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slicers/slicer2.xml" ContentType="application/vnd.ms-excel.slicer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Ex3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2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1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Ex4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4.xml" ContentType="application/vnd.openxmlformats-officedocument.drawing+xml"/>
  <Override PartName="/xl/charts/chartEx5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opietario\Desktop\PROYECTOS MASTER\PROYECTO MÓDULO 3. ANÁLISIS DE DATOS Y DASHBOARD\DATA PROYECT\"/>
    </mc:Choice>
  </mc:AlternateContent>
  <xr:revisionPtr revIDLastSave="0" documentId="13_ncr:1_{DAA4DB82-FF88-4CD4-AEE7-B265EFDA792C}" xr6:coauthVersionLast="47" xr6:coauthVersionMax="47" xr10:uidLastSave="{00000000-0000-0000-0000-000000000000}"/>
  <bookViews>
    <workbookView xWindow="-108" yWindow="-108" windowWidth="23256" windowHeight="12456" firstSheet="1" activeTab="1" xr2:uid="{CC134537-8E64-48D4-A96F-17BCDF456C31}"/>
  </bookViews>
  <sheets>
    <sheet name="datos_chargeback_2001_2" sheetId="3" r:id="rId1"/>
    <sheet name="datos_chargeback_2001_1" sheetId="2" r:id="rId2"/>
    <sheet name="TABLAS DINÁMICAS" sheetId="8" r:id="rId3"/>
    <sheet name="DB TABLAS DINÁMICAS" sheetId="6" r:id="rId4"/>
    <sheet name="DASHBOARD" sheetId="7" r:id="rId5"/>
    <sheet name="ESTADÍSTICOS PRINCIPALES" sheetId="5" r:id="rId6"/>
  </sheets>
  <definedNames>
    <definedName name="_xlnm._FilterDatabase" localSheetId="1" hidden="1">datos_chargeback_2001_1!$A$1:$AF$1324</definedName>
    <definedName name="_xlchart.v1.12" hidden="1">datos_chargeback_2001_1!$E$1</definedName>
    <definedName name="_xlchart.v1.13" hidden="1">datos_chargeback_2001_1!$E$2:$E$1324</definedName>
    <definedName name="_xlchart.v1.14" hidden="1">datos_chargeback_2001_1!$E$1</definedName>
    <definedName name="_xlchart.v1.15" hidden="1">datos_chargeback_2001_1!$E$2:$E$1324</definedName>
    <definedName name="_xlchart.v5.0" hidden="1">'TABLAS DINÁMICAS'!$E$132</definedName>
    <definedName name="_xlchart.v5.1" hidden="1">'TABLAS DINÁMICAS'!$E$133:$E$141</definedName>
    <definedName name="_xlchart.v5.10" hidden="1">'DB TABLAS DINÁMICAS'!$F$124</definedName>
    <definedName name="_xlchart.v5.11" hidden="1">'DB TABLAS DINÁMICAS'!$F$125:$F$133</definedName>
    <definedName name="_xlchart.v5.2" hidden="1">'TABLAS DINÁMICAS'!$F$132</definedName>
    <definedName name="_xlchart.v5.3" hidden="1">'TABLAS DINÁMICAS'!$F$133:$F$141</definedName>
    <definedName name="_xlchart.v5.4" hidden="1">'DB TABLAS DINÁMICAS'!$E$124</definedName>
    <definedName name="_xlchart.v5.5" hidden="1">'DB TABLAS DINÁMICAS'!$E$125:$E$133</definedName>
    <definedName name="_xlchart.v5.6" hidden="1">'DB TABLAS DINÁMICAS'!$F$124</definedName>
    <definedName name="_xlchart.v5.7" hidden="1">'DB TABLAS DINÁMICAS'!$F$125:$F$133</definedName>
    <definedName name="_xlchart.v5.8" hidden="1">'DB TABLAS DINÁMICAS'!$E$124</definedName>
    <definedName name="_xlchart.v5.9" hidden="1">'DB TABLAS DINÁMICAS'!$E$125:$E$133</definedName>
    <definedName name="DatosExternos_2" localSheetId="0" hidden="1">datos_chargeback_2001_2!$A$1:$W$1002</definedName>
    <definedName name="SegmentaciónDeDatos_Categoría_del_comercio1">#N/A</definedName>
    <definedName name="SegmentaciónDeDatos_Chargeback_Status">#N/A</definedName>
    <definedName name="SegmentaciónDeDatos_Estado_de_la_disputa">#N/A</definedName>
    <definedName name="SegmentaciónDeDatos_Motivo_del_chargeback">#N/A</definedName>
    <definedName name="SegmentaciónDeDatos_País_del_Merchant">#N/A</definedName>
    <definedName name="SegmentaciónDeDatos_Tipo_de_tarjeta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8" i="6" l="1"/>
  <c r="F17" i="6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E2" i="2"/>
  <c r="F2" i="2"/>
  <c r="H2" i="2"/>
  <c r="U2" i="2"/>
  <c r="W2" i="2"/>
  <c r="Y2" i="2"/>
  <c r="AD2" i="2"/>
  <c r="E3" i="2"/>
  <c r="F3" i="2"/>
  <c r="U3" i="2"/>
  <c r="W3" i="2"/>
  <c r="Y3" i="2"/>
  <c r="AD3" i="2"/>
  <c r="E4" i="2"/>
  <c r="F4" i="2"/>
  <c r="U4" i="2"/>
  <c r="W4" i="2"/>
  <c r="Y4" i="2"/>
  <c r="AD4" i="2"/>
  <c r="E5" i="2"/>
  <c r="F5" i="2"/>
  <c r="U5" i="2"/>
  <c r="W5" i="2"/>
  <c r="Y5" i="2"/>
  <c r="AD5" i="2"/>
  <c r="E6" i="2"/>
  <c r="F6" i="2"/>
  <c r="U6" i="2"/>
  <c r="W6" i="2"/>
  <c r="Y6" i="2"/>
  <c r="AD6" i="2"/>
  <c r="E7" i="2"/>
  <c r="F7" i="2"/>
  <c r="H7" i="2"/>
  <c r="U7" i="2"/>
  <c r="W7" i="2"/>
  <c r="Y7" i="2"/>
  <c r="AD7" i="2"/>
  <c r="E8" i="2"/>
  <c r="F8" i="2"/>
  <c r="H8" i="2"/>
  <c r="U8" i="2"/>
  <c r="W8" i="2"/>
  <c r="Y8" i="2"/>
  <c r="AD8" i="2"/>
  <c r="E9" i="2"/>
  <c r="F9" i="2"/>
  <c r="H9" i="2"/>
  <c r="U9" i="2"/>
  <c r="W9" i="2"/>
  <c r="Y9" i="2"/>
  <c r="AD9" i="2"/>
  <c r="E10" i="2"/>
  <c r="F10" i="2"/>
  <c r="H10" i="2"/>
  <c r="U10" i="2"/>
  <c r="W10" i="2"/>
  <c r="Y10" i="2"/>
  <c r="AD10" i="2"/>
  <c r="E11" i="2"/>
  <c r="F11" i="2"/>
  <c r="H11" i="2"/>
  <c r="U11" i="2"/>
  <c r="W11" i="2"/>
  <c r="Y11" i="2"/>
  <c r="AD11" i="2"/>
  <c r="E12" i="2"/>
  <c r="F12" i="2"/>
  <c r="H12" i="2"/>
  <c r="U12" i="2"/>
  <c r="W12" i="2"/>
  <c r="Y12" i="2"/>
  <c r="AD12" i="2"/>
  <c r="E13" i="2"/>
  <c r="F13" i="2"/>
  <c r="H13" i="2"/>
  <c r="U13" i="2"/>
  <c r="W13" i="2"/>
  <c r="Y13" i="2"/>
  <c r="AD13" i="2"/>
  <c r="E14" i="2"/>
  <c r="F14" i="2"/>
  <c r="H14" i="2"/>
  <c r="U14" i="2"/>
  <c r="W14" i="2"/>
  <c r="Y14" i="2"/>
  <c r="AD14" i="2"/>
  <c r="E15" i="2"/>
  <c r="F15" i="2"/>
  <c r="H15" i="2"/>
  <c r="U15" i="2"/>
  <c r="W15" i="2"/>
  <c r="Y15" i="2"/>
  <c r="AD15" i="2"/>
  <c r="E16" i="2"/>
  <c r="F16" i="2"/>
  <c r="H16" i="2"/>
  <c r="U16" i="2"/>
  <c r="W16" i="2"/>
  <c r="Y16" i="2"/>
  <c r="AD16" i="2"/>
  <c r="E17" i="2"/>
  <c r="F17" i="2"/>
  <c r="H17" i="2"/>
  <c r="U17" i="2"/>
  <c r="W17" i="2"/>
  <c r="Y17" i="2"/>
  <c r="AD17" i="2"/>
  <c r="E18" i="2"/>
  <c r="F18" i="2"/>
  <c r="U18" i="2"/>
  <c r="W18" i="2"/>
  <c r="Y18" i="2"/>
  <c r="AD18" i="2"/>
  <c r="E19" i="2"/>
  <c r="F19" i="2"/>
  <c r="H19" i="2"/>
  <c r="U19" i="2"/>
  <c r="W19" i="2"/>
  <c r="Y19" i="2"/>
  <c r="AD19" i="2"/>
  <c r="E20" i="2"/>
  <c r="F20" i="2"/>
  <c r="U20" i="2"/>
  <c r="W20" i="2"/>
  <c r="Y20" i="2"/>
  <c r="AD20" i="2"/>
  <c r="E21" i="2"/>
  <c r="F21" i="2"/>
  <c r="H21" i="2"/>
  <c r="U21" i="2"/>
  <c r="W21" i="2"/>
  <c r="Y21" i="2"/>
  <c r="AD21" i="2"/>
  <c r="E22" i="2"/>
  <c r="F22" i="2"/>
  <c r="U22" i="2"/>
  <c r="W22" i="2"/>
  <c r="Y22" i="2"/>
  <c r="AD22" i="2"/>
  <c r="E23" i="2"/>
  <c r="F23" i="2"/>
  <c r="H23" i="2"/>
  <c r="U23" i="2"/>
  <c r="W23" i="2"/>
  <c r="Y23" i="2"/>
  <c r="AD23" i="2"/>
  <c r="E24" i="2"/>
  <c r="F24" i="2"/>
  <c r="U24" i="2"/>
  <c r="W24" i="2"/>
  <c r="Y24" i="2"/>
  <c r="AD24" i="2"/>
  <c r="E25" i="2"/>
  <c r="F25" i="2"/>
  <c r="H25" i="2"/>
  <c r="U25" i="2"/>
  <c r="W25" i="2"/>
  <c r="Y25" i="2"/>
  <c r="AD25" i="2"/>
  <c r="E26" i="2"/>
  <c r="F26" i="2"/>
  <c r="H26" i="2"/>
  <c r="U26" i="2"/>
  <c r="W26" i="2"/>
  <c r="Y26" i="2"/>
  <c r="AD26" i="2"/>
  <c r="E27" i="2"/>
  <c r="F27" i="2"/>
  <c r="H27" i="2"/>
  <c r="U27" i="2"/>
  <c r="W27" i="2"/>
  <c r="Y27" i="2"/>
  <c r="AD27" i="2"/>
  <c r="E28" i="2"/>
  <c r="F28" i="2"/>
  <c r="H28" i="2"/>
  <c r="U28" i="2"/>
  <c r="W28" i="2"/>
  <c r="Y28" i="2"/>
  <c r="AD28" i="2"/>
  <c r="E29" i="2"/>
  <c r="F29" i="2"/>
  <c r="U29" i="2"/>
  <c r="W29" i="2"/>
  <c r="Y29" i="2"/>
  <c r="AD29" i="2"/>
  <c r="E30" i="2"/>
  <c r="F30" i="2"/>
  <c r="H30" i="2"/>
  <c r="U30" i="2"/>
  <c r="W30" i="2"/>
  <c r="Y30" i="2"/>
  <c r="AD30" i="2"/>
  <c r="E31" i="2"/>
  <c r="F31" i="2"/>
  <c r="H31" i="2"/>
  <c r="U31" i="2"/>
  <c r="W31" i="2"/>
  <c r="Y31" i="2"/>
  <c r="AD31" i="2"/>
  <c r="E32" i="2"/>
  <c r="F32" i="2"/>
  <c r="H32" i="2"/>
  <c r="U32" i="2"/>
  <c r="W32" i="2"/>
  <c r="Y32" i="2"/>
  <c r="AD32" i="2"/>
  <c r="E33" i="2"/>
  <c r="F33" i="2"/>
  <c r="U33" i="2"/>
  <c r="W33" i="2"/>
  <c r="Y33" i="2"/>
  <c r="AD33" i="2"/>
  <c r="E34" i="2"/>
  <c r="F34" i="2"/>
  <c r="U34" i="2"/>
  <c r="W34" i="2"/>
  <c r="Y34" i="2"/>
  <c r="AD34" i="2"/>
  <c r="E35" i="2"/>
  <c r="F35" i="2"/>
  <c r="H35" i="2"/>
  <c r="U35" i="2"/>
  <c r="W35" i="2"/>
  <c r="Y35" i="2"/>
  <c r="AD35" i="2"/>
  <c r="E36" i="2"/>
  <c r="F36" i="2"/>
  <c r="U36" i="2"/>
  <c r="W36" i="2"/>
  <c r="Y36" i="2"/>
  <c r="AD36" i="2"/>
  <c r="E37" i="2"/>
  <c r="F37" i="2"/>
  <c r="U37" i="2"/>
  <c r="W37" i="2"/>
  <c r="Y37" i="2"/>
  <c r="AD37" i="2"/>
  <c r="E38" i="2"/>
  <c r="F38" i="2"/>
  <c r="U38" i="2"/>
  <c r="W38" i="2"/>
  <c r="Y38" i="2"/>
  <c r="AD38" i="2"/>
  <c r="E39" i="2"/>
  <c r="F39" i="2"/>
  <c r="U39" i="2"/>
  <c r="W39" i="2"/>
  <c r="Y39" i="2"/>
  <c r="AD39" i="2"/>
  <c r="E40" i="2"/>
  <c r="F40" i="2"/>
  <c r="U40" i="2"/>
  <c r="W40" i="2"/>
  <c r="Y40" i="2"/>
  <c r="AD40" i="2"/>
  <c r="E41" i="2"/>
  <c r="F41" i="2"/>
  <c r="H41" i="2"/>
  <c r="U41" i="2"/>
  <c r="W41" i="2"/>
  <c r="Y41" i="2"/>
  <c r="AD41" i="2"/>
  <c r="E42" i="2"/>
  <c r="F42" i="2"/>
  <c r="H42" i="2"/>
  <c r="U42" i="2"/>
  <c r="W42" i="2"/>
  <c r="Y42" i="2"/>
  <c r="AD42" i="2"/>
  <c r="E43" i="2"/>
  <c r="F43" i="2"/>
  <c r="H43" i="2"/>
  <c r="U43" i="2"/>
  <c r="W43" i="2"/>
  <c r="Y43" i="2"/>
  <c r="AD43" i="2"/>
  <c r="E44" i="2"/>
  <c r="F44" i="2"/>
  <c r="U44" i="2"/>
  <c r="W44" i="2"/>
  <c r="Y44" i="2"/>
  <c r="AD44" i="2"/>
  <c r="E45" i="2"/>
  <c r="F45" i="2"/>
  <c r="U45" i="2"/>
  <c r="W45" i="2"/>
  <c r="Y45" i="2"/>
  <c r="AD45" i="2"/>
  <c r="E46" i="2"/>
  <c r="F46" i="2"/>
  <c r="H46" i="2"/>
  <c r="U46" i="2"/>
  <c r="W46" i="2"/>
  <c r="Y46" i="2"/>
  <c r="AD46" i="2"/>
  <c r="E47" i="2"/>
  <c r="F47" i="2"/>
  <c r="U47" i="2"/>
  <c r="W47" i="2"/>
  <c r="Y47" i="2"/>
  <c r="AD47" i="2"/>
  <c r="E48" i="2"/>
  <c r="F48" i="2"/>
  <c r="H48" i="2"/>
  <c r="U48" i="2"/>
  <c r="W48" i="2"/>
  <c r="Y48" i="2"/>
  <c r="AD48" i="2"/>
  <c r="E49" i="2"/>
  <c r="F49" i="2"/>
  <c r="H49" i="2"/>
  <c r="U49" i="2"/>
  <c r="W49" i="2"/>
  <c r="Y49" i="2"/>
  <c r="AD49" i="2"/>
  <c r="E50" i="2"/>
  <c r="F50" i="2"/>
  <c r="H50" i="2"/>
  <c r="U50" i="2"/>
  <c r="W50" i="2"/>
  <c r="Y50" i="2"/>
  <c r="AD50" i="2"/>
  <c r="E51" i="2"/>
  <c r="F51" i="2"/>
  <c r="U51" i="2"/>
  <c r="W51" i="2"/>
  <c r="Y51" i="2"/>
  <c r="AD51" i="2"/>
  <c r="E52" i="2"/>
  <c r="F52" i="2"/>
  <c r="H52" i="2"/>
  <c r="U52" i="2"/>
  <c r="W52" i="2"/>
  <c r="Y52" i="2"/>
  <c r="AD52" i="2"/>
  <c r="E53" i="2"/>
  <c r="F53" i="2"/>
  <c r="H53" i="2"/>
  <c r="U53" i="2"/>
  <c r="W53" i="2"/>
  <c r="Y53" i="2"/>
  <c r="AD53" i="2"/>
  <c r="E54" i="2"/>
  <c r="F54" i="2"/>
  <c r="H54" i="2"/>
  <c r="U54" i="2"/>
  <c r="W54" i="2"/>
  <c r="Y54" i="2"/>
  <c r="AD54" i="2"/>
  <c r="E55" i="2"/>
  <c r="F55" i="2"/>
  <c r="H55" i="2"/>
  <c r="U55" i="2"/>
  <c r="W55" i="2"/>
  <c r="Y55" i="2"/>
  <c r="AD55" i="2"/>
  <c r="E56" i="2"/>
  <c r="F56" i="2"/>
  <c r="U56" i="2"/>
  <c r="W56" i="2"/>
  <c r="Y56" i="2"/>
  <c r="AD56" i="2"/>
  <c r="E57" i="2"/>
  <c r="F57" i="2"/>
  <c r="H57" i="2"/>
  <c r="U57" i="2"/>
  <c r="W57" i="2"/>
  <c r="Y57" i="2"/>
  <c r="AD57" i="2"/>
  <c r="E58" i="2"/>
  <c r="F58" i="2"/>
  <c r="U58" i="2"/>
  <c r="W58" i="2"/>
  <c r="Y58" i="2"/>
  <c r="AD58" i="2"/>
  <c r="E59" i="2"/>
  <c r="F59" i="2"/>
  <c r="H59" i="2"/>
  <c r="U59" i="2"/>
  <c r="W59" i="2"/>
  <c r="Y59" i="2"/>
  <c r="AD59" i="2"/>
  <c r="E60" i="2"/>
  <c r="F60" i="2"/>
  <c r="U60" i="2"/>
  <c r="W60" i="2"/>
  <c r="Y60" i="2"/>
  <c r="AD60" i="2"/>
  <c r="E61" i="2"/>
  <c r="F61" i="2"/>
  <c r="U61" i="2"/>
  <c r="W61" i="2"/>
  <c r="Y61" i="2"/>
  <c r="AD61" i="2"/>
  <c r="E62" i="2"/>
  <c r="F62" i="2"/>
  <c r="U62" i="2"/>
  <c r="W62" i="2"/>
  <c r="Y62" i="2"/>
  <c r="AD62" i="2"/>
  <c r="E63" i="2"/>
  <c r="F63" i="2"/>
  <c r="H63" i="2"/>
  <c r="U63" i="2"/>
  <c r="W63" i="2"/>
  <c r="Y63" i="2"/>
  <c r="AD63" i="2"/>
  <c r="E64" i="2"/>
  <c r="F64" i="2"/>
  <c r="H64" i="2"/>
  <c r="U64" i="2"/>
  <c r="W64" i="2"/>
  <c r="Y64" i="2"/>
  <c r="AD64" i="2"/>
  <c r="E65" i="2"/>
  <c r="F65" i="2"/>
  <c r="U65" i="2"/>
  <c r="W65" i="2"/>
  <c r="Y65" i="2"/>
  <c r="AD65" i="2"/>
  <c r="E66" i="2"/>
  <c r="F66" i="2"/>
  <c r="H66" i="2"/>
  <c r="U66" i="2"/>
  <c r="W66" i="2"/>
  <c r="Y66" i="2"/>
  <c r="AD66" i="2"/>
  <c r="E67" i="2"/>
  <c r="F67" i="2"/>
  <c r="H67" i="2"/>
  <c r="U67" i="2"/>
  <c r="W67" i="2"/>
  <c r="Y67" i="2"/>
  <c r="AD67" i="2"/>
  <c r="E68" i="2"/>
  <c r="F68" i="2"/>
  <c r="H68" i="2"/>
  <c r="U68" i="2"/>
  <c r="W68" i="2"/>
  <c r="Y68" i="2"/>
  <c r="AD68" i="2"/>
  <c r="E69" i="2"/>
  <c r="F69" i="2"/>
  <c r="U69" i="2"/>
  <c r="W69" i="2"/>
  <c r="Y69" i="2"/>
  <c r="AD69" i="2"/>
  <c r="E70" i="2"/>
  <c r="F70" i="2"/>
  <c r="H70" i="2"/>
  <c r="U70" i="2"/>
  <c r="W70" i="2"/>
  <c r="Y70" i="2"/>
  <c r="AD70" i="2"/>
  <c r="E71" i="2"/>
  <c r="F71" i="2"/>
  <c r="H71" i="2"/>
  <c r="U71" i="2"/>
  <c r="W71" i="2"/>
  <c r="Y71" i="2"/>
  <c r="AD71" i="2"/>
  <c r="E72" i="2"/>
  <c r="F72" i="2"/>
  <c r="U72" i="2"/>
  <c r="W72" i="2"/>
  <c r="Y72" i="2"/>
  <c r="AD72" i="2"/>
  <c r="E73" i="2"/>
  <c r="F73" i="2"/>
  <c r="H73" i="2"/>
  <c r="U73" i="2"/>
  <c r="W73" i="2"/>
  <c r="Y73" i="2"/>
  <c r="AD73" i="2"/>
  <c r="E74" i="2"/>
  <c r="F74" i="2"/>
  <c r="U74" i="2"/>
  <c r="W74" i="2"/>
  <c r="Y74" i="2"/>
  <c r="AD74" i="2"/>
  <c r="E75" i="2"/>
  <c r="F75" i="2"/>
  <c r="H75" i="2"/>
  <c r="U75" i="2"/>
  <c r="W75" i="2"/>
  <c r="Y75" i="2"/>
  <c r="AD75" i="2"/>
  <c r="E76" i="2"/>
  <c r="F76" i="2"/>
  <c r="U76" i="2"/>
  <c r="W76" i="2"/>
  <c r="Y76" i="2"/>
  <c r="AD76" i="2"/>
  <c r="E77" i="2"/>
  <c r="F77" i="2"/>
  <c r="H77" i="2"/>
  <c r="U77" i="2"/>
  <c r="W77" i="2"/>
  <c r="Y77" i="2"/>
  <c r="AD77" i="2"/>
  <c r="E78" i="2"/>
  <c r="F78" i="2"/>
  <c r="H78" i="2"/>
  <c r="U78" i="2"/>
  <c r="W78" i="2"/>
  <c r="Y78" i="2"/>
  <c r="AD78" i="2"/>
  <c r="E79" i="2"/>
  <c r="F79" i="2"/>
  <c r="H79" i="2"/>
  <c r="U79" i="2"/>
  <c r="W79" i="2"/>
  <c r="Y79" i="2"/>
  <c r="AD79" i="2"/>
  <c r="E80" i="2"/>
  <c r="F80" i="2"/>
  <c r="H80" i="2"/>
  <c r="U80" i="2"/>
  <c r="W80" i="2"/>
  <c r="Y80" i="2"/>
  <c r="AD80" i="2"/>
  <c r="E81" i="2"/>
  <c r="F81" i="2"/>
  <c r="U81" i="2"/>
  <c r="W81" i="2"/>
  <c r="Y81" i="2"/>
  <c r="AD81" i="2"/>
  <c r="E82" i="2"/>
  <c r="F82" i="2"/>
  <c r="H82" i="2"/>
  <c r="U82" i="2"/>
  <c r="W82" i="2"/>
  <c r="Y82" i="2"/>
  <c r="AD82" i="2"/>
  <c r="E83" i="2"/>
  <c r="F83" i="2"/>
  <c r="H83" i="2"/>
  <c r="U83" i="2"/>
  <c r="W83" i="2"/>
  <c r="Y83" i="2"/>
  <c r="AD83" i="2"/>
  <c r="E84" i="2"/>
  <c r="F84" i="2"/>
  <c r="U84" i="2"/>
  <c r="W84" i="2"/>
  <c r="Y84" i="2"/>
  <c r="AD84" i="2"/>
  <c r="E85" i="2"/>
  <c r="F85" i="2"/>
  <c r="H85" i="2"/>
  <c r="U85" i="2"/>
  <c r="W85" i="2"/>
  <c r="Y85" i="2"/>
  <c r="AD85" i="2"/>
  <c r="E86" i="2"/>
  <c r="F86" i="2"/>
  <c r="H86" i="2"/>
  <c r="U86" i="2"/>
  <c r="W86" i="2"/>
  <c r="Y86" i="2"/>
  <c r="AD86" i="2"/>
  <c r="E87" i="2"/>
  <c r="F87" i="2"/>
  <c r="H87" i="2"/>
  <c r="U87" i="2"/>
  <c r="W87" i="2"/>
  <c r="Y87" i="2"/>
  <c r="AD87" i="2"/>
  <c r="E88" i="2"/>
  <c r="F88" i="2"/>
  <c r="H88" i="2"/>
  <c r="U88" i="2"/>
  <c r="W88" i="2"/>
  <c r="Y88" i="2"/>
  <c r="AD88" i="2"/>
  <c r="E89" i="2"/>
  <c r="F89" i="2"/>
  <c r="H89" i="2"/>
  <c r="U89" i="2"/>
  <c r="W89" i="2"/>
  <c r="Y89" i="2"/>
  <c r="AD89" i="2"/>
  <c r="E90" i="2"/>
  <c r="F90" i="2"/>
  <c r="U90" i="2"/>
  <c r="W90" i="2"/>
  <c r="Y90" i="2"/>
  <c r="AD90" i="2"/>
  <c r="E91" i="2"/>
  <c r="F91" i="2"/>
  <c r="U91" i="2"/>
  <c r="W91" i="2"/>
  <c r="Y91" i="2"/>
  <c r="AD91" i="2"/>
  <c r="E92" i="2"/>
  <c r="F92" i="2"/>
  <c r="U92" i="2"/>
  <c r="W92" i="2"/>
  <c r="Y92" i="2"/>
  <c r="AD92" i="2"/>
  <c r="E93" i="2"/>
  <c r="F93" i="2"/>
  <c r="H93" i="2"/>
  <c r="U93" i="2"/>
  <c r="W93" i="2"/>
  <c r="Y93" i="2"/>
  <c r="AD93" i="2"/>
  <c r="E94" i="2"/>
  <c r="F94" i="2"/>
  <c r="U94" i="2"/>
  <c r="W94" i="2"/>
  <c r="Y94" i="2"/>
  <c r="AD94" i="2"/>
  <c r="E95" i="2"/>
  <c r="F95" i="2"/>
  <c r="U95" i="2"/>
  <c r="W95" i="2"/>
  <c r="Y95" i="2"/>
  <c r="AD95" i="2"/>
  <c r="E96" i="2"/>
  <c r="F96" i="2"/>
  <c r="U96" i="2"/>
  <c r="W96" i="2"/>
  <c r="Y96" i="2"/>
  <c r="AD96" i="2"/>
  <c r="E97" i="2"/>
  <c r="F97" i="2"/>
  <c r="U97" i="2"/>
  <c r="W97" i="2"/>
  <c r="Y97" i="2"/>
  <c r="AD97" i="2"/>
  <c r="E98" i="2"/>
  <c r="F98" i="2"/>
  <c r="U98" i="2"/>
  <c r="W98" i="2"/>
  <c r="Y98" i="2"/>
  <c r="AD98" i="2"/>
  <c r="E99" i="2"/>
  <c r="F99" i="2"/>
  <c r="H99" i="2"/>
  <c r="U99" i="2"/>
  <c r="W99" i="2"/>
  <c r="Y99" i="2"/>
  <c r="AD99" i="2"/>
  <c r="E100" i="2"/>
  <c r="F100" i="2"/>
  <c r="H100" i="2"/>
  <c r="U100" i="2"/>
  <c r="W100" i="2"/>
  <c r="Y100" i="2"/>
  <c r="AD100" i="2"/>
  <c r="E101" i="2"/>
  <c r="F101" i="2"/>
  <c r="U101" i="2"/>
  <c r="W101" i="2"/>
  <c r="Y101" i="2"/>
  <c r="AD101" i="2"/>
  <c r="E102" i="2"/>
  <c r="F102" i="2"/>
  <c r="H102" i="2"/>
  <c r="U102" i="2"/>
  <c r="W102" i="2"/>
  <c r="Y102" i="2"/>
  <c r="AD102" i="2"/>
  <c r="E103" i="2"/>
  <c r="F103" i="2"/>
  <c r="U103" i="2"/>
  <c r="W103" i="2"/>
  <c r="Y103" i="2"/>
  <c r="AD103" i="2"/>
  <c r="E104" i="2"/>
  <c r="F104" i="2"/>
  <c r="U104" i="2"/>
  <c r="W104" i="2"/>
  <c r="Y104" i="2"/>
  <c r="AD104" i="2"/>
  <c r="E105" i="2"/>
  <c r="F105" i="2"/>
  <c r="H105" i="2"/>
  <c r="U105" i="2"/>
  <c r="W105" i="2"/>
  <c r="Y105" i="2"/>
  <c r="AD105" i="2"/>
  <c r="E106" i="2"/>
  <c r="F106" i="2"/>
  <c r="U106" i="2"/>
  <c r="W106" i="2"/>
  <c r="Y106" i="2"/>
  <c r="AD106" i="2"/>
  <c r="E107" i="2"/>
  <c r="F107" i="2"/>
  <c r="U107" i="2"/>
  <c r="W107" i="2"/>
  <c r="Y107" i="2"/>
  <c r="AD107" i="2"/>
  <c r="E108" i="2"/>
  <c r="F108" i="2"/>
  <c r="U108" i="2"/>
  <c r="W108" i="2"/>
  <c r="Y108" i="2"/>
  <c r="AD108" i="2"/>
  <c r="E109" i="2"/>
  <c r="F109" i="2"/>
  <c r="H109" i="2"/>
  <c r="U109" i="2"/>
  <c r="W109" i="2"/>
  <c r="Y109" i="2"/>
  <c r="AD109" i="2"/>
  <c r="E110" i="2"/>
  <c r="F110" i="2"/>
  <c r="U110" i="2"/>
  <c r="W110" i="2"/>
  <c r="Y110" i="2"/>
  <c r="AD110" i="2"/>
  <c r="E111" i="2"/>
  <c r="F111" i="2"/>
  <c r="U111" i="2"/>
  <c r="W111" i="2"/>
  <c r="Y111" i="2"/>
  <c r="AD111" i="2"/>
  <c r="E112" i="2"/>
  <c r="F112" i="2"/>
  <c r="U112" i="2"/>
  <c r="W112" i="2"/>
  <c r="Y112" i="2"/>
  <c r="AD112" i="2"/>
  <c r="E113" i="2"/>
  <c r="F113" i="2"/>
  <c r="H113" i="2"/>
  <c r="U113" i="2"/>
  <c r="W113" i="2"/>
  <c r="Y113" i="2"/>
  <c r="AD113" i="2"/>
  <c r="E114" i="2"/>
  <c r="F114" i="2"/>
  <c r="H114" i="2"/>
  <c r="U114" i="2"/>
  <c r="W114" i="2"/>
  <c r="Y114" i="2"/>
  <c r="AD114" i="2"/>
  <c r="E115" i="2"/>
  <c r="F115" i="2"/>
  <c r="H115" i="2"/>
  <c r="U115" i="2"/>
  <c r="W115" i="2"/>
  <c r="Y115" i="2"/>
  <c r="AD115" i="2"/>
  <c r="E116" i="2"/>
  <c r="F116" i="2"/>
  <c r="H116" i="2"/>
  <c r="U116" i="2"/>
  <c r="W116" i="2"/>
  <c r="Y116" i="2"/>
  <c r="AD116" i="2"/>
  <c r="E117" i="2"/>
  <c r="F117" i="2"/>
  <c r="H117" i="2"/>
  <c r="U117" i="2"/>
  <c r="W117" i="2"/>
  <c r="Y117" i="2"/>
  <c r="AD117" i="2"/>
  <c r="E118" i="2"/>
  <c r="F118" i="2"/>
  <c r="H118" i="2"/>
  <c r="U118" i="2"/>
  <c r="W118" i="2"/>
  <c r="Y118" i="2"/>
  <c r="AD118" i="2"/>
  <c r="E119" i="2"/>
  <c r="F119" i="2"/>
  <c r="U119" i="2"/>
  <c r="W119" i="2"/>
  <c r="Y119" i="2"/>
  <c r="AD119" i="2"/>
  <c r="E120" i="2"/>
  <c r="F120" i="2"/>
  <c r="U120" i="2"/>
  <c r="W120" i="2"/>
  <c r="Y120" i="2"/>
  <c r="AD120" i="2"/>
  <c r="E121" i="2"/>
  <c r="F121" i="2"/>
  <c r="H121" i="2"/>
  <c r="U121" i="2"/>
  <c r="W121" i="2"/>
  <c r="Y121" i="2"/>
  <c r="AD121" i="2"/>
  <c r="E122" i="2"/>
  <c r="F122" i="2"/>
  <c r="U122" i="2"/>
  <c r="W122" i="2"/>
  <c r="Y122" i="2"/>
  <c r="AD122" i="2"/>
  <c r="E123" i="2"/>
  <c r="F123" i="2"/>
  <c r="U123" i="2"/>
  <c r="W123" i="2"/>
  <c r="Y123" i="2"/>
  <c r="AD123" i="2"/>
  <c r="E124" i="2"/>
  <c r="F124" i="2"/>
  <c r="U124" i="2"/>
  <c r="W124" i="2"/>
  <c r="Y124" i="2"/>
  <c r="AD124" i="2"/>
  <c r="E125" i="2"/>
  <c r="F125" i="2"/>
  <c r="H125" i="2"/>
  <c r="U125" i="2"/>
  <c r="W125" i="2"/>
  <c r="Y125" i="2"/>
  <c r="AD125" i="2"/>
  <c r="E126" i="2"/>
  <c r="F126" i="2"/>
  <c r="H126" i="2"/>
  <c r="U126" i="2"/>
  <c r="W126" i="2"/>
  <c r="Y126" i="2"/>
  <c r="AD126" i="2"/>
  <c r="E127" i="2"/>
  <c r="F127" i="2"/>
  <c r="H127" i="2"/>
  <c r="U127" i="2"/>
  <c r="W127" i="2"/>
  <c r="Y127" i="2"/>
  <c r="AD127" i="2"/>
  <c r="E128" i="2"/>
  <c r="F128" i="2"/>
  <c r="U128" i="2"/>
  <c r="W128" i="2"/>
  <c r="Y128" i="2"/>
  <c r="AD128" i="2"/>
  <c r="E129" i="2"/>
  <c r="F129" i="2"/>
  <c r="U129" i="2"/>
  <c r="W129" i="2"/>
  <c r="Y129" i="2"/>
  <c r="AD129" i="2"/>
  <c r="E130" i="2"/>
  <c r="F130" i="2"/>
  <c r="H130" i="2"/>
  <c r="U130" i="2"/>
  <c r="W130" i="2"/>
  <c r="Y130" i="2"/>
  <c r="AD130" i="2"/>
  <c r="E131" i="2"/>
  <c r="F131" i="2"/>
  <c r="H131" i="2"/>
  <c r="U131" i="2"/>
  <c r="W131" i="2"/>
  <c r="Y131" i="2"/>
  <c r="AD131" i="2"/>
  <c r="E132" i="2"/>
  <c r="F132" i="2"/>
  <c r="U132" i="2"/>
  <c r="W132" i="2"/>
  <c r="Y132" i="2"/>
  <c r="AD132" i="2"/>
  <c r="E133" i="2"/>
  <c r="F133" i="2"/>
  <c r="H133" i="2"/>
  <c r="U133" i="2"/>
  <c r="W133" i="2"/>
  <c r="Y133" i="2"/>
  <c r="AD133" i="2"/>
  <c r="E134" i="2"/>
  <c r="F134" i="2"/>
  <c r="H134" i="2"/>
  <c r="U134" i="2"/>
  <c r="W134" i="2"/>
  <c r="Y134" i="2"/>
  <c r="AD134" i="2"/>
  <c r="E135" i="2"/>
  <c r="F135" i="2"/>
  <c r="U135" i="2"/>
  <c r="W135" i="2"/>
  <c r="Y135" i="2"/>
  <c r="AD135" i="2"/>
  <c r="E136" i="2"/>
  <c r="F136" i="2"/>
  <c r="H136" i="2"/>
  <c r="U136" i="2"/>
  <c r="W136" i="2"/>
  <c r="Y136" i="2"/>
  <c r="AD136" i="2"/>
  <c r="E137" i="2"/>
  <c r="F137" i="2"/>
  <c r="H137" i="2"/>
  <c r="U137" i="2"/>
  <c r="W137" i="2"/>
  <c r="Y137" i="2"/>
  <c r="AD137" i="2"/>
  <c r="E138" i="2"/>
  <c r="F138" i="2"/>
  <c r="U138" i="2"/>
  <c r="W138" i="2"/>
  <c r="Y138" i="2"/>
  <c r="AD138" i="2"/>
  <c r="E139" i="2"/>
  <c r="F139" i="2"/>
  <c r="U139" i="2"/>
  <c r="W139" i="2"/>
  <c r="Y139" i="2"/>
  <c r="AD139" i="2"/>
  <c r="E140" i="2"/>
  <c r="F140" i="2"/>
  <c r="H140" i="2"/>
  <c r="U140" i="2"/>
  <c r="W140" i="2"/>
  <c r="Y140" i="2"/>
  <c r="AD140" i="2"/>
  <c r="E141" i="2"/>
  <c r="F141" i="2"/>
  <c r="H141" i="2"/>
  <c r="U141" i="2"/>
  <c r="W141" i="2"/>
  <c r="Y141" i="2"/>
  <c r="AD141" i="2"/>
  <c r="E142" i="2"/>
  <c r="F142" i="2"/>
  <c r="H142" i="2"/>
  <c r="U142" i="2"/>
  <c r="W142" i="2"/>
  <c r="Y142" i="2"/>
  <c r="AD142" i="2"/>
  <c r="E143" i="2"/>
  <c r="F143" i="2"/>
  <c r="U143" i="2"/>
  <c r="W143" i="2"/>
  <c r="Y143" i="2"/>
  <c r="AD143" i="2"/>
  <c r="E144" i="2"/>
  <c r="F144" i="2"/>
  <c r="U144" i="2"/>
  <c r="W144" i="2"/>
  <c r="Y144" i="2"/>
  <c r="AD144" i="2"/>
  <c r="E145" i="2"/>
  <c r="F145" i="2"/>
  <c r="U145" i="2"/>
  <c r="W145" i="2"/>
  <c r="Y145" i="2"/>
  <c r="AD145" i="2"/>
  <c r="E146" i="2"/>
  <c r="F146" i="2"/>
  <c r="U146" i="2"/>
  <c r="W146" i="2"/>
  <c r="Y146" i="2"/>
  <c r="AD146" i="2"/>
  <c r="E147" i="2"/>
  <c r="F147" i="2"/>
  <c r="H147" i="2"/>
  <c r="U147" i="2"/>
  <c r="W147" i="2"/>
  <c r="Y147" i="2"/>
  <c r="AD147" i="2"/>
  <c r="E148" i="2"/>
  <c r="F148" i="2"/>
  <c r="H148" i="2"/>
  <c r="U148" i="2"/>
  <c r="W148" i="2"/>
  <c r="Y148" i="2"/>
  <c r="AD148" i="2"/>
  <c r="E149" i="2"/>
  <c r="F149" i="2"/>
  <c r="H149" i="2"/>
  <c r="U149" i="2"/>
  <c r="W149" i="2"/>
  <c r="Y149" i="2"/>
  <c r="AD149" i="2"/>
  <c r="E150" i="2"/>
  <c r="F150" i="2"/>
  <c r="U150" i="2"/>
  <c r="W150" i="2"/>
  <c r="Y150" i="2"/>
  <c r="AD150" i="2"/>
  <c r="E151" i="2"/>
  <c r="F151" i="2"/>
  <c r="H151" i="2"/>
  <c r="U151" i="2"/>
  <c r="W151" i="2"/>
  <c r="Y151" i="2"/>
  <c r="AD151" i="2"/>
  <c r="E152" i="2"/>
  <c r="F152" i="2"/>
  <c r="H152" i="2"/>
  <c r="U152" i="2"/>
  <c r="W152" i="2"/>
  <c r="Y152" i="2"/>
  <c r="AD152" i="2"/>
  <c r="E153" i="2"/>
  <c r="F153" i="2"/>
  <c r="U153" i="2"/>
  <c r="W153" i="2"/>
  <c r="Y153" i="2"/>
  <c r="AD153" i="2"/>
  <c r="E154" i="2"/>
  <c r="F154" i="2"/>
  <c r="H154" i="2"/>
  <c r="U154" i="2"/>
  <c r="W154" i="2"/>
  <c r="Y154" i="2"/>
  <c r="AD154" i="2"/>
  <c r="E155" i="2"/>
  <c r="F155" i="2"/>
  <c r="U155" i="2"/>
  <c r="W155" i="2"/>
  <c r="Y155" i="2"/>
  <c r="AD155" i="2"/>
  <c r="E156" i="2"/>
  <c r="F156" i="2"/>
  <c r="H156" i="2"/>
  <c r="U156" i="2"/>
  <c r="W156" i="2"/>
  <c r="Y156" i="2"/>
  <c r="AD156" i="2"/>
  <c r="E157" i="2"/>
  <c r="F157" i="2"/>
  <c r="H157" i="2"/>
  <c r="U157" i="2"/>
  <c r="W157" i="2"/>
  <c r="Y157" i="2"/>
  <c r="AD157" i="2"/>
  <c r="E158" i="2"/>
  <c r="F158" i="2"/>
  <c r="U158" i="2"/>
  <c r="W158" i="2"/>
  <c r="Y158" i="2"/>
  <c r="AD158" i="2"/>
  <c r="E159" i="2"/>
  <c r="F159" i="2"/>
  <c r="H159" i="2"/>
  <c r="U159" i="2"/>
  <c r="W159" i="2"/>
  <c r="Y159" i="2"/>
  <c r="AD159" i="2"/>
  <c r="E160" i="2"/>
  <c r="F160" i="2"/>
  <c r="H160" i="2"/>
  <c r="U160" i="2"/>
  <c r="W160" i="2"/>
  <c r="Y160" i="2"/>
  <c r="AD160" i="2"/>
  <c r="E161" i="2"/>
  <c r="F161" i="2"/>
  <c r="H161" i="2"/>
  <c r="U161" i="2"/>
  <c r="W161" i="2"/>
  <c r="Y161" i="2"/>
  <c r="AD161" i="2"/>
  <c r="E162" i="2"/>
  <c r="F162" i="2"/>
  <c r="H162" i="2"/>
  <c r="U162" i="2"/>
  <c r="W162" i="2"/>
  <c r="Y162" i="2"/>
  <c r="AD162" i="2"/>
  <c r="E163" i="2"/>
  <c r="F163" i="2"/>
  <c r="U163" i="2"/>
  <c r="W163" i="2"/>
  <c r="Y163" i="2"/>
  <c r="AD163" i="2"/>
  <c r="E164" i="2"/>
  <c r="F164" i="2"/>
  <c r="H164" i="2"/>
  <c r="U164" i="2"/>
  <c r="W164" i="2"/>
  <c r="Y164" i="2"/>
  <c r="AD164" i="2"/>
  <c r="E165" i="2"/>
  <c r="F165" i="2"/>
  <c r="U165" i="2"/>
  <c r="W165" i="2"/>
  <c r="Y165" i="2"/>
  <c r="AD165" i="2"/>
  <c r="E166" i="2"/>
  <c r="F166" i="2"/>
  <c r="H166" i="2"/>
  <c r="U166" i="2"/>
  <c r="W166" i="2"/>
  <c r="Y166" i="2"/>
  <c r="AD166" i="2"/>
  <c r="E167" i="2"/>
  <c r="F167" i="2"/>
  <c r="H167" i="2"/>
  <c r="U167" i="2"/>
  <c r="W167" i="2"/>
  <c r="Y167" i="2"/>
  <c r="AD167" i="2"/>
  <c r="E168" i="2"/>
  <c r="F168" i="2"/>
  <c r="H168" i="2"/>
  <c r="U168" i="2"/>
  <c r="W168" i="2"/>
  <c r="Y168" i="2"/>
  <c r="AD168" i="2"/>
  <c r="E169" i="2"/>
  <c r="F169" i="2"/>
  <c r="U169" i="2"/>
  <c r="W169" i="2"/>
  <c r="Y169" i="2"/>
  <c r="AD169" i="2"/>
  <c r="E170" i="2"/>
  <c r="F170" i="2"/>
  <c r="U170" i="2"/>
  <c r="W170" i="2"/>
  <c r="Y170" i="2"/>
  <c r="AD170" i="2"/>
  <c r="E171" i="2"/>
  <c r="F171" i="2"/>
  <c r="U171" i="2"/>
  <c r="W171" i="2"/>
  <c r="Y171" i="2"/>
  <c r="AD171" i="2"/>
  <c r="E172" i="2"/>
  <c r="F172" i="2"/>
  <c r="U172" i="2"/>
  <c r="W172" i="2"/>
  <c r="Y172" i="2"/>
  <c r="AD172" i="2"/>
  <c r="E173" i="2"/>
  <c r="F173" i="2"/>
  <c r="U173" i="2"/>
  <c r="W173" i="2"/>
  <c r="Y173" i="2"/>
  <c r="AD173" i="2"/>
  <c r="E174" i="2"/>
  <c r="F174" i="2"/>
  <c r="H174" i="2"/>
  <c r="U174" i="2"/>
  <c r="W174" i="2"/>
  <c r="Y174" i="2"/>
  <c r="AD174" i="2"/>
  <c r="E175" i="2"/>
  <c r="F175" i="2"/>
  <c r="U175" i="2"/>
  <c r="W175" i="2"/>
  <c r="Y175" i="2"/>
  <c r="AD175" i="2"/>
  <c r="E176" i="2"/>
  <c r="F176" i="2"/>
  <c r="H176" i="2"/>
  <c r="U176" i="2"/>
  <c r="W176" i="2"/>
  <c r="Y176" i="2"/>
  <c r="AD176" i="2"/>
  <c r="E177" i="2"/>
  <c r="F177" i="2"/>
  <c r="U177" i="2"/>
  <c r="W177" i="2"/>
  <c r="Y177" i="2"/>
  <c r="AD177" i="2"/>
  <c r="E178" i="2"/>
  <c r="F178" i="2"/>
  <c r="U178" i="2"/>
  <c r="W178" i="2"/>
  <c r="Y178" i="2"/>
  <c r="AD178" i="2"/>
  <c r="E179" i="2"/>
  <c r="F179" i="2"/>
  <c r="H179" i="2"/>
  <c r="U179" i="2"/>
  <c r="W179" i="2"/>
  <c r="Y179" i="2"/>
  <c r="AD179" i="2"/>
  <c r="E180" i="2"/>
  <c r="F180" i="2"/>
  <c r="H180" i="2"/>
  <c r="U180" i="2"/>
  <c r="W180" i="2"/>
  <c r="Y180" i="2"/>
  <c r="AD180" i="2"/>
  <c r="E181" i="2"/>
  <c r="F181" i="2"/>
  <c r="U181" i="2"/>
  <c r="W181" i="2"/>
  <c r="Y181" i="2"/>
  <c r="AD181" i="2"/>
  <c r="E182" i="2"/>
  <c r="F182" i="2"/>
  <c r="U182" i="2"/>
  <c r="W182" i="2"/>
  <c r="Y182" i="2"/>
  <c r="AD182" i="2"/>
  <c r="E183" i="2"/>
  <c r="F183" i="2"/>
  <c r="H183" i="2"/>
  <c r="U183" i="2"/>
  <c r="W183" i="2"/>
  <c r="Y183" i="2"/>
  <c r="AD183" i="2"/>
  <c r="E184" i="2"/>
  <c r="F184" i="2"/>
  <c r="H184" i="2"/>
  <c r="U184" i="2"/>
  <c r="W184" i="2"/>
  <c r="Y184" i="2"/>
  <c r="AD184" i="2"/>
  <c r="E185" i="2"/>
  <c r="F185" i="2"/>
  <c r="U185" i="2"/>
  <c r="W185" i="2"/>
  <c r="Y185" i="2"/>
  <c r="AD185" i="2"/>
  <c r="E186" i="2"/>
  <c r="F186" i="2"/>
  <c r="H186" i="2"/>
  <c r="U186" i="2"/>
  <c r="W186" i="2"/>
  <c r="Y186" i="2"/>
  <c r="AD186" i="2"/>
  <c r="E187" i="2"/>
  <c r="F187" i="2"/>
  <c r="H187" i="2"/>
  <c r="U187" i="2"/>
  <c r="W187" i="2"/>
  <c r="Y187" i="2"/>
  <c r="AD187" i="2"/>
  <c r="E188" i="2"/>
  <c r="F188" i="2"/>
  <c r="U188" i="2"/>
  <c r="W188" i="2"/>
  <c r="Y188" i="2"/>
  <c r="AD188" i="2"/>
  <c r="E189" i="2"/>
  <c r="F189" i="2"/>
  <c r="U189" i="2"/>
  <c r="W189" i="2"/>
  <c r="Y189" i="2"/>
  <c r="AD189" i="2"/>
  <c r="E190" i="2"/>
  <c r="F190" i="2"/>
  <c r="H190" i="2"/>
  <c r="U190" i="2"/>
  <c r="W190" i="2"/>
  <c r="Y190" i="2"/>
  <c r="AD190" i="2"/>
  <c r="E191" i="2"/>
  <c r="F191" i="2"/>
  <c r="U191" i="2"/>
  <c r="W191" i="2"/>
  <c r="Y191" i="2"/>
  <c r="AD191" i="2"/>
  <c r="E192" i="2"/>
  <c r="F192" i="2"/>
  <c r="H192" i="2"/>
  <c r="U192" i="2"/>
  <c r="W192" i="2"/>
  <c r="Y192" i="2"/>
  <c r="AD192" i="2"/>
  <c r="E193" i="2"/>
  <c r="F193" i="2"/>
  <c r="U193" i="2"/>
  <c r="W193" i="2"/>
  <c r="Y193" i="2"/>
  <c r="AD193" i="2"/>
  <c r="E194" i="2"/>
  <c r="F194" i="2"/>
  <c r="U194" i="2"/>
  <c r="W194" i="2"/>
  <c r="Y194" i="2"/>
  <c r="AD194" i="2"/>
  <c r="E195" i="2"/>
  <c r="F195" i="2"/>
  <c r="H195" i="2"/>
  <c r="U195" i="2"/>
  <c r="W195" i="2"/>
  <c r="Y195" i="2"/>
  <c r="AD195" i="2"/>
  <c r="E196" i="2"/>
  <c r="F196" i="2"/>
  <c r="U196" i="2"/>
  <c r="W196" i="2"/>
  <c r="Y196" i="2"/>
  <c r="AD196" i="2"/>
  <c r="E197" i="2"/>
  <c r="F197" i="2"/>
  <c r="U197" i="2"/>
  <c r="W197" i="2"/>
  <c r="Y197" i="2"/>
  <c r="AD197" i="2"/>
  <c r="E198" i="2"/>
  <c r="F198" i="2"/>
  <c r="H198" i="2"/>
  <c r="U198" i="2"/>
  <c r="W198" i="2"/>
  <c r="Y198" i="2"/>
  <c r="AD198" i="2"/>
  <c r="E199" i="2"/>
  <c r="F199" i="2"/>
  <c r="H199" i="2"/>
  <c r="U199" i="2"/>
  <c r="W199" i="2"/>
  <c r="Y199" i="2"/>
  <c r="AD199" i="2"/>
  <c r="E200" i="2"/>
  <c r="F200" i="2"/>
  <c r="H200" i="2"/>
  <c r="U200" i="2"/>
  <c r="W200" i="2"/>
  <c r="Y200" i="2"/>
  <c r="AD200" i="2"/>
  <c r="E201" i="2"/>
  <c r="F201" i="2"/>
  <c r="H201" i="2"/>
  <c r="U201" i="2"/>
  <c r="W201" i="2"/>
  <c r="Y201" i="2"/>
  <c r="AD201" i="2"/>
  <c r="E202" i="2"/>
  <c r="F202" i="2"/>
  <c r="U202" i="2"/>
  <c r="W202" i="2"/>
  <c r="Y202" i="2"/>
  <c r="AD202" i="2"/>
  <c r="E203" i="2"/>
  <c r="F203" i="2"/>
  <c r="U203" i="2"/>
  <c r="W203" i="2"/>
  <c r="Y203" i="2"/>
  <c r="AD203" i="2"/>
  <c r="E204" i="2"/>
  <c r="F204" i="2"/>
  <c r="U204" i="2"/>
  <c r="W204" i="2"/>
  <c r="Y204" i="2"/>
  <c r="AD204" i="2"/>
  <c r="E205" i="2"/>
  <c r="F205" i="2"/>
  <c r="H205" i="2"/>
  <c r="U205" i="2"/>
  <c r="W205" i="2"/>
  <c r="Y205" i="2"/>
  <c r="AD205" i="2"/>
  <c r="E206" i="2"/>
  <c r="F206" i="2"/>
  <c r="U206" i="2"/>
  <c r="W206" i="2"/>
  <c r="Y206" i="2"/>
  <c r="AD206" i="2"/>
  <c r="E207" i="2"/>
  <c r="F207" i="2"/>
  <c r="H207" i="2"/>
  <c r="U207" i="2"/>
  <c r="W207" i="2"/>
  <c r="Y207" i="2"/>
  <c r="AD207" i="2"/>
  <c r="E208" i="2"/>
  <c r="F208" i="2"/>
  <c r="H208" i="2"/>
  <c r="U208" i="2"/>
  <c r="W208" i="2"/>
  <c r="Y208" i="2"/>
  <c r="AD208" i="2"/>
  <c r="E209" i="2"/>
  <c r="F209" i="2"/>
  <c r="U209" i="2"/>
  <c r="W209" i="2"/>
  <c r="Y209" i="2"/>
  <c r="AD209" i="2"/>
  <c r="E210" i="2"/>
  <c r="F210" i="2"/>
  <c r="H210" i="2"/>
  <c r="U210" i="2"/>
  <c r="W210" i="2"/>
  <c r="Y210" i="2"/>
  <c r="AD210" i="2"/>
  <c r="E211" i="2"/>
  <c r="F211" i="2"/>
  <c r="U211" i="2"/>
  <c r="W211" i="2"/>
  <c r="Y211" i="2"/>
  <c r="AD211" i="2"/>
  <c r="E212" i="2"/>
  <c r="F212" i="2"/>
  <c r="H212" i="2"/>
  <c r="U212" i="2"/>
  <c r="W212" i="2"/>
  <c r="Y212" i="2"/>
  <c r="AD212" i="2"/>
  <c r="E213" i="2"/>
  <c r="F213" i="2"/>
  <c r="U213" i="2"/>
  <c r="W213" i="2"/>
  <c r="Y213" i="2"/>
  <c r="AD213" i="2"/>
  <c r="E214" i="2"/>
  <c r="F214" i="2"/>
  <c r="H214" i="2"/>
  <c r="U214" i="2"/>
  <c r="W214" i="2"/>
  <c r="Y214" i="2"/>
  <c r="AD214" i="2"/>
  <c r="E215" i="2"/>
  <c r="F215" i="2"/>
  <c r="H215" i="2"/>
  <c r="U215" i="2"/>
  <c r="W215" i="2"/>
  <c r="Y215" i="2"/>
  <c r="AD215" i="2"/>
  <c r="E216" i="2"/>
  <c r="F216" i="2"/>
  <c r="U216" i="2"/>
  <c r="W216" i="2"/>
  <c r="Y216" i="2"/>
  <c r="AD216" i="2"/>
  <c r="E217" i="2"/>
  <c r="F217" i="2"/>
  <c r="H217" i="2"/>
  <c r="U217" i="2"/>
  <c r="W217" i="2"/>
  <c r="Y217" i="2"/>
  <c r="AD217" i="2"/>
  <c r="E218" i="2"/>
  <c r="F218" i="2"/>
  <c r="U218" i="2"/>
  <c r="W218" i="2"/>
  <c r="Y218" i="2"/>
  <c r="AD218" i="2"/>
  <c r="E219" i="2"/>
  <c r="F219" i="2"/>
  <c r="H219" i="2"/>
  <c r="U219" i="2"/>
  <c r="W219" i="2"/>
  <c r="Y219" i="2"/>
  <c r="AD219" i="2"/>
  <c r="E220" i="2"/>
  <c r="F220" i="2"/>
  <c r="U220" i="2"/>
  <c r="W220" i="2"/>
  <c r="Y220" i="2"/>
  <c r="AD220" i="2"/>
  <c r="E221" i="2"/>
  <c r="F221" i="2"/>
  <c r="U221" i="2"/>
  <c r="W221" i="2"/>
  <c r="Y221" i="2"/>
  <c r="AD221" i="2"/>
  <c r="E222" i="2"/>
  <c r="F222" i="2"/>
  <c r="U222" i="2"/>
  <c r="W222" i="2"/>
  <c r="Y222" i="2"/>
  <c r="AD222" i="2"/>
  <c r="E223" i="2"/>
  <c r="F223" i="2"/>
  <c r="U223" i="2"/>
  <c r="W223" i="2"/>
  <c r="Y223" i="2"/>
  <c r="AD223" i="2"/>
  <c r="E224" i="2"/>
  <c r="F224" i="2"/>
  <c r="U224" i="2"/>
  <c r="W224" i="2"/>
  <c r="Y224" i="2"/>
  <c r="AD224" i="2"/>
  <c r="E225" i="2"/>
  <c r="F225" i="2"/>
  <c r="U225" i="2"/>
  <c r="W225" i="2"/>
  <c r="Y225" i="2"/>
  <c r="AD225" i="2"/>
  <c r="E226" i="2"/>
  <c r="F226" i="2"/>
  <c r="H226" i="2"/>
  <c r="U226" i="2"/>
  <c r="W226" i="2"/>
  <c r="Y226" i="2"/>
  <c r="AD226" i="2"/>
  <c r="E227" i="2"/>
  <c r="F227" i="2"/>
  <c r="H227" i="2"/>
  <c r="U227" i="2"/>
  <c r="W227" i="2"/>
  <c r="Y227" i="2"/>
  <c r="AD227" i="2"/>
  <c r="E228" i="2"/>
  <c r="F228" i="2"/>
  <c r="U228" i="2"/>
  <c r="W228" i="2"/>
  <c r="Y228" i="2"/>
  <c r="AD228" i="2"/>
  <c r="E229" i="2"/>
  <c r="F229" i="2"/>
  <c r="U229" i="2"/>
  <c r="W229" i="2"/>
  <c r="Y229" i="2"/>
  <c r="AD229" i="2"/>
  <c r="E230" i="2"/>
  <c r="F230" i="2"/>
  <c r="H230" i="2"/>
  <c r="U230" i="2"/>
  <c r="W230" i="2"/>
  <c r="Y230" i="2"/>
  <c r="AD230" i="2"/>
  <c r="E231" i="2"/>
  <c r="F231" i="2"/>
  <c r="U231" i="2"/>
  <c r="W231" i="2"/>
  <c r="Y231" i="2"/>
  <c r="AD231" i="2"/>
  <c r="E232" i="2"/>
  <c r="F232" i="2"/>
  <c r="H232" i="2"/>
  <c r="U232" i="2"/>
  <c r="W232" i="2"/>
  <c r="Y232" i="2"/>
  <c r="AD232" i="2"/>
  <c r="E233" i="2"/>
  <c r="F233" i="2"/>
  <c r="H233" i="2"/>
  <c r="U233" i="2"/>
  <c r="W233" i="2"/>
  <c r="Y233" i="2"/>
  <c r="AD233" i="2"/>
  <c r="E234" i="2"/>
  <c r="F234" i="2"/>
  <c r="U234" i="2"/>
  <c r="W234" i="2"/>
  <c r="Y234" i="2"/>
  <c r="AD234" i="2"/>
  <c r="E235" i="2"/>
  <c r="F235" i="2"/>
  <c r="U235" i="2"/>
  <c r="W235" i="2"/>
  <c r="Y235" i="2"/>
  <c r="AD235" i="2"/>
  <c r="E236" i="2"/>
  <c r="F236" i="2"/>
  <c r="U236" i="2"/>
  <c r="W236" i="2"/>
  <c r="Y236" i="2"/>
  <c r="AD236" i="2"/>
  <c r="E237" i="2"/>
  <c r="F237" i="2"/>
  <c r="H237" i="2"/>
  <c r="U237" i="2"/>
  <c r="W237" i="2"/>
  <c r="Y237" i="2"/>
  <c r="AD237" i="2"/>
  <c r="E238" i="2"/>
  <c r="F238" i="2"/>
  <c r="H238" i="2"/>
  <c r="U238" i="2"/>
  <c r="W238" i="2"/>
  <c r="Y238" i="2"/>
  <c r="AD238" i="2"/>
  <c r="E239" i="2"/>
  <c r="F239" i="2"/>
  <c r="U239" i="2"/>
  <c r="W239" i="2"/>
  <c r="Y239" i="2"/>
  <c r="AD239" i="2"/>
  <c r="E240" i="2"/>
  <c r="F240" i="2"/>
  <c r="H240" i="2"/>
  <c r="U240" i="2"/>
  <c r="W240" i="2"/>
  <c r="Y240" i="2"/>
  <c r="AD240" i="2"/>
  <c r="E241" i="2"/>
  <c r="F241" i="2"/>
  <c r="U241" i="2"/>
  <c r="W241" i="2"/>
  <c r="Y241" i="2"/>
  <c r="AD241" i="2"/>
  <c r="E242" i="2"/>
  <c r="F242" i="2"/>
  <c r="H242" i="2"/>
  <c r="U242" i="2"/>
  <c r="W242" i="2"/>
  <c r="Y242" i="2"/>
  <c r="AD242" i="2"/>
  <c r="E243" i="2"/>
  <c r="F243" i="2"/>
  <c r="H243" i="2"/>
  <c r="U243" i="2"/>
  <c r="W243" i="2"/>
  <c r="Y243" i="2"/>
  <c r="AD243" i="2"/>
  <c r="E244" i="2"/>
  <c r="F244" i="2"/>
  <c r="H244" i="2"/>
  <c r="U244" i="2"/>
  <c r="W244" i="2"/>
  <c r="Y244" i="2"/>
  <c r="AD244" i="2"/>
  <c r="E245" i="2"/>
  <c r="F245" i="2"/>
  <c r="H245" i="2"/>
  <c r="U245" i="2"/>
  <c r="W245" i="2"/>
  <c r="Y245" i="2"/>
  <c r="AD245" i="2"/>
  <c r="E246" i="2"/>
  <c r="F246" i="2"/>
  <c r="H246" i="2"/>
  <c r="U246" i="2"/>
  <c r="W246" i="2"/>
  <c r="Y246" i="2"/>
  <c r="AD246" i="2"/>
  <c r="E247" i="2"/>
  <c r="F247" i="2"/>
  <c r="U247" i="2"/>
  <c r="W247" i="2"/>
  <c r="Y247" i="2"/>
  <c r="AD247" i="2"/>
  <c r="E248" i="2"/>
  <c r="F248" i="2"/>
  <c r="H248" i="2"/>
  <c r="U248" i="2"/>
  <c r="W248" i="2"/>
  <c r="Y248" i="2"/>
  <c r="AD248" i="2"/>
  <c r="E249" i="2"/>
  <c r="F249" i="2"/>
  <c r="U249" i="2"/>
  <c r="W249" i="2"/>
  <c r="Y249" i="2"/>
  <c r="AD249" i="2"/>
  <c r="E250" i="2"/>
  <c r="F250" i="2"/>
  <c r="H250" i="2"/>
  <c r="U250" i="2"/>
  <c r="W250" i="2"/>
  <c r="Y250" i="2"/>
  <c r="AD250" i="2"/>
  <c r="E251" i="2"/>
  <c r="F251" i="2"/>
  <c r="U251" i="2"/>
  <c r="W251" i="2"/>
  <c r="Y251" i="2"/>
  <c r="AD251" i="2"/>
  <c r="E252" i="2"/>
  <c r="F252" i="2"/>
  <c r="U252" i="2"/>
  <c r="W252" i="2"/>
  <c r="Y252" i="2"/>
  <c r="AD252" i="2"/>
  <c r="E253" i="2"/>
  <c r="F253" i="2"/>
  <c r="H253" i="2"/>
  <c r="U253" i="2"/>
  <c r="W253" i="2"/>
  <c r="Y253" i="2"/>
  <c r="AD253" i="2"/>
  <c r="E254" i="2"/>
  <c r="F254" i="2"/>
  <c r="U254" i="2"/>
  <c r="W254" i="2"/>
  <c r="Y254" i="2"/>
  <c r="AD254" i="2"/>
  <c r="E255" i="2"/>
  <c r="F255" i="2"/>
  <c r="U255" i="2"/>
  <c r="W255" i="2"/>
  <c r="Y255" i="2"/>
  <c r="AD255" i="2"/>
  <c r="E256" i="2"/>
  <c r="F256" i="2"/>
  <c r="U256" i="2"/>
  <c r="W256" i="2"/>
  <c r="Y256" i="2"/>
  <c r="AD256" i="2"/>
  <c r="E257" i="2"/>
  <c r="F257" i="2"/>
  <c r="U257" i="2"/>
  <c r="W257" i="2"/>
  <c r="Y257" i="2"/>
  <c r="AD257" i="2"/>
  <c r="E258" i="2"/>
  <c r="F258" i="2"/>
  <c r="H258" i="2"/>
  <c r="U258" i="2"/>
  <c r="W258" i="2"/>
  <c r="Y258" i="2"/>
  <c r="AD258" i="2"/>
  <c r="E259" i="2"/>
  <c r="F259" i="2"/>
  <c r="U259" i="2"/>
  <c r="W259" i="2"/>
  <c r="Y259" i="2"/>
  <c r="AD259" i="2"/>
  <c r="E260" i="2"/>
  <c r="F260" i="2"/>
  <c r="U260" i="2"/>
  <c r="W260" i="2"/>
  <c r="Y260" i="2"/>
  <c r="AD260" i="2"/>
  <c r="E261" i="2"/>
  <c r="F261" i="2"/>
  <c r="U261" i="2"/>
  <c r="W261" i="2"/>
  <c r="Y261" i="2"/>
  <c r="AD261" i="2"/>
  <c r="E262" i="2"/>
  <c r="F262" i="2"/>
  <c r="H262" i="2"/>
  <c r="U262" i="2"/>
  <c r="W262" i="2"/>
  <c r="Y262" i="2"/>
  <c r="AD262" i="2"/>
  <c r="E263" i="2"/>
  <c r="F263" i="2"/>
  <c r="U263" i="2"/>
  <c r="W263" i="2"/>
  <c r="Y263" i="2"/>
  <c r="AD263" i="2"/>
  <c r="E264" i="2"/>
  <c r="F264" i="2"/>
  <c r="H264" i="2"/>
  <c r="U264" i="2"/>
  <c r="W264" i="2"/>
  <c r="Y264" i="2"/>
  <c r="AD264" i="2"/>
  <c r="E265" i="2"/>
  <c r="F265" i="2"/>
  <c r="H265" i="2"/>
  <c r="U265" i="2"/>
  <c r="W265" i="2"/>
  <c r="Y265" i="2"/>
  <c r="AD265" i="2"/>
  <c r="E266" i="2"/>
  <c r="F266" i="2"/>
  <c r="U266" i="2"/>
  <c r="W266" i="2"/>
  <c r="Y266" i="2"/>
  <c r="AD266" i="2"/>
  <c r="E267" i="2"/>
  <c r="F267" i="2"/>
  <c r="U267" i="2"/>
  <c r="W267" i="2"/>
  <c r="Y267" i="2"/>
  <c r="AD267" i="2"/>
  <c r="E268" i="2"/>
  <c r="F268" i="2"/>
  <c r="U268" i="2"/>
  <c r="W268" i="2"/>
  <c r="Y268" i="2"/>
  <c r="AD268" i="2"/>
  <c r="E269" i="2"/>
  <c r="F269" i="2"/>
  <c r="U269" i="2"/>
  <c r="W269" i="2"/>
  <c r="Y269" i="2"/>
  <c r="AD269" i="2"/>
  <c r="E270" i="2"/>
  <c r="F270" i="2"/>
  <c r="U270" i="2"/>
  <c r="W270" i="2"/>
  <c r="Y270" i="2"/>
  <c r="AD270" i="2"/>
  <c r="E271" i="2"/>
  <c r="F271" i="2"/>
  <c r="H271" i="2"/>
  <c r="U271" i="2"/>
  <c r="W271" i="2"/>
  <c r="Y271" i="2"/>
  <c r="AD271" i="2"/>
  <c r="E272" i="2"/>
  <c r="F272" i="2"/>
  <c r="H272" i="2"/>
  <c r="U272" i="2"/>
  <c r="W272" i="2"/>
  <c r="Y272" i="2"/>
  <c r="AD272" i="2"/>
  <c r="E273" i="2"/>
  <c r="F273" i="2"/>
  <c r="U273" i="2"/>
  <c r="W273" i="2"/>
  <c r="Y273" i="2"/>
  <c r="AD273" i="2"/>
  <c r="E274" i="2"/>
  <c r="F274" i="2"/>
  <c r="H274" i="2"/>
  <c r="U274" i="2"/>
  <c r="W274" i="2"/>
  <c r="Y274" i="2"/>
  <c r="AD274" i="2"/>
  <c r="E275" i="2"/>
  <c r="F275" i="2"/>
  <c r="H275" i="2"/>
  <c r="U275" i="2"/>
  <c r="W275" i="2"/>
  <c r="Y275" i="2"/>
  <c r="AD275" i="2"/>
  <c r="E276" i="2"/>
  <c r="F276" i="2"/>
  <c r="U276" i="2"/>
  <c r="W276" i="2"/>
  <c r="Y276" i="2"/>
  <c r="AD276" i="2"/>
  <c r="E277" i="2"/>
  <c r="F277" i="2"/>
  <c r="U277" i="2"/>
  <c r="W277" i="2"/>
  <c r="Y277" i="2"/>
  <c r="AD277" i="2"/>
  <c r="E278" i="2"/>
  <c r="F278" i="2"/>
  <c r="U278" i="2"/>
  <c r="W278" i="2"/>
  <c r="Y278" i="2"/>
  <c r="AD278" i="2"/>
  <c r="E279" i="2"/>
  <c r="F279" i="2"/>
  <c r="U279" i="2"/>
  <c r="W279" i="2"/>
  <c r="Y279" i="2"/>
  <c r="AD279" i="2"/>
  <c r="E280" i="2"/>
  <c r="F280" i="2"/>
  <c r="H280" i="2"/>
  <c r="U280" i="2"/>
  <c r="W280" i="2"/>
  <c r="Y280" i="2"/>
  <c r="AD280" i="2"/>
  <c r="E281" i="2"/>
  <c r="F281" i="2"/>
  <c r="H281" i="2"/>
  <c r="U281" i="2"/>
  <c r="W281" i="2"/>
  <c r="Y281" i="2"/>
  <c r="AD281" i="2"/>
  <c r="E282" i="2"/>
  <c r="F282" i="2"/>
  <c r="H282" i="2"/>
  <c r="U282" i="2"/>
  <c r="W282" i="2"/>
  <c r="Y282" i="2"/>
  <c r="AD282" i="2"/>
  <c r="E283" i="2"/>
  <c r="F283" i="2"/>
  <c r="U283" i="2"/>
  <c r="W283" i="2"/>
  <c r="Y283" i="2"/>
  <c r="AD283" i="2"/>
  <c r="E284" i="2"/>
  <c r="F284" i="2"/>
  <c r="H284" i="2"/>
  <c r="U284" i="2"/>
  <c r="W284" i="2"/>
  <c r="Y284" i="2"/>
  <c r="AD284" i="2"/>
  <c r="E285" i="2"/>
  <c r="F285" i="2"/>
  <c r="H285" i="2"/>
  <c r="U285" i="2"/>
  <c r="W285" i="2"/>
  <c r="Y285" i="2"/>
  <c r="AD285" i="2"/>
  <c r="E286" i="2"/>
  <c r="F286" i="2"/>
  <c r="U286" i="2"/>
  <c r="W286" i="2"/>
  <c r="Y286" i="2"/>
  <c r="AD286" i="2"/>
  <c r="E287" i="2"/>
  <c r="F287" i="2"/>
  <c r="U287" i="2"/>
  <c r="W287" i="2"/>
  <c r="Y287" i="2"/>
  <c r="AD287" i="2"/>
  <c r="E288" i="2"/>
  <c r="F288" i="2"/>
  <c r="H288" i="2"/>
  <c r="U288" i="2"/>
  <c r="W288" i="2"/>
  <c r="Y288" i="2"/>
  <c r="AD288" i="2"/>
  <c r="E289" i="2"/>
  <c r="F289" i="2"/>
  <c r="H289" i="2"/>
  <c r="U289" i="2"/>
  <c r="W289" i="2"/>
  <c r="Y289" i="2"/>
  <c r="AD289" i="2"/>
  <c r="E290" i="2"/>
  <c r="F290" i="2"/>
  <c r="U290" i="2"/>
  <c r="W290" i="2"/>
  <c r="Y290" i="2"/>
  <c r="AD290" i="2"/>
  <c r="E291" i="2"/>
  <c r="F291" i="2"/>
  <c r="H291" i="2"/>
  <c r="U291" i="2"/>
  <c r="W291" i="2"/>
  <c r="Y291" i="2"/>
  <c r="AD291" i="2"/>
  <c r="E292" i="2"/>
  <c r="F292" i="2"/>
  <c r="U292" i="2"/>
  <c r="W292" i="2"/>
  <c r="Y292" i="2"/>
  <c r="AD292" i="2"/>
  <c r="E293" i="2"/>
  <c r="F293" i="2"/>
  <c r="H293" i="2"/>
  <c r="U293" i="2"/>
  <c r="W293" i="2"/>
  <c r="Y293" i="2"/>
  <c r="AD293" i="2"/>
  <c r="E294" i="2"/>
  <c r="F294" i="2"/>
  <c r="U294" i="2"/>
  <c r="W294" i="2"/>
  <c r="Y294" i="2"/>
  <c r="AD294" i="2"/>
  <c r="E295" i="2"/>
  <c r="F295" i="2"/>
  <c r="U295" i="2"/>
  <c r="W295" i="2"/>
  <c r="Y295" i="2"/>
  <c r="AD295" i="2"/>
  <c r="E296" i="2"/>
  <c r="F296" i="2"/>
  <c r="H296" i="2"/>
  <c r="U296" i="2"/>
  <c r="W296" i="2"/>
  <c r="Y296" i="2"/>
  <c r="AD296" i="2"/>
  <c r="E297" i="2"/>
  <c r="F297" i="2"/>
  <c r="U297" i="2"/>
  <c r="W297" i="2"/>
  <c r="Y297" i="2"/>
  <c r="AD297" i="2"/>
  <c r="E298" i="2"/>
  <c r="F298" i="2"/>
  <c r="U298" i="2"/>
  <c r="W298" i="2"/>
  <c r="Y298" i="2"/>
  <c r="AD298" i="2"/>
  <c r="E299" i="2"/>
  <c r="F299" i="2"/>
  <c r="H299" i="2"/>
  <c r="U299" i="2"/>
  <c r="W299" i="2"/>
  <c r="Y299" i="2"/>
  <c r="AD299" i="2"/>
  <c r="E300" i="2"/>
  <c r="F300" i="2"/>
  <c r="H300" i="2"/>
  <c r="U300" i="2"/>
  <c r="W300" i="2"/>
  <c r="Y300" i="2"/>
  <c r="AD300" i="2"/>
  <c r="E301" i="2"/>
  <c r="F301" i="2"/>
  <c r="H301" i="2"/>
  <c r="U301" i="2"/>
  <c r="W301" i="2"/>
  <c r="Y301" i="2"/>
  <c r="AD301" i="2"/>
  <c r="E302" i="2"/>
  <c r="F302" i="2"/>
  <c r="H302" i="2"/>
  <c r="U302" i="2"/>
  <c r="W302" i="2"/>
  <c r="Y302" i="2"/>
  <c r="AD302" i="2"/>
  <c r="E303" i="2"/>
  <c r="F303" i="2"/>
  <c r="H303" i="2"/>
  <c r="U303" i="2"/>
  <c r="W303" i="2"/>
  <c r="Y303" i="2"/>
  <c r="AD303" i="2"/>
  <c r="E304" i="2"/>
  <c r="F304" i="2"/>
  <c r="U304" i="2"/>
  <c r="W304" i="2"/>
  <c r="Y304" i="2"/>
  <c r="AD304" i="2"/>
  <c r="E305" i="2"/>
  <c r="F305" i="2"/>
  <c r="H305" i="2"/>
  <c r="U305" i="2"/>
  <c r="W305" i="2"/>
  <c r="Y305" i="2"/>
  <c r="AD305" i="2"/>
  <c r="E306" i="2"/>
  <c r="F306" i="2"/>
  <c r="U306" i="2"/>
  <c r="W306" i="2"/>
  <c r="Y306" i="2"/>
  <c r="AD306" i="2"/>
  <c r="E307" i="2"/>
  <c r="F307" i="2"/>
  <c r="U307" i="2"/>
  <c r="W307" i="2"/>
  <c r="Y307" i="2"/>
  <c r="AD307" i="2"/>
  <c r="E308" i="2"/>
  <c r="F308" i="2"/>
  <c r="H308" i="2"/>
  <c r="U308" i="2"/>
  <c r="W308" i="2"/>
  <c r="Y308" i="2"/>
  <c r="AD308" i="2"/>
  <c r="E309" i="2"/>
  <c r="F309" i="2"/>
  <c r="U309" i="2"/>
  <c r="W309" i="2"/>
  <c r="Y309" i="2"/>
  <c r="AD309" i="2"/>
  <c r="E310" i="2"/>
  <c r="F310" i="2"/>
  <c r="H310" i="2"/>
  <c r="U310" i="2"/>
  <c r="W310" i="2"/>
  <c r="Y310" i="2"/>
  <c r="AD310" i="2"/>
  <c r="E311" i="2"/>
  <c r="F311" i="2"/>
  <c r="U311" i="2"/>
  <c r="W311" i="2"/>
  <c r="Y311" i="2"/>
  <c r="AD311" i="2"/>
  <c r="E312" i="2"/>
  <c r="F312" i="2"/>
  <c r="H312" i="2"/>
  <c r="U312" i="2"/>
  <c r="W312" i="2"/>
  <c r="Y312" i="2"/>
  <c r="AD312" i="2"/>
  <c r="E313" i="2"/>
  <c r="F313" i="2"/>
  <c r="U313" i="2"/>
  <c r="W313" i="2"/>
  <c r="Y313" i="2"/>
  <c r="AD313" i="2"/>
  <c r="E314" i="2"/>
  <c r="F314" i="2"/>
  <c r="H314" i="2"/>
  <c r="U314" i="2"/>
  <c r="W314" i="2"/>
  <c r="Y314" i="2"/>
  <c r="AD314" i="2"/>
  <c r="E315" i="2"/>
  <c r="F315" i="2"/>
  <c r="U315" i="2"/>
  <c r="W315" i="2"/>
  <c r="Y315" i="2"/>
  <c r="AD315" i="2"/>
  <c r="E316" i="2"/>
  <c r="F316" i="2"/>
  <c r="H316" i="2"/>
  <c r="U316" i="2"/>
  <c r="W316" i="2"/>
  <c r="Y316" i="2"/>
  <c r="AD316" i="2"/>
  <c r="E317" i="2"/>
  <c r="F317" i="2"/>
  <c r="U317" i="2"/>
  <c r="W317" i="2"/>
  <c r="Y317" i="2"/>
  <c r="AD317" i="2"/>
  <c r="E318" i="2"/>
  <c r="F318" i="2"/>
  <c r="H318" i="2"/>
  <c r="U318" i="2"/>
  <c r="W318" i="2"/>
  <c r="Y318" i="2"/>
  <c r="AD318" i="2"/>
  <c r="E319" i="2"/>
  <c r="F319" i="2"/>
  <c r="U319" i="2"/>
  <c r="W319" i="2"/>
  <c r="Y319" i="2"/>
  <c r="AD319" i="2"/>
  <c r="E320" i="2"/>
  <c r="F320" i="2"/>
  <c r="H320" i="2"/>
  <c r="U320" i="2"/>
  <c r="W320" i="2"/>
  <c r="Y320" i="2"/>
  <c r="AD320" i="2"/>
  <c r="E321" i="2"/>
  <c r="F321" i="2"/>
  <c r="U321" i="2"/>
  <c r="W321" i="2"/>
  <c r="Y321" i="2"/>
  <c r="AD321" i="2"/>
  <c r="E322" i="2"/>
  <c r="F322" i="2"/>
  <c r="U322" i="2"/>
  <c r="W322" i="2"/>
  <c r="Y322" i="2"/>
  <c r="AD322" i="2"/>
  <c r="E323" i="2"/>
  <c r="F323" i="2"/>
  <c r="H323" i="2"/>
  <c r="U323" i="2"/>
  <c r="W323" i="2"/>
  <c r="Y323" i="2"/>
  <c r="AD323" i="2"/>
  <c r="E324" i="2"/>
  <c r="F324" i="2"/>
  <c r="H324" i="2"/>
  <c r="U324" i="2"/>
  <c r="W324" i="2"/>
  <c r="Y324" i="2"/>
  <c r="AD324" i="2"/>
  <c r="E325" i="2"/>
  <c r="F325" i="2"/>
  <c r="H325" i="2"/>
  <c r="U325" i="2"/>
  <c r="W325" i="2"/>
  <c r="Y325" i="2"/>
  <c r="AD325" i="2"/>
  <c r="E326" i="2"/>
  <c r="F326" i="2"/>
  <c r="U326" i="2"/>
  <c r="W326" i="2"/>
  <c r="Y326" i="2"/>
  <c r="AD326" i="2"/>
  <c r="E327" i="2"/>
  <c r="F327" i="2"/>
  <c r="U327" i="2"/>
  <c r="W327" i="2"/>
  <c r="Y327" i="2"/>
  <c r="AD327" i="2"/>
  <c r="E328" i="2"/>
  <c r="F328" i="2"/>
  <c r="U328" i="2"/>
  <c r="W328" i="2"/>
  <c r="Y328" i="2"/>
  <c r="AD328" i="2"/>
  <c r="E329" i="2"/>
  <c r="F329" i="2"/>
  <c r="U329" i="2"/>
  <c r="W329" i="2"/>
  <c r="Y329" i="2"/>
  <c r="AD329" i="2"/>
  <c r="E330" i="2"/>
  <c r="F330" i="2"/>
  <c r="H330" i="2"/>
  <c r="U330" i="2"/>
  <c r="W330" i="2"/>
  <c r="Y330" i="2"/>
  <c r="AD330" i="2"/>
  <c r="E331" i="2"/>
  <c r="F331" i="2"/>
  <c r="U331" i="2"/>
  <c r="W331" i="2"/>
  <c r="Y331" i="2"/>
  <c r="AD331" i="2"/>
  <c r="E332" i="2"/>
  <c r="F332" i="2"/>
  <c r="H332" i="2"/>
  <c r="U332" i="2"/>
  <c r="W332" i="2"/>
  <c r="Y332" i="2"/>
  <c r="AD332" i="2"/>
  <c r="E333" i="2"/>
  <c r="F333" i="2"/>
  <c r="H333" i="2"/>
  <c r="U333" i="2"/>
  <c r="W333" i="2"/>
  <c r="Y333" i="2"/>
  <c r="AD333" i="2"/>
  <c r="E334" i="2"/>
  <c r="F334" i="2"/>
  <c r="H334" i="2"/>
  <c r="U334" i="2"/>
  <c r="W334" i="2"/>
  <c r="Y334" i="2"/>
  <c r="AD334" i="2"/>
  <c r="E335" i="2"/>
  <c r="F335" i="2"/>
  <c r="H335" i="2"/>
  <c r="U335" i="2"/>
  <c r="W335" i="2"/>
  <c r="Y335" i="2"/>
  <c r="AD335" i="2"/>
  <c r="E336" i="2"/>
  <c r="F336" i="2"/>
  <c r="H336" i="2"/>
  <c r="U336" i="2"/>
  <c r="W336" i="2"/>
  <c r="Y336" i="2"/>
  <c r="AD336" i="2"/>
  <c r="E337" i="2"/>
  <c r="F337" i="2"/>
  <c r="H337" i="2"/>
  <c r="U337" i="2"/>
  <c r="W337" i="2"/>
  <c r="Y337" i="2"/>
  <c r="AD337" i="2"/>
  <c r="E338" i="2"/>
  <c r="F338" i="2"/>
  <c r="H338" i="2"/>
  <c r="U338" i="2"/>
  <c r="W338" i="2"/>
  <c r="Y338" i="2"/>
  <c r="AD338" i="2"/>
  <c r="E339" i="2"/>
  <c r="F339" i="2"/>
  <c r="H339" i="2"/>
  <c r="U339" i="2"/>
  <c r="W339" i="2"/>
  <c r="Y339" i="2"/>
  <c r="AD339" i="2"/>
  <c r="E340" i="2"/>
  <c r="F340" i="2"/>
  <c r="U340" i="2"/>
  <c r="W340" i="2"/>
  <c r="Y340" i="2"/>
  <c r="AD340" i="2"/>
  <c r="E341" i="2"/>
  <c r="F341" i="2"/>
  <c r="H341" i="2"/>
  <c r="U341" i="2"/>
  <c r="W341" i="2"/>
  <c r="Y341" i="2"/>
  <c r="AD341" i="2"/>
  <c r="E342" i="2"/>
  <c r="F342" i="2"/>
  <c r="H342" i="2"/>
  <c r="U342" i="2"/>
  <c r="W342" i="2"/>
  <c r="Y342" i="2"/>
  <c r="AD342" i="2"/>
  <c r="E343" i="2"/>
  <c r="F343" i="2"/>
  <c r="H343" i="2"/>
  <c r="U343" i="2"/>
  <c r="W343" i="2"/>
  <c r="Y343" i="2"/>
  <c r="AD343" i="2"/>
  <c r="E344" i="2"/>
  <c r="F344" i="2"/>
  <c r="U344" i="2"/>
  <c r="W344" i="2"/>
  <c r="Y344" i="2"/>
  <c r="AD344" i="2"/>
  <c r="E345" i="2"/>
  <c r="F345" i="2"/>
  <c r="U345" i="2"/>
  <c r="W345" i="2"/>
  <c r="Y345" i="2"/>
  <c r="AD345" i="2"/>
  <c r="E346" i="2"/>
  <c r="F346" i="2"/>
  <c r="U346" i="2"/>
  <c r="W346" i="2"/>
  <c r="Y346" i="2"/>
  <c r="AD346" i="2"/>
  <c r="E347" i="2"/>
  <c r="F347" i="2"/>
  <c r="H347" i="2"/>
  <c r="U347" i="2"/>
  <c r="W347" i="2"/>
  <c r="Y347" i="2"/>
  <c r="AD347" i="2"/>
  <c r="E348" i="2"/>
  <c r="F348" i="2"/>
  <c r="U348" i="2"/>
  <c r="W348" i="2"/>
  <c r="Y348" i="2"/>
  <c r="AD348" i="2"/>
  <c r="E349" i="2"/>
  <c r="F349" i="2"/>
  <c r="U349" i="2"/>
  <c r="W349" i="2"/>
  <c r="Y349" i="2"/>
  <c r="AD349" i="2"/>
  <c r="E350" i="2"/>
  <c r="F350" i="2"/>
  <c r="U350" i="2"/>
  <c r="W350" i="2"/>
  <c r="Y350" i="2"/>
  <c r="AD350" i="2"/>
  <c r="E351" i="2"/>
  <c r="F351" i="2"/>
  <c r="U351" i="2"/>
  <c r="W351" i="2"/>
  <c r="Y351" i="2"/>
  <c r="AD351" i="2"/>
  <c r="E352" i="2"/>
  <c r="F352" i="2"/>
  <c r="U352" i="2"/>
  <c r="W352" i="2"/>
  <c r="Y352" i="2"/>
  <c r="AD352" i="2"/>
  <c r="E353" i="2"/>
  <c r="F353" i="2"/>
  <c r="H353" i="2"/>
  <c r="U353" i="2"/>
  <c r="W353" i="2"/>
  <c r="Y353" i="2"/>
  <c r="AD353" i="2"/>
  <c r="E354" i="2"/>
  <c r="F354" i="2"/>
  <c r="U354" i="2"/>
  <c r="W354" i="2"/>
  <c r="Y354" i="2"/>
  <c r="AD354" i="2"/>
  <c r="E355" i="2"/>
  <c r="F355" i="2"/>
  <c r="U355" i="2"/>
  <c r="W355" i="2"/>
  <c r="Y355" i="2"/>
  <c r="AD355" i="2"/>
  <c r="E356" i="2"/>
  <c r="F356" i="2"/>
  <c r="U356" i="2"/>
  <c r="W356" i="2"/>
  <c r="Y356" i="2"/>
  <c r="AD356" i="2"/>
  <c r="E357" i="2"/>
  <c r="F357" i="2"/>
  <c r="H357" i="2"/>
  <c r="U357" i="2"/>
  <c r="W357" i="2"/>
  <c r="Y357" i="2"/>
  <c r="AD357" i="2"/>
  <c r="E358" i="2"/>
  <c r="F358" i="2"/>
  <c r="H358" i="2"/>
  <c r="U358" i="2"/>
  <c r="W358" i="2"/>
  <c r="Y358" i="2"/>
  <c r="AD358" i="2"/>
  <c r="E359" i="2"/>
  <c r="F359" i="2"/>
  <c r="U359" i="2"/>
  <c r="W359" i="2"/>
  <c r="Y359" i="2"/>
  <c r="AD359" i="2"/>
  <c r="E360" i="2"/>
  <c r="F360" i="2"/>
  <c r="U360" i="2"/>
  <c r="W360" i="2"/>
  <c r="Y360" i="2"/>
  <c r="AD360" i="2"/>
  <c r="E361" i="2"/>
  <c r="F361" i="2"/>
  <c r="U361" i="2"/>
  <c r="W361" i="2"/>
  <c r="Y361" i="2"/>
  <c r="AD361" i="2"/>
  <c r="E362" i="2"/>
  <c r="F362" i="2"/>
  <c r="U362" i="2"/>
  <c r="W362" i="2"/>
  <c r="Y362" i="2"/>
  <c r="AD362" i="2"/>
  <c r="E363" i="2"/>
  <c r="F363" i="2"/>
  <c r="U363" i="2"/>
  <c r="W363" i="2"/>
  <c r="Y363" i="2"/>
  <c r="AD363" i="2"/>
  <c r="E364" i="2"/>
  <c r="F364" i="2"/>
  <c r="U364" i="2"/>
  <c r="W364" i="2"/>
  <c r="Y364" i="2"/>
  <c r="AD364" i="2"/>
  <c r="E365" i="2"/>
  <c r="F365" i="2"/>
  <c r="U365" i="2"/>
  <c r="W365" i="2"/>
  <c r="Y365" i="2"/>
  <c r="AD365" i="2"/>
  <c r="E366" i="2"/>
  <c r="F366" i="2"/>
  <c r="U366" i="2"/>
  <c r="W366" i="2"/>
  <c r="Y366" i="2"/>
  <c r="AD366" i="2"/>
  <c r="E367" i="2"/>
  <c r="F367" i="2"/>
  <c r="H367" i="2"/>
  <c r="U367" i="2"/>
  <c r="W367" i="2"/>
  <c r="Y367" i="2"/>
  <c r="AD367" i="2"/>
  <c r="E368" i="2"/>
  <c r="F368" i="2"/>
  <c r="U368" i="2"/>
  <c r="W368" i="2"/>
  <c r="Y368" i="2"/>
  <c r="AD368" i="2"/>
  <c r="E369" i="2"/>
  <c r="F369" i="2"/>
  <c r="H369" i="2"/>
  <c r="U369" i="2"/>
  <c r="W369" i="2"/>
  <c r="Y369" i="2"/>
  <c r="AD369" i="2"/>
  <c r="E370" i="2"/>
  <c r="F370" i="2"/>
  <c r="U370" i="2"/>
  <c r="W370" i="2"/>
  <c r="Y370" i="2"/>
  <c r="AD370" i="2"/>
  <c r="E371" i="2"/>
  <c r="F371" i="2"/>
  <c r="U371" i="2"/>
  <c r="W371" i="2"/>
  <c r="Y371" i="2"/>
  <c r="AD371" i="2"/>
  <c r="E372" i="2"/>
  <c r="F372" i="2"/>
  <c r="U372" i="2"/>
  <c r="W372" i="2"/>
  <c r="Y372" i="2"/>
  <c r="AD372" i="2"/>
  <c r="E373" i="2"/>
  <c r="F373" i="2"/>
  <c r="H373" i="2"/>
  <c r="U373" i="2"/>
  <c r="W373" i="2"/>
  <c r="Y373" i="2"/>
  <c r="AD373" i="2"/>
  <c r="E374" i="2"/>
  <c r="F374" i="2"/>
  <c r="H374" i="2"/>
  <c r="U374" i="2"/>
  <c r="W374" i="2"/>
  <c r="Y374" i="2"/>
  <c r="AD374" i="2"/>
  <c r="E375" i="2"/>
  <c r="F375" i="2"/>
  <c r="U375" i="2"/>
  <c r="W375" i="2"/>
  <c r="Y375" i="2"/>
  <c r="AD375" i="2"/>
  <c r="E376" i="2"/>
  <c r="F376" i="2"/>
  <c r="U376" i="2"/>
  <c r="W376" i="2"/>
  <c r="Y376" i="2"/>
  <c r="AD376" i="2"/>
  <c r="E377" i="2"/>
  <c r="F377" i="2"/>
  <c r="U377" i="2"/>
  <c r="W377" i="2"/>
  <c r="Y377" i="2"/>
  <c r="AD377" i="2"/>
  <c r="E378" i="2"/>
  <c r="F378" i="2"/>
  <c r="H378" i="2"/>
  <c r="U378" i="2"/>
  <c r="W378" i="2"/>
  <c r="Y378" i="2"/>
  <c r="AD378" i="2"/>
  <c r="E379" i="2"/>
  <c r="F379" i="2"/>
  <c r="H379" i="2"/>
  <c r="U379" i="2"/>
  <c r="W379" i="2"/>
  <c r="Y379" i="2"/>
  <c r="AD379" i="2"/>
  <c r="E380" i="2"/>
  <c r="F380" i="2"/>
  <c r="U380" i="2"/>
  <c r="W380" i="2"/>
  <c r="Y380" i="2"/>
  <c r="AD380" i="2"/>
  <c r="E381" i="2"/>
  <c r="F381" i="2"/>
  <c r="H381" i="2"/>
  <c r="U381" i="2"/>
  <c r="W381" i="2"/>
  <c r="Y381" i="2"/>
  <c r="AD381" i="2"/>
  <c r="E382" i="2"/>
  <c r="F382" i="2"/>
  <c r="U382" i="2"/>
  <c r="W382" i="2"/>
  <c r="Y382" i="2"/>
  <c r="AD382" i="2"/>
  <c r="E383" i="2"/>
  <c r="F383" i="2"/>
  <c r="U383" i="2"/>
  <c r="W383" i="2"/>
  <c r="Y383" i="2"/>
  <c r="AD383" i="2"/>
  <c r="E384" i="2"/>
  <c r="F384" i="2"/>
  <c r="U384" i="2"/>
  <c r="W384" i="2"/>
  <c r="Y384" i="2"/>
  <c r="AD384" i="2"/>
  <c r="E385" i="2"/>
  <c r="F385" i="2"/>
  <c r="U385" i="2"/>
  <c r="W385" i="2"/>
  <c r="Y385" i="2"/>
  <c r="AD385" i="2"/>
  <c r="E386" i="2"/>
  <c r="F386" i="2"/>
  <c r="H386" i="2"/>
  <c r="U386" i="2"/>
  <c r="W386" i="2"/>
  <c r="Y386" i="2"/>
  <c r="AD386" i="2"/>
  <c r="E387" i="2"/>
  <c r="F387" i="2"/>
  <c r="H387" i="2"/>
  <c r="U387" i="2"/>
  <c r="W387" i="2"/>
  <c r="Y387" i="2"/>
  <c r="AD387" i="2"/>
  <c r="E388" i="2"/>
  <c r="F388" i="2"/>
  <c r="H388" i="2"/>
  <c r="U388" i="2"/>
  <c r="W388" i="2"/>
  <c r="Y388" i="2"/>
  <c r="AD388" i="2"/>
  <c r="E389" i="2"/>
  <c r="F389" i="2"/>
  <c r="U389" i="2"/>
  <c r="W389" i="2"/>
  <c r="Y389" i="2"/>
  <c r="AD389" i="2"/>
  <c r="E390" i="2"/>
  <c r="F390" i="2"/>
  <c r="H390" i="2"/>
  <c r="U390" i="2"/>
  <c r="W390" i="2"/>
  <c r="Y390" i="2"/>
  <c r="AD390" i="2"/>
  <c r="E391" i="2"/>
  <c r="F391" i="2"/>
  <c r="H391" i="2"/>
  <c r="U391" i="2"/>
  <c r="W391" i="2"/>
  <c r="Y391" i="2"/>
  <c r="AD391" i="2"/>
  <c r="E392" i="2"/>
  <c r="F392" i="2"/>
  <c r="U392" i="2"/>
  <c r="W392" i="2"/>
  <c r="Y392" i="2"/>
  <c r="AD392" i="2"/>
  <c r="E393" i="2"/>
  <c r="F393" i="2"/>
  <c r="H393" i="2"/>
  <c r="U393" i="2"/>
  <c r="W393" i="2"/>
  <c r="Y393" i="2"/>
  <c r="AD393" i="2"/>
  <c r="E394" i="2"/>
  <c r="F394" i="2"/>
  <c r="U394" i="2"/>
  <c r="W394" i="2"/>
  <c r="Y394" i="2"/>
  <c r="AD394" i="2"/>
  <c r="E395" i="2"/>
  <c r="F395" i="2"/>
  <c r="H395" i="2"/>
  <c r="U395" i="2"/>
  <c r="W395" i="2"/>
  <c r="Y395" i="2"/>
  <c r="AD395" i="2"/>
  <c r="E396" i="2"/>
  <c r="F396" i="2"/>
  <c r="U396" i="2"/>
  <c r="W396" i="2"/>
  <c r="Y396" i="2"/>
  <c r="AD396" i="2"/>
  <c r="E397" i="2"/>
  <c r="F397" i="2"/>
  <c r="H397" i="2"/>
  <c r="U397" i="2"/>
  <c r="W397" i="2"/>
  <c r="Y397" i="2"/>
  <c r="AD397" i="2"/>
  <c r="E398" i="2"/>
  <c r="F398" i="2"/>
  <c r="H398" i="2"/>
  <c r="U398" i="2"/>
  <c r="W398" i="2"/>
  <c r="Y398" i="2"/>
  <c r="AD398" i="2"/>
  <c r="E399" i="2"/>
  <c r="F399" i="2"/>
  <c r="U399" i="2"/>
  <c r="W399" i="2"/>
  <c r="Y399" i="2"/>
  <c r="AD399" i="2"/>
  <c r="E400" i="2"/>
  <c r="F400" i="2"/>
  <c r="U400" i="2"/>
  <c r="W400" i="2"/>
  <c r="Y400" i="2"/>
  <c r="AD400" i="2"/>
  <c r="E401" i="2"/>
  <c r="F401" i="2"/>
  <c r="H401" i="2"/>
  <c r="U401" i="2"/>
  <c r="W401" i="2"/>
  <c r="Y401" i="2"/>
  <c r="AD401" i="2"/>
  <c r="E402" i="2"/>
  <c r="F402" i="2"/>
  <c r="U402" i="2"/>
  <c r="W402" i="2"/>
  <c r="Y402" i="2"/>
  <c r="AD402" i="2"/>
  <c r="E403" i="2"/>
  <c r="F403" i="2"/>
  <c r="H403" i="2"/>
  <c r="U403" i="2"/>
  <c r="W403" i="2"/>
  <c r="Y403" i="2"/>
  <c r="AD403" i="2"/>
  <c r="E404" i="2"/>
  <c r="F404" i="2"/>
  <c r="U404" i="2"/>
  <c r="W404" i="2"/>
  <c r="Y404" i="2"/>
  <c r="AD404" i="2"/>
  <c r="E405" i="2"/>
  <c r="F405" i="2"/>
  <c r="U405" i="2"/>
  <c r="W405" i="2"/>
  <c r="Y405" i="2"/>
  <c r="AD405" i="2"/>
  <c r="E406" i="2"/>
  <c r="F406" i="2"/>
  <c r="H406" i="2"/>
  <c r="U406" i="2"/>
  <c r="W406" i="2"/>
  <c r="Y406" i="2"/>
  <c r="AD406" i="2"/>
  <c r="E407" i="2"/>
  <c r="F407" i="2"/>
  <c r="H407" i="2"/>
  <c r="U407" i="2"/>
  <c r="W407" i="2"/>
  <c r="Y407" i="2"/>
  <c r="AD407" i="2"/>
  <c r="E408" i="2"/>
  <c r="F408" i="2"/>
  <c r="H408" i="2"/>
  <c r="U408" i="2"/>
  <c r="W408" i="2"/>
  <c r="Y408" i="2"/>
  <c r="AD408" i="2"/>
  <c r="E409" i="2"/>
  <c r="F409" i="2"/>
  <c r="U409" i="2"/>
  <c r="W409" i="2"/>
  <c r="Y409" i="2"/>
  <c r="AD409" i="2"/>
  <c r="E410" i="2"/>
  <c r="F410" i="2"/>
  <c r="H410" i="2"/>
  <c r="U410" i="2"/>
  <c r="W410" i="2"/>
  <c r="Y410" i="2"/>
  <c r="AD410" i="2"/>
  <c r="E411" i="2"/>
  <c r="F411" i="2"/>
  <c r="H411" i="2"/>
  <c r="U411" i="2"/>
  <c r="W411" i="2"/>
  <c r="Y411" i="2"/>
  <c r="AD411" i="2"/>
  <c r="E412" i="2"/>
  <c r="F412" i="2"/>
  <c r="H412" i="2"/>
  <c r="U412" i="2"/>
  <c r="W412" i="2"/>
  <c r="Y412" i="2"/>
  <c r="AD412" i="2"/>
  <c r="E413" i="2"/>
  <c r="F413" i="2"/>
  <c r="H413" i="2"/>
  <c r="U413" i="2"/>
  <c r="W413" i="2"/>
  <c r="Y413" i="2"/>
  <c r="AD413" i="2"/>
  <c r="E414" i="2"/>
  <c r="F414" i="2"/>
  <c r="H414" i="2"/>
  <c r="U414" i="2"/>
  <c r="W414" i="2"/>
  <c r="Y414" i="2"/>
  <c r="AD414" i="2"/>
  <c r="E415" i="2"/>
  <c r="F415" i="2"/>
  <c r="U415" i="2"/>
  <c r="W415" i="2"/>
  <c r="Y415" i="2"/>
  <c r="AD415" i="2"/>
  <c r="E416" i="2"/>
  <c r="F416" i="2"/>
  <c r="U416" i="2"/>
  <c r="W416" i="2"/>
  <c r="Y416" i="2"/>
  <c r="AD416" i="2"/>
  <c r="E417" i="2"/>
  <c r="F417" i="2"/>
  <c r="U417" i="2"/>
  <c r="W417" i="2"/>
  <c r="Y417" i="2"/>
  <c r="AD417" i="2"/>
  <c r="E418" i="2"/>
  <c r="F418" i="2"/>
  <c r="U418" i="2"/>
  <c r="W418" i="2"/>
  <c r="Y418" i="2"/>
  <c r="AD418" i="2"/>
  <c r="E419" i="2"/>
  <c r="F419" i="2"/>
  <c r="H419" i="2"/>
  <c r="U419" i="2"/>
  <c r="W419" i="2"/>
  <c r="Y419" i="2"/>
  <c r="AD419" i="2"/>
  <c r="E420" i="2"/>
  <c r="F420" i="2"/>
  <c r="U420" i="2"/>
  <c r="W420" i="2"/>
  <c r="Y420" i="2"/>
  <c r="AD420" i="2"/>
  <c r="E421" i="2"/>
  <c r="F421" i="2"/>
  <c r="H421" i="2"/>
  <c r="U421" i="2"/>
  <c r="W421" i="2"/>
  <c r="Y421" i="2"/>
  <c r="AD421" i="2"/>
  <c r="E422" i="2"/>
  <c r="F422" i="2"/>
  <c r="U422" i="2"/>
  <c r="W422" i="2"/>
  <c r="Y422" i="2"/>
  <c r="AD422" i="2"/>
  <c r="E423" i="2"/>
  <c r="F423" i="2"/>
  <c r="U423" i="2"/>
  <c r="W423" i="2"/>
  <c r="Y423" i="2"/>
  <c r="AD423" i="2"/>
  <c r="E424" i="2"/>
  <c r="F424" i="2"/>
  <c r="U424" i="2"/>
  <c r="W424" i="2"/>
  <c r="Y424" i="2"/>
  <c r="AD424" i="2"/>
  <c r="E425" i="2"/>
  <c r="F425" i="2"/>
  <c r="H425" i="2"/>
  <c r="U425" i="2"/>
  <c r="W425" i="2"/>
  <c r="Y425" i="2"/>
  <c r="AD425" i="2"/>
  <c r="E426" i="2"/>
  <c r="F426" i="2"/>
  <c r="U426" i="2"/>
  <c r="W426" i="2"/>
  <c r="Y426" i="2"/>
  <c r="AD426" i="2"/>
  <c r="E427" i="2"/>
  <c r="F427" i="2"/>
  <c r="H427" i="2"/>
  <c r="U427" i="2"/>
  <c r="W427" i="2"/>
  <c r="Y427" i="2"/>
  <c r="AD427" i="2"/>
  <c r="E428" i="2"/>
  <c r="F428" i="2"/>
  <c r="U428" i="2"/>
  <c r="W428" i="2"/>
  <c r="Y428" i="2"/>
  <c r="AD428" i="2"/>
  <c r="E429" i="2"/>
  <c r="F429" i="2"/>
  <c r="U429" i="2"/>
  <c r="W429" i="2"/>
  <c r="Y429" i="2"/>
  <c r="AD429" i="2"/>
  <c r="E430" i="2"/>
  <c r="F430" i="2"/>
  <c r="H430" i="2"/>
  <c r="U430" i="2"/>
  <c r="W430" i="2"/>
  <c r="Y430" i="2"/>
  <c r="AD430" i="2"/>
  <c r="E431" i="2"/>
  <c r="F431" i="2"/>
  <c r="H431" i="2"/>
  <c r="U431" i="2"/>
  <c r="W431" i="2"/>
  <c r="Y431" i="2"/>
  <c r="AD431" i="2"/>
  <c r="E432" i="2"/>
  <c r="F432" i="2"/>
  <c r="H432" i="2"/>
  <c r="U432" i="2"/>
  <c r="W432" i="2"/>
  <c r="Y432" i="2"/>
  <c r="AD432" i="2"/>
  <c r="E433" i="2"/>
  <c r="F433" i="2"/>
  <c r="U433" i="2"/>
  <c r="W433" i="2"/>
  <c r="Y433" i="2"/>
  <c r="AD433" i="2"/>
  <c r="E434" i="2"/>
  <c r="F434" i="2"/>
  <c r="H434" i="2"/>
  <c r="U434" i="2"/>
  <c r="W434" i="2"/>
  <c r="Y434" i="2"/>
  <c r="AD434" i="2"/>
  <c r="E435" i="2"/>
  <c r="F435" i="2"/>
  <c r="U435" i="2"/>
  <c r="W435" i="2"/>
  <c r="Y435" i="2"/>
  <c r="AD435" i="2"/>
  <c r="E436" i="2"/>
  <c r="F436" i="2"/>
  <c r="H436" i="2"/>
  <c r="U436" i="2"/>
  <c r="W436" i="2"/>
  <c r="Y436" i="2"/>
  <c r="AD436" i="2"/>
  <c r="E437" i="2"/>
  <c r="F437" i="2"/>
  <c r="U437" i="2"/>
  <c r="W437" i="2"/>
  <c r="Y437" i="2"/>
  <c r="AD437" i="2"/>
  <c r="E438" i="2"/>
  <c r="F438" i="2"/>
  <c r="H438" i="2"/>
  <c r="U438" i="2"/>
  <c r="W438" i="2"/>
  <c r="Y438" i="2"/>
  <c r="AD438" i="2"/>
  <c r="E439" i="2"/>
  <c r="F439" i="2"/>
  <c r="H439" i="2"/>
  <c r="U439" i="2"/>
  <c r="W439" i="2"/>
  <c r="Y439" i="2"/>
  <c r="AD439" i="2"/>
  <c r="E440" i="2"/>
  <c r="F440" i="2"/>
  <c r="H440" i="2"/>
  <c r="U440" i="2"/>
  <c r="W440" i="2"/>
  <c r="Y440" i="2"/>
  <c r="AD440" i="2"/>
  <c r="E441" i="2"/>
  <c r="F441" i="2"/>
  <c r="H441" i="2"/>
  <c r="U441" i="2"/>
  <c r="W441" i="2"/>
  <c r="Y441" i="2"/>
  <c r="AD441" i="2"/>
  <c r="E442" i="2"/>
  <c r="F442" i="2"/>
  <c r="U442" i="2"/>
  <c r="W442" i="2"/>
  <c r="Y442" i="2"/>
  <c r="AD442" i="2"/>
  <c r="E443" i="2"/>
  <c r="F443" i="2"/>
  <c r="U443" i="2"/>
  <c r="W443" i="2"/>
  <c r="Y443" i="2"/>
  <c r="AD443" i="2"/>
  <c r="E444" i="2"/>
  <c r="F444" i="2"/>
  <c r="U444" i="2"/>
  <c r="W444" i="2"/>
  <c r="Y444" i="2"/>
  <c r="AD444" i="2"/>
  <c r="E445" i="2"/>
  <c r="F445" i="2"/>
  <c r="U445" i="2"/>
  <c r="W445" i="2"/>
  <c r="Y445" i="2"/>
  <c r="AD445" i="2"/>
  <c r="E446" i="2"/>
  <c r="F446" i="2"/>
  <c r="U446" i="2"/>
  <c r="W446" i="2"/>
  <c r="Y446" i="2"/>
  <c r="AD446" i="2"/>
  <c r="E447" i="2"/>
  <c r="F447" i="2"/>
  <c r="U447" i="2"/>
  <c r="W447" i="2"/>
  <c r="Y447" i="2"/>
  <c r="AD447" i="2"/>
  <c r="E448" i="2"/>
  <c r="F448" i="2"/>
  <c r="U448" i="2"/>
  <c r="W448" i="2"/>
  <c r="Y448" i="2"/>
  <c r="AD448" i="2"/>
  <c r="E449" i="2"/>
  <c r="F449" i="2"/>
  <c r="U449" i="2"/>
  <c r="W449" i="2"/>
  <c r="Y449" i="2"/>
  <c r="AD449" i="2"/>
  <c r="E450" i="2"/>
  <c r="F450" i="2"/>
  <c r="H450" i="2"/>
  <c r="U450" i="2"/>
  <c r="W450" i="2"/>
  <c r="Y450" i="2"/>
  <c r="AD450" i="2"/>
  <c r="E451" i="2"/>
  <c r="F451" i="2"/>
  <c r="U451" i="2"/>
  <c r="W451" i="2"/>
  <c r="Y451" i="2"/>
  <c r="AD451" i="2"/>
  <c r="E452" i="2"/>
  <c r="F452" i="2"/>
  <c r="U452" i="2"/>
  <c r="W452" i="2"/>
  <c r="Y452" i="2"/>
  <c r="AD452" i="2"/>
  <c r="E453" i="2"/>
  <c r="F453" i="2"/>
  <c r="U453" i="2"/>
  <c r="W453" i="2"/>
  <c r="Y453" i="2"/>
  <c r="AD453" i="2"/>
  <c r="E454" i="2"/>
  <c r="F454" i="2"/>
  <c r="U454" i="2"/>
  <c r="W454" i="2"/>
  <c r="Y454" i="2"/>
  <c r="AD454" i="2"/>
  <c r="E455" i="2"/>
  <c r="F455" i="2"/>
  <c r="U455" i="2"/>
  <c r="W455" i="2"/>
  <c r="Y455" i="2"/>
  <c r="AD455" i="2"/>
  <c r="E456" i="2"/>
  <c r="F456" i="2"/>
  <c r="U456" i="2"/>
  <c r="W456" i="2"/>
  <c r="Y456" i="2"/>
  <c r="AD456" i="2"/>
  <c r="E457" i="2"/>
  <c r="F457" i="2"/>
  <c r="U457" i="2"/>
  <c r="W457" i="2"/>
  <c r="Y457" i="2"/>
  <c r="AD457" i="2"/>
  <c r="E458" i="2"/>
  <c r="F458" i="2"/>
  <c r="H458" i="2"/>
  <c r="U458" i="2"/>
  <c r="W458" i="2"/>
  <c r="Y458" i="2"/>
  <c r="AD458" i="2"/>
  <c r="E459" i="2"/>
  <c r="F459" i="2"/>
  <c r="H459" i="2"/>
  <c r="U459" i="2"/>
  <c r="W459" i="2"/>
  <c r="Y459" i="2"/>
  <c r="AD459" i="2"/>
  <c r="E460" i="2"/>
  <c r="F460" i="2"/>
  <c r="H460" i="2"/>
  <c r="U460" i="2"/>
  <c r="W460" i="2"/>
  <c r="Y460" i="2"/>
  <c r="AD460" i="2"/>
  <c r="E461" i="2"/>
  <c r="F461" i="2"/>
  <c r="H461" i="2"/>
  <c r="U461" i="2"/>
  <c r="W461" i="2"/>
  <c r="Y461" i="2"/>
  <c r="AD461" i="2"/>
  <c r="E462" i="2"/>
  <c r="F462" i="2"/>
  <c r="H462" i="2"/>
  <c r="U462" i="2"/>
  <c r="W462" i="2"/>
  <c r="Y462" i="2"/>
  <c r="AD462" i="2"/>
  <c r="E463" i="2"/>
  <c r="F463" i="2"/>
  <c r="H463" i="2"/>
  <c r="U463" i="2"/>
  <c r="W463" i="2"/>
  <c r="Y463" i="2"/>
  <c r="AD463" i="2"/>
  <c r="E464" i="2"/>
  <c r="F464" i="2"/>
  <c r="U464" i="2"/>
  <c r="W464" i="2"/>
  <c r="Y464" i="2"/>
  <c r="AD464" i="2"/>
  <c r="E465" i="2"/>
  <c r="F465" i="2"/>
  <c r="U465" i="2"/>
  <c r="W465" i="2"/>
  <c r="Y465" i="2"/>
  <c r="AD465" i="2"/>
  <c r="E466" i="2"/>
  <c r="F466" i="2"/>
  <c r="U466" i="2"/>
  <c r="W466" i="2"/>
  <c r="Y466" i="2"/>
  <c r="AD466" i="2"/>
  <c r="E467" i="2"/>
  <c r="F467" i="2"/>
  <c r="U467" i="2"/>
  <c r="W467" i="2"/>
  <c r="Y467" i="2"/>
  <c r="AD467" i="2"/>
  <c r="E468" i="2"/>
  <c r="F468" i="2"/>
  <c r="U468" i="2"/>
  <c r="W468" i="2"/>
  <c r="Y468" i="2"/>
  <c r="AD468" i="2"/>
  <c r="E469" i="2"/>
  <c r="F469" i="2"/>
  <c r="U469" i="2"/>
  <c r="W469" i="2"/>
  <c r="Y469" i="2"/>
  <c r="AD469" i="2"/>
  <c r="E470" i="2"/>
  <c r="F470" i="2"/>
  <c r="U470" i="2"/>
  <c r="W470" i="2"/>
  <c r="Y470" i="2"/>
  <c r="AD470" i="2"/>
  <c r="E471" i="2"/>
  <c r="F471" i="2"/>
  <c r="U471" i="2"/>
  <c r="W471" i="2"/>
  <c r="Y471" i="2"/>
  <c r="AD471" i="2"/>
  <c r="E472" i="2"/>
  <c r="F472" i="2"/>
  <c r="U472" i="2"/>
  <c r="W472" i="2"/>
  <c r="Y472" i="2"/>
  <c r="AD472" i="2"/>
  <c r="E473" i="2"/>
  <c r="F473" i="2"/>
  <c r="U473" i="2"/>
  <c r="W473" i="2"/>
  <c r="Y473" i="2"/>
  <c r="AD473" i="2"/>
  <c r="E474" i="2"/>
  <c r="F474" i="2"/>
  <c r="U474" i="2"/>
  <c r="W474" i="2"/>
  <c r="Y474" i="2"/>
  <c r="AD474" i="2"/>
  <c r="E475" i="2"/>
  <c r="F475" i="2"/>
  <c r="H475" i="2"/>
  <c r="U475" i="2"/>
  <c r="W475" i="2"/>
  <c r="Y475" i="2"/>
  <c r="AD475" i="2"/>
  <c r="E476" i="2"/>
  <c r="F476" i="2"/>
  <c r="U476" i="2"/>
  <c r="W476" i="2"/>
  <c r="Y476" i="2"/>
  <c r="AD476" i="2"/>
  <c r="E477" i="2"/>
  <c r="F477" i="2"/>
  <c r="U477" i="2"/>
  <c r="W477" i="2"/>
  <c r="Y477" i="2"/>
  <c r="AD477" i="2"/>
  <c r="E478" i="2"/>
  <c r="F478" i="2"/>
  <c r="U478" i="2"/>
  <c r="W478" i="2"/>
  <c r="Y478" i="2"/>
  <c r="AD478" i="2"/>
  <c r="E479" i="2"/>
  <c r="F479" i="2"/>
  <c r="U479" i="2"/>
  <c r="W479" i="2"/>
  <c r="Y479" i="2"/>
  <c r="AD479" i="2"/>
  <c r="E480" i="2"/>
  <c r="F480" i="2"/>
  <c r="U480" i="2"/>
  <c r="W480" i="2"/>
  <c r="Y480" i="2"/>
  <c r="AD480" i="2"/>
  <c r="E481" i="2"/>
  <c r="F481" i="2"/>
  <c r="U481" i="2"/>
  <c r="W481" i="2"/>
  <c r="Y481" i="2"/>
  <c r="AD481" i="2"/>
  <c r="E482" i="2"/>
  <c r="F482" i="2"/>
  <c r="U482" i="2"/>
  <c r="W482" i="2"/>
  <c r="Y482" i="2"/>
  <c r="AD482" i="2"/>
  <c r="E483" i="2"/>
  <c r="F483" i="2"/>
  <c r="H483" i="2"/>
  <c r="U483" i="2"/>
  <c r="W483" i="2"/>
  <c r="Y483" i="2"/>
  <c r="AD483" i="2"/>
  <c r="E484" i="2"/>
  <c r="F484" i="2"/>
  <c r="H484" i="2"/>
  <c r="U484" i="2"/>
  <c r="W484" i="2"/>
  <c r="Y484" i="2"/>
  <c r="AD484" i="2"/>
  <c r="E485" i="2"/>
  <c r="F485" i="2"/>
  <c r="H485" i="2"/>
  <c r="U485" i="2"/>
  <c r="W485" i="2"/>
  <c r="Y485" i="2"/>
  <c r="AD485" i="2"/>
  <c r="E486" i="2"/>
  <c r="F486" i="2"/>
  <c r="H486" i="2"/>
  <c r="U486" i="2"/>
  <c r="W486" i="2"/>
  <c r="Y486" i="2"/>
  <c r="AD486" i="2"/>
  <c r="E487" i="2"/>
  <c r="F487" i="2"/>
  <c r="H487" i="2"/>
  <c r="U487" i="2"/>
  <c r="W487" i="2"/>
  <c r="Y487" i="2"/>
  <c r="AD487" i="2"/>
  <c r="E488" i="2"/>
  <c r="F488" i="2"/>
  <c r="U488" i="2"/>
  <c r="W488" i="2"/>
  <c r="Y488" i="2"/>
  <c r="AD488" i="2"/>
  <c r="E489" i="2"/>
  <c r="F489" i="2"/>
  <c r="U489" i="2"/>
  <c r="W489" i="2"/>
  <c r="Y489" i="2"/>
  <c r="AD489" i="2"/>
  <c r="E490" i="2"/>
  <c r="F490" i="2"/>
  <c r="H490" i="2"/>
  <c r="U490" i="2"/>
  <c r="W490" i="2"/>
  <c r="Y490" i="2"/>
  <c r="AD490" i="2"/>
  <c r="E491" i="2"/>
  <c r="F491" i="2"/>
  <c r="H491" i="2"/>
  <c r="U491" i="2"/>
  <c r="W491" i="2"/>
  <c r="Y491" i="2"/>
  <c r="AD491" i="2"/>
  <c r="E492" i="2"/>
  <c r="F492" i="2"/>
  <c r="U492" i="2"/>
  <c r="W492" i="2"/>
  <c r="Y492" i="2"/>
  <c r="AD492" i="2"/>
  <c r="E493" i="2"/>
  <c r="F493" i="2"/>
  <c r="H493" i="2"/>
  <c r="U493" i="2"/>
  <c r="W493" i="2"/>
  <c r="Y493" i="2"/>
  <c r="AD493" i="2"/>
  <c r="E494" i="2"/>
  <c r="F494" i="2"/>
  <c r="U494" i="2"/>
  <c r="W494" i="2"/>
  <c r="Y494" i="2"/>
  <c r="AD494" i="2"/>
  <c r="E495" i="2"/>
  <c r="F495" i="2"/>
  <c r="H495" i="2"/>
  <c r="U495" i="2"/>
  <c r="W495" i="2"/>
  <c r="Y495" i="2"/>
  <c r="AD495" i="2"/>
  <c r="E496" i="2"/>
  <c r="F496" i="2"/>
  <c r="H496" i="2"/>
  <c r="U496" i="2"/>
  <c r="W496" i="2"/>
  <c r="Y496" i="2"/>
  <c r="AD496" i="2"/>
  <c r="E497" i="2"/>
  <c r="F497" i="2"/>
  <c r="H497" i="2"/>
  <c r="U497" i="2"/>
  <c r="W497" i="2"/>
  <c r="Y497" i="2"/>
  <c r="AD497" i="2"/>
  <c r="E498" i="2"/>
  <c r="F498" i="2"/>
  <c r="U498" i="2"/>
  <c r="W498" i="2"/>
  <c r="Y498" i="2"/>
  <c r="AD498" i="2"/>
  <c r="E499" i="2"/>
  <c r="F499" i="2"/>
  <c r="U499" i="2"/>
  <c r="W499" i="2"/>
  <c r="Y499" i="2"/>
  <c r="AD499" i="2"/>
  <c r="E500" i="2"/>
  <c r="F500" i="2"/>
  <c r="U500" i="2"/>
  <c r="W500" i="2"/>
  <c r="Y500" i="2"/>
  <c r="AD500" i="2"/>
  <c r="E501" i="2"/>
  <c r="F501" i="2"/>
  <c r="U501" i="2"/>
  <c r="W501" i="2"/>
  <c r="Y501" i="2"/>
  <c r="AD501" i="2"/>
  <c r="E502" i="2"/>
  <c r="F502" i="2"/>
  <c r="U502" i="2"/>
  <c r="W502" i="2"/>
  <c r="Y502" i="2"/>
  <c r="AD502" i="2"/>
  <c r="E503" i="2"/>
  <c r="F503" i="2"/>
  <c r="H503" i="2"/>
  <c r="U503" i="2"/>
  <c r="W503" i="2"/>
  <c r="Y503" i="2"/>
  <c r="AD503" i="2"/>
  <c r="E504" i="2"/>
  <c r="F504" i="2"/>
  <c r="H504" i="2"/>
  <c r="U504" i="2"/>
  <c r="W504" i="2"/>
  <c r="Y504" i="2"/>
  <c r="AD504" i="2"/>
  <c r="E505" i="2"/>
  <c r="F505" i="2"/>
  <c r="U505" i="2"/>
  <c r="W505" i="2"/>
  <c r="Y505" i="2"/>
  <c r="AD505" i="2"/>
  <c r="E506" i="2"/>
  <c r="F506" i="2"/>
  <c r="U506" i="2"/>
  <c r="W506" i="2"/>
  <c r="Y506" i="2"/>
  <c r="AD506" i="2"/>
  <c r="E507" i="2"/>
  <c r="F507" i="2"/>
  <c r="H507" i="2"/>
  <c r="U507" i="2"/>
  <c r="W507" i="2"/>
  <c r="Y507" i="2"/>
  <c r="AD507" i="2"/>
  <c r="E508" i="2"/>
  <c r="F508" i="2"/>
  <c r="U508" i="2"/>
  <c r="W508" i="2"/>
  <c r="Y508" i="2"/>
  <c r="AD508" i="2"/>
  <c r="E509" i="2"/>
  <c r="F509" i="2"/>
  <c r="U509" i="2"/>
  <c r="W509" i="2"/>
  <c r="Y509" i="2"/>
  <c r="AD509" i="2"/>
  <c r="E510" i="2"/>
  <c r="F510" i="2"/>
  <c r="H510" i="2"/>
  <c r="U510" i="2"/>
  <c r="W510" i="2"/>
  <c r="Y510" i="2"/>
  <c r="AD510" i="2"/>
  <c r="E511" i="2"/>
  <c r="F511" i="2"/>
  <c r="H511" i="2"/>
  <c r="U511" i="2"/>
  <c r="W511" i="2"/>
  <c r="Y511" i="2"/>
  <c r="AD511" i="2"/>
  <c r="E512" i="2"/>
  <c r="F512" i="2"/>
  <c r="H512" i="2"/>
  <c r="U512" i="2"/>
  <c r="W512" i="2"/>
  <c r="Y512" i="2"/>
  <c r="AD512" i="2"/>
  <c r="E513" i="2"/>
  <c r="F513" i="2"/>
  <c r="H513" i="2"/>
  <c r="U513" i="2"/>
  <c r="W513" i="2"/>
  <c r="Y513" i="2"/>
  <c r="AD513" i="2"/>
  <c r="E514" i="2"/>
  <c r="F514" i="2"/>
  <c r="H514" i="2"/>
  <c r="U514" i="2"/>
  <c r="W514" i="2"/>
  <c r="Y514" i="2"/>
  <c r="AD514" i="2"/>
  <c r="E515" i="2"/>
  <c r="F515" i="2"/>
  <c r="U515" i="2"/>
  <c r="W515" i="2"/>
  <c r="Y515" i="2"/>
  <c r="AD515" i="2"/>
  <c r="E516" i="2"/>
  <c r="F516" i="2"/>
  <c r="H516" i="2"/>
  <c r="U516" i="2"/>
  <c r="W516" i="2"/>
  <c r="Y516" i="2"/>
  <c r="AD516" i="2"/>
  <c r="E517" i="2"/>
  <c r="F517" i="2"/>
  <c r="H517" i="2"/>
  <c r="U517" i="2"/>
  <c r="W517" i="2"/>
  <c r="Y517" i="2"/>
  <c r="AD517" i="2"/>
  <c r="E518" i="2"/>
  <c r="F518" i="2"/>
  <c r="U518" i="2"/>
  <c r="W518" i="2"/>
  <c r="Y518" i="2"/>
  <c r="AD518" i="2"/>
  <c r="E519" i="2"/>
  <c r="F519" i="2"/>
  <c r="U519" i="2"/>
  <c r="W519" i="2"/>
  <c r="Y519" i="2"/>
  <c r="AD519" i="2"/>
  <c r="E520" i="2"/>
  <c r="F520" i="2"/>
  <c r="U520" i="2"/>
  <c r="W520" i="2"/>
  <c r="Y520" i="2"/>
  <c r="AD520" i="2"/>
  <c r="E521" i="2"/>
  <c r="F521" i="2"/>
  <c r="U521" i="2"/>
  <c r="W521" i="2"/>
  <c r="Y521" i="2"/>
  <c r="AD521" i="2"/>
  <c r="E522" i="2"/>
  <c r="F522" i="2"/>
  <c r="U522" i="2"/>
  <c r="W522" i="2"/>
  <c r="Y522" i="2"/>
  <c r="AD522" i="2"/>
  <c r="E523" i="2"/>
  <c r="F523" i="2"/>
  <c r="U523" i="2"/>
  <c r="W523" i="2"/>
  <c r="Y523" i="2"/>
  <c r="AD523" i="2"/>
  <c r="E524" i="2"/>
  <c r="F524" i="2"/>
  <c r="H524" i="2"/>
  <c r="U524" i="2"/>
  <c r="W524" i="2"/>
  <c r="Y524" i="2"/>
  <c r="AD524" i="2"/>
  <c r="E525" i="2"/>
  <c r="F525" i="2"/>
  <c r="U525" i="2"/>
  <c r="W525" i="2"/>
  <c r="Y525" i="2"/>
  <c r="AD525" i="2"/>
  <c r="E526" i="2"/>
  <c r="F526" i="2"/>
  <c r="U526" i="2"/>
  <c r="W526" i="2"/>
  <c r="Y526" i="2"/>
  <c r="AD526" i="2"/>
  <c r="E527" i="2"/>
  <c r="F527" i="2"/>
  <c r="U527" i="2"/>
  <c r="W527" i="2"/>
  <c r="Y527" i="2"/>
  <c r="AD527" i="2"/>
  <c r="E528" i="2"/>
  <c r="F528" i="2"/>
  <c r="H528" i="2"/>
  <c r="U528" i="2"/>
  <c r="W528" i="2"/>
  <c r="Y528" i="2"/>
  <c r="AD528" i="2"/>
  <c r="E529" i="2"/>
  <c r="F529" i="2"/>
  <c r="U529" i="2"/>
  <c r="W529" i="2"/>
  <c r="Y529" i="2"/>
  <c r="AD529" i="2"/>
  <c r="E530" i="2"/>
  <c r="F530" i="2"/>
  <c r="U530" i="2"/>
  <c r="W530" i="2"/>
  <c r="Y530" i="2"/>
  <c r="AD530" i="2"/>
  <c r="E531" i="2"/>
  <c r="F531" i="2"/>
  <c r="H531" i="2"/>
  <c r="U531" i="2"/>
  <c r="W531" i="2"/>
  <c r="Y531" i="2"/>
  <c r="AD531" i="2"/>
  <c r="E532" i="2"/>
  <c r="F532" i="2"/>
  <c r="U532" i="2"/>
  <c r="W532" i="2"/>
  <c r="Y532" i="2"/>
  <c r="AD532" i="2"/>
  <c r="E533" i="2"/>
  <c r="F533" i="2"/>
  <c r="U533" i="2"/>
  <c r="W533" i="2"/>
  <c r="Y533" i="2"/>
  <c r="AD533" i="2"/>
  <c r="E534" i="2"/>
  <c r="F534" i="2"/>
  <c r="U534" i="2"/>
  <c r="W534" i="2"/>
  <c r="Y534" i="2"/>
  <c r="AD534" i="2"/>
  <c r="E535" i="2"/>
  <c r="F535" i="2"/>
  <c r="U535" i="2"/>
  <c r="W535" i="2"/>
  <c r="Y535" i="2"/>
  <c r="AD535" i="2"/>
  <c r="E536" i="2"/>
  <c r="F536" i="2"/>
  <c r="U536" i="2"/>
  <c r="W536" i="2"/>
  <c r="Y536" i="2"/>
  <c r="AD536" i="2"/>
  <c r="E537" i="2"/>
  <c r="F537" i="2"/>
  <c r="H537" i="2"/>
  <c r="U537" i="2"/>
  <c r="W537" i="2"/>
  <c r="Y537" i="2"/>
  <c r="AD537" i="2"/>
  <c r="E538" i="2"/>
  <c r="F538" i="2"/>
  <c r="U538" i="2"/>
  <c r="W538" i="2"/>
  <c r="Y538" i="2"/>
  <c r="AD538" i="2"/>
  <c r="E539" i="2"/>
  <c r="F539" i="2"/>
  <c r="H539" i="2"/>
  <c r="U539" i="2"/>
  <c r="W539" i="2"/>
  <c r="Y539" i="2"/>
  <c r="AD539" i="2"/>
  <c r="E540" i="2"/>
  <c r="F540" i="2"/>
  <c r="U540" i="2"/>
  <c r="W540" i="2"/>
  <c r="Y540" i="2"/>
  <c r="AD540" i="2"/>
  <c r="E541" i="2"/>
  <c r="F541" i="2"/>
  <c r="U541" i="2"/>
  <c r="W541" i="2"/>
  <c r="Y541" i="2"/>
  <c r="AD541" i="2"/>
  <c r="E542" i="2"/>
  <c r="F542" i="2"/>
  <c r="H542" i="2"/>
  <c r="U542" i="2"/>
  <c r="W542" i="2"/>
  <c r="Y542" i="2"/>
  <c r="AD542" i="2"/>
  <c r="E543" i="2"/>
  <c r="F543" i="2"/>
  <c r="U543" i="2"/>
  <c r="W543" i="2"/>
  <c r="Y543" i="2"/>
  <c r="AD543" i="2"/>
  <c r="E544" i="2"/>
  <c r="F544" i="2"/>
  <c r="U544" i="2"/>
  <c r="W544" i="2"/>
  <c r="Y544" i="2"/>
  <c r="AD544" i="2"/>
  <c r="E545" i="2"/>
  <c r="F545" i="2"/>
  <c r="H545" i="2"/>
  <c r="U545" i="2"/>
  <c r="W545" i="2"/>
  <c r="Y545" i="2"/>
  <c r="AD545" i="2"/>
  <c r="E546" i="2"/>
  <c r="F546" i="2"/>
  <c r="H546" i="2"/>
  <c r="U546" i="2"/>
  <c r="W546" i="2"/>
  <c r="Y546" i="2"/>
  <c r="AD546" i="2"/>
  <c r="E547" i="2"/>
  <c r="F547" i="2"/>
  <c r="U547" i="2"/>
  <c r="W547" i="2"/>
  <c r="Y547" i="2"/>
  <c r="AD547" i="2"/>
  <c r="E548" i="2"/>
  <c r="F548" i="2"/>
  <c r="U548" i="2"/>
  <c r="W548" i="2"/>
  <c r="Y548" i="2"/>
  <c r="AD548" i="2"/>
  <c r="E549" i="2"/>
  <c r="F549" i="2"/>
  <c r="H549" i="2"/>
  <c r="U549" i="2"/>
  <c r="W549" i="2"/>
  <c r="Y549" i="2"/>
  <c r="AD549" i="2"/>
  <c r="E550" i="2"/>
  <c r="F550" i="2"/>
  <c r="H550" i="2"/>
  <c r="U550" i="2"/>
  <c r="W550" i="2"/>
  <c r="Y550" i="2"/>
  <c r="AD550" i="2"/>
  <c r="E551" i="2"/>
  <c r="F551" i="2"/>
  <c r="H551" i="2"/>
  <c r="U551" i="2"/>
  <c r="W551" i="2"/>
  <c r="Y551" i="2"/>
  <c r="AD551" i="2"/>
  <c r="E552" i="2"/>
  <c r="F552" i="2"/>
  <c r="U552" i="2"/>
  <c r="W552" i="2"/>
  <c r="Y552" i="2"/>
  <c r="AD552" i="2"/>
  <c r="E553" i="2"/>
  <c r="F553" i="2"/>
  <c r="H553" i="2"/>
  <c r="U553" i="2"/>
  <c r="W553" i="2"/>
  <c r="Y553" i="2"/>
  <c r="AD553" i="2"/>
  <c r="E554" i="2"/>
  <c r="F554" i="2"/>
  <c r="H554" i="2"/>
  <c r="U554" i="2"/>
  <c r="W554" i="2"/>
  <c r="Y554" i="2"/>
  <c r="AD554" i="2"/>
  <c r="E555" i="2"/>
  <c r="F555" i="2"/>
  <c r="U555" i="2"/>
  <c r="W555" i="2"/>
  <c r="Y555" i="2"/>
  <c r="AD555" i="2"/>
  <c r="E556" i="2"/>
  <c r="F556" i="2"/>
  <c r="U556" i="2"/>
  <c r="W556" i="2"/>
  <c r="Y556" i="2"/>
  <c r="AD556" i="2"/>
  <c r="E557" i="2"/>
  <c r="F557" i="2"/>
  <c r="U557" i="2"/>
  <c r="W557" i="2"/>
  <c r="Y557" i="2"/>
  <c r="AD557" i="2"/>
  <c r="E558" i="2"/>
  <c r="F558" i="2"/>
  <c r="H558" i="2"/>
  <c r="U558" i="2"/>
  <c r="W558" i="2"/>
  <c r="Y558" i="2"/>
  <c r="AD558" i="2"/>
  <c r="E559" i="2"/>
  <c r="F559" i="2"/>
  <c r="U559" i="2"/>
  <c r="W559" i="2"/>
  <c r="Y559" i="2"/>
  <c r="AD559" i="2"/>
  <c r="E560" i="2"/>
  <c r="F560" i="2"/>
  <c r="H560" i="2"/>
  <c r="U560" i="2"/>
  <c r="W560" i="2"/>
  <c r="Y560" i="2"/>
  <c r="AD560" i="2"/>
  <c r="E561" i="2"/>
  <c r="F561" i="2"/>
  <c r="H561" i="2"/>
  <c r="U561" i="2"/>
  <c r="W561" i="2"/>
  <c r="Y561" i="2"/>
  <c r="AD561" i="2"/>
  <c r="E562" i="2"/>
  <c r="F562" i="2"/>
  <c r="U562" i="2"/>
  <c r="W562" i="2"/>
  <c r="Y562" i="2"/>
  <c r="AD562" i="2"/>
  <c r="E563" i="2"/>
  <c r="F563" i="2"/>
  <c r="U563" i="2"/>
  <c r="W563" i="2"/>
  <c r="Y563" i="2"/>
  <c r="AD563" i="2"/>
  <c r="E564" i="2"/>
  <c r="F564" i="2"/>
  <c r="U564" i="2"/>
  <c r="W564" i="2"/>
  <c r="Y564" i="2"/>
  <c r="AD564" i="2"/>
  <c r="E565" i="2"/>
  <c r="F565" i="2"/>
  <c r="H565" i="2"/>
  <c r="U565" i="2"/>
  <c r="W565" i="2"/>
  <c r="Y565" i="2"/>
  <c r="AD565" i="2"/>
  <c r="E566" i="2"/>
  <c r="F566" i="2"/>
  <c r="H566" i="2"/>
  <c r="U566" i="2"/>
  <c r="W566" i="2"/>
  <c r="Y566" i="2"/>
  <c r="AD566" i="2"/>
  <c r="E567" i="2"/>
  <c r="F567" i="2"/>
  <c r="H567" i="2"/>
  <c r="U567" i="2"/>
  <c r="W567" i="2"/>
  <c r="Y567" i="2"/>
  <c r="AD567" i="2"/>
  <c r="E568" i="2"/>
  <c r="F568" i="2"/>
  <c r="H568" i="2"/>
  <c r="U568" i="2"/>
  <c r="W568" i="2"/>
  <c r="Y568" i="2"/>
  <c r="AD568" i="2"/>
  <c r="E569" i="2"/>
  <c r="F569" i="2"/>
  <c r="H569" i="2"/>
  <c r="U569" i="2"/>
  <c r="W569" i="2"/>
  <c r="Y569" i="2"/>
  <c r="AD569" i="2"/>
  <c r="E570" i="2"/>
  <c r="F570" i="2"/>
  <c r="U570" i="2"/>
  <c r="W570" i="2"/>
  <c r="Y570" i="2"/>
  <c r="AD570" i="2"/>
  <c r="E571" i="2"/>
  <c r="F571" i="2"/>
  <c r="U571" i="2"/>
  <c r="W571" i="2"/>
  <c r="Y571" i="2"/>
  <c r="AD571" i="2"/>
  <c r="E572" i="2"/>
  <c r="F572" i="2"/>
  <c r="U572" i="2"/>
  <c r="W572" i="2"/>
  <c r="Y572" i="2"/>
  <c r="AD572" i="2"/>
  <c r="E573" i="2"/>
  <c r="F573" i="2"/>
  <c r="U573" i="2"/>
  <c r="W573" i="2"/>
  <c r="Y573" i="2"/>
  <c r="AD573" i="2"/>
  <c r="E574" i="2"/>
  <c r="F574" i="2"/>
  <c r="H574" i="2"/>
  <c r="U574" i="2"/>
  <c r="W574" i="2"/>
  <c r="Y574" i="2"/>
  <c r="AD574" i="2"/>
  <c r="E575" i="2"/>
  <c r="F575" i="2"/>
  <c r="U575" i="2"/>
  <c r="W575" i="2"/>
  <c r="Y575" i="2"/>
  <c r="AD575" i="2"/>
  <c r="E576" i="2"/>
  <c r="F576" i="2"/>
  <c r="H576" i="2"/>
  <c r="U576" i="2"/>
  <c r="W576" i="2"/>
  <c r="Y576" i="2"/>
  <c r="AD576" i="2"/>
  <c r="E577" i="2"/>
  <c r="F577" i="2"/>
  <c r="H577" i="2"/>
  <c r="U577" i="2"/>
  <c r="W577" i="2"/>
  <c r="Y577" i="2"/>
  <c r="AD577" i="2"/>
  <c r="E578" i="2"/>
  <c r="F578" i="2"/>
  <c r="H578" i="2"/>
  <c r="U578" i="2"/>
  <c r="W578" i="2"/>
  <c r="Y578" i="2"/>
  <c r="AD578" i="2"/>
  <c r="E579" i="2"/>
  <c r="F579" i="2"/>
  <c r="U579" i="2"/>
  <c r="W579" i="2"/>
  <c r="Y579" i="2"/>
  <c r="AD579" i="2"/>
  <c r="E580" i="2"/>
  <c r="F580" i="2"/>
  <c r="U580" i="2"/>
  <c r="W580" i="2"/>
  <c r="Y580" i="2"/>
  <c r="AD580" i="2"/>
  <c r="E581" i="2"/>
  <c r="F581" i="2"/>
  <c r="H581" i="2"/>
  <c r="U581" i="2"/>
  <c r="W581" i="2"/>
  <c r="Y581" i="2"/>
  <c r="AD581" i="2"/>
  <c r="E582" i="2"/>
  <c r="F582" i="2"/>
  <c r="H582" i="2"/>
  <c r="U582" i="2"/>
  <c r="W582" i="2"/>
  <c r="Y582" i="2"/>
  <c r="AD582" i="2"/>
  <c r="E583" i="2"/>
  <c r="F583" i="2"/>
  <c r="U583" i="2"/>
  <c r="W583" i="2"/>
  <c r="Y583" i="2"/>
  <c r="AD583" i="2"/>
  <c r="E584" i="2"/>
  <c r="F584" i="2"/>
  <c r="U584" i="2"/>
  <c r="W584" i="2"/>
  <c r="Y584" i="2"/>
  <c r="AD584" i="2"/>
  <c r="E585" i="2"/>
  <c r="F585" i="2"/>
  <c r="U585" i="2"/>
  <c r="W585" i="2"/>
  <c r="Y585" i="2"/>
  <c r="AD585" i="2"/>
  <c r="E586" i="2"/>
  <c r="F586" i="2"/>
  <c r="H586" i="2"/>
  <c r="U586" i="2"/>
  <c r="W586" i="2"/>
  <c r="Y586" i="2"/>
  <c r="AD586" i="2"/>
  <c r="E587" i="2"/>
  <c r="F587" i="2"/>
  <c r="H587" i="2"/>
  <c r="U587" i="2"/>
  <c r="W587" i="2"/>
  <c r="Y587" i="2"/>
  <c r="AD587" i="2"/>
  <c r="E588" i="2"/>
  <c r="F588" i="2"/>
  <c r="U588" i="2"/>
  <c r="W588" i="2"/>
  <c r="Y588" i="2"/>
  <c r="AD588" i="2"/>
  <c r="E589" i="2"/>
  <c r="F589" i="2"/>
  <c r="U589" i="2"/>
  <c r="W589" i="2"/>
  <c r="Y589" i="2"/>
  <c r="AD589" i="2"/>
  <c r="E590" i="2"/>
  <c r="F590" i="2"/>
  <c r="U590" i="2"/>
  <c r="W590" i="2"/>
  <c r="Y590" i="2"/>
  <c r="AD590" i="2"/>
  <c r="E591" i="2"/>
  <c r="F591" i="2"/>
  <c r="U591" i="2"/>
  <c r="W591" i="2"/>
  <c r="Y591" i="2"/>
  <c r="AD591" i="2"/>
  <c r="E592" i="2"/>
  <c r="F592" i="2"/>
  <c r="U592" i="2"/>
  <c r="W592" i="2"/>
  <c r="Y592" i="2"/>
  <c r="AD592" i="2"/>
  <c r="E593" i="2"/>
  <c r="F593" i="2"/>
  <c r="H593" i="2"/>
  <c r="U593" i="2"/>
  <c r="W593" i="2"/>
  <c r="Y593" i="2"/>
  <c r="AD593" i="2"/>
  <c r="E594" i="2"/>
  <c r="F594" i="2"/>
  <c r="H594" i="2"/>
  <c r="U594" i="2"/>
  <c r="W594" i="2"/>
  <c r="Y594" i="2"/>
  <c r="AD594" i="2"/>
  <c r="E595" i="2"/>
  <c r="F595" i="2"/>
  <c r="H595" i="2"/>
  <c r="U595" i="2"/>
  <c r="W595" i="2"/>
  <c r="Y595" i="2"/>
  <c r="AD595" i="2"/>
  <c r="E596" i="2"/>
  <c r="F596" i="2"/>
  <c r="U596" i="2"/>
  <c r="W596" i="2"/>
  <c r="Y596" i="2"/>
  <c r="AD596" i="2"/>
  <c r="E597" i="2"/>
  <c r="F597" i="2"/>
  <c r="U597" i="2"/>
  <c r="W597" i="2"/>
  <c r="Y597" i="2"/>
  <c r="AD597" i="2"/>
  <c r="E598" i="2"/>
  <c r="F598" i="2"/>
  <c r="U598" i="2"/>
  <c r="W598" i="2"/>
  <c r="Y598" i="2"/>
  <c r="AD598" i="2"/>
  <c r="E599" i="2"/>
  <c r="F599" i="2"/>
  <c r="H599" i="2"/>
  <c r="U599" i="2"/>
  <c r="W599" i="2"/>
  <c r="Y599" i="2"/>
  <c r="AD599" i="2"/>
  <c r="E600" i="2"/>
  <c r="F600" i="2"/>
  <c r="H600" i="2"/>
  <c r="U600" i="2"/>
  <c r="W600" i="2"/>
  <c r="Y600" i="2"/>
  <c r="AD600" i="2"/>
  <c r="E601" i="2"/>
  <c r="F601" i="2"/>
  <c r="H601" i="2"/>
  <c r="U601" i="2"/>
  <c r="W601" i="2"/>
  <c r="Y601" i="2"/>
  <c r="AD601" i="2"/>
  <c r="E602" i="2"/>
  <c r="F602" i="2"/>
  <c r="U602" i="2"/>
  <c r="W602" i="2"/>
  <c r="Y602" i="2"/>
  <c r="AD602" i="2"/>
  <c r="E603" i="2"/>
  <c r="F603" i="2"/>
  <c r="U603" i="2"/>
  <c r="W603" i="2"/>
  <c r="Y603" i="2"/>
  <c r="AD603" i="2"/>
  <c r="E604" i="2"/>
  <c r="F604" i="2"/>
  <c r="U604" i="2"/>
  <c r="W604" i="2"/>
  <c r="Y604" i="2"/>
  <c r="AD604" i="2"/>
  <c r="E605" i="2"/>
  <c r="F605" i="2"/>
  <c r="U605" i="2"/>
  <c r="W605" i="2"/>
  <c r="Y605" i="2"/>
  <c r="AD605" i="2"/>
  <c r="E606" i="2"/>
  <c r="F606" i="2"/>
  <c r="U606" i="2"/>
  <c r="W606" i="2"/>
  <c r="Y606" i="2"/>
  <c r="AD606" i="2"/>
  <c r="E607" i="2"/>
  <c r="F607" i="2"/>
  <c r="U607" i="2"/>
  <c r="W607" i="2"/>
  <c r="Y607" i="2"/>
  <c r="AD607" i="2"/>
  <c r="E608" i="2"/>
  <c r="F608" i="2"/>
  <c r="U608" i="2"/>
  <c r="W608" i="2"/>
  <c r="Y608" i="2"/>
  <c r="AD608" i="2"/>
  <c r="E609" i="2"/>
  <c r="F609" i="2"/>
  <c r="U609" i="2"/>
  <c r="W609" i="2"/>
  <c r="Y609" i="2"/>
  <c r="AD609" i="2"/>
  <c r="E610" i="2"/>
  <c r="F610" i="2"/>
  <c r="H610" i="2"/>
  <c r="U610" i="2"/>
  <c r="W610" i="2"/>
  <c r="Y610" i="2"/>
  <c r="AD610" i="2"/>
  <c r="E611" i="2"/>
  <c r="F611" i="2"/>
  <c r="H611" i="2"/>
  <c r="U611" i="2"/>
  <c r="W611" i="2"/>
  <c r="Y611" i="2"/>
  <c r="AD611" i="2"/>
  <c r="E612" i="2"/>
  <c r="F612" i="2"/>
  <c r="U612" i="2"/>
  <c r="W612" i="2"/>
  <c r="Y612" i="2"/>
  <c r="AD612" i="2"/>
  <c r="E613" i="2"/>
  <c r="F613" i="2"/>
  <c r="U613" i="2"/>
  <c r="W613" i="2"/>
  <c r="Y613" i="2"/>
  <c r="AD613" i="2"/>
  <c r="E614" i="2"/>
  <c r="F614" i="2"/>
  <c r="U614" i="2"/>
  <c r="W614" i="2"/>
  <c r="Y614" i="2"/>
  <c r="AD614" i="2"/>
  <c r="E615" i="2"/>
  <c r="F615" i="2"/>
  <c r="H615" i="2"/>
  <c r="U615" i="2"/>
  <c r="W615" i="2"/>
  <c r="Y615" i="2"/>
  <c r="AD615" i="2"/>
  <c r="E616" i="2"/>
  <c r="F616" i="2"/>
  <c r="U616" i="2"/>
  <c r="W616" i="2"/>
  <c r="Y616" i="2"/>
  <c r="AD616" i="2"/>
  <c r="E617" i="2"/>
  <c r="F617" i="2"/>
  <c r="U617" i="2"/>
  <c r="W617" i="2"/>
  <c r="Y617" i="2"/>
  <c r="AD617" i="2"/>
  <c r="E618" i="2"/>
  <c r="F618" i="2"/>
  <c r="U618" i="2"/>
  <c r="W618" i="2"/>
  <c r="Y618" i="2"/>
  <c r="AD618" i="2"/>
  <c r="E619" i="2"/>
  <c r="F619" i="2"/>
  <c r="H619" i="2"/>
  <c r="U619" i="2"/>
  <c r="W619" i="2"/>
  <c r="Y619" i="2"/>
  <c r="AD619" i="2"/>
  <c r="E620" i="2"/>
  <c r="F620" i="2"/>
  <c r="H620" i="2"/>
  <c r="U620" i="2"/>
  <c r="W620" i="2"/>
  <c r="Y620" i="2"/>
  <c r="AD620" i="2"/>
  <c r="E621" i="2"/>
  <c r="F621" i="2"/>
  <c r="H621" i="2"/>
  <c r="U621" i="2"/>
  <c r="W621" i="2"/>
  <c r="Y621" i="2"/>
  <c r="AD621" i="2"/>
  <c r="E622" i="2"/>
  <c r="F622" i="2"/>
  <c r="U622" i="2"/>
  <c r="W622" i="2"/>
  <c r="Y622" i="2"/>
  <c r="AD622" i="2"/>
  <c r="E623" i="2"/>
  <c r="F623" i="2"/>
  <c r="H623" i="2"/>
  <c r="U623" i="2"/>
  <c r="W623" i="2"/>
  <c r="Y623" i="2"/>
  <c r="AD623" i="2"/>
  <c r="E624" i="2"/>
  <c r="F624" i="2"/>
  <c r="H624" i="2"/>
  <c r="U624" i="2"/>
  <c r="W624" i="2"/>
  <c r="Y624" i="2"/>
  <c r="AD624" i="2"/>
  <c r="E625" i="2"/>
  <c r="F625" i="2"/>
  <c r="H625" i="2"/>
  <c r="U625" i="2"/>
  <c r="W625" i="2"/>
  <c r="Y625" i="2"/>
  <c r="AD625" i="2"/>
  <c r="E626" i="2"/>
  <c r="F626" i="2"/>
  <c r="U626" i="2"/>
  <c r="W626" i="2"/>
  <c r="Y626" i="2"/>
  <c r="AD626" i="2"/>
  <c r="E627" i="2"/>
  <c r="F627" i="2"/>
  <c r="H627" i="2"/>
  <c r="U627" i="2"/>
  <c r="W627" i="2"/>
  <c r="Y627" i="2"/>
  <c r="AD627" i="2"/>
  <c r="E628" i="2"/>
  <c r="F628" i="2"/>
  <c r="U628" i="2"/>
  <c r="W628" i="2"/>
  <c r="Y628" i="2"/>
  <c r="AD628" i="2"/>
  <c r="E629" i="2"/>
  <c r="F629" i="2"/>
  <c r="U629" i="2"/>
  <c r="W629" i="2"/>
  <c r="Y629" i="2"/>
  <c r="AD629" i="2"/>
  <c r="E630" i="2"/>
  <c r="F630" i="2"/>
  <c r="U630" i="2"/>
  <c r="W630" i="2"/>
  <c r="Y630" i="2"/>
  <c r="AD630" i="2"/>
  <c r="E631" i="2"/>
  <c r="F631" i="2"/>
  <c r="U631" i="2"/>
  <c r="W631" i="2"/>
  <c r="Y631" i="2"/>
  <c r="AD631" i="2"/>
  <c r="E632" i="2"/>
  <c r="F632" i="2"/>
  <c r="H632" i="2"/>
  <c r="U632" i="2"/>
  <c r="W632" i="2"/>
  <c r="Y632" i="2"/>
  <c r="AD632" i="2"/>
  <c r="E633" i="2"/>
  <c r="F633" i="2"/>
  <c r="U633" i="2"/>
  <c r="W633" i="2"/>
  <c r="Y633" i="2"/>
  <c r="AD633" i="2"/>
  <c r="E634" i="2"/>
  <c r="F634" i="2"/>
  <c r="H634" i="2"/>
  <c r="U634" i="2"/>
  <c r="W634" i="2"/>
  <c r="Y634" i="2"/>
  <c r="AD634" i="2"/>
  <c r="E635" i="2"/>
  <c r="F635" i="2"/>
  <c r="H635" i="2"/>
  <c r="U635" i="2"/>
  <c r="W635" i="2"/>
  <c r="Y635" i="2"/>
  <c r="AD635" i="2"/>
  <c r="E636" i="2"/>
  <c r="F636" i="2"/>
  <c r="H636" i="2"/>
  <c r="U636" i="2"/>
  <c r="W636" i="2"/>
  <c r="Y636" i="2"/>
  <c r="AD636" i="2"/>
  <c r="E637" i="2"/>
  <c r="F637" i="2"/>
  <c r="U637" i="2"/>
  <c r="W637" i="2"/>
  <c r="Y637" i="2"/>
  <c r="AD637" i="2"/>
  <c r="E638" i="2"/>
  <c r="F638" i="2"/>
  <c r="H638" i="2"/>
  <c r="U638" i="2"/>
  <c r="W638" i="2"/>
  <c r="Y638" i="2"/>
  <c r="AD638" i="2"/>
  <c r="E639" i="2"/>
  <c r="F639" i="2"/>
  <c r="U639" i="2"/>
  <c r="W639" i="2"/>
  <c r="Y639" i="2"/>
  <c r="AD639" i="2"/>
  <c r="E640" i="2"/>
  <c r="F640" i="2"/>
  <c r="U640" i="2"/>
  <c r="W640" i="2"/>
  <c r="Y640" i="2"/>
  <c r="AD640" i="2"/>
  <c r="E641" i="2"/>
  <c r="F641" i="2"/>
  <c r="H641" i="2"/>
  <c r="U641" i="2"/>
  <c r="W641" i="2"/>
  <c r="Y641" i="2"/>
  <c r="AD641" i="2"/>
  <c r="E642" i="2"/>
  <c r="F642" i="2"/>
  <c r="H642" i="2"/>
  <c r="U642" i="2"/>
  <c r="W642" i="2"/>
  <c r="Y642" i="2"/>
  <c r="AD642" i="2"/>
  <c r="E643" i="2"/>
  <c r="F643" i="2"/>
  <c r="H643" i="2"/>
  <c r="U643" i="2"/>
  <c r="W643" i="2"/>
  <c r="Y643" i="2"/>
  <c r="AD643" i="2"/>
  <c r="E644" i="2"/>
  <c r="F644" i="2"/>
  <c r="H644" i="2"/>
  <c r="U644" i="2"/>
  <c r="W644" i="2"/>
  <c r="Y644" i="2"/>
  <c r="AD644" i="2"/>
  <c r="E645" i="2"/>
  <c r="F645" i="2"/>
  <c r="U645" i="2"/>
  <c r="W645" i="2"/>
  <c r="Y645" i="2"/>
  <c r="AD645" i="2"/>
  <c r="E646" i="2"/>
  <c r="F646" i="2"/>
  <c r="H646" i="2"/>
  <c r="U646" i="2"/>
  <c r="W646" i="2"/>
  <c r="Y646" i="2"/>
  <c r="AD646" i="2"/>
  <c r="E647" i="2"/>
  <c r="F647" i="2"/>
  <c r="H647" i="2"/>
  <c r="U647" i="2"/>
  <c r="W647" i="2"/>
  <c r="Y647" i="2"/>
  <c r="AD647" i="2"/>
  <c r="E648" i="2"/>
  <c r="F648" i="2"/>
  <c r="U648" i="2"/>
  <c r="W648" i="2"/>
  <c r="Y648" i="2"/>
  <c r="AD648" i="2"/>
  <c r="E649" i="2"/>
  <c r="F649" i="2"/>
  <c r="U649" i="2"/>
  <c r="W649" i="2"/>
  <c r="Y649" i="2"/>
  <c r="AD649" i="2"/>
  <c r="E650" i="2"/>
  <c r="F650" i="2"/>
  <c r="H650" i="2"/>
  <c r="U650" i="2"/>
  <c r="W650" i="2"/>
  <c r="Y650" i="2"/>
  <c r="AD650" i="2"/>
  <c r="E651" i="2"/>
  <c r="F651" i="2"/>
  <c r="H651" i="2"/>
  <c r="U651" i="2"/>
  <c r="W651" i="2"/>
  <c r="Y651" i="2"/>
  <c r="AD651" i="2"/>
  <c r="E652" i="2"/>
  <c r="F652" i="2"/>
  <c r="H652" i="2"/>
  <c r="U652" i="2"/>
  <c r="W652" i="2"/>
  <c r="Y652" i="2"/>
  <c r="AD652" i="2"/>
  <c r="E653" i="2"/>
  <c r="F653" i="2"/>
  <c r="U653" i="2"/>
  <c r="W653" i="2"/>
  <c r="Y653" i="2"/>
  <c r="AD653" i="2"/>
  <c r="E654" i="2"/>
  <c r="F654" i="2"/>
  <c r="H654" i="2"/>
  <c r="U654" i="2"/>
  <c r="W654" i="2"/>
  <c r="Y654" i="2"/>
  <c r="AD654" i="2"/>
  <c r="E655" i="2"/>
  <c r="F655" i="2"/>
  <c r="U655" i="2"/>
  <c r="W655" i="2"/>
  <c r="Y655" i="2"/>
  <c r="AD655" i="2"/>
  <c r="E656" i="2"/>
  <c r="F656" i="2"/>
  <c r="H656" i="2"/>
  <c r="U656" i="2"/>
  <c r="W656" i="2"/>
  <c r="Y656" i="2"/>
  <c r="AD656" i="2"/>
  <c r="E657" i="2"/>
  <c r="F657" i="2"/>
  <c r="U657" i="2"/>
  <c r="W657" i="2"/>
  <c r="Y657" i="2"/>
  <c r="AD657" i="2"/>
  <c r="E658" i="2"/>
  <c r="F658" i="2"/>
  <c r="H658" i="2"/>
  <c r="U658" i="2"/>
  <c r="W658" i="2"/>
  <c r="Y658" i="2"/>
  <c r="AD658" i="2"/>
  <c r="E659" i="2"/>
  <c r="F659" i="2"/>
  <c r="H659" i="2"/>
  <c r="U659" i="2"/>
  <c r="W659" i="2"/>
  <c r="Y659" i="2"/>
  <c r="AD659" i="2"/>
  <c r="E660" i="2"/>
  <c r="F660" i="2"/>
  <c r="H660" i="2"/>
  <c r="U660" i="2"/>
  <c r="W660" i="2"/>
  <c r="Y660" i="2"/>
  <c r="AD660" i="2"/>
  <c r="E661" i="2"/>
  <c r="F661" i="2"/>
  <c r="H661" i="2"/>
  <c r="U661" i="2"/>
  <c r="W661" i="2"/>
  <c r="Y661" i="2"/>
  <c r="AD661" i="2"/>
  <c r="E662" i="2"/>
  <c r="F662" i="2"/>
  <c r="H662" i="2"/>
  <c r="U662" i="2"/>
  <c r="W662" i="2"/>
  <c r="Y662" i="2"/>
  <c r="AD662" i="2"/>
  <c r="E663" i="2"/>
  <c r="F663" i="2"/>
  <c r="U663" i="2"/>
  <c r="W663" i="2"/>
  <c r="Y663" i="2"/>
  <c r="AD663" i="2"/>
  <c r="E664" i="2"/>
  <c r="F664" i="2"/>
  <c r="H664" i="2"/>
  <c r="U664" i="2"/>
  <c r="W664" i="2"/>
  <c r="Y664" i="2"/>
  <c r="AD664" i="2"/>
  <c r="E665" i="2"/>
  <c r="F665" i="2"/>
  <c r="U665" i="2"/>
  <c r="W665" i="2"/>
  <c r="Y665" i="2"/>
  <c r="AD665" i="2"/>
  <c r="E666" i="2"/>
  <c r="F666" i="2"/>
  <c r="H666" i="2"/>
  <c r="U666" i="2"/>
  <c r="W666" i="2"/>
  <c r="Y666" i="2"/>
  <c r="AD666" i="2"/>
  <c r="E667" i="2"/>
  <c r="F667" i="2"/>
  <c r="H667" i="2"/>
  <c r="U667" i="2"/>
  <c r="W667" i="2"/>
  <c r="Y667" i="2"/>
  <c r="AD667" i="2"/>
  <c r="E668" i="2"/>
  <c r="F668" i="2"/>
  <c r="H668" i="2"/>
  <c r="U668" i="2"/>
  <c r="W668" i="2"/>
  <c r="Y668" i="2"/>
  <c r="AD668" i="2"/>
  <c r="E669" i="2"/>
  <c r="F669" i="2"/>
  <c r="U669" i="2"/>
  <c r="W669" i="2"/>
  <c r="Y669" i="2"/>
  <c r="AD669" i="2"/>
  <c r="E670" i="2"/>
  <c r="F670" i="2"/>
  <c r="U670" i="2"/>
  <c r="W670" i="2"/>
  <c r="Y670" i="2"/>
  <c r="AD670" i="2"/>
  <c r="E671" i="2"/>
  <c r="F671" i="2"/>
  <c r="U671" i="2"/>
  <c r="W671" i="2"/>
  <c r="Y671" i="2"/>
  <c r="AD671" i="2"/>
  <c r="E672" i="2"/>
  <c r="F672" i="2"/>
  <c r="U672" i="2"/>
  <c r="W672" i="2"/>
  <c r="Y672" i="2"/>
  <c r="AD672" i="2"/>
  <c r="E673" i="2"/>
  <c r="F673" i="2"/>
  <c r="U673" i="2"/>
  <c r="W673" i="2"/>
  <c r="Y673" i="2"/>
  <c r="AD673" i="2"/>
  <c r="E674" i="2"/>
  <c r="F674" i="2"/>
  <c r="H674" i="2"/>
  <c r="U674" i="2"/>
  <c r="W674" i="2"/>
  <c r="Y674" i="2"/>
  <c r="AD674" i="2"/>
  <c r="E675" i="2"/>
  <c r="F675" i="2"/>
  <c r="H675" i="2"/>
  <c r="U675" i="2"/>
  <c r="W675" i="2"/>
  <c r="Y675" i="2"/>
  <c r="AD675" i="2"/>
  <c r="E676" i="2"/>
  <c r="F676" i="2"/>
  <c r="H676" i="2"/>
  <c r="U676" i="2"/>
  <c r="W676" i="2"/>
  <c r="Y676" i="2"/>
  <c r="AD676" i="2"/>
  <c r="E677" i="2"/>
  <c r="F677" i="2"/>
  <c r="H677" i="2"/>
  <c r="U677" i="2"/>
  <c r="W677" i="2"/>
  <c r="Y677" i="2"/>
  <c r="AD677" i="2"/>
  <c r="E678" i="2"/>
  <c r="F678" i="2"/>
  <c r="U678" i="2"/>
  <c r="W678" i="2"/>
  <c r="Y678" i="2"/>
  <c r="AD678" i="2"/>
  <c r="E679" i="2"/>
  <c r="F679" i="2"/>
  <c r="H679" i="2"/>
  <c r="U679" i="2"/>
  <c r="W679" i="2"/>
  <c r="Y679" i="2"/>
  <c r="AD679" i="2"/>
  <c r="E680" i="2"/>
  <c r="F680" i="2"/>
  <c r="H680" i="2"/>
  <c r="U680" i="2"/>
  <c r="W680" i="2"/>
  <c r="Y680" i="2"/>
  <c r="AD680" i="2"/>
  <c r="E681" i="2"/>
  <c r="F681" i="2"/>
  <c r="H681" i="2"/>
  <c r="U681" i="2"/>
  <c r="W681" i="2"/>
  <c r="Y681" i="2"/>
  <c r="AD681" i="2"/>
  <c r="E682" i="2"/>
  <c r="F682" i="2"/>
  <c r="H682" i="2"/>
  <c r="U682" i="2"/>
  <c r="W682" i="2"/>
  <c r="Y682" i="2"/>
  <c r="AD682" i="2"/>
  <c r="E683" i="2"/>
  <c r="F683" i="2"/>
  <c r="U683" i="2"/>
  <c r="W683" i="2"/>
  <c r="Y683" i="2"/>
  <c r="AD683" i="2"/>
  <c r="E684" i="2"/>
  <c r="F684" i="2"/>
  <c r="U684" i="2"/>
  <c r="W684" i="2"/>
  <c r="Y684" i="2"/>
  <c r="AD684" i="2"/>
  <c r="E685" i="2"/>
  <c r="F685" i="2"/>
  <c r="H685" i="2"/>
  <c r="U685" i="2"/>
  <c r="W685" i="2"/>
  <c r="Y685" i="2"/>
  <c r="AD685" i="2"/>
  <c r="E686" i="2"/>
  <c r="F686" i="2"/>
  <c r="H686" i="2"/>
  <c r="U686" i="2"/>
  <c r="W686" i="2"/>
  <c r="Y686" i="2"/>
  <c r="AD686" i="2"/>
  <c r="E687" i="2"/>
  <c r="F687" i="2"/>
  <c r="U687" i="2"/>
  <c r="W687" i="2"/>
  <c r="Y687" i="2"/>
  <c r="AD687" i="2"/>
  <c r="E688" i="2"/>
  <c r="F688" i="2"/>
  <c r="H688" i="2"/>
  <c r="U688" i="2"/>
  <c r="W688" i="2"/>
  <c r="Y688" i="2"/>
  <c r="AD688" i="2"/>
  <c r="E689" i="2"/>
  <c r="F689" i="2"/>
  <c r="U689" i="2"/>
  <c r="W689" i="2"/>
  <c r="Y689" i="2"/>
  <c r="AD689" i="2"/>
  <c r="E690" i="2"/>
  <c r="F690" i="2"/>
  <c r="U690" i="2"/>
  <c r="W690" i="2"/>
  <c r="Y690" i="2"/>
  <c r="AD690" i="2"/>
  <c r="E691" i="2"/>
  <c r="F691" i="2"/>
  <c r="U691" i="2"/>
  <c r="W691" i="2"/>
  <c r="Y691" i="2"/>
  <c r="AD691" i="2"/>
  <c r="E692" i="2"/>
  <c r="F692" i="2"/>
  <c r="H692" i="2"/>
  <c r="U692" i="2"/>
  <c r="W692" i="2"/>
  <c r="Y692" i="2"/>
  <c r="AD692" i="2"/>
  <c r="E693" i="2"/>
  <c r="F693" i="2"/>
  <c r="H693" i="2"/>
  <c r="U693" i="2"/>
  <c r="W693" i="2"/>
  <c r="Y693" i="2"/>
  <c r="AD693" i="2"/>
  <c r="E694" i="2"/>
  <c r="F694" i="2"/>
  <c r="U694" i="2"/>
  <c r="W694" i="2"/>
  <c r="Y694" i="2"/>
  <c r="AD694" i="2"/>
  <c r="E695" i="2"/>
  <c r="F695" i="2"/>
  <c r="U695" i="2"/>
  <c r="W695" i="2"/>
  <c r="Y695" i="2"/>
  <c r="AD695" i="2"/>
  <c r="E696" i="2"/>
  <c r="F696" i="2"/>
  <c r="U696" i="2"/>
  <c r="W696" i="2"/>
  <c r="Y696" i="2"/>
  <c r="AD696" i="2"/>
  <c r="E697" i="2"/>
  <c r="F697" i="2"/>
  <c r="U697" i="2"/>
  <c r="W697" i="2"/>
  <c r="Y697" i="2"/>
  <c r="AD697" i="2"/>
  <c r="E698" i="2"/>
  <c r="F698" i="2"/>
  <c r="H698" i="2"/>
  <c r="U698" i="2"/>
  <c r="W698" i="2"/>
  <c r="Y698" i="2"/>
  <c r="AD698" i="2"/>
  <c r="E699" i="2"/>
  <c r="F699" i="2"/>
  <c r="U699" i="2"/>
  <c r="W699" i="2"/>
  <c r="Y699" i="2"/>
  <c r="AD699" i="2"/>
  <c r="E700" i="2"/>
  <c r="F700" i="2"/>
  <c r="H700" i="2"/>
  <c r="U700" i="2"/>
  <c r="W700" i="2"/>
  <c r="Y700" i="2"/>
  <c r="AD700" i="2"/>
  <c r="E701" i="2"/>
  <c r="F701" i="2"/>
  <c r="U701" i="2"/>
  <c r="W701" i="2"/>
  <c r="Y701" i="2"/>
  <c r="AD701" i="2"/>
  <c r="E702" i="2"/>
  <c r="F702" i="2"/>
  <c r="U702" i="2"/>
  <c r="W702" i="2"/>
  <c r="Y702" i="2"/>
  <c r="AD702" i="2"/>
  <c r="E703" i="2"/>
  <c r="F703" i="2"/>
  <c r="U703" i="2"/>
  <c r="W703" i="2"/>
  <c r="Y703" i="2"/>
  <c r="AD703" i="2"/>
  <c r="E704" i="2"/>
  <c r="F704" i="2"/>
  <c r="U704" i="2"/>
  <c r="W704" i="2"/>
  <c r="Y704" i="2"/>
  <c r="AD704" i="2"/>
  <c r="E705" i="2"/>
  <c r="F705" i="2"/>
  <c r="U705" i="2"/>
  <c r="W705" i="2"/>
  <c r="Y705" i="2"/>
  <c r="AD705" i="2"/>
  <c r="E706" i="2"/>
  <c r="F706" i="2"/>
  <c r="U706" i="2"/>
  <c r="W706" i="2"/>
  <c r="Y706" i="2"/>
  <c r="AD706" i="2"/>
  <c r="E707" i="2"/>
  <c r="F707" i="2"/>
  <c r="H707" i="2"/>
  <c r="U707" i="2"/>
  <c r="W707" i="2"/>
  <c r="Y707" i="2"/>
  <c r="AD707" i="2"/>
  <c r="E708" i="2"/>
  <c r="F708" i="2"/>
  <c r="H708" i="2"/>
  <c r="U708" i="2"/>
  <c r="W708" i="2"/>
  <c r="Y708" i="2"/>
  <c r="AD708" i="2"/>
  <c r="E709" i="2"/>
  <c r="F709" i="2"/>
  <c r="H709" i="2"/>
  <c r="U709" i="2"/>
  <c r="W709" i="2"/>
  <c r="Y709" i="2"/>
  <c r="AD709" i="2"/>
  <c r="E710" i="2"/>
  <c r="F710" i="2"/>
  <c r="H710" i="2"/>
  <c r="U710" i="2"/>
  <c r="W710" i="2"/>
  <c r="Y710" i="2"/>
  <c r="AD710" i="2"/>
  <c r="E711" i="2"/>
  <c r="F711" i="2"/>
  <c r="U711" i="2"/>
  <c r="W711" i="2"/>
  <c r="Y711" i="2"/>
  <c r="AD711" i="2"/>
  <c r="E712" i="2"/>
  <c r="F712" i="2"/>
  <c r="H712" i="2"/>
  <c r="U712" i="2"/>
  <c r="W712" i="2"/>
  <c r="Y712" i="2"/>
  <c r="AD712" i="2"/>
  <c r="E713" i="2"/>
  <c r="F713" i="2"/>
  <c r="H713" i="2"/>
  <c r="U713" i="2"/>
  <c r="W713" i="2"/>
  <c r="Y713" i="2"/>
  <c r="AD713" i="2"/>
  <c r="E714" i="2"/>
  <c r="F714" i="2"/>
  <c r="U714" i="2"/>
  <c r="W714" i="2"/>
  <c r="Y714" i="2"/>
  <c r="AD714" i="2"/>
  <c r="E715" i="2"/>
  <c r="F715" i="2"/>
  <c r="H715" i="2"/>
  <c r="U715" i="2"/>
  <c r="W715" i="2"/>
  <c r="Y715" i="2"/>
  <c r="AD715" i="2"/>
  <c r="E716" i="2"/>
  <c r="F716" i="2"/>
  <c r="U716" i="2"/>
  <c r="W716" i="2"/>
  <c r="Y716" i="2"/>
  <c r="AD716" i="2"/>
  <c r="E717" i="2"/>
  <c r="F717" i="2"/>
  <c r="U717" i="2"/>
  <c r="W717" i="2"/>
  <c r="Y717" i="2"/>
  <c r="AD717" i="2"/>
  <c r="E718" i="2"/>
  <c r="F718" i="2"/>
  <c r="U718" i="2"/>
  <c r="W718" i="2"/>
  <c r="Y718" i="2"/>
  <c r="AD718" i="2"/>
  <c r="E719" i="2"/>
  <c r="F719" i="2"/>
  <c r="U719" i="2"/>
  <c r="W719" i="2"/>
  <c r="Y719" i="2"/>
  <c r="AD719" i="2"/>
  <c r="E720" i="2"/>
  <c r="F720" i="2"/>
  <c r="H720" i="2"/>
  <c r="U720" i="2"/>
  <c r="W720" i="2"/>
  <c r="Y720" i="2"/>
  <c r="AD720" i="2"/>
  <c r="E721" i="2"/>
  <c r="F721" i="2"/>
  <c r="H721" i="2"/>
  <c r="U721" i="2"/>
  <c r="W721" i="2"/>
  <c r="Y721" i="2"/>
  <c r="AD721" i="2"/>
  <c r="E722" i="2"/>
  <c r="F722" i="2"/>
  <c r="H722" i="2"/>
  <c r="U722" i="2"/>
  <c r="W722" i="2"/>
  <c r="Y722" i="2"/>
  <c r="AD722" i="2"/>
  <c r="E723" i="2"/>
  <c r="F723" i="2"/>
  <c r="H723" i="2"/>
  <c r="U723" i="2"/>
  <c r="W723" i="2"/>
  <c r="Y723" i="2"/>
  <c r="AD723" i="2"/>
  <c r="E724" i="2"/>
  <c r="F724" i="2"/>
  <c r="U724" i="2"/>
  <c r="W724" i="2"/>
  <c r="Y724" i="2"/>
  <c r="AD724" i="2"/>
  <c r="E725" i="2"/>
  <c r="F725" i="2"/>
  <c r="U725" i="2"/>
  <c r="W725" i="2"/>
  <c r="Y725" i="2"/>
  <c r="AD725" i="2"/>
  <c r="E726" i="2"/>
  <c r="F726" i="2"/>
  <c r="H726" i="2"/>
  <c r="U726" i="2"/>
  <c r="W726" i="2"/>
  <c r="Y726" i="2"/>
  <c r="AD726" i="2"/>
  <c r="E727" i="2"/>
  <c r="F727" i="2"/>
  <c r="U727" i="2"/>
  <c r="W727" i="2"/>
  <c r="Y727" i="2"/>
  <c r="AD727" i="2"/>
  <c r="E728" i="2"/>
  <c r="F728" i="2"/>
  <c r="U728" i="2"/>
  <c r="W728" i="2"/>
  <c r="Y728" i="2"/>
  <c r="AD728" i="2"/>
  <c r="E729" i="2"/>
  <c r="F729" i="2"/>
  <c r="H729" i="2"/>
  <c r="U729" i="2"/>
  <c r="W729" i="2"/>
  <c r="Y729" i="2"/>
  <c r="AD729" i="2"/>
  <c r="E730" i="2"/>
  <c r="F730" i="2"/>
  <c r="H730" i="2"/>
  <c r="U730" i="2"/>
  <c r="W730" i="2"/>
  <c r="Y730" i="2"/>
  <c r="AD730" i="2"/>
  <c r="E731" i="2"/>
  <c r="F731" i="2"/>
  <c r="H731" i="2"/>
  <c r="U731" i="2"/>
  <c r="W731" i="2"/>
  <c r="Y731" i="2"/>
  <c r="AD731" i="2"/>
  <c r="E732" i="2"/>
  <c r="F732" i="2"/>
  <c r="H732" i="2"/>
  <c r="U732" i="2"/>
  <c r="W732" i="2"/>
  <c r="Y732" i="2"/>
  <c r="AD732" i="2"/>
  <c r="E733" i="2"/>
  <c r="F733" i="2"/>
  <c r="H733" i="2"/>
  <c r="U733" i="2"/>
  <c r="W733" i="2"/>
  <c r="Y733" i="2"/>
  <c r="AD733" i="2"/>
  <c r="E734" i="2"/>
  <c r="F734" i="2"/>
  <c r="U734" i="2"/>
  <c r="W734" i="2"/>
  <c r="Y734" i="2"/>
  <c r="AD734" i="2"/>
  <c r="E735" i="2"/>
  <c r="F735" i="2"/>
  <c r="U735" i="2"/>
  <c r="W735" i="2"/>
  <c r="Y735" i="2"/>
  <c r="AD735" i="2"/>
  <c r="E736" i="2"/>
  <c r="F736" i="2"/>
  <c r="H736" i="2"/>
  <c r="U736" i="2"/>
  <c r="W736" i="2"/>
  <c r="Y736" i="2"/>
  <c r="AD736" i="2"/>
  <c r="E737" i="2"/>
  <c r="F737" i="2"/>
  <c r="H737" i="2"/>
  <c r="U737" i="2"/>
  <c r="W737" i="2"/>
  <c r="Y737" i="2"/>
  <c r="AD737" i="2"/>
  <c r="E738" i="2"/>
  <c r="F738" i="2"/>
  <c r="H738" i="2"/>
  <c r="U738" i="2"/>
  <c r="W738" i="2"/>
  <c r="Y738" i="2"/>
  <c r="AD738" i="2"/>
  <c r="E739" i="2"/>
  <c r="F739" i="2"/>
  <c r="U739" i="2"/>
  <c r="W739" i="2"/>
  <c r="Y739" i="2"/>
  <c r="AD739" i="2"/>
  <c r="E740" i="2"/>
  <c r="F740" i="2"/>
  <c r="U740" i="2"/>
  <c r="W740" i="2"/>
  <c r="Y740" i="2"/>
  <c r="AD740" i="2"/>
  <c r="E741" i="2"/>
  <c r="F741" i="2"/>
  <c r="H741" i="2"/>
  <c r="U741" i="2"/>
  <c r="W741" i="2"/>
  <c r="Y741" i="2"/>
  <c r="AD741" i="2"/>
  <c r="E742" i="2"/>
  <c r="F742" i="2"/>
  <c r="H742" i="2"/>
  <c r="U742" i="2"/>
  <c r="W742" i="2"/>
  <c r="Y742" i="2"/>
  <c r="AD742" i="2"/>
  <c r="E743" i="2"/>
  <c r="F743" i="2"/>
  <c r="U743" i="2"/>
  <c r="W743" i="2"/>
  <c r="Y743" i="2"/>
  <c r="AD743" i="2"/>
  <c r="E744" i="2"/>
  <c r="F744" i="2"/>
  <c r="U744" i="2"/>
  <c r="W744" i="2"/>
  <c r="Y744" i="2"/>
  <c r="AD744" i="2"/>
  <c r="E745" i="2"/>
  <c r="F745" i="2"/>
  <c r="U745" i="2"/>
  <c r="W745" i="2"/>
  <c r="Y745" i="2"/>
  <c r="AD745" i="2"/>
  <c r="E746" i="2"/>
  <c r="F746" i="2"/>
  <c r="H746" i="2"/>
  <c r="U746" i="2"/>
  <c r="W746" i="2"/>
  <c r="Y746" i="2"/>
  <c r="AD746" i="2"/>
  <c r="E747" i="2"/>
  <c r="F747" i="2"/>
  <c r="U747" i="2"/>
  <c r="W747" i="2"/>
  <c r="Y747" i="2"/>
  <c r="AD747" i="2"/>
  <c r="E748" i="2"/>
  <c r="F748" i="2"/>
  <c r="U748" i="2"/>
  <c r="W748" i="2"/>
  <c r="Y748" i="2"/>
  <c r="AD748" i="2"/>
  <c r="E749" i="2"/>
  <c r="F749" i="2"/>
  <c r="U749" i="2"/>
  <c r="W749" i="2"/>
  <c r="Y749" i="2"/>
  <c r="AD749" i="2"/>
  <c r="E750" i="2"/>
  <c r="F750" i="2"/>
  <c r="U750" i="2"/>
  <c r="W750" i="2"/>
  <c r="Y750" i="2"/>
  <c r="AD750" i="2"/>
  <c r="E751" i="2"/>
  <c r="F751" i="2"/>
  <c r="H751" i="2"/>
  <c r="U751" i="2"/>
  <c r="W751" i="2"/>
  <c r="Y751" i="2"/>
  <c r="AD751" i="2"/>
  <c r="E752" i="2"/>
  <c r="F752" i="2"/>
  <c r="H752" i="2"/>
  <c r="U752" i="2"/>
  <c r="W752" i="2"/>
  <c r="Y752" i="2"/>
  <c r="AD752" i="2"/>
  <c r="E753" i="2"/>
  <c r="F753" i="2"/>
  <c r="H753" i="2"/>
  <c r="U753" i="2"/>
  <c r="W753" i="2"/>
  <c r="Y753" i="2"/>
  <c r="AD753" i="2"/>
  <c r="E754" i="2"/>
  <c r="F754" i="2"/>
  <c r="H754" i="2"/>
  <c r="U754" i="2"/>
  <c r="W754" i="2"/>
  <c r="Y754" i="2"/>
  <c r="AD754" i="2"/>
  <c r="E755" i="2"/>
  <c r="F755" i="2"/>
  <c r="U755" i="2"/>
  <c r="W755" i="2"/>
  <c r="Y755" i="2"/>
  <c r="AD755" i="2"/>
  <c r="E756" i="2"/>
  <c r="F756" i="2"/>
  <c r="U756" i="2"/>
  <c r="W756" i="2"/>
  <c r="Y756" i="2"/>
  <c r="AD756" i="2"/>
  <c r="E757" i="2"/>
  <c r="F757" i="2"/>
  <c r="U757" i="2"/>
  <c r="W757" i="2"/>
  <c r="Y757" i="2"/>
  <c r="AD757" i="2"/>
  <c r="E758" i="2"/>
  <c r="F758" i="2"/>
  <c r="U758" i="2"/>
  <c r="W758" i="2"/>
  <c r="Y758" i="2"/>
  <c r="AD758" i="2"/>
  <c r="E759" i="2"/>
  <c r="F759" i="2"/>
  <c r="U759" i="2"/>
  <c r="W759" i="2"/>
  <c r="Y759" i="2"/>
  <c r="AD759" i="2"/>
  <c r="E760" i="2"/>
  <c r="F760" i="2"/>
  <c r="H760" i="2"/>
  <c r="U760" i="2"/>
  <c r="W760" i="2"/>
  <c r="Y760" i="2"/>
  <c r="AD760" i="2"/>
  <c r="E761" i="2"/>
  <c r="F761" i="2"/>
  <c r="U761" i="2"/>
  <c r="W761" i="2"/>
  <c r="Y761" i="2"/>
  <c r="AD761" i="2"/>
  <c r="E762" i="2"/>
  <c r="F762" i="2"/>
  <c r="H762" i="2"/>
  <c r="U762" i="2"/>
  <c r="W762" i="2"/>
  <c r="Y762" i="2"/>
  <c r="AD762" i="2"/>
  <c r="E763" i="2"/>
  <c r="F763" i="2"/>
  <c r="H763" i="2"/>
  <c r="U763" i="2"/>
  <c r="W763" i="2"/>
  <c r="Y763" i="2"/>
  <c r="AD763" i="2"/>
  <c r="E764" i="2"/>
  <c r="F764" i="2"/>
  <c r="H764" i="2"/>
  <c r="U764" i="2"/>
  <c r="W764" i="2"/>
  <c r="Y764" i="2"/>
  <c r="AD764" i="2"/>
  <c r="E765" i="2"/>
  <c r="F765" i="2"/>
  <c r="U765" i="2"/>
  <c r="W765" i="2"/>
  <c r="Y765" i="2"/>
  <c r="AD765" i="2"/>
  <c r="E766" i="2"/>
  <c r="F766" i="2"/>
  <c r="H766" i="2"/>
  <c r="U766" i="2"/>
  <c r="W766" i="2"/>
  <c r="Y766" i="2"/>
  <c r="AD766" i="2"/>
  <c r="E767" i="2"/>
  <c r="F767" i="2"/>
  <c r="H767" i="2"/>
  <c r="U767" i="2"/>
  <c r="W767" i="2"/>
  <c r="Y767" i="2"/>
  <c r="AD767" i="2"/>
  <c r="E768" i="2"/>
  <c r="F768" i="2"/>
  <c r="H768" i="2"/>
  <c r="U768" i="2"/>
  <c r="W768" i="2"/>
  <c r="Y768" i="2"/>
  <c r="AD768" i="2"/>
  <c r="E769" i="2"/>
  <c r="F769" i="2"/>
  <c r="U769" i="2"/>
  <c r="W769" i="2"/>
  <c r="Y769" i="2"/>
  <c r="AD769" i="2"/>
  <c r="E770" i="2"/>
  <c r="F770" i="2"/>
  <c r="U770" i="2"/>
  <c r="W770" i="2"/>
  <c r="Y770" i="2"/>
  <c r="AD770" i="2"/>
  <c r="E771" i="2"/>
  <c r="F771" i="2"/>
  <c r="H771" i="2"/>
  <c r="U771" i="2"/>
  <c r="W771" i="2"/>
  <c r="Y771" i="2"/>
  <c r="AD771" i="2"/>
  <c r="E772" i="2"/>
  <c r="F772" i="2"/>
  <c r="H772" i="2"/>
  <c r="U772" i="2"/>
  <c r="W772" i="2"/>
  <c r="Y772" i="2"/>
  <c r="AD772" i="2"/>
  <c r="E773" i="2"/>
  <c r="F773" i="2"/>
  <c r="H773" i="2"/>
  <c r="U773" i="2"/>
  <c r="W773" i="2"/>
  <c r="Y773" i="2"/>
  <c r="AD773" i="2"/>
  <c r="E774" i="2"/>
  <c r="F774" i="2"/>
  <c r="H774" i="2"/>
  <c r="U774" i="2"/>
  <c r="W774" i="2"/>
  <c r="Y774" i="2"/>
  <c r="AD774" i="2"/>
  <c r="E775" i="2"/>
  <c r="F775" i="2"/>
  <c r="U775" i="2"/>
  <c r="W775" i="2"/>
  <c r="Y775" i="2"/>
  <c r="AD775" i="2"/>
  <c r="E776" i="2"/>
  <c r="F776" i="2"/>
  <c r="U776" i="2"/>
  <c r="W776" i="2"/>
  <c r="Y776" i="2"/>
  <c r="AD776" i="2"/>
  <c r="E777" i="2"/>
  <c r="F777" i="2"/>
  <c r="H777" i="2"/>
  <c r="U777" i="2"/>
  <c r="W777" i="2"/>
  <c r="Y777" i="2"/>
  <c r="AD777" i="2"/>
  <c r="E778" i="2"/>
  <c r="F778" i="2"/>
  <c r="U778" i="2"/>
  <c r="W778" i="2"/>
  <c r="Y778" i="2"/>
  <c r="AD778" i="2"/>
  <c r="E779" i="2"/>
  <c r="F779" i="2"/>
  <c r="H779" i="2"/>
  <c r="U779" i="2"/>
  <c r="W779" i="2"/>
  <c r="Y779" i="2"/>
  <c r="AD779" i="2"/>
  <c r="E780" i="2"/>
  <c r="F780" i="2"/>
  <c r="H780" i="2"/>
  <c r="U780" i="2"/>
  <c r="W780" i="2"/>
  <c r="Y780" i="2"/>
  <c r="AD780" i="2"/>
  <c r="E781" i="2"/>
  <c r="F781" i="2"/>
  <c r="H781" i="2"/>
  <c r="U781" i="2"/>
  <c r="W781" i="2"/>
  <c r="Y781" i="2"/>
  <c r="AD781" i="2"/>
  <c r="E782" i="2"/>
  <c r="F782" i="2"/>
  <c r="H782" i="2"/>
  <c r="U782" i="2"/>
  <c r="W782" i="2"/>
  <c r="Y782" i="2"/>
  <c r="AD782" i="2"/>
  <c r="E783" i="2"/>
  <c r="F783" i="2"/>
  <c r="H783" i="2"/>
  <c r="U783" i="2"/>
  <c r="W783" i="2"/>
  <c r="Y783" i="2"/>
  <c r="AD783" i="2"/>
  <c r="E784" i="2"/>
  <c r="F784" i="2"/>
  <c r="H784" i="2"/>
  <c r="U784" i="2"/>
  <c r="W784" i="2"/>
  <c r="Y784" i="2"/>
  <c r="AD784" i="2"/>
  <c r="E785" i="2"/>
  <c r="F785" i="2"/>
  <c r="U785" i="2"/>
  <c r="W785" i="2"/>
  <c r="Y785" i="2"/>
  <c r="AD785" i="2"/>
  <c r="E786" i="2"/>
  <c r="F786" i="2"/>
  <c r="U786" i="2"/>
  <c r="W786" i="2"/>
  <c r="Y786" i="2"/>
  <c r="AD786" i="2"/>
  <c r="E787" i="2"/>
  <c r="F787" i="2"/>
  <c r="H787" i="2"/>
  <c r="U787" i="2"/>
  <c r="W787" i="2"/>
  <c r="Y787" i="2"/>
  <c r="AD787" i="2"/>
  <c r="E788" i="2"/>
  <c r="F788" i="2"/>
  <c r="U788" i="2"/>
  <c r="W788" i="2"/>
  <c r="Y788" i="2"/>
  <c r="AD788" i="2"/>
  <c r="E789" i="2"/>
  <c r="F789" i="2"/>
  <c r="U789" i="2"/>
  <c r="W789" i="2"/>
  <c r="Y789" i="2"/>
  <c r="AD789" i="2"/>
  <c r="E790" i="2"/>
  <c r="F790" i="2"/>
  <c r="H790" i="2"/>
  <c r="U790" i="2"/>
  <c r="W790" i="2"/>
  <c r="Y790" i="2"/>
  <c r="AD790" i="2"/>
  <c r="E791" i="2"/>
  <c r="F791" i="2"/>
  <c r="H791" i="2"/>
  <c r="U791" i="2"/>
  <c r="W791" i="2"/>
  <c r="Y791" i="2"/>
  <c r="AD791" i="2"/>
  <c r="E792" i="2"/>
  <c r="F792" i="2"/>
  <c r="U792" i="2"/>
  <c r="W792" i="2"/>
  <c r="Y792" i="2"/>
  <c r="AD792" i="2"/>
  <c r="E793" i="2"/>
  <c r="F793" i="2"/>
  <c r="U793" i="2"/>
  <c r="W793" i="2"/>
  <c r="Y793" i="2"/>
  <c r="AD793" i="2"/>
  <c r="E794" i="2"/>
  <c r="F794" i="2"/>
  <c r="H794" i="2"/>
  <c r="U794" i="2"/>
  <c r="W794" i="2"/>
  <c r="Y794" i="2"/>
  <c r="AD794" i="2"/>
  <c r="E795" i="2"/>
  <c r="F795" i="2"/>
  <c r="U795" i="2"/>
  <c r="W795" i="2"/>
  <c r="Y795" i="2"/>
  <c r="AD795" i="2"/>
  <c r="E796" i="2"/>
  <c r="F796" i="2"/>
  <c r="H796" i="2"/>
  <c r="U796" i="2"/>
  <c r="W796" i="2"/>
  <c r="Y796" i="2"/>
  <c r="AD796" i="2"/>
  <c r="E797" i="2"/>
  <c r="F797" i="2"/>
  <c r="U797" i="2"/>
  <c r="W797" i="2"/>
  <c r="Y797" i="2"/>
  <c r="AD797" i="2"/>
  <c r="E798" i="2"/>
  <c r="F798" i="2"/>
  <c r="H798" i="2"/>
  <c r="U798" i="2"/>
  <c r="W798" i="2"/>
  <c r="Y798" i="2"/>
  <c r="AD798" i="2"/>
  <c r="E799" i="2"/>
  <c r="F799" i="2"/>
  <c r="H799" i="2"/>
  <c r="U799" i="2"/>
  <c r="W799" i="2"/>
  <c r="Y799" i="2"/>
  <c r="AD799" i="2"/>
  <c r="E800" i="2"/>
  <c r="F800" i="2"/>
  <c r="U800" i="2"/>
  <c r="W800" i="2"/>
  <c r="Y800" i="2"/>
  <c r="AD800" i="2"/>
  <c r="E801" i="2"/>
  <c r="F801" i="2"/>
  <c r="U801" i="2"/>
  <c r="W801" i="2"/>
  <c r="Y801" i="2"/>
  <c r="AD801" i="2"/>
  <c r="E802" i="2"/>
  <c r="F802" i="2"/>
  <c r="H802" i="2"/>
  <c r="U802" i="2"/>
  <c r="W802" i="2"/>
  <c r="Y802" i="2"/>
  <c r="AD802" i="2"/>
  <c r="E803" i="2"/>
  <c r="F803" i="2"/>
  <c r="H803" i="2"/>
  <c r="U803" i="2"/>
  <c r="W803" i="2"/>
  <c r="Y803" i="2"/>
  <c r="AD803" i="2"/>
  <c r="E804" i="2"/>
  <c r="F804" i="2"/>
  <c r="H804" i="2"/>
  <c r="U804" i="2"/>
  <c r="W804" i="2"/>
  <c r="Y804" i="2"/>
  <c r="AD804" i="2"/>
  <c r="E805" i="2"/>
  <c r="F805" i="2"/>
  <c r="H805" i="2"/>
  <c r="U805" i="2"/>
  <c r="W805" i="2"/>
  <c r="Y805" i="2"/>
  <c r="AD805" i="2"/>
  <c r="E806" i="2"/>
  <c r="F806" i="2"/>
  <c r="H806" i="2"/>
  <c r="U806" i="2"/>
  <c r="W806" i="2"/>
  <c r="Y806" i="2"/>
  <c r="AD806" i="2"/>
  <c r="E807" i="2"/>
  <c r="F807" i="2"/>
  <c r="U807" i="2"/>
  <c r="W807" i="2"/>
  <c r="Y807" i="2"/>
  <c r="AD807" i="2"/>
  <c r="E808" i="2"/>
  <c r="F808" i="2"/>
  <c r="U808" i="2"/>
  <c r="W808" i="2"/>
  <c r="Y808" i="2"/>
  <c r="AD808" i="2"/>
  <c r="E809" i="2"/>
  <c r="F809" i="2"/>
  <c r="H809" i="2"/>
  <c r="U809" i="2"/>
  <c r="W809" i="2"/>
  <c r="Y809" i="2"/>
  <c r="AD809" i="2"/>
  <c r="E810" i="2"/>
  <c r="F810" i="2"/>
  <c r="U810" i="2"/>
  <c r="W810" i="2"/>
  <c r="Y810" i="2"/>
  <c r="AD810" i="2"/>
  <c r="E811" i="2"/>
  <c r="F811" i="2"/>
  <c r="U811" i="2"/>
  <c r="W811" i="2"/>
  <c r="Y811" i="2"/>
  <c r="AD811" i="2"/>
  <c r="E812" i="2"/>
  <c r="F812" i="2"/>
  <c r="U812" i="2"/>
  <c r="W812" i="2"/>
  <c r="Y812" i="2"/>
  <c r="AD812" i="2"/>
  <c r="E813" i="2"/>
  <c r="F813" i="2"/>
  <c r="U813" i="2"/>
  <c r="W813" i="2"/>
  <c r="Y813" i="2"/>
  <c r="AD813" i="2"/>
  <c r="E814" i="2"/>
  <c r="F814" i="2"/>
  <c r="H814" i="2"/>
  <c r="U814" i="2"/>
  <c r="W814" i="2"/>
  <c r="Y814" i="2"/>
  <c r="AD814" i="2"/>
  <c r="E815" i="2"/>
  <c r="F815" i="2"/>
  <c r="H815" i="2"/>
  <c r="U815" i="2"/>
  <c r="W815" i="2"/>
  <c r="Y815" i="2"/>
  <c r="AD815" i="2"/>
  <c r="E816" i="2"/>
  <c r="F816" i="2"/>
  <c r="H816" i="2"/>
  <c r="U816" i="2"/>
  <c r="W816" i="2"/>
  <c r="Y816" i="2"/>
  <c r="AD816" i="2"/>
  <c r="E817" i="2"/>
  <c r="F817" i="2"/>
  <c r="U817" i="2"/>
  <c r="W817" i="2"/>
  <c r="Y817" i="2"/>
  <c r="AD817" i="2"/>
  <c r="E818" i="2"/>
  <c r="F818" i="2"/>
  <c r="U818" i="2"/>
  <c r="W818" i="2"/>
  <c r="Y818" i="2"/>
  <c r="AD818" i="2"/>
  <c r="E819" i="2"/>
  <c r="F819" i="2"/>
  <c r="H819" i="2"/>
  <c r="U819" i="2"/>
  <c r="W819" i="2"/>
  <c r="Y819" i="2"/>
  <c r="AD819" i="2"/>
  <c r="E820" i="2"/>
  <c r="F820" i="2"/>
  <c r="U820" i="2"/>
  <c r="W820" i="2"/>
  <c r="Y820" i="2"/>
  <c r="AD820" i="2"/>
  <c r="E821" i="2"/>
  <c r="F821" i="2"/>
  <c r="U821" i="2"/>
  <c r="W821" i="2"/>
  <c r="Y821" i="2"/>
  <c r="AD821" i="2"/>
  <c r="E822" i="2"/>
  <c r="F822" i="2"/>
  <c r="H822" i="2"/>
  <c r="U822" i="2"/>
  <c r="W822" i="2"/>
  <c r="Y822" i="2"/>
  <c r="AD822" i="2"/>
  <c r="E823" i="2"/>
  <c r="F823" i="2"/>
  <c r="H823" i="2"/>
  <c r="U823" i="2"/>
  <c r="W823" i="2"/>
  <c r="Y823" i="2"/>
  <c r="AD823" i="2"/>
  <c r="E824" i="2"/>
  <c r="F824" i="2"/>
  <c r="H824" i="2"/>
  <c r="U824" i="2"/>
  <c r="W824" i="2"/>
  <c r="Y824" i="2"/>
  <c r="AD824" i="2"/>
  <c r="E825" i="2"/>
  <c r="F825" i="2"/>
  <c r="U825" i="2"/>
  <c r="W825" i="2"/>
  <c r="Y825" i="2"/>
  <c r="AD825" i="2"/>
  <c r="E826" i="2"/>
  <c r="F826" i="2"/>
  <c r="H826" i="2"/>
  <c r="U826" i="2"/>
  <c r="W826" i="2"/>
  <c r="Y826" i="2"/>
  <c r="AD826" i="2"/>
  <c r="E827" i="2"/>
  <c r="F827" i="2"/>
  <c r="U827" i="2"/>
  <c r="W827" i="2"/>
  <c r="Y827" i="2"/>
  <c r="AD827" i="2"/>
  <c r="E828" i="2"/>
  <c r="F828" i="2"/>
  <c r="H828" i="2"/>
  <c r="U828" i="2"/>
  <c r="W828" i="2"/>
  <c r="Y828" i="2"/>
  <c r="AD828" i="2"/>
  <c r="E829" i="2"/>
  <c r="F829" i="2"/>
  <c r="U829" i="2"/>
  <c r="W829" i="2"/>
  <c r="Y829" i="2"/>
  <c r="AD829" i="2"/>
  <c r="E830" i="2"/>
  <c r="F830" i="2"/>
  <c r="U830" i="2"/>
  <c r="W830" i="2"/>
  <c r="Y830" i="2"/>
  <c r="AD830" i="2"/>
  <c r="E831" i="2"/>
  <c r="F831" i="2"/>
  <c r="U831" i="2"/>
  <c r="W831" i="2"/>
  <c r="Y831" i="2"/>
  <c r="AD831" i="2"/>
  <c r="E832" i="2"/>
  <c r="F832" i="2"/>
  <c r="U832" i="2"/>
  <c r="W832" i="2"/>
  <c r="Y832" i="2"/>
  <c r="AD832" i="2"/>
  <c r="E833" i="2"/>
  <c r="F833" i="2"/>
  <c r="U833" i="2"/>
  <c r="W833" i="2"/>
  <c r="Y833" i="2"/>
  <c r="AD833" i="2"/>
  <c r="E834" i="2"/>
  <c r="F834" i="2"/>
  <c r="H834" i="2"/>
  <c r="U834" i="2"/>
  <c r="W834" i="2"/>
  <c r="Y834" i="2"/>
  <c r="AD834" i="2"/>
  <c r="E835" i="2"/>
  <c r="F835" i="2"/>
  <c r="U835" i="2"/>
  <c r="W835" i="2"/>
  <c r="Y835" i="2"/>
  <c r="AD835" i="2"/>
  <c r="E836" i="2"/>
  <c r="F836" i="2"/>
  <c r="U836" i="2"/>
  <c r="W836" i="2"/>
  <c r="Y836" i="2"/>
  <c r="AD836" i="2"/>
  <c r="E837" i="2"/>
  <c r="F837" i="2"/>
  <c r="H837" i="2"/>
  <c r="U837" i="2"/>
  <c r="W837" i="2"/>
  <c r="Y837" i="2"/>
  <c r="AD837" i="2"/>
  <c r="E838" i="2"/>
  <c r="F838" i="2"/>
  <c r="H838" i="2"/>
  <c r="U838" i="2"/>
  <c r="W838" i="2"/>
  <c r="Y838" i="2"/>
  <c r="AD838" i="2"/>
  <c r="E839" i="2"/>
  <c r="F839" i="2"/>
  <c r="H839" i="2"/>
  <c r="U839" i="2"/>
  <c r="W839" i="2"/>
  <c r="Y839" i="2"/>
  <c r="AD839" i="2"/>
  <c r="E840" i="2"/>
  <c r="F840" i="2"/>
  <c r="U840" i="2"/>
  <c r="W840" i="2"/>
  <c r="Y840" i="2"/>
  <c r="AD840" i="2"/>
  <c r="E841" i="2"/>
  <c r="F841" i="2"/>
  <c r="H841" i="2"/>
  <c r="U841" i="2"/>
  <c r="W841" i="2"/>
  <c r="Y841" i="2"/>
  <c r="AD841" i="2"/>
  <c r="E842" i="2"/>
  <c r="F842" i="2"/>
  <c r="H842" i="2"/>
  <c r="U842" i="2"/>
  <c r="W842" i="2"/>
  <c r="Y842" i="2"/>
  <c r="AD842" i="2"/>
  <c r="E843" i="2"/>
  <c r="F843" i="2"/>
  <c r="H843" i="2"/>
  <c r="U843" i="2"/>
  <c r="W843" i="2"/>
  <c r="Y843" i="2"/>
  <c r="AD843" i="2"/>
  <c r="E844" i="2"/>
  <c r="F844" i="2"/>
  <c r="H844" i="2"/>
  <c r="U844" i="2"/>
  <c r="W844" i="2"/>
  <c r="Y844" i="2"/>
  <c r="AD844" i="2"/>
  <c r="E845" i="2"/>
  <c r="F845" i="2"/>
  <c r="U845" i="2"/>
  <c r="W845" i="2"/>
  <c r="Y845" i="2"/>
  <c r="AD845" i="2"/>
  <c r="E846" i="2"/>
  <c r="F846" i="2"/>
  <c r="H846" i="2"/>
  <c r="U846" i="2"/>
  <c r="W846" i="2"/>
  <c r="Y846" i="2"/>
  <c r="AD846" i="2"/>
  <c r="E847" i="2"/>
  <c r="F847" i="2"/>
  <c r="U847" i="2"/>
  <c r="W847" i="2"/>
  <c r="Y847" i="2"/>
  <c r="AD847" i="2"/>
  <c r="E848" i="2"/>
  <c r="F848" i="2"/>
  <c r="H848" i="2"/>
  <c r="U848" i="2"/>
  <c r="W848" i="2"/>
  <c r="Y848" i="2"/>
  <c r="AD848" i="2"/>
  <c r="E849" i="2"/>
  <c r="F849" i="2"/>
  <c r="U849" i="2"/>
  <c r="W849" i="2"/>
  <c r="Y849" i="2"/>
  <c r="AD849" i="2"/>
  <c r="E850" i="2"/>
  <c r="F850" i="2"/>
  <c r="U850" i="2"/>
  <c r="W850" i="2"/>
  <c r="Y850" i="2"/>
  <c r="AD850" i="2"/>
  <c r="E851" i="2"/>
  <c r="F851" i="2"/>
  <c r="H851" i="2"/>
  <c r="U851" i="2"/>
  <c r="W851" i="2"/>
  <c r="Y851" i="2"/>
  <c r="AD851" i="2"/>
  <c r="E852" i="2"/>
  <c r="F852" i="2"/>
  <c r="H852" i="2"/>
  <c r="U852" i="2"/>
  <c r="W852" i="2"/>
  <c r="Y852" i="2"/>
  <c r="AD852" i="2"/>
  <c r="E853" i="2"/>
  <c r="F853" i="2"/>
  <c r="H853" i="2"/>
  <c r="U853" i="2"/>
  <c r="W853" i="2"/>
  <c r="Y853" i="2"/>
  <c r="AD853" i="2"/>
  <c r="E854" i="2"/>
  <c r="F854" i="2"/>
  <c r="U854" i="2"/>
  <c r="W854" i="2"/>
  <c r="Y854" i="2"/>
  <c r="AD854" i="2"/>
  <c r="E855" i="2"/>
  <c r="F855" i="2"/>
  <c r="H855" i="2"/>
  <c r="U855" i="2"/>
  <c r="W855" i="2"/>
  <c r="Y855" i="2"/>
  <c r="AD855" i="2"/>
  <c r="E856" i="2"/>
  <c r="F856" i="2"/>
  <c r="H856" i="2"/>
  <c r="U856" i="2"/>
  <c r="W856" i="2"/>
  <c r="Y856" i="2"/>
  <c r="AD856" i="2"/>
  <c r="E857" i="2"/>
  <c r="F857" i="2"/>
  <c r="U857" i="2"/>
  <c r="W857" i="2"/>
  <c r="Y857" i="2"/>
  <c r="AD857" i="2"/>
  <c r="E858" i="2"/>
  <c r="F858" i="2"/>
  <c r="U858" i="2"/>
  <c r="W858" i="2"/>
  <c r="Y858" i="2"/>
  <c r="AD858" i="2"/>
  <c r="E859" i="2"/>
  <c r="F859" i="2"/>
  <c r="H859" i="2"/>
  <c r="U859" i="2"/>
  <c r="W859" i="2"/>
  <c r="Y859" i="2"/>
  <c r="AD859" i="2"/>
  <c r="E860" i="2"/>
  <c r="F860" i="2"/>
  <c r="H860" i="2"/>
  <c r="U860" i="2"/>
  <c r="W860" i="2"/>
  <c r="Y860" i="2"/>
  <c r="AD860" i="2"/>
  <c r="E861" i="2"/>
  <c r="F861" i="2"/>
  <c r="H861" i="2"/>
  <c r="U861" i="2"/>
  <c r="W861" i="2"/>
  <c r="Y861" i="2"/>
  <c r="AD861" i="2"/>
  <c r="E862" i="2"/>
  <c r="F862" i="2"/>
  <c r="U862" i="2"/>
  <c r="W862" i="2"/>
  <c r="Y862" i="2"/>
  <c r="AD862" i="2"/>
  <c r="E863" i="2"/>
  <c r="F863" i="2"/>
  <c r="H863" i="2"/>
  <c r="U863" i="2"/>
  <c r="W863" i="2"/>
  <c r="Y863" i="2"/>
  <c r="AD863" i="2"/>
  <c r="E864" i="2"/>
  <c r="F864" i="2"/>
  <c r="H864" i="2"/>
  <c r="U864" i="2"/>
  <c r="W864" i="2"/>
  <c r="Y864" i="2"/>
  <c r="AD864" i="2"/>
  <c r="E865" i="2"/>
  <c r="F865" i="2"/>
  <c r="H865" i="2"/>
  <c r="U865" i="2"/>
  <c r="W865" i="2"/>
  <c r="Y865" i="2"/>
  <c r="AD865" i="2"/>
  <c r="E866" i="2"/>
  <c r="F866" i="2"/>
  <c r="H866" i="2"/>
  <c r="U866" i="2"/>
  <c r="W866" i="2"/>
  <c r="Y866" i="2"/>
  <c r="AD866" i="2"/>
  <c r="E867" i="2"/>
  <c r="F867" i="2"/>
  <c r="U867" i="2"/>
  <c r="W867" i="2"/>
  <c r="Y867" i="2"/>
  <c r="AD867" i="2"/>
  <c r="E868" i="2"/>
  <c r="F868" i="2"/>
  <c r="H868" i="2"/>
  <c r="U868" i="2"/>
  <c r="W868" i="2"/>
  <c r="Y868" i="2"/>
  <c r="AD868" i="2"/>
  <c r="E869" i="2"/>
  <c r="F869" i="2"/>
  <c r="H869" i="2"/>
  <c r="U869" i="2"/>
  <c r="W869" i="2"/>
  <c r="Y869" i="2"/>
  <c r="AD869" i="2"/>
  <c r="E870" i="2"/>
  <c r="F870" i="2"/>
  <c r="U870" i="2"/>
  <c r="W870" i="2"/>
  <c r="Y870" i="2"/>
  <c r="AD870" i="2"/>
  <c r="E871" i="2"/>
  <c r="F871" i="2"/>
  <c r="U871" i="2"/>
  <c r="W871" i="2"/>
  <c r="Y871" i="2"/>
  <c r="AD871" i="2"/>
  <c r="E872" i="2"/>
  <c r="F872" i="2"/>
  <c r="H872" i="2"/>
  <c r="U872" i="2"/>
  <c r="W872" i="2"/>
  <c r="Y872" i="2"/>
  <c r="AD872" i="2"/>
  <c r="E873" i="2"/>
  <c r="F873" i="2"/>
  <c r="U873" i="2"/>
  <c r="W873" i="2"/>
  <c r="Y873" i="2"/>
  <c r="AD873" i="2"/>
  <c r="E874" i="2"/>
  <c r="F874" i="2"/>
  <c r="H874" i="2"/>
  <c r="U874" i="2"/>
  <c r="W874" i="2"/>
  <c r="Y874" i="2"/>
  <c r="AD874" i="2"/>
  <c r="E875" i="2"/>
  <c r="F875" i="2"/>
  <c r="U875" i="2"/>
  <c r="W875" i="2"/>
  <c r="Y875" i="2"/>
  <c r="AD875" i="2"/>
  <c r="E876" i="2"/>
  <c r="F876" i="2"/>
  <c r="U876" i="2"/>
  <c r="W876" i="2"/>
  <c r="Y876" i="2"/>
  <c r="AD876" i="2"/>
  <c r="E877" i="2"/>
  <c r="F877" i="2"/>
  <c r="U877" i="2"/>
  <c r="W877" i="2"/>
  <c r="Y877" i="2"/>
  <c r="AD877" i="2"/>
  <c r="E878" i="2"/>
  <c r="F878" i="2"/>
  <c r="U878" i="2"/>
  <c r="W878" i="2"/>
  <c r="Y878" i="2"/>
  <c r="AD878" i="2"/>
  <c r="E879" i="2"/>
  <c r="F879" i="2"/>
  <c r="U879" i="2"/>
  <c r="W879" i="2"/>
  <c r="Y879" i="2"/>
  <c r="AD879" i="2"/>
  <c r="E880" i="2"/>
  <c r="F880" i="2"/>
  <c r="U880" i="2"/>
  <c r="W880" i="2"/>
  <c r="Y880" i="2"/>
  <c r="AD880" i="2"/>
  <c r="E881" i="2"/>
  <c r="F881" i="2"/>
  <c r="H881" i="2"/>
  <c r="U881" i="2"/>
  <c r="W881" i="2"/>
  <c r="Y881" i="2"/>
  <c r="AD881" i="2"/>
  <c r="E882" i="2"/>
  <c r="F882" i="2"/>
  <c r="H882" i="2"/>
  <c r="U882" i="2"/>
  <c r="W882" i="2"/>
  <c r="Y882" i="2"/>
  <c r="AD882" i="2"/>
  <c r="E883" i="2"/>
  <c r="F883" i="2"/>
  <c r="H883" i="2"/>
  <c r="U883" i="2"/>
  <c r="W883" i="2"/>
  <c r="Y883" i="2"/>
  <c r="AD883" i="2"/>
  <c r="E884" i="2"/>
  <c r="F884" i="2"/>
  <c r="U884" i="2"/>
  <c r="W884" i="2"/>
  <c r="Y884" i="2"/>
  <c r="AD884" i="2"/>
  <c r="E885" i="2"/>
  <c r="F885" i="2"/>
  <c r="H885" i="2"/>
  <c r="U885" i="2"/>
  <c r="W885" i="2"/>
  <c r="Y885" i="2"/>
  <c r="AD885" i="2"/>
  <c r="E886" i="2"/>
  <c r="F886" i="2"/>
  <c r="U886" i="2"/>
  <c r="W886" i="2"/>
  <c r="Y886" i="2"/>
  <c r="AD886" i="2"/>
  <c r="E887" i="2"/>
  <c r="F887" i="2"/>
  <c r="U887" i="2"/>
  <c r="W887" i="2"/>
  <c r="Y887" i="2"/>
  <c r="AD887" i="2"/>
  <c r="E888" i="2"/>
  <c r="F888" i="2"/>
  <c r="U888" i="2"/>
  <c r="W888" i="2"/>
  <c r="Y888" i="2"/>
  <c r="AD888" i="2"/>
  <c r="E889" i="2"/>
  <c r="F889" i="2"/>
  <c r="U889" i="2"/>
  <c r="W889" i="2"/>
  <c r="Y889" i="2"/>
  <c r="AD889" i="2"/>
  <c r="E890" i="2"/>
  <c r="F890" i="2"/>
  <c r="U890" i="2"/>
  <c r="W890" i="2"/>
  <c r="Y890" i="2"/>
  <c r="AD890" i="2"/>
  <c r="E891" i="2"/>
  <c r="F891" i="2"/>
  <c r="U891" i="2"/>
  <c r="W891" i="2"/>
  <c r="Y891" i="2"/>
  <c r="AD891" i="2"/>
  <c r="E892" i="2"/>
  <c r="F892" i="2"/>
  <c r="H892" i="2"/>
  <c r="U892" i="2"/>
  <c r="W892" i="2"/>
  <c r="Y892" i="2"/>
  <c r="AD892" i="2"/>
  <c r="E893" i="2"/>
  <c r="F893" i="2"/>
  <c r="U893" i="2"/>
  <c r="W893" i="2"/>
  <c r="Y893" i="2"/>
  <c r="AD893" i="2"/>
  <c r="E894" i="2"/>
  <c r="F894" i="2"/>
  <c r="H894" i="2"/>
  <c r="U894" i="2"/>
  <c r="W894" i="2"/>
  <c r="Y894" i="2"/>
  <c r="AD894" i="2"/>
  <c r="E895" i="2"/>
  <c r="F895" i="2"/>
  <c r="U895" i="2"/>
  <c r="W895" i="2"/>
  <c r="Y895" i="2"/>
  <c r="AD895" i="2"/>
  <c r="E896" i="2"/>
  <c r="F896" i="2"/>
  <c r="U896" i="2"/>
  <c r="W896" i="2"/>
  <c r="Y896" i="2"/>
  <c r="AD896" i="2"/>
  <c r="E897" i="2"/>
  <c r="F897" i="2"/>
  <c r="U897" i="2"/>
  <c r="W897" i="2"/>
  <c r="Y897" i="2"/>
  <c r="AD897" i="2"/>
  <c r="E898" i="2"/>
  <c r="F898" i="2"/>
  <c r="U898" i="2"/>
  <c r="W898" i="2"/>
  <c r="Y898" i="2"/>
  <c r="AD898" i="2"/>
  <c r="E899" i="2"/>
  <c r="F899" i="2"/>
  <c r="H899" i="2"/>
  <c r="U899" i="2"/>
  <c r="W899" i="2"/>
  <c r="Y899" i="2"/>
  <c r="AD899" i="2"/>
  <c r="E900" i="2"/>
  <c r="F900" i="2"/>
  <c r="U900" i="2"/>
  <c r="W900" i="2"/>
  <c r="Y900" i="2"/>
  <c r="AD900" i="2"/>
  <c r="E901" i="2"/>
  <c r="F901" i="2"/>
  <c r="U901" i="2"/>
  <c r="W901" i="2"/>
  <c r="Y901" i="2"/>
  <c r="AD901" i="2"/>
  <c r="E902" i="2"/>
  <c r="F902" i="2"/>
  <c r="U902" i="2"/>
  <c r="W902" i="2"/>
  <c r="Y902" i="2"/>
  <c r="AD902" i="2"/>
  <c r="E903" i="2"/>
  <c r="F903" i="2"/>
  <c r="H903" i="2"/>
  <c r="U903" i="2"/>
  <c r="W903" i="2"/>
  <c r="Y903" i="2"/>
  <c r="AD903" i="2"/>
  <c r="E904" i="2"/>
  <c r="F904" i="2"/>
  <c r="H904" i="2"/>
  <c r="U904" i="2"/>
  <c r="W904" i="2"/>
  <c r="Y904" i="2"/>
  <c r="AD904" i="2"/>
  <c r="E905" i="2"/>
  <c r="F905" i="2"/>
  <c r="H905" i="2"/>
  <c r="U905" i="2"/>
  <c r="W905" i="2"/>
  <c r="Y905" i="2"/>
  <c r="AD905" i="2"/>
  <c r="E906" i="2"/>
  <c r="F906" i="2"/>
  <c r="U906" i="2"/>
  <c r="W906" i="2"/>
  <c r="Y906" i="2"/>
  <c r="AD906" i="2"/>
  <c r="E907" i="2"/>
  <c r="F907" i="2"/>
  <c r="U907" i="2"/>
  <c r="W907" i="2"/>
  <c r="Y907" i="2"/>
  <c r="AD907" i="2"/>
  <c r="E908" i="2"/>
  <c r="F908" i="2"/>
  <c r="H908" i="2"/>
  <c r="U908" i="2"/>
  <c r="W908" i="2"/>
  <c r="Y908" i="2"/>
  <c r="AD908" i="2"/>
  <c r="E909" i="2"/>
  <c r="F909" i="2"/>
  <c r="U909" i="2"/>
  <c r="W909" i="2"/>
  <c r="Y909" i="2"/>
  <c r="AD909" i="2"/>
  <c r="E910" i="2"/>
  <c r="F910" i="2"/>
  <c r="U910" i="2"/>
  <c r="W910" i="2"/>
  <c r="Y910" i="2"/>
  <c r="AD910" i="2"/>
  <c r="E911" i="2"/>
  <c r="F911" i="2"/>
  <c r="H911" i="2"/>
  <c r="U911" i="2"/>
  <c r="W911" i="2"/>
  <c r="Y911" i="2"/>
  <c r="AD911" i="2"/>
  <c r="E912" i="2"/>
  <c r="F912" i="2"/>
  <c r="U912" i="2"/>
  <c r="W912" i="2"/>
  <c r="Y912" i="2"/>
  <c r="AD912" i="2"/>
  <c r="E913" i="2"/>
  <c r="F913" i="2"/>
  <c r="H913" i="2"/>
  <c r="U913" i="2"/>
  <c r="W913" i="2"/>
  <c r="Y913" i="2"/>
  <c r="AD913" i="2"/>
  <c r="E914" i="2"/>
  <c r="F914" i="2"/>
  <c r="H914" i="2"/>
  <c r="U914" i="2"/>
  <c r="W914" i="2"/>
  <c r="Y914" i="2"/>
  <c r="AD914" i="2"/>
  <c r="E915" i="2"/>
  <c r="F915" i="2"/>
  <c r="U915" i="2"/>
  <c r="W915" i="2"/>
  <c r="Y915" i="2"/>
  <c r="AD915" i="2"/>
  <c r="E916" i="2"/>
  <c r="F916" i="2"/>
  <c r="U916" i="2"/>
  <c r="W916" i="2"/>
  <c r="Y916" i="2"/>
  <c r="AD916" i="2"/>
  <c r="E917" i="2"/>
  <c r="F917" i="2"/>
  <c r="H917" i="2"/>
  <c r="U917" i="2"/>
  <c r="W917" i="2"/>
  <c r="Y917" i="2"/>
  <c r="AD917" i="2"/>
  <c r="E918" i="2"/>
  <c r="F918" i="2"/>
  <c r="U918" i="2"/>
  <c r="W918" i="2"/>
  <c r="Y918" i="2"/>
  <c r="AD918" i="2"/>
  <c r="E919" i="2"/>
  <c r="F919" i="2"/>
  <c r="H919" i="2"/>
  <c r="U919" i="2"/>
  <c r="W919" i="2"/>
  <c r="Y919" i="2"/>
  <c r="AD919" i="2"/>
  <c r="E920" i="2"/>
  <c r="F920" i="2"/>
  <c r="U920" i="2"/>
  <c r="W920" i="2"/>
  <c r="Y920" i="2"/>
  <c r="AD920" i="2"/>
  <c r="E921" i="2"/>
  <c r="F921" i="2"/>
  <c r="H921" i="2"/>
  <c r="U921" i="2"/>
  <c r="W921" i="2"/>
  <c r="Y921" i="2"/>
  <c r="AD921" i="2"/>
  <c r="E922" i="2"/>
  <c r="F922" i="2"/>
  <c r="H922" i="2"/>
  <c r="U922" i="2"/>
  <c r="W922" i="2"/>
  <c r="Y922" i="2"/>
  <c r="AD922" i="2"/>
  <c r="E923" i="2"/>
  <c r="F923" i="2"/>
  <c r="H923" i="2"/>
  <c r="U923" i="2"/>
  <c r="W923" i="2"/>
  <c r="Y923" i="2"/>
  <c r="AD923" i="2"/>
  <c r="E924" i="2"/>
  <c r="F924" i="2"/>
  <c r="U924" i="2"/>
  <c r="W924" i="2"/>
  <c r="Y924" i="2"/>
  <c r="AD924" i="2"/>
  <c r="E925" i="2"/>
  <c r="F925" i="2"/>
  <c r="U925" i="2"/>
  <c r="W925" i="2"/>
  <c r="Y925" i="2"/>
  <c r="AD925" i="2"/>
  <c r="E926" i="2"/>
  <c r="F926" i="2"/>
  <c r="U926" i="2"/>
  <c r="W926" i="2"/>
  <c r="Y926" i="2"/>
  <c r="AD926" i="2"/>
  <c r="E927" i="2"/>
  <c r="F927" i="2"/>
  <c r="H927" i="2"/>
  <c r="U927" i="2"/>
  <c r="W927" i="2"/>
  <c r="Y927" i="2"/>
  <c r="AD927" i="2"/>
  <c r="E928" i="2"/>
  <c r="F928" i="2"/>
  <c r="H928" i="2"/>
  <c r="U928" i="2"/>
  <c r="W928" i="2"/>
  <c r="Y928" i="2"/>
  <c r="AD928" i="2"/>
  <c r="E929" i="2"/>
  <c r="F929" i="2"/>
  <c r="U929" i="2"/>
  <c r="W929" i="2"/>
  <c r="Y929" i="2"/>
  <c r="AD929" i="2"/>
  <c r="E930" i="2"/>
  <c r="F930" i="2"/>
  <c r="H930" i="2"/>
  <c r="U930" i="2"/>
  <c r="W930" i="2"/>
  <c r="Y930" i="2"/>
  <c r="AD930" i="2"/>
  <c r="E931" i="2"/>
  <c r="F931" i="2"/>
  <c r="U931" i="2"/>
  <c r="W931" i="2"/>
  <c r="Y931" i="2"/>
  <c r="AD931" i="2"/>
  <c r="E932" i="2"/>
  <c r="F932" i="2"/>
  <c r="H932" i="2"/>
  <c r="U932" i="2"/>
  <c r="W932" i="2"/>
  <c r="Y932" i="2"/>
  <c r="AD932" i="2"/>
  <c r="E933" i="2"/>
  <c r="F933" i="2"/>
  <c r="U933" i="2"/>
  <c r="W933" i="2"/>
  <c r="Y933" i="2"/>
  <c r="AD933" i="2"/>
  <c r="E934" i="2"/>
  <c r="F934" i="2"/>
  <c r="U934" i="2"/>
  <c r="W934" i="2"/>
  <c r="Y934" i="2"/>
  <c r="AD934" i="2"/>
  <c r="E935" i="2"/>
  <c r="F935" i="2"/>
  <c r="U935" i="2"/>
  <c r="W935" i="2"/>
  <c r="Y935" i="2"/>
  <c r="AD935" i="2"/>
  <c r="E936" i="2"/>
  <c r="F936" i="2"/>
  <c r="H936" i="2"/>
  <c r="U936" i="2"/>
  <c r="W936" i="2"/>
  <c r="Y936" i="2"/>
  <c r="AD936" i="2"/>
  <c r="E937" i="2"/>
  <c r="F937" i="2"/>
  <c r="U937" i="2"/>
  <c r="W937" i="2"/>
  <c r="Y937" i="2"/>
  <c r="AD937" i="2"/>
  <c r="E938" i="2"/>
  <c r="F938" i="2"/>
  <c r="U938" i="2"/>
  <c r="W938" i="2"/>
  <c r="Y938" i="2"/>
  <c r="AD938" i="2"/>
  <c r="E939" i="2"/>
  <c r="F939" i="2"/>
  <c r="H939" i="2"/>
  <c r="U939" i="2"/>
  <c r="W939" i="2"/>
  <c r="Y939" i="2"/>
  <c r="AD939" i="2"/>
  <c r="E940" i="2"/>
  <c r="F940" i="2"/>
  <c r="U940" i="2"/>
  <c r="W940" i="2"/>
  <c r="Y940" i="2"/>
  <c r="AD940" i="2"/>
  <c r="E941" i="2"/>
  <c r="F941" i="2"/>
  <c r="H941" i="2"/>
  <c r="U941" i="2"/>
  <c r="W941" i="2"/>
  <c r="Y941" i="2"/>
  <c r="AD941" i="2"/>
  <c r="E942" i="2"/>
  <c r="F942" i="2"/>
  <c r="H942" i="2"/>
  <c r="U942" i="2"/>
  <c r="W942" i="2"/>
  <c r="Y942" i="2"/>
  <c r="AD942" i="2"/>
  <c r="E943" i="2"/>
  <c r="F943" i="2"/>
  <c r="H943" i="2"/>
  <c r="U943" i="2"/>
  <c r="W943" i="2"/>
  <c r="Y943" i="2"/>
  <c r="AD943" i="2"/>
  <c r="E944" i="2"/>
  <c r="F944" i="2"/>
  <c r="H944" i="2"/>
  <c r="U944" i="2"/>
  <c r="W944" i="2"/>
  <c r="Y944" i="2"/>
  <c r="AD944" i="2"/>
  <c r="E945" i="2"/>
  <c r="F945" i="2"/>
  <c r="U945" i="2"/>
  <c r="W945" i="2"/>
  <c r="Y945" i="2"/>
  <c r="AD945" i="2"/>
  <c r="E946" i="2"/>
  <c r="F946" i="2"/>
  <c r="U946" i="2"/>
  <c r="W946" i="2"/>
  <c r="Y946" i="2"/>
  <c r="AD946" i="2"/>
  <c r="E947" i="2"/>
  <c r="F947" i="2"/>
  <c r="U947" i="2"/>
  <c r="W947" i="2"/>
  <c r="Y947" i="2"/>
  <c r="AD947" i="2"/>
  <c r="E948" i="2"/>
  <c r="F948" i="2"/>
  <c r="H948" i="2"/>
  <c r="U948" i="2"/>
  <c r="W948" i="2"/>
  <c r="Y948" i="2"/>
  <c r="AD948" i="2"/>
  <c r="E949" i="2"/>
  <c r="F949" i="2"/>
  <c r="U949" i="2"/>
  <c r="W949" i="2"/>
  <c r="Y949" i="2"/>
  <c r="AD949" i="2"/>
  <c r="E950" i="2"/>
  <c r="F950" i="2"/>
  <c r="U950" i="2"/>
  <c r="W950" i="2"/>
  <c r="Y950" i="2"/>
  <c r="AD950" i="2"/>
  <c r="E951" i="2"/>
  <c r="F951" i="2"/>
  <c r="U951" i="2"/>
  <c r="W951" i="2"/>
  <c r="Y951" i="2"/>
  <c r="AD951" i="2"/>
  <c r="E952" i="2"/>
  <c r="F952" i="2"/>
  <c r="H952" i="2"/>
  <c r="U952" i="2"/>
  <c r="W952" i="2"/>
  <c r="Y952" i="2"/>
  <c r="AD952" i="2"/>
  <c r="E953" i="2"/>
  <c r="F953" i="2"/>
  <c r="U953" i="2"/>
  <c r="W953" i="2"/>
  <c r="Y953" i="2"/>
  <c r="AD953" i="2"/>
  <c r="E954" i="2"/>
  <c r="F954" i="2"/>
  <c r="U954" i="2"/>
  <c r="W954" i="2"/>
  <c r="Y954" i="2"/>
  <c r="AD954" i="2"/>
  <c r="E955" i="2"/>
  <c r="F955" i="2"/>
  <c r="U955" i="2"/>
  <c r="W955" i="2"/>
  <c r="Y955" i="2"/>
  <c r="AD955" i="2"/>
  <c r="E956" i="2"/>
  <c r="F956" i="2"/>
  <c r="H956" i="2"/>
  <c r="U956" i="2"/>
  <c r="W956" i="2"/>
  <c r="Y956" i="2"/>
  <c r="AD956" i="2"/>
  <c r="E957" i="2"/>
  <c r="F957" i="2"/>
  <c r="U957" i="2"/>
  <c r="W957" i="2"/>
  <c r="Y957" i="2"/>
  <c r="AD957" i="2"/>
  <c r="E958" i="2"/>
  <c r="F958" i="2"/>
  <c r="U958" i="2"/>
  <c r="W958" i="2"/>
  <c r="Y958" i="2"/>
  <c r="AD958" i="2"/>
  <c r="E959" i="2"/>
  <c r="F959" i="2"/>
  <c r="H959" i="2"/>
  <c r="U959" i="2"/>
  <c r="W959" i="2"/>
  <c r="Y959" i="2"/>
  <c r="AD959" i="2"/>
  <c r="E960" i="2"/>
  <c r="F960" i="2"/>
  <c r="H960" i="2"/>
  <c r="U960" i="2"/>
  <c r="W960" i="2"/>
  <c r="Y960" i="2"/>
  <c r="AD960" i="2"/>
  <c r="E961" i="2"/>
  <c r="F961" i="2"/>
  <c r="H961" i="2"/>
  <c r="U961" i="2"/>
  <c r="W961" i="2"/>
  <c r="Y961" i="2"/>
  <c r="AD961" i="2"/>
  <c r="E962" i="2"/>
  <c r="F962" i="2"/>
  <c r="H962" i="2"/>
  <c r="U962" i="2"/>
  <c r="W962" i="2"/>
  <c r="Y962" i="2"/>
  <c r="AD962" i="2"/>
  <c r="E963" i="2"/>
  <c r="F963" i="2"/>
  <c r="U963" i="2"/>
  <c r="W963" i="2"/>
  <c r="Y963" i="2"/>
  <c r="AD963" i="2"/>
  <c r="E964" i="2"/>
  <c r="F964" i="2"/>
  <c r="U964" i="2"/>
  <c r="W964" i="2"/>
  <c r="Y964" i="2"/>
  <c r="AD964" i="2"/>
  <c r="E965" i="2"/>
  <c r="F965" i="2"/>
  <c r="U965" i="2"/>
  <c r="W965" i="2"/>
  <c r="Y965" i="2"/>
  <c r="AD965" i="2"/>
  <c r="E966" i="2"/>
  <c r="F966" i="2"/>
  <c r="U966" i="2"/>
  <c r="W966" i="2"/>
  <c r="Y966" i="2"/>
  <c r="AD966" i="2"/>
  <c r="E967" i="2"/>
  <c r="F967" i="2"/>
  <c r="U967" i="2"/>
  <c r="W967" i="2"/>
  <c r="Y967" i="2"/>
  <c r="AD967" i="2"/>
  <c r="E968" i="2"/>
  <c r="F968" i="2"/>
  <c r="H968" i="2"/>
  <c r="U968" i="2"/>
  <c r="W968" i="2"/>
  <c r="Y968" i="2"/>
  <c r="AD968" i="2"/>
  <c r="E969" i="2"/>
  <c r="F969" i="2"/>
  <c r="H969" i="2"/>
  <c r="U969" i="2"/>
  <c r="W969" i="2"/>
  <c r="Y969" i="2"/>
  <c r="AD969" i="2"/>
  <c r="E970" i="2"/>
  <c r="F970" i="2"/>
  <c r="U970" i="2"/>
  <c r="W970" i="2"/>
  <c r="Y970" i="2"/>
  <c r="AD970" i="2"/>
  <c r="E971" i="2"/>
  <c r="F971" i="2"/>
  <c r="H971" i="2"/>
  <c r="U971" i="2"/>
  <c r="W971" i="2"/>
  <c r="Y971" i="2"/>
  <c r="AD971" i="2"/>
  <c r="E972" i="2"/>
  <c r="F972" i="2"/>
  <c r="H972" i="2"/>
  <c r="U972" i="2"/>
  <c r="W972" i="2"/>
  <c r="Y972" i="2"/>
  <c r="AD972" i="2"/>
  <c r="E973" i="2"/>
  <c r="F973" i="2"/>
  <c r="H973" i="2"/>
  <c r="U973" i="2"/>
  <c r="W973" i="2"/>
  <c r="Y973" i="2"/>
  <c r="AD973" i="2"/>
  <c r="E974" i="2"/>
  <c r="F974" i="2"/>
  <c r="H974" i="2"/>
  <c r="U974" i="2"/>
  <c r="W974" i="2"/>
  <c r="Y974" i="2"/>
  <c r="AD974" i="2"/>
  <c r="E975" i="2"/>
  <c r="F975" i="2"/>
  <c r="H975" i="2"/>
  <c r="U975" i="2"/>
  <c r="W975" i="2"/>
  <c r="Y975" i="2"/>
  <c r="AD975" i="2"/>
  <c r="E976" i="2"/>
  <c r="F976" i="2"/>
  <c r="H976" i="2"/>
  <c r="U976" i="2"/>
  <c r="W976" i="2"/>
  <c r="Y976" i="2"/>
  <c r="AD976" i="2"/>
  <c r="E977" i="2"/>
  <c r="F977" i="2"/>
  <c r="U977" i="2"/>
  <c r="W977" i="2"/>
  <c r="Y977" i="2"/>
  <c r="AD977" i="2"/>
  <c r="E978" i="2"/>
  <c r="F978" i="2"/>
  <c r="H978" i="2"/>
  <c r="U978" i="2"/>
  <c r="W978" i="2"/>
  <c r="Y978" i="2"/>
  <c r="AD978" i="2"/>
  <c r="E979" i="2"/>
  <c r="F979" i="2"/>
  <c r="U979" i="2"/>
  <c r="W979" i="2"/>
  <c r="Y979" i="2"/>
  <c r="AD979" i="2"/>
  <c r="E980" i="2"/>
  <c r="F980" i="2"/>
  <c r="H980" i="2"/>
  <c r="U980" i="2"/>
  <c r="W980" i="2"/>
  <c r="Y980" i="2"/>
  <c r="AD980" i="2"/>
  <c r="E981" i="2"/>
  <c r="F981" i="2"/>
  <c r="U981" i="2"/>
  <c r="W981" i="2"/>
  <c r="Y981" i="2"/>
  <c r="AD981" i="2"/>
  <c r="E982" i="2"/>
  <c r="F982" i="2"/>
  <c r="H982" i="2"/>
  <c r="U982" i="2"/>
  <c r="W982" i="2"/>
  <c r="Y982" i="2"/>
  <c r="AD982" i="2"/>
  <c r="E983" i="2"/>
  <c r="F983" i="2"/>
  <c r="H983" i="2"/>
  <c r="U983" i="2"/>
  <c r="W983" i="2"/>
  <c r="Y983" i="2"/>
  <c r="AD983" i="2"/>
  <c r="E984" i="2"/>
  <c r="F984" i="2"/>
  <c r="H984" i="2"/>
  <c r="U984" i="2"/>
  <c r="W984" i="2"/>
  <c r="Y984" i="2"/>
  <c r="AD984" i="2"/>
  <c r="E985" i="2"/>
  <c r="F985" i="2"/>
  <c r="U985" i="2"/>
  <c r="W985" i="2"/>
  <c r="Y985" i="2"/>
  <c r="AD985" i="2"/>
  <c r="E986" i="2"/>
  <c r="F986" i="2"/>
  <c r="U986" i="2"/>
  <c r="W986" i="2"/>
  <c r="Y986" i="2"/>
  <c r="AD986" i="2"/>
  <c r="E987" i="2"/>
  <c r="F987" i="2"/>
  <c r="H987" i="2"/>
  <c r="U987" i="2"/>
  <c r="W987" i="2"/>
  <c r="Y987" i="2"/>
  <c r="AD987" i="2"/>
  <c r="E988" i="2"/>
  <c r="F988" i="2"/>
  <c r="U988" i="2"/>
  <c r="W988" i="2"/>
  <c r="Y988" i="2"/>
  <c r="AD988" i="2"/>
  <c r="E989" i="2"/>
  <c r="F989" i="2"/>
  <c r="U989" i="2"/>
  <c r="W989" i="2"/>
  <c r="Y989" i="2"/>
  <c r="AD989" i="2"/>
  <c r="E990" i="2"/>
  <c r="F990" i="2"/>
  <c r="H990" i="2"/>
  <c r="U990" i="2"/>
  <c r="W990" i="2"/>
  <c r="Y990" i="2"/>
  <c r="AD990" i="2"/>
  <c r="E991" i="2"/>
  <c r="F991" i="2"/>
  <c r="U991" i="2"/>
  <c r="W991" i="2"/>
  <c r="Y991" i="2"/>
  <c r="AD991" i="2"/>
  <c r="E992" i="2"/>
  <c r="F992" i="2"/>
  <c r="H992" i="2"/>
  <c r="U992" i="2"/>
  <c r="W992" i="2"/>
  <c r="Y992" i="2"/>
  <c r="AD992" i="2"/>
  <c r="E993" i="2"/>
  <c r="F993" i="2"/>
  <c r="H993" i="2"/>
  <c r="U993" i="2"/>
  <c r="W993" i="2"/>
  <c r="Y993" i="2"/>
  <c r="AD993" i="2"/>
  <c r="E994" i="2"/>
  <c r="F994" i="2"/>
  <c r="H994" i="2"/>
  <c r="U994" i="2"/>
  <c r="W994" i="2"/>
  <c r="Y994" i="2"/>
  <c r="AD994" i="2"/>
  <c r="E995" i="2"/>
  <c r="F995" i="2"/>
  <c r="U995" i="2"/>
  <c r="W995" i="2"/>
  <c r="Y995" i="2"/>
  <c r="AD995" i="2"/>
  <c r="E996" i="2"/>
  <c r="F996" i="2"/>
  <c r="U996" i="2"/>
  <c r="W996" i="2"/>
  <c r="Y996" i="2"/>
  <c r="AD996" i="2"/>
  <c r="E997" i="2"/>
  <c r="F997" i="2"/>
  <c r="H997" i="2"/>
  <c r="U997" i="2"/>
  <c r="W997" i="2"/>
  <c r="Y997" i="2"/>
  <c r="AD997" i="2"/>
  <c r="E998" i="2"/>
  <c r="F998" i="2"/>
  <c r="U998" i="2"/>
  <c r="W998" i="2"/>
  <c r="Y998" i="2"/>
  <c r="AD998" i="2"/>
  <c r="E999" i="2"/>
  <c r="F999" i="2"/>
  <c r="U999" i="2"/>
  <c r="W999" i="2"/>
  <c r="Y999" i="2"/>
  <c r="AD999" i="2"/>
  <c r="E1000" i="2"/>
  <c r="F1000" i="2"/>
  <c r="U1000" i="2"/>
  <c r="W1000" i="2"/>
  <c r="Y1000" i="2"/>
  <c r="AD1000" i="2"/>
  <c r="E1001" i="2"/>
  <c r="F1001" i="2"/>
  <c r="H1001" i="2"/>
  <c r="U1001" i="2"/>
  <c r="W1001" i="2"/>
  <c r="Y1001" i="2"/>
  <c r="AD1001" i="2"/>
  <c r="E1002" i="2"/>
  <c r="F1002" i="2"/>
  <c r="U1002" i="2"/>
  <c r="W1002" i="2"/>
  <c r="Y1002" i="2"/>
  <c r="AD1002" i="2"/>
  <c r="E1003" i="2"/>
  <c r="F1003" i="2"/>
  <c r="H1003" i="2"/>
  <c r="U1003" i="2"/>
  <c r="W1003" i="2"/>
  <c r="Y1003" i="2"/>
  <c r="AD1003" i="2"/>
  <c r="E1004" i="2"/>
  <c r="F1004" i="2"/>
  <c r="U1004" i="2"/>
  <c r="W1004" i="2"/>
  <c r="Y1004" i="2"/>
  <c r="AD1004" i="2"/>
  <c r="E1005" i="2"/>
  <c r="F1005" i="2"/>
  <c r="H1005" i="2"/>
  <c r="U1005" i="2"/>
  <c r="W1005" i="2"/>
  <c r="Y1005" i="2"/>
  <c r="AD1005" i="2"/>
  <c r="E1006" i="2"/>
  <c r="F1006" i="2"/>
  <c r="H1006" i="2"/>
  <c r="U1006" i="2"/>
  <c r="W1006" i="2"/>
  <c r="Y1006" i="2"/>
  <c r="AD1006" i="2"/>
  <c r="E1007" i="2"/>
  <c r="F1007" i="2"/>
  <c r="U1007" i="2"/>
  <c r="W1007" i="2"/>
  <c r="Y1007" i="2"/>
  <c r="AD1007" i="2"/>
  <c r="E1008" i="2"/>
  <c r="F1008" i="2"/>
  <c r="H1008" i="2"/>
  <c r="U1008" i="2"/>
  <c r="W1008" i="2"/>
  <c r="Y1008" i="2"/>
  <c r="AD1008" i="2"/>
  <c r="E1009" i="2"/>
  <c r="F1009" i="2"/>
  <c r="H1009" i="2"/>
  <c r="U1009" i="2"/>
  <c r="W1009" i="2"/>
  <c r="Y1009" i="2"/>
  <c r="AD1009" i="2"/>
  <c r="E1010" i="2"/>
  <c r="F1010" i="2"/>
  <c r="U1010" i="2"/>
  <c r="W1010" i="2"/>
  <c r="Y1010" i="2"/>
  <c r="AD1010" i="2"/>
  <c r="E1011" i="2"/>
  <c r="F1011" i="2"/>
  <c r="U1011" i="2"/>
  <c r="W1011" i="2"/>
  <c r="Y1011" i="2"/>
  <c r="AD1011" i="2"/>
  <c r="E1012" i="2"/>
  <c r="F1012" i="2"/>
  <c r="H1012" i="2"/>
  <c r="U1012" i="2"/>
  <c r="W1012" i="2"/>
  <c r="Y1012" i="2"/>
  <c r="AD1012" i="2"/>
  <c r="E1013" i="2"/>
  <c r="F1013" i="2"/>
  <c r="H1013" i="2"/>
  <c r="U1013" i="2"/>
  <c r="W1013" i="2"/>
  <c r="Y1013" i="2"/>
  <c r="AD1013" i="2"/>
  <c r="E1014" i="2"/>
  <c r="F1014" i="2"/>
  <c r="H1014" i="2"/>
  <c r="U1014" i="2"/>
  <c r="W1014" i="2"/>
  <c r="Y1014" i="2"/>
  <c r="AD1014" i="2"/>
  <c r="E1015" i="2"/>
  <c r="F1015" i="2"/>
  <c r="U1015" i="2"/>
  <c r="W1015" i="2"/>
  <c r="Y1015" i="2"/>
  <c r="AD1015" i="2"/>
  <c r="E1016" i="2"/>
  <c r="F1016" i="2"/>
  <c r="H1016" i="2"/>
  <c r="U1016" i="2"/>
  <c r="W1016" i="2"/>
  <c r="Y1016" i="2"/>
  <c r="AD1016" i="2"/>
  <c r="E1017" i="2"/>
  <c r="F1017" i="2"/>
  <c r="H1017" i="2"/>
  <c r="U1017" i="2"/>
  <c r="W1017" i="2"/>
  <c r="Y1017" i="2"/>
  <c r="AD1017" i="2"/>
  <c r="E1018" i="2"/>
  <c r="F1018" i="2"/>
  <c r="U1018" i="2"/>
  <c r="W1018" i="2"/>
  <c r="Y1018" i="2"/>
  <c r="AD1018" i="2"/>
  <c r="E1019" i="2"/>
  <c r="F1019" i="2"/>
  <c r="H1019" i="2"/>
  <c r="U1019" i="2"/>
  <c r="W1019" i="2"/>
  <c r="Y1019" i="2"/>
  <c r="AD1019" i="2"/>
  <c r="E1020" i="2"/>
  <c r="F1020" i="2"/>
  <c r="H1020" i="2"/>
  <c r="U1020" i="2"/>
  <c r="W1020" i="2"/>
  <c r="Y1020" i="2"/>
  <c r="AD1020" i="2"/>
  <c r="E1021" i="2"/>
  <c r="F1021" i="2"/>
  <c r="U1021" i="2"/>
  <c r="W1021" i="2"/>
  <c r="Y1021" i="2"/>
  <c r="AD1021" i="2"/>
  <c r="E1022" i="2"/>
  <c r="F1022" i="2"/>
  <c r="H1022" i="2"/>
  <c r="U1022" i="2"/>
  <c r="W1022" i="2"/>
  <c r="Y1022" i="2"/>
  <c r="AD1022" i="2"/>
  <c r="E1023" i="2"/>
  <c r="F1023" i="2"/>
  <c r="U1023" i="2"/>
  <c r="W1023" i="2"/>
  <c r="Y1023" i="2"/>
  <c r="AD1023" i="2"/>
  <c r="E1024" i="2"/>
  <c r="F1024" i="2"/>
  <c r="U1024" i="2"/>
  <c r="W1024" i="2"/>
  <c r="Y1024" i="2"/>
  <c r="AD1024" i="2"/>
  <c r="E1025" i="2"/>
  <c r="F1025" i="2"/>
  <c r="U1025" i="2"/>
  <c r="W1025" i="2"/>
  <c r="Y1025" i="2"/>
  <c r="AD1025" i="2"/>
  <c r="E1026" i="2"/>
  <c r="F1026" i="2"/>
  <c r="H1026" i="2"/>
  <c r="U1026" i="2"/>
  <c r="W1026" i="2"/>
  <c r="Y1026" i="2"/>
  <c r="AD1026" i="2"/>
  <c r="E1027" i="2"/>
  <c r="F1027" i="2"/>
  <c r="U1027" i="2"/>
  <c r="W1027" i="2"/>
  <c r="Y1027" i="2"/>
  <c r="AD1027" i="2"/>
  <c r="E1028" i="2"/>
  <c r="F1028" i="2"/>
  <c r="U1028" i="2"/>
  <c r="W1028" i="2"/>
  <c r="Y1028" i="2"/>
  <c r="AD1028" i="2"/>
  <c r="E1029" i="2"/>
  <c r="F1029" i="2"/>
  <c r="H1029" i="2"/>
  <c r="U1029" i="2"/>
  <c r="W1029" i="2"/>
  <c r="Y1029" i="2"/>
  <c r="AD1029" i="2"/>
  <c r="E1030" i="2"/>
  <c r="F1030" i="2"/>
  <c r="U1030" i="2"/>
  <c r="W1030" i="2"/>
  <c r="Y1030" i="2"/>
  <c r="AD1030" i="2"/>
  <c r="E1031" i="2"/>
  <c r="F1031" i="2"/>
  <c r="H1031" i="2"/>
  <c r="U1031" i="2"/>
  <c r="W1031" i="2"/>
  <c r="Y1031" i="2"/>
  <c r="AD1031" i="2"/>
  <c r="E1032" i="2"/>
  <c r="F1032" i="2"/>
  <c r="U1032" i="2"/>
  <c r="W1032" i="2"/>
  <c r="Y1032" i="2"/>
  <c r="AD1032" i="2"/>
  <c r="E1033" i="2"/>
  <c r="F1033" i="2"/>
  <c r="H1033" i="2"/>
  <c r="U1033" i="2"/>
  <c r="W1033" i="2"/>
  <c r="Y1033" i="2"/>
  <c r="AD1033" i="2"/>
  <c r="E1034" i="2"/>
  <c r="F1034" i="2"/>
  <c r="H1034" i="2"/>
  <c r="U1034" i="2"/>
  <c r="W1034" i="2"/>
  <c r="Y1034" i="2"/>
  <c r="AD1034" i="2"/>
  <c r="E1035" i="2"/>
  <c r="F1035" i="2"/>
  <c r="U1035" i="2"/>
  <c r="W1035" i="2"/>
  <c r="Y1035" i="2"/>
  <c r="AD1035" i="2"/>
  <c r="E1036" i="2"/>
  <c r="F1036" i="2"/>
  <c r="H1036" i="2"/>
  <c r="U1036" i="2"/>
  <c r="W1036" i="2"/>
  <c r="Y1036" i="2"/>
  <c r="AD1036" i="2"/>
  <c r="E1037" i="2"/>
  <c r="F1037" i="2"/>
  <c r="H1037" i="2"/>
  <c r="U1037" i="2"/>
  <c r="W1037" i="2"/>
  <c r="Y1037" i="2"/>
  <c r="AD1037" i="2"/>
  <c r="E1038" i="2"/>
  <c r="F1038" i="2"/>
  <c r="U1038" i="2"/>
  <c r="W1038" i="2"/>
  <c r="Y1038" i="2"/>
  <c r="AD1038" i="2"/>
  <c r="E1039" i="2"/>
  <c r="F1039" i="2"/>
  <c r="U1039" i="2"/>
  <c r="W1039" i="2"/>
  <c r="Y1039" i="2"/>
  <c r="AD1039" i="2"/>
  <c r="E1040" i="2"/>
  <c r="F1040" i="2"/>
  <c r="H1040" i="2"/>
  <c r="U1040" i="2"/>
  <c r="W1040" i="2"/>
  <c r="Y1040" i="2"/>
  <c r="AD1040" i="2"/>
  <c r="E1041" i="2"/>
  <c r="F1041" i="2"/>
  <c r="U1041" i="2"/>
  <c r="W1041" i="2"/>
  <c r="Y1041" i="2"/>
  <c r="AD1041" i="2"/>
  <c r="E1042" i="2"/>
  <c r="F1042" i="2"/>
  <c r="U1042" i="2"/>
  <c r="W1042" i="2"/>
  <c r="Y1042" i="2"/>
  <c r="AD1042" i="2"/>
  <c r="E1043" i="2"/>
  <c r="F1043" i="2"/>
  <c r="U1043" i="2"/>
  <c r="W1043" i="2"/>
  <c r="Y1043" i="2"/>
  <c r="AD1043" i="2"/>
  <c r="E1044" i="2"/>
  <c r="F1044" i="2"/>
  <c r="U1044" i="2"/>
  <c r="W1044" i="2"/>
  <c r="Y1044" i="2"/>
  <c r="AD1044" i="2"/>
  <c r="E1045" i="2"/>
  <c r="F1045" i="2"/>
  <c r="U1045" i="2"/>
  <c r="W1045" i="2"/>
  <c r="Y1045" i="2"/>
  <c r="AD1045" i="2"/>
  <c r="E1046" i="2"/>
  <c r="F1046" i="2"/>
  <c r="U1046" i="2"/>
  <c r="W1046" i="2"/>
  <c r="Y1046" i="2"/>
  <c r="AD1046" i="2"/>
  <c r="E1047" i="2"/>
  <c r="F1047" i="2"/>
  <c r="U1047" i="2"/>
  <c r="W1047" i="2"/>
  <c r="Y1047" i="2"/>
  <c r="AD1047" i="2"/>
  <c r="E1048" i="2"/>
  <c r="F1048" i="2"/>
  <c r="H1048" i="2"/>
  <c r="U1048" i="2"/>
  <c r="W1048" i="2"/>
  <c r="Y1048" i="2"/>
  <c r="AD1048" i="2"/>
  <c r="E1049" i="2"/>
  <c r="F1049" i="2"/>
  <c r="H1049" i="2"/>
  <c r="U1049" i="2"/>
  <c r="W1049" i="2"/>
  <c r="Y1049" i="2"/>
  <c r="AD1049" i="2"/>
  <c r="E1050" i="2"/>
  <c r="F1050" i="2"/>
  <c r="H1050" i="2"/>
  <c r="U1050" i="2"/>
  <c r="W1050" i="2"/>
  <c r="Y1050" i="2"/>
  <c r="AD1050" i="2"/>
  <c r="E1051" i="2"/>
  <c r="F1051" i="2"/>
  <c r="U1051" i="2"/>
  <c r="W1051" i="2"/>
  <c r="Y1051" i="2"/>
  <c r="AD1051" i="2"/>
  <c r="E1052" i="2"/>
  <c r="F1052" i="2"/>
  <c r="H1052" i="2"/>
  <c r="U1052" i="2"/>
  <c r="W1052" i="2"/>
  <c r="Y1052" i="2"/>
  <c r="AD1052" i="2"/>
  <c r="E1053" i="2"/>
  <c r="F1053" i="2"/>
  <c r="U1053" i="2"/>
  <c r="W1053" i="2"/>
  <c r="Y1053" i="2"/>
  <c r="AD1053" i="2"/>
  <c r="E1054" i="2"/>
  <c r="F1054" i="2"/>
  <c r="U1054" i="2"/>
  <c r="W1054" i="2"/>
  <c r="Y1054" i="2"/>
  <c r="AD1054" i="2"/>
  <c r="E1055" i="2"/>
  <c r="F1055" i="2"/>
  <c r="H1055" i="2"/>
  <c r="U1055" i="2"/>
  <c r="W1055" i="2"/>
  <c r="Y1055" i="2"/>
  <c r="AD1055" i="2"/>
  <c r="E1056" i="2"/>
  <c r="F1056" i="2"/>
  <c r="H1056" i="2"/>
  <c r="U1056" i="2"/>
  <c r="W1056" i="2"/>
  <c r="Y1056" i="2"/>
  <c r="AD1056" i="2"/>
  <c r="E1057" i="2"/>
  <c r="F1057" i="2"/>
  <c r="H1057" i="2"/>
  <c r="U1057" i="2"/>
  <c r="W1057" i="2"/>
  <c r="Y1057" i="2"/>
  <c r="AD1057" i="2"/>
  <c r="E1058" i="2"/>
  <c r="F1058" i="2"/>
  <c r="U1058" i="2"/>
  <c r="W1058" i="2"/>
  <c r="Y1058" i="2"/>
  <c r="AD1058" i="2"/>
  <c r="E1059" i="2"/>
  <c r="F1059" i="2"/>
  <c r="U1059" i="2"/>
  <c r="W1059" i="2"/>
  <c r="Y1059" i="2"/>
  <c r="AD1059" i="2"/>
  <c r="E1060" i="2"/>
  <c r="F1060" i="2"/>
  <c r="H1060" i="2"/>
  <c r="U1060" i="2"/>
  <c r="W1060" i="2"/>
  <c r="Y1060" i="2"/>
  <c r="AD1060" i="2"/>
  <c r="E1061" i="2"/>
  <c r="F1061" i="2"/>
  <c r="H1061" i="2"/>
  <c r="U1061" i="2"/>
  <c r="W1061" i="2"/>
  <c r="Y1061" i="2"/>
  <c r="AD1061" i="2"/>
  <c r="E1062" i="2"/>
  <c r="F1062" i="2"/>
  <c r="U1062" i="2"/>
  <c r="W1062" i="2"/>
  <c r="Y1062" i="2"/>
  <c r="AD1062" i="2"/>
  <c r="E1063" i="2"/>
  <c r="F1063" i="2"/>
  <c r="H1063" i="2"/>
  <c r="U1063" i="2"/>
  <c r="W1063" i="2"/>
  <c r="Y1063" i="2"/>
  <c r="AD1063" i="2"/>
  <c r="E1064" i="2"/>
  <c r="F1064" i="2"/>
  <c r="H1064" i="2"/>
  <c r="U1064" i="2"/>
  <c r="W1064" i="2"/>
  <c r="Y1064" i="2"/>
  <c r="AD1064" i="2"/>
  <c r="E1065" i="2"/>
  <c r="F1065" i="2"/>
  <c r="U1065" i="2"/>
  <c r="W1065" i="2"/>
  <c r="Y1065" i="2"/>
  <c r="AD1065" i="2"/>
  <c r="E1066" i="2"/>
  <c r="F1066" i="2"/>
  <c r="H1066" i="2"/>
  <c r="U1066" i="2"/>
  <c r="W1066" i="2"/>
  <c r="Y1066" i="2"/>
  <c r="AD1066" i="2"/>
  <c r="E1067" i="2"/>
  <c r="F1067" i="2"/>
  <c r="U1067" i="2"/>
  <c r="W1067" i="2"/>
  <c r="Y1067" i="2"/>
  <c r="AD1067" i="2"/>
  <c r="E1068" i="2"/>
  <c r="F1068" i="2"/>
  <c r="H1068" i="2"/>
  <c r="U1068" i="2"/>
  <c r="W1068" i="2"/>
  <c r="Y1068" i="2"/>
  <c r="AD1068" i="2"/>
  <c r="E1069" i="2"/>
  <c r="F1069" i="2"/>
  <c r="U1069" i="2"/>
  <c r="W1069" i="2"/>
  <c r="Y1069" i="2"/>
  <c r="AD1069" i="2"/>
  <c r="E1070" i="2"/>
  <c r="F1070" i="2"/>
  <c r="U1070" i="2"/>
  <c r="W1070" i="2"/>
  <c r="Y1070" i="2"/>
  <c r="AD1070" i="2"/>
  <c r="E1071" i="2"/>
  <c r="F1071" i="2"/>
  <c r="U1071" i="2"/>
  <c r="W1071" i="2"/>
  <c r="Y1071" i="2"/>
  <c r="AD1071" i="2"/>
  <c r="E1072" i="2"/>
  <c r="F1072" i="2"/>
  <c r="H1072" i="2"/>
  <c r="U1072" i="2"/>
  <c r="W1072" i="2"/>
  <c r="Y1072" i="2"/>
  <c r="AD1072" i="2"/>
  <c r="E1073" i="2"/>
  <c r="F1073" i="2"/>
  <c r="U1073" i="2"/>
  <c r="W1073" i="2"/>
  <c r="Y1073" i="2"/>
  <c r="AD1073" i="2"/>
  <c r="E1074" i="2"/>
  <c r="F1074" i="2"/>
  <c r="H1074" i="2"/>
  <c r="U1074" i="2"/>
  <c r="W1074" i="2"/>
  <c r="Y1074" i="2"/>
  <c r="AD1074" i="2"/>
  <c r="E1075" i="2"/>
  <c r="F1075" i="2"/>
  <c r="H1075" i="2"/>
  <c r="U1075" i="2"/>
  <c r="W1075" i="2"/>
  <c r="Y1075" i="2"/>
  <c r="AD1075" i="2"/>
  <c r="E1076" i="2"/>
  <c r="F1076" i="2"/>
  <c r="U1076" i="2"/>
  <c r="W1076" i="2"/>
  <c r="Y1076" i="2"/>
  <c r="AD1076" i="2"/>
  <c r="E1077" i="2"/>
  <c r="F1077" i="2"/>
  <c r="U1077" i="2"/>
  <c r="W1077" i="2"/>
  <c r="Y1077" i="2"/>
  <c r="AD1077" i="2"/>
  <c r="E1078" i="2"/>
  <c r="F1078" i="2"/>
  <c r="U1078" i="2"/>
  <c r="W1078" i="2"/>
  <c r="Y1078" i="2"/>
  <c r="AD1078" i="2"/>
  <c r="E1079" i="2"/>
  <c r="F1079" i="2"/>
  <c r="U1079" i="2"/>
  <c r="W1079" i="2"/>
  <c r="Y1079" i="2"/>
  <c r="AD1079" i="2"/>
  <c r="E1080" i="2"/>
  <c r="F1080" i="2"/>
  <c r="U1080" i="2"/>
  <c r="W1080" i="2"/>
  <c r="Y1080" i="2"/>
  <c r="AD1080" i="2"/>
  <c r="E1081" i="2"/>
  <c r="F1081" i="2"/>
  <c r="U1081" i="2"/>
  <c r="W1081" i="2"/>
  <c r="Y1081" i="2"/>
  <c r="AD1081" i="2"/>
  <c r="E1082" i="2"/>
  <c r="F1082" i="2"/>
  <c r="U1082" i="2"/>
  <c r="W1082" i="2"/>
  <c r="Y1082" i="2"/>
  <c r="AD1082" i="2"/>
  <c r="E1083" i="2"/>
  <c r="F1083" i="2"/>
  <c r="U1083" i="2"/>
  <c r="W1083" i="2"/>
  <c r="Y1083" i="2"/>
  <c r="AD1083" i="2"/>
  <c r="E1084" i="2"/>
  <c r="F1084" i="2"/>
  <c r="U1084" i="2"/>
  <c r="W1084" i="2"/>
  <c r="Y1084" i="2"/>
  <c r="AD1084" i="2"/>
  <c r="E1085" i="2"/>
  <c r="F1085" i="2"/>
  <c r="H1085" i="2"/>
  <c r="U1085" i="2"/>
  <c r="W1085" i="2"/>
  <c r="Y1085" i="2"/>
  <c r="AD1085" i="2"/>
  <c r="E1086" i="2"/>
  <c r="F1086" i="2"/>
  <c r="H1086" i="2"/>
  <c r="U1086" i="2"/>
  <c r="W1086" i="2"/>
  <c r="Y1086" i="2"/>
  <c r="AD1086" i="2"/>
  <c r="E1087" i="2"/>
  <c r="F1087" i="2"/>
  <c r="H1087" i="2"/>
  <c r="U1087" i="2"/>
  <c r="W1087" i="2"/>
  <c r="Y1087" i="2"/>
  <c r="AD1087" i="2"/>
  <c r="E1088" i="2"/>
  <c r="F1088" i="2"/>
  <c r="U1088" i="2"/>
  <c r="W1088" i="2"/>
  <c r="Y1088" i="2"/>
  <c r="AD1088" i="2"/>
  <c r="E1089" i="2"/>
  <c r="F1089" i="2"/>
  <c r="U1089" i="2"/>
  <c r="W1089" i="2"/>
  <c r="Y1089" i="2"/>
  <c r="AD1089" i="2"/>
  <c r="E1090" i="2"/>
  <c r="F1090" i="2"/>
  <c r="H1090" i="2"/>
  <c r="U1090" i="2"/>
  <c r="W1090" i="2"/>
  <c r="Y1090" i="2"/>
  <c r="AD1090" i="2"/>
  <c r="E1091" i="2"/>
  <c r="F1091" i="2"/>
  <c r="U1091" i="2"/>
  <c r="W1091" i="2"/>
  <c r="Y1091" i="2"/>
  <c r="AD1091" i="2"/>
  <c r="E1092" i="2"/>
  <c r="F1092" i="2"/>
  <c r="H1092" i="2"/>
  <c r="U1092" i="2"/>
  <c r="W1092" i="2"/>
  <c r="Y1092" i="2"/>
  <c r="AD1092" i="2"/>
  <c r="E1093" i="2"/>
  <c r="F1093" i="2"/>
  <c r="H1093" i="2"/>
  <c r="U1093" i="2"/>
  <c r="W1093" i="2"/>
  <c r="Y1093" i="2"/>
  <c r="AD1093" i="2"/>
  <c r="E1094" i="2"/>
  <c r="F1094" i="2"/>
  <c r="U1094" i="2"/>
  <c r="W1094" i="2"/>
  <c r="Y1094" i="2"/>
  <c r="AD1094" i="2"/>
  <c r="E1095" i="2"/>
  <c r="F1095" i="2"/>
  <c r="H1095" i="2"/>
  <c r="U1095" i="2"/>
  <c r="W1095" i="2"/>
  <c r="Y1095" i="2"/>
  <c r="AD1095" i="2"/>
  <c r="E1096" i="2"/>
  <c r="F1096" i="2"/>
  <c r="U1096" i="2"/>
  <c r="W1096" i="2"/>
  <c r="Y1096" i="2"/>
  <c r="AD1096" i="2"/>
  <c r="E1097" i="2"/>
  <c r="F1097" i="2"/>
  <c r="U1097" i="2"/>
  <c r="W1097" i="2"/>
  <c r="Y1097" i="2"/>
  <c r="AD1097" i="2"/>
  <c r="E1098" i="2"/>
  <c r="F1098" i="2"/>
  <c r="H1098" i="2"/>
  <c r="U1098" i="2"/>
  <c r="W1098" i="2"/>
  <c r="Y1098" i="2"/>
  <c r="AD1098" i="2"/>
  <c r="E1099" i="2"/>
  <c r="F1099" i="2"/>
  <c r="H1099" i="2"/>
  <c r="U1099" i="2"/>
  <c r="W1099" i="2"/>
  <c r="Y1099" i="2"/>
  <c r="AD1099" i="2"/>
  <c r="E1100" i="2"/>
  <c r="F1100" i="2"/>
  <c r="U1100" i="2"/>
  <c r="W1100" i="2"/>
  <c r="Y1100" i="2"/>
  <c r="AD1100" i="2"/>
  <c r="E1101" i="2"/>
  <c r="F1101" i="2"/>
  <c r="H1101" i="2"/>
  <c r="U1101" i="2"/>
  <c r="W1101" i="2"/>
  <c r="Y1101" i="2"/>
  <c r="AD1101" i="2"/>
  <c r="E1102" i="2"/>
  <c r="F1102" i="2"/>
  <c r="U1102" i="2"/>
  <c r="W1102" i="2"/>
  <c r="Y1102" i="2"/>
  <c r="AD1102" i="2"/>
  <c r="E1103" i="2"/>
  <c r="F1103" i="2"/>
  <c r="U1103" i="2"/>
  <c r="W1103" i="2"/>
  <c r="Y1103" i="2"/>
  <c r="AD1103" i="2"/>
  <c r="E1104" i="2"/>
  <c r="F1104" i="2"/>
  <c r="U1104" i="2"/>
  <c r="W1104" i="2"/>
  <c r="Y1104" i="2"/>
  <c r="AD1104" i="2"/>
  <c r="E1105" i="2"/>
  <c r="F1105" i="2"/>
  <c r="U1105" i="2"/>
  <c r="W1105" i="2"/>
  <c r="Y1105" i="2"/>
  <c r="AD1105" i="2"/>
  <c r="E1106" i="2"/>
  <c r="F1106" i="2"/>
  <c r="H1106" i="2"/>
  <c r="U1106" i="2"/>
  <c r="W1106" i="2"/>
  <c r="Y1106" i="2"/>
  <c r="AD1106" i="2"/>
  <c r="E1107" i="2"/>
  <c r="F1107" i="2"/>
  <c r="U1107" i="2"/>
  <c r="W1107" i="2"/>
  <c r="Y1107" i="2"/>
  <c r="AD1107" i="2"/>
  <c r="E1108" i="2"/>
  <c r="F1108" i="2"/>
  <c r="U1108" i="2"/>
  <c r="W1108" i="2"/>
  <c r="Y1108" i="2"/>
  <c r="AD1108" i="2"/>
  <c r="E1109" i="2"/>
  <c r="F1109" i="2"/>
  <c r="U1109" i="2"/>
  <c r="W1109" i="2"/>
  <c r="Y1109" i="2"/>
  <c r="AD1109" i="2"/>
  <c r="E1110" i="2"/>
  <c r="F1110" i="2"/>
  <c r="H1110" i="2"/>
  <c r="U1110" i="2"/>
  <c r="W1110" i="2"/>
  <c r="Y1110" i="2"/>
  <c r="AD1110" i="2"/>
  <c r="E1111" i="2"/>
  <c r="F1111" i="2"/>
  <c r="H1111" i="2"/>
  <c r="U1111" i="2"/>
  <c r="W1111" i="2"/>
  <c r="Y1111" i="2"/>
  <c r="AD1111" i="2"/>
  <c r="E1112" i="2"/>
  <c r="F1112" i="2"/>
  <c r="U1112" i="2"/>
  <c r="W1112" i="2"/>
  <c r="Y1112" i="2"/>
  <c r="AD1112" i="2"/>
  <c r="E1113" i="2"/>
  <c r="F1113" i="2"/>
  <c r="H1113" i="2"/>
  <c r="U1113" i="2"/>
  <c r="W1113" i="2"/>
  <c r="Y1113" i="2"/>
  <c r="AD1113" i="2"/>
  <c r="E1114" i="2"/>
  <c r="F1114" i="2"/>
  <c r="H1114" i="2"/>
  <c r="U1114" i="2"/>
  <c r="W1114" i="2"/>
  <c r="Y1114" i="2"/>
  <c r="AD1114" i="2"/>
  <c r="E1115" i="2"/>
  <c r="F1115" i="2"/>
  <c r="H1115" i="2"/>
  <c r="U1115" i="2"/>
  <c r="W1115" i="2"/>
  <c r="Y1115" i="2"/>
  <c r="AD1115" i="2"/>
  <c r="E1116" i="2"/>
  <c r="F1116" i="2"/>
  <c r="U1116" i="2"/>
  <c r="W1116" i="2"/>
  <c r="Y1116" i="2"/>
  <c r="AD1116" i="2"/>
  <c r="E1117" i="2"/>
  <c r="F1117" i="2"/>
  <c r="U1117" i="2"/>
  <c r="W1117" i="2"/>
  <c r="Y1117" i="2"/>
  <c r="AD1117" i="2"/>
  <c r="E1118" i="2"/>
  <c r="F1118" i="2"/>
  <c r="H1118" i="2"/>
  <c r="U1118" i="2"/>
  <c r="W1118" i="2"/>
  <c r="Y1118" i="2"/>
  <c r="AD1118" i="2"/>
  <c r="E1119" i="2"/>
  <c r="F1119" i="2"/>
  <c r="U1119" i="2"/>
  <c r="W1119" i="2"/>
  <c r="Y1119" i="2"/>
  <c r="AD1119" i="2"/>
  <c r="E1120" i="2"/>
  <c r="F1120" i="2"/>
  <c r="U1120" i="2"/>
  <c r="W1120" i="2"/>
  <c r="Y1120" i="2"/>
  <c r="AD1120" i="2"/>
  <c r="E1121" i="2"/>
  <c r="F1121" i="2"/>
  <c r="H1121" i="2"/>
  <c r="U1121" i="2"/>
  <c r="W1121" i="2"/>
  <c r="Y1121" i="2"/>
  <c r="AD1121" i="2"/>
  <c r="E1122" i="2"/>
  <c r="F1122" i="2"/>
  <c r="U1122" i="2"/>
  <c r="W1122" i="2"/>
  <c r="Y1122" i="2"/>
  <c r="AD1122" i="2"/>
  <c r="E1123" i="2"/>
  <c r="F1123" i="2"/>
  <c r="U1123" i="2"/>
  <c r="W1123" i="2"/>
  <c r="Y1123" i="2"/>
  <c r="AD1123" i="2"/>
  <c r="E1124" i="2"/>
  <c r="F1124" i="2"/>
  <c r="U1124" i="2"/>
  <c r="W1124" i="2"/>
  <c r="Y1124" i="2"/>
  <c r="AD1124" i="2"/>
  <c r="E1125" i="2"/>
  <c r="F1125" i="2"/>
  <c r="H1125" i="2"/>
  <c r="U1125" i="2"/>
  <c r="W1125" i="2"/>
  <c r="Y1125" i="2"/>
  <c r="AD1125" i="2"/>
  <c r="E1126" i="2"/>
  <c r="F1126" i="2"/>
  <c r="U1126" i="2"/>
  <c r="W1126" i="2"/>
  <c r="Y1126" i="2"/>
  <c r="AD1126" i="2"/>
  <c r="E1127" i="2"/>
  <c r="F1127" i="2"/>
  <c r="H1127" i="2"/>
  <c r="U1127" i="2"/>
  <c r="W1127" i="2"/>
  <c r="Y1127" i="2"/>
  <c r="AD1127" i="2"/>
  <c r="E1128" i="2"/>
  <c r="F1128" i="2"/>
  <c r="U1128" i="2"/>
  <c r="W1128" i="2"/>
  <c r="Y1128" i="2"/>
  <c r="AD1128" i="2"/>
  <c r="E1129" i="2"/>
  <c r="F1129" i="2"/>
  <c r="U1129" i="2"/>
  <c r="W1129" i="2"/>
  <c r="Y1129" i="2"/>
  <c r="AD1129" i="2"/>
  <c r="E1130" i="2"/>
  <c r="F1130" i="2"/>
  <c r="H1130" i="2"/>
  <c r="U1130" i="2"/>
  <c r="W1130" i="2"/>
  <c r="Y1130" i="2"/>
  <c r="AD1130" i="2"/>
  <c r="E1131" i="2"/>
  <c r="F1131" i="2"/>
  <c r="H1131" i="2"/>
  <c r="U1131" i="2"/>
  <c r="W1131" i="2"/>
  <c r="Y1131" i="2"/>
  <c r="AD1131" i="2"/>
  <c r="E1132" i="2"/>
  <c r="F1132" i="2"/>
  <c r="U1132" i="2"/>
  <c r="W1132" i="2"/>
  <c r="Y1132" i="2"/>
  <c r="AD1132" i="2"/>
  <c r="E1133" i="2"/>
  <c r="F1133" i="2"/>
  <c r="H1133" i="2"/>
  <c r="U1133" i="2"/>
  <c r="W1133" i="2"/>
  <c r="Y1133" i="2"/>
  <c r="AD1133" i="2"/>
  <c r="E1134" i="2"/>
  <c r="F1134" i="2"/>
  <c r="U1134" i="2"/>
  <c r="W1134" i="2"/>
  <c r="Y1134" i="2"/>
  <c r="AD1134" i="2"/>
  <c r="E1135" i="2"/>
  <c r="F1135" i="2"/>
  <c r="H1135" i="2"/>
  <c r="U1135" i="2"/>
  <c r="W1135" i="2"/>
  <c r="Y1135" i="2"/>
  <c r="AD1135" i="2"/>
  <c r="E1136" i="2"/>
  <c r="F1136" i="2"/>
  <c r="U1136" i="2"/>
  <c r="W1136" i="2"/>
  <c r="Y1136" i="2"/>
  <c r="AD1136" i="2"/>
  <c r="E1137" i="2"/>
  <c r="F1137" i="2"/>
  <c r="U1137" i="2"/>
  <c r="W1137" i="2"/>
  <c r="Y1137" i="2"/>
  <c r="AD1137" i="2"/>
  <c r="E1138" i="2"/>
  <c r="F1138" i="2"/>
  <c r="H1138" i="2"/>
  <c r="U1138" i="2"/>
  <c r="W1138" i="2"/>
  <c r="Y1138" i="2"/>
  <c r="AD1138" i="2"/>
  <c r="E1139" i="2"/>
  <c r="F1139" i="2"/>
  <c r="U1139" i="2"/>
  <c r="W1139" i="2"/>
  <c r="Y1139" i="2"/>
  <c r="AD1139" i="2"/>
  <c r="E1140" i="2"/>
  <c r="F1140" i="2"/>
  <c r="U1140" i="2"/>
  <c r="W1140" i="2"/>
  <c r="Y1140" i="2"/>
  <c r="AD1140" i="2"/>
  <c r="E1141" i="2"/>
  <c r="F1141" i="2"/>
  <c r="H1141" i="2"/>
  <c r="U1141" i="2"/>
  <c r="W1141" i="2"/>
  <c r="Y1141" i="2"/>
  <c r="AD1141" i="2"/>
  <c r="E1142" i="2"/>
  <c r="F1142" i="2"/>
  <c r="U1142" i="2"/>
  <c r="W1142" i="2"/>
  <c r="Y1142" i="2"/>
  <c r="AD1142" i="2"/>
  <c r="E1143" i="2"/>
  <c r="F1143" i="2"/>
  <c r="H1143" i="2"/>
  <c r="U1143" i="2"/>
  <c r="W1143" i="2"/>
  <c r="Y1143" i="2"/>
  <c r="AD1143" i="2"/>
  <c r="E1144" i="2"/>
  <c r="F1144" i="2"/>
  <c r="H1144" i="2"/>
  <c r="U1144" i="2"/>
  <c r="W1144" i="2"/>
  <c r="Y1144" i="2"/>
  <c r="AD1144" i="2"/>
  <c r="E1145" i="2"/>
  <c r="F1145" i="2"/>
  <c r="H1145" i="2"/>
  <c r="U1145" i="2"/>
  <c r="W1145" i="2"/>
  <c r="Y1145" i="2"/>
  <c r="AD1145" i="2"/>
  <c r="E1146" i="2"/>
  <c r="F1146" i="2"/>
  <c r="H1146" i="2"/>
  <c r="U1146" i="2"/>
  <c r="W1146" i="2"/>
  <c r="Y1146" i="2"/>
  <c r="AD1146" i="2"/>
  <c r="E1147" i="2"/>
  <c r="F1147" i="2"/>
  <c r="U1147" i="2"/>
  <c r="W1147" i="2"/>
  <c r="Y1147" i="2"/>
  <c r="AD1147" i="2"/>
  <c r="E1148" i="2"/>
  <c r="F1148" i="2"/>
  <c r="U1148" i="2"/>
  <c r="W1148" i="2"/>
  <c r="Y1148" i="2"/>
  <c r="AD1148" i="2"/>
  <c r="E1149" i="2"/>
  <c r="F1149" i="2"/>
  <c r="U1149" i="2"/>
  <c r="W1149" i="2"/>
  <c r="Y1149" i="2"/>
  <c r="AD1149" i="2"/>
  <c r="E1150" i="2"/>
  <c r="F1150" i="2"/>
  <c r="H1150" i="2"/>
  <c r="U1150" i="2"/>
  <c r="W1150" i="2"/>
  <c r="Y1150" i="2"/>
  <c r="AD1150" i="2"/>
  <c r="E1151" i="2"/>
  <c r="F1151" i="2"/>
  <c r="U1151" i="2"/>
  <c r="W1151" i="2"/>
  <c r="Y1151" i="2"/>
  <c r="AD1151" i="2"/>
  <c r="E1152" i="2"/>
  <c r="F1152" i="2"/>
  <c r="H1152" i="2"/>
  <c r="U1152" i="2"/>
  <c r="W1152" i="2"/>
  <c r="Y1152" i="2"/>
  <c r="AD1152" i="2"/>
  <c r="E1153" i="2"/>
  <c r="F1153" i="2"/>
  <c r="H1153" i="2"/>
  <c r="U1153" i="2"/>
  <c r="W1153" i="2"/>
  <c r="Y1153" i="2"/>
  <c r="AD1153" i="2"/>
  <c r="E1154" i="2"/>
  <c r="F1154" i="2"/>
  <c r="U1154" i="2"/>
  <c r="W1154" i="2"/>
  <c r="Y1154" i="2"/>
  <c r="AD1154" i="2"/>
  <c r="E1155" i="2"/>
  <c r="F1155" i="2"/>
  <c r="U1155" i="2"/>
  <c r="W1155" i="2"/>
  <c r="Y1155" i="2"/>
  <c r="AD1155" i="2"/>
  <c r="E1156" i="2"/>
  <c r="F1156" i="2"/>
  <c r="U1156" i="2"/>
  <c r="W1156" i="2"/>
  <c r="Y1156" i="2"/>
  <c r="AD1156" i="2"/>
  <c r="E1157" i="2"/>
  <c r="F1157" i="2"/>
  <c r="U1157" i="2"/>
  <c r="W1157" i="2"/>
  <c r="Y1157" i="2"/>
  <c r="AD1157" i="2"/>
  <c r="E1158" i="2"/>
  <c r="F1158" i="2"/>
  <c r="U1158" i="2"/>
  <c r="W1158" i="2"/>
  <c r="Y1158" i="2"/>
  <c r="AD1158" i="2"/>
  <c r="E1159" i="2"/>
  <c r="F1159" i="2"/>
  <c r="H1159" i="2"/>
  <c r="U1159" i="2"/>
  <c r="W1159" i="2"/>
  <c r="Y1159" i="2"/>
  <c r="AD1159" i="2"/>
  <c r="E1160" i="2"/>
  <c r="F1160" i="2"/>
  <c r="U1160" i="2"/>
  <c r="W1160" i="2"/>
  <c r="Y1160" i="2"/>
  <c r="AD1160" i="2"/>
  <c r="E1161" i="2"/>
  <c r="F1161" i="2"/>
  <c r="U1161" i="2"/>
  <c r="W1161" i="2"/>
  <c r="Y1161" i="2"/>
  <c r="AD1161" i="2"/>
  <c r="E1162" i="2"/>
  <c r="F1162" i="2"/>
  <c r="H1162" i="2"/>
  <c r="U1162" i="2"/>
  <c r="W1162" i="2"/>
  <c r="Y1162" i="2"/>
  <c r="AD1162" i="2"/>
  <c r="E1163" i="2"/>
  <c r="F1163" i="2"/>
  <c r="U1163" i="2"/>
  <c r="W1163" i="2"/>
  <c r="Y1163" i="2"/>
  <c r="AD1163" i="2"/>
  <c r="E1164" i="2"/>
  <c r="F1164" i="2"/>
  <c r="H1164" i="2"/>
  <c r="U1164" i="2"/>
  <c r="W1164" i="2"/>
  <c r="Y1164" i="2"/>
  <c r="AD1164" i="2"/>
  <c r="E1165" i="2"/>
  <c r="F1165" i="2"/>
  <c r="H1165" i="2"/>
  <c r="U1165" i="2"/>
  <c r="W1165" i="2"/>
  <c r="Y1165" i="2"/>
  <c r="AD1165" i="2"/>
  <c r="E1166" i="2"/>
  <c r="F1166" i="2"/>
  <c r="H1166" i="2"/>
  <c r="U1166" i="2"/>
  <c r="W1166" i="2"/>
  <c r="Y1166" i="2"/>
  <c r="AD1166" i="2"/>
  <c r="E1167" i="2"/>
  <c r="F1167" i="2"/>
  <c r="U1167" i="2"/>
  <c r="W1167" i="2"/>
  <c r="Y1167" i="2"/>
  <c r="AD1167" i="2"/>
  <c r="E1168" i="2"/>
  <c r="F1168" i="2"/>
  <c r="U1168" i="2"/>
  <c r="W1168" i="2"/>
  <c r="Y1168" i="2"/>
  <c r="AD1168" i="2"/>
  <c r="E1169" i="2"/>
  <c r="F1169" i="2"/>
  <c r="U1169" i="2"/>
  <c r="W1169" i="2"/>
  <c r="Y1169" i="2"/>
  <c r="AD1169" i="2"/>
  <c r="E1170" i="2"/>
  <c r="F1170" i="2"/>
  <c r="H1170" i="2"/>
  <c r="U1170" i="2"/>
  <c r="W1170" i="2"/>
  <c r="Y1170" i="2"/>
  <c r="AD1170" i="2"/>
  <c r="E1171" i="2"/>
  <c r="F1171" i="2"/>
  <c r="H1171" i="2"/>
  <c r="U1171" i="2"/>
  <c r="W1171" i="2"/>
  <c r="Y1171" i="2"/>
  <c r="AD1171" i="2"/>
  <c r="E1172" i="2"/>
  <c r="F1172" i="2"/>
  <c r="U1172" i="2"/>
  <c r="W1172" i="2"/>
  <c r="Y1172" i="2"/>
  <c r="AD1172" i="2"/>
  <c r="E1173" i="2"/>
  <c r="F1173" i="2"/>
  <c r="U1173" i="2"/>
  <c r="W1173" i="2"/>
  <c r="Y1173" i="2"/>
  <c r="AD1173" i="2"/>
  <c r="E1174" i="2"/>
  <c r="F1174" i="2"/>
  <c r="U1174" i="2"/>
  <c r="W1174" i="2"/>
  <c r="Y1174" i="2"/>
  <c r="AD1174" i="2"/>
  <c r="E1175" i="2"/>
  <c r="F1175" i="2"/>
  <c r="H1175" i="2"/>
  <c r="U1175" i="2"/>
  <c r="W1175" i="2"/>
  <c r="Y1175" i="2"/>
  <c r="AD1175" i="2"/>
  <c r="E1176" i="2"/>
  <c r="F1176" i="2"/>
  <c r="H1176" i="2"/>
  <c r="U1176" i="2"/>
  <c r="W1176" i="2"/>
  <c r="Y1176" i="2"/>
  <c r="AD1176" i="2"/>
  <c r="E1177" i="2"/>
  <c r="F1177" i="2"/>
  <c r="U1177" i="2"/>
  <c r="W1177" i="2"/>
  <c r="Y1177" i="2"/>
  <c r="AD1177" i="2"/>
  <c r="E1178" i="2"/>
  <c r="F1178" i="2"/>
  <c r="H1178" i="2"/>
  <c r="U1178" i="2"/>
  <c r="W1178" i="2"/>
  <c r="Y1178" i="2"/>
  <c r="AD1178" i="2"/>
  <c r="E1179" i="2"/>
  <c r="F1179" i="2"/>
  <c r="H1179" i="2"/>
  <c r="U1179" i="2"/>
  <c r="W1179" i="2"/>
  <c r="Y1179" i="2"/>
  <c r="AD1179" i="2"/>
  <c r="E1180" i="2"/>
  <c r="F1180" i="2"/>
  <c r="U1180" i="2"/>
  <c r="W1180" i="2"/>
  <c r="Y1180" i="2"/>
  <c r="AD1180" i="2"/>
  <c r="E1181" i="2"/>
  <c r="F1181" i="2"/>
  <c r="U1181" i="2"/>
  <c r="W1181" i="2"/>
  <c r="Y1181" i="2"/>
  <c r="AD1181" i="2"/>
  <c r="E1182" i="2"/>
  <c r="F1182" i="2"/>
  <c r="U1182" i="2"/>
  <c r="W1182" i="2"/>
  <c r="Y1182" i="2"/>
  <c r="AD1182" i="2"/>
  <c r="E1183" i="2"/>
  <c r="F1183" i="2"/>
  <c r="H1183" i="2"/>
  <c r="U1183" i="2"/>
  <c r="W1183" i="2"/>
  <c r="Y1183" i="2"/>
  <c r="AD1183" i="2"/>
  <c r="E1184" i="2"/>
  <c r="F1184" i="2"/>
  <c r="U1184" i="2"/>
  <c r="W1184" i="2"/>
  <c r="Y1184" i="2"/>
  <c r="AD1184" i="2"/>
  <c r="E1185" i="2"/>
  <c r="F1185" i="2"/>
  <c r="H1185" i="2"/>
  <c r="U1185" i="2"/>
  <c r="W1185" i="2"/>
  <c r="Y1185" i="2"/>
  <c r="AD1185" i="2"/>
  <c r="E1186" i="2"/>
  <c r="F1186" i="2"/>
  <c r="U1186" i="2"/>
  <c r="W1186" i="2"/>
  <c r="Y1186" i="2"/>
  <c r="AD1186" i="2"/>
  <c r="E1187" i="2"/>
  <c r="F1187" i="2"/>
  <c r="U1187" i="2"/>
  <c r="W1187" i="2"/>
  <c r="Y1187" i="2"/>
  <c r="AD1187" i="2"/>
  <c r="E1188" i="2"/>
  <c r="F1188" i="2"/>
  <c r="U1188" i="2"/>
  <c r="W1188" i="2"/>
  <c r="Y1188" i="2"/>
  <c r="AD1188" i="2"/>
  <c r="E1189" i="2"/>
  <c r="F1189" i="2"/>
  <c r="H1189" i="2"/>
  <c r="U1189" i="2"/>
  <c r="W1189" i="2"/>
  <c r="Y1189" i="2"/>
  <c r="AD1189" i="2"/>
  <c r="E1190" i="2"/>
  <c r="F1190" i="2"/>
  <c r="H1190" i="2"/>
  <c r="U1190" i="2"/>
  <c r="W1190" i="2"/>
  <c r="Y1190" i="2"/>
  <c r="AD1190" i="2"/>
  <c r="E1191" i="2"/>
  <c r="F1191" i="2"/>
  <c r="H1191" i="2"/>
  <c r="U1191" i="2"/>
  <c r="W1191" i="2"/>
  <c r="Y1191" i="2"/>
  <c r="AD1191" i="2"/>
  <c r="E1192" i="2"/>
  <c r="F1192" i="2"/>
  <c r="U1192" i="2"/>
  <c r="W1192" i="2"/>
  <c r="Y1192" i="2"/>
  <c r="AD1192" i="2"/>
  <c r="E1193" i="2"/>
  <c r="F1193" i="2"/>
  <c r="H1193" i="2"/>
  <c r="U1193" i="2"/>
  <c r="W1193" i="2"/>
  <c r="Y1193" i="2"/>
  <c r="AD1193" i="2"/>
  <c r="E1194" i="2"/>
  <c r="F1194" i="2"/>
  <c r="U1194" i="2"/>
  <c r="W1194" i="2"/>
  <c r="Y1194" i="2"/>
  <c r="AD1194" i="2"/>
  <c r="E1195" i="2"/>
  <c r="F1195" i="2"/>
  <c r="H1195" i="2"/>
  <c r="U1195" i="2"/>
  <c r="W1195" i="2"/>
  <c r="Y1195" i="2"/>
  <c r="AD1195" i="2"/>
  <c r="E1196" i="2"/>
  <c r="F1196" i="2"/>
  <c r="H1196" i="2"/>
  <c r="U1196" i="2"/>
  <c r="W1196" i="2"/>
  <c r="Y1196" i="2"/>
  <c r="AD1196" i="2"/>
  <c r="E1197" i="2"/>
  <c r="F1197" i="2"/>
  <c r="H1197" i="2"/>
  <c r="U1197" i="2"/>
  <c r="W1197" i="2"/>
  <c r="Y1197" i="2"/>
  <c r="AD1197" i="2"/>
  <c r="E1198" i="2"/>
  <c r="F1198" i="2"/>
  <c r="U1198" i="2"/>
  <c r="W1198" i="2"/>
  <c r="Y1198" i="2"/>
  <c r="AD1198" i="2"/>
  <c r="E1199" i="2"/>
  <c r="F1199" i="2"/>
  <c r="U1199" i="2"/>
  <c r="W1199" i="2"/>
  <c r="Y1199" i="2"/>
  <c r="AD1199" i="2"/>
  <c r="E1200" i="2"/>
  <c r="F1200" i="2"/>
  <c r="U1200" i="2"/>
  <c r="W1200" i="2"/>
  <c r="Y1200" i="2"/>
  <c r="AD1200" i="2"/>
  <c r="E1201" i="2"/>
  <c r="F1201" i="2"/>
  <c r="U1201" i="2"/>
  <c r="W1201" i="2"/>
  <c r="Y1201" i="2"/>
  <c r="AD1201" i="2"/>
  <c r="E1202" i="2"/>
  <c r="F1202" i="2"/>
  <c r="H1202" i="2"/>
  <c r="U1202" i="2"/>
  <c r="W1202" i="2"/>
  <c r="Y1202" i="2"/>
  <c r="AD1202" i="2"/>
  <c r="E1203" i="2"/>
  <c r="F1203" i="2"/>
  <c r="H1203" i="2"/>
  <c r="U1203" i="2"/>
  <c r="W1203" i="2"/>
  <c r="Y1203" i="2"/>
  <c r="AD1203" i="2"/>
  <c r="E1204" i="2"/>
  <c r="F1204" i="2"/>
  <c r="U1204" i="2"/>
  <c r="W1204" i="2"/>
  <c r="Y1204" i="2"/>
  <c r="AD1204" i="2"/>
  <c r="E1205" i="2"/>
  <c r="F1205" i="2"/>
  <c r="H1205" i="2"/>
  <c r="U1205" i="2"/>
  <c r="W1205" i="2"/>
  <c r="Y1205" i="2"/>
  <c r="AD1205" i="2"/>
  <c r="E1206" i="2"/>
  <c r="F1206" i="2"/>
  <c r="H1206" i="2"/>
  <c r="U1206" i="2"/>
  <c r="W1206" i="2"/>
  <c r="Y1206" i="2"/>
  <c r="AD1206" i="2"/>
  <c r="E1207" i="2"/>
  <c r="F1207" i="2"/>
  <c r="U1207" i="2"/>
  <c r="W1207" i="2"/>
  <c r="Y1207" i="2"/>
  <c r="AD1207" i="2"/>
  <c r="E1208" i="2"/>
  <c r="F1208" i="2"/>
  <c r="H1208" i="2"/>
  <c r="U1208" i="2"/>
  <c r="W1208" i="2"/>
  <c r="Y1208" i="2"/>
  <c r="AD1208" i="2"/>
  <c r="E1209" i="2"/>
  <c r="F1209" i="2"/>
  <c r="H1209" i="2"/>
  <c r="U1209" i="2"/>
  <c r="W1209" i="2"/>
  <c r="Y1209" i="2"/>
  <c r="AD1209" i="2"/>
  <c r="E1210" i="2"/>
  <c r="F1210" i="2"/>
  <c r="H1210" i="2"/>
  <c r="U1210" i="2"/>
  <c r="W1210" i="2"/>
  <c r="Y1210" i="2"/>
  <c r="AD1210" i="2"/>
  <c r="E1211" i="2"/>
  <c r="F1211" i="2"/>
  <c r="H1211" i="2"/>
  <c r="U1211" i="2"/>
  <c r="W1211" i="2"/>
  <c r="Y1211" i="2"/>
  <c r="AD1211" i="2"/>
  <c r="E1212" i="2"/>
  <c r="F1212" i="2"/>
  <c r="H1212" i="2"/>
  <c r="U1212" i="2"/>
  <c r="W1212" i="2"/>
  <c r="Y1212" i="2"/>
  <c r="AD1212" i="2"/>
  <c r="E1213" i="2"/>
  <c r="F1213" i="2"/>
  <c r="H1213" i="2"/>
  <c r="U1213" i="2"/>
  <c r="W1213" i="2"/>
  <c r="Y1213" i="2"/>
  <c r="AD1213" i="2"/>
  <c r="E1214" i="2"/>
  <c r="F1214" i="2"/>
  <c r="H1214" i="2"/>
  <c r="U1214" i="2"/>
  <c r="W1214" i="2"/>
  <c r="Y1214" i="2"/>
  <c r="AD1214" i="2"/>
  <c r="E1215" i="2"/>
  <c r="F1215" i="2"/>
  <c r="U1215" i="2"/>
  <c r="W1215" i="2"/>
  <c r="Y1215" i="2"/>
  <c r="AD1215" i="2"/>
  <c r="E1216" i="2"/>
  <c r="F1216" i="2"/>
  <c r="U1216" i="2"/>
  <c r="W1216" i="2"/>
  <c r="Y1216" i="2"/>
  <c r="AD1216" i="2"/>
  <c r="E1217" i="2"/>
  <c r="F1217" i="2"/>
  <c r="U1217" i="2"/>
  <c r="W1217" i="2"/>
  <c r="Y1217" i="2"/>
  <c r="AD1217" i="2"/>
  <c r="E1218" i="2"/>
  <c r="F1218" i="2"/>
  <c r="U1218" i="2"/>
  <c r="W1218" i="2"/>
  <c r="Y1218" i="2"/>
  <c r="AD1218" i="2"/>
  <c r="E1219" i="2"/>
  <c r="F1219" i="2"/>
  <c r="U1219" i="2"/>
  <c r="W1219" i="2"/>
  <c r="Y1219" i="2"/>
  <c r="AD1219" i="2"/>
  <c r="E1220" i="2"/>
  <c r="F1220" i="2"/>
  <c r="H1220" i="2"/>
  <c r="U1220" i="2"/>
  <c r="W1220" i="2"/>
  <c r="Y1220" i="2"/>
  <c r="AD1220" i="2"/>
  <c r="E1221" i="2"/>
  <c r="F1221" i="2"/>
  <c r="H1221" i="2"/>
  <c r="U1221" i="2"/>
  <c r="W1221" i="2"/>
  <c r="Y1221" i="2"/>
  <c r="AD1221" i="2"/>
  <c r="E1222" i="2"/>
  <c r="F1222" i="2"/>
  <c r="U1222" i="2"/>
  <c r="W1222" i="2"/>
  <c r="Y1222" i="2"/>
  <c r="AD1222" i="2"/>
  <c r="E1223" i="2"/>
  <c r="F1223" i="2"/>
  <c r="H1223" i="2"/>
  <c r="U1223" i="2"/>
  <c r="W1223" i="2"/>
  <c r="Y1223" i="2"/>
  <c r="AD1223" i="2"/>
  <c r="E1224" i="2"/>
  <c r="F1224" i="2"/>
  <c r="H1224" i="2"/>
  <c r="U1224" i="2"/>
  <c r="W1224" i="2"/>
  <c r="Y1224" i="2"/>
  <c r="AD1224" i="2"/>
  <c r="E1225" i="2"/>
  <c r="F1225" i="2"/>
  <c r="U1225" i="2"/>
  <c r="W1225" i="2"/>
  <c r="Y1225" i="2"/>
  <c r="AD1225" i="2"/>
  <c r="E1226" i="2"/>
  <c r="F1226" i="2"/>
  <c r="H1226" i="2"/>
  <c r="U1226" i="2"/>
  <c r="W1226" i="2"/>
  <c r="Y1226" i="2"/>
  <c r="AD1226" i="2"/>
  <c r="E1227" i="2"/>
  <c r="F1227" i="2"/>
  <c r="H1227" i="2"/>
  <c r="U1227" i="2"/>
  <c r="W1227" i="2"/>
  <c r="Y1227" i="2"/>
  <c r="AD1227" i="2"/>
  <c r="E1228" i="2"/>
  <c r="F1228" i="2"/>
  <c r="H1228" i="2"/>
  <c r="U1228" i="2"/>
  <c r="W1228" i="2"/>
  <c r="Y1228" i="2"/>
  <c r="AD1228" i="2"/>
  <c r="E1229" i="2"/>
  <c r="F1229" i="2"/>
  <c r="U1229" i="2"/>
  <c r="W1229" i="2"/>
  <c r="Y1229" i="2"/>
  <c r="AD1229" i="2"/>
  <c r="E1230" i="2"/>
  <c r="F1230" i="2"/>
  <c r="H1230" i="2"/>
  <c r="U1230" i="2"/>
  <c r="W1230" i="2"/>
  <c r="Y1230" i="2"/>
  <c r="AD1230" i="2"/>
  <c r="E1231" i="2"/>
  <c r="F1231" i="2"/>
  <c r="H1231" i="2"/>
  <c r="U1231" i="2"/>
  <c r="W1231" i="2"/>
  <c r="Y1231" i="2"/>
  <c r="AD1231" i="2"/>
  <c r="E1232" i="2"/>
  <c r="F1232" i="2"/>
  <c r="U1232" i="2"/>
  <c r="W1232" i="2"/>
  <c r="Y1232" i="2"/>
  <c r="AD1232" i="2"/>
  <c r="E1233" i="2"/>
  <c r="F1233" i="2"/>
  <c r="U1233" i="2"/>
  <c r="W1233" i="2"/>
  <c r="Y1233" i="2"/>
  <c r="AD1233" i="2"/>
  <c r="E1234" i="2"/>
  <c r="F1234" i="2"/>
  <c r="U1234" i="2"/>
  <c r="W1234" i="2"/>
  <c r="Y1234" i="2"/>
  <c r="AD1234" i="2"/>
  <c r="E1235" i="2"/>
  <c r="F1235" i="2"/>
  <c r="H1235" i="2"/>
  <c r="U1235" i="2"/>
  <c r="W1235" i="2"/>
  <c r="Y1235" i="2"/>
  <c r="AD1235" i="2"/>
  <c r="E1236" i="2"/>
  <c r="F1236" i="2"/>
  <c r="U1236" i="2"/>
  <c r="W1236" i="2"/>
  <c r="Y1236" i="2"/>
  <c r="AD1236" i="2"/>
  <c r="E1237" i="2"/>
  <c r="F1237" i="2"/>
  <c r="U1237" i="2"/>
  <c r="W1237" i="2"/>
  <c r="Y1237" i="2"/>
  <c r="AD1237" i="2"/>
  <c r="E1238" i="2"/>
  <c r="F1238" i="2"/>
  <c r="U1238" i="2"/>
  <c r="W1238" i="2"/>
  <c r="Y1238" i="2"/>
  <c r="AD1238" i="2"/>
  <c r="E1239" i="2"/>
  <c r="F1239" i="2"/>
  <c r="U1239" i="2"/>
  <c r="W1239" i="2"/>
  <c r="Y1239" i="2"/>
  <c r="AD1239" i="2"/>
  <c r="E1240" i="2"/>
  <c r="F1240" i="2"/>
  <c r="U1240" i="2"/>
  <c r="W1240" i="2"/>
  <c r="Y1240" i="2"/>
  <c r="AD1240" i="2"/>
  <c r="E1241" i="2"/>
  <c r="F1241" i="2"/>
  <c r="U1241" i="2"/>
  <c r="W1241" i="2"/>
  <c r="Y1241" i="2"/>
  <c r="AD1241" i="2"/>
  <c r="E1242" i="2"/>
  <c r="F1242" i="2"/>
  <c r="U1242" i="2"/>
  <c r="W1242" i="2"/>
  <c r="Y1242" i="2"/>
  <c r="AD1242" i="2"/>
  <c r="E1243" i="2"/>
  <c r="F1243" i="2"/>
  <c r="H1243" i="2"/>
  <c r="U1243" i="2"/>
  <c r="W1243" i="2"/>
  <c r="Y1243" i="2"/>
  <c r="AD1243" i="2"/>
  <c r="E1244" i="2"/>
  <c r="F1244" i="2"/>
  <c r="U1244" i="2"/>
  <c r="W1244" i="2"/>
  <c r="Y1244" i="2"/>
  <c r="AD1244" i="2"/>
  <c r="E1245" i="2"/>
  <c r="F1245" i="2"/>
  <c r="H1245" i="2"/>
  <c r="U1245" i="2"/>
  <c r="W1245" i="2"/>
  <c r="Y1245" i="2"/>
  <c r="AD1245" i="2"/>
  <c r="E1246" i="2"/>
  <c r="F1246" i="2"/>
  <c r="H1246" i="2"/>
  <c r="U1246" i="2"/>
  <c r="W1246" i="2"/>
  <c r="Y1246" i="2"/>
  <c r="AD1246" i="2"/>
  <c r="E1247" i="2"/>
  <c r="F1247" i="2"/>
  <c r="U1247" i="2"/>
  <c r="W1247" i="2"/>
  <c r="Y1247" i="2"/>
  <c r="AD1247" i="2"/>
  <c r="E1248" i="2"/>
  <c r="F1248" i="2"/>
  <c r="H1248" i="2"/>
  <c r="U1248" i="2"/>
  <c r="W1248" i="2"/>
  <c r="Y1248" i="2"/>
  <c r="AD1248" i="2"/>
  <c r="E1249" i="2"/>
  <c r="F1249" i="2"/>
  <c r="H1249" i="2"/>
  <c r="U1249" i="2"/>
  <c r="W1249" i="2"/>
  <c r="Y1249" i="2"/>
  <c r="AD1249" i="2"/>
  <c r="E1250" i="2"/>
  <c r="F1250" i="2"/>
  <c r="H1250" i="2"/>
  <c r="U1250" i="2"/>
  <c r="W1250" i="2"/>
  <c r="Y1250" i="2"/>
  <c r="AD1250" i="2"/>
  <c r="E1251" i="2"/>
  <c r="F1251" i="2"/>
  <c r="H1251" i="2"/>
  <c r="U1251" i="2"/>
  <c r="W1251" i="2"/>
  <c r="Y1251" i="2"/>
  <c r="AD1251" i="2"/>
  <c r="E1252" i="2"/>
  <c r="F1252" i="2"/>
  <c r="U1252" i="2"/>
  <c r="W1252" i="2"/>
  <c r="Y1252" i="2"/>
  <c r="AD1252" i="2"/>
  <c r="E1253" i="2"/>
  <c r="F1253" i="2"/>
  <c r="U1253" i="2"/>
  <c r="W1253" i="2"/>
  <c r="Y1253" i="2"/>
  <c r="AD1253" i="2"/>
  <c r="E1254" i="2"/>
  <c r="F1254" i="2"/>
  <c r="U1254" i="2"/>
  <c r="W1254" i="2"/>
  <c r="Y1254" i="2"/>
  <c r="AD1254" i="2"/>
  <c r="E1255" i="2"/>
  <c r="F1255" i="2"/>
  <c r="H1255" i="2"/>
  <c r="U1255" i="2"/>
  <c r="W1255" i="2"/>
  <c r="Y1255" i="2"/>
  <c r="AD1255" i="2"/>
  <c r="E1256" i="2"/>
  <c r="F1256" i="2"/>
  <c r="U1256" i="2"/>
  <c r="W1256" i="2"/>
  <c r="Y1256" i="2"/>
  <c r="AD1256" i="2"/>
  <c r="E1257" i="2"/>
  <c r="F1257" i="2"/>
  <c r="H1257" i="2"/>
  <c r="U1257" i="2"/>
  <c r="W1257" i="2"/>
  <c r="Y1257" i="2"/>
  <c r="AD1257" i="2"/>
  <c r="E1258" i="2"/>
  <c r="F1258" i="2"/>
  <c r="H1258" i="2"/>
  <c r="U1258" i="2"/>
  <c r="W1258" i="2"/>
  <c r="Y1258" i="2"/>
  <c r="AD1258" i="2"/>
  <c r="E1259" i="2"/>
  <c r="F1259" i="2"/>
  <c r="U1259" i="2"/>
  <c r="W1259" i="2"/>
  <c r="Y1259" i="2"/>
  <c r="AD1259" i="2"/>
  <c r="E1260" i="2"/>
  <c r="F1260" i="2"/>
  <c r="H1260" i="2"/>
  <c r="U1260" i="2"/>
  <c r="W1260" i="2"/>
  <c r="Y1260" i="2"/>
  <c r="AD1260" i="2"/>
  <c r="E1261" i="2"/>
  <c r="F1261" i="2"/>
  <c r="H1261" i="2"/>
  <c r="U1261" i="2"/>
  <c r="W1261" i="2"/>
  <c r="Y1261" i="2"/>
  <c r="AD1261" i="2"/>
  <c r="E1262" i="2"/>
  <c r="F1262" i="2"/>
  <c r="H1262" i="2"/>
  <c r="U1262" i="2"/>
  <c r="W1262" i="2"/>
  <c r="Y1262" i="2"/>
  <c r="AD1262" i="2"/>
  <c r="E1263" i="2"/>
  <c r="F1263" i="2"/>
  <c r="U1263" i="2"/>
  <c r="W1263" i="2"/>
  <c r="Y1263" i="2"/>
  <c r="AD1263" i="2"/>
  <c r="E1264" i="2"/>
  <c r="F1264" i="2"/>
  <c r="U1264" i="2"/>
  <c r="W1264" i="2"/>
  <c r="Y1264" i="2"/>
  <c r="AD1264" i="2"/>
  <c r="E1265" i="2"/>
  <c r="F1265" i="2"/>
  <c r="U1265" i="2"/>
  <c r="W1265" i="2"/>
  <c r="Y1265" i="2"/>
  <c r="AD1265" i="2"/>
  <c r="E1266" i="2"/>
  <c r="F1266" i="2"/>
  <c r="H1266" i="2"/>
  <c r="U1266" i="2"/>
  <c r="W1266" i="2"/>
  <c r="Y1266" i="2"/>
  <c r="AD1266" i="2"/>
  <c r="E1267" i="2"/>
  <c r="F1267" i="2"/>
  <c r="H1267" i="2"/>
  <c r="U1267" i="2"/>
  <c r="W1267" i="2"/>
  <c r="Y1267" i="2"/>
  <c r="AD1267" i="2"/>
  <c r="E1268" i="2"/>
  <c r="F1268" i="2"/>
  <c r="U1268" i="2"/>
  <c r="W1268" i="2"/>
  <c r="Y1268" i="2"/>
  <c r="AD1268" i="2"/>
  <c r="E1269" i="2"/>
  <c r="F1269" i="2"/>
  <c r="H1269" i="2"/>
  <c r="U1269" i="2"/>
  <c r="W1269" i="2"/>
  <c r="Y1269" i="2"/>
  <c r="AD1269" i="2"/>
  <c r="E1270" i="2"/>
  <c r="F1270" i="2"/>
  <c r="H1270" i="2"/>
  <c r="U1270" i="2"/>
  <c r="W1270" i="2"/>
  <c r="Y1270" i="2"/>
  <c r="AD1270" i="2"/>
  <c r="E1271" i="2"/>
  <c r="F1271" i="2"/>
  <c r="H1271" i="2"/>
  <c r="U1271" i="2"/>
  <c r="W1271" i="2"/>
  <c r="Y1271" i="2"/>
  <c r="AD1271" i="2"/>
  <c r="E1272" i="2"/>
  <c r="F1272" i="2"/>
  <c r="H1272" i="2"/>
  <c r="U1272" i="2"/>
  <c r="W1272" i="2"/>
  <c r="Y1272" i="2"/>
  <c r="AD1272" i="2"/>
  <c r="E1273" i="2"/>
  <c r="F1273" i="2"/>
  <c r="H1273" i="2"/>
  <c r="U1273" i="2"/>
  <c r="W1273" i="2"/>
  <c r="Y1273" i="2"/>
  <c r="AD1273" i="2"/>
  <c r="E1274" i="2"/>
  <c r="F1274" i="2"/>
  <c r="U1274" i="2"/>
  <c r="W1274" i="2"/>
  <c r="Y1274" i="2"/>
  <c r="AD1274" i="2"/>
  <c r="E1275" i="2"/>
  <c r="F1275" i="2"/>
  <c r="U1275" i="2"/>
  <c r="W1275" i="2"/>
  <c r="Y1275" i="2"/>
  <c r="AD1275" i="2"/>
  <c r="E1276" i="2"/>
  <c r="F1276" i="2"/>
  <c r="U1276" i="2"/>
  <c r="W1276" i="2"/>
  <c r="Y1276" i="2"/>
  <c r="AD1276" i="2"/>
  <c r="E1277" i="2"/>
  <c r="F1277" i="2"/>
  <c r="U1277" i="2"/>
  <c r="W1277" i="2"/>
  <c r="Y1277" i="2"/>
  <c r="AD1277" i="2"/>
  <c r="E1278" i="2"/>
  <c r="F1278" i="2"/>
  <c r="H1278" i="2"/>
  <c r="U1278" i="2"/>
  <c r="W1278" i="2"/>
  <c r="Y1278" i="2"/>
  <c r="AD1278" i="2"/>
  <c r="E1279" i="2"/>
  <c r="F1279" i="2"/>
  <c r="U1279" i="2"/>
  <c r="W1279" i="2"/>
  <c r="Y1279" i="2"/>
  <c r="AD1279" i="2"/>
  <c r="E1280" i="2"/>
  <c r="F1280" i="2"/>
  <c r="H1280" i="2"/>
  <c r="U1280" i="2"/>
  <c r="W1280" i="2"/>
  <c r="Y1280" i="2"/>
  <c r="AD1280" i="2"/>
  <c r="E1281" i="2"/>
  <c r="F1281" i="2"/>
  <c r="U1281" i="2"/>
  <c r="W1281" i="2"/>
  <c r="Y1281" i="2"/>
  <c r="AD1281" i="2"/>
  <c r="E1282" i="2"/>
  <c r="F1282" i="2"/>
  <c r="H1282" i="2"/>
  <c r="U1282" i="2"/>
  <c r="W1282" i="2"/>
  <c r="Y1282" i="2"/>
  <c r="AD1282" i="2"/>
  <c r="E1283" i="2"/>
  <c r="F1283" i="2"/>
  <c r="U1283" i="2"/>
  <c r="W1283" i="2"/>
  <c r="Y1283" i="2"/>
  <c r="AD1283" i="2"/>
  <c r="E1284" i="2"/>
  <c r="F1284" i="2"/>
  <c r="H1284" i="2"/>
  <c r="U1284" i="2"/>
  <c r="W1284" i="2"/>
  <c r="Y1284" i="2"/>
  <c r="AD1284" i="2"/>
  <c r="E1285" i="2"/>
  <c r="F1285" i="2"/>
  <c r="U1285" i="2"/>
  <c r="W1285" i="2"/>
  <c r="Y1285" i="2"/>
  <c r="AD1285" i="2"/>
  <c r="E1286" i="2"/>
  <c r="F1286" i="2"/>
  <c r="U1286" i="2"/>
  <c r="W1286" i="2"/>
  <c r="Y1286" i="2"/>
  <c r="AD1286" i="2"/>
  <c r="E1287" i="2"/>
  <c r="F1287" i="2"/>
  <c r="U1287" i="2"/>
  <c r="W1287" i="2"/>
  <c r="Y1287" i="2"/>
  <c r="AD1287" i="2"/>
  <c r="E1288" i="2"/>
  <c r="F1288" i="2"/>
  <c r="H1288" i="2"/>
  <c r="U1288" i="2"/>
  <c r="W1288" i="2"/>
  <c r="Y1288" i="2"/>
  <c r="AD1288" i="2"/>
  <c r="E1289" i="2"/>
  <c r="F1289" i="2"/>
  <c r="H1289" i="2"/>
  <c r="U1289" i="2"/>
  <c r="W1289" i="2"/>
  <c r="Y1289" i="2"/>
  <c r="AD1289" i="2"/>
  <c r="E1290" i="2"/>
  <c r="F1290" i="2"/>
  <c r="U1290" i="2"/>
  <c r="W1290" i="2"/>
  <c r="Y1290" i="2"/>
  <c r="AD1290" i="2"/>
  <c r="E1291" i="2"/>
  <c r="F1291" i="2"/>
  <c r="H1291" i="2"/>
  <c r="U1291" i="2"/>
  <c r="W1291" i="2"/>
  <c r="Y1291" i="2"/>
  <c r="AD1291" i="2"/>
  <c r="E1292" i="2"/>
  <c r="F1292" i="2"/>
  <c r="H1292" i="2"/>
  <c r="U1292" i="2"/>
  <c r="W1292" i="2"/>
  <c r="Y1292" i="2"/>
  <c r="AD1292" i="2"/>
  <c r="E1293" i="2"/>
  <c r="F1293" i="2"/>
  <c r="H1293" i="2"/>
  <c r="U1293" i="2"/>
  <c r="W1293" i="2"/>
  <c r="Y1293" i="2"/>
  <c r="AD1293" i="2"/>
  <c r="E1294" i="2"/>
  <c r="F1294" i="2"/>
  <c r="H1294" i="2"/>
  <c r="U1294" i="2"/>
  <c r="W1294" i="2"/>
  <c r="Y1294" i="2"/>
  <c r="AD1294" i="2"/>
  <c r="E1295" i="2"/>
  <c r="F1295" i="2"/>
  <c r="H1295" i="2"/>
  <c r="U1295" i="2"/>
  <c r="W1295" i="2"/>
  <c r="Y1295" i="2"/>
  <c r="AD1295" i="2"/>
  <c r="E1296" i="2"/>
  <c r="F1296" i="2"/>
  <c r="H1296" i="2"/>
  <c r="U1296" i="2"/>
  <c r="W1296" i="2"/>
  <c r="Y1296" i="2"/>
  <c r="AD1296" i="2"/>
  <c r="E1297" i="2"/>
  <c r="F1297" i="2"/>
  <c r="U1297" i="2"/>
  <c r="W1297" i="2"/>
  <c r="Y1297" i="2"/>
  <c r="AD1297" i="2"/>
  <c r="E1298" i="2"/>
  <c r="F1298" i="2"/>
  <c r="H1298" i="2"/>
  <c r="U1298" i="2"/>
  <c r="W1298" i="2"/>
  <c r="Y1298" i="2"/>
  <c r="AD1298" i="2"/>
  <c r="E1299" i="2"/>
  <c r="F1299" i="2"/>
  <c r="U1299" i="2"/>
  <c r="W1299" i="2"/>
  <c r="Y1299" i="2"/>
  <c r="AD1299" i="2"/>
  <c r="E1300" i="2"/>
  <c r="F1300" i="2"/>
  <c r="H1300" i="2"/>
  <c r="U1300" i="2"/>
  <c r="W1300" i="2"/>
  <c r="Y1300" i="2"/>
  <c r="AD1300" i="2"/>
  <c r="E1301" i="2"/>
  <c r="F1301" i="2"/>
  <c r="U1301" i="2"/>
  <c r="W1301" i="2"/>
  <c r="Y1301" i="2"/>
  <c r="AD1301" i="2"/>
  <c r="E1302" i="2"/>
  <c r="F1302" i="2"/>
  <c r="U1302" i="2"/>
  <c r="W1302" i="2"/>
  <c r="Y1302" i="2"/>
  <c r="AD1302" i="2"/>
  <c r="E1303" i="2"/>
  <c r="F1303" i="2"/>
  <c r="U1303" i="2"/>
  <c r="W1303" i="2"/>
  <c r="Y1303" i="2"/>
  <c r="AD1303" i="2"/>
  <c r="E1304" i="2"/>
  <c r="F1304" i="2"/>
  <c r="U1304" i="2"/>
  <c r="W1304" i="2"/>
  <c r="Y1304" i="2"/>
  <c r="AD1304" i="2"/>
  <c r="E1305" i="2"/>
  <c r="F1305" i="2"/>
  <c r="H1305" i="2"/>
  <c r="U1305" i="2"/>
  <c r="W1305" i="2"/>
  <c r="Y1305" i="2"/>
  <c r="AD1305" i="2"/>
  <c r="E1306" i="2"/>
  <c r="F1306" i="2"/>
  <c r="H1306" i="2"/>
  <c r="U1306" i="2"/>
  <c r="W1306" i="2"/>
  <c r="Y1306" i="2"/>
  <c r="AD1306" i="2"/>
  <c r="E1307" i="2"/>
  <c r="F1307" i="2"/>
  <c r="H1307" i="2"/>
  <c r="U1307" i="2"/>
  <c r="W1307" i="2"/>
  <c r="Y1307" i="2"/>
  <c r="AD1307" i="2"/>
  <c r="E1308" i="2"/>
  <c r="F1308" i="2"/>
  <c r="H1308" i="2"/>
  <c r="U1308" i="2"/>
  <c r="W1308" i="2"/>
  <c r="Y1308" i="2"/>
  <c r="AD1308" i="2"/>
  <c r="E1309" i="2"/>
  <c r="F1309" i="2"/>
  <c r="U1309" i="2"/>
  <c r="W1309" i="2"/>
  <c r="Y1309" i="2"/>
  <c r="AD1309" i="2"/>
  <c r="E1310" i="2"/>
  <c r="F1310" i="2"/>
  <c r="H1310" i="2"/>
  <c r="U1310" i="2"/>
  <c r="W1310" i="2"/>
  <c r="Y1310" i="2"/>
  <c r="AD1310" i="2"/>
  <c r="E1311" i="2"/>
  <c r="F1311" i="2"/>
  <c r="U1311" i="2"/>
  <c r="W1311" i="2"/>
  <c r="Y1311" i="2"/>
  <c r="AD1311" i="2"/>
  <c r="E1312" i="2"/>
  <c r="F1312" i="2"/>
  <c r="U1312" i="2"/>
  <c r="W1312" i="2"/>
  <c r="Y1312" i="2"/>
  <c r="AD1312" i="2"/>
  <c r="E1313" i="2"/>
  <c r="F1313" i="2"/>
  <c r="H1313" i="2"/>
  <c r="U1313" i="2"/>
  <c r="W1313" i="2"/>
  <c r="Y1313" i="2"/>
  <c r="AD1313" i="2"/>
  <c r="E1314" i="2"/>
  <c r="F1314" i="2"/>
  <c r="U1314" i="2"/>
  <c r="W1314" i="2"/>
  <c r="Y1314" i="2"/>
  <c r="AD1314" i="2"/>
  <c r="E1315" i="2"/>
  <c r="F1315" i="2"/>
  <c r="H1315" i="2"/>
  <c r="U1315" i="2"/>
  <c r="W1315" i="2"/>
  <c r="Y1315" i="2"/>
  <c r="AD1315" i="2"/>
  <c r="E1316" i="2"/>
  <c r="F1316" i="2"/>
  <c r="U1316" i="2"/>
  <c r="W1316" i="2"/>
  <c r="Y1316" i="2"/>
  <c r="AD1316" i="2"/>
  <c r="E1317" i="2"/>
  <c r="F1317" i="2"/>
  <c r="U1317" i="2"/>
  <c r="W1317" i="2"/>
  <c r="Y1317" i="2"/>
  <c r="AD1317" i="2"/>
  <c r="E1318" i="2"/>
  <c r="F1318" i="2"/>
  <c r="U1318" i="2"/>
  <c r="W1318" i="2"/>
  <c r="Y1318" i="2"/>
  <c r="AD1318" i="2"/>
  <c r="E1319" i="2"/>
  <c r="F1319" i="2"/>
  <c r="H1319" i="2"/>
  <c r="U1319" i="2"/>
  <c r="W1319" i="2"/>
  <c r="Y1319" i="2"/>
  <c r="AD1319" i="2"/>
  <c r="E1320" i="2"/>
  <c r="F1320" i="2"/>
  <c r="H1320" i="2"/>
  <c r="U1320" i="2"/>
  <c r="W1320" i="2"/>
  <c r="Y1320" i="2"/>
  <c r="AD1320" i="2"/>
  <c r="E1321" i="2"/>
  <c r="F1321" i="2"/>
  <c r="U1321" i="2"/>
  <c r="W1321" i="2"/>
  <c r="Y1321" i="2"/>
  <c r="AD1321" i="2"/>
  <c r="E1322" i="2"/>
  <c r="F1322" i="2"/>
  <c r="H1322" i="2"/>
  <c r="U1322" i="2"/>
  <c r="W1322" i="2"/>
  <c r="Y1322" i="2"/>
  <c r="AD1322" i="2"/>
  <c r="E1323" i="2"/>
  <c r="F1323" i="2"/>
  <c r="H1323" i="2"/>
  <c r="U1323" i="2"/>
  <c r="W1323" i="2"/>
  <c r="Y1323" i="2"/>
  <c r="AD1323" i="2"/>
  <c r="E1324" i="2"/>
  <c r="F1324" i="2"/>
  <c r="U1324" i="2"/>
  <c r="W1324" i="2"/>
  <c r="Y1324" i="2"/>
  <c r="AD1324" i="2"/>
  <c r="G18" i="6"/>
  <c r="G17" i="6"/>
  <c r="D14" i="6"/>
  <c r="C14" i="6"/>
  <c r="B14" i="6"/>
  <c r="H1234" i="2" l="1"/>
  <c r="H1088" i="2"/>
  <c r="H1316" i="2"/>
  <c r="H1265" i="2"/>
  <c r="H1247" i="2"/>
  <c r="H1324" i="2"/>
  <c r="H1321" i="2"/>
  <c r="H1297" i="2"/>
  <c r="H1094" i="2"/>
  <c r="H1301" i="2"/>
  <c r="H1116" i="2"/>
  <c r="H1104" i="2"/>
  <c r="H1194" i="2"/>
  <c r="H1140" i="2"/>
  <c r="H1139" i="2"/>
  <c r="H986" i="2"/>
  <c r="H1169" i="2"/>
  <c r="H1134" i="2"/>
  <c r="H1137" i="2"/>
  <c r="H1177" i="2"/>
  <c r="H1120" i="2"/>
  <c r="H1097" i="2"/>
  <c r="H1198" i="2"/>
  <c r="H1163" i="2"/>
  <c r="H951" i="2"/>
  <c r="H1080" i="2"/>
  <c r="H1079" i="2"/>
  <c r="H1102" i="2"/>
  <c r="H1263" i="2"/>
  <c r="H1290" i="2"/>
  <c r="H1277" i="2"/>
  <c r="H1253" i="2"/>
  <c r="H1242" i="2"/>
  <c r="H1317" i="2"/>
  <c r="H1314" i="2"/>
  <c r="H1312" i="2"/>
  <c r="H1304" i="2"/>
  <c r="H1287" i="2"/>
  <c r="H1275" i="2"/>
  <c r="H1256" i="2"/>
  <c r="H1239" i="2"/>
  <c r="H1218" i="2"/>
  <c r="H1207" i="2"/>
  <c r="H1186" i="2"/>
  <c r="H1180" i="2"/>
  <c r="H1156" i="2"/>
  <c r="H1154" i="2"/>
  <c r="H1136" i="2"/>
  <c r="H1117" i="2"/>
  <c r="H1081" i="2"/>
  <c r="H1059" i="2"/>
  <c r="H1045" i="2"/>
  <c r="H1032" i="2"/>
  <c r="H1024" i="2"/>
  <c r="H1011" i="2"/>
  <c r="H989" i="2"/>
  <c r="H953" i="2"/>
  <c r="H891" i="2"/>
  <c r="H1254" i="2"/>
  <c r="H1309" i="2"/>
  <c r="H1302" i="2"/>
  <c r="H1259" i="2"/>
  <c r="H1244" i="2"/>
  <c r="H1222" i="2"/>
  <c r="H1200" i="2"/>
  <c r="H1192" i="2"/>
  <c r="H1172" i="2"/>
  <c r="H1161" i="2"/>
  <c r="H1126" i="2"/>
  <c r="H1107" i="2"/>
  <c r="H1058" i="2"/>
  <c r="H1039" i="2"/>
  <c r="H1010" i="2"/>
  <c r="H1002" i="2"/>
  <c r="H995" i="2"/>
  <c r="H988" i="2"/>
  <c r="H955" i="2"/>
  <c r="H896" i="2"/>
  <c r="H1299" i="2"/>
  <c r="H1283" i="2"/>
  <c r="H1252" i="2"/>
  <c r="H1286" i="2"/>
  <c r="H1274" i="2"/>
  <c r="H1236" i="2"/>
  <c r="H1233" i="2"/>
  <c r="H1225" i="2"/>
  <c r="H1215" i="2"/>
  <c r="H1188" i="2"/>
  <c r="H1142" i="2"/>
  <c r="H1129" i="2"/>
  <c r="H1119" i="2"/>
  <c r="H1100" i="2"/>
  <c r="H1089" i="2"/>
  <c r="H1083" i="2"/>
  <c r="H1044" i="2"/>
  <c r="H1038" i="2"/>
  <c r="H1030" i="2"/>
  <c r="H1065" i="2"/>
  <c r="H897" i="2"/>
  <c r="H867" i="2"/>
  <c r="H818" i="2"/>
  <c r="H1199" i="2"/>
  <c r="H1187" i="2"/>
  <c r="H1184" i="2"/>
  <c r="H1174" i="2"/>
  <c r="H1158" i="2"/>
  <c r="H1149" i="2"/>
  <c r="H1128" i="2"/>
  <c r="H1122" i="2"/>
  <c r="H1109" i="2"/>
  <c r="H1105" i="2"/>
  <c r="H1082" i="2"/>
  <c r="H1078" i="2"/>
  <c r="H1071" i="2"/>
  <c r="H1043" i="2"/>
  <c r="H1028" i="2"/>
  <c r="H1021" i="2"/>
  <c r="H970" i="2"/>
  <c r="H950" i="2"/>
  <c r="H935" i="2"/>
  <c r="H934" i="2"/>
  <c r="H886" i="2"/>
  <c r="H1318" i="2"/>
  <c r="H1241" i="2"/>
  <c r="H1238" i="2"/>
  <c r="H1229" i="2"/>
  <c r="H1217" i="2"/>
  <c r="H1181" i="2"/>
  <c r="H1168" i="2"/>
  <c r="H1157" i="2"/>
  <c r="H1155" i="2"/>
  <c r="H1132" i="2"/>
  <c r="H1103" i="2"/>
  <c r="H1096" i="2"/>
  <c r="H1069" i="2"/>
  <c r="H1035" i="2"/>
  <c r="H1027" i="2"/>
  <c r="H1007" i="2"/>
  <c r="H999" i="2"/>
  <c r="H985" i="2"/>
  <c r="H949" i="2"/>
  <c r="H924" i="2"/>
  <c r="H926" i="2"/>
  <c r="H931" i="2"/>
  <c r="H1062" i="2"/>
  <c r="H1070" i="2"/>
  <c r="H933" i="2"/>
  <c r="H870" i="2"/>
  <c r="H1311" i="2"/>
  <c r="H1285" i="2"/>
  <c r="H1279" i="2"/>
  <c r="H1264" i="2"/>
  <c r="H1204" i="2"/>
  <c r="H1201" i="2"/>
  <c r="H1167" i="2"/>
  <c r="H1160" i="2"/>
  <c r="H1148" i="2"/>
  <c r="H1112" i="2"/>
  <c r="H1108" i="2"/>
  <c r="H1084" i="2"/>
  <c r="H1073" i="2"/>
  <c r="H1042" i="2"/>
  <c r="H998" i="2"/>
  <c r="H981" i="2"/>
  <c r="H967" i="2"/>
  <c r="H966" i="2"/>
  <c r="H947" i="2"/>
  <c r="H946" i="2"/>
  <c r="H915" i="2"/>
  <c r="H902" i="2"/>
  <c r="H873" i="2"/>
  <c r="H1276" i="2"/>
  <c r="H1303" i="2"/>
  <c r="H1268" i="2"/>
  <c r="H1240" i="2"/>
  <c r="H1237" i="2"/>
  <c r="H1232" i="2"/>
  <c r="H1219" i="2"/>
  <c r="H1216" i="2"/>
  <c r="H1151" i="2"/>
  <c r="H1124" i="2"/>
  <c r="H1077" i="2"/>
  <c r="H1054" i="2"/>
  <c r="H1041" i="2"/>
  <c r="H1025" i="2"/>
  <c r="H965" i="2"/>
  <c r="H958" i="2"/>
  <c r="H918" i="2"/>
  <c r="H1281" i="2"/>
  <c r="H1182" i="2"/>
  <c r="H1173" i="2"/>
  <c r="H1147" i="2"/>
  <c r="H1123" i="2"/>
  <c r="H1091" i="2"/>
  <c r="H1076" i="2"/>
  <c r="H1067" i="2"/>
  <c r="H1046" i="2"/>
  <c r="H1018" i="2"/>
  <c r="H1004" i="2"/>
  <c r="H991" i="2"/>
  <c r="H979" i="2"/>
  <c r="H977" i="2"/>
  <c r="H964" i="2"/>
  <c r="H957" i="2"/>
  <c r="H940" i="2"/>
  <c r="H879" i="2"/>
  <c r="H1053" i="2"/>
  <c r="H1015" i="2"/>
  <c r="H1000" i="2"/>
  <c r="H900" i="2"/>
  <c r="H858" i="2"/>
  <c r="H801" i="2"/>
  <c r="H788" i="2"/>
  <c r="H929" i="2"/>
  <c r="H916" i="2"/>
  <c r="H906" i="2"/>
  <c r="H888" i="2"/>
  <c r="H876" i="2"/>
  <c r="H845" i="2"/>
  <c r="H825" i="2"/>
  <c r="H817" i="2"/>
  <c r="H954" i="2"/>
  <c r="H938" i="2"/>
  <c r="H912" i="2"/>
  <c r="H836" i="2"/>
  <c r="H832" i="2"/>
  <c r="H945" i="2"/>
  <c r="H909" i="2"/>
  <c r="H901" i="2"/>
  <c r="H898" i="2"/>
  <c r="H893" i="2"/>
  <c r="H890" i="2"/>
  <c r="H887" i="2"/>
  <c r="H880" i="2"/>
  <c r="H878" i="2"/>
  <c r="H875" i="2"/>
  <c r="H857" i="2"/>
  <c r="H840" i="2"/>
  <c r="H835" i="2"/>
  <c r="H831" i="2"/>
  <c r="H778" i="2"/>
  <c r="H1047" i="2"/>
  <c r="H996" i="2"/>
  <c r="H925" i="2"/>
  <c r="H884" i="2"/>
  <c r="H847" i="2"/>
  <c r="H830" i="2"/>
  <c r="H810" i="2"/>
  <c r="H920" i="2"/>
  <c r="H895" i="2"/>
  <c r="H889" i="2"/>
  <c r="H877" i="2"/>
  <c r="H871" i="2"/>
  <c r="H850" i="2"/>
  <c r="H821" i="2"/>
  <c r="H813" i="2"/>
  <c r="H1051" i="2"/>
  <c r="H1023" i="2"/>
  <c r="H963" i="2"/>
  <c r="H937" i="2"/>
  <c r="H827" i="2"/>
  <c r="H910" i="2"/>
  <c r="H907" i="2"/>
  <c r="H862" i="2"/>
  <c r="H854" i="2"/>
  <c r="H849" i="2"/>
  <c r="H833" i="2"/>
  <c r="H820" i="2"/>
  <c r="H795" i="2"/>
  <c r="H785" i="2"/>
  <c r="H808" i="2"/>
  <c r="H811" i="2"/>
  <c r="H829" i="2"/>
  <c r="H812" i="2"/>
  <c r="H800" i="2"/>
  <c r="H750" i="2"/>
  <c r="H748" i="2"/>
  <c r="H734" i="2"/>
  <c r="H724" i="2"/>
  <c r="H717" i="2"/>
  <c r="H703" i="2"/>
  <c r="H758" i="2"/>
  <c r="H716" i="2"/>
  <c r="H699" i="2"/>
  <c r="H655" i="2"/>
  <c r="H640" i="2"/>
  <c r="H598" i="2"/>
  <c r="H518" i="2"/>
  <c r="H807" i="2"/>
  <c r="H747" i="2"/>
  <c r="H714" i="2"/>
  <c r="H689" i="2"/>
  <c r="H673" i="2"/>
  <c r="H725" i="2"/>
  <c r="H740" i="2"/>
  <c r="H684" i="2"/>
  <c r="H793" i="2"/>
  <c r="H776" i="2"/>
  <c r="H770" i="2"/>
  <c r="H691" i="2"/>
  <c r="H687" i="2"/>
  <c r="H671" i="2"/>
  <c r="H769" i="2"/>
  <c r="H757" i="2"/>
  <c r="H745" i="2"/>
  <c r="H564" i="2"/>
  <c r="H797" i="2"/>
  <c r="H786" i="2"/>
  <c r="H761" i="2"/>
  <c r="H608" i="2"/>
  <c r="H775" i="2"/>
  <c r="H756" i="2"/>
  <c r="H744" i="2"/>
  <c r="H735" i="2"/>
  <c r="H727" i="2"/>
  <c r="H719" i="2"/>
  <c r="H628" i="2"/>
  <c r="H626" i="2"/>
  <c r="H613" i="2"/>
  <c r="H792" i="2"/>
  <c r="H755" i="2"/>
  <c r="H743" i="2"/>
  <c r="H694" i="2"/>
  <c r="H614" i="2"/>
  <c r="H603" i="2"/>
  <c r="H653" i="2"/>
  <c r="H705" i="2"/>
  <c r="H702" i="2"/>
  <c r="H670" i="2"/>
  <c r="H616" i="2"/>
  <c r="H602" i="2"/>
  <c r="H588" i="2"/>
  <c r="H580" i="2"/>
  <c r="H579" i="2"/>
  <c r="H536" i="2"/>
  <c r="H535" i="2"/>
  <c r="H696" i="2"/>
  <c r="H683" i="2"/>
  <c r="H672" i="2"/>
  <c r="H629" i="2"/>
  <c r="H609" i="2"/>
  <c r="H605" i="2"/>
  <c r="H591" i="2"/>
  <c r="H556" i="2"/>
  <c r="H789" i="2"/>
  <c r="H759" i="2"/>
  <c r="H657" i="2"/>
  <c r="H649" i="2"/>
  <c r="H607" i="2"/>
  <c r="H509" i="2"/>
  <c r="H570" i="2"/>
  <c r="H584" i="2"/>
  <c r="H701" i="2"/>
  <c r="H695" i="2"/>
  <c r="H690" i="2"/>
  <c r="H678" i="2"/>
  <c r="H639" i="2"/>
  <c r="H618" i="2"/>
  <c r="H606" i="2"/>
  <c r="H604" i="2"/>
  <c r="H590" i="2"/>
  <c r="H547" i="2"/>
  <c r="H749" i="2"/>
  <c r="H739" i="2"/>
  <c r="H718" i="2"/>
  <c r="H711" i="2"/>
  <c r="H706" i="2"/>
  <c r="H704" i="2"/>
  <c r="H669" i="2"/>
  <c r="H665" i="2"/>
  <c r="H631" i="2"/>
  <c r="H622" i="2"/>
  <c r="H617" i="2"/>
  <c r="H585" i="2"/>
  <c r="H562" i="2"/>
  <c r="H765" i="2"/>
  <c r="H728" i="2"/>
  <c r="H612" i="2"/>
  <c r="H583" i="2"/>
  <c r="H575" i="2"/>
  <c r="H572" i="2"/>
  <c r="H526" i="2"/>
  <c r="H522" i="2"/>
  <c r="H663" i="2"/>
  <c r="H645" i="2"/>
  <c r="H637" i="2"/>
  <c r="H633" i="2"/>
  <c r="H630" i="2"/>
  <c r="H597" i="2"/>
  <c r="H592" i="2"/>
  <c r="H589" i="2"/>
  <c r="H571" i="2"/>
  <c r="H543" i="2"/>
  <c r="H541" i="2"/>
  <c r="H530" i="2"/>
  <c r="H697" i="2"/>
  <c r="H648" i="2"/>
  <c r="H596" i="2"/>
  <c r="H573" i="2"/>
  <c r="H557" i="2"/>
  <c r="H555" i="2"/>
  <c r="H540" i="2"/>
  <c r="H525" i="2"/>
  <c r="H508" i="2"/>
  <c r="H474" i="2"/>
  <c r="H471" i="2"/>
  <c r="H473" i="2"/>
  <c r="H501" i="2"/>
  <c r="H481" i="2"/>
  <c r="H445" i="2"/>
  <c r="H437" i="2"/>
  <c r="H476" i="2"/>
  <c r="H523" i="2"/>
  <c r="H494" i="2"/>
  <c r="H492" i="2"/>
  <c r="H552" i="2"/>
  <c r="H534" i="2"/>
  <c r="H529" i="2"/>
  <c r="H563" i="2"/>
  <c r="H533" i="2"/>
  <c r="H505" i="2"/>
  <c r="H502" i="2"/>
  <c r="H489" i="2"/>
  <c r="H488" i="2"/>
  <c r="H368" i="2"/>
  <c r="H559" i="2"/>
  <c r="H520" i="2"/>
  <c r="H500" i="2"/>
  <c r="H527" i="2"/>
  <c r="H399" i="2"/>
  <c r="H544" i="2"/>
  <c r="H538" i="2"/>
  <c r="H499" i="2"/>
  <c r="H456" i="2"/>
  <c r="H469" i="2"/>
  <c r="H548" i="2"/>
  <c r="H472" i="2"/>
  <c r="H477" i="2"/>
  <c r="H479" i="2"/>
  <c r="H521" i="2"/>
  <c r="H519" i="2"/>
  <c r="H371" i="2"/>
  <c r="H498" i="2"/>
  <c r="H466" i="2"/>
  <c r="H442" i="2"/>
  <c r="H424" i="2"/>
  <c r="H405" i="2"/>
  <c r="H468" i="2"/>
  <c r="H447" i="2"/>
  <c r="H394" i="2"/>
  <c r="H363" i="2"/>
  <c r="H356" i="2"/>
  <c r="H331" i="2"/>
  <c r="H515" i="2"/>
  <c r="H482" i="2"/>
  <c r="H478" i="2"/>
  <c r="H465" i="2"/>
  <c r="H455" i="2"/>
  <c r="H452" i="2"/>
  <c r="H449" i="2"/>
  <c r="H435" i="2"/>
  <c r="H422" i="2"/>
  <c r="H383" i="2"/>
  <c r="H380" i="2"/>
  <c r="H354" i="2"/>
  <c r="H349" i="2"/>
  <c r="H532" i="2"/>
  <c r="H506" i="2"/>
  <c r="H480" i="2"/>
  <c r="H457" i="2"/>
  <c r="H404" i="2"/>
  <c r="H377" i="2"/>
  <c r="H370" i="2"/>
  <c r="H366" i="2"/>
  <c r="H362" i="2"/>
  <c r="H360" i="2"/>
  <c r="H344" i="2"/>
  <c r="H327" i="2"/>
  <c r="H467" i="2"/>
  <c r="H464" i="2"/>
  <c r="H454" i="2"/>
  <c r="H444" i="2"/>
  <c r="H426" i="2"/>
  <c r="H418" i="2"/>
  <c r="H400" i="2"/>
  <c r="H396" i="2"/>
  <c r="H359" i="2"/>
  <c r="H348" i="2"/>
  <c r="H329" i="2"/>
  <c r="H429" i="2"/>
  <c r="H415" i="2"/>
  <c r="H389" i="2"/>
  <c r="H385" i="2"/>
  <c r="H372" i="2"/>
  <c r="H365" i="2"/>
  <c r="H351" i="2"/>
  <c r="H340" i="2"/>
  <c r="H453" i="2"/>
  <c r="H448" i="2"/>
  <c r="H382" i="2"/>
  <c r="H376" i="2"/>
  <c r="H361" i="2"/>
  <c r="H352" i="2"/>
  <c r="H364" i="2"/>
  <c r="H451" i="2"/>
  <c r="H446" i="2"/>
  <c r="H433" i="2"/>
  <c r="H428" i="2"/>
  <c r="H423" i="2"/>
  <c r="H420" i="2"/>
  <c r="H417" i="2"/>
  <c r="H402" i="2"/>
  <c r="H392" i="2"/>
  <c r="H384" i="2"/>
  <c r="H346" i="2"/>
  <c r="H470" i="2"/>
  <c r="H443" i="2"/>
  <c r="H416" i="2"/>
  <c r="H409" i="2"/>
  <c r="H375" i="2"/>
  <c r="H350" i="2"/>
  <c r="H345" i="2"/>
  <c r="H355" i="2"/>
  <c r="H326" i="2"/>
  <c r="H317" i="2"/>
  <c r="H322" i="2"/>
  <c r="H290" i="2"/>
  <c r="H287" i="2"/>
  <c r="H278" i="2"/>
  <c r="H277" i="2"/>
  <c r="H254" i="2"/>
  <c r="H178" i="2"/>
  <c r="H321" i="2"/>
  <c r="H315" i="2"/>
  <c r="H286" i="2"/>
  <c r="H204" i="2"/>
  <c r="H309" i="2"/>
  <c r="H295" i="2"/>
  <c r="H229" i="2"/>
  <c r="H213" i="2"/>
  <c r="H191" i="2"/>
  <c r="H294" i="2"/>
  <c r="H269" i="2"/>
  <c r="H234" i="2"/>
  <c r="H319" i="2"/>
  <c r="H283" i="2"/>
  <c r="H268" i="2"/>
  <c r="H328" i="2"/>
  <c r="H313" i="2"/>
  <c r="H307" i="2"/>
  <c r="H306" i="2"/>
  <c r="H298" i="2"/>
  <c r="H297" i="2"/>
  <c r="H292" i="2"/>
  <c r="H279" i="2"/>
  <c r="H266" i="2"/>
  <c r="H304" i="2"/>
  <c r="H276" i="2"/>
  <c r="H252" i="2"/>
  <c r="H257" i="2"/>
  <c r="H255" i="2"/>
  <c r="H247" i="2"/>
  <c r="H241" i="2"/>
  <c r="H231" i="2"/>
  <c r="H223" i="2"/>
  <c r="H220" i="2"/>
  <c r="H194" i="2"/>
  <c r="H185" i="2"/>
  <c r="H259" i="2"/>
  <c r="H235" i="2"/>
  <c r="H206" i="2"/>
  <c r="H193" i="2"/>
  <c r="H188" i="2"/>
  <c r="H270" i="2"/>
  <c r="H249" i="2"/>
  <c r="H216" i="2"/>
  <c r="H273" i="2"/>
  <c r="H261" i="2"/>
  <c r="H197" i="2"/>
  <c r="H182" i="2"/>
  <c r="H225" i="2"/>
  <c r="H222" i="2"/>
  <c r="H203" i="2"/>
  <c r="H202" i="2"/>
  <c r="H196" i="2"/>
  <c r="H119" i="2"/>
  <c r="H267" i="2"/>
  <c r="H263" i="2"/>
  <c r="H260" i="2"/>
  <c r="H239" i="2"/>
  <c r="H236" i="2"/>
  <c r="H218" i="2"/>
  <c r="H311" i="2"/>
  <c r="H251" i="2"/>
  <c r="H224" i="2"/>
  <c r="H221" i="2"/>
  <c r="H209" i="2"/>
  <c r="H169" i="2"/>
  <c r="H181" i="2"/>
  <c r="H150" i="2"/>
  <c r="H256" i="2"/>
  <c r="H228" i="2"/>
  <c r="H211" i="2"/>
  <c r="H177" i="2"/>
  <c r="H172" i="2"/>
  <c r="H163" i="2"/>
  <c r="H153" i="2"/>
  <c r="H145" i="2"/>
  <c r="H189" i="2"/>
  <c r="H171" i="2"/>
  <c r="H170" i="2"/>
  <c r="H138" i="2"/>
  <c r="H90" i="2"/>
  <c r="H132" i="2"/>
  <c r="H124" i="2"/>
  <c r="H123" i="2"/>
  <c r="H111" i="2"/>
  <c r="H120" i="2"/>
  <c r="H62" i="2"/>
  <c r="H175" i="2"/>
  <c r="H158" i="2"/>
  <c r="H165" i="2"/>
  <c r="H144" i="2"/>
  <c r="H143" i="2"/>
  <c r="H173" i="2"/>
  <c r="H155" i="2"/>
  <c r="H146" i="2"/>
  <c r="H129" i="2"/>
  <c r="H108" i="2"/>
  <c r="H97" i="2"/>
  <c r="H76" i="2"/>
  <c r="H29" i="2"/>
  <c r="H24" i="2"/>
  <c r="H96" i="2"/>
  <c r="H94" i="2"/>
  <c r="H81" i="2"/>
  <c r="H72" i="2"/>
  <c r="H61" i="2"/>
  <c r="H51" i="2"/>
  <c r="H45" i="2"/>
  <c r="H37" i="2"/>
  <c r="H34" i="2"/>
  <c r="H22" i="2"/>
  <c r="H91" i="2"/>
  <c r="H56" i="2"/>
  <c r="H44" i="2"/>
  <c r="H18" i="2"/>
  <c r="H139" i="2"/>
  <c r="H135" i="2"/>
  <c r="H122" i="2"/>
  <c r="H110" i="2"/>
  <c r="H65" i="2"/>
  <c r="H40" i="2"/>
  <c r="H5" i="2"/>
  <c r="H101" i="2"/>
  <c r="H98" i="2"/>
  <c r="H74" i="2"/>
  <c r="H60" i="2"/>
  <c r="H39" i="2"/>
  <c r="H33" i="2"/>
  <c r="H4" i="2"/>
  <c r="H3" i="2"/>
  <c r="H128" i="2"/>
  <c r="H112" i="2"/>
  <c r="H104" i="2"/>
  <c r="H95" i="2"/>
  <c r="H92" i="2"/>
  <c r="H58" i="2"/>
  <c r="H47" i="2"/>
  <c r="H107" i="2"/>
  <c r="H69" i="2"/>
  <c r="H38" i="2"/>
  <c r="H36" i="2"/>
  <c r="H20" i="2"/>
  <c r="H106" i="2"/>
  <c r="H103" i="2"/>
  <c r="H84" i="2"/>
  <c r="H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75CCD2-958E-4223-8DFF-9DDBB8BAEC18}" keepAlive="1" name="Consulta - Anexar1" description="Conexión a la consulta 'Anexar1' en el libro." type="5" refreshedVersion="0" background="1">
    <dbPr connection="Provider=Microsoft.Mashup.OleDb.1;Data Source=$Workbook$;Location=Anexar1;Extended Properties=&quot;&quot;" command="SELECT * FROM [Anexar1]"/>
  </connection>
  <connection id="2" xr16:uid="{971F1858-C071-41ED-A702-0858462F1B96}" keepAlive="1" name="Consulta - datos_chargeback_2001_parte_1_modificado" description="Conexión a la consulta 'datos_chargeback_2001_parte_1_modificado' en el libro." type="5" refreshedVersion="0" background="1">
    <dbPr connection="Provider=Microsoft.Mashup.OleDb.1;Data Source=$Workbook$;Location=datos_chargeback_2001_parte_1_modificado;Extended Properties=&quot;&quot;" command="SELECT * FROM [datos_chargeback_2001_parte_1_modificado]"/>
  </connection>
  <connection id="3" xr16:uid="{740F7498-DB0E-4D09-850C-C3E013A72CFC}" keepAlive="1" name="Consulta - datos_chargeback_2001_parte_1_modificado (2)" description="Conexión a la consulta 'datos_chargeback_2001_parte_1_modificado (2)' en el libro." type="5" refreshedVersion="8" background="1" saveData="1">
    <dbPr connection="Provider=Microsoft.Mashup.OleDb.1;Data Source=$Workbook$;Location=&quot;datos_chargeback_2001_parte_1_modificado (2)&quot;;Extended Properties=&quot;&quot;" command="SELECT * FROM [datos_chargeback_2001_parte_1_modificado (2)]"/>
  </connection>
  <connection id="4" xr16:uid="{36A9714C-A622-4B3E-84B9-0F260E3B6A44}" keepAlive="1" name="Consulta - datos_chargeback_2001_parte_2_modificado" description="Conexión a la consulta 'datos_chargeback_2001_parte_2_modificado' en el libro." type="5" refreshedVersion="8" background="1" saveData="1">
    <dbPr connection="Provider=Microsoft.Mashup.OleDb.1;Data Source=$Workbook$;Location=datos_chargeback_2001_parte_2_modificado;Extended Properties=&quot;&quot;" command="SELECT * FROM [datos_chargeback_2001_parte_2_modificado]"/>
  </connection>
</connections>
</file>

<file path=xl/sharedStrings.xml><?xml version="1.0" encoding="utf-8"?>
<sst xmlns="http://schemas.openxmlformats.org/spreadsheetml/2006/main" count="34464" uniqueCount="5538">
  <si>
    <t>ID del caso</t>
  </si>
  <si>
    <t>Fecha de transacción</t>
  </si>
  <si>
    <t>Fecha de disputa</t>
  </si>
  <si>
    <t>Monto de la transacción (USD)</t>
  </si>
  <si>
    <t>Tipo de tarjeta</t>
  </si>
  <si>
    <t>Tipo de operación</t>
  </si>
  <si>
    <t>Motivo del chargeback</t>
  </si>
  <si>
    <t>Categoría del comercio</t>
  </si>
  <si>
    <t>Estado de la disputa</t>
  </si>
  <si>
    <t>País del cliente</t>
  </si>
  <si>
    <t>Caso fallido</t>
  </si>
  <si>
    <t>Tipología de fraude</t>
  </si>
  <si>
    <t>Transaction_Amount</t>
  </si>
  <si>
    <t>Merchant_Name</t>
  </si>
  <si>
    <t>Chargeback_Status</t>
  </si>
  <si>
    <t>Recuperación_CBKs</t>
  </si>
  <si>
    <t>Devoluciones_Comercio</t>
  </si>
  <si>
    <t>Fallido</t>
  </si>
  <si>
    <t>ARN de la operación</t>
  </si>
  <si>
    <t>Estado del informe</t>
  </si>
  <si>
    <t>Fecha del informe</t>
  </si>
  <si>
    <t>Fraude evitado (USD)</t>
  </si>
  <si>
    <t>País del Merchant</t>
  </si>
  <si>
    <t>C-000001</t>
  </si>
  <si>
    <t>Crédito</t>
  </si>
  <si>
    <t>Operación</t>
  </si>
  <si>
    <t>Fraude sospechado</t>
  </si>
  <si>
    <t>Electrónica</t>
  </si>
  <si>
    <t>Perdida</t>
  </si>
  <si>
    <t>Australia</t>
  </si>
  <si>
    <t>No</t>
  </si>
  <si>
    <t>Phishing</t>
  </si>
  <si>
    <t>Comercio_1378</t>
  </si>
  <si>
    <t>PRE-ARBITRAJE NO CONTINUADO</t>
  </si>
  <si>
    <t>ARN00000001</t>
  </si>
  <si>
    <t>Pendiente</t>
  </si>
  <si>
    <t>India</t>
  </si>
  <si>
    <t>C-000002</t>
  </si>
  <si>
    <t>Débito</t>
  </si>
  <si>
    <t>Cambio de divisa</t>
  </si>
  <si>
    <t>Transacción no autorizada</t>
  </si>
  <si>
    <t>Salud y belleza</t>
  </si>
  <si>
    <t>Ganada</t>
  </si>
  <si>
    <t>México</t>
  </si>
  <si>
    <t>Fraude amistoso</t>
  </si>
  <si>
    <t>Comercio_1948</t>
  </si>
  <si>
    <t>CBK GANADO</t>
  </si>
  <si>
    <t>ARN00000002</t>
  </si>
  <si>
    <t>Hecho</t>
  </si>
  <si>
    <t>2023-01-02</t>
  </si>
  <si>
    <t>Canadá</t>
  </si>
  <si>
    <t>C-000003</t>
  </si>
  <si>
    <t>Ropa y accesorios</t>
  </si>
  <si>
    <t>Alemania</t>
  </si>
  <si>
    <t>Sí</t>
  </si>
  <si>
    <t>Uso no autorizado</t>
  </si>
  <si>
    <t>Comercio_878</t>
  </si>
  <si>
    <t>ARN00000003</t>
  </si>
  <si>
    <t>C-000004</t>
  </si>
  <si>
    <t>Hogar y jardín</t>
  </si>
  <si>
    <t>Comercio_1401</t>
  </si>
  <si>
    <t>DEVOLUCIÓN COMERCIO</t>
  </si>
  <si>
    <t>ARN00000004</t>
  </si>
  <si>
    <t>2023-01-04</t>
  </si>
  <si>
    <t>Estados Unidos</t>
  </si>
  <si>
    <t>C-000005</t>
  </si>
  <si>
    <t>Fraude de identidad</t>
  </si>
  <si>
    <t>Comercio_864</t>
  </si>
  <si>
    <t>ARN00000005</t>
  </si>
  <si>
    <t>C-000006</t>
  </si>
  <si>
    <t>Reino Unido</t>
  </si>
  <si>
    <t>Comercio_1821</t>
  </si>
  <si>
    <t>ARN00000006</t>
  </si>
  <si>
    <t>C-000007</t>
  </si>
  <si>
    <t>Reembolso no procesado</t>
  </si>
  <si>
    <t>Robo de tarjeta</t>
  </si>
  <si>
    <t>Comercio_591</t>
  </si>
  <si>
    <t>ARN00000007</t>
  </si>
  <si>
    <t>2023-01-07</t>
  </si>
  <si>
    <t>C-000008</t>
  </si>
  <si>
    <t>Producto defectuoso</t>
  </si>
  <si>
    <t>Comercio_1753</t>
  </si>
  <si>
    <t>ARN00000008</t>
  </si>
  <si>
    <t>2023-01-08</t>
  </si>
  <si>
    <t>C-000009</t>
  </si>
  <si>
    <t>Entretenimiento</t>
  </si>
  <si>
    <t>Comercio_974</t>
  </si>
  <si>
    <t>ARN00000009</t>
  </si>
  <si>
    <t>C-000010</t>
  </si>
  <si>
    <t>Comercio_306</t>
  </si>
  <si>
    <t>ARN00000010</t>
  </si>
  <si>
    <t>2023-01-10</t>
  </si>
  <si>
    <t>C-000011</t>
  </si>
  <si>
    <t>Comida y bebidas</t>
  </si>
  <si>
    <t>Comercio_1285</t>
  </si>
  <si>
    <t>ARN00000011</t>
  </si>
  <si>
    <t>2023-01-11</t>
  </si>
  <si>
    <t>C-000012</t>
  </si>
  <si>
    <t>Comercio_1747</t>
  </si>
  <si>
    <t>ARN00000012</t>
  </si>
  <si>
    <t>2023-01-12</t>
  </si>
  <si>
    <t>C-000013</t>
  </si>
  <si>
    <t>Comercio_1802</t>
  </si>
  <si>
    <t>ARN00000013</t>
  </si>
  <si>
    <t>2023-01-13</t>
  </si>
  <si>
    <t>C-000014</t>
  </si>
  <si>
    <t>Comercio_128</t>
  </si>
  <si>
    <t>ARN00000014</t>
  </si>
  <si>
    <t>C-000015</t>
  </si>
  <si>
    <t>Producto no recibido</t>
  </si>
  <si>
    <t>Comercio_793</t>
  </si>
  <si>
    <t>ARN00000015</t>
  </si>
  <si>
    <t>2023-01-15</t>
  </si>
  <si>
    <t>C-000016</t>
  </si>
  <si>
    <t>Francia</t>
  </si>
  <si>
    <t>Comercio_921</t>
  </si>
  <si>
    <t>PRE-ARBITRAJE GANADO</t>
  </si>
  <si>
    <t>ARN00000016</t>
  </si>
  <si>
    <t>C-000017</t>
  </si>
  <si>
    <t>Duplicación de cargos</t>
  </si>
  <si>
    <t>Comercio_1128</t>
  </si>
  <si>
    <t>ARN00000017</t>
  </si>
  <si>
    <t>C-000018</t>
  </si>
  <si>
    <t>Comercio_1527</t>
  </si>
  <si>
    <t>ARN00000018</t>
  </si>
  <si>
    <t>2023-01-18</t>
  </si>
  <si>
    <t>C-000019</t>
  </si>
  <si>
    <t>Comercio_839</t>
  </si>
  <si>
    <t>ARN00000019</t>
  </si>
  <si>
    <t>2023-01-19</t>
  </si>
  <si>
    <t>C-000020</t>
  </si>
  <si>
    <t>Comercio_130</t>
  </si>
  <si>
    <t>ARN00000020</t>
  </si>
  <si>
    <t>C-000021</t>
  </si>
  <si>
    <t>Comercio_1261</t>
  </si>
  <si>
    <t>ARN00000021</t>
  </si>
  <si>
    <t>C-000022</t>
  </si>
  <si>
    <t>Comercio_1971</t>
  </si>
  <si>
    <t>ARN00000022</t>
  </si>
  <si>
    <t>C-000023</t>
  </si>
  <si>
    <t>Comercio_169</t>
  </si>
  <si>
    <t>ARN00000023</t>
  </si>
  <si>
    <t>C-000024</t>
  </si>
  <si>
    <t>Comercio_1660</t>
  </si>
  <si>
    <t>ARN00000024</t>
  </si>
  <si>
    <t>C-000025</t>
  </si>
  <si>
    <t>Comercio_202</t>
  </si>
  <si>
    <t>ARN00000025</t>
  </si>
  <si>
    <t>C-000026</t>
  </si>
  <si>
    <t>Comercio_1072</t>
  </si>
  <si>
    <t>ARN00000026</t>
  </si>
  <si>
    <t>C-000027</t>
  </si>
  <si>
    <t>Comercio_1466</t>
  </si>
  <si>
    <t>ARN00000027</t>
  </si>
  <si>
    <t>C-000028</t>
  </si>
  <si>
    <t>Comercio_1744</t>
  </si>
  <si>
    <t>ARN00000028</t>
  </si>
  <si>
    <t>2023-01-28</t>
  </si>
  <si>
    <t>C-000029</t>
  </si>
  <si>
    <t>Comercio_1161</t>
  </si>
  <si>
    <t>ARN00000029</t>
  </si>
  <si>
    <t>C-000030</t>
  </si>
  <si>
    <t>Comercio_186</t>
  </si>
  <si>
    <t>ARN00000030</t>
  </si>
  <si>
    <t>C-000031</t>
  </si>
  <si>
    <t>Comercio_1375</t>
  </si>
  <si>
    <t>ARN00000031</t>
  </si>
  <si>
    <t>C-000032</t>
  </si>
  <si>
    <t>Comercio_1137</t>
  </si>
  <si>
    <t>ARN00000032</t>
  </si>
  <si>
    <t>C-000033</t>
  </si>
  <si>
    <t>Comercio_765</t>
  </si>
  <si>
    <t>ARN00000033</t>
  </si>
  <si>
    <t>2023-02-02</t>
  </si>
  <si>
    <t>C-000034</t>
  </si>
  <si>
    <t>Comercio_63</t>
  </si>
  <si>
    <t>ARN00000034</t>
  </si>
  <si>
    <t>2023-02-03</t>
  </si>
  <si>
    <t>C-000035</t>
  </si>
  <si>
    <t>Comercio_1167</t>
  </si>
  <si>
    <t>ARN00000035</t>
  </si>
  <si>
    <t>2023-02-04</t>
  </si>
  <si>
    <t>C-000036</t>
  </si>
  <si>
    <t>Comercio_1627</t>
  </si>
  <si>
    <t>ARN00000036</t>
  </si>
  <si>
    <t>2023-02-05</t>
  </si>
  <si>
    <t>C-000037</t>
  </si>
  <si>
    <t>Comercio_1530</t>
  </si>
  <si>
    <t>ARN00000037</t>
  </si>
  <si>
    <t>C-000038</t>
  </si>
  <si>
    <t>Comercio_524</t>
  </si>
  <si>
    <t>ARN00000038</t>
  </si>
  <si>
    <t>2023-02-07</t>
  </si>
  <si>
    <t>C-000039</t>
  </si>
  <si>
    <t>Comercio_1370</t>
  </si>
  <si>
    <t>ARN00000039</t>
  </si>
  <si>
    <t>2023-02-08</t>
  </si>
  <si>
    <t>C-000040</t>
  </si>
  <si>
    <t>Comercio_523</t>
  </si>
  <si>
    <t>ARN00000040</t>
  </si>
  <si>
    <t>C-000041</t>
  </si>
  <si>
    <t>Comercio_1985</t>
  </si>
  <si>
    <t>ARN00000041</t>
  </si>
  <si>
    <t>C-000042</t>
  </si>
  <si>
    <t>Comercio_1954</t>
  </si>
  <si>
    <t>ARN00000042</t>
  </si>
  <si>
    <t>C-000043</t>
  </si>
  <si>
    <t>Comercio_940</t>
  </si>
  <si>
    <t>ARN00000043</t>
  </si>
  <si>
    <t>2023-02-12</t>
  </si>
  <si>
    <t>C-000044</t>
  </si>
  <si>
    <t>Comercio_1267</t>
  </si>
  <si>
    <t>ARN00000044</t>
  </si>
  <si>
    <t>C-000045</t>
  </si>
  <si>
    <t>Comercio_1943</t>
  </si>
  <si>
    <t>ARN00000045</t>
  </si>
  <si>
    <t>2023-02-14</t>
  </si>
  <si>
    <t>C-000046</t>
  </si>
  <si>
    <t>Comercio_1868</t>
  </si>
  <si>
    <t>ARN00000046</t>
  </si>
  <si>
    <t>C-000047</t>
  </si>
  <si>
    <t>Comercio_657</t>
  </si>
  <si>
    <t>ARN00000047</t>
  </si>
  <si>
    <t>2023-02-16</t>
  </si>
  <si>
    <t>C-000048</t>
  </si>
  <si>
    <t>Comercio_1455</t>
  </si>
  <si>
    <t>ARN00000048</t>
  </si>
  <si>
    <t>C-000049</t>
  </si>
  <si>
    <t>Comercio_1735</t>
  </si>
  <si>
    <t>ARN00000049</t>
  </si>
  <si>
    <t>C-000050</t>
  </si>
  <si>
    <t>Comercio_843</t>
  </si>
  <si>
    <t>ARN00000050</t>
  </si>
  <si>
    <t>C-000051</t>
  </si>
  <si>
    <t>Comercio_288</t>
  </si>
  <si>
    <t>ARN00000051</t>
  </si>
  <si>
    <t>2023-02-20</t>
  </si>
  <si>
    <t>C-000052</t>
  </si>
  <si>
    <t>Comercio_569</t>
  </si>
  <si>
    <t>ARN00000052</t>
  </si>
  <si>
    <t>2023-02-21</t>
  </si>
  <si>
    <t>C-000053</t>
  </si>
  <si>
    <t>Comercio_1777</t>
  </si>
  <si>
    <t>ARN00000053</t>
  </si>
  <si>
    <t>2023-02-22</t>
  </si>
  <si>
    <t>C-000054</t>
  </si>
  <si>
    <t>Comercio_1944</t>
  </si>
  <si>
    <t>ARN00000054</t>
  </si>
  <si>
    <t>2023-02-23</t>
  </si>
  <si>
    <t>C-000055</t>
  </si>
  <si>
    <t>Comercio_786</t>
  </si>
  <si>
    <t>ARN00000055</t>
  </si>
  <si>
    <t>C-000056</t>
  </si>
  <si>
    <t>Comercio_95</t>
  </si>
  <si>
    <t>ARN00000056</t>
  </si>
  <si>
    <t>2023-02-25</t>
  </si>
  <si>
    <t>C-000057</t>
  </si>
  <si>
    <t>Comercio_1130</t>
  </si>
  <si>
    <t>ARN00000057</t>
  </si>
  <si>
    <t>C-000058</t>
  </si>
  <si>
    <t>Comercio_201</t>
  </si>
  <si>
    <t>ARN00000058</t>
  </si>
  <si>
    <t>2023-02-27</t>
  </si>
  <si>
    <t>C-000059</t>
  </si>
  <si>
    <t>Comercio_1152</t>
  </si>
  <si>
    <t>ARN00000059</t>
  </si>
  <si>
    <t>2023-02-28</t>
  </si>
  <si>
    <t>C-000060</t>
  </si>
  <si>
    <t>Comercio_1316</t>
  </si>
  <si>
    <t>ARN00000060</t>
  </si>
  <si>
    <t>2023-03-01</t>
  </si>
  <si>
    <t>C-000061</t>
  </si>
  <si>
    <t>Comercio_1720</t>
  </si>
  <si>
    <t>ARN00000061</t>
  </si>
  <si>
    <t>2023-03-02</t>
  </si>
  <si>
    <t>C-000062</t>
  </si>
  <si>
    <t>Comercio_342</t>
  </si>
  <si>
    <t>ARN00000062</t>
  </si>
  <si>
    <t>C-000063</t>
  </si>
  <si>
    <t>Comercio_1826</t>
  </si>
  <si>
    <t>ARN00000063</t>
  </si>
  <si>
    <t>C-000064</t>
  </si>
  <si>
    <t>Comercio_111</t>
  </si>
  <si>
    <t>ARN00000064</t>
  </si>
  <si>
    <t>C-000065</t>
  </si>
  <si>
    <t>Comercio_1462</t>
  </si>
  <si>
    <t>ARN00000065</t>
  </si>
  <si>
    <t>2023-03-06</t>
  </si>
  <si>
    <t>C-000066</t>
  </si>
  <si>
    <t>Comercio_704</t>
  </si>
  <si>
    <t>ARN00000066</t>
  </si>
  <si>
    <t>2023-03-07</t>
  </si>
  <si>
    <t>C-000067</t>
  </si>
  <si>
    <t>Comercio_531</t>
  </si>
  <si>
    <t>ARN00000067</t>
  </si>
  <si>
    <t>2023-03-08</t>
  </si>
  <si>
    <t>C-000068</t>
  </si>
  <si>
    <t>Comercio_1205</t>
  </si>
  <si>
    <t>ARN00000068</t>
  </si>
  <si>
    <t>2023-03-09</t>
  </si>
  <si>
    <t>C-000069</t>
  </si>
  <si>
    <t>Comercio_1889</t>
  </si>
  <si>
    <t>ARN00000069</t>
  </si>
  <si>
    <t>C-000070</t>
  </si>
  <si>
    <t>Comercio_1097</t>
  </si>
  <si>
    <t>ARN00000070</t>
  </si>
  <si>
    <t>2023-03-11</t>
  </si>
  <si>
    <t>C-000071</t>
  </si>
  <si>
    <t>Comercio_939</t>
  </si>
  <si>
    <t>ARN00000071</t>
  </si>
  <si>
    <t>2023-03-12</t>
  </si>
  <si>
    <t>C-000072</t>
  </si>
  <si>
    <t>Comercio_817</t>
  </si>
  <si>
    <t>ARN00000072</t>
  </si>
  <si>
    <t>C-000073</t>
  </si>
  <si>
    <t>Comercio_1942</t>
  </si>
  <si>
    <t>ARN00000073</t>
  </si>
  <si>
    <t>C-000074</t>
  </si>
  <si>
    <t>Comercio_1121</t>
  </si>
  <si>
    <t>ARN00000074</t>
  </si>
  <si>
    <t>2023-03-15</t>
  </si>
  <si>
    <t>C-000075</t>
  </si>
  <si>
    <t>Comercio_815</t>
  </si>
  <si>
    <t>ARN00000075</t>
  </si>
  <si>
    <t>C-000076</t>
  </si>
  <si>
    <t>Comercio_1667</t>
  </si>
  <si>
    <t>ARN00000076</t>
  </si>
  <si>
    <t>2023-03-17</t>
  </si>
  <si>
    <t>C-000077</t>
  </si>
  <si>
    <t>Comercio_721</t>
  </si>
  <si>
    <t>ARN00000077</t>
  </si>
  <si>
    <t>C-000078</t>
  </si>
  <si>
    <t>Comercio_617</t>
  </si>
  <si>
    <t>ARN00000078</t>
  </si>
  <si>
    <t>C-000079</t>
  </si>
  <si>
    <t>Comercio_392</t>
  </si>
  <si>
    <t>ARN00000079</t>
  </si>
  <si>
    <t>C-000080</t>
  </si>
  <si>
    <t>Comercio_1260</t>
  </si>
  <si>
    <t>ARN00000080</t>
  </si>
  <si>
    <t>C-000081</t>
  </si>
  <si>
    <t>Comercio_16</t>
  </si>
  <si>
    <t>ARN00000081</t>
  </si>
  <si>
    <t>C-000082</t>
  </si>
  <si>
    <t>Comercio_284</t>
  </si>
  <si>
    <t>ARN00000082</t>
  </si>
  <si>
    <t>C-000083</t>
  </si>
  <si>
    <t>Comercio_1163</t>
  </si>
  <si>
    <t>ARN00000083</t>
  </si>
  <si>
    <t>C-000084</t>
  </si>
  <si>
    <t>Comercio_1745</t>
  </si>
  <si>
    <t>ARN00000084</t>
  </si>
  <si>
    <t>C-000085</t>
  </si>
  <si>
    <t>Comercio_48</t>
  </si>
  <si>
    <t>ARN00000085</t>
  </si>
  <si>
    <t>2023-03-26</t>
  </si>
  <si>
    <t>C-000086</t>
  </si>
  <si>
    <t>ARN00000086</t>
  </si>
  <si>
    <t>C-000087</t>
  </si>
  <si>
    <t>Comercio_281</t>
  </si>
  <si>
    <t>ARN00000087</t>
  </si>
  <si>
    <t>C-000088</t>
  </si>
  <si>
    <t>Comercio_1790</t>
  </si>
  <si>
    <t>ARN00000088</t>
  </si>
  <si>
    <t>C-000089</t>
  </si>
  <si>
    <t>Comercio_787</t>
  </si>
  <si>
    <t>ARN00000089</t>
  </si>
  <si>
    <t>C-000090</t>
  </si>
  <si>
    <t>Comercio_1884</t>
  </si>
  <si>
    <t>ARN00000090</t>
  </si>
  <si>
    <t>C-000091</t>
  </si>
  <si>
    <t>Comercio_1393</t>
  </si>
  <si>
    <t>ARN00000091</t>
  </si>
  <si>
    <t>2023-04-01</t>
  </si>
  <si>
    <t>C-000092</t>
  </si>
  <si>
    <t>Comercio_504</t>
  </si>
  <si>
    <t>ARN00000092</t>
  </si>
  <si>
    <t>C-000093</t>
  </si>
  <si>
    <t>Comercio_340</t>
  </si>
  <si>
    <t>ARN00000093</t>
  </si>
  <si>
    <t>2023-04-03</t>
  </si>
  <si>
    <t>C-000094</t>
  </si>
  <si>
    <t>Comercio_1544</t>
  </si>
  <si>
    <t>ARN00000094</t>
  </si>
  <si>
    <t>2023-04-04</t>
  </si>
  <si>
    <t>C-000095</t>
  </si>
  <si>
    <t>Comercio_88</t>
  </si>
  <si>
    <t>ARN00000095</t>
  </si>
  <si>
    <t>2023-04-05</t>
  </si>
  <si>
    <t>C-000096</t>
  </si>
  <si>
    <t>Comercio_1356</t>
  </si>
  <si>
    <t>ARN00000096</t>
  </si>
  <si>
    <t>C-000097</t>
  </si>
  <si>
    <t>Comercio_1644</t>
  </si>
  <si>
    <t>ARN00000097</t>
  </si>
  <si>
    <t>C-000098</t>
  </si>
  <si>
    <t>Comercio_1653</t>
  </si>
  <si>
    <t>ARN00000098</t>
  </si>
  <si>
    <t>C-000099</t>
  </si>
  <si>
    <t>Comercio_885</t>
  </si>
  <si>
    <t>ARN00000099</t>
  </si>
  <si>
    <t>C-000100</t>
  </si>
  <si>
    <t>Comercio_145</t>
  </si>
  <si>
    <t>ARN00000100</t>
  </si>
  <si>
    <t>2023-04-10</t>
  </si>
  <si>
    <t>C-000101</t>
  </si>
  <si>
    <t>Comercio_189</t>
  </si>
  <si>
    <t>ARN00000101</t>
  </si>
  <si>
    <t>C-000102</t>
  </si>
  <si>
    <t>Comercio_5</t>
  </si>
  <si>
    <t>ARN00000102</t>
  </si>
  <si>
    <t>C-000103</t>
  </si>
  <si>
    <t>ARN00000103</t>
  </si>
  <si>
    <t>2023-04-13</t>
  </si>
  <si>
    <t>C-000104</t>
  </si>
  <si>
    <t>Comercio_298</t>
  </si>
  <si>
    <t>ARN00000104</t>
  </si>
  <si>
    <t>C-000105</t>
  </si>
  <si>
    <t>ARN00000105</t>
  </si>
  <si>
    <t>2023-04-15</t>
  </si>
  <si>
    <t>C-000106</t>
  </si>
  <si>
    <t>Comercio_1798</t>
  </si>
  <si>
    <t>ARN00000106</t>
  </si>
  <si>
    <t>2023-04-16</t>
  </si>
  <si>
    <t>C-000107</t>
  </si>
  <si>
    <t>Comercio_672</t>
  </si>
  <si>
    <t>ARN00000107</t>
  </si>
  <si>
    <t>2023-04-17</t>
  </si>
  <si>
    <t>C-000108</t>
  </si>
  <si>
    <t>Comercio_881</t>
  </si>
  <si>
    <t>ARN00000108</t>
  </si>
  <si>
    <t>2023-04-18</t>
  </si>
  <si>
    <t>C-000109</t>
  </si>
  <si>
    <t>Comercio_1203</t>
  </si>
  <si>
    <t>ARN00000109</t>
  </si>
  <si>
    <t>C-000110</t>
  </si>
  <si>
    <t>Comercio_599</t>
  </si>
  <si>
    <t>ARN00000110</t>
  </si>
  <si>
    <t>C-000111</t>
  </si>
  <si>
    <t>Comercio_1557</t>
  </si>
  <si>
    <t>ARN00000111</t>
  </si>
  <si>
    <t>2023-04-21</t>
  </si>
  <si>
    <t>C-000112</t>
  </si>
  <si>
    <t>Comercio_316</t>
  </si>
  <si>
    <t>ARN00000112</t>
  </si>
  <si>
    <t>2023-04-22</t>
  </si>
  <si>
    <t>C-000113</t>
  </si>
  <si>
    <t>Comercio_861</t>
  </si>
  <si>
    <t>ARN00000113</t>
  </si>
  <si>
    <t>2023-04-23</t>
  </si>
  <si>
    <t>C-000114</t>
  </si>
  <si>
    <t>Comercio_1640</t>
  </si>
  <si>
    <t>ARN00000114</t>
  </si>
  <si>
    <t>2023-04-24</t>
  </si>
  <si>
    <t>C-000115</t>
  </si>
  <si>
    <t>Comercio_1227</t>
  </si>
  <si>
    <t>ARN00000115</t>
  </si>
  <si>
    <t>2023-04-25</t>
  </si>
  <si>
    <t>C-000116</t>
  </si>
  <si>
    <t>Comercio_1914</t>
  </si>
  <si>
    <t>ARN00000116</t>
  </si>
  <si>
    <t>2023-04-26</t>
  </si>
  <si>
    <t>C-000117</t>
  </si>
  <si>
    <t>Comercio_628</t>
  </si>
  <si>
    <t>ARN00000117</t>
  </si>
  <si>
    <t>2023-04-27</t>
  </si>
  <si>
    <t>C-000118</t>
  </si>
  <si>
    <t>Comercio_1797</t>
  </si>
  <si>
    <t>ARN00000118</t>
  </si>
  <si>
    <t>C-000119</t>
  </si>
  <si>
    <t>Comercio_1677</t>
  </si>
  <si>
    <t>ARN00000119</t>
  </si>
  <si>
    <t>2023-04-29</t>
  </si>
  <si>
    <t>C-000120</t>
  </si>
  <si>
    <t>Comercio_738</t>
  </si>
  <si>
    <t>ARN00000120</t>
  </si>
  <si>
    <t>2023-04-30</t>
  </si>
  <si>
    <t>C-000121</t>
  </si>
  <si>
    <t>Comercio_1194</t>
  </si>
  <si>
    <t>ARN00000121</t>
  </si>
  <si>
    <t>2023-05-01</t>
  </si>
  <si>
    <t>C-000122</t>
  </si>
  <si>
    <t>Comercio_258</t>
  </si>
  <si>
    <t>ARN00000122</t>
  </si>
  <si>
    <t>C-000123</t>
  </si>
  <si>
    <t>Comercio_614</t>
  </si>
  <si>
    <t>ARN00000123</t>
  </si>
  <si>
    <t>2023-05-03</t>
  </si>
  <si>
    <t>C-000124</t>
  </si>
  <si>
    <t>Comercio_120</t>
  </si>
  <si>
    <t>ARN00000124</t>
  </si>
  <si>
    <t>C-000125</t>
  </si>
  <si>
    <t>Comercio_799</t>
  </si>
  <si>
    <t>ARN00000125</t>
  </si>
  <si>
    <t>2023-05-05</t>
  </si>
  <si>
    <t>C-000126</t>
  </si>
  <si>
    <t>Comercio_1680</t>
  </si>
  <si>
    <t>ARN00000126</t>
  </si>
  <si>
    <t>2023-05-06</t>
  </si>
  <si>
    <t>C-000127</t>
  </si>
  <si>
    <t>Comercio_886</t>
  </si>
  <si>
    <t>ARN00000127</t>
  </si>
  <si>
    <t>2023-05-07</t>
  </si>
  <si>
    <t>C-000128</t>
  </si>
  <si>
    <t>Comercio_1629</t>
  </si>
  <si>
    <t>ARN00000128</t>
  </si>
  <si>
    <t>C-000129</t>
  </si>
  <si>
    <t>Comercio_433</t>
  </si>
  <si>
    <t>ARN00000129</t>
  </si>
  <si>
    <t>2023-05-09</t>
  </si>
  <si>
    <t>C-000130</t>
  </si>
  <si>
    <t>ARN00000130</t>
  </si>
  <si>
    <t>2023-05-10</t>
  </si>
  <si>
    <t>C-000131</t>
  </si>
  <si>
    <t>Comercio_782</t>
  </si>
  <si>
    <t>ARN00000131</t>
  </si>
  <si>
    <t>2023-05-11</t>
  </si>
  <si>
    <t>C-000132</t>
  </si>
  <si>
    <t>Comercio_1211</t>
  </si>
  <si>
    <t>ARN00000132</t>
  </si>
  <si>
    <t>2023-05-12</t>
  </si>
  <si>
    <t>C-000133</t>
  </si>
  <si>
    <t>Comercio_293</t>
  </si>
  <si>
    <t>ARN00000133</t>
  </si>
  <si>
    <t>2023-05-13</t>
  </si>
  <si>
    <t>C-000134</t>
  </si>
  <si>
    <t>Comercio_277</t>
  </si>
  <si>
    <t>ARN00000134</t>
  </si>
  <si>
    <t>C-000135</t>
  </si>
  <si>
    <t>Comercio_1775</t>
  </si>
  <si>
    <t>ARN00000135</t>
  </si>
  <si>
    <t>C-000136</t>
  </si>
  <si>
    <t>Comercio_243</t>
  </si>
  <si>
    <t>ARN00000136</t>
  </si>
  <si>
    <t>2023-05-16</t>
  </si>
  <si>
    <t>C-000137</t>
  </si>
  <si>
    <t>Comercio_632</t>
  </si>
  <si>
    <t>ARN00000137</t>
  </si>
  <si>
    <t>C-000138</t>
  </si>
  <si>
    <t>Comercio_1089</t>
  </si>
  <si>
    <t>ARN00000138</t>
  </si>
  <si>
    <t>2023-05-18</t>
  </si>
  <si>
    <t>C-000139</t>
  </si>
  <si>
    <t>Comercio_147</t>
  </si>
  <si>
    <t>ARN00000139</t>
  </si>
  <si>
    <t>2023-05-19</t>
  </si>
  <si>
    <t>C-000140</t>
  </si>
  <si>
    <t>Comercio_725</t>
  </si>
  <si>
    <t>ARN00000140</t>
  </si>
  <si>
    <t>2023-05-20</t>
  </si>
  <si>
    <t>C-000141</t>
  </si>
  <si>
    <t>Comercio_972</t>
  </si>
  <si>
    <t>ARN00000141</t>
  </si>
  <si>
    <t>C-000142</t>
  </si>
  <si>
    <t>Comercio_425</t>
  </si>
  <si>
    <t>ARN00000142</t>
  </si>
  <si>
    <t>2023-05-22</t>
  </si>
  <si>
    <t>C-000143</t>
  </si>
  <si>
    <t>Comercio_1563</t>
  </si>
  <si>
    <t>ARN00000143</t>
  </si>
  <si>
    <t>2023-05-23</t>
  </si>
  <si>
    <t>C-000144</t>
  </si>
  <si>
    <t>Comercio_1935</t>
  </si>
  <si>
    <t>ARN00000144</t>
  </si>
  <si>
    <t>C-000145</t>
  </si>
  <si>
    <t>Comercio_646</t>
  </si>
  <si>
    <t>ARN00000145</t>
  </si>
  <si>
    <t>2023-05-25</t>
  </si>
  <si>
    <t>C-000146</t>
  </si>
  <si>
    <t>Comercio_1310</t>
  </si>
  <si>
    <t>ARN00000146</t>
  </si>
  <si>
    <t>C-000147</t>
  </si>
  <si>
    <t>Comercio_832</t>
  </si>
  <si>
    <t>ARN00000147</t>
  </si>
  <si>
    <t>C-000148</t>
  </si>
  <si>
    <t>Comercio_653</t>
  </si>
  <si>
    <t>ARN00000148</t>
  </si>
  <si>
    <t>2023-05-28</t>
  </si>
  <si>
    <t>C-000149</t>
  </si>
  <si>
    <t>Comercio_1982</t>
  </si>
  <si>
    <t>ARN00000149</t>
  </si>
  <si>
    <t>2023-05-29</t>
  </si>
  <si>
    <t>C-000150</t>
  </si>
  <si>
    <t>Comercio_1895</t>
  </si>
  <si>
    <t>ARN00000150</t>
  </si>
  <si>
    <t>2023-05-30</t>
  </si>
  <si>
    <t>C-000151</t>
  </si>
  <si>
    <t>Comercio_113</t>
  </si>
  <si>
    <t>ARN00000151</t>
  </si>
  <si>
    <t>2023-05-31</t>
  </si>
  <si>
    <t>C-000152</t>
  </si>
  <si>
    <t>Comercio_1282</t>
  </si>
  <si>
    <t>ARN00000152</t>
  </si>
  <si>
    <t>C-000153</t>
  </si>
  <si>
    <t>Comercio_85</t>
  </si>
  <si>
    <t>ARN00000153</t>
  </si>
  <si>
    <t>2023-06-02</t>
  </si>
  <si>
    <t>C-000154</t>
  </si>
  <si>
    <t>Comercio_717</t>
  </si>
  <si>
    <t>ARN00000154</t>
  </si>
  <si>
    <t>C-000155</t>
  </si>
  <si>
    <t>Comercio_1536</t>
  </si>
  <si>
    <t>ARN00000155</t>
  </si>
  <si>
    <t>C-000156</t>
  </si>
  <si>
    <t>Comercio_430</t>
  </si>
  <si>
    <t>ARN00000156</t>
  </si>
  <si>
    <t>C-000157</t>
  </si>
  <si>
    <t>ARN00000157</t>
  </si>
  <si>
    <t>C-000158</t>
  </si>
  <si>
    <t>ARN00000158</t>
  </si>
  <si>
    <t>2023-06-07</t>
  </si>
  <si>
    <t>C-000159</t>
  </si>
  <si>
    <t>Comercio_1853</t>
  </si>
  <si>
    <t>ARN00000159</t>
  </si>
  <si>
    <t>C-000160</t>
  </si>
  <si>
    <t>Comercio_1617</t>
  </si>
  <si>
    <t>ARN00000160</t>
  </si>
  <si>
    <t>C-000161</t>
  </si>
  <si>
    <t>Comercio_984</t>
  </si>
  <si>
    <t>ARN00000161</t>
  </si>
  <si>
    <t>2023-06-10</t>
  </si>
  <si>
    <t>C-000162</t>
  </si>
  <si>
    <t>Comercio_733</t>
  </si>
  <si>
    <t>ARN00000162</t>
  </si>
  <si>
    <t>2023-06-11</t>
  </si>
  <si>
    <t>C-000163</t>
  </si>
  <si>
    <t>Comercio_1591</t>
  </si>
  <si>
    <t>ARN00000163</t>
  </si>
  <si>
    <t>2023-06-12</t>
  </si>
  <si>
    <t>C-000164</t>
  </si>
  <si>
    <t>Comercio_1864</t>
  </si>
  <si>
    <t>ARN00000164</t>
  </si>
  <si>
    <t>2023-06-13</t>
  </si>
  <si>
    <t>C-000165</t>
  </si>
  <si>
    <t>Comercio_506</t>
  </si>
  <si>
    <t>ARN00000165</t>
  </si>
  <si>
    <t>C-000166</t>
  </si>
  <si>
    <t>Comercio_1202</t>
  </si>
  <si>
    <t>ARN00000166</t>
  </si>
  <si>
    <t>C-000167</t>
  </si>
  <si>
    <t>Comercio_19</t>
  </si>
  <si>
    <t>ARN00000167</t>
  </si>
  <si>
    <t>2023-06-16</t>
  </si>
  <si>
    <t>C-000168</t>
  </si>
  <si>
    <t>Comercio_180</t>
  </si>
  <si>
    <t>ARN00000168</t>
  </si>
  <si>
    <t>2023-06-17</t>
  </si>
  <si>
    <t>C-000169</t>
  </si>
  <si>
    <t>Comercio_1333</t>
  </si>
  <si>
    <t>ARN00000169</t>
  </si>
  <si>
    <t>2023-06-18</t>
  </si>
  <si>
    <t>C-000170</t>
  </si>
  <si>
    <t>ARN00000170</t>
  </si>
  <si>
    <t>2023-06-19</t>
  </si>
  <si>
    <t>C-000171</t>
  </si>
  <si>
    <t>Comercio_1105</t>
  </si>
  <si>
    <t>ARN00000171</t>
  </si>
  <si>
    <t>2023-06-20</t>
  </si>
  <si>
    <t>C-000172</t>
  </si>
  <si>
    <t>Comercio_1571</t>
  </si>
  <si>
    <t>ARN00000172</t>
  </si>
  <si>
    <t>C-000173</t>
  </si>
  <si>
    <t>Comercio_368</t>
  </si>
  <si>
    <t>ARN00000173</t>
  </si>
  <si>
    <t>C-000174</t>
  </si>
  <si>
    <t>Comercio_1561</t>
  </si>
  <si>
    <t>ARN00000174</t>
  </si>
  <si>
    <t>C-000175</t>
  </si>
  <si>
    <t>Comercio_1912</t>
  </si>
  <si>
    <t>ARN00000175</t>
  </si>
  <si>
    <t>2023-06-24</t>
  </si>
  <si>
    <t>C-000176</t>
  </si>
  <si>
    <t>Comercio_624</t>
  </si>
  <si>
    <t>ARN00000176</t>
  </si>
  <si>
    <t>C-000177</t>
  </si>
  <si>
    <t>Comercio_1170</t>
  </si>
  <si>
    <t>ARN00000177</t>
  </si>
  <si>
    <t>2023-06-26</t>
  </si>
  <si>
    <t>C-000178</t>
  </si>
  <si>
    <t>Comercio_908</t>
  </si>
  <si>
    <t>ARN00000178</t>
  </si>
  <si>
    <t>2023-06-27</t>
  </si>
  <si>
    <t>C-000179</t>
  </si>
  <si>
    <t>Comercio_1127</t>
  </si>
  <si>
    <t>ARN00000179</t>
  </si>
  <si>
    <t>2023-06-28</t>
  </si>
  <si>
    <t>C-000180</t>
  </si>
  <si>
    <t>Comercio_697</t>
  </si>
  <si>
    <t>ARN00000180</t>
  </si>
  <si>
    <t>2023-06-29</t>
  </si>
  <si>
    <t>C-000181</t>
  </si>
  <si>
    <t>Comercio_345</t>
  </si>
  <si>
    <t>ARN00000181</t>
  </si>
  <si>
    <t>C-000182</t>
  </si>
  <si>
    <t>Comercio_74</t>
  </si>
  <si>
    <t>ARN00000182</t>
  </si>
  <si>
    <t>C-000183</t>
  </si>
  <si>
    <t>Comercio_1901</t>
  </si>
  <si>
    <t>ARN00000183</t>
  </si>
  <si>
    <t>C-000184</t>
  </si>
  <si>
    <t>Comercio_285</t>
  </si>
  <si>
    <t>ARN00000184</t>
  </si>
  <si>
    <t>2023-07-03</t>
  </si>
  <si>
    <t>C-000185</t>
  </si>
  <si>
    <t>Comercio_239</t>
  </si>
  <si>
    <t>ARN00000185</t>
  </si>
  <si>
    <t>C-000186</t>
  </si>
  <si>
    <t>Comercio_768</t>
  </si>
  <si>
    <t>ARN00000186</t>
  </si>
  <si>
    <t>C-000187</t>
  </si>
  <si>
    <t>Comercio_1848</t>
  </si>
  <si>
    <t>ARN00000187</t>
  </si>
  <si>
    <t>C-000188</t>
  </si>
  <si>
    <t>Comercio_1318</t>
  </si>
  <si>
    <t>ARN00000188</t>
  </si>
  <si>
    <t>C-000189</t>
  </si>
  <si>
    <t>Comercio_453</t>
  </si>
  <si>
    <t>ARN00000189</t>
  </si>
  <si>
    <t>2023-07-08</t>
  </si>
  <si>
    <t>C-000190</t>
  </si>
  <si>
    <t>Comercio_1523</t>
  </si>
  <si>
    <t>ARN00000190</t>
  </si>
  <si>
    <t>C-000191</t>
  </si>
  <si>
    <t>Comercio_528</t>
  </si>
  <si>
    <t>ARN00000191</t>
  </si>
  <si>
    <t>C-000192</t>
  </si>
  <si>
    <t>Comercio_96</t>
  </si>
  <si>
    <t>ARN00000192</t>
  </si>
  <si>
    <t>2023-07-11</t>
  </si>
  <si>
    <t>C-000193</t>
  </si>
  <si>
    <t>Comercio_593</t>
  </si>
  <si>
    <t>ARN00000193</t>
  </si>
  <si>
    <t>2023-07-12</t>
  </si>
  <si>
    <t>C-000194</t>
  </si>
  <si>
    <t>Comercio_529</t>
  </si>
  <si>
    <t>ARN00000194</t>
  </si>
  <si>
    <t>2023-07-13</t>
  </si>
  <si>
    <t>C-000195</t>
  </si>
  <si>
    <t>Comercio_819</t>
  </si>
  <si>
    <t>ARN00000195</t>
  </si>
  <si>
    <t>2023-07-14</t>
  </si>
  <si>
    <t>C-000196</t>
  </si>
  <si>
    <t>Comercio_1214</t>
  </si>
  <si>
    <t>ARN00000196</t>
  </si>
  <si>
    <t>2023-07-15</t>
  </si>
  <si>
    <t>C-000197</t>
  </si>
  <si>
    <t>Comercio_724</t>
  </si>
  <si>
    <t>ARN00000197</t>
  </si>
  <si>
    <t>C-000198</t>
  </si>
  <si>
    <t>Comercio_132</t>
  </si>
  <si>
    <t>ARN00000198</t>
  </si>
  <si>
    <t>2023-07-17</t>
  </si>
  <si>
    <t>C-000199</t>
  </si>
  <si>
    <t>Comercio_1529</t>
  </si>
  <si>
    <t>ARN00000199</t>
  </si>
  <si>
    <t>C-000200</t>
  </si>
  <si>
    <t>Comercio_685</t>
  </si>
  <si>
    <t>ARN00000200</t>
  </si>
  <si>
    <t>C-000201</t>
  </si>
  <si>
    <t>ARN00000201</t>
  </si>
  <si>
    <t>C-000202</t>
  </si>
  <si>
    <t>Comercio_840</t>
  </si>
  <si>
    <t>ARN00000202</t>
  </si>
  <si>
    <t>C-000203</t>
  </si>
  <si>
    <t>Comercio_224</t>
  </si>
  <si>
    <t>ARN00000203</t>
  </si>
  <si>
    <t>C-000204</t>
  </si>
  <si>
    <t>ARN00000204</t>
  </si>
  <si>
    <t>C-000205</t>
  </si>
  <si>
    <t>Comercio_1236</t>
  </si>
  <si>
    <t>ARN00000205</t>
  </si>
  <si>
    <t>C-000206</t>
  </si>
  <si>
    <t>Comercio_47</t>
  </si>
  <si>
    <t>ARN00000206</t>
  </si>
  <si>
    <t>2023-01-06</t>
  </si>
  <si>
    <t>C-000207</t>
  </si>
  <si>
    <t>Comercio_236</t>
  </si>
  <si>
    <t>ARN00000207</t>
  </si>
  <si>
    <t>C-000208</t>
  </si>
  <si>
    <t>Comercio_1322</t>
  </si>
  <si>
    <t>ARN00000208</t>
  </si>
  <si>
    <t>C-000209</t>
  </si>
  <si>
    <t>Comercio_892</t>
  </si>
  <si>
    <t>ARN00000209</t>
  </si>
  <si>
    <t>2023-01-09</t>
  </si>
  <si>
    <t>C-000210</t>
  </si>
  <si>
    <t>Comercio_1432</t>
  </si>
  <si>
    <t>ARN00000210</t>
  </si>
  <si>
    <t>C-000211</t>
  </si>
  <si>
    <t>Comercio_1355</t>
  </si>
  <si>
    <t>ARN00000211</t>
  </si>
  <si>
    <t>C-000212</t>
  </si>
  <si>
    <t>Comercio_567</t>
  </si>
  <si>
    <t>ARN00000212</t>
  </si>
  <si>
    <t>C-000213</t>
  </si>
  <si>
    <t>Comercio_914</t>
  </si>
  <si>
    <t>ARN00000213</t>
  </si>
  <si>
    <t>C-000214</t>
  </si>
  <si>
    <t>Comercio_565</t>
  </si>
  <si>
    <t>ARN00000214</t>
  </si>
  <si>
    <t>2023-01-14</t>
  </si>
  <si>
    <t>C-000215</t>
  </si>
  <si>
    <t>ARN00000215</t>
  </si>
  <si>
    <t>C-000216</t>
  </si>
  <si>
    <t>Comercio_998</t>
  </si>
  <si>
    <t>ARN00000216</t>
  </si>
  <si>
    <t>C-000217</t>
  </si>
  <si>
    <t>Comercio_1604</t>
  </si>
  <si>
    <t>ARN00000217</t>
  </si>
  <si>
    <t>C-000218</t>
  </si>
  <si>
    <t>Comercio_1186</t>
  </si>
  <si>
    <t>ARN00000218</t>
  </si>
  <si>
    <t>C-000219</t>
  </si>
  <si>
    <t>Comercio_1234</t>
  </si>
  <si>
    <t>ARN00000219</t>
  </si>
  <si>
    <t>C-000220</t>
  </si>
  <si>
    <t>Comercio_172</t>
  </si>
  <si>
    <t>ARN00000220</t>
  </si>
  <si>
    <t>C-000221</t>
  </si>
  <si>
    <t>Comercio_1956</t>
  </si>
  <si>
    <t>ARN00000221</t>
  </si>
  <si>
    <t>2023-01-21</t>
  </si>
  <si>
    <t>C-000222</t>
  </si>
  <si>
    <t>Comercio_1978</t>
  </si>
  <si>
    <t>ARN00000222</t>
  </si>
  <si>
    <t>2023-01-22</t>
  </si>
  <si>
    <t>C-000223</t>
  </si>
  <si>
    <t>Comercio_608</t>
  </si>
  <si>
    <t>ARN00000223</t>
  </si>
  <si>
    <t>2023-01-23</t>
  </si>
  <si>
    <t>C-000224</t>
  </si>
  <si>
    <t>Comercio_1136</t>
  </si>
  <si>
    <t>ARN00000224</t>
  </si>
  <si>
    <t>C-000225</t>
  </si>
  <si>
    <t>Comercio_1350</t>
  </si>
  <si>
    <t>ARN00000225</t>
  </si>
  <si>
    <t>C-000226</t>
  </si>
  <si>
    <t>Comercio_610</t>
  </si>
  <si>
    <t>ARN00000226</t>
  </si>
  <si>
    <t>C-000227</t>
  </si>
  <si>
    <t>Comercio_1752</t>
  </si>
  <si>
    <t>ARN00000227</t>
  </si>
  <si>
    <t>C-000228</t>
  </si>
  <si>
    <t>Comercio_521</t>
  </si>
  <si>
    <t>ARN00000228</t>
  </si>
  <si>
    <t>C-000229</t>
  </si>
  <si>
    <t>ARN00000229</t>
  </si>
  <si>
    <t>C-000230</t>
  </si>
  <si>
    <t>Comercio_1657</t>
  </si>
  <si>
    <t>ARN00000230</t>
  </si>
  <si>
    <t>C-000231</t>
  </si>
  <si>
    <t>Comercio_52</t>
  </si>
  <si>
    <t>ARN00000231</t>
  </si>
  <si>
    <t>2023-01-31</t>
  </si>
  <si>
    <t>C-000232</t>
  </si>
  <si>
    <t>Comercio_898</t>
  </si>
  <si>
    <t>ARN00000232</t>
  </si>
  <si>
    <t>2023-02-01</t>
  </si>
  <si>
    <t>C-000233</t>
  </si>
  <si>
    <t>Comercio_1430</t>
  </si>
  <si>
    <t>ARN00000233</t>
  </si>
  <si>
    <t>C-000234</t>
  </si>
  <si>
    <t>Comercio_1428</t>
  </si>
  <si>
    <t>ARN00000234</t>
  </si>
  <si>
    <t>C-000235</t>
  </si>
  <si>
    <t>Comercio_1764</t>
  </si>
  <si>
    <t>ARN00000235</t>
  </si>
  <si>
    <t>C-000236</t>
  </si>
  <si>
    <t>Comercio_205</t>
  </si>
  <si>
    <t>ARN00000236</t>
  </si>
  <si>
    <t>C-000237</t>
  </si>
  <si>
    <t>ARN00000237</t>
  </si>
  <si>
    <t>2023-02-06</t>
  </si>
  <si>
    <t>C-000238</t>
  </si>
  <si>
    <t>Comercio_1047</t>
  </si>
  <si>
    <t>ARN00000238</t>
  </si>
  <si>
    <t>C-000239</t>
  </si>
  <si>
    <t>Comercio_1584</t>
  </si>
  <si>
    <t>ARN00000239</t>
  </si>
  <si>
    <t>C-000240</t>
  </si>
  <si>
    <t>Comercio_65</t>
  </si>
  <si>
    <t>ARN00000240</t>
  </si>
  <si>
    <t>2023-02-09</t>
  </si>
  <si>
    <t>C-000241</t>
  </si>
  <si>
    <t>Comercio_1043</t>
  </si>
  <si>
    <t>ARN00000241</t>
  </si>
  <si>
    <t>C-000242</t>
  </si>
  <si>
    <t>Comercio_1154</t>
  </si>
  <si>
    <t>ARN00000242</t>
  </si>
  <si>
    <t>2023-02-11</t>
  </si>
  <si>
    <t>C-000243</t>
  </si>
  <si>
    <t>Comercio_1726</t>
  </si>
  <si>
    <t>ARN00000243</t>
  </si>
  <si>
    <t>C-000244</t>
  </si>
  <si>
    <t>Comercio_484</t>
  </si>
  <si>
    <t>ARN00000244</t>
  </si>
  <si>
    <t>C-000245</t>
  </si>
  <si>
    <t>Comercio_1649</t>
  </si>
  <si>
    <t>ARN00000245</t>
  </si>
  <si>
    <t>C-000246</t>
  </si>
  <si>
    <t>Comercio_1021</t>
  </si>
  <si>
    <t>ARN00000246</t>
  </si>
  <si>
    <t>2023-02-15</t>
  </si>
  <si>
    <t>C-000247</t>
  </si>
  <si>
    <t>ARN00000247</t>
  </si>
  <si>
    <t>C-000248</t>
  </si>
  <si>
    <t>Comercio_1155</t>
  </si>
  <si>
    <t>ARN00000248</t>
  </si>
  <si>
    <t>2023-02-17</t>
  </si>
  <si>
    <t>C-000249</t>
  </si>
  <si>
    <t>Comercio_989</t>
  </si>
  <si>
    <t>ARN00000249</t>
  </si>
  <si>
    <t>C-000250</t>
  </si>
  <si>
    <t>ARN00000250</t>
  </si>
  <si>
    <t>C-000251</t>
  </si>
  <si>
    <t>ARN00000251</t>
  </si>
  <si>
    <t>C-000252</t>
  </si>
  <si>
    <t>Comercio_1590</t>
  </si>
  <si>
    <t>ARN00000252</t>
  </si>
  <si>
    <t>C-000253</t>
  </si>
  <si>
    <t>Comercio_652</t>
  </si>
  <si>
    <t>ARN00000253</t>
  </si>
  <si>
    <t>C-000254</t>
  </si>
  <si>
    <t>Comercio_1029</t>
  </si>
  <si>
    <t>ARN00000254</t>
  </si>
  <si>
    <t>C-000255</t>
  </si>
  <si>
    <t>Comercio_1337</t>
  </si>
  <si>
    <t>ARN00000255</t>
  </si>
  <si>
    <t>2023-02-24</t>
  </si>
  <si>
    <t>C-000256</t>
  </si>
  <si>
    <t>Comercio_390</t>
  </si>
  <si>
    <t>ARN00000256</t>
  </si>
  <si>
    <t>C-000257</t>
  </si>
  <si>
    <t>Comercio_1360</t>
  </si>
  <si>
    <t>ARN00000257</t>
  </si>
  <si>
    <t>2023-02-26</t>
  </si>
  <si>
    <t>C-000258</t>
  </si>
  <si>
    <t>Comercio_1476</t>
  </si>
  <si>
    <t>ARN00000258</t>
  </si>
  <si>
    <t>C-000259</t>
  </si>
  <si>
    <t>Comercio_880</t>
  </si>
  <si>
    <t>ARN00000259</t>
  </si>
  <si>
    <t>C-000260</t>
  </si>
  <si>
    <t>Comercio_168</t>
  </si>
  <si>
    <t>ARN00000260</t>
  </si>
  <si>
    <t>C-000261</t>
  </si>
  <si>
    <t>Comercio_1782</t>
  </si>
  <si>
    <t>ARN00000261</t>
  </si>
  <si>
    <t>C-000262</t>
  </si>
  <si>
    <t>Comercio_705</t>
  </si>
  <si>
    <t>ARN00000262</t>
  </si>
  <si>
    <t>C-000263</t>
  </si>
  <si>
    <t>Comercio_755</t>
  </si>
  <si>
    <t>ARN00000263</t>
  </si>
  <si>
    <t>2023-03-04</t>
  </si>
  <si>
    <t>C-000264</t>
  </si>
  <si>
    <t>Comercio_1336</t>
  </si>
  <si>
    <t>ARN00000264</t>
  </si>
  <si>
    <t>C-000265</t>
  </si>
  <si>
    <t>Comercio_460</t>
  </si>
  <si>
    <t>ARN00000265</t>
  </si>
  <si>
    <t>C-000266</t>
  </si>
  <si>
    <t>Comercio_1910</t>
  </si>
  <si>
    <t>ARN00000266</t>
  </si>
  <si>
    <t>C-000267</t>
  </si>
  <si>
    <t>Comercio_1880</t>
  </si>
  <si>
    <t>ARN00000267</t>
  </si>
  <si>
    <t>C-000268</t>
  </si>
  <si>
    <t>Comercio_977</t>
  </si>
  <si>
    <t>ARN00000268</t>
  </si>
  <si>
    <t>C-000269</t>
  </si>
  <si>
    <t>Comercio_615</t>
  </si>
  <si>
    <t>ARN00000269</t>
  </si>
  <si>
    <t>C-000270</t>
  </si>
  <si>
    <t>Comercio_1904</t>
  </si>
  <si>
    <t>ARN00000270</t>
  </si>
  <si>
    <t>C-000271</t>
  </si>
  <si>
    <t>Comercio_1900</t>
  </si>
  <si>
    <t>ARN00000271</t>
  </si>
  <si>
    <t>C-000272</t>
  </si>
  <si>
    <t>Comercio_1088</t>
  </si>
  <si>
    <t>ARN00000272</t>
  </si>
  <si>
    <t>C-000273</t>
  </si>
  <si>
    <t>Comercio_127</t>
  </si>
  <si>
    <t>ARN00000273</t>
  </si>
  <si>
    <t>2023-03-14</t>
  </si>
  <si>
    <t>C-000274</t>
  </si>
  <si>
    <t>Comercio_1392</t>
  </si>
  <si>
    <t>ARN00000274</t>
  </si>
  <si>
    <t>C-000275</t>
  </si>
  <si>
    <t>Comercio_479</t>
  </si>
  <si>
    <t>ARN00000275</t>
  </si>
  <si>
    <t>C-000276</t>
  </si>
  <si>
    <t>Comercio_731</t>
  </si>
  <si>
    <t>ARN00000276</t>
  </si>
  <si>
    <t>C-000277</t>
  </si>
  <si>
    <t>Comercio_1494</t>
  </si>
  <si>
    <t>ARN00000277</t>
  </si>
  <si>
    <t>C-000278</t>
  </si>
  <si>
    <t>Comercio_1656</t>
  </si>
  <si>
    <t>ARN00000278</t>
  </si>
  <si>
    <t>C-000279</t>
  </si>
  <si>
    <t>Comercio_1038</t>
  </si>
  <si>
    <t>ARN00000279</t>
  </si>
  <si>
    <t>C-000280</t>
  </si>
  <si>
    <t>ARN00000280</t>
  </si>
  <si>
    <t>2023-03-21</t>
  </si>
  <si>
    <t>C-000281</t>
  </si>
  <si>
    <t>Comercio_1867</t>
  </si>
  <si>
    <t>ARN00000281</t>
  </si>
  <si>
    <t>C-000282</t>
  </si>
  <si>
    <t>Comercio_1418</t>
  </si>
  <si>
    <t>ARN00000282</t>
  </si>
  <si>
    <t>C-000283</t>
  </si>
  <si>
    <t>Comercio_1113</t>
  </si>
  <si>
    <t>ARN00000283</t>
  </si>
  <si>
    <t>C-000284</t>
  </si>
  <si>
    <t>Comercio_174</t>
  </si>
  <si>
    <t>ARN00000284</t>
  </si>
  <si>
    <t>2023-03-25</t>
  </si>
  <si>
    <t>C-000285</t>
  </si>
  <si>
    <t>Comercio_1579</t>
  </si>
  <si>
    <t>ARN00000285</t>
  </si>
  <si>
    <t>C-000286</t>
  </si>
  <si>
    <t>Comercio_217</t>
  </si>
  <si>
    <t>ARN00000286</t>
  </si>
  <si>
    <t>C-000287</t>
  </si>
  <si>
    <t>Comercio_501</t>
  </si>
  <si>
    <t>ARN00000287</t>
  </si>
  <si>
    <t>C-000288</t>
  </si>
  <si>
    <t>Comercio_865</t>
  </si>
  <si>
    <t>ARN00000288</t>
  </si>
  <si>
    <t>C-000289</t>
  </si>
  <si>
    <t>Comercio_417</t>
  </si>
  <si>
    <t>ARN00000289</t>
  </si>
  <si>
    <t>C-000290</t>
  </si>
  <si>
    <t>Comercio_1082</t>
  </si>
  <si>
    <t>ARN00000290</t>
  </si>
  <si>
    <t>2023-03-31</t>
  </si>
  <si>
    <t>C-000291</t>
  </si>
  <si>
    <t>Comercio_934</t>
  </si>
  <si>
    <t>ARN00000291</t>
  </si>
  <si>
    <t>C-000292</t>
  </si>
  <si>
    <t>Comercio_1746</t>
  </si>
  <si>
    <t>ARN00000292</t>
  </si>
  <si>
    <t>C-000293</t>
  </si>
  <si>
    <t>ARN00000293</t>
  </si>
  <si>
    <t>C-000294</t>
  </si>
  <si>
    <t>Comercio_1932</t>
  </si>
  <si>
    <t>ARN00000294</t>
  </si>
  <si>
    <t>C-000295</t>
  </si>
  <si>
    <t>Comercio_538</t>
  </si>
  <si>
    <t>ARN00000295</t>
  </si>
  <si>
    <t>C-000296</t>
  </si>
  <si>
    <t>Comercio_1195</t>
  </si>
  <si>
    <t>ARN00000296</t>
  </si>
  <si>
    <t>2023-04-06</t>
  </si>
  <si>
    <t>C-000297</t>
  </si>
  <si>
    <t>Comercio_1276</t>
  </si>
  <si>
    <t>ARN00000297</t>
  </si>
  <si>
    <t>2023-04-07</t>
  </si>
  <si>
    <t>C-000298</t>
  </si>
  <si>
    <t>Comercio_1525</t>
  </si>
  <si>
    <t>ARN00000298</t>
  </si>
  <si>
    <t>C-000299</t>
  </si>
  <si>
    <t>Comercio_1264</t>
  </si>
  <si>
    <t>ARN00000299</t>
  </si>
  <si>
    <t>C-000300</t>
  </si>
  <si>
    <t>Comercio_603</t>
  </si>
  <si>
    <t>ARN00000300</t>
  </si>
  <si>
    <t>C-000301</t>
  </si>
  <si>
    <t>Comercio_1387</t>
  </si>
  <si>
    <t>ARN00000301</t>
  </si>
  <si>
    <t>2023-04-11</t>
  </si>
  <si>
    <t>C-000302</t>
  </si>
  <si>
    <t>Comercio_872</t>
  </si>
  <si>
    <t>ARN00000302</t>
  </si>
  <si>
    <t>2023-04-12</t>
  </si>
  <si>
    <t>C-000303</t>
  </si>
  <si>
    <t>Comercio_681</t>
  </si>
  <si>
    <t>ARN00000303</t>
  </si>
  <si>
    <t>C-000304</t>
  </si>
  <si>
    <t>ARN00000304</t>
  </si>
  <si>
    <t>C-000305</t>
  </si>
  <si>
    <t>Comercio_1949</t>
  </si>
  <si>
    <t>ARN00000305</t>
  </si>
  <si>
    <t>C-000306</t>
  </si>
  <si>
    <t>Comercio_1464</t>
  </si>
  <si>
    <t>ARN00000306</t>
  </si>
  <si>
    <t>C-000307</t>
  </si>
  <si>
    <t>Comercio_459</t>
  </si>
  <si>
    <t>ARN00000307</t>
  </si>
  <si>
    <t>C-000308</t>
  </si>
  <si>
    <t>Comercio_1765</t>
  </si>
  <si>
    <t>ARN00000308</t>
  </si>
  <si>
    <t>C-000309</t>
  </si>
  <si>
    <t>Comercio_1658</t>
  </si>
  <si>
    <t>ARN00000309</t>
  </si>
  <si>
    <t>2023-04-19</t>
  </si>
  <si>
    <t>C-000310</t>
  </si>
  <si>
    <t>Comercio_1484</t>
  </si>
  <si>
    <t>ARN00000310</t>
  </si>
  <si>
    <t>2023-04-20</t>
  </si>
  <si>
    <t>C-000311</t>
  </si>
  <si>
    <t>Comercio_901</t>
  </si>
  <si>
    <t>ARN00000311</t>
  </si>
  <si>
    <t>C-000312</t>
  </si>
  <si>
    <t>ARN00000312</t>
  </si>
  <si>
    <t>C-000313</t>
  </si>
  <si>
    <t>Comercio_1911</t>
  </si>
  <si>
    <t>ARN00000313</t>
  </si>
  <si>
    <t>C-000314</t>
  </si>
  <si>
    <t>Comercio_1197</t>
  </si>
  <si>
    <t>ARN00000314</t>
  </si>
  <si>
    <t>C-000315</t>
  </si>
  <si>
    <t>Comercio_1233</t>
  </si>
  <si>
    <t>ARN00000315</t>
  </si>
  <si>
    <t>C-000316</t>
  </si>
  <si>
    <t>Comercio_927</t>
  </si>
  <si>
    <t>ARN00000316</t>
  </si>
  <si>
    <t>C-000317</t>
  </si>
  <si>
    <t>Comercio_929</t>
  </si>
  <si>
    <t>ARN00000317</t>
  </si>
  <si>
    <t>C-000318</t>
  </si>
  <si>
    <t>Comercio_1308</t>
  </si>
  <si>
    <t>ARN00000318</t>
  </si>
  <si>
    <t>2023-04-28</t>
  </si>
  <si>
    <t>C-000319</t>
  </si>
  <si>
    <t>Comercio_241</t>
  </si>
  <si>
    <t>ARN00000319</t>
  </si>
  <si>
    <t>C-000320</t>
  </si>
  <si>
    <t>ARN00000320</t>
  </si>
  <si>
    <t>C-000321</t>
  </si>
  <si>
    <t>Comercio_554</t>
  </si>
  <si>
    <t>ARN00000321</t>
  </si>
  <si>
    <t>C-000322</t>
  </si>
  <si>
    <t>Comercio_948</t>
  </si>
  <si>
    <t>ARN00000322</t>
  </si>
  <si>
    <t>2023-05-02</t>
  </si>
  <si>
    <t>C-000323</t>
  </si>
  <si>
    <t>Comercio_67</t>
  </si>
  <si>
    <t>ARN00000323</t>
  </si>
  <si>
    <t>C-000324</t>
  </si>
  <si>
    <t>Comercio_131</t>
  </si>
  <si>
    <t>ARN00000324</t>
  </si>
  <si>
    <t>2023-05-04</t>
  </si>
  <si>
    <t>C-000325</t>
  </si>
  <si>
    <t>Comercio_766</t>
  </si>
  <si>
    <t>ARN00000325</t>
  </si>
  <si>
    <t>C-000326</t>
  </si>
  <si>
    <t>Comercio_1319</t>
  </si>
  <si>
    <t>ARN00000326</t>
  </si>
  <si>
    <t>C-000327</t>
  </si>
  <si>
    <t>Comercio_468</t>
  </si>
  <si>
    <t>ARN00000327</t>
  </si>
  <si>
    <t>C-000328</t>
  </si>
  <si>
    <t>Comercio_1512</t>
  </si>
  <si>
    <t>ARN00000328</t>
  </si>
  <si>
    <t>2023-05-08</t>
  </si>
  <si>
    <t>C-000329</t>
  </si>
  <si>
    <t>Comercio_103</t>
  </si>
  <si>
    <t>ARN00000329</t>
  </si>
  <si>
    <t>C-000330</t>
  </si>
  <si>
    <t>Comercio_1733</t>
  </si>
  <si>
    <t>ARN00000330</t>
  </si>
  <si>
    <t>C-000331</t>
  </si>
  <si>
    <t>ARN00000331</t>
  </si>
  <si>
    <t>C-000332</t>
  </si>
  <si>
    <t>Comercio_938</t>
  </si>
  <si>
    <t>ARN00000332</t>
  </si>
  <si>
    <t>C-000333</t>
  </si>
  <si>
    <t>Comercio_1365</t>
  </si>
  <si>
    <t>ARN00000333</t>
  </si>
  <si>
    <t>C-000334</t>
  </si>
  <si>
    <t>Comercio_1626</t>
  </si>
  <si>
    <t>ARN00000334</t>
  </si>
  <si>
    <t>2023-05-14</t>
  </si>
  <si>
    <t>C-000335</t>
  </si>
  <si>
    <t>Comercio_23</t>
  </si>
  <si>
    <t>ARN00000335</t>
  </si>
  <si>
    <t>C-000336</t>
  </si>
  <si>
    <t>Comercio_409</t>
  </si>
  <si>
    <t>ARN00000336</t>
  </si>
  <si>
    <t>C-000337</t>
  </si>
  <si>
    <t>Comercio_341</t>
  </si>
  <si>
    <t>ARN00000337</t>
  </si>
  <si>
    <t>2023-05-17</t>
  </si>
  <si>
    <t>C-000338</t>
  </si>
  <si>
    <t>Comercio_706</t>
  </si>
  <si>
    <t>ARN00000338</t>
  </si>
  <si>
    <t>C-000339</t>
  </si>
  <si>
    <t>ARN00000339</t>
  </si>
  <si>
    <t>C-000340</t>
  </si>
  <si>
    <t>Comercio_406</t>
  </si>
  <si>
    <t>ARN00000340</t>
  </si>
  <si>
    <t>C-000341</t>
  </si>
  <si>
    <t>Comercio_1408</t>
  </si>
  <si>
    <t>ARN00000341</t>
  </si>
  <si>
    <t>2023-05-21</t>
  </si>
  <si>
    <t>C-000342</t>
  </si>
  <si>
    <t>Comercio_1091</t>
  </si>
  <si>
    <t>ARN00000342</t>
  </si>
  <si>
    <t>C-000343</t>
  </si>
  <si>
    <t>Comercio_1074</t>
  </si>
  <si>
    <t>ARN00000343</t>
  </si>
  <si>
    <t>C-000344</t>
  </si>
  <si>
    <t>Comercio_1705</t>
  </si>
  <si>
    <t>ARN00000344</t>
  </si>
  <si>
    <t>C-000345</t>
  </si>
  <si>
    <t>ARN00000345</t>
  </si>
  <si>
    <t>C-000346</t>
  </si>
  <si>
    <t>Comercio_1688</t>
  </si>
  <si>
    <t>ARN00000346</t>
  </si>
  <si>
    <t>C-000347</t>
  </si>
  <si>
    <t>Comercio_1758</t>
  </si>
  <si>
    <t>ARN00000347</t>
  </si>
  <si>
    <t>2023-05-27</t>
  </si>
  <si>
    <t>C-000348</t>
  </si>
  <si>
    <t>Comercio_1192</t>
  </si>
  <si>
    <t>ARN00000348</t>
  </si>
  <si>
    <t>C-000349</t>
  </si>
  <si>
    <t>Comercio_195</t>
  </si>
  <si>
    <t>ARN00000349</t>
  </si>
  <si>
    <t>C-000350</t>
  </si>
  <si>
    <t>Comercio_1814</t>
  </si>
  <si>
    <t>ARN00000350</t>
  </si>
  <si>
    <t>C-000351</t>
  </si>
  <si>
    <t>Comercio_515</t>
  </si>
  <si>
    <t>ARN00000351</t>
  </si>
  <si>
    <t>C-000352</t>
  </si>
  <si>
    <t>Comercio_1349</t>
  </si>
  <si>
    <t>ARN00000352</t>
  </si>
  <si>
    <t>2023-06-01</t>
  </si>
  <si>
    <t>C-000353</t>
  </si>
  <si>
    <t>Comercio_38</t>
  </si>
  <si>
    <t>ARN00000353</t>
  </si>
  <si>
    <t>C-000354</t>
  </si>
  <si>
    <t>Comercio_559</t>
  </si>
  <si>
    <t>ARN00000354</t>
  </si>
  <si>
    <t>C-000355</t>
  </si>
  <si>
    <t>Comercio_975</t>
  </si>
  <si>
    <t>ARN00000355</t>
  </si>
  <si>
    <t>2023-06-04</t>
  </si>
  <si>
    <t>C-000356</t>
  </si>
  <si>
    <t>Comercio_1696</t>
  </si>
  <si>
    <t>ARN00000356</t>
  </si>
  <si>
    <t>2023-06-05</t>
  </si>
  <si>
    <t>C-000357</t>
  </si>
  <si>
    <t>Comercio_13</t>
  </si>
  <si>
    <t>ARN00000357</t>
  </si>
  <si>
    <t>2023-06-06</t>
  </si>
  <si>
    <t>C-000358</t>
  </si>
  <si>
    <t>Comercio_1655</t>
  </si>
  <si>
    <t>ARN00000358</t>
  </si>
  <si>
    <t>C-000359</t>
  </si>
  <si>
    <t>Comercio_754</t>
  </si>
  <si>
    <t>ARN00000359</t>
  </si>
  <si>
    <t>2023-06-08</t>
  </si>
  <si>
    <t>C-000360</t>
  </si>
  <si>
    <t>Comercio_1220</t>
  </si>
  <si>
    <t>ARN00000360</t>
  </si>
  <si>
    <t>2023-06-09</t>
  </si>
  <si>
    <t>C-000361</t>
  </si>
  <si>
    <t>ARN00000361</t>
  </si>
  <si>
    <t>C-000362</t>
  </si>
  <si>
    <t>Comercio_953</t>
  </si>
  <si>
    <t>ARN00000362</t>
  </si>
  <si>
    <t>C-000363</t>
  </si>
  <si>
    <t>Comercio_143</t>
  </si>
  <si>
    <t>ARN00000363</t>
  </si>
  <si>
    <t>C-000364</t>
  </si>
  <si>
    <t>Comercio_1083</t>
  </si>
  <si>
    <t>ARN00000364</t>
  </si>
  <si>
    <t>C-000365</t>
  </si>
  <si>
    <t>ARN00000365</t>
  </si>
  <si>
    <t>C-000366</t>
  </si>
  <si>
    <t>Comercio_54</t>
  </si>
  <si>
    <t>ARN00000366</t>
  </si>
  <si>
    <t>2023-06-15</t>
  </si>
  <si>
    <t>C-000367</t>
  </si>
  <si>
    <t>Comercio_911</t>
  </si>
  <si>
    <t>ARN00000367</t>
  </si>
  <si>
    <t>C-000368</t>
  </si>
  <si>
    <t>Comercio_282</t>
  </si>
  <si>
    <t>ARN00000368</t>
  </si>
  <si>
    <t>C-000369</t>
  </si>
  <si>
    <t>Comercio_1226</t>
  </si>
  <si>
    <t>ARN00000369</t>
  </si>
  <si>
    <t>C-000370</t>
  </si>
  <si>
    <t>Comercio_2000</t>
  </si>
  <si>
    <t>ARN00000370</t>
  </si>
  <si>
    <t>C-000371</t>
  </si>
  <si>
    <t>Comercio_1824</t>
  </si>
  <si>
    <t>ARN00000371</t>
  </si>
  <si>
    <t>C-000372</t>
  </si>
  <si>
    <t>Comercio_1224</t>
  </si>
  <si>
    <t>ARN00000372</t>
  </si>
  <si>
    <t>2023-06-21</t>
  </si>
  <si>
    <t>C-000373</t>
  </si>
  <si>
    <t>Comercio_598</t>
  </si>
  <si>
    <t>ARN00000373</t>
  </si>
  <si>
    <t>2023-06-22</t>
  </si>
  <si>
    <t>C-000374</t>
  </si>
  <si>
    <t>Comercio_772</t>
  </si>
  <si>
    <t>ARN00000374</t>
  </si>
  <si>
    <t>C-000375</t>
  </si>
  <si>
    <t>Comercio_576</t>
  </si>
  <si>
    <t>ARN00000375</t>
  </si>
  <si>
    <t>C-000376</t>
  </si>
  <si>
    <t>Comercio_123</t>
  </si>
  <si>
    <t>ARN00000376</t>
  </si>
  <si>
    <t>2023-06-25</t>
  </si>
  <si>
    <t>C-000377</t>
  </si>
  <si>
    <t>Comercio_1879</t>
  </si>
  <si>
    <t>ARN00000377</t>
  </si>
  <si>
    <t>C-000378</t>
  </si>
  <si>
    <t>ARN00000378</t>
  </si>
  <si>
    <t>C-000379</t>
  </si>
  <si>
    <t>Comercio_818</t>
  </si>
  <si>
    <t>ARN00000379</t>
  </si>
  <si>
    <t>C-000380</t>
  </si>
  <si>
    <t>Comercio_1132</t>
  </si>
  <si>
    <t>ARN00000380</t>
  </si>
  <si>
    <t>C-000381</t>
  </si>
  <si>
    <t>Comercio_884</t>
  </si>
  <si>
    <t>ARN00000381</t>
  </si>
  <si>
    <t>2023-06-30</t>
  </si>
  <si>
    <t>C-000382</t>
  </si>
  <si>
    <t>Comercio_1299</t>
  </si>
  <si>
    <t>ARN00000382</t>
  </si>
  <si>
    <t>C-000383</t>
  </si>
  <si>
    <t>Comercio_1725</t>
  </si>
  <si>
    <t>ARN00000383</t>
  </si>
  <si>
    <t>C-000384</t>
  </si>
  <si>
    <t>Comercio_469</t>
  </si>
  <si>
    <t>ARN00000384</t>
  </si>
  <si>
    <t>C-000385</t>
  </si>
  <si>
    <t>Comercio_1902</t>
  </si>
  <si>
    <t>ARN00000385</t>
  </si>
  <si>
    <t>2023-07-04</t>
  </si>
  <si>
    <t>C-000386</t>
  </si>
  <si>
    <t>Comercio_727</t>
  </si>
  <si>
    <t>ARN00000386</t>
  </si>
  <si>
    <t>C-000387</t>
  </si>
  <si>
    <t>ARN00000387</t>
  </si>
  <si>
    <t>C-000388</t>
  </si>
  <si>
    <t>Comercio_79</t>
  </si>
  <si>
    <t>ARN00000388</t>
  </si>
  <si>
    <t>2023-07-07</t>
  </si>
  <si>
    <t>C-000389</t>
  </si>
  <si>
    <t>Comercio_1134</t>
  </si>
  <si>
    <t>ARN00000389</t>
  </si>
  <si>
    <t>C-000390</t>
  </si>
  <si>
    <t>Comercio_678</t>
  </si>
  <si>
    <t>ARN00000390</t>
  </si>
  <si>
    <t>C-000391</t>
  </si>
  <si>
    <t>Comercio_1324</t>
  </si>
  <si>
    <t>ARN00000391</t>
  </si>
  <si>
    <t>C-000392</t>
  </si>
  <si>
    <t>Comercio_385</t>
  </si>
  <si>
    <t>ARN00000392</t>
  </si>
  <si>
    <t>C-000393</t>
  </si>
  <si>
    <t>Comercio_752</t>
  </si>
  <si>
    <t>ARN00000393</t>
  </si>
  <si>
    <t>C-000394</t>
  </si>
  <si>
    <t>Comercio_146</t>
  </si>
  <si>
    <t>ARN00000394</t>
  </si>
  <si>
    <t>C-000395</t>
  </si>
  <si>
    <t>Comercio_655</t>
  </si>
  <si>
    <t>ARN00000395</t>
  </si>
  <si>
    <t>C-000396</t>
  </si>
  <si>
    <t>Comercio_302</t>
  </si>
  <si>
    <t>ARN00000396</t>
  </si>
  <si>
    <t>C-000397</t>
  </si>
  <si>
    <t>Comercio_110</t>
  </si>
  <si>
    <t>ARN00000397</t>
  </si>
  <si>
    <t>C-000398</t>
  </si>
  <si>
    <t>Comercio_525</t>
  </si>
  <si>
    <t>ARN00000398</t>
  </si>
  <si>
    <t>C-000399</t>
  </si>
  <si>
    <t>Comercio_421</t>
  </si>
  <si>
    <t>ARN00000399</t>
  </si>
  <si>
    <t>C-000400</t>
  </si>
  <si>
    <t>Comercio_1415</t>
  </si>
  <si>
    <t>ARN00000400</t>
  </si>
  <si>
    <t>2023-07-19</t>
  </si>
  <si>
    <t>C-000401</t>
  </si>
  <si>
    <t>Comercio_259</t>
  </si>
  <si>
    <t>ARN00000401</t>
  </si>
  <si>
    <t>2023-01-01</t>
  </si>
  <si>
    <t>C-000402</t>
  </si>
  <si>
    <t>ARN00000402</t>
  </si>
  <si>
    <t>C-000403</t>
  </si>
  <si>
    <t>Comercio_1017</t>
  </si>
  <si>
    <t>ARN00000403</t>
  </si>
  <si>
    <t>C-000404</t>
  </si>
  <si>
    <t>Comercio_1503</t>
  </si>
  <si>
    <t>ARN00000404</t>
  </si>
  <si>
    <t>C-000405</t>
  </si>
  <si>
    <t>Comercio_1843</t>
  </si>
  <si>
    <t>ARN00000405</t>
  </si>
  <si>
    <t>C-000406</t>
  </si>
  <si>
    <t>ARN00000406</t>
  </si>
  <si>
    <t>C-000407</t>
  </si>
  <si>
    <t>ARN00000407</t>
  </si>
  <si>
    <t>C-000408</t>
  </si>
  <si>
    <t>Comercio_1201</t>
  </si>
  <si>
    <t>ARN00000408</t>
  </si>
  <si>
    <t>C-000409</t>
  </si>
  <si>
    <t>Comercio_952</t>
  </si>
  <si>
    <t>ARN00000409</t>
  </si>
  <si>
    <t>C-000410</t>
  </si>
  <si>
    <t>Comercio_1871</t>
  </si>
  <si>
    <t>ARN00000410</t>
  </si>
  <si>
    <t>C-000411</t>
  </si>
  <si>
    <t>ARN00000411</t>
  </si>
  <si>
    <t>C-000412</t>
  </si>
  <si>
    <t>ARN00000412</t>
  </si>
  <si>
    <t>C-000413</t>
  </si>
  <si>
    <t>Comercio_465</t>
  </si>
  <si>
    <t>ARN00000413</t>
  </si>
  <si>
    <t>C-000414</t>
  </si>
  <si>
    <t>Comercio_124</t>
  </si>
  <si>
    <t>ARN00000414</t>
  </si>
  <si>
    <t>C-000415</t>
  </si>
  <si>
    <t>Comercio_1916</t>
  </si>
  <si>
    <t>ARN00000415</t>
  </si>
  <si>
    <t>C-000416</t>
  </si>
  <si>
    <t>Comercio_249</t>
  </si>
  <si>
    <t>ARN00000416</t>
  </si>
  <si>
    <t>C-000417</t>
  </si>
  <si>
    <t>Comercio_1919</t>
  </si>
  <si>
    <t>ARN00000417</t>
  </si>
  <si>
    <t>C-000418</t>
  </si>
  <si>
    <t>Comercio_1173</t>
  </si>
  <si>
    <t>ARN00000418</t>
  </si>
  <si>
    <t>C-000419</t>
  </si>
  <si>
    <t>ARN00000419</t>
  </si>
  <si>
    <t>C-000420</t>
  </si>
  <si>
    <t>Comercio_1052</t>
  </si>
  <si>
    <t>ARN00000420</t>
  </si>
  <si>
    <t>C-000421</t>
  </si>
  <si>
    <t>Comercio_1646</t>
  </si>
  <si>
    <t>ARN00000421</t>
  </si>
  <si>
    <t>C-000422</t>
  </si>
  <si>
    <t>Comercio_866</t>
  </si>
  <si>
    <t>ARN00000422</t>
  </si>
  <si>
    <t>C-000423</t>
  </si>
  <si>
    <t>Comercio_822</t>
  </si>
  <si>
    <t>ARN00000423</t>
  </si>
  <si>
    <t>C-000424</t>
  </si>
  <si>
    <t>Comercio_244</t>
  </si>
  <si>
    <t>ARN00000424</t>
  </si>
  <si>
    <t>C-000425</t>
  </si>
  <si>
    <t>Comercio_322</t>
  </si>
  <si>
    <t>ARN00000425</t>
  </si>
  <si>
    <t>C-000426</t>
  </si>
  <si>
    <t>Comercio_376</t>
  </si>
  <si>
    <t>ARN00000426</t>
  </si>
  <si>
    <t>2023-01-26</t>
  </si>
  <si>
    <t>C-000427</t>
  </si>
  <si>
    <t>Comercio_1668</t>
  </si>
  <si>
    <t>ARN00000427</t>
  </si>
  <si>
    <t>2023-01-27</t>
  </si>
  <si>
    <t>C-000428</t>
  </si>
  <si>
    <t>Comercio_643</t>
  </si>
  <si>
    <t>ARN00000428</t>
  </si>
  <si>
    <t>C-000429</t>
  </si>
  <si>
    <t>ARN00000429</t>
  </si>
  <si>
    <t>2023-01-29</t>
  </si>
  <si>
    <t>C-000430</t>
  </si>
  <si>
    <t>Comercio_105</t>
  </si>
  <si>
    <t>ARN00000430</t>
  </si>
  <si>
    <t>C-000431</t>
  </si>
  <si>
    <t>ARN00000431</t>
  </si>
  <si>
    <t>C-000432</t>
  </si>
  <si>
    <t>ARN00000432</t>
  </si>
  <si>
    <t>C-000433</t>
  </si>
  <si>
    <t>Comercio_1801</t>
  </si>
  <si>
    <t>ARN00000433</t>
  </si>
  <si>
    <t>C-000434</t>
  </si>
  <si>
    <t>Comercio_844</t>
  </si>
  <si>
    <t>ARN00000434</t>
  </si>
  <si>
    <t>C-000435</t>
  </si>
  <si>
    <t>Comercio_503</t>
  </si>
  <si>
    <t>ARN00000435</t>
  </si>
  <si>
    <t>C-000436</t>
  </si>
  <si>
    <t>ARN00000436</t>
  </si>
  <si>
    <t>C-000437</t>
  </si>
  <si>
    <t>Comercio_1988</t>
  </si>
  <si>
    <t>ARN00000437</t>
  </si>
  <si>
    <t>C-000438</t>
  </si>
  <si>
    <t>ARN00000438</t>
  </si>
  <si>
    <t>C-000439</t>
  </si>
  <si>
    <t>Comercio_161</t>
  </si>
  <si>
    <t>ARN00000439</t>
  </si>
  <si>
    <t>C-000440</t>
  </si>
  <si>
    <t>ARN00000440</t>
  </si>
  <si>
    <t>C-000441</t>
  </si>
  <si>
    <t>Comercio_1805</t>
  </si>
  <si>
    <t>ARN00000441</t>
  </si>
  <si>
    <t>C-000442</t>
  </si>
  <si>
    <t>Comercio_402</t>
  </si>
  <si>
    <t>ARN00000442</t>
  </si>
  <si>
    <t>C-000443</t>
  </si>
  <si>
    <t>Comercio_930</t>
  </si>
  <si>
    <t>ARN00000443</t>
  </si>
  <si>
    <t>C-000444</t>
  </si>
  <si>
    <t>Comercio_1965</t>
  </si>
  <si>
    <t>ARN00000444</t>
  </si>
  <si>
    <t>2023-02-13</t>
  </si>
  <si>
    <t>C-000445</t>
  </si>
  <si>
    <t>ARN00000445</t>
  </si>
  <si>
    <t>C-000446</t>
  </si>
  <si>
    <t>Comercio_1632</t>
  </si>
  <si>
    <t>ARN00000446</t>
  </si>
  <si>
    <t>C-000447</t>
  </si>
  <si>
    <t>Comercio_1126</t>
  </si>
  <si>
    <t>ARN00000447</t>
  </si>
  <si>
    <t>C-000448</t>
  </si>
  <si>
    <t>Comercio_452</t>
  </si>
  <si>
    <t>ARN00000448</t>
  </si>
  <si>
    <t>C-000449</t>
  </si>
  <si>
    <t>ARN00000449</t>
  </si>
  <si>
    <t>C-000450</t>
  </si>
  <si>
    <t>Comercio_312</t>
  </si>
  <si>
    <t>ARN00000450</t>
  </si>
  <si>
    <t>C-000451</t>
  </si>
  <si>
    <t>ARN00000451</t>
  </si>
  <si>
    <t>C-000452</t>
  </si>
  <si>
    <t>Comercio_944</t>
  </si>
  <si>
    <t>ARN00000452</t>
  </si>
  <si>
    <t>C-000453</t>
  </si>
  <si>
    <t>ARN00000453</t>
  </si>
  <si>
    <t>C-000454</t>
  </si>
  <si>
    <t>Comercio_1426</t>
  </si>
  <si>
    <t>ARN00000454</t>
  </si>
  <si>
    <t>C-000455</t>
  </si>
  <si>
    <t>ARN00000455</t>
  </si>
  <si>
    <t>C-000456</t>
  </si>
  <si>
    <t>Comercio_563</t>
  </si>
  <si>
    <t>ARN00000456</t>
  </si>
  <si>
    <t>C-000457</t>
  </si>
  <si>
    <t>Comercio_1011</t>
  </si>
  <si>
    <t>ARN00000457</t>
  </si>
  <si>
    <t>C-000458</t>
  </si>
  <si>
    <t>Comercio_1703</t>
  </si>
  <si>
    <t>ARN00000458</t>
  </si>
  <si>
    <t>C-000459</t>
  </si>
  <si>
    <t>Comercio_1366</t>
  </si>
  <si>
    <t>ARN00000459</t>
  </si>
  <si>
    <t>C-000460</t>
  </si>
  <si>
    <t>ARN00000460</t>
  </si>
  <si>
    <t>C-000461</t>
  </si>
  <si>
    <t>ARN00000461</t>
  </si>
  <si>
    <t>C-000462</t>
  </si>
  <si>
    <t>Comercio_1012</t>
  </si>
  <si>
    <t>ARN00000462</t>
  </si>
  <si>
    <t>C-000463</t>
  </si>
  <si>
    <t>Comercio_361</t>
  </si>
  <si>
    <t>ARN00000463</t>
  </si>
  <si>
    <t>C-000464</t>
  </si>
  <si>
    <t>ARN00000464</t>
  </si>
  <si>
    <t>2023-03-05</t>
  </si>
  <si>
    <t>C-000465</t>
  </si>
  <si>
    <t>Comercio_1200</t>
  </si>
  <si>
    <t>ARN00000465</t>
  </si>
  <si>
    <t>C-000466</t>
  </si>
  <si>
    <t>Comercio_1825</t>
  </si>
  <si>
    <t>ARN00000466</t>
  </si>
  <si>
    <t>C-000467</t>
  </si>
  <si>
    <t>Comercio_1288</t>
  </si>
  <si>
    <t>ARN00000467</t>
  </si>
  <si>
    <t>C-000468</t>
  </si>
  <si>
    <t>Comercio_1478</t>
  </si>
  <si>
    <t>ARN00000468</t>
  </si>
  <si>
    <t>C-000469</t>
  </si>
  <si>
    <t>Comercio_1449</t>
  </si>
  <si>
    <t>ARN00000469</t>
  </si>
  <si>
    <t>C-000470</t>
  </si>
  <si>
    <t>Comercio_481</t>
  </si>
  <si>
    <t>ARN00000470</t>
  </si>
  <si>
    <t>C-000471</t>
  </si>
  <si>
    <t>Comercio_537</t>
  </si>
  <si>
    <t>ARN00000471</t>
  </si>
  <si>
    <t>C-000472</t>
  </si>
  <si>
    <t>Comercio_512</t>
  </si>
  <si>
    <t>ARN00000472</t>
  </si>
  <si>
    <t>2023-03-13</t>
  </si>
  <si>
    <t>C-000473</t>
  </si>
  <si>
    <t>Comercio_1157</t>
  </si>
  <si>
    <t>ARN00000473</t>
  </si>
  <si>
    <t>C-000474</t>
  </si>
  <si>
    <t>Comercio_307</t>
  </si>
  <si>
    <t>ARN00000474</t>
  </si>
  <si>
    <t>C-000475</t>
  </si>
  <si>
    <t>Comercio_1248</t>
  </si>
  <si>
    <t>ARN00000475</t>
  </si>
  <si>
    <t>2023-03-16</t>
  </si>
  <si>
    <t>C-000476</t>
  </si>
  <si>
    <t>Comercio_1031</t>
  </si>
  <si>
    <t>ARN00000476</t>
  </si>
  <si>
    <t>C-000477</t>
  </si>
  <si>
    <t>ARN00000477</t>
  </si>
  <si>
    <t>C-000478</t>
  </si>
  <si>
    <t>Comercio_1586</t>
  </si>
  <si>
    <t>ARN00000478</t>
  </si>
  <si>
    <t>C-000479</t>
  </si>
  <si>
    <t>Comercio_1673</t>
  </si>
  <si>
    <t>ARN00000479</t>
  </si>
  <si>
    <t>C-000480</t>
  </si>
  <si>
    <t>ARN00000480</t>
  </si>
  <si>
    <t>C-000481</t>
  </si>
  <si>
    <t>Comercio_1875</t>
  </si>
  <si>
    <t>ARN00000481</t>
  </si>
  <si>
    <t>2023-03-22</t>
  </si>
  <si>
    <t>C-000482</t>
  </si>
  <si>
    <t>Comercio_623</t>
  </si>
  <si>
    <t>ARN00000482</t>
  </si>
  <si>
    <t>C-000483</t>
  </si>
  <si>
    <t>Comercio_215</t>
  </si>
  <si>
    <t>ARN00000483</t>
  </si>
  <si>
    <t>C-000484</t>
  </si>
  <si>
    <t>Comercio_393</t>
  </si>
  <si>
    <t>ARN00000484</t>
  </si>
  <si>
    <t>C-000485</t>
  </si>
  <si>
    <t>Comercio_1081</t>
  </si>
  <si>
    <t>ARN00000485</t>
  </si>
  <si>
    <t>C-000486</t>
  </si>
  <si>
    <t>Comercio_829</t>
  </si>
  <si>
    <t>ARN00000486</t>
  </si>
  <si>
    <t>C-000487</t>
  </si>
  <si>
    <t>ARN00000487</t>
  </si>
  <si>
    <t>2023-03-28</t>
  </si>
  <si>
    <t>C-000488</t>
  </si>
  <si>
    <t>ARN00000488</t>
  </si>
  <si>
    <t>C-000489</t>
  </si>
  <si>
    <t>Comercio_604</t>
  </si>
  <si>
    <t>ARN00000489</t>
  </si>
  <si>
    <t>2023-03-30</t>
  </si>
  <si>
    <t>C-000490</t>
  </si>
  <si>
    <t>Comercio_1964</t>
  </si>
  <si>
    <t>ARN00000490</t>
  </si>
  <si>
    <t>C-000491</t>
  </si>
  <si>
    <t>Comercio_461</t>
  </si>
  <si>
    <t>ARN00000491</t>
  </si>
  <si>
    <t>C-000492</t>
  </si>
  <si>
    <t>Comercio_389</t>
  </si>
  <si>
    <t>ARN00000492</t>
  </si>
  <si>
    <t>C-000493</t>
  </si>
  <si>
    <t>Comercio_1435</t>
  </si>
  <si>
    <t>ARN00000493</t>
  </si>
  <si>
    <t>C-000494</t>
  </si>
  <si>
    <t>ARN00000494</t>
  </si>
  <si>
    <t>C-000495</t>
  </si>
  <si>
    <t>ARN00000495</t>
  </si>
  <si>
    <t>C-000496</t>
  </si>
  <si>
    <t>Comercio_208</t>
  </si>
  <si>
    <t>ARN00000496</t>
  </si>
  <si>
    <t>C-000497</t>
  </si>
  <si>
    <t>Comercio_156</t>
  </si>
  <si>
    <t>ARN00000497</t>
  </si>
  <si>
    <t>C-000498</t>
  </si>
  <si>
    <t>ARN00000498</t>
  </si>
  <si>
    <t>C-000499</t>
  </si>
  <si>
    <t>Comercio_784</t>
  </si>
  <si>
    <t>ARN00000499</t>
  </si>
  <si>
    <t>2023-04-09</t>
  </si>
  <si>
    <t>C-000500</t>
  </si>
  <si>
    <t>ARN00000500</t>
  </si>
  <si>
    <t>C-000501</t>
  </si>
  <si>
    <t>ARN00000501</t>
  </si>
  <si>
    <t>C-000502</t>
  </si>
  <si>
    <t>ARN00000502</t>
  </si>
  <si>
    <t>C-000503</t>
  </si>
  <si>
    <t>Comercio_363</t>
  </si>
  <si>
    <t>ARN00000503</t>
  </si>
  <si>
    <t>C-000504</t>
  </si>
  <si>
    <t>ARN00000504</t>
  </si>
  <si>
    <t>C-000505</t>
  </si>
  <si>
    <t>ARN00000505</t>
  </si>
  <si>
    <t>C-000506</t>
  </si>
  <si>
    <t>Comercio_1024</t>
  </si>
  <si>
    <t>ARN00000506</t>
  </si>
  <si>
    <t>C-000507</t>
  </si>
  <si>
    <t>Comercio_1811</t>
  </si>
  <si>
    <t>ARN00000507</t>
  </si>
  <si>
    <t>C-000508</t>
  </si>
  <si>
    <t>Comercio_1487</t>
  </si>
  <si>
    <t>ARN00000508</t>
  </si>
  <si>
    <t>C-000509</t>
  </si>
  <si>
    <t>Comercio_581</t>
  </si>
  <si>
    <t>ARN00000509</t>
  </si>
  <si>
    <t>C-000510</t>
  </si>
  <si>
    <t>Comercio_1664</t>
  </si>
  <si>
    <t>ARN00000510</t>
  </si>
  <si>
    <t>C-000511</t>
  </si>
  <si>
    <t>Comercio_959</t>
  </si>
  <si>
    <t>ARN00000511</t>
  </si>
  <si>
    <t>C-000512</t>
  </si>
  <si>
    <t>ARN00000512</t>
  </si>
  <si>
    <t>C-000513</t>
  </si>
  <si>
    <t>ARN00000513</t>
  </si>
  <si>
    <t>C-000514</t>
  </si>
  <si>
    <t>Comercio_547</t>
  </si>
  <si>
    <t>ARN00000514</t>
  </si>
  <si>
    <t>C-000515</t>
  </si>
  <si>
    <t>Comercio_636</t>
  </si>
  <si>
    <t>ARN00000515</t>
  </si>
  <si>
    <t>C-000516</t>
  </si>
  <si>
    <t>Comercio_1560</t>
  </si>
  <si>
    <t>ARN00000516</t>
  </si>
  <si>
    <t>C-000517</t>
  </si>
  <si>
    <t>Comercio_1679</t>
  </si>
  <si>
    <t>ARN00000517</t>
  </si>
  <si>
    <t>C-000518</t>
  </si>
  <si>
    <t>Comercio_66</t>
  </si>
  <si>
    <t>ARN00000518</t>
  </si>
  <si>
    <t>C-000519</t>
  </si>
  <si>
    <t>Comercio_1768</t>
  </si>
  <si>
    <t>ARN00000519</t>
  </si>
  <si>
    <t>C-000520</t>
  </si>
  <si>
    <t>Comercio_683</t>
  </si>
  <si>
    <t>ARN00000520</t>
  </si>
  <si>
    <t>C-000521</t>
  </si>
  <si>
    <t>Comercio_867</t>
  </si>
  <si>
    <t>ARN00000521</t>
  </si>
  <si>
    <t>C-000522</t>
  </si>
  <si>
    <t>Comercio_1877</t>
  </si>
  <si>
    <t>ARN00000522</t>
  </si>
  <si>
    <t>C-000523</t>
  </si>
  <si>
    <t>Comercio_438</t>
  </si>
  <si>
    <t>ARN00000523</t>
  </si>
  <si>
    <t>C-000524</t>
  </si>
  <si>
    <t>Comercio_1412</t>
  </si>
  <si>
    <t>ARN00000524</t>
  </si>
  <si>
    <t>C-000525</t>
  </si>
  <si>
    <t>Comercio_1925</t>
  </si>
  <si>
    <t>ARN00000525</t>
  </si>
  <si>
    <t>C-000526</t>
  </si>
  <si>
    <t>Comercio_464</t>
  </si>
  <si>
    <t>ARN00000526</t>
  </si>
  <si>
    <t>C-000527</t>
  </si>
  <si>
    <t>Comercio_1953</t>
  </si>
  <si>
    <t>ARN00000527</t>
  </si>
  <si>
    <t>C-000528</t>
  </si>
  <si>
    <t>Comercio_87</t>
  </si>
  <si>
    <t>ARN00000528</t>
  </si>
  <si>
    <t>C-000529</t>
  </si>
  <si>
    <t>Comercio_1759</t>
  </si>
  <si>
    <t>ARN00000529</t>
  </si>
  <si>
    <t>C-000530</t>
  </si>
  <si>
    <t>Comercio_1287</t>
  </si>
  <si>
    <t>ARN00000530</t>
  </si>
  <si>
    <t>C-000531</t>
  </si>
  <si>
    <t>ARN00000531</t>
  </si>
  <si>
    <t>C-000532</t>
  </si>
  <si>
    <t>Comercio_353</t>
  </si>
  <si>
    <t>ARN00000532</t>
  </si>
  <si>
    <t>C-000533</t>
  </si>
  <si>
    <t>Comercio_451</t>
  </si>
  <si>
    <t>ARN00000533</t>
  </si>
  <si>
    <t>C-000534</t>
  </si>
  <si>
    <t>Comercio_664</t>
  </si>
  <si>
    <t>ARN00000534</t>
  </si>
  <si>
    <t>C-000535</t>
  </si>
  <si>
    <t>Comercio_542</t>
  </si>
  <si>
    <t>ARN00000535</t>
  </si>
  <si>
    <t>2023-05-15</t>
  </si>
  <si>
    <t>C-000536</t>
  </si>
  <si>
    <t>Comercio_900</t>
  </si>
  <si>
    <t>ARN00000536</t>
  </si>
  <si>
    <t>C-000537</t>
  </si>
  <si>
    <t>Comercio_1104</t>
  </si>
  <si>
    <t>ARN00000537</t>
  </si>
  <si>
    <t>C-000538</t>
  </si>
  <si>
    <t>Comercio_1633</t>
  </si>
  <si>
    <t>ARN00000538</t>
  </si>
  <si>
    <t>C-000539</t>
  </si>
  <si>
    <t>Comercio_891</t>
  </si>
  <si>
    <t>ARN00000539</t>
  </si>
  <si>
    <t>C-000540</t>
  </si>
  <si>
    <t>ARN00000540</t>
  </si>
  <si>
    <t>C-000541</t>
  </si>
  <si>
    <t>ARN00000541</t>
  </si>
  <si>
    <t>C-000542</t>
  </si>
  <si>
    <t>Comercio_1543</t>
  </si>
  <si>
    <t>ARN00000542</t>
  </si>
  <si>
    <t>C-000543</t>
  </si>
  <si>
    <t>ARN00000543</t>
  </si>
  <si>
    <t>C-000544</t>
  </si>
  <si>
    <t>ARN00000544</t>
  </si>
  <si>
    <t>2023-05-24</t>
  </si>
  <si>
    <t>C-000545</t>
  </si>
  <si>
    <t>ARN00000545</t>
  </si>
  <si>
    <t>C-000546</t>
  </si>
  <si>
    <t>ARN00000546</t>
  </si>
  <si>
    <t>C-000547</t>
  </si>
  <si>
    <t>Comercio_1613</t>
  </si>
  <si>
    <t>ARN00000547</t>
  </si>
  <si>
    <t>C-000548</t>
  </si>
  <si>
    <t>ARN00000548</t>
  </si>
  <si>
    <t>C-000549</t>
  </si>
  <si>
    <t>ARN00000549</t>
  </si>
  <si>
    <t>C-000550</t>
  </si>
  <si>
    <t>Comercio_1693</t>
  </si>
  <si>
    <t>ARN00000550</t>
  </si>
  <si>
    <t>C-000551</t>
  </si>
  <si>
    <t>ARN00000551</t>
  </si>
  <si>
    <t>C-000552</t>
  </si>
  <si>
    <t>ARN00000552</t>
  </si>
  <si>
    <t>C-000553</t>
  </si>
  <si>
    <t>Comercio_826</t>
  </si>
  <si>
    <t>ARN00000553</t>
  </si>
  <si>
    <t>C-000554</t>
  </si>
  <si>
    <t>Comercio_873</t>
  </si>
  <si>
    <t>ARN00000554</t>
  </si>
  <si>
    <t>C-000555</t>
  </si>
  <si>
    <t>ARN00000555</t>
  </si>
  <si>
    <t>C-000556</t>
  </si>
  <si>
    <t>Comercio_800</t>
  </si>
  <si>
    <t>ARN00000556</t>
  </si>
  <si>
    <t>C-000557</t>
  </si>
  <si>
    <t>ARN00000557</t>
  </si>
  <si>
    <t>C-000558</t>
  </si>
  <si>
    <t>Comercio_806</t>
  </si>
  <si>
    <t>ARN00000558</t>
  </si>
  <si>
    <t>C-000559</t>
  </si>
  <si>
    <t>ARN00000559</t>
  </si>
  <si>
    <t>C-000560</t>
  </si>
  <si>
    <t>Comercio_499</t>
  </si>
  <si>
    <t>ARN00000560</t>
  </si>
  <si>
    <t>C-000561</t>
  </si>
  <si>
    <t>Comercio_602</t>
  </si>
  <si>
    <t>ARN00000561</t>
  </si>
  <si>
    <t>C-000562</t>
  </si>
  <si>
    <t>Comercio_555</t>
  </si>
  <si>
    <t>ARN00000562</t>
  </si>
  <si>
    <t>C-000563</t>
  </si>
  <si>
    <t>Comercio_773</t>
  </si>
  <si>
    <t>ARN00000563</t>
  </si>
  <si>
    <t>C-000564</t>
  </si>
  <si>
    <t>ARN00000564</t>
  </si>
  <si>
    <t>C-000565</t>
  </si>
  <si>
    <t>ARN00000565</t>
  </si>
  <si>
    <t>C-000566</t>
  </si>
  <si>
    <t>Comercio_1172</t>
  </si>
  <si>
    <t>ARN00000566</t>
  </si>
  <si>
    <t>C-000567</t>
  </si>
  <si>
    <t>Comercio_794</t>
  </si>
  <si>
    <t>ARN00000567</t>
  </si>
  <si>
    <t>C-000568</t>
  </si>
  <si>
    <t>Comercio_1542</t>
  </si>
  <si>
    <t>ARN00000568</t>
  </si>
  <si>
    <t>C-000569</t>
  </si>
  <si>
    <t>Comercio_1075</t>
  </si>
  <si>
    <t>ARN00000569</t>
  </si>
  <si>
    <t>C-000570</t>
  </si>
  <si>
    <t>Comercio_1123</t>
  </si>
  <si>
    <t>ARN00000570</t>
  </si>
  <si>
    <t>C-000571</t>
  </si>
  <si>
    <t>Comercio_1706</t>
  </si>
  <si>
    <t>ARN00000571</t>
  </si>
  <si>
    <t>C-000572</t>
  </si>
  <si>
    <t>Comercio_1376</t>
  </si>
  <si>
    <t>ARN00000572</t>
  </si>
  <si>
    <t>C-000573</t>
  </si>
  <si>
    <t>ARN00000573</t>
  </si>
  <si>
    <t>C-000574</t>
  </si>
  <si>
    <t>ARN00000574</t>
  </si>
  <si>
    <t>2023-06-23</t>
  </si>
  <si>
    <t>C-000575</t>
  </si>
  <si>
    <t>ARN00000575</t>
  </si>
  <si>
    <t>C-000576</t>
  </si>
  <si>
    <t>ARN00000576</t>
  </si>
  <si>
    <t>C-000577</t>
  </si>
  <si>
    <t>Comercio_77</t>
  </si>
  <si>
    <t>ARN00000577</t>
  </si>
  <si>
    <t>C-000578</t>
  </si>
  <si>
    <t>Comercio_1859</t>
  </si>
  <si>
    <t>ARN00000578</t>
  </si>
  <si>
    <t>C-000579</t>
  </si>
  <si>
    <t>Comercio_762</t>
  </si>
  <si>
    <t>ARN00000579</t>
  </si>
  <si>
    <t>C-000580</t>
  </si>
  <si>
    <t>Comercio_1888</t>
  </si>
  <si>
    <t>ARN00000580</t>
  </si>
  <si>
    <t>C-000581</t>
  </si>
  <si>
    <t>Comercio_1671</t>
  </si>
  <si>
    <t>ARN00000581</t>
  </si>
  <si>
    <t>C-000582</t>
  </si>
  <si>
    <t>Comercio_1979</t>
  </si>
  <si>
    <t>ARN00000582</t>
  </si>
  <si>
    <t>C-000583</t>
  </si>
  <si>
    <t>ARN00000583</t>
  </si>
  <si>
    <t>C-000584</t>
  </si>
  <si>
    <t>Comercio_1882</t>
  </si>
  <si>
    <t>ARN00000584</t>
  </si>
  <si>
    <t>C-000585</t>
  </si>
  <si>
    <t>Comercio_1142</t>
  </si>
  <si>
    <t>ARN00000585</t>
  </si>
  <si>
    <t>C-000586</t>
  </si>
  <si>
    <t>ARN00000586</t>
  </si>
  <si>
    <t>C-000587</t>
  </si>
  <si>
    <t>Comercio_221</t>
  </si>
  <si>
    <t>ARN00000587</t>
  </si>
  <si>
    <t>C-000588</t>
  </si>
  <si>
    <t>Comercio_586</t>
  </si>
  <si>
    <t>ARN00000588</t>
  </si>
  <si>
    <t>C-000589</t>
  </si>
  <si>
    <t>ARN00000589</t>
  </si>
  <si>
    <t>C-000590</t>
  </si>
  <si>
    <t>ARN00000590</t>
  </si>
  <si>
    <t>C-000591</t>
  </si>
  <si>
    <t>Comercio_620</t>
  </si>
  <si>
    <t>ARN00000591</t>
  </si>
  <si>
    <t>2023-07-10</t>
  </si>
  <si>
    <t>C-000592</t>
  </si>
  <si>
    <t>ARN00000592</t>
  </si>
  <si>
    <t>C-000593</t>
  </si>
  <si>
    <t>ARN00000593</t>
  </si>
  <si>
    <t>C-000594</t>
  </si>
  <si>
    <t>ARN00000594</t>
  </si>
  <si>
    <t>C-000595</t>
  </si>
  <si>
    <t>Comercio_1556</t>
  </si>
  <si>
    <t>ARN00000595</t>
  </si>
  <si>
    <t>C-000596</t>
  </si>
  <si>
    <t>Comercio_1342</t>
  </si>
  <si>
    <t>ARN00000596</t>
  </si>
  <si>
    <t>C-000597</t>
  </si>
  <si>
    <t>Comercio_1183</t>
  </si>
  <si>
    <t>ARN00000597</t>
  </si>
  <si>
    <t>C-000598</t>
  </si>
  <si>
    <t>ARN00000598</t>
  </si>
  <si>
    <t>C-000599</t>
  </si>
  <si>
    <t>Comercio_226</t>
  </si>
  <si>
    <t>ARN00000599</t>
  </si>
  <si>
    <t>C-000600</t>
  </si>
  <si>
    <t>Comercio_1304</t>
  </si>
  <si>
    <t>ARN00000600</t>
  </si>
  <si>
    <t>C-000601</t>
  </si>
  <si>
    <t>Comercio_1076</t>
  </si>
  <si>
    <t>ARN00000601</t>
  </si>
  <si>
    <t>C-000602</t>
  </si>
  <si>
    <t>Comercio_1920</t>
  </si>
  <si>
    <t>ARN00000602</t>
  </si>
  <si>
    <t>C-000603</t>
  </si>
  <si>
    <t>Comercio_1384</t>
  </si>
  <si>
    <t>ARN00000603</t>
  </si>
  <si>
    <t>C-000604</t>
  </si>
  <si>
    <t>Comercio_31</t>
  </si>
  <si>
    <t>ARN00000604</t>
  </si>
  <si>
    <t>C-000605</t>
  </si>
  <si>
    <t>Comercio_493</t>
  </si>
  <si>
    <t>ARN00000605</t>
  </si>
  <si>
    <t>C-000606</t>
  </si>
  <si>
    <t>ARN00000606</t>
  </si>
  <si>
    <t>C-000607</t>
  </si>
  <si>
    <t>Comercio_647</t>
  </si>
  <si>
    <t>ARN00000607</t>
  </si>
  <si>
    <t>C-000608</t>
  </si>
  <si>
    <t>Comercio_718</t>
  </si>
  <si>
    <t>ARN00000608</t>
  </si>
  <si>
    <t>C-000609</t>
  </si>
  <si>
    <t>Comercio_1372</t>
  </si>
  <si>
    <t>ARN00000609</t>
  </si>
  <si>
    <t>C-000610</t>
  </si>
  <si>
    <t>Comercio_1989</t>
  </si>
  <si>
    <t>ARN00000610</t>
  </si>
  <si>
    <t>C-000611</t>
  </si>
  <si>
    <t>Comercio_308</t>
  </si>
  <si>
    <t>ARN00000611</t>
  </si>
  <si>
    <t>C-000612</t>
  </si>
  <si>
    <t>Comercio_400</t>
  </si>
  <si>
    <t>ARN00000612</t>
  </si>
  <si>
    <t>C-000613</t>
  </si>
  <si>
    <t>Comercio_1269</t>
  </si>
  <si>
    <t>ARN00000613</t>
  </si>
  <si>
    <t>C-000614</t>
  </si>
  <si>
    <t>Comercio_238</t>
  </si>
  <si>
    <t>ARN00000614</t>
  </si>
  <si>
    <t>C-000615</t>
  </si>
  <si>
    <t>Comercio_509</t>
  </si>
  <si>
    <t>ARN00000615</t>
  </si>
  <si>
    <t>C-000616</t>
  </si>
  <si>
    <t>Comercio_1940</t>
  </si>
  <si>
    <t>ARN00000616</t>
  </si>
  <si>
    <t>C-000617</t>
  </si>
  <si>
    <t>Comercio_1995</t>
  </si>
  <si>
    <t>ARN00000617</t>
  </si>
  <si>
    <t>C-000618</t>
  </si>
  <si>
    <t>ARN00000618</t>
  </si>
  <si>
    <t>C-000619</t>
  </si>
  <si>
    <t>Comercio_114</t>
  </si>
  <si>
    <t>ARN00000619</t>
  </si>
  <si>
    <t>C-000620</t>
  </si>
  <si>
    <t>Comercio_1335</t>
  </si>
  <si>
    <t>ARN00000620</t>
  </si>
  <si>
    <t>2023-01-20</t>
  </si>
  <si>
    <t>C-000621</t>
  </si>
  <si>
    <t>Comercio_1361</t>
  </si>
  <si>
    <t>ARN00000621</t>
  </si>
  <si>
    <t>C-000622</t>
  </si>
  <si>
    <t>Comercio_1114</t>
  </si>
  <si>
    <t>ARN00000622</t>
  </si>
  <si>
    <t>C-000623</t>
  </si>
  <si>
    <t>ARN00000623</t>
  </si>
  <si>
    <t>C-000624</t>
  </si>
  <si>
    <t>Comercio_673</t>
  </si>
  <si>
    <t>ARN00000624</t>
  </si>
  <si>
    <t>C-000625</t>
  </si>
  <si>
    <t>Comercio_758</t>
  </si>
  <si>
    <t>ARN00000625</t>
  </si>
  <si>
    <t>2023-01-25</t>
  </si>
  <si>
    <t>C-000626</t>
  </si>
  <si>
    <t>Comercio_1778</t>
  </si>
  <si>
    <t>ARN00000626</t>
  </si>
  <si>
    <t>C-000627</t>
  </si>
  <si>
    <t>ARN00000627</t>
  </si>
  <si>
    <t>C-000628</t>
  </si>
  <si>
    <t>Comercio_1874</t>
  </si>
  <si>
    <t>ARN00000628</t>
  </si>
  <si>
    <t>C-000629</t>
  </si>
  <si>
    <t>Comercio_233</t>
  </si>
  <si>
    <t>ARN00000629</t>
  </si>
  <si>
    <t>C-000630</t>
  </si>
  <si>
    <t>Comercio_64</t>
  </si>
  <si>
    <t>ARN00000630</t>
  </si>
  <si>
    <t>C-000631</t>
  </si>
  <si>
    <t>Comercio_1890</t>
  </si>
  <si>
    <t>ARN00000631</t>
  </si>
  <si>
    <t>C-000632</t>
  </si>
  <si>
    <t>ARN00000632</t>
  </si>
  <si>
    <t>C-000633</t>
  </si>
  <si>
    <t>Comercio_283</t>
  </si>
  <si>
    <t>ARN00000633</t>
  </si>
  <si>
    <t>C-000634</t>
  </si>
  <si>
    <t>Comercio_1941</t>
  </si>
  <si>
    <t>ARN00000634</t>
  </si>
  <si>
    <t>C-000635</t>
  </si>
  <si>
    <t>Comercio_1896</t>
  </si>
  <si>
    <t>ARN00000635</t>
  </si>
  <si>
    <t>C-000636</t>
  </si>
  <si>
    <t>Comercio_928</t>
  </si>
  <si>
    <t>ARN00000636</t>
  </si>
  <si>
    <t>C-000637</t>
  </si>
  <si>
    <t>Comercio_44</t>
  </si>
  <si>
    <t>ARN00000637</t>
  </si>
  <si>
    <t>C-000638</t>
  </si>
  <si>
    <t>Comercio_973</t>
  </si>
  <si>
    <t>ARN00000638</t>
  </si>
  <si>
    <t>C-000639</t>
  </si>
  <si>
    <t>Comercio_1382</t>
  </si>
  <si>
    <t>ARN00000639</t>
  </si>
  <si>
    <t>C-000640</t>
  </si>
  <si>
    <t>Comercio_809</t>
  </si>
  <si>
    <t>ARN00000640</t>
  </si>
  <si>
    <t>C-000641</t>
  </si>
  <si>
    <t>ARN00000641</t>
  </si>
  <si>
    <t>C-000642</t>
  </si>
  <si>
    <t>Comercio_778</t>
  </si>
  <si>
    <t>ARN00000642</t>
  </si>
  <si>
    <t>C-000643</t>
  </si>
  <si>
    <t>ARN00000643</t>
  </si>
  <si>
    <t>C-000644</t>
  </si>
  <si>
    <t>ARN00000644</t>
  </si>
  <si>
    <t>C-000645</t>
  </si>
  <si>
    <t>Comercio_834</t>
  </si>
  <si>
    <t>ARN00000645</t>
  </si>
  <si>
    <t>C-000646</t>
  </si>
  <si>
    <t>Comercio_194</t>
  </si>
  <si>
    <t>ARN00000646</t>
  </si>
  <si>
    <t>C-000647</t>
  </si>
  <si>
    <t>ARN00000647</t>
  </si>
  <si>
    <t>C-000648</t>
  </si>
  <si>
    <t>Comercio_1241</t>
  </si>
  <si>
    <t>ARN00000648</t>
  </si>
  <si>
    <t>C-000649</t>
  </si>
  <si>
    <t>Comercio_1095</t>
  </si>
  <si>
    <t>ARN00000649</t>
  </si>
  <si>
    <t>C-000650</t>
  </si>
  <si>
    <t>Comercio_824</t>
  </si>
  <si>
    <t>ARN00000650</t>
  </si>
  <si>
    <t>C-000651</t>
  </si>
  <si>
    <t>Comercio_688</t>
  </si>
  <si>
    <t>ARN00000651</t>
  </si>
  <si>
    <t>C-000652</t>
  </si>
  <si>
    <t>Comercio_996</t>
  </si>
  <si>
    <t>ARN00000652</t>
  </si>
  <si>
    <t>C-000653</t>
  </si>
  <si>
    <t>Comercio_634</t>
  </si>
  <si>
    <t>ARN00000653</t>
  </si>
  <si>
    <t>C-000654</t>
  </si>
  <si>
    <t>Comercio_1294</t>
  </si>
  <si>
    <t>ARN00000654</t>
  </si>
  <si>
    <t>C-000655</t>
  </si>
  <si>
    <t>Comercio_184</t>
  </si>
  <si>
    <t>ARN00000655</t>
  </si>
  <si>
    <t>C-000656</t>
  </si>
  <si>
    <t>Comercio_1402</t>
  </si>
  <si>
    <t>ARN00000656</t>
  </si>
  <si>
    <t>C-000657</t>
  </si>
  <si>
    <t>Comercio_1501</t>
  </si>
  <si>
    <t>ARN00000657</t>
  </si>
  <si>
    <t>C-000658</t>
  </si>
  <si>
    <t>ARN00000658</t>
  </si>
  <si>
    <t>C-000659</t>
  </si>
  <si>
    <t>ARN00000659</t>
  </si>
  <si>
    <t>C-000660</t>
  </si>
  <si>
    <t>ARN00000660</t>
  </si>
  <si>
    <t>C-000661</t>
  </si>
  <si>
    <t>Comercio_912</t>
  </si>
  <si>
    <t>ARN00000661</t>
  </si>
  <si>
    <t>C-000662</t>
  </si>
  <si>
    <t>Comercio_1475</t>
  </si>
  <si>
    <t>ARN00000662</t>
  </si>
  <si>
    <t>C-000663</t>
  </si>
  <si>
    <t>Comercio_1301</t>
  </si>
  <si>
    <t>ARN00000663</t>
  </si>
  <si>
    <t>C-000664</t>
  </si>
  <si>
    <t>ARN00000664</t>
  </si>
  <si>
    <t>C-000665</t>
  </si>
  <si>
    <t>Comercio_1003</t>
  </si>
  <si>
    <t>ARN00000665</t>
  </si>
  <si>
    <t>C-000666</t>
  </si>
  <si>
    <t>ARN00000666</t>
  </si>
  <si>
    <t>C-000667</t>
  </si>
  <si>
    <t>Comercio_1307</t>
  </si>
  <si>
    <t>ARN00000667</t>
  </si>
  <si>
    <t>C-000668</t>
  </si>
  <si>
    <t>Comercio_1526</t>
  </si>
  <si>
    <t>ARN00000668</t>
  </si>
  <si>
    <t>C-000669</t>
  </si>
  <si>
    <t>ARN00000669</t>
  </si>
  <si>
    <t>C-000670</t>
  </si>
  <si>
    <t>Comercio_1424</t>
  </si>
  <si>
    <t>ARN00000670</t>
  </si>
  <si>
    <t>C-000671</t>
  </si>
  <si>
    <t>Comercio_455</t>
  </si>
  <si>
    <t>ARN00000671</t>
  </si>
  <si>
    <t>C-000672</t>
  </si>
  <si>
    <t>Comercio_875</t>
  </si>
  <si>
    <t>ARN00000672</t>
  </si>
  <si>
    <t>C-000673</t>
  </si>
  <si>
    <t>Comercio_774</t>
  </si>
  <si>
    <t>ARN00000673</t>
  </si>
  <si>
    <t>C-000674</t>
  </si>
  <si>
    <t>Comercio_1497</t>
  </si>
  <si>
    <t>ARN00000674</t>
  </si>
  <si>
    <t>C-000675</t>
  </si>
  <si>
    <t>Comercio_1148</t>
  </si>
  <si>
    <t>ARN00000675</t>
  </si>
  <si>
    <t>C-000676</t>
  </si>
  <si>
    <t>Comercio_216</t>
  </si>
  <si>
    <t>ARN00000676</t>
  </si>
  <si>
    <t>C-000677</t>
  </si>
  <si>
    <t>Comercio_1581</t>
  </si>
  <si>
    <t>ARN00000677</t>
  </si>
  <si>
    <t>C-000678</t>
  </si>
  <si>
    <t>ARN00000678</t>
  </si>
  <si>
    <t>C-000679</t>
  </si>
  <si>
    <t>Comercio_1111</t>
  </si>
  <si>
    <t>ARN00000679</t>
  </si>
  <si>
    <t>C-000680</t>
  </si>
  <si>
    <t>Comercio_1546</t>
  </si>
  <si>
    <t>ARN00000680</t>
  </si>
  <si>
    <t>C-000681</t>
  </si>
  <si>
    <t>Comercio_1845</t>
  </si>
  <si>
    <t>ARN00000681</t>
  </si>
  <si>
    <t>C-000682</t>
  </si>
  <si>
    <t>Comercio_642</t>
  </si>
  <si>
    <t>ARN00000682</t>
  </si>
  <si>
    <t>C-000683</t>
  </si>
  <si>
    <t>ARN00000683</t>
  </si>
  <si>
    <t>C-000684</t>
  </si>
  <si>
    <t>ARN00000684</t>
  </si>
  <si>
    <t>C-000685</t>
  </si>
  <si>
    <t>ARN00000685</t>
  </si>
  <si>
    <t>C-000686</t>
  </si>
  <si>
    <t>Comercio_109</t>
  </si>
  <si>
    <t>ARN00000686</t>
  </si>
  <si>
    <t>C-000687</t>
  </si>
  <si>
    <t>Comercio_568</t>
  </si>
  <si>
    <t>ARN00000687</t>
  </si>
  <si>
    <t>C-000688</t>
  </si>
  <si>
    <t>ARN00000688</t>
  </si>
  <si>
    <t>C-000689</t>
  </si>
  <si>
    <t>Comercio_333</t>
  </si>
  <si>
    <t>ARN00000689</t>
  </si>
  <si>
    <t>C-000690</t>
  </si>
  <si>
    <t>Comercio_276</t>
  </si>
  <si>
    <t>ARN00000690</t>
  </si>
  <si>
    <t>C-000691</t>
  </si>
  <si>
    <t>Comercio_1093</t>
  </si>
  <si>
    <t>ARN00000691</t>
  </si>
  <si>
    <t>C-000692</t>
  </si>
  <si>
    <t>Comercio_151</t>
  </si>
  <si>
    <t>ARN00000692</t>
  </si>
  <si>
    <t>2023-04-02</t>
  </si>
  <si>
    <t>C-000693</t>
  </si>
  <si>
    <t>Comercio_1866</t>
  </si>
  <si>
    <t>ARN00000693</t>
  </si>
  <si>
    <t>C-000694</t>
  </si>
  <si>
    <t>Comercio_1330</t>
  </si>
  <si>
    <t>ARN00000694</t>
  </si>
  <si>
    <t>C-000695</t>
  </si>
  <si>
    <t>Comercio_1807</t>
  </si>
  <si>
    <t>ARN00000695</t>
  </si>
  <si>
    <t>C-000696</t>
  </si>
  <si>
    <t>Comercio_2</t>
  </si>
  <si>
    <t>ARN00000696</t>
  </si>
  <si>
    <t>C-000697</t>
  </si>
  <si>
    <t>Comercio_1624</t>
  </si>
  <si>
    <t>ARN00000697</t>
  </si>
  <si>
    <t>C-000698</t>
  </si>
  <si>
    <t>Comercio_121</t>
  </si>
  <si>
    <t>ARN00000698</t>
  </si>
  <si>
    <t>2023-04-08</t>
  </si>
  <si>
    <t>C-000699</t>
  </si>
  <si>
    <t>Comercio_401</t>
  </si>
  <si>
    <t>ARN00000699</t>
  </si>
  <si>
    <t>C-000700</t>
  </si>
  <si>
    <t>Comercio_1351</t>
  </si>
  <si>
    <t>ARN00000700</t>
  </si>
  <si>
    <t>C-000701</t>
  </si>
  <si>
    <t>Comercio_1193</t>
  </si>
  <si>
    <t>ARN00000701</t>
  </si>
  <si>
    <t>C-000702</t>
  </si>
  <si>
    <t>Comercio_139</t>
  </si>
  <si>
    <t>ARN00000702</t>
  </si>
  <si>
    <t>C-000703</t>
  </si>
  <si>
    <t>Comercio_270</t>
  </si>
  <si>
    <t>ARN00000703</t>
  </si>
  <si>
    <t>C-000704</t>
  </si>
  <si>
    <t>Comercio_377</t>
  </si>
  <si>
    <t>ARN00000704</t>
  </si>
  <si>
    <t>C-000705</t>
  </si>
  <si>
    <t>Comercio_1683</t>
  </si>
  <si>
    <t>ARN00000705</t>
  </si>
  <si>
    <t>C-000706</t>
  </si>
  <si>
    <t>Comercio_728</t>
  </si>
  <si>
    <t>ARN00000706</t>
  </si>
  <si>
    <t>C-000707</t>
  </si>
  <si>
    <t>ARN00000707</t>
  </si>
  <si>
    <t>C-000708</t>
  </si>
  <si>
    <t>Comercio_1495</t>
  </si>
  <si>
    <t>ARN00000708</t>
  </si>
  <si>
    <t>C-000709</t>
  </si>
  <si>
    <t>Comercio_1588</t>
  </si>
  <si>
    <t>ARN00000709</t>
  </si>
  <si>
    <t>C-000710</t>
  </si>
  <si>
    <t>Comercio_823</t>
  </si>
  <si>
    <t>ARN00000710</t>
  </si>
  <si>
    <t>C-000711</t>
  </si>
  <si>
    <t>Comercio_605</t>
  </si>
  <si>
    <t>ARN00000711</t>
  </si>
  <si>
    <t>C-000712</t>
  </si>
  <si>
    <t>Comercio_1891</t>
  </si>
  <si>
    <t>ARN00000712</t>
  </si>
  <si>
    <t>C-000713</t>
  </si>
  <si>
    <t>ARN00000713</t>
  </si>
  <si>
    <t>C-000714</t>
  </si>
  <si>
    <t>Comercio_1780</t>
  </si>
  <si>
    <t>ARN00000714</t>
  </si>
  <si>
    <t>C-000715</t>
  </si>
  <si>
    <t>ARN00000715</t>
  </si>
  <si>
    <t>C-000716</t>
  </si>
  <si>
    <t>Comercio_613</t>
  </si>
  <si>
    <t>ARN00000716</t>
  </si>
  <si>
    <t>C-000717</t>
  </si>
  <si>
    <t>ARN00000717</t>
  </si>
  <si>
    <t>C-000718</t>
  </si>
  <si>
    <t>Comercio_905</t>
  </si>
  <si>
    <t>ARN00000718</t>
  </si>
  <si>
    <t>C-000719</t>
  </si>
  <si>
    <t>Comercio_112</t>
  </si>
  <si>
    <t>ARN00000719</t>
  </si>
  <si>
    <t>C-000720</t>
  </si>
  <si>
    <t>Comercio_964</t>
  </si>
  <si>
    <t>ARN00000720</t>
  </si>
  <si>
    <t>C-000721</t>
  </si>
  <si>
    <t>Comercio_522</t>
  </si>
  <si>
    <t>ARN00000721</t>
  </si>
  <si>
    <t>C-000722</t>
  </si>
  <si>
    <t>Comercio_1704</t>
  </si>
  <si>
    <t>ARN00000722</t>
  </si>
  <si>
    <t>C-000723</t>
  </si>
  <si>
    <t>Comercio_1552</t>
  </si>
  <si>
    <t>ARN00000723</t>
  </si>
  <si>
    <t>C-000724</t>
  </si>
  <si>
    <t>Comercio_1528</t>
  </si>
  <si>
    <t>ARN00000724</t>
  </si>
  <si>
    <t>C-000725</t>
  </si>
  <si>
    <t>ARN00000725</t>
  </si>
  <si>
    <t>C-000726</t>
  </si>
  <si>
    <t>Comercio_1010</t>
  </si>
  <si>
    <t>ARN00000726</t>
  </si>
  <si>
    <t>C-000727</t>
  </si>
  <si>
    <t>Comercio_197</t>
  </si>
  <si>
    <t>ARN00000727</t>
  </si>
  <si>
    <t>C-000728</t>
  </si>
  <si>
    <t>Comercio_1437</t>
  </si>
  <si>
    <t>ARN00000728</t>
  </si>
  <si>
    <t>C-000729</t>
  </si>
  <si>
    <t>ARN00000729</t>
  </si>
  <si>
    <t>C-000730</t>
  </si>
  <si>
    <t>Comercio_1232</t>
  </si>
  <si>
    <t>ARN00000730</t>
  </si>
  <si>
    <t>C-000731</t>
  </si>
  <si>
    <t>Comercio_330</t>
  </si>
  <si>
    <t>ARN00000731</t>
  </si>
  <si>
    <t>C-000732</t>
  </si>
  <si>
    <t>Comercio_349</t>
  </si>
  <si>
    <t>ARN00000732</t>
  </si>
  <si>
    <t>C-000733</t>
  </si>
  <si>
    <t>Comercio_533</t>
  </si>
  <si>
    <t>ARN00000733</t>
  </si>
  <si>
    <t>C-000734</t>
  </si>
  <si>
    <t>Comercio_58</t>
  </si>
  <si>
    <t>ARN00000734</t>
  </si>
  <si>
    <t>C-000735</t>
  </si>
  <si>
    <t>Comercio_1565</t>
  </si>
  <si>
    <t>ARN00000735</t>
  </si>
  <si>
    <t>C-000736</t>
  </si>
  <si>
    <t>Comercio_917</t>
  </si>
  <si>
    <t>ARN00000736</t>
  </si>
  <si>
    <t>C-000737</t>
  </si>
  <si>
    <t>Comercio_907</t>
  </si>
  <si>
    <t>ARN00000737</t>
  </si>
  <si>
    <t>C-000738</t>
  </si>
  <si>
    <t>ARN00000738</t>
  </si>
  <si>
    <t>C-000739</t>
  </si>
  <si>
    <t>Comercio_378</t>
  </si>
  <si>
    <t>ARN00000739</t>
  </si>
  <si>
    <t>C-000740</t>
  </si>
  <si>
    <t>Comercio_325</t>
  </si>
  <si>
    <t>ARN00000740</t>
  </si>
  <si>
    <t>C-000741</t>
  </si>
  <si>
    <t>ARN00000741</t>
  </si>
  <si>
    <t>C-000742</t>
  </si>
  <si>
    <t>ARN00000742</t>
  </si>
  <si>
    <t>C-000743</t>
  </si>
  <si>
    <t>Comercio_1320</t>
  </si>
  <si>
    <t>ARN00000743</t>
  </si>
  <si>
    <t>C-000744</t>
  </si>
  <si>
    <t>Comercio_327</t>
  </si>
  <si>
    <t>ARN00000744</t>
  </si>
  <si>
    <t>C-000745</t>
  </si>
  <si>
    <t>Comercio_163</t>
  </si>
  <si>
    <t>ARN00000745</t>
  </si>
  <si>
    <t>C-000746</t>
  </si>
  <si>
    <t>Comercio_1433</t>
  </si>
  <si>
    <t>ARN00000746</t>
  </si>
  <si>
    <t>2023-05-26</t>
  </si>
  <si>
    <t>C-000747</t>
  </si>
  <si>
    <t>ARN00000747</t>
  </si>
  <si>
    <t>C-000748</t>
  </si>
  <si>
    <t>Comercio_1116</t>
  </si>
  <si>
    <t>ARN00000748</t>
  </si>
  <si>
    <t>C-000749</t>
  </si>
  <si>
    <t>Comercio_941</t>
  </si>
  <si>
    <t>ARN00000749</t>
  </si>
  <si>
    <t>C-000750</t>
  </si>
  <si>
    <t>Comercio_1244</t>
  </si>
  <si>
    <t>ARN00000750</t>
  </si>
  <si>
    <t>C-000751</t>
  </si>
  <si>
    <t>Comercio_1687</t>
  </si>
  <si>
    <t>ARN00000751</t>
  </si>
  <si>
    <t>C-000752</t>
  </si>
  <si>
    <t>Comercio_1309</t>
  </si>
  <si>
    <t>ARN00000752</t>
  </si>
  <si>
    <t>C-000753</t>
  </si>
  <si>
    <t>Comercio_1791</t>
  </si>
  <si>
    <t>ARN00000753</t>
  </si>
  <si>
    <t>C-000754</t>
  </si>
  <si>
    <t>Comercio_888</t>
  </si>
  <si>
    <t>ARN00000754</t>
  </si>
  <si>
    <t>C-000755</t>
  </si>
  <si>
    <t>ARN00000755</t>
  </si>
  <si>
    <t>C-000756</t>
  </si>
  <si>
    <t>Comercio_1168</t>
  </si>
  <si>
    <t>ARN00000756</t>
  </si>
  <si>
    <t>C-000757</t>
  </si>
  <si>
    <t>ARN00000757</t>
  </si>
  <si>
    <t>C-000758</t>
  </si>
  <si>
    <t>ARN00000758</t>
  </si>
  <si>
    <t>C-000759</t>
  </si>
  <si>
    <t>Comercio_1540</t>
  </si>
  <si>
    <t>ARN00000759</t>
  </si>
  <si>
    <t>C-000760</t>
  </si>
  <si>
    <t>Comercio_1828</t>
  </si>
  <si>
    <t>ARN00000760</t>
  </si>
  <si>
    <t>C-000761</t>
  </si>
  <si>
    <t>Comercio_1326</t>
  </si>
  <si>
    <t>ARN00000761</t>
  </si>
  <si>
    <t>C-000762</t>
  </si>
  <si>
    <t>Comercio_680</t>
  </si>
  <si>
    <t>ARN00000762</t>
  </si>
  <si>
    <t>C-000763</t>
  </si>
  <si>
    <t>Comercio_1046</t>
  </si>
  <si>
    <t>ARN00000763</t>
  </si>
  <si>
    <t>C-000764</t>
  </si>
  <si>
    <t>Comercio_749</t>
  </si>
  <si>
    <t>ARN00000764</t>
  </si>
  <si>
    <t>C-000765</t>
  </si>
  <si>
    <t>Comercio_1398</t>
  </si>
  <si>
    <t>ARN00000765</t>
  </si>
  <si>
    <t>2023-06-14</t>
  </si>
  <si>
    <t>C-000766</t>
  </si>
  <si>
    <t>ARN00000766</t>
  </si>
  <si>
    <t>C-000767</t>
  </si>
  <si>
    <t>Comercio_562</t>
  </si>
  <si>
    <t>ARN00000767</t>
  </si>
  <si>
    <t>C-000768</t>
  </si>
  <si>
    <t>Comercio_785</t>
  </si>
  <si>
    <t>ARN00000768</t>
  </si>
  <si>
    <t>C-000769</t>
  </si>
  <si>
    <t>ARN00000769</t>
  </si>
  <si>
    <t>C-000770</t>
  </si>
  <si>
    <t>Comercio_991</t>
  </si>
  <si>
    <t>ARN00000770</t>
  </si>
  <si>
    <t>C-000771</t>
  </si>
  <si>
    <t>Comercio_1131</t>
  </si>
  <si>
    <t>ARN00000771</t>
  </si>
  <si>
    <t>C-000772</t>
  </si>
  <si>
    <t>Comercio_495</t>
  </si>
  <si>
    <t>ARN00000772</t>
  </si>
  <si>
    <t>C-000773</t>
  </si>
  <si>
    <t>Comercio_557</t>
  </si>
  <si>
    <t>ARN00000773</t>
  </si>
  <si>
    <t>C-000774</t>
  </si>
  <si>
    <t>Comercio_979</t>
  </si>
  <si>
    <t>ARN00000774</t>
  </si>
  <si>
    <t>C-000775</t>
  </si>
  <si>
    <t>Comercio_1594</t>
  </si>
  <si>
    <t>ARN00000775</t>
  </si>
  <si>
    <t>C-000776</t>
  </si>
  <si>
    <t>ARN00000776</t>
  </si>
  <si>
    <t>C-000777</t>
  </si>
  <si>
    <t>ARN00000777</t>
  </si>
  <si>
    <t>C-000778</t>
  </si>
  <si>
    <t>ARN00000778</t>
  </si>
  <si>
    <t>C-000779</t>
  </si>
  <si>
    <t>ARN00000779</t>
  </si>
  <si>
    <t>C-000780</t>
  </si>
  <si>
    <t>Comercio_315</t>
  </si>
  <si>
    <t>ARN00000780</t>
  </si>
  <si>
    <t>C-000781</t>
  </si>
  <si>
    <t>Comercio_73</t>
  </si>
  <si>
    <t>ARN00000781</t>
  </si>
  <si>
    <t>C-000782</t>
  </si>
  <si>
    <t>Comercio_640</t>
  </si>
  <si>
    <t>ARN00000782</t>
  </si>
  <si>
    <t>C-000783</t>
  </si>
  <si>
    <t>Comercio_1086</t>
  </si>
  <si>
    <t>ARN00000783</t>
  </si>
  <si>
    <t>2023-07-02</t>
  </si>
  <si>
    <t>C-000784</t>
  </si>
  <si>
    <t>Comercio_1443</t>
  </si>
  <si>
    <t>ARN00000784</t>
  </si>
  <si>
    <t>C-000785</t>
  </si>
  <si>
    <t>ARN00000785</t>
  </si>
  <si>
    <t>C-000786</t>
  </si>
  <si>
    <t>Comercio_1216</t>
  </si>
  <si>
    <t>ARN00000786</t>
  </si>
  <si>
    <t>C-000787</t>
  </si>
  <si>
    <t>ARN00000787</t>
  </si>
  <si>
    <t>C-000788</t>
  </si>
  <si>
    <t>Comercio_1416</t>
  </si>
  <si>
    <t>ARN00000788</t>
  </si>
  <si>
    <t>C-000789</t>
  </si>
  <si>
    <t>Comercio_328</t>
  </si>
  <si>
    <t>ARN00000789</t>
  </si>
  <si>
    <t>C-000790</t>
  </si>
  <si>
    <t>Comercio_125</t>
  </si>
  <si>
    <t>ARN00000790</t>
  </si>
  <si>
    <t>C-000791</t>
  </si>
  <si>
    <t>Comercio_1620</t>
  </si>
  <si>
    <t>ARN00000791</t>
  </si>
  <si>
    <t>C-000792</t>
  </si>
  <si>
    <t>Comercio_1258</t>
  </si>
  <si>
    <t>ARN00000792</t>
  </si>
  <si>
    <t>C-000793</t>
  </si>
  <si>
    <t>ARN00000793</t>
  </si>
  <si>
    <t>C-000794</t>
  </si>
  <si>
    <t>Comercio_1739</t>
  </si>
  <si>
    <t>ARN00000794</t>
  </si>
  <si>
    <t>C-000795</t>
  </si>
  <si>
    <t>Comercio_1493</t>
  </si>
  <si>
    <t>ARN00000795</t>
  </si>
  <si>
    <t>C-000796</t>
  </si>
  <si>
    <t>Comercio_190</t>
  </si>
  <si>
    <t>ARN00000796</t>
  </si>
  <si>
    <t>C-000797</t>
  </si>
  <si>
    <t>ARN00000797</t>
  </si>
  <si>
    <t>C-000798</t>
  </si>
  <si>
    <t>ARN00000798</t>
  </si>
  <si>
    <t>C-000799</t>
  </si>
  <si>
    <t>ARN00000799</t>
  </si>
  <si>
    <t>C-000800</t>
  </si>
  <si>
    <t>ARN00000800</t>
  </si>
  <si>
    <t>C-000801</t>
  </si>
  <si>
    <t>Comercio_1334</t>
  </si>
  <si>
    <t>ARN00000801</t>
  </si>
  <si>
    <t>C-000802</t>
  </si>
  <si>
    <t>ARN00000802</t>
  </si>
  <si>
    <t>C-000803</t>
  </si>
  <si>
    <t>Comercio_418</t>
  </si>
  <si>
    <t>ARN00000803</t>
  </si>
  <si>
    <t>C-000804</t>
  </si>
  <si>
    <t>Comercio_1628</t>
  </si>
  <si>
    <t>ARN00000804</t>
  </si>
  <si>
    <t>C-000805</t>
  </si>
  <si>
    <t>Comercio_1397</t>
  </si>
  <si>
    <t>ARN00000805</t>
  </si>
  <si>
    <t>C-000806</t>
  </si>
  <si>
    <t>Comercio_1222</t>
  </si>
  <si>
    <t>ARN00000806</t>
  </si>
  <si>
    <t>C-000807</t>
  </si>
  <si>
    <t>Comercio_1452</t>
  </si>
  <si>
    <t>ARN00000807</t>
  </si>
  <si>
    <t>C-000808</t>
  </si>
  <si>
    <t>Comercio_212</t>
  </si>
  <si>
    <t>ARN00000808</t>
  </si>
  <si>
    <t>C-000809</t>
  </si>
  <si>
    <t>ARN00000809</t>
  </si>
  <si>
    <t>C-000810</t>
  </si>
  <si>
    <t>ARN00000810</t>
  </si>
  <si>
    <t>C-000811</t>
  </si>
  <si>
    <t>ARN00000811</t>
  </si>
  <si>
    <t>C-000812</t>
  </si>
  <si>
    <t>Comercio_1358</t>
  </si>
  <si>
    <t>ARN00000812</t>
  </si>
  <si>
    <t>C-000813</t>
  </si>
  <si>
    <t>Comercio_1036</t>
  </si>
  <si>
    <t>ARN00000813</t>
  </si>
  <si>
    <t>C-000814</t>
  </si>
  <si>
    <t>ARN00000814</t>
  </si>
  <si>
    <t>C-000815</t>
  </si>
  <si>
    <t>Comercio_1870</t>
  </si>
  <si>
    <t>ARN00000815</t>
  </si>
  <si>
    <t>C-000816</t>
  </si>
  <si>
    <t>Comercio_1605</t>
  </si>
  <si>
    <t>ARN00000816</t>
  </si>
  <si>
    <t>C-000817</t>
  </si>
  <si>
    <t>Comercio_662</t>
  </si>
  <si>
    <t>ARN00000817</t>
  </si>
  <si>
    <t>C-000818</t>
  </si>
  <si>
    <t>ARN00000818</t>
  </si>
  <si>
    <t>C-000819</t>
  </si>
  <si>
    <t>Comercio_1482</t>
  </si>
  <si>
    <t>ARN00000819</t>
  </si>
  <si>
    <t>C-000820</t>
  </si>
  <si>
    <t>Comercio_976</t>
  </si>
  <si>
    <t>ARN00000820</t>
  </si>
  <si>
    <t>C-000821</t>
  </si>
  <si>
    <t>ARN00000821</t>
  </si>
  <si>
    <t>C-000822</t>
  </si>
  <si>
    <t>ARN00000822</t>
  </si>
  <si>
    <t>C-000823</t>
  </si>
  <si>
    <t>Comercio_1697</t>
  </si>
  <si>
    <t>ARN00000823</t>
  </si>
  <si>
    <t>C-000824</t>
  </si>
  <si>
    <t>Comercio_498</t>
  </si>
  <si>
    <t>ARN00000824</t>
  </si>
  <si>
    <t>C-000825</t>
  </si>
  <si>
    <t>Comercio_1084</t>
  </si>
  <si>
    <t>ARN00000825</t>
  </si>
  <si>
    <t>C-000826</t>
  </si>
  <si>
    <t>ARN00000826</t>
  </si>
  <si>
    <t>C-000827</t>
  </si>
  <si>
    <t>Comercio_572</t>
  </si>
  <si>
    <t>ARN00000827</t>
  </si>
  <si>
    <t>C-000828</t>
  </si>
  <si>
    <t>Comercio_126</t>
  </si>
  <si>
    <t>ARN00000828</t>
  </si>
  <si>
    <t>C-000829</t>
  </si>
  <si>
    <t>Comercio_1852</t>
  </si>
  <si>
    <t>ARN00000829</t>
  </si>
  <si>
    <t>C-000830</t>
  </si>
  <si>
    <t>ARN00000830</t>
  </si>
  <si>
    <t>C-000831</t>
  </si>
  <si>
    <t>Comercio_296</t>
  </si>
  <si>
    <t>ARN00000831</t>
  </si>
  <si>
    <t>C-000832</t>
  </si>
  <si>
    <t>ARN00000832</t>
  </si>
  <si>
    <t>C-000833</t>
  </si>
  <si>
    <t>ARN00000833</t>
  </si>
  <si>
    <t>C-000834</t>
  </si>
  <si>
    <t>Comercio_1470</t>
  </si>
  <si>
    <t>ARN00000834</t>
  </si>
  <si>
    <t>C-000835</t>
  </si>
  <si>
    <t>ARN00000835</t>
  </si>
  <si>
    <t>C-000836</t>
  </si>
  <si>
    <t>Comercio_633</t>
  </si>
  <si>
    <t>ARN00000836</t>
  </si>
  <si>
    <t>C-000837</t>
  </si>
  <si>
    <t>Comercio_429</t>
  </si>
  <si>
    <t>ARN00000837</t>
  </si>
  <si>
    <t>C-000838</t>
  </si>
  <si>
    <t>Comercio_1479</t>
  </si>
  <si>
    <t>ARN00000838</t>
  </si>
  <si>
    <t>C-000839</t>
  </si>
  <si>
    <t>Comercio_61</t>
  </si>
  <si>
    <t>ARN00000839</t>
  </si>
  <si>
    <t>C-000840</t>
  </si>
  <si>
    <t>Comercio_1283</t>
  </si>
  <si>
    <t>ARN00000840</t>
  </si>
  <si>
    <t>C-000841</t>
  </si>
  <si>
    <t>Comercio_1103</t>
  </si>
  <si>
    <t>ARN00000841</t>
  </si>
  <si>
    <t>C-000842</t>
  </si>
  <si>
    <t>Comercio_1490</t>
  </si>
  <si>
    <t>ARN00000842</t>
  </si>
  <si>
    <t>C-000843</t>
  </si>
  <si>
    <t>Comercio_1499</t>
  </si>
  <si>
    <t>ARN00000843</t>
  </si>
  <si>
    <t>C-000844</t>
  </si>
  <si>
    <t>Comercio_1583</t>
  </si>
  <si>
    <t>ARN00000844</t>
  </si>
  <si>
    <t>C-000845</t>
  </si>
  <si>
    <t>Comercio_1171</t>
  </si>
  <si>
    <t>ARN00000845</t>
  </si>
  <si>
    <t>C-000846</t>
  </si>
  <si>
    <t>Comercio_1257</t>
  </si>
  <si>
    <t>ARN00000846</t>
  </si>
  <si>
    <t>C-000847</t>
  </si>
  <si>
    <t>ARN00000847</t>
  </si>
  <si>
    <t>C-000848</t>
  </si>
  <si>
    <t>Comercio_558</t>
  </si>
  <si>
    <t>ARN00000848</t>
  </si>
  <si>
    <t>C-000849</t>
  </si>
  <si>
    <t>Comercio_703</t>
  </si>
  <si>
    <t>ARN00000849</t>
  </si>
  <si>
    <t>2023-02-18</t>
  </si>
  <si>
    <t>C-000850</t>
  </si>
  <si>
    <t>Comercio_1453</t>
  </si>
  <si>
    <t>ARN00000850</t>
  </si>
  <si>
    <t>C-000851</t>
  </si>
  <si>
    <t>Comercio_1141</t>
  </si>
  <si>
    <t>ARN00000851</t>
  </si>
  <si>
    <t>C-000852</t>
  </si>
  <si>
    <t>Comercio_419</t>
  </si>
  <si>
    <t>ARN00000852</t>
  </si>
  <si>
    <t>C-000853</t>
  </si>
  <si>
    <t>Comercio_1772</t>
  </si>
  <si>
    <t>ARN00000853</t>
  </si>
  <si>
    <t>C-000854</t>
  </si>
  <si>
    <t>ARN00000854</t>
  </si>
  <si>
    <t>C-000855</t>
  </si>
  <si>
    <t>Comercio_1849</t>
  </si>
  <si>
    <t>ARN00000855</t>
  </si>
  <si>
    <t>C-000856</t>
  </si>
  <si>
    <t>Comercio_1939</t>
  </si>
  <si>
    <t>ARN00000856</t>
  </si>
  <si>
    <t>C-000857</t>
  </si>
  <si>
    <t>Comercio_1678</t>
  </si>
  <si>
    <t>ARN00000857</t>
  </si>
  <si>
    <t>C-000858</t>
  </si>
  <si>
    <t>Comercio_1431</t>
  </si>
  <si>
    <t>ARN00000858</t>
  </si>
  <si>
    <t>C-000859</t>
  </si>
  <si>
    <t>Comercio_713</t>
  </si>
  <si>
    <t>ARN00000859</t>
  </si>
  <si>
    <t>C-000860</t>
  </si>
  <si>
    <t>ARN00000860</t>
  </si>
  <si>
    <t>C-000861</t>
  </si>
  <si>
    <t>Comercio_320</t>
  </si>
  <si>
    <t>ARN00000861</t>
  </si>
  <si>
    <t>C-000862</t>
  </si>
  <si>
    <t>Comercio_1724</t>
  </si>
  <si>
    <t>ARN00000862</t>
  </si>
  <si>
    <t>C-000863</t>
  </si>
  <si>
    <t>Comercio_1221</t>
  </si>
  <si>
    <t>ARN00000863</t>
  </si>
  <si>
    <t>C-000864</t>
  </si>
  <si>
    <t>Comercio_801</t>
  </si>
  <si>
    <t>ARN00000864</t>
  </si>
  <si>
    <t>C-000865</t>
  </si>
  <si>
    <t>Comercio_1930</t>
  </si>
  <si>
    <t>ARN00000865</t>
  </si>
  <si>
    <t>C-000866</t>
  </si>
  <si>
    <t>ARN00000866</t>
  </si>
  <si>
    <t>C-000867</t>
  </si>
  <si>
    <t>ARN00000867</t>
  </si>
  <si>
    <t>C-000868</t>
  </si>
  <si>
    <t>ARN00000868</t>
  </si>
  <si>
    <t>C-000869</t>
  </si>
  <si>
    <t>Comercio_573</t>
  </si>
  <si>
    <t>ARN00000869</t>
  </si>
  <si>
    <t>C-000870</t>
  </si>
  <si>
    <t>Comercio_80</t>
  </si>
  <si>
    <t>ARN00000870</t>
  </si>
  <si>
    <t>C-000871</t>
  </si>
  <si>
    <t>Comercio_21</t>
  </si>
  <si>
    <t>ARN00000871</t>
  </si>
  <si>
    <t>C-000872</t>
  </si>
  <si>
    <t>Comercio_437</t>
  </si>
  <si>
    <t>ARN00000872</t>
  </si>
  <si>
    <t>C-000873</t>
  </si>
  <si>
    <t>ARN00000873</t>
  </si>
  <si>
    <t>C-000874</t>
  </si>
  <si>
    <t>Comercio_679</t>
  </si>
  <si>
    <t>ARN00000874</t>
  </si>
  <si>
    <t>C-000875</t>
  </si>
  <si>
    <t>Comercio_235</t>
  </si>
  <si>
    <t>ARN00000875</t>
  </si>
  <si>
    <t>C-000876</t>
  </si>
  <si>
    <t>ARN00000876</t>
  </si>
  <si>
    <t>C-000877</t>
  </si>
  <si>
    <t>ARN00000877</t>
  </si>
  <si>
    <t>2023-03-18</t>
  </si>
  <si>
    <t>C-000878</t>
  </si>
  <si>
    <t>ARN00000878</t>
  </si>
  <si>
    <t>C-000879</t>
  </si>
  <si>
    <t>Comercio_1818</t>
  </si>
  <si>
    <t>ARN00000879</t>
  </si>
  <si>
    <t>C-000880</t>
  </si>
  <si>
    <t>ARN00000880</t>
  </si>
  <si>
    <t>C-000881</t>
  </si>
  <si>
    <t>Comercio_1262</t>
  </si>
  <si>
    <t>ARN00000881</t>
  </si>
  <si>
    <t>C-000882</t>
  </si>
  <si>
    <t>Comercio_1230</t>
  </si>
  <si>
    <t>ARN00000882</t>
  </si>
  <si>
    <t>C-000883</t>
  </si>
  <si>
    <t>ARN00000883</t>
  </si>
  <si>
    <t>C-000884</t>
  </si>
  <si>
    <t>Comercio_519</t>
  </si>
  <si>
    <t>ARN00000884</t>
  </si>
  <si>
    <t>C-000885</t>
  </si>
  <si>
    <t>Comercio_1894</t>
  </si>
  <si>
    <t>ARN00000885</t>
  </si>
  <si>
    <t>C-000886</t>
  </si>
  <si>
    <t>ARN00000886</t>
  </si>
  <si>
    <t>C-000887</t>
  </si>
  <si>
    <t>Comercio_1016</t>
  </si>
  <si>
    <t>ARN00000887</t>
  </si>
  <si>
    <t>C-000888</t>
  </si>
  <si>
    <t>Comercio_140</t>
  </si>
  <si>
    <t>ARN00000888</t>
  </si>
  <si>
    <t>C-000889</t>
  </si>
  <si>
    <t>Comercio_890</t>
  </si>
  <si>
    <t>ARN00000889</t>
  </si>
  <si>
    <t>C-000890</t>
  </si>
  <si>
    <t>ARN00000890</t>
  </si>
  <si>
    <t>C-000891</t>
  </si>
  <si>
    <t>ARN00000891</t>
  </si>
  <si>
    <t>C-000892</t>
  </si>
  <si>
    <t>ARN00000892</t>
  </si>
  <si>
    <t>C-000893</t>
  </si>
  <si>
    <t>ARN00000893</t>
  </si>
  <si>
    <t>C-000894</t>
  </si>
  <si>
    <t>Comercio_695</t>
  </si>
  <si>
    <t>ARN00000894</t>
  </si>
  <si>
    <t>C-000895</t>
  </si>
  <si>
    <t>ARN00000895</t>
  </si>
  <si>
    <t>C-000896</t>
  </si>
  <si>
    <t>ARN00000896</t>
  </si>
  <si>
    <t>C-000897</t>
  </si>
  <si>
    <t>Comercio_1101</t>
  </si>
  <si>
    <t>ARN00000897</t>
  </si>
  <si>
    <t>C-000898</t>
  </si>
  <si>
    <t>ARN00000898</t>
  </si>
  <si>
    <t>C-000899</t>
  </si>
  <si>
    <t>Comercio_1268</t>
  </si>
  <si>
    <t>ARN00000899</t>
  </si>
  <si>
    <t>C-000900</t>
  </si>
  <si>
    <t>ARN00000900</t>
  </si>
  <si>
    <t>C-000901</t>
  </si>
  <si>
    <t>Comercio_532</t>
  </si>
  <si>
    <t>ARN00000901</t>
  </si>
  <si>
    <t>C-000902</t>
  </si>
  <si>
    <t>ARN00000902</t>
  </si>
  <si>
    <t>C-000903</t>
  </si>
  <si>
    <t>Comercio_918</t>
  </si>
  <si>
    <t>ARN00000903</t>
  </si>
  <si>
    <t>C-000904</t>
  </si>
  <si>
    <t>ARN00000904</t>
  </si>
  <si>
    <t>2023-04-14</t>
  </si>
  <si>
    <t>C-000905</t>
  </si>
  <si>
    <t>ARN00000905</t>
  </si>
  <si>
    <t>C-000906</t>
  </si>
  <si>
    <t>Comercio_893</t>
  </si>
  <si>
    <t>ARN00000906</t>
  </si>
  <si>
    <t>C-000907</t>
  </si>
  <si>
    <t>ARN00000907</t>
  </si>
  <si>
    <t>C-000908</t>
  </si>
  <si>
    <t>Comercio_431</t>
  </si>
  <si>
    <t>ARN00000908</t>
  </si>
  <si>
    <t>C-000909</t>
  </si>
  <si>
    <t>Comercio_213</t>
  </si>
  <si>
    <t>ARN00000909</t>
  </si>
  <si>
    <t>C-000910</t>
  </si>
  <si>
    <t>ARN00000910</t>
  </si>
  <si>
    <t>C-000911</t>
  </si>
  <si>
    <t>ARN00000911</t>
  </si>
  <si>
    <t>C-000912</t>
  </si>
  <si>
    <t>Comercio_1996</t>
  </si>
  <si>
    <t>ARN00000912</t>
  </si>
  <si>
    <t>C-000913</t>
  </si>
  <si>
    <t>Comercio_1751</t>
  </si>
  <si>
    <t>ARN00000913</t>
  </si>
  <si>
    <t>C-000914</t>
  </si>
  <si>
    <t>ARN00000914</t>
  </si>
  <si>
    <t>C-000915</t>
  </si>
  <si>
    <t>Comercio_874</t>
  </si>
  <si>
    <t>ARN00000915</t>
  </si>
  <si>
    <t>C-000916</t>
  </si>
  <si>
    <t>ARN00000916</t>
  </si>
  <si>
    <t>C-000917</t>
  </si>
  <si>
    <t>Comercio_69</t>
  </si>
  <si>
    <t>ARN00000917</t>
  </si>
  <si>
    <t>C-000918</t>
  </si>
  <si>
    <t>ARN00000918</t>
  </si>
  <si>
    <t>C-000919</t>
  </si>
  <si>
    <t>ARN00000919</t>
  </si>
  <si>
    <t>C-000920</t>
  </si>
  <si>
    <t>Comercio_906</t>
  </si>
  <si>
    <t>ARN00000920</t>
  </si>
  <si>
    <t>C-000921</t>
  </si>
  <si>
    <t>Comercio_1102</t>
  </si>
  <si>
    <t>ARN00000921</t>
  </si>
  <si>
    <t>C-000922</t>
  </si>
  <si>
    <t>Comercio_1005</t>
  </si>
  <si>
    <t>ARN00000922</t>
  </si>
  <si>
    <t>C-000923</t>
  </si>
  <si>
    <t>Comercio_1436</t>
  </si>
  <si>
    <t>ARN00000923</t>
  </si>
  <si>
    <t>C-000924</t>
  </si>
  <si>
    <t>Comercio_1354</t>
  </si>
  <si>
    <t>ARN00000924</t>
  </si>
  <si>
    <t>C-000925</t>
  </si>
  <si>
    <t>Comercio_1054</t>
  </si>
  <si>
    <t>ARN00000925</t>
  </si>
  <si>
    <t>C-000926</t>
  </si>
  <si>
    <t>ARN00000926</t>
  </si>
  <si>
    <t>C-000927</t>
  </si>
  <si>
    <t>ARN00000927</t>
  </si>
  <si>
    <t>C-000928</t>
  </si>
  <si>
    <t>ARN00000928</t>
  </si>
  <si>
    <t>C-000929</t>
  </si>
  <si>
    <t>Comercio_828</t>
  </si>
  <si>
    <t>ARN00000929</t>
  </si>
  <si>
    <t>C-000930</t>
  </si>
  <si>
    <t>Comercio_1033</t>
  </si>
  <si>
    <t>ARN00000930</t>
  </si>
  <si>
    <t>C-000931</t>
  </si>
  <si>
    <t>Comercio_1071</t>
  </si>
  <si>
    <t>ARN00000931</t>
  </si>
  <si>
    <t>C-000932</t>
  </si>
  <si>
    <t>Comercio_289</t>
  </si>
  <si>
    <t>ARN00000932</t>
  </si>
  <si>
    <t>C-000933</t>
  </si>
  <si>
    <t>Comercio_1056</t>
  </si>
  <si>
    <t>ARN00000933</t>
  </si>
  <si>
    <t>C-000934</t>
  </si>
  <si>
    <t>Comercio_510</t>
  </si>
  <si>
    <t>ARN00000934</t>
  </si>
  <si>
    <t>C-000935</t>
  </si>
  <si>
    <t>ARN00000935</t>
  </si>
  <si>
    <t>C-000936</t>
  </si>
  <si>
    <t>Comercio_395</t>
  </si>
  <si>
    <t>ARN00000936</t>
  </si>
  <si>
    <t>C-000937</t>
  </si>
  <si>
    <t>ARN00000937</t>
  </si>
  <si>
    <t>C-000938</t>
  </si>
  <si>
    <t>ARN00000938</t>
  </si>
  <si>
    <t>C-000939</t>
  </si>
  <si>
    <t>ARN00000939</t>
  </si>
  <si>
    <t>C-000940</t>
  </si>
  <si>
    <t>ARN00000940</t>
  </si>
  <si>
    <t>C-000941</t>
  </si>
  <si>
    <t>ARN00000941</t>
  </si>
  <si>
    <t>C-000942</t>
  </si>
  <si>
    <t>Comercio_687</t>
  </si>
  <si>
    <t>ARN00000942</t>
  </si>
  <si>
    <t>C-000943</t>
  </si>
  <si>
    <t>ARN00000943</t>
  </si>
  <si>
    <t>C-000944</t>
  </si>
  <si>
    <t>ARN00000944</t>
  </si>
  <si>
    <t>C-000945</t>
  </si>
  <si>
    <t>ARN00000945</t>
  </si>
  <si>
    <t>C-000946</t>
  </si>
  <si>
    <t>Comercio_223</t>
  </si>
  <si>
    <t>ARN00000946</t>
  </si>
  <si>
    <t>C-000947</t>
  </si>
  <si>
    <t>ARN00000947</t>
  </si>
  <si>
    <t>C-000948</t>
  </si>
  <si>
    <t>ARN00000948</t>
  </si>
  <si>
    <t>C-000949</t>
  </si>
  <si>
    <t>ARN00000949</t>
  </si>
  <si>
    <t>C-000950</t>
  </si>
  <si>
    <t>Comercio_1710</t>
  </si>
  <si>
    <t>ARN00000950</t>
  </si>
  <si>
    <t>C-000951</t>
  </si>
  <si>
    <t>Comercio_769</t>
  </si>
  <si>
    <t>ARN00000951</t>
  </si>
  <si>
    <t>C-000952</t>
  </si>
  <si>
    <t>ARN00000952</t>
  </si>
  <si>
    <t>C-000953</t>
  </si>
  <si>
    <t>ARN00000953</t>
  </si>
  <si>
    <t>C-000954</t>
  </si>
  <si>
    <t>Comercio_1576</t>
  </si>
  <si>
    <t>ARN00000954</t>
  </si>
  <si>
    <t>C-000955</t>
  </si>
  <si>
    <t>ARN00000955</t>
  </si>
  <si>
    <t>C-000956</t>
  </si>
  <si>
    <t>ARN00000956</t>
  </si>
  <si>
    <t>C-000957</t>
  </si>
  <si>
    <t>Comercio_1835</t>
  </si>
  <si>
    <t>ARN00000957</t>
  </si>
  <si>
    <t>C-000958</t>
  </si>
  <si>
    <t>ARN00000958</t>
  </si>
  <si>
    <t>C-000959</t>
  </si>
  <si>
    <t>Comercio_1166</t>
  </si>
  <si>
    <t>ARN00000959</t>
  </si>
  <si>
    <t>C-000960</t>
  </si>
  <si>
    <t>Comercio_616</t>
  </si>
  <si>
    <t>ARN00000960</t>
  </si>
  <si>
    <t>C-000961</t>
  </si>
  <si>
    <t>Comercio_1471</t>
  </si>
  <si>
    <t>ARN00000961</t>
  </si>
  <si>
    <t>C-000962</t>
  </si>
  <si>
    <t>ARN00000962</t>
  </si>
  <si>
    <t>C-000963</t>
  </si>
  <si>
    <t>ARN00000963</t>
  </si>
  <si>
    <t>C-000964</t>
  </si>
  <si>
    <t>Comercio_951</t>
  </si>
  <si>
    <t>ARN00000964</t>
  </si>
  <si>
    <t>C-000965</t>
  </si>
  <si>
    <t>ARN00000965</t>
  </si>
  <si>
    <t>C-000966</t>
  </si>
  <si>
    <t>Comercio_571</t>
  </si>
  <si>
    <t>ARN00000966</t>
  </si>
  <si>
    <t>C-000967</t>
  </si>
  <si>
    <t>ARN00000967</t>
  </si>
  <si>
    <t>C-000968</t>
  </si>
  <si>
    <t>Comercio_1615</t>
  </si>
  <si>
    <t>ARN00000968</t>
  </si>
  <si>
    <t>C-000969</t>
  </si>
  <si>
    <t>Comercio_1600</t>
  </si>
  <si>
    <t>ARN00000969</t>
  </si>
  <si>
    <t>C-000970</t>
  </si>
  <si>
    <t>Comercio_1897</t>
  </si>
  <si>
    <t>ARN00000970</t>
  </si>
  <si>
    <t>C-000971</t>
  </si>
  <si>
    <t>ARN00000971</t>
  </si>
  <si>
    <t>C-000972</t>
  </si>
  <si>
    <t>Comercio_1040</t>
  </si>
  <si>
    <t>ARN00000972</t>
  </si>
  <si>
    <t>C-000973</t>
  </si>
  <si>
    <t>ARN00000973</t>
  </si>
  <si>
    <t>C-000974</t>
  </si>
  <si>
    <t>ARN00000974</t>
  </si>
  <si>
    <t>C-000975</t>
  </si>
  <si>
    <t>Comercio_1645</t>
  </si>
  <si>
    <t>ARN00000975</t>
  </si>
  <si>
    <t>C-000976</t>
  </si>
  <si>
    <t>ARN00000976</t>
  </si>
  <si>
    <t>C-000977</t>
  </si>
  <si>
    <t>ARN00000977</t>
  </si>
  <si>
    <t>C-000978</t>
  </si>
  <si>
    <t>Comercio_196</t>
  </si>
  <si>
    <t>ARN00000978</t>
  </si>
  <si>
    <t>C-000979</t>
  </si>
  <si>
    <t>ARN00000979</t>
  </si>
  <si>
    <t>C-000980</t>
  </si>
  <si>
    <t>Comercio_1065</t>
  </si>
  <si>
    <t>ARN00000980</t>
  </si>
  <si>
    <t>C-000981</t>
  </si>
  <si>
    <t>Comercio_739</t>
  </si>
  <si>
    <t>ARN00000981</t>
  </si>
  <si>
    <t>C-000982</t>
  </si>
  <si>
    <t>ARN00000982</t>
  </si>
  <si>
    <t>2023-07-01</t>
  </si>
  <si>
    <t>C-000983</t>
  </si>
  <si>
    <t>Comercio_962</t>
  </si>
  <si>
    <t>ARN00000983</t>
  </si>
  <si>
    <t>C-000984</t>
  </si>
  <si>
    <t>Comercio_1927</t>
  </si>
  <si>
    <t>ARN00000984</t>
  </si>
  <si>
    <t>C-000985</t>
  </si>
  <si>
    <t>ARN00000985</t>
  </si>
  <si>
    <t>C-000986</t>
  </si>
  <si>
    <t>ARN00000986</t>
  </si>
  <si>
    <t>C-000987</t>
  </si>
  <si>
    <t>ARN00000987</t>
  </si>
  <si>
    <t>C-000988</t>
  </si>
  <si>
    <t>ARN00000988</t>
  </si>
  <si>
    <t>C-000989</t>
  </si>
  <si>
    <t>ARN00000989</t>
  </si>
  <si>
    <t>C-000990</t>
  </si>
  <si>
    <t>ARN00000990</t>
  </si>
  <si>
    <t>C-000991</t>
  </si>
  <si>
    <t>ARN00000991</t>
  </si>
  <si>
    <t>C-000992</t>
  </si>
  <si>
    <t>Comercio_1684</t>
  </si>
  <si>
    <t>ARN00000992</t>
  </si>
  <si>
    <t>C-000993</t>
  </si>
  <si>
    <t>Comercio_960</t>
  </si>
  <si>
    <t>ARN00000993</t>
  </si>
  <si>
    <t>C-000994</t>
  </si>
  <si>
    <t>Comercio_592</t>
  </si>
  <si>
    <t>ARN00000994</t>
  </si>
  <si>
    <t>C-000995</t>
  </si>
  <si>
    <t>Comercio_612</t>
  </si>
  <si>
    <t>ARN00000995</t>
  </si>
  <si>
    <t>C-000996</t>
  </si>
  <si>
    <t>Comercio_854</t>
  </si>
  <si>
    <t>ARN00000996</t>
  </si>
  <si>
    <t>C-000997</t>
  </si>
  <si>
    <t>ARN00000997</t>
  </si>
  <si>
    <t>C-000998</t>
  </si>
  <si>
    <t>Comercio_1799</t>
  </si>
  <si>
    <t>ARN00000998</t>
  </si>
  <si>
    <t>C-000999</t>
  </si>
  <si>
    <t>Comercio_1854</t>
  </si>
  <si>
    <t>ARN00000999</t>
  </si>
  <si>
    <t>C-001000</t>
  </si>
  <si>
    <t>Comercio_1274</t>
  </si>
  <si>
    <t>ARN00001000</t>
  </si>
  <si>
    <t>C-001001</t>
  </si>
  <si>
    <t>Comercio_600</t>
  </si>
  <si>
    <t>ARN00001001</t>
  </si>
  <si>
    <t>C-001002</t>
  </si>
  <si>
    <t>ARN00001002</t>
  </si>
  <si>
    <t>C-001003</t>
  </si>
  <si>
    <t>ARN00001003</t>
  </si>
  <si>
    <t>C-001004</t>
  </si>
  <si>
    <t>Comercio_788</t>
  </si>
  <si>
    <t>ARN00001004</t>
  </si>
  <si>
    <t>C-001005</t>
  </si>
  <si>
    <t>ARN00001005</t>
  </si>
  <si>
    <t>C-001006</t>
  </si>
  <si>
    <t>Comercio_1096</t>
  </si>
  <si>
    <t>ARN00001006</t>
  </si>
  <si>
    <t>C-001007</t>
  </si>
  <si>
    <t>Comercio_1788</t>
  </si>
  <si>
    <t>ARN00001007</t>
  </si>
  <si>
    <t>C-001008</t>
  </si>
  <si>
    <t>ARN00001008</t>
  </si>
  <si>
    <t>C-001009</t>
  </si>
  <si>
    <t>Comercio_516</t>
  </si>
  <si>
    <t>ARN00001009</t>
  </si>
  <si>
    <t>C-001010</t>
  </si>
  <si>
    <t>ARN00001010</t>
  </si>
  <si>
    <t>C-001011</t>
  </si>
  <si>
    <t>Comercio_835</t>
  </si>
  <si>
    <t>ARN00001011</t>
  </si>
  <si>
    <t>C-001012</t>
  </si>
  <si>
    <t>Comercio_476</t>
  </si>
  <si>
    <t>ARN00001012</t>
  </si>
  <si>
    <t>C-001013</t>
  </si>
  <si>
    <t>ARN00001013</t>
  </si>
  <si>
    <t>C-001014</t>
  </si>
  <si>
    <t>Comercio_220</t>
  </si>
  <si>
    <t>ARN00001014</t>
  </si>
  <si>
    <t>C-001015</t>
  </si>
  <si>
    <t>Comercio_1420</t>
  </si>
  <si>
    <t>ARN00001015</t>
  </si>
  <si>
    <t>C-001016</t>
  </si>
  <si>
    <t>ARN00001016</t>
  </si>
  <si>
    <t>C-001017</t>
  </si>
  <si>
    <t>ARN00001017</t>
  </si>
  <si>
    <t>C-001018</t>
  </si>
  <si>
    <t>Comercio_670</t>
  </si>
  <si>
    <t>ARN00001018</t>
  </si>
  <si>
    <t>C-001019</t>
  </si>
  <si>
    <t>ARN00001019</t>
  </si>
  <si>
    <t>C-001020</t>
  </si>
  <si>
    <t>Comercio_1966</t>
  </si>
  <si>
    <t>ARN00001020</t>
  </si>
  <si>
    <t>C-001021</t>
  </si>
  <si>
    <t>Comercio_1682</t>
  </si>
  <si>
    <t>ARN00001021</t>
  </si>
  <si>
    <t>C-001022</t>
  </si>
  <si>
    <t>ARN00001022</t>
  </si>
  <si>
    <t>C-001023</t>
  </si>
  <si>
    <t>Comercio_1960</t>
  </si>
  <si>
    <t>ARN00001023</t>
  </si>
  <si>
    <t>C-001024</t>
  </si>
  <si>
    <t>ARN00001024</t>
  </si>
  <si>
    <t>C-001025</t>
  </si>
  <si>
    <t>ARN00001025</t>
  </si>
  <si>
    <t>C-001026</t>
  </si>
  <si>
    <t>Comercio_1321</t>
  </si>
  <si>
    <t>ARN00001026</t>
  </si>
  <si>
    <t>C-001027</t>
  </si>
  <si>
    <t>Comercio_1872</t>
  </si>
  <si>
    <t>ARN00001027</t>
  </si>
  <si>
    <t>C-001028</t>
  </si>
  <si>
    <t>ARN00001028</t>
  </si>
  <si>
    <t>C-001029</t>
  </si>
  <si>
    <t>Comercio_268</t>
  </si>
  <si>
    <t>ARN00001029</t>
  </si>
  <si>
    <t>C-001030</t>
  </si>
  <si>
    <t>Comercio_203</t>
  </si>
  <si>
    <t>ARN00001030</t>
  </si>
  <si>
    <t>C-001031</t>
  </si>
  <si>
    <t>Comercio_985</t>
  </si>
  <si>
    <t>ARN00001031</t>
  </si>
  <si>
    <t>C-001032</t>
  </si>
  <si>
    <t>Comercio_926</t>
  </si>
  <si>
    <t>ARN00001032</t>
  </si>
  <si>
    <t>C-001033</t>
  </si>
  <si>
    <t>ARN00001033</t>
  </si>
  <si>
    <t>C-001034</t>
  </si>
  <si>
    <t>Comercio_178</t>
  </si>
  <si>
    <t>ARN00001034</t>
  </si>
  <si>
    <t>C-001035</t>
  </si>
  <si>
    <t>ARN00001035</t>
  </si>
  <si>
    <t>C-001036</t>
  </si>
  <si>
    <t>Comercio_1820</t>
  </si>
  <si>
    <t>ARN00001036</t>
  </si>
  <si>
    <t>C-001037</t>
  </si>
  <si>
    <t>ARN00001037</t>
  </si>
  <si>
    <t>C-001038</t>
  </si>
  <si>
    <t>Comercio_1480</t>
  </si>
  <si>
    <t>ARN00001038</t>
  </si>
  <si>
    <t>C-001039</t>
  </si>
  <si>
    <t>Comercio_51</t>
  </si>
  <si>
    <t>ARN00001039</t>
  </si>
  <si>
    <t>C-001040</t>
  </si>
  <si>
    <t>ARN00001040</t>
  </si>
  <si>
    <t>C-001041</t>
  </si>
  <si>
    <t>ARN00001041</t>
  </si>
  <si>
    <t>C-001042</t>
  </si>
  <si>
    <t>Comercio_71</t>
  </si>
  <si>
    <t>ARN00001042</t>
  </si>
  <si>
    <t>C-001043</t>
  </si>
  <si>
    <t>ARN00001043</t>
  </si>
  <si>
    <t>C-001044</t>
  </si>
  <si>
    <t>Comercio_1907</t>
  </si>
  <si>
    <t>ARN00001044</t>
  </si>
  <si>
    <t>C-001045</t>
  </si>
  <si>
    <t>Comercio_726</t>
  </si>
  <si>
    <t>ARN00001045</t>
  </si>
  <si>
    <t>C-001046</t>
  </si>
  <si>
    <t>ARN00001046</t>
  </si>
  <si>
    <t>C-001047</t>
  </si>
  <si>
    <t>Comercio_1153</t>
  </si>
  <si>
    <t>ARN00001047</t>
  </si>
  <si>
    <t>C-001048</t>
  </si>
  <si>
    <t>Comercio_980</t>
  </si>
  <si>
    <t>ARN00001048</t>
  </si>
  <si>
    <t>C-001049</t>
  </si>
  <si>
    <t>Comercio_1674</t>
  </si>
  <si>
    <t>ARN00001049</t>
  </si>
  <si>
    <t>C-001050</t>
  </si>
  <si>
    <t>ARN00001050</t>
  </si>
  <si>
    <t>C-001051</t>
  </si>
  <si>
    <t>ARN00001051</t>
  </si>
  <si>
    <t>C-001052</t>
  </si>
  <si>
    <t>ARN00001052</t>
  </si>
  <si>
    <t>C-001053</t>
  </si>
  <si>
    <t>ARN00001053</t>
  </si>
  <si>
    <t>C-001054</t>
  </si>
  <si>
    <t>ARN00001054</t>
  </si>
  <si>
    <t>C-001055</t>
  </si>
  <si>
    <t>ARN00001055</t>
  </si>
  <si>
    <t>C-001056</t>
  </si>
  <si>
    <t>ARN00001056</t>
  </si>
  <si>
    <t>C-001057</t>
  </si>
  <si>
    <t>ARN00001057</t>
  </si>
  <si>
    <t>C-001058</t>
  </si>
  <si>
    <t>Comercio_199</t>
  </si>
  <si>
    <t>ARN00001058</t>
  </si>
  <si>
    <t>C-001059</t>
  </si>
  <si>
    <t>ARN00001059</t>
  </si>
  <si>
    <t>C-001060</t>
  </si>
  <si>
    <t>Comercio_1524</t>
  </si>
  <si>
    <t>ARN00001060</t>
  </si>
  <si>
    <t>C-001061</t>
  </si>
  <si>
    <t>Comercio_1582</t>
  </si>
  <si>
    <t>ARN00001061</t>
  </si>
  <si>
    <t>C-001062</t>
  </si>
  <si>
    <t>ARN00001062</t>
  </si>
  <si>
    <t>2023-03-03</t>
  </si>
  <si>
    <t>C-001063</t>
  </si>
  <si>
    <t>Comercio_359</t>
  </si>
  <si>
    <t>ARN00001063</t>
  </si>
  <si>
    <t>C-001064</t>
  </si>
  <si>
    <t>Comercio_1770</t>
  </si>
  <si>
    <t>ARN00001064</t>
  </si>
  <si>
    <t>C-001065</t>
  </si>
  <si>
    <t>Comercio_1541</t>
  </si>
  <si>
    <t>ARN00001065</t>
  </si>
  <si>
    <t>C-001066</t>
  </si>
  <si>
    <t>Comercio_1958</t>
  </si>
  <si>
    <t>ARN00001066</t>
  </si>
  <si>
    <t>C-001067</t>
  </si>
  <si>
    <t>Comercio_1185</t>
  </si>
  <si>
    <t>ARN00001067</t>
  </si>
  <si>
    <t>C-001068</t>
  </si>
  <si>
    <t>Comercio_266</t>
  </si>
  <si>
    <t>ARN00001068</t>
  </si>
  <si>
    <t>C-001069</t>
  </si>
  <si>
    <t>ARN00001069</t>
  </si>
  <si>
    <t>C-001070</t>
  </si>
  <si>
    <t>Comercio_76</t>
  </si>
  <si>
    <t>ARN00001070</t>
  </si>
  <si>
    <t>C-001071</t>
  </si>
  <si>
    <t>ARN00001071</t>
  </si>
  <si>
    <t>C-001072</t>
  </si>
  <si>
    <t>Comercio_1422</t>
  </si>
  <si>
    <t>ARN00001072</t>
  </si>
  <si>
    <t>C-001073</t>
  </si>
  <si>
    <t>Comercio_1569</t>
  </si>
  <si>
    <t>ARN00001073</t>
  </si>
  <si>
    <t>C-001074</t>
  </si>
  <si>
    <t>Comercio_1138</t>
  </si>
  <si>
    <t>ARN00001074</t>
  </si>
  <si>
    <t>C-001075</t>
  </si>
  <si>
    <t>ARN00001075</t>
  </si>
  <si>
    <t>C-001076</t>
  </si>
  <si>
    <t>Comercio_1841</t>
  </si>
  <si>
    <t>ARN00001076</t>
  </si>
  <si>
    <t>C-001077</t>
  </si>
  <si>
    <t>ARN00001077</t>
  </si>
  <si>
    <t>C-001078</t>
  </si>
  <si>
    <t>Comercio_677</t>
  </si>
  <si>
    <t>ARN00001078</t>
  </si>
  <si>
    <t>C-001079</t>
  </si>
  <si>
    <t>Comercio_214</t>
  </si>
  <si>
    <t>ARN00001079</t>
  </si>
  <si>
    <t>C-001080</t>
  </si>
  <si>
    <t>ARN00001080</t>
  </si>
  <si>
    <t>C-001081</t>
  </si>
  <si>
    <t>Comercio_868</t>
  </si>
  <si>
    <t>ARN00001081</t>
  </si>
  <si>
    <t>C-001082</t>
  </si>
  <si>
    <t>Comercio_992</t>
  </si>
  <si>
    <t>ARN00001082</t>
  </si>
  <si>
    <t>C-001083</t>
  </si>
  <si>
    <t>Comercio_398</t>
  </si>
  <si>
    <t>ARN00001083</t>
  </si>
  <si>
    <t>C-001084</t>
  </si>
  <si>
    <t>ARN00001084</t>
  </si>
  <si>
    <t>C-001085</t>
  </si>
  <si>
    <t>Comercio_92</t>
  </si>
  <si>
    <t>ARN00001085</t>
  </si>
  <si>
    <t>C-001086</t>
  </si>
  <si>
    <t>Comercio_154</t>
  </si>
  <si>
    <t>ARN00001086</t>
  </si>
  <si>
    <t>C-001087</t>
  </si>
  <si>
    <t>ARN00001087</t>
  </si>
  <si>
    <t>C-001088</t>
  </si>
  <si>
    <t>Comercio_1634</t>
  </si>
  <si>
    <t>ARN00001088</t>
  </si>
  <si>
    <t>C-001089</t>
  </si>
  <si>
    <t>Comercio_496</t>
  </si>
  <si>
    <t>ARN00001089</t>
  </si>
  <si>
    <t>C-001090</t>
  </si>
  <si>
    <t>ARN00001090</t>
  </si>
  <si>
    <t>C-001091</t>
  </si>
  <si>
    <t>ARN00001091</t>
  </si>
  <si>
    <t>C-001092</t>
  </si>
  <si>
    <t>Comercio_983</t>
  </si>
  <si>
    <t>ARN00001092</t>
  </si>
  <si>
    <t>C-001093</t>
  </si>
  <si>
    <t>ARN00001093</t>
  </si>
  <si>
    <t>C-001094</t>
  </si>
  <si>
    <t>ARN00001094</t>
  </si>
  <si>
    <t>C-001095</t>
  </si>
  <si>
    <t>Comercio_1776</t>
  </si>
  <si>
    <t>ARN00001095</t>
  </si>
  <si>
    <t>C-001096</t>
  </si>
  <si>
    <t>Comercio_1265</t>
  </si>
  <si>
    <t>ARN00001096</t>
  </si>
  <si>
    <t>C-001097</t>
  </si>
  <si>
    <t>Comercio_1692</t>
  </si>
  <si>
    <t>ARN00001097</t>
  </si>
  <si>
    <t>C-001098</t>
  </si>
  <si>
    <t>Comercio_1245</t>
  </si>
  <si>
    <t>ARN00001098</t>
  </si>
  <si>
    <t>C-001099</t>
  </si>
  <si>
    <t>Comercio_1794</t>
  </si>
  <si>
    <t>ARN00001099</t>
  </si>
  <si>
    <t>C-001100</t>
  </si>
  <si>
    <t>Comercio_29</t>
  </si>
  <si>
    <t>ARN00001100</t>
  </si>
  <si>
    <t>C-001101</t>
  </si>
  <si>
    <t>ARN00001101</t>
  </si>
  <si>
    <t>C-001102</t>
  </si>
  <si>
    <t>ARN00001102</t>
  </si>
  <si>
    <t>C-001103</t>
  </si>
  <si>
    <t>ARN00001103</t>
  </si>
  <si>
    <t>C-001104</t>
  </si>
  <si>
    <t>ARN00001104</t>
  </si>
  <si>
    <t>C-001105</t>
  </si>
  <si>
    <t>Comercio_1041</t>
  </si>
  <si>
    <t>ARN00001105</t>
  </si>
  <si>
    <t>C-001106</t>
  </si>
  <si>
    <t>Comercio_305</t>
  </si>
  <si>
    <t>ARN00001106</t>
  </si>
  <si>
    <t>C-001107</t>
  </si>
  <si>
    <t>Comercio_1863</t>
  </si>
  <si>
    <t>ARN00001107</t>
  </si>
  <si>
    <t>C-001108</t>
  </si>
  <si>
    <t>Comercio_1934</t>
  </si>
  <si>
    <t>ARN00001108</t>
  </si>
  <si>
    <t>C-001109</t>
  </si>
  <si>
    <t>ARN00001109</t>
  </si>
  <si>
    <t>C-001110</t>
  </si>
  <si>
    <t>Comercio_609</t>
  </si>
  <si>
    <t>ARN00001110</t>
  </si>
  <si>
    <t>C-001111</t>
  </si>
  <si>
    <t>ARN00001111</t>
  </si>
  <si>
    <t>C-001112</t>
  </si>
  <si>
    <t>Comercio_904</t>
  </si>
  <si>
    <t>ARN00001112</t>
  </si>
  <si>
    <t>C-001113</t>
  </si>
  <si>
    <t>ARN00001113</t>
  </si>
  <si>
    <t>C-001114</t>
  </si>
  <si>
    <t>Comercio_129</t>
  </si>
  <si>
    <t>ARN00001114</t>
  </si>
  <si>
    <t>C-001115</t>
  </si>
  <si>
    <t>Comercio_1377</t>
  </si>
  <si>
    <t>ARN00001115</t>
  </si>
  <si>
    <t>C-001116</t>
  </si>
  <si>
    <t>Comercio_729</t>
  </si>
  <si>
    <t>ARN00001116</t>
  </si>
  <si>
    <t>C-001117</t>
  </si>
  <si>
    <t>Comercio_1819</t>
  </si>
  <si>
    <t>ARN00001117</t>
  </si>
  <si>
    <t>C-001118</t>
  </si>
  <si>
    <t>ARN00001118</t>
  </si>
  <si>
    <t>C-001119</t>
  </si>
  <si>
    <t>Comercio_1513</t>
  </si>
  <si>
    <t>ARN00001119</t>
  </si>
  <si>
    <t>C-001120</t>
  </si>
  <si>
    <t>ARN00001120</t>
  </si>
  <si>
    <t>C-001121</t>
  </si>
  <si>
    <t>ARN00001121</t>
  </si>
  <si>
    <t>C-001122</t>
  </si>
  <si>
    <t>ARN00001122</t>
  </si>
  <si>
    <t>C-001123</t>
  </si>
  <si>
    <t>Comercio_534</t>
  </si>
  <si>
    <t>ARN00001123</t>
  </si>
  <si>
    <t>C-001124</t>
  </si>
  <si>
    <t>Comercio_1129</t>
  </si>
  <si>
    <t>ARN00001124</t>
  </si>
  <si>
    <t>C-001125</t>
  </si>
  <si>
    <t>Comercio_1347</t>
  </si>
  <si>
    <t>ARN00001125</t>
  </si>
  <si>
    <t>C-001126</t>
  </si>
  <si>
    <t>Comercio_187</t>
  </si>
  <si>
    <t>ARN00001126</t>
  </si>
  <si>
    <t>C-001127</t>
  </si>
  <si>
    <t>ARN00001127</t>
  </si>
  <si>
    <t>C-001128</t>
  </si>
  <si>
    <t>Comercio_730</t>
  </si>
  <si>
    <t>ARN00001128</t>
  </si>
  <si>
    <t>C-001129</t>
  </si>
  <si>
    <t>Comercio_1999</t>
  </si>
  <si>
    <t>ARN00001129</t>
  </si>
  <si>
    <t>C-001130</t>
  </si>
  <si>
    <t>ARN00001130</t>
  </si>
  <si>
    <t>C-001131</t>
  </si>
  <si>
    <t>Comercio_570</t>
  </si>
  <si>
    <t>ARN00001131</t>
  </si>
  <si>
    <t>C-001132</t>
  </si>
  <si>
    <t>ARN00001132</t>
  </si>
  <si>
    <t>C-001133</t>
  </si>
  <si>
    <t>Comercio_1599</t>
  </si>
  <si>
    <t>ARN00001133</t>
  </si>
  <si>
    <t>C-001134</t>
  </si>
  <si>
    <t>Comercio_1208</t>
  </si>
  <si>
    <t>ARN00001134</t>
  </si>
  <si>
    <t>C-001135</t>
  </si>
  <si>
    <t>Comercio_803</t>
  </si>
  <si>
    <t>ARN00001135</t>
  </si>
  <si>
    <t>C-001136</t>
  </si>
  <si>
    <t>Comercio_1947</t>
  </si>
  <si>
    <t>ARN00001136</t>
  </si>
  <si>
    <t>C-001137</t>
  </si>
  <si>
    <t>Comercio_1239</t>
  </si>
  <si>
    <t>ARN00001137</t>
  </si>
  <si>
    <t>C-001138</t>
  </si>
  <si>
    <t>ARN00001138</t>
  </si>
  <si>
    <t>C-001139</t>
  </si>
  <si>
    <t>Comercio_413</t>
  </si>
  <si>
    <t>ARN00001139</t>
  </si>
  <si>
    <t>C-001140</t>
  </si>
  <si>
    <t>ARN00001140</t>
  </si>
  <si>
    <t>C-001141</t>
  </si>
  <si>
    <t>Comercio_89</t>
  </si>
  <si>
    <t>ARN00001141</t>
  </si>
  <si>
    <t>C-001142</t>
  </si>
  <si>
    <t>ARN00001142</t>
  </si>
  <si>
    <t>C-001143</t>
  </si>
  <si>
    <t>ARN00001143</t>
  </si>
  <si>
    <t>C-001144</t>
  </si>
  <si>
    <t>ARN00001144</t>
  </si>
  <si>
    <t>C-001145</t>
  </si>
  <si>
    <t>Comercio_1094</t>
  </si>
  <si>
    <t>ARN00001145</t>
  </si>
  <si>
    <t>C-001146</t>
  </si>
  <si>
    <t>ARN00001146</t>
  </si>
  <si>
    <t>C-001147</t>
  </si>
  <si>
    <t>ARN00001147</t>
  </si>
  <si>
    <t>C-001148</t>
  </si>
  <si>
    <t>ARN00001148</t>
  </si>
  <si>
    <t>C-001149</t>
  </si>
  <si>
    <t>ARN00001149</t>
  </si>
  <si>
    <t>C-001150</t>
  </si>
  <si>
    <t>Comercio_18</t>
  </si>
  <si>
    <t>ARN00001150</t>
  </si>
  <si>
    <t>C-001151</t>
  </si>
  <si>
    <t>ARN00001151</t>
  </si>
  <si>
    <t>C-001152</t>
  </si>
  <si>
    <t>ARN00001152</t>
  </si>
  <si>
    <t>C-001153</t>
  </si>
  <si>
    <t>Comercio_1441</t>
  </si>
  <si>
    <t>ARN00001153</t>
  </si>
  <si>
    <t>C-001154</t>
  </si>
  <si>
    <t>Comercio_1760</t>
  </si>
  <si>
    <t>ARN00001154</t>
  </si>
  <si>
    <t>C-001155</t>
  </si>
  <si>
    <t>Comercio_1808</t>
  </si>
  <si>
    <t>ARN00001155</t>
  </si>
  <si>
    <t>C-001156</t>
  </si>
  <si>
    <t>ARN00001156</t>
  </si>
  <si>
    <t>C-001157</t>
  </si>
  <si>
    <t>ARN00001157</t>
  </si>
  <si>
    <t>C-001158</t>
  </si>
  <si>
    <t>Comercio_108</t>
  </si>
  <si>
    <t>ARN00001158</t>
  </si>
  <si>
    <t>C-001159</t>
  </si>
  <si>
    <t>ARN00001159</t>
  </si>
  <si>
    <t>C-001160</t>
  </si>
  <si>
    <t>ARN00001160</t>
  </si>
  <si>
    <t>C-001161</t>
  </si>
  <si>
    <t>ARN00001161</t>
  </si>
  <si>
    <t>C-001162</t>
  </si>
  <si>
    <t>Comercio_49</t>
  </si>
  <si>
    <t>ARN00001162</t>
  </si>
  <si>
    <t>C-001163</t>
  </si>
  <si>
    <t>ARN00001163</t>
  </si>
  <si>
    <t>C-001164</t>
  </si>
  <si>
    <t>Comercio_859</t>
  </si>
  <si>
    <t>ARN00001164</t>
  </si>
  <si>
    <t>C-001165</t>
  </si>
  <si>
    <t>Comercio_1254</t>
  </si>
  <si>
    <t>ARN00001165</t>
  </si>
  <si>
    <t>C-001166</t>
  </si>
  <si>
    <t>ARN00001166</t>
  </si>
  <si>
    <t>C-001167</t>
  </si>
  <si>
    <t>ARN00001167</t>
  </si>
  <si>
    <t>C-001168</t>
  </si>
  <si>
    <t>Comercio_580</t>
  </si>
  <si>
    <t>ARN00001168</t>
  </si>
  <si>
    <t>C-001169</t>
  </si>
  <si>
    <t>Comercio_761</t>
  </si>
  <si>
    <t>ARN00001169</t>
  </si>
  <si>
    <t>C-001170</t>
  </si>
  <si>
    <t>Comercio_1842</t>
  </si>
  <si>
    <t>ARN00001170</t>
  </si>
  <si>
    <t>C-001171</t>
  </si>
  <si>
    <t>Comercio_1886</t>
  </si>
  <si>
    <t>ARN00001171</t>
  </si>
  <si>
    <t>C-001172</t>
  </si>
  <si>
    <t>ARN00001172</t>
  </si>
  <si>
    <t>C-001173</t>
  </si>
  <si>
    <t>Comercio_1551</t>
  </si>
  <si>
    <t>ARN00001173</t>
  </si>
  <si>
    <t>C-001174</t>
  </si>
  <si>
    <t>Comercio_1481</t>
  </si>
  <si>
    <t>ARN00001174</t>
  </si>
  <si>
    <t>C-001175</t>
  </si>
  <si>
    <t>ARN00001175</t>
  </si>
  <si>
    <t>C-001176</t>
  </si>
  <si>
    <t>Comercio_1669</t>
  </si>
  <si>
    <t>ARN00001176</t>
  </si>
  <si>
    <t>C-001177</t>
  </si>
  <si>
    <t>ARN00001177</t>
  </si>
  <si>
    <t>C-001178</t>
  </si>
  <si>
    <t>ARN00001178</t>
  </si>
  <si>
    <t>C-001179</t>
  </si>
  <si>
    <t>Comercio_1447</t>
  </si>
  <si>
    <t>ARN00001179</t>
  </si>
  <si>
    <t>C-001180</t>
  </si>
  <si>
    <t>Comercio_246</t>
  </si>
  <si>
    <t>ARN00001180</t>
  </si>
  <si>
    <t>C-001181</t>
  </si>
  <si>
    <t>ARN00001181</t>
  </si>
  <si>
    <t>C-001182</t>
  </si>
  <si>
    <t>Comercio_1368</t>
  </si>
  <si>
    <t>ARN00001182</t>
  </si>
  <si>
    <t>C-001183</t>
  </si>
  <si>
    <t>ARN00001183</t>
  </si>
  <si>
    <t>C-001184</t>
  </si>
  <si>
    <t>ARN00001184</t>
  </si>
  <si>
    <t>C-001185</t>
  </si>
  <si>
    <t>Comercio_715</t>
  </si>
  <si>
    <t>ARN00001185</t>
  </si>
  <si>
    <t>C-001186</t>
  </si>
  <si>
    <t>ARN00001186</t>
  </si>
  <si>
    <t>C-001187</t>
  </si>
  <si>
    <t>Comercio_1663</t>
  </si>
  <si>
    <t>ARN00001187</t>
  </si>
  <si>
    <t>2023-07-06</t>
  </si>
  <si>
    <t>C-001188</t>
  </si>
  <si>
    <t>Comercio_104</t>
  </si>
  <si>
    <t>ARN00001188</t>
  </si>
  <si>
    <t>C-001189</t>
  </si>
  <si>
    <t>ARN00001189</t>
  </si>
  <si>
    <t>C-001190</t>
  </si>
  <si>
    <t>Comercio_1421</t>
  </si>
  <si>
    <t>ARN00001190</t>
  </si>
  <si>
    <t>C-001191</t>
  </si>
  <si>
    <t>Comercio_1472</t>
  </si>
  <si>
    <t>ARN00001191</t>
  </si>
  <si>
    <t>C-001192</t>
  </si>
  <si>
    <t>Comercio_449</t>
  </si>
  <si>
    <t>ARN00001192</t>
  </si>
  <si>
    <t>C-001193</t>
  </si>
  <si>
    <t>Comercio_1369</t>
  </si>
  <si>
    <t>ARN00001193</t>
  </si>
  <si>
    <t>C-001194</t>
  </si>
  <si>
    <t>ARN00001194</t>
  </si>
  <si>
    <t>C-001195</t>
  </si>
  <si>
    <t>Comercio_1165</t>
  </si>
  <si>
    <t>ARN00001195</t>
  </si>
  <si>
    <t>C-001196</t>
  </si>
  <si>
    <t>ARN00001196</t>
  </si>
  <si>
    <t>C-001197</t>
  </si>
  <si>
    <t>ARN00001197</t>
  </si>
  <si>
    <t>C-001198</t>
  </si>
  <si>
    <t>Comercio_1834</t>
  </si>
  <si>
    <t>ARN00001198</t>
  </si>
  <si>
    <t>C-001199</t>
  </si>
  <si>
    <t>Comercio_1090</t>
  </si>
  <si>
    <t>ARN00001199</t>
  </si>
  <si>
    <t>C-001200</t>
  </si>
  <si>
    <t>Comercio_1423</t>
  </si>
  <si>
    <t>ARN00001200</t>
  </si>
  <si>
    <t>C-001201</t>
  </si>
  <si>
    <t>Comercio_228</t>
  </si>
  <si>
    <t>ARN00001201</t>
  </si>
  <si>
    <t>C-001202</t>
  </si>
  <si>
    <t>Comercio_566</t>
  </si>
  <si>
    <t>ARN00001202</t>
  </si>
  <si>
    <t>C-001203</t>
  </si>
  <si>
    <t>Comercio_1827</t>
  </si>
  <si>
    <t>ARN00001203</t>
  </si>
  <si>
    <t>C-001204</t>
  </si>
  <si>
    <t>Comercio_1980</t>
  </si>
  <si>
    <t>ARN00001204</t>
  </si>
  <si>
    <t>C-001205</t>
  </si>
  <si>
    <t>Comercio_814</t>
  </si>
  <si>
    <t>ARN00001205</t>
  </si>
  <si>
    <t>C-001206</t>
  </si>
  <si>
    <t>ARN00001206</t>
  </si>
  <si>
    <t>C-001207</t>
  </si>
  <si>
    <t>Comercio_995</t>
  </si>
  <si>
    <t>ARN00001207</t>
  </si>
  <si>
    <t>C-001208</t>
  </si>
  <si>
    <t>Comercio_871</t>
  </si>
  <si>
    <t>ARN00001208</t>
  </si>
  <si>
    <t>C-001209</t>
  </si>
  <si>
    <t>Comercio_1438</t>
  </si>
  <si>
    <t>ARN00001209</t>
  </si>
  <si>
    <t>C-001210</t>
  </si>
  <si>
    <t>Comercio_299</t>
  </si>
  <si>
    <t>ARN00001210</t>
  </si>
  <si>
    <t>C-001211</t>
  </si>
  <si>
    <t>Comercio_1009</t>
  </si>
  <si>
    <t>ARN00001211</t>
  </si>
  <si>
    <t>C-001212</t>
  </si>
  <si>
    <t>Comercio_1229</t>
  </si>
  <si>
    <t>ARN00001212</t>
  </si>
  <si>
    <t>C-001213</t>
  </si>
  <si>
    <t>Comercio_1885</t>
  </si>
  <si>
    <t>ARN00001213</t>
  </si>
  <si>
    <t>C-001214</t>
  </si>
  <si>
    <t>ARN00001214</t>
  </si>
  <si>
    <t>C-001215</t>
  </si>
  <si>
    <t>Comercio_273</t>
  </si>
  <si>
    <t>ARN00001215</t>
  </si>
  <si>
    <t>C-001216</t>
  </si>
  <si>
    <t>Comercio_175</t>
  </si>
  <si>
    <t>ARN00001216</t>
  </si>
  <si>
    <t>C-001217</t>
  </si>
  <si>
    <t>Comercio_1641</t>
  </si>
  <si>
    <t>ARN00001217</t>
  </si>
  <si>
    <t>C-001218</t>
  </si>
  <si>
    <t>Comercio_770</t>
  </si>
  <si>
    <t>ARN00001218</t>
  </si>
  <si>
    <t>C-001219</t>
  </si>
  <si>
    <t>ARN00001219</t>
  </si>
  <si>
    <t>C-001220</t>
  </si>
  <si>
    <t>Comercio_477</t>
  </si>
  <si>
    <t>ARN00001220</t>
  </si>
  <si>
    <t>C-001221</t>
  </si>
  <si>
    <t>ARN00001221</t>
  </si>
  <si>
    <t>C-001222</t>
  </si>
  <si>
    <t>ARN00001222</t>
  </si>
  <si>
    <t>C-001223</t>
  </si>
  <si>
    <t>ARN00001223</t>
  </si>
  <si>
    <t>C-001224</t>
  </si>
  <si>
    <t>Comercio_1846</t>
  </si>
  <si>
    <t>ARN00001224</t>
  </si>
  <si>
    <t>C-001225</t>
  </si>
  <si>
    <t>ARN00001225</t>
  </si>
  <si>
    <t>C-001226</t>
  </si>
  <si>
    <t>Comercio_1611</t>
  </si>
  <si>
    <t>ARN00001226</t>
  </si>
  <si>
    <t>C-001227</t>
  </si>
  <si>
    <t>ARN00001227</t>
  </si>
  <si>
    <t>C-001228</t>
  </si>
  <si>
    <t>Comercio_1637</t>
  </si>
  <si>
    <t>ARN00001228</t>
  </si>
  <si>
    <t>C-001229</t>
  </si>
  <si>
    <t>Comercio_1675</t>
  </si>
  <si>
    <t>ARN00001229</t>
  </si>
  <si>
    <t>C-001230</t>
  </si>
  <si>
    <t>ARN00001230</t>
  </si>
  <si>
    <t>C-001231</t>
  </si>
  <si>
    <t>Comercio_40</t>
  </si>
  <si>
    <t>ARN00001231</t>
  </si>
  <si>
    <t>C-001232</t>
  </si>
  <si>
    <t>ARN00001232</t>
  </si>
  <si>
    <t>C-001233</t>
  </si>
  <si>
    <t>ARN00001233</t>
  </si>
  <si>
    <t>C-001234</t>
  </si>
  <si>
    <t>Comercio_352</t>
  </si>
  <si>
    <t>ARN00001234</t>
  </si>
  <si>
    <t>C-001235</t>
  </si>
  <si>
    <t>ARN00001235</t>
  </si>
  <si>
    <t>C-001236</t>
  </si>
  <si>
    <t>Comercio_936</t>
  </si>
  <si>
    <t>ARN00001236</t>
  </si>
  <si>
    <t>C-001237</t>
  </si>
  <si>
    <t>Comercio_744</t>
  </si>
  <si>
    <t>ARN00001237</t>
  </si>
  <si>
    <t>C-001238</t>
  </si>
  <si>
    <t>Comercio_1303</t>
  </si>
  <si>
    <t>ARN00001238</t>
  </si>
  <si>
    <t>C-001239</t>
  </si>
  <si>
    <t>ARN00001239</t>
  </si>
  <si>
    <t>C-001240</t>
  </si>
  <si>
    <t>ARN00001240</t>
  </si>
  <si>
    <t>C-001241</t>
  </si>
  <si>
    <t>ARN00001241</t>
  </si>
  <si>
    <t>C-001242</t>
  </si>
  <si>
    <t>ARN00001242</t>
  </si>
  <si>
    <t>C-001243</t>
  </si>
  <si>
    <t>Comercio_1189</t>
  </si>
  <si>
    <t>ARN00001243</t>
  </si>
  <si>
    <t>C-001244</t>
  </si>
  <si>
    <t>ARN00001244</t>
  </si>
  <si>
    <t>C-001245</t>
  </si>
  <si>
    <t>ARN00001245</t>
  </si>
  <si>
    <t>C-001246</t>
  </si>
  <si>
    <t>ARN00001246</t>
  </si>
  <si>
    <t>C-001247</t>
  </si>
  <si>
    <t>Comercio_1066</t>
  </si>
  <si>
    <t>ARN00001247</t>
  </si>
  <si>
    <t>C-001248</t>
  </si>
  <si>
    <t>Comercio_1564</t>
  </si>
  <si>
    <t>ARN00001248</t>
  </si>
  <si>
    <t>C-001249</t>
  </si>
  <si>
    <t>ARN00001249</t>
  </si>
  <si>
    <t>C-001250</t>
  </si>
  <si>
    <t>ARN00001250</t>
  </si>
  <si>
    <t>2023-02-19</t>
  </si>
  <si>
    <t>C-001251</t>
  </si>
  <si>
    <t>ARN00001251</t>
  </si>
  <si>
    <t>C-001252</t>
  </si>
  <si>
    <t>ARN00001252</t>
  </si>
  <si>
    <t>C-001253</t>
  </si>
  <si>
    <t>Comercio_1809</t>
  </si>
  <si>
    <t>ARN00001253</t>
  </si>
  <si>
    <t>C-001254</t>
  </si>
  <si>
    <t>ARN00001254</t>
  </si>
  <si>
    <t>C-001255</t>
  </si>
  <si>
    <t>ARN00001255</t>
  </si>
  <si>
    <t>C-001256</t>
  </si>
  <si>
    <t>Comercio_1266</t>
  </si>
  <si>
    <t>ARN00001256</t>
  </si>
  <si>
    <t>C-001257</t>
  </si>
  <si>
    <t>Comercio_9</t>
  </si>
  <si>
    <t>ARN00001257</t>
  </si>
  <si>
    <t>C-001258</t>
  </si>
  <si>
    <t>ARN00001258</t>
  </si>
  <si>
    <t>C-001259</t>
  </si>
  <si>
    <t>ARN00001259</t>
  </si>
  <si>
    <t>C-001260</t>
  </si>
  <si>
    <t>Comercio_1858</t>
  </si>
  <si>
    <t>ARN00001260</t>
  </si>
  <si>
    <t>C-001261</t>
  </si>
  <si>
    <t>Comercio_775</t>
  </si>
  <si>
    <t>ARN00001261</t>
  </si>
  <si>
    <t>C-001262</t>
  </si>
  <si>
    <t>ARN00001262</t>
  </si>
  <si>
    <t>C-001263</t>
  </si>
  <si>
    <t>Comercio_1317</t>
  </si>
  <si>
    <t>ARN00001263</t>
  </si>
  <si>
    <t>C-001264</t>
  </si>
  <si>
    <t>ARN00001264</t>
  </si>
  <si>
    <t>C-001265</t>
  </si>
  <si>
    <t>ARN00001265</t>
  </si>
  <si>
    <t>C-001266</t>
  </si>
  <si>
    <t>Comercio_1855</t>
  </si>
  <si>
    <t>ARN00001266</t>
  </si>
  <si>
    <t>C-001267</t>
  </si>
  <si>
    <t>ARN00001267</t>
  </si>
  <si>
    <t>C-001268</t>
  </si>
  <si>
    <t>ARN00001268</t>
  </si>
  <si>
    <t>C-001269</t>
  </si>
  <si>
    <t>Comercio_255</t>
  </si>
  <si>
    <t>ARN00001269</t>
  </si>
  <si>
    <t>C-001270</t>
  </si>
  <si>
    <t>ARN00001270</t>
  </si>
  <si>
    <t>C-001271</t>
  </si>
  <si>
    <t>ARN00001271</t>
  </si>
  <si>
    <t>C-001272</t>
  </si>
  <si>
    <t>ARN00001272</t>
  </si>
  <si>
    <t>C-001273</t>
  </si>
  <si>
    <t>ARN00001273</t>
  </si>
  <si>
    <t>C-001274</t>
  </si>
  <si>
    <t>Comercio_1993</t>
  </si>
  <si>
    <t>ARN00001274</t>
  </si>
  <si>
    <t>C-001275</t>
  </si>
  <si>
    <t>ARN00001275</t>
  </si>
  <si>
    <t>C-001276</t>
  </si>
  <si>
    <t>ARN00001276</t>
  </si>
  <si>
    <t>C-001277</t>
  </si>
  <si>
    <t>ARN00001277</t>
  </si>
  <si>
    <t>C-001278</t>
  </si>
  <si>
    <t>ARN00001278</t>
  </si>
  <si>
    <t>C-001279</t>
  </si>
  <si>
    <t>ARN00001279</t>
  </si>
  <si>
    <t>C-001280</t>
  </si>
  <si>
    <t>ARN00001280</t>
  </si>
  <si>
    <t>C-001281</t>
  </si>
  <si>
    <t>Comercio_191</t>
  </si>
  <si>
    <t>ARN00001281</t>
  </si>
  <si>
    <t>C-001282</t>
  </si>
  <si>
    <t>Comercio_84</t>
  </si>
  <si>
    <t>ARN00001282</t>
  </si>
  <si>
    <t>C-001283</t>
  </si>
  <si>
    <t>ARN00001283</t>
  </si>
  <si>
    <t>C-001284</t>
  </si>
  <si>
    <t>ARN00001284</t>
  </si>
  <si>
    <t>C-001285</t>
  </si>
  <si>
    <t>ARN00001285</t>
  </si>
  <si>
    <t>C-001286</t>
  </si>
  <si>
    <t>ARN00001286</t>
  </si>
  <si>
    <t>C-001287</t>
  </si>
  <si>
    <t>Comercio_11</t>
  </si>
  <si>
    <t>ARN00001287</t>
  </si>
  <si>
    <t>C-001288</t>
  </si>
  <si>
    <t>ARN00001288</t>
  </si>
  <si>
    <t>C-001289</t>
  </si>
  <si>
    <t>ARN00001289</t>
  </si>
  <si>
    <t>C-001290</t>
  </si>
  <si>
    <t>Comercio_1444</t>
  </si>
  <si>
    <t>ARN00001290</t>
  </si>
  <si>
    <t>C-001291</t>
  </si>
  <si>
    <t>Comercio_1243</t>
  </si>
  <si>
    <t>ARN00001291</t>
  </si>
  <si>
    <t>C-001292</t>
  </si>
  <si>
    <t>ARN00001292</t>
  </si>
  <si>
    <t>C-001293</t>
  </si>
  <si>
    <t>Comercio_487</t>
  </si>
  <si>
    <t>ARN00001293</t>
  </si>
  <si>
    <t>C-001294</t>
  </si>
  <si>
    <t>ARN00001294</t>
  </si>
  <si>
    <t>C-001295</t>
  </si>
  <si>
    <t>ARN00001295</t>
  </si>
  <si>
    <t>C-001296</t>
  </si>
  <si>
    <t>ARN00001296</t>
  </si>
  <si>
    <t>C-001297</t>
  </si>
  <si>
    <t>ARN00001297</t>
  </si>
  <si>
    <t>C-001298</t>
  </si>
  <si>
    <t>Comercio_1</t>
  </si>
  <si>
    <t>ARN00001298</t>
  </si>
  <si>
    <t>C-001299</t>
  </si>
  <si>
    <t>ARN00001299</t>
  </si>
  <si>
    <t>C-001300</t>
  </si>
  <si>
    <t>Comercio_1473</t>
  </si>
  <si>
    <t>ARN00001300</t>
  </si>
  <si>
    <t>C-001301</t>
  </si>
  <si>
    <t>ARN00001301</t>
  </si>
  <si>
    <t>C-001302</t>
  </si>
  <si>
    <t>Comercio_162</t>
  </si>
  <si>
    <t>ARN00001302</t>
  </si>
  <si>
    <t>C-001303</t>
  </si>
  <si>
    <t>ARN00001303</t>
  </si>
  <si>
    <t>C-001304</t>
  </si>
  <si>
    <t>ARN00001304</t>
  </si>
  <si>
    <t>C-001305</t>
  </si>
  <si>
    <t>ARN00001305</t>
  </si>
  <si>
    <t>C-001306</t>
  </si>
  <si>
    <t>ARN00001306</t>
  </si>
  <si>
    <t>C-001307</t>
  </si>
  <si>
    <t>Comercio_1000</t>
  </si>
  <si>
    <t>ARN00001307</t>
  </si>
  <si>
    <t>C-001308</t>
  </si>
  <si>
    <t>Comercio_798</t>
  </si>
  <si>
    <t>ARN00001308</t>
  </si>
  <si>
    <t>C-001309</t>
  </si>
  <si>
    <t>ARN00001309</t>
  </si>
  <si>
    <t>C-001310</t>
  </si>
  <si>
    <t>Comercio_889</t>
  </si>
  <si>
    <t>ARN00001310</t>
  </si>
  <si>
    <t>C-001311</t>
  </si>
  <si>
    <t>ARN00001311</t>
  </si>
  <si>
    <t>C-001312</t>
  </si>
  <si>
    <t>ARN00001312</t>
  </si>
  <si>
    <t>C-001313</t>
  </si>
  <si>
    <t>Comercio_211</t>
  </si>
  <si>
    <t>ARN00001313</t>
  </si>
  <si>
    <t>C-001314</t>
  </si>
  <si>
    <t>ARN00001314</t>
  </si>
  <si>
    <t>C-001315</t>
  </si>
  <si>
    <t>Comercio_1411</t>
  </si>
  <si>
    <t>ARN00001315</t>
  </si>
  <si>
    <t>C-001316</t>
  </si>
  <si>
    <t>ARN00001316</t>
  </si>
  <si>
    <t>C-001317</t>
  </si>
  <si>
    <t>Comercio_853</t>
  </si>
  <si>
    <t>ARN00001317</t>
  </si>
  <si>
    <t>C-001318</t>
  </si>
  <si>
    <t>Comercio_1169</t>
  </si>
  <si>
    <t>ARN00001318</t>
  </si>
  <si>
    <t>C-001319</t>
  </si>
  <si>
    <t>ARN00001319</t>
  </si>
  <si>
    <t>C-001320</t>
  </si>
  <si>
    <t>ARN00001320</t>
  </si>
  <si>
    <t>C-001321</t>
  </si>
  <si>
    <t>Comercio_965</t>
  </si>
  <si>
    <t>ARN00001321</t>
  </si>
  <si>
    <t>C-001322</t>
  </si>
  <si>
    <t>Comercio_625</t>
  </si>
  <si>
    <t>ARN00001322</t>
  </si>
  <si>
    <t>C-001323</t>
  </si>
  <si>
    <t>Comercio_1069</t>
  </si>
  <si>
    <t>ARN00001323</t>
  </si>
  <si>
    <t>*DURACIÓN DISPUTA DÍAS</t>
  </si>
  <si>
    <t>C-001324</t>
  </si>
  <si>
    <t>Comercio_351</t>
  </si>
  <si>
    <t>ARN00001324</t>
  </si>
  <si>
    <t>C-001325</t>
  </si>
  <si>
    <t>ARN00001325</t>
  </si>
  <si>
    <t>C-001326</t>
  </si>
  <si>
    <t>Comercio_286</t>
  </si>
  <si>
    <t>ARN00001326</t>
  </si>
  <si>
    <t>C-001327</t>
  </si>
  <si>
    <t>ARN00001327</t>
  </si>
  <si>
    <t>C-001328</t>
  </si>
  <si>
    <t>Comercio_1374</t>
  </si>
  <si>
    <t>ARN00001328</t>
  </si>
  <si>
    <t>C-001329</t>
  </si>
  <si>
    <t>ARN00001329</t>
  </si>
  <si>
    <t>C-001330</t>
  </si>
  <si>
    <t>Comercio_267</t>
  </si>
  <si>
    <t>ARN00001330</t>
  </si>
  <si>
    <t>C-001331</t>
  </si>
  <si>
    <t>ARN00001331</t>
  </si>
  <si>
    <t>C-001332</t>
  </si>
  <si>
    <t>ARN00001332</t>
  </si>
  <si>
    <t>C-001333</t>
  </si>
  <si>
    <t>Comercio_1252</t>
  </si>
  <si>
    <t>ARN00001333</t>
  </si>
  <si>
    <t>C-001334</t>
  </si>
  <si>
    <t>Comercio_1092</t>
  </si>
  <si>
    <t>ARN00001334</t>
  </si>
  <si>
    <t>C-001335</t>
  </si>
  <si>
    <t>Comercio_663</t>
  </si>
  <si>
    <t>ARN00001335</t>
  </si>
  <si>
    <t>C-001336</t>
  </si>
  <si>
    <t>ARN00001336</t>
  </si>
  <si>
    <t>C-001337</t>
  </si>
  <si>
    <t>Comercio_1078</t>
  </si>
  <si>
    <t>ARN00001337</t>
  </si>
  <si>
    <t>C-001338</t>
  </si>
  <si>
    <t>ARN00001338</t>
  </si>
  <si>
    <t>C-001339</t>
  </si>
  <si>
    <t>Comercio_1518</t>
  </si>
  <si>
    <t>ARN00001339</t>
  </si>
  <si>
    <t>C-001340</t>
  </si>
  <si>
    <t>Comercio_1838</t>
  </si>
  <si>
    <t>ARN00001340</t>
  </si>
  <si>
    <t>C-001341</t>
  </si>
  <si>
    <t>Comercio_1509</t>
  </si>
  <si>
    <t>ARN00001341</t>
  </si>
  <si>
    <t>C-001342</t>
  </si>
  <si>
    <t>Comercio_1135</t>
  </si>
  <si>
    <t>ARN00001342</t>
  </si>
  <si>
    <t>C-001343</t>
  </si>
  <si>
    <t>ARN00001343</t>
  </si>
  <si>
    <t>C-001344</t>
  </si>
  <si>
    <t>Comercio_601</t>
  </si>
  <si>
    <t>ARN00001344</t>
  </si>
  <si>
    <t>C-001345</t>
  </si>
  <si>
    <t>ARN00001345</t>
  </si>
  <si>
    <t>C-001346</t>
  </si>
  <si>
    <t>Comercio_811</t>
  </si>
  <si>
    <t>ARN00001346</t>
  </si>
  <si>
    <t>C-001347</t>
  </si>
  <si>
    <t>ARN00001347</t>
  </si>
  <si>
    <t>C-001348</t>
  </si>
  <si>
    <t>ARN00001348</t>
  </si>
  <si>
    <t>C-001349</t>
  </si>
  <si>
    <t>Comercio_1263</t>
  </si>
  <si>
    <t>ARN00001349</t>
  </si>
  <si>
    <t>C-001350</t>
  </si>
  <si>
    <t>Comercio_931</t>
  </si>
  <si>
    <t>ARN00001350</t>
  </si>
  <si>
    <t>C-001351</t>
  </si>
  <si>
    <t>ARN00001351</t>
  </si>
  <si>
    <t>C-001352</t>
  </si>
  <si>
    <t>Comercio_1924</t>
  </si>
  <si>
    <t>ARN00001352</t>
  </si>
  <si>
    <t>C-001353</t>
  </si>
  <si>
    <t>Comercio_252</t>
  </si>
  <si>
    <t>ARN00001353</t>
  </si>
  <si>
    <t>C-001354</t>
  </si>
  <si>
    <t>Comercio_1712</t>
  </si>
  <si>
    <t>ARN00001354</t>
  </si>
  <si>
    <t>C-001355</t>
  </si>
  <si>
    <t>ARN00001355</t>
  </si>
  <si>
    <t>C-001356</t>
  </si>
  <si>
    <t>Comercio_1442</t>
  </si>
  <si>
    <t>ARN00001356</t>
  </si>
  <si>
    <t>C-001357</t>
  </si>
  <si>
    <t>ARN00001357</t>
  </si>
  <si>
    <t>C-001358</t>
  </si>
  <si>
    <t>ARN00001358</t>
  </si>
  <si>
    <t>C-001359</t>
  </si>
  <si>
    <t>Comercio_1489</t>
  </si>
  <si>
    <t>ARN00001359</t>
  </si>
  <si>
    <t>C-001360</t>
  </si>
  <si>
    <t>ARN00001360</t>
  </si>
  <si>
    <t>C-001361</t>
  </si>
  <si>
    <t>Comercio_1676</t>
  </si>
  <si>
    <t>ARN00001361</t>
  </si>
  <si>
    <t>C-001362</t>
  </si>
  <si>
    <t>ARN00001362</t>
  </si>
  <si>
    <t>C-001363</t>
  </si>
  <si>
    <t>ARN00001363</t>
  </si>
  <si>
    <t>C-001364</t>
  </si>
  <si>
    <t>Comercio_1080</t>
  </si>
  <si>
    <t>ARN00001364</t>
  </si>
  <si>
    <t>C-001365</t>
  </si>
  <si>
    <t>ARN00001365</t>
  </si>
  <si>
    <t>C-001366</t>
  </si>
  <si>
    <t>Comercio_435</t>
  </si>
  <si>
    <t>ARN00001366</t>
  </si>
  <si>
    <t>C-001367</t>
  </si>
  <si>
    <t>ARN00001367</t>
  </si>
  <si>
    <t>C-001368</t>
  </si>
  <si>
    <t>ARN00001368</t>
  </si>
  <si>
    <t>C-001369</t>
  </si>
  <si>
    <t>ARN00001369</t>
  </si>
  <si>
    <t>C-001370</t>
  </si>
  <si>
    <t>ARN00001370</t>
  </si>
  <si>
    <t>C-001371</t>
  </si>
  <si>
    <t>ARN00001371</t>
  </si>
  <si>
    <t>C-001372</t>
  </si>
  <si>
    <t>Comercio_1500</t>
  </si>
  <si>
    <t>ARN00001372</t>
  </si>
  <si>
    <t>C-001373</t>
  </si>
  <si>
    <t>ARN00001373</t>
  </si>
  <si>
    <t>C-001374</t>
  </si>
  <si>
    <t>Comercio_587</t>
  </si>
  <si>
    <t>ARN00001374</t>
  </si>
  <si>
    <t>C-001375</t>
  </si>
  <si>
    <t>Comercio_1160</t>
  </si>
  <si>
    <t>ARN00001375</t>
  </si>
  <si>
    <t>C-001376</t>
  </si>
  <si>
    <t>ARN00001376</t>
  </si>
  <si>
    <t>C-001377</t>
  </si>
  <si>
    <t>Comercio_937</t>
  </si>
  <si>
    <t>ARN00001377</t>
  </si>
  <si>
    <t>C-001378</t>
  </si>
  <si>
    <t>ARN00001378</t>
  </si>
  <si>
    <t>C-001379</t>
  </si>
  <si>
    <t>ARN00001379</t>
  </si>
  <si>
    <t>C-001380</t>
  </si>
  <si>
    <t>ARN00001380</t>
  </si>
  <si>
    <t>C-001381</t>
  </si>
  <si>
    <t>ARN00001381</t>
  </si>
  <si>
    <t>C-001382</t>
  </si>
  <si>
    <t>Comercio_720</t>
  </si>
  <si>
    <t>ARN00001382</t>
  </si>
  <si>
    <t>C-001383</t>
  </si>
  <si>
    <t>Comercio_654</t>
  </si>
  <si>
    <t>ARN00001383</t>
  </si>
  <si>
    <t>C-001384</t>
  </si>
  <si>
    <t>ARN00001384</t>
  </si>
  <si>
    <t>C-001385</t>
  </si>
  <si>
    <t>Comercio_1250</t>
  </si>
  <si>
    <t>ARN00001385</t>
  </si>
  <si>
    <t>C-001386</t>
  </si>
  <si>
    <t>Comercio_1643</t>
  </si>
  <si>
    <t>ARN00001386</t>
  </si>
  <si>
    <t>C-001387</t>
  </si>
  <si>
    <t>Comercio_1650</t>
  </si>
  <si>
    <t>ARN00001387</t>
  </si>
  <si>
    <t>C-001388</t>
  </si>
  <si>
    <t>ARN00001388</t>
  </si>
  <si>
    <t>C-001389</t>
  </si>
  <si>
    <t>Comercio_583</t>
  </si>
  <si>
    <t>ARN00001389</t>
  </si>
  <si>
    <t>C-001390</t>
  </si>
  <si>
    <t>ARN00001390</t>
  </si>
  <si>
    <t>C-001391</t>
  </si>
  <si>
    <t>Comercio_1373</t>
  </si>
  <si>
    <t>ARN00001391</t>
  </si>
  <si>
    <t>C-001392</t>
  </si>
  <si>
    <t>ARN00001392</t>
  </si>
  <si>
    <t>C-001393</t>
  </si>
  <si>
    <t>Comercio_1023</t>
  </si>
  <si>
    <t>ARN00001393</t>
  </si>
  <si>
    <t>C-001394</t>
  </si>
  <si>
    <t>Comercio_870</t>
  </si>
  <si>
    <t>ARN00001394</t>
  </si>
  <si>
    <t>C-001395</t>
  </si>
  <si>
    <t>ARN00001395</t>
  </si>
  <si>
    <t>C-001396</t>
  </si>
  <si>
    <t>ARN00001396</t>
  </si>
  <si>
    <t>C-001397</t>
  </si>
  <si>
    <t>Comercio_1133</t>
  </si>
  <si>
    <t>ARN00001397</t>
  </si>
  <si>
    <t>C-001398</t>
  </si>
  <si>
    <t>ARN00001398</t>
  </si>
  <si>
    <t>C-001399</t>
  </si>
  <si>
    <t>Comercio_343</t>
  </si>
  <si>
    <t>ARN00001399</t>
  </si>
  <si>
    <t>C-001400</t>
  </si>
  <si>
    <t>ARN00001400</t>
  </si>
  <si>
    <t>C-001401</t>
  </si>
  <si>
    <t>ARN00001401</t>
  </si>
  <si>
    <t>C-001402</t>
  </si>
  <si>
    <t>ARN00001402</t>
  </si>
  <si>
    <t>C-001403</t>
  </si>
  <si>
    <t>Comercio_546</t>
  </si>
  <si>
    <t>ARN00001403</t>
  </si>
  <si>
    <t>C-001404</t>
  </si>
  <si>
    <t>ARN00001404</t>
  </si>
  <si>
    <t>C-001405</t>
  </si>
  <si>
    <t>Comercio_185</t>
  </si>
  <si>
    <t>ARN00001405</t>
  </si>
  <si>
    <t>C-001406</t>
  </si>
  <si>
    <t>ARN00001406</t>
  </si>
  <si>
    <t>C-001407</t>
  </si>
  <si>
    <t>ARN00001407</t>
  </si>
  <si>
    <t>C-001408</t>
  </si>
  <si>
    <t>Comercio_24</t>
  </si>
  <si>
    <t>ARN00001408</t>
  </si>
  <si>
    <t>C-001409</t>
  </si>
  <si>
    <t>Comercio_60</t>
  </si>
  <si>
    <t>ARN00001409</t>
  </si>
  <si>
    <t>C-001410</t>
  </si>
  <si>
    <t>Comercio_1051</t>
  </si>
  <si>
    <t>ARN00001410</t>
  </si>
  <si>
    <t>C-001411</t>
  </si>
  <si>
    <t>ARN00001411</t>
  </si>
  <si>
    <t>C-001412</t>
  </si>
  <si>
    <t>ARN00001412</t>
  </si>
  <si>
    <t>C-001413</t>
  </si>
  <si>
    <t>ARN00001413</t>
  </si>
  <si>
    <t>C-001414</t>
  </si>
  <si>
    <t>Comercio_81</t>
  </si>
  <si>
    <t>ARN00001414</t>
  </si>
  <si>
    <t>C-001415</t>
  </si>
  <si>
    <t>Comercio_1531</t>
  </si>
  <si>
    <t>ARN00001415</t>
  </si>
  <si>
    <t>C-001416</t>
  </si>
  <si>
    <t>Comercio_560</t>
  </si>
  <si>
    <t>ARN00001416</t>
  </si>
  <si>
    <t>C-001417</t>
  </si>
  <si>
    <t>Comercio_1079</t>
  </si>
  <si>
    <t>ARN00001417</t>
  </si>
  <si>
    <t>C-001418</t>
  </si>
  <si>
    <t>Comercio_1922</t>
  </si>
  <si>
    <t>ARN00001418</t>
  </si>
  <si>
    <t>C-001419</t>
  </si>
  <si>
    <t>ARN00001419</t>
  </si>
  <si>
    <t>C-001420</t>
  </si>
  <si>
    <t>ARN00001420</t>
  </si>
  <si>
    <t>C-001421</t>
  </si>
  <si>
    <t>ARN00001421</t>
  </si>
  <si>
    <t>C-001422</t>
  </si>
  <si>
    <t>ARN00001422</t>
  </si>
  <si>
    <t>C-001423</t>
  </si>
  <si>
    <t>Comercio_1461</t>
  </si>
  <si>
    <t>ARN00001423</t>
  </si>
  <si>
    <t>C-001424</t>
  </si>
  <si>
    <t>ARN00001424</t>
  </si>
  <si>
    <t>C-001425</t>
  </si>
  <si>
    <t>ARN00001425</t>
  </si>
  <si>
    <t>C-001426</t>
  </si>
  <si>
    <t>ARN00001426</t>
  </si>
  <si>
    <t>C-001427</t>
  </si>
  <si>
    <t>ARN00001427</t>
  </si>
  <si>
    <t>C-001428</t>
  </si>
  <si>
    <t>ARN00001428</t>
  </si>
  <si>
    <t>C-001429</t>
  </si>
  <si>
    <t>Comercio_1516</t>
  </si>
  <si>
    <t>ARN00001429</t>
  </si>
  <si>
    <t>C-001430</t>
  </si>
  <si>
    <t>Comercio_379</t>
  </si>
  <si>
    <t>ARN00001430</t>
  </si>
  <si>
    <t>C-001431</t>
  </si>
  <si>
    <t>Comercio_37</t>
  </si>
  <si>
    <t>ARN00001431</t>
  </si>
  <si>
    <t>C-001432</t>
  </si>
  <si>
    <t>ARN00001432</t>
  </si>
  <si>
    <t>C-001433</t>
  </si>
  <si>
    <t>ARN00001433</t>
  </si>
  <si>
    <t>C-001434</t>
  </si>
  <si>
    <t>ARN00001434</t>
  </si>
  <si>
    <t>C-001435</t>
  </si>
  <si>
    <t>ARN00001435</t>
  </si>
  <si>
    <t>C-001436</t>
  </si>
  <si>
    <t>Comercio_1972</t>
  </si>
  <si>
    <t>ARN00001436</t>
  </si>
  <si>
    <t>C-001437</t>
  </si>
  <si>
    <t>Comercio_1892</t>
  </si>
  <si>
    <t>ARN00001437</t>
  </si>
  <si>
    <t>C-001438</t>
  </si>
  <si>
    <t>Comercio_415</t>
  </si>
  <si>
    <t>ARN00001438</t>
  </si>
  <si>
    <t>C-001439</t>
  </si>
  <si>
    <t>ARN00001439</t>
  </si>
  <si>
    <t>C-001440</t>
  </si>
  <si>
    <t>Comercio_1474</t>
  </si>
  <si>
    <t>ARN00001440</t>
  </si>
  <si>
    <t>C-001441</t>
  </si>
  <si>
    <t>Comercio_1381</t>
  </si>
  <si>
    <t>ARN00001441</t>
  </si>
  <si>
    <t>C-001442</t>
  </si>
  <si>
    <t>ARN00001442</t>
  </si>
  <si>
    <t>C-001443</t>
  </si>
  <si>
    <t>ARN00001443</t>
  </si>
  <si>
    <t>C-001444</t>
  </si>
  <si>
    <t>ARN00001444</t>
  </si>
  <si>
    <t>C-001445</t>
  </si>
  <si>
    <t>Comercio_719</t>
  </si>
  <si>
    <t>ARN00001445</t>
  </si>
  <si>
    <t>C-001446</t>
  </si>
  <si>
    <t>ARN00001446</t>
  </si>
  <si>
    <t>C-001447</t>
  </si>
  <si>
    <t>ARN00001447</t>
  </si>
  <si>
    <t>C-001448</t>
  </si>
  <si>
    <t>ARN00001448</t>
  </si>
  <si>
    <t>C-001449</t>
  </si>
  <si>
    <t>ARN00001449</t>
  </si>
  <si>
    <t>C-001450</t>
  </si>
  <si>
    <t>ARN00001450</t>
  </si>
  <si>
    <t>C-001451</t>
  </si>
  <si>
    <t>Comercio_1179</t>
  </si>
  <si>
    <t>ARN00001451</t>
  </si>
  <si>
    <t>C-001452</t>
  </si>
  <si>
    <t>Comercio_1298</t>
  </si>
  <si>
    <t>ARN00001452</t>
  </si>
  <si>
    <t>C-001453</t>
  </si>
  <si>
    <t>ARN00001453</t>
  </si>
  <si>
    <t>C-001454</t>
  </si>
  <si>
    <t>ARN00001454</t>
  </si>
  <si>
    <t>C-001455</t>
  </si>
  <si>
    <t>ARN00001455</t>
  </si>
  <si>
    <t>C-001456</t>
  </si>
  <si>
    <t>Comercio_1792</t>
  </si>
  <si>
    <t>ARN00001456</t>
  </si>
  <si>
    <t>C-001457</t>
  </si>
  <si>
    <t>Comercio_792</t>
  </si>
  <si>
    <t>ARN00001457</t>
  </si>
  <si>
    <t>C-001458</t>
  </si>
  <si>
    <t>ARN00001458</t>
  </si>
  <si>
    <t>C-001459</t>
  </si>
  <si>
    <t>ARN00001459</t>
  </si>
  <si>
    <t>C-001460</t>
  </si>
  <si>
    <t>Comercio_332</t>
  </si>
  <si>
    <t>ARN00001460</t>
  </si>
  <si>
    <t>C-001461</t>
  </si>
  <si>
    <t>Comercio_857</t>
  </si>
  <si>
    <t>ARN00001461</t>
  </si>
  <si>
    <t>C-001462</t>
  </si>
  <si>
    <t>ARN00001462</t>
  </si>
  <si>
    <t>C-001463</t>
  </si>
  <si>
    <t>Comercio_263</t>
  </si>
  <si>
    <t>ARN00001463</t>
  </si>
  <si>
    <t>C-001464</t>
  </si>
  <si>
    <t>ARN00001464</t>
  </si>
  <si>
    <t>C-001465</t>
  </si>
  <si>
    <t>ARN00001465</t>
  </si>
  <si>
    <t>C-001466</t>
  </si>
  <si>
    <t>Comercio_466</t>
  </si>
  <si>
    <t>ARN00001466</t>
  </si>
  <si>
    <t>C-001467</t>
  </si>
  <si>
    <t>Comercio_1210</t>
  </si>
  <si>
    <t>ARN00001467</t>
  </si>
  <si>
    <t>C-001468</t>
  </si>
  <si>
    <t>ARN00001468</t>
  </si>
  <si>
    <t>C-001469</t>
  </si>
  <si>
    <t>Comercio_805</t>
  </si>
  <si>
    <t>ARN00001469</t>
  </si>
  <si>
    <t>C-001470</t>
  </si>
  <si>
    <t>ARN00001470</t>
  </si>
  <si>
    <t>C-001471</t>
  </si>
  <si>
    <t>Comercio_137</t>
  </si>
  <si>
    <t>ARN00001471</t>
  </si>
  <si>
    <t>C-001472</t>
  </si>
  <si>
    <t>ARN00001472</t>
  </si>
  <si>
    <t>C-001473</t>
  </si>
  <si>
    <t>ARN00001473</t>
  </si>
  <si>
    <t>C-001474</t>
  </si>
  <si>
    <t>ARN00001474</t>
  </si>
  <si>
    <t>C-001475</t>
  </si>
  <si>
    <t>ARN00001475</t>
  </si>
  <si>
    <t>C-001476</t>
  </si>
  <si>
    <t>Comercio_34</t>
  </si>
  <si>
    <t>ARN00001476</t>
  </si>
  <si>
    <t>C-001477</t>
  </si>
  <si>
    <t>ARN00001477</t>
  </si>
  <si>
    <t>C-001478</t>
  </si>
  <si>
    <t>Comercio_1713</t>
  </si>
  <si>
    <t>ARN00001478</t>
  </si>
  <si>
    <t>C-001479</t>
  </si>
  <si>
    <t>ARN00001479</t>
  </si>
  <si>
    <t>C-001480</t>
  </si>
  <si>
    <t>ARN00001480</t>
  </si>
  <si>
    <t>C-001481</t>
  </si>
  <si>
    <t>Comercio_116</t>
  </si>
  <si>
    <t>ARN00001481</t>
  </si>
  <si>
    <t>C-001482</t>
  </si>
  <si>
    <t>ARN00001482</t>
  </si>
  <si>
    <t>C-001483</t>
  </si>
  <si>
    <t>Comercio_1025</t>
  </si>
  <si>
    <t>ARN00001483</t>
  </si>
  <si>
    <t>C-001484</t>
  </si>
  <si>
    <t>Comercio_1247</t>
  </si>
  <si>
    <t>ARN00001484</t>
  </si>
  <si>
    <t>C-001485</t>
  </si>
  <si>
    <t>ARN00001485</t>
  </si>
  <si>
    <t>C-001486</t>
  </si>
  <si>
    <t>ARN00001486</t>
  </si>
  <si>
    <t>C-001487</t>
  </si>
  <si>
    <t>Comercio_551</t>
  </si>
  <si>
    <t>ARN00001487</t>
  </si>
  <si>
    <t>C-001488</t>
  </si>
  <si>
    <t>Comercio_1844</t>
  </si>
  <si>
    <t>ARN00001488</t>
  </si>
  <si>
    <t>C-001489</t>
  </si>
  <si>
    <t>Comercio_7</t>
  </si>
  <si>
    <t>ARN00001489</t>
  </si>
  <si>
    <t>C-001490</t>
  </si>
  <si>
    <t>Comercio_923</t>
  </si>
  <si>
    <t>ARN00001490</t>
  </si>
  <si>
    <t>C-001491</t>
  </si>
  <si>
    <t>Comercio_990</t>
  </si>
  <si>
    <t>ARN00001491</t>
  </si>
  <si>
    <t>C-001492</t>
  </si>
  <si>
    <t>ARN00001492</t>
  </si>
  <si>
    <t>C-001493</t>
  </si>
  <si>
    <t>ARN00001493</t>
  </si>
  <si>
    <t>C-001494</t>
  </si>
  <si>
    <t>Comercio_638</t>
  </si>
  <si>
    <t>ARN00001494</t>
  </si>
  <si>
    <t>C-001495</t>
  </si>
  <si>
    <t>Comercio_1098</t>
  </si>
  <si>
    <t>ARN00001495</t>
  </si>
  <si>
    <t>C-001496</t>
  </si>
  <si>
    <t>Comercio_3</t>
  </si>
  <si>
    <t>ARN00001496</t>
  </si>
  <si>
    <t>C-001497</t>
  </si>
  <si>
    <t>Comercio_1395</t>
  </si>
  <si>
    <t>ARN00001497</t>
  </si>
  <si>
    <t>C-001498</t>
  </si>
  <si>
    <t>ARN00001498</t>
  </si>
  <si>
    <t>C-001499</t>
  </si>
  <si>
    <t>Comercio_1909</t>
  </si>
  <si>
    <t>ARN00001499</t>
  </si>
  <si>
    <t>C-001500</t>
  </si>
  <si>
    <t>ARN00001500</t>
  </si>
  <si>
    <t>C-001501</t>
  </si>
  <si>
    <t>ARN00001501</t>
  </si>
  <si>
    <t>C-001502</t>
  </si>
  <si>
    <t>Comercio_648</t>
  </si>
  <si>
    <t>ARN00001502</t>
  </si>
  <si>
    <t>C-001503</t>
  </si>
  <si>
    <t>Comercio_310</t>
  </si>
  <si>
    <t>ARN00001503</t>
  </si>
  <si>
    <t>C-001504</t>
  </si>
  <si>
    <t>Comercio_530</t>
  </si>
  <si>
    <t>ARN00001504</t>
  </si>
  <si>
    <t>C-001505</t>
  </si>
  <si>
    <t>Comercio_138</t>
  </si>
  <si>
    <t>ARN00001505</t>
  </si>
  <si>
    <t>C-001506</t>
  </si>
  <si>
    <t>Comercio_1507</t>
  </si>
  <si>
    <t>ARN00001506</t>
  </si>
  <si>
    <t>C-001507</t>
  </si>
  <si>
    <t>Comercio_841</t>
  </si>
  <si>
    <t>ARN00001507</t>
  </si>
  <si>
    <t>C-001508</t>
  </si>
  <si>
    <t>ARN00001508</t>
  </si>
  <si>
    <t>C-001509</t>
  </si>
  <si>
    <t>ARN00001509</t>
  </si>
  <si>
    <t>C-001510</t>
  </si>
  <si>
    <t>Comercio_142</t>
  </si>
  <si>
    <t>ARN00001510</t>
  </si>
  <si>
    <t>C-001511</t>
  </si>
  <si>
    <t>Comercio_848</t>
  </si>
  <si>
    <t>ARN00001511</t>
  </si>
  <si>
    <t>C-001512</t>
  </si>
  <si>
    <t>ARN00001512</t>
  </si>
  <si>
    <t>C-001513</t>
  </si>
  <si>
    <t>Comercio_887</t>
  </si>
  <si>
    <t>ARN00001513</t>
  </si>
  <si>
    <t>C-001514</t>
  </si>
  <si>
    <t>ARN00001514</t>
  </si>
  <si>
    <t>C-001515</t>
  </si>
  <si>
    <t>Comercio_93</t>
  </si>
  <si>
    <t>ARN00001515</t>
  </si>
  <si>
    <t>C-001516</t>
  </si>
  <si>
    <t>Comercio_1597</t>
  </si>
  <si>
    <t>ARN00001516</t>
  </si>
  <si>
    <t>C-001517</t>
  </si>
  <si>
    <t>ARN00001517</t>
  </si>
  <si>
    <t>C-001518</t>
  </si>
  <si>
    <t>Comercio_170</t>
  </si>
  <si>
    <t>ARN00001518</t>
  </si>
  <si>
    <t>C-001519</t>
  </si>
  <si>
    <t>Comercio_741</t>
  </si>
  <si>
    <t>ARN00001519</t>
  </si>
  <si>
    <t>C-001520</t>
  </si>
  <si>
    <t>ARN00001520</t>
  </si>
  <si>
    <t>C-001521</t>
  </si>
  <si>
    <t>ARN00001521</t>
  </si>
  <si>
    <t>C-001522</t>
  </si>
  <si>
    <t>Comercio_1761</t>
  </si>
  <si>
    <t>ARN00001522</t>
  </si>
  <si>
    <t>C-001523</t>
  </si>
  <si>
    <t>ARN00001523</t>
  </si>
  <si>
    <t>C-001524</t>
  </si>
  <si>
    <t>ARN00001524</t>
  </si>
  <si>
    <t>C-001525</t>
  </si>
  <si>
    <t>ARN00001525</t>
  </si>
  <si>
    <t>C-001526</t>
  </si>
  <si>
    <t>Comercio_1477</t>
  </si>
  <si>
    <t>ARN00001526</t>
  </si>
  <si>
    <t>C-001527</t>
  </si>
  <si>
    <t>Comercio_441</t>
  </si>
  <si>
    <t>ARN00001527</t>
  </si>
  <si>
    <t>C-001528</t>
  </si>
  <si>
    <t>ARN00001528</t>
  </si>
  <si>
    <t>C-001529</t>
  </si>
  <si>
    <t>Comercio_90</t>
  </si>
  <si>
    <t>ARN00001529</t>
  </si>
  <si>
    <t>C-001530</t>
  </si>
  <si>
    <t>Comercio_606</t>
  </si>
  <si>
    <t>ARN00001530</t>
  </si>
  <si>
    <t>C-001531</t>
  </si>
  <si>
    <t>Comercio_41</t>
  </si>
  <si>
    <t>ARN00001531</t>
  </si>
  <si>
    <t>C-001532</t>
  </si>
  <si>
    <t>Comercio_391</t>
  </si>
  <si>
    <t>ARN00001532</t>
  </si>
  <si>
    <t>C-001533</t>
  </si>
  <si>
    <t>ARN00001533</t>
  </si>
  <si>
    <t>C-001534</t>
  </si>
  <si>
    <t>Comercio_693</t>
  </si>
  <si>
    <t>ARN00001534</t>
  </si>
  <si>
    <t>C-001535</t>
  </si>
  <si>
    <t>ARN00001535</t>
  </si>
  <si>
    <t>C-001536</t>
  </si>
  <si>
    <t>Comercio_396</t>
  </si>
  <si>
    <t>ARN00001536</t>
  </si>
  <si>
    <t>C-001537</t>
  </si>
  <si>
    <t>Comercio_462</t>
  </si>
  <si>
    <t>ARN00001537</t>
  </si>
  <si>
    <t>C-001538</t>
  </si>
  <si>
    <t>ARN00001538</t>
  </si>
  <si>
    <t>C-001539</t>
  </si>
  <si>
    <t>ARN00001539</t>
  </si>
  <si>
    <t>C-001540</t>
  </si>
  <si>
    <t>ARN00001540</t>
  </si>
  <si>
    <t>C-001541</t>
  </si>
  <si>
    <t>ARN00001541</t>
  </si>
  <si>
    <t>C-001542</t>
  </si>
  <si>
    <t>ARN00001542</t>
  </si>
  <si>
    <t>C-001543</t>
  </si>
  <si>
    <t>ARN00001543</t>
  </si>
  <si>
    <t>C-001544</t>
  </si>
  <si>
    <t>ARN00001544</t>
  </si>
  <si>
    <t>C-001545</t>
  </si>
  <si>
    <t>Comercio_1425</t>
  </si>
  <si>
    <t>ARN00001545</t>
  </si>
  <si>
    <t>C-001546</t>
  </si>
  <si>
    <t>ARN00001546</t>
  </si>
  <si>
    <t>C-001547</t>
  </si>
  <si>
    <t>ARN00001547</t>
  </si>
  <si>
    <t>C-001548</t>
  </si>
  <si>
    <t>ARN00001548</t>
  </si>
  <si>
    <t>C-001549</t>
  </si>
  <si>
    <t>Comercio_107</t>
  </si>
  <si>
    <t>ARN00001549</t>
  </si>
  <si>
    <t>C-001550</t>
  </si>
  <si>
    <t>ARN00001550</t>
  </si>
  <si>
    <t>C-001551</t>
  </si>
  <si>
    <t>ARN00001551</t>
  </si>
  <si>
    <t>C-001552</t>
  </si>
  <si>
    <t>ARN00001552</t>
  </si>
  <si>
    <t>C-001553</t>
  </si>
  <si>
    <t>ARN00001553</t>
  </si>
  <si>
    <t>C-001554</t>
  </si>
  <si>
    <t>ARN00001554</t>
  </si>
  <si>
    <t>C-001555</t>
  </si>
  <si>
    <t>Comercio_1064</t>
  </si>
  <si>
    <t>ARN00001555</t>
  </si>
  <si>
    <t>C-001556</t>
  </si>
  <si>
    <t>Comercio_1908</t>
  </si>
  <si>
    <t>ARN00001556</t>
  </si>
  <si>
    <t>C-001557</t>
  </si>
  <si>
    <t>Comercio_1206</t>
  </si>
  <si>
    <t>ARN00001557</t>
  </si>
  <si>
    <t>C-001558</t>
  </si>
  <si>
    <t>Comercio_1231</t>
  </si>
  <si>
    <t>ARN00001558</t>
  </si>
  <si>
    <t>C-001559</t>
  </si>
  <si>
    <t>ARN00001559</t>
  </si>
  <si>
    <t>C-001560</t>
  </si>
  <si>
    <t>Comercio_745</t>
  </si>
  <si>
    <t>ARN00001560</t>
  </si>
  <si>
    <t>C-001561</t>
  </si>
  <si>
    <t>Comercio_447</t>
  </si>
  <si>
    <t>ARN00001561</t>
  </si>
  <si>
    <t>C-001562</t>
  </si>
  <si>
    <t>ARN00001562</t>
  </si>
  <si>
    <t>C-001563</t>
  </si>
  <si>
    <t>ARN00001563</t>
  </si>
  <si>
    <t>C-001564</t>
  </si>
  <si>
    <t>ARN00001564</t>
  </si>
  <si>
    <t>C-001565</t>
  </si>
  <si>
    <t>ARN00001565</t>
  </si>
  <si>
    <t>C-001566</t>
  </si>
  <si>
    <t>Comercio_1345</t>
  </si>
  <si>
    <t>ARN00001566</t>
  </si>
  <si>
    <t>C-001567</t>
  </si>
  <si>
    <t>Comercio_1289</t>
  </si>
  <si>
    <t>ARN00001567</t>
  </si>
  <si>
    <t>C-001568</t>
  </si>
  <si>
    <t>ARN00001568</t>
  </si>
  <si>
    <t>C-001569</t>
  </si>
  <si>
    <t>Comercio_1861</t>
  </si>
  <si>
    <t>ARN00001569</t>
  </si>
  <si>
    <t>C-001570</t>
  </si>
  <si>
    <t>ARN00001570</t>
  </si>
  <si>
    <t>C-001571</t>
  </si>
  <si>
    <t>ARN00001571</t>
  </si>
  <si>
    <t>C-001572</t>
  </si>
  <si>
    <t>Comercio_1293</t>
  </si>
  <si>
    <t>ARN00001572</t>
  </si>
  <si>
    <t>C-001573</t>
  </si>
  <si>
    <t>ARN00001573</t>
  </si>
  <si>
    <t>C-001574</t>
  </si>
  <si>
    <t>ARN00001574</t>
  </si>
  <si>
    <t>C-001575</t>
  </si>
  <si>
    <t>Comercio_1933</t>
  </si>
  <si>
    <t>ARN00001575</t>
  </si>
  <si>
    <t>C-001576</t>
  </si>
  <si>
    <t>ARN00001576</t>
  </si>
  <si>
    <t>C-001577</t>
  </si>
  <si>
    <t>ARN00001577</t>
  </si>
  <si>
    <t>C-001578</t>
  </si>
  <si>
    <t>Comercio_158</t>
  </si>
  <si>
    <t>ARN00001578</t>
  </si>
  <si>
    <t>C-001579</t>
  </si>
  <si>
    <t>ARN00001579</t>
  </si>
  <si>
    <t>C-001580</t>
  </si>
  <si>
    <t>Comercio_689</t>
  </si>
  <si>
    <t>ARN00001580</t>
  </si>
  <si>
    <t>C-001581</t>
  </si>
  <si>
    <t>Comercio_1881</t>
  </si>
  <si>
    <t>ARN00001581</t>
  </si>
  <si>
    <t>C-001582</t>
  </si>
  <si>
    <t>ARN00001582</t>
  </si>
  <si>
    <t>C-001583</t>
  </si>
  <si>
    <t>Comercio_915</t>
  </si>
  <si>
    <t>ARN00001583</t>
  </si>
  <si>
    <t>C-001584</t>
  </si>
  <si>
    <t>ARN00001584</t>
  </si>
  <si>
    <t>C-001585</t>
  </si>
  <si>
    <t>Comercio_963</t>
  </si>
  <si>
    <t>ARN00001585</t>
  </si>
  <si>
    <t>C-001586</t>
  </si>
  <si>
    <t>ARN00001586</t>
  </si>
  <si>
    <t>C-001587</t>
  </si>
  <si>
    <t>ARN00001587</t>
  </si>
  <si>
    <t>C-001588</t>
  </si>
  <si>
    <t>Comercio_432</t>
  </si>
  <si>
    <t>ARN00001588</t>
  </si>
  <si>
    <t>C-001589</t>
  </si>
  <si>
    <t>ARN00001589</t>
  </si>
  <si>
    <t>C-001590</t>
  </si>
  <si>
    <t>ARN00001590</t>
  </si>
  <si>
    <t>C-001591</t>
  </si>
  <si>
    <t>ARN00001591</t>
  </si>
  <si>
    <t>C-001592</t>
  </si>
  <si>
    <t>ARN00001592</t>
  </si>
  <si>
    <t>C-001593</t>
  </si>
  <si>
    <t>Comercio_1459</t>
  </si>
  <si>
    <t>ARN00001593</t>
  </si>
  <si>
    <t>C-001594</t>
  </si>
  <si>
    <t>Comercio_1404</t>
  </si>
  <si>
    <t>ARN00001594</t>
  </si>
  <si>
    <t>C-001595</t>
  </si>
  <si>
    <t>ARN00001595</t>
  </si>
  <si>
    <t>C-001596</t>
  </si>
  <si>
    <t>ARN00001596</t>
  </si>
  <si>
    <t>C-001597</t>
  </si>
  <si>
    <t>ARN00001597</t>
  </si>
  <si>
    <t>C-001598</t>
  </si>
  <si>
    <t>Comercio_595</t>
  </si>
  <si>
    <t>ARN00001598</t>
  </si>
  <si>
    <t>C-001599</t>
  </si>
  <si>
    <t>ARN00001599</t>
  </si>
  <si>
    <t>C-001600</t>
  </si>
  <si>
    <t>Comercio_412</t>
  </si>
  <si>
    <t>ARN00001600</t>
  </si>
  <si>
    <t>C-001601</t>
  </si>
  <si>
    <t>Comercio_607</t>
  </si>
  <si>
    <t>ARN00001601</t>
  </si>
  <si>
    <t>C-001602</t>
  </si>
  <si>
    <t>Comercio_1225</t>
  </si>
  <si>
    <t>ARN00001602</t>
  </si>
  <si>
    <t>C-001603</t>
  </si>
  <si>
    <t>Comercio_1672</t>
  </si>
  <si>
    <t>ARN00001603</t>
  </si>
  <si>
    <t>C-001604</t>
  </si>
  <si>
    <t>ARN00001604</t>
  </si>
  <si>
    <t>C-001605</t>
  </si>
  <si>
    <t>ARN00001605</t>
  </si>
  <si>
    <t>C-001606</t>
  </si>
  <si>
    <t>ARN00001606</t>
  </si>
  <si>
    <t>C-001607</t>
  </si>
  <si>
    <t>ARN00001607</t>
  </si>
  <si>
    <t>C-001608</t>
  </si>
  <si>
    <t>Comercio_309</t>
  </si>
  <si>
    <t>ARN00001608</t>
  </si>
  <si>
    <t>C-001609</t>
  </si>
  <si>
    <t>Comercio_251</t>
  </si>
  <si>
    <t>ARN00001609</t>
  </si>
  <si>
    <t>C-001610</t>
  </si>
  <si>
    <t>Comercio_1732</t>
  </si>
  <si>
    <t>ARN00001610</t>
  </si>
  <si>
    <t>C-001611</t>
  </si>
  <si>
    <t>Comercio_1963</t>
  </si>
  <si>
    <t>ARN00001611</t>
  </si>
  <si>
    <t>C-001612</t>
  </si>
  <si>
    <t>Comercio_1182</t>
  </si>
  <si>
    <t>ARN00001612</t>
  </si>
  <si>
    <t>C-001613</t>
  </si>
  <si>
    <t>ARN00001613</t>
  </si>
  <si>
    <t>C-001614</t>
  </si>
  <si>
    <t>Comercio_779</t>
  </si>
  <si>
    <t>ARN00001614</t>
  </si>
  <si>
    <t>C-001615</t>
  </si>
  <si>
    <t>ARN00001615</t>
  </si>
  <si>
    <t>C-001616</t>
  </si>
  <si>
    <t>Comercio_1344</t>
  </si>
  <si>
    <t>ARN00001616</t>
  </si>
  <si>
    <t>C-001617</t>
  </si>
  <si>
    <t>ARN00001617</t>
  </si>
  <si>
    <t>C-001618</t>
  </si>
  <si>
    <t>ARN00001618</t>
  </si>
  <si>
    <t>C-001619</t>
  </si>
  <si>
    <t>ARN00001619</t>
  </si>
  <si>
    <t>C-001620</t>
  </si>
  <si>
    <t>Comercio_101</t>
  </si>
  <si>
    <t>ARN00001620</t>
  </si>
  <si>
    <t>C-001621</t>
  </si>
  <si>
    <t>ARN00001621</t>
  </si>
  <si>
    <t>C-001622</t>
  </si>
  <si>
    <t>ARN00001622</t>
  </si>
  <si>
    <t>C-001623</t>
  </si>
  <si>
    <t>ARN00001623</t>
  </si>
  <si>
    <t>C-001624</t>
  </si>
  <si>
    <t>ARN00001624</t>
  </si>
  <si>
    <t>C-001625</t>
  </si>
  <si>
    <t>Comercio_1380</t>
  </si>
  <si>
    <t>ARN00001625</t>
  </si>
  <si>
    <t>C-001626</t>
  </si>
  <si>
    <t>ARN00001626</t>
  </si>
  <si>
    <t>C-001627</t>
  </si>
  <si>
    <t>ARN00001627</t>
  </si>
  <si>
    <t>C-001628</t>
  </si>
  <si>
    <t>ARN00001628</t>
  </si>
  <si>
    <t>C-001629</t>
  </si>
  <si>
    <t>ARN00001629</t>
  </si>
  <si>
    <t>C-001630</t>
  </si>
  <si>
    <t>ARN00001630</t>
  </si>
  <si>
    <t>C-001631</t>
  </si>
  <si>
    <t>ARN00001631</t>
  </si>
  <si>
    <t>C-001632</t>
  </si>
  <si>
    <t>ARN00001632</t>
  </si>
  <si>
    <t>C-001633</t>
  </si>
  <si>
    <t>Comercio_229</t>
  </si>
  <si>
    <t>ARN00001633</t>
  </si>
  <si>
    <t>C-001634</t>
  </si>
  <si>
    <t>ARN00001634</t>
  </si>
  <si>
    <t>C-001635</t>
  </si>
  <si>
    <t>ARN00001635</t>
  </si>
  <si>
    <t>C-001636</t>
  </si>
  <si>
    <t>Comercio_1915</t>
  </si>
  <si>
    <t>ARN00001636</t>
  </si>
  <si>
    <t>C-001637</t>
  </si>
  <si>
    <t>Comercio_1800</t>
  </si>
  <si>
    <t>ARN00001637</t>
  </si>
  <si>
    <t>C-001638</t>
  </si>
  <si>
    <t>Comercio_1439</t>
  </si>
  <si>
    <t>ARN00001638</t>
  </si>
  <si>
    <t>C-001639</t>
  </si>
  <si>
    <t>ARN00001639</t>
  </si>
  <si>
    <t>C-001640</t>
  </si>
  <si>
    <t>ARN00001640</t>
  </si>
  <si>
    <t>C-001641</t>
  </si>
  <si>
    <t>Comercio_902</t>
  </si>
  <si>
    <t>ARN00001641</t>
  </si>
  <si>
    <t>C-001642</t>
  </si>
  <si>
    <t>ARN00001642</t>
  </si>
  <si>
    <t>C-001643</t>
  </si>
  <si>
    <t>Comercio_669</t>
  </si>
  <si>
    <t>ARN00001643</t>
  </si>
  <si>
    <t>C-001644</t>
  </si>
  <si>
    <t>Comercio_473</t>
  </si>
  <si>
    <t>ARN00001644</t>
  </si>
  <si>
    <t>C-001645</t>
  </si>
  <si>
    <t>ARN00001645</t>
  </si>
  <si>
    <t>C-001646</t>
  </si>
  <si>
    <t>Comercio_1212</t>
  </si>
  <si>
    <t>ARN00001646</t>
  </si>
  <si>
    <t>C-001647</t>
  </si>
  <si>
    <t>ARN00001647</t>
  </si>
  <si>
    <t>C-001648</t>
  </si>
  <si>
    <t>Comercio_1300</t>
  </si>
  <si>
    <t>ARN00001648</t>
  </si>
  <si>
    <t>C-001649</t>
  </si>
  <si>
    <t>Comercio_1460</t>
  </si>
  <si>
    <t>ARN00001649</t>
  </si>
  <si>
    <t>C-001650</t>
  </si>
  <si>
    <t>Comercio_457</t>
  </si>
  <si>
    <t>ARN00001650</t>
  </si>
  <si>
    <t>C-001651</t>
  </si>
  <si>
    <t>Comercio_1771</t>
  </si>
  <si>
    <t>ARN00001651</t>
  </si>
  <si>
    <t>C-001652</t>
  </si>
  <si>
    <t>ARN00001652</t>
  </si>
  <si>
    <t>C-001653</t>
  </si>
  <si>
    <t>ARN00001653</t>
  </si>
  <si>
    <t>C-001654</t>
  </si>
  <si>
    <t>ARN00001654</t>
  </si>
  <si>
    <t>C-001655</t>
  </si>
  <si>
    <t>Comercio_518</t>
  </si>
  <si>
    <t>ARN00001655</t>
  </si>
  <si>
    <t>C-001656</t>
  </si>
  <si>
    <t>ARN00001656</t>
  </si>
  <si>
    <t>C-001657</t>
  </si>
  <si>
    <t>Comercio_659</t>
  </si>
  <si>
    <t>ARN00001657</t>
  </si>
  <si>
    <t>C-001658</t>
  </si>
  <si>
    <t>ARN00001658</t>
  </si>
  <si>
    <t>C-001659</t>
  </si>
  <si>
    <t>Comercio_665</t>
  </si>
  <si>
    <t>ARN00001659</t>
  </si>
  <si>
    <t>C-001660</t>
  </si>
  <si>
    <t>ARN00001660</t>
  </si>
  <si>
    <t>C-001661</t>
  </si>
  <si>
    <t>Comercio_1340</t>
  </si>
  <si>
    <t>ARN00001661</t>
  </si>
  <si>
    <t>C-001662</t>
  </si>
  <si>
    <t>Comercio_1280</t>
  </si>
  <si>
    <t>ARN00001662</t>
  </si>
  <si>
    <t>C-001663</t>
  </si>
  <si>
    <t>ARN00001663</t>
  </si>
  <si>
    <t>C-001664</t>
  </si>
  <si>
    <t>ARN00001664</t>
  </si>
  <si>
    <t>C-001665</t>
  </si>
  <si>
    <t>ARN00001665</t>
  </si>
  <si>
    <t>C-001666</t>
  </si>
  <si>
    <t>Comercio_1926</t>
  </si>
  <si>
    <t>ARN00001666</t>
  </si>
  <si>
    <t>C-001667</t>
  </si>
  <si>
    <t>Comercio_1465</t>
  </si>
  <si>
    <t>ARN00001667</t>
  </si>
  <si>
    <t>C-001668</t>
  </si>
  <si>
    <t>ARN00001668</t>
  </si>
  <si>
    <t>C-001669</t>
  </si>
  <si>
    <t>Comercio_682</t>
  </si>
  <si>
    <t>ARN00001669</t>
  </si>
  <si>
    <t>C-001670</t>
  </si>
  <si>
    <t>ARN00001670</t>
  </si>
  <si>
    <t>C-001671</t>
  </si>
  <si>
    <t>ARN00001671</t>
  </si>
  <si>
    <t>C-001672</t>
  </si>
  <si>
    <t>ARN00001672</t>
  </si>
  <si>
    <t>C-001673</t>
  </si>
  <si>
    <t>ARN00001673</t>
  </si>
  <si>
    <t>C-001674</t>
  </si>
  <si>
    <t>ARN00001674</t>
  </si>
  <si>
    <t>C-001675</t>
  </si>
  <si>
    <t>Comercio_1813</t>
  </si>
  <si>
    <t>ARN00001675</t>
  </si>
  <si>
    <t>C-001676</t>
  </si>
  <si>
    <t>ARN00001676</t>
  </si>
  <si>
    <t>C-001677</t>
  </si>
  <si>
    <t>Comercio_1974</t>
  </si>
  <si>
    <t>ARN00001677</t>
  </si>
  <si>
    <t>C-001678</t>
  </si>
  <si>
    <t>ARN00001678</t>
  </si>
  <si>
    <t>C-001679</t>
  </si>
  <si>
    <t>ARN00001679</t>
  </si>
  <si>
    <t>C-001680</t>
  </si>
  <si>
    <t>ARN00001680</t>
  </si>
  <si>
    <t>C-001681</t>
  </si>
  <si>
    <t>ARN00001681</t>
  </si>
  <si>
    <t>C-001682</t>
  </si>
  <si>
    <t>Comercio_1013</t>
  </si>
  <si>
    <t>ARN00001682</t>
  </si>
  <si>
    <t>C-001683</t>
  </si>
  <si>
    <t>Comercio_1312</t>
  </si>
  <si>
    <t>ARN00001683</t>
  </si>
  <si>
    <t>C-001684</t>
  </si>
  <si>
    <t>ARN00001684</t>
  </si>
  <si>
    <t>C-001685</t>
  </si>
  <si>
    <t>ARN00001685</t>
  </si>
  <si>
    <t>C-001686</t>
  </si>
  <si>
    <t>ARN00001686</t>
  </si>
  <si>
    <t>C-001687</t>
  </si>
  <si>
    <t>ARN00001687</t>
  </si>
  <si>
    <t>C-001688</t>
  </si>
  <si>
    <t>ARN00001688</t>
  </si>
  <si>
    <t>C-001689</t>
  </si>
  <si>
    <t>Comercio_920</t>
  </si>
  <si>
    <t>ARN00001689</t>
  </si>
  <si>
    <t>C-001690</t>
  </si>
  <si>
    <t>ARN00001690</t>
  </si>
  <si>
    <t>C-001691</t>
  </si>
  <si>
    <t>ARN00001691</t>
  </si>
  <si>
    <t>C-001692</t>
  </si>
  <si>
    <t>Comercio_264</t>
  </si>
  <si>
    <t>ARN00001692</t>
  </si>
  <si>
    <t>C-001693</t>
  </si>
  <si>
    <t>ARN00001693</t>
  </si>
  <si>
    <t>C-001694</t>
  </si>
  <si>
    <t>ARN00001694</t>
  </si>
  <si>
    <t>C-001695</t>
  </si>
  <si>
    <t>ARN00001695</t>
  </si>
  <si>
    <t>C-001696</t>
  </si>
  <si>
    <t>ARN00001696</t>
  </si>
  <si>
    <t>C-001697</t>
  </si>
  <si>
    <t>Comercio_1718</t>
  </si>
  <si>
    <t>ARN00001697</t>
  </si>
  <si>
    <t>C-001698</t>
  </si>
  <si>
    <t>Comercio_539</t>
  </si>
  <si>
    <t>ARN00001698</t>
  </si>
  <si>
    <t>C-001699</t>
  </si>
  <si>
    <t>Comercio_1743</t>
  </si>
  <si>
    <t>ARN00001699</t>
  </si>
  <si>
    <t>C-001700</t>
  </si>
  <si>
    <t>Comercio_408</t>
  </si>
  <si>
    <t>ARN00001700</t>
  </si>
  <si>
    <t>C-001701</t>
  </si>
  <si>
    <t>ARN00001701</t>
  </si>
  <si>
    <t>C-001702</t>
  </si>
  <si>
    <t>Comercio_978</t>
  </si>
  <si>
    <t>ARN00001702</t>
  </si>
  <si>
    <t>C-001703</t>
  </si>
  <si>
    <t>ARN00001703</t>
  </si>
  <si>
    <t>C-001704</t>
  </si>
  <si>
    <t>Comercio_1831</t>
  </si>
  <si>
    <t>ARN00001704</t>
  </si>
  <si>
    <t>C-001705</t>
  </si>
  <si>
    <t>ARN00001705</t>
  </si>
  <si>
    <t>C-001706</t>
  </si>
  <si>
    <t>ARN00001706</t>
  </si>
  <si>
    <t>C-001707</t>
  </si>
  <si>
    <t>ARN00001707</t>
  </si>
  <si>
    <t>C-001708</t>
  </si>
  <si>
    <t>Comercio_269</t>
  </si>
  <si>
    <t>ARN00001708</t>
  </si>
  <si>
    <t>C-001709</t>
  </si>
  <si>
    <t>Comercio_1357</t>
  </si>
  <si>
    <t>ARN00001709</t>
  </si>
  <si>
    <t>C-001710</t>
  </si>
  <si>
    <t>ARN00001710</t>
  </si>
  <si>
    <t>C-001711</t>
  </si>
  <si>
    <t>ARN00001711</t>
  </si>
  <si>
    <t>C-001712</t>
  </si>
  <si>
    <t>Comercio_1242</t>
  </si>
  <si>
    <t>ARN00001712</t>
  </si>
  <si>
    <t>C-001713</t>
  </si>
  <si>
    <t>ARN00001713</t>
  </si>
  <si>
    <t>C-001714</t>
  </si>
  <si>
    <t>ARN00001714</t>
  </si>
  <si>
    <t>C-001715</t>
  </si>
  <si>
    <t>Comercio_935</t>
  </si>
  <si>
    <t>ARN00001715</t>
  </si>
  <si>
    <t>C-001716</t>
  </si>
  <si>
    <t>ARN00001716</t>
  </si>
  <si>
    <t>C-001717</t>
  </si>
  <si>
    <t>ARN00001717</t>
  </si>
  <si>
    <t>C-001718</t>
  </si>
  <si>
    <t>ARN00001718</t>
  </si>
  <si>
    <t>C-001719</t>
  </si>
  <si>
    <t>ARN00001719</t>
  </si>
  <si>
    <t>C-001720</t>
  </si>
  <si>
    <t>ARN00001720</t>
  </si>
  <si>
    <t>C-001721</t>
  </si>
  <si>
    <t>ARN00001721</t>
  </si>
  <si>
    <t>C-001722</t>
  </si>
  <si>
    <t>ARN00001722</t>
  </si>
  <si>
    <t>C-001723</t>
  </si>
  <si>
    <t>ARN00001723</t>
  </si>
  <si>
    <t>C-001724</t>
  </si>
  <si>
    <t>Comercio_753</t>
  </si>
  <si>
    <t>ARN00001724</t>
  </si>
  <si>
    <t>C-001725</t>
  </si>
  <si>
    <t>ARN00001725</t>
  </si>
  <si>
    <t>C-001726</t>
  </si>
  <si>
    <t>Comercio_982</t>
  </si>
  <si>
    <t>ARN00001726</t>
  </si>
  <si>
    <t>C-001727</t>
  </si>
  <si>
    <t>Comercio_1708</t>
  </si>
  <si>
    <t>ARN00001727</t>
  </si>
  <si>
    <t>C-001728</t>
  </si>
  <si>
    <t>ARN00001728</t>
  </si>
  <si>
    <t>C-001729</t>
  </si>
  <si>
    <t>ARN00001729</t>
  </si>
  <si>
    <t>C-001730</t>
  </si>
  <si>
    <t>Comercio_227</t>
  </si>
  <si>
    <t>ARN00001730</t>
  </si>
  <si>
    <t>C-001731</t>
  </si>
  <si>
    <t>ARN00001731</t>
  </si>
  <si>
    <t>C-001732</t>
  </si>
  <si>
    <t>ARN00001732</t>
  </si>
  <si>
    <t>C-001733</t>
  </si>
  <si>
    <t>ARN00001733</t>
  </si>
  <si>
    <t>C-001734</t>
  </si>
  <si>
    <t>ARN00001734</t>
  </si>
  <si>
    <t>C-001735</t>
  </si>
  <si>
    <t>ARN00001735</t>
  </si>
  <si>
    <t>C-001736</t>
  </si>
  <si>
    <t>Comercio_1488</t>
  </si>
  <si>
    <t>ARN00001736</t>
  </si>
  <si>
    <t>C-001737</t>
  </si>
  <si>
    <t>ARN00001737</t>
  </si>
  <si>
    <t>C-001738</t>
  </si>
  <si>
    <t>ARN00001738</t>
  </si>
  <si>
    <t>C-001739</t>
  </si>
  <si>
    <t>ARN00001739</t>
  </si>
  <si>
    <t>C-001740</t>
  </si>
  <si>
    <t>Comercio_1928</t>
  </si>
  <si>
    <t>ARN00001740</t>
  </si>
  <si>
    <t>C-001741</t>
  </si>
  <si>
    <t>ARN00001741</t>
  </si>
  <si>
    <t>C-001742</t>
  </si>
  <si>
    <t>Comercio_329</t>
  </si>
  <si>
    <t>ARN00001742</t>
  </si>
  <si>
    <t>C-001743</t>
  </si>
  <si>
    <t>ARN00001743</t>
  </si>
  <si>
    <t>C-001744</t>
  </si>
  <si>
    <t>Comercio_386</t>
  </si>
  <si>
    <t>ARN00001744</t>
  </si>
  <si>
    <t>C-001745</t>
  </si>
  <si>
    <t>ARN00001745</t>
  </si>
  <si>
    <t>C-001746</t>
  </si>
  <si>
    <t>ARN00001746</t>
  </si>
  <si>
    <t>C-001747</t>
  </si>
  <si>
    <t>Comercio_1803</t>
  </si>
  <si>
    <t>ARN00001747</t>
  </si>
  <si>
    <t>C-001748</t>
  </si>
  <si>
    <t>Comercio_1491</t>
  </si>
  <si>
    <t>ARN00001748</t>
  </si>
  <si>
    <t>C-001749</t>
  </si>
  <si>
    <t>Comercio_313</t>
  </si>
  <si>
    <t>ARN00001749</t>
  </si>
  <si>
    <t>C-001750</t>
  </si>
  <si>
    <t>Comercio_1063</t>
  </si>
  <si>
    <t>ARN00001750</t>
  </si>
  <si>
    <t>C-001751</t>
  </si>
  <si>
    <t>ARN00001751</t>
  </si>
  <si>
    <t>C-001752</t>
  </si>
  <si>
    <t>Comercio_1006</t>
  </si>
  <si>
    <t>ARN00001752</t>
  </si>
  <si>
    <t>C-001753</t>
  </si>
  <si>
    <t>ARN00001753</t>
  </si>
  <si>
    <t>C-001754</t>
  </si>
  <si>
    <t>ARN00001754</t>
  </si>
  <si>
    <t>C-001755</t>
  </si>
  <si>
    <t>Comercio_549</t>
  </si>
  <si>
    <t>ARN00001755</t>
  </si>
  <si>
    <t>C-001756</t>
  </si>
  <si>
    <t>Comercio_1070</t>
  </si>
  <si>
    <t>ARN00001756</t>
  </si>
  <si>
    <t>C-001757</t>
  </si>
  <si>
    <t>Comercio_1188</t>
  </si>
  <si>
    <t>ARN00001757</t>
  </si>
  <si>
    <t>C-001758</t>
  </si>
  <si>
    <t>ARN00001758</t>
  </si>
  <si>
    <t>C-001759</t>
  </si>
  <si>
    <t>Comercio_1020</t>
  </si>
  <si>
    <t>ARN00001759</t>
  </si>
  <si>
    <t>C-001760</t>
  </si>
  <si>
    <t>Comercio_1878</t>
  </si>
  <si>
    <t>ARN00001760</t>
  </si>
  <si>
    <t>C-001761</t>
  </si>
  <si>
    <t>ARN00001761</t>
  </si>
  <si>
    <t>C-001762</t>
  </si>
  <si>
    <t>Comercio_1575</t>
  </si>
  <si>
    <t>ARN00001762</t>
  </si>
  <si>
    <t>C-001763</t>
  </si>
  <si>
    <t>Comercio_1306</t>
  </si>
  <si>
    <t>ARN00001763</t>
  </si>
  <si>
    <t>C-001764</t>
  </si>
  <si>
    <t>ARN00001764</t>
  </si>
  <si>
    <t>C-001765</t>
  </si>
  <si>
    <t>Comercio_494</t>
  </si>
  <si>
    <t>ARN00001765</t>
  </si>
  <si>
    <t>C-001766</t>
  </si>
  <si>
    <t>ARN00001766</t>
  </si>
  <si>
    <t>C-001767</t>
  </si>
  <si>
    <t>Comercio_370</t>
  </si>
  <si>
    <t>ARN00001767</t>
  </si>
  <si>
    <t>C-001768</t>
  </si>
  <si>
    <t>Comercio_230</t>
  </si>
  <si>
    <t>ARN00001768</t>
  </si>
  <si>
    <t>C-001769</t>
  </si>
  <si>
    <t>Comercio_1990</t>
  </si>
  <si>
    <t>ARN00001769</t>
  </si>
  <si>
    <t>C-001770</t>
  </si>
  <si>
    <t>ARN00001770</t>
  </si>
  <si>
    <t>C-001771</t>
  </si>
  <si>
    <t>ARN00001771</t>
  </si>
  <si>
    <t>C-001772</t>
  </si>
  <si>
    <t>ARN00001772</t>
  </si>
  <si>
    <t>C-001773</t>
  </si>
  <si>
    <t>ARN00001773</t>
  </si>
  <si>
    <t>C-001774</t>
  </si>
  <si>
    <t>ARN00001774</t>
  </si>
  <si>
    <t>C-001775</t>
  </si>
  <si>
    <t>Comercio_611</t>
  </si>
  <si>
    <t>ARN00001775</t>
  </si>
  <si>
    <t>C-001776</t>
  </si>
  <si>
    <t>Comercio_56</t>
  </si>
  <si>
    <t>ARN00001776</t>
  </si>
  <si>
    <t>C-001777</t>
  </si>
  <si>
    <t>Comercio_1689</t>
  </si>
  <si>
    <t>ARN00001777</t>
  </si>
  <si>
    <t>C-001778</t>
  </si>
  <si>
    <t>ARN00001778</t>
  </si>
  <si>
    <t>C-001779</t>
  </si>
  <si>
    <t>Comercio_821</t>
  </si>
  <si>
    <t>ARN00001779</t>
  </si>
  <si>
    <t>C-001780</t>
  </si>
  <si>
    <t>ARN00001780</t>
  </si>
  <si>
    <t>C-001781</t>
  </si>
  <si>
    <t>ARN00001781</t>
  </si>
  <si>
    <t>C-001782</t>
  </si>
  <si>
    <t>ARN00001782</t>
  </si>
  <si>
    <t>C-001783</t>
  </si>
  <si>
    <t>ARN00001783</t>
  </si>
  <si>
    <t>C-001784</t>
  </si>
  <si>
    <t>ARN00001784</t>
  </si>
  <si>
    <t>C-001785</t>
  </si>
  <si>
    <t>ARN00001785</t>
  </si>
  <si>
    <t>C-001786</t>
  </si>
  <si>
    <t>Comercio_492</t>
  </si>
  <si>
    <t>ARN00001786</t>
  </si>
  <si>
    <t>C-001787</t>
  </si>
  <si>
    <t>Comercio_206</t>
  </si>
  <si>
    <t>ARN00001787</t>
  </si>
  <si>
    <t>C-001788</t>
  </si>
  <si>
    <t>Comercio_1246</t>
  </si>
  <si>
    <t>ARN00001788</t>
  </si>
  <si>
    <t>C-001789</t>
  </si>
  <si>
    <t>ARN00001789</t>
  </si>
  <si>
    <t>C-001790</t>
  </si>
  <si>
    <t>ARN00001790</t>
  </si>
  <si>
    <t>C-001791</t>
  </si>
  <si>
    <t>ARN00001791</t>
  </si>
  <si>
    <t>C-001792</t>
  </si>
  <si>
    <t>ARN00001792</t>
  </si>
  <si>
    <t>C-001793</t>
  </si>
  <si>
    <t>ARN00001793</t>
  </si>
  <si>
    <t>C-001794</t>
  </si>
  <si>
    <t>ARN00001794</t>
  </si>
  <si>
    <t>C-001795</t>
  </si>
  <si>
    <t>Comercio_639</t>
  </si>
  <si>
    <t>ARN00001795</t>
  </si>
  <si>
    <t>C-001796</t>
  </si>
  <si>
    <t>Comercio_1338</t>
  </si>
  <si>
    <t>ARN00001796</t>
  </si>
  <si>
    <t>C-001797</t>
  </si>
  <si>
    <t>ARN00001797</t>
  </si>
  <si>
    <t>C-001798</t>
  </si>
  <si>
    <t>ARN00001798</t>
  </si>
  <si>
    <t>C-001799</t>
  </si>
  <si>
    <t>ARN00001799</t>
  </si>
  <si>
    <t>C-001800</t>
  </si>
  <si>
    <t>Comercio_160</t>
  </si>
  <si>
    <t>ARN00001800</t>
  </si>
  <si>
    <t>C-001801</t>
  </si>
  <si>
    <t>Comercio_1514</t>
  </si>
  <si>
    <t>ARN00001801</t>
  </si>
  <si>
    <t>C-001802</t>
  </si>
  <si>
    <t>ARN00001802</t>
  </si>
  <si>
    <t>C-001803</t>
  </si>
  <si>
    <t>ARN00001803</t>
  </si>
  <si>
    <t>C-001804</t>
  </si>
  <si>
    <t>ARN00001804</t>
  </si>
  <si>
    <t>C-001805</t>
  </si>
  <si>
    <t>ARN00001805</t>
  </si>
  <si>
    <t>C-001806</t>
  </si>
  <si>
    <t>ARN00001806</t>
  </si>
  <si>
    <t>C-001807</t>
  </si>
  <si>
    <t>Comercio_1917</t>
  </si>
  <si>
    <t>ARN00001807</t>
  </si>
  <si>
    <t>C-001808</t>
  </si>
  <si>
    <t>Comercio_1284</t>
  </si>
  <si>
    <t>ARN00001808</t>
  </si>
  <si>
    <t>C-001809</t>
  </si>
  <si>
    <t>ARN00001809</t>
  </si>
  <si>
    <t>C-001810</t>
  </si>
  <si>
    <t>ARN00001810</t>
  </si>
  <si>
    <t>C-001811</t>
  </si>
  <si>
    <t>ARN00001811</t>
  </si>
  <si>
    <t>C-001812</t>
  </si>
  <si>
    <t>ARN00001812</t>
  </si>
  <si>
    <t>C-001813</t>
  </si>
  <si>
    <t>Comercio_1158</t>
  </si>
  <si>
    <t>ARN00001813</t>
  </si>
  <si>
    <t>C-001814</t>
  </si>
  <si>
    <t>Comercio_1399</t>
  </si>
  <si>
    <t>ARN00001814</t>
  </si>
  <si>
    <t>C-001815</t>
  </si>
  <si>
    <t>ARN00001815</t>
  </si>
  <si>
    <t>C-001816</t>
  </si>
  <si>
    <t>ARN00001816</t>
  </si>
  <si>
    <t>C-001817</t>
  </si>
  <si>
    <t>Comercio_1783</t>
  </si>
  <si>
    <t>ARN00001817</t>
  </si>
  <si>
    <t>C-001818</t>
  </si>
  <si>
    <t>ARN00001818</t>
  </si>
  <si>
    <t>C-001819</t>
  </si>
  <si>
    <t>Comercio_426</t>
  </si>
  <si>
    <t>ARN00001819</t>
  </si>
  <si>
    <t>C-001820</t>
  </si>
  <si>
    <t>Comercio_367</t>
  </si>
  <si>
    <t>ARN00001820</t>
  </si>
  <si>
    <t>C-001821</t>
  </si>
  <si>
    <t>Comercio_850</t>
  </si>
  <si>
    <t>ARN00001821</t>
  </si>
  <si>
    <t>C-001822</t>
  </si>
  <si>
    <t>Comercio_1053</t>
  </si>
  <si>
    <t>ARN00001822</t>
  </si>
  <si>
    <t>C-001823</t>
  </si>
  <si>
    <t>ARN00001823</t>
  </si>
  <si>
    <t>C-001824</t>
  </si>
  <si>
    <t>ARN00001824</t>
  </si>
  <si>
    <t>C-001825</t>
  </si>
  <si>
    <t>Comercio_925</t>
  </si>
  <si>
    <t>ARN00001825</t>
  </si>
  <si>
    <t>C-001826</t>
  </si>
  <si>
    <t>ARN00001826</t>
  </si>
  <si>
    <t>C-001827</t>
  </si>
  <si>
    <t>Comercio_712</t>
  </si>
  <si>
    <t>ARN00001827</t>
  </si>
  <si>
    <t>C-001828</t>
  </si>
  <si>
    <t>Comercio_1515</t>
  </si>
  <si>
    <t>ARN00001828</t>
  </si>
  <si>
    <t>C-001829</t>
  </si>
  <si>
    <t>ARN00001829</t>
  </si>
  <si>
    <t>C-001830</t>
  </si>
  <si>
    <t>ARN00001830</t>
  </si>
  <si>
    <t>C-001831</t>
  </si>
  <si>
    <t>ARN00001831</t>
  </si>
  <si>
    <t>C-001832</t>
  </si>
  <si>
    <t>ARN00001832</t>
  </si>
  <si>
    <t>C-001833</t>
  </si>
  <si>
    <t>ARN00001833</t>
  </si>
  <si>
    <t>C-001834</t>
  </si>
  <si>
    <t>ARN00001834</t>
  </si>
  <si>
    <t>C-001835</t>
  </si>
  <si>
    <t>Comercio_122</t>
  </si>
  <si>
    <t>ARN00001835</t>
  </si>
  <si>
    <t>C-001836</t>
  </si>
  <si>
    <t>ARN00001836</t>
  </si>
  <si>
    <t>C-001837</t>
  </si>
  <si>
    <t>ARN00001837</t>
  </si>
  <si>
    <t>C-001838</t>
  </si>
  <si>
    <t>Comercio_1862</t>
  </si>
  <si>
    <t>ARN00001838</t>
  </si>
  <si>
    <t>C-001839</t>
  </si>
  <si>
    <t>Comercio_192</t>
  </si>
  <si>
    <t>ARN00001839</t>
  </si>
  <si>
    <t>C-001840</t>
  </si>
  <si>
    <t>Comercio_225</t>
  </si>
  <si>
    <t>ARN00001840</t>
  </si>
  <si>
    <t>C-001841</t>
  </si>
  <si>
    <t>ARN00001841</t>
  </si>
  <si>
    <t>C-001842</t>
  </si>
  <si>
    <t>ARN00001842</t>
  </si>
  <si>
    <t>C-001843</t>
  </si>
  <si>
    <t>ARN00001843</t>
  </si>
  <si>
    <t>C-001844</t>
  </si>
  <si>
    <t>Comercio_475</t>
  </si>
  <si>
    <t>ARN00001844</t>
  </si>
  <si>
    <t>C-001845</t>
  </si>
  <si>
    <t>Comercio_253</t>
  </si>
  <si>
    <t>ARN00001845</t>
  </si>
  <si>
    <t>C-001846</t>
  </si>
  <si>
    <t>Comercio_1754</t>
  </si>
  <si>
    <t>ARN00001846</t>
  </si>
  <si>
    <t>C-001847</t>
  </si>
  <si>
    <t>Comercio_645</t>
  </si>
  <si>
    <t>ARN00001847</t>
  </si>
  <si>
    <t>C-001848</t>
  </si>
  <si>
    <t>ARN00001848</t>
  </si>
  <si>
    <t>C-001849</t>
  </si>
  <si>
    <t>ARN00001849</t>
  </si>
  <si>
    <t>C-001850</t>
  </si>
  <si>
    <t>Comercio_1829</t>
  </si>
  <si>
    <t>ARN00001850</t>
  </si>
  <si>
    <t>C-001851</t>
  </si>
  <si>
    <t>ARN00001851</t>
  </si>
  <si>
    <t>C-001852</t>
  </si>
  <si>
    <t>ARN00001852</t>
  </si>
  <si>
    <t>C-001853</t>
  </si>
  <si>
    <t>ARN00001853</t>
  </si>
  <si>
    <t>C-001854</t>
  </si>
  <si>
    <t>ARN00001854</t>
  </si>
  <si>
    <t>C-001855</t>
  </si>
  <si>
    <t>ARN00001855</t>
  </si>
  <si>
    <t>C-001856</t>
  </si>
  <si>
    <t>ARN00001856</t>
  </si>
  <si>
    <t>C-001857</t>
  </si>
  <si>
    <t>Comercio_1100</t>
  </si>
  <si>
    <t>ARN00001857</t>
  </si>
  <si>
    <t>C-001858</t>
  </si>
  <si>
    <t>ARN00001858</t>
  </si>
  <si>
    <t>C-001859</t>
  </si>
  <si>
    <t>ARN00001859</t>
  </si>
  <si>
    <t>C-001860</t>
  </si>
  <si>
    <t>Comercio_1044</t>
  </si>
  <si>
    <t>ARN00001860</t>
  </si>
  <si>
    <t>C-001861</t>
  </si>
  <si>
    <t>ARN00001861</t>
  </si>
  <si>
    <t>C-001862</t>
  </si>
  <si>
    <t>ARN00001862</t>
  </si>
  <si>
    <t>C-001863</t>
  </si>
  <si>
    <t>Comercio_618</t>
  </si>
  <si>
    <t>ARN00001863</t>
  </si>
  <si>
    <t>C-001864</t>
  </si>
  <si>
    <t>Comercio_32</t>
  </si>
  <si>
    <t>ARN00001864</t>
  </si>
  <si>
    <t>C-001865</t>
  </si>
  <si>
    <t>Comercio_1035</t>
  </si>
  <si>
    <t>ARN00001865</t>
  </si>
  <si>
    <t>C-001866</t>
  </si>
  <si>
    <t>Comercio_134</t>
  </si>
  <si>
    <t>ARN00001866</t>
  </si>
  <si>
    <t>C-001867</t>
  </si>
  <si>
    <t>ARN00001867</t>
  </si>
  <si>
    <t>C-001868</t>
  </si>
  <si>
    <t>Comercio_740</t>
  </si>
  <si>
    <t>ARN00001868</t>
  </si>
  <si>
    <t>C-001869</t>
  </si>
  <si>
    <t>ARN00001869</t>
  </si>
  <si>
    <t>C-001870</t>
  </si>
  <si>
    <t>ARN00001870</t>
  </si>
  <si>
    <t>C-001871</t>
  </si>
  <si>
    <t>Comercio_1281</t>
  </si>
  <si>
    <t>ARN00001871</t>
  </si>
  <si>
    <t>C-001872</t>
  </si>
  <si>
    <t>ARN00001872</t>
  </si>
  <si>
    <t>C-001873</t>
  </si>
  <si>
    <t>ARN00001873</t>
  </si>
  <si>
    <t>C-001874</t>
  </si>
  <si>
    <t>ARN00001874</t>
  </si>
  <si>
    <t>C-001875</t>
  </si>
  <si>
    <t>Comercio_45</t>
  </si>
  <si>
    <t>ARN00001875</t>
  </si>
  <si>
    <t>C-001876</t>
  </si>
  <si>
    <t>Comercio_1812</t>
  </si>
  <si>
    <t>ARN00001876</t>
  </si>
  <si>
    <t>C-001877</t>
  </si>
  <si>
    <t>ARN00001877</t>
  </si>
  <si>
    <t>C-001878</t>
  </si>
  <si>
    <t>ARN00001878</t>
  </si>
  <si>
    <t>C-001879</t>
  </si>
  <si>
    <t>ARN00001879</t>
  </si>
  <si>
    <t>C-001880</t>
  </si>
  <si>
    <t>ARN00001880</t>
  </si>
  <si>
    <t>C-001881</t>
  </si>
  <si>
    <t>ARN00001881</t>
  </si>
  <si>
    <t>C-001882</t>
  </si>
  <si>
    <t>ARN00001882</t>
  </si>
  <si>
    <t>C-001883</t>
  </si>
  <si>
    <t>ARN00001883</t>
  </si>
  <si>
    <t>2023-03-24</t>
  </si>
  <si>
    <t>C-001884</t>
  </si>
  <si>
    <t>Comercio_247</t>
  </si>
  <si>
    <t>ARN00001884</t>
  </si>
  <si>
    <t>C-001885</t>
  </si>
  <si>
    <t>ARN00001885</t>
  </si>
  <si>
    <t>C-001886</t>
  </si>
  <si>
    <t>ARN00001886</t>
  </si>
  <si>
    <t>C-001887</t>
  </si>
  <si>
    <t>Comercio_1279</t>
  </si>
  <si>
    <t>ARN00001887</t>
  </si>
  <si>
    <t>C-001888</t>
  </si>
  <si>
    <t>ARN00001888</t>
  </si>
  <si>
    <t>C-001889</t>
  </si>
  <si>
    <t>ARN00001889</t>
  </si>
  <si>
    <t>C-001890</t>
  </si>
  <si>
    <t>ARN00001890</t>
  </si>
  <si>
    <t>C-001891</t>
  </si>
  <si>
    <t>Comercio_1139</t>
  </si>
  <si>
    <t>ARN00001891</t>
  </si>
  <si>
    <t>C-001892</t>
  </si>
  <si>
    <t>Comercio_742</t>
  </si>
  <si>
    <t>ARN00001892</t>
  </si>
  <si>
    <t>C-001893</t>
  </si>
  <si>
    <t>ARN00001893</t>
  </si>
  <si>
    <t>C-001894</t>
  </si>
  <si>
    <t>ARN00001894</t>
  </si>
  <si>
    <t>C-001895</t>
  </si>
  <si>
    <t>Comercio_1787</t>
  </si>
  <si>
    <t>ARN00001895</t>
  </si>
  <si>
    <t>C-001896</t>
  </si>
  <si>
    <t>ARN00001896</t>
  </si>
  <si>
    <t>C-001897</t>
  </si>
  <si>
    <t>Comercio_1839</t>
  </si>
  <si>
    <t>ARN00001897</t>
  </si>
  <si>
    <t>C-001898</t>
  </si>
  <si>
    <t>ARN00001898</t>
  </si>
  <si>
    <t>C-001899</t>
  </si>
  <si>
    <t>ARN00001899</t>
  </si>
  <si>
    <t>C-001900</t>
  </si>
  <si>
    <t>Comercio_1346</t>
  </si>
  <si>
    <t>ARN00001900</t>
  </si>
  <si>
    <t>C-001901</t>
  </si>
  <si>
    <t>ARN00001901</t>
  </si>
  <si>
    <t>C-001902</t>
  </si>
  <si>
    <t>ARN00001902</t>
  </si>
  <si>
    <t>C-001903</t>
  </si>
  <si>
    <t>ARN00001903</t>
  </si>
  <si>
    <t>C-001904</t>
  </si>
  <si>
    <t>ARN00001904</t>
  </si>
  <si>
    <t>C-001905</t>
  </si>
  <si>
    <t>ARN00001905</t>
  </si>
  <si>
    <t>C-001906</t>
  </si>
  <si>
    <t>ARN00001906</t>
  </si>
  <si>
    <t>C-001907</t>
  </si>
  <si>
    <t>ARN00001907</t>
  </si>
  <si>
    <t>C-001908</t>
  </si>
  <si>
    <t>ARN00001908</t>
  </si>
  <si>
    <t>C-001909</t>
  </si>
  <si>
    <t>Comercio_314</t>
  </si>
  <si>
    <t>ARN00001909</t>
  </si>
  <si>
    <t>C-001910</t>
  </si>
  <si>
    <t>ARN00001910</t>
  </si>
  <si>
    <t>C-001911</t>
  </si>
  <si>
    <t>ARN00001911</t>
  </si>
  <si>
    <t>C-001912</t>
  </si>
  <si>
    <t>Comercio_1681</t>
  </si>
  <si>
    <t>ARN00001912</t>
  </si>
  <si>
    <t>C-001913</t>
  </si>
  <si>
    <t>Comercio_1968</t>
  </si>
  <si>
    <t>ARN00001913</t>
  </si>
  <si>
    <t>C-001914</t>
  </si>
  <si>
    <t>Comercio_262</t>
  </si>
  <si>
    <t>ARN00001914</t>
  </si>
  <si>
    <t>C-001915</t>
  </si>
  <si>
    <t>ARN00001915</t>
  </si>
  <si>
    <t>C-001916</t>
  </si>
  <si>
    <t>ARN00001916</t>
  </si>
  <si>
    <t>C-001917</t>
  </si>
  <si>
    <t>ARN00001917</t>
  </si>
  <si>
    <t>C-001918</t>
  </si>
  <si>
    <t>Comercio_1817</t>
  </si>
  <si>
    <t>ARN00001918</t>
  </si>
  <si>
    <t>C-001919</t>
  </si>
  <si>
    <t>ARN00001919</t>
  </si>
  <si>
    <t>C-001920</t>
  </si>
  <si>
    <t>Comercio_820</t>
  </si>
  <si>
    <t>ARN00001920</t>
  </si>
  <si>
    <t>C-001921</t>
  </si>
  <si>
    <t>Comercio_1209</t>
  </si>
  <si>
    <t>ARN00001921</t>
  </si>
  <si>
    <t>C-001922</t>
  </si>
  <si>
    <t>Comercio_813</t>
  </si>
  <si>
    <t>ARN00001922</t>
  </si>
  <si>
    <t>C-001923</t>
  </si>
  <si>
    <t>ARN00001923</t>
  </si>
  <si>
    <t>C-001924</t>
  </si>
  <si>
    <t>ARN00001924</t>
  </si>
  <si>
    <t>C-001925</t>
  </si>
  <si>
    <t>ARN00001925</t>
  </si>
  <si>
    <t>C-001926</t>
  </si>
  <si>
    <t>Comercio_98</t>
  </si>
  <si>
    <t>ARN00001926</t>
  </si>
  <si>
    <t>C-001927</t>
  </si>
  <si>
    <t>Comercio_336</t>
  </si>
  <si>
    <t>ARN00001927</t>
  </si>
  <si>
    <t>C-001928</t>
  </si>
  <si>
    <t>ARN00001928</t>
  </si>
  <si>
    <t>C-001929</t>
  </si>
  <si>
    <t>ARN00001929</t>
  </si>
  <si>
    <t>C-001930</t>
  </si>
  <si>
    <t>ARN00001930</t>
  </si>
  <si>
    <t>C-001931</t>
  </si>
  <si>
    <t>ARN00001931</t>
  </si>
  <si>
    <t>C-001932</t>
  </si>
  <si>
    <t>ARN00001932</t>
  </si>
  <si>
    <t>C-001933</t>
  </si>
  <si>
    <t>ARN00001933</t>
  </si>
  <si>
    <t>C-001934</t>
  </si>
  <si>
    <t>ARN00001934</t>
  </si>
  <si>
    <t>C-001935</t>
  </si>
  <si>
    <t>ARN00001935</t>
  </si>
  <si>
    <t>C-001936</t>
  </si>
  <si>
    <t>ARN00001936</t>
  </si>
  <si>
    <t>C-001937</t>
  </si>
  <si>
    <t>ARN00001937</t>
  </si>
  <si>
    <t>C-001938</t>
  </si>
  <si>
    <t>ARN00001938</t>
  </si>
  <si>
    <t>C-001939</t>
  </si>
  <si>
    <t>Comercio_1755</t>
  </si>
  <si>
    <t>ARN00001939</t>
  </si>
  <si>
    <t>C-001940</t>
  </si>
  <si>
    <t>Comercio_1314</t>
  </si>
  <si>
    <t>ARN00001940</t>
  </si>
  <si>
    <t>C-001941</t>
  </si>
  <si>
    <t>ARN00001941</t>
  </si>
  <si>
    <t>C-001942</t>
  </si>
  <si>
    <t>ARN00001942</t>
  </si>
  <si>
    <t>C-001943</t>
  </si>
  <si>
    <t>ARN00001943</t>
  </si>
  <si>
    <t>C-001944</t>
  </si>
  <si>
    <t>ARN00001944</t>
  </si>
  <si>
    <t>C-001945</t>
  </si>
  <si>
    <t>Comercio_209</t>
  </si>
  <si>
    <t>ARN00001945</t>
  </si>
  <si>
    <t>C-001946</t>
  </si>
  <si>
    <t>ARN00001946</t>
  </si>
  <si>
    <t>C-001947</t>
  </si>
  <si>
    <t>Comercio_436</t>
  </si>
  <si>
    <t>ARN00001947</t>
  </si>
  <si>
    <t>C-001948</t>
  </si>
  <si>
    <t>ARN00001948</t>
  </si>
  <si>
    <t>C-001949</t>
  </si>
  <si>
    <t>Comercio_1547</t>
  </si>
  <si>
    <t>ARN00001949</t>
  </si>
  <si>
    <t>C-001950</t>
  </si>
  <si>
    <t>Comercio_1238</t>
  </si>
  <si>
    <t>ARN00001950</t>
  </si>
  <si>
    <t>C-001951</t>
  </si>
  <si>
    <t>Comercio_780</t>
  </si>
  <si>
    <t>ARN00001951</t>
  </si>
  <si>
    <t>C-001952</t>
  </si>
  <si>
    <t>Comercio_946</t>
  </si>
  <si>
    <t>ARN00001952</t>
  </si>
  <si>
    <t>C-001953</t>
  </si>
  <si>
    <t>Comercio_1164</t>
  </si>
  <si>
    <t>ARN00001953</t>
  </si>
  <si>
    <t>C-001954</t>
  </si>
  <si>
    <t>ARN00001954</t>
  </si>
  <si>
    <t>C-001955</t>
  </si>
  <si>
    <t>Comercio_1050</t>
  </si>
  <si>
    <t>ARN00001955</t>
  </si>
  <si>
    <t>C-001956</t>
  </si>
  <si>
    <t>Comercio_1106</t>
  </si>
  <si>
    <t>ARN00001956</t>
  </si>
  <si>
    <t>C-001957</t>
  </si>
  <si>
    <t>Comercio_1145</t>
  </si>
  <si>
    <t>ARN00001957</t>
  </si>
  <si>
    <t>C-001958</t>
  </si>
  <si>
    <t>Comercio_1698</t>
  </si>
  <si>
    <t>ARN00001958</t>
  </si>
  <si>
    <t>C-001959</t>
  </si>
  <si>
    <t>ARN00001959</t>
  </si>
  <si>
    <t>C-001960</t>
  </si>
  <si>
    <t>ARN00001960</t>
  </si>
  <si>
    <t>C-001961</t>
  </si>
  <si>
    <t>Comercio_578</t>
  </si>
  <si>
    <t>ARN00001961</t>
  </si>
  <si>
    <t>C-001962</t>
  </si>
  <si>
    <t>ARN00001962</t>
  </si>
  <si>
    <t>C-001963</t>
  </si>
  <si>
    <t>ARN00001963</t>
  </si>
  <si>
    <t>C-001964</t>
  </si>
  <si>
    <t>Comercio_1468</t>
  </si>
  <si>
    <t>ARN00001964</t>
  </si>
  <si>
    <t>C-001965</t>
  </si>
  <si>
    <t>ARN00001965</t>
  </si>
  <si>
    <t>C-001966</t>
  </si>
  <si>
    <t>ARN00001966</t>
  </si>
  <si>
    <t>C-001967</t>
  </si>
  <si>
    <t>Comercio_68</t>
  </si>
  <si>
    <t>ARN00001967</t>
  </si>
  <si>
    <t>C-001968</t>
  </si>
  <si>
    <t>ARN00001968</t>
  </si>
  <si>
    <t>C-001969</t>
  </si>
  <si>
    <t>ARN00001969</t>
  </si>
  <si>
    <t>C-001970</t>
  </si>
  <si>
    <t>Comercio_1893</t>
  </si>
  <si>
    <t>ARN00001970</t>
  </si>
  <si>
    <t>C-001971</t>
  </si>
  <si>
    <t>ARN00001971</t>
  </si>
  <si>
    <t>C-001972</t>
  </si>
  <si>
    <t>ARN00001972</t>
  </si>
  <si>
    <t>C-001973</t>
  </si>
  <si>
    <t>Comercio_1286</t>
  </si>
  <si>
    <t>ARN00001973</t>
  </si>
  <si>
    <t>C-001974</t>
  </si>
  <si>
    <t>ARN00001974</t>
  </si>
  <si>
    <t>C-001975</t>
  </si>
  <si>
    <t>ARN00001975</t>
  </si>
  <si>
    <t>C-001976</t>
  </si>
  <si>
    <t>Comercio_55</t>
  </si>
  <si>
    <t>ARN00001976</t>
  </si>
  <si>
    <t>C-001977</t>
  </si>
  <si>
    <t>Comercio_347</t>
  </si>
  <si>
    <t>ARN00001977</t>
  </si>
  <si>
    <t>C-001978</t>
  </si>
  <si>
    <t>ARN00001978</t>
  </si>
  <si>
    <t>C-001979</t>
  </si>
  <si>
    <t>Comercio_183</t>
  </si>
  <si>
    <t>ARN00001979</t>
  </si>
  <si>
    <t>C-001980</t>
  </si>
  <si>
    <t>Comercio_1026</t>
  </si>
  <si>
    <t>ARN00001980</t>
  </si>
  <si>
    <t>C-001981</t>
  </si>
  <si>
    <t>ARN00001981</t>
  </si>
  <si>
    <t>C-001982</t>
  </si>
  <si>
    <t>Comercio_1414</t>
  </si>
  <si>
    <t>ARN00001982</t>
  </si>
  <si>
    <t>C-001983</t>
  </si>
  <si>
    <t>ARN00001983</t>
  </si>
  <si>
    <t>C-001984</t>
  </si>
  <si>
    <t>Comercio_153</t>
  </si>
  <si>
    <t>ARN00001984</t>
  </si>
  <si>
    <t>C-001985</t>
  </si>
  <si>
    <t>ARN00001985</t>
  </si>
  <si>
    <t>C-001986</t>
  </si>
  <si>
    <t>ARN00001986</t>
  </si>
  <si>
    <t>C-001987</t>
  </si>
  <si>
    <t>ARN00001987</t>
  </si>
  <si>
    <t>C-001988</t>
  </si>
  <si>
    <t>ARN00001988</t>
  </si>
  <si>
    <t>C-001989</t>
  </si>
  <si>
    <t>ARN00001989</t>
  </si>
  <si>
    <t>C-001990</t>
  </si>
  <si>
    <t>ARN00001990</t>
  </si>
  <si>
    <t>C-001991</t>
  </si>
  <si>
    <t>ARN00001991</t>
  </si>
  <si>
    <t>C-001992</t>
  </si>
  <si>
    <t>ARN00001992</t>
  </si>
  <si>
    <t>C-001993</t>
  </si>
  <si>
    <t>ARN00001993</t>
  </si>
  <si>
    <t>C-001994</t>
  </si>
  <si>
    <t>ARN00001994</t>
  </si>
  <si>
    <t>C-001995</t>
  </si>
  <si>
    <t>ARN00001995</t>
  </si>
  <si>
    <t>C-001996</t>
  </si>
  <si>
    <t>ARN00001996</t>
  </si>
  <si>
    <t>C-001997</t>
  </si>
  <si>
    <t>ARN00001997</t>
  </si>
  <si>
    <t>C-001998</t>
  </si>
  <si>
    <t>ARN00001998</t>
  </si>
  <si>
    <t>C-001999</t>
  </si>
  <si>
    <t>Comercio_254</t>
  </si>
  <si>
    <t>ARN00001999</t>
  </si>
  <si>
    <t>C-002000</t>
  </si>
  <si>
    <t>ARN00002000</t>
  </si>
  <si>
    <t>*RECUPERACIÓN CBKS</t>
  </si>
  <si>
    <t>*DEVOLUCIÓN COMERCIO</t>
  </si>
  <si>
    <t>*FALLIDO</t>
  </si>
  <si>
    <t>*EVITADO</t>
  </si>
  <si>
    <t>*CAMBIO DIVISA</t>
  </si>
  <si>
    <t>CAMBIO DIVISA 1</t>
  </si>
  <si>
    <t>*IMPORTE OPERACIÓN</t>
  </si>
  <si>
    <t>Etiquetas de fila</t>
  </si>
  <si>
    <t>Total general</t>
  </si>
  <si>
    <t>Nº CASOS</t>
  </si>
  <si>
    <t>IMPORTE FRAUDE</t>
  </si>
  <si>
    <t>CAMBIO DIVISA</t>
  </si>
  <si>
    <t>(Todas)</t>
  </si>
  <si>
    <t>IMPORTE OPERACIÓN</t>
  </si>
  <si>
    <t>CBKS</t>
  </si>
  <si>
    <t>D.COMERCIO</t>
  </si>
  <si>
    <t xml:space="preserve">FALLIDO </t>
  </si>
  <si>
    <t>Valores</t>
  </si>
  <si>
    <t xml:space="preserve">FALLIDO  </t>
  </si>
  <si>
    <t>NºCLIENTES CON FRAUDE</t>
  </si>
  <si>
    <t>PAÍS CLIENTE</t>
  </si>
  <si>
    <t>DÍAS DE RESOLUCIÓN CASO</t>
  </si>
  <si>
    <t>ene</t>
  </si>
  <si>
    <t>feb</t>
  </si>
  <si>
    <t>mar</t>
  </si>
  <si>
    <t>abr</t>
  </si>
  <si>
    <t>may</t>
  </si>
  <si>
    <t>jun</t>
  </si>
  <si>
    <t>jul</t>
  </si>
  <si>
    <t>DÍA SEMANA FRAUDE</t>
  </si>
  <si>
    <t>lunes</t>
  </si>
  <si>
    <t>martes</t>
  </si>
  <si>
    <t>miércoles</t>
  </si>
  <si>
    <t>jueves</t>
  </si>
  <si>
    <t>viernes</t>
  </si>
  <si>
    <t>sábado</t>
  </si>
  <si>
    <t>domingo</t>
  </si>
  <si>
    <t>EVITADO</t>
  </si>
  <si>
    <t>IMP. OPERACIONES</t>
  </si>
  <si>
    <t>IMP. OPERACIÓN</t>
  </si>
  <si>
    <t>TIPOLOGÍAS FRAUDE</t>
  </si>
  <si>
    <t>TIPO TARJETA</t>
  </si>
  <si>
    <t>RESOLUCIÓN CASOS</t>
  </si>
  <si>
    <t>Promedio de *IMPORTE OPERACIÓN</t>
  </si>
  <si>
    <t>Mín. de *IMPORTE OPERACIÓN</t>
  </si>
  <si>
    <t>Máx. de *IMPORTE OPERACIÓN</t>
  </si>
  <si>
    <t>Desvest de *IMPORTE OPERACIÓN</t>
  </si>
  <si>
    <t>Var de *IMPORTE OPERACIÓN</t>
  </si>
  <si>
    <t>Promedio de *DURACIÓN DISPUTA DÍAS</t>
  </si>
  <si>
    <t>Mín. de *DURACIÓN DISPUTA DÍAS</t>
  </si>
  <si>
    <t>Máx. de *DURACIÓN DISPUTA DÍAS</t>
  </si>
  <si>
    <t>Desvest de *DURACIÓN DISPUTA DÍAS</t>
  </si>
  <si>
    <t>Var de *DURACIÓN DISPUTA DÍAS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</si>
</sst>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#,##0.00\ &quot;€&quot;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theme="9" tint="0.59999389629810485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9"/>
        <b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2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3" borderId="3" xfId="0" applyNumberFormat="1" applyFill="1" applyBorder="1"/>
    <xf numFmtId="1" fontId="0" fillId="3" borderId="3" xfId="0" applyNumberFormat="1" applyFill="1" applyBorder="1"/>
    <xf numFmtId="164" fontId="0" fillId="3" borderId="3" xfId="0" applyNumberFormat="1" applyFill="1" applyBorder="1"/>
    <xf numFmtId="0" fontId="0" fillId="3" borderId="3" xfId="0" applyFill="1" applyBorder="1"/>
    <xf numFmtId="0" fontId="0" fillId="3" borderId="3" xfId="0" applyFill="1" applyBorder="1" applyAlignment="1">
      <alignment horizontal="center"/>
    </xf>
    <xf numFmtId="14" fontId="0" fillId="3" borderId="3" xfId="0" applyNumberFormat="1" applyFill="1" applyBorder="1" applyAlignment="1">
      <alignment horizontal="center"/>
    </xf>
    <xf numFmtId="14" fontId="0" fillId="4" borderId="3" xfId="0" applyNumberFormat="1" applyFill="1" applyBorder="1"/>
    <xf numFmtId="1" fontId="0" fillId="4" borderId="3" xfId="0" applyNumberFormat="1" applyFill="1" applyBorder="1"/>
    <xf numFmtId="164" fontId="0" fillId="4" borderId="3" xfId="0" applyNumberFormat="1" applyFill="1" applyBorder="1"/>
    <xf numFmtId="0" fontId="0" fillId="4" borderId="3" xfId="0" applyFill="1" applyBorder="1"/>
    <xf numFmtId="0" fontId="0" fillId="4" borderId="3" xfId="0" applyFill="1" applyBorder="1" applyAlignment="1">
      <alignment horizontal="center"/>
    </xf>
    <xf numFmtId="14" fontId="0" fillId="5" borderId="3" xfId="0" applyNumberFormat="1" applyFill="1" applyBorder="1"/>
    <xf numFmtId="1" fontId="0" fillId="5" borderId="3" xfId="0" applyNumberFormat="1" applyFill="1" applyBorder="1"/>
    <xf numFmtId="164" fontId="0" fillId="5" borderId="3" xfId="0" applyNumberFormat="1" applyFill="1" applyBorder="1"/>
    <xf numFmtId="0" fontId="0" fillId="5" borderId="3" xfId="0" applyFill="1" applyBorder="1"/>
    <xf numFmtId="14" fontId="0" fillId="5" borderId="3" xfId="0" applyNumberFormat="1" applyFill="1" applyBorder="1" applyAlignment="1">
      <alignment horizontal="center"/>
    </xf>
    <xf numFmtId="14" fontId="0" fillId="4" borderId="3" xfId="0" applyNumberFormat="1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14" fontId="0" fillId="3" borderId="4" xfId="0" applyNumberFormat="1" applyFill="1" applyBorder="1"/>
    <xf numFmtId="1" fontId="0" fillId="3" borderId="4" xfId="0" applyNumberFormat="1" applyFill="1" applyBorder="1"/>
    <xf numFmtId="164" fontId="0" fillId="3" borderId="4" xfId="0" applyNumberFormat="1" applyFill="1" applyBorder="1"/>
    <xf numFmtId="0" fontId="0" fillId="3" borderId="4" xfId="0" applyFill="1" applyBorder="1"/>
    <xf numFmtId="0" fontId="0" fillId="3" borderId="4" xfId="0" applyFill="1" applyBorder="1" applyAlignment="1">
      <alignment horizontal="center"/>
    </xf>
    <xf numFmtId="1" fontId="0" fillId="2" borderId="0" xfId="0" applyNumberFormat="1" applyFill="1"/>
    <xf numFmtId="164" fontId="0" fillId="2" borderId="0" xfId="0" applyNumberFormat="1" applyFill="1"/>
    <xf numFmtId="0" fontId="0" fillId="2" borderId="0" xfId="0" applyFill="1" applyAlignment="1">
      <alignment horizontal="center"/>
    </xf>
    <xf numFmtId="0" fontId="1" fillId="6" borderId="0" xfId="0" applyFont="1" applyFill="1"/>
    <xf numFmtId="0" fontId="1" fillId="6" borderId="5" xfId="0" applyFont="1" applyFill="1" applyBorder="1"/>
    <xf numFmtId="1" fontId="1" fillId="6" borderId="5" xfId="0" applyNumberFormat="1" applyFont="1" applyFill="1" applyBorder="1"/>
    <xf numFmtId="164" fontId="1" fillId="6" borderId="5" xfId="0" applyNumberFormat="1" applyFont="1" applyFill="1" applyBorder="1"/>
    <xf numFmtId="0" fontId="1" fillId="6" borderId="5" xfId="0" applyFont="1" applyFill="1" applyBorder="1" applyAlignment="1">
      <alignment horizontal="center"/>
    </xf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0" fillId="3" borderId="1" xfId="0" applyFill="1" applyBorder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 applyAlignment="1">
      <alignment horizontal="left"/>
    </xf>
    <xf numFmtId="1" fontId="0" fillId="0" borderId="0" xfId="0" applyNumberFormat="1"/>
    <xf numFmtId="0" fontId="0" fillId="7" borderId="0" xfId="0" applyFill="1"/>
    <xf numFmtId="0" fontId="0" fillId="7" borderId="0" xfId="0" applyFill="1" applyAlignment="1">
      <alignment horizontal="left"/>
    </xf>
    <xf numFmtId="164" fontId="0" fillId="7" borderId="0" xfId="0" applyNumberFormat="1" applyFill="1"/>
    <xf numFmtId="0" fontId="3" fillId="8" borderId="6" xfId="0" applyFont="1" applyFill="1" applyBorder="1"/>
    <xf numFmtId="0" fontId="3" fillId="8" borderId="2" xfId="0" applyFont="1" applyFill="1" applyBorder="1" applyAlignment="1">
      <alignment horizontal="left"/>
    </xf>
    <xf numFmtId="0" fontId="3" fillId="8" borderId="2" xfId="0" applyFont="1" applyFill="1" applyBorder="1"/>
    <xf numFmtId="1" fontId="0" fillId="7" borderId="0" xfId="0" applyNumberFormat="1" applyFill="1" applyAlignment="1">
      <alignment horizontal="left"/>
    </xf>
    <xf numFmtId="44" fontId="0" fillId="0" borderId="0" xfId="1" applyFont="1"/>
  </cellXfs>
  <cellStyles count="2">
    <cellStyle name="Moneda" xfId="1" builtinId="4"/>
    <cellStyle name="Normal" xfId="0" builtinId="0"/>
  </cellStyles>
  <dxfs count="136"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.00\ &quot;€&quot;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numFmt numFmtId="19" formatCode="dd/mm/yyyy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0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9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microsoft.com/office/2007/relationships/slicerCache" Target="slicerCaches/slicerCache6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5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microsoft.com/office/2007/relationships/slicerCache" Target="slicerCaches/slicerCache3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DINÁMICAS!STATUS TIPO TARJETA Y TIPOLOGÍA FRAUDE</c:name>
    <c:fmtId val="4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DINÁMICAS'!$C$97</c:f>
              <c:strCache>
                <c:ptCount val="1"/>
                <c:pt idx="0">
                  <c:v>CBKS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D39-49EC-B483-5E48155D1E80}"/>
              </c:ext>
            </c:extLst>
          </c:dPt>
          <c:dLbls>
            <c:dLbl>
              <c:idx val="1"/>
              <c:layout>
                <c:manualLayout>
                  <c:x val="-2.3275146688404797E-3"/>
                  <c:y val="-0.1082125439214053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39-49EC-B483-5E48155D1E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DINÁMICAS'!$B$98:$B$113</c:f>
              <c:multiLvlStrCache>
                <c:ptCount val="10"/>
                <c:lvl>
                  <c:pt idx="0">
                    <c:v>Crédito</c:v>
                  </c:pt>
                  <c:pt idx="1">
                    <c:v>Débito</c:v>
                  </c:pt>
                  <c:pt idx="2">
                    <c:v>Crédito</c:v>
                  </c:pt>
                  <c:pt idx="3">
                    <c:v>Débito</c:v>
                  </c:pt>
                  <c:pt idx="4">
                    <c:v>Crédito</c:v>
                  </c:pt>
                  <c:pt idx="5">
                    <c:v>Débito</c:v>
                  </c:pt>
                  <c:pt idx="6">
                    <c:v>Crédito</c:v>
                  </c:pt>
                  <c:pt idx="7">
                    <c:v>Débito</c:v>
                  </c:pt>
                  <c:pt idx="8">
                    <c:v>Crédito</c:v>
                  </c:pt>
                  <c:pt idx="9">
                    <c:v>Débito</c:v>
                  </c:pt>
                </c:lvl>
                <c:lvl>
                  <c:pt idx="0">
                    <c:v>Fraude amistoso</c:v>
                  </c:pt>
                  <c:pt idx="2">
                    <c:v>Fraude de identidad</c:v>
                  </c:pt>
                  <c:pt idx="4">
                    <c:v>Phishing</c:v>
                  </c:pt>
                  <c:pt idx="6">
                    <c:v>Robo de tarjeta</c:v>
                  </c:pt>
                  <c:pt idx="8">
                    <c:v>Uso no autorizado</c:v>
                  </c:pt>
                </c:lvl>
              </c:multiLvlStrCache>
            </c:multiLvlStrRef>
          </c:cat>
          <c:val>
            <c:numRef>
              <c:f>'TABLAS DINÁMICAS'!$C$98:$C$113</c:f>
              <c:numCache>
                <c:formatCode>#,##0.00\ "€"</c:formatCode>
                <c:ptCount val="10"/>
                <c:pt idx="0">
                  <c:v>39213.960000000006</c:v>
                </c:pt>
                <c:pt idx="1">
                  <c:v>25637.979999999996</c:v>
                </c:pt>
                <c:pt idx="2">
                  <c:v>28326.820000000007</c:v>
                </c:pt>
                <c:pt idx="3">
                  <c:v>38891.83</c:v>
                </c:pt>
                <c:pt idx="4">
                  <c:v>39198.179999999993</c:v>
                </c:pt>
                <c:pt idx="5">
                  <c:v>30063.560000000012</c:v>
                </c:pt>
                <c:pt idx="6">
                  <c:v>29352.400000000005</c:v>
                </c:pt>
                <c:pt idx="7">
                  <c:v>30785.110000000004</c:v>
                </c:pt>
                <c:pt idx="8">
                  <c:v>33712.98000000001</c:v>
                </c:pt>
                <c:pt idx="9">
                  <c:v>39544.120000000017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39-49EC-B483-5E48155D1E80}"/>
            </c:ext>
          </c:extLst>
        </c:ser>
        <c:ser>
          <c:idx val="1"/>
          <c:order val="1"/>
          <c:tx>
            <c:strRef>
              <c:f>'TABLAS DINÁMICAS'!$D$97</c:f>
              <c:strCache>
                <c:ptCount val="1"/>
                <c:pt idx="0">
                  <c:v>D.COMERCIO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D39-49EC-B483-5E48155D1E8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2D39-49EC-B483-5E48155D1E80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D39-49EC-B483-5E48155D1E80}"/>
              </c:ext>
            </c:extLst>
          </c:dPt>
          <c:dLbls>
            <c:dLbl>
              <c:idx val="2"/>
              <c:layout>
                <c:manualLayout>
                  <c:x val="0"/>
                  <c:y val="-4.734298796561482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D39-49EC-B483-5E48155D1E80}"/>
                </c:ext>
              </c:extLst>
            </c:dLbl>
            <c:dLbl>
              <c:idx val="3"/>
              <c:layout>
                <c:manualLayout>
                  <c:x val="2.9093933360505573E-3"/>
                  <c:y val="-7.439612394596614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D39-49EC-B483-5E48155D1E80}"/>
                </c:ext>
              </c:extLst>
            </c:dLbl>
            <c:dLbl>
              <c:idx val="7"/>
              <c:layout>
                <c:manualLayout>
                  <c:x val="-1.7068243731022114E-16"/>
                  <c:y val="-3.375119258643102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D39-49EC-B483-5E48155D1E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DINÁMICAS'!$B$98:$B$113</c:f>
              <c:multiLvlStrCache>
                <c:ptCount val="10"/>
                <c:lvl>
                  <c:pt idx="0">
                    <c:v>Crédito</c:v>
                  </c:pt>
                  <c:pt idx="1">
                    <c:v>Débito</c:v>
                  </c:pt>
                  <c:pt idx="2">
                    <c:v>Crédito</c:v>
                  </c:pt>
                  <c:pt idx="3">
                    <c:v>Débito</c:v>
                  </c:pt>
                  <c:pt idx="4">
                    <c:v>Crédito</c:v>
                  </c:pt>
                  <c:pt idx="5">
                    <c:v>Débito</c:v>
                  </c:pt>
                  <c:pt idx="6">
                    <c:v>Crédito</c:v>
                  </c:pt>
                  <c:pt idx="7">
                    <c:v>Débito</c:v>
                  </c:pt>
                  <c:pt idx="8">
                    <c:v>Crédito</c:v>
                  </c:pt>
                  <c:pt idx="9">
                    <c:v>Débito</c:v>
                  </c:pt>
                </c:lvl>
                <c:lvl>
                  <c:pt idx="0">
                    <c:v>Fraude amistoso</c:v>
                  </c:pt>
                  <c:pt idx="2">
                    <c:v>Fraude de identidad</c:v>
                  </c:pt>
                  <c:pt idx="4">
                    <c:v>Phishing</c:v>
                  </c:pt>
                  <c:pt idx="6">
                    <c:v>Robo de tarjeta</c:v>
                  </c:pt>
                  <c:pt idx="8">
                    <c:v>Uso no autorizado</c:v>
                  </c:pt>
                </c:lvl>
              </c:multiLvlStrCache>
            </c:multiLvlStrRef>
          </c:cat>
          <c:val>
            <c:numRef>
              <c:f>'TABLAS DINÁMICAS'!$D$98:$D$113</c:f>
              <c:numCache>
                <c:formatCode>#,##0.00\ "€"</c:formatCode>
                <c:ptCount val="10"/>
                <c:pt idx="0">
                  <c:v>18393.990000000002</c:v>
                </c:pt>
                <c:pt idx="1">
                  <c:v>22034.63</c:v>
                </c:pt>
                <c:pt idx="2">
                  <c:v>19419.400000000001</c:v>
                </c:pt>
                <c:pt idx="3">
                  <c:v>23514.66</c:v>
                </c:pt>
                <c:pt idx="4">
                  <c:v>19137.920000000002</c:v>
                </c:pt>
                <c:pt idx="5">
                  <c:v>11880.19</c:v>
                </c:pt>
                <c:pt idx="6">
                  <c:v>16036.579999999998</c:v>
                </c:pt>
                <c:pt idx="7">
                  <c:v>15133.289999999997</c:v>
                </c:pt>
                <c:pt idx="8">
                  <c:v>13502.94</c:v>
                </c:pt>
                <c:pt idx="9">
                  <c:v>14441.230000000001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39-49EC-B483-5E48155D1E80}"/>
            </c:ext>
          </c:extLst>
        </c:ser>
        <c:ser>
          <c:idx val="2"/>
          <c:order val="2"/>
          <c:tx>
            <c:strRef>
              <c:f>'TABLAS DINÁMICAS'!$E$97</c:f>
              <c:strCache>
                <c:ptCount val="1"/>
                <c:pt idx="0">
                  <c:v>FALLIDO 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D39-49EC-B483-5E48155D1E80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2D39-49EC-B483-5E48155D1E80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2D39-49EC-B483-5E48155D1E80}"/>
              </c:ext>
            </c:extLst>
          </c:dPt>
          <c:dLbls>
            <c:dLbl>
              <c:idx val="0"/>
              <c:layout>
                <c:manualLayout>
                  <c:x val="-1.0667652331888821E-17"/>
                  <c:y val="-0.16526670238248661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D39-49EC-B483-5E48155D1E80}"/>
                </c:ext>
              </c:extLst>
            </c:dLbl>
            <c:dLbl>
              <c:idx val="4"/>
              <c:layout>
                <c:manualLayout>
                  <c:x val="-2.3275146688404797E-3"/>
                  <c:y val="-0.14152997199893919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D39-49EC-B483-5E48155D1E80}"/>
                </c:ext>
              </c:extLst>
            </c:dLbl>
            <c:dLbl>
              <c:idx val="5"/>
              <c:layout>
                <c:manualLayout>
                  <c:x val="0"/>
                  <c:y val="-6.086955595579048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D39-49EC-B483-5E48155D1E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DINÁMICAS'!$B$98:$B$113</c:f>
              <c:multiLvlStrCache>
                <c:ptCount val="10"/>
                <c:lvl>
                  <c:pt idx="0">
                    <c:v>Crédito</c:v>
                  </c:pt>
                  <c:pt idx="1">
                    <c:v>Débito</c:v>
                  </c:pt>
                  <c:pt idx="2">
                    <c:v>Crédito</c:v>
                  </c:pt>
                  <c:pt idx="3">
                    <c:v>Débito</c:v>
                  </c:pt>
                  <c:pt idx="4">
                    <c:v>Crédito</c:v>
                  </c:pt>
                  <c:pt idx="5">
                    <c:v>Débito</c:v>
                  </c:pt>
                  <c:pt idx="6">
                    <c:v>Crédito</c:v>
                  </c:pt>
                  <c:pt idx="7">
                    <c:v>Débito</c:v>
                  </c:pt>
                  <c:pt idx="8">
                    <c:v>Crédito</c:v>
                  </c:pt>
                  <c:pt idx="9">
                    <c:v>Débito</c:v>
                  </c:pt>
                </c:lvl>
                <c:lvl>
                  <c:pt idx="0">
                    <c:v>Fraude amistoso</c:v>
                  </c:pt>
                  <c:pt idx="2">
                    <c:v>Fraude de identidad</c:v>
                  </c:pt>
                  <c:pt idx="4">
                    <c:v>Phishing</c:v>
                  </c:pt>
                  <c:pt idx="6">
                    <c:v>Robo de tarjeta</c:v>
                  </c:pt>
                  <c:pt idx="8">
                    <c:v>Uso no autorizado</c:v>
                  </c:pt>
                </c:lvl>
              </c:multiLvlStrCache>
            </c:multiLvlStrRef>
          </c:cat>
          <c:val>
            <c:numRef>
              <c:f>'TABLAS DINÁMICAS'!$E$98:$E$113</c:f>
              <c:numCache>
                <c:formatCode>#,##0.00\ "€"</c:formatCode>
                <c:ptCount val="10"/>
                <c:pt idx="0">
                  <c:v>19520.38</c:v>
                </c:pt>
                <c:pt idx="1">
                  <c:v>16352.140000000001</c:v>
                </c:pt>
                <c:pt idx="2">
                  <c:v>15573.739999999996</c:v>
                </c:pt>
                <c:pt idx="3">
                  <c:v>20254.569999999996</c:v>
                </c:pt>
                <c:pt idx="4">
                  <c:v>20046.489999999998</c:v>
                </c:pt>
                <c:pt idx="5">
                  <c:v>17624.43</c:v>
                </c:pt>
                <c:pt idx="6">
                  <c:v>22195.42</c:v>
                </c:pt>
                <c:pt idx="7">
                  <c:v>13398.530000000004</c:v>
                </c:pt>
                <c:pt idx="8">
                  <c:v>10545.479999999998</c:v>
                </c:pt>
                <c:pt idx="9">
                  <c:v>16487.940000000002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D39-49EC-B483-5E48155D1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285279"/>
        <c:axId val="977286719"/>
      </c:barChart>
      <c:catAx>
        <c:axId val="9772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6719"/>
        <c:crosses val="autoZero"/>
        <c:auto val="1"/>
        <c:lblAlgn val="ctr"/>
        <c:lblOffset val="100"/>
        <c:noMultiLvlLbl val="0"/>
      </c:catAx>
      <c:valAx>
        <c:axId val="97728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0030990687488635"/>
          <c:y val="1.7403868129947171E-2"/>
          <c:w val="0.3053863975064019"/>
          <c:h val="0.18808750862973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DINÁMICAS!DÍAS RESOLUCIÓN DISPUTA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DÍAS</a:t>
            </a:r>
            <a:r>
              <a:rPr lang="en-US" b="1" u="sng" baseline="0"/>
              <a:t> DE RESOLUCIÓN DISPUTAS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DINÁMICAS'!$C$150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'TABLAS DINÁMICAS'!$B$151:$B$182</c:f>
              <c:strCache>
                <c:ptCount val="31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</c:strCache>
            </c:strRef>
          </c:cat>
          <c:val>
            <c:numRef>
              <c:f>'TABLAS DINÁMICAS'!$C$151:$C$182</c:f>
              <c:numCache>
                <c:formatCode>#,##0.00\ "€"</c:formatCode>
                <c:ptCount val="31"/>
                <c:pt idx="0">
                  <c:v>16453.97</c:v>
                </c:pt>
                <c:pt idx="1">
                  <c:v>12461.349999999997</c:v>
                </c:pt>
                <c:pt idx="2">
                  <c:v>14776.180000000002</c:v>
                </c:pt>
                <c:pt idx="3">
                  <c:v>21194.470000000005</c:v>
                </c:pt>
                <c:pt idx="4">
                  <c:v>23276.67</c:v>
                </c:pt>
                <c:pt idx="5">
                  <c:v>18774.71</c:v>
                </c:pt>
                <c:pt idx="6">
                  <c:v>22825.440000000002</c:v>
                </c:pt>
                <c:pt idx="7">
                  <c:v>24746.840000000007</c:v>
                </c:pt>
                <c:pt idx="8">
                  <c:v>21105.689999999995</c:v>
                </c:pt>
                <c:pt idx="9">
                  <c:v>20189.039999999994</c:v>
                </c:pt>
                <c:pt idx="10">
                  <c:v>27023.410000000007</c:v>
                </c:pt>
                <c:pt idx="11">
                  <c:v>19258.710000000006</c:v>
                </c:pt>
                <c:pt idx="12">
                  <c:v>18583.190000000002</c:v>
                </c:pt>
                <c:pt idx="13">
                  <c:v>18143.669999999998</c:v>
                </c:pt>
                <c:pt idx="14">
                  <c:v>19640.990000000002</c:v>
                </c:pt>
                <c:pt idx="15">
                  <c:v>24443.73</c:v>
                </c:pt>
                <c:pt idx="16">
                  <c:v>18716.770000000004</c:v>
                </c:pt>
                <c:pt idx="17">
                  <c:v>13523.529999999999</c:v>
                </c:pt>
                <c:pt idx="18">
                  <c:v>23051.99</c:v>
                </c:pt>
                <c:pt idx="19">
                  <c:v>24956.090000000007</c:v>
                </c:pt>
                <c:pt idx="20">
                  <c:v>20229.990000000002</c:v>
                </c:pt>
                <c:pt idx="21">
                  <c:v>19578.730000000003</c:v>
                </c:pt>
                <c:pt idx="22">
                  <c:v>16793.28</c:v>
                </c:pt>
                <c:pt idx="23">
                  <c:v>17070.959999999992</c:v>
                </c:pt>
                <c:pt idx="24">
                  <c:v>21818.549999999992</c:v>
                </c:pt>
                <c:pt idx="25">
                  <c:v>14659.440000000002</c:v>
                </c:pt>
                <c:pt idx="26">
                  <c:v>18372.68</c:v>
                </c:pt>
                <c:pt idx="27">
                  <c:v>15301.390000000001</c:v>
                </c:pt>
                <c:pt idx="28">
                  <c:v>24571.479999999989</c:v>
                </c:pt>
                <c:pt idx="29">
                  <c:v>23878.519999999997</c:v>
                </c:pt>
                <c:pt idx="30">
                  <c:v>21275.269999999993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D-4E37-BC3E-F9ED77203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557439"/>
        <c:axId val="1148542079"/>
      </c:lineChart>
      <c:catAx>
        <c:axId val="114855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42079"/>
        <c:crosses val="autoZero"/>
        <c:auto val="1"/>
        <c:lblAlgn val="ctr"/>
        <c:lblOffset val="100"/>
        <c:noMultiLvlLbl val="0"/>
      </c:catAx>
      <c:valAx>
        <c:axId val="11485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5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DINÁMICAS!PAISES COMERCIOS CON FRAUDE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PAÍSES</a:t>
            </a:r>
            <a:r>
              <a:rPr lang="en-US" b="1" u="sng" baseline="0"/>
              <a:t> COMERCIOS CON FRAUDE 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'TABLAS DINÁMICAS'!$C$197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14BB-4BCC-BC60-761C0FFAEBBC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14BB-4BCC-BC60-761C0FFAEBBC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14BB-4BCC-BC60-761C0FFAEBBC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4BB-4BCC-BC60-761C0FFAEBBC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14BB-4BCC-BC60-761C0FFAEBBC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4BB-4BCC-BC60-761C0FFAEBBC}"/>
              </c:ext>
            </c:extLst>
          </c:dPt>
          <c:dLbls>
            <c:dLbl>
              <c:idx val="0"/>
              <c:layout>
                <c:manualLayout>
                  <c:x val="-1.7943490657347373E-17"/>
                  <c:y val="-7.95454426829153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BB-4BCC-BC60-761C0FFAEBBC}"/>
                </c:ext>
              </c:extLst>
            </c:dLbl>
            <c:dLbl>
              <c:idx val="1"/>
              <c:layout>
                <c:manualLayout>
                  <c:x val="3.5886981314694745E-17"/>
                  <c:y val="-0.106060590243887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BB-4BCC-BC60-761C0FFAEBBC}"/>
                </c:ext>
              </c:extLst>
            </c:dLbl>
            <c:dLbl>
              <c:idx val="2"/>
              <c:layout>
                <c:manualLayout>
                  <c:x val="9.7874716047723406E-3"/>
                  <c:y val="-8.39646339430773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BB-4BCC-BC60-761C0FFAEBBC}"/>
                </c:ext>
              </c:extLst>
            </c:dLbl>
            <c:dLbl>
              <c:idx val="3"/>
              <c:layout>
                <c:manualLayout>
                  <c:x val="0"/>
                  <c:y val="-0.10606059024388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BCC-BC60-761C0FFAEBBC}"/>
                </c:ext>
              </c:extLst>
            </c:dLbl>
            <c:dLbl>
              <c:idx val="4"/>
              <c:layout>
                <c:manualLayout>
                  <c:x val="-7.177396262938949E-17"/>
                  <c:y val="-0.114898972764211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BB-4BCC-BC60-761C0FFAEBBC}"/>
                </c:ext>
              </c:extLst>
            </c:dLbl>
            <c:dLbl>
              <c:idx val="5"/>
              <c:layout>
                <c:manualLayout>
                  <c:x val="1.957494320954468E-3"/>
                  <c:y val="-0.119318164024373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BCC-BC60-761C0FFAEB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DINÁMICAS'!$B$198:$B$204</c:f>
              <c:strCache>
                <c:ptCount val="6"/>
                <c:pt idx="0">
                  <c:v>Alemania</c:v>
                </c:pt>
                <c:pt idx="1">
                  <c:v>Australia</c:v>
                </c:pt>
                <c:pt idx="2">
                  <c:v>Canadá</c:v>
                </c:pt>
                <c:pt idx="3">
                  <c:v>Estados Unidos</c:v>
                </c:pt>
                <c:pt idx="4">
                  <c:v>India</c:v>
                </c:pt>
                <c:pt idx="5">
                  <c:v>México</c:v>
                </c:pt>
              </c:strCache>
            </c:strRef>
          </c:cat>
          <c:val>
            <c:numRef>
              <c:f>'TABLAS DINÁMICAS'!$C$198:$C$204</c:f>
              <c:numCache>
                <c:formatCode>#,##0.00\ "€"</c:formatCode>
                <c:ptCount val="6"/>
                <c:pt idx="0">
                  <c:v>120064.59000000003</c:v>
                </c:pt>
                <c:pt idx="1">
                  <c:v>101852.69999999997</c:v>
                </c:pt>
                <c:pt idx="2">
                  <c:v>113459.24999999997</c:v>
                </c:pt>
                <c:pt idx="3">
                  <c:v>96616.439999999915</c:v>
                </c:pt>
                <c:pt idx="4">
                  <c:v>90514.239999999962</c:v>
                </c:pt>
                <c:pt idx="5">
                  <c:v>94189.51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BB-4BCC-BC60-761C0FFAE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2330655"/>
        <c:axId val="642331135"/>
        <c:axId val="1136276399"/>
      </c:bar3DChart>
      <c:catAx>
        <c:axId val="6423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  <c:auto val="1"/>
        <c:lblAlgn val="ctr"/>
        <c:lblOffset val="100"/>
        <c:noMultiLvlLbl val="0"/>
      </c:catAx>
      <c:valAx>
        <c:axId val="6423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0655"/>
        <c:crosses val="autoZero"/>
        <c:crossBetween val="between"/>
      </c:valAx>
      <c:serAx>
        <c:axId val="113627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DINÁMICAS!MESES OPERACIONES FRAUDULENTAS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FECHAS OP. FRAUDULENTAS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DINÁMICAS'!$C$222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669F-40C0-B029-40C74FCBAB3E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69F-40C0-B029-40C74FCBAB3E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669F-40C0-B029-40C74FCBAB3E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669F-40C0-B029-40C74FCBAB3E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669F-40C0-B029-40C74FCBAB3E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669F-40C0-B029-40C74FCBAB3E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69F-40C0-B029-40C74FCBAB3E}"/>
              </c:ext>
            </c:extLst>
          </c:dPt>
          <c:dLbls>
            <c:dLbl>
              <c:idx val="0"/>
              <c:layout>
                <c:manualLayout>
                  <c:x val="-7.2284541980038683E-2"/>
                  <c:y val="-0.1064814814814814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69F-40C0-B029-40C74FCBAB3E}"/>
                </c:ext>
              </c:extLst>
            </c:dLbl>
            <c:dLbl>
              <c:idx val="1"/>
              <c:layout>
                <c:manualLayout>
                  <c:x val="-6.8629411352289602E-2"/>
                  <c:y val="-6.4814814814814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69F-40C0-B029-40C74FCBAB3E}"/>
                </c:ext>
              </c:extLst>
            </c:dLbl>
            <c:dLbl>
              <c:idx val="2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9F-40C0-B029-40C74FCBAB3E}"/>
                </c:ext>
              </c:extLst>
            </c:dLbl>
            <c:dLbl>
              <c:idx val="3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9F-40C0-B029-40C74FCBAB3E}"/>
                </c:ext>
              </c:extLst>
            </c:dLbl>
            <c:dLbl>
              <c:idx val="4"/>
              <c:layout>
                <c:manualLayout>
                  <c:x val="-6.378423819457564E-2"/>
                  <c:y val="-9.2592592592592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9F-40C0-B029-40C74FCBAB3E}"/>
                </c:ext>
              </c:extLst>
            </c:dLbl>
            <c:dLbl>
              <c:idx val="5"/>
              <c:layout>
                <c:manualLayout>
                  <c:x val="-4.0408402784552426E-2"/>
                  <c:y val="-0.1064814814814815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9F-40C0-B029-40C74FCBAB3E}"/>
                </c:ext>
              </c:extLst>
            </c:dLbl>
            <c:dLbl>
              <c:idx val="6"/>
              <c:layout>
                <c:manualLayout>
                  <c:x val="-2.3060587923176664E-2"/>
                  <c:y val="8.7962962962962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9F-40C0-B029-40C74FCBAB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DINÁMICAS'!$B$223:$B$230</c:f>
              <c:strCache>
                <c:ptCount val="7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'TABLAS DINÁMICAS'!$C$223:$C$230</c:f>
              <c:numCache>
                <c:formatCode>#,##0.00\ "€"</c:formatCode>
                <c:ptCount val="7"/>
                <c:pt idx="0">
                  <c:v>97479.789999999979</c:v>
                </c:pt>
                <c:pt idx="1">
                  <c:v>101342.52999999997</c:v>
                </c:pt>
                <c:pt idx="2">
                  <c:v>93076.440000000031</c:v>
                </c:pt>
                <c:pt idx="3">
                  <c:v>94712.769999999975</c:v>
                </c:pt>
                <c:pt idx="4">
                  <c:v>90433.769999999975</c:v>
                </c:pt>
                <c:pt idx="5">
                  <c:v>86721.52</c:v>
                </c:pt>
                <c:pt idx="6">
                  <c:v>52929.91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9F-40C0-B029-40C74FCBAB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0595535"/>
        <c:axId val="1150581135"/>
      </c:lineChart>
      <c:catAx>
        <c:axId val="115059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81135"/>
        <c:crosses val="autoZero"/>
        <c:auto val="1"/>
        <c:lblAlgn val="ctr"/>
        <c:lblOffset val="100"/>
        <c:noMultiLvlLbl val="0"/>
      </c:catAx>
      <c:valAx>
        <c:axId val="115058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9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DINÁMICAS!DÍAS SEMANA CON FRAUDE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DÍAS</a:t>
            </a:r>
            <a:r>
              <a:rPr lang="es-ES" b="1" u="sng" baseline="0"/>
              <a:t> CON FRAUDE</a:t>
            </a:r>
            <a:endParaRPr lang="es-E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DINÁMICAS'!$C$246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'TABLAS DINÁMICAS'!$B$247:$B$254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'TABLAS DINÁMICAS'!$C$247:$C$254</c:f>
              <c:numCache>
                <c:formatCode>#,##0.00\ "€"</c:formatCode>
                <c:ptCount val="7"/>
                <c:pt idx="0">
                  <c:v>93929.679999999949</c:v>
                </c:pt>
                <c:pt idx="1">
                  <c:v>92609.630000000063</c:v>
                </c:pt>
                <c:pt idx="2">
                  <c:v>84656.56</c:v>
                </c:pt>
                <c:pt idx="3">
                  <c:v>82575.519999999931</c:v>
                </c:pt>
                <c:pt idx="4">
                  <c:v>86292.319999999992</c:v>
                </c:pt>
                <c:pt idx="5">
                  <c:v>91524.069999999963</c:v>
                </c:pt>
                <c:pt idx="6">
                  <c:v>85108.94999999991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E-45F4-9BC7-9FEC47672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61359"/>
        <c:axId val="641259919"/>
      </c:lineChart>
      <c:catAx>
        <c:axId val="641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59919"/>
        <c:crosses val="autoZero"/>
        <c:auto val="1"/>
        <c:lblAlgn val="ctr"/>
        <c:lblOffset val="100"/>
        <c:noMultiLvlLbl val="0"/>
      </c:catAx>
      <c:valAx>
        <c:axId val="6412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6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CHARGEBACK.xlsx]TABLAS DINÁMICAS!CATEGORÍAS COMERCIOS CON FRAUDE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CATEGORÍA</a:t>
            </a:r>
            <a:r>
              <a:rPr lang="en-US" b="1" u="sng" baseline="0"/>
              <a:t> COMERCIO CON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'TABLAS DINÁMICAS'!$C$273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600-4859-9E01-2C3153CF445B}"/>
              </c:ext>
            </c:extLst>
          </c:dPt>
          <c:dPt>
            <c:idx val="1"/>
            <c:bubble3D val="0"/>
            <c:spPr>
              <a:solidFill>
                <a:schemeClr val="accent6">
                  <a:tint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600-4859-9E01-2C3153CF445B}"/>
              </c:ext>
            </c:extLst>
          </c:dPt>
          <c:dPt>
            <c:idx val="2"/>
            <c:bubble3D val="0"/>
            <c:spPr>
              <a:solidFill>
                <a:schemeClr val="accent6">
                  <a:tint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600-4859-9E01-2C3153CF445B}"/>
              </c:ext>
            </c:extLst>
          </c:dPt>
          <c:dPt>
            <c:idx val="3"/>
            <c:bubble3D val="0"/>
            <c:spPr>
              <a:solidFill>
                <a:schemeClr val="accent6">
                  <a:shade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600-4859-9E01-2C3153CF445B}"/>
              </c:ext>
            </c:extLst>
          </c:dPt>
          <c:dPt>
            <c:idx val="4"/>
            <c:bubble3D val="0"/>
            <c:spPr>
              <a:solidFill>
                <a:schemeClr val="accent6">
                  <a:shade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600-4859-9E01-2C3153CF445B}"/>
              </c:ext>
            </c:extLst>
          </c:dPt>
          <c:dPt>
            <c:idx val="5"/>
            <c:bubble3D val="0"/>
            <c:spPr>
              <a:solidFill>
                <a:schemeClr val="accent6">
                  <a:shade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600-4859-9E01-2C3153CF445B}"/>
              </c:ext>
            </c:extLst>
          </c:dPt>
          <c:dLbls>
            <c:dLbl>
              <c:idx val="5"/>
              <c:layout>
                <c:manualLayout>
                  <c:x val="0.10142525960303331"/>
                  <c:y val="0.1647275956546268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600-4859-9E01-2C3153CF44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DINÁMICAS'!$B$274:$B$280</c:f>
              <c:strCache>
                <c:ptCount val="6"/>
                <c:pt idx="0">
                  <c:v>Comida y bebidas</c:v>
                </c:pt>
                <c:pt idx="1">
                  <c:v>Electrónica</c:v>
                </c:pt>
                <c:pt idx="2">
                  <c:v>Entretenimiento</c:v>
                </c:pt>
                <c:pt idx="3">
                  <c:v>Hogar y jardín</c:v>
                </c:pt>
                <c:pt idx="4">
                  <c:v>Ropa y accesorios</c:v>
                </c:pt>
                <c:pt idx="5">
                  <c:v>Salud y belleza</c:v>
                </c:pt>
              </c:strCache>
            </c:strRef>
          </c:cat>
          <c:val>
            <c:numRef>
              <c:f>'TABLAS DINÁMICAS'!$C$274:$C$280</c:f>
              <c:numCache>
                <c:formatCode>#,##0.00\ "€"</c:formatCode>
                <c:ptCount val="6"/>
                <c:pt idx="0">
                  <c:v>112865.13</c:v>
                </c:pt>
                <c:pt idx="1">
                  <c:v>100757.12999999995</c:v>
                </c:pt>
                <c:pt idx="2">
                  <c:v>104242.22000000006</c:v>
                </c:pt>
                <c:pt idx="3">
                  <c:v>124855.33000000003</c:v>
                </c:pt>
                <c:pt idx="4">
                  <c:v>83683.22</c:v>
                </c:pt>
                <c:pt idx="5">
                  <c:v>90293.699999999924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00-4859-9E01-2C3153CF4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CHARGEBACK.xlsx]TABLAS DINÁMICAS!STATUS IMPORTES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STATUS</a:t>
            </a:r>
            <a:r>
              <a:rPr lang="es-ES" b="1" u="sng" baseline="0"/>
              <a:t> IMPORTES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DINÁMICAS'!$C$64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95-4E73-BFE9-9A1B65AA302D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95-4E73-BFE9-9A1B65AA302D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95-4E73-BFE9-9A1B65AA302D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595-4E73-BFE9-9A1B65AA30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DINÁMICAS'!$B$65:$B$68</c:f>
              <c:strCache>
                <c:ptCount val="4"/>
                <c:pt idx="0">
                  <c:v>CBKS</c:v>
                </c:pt>
                <c:pt idx="1">
                  <c:v>DEVOLUCIÓN COMERCIO</c:v>
                </c:pt>
                <c:pt idx="2">
                  <c:v>FALLIDO </c:v>
                </c:pt>
                <c:pt idx="3">
                  <c:v>EVITADO</c:v>
                </c:pt>
              </c:strCache>
            </c:strRef>
          </c:cat>
          <c:val>
            <c:numRef>
              <c:f>'TABLAS DINÁMICAS'!$C$65:$C$68</c:f>
              <c:numCache>
                <c:formatCode>#,##0.00\ "€"</c:formatCode>
                <c:ptCount val="4"/>
                <c:pt idx="0">
                  <c:v>334726.93999999994</c:v>
                </c:pt>
                <c:pt idx="1">
                  <c:v>173494.83000000013</c:v>
                </c:pt>
                <c:pt idx="2">
                  <c:v>171999.12000000008</c:v>
                </c:pt>
                <c:pt idx="3">
                  <c:v>295056.61000000022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95-4E73-BFE9-9A1B65AA3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CHARGEBACK.xlsx]TABLAS DINÁMICAS!KPI´S 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TIPOLOGÍAS</a:t>
            </a:r>
            <a:r>
              <a:rPr lang="en-US" b="1" u="sng" baseline="0"/>
              <a:t>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DINÁMICAS'!$C$37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DINÁMICAS'!$B$38:$B$43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'TABLAS DINÁMICAS'!$C$38:$C$43</c:f>
              <c:numCache>
                <c:formatCode>#,##0.00\ "€"</c:formatCode>
                <c:ptCount val="5"/>
                <c:pt idx="0">
                  <c:v>127192.09999999995</c:v>
                </c:pt>
                <c:pt idx="1">
                  <c:v>131304.72000000009</c:v>
                </c:pt>
                <c:pt idx="2">
                  <c:v>125721.84000000001</c:v>
                </c:pt>
                <c:pt idx="3">
                  <c:v>116375.19999999997</c:v>
                </c:pt>
                <c:pt idx="4">
                  <c:v>116102.87000000001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1-4675-8BDB-E75ECCA95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58831"/>
        <c:axId val="17262191"/>
      </c:barChart>
      <c:catAx>
        <c:axId val="17258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262191"/>
        <c:crosses val="autoZero"/>
        <c:auto val="1"/>
        <c:lblAlgn val="ctr"/>
        <c:lblOffset val="100"/>
        <c:noMultiLvlLbl val="0"/>
      </c:catAx>
      <c:valAx>
        <c:axId val="1726219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crossAx val="1725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DINÁMICAS!STATUS TIPO TARJETA Y TIPOLOGÍA FRAUDE</c:name>
    <c:fmtId val="3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'DB TABLAS DINÁMICAS'!$C$89</c:f>
              <c:strCache>
                <c:ptCount val="1"/>
                <c:pt idx="0">
                  <c:v>CBKS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DINÁMICAS'!$C$90:$C$95</c:f>
              <c:numCache>
                <c:formatCode>#,##0.00\ "€"</c:formatCode>
                <c:ptCount val="5"/>
                <c:pt idx="0">
                  <c:v>64851.940000000017</c:v>
                </c:pt>
                <c:pt idx="1">
                  <c:v>67218.649999999994</c:v>
                </c:pt>
                <c:pt idx="2">
                  <c:v>69261.739999999976</c:v>
                </c:pt>
                <c:pt idx="3">
                  <c:v>60137.50999999998</c:v>
                </c:pt>
                <c:pt idx="4">
                  <c:v>73257.100000000006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D6-4361-B651-636402F4C0E2}"/>
            </c:ext>
          </c:extLst>
        </c:ser>
        <c:ser>
          <c:idx val="1"/>
          <c:order val="1"/>
          <c:tx>
            <c:strRef>
              <c:f>'DB TABLAS DINÁMICAS'!$D$89</c:f>
              <c:strCache>
                <c:ptCount val="1"/>
                <c:pt idx="0">
                  <c:v>D.COMERCIO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DINÁMICAS'!$D$90:$D$95</c:f>
              <c:numCache>
                <c:formatCode>#,##0.00\ "€"</c:formatCode>
                <c:ptCount val="5"/>
                <c:pt idx="0">
                  <c:v>40428.619999999988</c:v>
                </c:pt>
                <c:pt idx="1">
                  <c:v>42934.06</c:v>
                </c:pt>
                <c:pt idx="2">
                  <c:v>31018.10999999999</c:v>
                </c:pt>
                <c:pt idx="3">
                  <c:v>31169.87000000001</c:v>
                </c:pt>
                <c:pt idx="4">
                  <c:v>27944.170000000006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D6-4361-B651-636402F4C0E2}"/>
            </c:ext>
          </c:extLst>
        </c:ser>
        <c:ser>
          <c:idx val="2"/>
          <c:order val="2"/>
          <c:tx>
            <c:strRef>
              <c:f>'DB TABLAS DINÁMICAS'!$E$89</c:f>
              <c:strCache>
                <c:ptCount val="1"/>
                <c:pt idx="0">
                  <c:v>FALLIDO 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DINÁMICAS'!$E$90:$E$95</c:f>
              <c:numCache>
                <c:formatCode>#,##0.00\ "€"</c:formatCode>
                <c:ptCount val="5"/>
                <c:pt idx="0">
                  <c:v>35872.519999999997</c:v>
                </c:pt>
                <c:pt idx="1">
                  <c:v>35828.31</c:v>
                </c:pt>
                <c:pt idx="2">
                  <c:v>37670.92</c:v>
                </c:pt>
                <c:pt idx="3">
                  <c:v>35593.950000000012</c:v>
                </c:pt>
                <c:pt idx="4">
                  <c:v>27033.419999999995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D6-4361-B651-636402F4C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285279"/>
        <c:axId val="977286719"/>
      </c:barChart>
      <c:catAx>
        <c:axId val="9772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6719"/>
        <c:crosses val="autoZero"/>
        <c:auto val="1"/>
        <c:lblAlgn val="ctr"/>
        <c:lblOffset val="100"/>
        <c:noMultiLvlLbl val="0"/>
      </c:catAx>
      <c:valAx>
        <c:axId val="97728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090183145376813"/>
          <c:y val="0.27102689017811404"/>
          <c:w val="8.8226466752382091E-2"/>
          <c:h val="0.33349806633982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DINÁMICAS!DÍAS RESOLUCIÓN DISPUTA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DÍAS</a:t>
            </a:r>
            <a:r>
              <a:rPr lang="en-US" b="1" u="sng" baseline="0"/>
              <a:t> DE RESOLUCIÓN DISPUTAS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DINÁMICAS'!$C$142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 TABLAS DINÁMICAS'!$B$143:$B$174</c:f>
              <c:strCache>
                <c:ptCount val="31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</c:strCache>
            </c:strRef>
          </c:cat>
          <c:val>
            <c:numRef>
              <c:f>'DB TABLAS DINÁMICAS'!$C$143:$C$174</c:f>
              <c:numCache>
                <c:formatCode>#,##0.00\ "€"</c:formatCode>
                <c:ptCount val="31"/>
                <c:pt idx="0">
                  <c:v>16453.97</c:v>
                </c:pt>
                <c:pt idx="1">
                  <c:v>12461.349999999997</c:v>
                </c:pt>
                <c:pt idx="2">
                  <c:v>14776.180000000002</c:v>
                </c:pt>
                <c:pt idx="3">
                  <c:v>21194.470000000005</c:v>
                </c:pt>
                <c:pt idx="4">
                  <c:v>23276.67</c:v>
                </c:pt>
                <c:pt idx="5">
                  <c:v>18774.71</c:v>
                </c:pt>
                <c:pt idx="6">
                  <c:v>22825.440000000002</c:v>
                </c:pt>
                <c:pt idx="7">
                  <c:v>24746.840000000007</c:v>
                </c:pt>
                <c:pt idx="8">
                  <c:v>21105.689999999995</c:v>
                </c:pt>
                <c:pt idx="9">
                  <c:v>20189.039999999994</c:v>
                </c:pt>
                <c:pt idx="10">
                  <c:v>27023.410000000007</c:v>
                </c:pt>
                <c:pt idx="11">
                  <c:v>19258.710000000006</c:v>
                </c:pt>
                <c:pt idx="12">
                  <c:v>18583.190000000002</c:v>
                </c:pt>
                <c:pt idx="13">
                  <c:v>18143.669999999998</c:v>
                </c:pt>
                <c:pt idx="14">
                  <c:v>19640.990000000002</c:v>
                </c:pt>
                <c:pt idx="15">
                  <c:v>24443.73</c:v>
                </c:pt>
                <c:pt idx="16">
                  <c:v>18716.770000000004</c:v>
                </c:pt>
                <c:pt idx="17">
                  <c:v>13523.529999999999</c:v>
                </c:pt>
                <c:pt idx="18">
                  <c:v>23051.99</c:v>
                </c:pt>
                <c:pt idx="19">
                  <c:v>24956.090000000007</c:v>
                </c:pt>
                <c:pt idx="20">
                  <c:v>20229.990000000002</c:v>
                </c:pt>
                <c:pt idx="21">
                  <c:v>19578.730000000003</c:v>
                </c:pt>
                <c:pt idx="22">
                  <c:v>16793.28</c:v>
                </c:pt>
                <c:pt idx="23">
                  <c:v>17070.959999999992</c:v>
                </c:pt>
                <c:pt idx="24">
                  <c:v>21818.549999999992</c:v>
                </c:pt>
                <c:pt idx="25">
                  <c:v>14659.440000000002</c:v>
                </c:pt>
                <c:pt idx="26">
                  <c:v>18372.68</c:v>
                </c:pt>
                <c:pt idx="27">
                  <c:v>15301.390000000001</c:v>
                </c:pt>
                <c:pt idx="28">
                  <c:v>24571.479999999989</c:v>
                </c:pt>
                <c:pt idx="29">
                  <c:v>23878.519999999997</c:v>
                </c:pt>
                <c:pt idx="30">
                  <c:v>21275.269999999993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9-4BA0-A563-A2CFD28CB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557439"/>
        <c:axId val="1148542079"/>
      </c:lineChart>
      <c:catAx>
        <c:axId val="114855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42079"/>
        <c:crosses val="autoZero"/>
        <c:auto val="1"/>
        <c:lblAlgn val="ctr"/>
        <c:lblOffset val="100"/>
        <c:noMultiLvlLbl val="0"/>
      </c:catAx>
      <c:valAx>
        <c:axId val="11485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855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DINÁMICAS!PAISES COMERCIOS CON FRAUDE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PAÍSES</a:t>
            </a:r>
            <a:r>
              <a:rPr lang="en-US" b="1" u="sng" baseline="0"/>
              <a:t> COMERCIOS CON FRAUDE 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'DB TABLAS DINÁMICAS'!$C$189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E338-46D3-B0D8-E9D7204682D3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338-46D3-B0D8-E9D7204682D3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E338-46D3-B0D8-E9D7204682D3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E338-46D3-B0D8-E9D7204682D3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E338-46D3-B0D8-E9D7204682D3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338-46D3-B0D8-E9D7204682D3}"/>
              </c:ext>
            </c:extLst>
          </c:dPt>
          <c:dLbls>
            <c:dLbl>
              <c:idx val="0"/>
              <c:layout>
                <c:manualLayout>
                  <c:x val="-1.7943490657347373E-17"/>
                  <c:y val="-7.95454426829153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38-46D3-B0D8-E9D7204682D3}"/>
                </c:ext>
              </c:extLst>
            </c:dLbl>
            <c:dLbl>
              <c:idx val="1"/>
              <c:layout>
                <c:manualLayout>
                  <c:x val="3.5886981314694745E-17"/>
                  <c:y val="-0.106060590243887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38-46D3-B0D8-E9D7204682D3}"/>
                </c:ext>
              </c:extLst>
            </c:dLbl>
            <c:dLbl>
              <c:idx val="2"/>
              <c:layout>
                <c:manualLayout>
                  <c:x val="9.7874716047723406E-3"/>
                  <c:y val="-8.39646339430773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338-46D3-B0D8-E9D7204682D3}"/>
                </c:ext>
              </c:extLst>
            </c:dLbl>
            <c:dLbl>
              <c:idx val="3"/>
              <c:layout>
                <c:manualLayout>
                  <c:x val="0"/>
                  <c:y val="-0.10606059024388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38-46D3-B0D8-E9D7204682D3}"/>
                </c:ext>
              </c:extLst>
            </c:dLbl>
            <c:dLbl>
              <c:idx val="4"/>
              <c:layout>
                <c:manualLayout>
                  <c:x val="-7.177396262938949E-17"/>
                  <c:y val="-0.114898972764211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338-46D3-B0D8-E9D7204682D3}"/>
                </c:ext>
              </c:extLst>
            </c:dLbl>
            <c:dLbl>
              <c:idx val="5"/>
              <c:layout>
                <c:manualLayout>
                  <c:x val="1.957494320954468E-3"/>
                  <c:y val="-0.119318164024373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38-46D3-B0D8-E9D7204682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DINÁMICAS'!$B$190:$B$196</c:f>
              <c:strCache>
                <c:ptCount val="6"/>
                <c:pt idx="0">
                  <c:v>Alemania</c:v>
                </c:pt>
                <c:pt idx="1">
                  <c:v>Australia</c:v>
                </c:pt>
                <c:pt idx="2">
                  <c:v>Canadá</c:v>
                </c:pt>
                <c:pt idx="3">
                  <c:v>Estados Unidos</c:v>
                </c:pt>
                <c:pt idx="4">
                  <c:v>India</c:v>
                </c:pt>
                <c:pt idx="5">
                  <c:v>México</c:v>
                </c:pt>
              </c:strCache>
            </c:strRef>
          </c:cat>
          <c:val>
            <c:numRef>
              <c:f>'DB TABLAS DINÁMICAS'!$C$190:$C$196</c:f>
              <c:numCache>
                <c:formatCode>#,##0.00\ "€"</c:formatCode>
                <c:ptCount val="6"/>
                <c:pt idx="0">
                  <c:v>120064.59000000003</c:v>
                </c:pt>
                <c:pt idx="1">
                  <c:v>101852.69999999997</c:v>
                </c:pt>
                <c:pt idx="2">
                  <c:v>113459.24999999997</c:v>
                </c:pt>
                <c:pt idx="3">
                  <c:v>96616.439999999915</c:v>
                </c:pt>
                <c:pt idx="4">
                  <c:v>90514.239999999962</c:v>
                </c:pt>
                <c:pt idx="5">
                  <c:v>94189.51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38-46D3-B0D8-E9D720468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2330655"/>
        <c:axId val="642331135"/>
        <c:axId val="1136276399"/>
      </c:bar3DChart>
      <c:catAx>
        <c:axId val="6423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  <c:auto val="1"/>
        <c:lblAlgn val="ctr"/>
        <c:lblOffset val="100"/>
        <c:noMultiLvlLbl val="0"/>
      </c:catAx>
      <c:valAx>
        <c:axId val="6423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0655"/>
        <c:crosses val="autoZero"/>
        <c:crossBetween val="between"/>
      </c:valAx>
      <c:serAx>
        <c:axId val="113627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DINÁMICAS!MESES OPERACIONES FRAUDULENTAS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FECHAS OP. FRAUDULENTAS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DINÁMICAS'!$C$214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B5C-4B30-B9E2-363AB58A996B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BB5C-4B30-B9E2-363AB58A996B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B5C-4B30-B9E2-363AB58A996B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BB5C-4B30-B9E2-363AB58A996B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BB5C-4B30-B9E2-363AB58A996B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BB5C-4B30-B9E2-363AB58A996B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BB5C-4B30-B9E2-363AB58A996B}"/>
              </c:ext>
            </c:extLst>
          </c:dPt>
          <c:dLbls>
            <c:dLbl>
              <c:idx val="0"/>
              <c:layout>
                <c:manualLayout>
                  <c:x val="-7.2284541980038683E-2"/>
                  <c:y val="-0.1064814814814814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B5C-4B30-B9E2-363AB58A996B}"/>
                </c:ext>
              </c:extLst>
            </c:dLbl>
            <c:dLbl>
              <c:idx val="1"/>
              <c:layout>
                <c:manualLayout>
                  <c:x val="-6.8629411352289602E-2"/>
                  <c:y val="-6.4814814814814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5C-4B30-B9E2-363AB58A996B}"/>
                </c:ext>
              </c:extLst>
            </c:dLbl>
            <c:dLbl>
              <c:idx val="2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5C-4B30-B9E2-363AB58A996B}"/>
                </c:ext>
              </c:extLst>
            </c:dLbl>
            <c:dLbl>
              <c:idx val="3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5C-4B30-B9E2-363AB58A996B}"/>
                </c:ext>
              </c:extLst>
            </c:dLbl>
            <c:dLbl>
              <c:idx val="4"/>
              <c:layout>
                <c:manualLayout>
                  <c:x val="-6.378423819457564E-2"/>
                  <c:y val="-9.2592592592592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5C-4B30-B9E2-363AB58A996B}"/>
                </c:ext>
              </c:extLst>
            </c:dLbl>
            <c:dLbl>
              <c:idx val="5"/>
              <c:layout>
                <c:manualLayout>
                  <c:x val="-4.0408402784552426E-2"/>
                  <c:y val="-0.1064814814814815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5C-4B30-B9E2-363AB58A996B}"/>
                </c:ext>
              </c:extLst>
            </c:dLbl>
            <c:dLbl>
              <c:idx val="6"/>
              <c:layout>
                <c:manualLayout>
                  <c:x val="-2.3060587923176664E-2"/>
                  <c:y val="8.7962962962962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B5C-4B30-B9E2-363AB58A99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DINÁMICAS'!$B$215:$B$222</c:f>
              <c:strCache>
                <c:ptCount val="7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'DB TABLAS DINÁMICAS'!$C$215:$C$222</c:f>
              <c:numCache>
                <c:formatCode>#,##0.00\ "€"</c:formatCode>
                <c:ptCount val="7"/>
                <c:pt idx="0">
                  <c:v>97479.789999999979</c:v>
                </c:pt>
                <c:pt idx="1">
                  <c:v>101342.52999999997</c:v>
                </c:pt>
                <c:pt idx="2">
                  <c:v>93076.440000000031</c:v>
                </c:pt>
                <c:pt idx="3">
                  <c:v>94712.769999999975</c:v>
                </c:pt>
                <c:pt idx="4">
                  <c:v>90433.769999999975</c:v>
                </c:pt>
                <c:pt idx="5">
                  <c:v>86721.52</c:v>
                </c:pt>
                <c:pt idx="6">
                  <c:v>52929.91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5C-4B30-B9E2-363AB58A996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0595535"/>
        <c:axId val="1150581135"/>
      </c:lineChart>
      <c:catAx>
        <c:axId val="115059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81135"/>
        <c:crosses val="autoZero"/>
        <c:auto val="1"/>
        <c:lblAlgn val="ctr"/>
        <c:lblOffset val="100"/>
        <c:noMultiLvlLbl val="0"/>
      </c:catAx>
      <c:valAx>
        <c:axId val="115058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9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DINÁMICAS!DÍAS SEMANA CON FRAUDE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DÍAS</a:t>
            </a:r>
            <a:r>
              <a:rPr lang="es-ES" b="1" u="sng" baseline="0"/>
              <a:t> CON FRAUDE</a:t>
            </a:r>
            <a:endParaRPr lang="es-E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DINÁMICAS'!$C$238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 TABLAS DINÁMICAS'!$B$239:$B$246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'DB TABLAS DINÁMICAS'!$C$239:$C$246</c:f>
              <c:numCache>
                <c:formatCode>#,##0.00\ "€"</c:formatCode>
                <c:ptCount val="7"/>
                <c:pt idx="0">
                  <c:v>93929.679999999949</c:v>
                </c:pt>
                <c:pt idx="1">
                  <c:v>92609.630000000063</c:v>
                </c:pt>
                <c:pt idx="2">
                  <c:v>84656.56</c:v>
                </c:pt>
                <c:pt idx="3">
                  <c:v>82575.519999999931</c:v>
                </c:pt>
                <c:pt idx="4">
                  <c:v>86292.319999999992</c:v>
                </c:pt>
                <c:pt idx="5">
                  <c:v>91524.069999999963</c:v>
                </c:pt>
                <c:pt idx="6">
                  <c:v>85108.94999999991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C-407E-8EF8-2F217BCE1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61359"/>
        <c:axId val="641259919"/>
      </c:lineChart>
      <c:catAx>
        <c:axId val="641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59919"/>
        <c:crosses val="autoZero"/>
        <c:auto val="1"/>
        <c:lblAlgn val="ctr"/>
        <c:lblOffset val="100"/>
        <c:noMultiLvlLbl val="0"/>
      </c:catAx>
      <c:valAx>
        <c:axId val="6412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6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DINÁMICAS!CATEGORÍAS COMERCIOS CON FRAUDE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CATEGORÍA</a:t>
            </a:r>
            <a:r>
              <a:rPr lang="en-US" b="1" u="sng" baseline="0"/>
              <a:t> COMERCIO CON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'DB TABLAS DINÁMICAS'!$C$265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949-4690-A572-F02FCA664C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949-4690-A572-F02FCA664C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949-4690-A572-F02FCA664C2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949-4690-A572-F02FCA664C2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949-4690-A572-F02FCA664C2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949-4690-A572-F02FCA664C26}"/>
              </c:ext>
            </c:extLst>
          </c:dPt>
          <c:dLbls>
            <c:dLbl>
              <c:idx val="5"/>
              <c:layout>
                <c:manualLayout>
                  <c:x val="0.10142525960303331"/>
                  <c:y val="0.1647275956546268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49-4690-A572-F02FCA664C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'DB TABLAS DINÁMICAS'!$B$266:$B$272</c:f>
              <c:strCache>
                <c:ptCount val="6"/>
                <c:pt idx="0">
                  <c:v>Comida y bebidas</c:v>
                </c:pt>
                <c:pt idx="1">
                  <c:v>Electrónica</c:v>
                </c:pt>
                <c:pt idx="2">
                  <c:v>Entretenimiento</c:v>
                </c:pt>
                <c:pt idx="3">
                  <c:v>Hogar y jardín</c:v>
                </c:pt>
                <c:pt idx="4">
                  <c:v>Ropa y accesorios</c:v>
                </c:pt>
                <c:pt idx="5">
                  <c:v>Salud y belleza</c:v>
                </c:pt>
              </c:strCache>
            </c:strRef>
          </c:cat>
          <c:val>
            <c:numRef>
              <c:f>'DB TABLAS DINÁMICAS'!$C$266:$C$272</c:f>
              <c:numCache>
                <c:formatCode>#,##0.00\ "€"</c:formatCode>
                <c:ptCount val="6"/>
                <c:pt idx="0">
                  <c:v>112865.13</c:v>
                </c:pt>
                <c:pt idx="1">
                  <c:v>100757.12999999995</c:v>
                </c:pt>
                <c:pt idx="2">
                  <c:v>104242.22000000006</c:v>
                </c:pt>
                <c:pt idx="3">
                  <c:v>124855.33000000003</c:v>
                </c:pt>
                <c:pt idx="4">
                  <c:v>83683.22</c:v>
                </c:pt>
                <c:pt idx="5">
                  <c:v>90293.699999999924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49-4690-A572-F02FCA664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CHARGEBACK.xlsx]DB TABLAS DINÁMICAS!STATUS IMPORTES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STATUS</a:t>
            </a:r>
            <a:r>
              <a:rPr lang="es-ES" b="1" u="sng" baseline="0"/>
              <a:t> IMPORTES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'DB TABLAS DINÁMICAS'!$C$56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564-404E-8770-6370CB6E918B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564-404E-8770-6370CB6E918B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564-404E-8770-6370CB6E918B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564-404E-8770-6370CB6E918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'DB TABLAS DINÁMICAS'!$B$57:$B$60</c:f>
              <c:strCache>
                <c:ptCount val="4"/>
                <c:pt idx="0">
                  <c:v>CBKS</c:v>
                </c:pt>
                <c:pt idx="1">
                  <c:v>DEVOLUCIÓN COMERCIO</c:v>
                </c:pt>
                <c:pt idx="2">
                  <c:v>FALLIDO </c:v>
                </c:pt>
                <c:pt idx="3">
                  <c:v>EVITADO</c:v>
                </c:pt>
              </c:strCache>
            </c:strRef>
          </c:cat>
          <c:val>
            <c:numRef>
              <c:f>'DB TABLAS DINÁMICAS'!$C$57:$C$60</c:f>
              <c:numCache>
                <c:formatCode>#,##0.00\ "€"</c:formatCode>
                <c:ptCount val="4"/>
                <c:pt idx="0">
                  <c:v>334726.93999999994</c:v>
                </c:pt>
                <c:pt idx="1">
                  <c:v>173494.83000000013</c:v>
                </c:pt>
                <c:pt idx="2">
                  <c:v>171999.12000000008</c:v>
                </c:pt>
                <c:pt idx="3">
                  <c:v>295056.61000000022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64-404E-8770-6370CB6E9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DINÁMICAS!KPI´S 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TIPOLOGÍAS</a:t>
            </a:r>
            <a:r>
              <a:rPr lang="en-US" b="1" u="sng" baseline="0"/>
              <a:t>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'DB TABLAS DINÁMICAS'!$C$37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DINÁMICAS'!$B$38:$B$43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DINÁMICAS'!$C$38:$C$43</c:f>
              <c:numCache>
                <c:formatCode>#,##0.00\ "€"</c:formatCode>
                <c:ptCount val="5"/>
                <c:pt idx="0">
                  <c:v>127192.09999999995</c:v>
                </c:pt>
                <c:pt idx="1">
                  <c:v>131304.72000000009</c:v>
                </c:pt>
                <c:pt idx="2">
                  <c:v>125721.84000000001</c:v>
                </c:pt>
                <c:pt idx="3">
                  <c:v>116375.19999999997</c:v>
                </c:pt>
                <c:pt idx="4">
                  <c:v>116102.87000000001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5-4DDA-8CC1-FC17A0617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58831"/>
        <c:axId val="17262191"/>
      </c:barChart>
      <c:catAx>
        <c:axId val="17258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262191"/>
        <c:crosses val="autoZero"/>
        <c:auto val="1"/>
        <c:lblAlgn val="ctr"/>
        <c:lblOffset val="100"/>
        <c:noMultiLvlLbl val="0"/>
      </c:catAx>
      <c:valAx>
        <c:axId val="1726219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crossAx val="1725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DINÁMICAS!KPI´S 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TIPOLOGÍAS</a:t>
            </a:r>
            <a:r>
              <a:rPr lang="en-US" b="1" u="sng" baseline="0"/>
              <a:t>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'DB TABLAS DINÁMICAS'!$C$37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DINÁMICAS'!$B$38:$B$43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DINÁMICAS'!$C$38:$C$43</c:f>
              <c:numCache>
                <c:formatCode>#,##0.00\ "€"</c:formatCode>
                <c:ptCount val="5"/>
                <c:pt idx="0">
                  <c:v>127192.09999999995</c:v>
                </c:pt>
                <c:pt idx="1">
                  <c:v>131304.72000000009</c:v>
                </c:pt>
                <c:pt idx="2">
                  <c:v>125721.84000000001</c:v>
                </c:pt>
                <c:pt idx="3">
                  <c:v>116375.19999999997</c:v>
                </c:pt>
                <c:pt idx="4">
                  <c:v>116102.87000000001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A-4FC1-A33F-F93B13596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58831"/>
        <c:axId val="17262191"/>
      </c:barChart>
      <c:catAx>
        <c:axId val="17258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262191"/>
        <c:crosses val="autoZero"/>
        <c:auto val="1"/>
        <c:lblAlgn val="ctr"/>
        <c:lblOffset val="100"/>
        <c:noMultiLvlLbl val="0"/>
      </c:catAx>
      <c:valAx>
        <c:axId val="1726219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crossAx val="1725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CHARGEBACK.xlsx]DB TABLAS DINÁMICAS!STATUS IMPORTES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STATUS</a:t>
            </a:r>
            <a:r>
              <a:rPr lang="es-ES" b="1" u="sng" baseline="0"/>
              <a:t> IMPORTES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7644421292904959E-2"/>
              <c:y val="-0.1057744262850784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'DB TABLAS DINÁMICAS'!$C$56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1D-4037-816D-1DF87206C05E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1D-4037-816D-1DF87206C05E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71D-4037-816D-1DF87206C05E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71D-4037-816D-1DF87206C05E}"/>
              </c:ext>
            </c:extLst>
          </c:dPt>
          <c:dLbls>
            <c:dLbl>
              <c:idx val="1"/>
              <c:layout>
                <c:manualLayout>
                  <c:x val="-9.7644421292904959E-2"/>
                  <c:y val="-0.1057744262850784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1D-4037-816D-1DF87206C0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'DB TABLAS DINÁMICAS'!$B$57:$B$60</c:f>
              <c:strCache>
                <c:ptCount val="4"/>
                <c:pt idx="0">
                  <c:v>CBKS</c:v>
                </c:pt>
                <c:pt idx="1">
                  <c:v>DEVOLUCIÓN COMERCIO</c:v>
                </c:pt>
                <c:pt idx="2">
                  <c:v>FALLIDO </c:v>
                </c:pt>
                <c:pt idx="3">
                  <c:v>EVITADO</c:v>
                </c:pt>
              </c:strCache>
            </c:strRef>
          </c:cat>
          <c:val>
            <c:numRef>
              <c:f>'DB TABLAS DINÁMICAS'!$C$57:$C$60</c:f>
              <c:numCache>
                <c:formatCode>#,##0.00\ "€"</c:formatCode>
                <c:ptCount val="4"/>
                <c:pt idx="0">
                  <c:v>334726.93999999994</c:v>
                </c:pt>
                <c:pt idx="1">
                  <c:v>173494.83000000013</c:v>
                </c:pt>
                <c:pt idx="2">
                  <c:v>171999.12000000008</c:v>
                </c:pt>
                <c:pt idx="3">
                  <c:v>295056.61000000022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1D-4037-816D-1DF87206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DINÁMICAS!STATUS TIPO TARJETA Y TIPOLOGÍA FRAUDE</c:name>
    <c:fmtId val="5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08212543921405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layout>
            <c:manualLayout>
              <c:x val="-2.3274500645046486E-3"/>
              <c:y val="-4.287912015973290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layout>
            <c:manualLayout>
              <c:x val="0"/>
              <c:y val="-4.73429879656148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layout>
            <c:manualLayout>
              <c:x val="2.9093933360505573E-3"/>
              <c:y val="-7.439612394596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layout>
            <c:manualLayout>
              <c:x val="-1.7068243731022114E-16"/>
              <c:y val="-3.37511925864310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layout>
            <c:manualLayout>
              <c:x val="-1.0667652331888821E-17"/>
              <c:y val="-0.165266702382486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layout>
            <c:manualLayout>
              <c:x val="-2.3275146688404797E-3"/>
              <c:y val="-0.1415299719989391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layout>
            <c:manualLayout>
              <c:x val="0"/>
              <c:y val="-6.08695559557904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'DB TABLAS DINÁMICAS'!$C$89</c:f>
              <c:strCache>
                <c:ptCount val="1"/>
                <c:pt idx="0">
                  <c:v>CBKS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DINÁMICAS'!$C$90:$C$95</c:f>
              <c:numCache>
                <c:formatCode>#,##0.00\ "€"</c:formatCode>
                <c:ptCount val="5"/>
                <c:pt idx="0">
                  <c:v>64851.940000000017</c:v>
                </c:pt>
                <c:pt idx="1">
                  <c:v>67218.649999999994</c:v>
                </c:pt>
                <c:pt idx="2">
                  <c:v>69261.739999999976</c:v>
                </c:pt>
                <c:pt idx="3">
                  <c:v>60137.50999999998</c:v>
                </c:pt>
                <c:pt idx="4">
                  <c:v>73257.100000000006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29-46F2-A6C4-AAD462395BB5}"/>
            </c:ext>
          </c:extLst>
        </c:ser>
        <c:ser>
          <c:idx val="1"/>
          <c:order val="1"/>
          <c:tx>
            <c:strRef>
              <c:f>'DB TABLAS DINÁMICAS'!$D$89</c:f>
              <c:strCache>
                <c:ptCount val="1"/>
                <c:pt idx="0">
                  <c:v>D.COMERCIO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DINÁMICAS'!$D$90:$D$95</c:f>
              <c:numCache>
                <c:formatCode>#,##0.00\ "€"</c:formatCode>
                <c:ptCount val="5"/>
                <c:pt idx="0">
                  <c:v>40428.619999999988</c:v>
                </c:pt>
                <c:pt idx="1">
                  <c:v>42934.06</c:v>
                </c:pt>
                <c:pt idx="2">
                  <c:v>31018.10999999999</c:v>
                </c:pt>
                <c:pt idx="3">
                  <c:v>31169.87000000001</c:v>
                </c:pt>
                <c:pt idx="4">
                  <c:v>27944.170000000006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29-46F2-A6C4-AAD462395BB5}"/>
            </c:ext>
          </c:extLst>
        </c:ser>
        <c:ser>
          <c:idx val="2"/>
          <c:order val="2"/>
          <c:tx>
            <c:strRef>
              <c:f>'DB TABLAS DINÁMICAS'!$E$89</c:f>
              <c:strCache>
                <c:ptCount val="1"/>
                <c:pt idx="0">
                  <c:v>FALLIDO 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'DB TABLAS DINÁMICAS'!$B$90:$B$95</c:f>
              <c:strCache>
                <c:ptCount val="5"/>
                <c:pt idx="0">
                  <c:v>Fraude amistoso</c:v>
                </c:pt>
                <c:pt idx="1">
                  <c:v>Fraude de identidad</c:v>
                </c:pt>
                <c:pt idx="2">
                  <c:v>Phishing</c:v>
                </c:pt>
                <c:pt idx="3">
                  <c:v>Robo de tarjeta</c:v>
                </c:pt>
                <c:pt idx="4">
                  <c:v>Uso no autorizado</c:v>
                </c:pt>
              </c:strCache>
            </c:strRef>
          </c:cat>
          <c:val>
            <c:numRef>
              <c:f>'DB TABLAS DINÁMICAS'!$E$90:$E$95</c:f>
              <c:numCache>
                <c:formatCode>#,##0.00\ "€"</c:formatCode>
                <c:ptCount val="5"/>
                <c:pt idx="0">
                  <c:v>35872.519999999997</c:v>
                </c:pt>
                <c:pt idx="1">
                  <c:v>35828.31</c:v>
                </c:pt>
                <c:pt idx="2">
                  <c:v>37670.92</c:v>
                </c:pt>
                <c:pt idx="3">
                  <c:v>35593.950000000012</c:v>
                </c:pt>
                <c:pt idx="4">
                  <c:v>27033.419999999995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29-46F2-A6C4-AAD462395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7285279"/>
        <c:axId val="977286719"/>
      </c:barChart>
      <c:catAx>
        <c:axId val="9772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6719"/>
        <c:crosses val="autoZero"/>
        <c:auto val="1"/>
        <c:lblAlgn val="ctr"/>
        <c:lblOffset val="100"/>
        <c:noMultiLvlLbl val="0"/>
      </c:catAx>
      <c:valAx>
        <c:axId val="97728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72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52798755271343"/>
          <c:y val="0.19375243788982571"/>
          <c:w val="0.12616121456883375"/>
          <c:h val="0.498033488138022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DINÁMICAS!PAISES COMERCIOS CON FRAUDE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PAÍSES</a:t>
            </a:r>
            <a:r>
              <a:rPr lang="en-US" b="1" u="sng" baseline="0"/>
              <a:t> COMERCIOS CON FRAUDE 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1.7943490657347373E-17"/>
              <c:y val="-7.95454426829153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3.5886981314694745E-17"/>
              <c:y val="-0.10606059024388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9.7874716047723406E-3"/>
              <c:y val="-8.39646339430773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0"/>
              <c:y val="-0.10606059024388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-7.177396262938949E-17"/>
              <c:y val="-0.1148989727642111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92D050"/>
          </a:solidFill>
          <a:ln>
            <a:noFill/>
          </a:ln>
          <a:effectLst/>
          <a:sp3d/>
        </c:spPr>
        <c:dLbl>
          <c:idx val="0"/>
          <c:layout>
            <c:manualLayout>
              <c:x val="1.957494320954468E-3"/>
              <c:y val="-0.119318164024373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'DB TABLAS DINÁMICAS'!$C$189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DFF5-42C6-9190-89AF1AD3C08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DFF5-42C6-9190-89AF1AD3C08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FF5-42C6-9190-89AF1AD3C08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DFF5-42C6-9190-89AF1AD3C08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DFF5-42C6-9190-89AF1AD3C08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DFF5-42C6-9190-89AF1AD3C08A}"/>
              </c:ext>
            </c:extLst>
          </c:dPt>
          <c:dLbls>
            <c:dLbl>
              <c:idx val="0"/>
              <c:layout>
                <c:manualLayout>
                  <c:x val="-1.7943490657347373E-17"/>
                  <c:y val="-7.95454426829153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FF5-42C6-9190-89AF1AD3C08A}"/>
                </c:ext>
              </c:extLst>
            </c:dLbl>
            <c:dLbl>
              <c:idx val="1"/>
              <c:layout>
                <c:manualLayout>
                  <c:x val="3.5886981314694745E-17"/>
                  <c:y val="-0.106060590243887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F5-42C6-9190-89AF1AD3C08A}"/>
                </c:ext>
              </c:extLst>
            </c:dLbl>
            <c:dLbl>
              <c:idx val="2"/>
              <c:layout>
                <c:manualLayout>
                  <c:x val="9.7874716047723406E-3"/>
                  <c:y val="-8.39646339430773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F5-42C6-9190-89AF1AD3C08A}"/>
                </c:ext>
              </c:extLst>
            </c:dLbl>
            <c:dLbl>
              <c:idx val="3"/>
              <c:layout>
                <c:manualLayout>
                  <c:x val="0"/>
                  <c:y val="-0.106060590243887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F5-42C6-9190-89AF1AD3C08A}"/>
                </c:ext>
              </c:extLst>
            </c:dLbl>
            <c:dLbl>
              <c:idx val="4"/>
              <c:layout>
                <c:manualLayout>
                  <c:x val="-7.177396262938949E-17"/>
                  <c:y val="-0.114898972764211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F5-42C6-9190-89AF1AD3C08A}"/>
                </c:ext>
              </c:extLst>
            </c:dLbl>
            <c:dLbl>
              <c:idx val="5"/>
              <c:layout>
                <c:manualLayout>
                  <c:x val="1.957494320954468E-3"/>
                  <c:y val="-0.119318164024373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F5-42C6-9190-89AF1AD3C0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DINÁMICAS'!$B$190:$B$196</c:f>
              <c:strCache>
                <c:ptCount val="6"/>
                <c:pt idx="0">
                  <c:v>Alemania</c:v>
                </c:pt>
                <c:pt idx="1">
                  <c:v>Australia</c:v>
                </c:pt>
                <c:pt idx="2">
                  <c:v>Canadá</c:v>
                </c:pt>
                <c:pt idx="3">
                  <c:v>Estados Unidos</c:v>
                </c:pt>
                <c:pt idx="4">
                  <c:v>India</c:v>
                </c:pt>
                <c:pt idx="5">
                  <c:v>México</c:v>
                </c:pt>
              </c:strCache>
            </c:strRef>
          </c:cat>
          <c:val>
            <c:numRef>
              <c:f>'DB TABLAS DINÁMICAS'!$C$190:$C$196</c:f>
              <c:numCache>
                <c:formatCode>#,##0.00\ "€"</c:formatCode>
                <c:ptCount val="6"/>
                <c:pt idx="0">
                  <c:v>120064.59000000003</c:v>
                </c:pt>
                <c:pt idx="1">
                  <c:v>101852.69999999997</c:v>
                </c:pt>
                <c:pt idx="2">
                  <c:v>113459.24999999997</c:v>
                </c:pt>
                <c:pt idx="3">
                  <c:v>96616.439999999915</c:v>
                </c:pt>
                <c:pt idx="4">
                  <c:v>90514.239999999962</c:v>
                </c:pt>
                <c:pt idx="5">
                  <c:v>94189.51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F5-42C6-9190-89AF1AD3C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2330655"/>
        <c:axId val="642331135"/>
        <c:axId val="1136276399"/>
      </c:bar3DChart>
      <c:catAx>
        <c:axId val="64233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  <c:auto val="1"/>
        <c:lblAlgn val="ctr"/>
        <c:lblOffset val="100"/>
        <c:noMultiLvlLbl val="0"/>
      </c:catAx>
      <c:valAx>
        <c:axId val="6423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0655"/>
        <c:crosses val="autoZero"/>
        <c:crossBetween val="between"/>
      </c:valAx>
      <c:serAx>
        <c:axId val="113627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2331135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DINÁMICAS!MESES OPERACIONES FRAUDULENTAS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FECHAS OP. FRAUDULENTAS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7.2284541980038683E-2"/>
              <c:y val="-0.10648148148148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8629411352289602E-2"/>
              <c:y val="-6.4814814814814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6.378423819457564E-2"/>
              <c:y val="-9.2592592592592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4.0408402784552426E-2"/>
              <c:y val="-0.106481481481481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layout>
            <c:manualLayout>
              <c:x val="-2.3060587923176664E-2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DINÁMICAS'!$C$214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E625-4CD4-8919-C2737E730C37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E625-4CD4-8919-C2737E730C37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E625-4CD4-8919-C2737E730C37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E625-4CD4-8919-C2737E730C37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E625-4CD4-8919-C2737E730C37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E625-4CD4-8919-C2737E730C37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E625-4CD4-8919-C2737E730C37}"/>
              </c:ext>
            </c:extLst>
          </c:dPt>
          <c:dLbls>
            <c:dLbl>
              <c:idx val="0"/>
              <c:layout>
                <c:manualLayout>
                  <c:x val="-7.2284541980038683E-2"/>
                  <c:y val="-0.1064814814814814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25-4CD4-8919-C2737E730C37}"/>
                </c:ext>
              </c:extLst>
            </c:dLbl>
            <c:dLbl>
              <c:idx val="1"/>
              <c:layout>
                <c:manualLayout>
                  <c:x val="-6.8629411352289602E-2"/>
                  <c:y val="-6.4814814814814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25-4CD4-8919-C2737E730C37}"/>
                </c:ext>
              </c:extLst>
            </c:dLbl>
            <c:dLbl>
              <c:idx val="2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25-4CD4-8919-C2737E730C37}"/>
                </c:ext>
              </c:extLst>
            </c:dLbl>
            <c:dLbl>
              <c:idx val="3"/>
              <c:layout>
                <c:manualLayout>
                  <c:x val="-6.378423819457564E-2"/>
                  <c:y val="-0.11111111111111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25-4CD4-8919-C2737E730C37}"/>
                </c:ext>
              </c:extLst>
            </c:dLbl>
            <c:dLbl>
              <c:idx val="4"/>
              <c:layout>
                <c:manualLayout>
                  <c:x val="-6.378423819457564E-2"/>
                  <c:y val="-9.2592592592592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625-4CD4-8919-C2737E730C37}"/>
                </c:ext>
              </c:extLst>
            </c:dLbl>
            <c:dLbl>
              <c:idx val="5"/>
              <c:layout>
                <c:manualLayout>
                  <c:x val="-4.0408402784552426E-2"/>
                  <c:y val="-0.1064814814814815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25-4CD4-8919-C2737E730C37}"/>
                </c:ext>
              </c:extLst>
            </c:dLbl>
            <c:dLbl>
              <c:idx val="6"/>
              <c:layout>
                <c:manualLayout>
                  <c:x val="-2.3060587923176664E-2"/>
                  <c:y val="8.7962962962962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625-4CD4-8919-C2737E730C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'DB TABLAS DINÁMICAS'!$B$215:$B$222</c:f>
              <c:strCache>
                <c:ptCount val="7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'DB TABLAS DINÁMICAS'!$C$215:$C$222</c:f>
              <c:numCache>
                <c:formatCode>#,##0.00\ "€"</c:formatCode>
                <c:ptCount val="7"/>
                <c:pt idx="0">
                  <c:v>97479.789999999979</c:v>
                </c:pt>
                <c:pt idx="1">
                  <c:v>101342.52999999997</c:v>
                </c:pt>
                <c:pt idx="2">
                  <c:v>93076.440000000031</c:v>
                </c:pt>
                <c:pt idx="3">
                  <c:v>94712.769999999975</c:v>
                </c:pt>
                <c:pt idx="4">
                  <c:v>90433.769999999975</c:v>
                </c:pt>
                <c:pt idx="5">
                  <c:v>86721.52</c:v>
                </c:pt>
                <c:pt idx="6">
                  <c:v>52929.91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25-4CD4-8919-C2737E730C3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0595535"/>
        <c:axId val="1150581135"/>
      </c:lineChart>
      <c:catAx>
        <c:axId val="115059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81135"/>
        <c:crosses val="autoZero"/>
        <c:auto val="1"/>
        <c:lblAlgn val="ctr"/>
        <c:lblOffset val="100"/>
        <c:noMultiLvlLbl val="0"/>
      </c:catAx>
      <c:valAx>
        <c:axId val="115058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059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CHARGEBACK.xlsx]DB TABLAS DINÁMICAS!DÍAS SEMANA CON FRAUDE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 u="sng"/>
              <a:t>DÍAS</a:t>
            </a:r>
            <a:r>
              <a:rPr lang="es-ES" b="1" u="sng" baseline="0"/>
              <a:t> DE LA SEMANA CON FRAUDE</a:t>
            </a:r>
            <a:endParaRPr lang="es-E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 TABLAS DINÁMICAS'!$C$238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 TABLAS DINÁMICAS'!$B$239:$B$246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'DB TABLAS DINÁMICAS'!$C$239:$C$246</c:f>
              <c:numCache>
                <c:formatCode>#,##0.00\ "€"</c:formatCode>
                <c:ptCount val="7"/>
                <c:pt idx="0">
                  <c:v>93929.679999999949</c:v>
                </c:pt>
                <c:pt idx="1">
                  <c:v>92609.630000000063</c:v>
                </c:pt>
                <c:pt idx="2">
                  <c:v>84656.56</c:v>
                </c:pt>
                <c:pt idx="3">
                  <c:v>82575.519999999931</c:v>
                </c:pt>
                <c:pt idx="4">
                  <c:v>86292.319999999992</c:v>
                </c:pt>
                <c:pt idx="5">
                  <c:v>91524.069999999963</c:v>
                </c:pt>
                <c:pt idx="6">
                  <c:v>85108.94999999991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81-4F67-9819-DBDAE18D0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61359"/>
        <c:axId val="641259919"/>
      </c:lineChart>
      <c:catAx>
        <c:axId val="64126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59919"/>
        <c:crosses val="autoZero"/>
        <c:auto val="1"/>
        <c:lblAlgn val="ctr"/>
        <c:lblOffset val="100"/>
        <c:noMultiLvlLbl val="0"/>
      </c:catAx>
      <c:valAx>
        <c:axId val="6412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126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[PROYECTO CHARGEBACK.xlsx]DB TABLAS DINÁMICAS!CATEGORÍAS COMERCIOS CON FRAUDE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CATEGORÍA</a:t>
            </a:r>
            <a:r>
              <a:rPr lang="en-US" b="1" u="sng" baseline="0"/>
              <a:t> COMERCIO CON FRAUDE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42525960303331"/>
              <c:y val="0.1647275956546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tint val="5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6">
              <a:tint val="7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6">
              <a:tint val="90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6">
              <a:shade val="9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6">
              <a:shade val="7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6">
              <a:shade val="5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.10543092344986042"/>
              <c:y val="0.1814336933404471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'DB TABLAS DINÁMICAS'!$C$265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567-4B99-9FE7-D914A7178E34}"/>
              </c:ext>
            </c:extLst>
          </c:dPt>
          <c:dPt>
            <c:idx val="1"/>
            <c:bubble3D val="0"/>
            <c:spPr>
              <a:solidFill>
                <a:schemeClr val="accent6">
                  <a:tint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567-4B99-9FE7-D914A7178E34}"/>
              </c:ext>
            </c:extLst>
          </c:dPt>
          <c:dPt>
            <c:idx val="2"/>
            <c:bubble3D val="0"/>
            <c:spPr>
              <a:solidFill>
                <a:schemeClr val="accent6">
                  <a:tint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567-4B99-9FE7-D914A7178E34}"/>
              </c:ext>
            </c:extLst>
          </c:dPt>
          <c:dPt>
            <c:idx val="3"/>
            <c:bubble3D val="0"/>
            <c:spPr>
              <a:solidFill>
                <a:schemeClr val="accent6">
                  <a:shade val="9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567-4B99-9FE7-D914A7178E34}"/>
              </c:ext>
            </c:extLst>
          </c:dPt>
          <c:dPt>
            <c:idx val="4"/>
            <c:bubble3D val="0"/>
            <c:spPr>
              <a:solidFill>
                <a:schemeClr val="accent6">
                  <a:shade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567-4B99-9FE7-D914A7178E34}"/>
              </c:ext>
            </c:extLst>
          </c:dPt>
          <c:dPt>
            <c:idx val="5"/>
            <c:bubble3D val="0"/>
            <c:spPr>
              <a:solidFill>
                <a:schemeClr val="accent6">
                  <a:shade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567-4B99-9FE7-D914A7178E34}"/>
              </c:ext>
            </c:extLst>
          </c:dPt>
          <c:dLbls>
            <c:dLbl>
              <c:idx val="5"/>
              <c:layout>
                <c:manualLayout>
                  <c:x val="0.10543092344986042"/>
                  <c:y val="0.18143369334044715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67-4B99-9FE7-D914A7178E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'DB TABLAS DINÁMICAS'!$B$266:$B$272</c:f>
              <c:strCache>
                <c:ptCount val="6"/>
                <c:pt idx="0">
                  <c:v>Comida y bebidas</c:v>
                </c:pt>
                <c:pt idx="1">
                  <c:v>Electrónica</c:v>
                </c:pt>
                <c:pt idx="2">
                  <c:v>Entretenimiento</c:v>
                </c:pt>
                <c:pt idx="3">
                  <c:v>Hogar y jardín</c:v>
                </c:pt>
                <c:pt idx="4">
                  <c:v>Ropa y accesorios</c:v>
                </c:pt>
                <c:pt idx="5">
                  <c:v>Salud y belleza</c:v>
                </c:pt>
              </c:strCache>
            </c:strRef>
          </c:cat>
          <c:val>
            <c:numRef>
              <c:f>'DB TABLAS DINÁMICAS'!$C$266:$C$272</c:f>
              <c:numCache>
                <c:formatCode>#,##0.00\ "€"</c:formatCode>
                <c:ptCount val="6"/>
                <c:pt idx="0">
                  <c:v>112865.13</c:v>
                </c:pt>
                <c:pt idx="1">
                  <c:v>100757.12999999995</c:v>
                </c:pt>
                <c:pt idx="2">
                  <c:v>104242.22000000006</c:v>
                </c:pt>
                <c:pt idx="3">
                  <c:v>124855.33000000003</c:v>
                </c:pt>
                <c:pt idx="4">
                  <c:v>83683.22</c:v>
                </c:pt>
                <c:pt idx="5">
                  <c:v>90293.699999999924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567-4B99-9FE7-D914A7178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MAPA CLIENTES AFECTADOS POR FRAUDE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 u="sng"/>
          </a:pPr>
          <a:r>
            <a:rPr lang="es-ES" sz="1400" b="1" i="0" u="sng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MAPA CLIENTES AFECTADOS POR FRAUDE</a:t>
          </a:r>
        </a:p>
      </cx:txPr>
    </cx:title>
    <cx:plotArea>
      <cx:plotAreaRegion>
        <cx:series layoutId="regionMap" uniqueId="{92624525-850D-4693-B236-3C9D6C5F008F}">
          <cx:tx>
            <cx:txData>
              <cx:f>_xlchart.v5.2</cx:f>
              <cx:v>NºCLIENTES CON FRAUDE</cx:v>
            </cx:txData>
          </cx:tx>
          <cx:spPr>
            <a:ln>
              <a:solidFill>
                <a:schemeClr val="accent6">
                  <a:lumMod val="60000"/>
                  <a:lumOff val="40000"/>
                </a:schemeClr>
              </a:solidFill>
            </a:ln>
          </cx:spPr>
          <cx:dataPt idx="7">
            <cx:spPr>
              <a:effectLst>
                <a:outerShdw blurRad="50800" dist="50800" dir="5400000" sx="5000" sy="5000" algn="ctr" rotWithShape="0">
                  <a:srgbClr val="000000">
                    <a:alpha val="43137"/>
                  </a:srgbClr>
                </a:outerShdw>
              </a:effectLst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/>
                </a:pPr>
                <a:endParaRPr lang="es-E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0"/>
            <cx:separator>, </cx:separator>
          </cx:dataLabels>
          <cx:dataId val="0"/>
          <cx:layoutPr>
            <cx:geography viewedRegionType="world" cultureLanguage="es-ES" cultureRegion="ES" attribution="Con tecnología de Bing">
              <cx:geoCache provider="{E9337A44-BEBE-4D9F-B70C-5C5E7DAFC167}">
                <cx:binary>xHvZktxGku2vyPR8QcUeQFtrzAa5VBX3YolU97zAihSFHREAAkAAf3Mf73fMj90TlSkNK6kpamza
TNRDqjITgIevx497/v2T/9un5vP98J1vm2782yf/4/eFc/ZvP/wwfio+t/fjs7b8NJjR/OqefTLt
D+bXX8tPn3/4Zbhfyi7/gREqfvhU3A/us//+3/6Ou+WfzUvz6d6VprudPg/ru8/j1Ljxic/+8KPv
Ppmpc+HyHHf68ft/byBMV95//93nzpVu/Wm1n3/8/tGXvv/uh8tbffXY7xpI5qZfcK2kz0hCk1gr
kjz8099/15guP39MyTMek5joOCYP/+hvj3593+LyPyPQgzj3v/wyfB7H786vX175SPwvPyhHszud
f2eCrPvDw+F+eKzff/v7xRs47sU7X5jgUjff+ugrC0yjG+6bf6UJIiafaRYTEXN6skHy2AZcPBMJ
oZpz8Yc2+DMi/TdG+K9LL63wX59cmuHf3//1Ztjdd/e//Of//c0Z//dxoNgzqXkSKyJPjs4e2SBK
1DNFYkpiyX7//BSDp0D4EwL9sQl+v/DCAL+/f6n+3b//9eo/jO7+FzN+974r8fKvswJPnknCpRZc
n7TML6yQPCM05oon4hQp4rdnn6zw5+X6Y2NcXn9hk8uPL03z/u6vN81xuO8+/SvTk4DnMxGThD0u
DeyZkDHXKtbnpIWs9WVE/AlB/tgIv194of3f379U+/HdX6/2m+6Xf6XSGXvGJZNIN/yPSoJOniEI
lNbJuSyrx7r/pjR/rPnzZRd6P797qfWb13+91t99LjtzykK/KeB/Xwokf5YIHnP2m+rjx0kIlUIS
qcRvlYKgVHzp+H9SqD82waOLLwzx6LNLc1ylf705Xv3n//PlJ/ObOv73pmAwBecy4Vo+tgElsAJJ
VPjvt8edSsCfkOGPNf/7hRda//39S42/+sdfr/GfjLtvvss/d58BSn9TxH+n96dQ8X//2e/dw/7e
3R8e2o4vQPPTnz5oGr3QxaVPdS+nSLr55cfvOQrK771MuMOjKPsdHz2+4PP96H78PpLsmeKhc6Hw
nlhxhhhePj98RAV6mM4Mrvjx+5g/o4LEsUCoC/yfQiiPZgofCfpMadwDkY5QV0z+3ti9Nc2am+73
k5///q6b2rem7NyIi8n339nT18JJREzjRKGGEoJOK5GSAbfYT/fv0Dzi2/T/xHYjkdFLfgcMum3r
x7EoukLs57Gbe/e+jeWk8lT3fqmjtDETtd3bKi+S3u2bKrfjcpyJlGuXOjZX1bhrt3ZcxI3Io1yT
K6c2Xt03rjZjebWVi7PmTTKLIWfXnFiajDfLUMqqfcXzrI67XbzpqGG3im1xeUdWKvAYWUer3e6y
bhLjMRsmNtDX1ZLEvEgrqSn+yufC1+XuLNa4jklfHUVFB97smyhKhuEuXiPG6p3vp940e9qNFVnT
oUtGQbs0o1lc6UO1xRsVaVR2ZMhefeEBf6BmBUt+qWYdC8o1pUqgbCo0TDDnl2pu16G0nYjzn6nK
uyVJ7TbOihwI07HudnXX53mXRtOS9R8jLzcvdmXBms4fa2un8sNcqsWwdJFlDJW4lmZdu58cyzpz
yGGcar2ZI5cnQzrwTbYijd0UJ8OujjMOZau2HmEBoVivm9Q27cLtLs+1IT5t8qnv80NVLA3kyolk
kCuPFlYkV2NecWXSpG8zNj9vfWZrc4g1I/qWL20e61290ln/MpiamvcCeoR0XUTCDdVgCB7ti3xu
m3RVrsHXpWxzx66jsc70XcRrPY573WeO0Bcb37pJX9VZZIQ8xjSRtn2Vd7ayvwyE02k5bm4xXu8r
MWVa7/osnnH/vi+jeX4Z+6aDEmrnMvwlKlPhab0UHY7dW0ogwtD3XkRXjS9p1O/URIL85TSVOHZR
Mdl/fNrmSAoXJtcU+DSJhaASfcOFyYfaSdVUy/Bh44PP9Q2XItuW56RaZiX3fWGUKw4s3+p1uTGT
2eDkkasXV13TNpOqvn5aHOSVx+JILSmaRC5jqWScXIhTysKxxPvs/Riq17DzFcl9sadqWaP2YJUP
qpqXorXFbcQaq+aXvpzAx+yeloMCnF8IguynqFBCcWgnJMAvQ2GLl7Ka7Kjfa1Mb2b6eB+Sa6moY
6lKJ2wQGyVSaT/DHZktZvfVmSKN+pnCtco3Fsh6zbQov87ImS7FvJysdfaOreeXRm9Y3c/zRcDfl
9StvMl6/ituaqtunT4Fa/vgQYKWoJghnglys45BWv0ibkibITdKu7z3rq0Kmat441CimxSTrVcHH
ns/Pk6gbjTfp04+mBL3m44dr8GJcMbgWZYRf5ux2oGIqNp6/V62a1uynaW5r3R/dqHrYMONNeLgu
5xADwgxtxXYkGuekf9Vtcuz4a8s28I1pUeYhUueZFtuSTqOhwS/yqBjcfiiorpI3ZmoZk1dq6kI6
WebC4J5q6FfNUkY3jSxs5m1O/pm1deXtO9slFaJYFEPTtWkip0gkR44KgCAbbZWp/rgyI0PgjmMD
MVe/atw54XZC3lnnYYJE7RiHqIzKMuSkLPIKxicJ3GnYDbOv3bgrdVwMemf7KcQ2Z3rFZ/HpLnOv
wq2Jq0qcy4sxJBZvixZvxl2Xh+P5Lpy5KhPEvTdjj4cLQ6koPmVlMy3ri5H7bLGpUR3pPyKJdtBw
N27I1IeNjAWz+6xhiu6pLUmBAjgkbcXr1NFY2/JmzReq9G1lyxom6azO5+zW1lOnontzSpCNznsY
z/eu8fafM3UNbs3XDvr+mdSxq+jLpmKmrq+rjJnKD+kWIRqQYLfZ4auLbYLUscgszpVU+RzdidmF
rNae5OyjconuOjuGOmqkzotqx1Y2tPS4NgsZaVpOqpFJ2pFsGskB5Zz3H1XlIpjpfKs8sL3qjTxl
VO9y49+1LRmXQ5/X45xfybLxjv00mT4Yt5SKVs3Pbl7iuE5rvdAqe14XXfCzxU2Jml4wso7IMV3G
cqj06diQXyVdrQRiDyUIpRbBcQFnCpWRcdti98FMotzqXbZtSd/tzjkv6gcPlam53uA0S1dRvJiu
XyDd+Su8LMe+3/OqddFtwuJQrLlhA6zoFj0sd/OQkXbcT81Qw6uSgoUos4Oi6kq2VT72qa/5IMVd
Rb0s8zIlyWiNvHNGMre9I74a83eLr6RXL3u9rYRuqWS219MLfiqgjI+yfmWIzvGA0x+Uk+Df5uTt
dF4D7qniKuRsKeZoXVJZtjP8YFhlP0ZvLTUNsSrtxtm44udztaOerThxlNtqSnZ9lJCl30V27WAP
lEfAqnTQZZ65XS6qnJBjVxUT0y/zKR7GT0RGCwKXOslQYzndJhvto8b1o3oua5FnyaFt6db5q1bS
jqtjTbMQ1NJGG6u+mQUfJ8GYKPTCmiD/cfANRFxY2raCIyfJ+k6rTRhybLN5BQpkHZyT7c7QMBOi
rcqd80nTV2lMq4LKF3zlC7LyZnpSiv9hdQMbBQYwVklCWMK+BnpbaZks13J4Lx1bcPhtNuGlGfts
TF45O0v7Dsk3NsjXjox++ZQ0ibbrlWfxUkSfVuIIAHFC/cTVFVvM3Me7LmtmVJfWd67yaT9kldCv
orhS4mbIK4DrF0+H0UWJjimTKsFoBbRzgvnLZRR5uUSTZT27o+vQ59GunP2Wl1VaA9sCW3dZJXt+
w6LFLfZqWAkT7KenJbhAK5AAcUyVhGOTEMyXIGEYqFy2frlDv1Nr+fNCvJfrMUpoC5evNa/nNS3U
4GBrGotgXa1bvvrTpOY0qHl7aoS+7I++liNhUioIIKTAkOPCy+qeiVb1vb075UYmx5CQEfko+0eX
EQ+zLA1LQkAg6gFHXNEG3Pu0Oi7gBppFwkXMhAL1JgW7dPaqntxQKD7CIGNk2iFFqY74lHpMqVj8
q3JVO9YvKuG1zr/RunylATwYSEcLAleAFi5w47aaoTb1Zu+KqFTo/pAsNMrJnCURXs7Jh3fTsJob
Xszz+iHLqGzMNzQA6HwR8FQmVCKqNIN7wqYXplia2Ix1m9g7U0we6Y+fAqyoOljvunEO6fwqrs2A
cDuDmLZdu2V+WZisWkhadxLt6JHWRUjZdUSADcupRMkrnAwFQVj5cKbTjTmAZIEOtVmzMd8thZdD
nBa9jZz/qYwiM1VvXNY6Ex2IrlXCbmJRiFq9YN0cgMaSCdV/lFEcgMOgVxMN+4aJvBze5UkcvNiS
YarW5+iQmrlMbZRhBnSsCsIgSnlqx1wytAEIqWUJleqU/qsZ3vdxHLYAcsZk6avx5Sw9L7OrmpJQ
NCgrc65ScLRKJkc2j5t53/ltQI2h3SZQ408V0JBhddqmsq8dPqu7poWwwki0Wi+2LbSJR0KzKKM/
R1I29esuM476V1kjGcqRq3Kc8Si5Q0/zcrDtNpSpW7OMlMcszrI5SRdR27nfi7jz1ZzGzaRWt9sq
Fdn30ItBpd3KYOwj+skaImxSFhDBnDDLMrRMRmm5OV2sOyT8Ep9tzAU6YTEi1Cs7bwSilNMmIFgT
yw1toIqHAjeTfi3wFXZqVSNEF755voAirOEoHWoumklgtqDgjK85bq1jVQIjtgUFpJqdCEQCqWbh
22sU+oAAuwVwAVjU+gQv7ORRY6cC0HJeNainjUWFJwcqM6TQAwBBqNXURxEeJ3zBhuG4ldBVceRt
t+ayTrtW1M38D69ZveYvpslgFL5jTaWz/lBOBniEuERu9XGcO7f82mf6Ab1Tt0JHUWVMtaRxVWeE
7/JudmimoryDjyteVvG406fQ2EDKID+5rebWkTQr2jmOXrZbPpSqTvNx7cm8L6MqLn5t0Q+wOWUJ
xl7jrWjc5vXzIUkCbqs6sen8uo27xowuTeYSueNDJMg298+jCmWJpk1HKoDswY+cTMdsbPPthTJ5
XdrXbbb6ZL1DxGxm6/dtJrKkuCKNKgN8ZaLfyn2UoZVtb+gpnoh2Dvpsc9vKeV/N3OCcgGmcqf1a
8hoP0vkQGoVzd3O2N1VFgEfdCU4JqcNdzlU5mqKQuRO9RlDJCUI/nbi/yp4xA0ShHNWUMJlctmp9
09NFdKZ4d6ofYAwA7ThO5G/l4mdUL6GW0ImIqC7QRxo9I7afluGr4hHrUDYwrhEg+3gcZPyiV+1L
bap5iOZbwqbG3xbEqPrV2qGZ+BB1HL3OsUuKBmXt6cc+nO0RtYiHUaYlcBoWORS76JEr1YKvStzw
riizJM6vaJuUSQXKg1kfHRbhl2J8RftiTMiO0qLX5oBYrFf5Iqkzt23vkyIapvx6sRusfWj7Rsf2
SPMFwPV6ZJLD1sVWUaA+ZLXMVbuINv38Ll/lANKyr0hRLVfMiqGmx7zQdkL7g1aPNlclUpfl+4Zn
vCDf6EEEJgBftuewOBgU8APYTAE1IC4LFVX9suSqmd4l3abocF95MQDnlcM4wd7cUDw0pfEyISF0
5coCd2nERod9iXiLf3I+F3gPLE7oVCkZYSiLngtfMNYvutqTNetdjR54CqRDdbqxiIqqGp67iXqx
HJJoAMGaqpogvl7ohKq2PBQuB365UVmyAr6089hD2a6LQjWiPKpL8bnXkfLyBd1KSJJb64thP5ag
WJbn3i5r3RxIVA8iTumCKpTtbMGot23aZySZyltvOYi7a3T4yRwdNaovZWk/JhON81Si3kx1l/p1
DVa2Ltsezu5KSo6I3VZ13+gSLoEsGkAF2AQEQ2KGNYoL8FKNvkyydUpuuSjn2f4DHX3tb7eC54i1
gFmQvYtqltCGZyKwyE/HwGXogQklcAH0ogFGfwUfTY9cu9ZtfAuCudk+yFOsr7zRcAFWNDOeCACP
nPA/fi6mtFjawSBWYBx1cW5pF1UuYhO3RER4rrBj4HEXZkJ+HD0Hla4bSfHe08+lF9RUzALNnYQT
J2HIcYnbm6Ls/LBs2+1M4fo4o+tbXu7OcBUJqmDmuWm11tFhRTdu5du+Qc9WpkNVrO2IFldUergx
he/pmrIROOgfoBjiZZm+Ae1pAIxf5ifGMKyDWdBrEAh7mZ8ST9qpFLy49Vk8oUuM6yI4ghjUGP8H
MECVJ3tWtdnwvppHcDa7Ll999Qn93wSse25FMrskm90VpWuqbs+5jfplP1gdFP20bi+ojZgx9EFY
QoF2Y8XA5D5O42NPqth3rXwr19UjkaiyCF7kBV/xl30oHOXSJ9Vesom16xUZyhyVpWY8Q1/ytDBf
OTZjKo4VusTwT1+S2wEmOAOu/bZTU4lYIpMI4IrLUeNZY7yhwI3dUm4fnn4u/VoLAks4CCotEVpf
tf1J7vNtGAQyje4jd9MNc6Bfu873Wb1jTgb6cDNmmuOAPQtT354xVz7yUDBcMmaAA0u8BmAtablB
7DMj19perRNoAh+IUDav+VS+pnmxuW2vfWsAHIRZaln++vSh5FeeGIb6OtiWBrxwGa6JWItNztV8
e2ZkE2sS9Wai/RoXh1JvytrrGWTm1u27WvV1fl12bHR2p0gTRnH5uPQ4jRsYBRSc0bc0Bn4Muurd
ZoXOoh1YWcWjHXEjWteUC5+w+tgrT5oo1W0h6+lGO6FqfiVcBPD7fuaUkOhwAgtskYGkLUURJgcD
SJ2HFzTD4z+LLVYS3KQeq9wf9Epsw69UVAq5plmnyNwdmrpgcfJ86mcX3W3GNcJ9PJtjW+fASG3T
Ggw3jp3haF8ENTkOlze0GY7ziZcGw9bCm89ccuMLlMD9hCGRidE7WdSUlw03Qb4+UXJdrtDnxe3m
UlvHootu8pZYQ4GCPdDwTs+0LIZvZL+vqg3GsRzTHgW8xb72TSWLfBO6drdzx0OEbgbM68emyBLE
KajgoENNm8zdjGUtv5l8v358CAqaEBlaZfTqjxMEsFZZgea3t2cqU7COoL7UU6zw/PJhxCVkzSFF
k1cw+jeOH9auHidUiayvlMS0E4Diq9gsnKgquvXz21zloauqGuA3cKQ8n6ppJ5ds88ke4mzozXpQ
DjAg2wR85BAlvUFTce7NIrYE3nBCQsabmY0Cjd+dZgJnOL+aBL6UjXIgOnVdPk9VGsmHp549qxVN
mHEM+eRaeb3quWvnNCFuqtTe0VVHNkWPiqxRpk3ZFW30jQz5VaJS4AKxGIt5Kcb09BJ6+EbVbMTw
9u05RaEdETD5eVjN0a72H+u1QA5TquPwllUVnb9d2uGbDcAlIBVKx/AHjIywzSvY5cQto76R+dr4
n9rORblMkcvwjKWeGqTqJIY/Pp3P6OVSgdABAWgpwpQsAYX32BOXSKrcZFP+UyGykvMdJZjO8ZSu
YK8AGU2RzPeL0G2WutFlPYbQyHWN39UEHMWQFhYDm28F51ebDgKr4jEPeBCzga9L1ugbtxrTFj/l
SR4yycprjnJfY4YG+HsCaAuGRP7WRhN00noSANL2UGdQ1kT9ShbrEiovOAqoUW0S3fVYRsF6p0TZ
5rzdPuhqZJW92jRs8a5fMoyfd2PThnHrCYD2wM6IwlGtQKPnuVbJx+Dmqm3hEg1NgDzSYpxXjN9b
hUFdajXJ9Ms+6RxZd3mkrdyPEst4RdrrckL/2k1liy5uXvoHnmNIAp6loqUQL56i0Gz6E3n3tLkv
sQCCHkNlDOQpEEGC1cDH1p4cLUmCOcHdubNsB+3moynJnB3Rmq5VlUqL8P4WIHpcNWUY8wiMkwi8
G8n2KwzC7FrGmTb+7RqRxNvPXYbpS/MBw5G2vn/6iOBbH+U27FYrxrTSHHHEaOCDHx9S+I3FBiX1
bWEM1ijSGswnJ2khrR26vSzE7M11y1zgq2pJ4D95bmkld5mcwottMoMvZphrwmKcDD66OxEOM+Vr
+N7DAE9mWOaQO0kJ9lZgZaHUfyg2cbxXIcug2wMdGfrHyYkkK14IgNGKP3cL94TtpzkJt0Jp3CBG
DHo8uqMjBjPDjlbTNH9YaFlt/jBXm63cro1AbWVpeRI0KqZwMO1ZuDjLiW5eFw1ad3bTLgOY2b3d
NsyA0hp8hSep93xM8MzT4K/DYGPIjnLIk6R5350UsaAr8uvPrcfykdgx6ibC32ByO5fr87YalZqO
LvFS9C+UHzG0vM1Bd+IAnej7UWCFpC6gs3Jsw4pCkaBh6lLaz1vpr1dShUI2A7+r9lr60YoCkyaF
6dpOALo05YFLP0PqgmX9VL/MMeWDwbZA7pGbAjBgy942QpW0OppZNNm2c4CtoFSLZgEpeJthGqr+
I2viIErJO4n5TQ2aBCXpbIN6q8FspYBYfZe9O8dxQmoFUrSrl7Gwh57zjfPXE3Gx9bukZTmWnnhN
N2wJREMe5NvA0mEPhybN0mYAtC6YPPLhyKDtlqpPRwKSk++LsY5geaT6ACSMNBjunlwoAlKCYVhH
kyk6ZG4Va7s3GI4NxcEa0UOJgtoRHoofA/E2uq6zNceb5wGGHwgl2fOSAHb7awzyMdHZ51Okx/wV
mRkm5umQ5eB8r+q1nCf92pLe++KnImPtOHxgqpZ4ugVNC21YPcllvcEUEZ55U9o++HsTi/DZzNdE
7FxpHX15BimY+AMyvfKu6uV1VCU+P+RMjKp8U/VFDRmnUlpc+nQ8X6QOTIYFl1yjIFKN4vMVLaf6
lcqqKK85BY30EaRQaKWcSei3yDe41mXm0EiOyB9cUFRFDAIeZw6cU8bEN+btDMwhhv2GHZ2Ip0Mr
875L+854gFTuFHj83Wkf4by4EJ9WlNZiorIFK2pYWK1gyua9/hBhQSPO/7FkcFKTUq6iBH3niZvF
fgSm0T1ZmzbbDQnW3cwevVTU6bQRBdYbbrwdCew4Y/QVJiljH0rPeQUsIQX4QS8zFLwSqR+VZTst
rUncAt8r5jFWIqVZ6Wl/KMQQRW1qMRPOr/IlqjEvxCwjQZOFDoWDjY+ztcFlbTQH4hg/RgsM+nmG
3Vddg3lzagYwiGCVy85m+oA57WLdi4ZS3ia/Xbiypo/iXeYQG+2u72e99vvYbQIvkgsXt+lG9dL9
fAaMObdza4+ey3b2qYkQX9glOYHJgtWhNT4NQ867JyzOwn6J3IZseLPZGvtaaZzVFjsaXZX0BaTk
J6LfjEVp2hdDyPkFcNsaYOoZrY5bnkWl20XtFNg7ZOnW5G+Ucu0AD7PJ7DCmOCPV815EJUex9W8r
sUnaX9frGOY0rF/DLArtFB+yvZzBnZVXICNWXH5e78hOMLnvPIcRzzOs85INswBmQBgEUwK740WG
/bTUkV5V/xwpuM/uwEa5NeamqwGV9O5MnSdwuZVjOzHC6P750zH3uDsAG4VJPcPvMhgG95oyHmDE
FzT0EDBonSfb67wxYYh6YixIMwEDxTg83PjMyOmCfJuKe4zH8XgG+g/uqkHGS/YVWpjnyJtWxP41
60TomadehJg/w3IUjtLf5mVLIEbS4ScOkKbVYXzxZ2gMFoL+v7gnSIM+CWuBlAuOhp9fYiaQvroG
B1nBbGJa21eNg5Mu/b5ENiDRbmpHXi2H2RqDWEkWB7xelDZ4MFqqsAJ79lYMmzJdvQUThIFWWuA6
hGuS1WEKVj1MOHP9MDucIrjl/WTivJ3f1XUXiud5yFii1Kv2kKNErN9qBUC1XpwUZQ/sKyoHBrcg
xi97AVE4BWjv8jddbjA9PQD4xJ05AvTA7Q8jyC5YAcPUUNO2BrOz1+dikZjCtnG6jqiV7Q2L+1pW
qSXTNL10mYy6Y6ZkhWsRLh7Lu3wuupQXQ7F9GLGFAmQPvh/E6tSUYd9yWYfwhDA19bdaYPEJe0BJ
G95LRBYmMDSrgrmtcWUrdmOEJmU9zBMIbSyWTUO4iZosOJC0HgvUCcEcsH4r2hq36lGmQHx1sQ6N
fwVaBaNyLFOGrUVshHEg8X6pAjcWLQQ8I0iah6U79PGQsSJI8W+QHrFfkHagYdaXTCdYBH4RR9EA
qNDMzcNqn8/5Ou3G3GfllNZ+Rgd3nJgNNDKRI1bZyFKAS7rlGELXd3bBUvDNqcvwbR1WFsqwmBNc
GztK23Ea8ta0h/NKdu2wWlfu1ikaMS33MIN9cWqLrCDh+NJHYf0jbgdVmufzgnpn9sPcom01UR0X
i0/JBrpsepFvbeidxioJrYiqFWqJIHbFe6ohQKkY1D+QrWcqfOjnGilhpE2u9E2l+tArOc8IQJD2
fVfsMSFpkusuyWiyPq/o8MBsngTWPY0hlhvisH48YkcUzySkHoPi2JhpkbZd0wzokAqzZmIni3qK
WGoqnufTG0k67ChfxQupGnZkfSEwm1hqEUYrpfY55FpPypu6ZAYwrMva59NOY/eyjI6sbNYwyDF6
BSvskM0QgVU+LUl+W86LzYcbVhlV3BTYyAaEtNs04QFwSg+VkkhUuBoVP+xsrkmEnYHZIpaJ2ZUk
j4bhw6BsIHjPeCnmc9fXL1addRCMGhRVdn1WJhZyxDYcYmzpb+6IlB4jwQ9bFMDm+XJGpnEwKceH
oty1GDSbN5kesNKQNCxM0vC7Ogu5fNyGOanzYYSx805p+24tW6/U/tQj6y4Luy8oknCx8x+m2UZc
CzYlWN0Jj5R6Xl06z+lqGsU5uaYs3pxPp5VaWxznGOz8nQVXWwOtSzaEdX/FwuaGiUzf8Rcyp13h
dsiYIXOfg5GUnZ51avucRnZvVhLiJT8ZzCsRnOxEdCQWY8f6epiaQIun48nXpnkTN8tajW38gqH6
zPm6N3X+gEbOKKGZlzCgog5bs8e5IUhIR8wRStnvxqLi2R3mY3Qhz3sMMFZ1iCzWNMz+fGK5DLZz
qZ88tj5fG9OFlASuoXZsZ9Q0dR+bhzSyICyRD1D7rfdvAcS0npoUNXrL4heNBWrxV7rI8QuGtCRt
UT+3LBK93TdYr5+T1w7tLnzSzTLYq4pVj92D5cQ/Rmsf1sYSCV8E6xPjhwJYoVpgpg/EbbRWxe48
CpxnEmYa5605tq0SiRWFK0wxKBIKpphd0odMvWJsCRufd6/rYQq5J6rxExLskuOMEOKsvc1FI46c
255MN5sd47fYQJH5bl66IA6tRBgcLA84s81AvYMG1MtEATB11zNyMLTBbiv2krOZ50CBQ9nV6ShY
XNk7ncNk5FADZ6zdoZ6mXE/PfxuMgHyG3FkchYiss8GGgD7NvvqsCImJdw1dj2WrfHIv6oEhO7E6
ESp1au3zOa3GUUOr1P9/zs5ryW5bW9dPxCrmcMsZOrdy29YNS21rMWcSDE9/PhDQrqVWlXz2vpIl
Sz0nSWBgjD8xE74oTnqbLcaSGI4X58uwg2bGazHkVvW+46+BeMSW2ssizH0UfHlbyhXsQCZ5wV2+
hvICkQ2biH0HmyHR/CE5DXa0A3YZe1U28KediHK59AuTk+ga5KApaRTT/mXzXe/NqJHDcpUAfLn1
NaUg5WopIQo4GnIRdeWDTx/eN++TaJcFq7e6hG+0Mprz/3Q7rjlBwzdLUZ9aYRdV+LIFQTjdZfTv
PCH9fWp1ptkHD70mhts5H/Xzmiu0RQjw5sJlAgdwMGTBziC8pV2kQKY/XZc6A3Z80iK5KnV6WSaV
ck50mVygSzPQ5n5so743vGveI9r9ni4mPU+SS240Ew494nogo9mQSp3EokCuEU04a5ryfNxkSj+/
C4u0FctjXc/7UNx2KxO1eRGBD9Z48kYsGcuNn9Vy03Uit1kNqXQavVYgD/3rFu1tmKCRPbaJvsAp
hM5k1Zj1ITGtGlkWRuQe/asuMfAjbAAnKiS+qo/LpFrkJyOVcrn7umLX8+JzyUqKUSpOoO9CuYvs
3DD5+sJHWNu8F25TcAiKtpbbzlJcXlU58nO6tZHwwKwOyKFp5VNA5HW0q0oYkQ+JpLvSPZNyWI1N
9GUnISSvEZIDS7FN8LvWp3Fgmxe1PP3ncJTHgGaqS1UB9wOaHg64clPk+e7Ox6oLgg1lej878EBX
2wgnioM3L1KXqbv5wk4z1me5ukCrthK91OsqP6XoJ7lFqyrrOPYDvxLs1Nr15L/2EY/sL/majIl3
N1I1zfXeRt2EXkdft15E+mbone25rRRUjIqBDdegYWXpy9dFOArYhk480Yj5xTldoIloYyzE2sEp
sxHQ3dmi4v5dF9X8NbO3c3BvHpBs+7BOnRFUj95Ql8uMw6FPlu+A/RTLc5UkEz2tDZrgf3X5Q3pZ
hdb1InGc8VJiCkqCuJmw8RpxSufPv/I4PMC8QhBWWXTnKuSfJbN8NHYKpv91lOxhH+/14PGLCIOF
D2FVD8Aibps0U/S05H0hkbLGcfiJg1fJXyI3R7wHxO4m6zdHIN79KiW1XJgTrnKjDl7IV4QI5etO
zsyAfUYmVPV27Bd22X2p5lwigs4QSkRw3Fe5chVARQMx8hsNSaUKcOyGTh78c55LFHRyEwlO/36I
fDtNwNhDMkFnMDQxzR3Txn8NkVk1DE0ztc7zknPMtHFVBWsxnZ2SW/OK+0aunNFe9jZHZSgKp3hQ
6+733+KXWRJBSQQf74O08VT8N0xbYGaG7xqj/RQ6NctFb50yYzUwdhxMfLEK2YE0asPWioPPVGf0
+y/zM/zOKIkcAFbD9Alioft4y+4USDL70UvEU+atUmq+CrosKswxD+xLfmzFZpE+lN9/8C/PwjN9
33Lo8gHgLTCunwd6ewpxaUXu/OSpAzcYAO7KB00Wz26PckL3AiKfo8z9nqq+/fdf4+31SxUH1T3A
UQYP8IsuYl4sMab1Uj1hwFH4aObzGADLc05Hxn509Wc9y//+k62fXZ2QvFI6grod0hf+gWSQn+9A
L/IUWWtiPGb1KEfIKkiYey5h0XfDFE89JfgVuaMkYFY1f85hL+sxUISs6m4SpMlnqysKJN2//25v
lyjeA+6FB1ARWdAzbwUa/rgjOAgS81FP2J7SF05zRL+ulujSpByrmneqfV8eIt7/D/RyrIT/Rjts
SGlkMbZlQQujCnwL/fjSlOjaw2MpSndHnqruCapDYX7c0ql35/NsTYH5rSp9ebJZztBY3/oZ8X96
inq8IADeaRD5xa0nqsyx/00L9Bac8iOHDY2dz5dJR4RO/fwkzcTEYdHv7uNSh+Ge/eF4w9SVd9DD
rvEppJ5T0AI8zfWfNncITGYVRUSTM6XrYkTPa+DWy3JpAFeCOdZWmqVq5cGKajEMv9KrOePdztOi
kQCfTozp+vsn/nY7+oDaXmj7NiSv5/4iZ6JqCnT3UfD0w9umNltn0AmAsIQFbX+Ye/S6eE0RgFl7
7XGrf/8lvJ8FYJDdNllRZhhQjtCP/SIA42QTEpHenoqhrThqRD+24fAUiahKXtJ1NXxwdmPDjfdh
V4Y+7VHOfSTgVVzCl7rPU+BtXXnT7b3Z/qdLprT8lhkWpiQn9kdLIEwJZzpOLM2bIfUDbRoi1V4s
OwUhA56F93IRuLFqdDPa16Br2OvMQGrHNeLbpquYkL834NT9K6oR5HQ/1C0abWNJtPzIecFwucRG
KLyl5KhusSKf+7C3swXSGl/1zpoOQ5oqXfD8ChjlU4pBKc9O+POCQVzAyZ0xbGIIFumwFOUmHWSm
6I0u5Qqyea5vSqeVwpA0HOVurOwsy8xL4NGadWfTc8Zpuh/6DG3fhaE+M19+//SsX9YQjh/qBpZ9
gBmLUernbRCEVOkFXvVJI92dunw6Gea7e2BCMwmxcy5VBOc5QKHhO1OKag0p9spZWhazhM3MvZQC
/N2dpNBSWdn0ZdeQeO0Xc7VTczn3fegn/0bZvuVdCElADEMFxEiEpOqtvM/BOQ6IbQ6PzDad1/yN
xT5zmit+Hpp9baXUO3VvDOklwJHJdKXKdiYCqff6/f39WYgB6owmxsfZRDaIFQAAv+kbxIZSKoDU
ewx2YxqQIIxJ7aRnYwUCyeL/U3cQmMhePQfeOpCOZetNYYMz6RnPvPpRU5e6metVq4aVPqdv7H0k
1fa/qEDellRKAPkoUQiDBvT+S6tWil5KRJbuMc+KgEJTM4f5X398fhUgSX0fRKPk+BJL4JO+/f3N
/uXzEZ+HjneA7C5035srb6otm7bQyh60O2ChIMjx6ifjUm15SCzuehtz7L/poX75AjxmpFWYIzAz
mZTnnzeTD5Lo4+of79HsHdXDPeYtffilxiRBFo6IusfEOeRj8Mfvb4C8wP8+dUOL1kxqJCjK0a8H
QrkuLm7MdHsoKC775zCcx/CajX7CvM+XHozx6tv4Zf9lkdtvuyI6QepohOaJzpA19+a6S88Rzl63
wwPmmqyfnwO3a7eXqB6K/U7T9g15Ec4fkzVI/px9IycfTcLmiV1IKLQvZmaYMUASuJ9wi4D+XAe7
lsCH1gXAbxzoctrUrCG8SCYNt3A4Woa4cKXnCVZVai9+f1vfdlYIcVnYyFlR+dH9v6VuEi/p1ta2
iocpEs5xYtl5GcQ444eyv8xNKbzih/3J20DMX2d8ZMKU4xbSyX95yG9LSsi95jGH8ltBbb0dRZZq
ilJn2oqH4BAO5SmyN/A/2dkpROj3F//rx1G5IHLwAiK/paX7eU0XuefBYe7ePckcAZhJYUvgz60E
Dezk9v9O23lv8iK4x2BOaHzYyaFHxt7bjxzHZO0jesR7LTUuDsvemtbd/jKPi6RdpJVcVA/ZNmEm
Ow2NP7rdsz1Pe1dd8Qkn5vDgdigyxKMGrrSnyEvRxzNmRwPY2lolAA5aw9QmS4TjrMXc9N7b56lK
Yp+fKnu3DQUI5rBkk2xGt4xy5uCUl2Ri5deSJ8kSYHx8SAhIAIgO5X+lxGTeLCSzEeS1JNKnLB34
66HSZrXNItmoAm0iKF2bVMAluerhmrJvobVELZ1MtbDp5AIrl20dC0ruiGwQ+W6eqqSH7TnhJEJ/
lCsORjSG9KjtQSO/KB4aiVAN2MP4ED0UtGnjgVCJbpaXJIMSfriExsKXWK0GVRJvlxuuTcKd5mRI
KokiqYmikiPg65bW/ngNB8NNp3gZjGHzb8Ya7090V/Q7nms1p5vmsnDdBXD57ly9FJf5e3Wz9LCi
y3GhbLYaQ9G4cbs6zf6iOWQgLjnd2cf4r2BCcBYJGR5qV7PxzK24STDIbdZJifP0JBjakbyZQS+k
W1fTYq27yJiL/MAb/1vRp1tqt3Fz90MVspJwUwB2uXQ1IFrdf+guwyIedkIwvk3uUmCt8tIqn+KU
242Fqc64SmCy/FiujWVzA43Zlp5A9AFDc+3YVpF/X9vdEj3kczDOnwtiEnDDATV7e3RWbQnGo4Ym
xkzqsYYawyGfOqdicF0wox6z+zckVnlwmsDe/f4izE6CpWmONfNl3qYM8hIA3EiR7SMBFbFveWBc
l7YqMf/E/BFg1lQWpnczpI2k2BoghaiK0ZOs3p+7Argr35icd2npY409azxWE/i24lA1IpnMCCBf
68oVcnoCgnCfB7NfyuzU73O5f1mGje/l9Ia1fK/Ri5IYkRV75r2s/Jz9BZp1nv8GzLDcF/hRMb8j
Iabu7KthdMb2Erj7akzvMLDJyBVvdyWDWOIaHxFOFrs1VudRUYIaLMZgL5WemJcO4iHM5aQZAF2y
WJmVfYvJrStagP0ACmq/al6YakgtuNnryB/EhyAsJwMaQoGtVF6JtQyqCugGLtp8N/+jDl2r+KCW
9eyvbNny2LjCBG5Nz7sI7bG9iMmUy1Dx1okB9H3bGbYhypNQyh41qpf4IlmYSj1a2Hbhmag+iXbY
z12feMDFZFZJKFt7x/yiXNLhYva1N4PmVVma4ZUcEvEclE66ICnTytFmzThs9ZWqJRZuPoYzs4LW
xJ24OjvxJwpYU1u9DKPQ+EN4g3AukSpdmgZyPK+R5e8wGE6HYtY8LIf6Nmnb/FBU0pBSclTx2QpA
B/UDl9AYbhWaVGItknXRKQPokuiSmi/rRHcBjaKN/2naT5+62g6yS+t4ogbNVXi3Iiv8cJWI+Lzs
FQ8QtEbeoX3F0QFRzZ2J0rMiVHbbbEGeXWXPqvtZ6pUisGz+vhQk9q8662ZaIPm884DOiQK/Hcs0
AHWFeM8sibf3VuZlT17e+juRK6pQ5k0SUkTrtfXYjGWbmWVxaiKD9Ik4MlwEC73abIv6eQfwPTjb
Fn4hJounGyfFlrRejGvYMlkFSsOkHs2PtX1UvZG7QJEPUOFzy1SlxBLC17PCQcqROGTlKVBMmaQ/
FJOr+WWllnCbQQIU6SpJQjH7x+GmoCNNuzrH/KTLgwIZ58KSW9AlLYHn6iuVwICihXXZ9GNSVemp
63KeadQbQYE1s2EAnk+NMUj3jQX3z/1WRRw7sEuXjtlfjl+ZmoN/uDwPIvZ/FtthNVq2fWTfi6aU
f99RQz/JafIGNErWl1Yma0s/INNcJWBg71W25x+LcSuQjehjzg0mepol3OW5pnGTsp0OVkWphbbd
kUtDuClcwJNDmwFvUaqUnknVlc6qUPJdZ0lGGhfUj57ZQnhPkvaiT4fb+bNLZsljVzYKNtoE9TtL
yZJW9emqd0NaIgcHLUsqaZVYRyUFlYtL5oYaiftVaksC5QNi4qytp8IIN/Ox9w/WpZu68OuAjyv7
I4VnbOIZiMH4XhV+qM3GVSXkqa75qQ4lFgeihrQXN6WdlIkGMPnFLM3xwhasWG30iiBrDAxnWP4A
6pI0akrnavhoANuTq8Tyo0sKFkBNt8jzBMzYrcITpp8kbc4+AOA8XmbTJI/mMimJvFq2kbLi605A
H/dkBlEB7vLenlECEpW2N9Ep7VsM1rBntWPs12po5fPlCfHFdUHWjaNe6OB1ErMvN6mH0VRdM3Bw
f9ATYuXVm6QRlUIlMvD1Y/zqcFzZiBqOHndWTZWW+2AGksqTaEllycTdKFcM5An7zmtsj0aLGDtZ
Z51imlkwqCSy9dMEFTm151zZgwaVypbYTHNtXFhwYCREOGmdnbUMAT2Q7Cpd/RPpD/mJnOgSG62z
Scr9tEyo6wVTR6gEHSZHAd9qhK5k56vzKLIjNDsG6mNkZao6qeZpUO0hQgFZLTQJmCrKlfQiZBCK
BNTLc88PjWO/yJQB1ZAqkGdUnS0KZ58AOZFZtY3ACnEKd5IiD2Z0V9RcFxy8EcpgHLWa5xRZKDIE
tecKKaXuY6gNB23nMCIjCu7Cqenb/Jqbie++1uphtz6q9pepIBgAM3+G3OyD45uSe3VEmo7ic5KK
xmtxP0jPOzmEUhnECCC5ZyXuMIoDpPcUOwlCU1doyrinNjkbLt30SdOx2+hVAhlVgtMsO82jKxkf
basplBzJor3g+fdj5fXte3PJHVIl6xwqAfFTiaIWku+o1nqPIdDfh/kchvle+XcarDDSZSqtU0o2
Q+bHfSEOsJlTsmxOk6AYLafNhNODsFX6NqfyWK/yc8hCiIMtraqJOnVwyLp7LVdDrkWLI5mVo2+y
NjtyQuO8PUnlUbY+j0pNgvW1mcILQ8jadmc3r9Kx+Ov38+RbjIL8PxIuYVJCj7BT9y1It3v+2uZp
U93XVYcMHMm36ud3SR1uisnShpb/1QfjSWKEB54BMvcgr95CcVXpTH3Y7tl9UWV9+LoxKQTYCTpC
SAhj6I21bi4NRwVl/vcf/JYMAR5noA1deDNYD16f8IY0MoyQPMi6yW6bZetC9w5QcvLT+4iYFSTc
sN1zEN7stjtYSCr2ORur5uTmm0Ogi8+ZOtiP5VFaJpPwjfId4rB56d7//ku+1aciSg1DAGDijSP+
Ewjp5zl/Q/gQBJ1wbrRuTCnTVp2YNhQSLjXDtauMK8krXRYUcbKGQfhpnUTXdTdtRc5ZHtv1AAw+
tLnRpif0U2iN45pl4BCVqKLq+qyuKqJ38spoqnj2hmolZYdO1ckuNYkmgPZqt3gHov77yyRR6meM
DA7Z8vHoWyYRnRgn38InJioP1qawr5OX7UZI65Q2LrFxEU4AktwmwhN6wpZyev/TvkRrkl6I9c3a
d7aKUvMdOm7mx2CwjFdrpqiQzXSQEToZTuuxwTdRY8Z1gA48O5uk7BrTKcv2dngaUOhu5qkOsswt
cOia0mHSLNUckLhL4AuT3UIwMCl9TC4bhbA/gtpQ0kg5sCs6gZUxwithc7jLM+JVR+O0Vdf0xgm5
1W6Jm45UmTGHDxm97qmlDSzrG0Df0f5GxiaK7Mvm1U7wUu6Jh503cI15LC+J2BGHPvR2Ql99s8+k
KTwjzNlqBhhEG10VN16Zt8VNtUVN8mTJqRsJphcZy3BGq9FF2/M2jKHTYbzOJWrgGeGeoqgUZH5u
d+aIy249O0uSG+VF91reOIar8ce2kaDTnkZnIJw0brE0G5/dxTQ9kvvaaNiqa0kEjB3c5KFXUeuX
DTMAlu592qr0kotxhLk7lNO1YiMSPFXB3yTOZMVNygjSA9qVDTbA89BPC8tuV1mUmolakLsWeMqN
jT18FusY9OlpcjYm+ROVEQHgXU1yzzx8RkKyY8Iy+4jYjA9MhkXeExjUBuZI4u3cld/mbF3MV7pf
O7ybu8Gy0lO5JtUMN4SQG9ZJB1iqoSkPs5kHMpTJvJWPIuxkgpDyKuhUT90LGDxS2gQ1t4m9lVbq
qexkNy2wHM0jXezizXVs0+GJf9RGSosGriwL/AWbgb8R/DWcF6cVJLkVoVG8/MsWI3Di5z0GBgwI
TGkn8NpFMvCWVMIc2KAj6Lw70Wa5I2JEjWlbfLZQ2BENSSVMbgPSpz2YQV4AVEVDR0KInQS3S0Ua
6Hm11hw8bMJHee5ICHpclqkDm5ut9HNVzYROR26dLk92UI/jKVtd/97kHsxsZs7LtLxH9wiOV56q
aBrN8zzw/7Kb2i6N9l1RElp9b3QEP93M2CLyc9bm4lsylltxdbx8wW9nW8NHAhfy9tJ3k1mdhj30
NmTivr3c+cj5qmvrJFF37pM0mE75tKJNPFtTuVoPUdR0z0awBSI2cfsE8Vxny3lhGtzjJgu7M+hM
G92nHo4aEqub4JF4gia6LAhLQy62DD5VzWw9zYMrFpwpjv3V8qP8vlq90Y9BiYrnoY7m8zDl1sta
r2lc8o4gP8v6F8Oyy+fKNVYr3icXEUgM05bUgsSrjGzOR+AqeOTz6rl7Hp0KZ6hH8xEPjvFPJFLn
hoi/+ryhi78gcU1PgTeGt1yrdTGNjBrUgn989olviUcEIGRVRfvjtCduGkdVsH0xK3e/wuq77UlY
1fhO5H33PnG64SnFd3Mtt8n7OIWGc5NEZntpi06G+QEePMC3Nzcmk8PZAruVITbBE7ne6W1Hpudn
s/O8vzY7zL4k4zR82GC2H1MSuO6qcZjKGEGae27z1qJfWvaLvxYuXo69WO9MZ5ofWhwe71p7tC77
MhSXsnBtkrtEl8bYVbZ/unApP/Wzu7yvXXO6J6cre14Csy5xXBT9paqH/QFHVfSJ4Knq3koT732I
UNaNCwJNY4TD4YOJDvJL5c3Dl4hktxsUN8YJnCS59Ya54zQBdDsBFxkuoGno3rrCbz5109K0JynH
vjqbML6ldt4+Rm0H4sHQ+AmRro3ienBulqC1n2wnNc7LLvbv5ZC0r6mfkwK0Jca5FeUAKJVYrxYh
YrdBu5W3Tu5t73bbmJ78dOxurEyIu2wpsDEl+4a0OA+LUz607nvCesP1QtRvw6dYycVgdn3oOneL
izAcgmtYlcl/EJ2+RH47v1ocbzdI1qK4JFICk5dHPcxL87NLAb4Yaxm+89IguHX2vCWha+QCgIW9
zyHNPCb9BUfvuQ3b5ttcF14e48FuH1majAlRt7BP7AZzF7lc9Bel9ZgSZfNtzV3jvrcH3F+MO3ce
5eRD2+aYVUmrfyHNZo/bXRTfsqbMq9NiNwipvaUBKUks7NOkoSEYFQ6O16VqXimotRPb/FLEHDwl
2BKWvHizjf7PzQjmq4c79q6cu5make3lB1L6pg8Lhw1M9tjczITIxyEw9Ccf3Z0dJ3VrleXJyEXG
hAx+voprldbjX1YwNc8ZzdrFWBCGnBMRmHmcAs1dcJq+LAWReOvc/pHt9nRHqPvfYnRefHB/4q/L
9WrMQXnaI7u/Mvh0xp019WX0CFZX33JhlXOiPeqe6Siy6Aq1mQh4dJsjOTPAd7CudZTXBjlkDFll
fkN9sJ6WyONlBG5n/GWkk804OORuE/Otqn/8vfFui8xwH9p9679iWzPuS0YaNpe7PqWus9zP+Vig
lvC9+kyGRv/XwtnxYG2e/4Wktv5DnfSme26ycrr62+K/2NZYD+ckMYb7YPICAutpiL8bWZ1tOL26
iSQRm5j+S+aN+VO/OjPxOcnYnbvSC5o4CvA3h3+iqwlP9jhs5ONxh+9nUdtns11QKe/++LElx+wy
21g5r6AY5scUJkDETVgnXFBLLUHX+RHjv/HBIgbte+tslJ8odx5JVC3ymBtv3i+8beASOnP9GXsm
KNu6h98Sp02/lMgBxriV8o6Yu9B9sqLCuxarRTB5ngzVTdqG+VfXn8fbwNiyV3dE4uMmU0D2ysJ0
6O92Fa9Jk7A1Mfdeybjr73M7b87EeYGCuWVyLvIu/yfssv5E4xt+GEDSePmCm95W4b4y0I8THgs7
fah30T30+fbMF/+7GP367363GjJSCMprS4fa3TvTBaVmzr+Co7sv3Sl6xr/iXrbcG65Ov6R17C15
dy48w3t0u9WPg878SoqP+7CWKx7AyplulsiS6mf27jkfuurP3bUz4q+9dkS3MkW3nSuGzz5pR2S2
lWX+bKSGfeIQbj82wypu/cjY70yq2c2ybcmty2cX50C4xscsFIJ8O3DP6roWZd7clGmYFd+V0BqU
UIpL9zwkk6LcLZlOku+9BOKUe6jbadTyU07INl2kHaU51h09LqoMC4V66IATrWobF6nt+ahFzSUF
hXlOwZ7hVGYAh1i0yAi9TATgVdFprdJlz18CjLP0sQWvQeCveCo9i+ZKDqWKz9tJppmb2OxmPDQx
IAL83JpPaf9H4kX1Kn4ALXuDtIO2H4PSXdR4jfu3xl6hLkjDPI01wa7nbRZif0KZkg63QwK9QQ5W
2m1dzK7zm+einicxx2nkTcVl5lUZ2cUYB2c4G0YDoGEkzRZ+N0kdTe5Jbbdq/CwlLZ5BxP9y7aHf
mw/u0ifFn5OXtlNHUMrY5h/Js0wsC2C2rGzzAdJ39fwbghbSPo9nUlXJ+13IkN8uEwrHkHCdvmxj
IiZSLDvJUnBwxcR8SGfMuMK4aYaziCrcWrNFp3NWiFF0ZK71+95tEYqXvJ6+k7lbzggk0aZ7//yI
u7O7sHxa4JfT+8302WJh0HY3SZlAsoO7lbv/jYYsyC9zsczGDbqWsnmvg+nrHWq85XGkcIOKJYkQ
j4XMIBm3MciENf6HmVXKbMxtkePC6tUSikGCj/f4WbXGuWlIGE3TCwi8cQbGGJb68YMOq9Pmnihx
K9+/JA6H3/BMLwVavmhfiyJOnNne6+K0h8a4pTdkiXV8piIWjZ2wwjuFD0oShKSsgyvRWmGUglK/
yjqX8ioy6qTLUFESmfozTcdoD0672DKWOzMXSQgrP62aI7QyXnkehfIE9XkjITamIAldmwvGBUKJ
lB1Cc0jq25ROyLNtlHBZo4ea2RGWZM7wDiZNJYtPuFp3WSA8YdzB9Tk5OTsBt6a9YfreBvtdItqB
F5hGfjAUD8zFuJJiAQNsdvd7ylsoxMnGE9hhaCCKnU2uXtvQkFY+os7LlHUmbKHFcbyZrqQukgAF
CqB1YhkkYg+2QJFB6HeJO/BGGwjaPpTGvD5bgHs1BarwOt8MuenaTTbZdQYln9pMB9MlzAmL/E6G
edpCWSZh4wWsHl/Ci4dyVioRsvCOYZ20zbjlpRkEIOzLTsTLjdUO80bWvEJae9deV0QfgSFsAvgO
9Fgo06ew7R01tNGWwLdx49ATYd1SXggNIjuKh2naTnJQPzS86jH9gGUhqwFQ66TdoaREFskHmtCw
VN5jUbod+J9GHYNDpa5dlUwWEjb018xai5t6wXpL75OUw0Y3SAAlX8W1sf7g0GqgAuG5RwMCDJuh
XI69VD+8biorcd4hTFrMJUuW1jLapne/EDooEyon9DNmdsoLJgeMR94azkREHt4rzUNr/5ffC8GM
srpRZnZxRYLb+rKSQDa+akdfG+WYR7WyYgSVyvkWy9hvI9Eqhx4hyrdoO5Mxua1fC8qC+dkkxLaj
OkdZUV9xGQrxlakt/9bIoN0Fvjyyyo9mVs2k7q7OAE4/Dn3hvmR7WlSPuU+++XVgHvM/qFoy+TD7
EGoHrj6lNU5qw8M/mMXwt/+DpKtNp2lGbS8XyiFVi1zeUbuaKBTa86rttuJQifMuKJZk082SryfG
AXsTYonaJ/5HaXYHdq33dQlWK/q7zWilX0tvkoP+oKRretMelm+FAo2JKVUduK8lETR1+JU/1lub
1N86mzC0OQZQWzcz3lwyhfOTqkc69EhpbEjxlV8HL7PYb7Y6RBGTBI3bMQ8eCVJdtCD6ULdoKMuu
lmB9uCWsBcbH9U/FjFpjm3KnXBWPvh+BlIo/UCd2idCKwtWsrjzt7fAwSzsAKvzhkpiSNVJ6JlWj
9TG/BRA2XVRuzvfRQ7dR4/glHP+DtrFiEpE6F0UD2VsgM/UrMmDt9ZwiTPY+q1JGNq80WWk2XPHO
owJQTIIYkRcsSrdfT6P8i/NBdSS8twZVl/Jdg3vJr2itm9ypnSDHbn6nY36GmhiAFmT00HcC/Ej7
mFomwGby+Gn7Tl68SuMl9F8eP9qz0Tb22kKGCLteeemHKsQ+cgF2O25RKftBby/9/rkgiiM7RyiC
eVxqvUyKdivyRYoXHN4/tb/4YiPO/W7doLvIHS0BgGv6+bYs/OCiWa9+LTBb3Am/kpUAaFD2PIpB
3bpIpiM0iAHaPraqNqfSa9+ASnz8kei6JZLXFRgqOcgWJbRQz01HO+iHrTxeLXnv/Nx+SGW58ZdE
Hs+5clQEbXAQAgcDiZF+puI1xAkaJLLjbYxofg+X/3D4+t29FPNwm+TN6MwX4mnaqroH/gz74cYa
eeETfHTkryvZmH7N4r8hJ6w0MTCi9UXMX9aZNKAJQkyRp88oEgguikunwtB5qzkxreB33EHyOWiK
ZVeKW9vJulPVVN3091hZ7Wx/cga3dvOzZ4otWK6WtcmwMZMQSu6M4tBbEUkvyA8NHQ28ZM8r2scP
/nHkGNUoD1pl4E8ZQKU77tAoa3sbLbH8qeQeyhuIT152AN3BhiXIELlXpsrlVIcXLJmPk9aR1kqI
RBUPKNq9CcjBIMOh7W7RcxBbd9+SIcxX2w9JnDuZu7S91hDP1VkYjJRnZAe8huiZ10Iwmp5TJ1uD
8qxfDaATKqKQCAP7S0GqUhUhuz12sl7GakM3mZic5CnNjXVHE8QLENr+62ihpbq0vA9FbGfoc5er
0J2Oo55/XhuBM73y0o9jeR1ytTRtW5Z2GSE1qi9+MObcK9MdZNXVdlbtCVdJH7lSQBCPIgVZ+gaW
QyGlct5SSYFQOw9yhxZJJom1fA3kMdsNR97oCHvCLRyMgqgcMi/HAn0gaUssl+yI853daMF5q2US
mofWMiGIT0m424rw10EAOlrOGEk4xa6kUlW1LqdDdc9j5iXcjC4fypJwLOe5penj/XBNgasAfyhH
MP8ubeudYK+yqGYg+pVYftkamEkK4TchmOQWNT7RT7zDY6I7IhduxXVqnPYSUReIM6rEmjctHW20
lhbi9+OFOnfCcPJgPP/IzuN9UDwXS71hqadp4Yspi4k6EUWE8cp7MLAs8A20f9Yba0lWb7wOBx6y
2NzSHr6VpXdYz1VrCwgz8ACVIrMdtpFFptfM0NmSiEfMI+NupmQgQP4mjBI4hpsce9bhE25ox+jK
5LZRIrKwMuUm0/eVkHG5UxAXyG24JpPcveZCOfHiaCTRwTyvQ7fU9UmdbUDpUmuxAUYul8Ax96ZF
tugUJLDqNaMnD/LujwFkJG/yTpf9XAVvapElr1aQnks9Jm0EBo/WucFnCv+hJtK0HaU+bSoyaaJV
h7ze07wSTV07M3Fx7VW032YFvIGFMy4hAOSqDOK6YBvKeszFSyu5foFWrUQIWq0TKHlDuDmy6mqO
1d14s82Ag5KfSBbEEVKJ3VIeObpko0SStX02SYtDwqn8wVVBwoV3VgmWCBrc7gbRlbNYd93RfWt1
oNE5vDzoIcstKt9lJhuNi1E3Wi25CIUi90j9ka1kQSr+w1bW6x9PUykn02GUD990V/CmGAE4LdQ+
EiKAE3uW8Tq84pGjegPFmw0/3vYI5WZskhjXdHEKswWMD+RkEm+mZLTqOThTKB+60jYNYSqTiZS6
OlUttz7II2YnPipSbnz9O+AD+Yi0RgvxrDygrdHLQt46ELqpR8qB2hT9iOuouP4II1cKDjJd5HJt
lD86U/Lfgdx2Oih0mwaf90NFp77y1K1AAFpwqWSEGRkpPCKt9VISHoL+5VJX54CvAA0wyuO1Vvsu
BUuj08t7b26rTA6QN1MKVpRRGB2hLLURNgfud2q3chLT73ETViBxFPK+ZMzCPuCvJ8gVeIOwYjGv
8mFslGh+WAuCzU/Rsec6VkAPvbuHWoIvoczrszJez7xrg58pxzX5XY4eRneLIloQ651lfDDCuClZ
0hHJjRJZM3+ha+GdKrL4T0fHpkCb1AlBME8e6GDAS005bng2DKPSiq6d7rXBssVgfySALqstlTyq
2dVHN6+npMt0lfepz3iFEm2YEpaiJae770E1WDD+AY0oHaLO01Bd1Hiog2vV6aduJ6WQhaoUZTGL
DmyU9iYx7i31Jisi9ph/tDJGnwtQbQdapta6vndG5qyyth1wi95xqtdckYRwHdq5//8oO8/dyLFs
S7/KoP6zL70BbjUwZDCcFIqQzVT+IeSS3rtDPv18VETdqcxsZM0AjUZnSwpDc7jP3mt966IGQfGx
SFfP5VMAMap+RWbOlt9iIVtO77ndJcfVZ5vsjIS4JA7IVToUFHhpK80taNOoT2+glsjz6NWycBSq
nmU7UybNIlg7l9rMFBbZzcU1ps12NS2EJhkaDdLf5WkKqGopYxXk7cuT6dyfM7RkqYnTQOEyP2sU
eZBPC0E6JJbo6YJcuDj80YUu6/t5K2CfV/nLocZHsTzOI7pYnHXL/BTzWyKIVHGwaSeaumeeQxwV
lVreWF14KRdF5EUielmACFVY6pJz/+u8AZIEwoEDMS+KQY+418bSvjxE8lZdnMh/AQr+HuuAaO3z
pjuLEtEZLYeo1VLMiwXzPWSrhQ+wfLFw/+XTPQuJ2Isttf5lg7+4ovmVv3Q+Zz0itym7xPPlcGlh
kmg4QRQikAD/Z/6pebu0XKow6SyVEAQhryNTWp6HF/3e+UI+Y6vJMus4eLB4lnNydtJRJxpI5jWp
bS+8nQbHdXvIWb5LPChDPh2zGoa87Z4Vq3PTLOLZi93n8nQ8R6Jcohgu/K64Zpui+OgY52bYK1VO
rbLG7dYMhMJI4SL7vKx71kgqcry5QIvqM63qL13rZ40W4lXkLr/0U0o2dUtZ2QzLrXrZKmnmuJQN
5TkL5bJYXchGF69Dca7cSsNe4FAR4hYKKlXuFhQC0VSa3fIgxV9WbZAsLJ8I5tZiL1AMO+oEUI0g
pcd0+bStE+PFPl7kskyWly8UmpOQmw0pArYyrejRLQTvDCkR9+VZ1Wsum38O35m1RPIUVx29MU61
BrWPb8VNvKR7nMX157bARa15vomshNY/m9JaX8qMRjYX1gse++VVrbxgvLO6yJzrmqWMB3X7abK5
+Nbol858XWNulkvhUpgMZ2rIfK6kEOEuIuKFFLG8pmz3/EF7Lmsu9guJ8EyLiViXQEf2zraQYAbC
pG5Ho7MoHS97yYum/FwfKJ9b/L5HThj6Ua3oXXrPcrcU5tCdlwNuy/pySpWJwQjNUHI07QCVh4XD
9LKORxnmHH6xw7pHV+KMLrj4onV9KaKrlCC20kXutizuFxn65aawQpBurw49Xe6+i+AZyv1S+7Vn
aWhTRJPFnZlqLf3ySwPiDFS66Msd0Ya9n9sdnj/mTp+l6KXlfFHdL8ZWTmF0rvrsM8RkPDcPi7Po
8kIQGHEv6LJXjkU7DU9SRJOXHaVdKIrYzwoBMsRamHnWz4cK2b8wbrCLQSFbeqVzUGXRh2hkaqi1
lRZqctelqGvMTaSag2FjcVLCXt50FvBm16CL3PdeYnZT/RGqVTmIFQ7GOb1hq61kK7MiZbf/0gJh
1O2ViuEFcK0xz5rlVwHNoc08WJW5WrpRyqFNIDxdDTWiqGjjZOzET1M09NqumIoyeyq4jL4bEmPd
p8zsnWEN1Xdmrpnkk0k7HunUvhzr/qtc1U15gysuyDfBwOdDRaWh6C6574A/GT4QBH1Dzy/qT6Lh
2lrnajDJm6qUx/lKBRCySstERVFfqhZ1Qcjyi9xEd8rJ7XBI9yt5FOi/tDYa940xmCWdGvZ3ynUx
F8WIwatKzDWcEwcQjDqP5ZUdZ7PcrPXW6TqGJTYRYPFaz0aJHLm4lPqDZKUimzy0uSj63ZgRoJBc
owjGVCPqSy40i2mtBC7O6+dmnJA62Uk7kMuFsEwXXhmTKZS4Mant6Lcj1gdzJXMbaJjRddm4DpAZ
q6UrRelgOXugQXFnutqgyGJeDcysxmNWmnnzUhoFqhZniIzxChdpX65BBqsFYWyZvI3BUcCQxu1y
rEiTrXY1HU/94GRtKV0ZJUjEN5tFuXqrZNNM6IFK+Lu/5TN6p9SPejHog9siM6/oDEMKeDWzkZkT
qPMv2FAYX7nGhb70qW7mElkk9QYP7qij12jOsTv2llZ+M2bKq8XiJui2XeJ5zo1DSwlD6RpljGqe
EMlwZNxGd6ZSIwkjZRZFqABDqHjKDX0bLrTTyc1xk0I+OC/LEiIW1tWL+PtSKJ9L/LMLIca6MXyx
6bSzOTiXSGW4WAI3Z6imeg5xOhPgz2pqAWAiPZzlxOcXSc7zS1a/gYfz+VUUZbb4TqQ3MdW5zDKS
XBtt7jDug2BanUXKlwfOueV5HpEGQIA+12ZQS1ysFkp62etBFvNNLNAnRNKo82w8BkPdyPZR6HMh
2X7aKQwv4thatkizgtLvoyWPqkRG/FmI/s+ebSmOhFKzurV4L8qHrrKD4jXuUjN4HwlJxyApD3J+
22WdDpOhXbyN5287XfpOn//XWV0fT2NMh9nI5E5lGNRmTxZPsskv6S72NsQ/KRTaCizt0p9Iz4yc
+LMqCfmSKhoO4pnj4trok8reTKJDmhnIKqFzx1rpwwyfL9Nocnd6g+1ES0KvMraUFLhvj6ZWBPPX
nsJDRdqBkHLwcIbRL/C1LsUZ8qJmaqJIm7LNYkBhd1bLy1v1FqmP4gxXUdOz/El4KaeodMBux3FI
bqNXVwMcbJHLRuX3Td3ULqIpVcLKRiLnTSWcGvHTNIYJJYBhp2sYSM3a6MYo2zjdhDwJHoDlIFyP
1PtUlmr5psVhtRqMWjAyyrLnFPPqE5jwdFuqdv/Gw6erVtYsT37gGAHenSniTTMr6q5oIsLWb4Zq
/BhienBb9nXlXUQX8yZPBm1vJ8Pg96PDjdjRX9bfKwJ8i1VLNmOziYZMvDU6kjLXntUx9sa2r17r
sILPMqEBWuHqtu4bzMpXIDH1awAYWuHOYxJNa9XI6xvTEMkrcvH6yOqWcZYTPYKll2uPUdVIWytg
nccxOg1bNVNGvNhssuVvyKJZ1bKq7L5Qy4f7lpOfNW5Q9pq1CtF67lS63+84L8QeLmeE6qNx8Ksw
guDgpVWrvjKCSI2DyjavADM+JooXMdCu3aaJ6ZAr5mBuQotKz40Za5k7w5jjFJOLHSaIwdT2dS5y
FEihamqAs5jfoaPIAHhMKkYsNZHrAyENTIsLK1PTVcIGibldXe6sPNZWiaKN10kQKl9tubS+QR2K
3+Io7fcoH7XjKBSuMscM1k6lyuiXMn2vjm1qex19e+GqctDswVSUzzzbeDIMmJaeJUUv1lHIfcdW
77FHef81YD9EIPOYnArZyded2jkbw5DFWoPv/03N1egpiA3TM5w0Xo/SHNxFCdoda1QzJrG9Kjxw
KPVNoWssqbEUDSsUdnm90XIrfhelpNy3dhsJPx3k5g3tq7BWKBtpAOqRNFRulYasLAFAQ69u8EGS
8gQROJPS6sbuRNP6cq/m+WpwCg2hqRwPG2zi40visBdbFWEre6oeDAhDhH6VwOg9GDzjr+awRzcY
Tca9UtTZuk8CstPJBNhBPgvRRHbjGOzQbvahz7pU3tv9FF7D/Wxtv6KCux3DeHxXqy5k9zbYTOS1
pGqbFV9Eu9eW4M+TLAhAYhKd2LJXAcc98LaYVsNgXtdDl79lErThh8QeCL3mL9b2Mh/4HvPMfCkk
uQi2sjSY/aMzIWYyDvYoLByFbL9nx3wwbM6QSL3lV+JwA0AdQS+CdQaomJykPlJ7+jVloGj+PNEK
xmfZ5eKIHyrtDuqIhWSHPKdSdvTRUuV1mkg8SDzbGW3jKcRnkfSupXC3sbaotIy7lSBBOj/KsppD
S0IxSjhAvkonyXRmDQsgYX3JMSZ6ACVRx46GenAPOIfne9ZM4yovgt46CDmRmUSXsixfj1PIaLcY
8LFu1CmeTyXoEcuVU6M9xYmDx53ABDVyGgSKSNLcRGbAvp2w05WkVjArWpGq0mGY6cNa3nEZZNop
6TNjvgQn/tcPYcvtv/+bf7+VFd2aMOp++ue/Nx/lzUv+0f738lf/81s//s2/H8qc//z2Vw7xW1O2
iAp+/q0fXpd3v3y61Uv38sM//GIJtr/tP5rp7oNUhO7zM4Qf5fKb/68//F8fn6/yMFUff/7xRhZz
t7xaGJfFH5cf7d7//GMRTP/X31/+8rPlQPz5x//OPvKXIoZ+c36xv/7i46Xt/vxDMf4lk4IOskoj
4NC0F7QWCj5+YvyL3C0MhZATyB0kOZl3Kcqmi/gRfwS47UxwUPCMgrhoSzwEf/6hW/9auGAMWQ3K
Hv7e+OOvT3Y6s0XOZ4wDcfn339OzfySgLLYK1bQVXcdkYS0+m594NzM4tErrZsyKE+Lo0G15HIfs
twM5WcW6MJoDeTLiTWGv/A/wmR9BRp/vzFFRF5IRalBN/8m/AiIxBcUZAYJsc2KGGDvKr7UJfNEn
FmDqV7QPnW7X02T6aPM+/8ccxB/hQ8v7kzsLToyiz8Jc+Rkn8zdOYae3bA7MpPQwA5VEhCSZrrET
a0vKDuE80nvLPnR1KtQVljQF1XillBvk6frmb9fKfzgDP/I6Pj+HpSrkBcoL24yL5EcfzyCXAIAm
iWSJZGYgBtbpq458aI8hQYrd37/Xj16az/cydVmHNWMaumZ+eor+9p2rsWIkK9FgTYnzHR7gzNor
Iw0S6dBpKsd8KA3xDz6lXy8w8gRQ8Tsq4TeaYf10gbViFF2Pw9Hr5mwkQ3tRou2ybnByt2OquKFN
KyORnVv59fff9T8dV90EuYhnyCFVYPn5374rllBrUisF1S/qTvMGrXmQ7DUhUdEsnal/OLK/Xs1E
z4NRIlKWi0n/5SxC3gYj3WRemmXGFUk574ned/16FiDvByVdS9NMnZWNRfEP99F/OMCsINy5ODj4
osZP10/Vd5o9pVqOXcVkMp6I1A/ZTq4IkHtnAOxgfua6+v2xXU7a/+UWfV5HiHtVxdRRGgAw+skg
RwBCj9u/ZgYnG/KrAXw5dhNWqn94m19PIdN91k7IDvwxLZUfT+GSuWarlWCvYbA8uJjcWwIL+/l9
Jg3un3CMP7n+li/F4eNtDNB8pgKo8sd3sxgyALVWMUQkevJkDWg9vVyR+42ixFigRUUfb9VlUZS6
NI+lyR27rrNxZS8m8hJ3optHBeCG3x/qX4/BgpaGGqqwYBFs9dP9k9oygtBgKr0+qrXpCoPI5MGT
TcdDHEfO//daBDJIYUWUeSJY+s9vNk8YOwRObg+dP7HDNYEmBrUVCQ76WP2Dr/TXa2jBEynIplgZ
gH/xhPv7/WmyAiXcI6U3Qh7dkKXBNZRXFamSvz+Av96ZFvyEBbKpcFblz2TPv60DHdl6ZUyyhdeM
xXBIJinbzONorLIZeKVrGk74JuMlfcgDCY7479/71/WW9CLeEt4Ga7tu/LQG0e8MO1HxHZE18XTr
45nA3Jki1TNV+L2HvlJ59Pz+Pf/DcSUtSVdBbVq0P36+aUhaCM0iwMcSqbM4SXOWPbHy2qvfv8sv
q44p66hDFmoZfg/+549nD1/TjFRFJ9e1UaSTrSfBIaBY36dxH3hCt1Hic/Mef/+myo/oSm5R1las
uaa23Ki863K8/3YuS9jHkjaInu6cEzlXgRbaW8wY1ZL3MdtbhnsoeYfURgpQlD0X1JSZ4Xtc5MV2
SeiCcYSaSNumDNjnfzjVn/fGD2siJ9pkh6zZ9E9/rWe0MqWJMEgTNKCq3NiqnAybhEkSe0eMLMB1
LHhkoohOQR463gQYYdcmQ8htPKcfBI/Wg2fQRivpN/f/xAH+fAj89OFsm4gXEGQcOvCGPx64gdmK
nRB86NFrsr803ZB/Y9QOCNecMvyQCXusA/5eLkzqRMpAZW6E6k+zCgqbAvGLQWrTVu0tLDJOOKh7
ywqAqepNb4WrNmvERPJcxZKMt8MUfsOUtHZ7tIfkCnKwBPPlIn0vGy4mb8DRNa8nYXfjeiygKZFF
pVMA6tikWxetsXwYTWF/DLlSiC2mg4Tk77LOxnWlMhZ21QnIhg+eP9uHk9PH63C5txo5oa9TRYIP
4fTdnWiU+CRrQbFWcT4xZxhF9saIbEJLwl4MVQ28Jw9aKa8YS4M4MamUepTMGlkTIWlxLq5dKqJu
pqPxnJiJuIllTXT+76/onxcnVnXqeGjZtgx4l//+8byILBVRPtDqk26yAUqBp2U+Djmz/4dFgR3D
T+sCfEVeXyXbyXaITPvFTp+IvumgqNmuqsdm9ALCiP0kmsiyRdsdD2B3mpZOcaHE/izjHVglnXaC
PRnS1guGFhdZo12bCIVvzIJ+7SoEr3CaW3geaXTNTENyddU0U3ccEx3aiRrczXRQ65XGjRcxiZs7
j+5OtmHwoKLbDuZmPXbxt1kdJMnNGXV47RibflmNmR+LSn4Z22lbijr5Kjdp2CxBX+N9rC8tPgoe
2wXZi3k3qjATtZMyJwwu6ttlSYzXdRno2yCwqlNNJuRwHcfgfCq7NJtN0sk0e7rFvouFK9D2rAfW
KiqQC6BYt4rZy+J0JCGDfu8trj6DQEHIJakkm+s+kjDiLnDKakPDhSlMNIk1BE0G5EqvzF+0MN5V
hC/ML5x0xdMRVqmrOhJZu5HAb+rY/8axWUtZPjyADCTrbO4Zzlfp0mKZkltlqGg1dXyKyVdqUzK3
CCOlvUzjHktQ1t4G8lTdgZZI71U1yj/0toekBU6jtRB7Gi00iioRG2Jdj71T1doG1yBWXbltne9N
pTR0CyTJ+BoMhZgIfJ/paMQatqJOo9niNpboT3Ic1LeQvDJIOHp8XaC+28MSW5uNY68bTWhXHHz5
ppjgqlW6lGDt7lvNk6ChNH5YMLHcYuT/iILpm0Q7kq0kTc6vDVfUXQTbgk59X9Pxi0fA8KOiPRN4
pmxxfeC2hT5s0Hs7NbLCkHZW30lYKfwktu2RNiiDU4+G5bR2msyRIfNb6mHKzeQqzw3jjiw12phz
H5qorRLwGrxZ8x2zOCP+kvGyuhnsXsFuG1RvmAXu46S1MW6oI21qkdO10eeM+ZWtKU/VmBbhJghV
dQ2fVr5VEzyz8NYYpoVkEoTx/NaMA/WYkYReC9SPnpzW31kIS4nRdmocs/mcrti+lRu9JMia+C/u
Jlat1iDpmSOIHtD0W4kZmeLYHbx+HDQByv7GelDC5CFSoSnv2bRku7RBCkXDKG4xalRG4s8457/Q
DZ85kqkBOrEIQx4jkp5hjCr7Uz5L8ibDyY6/R58PYW8KLIIoq+YmfgbYUBCp1NwHRHS7XYZKv9fW
kYw4KTGeEnaO+GxVJFlSsZtEIPyR57hLf0xxoShXKwQt6TqrAb358+AY72rizDWhhx3DxVYrxLEq
2yFw5yicXJFq6JdBvflxJkhGSEWzEH/0W6wE0lFtInbOpKODhdQw4EaPhWEoO8sJ76u6q2/7qY7f
CXbJdwwbr5OufXBiI1yZucplarxUYn5hppQlJL+lwzeqnXcM5oQgScNrI2r9azLNFtezru8IhQXU
NuR3wgmP0lQWVzIiqi9JMB8NlE8EFsXPyvzeFPEjDMT3aKSxOtsT/qbwwCKFBqkffKtrN3j56pVj
1oUvWv05DJ0BE596VCSIDZ1RrZNiftQsJAS5LK5CUxyKMMh4mpaPoaRoG5iU3wmVWlW2+uwYFTCy
+BGnJxHFZml6eV/bS2bYC1RPYrLTanqjvruD7PZgy6m8llr6H0wdSaCpqsIr6ZITgBNegzndEF7u
Do1yh7nd9iIevNcl3tlGqToMtML0mjIJV5GpHDN94gzNg4AwEV5TfmZukJW0earFwFxO0k3OwIl2
5ki4EZlvvINs7IUZySu4fFjk8lKHgMw8JdTKG4JME9iMAcAorbLYC2lbrG4SXpkE2oK5odSZKRCM
2hfcJz1TS6gC4b2qcQ+RLndM6cM6HaYAU40/bMAaO6o3RtpNrertQld6Tyk8KjfJJfHeZUb31eiU
Yh9wnzHvYK6kF+laqWI+upCcLQaIY9oquLklVdzrUtN5Sl48ytNwNVtN4zfOsskI496Df4EBeN5R
TRzmZXDr1LTrZoW8JsYxwATyK6xoX4s02LdNFmxiURSupPc+2ek4aUjRgxjBaIzBPdGtyCpuMit7
tGgp5nRpZU5Mbj3gpZNWRdujrVbWcCZvM+ovRK0aQdrGeEsb/A0dCa4qPQ6vpdro/EqK3lo1jFeD
yopYFNbkWvi3ILC1xoq5ZXhIqupNjZr9YqncO52GnDwrvtv0t13eO/7O9jDySMmVfXsqo/cumIur
Bs/AGsRNdk9kS/Y4kwKCdwhSyVBJsy9XqCy7XllIf+l6TmUy0vpNNaqoLk31Q82dmauOpkbfAhyH
iGrvSGq6ixR9q4zDfV5U111f3RWtSL4KUd/GYWx4UmRNHk7BN2WBfAAF0XYzSBz6WRNDnjhIyQdu
/CAjkybq4puZ1fmuqYc72WB274xiY8JH1Utx0BC3cL3rj2XK5gIBmGvX4SlJo32NO3YWw60a1Sx0
/XCDm/ImtaqHAIu5C0LG3qbj8L2cmePQ5r6OwgUcWRTXg9rD1AujElWJ/N1sHbR8jqZqV4QHw41V
x6u0BNtQ5ioG1my8tttwU+clsyx1wLnVQq0iGVUDzB8w51tOeN49W+HQrnDxbiQWnNqVsFffyOGY
u5psumC8ikeHAQc7G7QsTTuSzqyWACFo/HEtzjquUWu6qdtp3zXO7Gu988wCThx1PH8LhjhuXSXk
Ia6ZCXWKFF4rsSofiK6p8CoZXmnPPYn0XJS0LnJ3SjM4DbCvXAKEBminnQQvYwo8aBFrUqv8Wk43
kQ1qUse3RGv8DmQdT3JjlL2myl+YDVteOhfvcix1Lt0AZ21jA7X1IoIKBLW5HbRjQR3tMRF6QPx5
bWYJTZnFaZE71Us4KldD6IhjGqT91gh1hSldW6+kCR4ltocD4zvL66uAuLU88BUaDFme7uTsAb3n
Fu3bahoqX6+VK6awBytKfBks4iYoit4j2QukJpxdQpE1nxCcd+z8b6YV78Ll2Ebm/GDITYGIWLd2
o9GkWHcb/iKnDdcw51ylUWW79WxuqijeSGOWrI1GPcEfdw35vjb0YC3qdgMx4Slg1zYmvaeo+olK
Yy2T0oWWCMA/k1o1G/awRq5mWdo0MhZ9qU8dtzWkdZiiWLPsE13lRxl/O8Nw5suGT+fI1/vYL0vr
fmRyNIMoIywofbaaeVVr4yMmdZZunrBtqYBd0nXmik261uzsRP8UN3Y/lL6KCIHhWGbSA4sDKk5O
B4nvq7JI2htwTxTsJtmUEeu7FoxbSEjIVwptExmoqMOxuceU4MMYICGPfpqLO46CRyoJmrPxmQv5
OpPkOzDNNzoeNNyH0pUC5c3P5LTbmzjiuKSQOJdZeCXpeMNLY+YAdVKRuwy+vsV0e/wgnZrlUYDY
y0EwBPN6tovr1BTDzVCUbxaUX4+pcHJd2lTkVNNf7Lw+4R8qjj0JVltDhTYh2zy68xnbnBRvNdAZ
jzG7kofQdl7NvqJdhPdJru9sU3owAsnrWhqECE6/x5Y9sA1lEj5Y1jfZSRo3RvPkjqRPur02H2Ib
cAV8jpgSe3imvf7Sd6g6gsaqfLOwH0zSKdxIUdcgbuaNmEWyt3PtARP8fRRJFm2N+pb5zS0D7PKG
FCR8YOX8TR+lfdNVKp7kfvGpWHciG6gb2iDwcWKfwPZmHoTsjA6ptaNI25Al1a4dAcjAiowM4qd1
jAFPMAwkX5lxy21ZJ68wNNHDS9GxrDLqrU5kwrXb+ruuZLd5q7D400dyZbN6aplDevVUvZfaeKtU
jr6rsAw8SkoHVWjsDHQS4eT1SisIBJ2PnWV0K0kNB7DOCeyUesot147qlyTvr9WsOsQ8wPb1LAUr
jV3PiudVLCPSltMD1918JeLhuSsy0yMUi3WOcoSUEPXaclDkrHLFLLZBVL5J0HX2Xed0OJfjY90F
R7R/+3Hoe7fKEweBV8dTZ7IkXwIf6ylYOlzFjhDhAABwZZWQTOwawBcw+7pOkj8h4thatmA5Y2Vx
5dryp1wqrjMjmfELkNHeF49lLn3MRm2f5LCNDrJdTyjaazRlMadZlIrkZ+YYHrShXstpAGlF3TAY
kp4H9NwgRqQNabPcQfYYkAolnRK7WNvtxAy4e8Lj2nrMaXeW1WxYzVYytCy3Fdp12bW3zPUzV63q
a20OfMeY8PdMBVDuiiIHy9pd71gPiNLJNZ2bUy0bX6fCOTq9tu1zWdk1NodJsm2xyvrRT8IWi670
qMS1fAUA7xYY0V2tlHc5YaZuOsfP5JFstIL7bjb06yErEZ21Kuo3Zz/PwrfriuFyw7aEHQyP6jW6
VtaoEuRF32xGIXz6GLts7hQeLG1xYxuLMdu0CxJtUdD59eDs4jy4RfpAEqS1zNUZ/uP9Xmv5+JRn
ub0iy94XCptaSDLslJXvWByWe7dSUJJbpm9lVkVWh8JgjVh6VWbPWkKIZI+qpoSyJONoEnLZNL0H
DNp5ZMPY3TtyEGVo06U0J20DO4IrJcgQMldT5PkG78GU3pkkYZQu4/ms3RrpEB3qVkpvMYLX39ty
YPGTmpaSEQGBdqOCGaWbFSMd3geCno8Xlob6TifHeJKApW4lORpvOs0Mu40iLPFEAGN1hLgjB56s
xCAwYsDMJ1wiAQ9rZQjMXallmd8Rz2OTIxfaAMTasferXnko4coo1z2y2Aez6qITMK9w1YcL2yd4
cOzplhwM+VUIoaMCfGG9q7xketWa+ThajYbIUE32Zjghk1KiJMnWiAK6Z8EB4gprNdeBZcmONxpu
DTXvUYJyPls2C0l0CKTwQegQpAo+txDZXcDmOZv7kxo6tzSCC29qxt7LHeMooozWx1QmB1VIaeCF
5Pa9GlGSHqOkAvEEyiYpZS+YE3s11fpr3diWjxxz3GUMiVnby1Hnj2YDoQXXrgc2adw2Y7iftST0
CzCRx7JoroZ++JLGLWrbWu4fGkt9LuzqCVM4jdCpjlYCH34UtDRGsLVuE2GAS0Kb4TKvmq9iFFVu
YkVfohQEt6s08rDNWVSAuxhP2WRn93kVflVz7lwuEnwlKV9Ol5AVWlkH/GcAYo9gCescHQSFHWhY
R9oqGhpkF2GxtdphJ2n1XdxrR4AgsMSwoF0xZ39FmVJuwngS93gR8yXAsC9e2KCFr3XR2KesSuu1
AH1yhwiLFi8Il3jqJIOhwnhHp3I1hfY+Gs35JIYWzQlG2U3ZmyxsCWmpfRIl13IRGvfc6S9tI04x
Zf2xcJoE87hTpn5SCOmRHTGt14AJz/3UNfOO52PjNjxhHypCw6+zeU5OltVPe2t2vsxyIe1txTqF
WvJF54RclXpR+pHlgBsxc64IqrfWB9QnP2YlW/sek6Q/Rl3+6Mx0Esw4R+0ThnwFk5xrzN/2TnQ1
6lokladqdqI327bMNwNoxBNaEg3Sof5UK7KNOyzPjpBXKMjRmR0yG4ogC2XVunEiu0ktBIJCRtlj
3nuiMvA7j+iSIoVpfiveEqs9cFoYpY3NCyNuEg2N6nasy/GlimhDceuskR7VNN306Io5SeE3dZXv
hqLrd3aZ5YuZutqWlTE8amIKEq9xzK+q0qk+UVCEPjezsrYn9EUrVeDnLUvnlkaS7cl9bysecvb0
vmInARAxfbMXjFcgIXlAnRm6ppU+VpEE3ma2/Fpgo8dWpftxpGmk+U5tsuF1zfI+bORcWuWq2Rw6
uGfQ4bVBftQNuDyqWsVY15zkmZYIUjXAEcJjHK9cqbGQN9BW6ZZJRIRHXX+aFlV6ZpjZbkiDYtUZ
MiT/GkrPmlyAdovkDvVXPioNi3km7XD5LTg5s9oTIiKNEBencl1iGPYmOwzvEfcaBxjQ11Ku5itT
M7LnrIuj56JNDOEq7YjGtiLBTYVEuXZoE3/YRMQwEtCg4fRh3LzYKRkQRwbmGa7aplXeqqWlzMao
TkCl91Qk3Buh7gk1SrjgJkCbC5hioi4UU2Vq62ruBzpFttUt6i6hS9YtrseiIJ9L54Lb4m2hJSHR
nub+hXvohV3ivMwyuUvsQmYC3fetHVbBXongnu2GoIsK2tE0cfdKp8T6R9eNEISZrDfYefO5aL4l
vOb4FR8Ai76Sdlr46qhFLK7luTPjHddgG/oy84MnQD6f4weTZa1vuX3gwtmV7PE0YOiI1ZWOidLL
CtyaQDN2PBTMkr0OeOR7OdfN1zAPzVPNzj7cWp9zg6ZO22RHHTrpVA5FuyXYobJvsbUFw153Bktb
B12bjtuyy7svpZkpkUfQEP+HGAQaNHcSjPPpeFhSssfkNMG1mXqgCrg7hS72+EOy/AbTnzgBgkgg
RPWyto2GwXS8xogCNlI0GGlcN/kkv+Z1jrg+l+3yo1OlVj9Og6nnPsFSusFMzJBB6QPFF+tGlH29
pf+eD56IwBX4TClzB66DLNHSgQia7rU4ACuc0D7FQa2u2FdvlFm6nXRB69WuX3PL2mjquMG7dCfG
dPwKIdAl3epNGhM6gu2xSSvMO61JA7hiOYHVugWjYdxCLlcXXaByxdl+jihfcRV82PjX/dQa52cU
vyuidCowRHZJtUOTjq0VjQV/GtnidGI0V1NCZ2XZrUdrvaws9pTfmmhswNeaEvOhsFXWbNeD3CXk
KPXC5j127O0gjd+UsDNvSnOQ3dQR63AI6yN/ot/TG08fNKc3nmSSHre9IV4JDuEZHc3Wtqas9tkr
ReA4YJ3vSz6rm6SWzSmmH+mDeQJa7aaD42TQCrrSvB0zCNarxEGvGYrGxC+mDzb8jGoS3CImOYPX
PaD3V8yqYY0VPB70fd2OuUZTYZmrrpVRTcYteF527uCyGhtmW/d/qDuvJcmNNEu/yr4AaA4Nv0UA
CJlaVt3AMktAK4fG088XZM8ui73Dtp652b0pklasQmQEwvGLc75DA9C4Jn0IDeI4MsYp5b5pvNW6
ZF2+XtmXni3JmWmzOjTnznHPdab1pQ+loq4ibhivj8xpWiBJVQBj7uJxcp2DAfnXDS0NLUFcbyjz
9SkRznluhdkc+Xiz7aBP0HCCeBl43a4LpYzjncXEAdlGMkdNNxgoQNdkSZ6Hci3NC25bjgIU2vxK
3g8rJ8AFEnl0C+CBSiW+KEvGQ7TUsk+j1LZacIMEMHh+o4rGvFQ6JLGnwpwVfM6BPOgD9LttPniV
XbSd/8cxMXn5WH2dHJxC91ZvAg8pOvY3+EFGPB++2SYgB6VTCe1GOq2RHfibYyYVKi3P+uBhOzVV
d5dY4Nx8wy3Wk91UPPKsor/jHt6GSEEj1EITRcL8OkqQn6Za2ow4iLQ/VBr9HmTTNr4vRKsOCMbm
63LntcMyjg6+xaWiZtaUCQXm7ZbU2ZGl20/pbm88MummqLTPHQESd5zbwzmznDMUsvIAJ9DZo0u4
SjxmhjamPYBBbbYw3VI4u5qydnonqX1qaz6mvYb14rplXxcWWHjXRvP76OVaxHI8fo/hGenX+Vn6
XvVZOkf9jPqIdl4Ruc2smSJyUsN6qVWLktbBfnCwcRifS9dk4pOWjrytlnU5GJnX013B1aPfqOMw
biCvBtzLlOhVX/fP1/1JNEoewosq5JWW5BHlB/g2HJV9gYVWfC6Jvj4A7jIepj6bs/3sFSCttC05
bkI8YRVH3GOLLEKH4TCxKV241GUf79ZO9pGWjMYp44joTgud1x44+o8yIdOgkHH3ZCiD9oXJm8VP
sqKpXhr1VfKhPaXsSb5CsZsDohf6YKitele6dqn7otF4T9eMUMd6ZY61KWEdtt7MTrUeL/cuLem9
y323k4b5ZtWbAVjIGY3PknEBGzJ3MAJWGetLwUb1NSWt4aHQ3XeTMOpg1isvhC4XP8Tx2CLj9tb7
SsWCkwEVr2vU7Y2nFBmWzeDdFXJEwr0ytwZ5VhasIftiOio5lHvPKeTnjOh1305zc9Fxj93ig0eJ
zCiSNtsmMya9nnZd+qqL2Dy77fipME+EaPqObhYvl3XpnIAnxnArB9c8oSNqWSWp9sPNiiwO9M5Y
ibuur8PQ3JyaiLWhGeLxjkGiuKb1OWppMu40WXd62BcVd1gxO+tH5xY5Vv5YM+jv8+xesqF7T611
eJ9LsKO6KR40/qYbU9+cu9FkBURtUW8ngiQ1GYBKK25nqpCo1+rpO3D+/qHe0v4eJMkp110GRDrY
4wOTA8ZTtjKZCBEQZ6W7otnML2m3eT6ZgV1owpW8hcIoDspl4e97qCi3HUGKxb7KRRk6KHISDp4t
/YpRyou0tBEkbbPAZtfatpyr3ohiq10YCKfGgLjMOG8AK/cQdg3mIcQh7ObWFlqQt5aFDiCVT6Ma
zWBFNbln6ShZ3MGv2acYxTLf1cAtJnO9RZuFTSHRJvXprrl5mxfTj1HUkkCfbjvSroBmauIhC8xK
E8e6apZj5zA1swtpn3VioFgKE+5kdXNGQDfA3oeFALcvbd8aEjxpt94YUNIf62Sm6AD/GG5b7d0y
pAGD08SHyd4O9GhZ1Iux8FuxPKL70J5Xpx4eFJsvitYMK1nWIoGQAlBFmZlvvU46mi9i2zwmNjch
gM3GfYwztvxek5dHqSawkvkYH8bcZQqXyQAdf3Pi23ossAF9QTHH5DphvihyRz1oVtwHKRU9XWuf
F09YrfX3GUbmLUyliceykTKrcQwQ7fK1cK4zVL2q8v1o6xnkUPQDSO7SnSxkRdvWG4ci2yAR4+W4
39qxpMIgx52dpPwBlrz/XhU1aSn1vFPdOH5MueHedo3VgdYeUZm6/ch12Nux0F4g3KP88WaDRDoU
v6fVJQyt1CfgOnZEpsABFugEvTbZmIjaJ8OYu53pZu0Ow+GX3sjzELHIS1UV3+wBKUmjVTS1rYU/
UFwaW3YWlQKawNjQKIc6p8gR/1RDpFXX0kbTygD7ZLtjdrJc8DUybNqW9JFxd31eRPk4UTRPXpU5
+KRoIrSRlaOJtPbUgGBnnLTSDWP0W9MzMLQsktOUnNFyDHwQHIdyljx7K+ZU5bQ9bYDzg4LzM5zm
RN+Vc49cSsgwGa1nWFtkfs1eZHt6AghuDim79JdBLw6M0/NTJdevba9jfeW9AYLHoygz5wz7vbm+
gAWYdb/NZmSBVb+Bms4WLz1ppG+9xVVcMZR014w/AWo+sCa8EIGH/z4YQbBjq7Nr7VxqdMzNNGvP
S98OJwNk1DnhyewrMAUHycSMQfvS3/Wdx9DILeEYOFV69gq33qWIMW+9smVOzmh5tTyxZ25I/0Gz
tas9E3WfnMQu76r2GVgkkiTO07AuKztqeABG1mbkIS5yF1CQGm8S3WHeKyrGfuSL7PTelecBWzSw
68R+FLG7XrZ17F7smP60Yhr5rjnacV21U7OOpF9OedNcmFTvxKC+ZqNd3Y+jLc+EUmQncp30Q6e0
/iX2LP2sOuFdmqTrvjMgFudM6xKcnYCPYwwvaJJzcYcRW4tDjjI2C6zCWOxAsseAUh3aFaEgMX2U
iw32y2Uxi3AtaxkZhmYP7Cbs4R4Yh3brZawmEnr651ZrvXu82xzqOvMuI9mWjVifsnkURvvhmX19
6SH2NxG+5ObggksPMwsfyrCsw6cEKeqXCKd9+jpO5so4Owtd1w2BuMsjOH22v1uVdPqOTC950ibG
iddqkS1PM4Ux5M8gFu6yZxyin9y51Pw05ieoFSKrHLdaHRVl358gfcnWVwRpnRrcdddFdvN15aRZ
Dnyr5ZNqCpKpcsACQer2PabfUWsO66JzBmTlEK5I0g6Vu4LgrRe+bXB01VusqC4Za5DHFkwCBIbP
dE6cF6VZJ2hgubEzx859ISFK/Ey9VR4GRTk2raklXlrb6R9my9Je6mw0blTtqtM2bG9551U3C93V
g5nb6lTFTvOoVWsFzCupzKPjdqNiVG5s1W5mARZAS6CfF8t6w/i+DG16QuFPjOqbYwnbpvIx0uvM
qBM1Wbi0EyJTnUGMO7hL9bfVrNMxxK8cv6T4UH+aRSzZm2g8C8igAbUK0hDVk5xybvmsEdJvmyx/
NsC7WD7KN6jxWdPBS3L0/jz0fbG/eu0rJg0bOi9axhlZr6tH/bC5TBE2xJoOU+RiHZt7LaVReK5m
Tj9nRf3GdMT07rrf80OsTVf6q4VugropJxHFq+t4RzPumAeDrBRftBWBikvasNawlslusIO1+rrT
rTH5ARlgYveJjbsFWHIyzFr/NHGFnQa5cT7YJljk2NwuLblr8Oym+qaZtfgNx+xnujC/sW3221ii
zvGcZZeicJdbLHdF5JKgAIPUuTbIVvPd8ubjINrY72R+07jjl4ybnEHhkkHoaNIJ8ZHtMdwBVxvE
bQtICmVVfUeGUZ2ECM049Si0DzpRfz4kaMQvo5l3u8SIm72ekATsO2vV8DM5GukUmmf5k+N+Y0KX
Raqr971tz1is6/6mzCf42WUhWFFhQ0B27fiCaB8mK7aM0lVVR4N+YWcu3jdiwxAyIJjcV50+vOUk
qR9lEyd9UA6dOoyG0fEFQuxAn6v5a7ck97zfaIXQ3J2LJV+u4Y3NFG2YbaIiXRkQb3xIWopBdWNT
oZ2l2KrnCQM4mV7V7On8Zo0LW9/uPdmaTN7XRNtOnKvsYV02xBRPjLrYgVosfPyKm88LwSfnxz6p
Kc/5PRH2HNIsiauOXNMRGQq9SHKYHBPusS3mKUwQj0RM9jSC5GbrcWaVGGGTYAfkWgitFvvrBDxC
4+F/vfsM2z3QXA3vW53NB91sSwoHrybhstfad3O0WZq2jeW+K1tDD+iC3b0ZYjvHA7vwOqj3YvZa
tMogEaZAm8Q97zaHc9/kfIZkFB8zZqv/UliJQvNPylpklShxHIFL3vRoe72/SLwbTFvwtpt/SOY3
T60w3EEu5j7Dd4Q7wGN8zqxrwzm48XGdveGDhbzLsnfoFSYYSQN8mGOiWv1uqRGxchou95KtI9VY
vtSFvw3maATQYlPtRzVgsQUw1VTzH9r/f8vb9z+x7f3iBvyvTIL/D3r7DAfR7X9t7gv7+WPI6uzP
5r7f/8gf7j7T+E2/hixLnHzMbi3D+E93nyl+I1rbgHjo4RpHe43B4R/uPs2wf3N18mslBkAXTfY1
+fwf9j7NcH8z6XMMoVsEH10Nfv+Ov49E719uUOws4hoFbfIacC9LeA78/p8082ZCud0usebDcd53
bftsIZNjwEDq8LpX8D/45jARlaQq+eOY13dtX2fnOe+Kd76v8utieOs3LVVYphg9gIpnSGwcmZvf
Tb8j2xoKzgKW6w77+ZvnZEE7ZZ/Y3YgNzq1TjQeZNAt64kkhULAx67r2HsnC0VhVNDos18ZannNj
fB9Vd0/j6DDMTgmsXowlNKbq2RxjHLuLsl4rjcDcVORrGSTDUCHS1dZp3JulN6TPVCjxd5WRyLXL
rKFsnpiJlCzl8ZwblEel99RUZRraJXAOgSJrJWlCdLccZtVuydRwr9nwkFCXw83dU7BOdEE4/5NX
ozHr8Rmd31zu4B2tWQgxQKd17TrSe7R+mqBMYqRFu61JpMwTzHagxa2up32wDrN+06R6dxmcWONn
LZ1iehstc5Uhgh5nnxXGxLHWJqIODQU+yU/aMXlILXu+SfsiLX0HdJCvWjqdwDBXD/aeFifPG/iZ
kedfPe7J4VHarhFecgMIYHk14knCSHLA6Jf6nms/jHZDPwMA1U9WIjJmofUHY26SC7dOOBfxtciD
BaM1SrJ0QhXtG3186BCloPLx6zwLkjE9kHDGMhnEdzB3rnWWNvI3NISdwNegiueO8CVyUNUTyKQ2
yqZte3CvoRtCy96AQKc3Rkqqk8qk1HY5zR/l0WqJlgdPqvQ3T2myeklFZXjElFdpkwRugqEiYNRl
dsUfZo1/66y7a3/UT4P68WO4+Wj/P/Agc7b83Tn1+COrm/9FVfq9+eWouv6pfxiRf3M5omyinoS4
HgU6j6o/jMia95vDGYZH2XWu4w1y5f73WeUIXMo6EYA2Tlmexhbny386kSW/hT0P/SAR5gTR/TsH
lfGrt8e2HE5P172a3UxHx5Z89S/86ZzaoKQTz0o5FuVP1U3r3+4O54dz8FMGh/lfPLT/yQrh8XI5
fTmEhOM69vWl/OlSFWsiAVqLnbMKMOAfHJUc/vTeI01ek6b+s636/3qFq5vXwvpqmb8Hbv3pCpTc
nRoLrtCxwWWJIJL8f3iFv9Qdsh1ns2q5QtXtMn4GNMr/nStYwrh+JGz57L9YvPQt6Z1cs6md3ECj
Ruly9S+uoF89fv+neMLNaGP/8xCpedxZBs+8Xz+IpBWYGnM0xOXQEGGDBE48EQ7uvV33m/pZsPhl
aT8kA8tgr74h2z0OjdYtb0gkLawd00A9Py9QxhBPJWLd3hFqiAoQNK60fWxngjWgBlg80MuCif3f
f8a/mvt48dw416RIG+MODr9/Mto1BQPWzqXv3fSLGL577M0gHodXmcTfX+n6Wf7yNnGl61SPaA+K
Cf7l17dJs/Q+FaWGDH9F4+oR0TC52wMe2C3471yIRgTnnkFh+5cLbSX5VxliKN8anaDKIJTOzWsm
5/e/v8w/v3OuYRM1hzmSj/2fvn+LU7K20lcD+Rryt6sQtqy9L4RvHUhz+RfX+rX8uX5KFOaYMK+/
SM6wv3zXM7cYLDbQJqiv5Vgz8ERygfybwKJz6kZ//3PpV0Pyrx+Uyw9FqUcZxj/16w/+p6994dS9
5S0pTXhl7krnFTZR4p6lBoYc2c/0qGiZqwuTl39xoOny9zTUv1waPyYrNzo+7pC/3o2z1Sq0eIiJ
OsMen119ynmqK1m6SITxA9UkYxJHtZYu+lUN69xQb48mPpYQ/WRnBZZKs+aARSC7y69xSrvCaet0
lzYxszXHHrX3FtvcfrJbUe2YOdXnXB/bl1Ua3C0woIbneM30L/HWy6+x5xDc1CPtRKP8+z5Bd8qR
+qJiERBmV4oj+5OWooX8YPOSt9twbLya/7tz5umzbOfaiWiI5xenhazHWBejIvYm75GgxLl/TAaX
VU7SWdtyqkQszHPSzuKTqX52Tw4aez/NjDsEww4drWjd3vLNTGaPJkMI5oVXd4qoR8luViIITlYk
HAEFq/40905mnEevNZyTXJLuqdtmVAhoWFS0tlr/PVuT4d5mZXKE81MzeEqw6w3wBiHfwaIK+nYy
1H5iHnJjWnM/IR+RKAxS12P25U2NxiLB4RmIoVFvP3NUZgRcjWSZUQsVIGkIxOlJGze66qZSKymH
3ticu6RDwtR14kGavXevK6MJGlgAF3LIU9QLDoPZpBrznFmxIPZUNlMVUZWK8SlZrqu0HOEv66Ki
R1Tfa30y40/pJ/j8Oop2Z5f3QzHueyNFG18VrrsGZt7MT23tJigRMuyPcpOnvEOtZTdLHKWeMh8m
AHpPIMAwmRG0F5VV6iKwofqFve0iQNLji6ZAxpLDOeJTyYp6PvFhGlHfuUuwIBk6jU3C8FgoFseY
P/P6eeZbE2odcuGIBG1pXUZZMK/C6ubalyGZGe0itnhtjY3Fuhzx5E8MKCzuagc/EYYSd9f1DOoi
J3dYAQ/EBt2Mw7RdvVZ5cV34ZkejRZ36iNtOtBEsN2RTFW/lnUy97ggXlIcHCSTz+lxw75Dox1+H
hCHVq2sYUtnZnnwmqrEMR6apZzXUTsAEe17ZnDbcy8yLGi9KVsSivltmrFwH4Zanbp6ofO1umkuD
6ZMhjLu5YDHybRKUQmEM5Fw7oKUp5yeHQJAPIH6yOZtLjFwYjGGBmLpBb7si4nt2ilpll8GsEdiR
qlLZQeeo/Gu3DVfLpjX2MmbmaRh7i+T6BbXTUJrsKMi4OdaARMegaXT1VheSNMPM6OfAJAYoqq1V
PqUW9i57teh8WMkMQNiAhhEyOx+0dVb3C/HnX1LLan8a+mwdckr1KCPI/pAzR//wOjGHdpIxokWF
iBBbt4gJhczWjWCuxng69KunvfRxbhh+PVfChQY+pt+bUXqPMT4HbaexPXtTpon9yG3L7YNoGGAM
dizqyJ0n+9Qb7QaCiVM3mgDuvgMH9T7WleUJu5rR3GvOMNxPRE+FtmZjyzNUV50yB3/6hwuISt+j
QCaJLtFkEdQWguygNZZEC/G9gRhLOeSmPTm7/cXa1reGfImPSlX1Ra/z7VtO4oy3n6tKosMHO4xD
pUrFvF80gu1wTsTZy4pVFpMUs8O9DUtABcRbW1koSlH9nIdr0BU9nHxEB6+cvZCMhUmjrBfjLnUz
Ei+Zd2VrUNiw/C+2lQnD7zS6tV1lo4U7ELezCd+JSbKJ2U53N0onQOC1GgkVrIOONM8uC4astQJR
ZyxSGBhqEahJtGcZjfQzr7sOLGxciEaXqf0yuJXcjaRfWLsaSjeITGLEtLMJ9dM6pBp1GKIiDOzs
fmcazFnv9q6bN9+dxsJg4uYGI3A2G/NuXPERuSUJQP4kejLkhFsl+CXw021xZb/U42KHCHbak2z1
NIGAlqBD8gC3ea3pbBe9z8QNbJRlfO6UKBjRoha7H/CO7lFCuazACWvHSt6mRuQUW2ui5YI5+ULP
D1lrSdpzqRLlIrGyPP3YxdhACSmGI0/46ra281NNEjZzTcFaJHIHaKP3Luif6n2IOyjoVmaM2YMj
HLDq1ShOY05S5FeGmTqrz8zurPuZ+vHS6eX0kBBZivGpm42Y7jkhymFio4lM2nkkFQj+4Oa0K1Rs
PZ5iNhGk29Rhty5O8uEoPtdb1yJ7yh9LrO9RPm56cljmbjVeh6JpSfZ15uXsgkA9ND3puzfrpKPr
W4CmHklcaNC9TmxKaizT5TmxR3sK2MDKe9LwDBlek67bE6MLliUMglbWjkMyVrsxVj170FhjSb8j
u6WM4OkJxffb24qzZm8lLJO2iR8Jr1cotIgydQ48G9TBXvqmulWy6feZSOy3KsFwjINhXeYo1qfh
sKF0eIN2v71vHABulOAJYafvoQ3htJ2OXekw+Ef4iKm8MFJ9nwg13kOamtxLhU8fe/S0JnpU9AvM
xGaV5qMFkJ53dpn3bLvTj2QgecGHS5U9mUUv6Aaw/Ti5EYfb6FWrv1JV7MFqsn3X84VyxFc2lggb
v0vvuxu0pnRDqIsa2jWPCIl1/QL/byZnV2/i+tFilNyGxTiJJ6IMNSb3YG4hnQgl3VvbXJNH/L6c
PXO7WS9bmj5yTOt5kIoJ9VwXL2P+XhSJnG8rjY2029fdbQfJwLtkCeLCoFHED54btnOo0VgHssyv
TV71JtTKw1TguSHtQYO7lePLgGawazZKq6UYkLNpS1nyvZu82UIINxclmcCs7P0rti80Oyhmn5qG
LIO1Mg6NxGzFwQJOWlwqYv/sQ+aZWhHoCu3xNQAH2rWvyW5V96luA+GP44/aWNGa6fBFX2d0lTzG
cFV7tw4++uqsFk/WO/z1BjHPcZ0cc3K52dJNm/2+STHnEH6Jjpto4gvOWhwaB4wEmX1MtrGoT0Cy
Wfl285CGZtUXyaOOzX0KeuTe3c7bKhVg3EgiaTsbFVS7PnuoiKYnYdvI9dk+s+RUeCfXJJgT84Bb
Ir0lC6/YA3dNo2Qou12sO0mU8O2vcDALi094WQ6LsNh0ejaWqiZxvEuhl6L/2WkTvN4JC9rcZfa+
Lwlk5FlLbCoMgr6aHqZq7q4p6kYhEf65w20qa/GlQvx7TTsf21DbpvVc9e1i+d4gMVozEVnWaHZ6
q3yfW8TqfodhEEBCs+oXg6E+VS+cgotYh8a4kYVlIEoaZfmZ83C9KkVkcrzKQHMs3LNzXqbZuceP
XN3/blf/mIspSV7haraB0W8y55HmuF9i9uNRarZbWDYz67tOE180OCswOD3ZPyymwaKgqnrnbFS6
x7zBy5uQkLIKu26eekbkscdDXppuy7GdKBejpiF88ITTJP4Ew0oxWBm19oU2atx2Vtau2pNLADb8
jy3DfMx7v35ctdPrdwPiOmBZ1ehZNLoVU01BRkr1ZBcpR8jQtXjjlUyptRa27E3h6VVgZ60MDZOd
OQ7CJUVA3JvP41rRJ1StwG69avFR0/Gx4jW8ZlnyxMBgnUr2IS6T1p+Q+6mga4+01rw4rkVxHglN
R01hWiGBUddR66a0Y7F2LAQb4qhzmcd3sMXK57aPBkp5hPDSz+TEF0As5oALzx76ia+UXDefOnLb
AnNLENWqYgP9YOQdk9Kt9269Dgk6XYZ9O4qVHsqqxp9lZpfovUtvzzzUO2MkNSKNveFPPeGbteNo
Xo+zkPF8suMUH8+2sGMLOf+Tb47VjrjJt1Z7GQmHWvy88WJ8T7le69caVeAuxYcQrMieplfsXDBU
G5kj71mGMmT31edIhKBrEqhdsME3hBfCzKkRcneNsY/VErPp2ja8SqWWWhmahkqQIlgDmIG0O+dH
DYGVcVR5l9QXr3Qa84oOb9/hD9RYfculJWx1GxuMe+M2n5uUsfORYzE90lThaS97U2Shns/rN54G
eY1ftDKRJKTCOKFuoO/KelK0+3pII6ec3EOeDLAbROv0iIiSdH70FstlLoa2/37Ny+6zw5dxYzKC
3MdugcqpkSNA1q6ImwsQn/ldTMPEwq9eZvZg9eiwbIgTUtyvSUM5fndDpu5piNu8eh5qjwH/wOeJ
gN9si3eTppiMZnLVH5epNB+0Je6/wsIXS5guznZOUjGcJ7u0Phj8s4ZPrEqwGJ1nwTIgG1T66IA1
dnhMWlnjm6O2nrUpWeeQDIMF0/EAWogF4HztTQpioTuHJKp2Ut9aBAR3mqYAJzJwLD5RDHbAKWJU
/rVso23VY8IoOtRTtk59HhiDMtGtZlCLNpwGbzjHjWmHVApazaRSNgEdIBXaGJ4/g4+BRgaao1QA
P6DjEdC77QWI1uwcc0kdPxC591TJsQwQFvKfEkZ7VkwD4J28fGz1BVG8wETHhhXD5FwLbw9rPPma
I3t5Jtd24ssVe0BmB/hAjerFq9JpWetNFHc2syhSkpxeYDVu4i+GQoRdW3p39oxM3aZbw2UxT3Q4
edN5ekN/m/0smxIlIIKvZS+tdL0l6Y6+fHDUssc1r9YACepwtzaWsS9sdAsvjWWvp7RPs2BjlQZm
JrPtZFdaFriE2fnm9IZ2U0wduISK5ckDJWnzZZx04AHkNtHJbj0FkGXGycgxkWD0ngabTrPVHOOI
qMreO9PSX4qsKC/c0TomJIuoH6TxD/DZ9efZKp+wHT8C9eISuZkJyb1R6j0Gpm77yUGjn3IkV1YU
O+l8XKnfa/Tqdf3WqxFmPn+bdVukJqbhSiH0opM1v3ngp8JZQSyeNxegSd32aKmQ8JdB7Fryi9dV
GsyblhmVtvQjNu0er61fEge/hK6Vti2FXdMTupZ7r5pWIP+hk3xHAmaRctGjKPKLzqnhzrZeIJHv
YPRPnOJBy7zlC6ak6tHp9GTH/nxBhLWWl5mMem463dVvG1IIDhN5dY+KfOxQdJ69g7Pc3A19Jg/I
UacMA767+D39HvaSwZm/onWqAlJJegcjF59XwE1gj1GagnwPW2xie5MHiubPWKfoRKCQv3Swnfab
bmiBo2L9Jw8U6m/8b7iKeqSL6ZIf1SLH2G+kSaYie7hThe3gGVdl/pDquoeh115itEpZ1Sq/sjW4
uozgn8YS6sRG0nGNG3gCpUQU9xXUHTOxQA246+Lxau0fdaL+Zo0Hj7s2cUbk6TgVQUXS6M5SAnP6
vMqcNh02VwaTRl8e0BSQVhV36mKN7Pq8Vq0+mcWg8WbONRv9n+kzvuUP9bKqcKmB1tjDELqmTttl
EkEzlcHMG+HtXMeYLpAzVL+bBmX/gEPZhDzp66+j3e+GzMsf4143p5t2G+3gWjy/wHZ0nyr2/SNl
qzsW3zb0Gm8rWqYp0jZPlPe8HXx9lpYUQ3hOTbsbRvRx8DYr7Q4NrpOjY2U2SB2wIJazjMZdCRAY
BNLvRLc/mszCX0S4ahMok8YiyjJNoQpSpRGKtRAywLyBaCdVcRF1xDTjXOqmbxgikShZzr0Fpqfb
9ZA4eIXajDln4qvjasLYoVy27vuaSHlnZTK1oqk1d4ORbu9Eclrvcb/OjwzB6CVRl9dnxIYgjBqv
Hz2/7gpa6HQ00JJs7GrCOduyp1huORSijHW1XsdZ1LK4ysFgcBOEJNGNoEXctINBkenuxZ4Q5e48
UyUPDk4ay2/ZZlH9cueR5sl29wkPjN++ahfEUHm1x/shjn3DoiwqChq1/iLKNgtlpX0f1jHGkE4/
/iMeHU0PtbjSdzWRfpEdq+08KxdIxAB+MD3Mteo/XJIl98Jt8HuOTbYeVkxWhKT2JtQFTUzqAYGo
frfAgyacTIwhSldk6hXaeL/Sh/jWajIUw11ngSoXdb/ZN23WPzftiHlUTTebZ6yPFjwHxIkob60U
z7Q62XuiB7n9Dms8lAjgLOrxvavs8R1Qv+ueBNRrTtuma26Yya+Uhw1N02Ik6VH36GPpnzrnld5w
Ps3obogWncmLTxChf28pKgcfuxdo8ZZbgzRDMQYe06lgi0m3YHxSTK8DdfAn8RV8DsqhdSTawEzL
IPVwf/iuoCe7qb2mlgcsCEge03YZkRYZdXeTziAEI0o2GLz5ttYvstJTPciYvuNbnSQ+4hGd1B6+
FDa9HFiee2uaZRN50+ASxd7TW+CvsedPxKQZUIneHY/X3AFcLdT6HxD/wHURmfehmUCNCLIy9BMK
YLKUaB7WeZ91GLJV/1DgwPBTFB++nS02vmc1WnYk+4y0p5o6WUYu9dBNWwxG4ickGyIPT9R7i4Vn
p/oepBrpoPGbouWRO2P05qtpx1OvDkNYl01R3puPZnPN1UEzfXQqXn8kZq2KA5V7lE3mZPRrQEDf
3ENoshgMki+vbnDwe98ZaP5ojOoBIXRm467zjLvVzhqdgDoSWcPEjcsnc7DGfaaM7KdZFiv7+B7Y
U+hpleXXLigBECGrrC5rXuDniFH4b37X2zV7CqdZP5LWw0RG27O8WuQId34Mp+GsI2ZkpDSWunk0
tlaM+xFW3oSMGgFTaFUOSvMR2m0RXvPqyEW/ZneECkl3txuAssfPENAUMUNZsk1RapPwgntLxDcQ
l9zCR+pc9PuCmLmLlg0GducqQZSZVsz3b9FvSOgVygYi1Xtr9k1nOA7IX6uyS27VnR3EVrK6cCLW
XIPUajgf85bguW2pnBxghSVAm/8g7TyWHEeWNvtCAzNosQWomVpW5QZWKqG1xtPPQdnMNInkENb9
1/LetnRGIISH+yeydIwePakwX3IIQa3TsLJhYDX8DgPkRQTPKUJhv9QosniouCIL/SDjLWysqNk3
lP6ZMqSmqgIIsF91MiocRfGjpUw3/q55aMUPLXnvPuUM7HepISOdAlxffpS8TAcHG6FeIUzZ7s5T
FanaWTCRwHCmKbQrIbkvXb16RpxMo25eiFibB4oPN0rCdsZCf58afK/kDeQ2SMQx877plVKnAi2J
G3KT4FZtkfrZxmDiHnEybHZdpoU8oxCTua9dMXggrevu0NJtfceQ+olZJxr8V3rv/k7BMONmEGp4
29Cm9SpUcuCKbkXgZepRAauNclTlvkHpETEbggl9Y7a84ngJU4V/amQ2toMrSPsGFZOUEZSpQGoA
TPIN4y0YQFHRALoZId+xgDzqp2DhvPAtKCkHcDbrQmrHsbsadbW68eoJiGIg8MK9a9IByvofBIvc
tSiYxbMwCuVrnOQanTVurD9qEoYPcQJZPeWsqLetbproO+hYUSQQDJMjio75c40aTOfEWYREBYR+
6zOuebnCdUCvDymJquq2eIYOgOkND7VKf8zN1vZQGNiBvKsiJ+sNH5ZGpApMTYttkRcV3xNt0G7d
Rsj3IhJWz6IihtyuMUAe94+V58JjIlTlJrR+B4Y9WFoprWh0ThJtJKAxhifwBmjHSOKfSuogOrdY
rkCbQqJHOUZ+4qNO5uflGnM5nmZiyXqmp2y9UhW8b32UcoAXZStF99EgwlQx5yvCZqrrvuGhkSOI
5w/1Di0R41Y1qqE5DimFkBvRVSFWY8FTlIe87up8D9YrpWXAp75T6yJt12nTIqZh4Uss26U8Ct5R
NFQ6hEk61jeqi2fzhi8+CRLxpIjvxdQU7TylMYTUQei7/Ejfo0A/0LWy/azMdyI9w6diunS92mTl
6VYO78tkd3/Q6APDXaVyGdisVDjWpYQtCDeK/FIloNBaA4xYGVF3ZKp4vW16aqPRNjRwp1qlhcnz
rAvKIcSzozW+SZEcHIUuqYZ7mFUNvLdeKTB98KUDVOwuWGE3Ush2RD/iZyQVKVhd7Ki79zynZwGu
rUMRCIwVl20ZGNm6FdyOVh1Vm8e8a8cjaPc+wvsdap7tm7UXP+CSaj4GgVynhxjyJbya1BBexyoX
70XPGwtbTCgbaRGk3HUqjoDgRlmXSXQwt77F5td4V8SpFO4JtS4DXo/1G9aSuyGPEjfWUDfpoa8l
SFjkidQ0NQmWIb2u16xqRvo5sVLDi00qY9zKiWki1ul5ofxSkIpJSNxIUkZhcWyIh9O8Q+PI0+kS
6OYAnAy5IjuGnfmWuX2xCw2uVFwK4+EnH066DQwYOx8Rw7ZRTpWFZ5qiMc2VNvJHCneG8tzVpjAV
HeH4RFJFQUALyy6cek/tHh6xF+1GL8/LrVdp40uoBW2Mslrfv9aDAjhw8JSbgXL1I1308COd0M2Y
MSQlHi41xjp+mSo/pV6T1xHWioWduINRrtW4Cp9T5CNMGzO5bFxRmLCeE6T86tu4Rsrpqc4QkHIS
E10T221x5kPtRM/jTVxi17zCzDoWyUYM/RP8pRjv6y6vJ0U7zkdHseJqjx5olf3MaeIMr4KeSv5T
5SZRx5L1AEcPg0pJH7+d7rVtoXZAhg3S16rrLXLkyqSKTncd7B+88yrbII4o+I+1C/PZRnq0+o5Z
TrLPoaLtVD9Dt00NcSENKkX97Ks+evbRiVEc1UXgim+no0xKnWMSkiuCHgvkvMvFmxoST3AXaYIv
PiE7ygoPWVvGUePK3ifJIAWHkC4zb1Kf2bcHU25+ALmqocR38OKUytIfA5lz2OmKOnkwPaN6Vnj2
q7aOrUxwcGs9f/Q8qW9uOllOEXXNvO86iRBSnL1LrTEUA4UHTgUBMDJzqOdeFbSQq7lcHJl7uz9C
50ReT8KgD5+nvgkeFC9Wxn2suUX2Xoxhd4dLOwzG1Ivi91QEgWCLUlW/1JpeQlAzQJyrei5Q7A+y
gzkWJeax2JMjcIpVsIasF28IJykiiHkkwskNBb34kd8uSCtVlWr1F/wF5EdSrXyQdBITWS3Gtxx4
4S3CL+ZKoeW+wl2rPeiUTUQ+J50DHYqhgGY0bqJI/iJyhQkT/NPQ6J/CsKbzaYil/BimjfwbrKLl
r/xAaSfqCjKOATkgtc8BXIRN69HYVeyXfakhwEDPzfiQ8sZELVXVKKuXIuKRiKlG264Ug4SHYKBs
ZDUUH9tMbrdyoBcxm3BQX12oWMx5w4Fk1AWwy4Y3MV1LNJ8QYFZ5ZAWpVRfrsfOstUZz4pMrS4Kf
mMMSBw0f/6iasoQTP0ls9pEW2iwrVHPQamtxABJCGB+pVufNUyEX8kMVoKAcJG1/B3JY/iaVtYTI
LwqfRc6fKujeQ0MOKi1ZB2jcr2K5yzdDlQ2sEhUForYT9XattEJoHmj99O9UitINmTMceYya6mOp
+AhparnxJjZ6SJtBbu7yrrF2AWaVwyqmB817RfIo4NMYQzPJpfH/m73krltY1A9hieeQGLv8IA86
uYcg/z10qZBCDmzcVcJx8t5AOtyKLM116Wom6r6uLyefrkfudxN0ppsdPFOuYPzFnMc7kvQ4cvwu
FPdx5ybPoVR1H0oaeKg86l1FVu9ZpfKAiB4KHED40kNYq/qut8hzsUvrIfDACk2eBvANtDPDIvyD
2PH4Xa40OiPIjgXljnLl8FqMYi3eIhGsMxdqkrv7TmlUd91ZgQJxsai3rqi65UqpQ/hmaAggLuOZ
VB0AskhPHTVMMimqbnYFRhgbKoG2p5XUgJq9QDFfkUzOtLXeNkaxrkJEu1ZtkjSrJFRQFnctT0A4
toEbsyGjyEsnpke4S2NvjF9wGOrtFk7ijUxeZ0FA5pTbZFxpRyB/jbSNxyR90EySnAHTpEm7XKo8
njciKHLE6zG2ciuS6nvqnKb30Y6FzEYptam5RRdh5aERctsEEHxxREvr9k3PSLMsb6jQWEa7sd83
8qhSdTYppLHFCx6RwigB+IXciB0M/Fuflu6IS8haH/It50X04PZGFBwir46eYNfQludTHDXNGF/p
tnsV6tySG1I/VDyMrkMP9hveV3LXhHdQ/ChSA9TzQJSQp4cbIxV4wvKoZ1+MTBgsZ7LnVT8KBQJJ
vV/+KtsIxSg9q9sPLdQ4tNzCTx6qDGeoFVZ1IfqHIWo7yAWI6RMWszQvhzQ5uhxjdzxhID7Xffko
BUMQ4iyW0rGACLmxXIH3Co42rTM2uTXl9LG6CbNKNda+rCW7xuQcdkxDFJ9onFH4LfhbCFWjTbhH
LERuD7WuN/dd0YJvjBEQ8NB1MBFxQyVqImK6eiSDvIDGpYSqfNtDAFKOYOsgGSs6RnCOWYpQvOo0
ornTslXo9Ae8NYry3itVjb3RpUhke0gkuP74wy2R3C7h2NCBH7XuBhHVsVrniQcdDYo4ymq5Bb7T
lvK43VO5lt90Mu93QQ4GKvSaQtsBbuuPJnPhcrPt3Oyhxwx9jaQFivhaP6iHLgpK6x2/uPIm1cYe
4WY+i7IpIRUlTlkL6D2giEvXS4yj+7BlgjakCZJJbSmtdHqmpp4+0oXwh2eQBHH5jbSnBJafFP5O
K/3osxLhVG5x/m39B57yMNQn65KVUsVYJIgtNhh2qWbA6qc2rmYXutlTpQeG88QxEIFcEjPujyFP
tohpyq+G1PR0C7sM8tMgfgfaB5ev1bj/5BUvGRJ+bu6OR+yoUY6gZxpzLCdt6NIfqujpWuD01wp2
hjqldRKAiELfTRjI6k0kcpQ4CcC4V8Qr1DdVEY1VZMj+bxMtr3JXqn2OjWKTmSGvRZRvp1/c+8fB
rPp3C+tkfRNYeimuOXEtgFhcht67ZZbmbw8d/2gPP4wyEujEMl2TwKPrhk+BdDtYJakN/ujDtzpV
w5/I3So/CrOtEGWPUvPDB9lUO0qRJ9hJ657526d9gUliT/+FEiriio4AnJqjSyhpE/lhch/WwKfX
EriMDqWQIR936N1aj5QwgYHInhk8twhz5neRixY/2zBEF3xQOxR8kRgdD5Ar+l8i9+ofJSv8wWkj
mXMns+RpnYdm/03OJfV5KARkpzP8U93dlJ4ZdAspLW2oZ+tYs8ipFN6ARUtl201M7HAC2aq/QSd1
j2HvR+U+Q6raWDUc1IONDUPar9Cln05qr6V6kNRoiq5ytfAiNHoVLYJm71L7jjyhelOaXv3ppyT4
joL6MpcJV2t9QDIHS0N65/1jHQlNtv1fdT+mTVq2HOEBKhFw0tT2c9JLh15MBfopalJzK+lNiFaD
1/2Qw7qgBiuK36/DUr/Ch/EXAJhqSTpZlKjObHSyTmorvxkmVsfTEMi3CRsXKZL99SgXgLb0IkWT
RiiEIVWdYbnFHEmIoQ7pxss+pI+nACkQK7ujl5urD9dDmTOYrUxPU5Q10RBVDYqUMkOm9yR1Q27C
xzHUT9lYwyzKtX2blTDPqUsLC6Do+cCmaJKIwxL2O1yH+gRiPwH1ylWfVSOPBqBYrTMEwgYPqBdV
73ds/iOaUNICmPecO2DKUzxZMlSQ3pyehjpDLMOxBc2m1LEDtmPd6SgsegsR5gvib4Rp2eqWYqIf
MJu/FDPToVTa2PGFj9y7Swaa0PG/8m76P6M4iTF9w5NZU+MAJFhBDCC0SGp+RIZwI5n9AuJ6jiSf
j2T2bbogQuUDxwhnUtJTUD4o9oHyLPE4vr7irsfRxNniHoF64QvMaEQ8WTPxHnQDvrcOwgrX4/x1
BDqFcU8DUmScZKjsT74gs49PUU8tFLoVzlgakLmbcsi5E1WJZi+2krqjYDQlr9GLt4AkiCoapn23
7yupPJAUpnC0KDtHZCG06Ts/Wo3gcLaAl9DB06zmTypGVCJKv0gfwLK4CfovaKUcJ4Nag3w9cun8
s+uMXYN9qOiYWaXwDs9BeAtj/+6CNvqOPKl3Y4EP+aCWZbiPES2a7yDbQHr4sATtTjS8LZ0c/beL
BeYDRq1khILZptsc6Xoe1Jx0oTP2ZeNup0Zje8M1KxQbvNglHyyx57+jQtq9C2WhKLh2Zv73fDCl
AIEEl6aeWcvtzs15oXZhGVoLW/3SwULrA66TPrkiTjSo00U75vhvJSBXHZfKWK1tS1S8c3XXF5xh
2ME/LXzsC8fYaTT5PJoXNgG9QqKhqWXTM7aF2kcOsltYU5fW7mmY2ZKqIlje1kAYSfktJY8RaL/m
F0W764P5wn2YVu7EZjUtnb9n/l3ZJxuep5ePQbWO1nHxK1dWcrJV1PvIDx0lP+ITYmT3VvGg64//
w7DT6E/CgjKjyoCqk9Mqv9tWQ7v9KYaqyqtU01rI6feVsAYqKjQL193EljvjejBeLlRsDTFKm5bL
jCvD26UWLMD/TmMEv9TsA2MF6vGPXvvaRAhbeMOam972Ig1Zzbsx0h4hou2R8ToMirG9PgkXbqiz
nzKbg7o0Y6FG7tlRO6RSlUyDr5WvVKX2cB+P9nKWLHzs6VidnVIMnBtKknQwC8bs2HUBIgdqwguJ
Zt9zFvMQwhTb4SF2B9X902sa0N7Vc66av68PVPq6QSUF2C8rTSSsqM/WsuFpBlprADv04RUqygZk
/pvVofgdxs+IyaFNiBSBgL9xhbeRj84q/ZxaC55r+VltwltXeumN3BEUbWE1fP0CksqvEhVQi2Q/
1uy2m/owaYe2AkY4+RZpXpxSnI4eRgBolix9YUdfjCaz27TpA0ji7JiCQh2SwkoYxPfZakgR6NQF
OxgQPPXeUmFpZ2Moe/Vrz02qNOBLnSC1idOioeCKNH89M8E1SKD6Svmn7xzcvcJjOFZGdohQJaNv
EAeBQwHH/3QHRUSknUKKYzRJ+yDKNKhDUvLJgyGCEEFrvf6O3G//NsGqZBur8gIpXQD/gwi6AZtk
fY1930IKeem4wkMOYAvFcM3Q/m7vk3Mj9Maq9vH+cSShbR1aFreiiUGPUajf4XPSvoTSbObegwbr
pIgUm8ro5/XF/OVchiamwxLjHxcO+ez5yeWO3pgYvoEyTpDaLoDYDhWgflWoC2tTnX++v3GAwEAe
gZhmTqvpZKSyKFa+HBCnzF8ggzhl/nF9IF/WxyzAbPHrEU22JJsC9M+sC0l6pGJ5PcTSGGYHTq0N
Skj5XkCYzdtooINGFI3/RyHmOgmZFHKgTdNU+bqtem+itfAdLk+TYWJHBxwIVtH5d3B7WUcjlJ1q
4phhdHSgnmT936cU2PuBXsMrURKxnD6PofrGKABVw/xRSN4Vxd9alfGmS/HCXH1Zutx9k3oF61cF
46PPDqCxC3sK5pwIA5g+BLRa0EuNv03Az1//KBcOfKjanHCyihc2ZNtZJBqkk2/egMGB/B3OgKh+
o4pNQzUZAc2/qg2qhbbv7xQKd7HX4wRwHwd74L+i4sj8b9d/zZcvSPqtASmS6LeRJOqzhS4izipw
JtHC1RInozQ/oCi5dLhfOG75ciQDBlkUyEZ92gsn+1UAQEINcoyd1eb2/mX697S1befgPA/2zrd3
u4WX2tePiSajJlmiCEMWEvY06pN4jd8aSl+QQXljaiPAhyyPLL+hnXl98r5sYfk8zGz589xRigph
KCfpG7tT7wZryYP5wrXIQHin6xLnKSWP84FoMQxUzOBgUijNehBf03EFqoRq9tpNF/bypcEonNmS
KpKJsJ3PQ+n66LIUyEMiK6wfajokN10NuuH6lF24pLDMVmBMkmWiiDC/pMzUVQAlUgn1UuyPCqWG
H2WM9yL1RTdDfgNOWDj87OF7xtUvt9CeF+JPz9rzPO88/uybofGutXpdJkDLrU1btDZG5QNwUf9u
dD9LFK8GAXO8kfd3b31ej33pYyIKQXpJjsP9PJvhDEsAGhkgovQUMlV7i6L59Jhw++MYjQvzfGkH
nMSSZ6/7oFPA1k6gdQWTyobictYfleCIWvx/GJM2SR3g+YkyxOx0jtAo83KdPD2pkRoXM0iim2a4
i+uPVNheD3V56ZzEmp0iPQTdBnR6Qj8FfRn1jyjxht3pbgZB7OcIrSJQN5myafuX64EvfDdKF5OM
vaLj+67MThMM0oPKUHE07ZJPD411OSWpUm0xPBhWuP4PsSjLsTwmdaO/c3Bycgkd/MywwYHGgn4j
qVtor2KuOT7q4HT3r8e6sEZUWTHIFtHWtfA9P9/xeT0UsjcUxMIiSrodJ8unHpeFZmH+pAtHy1mg
2Z7LlaHUsUxMoWeCBrod822v/JYRX4uBYzcYtB67yhHltyzbm9W6iRYe1NO+mm15lacdihxkpjoj
Ph9nCg3Z4/GW0r/pVpScQCXrMDq4GYzntMoBKPyOtIXFenFuT2LO7lV4oK6cqMQc1RgQ6EZK3B2K
xRouHtc/4tLgZodKXtRamPclUk1QLUzdYlCDDaZa0qBlqK0D9iYwv1+POf34KxM6r4uTSwww6Rhc
im9VdqgR01Y/xgrVR9Ppw3L/76OdPkRnn2/oARe3UImo3QVrBSpSVN6g6wQtoN9MVGzcyBfmVLK+
zqpM2UdDq8yg+CNNQmenCcQY1f4o4SLINoR0jlxEVhrmphviqgWTiyjWFls661gKXoUkbelLbxIy
ihtTyNV9jMQqJoCdZ0IFyCQAMWl2EALd2w/xYGxgkAUvptfluG5mcfk84nC0BZiaP4AJ1I/6IKvf
0q4ot5mVq7hj1jlOqrTrxA8aVMGHLoUGIlZwPt4pqKfuCiM7WbTlvi/aVRFHIPmLAETjVkff8LmL
wsZClDvFFBO0UzwePKXN273lJbq0SWhifQPRS1c7owhZrpsYhNVGdxPrDxRavdvVnkbfy4Wgrayt
QZT6bUlTz3CwMsBPsARnkK7TtsiLjVckvbYXQNeZT5CXqsB2A6nv96qLsYITtFUSHUTQ60xc40Fd
TJR+G/qqVd+7QezVez0uvF1twcbdllaffPezMaYrTK3fHjpTaHcQ5SpnRLnNxXGUfiwsu6G9TTQT
uxTwhAAg4iTujW2iAEhwZehFKDR6xk2YFUaGtCWiuxP3mNRe4yKJHAtlkN/1KGqIwub6oG1zpCTh
k3Yuri5DKNbdSk0N0M8BrJJn0Ir6vYzqXLDuYX3eyrD7eoi5cQ8XtrCEFhSBmuJHCy3wUFo5bofD
iGsLAq+Av+pEx0TD6tCHq/2QH6xVVb1WR1QNNmEsUu2pcfK7N0YVXbYxw80CgFueFmsLUnu1r/Na
/ClKzbDFUSoFOwcagEJyCfDlWIaliYaBN1kduV63FUdopjsSPeWVtktQONC/68e2y2EdNJkevKCc
Xko2iN70F2Lg3e/W14tv2dDhwEiJY1fAHDg2WFYJoFtxnVt1FvrNmGDp496Kc+ElsqrkyeqhKa26
ITBWSuIXR8RQwa8EsSE/A8guN24hDwA4B3C7dtV50RsSDcVDid0UVn9WV+3MsAVqWUFAD6Fjtu4P
LQn6X1khVKZjmdW4bbJJ3FwxsPRYhb2FTB5C3YWP/IjkOqYwpD+SMUTcORSUt0JqLG2FaU/2h5pt
pTpQWPUWwGYy4gHZGT88ENogxiQ3ewxKDWa6qcnFWvIN476wIA7bNBHg2LVIo2Z2I3oGKvqoSVNr
VNzwhykgcboF/QvToDU5wSO9SXF612D22Jiyp0CTahSfeHB0NYARj9adzrPgFjOxQdykbNaf+iBF
MJmSVsoXMrAvh/EkzaPRYdGnVyuvuPOjyu3kDgs6GEkIuArIPWOI7CN2E4q3ZvhIyfL6YfzlKp+i
6eSuFEppHs7zPT/Q0ip2iSZYP6rEczp14U31NzM9u1xmEaZfcJIBuT7I3SyUgeVsx1/BLt5vxt0f
0JqH/C1wfiK366A5u6JQuPFvr4/ty6H/t+jzT/VKPo/cZpURYNQA5hFPD5qVbX1XZW8h0gNR3yOD
scu7pQrNUsjZx4uTjrKgTAHFGz5iwPTi5GYNVhwa0I8Wtprl7q+Pccrp5rN7WqGbza7cjHWb0rhE
0uQOCjW8QN7HC7nP3yX3JQgSoVQVTRFr2lli2em+LuhQlWz9Vd5+a1fRW7yH4S1tgWxsq12xuz6m
vxpU1+LN8ssi1RoRDTUQIhvpWfrWfpOdp8gBzCs/3IAIuzFW4tZYLQSdVsO1oLO0BGWHyDf1qfbl
RSsPhhbE1dHCK84JVQPbrXsfpfaiwd+wWonFwhRf2oaA/3kjWIjxmfosuORBtjdKRmy4t0Vyb1b/
toAybYWTvz9LX70WTHCT8PeFQYdx2q4HHG/G21hbmMWlcczyLID0Hi6IxJkIWIm0c8V64Xj8/yyO
/zdVxuwlXKqNEJIHCLAyHMNbfQSP4027+4UViv+ZHsG5bpJN/losTOBi2FmVL3AtIIkdYS3ZGZ4e
k0/RIWUhHT9239+HVbJ/tVaJtpi4XlqUfDpJs2SuhPnzsUGvSqTxLdijZRcH7Ze8HbbmbfFZr14e
wtgeUOZZ4ZpV2uGreNQX3q7Sl9rKtGpOos8OUJwZxkJ12RIDxjr+Onur7bpEb2ONw827v7AFpGmN
f9mAlva3zidPDQ/+/5OLAn9wiRyRsSJm81m8yQ69u6O+l7b9U/atP0Bbc4ojEgtLa/biMFH7w/BP
5585P97MENeBrmeYfQQIWVuBYfMwsVMcRAVybRW6d/DiFk6bS4M1FJlDVZdoe8xrEFXktk0uMNgk
WTdrCBiNXWzTo/YU293NsDE31iMebNtwHS7sny8PWb7paeDZ2apXBdRYEnc7su5qEYWaF6COpDoL
Z/ilg+A0zOxA41uSfMqEEeXvRjc1u/9cn8GLecVphNmRJhiuK7sqEShDF7Z8yDfqQ23b3k3lwZ41
7ddql24flb32sLQvLkwhuqnAXBCDpYpkzMYmY/2KSe4gQEt8lWgsF6tB3WMTc32A03KfbQeicBlM
uC6dFO18OyghlJi4HDnnkA+h6eiXUBhLf2E5XPhOVIwQSxMpSaNEOTuwRZylFSS+2HTWq2U8iv7d
9VH8Re6dDYPys0YfWKeTOcnwzjKiFrZ9ReLuO8d+ZTogn+9hQG/Dlbsp7HoTHKN1fUwekQdcIwXn
jG8PKMfc6WSFqQ2a+Z6z5uiu1bu7cZs6CAjY3uo1XpiDLzM9+4nTHJ0cPL6JEFaXxr6jCndRd4z0
teL+2+1ACL4hbXcLkoKlzqYZIw0Y9WgR8pKBsv2kKgt//8txMv19SvC6RM8HDeXZLOMk4AXwx3yn
Vj6lEv7TAd43tmJ+sBDoy9qfBZrNlWfh1gL+13ewfIO2cQiMDzVew9C8vmzkaffOl83fXAhJZ0P9
ssfikZqwkiEvUa/0N6wj1vlNtFbuPuBFc+t62/omOLROsscE9E57jJ+sfbIiA9gKL9l6CTnxZY+o
AMpoWNCyUVnEfy+uk/WhJKmYlGnnO5L8iSsWCh4Lt8GFST0LME3GSYCkDiV9wK0IxPr9iBYETKyc
gtPCnF5YI7RcWXsaPSGKYbM1CENRcjWE4R2tuI3xGUxlSCCZYyKEsnSlXthRp6Em+4LTAUmoQSpS
T6h+fFCzbVMdWnMhIbs0Gl6uClVgRLlpdZ6HiDNf7Rq4+7C5fqk5rMyjW6HfCq4mWljylz7/aaTp
6518nRTINWBIIuHl3IYp6A914ftLUyI1W+2gPP4ZzOxGsaCpihk2iE6/MWQbcpW8piqG6ekWBWKB
c3P8fX1/fX3SsaZPI86WnGcByIx7IpbCJngTLFt1Cic9ejcFqZb6SzOdfLUQcmkeZ+uvFkauCJWQ
zSEVbnP65c4fy8Hv7BtsM5g5aHAJq2F7PeqFlUibgPUOBBsk3LxzXHddG6mV5jsJ1ZToVdXXYflw
PcTfTurs6xEDrwyFpahxap0vEEXQxzbFR8ahYHvn2YZtHoz75Km3qetuwk+IqHbm1HZ0k959KuvO
vgOja5t3if0D1vHP6z/mi165jFz56Y+ZrVazTCqtzgzfGRzKkjZ8QBVLqtV4gxb5z3rtbpAVKZxs
5TqwljPbXbjvLxxlZ+FnKxkFfchDyA05MdbNKk4R8FXCpwzO2vVxfoUgzMY5W8BhlMlFNRJoWMOS
tau7ciOv4xfol0/1TtqN29fWUTexraxhSd9ZW+vQ7OiM3Vz/GReHi6vOhLMkkzdm965pdlZmQLqE
nbUK0QUh9TTvx2phsBd2DlABicKLhFsL7gPnC6wJsJjUxyZwtBos2EuQvF4fxdenF5N5GmD6ASdH
XInNmBjUBKh/oUvVWna8D47e2tz7P8c78V7bwlv212trL+0XIl/an6eRv+ydAI5nS+RqPTkLflM/
m+14jx2a5Gi3wkdxUwXc60sZ/NKEzjZJKzco00tEzaNNlTzU+ef1YX1dFmD2wFoyrcA8vqR7WNla
SlV6QORDud5h9XZnqiN1/wzUf9H7S1jXr5NIxXgC+rIALfBOs6cC9nalZRb4ZbrpAxqBEXYqS4XN
C+cKMfCiIJNHo5v3+fkSgegr5K1IlUX/6NFf57XabkjhEd/ZGpZDx3C97lbwlJxktdy+42+fH7DE
5i1E40418CKa3RymXvYS7rqxEyEwYPfP6QYTaQdLSMevHdQjV9afUXfGW2/Tj3Z1bBYSp79juxJ/
XnISwyBX1J74jeM+Gnu95LY0V6OTbbv1fnQ6fyU5z9dX0IUteTbmOaos6CnY+epU1crscE/V8WB8
Q6T/Z+QUv1CnJLVfw/J7z2+XCgQXkhHaABxoJp4gWGrMa5G5jKSoOcAqy4J3w3XEYF+0u97baib3
mIDWZ7RC3S/FBRlNnOuj/vqopwvBbY0pFRkPF/ZslYkYwofC6MdOeKOswn2y7tbWmguMgrqtbMNP
78W4bU0HUZxV/6txUDxf+AHTUpp/6tMfMDsZoCcmimvwAxJb2Qg7fCylG/Ozvvn229wMh37lHfsj
jK41vBc0YI7Riwoc2BEPd/WIfJsNNmfhF108Sk5mZHah8ubrRwjbk/vdWq8yxyg3ARm7Jyws8unv
zAcOiAuotkkyLc+RaVU8Nm7TwBQM+ntsoaBIICv80MjVJu9+XJ/kS3M8GXig1AwUDkWz86MkKnDd
8lVCmUirP0apiItoXB3HISp3Ge7bjjx0P5Vq6I8RPcTrsb+e/Jwhom4Z+E/grqnPFhhyvb1QTgaV
GsJr6EetK2lhdFPiMZ9ISIYE0aD/QQU4H52HHD8eJdCvM61ZG9g6WkZ9jPLgvTYgioLeMuj4/odB
0b4Dr0UCytDOQ8IOD/y8ph4eFA+hmdv1Envj4r6cGoT/N8JsW8TxmCNDTQRf4dxVJsYAL/PuB85s
qzpZl/awCe236IWatOf8FsFwLAzx0poBtEUSNN0AqjobIpYlQgSFhiYe4gOrKZ1W772Hzl6sQl9c
ICeBZiMtED6J5YBA2nN8A8QA8THAacdgnzjv8i9Eii3bXdh6F++X08HN9jjG5aOGhM106OQv4kF0
1O8N8/nHvA8c6Gp28jNdCHlpOilliDCDMNUS5yumNeQkNCT0rbRCQ+sFm3AcHB4gBIkh0BEUCJdo
a1+PsfNLZZau53Uv1YEyUZWNft9La1hA6759GuvV9a1w4WF7Hmga+UkqWwey5KYjgdCa/V1uxm/J
Qd0rtyWPoTV+Eogm7q5HvLA3ziLOs4OwrlgzIhFFxOQ/sl2/QuTh1ntqd7TAbnuHTNZJH4FtvUrc
W4d84c68kCmcx59lf2koIRGkE9/fC/fWs0dztngDHnRjvgzeetyhX4e2xIt8Ry35+tCnTXd+1J1H
ls/nWorrDgUoH+1iRK/16N1P8029BBP9ulTPg8zO09INunCCnDgostopfLVKzp8qC9HCWnzzpNpO
4PBXnbWwQ742/Cb06z9pkDEdFCcLqWdckTutWHGLUHq4owHnBH8GywaihjvKqj/IR9o0K+XlP0zq
VKaTQPdBs56NN+8qsCsqk+rGni1jR5i9uf8azTiNDYIHbnoYMX3lixdeC9GfGIWlt7tOs/5Eo3Rf
CwOCaJgu/4cB/RNsvj9aS4monxHMV/5o4hrrXNtTlzbBl1bl+Yjm6bLhazT3FIKowo2rrlr9JjSQ
i0vQ6ZAPeJeM+S9Z+HZ9YBfPtJOBzZa/H44WCtnEtAKsIss4vNXaQaWxlgnrTJHbhaPt4m47CTdb
GNhIpb2RhSxI5dF3H9BKb7LD9REthZiteTTk/NHwAj6V+ZPqDeh2G6/l6zEubyxVRK/AoOOEPsL5
xtJGVVM7jXFo1q0gOWNxm6GyzbtO2bnxXgteDHyfPNFGOabQ7tV4hU2YXC/Uqf52zr+cXSe/YnbP
Wymax0bHr+jLvYjuhI+ce7k2oh9+f49nDb2Nle6vrXbpIX1x0ZzEnd31fomVZY5+nTOEz7KOaeBu
zIMVOL6FWb60IQhjgeSfGJhzrnM1NqGGXGPkCCqYFZVxSHq5c10YmC5iCv7EVxKllVApB3+pIjqN
YT63U0UJGhIWHMpfNO7J0VkErjZIMrGjwjzQol3FwEC6XvnQM2PvLV3AFz/lP+HUufJBj9lRNsj4
uMa8W4w/eS+tPNdWq6fcBM+XotGcbZK02/NOvz7Jf7v05wOlJmJNbDmJ0i8lwPOljJSX3/9vzs5s
N25k6dZPRIDzcEvWJJVmybbsG0K2tjjPM5/+fPTB366iiCLsRvdVA4rKZGRkZMSKtVqX12Kfo9ri
mG0CP6OnJ+oLcjbyBtGy0oN3L0r9Y1kUprsNwqhLHWQUxivEisqXXkHAwK6B2b6ZradsIkEZQQIg
c3UtFkPqb6ORv2RXtQ61shVIKK/lfgkpZT1svVFPvsh6TV5TwwYv1qrwUcAAu7dCaI401y0OMVLc
G1C5443PMPRXoXFdBpChIETFuFzN0T9HD0jpdRn4EiUiRdJn8XBs5TYMy4KXAUxZhUw51ngo+pWK
67IRZF6ZYWZSY14hkP2o9wyLB1yfdL9AbfQPptF+ycI6+/sIwXJo2BoqeoWEq1leFdZ1U3ZqxkMO
LGiU/EQ3zHKPAHG83jHVrWxcQ5hl52vX5ed8B7OWwhOSg0PNa5bAmioa7HrCLur1l7F57vNrL7yp
wWsIX8TysA7um77K3IfpuyAQIdMV1OcP/4Zqz6QqETtq/QVsLhKMIoTASEhHiGi9wizpYVW/M9fy
1ukuuWR39iIIUScUOpN1mlW9D4z+0A1rfdXPcWgaZFIVNlNXFeZvzo9nCYesHKd8QaRt8+qq6A4D
g2oanFywKF0OBUtueWpq5vtQUepwW2IK3SGn8/SDqcUQrMYrudTaimY5gBcOxVj6mIHR3M77hz56
tZKJSPUddtCVJU0f4NMHArphKQz2MQs8v6cbH4GUjqonF7NhPVmhBdnzY+k+T4TMeroSS3+LJ8/N
6WgdA8NSgD7/fuacXBpSIbQTWxwjRL491kjW5s9gvL0QucVH+J0tcy+ot433NtDiMQ8KtGn5HVLf
CGvtzfYoqu+lABdr/hyPBzQPgzR5uvyFl7b+9PfN/FUvKiXSPGJ9AIOpCHnZrjQelepnHaz1Eye3
/LQTNGd1ZrimosvMbZUS7RdfYydKGc5lmOKHhxgFJ5hr6uix0IeNLyl2VKfoLJWItf3IlWPmwiv0
S1Ouo/5rCmmeTltVf+y9lUfRkksQmKgL4xEGQ5/nByrq6U1B9IiXy95jIhsPqfarbnNIdvkhpoJm
6PvlTV+424mG6tR4MEDDK3OvCFudNr+BwzeIAZiPioe4zrfUePHbN2qHgYwCxa262l1cOs3IC0tM
wrP/DOyerxMRzEEzYhoqnV8femlKJqJ7vVRX7rKFYgV9jZMvPYsajZwr8G3jU0VyHERIk8NtG0EU
tVGslzDZQa/Zog9C/uQlm1ReiSVLi9SnYSiwIMxBzlvjBaJbrtmi6jb6opN5qu2qzt8D4n9TeP0x
Mkuzoyq3INPFSCd9Z6JUq5HD2yn+S6cdEvdeXmtefM6uJ8awP+ZmDloUA2TZjHIx/h7C3W6ryl0P
m7Glr8TGpWBgQMPMo5JaIXNl5w6CpCTfNePyUiDKFGEBH598NNpU6S2OVwLjwpkj+2B2FPQ9t/M8
4TFcFTZnFVNB+Kx7yMkYpe1l955kw4ifRSsnfCH7OLM2+15dKHux0GMtCq9GaO4RVbMDHwpmGYLY
HzzJunqtlb/gh2cmZ98s1FQGcFtMyiXSmTVjSNktbPWXA8nCBzszMove0EGEbjnlpjD8U9G99pmo
SSBzLzdtsXKqF7BrE6BSpvwPDRAUCbMFMfCrMos27WH8HPRXXXCHrqJTZxvN26rpSxACxWjfq/Q9
0G9c6nNMcnUqpEjizmwQF72qoUx1443UbEuEHPoY+oh2R4IWqXbm33fWShxY3JqTnzvbGq6bJkUU
i+umBSBRIrNX7o3iZycg2rYWzhed+cTWLLktTXiVIXwjfyl+wgFVCd8gmVaQXon8KxFyZPRylBtL
2srZQ62jqkThUn6ytFfEm/f52o2+FH5PPhR18PNTXEHa3IkivwZMf0/pyKOA42hAzKGJ11PPdrvX
BvEvTXtIk03XuytBZCFYYR5FGl3hivvEH8AUmlL1U6bvFg+99SKPKajK695fyScWz9cfM7/r1yeJ
lTCirVoxCOWkFQJ63cbLDylM4pfP15qRWUDUVMHv1SluWMIP6OztJtjq4soZXopN0N9a8IDAFGrO
cdfQ2nYx4jdUp/SfsXs1xqhvXpUG3dDomGXf+q9/vyRDRmvHEnlByHN6B7EW8wbhFs7dsEVDWjOf
x3+4gkHt/mdi/mlyuaOFmGOiBJLpfS/0rZCunO6lD0NbF9YUGuoyc4XnPg7v81gryA84wXgY1G8o
BZfp0z9sFAOoOpwKJIfaLN75EE+Wo8Eq2v4Z1cYhurHalU//eUaDIQmIYf+zMQtSgyYVHrO3+Ff5
Ov5A72ioHEH7nxz8aNrHmGtRg+nkX5bFsxEYAg/y+YhGkdeNmg0Qamrlled9BNRZlLfLJpbCIS3i
/0xMEeLkaIKlNhMtw0QF57pw4E3DuEl6NyJEWq2UMxb94MTU7CNZgxf7Ki1cpnHp0UqHLvihjfeX
l7N0k5wuZ/aRomboKknEBrp2DA/bqvF1YNbYko6KvPJxlmLnqanZRSIZBdJ8Oaa67JckXMfVR97z
7t5fXtACFga3YzBiGn4kSZ6/gVGEAL/Q4HaItm6BNNhoItpu0x6NQncYSudhnN9BkbofNPfWN7xH
v1iZn10Keqe/YOYieR/nVWvyCxTzqh3+p7cvsuIMxnXh/czMXSCurXgK1LPHJ1h06F+o3E5kgbN4
0Vqj33cw1yOQG0CYZcfBF9RmYve6V0e7t74p1MprnuIr98cCvmziTAR8Qi2V/v4cz41I74DQoz71
wKuvzVuyVX4qG/89gxrBDlDZsb13386+1bfmcVixvXA0MA1XI9AyaLzk2d0VlXXhMnz5O0SaUKEj
1LRGDrfwFQ1oWeDDnVBNUDSfH/QcEem+CABN6AUgS3Oni3ufORgRcY9gQ5IXrlUvF87HqcHf8fQk
suhyWkp57+I2SEbFYW6PwdXY3ITKCgx/ae9OFvb7/X5ih7kTz1QTi4oATRvToM6M+uY/JBdni5HP
d8/IGy1NSYmRxKAG5SKH860rV1pfC7EL0jQqyuCCYM2Sp/9/spBIF5AIjvA/WrM3FYQNShEe6y7Y
ZkzFe224sm8Lkf/M3CxUoiipeAIclE4sv0dFYANbsJGspV9ispdrCJM1azP3Q1+RLASlVEfWEfF7
C9HKU8tDH200GXbkj8tBc+H9g0YctRMGGqi6Urk530pgOlZR13TOj/lNCEwUVPZ+uC6vKgDFliN8
CRywOzcMUtwJP0o72+b78AaQL7rbW2/l8fzZPc9/ymybRdHV08YQQsdgOETvr2HQsdNsd3nBn88a
RhhCoVk/kVfOiwEaKqbN2LNeGR4rtdkU6CMnxpMhXF228zmIYAcMFoUpJsTpBJ/vazh6KFSjbeJI
0gfitdTCxuKbDPdYqz8mRuf42srLQZkO1vllcG5xtn3UfwGXuFhU7n+gQvVabZ/Bou6b7csvyx5f
g6dfSbUFuz2hsnIgWZvgJrfj6+zZ241bZUt9cG9uL2/C53N6/pNmrgy5SiYNybTZ7rZMD611XdXf
YQuBDfuyoYWU89QSmgbn2w1yIu/SyY1HlbF2m95ZsDNq17uVlDBEyCKBYiYps3fV170nXzL9vd5Y
0cvKr1h0rv8+ujJ3LhHhoa6b0D2dgyhgt4XCaFv/jEX7YdjkdrFBpLQ6Coc1OoTFbYZiC84AOFk/
tY+RZS6VRAQJUBe3VTqpKj2axncGxYpyJRIuevWJpWkDTgJvooVimRpYirp8Y5HVF/CBwM+RqQe/
+9aqj+pa739xS08szs6RqbrqIClYhOU667ajbMCece/m/ZoHfc6l8CCK17SGeeGTTJ0vTe39tB9i
DIkwJumOJqGaBdszRday+XDVJzF46a07KVyxu/zt/jM7p/NyPTH09HRan7QJY8suhQfd2qbWVuxW
Sl2L4fXPAueDB5JX6lWSYUlQt/DjdOODNLyuHIDpmH2KQSc2Zpe/JAi50figbCrI0hm3Tmi61mj8
WChja+2XNoTT4qoVV7xybWWzNFgMDLFFsS5yWnncCJ2Lh/xwQYNfXtyaFfXcQVwrTbR8cpBAOfpo
5qCtHA1//VLCCbkyLFSRqVWrM2/PywRtIwsbID1TSJFMYPxo8/lUQC8vZtHtTgzNLgtIyWpXmg5y
T9tKFX55xa2lbEdIU9rdZUsLIQNGDN4oBnMopBizjyO4TWyBUyJh77YaOpwBAu/PbXanhztkR43k
771cnxA0DP8qU09utoOhr3itGQUU0MIbQ3qItdfk77NPOp4nJmZ7F+iKHnYDjaAofajlh7L9UmTO
ONzLzcqVvtBmPbc0i0l9QQkHJAklp9foDUFo1G3t9ivETzvvRrmzi85Rbf/tmvz3vrqGgvDjQ/yx
NnC/AHieGryERXImECPz0srAcLLZN2DkJQm5KFvdm9fiGzhreMX28ZEx+fG6h2dvJ6+ctwUXPbM7
u2uKhsaqARE/GfZDLD6HhYPivcrlHg6Hyy66lD2cmZo5jdrSW8wRNGO++qMWXvX/+ZMm5GBXza1U
fJXCWw9a6Ms2F+61M5MzJ4oFVU3NkNXRs+mk11GEee8mXcOnTH9lFo/PrMwcqB2iahymCQpLeh/a
N0XYuNZT4T/BNefKKydvcUXAyKbi5dTUmx10sekqv+to56lU41vavEHlePGNsgYhW4jDMCf8sTOL
wxGcXUpUY8cb72X07/KXdi1vnf7EfNtweCLI1PGFbOY81Ke16WcyyplUjTLkeT6UtVrysgHGpqC5
pGI9LzEoJpUiY2SIwJOULSJ7z6O2Bg9dNEEJeULTiATeeaHEl1DzzDARpe9Z/qR7/+LBU436/wzM
7nq/lmT0yBAV1BDf5Z6So3sjfvLXUvulz31qZuZWZQgvfDbNePjV1Zh+NdCxXSP8WIo0pyZmHuUj
QeT3ESsxs69C8N2CJgbJ9WhA17hYuXcXvwr8MCAtDVS55uNUZqR2UiUCkdCCG7XOnSopVgLLmoXZ
YiIS1yybkHA1VwI1wVz76+I0t8DJEqYPdvIGKOucRpkFrkTwvwTqizL0TtitROTFjw5oUFSp8KFJ
ObPhuWNaRD2Yjqy/Z1rbzG6U5ONyAF7KSwBT/Gdidr3EpVdFao6JfLiDVrKxNioTsvltIRyavNjA
PrryYZZiMWpGzPwD9GXYbLYm4DJMDip03fxhV+jw42U8v4eNoN8QnwuoOC+vb9GpT8zN1ldrlm90
U7/ULG866RAYXw1lM5SHPPr77Fs/XdcsWHatWbTBiKGm/6GH+4JehbricotrASkCBF2d0G2za8ws
rMQSDbreSv7S5V8C/0r1NnH2HIYrGdeKofn4A4zGTZIUBH5xOLTJCy+YOHda4Lv6Ct3looP/WdF8
BMJjprNGRpEas/9NiDO7LIOt9dcc4yondSLmMSdQuTn3ODGX4zBoJxdXbJU+L9KhYvPVXeP/WYw4
J2ZmnibVYSj5HmZk8VEQXos1wcTF9IzZTD7xpC74iWUVBc4wdSdwYzEm20Lwj2YYbZRAPkh+dxS7
uz5Nwb/KaWGnVrXSJlvAHVAxmuiwjCkHVuYN0zBVAsOsR0LRnXRM9pT/N6Jgg47aK8gPb3mk9Ssm
F4bUzk3OckMiRVOEFSblfXoVPL2kVx589N8shufzDypJe/9OepR+KI6wKWGJfL8cOKbPNU9+4Beb
pKdoo/GYP4/vtYK47Zhy2HrzPotidM0PnQCI8OqymaUTAHZ0yh+o0kM2dm7Gr1tlrExOQCbtZfd/
7XA/GGu9iAVEIjv5x4g2KwuWydCgao+RJneA/W5k89Y1vqvG3tIcCdBU+hRa+ypeOdxLB+LU6iz1
8pCoqpvJapUegzpDLuHb5b1b/ESoFPCNVNEC83u+d6XcjvnIEDGCXYLeoMAQVntlcOXCKYxIrx0o
Wa013orpb35yC4oSYNtMhgbmmUuvjAwJ6dh0azUdbNXswtaucqFwjKA291ony5Ax5sGtULvUeYdE
2l9e9PKxsKD2mnRhYV+dbWuZmoUaT+IgKJb4jveUts70DL2ztuNd4ARX3ou1N3dtt5n4Fty77Got
4138ric/YJbxxl4hyJ7ED0iAPU/Xd7tWDVzorOKwJyZmh88QxEToQ1rl/U7aac/+i+9v2o16Xezz
YxFC7OkY1473XXwtbWtT7i7v8NLth0sZ06A/Wcq8QpgkeajoPsbV8ENhAHXsbIWR+BRpvJXkZPHw
/3HgedUTxF0VmZMDF9lbYlwV5vemWVnM8q1xYmPmLkXXukU+YkPSr/xKsrsSmuDwIa4fRlo/lbth
8k+Ut/+whdxSQBAgUQRTeH4y41gwlSbGqEpaHCvbggDqWjEj+F/ldCVJXowCU+efzh3du/lcuJgo
DQJgDZW1MtiMYbr1hLqwfTTwcoTs/+WLnRibfsxJ1j9maeyickBmlD8MsDR1XyJz5Ystu99/59uc
RTXB8404jTleUpHuiwh+ZfONIgkzIBmQQ21lQYvx7OSkza6GQi9qQMMsaAjUZ9/8PpavnjU+wh94
FFOTvI9JbPXvh1ym4/3nhM0iCG3k3q+mXWzE64rauG45SvDYtuAMvv+DI1rA76aUZaoynH+vmpkE
pdZ7Kj9AJI36riyc1nxhKKl1y5WdXDrMv0eSwPhIoJ6n/3/iGnpkDoGSTHFZa7dR3m2LhmqA/PXy
ghbgPap+ambmgQES55lcYkY4uLfZm1DZ/ZNabqObbqM9MEaRrMGQpz84v/FgBkEVdJIB+yRdk4la
ijTtwFvdeAuVj55hlsK9r/S/BjOwLglCOqTSuNvmEyRN1XRe6fOlPOGm8a5E+S7ujnL22Ogr6KTF
bOjU0sz7ROBrjV9PPoGq6Fhax7AGzaukysaS82YjtYitZ8VetqJNX1XvufZ6+RMubigrBNtI5YvT
de4oTWmOY21NGwoLgCWoMLdva86393HZzqJDntiZ5c+mIMQgaUR21DyG2lENd0K1uWxigchh+mp/
1jI7X4k0jODnyNHFR/1RuvJbW36s/kc1pz7oz7WxEb4gsz46ATSJa9XJpch1YlqZRa6o13PFD9jG
vv02oJFS9IewH2xP+RjoesvDnbjGWLv44QBV8gyydAANs6vUMAe5g7iCxIcOujo4uvThDxtPDlaq
Y0s3AHcZcOGJxBVz5w6SDEEjhxoOGo0HoC958CJAHJbfa2t18cUFTUUY1kMKPc904gbpIC+UOQmx
AEXYh2m1v6w4cMSyWDnda5ZmZ66M3WBwSyx18qNl7lRkNCvDYcxmJfFYzBzVkyXNMkcqPcw4uBJL
KszbsUW+Xi+dNg2/5JX6VEbNTSDmTu+/yPnXNPAfkAK2hWDcduZ3lfrDkJfbUQ8cowiv1Na/unxa
1jZhSqxPbogm1gpdLfhtUrGprG2u3oo+T9eny1amY/0pXsOJNaEhYcKfV7y9wupkqQUNafY/4uYD
Gd4xvBKL6yF3uvfLphabYrTF/rM1+6w+mkIGb2eeeNv0lWf6PVMfFTxzXr3hGbJhJAahoeznGrvd
0gsE5VKLcgT0xua8maoOodSZ0XRA+vtMuq/qtaxo8UudGJh9qUgR8gFtLxJzHS4H5WaoN3GBrN+/
VPVPFzLLGQw5axO9wY4W/AiS0dYoaEQ/L3+kxWhyspZprSdeJ6gCAwGTjaFJ7DB67XPPiZAVC5sn
cw0Ys7hvzB+qCExCvDVv3HdeS51hwFaZ2z6mKlsUnX4N6LDo4SdWZhebX1YdzSQiv8+R1cNt7drg
fRvxwXR3qvlyefsWr5kTY7MbTvTiTpEmOHUg3rqMF1VMOO0s6cX3nKo8FMH3y+ZWdnBeqkl5+sra
8Ds5eG2yfU+VS3nxxM1lK8v3Nmnx7xYG9dHZqtR8UEZfme7t5Gjs2ldx6yEmOQn/DA+pXT1oe/25
2bwNtrlyty0mJX8Mz0vLUp5FTYpmhlMJ5n6U4GXU61u3Nq4uL3AxQpyYmV2hWkBn0Q0x4zcFw4Cp
LX+7bGDxXQ3h0f/toDELfYWiJJHaYGGUP9RGtIvy0FlfVfVJLr75IGMF6drMVm63T85BBZs2JkUf
6oUgsmeZoxmbasXBS+k1ikdJ/CUWxaHqkY4PNWHF1Od3xmSLwhppPwym5KnnYUMWFMi9jWiaXL9z
uy+9Ntqif5DQuEuyeyH7ojfHRrtO2i++vtLm+HS8Z5Znx7tN5TLwyzij+3BrFLdSeiVLgqMpd4b/
RRoPK99x8oSz6xJrGnwZlNUVmWLvzFOgdfSSQcwyJwdErWby09C+WG2+9bxsl4eoxyjdrSjCTCaY
15Xkrhz3pbVqSHLI6HBPMXrmRUFTa02Bmp8DdvbroE31NAWtTtPxS4pbgXysPXXt7C+u2KSrLxOl
6VnNUiShHxTf9VhxH2kvvSxeC4O0gesOOKPu3ehSZw+RdS3miqO57wn04ys7/ulssuM6ew1i/f/L
O517luL6ktHWOtoY1c3E/FhdmWivFiZMvN3BtLYmzNfuLlY2PGV7DXjU2iefXgbzTz4p1ZG50A2C
8ef8B5RW4FYNz1qnC6+kBFVbDbYh4cMPoBcXDvGAYORtvyZlsPSlJ0EkMG3QI1AZOzc6BqVX+Cbi
BQzuhDcR8s92j7DmLT29Z3iy74zQfWsjq/7bxJvNRj0BeyaJLyTI52YlpUwRtanRJy7ofjWQY+nD
fdB3tih5K8iXaQWzbaUubiDmS63FQrf03JSbI6ptZGLmtNovq2r2jCFt6qyyrbq8MgACr7jRwleU
Jyld5EkwCub33FwTw/0aTUwiZlk+9wgcmDLy8WK0lcxi31UPrSU6bePuPGmtp7wQhs8szz6lkOlh
0QlYrtyHjgS3Tksqm96Oobm1szqd/097OjUtVYpYk1LK+SKFYWQGNyE+1KNyrQahbeTZjS94G4WX
SpSosIf4u8x8glX+OHb6vhLX5N8XFzvxBkykKhzaWbRIR9jO/ZTFjsKPWrutKDjl9VMVrtF7LpwP
oJ4oS00DCZI8L581ZuJWnMnMSaXmujTbLaGa0SPpl5DWByHpryi87ldcaNFjGd+ilwPSVPzd9DxJ
jdXcMFKUZzMnCq607BBo15K3L+ODiriVefDHTWJ804Sb1NrJ4ReBdk/dHdA7adZau4trNy3ea1Pa
bMybgI1i9T5yopkT+psk2qvKi6HdmqXrRP7RirXd5WUvftE/1uYpZtsPRRAWxP80a51a/FZUMKn2
cPOshbyl7ZVhg2RjITSie3zuvC6UJF3TjJljwaWWC4ETWs1TKuVHX4meeqt8vLyupZSFsjliAxRo
DMZNZvYqsRcD9LBR2rWoA0m5nVe7iNRMzW/TxAnzrRs8uenXwKTCsUZet3CpndmeXeRR20limcjY
Tj1ndMMbya9X3HU66/NYQHvDsqj/Sipjf+fb2VZ57puumTl0V7Zm2DiaOJAFBiup82epdFOiZyNP
8looy6ETcW5Ha1TUidHN5X1jZfvA81V7VBPIc0zP2rTUpfYQN90ib4txBnqqgXE93xtIDD3ti8Bl
gyB3MqxEwgVf4sOK/EfRlGg/C0NMlKrJYKgZ9CFVozueGrk3ph+NKUVbZJtto1Sioya44ZoGzLTa
2a7zPCJFY0qcKvj8waIHKO1mtGKc0tvK5V2nFxsZ5n4D0fbYfEuqTd2ufYCFoH9mcvahgya1unbS
qjfMflPkX6xSdMQ+2apC9ADzBowatW+T2fR2LIv72LKczpVX4Ey/E4PZujlH/IuOI8zg87ZaMpCk
hQ2HqVQCu41pHCIeXGjvrVIfVTFx3IgLT32zAp0+W7lXmxJkdHoIkgfoIg+RViO+jQyAHhxdU9/7
iOn2+SqwYenU0aZF5VWmzqTOwbZt1YTeYHHqUhj2u/C6iV5DigHKxq28L6GaX6nBq1Qx/qt3LzLM
ZnD92aW4NkWwdDA5jhPxHR35TyqQHACmLkYSn0ARaidQpf5QaknqKFW58jRatgTDE4qPDCv+bm2c
XFgSI4FxI3EKQlU+mJJ/qNp4q8dr3OlLN4QBh9Q0/Is4xzwC9KIihFqZ5I7p00WtDkH0HmQZVdu1
HG7B0ydVLxrF8HMh8jhLb9Ih0MI6LHInK5BG3PqBmOw0saxJ3ATmZMzB+CY1knRIYE27qYwKYQO9
lI5qmgN6kCxv5QZZOuvMZ1C5QkKCutzs4GV1LuljBKUMcDQ9ppz0IfdXQbUd4wc/eV7Vg1zYZpjh
/5ib3RkhxN+Mq2HOd2/N/gDgdiy/qmuDtJ8rFcRzuJjILDQGQiAFOI/nmZAzzeAC/alK5MVv3Oy9
ET7kemuor5q8p8kM/PLyTfwZozIzOa38xE+DsMlaI8Lk4Eib8ptnC08/owI5KRCmRwji7Idr/3/C
Q+MYm2QlcC1s6tlqp4vkxPTg52VlhW3uhOn3QmRWObbL4b5T1mQ3Fi6kMztTTndix01cMasa7Ahy
vBMKwYms3hH66qoBEaMIa7ytSyni6UecXcodra4+6NjRuH4dy94e8+cueBKFTeaCzV/jV2LYip8/
D/+8G+lkA/fjEpjdt2MI2X6qkCTqQLgbJyn7vtxXBVC1LTFIvy5ruVC2HmTduyGpy69iXsoPgmYN
ynVtJMzWdrnU7/RImSRAB2Pwduo4DI/ykDFYqIyKEj8QzsHzdKlqHAI36t8iqc+YOBw8ZeuPHveK
h6z1sSqsutvIpa/S4tPbDA0ZTSivYxHcSjDFASWVXcFJGlF6t2qxOshVFw0bMbGEYNP6YWo4Ve+a
d5pQhJotSWb+oHiq+FLIUvyqiYkpOoJkon9lVaKHjEEguQiXZnV41SSdwsNroA8sGX7JbzCbu9Zw
AQPFouC9SWWQb+BhLZ+VQmEQFJBdt23CWoTrRSF4qlDcZ0hNeL6+0/xCvva6rE/sOp8wnEnVaf6+
SgSEEwlko61KsbphTkU8WIXMuGUdN/IIo2QPbCbs04JYj9TMdQebUOMUXmi+Z5I+FfUN6yPycukq
UaxgT5lr2Fix6+vX8MQzWFYPLfuWscm2V6EjvymMpoEutdZd0Bdq8r8iH5pbfbSyChnC0G12gdv4
DUjcUPtIkIF6k4J6MJ3Iq8pfzCKlz1mQja6tFQMyGqZgfcQa2/tkZIZ3V0o9LR/aDZlidzD4IlBe
bNsSXjZuTy7pDkbMNnXl3kH74yqpm/B67Lr0qhkK+Uqse/Ot6HMGCmWkrrJdWeFhQtkr6bWmDUpy
m2qZuZWFNkA9Om7So5K17i2q60J5GFIJYe1IFoXbpMF37SGTs1e5HNwU4BETck45jEWx6QzNyh7z
PvSPejkoKAjmYzHaaV8UYGfbrNK2feR7u9DvqjtBG6VntewDBDWKdkxsWclk6SHX2jTfNp3UeKD8
SuWm7+Rqq/CK+9laA1zGup5qoB1lfY3eZ/GFA3ezpchTNP9ELVmWNd6T5Nz/4sTlsveLW7n7HgV3
CjCd8KBkH+W4GZQb3Vwji10yzbOcIiX8xYCP5/WrrK2toopItepAu6na9k7z3iM5sbUo38uYG7p2
l8ndsYCirqIvU6trnAULIZCpUGa7GXqiWT0XA02RFU98knGnESRbdvbaTdOpnErR8YM1CqqF6A7c
ha64ockiOMBZ+JOEWKukWqBG2ti6fpcnuhNUh8F9cZW1bv/SsqjOIWcMgQ395tn1nA8dYbPwcset
VOqxhZpdS2LfxDbTBFpiE0WazehJUWqPjd51KynYwnVJdR8GGei2VP6ZXZeUn9syHMvUiYPhNYiB
3wvlbS2IV2a1RkC5Zmp2Y8YCE2uCjqmiLw5moW0EvmUNiZ2nPFzOPxa2VJ3GSGhbQGWIXMT53az0
4EHMAdbysE23LvPKG1nInoW+24ZGsjUhLen7NfaahafImc1ZymN4IZjREJsxYhtpqfAKeb68qulX
z67k03Rx3rNzcytQq6FKnVyD3TUF89uXtmuuwKMW9+4kKZ3BalI/bNqxa1JnbCzub+FrgOp6kOqO
YMQ7AxWM1luTS1lYGCRpDCFxrtXPCM5aGapg7DgBKgyoldiQ07hXcSD9fWbI3LXF+DXlDUhJZl5R
01Yxcz8nM5TqbakdIJkneXuBheTyd1p6OoMc5i3IaSZHnAeqQe9zJfeC3Ek5r69FHxk0FoYx1Zy6
jYXchhuDX+GH0TDaeqe6uj2Q7/xw26Yt7NjzUF31JOPoV6118D0kHVw3945+0AlbSY1bCrCVHrmb
qO6yhz7WTaTkyxa2gcvLWHToE0eYhcBAo8StTI5QGpTTupAqT+SvcTEtxNlTn54r1mQUI6XOwogK
067cH6TmvVQfteCXrm0vL2cx+igM34tTUQvCpPOY0IRNbUgZjy2mgbk+ayZnDjqU3e7Xy3YWz8+J
nWlbT94FYWU1dEhYkTKdlyb6ZeYiTMKM+cfWd81Vr/MoWgl3Sy88/JoClcxMAAFvZtNqg1QTmzJ3
cp0atT+CfoZpe/zhK6kt+T+6xJHjTaJKm8tLXTq3p2ZnByqq0kQuQ8w2WrfNkxdlGPZxs2Jk+u3z
qCcCKFEZE0bRYP56rWOlGlqREkFLd9RT/PvIWyMYWDMxC91SVpIGeJhIkoiz6PqPch38feWG2u00
sA0oa+p7nrtFWYiArCtGXU0xf0or4c1z413i5v9QwTg1MyspNEFc6rWJmWncLb7P6oTk6BYa/Nja
Ku23RN9fdoGl8ytOhPsAdicS65kLJAU9q0SjFloP/ibL6vtwNLZ1r17LtQurxbD7B3OozYAqo1eE
nsb5LoajXuiNxKPbpccH7HQLom4j57DMK/5tvkZetXSUxRNrM78o2r4XwgFrpXAPzBUw93sV3dba
zgcXkK5dG0vFJ3DjOiB1BAU+UeirUSCPfjdiTf+famwtY993H3H4YiHrUzTvPXO5f7+ZKC/qdBQg
56Ixcr6ZqoI0ExpwSIQF/VbLXAj3YrW3myh0Bh/hx0Zvfl62uBAwqJHy8LToRPOImX2+xO+zSXua
zn/m2VKv33uetpd50v7DynjTTaIkFPI+SbKaw2AEnLUU+uBtOx4rsP5Wv/VLXnR/PcpAL/+kPTBP
yhSX+vkYk9Qa5WsminYWfBl0xs3dw/APXUIVjMp/N9hs94wUBapx5GZJampa7sb3n6rBc4AURNov
H6jr5Y81efc88DKezeGGMB6GldnLYPAqM5aNKYn2BDtu73Jms9vgUYvWyudLMYRnFmIJE/Dfmldd
R7cdZDHBUBV/05JbIUalInTgfiooBVxe09KJPjUln7t8SjXF6BVMDcKNGMm2nDTbOL72eNZG0Y22
1tNeulhOzc1yDiVQfNEqpy0Ui13ku0d40Q6XVyStLWn6DSf5RgKpW6A20+4NP1L9aZCcDF0wc7iu
w+ty3EWdo7t2nB/q8CBoYNaDL531pNcPgx7ZlfCy8mumDfzkNCffcuajodxkmajya0qk3sojnUTb
sJrfPCi5frQ4iLK4K6qjn24bf+Vy+N39+GSc6RtazgYZ/hzKJehF5JkVBOyuKX+PFIoERXcnQP5g
StF+sDKbed5NX/5IwbhzQpO1TzEFzE/2echDM8J72vzEQ0s/tgsEKNGb/8fZlzXJqSvd/iIiADG+
iqHGnme/EHa3DYh5FPDr76JPfMdVKm4RPnt73O7tLEmpVA4rV6LXjpAeLGYpxj++yEZPtYxsJS2i
fRb81Iz6XZPXnMAlZQPYBySWc1OJKtaGCrTBGamF1ff8jWOcDKh+XVAZo6+keg1sdYcMnVcOCVRj
8EI9eUfizQuM9giyrbW63JLpOP0owjXTA50MaYuNyG1ahpEn27/xPsvV6ly+pR0/FSRcsNbKwC7J
IagykRlPXom1UeWSNsWz0XeuhP45REsMGd9oLf2/5HODUAAQMvRGIdITsZiANCR9ZWO7QwzrICXg
Kl9EfsgUjw26l7C7aLzN1toql/f1r8zZFpzc9UnDzeowYw1k1QUyq2o8ktQ1WMYBWomHj94u+eP1
Cy0qFebD2aiGAW+K4pGMZ+BcInL2ZdpkKRAAGLgCatLnpAgerosQnYJZBLwQcIMCIgLdFUyGTkpp
6BKIIOVDaT7nkzeuwajEfYNbNZew0Ywu6zMuXVCTJCri3owqjcY2B9UpoXGykQEMBgSaXl+MaI1n
SXPUTxBiWkhWCovJKyQgUPfW0EkSUAYqBh7LdLS2xvCZWfvYXrtpF2o4C7RUcACj/xVPqNgNXpRT
UsvhqCHnOjk9SHJlZZ/Xm9i+YfFNGHp9f0OMFUN7eWJIqZmYvAa2IKRjxaqtimrDgL41Tov+US26
bZ+3Pum86zv5PXT81JoingDeAo4pilDzRDuh4jWYUsGr2OS0dDn6S4wNBr254HmgCgXDsRO5gWs7
Br5XLmBMHqjUXcXBplOZoijnYiC0Z7q6+6+9J98fS0FTFvL3wByI6lpaaRfXBj6WYt8N3WtrraAo
LwhsvwVgZ2HCMTdCF08UQEIZc0xsTitvXnePxnfVUR1QX9CJ/l036Dmdxh2c0efuf1aduDBGboCa
quWsoWAu+qpAy4MoHESCM3x1LiOfGwKFl2lgZcrsWexAk6+gBGNT1jjGU+MrtwEQegeDonnSeYno
09fapqsXN1gQL1i+XmZ9ETCIlyIaYOwpmF2dfPfjDglkJAUcKwfheuCX28/ewZNLS3o70j+cMmet
G/aCCAXvqwJDBVcVGYkZsn2+EU1WM3OoQauvNajDKcCYFm8M8/nqMULhSoscqZQo6X+qzWtj1l6Q
gLuEmSvUGhdmxoQV06GABH4GkvfiaRSZrUbgk6Qj0e+KqHQ7uX0cmdE4XFLu1QrkLG22ksH4BtSe
XchZKFCS83M3c+wKF9IAgWXaALtNMVYPjdRvJYc30Wj8oZGK45irKIkZt3kKxtharzVX1tr7wSIO
ZtAd82raNmF4U4bDygO1dB74VDM7HcBhiCAE214344gsFLYiaH8VpXaQ1X6vs5nEqrixwAoSDhaV
4IQBJnYn6TnFfOVfKHm/X7dWiwcCnBS8PkwgAG3RuVaYaiuP4SCbtMo40mGSa6Nsy6vQ7S1lm4AG
Xs2Tz+sixbAJigis7F+RwpVAbbMMqxwiayg+KPkDGRSKJqNdzbfFmm994QcIwoSzH/TQLlIOYRhu
V9IgMynAPP861GBeEW4WIibw4cCDFh7PNuxG1uXEpPKIwSXhuCkRolVoBLi+cZe2xCZAqZv6nBqw
kLQ6P6vQlNpWaklAQ926H3P5j2HpB1DpNy/TZBav14VdvJXwn5C2tOAQoN8AXtS5sDIjldTqZoAu
U3mjRCPcxf4VWrzi/V/qH8Rg4AtqiJj+oZjzmk88w6IN1b6dbGDflNeW+RnYcHJPBv4l697NUneu
L+pS9ZBnBu0OWqC/U1XCorjUR6gGIy2QQyrV4m7XB+A8GLKHxJ68Pp9W5C2cGHwqkODB9OBn8XbF
sRVkiaKi6lX86g3lNh3ax3wEcX0e/mONCAladLPD3cDioB2GcKkkpLBZzgyTRo35gK8stmFfo/zP
iOVG7VobnpjygzRMnzRnvxS8XpjadH5qcj3UXVfbuMKd02hPiv6HNyrN5ePITC/r3/Oee9dP7kId
Z4kakmLzlG3wWgknBxqoLAmRgESnn4am09rr9N8BGB7/WQq4w+feMVxlwB2EdY3owwc1okFoPdwO
5YeOZFWSrDyBFzphoViIgd22rcH5lTXB7odTVFpaaMKXl44WGiO0em+mb2O3cn8vcA84IywE/aTw
QDFr+AItj+qkpaQqwpNGUo4YBdMCQlOhHWEg7DB2+p+A8JZWYW27ZZ9vkxGQyZq3paeyYFjRzot7
ZyECmzO1QGXjOhizlT655RzIK3vAjA7KVI1vzHqwNlaGbgGi9eluasHSGqLFZ8Uhxf3CX3v28EMs
UoDoycBoDOipsNVVNjU9RosY1HXdg+veuIcb/Mqfv/k+9Xc7SvHTje/7+BXd0U1Ld5sNfdzgh//7
xyhp/os+0g3+eIefH/F1+Fpv/nP84MzfHPzjzj84DnWdhwd3i2+HLWS58w/47uDb/CXzl86/cb8O
rw+vh69D6Zb43eGAb1+H+X/B5zz867uBIBj4byBvbVRxLJERTgMsKh9axaAwfjSpP1V58oPkGBjP
12/P5SnPTEYz256BviZdRC+Eo46Bya1q0AJa15c9BeLmkCEXWsZOaf+5LuzyGuFNmm+SAWTo3KZx
rlIZ6Xms2LFJk7S8byJ5N6DjvdX5sVel7XVRl2qEMh76ZVGfwlxcwAbPRSUhYf0U5ibN0gQl/tcG
eKyoQYMp0FN5+zl0u+vyLm0dBqvitMBeDKQ0Ls65vEhJSElYZNKp1+qDHGSp27MJ0wqlrF8xq5eG
HKLA/TiXYA1UYQXQRNwYoaY3iUkZWNd3iplgOk6POfbDaBQRZQAC7kNzxMhnI3o1pa5fsbfzvT+/
oN/sRrM5BITiQmMGlLRVOehMxB02WhgzCrqH63t5mWeAiw1l/K8IYTNLxepMpe5xeDFQ/kUvja4+
Ft2uHhPTqca+8IiSfyUYiO3wPL0jnbzGGbygqfPNQwQy0+/BFzg/ziwNgkjr8QmUKIucrFeOhYG2
xnx8T83q3686hjZiqDeSRjrCK8FFxFilsWMT3N20jVzMapPtmwxQrHyNP2dpTady1PM11VKvFwNK
L3hcbJcrN2hZB1+45VT/ysU4N7qiu1ifuyXxfsiCX1MFKcrmSov4pFAeqjL8ZOZaeWrhus2TSWfc
C9wL2MfztfAoyYM4RXhYyylSsARjSVUQQET6Wt3yO5MtqPuZJEETBj2PwEyOXes0GV0m9xMUL/rd
YsCbomeOVCPP1/1sGlALSCsX7aLagn2EaB0PANhy8AthkawLx7bhmL4yKs9xeBcXe03eVs09Vzdy
Boc0Phb9Xh42peG39WNUH9X4AByVntCp+LlyJZc3/O9nEbZBQ/9AEM/Kg88yFpuwvS3kH0EwsxUe
e31v6Jt4eEqDQ8AwzyoBv7o/jiu+wYLhgWuEJlx4eVAu8UlUeoMURo3tKGt5HotQ4sEi/wpRnPd8
TrSjEj9Tg4nJjq7tQCYYDjA9vPqjFro/aPrvYpy8CoXW63u6cB8B3JqpJ5FSNRBfn+twFfJKKxNi
UMms3/p4fCgb/ZDk6WeQlGs0mpfHBxfZgGs1z4oHnbNgYySuVhUqxtBiIm2qyvokibrvCvvjX5cE
MYgIVRl5fJSHhCWNfTSVIwiTwH7XH6Mhc8EG4sXF6CEMX8kQfb/g5xdzNi1kzoEjBWJrs7qc+Ke2
JjVV2UdIuDBuWg+llA67EKBP/pa2ZcV8whKEHGqWWG8aaQfmR9mE10qKEz46yGJjaKLEjdfUQPx+
E9Ql/53KgT0dqwizyqhpFE3mFpkObx9MxEPkB2GTgu2Ll8w1plh/Rb2vupfr1N5DZYYWDjnvn8uo
LrvNQIwcObsyT9FeywDDV6K4fjGNKXxu4pZ9aCEQ6Swfut+Bydpdo9rDGqvp5WWB4w7aQ7Q6mWAK
l4WTUPW6b3SW2Jjm9kG0AzNWHq2lvx+BKzJhODr4IYIrV9qpooUFs4AmLH61aMGYuPn6z8oEfNlf
EcIBS0zq6zCDCLkPXFKpYGwwHbNDk8Pa7VjSJXR6Qp0QpwL0YAsvFtBeuTykmUV1WtAf/8l9k7vW
hbnz4F1hRl9I0S3t/OY+RqIQL3ia9umGHzjt6GvpyvTPl+WEvumO+7WXbmGjUZNAmg8kLAgDRBjL
hEmIzGwK9DKRxovU2iFkbfmXhmgue/wVIdj2duo5ByTColYoAbqXDCHmbcp8O2mj7TWFPDxfP9jv
wpRwdZE8UuDFQjlRPRe2u8jzKeks1GvRfkwNUs4wRYqUnyMBWGJIyqGWq+emlR81NqAtEBMzi/xQ
hJFrGsxRVPZw/fNcxkCgDZsZ21HNRopJbB2364mlsSkFVMm1Rw0093lTe2i42rIpercmZSVUuAxN
vmt2YIlH1AUHWthuDLQaSRVXFs2qX7GNqoH1VWFuy1TdMrYz1ZXUxeXi5mwWKAew03hmvn3tEzOJ
2JLkyI7DTFrTlpDgoWjgunT9jQYnk0xrDYALuoShRThbVOuQt7OESwsAWN0qjW0hp4UZWp2nE+6b
k6ME/wp3wQuNOh16JvDSoGfiInBNSkNSO9DCV0YcHFlj/uFTO608MpfP5lwKQliMlM9cjBCiSNQa
gyLsbYlq/c+4kB+SyPQlUqzch8sjghQg4yzky9BuK7a/JSX47ocYHF9lo3wCSbYJyvF5kDANo5/x
PEpjba4r/NKyCJ5p5LNg9eDqnD+dgHWNvaQkoWMWz3nZ3kax6SjgyLku5bKGg5KiCfrYuZADMJmY
/0vVAXAPKY2cw3tGMaAYeZjN55vjOQ8rqaoLFgHkqFCf0pA1At4aDFLCaxTBkwv03I7A3l+7yA1t
NsfGTSnSNteX9L0z55brXJCg3pyoQzLGQeQkNPuuFdeoFzPH8Ah+R7DI+XuGfw/v7+6N7d3c+XQ3
zAvf3H9q9KhhIqXuAcDhfdJ7DSMNQP9K3zbek7N9+Po6rOVGL2/j+cedFeHk8qsgLQjrEPsiob/e
Qa9/vAElRuGpYfJo6lxZ8dAv9ArsOGDgwJEDlgBMgnAMA9e6lhlFDM5vtfIMvUi2MKOxF3I4ItdP
4qLrF7DO2XhCGsg3UMMQlhYxS1f6RokddHtOCp7nHDwq02uQ9tsmee3SwWXhsTelQ5T2Lvrjs/R5
HDZGxvwykXdSd1sHv01zp/MV634xQO77g6E9HxUYIHUueF6meuRJpYHXc8qR7kUWiMH22XkD5E6o
GNlNMhaYdWkYdVI7MUYJtNuiUPV7cIiDGz2uu2CbxVYY7Wto/EhhsYmrJ5X6wMNh6N26H0vZV6RB
OlhynGvoo0xbySk4h9NaZRV578zYRk+hVrE1dPzC8QK+qwKhCZAOTndOTJ1qUxABXzj3UPHmqNcl
VScMtlzrUJtv0NkNAxADDX/IPSPk1VAZORdSJVUpk5wn8PS6rS5JmMeobq/rzsI6sARMsZ4NO0DQ
gpp2U9iRtMY6gAZ9jSLZb1DmkVNzxSqJlw927zuFhUgIgBkU5s5XYsRyM+KiJRiLiPQAMXZhXPum
Gjz24VooeVE4+JY156nmHmqUGoWHKu2aAZcbsqwmwyQ4MlGrQ6epnroj8IB6OXjzf68bcpsoM+WQ
4k7WiqNxkSkRP4Pg1WGQTwsqeXwGCfRiz7Up8UNm5JKLNGjv5HKpuFwKpw1q5OO+jNX6LkOXd2tZ
fMUK/X82Y86RztPkEMefb7wSpZmiE3wQGe5i0Lp9t2Xmp9T6ie6HGi2MweXYJDSLD2sgQVF7v/eA
wIdEcpaggCGceUUYRlXKReKAo+aWSJWXpP/qYX2LgOICFoEX78LxUUfbzkAMM1+9H1aySciXLXnp
WtVVvCP/kQIarhnwNUdF53vIpIFIRVknTpDq+84otlHHKB9/Xb+JFw/3LAZsJsBAYMA6+KeF/TLT
MlYsNk+r7uHmo7f7FaSk6PNt0ceEKabqS0CIz9osAMyW/xrK4r1BrbTSAttRMvKCuShrxe2L5PP3
R5rr6DP3JRoHhKuEpjlTUesMBIVN5gUkeIzNaYveckfirZsE8YPWZZ4OhpwwfV/ZDdER/I9o8EPC
MYMbKPq0apLxnkhgvUzK+9oYNnGt/UpRMM3ax0lpXSWMflsJeG7sl54D51x+4LWNPF6ru0ZPtlxH
599aRkcMVuaPhHOB/QKkAL3rwgGNJgonoGfCBN6B7ZP+AcnqTaoTGgTDbZH3qEn9a+pdlChkLsre
TkckFRKnZFNFSaC5jZx+xDpG7EiFe33Hl7T8dHWClitSOw0qh6wkDamNqpdZvpZrqPmlUz0VIviM
tS4hFrIhBGPZKWOgiA03kr0PQC7xr6Uhce8Ey1ekbRcBoYVZ0C1AfLkHXJCJXs8EU5jMhI6YR1l2
K2Z/fvRP3+v/iETWBIgQWCPRKWC8BKuMgdXJQQVJzKkTdTfaMu0M+zYwGqpnd4k0rczr+ibcvxAL
KNacP9BR4RNWCj5GhH8p7JO2id80Z4TbnR+LG0JT5yB5oxPs7OPgak7rZjelO9Hg+b1ytN2wj5+D
9+pLW3Epluw+yG4wsgIUJhZyrOfmUspqfYwUGGWCpiZQit3G4Rrp20XW5HungTxDvhjZIKROzmUU
eTbpetrAJD9oj4pf7AG4tQHKVH19E/qJW3LqrE0iXtLd+VAxdwEtkWCmFmSWM61IA7bWHM5oeZ+N
Pc/AfIHMhhun4PBjYas/Nk1h/vuAkxmVCr51NG+BG0ERFluXGdwJuQfP23iXEL/F9Cf+v7ykiBbx
jiJ7jEqL4M+CA4TnsQ5Xs+t+StNtiNma9ouxNmJnycYAkTUfGdIhFw7tZGLEPZ5TXBArfuq6/pXV
aBLhk3fdlC16PRbeUeQRoCGmWEZs7QCD7Qf0G6f2jR6hAnPguT/Wm7q7l3WvUDxUGlTjqPTP1wUv
ru9ErmCvo0HpIh4hFEjS3LdBv0KqxyKT/OtSlt6h09UJisjCeAozYECdyNTQtUhMzIuOpi1YCnJH
LXPTj8tOcas8/1eGArx/uM9AMKE1bYahnV8AnecVaVqsboozJ86sQ28a7jhJd4EEeKci+Ybx5/pK
l0zJiURNKO8HbRb3SNnBlBShY7Fbu1vrG1h0cU5FCI96MKK/0wghwrICB7UmHnhReB/yt9JwcnWr
5g3c5pWAfemdmLNNoMrQ4B6LGxnopd5MTIeaoHxv6R8cDKRDwl3St7dxPexbLTvKfNxd38wVqeJm
ghNoSPoeUq3hbirvWHevRq+1dN9oW0xnqrQVbVm6CyeLFMtsILXtEolAHGdPRQrqUY2udp4t3YRT
GcJ9K4a6MEIVMrSkoShD62j0UiVMQRjdsfWmtbEta0sSLt6YWclYyRBnRj/TnIG9yKvXwDMXuGo8
bZhIiXccFw1JXTEiJ0nYVphjCEs8pmnsK2offoDCxviMp8T27QJMUENhJbfm0NaTM9ahdIehYUbk
gCeSH6MqTQ+tbqGud117FtaO53yuZiLMQqJUWDsqFHHZIoRHbn4XhPvGREdCH6xcjKXbiHo20F7I
Y4EZ57sb4iStUqdTXZCZUoPzSj9KVqXeh5l+SAeOuLW2N2OvousiCW+Gno00YsUa4nVpmSjCoJcR
uCUD6ftzG1eb4BcFTAqOhfVkafeFtVXW+s0vsAzzCZ/KEEwO6csJ+VnIaGOG9tfJ0zCkk0+yawa1
1wJWqQIvEvUGjZXKSYjtJFlP5VyhCRtAuJW6A1Ep2M5MSVk55IU0zdknE+6TZSZV0BQsmTlXbfLK
O9yhfdhsrqvSglWf53cjKTh3219gOQzwMSBTgahSrf8k9XNUv1z/+xdXMfsY8+g0qKzgLzW63ARj
A384QyszJmLVKR0r18qlld1a1BVAFqCxyNDBjp/rClcZrmmCCIMEe1X6XfUbaw0+tCZi3sqT+yDr
Y8X4ABGd9QS2EfQYuPIalmRNxvznJzKKpO4tzULUYhV/qsRLiruhfLx+IksnDgoxMF0hlwluU0Hj
jQJZFcPEiU/Q3JkfCi7YdQmLlgP9at8oIR2QK+HQw6kKWj3EThVod263Q+PNhM0Ytov+SSByBo48
20pScyljgyTjX5nz83Syc3UEqvTezqEAT7ZCxw1oDqn2UWzs2wkzFV6bI4a6/2MVbrYdaNEwAfsB
5ww4XM9FAqGRgeBtDqClY2psJITR+dpwpAVH4UzGfL9Ol6XIgdy287IqV5GRGHSn7CaIX4BlQV9I
txYULNpDjKUA6TXmCaDRQLhHLIhMpRkQMHZO78ovA2iPqYbeQqAd/Pho3cnuSKVD6wNlsPLeLKk+
CNLBboPri5hdUJoGNA5GB6ZMJ1b2WrQvhx9WvBKdL77npzIEJSlyTKvJQ4Sq8sak8RZk1h/BsfPt
TUSNx9BVVhpSlpc0T5VDJtG86N7MKi2OoglLshS80588uxnbFRH/oTsUMg7GnOGYm1AQgIvdyS0b
AD+NJQZG9Lh6AcO//kuXk/5Vs7Jy25WB+iNtcnsXxEy6NXPW7lmmZB4Db8g2KORoF7K6/dCGQP5Z
sSLYYiTG5DMJDfMUITbZFH0Y+EOodnvZAIaYTmY+fSRjqzlGOIBCoB80NJtLlVW7GTqXbto4hY40
RgmuwE69aUZTuqurYGipbI3TplKq8KfKlPTGyLryISib4aixuL1PpbpDnjACwRtNMnvw464J3VBW
f1kAZTAv1xpwkqpwfJ67Lo7xTvfxrW7WeuPGAENNTolRGzXNI7OxgDMcm9fWSLQNNo4/4pEPd4pe
KZ4dIDqjXWdp26gcZpLaqaqPMSHzJwvYrgdQ1VWrLs/pqEXMze0C0BqAB3wZxJ3ZpgurbptUFt8Z
QRaHjozu6Zcwnaw9Nxow0ckDauZeoKVjSbVM1o5qKQfbkANIBcIyuWloh030eYaGLr2epI8BpTdp
23cYONiZem/7zOjjTTbZxnvWRhmQlbL0zOB0/JgCCxNHS655khKRDqO4NAJ+xNbECF6ShlrvjXKi
vJFJRfIlHIxDmnXKzy6t1d9aEcv33EyZV9RKjCg/AA84mAGK9A1kT7xy5sa2rzzQhz0jUvbKlL7f
FbkyOTUfsxv8791NZGHkUpua5CbAqJzfeIGjnTWo7EaN9cqtiykuKfirize7Uo0Hnoc2o3ZXEwwg
0KyU+0EWhummKyN1V6hN+5AwUvnofLZbhxECfBLP+Q+zj2TPlOoxcyypCDccxAM1AKU6eKjTsLlN
g4qVYPqdHU97CJ/CJMsfi3wCxSwDqx1oh6vqI9SMyKaVUvOfWs+kmqYY0Knv1QiswSwxJR8jscp9
0MnkOe9KEuw0nsTbLlGnB4WT3M+SUXekQDIfdLMKdoCN6PKm1wISelVXBQo1clTMMBg7GftN2jTD
Q1r2Y0+H1A6OXJeyrRFI3TaIS1B0mkNV/MpZFz0DKQaoZhXV0lOo6E3u5iDDekYL0vCkhq3ywy6B
uQlTcCqArIHlzznpq596ilwwqGDBZ4VZclH1VvDUfgjsEMSUeUnIppO07GChyOpNXT/4adGA5L0a
1ZqGUl38GXo+eMqkqM+qEWcN2PrtQqIY0TCUHlhToieSYExDFusRpyEyCs/qqEp+EXQETfSFnOY0
Cgb+SuqQ74I0Q7tzzg3jwEs1uA1JiwuM0bgDbtGo7aKs7A+cJ/LHWBDwjqDajI+uo23NBTTevM3Q
HaxQACKGXRXEEkwHas3jJi6neq/VoPUf2dQV1NaiClPAgdTN9RaVDn2KauSN9eEowRv+UhWNv5Tg
U9llVmpjBD3KN3c5Ekt5OFaRW9ZF/TO0gugW1hDsF3U2/jIztfInjUgI6vMhoo1ZMvCgjGN4iPsY
8bY9GsGm0lj2NMBc+zJrVMxwBZBwV9hl5SOLltxoZcEepWCMtkZEdFyHpMRFMqLWC0k+HNJxAvXr
ZCQfmd0AlzMCY5ShLWCLftF+oEaoo0ZejybKNYraVCDFI2CDHk3rrtfAmByzXPOKPtE5UNNGbTto
acKwMZsAs0R5EVetq0ZNGiGTVCsqCqcAsNFeI2CQMeOWOGZoAtyMmvuzxQiS23kzSKCj1fR6dKZG
A6GWLTfJn8jI7ZAORdW+VoUdeCOpyw9TC9ptH6WARmtp84HB1O22wrwuMH514Ig0ayBI5k2Pcml6
05RO/sO1xKIm5qI96GgZO4at3RwA6Jp2ChTxpcuk6J95mOYw7cS9v3CDrA6mDx4lxt1iAMObVfwI
MofXa+ndJef4VI7ghMSKCq5JHXLybq+TF9b/eyLmbB2CAyIBXG0HGlzGKvOqCAMA9VfFer3ufi95
HadrmF3KE5eRJSrp0xJraJs9695q+ylZoytZ2abvAOBEhB3kGGJUQ4SqvUdphVBopdVmcQ2YvGci
v4GTF2sKo9wlo5zBDc2UPYjZJPApy8FayDD7sqLnBHa0/woRDqMnKTflFkKMh+xndRveTlsJZBqd
z3vaOeVPeXv9YBZjlFOBwskkqW6F6rwq7iiwpPfT9r4/aDS5J5sXDIo9rrnUs7ZeLBBXcO5rQ5VU
LJbLlqSCOB7+5wgy8JrfW9JDp9+E1h1mt1xf2pokITauYAOjPJolyRst2oa1RTXjYUo2xRqNzWJw
idKahsmqcDJQgxHUO810o88gKnhgd6bi6YBM7DFxRPXIV7ASKy+q4V9Zop6rShlUOYOsXnEt7XbS
/J4/XN+5xasEECKKZ8g0gq/5fDn1YKipgs4kB2PwQMtO22xlDepSCuY0QFDPJRAtHWqeIEAAH/uR
+PV7u7vjXmg5xobdG66JCbKUv7d7g9qb8g+YlR37BROhtxw5L+/6YpewOGfBihBeRrE0JsTCuLie
PE6xLwMMpJgfqv0m91sOrQQxcDL6Wu9fl7u0yejZxf6iLQPJfkFs3eURBgUglSk1mwp9D2ldr1yA
+ZjEq3YqQbgAYVeqoU0gwe7GH6XylU45teWAGgTFyBgDxTHqoR1WQubFu4DOFvRiAayig/bs/Ggb
1pBGYd9HqzopAFXIQGwtDHN00Jb16/oergoTzGXVmKwbJAhLLKQ9MSyu9zvYZUv342g7xG+B9sWq
PytCZ+UU9/V0hcL1KGqGukwGoSCWIdv6K9sj4+9on7LLvGGTv6yIm9dwKQ5Rx8zAgRKssKGaXFVh
IM24n4f6SNx09yt2wpuWmhmNHfU+8Jsd6kPWbXi3VkhcUiA0lv5XsrC7APtHYTCraJ365S79Ex7l
z/qVbcwVFNolMTdcqVNBwo7mdhIHdQRBmk7tp+LVnzYxgMEhIL/GV3ajP0a/EPfdhjk1buuXtdHH
3yp5scPw+pF5nHu+iJB+bBDdqVqJA70pHts76x5MKtamQtrWsR30d/wo7scDomvbzd7+l7M9kSzY
Qd2OCjuaVal9t3R6B/9Y2RgumFaKTyuio1/T2G0O8S+G8RzOWnPFUhkcLF5/1y2YoFgiEp5ISK9e
OYKz7Z2CxtpX7pZ7aRP7a1xRS+8xsC8mIOcouiOddm4Y4gawXSPAIRfBbYw5NOjELDe8uQnWOHGW
XshTQYLd68d6tPsQFTKpfu7qdxLuOnnFtC4Z71MR80c4cTZZBXUFiSgS1uZuyIApUcj/4G0CAYFS
HxhILLQfnEso0DSsqTNK1Ubr1Lgxbc/WV3LFS4/wSZ1JZANRmqyRlR7VHGmyjtxK922MiTqApBOm
utcVfVHUX49CJOtI87YwrGgu6fQvOfcxFLUINgZZcWaXDl4H1hoNU3MTsMjpYwLkXTXdnJg2NzzE
8KcEfXArJ7+0EhCnWBhJDcN4gV4Cr58VhRzQkQjDyzNgicDsnhaewrzrO7Z4OU8FCVosS6zWsnYW
1LTlEenHZJ8j/eWZbdPcm7UZgMoVVIm9YfwYZKVBo6Xup0ZMnE6L1x71pav7zWkGJxeIrG/7faLu
aUumYlIRJJiJL2NKkBI9hvKhbVJnUFby4Us361SUYBHzUq3wIkFUAJhhTB54tAZlWpaA6XkANs/d
y8J7StI0M9mc1G+bTVnckn7Fe17UEBSo/+/vF1/NHJTsIBBCPJ1/sY65YY68mm16BFOpruvIRWPH
XO2B96jMtLoAqVz08oRA+fQ1RFm94Ua6DpdH8vUQ7TbIbraTCTi3SdUQXSVJcWyl8XZElngCP16N
cJKRualNpjG3t51y2wU2UqQre7HkQZx+QEGJ277opm7ei056s4x7TL/KIi8qnKrdV+WWrAEsF7f+
ZD8Es4zsNF7UGLWUBHgPtA9ToxwdFVxRSCVe3/olU3O6sPmTnNyI3Ga6lI5YGKtdpNtb6VaWVyzA
op7O7B7w+WYiUUFPuZSjfRxstg5Tj1GioOa+Cm5a3q+/IgRVHY1CQ7oc+9U5wCZHmdPd5n7omV7l
GnfdTnLzP/Fz92StPDyLSQfMp/vv0oTHrZ/MSCrnc8rRMXzb3s9DSPeMfslH1ZXAVVmiZ+z6eS1a
sL8SL4hg8tQGKwkkpjFmDzbPjenn6XvaHME5s3IrF+uVJ6sTceABD1oMg4NugPvpSA7ERTb31nZK
L941n/KnSs3juNXhYz5OK5W3FZWxBeOJgWo1r1SoTBSX24LFR0NL/4c39nRxghfXEHUcWICNtI1u
UxCOPHdOUzNdUf618xIMR9UntaYE2MNxkIBtoWbe0ypxtf6Js3TlwJbv8n+10Z7//OQuo0lMHXsD
u6a2mmsULxkY2A1rZd+WIMmw1X+lCBaDNVxrZFQXnOTVPmoPg2v7wY7c8I/2EPjpvn8c6Zo6LFvf
vyIFCxLISmzaDc4qZFsZLTx1czPym8pA4s1wc2VjE//6LVsWCAA/HCOQgogmS+mMeNDTDm7xO78F
NumY3E974sRv18Us+0YzYQ5GRqHvXWR7KdmYcE2DHDM+xtk+GO5Si6E68mbwbQdQgEY1xQFSjgJf
tGJIFpVlhu+jzIc+Z9HHzIcpQSkMoqNmn3eRI6OmGLHNygIX1f9EiqAsPTMTHQO/0JzgAWP1pNPJ
j/flG8YbhmC0PYy76gmD7zkFuH13XfTa+gSd6cHbJBnzq4ORkMzc1BnGq6wBBBbN1MnqhGenyuNJ
n3TIGLIQaHkY/7X2yzUJwgMT8rKMJQkScIw0+H+kXdlu5LiS/SIB2qjlVVKuTu9b2S9C2eWm9n2j
vn4OPYOuTKaQhHvQ96IfGnBkUMEgGXHiHMgFDrKhr29ucrFogLF6gB9AegLMv5A1clD3zwWf8ISK
1CZ+yAICvot5a72sS5QNhmvrV7yOcKg56/bwzLx2K3mInI2Mf1/+jn6AECMTiR2gW/EDpuAalNuf
8VWz+0oP1i65MTwlsApvX64uB8fi/j4yKQRHCfi3VeaYAiic5CnBHcjLcwy4zhH0YW2DAUuXsQc0
xX9jGkESl1J3haAx9HjqrBq2resI4hU0cG+TtbWJ74tXcm1jbBsaq562isEsctnpxWwDBgA8xFG2
APeAEEx1OraJw790TOh9Dubk2n0a2xoN0uowtOC7ntT7ZvqYu5fKSSAGn0lSDv+QYqRhyBdvWnCb
A3IqHLmQexv1RoPneQIl2LVqM3VrDgr542YVlJudUnu+7PHZ7gE/Pop+mKvDQxfUg0I9zIbcUUQb
FXIG1pUO1IhBqcSlsywDCyhqcJwwF8YQBwenOivtqAeNQgVOOY+pY7JKuxwICYgQSWJ2yZlvxjjE
Laop4oQr+DAyBXo50H+klUfIHbMlh975KwzOoNgNUhSc7xh94M4e3R/6Rk3TJnQLfwKEAvol5MrO
SbdWGMQmVKCvW5PsQ308aIqyd5xmp+jlc13P1yjPUyBe1PXQRneFAWRQRoZ9qXfbUDF1j6qGrOdw
Hsr8p2KGB5ULjGBZYqNqBJSTOJBdQB/dWldavlXR8GWWCkYmF2OLkV8noa9On3QmQaJR3x1kTYmF
L29p2EiYlLLR5RT5NNoqROmGKRziuacgDaTNg67pkvNz2QhI+vn0l2GLOzbP8jqvGAUpv47hwVbd
WDpqyYXkSnc+WIfeDbYkposhkqGfUZ60mTknuhtjOGNN1srNxxTkv0GyDpr/uvU27LN5fQBK8ba4
OqS3gPy8PCpPABG+g/pI4u95H+T7l1icPwRvQhC+CSGY1IWG+07pl1O6Aqm6zUCObHfTFlAyYDz6
gIXNg1ahBUraUZIfFxcbnVxuHdO44iQupgJqA5kRlI+J+5tNnT9V2lUWzZImwcI+xmL/NSMcd6Ro
cBPsYSYuO4hqWDddFL9dzntnxxtWEXOSoEcGXSI6WMLx5kBzOs0VfE+reTDDm6H4Bfnmbnpw2l+m
ue2lzX6eR08Su2BPONI61jkhi5MSMxNB2dykzIt5RS0Y572pvLuG143PyiCJ2vPHN7fqok1NMLPN
FTxOYyUdKreumgy3lK3SbZx7FaId+ltHPCswg3w3bNLPP5fXdSlCji0KfhpzXOYVSlB+lau3zADT
KyW3sfLr51YA1UVDFZU3nNTCqWXVbuwqWV76JGOrpsMduWkDrYglcbiUQxEgmEuAkBQqlWK8d+6Y
Ts5U4qvdRodpPexaP/W19/JgfkLjRFYq4U92MUaOrQlhDyK2UGMFrHXrLlC2uPBswPl1Nd9kXgVN
QMm5vLTJ0HQA2QfOSrxwhDUcEyeqHa3GJmMFuE+/UpmB82cwou/YAvf36LC07Yr0QNGUPuB42a77
pfuzpypg97G0ID0M+9n/nfmYe/l5bOC9BvktkDRwnZBTqwD3ziiRgtPYVJ80sjf01ZjJ4oJHsfil
TNBganj+gnFYxAeFpNHDZhpL6J8kt871k/VH3wHpv1cf0wBY9TYAyw2IKP5D9gU/NGfQgU4TUtep
ZyF4zcvQgGC3lTdB0VhQXYFUquyOc377xmc7NsMD5+izsYLaoGuEpKF7WzJvCHAjRM/5Se+9dGNf
l4fmxdrWV+5ulqSO78Hi81X9659wspEKIFwMOCNFbd4nGJ5vi8OIrLU2Hksv/aoONdgGB+p1W/02
8epXZb/qez/7jQk/j+xqWfJcOiKO10HYjpaSYBiUa9137Yps7cfWH66sAKTyj1UZtOtphZGObX2I
b9NXP/3xXCj/CHhpYr4cUaaJsHpqOaWbloiw2Lrqs03eZoE2gmgtKMKvZgzyUtKDXIhoXnwGYwCf
5j3jjcrQWjDdFKK1Boqmdg95n/G+K+9iJ/ayJPZqRYJ+WzgnODEZejLoDoOCVXhoKWwgdaNO0Hws
htnrnE+w/yBR6LLi/UKWw90TtzaCcSAX/CGnwVwYwFBFsYqP6DTKfh71DrTVZJLknDNpJh0HrIUZ
Mw2jTXhJiVA3MJxTKx8Ztuaz824fOEUmhoXvMEywtsBF0AfzXtc85dpZA9hwOd8tpdkT28J+rZOG
ARgO2+C2+Cd/aQ7ZnXGV156DIHUrf8bsjlc9q6+XzS4t7LHHwmZ10hoBk8Fqm19Nw0spUyRd2H0A
cYJUC+zJYNEwhQ+n98D3OhH+vtKsKtUrHDR4nSetRX8EPG0b1so+4aJDRwaF0wpcm25XVdzglbXp
DtrBvpqv3JXy1QYsiDVPvWolGWbRRRxUBqZbAcAT9byyMSQgc0Bs2uW0791pExbUs9x/DPsD70wv
1OwN6Ct/2nTlkQqpAVQZMC59xhAyDgUKK3iW4grfbW063uSKGVwOjcWIhFugmcJAJKeNPt10JuD7
JcE/PsVMmmK+ZPEuVq+7xFfQjhyedeY58x0Yq2n8O+s3Ay5Xspvv0sc8/gXCx0zJNEx1YWJPhLOy
N+xevzVr8nnZz/OcqaNDjgQNVRLekeU/4uigzBUS0qltob2ePqJvYSX7brrqzFtF3Zvm12Vb/KZ+
ejae2hK2WzomSpnz/Mz637a5KSA3Nx20+NqVMSTLnBJOPeDA8t4sYaijQe7cJOGzG2JuH2Muh0mX
HDoLb1mdT4Rhe6PkBkgW/zFHKwiEopmndVGhieXsyugVSgB+kkMh144CvSAbNn2qNHsMXVmILh0/
x/EhXKUaI9WwBxChSaquFPy7HbodRhkkuZkv1ulXQ8XLBhc079kD+imccuD7YfHk8tMHb+Wucnxt
Auwmvq3Lcn05PpYcOrL0vdJHK4lhrjiOcg1zrsa8zc1wnbrJah6th8tmlhwCogsyUKDjgvKesG5Z
qoE/kYXY2U1+a7v0Y2riaxUFJqBnJDeEpXsomi6AQvKiO1KWsHgYEcWYGoUtDFdf9T29m5m1sRvQ
oDnOOk27rWrcQebDy2od0uI3uvaI0ZUDbYlXGx9NmkpcPwcP88vY398jLnGHqaGy7fF7ZhK+loO2
MhttT6pin6TRXZs7Kwx6BTaKMiDnjbyp+HG2gXmAwVGrAAEkuCBP98o46OiEdbSCoLrr5dpu0vwE
t1899nMFpYu3yx96IZ4grYhR3G+dKjDWnlqbLYopuCqGtXnyOuzE7Pc8SI4imQ0hSZOwTDGzFoG3
Ji68OdwUjAY1S36+B088EUKW1hXHTMETM9043ZsS30RZEMkwXAsb48SKcBZgbrTvoE5U+RbzC3rI
jB2qrLrz9F++CioRkCvjPFDClnC0OcFMIHzJtMjTzC0X0WauJJUsu/KvERHAF039qM4N//TKdWHe
5vY2Yf4kw++cnzMIZ5TpVUzoQ7pCfODUhR0mk40FU1oD9/JuVxn1oTerzBsy3R+1cKOPMvDxUsDx
Pgfa1XgM6GJQZ2i1Nm6O48ZxACNn7kHNi43b/YeeCsbXgQBAyochEUIHrtZEY1WNWLD0azbbmzL8
uBwH57cBXszDvRHQUK7UKOSCaMRsc2Pg9WQ7cR6MA/CJaTTmK60t3keMQSMvUtkgx3lY8LMaVB3f
jCxQXznNCMRqST/jge7HMRSqFPeqdo37pLGuhyiSycuc+wcaG1wLQPYI/WEIup3amnG16lwTd/Eu
Dgb3zYS0QL8fzXcpuHfREEr6qO5h1uusSRKHmtG3JW7DVf9rst7CZkf7l0bfz4VkU51fSOHRX0Pi
4dGWqU2yEeez1vyyUxwP0+ZySPCtf3rV0FHIA803inmQRBZ7X605zGXXQY0pma7m7s4qNkr02tBt
PV5V+hWGly+bW1q4Y3M8Wo7uGyXFUHEDAlQ/A+yOqbsZlGph/K5M2y6RNUUXbUERhtO4oDlLhLNo
mB1QJEEH0p/Vl85JthhNvS+NZoWRfa8yZAJ/50kCnV+IXgO0AD4XVdxbROkSWvJTCeoPmDJdj85z
WK0ur97SXsKVBscreoiAtgh5vIREGSvHFC+H8ouwhzo5RCxIZOluKeZA/86VWtAHBErn9BtpWp1D
yZVb0e6tMEaL4f6yG+c5HI8SJHC8Ir+zEP9wR0EAfbGqgKZM5ZdFYFXPevhJzVsj2WHyGARF/mVj
S1FwbEx4K6COHPXgKUDyniEule4IBuSBrLPVXSurBSyFgI3aFBRqcf0EtcWpX93ojBjpxsLVdYJh
rY2bgq8zkl1MFq1ggtDE+QcVE3F6KmpKgo5whnk35Z654A13HxRb/fHtB5/oyIiwak49Ksi0MDJj
c5a7Nv4EjZOq/RhziWQN7ULgzzDdY7nfCJqjSCiqqoXgHsw4KXQSVUXZooLReiad3u3eutZpmEu2
0GI4cFQs0p0K3jzhG0XQpiFqiOMozP/w4xzgjFrZKWMVdOXmcuQt7VYUEf/PFCgvTsMBOKmuTcoS
4cBAor+rx8oDTYcUCbYYD0dmhO1qhaTu+xFmwmxlDW999FDFL5c9WVw09GQAZULTQhOpPd0kMps4
yytf1++HZN0RqOqF0KH1rViSGhadQfJRXdVBdhCxc5EZVqORw5mxjdcVM/wky39NpoyKbvHTHJnh
//0o7rJ8dKyEm0l7jFUm/hSvmGZ5XSnp+CylUryE/nWHL+yRndiyM11LYach0c7owcc9U0mUyVZM
2KkoVNMCzZ3KH+gDiW9j93aeJPWW5c//1wthz7Sm29eEB3KrpeuIXvXppqa5H5mlN0if7zxcxQvJ
0ZKJz4jGzQCcMmEM06+pR8YW9dt5o5B3q3eCzs5Xw2xCHrCH0k85bNPZ/f+tp3hrsMC2P9QU9pFe
e/1pMDdhK+suSL4ZEV6wejbEqVPBRgbpYTu6VaFKa5v/JYX/jT2RRLm2yhETUDCiAQjXrQZnTfS9
LSsgLcYGlHUx1Y6KC8RDTiPcUFkUaaAk8sfqMyy8mq2G7D4LIYaTyu5zC/VhnBZHtoRQj7QxnuwB
tvSNtu738U15Uz6jo7a1Z4yBTrg83PVb+8dvZ26Us86B0piDhU4djEy7RQ2yQnpVQYazyvIvW4bl
5b/7LOSPTPAscpQlEorpKSeEX1bx4hQfk/Y7BTwU7JGj7qmmJL4X6lGnDvHgPLIWRl2mZTUcqkpP
iz39rbhqPPsa85yBuzH+/IeT48g1IdHag5KVo4k3baMYnhH3QTRNPu7fI/koieSUOp8R5reJI2NC
LKbd1JI2gjGVbfOV6scvpo9RlZth32zTnfuseO5qWHUYXTU2zUMcVLKrmexDCgHaUjqodYmljRqy
BYBhmF4JGzea8aZX14MuqXQuZpEjd4W0DKhh2lAT1vQCwgY2iz0ArcBRLcN7yyLmG+R2FDG2QSuA
F7GuHV014RMpAhuopznZApRdWtsyxhkabUOQ+10OHu7AhX0hgkxnbYpIZcEupjxeBjfZudMTCbnN
3lNAO6WhNVQ3khuI5BsaQm4uw7mNaAqj/disc/2+qkewgG709m3MS+iYfl72UfIRRdiJOqd1qvL0
gkkBgDJyv+mqB4hmSLySLaWQYnSlI/OQw4xafpLEr7q93YeoAW6j0Weu18reDzK3hCRDsyqC5gns
hezahrptCXqvx8srx3/ypegQUstQZxVKSTAxj48T+wAZ2+W/v9hlOkonZwhkJ6RWMsCAM3UvM1Me
NAxyVFp0T4EeYxa5iovbKqNBklu7/6dpIZE0DkZckximLbN8MfL+kGT0yrbZPjPjfeOq/lwVHrhB
oJyiSs6H5fjHLR8zOgYavfx+drTZi7DPe6PDYZQopp+pn2oSbaD1utbmMMib5HouLUlNaDFWcIFw
wFKIR6fYsjfm1JyyhO84Mq6A318VmMiA6pckm/DsfxYvR2aEjW32TuMmDGvaxcM6dxxMuMa3Q6wH
ufEVuTKG4oU2FA6joy6vsI4WXn4xprOxA96VyIvf83trV183WwqOth1OoH0yedpbspOhAxa/35Fd
wU2r6YxBjWBX6zTQ8nBql01XBo06e3r5msr065dX9W8zW7gemSSZW11BMzssXxRgh53XtgzmFnrB
ks+3lMGO68jCltCUoijVAnE56ekmosFY3vfzFpWWFQQlaYT7Hxg0L2/DJd+OTfKfdLQVzJxWdRaj
VgCpYmgVKP0/U/ecYto8Uozgsqmlr8YfvJDIBjIVIuynppp+6Kas58ksXduhF8XvunMIWbnW9cCh
RGJtMbUdmxOCJC9to+pbmIOOtW+buyzSoWh67wBlNLsHp1xV+VdvWRKzPCOLO/DYqhgroLK0K4N/
QiCaps1Q4sYOwIr1U0U63gI4tsNPjqPvZpR2knaoLUHH7z1VfTW6S5nk7sX/xJkrqJmDPhkNNUgJ
n5pA+6SnVo2cVTrlzVCFDzjDJYeAzIRwvhWlUjll1+DIrsIDwBCrupU93pYyL6Z3wC2F1xumeYQA
R6GnjgsHmxciC1DVfmvVyUtkY3CLG/dfIyi6nS4VilOx005ISDZj73P3BP7OXYwi7PTRKo9JrN07
qUwrdXHpAAhFuxP8wpj+PDVZAGzghC2+TsreGxdkPcHl3boYyEd/X/g0k8oVX/mlLbasrePGt1GK
XjotlVXI/ks9AnJhDrr3wCKC6eXUFysa4hEs/vhGlpp5lOu5xT24EUBKftmp5WD415Ao7tHbU6an
BIbUCtf86hXkuj7ktS4bWV65v0aEPKfiLmPHeH0CgT9gRMPDTC5mUeJIsj0XgJVIAeBpQmGC0wmJ
KHX0gnVnABzZZ/ck8sL7YPos95hqDtf5rnilm2lfbFiQ7kIv28sQwIu5/Mi2kFwLpe2YY8BHxqdp
KBR7oxw0w2SCiKk7eVWabUe8YC4v7MJZpWkY2oKQoQZY/hnCpiBJpLo2ENfZKh4wBX8P7GFTBor7
ctnQ0msQCHZwcQF+ixERcZAoZUVh5ZYLJCDpVybLN0o2Q7iOouMBZT/zC+1yMFxHtwmzDgmR9f+X
/ASQCFhjcMchd4nbYVbBuJwATWP2IMo1Mr1YaVwPt0/LzscmKgI1qmXkNgtbg48F8ulOACiwwqd7
sIhCpwPOGFFrR7uC9oewQCUDrL+Xl1ZmRggcSyug1GfjvgGIZaPnntlTb5RN151TmRH9xBnhFIYE
zEwpP4XJbX6T3XZr14tXd8UaXOcz9QCMSu/aj+G6qT0iYxNZyMsY7MOUBTAOmOr8LvAdHcx6Aans
UEPjD4JzmefOHyNzI8kiLgwv6Zje4A0EG31fXPhPP9YwkxYk7ejCWcy8ywcAv2Ctu3I0p9grjKF0
MCl3qLnZVxrucb4+J78THUIItjWkEBMkuZdQyVNyKWgxeWFAqwltLiiAnv6kiulqPhnweyCfpH5M
aRqkFUX0Mi+03J/ncfj/15hwOPVocauVBWOgUwc4SiHgt7Ea4ikR+7gcrwsnOyyhS4xXG9ZZzDlF
jUKM2yJeGwZpuSzC0yaLY7CzMGVXs5ism8zVvHZqv7pJpvK+kGRPopiH2lEoFYMFpXreJiDsTtNB
GnbftQ96eshR+pPxf8psCZ8vG2ptnlrYotN4KHrLa5LWN4d2NSTRXTKAf1QfJB9x4Zw8WVrBva5g
fTl1aIwqoBfFmLWtB1VnrEzZuP5yZP79hIJrLEFdtq3Q2aOsvbFxIa+LjVE1vuKAp7rc/jxewFCJ
EWhQ+wKkIxiLurnRswlO9W07+DXm9T0gzqeXssBooWoWf+IMzOplMyTPatPnkjLD0pICQulgshHz
6hAVPo0YTOfHBZhAgUGdq8ZL5qa7I11bQ4cBAm3zPPUSe0tLy2W4MP4Hujlb5M6bu3CgZgpv6xzj
UP2L2+6hRq7R67iTBMvScw5jxv+aEiWn5hK067GJlGdOJPQ0MvisjH6RzvJTPXxN+2YHrO0nqyAl
qsre5YvGXRC5WI4OXUYk3dN1bequZDXvXgCPFe4yZuRrHFy/7JzuknpCms964qcEEm6uu1drVq1/
FlUax9uAcc4y+NTHGVFABsmDzqlD3LKcEAK3v/o5X6XtuAWr2NbAzcCCGgEUOmRvaB4uxy9ACNND
WQ3YXgB+gF4Q+4T11BV9ApiMH3VuoPX7ucPh6bAfvjREK8KVgLmzNnOqFx+UlV5jRn4/+R1TQD/8
04rttyVXBQgMw52c7f30M1ZqrjGnwnSxbaU7xYXa65yswy7eXP5aYi79XzO4vIEACEBUEaJnYALS
7DpQCoRmY3ht7/oY1N0zt3c9YPeCCpIBff/PZZviThQjhP+mo7NiQsVFAzI0AvB52jtNsVZre++M
9fU0dRA1GSWPj7PIQB3TxUAunyMlgJ8J5qpeL4q4j2Kg9/t9W2PEI2UcTadIqLwW7FgaICzgmUSZ
GtiMU7fMkLS1xmMiwZATMZqgVw+pTEX77Hs5IBg9MiIEYF41jGU1tAGnGPQiGoVaCTgdzREp01A2
WfhPNDWPlz/X2QsD38tBXwvYGYj/4pgwTh0b4mpMWY/nEtHj+2jU16YNiEajfmoavQedYQC1wldN
K72aIn2bqSSdnoULdgFQly6w8qjHgSz01Hzfg/Z6iMzYH9UBfDWj/ekWNvldG73mawq6X1ldsOfL
Pp8tM88mUCP+nukCA67wLbuwCRnmZzPfjRneb4d83FXafVMio+V3qWyvi0chNiGmrIAg4xPBmOji
K3C0IbJQHyZFbdAHmnPjUNfODLnjEC//eVC3Wkyt7WXvFu3hxcjxViDcEAHUaTMPWmvVie9G2V7v
3misY6BxrZoS9eyzHcH9wh0bqr1g/UIt9dQvXB8GUFm28IvVNwiUzy6sN1SRwemX3AEeAIcOZloI
SkynZhr4E5FRg3ZV8q6RP8Owtow/VfTr54uG8iIe89iC/H59agVwaS3qYx3qOuqum//MQCrR6S4e
/lw2s7Rm4MyAEDbqgFg1wUySdThAQzf2EyStjRKTfM8VwGLPBe2E5Ep01qHngUegtY3EiGL3We0g
YaQu7RgYTz0a1Zcpt90B2leJdj8x1PY9ptQFIA+Krn60xQj+xY71z1lMZ+yHRLXvGlwec3+Y44hu
gG5Xa8A42/BPi6H6JxCRZ5/Q3sTItVO01GeDY7+ZSan9/vl6AQqnIkOARAITtKefpe5N6CmqIYSv
TBaEEUhj3HLrhjLBiKUYOzYjJIRCD1OgJmEmi8o1m7a0U32SpsEcvlz2Z9EQV6UAbpWAP0rYM65Z
69VsKvAnt9UIgrSm+aphTPfBmEPjc7YiK5bk1/P8jiqV6QIXyWkQ+OlyuoQNCVVUkUBcnTTbxNAC
LfJna4dXzjCveQWn7oGUbFZRIblMLYQ67ILAnac9vMWFNZ3rqAiVCqIVFOeJkZKgbJWAQozj8oou
RTngvxrAuRjiQK1M2FKQVHNJ3oBkeshKj0JwSYnvXefZbFZQam1Qau/iVR3uDYoWyAu0hifnsVH9
aPhdVVd44Tnmaupvp1zivYlVFS6sKF2pBhgRueCkLay6lQ41ibkYUVpuQk6EhjP8suNnTwFs7xMT
/CccnSv9VCMptzBRfSamDy3xGAjBPfs1fkxvMl3ThVMagxcq4gfDwiBbFC4m7lxzijDYcpAYWX8Y
29tON72yDdr058cKZ3JRefbiiUvI9xQzOzR2QTg902rbhXNAU7Jzyp8W4PnqIdWjwIj7h0HE02um
Zms4XMSSQpPY6qGLkVqeY0im5xbWDbscTyU+FIhZbiEMWhfE1lM2JZjQS4dVoQ7KNVLnx1S0UHBL
1WI10rGWwGAXcgyEJDE5DtI4/FvEFCiho9QYR0r8fDQOCQfUqIrHnHwbjrnkUiwzJYSFMxsJlhDg
oLQE1x5U0yAVa5W/op9OAuNjnbgkLGOsqh0xwPHsl4QFtG1Bug41vtmUbKmFlIU7MP4BiSkIhcSb
mhqrjdlA4hEr5wS91tzwh3YRN+vLO3chN5hguQAxnQOsMhw73bjG0JRJ0oMGtkxeR6vBa+LxsoEF
PyCPCkI/IMjxRBf7pVVYpZFVgq3UisZ/4i5flwAIJKEu2akLwQ0ZYBXjZrhbYABDyPAqaZ1IsShY
X7PyMMfEi1t13xd/SIvSbixDkS9YQy2Lv474iw8azqerluCyAa3RNPOBi71SU3WXD3Zg9fAPpPu2
jJlvYQlhDccWVxUAYZ3gWx06Y66TPEP9ytmrvM7jkJUuG9Ba2D8ozmsQvcZkCR6Vgk+A4KSKqxQZ
gGIQWsJ7Ockrb8wjiPONko+16NCRKf5Tjk6L2FQSpHeYMhr3KWsq6IJWZGZBY7Hm/XL4LcQ3vIJP
YPrDuSwScsVDGcNpmCIY9nCYfcu0n/Y2kBBOTAjeMBINtAphoqkm92GmTYJnP6UPlx1Z/jx/HRE2
asQw3j67sOKMijcjdZtre34wFNlRvhjayDqok6K0hdGc028zNrY6F6wCz1ZtPg4gYRzccDvr0apm
6bWhOLI399L7l2e5/7MnVjDRL40yzOzj/Vu1k9c2IPWBhC+oPvT6LQxBfxPTTVSm68uruWgVhVNe
OsRrWLwSjRklLY3rzJ/LbO860ET40jV0aNE3MjQIpkvMLd2PUFv7a0+4H+ljYbdKDXt00H1o0HgK
WAfQakX1/XFEOw4FTMJWYGC47OYZH913bB7ZFTa1iRkRFW3RzNfCeWNEa7O+Z8bTaG46eMvKTdlC
bzMu1n27s2S34cVIOrIt7AuIygIqk8O247qIHAuVfvTfWEavNTJ6M8kl95vFrHJkT9gh5uQiW5Xc
V/1Atdyr22htjbKq9+I+PLLCI+sod81VQvuGRw5z3dVEuneMVnuIWABE4zmQfL5FY5wKFYQg/IAW
XMq6jA6tibJbR6A0F/WNV9X2Z5FnTywOn5Jt2UO59VA00BpTdyrZRMnv0LIwEPRrKCX5Z3F1HXC3
a/ifdoZ7GnSts/uqw5slbr9yJ4ZUZ4vOv0MlZ8Oiy0d2hKgxnNpGHQ4uKzonu9R9pdNxY32HAK/k
hrV4NGAqHiVblPFdsYlJa9xMq6lHfCoAQhulW3s5wA2XP+HSsvHaFFo0JmrrYkUTtbgpV6MxQ/le
8RxaHUgGBfdOpqG6tGrghHJREzbxccRZFbsalEjrh8xPE6t4slSW7ZoQcIUILbEXkqevl71aesjz
oU2OOMENCIwMp7sA0CTUh2OWQcQ9DcCEg2JVObxZKO6zfQ+S69q+zsagDdeX7fI/K7xk4SOOWxQx
wdco0pOWY2ENPVVxOCnxwekqc5O2TPXUkrR3TrePspepLzHTUv6+bPcMOqG5gIOCPxRYEJCMgSzy
1N/anVkXGz3xaIvBW3fu7IMSTb9ARaGvUmiXeXnvvCrJML92Y8WCLmGm36bxAzWM91GjL4bTpDeK
BUH5dEAjjgLNJek9nEczfh+/iHDkE8oPwi/MFLVVwLNqgsvmqatex0JSlDw/MU//vpD3iryNzDzS
8M7WNqnyYutPE8a98g1xgorK5ODOd82pMSG8TKhLzxWKll6YBSqNPND6rAGvkIAzFk5HBDCyGXpe
DgrH4ggbZN0HPvpleiAv9kz7haTvhvGsFJNXk0OqP4MKoR3WanitS4GKZ2AVRBSvxAOjhrcxL1qf
RhTE1MusNtD+1rU3LQ2yEJtmWNnmPzbxocXdtKNPgIp3x+cwbdehey2tB3yTv5zuJv4TDBsPM8dF
H1UIGcWC7to0IKhtVq20KkjD2qvjfWeuIpAEVcptjznMIcE2tvyp1vyiXE/6au5XyhyM5p0OeHS0
rXHlZaGX6qPfQYnQfiqmx7EJDBXyFwp0rkgEQgTTZyEfG340my2Drs/kNJD8/m0WNEiV6656z82v
tnl0nVvT3STQ5KUYI0QZOMsfexvSZrJH6cJ97NR1IZrj2A7nAu1pNJLSILIyb8KTkTIvMm8x2mT0
VcCSB9LL5MUWNtHJigsfPZmgR5qNMDuwdT+is4V1fERPFsFGD2i5epfT1nm6PPFSHN+aIW7vtBTm
SjD2dox5arZPJ9AzDb4OPiCL/VEdGUJ2Yeseuyj2JuOqGyylGAhQj5ZPK8wecNwq8GWXXdP1s6OA
+2bjhYInP1hBjdP9EzIWWmkPO2ye/MzNvSZ8LLIvl+y1/t62FS91gzkNKvY6NmlgaWvd+IMyC+YP
LU/PR7AMuuACuR6nTQskuqLIGDu+j9zz3fX3BwpX/jCnJik1LD4Btr5z9sCdeIWZwxz2vA2QwlfG
ANTM9JUNprL4vayu0iL3OhWKcJPrM1Bcqe59b7SeWt86YLFt7Bu9tWQn2+L3gmItsOwGaP9FXnNU
K1TGWqwjnaGvZftuClDuro4ArMKgtUsD035wUJJHv8OtX1Gf76c/ZumsLn9OnmqOFwvAfVRRcENC
TxvFQvEuNgx63Q41RMZcknijW85e0VkalJ0azQfpZeQllmxOZ9EkB/HjPoHSuFiajCabghg/z/1p
Wrv9HhTN+P87I7pfycZ8z9LNt3tHtngwHz0azNgaEsuELYb56DzaFkMCCTp0XW+6OTCMewb8VaNI
1vRcSJsv6pFVYYtYIU3KdsqA58pTDrqe7ORa18r2He9qdu3gQnOrhRb5CsfJqda066FQkVlquKOq
NtyPLCuCedY1kCgrk7pztaEZ/LZpHbDDoiMO0QzF1T6jllqrMaYGxqvGBCjnTDeqbZjG9DkqTJYF
tdJF6zgcyA8rO1CJAGkRr8aqaJtbZwXSaewnN2VgI6h6C5S1IOpVaCtJM2dBAiMmlpCA8wSdEzFI
mtguK9x+c1/LVM8Zn4wCUtXkQTENoCAkPVLxDs8dAvMw8CPoLANuLBzHcZgPLstMfC7n0Qr/UbQg
n+/66eXyTvuu44lbjd87OBqOQ6eEM2hmyUAMPMx9Y405v3CnBYBUe9PqUwvoCtP193Rl7G1UKDIP
6TLZJztQZ6/yLSCeu+mKrYpN7/WrR/1QPxa+DMwuHpB8oxz9OLEaZGjlqCicYmIm4JA2Hnt3hx8Z
mZvRvi4GyVNTTH2iMaGuOlKkI4WvBOAZuu6NSqN+aWPtPPRKnL1dXvaljwt2YnRZIX6Oqhr/LUcZ
gJERvCYlyX2VTveJ8WGW03VVOOCzmCUh+y0Of/KBEUeAGiOPYg5RA8fOqanaBLM0YCsYKAbGEUCk
wcB23KJXrZhXGvGneWVZYIMd3xL7Kv8xgSmMY/KCN3wQXbjjnhp3e1RbqyEvAF2Fwoq9sZ0del5e
jCmZywt6doEWv56QU6t8tq2ch4p130Qr7UpfOcHg97GHrvm6uAlXavDPZZOyeBF8Y3CirFO+c+hD
ZwKmswll1dAFvaDTDSDcGnBlsKp2hA378Ve8mndDkL7rfnR70Py7eXsXennkmYd4bazo+rJ30gUV
QpTMLgJGh+n+H/tp/jXcfmBOdYPJzv1dvpn8tJJ8weXlRCkNvUhkOzG36hWKGaTHmZ+Rf6biTu+v
pHS6iyY0i+BdrNugcRRSau9C53Js0GhXCduko+rhLbhKq9qXLB2PtZMtx9MWGBYR+JhNObuM6pA1
1PvvyEDfmzHzgxafeZ8ddNQGe5b9aTT7f0j7rmW3kWXZL0IEPNCvDUNycXF5qxeEzBK89/j6m825
Z0Q2cdihORpJownF3oV21dVVWZmOoicOMjHbBYyVYRoLqp+Xp559AhM0AqmvAdVDbvXSTO6URmOb
E2xkHngr32Uijb5BRgCus0TaBIb+LDd2RmU53kMgTvq0kuwphy6jB9i+JJiSC3/HPgdNOvB1Crhh
eCo52S7GVEuT3Em0r07xRi2kNQTwRIkCkRnOCQQ9aspKBTNpeRckbhUc+gQrYAhSyxeZgqOzAScz
6qTA/qJgcO7W+jFL47ZOcydMrcQfQKAChbvbZJ5fSP8eFdmhyXqnluP33pQgHrvsDPVDsMdWr8aT
T2B/f3KDKEoShbmOT4C8XfRiVzRBXuT37NXePSRy30c3fFYgJbgju2GkieCqvIiD2HKy2wsqThYo
SjnXN4RtPugGAthOB3naGzYbncpNE//KRwFiYHWYJ5Y4BwhBB1DvslC56QyXpB9RBBmRSaZRXW7j
HuDIYBQsLp85O64tLkrQ4wIKByTm+cRK4Tw0GguTQWI90TydUIjsddHTf80VIcsDNAkDegC8cm4F
vN46qPsLzGDtJunrhBZIWVgvYBA03g/pOsOn2ag2QY/w3EiNvKReS0DKySGaOG6m+Q2lrGa5tdHe
C9I2xXKt4Ok/7MtTm+yInuzLMA5AS0hgUwVLaQm2cria6vug3WmBX6vuYt5HtTPDE0kfteog+0FL
2e3ynVnuSCnStli9P1HuZX1JrEGJP6ikaBkbLb5mLPchkOX6VzA9gu5HCuioIqxGp5ungHyyuTfS
vVa6gY2dddP3XjV+ZrFXJoJbdc1BMRQHIj6s+gWWk0xlYCPRlDuG/LW0H5VpoTnUdnRFRJmjr1oi
OKGsBxRwDm6DWSQIo8aEpdbL3HKrbxA++Iqb3Q4qHbaG/zFSxbfuAe+8k2i7AcoIRCLOZ+RpTu7Y
dNorXror7mzwK9Bt9zEjyBjelk1AHys3OETe2/V9s3Ye8KpC8VVHCvbi+danbTsZ+ojwDU9L7Jwl
frD/FlfFTjY8JvAzEJZAVMpNSQsR1D6usRmKGeBQoz5YpbKVlFbgHPk029EM2D8ZeAvgUF5maUyz
MsxIhz3XFhBwWUZFvh/Qq3rTyHXuak0nPw692t/kcyebzpxHxfv1ubwoTxy/AOywSGfjIxSVc5ry
AiBsOeMLqmijyjcD8jXkUEhODhB05tp1tmnkG7NqaKv/DGwv0j+jZhf0D7EIX77Wfm0aJ1/CeaA0
Qb0+mbAL0zeoHS5u86OGxPnifPWbFEwTu+jWeIg82+u35p2ImmHtBCCHxAhsLAMgLW65jXqB2A5A
gY6EHkjF2EJ1KQ7fyCJIPKztXAQ16P2BDCDCVy4WIGNWzwqor6CqpWyaSfHtNvLmQPMEi7rmzIFO
UIDNZrA9HkwaGubQjg1zZTPJBi8fI+O3NDR9SudATQKfxH3ggeyge8qqsbecATKPCkLLPOrc//Ip
DMfHoPxwYtyqIpCTmtzAp0hbkNr0dPoxma7R+JIvQQpOEMquzS9IiGUAxg1Ano6Z35MLRUm63grS
ATmA0SfaN+REZUnUcL0WZZza4O78VO6rOgKw3jFCd7FQvdiqGdp/S78GaFDbXZ++tQGxEhOSjCq6
LvjiITiV48XscTqlehcOn3KwyUXef208pya44LCutBlAb5io8T6UgtvF9IBGACkd2L1tsAEI9ubq
iE5OOXfStDrVWrth5gBn0XNyiCbDm+NFEFusjurEDBfd93Vt1l2NVUKnNsiFrAYZdOndbF+ItKss
wZhWY/xT18XtCfSPqIs+wpoFvEX2sQCEFOWvCPGj6r2zvbJEBvBLrnegOaDXN8hadG0ZwHgiz8h8
CudRIGthSWGBuzB7acs7s7ufloOc3MfP182sTeepGW6T5Gh8aysZAwzS57DVKWQ+W90F9fKibxDc
Cwa1diuiQVzDqxQYSXQcnceF+jAVajhMCOQ/oLsJQK76mdwET3NIA8HKre1GdPzD8asIfy44+Ru0
u4LZEpZkY28nm0x9NEXcCWtXy4mJY4L/xCeps9bUY81WaHxfxl8qxEMbJ2821xdo7SVyaoU7Vmqs
plo/YiAdFIDUvqXzIPDka1OF5CB6ZqE2wfLm54tipBUqLYaCiEi7NaaC5otraoJRrC082oJZKMJ6
i3gsCpnAIdKqJgLRGeWUzYIe8xyPOLUK6VRtuiJ1k1GwA1YLLKc2uQDILFLFxIUJFxuCEba47cIG
Vc69nPvj7LThHcg0mlGwwdlccY8taBECU4FGb1CK8+GG1IVJExWoDagqmh1A0UPyr2Se6NL80ILt
9Z1xRBRfGkPqAVeIcSkAgAa3sI+bABUkR3eG51GnOZofajq+xftup/k5xFGLJ4JCNnAED2RHNn1B
iWtSiM63jigdsJYrxNj//Ry+F8osg7RoJIy9uLU3plO8hF56CLYQLIz22k38LD9dH7/QIHc0wnGu
qzLB+GN0RuxiaBWGj5Cjg6npLXCyXbX5JbDI3P2VGTfV86OyjHmgDSksAtgQU9STHUCi/YcF1ZEC
PMSp4GSuvVzPppS7fqJ+HO28hr3O7W6122VwCE1pSYt73ZG/l3chfTcb9w5LHEErEu7UFwyYnZFr
A+bOUAF9AajgHj+gPbSqjz1m+j/Dm3eUgQKLIuUDBhUBamllX6PYhZQaiJrQhIBK2/ksG2HWAwoD
yqTeYKRagWvaA51Tb7BMsM3/shOUg42PCpktEkZ4Nvuo+KG0/1tLlkOOZGvfbvXplljPnbwz7aew
L6DykblW6+d/i4xWwUoPMgeoNsGvoTed851yTGZ0zeJTs9aLxycl/0SWZUC53py+ri/FxUqAV4Wp
fSAWQHPwRfK0JeD+aIFKgdoHdN/qRe9omi0ihMLFXcCsoCsXlUDcnBf+y1BJZRaxjb7/Jl9u2rJ9
nYgKwvXCfP374aCgqYJtDp2LSMycr/GgdQGoh/BgkqPwe47E86KGznUTF6ENxsKUbFDGB5QL3Znn
JopO0jKkJ1HKqz5n7blbwAiF6gWUiIv4zTC969bWZg61CWR1wAKhWjx2SyuqOV2MBqXnuHkzlPDW
jpo3AnDndTMr28AGnydyI8CfMRDp+aBsDfoYZEYtbV56ByJNd1OoP/4XE4g7gbkAtJHHwaul3ES6
URRQqgh3KDwlNB6qn9dtXMROeDIyUQe8yfGiQw/w+TBC9DLbUHcoUNP9YSMZZ302UEmR/5pPmZlR
8O5nVUfsaN5Mn6QjMRvMlr4va3LIdctV/p7emLPCxdCopoyaEsNKUxWbJW5AdKb/you/bWZjWABG
rcK4rFjfAIuxTuLNLjYSUg4wE5ofMYjhswBwdrcV8Tgda2xnPv/MDk7ouZ3K7EojGWEnK1pXqjfL
9E0rbxaQgkYmqCXIHdC0Re1kg+BJvHJeT8aHfPW5XbUmQLYHzK7eebbUOcVAaJLZ3jABiak9yUhe
/fUuROs22hDxRlCRIuOcUDEFMTQ1gePEWwV0TiWNu5EG2lswCU7tynY/M8Rdo2YMJLY2w1CrAb5o
xZq6AxSj3M9N9S2FULpgXCsziYZq1j+KNgGkmLlx9VKe9ooGJ4Hu2zeQ7Lhd2PcUOnU0kYuDhkxD
oIuklteGiC5+lBnhcO2LRFtqKZIdJ33haMD4jcNAh8glBSjNagFCd8XRAsQgI62K5wSuEG5w8TA2
tW3BdaDCcGPnBTCL6FspNUvEHbc2ItzoFpS8oM6LfPH5fiSzXA1jihHNSEXHEP8gjxroFBtNsFqr
Azqxw22OSJZ0c4gH+MLA2sRK6KhW7qbt4l/f7JfVYPYyObHDvuPEf0xBhAxmjvEA5uqmKSS9R7+1
PGhNVuYNxJymKoL6ERqmEUEt+1gTnIHVYYLnDzsE0YXB82QUpGS5WAyTJKqnSBDgnnVPUUU9Kcyl
c94LTQj/mrE57xXovZJJGcyEEWLD4Nuo1c+6XLqdqmzL6m834xGxfYKU5Fy/WgeTlQLHhkjYonrw
q24VUJjmgh1ykYbizXCuX0bNIsmC0QABJNGeikWRGYuQgZL90jgVIQjDywWNHoGKZtcij7y+D3qa
9HhUt1psC4qjF2zmx89BPRbCcxCzRWPo+U4aZALGeWUyoJr7mKs+6gaajicIlB8s4vbkwyo/ZWBU
0b2HX9+NqfRk8jk24CN6ub6nj/H16WrzX8LNf4mOW01D0Yi2w0KTetsjhVWk9d5Wb0iAPqHGVTTW
NnQvt0+y7IfL3TS/6lLghsm2R3N9kswUVZgGFBCt7eVG5ySxRicE13n2YZkQRi2rzfVvvrhf//lm
KOoB2sqIL7lHpJRmo0XG2aBR+xGoG8v6lLSINq2+mQqA74bF6Qa3sWiviIBY/BH8xzLCYhnpHvBc
cesW2oNZDvFi0D5DQa/vkD/NpeGX3gENc32QvO/kLXHrEtpBoGsNLIHKBr1UyMFEeLpNO7M3BRkX
kSXuaKg5Fi1A5E1DTXYDdBcskDXXsge9F/jPI1PX5V77d/Z45Lxe4NqZIyC14zpwbZ0uKv6Y3VT9
4ubxYy8lngo4d6g4i3SnyBtVuwnjvU7QufGWkQ+terPsBf8BbdUDmBVo09+zRFFSe6X6hu6cmQji
+AuFpOMisC5nG0QnKBaxqTtx+KaWBaDAwQebUnA3oQJkNdZjqLBU9qT5KeRhJnlBt6nl5oR8S4Of
TSOFThXEm4UMbtkN3vVNsb7zTz6I239LpNcTolyDFubilzMKckggROS2jVQIbDF5wX0rP4ydSa3Y
vW57ZesjkQ7SbAZpV6xjjfJkLnI1l8Y4h6Mougg9tdIhGDIPlJqCS25tiLADlnH7mOzkgwapTXH9
WbgQJkNKkHmMgLuZo8pFnTcFH2Er+fjfBpsgYK37DboA8nRG1X2wM8GAL7JjWH0oCABngMIn/DQP
+cy0YE6iHG4madrvU6i5JVHetM50VUj+ktJ4DsJxZ8vpLZEHJ9ejR3NU7mNd940hFaCY12YFm5Bx
CDAMKDLN5zuxTNBtX2U4pEmqtvdqMqMJqOx+aqTqKf4CEUedx29hmBT7aF5iRxrlezsCK/D1TXAR
AmFO8HRi70E0iICdhtuAVl8qgR4pBu2mKvcim9SuCoLcWyUoIzoYAIdkxTg6OkmeowyZA3NcIieN
DRVLB2IZRYyUYY8azqmcrRIX/PUpyVD/wb7sWUursRnAzmkeStQfSXivjU4j5zeWcdvnAueweh5O
dgf7+5PzENRaS4oEuyPukl1mjX68FF7Z/T3NEDYhEPlIiwAFCSTVuZkMPB9KzIaXJjcmQlvSCQrv
a1vrzAJ30yiDPsdg4DfQp3sXWu+TtmvzbTq+a9NjDpL3/KCrt2MpOlx8Hf54uE7Gxd06oOOCyIiN
cRnWq7K8B1KwyeQbqXho4t9ZB+I00NmJepNXl4yBSXB7YxfzGAOjQwukOWOkeC7QItC3udTRsiCC
9xWbsIsdeWKGm9AG2Z8Z4gzwYACOVuMmSr2g8LTpqdRMUCsJkr1rRxLcb39Gxc0kWrbUTqrgGtLy
Qcl9KTmAkjMOv7KIAOzv5QViBkgD/1J0BXpbm+sO4fqUQuOI255JnildhgtJA1xjJIDoaOVhyOz/
ctj+HeOF/sCSpXipM/dXGU9td5+YH4sIcsf8xP++auhNOB9JGcuR3E9YtXSRkEernUF6+r/NFfcc
BqO+bICXEp4qijbahE7FKbwhZetdN8M8Aj8QFM5A5HXMp/MuOqwnKbeR2wDth+bFSAoG9kGpO7Cm
7SVTBAZbez+cXUycGwx1uzLaBCtTKzfD/NuI1G3RQaxvckxUGSJyLyPNWqMo2lgZlayNbLUbe3om
/bY3fhH9TtZ+ldYvCADp6gPpCrctS1cf95L13Ua9Oe1UwQ22Mjtn38v5U7QHozevxPdGNdo3VbOT
8erph10KMS4K+q6Khl3SCrwdO4LckpwZ5TxCmKt23Ekwmi8ek2EdkdZp4sIDA6HTJzqVtVfbEqE2
1xw7S3MCQodOZCToOMeAZhitMCdsBGMERu0GiUDsaXCGuvZdZt0Xc/NbN/OnxpR21zfg2mP71DCf
QQgHLcswy+x1+9KPn4r6OySyW9kvZbPrkhQk7MhX7+t+or0h8L0r/ugsPuFmOkJ9H83XMG0auZMP
n+MC2sBCcJBXGAnPoyB+Zk2zHoIZVhJ49CFtN/H8Vs4LnLur2d8bG+I/BaQIHKvssKcgQhW5S5Gg
Yfi5Sjo3jf2y+1AJurwzuiwfgtlfCYgwBUDHIlA3gYxmf38SmLRFAQL6GSFa2b9O8z7TdlrmD+Az
npZtOIPdc5/rTloIFn2tdfjMLOc/0wUExqTAi24kaIROvRQBYQzwbydJeJq76O9wyuD7kGyUqKFl
BiYLC9Ctgs7hJpOectVVLUhuOwlaqDt734q+jy38xREEfzRufmQjgVY+n5US3OJ1JGFWTH10E4h7
pt1ASf8QWLs2/ZxFICtFZI/biBLAq2XcYjqSeNoimaLEI40Uv6p2mXQTV6/QozWMQzduowkFYP0w
QykkCb+SyY2VR7MSCQWtn8mT8XNb1lyAqxwStjzGR9EvuwYqMwpcXh+/qhJ0u99mXUVW4wXi6tEk
uJEugCTHV8Mf43wDIloAjAlKJhDNQMBVGbdZUPlmcAhA2pHjuVT9ItHPxBKkG/4Xq0RGko3xux39
48lBkHAJNVanGXTJPgk6TY3iI4SKslW/mvaunlrHsp4lXdQgzC88g0Wjjg1aUJBz4grmbvlBHoEI
k2xwbck7I5mdEbxJxq2mvDXDU1kK3N3FG5VpzzDaV7Q/ACN9QSDEaGiHRSoj58P/4e++Hn56d8+h
K2oIutjNzAxrfkDMDLo38Hifn55QQm9ytOSx82bQg+9Teks3G+p4W0EwS9g79vSYMkOglMMTHyTy
KKRzrzk1ULNSDavYcQ/uwf84/PPD9w/+gcIsfuKH9/9/4Q8buqP46R9//fOXHvUKenvruNvHx+3v
x627f3x7fPv1thX4WXZiuE9lECWLcb+imixzJyqvO0MPAIUHlKV1fN+PneOPraiKcolhwbMPylBg
IjLhurCvzidfHss8zWdMvrt3Xd/1MWiPCtKNayuMln2Qo6G9DCrn/Nuo0Uie13EdOynd79/27uGb
v3n/qdN3T7DEF2EJlvjMEucZ5SJUAhLB0v5wwLI5nmgoawsDEhhUI8GPiT5zztXHJRoU2xhJkP3B
dT8O/hfdYDs4W0FQp/OxBhvIqR1uIMqQl1Faws7h27cfLy8vIV3oy0SfFnSALPgz/gumvVvP2T7/
rpzn388jZf/8nik4Udi/BK+kI0SC35LgngEeAPVDqGtxwXgDwqwiahXsFHZcdvc7TC91XIx96ziC
4V+CjI7D/2OMS0mNViFPRs2Mudj91H/a4GTCkrt1BaaObVwX49JB+2mBkgCknZz7kac2nDsCbgcX
bgEnwN+xY88cAYaH8bns5/XjvT6XJza5eCYk6dSjDQA2c6pR/JZSJCHpG0abOrHztXnfPNw+3N56
gkW8SDoft9WJYe4C6YH+juQUhuEBS+r7L5tP507kVFbPO9rY/51S/dypWKGigmuMDc89IFUGD/qw
wU59FW2Ti8CDHw63J804axT5aOjD9XcbeieycMzDXuwOEz2UrJcSmXruvGtJWUgpmMTYSu0t+jH4
vef6m4eflffz6CqdLTsDgqt3/fifmOWOf6oFeb4oMMv2R0o/eufjrfVGXAcz0IZQs3JdC6eC4qbU
aYd/MvzxHVhSp/NArkNNtIoVOJ2u4GIifGrtOOMnH8bdF3YRgeFP/2dp2TXqHo6/4eCww8NuVFyj
7LCy3/A7ftzi38fDhOOEHy47xtfP0xHZeWWVDC5TJNVB3ctnX3X8Nt/95/ZmX8G+BT9xI7Afoi/Q
2Jbmv0CVkT8H2ldBHMPNS1kiU6w3IOFihhFRHH/ART7Rd4z+zrlhbtJ99EVBzUVMg9wcKHgs8DUj
VrtQadCaNtIGG3aHHqpDvYmCKekpSQ1Py0SEtkd89NkgOWOcV+6SQkoigNycfUnvQxpSPIOdgX7h
Twud8HvIIjcP46UY9ub2wXnaPW12nofh//79+AvTsvPZQXp73G8f3ce3t/3jtqe/oRBNf4noJtjJ
5D4WVEFYE5QSUAfn2WaMdMwLlJpSRy3koHHKGVQQ3qJoUBCrp6C3Nou1xLuwKTKBk11ZEhNKOGi9
Qv8QAHqcU7IDqZ7RlgL0MZA4FK/G3kX9/8OYjeQGGGxFkHRiroAbJ2tpwxMHbFBQwOEWhaSaljYD
xql1yL+A0wfUK7bD2ESsxrOIoFh0Ef8gv31qjfOHJSlSw2hkDG55GEcIatyZ5u1UbGKQ0XU3KK9e
P9mXfZKcPc4R1iChTXoJ9gpCl4/gd0u17fIj+xHuyl3yVNFmk77M7vjjbyXD8LpCDYppQgCnRdBm
fn6FmVqdNUFJII9QPcbj9xDS5YkoXXgR453bOL4xT96QvZoq+TjARp0GgKikwDpsRxR6rk/h2nY8
GQn/UlVR2B/NGlbyTHtRR83rO1cGdIoqmiD6XrOEVxxuBzDfKsBknc9Z05dWMywTkmLSN71GVxvx
VMK4zwUjOpbGL7a8BdpMViQESQh3wsIxhnwdM6Q04GQ2nV6dnBhQswWUfJofSR9h8NpCJbV4V60N
AG+z+pxJnm1urs/s5QOZbc6T7+COXpdORO4DfIeZBNRWAz8jvpU/IAmkV4caGPzi1sIVrnh1MVA7
viWS4DSunv2TD+BOY7tAImVW8QG6EoE/wA4p9CpoYQBmX8ipl4eB16iGYPpXHOvZqLkjGUCOHghU
GO2myEuqm2aCbGvkS8NWmj6vz/CqKeQbgaZmir58r0EbkB7AU/g2Ai1IKYR4p5c1sasObhAIQi62
Zy72FGCgIBfHDQ7M6fnmtdPS0sMGCK2J3C8d5AHeF1E1dN0E+LuYoiag9ZyJRNaHolaRNI5m8CtM
7qz8zsKP6zN2GRIfHeYfI9zTImqiYAErf+rILQSXgHqTW0/Swv4DXGWZZ9qJvg3TRX4upizxs6oa
b7sKZQvI2EjxLs1iQ+AU1g8J+A3+Z9Tck6OO1KWKdXjwSHUt2QF6HUUj1wj21vAcRI8k3tXEj3t0
PlmH2HAaRfQBzMDlyv65ILlpV7tUX6wcH2BBCrZTnFzyNH1nygejhSII2KcklzQgLwVj6k/d2AnW
4yJgPq7HH+vcekizPhtzjS1cypuou1usgKrxD4hPjuO7bPtZ47eNYMTr++yPSW7GyZjWQ8HuaC34
lqVPcwVk/e/rw1o9mCdBB/fCK2t5USpmAjSYcvMT5OK5fT8sYJMV8ROIBsP+/uSS1PNStrOShTfJ
fFf23yQi+6pQbupiPAx9y1o2GAkByHK46z6eUNgc7QXwVwCI5arcy/qPOP4Kh9aN0Dx0ffIu3gpH
Y8D8sJtSh6rG+ZAUqZXBnQkQrBYXDxJU/az6+3ULF5PGWeCWp5bnJswJLFjJ4BThQPGWfILArX/d
zOpAgO+ATAyyVWAxOR9IFxdzjpw0kOx2+Chb07MWC7byBQABgDMkbQEMQnIS/+ZxUqicG2peGoBF
T8FTwFhGyxcLPbB6Re3novAgJm3pB+tLRuRb5N3m+gAvIhpYhz45MvysGQZE7ecDLPS2Dox5LiDb
CVxA4xTjz7j3AuDyrtu5uMeZHUboimFCWIOX3GmMfFTUGASdqCQdFjD8TqVJgzmlhGSbwVYowHEi
LNzq2NC/BzJ40LJDhP18bNkyFsWoQ/gLV++7HgL9Gef9NyvT9lVnHIq+NZ1Fj17MxnqKx2mEwlWk
7Bp9lG+CvN7hsav5VVdD6FDRXq/PBrN85rAxGyjooPnIhnQBULjnX9ZUhjLGM9oam1EB9sMxWxrW
fpV/BfDWM3npI8E+XpsKJkME3QbQMF4oN6Gj0YhNwP0c9L/ToP9hQc6wWpxYxBW4OrATO1zkBKGE
SLJL4G2D4bWbHoYCChCTm4P3hByUyq/Gv41p2ETibCK7j2MCpNr5RAIJa0jBGKFXDHpejLlHkkYg
N0SPtDVvc2qGTe+pi+4AalBsTJ9JHkarpN0SujZ5ub4p1o4Ia0qDjjP2K96650bsuM1z0seFo0x3
QXTIG53a1haXQVd40fxfJu7EGLdQkdyUbZ4l8Dq6TOt6r8abFurg10e0duecjog7gGkLKTIJPhTq
Mr5k9U6hFDQqbzsUTUV6VKsb/M94dC4/Niy6DAEdmAqVz8reTuljo77U1e76gERWOG9pIvCYWgNW
iL0jgExX94NEBxEqbPUQoScR+wBAI3S0n28EPcyGJM7RrRVqoUv6LxnJL1iz2pJWQPahqOLY8992
krBriKBNEQVfNKxeMM5BXlXN0YZQOGjD8UhWA7Yberb1eH0CL7Md7B6AVC1TfgQnFP9CAC0V6rsa
bru6bqkRaXQ00dI9gEVlnJKdWga+MeoNleqeGsC6KOCsNIoDnqH+ALz2UI+0Nn4bdS24BtemHB1v
aJuFHuXlMwwXfzAmEXpOi85yO1AphsrvtGo3pfJaLI5UHioRMnXNpVgQYEGpG9kX3ATni1xZUgdq
vAynvc6TbS1nQJVo0XQotcx0r0/6qinMO0p6EJNGDHhuSodnCQqCwZXNciAQRhgn+cW0xufrZi7f
QbABRTMklhAqXdJ9AoBo5jJr3FwAJLbS6HXo4kM7fM3BL20E1jvqImr0UI7Vx2clnjxDbSoX8rpA
PveinOFlGp/bz1yA2Ck1smoE+1lCH8prnxoDGMBboI29wbDmZz2YlMCHckmB/Ipq9blbKWT4jp05
ujOBsrhj2UMGaEcEae8nW5U6yLgoMSPta4kFAvEGPm2OwOhHmtL6kc8LeRrMJqvQmqrYz0mQkMcJ
UqHOkAftZ43/FygMgp3kI6vtadNFZZj6oaQPHVUrOe9p1IEG5bEZ0XrtYonaCa1BdWk7qian/hgB
i+aN46i3vtVmJh0BF3LbxqoeqqBeoGWQZE1GIYVkOdZkVH4NGqQ87CQoTuplgaJJ1FcE1BxjfUea
TlmoaU7FL6m34o+ZFctobIEolFahjv67SQfPQ9HWUFDRk0o1b9LB0lzVCuXnsR6m5ACtYfNBiXIy
ed1QjaFnTWp2n6px76qVFppQrDCzjZ4ppk1rSQ7eoopM1iHK0VjoJKNm3StN3uyisLH8KRkQHQR2
iJNft3YuY/SJ9TomdYimMqgHbZSmK/0cQMnCTwhahhw1BsIR7J/T90COkt4ZJwglRIZaiVoY1rz9
qUvkgotmGZdmSOCHc5CptMFdHzxZ6EK2U8HFfwG1Ofpehk9nBG4AqnOGWuRN0BSAAzpP90W5jSwv
kf25frVtVE2TPUBWmrS9fljXfAJoI/41yUU0kz20ViGhRbcB2XGlIpc5RNUjtDE+r9tZnUPQ0YAJ
CaSKuFzOfQ9p62UoMtjppmY7gjS9rJNX4P6eqn4UuLn1afxji882T3MxxgrjJljMrWL/kOfHTo+d
2f6uV96yeG36mDQicvjLTC1TBYJcLFh42b3BU1yCtS1sQMOLrnFyCOuHcjw0088w+j6XTmL4Mw5s
/IJzThU0nFbAy6tunH502Y/r03x5f51/BZeDGZXGDroIXzGkA5WD52ZOXQAMnCByx+o9ip24Fbxb
LzcQLGoGWmrwwgcfBBcKFUaaTHHUFQ6qJU5VS74e27sxEJm5xLuw+cW9DNQ6Qx/yvBbBOJjo3CkR
co3ms06Gx3iImm0XkRtTQxI4V9PRiTQ88rq42cVlXXtAb9uCrXUZyCogpgJvmAyaqkualcVOSRUz
aoC4bQ+IXKJNkNu9280A5EGGC/QAQG4LvMLaBIPTBVpmqLSx9PD5yakGUpFYBh9aaII/qcmz1gnr
MfD6Svm6vnlWDg6bY+RsGYIJHFlcLBIoYBpWUgwvr99i8pVGM9Ua7BnpU8q/D/PdrN7Oy982g6ID
9Myofj4+OQ+ysNGxZdFEvE0U86OLer9sdEFktz44xr4BWgkLzX/c4GSocASl3iLzALxwnt9B3jVH
AJ3f260DEfS8PeSBCDx+6fUwNoBDMJ1A/aEd/HxseZ32pG9wONr8q4GQcQIm8GAGUaBg5db2yKkd
7tgHhJRzZmFsTXtTZj+63FNGQcTOluE8VXE+FG76moT04GbDULrmcZFLOs0izn3RZHEbwVZby4gK
DCIFJzLupF0a249Whh5q0Ipe3+mrbvJkXbgzlVd2AnYRDKaw7yX0TbQmXaadhpA4UG5HJaBtJyqB
ro0OJ4pxbLNyHi9tQjQA9UcbrAdqp7tRfj/Hd8UArYTprx/0iB7/2OFBwmPUarMcwU6kFHtTKbzO
zNwlC93rM7i2407N8Dt7yga9l2Gml0AGBlb/KG/cKm8Fo7ks8sA7wBNB7xe9AtAO5OyM9VjFso38
bhWPC/hDxkD31a6PZzqlnZYfoG2A7JxdS3exHA+e1szFN0hSD3u1BbUpHRuQ3l0f+dreYZxU6AwC
YBjJ0vMzLRU2KsMSaCOhWT98yPOCtpBgVCxoYbW6/b005/beiMMRkj+gn0AQB3/rXf+E1ck/mRTu
uFtao+Olgkmxg+G5DJRfraW7Vil4x60N9HTquROvFO1SzQGW2BrfSVdRpYTeVf0IbaFIXhD9fkCt
5T+My0bOC09vFr9xFgFYTqsIesROHNuBn9SycVOC5w58P5khWMU1dwbxB8b5hbsc8fb5KnZt1oUl
M9X32i3wDw9xYTrXR7N64wCqxDYwgewpn92NgjTpFihWA4XT07BxtHmryttu8LXOU8iDaqJHoxdw
Yqy5GUwf8DjHPDtfcZFQNJqrCfl1YwqppXROtsy7XNc9s+gEq3WZp1QgPQSGdICEYe3Y03aSDLVS
UjdLrBZg2cmh+u0uQwiIwmejHorxpmher8/m6sBOrHGJSisfuyXPYS1C5touNpqMlv2ypWUsmMFV
l4OrGsE8QaAJnaXzrSEtTdYWbFyzIbu20fkAdbsxGE+7VnISC8q/8zuItp25ng5BZvkB2hP+fqz4
AGSygcVku+f8C/K8rMIJhO0Ql4K8Zv6ztyM3B7uvTGLBGq6dcaBKEJ+ALgkYIO7EgfvZLsB6xzjW
7gd79BlTaPdg2LdashunmFpWIzh4a7sG5R8IMem4P1CVOR+bbYaT0mZx6Uz290VBbPmQtzpt0a9k
TW7YRoKpXInYMZF4l7AFRfmOm0q1LitQHtSMstau9/WsQ+xQasCGMOlJ7GnIgmy6zm4DwShX3AsQ
5BoSiQa4EhFtno/SnIZyKtlrxEiMjbTYfhWLyLVWTTA+BaR+oNTK62kMJhgbrNnC8VvCXa0iRYQS
7l/vQyZjCbQ4OweXIXM/Q1y4N3D55vlWrUMqTbdNrFISiWiSV043GqdR/FRAGAYlEn6+yiSDzKgJ
z5+MSA2FIIm4McrHUBXs99VnpAW5GHT7yCAM4uMJIx6wAVPM2v8j7bp2JMeV5RcJkKHcq6Ry7c3Y
fhG6x1CiLOWlr7/BucCuiiUUMXuwwL40MFmkkslkZmREJehZrBFEV6/cD6byzZ4f0+yxJo+Oc1h4
t7++lcKt5fQZ43LC4z0U5uWvZXhuT+iIBXbau0bM2xJVq5Iq3uIblVdMqaKvimOFcRpobUhuBxJe
0wb1aOiaYPKZD1X1NLFnp0Ct85A4R729M839kpJwROZpfEeV7foqN5rYyBhQWhaa5UIXXjpuFTN7
8FXguJXzfiKPYIoaANJF7QcFiUDv73077L3fHsr86FBGhq0a0NvYZuwAfBUPZU8kaOcbEGulpY3d
UKFUdzOmPwh/TuhPxRpFdiV9ypUNAA7PbcyuHdtOAxutT55Ns4e+Ngkn/QezwWHCzCOwDm8dnb+j
7gyco3Gqs04R1DZi6NkvkJJilNeQ1Hv4BVWVh/6E50r7UCfdrdNNkQ2ezDllqnMjPEdeNPJaMNcA
aHxJUchzK+sXgwCbVtPFOWgYhv7WLzRG1juP3UuCsvoz1zW72Jt2jbsytl1K7wxKsqNbV4O173Oi
3zDfG1UCEBebgVQcNRmEKLDx48aWfB4KuqTxExAuQaSWNvsC5DHztz7tMRV9O8aKKsKFf0nGRFBe
5TxGbiO0gzQuHONx59BnRiDINHxc97CLYCgZET9iZSQGkArgUhhxgZ4zh/vC2ecE4+3x6bqdyxkZ
YQg9Gsu2gM65ICPyupIucwskYG07QfVjgjjXbBeRbewaDsnC5DUHl5VRAfOOPLmJZusxmd6bXvEz
Npf776/4M7i3Wi5UuIdUq/ErSnZXjO+TfWPlr7GmCE1bVjBhCIC86bhIdCQ38X1AAZ0M56VbHkgW
+d6DNkV/r+qDHUU+JUajQaqGjt75p3PqIWnHos3B6z4h9H1voVQ6MkWGejkzJqwg9QZFE2RTLkYh
5tFgui+sGDrInfqc5wRUY5V3zEwOQjXAyDJUmJe82dHM6+89D/zMOhvn6n5y3BYPES/3+K9Rw/Af
NNQr6ptQsUj6yKO5+Utvc+gcNzGFnjrgSDrftzPY53bEK7rubhisST/khT0B4NiQmkRonVHVPbL1
sTw0RTHmgVk1aJKdb2NemobWp10ecsOMynhXGMjXPMgVKqBB4rieRTWxkTaSKNRWkf/KvLx1bVhc
Qyct5A3t9zVzf+e1Tf42FxRGBJctmqGedcGCGvck0YjhATtdtbcpTQJaJoqLf3O/0MZxkVKDgl+u
MzpD0vNlSfMw7cwsmqa3xmgCZ7LnaALr6vWosbVnAFggqYV0BgazpZdzjEFaPs+IToLt3Kueh/zp
PxjACJrQCoNYq5yief5ga3mOxdgd1Mj7E+t+/BcDAiYkhDmAgT73Lh8iUNQnSQ4RH/cnRtpDD1RD
io9+mWjiq/uoMOA/NPLQFDo3UjVmwRvG8nBq44OR7nwTwPgi0pzIsr9QNqJ1fFd6euBrCsub32dl
WPx9FU6Hmg5zk2egTufl+zC4IaGm4thsudt6bdLxxPsNDdoEa6Pmd7xhI2vaaR6aXLbithXRUj6e
QqQTrxtU3CA3db4UUKS5HlvAUNe4Rhwm/MfUAPs/fkU39smfqBOSMr/TM9VEzOby8PiHSKEoo8hj
+gXm6bt4gNl5cBLgMqwoY+5HXllfSu3ndVfcyicwcGmaFrTgkLFKh4knxKzmFoFO4/7DmJqhMVoQ
CMl2181srWhtRiqe5C3pq85BnIMU2BBY4xQWQK+loHZjfX7832xJVyDJwLunDbA1lN+9/LbM7vP6
oS+/XbdyWVwTURUzYKDERm3tgpaHFuncWrirQoxN/epbFnK9D9w8wWQg9EeS5ikrITXIPwQfusK0
cLsLt8TdDvQqpGp0eTJex8Rq6VQcK6yt0Inv3Opxdh6S9GRavyp+tO1nzfzkDop9Fa5wYRXpGtIK
0AsQudxG0mpGIgevdJrkyUT5ufzJp0PrZQcy7q+vcDOEQNwB4R3DTRdF94oMictNmOIdRu1aoznG
lKlIEFVGzPPDzXS3hO/DSDpmX8ZYB9hZZWJzy3BXEWgPI8uVe9Pa7PrTAr30cNb6X5ympxqKOxrx
j974xhsV9FAcoosPtLImLcjSMSswopAR9saCRFoHfHrBqOj47iXa13jwHwz76/XvdPneF5cMEIL4
Si7qCroUPlDc1lC9g8kKoI1xKUKjTj+7XvWl1OdgjPPILo2oK+sabPLfLH+OzJ5EvVfv3EalWre9
1//+FLE7q2snHtic5xzXjm+PoO9GcHno+K63u12u6sBsbDQKNwBMCyJP4wJq0Tbmwos/xKWTFwGc
x9wosY8O2Mqp96aNiuOusiZ91rT3umEpSpw7zC46y2dOv00UNbAMTyaAD8rj9W+6EaohEQnuEHCi
oO0v9wnburEXc+xxfdvuAeNDvfbT7l68hUfX7WzcrS6yODwgHDwkwIxy/r3I1GhpUwwg6waTUfPJ
GY+2dlOSo5FDGxNFjb5WtPK29lHoRZq40SEDLiOAwPgOuu4YUTNfniYeJuV0a+5OPXB4nUr0dMMX
IdkOND8EXXyIn0pr0zVA3PUat2rbe7cT8opg6jP4SAHMe+Y+OUADXd/MjWscBqHoi0kXzBfIVeaF
VlOcabiM2Ggees0LOkxGjjhn181s+cbKzB+s4+qMNa1Z250wE+NZxNr7ug3j2txPpiL+byWvroFh
e/TgwL9E/vx9ZYj7dt/VC3ocS92AEplqeRZ0pclv55w8a1ObPnvpbP2IudPt57LK9glz+iQgiQNB
jutr3rroUYJGA02ojgiioHNH1RLPLDrPwG9hd7UHsDA6q0sscnfUb/eajoCGsUxfNVi06a4rs+L6
Wm0BSH+LaUhM5O+T9gwEZtQnzpcq8Q6avzxxF9JPpYrNdetIrlcqpbu6VhjuPMJkOr2l+tto7vNF
8HPf2HpI/TZIVeMMqjVKoQ3KvDytHBisZg2sZV/58rmIaWBCjnss3oxEEdouq8NCyWm1p+IYrfbU
xmSThbZ8Htbmr6neTcPBJCfq37n+ySWPfve5L/bczoH4BoJM8UTejAlA54GBC3Knlkxv0qN9WNEK
btTp6GO0x8619oMX6mhajq1iWHl7oagpOMSFcCb0hc4XmtEpHrQUG2s5tQ6eghSMJuMMFr+CFEFv
xD8IZfUuS0bzBvozr1psWNHodk6IYXwfl3hSnK6foq3VoxVNBMsWoGRyR9Efa87skmDnIbHs2vUt
YQfW7j0tO/BiOVw3dkFiiEYb1Er+sSZX9MASSLs6tVGfKh97zHpovOEgln5G8AqTikRjwaISfWKe
7GsjMkMXE1mfanaHIK0VL7obsKcp0iKDKX7YRsqJ34XLTgxagxBaDiVWq6Gkhl2YMF6d8foRV4Ni
o7dCNMRNMGKJ+gKG3CQX97M4abRORKssdbNoHjLwNM7ueDKbhaf7dPK71+u7vWURzU2wdHlA3UMs
69zXBo7BW68E5yMUn9hjT1vUyfQlu+eDkUYx7drg7+1hUsEgOEvg0/4jT7A6xJiD9PuJ43KtSzBV
GFR7W/LlJjXMxzxRtVE3g/96O8XiV8ZI32Um0mrk1D4LK/4+9J+dZTcaoD74Opn3RYJ8/vv19W06
CeIDHAFnhfjSFyx0jWaswRfMRz+Ii/ZujFX0qlufDFBhvONEOxBEceerMmIjW0DYkodje6fnt+70
opkHX4XY2zzz+EZCVgptVRmo5FVWw51KnHlaPmWWdsMT/jp76Q4iTA8A3SsSys19A7jbweAMxlnk
xr4ObFZXgF46tHre3rZO5d85i/fl+scRmy+9sVCw+9eI5A81Qy0gGWDExjihn/FAY1nEzffrVrbd
DkAkAd4BEl++LHLklCXLIHI4kALDGAYwo/UpHZOjFkMdIiNHjFHcjvYv1/9P6Q6qnkLuCc53IUjo
gHrOj1Mf+X9vRV363dAwR9GY+yGJQ2jXHwr7baymA9j/FMFxa2tRRwHHEsBDEIWRgiPKJrYGyk0U
21otivvTgpso+aXYWBGM5O+3NiKcaH2ep6XVxwRGBs1H171m4US1XW5jqWwMqmE6LKiQlmJoxvXT
YEl//o8/QDrdFTqJWl7gB1Ct2JPy4C7fafxA5kPX0l3fPJv6J8/6jWHL63a3Dsd63ZLftk1neYWF
IG1Dx12zDp4zRdctbOVyFtTjELLAzYtX1vnONtSgVtvOOH4AtVnGzhg+M+1AtGOfsTCHmNB1c+IH
yx8ShSgMCgpSWNSJzs3ZS4wAlyCEGcad4QOz0ZGwZW+VpkIobe3c2pCUo7a1XVLwe+QhqcvXfik/
WeWiWMuW56P7KciokRdgJPF8LSmJc8sbkK0l3TcP/Qb+VP6XIsLahFjlyu9tvct58Se1Hz/j9nLT
MsD7Nexp2PEnbiji1+bHWS1IcnI/83Wexvg4c3ZjNEOouXUweiyYVAmVypDk1pMGvMeQYedYfGN4
n4f8vmkxG6XIqba+D9oI6JFBX1royJxv3sQWb3FiiMHS3IOatfa9rvlxpOXzdZfe8jQItOOY4sIE
8b/k0nGi2wtxERq8jJFbPTYA2uwM9vm6la2aHZDMQCoApAmpc5k0Te+YW/Yj6klpr7313DqYmgVV
AR1wQ1DaT8nd2H5YoxdxDBb6Pd1RHCmvpmHeewq/33zmexAAE6QPICGQoRNW7YyorxcI+UsHvbJ0
mIJsQu+XVCBZr8JR88Mq5dBOSwOIE4TVohLNusRa4lUPOAmuG2SS2HTJUxM0AA3modBQYKUNyN1H
vw4cjhlG8tvNtROxMjMoAQmgEBeITSO0PRUgUQRGOZKtN0E6mo7P88ItRX0PqUTZ7zP3thz2AHoE
tNB3UDnG+zC87gNbx2ZtUlq1jRljWlOB3Wmmfdp9tOmhGq1o6T6u29naXvjavx9YOp926c+pC80j
+BbAnCX0I+rRjRy3uaFQiA9AYBy53Ye1ZIdxLHfMTIPcUs3AKL1MOr4kG0wPDByoxhVxkJtoVxQB
8X4t9g/ufMzJfTf1YUYObf8fCo4ewVsfzGkCSCDtsmfNSQZwAsK6wY7U9QO/iu9M9tp5EXM+2BBd
3+ytdHttTtprXiFT09CQhODj8rWc+W4gDkTZUE0VdUfD/33d3KYPYdRQwDMJknv50upSgKnaGvXb
3otmHlX1w6If2Fz/l2XhIWsJfLAYij8Pvkm6VD1JYYcXr+JQDPwwGWC94PeeqmyyuYN/ZuDRdoUc
rhSA66ZInIZxhCPdCHV6tLSoqPZz/J5aCojBVrIk2ncg2AAm05UxDOnsTR1YRJG9dLvOjhzjecge
dWcMXeOuVaH1hJ/JAWZtTPyY1d1vYKiBJi6MlUNbHgZMfweaR7oTJldUWDiVKSkJhJgqJ4UBU9b4
4M4/cu0JlQCFQ2w5nhAYxwymAc1NubZliOHsisEh6p4HWV+F6G4HtakBOK6wtLmalSUp9YPkg7/4
FSzRDro7FnTP4odh+H79HG2F//VyJP9mfIAqawkjNkkh9PTS8jQw7INhfCpmHrTTIyZJr1vc3MBV
AUWKh7hsaF/OKKBMyQOp9rV+SvNPJlPcMRebh+QC7LxotQB2BLSz+PvK66Z0NLpkAHehn2DmGJdq
+bhQFcrl4sRKRsRSV0Zge0prAiOJ9SN193l1zO066JtPbf/lLzdNsiRt2gQcEwXxL6CKUxcifQoS
JCRm0YILVuEQqo2TjmtljU7eFLDU+e+UHt3s1XUVHnB5Jf5ZDfhVUIrEc1smYSMOtVsNOPSQu9Fy
h+GcqLjTftk346f+Njlc37kLB/9jS0hvAuwpIBPn38g0MaeM2TnAK+N3N0V6U4cpGsJcR671bml7
ThVZx/YG/mNQpuDx8r5mSwuDZmXtoJwUTOgSFalqXPQyuTlfGJGui2xKTWPmws4N3jifWhaZPxuI
Mx1G5O2BwaJmf30nLw6uZFCKR3VlG41ZCh/M9k65IyQq81eLKKIewfc4uy4kK1JAsoGKKHoOK1bz
rWCHoVY0J1T/vvj7+symzgJFPRAaxuAW6dD9YErOla0V4M1uitklQV50bmFgwIeha5+FrfvadHPI
pi+NTgKfBFQ7pfNXfUiD619mMw4R6LagHmFD+0RyBdpVbkwEdaJv3KUxWEvYvqQQiQCdTJsqvGBz
/1a2JC8wvVz7f17opBkDzXkuLEWou3whCg9YWZA8oPTmkjQTvhB3opnd1M1rRV8aEpb80AMibYQN
uzHoftQMQQkMupDrm7l9sMA3jDIk3l8g8Dn/fvFYOEYPTj6IJRuYJijcAVrVqdb4QcO8CoK8Mfgl
rIm/5K5TPDo0y6oQw5zJvYEHdIPCBmD413/S1p57omUjFHow3iL9IsdfShA7i3iJJwyGkIbq53UD
WzELlXhBZ28AFyrzLEODmE+6hSW78XKwaxxxDSrd1FNs7ZYZVHYBEsKrF0UzaR2uSUfexhZ2dniF
+nw73nT+7u9XsjYhgtjqeFuFP/M0J2DFZe5D1kNArWQPZVMoTtzmrbJaiXQf45IcvHSBmXbIu1vb
Bew81owbcIE4UQv6d88HFI8wekt4NSpsX3KtiAOyMi5d0WNTG7PpYhtfcj+wH81d/B3TmeVRv7We
i6jZmS+4BI6L4tGwGWRWVqWLdMTUOaZcxJItYOzNfZO9VskBolGLqgmw5e6r9cn9U8bawQMnBtIq
IKAbEPN1KoSHwhHlgOlaFSY7K1jISQvmqb05NQEp7q+7omoZUqT0J6N2Eh+faTCgOQ4br9f//c0P
AkYPJLkoe4Pe89zVS8ZQGeJgh0tzGuh2WEwRy++1+IlNx+uWLhv68DgA0jEni7gsGNTOTWW5wXLL
qRAXvBlYutth+J3HQcUeNDy2umo3Wke3+D7H97X9ZKjc4ZIsT1gXt6lJUMxAOefcekmyZAGlDaaO
nv09qJNelmOVBeTU7e7myIWca3DXhH0bagqc99YGi0k6Id7t4xEhHfLY0UqGjhc+IGvfm0TbO9Mb
OLweJ/uTlam4grciCgq8GAxG0wszs9LXrCoxe7Y0SOeIDs2F24J9TJYX2BWgYrdDFrXdr+sfddMg
urCgbUKLz5Yblho6C2Yddxhk8Krbuf3eemDanR4SbwS+iH5aijlCJ/g/3ABIfjAOgscz1NmlT+ky
DJmUxgCjmGfRs5M53M6DKgHbOt24t8EghnefA/Trub/43tQzS/DNNJgfb+PlxBP90FJnd30DN58x
wLeArgyjM+ABkNKuZjQzJ3Oh/1Gk+f3cPC6YV0ua9sFynF3RkX3Ckyd0RV5m0JH7+ft16+Iik/Pk
9ZUtXXS6hWaAK4i50Q4LetQgAB7q2StJov/NjnQIwHoxDr2HZ0aMHDYF1Cwr3jmIFWwVX8SmP65y
EOlWA+WF09cLcpDKhJquD7aygOSvHXns3ais0mPrKQqkm26CfoeDQwdguQw1rcfe1xuOsEKzm3n5
poMtrXm7vnlbJtAeBJxCTAOb8j2jWYw7TOuRmDMGSsJdWeBOU/Uit+6ZtREpODvZwkhSwkjheE+6
0z/7KqlalQXpQFlWWQCqjlPLbTC4TY92rvgUmzk3Jk1QqgYvAs6sFBcyfQZlTIMMt/W+6tWD399C
ykPrP7PkGWQeyb12D27sRfWG3jpDK6vySy1BjgoxJ1gdsyWMvS9d4wa1F5Xa4bobCNeVz+rajhQo
aKOPE2jowOPKHSjomPPzMH1tFv/JWX4U4AMI3OzjusVNx/t3P23ZJ8rMqjIoIQHerIdOWwCV8pL9
dSUP9/J6WZJbFGZr0kaoogz+AerEAfpjHKjURPFiV30l4Z2rlL5y29GaXJip8eLMpzkonA9I3ta6
AiJ5CXuR1iM2dWWIzEbumkLvBB2LkM7vgNka/D6uXxpBYJPVITjxkAHFijtx43RB8h4TGhgvx5Ck
jDzxGWWtKa6RfNBvutJ9GPpP171h63jBBPiaBLkxwp0UxGO7GidQ+8KEyx+4KAvUS5AmmN1nVjCP
HOWwG9cqI8j6TvSbWVNFArnxCTGygGFAoN8JAe/T+c46Q28UqRBE0UuQUlUHRr4l+pudKs7Zhtef
mZHuRDSKMHDvwkzX9ce4mx47wn93pWo8d+M4n5mRdrPrFz6kHczkLbsnPRqJEIIWiJ37pooDH+WB
659v42YEpEXwgqCPgv9L9pih6Zy1uOqZw79gYm6X9L+TmB608RUuFUzVh5+qyLc317iyKf6+OgtQ
NB5tjmlanICoWV6b7DkILDTCWaeY5t78ZsivkQ+KaW5ZMrZum4KKsd0Q89kHMP3sMW1ywyHwdH0P
VWak9VgYnXRHHWam7sCdJ4B/cxW+W3wGKcpjpERI0aH0h4VI4bCLeV1mnoNwCORkiZHXBlWrYEDK
1KmAJ5urESBbIJpxmv9kpquvg34vjpQwNSVj1DtHCz3kXFVn2DYCVTTkL0giXcnt2sIq3cH2UK0B
pCo3P8+WGdhUcfNv+RkGTQVDGDJ1Q2a+oRiz12iPcWrCjEOcoLPBQE/AwSvhD37Y5RMKp2l1/Htn
AAociGHsnnOB1WSjgwdlTQXiCRQIflPwyPWHcZ9ai2J5W4FvbUmKSMviQjM9w/ISn6BjSO7KwT9h
AD7CTXP6+0WZGHnzoFGOeSb5AQmW7jj3MxSB68nZjTo7NMzZzY2vuI23vByzyNg9ASO/aLxzt/eh
SY/SiZ+VQTqD3zpMvFvHDWa2v76grb1bW5Lu/UQrlniesKBS2y+TGTjux+DvBuv1upmt63dtRhyD
1VkywLxOsVyYsZdHd/TBGqQSgNheCXikxFGyLxQq8yLHrBvUG8Oi/D1PKHp+dfvdqFKg2jqvKAz+
Y0UKcWkGNodEVFf7+qnqT3Oym6bD9b0yt1YCmU1URMRQOnhTzjernoYi05mNlQSIOD/ru/Rlvvmk
hfntdLT3zW16cm+yO+8RqKUHutdun/UI+drX679ia6HrHyF+5OqLpUIfZBQ/opsfJvsLqDKggaa4
c1U2pODXTGODGxc2PLIn9NtoTEGiomHdin3gLxMsaVD0JPKJnXIzm1wPd1LKlo+6SO4Gq7jNLKi1
5ejHQ1bQMxLV+MJWLgFiNk9UtWzjQtzbrho2dhTrSoc6MvQHhmuDF+B1B7WAU+96Ew0xxVZuRYy1
SelzDbWZ01pHxOCF+0DAZGCOxY+hNnaF7+0Ht1AEd9UKpS9HoN5hxQ52FawtFYaPwDRWa+0pH9pv
1aB/131a7YAwfygwuBRcd8ztD/rv5konUNP7bAKDCsTSgAw46DXKTiDkGaLC1d6nKv6uV8Z9YqsK
85tnEuRP0L7FZX0xD0yXwpxrTUTk8RaPF2vKABwPm/j39cVtlbtAqgYqClD6iSEE6eyTiVeTU2F1
henc6xnUNiHRAU2vA9fYbZF977ziBNrNnU3nI7X7H9fNb3qRaE2h/gnYqExg5AzD0PgOUh69+tFl
BRwn3Zt0wMX6XmhM8SE3t3RlTLp6wFaRxm3rojRkxi+18yVbspPf0r0Nqsjry9r01pUlaVPtinfQ
G8Oy5oSEuHZv3dJFduoe+6l6ZJ0eNUkXeIuS0Ey1QvH3VQwt8ZM8b4TdhNVHM2/A0g+pGc4DiEfe
T/McJpnxRMGxazL9GPfda1E7j246AonU5QcQewfGoFIA3PzEkOWELB9wrxAEO/9N2TzkzdiL4yMw
+8nep5FDohhNoFlRHtk8qCtL0upHt/ErI8HqyfRGrKDIjzl6KMBMxLSEDI/CdTfvkpU1KSJVsw5c
oVhXaoHGbP4Wo1prAH963ZNUVqTgk4yZrdm58CQ7SMcdsZsAOaHCyKa7rpYi/r5yG6uz+8QAUjtc
+g6MCt1d0jvREH+Jm2RHnHSXJu9lWUbXV7aFCAB32T+O4UiICjYkjNfC6mTneytNTyCbD42h3A1u
d0QOj+YIixYev4CeC6Nx9c6j75hje8r/GoqPh9D6h0iFvA4q1fFU4IfEuhmRxAw9YJdrTQWZ3EpJ
MUmP5wm4hYWW0PkuuznGPvwMLy/q2vuROUe25Ifre7rtLf+aMM9NQGkqxegRIlw70BvmJncOSb7E
i2oWdjPMrFZinZuprK7yuhkrITM9NW19bwwvRukBfKPE0ot/Sn5+I40yBccCuD9ltiQCURzNSnxk
hbQPpilY7BdwOdjWF5eAqnvfx4/2GJRkgJzOrlUJC251SIGj/de6tJ8J8uWWNFioiQpXRZ6d5Cbx
wrG+NZtd3n84+CVNAJjlYAK7N+6uf8zNcLYyLu1y6468b8RLvUobPPsg/HKgUCGixWeMqBItvG5t
q056tlbpdqQ0wYQ23pphsjzYw652WGAPB8zfIq96sbSX3Iwgj3Td6KYjgQwPwhyorFwIRGt+Pur+
H5n2ODmVzRA46MCWnnboscTrpjavIQwBGgD4EsFxf+6zAzgg59jEmx3MjMAKGjutJ4ccL4yFfMO1
dbpubWtheLXDYV0duipyE3GuKAYPCYYh8EYAWD7Lf3bcH0KwAWP+z7Q/X7e2WQkGbx1g37YLPVe5
SEUroOZ1G+aASMTQQVbfdS2vIruDLig4bJxD71g/uhSqdJPXV6A2g9R4HS+vhVOr6M22QhCCOlAF
ICK+VP8ErYU1IcvC9FTu35Ceh4S797nylbXhrui/iae3wA6ALFq6szpGMYEBHv3QSF+88h36YtUE
EvMhBHosKXetpom2xfV9vvyqYoQazDJQjQc9kYx00jwzSasYNhlIidrXFGM7lXOqRtWEuMqO+Pvq
PnbNnlG9RGF/dsOuf53Lvbs8NuTr/7YaKYGp2Wg7iYfV2PkQJF4ZFMYr0dHX/nTdzqVHiF2DewI5
DQ092Tl5mlSd3onV5K/j8Fzqj1ylg3N5uM9NSLErsevF94WJyf2g7sloIloBjPB7UfUiLu9wC3od
pguUgw0wggwe6drO1mYBQJ+gJ9b4L7qn0jrYtODhPYRqHw6yDIuxDJbEaYy2QN+EHftKrL8OuVgB
6qMYH8LLEgXgc9/qk3pupz8tAPdza+2tuAqy+LFMVQpIWz68tiMlruZUAjE4ogDngMEqzwPqfqYQ
3uREsZ6t/UIDDC0oVK9AFCHF9b5D4lY7qI81/qNZ/cpHU3Ex/ql+nacgeBmiuOJgtsYSWjfnO+Zg
0FSfBqTg9R3bO6c3SDVAI3EXv7WHeVcEevDl3ryx9vYuPllL8LUAYnu4oREeeBjkR+EleI93FN3u
+aBK9zYwVPhp+IiYlULRB8wO5z+t0aEBOUOtLOztGmMdn/Q+DhK3CADFD5rq3vd/E4c9dxYGANmz
PrRHdIA+9SC31I0mdCgmIh2uerFsnEUI4lk+OLjQ3wLdhPSb+jxuQXeAbNrJb+Olv21S42BxMGni
WM6Lqr27Zc5A/xHqQ1Dfvnhegiw8y0YXftZA2eX77MaZFxQLpAjDKs/bPGCzQTDJ3XP7CPmljAaE
DC6EkdzxhnI67Px+yb0gc+aqhHCJB8igzob2Myio8ie7GoiKh3Pr96KRJCgWwaYCSdbz7YmXIUah
Hdsz46kD5i490pbpxkuru0nrfpZpr3DfrYvSFprkFqQ/xBy4dEBmN3EnCrHF0NSaNCCtHo1Wf+c7
TeQu4PnmPipMxV7j4wHgTNXXEf+4fHYgzApKFXA84uaUjE9L1mr9gqxrGvyoGfWjpvt7Vwe02rb3
Wm99XtIR2Rjw1eYnkLwqwK0bsQFi00RIw+LGBgb6fK9LhMGliJHS2vRjTLzAbFXvk40oB4TYn86M
B3yLPDeWD3Ti1hCjoBzvSHLixu1U7v4DLyggkmsz0jvEd3pN1xpso/4FJD/0s/WhfwfvoXNPaDAf
/vq6PrMlnd+pTIzOprA1uKcGejspf/S93XUbGw8rsSAEBx+HFmU/6cu00NhZmha9utKe9hmGawJK
fSN0OwOkFX6WBaU9ZlFeZRSPjm56AIYeRSxjtG/aon8eumVW/KKtYwkpQsEZLwr3csfSSuMRerAg
nWzM3+jrBIX3EOvaU++P6BypaC02iq5YPkheodaxJTxggUm2ZeJpVxuxFWDi686PLXeX8Ip/H1KH
7ZExPXZ0cR+gk3LPPM2N2JIpTseW74LNXciXOvgUMmpzzJOiTidAffPeDwZySus35n1z3P31b721
swCHCBFR8c0dKQSMVWP1mP0B14U37swpPzk+aAshj5Nb3+lEFOHuopSFWTAcdg/3NJSNgYE9P/K6
kyZ2TEAHz9nNmOtR7dwBTB3MRjhh1tKq90lX/O0CJZNiA1bZup6MYPIYYJIMZlRXBijt+tes5JFu
a4BRqy79i88mmZMSq7RvBiBIYS63oWQZn5zhmbdzaKnggZt2IIohhnYwLiPTBQG4URrzjCzU8avb
JHZDeyh2Wp1h6FKFBb9wEbGklSlpSYWTgR596Bo8qiBe+O5MxzSbUMWF9KOjquls28ITDo1uZHXy
u7HH2H5dlLwJbQvcE3P17ib5DTdNiFGl9bEhSpT9xRX4Z3H/GLSkMqftan056HUTAgt/0mty40Cu
tqX6qeyhCsofAXkOULW+44UeuH2uKESIQHp2AQvrSBIFEQygaBdc3FNexTnqSGGu1RHjVhAvH7Ed
R9fP+KavrKxIH7CChnTfMVjRkzTSwGoBIvV9n1VBblcK7MVlPvNnRajkIN23BVXu+XEDPcDY0AK2
tG5nDnkEae6A5ZFJoxrAHA8XBrUCUinuh819tAWFFEIZEhmp3GD2Di/ycURcmeP95IxQDrRY5Gid
AtG0Gb/+tSODV+dEG+NCG5qwyvwwt95aSKOXfTB4B4YRQLv5gVtFsTTxcS5cZGVSCtCTZ5a2ZsFk
jg/mJxEYW4YibPkbA8uh7ii+n8qalMosXo1RRw8bScbAjF+p9uL49wl5Rc2Gqt6Gqs2UUhkoUzmk
1GHLGfgOYn4opHRLQPQv5YChOyPK8Di7fhBUFkVGuroLsloTuCFYNACc6ewhYj7djYsRUZxsNBk+
5+n0CET8z+tmLxJdcSZWn1A6E0ZppINXwSzFdV7wPEqISlvS2Pxwgpke5AXoFcutWrMEetJN5wbq
dnfJ8KXh37r21qKRYR5ZFTTlsSD7ZcmDmD17ehI4mHexb93+ZNVhQ/+am1gsePVjpH1u0qId5hwL
HpyXop93dXaL8pMil9jc1ZURaVdzC3CUEYxFYZbdWM2047OKDGIzbmIkVZSkoRwoj4C6+FQ5iLgR
y7CFxvCzJXGgl4HHVe+UzfC1MiR+yNoviRXXjMPQWENEZ2Ahtb4YjiJ2XRohUCVE2co0haqtPBfR
5IaZA3GHQIIXtzaA/6cn+wpp/d86+7kZKYJobkqtzMK3h5rQgG6BHu9myOpE161cfppzK1Ls0DBJ
3A0dFuMtZlSwL00OJo34Y7Tf/osdVJQx0YRqiYwT96baZrmD3Id0zsHwyLHxQWxmjd1hdMxBsXWX
4QmLEvN2cDaQY8lNENPLlnoCSzrAZBAanV8tFnrgmdcI2Il3LUOXXNX9vzxD5xalj1UklpPRXMd9
5iwPbtsEnU+fr+/gptuJrur/1398ybcHd8LI1IxFaVb+UZYj+ZoRNz7EGdhV/4+069qRG1myX0SA
3rwmTdn2Tt0vhKSW6MkkmUn39XvYe++oKotbhGYxg4EwAiqYLiIyMs451y1d5o54qEKnOzqagdoG
/Of8FOUUpRpl1NFWkVV7Nd52TLvVW5XU76gJXjd1CQcGPHHWMEU/F1BMFyAj3lZqZhcm0sbRVb4F
8tNA1IfKpQd052Sk9vpvkct/KGvgma/68nk2cG5XWDClTTJ7NI3Gtcizvc+P033rT3dd8KC4oO8k
nJQbjv9tRcQhz4Y/uN1bu5F82zP8xmfb9FVxTSJ7IFk7Vh7z+zft8/rMXBIxCzMjnEy7qhpOtfkL
7+JN/EzfcHF2bc/x8QUH6veovE57FHseS7KPNxrpjJVtcBkJz6do3vMnznSS65bzAR+QKPumeVPM
ZyXd6cX9qCFSrGzuhXT33JgQhBJZjSppgjE19xT9RjNm7jyooQVdE4T0qQn9ia64pMVtfrL1hAM1
9l1aJgm23vwwpHG8WFo+VOZIF26ttQi4NJfQa5DxQITza4r0WOjRDbtKsnCkKjKAMxCAFjJ2tTtF
ncebw1qT6WXlBZvn1J6wvcvE0gFWhb0yewE9YC7fFvQDtz/XqW4k6K8Pgc2hgbkSTJb8Ll4Q0FiN
m4NtinCIgQ5SnOUhdsxwF6Y7KXFIHvlK7JAMfVryi732/rzkE/X53RnNoHiqvKBGT0BVM9YwyLKg
bz6s6nUIV87hZQ0PU3liQwT014ZKVdZIiFxN8zSVk8f59y5LPnQwwzWjcq9Q/UCN3JPtHuCMyM+m
N/RLr5zFy6dv4SuE20uaJzE+AyPtewrJxx91WD4UQxUoAOwk6uvUR7jKHCUp2TQdR90/X0G6LB2W
01kQNlRWKUbhlJgFE23sNTiIJv1tUo5Gem8NKwW7pV10akpwfFXZ0dpqMVQZiMYGRfPI8jT+qbUB
ku2s3Vrdv3E+pxYFT1cZWmq1Eyxm43MKjrzCjaqC4EHMY91La0V+DMFEeU1zaP5VMQSdWhVc3gBQ
vj7NVgfrpdLR67KWc61NpODg7EIx2pbCQFtOUC4EW4TUdwT66OjVrnxNC6GJVkIf1Hi8HrqWnN3p
wIT8QWpDSkE9DDegdcQYnnQoWlrMcmn8K013yd9XZeYDihoJRFAhoCimlhMDvizHu4EbFb+hH4xi
DCkdr1Bero9q2df8MSNsErUOO8WaTwCb0m3Yjjc6031ZrVduF0sJ+elohF1hJCySWw1m5Pax7Oeg
pAUldS000l0fz//hUv4MSNgeWh2OaSTBUhNTd8iZbyRv5uSp1kYDi4IBvQMU7dwphujhWpfSYnya
cXOQdrcg7iX2u9lDq1STHrVunxv9ryLTh80MBd+V1LKhX1SE3aNE9fZt6vTa6xpe7XWD9n6TFlJw
fRoWHRsECkEeND9UyvNmPslytNzkidXErVt0uhenzxRoatwSdN23khX00aX26+zET2zNB/bEVjgY
XZK1GLXVcA+8brAJY1P6UqMhvXHeC230MMwDMyDtoZrvFo2JjN6tbuiPcvdbskF7rmu7XP7pKDGI
wp2NNkibNAkfIVd5YG3l5s5fI7PwzXjRcLBP5iuBWIeEkQhEFQwkEKgnoUsukU2iRX8tkCfMjODz
pZhmaBnFzEjyr6Hc9U1ApUOFUjEEX/5/6y0cY6hjaGlcwJLtRG5l+SV9ruRvUR37FchSrttadMAn
6y2c5QhlMp1T7K0yD1gDSgAX2EC3NCkpjMSV+JuSvF63uJhHn24x4VAjR5KsycShhgJZauwk7gNk
K6WmGzZexx+cEVUsvjKlyynSyTgFh+/UYcKZhTnV6IMFLSnZOOTtWz4pfguus7JhhM+FyYfRJo2z
z8aVI/y1By8iKZgyDbAy4qFPZIOptTG0Wpa0rqEcEVbd3uTQs9pO6S2cCW0+7KgFlPVRGVyzf+4h
/CYDw7Ymoqcue5I/XyFMvZ6NnPYqvsK6uzPfAULYNF66Q1ukTHSXIUckvSfvKvcnJTH53UhEDqCZ
E+S+403v17fBYgQ+mRBhQZR66hr4tdYdJDMjav+BUklCtHL0uFzvDL31Bm6stQ0u3lghfffPMgiu
NMfbdtwqsIqeC1IGcUx+fTi3CQk/Y1xW0TqMCWDEJEBrAY2yk7bD2rV+MUaffIHgYBO1gEp4jC/I
GgI8odvH4FZekzDU5lz3ynYTpdwqlNnT3IAVEPMUPt+qm4SYux+NV/wwiPY5upFP30KJ2F6yK/ed
z8jg9u/a40/FTYJqB+kYL/PWD+G8v659lnBF4C10Krr5syjP0I1r5PXoAgg5bcMsVtwqaoYXqbOV
RwVAZbAl9zHbtzwBSC8tEv5LV1JdR4/c6PwA00N66FrFuZFZYTNoXjv6+DANIXuvuqw+Kh3Ex0hn
Ge0jFEl4MMYpetLVPnO8ysElmiWDxAmj1OEkjusw8gs7r/dRarAtCAm1Q2XVKADXkvIwyNx8QqEj
QV3YsvRtGFP7rWj7cJ810RgRNJ1yD+cKxXWtn25Ly8k3qTQ4m7ZsK78N0ROGh6zwpgDqyEMdG61X
RcNeGsnApdN0omSfg/f7rgKw7ruDeu5NwSfKSQvkYurJVWeZQWjo5V6LhywwQkv2SjR5kiGRdNSQ
W+09YRm/r7CrCw+qxRQP3VMJsvcifpbSziRoLrDvWd6NoA7RGxCGm9OkbBm1DYCP2Gj+lDFth7iO
SoYSJJchgexQWSO1Ew9b9OCFO+hlW+CiTGu2547TvNpTNz6DhKq+t4chvmtlEPyge1XZ1dBn8/O+
k38ntYo24KqR3zumOruujPGLod0UAR0tLPo0KmzX4LVrH2W6/CCHfaR5eP6CyIPcsZu4Hk3q1bVc
foaTJQVhbPJwRmtoW8UuKFr9orzR9xwtZSZRY+aUAWplOoeufGgUeM3K+EDw3qSOxE5VMEQNbfSg
h2qM6ifNw9vWMdV7VAJiDWoAdvFhNVHYgm8tmqUIrAYKi1ltOVtZL/V7OczYPi406cYxWc5cKtup
35jh+NtsTR2qBWnJNtd941d9/to5mY/3SRamTyhFZjLOiXqTPCLZ/Ei9+2wfej8BCd+od9Uu8d76
g7Ubg5hIax7qq1xwzbqQ6RRxWzlQ90L+sfnBUbXbxk9gKJgeSqK+T77tpw/ArVlH6y68tWaXuYbb
XcxJHMAgTfAvQF5AsD/mOMx6lGH0rNIJG+sbU59sP+T99yK1f2YNP1olFs2oxt31ib9EQgmppBAg
B3Q89WbVYejST8bRt36Mce21w9qVFFwUNdJYT+jXk1NfjT+iegB/nLXyLLvkI0+zWSEwDlqc52mM
T7DqwpNjI8j0x1Ef7hu+VlOYve3FOs+MtvAv6JwTc5Kk1qyCDiC5zpU2gHQi8C228z2Laz1otA4R
0JSQwksocss5aMslBWW5qipXyjZL40Up7p+vEKbcYk1ly3hFdPHCdxtKA0SFdlOxqaFhf31xF5Of
E0PCxHboWpXwVNm6vOYonvOsIzQNj4YsvfPEJt0q/dVipouuYA0sMdqsnyyEO8iaOsagg52O9QcN
kXW0PewfBeGHQY4k9brhJl0j/14aJZDVM90H0l0UHATXwUaV5zMjntz8KC3kM8ab2RjE5m/GWl/S
8vhQ1zRVDT2XYFY8twXZAZm1DWbUlJ+jAcjogwFwq8Q9O8uh/hEktZcoin99GZcSKJAwKyBxhGaP
IT79dE4S0Y6VLTxvSQyeHmKW+BTFjn9hBiBBaF+jLfKC5DDiY1F3IS4M1bRtMkRq6UZlv6/bWCqv
GSc2hIseKgkaKJJhI7JoHSgN63Z1FoUrE7Z0wE6tzBN6EkzCcdR4rcBK1wMiB1G7HkiTXvXQUrpy
mVzeEOgkRZcTICZ4STg3lZglTSUJpoy+8ace1wkETLue3LqtduA7MkmJqmXc2J5OtbW4tbQx0O2O
fyDlhEKAkFmnQAeihxXvM5V0bIeHLLwpo5X4sLRgJyYsoYMMwgp1xTlM1OWI9n7q9QBSXN8TS8EP
HuOfKRTc4aQ4Ga97XMgz6aiz0QNr9DeAIqC2ln9A2RFktDqhbO09dXnloLmJ581ZOlJ8pjAy3LoA
NERm3mzRCJspmw5csKo7qa4JmflaIVaxRvK8tGBolXE04F+gHfB1Wz3ZmDofJUBTMFRHezSwH4uR
mNrKii3aQHshuvzR34uWiPMdORT1rPGBceVmdKjVjdrRLaW/rq/ZYq3QOLEiHOSU2U3OelhJgPxT
xhhhMnusw+Gu1W1XCaEfUDSNp3dQ7W6MZ6cpJe/6Fyx6/ZMPmKfhZCpDim7fqkDKxrLxmzmgWDol
PyWNbmWoqDRsrZCw6FJOzAmb1CiUru9CjLeMN6x7TYY3lrx2fK38u1QjQKMfaq+oeYFySTjRYREX
SsWRCE48+5xk+xNMHL5hZURro2On/+zqhiSgqiFcS/a6WhC7yKBDVbc9ccw4JXT4pLZykyRAW7C1
vGXl42zBF5SWyZIoxJT3E6mTw2RvIFbjGK2bytCGWOOxWN7HIKIG3g2iz6awj1Wgr8NongrQ9xNa
Kl4jVTu9LFdK+4veZ+a7/o8ZYSMPOhr7bR1m0u6N0Ts+pd6oB3Zug+0FKHnU+Nd4mdcGJuzckSlh
HXewKBeTy+woJzZaxCs2rDnWNUPCno1ik+pKO8+g9ZIZtwMEHCjYGa+fw8X5QysseCAVdGqLMQho
IpooLZLZEE1KbfbWp7fRmHpt+B0ASARA0uJee93k4lkEabitgGUXrwNCwpdTzs1QreB7jMCu7U3f
bnTnZuRKcN3O4vyhdxmQDHRsI0Cdu5gMieUEzlPEdvS4T/ouRu0UxHL+dSuLjuzEirBKhT3zC02Y
wNqgxxKCo0HEpHeL2RNRVf5QRSBdu25xaVynMV2Yv0IJeymf0wYjlYEPr7xoPMSryrSzNxDvWiDg
A70kOt3RlCecXzlS8kSyYSXP4nf8eaM09raxqJ+G001paOgxeyhBRY9yTbXyprM2pfPfn8SGSgvV
bqBImFFDCSr+Xhup28qo+/For6bZSsBddIsnCzj//Yk1kDemJq9hrat3kvKSNnujjx+mpveqKiWa
vYYDXhudECPKYurSpIG9vB2CwtLuKbggdDv3E5beDpWar5zw5eP2zzEQ3b7N0FlpJTgGHUi6w+G5
aX/X1ucgPV7flcspxZ95FPFszA6TlJawwxz1o83SGOoopXRQov6oFsVMEw0awtIeKlemReEzFY9v
jP61GhvqIdCZ/++ht9Xz1WwTOGNlHm0jBartUUt1eY7+IGutL2dxGQEUgmMBelj7er852TaOahaq
M2IZY3pT1MGQPSgzwKV5i8Pt9Zld3KAnloQQ10uWU04DLDnqK5MxjwG6+qeyIRx41ahf0zBb3C/o
UAQoGK8+oLE/n0HwvOYs6eZ1rGEpUbyijAib1Bsz71cwnmumBN+ZNhmVqQZT1FKebLV/Tw085fXm
rll9HV9ymnPf5X9HJfiUNpXKUp0v4XrkPOiOWZOB/9DtdmVEy6fgxI7gTVI9KsM+pgjaka9NXok6
pBpTr8TeqPNnZrsFu59s11hrhlubSsGrZFY88KrBVNaglEIFG/iZhpOsr7y+NNZcyuLjIGQOkKOD
egUHTrAGfkCKRgRYM9LhV06hTqlGd/YQ7ViRfAtLdHGpLf+dGgrJnPIY2zLk6VpgiEKvMPM3Hf2B
14/IApodwAJHQRUcfYCgDxGi1RB3sqlnE0hTqP7YlFjdsfKyJCaGZXua9QmpmiAuH7nZ+ZnzPiTx
/FJcyeUzAg2p0UCY6v3L9W+6WBHc6E8/STi2Eh4mDBrhkzoouVv2E6VBkz82a1Ty88+cxWmYQbEE
xFAzyvcCXVRQVnQVM6G6onoJOEyKaVqb3NlnXjFhiBcHI4nsKragO3mb+QM6FUgYJC/TBtQAnyis
r2qCXHbRnI9J7Ow0qwgMrCUMpkf+u9yF++4AYTbg66ffMkG/9Fq/ytJSncyhSI7vRJnZFAkEtVn3
NsjeYD0o1jeQQ/39hji1IuzRMMV20GqMasx/DWgyjjLChg+2JoR74enmyUOfPqAUYH90xIze7Ks2
HWoMpqhdoESIAWzN318bzo2IdSVbpXKsNjBSFwkpoien9hyAdxroYh/aKvUongOuz95FFBQsClkv
HIzT5xCbc80a/KsuV3HGVTKWx/4TgNkVYytzaAlZhO3wTh17GJOq54x7Q/eivV8fzmWT/jwevBkh
W3FUtJAIu4ExSW9GDtVTo2mfLbNut8OoBlY9fQMTYQbPjdbXoW1GLwFb0d428299VdfAJvtOMiP5
jkbRB9owsZUIdpHX4LtmVn6APGb1AbEc76hcj/GIC9X3TgI7WoJHlZBI+ffUJGyt9L80zae2hGlu
okqWgMaCdG7d460axbvmp96vVAiWDvepEWGi216O7JHDSIkyVx8pXpV3t4UETlRtTUVsyRd/1QWh
voVXenke70lOCIyOHbfRkLtA7RlgXY3L79d3zeLizIXH/xiYx3piQE7tyLEKGIgUyLCrGlQ80ArS
vVa6r5Rr1c6l0QBaNKtD4NkCetfnxritj3IygM67Gj5o/7Pug+uDWVr9098XBlPHXLeiUIPq+xQD
VNZ6sfXM0Cd83crSlJ1aERK/EmjEsEjnUaS7ztiEsq8rnZvb94b+dN3S4ngMDcpgczRGJ+b5fOV9
Udl2hUg86ineDwINt1fVWvEbi4vyx8hXWfxkB5RG2KmtDCNhDbCftYkByLs+jKXzYhnIKdRZHhd0
VefDKKFNUw0pwpRWbydcOkpSDo/pvzkqJ1bEW2lpGZHSqxiHGgWF8nsI45Voe/kyDkcGVicw+s8Y
EUXMUedXj6gaYcEElU+p76BbYfK7ZNiAN8cOd7R5wwnN2IZGUCDBeS2mlS9Ynsh/PuCCpFSS8MKj
G9jfaCxtbBKaL1X7beh219dredv9MSMExkhOIMnVYpyKEhMbsSF/ctZSl8VDhC5O0OKBlxCSFud7
Ihy1VoVQO3yo+mo0T0ayk8td1frpGrvLUpQHk/Q/hkSfoFZjlMYqGD9GsILf9P3LKG119q0ptnq5
vT5xl7118w45MSa4Br1yeOPUMIbGiSmwnhySQLSAmDG5P5K3t8kl/tH3TbJdfflbPMUnloVbYl+l
ZT5asJw6OZkKYPOSlTCurpkQjnFa9MCPDzCh3fHCax8lV7qV3HoT3Vh+7dU76vpk8KOn3itf9GPk
rUm7Ll7JTmZX3P6lDQKOScKesT+Up+i2elU8IEfTp1/SR3uvPOy515DmZq04urKBRMqYSh30drRh
VS1i1LNBTH20+bFmnp595Ob99R20ZAwqvNAMkREj8ah5fiymyNFzPjvjIauCREWpyTJ2fGq26PMD
wm8grKErzSeLbm3W+JxZz1F9umAbYmGShDlS0ypxQ03G+zjRtIQw6S5EF6pNkvAXcmWS1reZerQy
j61JPly+vOLYnH7BvPNOQpBkN+i16vAFUXWrDt4UeUYf0Pwmjm4a7K/0McSF9/pEL9vUAT+edWGs
Cykdw4kZSyA04hah3/Q6dDPuE3ovNYfYxNOFWZAaAqDogV0xOy+gePP9Ip+EwAXefU3BQ+S2XRal
CbNOqUmfgDG023QAqz4fpGJXtmmNBkQwMdcWHfDSlGq4kKg9Lqn2JOPLmL3peL9GjLbk70HLgiYP
Fa9qkFs7n36e4lGjUaMC3eePrfaWNxrW/K/fS7HGp0aEzFwtp5EVYVy4OvC58d6075Aupf3K/C75
qFMrwvnJx8nqJBlDwT2DWLVGrLXa6VIMPrUg7NVQVgq5VGDByB76YjNQ2EB/XJx613fKUoAEvYUM
lOZ8MMVkI7PlqqZA0rhS1LymlnPfKBJkP4eDbfJNq7KV0LU4cX/Mib41K5LUmMKkcDuDbwZleJjg
eK6PaHGbgRMR4kEgHL9gZDCV0OiiAiZa+lMDyj+L/T56/xc2ABGC80QabokZc83nzslJQoomV6Rk
32r7N10llVycqz9GxIx5SEZwSjgh4lDLIQArQ1hqZRtf8pvMp0UBbYUGWjZsAuFIVlEPmYAQ44hB
9FCQ4rd0lxyGAw3KA+5oydHye0S8yTdv4/3aOl1WnGfjaIEBChpeCkxN5/5AQb3HrltscShvdw5B
nD1mN3X/lO0yL93waMUVL+70P+5HZDMyMjQzRQz7YoSgeRX95FKNIu9nSe/rZiWHWdyCf0yJdUdF
H+0+STCyIco9SOIckyH21KFf6V+9bB9GwXhWIoRIAPgewdB7PoMoSTedXNeFC4he4Bx1N9pHv5pt
/BY90B8oPGqPUEJWP9XUDSM8vLhVucve/voknH2CkBBys42MWqIFEIpjqJMxlOV7gDNTy0PLRJ74
160tFVhtBX0Rs/ojiERFbk1oBYcaUIBw70VK0PvvWsYxLGPCLR+qlnTK0H4Zb5X8XmtYkOLR6br9
hbzpzLwQXeQOr7hm1sC36IEUBvqAYpPn5LWryXeytLKLlnKHM2tClGnbosqyBNY07ZGh3DAxH/yR
xIpfuYbAjgLcMWT/IrSdGRUCjzGiI5ypmOGY3lF0bkyr18ul68uZifn4nORhkWZXhZRjXJL0EBpB
a/taHHm6fGOE3zLJT0qJNJ8awJ1p7MfJW5xytxt9VHVcKydGcuiBpIjex/rZ7tY6OJfn3DRAT/Sl
MGoIR0pLsqIGQWQBtpjXIvvddt+NKeipvSmaZ33ysPk8e50bc8FhoI8STAAKdAEM8Maez4iWgMc+
tjHp417+pb/P4jXb2jPc7Nlw+QFwD7+XyepYFzwirvHoCAQ/uY2gLKxDnEqslFSc3SEYffV7+KH6
00+HFFUQ/SpvzaC4c7Czd+nDWtxZHO7crA2ahpnDWQg78qiHtTJr+YYDSbVXs7pJWXD9pC6ODVcb
BRRhBhJvYUZzSdYGzeI4qaq2sYafah6M6JYdys2wJmG5kKrhIf2PKeHE1DGq+2YFU7Hi5ZIn861T
bsY1StGFbODMirBYdKiZAw6WwrWzzaDeteCuvz5ji4tyMgyhggG8VKXSBAZSNKJGL0kXxGuY56WQ
76BXC6886M0Bjlg4XXEM6oykgyaclch+N8JbQzst+5GF6F4/AmheZUGeQLgNEKbrg1s612eWhTgF
miTQ52iwHNcP0LmtAPhIf6A4CDrohHoNHunWyluLJk2ofEGW04QzEe9gipOGudbhoQRVmrx9rqIb
hUso3AFnwwGz40RCz4DuXR/owio6p0bFcQIyNWYURsvpvjLvZeW3Ofy8bmIhCJ6ZEPK2JowmrR5g
IrJdeQROB3jH6Ahe0TURuksQLSjiTgYjPta1HTN6RYYljfbPBq/3aTiSFF2oLR0xkZrHtN9N/s1U
npCG1+axGGJfsT+SwiZylhLbiHdJZwZAAXqR+aKGMgTffiaqRXQ0oHVGeT/0xl0KaqHrE7TgEM4+
W3RvSReDbAOf3aGeoVZBr7w6oAgt/etmFtcB+jHQM4AMCoC250Ej0uMQYAyojozmpL8mjlN8AJ1v
NqTQtRj5uwHPzkqzqTAZsbPG+njpj4C3mdFTQI/Z8kUbO9rxi5JFSe5m+VMlH8p8ZXSXGxm/D5b/
/wVoXcjkFB1NmjDF77d4qHXqCM2+WeDI367P4dcl47xQAjP2LNNh4J0OwzmfxEznkwElQBBCJ48N
c/sskLXNALm2KCIthJYmr+6I5RyZWz8baFBxXUgH02Bac41Lw0XXIpgnMGQoYwt7hsVUSUcVw62r
X1VmHtkobUaurrBcLdQ2Z+ZrEyoFaGFVDLHKyPJSqXMGYupqJMazvOk8+bXYh0frBg2TIGa5KT5L
tzjke2vFL6lzwBUnGmZB+GhrJpiPBdc/yTKXqAwH3JsmCGgk3Et/K3FhHsZK7WbcG2O3DQNWHZ39
WgthmxzdW1OhNJqnJEl1r6A0dQcwapsAWOq0pqf1oer3bdMNpDB5URIJ6pwVYXUWP4cWb5/7qcLa
aXJmb9Uw/ft4DCUUVPUQy2ZdA/H0FWGlgkJrdrSADTt66NXNCi7qMoU5tyAE5LHGOz7NYGGoHrrw
MPVPcnpwspY4a8LB8ya/WBsbVJlYIHRGiZGq5kVu6mmDrgE9Qp2JQtM3d3JQ00u2TWq1OI5NjutG
noZb5IxrLKuXGFwkoSbucrO6DLCRYjVFgdozegrgyNKd+hF+1wg9Sqi3O66+C73qW4dy+7aH4hnZ
F3f6bfzr77tozux/BfKT+4ikDA5URWC/yn9H5iFMNl34ZhSb665m8YT/GeVXbnRixcholxogwUc5
5zHLPKXJib5GS7S4ZdC7jAYuHWTRIn85b4EaoFqHajPKGio3bmJH25jhhHSjIra0Rra0FAPQmCij
1RjkPbbYCtLWmhQpHENqIITnNCoA4t+vT9pljMMZcGZcCspECv5z7p55COqKTO2xNabbetjKNUgB
/LInhg1Zz5WI8/W54jE4MSZSOdTIbJpSgbGm9gr1ph83Re3bma9EW1MPBs2r2rsi8apwa2trSGx1
ZaQiTWkoFQB+6jBe37YP8kCkF8cd/X7zmd8Y3g2LSexZmzdlS6IdeLjB4kfdkZQulPmgx7MqNba0
WU+nQix06AY6vuZ5l+tjgxdNZxutkdIvOZ1TE8INjcZOGCoTTPDc48NORcvj5PUML4uBZLtttb2+
kxben+atNANu8O4Fty1E2KHMMr1M5hYUGrTsXp6+qenWbu/G2LXYLxtMSvoHlXp0ZgGdLX9vjZVq
3dJhgYMDdxKU03EhmKf85PyHoANMuYbxFg4Q53ja79QVD7NowZo7SSGeDgSeYEGeKM1UE42bsdYS
pbiRE30ls12ov+G0YxZlPOMpMgQnzgfR1JJcQ78HUdxAW8ChGB8VZytlNxHzK9OLZpZWoB9q/Lvy
fLh0PE4Mi2czs7qIdR0Mj4B+SRtF+5GyW2V8aeleWWtJXtr8p7aEnZKOcEV0HiSNqqAdv9NJ3Usg
+b++IddGJB6xuszNMYWVWAM3xnSXlwfcRELzh8y2YTqtWFsbk3DaONr22kyex4TeK+ujZfu0f78+
oKXgA90FIOI1yFte3AgoNZqmZhwBLgRPm9kkv5JOlUhfQbgmHqIJVB7tmlDZ0iSiFDxLx83krSKx
AohFtMSZG/GK7Ikxt7DBGfYCOZLR2ffZ8/XxLUyhAhk8yG5BymoGSp7vfZ13SiWZsMUcFH5V3Xym
zJyCHATxK8dswTUqkMrC+9+sb6mITxWRDKXo3oarSiDBqozJbVTd63l1Kyl0T7VbMLwE4JRZeyBZ
eA0yTs1ePFsMHFHegP9IBmdblTlxBsuLkldtVLeSZO5b+txE8aGLWw8Jrxuip9sdIWqTgh6AWS96
Gm91rru6slJw0BZWGR+GbQUlb6TaYkNfE6VdZZXYvHYltdDaAAtObFSyCoa7JH3FvX56t53c2SUa
77epPmZewxkyRqoyKA+zKST1lMVvZUPl+zJU09CTe2bkIG7MuA5aoYHty0EbIHc7mppnAffwydMu
6j1VKobPvEz1X3HYJEGrD+NA+sRUf1hdY+zKfswOY2TzAQ8szfTInUbBppCz97Ctk10EJsEAfcZt
cZRK7txkclf9dSMHsiKIqkFZGVREqKqf78mIy3pXzD1U1gi2V8mcVN+snR2lTbPTNFS5RtsGuXCl
dyvRbClZggQYkAtzNAByWHCSSUFxKMHA5KoP/BVFYx89BDEozaZ9FVQdkZ/b7fXjtxDdzgwK/hK3
dLwHfbU0tA8aHluttQ6cy7INuH5ORiS4SKZHzJawj1xF81EfqkD3Eyaym/59ie6L3twERgms6rhC
nq+ZVHc1T+anfdusfc6z21ID8VDXrETMCycyA8r+QF3Ep/ZOskra8y9AT0kUsNHbOuhQY9M3qkAy
vdzxabtG/HIxhbAJ14jCLvYEfPIcIk5yHKnKDW0oG4CI5KqHqoPl69XoTbQB49Sa0MllfVUwNnuN
E2N5J1V2NyDfKOqD1h1k09WTY194lfWSAN3pvMWo7F7fg5flIsGmsHbgOGAWUiCgsZR9mdwVDBMJ
YuD0KUMM555e3UTyNoOuQENCdjPaW6Xfx+zRShD8DqBTWQkUFyHp/HN0AeAiSaMWazk+pzWijz5r
P00129AhXDnsF0fvywzaxNBXK192USrIg7SkgpnUQteGWb6jGPNwfWYvkgfBhFDscCLNDAGNwMSm
LWn1Qwtc6STdK9lrKH///5kSNqnpMNtiCg5G0yokLh5aqQ6odTCkEreOlZlbXqA/MyfsUdbGYZGj
y8EFxs2VBy+S0GmlrwAFlo3YcH6on6AeKwwoGxw7aSWcugzBGPhVt4jCA9XKlSW6iMJfS/THjDCW
JoGsVj214Igob4bm2ZTab215W+UMVNwDAXvX6m1jjiFnF3LBonDaJg1KRimDRV4OblxtnV8YnHY7
UrJPJDDbubwrg3+xOVQDADgDTPJglDp3KgwQZ8YHzKUcsWOKJhTJ6v2c3TrKM4Qvrtu6vJLO4zsx
Np+7Ew9G86iMwNEIQgGq+QP4neMCna6QTQtp0EUK1HHQ8/9aOQ91A3qRV66QfI1r4PJJTvgGMYMo
pxzlLwzYNIkTfgz6Y5wB6+nrEsCR1A/BZGTrd631vjL2xbU9Gbtw4KkFjVZUb3EK0bSBsrAMFsMG
xcaA1hlgOwWhJoVCo6cAdHrd9OJxObEsHJey6CQoCMMyRZlT7vaTOWwg3HPdyKLLhPSsjTQeDYli
eiT1k1xJEQez3iR7LTMAyGf823UblznY19r9MSKkRL3TMMsZQMesOHchBXr2zXE2jXQs9NsuKd36
zVE3Lbu1q5/MWZnERWdwMj7hnEh1pksdqFJcDbxT3JDJlDzjMkZJI0M8cUsla61MvJTPgHYDur5o
lEDHguAMDFqmcjTBokSfx+6GOcRKoAbSQ1OzJpxt7TX5u+UE449FMbp2tpq3YwmLnbVhSKyr+zGb
gFqqvDJmINAFaJDi4eKvoQTzqp4QWAheYWqKYsKzJQgs/oe061hyXNeSX8QIEvRbOkklqbzfMLra
0HsSNF8/yZp4tymIQ8Tct+le1CIF4uDg4JhM6bUcQsuEIkkfdYfO/5D7z6aa9ttmtPphF3iMB6hQ
rIx7ivqPak47eRp2pBfdsiBWZtK7oNJ2M7NRlErONuyqBS1gGQeQDXSQxRmWmMKr4H/RtAqtVh69
Qv6UILvZk5LXULV68lFe+547RnsoY7RdqGRmO+HLRmT0CBlepKk8R1K5M4zpNpZeImncD2D/tvQx
QvAP7kDLFN5EcNIZjb8rNN4g2aqTUOZsGvohTIz8XPp/BS2eHSRxa3uqhl1Kusch5LFyzc7s6gr9
B0ITmQiRlhiin0JA4I3Rq7eIiuNkZygYwOREOvN2bQHN/n5xlwmgkM6QL8Ddpfl2hMaeDjlrNJ7v
c26ifn0b//PZQDd2CYVZ2iIS522k7Z5qD0b/1ko8b7N++BcfjrGVXGsncWyxHj0LwEAiWz1a75L0
JvKRos5djJSSAO+qhtfAzgVmjj/accESLwGYiq3rz42bslsqe4qe/XqwRm0vV7eVzonteJ+U8QEG
LRIjniWJcuLoaJr2g53e0H/zWsE8pjyzjoCykAGR8zQbjHnfcpRkh6jcKaPmQhGCczWtmvwChnEs
0EoYjVgDDJJrVld+1ZiwCAr0qsSe7w8csFWzX4AxwYRktnpRjwCrxtwa09uSKvYY/GgKXgKXBzS7
08X50gKpRvANoCi/j/udhEXp4AqLOFmDVUNYrIdxSWqJCyCJYQiijod1kD2F4uhlVfO07fzXYTTU
QshMsSYz3qIqizBrJrglCSNAvTwip/o0EOlfGdxfFMZR5ElZB6DcgahOq+4lM3weq2gX5ybn/bV6
k2Hw9D+LYVwFJEPSoDMgcSPjQTmFO8XPIZ+yb/FOqQJn4j2LeN+OcRBGDdn2rgAcxphCYpeEWnHE
q0fy1sScVWQBQlMb8OkypJicGuSRsRVN2Y8oNSYXGU680qusl105nbrnbdtYf5LgqhLBRYRgj02Q
KZ0QInsLqaIaMjT1cercNgSXfnFbFjdm68RQ5KsgBIUp2G3g1ev4L+53u/3iiOXBVI00wZoniVgp
2sz8gReBzNft1S25gGDsfqRCm6YSIIwcHWFYRanvNThatOgnQ2KPnaeNXhr8v5u15pByAcscBD3P
0XpDYTKqoB+Gsnudap5E+6pVLiCYQ6BqUdeIs1AXROXqDDpkxbMO69zeodVQdQHCmL6O4pMwjlgH
cpsW2KubeXiOyFaDDdOGxza5mYT9NiTPKJiDkPZilncEkLmPZhQ9vfGL/HMbYtW1L1bFXFia7IPn
zIDPrdATktfn3C92nXaOQJHwb4BktIag0w2pbmaPYi3sfWWWk1J0zPVkcWBDB8ClQ24VhvK2jbV6
C0M6/D9YzFbVVZO2mgl7yNQjHk+DVDty68ihLUo8EqV1q/gLxWxRk2JgJJ+lzSS5O8nBiJT945Ch
dCZ2wRet04OM4mNf+oTzOddN/i8us2+KmAw0TvA5CXx8B4YhtE0HQ89pA1v1xIsPyUQYcmL2vjyv
zlCcNn0swWwioQjeql5Zmy63LWPdGP8uav45Cyc4dbQzpQyLglgjRZ2Alju5+VQgorNtHzwcJtCQ
IF5hVCKWRSpIosxvvypCbSJ56oqY53Vnr3rtdf+zJol9BOWGkPmRASwzfIn6Q1hYcpLbYWdPvW+l
ydNk/hnE50LhTTtet1t++92/wIy7h+BOqk0ZgKPGQMP5n8Y3A88YRKtFQFIlwi4rnygdLZMaTo8n
Z0nBvEEji8ihRaj+OCjV/ZiJJufbb5sUitqXe5y3uoKaOfa4jV9aelSNh7YIb+L0VdM+k5qnw71+
PDFrLhFU18AufIkmSyPKkSnuvDoVrai0aTFYkdxYuXQY8h8j6FvNkHNPrBrX9ziNBB7QK3b0IfEJ
iWo4beRvMC/lNu1HI/+uNM6bdz0Bt8BhPIDQjXHcQGwFChKHMj9kkd0IP9N6n9GHUdpJBHftr7p7
qdIHjLw42wdodRMX2IxfUIyKtNp8p4PuJNXQOZK8NmDN6wyvCzCEwpsL431Sxi9oZSPFUgu4IPtd
RbdKaVfGXa5yFrV62y4WxXiFxow1DGoAhSbTQVW7X1JHONH69kJQz7o0x1SMzTKPABFVtRPCr0GB
txbu08rb3p/V28GY8/uSiDmGb/2/hSM1TEraeNaWIwNkdhX5rGXiq1brj9sw69HyAoexQXSOJ50v
w8fI/RtqJHPxOvJkyWrVwBVrdEvswYMVdrxRyHXbX+Ay9kdGoWm6WbEUbT1WTasbf5KhNZs4fg5F
oKR2Q/NHk4c/y7i1ygoaYF1z0nVQWW2vf3U7Fz+DsUvZn3IIx8++LO1uSqU8NiCizQYohws8XpzV
kGYBxRhnZkKOEa8vKMlnv1QYDnRFJgXNhP0byBr3/9WyZMZKkybxc7Tf4bjVXhBGNrDM0RYVTui5
6kTmSwpMQ6DGMJhNVJRBi/UeRlqNO6X5DXbREk0jkeio0M0SG87pXr0JFmjMXpmdnrT6gL0S+09S
v2j0SMzX3g/RQ3/MS29sO84Z5AEyO5Y0vqAUxby8PLYCzc6Fs4Q25bq4zWRX1VyZlw5a9V9/V8i2
KaphCLpyAqEFEFOjk9Q8TXH7vG0Z6z0ICwwmqPAbUJTmAxYlpuKDGfWm1aTouCkyQh0pHW6rPr6D
WszPGiJp0HybXhp/OgizslId3UX1zOlUp7FbpLJv5xSkEv0IqZDY9AXOLXzdLYpfiUkTCHLP3dtX
3XmpL7RipoO4P5VRL26CHaY8MEZQQP87xixWhTYu2u4USG2W8MVC3B8gC/VvkkDLH8H4RwX5QNRS
8SOk4qEX0JqKimYG5W7OrqzFmEsY9iS1mSBnyawmMh1qw2ua09S/aoIGGZH3Jn4Ri71aHaqJ4/3X
L5l/zq/JRHI+polUCMrNUgjTjYBCUVoqt0EF6Znt5fFwmBhON8QYEvI4uUjb7mW/cCHKjS50XtZ9
3R2ByEQXUefT2EkQTKEU4N7FcnTthWqT1WROBxFnfXRBFSJqvJHX9bsTs5myLIL2EM2rl7FA0OuD
nyjYtDSxUx2aW90pQzVxCJ+H8NznexNE6gI0PXKVczRW/cQCeP77IjgIIlNIi1mecdSrnTD0u56n
U7J6Ly4Q5h1dIECLUEXshE85GEgqTF6p+U6i7wtF55jG6q0ISjA01Zsm+kOZbwj2IHMoephGHj6q
lRuhdC8iDFVcjEFyoFatcAHFfDV/IFTMZ9XtvHqAfoalNSI4XGPOpcFDYb5cFoQKpIGAIkQnEyVm
yFGmXI7K1ZsJDOygKtVl9PgyIGGPriNoq8ArgTM1iE5jjKEDMHY0d2bqxhD1qmTOVX9N3PrtjdG4
L4LmW5UIcxmWKU2yZBbmbXMrOauP47323NySe98THfG9tjDKSw/BH0Rx275j7VB/Dwz8Ly4bypA6
yWPpO+s0HQzdVcHuHd+T4NhJzhg/bGNdz5JdLpItLES5llBEvrgcd6YVuHpgBRDcnSztPrvJduXR
nKw30UpfKi9wMIqNNmaB875YOw/L5ZLLg4eqsRxpCsxnGjxopo0j0lDPRu1o0o/tta5WCpdIzMlT
MzMnfQAkEh/hkruxc2TxqKroUZD3tYbWY82ueGM7113izBdmDqFh0IDQWXkMMp7nCXE9xhKtIbBQ
7Qjf2hf/8djKFnrInR++G/DK2det4Aw6c27IlEQijWclKyv0/GftPn5rHN2NXJTddgE29CF2oHlm
1wf1sXKET0gMH3bNewnrLu1mjzjJBGNgfNjLH7UnPgjHiPcwWnPt89yyDnIjSOexM3gY6piSGBK0
tj7c+tGA6WzetbXmoJahBrPvdZ61qTji8sh9SwWJgpDtfK6awur7bonC7HMNUWOoowIFamSiMVh6
esZAuRL+kjs0T6SCZ0puJb5M4q43PXUU3W3rXru/lvDMW0GAXGarzTpbSiXcJJN+7NM/IGV8a0bh
1zYS73MyfrGmYpHn4D9GD/29Kr2M9Kn1//xXEOyzIO7SLtcDLIYkk00iAgLEyZvS3NmGWY1nFh+N
HSKcDDNUu37+aOAnwoscd3FnHGpyR1W3l37F0rGQHFHLDtu4nC/IRqFBOFBJnJW2A/W9Rt2MSg8q
edvGWL9F/nlLsKGaamCyNSuxS1GPzj0KYppeeDeM/lir5Cs2nhoj2m8jrh/kv4jMARjNpE4VH4h1
dfZFRIEZyPY5d+MqxjzBYcwcIVcdSXljNNABmw2jC28Ls0d6xFSK7uf2Sla/HcaIDCiHEkNlv52I
DiBQ0M8oleaMgjWKZz8dMd0iO5V2F6Ba99/hMV8uC6YxAU0H3kLVY63c+YmXjKfY+Mj8hwH8FNtg
q8a3WNz890Wgq4tRnIiznuJIJ3QhH+qkwTwsp1V31RstQOa/L0CSgPYoeQPE7ysXVC+2GJl4fxt3
aPTgmB1vs5iHpBbkMUlEQIEWTzbRsuK209c4PMnkKLSc2tLqtyMSKEJBIaJepeb1thkh0o27XAcX
6tjfSFCpr3iTt+sx2QKFMYdcISUEenGQjHN4V++nPapXh+xcQuU6tlC4LazIkQ+5LZwzT8ys9Gy4
hLN/1/QTc9yw+A2MlbSdAoqBBEeA/ryDDkiAkSXj1/szUW3DqRxqqzvdnuzxzXA7W76ZVLv1FM5v
+I7p2TLU8jcwRoTcKCSgA3yHDpPbTtbb6uNwbHZ0H39VP8MHGRR2LspgPBnf9YhtsXbGotKcjFpT
ARdyMYZgQVTq2O7JL/9XJ1uoLYkesaovVEnvSnQp627GK7+tHp4F/mzxi8PjK0qSmBHw1aeziWH1
N//UQ9Y7BjJU4x+7o/9IbkFSEHxtewYeLnOxx1pTqlqOPQetb4QUgnKeBLfhFYE4KN9R+mJ1eoLm
b0iJ42Kqv2IfuszQlaHWVHGeb/OP3TCe76t/AUPUxpfjWcJVxeRYGuq/ZYTZIGi3RPnPFIqI/EXk
bXkts6vO6O/WfWf4FqhKPtUhHYHalb8EX3HSBAQMKaienjXkDaPG296xa2rAy2P6HZQu8IIyM4Vu
zp+ONkRgQNRk6+/4D0JU+q3aWK37IX61tvgonPJdi4lTO30QTuNu+1dwvOL32MbiR7QyuDZLAXZT
Qaxi6CWvUGxN5uVNeCiMRypAkU3D2W6qOsfYd2Wr8lub8EJC3gbO1rtYS1rnc5sCUMT4ZyO5TedU
4U81cUekCGMemfB6/LkwF8bTqAKYE/XZywq0sUYdamH3ou5EtHM6qGQgKwTqJL19xSCc+99tGeNi
SFeJgpphmW23w2t4gFBR+K/yGIvFMe4EremFlM1u1ARD3fTeZ4ds2hno9at18MhpnDQC57yzzWjq
WEcdnTcuM1yhc6POEXMcwfgwEWqP5nHg6XHxrunvvy9MpTRg81GNzUsPaN8mN1kKIp72aLqpFZ0b
D6xrsv04ei/pjt6AgcXiUUStxsJ/v++3b1jgY/rARy0TKxaS1g10HXkqjnuZze/ah2JOGATkM20T
83CmnaBCfx6hlVG8duFBN49t9Rqmri472+bIA2IiHnUQqiKbVZvL0atCCCpjvtxOe6f7V200oOD5
Z0mMF9Fon4UDZiZtsfiJkVtEpilqrQVvjnF9b2aKKFCFgiiaOdhjLItSqs1qxWhxzYwEzUiH7U+2
7qj+IjAneIQs12RosL5Jiq0xqnC7FLavKydaCFYaqE7T65wr9Ts1fW0PfzGZEw1+wNCsRGBGefWW
EB1PvDSvXNFMs73elAou2CAjqoUXxvgRdQpGttGzecwyjNxaeSTIX6Sbmp/dUAinWjGGk9gP5afS
hukjZswUyGFDoMhCJ0C0z6YGnaulVjtV1xp/0Fbov3ajOH4p6PVB+WtQnDGRBRAqtOhHSEA/tw9a
3feyVpURtZVmcgYFCj3r4xgcIlEbXuO2PTdtpGKgtFAGpzLl6Cc1xvJgJKa6n/QGpAViFUONBJS2
tiaobiwPT2KpZ7ukUp/kQTD3SkFUtxai+8KMBM6Grp6BmeNVA+kNEtzMzQPBeb3uCIQrA+lDqSzw
E1i6bCnJaeCpca0nQhdQjHVqdW8aAgS5bDMmB02IrdDYl+aHgPhA0o9JiCktxU01zit3zUPjMU3A
6KMoovjN6LTwVxXk0IV8VvAeh8wCfZk3Mwf1RQcR0HwXBvF+zBqM/olv2wdl7buC9BszFLoEBVe2
nSqnVO9GI8VTtMFh1x+oGoNHtWwQfJpnEdWEbbi1MGUJx7gyP9RVQRwAl4gPfdq4jfEStz7nU64d
/iUI48X02jAnSLfBVorfOZ6DiUNTDL1i3rU4El/jeOfVujTGDlAFAQEDXr8MXJROfTmYmADXktBK
/R+9YaGX0pF9qNc9dzh/TWuZOdryxtbyJc6rZPWDguJ5Rsd4KJuMSQWljI0CU4U6+QWBATua3lre
Y2H1ey4wmE2rMlWuk3mKOQkJ2vZ3fYCxnhgRxAfpfik87dj1FWloIMH1qaHd7jLGBBlaEag9Tjo0
yywxBOnD16AWnHho7QZCkuw/IKzuVtIroiLMouhV0byGuerl6H79F6a+gGAaK7RyAk2LgHU0ZeSG
eClXY2tr9Nc2yur5nXUpTFBpQfqAMT5Tbs0oirE3VHoFPQ3RYpgAihYlIiqackx91RAWYIwTxhtx
IlBdgWekT74GEs3S6dUvDNA5qn4I238xPASHb6JbGdxgBlt887u81H0QAtp4P+0CvbbiQXXzhHOA
rvMo4NpGu5IJjTf0sSOjcmlvpeLHSJLioQ1i+N6FWMW+OMmxXR79fUAsc6eWVr6DdBPH8c7f6iJa
YGDJJWwat5ISloCVmhvQlAryr7E4p5i73raP66Zh4EgEoiLSvDiDZUfH8DNtq1CBdg+tc9EOw5Ce
wV/U/4k6odmLSmcElpaUw5eRK91tPvQlTh1F7ggTJM0NWhrqxxQHBdrXwpS91JGS3Fep0H2VpjDd
b//Wq0OpYFQM7Rr4R4Pwpjnb+uIKxCh9FfdJD7Z8o3ciAbxLvIaqq9MCJRfo4IGtFsqEsqkzp6UP
JaWnNVIeZLRrySW5SztiNTm1au7g4MoGw+HCK2PkyAQTOvs8EBXUyL/VUAqL5p/1cNcWqMVzvtna
/l7AzB918dFo31dDPELXZdyZT0FqEbt41I/pnX8f2e0f0HolaADHc0twKk4m7jq9Mn9NpHohRwUl
TkNlTo4iJ62fJNB7kZ7UJ+VGcQU3/lIevtRbGljUTg5gle8Qt1h2dJDtcR/j5uCY94rJXPwE5hQl
qhkRY5wlZ/IPzTjHvCbN6xwEs0ZmF2MxourcXmOrP2d5MR/aeNRSnIjganK7L42X1b1ysQwes51h
lELKMoSFhofuXGjI7PqnaadAme8G88EPoHF+A927/So/tx/bp++aP4SBZg6HIKRyqhAstX6PD/kh
Mhz6pkBRzJJmQ7Lbx8Tbb0Pydo+5T0LUWGg6K9sYGBoSBTcYeLUjHgLjUmIx1tpsXlNOkoNG4z26
BbfXsH7M/x6CeUMX568qw7SaRqyhygPPlNEWMLxpYOXnUaus4iDAA7M45HlAX3eJo1KpDClGaO0M
EkrqYAXGD1DImKCw2V7PvMvMvaSit/IfHMYANVBCj0gEZ3Yg3IMYA+3IQseztNkxbGEwlpZoPmkG
CowpeIx96H9nbq6jpbbft9OZ1A9RfhDNHxjn3l4a7xMy5qZhuEOIjNlZKCAZQRa6Eu2yOMq8reJ9
QtbowmJszQ7L840ntbyrA4jFJ872WngYjNmNxeRnpAVGHTxOxr7obQhWc5zrukdAessA/xrkuVk+
zM4gUaA0+GCVCalx1TGjPSQTZvZuXXxBK5ISvdbpU+Mj44zcdpc+Czx2u+vH+OyUZk5O1LMxc/pd
iVscr6KpoIxdwOy7ypPxPM086Nh5Q2X7GWpNUHgVh1NaeNsfdy0mxFN8pufEScDMBbODrRpq9RiB
vK92BgciuV9TZiHFbdqpFdypdnkWHwfB4vLBzWeYPRdLWGZTY0GO8RUgKantdI/uBy+wrPo42N17
9VQddc4baO04LNGYh5auJdNYSzqaq7J9qZwxiWA0Tk05h27+zRtrYokDazMzwnZGUev3vHSU6WzQ
0kKeoxk8P3vf3rjVkGSxJlaRQBKqYaoI0Bor2IEgDVsW3+m3CIFiC31N0C97D5zSCR+f5BsMJcZO
j+Eg3nz0dYkURrv8FUxUUgxd2fohzGe6+4zQHTntGzt8Mt3f5NB4vlXvSnAMHY8Dx6+u+QScVgm6
pKhOgzURW7E4K1MpJYUhIhRMa6eua7CognP/cfsLXzdyfa/tLwhjo/0kGUk9Ym2tRx11391CeOtH
duod36K7fg+OMw7g2mWxXBVjpl0tmaSRAEh2Uur5u+E5eCjeh8mWNAsyVv/i+jPx4JQQun/ztVx+
QwwvKGY1x3tRjuD51Mb7nkelubpNMl4ECt5j2ClmQUVfx300wKXNqnPhrJoLcRDKWcda4GP+BWET
HIMR6vE0AaQtn31IoEVcjnnOMlhOsh5vuDHOcAMJVWlBcEnrbnzebswWe+U8FOhgQ2PkWxjmcjey
Uce91ENPtJVO4Dvs6AfVPTk5jP0rx8pWV6OAaRp0TpCU/X5mLc5OJ8d6MPo4O509/GzhIjJL9+Dy
LfIUHSa7fBhsXqJr9XpF8/Q/mMxRMnLSUi2ArQ2e8ic59q7hTLvilN5Wh9YOPPXAy77OlnX9Of8C
MpaXqm2tQWoW9Hi74DF7iU7JYXBLFMC3P+aqy/+7rqtiYxmFGIsBDPV0NC1bjadiOfTjv0NhXp9x
Ho6SXM1f7+fkBA/+iRR45PJahDmf7PvCWdiFERC/TXugxCdwdtkh+oOpG3m8u3g1zlnYAhvndJLS
BvEAHOVBwtXfHmsXTMvv6a5/2P5sHEP/FkxfLGgieqagf34Wm91PvhPUB5+8bEOsPZoRNIHV30Be
GsxMjJ11RQu2qQniqFL6UQo3YLN2CuqO2qOve4a5S8gfXfQKndN+thLPAFUG2+Z8fq9GZNWw8zVo
siHsNinaYlvoQe8r0GoXnLzH/7E8HZQyqNZoqFVeeiUp7dKGZAnUALXOLTDh4xtvhfjeYxIdCUsX
OpLQXBcgeAz64GDiJSxXPPsckf6DzgQXNElEwYCwJJTPMRlr3Eq8vM7qd9SQ1YEvBAc269hTnTYt
xIKwPITXifBnGB6F8BzyQvsVQwTAXxhmHW0otxiqB4wcnIL4RMO96nvbhrj6qRYQc7x9YeuCUQVJ
BklKAjEQjPeUwfM2Am8R8y9YIAh1UIPNHIsAobxVmH8wgQhBL05leS3mQokO/N4oMEH04/u5skCZ
GiMRSgKUOFCsciYTRNdULlt5fouULvAG1ZkasCy+DN2LzxtBWHGBF+izvSzQE0GmsSDC4DIa7xpT
fxJpdRz13ALLsotKpROjYpkbzW77067c/RewTDQbpXGAvCoWPcmPjX9K1fMgfcj1pzxxQqXrPURK
WFdEMs/VQ+yI8VZZ01cY/dJROCnE0Eq66jbT0CQghhz/dP0dZ6kYEI5iPBDp4KsMTttVbT5q4MPN
G0vpzuXw1Fej3csHsd1R/T7nKTqvLQzVGuhh4RiLkMa+3LihhKRzWeoYRoQWl/SShI9C87G9SRwI
dhRB7bTc9AtAlFBgr5V3udOcZnS2QVYCpW/NS5lg8lfWofF6uRAfvHhIfqFPZEK7yB+jtLM/poXZ
fNlqa0v/FM7aU+LwGo2vncclKGP2o1DqfT8AtAJnMzrCnZ4Xo6+8VgFhKKAxQd1Ywq11ua4KlKBh
BAUcu3LzZ+pBd8SLd/nBPKWHRrMKO9/L+au+K+2H3jJP8c488WTTr3395S9gnHCmCFouRvgFOrVK
4aASl8oUr5HX7R1cgUGHwSxPAFqA+VRfLhTHK6NmF2GB3YtqHuXB08XnTuIc5OtZdgUNRbAQsG2L
YHr7fpcvPJXYELPK0gy5Bit7TF4lipm9WLKRsLeim2jnO6klQ/rxTN3Ay564Ipbffvgyvr7EZw5c
lU6kMRGC2N3N5EG+11M+pFuMN2FC0Dj/0nc/fm1/1pWL4QKQjbQ7EfS+sQFA/1OVIHRrJ6/0KFmm
q567wZP+xFZvcSCv3TIKpVBcxBMZTlNlxaVjcRRqFXPOSI0JT/F9dUufIM+unWZ+bWvamZ+SnTiV
b8sq912xZkUGUnKQmoRCHKQ8L61IFUZNSvwAVpT6KXqi/cdU7G77SWgOkujzqNrWFrpEm3/NwpgS
XY0nQRYSO4/AIa6UP4Y8fSbBhzGR/dj+2f6sK37UQLMi5mkQt86CxpdgcVyGflVhI80isAfxxwBR
X6182gZZ8Wjo4oCn0cAjI6ls9XOQhrbQTUgqDZDLVC3E6PoDQkCDY5VrMGhgxp2qQ+JBvtqmyMgw
3N8jeYoSLkTDSoOXFli5SSEcQHCFQtDo+n0xhmYmVbMWMlrakuk9rHtwVh6gC1JInkYIyq28ySqo
kWEHmLMNT426MRRHCfwM46vDScjMMMhn9WCjmdAC5o925ov+PYTBYR96iNqCFaoleswNdCibfdhj
+MJA6gXFAKHCWCURMEnXC6iBRlPTH/peUF4zv0EUjyHUch+XcjI5VEYgImZaG+66PpUlhyIoOTV1
351Q3q9vK2kMumOpR8q9Nmnw2NM4eaQdw6NGMvGTjIVxHCKjOXQwYHC7SRliGmVSJDTtoVYLTvzA
1P5kYjF4k2KMX5Ewqg9F44OaFZJeb2VidEfFTAZPBcZDaUDBssxzEjrZYNIbJdW0d1qF1Y4kYyhZ
Q9e3oyMFApQbIoM6k5g2gT3WIv2BeDVuPBJIxaHTJkQ8da9n931et9MRcnO9f29CVf0uhtwEtXtT
NsHblofFQVfD8bXs6tDTI2oGViG1xEFbgLYLI3kCMZVRlKMTgCurtyYSCncpycX3pJr8B7RBRRCS
0kGNMbPyO3o59vUNVdCDgwJdmIMVJilusI1y4MpmMv4mFQFXyYSWxueoIyUKCqooennTRH8ayNoS
DxzGOdLiut4lKEAE3TtR+vajmAKQEdDQiL+koJbdOuiUwYLElXwC+wPqjK3mCxy/u+YgdLw38aiW
QTjO5qcidFRmGORCSjlvHKK/mhnm0nh8Wasg6IZBrAgsKJNdeiFFTyNwEqEnRTAeaOOlnaPyeplX
fDgyq38hmIDDhMyz5oOWC+n/z0TVnLiDXnreo//l/83UginIJRLjUsWiK8pewGKacS/VNw2ibR6B
6MoV8d34h8+lIcvBNkBEdCQUwfesF5d7GZSQsp32FE6Zq/jSbtt3X+fUUJQVRfRoguUBDpy5+yLA
hGgDRxY8m2xlQCFDaHdTLO6itrR9mv2OBV7m/TsVxLo8FdEUGlLN2eoYTJpVVRjMEnzCE0o2+em9
sPXJys7K83NwS4+RrT2pt4lbOd199hW6BsJXAtIJjuWvXScoAarg+gMlCPorL41S9QNdmWfUbTnx
NAgKdwO3XrNmlEsI5qqH9vNQGC0gTN8DoQQ5j/YXKqu6Re7N3JEfqkN0qi3zwEuU8pY229cixCjz
VC/aHrgBurKFdLT6/LBtNjwEJsXcjlKnjN83JfxrE90O5GEbYC0ERSiGeEzS0ZgN2YHLNbQgjSny
dkTMXRDhU6e6/pGHAcpqlQHWe8uc0MqcgagSt1CmYaa2Df2IOG1Csl91IMew36g5llFPK2f7l60t
fRmGMOc/DfyhD2YJ3L57EfAU0EJOf+Ka1SwB5h+w2D2jbpOCVNBVrHrympB8V5mYpxvLm5xwkHh+
hnGaQyFmySigqumX0b4PDnmK6kDrtOI5DPfbX40HxXy1QdIDmvgoQReD77Ra5IwY0yteFbFyctBP
bYOtOTUdXatIukBBXmJb5KqgoF1jwn/2JThNI6vEjLKyN2vZUodDH/NuhLUNW8IxG9ZIiTLmAuDG
DH1c1BnFPz61aPq6vaqV8q9hGKgjoXMAiRdMQ18aBjXVOuxLSHt2bufqe/PpN7qDfsJ1YuAf3Xjy
Ttz3R6javPemwyvxrF3hc6s2mlkw63ElB6h1Q6emKrBDobUgWmmgA1CaeGI2HBT23TnmgahBbQRV
kTC3jPBeUx41Htve2m4tVsImR7KpnqpkxEpUzN3uejmp0fohnSf04KNhyI+ftneNB8ecsWhUqrRJ
ASfLP1P9Z45Iv8TgWhi/beOsJQnQzPzPDrGVnrjKDEmYX2HRD/NZRK7Rmk5ImuESOOkuWhWoZdwa
XvTFgZ0pHtnL3MD1iescfa8q29JSw4XUfiehKIebIFNtU33syJMERtsgwjCl1478nrW18z03Vqtz
poAQdjjBDKWwDwoF37TIS7uc5GPRdU9dX2auVN9StA8JJqcfds1/YYhGwxJFU0fz7eXZQ0Tfy3pP
ELNA1sAV5HsVfKaWEeXioTSqd83QeV1Sq4io489NUiDFYMcAta5VmipBnFmMqY5OLyma9kkfSZ8k
8YXQrpTKT3fZ0GWcqsDK/QbJEbB9gYcDzyP24sUW54nWo2Kdh+qh6M66X+22bWbllJuSiBoedBPQ
gaEwd4GAuqehdCjjiUmSueokhtBhbgbomOq/t5FWyp8g6UO1CaZJkA5lM7xRRkeIIY/oMm13vQud
vB8mdXIrhiY975GzcgAvsWZPsLi3BRAqkbAGFjjds9vsbPwKPc3pPOKROzu0wrP4JXL2aiWDfYnJ
mKVUVCPpcdjswg2fxV1h4fXmJHZky+fwtrVu0ITP+aLXm3eJyER+giiBTr6b0KqH3uGf4msS2K01
HkYLcsuu/yTZ6U134A3dXp+FS1AmGOwbUkCidV6m+TQJR9A695ottygPgZGOs8DZ+i4d2gUWSwRX
ZFTV2gFYQm41roiF2bqtPOXH2LnXH5qnwNkGXP2gOg4cyvQoiirM4xh6tznqO2Ju191oT/AwsfJc
Dbx9u0aBk0YWUMPQADymwnzBqTQ11HcRo8QFKg5QQ0b6n1Tu9lK+j9Plt8ODikDEAzwOEBRk7yBE
CUGYydDmRs5mdJVz6JCD7ORHqIWA72wCi0noDDZSGphAdPKd8+PGNtyb7R+xlq2/+BFMOBbpkHhX
RLwcxh1Gb5Cu/jKPvtOco0NxMM+GVf1Kfp+IldyVjvG4jb3mO5frn3dh4QKgAhnWSY31q9poDaJs
yT0njv7+hFufmPEyclUb1JCwOjzvQMCofH7GnvbxU70x7tAOaGkP7Sn6zB6K5/Z2+gLheqDYkuv/
2F7n9Xm83GfG7egTyLREGT+iRgQa38f/Q9p3NUuKK1v/IiJAIAGvmDLbm96m+4VoM40H4c2vv0v9
3XNPlYooRc83Z+bpROxVEqlUKnPlSn1nmIeyvKsX5RtataWSv4kLvQKhAFC2V3xFQpTNHv9Rvt2N
79pv52BhmkpoK+76TUgLzU1IjYD2+MfRn3zFvJqrxVmQE0uM2LMH1+fJz+v7RzY38ARC/oppqlca
spp+XQTGIwYXlvs+0Dz78QvmBv3UveQ3+/LReui0bsNy3wQTRzjsDQjf2MNwm6mygBtBKh4VoPUR
Isahyz4onzKbm9wES8i4IdNNZYWL87umqmz3xrIF3RqvB1Hkwf8kL0SLclhSkdjqs7TeuUM8HioM
B1g9u6IsDmw3ce5TvUweYjcZ6qCty+ZhmoriNV3N9KYoSVnvo9ZA73TTQLuVsKh4JSBj3JFsnheP
WHNzYCCapt+6aeoiL6szLQ1Zmi4E+fWUvhauloGf2xF2zLoOk420wtBUaiZiFedHFOuzTQRt6C/E
g0mKb6Ilj6MWFBRklqgeLlMV+VbXacepF4BNv4SETNaeLsO0hyS9o7jBLqJjXCL4F8GVEEy/mNeY
rCkvRxETUOtXpt3m3NOi2ktm39Tvs2JVBAQXF8sZGuYDnbu8yGiWjHARD1T1TVp3B459t91/rh+Y
i/MioUiX5Li2Q2GJNS3z4GPA88EY7PsqfYW4qI9SRXAdbaP1WmyhI9LyJqJg+bYsoPpcDzruZJo4
XrL6uv5MLQiN2F8c9iOb/KJevNT6rKPHoVI4+Iuj+Gel/wdNpf3sZo3mcD6IWJt5N5FdOQxBCS2w
NP+iWKT4S2dmKpBAG3Hw0VDulVP/djtra0uAVNbvSbRrF5/E96igeIZ5Awa7vfrrqFjcJcVNwpS8
ub1CTtKogSl62nN7V+iWr0V3TrbT6C1r9msUMi1IlSK0F0GdhCs5nnR0tKEwgItmUL91j23/QNlB
s/x+uisH9Ij1QVTs8FxF22bEVGdk85vibY6apYkit1y5NLpsyd3SqmA37RsEGZ7TafKn5L3QVLq3
m6fxBEm6V/p5LPR5AlIdFQFPksAc0x3XqvC67WwtSDzhIB2LEQF4+58f+toYZy0lBhakoXQAce3Y
c+LSCCvL+pYbg6J5cRMN1xOU1vGfJRuq07SloekYfK+Ryp8j6J30mB6vNc+RNSh859b+iZvwP1CS
fZqoLsYmyo5Ic5VtkJs99QqM6Qw4o/vrW3j5XIRJnkJJe2jTKhnHElB1hWkg34j7xPjD0Nwl/Cfq
teb6TTfejehAxo86fzFmtOQpfsGWTz35AXKyrZpBT+sd/ICh/lWWN7pzZ0CKxCFPZapid4htk13N
KZTsvpvI6tw4rv1utX/nyXuOJ3LNxoCjuOTwZDdafz/oD7vrCusEo5UiiDu3UC1jWt6NET5kRY9u
N7xhXG3QjNG/OQgnMOQcxnSSIjUwSdNfpvS2r63dCoh0poe2JAqa38YeooMAXfcgfjKGZs1zKC0t
/vdz2e7UhUVkuQGm/mGwTWw/Zb2GYSgtxnCDZNv+7aPGMaiONmxEMsBnrjgzJ+FwxQeWlGVSoxKT
ai/mUNp+CS6CwhovgiagWEiwgfljI/UkD05fG8xrKM2xxsCNdwYZMYjNY7JC9M1xFw/ka89Qtctc
liGBiBoBGt8o2kCQTTxfV1NjcFzb6LWfOtwz0VpeDKM3rDbmWyKNOdGDS9YwJZaXU+1oDoZn23FI
+3Tfr5nXxtNDWqE7iU3hyuwveg0JJafYF26+y9w84JXr50TVnbnhCfGTXThByKAKrs35T17mqWhm
boDB13UBjxCNZF6R/Sr75+vOacvWwEBHjQHiDngQCNdx8sntsdLSfLRqjKTdU4LMXHKMpy8kB+Ot
P9g4x/9/cJLXrY121e1VwMVvtZt4hvuQjY9J9FZNo1f2ioj1MikoPjyDdIUoZJgGk3ax5E06dzqr
/XgKCsdrkbjOciPoyHvqeB09rvV9HSlAt74c9NbBsBAuCVPmznc0JgOdk2Kq/bENejy0quKfavky
6aopkxtOHRz+/+JIDiku3Yk1Bo4RdQ6je8OYRzEo21j9gqtec5clWuwjPCtUVCA1ifeGtI9LPLet
lQLLNp5m60mbfWJiSGzqi2ko1N3ZRlDzXQuaVmbunfGf60az+RnxYgXxE328GOohGWnJ7IyVy/zH
SHv9Z958synmEkJTy9fxdF2HfTErzsVFZkCs+ARSMtSkj+aqY/iKrMPkhNV9LU1VI+TmBzyBkMKC
hJnLREdAaE1y19B2p8XNbmzTe5oXH2OyqLJlwvCkq/l0STLTmrCi406PXbSb6VebPNoYf1gk8aPb
TjfcHF612Nm5Y+311mfnqALjrYfWGbp0LNzaxfxpF6tNumPehE02exN/0YZfUfzuJHc1fzWcsDW/
YF6Qwno2XgRnyNJBSTVCkOUBcttkgdaiWtYnd5Rljy2r3zoOnbTpZTGTvRaPQZ69Lua7odQ92noO
nf0I8SNP/GxusqWGyFcNCfJfRfQ8NFPQu36ZPUI5vhiP1Yq32Eenojlu+iJRQ4YrAvVHvmqhzafP
lQXUxAiq/tXunqJpl1Uv13d46w5BC+J/UCzpIZtn0VBrFCjUwp0+4HbdrcaB0G9EcPYUj9mN6IHp
IFeaonMKzRbSqUntpbIMHa7Idd60Kt8z/r642murV55Ws7uMgitNE0XDlgJUfqpb0G3Tph6gY40+
tDca3WZ4UGIIONHvMEfBY6rEknCo0lmFVIGYiuMQKvSXzs0F1QM3Ji0iFmh18J54pD0uyvFFG9Zx
BiIdDFqyMupNgKzzUy+U51yM3UMMphoupVqMZPup5hi1zQWO8wNMW9DpUE/tvOtGuOFNmY4Z0uKN
CqEJ2dSrBh3luY2ACXVUq3h36xCD4ReaeRlXfZzNfTMtE9c7kil4GZ9/HJeg3aHWAcWjx3X8p5le
7fiVqrTwN04VFvRfFHFDnXiMNa8mWmhA0ex9M2IAkxOyKGyGr7HZ+JNqeuvWHQtOIGQxLYY7CWOg
zuFaZ4k7IuDsEnojPyY0JYKUxOizvR6MKZyGvaayi61PZmAPkR1GpR0Zk3NIWjuOVYhgEG3FQYph
Oa4d1vFD69w1VhpcN4+tE4xmeRwlkDoF+/8cy+mSmkQOsOoy8er86BpvSf3pYC4n7X+uYODCA19H
3LISmAcopAiYQDuUNnRpWBFnExDBusbQNgx2suI7Aw2zpPhrWhII+SdQ8vsefM+cNrmA0iYfqmsH
jXyYdPXW2nm6vqiNoV0CCk8oF2RKKKlKoViHbmY+x7SGLmxb/KqiuP7hcEP7nEjHXzubRDRc6iK+
nWhS3BXrat+xhZT93jDc5NhoHO87Yq218QSGvQEZ6TVpxkA3MaD4+g/dOj2I3yBqCI4/Goml3ed0
nrthsWtEqAUMece6J4phSwWUEsw68ab263W8LVsGYwQ0ClFMAtnh3L5iNvCRd8BL+sbLa7DDv84I
x5n+5KSJwpY318YY6jcEWWtwJs+xMDiiHkyxthWSpB8zSVBmsPl9G3P0qK78IS/q9IDFqygIG2lk
G52HmEyIxigXyZZz3IhDSG3KwRbm9Vdi3RO3CCh75uSZkDlI5pvOCudWAbqx1jNMccpOvKBlr+1o
OR33MZ/QW4s1KJfvImFHi8LrwXfti1EVLwrHKt29Z5DS9s7LFM+2JSDbUK8htr+HrnoOzphhH7iB
pnB+dON7JGX6ZlfxZ+6+Xzel7SVDbdFAeR1Bo2S6uOch+1cMUFXQ73kNxd4XB8N+zDWckNSOF4Wb
2kqO2IaJRhtRFbz0wklhNinSuhzyOix6dyp9ebFjy3hd05kYvjkW/deJmfmBWCX93dDB/e7OyRh2
IxQvvJmNwxHtEfQTfhy/DVppzouT5TTfa7U1TQFrxiQJ25HlHzTR5qBkZhdkWmv8jlcTWSzDiI1/
81zFF/y/HZTDtRztVjwyYKiZDj4oOdTuwzIeh8bX0Nk3oNc4Yu8c4gUoiLBfc2sptnTrLj3Dly6b
WnegWRTjC8brMct9K/3gmR/r/pK+JeZhpp88zhSYGzHWGaTkf6YU0T8RRkPIczL+o68P1vD7ul0K
u7s8F//dVem65uNYrLOOXU0SC1co9AuNnRADd0uoiQetMNbwOuKGU4UmpNAkdpB+QIH+/PBrk+FO
q7lyf3VvFifQR8dz2x9ptLeV32wLCtkUA0xiqMUgo3wO5bYl2rFisIhn7VtdBXSdPScPTVJ686pq
+tiIDND9hQ4WRKmGe5EhsnrI50G+jvt9iYpfdYdIP8yyn2NzuL59W3aIziK8zOCuRS+L5MmMUWfR
WBjctwYK7ndlWwN4JIWVQMqgr1dv6XSSeLOrV3dMc/opKDO0jAVNPJd/yz9HjfX0lwifd+LGu6K3
9NHUQdJO5udu/Vmnnz1qjkuOqsuqUkHb3F9IMIF3ABXYCz1e0MXjNhuw7GLtai+yoSnHjOqzdu1P
rbC5f32Xt06eAWkhAr4D8tryJo9xEjkgp+FYNOhhi6G+A12FCELa12E2DFTwKMQQR3EzyI8O3dKd
3lhzjnoqtizydPKK+qmb/zAnRei0dc6hiGVCVwrvWiKTGsYKTXRWWnLfgS5J9c7B9NG7Gyjpltq8
L+vkCO9/fW1b2RGhcQvNFcg128jxnZuHo7Utx3Ab3EH6bz3fI1r3jCH1IN0wzhjW5n6t6/fYfM8q
hYDdn4Ki7NNOgG0pdTHzIdd7E8CWNvrNAA0MLcjcJxp9Jxhe3Uy7NLpxmz1dD5iv1llPrf2Zxl/X
+qFTGe0lwRP9L6c/RXJ2c7+U48DwUzRMUKU4l5NheKQMqP49syFh3R5IeRevAXTgYw2Udj+q5n9x
iSClYgm9bIbyj/QTbDMyY8ts8KcdN8zoY5JAIK3+qvjYW2EkwYsFIjs2IkZZVILYPSkxX4j7Iwot
064g36Ny7whDbnfZctNmo89AOb2OuuETRAcabhEToStEBM4tTE9txO111mD8dPnh8H48kNRpw2Tl
+fMYLe3xOtyGU0CDO1ogdZxVCtHsc7gkHlOncfMGY45WxxuavAojg+Te3FsqudWtlaFYByYmBUse
wx/OodIiHt1EbxvfMPk+aasQExmOc2of+qFTHJeNyBiUBijq49Uu+pjFqk+8+DBNKDp2gHKy/lDa
8z6xO8XbZmvjIJuHwieuRzw1JROMEk1vmFk1ftbjmTzG3S870YaArH9PGEcODZpw2DP4TkGYPV9M
g6Qb5+3UgPtS+ZY+3IJQEbojtDp1e6/37UNOmhsj5zsjcn5dt44tfwfqsRjTgYHbECWVNhJVmyFL
7LXxSbSEfbSGdV8cjXLcsaa9n1iCB0bnlRiHWZZ0Xy2JajDWxmUiPiKSV2DLo5NEWns7VL3ZmHrj
8wksy2LGaCxzGh9Q5klCK9MwYNceVGP/Lr6sJc6dTTCsHO4F4pLn+11CCyXNOfQEU0KaXW/n8aez
mBxDg1vVXKVNKLQ2gIEDXf6LuUqzmxlZlUFYEHXexbONKj0mnKH+N84qvsMWFGiGOOtooSBoLz1f
VcZNrcYYEqhtL7y7rR3Gn0nWO0iKmGjLv242G2ovIuWCLCe2UbgVaQvntB+mjjfgVPvVF/exPswB
NQLEdKnXZV5+14dQM7iL905AwyIEa/aj2quaaTcWfPYbpEjOyId+iif8hjG7o/Q9sb8iUalYqApD
2tQl1+OhdoCxVo/R8IhO/ix9vb6XF64MjJyTrZS5/+28dhhHAAhrXXaGURwwVFDhyrYg4C4tFyV8
zNaQWQc2yFmNFQFCy+xdymxIF+SKVVwWZrGMUwxxOZx45BFJuKrXgNGERRJmT+Wbc6cfSRwaN+4e
QRSHNoHi46iWJRlhl9oJGtkBWazoaC6hZq9I+VwGZdKiJBOL4TJRTwJCe2e/Jj5pMXaRviCI98rd
FEA+0Xce7ZvK11WZH/GHz6JBCViyOzwOUuQ22sp3nounMUCrm/OV3hLMQXCONsbOlTv33Xgf7yNl
S9EmMvLuDAUtMUZJnIiT78jo2PcpBi/6rE49q/qSfUISCz2sAYNQyPzjuu2LZVwsE69C8JVx87ky
zQfuxS2GtgcfzXhcxtEz5jjQIRrDAifaLxHbK7kKWwcahurgfYSAD7HD+fJw2dUur3HPVuhT0Oeb
MvuOqSzXV3URB4mPd4Ih7PZkC1uz1ZCbBQa6edLfY/ehx0GWqA7cRfAqJH3xlkZsgn7ji9pPR3tR
sMOUgehNv+GvTJgF2TWOhyaUvy06SlDSgpKJRHOrIelX0lsN9J8yeWWg7iauZzBMGfebVRHebewg
jhba/qjg0OKNeb6DaPp1GdJ6pc/5Y2NCudHC6PRlb3Ht7z8V1LUwRwVpR2YSXTpnMWGNXeUj9Iuh
p72kkJta04cEImmd1bxct4oNb3UK9SdFcmIVEbdqfe0BtbDGm7vqcRn41+sQG8YNi8AANPDmTPeC
Qt5YJRoQOCCmMQ7KyHzKQeJOctUU2C1fj7KcGDuDgJFiVeefZ8AQkSkuFsgZTrthfUmLWy17j8mR
WoGTYjxLc7vO/pQ98ALzdb5cX+MfzqHkM5CuwrdCLQVTtWQeMOupnScRJg6S52kRI5vvnGOY7/M9
2hAXb9m5zxqariCoM3hv2l7FY9j6ioLBYOOEowIh8490TbPHNKeQgy1jKMDhSKS76wvc+ojgIqLg
DuaxAw7k+ebSgdYRQx+Mn/J3Wt+s5FkZKl6+8BEBQ3UKqTgwqi+f1yBQLaw0GBqp6G0+Ba5X7UZv
fk7v12cUqRpt950cVDlAsnWoofuCYjXKUqBcSod65bTuaYOFlegYHW4+u7AHkzD10NM5eKX3OAZk
7z7wg/kQHdoldI6lDy0/6sUQXFb9mA1dA+zAyY8h57ucr2XLiw4/BhophutlI9TXYygY9E/ZDr1P
+qf9kvoxunlS/+HX9Q+8FTyfYct3kFOlRl4Be/zMfy830JwKG896Gr7+dH6t+xkC+/1humO2lz3b
+1rMrFGmeDaN7GT5wsxPnNHQWBlvxbeoQ/fV/ESCCd27dA+j8+dQu38mz1xBJb5MAUMbEi4J7aAw
bZHSkyBx2U9xC+q+0e+XxF/C7h5Nmo9dF+ZPswJsY3mipQzJa6FIicl451hLnNft2nI4wvygl5q3
ImuGLtfr33HDFUAIADwPeEGE1nIe1KF1k3LHgAkthj8gRW+paAl/vInk68DeNPFAhvTA5US8KKqS
rqptyBc/dPvkw5o8SIOjdeT1Kf9MQgzSBMNERV/ZOhpnoOIcn9gG0ZKyckqAgh+zjw/gGCP+PXRf
+Yd9Tw7kEUyWdpfcl7cGvJ8i0vhTDb9YMXw7etigiof47xzcdteZR6UDlfwg2jf32dG5gU7w/IM8
ISx8rt7TgB7Tr/lH+prte8X1ueGgGJIQ0PqDti2gpRRs2RitmUQJYsPqPkoe0ubedn9P5PDXZiPy
LAzcMIaORJlT7+RphWHmOZ7OzbthfbLi720feQYkVNBJalymHKpu6JfcqiqfDyDO5AGpHs1BEZ+J
ryB9JbwPQAlCYgPceTlLTtAJwKByhMeesTfKL5Ozr+0Pix11+hLRwgPHXfHUuzjQ6AYADBgUglCF
L3RuFroe6StCMwiN9LlnLAE3Ks9O99e/jApEeu01HNq80QwQGmHoFfoXzWrfqT7PhdcQfQ0WIhc8
PqBFJoe2ujHNbJ5zNMWDk5iYwYR69/VlXJjxHwRgQN6RILkt3bP9wHk6Euhvzo0bVE3guC8GCHW6
4u22sVvwe+jHogSJSygzn3+SqG45omcOTbqm99Ai4E3LR/zXwRCFEAkYOaBZQkoDxNFzEK2rE9pi
+CeEQcxnc8CUlsrYk1jxzt9ayimKFAwsxRQNGeqTGNMKxUNd3xvp8GjaKhXwTRgT+4VmLwvJR8m3
jTNSkWyFyNZY0Lt+Nu9tKBWTcvh7M0YTBTyZ0OfWkfE537Nl1QhrKciHHcSn4MbtxvSgXnrdyC7S
BPgwDGfRZtBSAQlHviTqpkIek2H0AqW7yU3Del0wElGI/2SYJzUFSaLK9104HQlS8gGZwxt77lE9
LlPLr/Uw5d/jqA/yGXkKyBO3e5oqbiPxF8/cHHJlSNvi8oVML7hmkonba804FVp6jtMhlEBANvGQ
5nzPVudljErFzXCZjBd4QkPMIEKGTr4aksgcoqEUMm/QvxmKkDMofO7rzK/ttxwa0MZzkny68c31
T7m1SpADUQJA6hitXtIZw10ypWWLFJPZ3sQJxNKEut5tN7terWI0bbgmVBZFQ4pFMLrUla2myou1
qQGFq/9YmtHdUOQD3ou/B1fVTrQFJXptULvBrQGdk/NTYFV1h54GWAtlo+51Bh/unWTp73jXaF4f
L//CU2HmLlpCUC2CJrF8Q03E6YwInQ1+S1iIKo/nYAogtKP//lthGomYtYQ07kVg60LpFdaDNv/a
yO0gt2MbVLTqOTUKEGGqGoPWq89/gwiletNFLgaNgOf72NjtWLQNRPSckf5TLPOeYGT9Gredlzn5
rmOV4qbfskZMPvk/POll0s3gg9gJ8HiZ/taT3u+q+WaGNFSnNc+sVUnvbPhk+xROOuILouumyLGh
TjWhafkLmBW7Og2v7+EmCGI+CFtB9Rbe5HwPq3pxHWgQ4kbOybExn/uRhpD/VtjGpsWfoEg7F5dD
m2dCbmdOyE5vo8+hb+7N9Wectk9/vx6UmIR2OYIZVJzO12OuS5at2QJPPL4Uk4vxmpqXqJzvxg2D
nBzYSfgHohby1W9l1tJGmtAm0o0g0T/09CNCbamKuucm/V7az9fXtAkHxX2hw41uNlNa0zInkBIW
M6y7ld/Y+V1h/kJJNmT/cIhUjubrdbSNKNBGzymCAAQ22EXJ57b6NOgdaGx+7ro/tcIJzSpVvAO2
zAHhmYlEN8I0W85U4RDpFunga/F4PepDFQzT8g2ZXEyapIp7csu+ET+hhxYUejDopUOUGlDyrmwo
y2RQiMSk+0I/dKRQOIbLpBVux1MU6fJgYAJVboMF9YVV/tJWym6i2WyfajIub4a22pgAzvgewjIF
UpJ2d5txVAi9qs3cR+JO4ysrQzKNx7//kthiFy9WsCygeH9+FoYCOiSFmEluuNGTmfKnuXm7jrD5
ITGT2oQDgVyX3JxAYlq5SysQwCZNb0a9NLL9bBpNgo4S8IP6ZFTlh7YgkW4At8JBcgMmdL4o9OKY
UUfhhNOi/Jz0jzU3n7mQeEByeXd9dVu2g2IMkiO4zaCbJ/lGuxlB3cfcB7Sj0dzj1Prt9uUNktyN
wj1uHTmUx7F/NgrWIHScryntzapexVQy6AF9rRu0/IK5rljMZZJLslEJxE0XGiUMJ0FrDlEx7TFU
i61+TBOPZUHdmL6V7JW9dVuuCypKiDvQkopOA8mZGFrc2itFgy9v+2PKzOOaDndRMR8W+OWoHW5y
qw2ufzUVpGQgY82WqIoB2bYN2jSZNzs/e8wkiaMQKm9V+i+cMx7LoKCLFzMy4+ffblyW0YqF/nlf
pfvB1j8rnd/UHGU1m9z3SxpopR1eX+HWEQD9TEx5QbEQjX7nkEmzzjTDzCbfRg3FWvXdUla3Vo1U
uUMV2ZTNuB/OQ1wGAMR/51jEBk29HnAGMJ8P45Unz0KsYMe7LP85255mPjTRq012lq1wqVtnD5lL
BONCuOKiMSiBPN+aW0KCq7M9oyqfIAO9i0B3vL6VwujlZ9QJjNwU1KGhC63ogNHbOIz7dw1556be
JRBbGDPFVbT12cByw/dCZRQdKZKlxFQzMlKIAHmGHnIHwpTbTLav9WD4L26+v76yzfN+6iglK4nd
0QHnBl+LDeZD2r7Ujl2j6WbaFzTekbX4Oq/0sy0fM6aawLW5UAqtaVDHXB2/4dxmMjQPTCBcCC41
tNYL4tUZhm1YxCuZ4n24uUi89ZHiwclDp6sE5dTask4rSEys7x3jpnfNuLhHsMlnz7ImF9Msxqxz
PDaR/AGU8uSFJGS4dTD3QpGnuVwznnM4jPglSKGgee58zdSc6MQRBfjI34YT85aoDmLI5VSqPuJL
iwWQg5y7BVFJ9L5KQOY40cF0kd+MuruKfZtLCHVUBzxVwaNRHA7xp84PxzmUWPNJtp0aLjdnC1DG
0nqdG7o1wihVCKECka6lkdKuMQQBqIzCuPvhaiMERhSB0BYGGBxwJMiXMLiy84VgZEqrzzFIAjmG
17BiBC2z2JmaKkmyAQN1RFwCGJ2EqEFOPS8Gblj+R1Wrs7+7urW3Ixy5mMcKR6LAkfnYpoavOJlo
zIHeg5dwbddpcxhR1SyMTRh0sgj/i5tG1ujQXIgFdw3Dri3R6OtOjcYSVldeP0R/f4wNUEXApEdy
BQ178gsnblqc4QLidSnmW5VOiMaAPLt36jRw2m8MikgOBuusKpnHy0hBFDnwkkMSFy0DMv+YpV2S
RSlQMdrrC2/bd8JxsemozOsYpEMxk6qM3fC6W97wE2IyFOjBgseEqXDnpjiacVYMa1pjfo6+G80f
xTLtV4QnC51215HEX5JO7ymSbCVRWsfdPAOpd94wlQO3Tqih8XSdv1GC2zxsVOUDFaB04RR9HUHo
EYBJ1wjOumU/ZNOOkY/UdsJO+7RVcw0295IIrjVGel1eqAM6dejc5TVGlINdkTzPZAl0zEdXTQ3e
shPQwP4XB0n282/W1lznEcPCMsNETvfDclc/ynyNfpbuh6PVf+12QeEAyQKlCxvz5eU4gaZ8cFxU
Ov287d+QmsEcUpIFlcknRaS8eXtCMl4UYwRvRCZfZtRICqdBIImMyo3pQLYuj5sw6pJv0Tj9Wl3y
Dvlin9TVk4HM2nXzvNxUPHREwhVPR5TcZQ47uiHjUY8LtB+W2dNowE9S41GrWz9HGz9fbdsbqaZI
Dl0aDDBB6UPYbFjoqpAs1Mkah086MNECODAdUotvRpoHS/zjX6ztBIecG0xEm27MTOA40RTcV0Fd
xb7bPGn5ziEKf7K5jaAc4fmBPDkqxOdQtjbkg0kh+1+j3BVDNxdp1wYzS1rjQK1bp1C8BzbhxHsA
e4gkkUxKiygvqTGj/2bQ4/TQrMzAczIrvKWslwe3dDGNMY3ueYHpa9e39PIywqdDoQPVB9EqIose
mg2Ba1nQD8PLR5HHARlZVwnxby7uBEP8/yfxTpZXZqRPwJgz+0c/5rdRCvEmByruLjvaSeuZmkrJ
fQvSBsdUzBtDy7gcmYzl1DjrkEDA3fiiab4bf7XXYzd9KSfIIaiGgl06aJRDT8BEGuJkffVAosTO
Uu7beeYn4y8rA1/SSDzd/A7pTS+ablOqaGnc+mxCvFUIL+j4dpJ58iQd9UxAasa6m43+Zu3T3TAx
xV13KZyEtAnKvYIcgY1Egfl8aevQLAhV0F9IJkx0NF/j1B8dPON2Fg1I/NNE+qb8RwPlv5wVuZut
TUXpH88dcF6RBpDi10zPoHjAcdb1ecZAtzQs0zfdfh/YTWy/VCaEHbMv14/Clhf7834ESU5QicQv
OvmMbIjjrNOwp0ZCXofauBlKEiZ09ltMQbwOtXFDYF/F1fr/sOQmcQdN7FaVY1+t/FcCveESvB8f
anJvbZyGaVUfST83ns7dR0eP36+DX750BDY4TKI1FwxYKWqvhmTsBh3NnG4BMnv0AkkZr9ILz9Vi
v+IKx6YCk87Guo50ztDI5I/mTzfek74IiuyjacIZGi/X1yX+1Hlgdr4ucWZOvl+7dnne2gLKeCfF
d9y4/+LvI+/L8EqEDp3MZov1Pna4i7/fueWrkYw/SKkF/wYCE+tA1dRRepNMkOut6dYNjB4kngJ1
Nh0jpa4j/Mm8XOwSyN3/CyFnZiqul3qRo8HWfqxTn9/Nx3y/PDWf1o69Mu87/w0Z/7AOu9DZa5Nn
Hq/Db/otPEfQ+wUu/kXheY36ccp6XKu23vu0QhM4+Coq+ect5y/ENv8DIoUJqF6aTjsBxHTfGvtY
FujgcxCLmX45P5Y/r69o0+pOwKTThJzT0tAKYGTWPAMveeuve9eED0bpCNPdESojZ3du11pVoX+0
5RxTQA3mNXha+XHxZmSdwr43vw0iY1g4iJl4vZ3jgEiOw4qpk6A+JNNepxVommNSBYbRqRpiN7+Q
C5oFHC2CRvm1pulZDiYu3J+rt2HPbjJw/Pp/KM89vfpiRi9//4nEUwZlDbyG0eZ9vjB3BTGlsmHy
fPnoO3DVBkXdbWvn/guAOv05wNKsTlk4AGDTdxuLaOybRHVlqDCkr5Mwq+6qDBgL27nZs0kfEGhf
36etC/B0GdK54fqg86EDxDTeJRkyxEc+BEqyqWoh0oGhGENDBhMordntyibfLb0L9dU2vL6YrYsH
pTmE8Ggqx7ww8TNObgNbI24/CScg+j2hru++5ZhukbOflfv7OtLmgk6QxLaeIGXusCC0BhIHh5CB
/1GyfdEpAr6NUij0pE5QpHioIUu+8AnbNqbrM3U0b2pwbUNakVn522j0QeL2+HCLn6YssNB14lV1
uiuK7KFtZtWPUW2uFNEXmJNcWUK5YLjRHt3X5Rn9aujY8Qzbc/f6MTosQRVmb86HaujEZuB0ug3S
WV4s2pElw2bPjvs+Ic2ervWuQJrTrpOb2bKgjpzs14kESakSMt9yWifQjnTKE7xxB4tg0XF6P88/
Gjzvp3AGrR2Do43X6za1gYW3Cx4vuCKRuZPfg6MTJWbdQu4mhl5Y2f+cagcf16fT3hpvlHNZtnYV
cGgGR18U8t8y661opsxlmGXsO4n2YBkIS6EoiNGmfo9+thw5iyVh4aJ3HuYdHa6vdOP0nEFLp6ew
2r5rC6y0NO4zHhbNexUpIDasFRDoKYNIAQhNMm21YjxKZw2aWlnznA2BZoWZu4vG295U5Fs314IG
IfA7MHwGHUvnnmBccoOmNrZxZAey3CT1e6ZSIN1cywmEFE8XGovzKAVElYbZcN8gf4Qk9TofXBXL
YeM2IKLb6T+LkRzo2k7unHN8GBQIy/Rm4d/m+HnMflz//OK8SuEoqP8Ip/EaQZeI/JAtSm3sSL7i
zik8TLl1/eq7GQ6Ym6Wi0W09ZQkY8mDHQrlODCc7/zh5ylhRJ8K275eb+GV5SPfLT+0YH0ugDYpS
wpa7PkWTW7xttJzqkJOADNBdss/u+F2yS+/RHr2L9+ue7ltlJ8NGHIqGUBR1xRxCKCRKy7Pzqk1W
G8tz0awxQmmwV80E27Lu/yJcpGtzgv5kQygb6drTiBa87lgqhUBFiCGbwymGFOU4oPRM0QiM5XkN
loei8tivNlx20UfyTdv9i+cWJlGBz47aMSqdchiKIgYZVyE5E5f6HGQlasiIglWKcFsH6QRFLhjY
fPgf0r5rR26d6faJBCiHW0pqdZwcfSN4ZmzlnPX0/6IPzjdqttCEvYG5a2BKRRaLxQprAXtqQPze
qW8tQIrlQx6/trN3/SCt3RhLKczKqX7WCWEEXWILhUu0ho6HFHQ38aul3OTz/XVha6YACi809AJB
TEHb+flZMjujzpKqBuzUVMtIeekNAfZj6BqzqZHrotbsGoVfAD5CEkg2GL2EDg+euoIbQqHRaeb2
MInWPywdYErxrAfeIWYOGG00M+wzGfUAgGgplDUXVKiFJyOjFRfWvRp+mEq2u67Umhc3McuKUVq0
h6Ksfb5+LQLgASgTpV2NqPv1FZGFBy0NiDYJJNI4rxOeMCasr5SqAykRjYRzFwS24LbaN3O8mST0
7Wyu60VXij2+S72YC7AQStNMfIjqxxtxKgkINYkfu1nmNH5rh/WdgFD8usg1U1yKZC7Eekh6MMQj
Ls5BDJbk1luryydFDXk8uWvnCzaC5DzlxMB8yvmW9TOeKIGAUzy2QMZKXirjxVLJYOykaOvzuNnX
1/F/wtgkTdFmU2HIEFYG4XZI82M4dVtMKu0iFUjjxvxL1seOmAJYtK6v5pqvWmh5MY4gxoMeJ/Ai
hUaRo57HQCZzdEK/HkfQ5cghBimXkhir7Pw2Tnuq4iCXP0NJrYHzptlFMh2NcnQzUXGAn3k7mu+A
EXQKwK2LpRc3Mmn14VYun4JRRakJeA4YELq+BKsGhV4DCaVC5CfY1pdcEVKlNHA2Rz3YNg0cdtT+
ruaa43RWTyXyr3+aW+i407k9SQ0a3RUBLlQXnxr/sVVu69ybv4Lp9R/UkRGLAHEJ3ehsVmewql6o
ZvjPBKjxE56FlhHbzfRxXcqqNgg6gCIH8IaLegS4x7OwUiFF1JN7fAs4Q+MHf0ycLC32rcS7FFba
52A9C3mM9czFPMOVIQzG41Ymtfg1hz+KEVTPnbpBNQg069OTLz4b4M/QU15b6eohWQhnvFwyCj2g
nHs4VDE9mNpjJvqPSThvDKzs9WVdtcWFJMa5lYoEvngTy1ok21T3pvhHx2uCX1XGQp2YdtChdYLx
a+U49GqTQ5ko/KoVx8w3UeMJIZcNh9rzxdXwLYeNggIcd3mgGLHR5EqbwEVfPwo6ADukYFHHMv+X
lVuIY45XmUSZVidQS2wSMpdgbxnszPoXV7EQwlih1Vq9HNX0MTY8VsM2bR7iYPcPFrAQwdgaeO8C
4GtAD0mDApj2kUMbMAF/LwR9U3j7wyMDrYGxgSADybxSQEhRHdFVW4Mdjtdbu5pioAg5gCmRQLDH
zoFFJaoOxigiyDI/u+kpCA2Cbls7VG86+KUxJnL8aGb/UBPCu/JbKvVbi9wcHriThakIXKRoD21F
W7d4edmV8wOFMNqLRkkMLLNNmRW6B+AL4MfVUX5OFDy+IiX46EaNxDOQs69v1IqbxeQlqAkx54l3
Cxs3DpM+620DfyBIX5JoOPqU7IR8ckytIUr8eV3YivM5E8ZYtzEGkhwOEJaBa32sEeuQYeCUB1dX
b6EQY96YpJgVqUdqZhaAKC8/y+lD0gwkFL6u67ISUJ3pwjjSoRHEpsQf8P/G567SNkY7bTOrcmrT
Ok2d8owuRlePeebHW0L6+8L89Fm2+iGj+4Uaq45+jqy4nXg1NfrtjGc9042u8UKIaXaBVNbQLRCK
XQbc3KHlUWPy9GCOURepxZgG0CMelUPfjgAzsqAID15jJcY+04T+vtAkxNBLgXlfWIPh6e3RbDdj
LdPzBJ4M4JZwbGJ93QwQilGUb9B7nUtrMynTQNlIy0KFozSHKuLlnP6U0i+35n8i2EsvLQWMMgoQ
oW2U7QAAFNUeSX4Qnm/E2+E9OKIJ7AntL6fS892kJslH9jvhfcRarIRV/f4I5irUmtrMK5rcxfxL
NxBLOo6abYJrJSflmJBOslEZ1Xli113Vt1TGe4RWL7RSAalppZFGuc+y93I89uFIgpHjRDgbaTBO
RBmjpKlo2lVHl+sweabAi17W3ce3MvQLFoZZCH1RNhaVgAetOZAxcIfYyxLahezEkjfw6Jl5q8c4
jghVxHHOIHCuHLC2zPNdNCR2FzmDwmmwXz/a36ox3mPIrazOREhqRG/qkNWTSC7xsqG0NHLtHDD+
owJJQ9tFNBqbbGF29Oi1zn+0kkp68UceO5NM+tG77vF5RsH4EkxOoTdThV6K9NL5P7ipSt66Md5D
qnrgMYz4/60V/hSmAaBD+WtbapvraqzFTcvTy1adWnRp9zM17hKgOIK5MeNtE9ipIqL4dwL1Vy7v
NR6E7Vr2+kwo4zKiWh+zTocjhqGbu8gVSyJt80O0g/9QZbu6FZ7gQ/LWua7sajRAwWXR7m+t5bAR
+fgyxAI2yokycacgH2YIn0bKa4NZtY7/SbrIZddSJILxHJKmOiF6XZCy+ZdztZDALGFhGF0n0rus
NhNi9J8YDgp4qJOr9+VCButjzaqJawW2oaXvuvU4B2Bvvh/T1jGU14THWb3qkmS0w4KwBZkEtkYI
Djqj0iuQVIjyvSKhWmM6Y3PsottS4Bzd1aO1kMS4JNGKuy5RqbdoHkQNGPSuVfI80roBfGvDeCQl
kKNiHqDNICBg6l1Bad1cdqWyJZVkF/WAcQkSKOh2fEmy96K3h45zsnlfwDioqawQW7fQsim+dOUz
7ziHafXOWqwi46Dm1Jr9bKQa5i/B8GBJmBW48zscXCdrYhelPfv66eUYCIulpc25r4JsHHFovEVJ
2/Znewg+A2DO97xSFE8Uc7j0oZbnTqK2iPykQPfrLZre+mSv8QDCeJKYI6YkRTsYDZU0COhTPkRC
aEsN0cfPkdfbsOr9MAuKdmUTrWtsx0o1T23l/6FeMl+FViaB/tFqdw2vG3v1dC3EsKdLjtImoAnB
2fipW9ibo+5z+kNWTXshgjlcrdlLnUFfjoP5GLa/J3V33dJ4KjBHR4uB0h/48HtyDnqQBADCnaf4
v/+bEOb8TGplDj1dJ7nXMSUCeLrIU4K3/ySEvd2zuo5b5AnwLsU9FMvuLGgAOUvIf5PCHJe6V2K1
odlSyXgO1R9RAMpiTuvDJcIlhdH73nOTOShAZASoCtXEAKLudsiIdvtDvotvzTvppnLiV3HXOGlL
VKc5PoNtMa9IdRA4LnX1sC6+gXkIVCYagE0a842CZWv9SwR+27o4JtFRsnh4+KvudSGLnoHFk0CI
5DAxKsgKyp8+BqTmKn0RYwWQG6LbWpZTVdlG07P36zvJXWZ6NBZiQ7/IJVyPCDs30lHa+EhubmR3
+J3ZMfjOdrNXHP1D7eYv4uY++Gj2L9flr0YcC60Z59G2kg5eI6r18EMtnwVl3va1vkklgPO1IDnI
k4Q3Sk7/5cXbYSGScSZF2PuDSYOctgRMbUgs3wUcLwFlznXVOE7FZJyKoee1BNpGnPdpZ4IrbngF
ddN/E8G4lLaeVVCY4YyMYC0fH/L0gztZ8IeG4cpysbfwpBhlYc1QIz42duFJDxFBl9odgtB6dgIA
vubAln2VN/5D/Kq/imTYyjedbTnPipcBQPq/LSpb5apyU5i64M/mPaXdndU8qBHnslnfNwxs0Go6
3g6MfbSpMlQiPRETMIXDeJv4zyBOu75x647lWwZjG50ONHTJhIwonZ6jDDSMo7pJRp+UYKPMVV5f
yuopQ0MKJSpBGztLhVTVWi1nCoIOA1NElQ6Wu45ysztVuQ/jncgrY6xniNBfoaI7GjNX7JRPpudN
NmYTMr0PzQsapGEi0RFzdRrJ7tSbhlf7XT3RC3HMVVH7c2JNBtSLxHd12pvVLgTXtLm7vmeXbLH0
RlqIYW4DgO7lIF6HVsLWvJ9c8RTtlcJJX8sfNZF2sRfvkzvN9t3rYlfNcSGVuRe0JEWhLYfUVjmi
n1EcX0OBoxl1ExdHHEN7wLvAbl1gFA51KutZgKJG2uw7cSslbtOB2XZ0msBTjZHMyes/6LQQyHj9
upOFRBGgU2pO8lFHSGz7nYZ6pDj1nJO2EjqCzg61agXMxGB6Ylyk5GdCrUigtOn6sSdirDdeWxYN
J1pZ3aSFQozPmM0yiccZXYedldzPeWhHgXFIRw6lx6qdL6QwXkOGg2iCDlL01DOV/aDeZeKNxpt2
+YNMcc0cmCVrdb9IRou2UM6Bkzd2KtZED2+q0h2LF9DGm9EBs3ORf+ibhym2FW1j/dOLHaB6YDyi
XNAis56DGofqoNMyG+pfynjUph86zwevWv1CBrOaCvpuVA2VDpoVAIhuln0Y7c92diX/q1Ldqthe
t/nVzVuIY1a1EYIWgHpQSVXftOlTkp9068BN762YO8CndYxwUpwzDJWdh3PmlGpFTveumUa7rz5C
n2ODq5a+EMCs2qCGalQaEFC3XpLtM+VXwINvpP+CtT8kocCaRi9IHN1zHTCLLoRmAHeuTEX+UIbt
3gI8ujt3sbZvMSt3A06dBBiSDQ8XZG2L0PNqohMRcx4XkC3ymI+alYPKNNUfDOMevY6jfEh4eZq1
FQT1BMW8BuLWBWLSILdCWYUKPV6y40fiLtBmR8gV77q9rVgCuikxgQ1zQHKNLWI0cIdCZALvSsSI
uy2GvkjSsuJFoNSemL06k8LcTr0FPN1OhxRBm+5KoOWHVboxzOixQUFIR0XoulIra6djh0BMimE8
IAUyphG2aaqaI0XU6kK3qJtPpR1tXRA5BaBVMaATAjw5OvwBWnpugQbYZMRsBJhWH5dveY/ZGKm+
s8J/yBmiaEAhD2FssDn6GYu3lxHpmaaGwF8C56rmmlUSP4h6+DYnQexGAFzPfNCfx/prgZZi0s/6
yQ8yhYjtDPIXv7J2SaPx6ALW9lMB5i2FYdSAu8zczJlWStFcAdOiV8DZGYKHbb7RWltKgCL8dH0v
V04bsNHQ5gBfBfpgFvUwx7R52CQxCHqGDqMaXeCDBBSRgDQlPuKBRmh5Vbe1xy78IrLzGNzAZMof
9vDlgut6HsYByG2imlSuQRLgn5D+/a3wMhKgM7zwDMPGHA7M+Tjbe+1r2kq761qvHUvQFJoYNseY
Apb4fM+BEV7A4+ET6jlB+VSOSdzFr9dlrJnvUgaziQGobXtVgwzfRJshkIClndyEH0bW8ODIL7RB
fw+uGTQ1gowDjTHUnBYLCpJbYGkFBXgeROXVmJr7BmfzL5VBTLpgd2Qn2zuhB/1nD1ihMHSszviB
hkCSp/JfvyGoGEAo0S5AisbG3GsZAOIF1IoqjLth4mwYPytJ22pzvUVv4ua6RpfPI8hCWxTiUvA5
g9mdWbWotlIVYIuVXQwy2owtovaqE+S6I0XAIhdDYnaVk/UvSSDafR94/1E8o6o5ZkoQoIvbbrrR
QC914RM1GjZDqaJPKxIm3BjK7RgIE2aDgw9Di4++WX9wPuKigkvXQMIsELoRgQ/6Z40WlhOl9WxY
g1YBlT++07V4IEM9biy/+ilN8j72Fa9LkmMXWgGahAxOLe3C9VDhgLFSESSh15udhsvNejJrC/Cg
sOzT0IwPZTA/CIH4Vs3W+3VFL87iuag/5diFntNUmkkO+lwbzaydU0w5gPx6HT13tcobdrk8jNAK
EGAaghdLk9mgWZ5aUwkaiAIChosr431Qtc/r2lw2oEAdCz3GBu3KlfFkPD/wWatF85TI6P0wdwgm
RNB0TV8dmklTheTNW9jqBz14nsqdPz5W0ldsYSQhPQnlJpu3Ru6pk63Nbhl4WrkZeH1Ll7sK2BSK
FoSHLJrB2YmlZtQCtegjZKUrR5Zm0oFea5I/Y+vh+iKsysHdCOIrDJlhBvx8DUarV/q6itHdmPqY
sADBE7BMUmWv5n8NnAXyDdzDmCPBlBnYgZjLIhTK2h8iDJJMM9Kh84Ohvk3+7Zj9vK7QpeEAEACB
NhI2BviOWDHWqKmD6QOIoh1S3a6EVrd93/9rbHEoQ5EuAPoCLo4LavmmE9A5FCJZ2ZdjerDEXDgV
ALp35CF8Caah4UypXB48zDdrQHmknC/gSmR2SfLFdpx9TB7Uhg+m6s7TOgOElAbHm66tHVoLKPiK
gkE5toodlq2SpDma5UZjm/lfcvp2fW8uHkNYNQAbUAQuPIORYzo3NvDUUZ41FEEzzVGAMJZlRA0P
kox2UHWndr+uS1vX5lsa/X3hrSTJj5SUdjlHAxDoxOCopzwkpYtnN1UIQwqYi0J/MLz/uYjKUqZg
LvDIEgF3SmHLpeLdGh8M+QUlWFR5uo8IKJOcd8N1oRftGQrQ03StxZNyELZNtwk1pJpsYcy8SAdy
FNBq/75fHK9IBTjmCmgh0VrLXjEA5ImtfsQrD2QRYITcCLPoJCrH+C5TNTitFqWAQo5VhY0wRu6P
yEcGHQjGUy1z9GK0DVOwgzlGzSF+nWL9qS9eNCF1Ev8eAfjnJJYHdOjVluJUfHB1GTt39hZkPob+
vjCeZgh906ds5xb4E2e4+dYNgsgBzIBJWrA3d8WhTyrXmgU3HTDxPnHc2MqJB0g94Dhw+QErj6VI
kMdYDeNirIAGaT4BTzKw5a5v7KRJeREcDdAYTTHVjpcbQFRM4Mcxy17gkRQJalBjsE8FgJXQwoBm
8a4ygk9N726TKjE4b8XLpwvlSMCoOcU4sYC1w1wFklUj+Wy0tZ0f5R8zMZ3I/XyPHVQO3MQON7Ur
k9ztts8D0cg9b1btcrgK0i00pCOn9CexRBdksbWqKYQaELtqpJVIU5PgJr+bIRbM3MGpt5UXJSWj
F95kT1sU0njh8opdga4ElQs8++EJ2fs2AKu7oBSYvJFP5VEh5t7cJfZr8VbsgDTtXneAl1PdQCdD
bgYnVtYkcFIx/nZU/E6NWqyz8NjY89ayM2+0s93sgmB4G3PuKK40xt+GqRHMugXVwBKxD/agwLhN
nQit3bfvKqZ6HY5yl0H3uXKMERlWWkkSaLYxDV07JRgbyUiM1DG8mD8eTxeKOSNnC0mjqIXJ6FKM
o9pB1rDv3I/xkHjdW/WmExEGMt7yYr81T3gmjrFQSUUWyqCqtW+dO/00Dj3p9wUY0UlJgsfWq5/v
eUSDl9BXjK0wDykglpiDVECmeZ9tQ6chtQNG46NFNkpGKqd11c3ovYeuuMm9F85Wri4vBQPFbWop
INA6X94htYRmqiFb+rS+kp8b/yTbLek2uFjnfbHj1V3/vEkvtnMhj7FULaIIb3Q71ZMAotUBOZIY
a13ZwB8IiHw7OK2dnkw751xxKzc32IG/9WRMth0mKxMqyO3sEr2q5ONB80SRb64rLh1yFA35DIBX
4kY9X89UkstQsnp4uL3sdb+yk+KEjkAy27Jrt/8Z7X6G++4w8YoQl52x1IYWchkbsnIFvTTxUNv1
W/ITqY0A9Jz1R+1KIFHNU/J8z2u7pBt1sZGgDpQAhAjkCpZyVGuBQipTwxmEGQSx4qHNecB2yqrH
XshgjKWfgZCQR7guJlu1rWPj3kq7yb59ePMdfzM6ATFu5N0pev4F/PV38LyRYOOFh8hRb6ynZ14b
HLWQC4UBw47pZzwH8EI+39kh0iIzlmWclOKpnB7SHKzw9vXTuPIiRIsxoj2wMyEzzca0s2YmlZ9o
tZ2qo4MJfEmmbOCnoOddhauCZKA2IX+J+JnNHgpFLBVJrtZ2BpigfbSdifyuEu1eD0kxkMapjiIx
nPmu40F5XbaNw04RYuJ5DYRxwIIw5zBUq65qJrG2x01vbsu7AGGHq98KXiRylFzVcSGJ/r64ONBI
HUnZCEmV24Okz0YTkPUv+4XpVMC/A5dOZ89A1KV9MKTYr6p/DoFU6SvbKtqZvMhlVRPKR2MBkgbg
H4yPrnMQoPcTLC8Qjnr+IFfbObIn3mjH6jWENBZOMzj/ABHNLFhiZmrjGzquvs/RGWyktT3DRTp7
Zx7DlMxuuw/JzUCKrX8ydjInhFk7XXh3yEhnIyWEHPD5bllTWI6VAYs0zO5u0s1t11qbaFA5O7au
5LccFv8mm6Ws6kbImfZy5vTA1UCjri158JEPg2e5s4YhPxdauqFMYtuaXNnpY3L9nP+BK2B9CRio
AWQuAhsFSBvn2nZ5FEpJAcPRT81P8yHAo+sYuaYzfRqbehv+VGai/Kjd4EncgkrnM9pYvK6yVZvC
iwPjZZQviq2AJYGayeGEL8jm3TDeG35FdNSOuB1KPDmMC5+yypwocartZ8om7BoCC3vu4iwnxcSp
tq1d8TQZ/P9VYlxLlGhKbHYQNQn1SZf8zaBZIDoqbFnqX2r9M63LTckdIaJbdbmV31KZUyO0uTL3
aIyy575w0Cxryb8miVQV3osFMdRdEbqd5LatbJsyyifudUtauYVRiAKgukY5eyw2/V0j5s/j3Ich
YcY/A85f43NsdWUDDVRlUKpEaoC29Zybaib5Jt5NAh6M6PmadDIb73H6GM3OdUX++EpmHZH+AnsM
vRjA88XsXikH6OLtogZTvUTalLfqzt9oJ/GrdXsXw9knmdtdtvKKOZPI7JwhT53V5JDYuKkDK7kb
0AdIOqzhtuYRxq7t01I7Jizs5aQrCyorAkNxYtgDkonXF3DFgZ5pwwSAcg8MoiyAhNLaaRRMtHG4
c1ArFSf5TAjjpbNy1LvaChtb9PT70Onc2BFSd3AeJ8/4uq7PWqRgAK4OQG9ol4NdMIY3Zw0ahoq4
wcsEuyKQOSO4iEZSe/ppfucIW4k0EdUBGQ+iQCAtMtY3RnpVBlra2LJn3YrufPA3FjjMSPwThVUP
QcR1eavmsBDHmF6llOAPymhPVK84TdzbGFq6LmEt1XKmEWNxCWZeZkXOGtuonOFe9cKCxJsa3Fqe
6XQWaV3lnj5JSlIco9/aE0c6T0HGGoGJVelzDumdXdDU0s1Hv8HkzZ3piI/FV22Hv64LXHl2nWnL
GKYwYqatKrGgg3UXAbgjJ7JC4sQnucJpXFqTBMYnIG1TdEDk0M79oTKO8PZi0dhTdqhbF1QulfwF
4pqWhw75B7mJ9YhLSYxNyoJcgT8bkvQTkDWHve5p7u3drViScotpZS8lexk4QwQ8d7wq9upBX8pm
DHSua0NuLcgu7nuCwQnbv0283v3dgW1ie33rqClcU5Mx1CoJ5HQIy8ZWfwBP6rbdCifhvuEI4e0a
Y49tl4VRXUAfC7fYIJEsQ2XTaVpnmHkDGGvBnaFTmiGwmeK5eNH4bbRyJCUVVWjeNHYbIFelksQd
d/X2PdwUb9ZJfgofpgPwjvbJRzJxnMtaDuvsAxhlwypvamvAB4COhAT1W1Xc6AKZik8N8LeYFxo+
VfVzbm5QOVY0MH3JL53JuY3k9V39XgTmQNbZ3I2WSBfhFO+me92TDqY3HvSd+JXtelK74aYnYLHa
SPuaRBsQNdqhN95a5MXY6e51C1tzRosN0WkgsHgJVlndidOEb5mtlvT6vVpwWv3Xslqg8EHvCloN
wUfB9q8kdVTNkVg3do+0BEIY9AF1NyFimCBEVlTdRk63ne9Ej3d21hK/Z4KZrc4FkMU3IwTPqT3v
RLx1RXvGca2oj49KEnrXl3ItGlwqymyrIBZ5UmeQ10oyGVC5qH0iSzWe1pw9o//owit8ryiLUIHx
jKZLMEdMJ/MNyW78gxrtaYEcxXFN3Sjh53XF1hJoy5Vk67x90MRxj1ZA+0ewR6ntF24QnNrZRtDr
iASgdjw/wdOQhiQLqywKQeoDHRp28TYvnVpF3WeTabYkgLvkN9rlrytIb4trC8qEU6YmJprWUkvp
SCs6Y/0RtHfXRayGbAvrMJi7URurrNMkyIiPot398p/Sg/AjJvqN8tcwWmDdXUpi7samVRq1lbB4
bWdr40sm3aQ9xwIv5zQYGcwdmOpqG/y/FduEu9CW97mTeegjamERya7ZAHloK7+qD9cX8U8253Kj
QO2EGWnM2JjMRmkYV2x1A6pZj/reOCivQKG3G3LXIxejEnFT2q/wnHaK1K64FR3p/R/STVjb7w9g
dnGo4iTKI+yiBEDJ6tgFbqh4Y8xZ3lWnjDogktYAGgWe+Ln5N21hCDNygSBfEgmeLgSolddXcvVJ
SXu/qTYU05RZydAaU7EzoYjuoS5mx18A35RuojvBSd3UG3aBwxFI67UXW7cQyKxcF5uxH1oQiAGl
jEwDeX2XSfM4bYvtwFFu3UwWstgTUCGVV/uQVbii7+pu54KkAig+6q5FxZ7oJAvJnX/3WT4Ebovi
VQJQH5EXJ65somnoFMEcCRBF/JNtW/gwjLX6aSVPla2jeE1QdnVAq/PXaBKmbIKUBa1LaJDBHcts
o2pgfDe2VJSIqtoRdK9O3oTOmfuMlN0teECub+KaSujIQkHeNMBRa7DhaKrqcx2i+01PxflRb6vn
CVv699lOtDB9C2Gu7a7t86JI0Tg4oINYUuV9q6t4rujb67qsBGEWAIqB5onCF6pfzG0NhGIpzvsQ
tzSSfZuqN3q7SqwSJLXFbVVb5oOvVtVTBCQkjuCVuw0NbYiD0NiA7ga2I73tQ78zhazGJN0uMN3O
uqsRAcanKvnRtHaS3F/XcyW6PxPH+BI1gPqGCnH1hIMguolQunEFasHGkbCT14WtGAjoQ0FJoBu0
ceNP9L2w+UC1yi6jFb652vVZYqdpyjnbK0HWmQRGHSNNNUyrjFCnlMCFndhN/KBmp6IZOba+tm5L
VRhbDwe4TQycIXso3jdDQfKgdOfqIBUZaVNeiZKnFWPzpV5PYyGiQtnNQnWbhcnodkIV3JezdS/m
rczRjfo/xhfjgNEObAxL0Uvm/H6Zsk4tJw3ieus+z3Z19MXNoa8tH5Kv8BIAtkdrFrN8fZVgOFWe
Uest7iKNDN0W9FjZ9NjzOKDXQhFaLfifJGbtRj+U0rmEpMnzvez3vGkPHzPqFoarPaiPwV3pqQES
Y9cNfc17LIUyK+jLvkF9L9oS4m0G9yTeGb2jds4UPoQ95wW1dqi+ZSEHd75bZtfHeVhAVjs+RgNG
bznRxtqbGD3iNApAcypoFphWqyA3Zl9KFJzaW1CWiG52GrwRsRwYu3XcjQNifMtBjF9xGq7WzHAp
Vz5XbArCETlTyI0CIEkbr7GfOqLAEbKWroF2FJcb/IAYzWa2amjDakZ+DB4jcPzRAeqxE+ikEV/k
9q1NXXM85uX9/NcEQ+hZW0hl32jZnPRyQ3Uzi68y1V7lWnbNJn+7bobrK/g/3diH2VCkVpkN0A3P
TS8pEYQDulkx/3q2nSoDgmbka9CRbrAlcd/K+yZQoYwh/i5SAIU8zEVC+prMKIiLH9d1Wj3QS2mM
i5dDVWqTCNIwSaL/mLpEOyRGKrRozwU8EabwFHfE0btrpUADH11THIE/Oe3mHuRnopBG9pj2zS6M
M90Z6tZ026T8uv6Ja5VSdOib4JykJAeobp9bblQo+ZTpE05MIrt9+9rh8d2FshODpGaoPmXDIlXf
2WNZ2ZLYn1plAux8hYxX9z6bd2lY7wRJ3aNqdKuJvlNaNeeWXF3D5QcyR2usC4AGWPhA/TRu4rvB
C7YpXmhqa/tb9THb5fsQXstDM/D1lVnzVUu5TDw6hIZc+TFqAkXy2qqnjJfUWfO7y/9P5S8CjEKN
1URV4QtluAxQPIAzyzHCfRzf+UBJzzhV07XjtZRGf19Iy8teiGUMKNnV9GOqad78RbNerq/Y2tW/
lMFYu96Z81CBRNIW0k2cPCnI3ySOPD1cl7KWfsCEAyY6QRgFygz25RyAhmzMUqgyyy9DYACDfVdL
LSmQUdQ8vdmraCeoeEmPNd2WQpndaiylMn0NVjj0z2nypKV4LVP8Q45ua9tE+WZ1UUeXFxrez7dJ
RS9LNM0SPLyDgzc7t40XGS52yy1Pvmsi5wcExAde2XJVKp0BxyMCTyH21oyMDgwkGP6zhzJxowoV
uKZ/mXOdU1NZs3hjIYY5yWZm+mJSwT7C1psLB2caY6qzXRkTEcWEqAon2li3lIVA5ggLtd4M4h+D
nFp7TDA5h+k0vJSOmRI7QyEaALIMb4sUCCdVzwmreGvKGIwc+kqgiFhTX7yPuvek82oe6NVaYLpc
T8ZYBNkoZjGBsURj+tCbMpnM3GuM+qkOexedRJztW8udWkt5zPlGg0Br+inkKY+Ousfg9ptiOf5j
s5ntaYf64qaZOOeBLhIb3RuKSAcWTB1ngtEQhTEtanxI1FPh1xQPH3nKG0lfS+pjlPNbBqNVMUti
YgmwStFrHkBz5/YHCQWMnKhb/9jbnSM64gGdUBw3tmofYBRSwXgHVl+2TX0IfLCEK4h3osp8jfxs
KxX6yQw1zgquZceg3rcc5tBJWmFWNWju7BAoHE31HHXWTp9SBzyGQEx4HWfBk/vusYkGNxgaUoJ1
D7AQz9f92pqymEWgs5sIXtGHdO7WlChV28FCz5ma3Q3JTWo8iSJnPVf3cSmDep/FDafgmdb0OWQY
sj0eqr30INiRq++GmMz33a7fZ5vUG9+lr7/GuKAhpYnmHOkPnRKrXG+CIyHJEORpcwNePyCQFU1J
QKnNySatZVuWO8l4M9XIpAiD05AzKbedD9QYtXHjVD2ClA+YF6arDapTYA//fu+WYhlH1ieyNqoV
xCa1QpCRJ6WEMWB9d10KTznmpCtR0Qa9BSl1aptQY3xWoo2iYIDxZ5ocQOXC0Wr1Pl8cC+bUi4We
VKFB5alu6DsYsc2tV5EXq6xK0YDbYSrodQJ+wblN5mkoZhNN8eTKURw9LXCG7qRInKfT6qsX777/
iWG2aJox5ZpRMeppfjM6onwg2S7cRPv2Vd+19+WDHhDpF+8ptfocBXMLxovQrYoMPHOqAVrUYG4K
axgVL7UKpPx9/dvQHUO+7dETlzpj/3Pi4eKs3nkLmcwpD9pGMaYSMqVxk8S/R60D5PqrFd+0XM6Y
tXAFfbLAXsGkK0YQGfWKsDVQAoXn1MxTnZ+68FSrt235osz3GMC/bv5rhrKUxagFhKt56grIUtOQ
gOy09B21KIkwcI4ZTyd6DBdOMpLUqNBDeht0qVuMJqmKr0iXN3EO7uAcOPyd6f4nzVhAhhlEc1Ud
0FUsb4vgl9E/R3NMLJGzgGt2QYcUMP6syBpivnPF6jwFQq6B/kzNSIiZ3ujDftZ64rcHufSua7R2
mS1FMXs1qulYYHwIDjHe+cVP0dhpwa//JoLZprwAuAJyMgjIpdGWUcoqPyuksa4LWbW57yVj8zpW
oyaZL1Gbizpw0op57UiNJpEIraC3kuXzhgJWbY9SPGEoUNOQBjzfIuC5mxjgpkHAKL/McRzYsz46
9TAdRBBtTo3yqluy/Q86qiJeNejhovXHc5mWGkpBPaBxNitqJ6EXSWtPoZOqj/8iR9F05f9Iu67l
yHUl+UWMAAnaV9r28mb0wpA0M/Sgt1+/ydm7O91objPOWT1KESoCKACFqqxMwKnmHqtLO0EuVjJV
tcoyWL9NEysec8sQAmh7rDjf/I/4iBinOR5qaPCfm6IvDQEqH9f1hEksu8+6QF88NWnuDYnTVTZl
jrimY7C4r87scfdkVrCglwbYk6YNekaoZAfND008smKFZGMJB4duG9QpkMgH1JnHU1VS1ONkxxT2
R+PUM0t8SzbFJjpWu/QFyBDBDLbBve/4v4x2k3ytVcMXL7Nz89yupnVYE2M237n5qU1BZmKyLwAb
vMiuNyCI/Kf+gjIqBLbRUSKh0Ygn25YyQUybCKjXXMSLzembow/BWWn7L6xQEYXVuZCl6Zz3Z3Ki
SOMEuGsZbwblAKqNarCFtbTPQrMxxGuR+AGhAQDd2NuXPgktQUWY+qSxCjs4ITQ1jaf8U7Yeo0N3
aDbhY+tmgulvkgM7qeYufKnXdOqunfTyAzgnZb6AvHSCDxh81x/cIoQa/Y/OOBWhtrJuq2OdP+Xs
Aq1KEqWRAlM0sDGrREELnvwzdH8lh+/Yjd9y0Y7gp73JDq0ZPRfe5xokYG2wnKPqej5opRE3VpvZ
CPjlAI2kmRMFHzR+ve0+a5a4Qy3V8rFhKsYKHpbO35fpbkwf6/HJj9aEquYA9fJUu1hAHroHrjMq
xxUsVdKhkj+aZC11MXs6bwD98CDz0vFUw4PtctlquZB8WU5x+A93in+HBoAhdUvqTmw/DjYGR4PQ
muQ1ocg/PFCcXdwG2BRUBvaF8NS2YVDXRTogV2001K6ybTAMFgH3a2OYUu+kOthgEisw1E1W7IPu
KIT7cjBHZa/SU6+8q/0DIDqmNAaoiniJb8d550wQOyb7ZHL73NYmqxKpCYb7WPf3rT+akT44HZRM
GyZY9fDahQWaUj6l1ksz1dKy0SyS/VjdaQ1xh9AyUNQOELjnKwSnC54DzU8gEsCkIoP4h15ON65C
4N4mMMEx6ZAFSKEbxySxDOKUSrUS+F1HFSDvOTM1u9bZhsx7eWpSaTYVHSLVrkOL4sUfCbYe2Gqx
Mq5FY2jlQvIZP2ipujQWTH2bZhTG0s4wh2xyiaCajfgu9Ie8PcVF497egfPBxbvPLBH+P/a4g62t
R5BBibCXCK8ECH8qPQe16k6tc9vO2ri4U00EEUdRq/O4FN/M6szVpe9c8egUeoWmb/VpDfuwYJDO
RDVzJRP7gwf7CFKo+5Kqt5ZYOSQottH0MTZHgZV3kej8835bNJcAXDQnaGZ2X84bM6aBqCswWktS
fGssXkbU3kLV7dmKd8yrz63WhR3OFQuRhnJNtBaphLshOabic9StHMkLB+WFCc4B6USNCJWI1mp8
2ZJob6n/WNwCpEHgdAKmB3CKuUR66eLSRNWAhZgsOWzfGjbZXRE+sngFQ7o4jjMrs3+c7dpO1AU1
IrACtjOTAhaYryUKFhfjzAJ34sdCaEjAnLRWmf0qSoeOwFD2xcoTasUI32YqKzkNsEFQHlUSgAy2
vS7j5F0p3a3MFf+GgSppp8k5RkJa5S7sJBvNTfbt/b+QPL1Y9T8t+mfrUVVJ2Sgg4EC/8XSMVDAo
J1afg0VspHYRsUPWgJY97L1eJ2AW05xSZNYQinbYMVPpief3T02yVi+al+hqP/1dwqvsGcAijSFg
drP2Rc+fyvEUBPu03nfBEaTjXftwexIWDttzz6fzOpzNQeyTjsXS7JNR73WRYQrRWyp5frJSllpb
T24Pt52h14Ux7+Ekvm+rcp+x59sjWbPAXRt5GRj6QGChl9995kmQjL9tYKGydukv3CmhRumEDgHM
VaqQZz2OYxO1X0i2G+P90AmOkejuEOVmUz8awVrqdtU4d3iEwQQ8de9jQ5DnzK/MEJu8vcum+1rd
DbEBqoo9E6SVIS86I9iEcBWDtw35wEvvqCtdDWQh7KwMJ5bPnEiOgYOwwGdspp/qI2l+3Z7iJW+k
0PVVwEUHcAiffdQHuS4GA/Zao/udVfnzEGVeKzKb0NUJlRY22rktbkL7Bg3hZRKhP/EASFEVAClV
fGpH/+lFeqy+8zUY09rQuKNZ9+U0FhnMdd/kFL1qT8lp/FUaZrHXUJNybGX7qjysorZnbBl/mpwN
kk9EFpqUBnUKq3idQrEGuGLlKG9BeRCaxRp10soIeQUNXSxywgbYGiGbweLSmhiyhY/6GqPb0v1z
PqZ5Yc+OrFCJ0UUQw05GUdVL5X3YR1Y/dtvbvrhmhgugWjGsaNbMZhQCccRdrBVm9H3bxkKhEs2/
fx1e4Y7fUR+1sZ2NCGAF073qPX5mB9Fm+/xdfopVc024ZfHOOzfI7WhQfZAumRephkLdp2aqHw1I
mQQn8joLgEHhV7GXnoEMMx7S19tjXZvP2X3Olg3nZlpFFSxT+t3rrxKtzZK83LaxOjzuiO7GRBTI
7BvqkQIr9SGazT6CWCckojCk/H3aDfeJrRSm5Olrz+2VA0XhDhTc2mo4lLCdAj2WmeKdbKGfVUUX
cuD8gHSop63ESAvYBFWWQcI2k5L+Ye65nFJ/zCKjaEQ0IhYR3vZ3EA1PYielNnqj7Sh+Gssj8zdt
65WjLZSnOPFWpvs6wzB/AOC7QO8Cys+/aKZhCoyUyejn6aGk3AGiVijWSEysLQiEYnRHoqwz+U5W
OCuWtXk2L0+2S9Pczsn1QI9QhwN3oboHHqqpMtCrbJJ+GyVHwbjL8kNVvufUq7RXQzE7aIELuUPJ
L1H8VPFGUUwyJA/GTGoREAdClFF/1Et/M3WJpRXPyJJIwvucPzeK2KzBA9dUH0NIrKa5C0A0Kxcb
KoUAlW87Gd1SSF/Uh3pKnEL/0MHdKDQQnR5dUdrE4HjMtkq5ywXmlP2WCZ4fb1U2mQ3Qb7qnjl7V
PSXD0ad3CmQigjiwM/YziPZBBo47RBUZQEPTfRrfMclG0QporAI90uwuzrbx6JIG8Sp7zYD79Tex
ttGN17x4oA0yAmyfjg/paGpiYuvVRiufIO6dJahldwdF3cXBg5ofBLD7aG8GdarpkFT7HPriZbLV
8scs8Vj96ffP6P9mxpPWbXLV1EYvoXcM+4d0YM+JvmsZuKa7fnI7TXIikGRn76T+kWuRNUGpCUFR
oh5D3ZLFFxY/CfknHWvbQOcuApZGDTBdYL8q5V0t2Eb0LeWKJQc/yHjK4juhAOtoFQCnAYS27sL9
rDh/8UswyLpT87sprdg4EP8OaayuftGTrx76oWF56ECM2rA9KJSZMVhJ5wayU5N6K7TloQlGT5Hu
oF5lklz39OQd5CNuFjmZUa/d99ehE4igAGlDaw9Bdp9nXciUwK+UsG1wBljiVttWbgNOichMDzV6
FE1yT4/aSwWBBvsJrUvjSuC2UFj4I2IlgzcF+FYANS6PhhIaJ20lwXx8SG3J6q3EYncVSOHMtyf1
AM2a3Xdj1W+1swYKX2jeurTMbUw1H1ESwqU2H4O170i70pzegtLMELpaj5qjHQunPoybcKvZEPL2
hMEkdmCv3QQL58Os4vW/EzBfR2fXTdjVAFf0+Axp5mmAaeAdPBzGPZrUX5iJG87WDon5bvy8fTJd
R0GXw+euua5I9JFoDdLygR1mH4Xk1EVhtnRtfPP3c+ffxfi4m44kWV9qSgdUtZmdZIvuQzfBOEu7
8xrH39eb1lpLKS1ALi7Hxt1wWQiu70bHnGavpRlumVvK6HZH/tH+bI6n1FOsfmUbrY2Si5pTWoE4
enZjzdhRxfOHExU2txds6RY9m0k0lXGeAu5dNalgI1aDL6JsJsK2RVybdf85qIVtpMNn00smaKYT
Eyz/1iiCiD/qHpJk7YX5h4bs/15Ug3C1K8NIpcLo8CkIBh+M0KQu28Z2cvLtr8Qb7OkRt5qJMotZ
u7oJfWS3sXp7B/2np9tzcuXEBpVlCXrtf1heVb7g2gvhmBLJRxg1Vq6ENrMSh2utHVdxzVfrC0N/
OElRIccRzueWjXRKCxXKCki8gatMZWYhOFRyb4/meoU5K9yelDo6pQPAflYVmTq6HhCfmXnssY3/
lG+pxQYzR/Fqjft0bWzcDmWAbGtBGfeWkD808TN0rHrRuj2y+V9c+As3MG5DImMp1KTFwISYEJTg
y+xNEqgaQ4VszI9aG6e/hTYeVvKYS94B8mhNBXBhFiXnvDSJwWzUTWmPcqBHwARGAEmv9hJ9vz24
6yaIP6P7a4d76E2yBKUCAGAtA3GdDeyT6gU76Qd0ZoOD/gTZq71yTLaKVWtrt+d8O17NK4hw5JlG
EhTH3NIF2mT0RpSAwXWLXbfViPkG2LZDvXobO4jS1ghHr9+B81DPDHIL2QZlG1UtDKrH5hAhM+xB
TPdB++jBjhvu9NNqOuIqMcAZ5A5WSFGxXgthsFRA65FbHaguzAqRmsusVfHJa8KmS2t/kltnl3HL
0rwbCawNtnine913npo16Aet+X02eepdjcAotJpPeNO4Wbu3Fjci3gKQBiBzz/D89zPro5jnTJqy
3ooy0SPdBnASs1fUNadZ3BYUuEB0FUHBgS8iqI2uFQamFcFW+7v1iKU6wqHcFV/+veZUSIecsvvA
hXrTyjZZdFbAqVG6mEM9/tJAA0obqDrsorD0LT+Idur6dvolPaPZyirv2q8Ve/O2u9ocZ/bmv59N
pyJIaROGOVg0JXPaNI2ZmtSKvBqY8R5sInj9rczsNf5gdp8zi/MMnFnUWj9VMwEj1D8CKO4gT+0y
V+hA+gU9ILCt341gohEgL1pufoPf/6PYCYc1HvI5bL0aNXroQBYI1Vt03l5+Q5UWkGuj82GUHmTx
t74mK7E8yDMD3BGABpU+Cxqc5c2gQpk1N0s5tmKiP7IWdLltYVhChVJ+lZrxKCMFHZrAdX1CGWQT
FLEFYRRTUn3IKJR3fdFvE52aYl896UqHVJ8QrT0wrsP8eU3OPpc7QLoEfL5Emm83dat+9J+Tmatu
+FRsHguQDOrfmTv1dryju8ESVXuwRvvpHyNgLj+Bl12mgjxUqYIZA89nST6E9kGPILrzBumrFQ9c
XPyZhG3OcuAxxy1+3CklcEs4vybUuthUnIaBeCvbavH4QLuACLWwWTmHc/KBaXiezicySGwASMxO
7clV9mBJH380ZvAMXUeviqzIrdzbhtfscu+12K8SGjWwa0TSVi6mA6rUVpCPTrjGQ7Q8i39HyJ3D
XTwqUxPAkm68RdGrHDm3RzLvEH6LAuUCyAvAAwhaubhEq4sw6IMSLhkoXo2kh38P1ZSeeSJLT9ka
3GNpNOfWuGMwU4sprFNYG423NnAh0PsvnO7cAOcQqhYpgzgbUPUnWfzZrInYzk57NV0ztTNePwDq
XMn+SiOlalf1Vqd91YqdN14duUntGIF1e10W4+8/JNL/bUnnXlj5AGJULYGliJIOamYhMs5JfMyC
n4GfuIFErZKljc06462PAMgGZcIr6YBkVvT85Kf1isdfM4vh4AB3B+Q6cFsjiuVmdgzQ2tExfE/y
GyQUht0AVFSDLPIEkBISIg1ZecUubTHQ5aEPCHzIQNBwx4ccUVkPy7q3Ah8UA9qhoFADFJ28tm9P
9PWhjJYLGbRD6Dki6rVu6tiL05B1SIqO0MmIkHsRzBrsdPQk7QwXZH25V0Mc043xet9pW5DJ1xYo
5ddSQFeONX8FeFmgTEzBzcKrVkImJc7EFv87rewQuq04zAo3zO+LagU+exXYcYbmeT+LC3o9CEG6
jeEO9DuAEAF6ieuvlSlds8GtndoRvRESDIY8NAcw52x1l3odpjWymk3rBl5oFQ5ypaAhEuzYUbbE
0x35uNY5t5B7QS5SQohHZi4JsFNcjlUeJ78ng15bwWv1rTpia053eA+hYqM5bBO/KUdxt8Y6ff0s
wQSfG+VikkgxhkiajTbfI4CuGuK96hCBh6l2hY/qNG5uT/bSXJ+b42IKUYewo9DBXDweavG3Or8T
VrbI2jzyFdG2kKSynmDjtdjqR83MHgRTRF708GbsoqfmKB4f/l+D4m+lwWiTRpoNSuM2VraUeMJa
u8k8Lxcn+eUyKdxVNGa55vspTGhP9A09LTYqlc/r9aYF2oQLd+ARjgMBWVU7zuuzrXJTPKBWIrqp
Kz9jLzj5dnQhrqQ7KGKAv9WP3DWVigXizUv785V8tt8DNfDlenbHHnC58CCfGjf+ARjwrtkPj91m
pgLTsBfJNtqefg/30p1kT0705cNR117sq3Mx+/LZt6DUHVO/wbcEr60DIZRD7AIjwVzDSQ7xV/1e
vApefHoKj70Ve2s4r4U65+VMcCcfxL4VJZlXYtypju/pqWnsR0fciOavg2Tq38kP4UHfrNGKX4U8
8DPILM63izIrW3JnUCGUI2lEpEC1iHhpA5LgIF/p91w6As5NcCdOQGMyTFAeBZ6l2xRFsImwW8p2
DbW4dEXhciJ4qmt/eLgvV0+jadPkDVpk8l75TEJIRteZNhzB5v/YAxniMkVauUiW9qgmIwcxk8oB
HsydbfLo66DWmJvQwNKbBqfJUL2uc8JpG4YU1UUzW2MOu4o65tX6a5HH6fmlQsa2m1u28tcgLx3U
pj865h8mtQtXIryryHs2hUKXMZeaEIBzjiG1ehL5c5cTilH7JGge1QwdwUKpPg+9/9iSzs7V8eX2
ubq4B86Ncq5Sk7KsMoLmFQiE3XdFb6uZ/q3Hk2VoHyNEqpMgQrUUWyMfBZQ665NmEI9oLyT1bUPu
dkzR3CIJHm9/1qIDn00Ft84liPB9P8NXic3k+m11GnqooIblyugXZxwhFl7gFG1efOOQrEdtqw/Y
J9nwoTayKQMuT2KQnd1Pw6bWBPP2qBb3C7RTwB2koF2JzzE1pJpIrGNUafajoczVxfIhm36zju4L
Ze2cXxzbmTHuOisNNdAA/wSLRJ05Oks2Sb0lhqWG+7rZinq4EhIsrtiZOe41UAVVpFQVpnLyfbPv
eicG4GeI1ois1kbFXV6toBKh87FHBvRBCPQzjGyBfIrxW6fvNeHn7fVa3PtnY5rHfHY7dYNRGRFY
MawcuRDEcHbZ/AwGtk0BTPn/WeJuolpgVUTm3jyV/c4T0N5JZlI/s1VK4eVVmvV7AMI00HR1OSIJ
ZE5aLBroAaSyCaqcUzMAxVYnm9vDWbzicID9jxlulUrsNkUrcDEUTUJsP4/EzdgH1LltZdkX/lrh
lodFMqn1FoNR6wME0F2qvXf9tmg8VbBK/cdtY8u+gLQ00t8qDmouLaIMbDJ8Af7dQPhUaPFIUmuT
lpoZsjWlo8VxoTcDApw6UjB8Q3KpDiL1VcyeFMVmpT7S8k0bIG+RPyZMtMQ1JPrSqYQGcgj8AS8K
5Bo/jXQC5VmIhkJWKWZSnaoWGl/Fw9i9V/IKumtpEqHdRJFehzwz2Iou3Y/JiHtjhq7CPIDofVcF
CC6lOPJYodynQdw8316zJTec2do0xSAKgV7apbmZQlXOmqC2aBU7mRScxmBwb5tYmDxw22IwEC1D
tYJfq1wJKn2KIapiCA9Rd4yRL9YKW0U7vL6WmFvoMwU8X0H2Axq84ELh68lVjpssR03dCmPAwqZv
oxBssYPYQzS6EdriNZqLJulHkCpMj0xZ42OGqArmi3shiSCxRLMmchKqwpM9xbmejWiWhGwAOm5R
MI/DH1owJo7Y9GQyUylJntFQ2TuEBvlWiGj23eS6anXUz5+6Qg+f/QZBRDCCoi5hQgOVxUhBd6ku
HHpadae2EXtI2ik5PKKgSfk96Fn9nqQDtZRaLN4BD9JDaxALwfLRyvhFBEF5rEtdO1Wp4VtZmYUb
MKYPv6JWzehp8OVwG2hznJZORP0NDiLkimgaSttiGiDhFUzpdiKhltmNkSjgj0/C+KAUIDkwQROm
EBPAEGm0xwFYHFAyyqw3EzU3IACjSjIUsqdMDp1YLCiQBESr8YzoQ3TmEbVz8JLsfncQOKjNUItD
JNTj1qCW309sO4p02MeikB3qNOuf9WQqXmuhfJEovYepbjPkTAOpPJkmAOY0I4cGnwTNo8qXqBt1
ffrRao1uTWKRPrYgbdkEtSFC7k1CjYIN4AIC22JUFY6sJj1gxBlRPVlJqaPGJN6KKZOcVETjsEoH
bYdNIzisq4Dsqrpyp3Sdvh0NSepAhDCETtMJbfOd+K0Y7GSgDEA9nxX6rmrUKHdKudLorg8HCaUD
TDkKn5OPo5ERCCOnVVKYYPwrnuQqihG8Jrio/VB9zYpqNBvBMNyh88GfWGoqqPPR/PQxjDEISNoU
0CdbNoIB9OKxH7voj4wLqyy64Kmd6kZ/StOhRVcpxCXfWN9km0IeCtFSpywBNEAcfxItAMlqJRaF
kwlJ9zIaWDNbZL6ae1Mpw6YETNmbLCSlvpOD0nhG5J1txqatJbSwlT49TqgtGKaOBLm+YWLbHAap
0NgOfFKybI/4vcNKAr2c3ACzm0lZM3ZmzgxtMtuoQIaH9nnntozJr1EWJL5Vp4zthIyQTYnpchvE
2j9RC5PxYEokjZlJ4D8rHRXtbiDNsaXN4IJDUNrVISs3vtAYB9qnkQSrQRLbGmmCTZP28WOl+9MW
QkFgUJkGtL/lfhN5MvCkZgUEzGgGitIHdpFq3barEgGNN9Eg2uVExd806gJgMrsIMVQnAWaoBoN/
oIKQPhEt738ZUxs5ozElD2OfNxv0xoq/QmEoenOI9WmfsNi3s0ChD2Utgi0pQ1u+STFaVym7BHzt
QlB9BBmqIaaWFcEPKY5BrVFEhd7f+4xlO/CCC8DnkCZ9kPvaeGqkMrjPwCj5ox/rUXNJQg1v6iWf
bSZNqA/gt9VwyytR4GToF3roClC3270upOKhIWnxqEBobS8Javw7VxAhmv0EyVNLluve0QMGsQs1
0Tv0GvUMgrJx2ezUSRttJctiJwF6YVwJTq5xF6CMwA+ejgZSjYRwoVZvaJmi1xA4GrEjbGHKrWHI
rFEzbEPVHFztL0r5S05BqBji3GzNZPc1BrnN8qNChq/bt9R1rp77GC4gqwkp6iCZL94UTefdc8Yy
O9Y+hoHaqHv/zsvvMlAOoY+YE6XoCK2wKx+wdHWczwYXZKSikOpswAeUfbyLWWu3JbMBSgPxuGwK
vriR5cZR09DOwC6jU+PtX9mf8xSAo+hU4SIPQShj8JHi6lKrrySU7bAOXcrqjzZ9y8nQm1WXO42a
B3ZahKZRDCuRyELgg3okqmqIe/H445P5YOSlA9jcYb4p0UXefmGr7Dq2Y8Air4z0CpMyL/WZqflT
zh4tudBOWtOC9l8oSjsyHBKXDjKbZkWssXtVI2+AvrC0EvAvhKwiCrp4QktUBYSdm96EpLIPdhHE
kLgBlal/RW/SZpqIbhpMg0xa8iiMn7cHuhR5QWLrD3Iez/fr/nhBmNIWJqMajStyiW700BKErZ9a
TezdtrUQSIqoLiGrLuLpgk6TyzntWFjLBVDXVki/gYc1tca+bWDJP84NzPN7tmg4BqUy12GgbcoI
Kq5ydmK9/57G0H5SWVqumJt3Gx/IAZIFslAEkqDd4JYLXJa4vME5Z7Huqepfw/gtUFc6mhen7K8J
npchHIWxEHqYGOhgq0Nt12vs4yuD4KN75k9yr0qw0FZferdptZd/QZlDAflQEN/PZ9eVVjcFieQI
gCoeEFEIatMWt3yJqqsovjOpOHRh8zBBMaQo+zWCpaX9BBJXIKDAOiHJvJR0QtMR7KMS5KJq0fSz
L5I5iNaEcHLq9HlYq6wuXg+4p2SQ4OMlA8HXS/cTsmEUpAblOfWD2Y1kpnfVm3hC/LTNf0KOcvyn
lVwcUcDzGyiXg+cBO+rSHGvLtqbz1ZiIz2XupNOXoO0RF/3zPQVUrEjB2gFlZD6d2oZ41RIK/4jZ
XQ3AsQ/udooQYq0Hcmnvntvh9q5SGE0fJQSjgaAKybVNPaXgdBitlJGVUu3SplKhHI9oa965PA/W
IFS9EodwC4Qbh1SfDmOydpIv7SoVRQnwYSIngFfz5dqMHZERKsAVhFYLoIXGNLscIh90HOCsub1A
f96L/DE0I5bxQJc1SMdyM4eHRiko6BqBQs3wjiePmjn7Bko8sjXtCzey1CffRavDCyrvEKczqx37
53US8fwDOL/v0bmUptr8AWltRsOOsV/Jqm7tPGP/9yglHhkPnT0KpnYYETbogiqdY+Y0X7Xle6mr
bvNv/7m+79+qjzVc11LZGYNTcHzhpY4KPreSiia3FRNQ3aor82PaaJkZfYSiFWyfSmJKGwiTrDJh
LQ/1r0luQWkwgczJx1CJ1W3FTdDa6n3XmAaUqIQf6kZ+jHfSSbgnm7Xa7WK0rYIEDAlMAAsNvqgq
KcUY0sZHE583HKQX5MliO/L8DRAFHmS6SzN6qrx+/3rbgxf345nV+e9n1/Yopi34lAQsLRoiQejk
SysN/7MDXvvO32FxYfOkd3gVBzBQHVhodvv4N3uF1ndhij9vj2TxCjifwPmUOxsKY2qdRDImMEMP
4ql5Z5AbF8Dz6CqeAdBc8nbb3uIxczZznHMGYRB1zQhzAbgDAXgy5bI30/75tpVrzBRumvNRcQ6J
93GhiR3MNHZ2Qrci5A/f0b5Ntv4TcT/rTbQyrAWCgUuD3Ikiq+gK7jQYpN/gF82OE7Gk3mzf6+dg
suna8JZifWRRZ7QeaNTIHyTT2aKBRESMtRLuAVbm5r32AOv/pR31O2WnrPnH0i0H3QvM5hzg4xFz
6R91XJfGBGithZzaI33qbBAvNof4Xd+Gj7LstHvdbT5jz1i5IxY39rldzi8jptIkQDEUqOzECV+Z
HQ0mkgrDI+hiFUs6yR+QviVeeFxrPFn0HchoAOSGzBuaczkXVaOoDPNEneUXSbmpWYKMvNKMaAIO
Y2EL6DaGP5WodhVUyXCu6nL8NJWkfsl7TbT9TBw2OZ3YsagKkju3HVteOBfOv43z62bSKwYEJ84F
1kEFYtjmQu/eNrHoykjzAu+Pl52EvXq54iU6wGmva4hrJhnZP/oklj96KdwkWWcVDLgCsOMU5KFT
wpVsxfLg/tcwj0iGu+t1NGLi/Vh00V/hMjH1Vga36M5/B2dwpYFQRc5vTDG4flccxJ810i+4JsmL
HprBr4NwnD7T38Dgr1WAl87zszk1uKJsM+WhWKgKNDYZeW0KaRP4tTdpQL9p0GdKysDSS/W+LuQf
t8e7dNye2+WSUegABOaHYEoz4b5Mv0phpxUvt00szij66BHOAXtNr4L6chx0zceMQmVNQ/5SuVNB
b0veb1tZ9I0zK5zjt5EgJ/k4r1v0Uy+27RpD72LUhMolweNk5v3iQ2wwbvQkChA10TsMwipLUzuR
+9JWv0vX2LabYa38tjgiPDER1yN/gqm73GaTyhCG57gxOukVZHAJWdnHi0sP8kIwlktQa+NLvhWo
jbVBwoDaKgcXKprsy4duIisF7GUrmkZ0A286pNIuR9H3IU7CHqMY68e8d8rxvkpWXo2LJlD1wrtk
bh7hHSwQ9aZrelx25fjnLX6CxI4Z9/W/8eMzM5yH6VOG/zvf4GW8VeQEbPwbWX0l2crTY3G7nJnh
JsxICVLz8306jmBwPCTathXsZO0RMH8sHz/OlcL/zJnMYcbRfsemNIAVSbMmaO5WH6lmG+IWVI9o
+bm9NZcvTDwbxblTHvQo8wKeRSNCqnRyX4agF/3UW6fsnGGnM5N66S6ydacD0VNnd8yiK2fb8pY9
sztP9ZldkVWxqFaz3V3vaXfCI95zxxwkWcfGaazmR7u5PdDFpQOPE34AEweX8qU9mbTqQOsIrc7i
IZqgvhUn27j6CU3JlXL5YlCu/bXEL5+C8o6OexjLN1pt4erqXinexPEtZNuEoWU03zbxQ4ZWIaiI
3x7jctx1Zpo7lmgl9hqaYkE/+g3ZLuMtfBIfs2MSmGwzQMnISgQrPJJ9bpO1vtFFnz2zzN2RHWoT
QcPA6JqEABY+Zs2Btq9DCzqLw1Cu0tctnirQgUR8BxpinW9rJHFY91WJcdaaXR/JzkeRbDc5473m
FRsUG48Ughx30uPK9M7Td7UxDeRH58ZcJM05H6I5KxNlgs82dveGs9/0n4Ltj/BoQAV+xdTifP41
xTtR3OtG4E8YYfHeOqpXnpSv5Fd+HO+Gyhxd2VXuE5d8BD9CczUfMIcVN0bJ5+jp2NO8nUfZ2aIJ
lWov3Wsntvnx4lv5ftVxln32bKSc56CdukmrP5PqGqa4ue+s6NiZmkUfwVVraYf0mH2tQZjnV8Ct
IfKRFYRlVQbBh5m5sxL2CbmvevTgA/Tk3F7HZUdFJhM9uCoKWNzpivdxnMU+ljEyIMEji2ZvfHXh
9raRxWBkTpf+xwh3lCZq1bRGjANHAJurODyiSnnbwNJ0zdAmUQLQCEz+3LGSFF2W6QE294RqTTOC
OTlIj/mAZvSi9phWrVQhlo7qc3OcRwQNhXJAAXNt7JupHLhtdRQKN1tTa1mC0SLs/Tsuzg2kaoiD
SMLEDS7dxmg73SjmYA/7Hv3geyAIlY92L0Djmz2s8Qismp7X9Oz6A9Vfiow6TMue8g2MQA7xt8Qx
HPmuKizjQYZ2UbCdHN9ha6+ZtcXkXJLoVUPbDLNr6J9ZuIM205gC9rBpY/e21yz5/vnscm5ptL3S
Nw0MKcBggpooDz0JVM23jSw1tYhoHJ1bK4HsuBalqbNWb+YYtmROIOSAwOyD9K2St/9F2pXtyI0r
yy8SIFErXynV2tWbe7VfBLvH1i5R+/L1N2RgjqvYvEUcH2AeBmijUiSTSTIzIyIPWZ/e6PEXzWIT
h3jSKSXPWemHsSLdJ5vQ8y9YQ/nZUuohpCPHNYvZFff5/IQOAoYuFhRdGU0TxXBlc4pOHuz0tfAD
6t5LWy64bxZvwtUwme+J9k9dbE1V2VRlQvBMrWkHoq0m5sp4LFMkwJxw2w3cVyyc7DA9H4rgh9lQ
FrwvYaejO5p/77UNdGaj6pdpQ3S0DOLZL0CrrEJ+Ss5VuIlJdGCZgfsUIUnLNOa4d8Oq0dTMMH4M
fcuKglnG0xSiB69X7AFJKLswJ4SyoUpycF/i+WNGzUNdloHVpdsB2h143CkmVHIKXJgSXGPBa9Eb
nfWlNRSbpsuOYA7fXF8z1WgE12gGzTXnDiaG4n4x3mbjyVueyr94MmIgjmNCYAICKyJcpB4t6lTr
hWAan9CEYyeHUsWzLkuTndsQASKG1oVlx3Euz14eQLgloFHBgCr92rkVI1G96ZIlWJJpXyfz4/VJ
lL24LmwLp+lMyETtEbZ16z3lmzE75nxfJa9LvWnjl8jedyboCw8jDyz90VRxdUii1YV1wSMzcJZb
9YTZLSIQ2On/NOBayuKIhZUO+rxB4TEqa6JT0jzOs/XV1dMHw/xpDanvlQPTixv0cirmdf1y4VKH
nCeubqtOrAX9k8vYaKacDF6Ikdkzrsu1dtJR2h276KFOY5R5w69ViVbTzviCate9Z4EPKXu//glr
yLr2BcJJUBWeRo0Mo00ndCZ53migwa0xfNeoVTqP0ok9G6zwFAHcuuj1EoPtE/sm1qItt+yjSQeW
kRzSj//8zcDQfLLK1ALhLCyjHi1xXhoYmF0fLNACVWha3F03IR/QHxNCbAFRbx1qE0wY6AidXOhW
LMi3nrJhl2av103JdyAI7/8dzrqOZye2QeKRTAYuX/MRhbPw1ti2t94/qMQ8lDmzj9Y+f1SdqkQa
ntcubLAOQM9OZHWnxpQZQwKb3XO/SQNwZe/RAKtFDHyRexf8SkUwbYotZ/HRucMfTvDdG/NBTUi0
esZnJ/3zIUIAqDO45ZjjQ+z73H/NbvKYQSqEdIF3Qle6P++/ZwGvmfZcvpiHWHG1lx6/Z7MgOhJ6
fZPGxirP+R4kBLp504W+Bf5MUFo5KpUZ2d0QEeHPUAWfqqYmo2O1zvmWB9Bb2r23kz/s04B+Mb50
m3gl9VQxLsmdy4OIIAGAgULu4tK5MLv1SHRIz0yOw1pgqipn7YRewF0z3OZ2y2zg8QgYQJ0k8nOD
sIpkQW9/AKqgeBdKt9TZlwgrHcfG1ILUFTECQLnx1qIlpDaBkW6CMVbccySkm7hTndkSFjbxeMaN
GaOGNvzpFlWZ4SF96PbOMx5SGXNWmqRt/48WPKZA7V7fzqphCqusk5F2TgzTmouuBQdgmy4LmqZn
6fAzHi123Zr86nA2UiF48BQSLTaHuVl7m2Kb9ZAjd0HNCslN65k6D2DLYUmtGKP05uWZngFeVZQb
RBSJthCnrxoYDfuMzUjXew5/BK+EAc2G6+NbP/9TeDiztH7JWWy07RoSmKtyUoTCUwLyigGVWlcR
BuRGIPwGbisPmBTh9Eq8tstsvQCFY4ersMe3aettY11FCiKftf+YEW95WTtpS+bCDMSfUi0ow4es
DUaqKHGorIgb3p6seMpLzFi2t+dfHX1IyyCii2JhVGaE3ewByzAbUJHzcc3pDnqbfGhDWb+VWfrT
GMz4rxzuz9QJ+7nIO49mIaYuzH4584Ymz057zKPtdWeTHooU9bpViB593qufnDub23o0nhGg8yg2
NxZ3osCaE1WAkM7cmZX172dWklVWgYM4H49mD63q3o6UfhFqvg3wyfXxSI83aiFPBhIYEzQBl5aq
vEhMY424jstxrKEdzw+L72DEjei9BtTr/2ZNuG4uVh+jDgGPmJruxgwHsMpzsAnywQBKy9Rn5oxO
wgpKq79xxbNhCtu3z8DJDp0PyLfNT7yAgiiAGuWyy8FmdH2EsruKoet0ZRAyga4X5tNyQQhbJtha
JZTTnM7dVFXCZgJubRTC9KUNCg/yH2a+v25WtoygEoK6ITBzYG8SnL9OrCgzGjh/N93Rwo+bp8g4
RMWPmM+sSVUag9IT5dyccIBVZUcGfYA5N9YBa7lzy5RV+j40H+zxJUm2oI8us7/wnXObws4bOHWs
PIfNqKt81zqUINeb7DtcS3T30VN1ff+uh4unioG5dHEvghysCKWYJgvPfbtC0jF5AcTcBOGWhmpY
xFLzZJDCp8jReYEbqVqypfeSc8Pi3h/r0NE4DA9huVZSU+97xV/W7istXwKvxv4wtcPcZax3ODCC
TVDZ/W4owHcKqBil/TaEWohemltHsxTeLTsFz79N8O6ubqPS1ODdC6oPJPxSOu/ppLAhuxyhDR6c
WGiJR4+lYKNpGmCSZ9jQYhBtzBTp5DYeB/QI5/0GIKc7SCSNKnEG6f45MyoEpqFwF32KOK5IbvWS
Tqjvxn3AgcRMkmqLpld/sICFrb9yPblJ7V9mttyCJj/XNWa6Q1Dac2CZy6mBlNH1fS13w7MPEwKX
7kT9NIBizTdRRmu1N9Lvh2GXzx+WDQKbcRPxWxcQn/5w3a50oQ10SyNxC/41sakd7SlTDMgp5mMq
97bb7YkXoTdN2QYj6Sz83ciDmIUW+k/ZYaD/CkDhsamHZvbDIfchib3pwAdig3cB9I7PVlwFgwt0
IIT+rg9RdpKvPUT/mhZimDUi10rXGNY7wzGp64Npqw4D+Sz+MSGErHIkWc8zLB4F0nJqLISQjHHU
1K6PRB4yzoYihIzRKUHuOWModcO6INu3u/5Xstf84tTsy33p+Q/kCRApdL76/V5Vk1INUtivvARS
KUdu0k+yKWgpJE2cdjPOqj5J6cF6NkZhh6JTpnfb9WD1koO9bL3qC8Q6M9A39UGj73sVH49qVOK+
66jZVOuU5kbQjreOc3Kmf64vm8IBRehSmoYj5ev1WIN0lnmvvERKfx9EwzZI/QDvEVsOzNbCZXVZ
h1Ded81TreqZlcbMlcUYfADAqolXHacYKjdvESM6PTuNGV7MRvpk82cHeiuNk98Mk4rfb3WlT2fy
mUXBB+rC0WtoJuKyOh+cCs/Zh1rb29U/Yad4IElX/8yQsPoj1SO0/8FQ7N330Kq1oJQ8tYptKx0N
MJqgqVgb5sSDLhsXLbXMGgFoxPFW5NNBn/OKxfq7Ptd+t+j76/62RoFPs+ehxdhAvyEyH0I0svoq
DKsCtMSxt2+tN88IHPBMqpS4pF6BDhdcfV3omYjtvFoVFhGe+utrPA8a8KymeY2zGyj7aF/GDYR9
FC8Y6TT+MSi28cZdxZNihMG62nnkrmk2XfVT954NR3EmqgwJr+ZI8+poqteRaTWu9sEMBEP2gxg+
XRT12d+6keJSAWq6Sk5j8+JpcvkqK9w5Ar1whysfYNu+fnSODir+DsST9wlDxvxg347bu/T49QHs
WH7//tTe9EF+Y+/qbckw5T73VfH3M+W1h4vVn28S+3u4PjaN6QAIu9y/a5voaO67m+oxfzNv+c1y
l74lKP4/ApJvP9Q3UTBHuJwrbobSRCUIQcBkDRQX3lfCCmQNL82C9uj+jJG1MyGyEQcjh7ZGt0lZ
9mBCKCxW9E/KqAOBNf5jU0hizHk4NJABbv0f0QL1welNf5gf9Pc6+Fr6bjCDFB+8qUfrBrO+txUe
J+s0ujAuPOtGaqaUlgMGfKz21q7aoOKb7TRoiYwP9g7P2FN+5ympG6X3ifMxC1ejCM/bkGcwq+2X
oN7YrDpm0N7y249T/WzdeyBPdW7BVRIQkLhfD1LSqsO5bSFKdTMao2cT823eG9uFvbroj/7xxWH9
Sh9/1B/0e+qbO9BjsOztqd/ihq5qZv0sgLB6+tmSC9epoeya0QnxCeQWXBlx0G2+LGzaav7vrVdu
i3e+c4/mRsXYKJ93l+AND8jAysFzue2nwZrbaMC8uyyFa7XI9/dseDehRuUCp8hv0hlyMhBrLLYg
+1C9PGX3BfPMurjqbU5r14P1kICibtgQqmrdlVlAKysmV3dBSynqXHEtT+DOYFxBi4G/cBBkqMC4
0ikEbREe7Jg+wxLxQyAPH9NEhwkk9EFBskeQ7n7Ac24+ylfOfkaH6HmGGhJkYV891QTKDthz24Lf
WK1hLkYI2zQb/AgE0ugJQepAGxUXh/9nkPAQDyRN1BNlh8EDDjXkBYZMEAt/QLkLlbHiO4AdkCFB
ObDxE3/wq69IkIwMImqqqCS7HVkoCf5rXnCUsU6SwpnWOZ6Z/TG9Z7dpw0zuRyiTM8/Pvpt4aBT3
/1yPDNKkE0AEGDHIuQEfX8/ns6Ro2g1pWI8mptd4dXPUwn86LlhtnzPymtpBnB0HVeVEeuadmxQu
nC6QSfGQwiS0iLLHAYyt7j34RG74IduPNnNAw3UHXe3BTwH8nF5/y83EL6hYXR/6etwL1wHI061q
JcjR4r0qnHth0xYQqyw4CnQvVeXT4p5bO+QUPcCI+vreU91MJQuMzDZa06gLbYNPBUFCZq90jLrx
9boYdmj8Q7tRmA54COWqljtJSADHqonKNhJtwBALi5onPBnArwcSOqpvPT5/XyxdcZuSjubMhLCI
kPHFVduGCaOtWVctQTfeD/Pu+hJJ9r6HY0N3kVLQwW8oLJFT96mZcBhZTKRCI3ArYjjZFj0c1+3I
dgEMITHm4s2w4q0vd0FkFGYLtixw7hrHCddDNMMM1s4MGTjVSyAu8lseP123KVsj1New7cApCh4F
YWyg+eVpNvSN33rFtgz5IXdVuhayPBeG9ceGcM1a7Bj8IxlsZBw0qfoGz2+/Kldur23TBQs4ppYg
7rZx9N/X9QCvIGClAMQCDxbhyOW05An1xsY357sw/JlMT1X/6/r0SV0D2BgDa4buMDE3r0Peq5zR
Qed3kCqlBovMDzdPccK+Xrcj83PvzI4QluMyActUBzsV9zPzzurvjM6/bkKGFAErBHGQFgdaFQD4
S+/T3CSfQn31vqJ6XNKQ70MQFjeL2fvgwo/2M6D5u0bn5aky4kNDza90BGi4XKLiy/VP+V1AFoIi
PgVi56tGA056YeUMqzRDI5saf8inCApV1G1fxyqOHtx84gCTlCCMS0cOPgJg4rJgaEvvLs5iB4cm
KNl8BLRyjx+vdmXmgp20xr3kBLry0WUNOG0rlizLQ0QjlMY1Pu2SqqtPkCzpXiAj6jTAkHPoJ+mR
nTyUk2X/E3kZfetmgjrnNLuvCR0NHsRW0j8mYWbAgRs2kSmFACtJ76H2iZRVyGePkRr6SFU2V7/G
WMOjCVwt+iayqPlglDVezrXRkyMBfbCqL1fGigG50RUAgwMV6Nv10Dk7TketW6m7oVBbgsfUq14w
xcDhQwmILvvWM5g5g3UvTX5E9i+97p68mbCYQLrARkXSBpsrWtXK5ltGQPTVjnteGaimDYq8vMSl
wduhI6CCjhJYT8HdcuBa9NrGGpMuuRnRGVFV03Fy3667kuR4vbCybuCzmUgWr+xBhtb4tOXjnRVb
TcxiLzNbpjvJctDLNvuS6XQXuWHh82lUIGck8YGCFhXnO/IloNAQQh/4gFK91BD2OgANq3nwrfHJ
9DZzq7CzHqXChrmwI2wYLfTMeSpwqntNtHGXbUWzYMH7bnwCHaPixiJZOGxOsIIgD6R/vqFCGqOK
dA+xCG2zp9xodrpWnsIo+oujHe7rrUzmUCoRbw/2FEHZJ13A09679xzM5TPaN5ltxYp8oOzUpeCP
QS5G1z3wtAtzt9TGOLjFGsPp7Gygjo6K2+zUQe0O9VMT4SK8RBXxSQ65Ucdryw1Bo/jzdTdV+YkQ
30t0BAxd1mBOITbd04nFHAzfm1qlhiy1AwJW9KQCLGyJaKo+op1JWvgJhKmDqgwa+5ZbHpSpFU99
mT+ihwL4ZzRNr++Jy20XhxPPISDQ+E2F9Kf5lPIMUtPbYXyZonn738/duS1xj4Ux3tYzbGn0SJud
HXe3enTKXe3wF3ZQL8MDBelPEB1fjikdcGItEfwkiYn3OBM8BWwN6ijUAdvx4tjly3V7kqsZBWMY
ngZo3gPTuxAgyylLQEi6hq4iQlsBYIyjKvEn2coXJlZ3OYuOQ2fVdKY4J8a68qEmuqXGHHRD+xeh
HrSmYJPALQwEYcLMRYlnVPO6la3mR1MAHRk+pdrP67Mlg/BiLH+MCG5QRLHdpqsb1O7vOhJIuqbs
vdQPhvFiQhIZROgcSr3dXQ+Eh8o31neGGH9RzMT7wHUBhxH31RJreZnlGOHitMy19mMLYanoLkNy
Nw5asOpeH6zsVDPwTgAFItFxwgvnezHUWjc3q8tDYTBMrZ0xTd/QI3JTRcPJskpfX6yDbY6v183K
PJKAxfA3e4uBUHnpLjyMNJCZYJTp1O46Ut2Z9l886HBe/zEhBMJ8SAvI5sKErSePg158SWMIMQL+
cH0kMsfHaq30hbhf2iIVO3Jx2eL2Jd6NDUUD+bIlfDnQYlaYcWV+gRcdbjer+rwpzljtIsNMrKrx
+9ioK5ZTLBhYmO0x0IussbdDbDtbb6inJ6/nwx3P8yzIIU+Cf6ThI1miJ93MXD1uwUA1dbXLuqkB
YNputNlv4jR7sLXcvAVHMeqyVR7eky6NJxbq+nQKB3c5WmlYvE0LSSNW07B+60IKKYfYKDrWOV1y
GttmeaTWyJ/blC7HAb17wdDxxWPIA4FPrYLSUIQEEE9TH88foMnAsT58mHYeDZuKVNVeKyHcFk1x
+OCNpMY5Sdxxm1tT6dvcGnZmPdGUkdZDuTqOH5rBTLa6UYcHrQwPWaWRg6vZG4MvkNjm7gyxSk7R
dkfne0r0ZWfZmnWya7weWZz3VbExyww4lAmAWShuWOZ+XtrldW4co2Cjm/IHc0G9n4F5ugvZDKL4
DSj8hucpn4xdXxeQ44kSA3y6iYMeKlybQsXOlN4mPAjarUUMaDKLD2pCtbbMXdz4VumwUxLW/K4f
m+5gITv7ila9EHz8EBINuDZ5d4bXpyXYkOdBcXmSn/NIJyFbgRgh0qzXwwx6Yr6+5ZBTGvpfDSir
LXszhb+u7yOVHSHoNhVgc6aLe4tB8i116pNuh69p7h1HuqgIgFW2hOgTFfXcgm4HoYGGPxy8o1iE
JqK2yT02Vu6X6wOThbrzZRQGlqNYxkcby4iBnKbMhW5Cr0gryYK45xCk/VDtMonIdTHizdhaSPei
ndCA1miM3BKP8DjhWy2vflR6BfIi78AdVa1YdjfzKDJyBt4jIHRZ/3526FMKRSdzvQOWxokkfgXU
B4GUdprvUQdUbAfZmp3bEvJzBTTPC3fANHK3BjF7nxdbyK88d3ndfGmpZv6Pbi+cHrNpUKg7Yko1
vH+KiDVOtuHkOYxV45KtHRgf/rO/hLtZReYs7y0YyiAJ7PbTBio5TKevi4nSTpI9FA1nc1srElry
4HK2dMK5n+Ac0PoK0xkvOTjMIP/Mxlk7eUnyM4vz29mNeQAi8XKjlyBtr92xUex32bmJHwB1PWBX
NlK7l75TzWCxzzt8gFEPSGiYdC1bjj9CrVVh9WQn59nL+Tdk/cxLrakGVMaCl1IrhJDwMPi0Bj6x
M9GbibS8pQMx29igX7++72Wb49ys4LBpxavQXNPjdeOuhbLEDawMGZESSdhhe92WLMac2xJWs2ya
1k7X5AAEglheYkH5/roF+XL9ST+sLXpnkwjaOK1NYcdPvDsn7tg43jTZj+s2ZFv8bBTiUeP1Ol3C
DjMWlb+SBmqnMUBEenTf1YOKy2Z9J1zestEBDdEX/AdAE0pUl8OZw8VtnDYB53S00fiqUsCKFNlJ
873WGdVOS/UCEn46qFBUn6fx0q7wfinn2CB9lcJuuIDSQmOQQfczVxErVVaEI0dz83KpVmmUet7Y
Nnr1h20c/ry+WJJcPIZi4jkJ3QmUf8RDJ6qplZUzjPTpU7Ts9PFlsXcZlPDCaFckW6390cQviSpc
ft7Ml1ZXHzrzQ0sjVdtMsBq235P6NTHSwBputOFgZk+ZrVLCkk7k2RiFAy6HXjOyPLCmaV8T88PK
KFvczf84kUKgmKcqjcJVDSDlj2F/T+jdpFesr44zHnxRx3A/RQjOIDRz3fDnALVOJc4AB0EYdaJ1
8GdTyWOa50tXoI+gCXfLNPlFEuOGGd017vzdbQtFjPq8uyEmCHUivF3QLI8q2KU56L3Yld2iW6mi
d2EGuJ67y8hDmiuCyOfz9NKMcLfrR2hNWgvMREu5zzt00w49a0wPuoCE9ZA3Kad73VBR5ssc5Xxw
wnUBkKKIjv1qlXyl/S/SHQl9vr5cqvkTlitBr0RLDJjoV5k0PGvA9e6Rr1Np3bTGl+u2pMNBZ7Nt
eaBgR0y+XKvSBYJisNDkMU72RjdwCbfsr02iqi5IhwTSKTzSV4VJMTHLuyqdjR5mbD0m/uTRh55b
v6DXtCumaXd9SBJvRysChMEt3DdMCMBcDqlJE6su17yo7e3vCchoxuHOTHJ23crngxidK2dW1hGf
7alytsCpuVaR82bPl4419bfrBiTuDQPojNFRiCRoh780MDtzMmfh+nQB5K9IId9sWNuqf14gl6aH
2kfcFqz1QkV/myTqItVLAI0CfAaIM8EfKLSSQPSBR2Dt2ttSD9nkWI8uxEnS8tSduJ0+Xh+lxDEu
7IkhMQJoGEpDuH0PW3SvpG21z4vD0maKcUl6BbFeZwMTL06x4+QtECS4hR44El3E75xdBkUw+orc
AwG7T57tp3RnLz3reo/plgr+KNlq51/gCjcRTZ/skRN8wTzf5vPMiLfPyv316ZTc9i+GKSaci6j3
6LKuX6bNmxDKP1ZK117lUwsYWOammx7RJDbGpwqsoIot8f8Ypx64CdGJgK7iS5dFemyZR4KivYk7
j430geZt8+SttJ5a8BqF7gHQCAbe5Otjlm4UAOz+tSq4rMZzMuoucuxuvzWioCSoALdbvd6haMsB
kFSyW8oX8o9BwWfH0CwLbcEwm/a29u7p5NeTIvstnUqkNA2QrgHzhBT15VTOlhvyiKMPwUA27w74
zynQ6znchIYJmgV0KTATXMLo9iAp6luLg6aPSgVXkYQ4gmwnmKnQ1G8bIha0dRFFkbJCt5OugfW2
DqLWHhSLJ5tLFCx0C9K0EJcQGwgKB9J8aMdZXwIz7pNIBS53cfX9uofIToRzI4Jfajk6qZZhLW2D
6RgJ/pzsdDRKu/6ohAmqTAnr1um0gcQYxuNMmwhN2vwxsd9i/jR1OzplbOSbPLuN8x9Qkl/6/QiA
kwlMWUDcr9eHLIur50MWfLRLoPACUkLEVRSCuPla6nOA6ycKatPfrKANvRpz1SkCOuzSUzPQGdtx
TTBi0wbj1hbgVp+rmvolnc+oe59ZEa5dMeVxbuWwktpFYLTBNP/w9OOg38T1LrRvUIzdhuSUZLeG
60/9Vzv7FS4/ILZ1fVbXWRMekxdfIVwtZq7rY9cbCHDJxp2xnJXf1zbrYhecFJtGU/XXSHcHyO8d
FKkgASWCJ1BUhFydC3vLQnmQt/ayw0v3u93ZqoekKdns0O9CVyEYdFcSauF8zNM6zniMCbbB4we9
8cBmLUN3OVQZUIY9LFAQGTfJsU9Z/qvZQ/nzlL79hFTPPblLAmOHA/MNtD0nfc+D63Mun4P/fJhI
geA0Y91PIz6s9p6yMGbmcshUOUDZrkVRDPICa9/FJ2jUYqIpKS9NdJo1r7WOGJHuu/loLxuDqChd
ZPN8bkqIRckMHp3FxHC6dqN7mZ8RU7EhVRaEEFTU0GjMFlioipm1Rs0yU7Ek0tPpfBBCdEkhKZhY
A0wkIKtubmJrMxbfY32fQpFBO4btyZgUaUyZFyDzvCoCrLLp4nkISZliTo3VC6yt7m3q5ERVJiTQ
DjQfENQf1yYVNLQJuxu6rXidpPAC8Gge2227ozRoP5Ld2xz0oDUqgtAPGeScCpe1+2qjKc58Wcg+
Ny94hlahjWpeh5ggvacjTuP27VrHZPkbO3hPrOTcoGcXUQWeM+ppm2CY8wSQYWClP5zq3iZP//22
XV8t/1pZvfTsfaQTbaQgIEbARheTo+2diPutipxQUsBHswNkd8CRBD5j/P+llZHkvTtARQlUoMWd
pu+aaWLeaxi99gsz7eomow8F7FveluboIVXsNJl5AkZ4gOhAQY+ONCHJl89OFKNNAciQ6b61xmBy
H934zZ4+SPkMUFi8BK1z9LApzHuiorCQbHNCLLDZolS36owJtnuUb7uZOkj98QHCPLO9tYGLvr6I
kvMOpVcUo3Gso31LhCTqo+FkDfTmfDv22JJslsVijfcLEq0t4OeJpzheJTvgwpwQVpwYqsHJypuo
jekWque3JnQDmgF3envaXx/Z72NDOMpX3Am4HKBuDfiAcN7FHspoIQXadjwCY7kd/RCMZjaYBIP+
WO3A8rewavPDC2pmfxl8EG2hpz8KPoogO5m+ztyvqpZn2VyffZB4zmk0t8Zl5UJZeiiw/0RdJkA4
jQHaGCKIucx/8SDGBFhgASfoEoY6+uXWGSK7stwS9oyVIxvgcCvAqD/a93hPM/Z1LFjlMuhAKuZ9
/dnP8/7HrBAXCIr5cFqYfYW2oM6imvU7QBhYeLAektOyR8PXDYg8IN5FvyHDXLDv9ADFJJBTmSza
tj/u1ob9LcgBNtc/THbDxHy4zto5BY/3hP0UdQkY70N8WPiibfkpCrqPvmZeEJ6ijdEw1OYY7gcH
Ff2vbBufmyWXyxBGuWYsJsxGLdAjJhSw364P7Lca0+cZ/zMwYaFNfbSH2oWF6WMIzL21Se6qu/S9
fUn88MluGPz6yXpHjzjj36zgGG8y9ut//ARh0Que2VEeAXqOSifroUNnnKygenkobj++8lt7N75B
R5191wKP2cF8oyKWlfQ2o6X/bG2Fk52SKLLpOsna/na6L355frW3nb13+HivdnrKwpJp36wn74nu
3MeZ/XN9+BKq7EvzwskOpgeSWgmGb9/fe76zG34YwcQqFj1+GIDmdhvTbyam6lGVXJmAY0DBHsbx
jhcjHM0ge10sK3leuGn51iYJsuM5MENBBaW87laLjqh86eAzBZHrtyTeTKoyn/R8NF0A53UwtupE
fN3P3OWOO2Lelw4PX7NjmW4xBGXfqnemeajoilWKeoMV5d3i3XHV21R2oICux8L40U8FWP3l5tIm
slRWD/ujfeOlQZQeSoq+SBXSQmVG2MMjuExJu5LBhRpCWF2diOF8aE38xehCxT2YSJ4qxESXvgMu
e+hXil1oMRhTDXv1JXofQsUh3oWP3iY/TM9AuO/M/XAzfdFuy19P9j/I12xxlGxbYGMnv31T7Sp5
xDz7FGHYTdq6Y6RhdjPg/gJIs7V4NqbbAhI2MIhOQ8KGnb5dju5BsaHWVKkY0nDnQZ8rmNMB9RD2
8zQbemxYYF2j3ewv7rTTCPW7Bks7FQuLQS2OBCtYy8wNaUfFCSYL2EiNW/ArvJI/lTJyrTHresa2
ItFtqP8cwi/XByfbtg5wQYA5ADnyiQ5en206RusBSWJ0KLOIV260nYwIENm2AK/zdWsydzq3Jly5
0qhu53qCtbzrQKHlbLvW3MwehFYSi82xIislnTsMDYV4KEMBHXe5H1vXiMZ+BJeV1yUBKsqnSc8V
rxtZoh94JAC4UKj+nUG9tBGl1QyZWtAyVBX4EQbIEoQmo423ycLqZijLYwjZZM1K9m5jsaXt/crI
kQg0fWDrVJtVFhjQdoD+XoQg91MNhwxFZAIoB/Y3zdvwCdyiNLwp5nw3hdPeyMm2LPOtOz4ZlQOQ
GySL+vlQEoPVHkejSnoCV4gfa9Wh70dE8W9p+T1DUcvuOejU0LqTeND86HIUWP+C0Q1qiygAIatu
WzhBhB2WWQSUzDq+3Kjf3fFkUEa6r9zb9fGDzdlU3ji6CtUqAZNd2hSOSSe0G11vYTNqM5agOQrc
YsBNb8BvttWr+4neGnnOaP842Nv+L1J7FwMWXDPOQ8CxZhjvR+2la0Hy6j23BogkAHadwppZ84/r
O096KzifYnHrlZ7dTt06XAAdPORp4vJrhqSiYwVO5LCxDsxmr0cpMy08nTuW67tE88v85zjfuPSn
4mtk9/LzrxHeQ6if5BHAF6DwS9uATqdOM1lmB2TaLGG2cUNw/7/rWsHK7K3Of2rek8K+LKS7SMA5
a0M+irbCLdUGXWEdkx7zT54b3Ias+BUvaEIOtsMad4vePDdV1XBlT65zm8K11EoMg0/WABGm/Cke
tl5ynDWHUXM7TBygXUVkkoRaChg1OPiReEF1TdhSgBLFJeQvoFTY5qzT6FPdeH4C6JyXfBu4quC5
rpdwRF5YEzZTExqNEyXo+aBlBKe5hTxiGLpB5XzJRshOtreWqTiV5RaRf3bR64dmIWF8ThZbZdbi
bglQ6KZtkC6z3lIoU/TA8oz9rzyM/CFT9S/Iwj3Fkw3PeHScrEwZl+E+tdKhA44GfEJYRvuOgAaD
kJJZzUYfDyTfaEvuWxraa77bPbS8s0Nt7q+7ruRQu/gCwYtiqE1pEcVMm271XracH2hHVIpCUuc5
G6YwuVYyalE1YpjJAM6KCCLl9mPjJD6qPNvO+oveKwwJJTkKnbk1LF5Oqpt2bjEtWEqa6BuXLADH
vBlJ8txV3nZO4bUGVzjP+v2f3PWPRVsojuPaZqRDD4t1AvJ2ku/DNvIzAF7/Zq3Qv2Nhc4BVUojy
GlhvQafO0eaFJxnj2vJN179fNyEJKpi7PyaEsB4Sk4Pnb31iAVCMpCVzpu3adlBGwRQnPtHer9uT
egbQjsBVgngNofNyrcwpIVVW1b+5oQbN3LbhfZPsvNw3S1Wjq3yzndkSXH0ogftqR9hylwq8Rx2/
pYnz2C90x4cMpRmiPREraZmBbC+b2nx+CJHv2dR2fEQbd3rfeUXxcn34sjcmRIL/jF/YGXTg40AT
fFNYpK9m1X4rdH4HTMxHOL4WKM5lYRiMWrizs5QtFohpw+gD5PWqs0Ry1bv4DCHeViBdTT0Kz2rL
u4HaR6O1UCt4df97FUi4LpgoQTmNrDOAAJfLvbRlhRoS7IB739N3bpQdqu6GKpv4ZNeTC0PCWlv2
MCVmj3kdvA897nfO3CElGrovUVzuzfwrYLh7w5uAC4fIefvWkuGht+kbxwwbZXaXznqQ0EIRJqSb
62z0wmJXKK5PeoyP0m1G3JOFe2Lr7QoA7I1il00qgiJpVDozJyyqpmm91hBM9v8x9yXNceNa1n+l
ovasJkESJL/oegsOOUhKpWTJGrxhyJJMgvM8/frvwDWYQrKTba866r2FQ7YuAVxc3PGcdkTuu3GH
zs3RT3Neg5c1B6eJ9jvMdoilrV4eMtC4od2vLJzQKDY+EPF1NF/Fyko4srx5PwQJlimPqI8ZHyC2
xdmbpk83BrttzY2eue34qvr9ylGtLUt4Q6o+rJnSQlqtqohcbdmqt5JSXVtrXJr8F508HUDq+Hv/
xKcjTw0USdKqdkL2XCNrnshu2qROoz+WoWuY8SXge8+f2AIth4anERRm4GIlAFAUnpHYR+diK+E1
ntJhN5SDraDVIGMFuP7y61gdHImCNlV/a9tvevZOYiAeYrJEziyXtunKxyzp6PxbhFOddFLGWYr3
pu4xFwaIDcXtS0zkaSyMd+fXvXSkc1HCkRZ6npiRBlFxH+yTDtAlrN1HU+pMA3HOi1pZ1fda7ax8
OLYFRp3QAe7oinTIS2T8VbKjxkp9a/FBm61IHESA1iS54UOMLyXblmmPUh4jEdB4UgDQqoY4sYJO
tp5uB5Apjl3kGRgrrTXNZr3pnV/x0u2EVScYCdYpUqVCrtKU+1YqdahxDaiwJK84WrxTW/pV33xl
ynDXg1J5xfIsuQ5geEHXA/A0wJ0uiOzhpVShCWsKbI/PVtUyu86jBEIzIBmoZHSDQHHPr3L5XH+I
JB+fL7/w0QKfQKRhYuY6kCbTq1gP7IJOXytw8a8X7YKlgJsD9xQ0zeJLmSq9xAwVG5o29MCCNytp
L4jcbuUw9qL4m6FH8AIt2yDtPpfXYE/563giHGlfoOEaKk8+f1ynqUSq2pcQXozRhkX6p7ibVhL8
i1s5EyFcfBINkZxPMLAtjTeGr+zkJHHzsFjRy6VmD1jXH0sRbr2a4ZQSbsij5EoNP/dhiKbg25q4
cYlJ9chJ5CcJwwvn9WTR1ADhBWLRMo4w5OP+ZaWVWnWNR5G2iHVSf5NF7dbICVpK19gv10QJKtnq
dBwDDaJCk3oDfIhoxCh1Zx0BaXtzflWLdxw1GVDGYBTpZHwzTgYLdVdspQRAvOihyTYA80Rj7Ocq
/ar/Av4gXqmZNL7wmQ2tgrjWQJMF46YcqIkSZrS3QgDXraU5F83ITI6g66DIlI1kxKrGIN0OmJtk
xTdLri+G8LGTlJWHYfm0fmyhoPV5mJckybEoqfFYYh1i42vj98d6Te2XvIr55glaTzLWxIQB9LMb
meWWgR+jGN3cNkb/FJD+uh175gSYP7lMaKQFK9q/KBy9HSidcbo1EYupQ5uQrKQQrrPWlQp3GF6l
GlgDzM7ru6T4FqzB7i3u6g+BIvZ4Eah9MZQQCNimvnxpG9eKH1PAYZzX/wWkSqjkTI5wrVGFLX25
7sE06+IKBB7b+W6LNllbs/Xti3QY3fo4eakb3ElXayQ6i/ZyJlu4553VRWBz4LJJvNWBXIhes32q
rj2qy87hTI4YoekKuORbyIlfNI9eEE8zPf1T4Y2b7FMJdjw8dlv5co1Ocaka92FrhXgtAN+6bhZc
7EPuJaEr7XxPO/QP2nu6zXZjAgADp/oGai99xagt7iusNCw1mmNPmqAwBsaAJA7BJjlYSmP7pTsa
1YrfsFQcQOffDynC6UlA/FIVrjkR4Hrqox6AXRcN3GDQkSu3CHIvGLclYjM8SFZ3f15tF2/HTLZw
ohnG0VkhQXbQaJdjAiEywN8ktq0Y3Z0XtWhLZ6KEU0yTTI6KAKIyqd9K6bQlY2SXKRoWaGLDXHw+
L27t7PjPZ0/EUPhFm2QQp1jPhXKb857mNWO2tnv85zMZeoKkEZKk2D2gprLiNm12gXFh/sJ4DRrU
UPiTQRVjnpCn1g3gqcxYxiuUXSaSWxWvobY2TLxQpMCgiY56GJoN8Z/w0pUgkU5NAq9Obx6Bw3HR
9wWoCKfnSaoPukW8biqeMgUc3fnd+XNadBxmgoVXj9UZfid3HBgSfFbp5BMMCdBKevRFUYy4R1T/
hWrFfKnC+5fqJhuBXIZ3Vi7AKU+MTWQ+D353q5S8V0xe2Vqu1yf+8o8Fig9QmMkhkHXxrEcNxgfa
4KUbMYh1fhPXZAiPD2baEyvl+Q8Np4bIwLflERxj54UsavtsIYKdAoGkrrU1hLRt4bJO1gGfbXqT
ocD9ytecocXkJ7LN1DDRxYdGVOH+lnWpjGTEtpXRLp+ASnkT+c/ov9aCe4564I+PRN+30U0R7uu1
Yv7SXDhuww/hwsXu+ybPGB+F1RKQfl1q5BDQRz3aoWshQUGtvFJ02+xWXptF1whwTyD7kQk8S2HF
U1kYdc4gNJMAUhRi8iBibk+IV+iaXdfULowIiHjS5vyxLi92JldY7FCH5kC53zmhxWdkKNNSUE6b
ozfkDxihdpTxIQvRTGA+6PFahmtVuGB32jpRjYlHQ03coXfhkGfXhv46RpHLjIvW2Ja+G1Q7fy09
sqjLszULVkcKpgDEgxArEa+OzNuypbbulxvFeDi/u4vP0EyQYGxAWQO4I85vERrhfkQwaUrZhs/g
nxezsp7vke7sJYoaPRoKnYsZLN8u++ExVCdbQnVfaduVOOV0SUAIU9CAB5QeJFjEaq/EUdh6Ta2d
YbymVWan4yYY3s+vZ00vvv98tqAw1tA7UGJBEfmmFN6gOn6w99EyUEqWM/Ybud2ApqbDPVwRvLyT
GJTBbDKV0Xj/8U3P0zRojADxAqgRAHLiA9MGxJeRtDXV1AZT0o4kgGjuqr0mR56Gw5Qm4y7BAFxi
PYzqe5GuEZT9D1vx44sEu1tUGMkcK0yYd6CVNby+O4I9LCvDC30sbEPdSqjH0MazghWHbamR3LIw
QP/PVgjOYZ2AtzzjhCBT+VwF6rahxB4GeqSjhgkcwyuAlaREt006XnTmgKqgvNfDdK/Kd2oSXli6
f1/Sr735nNXEkVsCVQwvwHAW2T0Jt02uvNdJ5QVBbJe5ItuALcbApwnPt1yDr1p0PWcLEVxP4OzH
+qhjIUl30zX7IHot0YqkyQBqG/fn9WfZiP/YM8GIV37RWT6Pb0ty2ZC72h+2cnGrNEcNcYtkoLRz
f17g6W1E3DlbG9fn2UUJKjmhWg/tKDTfhmHZ1bKCEc3BOy9mVQtFQ51hCrfr+L1Ij6bhlaYT5Kkd
yGgw28exk7at20026Mu3K4K5ln30n3QZLRfAZ8EYG/LHwo4WFjoGYXCwQHZV+2zraxcUGo8QqY2+
xkidAWu6y66G1K3azkZpdEX+6QZDvsJHFdGSyWHqPm6wRAEPhsI3nPwSFNY1cmibWL7UGHH9kgNE
j46R31SyUyWZM9WfdEl1k/Aoj9nm/IecKvHH7xCeLAIogTYs8R1hMxUbJHDAwzOEsqtl1dHPI3Ak
EgAGnpe5uHbOyoQhIACkiYCN/UTiINZh6lvrOtF2QXkf5ytWhn/2yfFybG7wguGITWF7u6lGqXXE
sI8PKvaxC7aynnutqWHwJySu5V/VmJ1ZMfKn7vLHF0y4MwO1AvTNawioQseUcKSr/VdLGzd/I4VV
sbFM/IFvXBo6HXL043WZPJ0/G/6R4sbNRQj60CIzYEkSRBjZUTJaO/E9Glw19U+DyH3cK8GB6fHa
K/wKOEN5UIe3HAMN6a2prpQ0lk8EvQ7IsgAagApS0pH2wZjgRFrS202wiZv3X9mtfwWIEBU+6KVH
OYaAYryrKl5XD/070q0BXp6af+wWoWi/AZyqqYs9W4HB0GDNd8vvAjW30e4OozgVvv5GozZ7DHQp
fpu0ormf/Aj89HUS+ytRxAKtFD4BrYZosjY1A2O/H+3VFAFkcZwCEEBv8muMkO+DL3pgg9ov3XvJ
g+5kDr2+nN7UO8Ptn0zM/kROdQUUr/P7vVB/5J+hgaGZctstDh2ppTqhVYahMThxycXgsi/0GbOm
O99Or+LczjzrXipWhC5q0Uym4CmZUqeFpYUpOzwVtLsnP1+6/bgmwSGqGilSIh+/P1SvqmJHrc9W
5J7ft0XDMVsCX+LsOU9BpyBpJkRQ81rS9yBbAOnASnlt0XJYJm4ueNCR8BEuW2eySaYRZHCI/CB7
QXjJARTqnx961DEdA7obYP0ghyr68HLcDtByPqYDRuOtOcXdXeKbQDBuzZZ8HeIwX5scXXojkapF
w6Ss4P+6sHuI6GO1qSR094FeUmm/BVS2oxxab3TAEhkez5/Vkrqhf1xGGU/WASMi7CMqVGWvtrAp
2gC0J5MiIslWNHpxQZhiREXNgFaIMAngao7UlOJ1VMjgZtQbAfZYYagIOG7N3fnVfD928UHBBAOn
E8OQ4Olx1UWUJHUD7d5bu+YJlHDA1bCHp/46doBOQF7Nfb+Zrqn9OTvQ43gzHp/RObCzdgYGGDGU
4J3/nqXdnX+OcJnLfpKnsMDn8EMc/BwprYfzEhaG53QUz3+sWLjPLE9V4jcQoW70a/+Agbkb8M/t
jOv0on2W3O6iOFA72XZYZXqVeY2/4vssXcS5fEFdG3APoBwG+RoQhZIEyKXXfi65OYKg8ytdqDHw
lXI8diTT+Pl+NCtRgkJ03aMfHLfmCejsGGzKXDpgBp/62ySlO61tgEuNnli0wCOj7cp5+/OFb1jP
73O5uJuYBxauSxZpvZxruC4kCAEusk9luzZiO9X25xe7aEJ1CADRLJLZIlDUYJTpWE8GUtnhF7PD
2KkPqDl6e17I0sVE88O/QgTtpKEhlQ0XosGysZupv0u6B4QqQPVd4yhbughzUYKW5oGvJBMYjh3T
v6IY9s/adEU9+M6LN38uQdBDzIfQQuogodeeUrYb2BEOq1J8rqEX0VPer7w/Sy4/XgUDZg2+3gmu
TjPUVR7pFsLx/D5TgaVFVLsK38LiVTO+sGxFHRa3byZNXBxG4XskjdBvMe7K5KtUrJQTFjcPc+Yc
hhVixMpJrMZBH3R4c/TusQmuVPk6LpCQsZ4N7SkanbJ/Pa95i+o98++Eq5x18pia3L+LOs0rkX2H
3cYg0Vq4uSaG266ZI1IZqQWuYYhJ9L1mYUZdhbv6K4HY3EMQbtFUqoEUpJh2zPrHrriQrc/n92rJ
wM5/v3B1plgp0o7g9yv1rui+9SqzrXHbpWv1lyVrQJAfgCwAGp20Lo+c2IjK0AF5cJUevDxk18l7
s68Rla28GUvnMhclqLMUZonmlziXQkX+c4pdNXwsTeae37g1Kfzns9OXOtqA2QBSAEWVKkCbjh8p
gO5+RQhAiSjH2EIz20chU0ss2lh8KeTNLx1DA3IhcN/PC1lUAczR/iNECJOrAJ1yAdjMHIZxwkll
LsW0eBwrdtje/4IkA7OQGMIE2ZMIKUIKpNwjBe6uAS4czT9Gw86XvS5bMdYLXWuIKxFcqggywdfx
vXI2O5shHhlhKJo4naE5pW48RBrAudWpAv1bbU943McUwAN+sKH12kgG1y7xpZjLFrTPHBs179Hn
4pBsclq9upksZSUVsGRPAcsCqgYg5+GR4D+fLS8IpzCDvvCeqwAmp806V6sD4kathbbGXDf2TeXH
LjErwC/27Uq1dknxEbJCYYCWpCFA+ii9M4hvTAyvhRHBcwgAW1yYV77ZrETpS1qpIs3Bh2cBUCJS
1rSJZGl4dfEo+R7B6GfQ5W4DODur3JxXysX1/BAkgoSXY96HBQ8gVLkGY5dS+c0dWCp6GZmWFDfi
vLRl3ZyJE6onyOHnY5rDk6BssGMm2+C92pkDHvnEKO2IZaAVQ+v6cGyLac1PWnIrkKnEbBcylRay
lh+PTs0UXxmYidwLErWa9akoQgCvlldhTFxNeWuAb3V+tUtWfx5tCgINqx20JuNWX+/Bd9CEgQOW
xGxHSmBCdyjhlk/nBS5ur4GmfKDmAjUPxZCPS0x8ZSq1GkmVKG4vfJ3tU2raUdVuWgIkhCSwu/Em
CgEjGL6dl7ykRnPBghVFMb5EigeCB3BjtGyXYYK1GVY8taVLYeD8FIriIlL+wqMjF1YVU4rXWjK2
kw/0kq1Jv+rT2ibyYxFtGLoKgN+tmBoFQvTHTYzbXtNaIOI4SnBD48nBVL3D4mTXKfW+i5sd08c7
WjxjbNeZggxj4soFycKViZXFtVp4+DhwP1qBBSsnSYRIaD4GfkeTOOjOjfLATiuvWHv+li4FmGz/
kSPmPYdMrk102EBjsuiTyiKvVIovky+7Hegsi/JtZGvtekv228QLKGsYI0GDs7AybUoxPzEApcBn
KoDt1SndVTlCsGjwb1Q1Pwx9Fzokl3yHKCRf2dalK4mGeEzLomaD3nThSoL1sY6qETAMqv416m+6
9H3qnaHeDD8/R8pHC1QQ34H8DkG6sEqMLUhBTBC6U/OxqPdR9Fyz17h4buXXNdiMhdIbZGnAutHR
HAwvSFhU1GftCAuDHUVKue02I+pN/UYJj4q+MZWNSUJ4UI9kLSpcTOHO5QqP/RDHqiQDi82Rtc3b
4NxKu7ramF8+SQ9m5bHaqx5WrMzi6enAt+DznvhPMG90SlCN4ZPyZoLBXP1Kk21VeZGjz+EaIuLS
9TNnkgR7luh9bjIuCS6WbRG7kF/6GEy5K77MQhcTjm4mR1CTYDDUweRysgadssqusxM7u1BvG2Tk
3fKm9B39/rylXlnZ9ydk5j75ffT3HjI+i4+J2fwxj8EHssZKvDBFiaUh2gHpAjDmiJjgn2ojBzLz
gOTVljrKTrnf5I6m2uZR+RLcTU60LW8A5tHb0/P5BS49RXO55KP5bhKAqudmD62svwbdHhBygbU5
L4Lw3yE+EXMZwo3r5ETNYwkyuk1CbPJQXvjusDf3tevf5fdK72aOCqg83Q1eEucS8wfOr0SU8y8Q
7l4SGZIqJdjdiZCbeJI3ALxyKJotJvOmK6v9yoLXNlV4E0fdaEY6YMHGHd3mnvIqHTEWoDnBNcYq
xt5V3MRlW4S0rQ2Gcu0p2E4XGJ59DR/MzVrs+T/sPk95A/4Sk/rC7jfMCOgUwojLW32Tb/3tPnWo
Yhsb5bp0aoC6eZpbX6nv4KzDbdpGW/qZ/kIYACCqfz9B2P5h8seK6Xg22+gC3a+E7s01QO3Fi2pw
AgQEGqBRFYxdWmtKKed8lcVbW32ztA5E3He0+3b+aBdt6kyMYOnioSzQ0w0xaO6uu6+AjvDzQ04G
e1yHuVmWBTx1kHCivCRmmeMpHqbQh6wAdANJi0onRRPMSxPoDu1R0Ke9g1gIlZn4vaHMNcbuYOm1
O1XaQYpMEL3dDEG8Yg8XfWZo0r8fxc9hZhC1OvX9Ti7xqKiG14IXQUoda9yPzFXp01TuTPlaXUsF
cPU4sR+AglLRy4nNEJtX5coac5Xg5UxN+TZO6R3u80rwseTYYUT3XxHCstQwloaxhFNAMtWrIqdX
tnKMiZpgP0oXYbZmjxYNxEycoK11azVSyBGMVAR1fYd57gS5Bm0NxWJRg2ZiBG3taaEMrY+No7Gy
C+pNHskuyn2OBIrItUHGxSUhToSVgadpiUzXAfzQqCugGEoNKNSS2lrjDavMSKeN9WA5QPIPoGAa
gV8sbBzNqqSBV4pyvPItVN0awb6qbZjvSGAcSCMnpEB12Z2/80vqZym8wot5POWkh9GYBlqaOg6r
SIHBWKnXSV+tGMgl6zUXIbzCUglw3ZJhWRJDViY8JpGdAdpJLT6fX8qSQszlCG8BK4HXZRaQk6FU
ZNbHrPYmkAyGudessRaviRJsfklyJa41iIpJ5gIVuKgIxnidqrlK2Ov5VS02acyXJby3VRZTIAIj
fJB27Wg3xDYPIEX1LIcci0uwWLmJHTuKN20vzGP46XPkfA7ctUBtyYLMv0GwIGnV9q3ccM1sMy/N
vH7KN31r2bpyKQVoVnw7v+al6zYXJ1yEEqAbY25CHJDQ7yWOvAPkUCBD9GumalE1AQyKyip4Z00x
SaL05aRKLXxurdxM6lWhHczgZVrTlsXdm0kRLJVlsSQlLSqqLN32ZreTJN1m/uVQp15h3gSreOA8
UhCfFGsmT4gkshLjAX6HVQH7z/xmIFvwpLrg/n0EYVzQ2UXgSA+jK+/IdblpNv4huPuF40ORx+DF
WwC1CBrbqbo0hCPWKyExGgOmiWkOXetMWTRcMyGCSgYjDaXvm+rnzJXJIwNO8fllLFbCQXBDDUyf
8tY1waBMMbhDBp9HZNKxzG+yAK3N6CF9Zdpb1R0p0PGKQyBtY/n+vOBF9Z/JFayLT5QpDvmNr6cA
NB+oERnwiNaiskUtmUkRTkmqurQD/2TjlNm1lr9r4xVpUxt8SEGRARot8XL65fy6Fm/bTKJwZENe
lFZWcL2oL6zomXWHoH7W197qBSlADUWrEtpQgUYvYuh1ciFPDYGUwpecyFA3SZ/bsXnsFLYSCi0M
uULETJRwUEEM0iUjQyg0AD38TunsaccO01Y6aDdVZaf7wBkvrWdlpSCwYE44GQrm/FA+5NhkH73U
Aky2atAjKQnkKROZalq5IEG2NYUTJ3ogUjx/agva+EGcsMhG7ROjjyGuIFep9EmJdor06bwIZW1J
gi6ip6A3S55nrfRPPSZtKjftDm3iAqkUuUFP6b412qYyL2Xztuou9eymZsc6cFsYtvCv3f2v1+H/
Be/5zV92sv7Pf+PPr3mB0CzASM3HP/7nWLxnv90kL6/v9X/zf/jvXxT+3vY9v35JT//Sh3+DX/63
cPelefnwBy9rwEJ/275X46f3GhDM338/PpP/zf/tD397//5b7sfi/c/fX/M2a/hvC1ie/f73j/Zv
f/6O3PHsTPjv//uHfAF//n73Pr6G70nyXp/8o/eXuvnzd53+Ab/XNNHBRjCZi3aM33/r3/lPNPxE
xnwPwN64H4kmwd9/y3JMKv35u6T+gTcAOioDehrFbovgstZoB+I/U2T8O7TcWOAUxRAp/vXv/yz/
wyn9OLXf0K5yk7OsqfE9wpvHO2gVNNJi5BV8EEjFfbwU2dhWxLeIb7eJJiHtCaSHwO9VtxkHy5nt
zN+i56K4ws+f1++iANKJbC7+h7SWIErr0xSepo9uIVCWGpJVYNwuWQvaTqWgPMz5SrFrQG4Rk3Nl
Xo4dKxPJjjBN5NKq1rxMCsztz67F4A23Mh8LQUf1SXFRxhr8BJjR2Kdpl4LB2cGEHducl3JyvxWg
/+INNZGiQZ8xorCPW4b0v96j2owWemN8K9urMqsAn6vZLUiII4InZzIuCoBD5WNypbdAQ0hlVw9y
N5dRLCthV/MbUsgHYwrvzn+Z6MgrJid5RAc0SG8ww0mF2KQJax1xNwmcKFV8p2zSuzzQMbuB1lMX
mjS6fs3Yml9xerSo2CJzjWou+tfRd/ZxN7oQT4YfAQnUysBTP+TANm6AnQ4qGqPe6mZauD0te8+M
o34PwAbMiyj0OgvpsKVqFu5DGpV2oAdr2Ev8MgqKzUuhBma0OfsTNuXjd1U9Ga2mzpiTZNI4urk1
brRKIRJAZ9uc2q3S9QyjFnLqqEqWX1aDv6eApwInipU/mpE0Ivuv9ldm5FfbyQj5ZKiB223UARhE
ZLOCC2/4aO2edOnS1Mj0qSPdkLmSD+qWSGKa59cSShOVysjPdg/hnBG9c5wyVOo5qvjHpfXUaPoa
oHnOiIjXUcGEui0DcNWc16bFDcQQMnBf4S2edPlOsTpSnakhAnZ58pKcDu4UpNQtcrV0SByt9Wqe
Gj0+B8Mzj2ibx7EJ2qtpDJ7+oONahQkfhuskW8Z8hDuOSKGdX9qCzoIQBOTJ6MoE3pvodFTJGMtF
qYSOQScAy8pwdtqIZN55KSeNxTgnoL2Dgwz4uTgqEXNVaQu09cjYwUmzsmsGWMCjYTaVFzNT2zaF
IW9kBdP/bWvETpKYxtGPFLKZKBqp+kPne2Fn9PsivmvCCtgAY5PehCmoKVkt6buSRF9M1WJuHkjt
RlP8yQMbcA13YpC9JFI7cMwAfZAkJlK4lp+sGEHRx+FLA7AhbDpa3FHyFG693MX50IZD6DSJGjvM
QPcBQYjhGlZCnBZgSa6ktQfQmLOffq8gGLAhGMBVkVlSudbOspqkUmkdlEbohKMKWht0S9tSG+Ur
ur9gSfH26kQHpjNqyGLyqh+MpMqIjxkm1NPxaI3DdhpU3806izpmP4YbH1ZtRejSnqLtBxVc3DYF
8wMfl1bojdzhjQwxO6VxAL4ovpIsM0aDLSl3FVPYY6uOycY0sjXff+E+8Fk37m8ouA46/7LZpsa4
I1M/MgZAGUDKSBk4mmqjbFfuw8IFBzAfaHj4SwFPSrjgZqMlyILLsMhof0KyiQw7owSJZRFJwYp6
nhbp4IFBRUDmwEsMpiGqyRjCC2nQjxpXypeCJW7YDi6VpGjbV8CSpgBdCoymBlK/XGPCOYTNlvPQ
zqO0s8G7Q7YZM5NtUartfiCJBRCALFoJuMRN5yls+F3ooOW0F7ARHzfd8rXSVBV84tTq4W0/TenB
r9GSsWKE1sQIZ5tTIKtMjazZWWiNnjK2ihN2he5gtnr6Gss+YCR0wEvIeTfel0mAPWjBx8nasL1l
w6i7aDp7HVCrAqcp8MUrS2k30pg+c/QKzzD74Lazoh7jvVHqqX3MNikAwj2lXUOz/74dc0cV7jVc
YnD+IE6k1kmXIczzmFQl2Moa0/RMwAO/DRSj57i+DLC0RgvMsAwAuhGJ5Rw8V5HuqFYLTIDoTYtD
v7YHU77qagl/RcMlBtClYgReHKfGaMt6039mIajtqygKdoBlKCawZfR96yhaxwLkmViiuUSrfVtv
gy5wygnT3OcP6rRkjsfcAgUjd9xguQ1+fWaXsJz8tDfqUbfLViF2zvL+GctKvAFfdgHfI3cR0qAj
1ZIrDwFS/4npAN+xMBzjp8BvqXVtxR7xOyLsOOYIwPGDjBGIacRyZE3KwIq10YDnkw8Pia5+A5ql
ZI/lFHhUS8YVcaftHgigMDcHMDGTT8+Jpj1tMKaY4UrbfQ+umU65QlNU67RDLAF5Ja22MXxL0Hv4
1KnMMvbyONVs1VprxiLce/q4bFwJmH64snyGS7yXoxlXPLgwbZWkhdfLMYBXWopqCVT/qg2zyR2U
ST+QpM4vpQldTL2FcbImzTkfCDrFgyJSXgqSwnyAq/qCVejKSwBLed/FXekCS+ZdJdZKL75oWhGR
yhbgcnFFAEOoWsIlV/RcLZD+kpA+GenGyqTXJEDXIxCG4pVTWpSko7LHG9V4kfqjljZIx1Zd2Uu2
JGXf0jQtt4WeobwZytKKJPENxpoAtMnpQWUgKJ/wlYyFNip6ZQUOKxV992U/AIJ0k6c9OBmZsjZv
dqLr6C0ECynUj/vTstgbp0xhW1p9Dn+mnshWC9GqBfa+bV54ZtKsxUynK+MQO7w+BcIhCkSRj3to
FeVgxj0skU85k43Z5ZWn5MAskRO9uo3RBHSphKsc56cFYZhQXDGExsAvhfcrKMmgTUjDSlnsDFnt
mnJ736XDAb0saKS0LiPWX8SGto3C/gre3cpbd6I1uE4Es0/k+3Qw8EU+rjgBCMVo9VPoqCHA41Vg
xjpRDapcg/ZrJ3myuRCFPmYdWF7AEkIl5KOoyC+a0iDwZZIgI25XgfkwHArDy5BqdONIH+wetc81
f4P7Lh+MBgFSG+qdCP7h4miW4G90pEp1JNfhCiM025ZtErkR+AEuyr4PtnlMnCmz0FqtFkeMlmhX
JdqRj0rQWntAen5eeUj4Ck++hVCsHqkjgNXww5g9JCbrymnAGTpDM0guMWoAxlhlC87Wti+cxDeK
bYHOgGNBN2kGd1POBruR259vAVPRkYwgAb17UHMqfAagcjS5TlCIleBj38CUYKiQgEa8QtDlqlbw
FuuVvw2rHlzp0aAcqV/U26ZXOKu5pL8Oqbr9vjF/5yNv/toCIfsp/PE/B/Za5XX+rTmbCuUp07um
en9vDi+F+Df/D+ZDFe4s/Nc/CceTfOg1C94r9jJPhn7/F38lQxXtD+73433HEwKuF959+FcylOAH
CJMtcNsgeAV+NbT+72Soov4B5ApO2IYaP/iwCIzJ37lQ7Q+Eu8iggnIZbMQGhoN+JhWKFugP6owX
ABMyQOYDiyfqE0h78As/U2cjqYkWtb6ddBErhu0oD0CtUEkuW/spkUdwDBpBxuyhY3F4aBujaVy1
SSr0pgYws05V0AxwpIRW90absdotAHXeH61cR05H0lmJsZigRUbnomiUDHCTyAkDjhb/IpZVFKyK
KQRaoyyxTUyMKtoZowbfspCjnB60rMZAwRhwxyRgCAltk9bj4FlKaFbOICnA/Ue1VkM4leRxY7d1
rB40PZS+TBKj3NPr5QTMAMZ40Gor+BJHaB121JSMnZPRtFDsPNX83tbgWKMwbgZGsdOkJkwBeNOj
Ly7yScQctY+sykUbWwPCqcjoG7thYalu1I7m1KMyK3JHKlF432mZljxZRkyutVDLFa8Bheexmhrr
JUSe+CkPGvOt8IlVOfBDgR0eVnUX22PbKvTJJxD5GChlo9uYaB3Sw4jAKL3ouzjp7CzH/IjbouPL
3GtJNuZ3mAmijTsVU0+82Jj4ZElhmJMndyGGqiO9NR/yvFaVOz0P2+mgo5v/yqK+OeD0pARVO1a3
00VS+mV9rGtfTvYkas3GLiiJL1EDHxog5/bDUxb4ZrspeZITc2FD5j/kaG/RNr0lhemu9sMKLLO0
jMBZwuryazVmuWJPpWm8hjRDhC+TUXvoU715llkj6Z6SxM22NcuidMIiM19rP88rN+oZ7Ho1xXrv
AMc3Rzhl6hjkNc2guox0XcKICUW38qaKqDE6MShTEgxu086wUQdQDRTV8FmAOaVDZ1dlW++aHJ0G
YSex3h56xi4Vvw4/SQ2rv4FN63PDOIVYWKMoCB4/swAPQWSyOzDtZejfauJykyQKwMGkqarg9U1E
fST5gOmuWEPSzDZGXf/Ual0EvsaoleFDhQnwJbuEWpLtk74mmGJIh6chAwkTEE7a7JU0EqvQK9Yo
qT1RfbotE6rj2xSFpRuiIgC2kwxzdwir5Oo9JKkPOpY0OyICV74yeYqSDZIVQW2nLXJudj3gztio
JBjdthgUwxuz0mduFJXpoy/7bWGD84S3dQ/Z9KJJenFEpb0N7LKshsmOu9xsXLnydcs2wzIHAyRh
UX5B/j97X7IkN45t+S+9ZxkncNjS6XPMCkVI2sAUCokEQRADAYLE1/fxrO5+lWX2rOzte6ONUhke
7nTg3jNC1DM3LE4loprJnHk0qvsthoE7JOHbyDv6S/gkL49KyHS6ksp1aPl1Qs1fpi5FFFVJa0Dg
C/KCn5KBpC90U/wuwRhP297w+FPrJQ2HjhWrgGpwqL4NpCueLex632RZjlOzqKRkZ4nmU3nu/Sge
9SgRqizGlGI1ZeWg0GBZdb9TrPJdQ4yuYvwlAoV2s64Q6EPgI8Pgt64jYte7vsZJ1gf3FWEN3Xc3
3D6kehxQ1BiZ2BQtd2EZWm068r30W0CCWKLptz6rNM6ppNP3dTWIr3GKn7in5bC9BVRX9Y+LmE2B
B7Jw/MWsuaFtFkcFbyn8syf0AGp/BDGGToTOFOu4J4M3285pmXctxLcC3yxdmLiZWD7COEoFPlXu
QB81Ue0y1ep6zUU7SazJBzZ1vWs6yW+/Yc0iCeBPLhq/88LugYBneSMT5JA1SagUbSuT0eKwldHy
PYpL+V3kOnVY+CKFFESddr616KgJzegqpOSOrrOghMu5eBznyX/MQE+vau1Qm9DVZEL57KZWhUb2
PHuh9RaSPSB8xIFh0iwSbGMB7jK0GE2IE8Y3b4KXN1jUgucug1ewqAa/L0u4pR5pH/dnwx1HZk1a
di9Mi8UieyG4w5RqHM46xwVUbSPa8lDYOQOpCQVIAyvGQTR6Gzq3z3ENuYYHMohDhVzxel9QMf1g
lcaD4Vi3wgKm6/JlphFFAYUq+qJFsmgS49Fe2XfGYoY0ZyzAVQufF3vN88JCaQjrw4WKNJn3vKvQ
b9Dlilok64QYcsR4dAb7ODC3xkYC2vo1GSPdjp1EY5McUvHG5p5ObWkhL2g0/gCrscbqLWXIUIL+
ieMBXFgMLmucBPne2553cKfji2qKIfQ30wygMexO+eeK4jDd4LofvleEFvF0zv1MvH+jhYhTdFv0
Jvn0FrW/LgSEaUL3UZ7JzMVypCzlfwbgaA9kLcjXNGLh++hS8wtFmAh33qQsPpPZRbTZZBy/IZOl
3poMZvk/eUf64xpKeR2TEH6wJHX3NU00+t2pzGoYeQYjW61HhskbaXovaDRK3gsyAMcSpUTcpMe/
/kZ1BtlEXoOl4SwKf3hkl0tS4ijYGZbbox8HVLQDbq8f81QwRAPdXDbNYlLdg7Lr5dLYfknOxJV4
ZpznBc5IfGlYQ51fMnxRluKVd1HMd9xQZK6MNLf6kA+dcm2+GjSvL8gQve9H3f+a14hXDeTJWb4j
47hVz10WUFg6syLLHpBDcpM0dQCZebMOk6gR2McXlv3kNZx2+IfBJu7q006sT8AMCXoN08K76q6r
k4XfFV20QKiEQ5ROr8WIyPvWQ3CGZ4CXKz05joPFN3Un4gSCWTLGz2bTVQLvrhlFG8PYNLW8yCDG
kLoar5PtC9OU8Pf+KqvO+88EzQr6To4Ugcw4hQWF/a52qH71qNC5/cst7Matzz7Qgj54uC83AdQs
KXJqW+0YmrvCamN6noE09+9AJqN8P0eIQHy12zLJdqRDPJwo813BmgInfbJD1BzeGDTwbfjYw7zQ
Hw5pGhnaAKc6P0mH2BDZLPW45BUOrrHW08EQssS/NccxhnoJeNGOWzFEPrTo8cqtR9yiyKu7mlm6
/bH1GvOHGQeEOdhMVOae8U4aNAHzoT73NfpiyF5gyFh9G+IpHg+9V668dnzIACaGDrWS6ZKP3Yc0
kanb3q4xPqaBoNGZ5RQvNO0d9SeIr/JsbcTaZfmnW60bLx1fNv4E6C0OwLTqKjpOs7bxhapt0bsY
LHZ5GnWki4OOwa7s8JjKbIeAKZa8zXFI2RFUCKZhPMhk/Votw1Q1EyGewXKaal1+r32SfFspWrOR
0+Pon9gBeTtOfCg2nBJ8SxtBY7SlpwEPc2sREGAPlV5Ke5pGw7cz3nPudlu8MDhbzaDt44CDZ7z2
Q+p+R5ik76uVlj/KaYvhUqg24L+Jmef0CKQSaLOf2ITVtwQ7tZOk6EgbQsnQFY6D+UFVc4RiYpfE
ClHopOvuIvxi4w4GkARSP0zba2NUqT9wJjB3IMtc4VFPYujvuswv1aMtHb7mSQXPyj7H/KExtrku
wx2fgrsAyBf/0VnMMcTXbMIgzhG7sC8cXKqNnHpOWxhO1xFzyGLHI4aE3DSarPi+0Zrg1FO4N7/m
NbspIrJcv8ocY/XBbaUlO+M98lwEfLfFXpVseFFm6/9MaTGAyVvQCNXgityuVlGhGwT9EdvKqcyh
CTAzOitnXfgaxU5wsV6SvsNbbFAl+h4lqoSjpuh4vLOZGcRuIo5jXNE87p8yZzp3noiEw3hZNyev
uR/Ry731dJO74COUEwLCUqBWpgE4+eIcn+71agpg+mOFXE5eQ5KAN89E/X5xSMDfIb/aR20U41No
yr7gZJ/LUPU7jv/Z2MZO92gkzw1HVKDaJofq3nlDfBpAIqDmc+1/LfByYpyee/kboWdjvdd00sOH
QoTqZtCxEWHL2GamQhuKZJZhp2W5VG6XdbYwvJGLdatuAjSByXLA/lETcIikSwltpjWL6H7bMnQ2
CT0v9dcClyg9wJ3H4pfebJQ8E5Nn8JKqReEt3aEKMJu/ytUPqIDojBI2/JNN+f8Qwv+6SaD+ewTh
YH5Ov/6OINz+wT8BhPofALxQU1mg2uRmYLwBi/8EECLyD4A/cMndxDJoNgST+v8QBJL84+YAxtkG
iwr4rxLgwv9FEJJ/IIgLNFuO5TjLIbb5HyEIf8MPkIOU50AhgD0WaPCAP+ffYE+uCUU67QT4q9cr
P63JEN5yTurLZMR8x7mL/xPn9ncwGT8DIrAUUQ1I9rjlJP17IAaiypVFay7GgMnAMNcT3E/B+yTe
ydUYdSBYV57/5eP4P9DWv8q4/s2z+tfPBLOaA/bEDXZTvvwdJZGaoLIDyXPNWgRhmmHZcDXPyKHL
MNIG7J8dMFBQT3TYj2zsvrlcRqiD7/I/a2bGD6/SReJoyNb3GiLJ/5SI93dQ9vbqMLPelHMEdCzg
on8DZTPpCmpx8DRcbsg/WKYZFxANmOtJIiOG8A5ftTjaNvcfSIR/Y9Xwk/8CIPO//Ejgjgo8tf+K
HjFXlENvgM9sC4nkTsKvcuzGW2iIAu4Qn5mMEVzFitQ8Ylc0yVUzhzYGRHKi58h0ugD+gbllfCFI
OPmPYZE3DPS/oNq/Xh1EZMlNgogSaQga/v7q8jUHoVEgDlBRuWK9AmP8ZPJ5xT0BLAhAgWDlKTJR
NbXkRu0c07KXfyTipeIdF9H8wxHLnoWbeHSPcsYuAgx0k/D9h4frn7TOf71QgIJITAS0XYK2QAAL
JB9/f6GiYkW9ErwZA6HkzDpq9vhthivnY3wqY/MpMZvsEU9h3vrO5x96GjrT5GNpH001jXdYkcj3
wvY5NFcoyHqOYBDeDdvI08ZVRhdnvXTkW8YiFDwq1gMEnheS/HQwlMHC7xH8XaNIvYfOqUYRzlpF
Njz5rR7XZ9zQyUegsshPKqUOhnvlYDN5CmCMAfDVMsueh1qEdJ8ZmzHEtssKsEjKelkjy6EzK7yu
SRKGp77wbD125fRXoyzIyNbicEMWC+qoS/ulNASAnKJr9VFGLh5bwzQqnBBpYg/LRsR0RJcI7n/Q
cCVpgKkqvyMDnjmgC9KcjVNz+ogZl27nAEAWVRXSIoN3NARBzkW5RGY/Wb/+7HARY71AMa9riz7J
2R2yCoJvssDR2o60JVz26mZiXOIlVw1VIn0289Zhm+REQCQ+s/s8YJ6/B9opgY3EK/6M1hHCwIgX
qCLEts55E5scb6WVgeojNnpsjzKkKCkUCxsAs0Zx/NEVhAIASAP+w44IB5WSMq4hvtMXRbskP9gw
9ePrApnltZrRmt143g/bo4szgtJYTONvwJZnrLRdXX2OWygxexsookTiVth96lB+xCggRhGOGipc
2vm4PhW5xTmNrAZyjRbAVGBPe5QuxxUcjfjWVvGvyvScH4a6prC4VPmh2NQGY0i3ZPk+QnR7O8s6
7ILzdtmvG6amPEQdnsHUIbbbAnFq6OD651Bl1Sd4drCZG0MnPZp4C2R9Jckz5GnWXOjAAaYCJ6rX
V4BpSKowmezrg+ixMHWoVHwimEgwNaZ2eo9wsiwnmvXFF0WUXM8kWirRDKLzzxXwwA1DWweALjE1
I/vJLPKsiVLHiNvkko3VTyEiAbADdZU/g82j9JcqqDnM2EI+NyCMugGCg6PKZNua7Imb9J6hlOq6
heLqlQ2fyQiKRzs7HyE5XH4RmQ73sRniV2z/wIoR6TDhNWD7OlkPa5ylBJr+ws3vxLgMmCJ6Z0Z0
7rZyzaGumq08ELvg99/WdLvJ07p9N/daNDySy6HmvYDzjeR4dnMA54dVWMC6czXgHPdz8it0kEgC
EKPpezL1lMD7OvlsJ5fBnLCdOYeOvKw6APH/fYvceo2GvP6DVQex4mDQkno3gzt6lQoiGqQJl+yS
mDXabbwqEfydqT0Js/oy5NE2NtpOwzsHCtcyUy3d3sOjh2MGHzfyDTbexfsYaFEjUCXCcQ9v4VJu
jnzBykA+IHGZHg2KSXeF1hREwFSeNbPyDphEETUKodxXRVKcKoDEsmUnLcwDh2KYiDmMLleHTSfR
b1nV5l6Xa9i7RKl1N0naX3yONbippON/5BzYDlAOON2tj5a64T7iT6vpqvq4lpK0MzPhJeaK7ZKh
yq+AUYfdOsxRf7/ZyNVXLIGwxS3jTaho12I3pxCBKM/mejfFuLniODzyOipxq1nrvymYjSFYLbrs
Pp378jA73T1VU8KOA+dAKyNq5/1CbPrMO3Qg453JTuVc5bvcSfKmawV4lW2sBgMgo3CoTbokDUtT
eXB6qE5D30Gx6HzOLpvT2zHWI7F3shvzczbFGzhkmapmihZkto+T+4Kbf/yoCpbdD4lZDkKslD7b
JPgePGBllkaHVL8I6BrMKQrOPW9Z0ce7mNHiShagytfFTlhZsA8/RdOKtoTYs9BU8YizrJ81GiXn
8CPr5tyBiMiLQ6jL2+3Tybx65k6K6FngSVdn5utQn3AhR/S84KsgWuho+4PGE4vvNs8f5jLlu9oX
fr+ksW8H2LJuUlc09gEfuKwjeVoqf86z6lXSKr3D+r4dfGSPKU+Pukx+iTG8qLj+PSfqJZGAAHn6
gTgvcCz+kAf2xCKbn9EIqx/zzCR9M84IFsgcgEPSJ19GVdxbLLiHmSG2dx39ZRXQixOeCYiNpwzh
aj7ZJ/g2f6W+Xg8A/orDpOrhtGxz0sLPkKFRMJRt1LHhN1VJj6KOTh/xDJZ7Xnj7seR6vS74ESVu
H5BDBpHIDUQR+k0OBuE4No5O/RYQHBObCvVkJLMTuxgCXSBy/mt1dQNApgbdC2pnZOpGYFPu56DD
IUHiDrsvBFKG2iTq40PJvIFVGm8o7X5GZEUdS0Wr6ItiXXfA+dx3ZzYUkBKPmRjJidIuru59xUm1
x/o9v8oYh2o6qATvMBcwaWpHXyaka7d5h2rrBg+h2sV1QruLQNEGZl1L7hZNw6G0bJ2PGDUgSzE3
QXHG/PrAwZL5pqqdN3cZYOM9mpyC2oH/GJa21oue9zHUXqekMuRBF1g4my0DqLuTUhSQWq8leIbY
hvAyULznOAYRVLfLe8Cm2pV9vU9FD6UvgJqkGcYuXQ6gNouv+M7qOzSnb343RdUN0limoh02oYDe
DeQwZNE27Ze5Gz+rzma39whcCYTqVZupjeToCGHDa4nZvm6sR3jCbkMwcnqsEJf9XEbwU49Dzf+o
pIu+aqeY2/MRUaJz33XdPuTc7HiJWLIaoT1f1yKrvvVpLtxFy1pNaOZiOeT6LKO4OZbNH/tYarCE
y4Re9K5uJ6bNI5phpv6E22R8rKJ6/Y78NPUCDtRc4OStnhf89T0Ere9LNcyXErble5mN3Vu6AfV0
fWqTHwRr4PUm6z2hKDhBYWGGynlnEKQjqfuFd5Z8twmNr/jg8MTg16OwTJk0An4GQcx7AWAX5Uxr
AFoUwUe1TeYDSv0Vhuhk2PHMqdOccrM1XAlo1G+a0D18M5k/uW6E+pNDwFMZXl+AG5cKchu8Tu6z
aTrwHDC/4RIFFhIljlu2rpdCzMvRaQ/cVMllT71i7wPgCWDuQGtiwP8AS9WKT9LVGTwFEXEYrhLu
75Yiu7JuWC6Cgn0BQ4A/Yl9+bLEbdpXC181Rd6bZ0B3zKmxkj7PLP8gku/ptlC8O4TwBZHK2nP26
dnsdwU/riU1eeU+mq7CJfthKhfxpJRC0CAdKfeDgA/c0KbBfxus52hb+A6tpDybGr881bo0jmieA
opQiD499BsYkVlBrapJhI8LOqD8n8CV3SLpMriAS568oPk5Ow5bri6htf5962T3pmF+7YX4sASnf
qc3FaYsF4NKV0XkaDP9WUOl/Qv0ivzoMO8dxLJ5jzo4Y4gAS9XI+5hGYg6pcxjvjkG+oYjE3PZQj
B0SMufsQibIlIR1woY3+IEdBDqOp7X6IIyyMWqjXzGNHl1UGmG7aIGqvUFjMGEex6abuylElKAGy
7qHm5bTzheivKfTboFvAQybZOj9mnNOzL+ArzJzfrtus7EUtPnrFyJW0hkzRdfHIXwTX5eFXUdqA
dOv7st1Mnr4B8EbWMQR2Vz9NiMBx5KNXCJvLJ6f3vhbLXnC2HIF//9a5kfUBPJLYM5rTq47A2fX9
XEN9u6WPkdiQotPP072Y4gIVqQjp3K99hml6g+Y6OO4h7+7tdVMlNAvwrZx4GZFWRW67CqgNXvvA
/9S+mj+Fr3nbLWsNTDztqqZkKJBANwo9qm4Yj2NsI4z7/a2ffpJ3ohefG5X0gNl7uuZFkDiYLW8s
6gp+8Ixuu06pDufOPD/AgxEBMJQgn+KCIfJ/ALkzYfKgEC00SzHgI2b8OOc8PIOQT1/LvB9Oq14m
mFN1jxEEVc/3bpgDqG8TEFyj8RwAzjzEOHd/1ZgMf5dmDI1D8NwhpjQ9gyKAzRQh9sdtzquvdU6x
O1k7+iuUAA4+iPENzCXOXEJEQ0eYepY6Ne+JROcszEcXK+tqaXxWYLVKFlz9o47RrFt7YMpmueks
bLxneg13VBXJwdvuCz4TtLZmLGsp1MEHV/u3ihLQgts6ntctfprzJOyzCJc0VBzbYRTlsd/YtM+Y
haYJKsihhb4CzvM0wfEituUweURCcMj3mgR3yytjLDtFGKXOFeYLLHRT9mssYnEQzr9kVpENd0Hd
v8cseho7Fg5RWv0uYpJe8Gkn+wpXyxnA/rFWbttDRPqwjau/4izA6uYj8QXzWjjxHALUPk1xl64M
nmeybc0EbkPsaF26fa1HxP5GElqEGtd7h6/3CdAXPWA4/i5K3x+htM7exVDW97DoYbKSPQrhJhCf
pXc4R3j9MdfVlxS0NyzIg9kplUAVnYzyUKTbKcIXqJlQina38mr4nMbRv3tR4S1YuxXBUd40IISm
p3EYhdh5cFBfwLirw2JLZBGDOMRQQ3p6IiF8Y6QPhznPHJYxyAUbXGBirxc17gL8JO6Msr4V9UfO
WTig7YKPUCMsqclLbE059Bz4FDoMH/E4fVAr38d1rT71Zocr/qF4LGfXF2eqHblHw9qAJA1jEOfk
JFqVFrk8RCPZfvIoMU8+gYwXfUqbPiGq8WeuYoh/Ubat7peiyH+OeayeCpBUF52jtw9uguwJWTv5
LpZYLzzU6M9YKMmFVnw6qsmpCwRACrLgqE/OCEVxl2iq/L1lZn2W/WgeNKov7q0AQelclH2xYo0A
beT+h8mX5EOAUm3jyDp05E6elzCz8+1U84lnzYwsuTNEtDP+wCYwZ/DZaYx1XxX6Ez5plId9DR79
M8MTfvSkWqG9kx7B2X0yXgWdEN0dOXVcRyxB+5py0KoAUxMIL5Ae2eNWW0EkmVlkXxHm5N2eSoKh
E3KhdwnUn+1KEZPfSABHqICjWj/PahzesoCf1A5qcc+0jLbLam58KOfmF9VrfeLI9f0mpZeXbiKf
ERunS75BHBQVWfmKsR1uF8Lu9ICNFtKp8OwhUHsHm9/ve7W6UxzH/QfPK/5bKSgL+7TAmGXsUY5o
J19EqO+smTAjWa5eq0VXz3Fppv2Ah+ZUg9QFdcHBkqsB+ipn06Pcuugl9dPzuqm+zYl7djJNfo3z
2kGGJf09X/x3GE7HDBdWbONGrpH6gAx0idHr0Zmd5CAtWmxJBEQxA8EqXKS+rYbo1iNJ7dqBEbK3
N1w1kOHci2Qu22KMJt2wYSgu2bT6rFlhwVUNptj8QKsRz7tdHfyUWV6d7Aae40XBsMZPS1bb6BDM
uh5VuhW/S18EMPR+uEcl0heR0VX+AvmYL2OzpGRKnju0HG9AdebpESItQveeaJ/sVhMnl8QZjenc
Bdg4DA6WfN8lfO3fYK0qblomFX8ktSq2Ax29+1Fj8OKHxej6SK1DnRsUXem1ACD9vHADeAnSFmBn
W55HUIl0Ks1RpVluA2enzJRdfwCCh+lYbGNRXYleqN+l4BerUz3R2p6nAMDlTqUdoDQEZC6ozNMk
HVqTJFE72ApbVuLH7oibb0Nhuq/dE47Tif/U1jPA3LxgQ3N7aMk332MVeug5pE5/gMBxBfYaBN+G
/XWwODybaISW45AJjNwNL4xKHvNihApbuGUeDgOmls8lycRrioWgJvXoXqCAXOm1BNv2ZoUZ37A9
6RGjnch/BAS3uiODFiw8xIsEIcuI6vegYPMHh28Z1vMhJX2r156JPQrmw30nt3U+C2CJG5ALOj/B
6k2nS4mwRA1eMmUQ0Exo3RhVtN2su7dxU47rdJyqnmHUXLrnntASGYcOGDEeLbYibnBS45/aAXNt
UegNjUVSlyA1JTM40/sEScv7LlVADhFnaPV+9t5TSEbyTD4k8TpBW1ga8O0BwCQ/ZboAg2AQ1Cp3
E7Qc63EWNfiTMOv1aQkLvt5FV+TLS89Smz6u84z/HDrkHu0agPJeqcLjeUiQ1x8a9Md5GB6hWUCi
X9fny66kBjBevxgME9MWhWaJkiIG93dDR4Y0Wu+LYS7DrktK9w7Cw5+g4BnJSyGjGroKEmlknFLw
+lgSsTOTKavuMZX3910HAmKXuVX0rWSgnnYzHghE3GL6LHdDxxF0Wbp8CKCMkUjSjH4Air7UYqJN
SHhwLWIHGXKjMIG1tWS+fEZsel5OsMaz4pxBgwFQQ2X+qSOIR5rCBGOHKAJHsdRgYziMMLQBcRqm
9XXo8xJTcihA+RbLhgtkydlanMPkoYOgSKBueySIfPawJIudw8L93RvaP81ZNn3acnRvReprYOBq
fsznOJmbVJbQYhFEuDQQhaz+6DJK8hMpKNJ7+7FYq7NEG3IPGVsufbN4Mt/NGtxsj7HqCeL8jaCO
aBrfMszv71u6hodalrXYKa1g7uJWkq8k3uJxZ+q1xN3s+vJn0L4+REDKcUuvUwV5qyoX8c7sBLNC
JeaS/YGlG5B90peOn2afY+QH/jyJA2CYub7rcN8ea2JApzOY89cDXnn2c4EKwzZgdys88Rthe7eW
ePoynvoLhCvsWxqkea26zD4khndH4Ax4ZBDKWVatxfzYnawlgV8DbLx+J1XHqlZmnUBUYw7XfzME
9NscxRpjsIqiJH0iuhQZat4hamhsQdLxHKUMdHa06BIXN+1W2pZA47ddn4j6Cn8EoPpqi3CwWYTH
QNBiycUxm4lLXGBK3GNXw8PtB8z7bUFc/IOR29jJYuG/5Lafsl0vYVlqIHFD3G/lRHTe5gVHPeJH
MFJsFG+lhK8LT4tlxX7ui/kmtFuNOAUjoEapbJ0+ZiBQUwASCUYrtRViREB0jl/B4Fu57FBdgjUw
/et5j6uu/73yIS32Oda8B4j70qxVC1jOak5kt1udkT8g14J6UvsikQ2y5sYvwHOrn0xb/mOD0mk9
Diob31IMnQpfVp69hRhYQONgKQa4XgoOdHFdHm/yrwErQbm+JxuffTvXAFfOMfMTFus5wissRcqL
fS8hcGuGjkIkl2Zd/JCbiXzQBcCzsBpfUMj78NH1Cbzsx9ITBTHGgrEbP7EWUZvldALSvWXqwCuJ
6XXQkbgDh7mpts7z/CGvNX41N8bx0aP9CvwmjYo9PMsQgcBMDmsDVgxqz3Gazv44JTJDKSkJI24M
1Nejt3OCbGcv/bhBy7EoL/cjfh1oSrcwlnsnUv041TXOPFzCrgXOsdIDFhwx3bnB+7s5DxX2xNKW
4VuRC/lrg6V4bnGNp9uVYD9an+d+gk6rET7VO3TzIFDUQFf11dsSmmwtoNg9bUiAXF7+YrE2kQhx
jgOMlpCU9ckHBM71A1SoZjvMawoFbow7EqxtrbovfFiQn3c7PPcFvmxlE/Wufrv59Rj20cq+wCIp
E8R3+knuWd39nusUWnHZYaaTLIeyaQFc1ARb2TdCaFhb4wyUl7DVEeDcSI8wzaRzf0d1WquDmqf6
SKIKIL8Fyj+dljnFzdAXEBs23TTd0SSd6JVXELV8uhLllU9DbXX3YAqLLy8R0K3dxSsiXBsLoCS9
zrwcwgkCEFCJ2J+z8UxqSwPErpGa8QEJ88fIqEO+Uoj4m8rgFL76laf0exqKAP1rutLxnM2JsT9j
FvPwlqK7G0tA4stqT/hSl3sI5iP9JafD1uMW5HuV2NrtCln1eQsEiKFZbAbus1CNOwMkCuvPNd4l
rJdQeKHQQpS4KT7y0LMQoNI2wj0BlR/mZ6FZ+jW4IMv9rOtsPcRyRthnpYkjjy6KRkxzHWurJb7y
KUlfXDfxgwE0+F6OPPzqWEzvSZAJ1l9Croj1Ce85hD2YsOf5peyCPKmtIg20x2BzbFGdOMalR1gV
TJsqCKbaiYbyDsMcflKqYteClS2/wAltf8HR2uHxqVl5jPteP4HHHn8nMO39QQDXCvE4Tp82jIt+
YYMa6qt3oroWCkq5NuLeMzSD1zWyl1A0X8YrO82D2tu0tqzlfSh/rHlNv89xWX+NMPq2pcWjUPJe
tzBxk9+CiSpv4PJO75dtsOdymeLHPke62qmHdiG9eLolYzNKZVomB3vCYUBOWKsQcACoRH5Ablrg
AHc+Wg9bnEG1BQ3SzyzkwwmpwEAAKl9fiyxfLwTqjV2RRPVl6wWYw5WXD/+bvfNajhvJ1vWr7DjX
Bx3w5nKXL7IoiWpREnWDoCQK3iU8nv58oHpaVSCmsNVztSNOjImY0YxWZSLNyrV+4zu5ujX7qrLX
XTJglqF3hg7gnUtyn8T+8KcfSKZMHyuFD+2h+nNnD3p3APEfPKlV6a/BhEZv2UE5MiF+TFJp+WX9
rdWcmLohrSia3k14qvDPUMH4swxpSwepswKuKXaNUzjQUq3EfztQb/VWAaikfWF4PRoTSt54K7Vw
kz8HI/Z/0MvmsFNgUm79BATempJyrq1F4qvgUH0gir0e6Vvy2vSmrbC82RRRABElrjFrYymvwyZw
j3Dq0Je37frRBEG6qYtanNRh8I5KFtMcU9xPKG2k3D2GK4VIfmeZsR1xq5/6VvlhB3r4Jq+bB2uE
BUtNFoHRxzaC/mn/tsv9qIO5JYL3WdUaG0vY4NaoemKa6ZbGTdUBkjCRG/zg97r91CNLdlKAWLyj
mMrCH1pAmLIh5E1nFKwNxwvUlXDBvaz5aY5HfqW6xxjZDA3HUKndWWZuQnBOANt+TbRSuqHxtrYb
kQt09wKx94e2rMBHSOBp7TY0Vy2vYyzKjT/lzk5OIEmyFR1r21pxnuoHlTmjW81D/51eIyCyyhE+
vxvc3DnyQI4/0nFINlVUqxTZUowZDdcOtLXeOhAh0zr70gUNtxg6D9lDm9vWm2AI+0d4m+rWsWky
hRToP6WKBBbYrUZCQiYoWGiRPAIEWwpZK5HEt4bETd4DCvR2HgjpDSD3H5KlNgcjzat4M0KE1v/X
b0HU6pEbrgbJoS5a65W6ZdohkRiBIGfz3OwmDChKlWoINttul2RKLrE5QDvAvyLABlkLtvcoiXIJ
7RCcl3Ka+5y5cDNAuSNTeDu4dfOtNVT6bXJivQ1blczyOqjkEiT1EhaZB9wjNVkhczMmYdM66Iyh
B+IuUgmydRL3uruJqXlzpCY2jwMrbeyFmIo8wn0ucCwOLgnow1r0dWQLxPdksKXpANqn+1w1+ljN
DDOZPpTM4QXvy6jEzu/a+kPnVjRxFXJqwBB2eKDpz4uviYArb/3elL/2cemACZcCmccrBMv8k6FW
hnQ0JSrmMYWZMDO+0m4mh84NPfyRRHEf0vy2QakYckp+0IdK9c1y8IPb1YbpKNzMTpocjDhL70PK
GtK6iAftTaPk9YPNK7ddg2ZMtPtMmAowIBltmYNfJ029rcK277dR61rFRqkM2nMhD6Piq9PrI4IE
lO6odxFTKNbR3/vgBDUd1CJERlZ2+0iiq9QiFGOZzXA0tNR832lhzNbirfC17VruOr+zqcGSWu00
ieRyjdaQpm9CTxpIC6UEbQVQWLK5Eb6sGEc7gOG16cu0P5qxzJutQ52J01MU+Y0SmQV9E97Xn5CB
K9JNbmTSc5LaAblG11nYn+hR8GjGqWrsg7Cxq63uKv232O4CtJBFhyxm1HSlvA2bDmBA4Q/mBpUP
eBtkb5h2SlTHpDXeoXVxhMeSQ/9zIgrHjiXErTNEXDMonYQxCCIB4MWzsj7a5Piv8B6TgnTvYaOh
rTKA+MkW+lrdUGzwY8oCSuRwfAObMVY9pIsbXYllZ1d0/XDMHSiJ+5fN8Vs40w8Z+IZkyj69EPD7
n7FZ/xcJ+9FdGoW8/j0Q9VjGT//1/fm/7p4uBAH/+v/9xKNK+h+UVNncFsQUBZGikVL6FyBV/4N6
IYIrAEI1dpUuE+0vSquh/6Fzv9ujRQ5HtHZGaeWPuInQPDCof6LO4fyWut8okfDrDAL0R5GSbiei
OsARRxvdyRlE8VMdKk+CoRK6h8p96gQvH0oVsHiywLi3PAyAOsffZnluLED5XjSnJsExT7dx3jI0
hiJPWdkqt4zaakBdPMTTs1ZQPkDgNlzlZQ4ro8ABAq4XMBzODAqBni4rG4uu3VujGwCAOYFW3umJ
ZUG6iuLbCrjXWjbkz8BNvY1PvinfMrHqBgQKfQILl28gRd03KuJZt3HljAJ+Kbvwzozqk5BVUFEQ
2KpDgrXbd9IhhD/ghDb+LmhIlzih1QwBhj5XN/R3T67rO/cJlcYv1aBT+vekKAdz5LXdR1LCnUkN
/0mSU6iyoVbVKACALKCnV+iwK1Qr+9FXinFnG62j/5zV39qu/7O9+L+OWT6Kmv377Xj7nF6iwpXx
f/9zG+rKHyM3/MWMVht3FonHz12oafyJg9ILlzD7nZX4axP+QTagcTezeUmlXhwly780NvU/LPYr
fx/kq1FXjbX9L8r7Xwjpn2z/eY3NiSAyIABjxJ6DZgV5y16corRdDvw+SZWvVLZ4u34GS9BRhHIM
EuZPvNRF8d5xq1Y6+mVmirWOOHp6n7mGaq8VKfHwrkDKUsg3YJm17vFsEv/6redo7ktY8M+fZpuG
Q15kgbXVJ3BplXspd6P6e0fjI6MJ6aIHZiTQb9e4BOTWz8vmQiP2PNplTmQrCgB7CNMaalOjMd8U
IA8OilZYTS058BQPz8Eh/ph3Ub6AUJ+LMhasOMbQXlWMMQ09o/H7fh9pvgq01usLD/ByWB7j1GoW
5PlHMP+v4+3nWDj8HXVM8TjLJ/mdLWeOZ6mwYnIlCXfUdOQ3TufXhxSCEb1TydnKfv6Mr2K/MLzL
T/ZXYJQmaUWiuyGP7Ijz4RWF01D+xE2+bz1gCkrfHkUpRTulF8X6+uq4zJz/CqUbsCNQkDEAZV+G
GtIuN4pB0KxVwnRdV0MFLa54aiE2ylqiLNwYrwZGE4ddTbfJtFGCmKrGOEkQY/JKGzzqvU+VXsh0
psvn3lT+4tb822U4/uyLT0cdkxCjiC72DbwyLocVyvQI9QLbHXfs+gyJCmPDAJtlhrq4aeKouXGE
27+9PpevViVqdKCPoE4YkIRZmJdBXeS9wi6GEh61OP9uB+o+P5Q69KOFWZyNQ/PesGhZIH43wc8D
V1AcMyTOeHF9NkZDMy/Iw6/XR/MiDDyZQyRXxkechvMGIoKXwzHCsKclY6OfHVb1ys9VrkKn0fcB
9jI5bjMU6zZxqO9LgT5sIQ4sl0NkNsdBzu56B9qaIrI3mjm8u/675kaP5+AoAoTsEBycy5/V4CjE
E0pC9mEw0qNihD1pPJzA61FmVuoo9spDlpGPmnqXUZAgSGzaLAHlVtHaK1kBybwyypJSa6z1UGOu
h3u1DVk6KpUeGtPjRTJSm853PHWwSEIdlj45T6Edr/4vSmPflrZx4xmZt3BGzweDXAV6bcw/JzNo
ZOS6ekGwVk/SQ4KS070SUPYFhqipWwiPxdJSer0doTBp6AdxRXIlj9nw+fBcWAmiVdiOjdMWb0Lf
/gyP8cYBLQ/kzlzJKMNXnwMH+81S3VBZQdMn6tdWU4DoHHkNusev7dPwIyRvsTD1r9eTqvGlVdPg
c+uKM/752V1ijvcmv9lfgZyFzNkiwqJqSX+8/oFfryei6MwCQM1R22nygRU38G0iUXUrZbO/pSTm
dZsmjN1277kBSjHXw0317xSFhwfLCWlVhdOAib8clYa/cJEaXrDKZUAXNw1wk3htmL04ebqfU6Ot
qq+h4YX4zghUiLeFZkufZD/U7Y1wKW9d/zlzcwyLbcy0xreSPq7Iszmu6tSzE8Hok8hBrqRthro7
dL3mqQvjXgo0uc4ymBhG6xMI4mh8yMgStooCbuz6cF4lBkwudzNcQLhMPPAmS0atWjAJDZObpo2v
wD3j3cV7xMhQCAgxdq3UoO2PehWKbuUWUMMWRjm3mDS8llRqIOPZNPm4mRJbfYCV1CopvHrjSkZ1
yM2Scr6nL4mtabLKt7m4BsZLgG/G45eY/IfLbyeXmgQVlkddCmG3OEAbcOuVLhzUCZM29eRNHdjO
B1XvEiCqWWk1a7XrFY/LyVCc79gJ2w8w+8Err7Q2bSqayHk29LDSoLRkX0nsi/Sb8L3aeuOIvIYi
ZPg+1HbSLTDZUTgU7mMFUFS5sZI0VBBHD1RpXbZqF91LrRLT8UaCGQ4vVZ3sLm0Luj0rrwJeupcF
9TIQJHYbSRulN2AnuJk8vAH84+mY0vGbaAg1oto5al1U26Yzq2bTik6D4O5I0jqvw+C7J3lORSNO
8sxb6moYj9hKUgFna6sI5CKVdjSSkhQZcPrisDpkuJMC8HtXJXsBI6G4YZsbX8iHtOQUiVjQTTYt
0BdakSDWtNK1po1NlA8sf5SNSHhLeCufGnfr3okSIZD4HppHj6yenHm6CB/DPFU8hC1jgCnOqvGT
BuWC3sFMFaqNEHZvb2zJE/WRfnH1pBda9S5P4uDeouGOc0qZZM0mFLya1kWg5/0mQg7jz8iJCg+3
4Bw13TpPoy9NlSTfgfGipQLiVUEYpUeWlWaW62ClaLmPQRIqXP51BtcHJkcc3Kj0W+yjEgs72tqd
CMxN0Gl+sKEU3vg3pqsFjw0tE3E7pORQwOCrXhOAGQpZfEbhDQhRiNDDYwmBCd4B0OoY7hrtfYkJ
9kERu62XwjO1AKO986DhWzdFIjwEMVOyrE2ddyFgeNuN9wMQaER406rP8T7VvKciSsp+BYiW5g5I
KgBgjhcH+S3itf1HHaH7eucWetJs6s7VD14RCGoaWpZA/VaytgDWGyWIq+RarlBytEeSZYgIMMTx
NEjWktLbb0NkdO4TB8DrbogQWKi4Xb2u3IhWzWOwcEC/u7vQAtzlAI2h/JiSTdm4s7kFUAJWnEUr
xasVUBRpVeX34CwbOEqaKU5lSUd3QzqkWB9SDTm+920SCsSRtNp39jlNbmwJncpr0o9dV9Yb8PuV
/GcEVFFsbTWVlL3Txabl3ejwdFP7Nm1MtGuPITdVcORBk5qHRBIh4qM+4Ih9F9ryO0uSw6+tEtLW
yroASbC0gepLhhDbb3yljFtGJA1UPZEiCNcc/QWiI96Q5iujb10JIYTSfzb62IXj5Zeds41Tnlir
rjNKeROqIY076MeDs8qchgIS54PpbqImT421o1ZyvQOQaYHaS9MO6Q7PHv9KeLlQNbKQqasLpXLZ
cJ2Op12b0Po27UpFVre0h1ModWW2KhCh8zcN/GYUe5AMe8tTDhYNIhADyr5wYin5WgoLopS9+GQm
6QCKKfX0fOOiOBBtylSjghQlAQ0t1097dW12gU2hLaiGJ8UZjE9xr+gtkOsmhsSK8BwYADibG0WW
8kcfVJTziErEUH6iZzySI1U3+lbEGIA/NoOAdWF6eurcZiIztBtbWFCqKUEmYifMkvczCiral8at
YmVX5AN3Deq0hbRBLCf85tsIlOyT3sepikdHiuO18KjDW5EJN05X6W2WIiyKHUkA2G+fioq5stjQ
/Zo3Cf1rOwSIuc7NoHgDokP/jOpK+COrUExbtyiloc2A4AcwRTAEn5GKGZJVm6g5mDst5ZTQfK30
Ua5pwINFrttFa8xkE3CTfmS8h/UWm+vY1CL8Koc8RK+uDREaaXrPRwImror+z8pUIlVZ2wA39L0K
1muEXyJMr+zKSEBGq5s45C5tu+CthOAHjvDssyH62JqOZ0cHcn5yWCTYapHzFYWl1VX1TP3TEI+J
nxtg35QGRlTPWhTsMJrSDc32xlOPUjlkX1ovVMp1B/Ym3FhGEUU3fmagamM3gFe3KSxuMCvCdCyp
w3IBTrWx4R3SevreUXs5Kn6mhv+/4Pd/xjLZv6/3/XddVuIpntb8/lXyQ0TyD9CwaNpqVF/gP/GX
/Sz5UXP+gzeuqqMOgVAE7tp/l/wk/j9k2fDgxy4kibZFBvh3zQ/THURr+e/JinnV8Qz5jZrfJAmk
cEjFHXFpivmQ2mxtkgR6SWZVjt+qJ+stgjApJJJu3X7OgFNE27NpmangUfU8z8BeRZqke4Pn6pFl
NFAEbZCnQA6CG+h0qOAob0RxiyLqQno5eR++ijfJ+FCk9qjcE6+y3q4K+9jEG5c23/VBzQUZpS0s
QDB8EWdSXch1WF9S0SsniHKbMP6iJt+EEu5HeOD1QJNk+WU0VD9Vg9YgL5BpbzixBLxc9v4pLW3o
uPnaHjVp8s1vR7FIknUqhfzDmtbR4gaSeoaU48nrmhb5KRdxXLC9JFfQYa+HGhfWWUI+DohQVCY0
E9HsV7VmqxNh6sUC4d+W+jFCgoiI6/6S6/rM9+E1jNqbotH5BjVzmfaDP85B/2r6iZQaoE9jfKi9
1t8OuZ3f9U35V9fj3xbs1JnPhIcs1TreU6quT5XSG9uTCpRh9RPKK0Ap4HElDzS3lHDVBR1OiTHF
IFAuhmiAZbWNfBNFnniqBXf/yNAvYcC1BlROiAoiXjdcp08A63JvpxjjS2nww/ADRuvDOoCk+cMv
RqlgBKWaR2hTav0OwqJzCHN6slvcnkW7sAin7/GXj2byXGMlUrV79Yqqy1bWvaHWT+gN+duRfkdz
mi6XZOsHeZRUcaW3iV5/QZAPoVJEzFaFsLUFZfeXkt1k6SBMznk6dj0QC5+cJGbuFjxxmGQVMtJG
BYqpO9UdliTBquzDHeDmrZFXAL7koy9gm11fuHOTgGskW4QSsKnyb5drSs8sGYjLYJz0iDqa5uX9
faq8L0U5bHUYWqcg1DdU/YsN5c0j4nLaW8PqzAXXvplfAV4b7zBuAmq0+CRc/orKVukSBrVxUpWo
+GzWqXuQLfuRbCY6wEtvt30sR3d1P9R7qajyLbUb5VB28ZL56at9zJ3GFUZFhEU/GsRc/o5cc0rE
cTLp1owQY+l5OgDnat2Fg+n1NycM4BiOprGKiwLyZRhyv1Ir1Vq6FSDs3OGms/LvTgRWnqrv2g9B
U7dgglluwaLd6dwIDWV0YOAYoQg1mekOqm0rvAFPK+VGkPG35u/5ZlpUSunW/x1g6svVw5qRAXpL
t6pKL/emEWtU0GVjoXo1qV6OUajI2hT2AT3Se5x00LKY9rNTAueqGljaSoDcgyR2gYBUEoZudPDs
2N9e3yqvTt9JyMnaKG0BIjGynFvrbVw8KuqDHT2U2sP1IK+O3EmQycqg3e41TWY6t578pU2fDOXY
xgudrJlxkLzxNEWYi8mzJrc8SlpgaPTAP0kSCtOezeOuRj7qvtGa3fXBzKy1i0iTj9SWIdjYwfdP
teLuMsPegwn7dD3EzDoYM1HaIeR9KBiNgz2rYhZ2o6KhEPonHlH+vhmK46hRvMWy+zZCZfEO+oy8
cGTOjYrLnl4WJXmVdtZlyCbu66rA+evUemJf9O2jMK3f66eMq3vMJ/4OMVlqjaCHCkLbP4lewGm2
hAfAcSmlfJXCjkH4+ZxB6IkZ9iSIAgZQ5G7tn9iortfcoE7Zc51XLAPewHbxZ2VrCwff3NIbMTY2
qBJLxQ/2cupqGS3bmArJyVPvZA9wpke98D6AqXV9Vcx+ol9xpktcQTLDaig6n8xI7PVWaXBXA6Z/
Pcirx8Y4f+SVozMiVqOv/A9iV8AKIQjWBukW5Evdx2+bsN+jCiQVS8nY7Nc6izZZ6EkEIy/Iev+U
eMke7+MbRcjfE97TmQPFmSIsdcm10VoLh97U4+7nUjyLO27Asw2mIHEuRViHnoT/Xi4qiqv1xoPP
Du1MVT83BbVKjwKHAjkGBZAkuvXjZ88/wPheB9KXVtwlwbcWD5LBq+68FhJ3BvAu2iUOdVrN2HdQ
vFPbWynSwRNLPfvZ5Xb228cvePbbK9kq7CSW/VPe+juFnIIp3HQSZKfk6fpamDuGztfCZGG3RmXW
FNn8k1/fCzl/A3P5u0ftMPARfavLhV7Hi1XiRc44Lj00Fx0QJKOj4uSjNE4ttdag+Se4tKvBPmCI
4ZRfFETvhr5+1Br7g8eDtCs+S+EmMWDU31OghhGNTSZV3Dq9CZt7M+zXGipltrXzjHhhb8xcYxc/
cDLzo/oWAjMOJz/A1J1MgvmmHg0t9aFfupbn9jqok1FPktqCPb0BArkzwdAq/inOYoFDAT1T5IOT
4/UPPLeUzqNMZrxvTN+tjI5tEDyVtbhrpS9Vr98kv+v9+bLf8FZjMYH8AK8zWUlhXBoRj2P/hFE7
XZkNcvX/4Nv8isAr6HJXAIZGDLhhKNgwrCJHAN29/yd5DDhLoDKajt8Xrm6XQeqs6gcRDD60oXuv
1w6ZXKwlLV94ds8tM1CbpOo8iskHJ0PJgjzVcnTJTuPSl5qP+fClzRfeJrMxTM2hJkJjEQPoy5Go
ZoZKBkJRpzBFFV5bR+U+hP19fXm9fgCxowHD/R1lMl8I1zNCwDGnToWJm8BA2ZSm5x8H18u3Qaje
mVr+OQclDg3p0SirZOtpolv4FXOn2PmPmCzyzkB4CUCEf4KvKsFF0Z1Nj1o/jYPOWNG/2soZ8inX
Rz4b04K4MVYuwKdPsik36OUiqvmERyQ2Vk3WAeBGpwwlxffXA83u4LNA6uV3RJm+Fg2yB6e6gWWt
PRnUhbikRs7efxZoksKH46ul6Wz/lDl/VpgFg65fj+2EPN9eDzS7Mi1dk1/eqjwNL0fE3eZoLYWU
Uyo9eKG1Ff2DhN7M9SCz0zZi0hx5rAW9GHGe3aG1WmitgKJzCtUfENdWUfjGseMNJNiFS22icIuE
77gFAL3xMh7xfS94zrNIXQ1PRGBgfWqAnyDssbGTfdHepV8jn/JHeujA/a8GZyOnO4woVkt2dDOz
aVNVM0DEkBVTC7mczQiPgAD6EwN1Hirtwef9tXSUzL37L2JMloYq0DzrDGKYurQnC7ZuzD7Y5ruq
jw99Ue6l+LtkqwtfUOeHT5IF0G+cxaDSbKoOk6OltlS034GdnGy3vQ8Lg2YYiuHXV8ns5JEGE8bB
7Wt6p7hWDSQoTYKTWxs7nsaSFm2FuwSMnB3JWZTJWVGbUlh1WhqcfPQaa6tYIS+6sArnQoxOpPBZ
+Bd31+UqyIrG72TIkKfBvqtTsfMacyHCzIbioUp13aROTK9ksgZou8delZbBScgfA/Wu7bL3vnqn
yfFCYXHuk3A0qCgsakCPpgcrmm8ldhRorYTms568l9qHKl5K82YeJTRbfsWY7JmspPsRxijY6njc
4HaA2h+CO/mekv5NklufQqeM7mW7uEeWZen5tTS+yTxWg1xINXDAU2m/c5qPIRpzzo/rq3oiLv1y
JF2Mb7IaBjtQ6N6bwUm6LWFlwWTtVwNCWTR2teekL1aWstfrdsXTy6JrfT363EI5n9xxAs7Ow2qU
5PEhMZ8iZBgR8CmMTwGOVE707R/EIX0GcI/QKmXVyzh6XtvYDxgkUZ/N7qlttnghyPL7fxCERg90
QDIM25rMJEhNYL7jpahZBz3ao4Nq3cZLS2J2xs6CTGYMETP4a4PFhQhxdmuUwXtTqD1990hbB51u
/4OdDMmI3IW7V31x3Dv/QEghSgmWRsHJgutbevnGrPAzSzcBqNzrszeTJI2MHs2BfTAWnSY3fafr
MH8t7o1RU5SMWsV5xQxerGdWSX17PdjcRXwRbXLMKr2LjFZItEFsrE/AUAA+3KPaQIPJL1EI1VZ5
99BmHL/WdqRBw29dmNnZc4UuGtaA/BP3wcslCQA+chV0Rk6dR71ApXmyrnsgvwJFbESDcH2OR6FQ
0UftPsNWcmGxzh4tZ+EnR4tTqEqljNMtAX+t0VJ1pYfFMuyEn/LzcIHvMrarLWCoxuSjDqhMS3It
xgMa5rP0tsCvY8QjJZ8DrjdHfLIelOxIVrShn7bwqBn39DQn0BUI7Q59RBXOy+UE17JJUcyvg9PH
Hh1AP8hwX/QRu7q1OnwFcSG8vqTmJvQ83Lhxz46yDNftJBaEkzswRtZ9LJ6H8ON/FmPyePF0JOfV
jhh5c5NlT0F93xsLsza3Dc+HMTkpbQn+W9GMITaooKbqtpAOdo8Y8MLyn80TYVTxdUAgAkKfzJfr
Ko1mY6tyKsEfkhKvMu+9lwPSqqXvtZ+fZIBR67Q5gnZc4NfMh4ZTyaoYs6BpaCQ6NRj8XKtJ7mlH
vCagTLV1twmU3N5bMlaQnluIPfU95aQJZFfMJPEW5nn23uVdMyqg0RTkVXC5XkIpDgoZFeNTqd5n
Zp/tYCxuhkb7ngTiTuMDaNJwHMuGWi5vY2nftMcglRdaTLOL9uxHTCoxciWEF+ioLhbKnSPQ+inv
F5tls/sQyimup+PLZ1qotvFPa2JIoSd0oqI1WmkmUn/eqD80GMcor/WV6Ptb2cj1b9d3y+xS1skK
se6wydgn97EJzSBrYgJXeSzfKFBIQjwS1nZqNhvLQwEMNc0lvP38ZzVouCPRo4JqnhzrNa5XYVwX
HOuGdFcXD1FzULVtVlU7CEEO9Ug8Q11UMQIl3lJV2jaP1wc9DurVqWfoI+1uTO+nlIe2st3abMZX
SujeWZW+oT21sHVnF81ZiMmiscPANFHk4aTLPg55sR7kO80sFtKB2VXzK8i07CV8X8YnhCBSkn8m
Ow2jPzskvZIyuG+Cb3G8sFbm0ioWp21AWcTaZZp9DK6rCySJGFNyM6A/Gsc3VJv9ZOHWnV2SJskU
jEia8FNQUIOBZOGaLMnO7lfAuNaW8SU20o0SLO+72SFZKoALOl/UDScrUYlDgdoqscLOXgeBuq6y
H7nab4126SibXRCoX4zWOFRPXpKts6sPAZe8ykuO8gzp68797vc7td7ZSHDE7vro2Gj7ObcIrq10
c+2SYZlps2v779cX/tKPGP/87EeklcVlorDxwvDJF8G6Cm6G4Ov1GLOLkirRWAQAgKdMYiR27stA
OIITrh0rwz50obJGnghtSCvfucNCtPkR/Yo2uSE9FyPOQvBOR5ezEMiJl1i3+PfXhzR7XpwNaZpS
4KaMLzPfrkLey3S/ePk/2slnESYXnaUBb8pKJg2xusp87yXu1kclN266tfNRAIq+PqCXj/DqBDyL
Nzme0OGD/+I21NhCdOu6t1GEk2D5Fg3jsRVUBzd5l0XYL7zH3XBvaDXKp9XKY0VGS5CfhbmdHiqR
ia5pkDByP0YW0rp33SVK5uwSsWnQ61iX0Wsef8HZogfQ7/hW3HNKBvWPsrYGbHmMz7jOZQs50+xh
chZosvKLtsDLwWRSu+hJSTAITEmpE4Ssm3J1/fstRZqsesUVOhg5IiGoeijUDIz6PTAHrHqfrgea
/TpnQ5qsfDtF11hDleYUDh6y4+ZzFIiltb/0fSZrv9eRRBY1MQbrIfG1bVp+VTCCuD6QpSCTBQ9G
2NJ8mWVm81Ei9weIg8Ukbv6r4IAmQ6XjPTf5/nI4ykN3LLREifct5kNS8gPJmFMVLCy0+cH8CjT5
/JqX+o7uMWNWYd4m2jO0oq0k7IVFNnsP2yMfHI1FA3rk5b7JqxbVHJXku/MMCxSXZuEQhaJkqBgo
CQfKre1hy/BPPtOvmJO9msUF8FGDmHXzJCv9lhWH8fNCkNkbCpQjEGeTFGN6IOSy5/OyH3hVZD8i
ZFDM5qAHz40Mr2CHu8nx94dkqFz4QN+xvpiuirQK69DBVPlk+qm8L3Dj2yCw3u7LKIsXQr00YabH
Ot0THaMNuq4A9C8/WVlHokYNLgCSNBxKHE5tLq0oRnc022f53qlwnAmw7sJkuuk31nBvWLj21PpN
KVd4geIYNFT9/vr453aFgRsgQDP1RYjj8jepdjM4WcRvCoIOSscXJf2RYrDX1Qs7fO6oQnMHWBHN
U/CMk03Rhj2ipXYcnmLvfe/9oAl2fRxzq+b8758chSHuq60tJeEpS0H2mJDXolXkfYL+CBGlhlmw
uR5v9gUOtht4Jvx+OgWTgBB2dDTYxwFBzN6JItJhr42iiV1mHZDejlYlCntrnAuRl/W65HPvgNG9
/iPmTpoR3wY0jLIjqg2XH0+zRr1gk0ErGL14mKrlN5L58XqMuQ9nwj3HgQCNFnxAL2NEmBBUGNKF
SGEnDyWvfXRZiyVrw7nDjCMZtSfqCPIr/YciKPo+g6V+Kkpk42vZhwwKGmjT5Pm3Mm+4rB2z+wfn
DC1ZEwISFXU8KS8HRl1Y9HLWh6devvPKh8aI11H2qLjJOklQYcgWzuvxW0w3vzUit+GWGzo89stw
mPLSo/Dr8GSHFjqqKAY/huqhSw/I1b9T8ne8PxdWx2xEpK1gHwMh5al2GTHT5CCWYjM8NeWWnCez
U94t+DhmOn4cjrXyiu5zYSx5jL5oIFwOVIepzp5AaWKsXU5POSNPcr/zaFR8s3Z6vCmSW2zV66/u
MxWaTlk73QmzMr1dw0RoopvBxJ4MeIu3WI5/vXL5IbzpMMMFgwXU+XL8SNAnce4V/snpT7W8UdKF
BTRTGiYA9BgsrFWe3bp2GQASYaFZKjjJCK8aTPY2Ayah7juzL0BSP7Tdc5/maxSM1kgHvelrc2FF
vT7yCE9nEktX2ofalJJQ5EgwY8Tun7hrVl6EUCYd+UbBcWdb6Y/0FRfivd6kUMDIIzi/sUpFpPJy
uLGV46NbJ/6pwMkqaL6UWOw1LWYqO0wI99dPnblYBpSjUaPF5mqe7BZU9xM/84CBaE2OpdefwwfJ
GoBCrxL9t+uH+ijdPSoiMY0glC9H5SCw7kcZCYCk/4hCkqgYfcRgYam83orIY3B6AphANoSz+jJI
oqBROSSUghDaRpT0oUDA1XnqzScpfVY/Oe3Ci3hmZRDOoHTGrT72lS/DiUTtjLKnZ4GoNl0RNLxd
qLQ7NTramUNC9f36x5rbCBfx1Mt4WLDBKS955itmvMtdZd3kxjH2rb2tNB81cMNe92OovkjHOKhW
SxWNmXrlOLm/RjuZXOHbHYYUlE0kXzpYNvoIg7tzrfymDG7CyL1zamNb5vbBbaudKmejHvuaN8DC
7phJCEYJFBpEcJVkna98OQkQdOzMGCsrWPQekf9Z6/KXPvzYx8G+jMu1pj32tbdqtKW783USwKbE
+JvK9NgWntK/3ERWPCeLOeYwvrHRQ6WFQ597aQnPFCWA0QN2HAkJ1Bena5hybQArHbT70H+Xsajb
5H6P+jLKCbqy6pPVg3E090NzSLGtKheanTPHAccsxXfMSOnETXV3xgOi6L2AqpX1TcEWKA4/CPHs
hO/C8NvCWh5Plsn1dRFqklPZeFPYUkuoon0K++fMeBMkGTz699aw1038hHZZ9mkh5rg/rsScVlmw
CVZymins1wj93ze+cQiy29Ddd18r8d43kE/SoZtRQdsvBJ4bLC0kqi4UPXlkT65I/KOZ7o6t48cn
vXmWi6fouZS1tRdhE1l90G1vh7Ts9nrU8USdjhaVr1HiDoYkj4HLjeJmCjLNHe/jTmzHwq5rOxBy
h7WaLhyDMy1ycJBnkSa5qx2Vg+qNdbQEYj4sRqn8lAoVa8at5sCZXWdSvO7lW2zk3qlqsved95hj
/DbAZxSnopEBTYR9+nJsnNW3utIdQnkcbYMHxlpILV7RODbhqhRm6+sTO7tFeZPIoKc5DqHbXM5s
75YDwgN9AJU2W+tadYjzt15CK/dQ6HqEw+hHRYdda2GzoSfbsUuoxtHJxzIc95uH6z9m5spj3L9+
y2TuTbVB/hcBjFNKyTBHnN11nrC3WZl4JAxInIU+XrxLd8HcWXgedPzzs8nGzbQZn/OcwUr04OT2
pk2tnd0+/4OhIYsJLwsYHa+WyyhljtdIHzts10E5CHuv1c6mqsyNrYtnjJcH1NTDWj5cDzqTzfI0
or0D84tUc9rxzdKmNpGcp/YSQ5Nocl1CUwKXtutR5vbmeZTJJaZi9WAXLcUXVYr3la8e6uJeayk8
LOEAZgMpHNwwk+mejwLA518q6YwGG06J5UEhbQucL99nhvVDH91pFGS1FrK82dkjWdbHt4BJvecy
XDUYdltkOiwqDGPK4b7P6s0/mLmR7Eh6bMD4mCy9qEbMr5A4w5PCwRrpTpGzreTdLFYX5/IMdeyG
/SvQZObqXkqHbgyk+MYJl4NtgVlB2DVHugQbpWzMVTDghOGE3yg7PP5ng5wsj04zPAS7iW0Oh3DY
FfG7HK1NxesXluHs5+JdRUmKPjBSjZefy87hCroGzBnyqTVkHS0ZttdHMpMiw96AiTg+ntAOnFzz
/4+072pyHEe6/UWMoDevAEk5qlS+uuuFUdWG3nv++ntQc3dagviJsb2xDzMxFaskgEQCyDx5jpLW
Q4pWEXQ+yLmNIqmPm7IufUvbyC1Rbjb+P5X4/9mlz5afP/TQLQIuP2DoGe3z5YiUtErwn9E5ELfO
pAMSu4Xu5+0hrZngHGMSIIqBNs7Im9pHELPbEDMm8rTWir64cc8Gwi2NouUiFMnQCTCA9iYhhvGA
do65/Lg9FvYrt6aLu5iUuOyCcQBjGWWIz6aVA8HsZLwDRxwt4xVXWBsR5woQVUNBGLByryuboxlP
+wIiThVEr+vH24NaNAQeFVBPMLrTr2fU2enUJUIvtSJ2D0R0bLV6lSblCE6nEQKGtw0tesKZIe6A
Aoyr1gL23GykEndzib0ALe3dzytt5VRaXCf0pzJiadYpyjby2ZDqrJSsPME6gReATsqeicc9tzHK
amoR/r49qsUte2aL20ISgKMjyEVRVwE58mnIfRFETuapNaRfNTTQNnk2feriXGxum11cNbDemIhH
yLXymWupkTM17ABCMMS2cIwAvSJF7j/lqobW/zAeV3bxYuiDPIYGbQyG+eFG2cwiZJ8hQuRBlgWM
fkWCwx49his+v+QhyFybjAYRpzD/oJprvzTKMv0H6oc93CoP61F8zQi3saLEzHoIpaDGIe1brUYP
7FGHKN7t5VmaL9Y4gUwfUji4GF16oF9WwOZbyHU0hlI9SSA+JZoQFysP0IXajQpQ7x8z3LLEQae2
ExjVPMmyim0eV9A2k9L3tI4zN02tGKhiabKDeu6c0ep0cMEmot37QghxK113+jkBExi4vbbgcrVw
+Z3BKafrq60r7B7Dx83zz2TOfLYfx0DW/wEB1TJlwgFx0zpjAKIKRdua6r7zD4qVULz22tUc1/Jq
A7SlgFkYLWLcDEmVn1pWhIpW46DR2pzc/OX2Si/FGkZO/R8D3NgUDUQ20YwsEy48B0AMoZiq5g7o
nTKkd8KTOkcrO3/xqsXup+DeFr8yvZezOUwo2QUTbsMaxEmcshMKOxtE6JtAAthJoAUGSesgpxAS
LqHJV5Tfaw0i9rdHvTitiAS48alfUeHyG9J4gAYkJJvAzvCO3kkLMuBh8nnbxlJkRbYe7ZkAGRum
xu2hPAATCDj2UAQ0IKS9r6BzJeDln78DsRA0K+Xxr+zjlY+eWeMdxSp0CE4j9kSy6Bo+FaGbI4AJ
HkUgp29LV6jfM2XCpawDB2Ozuz3UxXChgcsF2VhwG/AE8ZYUlWGuIibl/aaGPtnfhG+s1b+/zw3O
7yfsDQG/P/qZLckFmaO1yzELm1fzd2aC2wfCOAuTMeCEUKvBTeTIlaVDM3XbWHwulFdtJKuX18Wd
d2aR/f0sqrTaEAvKjEHF6o90BB+tFUKvJwF91BT+iiX39hItevyZNe7ul4lQYB9meGMM8PJc1Sd2
aHRB/ReJGZzpKvRnkJXB1rocFNh1ezH+6l6AgHH8Gcf7v+kIwamBpDDkMtAhAT6NSxs4GJKunhCy
5tBGCe45N+2qeQYf+u0ZW9xSeCkBEM7SwLg4XNrpAKNIQxGJrjTuDm1R0Dh7nnUAdludpIZKTGVg
Cu9IUUTdZsrMteTw0pIhkYfqLaREUN3klkzSKzUqBrzmNfl3CqQTiigdTN8e5UKUwq9jqXBrQV2N
r3dBDCoS8wJG6h4lNaUhZbdJY8VG0sIuoEMz5CuxYmGjwSDeakCj4ATgL0mAjUyGL6EqDQgcjf34
pIo4UWXQCE4WxDqjfSfuW8h93R4m277c9gbSFV35ANRDE4W/0NSCXledXsVebSF3p+vCcxMlx1ao
fDsXjfS/P14QrABpByAUHBwalxgpII+aqpCsZbiMFCXKUjoO5sPtES2Ejwsb8qV3anGOJgA/hmIj
CpTQl9snxkTC8Th0rzWEZ28bW/QSVqcAWxqKIXyV0h9wh1OCPvbU+auOn7Wk0tTQlX0xdQtx+BCq
oMD7Xv912+7CFgCe9o9d7gxtVTOdTaGMPaGlanAUzY9mjVBkyQSGpSOUIHFx9RIBUWwkWtDL9iDA
fgz89oCMeT+uQKEXDki8CMB5hg4ApBp5WaxG7zvRCmDEkIHS+VUYax3kS/6N5gI0vEL4C3JabJRn
h8koNRoaJI3YY7dEUDRErg4EZu4/3l6PJac7N8Odko2SQ98b7YxelIK+JnVlcydvozqz1fjbbUtL
HnduiTsdkXarlBoU354xuUJf5wRKyN9GrUKxTyK56aTKf9/SqIK97c8Usi86m8JcRRVBFNXYU6wP
zTjqkQP1b4JGm/9tYCw+npmxDOhC4rYYe4G0UwcwJwmFx5I9yWsC/eC0rFfi7aJ//xkWXyqJe0Vr
DV+Bf8+o0hp+QxvG8dhlv2+Pa+m4xPyhkIjGJaTjeCDenGhWkgs+kDE5EFpG9h2KEDtxqO/iov1R
9W4v/qp/aSFSgjNY7/9mVoFsAAYVdGgAHVzOau33kG5VBCDVTID8mjK3dSlHG36cktJAs9oMDqcf
twe86KFnJrl8EIi2/HnIYHKQpFPa4S6Sg5wxBpNH0+zUtHTCoPiLmM/wG/8ZJRcOwdeZlz2UGr1E
j2kZQny1zqC2UwySQOow3WZDn6yYXHQfpiaIhzq4bPi6YjmDMLZmIGI5dTqU2WOkJxt9pZCwaAQ9
2Kw5Cj2+PDfaKDQlGlVQhlG7D2A2w+5ltWy5uFp4drL+JxAm6dzuTssQyp8Q5fOiAfLGE5rLxE+/
xKsTsEZ5K/srN4Dl3XBmj9vmiVCEeQ5Ra6+M4oegGshc7s35KEVuLzeO6Mugy98l6fdy7X29OJd/
DPNtdZZQiSByUJCwlna5ih5F3XRQ/L+/7fzLVgAtZEcm9hs3nSZ0z5sImnJei3y4UeyhIwHqqc1t
I0unJhMcY51KODr5xnkmgRm1GYzEmsSkKg696n/cNrE0DgaoQ7IVtCdg0L6MG7ocDsi6wEQCjPyU
f6jQ/l4DDi3aAIESegrwxVfF6lzLik6LItx4272ATr9sqkmM7PvtkSzdAIA3/teKdDkSM+jBVaMH
iPP1A1QZnBEasFK21wRt5UD5ahXk79LnlrhYq4+pD7bxFgdlGNQ7CFNmZASQbNt24ejUEeTPA6U1
HkQBjIpQsdDvYzl9aIbhuzFACUcI5nFTSFAQKFWzsMMpqiC41EGDPhRBq1ybb6YeoM2+QGd9owQQ
tY4hTgKltnBjjG3ntYDug7oTD6E+aNZYVpaXyoDUA8isAcfjnpZ+qYCKBvlnb4YSkZG2Dm7uEXQf
bi/VF3roagbRXov3K1qcgf27XCvFn/EeCwBz1lIXcOe9pUzUVDPWB6I7kxy/yOmTrDLUM1Be9UOo
x69SXNFev1fyTyi4QYO82DXDHXiRM/MBoHpXlF8CQaZa7rTpHaSbUT/UI/f2Zy+layEaBbgQsFEA
Q/CvgCwGwwQkBnHJLA/xkD1ASJwmc7HTwtgWp9mb4vDYZsCI51XIlGBAo1x0m6ppSGFAMMRQ9pBC
dfxqElei7eKynX0Yt4uh2RWXjQbItt6NdIxLEu0b1d/eHv6aEfb384vbGFtKqgCz3aQRFV6r8Vdu
rmRPFgMeOpOB1mZ0RXzDZFVNFfylxt1wfIytmIriSrhbDBJnBrgxhE3VTEIEA0MKAZcHuJcsPyXB
6+2ZWnolyGdW2FeczVQR90UOwfUY3ay7vN8P4x6cDuld3K445NKZfm6HeyPUUBuDMyEQydqdIdgj
0NcgBK0FC3WDn/DA26NaSlwDDwxiAMCOsAH41elmE7IHFbwMVyFFnulgoH92zAB4emwaSBhJBzzy
e6gl3bbLgsFVsDgzy61Z4QtSMQ9ImNShY4LGUsWFlpTzSKXQII1iUX2USCdVa9j6xVU8s8utYjRE
ZpqwJIbin0QgnzAwCQ1xmuXUuFHfHuOiLaZ4x8QEQP/IHV4Q5/GnScNK9sY+bROfJNBywoVt2/gR
Er5r9L9syq6m9Mwcd4LFhhb1ag0HtYIP1JVANPBSZA+3h7R4A0QjBKgNge2E1gMX5K06U7ViRG+C
7I86lcpwP0Ned/7w0XGdgcUlaDdlJryCNDev45fbxpfn81/b/DmWz1XWjwNsD+m9PzXbVm0okECk
NH9Z0d9ku84GKnOLF/ZCXZQGej4EvILwLEmLTQfY7EOezNlf4HKh0QEuJdbxhEor9+hSpRACRQMS
UYdSq6hcgnFYHFdqKYuTd2aDO03mDuyCGbSmvEbsSNuadMo+9Dq2B9DSo9x3e6UWXfHMGPv7WazE
dpgKEGnHXmaUb5IQOb5m/ITEun3bzHLwQvczOFXAMiCa3G7WuyqAohFa0kqlJpOWnkpfO5RQYiyK
nZDMd2W+Ly2afa6YZWt/tdNMRvjGKEQBZ7gc3tiJuZHNMFv5jV3EBs3KF3Bstf3zCF14pS+IghLg
Zq7WMHeLRymqBEgw412JdrJLwwIuMPEMlQ2oKmQGNaJx3EGDstncHt+aFW54voQ+51pmVsBXSwUD
8nV+gvB128qijwAJwmhSoV3AVxKB+uzSscbBY4CztnMsRjY9r9Ti2fpfLdSZDc4P1QrdDdmIR4oS
hzLLzWt0TkUcclNIR/Qk/Y9D4tyxRZ5N1xsMSfH35vAh2Umy1vK6PCIQaaHSjOyuzrb52c5KulEL
lQkmICE4Kr81EJW1z3Ge/YULsEQ88HSoaRsm52gTNEajYcBZkrYzoAq7KVSd/375zy1wTiYHsZLI
coPXgvGjgMzl4J8gyb2yIEuwbuRYQMyIXDiY3fg3iRCNQioMOO7rZo9O5BG6khCPQ2nXVvEam+iY
HqVsK4i1mwePWX6X+2vKt0txFy1uKA6BhhREOVzcnZK5h8oLFkyFg4PBHvxjnep0kDvLod04a8nL
X8zrmT3e5VOrtSBCh3MrM3foXadKVx6FYlp5Nyy10qB1T1HRpQzOIdS8Lh2xgrRjmo14OHR9adfG
0RomUlZ7JNXABNiDSDE0SYb3m5Lbwgh68uduTXuAjYTf3OdfwPloFItln0/4AjN/7WooQmYWNeM1
Tt6lYHhuhfPTIomS0WhhRdfcyCCmuHIur42CO/uVcq4BM2DzWN+h+x9n5CDkK9tgeQzApIE2gyl6
cz7Yy72gJS2euKavfIaBbtKwlGb7bxzvjxHO8aBeK+Y+a8xFQiiq5L2p/Wj9fMXtlmfrjxEuwiYa
E4yc2R03Krd+YNrlKG1XEeeLVr5QYqBnBB8Ce6KdBVmzr+LCFHH3K/QKrB8dKPQayBaSWRAy9/as
LYYHNNUz4Q7A101uG5VSUU5BDFOhpDvGN2FKyFhstSFw1L+aOwCusGmZPB9P6ZtCfxFprZnVqEWa
B+8Mdt5kK0nvpfOJobr+Y4TblIraaji8cPOz5Egn0jxAbW6YDFdhKugot64hchfnT2MyhUjfsA6B
y6WKDLOGHJgI19YFCQnINqbooAldQUogp2pBcFKPhmwlM7PUuKygU/pfq9wrSA2zcm5rlJ/mpt7L
zUx1SdxMEqitityZe2tnTL0tf6i95ULX9Se6Q+4MLfD0+H5O4r0iPDC0EmOUue1Mi36LHljUG4A/
lfj8NaAAlTxbJq7dyL4lxqZWA2qiYvq/WeEGr6VNM2mVhRNNxFsPlVLrRZ/WsuSLfgScwZc2Jdpg
OSMQIRYz3HQTr5BNG+yPEFmlszXRuV9x2OU5+48hiJZdOpBfoEloEoT4K1ee9OpeNFoCkcG/iY7/
jgewlEszeESKcdNjPKU1QkLc2upqYqerFMPM3a/OxDMz3GmlNrHAgC9gR/BlFwXZe7TNW3FEu/bI
GgbR8/EXxxdoJcH3ALYCtLJyx1fmJ7EoJNjvoXg3PkoZxvQX7nZugTu8ymGASrGIsBUOT+H8a+qP
XbSWu15yAnSPMME8tOOg3Hu5OnJRJibIrnEZzeNtWKhb9FnHEDa+vXGWFgfYTPQf4+LOyB0urQiC
0QRdEideBJ1s8FA7CRAAqGZIQk6FaiZxvLI4S8FRYyqWrBfX0FQ27LNzTEG3rzL7bYL+ny4ieTf5
P4M5MqhZ9SYtLUgLyL70NxEZuC4onrB2HHCVXxr1x9Qy+yFLPFX9VuYuDtON8KqFNKrLzV/M55kl
zjO0IYfAd1Annt8PLutBDX23NnvQVyDmWdUQbEVlzRsX1xCsUHhKoEwIKofL0fXVIBfKPCReVwEz
jcJssSlbJd3NVgJNqmQUHTzenSiJ9ZUs+mKuA7Q1/1rmIuJU+COEu5vEm2ro2VtSAETxdOw6CdKC
FOiwkMhQcqrjTyC7V867pe2BywnLYYIYCo3rl4POU7TGyoWWQOUgeRvzadqpU/ItmvRgJRgvDhJ9
dxaIViBJDCzkpaWpCs0CmvF4QQ+lU/i4coe0TwpX+2wU/dCXr9lg2Y3587YjLe2TM6s8hYQ8+Waf
qbi6FtIxbA95KQBp/DQGewA1V6Zy6Vw7N8WdA9kggwyTVREyQEYaQNqq+thEAYqCL7fHJK1Z4o4C
AWMSE4bOqguSRymUvAEwGrNfALglPjJURu8mYkrUCXVIf/jWZZt43BfDx1z0d8PaVmVbkT+XoAOC
ZiaU1VEf5E7ZzggyIyyQutXr0oa+1ZiV7u3xLvnouQVuYiOUxkAmAwvgHLW7BMrl9XH1YbDsn+gD
RJkQd82rJibRN3CnjEbcoUNtk6IjvRDRTIQ7p+/bw9yTQhll0nbdQUjXWrYXnfTMNLcJzVqKCn/G
S6FOXQnxOxiJldUgj2/poK9S87AFuV6wPwPlzirTyDRc5XGvDq0X4FepHkRu2yTQLpTFTaNuhhGE
lpZ4amNh5bxfdBU0W6JyqkBB5gog7MeGHGgM2hV8mP7vIFjZGIv74uz3uRBTRlClSWog4qB/U9b1
ycg3Wlg4YIdeGciyISZlCbQnKu/cQRhPiTWmEzLuqlw4YzpDsE7azLkrAI9/2/cXXQM3MDBGMbY4
Hu+hqTFulgx912YiZYVcqG87UWM6laLZ9VoLyOJOO7PGOWKoNAkKlJhAwTr6JpAf4NLX32+P6Gqj
aZg3DAd4aqjhobWNO9vrcRysSWlHT67vJFLp1LBofydmx7CBLpgjrCSKr1AAvD1uUIMv6cOgdaNX
OL3b0PhUvBh3le2TlkjOQELyM7PDo7W9PUzma+e77B+rOO0gyK0x2YnL466WNMA92nr0puoQIfWY
9wExq+9g5lT8n2bqql244pS8q8AiBOJkaD+hGA+6K/b3sysheiSStMsHcFna1bEkH/u1uhm/fXkD
3AUJxzTYK1CY8AblWIDLt15DLCzM2cUIuP2rFGYqQqJlhBTo6CC1SzvQZAROoikklQ0Sg0JvTdKM
93huTF/OejZp41DNCQQaR0+qFGppxzCmORB2t33hKqPKW+FOsClIfatU+9GrbclVvilu++lp++lb
6/jEp2tMMl+XNs73MI86yFVQ+EeWn5vHtlbbTIUQgDfQ8H7Y9DvoPBHwx2waV9uoduQEh2ZTO4V3
h6p8CcEcbZfZhftzZdT8QfPPqP/zGeh1vnTIGJcFs+zgL0m866eAzIpOq7pxwGEBaTJbDDpiIIkt
rpEV8hd53i4/26lYJ6AAGb10Vz4Pjv+988rHNSaOq/oDb0W+HB0u0zHS0s3omY2XNrbUEXmIUBbq
36vumxLh2IEQX2F9qolGpt4kpgxSz7UU9rL7/pliLsr4AEtWWoehPt/TtYrkihtBfeRyhH4BmhxT
x48HwHYJ6DZQE9nWAZnCUGOBNmCzhUKpnz1WoaOMzzj/GnRAViS1qAjGv27TV27R+zuo1dN53piz
21p3jbTWbLcc9yyGVAR5K9qsLj9T04x+ai1s4Q7Xl9Eugn1jkTZ3fMm57dBrhrgAW+uxWZcDuIFq
dxDIbt9t16CK/4dT/RkLF2KFUe4hK44t09qg88CulVyDSHb40ackfLA1skbmu3Qag+oFfZDg84Ki
Hp9YNCX0NPvgJvIiKSdjWpIat6W0/9WhoGqMpPcZDKpDt/LtueRvUF+758wsF6JmPZi0LMRcjuKT
FUDS5i1QfWAtV07hKzKkSztXYnchyiZircIOmiTMdJPeC/1mekG+jHlw+L0P3htQwSng1JXxz4iu
NaYvHmnABH+JdTGK2EvnlEstiFMd02tGoqdEgjOUv5FGcmehoXLUu8L4Ivi723O7fNycGeUCYNoN
LdoWYDSXswdTKKgWjjQu9goEfbRD0FNTflWNdCdiv4a5E85rjfJfw7o6gRDegRkF+vLqMcXkIQZ5
lhD6tSzfKC1KhInT+tA9rlxV7J3OmHbgYieBYodJS/O6PCTSUx8KVA6LXRIc6vndsI5d6u+zNbTf
FdDpyyfOPo6/ENZxIICTDHENhT8NHbqtde93G2W0fYgFY0oepWlX+v2Kyy8eSwakTBCUcVPjge55
VmRowGBm/YDOwaZVaJoFR8D/PuZRc0xTWMkRLg/0zCLnB8oUyqAigEXtSdg+g2B2P+7l+8q2dtHb
isst3g3PTPGnIcM7VyNMNZkjuc++rdva5s7RybxJ7zx/JRIvR60zc9y5lyPjEUsizAmSPc1Aqdm6
J/wWMrt8yGm4WRncYrA6s8YdhKFpJREKM6OHLN1unrttgNZTTSYayj6bMDw2qoQ/vSpAHeZAEwdo
bkl2/YzjqP5vK+NfvosKH7wI/wrpjst4os+GUJSBjE/pNnJ/1OTnUllxm2s/ZfoxoCcF/l/EI50L
zQUYXZWgkCbvW+q2DiLi2sXiOib+w4OHPCD+BT34l2OYp0aJphIGjCB/FmrajG6QzSRSnQqg0Fz9
Lpdr5KSLYwJMEySvosUwopcm/Uns2zlQJk/5NowEvKsTEe67U7zGviQzx7sMfBjSmSFufWSxVcFk
AEPY3cBNfiKVo2ynV8WWgPE2nNGJdo37q3YMyObmpLat++HzSf+bFUQJiPVgfxUzL0eLjg591GpM
sKzTgNZUPQj2WsPQ9Z7AQEESIaPigd/jaY8BZG5yPdUnLwN3Y9/ZZoVeMrsZ12Z0ceXO7HB7LwEm
YK5VbfLiZ1Eneb0RMlK/1eJDJ6+l4RS2OFeLd2aLOxgECfnpVjQmb3RBouq0bmurm4QMe0Aq78hM
Ncdi/6O1kxODJpsS8W2fk31NY4KL8OoNnNm79T3czbZKQMovZSa+B0+lNHZ9vUHvEr0d3ZaNoJyB
C4MKGkPeyNinSgDqXFQA3LaEmPOMVWzt20YWAjZzlz9WuLszejmrUhdgRY3fcuNxQGrVVXEHSpV3
ACIsI6PKqK2MjP0mP33o2Qc+i2WZUNS/3AZqaE69HMCmkbix9QN4BaO9A2jUypT/+miHWCrIxVE0
wDSiofnS0iRlqlI21eiB5bJ+9mOSHvxTvbfub8/iwlIxElGV7WsZje1cFGslc7KSJpm9MhYxZ92p
tLw5WmvMWrg2IGkFkVl2xsAIfwB0ZduOwxzPnlGcisfaKzGqrNwqHYnE02iSVuixbmunwkKejhHx
gx4bTigBh865iIELo5EAg+2ZR4Gc8l3rik7hILdKBOdX5yohnTzJWUtqXceXS6vs72cJID1Dr0Kp
wWqjalQuDnlM1BEa8M8BOqraaHt7BReu5pfmOE9BMhk1uBbm5sT1w6Nap2Son/th7z8m6aYzBEdV
HEGdtlM4Imf4+b+Z5z0oSHRhyNts9tofJlK7eBRsBcPdtrTeBG47kggX8LUK/PU2vBgyDzhtqxlY
4zyfvTwqQYf9rdLfpm8oo9Nh+H17eMuWkJVX0cIApBIXytQGrKiQkoKbdE+x8CL672H9W/F/FeLK
fl9eRjAlAX8K6jQYvPQaEGx3UQnefS/uDBsNf05SRQQHroBEYtO7VUFLP7V7AU2twkP53rfNSl1A
YmO5DG6YVRRt4S7QcQe84fIL5nRGM0Gbzl64K5w2BPfJtgSzsOM/hY/W3qdP3VP+EP5K3m5P8fXd
jZm1gOwGygwUR5xZORNbEEPAf0FfqeukkzfS7Koq2g5S9NDv5cfb5hbOjUt7XFCQs67NahOxCPoc
wvzUfBQU+VMR0C8TPUU75EtWDo3licWEQmEb5NRgh7qc2NJQssIoi9kDA4CrO8f6lFCI/dJopxKf
/ESTGwlWTsfFGHRmkgsKZqeMTTCUsydS6aDaxl7bGWQtEyHLSx7zxwpfqK2NIEGLI6x0Tn6S6fNM
QjpvT4+fPfke2BLFO52mm8KObIX+vL2Mi856Zpo7iY1JRJMUhHC9dq5opFYg362JrJzCVdnS6yMS
/nJmiU3CWTgHy3krgX5tZgg2VQ5sPZttbUY5/LlIv+X+cxlCGKvfyGJAy1La4aVAp2bXdp+3B8z2
/9XuPPsM9kw4+4y6yc1mtOBElv89sj6TcWVfLEa6s9/n48+sxC0EjtlaZuWj6b+mykmubBDxb24P
ZCGTA6ZaEVuB8QOByIGb0LzW/Cat4TWjG1L1dd6OpNyCU9w23FNOlL1EEQjcfA8ezOZt1TqbJ34e
z61z8zgEXdMLMazre81F9YBmNHSjY701nIiOFB9AfVrb6jE+Cjv1gBQ7WSsfLkU8VL7ZPRLdLDqv
6JDlvlQEDaYawlyOcBpd0wlczW6ccge9esnWB9qir9ECi7o7kLygq8mOpfCAJjIV8E+A8q/amFH+
moAv7GeveG07mjzWz/m9/GH0dn43vMmHliq0x4skPwyndiUafrGYXy3AmW3O0QwtNXNV7GYP5Ltk
2sibelffjzv/d+810Jm3IZRGlE1AP76X9FXDK6ijPycSOy+bu5cXk0TUoo8p+Qjo981zQ3YRQY2X
NNT58AI6Ot5dfSe7Gm03Ty/DQX9cu1MuxZ3zmWPR4mwbdnNqyEWGmQP9vdceMi9dJV1j/n81QQBH
IrKAcQ3p5EsTZZOnU9rMiN1BetSKMKOt0pjoOxFTp5Rn4ZgNXUOUvOlBxVk6qVFUu6zuYpSHAsW9
vVmXog7ozfEC0SUJxXXucG7FXoICijx7UfXDCE/5mnbdddTBIIFkB9DHwsOAv3Okoin5aqiZXqvS
e+DkvHyfrsHEFmwwISUcvoA7YOtzY4jkRk2NIfY986V6FZ3QLSheie5IRVfeTbZOnJCkzvB2e+YW
whxj2wUGDvARtNjwZEAaePPyRq59zy1DZ37LKrLrP9VnXKmg2rIpCXBxb1NLRN+eY6SOxpWX3cLh
DPsg9EDvHyN7UblhC1mgDF3W+t7BSqm+l1+Fu+Q9/zkSeWe9W8fBLp6r+3YTb5utRpV78W6NYfQ6
yADP+QX0ZcqYV91nZij5finrvhdkiW0KyAPca8I9EmRIaA5r7dNfacrLXXNpjds1UgvGaPT3+qhQ
g9LmFH1AbNC1TvJmcAAMfIS2i5tsdBt9GSQiz4+6HZD7uzedvN1JNLsfdqMj2rLbb0SAAmZHRty5
7Q/XOwlgYaTOINX2pavHvbStcE6MIgl8L8wrora7blo5wBcKU5cWuCtRJJZgnh8Fy1M3gqt9azbF
S+lAgO7Neqnviqd8I92Ha7m0hdv0pVHuMPezzC+iEcNqHtvDvIGnOzkF/QVdg1Us7GKkQ0AQryKL
IKIn5TIqggo3zEYT759RjkhX3WWOkjyoUoJIf3uhljYuaxLGpgF+lqmEX1ryi3ZojVASvGwi/jG8
73fKIX0qjqVI1J2487fh3eRpL+ohOPl3gletXA/4gaKiCB5/EUIrlgr+FV5SQsr0fqxKRfAEpOiC
6Cf4rkhaTKRW0MBerQx2yRguAcjSYaxIZXM+44uTrBdzHBzbZpff43TZZsFMzLyyw3mlzZsPB2xc
56Y4T2mnupbLNAmOiu/votHsiFAJbtUgUReAkDJGlkAEucLtxeSvWrxR7rY3TkFZA3KJmtjzyYzt
6KjvEkRbuOjnbUNfXAbn8ecfS+BKBQ8AiLp4vD5SkUpehgL8ISW9J9PSTe3Yrg9I6aa4tOgExECk
cLOTdd9sV2yz2HHLNlvls0uJ3nRq3HWwbSkjGG2f9XkzDNvgGO3G8ncwQxs9+nnb5OK84vpuqTrq
OWiZvbQ4FbJvNALmVWo3smZXo0jEbzHIVAz/cdoZ0cqeWJ5d9IKxXjHsTIV7zxbJIKdzAueZo/Qp
HQu76tEN0QRIq+2UlzB7kqOXwCejeaiKU5w+QFSQNv2mz0OCJtq+/CXP0YprXWUXv1b8zzfxTa2p
NNaibmEOLHAkHoWTv++Oycs0IEqgE8mL79K7blceI5GsAhCX9hKQ0SjX4YLEcqqX0x+2Q96FSRkc
NSLVRyiyvPnfy1O3MWjgjfsZHYhgmfKUFxBH7tYkFL/ILHhvOzfOrb00oJXALGG8cvBWdMZDewI7
BC1ocgRRb0hxOZ8OvSM+3Qn3vUCGta4KFn85+2jfU8B8AdQn41W4HHyhIjx2A7hQg3yTdacmfIDS
qSxNK+u7ZoY7BpR8mKSqg5nmd7+f6Uo05K8DcB4UulSDAZdVCfm+y0GALyXKcUFC4DX7735U79Ds
s5LQ+0q/8BOlgDMO6W/k9hWdC+4hOAvwzu7DY7wzN6Vr7mc72zdHbXsUHP1ncywigtY/ez6WDzHx
Tz6yNNstyg0oUqVHCzX92zFjacOgZvLne+TLMae5CQJiqUN1u37tzXfUAQnkktrpR/3drF6mxobz
1AM0zX82XtIR9IVH2QvkkFcWdmHzXHwGN/UmWpmESMa0pL5PwGBJLOVBFeyk2yvJJtZWrF3Vb7HS
YAMHDApdlrqGZ//lqOssNMAMPEZHRiVNEyq9tTmZJjKHqE+TOQNouHTU0+gg4fB7Ooh2WJHiAJLS
7cr0s+Xm3AEfgvSuiusFCMy4G+hgpJMS6kN0tMYn8Anlyt0AhRjwgpBwm5yQ/Dxqa0+Aq95XNnhc
oTQ8wPDEQ87ncvDSCHnp0ZqiY9Z4hluNBTHc2tjHqhs9QKNYsVy1snX/OY1+QhiAhKaH91BhrqzB
VXKd/wy2G88OSCHNkiHQ5+ioBB+D1NASeFG/OWX3fobq/aErn+XSLnNHVzsqaG+3J37hrIRoHsNQ
QxAFNTYuXo51GCBUG/Ex0d9MEFb5GtUk8Du9F0ZMIsl3cnCm3Db5dQBcrDVwCQgtIN6WkbyE9t3l
gCE4UpWQNxqPGSmQIGmoThuiU9np73U6f8N/fv+8/z7ZCRxyJm/QQrJD0iJ/UgLHgA5l8kugPXmb
6UwBKN52xLJBUU6oLeJyfwjsEomyGKmxtfcEn2zFUxmtMgxkgMQUuiC4755LENt3gMAe+/I5At1W
WQNptrIRrkIvs4EbPvg10K8P5Y/LuUnDsA/8oh+PnQEBkyYHcngtS4TmbvwIvwDI7YGGF4SuGAdn
pGuFIbXCcDpO9P146O0t/Vbb84/OCbbIesr0cyRvEXnPMIPfVIec3Nze6Dvgeunp+WQRiZDd+/Pu
B9oE7bee1M7Tw4NC7L3X0++/M7IfXGhuk3ukhvCATemWgWrupA3+tbZ/9/Tjd+ckRCMpHehv/aQS
2QVPP/nZuxr+v7R2n0wyUpMku5TcIcmmnZCi33jK5m2wv+fkxUuJ09HbPnm1DTDt5zPCXeHM+v8R
9mVNdurK0r+ICDHDK7CmHtyju9t+Iey2LYGQBEID4td/ub6ne31uHEfs2Puhd/diIalUlZWVScBE
DRRv5LSvr3nUkc8NiqMrgZPApZaH//5p/1924b8swN99ycgpb7MSH3d7//2etB1v3lRzuf/1/XJ6
vu/uHy76gH/uDjc3P053v/Xp4/yPM5hdl/i/PcFf16/A5Bc0tPAExXfT6buivXx/OP4+Hh8P3QEx
v3k5uOZUNKfmcD58uWvfzneHpnlsbprTj65q/7Ulryfnvz3NX5cvhu4zWu54GpjLHD7Kdv3H1/3P
FP1/r+/fo7yOFcNYe3yA0RcGvgIuuT/2d/RZ2IMSjcSmv+yH9TZ7mIanaG5IJz8y+q9A/69veT2W
/yPQr1U1xGLBQ6j5kYCcC65zwqHYDGeRpgiv7FfU38JNuVmjWwruD1rHXDb2X3ZJ2b8e468UVbq+
pzLDYxzfJA71/ceDakh7y5v7Gif8tcHha7EHPo7HZ4P7/+50eLw53b28p217+/UJJ/DXv5b/P29i
SDyQ7NpuALAM+ZC/1r93rg4z5ErvRQJ+zGVdv65Kdsv3Qb7HuCTWsRPkjg6dDPce3jkr2PZrYwCb
rV0NCfF/nM7rvf/XbqzjJEFXHcxDmLH/dTbKqBx9Hu3T/UfUuK4zF3oL6Z8v08PWyarJzyNuJrhO
nvS5uuAFmRNE6HsEy06jVboc/4z35qv8F+3//3hHCaoK5GmY1b5KvP71joBHyDWWbL0fJKQ5mFro
PS4j3vVzT0510ptDktPlFIfNHIzezWcmk/oiayW+8HKauilIdpRVMhxkHcTJryq6J2VBD/tA/jUt
8p83JZ41g3cc3JsyoFV/7fQtgbuzSsb1flbfLIyVnHgZt385Q/xnCLt+CFYKInyAiNK/0relrNni
anwILMBj/lrvEK5v0Scv/qV4cdUW/o8tgf4C9gRMM8F/wG7930d3U4mC30G0vSKrYRncxrN8b2w/
JE+ZpfEPmrnxc2fbRFqYS7h72M+b3yFUBfxkRdazxgch77SvSNnBjiH+ruUSfwnQev2jJl7kkFP2
NUrjdLPHaUY67mvVP+yA+t609DNtuM95ggnnaf46+X5xN/00qJOPErqdYrvLV2bTMW/Hgm1pA1My
8GxywmF7s2MrNf2movgy5W56X5yvZDelemPN6DPza9nG6k2rhaWXWUapbWPjhhFqwNP+RpZ1XXlb
LkKFGX5g6wZ/BznEZPzD0rKnGPGr+rp0YJiufj+qLJfqMthahCN88HwyNsza8WewEG1qeZpq0425
25FIDAGOIQU1O7S2A08HDRiEZ5D1KFixdNM6jPmXTFVKXNZaYh4unoeZN31qre+KfNr7NuwjyJfc
rSk5uBTJTpsu8N47JXthhzMeBeybiCrzy1BsHpCUMzW1aO7GYNkTMOKqEn+4cWNh3lXVbzjTuRmK
28xH+70Ua8wuLJbb8zJxLRqr8hl24YVxnZvj9WkThL7DltH81JlISKu8zu+TkdcGJKa9elnKpF5O
IyEqaqaQGd/FweUdjA0db+m8jutpmytOYZns9e8thmRBl5dKTx18gBbcT2kYx2MYUt6j9CP5ZTYi
+b3kdR+dYOQVof0sI34YVLXtR1lel3tLbZk31SQMa1cbGXqCx4947UuCcSRrcgOrV06KUyl1DOfm
oVx3oLbcZ62poVBzuGoe309rjVjmNZ8fpGTTC35LTQ3NhnQ4Cj33ptnDpJ9UP8Tj7c4yjS82M3Ma
/NxfncVJEs7lUptbv5EQtxvGbX7zQg3RJVW9ALKqTbIeFaZPxiYokv8alS5VY7ya6kMSQb+50RtJ
n3Tq+7FlLu+3s9W2tI1eVhJ3dcbZpxKV/axTh6GkMVrN0th8w0iNkpV5i9bYjc1W7Fg0So0lLS0S
PQB72+GYB5cBC+o8xIyAVmdcf+Uc9tPNgvZf6CKxDlAnrgvqGu+AEsLkKg5tCG4w8C4k7E+OUUna
Eh3y0zyyOG7TqFT4SAIyVDVgSY4qxtRDZwdolzXpHttw4wdto/sS87HV/Rphdu0Qy0EBxcj3LGnR
jYGUn9f169aT4snjNT5ZYurThFUKrYSj7S9Hwzo2yQCYvI3Jjn7coEz6tmfD+FVEDNBiXrC+SbYa
eJZ1cAFqVI99Bkc0W7wT4UusaFwuvzEfIVEn6XS/oeOA829wA/ImNZhbAoPfrFO790qZBhBWDdeA
dVKYG9o8f4stN7wFXq1/bhJKnXEkwtBQkbNbWbJ6OcyVo3V7nVc7+1GO+ECM5NC2HnrS6pEhdNlq
Lj9yeHKU58R4aIsK+CNFh72HlzNZ9PWWh6jXfRhjABCci+XrPOfC3rkqmfC2+BAhrtWJ+DUZv0AF
yFo86LAXU9WaXMRQ/J6HhLaZInUAY7PqX8HuWNAU6TFAAKHCHPUa/N/zX7nu/dpJz2p86aKAbpHv
dfy1xAhj6ABDFD91aZD77aviewvNe/4qB7H9mP3CWVsNAaaSWRir5R5m6OhLlpA2b4TXLL1uMkSF
OjH6JuoxidJwWSBqmWSC7vte7iSFXZ3mP+021yWGv3qSH9J4oTAkLbL1hvDQo3+DmtA3nqQ8brMs
YCGcr31xiGFdknegk3rUytlu5pb0Iv0oYqOyVsN13jW1DqQ+SKim6GbA0PyTHSXyzJFTe5EFG9+Y
WMroVFop3muZRvpS1as67WSz80nki4LsWL9H/DgpUVf3jNXwxoDZPU26aBWJbdCM8bebpeMVI8I4
V6OnYrpf90UVJ9hzm5d65tEXwMJ8evFJBEnMiFgVgy2YpSdMT1GM2iH0f6ApDY3FNN7Nz9WWtTkA
Jhh+bKCmvkAFcU2bxFX5k7WlWdpKlvoVIvzojKTzluctJotTzDCVgrhThcRxP0y1Bao80M2KS5b1
a46VoLM8RcNUuGaki3rVHM33c1zYqDiteegfthjXTVtwhy8dZaL8ua1y4Q97vjjTiglzBi8k1+hY
ZGm/zPfbOlf3czGPYOMvpWJdqqaEt75ajO0Sn9NwGxnPWMdIDDPyNaRSHiQ1NRrqPZ6+jbE/57YA
iwmvcRyn/tFuffmKbMPHzYSAsd8KtgR8ns6qgPlvQ+c2ToAktyzV6zeQoctnNXj2DXWbH3FLxymc
cuth03crMgJ75iLanjiImuNxGQjyoCmH6WSz7SE6EGINP87XD+s0qxKccagsXBJqZt+myUjqN4yL
7BHslBJHu1xq65oqMvt3Cr+srYECiysbEvnsR+rmKG0lFADumYNo2pFJYLkQ7yD9dskXXbsWLcJh
QJZuA30BFF/zTtiV+Ra2JwScmU0V0w0NnJZPbqixi2Y4Y5nWzQRiR/TK0IY7tMpBdCIlk5jYw+Zu
+3qd3ypakLnl6xaBJg2B7vGUmRl2qIRq+mfL+TYfxJiXDyAVXdGTtPRQJvPRZJq18AsO6ADGWNcD
ENVd5FVir+5DETEtTfEpJ0uhVt8kEfKaTWtmbrAW5CEqxtDfrrEV7Jxb/PS09bUrTi5W5rUcKjm2
rp9XclwKwZdbGMVHt1FP519yzKfnkLuwdYZNoBYUdLbDoabGV0AWVbZe6j3LxJ2KwlUhgUooQ0AK
APCnShMXH+kWu6cpM46+qBTuUw/VvDL6mhuTfBVGVXWzon+23hYmCQ63eYCcHibtFjK8SbPBstVn
PVpNSD8QbswGGesui5CptsHsBuQOM9t3eBORP7ubZtkGTL/4M5iwA22QvNfxsTfLhIQPeSjYPCJ1
DJWyKtzR8niAuTGR9UGVSzVj/Nj4/EyTZKHPu6wT1sHNXqJe4zaeXvqtjykcKPrxK8ZNlO8o6afs
rnTlPnb7amd62plWYIFm+JMXFDUohOONO/kjonVJX3qcIdFEEahhnbeVJ0izOJIoZAtV6cOL4sol
XySeSnWu3NJ3g93xPemLeD72O/7lmaHiSQ0oM5salN6PNI42BkHZRD2vcDz5zA2B0EjcV+JJoHt4
o1yFesUNE3+hfT4uF20FeU63Co3g66WL3HJKql8AFdh3NLtCeIZ+XEWPUtAF6QNEXNmRMLnPLbMw
P27zWdGxHeTVskwhY7ivKdk+s8lVVeOHdak7boYehLtCYw01LrG08RFCAcgoVPxifYzhcvjU6D9i
Uv3XpXTxelgQGqc2HfLKNGmFmT10nDSFRLkoU9a4XaDVG6QTRwQysrbDWNIvIxhHSFzIkjziDimm
hldBflMBaQ5Ifc7Rcxg8ztHG9z00guItNxVkKGvUIJMLv2NTjk8x73cM/BnxWSOq9YdldQiMw7hA
0gSpRv2eyLxAEhAV0mK8IA338EhmSeNIuotDMuI2mA2rn+xWijfonvYnLhN0daI6P3F4r7zTiIs7
F0n3RDTp+3bK+jg7pE7H32tGgN4wu4xYDlNlHRnzjJ+rlMG0L1W2gA8NJYs5sMVu8iax0NY9DDnE
xZuN7FAhQa8/y7o1M9p/wStCEj5UGtD6VOsIHadljm5ojuL4kG98eesTCyCcVcj1m32K67yJ2IaZ
utUk1XYwG69LiN8phhIPmv4Ygcv7bOhyqwjc3Hi2S+TvO5pFANUxyTWVbGZtNJb18jt4SGs26UqZ
RY40iPHkxno1CFu4fu5Rgyl90mMuLjnVAz+nkcuSLiF6Xp9K8DMFDiburOmU0ciNHWa+ofZSTunU
SmIh+uIywCmEXjONJJ2Qo5ENOrFtqVFMNyqutqHB3Vl8WCnz99RAyKuZM58sTVSNCzgyxvkvkdU1
9KwLznP0AUC3A+ffbboNisI7SNF5P+SI1BBt02i6NwXLJSB4v6y0KZLU3tIcU9ciF/hWdebVXWIH
USOziqubZbAb2JIFyLbN1UJybzipNzQch/KDJgNc01YZLMi3WxBxm2eyfthSlc3NtNACzSmb86LJ
VsF5W01DsiEnsuGzp+VEIFtfT2PHTOHgCatm+aQ4j36RysLeqKidCJ0zepKtLSoJHxzsJ4VUdWAv
mCLMntbJm+qQrbpcmyWiG220SMr7iNUQjwoZmiWwzonQI1nMgEzUg8r+R6N9Ay2IzGW3C362t8RB
wh9zZijdRcrFb5d4/iXmjML+cdY4kmMhYUg7IWui7TTwtOwoxh8wRwHf0LrJMxceCWGjhnMQAg0i
ylK+YuexF+chLNfgZzTqYICrQA+UiX7Y4EWkD9OOqeRuU3gB+BvKPwqakfFAFw6PJu0qKLbuCZ9a
UszSt4W38ost0GCg8Zh7/FEksKhlN5c3zHnCGmTg5h2igONzCWFLYE0D0mGiOFEngYZi0rCZLKFJ
cBqGps9ivCyRzPz3KHRMjllOEQaZq+oANeidfQa77s9m8Fno0h4wB35lHG/xZjVFNlioLyJH5Yq3
XkYvIZmyH7FKFTkQPRaYtYzhI9Ql4B3A6MTR/Q3RehMdpyM3575kAUa/qOy+VVOfkYMfC/Eghn0r
DnU0sW8B1SqgIZubvFlmpEPNxKbqAcO5EqoEU0DUTXQ01M8+t6k6ZQNnU4dxGGIPHu5ghwz6ku4s
0E0Fu16rKW7gfEO/xVnm5A2KCRUjJbTALocqQrkKcuWeoA6bFnUoQ0zjA00Lfp79GMqD9xP7XCYn
HhUwaXZOFp4u50Wsy/wy13TCZW3JqlrvJIgk0yIEfVWx1MOxYrvJukpx4S4mFvpj46rCzbjm9RsV
kPJtr1do2WQ7mVEGkxklCxXZDGXpaVv4CTqEJj3GDPluNWzx1CoIx+y4POAc2a4RjBLhUIbIvUmy
PugExjaHiUcJzr3AHdv0KkrYndKxtre5tigYMSaIHglIshDRjQDinwtv+tB6rrdrpIQzQjezDIaT
zIh0bgpsQcDtG0yuO1hZza5b2ZZVrR5QB3TAh9/w57YTBm4AOzGa2/e9UmprzaIVirEI7coHEZEV
MIwBJtXUGyY8btI83gZkVEZXXQx/Dcx1YSckbQzV4LhZOWYTmrIcV9VQlM8LItSayNtihDtuB3Pc
6Utai3puUBwh2u1EZmnrU5qNbVpScN75SlV56NXOobMiJORNhz7YGKFvSA/wIeH7i/QKuaS8DrY0
Ie2jBdplBfoIQNnRvK9Qnvwmu4q+7Utu4mOB7Nrg0uRZ2vTY6xgCL6ypH2ZG6x6APy8fZk0hDzno
LZbILjm+hkoZVEmUpkl1ntJcfK/jZX9LoiRg6sNF259E7DAaAoIX8y7LIOhX9aF/rpcIO94nHPdf
Cbs22liwCt6jsXKoL3IODKwGbrXgJMtwnCuE6KaGCA6i3o5ZS5gH44pviymDqaSFyFd/smEqpyZK
BsRYy7Gih2mMRvTpQ2nX1o8bqeAbDQ2Qlm2F+ZauclMHNlKdNSivgfYwb/cflbfpLxnSAvCNzJMX
t4QV4mQrcqO2lBkOM0x4VdqEQnHcoXUqPh0vatkW1wwfCKEWCOArTa+UDGVla0yMiYAJVsEN8QOK
p15ADBl1lysx5ZNw9dD7UO0H+NHMtJtGkaYP8dZvpuUIB7+nmdekcRlR90rLFPjgoNb3JM6n9CTJ
bu6ralFDB+1SjGUPbCXyvua8YOeidGt8TIJPk+MYOfSEGRcShyzuU3dEv8dDjyS/6r/xRBPaRS5O
x7NDbH+s83GKOqiLA2AClFQO7bLnanjIQzQOtz4dJW3WOIaKivZqThoeqiFrw2LNZ8pMPHf5TASE
9hOQQts5FkMFS9ws+Qmt1xJrs/PFtQOyneSwp3TVrdOJf69c6b6IoOANR5JZ2Tahi/4e2ahG9rra
3HZOTjkSABhy4naL5+LD51cccgMb8qLqSPnLrAhb2jnEqTpE0ubnuuzH0AmMBsD8l4r4XFoUIIe6
nsRwkkGIqkH7B94onkbVl8VEtW0WhqxKNW5DaOhKTOVgRjTgwo4C8BlL9fS8CD4BN/aqKE+jSVnd
jkisqsaFatOA/CFReQyEDKoJO45EGwtKgDALdFeP9aIBDy+oy1g30RpTbUse8Q6ETgFMT7Psds2W
Up8pvZYWC99wxHpcESC8A9AEZ64U2rTxssHq3Mpk+z5il6nWTRNH0jtXsL2aazZ33iXjTWQLEYEw
E6UAYfAS+c3KcQMizcrmW+U4oJwNYOkXONl73dao2s4a3p1rx9UGd/XAhbozDIb2oF9YkAogJAGJ
nl0NnxWrEANpIG8AdXiAKntIkTBJDH4ilVnU2NQYuTRt0iNrA1Jkqj/xUBe6iZRbySmZS1ytYwDd
v4OQB5FnJCJCwZqM4zxhuZAVhIyVpzLAV+bDprr/gYwMnjJs3AYmmnmZk/WstngYAOwSEd2MsVz8
cXf4D3yeE/ThqtQuCRR+gE1dNW8qwELBhrIDw7/SxxyeiS98ifmNp1OBUeM5W/IJiDSiF3Ubn5+i
ydGYNH4nQ9JUYw1/no2DRL1sWwhoW9n+dtyBqrTAV9K8IZNyO7QgISLclYCIP8KwIUNSavTPtBD9
R872/HPpx11+cIk083HFFZK/Jri0w2Xvecwe8ZQbXBrJmuNqg1ZdckvyPum/e6V3LJhc5rt49sK1
sp5gnI7z5SBwlpYL7yjUQr5pDE9hM2Syel18hZGBnjiB5IRsvXwJM/cIa0KswFiTNdDKt5NRAgIK
1VoAh+9JlakHn22rutDEqBhiV/BnkC9TiGKsxeyK4YGP4xh1OdJcrLRWw/M0qQFMLFRL7tckR1MB
IEfHAGU+iB6iuNOpzDcMWe9EHPueRbAQWaH3p4AJ59TeQN60TBCwJYu6CNmqv4FESPwV6Li5X0oU
cCeOLIIdqHZjfh92r3/SCX52GAqXmfmSTnCQ7FIWBBBsVIsovWtVoVOPvyQugju3nE2xbVNn13Jz
Nw4dK4Tpq8YEMrfY3otVh/ltDcU0AHlQBUZ4gcBj+nOds/MEIypxNk6Bo9xEVrKkQ6wCEC/SKML/
OdsKhSRkE9jNzHcsmnUR+YaMtxibseIEmh+VyNEaitP9+mQZFm2raTG3E+Bo9ENEUd4CtlvXQ2/H
PXSUVxHGMoGsrue62mXccuOK+VmjUpoOQ4Vo2qUU6qDHfIxpf8KkSPo1K5Gr4OVVQ9QNZgrfGVQ/
kUnaue/dYQebzJxi76bxYuo1k7dbXNmiY2M5jl3BjRje/Y7AeBl7JDk9kL4QsxhAeGry3ykpCPh1
e1xcDM1M0dQqrb5h3jf+ELBfDr8GQ8v+E3jdVj7hkk1RigR55ShqgVSJxcvNnilVoo01TMhlJfAa
JPgsOq9ZpgB3aabu4rEHwIXeAGiLYQNEprN6PyNeaQJLAqnCH+3ULm6jnAl/ZHMpH9YhXkCQi/YU
uZped2gLMp1M7bDMcn/myEbeohFpXhuKYnpFOx0NnRbuyiG6qYfaVe/zlEATadmRUeyQyJouYcfy
tHNFxNzRlajyVAiv8ofaxwNURWa+/oyHtAA3N/iJNzMMe4pzZSfzUPp1LJqwmvhQjNl+3yeDTA5z
j8TvkCpYbm2K6KKhfT3mTQbXvl8J46S8d2qxBIgU4DCkqgXc/hB2VnaTpk7r51wl29UjWRCMWo4c
KS/lIgMwvVUCOKepGAqSBPMVTor9kizV+MrQPQNzPipABLVuMs+LVeHZIcceLiA3AGSQuCGLZp4V
6iLWk+QNL7N6RJ2x3XMDjVlXY7EalTF3Koe9r5qyEOu3Pa9N2oh8QuLFliKl2AXlArr+PBjApF4X
TzHQTAHUoCgx/7Es1dYACgiqiX0RvXIA71EDPmePoC973Age2D/UledQQvSVDJnG0yjMpZS4qXGK
liQcSsTsVx9m+UMDxHscnUE2Bh8pWErue34ZJiBQhzmg3mtjbvBMQzbppROZI3+kiFPTZPMSf0ws
Uj9owiPbzG4TzxnSrKyzKL23w5po/eShQ9I3EFXd3+0kkbDNlcwPOwvL1qprmokuRsHfWLGjNBcF
Q8MH9s/9G5/WHJyHK1xvUH4fNtAfBmS0y+g7trnBd45PRY3zkOmXGu1oIFUGiu7tCjhFtiub64/A
wLG8TCgBvuwYJ3yhg0Mnr4+XCLLT3oWHKdIAouPA3A/al0j62TCBwhEDP7tZ5ciLo4/leOlXD1sb
jErtUKsAoIl1RDmPPRpl9RmNoBxpzQhH5QAk4A1XRPoJxg/6QxUa4+i09Xv2Go2441E32fktxYuc
GiJwszeRFlEA8D4kPwq7Vl/WaZnRx4iXhbdRZRwibZroN1OT/inOoMRQmb1+DVXPCRo8LkRNPGjA
/ZOdgNttQ6yfMOCWjwdER+QmgtL83SaeDael3NiJwet9aDS6UXcbrLXw+TwMN+lWG/RoFFSYdVsg
D7xsdSYUZC9r84uW6IQ0gEDF14LGEnAYoMNniEJIf8AQwFq3XAUCgbuYrWmbT0ilUUm4HivNQnpT
QvxtbJZtcJ+wV8JEJa5mwLVx7hd/RibpMkD16Gq3mJsXaJ3N2TYe57Unj0u/kLKBTDdWs1Ib1tdm
xJuTnhWACjNgOmjziUBHGc5GX7nrxz9+rhfZUmlK9JJGU7zKSKoUYm2pekPjf5dN7VEJt3KdKnXC
t06+UJbBjGP1Q32Cnxt2GMItRqDFMDzrZYfJzcINNlU2BBTCYoH+Gw55UOd5GSc0OELPX9iy7qKL
Wb3JQ24hF9WSNFSf+5hiBM1Cmv4ZXAH+KPCYD5bmHjtivfY2UBqbDxUZdQd4gP4KDj7A7Yrc7YdZ
0v1e8ARAThWKGxFfp1icqfOXlLEcsxtyKv7IbU/qgxttIV+2FA037MEwX6zBttIg+r+jwrgC564E
28xRqW4Xy6YVsFuyIisiyYVNoS8Pa5oHcNIKzn7U02ae+Ax0oTGomcMRKOXWw48o3X5EmZTyGKye
P0CYQO5T0XwoOiSXUQ6SgF1vfAIDIbSAqVsARg7LcuEi+Pk4IvF9KWFSvXwD+dRGGBvLYZh3SiOw
aVtRRssx2qhebu1ao99cpOG6y8bF7YAVEpad0bVIGJrmRIiLnV2Qx63Y0vTETLQn53GqxfuIo5YB
r9V5+hOIrIm/Yrw21d+QYVIQLTz0fIAw4zf3kY9bi8AdfwMML4uT2daBHCblDV6g3ooIxRQ+GpB+
CZoZ3Cmg4QAytMkfCdgBSAqHHi5x+Y58tkvsPH4rJBrkXY8YRQ5y4hmIE2jyg1SOGmQ4ozrrfVtt
vq+P+26g0ZTBbKY41WM8LZg0CwugitKr31WNNhTwt9G8lSjNKuz2Ai/SgcLIWxwI8zlVlRCgie8Y
bKqtj+KbBRm+PqbCAgpvxLjIr5KiVfNZ4cfl7TyQaGj1nNa4OMEjsGhKUJF2O8zgo6EJaICUnd7x
B+8Q07L6du7X8St8fhagZLYvH3O4KP6x8AXvD6aK57ihYSi/VzKGDIAilqAnjH78scjHyJ9HhokR
EKNRloLWRCCGHNbMcTROjQJwUDEerYfcbwiyWwSQ8ohB5WI9YNsBG0DHOgOjbg8So/UuwkGVIRKP
Kczrhoc1V0BIC2Ao4ENkINrcIHvNIBUGOwFItw4ZyEQ9rlzRTnk2yDbVSUD+ulT5C4nr3aF1HFBQ
5uvCo/tJlItHyVczAGop4dMRZBjMy4cM7CP0PkuJhp2t4q88ia/djglqO5ct+L5s4MpSxIjbdW7a
idUogSzy+qqJSgClvkantwUoX/3EOd5AHZmtQV9yMyvtIOVRha8J17jxK+FNdACLah5vNBzhq4bt
DM0xBzJFcXAFatcWAbW0mJeiIe2goI5K14YRjk5cJOn2QP0ao8+r0aXbDxEcKPeDnUVgj5umBfSN
VvShHvMUFECGeOpK++iBqflO5mpnN2p2gj/ogjByctmU+EutPUB7scIH6RHsqo2dh2KqSxSdm7yv
VkUNZLWj2o1fAeNx2IKRWavnVIeBBPR9snl4jfuc15dKlWi92CnKc7xhgM3vFDZ9y0nGAkh9vRP/
mqJIKxoW63CV4WXr9P84O48lyXElXT8RzQBqboMhU6vKrMoNrSS1AkkA5NPPF7O6p6bttNndtawI
BiHcf+V7uzJ48ZRkfQSKVzn40HtnsL+QjQGKCa9iygeCv9I5gVl6/bGut3g6ZiuUa++v5of2nGU5
Sifr+n3Xx6tNnU1lRWr8HqneyveCZqHHe2oLveRnTZQr91NnMnuLBG9uU9R6oEZFoAElBEAU+GVr
uiRdvCiMU+oPgyOpdXHMtfMGLhvPahhe8rYAr+eiNdtB1gEOirFMrvIiYcL1VI/x/I1eJ3+ObA4r
4kbl5KYTaoYR/IMgrsNcd/pewfZvx9YZ85w4BQqLr5WOZrx65RBnR14ymriugQPetZg15v1ghj5B
W8GItCMqtWy8S6qirHd+7JnqUDLLkomVs2fRl6mxt18bRIvMsVTupN83nrJ/njJEeoclaL3iRS9w
6F/z2Kl99GgZUd6B7Btqbtu0+lFhILgfnbacP6S7MSGzR6HHbtNcvmk2lsTI5nIi1HbISSlNdtk6
VOVr28LTpJmP0YDgbCheoK1iy+7XrvchjaKI+RuwGWF3QTVp/ZtuQnB7ALYu7XFYElyhmvFi8kiF
GocHoJzuOpOo3rLLWubq0YHK6s8rxpbqdWFIU/Qu4qFwbzqunuLX0kXxfCtXDMy7KhKBPa+mDu9k
H83FKc9su6VdsTLnbgqRo9wz5wm3NvpKUquWbQOjK5x4o+uGWii/OCLyJmY3RH3yMCdOvHzzB4+b
w/Fz495s1DlEv2a+UqniYdv9NpsKUhLZyEJCVCO5teosiu/IWYqS02JhGc9NMyc1iGlINZfOE/vn
BB88LTuvdX15JNCyWq8TL7KEVTZHyDKCyS9uutiwKg1SK3saexF2v+UothLVlofcbR6SpIUZm3rr
fIn9ug0O1eJk1Qmthq33TqDl8Mip3DwNreQa7GU0mKeGx0vOjJ9qsvducax+ESS989W5rrL72mSU
t7bV+U/p4NC+k3XEyRyCVDu3cIgMLGhAfYlrGApZ/TI2dBn/MPWeOuS29+FQQeOzS1UCD6Db2Cy8
FAe3bQ6bNY08Cs7m+c2B2Jmv5A2sH/VmjDIRqDorLkvu5j/BI0zn7JDeeOu+U2sW7jRMXnNZ4APg
lBkd4x6dLnHMMRABYeyrW8X5Tej0s3sKNrm9RV1WbmdnrdzipDUs+G5SfvazDnNEOgv+8wauhGu7
34HIAO8ifKHZoD9eMFxFzrDs4cfR5Tt6Drk+Ei5rJGrKvQpKpmg+O/3iqFu2OXKGeGv9+kfX0I/t
VneUwcEk2g33vl4CwCLpDiEBararbsM+0rfJWNECrrNDQNPsb769aFtJIOzWd8ojMzSRjXhB7/up
OwUkqHJLcq2KYaUtYFq4/jnWcLGnHhWy3bUUPWondDw7e+R1xF8vmYsMrwT6gcxApoXXJoEAPVTd
GFbf6n4Wn50/6hHMQWXbHvVFonbKRNE3eGI/OgVxL1/pj0g7WsfK5+irprF8gDppzcl2ED6XqvOu
e3kWlr1ftTaEvAot17TywzEda6WCW2cTYqZxwwt+4+SOyyLYAiBuN6irbTf41/5KLa7HUMS8k/Gl
wwqwnp2tryBm25yCzGF677WCmOhFMWIHyb7LEE/QBjYxwUTLlvu7cpimP23vbn/ysKrCQwvD8rz1
IWhNsnQCQ3AWbe+cHHiORvrQZy+BEj0x+dx+MU6B1T/pu+kFWH94TOKxzGiBpvW1JNrDnMqxU9ux
obnf0BSO3u+O1RTsgHmobErprT7E6RZCMYZGojFK4vlP4Eyrf87DRfLwpH/UoENrSYJHFDjfoVLm
Eu3dEL5MK3xbuiSVatOsm9GVqVzoe9IyNDksVCjyLNckIbVwXtdxV9u5+BBl4n6jOxsedIvce7eY
RNSpRngsz0ouwS/H9asBCXnYqlSsQZ3vYV8n3IVRNd4Td5zbNC4qpD4r9MGXCDlgf45WlEI/FKD3
gkAwYtkiJW/LG2AKfyQDs9Vit9g+RluWs+YPKMcMIyaFy4Kr1ShAF6bQ/o50s42446bBOc65Rlth
i0luJ/Rk4k6ze+p9lwSGEpZ3Af/E6CR1VFPpnogCTRAIdHHrHjoPbG2/INzlnvG9tTxnolc98EM9
d6euL0kBZLvisY7C66zUOi7EZfNih3sz8hpNcEMc3AqRoFZUAyNJuAu4tNAZ2CI/hksVu6l2KTrY
YFM3HGbhIkq0ITQuLdZVRRi6i8Wk1qNeglswcmWGR8YCz/RKw0NtJOyZGen6oUA03gHFUUEQi1WR
iaEAmM2B0rg6O0kih3uI9OQtQQXQHCJ/cZDMT20YpIvTbN6lQpRqb+AP2A3Ohrj60JaGWsB4Y4ea
tQIWSsMyH1uK+Mh+iUP6oxSUU+YnEzYw+fWUqPKgwtaXqdi0gOtrl/FFVYJCI4ji7psJgwFh7aqz
8OwuMd9Z2enBm+v4d9BXzivCnOhJZwrFwTCh+bvhy4B/2cptmnQIjUZ4PsakOtEGrD/naAy6r1YN
YthF3epOuzqs8uAJysIriNRrndaFbMl96V4amDqWHRSzRJCP4vigxBRsX4oY+HYHAlUSTj175J3W
/rA0xyncggfJ20nSPlDleHdV1HwHGG+btN3Gckq9rs9fskpR0besrBvoEta+F9BTHrtyml4LxvUw
/2WFUjzNcw7Su04i+8p5v8VHStAt27fZADSnJnZ4Gm1dLe67yFvP3jblKG7XuaPULmfgZZ68dr5G
0aboPOsS+4w2np99zvBB5+s4iQC5Bkt4PQWinZD7q9q+Oo4/r6mOgTw+u9lT9CvDSBQfibaOJIef
kxgoo16fW+ZMo/QKFZMoogGHydGTrrI3LUfcG2xM/FMFaBwvTTwtn8y6TIr9GPjsLheVsTmXKmox
S0fTqp97BhYxZKpYp+Ij8k1hjvy2Hcfg7Dnvehqj8FDlnMPp2MyBvTF9nqkIhYfv3RmMHRpJlvIw
O5ZBlOxAETZ9jOosCY+6rPsrLFMnn9Eg4x/d4toBLXDnvTmtmr76I5Namf5Xr9WhC7NlTRlrGj9P
Q11x33LSqGMTVtLByp6TNoWMY4Ck7eLayx6QZZbTftYxoWWUHcH4CqcSkrbXU4imkQkJlxfDAKI9
r634XHxdPFVT4TFIy1uBGpuGdu3BTbZB7Ye8tGhijDOSM97Nsbu/mj5GEAyr3l3TuWOKSiR7M4zI
YtB7UZY5VwIH2YHOuL1toznmUvNzUGjqKrwYwMnNRyeG+Rf1c22ZO6vAbCKjl/jgKLcvLiVv4fcc
DHX96QucIWBSnDx7vRjQCk8prtBkcDa7n4K8mA9hMeX1d15ggUCbDnXZW8zw5OByG7f70PPr7wPX
46Mwwn6ixK2DNN4CVEyj1MGUbpMIvzPCewyOMydnSWMYjs4XWV/9chDQ3NJdnyXrDw8nw2M9oDj7
oVRlncuENlrsUe2V421FwuD2uuUQmmkZVqAKcL3gwQf8NC3jP4Gypl+UQb44znFo3Zva2m54dKRS
nGt2M95OewZ+JFDKk+gdZFZ7t/MaTNkemeASkpQza/8lGKxPwEfFIXDeuBcYw5GbEkXe4OripLbJ
1MfCn8bmHEzMVLzRXNHOBYwYGlT2I2x8KP1Z7rkdC3HM3QCWPKcZA/OI8/mlnBK6dRH447sphnDd
DWEM7ytRTr2GyVzKPZchows9F4M7AosCUnRu45HDfQuHh2F1UJSHMFD6iBBb8q2zFXE88zgsMrvN
49CAEtfdaVRO79+xHKP8YGf6+DSXAOG7Eb+Ff+Ic3Ja0xUnrnBPBdNp0RhvGz1sPS5oL43wS5zC+
NmpWy3MyNZ5/6I3IfoQTupOyCRqmLXZZ8Su3fubt8tkry3sbrQ6ADO6s4s4lHPkHyEbyQ/fRddCl
FUH80tDtM/GyQ9dWn2pIM4TG8IXLa4YVCkFG0U6Un0Fg2YtblInjVM5rcTEBImDOKVGYvVDeuB4b
M8XZnRCZy81lYnd4YlBKUe4XNV1VfFUYTfGn79ArsEib9cP0cy1PUipk73E2JPJOhxvsj+221bvP
fGQwRxm5G4UGkX06Gg4dVotxQefTIHMDBevsUJyCcg0GZA29HMAD/CAi5xFajk9ykBp3beI791IC
y+bsXhlgSIaOHt5aiMfu2AIIbOk4ZS5nQ9LWv0rWW5HGcM7DuwqikigB7BC0HaIy3veo9ibMQAlz
WO+CAFSFDIup2ECeqcKM0erHAAP2O1n9DiOhS7jhi2PXLi92gxM3ABjDqt7qahYJ5bfjOv3tLOqa
w6nJhw+F8w3aSIv+2zZY/abEungvic0ZBwVr2X11Vbv4qW5nI3ZB18nwK9MFBpSjJWrenVvYlqW3
mREQsaKMclNjgzU+ejFhGHh1oq0/2nWyt66vaHyQqW3FowGjkjTLJdjMQhJx/9MfNiDjOe7nhnlU
UH/tYTLx9r4WSfzUYlZSVMpuFd0LgMr2JvOzOb/TblHFB1RcZX3vC9Xlz9brNk9ROCVli5KBwmpF
QNnb+HlF4qy/QIzLb5OAGzqQ4+E0h2JG68IBXURcsSALZpd3C9khnQyKNxLnan3WEpU1BI+17aOX
uVe/DcY7Q+vHvIxD1jjcF1lTVD8h1gXAHqKBJXkKFYFxr01MaGTKGuRmQV4df5unqn2rI9gdnDQt
M0M7Old5nOokZB1lxeymCGHnu95E9K1T77cP6J+v9mo7uWbnyjX4piKxtU8wn9RNlrDlfB/Jqf0E
sfK4v2Ah0f4sQY9zQgK567BKql2wlSGeie4qcBalNPEdegRItmaJJtRRtF9NmtdlnXAjD3D/WcC/
/QPwm+eXEPyoP5YhUiXqDYT2nF+zHPeYP2V7n8mmYMoytS4imLjRiCIb4bXmMadWLC8mqrblJESn
PquBDn4fbt6q6filLndRVYy/bWDDz0KMAwdEJ6u00nH91Gcm/iqxgnxGTqUQIuYSh6GM4inYd0uP
R1TJvv5UZnHkbRlIfBJI2Ut9YJ77dKnNHMS7DK1ccOfNply+VipYsh2bN2KuBzSq2kdhicJ58R3U
v0PikcpfdY0HCz7a+IOCule7EFMCSU9Zji8NxT96yCRbLW8oWjJ79WysxY6fnkpL13MwpljAZ0F5
Hqh1P0ytNN+WyQMYbNre5ufYH3yMo8nVeQeNRCmfOpBHTAft19bFHxer50Bp7x6cYl5AV5v5Z2fj
CL9NAAYK0ISNZvtNpWTfLTTbcsyHgUL0mEfoZzsmBzdm74ZFQ9IbnR1tt1/bBcNXxgiKaew7d58V
CptF5xfta5+ExYB0pA1VOutqJLpfaqdHr5F1z5g3WWyJq8UNJXoW74UzFq9MOfCd281tpdpXdsnW
hyksWqpeNST+PgHezym+Qs4qNgXiDqXk/ME4rSlMlwiuLyOuhrG8fmw/snIpzMdmN2Bo5YblgrTr
ukxNXvu/AWp4DxX+y+wslmWk6mZb85bs5rkptGHAm/Q1k0V8lFn7aPQd8jbMFdrItmuRNOYedt0p
gc9EUF+K27VMsLe7bem/jfk4MsMxdhHihHk+gaTljrMwlGhZ3qB8OzQ5DR4EkP+SQcKRq8wtI2Iq
AFF+yUf68voxnDMsRWBQfZsGaGaXQ7xVQu8WBh8jOXYEZG6J3dPfQWi6t6Aiy6eupTY7q6v1vqXd
YwR8nWX21OmrZBP+WTxbwY/yoGe4iguEmh4ICpy6n4jnBxr0IOge+AErCz6HthUCpPTUUSZ1D8Og
fYnBCFkjHol+U0+TswzNPm96en0n4UscAl/F3z1vwW4ACIoKvfXdhSI8J4CW6Z0bvm+2QzuiS7hK
O43T0jiKuBN4eBEJpgCayUcYJeGPTlQ9fw+e/TE3QtzRwJZb2sM3vecZxXLqm63HOrBk9fOEiU3u
YlSL4LvAcjvk5CArXEpofgcA5p+cvmN+REmPZZBXYr2jLTMrd4HHuN69zBPiwKmTlui+3MT8lJfO
+lS4shN7yOl2PIVtYv+0I46UXRXMMIdMsF2+wGAMX7AgcU3FXlMHZzmhwr9VcJY/2zrDtbDVng4O
RVjUL0Srapr90VseggGC/ioEWKA7prF99a1q3ANJaSgn881WuNYXgyOvE2S7hEMQ0fZLL+s6juBy
SO45gx3EX1ngIveBVC+HTx89Eik4uHym6nuJIhLBIiuivZG+M5q9CoIE40jOzIVnIejAn/yxi9UN
Z5f+Q/KAP97RYi3FaWyD7sMyCS1A31X101s1+L1zLLsmfihBJrlbS8GL5UEQ1WkBKEKcgIcIYah8
qDwa1Nm/lXgiR+xOjfXNoe3AMN+3NsifjIXSuwPkFC+1iBt1WyUhePbsDV75YKIpULdZ512F2Qvj
7Q+NpW7HiFRvP7ERwxzR4VDS0ABCOUMR59/iiaqJ/yIL/ngRiO7OEQ1mg5j/pwEGQ3R4VpuJk5SJ
9tkjOVflctA2mZ6NY6V3CeCJ5ddMZd6bP1fT982XZkShtAzFzm8GmlWkCskcIZ1oa6fYLXXCLMIo
ysL1okQjtlvcMH38jL96ffW6GimErUa899eSbL6ZhqiwvMYGmx9uD3g021Sxs68GxcjyrTRednBF
y2WBhCo7QxLoL7PbeR+ALhWzg5a5Ilx9CmNmfxe5+tzi2EPkrcUqdpg+yu9qS+ZvSVc7bEDrY0ex
iE9/uVRIEIgTCE6KPNrqD+PUCyTewql4hPPx/LtJWjpiPEXzXYP5FYtcknMc0b7X+2Ttrb/L4xbJ
tAaC6LkTNsjBxfMFrgkSMsOjL6jwnxNjkuQpwjWEyi8y+YsDXqgfbWgSAho8mpoOvN1BcIuhMyOa
yumQ07SYVOdUjL3yzr5XoEGr6Sai/Qqll6Sjn09vXR1o/HMLNiE43yg7aN8T/mWc+gGypojUt0E5
03TSbYOXtViWZi9VGYac3lk3os5npiDllvg26E3ARHdDD9Raee1ZgvRebWyqPYBJBBP7x25tqiuX
Dm7x3eJsGg6LG/zwGfr2snbMV6qdluglaK7yoUY6M/+mgesI0mgyAoJ2oKNNxL1erA8DLoJ3486I
Z7uZWmLnua4ZX1cS3dDzbWhK+bpx0LxTky7lhXwv/asuMCjtkCqNnA9D5H0LOmd9qMXKIuzLfqiP
elyGL7ay7WtUNhtghBnXz4XL+pdGoBJejVLLU1eUzrAnp3t1UfcLVL1RbIPXIFvREAYq9j6aYrge
BWuUtSmmu67hfVDqpWZAW7krx5k0ndlHELZP+J7RbuUseg8InEBrpcr8fc6Kunz1UHLB/HOuNq+j
a4svdRvbFa3ivDyBC6uBpbhhpllyEeszVBAQfJDPbXAUErvubgB6/B2t1Jn7yduqh3nNcOjiOJvQ
umCNe2vIocvQ6LrEtzBudMVks5bN57wNMYZL4yBX5Wr8Ltjeao+ItPuMQN5JoMKLqPeYOcgx6IyI
Ushp80FK3OrjRayqRzL7EwbwxcIRp5kS8x5VRPGBDglFfTBsFRGr5Hd8YPHS6khMcT6eMvROOULx
qR6/b9zj1GCi9l7pMOMibb0Obb8oJ/WM6sSWNyiWcv5xaGx3CQmY6e+2pl3O46YUqwQyqWTt+iFC
aCiBD9L7eQXRNOuHeuv9T+UiOt1FzD8mSFcZQG4nwdCDlChELwUoPL35tOc/cXq086nNlPxDeMfo
Hizzn5gMBDvP5EydX9/G4pYo7Ak22xa4PbEFmEWGAWp3HNzeS6N6WIlQ5wGch0ht/TvQGKRPnpnu
g0O3e7DUBCIFoY2plqZyUbvIL8qfnACL3GEKs8ndSmoFVLFbJTcgxbj9kcK29YtPKoDmMXtwQLXM
MWViUpv7yEeXxZE3kCRajpRUu7JuOHB0E0zhF002W/Ed20penLpQV3cIp7wEZJF0IxYtqowBqNKe
gVXG8TwVC7EKQYV8Mg3dirlaqy8iN92GyOANCLrk11Vbda/hD8Rpm2ITULCPq7q9osjfSwIrasQJ
kfelDtwE1NyaIn7spZnGF3gqPGZtfI02cMpaqofG6+b6sERd8HWu8pXgYaqzxwzOiVoeydPXQa6Y
WrTbbdDlTrl2jDleaZETXWuw/z5vOjCjq2oD/J2FwFYYsTgKraj3o3GVD9205Y+k91R3iwzxYe84
4FT92mLbSx7CyHSSKm2ucH6nwheOFA8ksdBGHPtqDLIYUe8STD+2lpl8ag9ui1B218Z+ZOyRma/a
WZ6R48tRPsXrgr/qJAu3bPH04Ads85dkJWFhvI09NMF0ivRbXn4IcdQHEQYV3OHlhYl+scPs5kA2
DnWqKsbv4RBugg4QvdO+LvWAMb0Lo+xYZozQ6fa9cl2iSauY6psUKC26P8OUj2gy4auNuXf6xE9e
0ahv8cHtjaHyEiUxCl4/R9lu8eT62yPApb/ZMgoOyAV/6N5MmbXDTcFJGOwXJlB8JgQ4iacJJv/q
1uaQj385ujX5kxutCZxN7NYJKZW2bJZL7bTRduo8wwzoa54IkIvJ2/z7toaqvayDKbzzDNqZ3yeG
ANAbkv84M91pK9q9EVVkX2f2NMOIuygM8WaQiPA+Lm613U5xHWT3OIzwW7k0qLi4YEORQUh2/+zu
kOJhy9p17K6AuhULyQHkQzkvgCdYd2wNdXvjELNpd4IMGHbPRkYBWUYNspx8Tlb+WEh0vaPzNleI
b2Qmpmk7xHCJlE8E+dYo6xcrN6zECQQBiovqS6BV+N3FRMN9MZjkRQ5bx1BjF7BzhVrELNS0FZUN
905HI55kwa6OsvXJzwJfP0JNcYexI/0vkxczhjNnjz9oR2sCD3jdyY0TqOSnLcb8R80PsB0KJOEC
oAFk57CocPrZFoby0fglEGjUwh9lnuHPLLPN4Jzz3e3bsOVOdnbrwVFn6Dv7rrvIHLswdKfTPGVW
P3RWEb0Soyd41QkQH7IJnMBnmw24TokAMqyVqCYBVbMCH7aeG/a2iJD+IJvkdCA1qMoOEN3qvLXb
PB76eexf1vV/7ztP2i+jBwmHhr6AxcRA04VpwedGaWESacHIgxqvybj49pz1dfFB6EhJ17C0yR12
VhJPjN/0h8aXQbRDaYFKtQyQoe+Abpf+zPE+cGb5mvSfrSieAbuk2tG2A9RNgg7sClxJ7zDhxHyF
woea9sbGeVyLAshW5S3W9Uwnyx9jwpn2lA00HCr0FLTqIMU98CC+tIcci2hG8EMvl4sFQ7mNtxnR
tGVOO0NUyfBxbxdviJFZ5xPaCQE1O7KhWlsdCm+YeLQ8m7c7NwIGxZyuMp2aCVSadBG50ZBMRBA/
Ncqz5Sme4uJq0xpHcedqfAVQBw643aCstnvR0nGl9L8C7cRaocWK+glDSa4JWoCRq3b55Hr93q1z
8xvpPL1fhuCUoMwiWvxTP0U5RhLu61NPvOh2ICEseClGMhP21yyvZ2FiKO4ly2ic0Oexzhr0bl/m
bPQhi5Np2kc+WDPSOaGeCYApwbPIalB3EWFj72tvbPbQM3n2Ixar2teuu+hvqwflDY6+JhV1L3w9
+xueFrssoaDoG5VOdtA6oksJxiTgRVZAkQc0J2hcPSIGEFzQmkkcmyr4GK5tzz4LyArmG4dDe0n8
LfuiRITrGeI2eI0Gse6xluvHUavmuCF0zdHRh/MvTPxod/CHgL+T1UezsQH7igNdvHgkbia5+pXh
SXcgkDWOdSzc8uDgciK6Ax0yGkI0E5hLhw2i3W1V81G3pslu46ZxLBrvRuzbKiQuIJExf50MAVFn
JjDb/UjT/rPHZoBV3THVS7GpwMVKhzlmhwJ58eAp0RYfKwnDzzpLptteyMxl+kmiupfBz8FROtFN
fzqphx890DDfQHUxTTqIwfpDB62KDnEy2scWaMvsyi7zkt+hcKCQPLj5Uy7rhBFOq5xfCZEIB5zj
cUtXNA9di1Jg9G6sr+BQpi4o8ksfTvG2T6CghkO8uMzWiVHd38pr0NBh7Qv9yMGq6wNEEyo0yXHg
nK7T27yHoV1Wc4sTAMOEIYFEXsYSh1hCU40OUEzTjzCKEnuHYyQJn8CvEx93LJaOyCYESmmnYcvh
NSyc6hy2C1aw0o+K7zgGKhTBU2LmxyK34cTrsUi9qmkJj/OAKfeRsHfX3AudWQgTrCxlfUTHELNw
TY0xUOIB/lmCAX9P8Fw8oRtC7U1BoSNighIcj/y1299HWBucC12LdnEHz31zGGGhehIhsNAASpRo
1HYZtZSTJswZq4+qoXFiZ5WwgmmpPMfdh00WZzeccqR5Bp5zFRERsEcajd7M8oQgnzBzFv4QE2mS
byj+5jQo/cV7zCenQ8KCn7g0XGoF3gyVSg7r9gUMaMOhyfix4GjmJO/PSVBjT4RsW7zjRj6nf7sa
SLcrEuzy63D97mlNtyItGzn/MsvoPbU+2dZNmiygPPcrwwaJoupCkXFk5us83iKyaf2vkkAJSODA
ccwzEFWhwIOqskIyMsQ23lfIXVDDuNCDYIPkqnTvZaTDnw0HDeoPD44i2rQP32NCAiCRtEXN3ihk
6KjBIV6P7VDP2aUxoY5OZPWo6ZQYChYuRDQcSSoqVQ9oncOEVE2rquWm71o8yYVW3r21ucgTUOpC
ej+2zld3bge6/zVC0CWfZqSHxHxt6xy/VMM8ZncJVknQi8FxyErf+JjTiO3W+Sr9SffM9OVPe20i
8P5zMirIfNwvLvI7TOK13+7dLB+fZ2fu3MsCthATweS6r5Vb5sTBC5fieqwNyh7naogcZT6LGweN
TX2xeLbzIwcywoBZSdrMRM1kDbRRXHzSYdrpRHbm8qTdaJwOpQkXjU55dvIL1uJcpIPuV+xcuBCk
cxuD3pPalSVF9pzVg/uzGpx8vAzxOMRI0xPaEBy+4SdnykzA0AxbR5xTHusatCHyYtizCU3M+LXf
uAEHbHRtUd8URSXmz1hQcAMOYIQ/9OU6eg8B8XTFua+QIjClgvioXQCSx5TgpsrrD5JaTH4V6Qbi
pR+noX+UEB79Xnn+ND1NyYjebeOdiQtGoZyi3XUCb3zzlyGEo14mUA9tqtLu26nw2ydwc2tvvBDd
j6O9ECtA5PcZPrZF+5SKNjD3JE9vv/xYByW63Ln68d8TVuU/xWki62ZIgnC5f92/ElZr3coY6dN8
j3B4KV/dpj20iPD4QNRNYrc5+Vu+Ncell5f4PKcpb+pfIpjlP0WUxi76IsGEEEaF/PUVxrCLBpvw
FRhtt5J5nR9IEtkjDLlvL0ytSPPjv44YuCa0/meurAuQ5QbXXG8Pt+JfqagOj6WbKF/uTTOuB60Y
g6LQYEEIG2YMYiRAVZFwrNV2XI5OGH3r8KxdhC7cxxyPQvYvObf/Z4aEdBPkpAy9jwQ5qn/HmQcL
cTpF3y/38B8HvZ6r9neSfyWn619e9v/NG75+Donv/NiE/8R//dKbkYuLOWm5j5/t/Nanq71E94Fz
mNNIvpXdvdp7+akljyHtGen42P7beJZ/eNP/8fl/BeeCgBQuIQtYUL/TUg8zY02DA36+9Vdwb45o
y89QJ4U8Fsm//MDyH58cFDNhRLbLs//95FHJPD4xLwxhGdJtediIzaDbycWJCIKEmzIYsBT8oe8E
dz4MV83xfFm9P65xjkNf/8uS/7+/AwicENfXfR03/b/j4P+f+Gk14/DURJfdQ+885uMRDu2+Gl/+
+9v+xw+RTHBgfUeh/HtRQdJ6tsHBcC/99hkx3623vFT+6//Hh9CrwgNQmrl/zx+vu9ybQz/T90Ta
vieh/I15/TkuvH8Zg/L3s7AtqEHwA0YJwGIQ/7VfQyeZRBwMhCmVH0q+uNGXePyXj/h7hfARUqAu
CaUMKBrlX2Mv5KATxou71SNC1GE+KPyk4Vk1Z+QV//0n+3uz//1Bfy1FauhgjinLHqvhea5f6uyP
m/xQy+N//5R/+MX+43H+2molgwu2Rv0Pad+1JDmua/tFipA3r6Kk9K4qy74oqrq65L3X19+l2ufs
zmTqJO/0zERMP3RMQiBBAASBtYTwUJWfYvClG4eRxdTFWjEK9VnxoxiPlVixWCZVc5AQvAYbHeBq
yfAbLF2o3c+53vX7QAoPWvDkKntX/pKz5f3lYm3K9AkXJxJYbL1stFiuzj0q3h6bwocPQ/UPTwu9
9RTHi99KmLLiIQVQgiQWMsD9vMrq6b4qrNWatu1ClQCDAki+lPAgYfYk4n4DRRCTlwzzmpb8MoD+
RxNklpLAizg5lCZoEMi5nFfDwwRGZuLlbM3XmMS9r8nspuh4jVcQFFW0uV1rgpscGprBinLw84MO
SNkQmKNC8FV2OUPQTXiY1BEVOBhJQyVFkqjTorWpwPtDFB+CeovyRlBt9QagzmggHPO3QUHZDg9d
gMl0RvHgaq8RYL6lRCc9nmZ8NF8aQAO7rzqNqE5/EHW2+nqUB87FB/mjaMdAQQsUEW+9nlVyQFIA
Qlj0cl/g3FpfrgB1xsCD4aoVqkKH1liIHykAJhMdD5vMlaY56GjFqIM2agWqpoUXHyLAmCZoWsao
HdqDgPpmLICqZ2D2MuodDcMP9/X7sUjaYnVJQ9STBPR50xbb6JHAYzAkPhgpd8DkJFrqjsDYwygA
8Pu4x+hB+8RVsd0ma3WbALUJdXAW2cjcGuuyjke5KdmTVWqNQ8lXmgHNe4fc8hvb50CogtF+JWWp
OkWQG1UVQRUxYqCA3oda40HQXXQd1vGhqB9Q8zUBmhbjlia8uaZ2kh3gaqGXLyaMBaaJWzQR9E1I
Z1QeCZYqqpRLiNDjVaLCNBxFMDbxuMhWgIUAS3PYPqjdWcg2qAyGqNg02kIXP/siPk57gQ6YAShh
+RJlD0dpE8ZX3cQo6qMoZ1gHwdAD+W04Npi8HPpzACQEAwhjDcoXQubcX4IbpzgJQ24tAV/HEEGg
ce2vcoCAKomLFdC8B5R+zLL8/c8FqPj9iR8KOEz0TQk1S/QYKflw7PCMJ0lA6ube7kv4SXOubAc6
XIqgdODaXtFxNR+OyIdMVd/68hd03suR3QG9G+/iK2CAtIXB2Kf/Qy5uYpqmIAEzqLOBoi8gENN2
OEbpvs3fgIpocdPcnnHgdKAhffYNUCdZFG83BxLKYhk10ASC7QQp7PWGVZhlKfCoPx45YErXCWYj
cCbRurKTfcaZnJMEfmwBt03wZIA95FqSXrhu2XkFf5Q9ILADWcoNV4APR6cUg8aaJYheRyPtI9mL
+WMDeIE94H451CsBoIuDG6/qwdCt+wYzK08TUaD/uczoVIwewJKAG3HPH8UqMuP60UD+BJD8Ilnd
l3MTEEV1qhHIooj6qCaK1FYpHpqT0PjCYwJeO9RKtKiLs1eUQFaS8T4jHtuMf7wvUbz1HRCpIbdB
VQKXDtqhJRhur+Ru4I9aBnjVWOY+K1fVn5IRbz0JYL82iixl6wrvdmu5GoUvlPsKANLj2ROQsdU+
CfGmNaJoCLRGL0w2fY02d4C4KWtAiZhNnb/XGHnBbLZSL1sgU5g13j4I13H7RFfCFaA9/TfMmPuM
kza3kBLGYICLBYsXFcoS0U2TYQJF5I9C95i+hRH8IBlbqy73OcMUZ8407raAikSdBe5QoNlYUf7j
sio3cLwAHh7lgpOrqh2Ma0nvSQ54nR5DOt0IYKdxsO/v3e3WTW4ExOY6nKSGxO76uGVVJIK8ox+P
mso5gD8A/AfntMnaRwNbJb3fF/bDiHjtM6+lUUuKOX8Bka8dj+UvdKbXb+OX8MivDSd0XEteiavW
AxCiaXwkW+/cnPN16dz/gB/Om5sPEHH9xr1VUdQflrmLlF/mgN2DbtTx2K29B7wnbMAYye2VB9Ua
F/nzPjgmIHg1VtUy3KEliyH8JtsQob0s6YphKPiPOHmIC+ERcJHQIqyNR68CehOGqza+CmKGMHkV
Ejz+Au4ZEHH1Z4ZRaQyNWbU0vv7NFxgotMKuRQlFgusv6EUF7fAAHjlWFYfDVT6jbrtye6sLlRUm
1d8xJ41mfFWPzAZ57X3hc5aGjAf824owgbNSfqkJvDGs8Ox/lNLqrK8rjRhp+piM33q++FeSfqzw
Yp19PLtjckX9senMlDE0jwf5dTLGK67DiJOePt+Xd+vZp7IR7gQodCoIj9S+phL6nozI44/QcN2o
rgMsaIBC5A96y5A06yhQ/sXAL4Ixgj8lCkVnf5T5BD7pUKgZJj9+hdUZ5HAhpt04NzeLmLeLTGP5
p1kNL8RSdgOIQSmJSojltMop20VQl4RT810cumfXFdFUbvtetfPyElDRFmC+Gq5bB0Zk56jOlywO
8ikrpw8xog0qlJoCdDaVsqRezNoMMK38Me3iYGG0/TdIh7plHwEh4P7OztksbkAKbwigM1JoS0rE
VEE7K/SW8QAXjcBpXqJzMu+eFIwv3xf1U8qktbqURVW7xrLPCzmO+GOnNBj4ArUMwfvzUubSJ3RV
7DtR4kgo99uxKE941doko/yYxOM2BJwVAdB0aFcJuqEVoOybmgG4rlSQMM3FHzygRftjffICATCG
XDlaGSqIALfAw4wrfPm6shDR30gK0bXVtkNXtlgxHP/N4wlomTUEURXNviKqnwalnFbgWdBLSyQl
ogJgY6neN1HzwitjSJI4BdmTlH4CEXmVFfI7Hgd3ge6v4zITMUIsLdGYPTJi++0FBN8jIQKgWAom
YYNKxpB6ogLuNvyxRi5hdooIwEUAHzGkzBxXHQmCAvobCdc91Cqv/W3eGGDdijjhmJkAdl13i6yz
wwMagsPCAerdfQu6PaTXwqjLbIkhfk6SPPGolxigyMVtou1HEK2hdZtf3hc1rxiYA1S8C0m8aFAO
QQIKpJRjoueIwZBOdUJLe/f3QOLCrPxT/1eKKZIhijySZ4OnFENH9Bg0qEjjZOA+CjhFHwCq6DTA
LM59tW4dC1YQKSw8uYEXLzrjA6pQPKoDBI1NBcAWsRgXNeitFl4meYwsfVaUysMIDSCmqOKUfF7E
KE4YkrzBBehY4gH8GzNjAfGCLv2lBuqv+0rd+jAoNV0H0OsnGrxObxVwqRXDg6QUHRno2SBxu0Y/
RQIQrSxmPA0IUwJ37cQgzABYs6GC9BHH/VqtKJajCrwlIromcmACo+1OewK71FLWzrX2nqCLIAie
MQAJxNVlhBFPyWdwtN8ebPSKqriFwF3reCKkbCX1MUJYdGAK0Qf0siPFSSwwxal/YSi4xWkyUhkB
zZuUFKCbCXia7sQjknoerTEyGgrFlIgP97du7kRfiqGivVxiFh/8zeIxi+EE11xwAqArmsHuSxFu
81Ks2ZTCQCPYPf3Gm1djzrlAozuG0u8BzZFcdK6BpZomyyj+jY4lU05AsY4m79N9wXNn4FIutYpD
jvq7pA3i0cMDrpzIG61bCnnt3JciiDM2eSmGWkVJzaVuTATxmGYANdBdycpARmZXJar/U1soKD3q
doVbULkHmnewBvZksou0KNgOQCdgfM0kjDog4K03ZBmxB2GB5hGX6xQT/52nHQe07qDWgJsvAHZM
r9QkGxjEjX1f+em8UeIMDXdzA+EHO0uLc/GMokYy8P/a8F0CrDhqZcTrT2IOi60x2uM1G7+oGGfw
VqjBY9ZekXUV5T1cM66dAGZpWsyxRdoxKIQll5rjYywdu0HYRuGDrq4NlSFvZocBViEbSAUlXGQR
168FSm7Yo6myM46i0NgFwD+q4FREKyC5A42uNIsWbSfNkywJRMPQL5wHY5Vn7rXoUtYxkzl5PuSl
kwleeHMDMzR6KA/+KWk+FOOAmVVTRhsUeuKinjTt0u8BwIglB80Bl5zQwDgOOw1jU8CCKoAb1qgJ
mCm/DKVg1JzmVkbTcSsxJNCJ4s5L2X6G0Wm08gjuMcLMDXqp+Ar54xqd6S06433wq6IwhGnjV9UJ
WJzNN90qUyAAKrgw3bSRT9GM7e0o1Wi99bxT14jPebnKI1I3DgqMgMHfaU1vG8BmLTngTxnjIkt2
SnAUuKUXVIwjNxOU0MCBJB6XM6QsyESvdwfjN5iSEiLvhKFJS1Ke+RFVlfIx+yWid2OHDl4+8whg
dqwuf9M8Rvi9rSJdC6cCfZ4qdQvYDO8UpbpTDMA5B96CIb8D9Z3kaPsTXBb172Tt12ceiw20fQnx
iTdklToNwcCjLVaRvBPQmzB5GKCtDUiSxhJ4Kax3mpmTPiUXOHZoLZQ1+p0GBF7joA2ad1J3wJWU
g1Xa77XOMGM1srPijdMZB40lj1JNDkGmAq4275Q302MUgGXSbQOmPozzW0ARve87b8uaEhpP0GuE
Yg3u28hyr+0GzXyiCgiU8DQOe28Zy6vB28nhd4sNjMJzI+OVHcD4uTOo3j7uUEImQv8rtADLxBGR
WxjcpgIesgsI1SLnSNEtMCroA8w8DgPWReNmz68/VaLuM+BUBEB/1ISn7Nl/w4brx+J38dTbzSpe
oxvtyUWvOmN5bjItSiTl5Tuwx4K+sAtPVfcmgde7+X1/+W8iJfX7lE8FrpxWqS5+X26BN6IXBJPC
RfDRNm//XI4uqqjyqoiPEp2y6m1Zp8M4hKe6e5HLaq/ncEmJOpwCr+MY+3STi0MnXcZ5QeKIuMxT
25QWSldzkQudtCRd8H0WA320wB14zLNlNTTtCoOfjCzr9q4moR0I2QbcAbwxSvTXZswPuJgCO27c
NQRkJna3gHWuMPwQMNvWbo4nJKG4Kk0XahRo6LQ4UTCpGLQev0PF2upX3B7Tvw6/DBhR7dYyrsVQ
QW0wND8JOXBeN+veipZoXhVZ99tb455EGHjUQFfFlD9dr5kRaAnPyQG/q1eoTluYXjIr65d3JGug
TW2//qkFXgmjX4ZQrwRx3ohli5a+ZRBxK6zuC7g1u2sB1FGNp/xo4H/2pbOBOrNF+wBjT8RbD3Qt
gzquBW8AHanz+Z32iMGQBFMtGMB56LdYvhf3EBAXmnVWcETRe9/9Mk6u2a0whOJo24ZxyG4i7o8V
/nfvdOl672pw/xZJF/K7yjbwrmAQYx1YGkPf20sTJWWyoIuUr8N4TQWMUViI1dkArHN0S/5liiZq
WQx95k/VH32ooAfMs6RpQ+iDAbRNaHFEO4lLzmKJmfUTFzavU8cK6MUYN06xg5WNbh4LBUH4ifSj
XbDMUWDtEOWRAIwBGOEWktyTsWzs6RBjwOQUPeUbYy+uJFI44gvIvwxLYgQt1kmgsjHQ2ANCTYRk
kfgk30i2x15HlnaU7xiLNiow0MXvRsdwkn4pfSL9JulGNgUCpFKi7o0jsFqNxvKY+s2bJSqaSMjQ
zIqs5dosizSUA8WPJ7NsbHcdW+KqsNBH4oD8ieFVbi8X0xG4kEW5FVF0wUQIrobdtImDHS21pWul
S38p2ZkV2/d92Kx/uRBG+ZdU0aVxmpzarR6WrAg5/b9XGTOlCOUxShStCgmtALsWlhjYCey+s3qb
4F5uBS/39Zg/ZqqqoXsERQC8hF3vEABxEo5LCx495NESkC12vomO+c4lIcNvMCVRLkrmAEbvS5A0
HbDKdC0AgK3TtUtYp4opiXJRAnCO+WLSqbPbVWUGNvJBS96Wi4zR4DrrCy8Wj/JROWhpYm/IJx/V
WzKZwqW2xnDXv1062kOlzZDpChQCMOKqX4VWbQrfBIheD//SGiiHBEAQQwglKFQ6AHIwK9PYR0Qg
oJdiqMRaOcorNWC9T90IGjWIijGGRpADkvrEMxSadX5/Noh+WHFzrpFUA/r01hR8xRUe8QnL88x4
cXQFImEX4OTwlk3tDlr18TyKCWcI8UkIIcM2+YtjeiWD2pgxlMFApv+YNICGLLM2zWzFrVhRd2a9
rsRQ25Ib4L7CoMm0LaDuJTyCH+goGHt/+/yGRruLBVOpqOABBCEYA1B4Fybm90m9BdGoFcJXB0Ae
xzBJTHSWSOnWp16JpIID+Llk4E1BMemgnia/ypEUIPJmY/HW+pvlF+biHp6DDdxuUPNA1xi1jgLA
AcOs1aa416/yt3zT4xRpH4EF2j6GarfVvmk1/8iiu607kI9qef0jK9m3AG1+6OCNKpQjQCO2FR/d
g0CyL9GM1/zGfWA628ltU9HqSjy1suDoKzEc+SN+cuuxhfbRn9NcOKBlID7ueQwnNf3ijUQ0O6JT
E+uL1mD8/UWuKwqqEAOjD4sbmBgw3+S2bPYEnO8E8MYMDz9rq7itoi8UBURFVqhAX1cov9dVJOyS
BFPWPp711ZOCK9jr2J0Ub10lJxEdStIZHLlmh5lvjVNZ+s5cMKcL838/YbLtC30FvwgiwMwKCGci
iS1jn35iwrp7c5d4VyX6ntu6JPvkeYbcnxFCep0v5VIBe+wVDpgYkFvZ3AGg4qUVWDoZt90ecXUr
PgckAXo2eOss91B/AJTKqlgPeDNhAg9nhop7L55Cb6ohAH/B2qPXE3drBeS+ln8OHoKHycuCbMlJ
tqBtA+mY/5DuSzOyWI5q9mhdiKfDB1fFKLiBe3Tnb5VDbe3Krbyut8HScYT9Auy8HyB0+x5heumC
YeNzp0oxVBkjnhhuwJ/UnitdJvJDhT0/NbayrHY+Yr67nNyIaIob9j3hpyZ3s9sXEimXxavt4ElB
LewArgeiYrsj2mO3mFKadFmRwcbFEgUbwFZt+lW3mC6y7nIkBrDcf4FUMTYLh30/EmdSYbS6/HcZ
FCpShFyA4eIRy2AslYN+wuv+qVmPDghgkGyBpz79rH6Bi36RE1Ba4EJf4GLB2ImZTP/qEyj/1rlB
CHA0fEJvxRZoCaxs5x7F1UjCZboDMzXhzqyEYu4qcyWTcjq4rlUqB4JsbEOem9FS+rloY2jeQrtK
92gsGTpOy3hn7+lOA62UlE7SS2H3Lm185OU9jCwnhsUUxNpPyqXUIItPYh6KSThO2b4iHAEoLAE6
SmeBTHvF0ItxihTqIlACjcUdJ706e7rXu0gyknUL9ZKjC3/h/dUl9GrnqBsB7llamYTTzuGwTNfQ
flsR7SFdDhZ601lZNNNQqNRzooaRORfG6W9bK9mDy+hn9zoLYETrnBUQWMtJOaW+ngDjNbiIBoGo
XWFMDURsVm0BrMoWV+7ShRPgTgpS7JxoMB6QhKPWxdzV2aBw4RQoT6V7wDEoVewqKHl/6kKAmSLt
YXJWsgXUa1IdJz9gWByzmCdNsfbOSaFTVxWkhaB9wv7qJ3dd7OEKbZBs7r2X2kKbNFb9gDLfAS1v
SwOUsma7jp/V0hoJyOpbU1s3VryP9+Bu/csa4KXtqZSnAk+6bigtjCGznyu7Qo3zuFBOvMkKi7PZ
LbqGDUHFvAfSasrIMWUfhU3UCTt1N/7SfjwG6Ipt0IMsmYXcuWTvUhZl4SXXdGoF+JOfMqDw2Dvd
ol2BSBf+P116x9rUFvF+CoshDjQwY8z7LmQy6dv9/qMqZfIAD29AcgDxzRpAmASFYwS9kNXQylKS
suhQldwAKO/wUwSZO0kPwWlyi2AwOPzVTehiQemQCl8vAGoesvDqjrpqe3atdoqe2D7RlP/usoc2
S4wsoEUWzWWUVcZSjALTIPzntIZbfQfcePgLbN6qxXnQHd++v2WzWRtSRhV4DDJALVVqz5JO85IU
nI478CZ+95b4LNWrc2EJi2LLDTbwlpb5LnP8XYaLJrdQWDnr3GbCOwEaQhOBzEcvcDMABykBldrO
wMnQYaHoeyUAy7KQpbNuJ3OB+1IWtbhFo/NxDfCp3bDAjX1nkP6hNtP1/8c9aDpn9EG4lESlJEAF
7Cs5hFbaAWjxH+1ZW4YIqPq2/i4/0n3hyHgEcMnwcH8zb9s2pqG8i9WkLj/wM0DNbaEheEFP2b5F
TqpsXKv81tYekX7zZg2kEYbM2R1EH93UFQVGT9rJu64rRKXSiIhznNkesrVnYxcXmJPmN3/jYIwL
WdQOCoCQCYqxhrUsp8fQ4He1QkM7I4mdi5iXQqjNaxWlFCIgEv6c+cl1Iq1fKEjw7i8cSwy1V0pZ
dRMZzLRuEWrv7Rpw8Ca6uBkHfDb+XKoz5SkXF+JyyEU8WLciHnbbQ3WSNp6doVLVLuSXgDEvz1KJ
yiBrsRO1EfzdP2/IYNWuLFAlw9pZO8TUiYqpAWKcjud4ETF1yvc9e3LLPXFNYVe83N+mufo4Zqz+
2DcVUyPQZGaCB6VKC8M2+8D28bzgL5G8/UuDoDxxlo5AWpqMG3j926kmNfl9KMVyg9Mu3DinC4Wo
+JllQqVOZJKI0lNMi5byx7CfLqlAU7QArW+N2cL4+nerqFF3U6l1hbryIXR6cuVRmEnIuAaEH3EZ
/uhnDIxSD1AtvIRStQ5eALpnWksAgRzLg4hnwm4fLdHMsJWsXzW6ADoLs+EfTzhodvH46FmnE2tp
ZxKgK9nUFlZA1kwwGCHuNq/5UbSjzWgClJu0BIIVAvhaO3HiBWttJ09xT2NqQ2utkHKxh8bjFs++
AMxF8R4MONvk2O9VJJnSmbGZMzW2SzXpSk8FZDtRiaGmZu4Ey9vkzmF1tPN9dXxafjHWdManXMmi
XH44ov9ZDqFcY4MuFhe2aBuazVJhHL65POhKDuX1jb4PAMgLnV6BHv7GEw5tAeNq9RuNvubbm+gA
bhO8fjBXVquaPLN7wk+Tj6qh059u86yCqBaNvsBiys0+KcqnKI4WjA2bidGigO4lGdMKmHaTp2+4
iAEB+n4EaaimI/+fZ5dol2/q/fRKz2yumNfnjywqCADiWwLO8iSL/JRgfRPY11NmN5We8CZrGRzz
kjVnkOhVnRqlDfT78ZR+TTCUTSOU4i5UK4xA2hz/piXfqsYEnZgTJPJojUXXpDTBql0vZJM0USKE
sriTFy1u8njFRHFt9YDuWFt0UGu0eIRwxubNOZVLmZRySiSDAiaGTOHgnpKH5jld8bZkncGYREo7
fY73ybneS3a3vC94biMv5VIbiatIxoFqSNwBZhSMDU6l/L4vYC5dxVzQn9WkwjgoYzxNjiCBAxjj
BIisWW6+4V1ws2R22u6rdlHmn03KrXLlRS+sEuy/rP7zOf9y+Q1UeAeCppDWmDDY8cRdR5vPyPZs
fjfFJ6B3wo12Fp4xwLiJbhPWyZ/rpbnSnwoXrdiAT66VxB24Yu1o366krYCR5tZszdgEiPBgqY5k
lwTu7sxYepZRUTFDFnIRQwRTpPrcfQKZ1jw/LBZHPAz0i8fOZL1Czb2OXGr6430vHFCSwZBALoOr
F1EXo/VZmIf32FoBEwXBUUVkLqf79KYzv/7tIv982oVovwY0tTBgkcHmhHdazhxXh/PiOFVBPkCg
hOLtiVU2YNjUT6H+QqRcilqP59PJ3XYQGTpAFkW1nXWDuAV0AhAp0DYmDACMGkk00qFWcgGIopTJ
fkAlEW5b5+AcAvP379IubXA1fXjkm2E3Uxikc41LkVSYlGoAoQceVhNvtWivyNYFyjz1unxQlzlh
vmjNuqALBSl3C0a0uvELKOj7qEg7u7P3czTEV/6Xsuas3LqvHUvc9PcX+ybKnBYkAcQpUWaO/F7O
QoaEn2h+b/0op2q0IWgn3P+xRpnIdmBnBPs1nYB4WZJvEBExZM4edUyxGuBbkzFcQHk4DiUW4Aao
4i599UBM2Fr5C9puC8kGe/D99aOnNTAdpeAfgG8iNs5APipVo2cGuA7OGx60Xmaz953WFB0A+dvl
qV8wjFGi9utGHGWMNQ+QJ7WAuI6AFKI3d2psgn66tCUiPPNbW3zbY9b9WJpkqxH7KXC+OzNxIgtt
VAzFqTW++RLKULMMx7AbuO68Qwx7139HJwM0n+aDlm/I03f9MWwJWI9Yy82SStkriLbqNskh1fIe
nMSslnBxRLSBQ9J+m1JIJqqDhb9jxUxx0ubCiG+0pYwYXCMg39ax7sOT5Js1t1Ix32hGgIprTZV/
zY49vMJb/Vx/F4OHMXAzcIzzKL+EezUmKSnDz/vLT/nbm++h8gg/BF1uVWEdElNKzQXv6HBGOWHc
RH6y5HtqUwepwixw1ZYQg5YYENGt+LXWmN7+OTQ/Wtt8BJsAqDJN70Ek/Qpo4ER7DxbJTnzd887i
zfhA/+jCNQlpv3mns/ZvvCORE+seQ5cr/mctgHgAjBJACamUJYI/PYpS3uvPkdnivccH0HBLipVH
tNX9RWdKoqwvcMHClIPX/Tw6Vn8OrdiMjjWJHMay08WeG40oa9Nk8P0Amrw/N6X53q5yNONWgbmO
rCUzV6AqxDeiKEPCFanJlRgqoa60b/bNbtwbixx9OgvW2aXvmzeiKGMqVXDhhSW0yi1OsV2NN1sP
LO3o7NPM9Pux95cpLqLrBJzomILUzUJdYfSoXHuho7Eg3ej07H8+ZgJVECUMhNHYMkYKvFhgFnfn
fLvTR9x9qwfBN6PdEXAgmfOtLwlmblfhptx1S0Z0+j9ixh/Zk5O7CLrqCHgAucBC9KWlf/TNpgRZ
KsFsI/irz9kJ3NO+I4vtX4kFeCBgCidwTxo4GJ1JUos2pO4coREL83b1Y/iVeNICVLYYqjT5reL/
Aoq+DMjk7nT/5My67QvRlMZ6ngalPExhy9hzoPwMketbhrIZctBiMPSclwWoBw2z7lN33fXqYp5C
lPsWO1s76AWxgBxfrBLr628U+iOEqtHIhlv3QwmFxLW7MDax+SY8JwxF5t0NRhX/VxMq2EdNlqnj
5H3F7ozY1uPOfZCHRZ2sh2GrZU86K5uZDvuNu78QSHnS0Sh9CbTw3RlQ2V/SWiCSfX/ZmCrJ15tT
A12hjGtIUEyreJhaVXHts/tF5DAETS7yniqUC3VzqZJjCYL0BRBWAxvcWk1K3kRzHTZW89KZus26
A9G9gP/xKSoQbSWw9hgYxLpWLkFPa5RigBLJGei2XXCsmf5bZB/jjzTfJJgxeLyv5OQwb3X8I4/a
rsHnI7f1Ia9WvlSte8rf05G0T0ZdMATNe6wLzaht8wElFQE7tj+/foJqKCNH2XqLl92yWvbHf6cT
tW9GGoS+HhpI8JSXAAh7Dy77jjUb8y60oWMeL2dyPSUM/Hf05ONB1OStBj1zHMNJzMfxC0FUxEvC
UkRLE5Yt+H6Fk3VWRYYKh2hu/spTAAZGAzY4DE+jNBpAzOqmbjaF1gjDvweNvCTn0Fze35v5oHkh
htKnlTxwneoQ0yigSiJK7HBmtlDPL9FXbSevgP1Tt1uwl7ULbv0NTvBi4+7vf8Js3nvxBVQgacdS
9EoFXxDi+kN6s3KEhY5bP2tBqfLxf47yhZzpOy5CNOhH8xo8JNOCopvUcY+Yl1u9xSdAfjAMnqER
Ha4EPQolt4KkzPb2Pnlwl9GqNFnXNZYUKl6NWRyGTQkp0qN/VvGqUFi8M35/39+deQ/4Z9loD8j7
bggWKYhxf0sHEG4tQHhhg/MDbV+xne/WLGy1ecd0IZBygVkCZjM1gcDW0cxDtquX3kJa7wfTWG1Y
jWWsNaScIB/x4NnwIMtYRh8+jE+xt/Irz7jisqRQDlAJdAVkiLBw1Igb0zCBMfmo7XTzH+Iu/Fg4
+iYmVJfpmYTugunwOCnJQzSca76V7Ah8RYA3DbJFmwMRgWEWcykZxsdE9MfjffIG5DUF907Mg7Xt
rJnepj3mByNHq6WM3izBBrOTa6qOb250l/jvf3XBuZBNYw1omJgGuzRkOwBdP7j+sbUB5WZYuu1m
NkPPyQLogHwpizplijoElZFDVpOBVP09BmlVYA1ANbB19CDyR7UicbSqLCB58PLiXwqnso/a1dLY
qGI4km93t7FU0i1A+0Sm/KpeAL7kxJA3xZR7ylJHb+BDMIQlkIcuAc9+DWwO80DKKd3ELupRbyjE
ZuhoYoQg+gHlP2YLOiPgYQOdAHeoa8dc6G7QhPEUgh52TjDiPepBRY8/Ea3Hx29Wf8JsuopBkv9K
o+JqABxJoaohLbbA0ByRauGhoLEeB1ZT2LRYN4t5IYiKrGXmhZGqpv3ZkkartEVTNJfLb/TG7FnX
cLon+GYFqRCag4dMCEB4fn5Nt5oZ7eUPKbF0NPixDISl0+TpLmJopAY+vAwEbRyftC/aJljV70s0
gYFvjtw3xjmnebFP9IxT6nnCkAMP++w9exhL3HKWxVw3lgzqcA+VHwdxBxnPHXndRPt3yZraqZ8U
O8lN8ohi2PN9paTpF+8YBY3TNHq6Gjct3MnmUJHI/sQb0mrnvEu+fZatcLCbLeE36OpYkn5HlilK
a6svZrPbdKDufQR1zF0/iSRXmHZxlzuRRzzwKZlkufScL9CUMvZxNmO+3EgqxpZFKZXNCJUH8qqZ
8UG1VHPq3UW7OCPFY20n5UgUN675ApPvqBpawV62vJVufrG6936AEW9Wb8Kq0yWEWDQjXJ8Bvctj
gFYJONfyR32IRbt5az9VU9ziAvqAznB7aT1Wh0fSbVB8cgazA8YEq59k3mdefATlXOq+FDLNx0c8
TyNK/lFwnOajMNvVwwuKbR6zV2324F/IozxMlLVlpYWQl1vPr61VkOLXnpATS6/ZrAJ4nmC4M9CK
Sa9tMgyVlCcK1haJhd2tfBNTBfeP4PzSXciglg6N7AFwJycZyUei2e3SsFVrKzytG3Ozy1CTYdwG
Zivu6oVAau2M2ih7HlhFZ/79XTPFdeQ5nvnw8ADgPeKtk8VhdQaOlGfl6+Lxe3nKPk9L3yZPxO6/
W9sjT0vyeILvYxnypOeNHV98FuXL40gv1LiQETTURb8ZVoxlnnKTOz//E4cvQkXsZ+B5zvHzYml6
C/lxvV6eTifGZs6e+D86/PieCyFJqwFgU4cQC3gvsoWhIgKrvK/J5J9oRUCFM6GVqwD2pEG4+FKQ
GhTtYPr+gxQJVh6JDBc5l3ZpAuiMgPYFiGLa6r0sAhBknwxgkA6dvOmIUnTEU5dpyYp49MjfT6ag
ybI+YTJilJbuVG/FoqlUPPKd0S+hLkC6WZvJ7wew7TqGLR8XC2I/8i/f5Xv0i5SL0P7u0M0wtvYX
Y9/EOeO7/A4q8ja13zZF2w/nV2s3wQ4cojUe2GQTn8LxxFyQ0nwECwz+/Y53ndm39oaxrcLtqgOh
DrDQCphMkA3KVBTsQtVvZbfuzmBXjrfiGnxCNvA4802wrW0D6XW9EJfDX+Q112Inc7swWVctQa2r
QCyA2bAB+mqrm7HNCoV0Ayk2GmJwMgAphiK9olNOR+iqUnLBb3xWFwraudYeeO7N9HG0JlJd0/gM
j0UE/Ip8mxoWntDrD+9X6pklYCOLXfsc9qxs+NYdXH8P5W24eqyBbRziKhNhYskCE4GxEhql+875
icKzErQ+M0vQbZzBcK/v+U7SgBUO4MbAdOUMPXCdDKJk1i321gynr5rw7HG0AYZMXbASLRRdAImh
Fm9mJgdy73XJm9JePFTW/jslT+3uMdxlL/cdym2QuxZKGR6aflvV1QS8ASyKp8pxD4/T5Nx9GbeO
ERBvoHoB+qk8HfqpXnphZUBC7zi10CYrAy4Our2VhUdQQmGc45nk7loOdY7jpA6qIoechtRO8Dw6
5YuwT1a5WRNWYegHOfnaEV/LojZLiAYtNDLI6tbp9mwk5qFAx4Rm+ZEtrV7hPtYbz1QwcdlsdFJb
6lpMrMHOHlYLz7fCj9EGnxaxg61hh66lnbrtYCroHAWT947dFXcbNa4/ltrkBtQ+8QD7hmXFq8Le
nXXMr4sr1VznC5cwtmHOoi53m/IpJT8qsSKBuksxX3HCdx8ps8F35o55rRCVXLthMxqcjNWf9hkN
YXiSr5ca4XbT1Ok/r21eC6Ny7EIbCr/rflYvMw/1xnXQuVgx3uTnAsDlqk3O4eKMuOCv0IHBjqex
nbBAZwGri2H+DIJXB5QcgJL4Aay7+P3Y6+puSPDWB0v1ftsf39Xm+W9O+R8J1DKBo5oboh4SNJxy
4H4udTP5/8H0moz19uT9kUOt1NCo6NKbWmUU5/Aak9fMdPS39jlxmMn55C/uSaLCluf6StnHPxod
ggVmt0lq4hr8zxFpfgKkDCje/90dKiBVPB9KRgFJlR2eCxPJeGfKj6qJlpsQHd7F5v+R9l7LjSNL
1+gTMQKEIYDbgiFoJYpsidINouVAeG+f/l/Fb+8RWI1mnTN7Oiai+wbJrMpKnyt5HWwTmScq1P9Q
ZNOWfR5nSqDjFJ/LQ258DcY+fvBM475I/OWd/lBhNHJwkcNGX6ASppDBfr+Ywqu7nRtoG1NN3iJK
LkeMRvYXAOtz6W3FpLZsVGQ/94AFdP7dySHahoFWBRl9DrcvdSHMvFIRr20mb94B9jnDIMwM6VfC
6wqbiA5xSSNSjCptk07Nw/mVFLIVdmpcXoAhYM/23gqQH9g7l3Ms9bQJHVFkFGuJWU4POMyof606
8z3cdesBbXaefeA5/5P6aESI0RbYtJSUMhYBoxXg3KkEw9ORIa3ui9+UQzU+PlZTzJrCx8aADvXy
c4TXFK05x8VjglEQSioWqpshq7qJVoODzfcrVIZ4KM8S/cofamh0VIxymEuDUs9qHFVyLuzeeLsc
d6WBhjl4G+iqWQvArYgBjpOSDD1y4qf8qqL/W7Y123pd1PgLcDsew9VaWbW8fg7OL2PD6nq+uKR5
DmnZyesBgXWPWRQexsQ1pL3DPhtW611VV7EMIs9NQnZvrhHBZ1HMwtxpj65sYuEquVj79RPRLX8p
nMzkK1pyHz3npq+KbmQ+C9V3o1C/KjKdCLsd6mYhyZzXeLX/ZaQr31488TzzCZLIOmGMG+V2la5J
v9UzetSVgeDV7ek82EhwV05ppkeO1zGlYWjNDP8BDV7DMuNbImrnRb5L21hiMreRTrCbDWwBxtIj
60K+XePz/otkN85RQydj2RpqKzLWJWOjyy29PEzkWZ9AljflwogRcu4A9NeYcEg9bGCx5wYWlCy1
p7giPCg+ecKa35BmWJ2Jia8kMpRp/k0HjYCgvdUw/YZfcL7sMvMNDbaYFMkJ/kKhy1pbfJSPnfE7
PHZ7eWMY6Xatr6jkeRg4VB853hM7ufLHyTBmBbvosASWlrvQ523METqEdBWf1WI0zz5qe2vv7pUV
r+Q80XFB7wMQR1iJg0b2a8F9JNeJUhZ54kODSaBYW7ReAzhEz0I7mGqggLo+tpjnn5kK8Hh6wpMG
ar+Yp31DnbE2Ctb/dYWLHLmwFJc70Zo78OKtbp0R9S1Zpi9cvAJ6xyxBuuRqjtyWiH1xTCQaullT
uzLYVUixmpv1kk7WY+5hTW0cL264bjD8gxpW4sgLbMEDyDmjuIuo7ppQRWkDIZe6sW3JFtcqCR6K
jW8E+9kysyzngHZyYhmvPbn84mYU6Pnd+QEsu3Aq00tFaysVYk9AHNrxEvCqu7Ql+zV6YaUW0DG8
waQpn09WBbRLI5mF9egK88S7YRFfMqzqPJniurck20Zibw+8ozVvl8RE8WNxQ4l50aWiCoEvuSix
OB16QSKYwMHOSWxIWKxkeCcsD30cjEffsmZvgeGZokdiDEo66mn+yK3NU9Fhz3rMNvN+lV7oE7kp
+pPudt06yaTwTQ5zmWR5c9kUgQroFi3G8IYQF0s5y2THbdHyfl+9TrRA354I4zDqigLA+RxnLx0D
fQW8gAqTb7LR2LViRortvqq9oZE6MjJ0k+poL7cVzRSg1JrV/V8yqejHx8E87VqU1KiuVVROcuAg
YS16Ki3V1JFDY2EK3XqH/bR9v1e9lV9tIkNcCkb/rkom51dMeIA3EsJ4mUUlhjW28sBBgSSaCxND
BVsAGwCrbbGBB3HglVembPaYa8bjTOJCDrQEXANdDB7Ry2uz7AmPqQmv64YpxjHACpUWUQGYkgCq
KRFxDjDGxvJX2CHaY1onDok8PM71l1r/DBp7AcTC6iQIZl4dYqXm4FNM5M5vJY7RcaGABpgooa99
SMkuJkNtvPn7YLVLVsGq+PQs1cpU01+py9pMyCuWK5qWFhsmL78xLfpA45xj0wvW1y8YZTBzK+ym
9L3+9Nyd37TdG2rn+u9ouTcJvGHqEfsmLwnITgtebTZFAP0vTebNZ26gNkIAmsJBgWKZH3e+I1vY
r/4IuESnxfVgWooPZT3lEgM944cu88xnbf8fsVYVlK5LZ6Y76lFN3ip9KXdmXdjonGzQJGnHoZFH
Gy2xJY0U4i9pvp4FRIpfMEB0KW29JcKwUbOS5NWuCldZYXjH+y9w8gEqdGcMzK32x2bEUligspL7
/UmyZYDt6es9L0vDo8C8hiErm1nXXvpTDEAg3Yj2Bg9pgyqJPzT7iAdGxOdC3etCQXkg0rvRLXli
NKk0/vk+uo5Af+SDuYGQilUPDswBh5Q9VOTVcN/v38PVkWOYwHJYWjrEXiIJA6C3RKIctRkEAv2p
XItL2VJA6Snc6sYXADRJc+C6HhPXckOP0byDXCmyOAM9/Uiz8ciOl+gKXayA2GrrSxUTZQLaIU73
uZzQjMD4x2pVtHjgcbJDNyEQGZSiRyGvFg/JDENG+l4usFCschIP+fXs7T65iYu7IceIXl56qV4F
ICfhGc40LJBLDrWmGcE8JXr84mLtbObz4oQJF/aGKCON3jxfXNDy0aP5IX2ul/UuRmj4UW6lX0DH
te4zSPUIKzSj87zq3JFk9rMq1qMQBdqLV5zC9GIW/cX530gw3qJc92IvRiAR176RFO9BtPoXBOZz
CaN7kH3Ixq3g62paejWVCQ0juqqakvL/f6frQgFUxj8UGCugzXzV992+P3loVr+YLefpTjjxN59n
lH0kabXUSWDAF99mYmjqMLS+ynuwU+91zASjH8pZnXkqvQclwgq6OiGii3GgBOtiog+l5HgNE2PG
t0fGaIdoHqk+llD2p81mdy25I+d9ij5OqUFW5GPbWNtwS14x0gmEn/Wx2CVGsvtEzpjclw3e0dJD
Gcm3OxO7NPDxM4ShIaX00TYKqXJeHDj5ikbywaiJMlIwUh0J/Qnd0qgIeq3dLUSOkEhUjP94qiMi
jFoIdB87GhCDoI1uZ7dPPoDQPWxP6EhwfHqSsITC2CZkTY5+QuKH47f29L3RT5+bfnn/RKey8CNp
/WOnlzqrwqaLIa3C4fLYreKn5mHuxJ8ekuQp5/YmzxU7DGnvmwIfjB7J6PZkP66B+4jbc4uEaNLn
peY1J05FmHSn7T8kmKetBJq/iHuQgEuFovzuYVidEvvUbZD7Wy6tLVCD0UlbIYQ/6qvvT46unxTP
EXXm5V/CNlcCFXeqF2clf0kSKy459zVpMXF6SACi4wf7eW/PsOsDpfMbfziJYv8hBr6JHd1YiVp+
1rlQWVijTkq37Y37QjLJl4JdjAsoTRleyS1ROUej1+CHw6nId264LypsuuQtkOfRYBir02rup2U0
nALtPa0B7COuZ17AkUAeEebRyXrkRoIeQHUVjSFJqyabWznc//vHNem70d0eWOagqFjoygj6oGZD
PR/S4VpF22jLGQGmjeHaCZktU7MnvNrMVOJKmaNXB0UuAZHUgvI9ellITPSq1mUDPF6sfBHXOmm2
xUl8fn9IDzYwfLZqQV6Lp/ixIP3qmBi8FUTT7270Axj7ICtdlcdROZw2584nHjy5x97avWe2HRtP
vpGbVm1muZH8ttYiEO8u2N4H5FheTofd4kbju5tzYAS1lAdvIZX5cHp+3mXbt5K896nhEawMXGKo
z3vcixhFC80L2moDhAWc5z/5NkeHwIiwNsxmXS0Uw6nJDrJ3bJN8K2S/XCWzxAZOrTu37ssZ99oZ
ce4E3e2FCuxu0LrRW28Puv1e7jpCIduWVoAcdGGkx+NhZh54lliafEo/zLJohkod1rGoU9qbs7Z8
Cz7f5F+A+luuyNJqgOXyuv59XLfO91ogxmtjWb8CwiuGTNoTTcKNY3+yiID1VuorufUucZ/gvMWv
dPZUyKf758v7PvOqsNBenmUNnnEQv4Xar8WMU8yZ+j4QfxWqKTC6wtZWikAs5121GE7qIj1Ll+Ks
p92/0NzYDqaDBpr5xD/aFMNmGPKLMJzc3Cd6v6qV57Q37x/TVFYF5/9DhPI50j6DrJdBoAx4dYq9
MIQIg5jF8fQSiybwtq3WRjdmHRP1xCFLtSjrQUkyJqux8h3QyWzwKKhBLKY1bH0bdLPAaHX0fxue
p2N/o9zKuUuGuPRdI5agjDeLXtd3fjBXI1J16NwktZ9Fdh6l2F99/3exOyioElqgzwBeFTpDMeLN
KCF/0RYJWijm0P4z7OlDC5ed7+LdaUAlYfYLJdeArPU1oFDWjlM7z8598lPpfDQBSwCrAPaJgDUw
t7chaX4ce8EwP5nnnWz469yES/594Oi6qcaDMRkWADPXwkJTBnCZWzFBT0/8VljeKx8OnP5c5pZv
6DDxpqtElz5uQWfmwJ/bPbx3gBQyhqUF5UaOB4dnQ6aMN1pF0MZBLYmuXhH9R9IseV7eN7kyP6Ft
NCWXh9USynQr2Naa8zb/NBcqpAMzkOgLB+A5i9ioRQsx92sMXJp2SfrXrTHw3J0J5/6WBKPBXK1P
uraI4Nyvhw2xtuv9seeI+4Qg3NJgTL+X+8MsV+ncKCrDubEi2960OEc1IdS3RJg3JfpwLy4VGNkA
cfJ1jxYCw0SLC8+qcQ+MMeEzbM1F/gF0nncS5lSSJ95kPu/Smdfp9lWa1QW99PLQn4+LJ44y5nz/
yuBIevVuAY2f4vslQsmEGNXyyNEv0h8P8uYq2PYOX2rQEdCAgkLoJLxvXBzH+eTdBI8PxoX2siHO
GwUXEf7WfwO1jDf7MdFIccsGZXN0UJcAa7oGdAUj/lacdImjWkOqenLgoftMNNPfUmLMoxKkyEfL
oDQ87M61cT6/XQznITXeH3Z2hmGeDtOWD/DSDpyL+tM+3tJlHr+QeUWp0Mc/P789NoRsLSsgvzgv
80/1TIlgCgK761AtuPZCjY4xCRaV7xYpRkLQjAHFjACDDK/3OZkAW7slwjyaQc/FWTlPrpry19MD
gLY65+kJSzor82l7CAdTz7Dq1DOR1eVQ5rAnM6n+S0Pn4EVQvmzrJ/S8bMucXGx/WTkajnT+tCUv
gJLHeO4v9Jmqr9/egFkrzZC472GiXHZzBtdumdFBZzPgOBUCDvpZ+/W8g8WwV+RRNbaF9WLtDZ7Q
/kUR/nOv7KhpqZW6d0lALs9R3UApbnMw/5Wq+iHBvMBOXmCyjSbGzZyEqfECWLxA5lzgRFn79tiY
x6dXmrhoK1zgzrRt+0t8XD5uLTrmFRjPvN1/3DtiXlynXlS1z3BoyOkNACKd45KWhZM4W9RsMnSA
8jGG6Cdv3aNb/hjr2whR0WaooZyGTW0b+um+/P9FS/7cEWN3lSaRkj4uwdE53O8wdXxCaZZcnGzP
XzxNf+o9VhjbG6K3LhBTnJ6J1WkBml8w9GAQ6+ijw0w3eQZgohB+e3KMUkkDuXQFGZKx2cTE3OG6
VqvHxlh+Vc4TvMs1BowpNDjPsP3FX/rnSNnhml4oMYs0A5uxZyhva4iihkax0uEEl9MG9IcM4zen
GgJPjGkjE5oSYbV4MJ2W19gg0m/cuTF212Uf936hX6i8m2cbIOBoKSXLhUksyzhmS0xs8oIOHlOM
ylD6S4vtjnl/WvxSEGXaq9j4ks0lhuBeMfLKO0LuVTHKQ1rMKzVVICIJoIVNb1ee1/9mZwIixhtR
ZNfOzS9S5nmUDsQQOgN1AHTGLi3DcvSVDoPCOUaePVUYpRGo+aALUQZbEqNB92pLTl/kA/lxxFQG
1rCZnxw98mez1S2HjB7RL7LsLzxQDMnObHelDZvyYHKIcIy1wiiQwEUqts4gHWcTPWwnskLOHyO9
mB3eaBbvHU8k325ZYvRHGZZiO9fA0gbk3kDvYj+RL9deWgn6A/Guvw+fnwIH7mpS3WM3loIlQwLQ
ehiJxBBVCf8ekqLWJD0DSvX+EU6/6NH3GQuWtX3iKg1etESeMcHw9vawQkJPJmgG0nCUjsMRxQm8
JpziiCAjih1QA+ZI/OOJofwFlDIa2Bu2ZjWv9zmjB/OHqhrRYQQwwtZUpalxcIojm+3L/Y9PZMBu
uWAkL1sUsTqLrscGAE+MQm/na8lYO/rj/wc490klOGKFEbxa7ctFM8PAtxchbYAiIS8xMdHafMMO
20bg1d4sVQOwkyGH9AC1/kXVEZIHgBThmKlpR/OHm6tEjvzaRurRBOniYnQ7eMgcVDsv5PDJa3Ll
vBsWjr6K/nv90tFfKsv71z9R/bg9L8YseaXQ1BF1lp83/9fR+hY69ilfrpZIxG8H7Jm19vvYjG0H
UR6PtYl84y11RieoWl9hfQpOcIOm5WEVzTGFXmD43a4Mo3wHXKLz6Rx/CRvuSBB9M3feFDuiGEdF
FdU0OApqI3JfK1L0D41oXySO0uMI/FUTj0RET2ZJ6AFn+aQ+aCsFWVOODE777SMZZJRDMR9mYZXS
EzRRy4CX+4DYqkIhozWNde/w6hY8dXGVpxFDRQN0akBU05QZ1gfZWB1ElaxpKcba/FdZgBFvjLZQ
9ERWE43CQ2BKQDXmy1djfThUHPXKe8bseGKhyGoW0iP0sfQOotACsRAz8KLKC+joW7ojdFeMpNHZ
tQDy/z+h25gCFl2764f8/Kt5wxgT18JPurc/R8eWcTt/ns7jnIpFTJ5zUm1tZQuvQkU6GABPVnhe
c8PuyZzNiCSjSXpA4QI+FLeFrBTB/rNuUxz1nYBmF94o2HRkPCLFqI0yF+tYCfCqEP3Q4OcLaGZw
XizD+d4ceIgC00mwETXGsRC0YBAVF4yZqBXs7NhC69DqqTSXr2tr3ZOjg/Bk88nRy9OygtqQpMgo
yrAFNrHpFlU2R/QqATfxITueVohPxBWxcH0OxoK/v9trxo9DdtrY/JCllzwS0ewizTJNvJI9nx8W
RootBBacekPZU6fe+EYfb4Y+c8FBWYZXVJyoX1Bz8EOdESEfTfyRWFQoixnVNji97VbYDAv6p/2e
h871F3fxhxYjQ4EUVp4ygNbmeVOZtDPMJ/bTskKpAbrTguN9/2j/IrQ/BBkxyj05FwoaPNOIE2oT
MKwLc4n812Gx59CajpJGB8m4plKsl4uFSq26sDxjpm9HnWHXflla+98WvGHLdDjc0S/+qdt+uGPs
UKM1QdBR7xuWnMQQGbRuLH8XSy7K/198hh9KjMOax0KZZTOotufqQyUSXsdqmTgDPP0X7AkZDNkG
bBSHvb+Y2R+ijClSL+V/kqmlVZmbCzpUtC1ZYta1NoxPZXXwzM9nXkcY5zmgzn77GKvqIjc69WUL
0zwLxk51HtBHXZrdsubw9xez/l/+VHZzsXhR4zimscyb/uCaKyIj525cI2peo5lEj+rvkqIKjIqp
/BZQBxcafJq2+UBd9Kd4afubNyQ5kYEBf9ut5cwN4+iYwFlzfPMQ/eKl0Kazg/+8EKxfuj1bqHQ1
LlRqIPH27ZNPkI8hwxr5A+7ZTtvin7NlNE0zU2eSWlCBBTIBBi0TBwG2tudYjAWPDKNfNMmT2qIF
GQ07JC+YPjv3hvQRk8qMfPyLjr5iYK0kq0TDz1h9LJfb1/UacdHRssjqgq2THx8vGGA5ox9WP6Rb
49NF0LxeWwif65QXrk8nqEYXwKio2cItA5dmt03A6mUrTDnP4DbwXMjJ5M2ICqOWfExhdi5NOqR0
09XsTbCNg8MD9aIa555EMxpJnSep5tEQeljlpkso1ul97TqdsBmxwagf7ISuxLIDGyFB8vBwRq8K
xc57wpQZqfBU95bhPwJa8njYcFFq73siGGdlXkqmuLpAI8QdqJaGbgkfxtqrOM4xR62rV3kZeR6h
VoZBR3NSAHakPha81WVDtkjIFsYRoBC8Eg5HpavXuv2IYNp3iHwDpNw2bzkdxYaD9fS4AIKTSL7X
2K1wDJb3b5En8teE0ohinXVoZ7rWAhdrtyXzA/SA0iLeMP9HQozGqS5C1lc0rE6X7ivMPbYbOEeu
YNz3FVV2zCcQulCTOgjGM1bI+pa+F179Y2Qcrr7hfY6u8fidJ3bFtBsdXTMTPV+ZUel43u3mMPlY
rEOWoZE4qA0fDUd6VXkCwrFTV5M5IhkqWjvXExzi5kJ3dZamdzrw1NN9rwlLXm7flgck+yqMwdbO
9B2kPh7i83f+guUaCCm48LfXpTj3DpHRIpdKapN5AonvbPNtg7nJ3cNp9eTvvk7RwxN6k3oJywcJ
MUq0mANJTN9ujuGxdxzeyXJcYZVN0gUlotOEPr3C3JzfHuzTI3b2wOgfD+oqMjjOMO/ZsWm6XvKH
KKdszxw7uxDXkSyDYtNyLpNjBdg8neIHnoLdFTRiWzSmvNMyMkSmwHvbPDKs41K7/ym42LbioJCu
G0/E+L1GDR9vj+eCct7ANTQevYHB+68i2exQ6XYfARh3/2HzHE82EddUyPKUC7yyfmkiofSwCuxq
8wGtTwcdeL3eHI3FZuO6KFMGrYMk+OsvjIp/cnjhXQ3jbChZLHk5raGbaN+m5gTt40uL3gy2lT9z
iNGP3XnMbCLu0kUtrCV4ARLB2wl5U3e7vZY5NvE7L530l1LHPy4sCwXbZ7ovZVS269gUFJIsnEBx
om4b6Ucph6zn8jKpnnoMvJXGfT45Z8om55ImnAvNHGxu2m/xtdh/c17txHzzOOegskm5uvajIKFu
c/x7h+7z0FiubOyHtiGKT94S5WeytzDI1JJvNFhxpJ9LnImFshl6n4sS3KXWGeWK05ttbuTdPDdb
Y8gstz5oD0b/Yh6c72O0C1Korc3/qB3ZntGqDhaDhk4JqC0ToMzwktHuEeEPh9e/pFn/kaHrnN5I
lxSJNO9Kmd6k/xttZKohntG1xqHCExcmCEJUF6QdjWPz1MicBUlPPa9nnKMTJSZw6S+q5gsh2lYQ
lftrdenwtBQv7meX280TPVC8EhTOu3gvGG8kQ04KgODL2er+4+JFwWwLXC3JVb2gQCKtgc0XW4+E
yye6R/oJlXsOqfl9fXVNC4yu3wvrsG1hTk6m2S7IgB5y8huZzAvHyeYIgMxEK9Esryt/AEcIJlPA
2iJYkTk1HU52DSDKt16bNBMyLeqRJG0NANuYD9jY6pEvxNPYhL3fB9c2hBJr2Xgg8dMhi4SNbLqC
ITrtKjijMxS9uat6VA3rzrMdWqeF+YVEjYWqPc2W8HuKJ93TET3mNbnd7FIGCe5MIZvO0X+F7/eF
YjroGxFg3lKF0YgIE+aQdEwB2W/vCPpQdYwIed2jVnbY/DspHBFkTHQiqaFWu/QEyWq1dG10TRHX
6p/u8zXpZ4yoUCEd3ZOWxUmX+tStH0zgxPFU9mRSY/R51o/3ouii5/QpLQ7+MiLXkgBHkfJkjfXR
sVHiP8HCeQOULtoc/4VwfGsUhnNEZojH02SW4Ycn1klvB0m7tDQ7ftm+42pU7IHeLIDlopvz15JX
iZtU4SNijNlVBD0Rxf8jZu4iW/hwTB4/k+puRIJx06NFqOv+NcspG/OnF2T5EaDy3PNr2PuHEzii
It8KWh01ZexLOLXIfMM6n68O8FcE8Dxo4fEy675Qc4kx2iD32r6XNBAzz+diG5NNa8joDLXlV0F7
yFdOWdscivTn32OPVQ95IgJGDxRDIOWnS4LsMEHBxFFWPGnnXRejF7DvC640behFER2DOmiJWioo
OW9RLEFYqq9aDL4+3+eOJ4SMkpiheSRJK/qK5YLMQsyecEtOvPNjFIXk61mjUyFMVv6u2+hGh/7h
b+rcBfifI/LTOZofYWRd9XroFrmug9rzDnl9HCEwZM0nAGDhDypPFGEBawVqIqAkff8op0u0I9KM
RQ7FcBb0OgSlAEwpBSpVkSdtDf2YPXikf/xo7WY9rKWdF8KFdpz71KcnfEbUWXUS5mkT037VzVv8
VdoKJPSgWc882IzpRMaIDqNT5KH3xHTAAUvEBaT9Pm6xfGftHH1eMnY6QTOixOgVX6z0NpCpbO5o
eyCQ5EO8hTXqag4P92W6Y2tEi1ErcizFinCBD1CY59pCmQuGuSJYRYExOZSAOHfFeXV/eO+phwWw
VPWbaH189+C4rZ5QCEHrADbOc/Uzx1KznryyUNxZ1YNabexy4lnzJRbccN7dtBM/OkBGkahgqM5p
5rxeR1usPfiWNkpMPCzs22OHzjfXh+IxxWiVrnYFwVdB7zo9HZn62+zx/i3x/ELWix9CiTIFEvZD
bCHJ1ZAPtPhqZI9U78GRTvfJcWSC9ecxFJtokksZ2kXmfJ+QxRM3g8JxCdmhlNpve7Gih4YuO/L0
RUcRLHQrW4eCYzR5hBglkS70UlUzENphg+3K56Dp8L7OKIYskERJownrzQJ4puXq/kXwNOl1E8bI
cY5EPUtKEZ+vjXZtdnTh+cewzlfGhuei00fxp2uxQCQl63TBNaOzfQUdUnmAGE77qk0jNbHLgbdx
cTJDJ/2QYG7CnS3EVEtAwp5vxMeIiFz1wmOCuY1ywLxv7MJrQcvzble/BaYEwIaXniRLbGJDNxTy
RZwbmnaUfphitLWmhW0h9SApvkVYI7x9tF7XBsegTsceMpZCAc4WwLnsnMl80C7zJqup3xeT3tjB
H0O/TEUw/4Q5QJghjv8wqQBG9Bj3Yd5KcUVHHU/DR4TBHWkNvck5Nx4JRt6kovHzRm/oVQFPAG1k
D5iVWCHbiHwbDGvIq0ZMe2PY7yPpkg6wZRaLTCl7OR0oPGhtxMQvyeBQOBHqlb1dTM3fuB/rI2Y0
fDvZScHmwGtgmxTNEXlG+PuFmzT1BeQfvANclG+PY8inkzAjAozszy4LrZm7FJmUXLa7i/FgB2b9
a0WehE90AnbLI4avol+8FMx0FnNElpF/HLbq9cOiO3XmQOJf/hJ9tmUFr5bD36S8jOgsbiO7RO9m
Qqxhd97zs4pb08z+IX/hyOSkIR/RYIIe2mJYqTl42ZguEIvQ/oKyt/L6ySFDb+IPVTsiQ0VlpNSx
n7W4yHTvYP7kY1nL07WHESWrY89jiD6ie5TooY4ooVzVRmoMhoIGmGRVaRA7/PKWnrLihVbXUtHf
SYlsb5aoaJd8MUD8NmgKXXyFIvCuZX9ZeMiepxeCzS0U5ftiC/tP86AGmM3eKBwRmXb8/jlYkW3a
SvyqLPs5DtY0o4wQNPglJHk6HrnrdjhSL7I9WxmwWELdxbrBTdZsUDmLoTscdXXgSMqkdzFiiFEa
bRC1sxCoYKcgsr3EI2UTkQAwvs1KFsh8vvZNabFxq/Ov2fBYSXarrTg/4L6o/olrIVWXIQnore4E
I3st/X0E/JFeRY7QtdSMF7dOVz9HDDPaZEDBsJjrOFfZX2lCQuahUS/Fj+K5lgxBJn5OuuVa/Ow2
g6VczgtenDfpoYzIM0pGb1V30coAVI6//ZD4j2uPZ8qnI8kRCUbHeNgTrZYBZBRzxYB5Cjcw5QRL
bNT1b8k6mtyhLB5LjLIJlcQT1IjeoNn+xo5hmh5vzc4qiGNwFJvIo8Wom8bD0hzNB61nk+55SC3s
fjHT/e6tHgztSNLVdptZtb14UAqAF4QmL/HAoc92ZvnFAiDbJaQnMav3vQUzdP858Bhke7LqOM9a
PaRG6Hx21yvfgv62xRUKdzTFYabOxlkvbMcwuakOKnl31CvbnNUB7NpP6cMwd9nnqiOn+ssjdua4
sgFobUc53ed0OvD4EVO2NUsLA3QYdVd6KWmtC/ZihNuFnSBNxqF037CLbA0n8xXsbaU6jvplvYEV
tNvM+YgI7bjd/06xANvkeLfTeaMRc4yWSdNFmsk+nnlqPcvf1TqLyJo7y3Xf4ROv2eOR7Y10v6zl
AQ4fJuBnH7LRreMGe6Hvnx7HQFz16YhI12hDFtDXbT993//ydIvD6JAYxZHVbZRndJ1BYdaq2ftG
+KTKy8K1mpxkz/oOTVG1k/Jw8LiCx+gQLZ+lSVPh2C4XOHlkCXWF3i8k9nhDM5wXxdZzaqnoupDe
T/g7OA6/nfvHx1FFbPlGSha+JPS4mJ27tFU75qhajnCxvVWaGua+TE8JfX8hCvuvAGW7zwBHsq7h
xkiylH4297IUDLgrTH+UnC2wnGgMAKi3num8qZtebenrOO/aNe3GrraJb5eRAUBJtJoejoZhve6f
lpnCUziTEfuPYLMdVlhDJOpKRRXO+qwdECllrfnJm4WdDtlHVKj4jc5PzhqMf8VgECjLc/uNAhws
AaqM8gn23RjcDkJ6Xnfsw9VyjcgBOsRv/ZCeZ2QWFTFEgnNEthiFSa6bzTtARjPMZx7msGbQDHVB
zuc0PmZO8Dy4xwsv5uMparbNKpwtqqKm6q2wy52LZEex5ANR3I/6sN379qbEeep6Et2W0mPR0ku+
yxtiHPhkOE+W7atKulLUahGxWLveLQztMTQa1O8wz9WbOLmN9Mjtb+XFQ+zQoxBKQhTLIKk6yBhb
BNMMjuHZn7y2LZ6tYHumdEUI5iV9Uq1iplijuz9+Kp8oqNE64f8YE7FtU0orCUNeQfpCFLT85wZb
+RqzwSqxHhhvBdGqtSXY93Xh1Qe587quAKqj1xX6Yeq5EWhKNcBDniLyUQGqCdBDHKvBUbpsMSat
JVGeBViqpFfEd0nJU+p/ia/QRYKtKZous1M+ud80iahjaQrQQszEnj2Fu1cDe9/WR982ufiL02UL
gHr+lxyj5Ws11WpseKeFBDpReAg3J20lf/hYVaibzjogztE5cEzjXy7rhyjj3dWZMNdjupRkeNjY
K3tmDE9YZv/N1fA0+P5TKH7oMBq+7ONGamb0LDcA53xYuSZaxikiVYFtbcDR4xKczub8EKQ+x0gK
K0BZZhcXBAu0Q9L5NwxoUgBN6inDrsCsYJze5Ij+tCPzQ5RR9gJmkmpJg0g+b0DS3rUtdm0+ukfR
FACnbxzyDW9z6F+0/g9JxgXMhby6tAIuEAAzJdEetxTqDiBfHM6mTeY/ZNho8QJEvaGggcdztN31
xmAjX5Tuep+uGeaOg3KE5crz6O70ciYpYjCjy8Fs+y05yb/DkLj277S2OHzxHh0bKnqhUCUyXVGF
uSFvo9g2Rs+dFVmj1+D4a1+vJHgGvPaeaWf65ywp+yP2ZtnclbUUUhKrpov10xefwxVPc7Fhoupi
9bTaUFWCXasiOctLVHafW225sJFONzlWhicbjA5J9dBrUXyDIt5g1M9/uS96V1t/R3WwsWHjSl4S
KlcVZZ7FNbZoY8noO4Xc6jBx4hsVxsu38Qq9PRHgt8xoibnP+z+Be56MMskqOfPDDhxm23j/npjQ
IeV2+7KFOXB4bbWTIb6qathyqWHRKevs51izKmZZgP7QEvhl2KRgA9IEGeD7LE06WCMqzJ1FXSvH
rQiMzFllRIqVp5aCJWDBKsg2ccURx8lGdWUhqXTbEbassSj9QCLIL4ueTsub0FHNe2oAvgz6X99/
LcxHtCd7dr3x7MX+0wPgqWZxrm/qvY3JM7YnUXINdS6Qxw7VFJ1Zl6/7ZzlZTRoTYMRj7vo9wMZR
Adzs7Hf7a7GqHNrQi9JmAmH8fJ7Z9wlOZtTHBBk7M1fjZNHGqAcCp2gjW5njPzqb5/tEpiRkTIMx
LF1Xybrgg8b5bJsd8KmCnBM1T6YvRiRYKP2wKtpAohez2WXH4CX/QH+GVxqf3KXIU3Z5TIgGaSON
29TzRvMpXAPGFNy1az6iQSgiW+qTOguLc3BUnFh9NSZGPZMRMa2rO8nvQKy0MK5t8azHZKCiSooC
4P856ttstmTu1XPATgu0zUHFRPa8IhqA1wrwcphlBKMXHH6mBGFMj+GnEdHG3fqgJ/kkeInI5ZAA
F/W+sE0+oTERxiZ686LtGhFECvu8gbdWW2/Jq2+Jr6VO/FWlIOnfgrdvxxWMYJlzgSGuVoS9tfEP
oEZudGutV/kLZTZASYTIr+ze8yVBGDhfksFynDmnRYl7h4z6LduZgsIG2AUxa2cC231xosm7Hlxy
tN+ki6/KImrL84UqiRoTskvifDbkLb0/MHae/0cJBnvSv/B0xjX8/+MUR7SYh9ZjwCB2y//H2pc1
N6osW/8iIpiH12KUZFnWYFv2C9Fut0GAmAQI+PXfKt17tulqjupG72+/7IeOcCqLrJVZOayErJeV
Qbz38skIkk2PWpxTg67N2YcumgD3tu6BJxBOjZtHnj/YyQ9gjDVNMUF3lfADnON7CB5EvDACRMMG
L+aZu+TTQ2XsVY/OhXIuIWcF7pfyNdrfvw+zd26iBmONRSr0YV/jz2d4J4mL1nGDmsvxPJfLmerA
GGEbFwXINCScFbq93hfk5He26jy85pimtVsiLa6cQHE29TGVSE91csnGqCiqsIBEmo44ep7gXjyy
33NnoHiaMQ65P6lXGRtiKMUT5r0tSLGX6u7+J5r1XlNlGCesGkMvZchb06gGI5tYSK8S+ZUDjLOh
51QK44avpTRGaCCAlBLdySPM4WznK999XgaRx4MKejv+uL6I0dA0ZZoYE2KE6UWOOStNgbCGLtFw
JRQ+AwAi5+SoYd0RwyYRrdBKVFFSIYb2Mx17x3hUCbrLUZv7q+P71ohNJF76TAvN0aAaeevcQS28
tp9sEiOk/uz/D33582g7EcgAUBTLqaxFMh3vwgjZ8UNxVCdD5+kXT7XZtnVjIomBoHMmJlaa4hRx
lZBtiJ8uYDUY0UKyehJRuQa+nvbiCnI/dZd3kTmGwuYVC7O8mGGlg2LfCZ9G/2G/DL60hWnzPh/1
F/cshYEoMNBb6dhBzuq6tDyMBLyOW8neamhZvG+T8wHI5DQZaDqd5PRSWTjNlxR5ejTYeT3mGS3b
9/1H3LWvbWDa90VyTYVBqVJvir5KYSpO7Wi3xr7eUxx5kb/IzpJ3krOQONGPQSslliMzbnARnI7y
GCiPxVHQgPLcBm/e5WYwRB31Kk9MYLyIpEO3EB6z1eXn49cVucuKuyWH99lUJrjpBKlMzj3OsHpX
XjH3pSqkccmz65cI8BtQYQSm6m+RaAfUVNwM8ayb/j5Utve77BP1JNWQ/nJxsVI8evTWra+cCXZO
jds38XX7wus8nvc6E5EMvoSgBM1FrA+mrWMAzd0bUPMLayBeuB+Sc8dVBl+yM2ZFq4uGo3UpvWvZ
EMFVX4PP+7dg7mk2QTFV/T0kQEukUIRX3LtK8U+NL2CeciG+Ws36vpjZeA392lg4hk2OmshcbwTG
pjnKJjqP/fEx4I+Gzh/W999n7nLaiLLe6fj7leuAP5ouy2i9wcEc6n095gPciSLMPT6BhKILLQhC
k7vtpLtoGa1H0dZbUq+3qPw/aoee07b/X4DqWznmShtdnSWSApkayLeJ6GKRM4rQP02yjCvy+cll
FZi1CV2BGYsSzs1kDlPFIucupJZXIzL9yDfnZw1zFQ1Ssc1zaUegseaPXFId/vA0umWa6OhH7u1G
kDYJTWWMJTRWiP2iIFMA/7dAtCCWbHnR11iQM5DUC7aZLYt/5QMmYpnrHNdjZ53kZESkijsmJfbr
sx20q0DhArNG7+s9DZn7rDTYxSMnEOXo7wVRvNzB8hFvhyGJ118osD65r2+DJ9kheV4ul+g4PdKn
DUIYVL8+P8HlZj++4S21BdBwfO+8fU0OgcGACAn/1Czwy9ZKoAHRHrFAEXQZ0oJzd+jfuXcCTDTR
iqBZE+k3hmrrYi0rJFrYpf2lPBUr3eUIm/WDE6UYxLmqnV7JGZRC5HnE1iMkEx4lHGBm89LTs6SI
WNn2j+0y9yUc487UByoKLDimf1SwkyJK3fAhoMw+QWCD3LYh+hWD/hj1p3EhFkthvKNd4T3OzU/N
Qu3k17AIZcSRlolYmnt03seV0nqWfXP/8bMaEe7E0i3UvPdRGXBqBKORZAXiaJV2dGJvsVvEGzO3
kRU7JU4AUAxtUw5KsFLAjPdLunFq+8KLiGdDgW+t2VymeFViKT3BtvAJru77BRvCwgfFx3Q96pt0
j9fn3z2jJiJp8DyBrPGSmEM2QPMwJV61FBMiIAbx3RO2dQTaW8vtJuB8WYMBqyiMMW4jQOBK9RF8
SGfUXJbi6oQNVOCr+ORlk+bTBRMFGcRSE2wKHTsqD23yyX7YBAHIPDnowwF+gwGftDz1hWZACAqo
Z1CIokzLzT9zoNdggAepejlpm4iuKV55lqeJtgtHBt5XHicGD0oNBnVaAb5TuECbF8Sj2KnSkwg8
/HTonXNstzTznXvH7sY+X40O3b0h7Ry42smDgbkkoA4yttKjCOruy+Jri1JOaOsuNzLl4LjBIIwW
thdRqHGcKZZ1OKetsqNzlxg/sXOB/DsYNxh4SVQ9wsWmsmqyOq7l3BY/S5TYscKUaM7fvQm/TZ5N
1pZ53hh5Sp30+8VPn6M1CBj3oG+6EuGBl+2ZD7P+cRsmgx+nPD6X1wKQtQZmeR85Xrz5Chynp32w
+ssIeaIZAx6YyR1SAew6tIkx3ox4UuMEeYNjPPs3Gcjoe0s2i4jCsJNuewN1ETRIOsgX8LZPcCUx
uNFeZVNua9g/RqxuaUbwHz2gWLDi4jw9mTs3zWTQw0ijVEnUeERBCb0zoKaiJNyIW3g9Mzy8NRnw
kPMyExIFtr46XtYdyYOSgI9I5s4zz3ZdTAIWNsAP1SLPzx3ObvDjgiAYO7mCa1h2+JA3pBycsiY6
uTwgWvpcxadHq7Pv3+pbM9+9I2UQRDCsIkwGmAmSPRgR1W1lhU3KmXNyQaO2CCs7BNmxd0VjqHxy
I9sM4FEjxBL0vcNnSuLaEgMyrSSfU73CrR+WnlfZ1oBV8eBWFhaokGCr4n3l51PK3zeR3WCcjtJY
KCLsCQnKNRZGLcDwvN69mgS7y6zFJ0caNRr2qE0VazB0xcQe7tuDdhKlVK2sdaORIRxUnGKtYFDQ
D06b3P5M1p945nCkzd2VqTTGhEck8YrOgjRM1ZDcOdmvA6IT7gt1Li85FcNE3GNWdOhKOd+CBoGk
4IMMhg9ejWnWLKZSGCvN4/yUX7Vb/IMG/xM43EBOj2oWt0A+24A9lcQY4FAlUtqF0KdGebAZsfIN
c+02bXTE++ELbxYL60Z532ruhTQRevtRE8vItDwcYo1+q6PTidDvIaY8iXggffKMkCeKcXWaOeag
WIEomtw9OhbSF1dyOapnSHv5zI7/zgrZiQNDQvaiph8u9OO9MhL9jLourTYkPP6O2e6o6SEyDq8G
C3pkXqDZ4FcYIVt5mCw2sfkCvY4R0SynQhe9La6oeGNhoMU4vCV9ufwys/Hg9Icw/jCN5S5u6M1z
1k7TEEjHmnL894WcARKwny+cAHS2CcZUTQuvO01HNx1zO+KzoJ2E8oKgGhPUsNb/MC1xviX93X/i
17cY5mpEVtMKZpcDvzDbhYF70OU903IOLxrjyGFvgyqNUmPSK4h3SLSNsK7oBLJDgoO7r9Cs852c
2+1DTq6dEaMhIFKgEPyuR5mW+qAHDzyyedTnIC2w4uV4Z+c4pyIpak9Elhr2WJkZRKKxGVQ272vF
Oy+1dbsQUYk7wa8693Wc7YqdCmRuhdJ1gnm9Uh2zTQUa5WA7+BwRvO9F/32i03VQx6xtS+h0HB/S
iljbBNES7Rt1PnlbhKR5J/qPEbJjOJmqp6LYwdZfjoAsR0dHAOiNAjAvcLSi1nzH2m+T6xOtNFOM
dPlU0fejI9qb2C4qUgfqwVh+7Y03uhf2/7AZlqcd400FTdbB4wSh4+YF+xxoijlxylX6kB7Aq8Jr
fZzljJoaBwMcUVOc8kyi1nj0un0SOgjzsLILNeHXz68vLnH/fEjy/e0YABEvESrQKsRRPpKjg1gz
MOzrgQsgszGJqchgRLcQb4mMQQ6Xc6/XqolUMtjLrlvN1ZZ2InuZz31/z2o0kcQ8SFo5VSMTSuEA
tdcEA1QYnhIW4CngQNVcsUtDB6ykYtGLZGJV5e93TI7PeRM2Kq6x6h/KD2t3fasrtA2too/7dj9X
R/xNEhMg9LUuCLmpQdLquPE+Ds3rznJ//SR46YPEPrOvRONGxjN3DTNvkiiZlk6LK8wHC8W4qIrI
Gg86cjUvAins6mqbINN1K+d5X65L/39nOT954DUX76EGBnIA2VBUEY2Evx/saRjOUqoWIgDZC5cH
ut6avA3O4w9sAeFy+90mmhhQ+U0aA/9RmdfZ0LfiLUVbYCUZbvgPy7uQj4gk3g48Ntlt5+Dbj/rR
9DDyV9rgXwlWeGrd/8xzTx9dhuIyWCgkQ7+ZwQTeTp1Wtvk1FlE9W61lt1JRCEdULUJi8GUt6CIm
jkQKJozuv0lkPnIjDqe+x+qOQ/aEwrBhgG8V6WD0PA2vW8TVL/xEy0ys+5tE5nYOnZBEY5iItBS5
VpzwQJnPkG7hLjeeiyR+k0RxfXKaeXYeQfKbwoo65Gc34+jIn6+B3QbW4RN+UKYEgza6RXleSp1x
GLosyRaqw6B4ggn/LrguZAXPvAwGpZHe62DE4wPodFysujcIPGRi0+oosjKYFKh8881EV8BH9mr5
dtLb11WAZTegxLbjl3Jnnzd7p+OlDeda3n/7hcxH6OLztcZKLPzCdonCBFZVrGFvY+03LrgCcTQ2
sc2Hs0o0umvT/AAjY8fre5+Dz99+BPN9qlRNz7GIYwKdtUYwvIuahGeShBtu0fP+w8gn34Nx4EkS
WUVt5dAWr+5uL7+dD+7zV/XBe97PVbp+04hx3ddxRGgXQ6N26TiB1YB4HNXacLteaUQhMQYbSy9d
W5gqQETrY7voGntKYBDCi5EGNrdqPPfo+e33ML5dTuGJ9Y5+Zsf5UN/GD90BDwvYLhvSYeSR5oxW
ocVJ4My9+aZS2aYX4RLKl0yiUlfr4fG0lSvQAsbOk7rwo4ceaQJs5ordgWBxBNr3LqvPyBlW7QcP
2maB5vurs90viRHFvWXiZwwoIiIL4tdB6PXYsmph9RoHRmnAfsfCWMa9a1Rklp5VIvwzrnuYON0u
QGKCO+g2j2kTpZiXg9zGai20N0Ee0uKZQqQIafHeFjDOgYEOG8pFOXfX2O2w7inIQFoKMiax6Eoo
WJDBTZeFPQYR+dh4cUk0tN48ZhkpHASppb9f9r79CM4muz2BDosiLH3Uo2Rv2unr3xSvfrM2BsrK
SzFasY47Bzw9onqFGS/s1uP7LQ6I3EB/4k2MJI3AMoGTD7eDVJJzGBEz/Do7UeLFxY9rSKLRERKC
dRrWclDfOQY2E9P+piUDYUVpqZ0Y4vyRjBJt4eSpn+oJXaJj4fHuDcd7qQyIYeAwyyWDfmqHLg51
I0zrP9DnXBvEPg8y6e/+w64URRctU5I1g218ElqhvVwNnGo2eBbJro96+ENcGYb7N+c3kcOcn9FL
IU4Pcl48J0wIsiQieoepXXIEzSLBRBBzelelv1rxpaanRx18umy9txje4L6Yue5ahIff58YgOzKG
jRaGENPajeMNj8oqBLnjA/m5gGfJSdCsb5mLbM1Nlsxa4rdkdtQ2Uc2o61pI7rEW7fVX6EWfCRl7
OwMAcdewzV66iTDmIdDq4MKQLAp3snuxT/BbIWAGy5P23Gr+zPt0eqK3aGVyv7Oyi7FeBXopZL2S
0MiuuW+1z0tg8E6PwW/NCDVNLSFF2CC6esM0NPpd0H5h37ePuZTWb9qweG3VYICl9q4btiP/Ch3w
aaslppTbheAEn7TV5bTZbjlSZ13u5HMxWGzKeZVdT/QMOzvbmA+tJx+bR6d8/hKcz9jnrq+eK0H8
piYTQp7Ns1SXBgSClEByLuu2Jfuv9gNYxV07Ls3i4kQ5BkIul1w0zxqVhaVU7xXxFhHJwPW25+YH
5wgYf1OLARFxTDCEcIao0mk8uuX0VNkYLLaIbqeusDufVqNdb7/G52Cf+18GbR3ieAEq4Q4u3+xr
chuwZSi2LGo/9B1a2PrPF14H2twjf6rk7d8nIkywcJyrBiJa+7YBGK9tYcRo+1cA/kz7k0d1Mx86
Ie9k4mUtSpLJXIlzqgmXK2ZVDvqyLsl1XfxK1+fnn3GwbFJn327w5l3RgibnJOdaYnV5Ipe5FL3R
JlLZQG78sDrWBySklCUSGfYeTYScCziTsvlNFHMdxKivTxcBolKSHaRHlPv3n5wrPovIE22YW5CG
UV2aJkSUznrTvRouRuX2Qebz8oXzT9SJIOYOmJWYaa06IDKoAyQmzyT9QlUIc3u0h1B2a5NIu9pt
nfTguiVm0D1he8UznzzzeprnroIi6SLWp6GAhNQMrsrETk9GLIaaPtJkVJnaSkUcXhA0m/dRZBmv
MQn/U1kq/UuaRhexMelt83Zh54Zo6q19+2t7RRMKRoA533Au6JqKY45W0YpkGAqIS4nz/j6SjQ/2
6Yw8PgfcjqHZJ+hUFhOoCIMAJ36hquENvD5uDh7orv0wUMFwguQ5N/6a/VrfR8k+PjMkfk0t+5+j
1O3+jGAIL+1D5PcuKFY/tzEvl3J727FQOdGQfWdmSjjibWDgfp+I8pGOS0FyT9jVvjRXS9fHeN8v
8hCSxyWhLEO6vtw6SOV96jvQov2IwE7icL7uHAhMfw8NQSb2Kpu1UEn0xMWzW19Wvr+Lwd/7880e
0Ar5ZTey91dDvPpUJhPWCIOSaNkFZ7A6HmMkicnr41IOwkdO+MRTjYFwUxHOdZVBDG5/K2G11anf
NvKPSLDF2reMh/snybNdlrHfUPQoQocdbv4hInQRmmsl9sL3CVrA8dTL7eQXMLzi8vTMRRqKjIYU
SaLJYJ05zQ61SOwNCfFYEcCsTI4gncO0Y9GTvrJRmuEZzFxMOhXHnOq5g3e6XCAOQVT30Cd2Etjb
EGNsi/vnOX81v9ViHGFoFEV3oYZp7PZoUMTE6P2/P+tpp4ow7k8OsxMItwQo4vSyHe8lXz8u1Q/s
vQ+iDXe4azbGnopjXGHUyHpiUqjBUtzMcUo1GLzIdgfvrVosm/eAOz4+x7SIa/Z9ggxwn5OriREJ
KIhCde5g/Q92EFHKSP+J7g6waXX8Sky3JbrLO9u559FUNIPjg5xGspnF0uFl8OGOsbwxvRKdZ/oc
E2Hb1OvCvChFiSNt9lcH5BRoMOBAyOzLeaKIQRWdwGN1uZbDiDUvCGAoVSUIzm06TLkzH0Aegd18
P/ZY1fzJ/XZzNf/pt2O705XuNPSFGeEAndYV8OWQtfN5Yftc8fg3KQx05KOs1V0OC3lx3rOEYE9z
9CSSZ5GgdyJy6HYsXnhL/+Kf7u8fm2TLhL3Zl0pt4TzbmkgkXIxn2quBCgJqrl+cjzdbMlCwNwN1
FRWdNSxVTzLWetVrZ+nQDrYjPku0XvVYPNmmx6Pvm+s21aeiGDDpmkbudCuTqEtzxGhxwtCk226W
g+RyW81mEXiiFoMkppw12J+RwzaOTurWgWI74C3jPA5mo76JEAY89Gt/lS8thDhmRcSferA/v3IA
mHqKP2xhIoIBiU4txyyt8XmusIUgcg8XUtnmwniX7GWjc6lf5q39Wx4LF1UpyvXVxDdCPU1ZSUH5
VJ7tsipdwXLi86of3e5Kas9KHRDryyUmN5XELdqn+2rfwvM7arOQkufYmaEgaXpYXVyMupcdUIVO
TLcReQl9zDiQ/GO3QzHZSTwN9FL64XTEDNli6VYLvSDtAlE+tydnFrAnZ8OEgfo5L1ttSKRDaZL0
GoyjjVTTQL70M8et826KwWCOVWm4KgK+Qi47sYWx0iDeBsvnZVUSLvcetaB7R83EKlrWGufTgKOm
eZH1epGA7Kwj/sPD23LJZWmc6+GbYgA7GHMSxjNSuZC27k8Euy4TWz2GrzwKudnMhKIZCnIT4LbQ
2XXnehs1SpsUuDZ29Kg4lR8ulF0e9DuVLt2t8ahFvQz1E+UzJfrzfeOd94cT4cydPSWdHqp5JSGK
Ab3xeqPbG0S7uwa5rdrtbVqdDxx191du41ssS7JRZlLVYBuWdNDKIA8e7T6y1RXaKuhykb8qAE8O
+FaxnPj8PpQaJZRwwGhkWXdeQbB+y+oc5P9XXPKzWQvVVSSZwI+Hph3mPDUF5BPhUFO/4cmubuPB
u/tJsE5suf8CUer9rzfvEL+lscd4ksOyPQ8XCcklWpSLlv0HHVFNSwd9BBxZsw5kIouJnKyzVY6a
As3W6yRy9Kurymiirbzn5n2fYi2Mz/NY83mRiUQGw5I6zLWxhnYK6bxcth+WoLd1e1e2ULxxPsf9
fQ05n05hgCypy7AYlat08K5+HqjeXuRs1+Z+Lga+Tud0FLIrJNSCMzw14JdNsUFnseJNDc5j8uTk
mLdWHieq0uY4OQdpupOLIjHGINEtzydHnw3ZJ5KYOKm5gLtAu/QSkklHh75UDxI5VM+FvTAf/B+2
nW6CfebuEX3y+mzmcXMimg2bWu2aytcGSq7e1+/eYagINikSOwtiItJe/W3Agy3eHWCCqDE9l6Ha
QFucqybZYkVOz/mKTv/vh4bsk2X7UXzct8rZwgNYIf6DKOx2+VgyYqW0IFP08UJHe9rVPa2t2hZ8
+1IuM5ufRJuNR78lskm0VrnmRqzBTF9A3hPb6Jcf/Wpx+TB5z8rblfrDn08kMZiS1P85T60AKwUq
HB5F55fuDV1J69yzdtru1+6ArZLtcx8IMRqEioV+RfWK976lZnrvhzBQIxeNWvcStSWwOtSbzMtB
6Xe8fVRKcYpeDs5X5dwblr/EiOq6yBLc0Aad+957s7DIBWn71RWRhrfUP1Cl40icfalNzpoBn6xu
T5bSt/SmShssuB5uLWjqYay5r2yFd5wM/siX2BLNEbIqt/boUohj/jDYJriZC4IhOskHidtb77qv
vgpKIczWYCEuSj+W46x4B80zZgagNFnV9TjC9ckfqI19XGx9U+PCcl+MVKd7JsTAkYQW+HNoQWcQ
2as+aBPBupa8lvCRuWv/W3tlgKgJJSlXDAhLMnu98j4qzS5L33x00JWa2Ke/YdjWJyCkMmFNQbkb
dRHmukJ0iHfdiVg2PGQQItt0305v4e6dc2Q3ZJaXQdWKE/UoL06xjDeXBFNfi8Umdypb0Ejj2wgS
V5kdr8G4ma0/uV2xtw0b934Bg0rROUx0vR3gpr31Cltf1puL/XEi6XJBSeHdLFiWRPbenvfcqTNO
CKIxMBSdezPvIsDQ2kE/7uWV58DmaFam3/H275NQOOwkrG6VOnzHzlujV03xSq94vlqu5aJzCq+2
/fUjt+3OX6IF1P/Z2U+7p7PfoiP1OQaHDxg6/NEXN4+di43nmR289Fe/5zyoZzOrWMOq09cQGvnZ
rqDTpTGEahApUgkBBpizRe9cUkc7eUJGrgvrZVlj3fpqy8svzdakp4KZK9x3sdVI0U2wuNVIfiIY
+DiuxQHkC8v2TazWGK3npSRno8KpVOYuV1FmSRXIhg7IDB436/MujWzpjG46lXO1ZsPCqSTmFp9P
jQ6mJCrJQp+7aueN3eEsl4orrY23+/d4tg90IoztFAKvdqsWKYStMIIUVV76Hm/0wzl22oVdGPA5
lRtgJdjZeXQfFXuZuwEutm4Qnt+jBVr2Nk9/B3ObxRgP76KmStexI+yygdjlkrIY3dd39iU9lcPc
XSnKq/5sjdAXY2SbTWXvsPXKN2yXLOHb6Hx2YvNKx3N4MZXJPFnapujiaoRufWt/eAmKAWjYXnI5
0nkmemvEmcBGpab/a6KrZq/4b6Ac3Jo2z1PTAOTeh2KChnMyRjo+Fg7Q2qzXKWax0bEbW7St9ZNf
s6Sf4540Ji5IuqLS4xDSwppgun657Pwf5XLLsb65MG/6gRhEsU5dkzeRJB3kdCHsUI8eYzsUeBPf
cwNC+lQMAyFaa8ldblLbe0Fr0gatSYsdeXp1Qa0ERqEVn5Ca960YJBl7KbkkGf1Wq8ZxNBA/PKO/
elN5sYb+W25WZS52nejHNmH01yzDBDjEgUXJ8vIVRiSwbwbNEffv8GwJUdcx9aRrqixpbOwhjVos
KWAwPBRjYNA0bmKPH9fYeV6ihJ8g9uBmcOYi5alEBp0aqRDiQlIQNa5qNBELaFjAYxKZsO1W4BS0
Z21xohwLUGU8tu2VGglOUc1tDYf4cv8AZ/FoIoLBo1rvBGwbkKWD0JJqrb2Ccae1T1h4+1eebCKI
2ucEkPJRzJJTB12utpM9FXZdEzpHu+Kyss1F9dPvw4BSE8VGF57wfVZdSBBlLx+x3TndbPeUPYhb
CZq184laDCgJitAkvaDCVxk/yzcJCyHOkpOKDpInXN5EnuUx0BTHXaMaN3NYee+bkVQwB1SQQW/A
fT3w1GLgqRILCwQHOMTSAUvR6BS+8SwsARO8AiG9LX+A+uT8GFgSQRBdmI1GM4br7iDtlrLzTD3v
fSufzTxNjEJnesKK8lSbpxxikFBW/eP6/X2zwBgGVp0+uKhIPtur2L8vkodMLANklwp5J6awDDBA
rms8ZWU3rr3kcVUmBI+hf3mQOoMVV7NuFUuEuJejQNQFugvQsXFfJQ4csW0usVH1jZRARJyQ6y8R
XRN2J/MsYt4zomJs0JlqQ7MYRIoGLJJJwfiLF1XowzcuvMWvp5PtwzGCfMnGQlJ+/mw24pzIZMAJ
GxzVJo503GKMf713D8OjAIp/Xux3C7r+NPZv1Rho6ptejqsLFYPRTdD6jaT0sFwbuarQ5jXXUDC4
J4sBpnN97cwzXg8HkPFLu5AsuY++eXP41oaBo5Nca1JcGRT68DY5rit33ccg9VXW6vG8Kf2vgB/F
zIP7t0wGl7DjqAZ/PbRCuvFYy6SJieFmP6KS7JGv5vjGebz9FsZg0yg3etxkUJAKW58W92/TbJpY
/8fodJHBpL69JkmqQBfD+0Ar9W63yAOaDUffX4H9bjZH3Gz4PBHHxC2lqV7DUYM4AdHE8eqW+2xV
v4DLxeEImoN0A8VRSo6sonmTsQvxGufZgG4MjPE64dvT2UFiH3OLHClzHmoqhbGEHlME6bmFFJQS
LCT1VeIqLvbhcbSZ7SmcymGMIMmqqzJUkHPbIwOykcMC/bCY9/3xA4vUec2gs82pE3Gso0rlETT8
Z4gD947jRYgnDt7GIC16WNbDFs0KBtnQUQayu7wNT6VGntzhocbSVIwEB/l6W72C7+j+Uc8mWaa/
ibGcM1ZCV/GFftDeWR8wYU+wDhZNQ0BkkJF+Wg+ce6fOYddUIOPLtN5IFdTYZUQfsp8ORH1HdHD+
QoXh6q435LTeFXbmHRa7Hej0ezt5QY5Ps8HQfrbQyOpKrpuTRxu1Mx5L3xwiTH8Y45tKrRfkusAP
e6nRBmLx+Qbn8G0qgHFEQ94WbV/So/bWFzsTieL/D7Oh9MbzRrPpj6ksxht1Vp9fRHpP0bSKwUFk
QHJncQDhrfj2M3nVSbEoMW7/UoW8FjTeKdJ/nzwF1Obaax21cQU7563HzL1vr7PZyKliDADJ5yy+
DLevtDq+x1j+vDPcB1hrgk3z3LTEnBc0DMuSLWyjA3sAc4pGI4lDj5DlULdL8DnJXkM/mpk+mAYn
iJ2NKKeimHPrxLYZcozEHFbgGHx/zx2w2riWf3YwucyBV55WzBGCejjutRyiRP9l/aEeUo+Dq7Ot
OlNlGPwetQZj5xkklPvOxWQBJZTg2MG8i/j+NAx0W5Sg34ggwqG4gYWtCzTo8HtgZx8XE1XYrrZ+
LFUlsTpqz543rA/x5hf5STucMLP6NQRB4vM+z3+B5H9UYzvYRnAA9eLYwisd1x44F4GF/hNCZDq4
x8t4zNZ3pvoxcBzKZqf3EvQDMcah2EYkWmYxmusJaoE+1i3a+7IiXyA+F55oN/MnxxZnc5lT+Qzq
0imfZJQhf/DRsQBQRLMqXgE830vNgY2Yp2IY7DW0xgjHBuaCuZcLidYNrZdwbPK/gO73h2PgIjPB
NpFU0AVpEGzNJmkLUsmEnD2n9Bt7+YUxuu3XCdsBOHdhLvqbKsdgR4lYvW4LyIW5AOPNty4QPy4f
PDG8M2RwY+j/A70rx9weLbJufzSB2qArLcFXA/OwT7tnOLrNvd6mujFQcpb6OJNP0A1LD9ZY9leQ
+AdPMd75MVii62FaltRZFiR7UlEBuQ2u8axjPvD5xzpYumatrtPWVGCCsHPNW3ykS0wNjA8I9ywb
1zvePS7tdqWu5BVmJDinyNGQpW/Wc00A4gNSVp60ipaWXXknbwWqRY6cee//rSODJigVy6004iRX
qGT2DbkKtInCQS4LFJof5wbVcP4+xtlJjImNsETOo9WLotVCO8qaht6jG1Ehdp9hHOPnk//w5sbu
bRjjwn2ocK4EO8YqltqA0jQ91350vAVaC8G6sReeaH8/GKu51Xjed2QQJr2Og1EoOF+0ZmB/rBJg
D/vFRpf/G93VEHno7MIO6vsfleePWKrnTDZKZDegJGaDQQMJX3v45YMy58HFSD7vSGelmZJoaooq
4UWrq0wAaSVnIUypiuvRQ4oI3Qakcl41fwkN0XZLONrNHelU3h9H2phqRh9AYMJbInl4IQe0hjuD
QjT7UfSWNgYVLTTC8HI4c1EYpp8NWVNocKlJv+spZ2XcDdjpDKP12ncDDeol79rPWedUBHMbtaQ6
ScpFgnU6zubj6u054DwbHE0FsM57tCJZyyAAOS/6yEBbBt7PmH9yMXOCfUYceXMIOhXHmIZQdFUj
nHBkZk26CL3mvzgCZntcpxIYY2i1uMf4BySgaozK3Qc50wgIJIL3jY4rh/HYoCPrwraDHLzsj2DO
jO2Db2wR+oC/gCOK/mQ28pmqxHjt+DRkSHPdVHIAjJkn+WDNw1XiZdRmn2ZTSYyrbusqxl7ZkYIT
ugWlCyja1YYif0yWYPZ1+Gz3c8HBVCLjuE2jK2okVfC5KqIeENDxPRrnmrI5m6Ip41S7QkRLG/QQ
OyIaR8b6FT0S26+X+9+KY99sVSEvKyUxTj0OcHDjk2dK/IXQ82j3D+qwlYRCOF+Kc4hvpDWuWL+k
iW/0JBbs+mRXEtgkjcyRnbI/3FeMA0RscaGoByu/0kMEW0cCWqplYPO2Oczm8ia2wPqNLMc0Mu4V
zXgcj7qtgqYSUPTgng6P2MrMtfbZUsZUHgMVapumZkfByDlKR/GrIPVig07Vs69e7RHjRcGykMhz
FZPt/pN71XifkcEP7TKq43Wgwp0rdjdRxkYebsyFclP9WNzoqyGTRVgKRicuu4tN16qdnx4DrJJF
lzPH8nmAqDPY0Q3hIGcxtZDjugc1o3cwnZ1Pev/5kxPOzCYnpooxoHEpc2ytVXDLwO6uBJef2tvn
fWufjUcnEticwdhhZQJ2S0OZNfyuEpwIhoP3Ozp5grYFdO75+yuWra54lV0O1LOJg1zrx1FKcIgn
f8tthuTBOzszKyldWokt/vqLo/1cxQvkq1GN7A6qZmcZ6O6Q5uFW1f5LNPgPXrHjbHEWmpoQ3XwK
8mJYaQIi2I/IfQNnyw/Xvix4npkDwewArQLq8d5IaERTP52e9jw+aR5KsUNsqWTUGRp1qJ0XiC9S
9xxcyJqcIqJERO3AF9+mCAJ4t5l7jgxglGnaK6CEoCaJLddjEDt0cfcPLBsOtujc+ZfXmV34JHb9
WR9L3ADEN2tPcg4V9g1r2BS+AFR98qCK46PZHU+hdtWqRL7dN81bv8ef0TZ9Sg/FAlj1/+EiMABS
6nJ0rnoqzkGQeFy/iP7R8hLJjgoS7lAQO2Hr5H1I4V0+Nnlg1OEIitgbGiPz4m12vnrw3eXyNqDH
ZXrjuBc2XVCZJ2XIDWh4RVPNcb0OUWYu3MBK3C1v/wUnNDCZN0p1bppRVW7fLnwqHpAe4NV1Zivz
Ezhm0wOdWaDlgD6DwBaPxzIY1d9Q29qjXMDzLbPZ1Kko5oWSnqtyUHNcM/R0gZgMb3OkbyMsQX0y
Hwh5eMOeFGzrwa4euhiIRyXEAxd2+RO6ieNIlqAoCCG8zKkD37dddEjhBUM7KziPmBtz8p2XBZsX
6LSk09IB4lobiWqkxrEhuicYsXzyyetD/gNx13543WfbkjLzcyfOZkkcpofNRCjZ2dB7w4D8lOTo
wFGd8ES+8Ajg6MkLGEwmNgHrzEkQFIqdqK2f3Ri99rz0NNdGGUwZdMHAliVqo3hijIHiP6NzxOE6
cV5owu5zkpDqPEkV5NTeEc0jeHceMlSiQ2e3aIjqEBRXbdcOUsHmJSN45mIxCY8OnKNjqkD0kfbh
/D/OrmxJbluHfhGrKJESpVctvalntWdsz4vKq3ZqX7/+Hk2qbro1qlY5cZKXVBoCCIJYDoDdjyOW
oOFVGA7zZtn98OTv9ro1YGfK2b5H44NVe+T8K+2trYzPwrFFGwNHxgXYC03BXHAMBr9OvEyqKesO
j/yZx58a6jD2Fken+OW2wV6YtQURtsR/GFToYUGM+GwG30l1x8bRUnU3Hn4rQX8gLLbSobBuk1zq
0D80dWaqgNCrQlliM2JfhlXP/PjcDp977ZGwyjGBxBSGsWMTUvQaRahXicLVcibssLEzWbqFIetT
kW3NeF0VsqACk0FmYBpdREc+wZIoFAHjc5TNS6KiuzyL7cFv7MTYSorONvXCDP3D9gWppWsz9m3S
JmZ8jmm4r2ll1Yqyvy3ahVf4D4l5AJRqKopJzcUjNZpF2OtDmJxZfaeGhqNn2NuuTzZGHFlE33Ce
VomZCoRmMAbc8+INMY22I3PW4VzV4eugn9ALuSNBuyfJ0SjafkNrFjHDP6yZ3OA6dFLFvIPr28CY
6JrEBDWSPfkisSt5Sidm35bf6hGZBrYcijnVurz6VV/UiSai5Jw15E2LxfhIRRZurB5fUzmwo2B9
nGoIbfkchWFUagkrkjOdpBVnd0KjmKweYGmgbDdIrQkNDwtVdV3o/OOIQHPyiziukjM/Kb4t3/Iv
t+W1pgKXv794cXotK0jcl8lZKA6d2F6moWOk46mgudun8e42tXVuDMM0dOxPUenCMJtl2mmyha0a
qG5l+WSh4G13MtvQtOU7+q5qAPH9n85C1SQdA5IoPD6n6TnJayukjS3qL2UQWYqf7QD/s4bid51s
GcZVxVBNdK5pmLCv0YXB79I0K5oQtkh2p7qv7bD8Ema/0il2bstxTcvFv3Te+b+AvlQdyRstgCGS
2UMVPdShe/v3V8+JmZrCuQ7z/o45vPh9A3MN/TqKk3OpYPhl5ZrpKTTJBhOrqndBZP7vF0S6ME8i
tcRVTaTjJ79CM/2kJHptteTUN/TuNkdLd+QflbigtlB0P0NasB1nWzfuJJFWqNXW3G/3raj3eq6e
x8l4SOknPZ3soH8KG8T/dXksTHcKVScK3rLqKWuPwrBNxa7TZwrgFhUNRvNpz7e/dO09FxpTNYPp
eCiNhVgiqfh6zSF7if2G5E3Vias1v0gvLEKONXsJko2gdvWwLwguJGP0NY905BjPtPKdxiycuIGb
O55us7V62hdUFldDhIYYIgoqTftbBtIlyYGan7XYSYt+Q7FWb4cGTCzH2GaGcenXisXCMSLDCPPc
Cf+nmRy6evh5m5l1kf1LYf6CC9XFtEFsxSvr5NwXuVtUWewwv7DjRos2LuKqQdGxSRDTgTjFSsFr
QmFWG1GtNsnZjN/8OLKT/tT7rR1v3I5lUvSf23FBZ/6OC4ZoHvWBRvDMZOlp6Hpbdt4QeUZf7ouq
c8fU9tMfofrSttIeB8/sizsRB09NUR/kCMc6rzcEvKotF9+zuARVqalKo0PAgyPC+NBr4lNOMFWs
bPdBgxTWfzhOdB1TFbsIDLi119wnXeXrpMtx5czUKspT1U1WX2xcgPkaLZ1HYcI/5VTABTIWF0Bi
lkc/DVNy1kT/tQz5E4vqXR6f9dxpS32Hckyz4QstEU/vp2pQLkz8oZRri5s9JQacsQ4kA4PZPTl0
2ckvvxLR2lrp6XnucN7aRg2vBf23327LdE1z4YYZHB0YOmCNC3bz3hwzkkrQJo9k6o5m3rhD2tqS
thtR821KHwIgnZOaVBSnp0zlKZRkZ1RPvak9InLZ0JMtSgv3xRjjRug6KJlp4zFzfEiD5o5krU2j
ZNg4vDUT86/8EPNf66SZJFkUkjQ5RxN638lbZTwO8vt/OCPM7wW4fp5z/YEGJszkWYZb1vR7zkMv
qO+SvLTTqd6wyMvJCv9o4gUlds2NVhESULXDfR4Nm0cDptkI1/QdUmWOUuu/gn68SwcM882yxzFW
7UzIJ5Hmj2E8ucpED/X3uk1fkrjbBYEyWorYJ/23sJ8OI62xP4QPx5A0k6UY6OWY6JZbt36RmIlA
V1CDK9rCPPYySLM2wufLfnqJ573t0b4afyoGhh5rdk0Sr9X4vZYZXhg0FlXYhn1eVTzBNEXMDplm
Lswh0NxFr3KBy5T5yV6JDf3Y5Rl7ZZNS3lekKDaenVXlwyp0IGNUqpnm4tlRdH2IVY1D+dK6djht
9V0jganqi1I93NbBVV/dMLCFG4kSRG3LYk+nj4zFBLRy/7EjxX4SRm7nafFJ6OJEjfHFCCpX97sd
y+rH27TXHIVL0gutbMJmKMZSSc6pYua20DphD51a7G9TWRWmIdBONMfYbOnQqVMYw9fTYPiBb8VN
bps7iiEft4msaQgyBgx/NPS7LdcUTT6FP5L7cG9lc5yEPIZJdUjatraQ19zoJ14Tm6nMY+7QL412
yIX3kyesLoUkCOTV5JMYDFvN63iDnzWhXdJYaKDaEKmH/cxPgMz2cNdM0tn0SVeFNrtWhuCUmcss
tlFmaqalJqxSM+zS4K0oiB1G7S6Ot16OVZFdUFoYkNHEUWi+AUrsjyGlRbs/t89/VV4XBBYWoii5
n4QB5BXRPdJxVhJRe9OF2ZLXwp9oQxH7QoCLhtyxFEmi6m7sdiqVu//ADPYu6BR+EvyXBR2tz5uG
FmDGrJ7yDAMpx5cpfr1NY/VELmgs/BM/MJIxDaHEkrx0dWTDGGyo8Kq0xDy9QNcVQyznt3V1k1ZG
lqTnMskxkb/ZN+ypTBo30LeihGVLx/y8ItZhJkMWlJp0Ga9z1AlLabYwMXXUW2oIh46QpHcUrTMV
q1WDxOsCn9phigGEHENx2ejftWlceVqXRE5OSeYKDTNzDaL/uS3nFcW8+rSFYgoyDPFYI8qnXWX3
w6lJdas3NkLYdQFoiqLMWT8K+3ftX5Cgy9qhJfGZKoET5PwQBy9ABJcodef+azVa+nAiorN4UNiR
jvyCF/fY8q1OG2e+xu28x1WDp6HocBWuvyMSSkdFjiyDqMiuIa6ZqDbLX/5epJdE1GsiowwMHncg
MiK1hfqpGxmJ1Qi68TKv6C9H9YLjbaJ4lt/b6y5iwjQcIkPoGcx8jFVDEiWcwSFQZZZtSW2Nkqki
34FUNPyb5Y5oP9PqSieghO9wSxI6YVvsFOFp/ZYnN2vbIgjjJlMQDzG0lNKlZQkwmbYhDeJpZMQj
R234ScgutyZSf0MyLLe7qAjcvz+tS5ILQ2MWeobBBMhGjHlsFf74nPIY2wMV5zaZVRnqWLOtKBqj
bOlGJRXmEE3KiNPq1d7COtL2UHaHsH3QtJT/fWyCsA7lFpQpVCQl5m+50Ax/7I0yiGGf+fjSHFLt
81ZNa8U4axSDL9+36CJOWxBQZJe2WhOk5zTUpSU1VbMHs9qKj1cu6xWVhWmiaVFSRUYpfKbdgHpy
ArPZDPlGeLpKBaeCFejUUPVlsUArq1JRpjg9+wrSitNzWd0ZTbnhyc4v4kKvMXP4XyILVgBoizIj
yPDW5AIDAfrkE+0rzQnjxrAinqduQ1rDiad4I4JcZw65bgO+u0KX0yzjsG2nzkSWnSpD5NCydvOm
7x3R/n0ABP7+pbOw7ykxg0jvIERZxAdTvoait8wcS2W7DaO3YiBAyEC2RNc0E52Y16rdVyWfoqpK
zxg2cvCzBkaC36upeuiIolhjEh5vX9tVATLk2amuzrMqFvSY2VahqGR6bjJ1h8DYIe2fOhUb6rGW
38NSd8wZ13WKnOhyuSc6ACY1rcFWPwQw4kpgNWnqioTehUpija1/3xs/+lh8DRrfbqZTqHe7JE6t
5LOpuKQuXgy5xfmKwbr6pAXnmhlqPvIn6Xmo3A4hUSIP8zvWtdFGuLJ6pP/y/mG2U94Z49jV6bnz
XwafH5S6R7ort+Wwy9q/BTTNrphGsczRVBGqI7RYmK5QrRuItkjP+Uia1zZL42PZK6HdKVy1SZbJ
J6Mw2mfJgs7FAqnYAVjhO+95/FR20vz6H7QL2/Z0zkyOetHi2uiZkubxBO1SNaCVKSb9FII6Mgk2
Hp/lEIp3rhUqKIY2YoAWoA7X18bAkIvJJJCxPwFHgWRYC8OjyQrLJ58q1d/RuN77vN13nNk+3fPk
T4YicPIpSZ+GcEPZ167UxbcsZ6OzqUvSQYVixTWiOsASwiF382zD5VzTqksqC09PQwU6HyXOmSZf
SG5xbnV8z7RvW1XzNawF4uz/i5YtvL18yELk5ksUMq22sptq/7uo7VG1WGqNn0Rhtb7zx98w62t3
85LmIjHCWZ3VzIC5oAVzM1QBsri2y+wFBc4Nh3kttQa/HeYWDUiI9ZYecxPrZkAoTqsrn0TtoGYK
gzRpJyU+qrUTkk9EuIlix92n21djLe90RXgh1wL9kYoS9ZDr4O9Id+pbd2JWPuz05r0gSJHm68p0
46asKucFuwvJFm2VBqHRwjzEukW62vL9ZDseWqWiIa2LTJ0i2HLxQVBjN0A3QWfSKXeC2rDM/oX0
/+UGoNANjBNF2CkWd76rK1LpCe58q7yFrNpjSSLikakg1pBubdtbIvDeDYyGBCxcDDSwoap3bWBU
nWek4zI7G7x1G1U5AiVzCKZdo38y6dHvOzcoXa18i5v/cGA6hXvDVQba+sKziuC/ByKqs7Nf3PcB
Sm+9YaVbRNaMyUxBADQwA0oWRLRKyfRamNm5Evqvtqef66LbDRmmGgC/NURbLukHbxHWBOgtrgIf
Qxk1F2/UOCDTTOJg8ERqo2RJqLIL4f/WaNhlfB/Uw4YM1+iBNTwyVEXxaxnfYYBUGg/YQ+SprZn/
lCKqbJi8wAlR29t1UvuO8pVxyON62ghUPqoNOBUGeGQGQ958mRalpe5jt3Pfe02rx4+ZFibPQ6J/
ifhkHmSSPFBW/mrRhXdmMu7Ooa7pR5NJdcPIfThefAVsG9NwvPAKtMWl72U9tg0JBy9rGfKxb1Jq
VmqWe7PwKAr9tw3bB9uN+BnAJw2htIEn3+TXN6UCUrYIEoHDHe5ZF7sJ1+4AiDlEUt+IbD6++riW
CrAKgKkh6PyQp0tlECajAKnmKz/1d8QWdvQSvCR3/DG+J6fqJf9R/xif/5o/EEXGFjkWZIg/PO9k
GrJKGIM3Au839rltGomrEjRkh1sIlRVRIgjg3MTbhMu/jHPHqTbaPGtGb0g6yyxPKeaEFcqdTF5v
szQfyVX0BjliNzGbx2ohh7WEyoos15UxbkdPjb8E5dd4C3uxdg004BaR8kBOlX6wniZKaxlLDEwE
qzBLW7zGirSBX7PjXJ6xddIJJbz8QtiT+rXXjf3fc2fiLzigyPAgqL9WSEbbKc0jc/DmWfJ2E2BK
cZaWw8YdWzkrHfBPVMj0OSexdHWxmyOqkgbghJpqrt7Qpyqid3ldxVaF1NVtjlbsmU7nmg1UQ2HI
715zpKqTnMo6gDj1onOaTi+drugrR+Zq9iMSET3nOI4DnCjq3qb84WEXdE6KI7AAfM4ERuiacjiJ
aBwzbfCKtLNCpZnVsdQ3gu1VIgJVJApUKMe9viZCGcmVVA1Hjya+Vc8bBpQ7Vf1bF3PmxAQ0Gk8C
HIhlRDoqDWVJG41em/5OEqyGQHBi9raxIbAV04ukGKpu/B2FsMwk5WrAq7ako5fqPwXZaaiKpemJ
m5FtoK/79uHMiry4xrhac5jFsQUKWLNruWkY4upHTTR5KCzssyL43E3ZaWR/0Cdnq6qtVC+tPmw4
YWtnhRVXQAfBBMNhXSjE0EtS4lNggvXY8vmTNFIHuZINztakCHMrBEwhYtvlFTaBOQrzSIxeAYBM
QtyiZr/TsbhvC+H1qdw4sxVzOJcVMZjBMJANXjY15pRjgEk1TZ6M2uq3kaVth02rk/F8+7jWLIYA
qHYGPjCcmnJ9XPWQ6nnMNaxHDmvuFLoJm8E09tAlsPa50qhvt+mtWQ0DTzL+QYUAJYJreqzhvekL
NnmKzA608FhIfnaVVYlkV5fTrtaiDe9nRR/hC8xZOQoYIVuuU6jj1hQJD6mHKVluqEyuTAChYq96
vc9Ud+AOqlMbJFdkCpKAOXFTw8oZdWEZmzauSRaDZFiGu8bMXDJYsvzNyg1ZriikUBDdoNijwBFY
jksbJ4Eklt5Sz6+VwvLHmL/luQh3hR4ae5Ly9IFOfrn/6wOcyyCALXNmzFsqrg9w1LWolkKdPKyf
Nup256deomiW6WsIG0Mrk4fb9NaEeUlvoTAFYnCuSSiMFlmZO/lus4+3nrI1QV7SUBc8jalR+Tmf
vE47ivSpb3rXVPd6elc06Yb4VkwVUBBzfQfIbIHU2DUpqWlC5mM2esBR7UkNVHHWuVXvbyxbW5Ea
QihYwxn2BmoLqTVD2ciRF6M3Yla9FfnV00DduO28ptiqba6RMhROke+DsQIu6JqjLEmqSGYSb1hh
J03yQnhGLa1WHUMLNrz6NeFdklpcrBwtkqxVQCrVnpUEfbWA8k0bBnFFF4DXQxlOwykBoLigoSF8
oxhDPno6VsIo/IH/bDvgIbBsdytfuGLhYdpRMIChUPFcLrQuAwehlsD0+gWzCBCm6vT79t35mN5B
yAjnTEfOe65VLS8raUJVGbgCZoLiKY8e/eBgNJ8Leqz6yO0wLCESp4R+vk117ZTQFAXbB72DwV24
utDJKctCFU+KRkaLRGivYwl68oP26T8Q4ihT4LwM5cNdilnMgl6AO6hD4JdOXCGSR9PsbSrrQtRA
Yg5eQWdxZQ29r9AviHMqcswpIn8S/3u/ix4kuqs7cj9uoWRWXkiUXODfQjPmV3lBbt6XEQmSTh4Q
Dk5AAVbNLJKIfayeqnE8hYxsMLhygUEQUYNB0XMFHND1BfZpPoVpXUweHzSAcfP8JQoBmPCBsdgV
k/pzQ5xznL9wEE0g3AxdMeF3gOY1OVPFUoF2qCevLHl/YqJPrAFVQ1skfX8o0DJljTzGHKoqNLwk
GtiB0Ug+6CLVKysazcZLskluvNgrVxGldzhBgD1jDNayK0tVJjKq6Iz2ZBtS+KhmbHdlUVm3WV+5
GKACDTIRVqBwvHg6kT6WQVC2k9ef6NP4y9/4+RVPx4QLxynAb0ByLZN0DTUCTvMerpUv9mhgt9iz
kf5MRXLsfQx6TIImObIh37jtK/bSBDYChWpk7qi+rN2RFqZEFyNEpw+WX0unG58ziaegnpx2+nFb
gmsx/CW1ZRmrr1qVZ7KDrp7E1/IVm4nlznDGr0Zr50d1i9qqRJHTwd8wMrCk16rqDyV0uIZEK9F4
hUoP6CA8lL7+eWx/pumD5r+gq+mO1Y6YnLLwSuqqfXwuMzh9gZ1pzxkN6SFiW4sy1i4sUpcCWEq8
G7B+158VTvqEjlroEWPPXL2L+9ji032cbbE/s3d9UxV4eXMTJvBUGvuwj82oGACwsER6/8LNTwI1
+zK9y6s/mtK8xhG3DfPB10/E//sYEoRRruPgT0fScNa5C2hFkE1tIrQSp1z/KM3OCuDeGp2ta7+r
t1CzwnoLOPrxoAHigAODV1JRkeOeb+4FwZHqQ5qUFZxMKu9hI1GAbXGCxblV0W7RH+NC6Z1UGzfM
zkeDMJOdESSzI4Cq9DXZ3pywa7SBKdTTL4TtG/PTFG2Y24+vyQxPga2lAjHrh9bJqk3RXxaCRC7d
cYycsWcWN1/NcQL8Mt/5f43znWebweFAcyOSXHzpeLYirYnGYQ5oqqqHnKPyiwgmfFOKaCNB87Gc
/07KNBmSyRTJyYWn1owTH/CUTF7xU5Zyn5HWaXl9rprBasrQ6TuElIFEg1XoDfV935RP2XTWeWrn
bdCh3N/bPFU2TnRNkaCwBu4LQHj46/pEEySTlDDDW6pk39BzYo27FjVR9VAH5waJxr/2hxHX4ooC
hT7DXpYp0ykoDT3W6eT5+X1P/qBBsd0CFX58Ga9JLBhC+aXysXgFQu6/dNMP9vfxEJqB0JWD2ic6
/VS28AaaTNdlOcfKQKDvNMZw9cL2lYjobxuPoCyodMJoImWJFnn1+mCaFi3ZSRAhJge6Wd+3wJkc
i+p+2Af60+036uODeE2JXVOaDAFbWoKSGqpWrLQ708T6aYN5YxA6vrmhcGv3+5KvxVvAkT1URsxF
82Jy+q02dsBsbXQLsr/N1JqlAsAM3crIa6goAV4zVY1apjXGrAYydvy0cAqU/4bR3+DmYyF8Pia0
4iBvMldU+MIiDoVWwYdBdoHAZOiR1bMWE+xGaQ1h6fThL2lWn5SheOiTYM+IVUemdZvR5ZZIZNqu
v2Ch8Li70oc7g6egiXckrM+z1TQD8zQmO0QxKW1e06jYRb6jpm7S2JiFe7j9CauyZgqm+nJAr5Rl
BOq3Ne+7BjKgxb0BrEGunUnztx31M5ccQM85V4s3drZjFw+eRrq0aDpkPPT+u5ye0fO0mUBfsxw4
R6AZoC+ouizuQU9l0+CdgJfidIfq5baMPrpA+P6LH1+ofcbVOpgM/HhDTkn+XIR3k45+Tfc2ldWr
DEgaUmzwgZAQuJaSGqBcWUQ+fFus98ttjXg9BipWdtvvbhNaezYQv+LM535dQHKvCdFR+EpTgBDq
OncknB5SP/mN3v5Xph58v/usIrq3RL6RP1xTNKQ5cK1hQeZ60TXVmKRd0tOEekVS23F1R9QHCXz8
f2DtgshChhqNgaPRYuoNnflaBK2bD90OownswlBtI1HdSohdlicbBmvNLiKOmyuXwJyCu2veorFG
sr4vYe+rz7p41MvWYvwBko1jxAvVl9tMrkkSbVsor6C0h7LzwmhguPAIZQU1sxm+1iTwyFCfMxIf
b5NZ0/pLMgumpBk2ZRkW1Iukq3V2FnuxRD779TaVNWUEUOC9iwJv5dIGByamBhmsol5wSJV7tbT0
cde5PnHkHtOub9NaFdwcrqIyCtz7EtEyllwvexXPl6YidxwGrhJ/MfG83KayKjdTh4f/PohoiSwx
W1nWaI2gnhEdRnRpdexBoNLWJRtZ1zVuMK4GQ3iQLjLRJnmtdJXPgriqOzgzMBI8lJYCgSnxj7/n
5pLKQtkqybKyDXvq9U9t/VsRX8m4V/+6bwcPBDxrxPXIhBoIM69ZiQDf7NKcUm9UT+O4b6jtt/uo
3RDYmoGFgqEug549FEFngV48QwSnX4wjo+gcvZfggbe1PQS22Y3udmVy/uRFOIuJO4AX4d8KCjQL
V1MOKhJcA+m8aYLL3AxJbMWyGj7dPp2PMzZQk1HR74RnA5rAl9ATfDut4tHvvDLzSvG1lzs/92Rx
NtRvRHmtSsePT+Nv/tjH+0x6EUZ9pOPZ+BSRU3jI0ZiUWL7Nf7DWqdONV2Ylk3n9aQtx07GuzQFd
pF7+vTumzvO0H3ff6Fn7dlsEaz7UlQjm+3hxrHFiSt8IQafBpILprg9ii+WOMF3JjmFtmd/65Imz
Q/iyaU/eHZePh/yv9BcvaYKjZ30H0lV+jOiR+XtNIvVsqcpJqw9Z/IVHtvKVhMIa/Z2f2dHnnDwW
O4yqqbBe3XyedGRbg3NymLirmr8bdV/p52q6C/A/Y+jdLnyJn4vAkk15qMlJGmjenixfbhis94TD
LTYWumqIvqtYZ3Zejb736FTFL4avWGr/0ig69pwUthBWjHxTG+6m3g7H3/ldneW7gDxH8T4BgjzO
j8bwVSvCI/e04KtSPkqJTcXYr1twdMQ56ZTYWmtJ4yUmf+o+sCJMldgakPtegbzFxvzUXCiCHg7C
LIeg97h8RHFwKJyJ6ZYeHObhM5PVYXFy+DPDKGfhOxPsZSut5EHLbR2nUHopMDLhIRL3xE6CL6Ph
dOax6UIniV9zape61zxET8MxOKkux4Q3s3UhNAvHUp2U7FO+yx/JYKvjA38yzKcsfknI/UD3hdV/
Gl5LxYqSh+5eT6xctQa0/aln6j+YmYNpN2a44QSt5C1x84BsYvOYqbnb+loQxWiQekDKwcPELED+
xqx29aqcjlmZB7YxSNWL8zSzAqY/pFja+TmrW8xvw9DTw+2r+T725fpEVAXxJ3LQHK65vhxap6Rd
2XZ91HsT1AUYTFvRus8d8t3IrNpT1XjG71JwqwKQIi8VNzV1l9GjOb4lmmnFPXMHzcKSvKaxSBrZ
aY+Jug05zMneNEysklplS+xm3+rVwZgz++iTNTKvqfUD1Tfc101eFkJV21wtCzMErpGcxtAWX7UD
wbXIH5gXJO4QGMDgusNwMLEXKMOorRDZYpQm82OiPMQPTFicHCI36vZ5Yvuq0+W/8l14QoJRsKe8
xYRLzND9aw8O4gf6DM4Oii14jK71ICzyrmd61ntv/PjIHm8f7ordvf71hUAiFiKoTPHrfoONxrTa
Zeq+MYBbz+25mkGUe7Ob3GbMvrXsXBcBgqZwK3e7nDuJAHr+CACm0F0IVVu+f0ZcxTRr4x6IkvGB
UPKIeWBW3oePeaKdZIQ9rWoF8DLMWI6Cwag6tLR9P93nqvncGtMnrOn4ifzdXVgZ0kq7+q4r/QOq
Ns9+kOFQbezYcAL0LpKdOSgHOfVuw3bM8ET73EvAoYVuB2Tj/n50IMETkGBom8Ruug8gkoKyLksN
2XtVnAEDGTt51qHY4fqoedw+w+WOj3/Ed0FqoSFFpfCyCqoevoP+XGF3uD4As5LrT5gK8sK0yEkl
Ae5bOJSNd12ffu2SwpHPTfgbW1UsTJs5dAa1Wva9r04s47aqDXs12zAj7+7fBzMyIwzg5KAwqi3c
Qz/AlN86nHovSCOxG0m3k1KpnSzQdUdijfc5J/49MOOw+Ql3W6KVTsO72CH1aFplKhV7qgnHxWvb
XQlAyY5jDMU5DCSGTwxSulFpWLCSGfIsk46QsdF3tcqb59vCfgeGfWADvjTQ9DDPmBlxfR3R+ICJ
HGbdezmGPgoVQx+xMdIiuXbkU7evtaNh7IfxOye2Gd6VZrwzTEsqPVZFjMcCnkyffFfLaePxn4ku
PgroGhTxUARBT+FymDc65JRZtL3XG/6zNPdN/qQEfNfW2QGw1LLzwqnZ8Aw/usYqSKIPdC5NwmVV
r+UwlOg3NhMKkkllT/EJ4yP/C1NstgwAtCG2YNcUikb0pEmBfpdwAMJw36j3Qk3tutunqDm3p3zc
wGV/DC3A0gXBhYaiRVJqeQ6C/eCyyDLQQqDtR83ttm7syts+UzLfxzSgKrfEYlcmGfp0gPAUcYjz
+AAf6067D+h9/bN67VJ/FygbRmK24x805ILiIgL0U8PPpgAUo/hQ2/lP4M2P7RbccZUIXBYAbAWw
7ctJ4W3AE0PPld4zCt/KxjfTJ7soe2Zhd2yzt26rELCq9RfkFgoieTYVeQie0mN/R3XbeKiPJLbk
qd5QjBVbjtGU//K1UIxR5WOZjCDUxS9qnsEb/SXIGUO6Nu7USrQFvbggtIi22jrVM2HARrKv2b79
7X/LbPaHo7/TqjeKG+sqeEFq5vnCz07VqREMK0q8+LF6ZBSLw9td5ui76oQHRGxc5S0BLl6oCXnX
QgwgNtrZM9r4+wdMkdgwzPNpf9DwC4YWnkzMUFsQ1Sy7h/Cxa6zmR/eldcIT3bVHANraLxv05htz
i97iIUhCrapz+BJes0NzQPmS7dmenrGB/agBUbw16uFjnuhKM5Z1O1kOZs7F2KPGcOja+3qALm6B
BNbetkv1W4IXoq5tzIji/rapVUZ2dpChJSdn8lRpQy9CK/TI3thRyxGdG75t3LJVFqFzqOUACI4m
4GuNJEMkJfFhftGNcEprWPpBseRWI+Gax4tmqn/JLHQRy+syDIvHZQ68iTn57yZ3BmQaul3X78ww
sLEV1IhDF/Ot7A0XaIvBhYYKoipYOQ/KPHGNeB9qe2Mat67B6lVDRhnVMAyaQhP0tRSLrA3iplMR
Lsgj38dn5uWppdvxQ9VYeout0qlLO4s88WrD4V23KHPPGJ2buDGQ5Jpyg+kqCeaHQEWRDenU6dB+
NbXcFdIzkh5TX9F1VHzDzDS75/6GfXnHnC8v4zzABh2Oc3fJMkZNp6YuGmwZ8aIyfOLpvta/iLTb
c3me6IPGMHQ2+FFxi8eYhqXeKVHk8MBr631ffR7njzO/UXMX8MPfD4kVM94GqEZgDmds6MJK+FHe
YURsisaT6Lno/5DpbexfNyzRml79S+MDSCxWo7AB7mbw4rOmHzBbb5d64T0m9R8wbupJ/2T1R7a/
TXOV5OxsYvoXYCLLuUGUSBEUCtgah++1ej/key6ebpNYcyYAwv8/ifkTLh4owTq1bNGB5fkvHCtB
/kfade1IimzbL0LCE/EKJGnKNWW6q/sFtcUFEIGHr7+LOufMZEaiRDNX89AalZSb8NuttVqXPo6n
ZMsVW/Mhzq1Im9YCqRSCj3zElffiUCh+ZMp+Zmh4sfe1emzawyYZmCwUs4RrOB7oC8VeR0ZFxk/o
fChKsEqMdyDL2FWHeIfygvMoHiyIvtaH/jSenE/pjzmw9/GTcbw9qWu3w7lt6XZwipJY81wCU7bv
UT0BOu9kv902cQ28X8aHqv/SQaSDWEeyUSABpJkNbNT+omNEjum+PeR7x+N781kJioBslAQW90s+
/OcGJT+wUHNzbDkMDhCr2GI+Wp2xs9FIvl9jFIOTtQVmrBgAcRdP2vgjUfpHrODGmfroPro1DmnH
j3U0RWOPcSgvgXjmr80u/g6OpWPvkuN8SE/Cz0/2URzHPTvo79mj8zV6nO6aTxuu4erZRlsNaFVA
bwq03uXB07PIbPUcI7bA7v3IFMvVeLn1TK15a8DXoOGLwJQql68J+hG5sawZDdK39sU8kR0Ipw/p
ff3YHLs+2NiTy6N+NbVn5qSn18jsvKpKDpTjn+ZAX1qcPCNId9odPwyfhvfkkX1/Qf5348Ff3Ttn
VqXLPy9nltp02Zig6x92aJf0CvGadxtJvA0zH1HF2U1ZqGPZVTbM9OSg1C/9/DSbj9NWZn4tzYS2
jL+W7OP9PzMDonfge5wKZsShKHyy50dbuG7pQ23D107Ni+nOIFD8ZO2EZ4T9STuR/998yr7NFFeg
VusE5tN+V8d9kmhuXo+gsd1wJ1ZPADxEdcHCoOFkmfCzkQItqtKqacc7Me/RRIo69rQFSF29s85M
SF5o4YCAN0KC/26k0BtsHjVM5caeX+7Z6z3/9yikPV+lvM8mglEU4SDc8qulu6x8KPtndM39tlWg
RtExv2FUVrH7z+N2Ni5py9tObGusxbiQPYdi3o/5fvpO9vUBLHiB86D+hMNr/4TypvEV4YTC3S2K
hpV2MLw+f30Auswv185suzGnTY0PmJ4a1z41nv3L5G4zIJnjAvn+vdsiKL+9W5ARu7Q4NXWvphzz
DEoIouzTdNe0Gy/c+vWFrQg1ahwyKi1lESu2WVu4vggQHfbnIn4Rn8A17G7W8FedeJzivyxJ66dG
YmiiBkcs/zycwIYb6Ed+iA7cA0/Jv7qU4Xw5wMcuJMbSQxM1c6LaXYcLRfefjN6dK9d4Hx7nLzR2
7XvnNPyyOy/6WfmIdMt4K1xZfYHOrEuHPI6S0lQc7NSs8CDiUv2hSPkd49+57iLLSF7Er6bcLOas
Biog6/lrzNK5T2uuix4tP+hTR2WTxveq4RvNMXsaDdUjrHbJFJb0GLMvif2DJolL8yAajmn7M4/L
L3H5lo39YzsZh2kLRLSs7NV1cfZl0h4TIN+qTL6sRv3F1BXwJO1mx9V/lmkYMy//d5Hq+VRIW61K
wck9az22WrQzhK/hVRbeEWV4PJeo9Ljl4Z4XfvpKj//mYvx7pHIuRYvMbJ4jjDQTR/apnmJA6b7Y
dRD3r7X2S7BvvQaXi4TtZq/Bum98Zlq6KzqFAiiVYfnVMHqww8YDm7vHd4NPXOGPp9rVN26O1Xfm
zODySJw9ZS211DQa1PEuJpXmC2UEKjFSjI3UzaoHcmZF8sBTXWOTng0YVnaodVdDbEHzk7kZ6a7l
3M62jFwotKYqz+NuuWrBHHHU+6+F+tRppptFrsHtpSxfKU/G1G+8asvWv3E0ZIIC+DymOjEMD7xJ
uUcfo4AcptYVX25vzLWHBJhsyKOgqGIDWHK5VkVUJxlr5/GumlLPHvc9h9e4RQOzagRwFYD3wHAF
S5dGRkWryqwxELnrJ8o1T7Shbm2BY7aMSLdcUoFOxYp0hLjG57gjrmof2/L59myt7WzrbCDSfZVx
s48bHTZI9BJlPxQIvd02sHYhnhuQlmOoB+AkNBhAfxWZvA7aO3xniyOAImMFsNrGg7Q6HuSuAHBE
ERygxcuFyXijdVoFc/yoeFvUEKsLcvbj0oKMiZXlVYcfzw8oCb4rGxHIB2JbPiELWOh/Hy8txpKN
HEeB39cfCjccn0bIE7kizL5rYfzaen/wP8Ht1Vm9Ss9NystDCBlaR0MEmb6BBwiNedGpdYTXFZZP
GjBENb9Bd1ZOL1zUaBFUwa5ad+4Uf934jmXqpKEDhrIMHEk+Cqz35brVUWy2mWPiQLG0cLzeMvh3
QtLkBL1jFu9MZtnQGx5UNJVpTC1eooSbYK/ING085rVDDz1wysxXTKHmoGUryMmyyvG+tWgH1c+S
b/Xxr33vginFauGuucJAkYwwpR2Wbd0AJlx2hfKzEoLt9ZhOXhlZyZ0zG1tgkFWjy20DVSmAnOSC
56iPagrGd0RU/Zs+fKfNUXATcc8vbr7cXo+Vnb7gyBEBLFl+CMpdLkcPbRY2MFiCnLbpmyKxD5le
Vx4CA7qx61cGBe4usKaD8Baxr7zyscGVzlTRVQvtF1XkwHPO9xDlipSHyS5ebw9r5QlCsyuaSZAq
WWAM0m6faG1GjRmh8b5XvyDzilYr+rhA8ozqUc1mH0QaG/nXlTcdECtIAS6sEwaVibF7VIoAb9dU
IBloHBRzTn0CcbtjBwq4Bvom+9sDXDW3TCQSyoDNyrF9UpKyGkp0D1NQZhookiituc9V8jt26q3n
aWXhgEtasCwGIOxXrKspKaCpNjDtzqwikAfXXjLOXg4ku23Or3W7VXJaWzsNRHpoGAFUCDj9yy0p
eOLYLRrawaU0B+l0aJua+mmm7EjsnBqnfBe29vufz+ZC8IKZRF85CEIvTfZOrKpRQdS7/I9RGH+K
VkBu4qemW3/+hR0sGZpONGDh5Vxvm9YOFG077a6APEE+fQdQvdXcphEbj+PKqcbVgcgXxMDa0g15
OR5NF1aZtz2IFqvk3aE8GGbLB/3pxiZcK8ADPQx4LTgbDESl0lJVTd7YaEjS7nSFz6FlFa1fIAoL
tFEbd4T2zm4a2+Y3oZkCmtw+PvYW2WJ9XNmdi0TwQoYFfakrcoVOz8c4Ra3wjqA9tc37gBEekDh+
aKm+S/Jft1dwLeK/MCfdLJqZVCbkK7Q7J1M9jqIkd4Rvjj9whVKW7208QLYZe2NpBwmESP+5kwXr
4PlHiyN6G00pIBonLRIl+FjvKq1ynQhP3hztB0rQLv3A+Z6p5i+m8A0Q7MqBxHsNrpsFdwNBHsko
MY2mwexj15bJKxR1yy9lbxwV9bWyWGDYfKPrdG1BLfQ1gsACBi35/BOtTCLao2EXxE5+maG5POL3
qciDookhqGpFGwn8teHBcQXKdxEZUmUWWz2fdbWyC/0uTrxZRSUU7YCxeOhjMEfX9xkaWG5vodXx
QUYFsDAQsaMKe3k422nq7Ao157tq7tyF+JjeWyw9FOjKLvQtcq6VdwKInL+Mycluex5GIpxGv+t6
YH96TQDQhKC2SNPkU9tv6SlKTvlSm4CWqAl/HIgwPIXSPapBDy9tehaHU9U2h7mp/+RzbP6zGH0x
gmcdVxswxhANkwHwRGTKoFCShE+7w+2VWfn8i1/WL1dGVaiGqhJ+WXE1byPml1lMrz5bupOdFhyf
cI2ScEq/AM13tMwn5R0U5iV44imbA8M8WvkrTx7LePL0+iHWgeizvZrQ4PYopS3x8SHwiMC5CNQl
0GfL/jzLcaha0TRZ0mRha2aHJGX5rq5b7nHDATYg3VLKXrFmOlCwtgALgVLxR4v5mTUl0iDPaOoL
7/zsAgflaknvq8luZrt/PCy4l5YNICxAnuD6vhzWJCDF2tVRFhKiAIA0HGgx/8hI7jmxvvG8ysQI
yxRaFNSc4DgFzMmQiRGsgpkEWoxZmGbJp5F/Lea92r90bN+PPyw06UJ2OtOedLTDz5BVnOd2ryqp
W1eHMvttK2zDsZZ7dP7zOQRruUAKEQ1LQy+LTpsatc/DCT7VPm2y0nAp1FNdPiQnmtHyeRwdAA1p
bHmZVhFADKAwMfRoAMFUJl5sNcX+9mqsfRPq1gA/I1eNS86RAgs4HckEZqw8jAaGh4I+5aTbTeil
0V+r2gCH97603XpABEjUxI2S2WX21jIt4z6LNZd5ASQR4ZMKTAgCqeXmP9t702ixBOpYLKzsO/h9
j1kOZax9Yh4r59jo2Ibo5bbVrb4wyflarIKVCw4JRXPPgui/tJqzOia8x2rYg+mm0AB3+J8u2dJO
XLmr4ECC5xFYk4VwVxobbnO1tkTKwlQjoyegd+pCgWKLmnhtp0MQEve5AXJrDEy6LDhC9cgiAwsj
vfD0JKgt5A6T9lhaYAcoXV5NHusTjwNpoEHFpCZ3PfuFCrZfdwrQHw9IWm+cc7lk9TG/EB5Cyg9P
DDrTpJHbicWtqNVZyBL2QiMCjcr6pzUEVkl/Ct57UxS5ynSYjN916bf5tHF9rk38gqRFVz74rK7o
GRVlKO2+SoqwhMjoThunKbBibcuDX7k2HdTlljBBX4Jm6UhnmVkOWtEWYdEzD2QXx2l+nYvsRSn+
1Xjgb1ETkEqEJtK71Ctp0Semjeksq6BRjm285aGvHQgTuScDBeKFuEU6EKk2D4aepkVYV7HqNYP9
Mxq7DHhngPs2bp2VEw+3EQUyTB5eAjkKz9ksqk7wMpz2app4gx3k02G0wyh97vRPyvQqthppVwZH
0HWFln5kTyDGJk0fIDrg4hNYqLzXLTftesWlinFU9bfbQ1u8Qukuw3MD/ABcf6iyyRuC0yqeKjTk
Adb52h6NxkNTmUff2u4+q59rYMhvm5Oc1OWQXZiTfP6ozpyZTWUZqlaVB85k9H7H29/pNOaADFEg
X8g/xQD91+ZCBw1GRayhZNPuGy3SZtjMtN9zxwLL5J41h5Cq33gYlhtCnksdJwu9eEjWwGW4vKF5
FBWKyZoyjCHImNFAm3bjG2jpyrZwVQie3J5Kc22LIHjC5kB8irBGcvijkmRmMhRVmLE5vjdSM91F
CFQ/6ej68tWZoK8yVke/jXVth4KnGYgaPM6OYk9+GedjYPYqcJyWzv1aMZrAmlXDtYVJvTHjaHAa
QTwKKsHE1wfbApdLVt2pRaMdaDSgDznmyFrabRfUuK8C8KODu4ZP+bHOeHbfiNQCHVCqvzFtdrwI
k+JCxwCXeJyUz7nQ2L4uxhhkXfbnQRGtHyt6csprxk/QAlOfmhk5YuF03Yb3sLZAIDzH4oAcDfmt
5Q4+e7gh5aMX+GMVTmaBRvFIKwP4/KNnORlAmwXTgr526jfKuq19L8f3H5sQQSA8cWDRlovk0nQy
U7BpgCEn7Ch3Tc3rNR19x8cBOFhrn9eZL9TlueMBpCCPtzfKyp2PF2Vh34NdxL+Saa6QmYg2q8KB
kJeKfoZKYOgsd/LG9l+7Ss7tSA+obnV6ZUVJFUYiMPK38kk1FSQT3kkBFqD+R7sl5Lt8t3zczu1J
+x+MGmasMdir02+kfx7AG05POatcjt1zewrXjho4QkC1AowkSEuljVM5YKBqCS1DoafmsSepDmIo
8jgNrP1929LqJCK/DJQvBKzRvXm5T6K+qFhZYFBmf1+NFvTtAXTJkoe2+wnOhy8Ve2roRggpEx98
7E0oliDvA58PEg7SwilIqGlGr+CCTHyNH+M0cUn9PTVfB71zLZbt4uJArDxYlK0j8LPB4c5c64Bg
GmzqJ6jKwMvWU7+l95PKTjaAWh2SDip5vT01cnnrv9+J1hukjZCukjMqbUJoklFceByqQK7qAYpa
1R4c7XiHJuH3Bn1MnZvULlCUL7dNr60KkIZ/WZZcDXDVkTSy8iosW+LxGZhGnvtzk+8VMgQ8EjtV
JJ+Rnd04UWs7HORFYJyGzwYVH2mHE1FoiZHxKiRl7jd94SXln5T+tNlrRp9vj3DtajwzJTOgdLwq
61rH3Fq1UeNpSD1TY8MDsUfuGTOAv47F+hMFRnnjaG2MUU67jLQxSqWpcCeP5csMbMSk3XPB/TF9
Z1tZ1tVlBDM/IijohqOqcnm4cqPsZruvqzCJUpeLp2oOZ6jokAyMEenjwB7UeuNsyW3mH3vWXqg+
4cuBLE9WG0ekpXO7y3k4aw7o68E+UVpF4WqGMD1o1E53tLdil+Szskf5Yzy0SVIFgpYTGNRmCHva
6a95AA6+EWZ7IFrPDmXE+4OOJz4CYeGGo7v2VABNi254tKfjnTQuJ6inaqSTEa9UNFLQFLGiOBI2
g824UmIwudVb5eO1e3UJt5CRBQktuiEke2TmbFYKHo7BcfQ2ErBrER2us79/XTq1M2OjkUb4dYM0
gTa85MVXZh2j6MnKnjJ934FMhcQ+J3uyhZqQYdYfy47UNcAwS+kAAfvlwDpe0gmHiIftzHdRfoe8
xUtrUM9MyU7o3UuX/+KGD1nnsX4WrHPpp5ndTRY63sAPkoJuIoEQen5o2XCCap0X8ROoWArF2bhg
rk49iOoMMEdbuFug3ONI663OmV0lmcJDEAHfaagXjdED6e8bUOOJKntFY/pmy/ky6fKrDRLpJc2K
qBDJrsuZScyxAcPyiJnp436f1COCfqZBIk8vZ3CZ6eyU4N0Ds/QoDq1lTY96NhX71OgoVJwjfWuP
LDvs6nNwGYC11kFwIjfimJ3QulzhPDQhnSy0QyPcKD6WzqlUvPnZcCYfePj85+3LVu7P/c/2oNAT
Qy0NWXSZPQsZsqmdSclDNdWg3udWjXaKf7EEbLkxuHL5WHhiJN/yMsjL0VVI/DAMgzfwGa+/8h7P
yc4U8YGDAAYcxQQ6fLe/b+2eBNklYDGIdgFllw4OtxSQoo0dDwc+oA1Pp57SRJNrQgrtCOAMdaHG
xA5Rr5g7pauajUyIDID8mB2sBHrcwaQOtevl1jhz01sCuW5SCh5q6HcEn8xYIOeYkbj7Cs6Q4n6A
LFrsGfVcol0jJYe+FyD8oD0aONss07k7ARV1p5pN/IWXHXTUsaH6e5BI8cGzwNu/U6Am9fX2jK36
9yge4yzBj4K44nKznn2znakxeilU7CN9OlXWiKb8CM0wcHuHeFe8GPZdEoGmxfSGeYuMWC6X/me+
wD6Id2Zhu5Z57jUWN1U+6piv9/yOuQT/GV4GN+hfjfFvO9LzCXxW7mQUduzijxM9JMRGU/4z41/n
mnhTk+yo7WqkeaRbnv71M4FTAj0WC/HTIkQt3aaCNaIEaIqHKQFzTeQ6ya9ik8F0y4j0FpER7SpW
jtdCD2P0QPevTfQQQy6xr7mfZYeCvRlfHes+h7/JAGCs4IQqG97CEkZcXkaIDlHwRnF96euQF1JY
AqCfacBzaKICWoDfR2XHjUW8TmUhEgTtMnKA6LzA4b7cqIuMaQ89NRFqYN7JTeGyynRRiD+mBWg8
uKc4kyfUz1W0MbZrP+/S7vL3swOiJvnANRDghbZ9N9enUdubdJ85HiQib49wbR2RFYQqgGaAjEOV
Lq+iMohSxqUIG4sidkq6yFMsQ3hFG28pya+cPAwKzzyuQ6R80Mp5Oah6VLpIBx9UWMb1fdqa0J1p
XAd9QUqM50rwA8+UOz2qjiiWfLo9zJVKCGzj5YKHg5j0itpGRPMkxnQSIY1tUPpyOBqOmtjuUECK
bDS9UUyV39gZiJWahu3KER02ZBqaI2Tl+JG31VaO48qZwFu2aF5BXgihK/Jgl5MR4bazpkEVISQo
XxQ7e7Z7kOAkzs/Kmo6lWR6cccN9WfHwQMyFjN7S2Yh4WfauLb2PWDtUIuybbOckhUdtfpyGEGl0
XUz+ANcahRgv11u/nND9+E8JAXD14gPIQhaIf4BPlBIDRtcWKapP2Gx2B88S7TcJs+E5TAjWNtb7
2je/NCW9ikA/VnOuDRhrNX8bxwyuwp94YH+AAD7NTu3VxnAPnJunmhO4e4q7pjc9KHbAf1FBn3IY
+RbX3dpBQ6EI3YSLPiim4nK9u1xQkTtMhPUcuyqEKlCJ7TcximvDhqjPkr2FIjBikksrucnysUOu
JwT94b7hutuo9Dc3+UETzW5jilfuxqVRAwUYLCjoj6UHzhSqkY4drUMSKTuhck/tSchadIdAEMKb
e+W1qpTGK0X+YCfBbeMrdz+kZUFGgwoDaPjlABxVh8qZaVmHNHqt7J+Ts+GhrMwjcjxgAUezNghO
5fYXrqvlqM5dHaroctXBmDg/6Owh3oI2r2yKCzPSJZCYXcctDWbqd8M3P3Wvt2dp9ec1tGR9pOJQ
Lr/cDXUzGd3czXXIjMFT2W7KP4CB/8IIXE9I3aHCjJbiSyON6qSMi7EOZ9AziCT1MpTghy1Gv5UF
RxH3byvSZhNdDDKqDlZq33Q33sDVxf77t+Wqjpr2rY2VqMOs6AOHKZ5q/BH6d5L8m011Zkf2mWI1
FWyAnbk9EqiJKOikotme51vEK2uv3UezKDD7S0OgnLpXShDTZZWOo8nQ/ZAgwwwBzL5wUyUwET4D
ZbjgKvfwPpO3vt8SgV2fz4VI/D/WpW3H0jIfBIP1aR49w0CKEd3kpFf8GFIRtzffsuySD2h9vOtg
pkLKSA5+ytFMo6phDTafrQaGUNhe0fvxYKLdhA0ad+tUV/0cucEHW4vH3W3ra+cLMrfojoWcL9oM
lok489K446ADUC+bcKqfo6kOWJ+581RtWFl7txEioaVr6SZFU4Pkoyla2XS6zZtQpCAF4qIPKgPC
DqoDtDt0F2IFmLPDlIgjtTs/m43AspTD7ZGuNE6hxQGy5Q5aguGvONIp1x0wTmikbsLSir9y8mBF
Doqf6m6CSKhN7kDg4vJS8a1Bd3UHIEShiXtlBvltHQe99aolW8mY1blHgAOX1YZIKZEOUxLZpBrj
rglT9PZANLFnoPqZNxIey6iutteZEWnmY0gYGorWN6GigEQYcGcyPRr1dxI/a+pR22qe2hqS5CKQ
JNMVhp69UGm5awwddFXssNCrrUOzdj6X2PB/Uye7YUxVMvjiTdhGrlm+UjK7rf5ebl5Dy+t1PXsE
vQDIFUFySHrdepWbSQfMeIgoyW07fRcnRxExt9HMHSjqbu/Q9UH9bUzaoGlRQbsjhrHS/kPp15i8
oWptIHl828zahbMUq00DXtbSQX555EcBxVpnnNpQID5Sy5+99d6jVXAY92r+qsd3efV+2+D16V8a
LJdECdieIfMuh/Op0c+6FSsVvHbhpUPpN5ZwBU0W4gKqHvL7rBN7C5odFjptuo049GpLLsZtCmUl
kCgAJyQNl0xxnAKExUNG3+DQZSBkanr9n84p8qo6ppJqcCeNK6HruJ0sdbZtJCy6Z/AcHzs7cKK9
ptwZrPeTrc7VlSFdWJM8CZYrHXjxLI4+vVCLOm8wU1fo81YAsmoGwQ5d8FXot5FmzilplEWU8FAo
yMM4gy085ojTGKuKixgMxOhGZu4SBJqHAjCSva7oAFewzgjqCfTEvSJcpHgGP1mq7be31OqnoZts
ifoXpIx0VKggTZ70EQ8Tz8x/1fOrvUWrf3XylxU9syDN8cSAFDMyWGhSxJO8DAzcl8xyh0Z9MDZR
8ctUXtwzl9Zk/60TVlx3DawxnqB8oB7NDCpUhHp5RR7UqndrZBfbLHFxOwhHO9yezSvPVLIuLTRw
aTMAsA4PLSWq3MSeIy91+Fa7wLIm8hjRurXojSF3qVnLmp65GqChZaSPMEZS7Gd+yKxDrwwgySpQ
+ttC1V+nZzEkPPMQWbThdiCZeGnM4BPkpMdchNZkn+pE/HLqFzFoO557WezXjrZrpqFdam47kenh
7fm8ThMt1he9eCh1I8STOzDKCeiHosaEJmbi6tUfszP9ymxfE6sKx0x56B3zlAzxM9rqNw7G1Rvy
YRlVhkW5+5rNb66qQrPyWIStUPdt2QTK97qh+15Pj7fHuHYC0VSjQRQC+hOAxl1OcJbUE5trJEJU
Vnd+LIjhJaRGmwSqiRtjut6eOFsUjy/KJ4A6yNWJvpt6EzB6EbKZzd7oCAiP2q25MaAtK8blgKpS
sfo2tUU46sASukL4tydsZUsiPYmaGwG7E5qOProdzva/wpiN980RYfIKznhocBN3YPuUPk2J4dlR
MIqAFCB++nzb7ocM7eW5g11sxIXJEsz2jnSTja3pZFqTIpapdfTKJHB7rREOU6pCfCxnmo5qtJ15
LM8HfwDLMcD8ZDoAGAHvoGdvaNxVwANS82fDTMZdXaqvc5nVh4l3lTeoQxEUighEpMIrMtXnyoyT
h3xyjJ2DSHE3RGYfpDXRXMVRtrgPly+/HhkOOAqu9nXvzDyLnhgsQQrFqHdZnex0zQiq1kdLXOt3
LVjt9W5Laer6Fltm8382r2j5jWig2PhxHSpfirf8G/3cuQVihg1/Ym0zoiAPumuKwSFkudyMFkAO
OSk40h4zRWu7Cg2IdlbFRmzwkbGTJ3DR2gEqGTTwRL4llbKuGHoxanARALXEvoxT46EbW0O3DZJH
+5Znvq1ATcAZfDWuvDieH5M5c9tB8Uj6E/T42CuaW1QeR7Y3Z098OAJVsFe4eL+9ia+vNVSt4YHA
fURbzFXXam4UHKX9og6L/AVMDfFbZHxi2obU2vWTDyPwSFAmIZAUl0U+0a4wzpQgI6dHn0Q732dp
73WJeULG2afJhijm9f0JY2AIRwf6Qj4hd0KUES3nMa+RnoOisp6Lg5pFcK22pIZXzaBMCFDqUvyR
iyNJiwOqN2odtilp/LkiKQo+hnoASH5LyGt1+hDHoraOXksk7C73bG1ENcoQWh02+imlqj+Wh2Rg
Lou/xO3G5K0dfFR8AIMmoL4CbOHSVJoKEWeTU4ddqvwq0Bq2kOQOrlqjtUNDplzlX1SopNzeg6tG
UfwBCAmd00CMXRqt5ioGxAE5IafbRxFobPrUTV+1yjPgwxTOPu9+3TZ43UuEXAle1v9ahBjFpUV1
hsCiUtrYkHvtyBT/i+GZwRTkPiQN/Mobvdptd/XeeCFetLtte20xz01LLmE02C0vZgWLqUTKi0XF
90RrfV6Du8AphnJXxAbZKHCtmqRIgi33HXLi0mhrR8RltuRnRH40dwxXeKsBk7GPiy0R8RX/DL7h
wg2LE4iQUN4/Zko1lA2RFJnGb9AeMr3MDPQcdHrWMSFWINRnWlsbXozMnIErBUZRKoPvh/sFLs3l
avK4QREtTZrQAu3VN/FWvU1v2VME2hFnN3rTu674Tn+8vYxr7wiaJxH9wvF2kKi/tEkSvTW0SjQh
ui7QbNP6Wvf1toW1U2HjygR/AFLn6Ie4tFDUcVWa2tjA1X3Oym9jc2DARtBkp5XGDjIRUFfbSjKt
PcHAiaOLCVbh2Swb6cyRIkqemVNtIG8WWxAXz6purz0zWvtObHxGyLixcFvmpLe4iVnnRJHZhGoz
uRFUmXuhB2pefq+NB02/g67NxuO/ahCl1UWDaMFnSwZZXDlKx7UGVSlrDmKSE3htJN/nZVkc6DC2
u6pFXSzKodh1ezHXXgt4iEuiBrVVBNfSzILOuAFREma26RaHNGmC2MkKv4o32RnWduYCuoIiMhwQ
W+5E6xMxTnWUtiGbKrEDMwro72O8GrcHtOY3nFtZvuJsqxjarOUqmL9Cm0Vumlk7M3mO4zcIt2ys
2aohPLJLb9fCOr38/cyQ3fYWbaOuDWtVeLqS+Eb/lmpfWrplaGXeQFIEfkwARrH9ZW8+5bTOWyfp
Q73I5p2ad+WjE8X5P06aQT4HXYyQYURHFvmAopwNB1oYQxL3rA1xz7+hByickzRQrWTjSV3Zb0jK
LSA4HVQuyOdezlrBoBJscKcN+7R0UVZ3MWsGWOBub4KVhwU9wEDaQj8Gm0GGkPaqGU00LbowsRPd
U7oy8/jQ/OnRXhkUACGCPcbeopVaHRkSZ/DelvQUle6oPCt0DVItsJn+aJMno3hU0s+3h7Wy5fCI
oLZLgORaGvkvJ2/idjMSNLyFjYpCGBss3Vc4+ke73LH8Bi1pG9O4svMMNHkg3Ec11oLy86U9tA/R
SU+sLiwbKoKpteejyit9d3tUa4uFM2Sh72vBIcvyM1Y0O5GdDx2yRLOnRfV9NVue8awJkHGwLTKz
tZh8oUeyEdaiOxNoscsxNaD1SeLUGqDZpI2PSQsSK6rUegg0JiTKEM96iaAD6McUPWBqqp963e6D
Oq/0jYtqbdioSQHhDOcHR0I6CcLMUOd2siHUWrvcmwr64mtt9O22fNXt/GnC9t541lay8mixQy4O
UG9gynQZvUYb3jTUVPrQnlO8nehQ9WtQ9AeU5y1qnbx67NpS9eFbKI94b/hdEYMgZFABGlEdJd/4
nBU/4uJrpKdHQTJp7Ae7D8dW5b5RRe2utykk4Ata+mNupKcOzNVQQmy6k9bHW51FK28uuorgTKDf
GmAt+c2lok2roiiGsMRD69Tkm9M8QPLem9s/s5gPSQTC0NsbfXXAZxaXv59dsQBi0pig0xXw42Zf
9V/FWx7VhwVJZbijcz8lX27bW7kukHYF+hpZQVR65Qe3AuKgjOxqDGf6XSvDgX5ouqEcuDGulZsP
hHTIPgKys4K5M5zesuqMjmE2i6ADcw2qcqdSe789mhUrKOWCTREt5cgNynEtQd9dzfRhCmvLuTcU
YI1jk+2UtqEb99HKrYfX1kSKBAwyDiK/y2VShzaey76bw6y3IV5YOQ0Ix3Sx4XhdW1laDSh2H15d
/CvdQ8IeJkE7qw+VtEKDZu2aW+1k1xMGC+inRfAKaApyGZfjEEmsxHGE7dZMYkcFkBGOk3mK2FIR
X7lSF0PwgdBWAN9OlQzlcEt7bWyHUJ0eFCO5F1X1aM/Z81Lo010+fy2T39Hwsxu2ZLCuNziqVEsc
AilsJM7k+NFMmW5GrBnD8WdKdz26njpfMzYewbVpXNBEi4AEFsySTq0R94kGWO0Y1pPwC9ICxFx5
Lflze3evbAc04qNIAhkAsBzKOh9Nr+hOHDdzqMZPnENFaf5x28D1dYetAKQKfh1sbAgzLneD1vdZ
bZexGtZONex4pprIodjjJ3T3+WWh9j4Ht+xuHKzi+Z8bJshqInpD1x0enkvDTmNpLJ9TFa3+xK2n
AGza9qyAJ9JLe/QmsHbj+K6sF+q/WCngYZHplBFgKYnyweyTORRj56rDwc57d5z2twd1/XgjGYV2
UAB9EWvjhr0cVI4UFe6EYg6r6VA0P/6PtPNajhtbuvQTIQLe3AJlSKJIsSiRkvoGIQvvPZ7+/6Az
8x8WClMI9fRVR1BRie1y585cuVagqE4sfphT+lq+YWplk88UWoR9isEmX+rXj2g39IpVTXRqmIch
6V6mXt/1jXY0hOn+9qhWNqGK+BrpZyZQV9VFSEI+uDJDsRPPKGpajtGKwa6qymLj3l9ZIOpztElz
ZnnUX/W/GokEKGoQz37aO1lynvzSMaKNWZu382Wee0bAy8Q4VEAMatmLBQoroYF+WTyX6X6cPgix
6YSwawfqUVE6p0m9vSx+uz17KwsFyZnO4Z1xT2R2Lk2CBffiWBPEcztowSGq09gRon6yY6hsm9gS
NxZrZQtSUhV5EIJAwP0uzpUnlapa6qV0Tp8qLXNKwzh4UNmBZxqyLaaPNVuQ8aDQPj8H5CUoBkJb
q6g9XTqTiQ/DYVcPoRPGwYdCdvuPt2fxmjcGwg/IDiTg5RbF3D8q4u+iJGWU2qhKavlcIELqDY+B
4O+TvrL1KjkW4vexRjLchyBGOqhZ/ph03l4Msv3UF/dtID0VfncQPevz7Y9acZ7vv0ld7KZWo3k2
Hwr5HBfhfgp3g3cQ9Ad4M1PztVWbjQOykqyc02tk10gasrrLHs0hMCfKurF4FvS7xE9tT/kUVslu
LA9G+hQLrxR56dQ83B7jyuHneoBdFac2o7DnY/tu3sO8UqH5zaRzk46B3RvdQMust6VntbKTLqzM
h+idFSNVO2OqI+k8jyvX6NySGjurJseXR1uJNgjf1qyRUGceZV4+EJNcWktJeQVx2UnnWkLJvHBk
75G24AGuyXpjh6wc/vldhagpiVeioMXsyVpciBAUS2eIOvda1MV2UEad3apAWLNkK529sh9Jnch4
G+hiZ4rxy3GVWp/12uhJZ6uvd57uP8HXEWmfpO4fSfAfhf58e2usPByJH+kpQlOYziUirkt7fWXE
SZaAmpBJqJXdpyn/rWSNkyG1q2n7IRcOpve9zeOTFVunzhuOG/ZXvDnxK4lcLlsi5uWVERlNopt+
yflLf46R/3mUzUOZivdCoz8UhmKPwJDiSjkSOR0iSfyGnrvj6919mZ8NQ3gND8GpeKHj/PZnXfd4
4naZk5lNC/U01v9yWtqkS8vSIHmQN9VOSbCpPlfmGRHixPwaoW1I6t+kUBX/ai3bp3WiAqadvHbF
ZNfir7BX4Ygsdp619WFrDoQPA+QLtBAV6OV6IUOt+UDGmC8eL2Pl25E/7qKwsA2j3c888aMKwUsy
HutW3VirFTeCTB3wG2I+wvIl1lAq+0RtzF4+ty2q9J3QQdmsCFtVjrXjRkMWpFCQvcxNpJcz3/ea
lAFfks9q+Tb00U5D5L4CCgCN9/72Iq+4kPn3AYaDDbv2xXWEcruppPI5Q8QyTv0daBeofnw7hHyn
MP+VNaJkE8lri8fu5bhSf1DgO2Hh0sg0DqXGs8anFfYwDIJpD6Qsfgt9kP19JGHoPD3gPgRARKr5
0mio63FgGKMMqOJNy4wd8GhkwR/7pj3q2VbW55rig0PDks3h8/zeWVKRqFXQNr6ny2dJmPY5xNot
HDK6r+wncdxBpOB4enGnh09++M0qooe2/1lId70CBcnYbxzgtV1EYgRqAt7fNJ8uZnvQe6mc5Ek+
m+O9VX/uu0+R8XHM7m7voFUrKikLgyZ8bpzF9ErdaBlDI8hnMUqepW54VKo0P2pm892z9C2wyjXm
nemdO5ug3KMucdWyNepRmsd4rHNak/mujsjagAg/aHX8MIj1Rz98ybofhbVvWlTELHEvJ80uSQ3+
39gZ5Van5srYOaHq/JoQSQ0oi4tjyvoBHt5EPefp0RqQhqKfQxs+wWN1e46vm0fAib03tJhk39OU
LEHP/pyrrtCDUPHj3dgKiFkOJyWLP47mC7wmFToFsrUH/PiW1sIG2fF8xS+eHJC4EGhwL/O6WT48
I6ObCugU1POUef4+bPLuzosq0UG/3j/cHu6Kk31vagkelao4FMtoUM9pLp6EIfkUw6J428Tays29
KeD9gG/y7lw4BRVW1DRU1bOYNdpLLVPiTftcuB+GsT+o21WANXssIZkkXoX0ly7sZSn6hz2n59yN
2b7Smp1uvBaauvObjULX2ty9NzR/yLsIVGrFOMIfMHclDDFZaPfmRri0thE46mAl8XA0Ecxf8M6C
2VZJN8i1dqYYVAbPlgFsegO4tHbMKQD818ZiusaxLgwxrTQMDPuxcIL63hJiV/LqwyjeFzJY4ql4
spJdOzxbWvfQVh+K9rUXDxVNL3+/U95/ymJCxdHswhT0BDdkss/l2pknNbSKvbV1669OLJcUgbxK
BmuZsh+1euTNyMQmCVxgGURQr3K0kZddi3VJZM8U6dRI4KZYuCxLL0sIAAzt7KVNktixVBNnFhqp
TaPqdrmn+CdZ6l46NTUS0O7hveLRkpK3RnEy1WCrzWDtWFDt4xBSf5uFXi/3kmZlSp51nnYe2mPW
ul190l43N+yWkcU9CHOdN5bQHZ5zWbWNyfWC58SLnH+3fu8Gs0hZhC0YO7GztHMVF3Ya/aPCmNgJ
G9HM6iZ5Z2SRxCKTloZxxYzp6VEe7sLgpYs3npVrLuT9oiwOeN76mR9UjIO5qtUfvblFobO2IKw4
9OtwRdOtvLjNPAuIjWhV+jmwflTSBBz066S0vFp///XRpZDyx71DnElq+HJ3eZBldaGaYSeAuqrO
MlTELa/a53FYoq1Sbo1rLbkzZ0upRdHqCZJvsQOMom6qCIWacy9+levYVo0no3ezOntKUITXIcON
R/051I+RbqeacWc2990rslBhu8+2SJ5XJtmCgvtPdILSyzJF2Kr5FGVwvp09Xm9p/iJUHspFaL1s
9XqsbJcLQ4vj1VatWRB1s110VBdCNInyvw892CgkbcAQkWlfltBjCvji5M3rKCPMHJFWB3PmvfyL
zfLOyGLXazOeNPBL/VwhV2ycjNSFOqX/6+5yyITB1JCxpSoOImVhBYbkxvSKVp+PL2V6m/MLd/nG
lbVWsgIEwCtEpOICpHt+9b27oruiCbSRXMe5TKLx1GveqwB/2a4rAXsZSSbCoW9BM8hrqbiXOtM8
xlMM2TiYrC1xzhV3xbsSEQnQMICyjcURVEDrjnmXGGfJejU0ZIb0Q7lZKFs1QjIcCKQ4ExjNf383
3DHsh740GoOU+z18T4rsevXz3+8OGg7+18RyHK1fxFKOCUshwxZI39riS5vQ+yJtQNjXju17Q4ul
C6RgoJmmNM5K9TUOzN3UvfrtuWu3ysBbdpZxgODR1dG22Knvp177mPrjUxGGvzpxIyDdWpyFs9cy
M+kqLzfY8bS2DnYdmHYQ/L69PBtGlnFE2PeJJ+WFcY5ESs20H3fhQ+rtbhuZp+TyBUTukwIwDyBK
OGzny21mtI2nJ6NFWtLQxD1+T3b0eFT2VT5ZTkjXRhD6wV1gNlv50IWHncWQ6QaZEcSU7OHYWFwr
gZ7IMXtCdrPCiEGtefnBD5ppY3jrVgyR9wmuiUTJ5fDEuPZaI65kt+6b4SiH+m89CzflDxYr9Z+x
wJo3W6AdXl7s7yGOprZRW0ReKiA5dtVE03MmVuOzCnxnj+IjOrWptvcL9AEKr45PQp70djSADQwG
JL1w0cpDQW+qjTDVFmhm+e74P18HJY5JAscC6HY5B2Y4TFUp97IbwAhbGbItB9Yx1q37Xsp2aeJ6
WvqtDVu3ps3BPGalQd7zrUqPJoqhubERqy9yc38+BsgBGw0hOiqxi5MjCGKUwmOHppHvtPU3C1qk
Kj96I9LX8YaptbWHkgIgNzcsVZnFuAN/0mqg+ZJbC1p7B6kWVA3xUGw86/6037w7QX9GRF5s7nkj
CQjr1OX0JllVpF3rs8XSRL7LJ1m9672gu9MGpjc0M/FlQgRxl5v+59xjnbWgF48kx+5VL/4E5UB7
35r9QDcu7Y5SU5aHQZ58p+o7+gj4ZTuqvNqGgkbYmU0iH8beg0DKo/Bvmrmws5RJv+u0QrOzrJR2
NP28aUqc3ged5DGt4pe6HdRD3KbB/q8cx59hAx6C9YXIkPLi4vyWRh53/aTKbulFwV1rip6rFkX8
Qw3qr33amXe6VJm7IamUDbe48Fj/MWzQwUIten5hLXZQEFtK3viW7E6Cfqi84ikLskNRVx8McbxT
fHj+EmmjwLm2k4glyAcifEYEsnifCGFbDYGaKG5Axtn2w4ehhqbt9nwu45s/4wKJSpKIDIRE29Hl
PiohwMdVc8+32XGsD+UxeKu/WnQAejZi3983NVWX+bcrg4tRNY0otbKHwUgZbD/dS98FSPS+6R/p
8Ve++c++smt5JR82xjn/7PK8WNSkoWebA8ZlBlctYkOqOoMytPfcBbvkA7RNp049oGkiPWlHevWe
aYHYMLq2gpAbEKgSDUv4wsvJrTMV4nwKBm7dtg6I/CjcAanRxM+wDA8P9HnCnpm/RfTMJ9FvOuY2
zM/XzNWYuX14uQDvIqC7ND/kHsJjvSe7ArTvxzRSq89eUhqTo5qEd2le9IdO1Kf9ZEr1j8qfWzV9
I3/IfdXc0dbzMRMkONOkJt73YVad6mr4ePsL124w+oPRh1IAeODHLj8wtATaUoVIcaXCnF7ytG73
sgJgJVfofr1tau38/tfUVQNfPI6ZpSS+4k7KXke2Q1fvLdmz2yS/Jyg4yfnW2s8H52ry/3dsdIVd
jq3neVrJMWNr1eJhLLvHMRUPCBw80WV4iJA/BRIhKQnwgNEJ+tKpsm//YsRzCR1ydPKzy6cehUjQ
lkqooCpr5nZT1l8KUdzJxvRPoYPijSb/mIVb5Ctr177BGxnpKoJemOsX95IueoPgR8hchspDPJhH
T/MddZSfrOln89k/l42yU4ZH3yhcahK7iQ8pjf44QuC0ffxWthfnnUt45meBR2kRIHm+5WXBhKio
kaaHUPvk1YJbhroT7pPuaWxFWy7EB7H44Ot3VfqiZ96zb/5DcX7j6lgJPog6IYtiDWi9X/YYBIZf
J4raS66XP7HSuB8PpBECQv6v2Aq39t3KoccajbAAfvA71vz3dy84MGBlX3izViX8W5o0HNJsPJpF
/LlHuUPuSUIWu7BJaKJrETp0DcMH1eefh6p+DrNmL2xKta9dMUgp/QdcJc+1pssv6kY9SHMBQUn6
X94m+TVQPdtL0o9Wl+61MbGrwfRtyx/uG+WznEkbXnBt9mG5mwWIZ2TcUq6hjXUdtgfisU4QDun4
INXxPqP3dOzfpC3i/DkIWJx58lX/1xbYuMuRKlXOk6XCllQ/jG9NZveqbX3WT3rzQBH49vFe9gzO
FykiwETWxsx/QGPtpbGIpTeTIpZdVelsaoeOJft28PMcVZ9yIbV73X/Um9EZm8Cpun3pnUc1cW5/
w8r9RuMg8YEESe1MPHr5CRByRbHaWhww32x2tKN6jmUkWzWsZSv6n5FqM2cHKcg5TFncY7I6hKLp
hzzaOohz/O8U1T4pKIjrFVlIJXjIh8rtvF3XxPcimUj6b8t2OhRF8Rt9uKOFB0p6YGj+TxLkzjCl
91IRHLtSvI98deP4XV8zcxCFMAjNeWDpl3ibRC0oScQ1wqJV2/Pq2pf+a9jsa9SavF3oG79uL8CK
OWJR8r/AwGaJqMUeUPRIkKqBRxZoNsvpR6u0K+2uQnEj7OgKaaqRC7zf0ltcieHwptQYLLwrq76M
TCUryHB1NDgmvkW69XvqFU5q7SwtemzbB914i6YfSflT9fdSqqR23GzJff0/vmCG1tJvdM2PZiLf
ilrPKLuoRkdOPcGqW3inVvR+j+b3VPodCNFHv9fuDaH+5YUy93zmdEO3cQavz/s8D3M3A2hY6G7n
8/HO1w5Bkvk0Isiu/koOeg8rhjymhzaSndbS7sr4PG69f1ac6aXJhYuBlcFPu5QHkCa07S6MFaB+
06S8yE3U783RSHcqum4/a7VND1WiJCBYQ9OmZ1S8u731ri/Xyw9Z3DN5ZOohTl12LSESgBsH5fNo
TclBrTrxfNvUigPAlsErZ44UqfwuBq0LCDvnAEXcKlAPkapC5ayGb5G1g2UYOvoPoXXWFFhThn3h
5Y6ew5RiT2+NDnXKh3Q4mMMPY9YScWgH5sFv5+amYOD1rXv5hYvZ8P0gbqpGRuA3936qiHL6zUGx
OrSpbfgAHorkI8ihQyh+RkswTU+Ef770FPLOaqX97claQrrwlpefsrhupwq80MRkuq3hGB+78SCJ
DlrKfUf3tZMi8BVtpCWXXAT/sWjNwKA/jaHKYnmCIrEaoICyKyo1rE39B723p/5UFaYdadK9bP4s
Izh68yOYd1SkD5X0aQzLYxMYhKWH0Xfb2DH9ja9actv8+SoiLgCdcxaGqsnl4SzlosxpelR4fHXJ
J3kM633md6ihjdNj5SnCh0mLQruBHOMl6moLB5aJe7+RoE2jXgsJyFfSlLB7QMXolHmQ7ELL7O4C
q/7GP3Itns3PQGS/SI0RPzSUAs55LKf0xSXtbgCK5qhTOt53bS39C6cDCgkdWzp9oVxe3Ibzla93
dIHMKZC+s8kPjudcsiD0VnPByU39WbF8dHZzUbJsOq62BBDX7hzYSLHNw5YU6mJ/zcIPsjJhX+/U
XVk5gaLbZhHaQYYkJnqrVupvhHBLEYh5KWmqmTvCWU6SEYs4QzcEwyuDTHFTvW3trBOrj0Nn5rs2
TIIfANHGk6J26FCFdZzdaTks38WknPxYqu7kJBzpTfCtb33RSI4PR+0vC0InO0vK4CSUnrJx/lY8
AVc/WRtUK9g7S05BlOKTqJQ6xRX96Viqcge+t5VBV8StI4de/9fpRnoI2N3QE8MuSJR9ucuzoZOi
tunAMjVfZLj+8vLvtxsOA8FtSBxmzM1iubvQr1Q/6VXXy2o7ystdaSIpQdUt9BzoD+6S2N6CSM8/
eRlGz1Ijc0vdrMsHyudyTHmad0bRRKo7QdFxlypi9Ji0lYIorCk5YhtFe8p+xeHv/SZXuUyDp0Hy
lhrBpVUdJ9aoSai51ZR/0X31vlSCT15o3U1t+6HsXN8fjvUUPqjeFtBo5UTxThXJGcOSwZFebO/B
yqxS60zVtSrZum9UJF0ierSBxQz6IYwFmFmRUP1VwbS1sbizD1zM9Hyt0hwyY955Kl+O2TP01vR4
sbrobdoxMvRB+VaNG9f39SsBIiNeKXCMzdnMP/pI76Iks5BIRFHHcONKQD9uhNHPEsqt7ru1SVTQ
LoX9n00DVczlUIZUyKNo1DRXbDq3VxXHCL4N3n3gB/ti9EjVTh83Nsw8OcvJ401JXo23JSigRfTX
CZLeNoWpuYO/81/mIgt+R7QhwG9Gu0yd6p/f6RZ3wMrRIAKixX7u/pvfGJej5Fao6TBJddcKX7MU
qpFjOHXH0U+dLB42agxrtkhdgp+apcgptF/aQnTJbyki6a7RovitC3uplBzLFI5KlsLi8mVjOud7
azGdf+I72slIRtOJemmulepSaODcdhvhUZ0etGafhcc8V2BJjKnamifK7iBWndtmr7cNZUhmFJV1
gDpkiC+tVqUZUuD3DDf1+r2fSZ3TabwXLB1e76Hf6UoKvKkatmCo12cCszMxA2ETxHtL3sLaCqac
96rpyhXq0YUU3VVx5N/fHtsSQc29eWll4VhGQZXFXM0gsC6DL4of25MUvnAId56ZH5Ta25VC+dx/
VuibsgK3hsyvC352UbgvthozrvcSX4JPJyMF6QU58ctpNoQyEkRY7t2iFPdp+EjKuxhbG+wEZciN
JZ0d9eVGurS1KNV4Vl12OneFmwXR82SCc/H0vQIDXTJtOZ2VYHu2NcNf53uDvNvluJKhV0utQpJc
mqdU6MJvYVwP6FCiCdn6VexkeSU/+KmORB+UFo96Gfefb6/y2lZSCMPIbiFJCqbn8hOGOB+9rq9N
Vwg60xabpreVQt3q1lgd6Yw9gYmBG5nU06WZuvdVccpa0/Wjj0NR2EGq2YnyIS0zOnTTY+SVeD6T
3pEft4e3tpokfUimkW+4VpKRaS9rC58Zzsu0BF8xDGeIsB+NYIBsV++3miXXzNFXSF8FfeqkDBde
KBZqK+viyfxzIwrCh776Jwx4vEhbSZS1ZXtvaHH1WoOSj2U5ooOcFsD2zpG5pcGzZWGxYloYji2Y
IRP5M1e23sYthp4110lZCaohaqKAEGb77+71oe0rVWhE0x2EyfZ+duf2gzJBDHkAjH17D1znWWYi
qBm3z0bg2lssSpbGWjq0gula+Vcvs4mkW3+XjHsHQbxe24ANrU0bW5xIDO9JoXnhPkKzYtLoInPT
2GscNfcqp5DKLYqV68hrZihUiXMhtJsZmy4nD00O5D6q2nAz4TWnxX1EUDcZN4ayZWQxb0VseTDT
NIYbyQHM5qJdSI//30aWG1lpsxmHx0gS35GLJ0B0u3ALwLEyEkItXoDsNl70S7iDJfF0l8dAdMfQ
vwOh5IZl7JRqtbHRVrb0H452Onx48lyFqpVMv1gopKKrh+EObO2Hwj/F6q5K1M9TgiJ6PWzgMVfc
Dcx/dN9BczXD9BdR65hN6YTHFt3COOraJ8PJlVk1ZSMXsjZ7c0+kTvIM1unl0yYT/aEd00l0iZ27
OzNMdrGQGQfwcfbtg7pmCNgLxCv0X5KxW1yHhi+IYiMzf5GW/1NBCp8F1nNX9cd/YWYm2kTXbX64
LDwPBU9dzj3MKDGc5MZjEH1stdfbNta2AvcORGew7fGgX9gIihiBB6sW3bRsbNRPsq7bd8WvLvs8
M3tsDGglPMKxIT4yc0ASIi22QcajyKQOKrr+U+M9NmW+K3WdZN3DluLBinODvI/q4Ox2yKfM+/Gd
z45kfxJpkhVdQf+uer/7/K/TEbAFv/v9eaDvfr+W5FgNen5/Gp/M/Nu/+33irDkhRNi+TH4pgxQl
egmysjXLGqcZxXZsVXe3l35tF5PfmrnLafZDTu9yEKWWBlVBdzByF78S1AIH0BtSthHXrC75OyML
3+xpkgCcR2YkXbi3vO4D+9jXgm+K+E/eb2XQ1tzM+xEtfLRc+37cNaLoNl19VORvGYwnsR7vNGFj
I6+dGlw0be3aLOZhLvaXMuoqZEgYAoqf2179NkwvKib1Q7qVu1jdyngZbgWSu+KS/sFrfB6utYWv
rqkITraO/O3tfbA2axosfRA38lIjv3a5D1StlxAhZzNnafpNbtQXcSwf0KhM/C1s96olPDS5TcBJ
+IBLS4GgTUZA4dPVlUOq2lrJc9TON7V811Zn9s6U46HhojB1acYEOxekRD6uRpt5+9RIe4EcsdQh
dgRmvd+izV87R1TDwX7ytob6cuHVCog/coUUgmt4woeISjX/ho6Rr7dXadmHNb9yZ0Avtw2hIfiC
hadOI2BEmhHOFf7yMfMhHom1Eb1d89BoD7rV2k3o21LVvjS5fxqQvNtUflybV2T6LHhkQBaR9L2c
V0/2rbCSYskdm8ZW27fcfLZiTI3HSt/lyfn2gLesLTbLpBc6BDIpCNM0sCu12Ne+SPuDgQjkYRLG
fdkoWzILa86KlAw04XNmBijb5QDFLE4qqdEIU7yjGiI32XdH2foF/YrTqcP3vx8fzJU8qP/QpS7J
tOlXjTs1BkLUFyzjYLktORhz5iUobTCYtgYo/bbF1eHNFKAzHB3A1CLk1yNfkYacjQpxqi2nMUwc
pa2kd2SdCTK3UBNrxwLILh6Si5JodrF+ph5NlApryS3Cl0J/gGpE26IzWSkTE068s7E46ekU5pYW
U6caiPzBe3H8VLjIPvWStBtVGWGsO+phXfijaf/FXM6xH/GMhszJ8obmRm3luq+kOY2HNh/8wD96
VFAh1iLcPNxet7WZhPifBgKyA/PD8HJbSkGntKOPLQS2kcbR3hAKd5r6L/nx/jgYoA4kB2WIja6C
prn/boyllqJfflZaG74m1Dm2yK7WrgA2A5VKUM0kBOc9+i5yIg9ZCgSiktvDctXHR18Y7cp8noaN
N+HKtYlY4MzdRTIeSoPFXs9Q2hPU+S0wQLZmD5Tr7uS83qJqXRnN7CbmZBEZI1o8LkczqdI45OhE
uGabDntfUeu9Mkk25Jw73yyEDY+4sg9425BcRBl1Zlle7Pa8zzUl6Iml1OhjZDxO9UsxHf96q2Fi
JnvECVJmWBxajwdT67Xc0AlwspkQ7zEb6w4K2HpjfdbH8l9Di7EMqFcVJYN19eJ3G7pFcB61jSB9
1QSVmDlpqBLeLi7Mhpq3HM5jGacMks8H7i8725qw1X0G4x3EK5QPwOhc7oBUCIUw6APJVSSveUzp
obunavr59qqsbjOe6VQMcAP0E10a6elv0WKpkNwESqpd4Wkwqamad9dMQf0ztIDW3ra35lfnaNOk
refPI2phcKqtXsvbTHLFqWzve4QTd6pWRg6pHpFckRDsjTDVjlJcstG7iLYKSS52iFltIaDWRj7n
m0UyY9DbLLd8Y4XEPEJEyJFHti8/1pb31mVIsrQvG0Oeg5dFOp2nAzI6oCfBlWqL4Ebu0TfNxlJy
p0N1muqHBtnLxD7GnwgZt8Q7ZrdwZWt+mc5FbfAki505UDrojB5bIL9srbjzRgKMWLKNojio6uvt
ka3EUTOiAPQijdMyBdjLzVP4/QjRCWuZp26auYIJJFf/Z2qLnam8tVtcD+vWKG7h3WWwgfPf3/l3
iZJ1GVQMreIGTvcDFUlH/VlWO0m3b49rbWtwSf2vpcXJa5oI559iqZuVlb4X6T+91jt69i+8yDsz
y6A36a0wEnqCptr83OmVIwbfUmvDsc+futwP720svK4/9H1cd/N+sM1jXhxbY//UTE77s082RrO2
8wg50bqlvZ1DtVgexH3KDm4UQgmlkHdmPWV71Qire0LU1snSwv8wNcHWLXk1PDCSRJtgZ8HSUA9c
bPc6jEQjAgPhytNky55/3/vdl6Y9DJZ136mFHU4/+zh4u709rrw/aabZLRNjAJkDpH+5EcUqVLuq
kwVXSPMPQnkfiemLpdUbzAfX9aLZDFjYGTkyPziXT4akSAULfTA3ScudZH3Sf6oIe9InReudf2jD
8n7INpKpKyPjKqCQS8MSbTXL9zpk0jQ1qGJwgn3Ljupj00221W9syS0jixtgxPl3ZSwHJ8RhgnAP
e5BifvnrFboYx2LqPK+TlVTDRKDXtk6WjhNcbIQZV9fz/FB+N1eLrSeUFo+6fgxO+kN2qP76zuDX
AZXMytHEYxRRLvdYFyb8vMFK9NkTOX1b+2wZX5Ph4A8PTf7bT0fH7P5+W/MIAKBELYpUw7LxpNSh
GmrSKTiNPehnq7Lp8HWGbsNNXPnWeWDklea+Ej5cXPjW3g8oBTV6cCLGdgQxBvNR21L6MHa/b++B
K390aWj5jBIzUxdqGY7sLvJ4/H5Ow5OnH2k8dMQthNf1jiYTNNOXk3hiTFeXLuy3uV5p6Snk2JRU
8BI46/76tuCH3xuZP+Ld9dfVKgmSCSNC4D2IFhaE+pCmf304sUI37BzWQka1LAx4I4SaXaSmp8n8
pg41pMEP2VaD/DWqYh7KOyOLoTRdEJMuVNKTATNpkPb7LjV2VRF/gd/o0YpSye69ypZb9G9HUIhK
RYthUZ7AKTpDVdCMtJW+WFtAfX7/qsqccl1mQoOgyYcuC8OTBXulZlCmOpZbLe0bNpbEtuo0qhGM
CuFpsP6pRMuZz3DZbuWpt6ws7ns1Dqy8rhhJpb9qNdQ/0sdW3pLJ2TKy8OB9Vo9FOBux/JdQLBwJ
dQst9Dcc7JLzE+wiSXCgEmB8OFzkBi93fC2HMOWmYnqqO8ihzOBu9Hw7Vm0AE2YbP4ptsc/b3IYZ
4CTln0P9l5JUh65OwWujKpz8YvPcibV6L8PGOVV/yWg4fx0MHIBGACDxsF2upyUGfQGOKz8Vag10
GNGOQyvpqRM2ab0flTY83vZn1/fNpb3Fyhpx4UuxEeSnEviROkFGu6XBt2Vhsaxx0gYTup75aYgh
CNJ/hVvvheto7XIIi2u5E70x0DSGQD2zayHnibAj/JLgucn1HWnRvT5sXKRbY1rc0nUc86Qskvyk
5BoKdIgDixvrsnIYLvbB/Pd3ftnq8ypvvSg/tdIRiUt30h5QW99AEq4aMXg+zlyzCC0tlmbUwsBP
hiI/jdRUHAq3X7oCH+Jl1a+/32Xz/c8TnQNHVf1yNJAd5jS4lvkpDSYto2c+VJ/oDtsCQ11HAbwU
CG0oEULni6FLMyjmer1A6/ApfVGQzDW/9DW9lv2GB1mzQpABzcFM3wwz9aWVukmsNiSqOcXCPi3E
c5mLv9X6Hsz6FhhlZZuxMrTNGcRsJljdS0tZTyNyp2f5yZqy3PWQwjpYYf12e21WNsFc7oRqmAoC
4JrF2oh0iBRqquanSPTr+0Gq/O8CjLx2Q/puy8WvTd17W4up681YJjWMrXB6FcvqXtO+DtzJaiZt
JYSusiM8GsnYzmkYokLKd5dT13QjmZNO54QawiEhInCmuD0WVeUoSrLrxNTJS/9DEuj3dfN8e0JX
/NGF6cWEklRKZ2YIThVVcZu9L+8SQtEg3zfJTyuClEpITm0Ice5tu6uTiwIXjeoEi5B8Xw5Zir1a
iqs8P9X2YJ4TEQ6iu011ytXd8l8jy1cqBBFwiXScZLE3d17x2kaQHWUGiiq3B7O29UmVkNanNZj8
/mISwYnC/NaO7MoGOV8F8v7dmJRbHKnX0fycQoM8ZG4NmdXXL6dMNistVj2/IHqiLiik7mC0T6ph
/Ahpa7UtVd54fa/OHs0g7EeUq2AIurSn5K2aIRKSn8wwz/bxOOV7AcmOQy5u8k6uTSCaZHMRRoeG
ZukL67jV9EqJi5NVesdarml79bQWjMztdVobEbAinAcQVHoklpuulVK+IC9OtfkM3+Au4CVUp1uk
yCuDIXkwQ7/ASeHfF+vUhIk5KWVTnFTxCOcnFv5F3EVihJAQjQwoXZZXYdBEAqrkXXmKw+LZzBM3
D6Zfqhz80rItBYXrKYNZgyYaXgaQnlC9vdwEbZLGmYS44SmKvgn5Z14FqnH+21W5NLG4CJu07dsu
j9ITxb4BzWOaLKTs9baNazeHDfodSNQCNGULXA4DdUmvqyCrPiVdee/pbhm8lv2j6b8oyVGEn0bc
2GnXZ/XS3mLadA89N1HGnkW+QnwcnTiDSPVetHa3x7W2PERDSPaQUycVM//9XeQlx/xHBj89FbVl
Z77uJuGjCjnD31ohHEKShHwYTDAYurRiRrmvC9mQnoZB3Q8jbLTZbjOZdL1EGEGgx4JqgzbQZSq4
LHGepc7jvi8nJx8MW+3pNeh+h8Hg0GyZH+s82RjX9SV0aXLht5tRbowWat1TpAmO1L8ZoPTYEJuM
t9erhB0oM0mVku6hCe5y/gAWhfogytjp1X1Kh5QF08AmhnZlNCAPZjt/aCqu+IoLLqFYN9KTXCSO
4Um8ylKSBuLHzaWa1/sioz576XeWFn50nFKxaDQsWe3ncHi0+i3WoWsDILL+h7Qr221cV7ZfJEDz
8CpZtuM4ncjp9JAXotODRM2iqPHr72L2uadtWrCQfYCNRgMb6DKpYrFYtWot6IYhOUA/DlDMyw3T
XUVDQWki902xLzOQTNM1eN71ZolxJAH+RO4F8Kd0uWVlYmh1W3n3SsfCTPkSFzOGu8tDqdcroeCa
zUZgsQBeAncLBpLw/LtczDRrNTOMhgBG8avkG0/9gobHFjKkPkRolFnf98oBw86KO73VqCTU/Biz
O4PT0FoboLn2Q0GujuImULyApsuTenXqdbPRz6A7m9zhWDt9DiUjtAmYpxb72yHj+jSDV07QZKE/
DKSlJ4WMhKWAvmacoBXCd7WLQkRGAzspf+igOzWKaYdB54jpX29bXVggNlr0JUCpDuiwFHYH0Ku1
eNko97XRb3TjSOOXEvJNt41cx3Y8CjEUjpQI9zw6f5ffc6w8wxi4UB40ydaDwBwiYjx52yl57Ywf
t20tLAjOieaHwAxcaw66FmuMuo/pETyNb7nzCsGkrLS+3DaycNoQNHA94l7E+KZMbGjoMWK7l8VH
r6beJgfiB0O5SFxuW1nYNihs4Q5G5xL+IMd3Pe+aeUJBGgi7BzCxfDLaT6kZaUV/MKe326ZExnAZ
n/DSRVcbpOoaJh1lHQi9SEBYQxQU59x+U4CsHgVpYrRbsIkGef2nsVcK+tdfCfYwSC++kuBylzKY
LkGaPCcePUIIem8m89GqlXsP5Bm3lyXvoKhIoySBSW1ByIW/XjoeNcfZoVmHwiYt+vumVRq0jYpy
q1YK8mVwhQYpduODZReM26HYgqkCYH3wpyEVrIo0zk28PNNjWx4U7UW0kfif2+uS/Q8mMP+KuSyQ
IwMXI1+PLaFOqWc0OyYORnKqMX6OrWJtNPt68yCeLviF4OggDpZbO3RwUy+beHYkgK25wFMQRw+n
fvhZgaUwHdaQWLJLiDUBRATKMACkoHcjBQnaG6Vqgbvt6LQoy6Y+CpbU+X573+QY+27DRc0AdSS4
utxHcjqXpswbs2NZ1gGUG32A5aGxCf4Cf+w+F8zv2evHLWKaF/cHUk082CRnmAudFrWb5ceaaT9Z
R+entDKHR9eGjnPTsvQuIfa0G5uh3WVNu8bCJR9rsV5cJWBxQskCLCGS/6sjiGkZZG2OpgfOipS7
+7qzvkH+adMN486YD6uJztIOAxdoiz0GcEvWSR0ZN6kOerGjO+vtBlO+RkAGvjXVxvFzJUsDKzeq
sGAqgcBA366c96vMAQvG2xt4ZIQx1O9kxKzSKZ07Wnl5nDsXCSpt2A7ypn1gJqjkOu1Q71ReN2Gm
191eq70UXJhj6t2V49gZfmmXUwgd9P5UcZLf04JVp7xQ6UoBaeHwYiYfpOhIawUOTIp9fWyRtICM
1HHMnSzMFZO95pbCVmoRV1xN71sBQBu+Aqh7dHn6CNRhpas1bn4kL1X9J30ExrHa2Z9BvkgeMj2o
x6D+bSj72+6+EDMElF6IKeEhjzGOy4DrGcTVZw2fv9b+sP538klXDsVz+nLbyoJbX1iRUlGzc6oC
PZ78mJX3cev3We1rzmdwYDVW7qtr1D62dDf+s5F/1yQdYcvgTlynRn6EFv0YDDqLwVcD/mySG3MY
tzze3F7dQiAEPgSUH0IKHk9U6dD2cZYJzp/8OFVgaMR9fyjMlet36TNhWWB3Elwp+NcuP5OVZ12L
E5Qfq65OAktNvQc8hBKIgufOU6Xns1+zdOVaXPpoAKYgGCKVRsVbsomqEeVZAX/syNMUev7sa/PP
pPmT/r69fQsRSEcMEAkTSosYubpc2+QmjeowPL2h2YxB0jg2T7Zttw81KZtwGhTrDiXW5NNUKW9A
yq61wxatg38TAwk4BrbMmaNkmEgHFU5xbMZsm+TD5NfNd6cBJpuFvcKe5zZ5LbMVj1nyUCTXqDl6
KI9h7ONyyYM5NMCu2qg2kMwX/c4xiQh7XhO/W3JM3NDovyCZB7Wm+P9npZOSWtwZGMzk/NCCgMaI
H+q1Nv+SZ2Jc8r15iylDGUowGFY3TKqwQX1nD8DCqAUO84dqJVC9j6ecZ7ziVEMNDPAv8S4BYvpy
MbSPzcEr6vI41U+UUpSC1AC022kbGaqvluDYq7ZFBxzBKyPcV+rHytsQxQuZHftDmvoJMQCs5g6G
oeljO3zTkj3pk0M9r72Gl3b9/IeKHTvb9a7Gz+/TtjwaIM5Fk9qfje2cFeHtU3PtQnjMgOvJEdNQ
wDNIp0btmmmYMmDD9P4lOxl4Z89avgcd+dq1dL0cFOQFcSVwrWA4kcMAbzogGGu1PI5FBXmm3le0
t6ZLfXWuoFfaBxakhEuevGjZs6sqeNtnQKRCmrOztony6/aiF9IF1wOiCONDBqrCVwL1EGmdnckm
wOCwbVeG5FPu7fj8ixYHJAjbhA/7YtbBk23cu+Ov2qJRY7Bgsv8MdHv7l1zBFnBsL36JtP+z3dSK
ruCX2M7GnEKgnB67sN/22/wueXIP/Z1xqno/6/0239bVpznzV3W/r7CD8m+QrtXaAAYEfNQoK2++
DWESZKHffeOf1o7eOzDm8uhdrlW6UCnjilJwDzEy7EJt2x/5nRlqn71tdcBdd8giepjv+3u+d8In
MMZulR2Ygnc4W7v48c++eGY+RqH2/a7alCEYhrfOSji9vqnw+/DewVkQ7zdbinPNyNIG5Kflscky
ts2MGeffdVig5V23U63UCNvEJmFZ8rU30MIphGVRI9HxZoB6zeVZN+Y8tfU0LY/ZrPi83jUdVGD9
lt/d9rYlM2Bs0tF6BpAWRc5LM4WCtEAdm/KoWlBQGzsoRZjVA8uTgK6VY5b20hYCVoD3YvTlncTw
LHp5iOUutMlx3BkI+iwARLv+aJB7sKcBg9N8t9a0vxbyXsxBIXsS/LiYT5AnIGY3nwCbSspj3txZ
arNVht8OFpa+EgyuEw1D5DmYYeOjBdXSlYH/qzkFcYLObMsVGwxAEg4kbHlk808v2bUaitbx97zh
G8haQ+y4G39W/TbuVl4Uq3al6EHmOs3SCnahFbl1Bg9KZE9VcqcdPPhRZQRzB87H6bWCHshtT1qK
5i7mIERp28TSpcwj1au57CeGo6KwNEiyMkXzHTUjra3W+mpLnoSWrKA+QWp1Jd+ZmNOAIUmzPFIL
1L5ekii7Dsw4vkOGeVt5PA1T2+lAQVg2K8flPWWUA9aZaVmcZyiaOQd2vTzGthUYmfni2a982Gpe
uu1Nfqdx2wfscAa35rMHjdwmHMYD1b+OLH8gNttN/AnF+b3+ZDd4Zd7+AFdjuMLlzn+b9OkdkxoO
uEbw6b2D7mxabR8nGE0R/F3beHrywhFvFlxfXnDb8Huj7HpTxDQbqCcg4iIZHmzeeE2JTSlOKKTc
PYL3nHyxq+A387UAlRWfB3mo+7X/9TsUToJsg9GSoA7oNt6Kv2cb5FMhCW//quv0G7uB2hFK6AII
bUmRjTNuQ2ZzQAAtdx2tgmp6nIttlZe7xG9Sz2fzGjXc9QnAdKD4CECnouQnd8ih3zLqHRjbjmk+
W77D4nviqbGvJM3+9tKug/a5IZTsL4N2yoxWNzMOKF/v3pPM+RqDwouZbsDUlU008S9dfllhSUCT
Baktht4uLUGWaEAVBeAMr0veUF3qgj4vkpVLdsFxL61I/tN2dpdwuweaC/JxisYDvf7tNU2AF10w
VbOfWCzUOggaKCGkFFq/tsyV2tzipxNCduBzxzTX+y88u5ssc5iVUeyo472gUMu0B1V/uf3RroMW
Fol5Y8QrAxUE+aaljduWRB2q4xA5/NAEteXPSUC+ZclKHLh+N10aEt/0bC2u3pSpAwz+kXsYhd8o
9a63t9Znla0c+0U77+ddVLixoks7U2aYTdqp2DNu4TR91dJnr+0Cyg4uyG9vb96ix5/ZEt/vbE0J
4Y1bx7DFwQhkhJOWBHETrhZDrmMGtu7MjPgZZ2bSjikmcUcAupwgtiGBvQXmKQ4HSBuHo769vaa1
/ZNec27ssqKYtOpo0z9ukqIwecpR/1PsVXKbtWVJV/PUZUVZ5zqgXF2FCa7yIXVG5usQoNSBcO7L
LZm0xwlquf/bAsXPOtvNdoBGVm5jgWw2H3Ji7p2031jDHjUK3zFWsJrLa0TQdSDojcEq6dO12hgD
M23B2PiH0F+Wzn2r8OGMWkED52nUhhWXXP58fw1Kn6+cAfWYGmyqZr2lxG/dJmjviPlon27v4nJ0
BKXq/69M+np2j9QqAVndMaXH7ouluJ8nHg7p68T63TzsPeTtXtbd4Z2OsagVH30fPbm6AM6MS98Q
nLy5hjd4fQRcvfRpDSFYxcpQyWeAWvqxPX1ztAnNCuAunTDNPBBYGg39Smw73dhFWh5croDWUwF7
98q2iKvn6pfZYFvEKwlVBFP64EXs9QoZgLArPtH7JlAcX3nJnrpnvfDntaR60ZaY0xYyUgAhSKHO
MorWoxOuh8TdUfObUfkGGQP7uR0CDnVciAq79e7frA9fHXOxIIrBm+ny9Hg5bpHWQizikAm3QuJ9
65tn3d3ZxkkZXuL599is3FBiFfKOgtkNgGqUDjEyJl3Dtaa1pC8QZOe6fEo874FrU3h7VUunFP0v
4DlEzfmKL2JQc5AWli582dlzhIGhuE+6IRjUp4LkfsJfG3Ol1ixuhrNFgU7aRlqK+h6e8egnyoua
DdDBg27ciJjJgyR9dDLdH8Yvt5cl3e3vRtBDxBCzqCQiD778VkY6Gg4xmRG5ww/Hi+ahBfL9mJE7
jtmkSl1xfSny/McaJkfEgDHqc1LkUVvWQEdtNKJspgoqkDTUu7wNTepsamu4n3m/UqkTR0neQ2gn
if/AT4fRu8vleeMIylpA1KNhDNMuQt0X5O0HUO6sZBSSA/6zME9wqKM6gJqHFOmMONbyCgRDEUuN
LsCzHjznsbZWl19ezV8rUkir6QDZAQx4RglUFq12l2jcH+PGX8WULbkeqg8GSv8Qv7ratrwtmjQF
3iUyFTUooHxBK8sn9srFt7ycv1b0y48Tjw3o0jiWg2Go7ZB9YkYPyTjmfxSo8Z+v89eQ5ORKgtJ0
ZcIQvM/vyhOYyl1nJQ9f8gDRIMdJBXwNti4XM08zOgsGDlI7ZuZ9WtD+MTPzD1JOv69E1KHgSqh6
oft6aaXyuiHXZ25Gnffsxo+WWvUnj6i7Wu+fY8VofKqP493tELF0aAE5BtZUoIEhTHtp02jqLu1V
z4hKxkKX/SbKaS4owIzTBkWV7W1jSz5xbkyKEC4Z2zytFfiE/lDT72Z9l7CArLGYLC1JEPWDOhPg
ZuBcLpek9JzPdkXNSB/SL2DLn7000I+aney5rqxcHEu2hPQnJoocyAfLn8zIG9ohBplR8pn2rzZg
oLHxq+B9mK5hXRZcEK4H7ACeg5C8uEIFm/FkumNqRzGZ2d2QA0yb5hn7+HpElAMFLfr/CHXSqQVh
NfjQ4gwy32Wn+25vRb3GggqwA18h6RumIb992CVQ4HVwXYBVFZQw0seyZhN0g2nhRDVO30bRCytw
GsgOkCwLrGlNm2jBAUFQDV44wbAuqsuXrsGzoa2qFtYmbiVF0MdtqqHmi9s/QJnEfbM7FXCQ2ysU
K5BuKYhRofyIS1GU66W43nXUQLkXtxRI6IwYlc7CV8o7sNB9qkj6yGK2csgWwruOKIJERpR7rma2
GnAie0VrGRHRQFNf/SgE1hojz7dXtbiTZ1ak71YafG4aoCYjfd4b4BMpMfI7oP8zf5CqWATFi+VI
25eqY4Z+hm1Emjl320IDHAocW6ipNquStwuHGWEXnVZk1ILMSfKOxhiSqoP0W1RCnNucI2WiT03c
35dG7uf8k2dAxavyG0jJQFf7frIejWGjxAGmnOYiD6ymWSudirVduY4gyVAFXsh413o+e6mWukAh
1cSIZiS9HiTMcj2gnxJ7N5OoxgiKnw3x/uPfFa8JUBmgtgauHem7jk2lZ3ZRW1Fu6L6jlts+ey6m
30m7VjpZcFOw62DmCUmIgWa9iHdna2vLyVG5wuxoUj65SmTSsLdXHvoLPnphQvyEMxPpPNVpa3A7
SuaZ7tzSvsvUrN+QNLd8RJtq5eW9EKHRrQdHEbZPCBNJWxeDQzPVXYJ7p6LxvTfVhW+UpFqJ0Ev7
Jt5eeAihm6G70nlwJ22kvM+sKOYoooNysWdo3MBDb/vBwlkAjkJgQ8UsH55El3vX2kjip760osQM
U7Bz5mXiz0qFLsKLOq4xti74OYwhvwZeVEBtpZ0ryr4DIJVZEfHQM415MPQbzt7K6aXNk62q+0b2
5fbyFi2KZ7OgCHUwCnW5vNoDoY5ZweIU6y9GkmSHrjBeWga0RDtCINHJaXLXT4qymStn2tw2LpYj
HWuQhWBsCTR4KkD7kl+WUxYTCiGfyDa3FvlhbJRA7fZDd0j5yl2wdALQpwVwAp8Ss3HSMhukSURV
OE6zYviF/jp2iZ+TNsjW+JgW3QUdTRdRU+BVxA85O2q2N4y2ORMrUqAgy9Xf3PjhsBPvhu0wrHy6
JVMClyECIlQtbClweC2oSBGi7Ejzswdo6qDgsTaBJeMMxKWDoPTXhvSFuOukuZaVduRCJi8dmpcY
hDse+12VBfAeSdAqkHyKyVNK10L+0hcDqgg9Z+AHQZIklVc6yPTGlTfbUWGXqMQbzkYfSGBx79HV
6J/bfihX0d6XeW5Mcg8eUzaX6QTNLp1UdKdSEDSHhZXXR6fXvJ/aPNh7alAbpLX9oS/m+kFpu+x1
6hV3m2ju3PkEPh4HbaZ7X2//tsV9wGgahEvw59XAfpoM2jC6uR2Rpvo58Vc9hr5bXLwWZE1xR25N
/7MLKM2iZ4tyHZi+Ln0XAiXNP9dENSm+M28UbUNK1IG4EoCZMgHja1e1v/lYbHXtx+1VLl0ZILND
MxATxgK2dmnapOVk15TY0ZCFu3xYuSqW9vD8X5eSeQtDM5qd41/HuMw07bIgn3f5y+0ViJMgxzJc
RkA0Y8pP8DpdroC7czu5ceJEbvUJ7T5/1NFm+fjrG1uDw47nKaKlJSLCWXDJrZznpVo5ESnuK6yl
W2MXXNoowa4qUFYopMrqBHQaY0drGidiSWj1wRTvoYdBu5Vy1dJW4aYR4ogWBlZluW+guKqsnUaw
gti7hG6b59WZxMW4dW5CcmUMuxXu2MOEqsQ7x23uco+GBDjzLA31Bs3YUb2jbAjSWvt4uQdYevEM
BvYBh0jKF6C8gcKFiFsVCRkEWLUWeA7zoHf9v7g8zwy9b8GZM3h5r2R9pyNmJS0UHwPNOioaCnIK
dLnAsOQZ/+arCRZIjByJN6q0sM5gkwscvh3V6IyqXrWNQQeZsXLlPbXoHH/NyB1tjc/GkM4wkzDH
fSxabdiPw/izpdnu9oFdCjnoiKPUjWcVBrekkKMkoBFG8dmJgBn3C54GA8u3t00sHSeBLMYLFE1l
KABdntdpNsaJzTFiglIH+tAGsx4VOgg9oK75YUtwNxxZzK3g43hS4jjVY6LgFWFHDgYwkW/P7B74
qbn8F9nwhR3JCQgfZ3CNY0U5u3Pck5smfgdFZUePJgB6bq9pwRP+2gIkTcoAvKEjQykcTuWGr497
xQXJubm/bWThEwEOBFAInrmguJBfEUCf9Z6a4mpAoDA3lVHWfprMABCyqfWZ7nxQckrcseDEgw4p
cINIbeQSusc1F3MXKLw0/Gel2cDRPt9e0OKunRmQvlAaz7NKTBig2vcs/9QCXVSuyeYtbhooB3SU
q5C3y5o8WcHjtp5KJ7KAqLL+1POR1lGbrWWf4qdKVyr26q8Z8TPOIpzZG5rCOiwlh5RqaLEq23kF
egJlpdGgbacfXdVZd41dec9JXq+Eu6VsCJhEoVELjDXoaCX3M4CoIXMJ/hYrbQO9n/Zl75vzC16c
vmuwfZKgk/mjs8AXsEYQL3eU353k3LQUmnSIDs7UgWkDNjWDHxibd1qSbRxEqZ8l+PZj8s4Zvi+9
/LEla1Svy2vXNeAyUSUEBb/0A4YsVXWwvboRL6ptN8aHKU8OKIKEfDoOJrnX7eQ+revUT93qVGXf
brvwQmQ2cckgC0Up/nqSu8nNrK9w20R631I/z/UsoKq6lu4uPD7RCgSbE7IpUamQkql5rvKqaJgb
ITMEy/v3tMq3g3lK0yoAZnzo/txe1NIbA40FYB+QI+roQkoH00rtTBmJ6kZavBnH58zdVFUIrGGt
EgxPKBtus83sflb68aVuIBKdbHpvrbEi1iSfKDznQHcBHKjY28sTVbcdvJWDhPgB6utE3fcgtlM2
+Vrvf8kMwJ/QaXqfnZOhfRmAak48oUSvDHY4eP0+xnOqi8Patu9ifSUPWgpGGELBox4WwdQm7avT
NXbWDqYdgT9t2Lol+pF5a1h3hV7bW939KJfk++FEDQFwO9SwURCS/GaalFjJqIGHKSRNIC5eGz5q
+n1QpfpKur+4MkGvgPq1wFFIEcjt88ryeqxs6vmet04ZMJAr+E18TKi9cg/KUw3/WdZfY9KRtzhU
cVpktNGoUSv1Bwj87WurcoEnYaTazOrcA79ithsjplWojUVo6SlwFlz/XJFKBT1+NW0HI9GDgTja
k9sCWzvmjXHAq6jcK1OaHg26JgWwFCnE1oihm3fRzUt/TtCwVVlh22B+m16gdA9OaHvlHlg2gcRK
zIAi8ZVyuCxpygnSR3ZEc/t3rTWvkzqtkbEtnReBgsCQODhUUM+5XIYeZ+0IzQHsPcj/cqLt3K67
H13Ih2tsx/VkBfu+5FeCXw6PFDTQ8Ny7NDflWUErKGxEczFoD5aRo1k3ecMOJEvTWz6OfXQ79C3a
0zCcAZQvrlKZ6NrrptbuPSSniWH71jRvaVv5bQVG/nJ729LSx4ILY9weC0NKJzlxoUD1eqhEGtw7
dAtFhR48l80H6d3ej4pI6g0xO2ujLXG5f3VrTZVdixSrHHaZXt3xXg/mGq+w3Lv7Fws6MyUusbMU
yIVEqTbaaEMqHKVgSij33cL+oCjhPwtydfCCi/FzS35K6gJuESfUiTxS66D45y00A+d+60Idc+UL
LaWnyHv/a0r6QsOQY2gWms+RWtm7obBdH4P2lZ+Pq+LjIjrKdx3AvACXo6gEvIr4JWdbR2o+ZtBa
w+OrfEr7P4rDNzYGSsYtdTCnVmWhR59i8i8uI5A8CTIxoZwgv14nzQN0PYVRq8aEVGc+Mbd6MhPz
3rLb079wDWQTyCUwRIu22OX6koYMU5+jVqOa+ScjQUtQXRv/Wjq4eB0j+QV5hY1L6NIEaK5tqN+M
TtQ3/G7w2DYl8Zc6UY+mpb7dXs1SCDwzJWfbOQgpGyhRO1FmtgcL3LTGV71rth64GdNixdbSsoCH
xtSBGKvGjMrlspAn9CjSuE40VGEMecEi8HoM9+9ur2jNiuTps6YOKUq6TqRhsmI+1eMG9eu6WjlP
S1bAmQifw1sZNU7x/8+8HGvUaq1AxNM7jEbSgx4b/jQCbgls1ofXg6YUIh4eyeLVJ1mK3RnEVeI9
VGNuJ8Cj65tW09DlReG7Hqbfbltb8AcxPgRqCmQ/DmiyLtdFvNiYDJZ40djSXTl7yEDwNYNJqYIx
634XBslXMqCFu8MCiRW8HcSGgu3h0mIJNF/Tgf8osuz8d0OBSi5GZW0UR/xsKShZuAPhc8hXMWkg
OUVbgEV+GLgXsS7Qc5/dwTNIi3kkv36t6vD2Hi7EWmDlkVSgey342MWKz3yj0JBVuLTzIi3FqLMK
aVO/tenn2rRWXH3pY6GQBj06aLNCdVY6UMRLmjkxmBel2m8w6XhM2dowlld64Bhf/8WiBCW3eMTg
T8kNkZLXk8cmL4q7E0BupfaQrdWnF86UeKf914RY7tm+ZWlCMbnUY988M0CjZBsnJQStyg0dPjgL
Im5e8RgS7xfUVa/UjfWRFs3QYDW989anxqF6YTnz5/oHksSV87vkesCpoL+MKRfM0Uj3RQ4Kbq9H
NysCCyV1oMsVfkqB/vaHZ3SUbn+jpfoBqBT/2pJO75S5LJ5Agh9peVAc5jcgOL0TvaO9HypZ6I4r
9pY+2F9zYNW7/GBDPFWVArHayAF9VHuvN8fxq63+ur2o5f0DbwNiKpBhcjEXrM1K606mFw3Da0u/
aOZL4W2GtvO9+BHTXptxbTx26VQBePJfg1JA6q3BcmN99oAIi33XzkNV+5bNT5V67Jt2JfgthQob
5Jci/OEikcl4ql7VJrTJPHTio3b43FdPQ8NXQvrSV0JqLg4ttGjRQbj8SrM9TmAWyUnU6wPUgiML
TMLE/KPrP25/qKW1OIIfARAzlAXk9lJJ85ZrLRydJDzbAExanzymFg+lXu5uW1pckQVeT9GBF1Pa
lyuKOdofs0ngd8YX1dT8ip5QW0n+RedFBAj0EPD+RoNRujRqEwTgnspIxMgmswKo6xXO59sreR/u
li8mB31LVHTRfr2+KwpuarmqkgikSukWu9veuRpvMbVYpgFvMK+s5elXqDSxELW0ORicQTmUlYPZ
zUKDdu2k9RAtSOZdkRhqaPQZsFmGOj3oCRt9DuqrlbtNRCv59wogB4pZLlD9MlyyMZ1p5I5HIj6r
D4TFT6VyLMlz3vc7C62pyft+e4OWDuO5PSmikTSJq75SSASIvddCSjME7uFHvEZGu9S4fAeo/Gdd
cm6qKtgvzSIkSiz9l0c0x3fSYsNQOQG0xadQerMqsk0x5sPMtbrA0sEBAE0091B9vTo47pxnGBp0
vYgOPzDy4iv8za3Xah1LZwbsZjCDNwWqKlJS4gy5a1CekqiYnBzsoBDy1DLjO29M7qOBtUbJsvDd
QHAGmkQA0hywYoufc3aXa4PuEZ4g6FjWSad/mq4Xp9SG7GqZrrjkwgWB15jAaMAdQe8j3UJePQMV
XOdKlCndxqzSXQIFGK0/Tr1QwgjMjARztXarL3wz1DyhFQBlVGD75RyPlOBQyGtHnIMJ6DA/UWJ/
zSmXbICLG/MsAtmN5V3uYcOUMVUmU4nSQcesauGTEvIH2cr2XVsRUEEUjYXOm4Gc/9JKrDXWONZw
DB3nK05M3/B6X18bJBbudRk3Lq1cxVICwm+DksguobNhVptkjSH92sGFBbR9LZD5Yd5f8jiiClji
UJIo5/vB+EaGZKNA3rN/uh2Qlrfrrxnh+GeO3Q1qQQxa4RyVCrunnjkfNFLuq9Jb41i5PkKXC5IS
Rzq2JgV9A4kwNWy1m2Rj7bzduCbXuWQFBVbgAcH3CLC2tG0FbZGA9LonRrQK4gaqunWAqEpbCDcY
K9nOQn6KBBhaFKBUw1V3RXXCjJEXWl3DCziYox7VCWRGJnTRikDJt3b2lOuf4wFqFV61gg5ZuGeF
ZaF5BAZhIDylz4aXS93WFjazat+09IWBytABhVuxre2dbpzmZNs2QNhR95E8lWyrKiEGJ73xUU2y
bxh9/gwuvc1tR7oOW/hF2AxwywGkgLbQpSMlpLcMiho/hrpey370qR301QGXz/iidxjjXjG3cACF
sC5GD4TaA076pTkUFxkY+XBxxzmCIuuVZJNWtbmSay6cDpGmQ9kBWCYV6rqXVgZFjedhaLHNE8IV
qBtb7jdrU4ULO4cxFNwtyO0s5GXSzlXgq4W+LQL+3Ixbrw3y/ksClC5uznraTNPPwvl1+1MtZAeg
AUJ9G2BdTUXzUlqWZgwmLzlTIqdqRxY2iqblvoJRmcx3Zz6+2T1LIV2ua8VnBY2pLmgA3+V+23Lv
40AG4cDg/RatN8Enc7nDVts3iltaCkgPLTTnm+bHaPZrA4cyQxDex7AiLgQ8jdE3vXrZTf3oTZWB
Bbs5BuKLO9MpNxhc9Y3JDTy+zcuw5Q+ukT1iZGHbKZjX+jh4ED9BIHkB6wITmvw0giidHaOxq0SD
fkjZV6hyuW3wUfbyfxZ6ZkXazppNmUU8R4mU+hsEPIypRNFwd9t9rnNmrERUgpCgoGMlH4pO4Qya
Qll8QumE5rudM7yk1WZ6rj4+8ojiDMYqwe4ClB86JJe+MQ+dNsxaEZ/SeAfw8CarH7w5Dbrs++0F
LZ3yczvSneG0dtdyO49PSQrg29QcGjG7V6/cFgs308VqpJBN56aNLRvblqYzmiOHqt8Ty/bLxAn6
tU+06PDQgsXhBkmNastqFM3Y1J3mtvFprr7nRpibm1Rz94aiPVnmHYTONil7svLGH6NWb+46MIOt
RE6ZaO/dE89/gfTx7CKJa0GVevpCbTBi+oZvD5siAr2L4ydZUFOUjgJGgmNQNCu349JO41YW9QEw
liAXvPSbRs9dXEd9fDIzn0yhEKhVAxy4cVo5CUuOA75dPHVQFkUNTnq4zwqotBXbiEHo8VjXodvt
kmHFNxfSQLDS/TUh3XMgL9UrMpvxSRQRFYP5tvHJyZPd6tjv0i3kakJbxBGYoSvatqJ0nYSy5MSf
Jnpo6e+R3fO6CWj8o2OPRKUrhLSLl9CZQfmdA2INZjKVJ6fStv1+/g29wrAUCyRJMKvHSgOfFT3V
edqulPmW4peYzwUVPYpUeEBeuofouzodRKZPGau3mWshTfo6oI08mejpPbhgprwdXpY+4bk9yUsg
lot702mTk9dpfjtFc0Z8omymtUGO92lL6VGC3jiSX3Gr4y/SwhqwfY5tOSQnPdtb09e6vU/sn4Nb
+cw5AnKGVLiKH/RWDHVr8+tYPrfKtin6Hf2g0O372T//IdKKHZqoGGDRkxPrwar62upfknHFfZaO
HngKMOIEvCqQ5lJ4yUHkPSeQ7T3V8BNO9EDNKp/3a92qJV9BTwz6EkKRAePCl74ydrqRenZMTzzZ
aNXrWDdftGKfnrjDf2Tu5487yrkx6ay7icmygbsJ0ncXaaZ5n2lPCfP1lof/myEpS2gKDcij1klO
lGabevqt5WVggt2FK2vC6/L+YQJNkPRgygAFH5DWyVcrx2k2SDpETRl6qbpttU3dbMHMuknm0CMr
V+z70T0/AbI56Y7tNDPFmF02RCZuPPT59HKjJW+z8zO2T7qtbdzp10S3Fl1BwsgXDjBDIHXHM+F9
VtGT5eV18MRaFjHUaGbNFvTuqW+6w4lBfy6o2uyOU/XP7Q+4ZBCvLdSIRLcWo1WXbllojPV2VmhA
znrQubX3ufrFAW8usWjQ0w+KuQC4KXRroaQmNL8Fce6lNX2onGYwai0aM1oGVuu8kVLdEuZ+6/op
ojH05m8vT76LwCSP1wAGGPEeANRGBgy4RV21NUYgohkKvU5vHUtj/qIq1QF1bciudE9QCgpBFbZS
CxFuf+49klkZPDBRB0RHGcwisfjjIUnx1PbL7ZWtmZBCdArOCzwzE9R/M/1Q5HyLhufK4ZYjo4A/
AIiOAjuOEbgApK/F6jipO4fGJy8uoKDk7XBd7Cn7ensh15/o0op00kzboz3JkZurY+5jmCgoDS+A
inSeZ3cJahLce0Aj8vm20bWliWhzVqzKaUH0nsOo0WGmNf4/0q60N25c2f4iAVqo7auWVq9e5Nhx
/EVwElsLte/Sr39Hnndvutl6TWQeZiYzwABdIlkki1WnzgEStHDNSuLs5mWCLt0AQ1uUYAEDBbSN
zSBOlMzlqMIKyRtLqStbB/8TuklTyEbcHg/PEuMNgTnlAp3y0G+FPbILo+iOhUd5ZfXVWYOmCwTj
kCkH4uxy1gY178amhBV1VpzcBK8LVB159/FVOAe3W1RHgO7BtkXmn7FSCSUUDkbEwsOoA1YfClaj
o/k4fWg2OY2+ep4puucccEY83p7F6z0Fy3BihK3IhkE87nJ8eZqTJu+gMU4ikIJ1eRI5Y0L0zW0r
K7OILAWiRsQaYJ9gs9daTsImwG3mm3K+A4eC1UrhjmocGqsVj7iwsvz/Mw8HgZpMIwAhfMkw3Ch/
LrV91JYboeK08l89EJflwvsdD0SknpB2WoZ7ZmhUoG9BMgQ2SvBOocJkRIaj5o/l+FnVd1nz1omS
Nam7YURbRu8BcOLenk72Bvuyj4QwUCyYVLS5XdoHmB5A2DCPcUtKTqTGTj4+T09A6POi77V1WzoA
Fmw+OK1UZo/JYWY0ZoSXRBLMXt7rJ7EXtjrhXB1r64ZGRAgNLdgfvD0vhzMCO2ik0Rj7khqD2UW3
5eC+EYF/Ljlv21VDBsSdEcwDksNKybRaXuudMcW+anhNqu1wZkQQxNPHgPOAX9tV0HBDFh10Z6iB
syMKq5DmvRj7gRK9BWFGoUQQ8mQsrgI2pOih1bW4ImYPXsisDkgKcgHKTNTPuudseuz00pmldpeS
jUGLDeAf9lyB+r2weE1BV30Ui2U8P1E9FAGawY6+XDG5myCwpiiJL+iTpYa5NRueqKEp/X4U5m2l
x55e2l18IHqzEdvKqdPXOiHO7V1wPckAEKI7BZQdODcBjrz8iDoOglKIA+oXj7nPI665SsFgiGh8
R3YCtfgvt7z89ZwMpZDoYeqHGXoZdmaxo4E/dt0x7unWFF0K/F18p9PSMyLPzMd7M9oWpfyIE4fj
TNebEK2YqAbj1Y1FJhJzcdckBrlOP2X+lP5Syt/ASVYD50RbMwFPAswPKFPIHzH+GkOEqDeBQffr
16q7l05/jU7DbIL/54+B5QPOTswoStVCrovMD1TVEqoDFIgmBNynBIn6216xOhRIZixKdgD/6sw7
cEqCRe+3yvyhG3dDsNWK/C4lwl8HHxDtWtTkNOBOAG5mrs16buumI1LmR5MGecHMktOfYlA9ZNPv
28NZCQ1gCXtsyUzgEc0mXHSIf4RTIGNp0saOq3TRmMhBtEL3RdfY0pTYGkEQGfBQcWsb4MIw83qf
Q82YhASGtdKPhsrqi+eY7MuReGlW2rQXnBL/onYzOwounm76ROgK+ebW9G9PAfsMXnwH1GkofoOa
ADIozIqClAog7lnL/KrvrDABo+rwrRh2Go4eop8m1ML/hb2v+B/gZEB6mYHrUWroSIpgv0nTMylb
UltpmddItY7ablCkxJ6lPN1AmK7nPMGv7/WlnRMHOspLCDFYOHla9MIIJh3QBpJur6V4CeiOITqx
Qb6PwsgxtnaIgwvMxEW4pLxAbHW5J6tUras6nHPslAzBCmAn9yQpY6crAycRIFiYtXG7UTPSOuiE
E7zCgAJWUA31TiqyaBu2E3WMMU85zT5ry43iLPYVTgxQMTFHxYDGx3yqShzpZg69S/U509Kdkga7
qQzuqvy+TgBfvL3iq74OZXhAmZYCFyrSl1OhSk00drGW+7p0N75Ggwd1RVsbKw+F3yr0+iqyiv5B
0/ey1FgLSIa+pPuSx0i4cqGhjIfmo4XBD5gqxtGLCricMMgLvw7R0DYrleFKfTJxrpPrIAgYKiBe
katGZulKiKCVSCbj7VT4hody0EuqOyJnBdeO4HMLzAZS1KmWZxEWIoQgsfw7mh8Jx8SXc16+M5fM
Cvp+0OgBtDirRd0MrTwgvZP7s2haqM4Q4TVw5eEX8YyptfLSIcFWjkRryCFBtU/Td3CkDYcA9LbZ
51S85negZ5hHd2i9AS8uVd50Iqost91qZR4wxRAaAyAbHbyEmYdW6JJ8lNCdqyUTVC2a3yUB52hU
8/KsV73KOCFRjUY/K9jZjIUH+dJ950ztpJz0OZ72UOTWS8OJE9EGItzt1L34s4xfSlTHS9WmgSNw
wQsrDnVhnYnDzHyehzxCXlwEX5VxNw93grSn8fu/mMzltbMQlyNJvuRUziKIWIO4KgCOOBYCAQ8d
arUVdRJod9w285VUZRwLqerlEQ7CCDQmM0G1mJuBIEQ4CsJ525SRJYT3PXL/DRT4ALcaklNdesk8
4AVb2Kbh5/EGGETQoNkyBZW6sU+e4/g+HDftaEtlZ6Xm6OXGUQrqvTBwnjMr58Wiygo+NJze6NBY
TtLzKWkHcE/Jeu6nBWigVAM9kV1JeaCgteUFFmwRkcGOg0jgpZXSHOex10juV8N7OIpeDMbmRW/C
+Lw989dJMdTEF5pPdDmBC43tixallBq0TQu/0p9MAF7j5tMIqD0BiGb+HNLHIdA4a71y3V5YZE79
ZGzTJELpwzfAJ1flTpXkTkk/5SpzeiHmGFvdpKB1ArobwGsAIRkHliIlU2YyFP402UkxYKleCv3B
bBqnrls7jLUXENTXPUHOgjxWMSc3svZYRESxkCLhfgF4nj0jUiDukIZBLFeUVj6MlhhHp8DoN5Uu
PAzl9JYXIaQw+m/Z2FjB3Myca2fNWbGrkAUHnRlCHMZZoymG3h9gkn4uBsKmaav8+9QIIieVsGJl
YaRdRErwjoHIzKWzmlqUJmlFS3+sGt0djHncZUktcUKnFVdFVgTBE172SxMbM5eNoFWm3pPS78hr
Gt7FueAForSVYmljlrqtD0BC9G+3t8fayPDYXfo28UpD79flyOqq0OpOKio/o61hQzFCsfue8GhH
V7YEDMA7wJSDZB2rWZnOUR4KQlP5IEj5JqZuHPZbPRzsWPvgIg1WrscLW8y9UZLEqApkB3x1Qvlx
JoeomfaqOXA8/3qx4PQiUmZAECFRwIIa1RySxE2V175INl03KlsiV2RTj8k+Sco7Oa7f2laUN7oR
8Vo3ryNZWAbp7RJqAdfPQnBSbIQJwkG1P2X7AhqYnXmHTJCQUEcxfTHgdfxcz+diDgiEpeEWuXfW
Q3oZyDNdq/1Mc5r+IBR3AM1wTrGVycQXA7yGhASqWWzbdb0oVJpp3vrSUB0AgLs3mjcaH0AguUGJ
762IXYUb3lx7PhRm8fhDYI6HILoCLz1/qAe50pukxZSV6mYaEtkWOgA0b++vldlDFz7UFhbKyCVV
cWml1+o8lVKt82v9l6A+5moBxe3X2zbWZg+tN7IOInAAi1itXXOgVayXaucniuSIsYBAlUb7vknt
vSYbn7QMATZqvNtGV7LVwKVDSwn9BEgg4J/LkRVDrjWUtq2vZsp90ZpAKyo7sw8tFH+qSD3OkHOl
NHntaORoQez0yV2SNpyDeSWPsXwF4AbAoqHoyp7/2ZzGSdAVrQ9lBEcbXVyUVpe6zfSDKHeSIFpF
0dsVegI4o19Z1wu7y5qcBUkCNaphGKvW7z4HwzGIRQW/JNt8dtS76EV3p8gdUZ1SLDO3dd4zZeXW
vRi1weSJsnBWcenCuhiL73X/exg8KCxbo9S4OMWnZgsyLXDgOASX7u2BX5/kSx1JAhsiQIZQJ2Nu
whHpTUgJ1bCc/1bVnTzsaImKZmfNTePeNvWVgbyMmS9tyZdzDDJQSvECgIctnExeGdy35CUfQGMA
EQwwQ0+VYJU/fyjDfd6EyGgcM/MXipD14I4cN+ONmnlCkwl1/SbsW1+O+p1qgg1i9FL1PZON40Ri
jrGVt8IybqTCcSxhPtlHKEQYdJAcZq1faqn821AGcY98kQkx4EKsP7u5G2o7hsbl7FKQO3SWESSi
tKN1nRcb0g+dO0PavnyoWpSowkwlP5s8KVMrhtL9U5HlcgliBjqo7qzJ8SNJarlxQFFPBU8S0zLz
okLtxN3YaAkEd4U8uo+VIecxxrNqjgZwiDJSMcgFQkkFSRnGhZvOpKOsTlhcS3QLb9wm98pW3wZ7
0S13AmQgrKHztMNT8VMLLXXn6Jzc9Or5df4BjCfHtTLWaj63fvtaJhtihY+ym9HDOP6axW1SQdJy
V1cOlTgB6/W7B+OGys+CAgVyw2CduhwS2kUYdxd3qV1qQWB1cp5tRz3ov+tZEPqcXbRM5NUuOjPI
+i7Ni9oEzZCfjJWVxdVWBg5Hl3dUL5wWWcdsfMnIbAu89qyV+xUlDjQd4E9kWFnyJuzT1CglufXj
TFZsGtLBUvs53Nwe3to5DMQ8LgBwuS9c15dnhKC2dSvqaedX2aGNfwTyh6xwIr2VNB4eGGc2mEhB
D0JdDKFl5Gvqq9j7Vbrva3dwi+o4gLKgOQAI0zxDfPQgN6e6eg8BwL49yNXz/vwLmNsml4c57Aba
IUrfR2F3qhvFofVHRNET7bYHQ2kP9dB9aymPq2FtEZH/gbsuPfPgSbqc3jJqZFOoq84XZkN8KhKE
L+gMCJ5vj2/VClIKyMSjSIR86aUVcNSEVSnXna+qhbhL5Rqawegk5sATV57KyOohgAUBBBCZKK9c
mgnqPglKqnQ+evc25B16XnZhy7vyRbHbu5xwbkp52Vjsxjs3x8xdpPRtV8Zy5w8xWm7VeKRgjR27
NzJokQOt4O5Y1sJ8j1ZCtOwrUn5QtAB5IMnobBD2xO48h62DnIZ4h/btBBXszNilY95vxGgeNo2A
PlwiB9VLRc30rhBn0KuHMa+F6DrAAtB/waujegBkwBUX/4SnD2lio/czoYx+KxXkqfOhlh6KIZSO
c1MG6MNWUjAbQKsBBDzl3O4lsMn+uu0hV9scX4Fn1lerNJj22NdWp+h9MyXpAPi4sovBS1JH4a5t
eWxJV464mIEbIkenoBmbLX0L0QSgltwN2Olq+hoarTaC12VAr8Pt4VxdAl92kF4G3/OSnGLOZEXI
aThM9eBXqEI7qZJ95j0YAUk6QaUqLpzb1lYnD6R2/7G2jPosVpUTQ81DBEy+ZuaBbWqp4M4pWN5r
JEr+9jj+GhjKTEuXMVpmmUs1p1U9BlUz+Cg5WJUc7NOsd/R45lze6+v0xwxziVYA/SQKeLP8yFC/
obU92Mu9GXHO/dVpAwEAiITlJVphTqVY7IYyjnpMW1J7uTS6WlXvB0Nyb6/Oqi/8McOCtDqTUKNH
W6nfyh9tvx/Mye6Tp0oeOXY4w1GYpdHpXKqCiqUx0Kmso5qRNJ2ltTwt8uVUuzj1kEfCHkI6Euge
NB8yh2xpUjmmwTj4YlJFPwo9AKNpVAe9NYha7xJgxKHCLk8OpMV4WYSVEYIuC9U9UFEAvsS+6NMS
KgZ6lo5+JzS2keIhqEG8GF3TtxdsbYQgUMVJAXUL0J0tn3G2nSIpxqxJxYhkllsSX24mK05Hya4j
DK0zABPPeJ07Kz6yUOejkxNwDQTNzKTKZQMOQWhcAzWiZFZVd4Wli8lHHBXozRjbaXt7hDxzzM1l
1IrSJ9ow+sMwbEx9bqwW/AFWGWSjowYG515e2cxocIfDIDuCnt0r+FQr17kSiaOfp9mWiL2H4tbf
wkfhlOcmmK1MOnkAX5w8+lr6nTSD0wgnSt6DgCePs+qBf4bydZmeuUZed0Bly8ro0/Q7RElciVbQ
IZk4BxMbyCAJt4gJIeGO/1qkPBl3UOaKyEkWQJ+0exWXilCNrJ8ulQfZjPZFJtpy3DiL+A+wfEYD
MElQc64UZg9cfQHjIWZYxW1MhOLYkQ0ktSlVI4tqjUX17NCDbXvmUa4xM/u/BgFWAVoFio5siEhE
dBbjrVQcSbrt+gD11i1yyfZf+f2XETDnglMQ0S6uS+ZaHuc8h7RAUhxH9bcyHoICUDfNCnngXzac
/8fOMhBkxIGCZPXIxT6MZrpo2pph6hjyq2mnKPtJqiXZpuzJP/viqY24lSJmV39ZhT14zBJJIb65
PLfEiSzxJimO4Ysg7JNjk1nJN1HbZHnuKB40l6zqdwDNhsqrJnskTtNtbk8v2wz1v18A2SkcnQDe
sG9fcSYQ+hJ06LDv7ysLXRL4R9mY1mthbRbu/H35Hr9W329bXXNVcOeDRwPZQWBNl2k525MKcvOD
pENGOQVfepvexx0B8Kawsxhd+acynP7uevga5EKBBLQNcLxXsV02NGovhEp5NMb2uaifSRGf8vQ1
R9FXF8zt2LSPtwe4tjWWZhcJaHIguVg8gFSCkNIsouooQ7LtbpCnbpcO+j6tJ16Bis1M/TM29CMu
PGPACCtM3CVRZDRqPa6Oy7qF23YXbsMtlBpdaROivOflu3Jn7MNDu6NbYgfbOjqF6VF0gIg4gvbj
9rjZp8nV1zDbVapnCo6UpDoqxY9CSOzAeE2CUxLoXqMJm7JS90neWj1Pq5nNB1zZZeLphhhzMKmw
O47jhqCqmxm2YFoB2L0jS6K2UQmOGb6G6Uby+wl8ilBAbO2Ot52WU/4s0lo+A13zAMwil4RYm2UM
6LUkyJFNqo7UHJxEPyWgY5LGzlLU0CY8dosv1qUra4DMAcsEkeUrMIgZ6i0Bh091PIC0wqpe2iME
5a16U2zRrGm9/QTuxYqc0I02//xF7Y/enu3JkdzACm3VFh3JHt3JkS1AYjgp07UbccHNo/FwwQ6D
Tetyk9Opz6ZmxFyQbrZMJBetOf4xq+NDo887MUGeeD4JRrcb6OROarptK52DmlhZDQWJTLyG8aAD
Qps5XSGVC12aIWuOeD0uWz206mkXSfdJ/pdAwmXdsc9xvhiLJIjBdjjHJBLnIeub42DctcLoKOmp
EVs7n/f1uG2j3e1dtnJrwBowwrinwLjxleU4Oz4TfZDLvp+bYwOWBm92IO2Z8VKF1zsZPox8N0An
QIKgnMOc0WpTRLTJyuiIzlQ57R26NcABkXZOKutWXDl9Wd4F0vPtkS0rcuHRi9ElLlyA+wsP+6XP
xALNTbUdoqMIyUR37uX8KExR4ep9TU95Jhd2IyvU7pTmvoFSICckvfIXpFWW7kswPCHbAB22S+vg
rdLmAv2yxynNkuOgS4BRkSxA75Re78Mh1Cw6dRknbGNCbR0tVHi0IP8FwMTS5bFcJeeLOZZoiUCw
fSxk0a4C6cfY9DwWsKv7drGxMJnAYeCk7H0bkKYbQbEfHaPIzVVXpJZuboINSd/Cv6Rv+Gc4Z6aW
OT4bjkINMNeWWnSEqzzFSmVp04Pa+0JFHqTcv+0tK+t1MSxmvQqQ8HbQkYyO0O0Iyyf5Nfwd9AvJ
5m0za1thAWWjuLbgddEOdDmmvhMnpGsk+EXyve40m0R3euWlB/R5pIesnbdj+cExufwksxEuTDL3
WSj3gpKpi1eUow/hWPSHt3Y8qo42tbYRdnYMwG4XjI/iGFqabs/kI6M8zabV+T0bN+OafdPWOrTc
8BG6UzQbus1OQBAJnFN6+ZWroS496lDpMfGCYobaN6DLnSBxcmyiyUqz2QYz+kx5LPLX19GyB87M
MIOZaJvn0J6GYzaeXNTewoNuKiiwxY+xc5I6Z0HjzlbGQ9dfHdaMXeYcLeRsEMwAdiP5IzJmdx4J
FE+srG45p9f/MUKkxVQD0IYrFiZzRkUkR4n/SA0SunFJYgsviNg25+JJSiDik9H8h1ROv4o2zmyl
MEt7ivJvSldonLt/bcwSUsIAIeB2QlP05YahSLsA2I0xU7ncq6CtNnrXHEDnwrGzdnai0xBJLTDs
IOxi5rYzq1hrCiM6qrRsvK6Qv+sD4eEK1g7PcyPMiZZkhZQok4rB1PRDG+ziV0kotCISW4xLR4OQ
vX1786/OHkpnyK6TheuUiei7hioxivrwVPGBTj9MNFjpmt3KT7fNXD954ZkysKQAnCxREqudZ6jo
+0jMIT4WvRPpntRqdpLse7GzpidQZE8A3zzIoC++bXZtOhdgG3oeQOaMbrZL3wghPpmr9QgvFbcR
qhOFrf8Ev41YQMeb1yC/5h/nthj/GKApReMMtqSitAf0snD7DHkWGOeAMJQ8jRMsmBLKQQn6R7q/
S8V9Xago1wJMBGlWFOSYHLGBYE9Omzk+xhYg3ZxIcu3sPf9xxtXSfkoMaJHER7Gq7VF7U9XSzhsO
nnH1/jy3wtyfgFNEudYvQwDZ9ncobm9/GZvU1aztbdfijYa5SUS5VgVRwGJE4TPpkDMRK4iH8YoD
60v+Z0EYB04DoOImMsXHGd3NcfeYkf/nijNeGxCtMJIC0xXIoZ1Hjw1Y525PFG8IjNcqdQtl0wlD
QG7UmkykeWJO18baGYaCE0JO0GEgAcIE8mDKi6hsYCkqSbcreXLzxACT71vFY91fPU6W7BlEWqHW
yhaQe7VvCJL72OIG2alJ/GIq943i427C61469ZSXiF+9ZtGl91+LyxedRbizTCq1REv2MXoQkFVB
S175lB4mR9UtydZydM9x7oNVtz4zyMzlIE56oiFldZT055BmblWfBo1nhAX/fJ0zyCGA+EBG0zze
X5fDArd2U1eNGB/lRxBNSQcxtchz6Gpe59JD9qY+kk1qDd+Sd32PxrxdlWx42k9fkGM2EsQzCLWi
JZ8BnMrlJzSVkI0yNBOOKbStHudfQA9WBzPYz+WjmoIwVHlpkMW6F36hImzpinN7U6xFu+fWmQlo
ohT1X0XHWdi8K71hx2BDE6uTMXxk07+5mJA2x1tzaQ9AwflypGZURGAlJcsW10yroEPmgLtB44xo
bZsj+kKOVUQH65WmIqh2EAGUSnzUSLw1zWQ/TbzM6to+XyCey4IhUcDSmeZt0y2EAjjaRdEioAJ/
1aaXceSkUxcPZx1jIUOGjB4o+q8UuwZwWMstxOuPseHMOYAGaLohnd2qVjoQawafrBKlnF23emud
G2W8kSrY5gQo2WM2vaFuMwSiVXvqd0360MJpo3XRLuhfbrvg2jhBnYF+A5CqgP6ZuY7bANQfQWLG
R0RdApK5oTsfjYcq2/yrwS35SXSrgf0QoealA4L90iiKJkqO+jjiKeSB2UqfYrDmoQ0qeoxGxUrA
jzTw8qMsfvTrlEHTD7oekSNFpoe5eYqmgYBoi02m4NYBBodaXQbZEmCYkCGtwrvpuyDdV0G1l4PH
idjyz2zXV5v6I9G+AU3BuQa/AI2sX2lf9SswN0BlgvkawTDTBqoz8XFyxyfgWB+Nn/Om88NHAAx2
qKJtMTEOPfaPdWyHP1GguL3c8rKet+wzV0ls6LMJETUceIUVnFRH/TU+jE5sDY9tbsVvkjcfTFdw
gavtg7vQng75Lt1qz7e/YtXpziaBuV7kpmlisYKfy8NzpaFAqhhWPdt1tpX1TYQaQhpSzsSvXdq4
rdFLiK5kcH4w3leGCY3lBBqF6awAD293enfq0ZUVmZvwgac/tXaunxtjwikzHswopDA27eNt8tQB
q7zhHYOrbynQt6FnEV3rC03A5X6Kpa4Tii5Njr0CaGym2arWfoaAWExE2Ze0eljCUsWkpzD4EXN7
Nda3FQqI0NFBFRp/XJovyrAOmppijDbOR/pYJE7+lLzO0Jvxhoc63MT36BL9UTwJP4QfA5ckZHmD
XPkxOm/QH6WjTMuupy530hyqyJlCU3EHrrzghVKreg0eAjTbvf6+7a+rARhKh1+UzGhSZBFhUVNC
2jVskmPdjltxeBxOxq+4s+TCsIThua1t1XnuOMmV1U0CR0VDH+qWV2oDOtLOZW72ybF717fdM7WL
+xT0TQce+/vqzjizw7z2oAmQl30yJEdVfTFnVOsMUFEdCXkXdn09cs6f1StueYP/Z1TMfaPJcFqo
KibH1vlEWupb4HTH+Q4FS24KddnRVx6C1igdNQsUu9lqQja3ZkAFzF+RpfYYbSpiqegB2caGq+36
l1HxUmoVL41+klEmDXgJ8LUwZRHH/Y95ZnvmwjwAZoqBbsafiocezJ+3fXLdPf78PnOQU0ijQI4C
vy+fyGSZIKow85Ouf8OLp9RUq+KY+z8W7o895sxORmOQKGARx7xRPiCA6OVltmuNh6DQ7EDdBeNd
CBH3lPfY4qwiW9LrpREy6xnMKht63PNEZtavwz+rxMq1FTn6hpoKs9hvJjd4bzfg45B2zYvwajqG
F+6j1EpFa/oV/NDfiGSJp2mTqpb8l7Ss/8QoZ5/B7Aq578Hl1eAzQhpbovDW9/d1xcuJrMXmaI8C
ywt6DpYI/fLEFpIIR+ay9WYn3P/Qt5OtHtrvsR0c6sf4qXIT77aHrh4sZ/aYg0UkBXic4ik50sLL
yMIYiZqsrwwndbovZG58uXojnJlj5lAVarAMGTDnzLKV9Fb2SLy5dKqjTm21fKi5QHJl7YA5M7j8
/7NXedmBNpWEmM/BztzpEYHEvjn+nu3QGt1mx2P9Wt3vZ9aYt0GhQK9OFr+slUfZJvZo9Z+q/Xl7
zVZPrTMrTJikdJD1NtC+esy2xgPgmQde2+o1bAIPwHMvZGIjtEfmeaTAQvc+HhCLn8ZD5pZuAvAR
3bRe54ze5NPcuj2uL1zr1W1wNjDmOJ6zHM/iCN5BPKm36RuxcqdxAFUDLoHuTbcprerbBO2T74In
bpUfkV15xRbaoS4Ym53ICuxp0/6LrNv5VDBH+DxUWp4aWNKAZLCj6qBYyDoeUGBt2yNmASriK05i
C9ygmQDyKRKSYwzQfhSUyDBwNvrq5AJVhb4KSHEgi8IMBCke1CdiE0+7TS8g/iP7YV95/W+o8R7H
p/CQH01kcqA1tm2Opdd+Fq+Nl31T3Nbtdp1T3oW/So+b2ln2O7vi5x/FXFhKIMdhOuKjhPt6I7ul
09itFbvRu2qXNtnc9i+2j+zrBD+zxuK3JzkuQfoXLBcJsWM7BqrtV25ldm6l3mQJzm1zX7RUNwbH
wrhnGeVLLcPgOjd3hu34+lvaRHDo6H54V+5Ft/05f6/dbK960ja4L3FtJSeEO2in24Ze+2xY41bw
MsB2ON+17mz/9QS2kBSncacEIr7LEU/CvbAjtrKDSkkGJVR04X+Lt3Q/vSjb/B2Pvr12AD5Gf4xc
3S4/IAzW4Bn6Lfyl2OKDeEys4C7iOCrLSnW1SsyR3YDMRigoVgkdudZLtfyt2z9mZFH3H1wGRY4D
KsyJbUAqrCIJjIl704otxdu8ShaxEved9xZcC5LOnY85tVU1BAxj2X8p+ejSB6X8zHipytVz+9wG
c253gpigRWFxcJya0b1g9VZiRZtpEzqjDdIBK/FePm970+ob89wmc2gXSi2oZgOboTFtyq60Yygm
FUHqteG0LYN5L3TNNh5a0F9394YZ3fVDsCnT0RHmyVOkyg0l43nu7gVeNYM7G8yJN05dYjYTvsx8
ogDATa6y7VxwOVqFLdi9Cw2B13zPk2lbjcHP54M50rphqKJhxjqDKMeft4BkPBIn21ROy4kV14KN
M0NsNR3sRYEmdhje4KKF/0As00vcwYoeby/wqt+a6CgDGdtChsmMp6GNOAlZSI80rp1a8jK9sJOR
s+m/bp+rs/KPla9ZPYvTSB80aiGgS1Kqd3HyKY3RVje2Jl5N49Q/jHFpRZppy31pJ3ln98qwjSQ7
Cya7BcQtnbNvA4ja8q71lKDYzGWLIh/Z0kpww6R2W125N8X6FFTpkwn5iL6p3NuTtGws5vOBvFuI
DUCgDPoiJmwvpQGo3qyNjqSc7bKtLaJEthw+5wNnNdbcywDED+kkkJtdlwiydiTjSHVA4dpqWxjp
fVNvYuqaoifT504B70cITWte/mHFCRA6gJAOjGsmAPesE0xpjRdeEx9DgN/qPtooGqLnYuYANzhm
2HzVFBLadCAdPKbtPuoTZ5IiuxVTzsW8ZgUQxqXTGS0sgExevgmwkJ2UECTeGviP24kf3FLtijsA
IfnHwvIFZ95cCWbRkgaF1HTOD0Oh7jNj3NT19DJ3vDa+5RBjPA/SqxJYV1DqBDqROfKDeq7mSUZV
WE7BMRBDo0GCYNE4O13ijlqTen3Ea9FZTvRrk2AEW7jHrqlP46EHaauJ+YMKay6PFmQ33KTTwHSW
b4F34GSjVlcL2rL/sca8UCW9GXWpABaBDE6rvdPgZ8CLiHgDYl6lwHIaTSfI8bHV59FDD7kJkjwT
aoTZ+NGpkW4lhPCS/Ks2ITOz9DpA3YMl3JUitHQKKUp9UmuL0WnT6V41b3JeRXHlkkBd7I8ZxhOb
kpRyWKB2WtWyD3GbjRQGttAK23GW3ArsyQu2RxhFzlNudQMQJDDQiwkZThadkspZHaiNCjBEMvwa
1dkz5cgZaFrYFG0st8/e1R2ADDfQSjh9oQl+udm0opEhk40hxtKushWgZRW7nK1qE5ScW4pniXFF
gWiT0uSoy6CFSgqf69CSlWPiTu2Bp2m96h1nY2I8Em0JbQEFsi9LFOp68d7I7YA+D8G/OQvPDDHB
tgjMFTHoYigRvaTYtzN1uTxfa6l5A2zM/10i5sQdqt4U6IwlAq2tF8vqpniPek8DK6LylmZerqOc
pkVW2Ex2U3MWbfntq9NqIXaF0gs6IthHH5oJBU2tUIRQ5o85fBx5PSa832ecQleCBi3B+P0w/lTF
N+5dsvb7YHMQURwF4b+sLa5ydpf0RqObU5vhtiqrd+h6z/tRNnvOHlrbr+dGmFC5VbO0UMvkaw8B
70XRAZSQB6P7vL1V185ytAQu4EIkIK7KYWRqh1iDetKxNk+UftSywDl31vYNEojoKEa9HAplzDgm
1WjytMNkIXel1ZMnQkgDp4MlZXsh4T4wVpfmzBoTFUVU7wIQ7cfHJAJpsSUFRetMUYg2mhTCQrST
ezcTafutSJrHWa/7pd1ouOu6XHUGKWucIR+eDTqnnMXkfJbKHIjGXBd6NCzYpzgU7IGA9o7WIo8f
f3UtkbCCoAcAXUgqXfpl3VRT22sVAJvKaOMo5C/m2t2F9rz/WmB2Vt/lY9t2sADM8lOR0o0wBmAb
Giyt2/WEWKVM9m3MOS5WPAi9WiBAxIsHtE5s0kZqI2mBBuDm0gS77emhacqHrhNtqV16haJw+9db
4sIec9LrRjZWVQV78CMrQouHHp6m6l/cxxdWmGM+ilI8UCRYKc0TGU9p95nGp07jvEhXXMJEp87S
UrnMHMteTkyiULFCTJMbwf+Q9mW9cfPAsn/oCKB26VXLLPZ4i2M7yYuQxdFGLdQu/fpbDHC+zDDE
8CYnyJuBaZFsNpvN6qoDtYsjGsi8v3dukAGCfAb8eSZ05S6d4vrcywqCFz8mTP4I4JtTWjiX+mIs
dnWaH3stSx/7oYnXIteDHIxMu8ZtfpZTWZ4KhwF3ZqZva2dux34ZVa3af3bdgiga4BcHlCacJUnk
5HBSO7cqitM49elt7bAbkn5ty+QNQnM7P3MCp0UB3kTr5hYUDc5Lbw08umtKY++W5S215s+kcL5d
nyTphgAizMANA61lv+o/Z+ePmfpDRU3MkaZF+RbbtwwMsRCgU5XiVHaEYFokrB3IiuQqa5ubiRoH
sk0B2AnBNa/fdkWj2OeSEw/JwH/DEm/shDqVPUPoC72/AWB2UxKBmoT1isuLysqlt/5P77pttWZY
0CogyeOn0n1NVDLqchOWjd40RGJcAi/jsF7YQ7J0mDejQGl2uZlBUvPJnJ6ue4HKCl+9My9gmZuV
E4UV6M8ukKE4gQpbGaUkBxfWBHdK9E2i6UckS2C9ZRXjBvQZ87wxKBbbDddyUcG7JFn8hRUhRwBO
xqstQ+NJyI3rzaHVm/tke+R6Q2BvCof85vrUyR3796gExzbBXIp6QI5HeXu4LZz2paRfWvpInB4o
7k7hcFcHZ6D55XKdIG1ooRYLVFNhGoHuluA7oQH5NDYPpcHpoBRuIY34IJfEy5WPnlMxOHAyWpSG
MDaIReCc7D/Pxcv12bP4FhHyd0Qem2fADvrZRZaayfKWpmMYkT+keVxULotSMPWGKyu1YJ3q4uNY
ExvE1SWNWcHKXeqxT4vZz4Gv5Vagt30SInuBqOTAfq4LQFZplpnhlk9ViL3jh9syf7VpP4LQvYZ0
PDQt3KpIbgFu9YI+M9MU7Z0J0BuQxnz1IY0RTnqaPWwg1YqaBl2nLaNeUDMQzaEo0oTW4iwnPQNl
hEVqN9bTWQtqq3NA1WCau+uTI5/+33MjuHLmMVAFFWlxarM5arMp0lKF80r3PRrHAG5CJx406C79
CVHHG1GWRTXbftLTk7lCK3MKbFXWJStrYpV/2+EjPYsvzkjdoiGw49xUfkyTQLPDxEKufJN/145m
o5g4aaQ5M8eHfWau2Qq8RLhwquwxGBWMV6opE0IlBJwGI9Hx2w0Qo9ZDd7N9vr7qKgPCqjvT0DnN
irlKiyTuzJdudsPUeFyK1/+bHSFw1dQ0W2gs4Omb3gzd3gMiuL8jhmKDK0bjCxFrbKCVV5mYruRl
vPce848qbUVpSPy91kLG+D+uNjUUamz8GVbPg56gT/aQfZsHKOoqJkwa6c8sCekksAumsVWwpNMd
2khHL8a9CO2WRNVNLd/3/+0WX0jnjdRc8XQOQy7eZZc8mLI7bJ7g+vJLR4OnDLDo66BJEJNRkC+N
WH2+/N0HHwArzRmxK73AfXdUlBXS8fDrOv6hziHmML2W1k291AB+kD3S38BcQJ2lwpFJxwOCbw5/
AOBP5M+nYDPQcpsVJ2+OTDT+1b0bVG7GRQaZozgXpT6H4ieq1lAhwG3lMr74LEmqpkFRqK/iIo+X
aQcEXlOhsTZuVRgnaSw7s8U32FksQzl+LrQRtrwuADItU5wAqp8XwpmxTVVizYAwjyOqQn1pudGY
qmhFpQ5wNgYhpGnMrDqXYAz1cj/Y73ZzAz4/RWokXX8Qjli8sxUUY8JRluKJAbdWFIZQcc82tBxS
PegodJ3ICeIi1/eO9DwDwx28DMBgSFgJi5K2ozZCzhrITzyWxOu03bszI/u0r/UoXcc8RHPaneWt
VrSOSxssnt4qgpFsSvmTLRqGAfdBEf7SLQoITeOS2WBKtx9F+nH5hx5RqAz8/n3hdHC8rK3LDnBr
Bu7TunQCt/7GzBfFPMpGgdYz3lYJYS5spctRgMS0Rs0TL4LtfEsJYyGq1adheFxGGlQGC2poN7kN
ECxY0LJ6KkZvN9tDsNiPLiTprn+M9FsApIe0Maf4E9nvxqZwkiXDt+jQYIpQE2JhQ+nD1KuuwlJD
nGQFkH3bRNn3ctB94yeGR1f0+2zG+5bUfmzm2hjl2Hfx9SHxRRKTawcq4SCNhV74n8QqzbBkrTui
4awpX6YWPLfrQ02O2WaEff+pQSvjVim2oSw0YgZ11Igg4IVm0MvB2ctYLl2/4CZZprvqAI23ICvC
NTXCZE2DREV/wDfaHyM8Mye4aVYNkJ3UddTXcveo+9VH8KYDZKCzoCP58R9m87ctEZExGQ0YASYM
zWte0a4fZHMX1P4WLB9M48nMtoio+g9kDSYgH8HliLO0+0jQL2ezHlhebDnaM+tlZ+vlbQO2JPrB
AwWq51cBLaLs1skfWD4r9oLsVHDR7vpLs5qzBAh2odcBSSgUNjKWpz9Rjx9CbW70f4hh51b43fDs
aCOFv+F0w+jsqTi0Jq44xW6DoPP1ZZO5yLkVIW2rqL+SkcKKa6xfDIiWG9sNaMnC3FLBXGQbm7P7
OrgEgFRELHD0cI7MIrguJygXHPqq+oZGZRLm2fIPbwDgt8K1Df2dSGxESveFedWU8DuCs3lDXG1Q
9qA9U+nbSb3gtxVRBNVYU1czLRRsNPPdwp0ctDAKP5OWRIE8AXEJ8C4eeH0uXWCo0fxoDniZslns
A+0/7JoXot2zNGjMW394h8br+gPd8Pb6qUjrkG5h1RwNlXiJLHfgxL/oNUXLLFC6l19hbto4uKxF
E3B5zOd0lzVHlt9PzrozM1V7rswd0Xb4SzMQ+BRx6TQXamBtB0THlFT7qQ8/VxQiipNK+0wWh8/M
iGuX6V7VuoTjKl7GMnDmwPtBPifFQ6lq8pGdMeeGhE28TKYN3VacZuXP7jNMlUvwYdNiJ4lU7QWy
7YVnZkQliATxQ/pylby856kQYv1D9wwCOUWvl9QHzn5dOJU7YAxoYuPXKy4AS06u/QlCHoFrf+6S
w/WIJBsIyPts1KeRrOL6dTmQSqvAssY7tOul++AwG5Jtw8HW3v/BCl4auK6SDWFdYWHWDL86gADo
VA0FqFMDa352VxVPu/SNBW++QFsRg1O1CycUtBBIv1CAa5YuZni0MNkY2f7H0vHCqvYDuh78au9k
e7CcBLV5oxF3d32Ysv3ExcHxH+JpUF66nMySdAXEszGZbleMaBL3dy2wWVFZ1V2Qamn21+UflF3R
jf6rhx9dbcKsbiPY/1sfV5lhYeE0gOiRzQdeOLFbRbrx58BgCQcXXB605yAguxzYNvpuyqCUcMIF
MAfDDGhmSN7FCxoCE2t/fRL/9MhLW4JHbr0+9m0BW9WrQ4MNy2goLMhHg/Sat5+DI1XYvJWntXVv
43pWzkB7FrpZHOqm6oPJyf3Ac0vv/2hP2M6biU3RTyNwIRo6XPyfZv0TO0zJeCKfOBTHQUaF66Co
ejV0LG0ma8XtXGu/Arv6WPf0Xkupij9JgrExwI8BfAuaQX280/HwdZYrJbVXeXWK8ei0Dow0C92K
BND9ilhaII0fAscvDrRHa0n/dWyPQ+vG111EtoDnHyBsdK0Cc/e24UJY+C+6fVdqd2Y8q6B6koQX
w8StCO+/6CmGnuXlMEndW1qPS/WJ5vHQtQGeQLO5iFJWIbKgBQiCiJNdBxaL7b9/7LgwLea8TWp6
Sc97yWr04tE9wBu6qtgi4TrBszbkbX+R9rog8bwcHtj6K9IuAyZx1GKIaXmfW/TB46UDxCBRtn5f
1ojZUwjebhMrOpYgG0tuisp4u76WElT/5XcIu8Oh7cy6Ht9Rvr73oXPTRfbpW/I527Wv/g3baTfO
Y/XsfkwjhV0eHS+va5d2hfs+Y5Bct2s4Ufqa1nFthRzn0Qbk2Bo3ZIjRc1ar6pySWg1soh4E0gtO
CivKJhK/auakxs5J6wFd+FbYLwEw1jHHwjnJzTixwBxPmUoPVdKfcGlXiN9ON0xbpWOOm0BrgofJ
2WeR9chegMZEtjd8YF4AQa2sDOa39Ztinrkf/THPoJJEPcwBQ4vY99LmJWg4NERbS4OqV/fdH7M4
y5a94S+7MWvuiqF+pPnO0CcMnH6xa6hQXP8EHo/++AIHWT2oEYDtFalGunZKGMR3UT9a53vSof3L
778hx3pjoPzvJ+vzdXPSwMElYQFDJGitFTVCxq1i0G/eQA9AmghI95tcm9Ngbb0P9otXhD156xYI
xjE3KIlitmWREb7lcB4EnAMiG07nMjxqjwaeMB/gy/WDWcdU0aYonc0zE4IvuchjksTVEf2zyIPG
aN2Bf8oJtHwMmQos+OetD357ZkvIBSpnM9PVtVDcHr3vg28Fua59uL5aPIr/4Rw+tKyAOMF6ibX6
te4mFLvgHBuyQnPQYjw+NRN41fT3XLvztBFikX+dc2NUWCHHtUFKhz2BTzo7P01nW6HW5CCbsrH9
nS/geNKNURHfpMt0ZoT//cxI0TUtmPVdXJgrv4kL30njySfB1pdF0LpDFnSsyhQ2pd6HThHEODAl
4YXl0mZXeDg/Krs4LcZrTbLAK1/d5UsDEOL1NZONDQTNuGJBGJazOVzayUEcB2UwbLAFI4mA0pxO
a2JPkbVN0Eafyx9ge9AVNqWxmz9MgweN5x5/5MBJNq2VjzN5dm7Z27I+OhkaEvI0NGs/XOiNx54q
V7HXZBMKMVVw60MiHtABwVPKupgm08N2zkDHpIVJgRK09mg1Kv1B6YSe2RGcZSudxaYO7ExL9400
z32Z7f03kFfuVi3xFeHYwuqIOw4ku0Bb8nIwEpDL1WNb25TakJcn900HvYKKN5w72bWfF5zDbA1j
qeeqPLHty5wmQQsG/FZ7HrUbA8r16/J+3Rf5z10zJywRFNs0gF9rtJPNdtDMTx6o2pQkn7IgdT5l
wvr0/pAx2nFg4OSDp+oxmWmkL0/2EvleXKaAfDHFW5zc3c9WSdjLtTYsS1fDZNrs6+5QpK8g1Q0m
1Ji17m3o97r9qdisp+uTKfX3M6NCyt2C2nKpICuEwgf4uPQP6MgJdP1hQy3nuiFpRoTCDSSCobaG
q7pQVR57o4RWalOCNm7fOeAdG2iQzj7ER8bsYdXyfW478QIpx648TiTZ6dUWN882qMI20txCUFvx
ViFzI1BCeriUosEKb7mXm2LR6QAhrq48reTOtV5wRVS2D8gm91dJEU9pEFcVh2xpvgW1V7s8oSYR
6NNPznSd9k5g6KrZlbkrntJQAIOajQPOvMvBEKP2NbY55akBhWN2TCf9dqjTW8r7vusbcys/Tt2X
6wsqCyqch5n/g6i2iFOYXHMlvWlB+9JcggJ3UiUATdItzulveaoAEBrCsRBYus5P5pzhUdBLH9Bt
HxbaHe8SnaO5+rLd6i26q0w8TeBGSuJ+3o2OYktKh4i84Zc6AG/6u5xVlmlLW/FLYTl69S5rtZfa
h5Da9XmU+SEuu/8ZEXagleVrCn483AqTemd2ZdC5S6jmf1WY+RV9zrKTtGf+4Jm4CNHeOKbLE2qT
B7UfSq0AZMkJydHRIuZ2betDmQ+In1OxoVGj1gHAZbX+VfNHFb2T7NBBKQnNsiBJ5o12l2vT+iMe
Pj1kPq1Gw5n6+8zHW7sF2uEAUWg/9imBQIBKjFC6o8G0DhpPuKMtqq2nuY0nKsLTg+64au4tQ/PH
iOVi/zQ8Lt4AOkoCxiDjcngmlqur+fAAuj8UpnsAh5Zd4HKTm7uqWaFHoEq3pEt3ZlGoChC0zWaN
jRyZlevRZPtxhWSLrUivpKvm4oKBZnOIbogNW3bHzGSY4B+l8wm9M/3OTo76/MpaHD7d4/WNJd29
/GXJRIXaQ1i8nMIho12FZx+UdNx5eEwrQ3toKjbG161IR+QBOo9rJ5xRLAnbTuMCpYXcakSVkb9/
rHNwP/bg0LluR7o8Z3YEhyC9W+arhyZ6I/5MAkUMkro1mkg4DSmOKRFGN9np2LDMQ13bQJelsYXD
YkEm67GpFOmGKTuowPVrAiXA238c0cuwazcDl5aT18/e50Er7WhNFj8Edia7SXizarGlKBuk26lg
hRGCWCMLLGt0bttJi1F7dyJCK+vAFv0l03SIINUG3bV+QY/6aqJXPmm3qO+K/i0fFnsHngoSeDkq
pM1GP0xVNwcudL8jKzPah6nAd6TLqEOwpM0PC53zsHEAuSONs8ZA/5T7qamy2xS/HJgFwFFQPHIU
Uy+7CHDtKFxQQZGHvOjSS0HyzLzG3srTopXP62A9o5ThPNHSpBFr0+xzpnW2wqT0XAXCGTANXK4g
XSQcOV3qtE5uLshL1qCLdJCihP6b/tF9K9/J9+qH7kZFFwJBd92D5SP9z6r4KJlXeknMAlbbqPH7
m8X9nHbvmpkeZ/vluiXZzgfJu4+WSjyigFDhck5LG/3efYM5tRgAhx0pP3YJU00iz1fFawiejX9R
AYAYQswfUePq9FFbSzREGYdleCv97pEAnuQve+YfqnoOCGXBmH+8PjbJmxvOtTO7wuLl+FVtglrt
KWsgFj+T8mXTc/bQ2gm5rZa0fkrrtEDby7xGs2drx8TQP9WpbkbLWrVHQAZUaifSi8vZF4m8dh5Q
cExDexg0lIL25H5L9Z3xffpKgrGJvF7hRbJQhfc36G7iDRh3dGH4Wt/rw5jBWFqgZa870grNv1U8
Yq6vT7TcEBA/KALgKUJ8s8ozay19RN0TpHYIXh/0YQjcr9n7dSvSTQHMIug+IH8FOchLV+3XHuyf
HeKQG3wDoVx4oxStl26GMwvCwbGO3TjVAGbhdc+EBs3TcACLycGMf2TBGmmRB/6g60OSh5czi0KM
p7ZbFtM8gUTZ/d7FKPJRa/ys1cNBzw6ATqN0uXp39tQEJvQBXBpMtUr5R3YocyTo/84qn5OzZJem
o70ufFZBXhGBTvVY7vOPmcpDfpWV/wgBZ2b4mX1mZtVYlUC+GbEbUTSAZvge2lf7PEi/oMQf7PoT
Grby6A11wBjPABE7pg9T/PK+xSqon2y8KLrhQRoJDdo2hPFO5gTCEiPBqcq2sABrTgc28Za9rlZc
9Q5uZn+psAtYAVCFwDBA6cfk8E0ht0KZMLf0qqBoQ4Yihk/yH2iwvK9KVZlMlvX4NvIEYLvRHi+e
jmsHGAEAJrDTPy3tjeUdQa963V0lJjitMGbN4eUAscro9hulrJmhjxnbb/Q2UzHuSna4jgzehqIt
muJxGl06CZ68xjZvFsrrHhZQAwc2QSMyNBJFvJKO48yOsCS9Nbm140/0VLU/gbEGHYISjS4JiYCT
oAMfA0EnsCiYm+Zl6WnOSk8tdXfrdMfbVnvyrkRYS4fi+BzcjNduR2xyz1JfI3R06GnW93Z/Nxcx
gDj/sOpnJoS4m3rUW7oCJoBc6esbmAAH/nUTsld7jvECLMbg9FFikwVqvINGR2Bwkr19m+yKHY7r
YAjXw48XVf1HlhVc2BKiPMrok5n1sFUUL+58Y85gBQdI1DebgGRR7USgru6aeKYfTPpdVcIwpY5x
NlIh4ufpWGuMj1TLAv+7R4P1Nr2fTuRl26FEG9Lbb/phiJbbIc53YzQ+FyE9sKh5GffQPL5dd9ah
i/GQkHPi1mcwzSkjtSRZu5geIUDWTteaFZ+eVz0i8RJsRwPW3NAJujCJ3ppHApqXVz/I4us+IPXk
s4nhfz87ISC6sxUt8rMTnZN9Z8czMfbetrtuRBphzowIO38ZoV/ttDBitx+RXlfaB7K86eHqKxz6
F5pKOO8uZlHIq5fcayybj0aPxoDdjzf6zjs6oYn7QxNmYXHUD+V9u9si99aJWKjff+lvumMGRr69
GYE6PSKRtQOFWzg+Q/vL2NEnHdq02WENHMy8GZRRvlNzYvK1Fb+aPzXy0jPOR7GK2PrJygwOZIWO
eHdYt+j67MsenwHlw6GLMqMNCmBh62UJGV2qQUyhRUO/GWzVLinReTy89jROWdDSwHWqh8pVnFuy
PXduVthzhqP11M4xLLdwd8OCZpdyMU66M351pkylWCpJMDBGqGnz6j1nVL/0YwdunJo2xlgazrHo
96iy6XW6owff3vXu/vqMyvwZd1MU9ZBhQCxCiM1WniR2y/tS+64LC1LforYd981TThbwWP99RYr3
K/xnTFi9ikK5IZkA2zaz9d52+7t0/Oy4U5R3LCB6uZstlZiYdOGgFA3KDI6N8ISY4KWo+bU1mq6K
HtC+tWUgXXbQr1R3lh4U6A05XJ9OuT0UZG2IVRi4ZFyunV+Aisyf0K6U6scvx6JAvra0qtsw9zZx
k6GEgccUvNOikCTEIJIvqdHzjqRWfyVtu5tQtjHyZ4N9yqzjPB5TIwsoWn/d8p1Zh6p7uz5GWZw9
Ny+Mca3zdaNJCw2FxAFst0H1KtmeU9Z9uG6H3y7/HCZewHnZGdUeYdO14D5KgaxF65f52SL2rVkM
h656NryvTH+kRRVPg4pmQj603yaFrZcCLQwACFBT6JfoI1CsvVsDMH6VwxRjk207vLf8NzbBL1Oz
0ja9whKuRbcfHD9q1+lp8NosNB0WaNAYuD6Xsrh8bk9wmS3XEjSFcb8Ek1FufRi9H9cNqGZOcAoy
j76ecAPtR3vMwrZ5tmxFEFb5A4+bZ+c7K9CiMTH4XT1CnoyCDnbEKUceQbxnlhS6Sj9NYLyuD0u6
TjpaTLCVCdRChXVaUd3UDBMg5PZxQRaThuV8KM1gaL9etyOdPhQIUQ7GzegPFsOEkTLZOISt6N1v
azKVYaInd8uiouyU+oGJ+wQnceM9yZdzaDNqe/XA4WrLizMeNPv5H8YBegliedBcgOz25e/n2dig
JAa80QyqqcoGcgW4UjKpaAdkD9zojPpth/vKmS8kZC01Z8bbhqbDVLKrSjBNonn/J8pw+9k1AJth
Vkg77zO6q4ag7h/tEqhuYzlVWMwU3bHXxy2L+waCMarKBkddC+M2tYWt5cxfyFArtI8o529l4KmE
gORWkH1CwAw0fKIOkAZNYc3eMGogg/v224AroTU/WqUi95Q6I6jl/teMECyq1JkH0Crh4QiMiRA4
Lhf0A1EVblFlRYgY7mKtddZgMCZkUqNcc57GHELjSq48adiAtis8EmS/eDe6dBXsg2TbEBkgjZP4
t8Xqe6FZQemblRWeIMa523d+7x0bg0Wa3qlGKd1w2M8ecLEQZRPzq3KtyiRlAKpNJ/+bqQpP3K3E
IxJ5AN5+0aFmAuZ8ObYiA87DrAAVo3SNO3c45vYQzv20q9qPRr9v/p6YjL8j/rYnHMn+Ak4YV4M9
1wQhgwaZJjwmOu3b9c0kC7rnVvicnm3upu31GgqnOPidBSvk3229/+AMw83kt4ei/PunS8Aj0c4O
bXTehymERHQN+WuB/6fO2gi4BdIlNBddeXOR3YpRwuNsjUiz8Vp+OagWLAYDJYiMzG52FjloTdQZ
YefN+82po5XSCK3nESiOdtcnUxYzzu0Km7mFIoYGTCYaGKt7f9oPVb/zQcSHl7vrdmSOfm5H2GY2
LXWjYTzy41n2eT5c/3VZsDj/dSG+av5cDxOfPaOnQaF9JSmJvVJXnPZSKzjlfd42gz55YTvNrV2w
xdawWf12P6OD1aksNdxN6t5nVsRN5IMJmWwggrf1VwcSJYMBZDolcbO+9+bL9XmT2oIUOEIPyDrQ
KXvpdRpaxqwVj3InQLPswLRB2m6WOYmMLi32SEDB5t+W/f66Udk0griaB1yc0brY35HWiQ43wzO9
br3j/SikkOz9p0PKwiWL66L6PBG4HFmC4VatB2TiYun3k03u08G+X1b/w/WxyCbQstBhDOYsFxgU
YbGmqppWo2R4M1pB/vnVtU51GoE/Lir/5e5xbkkY0DzhEUAzkD/A745ZFkAB+PpQpMuCdh+A40Bk
Df++nLF0NpexHWCAkYrjwKF7HPl/z3MFbYMzI8IWcqhGRjICedj2cVLGTXrj1vttUhQSpEPBkQpK
EANt++LV0JwswOzIzB+DYsLui6oOM5zm1+dLFjlttDjgis3fJG0h5pRbk0AEyAboLovB9eknoW89
lUZ83YpEJNVAMeu3GWGLkrW3etfM8SbStRDQmbY57Db9s742pA+2BO29WlUBoOD0WbwkoxeOg9uG
jQXsPhmSGwCU2tB013pfWLOGVi7HD1JUCKLJ3MC8vkxgTVnN7eP1r5YtwNlH/0Faq7ctii6Ym3k6
6WxvbrHuKM5lWW4DKkb0mRAkb2hvuXTXYSqKdOpwJUqd23F8AR3qg9FPgT9xfYr32ewUCyEdEuS6
AJVBsQgn9KU9RtIGVOEAIFb+UETTYJNbExDhwO8KWxEgZWclOED/MyUMreusYinAlHrqYzf+e30c
+BPoTyF/ja4g9IBejmOj86ij8x05IUmDvnLDDFIa/qy4I0g3x5kVHjfPcrTOBGqIWrDSG3Xkle2N
vdLQH79uzvj8D64GN3AwXTAotl30hq63K5e2HPKvtvuEtzblG5h0MKAkwMORjiZu54+gNbKVDkgB
7eJlheK1C5FXx39Sps98XcV0HWKg/9kRDhPL70vN2JCLVaMZ220eWhoLmQay9sULsxUSstDpWDLF
BMowI6jJO0BHg/kBZ7Jwsqx5avfrjORptdswow8z1GfSNlym+eDUOWTSvhupG0K6QeWKUj/HvQS9
cbixun8gVBujWMwZiQAtipAlP320rf+Dc5xZ4Jv6zA3Rwmt1WY/L3ZK8gLM10UFCO75etyENROBS
A/LaRYefCL7OcseZnQJXOK/eEyhIaoGpx36/K9ZwUclIytINvIz/Z0tYqh5IjjXXYKtsPVDfzcFi
PSTp3rXQ1mereNelywM4PgqpoEdAN9/l5GUOmDjTFSmUlxISkKp+bBqq6OLXZT6Pn8adB2BHxDzB
iLs43Tx0BTBE9pMPhBK0Z6HCsFu8r5oRD82r9VxYIaFvSRcXa2D3QP/BNZeoBRF8adS762spm18Q
TmEzGChQmeKFedSGbV0o2mcmgq7Y6smYmmj1UaqpnmYgI68bk50okBgy0cNkcvyyMPQmATs6pL/h
/seGgIjPvwPjhWIDSKcXG9sFTQIEhcTb66r7bbKAxPI0DtpNUaB5u6Jx25GgnNB+5CFxMCsAMm1t
URiWOQ+6IAywiWEe8apz6TyDUw46A8bwROb6ucaazUt5vD5/0sU6MyGEy3KEwJCWoA5FvBAyy89o
hi/MDtouY7i4pmKxVMaEnVd5IKzRbFTwTLor5/YExkmzy3eptZxAnaswJgsp55MnhC1tXPS+SDji
HDxhNt0iBwy7dK5iN7nvKbpaDWWaKXVGvPDhYeoXlSJ3pLNIWTV+BxxujyfrHnWOoF6rZgx7rUIu
STJDe6uduisC6lV1HZBRR69QofdD1KyN8c2qBpcFOZS5WjAhZON3kAz2j9Va5gXYAdZ8127gC2qS
bn5P/a7CY3+fkI/Z4uYJ761PHkeqewk299Tld1pJF0WqKB8bSIVAGAJCOTHlQedDWY4tjzEU9SE9
SIfDrKsqeVIjFoRDgHNFD6gneGOSbilZUc47aQm0JTe00bKAWF+vu7x0V6EFk5focbv5Bfc7XyWN
1rhxoC/NmJP8Nne3NW4WW6X0I8t3EO85vYqPfMQXfKHwtrHzdFzS0EoxzlFSxZt9M+iK7SsdC+hi
XAiy4mnDF3ZUtvRgBnUR/rY88MPx4/WZki6HSzBVHsi5fBG3BN7hMu/B23yy/ZeyuHezLhgyxckv
HcGZDSGAE0trrDrHjbmfK6h+N7UWsNzro+sjkWE48cSEEg1A6ej3FUuD26BB3Zx367XbDrDeT97d
GnD1ue3QgY6m/GAfwOgZknGvwm7LYh4Xe7JxcKD8KSL+lnXNVoeik43m1Rr36diH1K23ozZtza02
k5NhgzPx+mhl63Zuk//9zMP1kdRFPwBSzep5t5H2rkLpuu8WxaTKhwYyP/A+GjqaygQzed938wxE
cWaZUeIVESusyCD1oz+SoOoUlFZSXAqEJtBYhuQCNAz8c85GVZN5stoUMNzNR/PhfWZG7KarY0e7
GZ398Ong/4P3o5Jswm84ltkXZtFd6jSlA4oGrHlEazNKonasFY1irWSTiN4FgCnRQoJ8SbDS5mZt
V5OGtbLB8wSSh74CD+PtRKpT26hUq/mPiZcjgM2BdgWdBn8suZzCZstxldwANk+KKUJNYZjdYPx7
7mK4+5kRIWvRHCdBtcVAutQsYTF1Abg5NujuJIkXmePT37s6CGj404LNN7bgg82KBncIPvBks+PN
00veBdOi6JuUT9tvI4LnFY1fzuDHh6womFyLLdnnkx3ZJFfsJ5UZoTrim7QZ0HgAztgxWLI9SIlq
RU6ksiAcSlO1rX3a8ZKSXYTtZCN57fe5inPAknrZf9MlFq7W1F5Sk2G6PLsPp7EPuk0BU5COg3NV
Y3sSA9Hn0o/tObGbxOWbpgCXr/+tKErQ+qryfqkVB5QeIIPj4HBhPfSaDb6pYRw2+Vl3dyn4SXCB
U+T4KiPCkrQ5hS4X9dBGznuq7btq/f/o/pclI97vkYiN22Wbc6FfviL6DftKk1sdUD6F90ptuCbk
qND2YSBNvFyTIrFwbFfA7FfZmzn+rM39nJ2YpVh5lRUhgumrl2fZnCEo63d11BU60unHaVJEFbkV
8JCgzx0lPrEJsptwgzUKtAOgm+VgZDfl4O9Muvebr9ejF1/cP+IxcAb/a0fw49TLIRHSlvSENhKo
U4ak7XFFgVCSWwS5+Y2Cb1WZcKnGJuTYzYiX7qGsUAv/AojDeA/J9NJKFV4txYrzJiNwrPC8R/SG
oYKUoY25AKP348Ybykwj0PojHcJfXGAk6K33dvvIQIXNTCu+Pq2yPQX6GJzbHMCB9+BLV7S2Grd0
H9DhpuVKEKy7c/PX6yakBT/U3ABER38pZAD4N5xlI05J9N4v8OrXWgnkkwndW/l67059XAGTvj6M
dhoAFIkLWa3YaJKLLUC5OGA5aygeuYXTaG6ISccUwW9rPoOLa2aBDc0LAvhI9PP6ICWuAviSjloZ
J5QAJ+blGLdMz9ZlYfRUzPYBpT9rZDtaHmpVRU5uByMBURNaMUREM9u0tmB6R0+epb0sVv91mt1j
vaY3Da6jCs+U+AbG9NsW/5azdUtJw6qyHujJHW7sPMaoskkRoyQp3YUJYYEMVtpr42I4E8MBWOXD
FBhm8djR8qlcADFmKppyyYHLiSU4FgzvjsCOXI6pMk3WNxZ8kWRvmzsGnupZUxKnLgwII6Ie7c1l
QN64Qbl8jJmx7tPq6D0CzLlzun5vqdRr5SNCaRl8JngvEIVE226wdWrwRCV13jXDfkTH08d/cG7g
PTzwXHItauG8WvzN1Ra0WCPbCusf7XCb+oe0VexV6TjAW4c2I/T9AD90uTJLTxKmEQT4eqkOk2fv
MpVijMoC//uZP28k9RMG4ayTB6Qa3m6GREWHJN0xZ2MQIh1q82YFNDI9OcYTA3yHdj/wmPoP25LD
rCF2gScouPHlMOwCutkpxXlRubftt9E/qloKZfN0bkAYhTO3qwWFRHpCB1FiBnOpSK1lWwTvWugq
wAsXJwS4HADpyGThmRgDIBPn7UjDbfUP1HADd80BIXzSV/JsG9nh77343KywM5d1oHMN9P0pS+5I
/65ZqH9DLiRVPTPJzjvcG3+PTzhTF5SgCsfA+Aqu+ZjUBhRHB5BITXb+SO0HuuoPa+5/qWfr/5H2
XbuV48C2XyRAObwq7ezQ3Xa3/SJ0sJWzRIWvP4u+ODPabJ5NjO9LDzAGdolksUhW1VrLRDE9KgWv
f96htzXPXJNjhYy62sB8F92vxTcyTe7qjksTLEbt9ZHAGu9AAocBmKYBy0Zhjdm2KemTotFgTYcw
wtq7qu5LxbEyRDgurh3ISsAChFr/UgzBS1lJdAerhx6LdTwC5lgVR6gV3vYR3gbG+a2ihecjUcMs
nQT6wy5ecYzDRDQ9YiTCUrXIBLM8RWL1VkxvCqC2wPmTW98tZN3tSnQu8Cfsn6GwfCu55UixbONo
RdssWl/KyVvb0PlUMKLcU5RgDovD7uUGTYQgqy7Og/1kx7aPcDQ1IsIFbkCiGUH0zYLsW2MuV8oi
dZE0YMo0Sar8skUxRMqMRrD2vLsITjfcgi3sUKTqrsPSMlRqrUD179wrpo/Fj+SHVjl2JfFVEQ6I
NyC8llDDsWQ07XxUKTcnUSlNlVUOSnF2mrrzAYSHDnGdL4I4y/M0NMgqsANKjL/akqRVNUgaAbOb
pcXsatHLqqZ+4YAr8vam4Xka5ckCdSJtImGb0hoygMak0ODR6PfZ5ZAc0LzUErwzuYNBavijGkGv
2derUyh1N8Sqip2Jawh57mXwSwhCGc8BQBzwvyZYlpJFK8xkULEqpXJsumwPmLMZ7xTZ8pxclMvk
eQCozXCpgr/h0ccOR0vzdjVIee7bOMTDi6adb68K1wLypFh7FX1hLDVHoUp4Mye4i1AidKlZ3OoT
zXWqtrHAJBjKhsyG9vE87n/2eXmsxne5eIqtQnBwcw/UrSFm/yexlap6haGg2TGKj0vma4/GE/LM
Cwn1xQezz+2p4/na1h5zpmWj5kwdvcbRqaN9HB3YRgUvH96mAUwMqAYVxH0We6e283EZgRIvzmqk
7aTOdPM+gQjOa1SL+MS4liBWhm5/7E+dfeK3Zd1Zo4IQrcnPdfvgIKuQgg7EKUUsP7xpAxIWONgP
sXC2ZS1xhkhXdNAd4L3Yp9oBzpALjzWeW2+NMBsHUSBvsgFBLTYNZA2O/SBSUOEOQ9MUWlfFi4dl
hcj0MSIjgYUJMgUDapK98SZkQxMZYc5NLVYkUy0xV3pa+s74TjeoM03+f3dkUNr+MxTmyjvpJM57
8FCemyqu/YLYljfbUMOGlLCou4TOO5OfU3UcAKjpA3OEpMt1fG4XvUpGG/GZ/DDfi68VAEd7KXP7
7ruo2MQL04B0GwradyhfNZ3azeFZyJEjVWtWnp1uNf216qY/fdzYbpLI0uNSVT+JOaqCiMDdQ2jF
hJwKFW5jS09Q+wUPVJGXOEojlD5nMJVCUKoivjm93V4yniXo3KhYNB2JCvY5n0qJ1NYVqI0U49w3
FbSxHkE8DR7Y+9t2eA6I1i6k6gG8Q8cvs17z1DXEiasS8qkgyPrV2Z9wve3vM6vUVESyuxLjkK3T
WJ/Rdh0TQZ8Fz+W2Jpg9BJzWXDVGCRPJ93k65T/r6YQeXW/U3lAa8ITEwHRKWBcH+hcNkxC+Ab09
c96BlXapNLstsWcXdzV1d/xEbx9ugzRVis4Y3ESYRIvaQ0Ev7jCivI3cMW+DyvyRvoBE37ZqT0yx
wz1Y0fhDW3CAKUCYuN5K5YqbZ1PWsBf1D32ZPNYoEcQy9MwzU3Ln4ldcvU9pqEBH/bb38bx8a5iZ
yo6AmqzsYbhPup20Lu6SkjAqHwtRYzDPzUFVS5PboJH9ix5pSA1oHDhwc2ncWfUxGnefKXmiC+df
E4ynQ9hjnXvgqYDjxGSl3jIeSfx+e75Ew2Bc3Wy1LJ5lOAbIkEBYU6QX67+L2OGauBkGc1aYRRI5
nQ0TmCngJDBT+n/XA6YmaHcMMuUaFuTa3TQjS2xgGktA6OM1xDNM8TrNejcWJQ5uzxcvNFAed2wl
5OOhGnZtCZJxjVIRWLLnYQImQyF4yBnoKHa6WQatezxcxshs92s7KK8rUUWFfe56/WufbQdqitTM
DAuhwpRfsV5R/vS59aJMu9i+CBrs3h1iqaB1TGwhu/FscGfXq6eLoAHcfboxwuxTyZ5wBFt2eU7j
aRfHsz+Rx9RWH4T8UtwJ2xhirvjgIpfNpTQQiaqAItCQebFEdF+8iwN4n9D/TQV8Fbavvsghr9Qa
EVgDE9ntuksPZeVKltxAcPTxEnA4I2g5FJpGf6fEqtWxekn7GIukQrPITb7a3yDmLTyReCPaWmIO
cWMw+8omOk5ANfaT6ilq3/WChEMPJn4ieoXRtWaPP4ho0NYRwM/Qc3i9pyZ0fOsIsBjWO6jGV0At
Tpr/YI/eErnFq1kKrlw8zSRg2P+1xwyOlClJlQwuoa3j2SIm+KS72rMr0zWHJFgAH0BH8bybnLe8
z8NkUo/DaPxw1NlrcxEdOHeiKZAeN0BQcBrM2OWITBB6SarzKB+nRAvHPvKs6jQYX6NJP9yOXRxb
uLJTvBJSan83XabGvNhAroJRq3HM+3aRIZUSl6UrTQBkWX1ZQ3qjLgQBU+FaRUs8vQaANtVgNqBR
WkOqxV16BrjFi55rIyxNd3bcVr0HT03gaOmDkl0KiYDb9HWekFFWviv1GAzguajG8PYUcMKOhvIc
MkrgcAZVDhN2zMmRRoNAl1N1hrAKjT5xTWmXtiIuQ74dmk3CEYGzj7n/VIaRyJUKneQ5ytoQqJve
1cHbHwCPNe0Bc2sFkYG6LLOFkLsGrwYeSMjIsfc7SeonxAZITS8jkOprHlX+OBuqwAonll5ZYWYP
zEOpBXaa9KwB+Vx1YZKGlVkIvJRrBEwktKMMqEe2iDM1Vp/oHXRGh67aWepD2YBvNhXEAO76bIxQ
p9089ZqywvPeJiiiABuafYu0N+i6a/89E4NkP6W1BOpEASb+2ghEdNZGsTASomrHXA7e1sWzu1yQ
XPx4Hfy19hszTAhJF2NR1wgq0nGeeLlyzM37VJd2jbF406B/BdM95P0eleppkcF0aXpOP/tR2/u6
egfFMrcLnBl8Xz+XxbXsfaftsZfPUt4f6ilDb/y9cUD3bDA2UhD1F1t0c+NFBzSSAsIHWkb0XjL3
KaJO0PhUILZZ1G4nndpD/kLemk90kWHX/2OFTVmWtRqTQYcVXEFxt/PyHG+sQfduBxfuWJCnQOMl
oDAym+adSwVVZmql0rwIBZ4VyhwP0fBdt759wpAlo4saOWK0X1Dv3nivMluQFx5RAjTQTv1Q2PGf
bkhVf41KaWeAndy3Gxwjt23ytiWOqH9sMjtmTaSp6EcMDkeGZ5Y/Z+WYinjvebsSaHpAqJC3NAD1
uR6XMcwTEvHgTUPxxx3KCziCamsXh7dH8kEsx24Y4JVwAiAPh0QpMxQlKxo1LmGmDfQdOUt7cC1U
fnRoHmpv2lXQtnUtV6Eck24ZJmEevDx97zzt+EQCYx8/gMZcdaeDtas87B4vP+T+M2QGvWxXHMib
4Fsx4lufypQNyQL1ptQCIV9a4S7U/0q03W0DvCYxbTsZzAaUZtIXaoTJ0Mx8h3pcaM6DS+RvhdoG
c6mhj+XYGY868S2rdisRwJ1HcLQ1/4Ea37hyNOVxpY8YoPpo/bBSd1zd/hXtl/mTfU9+Rj+Gn/Md
iLKTR6T8bo+cd2QiJfKBekfpl81ex3pH5KwANZnVxsCjF1XjJ2DaFWwbnjAmfhzZMBxlAKKwMghm
VLU4sDtwGUmhkb1CfCYA5dC+Gd3c1fvUBcOki4JgtfjgW/yiT3vUIM2chEB4xkniL8KiBy9KbT+I
2WROOUOUNAai2QLhYgfcw6x4s2p5eoTc0yw4zPnDp9QV2Gkf4FxmSydJKSdjBffqF6+Jcn8FaV8e
/UhsNx8v2qX6Nasg7SYhJFrD+aJ8kZcwVqhIREFELVrckW++hdn3bbZIcW1ixU3Tt9bfkwSmxHpf
m24DqrPbzsXDugD1CK5wVHzB0sxygxQa6rPGBJR9JD9WmQ3MzuDmykVqj9FihVGcutHgW863Jg3m
Zr9QZsOJCDKx3Kv39iOY+5rZpKgGKICU4wU/nQiilreCjNJNazf+Nrw7s6+8Zu4CwMO3/psI+8c7
MLbGGT9L0P+il1QcaIlLn+ojGqbXd4LwRaPTX/ER2fMPOVYHfc/X7uWk3dLOK0YI0n5cfFX1SImX
y1+ydibkJ1o7gtvryjuhgENBr6lFsyMsKbqxNpVTGVhWVKLaFJVJdH2mNfI+os4EXgYVWkdQW6dJ
WzwLmFtdnDWRhBY8sADmxKuSL61iebSaF6WN5xCAOBCl8Uj8cnt8PIAPRM9BNoPtqiCxyTxcSi3P
rDIB3HVunLBdC28twqj7M0Hi75xnzsVZn5RqPWaCqzKPaxr6LWg+M+k9DdWQ64VU5KTRigkiSI76
O1NnFBLrwDBSd6pPVRL7XaKjl2txhxjM/+vqmmm/xxtLkIngru7mIxhvmqMqzXoDBAKy9R0dd94E
mgJAPg+ZSPqa57ZwIbSpoVNUwRpfj1abS8Me1TjHaH17CNefVLeOeOlvG3tR8D7gnXMoKQAKQtl2
IeR2bUuZTXBwriaeOqnxVjfd5CVSZgmOOfrB7D60cIYCdYQkBnBo10b6fFpLnClwGyNQ58ekDbSf
dXIebXcUFYN5UXxriokraIBDnbaBqcmrn5Vz8bVB16gofNPvvTUeZvfpdbLm+QQjoFh8HSe3KaGj
ka2umnlAxYpY3bmzZ6MqDOol8G9+bI7NJcjKajuzY1iLLPmw6LT87M6P8ayAoYO4US9wc15khrq8
RdFa2Orsa8iy04z2CCFoTlrqVW10cYriPeoi0eHPWypIZEOHDlVVkEsxXrGYcezkMvhGBq3bGwrx
y/K0gpkYNN7JqVjOcVu5qXmnOs8gEO6msJDNfU+8ZP0WK6KeJd42gJ4W6rr4IpzITICZ60nuwH4F
zjOtyQ+2NWRBGveKYLPxNjY2GTpoIZMN1AUTQap61ZZm1qFDTKJdUkhBlaJdP+l9BxJQQ3XsW/KY
WY3goOctKMA+KhgfcK/AP9e7D1Q4AH+gCHJOiO2B7cFqcl941PImcGuE/n3jpIpS68qEHvrz2j02
67OerIJN90EazW66rQVmiaKV8tPWmLzEua/N0Y8A1DfK+iiDVKKyVreM6bO6hAZsUt5n+UXCjRVK
IVmb75pymABx01288iFIkKKN07rLpiAu1lDXdj2YsJVuP6ihlYrw8jwn3341s+T50kkAT9Mlh1hR
HcSz7UbFa1p4Qy4Kffx1Bq04lEXRyv6XJDn4kvPawSEJJgD0K0FNGCnFQglv3wG4C41meSDacQsA
oOF6oVfwJ5A8+tAjtNFonnpSLijScsexscAstNQr6zwPmLJaQaPqZHp2cq4rUXsS3wpUPpGJoQ89
ZhxjrBfl2GNXWLPlE5R+aA5rXna3Z4sXuyED8I8VZixlGrUJyAfAdbRe1MjwnekNRT8COXVV9Ss5
/u8EvJqDfhiwAuNNCZzO9eLU0zLrpQOukLS6Qz6vnPPLCJZNdOrFgu3InT60VSF9DUk3lLivLaVd
lFd9BAplSkW54MbgTE9icU/6vX/t+Y0VZjwY6lpblNk1GZugGJdHm9Aq6nHtRe99XmimKUYZApio
2et0H2/il2Xm3WBFWKgCQsEV2h5awzOKH4BqNHoeKCRAhvS2a3Ajw8YidZ2NxbSyYilJsZH6mviR
qoaL08auTeJ9PSTfu0hUauG6ooHOMjRPovfirxWr87LNKW1yXnUO0MudsZ/N/lBVeeO2RZz6E/xp
V8yZ6LHCdZWNYWYREzBhzmmFc96kEPPxoupvAFp9xh+hjwqJII2nnYamuWiNwJYbOdoOHaE5sii9
+fiJJQNzGGq4iH4mC4GJo6QHVgwxAwVQd9Syw/zdIStOlXrn5CK1aF4hEpKlFOSAtCrFN187iF5F
pB8kxEG7Sd1EWffgq3Tw0iKoiBduAv2Ti3wsXQjRFTvLDCwROz9n86FTFC3cGCle0GzyLYk1STEK
CHVnEtLvWtz8aJMWnPaT5UVxLbikcI0h2QoEFpLWsk3352Y3WGM3F7kEypdJXip/7gri1UOp+TaI
0wJcSEXETVx7kFABKo2uJ3vhS3PbmIxpAAXCrAHgSpRjufSevFaBmia/b7sNZwOg09oEqZ6GS7XN
ZpTL1lYbGZsP5XKgB+JiRloJ4Hhfb6JM8NISmWKCSr/UWSKBOuesRMgApKOrzJnbKSK8Ci8xC89E
LKGUumCeZfb0FKfNgvICsLXml9QFg7iff8sPshvd1+fGI6FxlLz6IAmeDJyQeWWVCdK4FmRSKdOb
FLR/LPfN2uX+7aWie4o5cKDYg6IJpbmj6jPXbigVCylHCzjNbiKgn5HtEKj8l9s2OEcNjjSgg3UH
7yxojV/bSKa4shoDyEm9TWYXLCAnOc6DtQ60XgnqtHwBddQgvd82ynMMdIZAKBvi1cD+M8FkmYqs
rjUb91DgsvLutUAeXxKtD+eIQXELCDRkaQCYYJtxS7OzsgEPqPMQ917uqKEcfzGOCdQspSch+y3P
GdDxi2AB5iOIAjLTWC6jKckrjNXVcwlRoPRVyyJ3ykoPDX2fmDyggNAxT3lY/2J5a5pOBr0IxpXV
mhtHkrxDE1bpNd2yCByQO6qNKeaxJq0F3jgNNnCKpgB5eJ2mL4t93yFP0jaig5nn7ACeINgiq4Xi
BZPNG0kzFuWEYTnxF2Ki0xMiNrcnjpenxNFF2T5tpH8AiL/29SyfEmvScIYARezGTos774J+msXL
C8lN+3WXln8MJL8d+ROYWMq1iKe8Du1vXOuuLWuSmU9xBvBwo7n9C2k9POlvD453hGggBbIRMBDa
/0pKWlOSIaMGXqyl+FaMs1vX9THNnCAVlcF5m3driYm2JEmXMTNBOxMPXeMpqdm4WQQlFtsoZIH/
iUwxAVBb7Wyua/CQtMl7U76T7tXWj5+ZNwRybF0k501m43Zm6RS1hdHIeubVECxBg2xVx2E6Co4L
/ljQNEZfxED8sv7dNsXaNRjLNAek3he4vAgS03wX+NcCMxRba+Jeh6ed7cX7hZ6h6PQZdAs6kv41
oV77cbSO7RhT+qRIfUmozOrPVXToieaJiTmgUqkScBmCO6A56KHhBM7+9orzghoI6ihJORXEYwON
2SyJs6Rg+4CqRAfZoqi95NFhsh//3LbDC2hbO8xydFo+ZnkFOwRCAuBXlbJy998tgBQbCRYH2VGE
tevVsCPDqa0ZzFmd4qMfZtGeb//+B26ZvYBsDTAXOKeZJKjqUlqFwu21PlCDuvZQoIv31vp1St/X
6pCh/F6uwUQar/k+gKN59dridSkdNztm8QFa5wlwqoKB83wExNOAjeK+hzYvZuDLIg1db+O7LBuM
tNLbHIvFXnnLh2oWCmggGcFZy4S5qdVmi1gOzr5qQdVVQV+xYL/yCs64ef1rghlGFKulU0sxcMNl
to/Vy5JNnjn76NS/jzJ0n2uR7Cpoepzbb0Nnu+3XvPaNxdrVSu5ryRcjPXWNqK+Fd2uiPS1wK3QB
4LF17VOL1pCcjPim2Kovqvk1Wf4oWXtSK+2u0/QDBFtEbep0lH85Gdpb6LuHYs2YiS7kVSUgdARf
RP2gKG3YWH9GmpEuT2b5dNuhef1nOm2Gx25BCQ9d+Neja6K1rhsV7Fn2xTxWZ3lvXzR/CI0T2au+
8Zh7ZWB+TS/D/foLNIW+7jYeRMLR1jN4ul+G1k52TRFGnVd/334UW3+fpVIx4xwfFanYRHq2x7Xb
I46+T2V7ly+9P4CEUh8v86J7dpo+Vv38YA/2d3T6hrfnR/gpTMxCZWSIeh1HiHRf7iWomZbHKFS+
R3vwTp6z3XhIv962SBeXXXysOgCZQLWDLZkxqEd5o870zBqBZk0mV52/kwa04V9um+F59dYMc26V
8HRVSjDFM4Emo5fWAQ7hfI/4NAgs8arSOooboJZG3g73JBq7NrkDpdOJllmoYY6t/tUxuj9OPJz0
whjcNf1m636eBxXaGqLO8pXOFJxtvMCIpz0eInjRKTgVro33o1SqLTh+z7m2i1bLa4cknGtRVzpv
x6I1G60MaIREipKZzVhbNAPSf2gWzYlrZq2EbswKYFpAJBqi/056SVCq4hpEvRbE3fAUIM+uh4WW
g2GYTcxpcrAPBkRyve6xEqURuHO3McLMnaJOMYiadXQNolZDQEPYOq+qLdhhvFMFUMN/RsJ4x5oQ
NGCbRnoOXcHSf1AzsFtp+9NMHB2b3sob+tNLUPilm5+0XdagQ033h7P81j9WD+tJ+aGF2UH38Fp8
ABvCTpmfhvRoi1pPNLogt76FOdkcucNjx8G3OIkfn5I/iWf8MKAAPqMSXgTRUTsrIQ62KpzOyXCa
d+gpyh/0U/kyB/V99Lu8H+7yMHfnJwfNBv7tWMC91WwnigaLzQ4lySpHSQxvQngLwAqLeBDEYLUL
ltQrkfQ+Ni/O4NpwaG85pIdZupv+QLl78OS9JXgUiBybOY8sdVHTlTp2iRRV8Zz62SER6PLwIuy/
o8U5ez1aSW6GBCpUcGt/vJhhdxFM522PRg3u+vdTo6hlQ8JSy0EQe7eX6vb0AC9w/duVHk21QVcK
t8rftb96st8I3n+3d73B9i45Uh7hgofPN82TXB4nc6/YghKiaIbo3zf+JpnrOBW0HVkiR+xRt1dE
qhGieforqkQJKjh0ngqXaOAFhXrCnxzsPchv3F4RXuEbhOv/G8AQq64Ho+DYi4kNU35U36neOxpt
XzI/v1ODb/Fpekpb9w0cjWqYP6inBa/pXf6DPBV7ReAZojllAkwmR7qeoyXkvNqXGnLOSyK6nFO/
/b9DGC4P1wNdFTnu2hHHgY5+a6rNrjwPO1Qw76XJte6r3e15FbkhEwgmqKlpXYGDuzqH8/dRUM/g
Vm82q8YmHzQz6buYDmb4s9xJ3vw13xXIRC2u6jVf8bhL911zN9WXRXRV4Obmt5aZ8KAmXb0oLQZW
u43v4J9zRtx4r770h/Yw7Zw7QNkmCMYJ/JTO143V+2gl3+w5nSSAhkZw0xXcyLZbp2FvuMSvlnfN
/pqMAmcRWWPuJ601SxIIn9Nz5wO1+YPs80PsKV4S/H85CdvtMCeSPqcqDSSS3yZNmGtF0JqC84I7
FqiHAAOEQh9gFNd+X1ij0yDxhrHg6E6O6CbTgmT2yu/LSUSbxnfLjS3GObqkSsw4w7zJEjpRZtV1
VtWdZ2tHHLTLdAtEUn4otZsU5WM6WmiELnYmxIRtsyTukIsawLkxZfM1zGljz2oyLDaOAislmbfO
1he90YTd1vRX/vLMjRXGVyx9mSKZemZ0Kfw1tPZyqJ3tM64baUhCEaCdezJsrDFnj71os4lsMU7/
1C2B+ThYk99Yn7nUbowwx0895Yozy3SPV0qwtE9LKQk8X7Q0zKkz6sbQlg4sONVrOZ1qWdRxwX+2
bcbAHChAISXGNMKCpD1nox5E2WHJRohYB+glSaejkhC/huSDjYzh7V0t2nDMQVMXZib31CHK9/RY
7ppAOUlPOjI/h9t2/o/d9tHjSNtr2ZjYpXM3O/GIblQ1B/9vNRom9NPHfEy9Zi4rxbflejHwoMuX
yYX48/SYKTYEhdvVWiE1U2vNflSVKt1FVWkCDTukOA6dShNRqdEB/71D/v1OZockBFVeJEwQgaJQ
n3Ef7xo3iNWHeRLMCPdqjNckVSwBXOivTLCyqqZG8URdHnlA2LjREkZT6xPpTTD13E2/scQEOpmk
mh0vMbq1+8LLTMBmnEsmfZu/DEAyPukQqDAR0SC2pSlfb5vmjhEi24aOpzrIUhm/NnqnkCqNCqyr
pZtmmuIS2wnMSDtinUX3de7KbYwxrqytck3GGaiVJF1flynWDlY10/JaInstAVRqgb5ZaC+dKCHM
3UPQy4W2LcrYQOBfH1pQP+2MpESb8BD9cpAdTaf7RT3HU9jF9xm6idCUcntauSPdGKQftLlfFIYi
RQmBwaWfdmA7Rr/S3Qw2nERBFckw/GT9zDvFBswCzT7AWbHruLZQ/kBrDzbve6ZVx0Xpn00FeKDb
w+IeF9BV1XRwHFNSvuth1SmE9ey5z86hBU29eQfNq0x3YxGPIbcSi2YNumBA2kPk+9rOhH7Bxaox
mgqMBiuQi+rvOt0tUuEq3QOAqW7dopVW1JP6gZNjIwukZ+AfAL6iBMcMLx2TmkAwhSL45vOyN4/J
brrEr9MXa3LHx/LRPOAU/qVK7npq9tXjEtZI/45f29HtnpB634leU9yQvP0gZh6GKbPzmH7Q4lmh
E+SB5dW77pSF+ZMe5vfaS/a4Co86Gj9vzQJzmCbFok1RBKMyxp89/Ir8LpB2q6ecf5cPoocNz6O2
I2TijwWmG6uTPqa8Ct8ALnMrwd3gQyDw1niYzb/2upGmE0yg2HTnQKX5zum9MzKtJ/Wh+9LuG2/c
IwiFyjF6iQ/dcTzI329vG74/bxyLDQcllGPNEZ9QHAxf3+XHwe3cCK9e0ROAF84308k+5KJOjcrc
gSHQ+HTDY9McwYMNwbDn2wOifndjSj9uS5vwhsbCFWpnCG9IlMuu5onaTTWBW7B3ERKvnW1WGId2
3+7HYEYRJvKaF/3oWnf1nX6Ig/U477SvhjeFi5/uisrVg+pXFq53iz/fJefpO/57VN38V7KvPENw
M+BhvNBk+E+kYGEu2ZolyGHi+5bquUPj30X3msRNC0gueeld5cvWr8g5mXim3J547j10a5gJUXMf
myV4tBCivMmT3cyzTrpr++VBdW3BxuGdYVtTTPBZK9KWZUN9KTAO3QPSAgHNeAoGJHIlJtrE+qBB
awlWLvOfh/wwu71LAgKfeoPMxsG5LwW5DtGomIBDlGFp0wT2Bt8MnHD06bhEqhCibciEHF1u7NQh
MLIqrnS3HnPYuD1vHw2tt7YgE1IM8P5gGEAjA76JrHQDunSvPqqB6RvPzb18GIlHLtXd/FwjfI9/
fkIC5vYXcMcIUCcty6JtSWPcw1lTObNWnNFO9whMrDO/9tqTNQrSDdxAAPoUwAvBBAwmleubwAKg
UxyVAxrPDbetRg/ybJnjr7EnVJTmH7YACED6FTcOtFRem6rBJFmVGlAC2lcL7Pd2OAH5YqfPs6KE
xFY9lGDdEdgLa9TBMwTw3MUof5ZgILk9r9wiK1CBgJACQAepVvpY2ATXTC7NOYswZGXwpuZPbIZt
ExCoSvxI5dcOVErmOrtOVgalcV61o6gvkkejACFL9HDjjqdQbqlr+wjuhW3MtDu90b0x/60vs6uD
K7Ka9tN7mYUTpEingzIfZ+ePYOjc1Qb3GAUOoteUZXyW7cTQmwRd5KpNXMTVuX5JQZkALJKk7+tR
DodyhyI0Bffj2ugN+qM8tO66NC5VRxFpadEt9NcWQ8cBdMHAEA2KjeuJqKCgZjQFxaLlle0WnfR1
rJ2v6QA9PQeQyiArssSd0P0Niq38RTAVvPwyANP/GGeehPnQdJ3UAHEBITI/6ZRvuvZC4jMwLoc1
0+/6EYxpZRzU78knVAR09Pqigot+cwMkm9fDRpYjrocRuBxIvwz2JbXPU3M/i9gaeZNLASw25cLF
jmO8vKrTzhxMB6dLR05xWh3VZsTI2m9touK1NPxcO+UHCOJ+355XnodtzTLJg6hfgS9aYVbdDQAm
xE0ZSFHlRlZ7GZZRsJV5Zxua9uHJDuhq0U1/PZOLqUnNsGIm8+YdYoI18LZC5SjeeQbeI1Ct0j2r
sk/bXi+SRELCC54Re7X2glufXld+ngXLCHagWhGEfW7GHoTsqLUj/wukABMmZbWt/x80pzFQGe1/
xi3I/9verbpHZz8WUtgkqDIBNS07qCCk+1ZF4nZYA7uxfzaJLCiecacYSBrwvkD1AJ0i11M8SnKh
SwnWU9M7V1Kecg2IXEuEv+Neu8DmYyARBGJEvK+vzUxL1qi5LWFPgNdFO4xD7sq5BVwk8UkWgHRF
b7y08lD7ue2u3OGBb4Wy6aJP/aNWvTkLonU1ymTIoIJHbKq3YMymP0UCN+WODowTBiSF4EfouL8e
naoMaqE1I7rT07Q+2ZWsebnWJ4ETydlhWNUhRP5TOy0N/ldtv2hTa55GZNsFuSgeyQe6r9BpS1v3
0CfP3AWHjmSOhIzjmSwPce536eRCNdHVjL1lBfUaGJJ2gVBUu/Z+XCUvqr6P9IuEJERNtayHeP/f
J3/7OYynQxvb6AC4Qauple1HkL6s81MliXyLFwjBgwkIOygjgJlnAj2khKtpanHKlL0VWM7rMnen
2gI42ASJYx/fWWrrtvUnWJQp++Y/VpnwWxRmseSQ7Tw31nupEs8Ghml9tmbNLcsVOsYi6nPebREI
SBSGQdmNY4U5S5d+tiFNYeG2mD+BgjjMsqPdJt5oP35izSAWAWT8B1CWWbM47aPYXhAPJP09kaC1
gnvvoIrqDbxt6aB/C/B4aEvh+nu9YWLUlgcyAIxQ98XFGN9QpArj9e32UHhH1dYI/YjN3l/asm1H
ihnRrd5b2ncZykT6w1r61dQJIgD9XvamszXFbDxJKtu5nzEeRHzfBoFnLTDAdfLNhDHLUvV5OsoZ
9LLNSfuuJNBzNvGq7/SDVTReIusHO5qDNBMGbq7bbewyJ3A0184cAzV6jvvoz4DmCiOd/6ymdFpl
HBS314t7MlJKcqC0oY4DuM/1gnVgabNiG8bIEOjJozx7svlQlaFN7qv4p61krr1eLCtxG/MSyz9i
VClrPCTmQpTu5rrn5kOYkGI0jjrpFCvTpJmnqE+qmbvNurs9XK7PQJbHQr+/aiDpfD1aJwe4MiZw
TyWOfRDtoAxrCryGu3obE8zqLStZTInAa+I+uetMw7e6Pkws/U8J7sfbo+FO2cYUcwRGba1PhI4m
7d/lBkDq5K0RUeXwbYBAGeJZ4DtkmU2NBqwTMoVxdnLl2dJbZ9cuLg2fGci/Rpi1L5yhbEbst7O9
Pkq4cMrkQhYRRw43NAGs9L8jYU6PqVwWPXVgBB3qHlRRG+mbgtb/laD9P375zIBQ0sOrEAUBlodE
lckCJBGcoFOAfe2eGkt3u8+gSqgmBy7QUIrAFe/amUlaTiShNyCrjyYXtFhkb891FA5N7gicmusF
G1P075uwPtWFokQ15i6qnqux9Kf2cQH1x+1J425OABOAmDMB22ThXkuXVmOkTYB7ddbTtNpvkpBF
k5svcSAjDCpAKtH10eS5GUhpJaZe9gvuplYMCsCE3Cl6earKwo+HMUzL4WHANgUZ3kVqUCUmgVnF
KZAuiZ9r8XkyI0GqiDuxm+9h1hCEDiRKTABqetoZMj1CkqbJn2/PKyciUVZvJAR08OaDsvR68bqK
YJwj/KQax/0s29kOIoa1nxTW4k6ySKWQl2a+MscEwEZ1ahLPWMaymcKqQ7iYfimr/GTL0/cKlDJJ
ccitg9RrrlaWAYQb/VTUSUdNMFcDNG2CiQfsSiZAUdr1iKU50s1qIbjqZJ0r96VrSKPXyWuQqPlD
Bn4sUUsKx3WvDDLLmJuJvEC1BvhVKLUD22ItgR5VtuD04kSwKyvMLuy1stD/h7Qv640cV5r9RQJE
7XrVUlWuxVvbbrdfhF5s7dS+/vov6ItzpormLWL6YAboBwOVIpkkk5mREdTAsJbqw8mCekPM7YTC
ey2DjYvSaReWmEudbRPEGUPWAwMDPuvHxHqo0ykY9NO6y8176IIFBvRD21MPGoFhlBwC/x/TIDFj
T2PISnNrBzUeR807tJWm1rcct3NcgzQID9dtTtLQAakyZO9PzvI4W9otIkCJecF+xMAtUGah4dn9
ws1F5wzsCDnaz9axDPJ+n6PrVCker29IQWAJUC74LcBUAHkWnbu3nboAJ4QD0Er6AS729iEyDoWZ
gFjvqCHaK6336+Y+u8K/bId/7BlcjAdh5LhVR7A0JuVmojfJMd8lD0MRDNOd2uZekXg2EuHa0wLe
MwIKJdCHdH+IeRcVPjWDGPRrc0julC2R0XVJv4y7+NHYTPrcxEwA5AuYnP4j2uIqS3fJ0f1WP4Fh
adg6DyQJFddTG7+oPTMJVbC1RqW/o178w725PlXCfQxWZ7CCoN8E1i/9fkZ3vTvaC16YxgfqA5Uj
WQrhDgb/DQr1GiDHBreDlWyA8yUs8TWTQzK9pJDFBiTR/ABTgqRmJOrEQyMLgnr0IIGuim8wAccy
UiQpXsuEoJ/w+1QGxHjR+tVbWkhclU8gsg8Kwz46VeyP1obOd4m5aVoUlxD+W9bbLMl6iT/INGyQ
3iH1BSTG5eSm+NBkdvFB0Fpwx61VA2INQsRNrL0N9LEoDo3tAskTQFouNZ61oB7eVmOXQEDeLWXo
cuFCmw6UiqGMAIY87k601SRflxS8RzPa8k3zh5tKLl3hHj8zwN2Ca6sT6s7wpKh7GZxlOzXzje7s
zeZ3azg/Zv2lANPMdecVnl1nJrljhWTwg3qESVo8G+k+Big5LfTguhERLABbg4C5A4UWgAs5F8aZ
WZGsBM8FrbMqLJAqDnPXtTeamuCudXsUvVO6erE6A7JkKNF2JOkouQiFkwvFNuh2APMHcv9LTyqt
qZmQQcYBWv/Uv8OLQrxbqYo2BH31HRmyRxhNYB+huAS+0C/yMqOqR3EZYcSLYd7htApmMKF2084c
6T6/n9V+kCyk0DnPDHIbJVKrpNVn5IPG/gRQgddImyuEE8hKGGAfQs6STw3naU3M3EnzTyHMrPhZ
Dj7pfPrLysOI1r4CYbrrbiM2aIIEA8k09MNyVxAIQ/FQYhSJtpngHDeO2byGRlaEcan4GfAlapgY
MuieKEdsIiuLLDSo9MCwxO3yps+SIYsTtL0yme6mJKlvz7UVDFoRbcsBKij9qq/Qtba3relmO81e
2sfFjVOJv4p2JggsIKGJtmtcL2zBz8IpnTJc6YDvKD1IvcS+9v367H6+J/kb/twAtylBJDWRucJ6
Wls9KH/G4bQlr+XO3iS/e9XbPlUgT4WyjrlFh7Wv614T5rfZDXjJurtCAuoTHhDn38LFjrZadKgx
4lsQ0lhbUqkh0T9Gc9qU7UM7vJHomBSSw1YYNJ7b5BYaFNQKhY54fjwthVe/ntY2WFaQfwYT3nM4
FhL2//U5F21SEDSxpzdySRAWv1zTKXJ7Y4Z05BFK317SfGjWj+sGRDV1kED/Y4HtqTOvqVoFmgBs
IgcfHa83Q9DnwLPp6Sbdpzs31HdQg0qXVDIuiVmQ5l+a7Rd1aJ0OBDn16GUG/alN4XxQh/EHrcab
ub/TUIGcX2L6HINAZ1XBAyFjgRMvJwMT6GCBQJaO+wSj6XDFII1xtPr6PR9p7dkL2YBgyVf6+a6w
i21cB2YCasx418XaXqPaTjL57Ar5sqMQp7GmemRY+IrhkhUzqEeQ+1dI8kKzkkHIw2hV/NLSdlqr
+ipYsk0KUUoIC8zgDL5uX3Reotn6v+Y57yqA3C57B1cAKO4hDVCDLbHxtD8EPNwodKltoNuZ5GYX
HlJnJjl3I1lmNnPNLtXhJ03tgFV+Y2mznXBgOJAB1XdAVcKHDyntK3UhEbDba+H1Kmgfk7CdXvX4
Ta2OpdlsUBOV5FiEJ5IOPkZGjQLVNr7HKM/d3Ew6FSeS3SFEeO1nF7Xm17SMoDK7+njKRtP6UI6T
f30RRUcEI+livfNgPOPt2smoNYsN2pc4t5iiWQrk/3UL7CzlvRTtTMi3gH4HNSpuo4wTWbpcwSFU
uycdEh1l+jLMjScFPrDz85odPuBKtD5RYiTnqTEHRR+lvl7oCJy1AdcKbli8JyAPf31sorDrfGwa
dw6t4ARzauRQ13zjNC/zH6d6GwKtnbxi7P5ipRAe6DY4Gxykjbh5hDSrrk4ZqqZD9aFEjWfJeFFE
mwvvHvwHmiSQ33GDcee5VewVafT1W9adlDkO0r6TTJgIXoeWCECRAMEhKkZyOWOZSkH4XSB50ae9
tksjZwmWtOoD6o6KD+FCskP/Ajh4aer6+lgMgT31UOo0G9PTnLZ+K8b8IXedoIqjyAetGIuWljac
q9bxow48Um4R65KZF00MgiLEhPhqQE64ickHPclSVUFo1M8+VK8cx7NGWQuA0IiGyxQcMDgIeJI0
xTWNMc2b4rimoJLHU/fN6O+ve6tor+PCwh4E8yv42Lgdkg4RAIFJWhwLZPzJ+EErGQGraD/gFY+T
BMw9cFE+xum62khUDAK5Il/B26PsYr+zTjiuGcLvb5Q7WR7+v/Y4bzIo3q8OUkLosnloS2MzVpMv
zU2LBoXIH/JpKMuAtJ3beIk5mlSzu+KYaZa35DhSCCATKlC7arsZqmxndNXu36/UuUlupcxR6aoM
BNHHOv6JPHWgQmP1ugVh/HJugnNqVwU1ShtNBfhSRntrtRN60tRkOrhNE28pXnYQde3Xba2CmE1J
ayRfdLhLmRTkoeldVcZZKvLN88/RL8+FYi2UwTYx4kQBtRQQoSAGuz5i0a1uI2kGWUtktgA7vLRg
OpPR2FUP1qfqAddPFEBS0jpWR8X0IwkDt2gvIyR0ALcB9x/gtZemIBsYFeVYF0dzPGjaAxkg3aM8
Xx+O6FoFCzEArQAY6OgaurSRJ2bbRoStX+X6I528DPAp4gbSPSacN1w6ANHYKFbwp9/Q6vUyUqM4
YosAqbNuDfUtM98Sau6jBCDoxQ6TXJb7EronrgmQ4SJuAJk5Nzy0mykKlBGLT2pxdTIfKjr5aWHs
K/1pGtdQX76Xdu7bGeqkyRRELuCs1ydYFE+4aFhykWmHJhfPWYVraIzIGrFxQ8eAlYtAskYzv5+d
/WLTUOlocN2i4KCxwItH4J8O06rmTrPVmKpKm0tUZBXG5naw62A07pY19y2oBciue8H4QJWN2wZt
WdDU4VluIzqA1bbAuibaUcu/0/l3+7OubldZaU9kx2aAKIKMqgUEEeeoNLdRBraK40QPRnTMLfNu
6bpnEzJuIDD4eX0KRekUBBaA9AE+JNDwyN3UsUdmrbNLzVtHUgd1t9Rh3mYuytvuU+GW434q7N6v
AI731cSYtjkwyNvrHyLYniBGBroeyEYW5nCjbmrSqmRgiuZt44/173UIHESjg4zoQbA7LUj3oFYD
eksUpNjfzx7gPanAdTjX5bE1kOSceq9zQPCguz5ZPcN4p7ksnBcu5z8G+XfvVHW0SQgz2ATg80KF
ff2u9nsiY6oXpeKB0jZxxAG5iBIpdwdir0djG2EGu2wHlivto76PwKmU+I7mFY8xUg3f1+38AaZ+
098VWSCrBQhX8Mw+d0HWWVrOqQn7mYW3g/pNqdOAuKxdeJWcNKJ976COh0w/Royy2uUa6jGZbDqa
xbGKQkVFE2KmUc+0ks1UuTuaNSVy1ppso7ALlXsufap3INcHuB2aQC6NalRJYieCSr1Npux27tQf
JAIfXORGietNRQVd9zovNxF6Fm6HeK23mjPT5zmnCdRwpzWsdYLH9/VNI7g30UjMWO6BX0d9kVty
Y4qo5kR5eaTxWG7Wshj8FCpLL/aoyeA8IjdGkPp5+CGE5FFWbV63GZh7i6O9vlvtsh+hrR3gMbcd
FRkwRYRfwx1iOCjYAcDmGtywamjXkjGl5ZG07XQ7JnYURmhQAfYwiUNTI+muopUTpkAE+AuZgPnA
LRHOE5O7mNouJBMdAYVQp8O80nmjdlItauFsAKUMbjmXsZGzv5+fIjot1WVpS1Rfq2qbV7W+NWni
bvLKKsLVNNJ7I4rozfXVFm0wAD0Zng7g6C8pjw6a3yuaxkrAgIfb2Nbvl+W1tdTKUyOZ1jZzZt7Z
cZdDGwgNEYyL+nJ8pEjTeKJw9rrdm9ZDUcm2sGAsNmS1oRQL0Cqubvb3swmkeuz0a4wlrs3HMX1U
wEFOiN8Yu+tTJlgnG7IulgEhJxTleSRkn4JdJycL1inBfercFs7qmbPiLVp/08y/rxsTTBp0hBDV
oQgMrleeYYzQ0o2thGA30rusP5VU1s0nMgDNZTyscbrjpOUmbe5oXpAMo+mq2glznShe3/X29vow
REujQwrJ0Nib9wtDNzRAqDlGsPIGJJ1benHmFUZw3YZoXc5tcCOxKGQ0m5mNBGghpLjysKQ+gP5q
IckTCk5I+9wQt1EXuPECCZzyOKBkoM9oHp+fkcCUnMOy4XAXktqNSxlVsAIt7LneQ27WcG7WCvyd
kkKMzBAXvUSa1SiTAUPTsl1VX/+o36YlsGS7U+hogLKg+RAyAV9o4MGAAaIOCppM10ClvsUjMUQV
TZPMmsjRTJwAYLjFIYqywOUZ0JXzUKFcX4FsJPrpRvdRYm+m3NnFhYy6VuAFgOUgm4pngm5/aRGF
VF6qN6uB9akb+9AaXefZiVHuUiPWw+ueLRgUEAgwwVD/yEtx7/KmdeaEKm55dJQiAMcQ6OB16C6B
Ev66HdGDD8VetGmgksFUTbktZJYUJO21Vh5Z3vFRMV4G61e7HqmpepNycPwVWpv9vdJLdq4o8Y7G
VGhsQioLQkw8nCaZIxZd6OVRrfrdkuShMT66dDpMBGwxc3yqTIh5WwfbUiSWRTMLfDfA6zj+VPBR
X7pLPLgRSlhwSiae1RuQlKh+zJAC0Z6vz6zQDtodTVDgE8jEcpu5hiLs3BCsYNxk3gSBgm4/tKe/
oXHFMwfSNmhC0b5eTXEHaHY9pPRYaB/NdELbMkkkp4XI7ZG4we6CaqKJRoDLGRtWxKuqXdLjrLxR
+y0BLkzarSw4KtAWxmRtIRuBMjjnhkk5O0lmVZ/DMFFG7GRc2MLlODPAneBVrc4tuHvpsXVPQHiv
a+417UlaDRGZYRUs7CmAUFw+lK5jUtNMr+mxISdgdnWwHoMAVnYQiawgh2AwPn9UQfm4CjoeY2uR
jB7JeEBrvmfkv8b4Na1e/70Lm0jzIgePrDKwYpcLryya2jbDQI9AD2/LsIsxZ1rvu7IOXVGjHPpm
/2vo87A4C+MWO89bpRrhYYPr6U4fwuCmyNMHBI3deGDvnnRqvMJ8yoog3ayxdXQ6d79CR2d8V92n
fz1swHk+w2PgmBCIXQ7bXEm99AkqZ5S+GeOPyHpUrPvU3F63IthVF1a48yGuh6kiFIXswp32bmjm
0HivZYoiomMW7efobMDNCK/k+e3RWaaltoHqFRAX1WJ70xZz2agqk+s0ze2aWp6m0+NfDA1FG3by
ARXF919mZU2aDEqVx1TdJnXjZco96SUXl2ALQGoOctQIs6BaxssdoVxr23RY0OJlLME4xf5SVZsc
DVdRnkhuDObm3CvmwhR3/rkt4OmNA1OLerKy8ZAWoLtRb5Dz8hX6nnR0F8sYpQUB2oVJNvqzDRHp
VO3mHth/Z36Gbk91AKWx15lrQMANcH2xZKPjvD1pV1VTbJiqzTB6WZrqPrMOdHhrrfsm/xG5tWQ2
RalCaB6hzwJPKtcFWvBybNgUUbsQAOLX7iFTNa9VwIhQN+Fq6MGSJJ7BpMV9zcaDAept/75EcGGc
i6vwRi2JVmMtNfoxacQj+oM1/Lk+o6KY6sKIcTlCu0/MxHHYCJE/ywLrp0J8O0Yyy3MSqC15iwIZ
6W1jygi/2O/yjno+s5yj4pEcLxPF4MhYBRCYCmKrkcwfO5WumeAcc+nXKFYj4CW6xJ+2ACBafhd0
N7ICv2wknFPaxAJOLCZQYtlvZkk4I/5txEt4AetIcXK3GjoouypyMUvI0WpH2eUhusuYpNd/fp6X
t6g6ayQRq7QXN8uzsS3fy73rF9+AYLlrw32l+Evo3vS+LLEmGRUv6J1BT7eePqUsoBVz28VRF0ZE
kRG4C++T89Fxm7d0u6ItSowOOHGvD2av8Crf8Iqw8K9vItGxxPC7JkEtCmkKzgMUqvYkZlo80QkF
H+WQKIAABCj/I/vyP5ribmKUaXTaDjA1aZDadCc/ThyIVSDtrL12/U0+PNJFlhmTDY9zQkVd2rZr
YLNCLRv66gC1eW226ZZhBzqWQX13ZTw4Qgf5Z0L5HFasJQoOZQOjJNu836JR9/qCidKtnxw77CHi
QIaQm8akrrqIRujOsXXfPT7Wh3yvhPavatt5v/XG6x/VnbFJg+tWRVEUI/b5j1FuHh06KcNow2gb
xOFjLxmT6BpGSyBSlyBgRfaPc0ItxctZMVyADbUfpDqpqrqDSA8eP0UmwYiIwplzS9zkRXZCSJIB
62I3QZXO3q8GZ6tRbq7PltDrzsbDzRYeWCOuhohdTLM/TbU/m4e1O8T5s0YJ+rYYzkKW1Prqd8hl
ovBv4n2HtyhP6EK1OHWgl4DKIAAPG0Kmh6lVZW4gCCqYFeRmQfrKcDZcrt9aimbWi6JAeWy2PLC2
ZKPf6OZWG4nXxb+XAV2wc3oYXyIZd97XlYNlpNE/k6mAsHNzivjaGhwK7M1IXG+joWKig+BIkn+U
GOHlgK2uThFPA9lgaKepKNjTtdOfwRZy3T8EPbAXg+GLf8WcqsWqAdhTNOquil8z0D8bkPDJAStt
++9a80yQNXHBJvqUlduR2sA/kHq3KLVEAkfoNcjooSavMpoablYdpdWttsSArfJWR/HRXJ+vD1Vi
gG9800u3rZuiAo7DbryIvmWyvk/BVYm5ZOQgDOLJyuKXUWDu6AOE/TCXWmLs8s7c1N09VU8jvc8W
MKzSfQGuyXiR8dh9jdBgluHOkXbHzckfw4vpsghkhtkCmk/H9o+m3JdpGfaqE0ixi8JZtJiAGtqm
sf24bTdnhObjzIwltmcr93hMS54nXw94DIcVX9CohiclzxiURaaWrAks5ImFCHrxBvRBVpUsBSEz
wwZ69uBCAg0wT2amBMSKESZ09LSYw18NhiFXmZ4tUpCXVrKWaOYQraghlR1r6UY7pRJLwltBkzUY
vuFyJstuAvqhc0YKlD0NFQJz5a1Remh6cDs8G2+zYWtob2an+3HU+8mSg58kBlRdsq+ER8i5eW4m
cwCP06jExnIWH2/029L6pqWp76gnpSBeOQZKDbqU4c3JzLDXmp0NxcRSQb+JJaX0+Hp9M65zZOyR
wYJiJE8i7XSVE5UGdqCxbdrfcdqinfw9Q2e5fNIZGPHyXXRpiru/57gwlazBqLOWbqNmk8S3S5pv
qmnxyzSonNIjk09///sz7Hx83AlTR1Y/LktZsMSsbTxXo+zuZj/wdVQOuhwQ/eAO50bVtGqlqivQ
gaqKFbTDJn2M4+fY2Fnb+VlRJLtDdHKBrQvnvYu2M7Q/Xzpusao1NRZYS+Mx2ZAa7BvRoiww3OU3
1mCDhm1Ag75tF8H1eZQY5rE1dqtT04lhuGT1jl08BQX5PZtbM/+WAAV63Rjz/y9z+s8o+SPTabU6
s3IYm9I/TnmKFsnvi0KFs1nk4eRZASBpV7J4pHI803iOzdhbKAXzmCSYFB80EJVk+GzUH3j0gg32
Gludx+K4IIs49R9l3N/Wyan7XSl7Tf+t6FtNj0I1hSY96PdlWF3houks2kPqGNLqbB7OTmyG2iuH
ASe2jl7W+AbJFPII7Ui/md6vL5jwFDkzxD0CxkyBJrgJxGc7v4+Gbx0zGnaDV6AF/X8zxO22rFzm
Ye0xouxHskkWD0TQaEKRPGlEFx3AGEibopAJZXDmnmfTpjV2Vus1RjOXb2hjT7sTTT6uj0PogSha
Mkg9LiCepsGpkrl2Sw0Rf6h4JYSBZCGOcEXODHBjGAGWyWcNBuobEkBeyU99VRJ/frbHfNmmZza4
q1pR7WKudNio9pb3bHj5HkDt/b0b1rv31iv8yBu8Lmz9PxSvW993fEgNNuGHsZOJQQoX7OxDOD9X
V9Cy6gs+RDdvsv5WnTZq8+36gn2+Ua4NlnNxUF+1WVfBRnvU0L98aA75z+S3/tHN3hy2Yb0ZfbP1
6kflm7NrAplcl0A+EZfn2RA5xx9yJykhToJYPLQ38Ht/9SBNVwZl7a+gA4fepl9tgJiLveylDlsv
xcZoA3KXbsiW/lxftF/lLxIScIbL3pXCQwYQHEYDAAgDzwUwlLmeDYqOw/qnHpiAPB7Jzrqx0931
BZCZ4SYAijixFjcwk4MnMTnp00cLqhi605s/QNX+zQlwNibuml3n1lkjBiw359jrI29MkcrVJeUZ
oddCD1YHl6kJPiXOa40IOizOACN28syoTC3lpWvHzfVpEyTa4ThnVji/hVg0STMNaHUba5MOwRDt
dOM4mT9G+w2l16Z3fNDi5YCtJrKikPCQc1Uom6K1AehJ7uWjVxFNlQhLlpJh3sarbniLA2FyUrYg
bm4cXQYAFjTfYrAoweM1/HnfcqcelKj7KaUO3ubGGoAumYwe+PmHwNRPUz14iD79FsE+ZJ1jFG9y
oCgMiecI3fTsC7gzkYAkLVYGfIHqT+b3Nsd+pNtiD/CGncmCQfH8/jNazoFcK5nwkohwJIFzPk/e
5/ybEoEDJHu57kOiEBdEH9B/QzcvXkz8brBNYPv6rDyar0lzU9lBZ3+n6XJvxnda34dao2yuGxQ0
5OtAODCFQ7SDMdatyxt41kzwJBUJAChua+y7SS+9Xu+zMB3HCXRieQl+KGvd4Imf3gxLlYRo3lN2
bt8Nd1Ne6z6pxno/9ZHyVLnRT2qXA8rlyFibzQKeBvSVehTEDuFYDugvooOzz5MW4trG7J4ckroH
wFjjm+tjEi0WFJhBVwRQMxTeuVatIq6UDhDS4qg43QbZWK/uU79X87B1/j2TCWYPAkefPT545WqX
szea6ZRbYHs9mrictBZcxY2nqJI1EuZuGDKSdfnoYITkvII1BUZdgoNl/j28obe+2qJAOSPCBKds
JzkqhZP3jy2Hm7yqz4w017CrkJinzd6s9ia5UU1Zak/0QgVEFjEZ3nNoWueGpBqrZccMV7/GWuSv
0xIHtTP+MOia+m41/czyodiQtvANowQh5biE131EmKI9+4Av46zHHn0hQJnXAdI46H950nz3+/gr
HiE/EIx/k9EBtRHTWked2eBzLZrTGFWsYrxlsQMCddmYrmxEwikFhhp8LGirRVns0hdTw6q7ZlJw
RrUBGN3WQ19uCuOU6A/O95x644/rMygKexlk+z/muNsum4sUeG4ciSjS/2mLZxKN21irQ6vMgr6X
cEQxd+BDQnS5oacHjCxQb+CMzT0I+10bq6Ur/ko3yu+im28zyJE72R1Qqt/nypRsOuHw0CaLehuw
TQgHL2dzAWf92CVjeczLPoibgzWgvQwtIKj+JbnkJhOFJ+AgZzocoOdQP5NYZ6+gdsi1heTAwFdN
u2mUOlQrd1/VsjtbPKR/zHAOYq/ISkEriZlBh1CVbEfwnABZFGjRuk9Xp5e8IIV7jCGWWNOgzUpW
l3OoJhG4Pm10CWnVy9zvMhBYtrTdGTHw6qrf0mqL4lXSvPadTIFWFBucW+ZiA61IUEK1qvI4xkFn
FoFaBmY8b/tO2cPtfHd6uL4ZRCsIDjMN1WEERBqvWEQKJdMaA60TBFLvVurT9JRWMgpk0fqdG+Gm
05pV3bIjuElh7xJID2RZFUyD7+bboZRh+oQDwvVpoFcPnQZ8twqx2soYEhOIX6s0/JEs1F8V0F9C
x0M2LKEpCwoOnzSYX+jf7LUj9jBOcEt9tA4ZWZegUp0bDYB9yZ5mDs6fImhjYB2IeAmgUHvpj5UO
BcSljoDydWpPGeZgSF5UUJDldfjv3QFOj7HAF3Bq6ZeGalokAzqbyuOS7ysQ6qo36d8M5cwC5wv9
QHvIywIonXSnKg/H1i+jGyrL3ou20fk42NKdHUxZro6ghsQ4UnOjrHkwjY+q4TXPTkRDZxifrs+a
cHnOxsT+fmYtASM8dA8AaMdTcA7XVEej5GD7c20nG8PGg+q6OcHg4AcE1Vk099oA0V+as7LJpJmB
O6VLZm9ZoT7/CySXWr+nzW2ZSw4IwdiQ9Ad+E0A6pK55Eia3Gqp6GtiB1OyW7oh+8MSC7KlMVUyw
l1DJwe0PfOXnaXQ5phztDzEFquyoohvadPxm2JuKbMMKzqELI9zEobgwmzrrBshpOLT+Mp5AtU0b
UK5ILhCRIdTZIEzF6PvASXI5Gn0x18XNsV9ROUxiI1TmNwsqlYP1BrSxxBtECwSQLQDfKO4BMM25
uqZBNzmLFDShkG2Uh1m1B8HjOkriXpkVburs2sxJt8JKSfYmBa2QpzUPmSzYFIBf0D8K5kog/ZEn
wgP9cuIGpQFXSpvTY6mhqKs/OQ4yVoOBW9+ujm5nHPXuQwHgTEUtOzacj1w1tsk2QkkjIQedyooA
oswIuGSAtwC5ECNd4J5JPV16aqCBEfUoyJknnuMARqq0JyafmMT3RuHrbjCMr7ELsaCCvF/f6ALl
UVAjADHOtK/Qj21yh6Wh9MscdwB00zzd1tF+mm4a5dAmCkp+4wNunU3cLcjPdH47D6pv0udJbaAe
cJotkCocTOU9sjdDvp2GWwpM70T2o/5OkdRQtEOqbcv+xpHx/Agoctg3A2yAzkiIG6nclLWlqgzJ
2gG6bwdFitqJFe8K1/DR4JP49p/S9Op4CRWy+rYyeviqUfWq9DafTmTOvG61t3iu3k2d7MXL5oq7
QwGS1VHPR1s2qKI411Jna8SbFyBtRavicEaQvK2NppeUjQU731GRr0cru84aPdjfz66CeDbaxK1T
ANKKvQpiY/0n3kuufS8rgQv6y4HzR+KMvWMY/zZnaCBRZ5gt2Bbcb8m0H5PfNv1BQYxT6ZlfqEE7
rQeoQt65P7P2vS/fk3T8Nmith7vPVvMdWtMlTwHBAcEKIWhJBngIbV3c90xwBRtQcsbHn/t9MXwM
q7ZdM/txqmXHuMgUGB7RD4uSGVMFupzjMUrXqGFaBmWaB05yo5mZV82Z71IZakJsCQ8bNOxgSb+Q
Vhlr6hg1YP+vvbudmtvael1kwCdR1QCMnf8Y4YI7lHAVOg0NYP6aExSR6yvFL8WBOmls3trzn26b
mcgmLOPG0ftvSdQFSbSDOuYmRj4YywkkmHLs/z2QTge2gvVCoe8bdz+3nJniWG29AhC4tq8k2kDK
3qp/zLL2NcGevLDC7Umq1maPHkG0BGzrncQh2Rdy+91BOzhiWIu1r/Mt8iYZu7WPALHtuz0aQcu9
6R5a5/Bx/YgWxC045tD9jUciunP5/PUCeiXU9kFAhzqgs9YesFxe9PgXNnAdQuxLd4C05oJyqwXS
H3o1yJFrT+Z6LGN0AcvaCUSezrpL/2ODu2kWtSijpoUNJHcBmDT8LN9gr4P90g2uj0a05nArRK9A
dAFXxXkWDoqxthKAQVMo9qbgH4fe3nULgvjYObfAeVXkAr9flrCwrDt1BqDK3YAFCm0DaIyAyPp1
Y8KJQ1s26FrQ1Io+msvDSJ9bTNwImFD6aKbhYiCZupfJN4tcGSwD+H2W7QbB76UNoHpabYlgg7za
zq/m0R6emxgdn38zb2dmuNSmTfH0tAeGtHtTgPb0rAhs8OqTaj92sihBkBZDjADhI4a7AeaTc7dK
o7GzUuC2adHd2Ub3zY3V28JC/cXJrCeiqFv07qOBpZwl+1WwXBeGuWhZATNIkdY4cbR4DjpDQ36/
88AQ6xlqKzmARGNEGAvFOoLAEY2fl6sWG6sdKyP4TVfEjCu5cac/9R1EJcizrnZ+YWmb654oCglQ
NfivQf7VgVzKkBc9QoKoasi9affxJtNpfhvPPVRh2yHbtIXWe0NO0D0RQQNKB+rEd+d28VMQgXnT
mI6bBQn7p3IqUgsNiiatNhpIIjcQHZsl0ABRku3ic/mdA/JV3YlBwOqU+jFxn5Mmvc8isO5GhxQa
kajdZGUcDPPiOea/f9RCdQ7xPNo+4dM8LDZHZ2KuJZgpEy/BnizeSH45KsqrliI5uzV2OHPXEFMP
QkjkgI0V3b+XXhBR2ti1hmAFyombuQmdrPdm0wlAlrrTu4NeHmJo0aEm6HcO3UI5ltgb2vym6a6P
3ECtt67lVzPSxyApX3ovc+tXfZDtfNE75+wrv7Bz9ksXF1E1oB+lDMfuBzJm3rLcjfqwUUCSCyD4
92RaX2l70423+pDfX/dcwYENTLuG2xpvP2hHcwGdttZKk+QIswrGHPZgRZDMrH0yLl4c6QFgrf+j
Pc7zinrKlXXCmvTpET1Gng715Ni9qfvSG1H8U/7KHNB4YEhHDf/z0Xv2JkiVBELANiYXFKWe4jwr
eudZ9uQpEP1QtKch7iR30ie+/IvTfRKfsPZ83OuXTlfjMKPmAnEZc0LVd8zRkpilXqL3+1axghp0
ezrdLfS5zdpdMambNLJ9p1mfyyW6ichjuR5rXQcpcnbXV5vK3cS683J9yUXnsI60EgIBFCmgrXX5
hY7VxHaboo1GG0fgMxQ09mt2v6m1JbRWfZG024mOYkw9m36E2sCgXFpLanvQKsglHPOqCo1Ch5QX
Njt6yvT4voGEeNdp7yu1dtfHKIgN2ZoDoMwIG7EOl1b7noKNCQhhECc9KTaFPPXOXl+v2xDOI9p2
WX8XsPF8wqRSG/TjN4g/7exn31uso4FRlaYyhQaRHTwEQAnHcCIAC16OJSrj9v+RyGrZvnYXT9Vj
nw4bK5als9gP8a57bog7LxWt02lsIRDtkmFTNvHT7DxAwWQ0+u3cRqHexdvrMygIrsBpBSAfetUZ
AJ/zDYBbqrH/RP9Gz3NsnKhxUke/dux9qcno7oS2wMKKijiIlhyerrpSpzHuCdoxnNQAx/s0hBXo
Smv3ts/THZS7ZHzFwjsWSYj/GuRcsI36Yikt4KnT8s+qbIrEeCbqLyg2BNXgz/EDNMODCNscbMR/
MasWSpCMjgIiJtybhRbu2M0DWqQMGhSeoftLEpSyp4QIOuvi9YVkDnruwFfKrR2omM0uMwD1bG03
3o0Kg8V3zRrY62CgvOQoW2pFxYHmTXywrGYOM2d8SEgMufZGM08E3AiSo1e056HYy9KxgFShceRy
n3T2mLhNMQEr36HHwv1w2oc5lkWWwmVFuY4ls/APGt4urTS9bY2DToAgMqbbCYKE1WwH5ljuSWzh
336rpW7QKcbeHB7yft1cX1vxtINNh/Vf4DTlm0rpqlN7nmw8FOICym+RNgbNkhahCiFvz5ia0cfR
1/tGTqMgG2YHPU//R9p17UaOLMsvIkBvXmnayoyaMiO9ELJkkUVPFs3X36B2z1F3NU8TMxe7mFlA
WCXLZWVlRkb0mdPoeLiythCuxBHSwpe/aXbegWFDjklHDpx/VYppn1OiTTiyltpJbNjj8JK0SyzX
c+cXK2tKIBycxP64Z4tpZXWbdxPpaF26I8AfnhgXlh2QNl6XbXpTp3eXhzVnEEku7KOJxhU3+elC
WzrIihlDP14d69dp9yyJaH2+Vsdqp5Nke9nW9PG85z22xW2q0dKDfpwarepoEoaVA8ELB9VYuBRn
9y50IYFlxPsfr+bppjmKhnLVpF1o4czGVlmsQFgTe1FkBitwwkHJdej6jSa2g6f0UubpdLQkO8uC
6mowU319ecBzV83UEgX9AFSdsJ6nX6Lk1aAz9GFfqWMBHl4GwGEIYuwVC5PeoUrUQMLAuu9Iwxac
xNxlijAQBFjohTXwCjk1nIVlpMYBZpopXxUS9pZ6Xbexa/4F5hn5LwtmkJvQz5QgoE1f92qAAQIy
hCDHVJMN6gSl2wzh0oN+dkjItOmAGopgieT8/cBwCdQFbjZNAby3aq4TBdK/yRee/wveZ+6kI1kK
KNIkTwWvfzp5aqEGXT01LKTVQWiAYobKl5wOf+FPINykgPkXOwO55lMraCkHUSxDjTVHlH6N58JD
o0TGZrTCwL68C+dmDjEictnyNySPO+JyHlmhZqLAGk/uvLSN/Kan71q08NyenbYjM9zpHsaMEWqC
4hEVXJl8hZ1mW0tV99mhTFUAFH8gNMB3HgHonzTf+EWruouCwgXtngFduSh9vTxls2P5scO/F1Gs
yyozw/VH6moSso4g/lEkC95hzh3iyY4y7kSDrincIYVjKhJcJHCHkgKqpNQNsNkuj2N+vn5MTD8/
coXdIGRCkwGEWQTrLDBdVf6FRkLxL0DkeBj8mOH2son4r5IrjIQCaSE9tNa2Cj4vj2RpsjhX2ldV
m4foKLuSItMWytIJRWPBac4v+s8ouHMfAJkiqOVEjS0Z4HKsItdEsxl44//GwVgIbnDl6mh55DU+
gD63QiOAoVZNVor8qiTojzG/Lk/Y3NKjPAh+MzA6Iu0xTejR0ud6lIVJB0gUjqNlvNSaYKPdx+3j
ZmEbT9PC3+oT6xgevxaQ0ry7JHoxBKMFgkAdkSG9I+wV/fU5lEYi4anqQ0/q/zhkAQ4ciCgA5/Dv
GR6hTIDyMDoczqRHi8fwazRrWwyB5ZeTbVc9/+k0onENTS/flJVIHnH7LulLEI5kwAvUGYQuv4b8
quheQnBlXTZzHimA0hmpiolfWMJqcc5ToPI4yhUSVPKaeNjcXuFJDl04Q+crBSMI59EGAQ0blUd/
i7mRWlYFxEgHfg9ddE0xXVWswAU3gPZId3CDQGV52Fwe2kw8NtFVg8kRHLMGssfcudKUbujSCKl4
UNfGZK0pX0oXxDbAbY4ACpxETeye5E4yDldi8MdnGraReMSpxtSia/v0FBAqIgtEUanB5botFNBE
dz1aR5fOwPlhOzXD+Vk1J41qFtNjtKztOF01yPnr0kE3V5fncnKkp2ft1A7naHWtlLIRTdhXZpd6
SQn4bXfdKY3TD/eduCQTeu4PJ2OT2iE2DGIHLuKSyjGOhS5CxJXdUnor1Q1YEP6MgQ7FRjR0IGOG
/Mgk7aVzx8tqYzQNN0Z/CMLGUZoPqX4IxsPlSePGcWaD239Fi97gLBf6Q18PTlQmDiQ7HBY8XrbC
Lc0/ViwcrqnNFpxp3NJk0JqnQRUNh6AZRT9qBMHVcjHelIWEPvaKyDd6MHQLLQmc2/jXKHw8FE2B
JObj/NJq2hYkE/0BnSN651pAaZl2GZXDsBqJWr1rBlGf8rwvVl0kBPX28pD57otv8/DFsIyHFuJy
btuXwgjAloCZ7eLixhw3gnKlUYBt2Jax0e7k+NBqG/A0XTY7N9N4ImugKYccF/CJp2da16psjLt4
OKjtQRWo10au0L50+q6L7i9bmr7/6Lj9Mz5cbVOZH40DZ94jQU0+sqL+YFgUugpBtQpyRIJGnoKL
OQAl7WVzc6v5rYkB+lMJ7wJuCxlpAlY4QRkOQ6jUB6vuerx04kpnKyR5IbXHqqlbbQgHtNIEeh6O
fzGxwBZNRF4okpzlAlQ6JhL6ksbDWFRXXUlcM7U2KO19UqF/VhS2VBQ6W0iAp0GIC1VX0MdM77rT
hWR4jKSsZJCnhw7joHVgq2VOxd6E6D3LFiL6s6WcbCFcwNsRjzo8Hk5tSQrYEWp0Oh500q2yQl5F
PS4CFm5leWEWz08FTCHzivwDRHHA1MwNK086ZtRKxQ663np6d43tulaDftUGH9Qo7BBUPW1E7lt9
qRVvGsPJdgVJKNwpyGanKUXC+XSMRmpWStKZ3YEWodOTNzPakUh0KLjWn1mgrdsl9suZSVXxepki
P7SCnDGY0DK2xjwj4qGSroqMOUFU3Ml9vMopW6hwzVtSoC4H1BtGyA3NjAiCozwWDzJ5KmQUKtdx
KNuFEC4cwZkpRNIIhS0klQFF5nP1oUT6Phot8ZBUxk0hN1PPzhWyiiVghE0MTfk+fsvTP4O+omo7
yUv+GOWCPymMNNIiA30IawJW/K0YfuD8D8rbZfcyN4eQXsB9C1OT2uTp9oizJmrLAWOLPkSxBeHl
oy6XzqAs3ApnXgyiPioSt5BEmCBnZ6XBJqw7KamlQxFFzzLwKk3upqp0o0bsKpGdNtK9y+PiA0zM
H7JCgD+IYIqc4ghuYCGTQlHpVfWA07iCZIaj5NrapJaTgaA6BhK1N3tHbAu/FJN9T94XzJ/PK3J8
eGZhVlGGx7V0Oq9AOgq5po/mAZ2f6ya6gWzgOqsse0y9XPQt8lX0z/F4l61LZROTxNP1F+GXmS/M
wuRVTg//pEEGqJhhoPhj8GxC1pApWUD14ECFKrIzPRP2HVJmmAtJWWg5O/fbKPoCioYHLBpJFb49
gJgDlYAuifwU+C3lyhJuEfUOYeEEycPC3Crno4LaK+ILPCzRLcLznEHqMkqNoSW+UlNtF4bl764j
0k0yZPJKy4T0CVqZkjuICnVqKo7bUtJv66Srd0nW7BVdkBcCrrNZ1jDBkANCt+kEXeQJvbVCIUYh
4XuYeVuz+y7rvMRQVgujPjtCsIISACJiHJ/pj9MdlUg4L9H3qEM3/TJumfvWb+Iv4nTPeez1kB4C
kacBnSG7/xUsiUGc31/f1uHWkQNFgpJH+RSyFMgA7hC/h8xgO94bqR+1d41JvET+yovKk2VmD0tC
ClM+4mT/TlaRCJ1akNChzO9fUQ4NEFtgZlFK8zSgVRptqfJ77ig4G1xOBKPK2BBNq/cboZXsxK7l
kdxmX4VdPBgLT5v5eTwa0bSXjjIwAqGZzMSG+K3XdV4sOBCtd0NHgmYrUvHe5T2zNH2TkzoypmpC
kgstjAnAuAfKB4FK1WULPGHYBGbCCgFlhCY+6E/w3IZKYKVtCAiXX9vFNtmHd5bHdi20Ljygwa+7
jXDfuNoS6/WZr5mMIkk+FcUm2QtuySB9a+iJjHHFuIkdCVzJ6PbGfdyYB7Tgv6RyuLBsZ96cM8it
Ghr+LV0OsUfCLLSh8LOL5bdK/60XbMHQnCtBnIZWhqnCCYzY6YrVpKKJrPXEBwtcDMLcQLApIkan
M8U/rDX8s3JHprhJNCIqC2kOUwP1B8GEXFpg47WxtEEmt3R2hPF0gL7LdAXxQZqeoqw1ygGOl/gZ
5tJaj5q7OlWuSb+jtNgqr51cbgUq3CTGIg7h7KKYlu3INhdD0UCp5MawiK9ChJM6xHSLldQ6VfBW
CtelbBvJFv3rvWbjWXP5XMxsGODXoQGDtyhQmHyaJKw0oksMxwJKsNukHA4WGBxsmkl3StssMSrN
bBpQYCBtDLeM3CdvjOaNkHQEK1kpNHTwWjwIGs3WzFxK/sycO1ADTwRU6DVBupC7grLOpPgQrKV0
q7V+qXpEsUnlpePC7M0OCPklOJQJwMTnwqlmRAoIWoiPiHwjWA8JRfO6tBCwnEX1eJygGooYG8gs
6Jxx+78N2ypqKxr7SDWO8RVpKleQDrG0znHD9UXjKkskzjwJzHTkTkxybgTFSRnv9Cj28y/Q90a5
/TtzzedP+UMyHLRSWra+qZfAPzzI8l+jEwgUD9xJG/LUpSA3iBAxSmMfYkDpV36TvqgeyN+3OkSf
tylzzIWS3/y8/tjjXVislcjFwx5rd9ZTgY510SaZo5aerK2Fj8vnbMkYt4hZNQgNFFtiP45A7hXg
9ReaEDd3DcFPrW3Xm3hahM5lm3MRA5bxZ4TcMjKtilsaY4Rh0Nmtel+Kdp+4hdKhfN97SfAZdqsK
uRqtW7gdFteSu9DBnKKI/YA9K73nbbxlkrkRAMof/Li5YtCAYjoQlSxyrPimrdn28rinueQ8+cmw
J+9wHE1QVopphbkeVCHzaAFBYTTtZ95lK3MREh5scJ6QvEfbOR9pgjd4yFmcxT4EclScCmNN8y2R
bSjDVYKNBrMluYLZPXRkkPNqKZosakvEcurOuAEUOsdZBAHI8LSwV3l87D8n8cgQdxLLANUIWYIh
8jh8Fb6xNz/T1za0Ow+J9NR+p7ayewb5AyCbTnaQHOlhYWonA2crePQB/NEU1T4eGmyfHBjnw9Db
IJ9aiavOLe+btbF1F8xN5+CSOf5wdto4sh7mejdSnRf585d6W3hK5PTrK+uXG38udcUsrSR3MIuo
0dJEwNapgmumgnfa75BqkJDU66JDfh/Hf0gr8O+KQvcKO9GAHhpnUAAfOxVUrGhX3PTQAci+6EuV
ry7P4/w0/hjhDn2phPEQ5nXsB6WcrtpRf4vkSnLI0C8VHHmI3b/jgd4qsk8TPokbT5bEGXQNqthv
0NwoGbthFWwVyCY+aPoujN/LajPcV0lsx7244FT/x+H4Mc2N0qhlLVOKJvbN/jagn1CPQwmrLh2A
ce1B3NeyW5Xv+n37GreOWj+GamQH77QA4WF5p1lPqrmKi8y+PPOTzfMN/PNNnMdL0w5AOILpCGMh
AEVXAmywpUuuYKk+oPzeZWuLU8ClrJAjTklu5LjM0LRRqR3iEgqaOOst1NivBqRcRr/TqVMUu/4r
iqVtZ256aRUnm7FdFTlx5BEX7Z0CSXu6RJg3f7J+ZmL6+ZHvr1VwgWnT6ojpXt7pTp9umW09hOAM
X5jz2VsG8LR/tyBP7a6h7gcmmmkStEpCOwiUPGo1W6JRnL9Jj8xwTj9XrcgsOgzIsh5kw0uuWAUF
YTt1zad4F31eXlm+R+qfcwUmqykPD0oavilLAIikCRuGKyb1ROsmGOg6Z/e5UkGEdlVaD3QbVw9d
7eyLD7PeD+2KCtsa+kbPl79jfof9fAd/t+pWgoZ9Fa4EXQf56GirNlur4zXVB5z221S/0UFGVdS2
rLngkLL7vJ7KIZ5qXCX1nRBsWuFVT231sPBZM6ktAOH/Oz38uyJmY6FQHdPDWPQsmKushqjkhpa3
eKzVNL9T29IZdWiqFpvEepfj5xSswdIBCf9Bib2sVW00JxcDOphcCt49Kl+Hae6OlbFXOpuag5eS
pbLKvKs8+ubprj06ER1VaZKhruGDuvuF+sldeZ2ue6+7V5+iO9AdLtUBZ2+BI3vc3U1BxgPyLTn2
yyAcV0Nt9rZaBpXTGN0SISDfG/69XeH9wSjwrVLIU6PRtGqQjcPhgESzHeepQ9JwK7IDWCcKcdNE
IxLn98q40htnNJkdpPdDiGYydPA6NYJ9o7HTcGHrzoaFx9/E+WJIaGhC0ZSYb+Dr6/FZBZiIxGBn
F8aV0rwn1LQL9oIaxsLtO7vQx4Y5r9wp8qiWDc5MFO7zzFfy2FbILXQnsvE2JytUJ8GQUbiFcUX+
sJ3hbB04r1t0pWLEI0wXovCEpRDi8AryfHb025SThWhtzu8eDfN7/o/2s15UVtzgH78CVZYqEhsK
2ZeP+dxtemyBc7mqGkvorsEKpvKwoYO8Tct6M+ayIxpLoqezTzR5Eq420QyiA4R8ejpDog+FLGI0
debhVvSEV8Mp1pDMuWbXw8K45rfmkTHOFYyj0VQl62BM9FBz6FqXGcW+8AIwXyTtRhh/DzpZCBZm
cwnHI+T8gaCjeF0r8Jkyg05E4WjNppKd6t66NYddDnpzZDLM1inzOwPsvUtaRHPe6Ng6H9r3NTXk
Gt4vKM0cPIYBca1exb3VIby/vG1mr+pjW9O3HO3MqMhAfRdNUVi+10cnFa8lsQK899psbaG/Yh1x
wuo2X5lLoch0vPjw79gwF5JKvdGPyQDDgGD3yleJFIbl9HbSBGtifBj3l8c5dwkeW+McXCJYWlXg
5euT7KYSMy9uoWWmvAQMmaJwRDS8cODnR4c2cWQM4eZ5dCHrBVkImwFOfquV27FDs5tTdGDncU1f
qRZzsdOJO5/MH3Pcfg2VpE47E8OzADwuvPBaOhiONqAfEo0ILrLQS2+zWYeGDCJKhCaIMHn9kKrK
oOATmDAYCdCl7chojxqSCJdXba4AgmaOHzPc9SCTDFxcBPdyTG8jxZbGlVHetu0OB9RWe7vTPtVg
pQienkHCFYSYsmPoS2mhWc969A3cPQHCfjpqMb6hE710rewlyRY/88wp6qfqQ/lVuHpyQ6V7s9jV
Ali08qUc47de69ni/vcDwEx4ekTDiBGBthIuZxFF1l34wDJbMx9aEOWka/TboAWkSQ5Jd2Xe5U8J
usuFHYGovDnEDpPjdWoQu5Z/kfK5Mw9QUlj/v9ZI4xv2Mtq2SL7g81JxTeMVa2+iZt02b2OyyiBt
b67G4A74yUZkW1EY3XhktllKC35s9nwfzRF/SwS9yjpZR/psbaErkTrszqcLoJHZe2/iMkN9HAA1
ZLZPF4LKcluCjp741j6JUfFAY7NKPlLjKmte4qq120JyK9PTlthtZ530sWHuGIzguDKA6SV+kDy2
0Vd6fyPo9k6c0KEfQmy3b3eX13RuyyuTEAuqZRP7NzfQohmiFGxM8BtavB6aWzF9qEPNKeKluHvO
jRwb4gZG6NigL7lErbHv7IJ0jrbUlD63MY4tcKc3YNCSbWoMJdEKR05a0DtDSuC2i9/KbKUxthCu
zJpTLRD1opUTWBxu5kC6rwratFKNVDplkbmgeLFTELoFhhY7eatKrhJXq8vLxVPsfYeyKjoBYFhE
EYTHw8RQMy0ECaW4xm3eBT/vXS1wIW1mM2hSJB+K56A5czMuIMRmQ7MjszwtcdIXoziWMNsiN29X
t+GLchBX44v4tCiANLcjj01xIadE0qzTOxTHYho4OttDwqAJ7/RFidrJl/K+Fp11yBRPYBM8+k6P
OJAvKhuUKV2dtCJeIELvEpnkDxWB/oeeVXfVADXytCytK/TqNr/URIu3l1dz2iKXPmGaiqOIzKpN
RUjbOPYNyVWrxo7aLcsGOzP3whKn5dzxA4LxG/aC9nU+I9mK6OEVS6SDQrM0d2lRaTZSX8JCLDSb
oEEbL4rFQJmAQpA75UbNclzkeJsYg8/CXVc+4twp41f5mQGyqd5JLdgNPkZtFb8FottZm6Dwulvz
7fK8zg32+Cs4T5APUivUNd57YSjqax0UqKtMpEtwxllfDRzqJDZtwXua3A4aWx38+DGCdxp5iiE4
PZM9TdgL+a8AWYWJBtW8FtG9+dEvZve+zzm/dY5tc1unGdHBXVkIA/X+NiNkFzTCDjyv27R/kMUd
E6eqZOz09bNcvBPwBA3SKmFX0Nwm1ZbVb4PmsngDiv06X2H/u2HwKhTxNpHijUpSJ0yFbdxDHI+t
L6/M/5gzPPImxSx0enNzpus0q5oB0TJ6LMLmLRevx1HbCLZqBPb4GCVbgnxoVayMx8uGp997Pl9T
WxPoItB0z3mVZrSsWkSM5NeRCogNtZS9qUTlehAUfXXZ1OzuQ1PHf0xxAYpOO6SbuxHlGnQQeFFT
jJtCku4vG5m28KXxcM8AZgbAbDYinq2FtEl2EVig9DABq2ngB+Fr0JmeES7BoGajIjTo/3dk08iP
/BUrAwCXUiyeKYXbMNBAWRo7BmiGAC1zQyV3I6Aj9fGqR89YPLiXRzy3gujZn3BKwEODjf/UONUB
n+86vEPUvm89OdfAx59EArq89ewv/DKiPnQPorMclzs3TkGUlNxqrClVBVkS1N8Jc8En4IlMh9TG
QgQ2Oy4NdS94EGhi8i4TGdZSH+Io8ZUgQmNTBIgt6Writtm49HhcMsX5RTUbAGhJ08QvG6qvEzyH
vSQJyUpMzaVkzqyDAhjkP8PSuaeM2CZCIMc69cWioorXmFUDzhSrNtpVRdhYXgej1KXDTtCQy3LE
TlELuyNdcFt3o6R5CUqFxCt0mSgbJQ4SaZuCkK3dN5bcy64M1c52HyoZhI3azhDSOyPMSfUliRHo
K7BL+/UQaHFua1mlD3uzk2vLDvW+LjeVWKDtmDERHVfjEOWmg2ME1cyF6HAurwQBUHOCLiErgA7H
0+1qgZMGLCVKgoip9N5Gu3Q/a4fY76GDrldnKes4d/FOSjqIQ9EshBPK+bdyTCgOfEP9yvwAi/7O
wJ0UqEEERIXoC/lnXcR2JCD1TMerdsiuO+KpyX3WBatO+ewFP9A+LFJ/XD6yMyGyglQMqAuAdNXg
eE/nILM62vRFmPpqVNmyINqZmK10OnhWsRIVxS6658sG5zwULH73S0x1V4u7FhE4FvUgkNRvVg2o
J1wmOPan8jo+tH4aLS3x9PmcDwawArE4ml5kdMBwPhiSFkbeWTCGK9VP11CjYo9056S38a5cAAPN
nNwTU5xHyiPYktk0LorrOTKNz6iIXjUpXXJ9sxvpeFDTlxz5eK0LAvBhwdKw65JNC+F60Q6GByXP
3UDYgL4k8wQ8hsFJltrk0RSftG4TMzcuHhaWcm7zwBuCakRBQzI6d08/JDWzAhoeZer31XUvexOp
h9h7VkdWD/Lv6lCWXnYH/iqwmKeTkg45ZDKasNdafrj8ITNB+gSf+e93cPdOZaBVsxTy1E/TxrYG
Vyr3KBADWhIuiXlOi3i+n34scftJLzK96yxYylbkLl8qws9Vo04Gwu0hIyTDkEHHwyfoSM7duFrH
yX1M7WGffZZvECBmnyMgCY74NGyyB/Omw8IvxcxzldOp4wCdhZNI1lmrWEPVCMTnDbZX8Kva6uZN
ASYrV6xtC2rgzxVzpO69eQz7XVbZteLl7a+S2dLaqPDYzBYx67PHCoA+RUG3BnKb3Nqm2cioXOJr
2l1PobMYPDNhn5ooRA3FphH2wARE2rOq3/Zts0pZDSpFstOiBX67udIYmOag0oTGRJAf8XXbZkx6
QVJY6j9K6uuY5SCqr2yDeVSzoWoks00g+arwnKivnbJ0Uc2uiI4HMDCiaHHBTXV6zvoSzMGm2WN/
H9Dy6W3V7fhWrsk63Rp3zHuw1o0jvoHL8ibf1Pt2wa/Nbfkf42cJTzFiVVaoY+oXZgKkQr1PxUVo
/bSI/LGa3qIgbQOGGQR4pwPU6FAbJBGx5UbQYDtUXdUodlxFuqM9Vg9WZDeGV2kLWcrvjMglq1x6
CBLjVVWJ08hc5nZe5pLEpqvmVoWcs93brZv8EnaK97xtbrWr/n6dHdhNfxNttK/cRQX4QN4uu7Hv
fMalD+Ke5hEInWozxwdptryrX4vVW+TUTvxxXaLjgLmtp/nWpnOCz3Jzl+8tfGO1Fw7vtWt44dp6
MKExS7bNJrym9jPiubWE/2+0jXV7H0MJ9vLHfrc7XPpYblM2kIoKZYaPpWglQVrtDoS21G8cwZWf
POmgee0muBGf2m3jbC6bPr92gGRG8D8hs1H05HPccg1tYBUC3D4VGlsRE9uKVigZt3BPyLIFSPpe
tjeN5HSkaHnC7gSieAKL8eUVkBlnrKyKxjcfMFC2fQdEs3pM3aX860wKD1z0qONC4RFpbRSQuGPQ
TSpcJIEhso0AMGgPlnzVdaptgLlESLZlizbhBWz4dLT4wYE0F/EvIlP0PnM3Wm2xsMzzvPHVWNtL
MTp2reijYsqKycXX5Xk89ySQ2QBPL9J5eOLL33HNUdwS9KlKTECr/LAWrzRZxUuKLCQvziOBUxPc
pjTjLiv0oWx8o+tXtC5Q49uUpUtMCRiZhTthYTh8P1A2JHqrEdjqG/UQUlDZBEso6CUT3IYQCz3O
pXYazlDZkCuw4/Dp8pqcnyUsPp7qIJDEn5bCWYhqUFkzjWJNQGNjy2jOqiHROZIcXDa5F5fdlyVW
C6WbJZvclQ68jSoGQdr4aQCKbL3cDmZoZ+kv+BPoLQBroy44jLlpBFkCiAwgjw5tEu56iZXYyNQM
0wjVIN0bjFizwaL1+/JMzuTNpqn8scJdJ11YqbSUsL1Lu34Y7chNrp6C1h53jkbcfiHdPz+HP8am
nx+dJdJk+ahZWeMPzjDY5NV6aQZbcx4vj+k8+DodEnecUqsCuXcAK/0quo8el27gudP6M2Pg0Dgd
hNRhFcIGvkerIeE0+prFEOD56NQAu+jlkcy5uWNT3D6HIC0AZ+Pkw+v3ArSzNV09CE3xV1agVaCC
LRVujnOmklpGNSGwMvYCVMHXBMxmlRK/Na1p/814fixNW/5o/S0rivscwr9+nk3KSHJ4IFK2B+7o
USjzhQhwdhegyRzBL6Df6P49taU1TZ/E2oC9VoZuBkk0VXobEZRdHtH8+UFkPQlXTABJ7pR2wNAX
kPiDBEt1HdYAZUM1V7CybWES24g82QhvokBx8lD5rRWjByW458tfMDvOKbxGszUobHiKUxKmIOnI
xManyXNuYZj0almPe8kId3D1NterNJIwSktYRV20p0L3KxXIgo+deUqCZB7x9ETJ/c0LcLpoQWgJ
raEG2CDpZ4DMEroHHSC2RDR1VrHdJKlNx0+5y1H7SdE34MUs9doc9Yg8vtWS3JHxBC3JfTFGm8uz
PBM4nn4ZNwNAq5SkrQxcOXhEukLlBocKQPevYPTSG2PTSUAFu8aDcQOVR/3D9M2gtjXVX3rXnDsf
fAZq6pMQtAVelGmhjk5Q26iZGfQMzX2J5UTyr16W9jTdDeDb1ReLbtOVdhplTZlqvKYBip4KmtyY
BUHQhlot2gmNPIL6P91WyWtuedpLWL7ijWsD6Smkn2ATWji751cfUE8gFQflC+IuyBmejtIsepCE
GGhhjIwXTd9Xydvl1ZyJWWFg4ieALBUIQ9Vp5EfTWLXqmFM1Zn5Td0y3rSIRpWuWoNJ/lbamRdb4
b+tNEsxWcdXUHA1bT0pjIwvAabmXv+X8aKGBHrW+6U2A7lC+Ai4mY5iYQdT7SFJLxAULh7iJB10s
XNlUl/gmzi8UGIOEOJjhQdwFtPvpuFshlUK5zHpfoHSrplA1KCT4jD6GnEafLYXOs0MDeTr4AVB4
h+jSqTXwBuetWRe9D5iLuBv0QL/pQdy3lQ1xSZhq1hRYicBpi/ws+No5U2DGSzKVYWADqKvQm0o3
spYreyVAs+HlBZudQzBpaHjsTI8P7ghWJmFlFMi9H+ektkN5EyWFhkaI3mu1YfQuG5tJ90+8UshS
AgoyNV1wc4jKe4douhh8sResX1ao18zOtRDMViAUskYnNIYi+YVzTJ0kDKuVkTZGtSOlQd+KluHN
Z+QB7e3MkNh906U0fbz8gedHFd+H/A7emjK4Ankq6qpt8zFDS6AfADy8Tw01mzq75IVpOJ9z9O+r
0LLE4xlISF7ryhhDQygVYfBLNHTt0YU/7HRBiLZNXpN7sJ2XC4i9mVFhdcGJAwwO2qi5V9LlGTrf
mvj2o9/FBXFIEMmBHqqDr98pb8lWf7r862dKE6e/n/NloHQJA4Hg98uRk7wk+8jfWjXIzsGOAZZd
/L1g7/wKOrXHB1ZpDKkXBfas6Io2e1qvpadYf+mrdQ+sqKkeesGTGlvcFnHkoEhndz1kuT9KdamH
fya9efolnDcbC10Li15Bd23oKe1ef9WLaxnpuPI1XpWZI2aaTddWe/u6MAPnCJ9Tu5wHgIaQMKJ2
M/it9bso3SrZ1OMqhRyeGz6F73R92dzc3kfn4gSTBb01rsNT16Yw6FemdTb6JJFRfc/JAGx1cGuR
MrCZnP+pigCQYAiWcel+N/mC5YJbX1JDHALX4+i3iuzq5DMhdnkfbJ9HadMy06EeWSLInDtt+sRS
gqgPFz4vJjxYUk2UThzxLNDrVQzy/NVgNEuJqilaOY1mwCR1ZIWbx5JaUdB3bPTNKncqKVjnxbr9
JiQP9qYVL4Syc6dEB981BD0mWVG+AkAbmsVSYY2+ZYbpjYh3gk0bo9xKQq2sazX3GeTOt5d3yuw8
HtnkVo5JVdfBScOmyGKAhIp+nZa5uRAKz1tBCR4JsUkdhXv/6oi1G6MhqP7KanNNzfF3B6zSgpG5
TT+RC1rIfSD+4x1+n0B7shVRYpabPrwOQRcvB8qBGmbmDkRTFyZuzkXDQwNvhRechq7D0yOG9KWQ
B0Uq+iOuOLsz2+Yd05zdaFlbLtxkM6EntiEyiROdIRgUTc5dh0wd1TowRx+wR2Xb9xlFKb3OHdUy
BydLxPCRNag7Gl2R35QVHXZGZ+kLeZjZ2UXtXEH0gr/4aGlqTJGMDrmLEXnTXZyYjU2UdnATZE6c
aDQ//mJfmkDhTlECrHH7ckzktDcC0KoZrK9XYyqJtlkVgvPnVtBHYAClMPGa8lpEWirIpdZFop8b
3V2WJCWEVtrD/88G70OsVjAIxd5PUkGyCWtCh1lLtcyZUjkwbIhyNHhEZLh5fl0jMTJTSXtYQQZ/
h27bem+Yg7UN+qE5tCISc4lZW14VGqCsUSvgS8NBt6UAAsolgN6eRgRr1dVdZUvlMLqtoJP7sIAq
dUQHsqBsPHd0wAGDmgbaEUEnz92FKKWXmQVZbuA/g8BNcD35rAHhUxvTxL88+fOmLJCtytCtgDrY
6SkVYshD1okl+rXQDo5MI/aQQ73C1gYgQS6bmvNxqFqCnBDtwKjwcTFbr2mE0FrBXhLb8AaUyqOn
yo34N7vpyArnCpoqVQwCj+3LZquuorbItzpt1YX4YXbaLBH0jngZTYXY02kzZdqzRA8lH8wWYOBk
wA4WoxzfICWlLxzBmWYb7NwfWzxZeaEChAORYNFPkVFABcisMnYl9f9H2pc1yYkDW/+hSwSrgFeo
pauatt1ud3t5IeyZNiBACAFi+fX34PnuuErmK4U9MTFPPVNJSqlUKpdz5ma8y5zFHBI5F84cGd0i
xc4J23q+c4rQBNemv3Qo2VfegBRZ5ZLILLwui3rhYfS5cSkGFW7v8PaqrMjmJlCyifo2HcxmMHor
NTEgV/Kz1fvep9kcu8d0aEJNyWVdYDXwCExAoa3vF3RIK3aLljif92FpobvRfp4W75to7fe595RZ
GABB9Lz2lvSH31cPYFPrHQO6TF8FFRK5u7RTB5mj4HlkeO0QcyPPD2ieyDSitiIdgIGDiAh7DzhL
59q+ZoQD0mq49ZRTFhX3PdlNKdgiD2LUxARbh/JS0Pr3i6RNmqalTYNmNWT2rs6LuMpqTeJp42LE
9YTGDeS7ACerghuP7vrUXq0i67Iz60GyDXSPyBtrNLY8396hrXcbKrRwmSsTmg/ruFZnlqCEnyTU
MYF1HtuZ3JE+B8b/JKY3gSuMuC+aMemFi8q+FzyQIZg/1obDNau6MfmBdAkmkRCrwlYsNYHMK8xO
ZxO10CZBoqypHiYXs/n2iwiqCEMOcXt2ewD8ZPZu5Hjhz+RNVw37oZJv66Y5GSybNEdz47xcfVBw
vTBcNKEx2ut5yWPiFge7au5TrMIwj1E5zsARTlxdE/CGbUEmAOFAywhgdjVcDyaQY+ZFB5mgdHHp
O5PpZsW3tfopQTkmE55cYS8gwRV5eqhQ0Qunp2EsnoUEbZdRPPIpTdpw1LxDthJIV5opZrYgrcsr
0VtPM/ublB+NN1mIDNIyf6Cme2zA/9n0Oz4Xcei0YP3w35RNVIQaANaNKgkWNwCZK3qe0aOlgqSz
hSGmNuAj0JXloE+FG2Nc+l7MQETKR1Yj+ZieKekPqTWRiFEnAdHX/vaBW81GccNX36CYld/hRgln
3INiLIevpmGCiopJOXycJCKlBWDfyVhKe7fUrNO4yE23cqG+cgWTEbRExaq+j2kEI/gL0Wvs+t+W
SpdM3nYqPyWpF3ArWpqhZRk+8qlKI0oj4w2S1/Sl/TC+db/pcFM2LlEsKVCxUH5yECwpAYxIiyKX
VFhPpE9c58noDq6Oa2LjdrkSoRwbKe2qmscW3on8BY2AMmjXX7MxwHV2um0f25v0UxnloPT16I2E
4KDUS4wOoTsvqKOGNG+rSROQbcX3VzopAQFizplnJlzBgPxsW55EfSCdGzvuq406pZGPOwssK9R5
t5T1YQqOXGLzip1w58MsyUe3dl69wvz7tvqb/uliL9flubhdLbzNrNrDQgfW57zYmWB5d5fzWHzp
jLfMeuvkT7flbT2EUadHipUAlxkzh4pANtCCIkeBuEFGArbqACXhK/m7tqMAnUr8fadrg932QhcS
V1u7ULFuFnOe1nXv8nTPW5CqLeGRl4/FnB1d42sDjp3BPvLGbKJOvni9xhVv3jEX4hUHNNTtnJN0
WFsuQ3HMA4tGXdZSjZvbisGxruhZAhr+2g+r2LHfTADMYxBDgth+Prk4/QsguhI7QrYG4Bqx7hmz
eUQvBCrm3BsA9zYCHBwX/CFzJaIhsPeG9bnm+a7XMRtvupwLYYrVZEPPiyXEHvKGf+mGisUBtayo
rqoyvm2gmwfiQpJiLaM/++M8QdLi9fvaeyyDvXDuOpKAeInzJUYySiNx0wNdSFQMJKzHmo4+JPqS
HYP0bpafuhpDc/LwW5oB43flCFrLx5jcBFesIqdGQcikGTiC3OaNvcRhHRlfqbEHjtD8wdX1ASsb
9osw5e6bTbGgiyUDqASIIJw2jIK+fbBHHbm5sluqGHUsqBZBg3IpdEo9RDfRYkaIFtMqzoAf0MSj
Lkej0UpNELTSSGvThFYExLJV98CtR+JrPLJiDj9UAt8cCsNoYQElqLJNA/HNMV9q8D/SO/Nr9yUE
FGUzv962BZ0QZXtQ/3Zl5UBI7ciIjO+tukTQXcZzuLstaGuDiAskX4xdAGdX7TJqoQ6XFTinx5Vm
qzxNQeTJ19Hyzr7hHXhtg/Kk1sjcUm5lWAK/A8ITT+U8sAQBQowE/ahPzQg0hzzIDoWku45oXPuW
OVwKUnyFQ0Z7RJEGDN4d6rBg4y3+RveiRptNIcRFwwLS7nhoK9FW6C148K9C7DzHYr329lHL1bkh
A7MCGHVC8mDFy1QSX50TDNTszDrxXQq4tvMcllENltjbtrCxL2CFAOWNY6LdB/Rb1xexGItqxlhX
nbDReERBYRd0QAX2PlNdqLX+0EXMvx4hCEKpHoN2aEJQM8+pDAZm+GGd9MO0qtP6/HhbFeXy+0eC
jUEiBMEgNVenHALQf9IRbGGJ1T2WAI0G+WRcFQ8t0iydp3lGbW0OHqf/yFqX7nrZppmUkprYHPCo
70e67113x3UPxm0hWCwTxRCU49a/XwRJ6CywZMrBDNkRv0+Y01QHQ0gTzOVSlznaFLU2MSHbjX6v
H5MFF6IopvYMW1YsKcxj39c7UJCCMUhja1tCPMdE0hjFJJTilEVD73bg9IyyJCse+xYpceAm+paj
ubo3paD2YCPFavvohb9eNRddeDkuNpaAaf7um6Uj4d78ebQprXB/eEGHihIyHAWyww1LRL63vAcf
qJDN7yXyfxgy3PK/IpST32M6YS4pNBiR614+seocDN9vn5VNLVBXXum1wJRiKl6ypIZpcgciCoRP
BkYgapfEpqfxxVvOxftRzcP01Zpgu94KyiwEOGDtBiMs2Y1AwDfsR8/77NPiT/YcbZco74JICHgN
14JIJbjfZRZL5mYPrm5sitQRoG15F++nCKUP5X982bWAsbRZEmbvPfe5c7zjUiA5jgKhYfD97e3Z
WjjUQB08HdaBEdUrI54VFrAfWDIV7ERdGuM8Wg3b5YsuAN1yy5eSVkO5OPiDZfAlGwgAxKPPo+a8
67RY/37x2wWpFzfnPku8Ym+AQT3fd/XDJDRrtbExGAWBCaNOhzYwte2XWiwIc25UyVJ9mafhZLG7
xSzuakzWUev3ktLrybySpRwbcyaBkRuQNZ7dudj1ZtwllaWz5o11W+8WzDjjXgZLo7Juwu6MxpBg
Ajd7cKi0BhAK+/avBQWUnW/WqWb91H7aH0pdilOUWlZkAp+A39z80gGeoOved7U4uOBR78XRbT94
09+eiFArqukhyBL3iPbWbkxCJ4vhRnbmfGfoVmC1OiVYuFoBxXHUWQPOgBArkMv7gSXL+DYnd7eP
2IbhQwS6PDEtuA4fKyHcUgknXAIOfmd07JbZe0s83xawrcNPAco9BA4/lMBXAT7YWqhzYuLdGB7+
mwwlegOrnjN3hqiTIQAWz/MYpBGO2G0Zatr6/9nHT0VWRS+OsTW4kmYLwhBM5Q+xbRXrEEQY7Ig3
gSYRY3xvHZ41h5JY+X6pkLQGDIB1KNy+PPVTCAa53Pbigcny/e0P0+2gckyyOgv8cl3gIHhigE6T
3/7b7yvnojD72U0zLC6pln2IwdUhLzXNjZs2EoC3GuxsgE9QC0+L0WEGzERENPVH+WRY58c/UAHo
ZYi68VbBcOz11smp9DMDSPVgfTcjOz9PIEj8bxKUTZBOwfx0LljSDCKuCxPA68fbEjbXCNE8WrLX
Z5AaBTu4njJiLHVi0K9gQjLZl45pfMH6kb+4mwsRihKzMxE2C4gYMOhQ83iwD+bTHOiwWbYMFlzo
mM70MSoHhKLr3XDNTtJ2wAOlQNGj/9KBjPb3l+pCgAoIP6fDaJkFHnOhy4/GODzUxHygWfn9v4lR
4tOOlBkdCcS40sdk9YOVG7G/uy1Ds1ZqPWMeXccAGRZUyYbICj7Yuk6orT13wLW1wrkC1VWNgJkc
PFOua8VG+w5VyFdivOF+tkT9wv9EFyC3/EP0jOGC6323mOvnuQldOv4yYcah8XTUYet9qBrwig3z
fxKUHTG4F05+DmXSpf3O/LKMxvHUtN0H3/00lQ+Ln+skbu7PhUTl+hS1XAaUb6FTVUZm9VwNumtn
/eZfdXLACQZ2m7Vf7XrVhpparTP6dSKzSu6Elb+GttgtZedE6JYpR0xuB8Af9T415nwyU10n7Ord
fxXvo1MOGStU5NcFuLj12MyXecI8NcJKjvRlnp9b6Z599rKM7lGYE/sDR+rYP+UprjpDCzXSj7hl
pfdM+auUmqtg094vfl9Zzs4eloYY+P2D/d399Fnz61tOGt45wGQAGhgwW3+9Wh6moRxkrOpkMg4e
5u1AQ1I1Opvb3JI1O7F2UCFZrtick+HB1fgZS4BP9q2tkFrOpj3p7irb3ekyvmpl8EfU44AgHagZ
kIgRr2uNrBJcjT0oKBOQaufH1AVsv5yz5W4JZiCYeEYam6VHnoKV/iUH0v2Bgl2FU/pZBkYfC764
scyybGeFNLwr074CViAvUNwfJt0bbnPxCWLZtdqMd4Oy+DUA6THjXeKdJb2oe6UgJ150RAfbMjwr
QEHcW2ta18sxVY3ri5ohksjS2FrCuIGsib7c9vqbRooE1P9JURYdYHpObbuQwrNdPx4L980inoO/
bgu5pQoGvdQ0FLVCCwS8yOD4/bkPD8X41FONiFt6rCIUf2wSOpbZulolA93smbkPnMfalIROEfU8
IA9qZDmktMO3mT9L8WYQx/+2Vs71tnvUcPxxXBWxH1HLCa3zopur2tQCI40Ohk3BCBwqa+UyMNgE
uWBJGqRvnNnDsK5h5hHyX5preHNTMExhYm4T04ZqBidLnXYxGJ6ToysOFghsWW5FhKT7ZtKE9auZ
qnfH+nQHzg9B2kuNLUzaY84QYwewMBYb2SEYd0H6tzH/BWzDu7z+OvupRret6/hSonI8QdwyLryr
WRKYRlSGL2nbaGJLnU7K0QwkH0VtQIIxTndCvmu5GfXk3KJDoBOJ2+9L+vm27W25+x/exkM3GJ4w
ilurMmqyMsQ5nUy8X6K5iatgx7646YfbcrbsAkl2ZNhBj7tOAlzbuDM2C1qnYYBLcMfp2+p+WA5l
qRGytUEejA7TpcCgwj/XQua6pvWwuPBs/iswoyOpazbYOkZIgIFdGJc8+WVCuBssQn2Oy3HKWf3Z
r1oRg1oyT6gcfpfh+sfdSDwTrZImimC/jHj6Tg8s2gVewVvH+JvHjpmHjBZ70064aT0uVR8J77UO
dI/NLR2hnI02FQDNINi9XsSWNj7v8hHnqp3360xbWLzS5fez7yB5wLAVINPxLFejdT+n44TmnzLx
vYo8CZ5NB2dypjPvZaqLcTfidgS4BB3JyFuvoLXXCvFCDGMWzGXSFOmhzQv09kwHafe7pT1O/jlt
JoQa5hj1zrM9kdgP5SORQ8QegrDFDD6YEO2wQCk6HX4P1Wfd4asPW835IvolIyZfylCWiWWFn3O0
KRa8jUhB76iW5nvVUXGWV6KUTe1n5ufeMJRJOYCWyoza/FwAzDEAEYXz1nIAH52QqcL42x4oErh+
it1vH3/IRyMkOnTWRmPFzTSeNKsUmRLc1V00Z9/t0sQL7WRXn27L2TDeKzmKi0a9cA474pVJPc7p
WwwA1yevmD90kv1mQ/0/m0fQc4SGemRNTEVS4C1AredLmTgAT/S8LzmgOZtJh4Gsdiv/IkZxabIl
acVtu0zANING7iJGtiFaWHpYLPmtlC58QLsve/EgM/eN2YwHoBkfXXviQHNc9kE2ABLWP/3BIuPo
rs32uDLUCQtByNKiV6hMMBAU2Sf0qUdUU/rduJbg8gCIgCZ7D5AMypldKgPg47aFM2sGxZ1gAkRq
0zMR7WNtDi9TMJkaA90UCBgOBEdrpS5UzuKUjm2Ol1uZZMbHvPF25hI1n4dy3JXT99urt+mOLiQp
R9HxEBuTFpLm+YNtfTBoGVlgpCABkv3zwRg/3Ba3lVl2kNjDv0iKABlG0YyWIc1bCjqRkZogSmtr
uvf4mO9A3ZvF/YQm06kt+52FaVGwQ1XyxAA2dudyZkVLXn5LeQ+6VMF12DibJxWzGiiNOhgZVbOy
gBKepGfiszp2Rp05ahcR2cPTbeV1QtS1nocht5YUQiJEg24y6khUNsIaF4Euuuh9xASA07524Syo
JKeWXyZ0FuHOnR9B4x1ZGQfJtDnvbyuzbpTiwyFrxcdFgwcCbMWHshTiJw7fBmLSL0L0d/nQvbst
wto4BpCB6QiMnQEnS+3zog0AnX2GBeuX9sTQEZxKPLqBGNKVMVsxF9qXpnxZ6iZqSfXZHmmcTWC3
RgFitJqYzShb9bpv2tjEq29SXmAtgC0MGQRlEpbOp6VY7io0Tbh1EbcOZu3B3uZFzJI72b8RooMx
m1+p3Xxx4StLV4fYo1sfxS/1KQW0R4Y+OLQTuiciKz8yy5mf/YGnwOox0L9cL+Px9q5sbrwN9hzc
oPBOgRI7syLnYz9iU1qPAsEk7/D6sMzl9706BrZ+SlGW2cwmHgxZiJAsP4b0LelOLH25rYjaA73e
ZlcylOUbiy6sAo7lq8fnAjGVjdjLFN+D7HtqBrEAPkvuO3dGqxtG2TymmKLEoJOP3hhfOablYIN9
C11YiWseSX3O5df+2exijXbb+/RTirJPvMnbZXGXKjEKz0YbxtTvq6oo74BKaVW7QlrLvU9C8ZGO
VJz4MBlvkN0q94bRZrFlAGYvoN0QNTRNNU9l3YcpW1t1Tc7GhlZJt5fvDM19tnk8L9ZW2VMydDM4
4fDjpsmizmt38/Ra+I+311a3gauGF6Hy6JZOJwIYzpBl+yzzo2H+3uVeFAY6hDOdJOXKMFkf5sxA
Y+0yHTL7YbmTy51wfv/5g3Pw01LWj7hQp+/KcaAZ7HEazm0GPrT0FGgbujd9FR5wDpjrUZoMlNCx
HNoVgwlr1tM09oYD3CXtvoXVmTVfb+/Opn39lKS2a9l1v2DzcZdjyv68DO9pQf7EOV1IUI4WyZC3
n204px0z31jyXUOeb6uwLsYvl+uFAOWIZDXwKXqKxbKAXFFa57rNo9p/R80Pa2CSuWBG1r0gtvcH
gJ4YV0VXqJppJ42V0nxGf+si6+64dGn22NXpMQvTqIazQhQ/UI2Wm2fVwysYJRDMp/3AsL6wuwZu
EAaB10Trfi7D+47QyDN0HYg/gvNf1vJCirKWCwnmqZ4IbpIxT9wpbuhuXGEfXDPi9sQwe9ZFxtI9
DQhAxwBUJ2MJAB+GN4tEHjesuz2GiqPRy+J12N9BS1bv7dgAFit/AMUTcL1v7/1GRI5Sx1q+dzCe
46m5KTnJtRsI31tgdpiAeWzM/3Kcc2V+6h+Ir3sKb+4BQay4EjqgnKO4sqKnUGVY4/FAPJi4lo79
YMetO4aaPiqdoPXvF5st/cns6wZxE1oHYs9/9Hu8NDIdQcnm2b9QR3FluY3grCJQBzhuaKUfNLGP
OuH3T8iATcFDG2xYEHSthdGh84wKaNGyswWUI4udSjbEfY0SzAdWkF3W7598pnsPbqsF/CGQK2HS
T52Xb6qad4g7y8S2H10/e/BlqLmUN60OSbb/k6AkECrfnzCLgDtgCJtocvzILswvRXZv8LaKgjyZ
XF0gvTrJX87lhUTlQgBpQYFpb/i4KjfuOMnrSMq9PzBE9lnU5eEdGU/UMndLXn3sWl0G+PaK/gJR
T127Mksf+grwDNl9fde0mlt18+r+Vz8gZV+biqAdQj/AKSTt6ETDkr0LCvdtD3AFl+pmE3TKKC5u
yIcJCAcQBRbX8EH3bNX9uhJSAanBXKoJS9Wep+PdbWe3faAwTrGiSWOoQl0lMKM241Li0xuAJAgq
j7Ihu3xeTmyxPhWNg0llAJKKEGiUIk/yQdfVv6kcMI6QUwXUka+C8QSj4RvWOhjTzVUX2RhXec9a
MX27reZWw+VKA4FcIygyoKXiN0I7r52KsipB5hOs8OAPrwEv7uHVmNlxw+/RQgey4cg9u+OHogeB
kzQPaZWDF9aJ0NB1mK32JKh1mNoiGXPyBxHT5dcpXpP3DCBMwEJKzA5sTh244suX2wuwFdDguYXh
c8zgI9Bbo48L7+8MvlPyFrNAdXXKRLenRXuQQBMw7xAd4D0v75hLd7dlbkU0lzIVl1aSgDWGv655
9pWCvjkDeWjNP6RYzrL7flvWph0Dsw2zDqhr4ppQDol0K0F9C+GT77zUaCCs2/DUAG64lF68MPLg
yr0lsv2Ue1+KstEFbyp074976VL8auYX6xs0NK+DbK4SzJGBAq08onSPcbX2KFvzoe/fZ0a+mwga
d8V9iwoRG9exXyQPdkO+ywfQsACLPkTstaRL7DJDc7ls3f2gUkXUvyLL2moRx8r7Ma89LI41H5ri
Tf2h7DTRxeZb3gL6qA/tAnSKqG/qkjhArsBrt2mruErzWHbvLa+J68x83wVWLNJ0H3RxaugIY1Uc
xH+W/kKy4uetqkttaZtwvuMSFR3wAcc3rH+d+Gs7vTrOEpnA6u3bewNhpZW6+07nXP4/umO6z/zB
Haliwpl2FjTSF7i7TR777WMTsLUhN5bzEi82etbD+pz19yBo03jvzROGDBD44ADcBnyJa6vra2+U
Mhux6Kmd1B7mYjonHhqw3ATdsS10Q4ybZnQhTjFyNHBUosgnRAwZ2LLbo5E/htq5Ep1OiqdeCkGs
xh2QNnFE1Lbhg7C+WvW5DvnJKuv9bbexKQwzWCuSn4O2RGUBg2ZsMSUH27FFCH5AENbQmJpfOBJ5
S6G5g3SylNVrZBswseaDCranHd5z4As1ogGvH+K2XPOI2Qp+wMD7r2LKKvJywp2yCstreTD8M8CX
Dmj3jSuchdtLuO15L0Qpl5dTSDMzDRuJBfKtFs19ad+nnrHPaBPP/jeErpKiV75NOJeaCG/THt3A
RULDQ2CuDrguBhEkZHC6FrBy+vG7KNp45BohmzcnXmc2ytJuiHrl9RkLqrCx+gEraeXBMcjOHa13
pYQzTw+9/IBUYtRbZnx7TTd370LmakoXt4mP7jJSgu80CcWptr8wF1PWTn0E3c37PxCEpUNPARCx
rR+e7UIQht4CJvsWV3Q1zcdmlhJhEF92nZmFUT80mjfH5oYFyHT9U+lWwbLyPhNtP+IeAnYVuAKe
ZSEioksO/ojl1IeNheZVxLQA3kZa7Xr1iEll03N4xTGsdn3QDafURznW41YMePOoI9WzoEC5WP6i
XXXkaKeQ1iGvy7sl2zVzoCttbW4moKUArgm8bAQJ158jerMahhBWKoY3bVcDN74ZItdd9g5FEHB7
P7cW2F7ZuAARaOJ5rBhr5qXNkNogQfDRcQpRUj5L7YlfHZW6vpdCFIVc2+y7YvIw/Z/znWBnUCNo
1NhylZcSlMjRGulo9znBDjZVbA9/W/JIcifqUee1Mfx3e8229sd2A2CFrFxxaKW93p85xEs7Q/iG
5pMmbhk982k+dfkbZ8BpuC1qc3s8AJ4BlA4dzrZ9LYqjhQRBQFAlJaGxsHesQ3eVbgRQJ0S502q/
n+scjNCJFz4zkOsVxb4CFPZ/00S5zNzUGv3C8YFrIc+BYcWEPRhCd3I2De1iuZSdYSWGgTiA2BJz
jIO7ttbosFrRL3aMRncA7LqYX/UUHRZQxHvhgslCSdoPSK/GYimfh8E9T7Z57Br+V5aHGpGbho1e
bQBao9MJHXbXBiBtaZQO3qJJUbSJR9Ba45wKjsohOp2R5Ly9R5vLR9DYC1hDTDp5iiFwx03bDqwh
iWX2uItNfzwG1NHx52yaG+DvgRuM5zvoFRSVaoflxlRjbrAMWUzt1o1dMli4j0d2vK3Q5kkFUTYc
HFCisHPXoiaDhp4wMaIYju6Buy8izw7TUEY+1WBWbuv0ryC1jt+jYxWIvRhz40MYCbnyoz6XA9Hs
j0YdFW2i7Tu8mZa2Tjzgoo118E0E7/Kq3dck299euC1LcIBviEjJRrfAL4+zuak6l2R1kvULOq6I
O5R/YTJBZ3Bb1g2uC0BBAK8FgyrKG7CSjjsMBLfPOMv72cAVyzP+mg/We1egMl6nT7fV2lpAeOyV
TBzNR0DSuLaHYKyzrDUxRdsKEbPglYLqLwMMGxsfbwva6pqBUj8lKa6i9jGGMJpdnQCBE7hSc46O
6bDzHjuQQxwyMyhjPov+5GalxBxG+DqQNIsHxzSAvRMm1GhJ3NVO9gfn4fKrFG9iFLSQgNCGmTov
Pgiqza8o5+X1EN/Wfus0AAUYaQMbUBV4Jl0vsw2EwhzNifAjJd+T/rzeJmOvwxTa8saAqECfLvq8
1h7uaymkAsbyZGMg0G4AfRsMu2xovvh9e+5sY08H5KQLHSbilv3gTGBaAPSwsCIlcyC8rGeoI9YY
pFycKJfvbCeIraEyo2nQuUmdLMVNoqGsD7x1XAzdNp9YAQRRusuQEEjTZXd7u7ZOIdJ8mMpHw45t
qU07iJwa05i9OnHsKaGelaRAt7K6/lhV5MCrUtNQu/U+Qi8ZaPrQBI2ObsUpu5Zwed2jCXquAaVF
BgCkTp+cIbzPvXsHLUD4v87hRDQeWkWz+5H1QR8bGDeRoATsiHL23bwikwHM3cTLkVXK+8e06N4y
JAnqwDk6HjK2C4vrhj6Y7XhPljQqxu4P3A+QH0Hwsw7Og5Hx2mLtmRaz7WMON5zb89j6H8ENEvNS
3vmtrjq0aT3IXKNpeYVodNY9v3inwSbLxvIw3cCWOZnC8Y2P5kA5ew+BNvbeEIVqDPCCAjTn41mv
7CfrGQnDGY3mAXsJxBKLYdq1zEe/wPNtO90UhJcgAiFAfGGK7Von2+IeAyssRmmsBzC5vmP1dzaf
DeL//qPTMzFpACARy/qFzeZ/vC4okRbDFIVrmKcMbY212R3/ZGT6SoriS1p3yrtAYnKCI21F/cfC
yyLa/EHIeiVF8SLO0oOgfp0CkNJ4K9GTSYwnG4y6yLKwvtilfq/x/VvnDBJXWJ/wxx2g7BKfwd1R
8HWCxydDVJEqDstH4r3MBDc63zeiiZpMRq35MQPMHAZ0TretZOPy8WAcSOkjb43zrlh+EzJDjo2J
c+5OEa+/46HxJ+A/VzKU52ZHUBmxB8ioXR6hNO6ssPr11z9QBDV+UHSBlBh36bW5F1WFWiQHmA21
v/sMqQjxSENds8XWmbLNlUQGpXGUyJXVGpbWlG1TNclSuM1xmAmPUuClcrN9C0QtoblpNqVZYObC
/CPyLCpD3kDdyQvLALMh2XISdh9lbfs0OPmOsUETK29cah6gQ+Bq0R2DCVFl9UwPoI2FmzVJHj4D
LnWpT5Tc++OdoyN42rI3G/cYsjVIIYXqKEpr2pyT1GAJaZs9S/sz8sMPpXTe/741XIpR3MVEwetr
O2WTdAteSke/jsJRM0+ynkzleYsx6p+aKEtmB93EPIc2ySiryJLfB0C+/okSQC8L0CmDF+BqHxe3
0tDlZuMPUIK0LxBAwmdTfr8tYiO6WGfB/xWhGLQ/9cFSYBI2sTCAHBWAjY/CfkF7wr4spnt/cndG
y++NmrzclrsV8SPnixkhC6UVD6mha904Q3AIWgSAbDTCOYYczLAcLDFRkfYMN0gA14tA6zhNtvcy
Oj5GkLkfl8Du3gfUd08ofVLQf80Arbz9YVtnDqPYIG7ER61zrsp3iTEfQ2RtE7udj2D6xWNkOczO
AzDNNZK2ur89APU44KpAGIkX97WoyZIdHgQ4Chb1wPfcHpby5LQg4RrDOOhjE6XUsQjvgPQTZ+/C
3juk/ribm+LdGADRXzwBvV7jcLZMGsAEoP+E+sikKqdGzECPyIqmSVjrtWDRcbM4d1OpufO2XMCl
FOXgCNBINdKBzU1TJ+A/hRfbOZAgg3Tmh9u7uXm94n7FEKHjAn5aTQ47TWMX1sIaJIO++60Vj2gz
48VapBxNIBjdc+tusu9nhkbv0D+RdtKs6JY5oTcvWCHPVtYz5erjWU1JzUSD0uV5ts/1l47z6Ptt
JbfWE+86H08RMBG7ap5jHllb90OLXeuMXVEdF5Hu8knzDNEJUTbNm2pAR/hQpEF7G+KvYG4jWweu
tykEyQZcRYDtxBvk+kSEZto5lT9BSP6InEDcigcmxz/YEvTDoAkU1Sasl+J5wrFeGoQ8HAP5XRP5
1QOX9NX2MJEIcOnbO7O1++iQAtUYHtcBCgbX+oD5YiB93/KECpB9MOPbbP9l1cU9Du9tQRvXN24I
F3xO8Fmur7LqzdQsgLvUN0DJ6VMQzhoHo8/OAdhJWzruvPrjbXEb+3QlbvUjFxeT36c18mBdkwTD
HKXNV6tEnalpf99PYCL3R6EpQGCnts+mU92aeWrCrtETvNKlZHeFV2pu8a32BhJgVnLdHxcTk6uu
F7qkZg6LnjhPOiM4jqH7Ls+e+VA8EIyvLh3fNc1XtNLGjIqoS+sjmkfisvpN8Pb1tY1yGlBkf6CI
osHj+iMwSMGqYuh4EjT81AhxZpmmzLphIRjwQ04crZ2rN1KOFqoWQzXQiiei86I2fZO7xyxjkVPn
EYi/NHa/cY8gWY2wAnUyB7Syijo+yVjgVzNHasRylh2sv/3i5TmebLftcEspVNVBp4P5LDSdKU5p
dId0WWYb/iLsq0Pd2uxERkYPkrlWlHLM+QVL7mrMckM5xOKoMEE7AGcHyqGuUfcbJUDaEq/i+3IZ
3Lij9h+MvmPpwIAI8gJUF9RnWW8FnhFOIccERhgce26U5wLs6Ge3mTrNCdhYxHWXQFeNNwbYqpUD
wARIyIwO9ZIC/8Fh8qRzdtuhiMhCnANjRQiS397RJA22FhECkUXzURwCnuq1wU89uO7qlLVJlYqv
Rr62qIfp8bZ1bHgpNN1j4B2ZOkw+qnCIReqZYsrdNsm7hwDQGyLkQK7QIWFtSUGOLPjRYIn+LMXW
Sy+lrPGpSByg5/rLM0rCwtj/viaXMpTDCwIlu3NoKZKqceJji/k/q9T4h60NQecAXrWIlkAjsVrJ
hRvs5Wx3wVgI3Ir0LljEa03/ZIgb0FOYCUObHPZEfWQ6veWJweECk8zkCM7lndVm+2FI726v1q+3
LpQw1yy3i6cFAI2vVWGN6BYgeeKRTrJEuF+IJSJR95EsdICbOknqolHQW7U8bzB68eTTz3WKGTvy
tjQ+31bo172BQvAD2Bo81n7Zm476pJ8didv9mzVHve5Jrvt5NUYFrlM2ICJKjNLfef6OlWT33xRQ
Qi63JUWWD1Bg3HfxcLr9478eQDxVgHeP8AqXDtByr7cbDQtzzwk+X6RHP2RR378EucZHbspArhZZ
AzDK/NLrbrYMieHMxw6Ix6B4AXSxaT/fVmNrF+BD/hWh3GWeLUDXMhFYbTCDOeoFAHS3BfxqrCsp
LBgCcSxwYarHwmVmPleu1SRlN4koJ+BLFBYYswTnNJ6McdHckz9CiusEybVA5XTwacRYEqBoEiHj
YD5y/r+kfddy3Eiw7BchAt68NuxYcjigfUGIEgnvPb7+Jrg3zs405gxCe0J6kLQbLLSrrq7KyjTq
566EsKjFbMPswHUrG2FtgNQ+9rNMHFjUK/dy7gm6KpbeZkiZ94wFMFWo0mrFY86bdjk8sECgyVZB
iD8v6IXHTD0myFphwvAYoTeyBq1WIuIArq9MvvtTCo0xcDlDvHFNqXCet6VhAFygeYsdQwNqOm8K
FcHDKwmwnbSw0sw3oAng1YEexqf7e+bWGOf6wcypjgYqmu0crWNRm/EIsDSl2qdgv1PyrQftBjWF
YnJEclUh8lpQtzwI6C4EpRBuCVzaMq0wlMe5gCCHrfeC8NXMFNsrUOob03f18+ezfrFuGR8pfSzg
5/dDiMTDEeJQ/kMeklhdmbwb+xEXHaYNEQiwYjQVxEzRqQkTXyOo/9MnR+wFCT156Woi6eaAZjMg
10acQ2ufpGktKdPg1ftAlpxCAS+K2zK5PpXdNpFW6oJLR4jFQXYdeWIObyUa6ZCPeD3zbNjgboW2
H2htxACviff7u+6mEeiQzHnPmeuFCqmqnJl8VYQRH/OVRy9dayX1y30bN3Y2xDH/tUGFVAwHTqnW
TxoQyrC6mkTbEuDWATIRY8iaQfEl9DEZGj5cebHc3NyqgpAXsRZOFrX5qk705HFMG7CPPGXZqe/X
csY3Nx1eswJ+PDJ5tPpSouZopsvrZs+Wj8ngIUczGPBIA8+b9yfwxkhQH4aYKShakcNdjCQrWWHs
h3Yfgk7CFPqy29RNqK1dIvPtTTk74GrwZkXlGwgo+tZqmCbwtFZs92MGUSwteckD9dBxnNXHDZHT
/mls0ydxyrZSaMvxllNf5O7j/kiXWwWwK8B7ZjZavPtoR4/7EZVNWejAneJlZgBkgRUxPLLCfO+R
io8TM/BRmoe0yUYaxnRz3/pyQWEdiUMJohbIJdGnuykQFjal2u3RcAc58IkkrI3rnRTyypNs6Uau
DVH3Gdepmed7SrePIydLrL6werT2+AdmVcd5Pr/Xa4pKOy4uVBvBVYwg/doD16FXqbXcQX62j8oY
JN5JuWWFTDUzEOfq4QQGS01LPR3o84oUg89ZDFvn9v15XTqZHzn3+cGL1wgSMNcfEXKpHDXYwft0
8ozBB4NEBHXESlw58DeWD3lZoHtwUFA0pBPQg+dlo9SDjlHtzeix9udWyX1QZCtmlnt0fruDZRSq
EXj8SPNnXFxqNWoniRJXYBWUSnZXCO10CBj0Ogld8qtRwMotj2ztiMl4BhBdWHlw/WTirhcUNK3o
zgHFHEDhCj3IYuomdcgVbi+BuGgUIYY1uUVySP70kRHvtOlp5CPCdrrXWlK8bZ7wg+zRc7vvTDzH
3oaVQ32Ng2057+rcxgyWRfQlzsKT1xOS8pmEjuKA34dDXZhjxVbKScuirtSlQMrRmFegorPiEm80
KoFcD0Q+c8MElpouD3ctn3RNMkHOSOmIgNazVGvR3qgSkJoSsdSMPFHMcYrMSv57d4yiLTRD0HqI
RBi69K7H63NRktcJx+2FlIEKXixL+zpsSvf+obkxqwADAcmF5wO4TelcUZlUHfDvPmY1C7kN28kV
Q3K045FWwEO7BxXBilNanlLcYT8hB6ruGOHstC72dRlNg6oUI79HdyUPyj4ZXFqfSSVV6SEa8lBd
2ck33iyofmk/fGGo8C/Kf3mFukaU19yelY20hIwu1NxIIRigz4fAm3ZM0YYz/LWHv7ZJhSJs5ElV
D+XxHzKMon9sjVwqdXCQ31+7Gy4CLLHYlcDigaVE5a+nMi7xOkSmj9srqdhVOnQnuVRP8irDuyWJ
y1wHXhe6IWrRTIYfTGhBSxlQN97/iOUlg9j7n+YRcEAseJ0hXKYyA9PhIxiOt5FjUqHnXjQWF1XK
RppCq2/FcOVY3rI5x+AgZUP+BNW464GDKH8aQK/H7YdR3Y9ycBhRASS5oFWQ+mD3vhatDPLWTAOt
gYKfAvgcKO6uDSaMUIsNuAz3Wdb/DgI0K4Jtkk8BsQTtpJNFsc7kNaR5q5Xde+Ow4BbA8cftChgM
jdflqoCvwgE+DyhBxlSHvvmV86mmN1HdjSuB2Q1PAAIPXOLo/wFGlmZH11LIsydQMwDHk//UdGhj
j0uzlcFFhNjk/p5ZRpq41VA/RdoFfQQL0ty4Z4qqAyEclADE4FcpV53FMxW7Mnm3rSBRDFAnzj2N
y/OlMJ8g4M7vgasOSToWrRMX/RpS/NYSISuCH4RtgcLgPK0X/qzvm7xPFCiQq0k67Vmh/RYDv9FL
IClXvMptS3OrMKC3KI1QnrPASYujOBH2XiJ9Dr10HqXmyHTe1/3FuWkGtz6CD4To4Ey7HhDK0Sif
JqkAoA0PAp/B1+w5W+IUJTutJOHmK4yKMjAWGdcrwnBc7PNT4WLupoCVmNqXeXDCJ1sAo3ShfC0r
Vk+7R4FhbPz+66GhIgevwaFrSRHpoZWKwgctgPj7dnjPpoRoaG7j12hjltsOVWjsOCAwkbtUVGr+
WDEJJRCEyyBRFtGiXozvkTzEKw7pphEgrlBomaUMVMoh5WGF/Tz4MCLWLWuUZY6yX68WavhfDIEc
HIdcQjWJbonR2rjIM6mEirEwljqfpYh7/Clr/vztymD5US+F1AncOvr+rncCO1ViBJFPGYKodcqa
taZ0pdONCIFIm5Vc9PT35rDvWNTiUBnBw/raXNt4FTjdAmWfKFVLOqU7i4HqyH9P1QHczT/Bx9wt
KlBmprbsQUIdKvuAKfezFZCw/XX6RgPWE5k1qPUAlEDT+2hJKucJ4yv7rgmf8WjxUOVT/pSJutaJ
t7weZkNgrf1JUsJpX0+ZGKH866mxgqLiRx0zbg6Jo1S0Qm4tQXDLkIR6Nm4GEWpTtEJq1bfQkg9A
4Sznmu73YOj10dbOgtl5bXnuW1pIffaAaLIti+UBbZbJNx+CWhh9CzZMde1uXQYsCFT+Z0wQgLye
vKApNTxIYUnwDlxeHcHFVDD1kfNLPFJXsqG3RwWnAKk90HXTb/G+xDGeSswfH4WBnvl8YFVF+Jin
ebbL1Hrl4N5wRACXAWcBlClgPvTIWhC3tynbI2oIUJknDOe/KEA6/75/Xm9amStlwI4gAqO7rsOY
l7yML3kwE0VFSTKBr2wOwd9fX32gif+BbWP6EFtSe7wsuMYvUhDEN0qSGJGGtp2EYQW9lLnB/A8j
QgsIqFfQBwKs/fWOyEOey/q6QWQnhp0OjuAO/B+KulLRuDlvP+LPcA9w4PN/v7hgQbs7qWrQgeoi
SrUndFhGlpwFqnF/LIvdDeZeOG00sCksEog0wpLpQcTng/Ro36Y+qTzxCYJxRi3gOlfEs5DXK1NH
RQ14PmKN4FUBNkDPNv58PSix4rlEUhvuLFYpCc59ZLONCIpBn8RhaXDpGpJ6vrAvohTaHp289gYx
ihup5s6DvKlBUiN6oOBjV07tmhHKQ6QcyPXHEIPie80EAiVGXtBjn+8vFA2eXAyFupB4JhijvoIV
9lT/yozSfvL+VM7v6FjGurdyx1J+aLaF1ynuC8hize0Q84gv9l7aa0Lr4el4BvpJ2muexz15ucR+
BkOFRq5ek1YSC7ftySgvISs3Nzhe2wNHmdoEJex1ij1KuyHnQCGbWSOjrLwr6KTQ/x/Zv5aoWew1
Nq96ZuLOfm7KyabUOJJlh8gQy/c6eYhAvdjz5P7KUQ/Qf0wCwgs0IHBKEg3mgMQzN+TCyJ2LbOo3
bAXSrw7vfAuMx7LZtOz0JEVVAvVTURwcfxCFlbcHnUb55wMQKKHMAYQl+heuZ5f3g6gBtzZ3Tl+i
PyVool3p2L+lj+y+OWbDymhvHAbUC/81RvlhECI2cg5r5zosdilbmUkT6wAFmPcnlea9WAyKelGl
mpIXQg47fScbUuA/gPLV8NVpWwpbcA7rcTu3tUgMkZPsoei1jRrHWzaI7djnDW7sVp4nNxf5Ytiz
47s8MYHA+UEvYdj+5PrilsunQxiX+sgJuzABKi1jTSZac6c3z82FVcqdRnGYyXUOq33SWo3sW54X
GnHGg6xlLZ26sq70NT4weaQpPTZRw4Wkh2q4Uh8nUVmrmNEIUHpdaWhk10U9sjgYEpt+p8pbVyXb
llPJxOVmmIMqP2GcAFcGK09WzoigHxN1GZ2693fXymr++OKL1QSYtkOfFzYXkxbopZS26lAdRTTh
SE1nSGW7SZLKRL1ixewtH4/DM/OcI6+Ltop5ES7s+mUsMkrIwFW8Dw3hgJIik77t7OxUQHGRdO/3
h/m/eIZ/7VGHtYxABoG0CBYVT6hiHAkqF2aedjoguDoOsT5NOUklRR8EKFFraw/U24cY4TVEDlgV
iSvKG2taLDVlp3JnUMESZYwO/YhGEqE7TrWM8lpvSyAVQ2PXrp72Yh2fx0gEVZUDtVbkuFcSGjfX
/OJbqIRGNXDNgN4P7iyg3MZGei0SzlBGMyL9BAbF+L9ceSim/pNEQ7/m9VKzPlMmtYylHof3UtD7
yeJEkq2JXP68hqkACGQv/5qhRlVzap31Ss6fs6QG8V4apkZXVE1ARBAHgZCrkGVVj/pagyw3qLJT
CUzENfiETEHNNaNWp3jL14NnBy0zmB0/vofKUO5AB+Bt0zYVzYmfGqLE+WSEtdgd/bRYS51RcfCP
Q0DDMUqD0NBGxpHycaAU6FC39HnUpsqHpsrPfqsy/+HSQgMwuv6B1weIiIo/QjVqO4WLMEvAAzih
4CsbtYaoA3gx1mhebjo4Dt2dAqgj8EqlMQF5P4o1Fxb8WYmFjziSLTmxe/7Io7lP0s5xyBsJ+yso
Q9QcalMacl/Pcm3F0VBRP2TjVFBvY6QYLos6If22GIrJC5W6dlmpQCkw0cXQMzzhu5B9w+ef7nuZ
RcwPyTAk5hABAVyMhD9ljAmZUeSYrna7uDgzJX8Kh9zyi6YlBYQcmKnAvmd7duVCXvqW2Szyx8j7
iwoyRXPd+8qXAkSXCkPt1tNoqU1ngw+0ik84aEw9Wc34BgrDgnVBodwButXXG2hXiFKz8r4S5gN2
dQDxGcCLQlFk5idAleX6M+I6CvpR1Wp3Cp+nh0zQoQuYdLbSEk8iojnaPmMq2b79zn0yFrtQtlLO
bE9FYQbSthkdtifATHN2iFo16KxzwqVGO+y4hLTMQ31eq0v96MQtvnfO6KKeiMWSKb8UKKVQx6VX
u8VG+Uy/QrPTSz01J8czmh37WJkC7qPaqazG6h2AFs303O+gJ/bAHkdnDXj/85S+9zWU+2JyMWbU
ELPH261ZznhV0yeMjngdF6NHfn+NRkS+fWPlmXDjfABSBUYJhMvIm9IM2BDSK30tYxuXC8F9l+st
/wq+LDIjCFv4zvvnY+kRfnACCtgdUIyYqZKut0hZj73XNNipUVc4Sla5WfyuVYUdB43d+P4+j8He
y0ngZ++/G+arVV/7hFvZp8vQY/4IAOfx3gNvAEjrrj8i8hrQNRVy7UKVTc/lCs2P0ck/SbkB9mp9
bIwc2eNS60yv7BUSs9zbyizccBPALako86LjE30C85pcnFcPRWxWzcLGFaNXr29In39FPr8BlwFp
FZYoxUMRB5vhpa42fXEoEt+pgkavBUPy30IOnDS8uBIR0G2xs5sEkx2+ByUV1FToDkym56W2TIXG
FWqOVMI+r9CyYA+IRgfALTXJGNrvcLDl6LFkB6Km6EAR+JXkwjzv1AkAiBApGmRU4UlE6mpCB02V
ebifXD8vORJpo0Bm/Sh9ZfbnH7MwgwZYsOkhSQzo9vXsd1Uwolzdta4Y6LWvp7EZqy+hcFRKK+ld
LzfY3GjbPytWZ2dybRWoNXRLYtnnng1aWLjTojZmo0A6q9A9Tq3xOA66OHREknba+APQlMkwONPq
a2Z55pDI5VF8wXMcBVok8q7HC3gRinRIt54NxrE2n6EZmwi4dV3erbiS5QVAWaIOVsJLjcRVsATQ
9b7aZMZAvjKiGhMBd5jeGKNucSSwGqfTA6czQ1s1ZAOyjGZoBNvUYne+NT1Kxv2ZFxbbivoq6qWR
S0I7Y9zUc6uP+mBEf9RttgHThlUSjgg7zkmsxMj1LwKlTbM2evxiDdlibN5SbJ6MJLFjq7CTlaTn
IginPot6kEwQZqvBi6Gee52DecXMSEEYQ1kZPi2+DYjH9fJT252rcw2qwD928hdW1zDozHB98vv1
F5qgSb33CEv+3J9zmpb9H6M/5K0g4dOA2rnecxrL9KAtltTzZPWYc8GRnMkJdW4bHUcjNSo90h8Y
0hlbzKt93/Y8nquDpiGHrCL9AwIL3DA0/Qzy7w0/hJ12DnJX5Q8lk5Coeg+LQxKtgWpvLCFSvOjM
AFUROtkW8brQyUEVFcw5HAm6UAeW+DLhC8QtyMcY7FrH142NfGmOprCYuGDCVi6ZM+rDpIw+ISfz
t1OHOxHoSKgGwDGCkeh61aRyELiq6kJXaAoiSDUwORYqXzoCCJ2DxuTfW0N1E+ge9IUiU04dAEDT
6jkBAmtQd/IESK++869ivQMW6D8Ymp09MCO4WOgQJxFH8Pc0QujyagmGETN1C+TPSqcMV27R5X7A
nIFjaZah1eBuqQusRe5TUsDe5irnRJZJICZm7jWkZAB3IuhyNIe1VuXlo3fu7kcbMaIYEDkslgyZ
vryIYj9yG2s028OnuB31b4ZED4BYEd+O9c58Z43GBsuFHZhrxOHLHPNsHgLJP8ynuDWpEFoVG7YZ
IMDgys+lPhmeVTi1pbev9xfwJwl/faavzVBXWM+VUQUm18iFUqEtEYmMZkkC/XOCLmll+rZIgmNr
VEZoJLpA3p8L3TfW7pGfstq9j6BOR4KARalDfETx5jsMYQivdwSYOR3s9EQ0BvNxIqneGwUpbJXA
uSa69MCS7D8cm8spp64zOUo5X2Yx5QoZuQdB0cWIBBC6qM73J30RpGJpUSsDAArQPYDgqeHW4ijL
WdxEroTEoJoFpNYhdkYU7tRvVjGCP29DenIvrVGjKts2zHuvjtz6V2wmemdpBNtJV01e53XFSk1M
tVWYHBmMyfh8apzJlkmnhzYYNvRKr42G1O8yaTcsqWzWxhtK/wZfl8MYkR4TzRiMxmA26spaCIus
9DxJ6nzjQMMWBJzUZwdR1FUxL0ZuZwlGt9tMxHegWneaLN7kzZyMOrttjGJT2pHln55aq7dkkm9Y
S0hw9/5KjWw7DOQcGsxjsOLMb64fbid4B8CaASC7duYA4eG2COdPA9dppDrgOjeaknNkxBmRAKqb
p/v75dZUgB8Urf5ILYFNkrLHq7GWMl0Zu3ktQ2Qm0XNvIzPKnllL9C1TuZj0S0uUN6jaEo86qNm6
oIwWLL+0yhYUNbuktMEahNzCG5tv/m9jo85CgA5ugckKjA0C8FHw2A7HLhzIGhsDLQONsAl0efPl
C+QxqpI0FjBM44zLYyZyecWo2l2auD6C0WkTCDERuhCiAohHp13HOL0dn7mIFF/1mk9friO+QcOu
xj2GOIrmpWCnPpA4JoxdeXQq5cELd1554LnP+zN6c6igp0eWDOySuLjmu/TiDTzwA17ebBy7g6U9
CO9gx/0uHiOD38SmYjcOimkEPLPlSip6xewiAdEDh+nnI8wCBmCLp/xUG62lmdO2tVgLAq8GPM8D
vzLYZUiKABGnEI9sJMjQJHU91iSBlEfMD7EbMJZ3EI917Ixo2S65FZTVDzHbtRfF2YM3AuAOpB5A
3V0bApOaJBQ+m7jTvj69KaQkCPRDM7ImMpAn+3G/f7W/Hr++vLf+IX5goMS31tN9Y6jILQPVjPw1
QJMCtaxpqoElSy4z1/vILOYXZ8arF/EyUzZTyQIDDPAiuNZBXXI9yrHgIO5RDZk7bsWX9iN48D+A
r7Alh3ka/zRmf/Ze4VgPs/Z8YUQrfEQ3ntOwLmE5eXwBol8qyKt6oYFqpJC5hTHsURXY+fYrp6sk
w02fHMa1N/WcEaOX9NIc5Va5Me6SWJJhbpM66WkAwaDObrRjtZM3iRE7glE+S8faakzNbuzwnD1r
rmeyTvuqgIXkyLwnz2uR0OoUUPuZ1cKIKbT5mwzWLCxZL+3Aksze4I3c8o5r9ODzet6bAmpXFwXk
JMJcyVwGjJiTehKSgzQ+iK2uVc/QMQPh7n3fNF/a9+xRl3rBdMogibDHeke+Swyh3IWiQO4bmT+a
MjIT0KGLGsVFZEOpdQ1lfxSUig3cuvpkuddiLc11YxDALCNsQ18QHsE0vq7LtLwD/VvgSsqfoXlk
Mjv01iBHNw47AJ2oZqKzYwbKzyHIpQ+XUm0Q5TxyHwRDNJ94skYRs0xL4m1xaYE66khLZoxXwALn
P+UDBBOjRy45sJA0kf6ovJW7or8T99IvrUt11HDvL9GN1Mml9cVlgYpUyvMjrIsfPhRoXuIvyZp2
yWdv+AciOGNkijPLf/EsEOg+3Dd+4xrGrIKoZm5XAYSMypSLWSagt6nEkyclPR47TnWS19TN6D34
05YDZ41H/09nNXWO66kPazn3c9eHYFEsHVVkRO+PYuGraRPU2YUGqtL4KUyAaPab+Y3hvJQv/C+I
c59DvJWkbQzSz+/kmD727lpnxSLR/49xGaVHtCKgH2ae44v92VV9latjBOMuGPdeAz04y/vEZB5x
GAKydjPQJ462Np+WC2txPpRQGIG1fEqMoYH8JtIa3cv9CaWj+tkIYl8oTMzVYvTbXBuJ0IhbtiKb
w/WCob58jlN9mMi461dy8YuXPW2ImjtAwtO0KKfcFcAkofu7/DnZcdviqDprV9yqKWri5IktVH7C
mJiddyg2yYNv+/vgKSLJyt19a4UuJ4/yV6UWw+3KMKRIeLF7f0p5E8X2/QW6uelQ2hFRBUYABHrj
6xXiZEaIPY7L3X4rmtgC3Wfxqj1HTvKsPEoRSdcWii5nYKFm3iQZbF3oVFx09lR4VBRzSOIKD5BJ
6J/qk/qASHMnfIcPa07pxu67skWtVDMxrR8wSenGu3DbEM8prfY1d+7P4PxDLm9GekDUKgWyOqAt
BkaCTfIoOOwDv1/bcjfHAXSgxMGzaih6Xa9R6HUxj8bO0p1+97+EY/ApVIR/9X7dHwjdnjw/4XDF
g7MNrCJghaIL4rwUJ2DOzEs3eQv0YfdkW9awI4gUwf3xqp+ciLR/P3ewCOQ5vN1cz6XcQ6r1ceuz
demmTz54Mh8gDvC81uF84xRBWQx9xmjlALKCLtP5UIAvc4apXJY7RIkG/Q/d9/2Vi+OWEWRsgZ4G
eoMFoP56hWIhSbmuCGoX7b4R0GFxYKsAEtxfoOX9h+fSnL1HMRAvJpHaaVKiVWVRZsCGKAUKjtC3
1vM2Scz/mxVqKGzLZDPReY1645nhQau+Snu4AIBgmjAQNB2A1xqyeRp1kUu5Gka1BxMtt53EXyyj
WTKvyzLSUY/FSEar0btc1/wtI5ASxa9sRYf05kTOnZ9zMx74QKlbnovlWBL8tHaHrtFIqpSp3lbj
mnrYIhr8GSZyE7j6UD/HsbreFFLQeuPoA15TcQYrEfS/5JOedTpfE0Ak+Tc2/uimj7Y2gs7gpJUd
SQdks3GgbGbHzqOd7edRdHG9T0wKaJ8HfAYUYRyJffXkyBz5FxAVrezK5da/NkRPJiBsgL8rtdtk
qE6DULIrHqW1a2pRFaWHM3/FxXAYicvlIAcIQiIK+bTqw/Dpf4GOGLk7Bygl1ARDo7AdpSeDVRkn
nmwD0hLJmLPvPhLt5xZ//fuDgh4NkCaj5xbCBNQuDqZcSlOuaNxaCYMnUIppxjQF9YqLXJRMfkYO
RD8uEehaLeQ9lGmcAlVlGhQT1C23S58MCzSrFrdTkHkCBjVx5B1qvryha5uVy/oHAHZ9t2FtL2xT
yYO27KDJoMF2TpjXA4rROpT2NvK2e6gtZIStfPMrt1LjhTVUKzHPf+5P8KKOQg+dik2SrhC41vdb
FxBMS7WLB1CyEtYuNl5CkGO3JHtwFL23UMR44vfDMduuVb0XGAH6E6hFnsDN1rMCZsBX9bz5VF6H
euspb01gKa+RqHMBHnm1FZek5uyMmey00UzBYLM/o1ACKLOHLJgMPrwwZoy8htherssM6C7wr9NT
69v58CWNHel5yOU6Gmvdn8AboSqSP0Ch41ICuwrqntenRuojOQhbYEf8Qg9B3eubMrNjnPo1O2j7
tcv8llfFzYeyJdJds++5Nla0HFuVDNu6bPurE2PC9Wu867d8GsISFC6Au0GbEhXkQ2dKVIYobt2g
jpLt0OTZpsrUSmdbDeyrKLsZK/O3DFYB/QLUCOgv9NqAnOx6SPUYKwmTpC2eLxI5RGfp4JwBafu+
b+an1kAfs0sz9CZTEiVjIpgZ7WjPb6Wz9JvbWdaBM+THyvH2tvRBbEKeOvK00czol8lsTieWBB+n
FniPc6GP5Htl6D9dtPe+aV7tC4fLghxU0lp8kzyC8m0XKYCWPbGBpaGKgWoiMomn9BlVrcKdJKt9
y2ICmTUgshWjdMbAEGuzeRaiHffdcJua/9QMXiLV3huNYC3/tah0zmf0cvqou6FK6wa010nr8vGu
7g6QFnQwIb6V6Zqh96Tf4W+Q4yaRCUYZW+efjFPCrRy1HzTDvfmi9iY/dBAfhuyp26f2GNsApufs
J/BafqVrDqOdammrpae0fyiLiQj9Lik2IftZQMgGIs+ol6SpLjBvk6rHB6UyNNkYtacOePfYFPFg
Frc9b6W9zvTfxabqCZcRjrGr+CGPzUGFFo7JtcegOA7eY1STvoAW1SgT/I9JTbqvOLXbvVqYk2xB
5/F35Ic71QemmfhgPru/l3+y2dQ8zAQ7+I2iGpJhVNBTa3UXTHJbu28fD58AzTCk2aC39JEhnyGB
CiiZy8/I7jPmQHwzMuZfuY4/4x8ZgIqOx625Zcn2V+I8CybEB3C1nwMzAOgKfJ/6P796J9NxBu5/
+qJQh30ELVQOuSWEpWAxo7xlW1VpOigjwkJlk7Ds71BuD+Jr9EthHFmzsqpx1fYliqq1rYOTtJgx
6KPMeG90ttOPICEPEw9Zu8btpQ6SIlP5IUbaGxv5By2c2JVzfetKALGwgFQMtDhn7Mf1uRaiKsxa
ecbtCskuHd1aqo2CFQ0FmWn5LRIe0o7UUIC4P7e3Iokrs9TxKIWSrfgZLqw9vGikeBRLkpzjrf8s
Gz1wa4LJ6aAW27AGtCdQ+a53mV06wUpCZVEJmFcYGWYkmGd8DTbo9eChFQuOug6QTZ7dhkRTLT7y
jeZ5PJcBGQQAFEw8EB/EYiXJMv9YeoVndThA+6FehRLQtVlIxqRixSKOYaRDDnqbml/DDN0e2YUJ
an6ZoEROavAat+TsAksJNp2OD+zOt2JmW+h5gfC3/+xsv39ZWdkbdyRKhf8OjkpOyEXEa2mAweER
Y1Ub0EzgJH915Pdv4BuwnJxe4ZLyDQ2/1jDxi/roz4JeGKdiDl70s6kNAoBjD+K2Qx8nfIq/DeBT
gIfn39CbNdilNSorXm4BGKTtUo/kXvEqMDRhumuzAlQj0GWdA2Qw3ktAwQspHiQeya3sFBsagC/8
SuH01svycs7pTA1I//wuF2Ce2RV75qgctafhVTkqh8FuP7XH4LCWtruRG8LJmVO4gFujUYRGIVc+
38n+gJMzC9e9xE/FObAmR9NzEDfpckDSkDDvgnuuTdYnqeEdVfP+PruRqLz+AmqpWQGIglTEUheC
qSS6Z9dIwzsxu0sj4vHEe2BLk+3/rFidF3J5dGdB0LnbDsRx10dXZVgvE2qEQdzvYSOjnxUEdR+s
KQpW6G/Q3s0+ciPkPUh7FhO3BT2/wetNvLLes3+49xG026qlhA1kTL6atL0ZcPDVfSjkeicXr/fH
e9NTadABwFsBdI8LIKw/aHxeSGivmL74/MBWa0J+8yothnJhgHKFmlC0SqSwjTvsmTfJkfAQ2k3P
q7KcdBn653xemKHcITdVmSL0XOPG38Jv5i3+0p7VvXguH7J85Wa7vS8vTFH+bxqzYgoFmJpawn+A
rSM9JIFeAi68Y/fDQYNgzvv9RfrhiaQnEVT3My3ozGZMZxsVduLSMsXxL0JSvQO39J5uJWnbG8NL
HJF6p7jpK0RL5HrF7d28ZS4M07TGYs0yCCs0dILgEV7tZVt703blAWz7zHdqhY+xcX+kt9zOnMLC
pYm4CJuSWscoQxdqxuPF15QHPKoDubKl6LkSn6tycprBzFFZKgmEHkpmJAPriKJeZdDQRWNQvq3A
jZrFmZNnVl6vLft88Kk1uPoyatnbvhI4b8SjQ4wcvtxJ6D7pHgP+PYsNcTp6jFW+N4dpm0Sf96dk
4ZA49M0BhDzTdCBW/cmtXrzLKjXoIWIllCf0o2kA+ss6LsGndnwsvcrkeg8d/Wu48WW+FphK0GLN
KwCKUCSErp1g6NciCudFfQqYB388eRpjDOJD1gCxU23H10DWBRnixZbQEyTBotFm26/7o15mwfAJ
gAWg8w0ERqDAoKY7L9QgCLWmPrUK2o4J00BI/iPhGzPIWYuTGF1W8NY6huMmKTdKYJTpI898T+OI
1q3yQbOz6o/PEOgqt8zKgiw82vxl6EACnym6CaFSdz054IdsK/SN1iehDoxO3JfMd1O7/fjWyJoD
/vmVM7i4C2ZzMqj0EcHDy/2cmIv1b/KUATtIX59kP9bFYKeBnV2uH+9P9/KgU1b460HlkpqCN2yo
T336rTQdaRrF0LrSqFlkkNinOLYi3sm8VC9bJ5uehzBcOV+3F/xinNS0sm0gST7an09tqUdBZitM
Y0ZlpivMuKmn3OBCXYwLMqFEGb+/D+VejD+a5hmUMqYXGF6+FZWaaNEjes84P3Puz8/NRUAyFhsS
3JwsHX/lfMaGcjTVJzAt6q3vgFVeT9Z0Gm4ZQbILTV8Ay7NgHbheg1ZVw6pRvPrUqcxnXYeVEytT
YqOmvkbtsMxyYrkhXYDn+ny4FqpXNTh4m7bgmlPHNh9Q9DL94TCFQCn/P86urDdSXtv+IiRGA68M
VZWEDJWk08ML6hEwBjMYjPn1d5Ej3Zui6hbKOTrql/7Uu2w8bO+9BntvZn0INYmFeWQd6goKRM/j
8GxNt85wKJ7aO5qCPQWh9pm95OYuB43gB4zvYgk+bJU+ju0NH/fcDSR0P9qwbbcQGxfXyZKaLQBQ
uOWsJVT4VBJv9l1xLDXjrpROrMkxULl6LkBusbkdVt6T1v9L8aHyHqmp+wvv8KCHO2QBZDG0qEq2
M78NeJ+IJmK2HmlY1ddXy3mKgOmFowissACnhGDd6hazlaJt5UhxbGWUG0DBwZ8ZLPI0HqHB9uL+
AYRTbdycF66Jk5Cr81IYNHNIh5B5OFb3A/BG2vRsqeOIh0r9U27yBc8SrmWICxIXvRBwIde9rgIH
JCpO2XAc/gkBcjwJ/OcqfVZPEiYqyFNhSbdBSLuwPaCeACvyd1e6MyXnyQJKtXbkdEQ1Z44qCB7H
fmaWYa+7+Uao5fuc3PW4cnG6o4YO6jFYBqv8W+d+lxtqno7AXEWNqQLDz0LeHobsx/WVcnFMHwIt
f//hcDdGM+saoU/HUexd1sDD6HZQW6pHZzn+ajSr1QgtSNyxPUYjy68Z/dWkb9cHcV5HWwVYrT2V
GqSgGQI4RmC4h3EIc7UDLQJtTxK188P4Nm48kM4/EHQMlhNMX8Q78alO5802YUzvpvl05Lzg+9xp
yjshdRV5s+JAppvZxu46v/PR3gCBBgU7cH+9NUVrTh0KSEY3HbPCPYhHZmdBmvZxpYZoLrHgM7rF
Aj//aAAwAJsBmcHFvGTNwR5tyFShGTcdmeejbFqA8l3W7laU85cFlBDeHxbuf4xtVxOpmDPkXuFg
IsfWvelY5e2AYzBDqTdlNHRVc5g0rTywDm+LXtX/RjhbxsUEGfesmrIYKk5ZAIrJuANEL4u9cmJ7
K+u2iszLAjrdj4u2H9LRpZLngZx/+rmL0Sn81srV0W9k4PtFqAN1aEgv8uSO+lsqAJem/mO01XLu
fb93TIW8F5bmUdY7B7uvN5h4lwa0+JAgsYdatLtWWVMoSw7SLtXRAtgr/VI4WEb3xHrTjefre9Nc
0qb11NnYKPCV0JG7rJ2KSpYWjl0N6pg3fJezH3q38wCspyKcHrsnNwO9wfuaezJqAd3O1Y+CPlfZ
nvp3UDqACTAbfzvf68KFYSQ0OaaNVPr8+IMOx3s33UElHG2E0+8qXbfyVSvVsS2zpHAABfFbFbR5
zTZu5EufFGh4GPmB07Fs4dNAhA+uKTWhjrMnHjK7O5hV/uX6TF8MAf4kphn9BAQ6DeFq9tDbEmPJ
jRxPltpwMBh90zxsScTX33NxGcKltBBh19AwxYnRdsRRR57W0DbEuQDHQENEncNFmA+e+uoUPcTU
tbwLK6X6mExOdSu6rg8rQc3o+qAvfUC8z+A/gBc7Nubq2cAY/II7aqij07uPDhYOG6pHyBvtr4e5
cNzj5QufF6hxobO9hnQx5mJtEF0dC5k/11DFKOc67rqfaktt7NK+JBagG9CwRhN9nefPTk/M1irn
Yw/v4670oxp/BOgTRebsv7ai32rPnKdteNN/CLjaAUKYmeXJDAEHsZcGDY3mt12/Mh3A7cD0fltj
fH0qL+SmiIjuEzRVFhvI98v8Q8oxQ+CxqgBUOlb01hisyDRuU8KgaCaCDM/qzP6jBnun5uzR1elN
X2cbT6lL+wRkREgqLpUjJJGn+0RSo7WgZTkfgaGcw87Kmr1mWvnGMM8L9rjYoCWP3h4SOLyoVttR
dblWtYWL4oVbHowmGlXUFYEporQiAX2x3D1Iy1Dh2jeav2+GNoIj2R2UfSC4GhQlLDsOtGpvO2G9
bMz/eeKMHwZeDqQ8YV6EnXw6/srsRVc7+GGT9kgAYzGtMNdis300vljNroC3/VaNd/kX10cGJgKA
IkCzwXxavStNG63y0rZm7J4s1lJrB0zFTc22XiCXNunCyIWIJlw0/HXTyzRrf2L6PB+naWQgl1Oo
V3gtDLBzCCjJ/M/1ebyQkSH5hpYTKlRYyGS59z4sY5E3pT+JTD8aXOh7XpRfPKY5oZ5ZIqlqWu2r
znDj0Z62iCsXdiwCQ0HUXuyiz2yOgan1bNXnCPxi3navcm/KEDZb4p8xfL8+xAvf7STSKg+p9Moy
Gooh+lV90zqQ/IC0ZK7cp+thLg0IzY5FCG3hU64PBLtisy9qro7ePQuxR9q3Z+6EVh7yLcOKS9/s
Y6TVbaFq2FmkHJE6KPqTv4ARhp1+LMHf1r3Xftx9flxADWHRA3h+rqyW5Y0uqd+po6uz2M0zALGM
yPIi5VWBrj/XDRqk6ev1mJdGiEfJAsWESN4Za8rsZkjyViZGCEaCfVSgdEM5roZA5W7cUijfirXa
ASzzvJT5uHv1UH/gwPFDpsK841uQwAvnFagCiyz+4sEKjaDTjWYL7lZea6uj8gFAHPgjl3XkTHSX
UnJTsoRqcQcEinxyCrmvZ/EGXzQj/eOTBx2eZSjPH5X3Z5h/X5/oC4fNya9a/v7D9p80Q2pagTRo
ysB49sYbk0IYB/pgJYSDr4e6OM8fJmC1DVMPm1AfUErJTJsFfY2uj5n9QU8u8LFyqcQn7jZCXkhD
0HIlkOGEkwNenausQNVZSdlc4MQW+jHN9k2qx35+M7JfDomvj+7SIbMILZo4tHF2rxFvqTGXY2fx
+Qhw3XCQqad2mo2nILXm9uZ6qAttBcBnF5csYGeX43O1YrkiODfnZj6W7KUz36ryL3N/i0ePRsX8
ILo3pn2tmzt4TQJTCSU7ur8e/9JQkXgAqQjCKnAZq3tQ97Re5kxhVu2p3Fd1/9sr5iye+5JtfL9L
RyqKq7gdlucqGjenq9OEdJ+vDNy4cgqrZ+uFq0frbjYLCBzssnxrgV4c14doqwXaTXOTaZzMR6dF
73EESNgr4nbINt6s57C7pRqBix2UCrwoweA4HZVQSNAzW5uP9hhVc6ij3N4cff973TVB1QPo1cTU
OYxaF0r6p+ujFNWR8im1Alretv1NC687mmSsCc35wZlei8YLSunek3rjUXJpw6L6CkQaqKtggKy+
czq19uQ56XwEYlsPrM56GiA9H45lZ4R+XowRvFG6kHviv6gSgWOAig3qonBzX5d9W9U3vQvtvKP7
rYTAvdlHXgaI+E3VTlH19dOLGVmWDU4F8p9z7mAJppPC408/5hASjI28MoJG8CLuBtYcrod6r0as
Eki0uWCdhUcRim5kmfAPhy2lvpTElcbRc7NXwvQq4ikyZzYZZjjDQjB2oDUeTZ0GIv9MoFDpzMZu
6PTqkOEge4b3Vp2UpOiCeSDlnYfsd+eOo9xZRQGnA+YP99S068hjRpc0JYffZTc0DMXD1PhmjdMQ
o9psxcBCVE9M6fnzlGdeoLORRwx8r41T6sLNAmLU8qBFyQmNt9UqbwbR0nyorSMfkkp095V68nq0
DLwtv4dLx+HHSOvzqMoL3s4js46VuwN+AQDSGZlQF+c1PxjFA8wzAjoWYZkH3M529IdK74ZaBe6k
fb/+gS88yfBDCN6Ei5kr+kGn33dA76/zffwQ3aij3kaBfQsQd47bwrb4GGI5wz4sIaFV8+TXpXUs
nTvCH9wOBAPkEnIw9+6UTP2DCyQgiqpMJYKo0IQ6EY0toH7o838zVjyHcKPj0ltzqoyyL3tBWuvo
6FpiaWPolsXL9RAX6uHLYP8vxmoJ0W7QDSEa66jC2ooY2VchZ6G7727LLm7TiH27HvDy9/vfeOuF
ZI6gV7EKYypQeneAzAIE+3qEcxQpsEGgpGBLLH5cZ7vCmrpm9mrNPvbTzUT+9fZXEdjq75Duqt+t
GWu76/HOrzSEA2UM7Zfl1NFXFygcXeYuh0DfEStzV9SPU3XQWb8R5HzaLIBCIe8CK5zFrtk8XZO+
qfekhIrnUeagrqtaQJUbXaXo+lCWj316eEJ6AIfn0kvCH2SVy2l95WZcI85R7EgLGfk50UKtOHbO
ty8G3cJHXpg30CrBAQEDG9VOd5UKsHLM+rLInCNpK7j8xLkW1db4aVStAUoqikdoSwA2fVYl6yZX
l5bbY0hp0+16Q3TwzRBQgdVVmdRTXsTEnr1dW0rjIBsXUm+Dmz+4luD71sz4QTrllrXkMrD1LIN1
h4ISLn1ciasrqpsplInGxjn2sed+0/SgtX9LwM22vO/Obwfw67AyCGpokNI7U5ESM4EkeW8c5zxy
dCvgv8m0c9QWxeH8O9qwCcOba/EfALdmNZx8kT9SFTHwgmzZHnJqPDA7y49RT+sO19fnhUrZEmvZ
1xb6gIDarLYBrlDd6R3jaMxfi97/ak00NtFaL/VI9vHoFuHg9gEoi8KbAbvaF8Q8lPAJ5TeFBoDW
a2dHJfA345/rv+tM3QKNL9B4sZCXmUYavToDWgLZ9wK9q6OEiJaAEuggn5r2W9/Ov0ZhhC1qlmyE
WC186i36SHmBxt9j137lunxtgRQhtfnHmr2Nh+f5dgYeysZE4TREpX99aBijlB2EDs2jod26FQ+k
4gFoiV6X7/j8NmlBozZO9wt5whIS0ZZFt9wspx9oklltUPzNsXpWYwWwfhpRzmiQ6TBMFcgbdOoF
40PrB6S0HnMZ6w4N09G9ybph48i8cLVB1gj6wAvpC9rE6/Xvtbwcpcrto+xSPzbdstq1qTHBZLDt
j9xu4L/ONfiG2/YYpB4nBw2IbfBQ5fhvY3ksp/PpjscvwXY34K0NzMz6MVl2fUUyrbCPrjEFTh67
2ncBBnbv0cCAgjB7EKF+19Jd48bXI5+vgNPAy7XyIZXRRenCxxZTUPoNNCUVB+Olwks2rPxbrXzq
841314WKPXSZ0fWA7zKYxbCxPQ2YepoBEFRHjnnC89dBSQiA77UjRQlSk0Et6sCRQe9bO73ZwEFc
OBsQGscdDB8WRvMaDV1aVapl40COllsERWUFPtysU4BYcDjoeREWDDKTu66JrT7IfuOY4F3csIOf
Ngdl3xf0JstY7HvTxu86P+2Xn4XDHsopMGtc4zNMrxA1tSU5ao55sPqbJoMk9mxENXd26edBsIZj
wSLNBhUfVoqAHJ3O/5gbtrQc5R4HUGDbpINO6lJNpGpH6YsC/vexk/fcvsmpunONrWTy/MZxLMBs
dFRO8P3PyrODrNEi8Uf3KKxYQuaSpC8jTejwwsY/rH123ybIZdcT3c8LD+wrkFtq2qDPL7fNaqud
/IRVoqSDh91NhXSPpAkNbWeWb8Ceonh674k7Co3w6/vr/O47HfCqSmTBd7HWtNk94vlLQtnAsslt
FLAkHt96sF+APSIW9Ajwv0Uvbc0Ak7WYc1HZ7nHKQaps3nK03sidMQPLbXNxg+oEBfDCjVh6Xw5P
18d58cN+iL2aVXj7UKjTWu7Rd/dF88TT54wlcuPweN+hq28HZIeFbbIIE5wdHoAwOHXPLPpsazpW
SMtSu4gyNx2hg1D3tI18aqCRLFoLmI5CQK/3vu2N6WvRZE0bUDCh08Ok98XPFoY1XzXfh6sMmiz1
A60mqDmMXMGryMd/nEW1zsDLGIu8Tg+ipLoXNjObPZhlAMsbjZl0/4KaXDQh1Hp5FRaT0X3xHFl9
s3Ol/eTzUg3ALpjdPbUq3O6OnF1yC8EQbdjZdoMyoVEAExhqtb38o0JjoSwF+ynmHt5EUPyAWKmV
wiaJdQAikbycvkp9SGVUF2QETdOCr3tNLbB1uGjdOixJxb9RdxrwInO49lRBzgsaYWiQOqGCj6D3
NHXI3f9CotzCIpATKhhAgKtfXSX7Opiq1KkfZpx1X4d+YBCRB20jKQ3G2rDp0iqC8piEvODgsQkS
WUJLZt3KYB6FClsfEcxNGUlnlr8Iyfsq7KsRzZfBNLm/12bHzn5WfoMTRx8c3u4KbkNfU1V8tL6o
3maJSoFQ26j1r242PBwwvWiaAmiD9B4VtNODzs77vO94B2kotnPaww/QWtNDD0ckOy62EBmr1f8e
C5Vg5Mi4XmCSvbrUHD6LSaViSEpdCxjsb/3aD6udnW2Zxq5eeUsgaL4uQgqLjieW1umg0qk3CTXM
IRHD+JZ5qtr5vmaF1/fyuxzoh232nyiLRTo4S3jvrUt/g6kang3wxgIOA0UFYimWhawe7V8sZY2I
HKrV1sOkeSO7o5QOz76Ve/6+HAlz73nKbciFdBYSbNht5wOKMBP5A5Vzp4lTxy1+eA41XnmqG+A+
TL6AXGY/2A+WhJxO1GpG+1x1NTQJRMP9Nz7l1j+uePvbwTP6kVGvhI2J2R2ZUFrMsrSiIToCzcsI
DjOsbCzOeNTMg3ymCugNWdFZBNT1tSEeLdn+Nmte/qpUWrzSNGdINuqGH9Nythn2t0NAv9bbPFbw
rYDFa1fk3/LS1FtIi0ndDTgsd3bm3I/+3vZ85uyqkZfFq83rnAcW89V9Z3eavcsLU7udYJD6i6RU
FyB0CEu/N9qCHcdKm+uHGl5sVTjrCi5BeZvaesAqqb1melF+m92R/4AiCboWequ+wcEDFX2dDuD+
WHXn/awp9mTcY/MYQPtyVsRsHIaXrDVHfTd5FsB7lQMN71CgDwpPoFz0VdAOJvnSzxbKj31NeRos
IMifqNk55WGAjpofpsOsAUANqG8wFK3gkd/nhojLlvoQjRsd+b2oMz7fDJg7EjijtMSNmrJqi2v7
jvlZLT7YhOigBgGBg4x4tW8Lk+a9KSeZIHuo4VcBPfkeUGgi850++5JFKRhYz0PHKZIV5hcvggu3
wIRYtR2MA8enMOAn04fAHFY/04ZNUFcoqZmYLcWkO0bdQewsB+wpMhvijTEDRhc2L6SoXCTbrriH
o7VeBYWCd0qY4iZpFy1u/R7t5ipG5aj9PaRzh7vGmMVfrcnAmalRtMrgnwLZsNgozfxONn764hZV
pR2MARIMO7eHiOpe+N2gIouxqQ5cFMKfp14ClKspB5nlOAHvCWI7nB7Bd8UVVoR113nqc2jTZXPj
uYM8c8GUoK63OkKogtIT7MhkIpEACbknVr4b278a2+pcrPORJRJqz4t+HpCBwH2u6jeeVqPcrWdT
4tHMeJ41MgVAI5Kdoo0e11ULC8RhEhQiSZ4OZgROCggYajvuqjbQHQBFpd3ST8owvv8oQFWAtYWq
LEET+PQEnSxA7oVdTQm861Voubh3YR+w8Z5bpfQIghQT0ws0OXTBIPmxCjIMPYcc+JwQ19l5UIPK
XXE79ASXtfrrp1s0gkvh0Kd/N+wEaGXNtUCbYrQ5SgcJhz7545DadOc2WLxVp0aYfM9uaBWTvvFy
PL/zcAWhZuQAPAKk4PqSYF7vyn7S5qRoqB87w1AdcN8Ot05v84gDq/W5TPp9TvFSB+ARdAmo/6/W
7dhPcAo2cz3JaeFCBM1u7v1Rg22mGrWNF9nqifCfUKi94ZmCIhwejKefz5VAYnQm1RPdSdUN9IB/
msKT+6nwcdmk8/xQE0OEzNDa3fWb98KWsUBhgYImbnjUZdboJl2ri4yb1pxMcK/wUYvWvfEgB/84
UB4qG5Ld0+sI49sZShi8n4JiBmC4Senx+u9Yd0eXGQAfDIkMcB+LXcjqlYiGZO+PojYSCDHokDND
eoWckYwBneoWHF6gkYamIyGOyilUM9Jgn479rirgJWc7E5gqcvwLxJodDoao76pB1+51wKm+CNnL
nZlXXQREMbupu8k/1G3evNQK9WRVq3RXV7R9gHC4eLk+qPPcCWPC4YePh6QGRh6nX1VvCrPpzUFP
rEk9NGb7FU0N+/OLlCxvMEwb0E6QvzyN0aiiG5DRTMmcCXFvmlMaYT0Xv1xz8A/Xh7N6WeIT4Q0P
dO5/6vDWuxjsh8pNBUI5z63GhI1bawe+A0+/vpqhzDuJrQrFpVBLmwTgQ3TUgFs9HZVeI/mfkD0k
vhMTGfbpXm5JQJxn65gy3PfQ1cO1inrIaQjX9nNMq28lnV60d6boVayPDnmuK6u/Q0ZAAjIQEYKa
k4X+rMYtmPy6LvU+nTgdoTWO/wMQt7qsOh/vLCu1rMRACbyUKkh9Gsnyl2bbka/i3mv2Np6cjS53
Y8bDWt1c/5yXfwAcywAbg7MkBOVPZ8CrPMuvYO+ZdPbixJjF5TCFTG9vXXt+M/QvrdHegBYOiJL3
qEsI4xRbrs8XPvNCyl5gZgBBo8tz+gvaAfHVaODYw3P+S2fY/Ja6zLPDHEbtW6igCx98yQ6WZhK2
C7r/p8HQcqGC2kJPKt1C/5S68xx4o23v3LKXb1IDja83x3JXuxTaQrPPP319ofqMjhmg+uiBoMd0
Gt/LJy3FatKTsTf8O0cVY4xV3iOnJexHXWt84/RZxnOa1iIeeGQgqNi4qfXV9ZUaqFi0aNwlRU3J
wTXq+jZLPbbzoE3xxMq0etBSaT963G03DvN1u3NZ2tYyzyiaAC19lo2YLPWkN2KozMzDlPtHRdUb
1+DYMsjQof4xRyW2pw6YklvczAujRmgPLhvecqGtb9Iis/PJ0zDqVq+XpACV/O+cJjYpg8aFqtuW
qdb/M9b/C7is8Q+nolWk0P8YENAHfEhrv5deueut6tFrtMCm/W2RF7d129aQ+jL213fwhe1jLUJ1
aKTATcTUVw+XuWRWTuBDm5DKA8S+zEAardDi8MZNQcnzqwwaQOj0Yt0C2IGqw+koVVHkgwVpgQRe
E014fRjrMvmyXD7+4+s7rGgGMuHFD0lCzvEIRzl2uPVqcj+n7I9e9A9C1RFUaW+atniWcx6bv6Qc
v1K/jzNdi1M4QQAXB2rzP7NVcSbJ5yqN//l5yDcxzUg6cQWejt1TxG3oJMzEAap3BEiyaH/QWoZl
t3VEnafVmIgPkVZraZizKq0lIrl53MDbyA1gHMTuvlyf7/M8+jTK6tzXeUH01pFmUpZjpI/3gohd
6tw0vhv9F4Hgv4sTHtAYIOhPJ440rQ/H7c5M6t5/kN0PKmA4JyExamxU3i6NCBco9GnRhD3v9zp0
mgBj9syEURbV5CdvyMGyZKyV7sZavbQP8LTEW47AZRZ179Mh+anrjiguWgk69vUhc6svyCPGw/V5
u3AzO9DucPHkwFYDsGi1sY1SI0bGSiOx+jQLpTfIm54ZgOp2xBwCXjhzTKA2cIA6eHOjmmFAi9B0
7yWkRr6gPDpuTO/5oKFksZzkC2YBQnWrm1Pkmj3mXaknfW+itt/P/d5sxy3xkvPTbPEnhjAWVAzQ
mFrfz2W5cP3wIRNU9m8AXrsXYrjJyKdfWkhgcVQC1O6iKrE2ahWq0ko9n42kNCG5WPFd2zio4s13
Sp9+pq15tKaNU/p8caLNbWLe0H5E6r12XKpsX/ojNAQSmD7MR6Ppx6isU3LrkQFgFkm2GBYXvhZ0
mi0kdqDOn+NMNRR8PD7D5LcTZn23iAAnMLLkW2fVeRj09KCpgaKYgSR6/WCjncvtQp/shFe2Ewm7
7PeSZ5/fb2i9IE2HvRLYKlgXp/uNaSDH5j2i5HblROWEig4fKm9jV58vPUTxFyM1yMUjG1/tt9mt
6nQSlp14EzqUeDoav7D3/WPb91Z8fW+fH/FYxoiGEh9xkASuDpC+MmagzaiTaA0Q2k5T4cbSa/1Q
MdPaKzqqt1wbtuSgL43Pwisf9yx6oECGnM7ilLppVXPhJEVnj1WUD5SqQEeF2UbXhWdbiOrzpeFC
uwFLAmsQCLG1gxOv1dDMsnWSuWqd0BvnYTf04pMgN1zLiOIjk15WH3qQq6XhN+U4t5CyT1xoN/H5
0S+zg7FJ0bz0vfB6h6YtthJIjSv8WWU3wjFFRZLCK/pwHG12Q5glD17K84Mv0AxovTHbWCQXvhc4
lEvuvrStAS46/V7cJtPoD7YD2G8zRmj/TXd4ITYQXPTFRqgL+SuEL1x4jWB0i3Lv6pK2lFN2duo7
Seu5bM8rpd2xuiQHYnRDMrhdBq5bPhyURqzQlia9qyZlbGmDX7jxIIehv8M0UCrBSj0dcTGNmT6m
NUl8vcarYLoVdhbb9XfCElIbATdAryToXEAs8MXdfDRcmm/c50BDwNwMdYfl7z/k8E3n61k6606S
lwBq0D6fIjRV8wC59xZF9mIovLXRKwTLD2+U01DZpLnaMHgk8Uju6XeO1U/yiaqCmYGvjZO1gT04
34oeEtZFpoYADwfFl9NwFWN5a/eQm9J4mr52zO3/NlOqb1xx54NaoiA7gDMuyKJneNOZaDhddZKY
ndf9NEeAadAzT3NQQfshun6AXhwR8jzTR3kITNjVhuSu5jCITLuJL3LZBagbSr6THCzHjUvhYiAC
wP5S+wURYrUJjdZD63/El8JlXb+x1AWIVtObDTToO0n/9Jm+3G7oCyy6LNiCq/H0FA0fDg2hxMl8
/s1vKh82WL0GUEw33g7SgW36NBu39aSpmBLX2gEaUO17kJCfW4Pd2JSyUC9TcPRom+49bYTeoijF
V9qo5tHNJYnGTpR/XLQWg+tf4sJXtxaGDtCPwHKCH3u6tlzZ4elf9GniVlka8gzlVFI5L84mNfbC
GYXNidWFuwv5PTDNp5EGd0IH1jHTROD6gkiKnuff4CODQaNuUvxuOWlhvzG0Y2SRMa93Xin521g6
xtaQ12BCXDqwQ1v0HrEi0BJfN3M4W/C8NPeS1KM0ArNteu203BegqpS7lrrpYTQA4CsrpHWd1LpY
qPShqPzuUeayvGel92Z31LpjOPg3nqkXPgfSF+RjkJPHgl2DzXRjGH0xZB7kNYl6JRnakrzKGkBt
+efbP3jNgZnlY+WiHL82nxXDUuWCYeo92JohqX5bAkQUSPfzxg/SLfLD+bhAqUDRAVQk5O348/Tj
KyvrgeFwq3vuPRC/CwAvIu6Pzy7lpeWA6iCq6Din1sVgDAXdNZgG3c81OrPVZPyxjXEOgZDcSpvP
XgNA5qM/qQNNhH4dDuXT0VilX1t5xtl9isv0kZXFUnqF4gWDRs4tts4nabw48dEpgfIdPhi6gzjL
TuPlOlC2A7rr93Wl2y8KZRaI7g1uMOfy75wKB+gUMUdGbvnPpj7Vu+vzupyRJ4cboiNxR6V9wfsC
cHYafWhTYXVi5Pdjmdn3tJ7nuDGnad/n4m+p5cUjz8Ely/1yC/d3lrYtgZHoLsaFuCvWvTtrqKxs
rnx+P7XwVAssgADhHpymmREosJ2nXTWL7i+Fo9tndyEC44BCpRlvPfR9VkdVodF+rI28uR9m4MIm
ZJQxllMReEyKjVv3/FhcYi2I1kVmEr2zVSzq1NRkVtXcg7mYQmuj8RMxIU0zuGE8zbme//NGat+m
YqIscLPCfDL8aUvbbw00f19huNxREHFRjQRr4vQbSw9UcVI0zf1sdOQFODkXvfRpQS+4FiZgmO+p
VPVO1/nwUjkDwLYFg3SP4gIcNb8kt0IDo02k/i8zm+vd7KvdRDotTEvR/Ly+HM+OkmXCIHy1dH5Q
aFuf3g2UkPym6Jr7MqV2zEzvoUaWvW/ArP91PdJZ8oBIOIfRzdQhnA7Y8emkoO1TwirO4fezbxRR
SyDpgALDllLe+WGy7C4LnA3oxyxtwNMohdenbQE2FjqgqShBIqihlO51pDpCaoXKkNTCmW6uj+x8
DoHjhSLAksAuZY1Vpo63uGLY1SRp7TmbX+q2nPKgBr6ofWwmTlX82XBQiQDMDcsMukNn/HlnsOQs
BuYlpRwAtHLRtfXuoS+hO0Gh51n/abTGAj/DjsK/sGC217Wuxu56aON6bgJtPKsIUt2j464mfp5t
ZObn8wheE9jcwB2hqnyGisGSmbuyLrxkAsQvBB06LwJAxcoXmebOljzo+XI8Dba6BVDBAx1sRG4A
0wYP1A6DB2Si3qdP+8XrdvGGBl7CAm72dDl6Pc/naoQpfNGO5t6aOyhLYhUBGGvnsDqRoDIRR9g8
6Cyypfl9fuAvJJz3zg+SBaTUp7H7lKpOOrmfzN4UNWN6V0wF0AH96zwa+1Z7vb4qL8wnOBOLtjso
kADNrt4GmVAcSjwEpkAtg1q+cnSmhcIDH+6zObYNa0GkdYgCzgjeO6fDsr3WwBuk4YlOykPh4r42
B0OLfXOrb3a2HFeBVjc1aT0rrR3OE0bGyKz/cXl0m+LwyWlDELwQIcwHwRSQgFYLJE2h/FKkEwds
SNAdhRp1rQ/VRoX37NssQd7hViic+3ihnE4ZlIuYlnowkRrGAkBGJxuKBz2r6/qz78MlDoSIFj00
EwW91adxfIaSke/xZMqK9EZW0NVDX3lLOHu9rnGrLzTBBfn0LkG3Om4Br/e6AU+jO9B6G6MMhwHy
/fDlcdV+yj55tCMWYHou8BAoxGBjrmZOEgWhMCd17pj+5IkpbCNXiOj6EjhLF96DkKXhB/bRonV0
+nkAAF8qFT650ymBwjTL6Rv0cuu3EU+i21b52TeBt+rtDIzePrPmIvRAF/qqDyQ7kqlj+0Hz6qCz
s/62blgXTpX9m3Pf6uHRbGdkI2FY56/Lj4XmBR7nwIbi+lnlNnjfpdSba3KXvbnNYqBmxOP9+P36
lKx92wAAeRdmQ30GCxd51GpKGgsqACCRe3dIZCvoz/rZjrWtsQMkm+/REZyiWnVtLKbWi6hXlA+k
76e9JkidoSQ4pLfc9No4dTlYon2f3rtawV+FzsWzP07jATUO/QZWeymNuj7TIyEMfwiIGqD9DCy9
CQ1iA4jejZNrnZtgUP5S6fZcYD5RN10dKABXg7M+E+/OZgoPw71h9jfa8KNEfeP69G0FWn8jXQHX
0bve3TjfAdoQWtKCvcZjOb79F3FwjaJCiKo2mpqnC3c2ayEKkGfvXAeC6jOJ/br40dhtPM3u7nqo
C5t+kZX+H9K+rLlxHNb6F6lK+/KqzZuS2M7WnRdVku5o33f9+nuY+e60Reszq+fO1DxMpcoQSBAE
gYODf0VRrmVSu4LPQl0/tEZ3BOPai1a57XTXKjzIcwaGv2QJozaK05KuEwvolUCtwL7j6vO2lf7D
JoHIBcVghDu4N6mniph2kdQD9X1Az2luDRIouZqi1rf61N3L2iQw9orsxeW7kxgf4B+EQgZwdWCY
lnvF91LoCwXEDbUxmomadzbGKeUMpegpTXhBoDUIARzo/omh0/ilBDmv2NCq0BvEqKysSAn80unD
tn9tgh4tMrE2iO/N0BBfOqXhaI3N1HUWP4rtZCWF0T11Op+Hdh0MAQZ6gfMmwFSlAmxzphRMaNRV
s/Sk5rwgOXmC8aQInwJJ+OTLWgJCf+pqwuH6/ZyNxKBiVcWunB+mJWi43IhLIshQ6mBlkjzOSqxw
B0D4q+deM9Utj/aheMPuESTPocV+QZSOWg3QyyRwpHt0y0aNc13vAk+vzdat7jEB7WOq7X32ULLu
nyvTAJgXhUvQppJBj1dwbGHqIh89r4FnxMDk9PoJiP6tXCuhyedoRRXe+iqwCylGZSx7RSudGeO4
y13vTBwLu3l18pafolGPxAzpGvRoD4HXcvuMjxHaVZsUjB6DbmpcvvlLn/ItTMN1BpC4cQXZHtpi
UsJ2AlFs+hpJnNNPX334lBbpoR9/3BZFx5I4FiD5R+FKw26Spp7l6ePaRAIcfQ48AQ1yor8f0ecw
sfp6iVuiTIZkPXC94P1LQsqlEEMpepEvtMirM/2u8198IdkMYYatYrQvXMGToA6hbULAgvsXcQDl
IHvD8P0wGwEiE7iDohWDI+GdgZa/4nGopGmTjMXopIISuGogJMcxxITTKdTRqhbq/Qb9OOKJHwBb
LwSE1hUil6OPsP4BJDnnoje0MwDKQ8BwTTRjDHFNGI6H+BdNW2QLqLKe7KN3JBqi2AvReiPvhMAb
lR3qvdnR2Atoq3tvfvm+7fqn/De++fb+k9+mtgay8YKG/8Xm0NlUNffDRkBhwusy5NyspvDmUyFg
usRmHMyKAU65Kh3+o+n/ShN46hSBximPKgnSqvhXGFRgfp1ANytv4GZczUAn0nToE93OX+FLU21m
6LoqHsVhdAKgGohKMSW+QvtPPYEywBMwCVCuCoDSfJQvFULxLZgVP+JaUI6K8jOoX7tGxjxPIPRu
r/eKHwHT3Z9PoI5CISSJkigq1nt6D+IXbWpNn7P7FswOLKTVyp2AJxUBTqPOR575y1MXjppc4p0d
YzLpdqi+Rh8zyPu3DF2OYvCsJB3jjXV9yDEGHCtLKgCIHGi6ZjRvt2ktdqEnRF6vq1atR3YOTLiS
fdxewqtcKi44EimAJAClHWRjqDXU/SgQY0TQXu8qpmhVd5iRZIWqWdoNw2CvvSOyZoAtIBcPEAjq
J8slHLiS1wtZCpHREknHhZlxzxlLCM00gfMPKfDCJBfzTU24lBJjYgEqiEHkDc7o+XvVOquyE9ic
XdssYsC1TboURcUJcZqjNzSFqKr4zYEC+ZQbh7Z+Z2wQWZalU0GLE9BhcGqIudBvvlQIfAFNVORN
5Imb6iz94B1045m15p6qDzQIc8f8+bbAtW26lEdtU1JNihh3kFcIGFaDWSchSk8TK7157SqXWlHn
KVGmJuYwrMaLZidyXGCcBKc+Gb9lRraRHoH4bQ/kmQmPTNgj6QCc0wJJ81UlQi/KqyZlRz4oMGcm
POsgky1nw4rAwlLLP4ygHE29rR/mifuq0IfKscZerzhMvKDwMMTTGrAEqL/cyAphNEiNstjTHoQH
9UX/pdqfhc1vawsTqf6D/7iURTb5Atgxj1NpELiV1+T7UkRDk/ZRVyCuHf+SOep7eXGeESHgwYHH
LvGbF4LSqAqrVB9iT+ViKx/Qia5gRm/MoCO4Kj+TU41WCULSRKbbf3uxCzEEDhDkzRx7KDif4qO6
ByY0O2fn/knwKsu3iyQ3p23H8FhrBxxgSQ3tBEj7I+W5VC6UCy6cZRnsk3xncohV0O5sIkfTy4xQ
a9VrEbwf2CcBG8O8iqUkDe94AWYaeT8UF4O058NwRLek0+zwAGLEw6t2eCmL8vjlHI9CykHWYBmm
Yb415iuiBBMPEGtgXNBkgWjfdSmK8l1NzYstssORBzZj5z/9OPhtUFEGAge313LNeAGDawMfPQ5N
3B4LIRtMEpjZt73hmgkAk/uvEEoDvA4FdR5rhJOY6KmW7UMpFWZinIJaZ9jA6lqhnUID7zzE0WkW
Ua5Gw0g6cLRomFQKUswHnhtYVZ7V6x7gKwQVYJlGGp8y6bEqyrpOcV4nsR83GFeEa9KYFbsGQBjl
Cf1z4iQeNVMlddp8NBx/MGKGUVxHbYiRAfEDVQSOMt4wy33Dc34E/T4PPxgpoc0Z+qFGG7oT8tIX
mFAVkEDhbXF7F9fuNMJ9hg5hEfVPiXKH/izXo5+QgxwbGyRr5i0ev4kVxxGLhWbFXhDdAOZA+N5Q
GKZuT7Xku2oAD7MnKF8F1g8hgZTUFmmk/WuVFoKojQzCrivlmIs9RUwdYNT3/qB4IMRwbotZuafJ
WxPtLwLJ89AuMECXfp9FSeJFg1E5pZ8HgznNxocaZ2Av45E9iHVfMNsc0yjQ5T+wpgOsef7FB1Bb
N3NRjcdNkXiNwP8QOX7T8cpDOnFbn1cHc9Tl+1iVXqug2k4d5rahxAn8ZFylVhZ3oT2mGW9GQCYz
3MKKQRESf7gdlLnRu0t9FQij0hTsDokX1gqYVWMnnc9ayRpdtmZMKLeh6oy0HpJE1Fu2iqWwA4aN
6N7cVdV7KD0IYrQ1kKi5vctr6oCWDakoMlsIvT7LIxkhDxXxRgp1JAwHldEerH001V+XdFS0x11I
oR12J2mD32SJ1zkqMBBh/iw0vwv0WD/f1oaYPnXrkEoYgdWieQN9eEttBqk34qGeU48Tjdyq+7LA
k3RwbgtZW7JLIZQyk9KWclDwqRemluSIufkfzjcmmSLsAYAI5SnKkWRBLTWNUuI6aH6I6QvGaNbx
120V1swLlSi8McFsDhoF6v0iYDQwCCUqiAjuMYNvTHagNFKz3W0pa7sBECwuG4AKREwGX+5G1flK
PSrwiGCLL3+jea2xFAV9zoxb5aqhHyEigLF/5FA3dd2AQXAQwsQrf6SIBrnQ9AWMV+99kw9aq674
jZ+l+7SszHnyUhCL5oLMqCis3a6Lb6A2rcDElFLDcDMPSbD8F6pW6m/9Z3modTssnPB0e2FX7lE0
LyP/DuQG4W6lQm+8CqNGGeLEKzhvirKHMW0x4XU7JKETlqzWrBVzRwIVqQKUA3GJ0sj8ro7kQIuF
xMtGsH6pXwGYrDBeiXGoViwSLTxAz6Lmjwza99i5izC/56oQNIFggy31Dz5tUZZxwUODTWThWVfV
QTIY3WFArKk85VnjQO+qZhRxTXe1KRaBNc/7KWdhHldMnxRRSfcT6W6UqAM2VHnUxJoGt6qrsMbA
4pv6P6wYth41a2B3MD+Msvp0aOKgBR+xV9WfGPzQE7avuTKT+vG2sa3tDBrz0DYNU0PgRi2YGvsy
cMEGVEEcLA0heIICS8LUPoHVRLO2NXAUBLuJBx/oMZb+AoWeegScN/UU0KR28qsBph6NNQRlTR2C
PkLVnxCd0Bj3pK96P+sbCFEjM9AxEfRBCO+qlIUuIctCXUUoJREkFykmAWFLKYOukrHJIKdJfDOK
Ekwfi3aJWtktmtOKYI/Ja3s0QjDC3bUnHuShswVmgRv9qnss6+ppHgRcTp54QsdAZ/Kb/EEHu4rd
/eoTQPIY3vc6PUrwE38EUuZR8jEarMBh54VPopPa3PPs5I60u22Da0IIOg1oODyS0Fa4XMxEmTG/
sZ9SbxaOyWhqllgC7+f+ksvX24LW/LiCWxH5Q+D8yWyGpaQ41gtAF6UUzSpm5uj5OXHTxNRe5t8Y
pj2xahZrxngpjbL4nC8rDnlTGGMPftDsQw46s+cxeI+ZHCW/RJvjpSTisC7861wEQqhwoAGcu8Os
pdvxDVdjPjitahUJJl0cothtSrur9ol7e0lXLqvFipJTfyG5VMGfOBoiupruytAbneZX05n6x/9N
CHXa+mCeo0DDto3N5i1+T37OheWfb8tYc09ohMbTGcE/ICu0DL4OO2NKM69p418Fmm+aGd1MamP/
38RQVwfX8CPYLbPMKzFINM/D3ZxOb5ocs8KmNXUQAn6D1fHKoB0hoG6+lM9J5g3ogjY7tNe4yRCQ
QoPCyqat3Ya4PwByIryKCM2XJgDUCABQQp55hhSTWU9o1FU1Vklo5SwBco8XGXCkSAzREcQY1IYx
zPARyC1boQIigUa0UBoFJs68vUNrmWV0AsPpoSET0Eu6o1XTK4wW0UeMsur2XROaSnsvpq9VselK
IC8++X4/RR9Z8I7ScyWAGrRlhReruhISHyRzCI8OFVnHfl1I4wBzL/ithkdbGbmDH1kBK1haqani
SYiaCsI/ANfQM7ncOdCMxjP+yzxwL7oyyKs/sv1o/jYl5K1zR7ESlFf+y+JeiKSMZU6CKZGHKEPV
o3f5PcjJncgMW/Mo7KvduMkthSFx5SBAR3SPG2T+Gk8X+AShUIyeh2v002xTgA8M1SkuPN5Wa8UL
gp8FDP3/7BfNPNSpJfo+Wh90rxKY8OfNnApWLWEewgvXMFLmK5clwloyv46M5wOqcblnbQV8jpLg
tOUgvzH7LIhBCUjmG07yuCs7vCcz9GDeRejA/A8riV4sMKshLYuEAnVNI1kjihn+8TTZ6/vfnRf3
fw8gQbsZ8Oqo8cMuQZy2VE7q/aIMgzD0uvajBAyfV9AK2e0ztK4aKETf3rQVy0BGFsAR4N9Iexl1
PYPDrFG5eYq8GWTPebVvAtnEeMDbQlbOMqJDhNAA8OI5TudlQfKZiYkiox4mn7K5s3nlSzVQ0/h7
9Ajp8/ojhzKLSAsRGMooh2nKWfU1u+Pe4+IMUDfDO65YOnw86m7ENcIGqYAQ9PtjDdrayAPlqaPj
wWBHioDSvIDgM0ve5r4UGNu0uoL/SgRmeGkTciNIJfoOIq/UUkvG81+Mzzk4VjEFg6HbqkFcSKLd
YVpiakjuo6TY+IBSDTwUVN/HTmOUn1hyKB9odNVIKAMjL6tQwZNiW8EMWhBo3LY8claomBCBDNIz
MqCDSNBRZwn9a36i6DlAFLUybgwh2fbSwHqmrgsBMhHNOkAl0puTDI2CqZrIZqEKO6vBl5ZMv26r
seLvoMYfCdSm9BgZ1qUYuQhi6MZJ5Xcw+Fo1r2054Q68BTaedtZtgWsq4SWMqvz3E58mSOiMGC3A
KgSi1PuQgxmBn+qX2yKuDQD88hiepEAOcXjE5C+CZnD++KOQwYdzpW4VYWK27cfIqo1cLxwRAmo4
5EJgTlcBbaMlc4c8uVeUvpsayn0sPUeqfAjH8SHMWtC1aNvbal2fVED7cUGglgtnBJ+6VKv2OdkA
hjvz0KRt9riIxmOgP/XxXzuEpRjq+MidkbYYFpZ56CAAv7LW3c/lvcpCybGUoW6HqPTbsM5L3LOq
k6YKxl00yDBmVWrWxu/b63btU6EQKSyheqehTEwpJBpcqsf8kAER9OBH5UsLbpsSM9Awx9EcQ9W+
LW3NLkA1gAQ6AmkUQCnj8/mOQ1SISDqMUdmPkBzjxpdKbq2qbr/Q78ROylyZOzm9KJkhmiVNijSX
Lxdo7cjPZefJaVzbDSCaNpi6iq3UMacxr4hC7ADmBuAWEMDTzwQN2KpiCoXeSyJfvsvG9McYB6I7
a0q3ub2MV24CVzpgEYTig7Qy0ZnG2ldFrqr63kNJ1ea00g5TRlqEXKULB76UQGMjMj9Vm7qELjit
nNl1fOdAIoaS5Um7BXgvtji+Fl1ZaQx7TEbh+baC18kmIh9XPOqmAL5iPvvyOId6IeQIQnuv/8Sw
IdnaCZoJ8hRgPMGcadVWw9D3yjC/5SGNgTcXijt0n5OeFWpS6dB3bKzidwg0FHjoO3vmGNf81XGj
5FB69ZUfouVThJzRDZTK1MSnwK6le5FZlF+1Ru2PRtRRkzo5Fn0DGsHiqxcQy+6i3wbGs9ROZD1/
8XbiMvaMpRr5+8XFEgRRWPUAUHh38+cxtIX9X+OPyNrpmLSCrgeM7qUb3hCxB81QYe3mzyKyZqsQ
bee22V35XUoC5QyLEhnHjFhBox5S0Jr6jQJqUzAkf96Wc/3MpwRRDh7d251YKRKOV3SOGzuqj7Js
tlvP700MG8VsiNdR2iTKLxbNE1Mw8SwXm1QqVTCnAQQrD6KBCZ/W4IaV9Yr5p/xW2f+s30uTsaar
dnixa+TvFxLntkqEUMCutfxLIt3JwUsqMWhfWCIoUy/8iJ+iWMZqSsd+/Bj0u0J6Y+wYifSvHOKF
GpR1A7c4ZxkxviTMbNB+GaEl/ygbM7HRGJZvMGzmtsA1Fw9GRDSkI37Gm5TSCSzpsQTu1d7jo9Hk
fVzGUskQsbZslyIolZoQ7dRxEA2eiJkwO/UQMS57lgrE517sPIYx5JABFdr4TWwf4v58e4lWjflS
Aeo9GEoC11RyOHg+sg/lDo0DVXgvvQ9P/Z1+zx+eo4fYShlvasai0RTvaRsAOqsFg5fmlV0IlVUA
n5irDNzWqhTwbYDokGRbdPL3i6UrI3APpDm2xh8t0QQQoGY8NNbuO5BM/SuAMi+Q6Axp0yaDl/8C
dsOKlacm2/S9U0cbmVWKWN8nRGGgfUKxD+QwS23CHLOYwCQ0eJPwxhMachcZKjM0v1JLt+Q3bBJD
u7XoBW/CfwSSHmlKYJ+Mba0RgVYpWXxkaR8tWFoGjJZBhoxh5utL+UcY9fLg1S4Z9LgYkMicvgzT
HL/e/94aQISENy76MRAe0zG63mHetRTA5sr6lMdPaXg3xU+3z9KKEgsR1IVUFGWpJSA79UThZ5H+
wnGtiocG/f9HoWAc25VLdiGKuI0L2xa7El3HGPHiZSmmxA3vkv5zxAQRgfUGXZeDYi9Ksd8zLpZy
iHMbeglnCCZgDLqV60jkYTKMbLAsYCXygUZ/JFGOjjBgCJOGw9QWsZVgXo+cc04iWZw/mipj9Vac
KkijdaRU0EBtAMuz1CrgJ3HSy3QAxr0zc3k2B2S/btvC6sJhds/3Mxp8hpTzUQRpbpMSBj3w+6wK
XFAmmrK6lTH4+LagtXUDBBkVZXTBoC5PWYJejcogpx1mbqM4GY27tHzV858kvyZ0fx/fIz0OvASZ
H0FwIMtlSzH+LIqkYgROvn9qODMXnLKygDdJ/hqaBCK9S0mUUmJcBAMvN6OHiQdgopLi0OrqnPWQ
vq4mEzGAGuA/VA4RGC8VAt1ToClRP3qtZJUe7/jFhue2o2rO6abaFazu3DX/cCmOMrtBz7SCG7FV
oZQc1F+cGNjR9CoGjiBsgDJmNFisXH8L5ajdmpCXNMYEyil9bGcFb2b+qWdxH1JCdKSL0YkLaDyS
ycDT0JOUMOO0CcUsjs5CoB7BBOAEyTunjb9u2zh1XokUnCD8PiGmQUWU2qdMySpwqRrxmVOUV85v
7/UhUv/uwP4jA7hYcOkhDwo5S1vwJaEP5JGLzzUYVPvwkA173Rjtun+6rQvlGP6Rg8oP3A7oaJGs
XsrhJL8FuVuanFswg49B6OrRQfarnRYxktSri3YhiAoYxhFThv0yTs58++Hnz3P9fFsRxu/TbYZ9
VKoqpnUlZ0NLPgwM/TPUjvVgYMmgNr5UpkKS1Cw5J6Z+V/dWiH+FQ+hiAguPsfWmYlXylkWjQrsF
eovo68GvlJSTOGimvo3u9Ns/yjtAYz3/df55ewlXTg9s4F9boFkkA5XrVcx+TM4jGnT5FNMC26hz
R4MfGcZNxXL/TyOEqt9lcfzv0ujIwIbW7+vkDGpO0cJEZXEwa1yxXr6ZWQUmGhh+JYxycz2IneI5
hrBSf8jeh3sMXG0qOzXQyqLsW2u8yzeTabO6uNbX8o+KlLsLInkSB65Kzp1cekDabcsMlERJ5//d
JfitHfKgSL8S8i/k2JdL6VelGpa+hi59XzzOYgJ6SQUzF9X91J7a7GfEjCTWzsD3ICUkXtGgRvfJ
RXGU+2kXGCdpeBT0/TSwoHCrAqAIHBIoKhBFLDUS+b5RxaA3To3hyfrDjIL0bTOn7r3vJQObOabe
w7miY4vyRJ3Sjmmt+f6paEXLFx5Qs0UyPnM70JmNz3LFM1IZ30niizzDPwJJR4lMwi+MWl9qJJT5
LIlVyJ0wbjWbTDWV7S56qYeXsp92WWeOlY1xkUbh6tMLH5mFnGHUkatUpRUXDC95bZZAveD5CdYn
3GHIui0/pSj6pKjKkTuBBgFsTKOTTRH6zhmPGxpjDY2BeDGQ5UVuDy3DNAo45Sqt8vM4OB8+pnP8
Q1H380YZnWIXfcrody9x4m7v6bVHUQkjnYwMOtiIwfex1EuTp1wOlTQ6Y5KgncCXVPMmP6ZfYSS4
Qe5GLBzjilMmgAkgasGICsQTHQNoHD+CcxeRRiEpVhNmG9l4NT7Rp6QIViek+1kL72ZML7+t5ppY
AkRG5x+e8IA3UmFBrElFoQKjdG5QRLBVfc7cDMO7HV+qMV81q/KdZgwY6lgO4S6JKuHZSHIWi921
DSG8x2uFpPCBEKDLclyfIfhv5uhcRpNuSZyG49MW3A7MWJV9W1/qNQE7IoOvEGZhRBAKnPSjX+un
AdOv4vysPQaN6Y77+Nww4tJry1mKoO4iqVN8zNElIgRT55y2MzVkiHP9NM/pIQ22GPjh3FZqTSJc
Jyg5gD0D5IYKufogyvSIT/NzLYIVGRSfZi55gWEXndUjZaxqDKNhySN/v3icS0ouSIkCebJuZ5gD
FJaOqDhzApoLsK4+iefb6q1cuAZa5/7Vj06nYR7xHCUR5HGCpbfvam0CIhjOudOW26ywet/qo10L
qIJUY5DZqY2sjEUiT1OSEMMxAM8ixUE0xV+xyANJzfeJ5udnFaTbildP9z337gd3QveUFYeu/GzK
D1Bf6F+jcGoL3ckLwWqi1JTG6JBgyFIaZPu55l3G0qzYMz4LS0PqUZiyQo7WxVZ0NfiMcT/gs0D8
EXiq7mU/hXcJw0hN/iN4RJqh3ih3GGbjih6zTrViBxCOyW4g9kDOjgZ7x20qVJoKFI/QGSY4jTs4
/81YImRAV0B6pzEO1vXLgnD/ATIAeuFvLoylrjmI+NRa4vJzKOdPyVnUEQZlz0HJmt2xcr2S1gn0
JREyB6hGAoqLRW0a9KSC57c4D+27LA+m4R8GG+cqc35+VY7xFfl3qf7UYA5GhOlZ8YFFsEIz1IPd
EI6QDKNAgwg6s2lM1gS270htePmMxkevuAfn/Ek9ift4F+z13Xwy3sLz8KRsfFe2a8vYqQx/QjeF
X8mnrErRMZo0A5fAOVcxhLB5jCr0KvR2KaC+2h+1SAT134Mx5aba+wzZ3+/QRWxD6U5dSDWGLY/w
4PJZtPJd6Sb7bNMe8m27jd3xMG6jTbBT3XgbPCg7jA46Jm7hiltxk26YvFVUNeefVUBLEPhAQekF
AOrSDIaKn0MuwCqowp1cvsviHo8mU+J3CreRinOruMPIxPaK+FFafRCjA6mMkj3pRl4KrdSyHKuo
Us7gRPlC/2BuZ3eBl3nB0TeLh3TD8B9Eh4U4BBqIIxHgIMoBvSZ1dfCTrjadyKnnH+lD8CbnFsgu
1YfyDk+1ObZ5Rhh35a2AWkKcSLoKyQwZmqMZuWOMzEsTEJ8bTtfvUu5QyRY48CRWK8/1ESaSQBKK
makkfKNPUNNXTd0VqXHut/2hf80fqzvxp+8Onr5NHuJN44Re/ltuGBfjqn4XUqlzk6Borxo+pE7h
l3/ihi+gws12o4U1y++TX6L2baEfdUrQZhM0Y4OVLGvbL14DzlG2lWp255r3RtkyphcxfMMAdJjr
tsvMBBNdblvO1ZsHT23QLyH0x4MHFyJ1OHw03miTNPrnDrTQW+mQYFzz5l59vi1lRc2FFHJaLjyx
kPplNsyDf85M99W6/dvXoS+lAhXi613B8fyEH+/uJ/RSPzwNR78zS1PEljFEkZ+itgus+HDlpBkP
1zWlR5XG4sgNkn/mTzzgTJ+Gmz/6P/kdDD+OLP/VODJZsq5uS3RMCt/EmSAFAKUtpZ0/8YHcKULw
yG2DQ9Tb48EwnHGfuY/dlv+oUfwsXhWbBWZfW1RQzSKLSYiD+KsylDJUyhzKYfiYyS5eK40FgK8E
KI4ETEnlsvqKVqwQs4PINBT0TClo+VvaR1XrmAGaR+Fj7nUbtHSAiLR58DOTZyTqrhfzO/LDuxOV
CALVX8pRwfISzRyowoMmMcdfRf84cehVb5kND1eGAvwZIdgDJhbXPhzzUlBd+GoVNGH6GKSmvlF/
15i0+Rq+crgNvMgNfyu/xr+D6+uElv9SImWao4gJDboRpI/CZ16a/es8WY2XJ2bPYk25co6UIMog
5WGsAj6AahFwCqZy1hpTlLa3D9qVv6BkUJEbqEW0VMAV89gfDQeB6O1fv85CUD9PmdvYgh08lvDz
4VNx31ixrd1jblf3w85sBUyWsYmR8QyRV8krSiTl6Htf8oNmhsjB+RieU9FSbeXk6O3et36dfInh
qK4iekoa2cMLfwss3azVREGgSHW0Px/jzkW0N98ZR5lFubsmC5hSxLlozkezKLWYAsalg2pdxF5h
bE5gckixfE6dpW+5wdRYpanrZQSNGYRgZpGKxI5EWXk4Ssk8BMnwqHNh/NDFQ2OLlcbbt3fr2sTh
GlBaAW8l6X6l3Tw6bLhqCHP5MQH8B61seBQe2uI4y6fbcq7NHHLw3MNtgqgNVf/lNsnKlKYx18mP
6PAWWlBfcVak/7wt4/oRQIbBXwih9ifLMCq6Gkb58UfyDnOIzqGbvuYv6mf/nrzelnX94PmWRQD6
pA6OR9dSoRwUgZg6OMuPrTsmb/Jb3qO6+2RIn5l/TJKdAoq0NDkMmGaAnLdwEkVMP3pp6p2hYGa8
2Xhp6tz+otWdxPSc//0g6tgNyizEUyrIj0BFTg4wf2Yse0Mqujyrt/i7UX4RGxDdycxe4LeQcqRT
mxKovRoeHTiPh8H6YZjB9k12gECx0LhijdbP5un9/WsyHzuTxRB9dXlSgqlLLahU4HRDSX7UnxPV
BNH5e7ALGQ6ZxujiernUzqATbrycz5o2ixByVz6Wuw9/l2yMPbczNrETubc37TpRRAmjbk9UAJCe
RdT72NdbHomhB+0sBebGbPeRp5rBsb9XfZtjreP6Sfl3B6+OfVrMxszHWMjkRXpC06cVOcJJu+Pu
kFBl2OVVIEJpSF2iRlmlQgyv8GhXp13/wjFSLN+Iwf+/MeIdujyImjB2SevD7sVTVlmY7RkeJ8zL
mi1QITgNTmVmS3v1c54cmfn0JbtDycZlAMgukuBAdNOA9VLiBtR0Q+Wx9jhTO2D2nOM/wE42zYEF
+1nbsktZ32HsxUUXG0VWqYovP/Kb0Ytt8/OoWLWDyRJHhkmuHLKFIMokMX1jlrlIg6t+rJ9cqTXb
A/9TPuaHxu5sHY2s9XPoAGTLHcEhxZB9HUwiPfdnQb/P5oWSfTVKk5wZ8mMdOsHBPx7NecO9KZv5
C/2zockUyNKVMs4qNIIkqbGoijm7vNNvjU0N7CtDK2KCN8yEzs5lZTFl1cjJj4MV7/JjdRdUpm/X
WFDJ6p/DfffaMJzYymWwWEfqdgJDdZ37FQxT3xQmKAQYZ/pKIVCb4ElI2HaRHQHMaXnm5KQdpTGW
1cdQS0yhfAUDCWPJSHSzWDIiAd3iIrlnyA27lBAZKVpu0Yz1WP7gvzQ3jnGYucac3BShuJPYaPC6
LfHKEtDQDyYdvMuQhwH3KKVSHRVKFklC8NTIqvBUF0gV1jjcVh5qsavXQDqgyUg+90bIcsZXDpJI
RqyHea9IFGt0U2EoRUE/Z2PwpBU7HS/dCqHr0P26rd71K/dbClLDhC0GyWhqQTHVLizjGPopVehK
kQOWZLMFLV28kZt5p2qJnW6ENtjcFru2qiLhWwIeDoZCn2cJwJoWRDzBEwBD1qzeoWpmlXlsFuFG
iD+ldGbs4pXdo1iO/A7Jf8IdY7ja0mxaSQpraRLDp2nPO8E+2AnOwADxrK0kBGAMJGYlkkZAyj9m
3BgZUS+HT+FO3gPkd1B3jSe7sTNtby/e9dVGtLmQRO+ZVAF+KSvhU+1yW24be/q+uqu3iVU6/lY4
RTthH+9rFjbgOgCixFKLmPBx1A0zxA778Ii5B1Z+FE4/4/tqp7vcjqHjVcqaEkZczYXHz8Nu5rhC
DZ+S+6cgMeXH2cJa3lXbgrWaZLWWLmW5mpRPrETMb058qMVt9Y3mBnv/Fx48e8Hht+EdqyNl1RAv
to6OxjNdCtMcakX3D8Jr/l64LH2uHqPfCwfCO5wsFH9olqlcMlIl4aXwCc0uDkh+t+NW2vgPyIMw
dmjlDGNyIJiRADkmSFPK3pH0RxOZWkdPhTO7IhgtUls59AfVTnazJVk4zDbINMxu+8IQfG0amGgG
Mh9MVkK6FgySS9PoMK9Z80sx/jb/4KygkpJ+aRv5EFv/R0nUbsmjUAdpD0mt3e9m03dL51VymkPB
uDfplgHwwS1VImZzYe3hUET+TFSS8Gy6f+uPn65uK3eTG56DnyiMsa5R1hKSvb2QV07xzJUt5E3w
VJylOZ3bYWKKK/z9MYZiIBIA3llF47pCCYrSTK4UXYqfkNZEed0W7vUHwQnN6lE+394sehLWP2t4
IYp6BBYR2JgAuYmfKqf2UreyUvutdzMz20bOuB1KczqKD/pDtVMscL3spvP4+asCuyHDaFjfQVNn
xhlu9arFdwz7dCfgZLSefkL9i7cmJ3cDJ9hEu8HtfiQ7UFLeGxvJaq3E1XZMo7oOIBZrr1IHNAS5
DiJMfEhpt3Zjzo3FndvXz59gRr6rN5HrO74T/zWgC5YsYXAIQQGL6ECmjkySiUWvDLCs3gW6QfJC
az7MvqXb/EPlte97Kz6Vd9WrwOruunasS7nUCUL7EElmQW7wLu+FgyignswzTOzatS5lUMY8lmEE
nNX3qeHM2fxQbf8xc1lXBHFfy/sIUmRg7wgjIfikqGuWE6N2aloZR0YBLfdxUn75E8t5fzMA3hJC
Xa+lL5R1N0EIv8GQ3w3Ygb5r8o0bAWDRbfxNs6m3wn52tI3qFjaoYbasdNH1YwHT0AVMHgH2TyLE
i0sfNBltIEVpkz6p+YR2v95MEsZRvL6hlhIom0i7OK5isU6fenCJTuV9pudWPzlcYkr9WWpZPGD0
eMJvDwRcH/gqwcnAgxlxqVEsanHXKHLy1EinsbPQSV7NTjCcOQzZRQcGGM5MP+N3RSduasWNmwkd
LZ1d1Kex9FSMXC8L97ZPXDMlvCAw0hZ1ERTrKFOqxazDURSxxD66u5Ffne0sTRMn6ZkjNogzoQ2K
MJPhYYZ54bDgpe7DrOuFOpTZU/fV3AuHzPKCXfUpPMd3AisRsWY4QL+COZgMtwSL3FJUmcRt2UZV
9jSn8yRaUxGUv+WhizirC7niN+ZOFpodau3sSZrW/JjEcVKtNPCHO1VoCxFQNvCOOHXD/Q9p39Xc
OLKz/YtYxRxuu0kqy0nWeOaGZY9t5pz569+Hru87lto86jq7N7u1NbOEgEZqNPAg+VtrOvZm3Rb6
z7cVsH/5+xhRhFg34vtlk57ifDdk497yBIIdCBtfDG05ec8RE1QNuER+aSvPwYBGjP7h9k9YlBA2
iKOXFeDwmP+5lpAmhgI2KCbpqTC1rTV0T0Kt8h74FmhgFkdEVw9A2nF5ZGgUadr6qAOnJ1Ms0LQa
yT61sJKKo8FLmRGwbgD9KqGLG8hOjJfAXAYGWqY0O1V2Z2PZPNJZc6PbKlrUrS0evNe8WdSl48Oj
hzqDVqK7AwMz18LLpFQVZCnLTjW2+GBMxrHovfNarNbGPS/BXJIhNu0A4QsNUgiY859fpGGa0ZVF
4+XoAaP3vPrqsuQuPs7wYXkDFl5XRXby6ra/s4RKftHGqHoQCqwRDOaTJZLY6SaRB6OATha1BMAn
NMYqdAAmT7RqzFRKaF0kcy94YNUB52x/vpUAqBhNESjXoE0MPfrML2w8Y/QL0+hOYkFN9JcEVdjT
cnoo/Q+s+O3RDmU99t0mksMnIbBICTD6sT75bUDHbuV7NjbRWQr6HMp9NXCM+Et9r/0ZfhuqWHgt
Ry8iQFyuj0acxDLRhao/CeW69CW38N5aES46evSDnnrTesxqJwakRWq4oRBuvA59WxLJUqy9yWn6
MlgvjbBH20qeuLrmBOk6CT7bkPTmndmqDv52Wx0ilYQAVbSmgmDBo47dW3nhCKhoiXjUK14E1a21
Q1nUtuj9zUTAXx/Dj7RbVTF2B7xYPanRDn/bc/wMmRrWZnz1i5sYA2B9K5xoE3WS1p9SdCNg0LvT
HbFNRFeNws8a6zWcTjbfu1aIndt0v6I9I2+UeAElM5eDUNdjYrUUYnNLI5poBhx+eVg8P4hu7mOw
73HMH8XwXjFI6J2t4RwKyJcDUliYaLxT3vSNjP2He/EpMrDe1qTRccAQtE816S6o0cm5UXeq6Wq6
LR3G0LCl4cEYncIJ72XLNSLgPVZkOOT6CigrpfJsfciWfZuxn+22SAfQEz6j+AF0CJAK14qUaXVv
eJXQn8Q4QIMvlt+od5a6rnVqqKtgOrRlQfTQNh40qu80/0k3DmUFZN5oZR7TgAQxr1FemV0mK+rL
X8So9lCpQzwGHnADsNVUcvvSjcv72KI1gGwLK12N+n70bbyK5Ht9owev3dkLsEzlXhNp2rwInW0A
EtZcQxkPY+BMhi2nh0xFWLUlNC576xgQ0JkOsM6dbzc8+Mef7x1or5eAqIREA6hDmIe6lmfcx8Uw
yUN80ojtjc444ObqPI1Euw84d5nZ/VzJiaHE3J9i2QjVIuvjU+QJ2mbQJIzxT4Np99hQzjG7HzeL
mRT6qjB+gsINbOCaqdIzu6ScpvgUE9sY3Y6iTabC6tDH28r4I97MZIDMiZov3qawy+uaTG22UYIO
bJCx0FGPDKmlstnwotpXzZgVHFwHjmleF/pjgQuWSxapIdf5qQZ+4Trz1VymhRh68Uoq9Vyj+Whg
lidp1AronW1b0URNQpP28RhXpCtF9D4JU2gCKRJbpUaaeeOAxeWB0aP3qwAc/Cpq284/hoKAUe0B
IzsSURRPfioLxYJqamhwp6k+1gkp2mnMKLYJALXCqjwLBalA718TS4g8t52yQKFY09r9CfOoFKhY
jYbAcWw/wzBkrqArFXUq9LVjp+a1zEW1yrDfXUpOg9tsyqNi16vABaaTEx1f1TXWz/GWZ/9MYBiK
zCnrXdtNnY+sv3GL/SFUtmlPww0c3OQ2VLC9R25/8ZzRMgcOJlURs9nw3fj3NY/tWMWFgoYo3DOO
jdvXLrqLe5T+3LrDCqSzuqvfA4wyIA++rc8/a+6I0RhlxjQDAOIlIPBdE5YK0xulME1PtWMQdXsI
qL5pnPHEceJz8GH5uyTDSBSbLsa0aZFPtzR9/v30yWso4/LBRL/aKoLEL0DAWxm7huyPihMRLj4v
lwwTi0Sjm4qinvlwShLBzZjkGKAhg3KOZUkfLuXFRBgtnLzaAnwtNHBwwZLr+kTdmMSnxjYivAG3
pZAAHEQFNxEk7Jg3YLxnV4lmFSozORs47Bv5o7YBKlUR/df7bcZ+ZEezul0QYtQtGKZo7IswPb0A
n3Dnk8hJXY6q/XxlmWng0gYnjcI6tPpapZEj4XFnzEHDvYPYNvt4//TArcsuntAFFcZiI7MsMVMG
Kig7SMSV1pjvRGvJ83NBPzmX0SWhoXcGLaC46GCCmlGGQTLjRAr97AQ82Zd8oMYq8sl6fftkFgLo
jLOIhRd4MMV6A4afvLKUUlVa3KSI9wdYopuOiM2K1hyg10ULuqQzy/XixtYi9RWEDHReJo9YB+Kf
sIVp+2TyxsCXhHZJh1HpPFEGxQpBx3uQaU31OzyoOBxV+5EHQtMuaTDarJbz/jO9yU47TyOY63of
uHsSZ2VlHeclCcavCbWBkkBbQ1zJRl6JVHCEPwp94j29ztK4RWaW5sWpiFOjaKEETqKNvnWr/Tyk
uDGqRzUjT8Ezr3i6FA0umWIUWpI6yRprMIVphNc4JPSTczCz4G+ww26yTFAs1CsdN/dmo9rRlvP1
pfzg8tzZaaAiU00U1vB5fesVRHN0cqzo+n2kCil/3TbLRdd8ISu2JGpUut9VQZmdRoqEk6RbgZZ2
upcwK8OtC86Z/y2xMbZpDWLX5V01nwsSAVeOSOyGrmBztI1jmmzRJur1QagmKFtjD08d3FlFQ5u3
Te5nA+C1cbK1kTwZxn6MIbjyM3LVzYe122AoU3Pip3Et72Rcrc63j4rHFpPj9JGg+cUIgnb4+JHu
t2seSxyzsRhfkHuJ6CkiCLyoVFqrf7HzbXObBR4Fxg302AHTTiIM0zzsJncguGzzbJ8TZ9hgFqjA
k4w1HH4PdI5yVTlbXNEJJ2Iu5gDfVoMJumt/NraJIBt1N2vySLt9Scb33t2uTSps3m+LjOMMfgD2
VP6kppUCo7EDGlkPe+dZFElP1F/YxpFR3pQLJ37+vCkotS+JwuzaXFsz0RtcvKZ2si0oT4RLCc6l
CBln4Mu+5PnFlzPQSGebFGC+traudioGfCkXgo/j6DDFc31kfm2qeaXM5hOTP8ousnV7/xzf8Yzo
dszGWO81mcYro74ZIT+UDdVNvRHJmqMQt70o9ihcUxB7cZDDCrqHi2rzZN4HO+pQkzd4z1UExhtk
Rd30AuA/TuInIbU7URrgYsALdbc9ApAlr5npMkXKRh1pVE/xzGlSdADfBTSkKuleM9xPjc92L6wy
7l7lZbpzryIqVRgCYIQY+9XgozoB7+1U9qEmaUjOt89p2RF9U2Dkl2phL4p5kp2kp/xRoM1WwUNt
tLpNhMcGIz6p1PpKBAYEsuo/KMW7a+X+3xFgUilRH0JUTUAgnUhCMmL+jZ5vU/gvivYfQbHtGFaL
cZlxBIlDj12SdDo6SuZs+RvIZln8zD6+6cyp8EUO6gUd8qoszlAjEM+Rbd49Jw7HNjlnrjOXHOia
qZYNtGreOi5gwm1wtsWBQ+S/eLJvRhjPGRWdNlZGBBfjmqsU/c8CiVe1HR2TNc885x98S2aM00z6
KlXSBlfDaL9rHc01FdLR39Mho2teVWzZcX5zxThOqWy6PtJCvOptX0KiP3FY+dn185WvfX+fsfjM
qkOpanE2Ur01iCTbkkako3DE2w1J3Yo4WNZrPz7GH0BnHYiM7IrjEJYVHQi6X5hK6ORlPIKsdVoR
tPNjIpHpsJGIsUazEdDDKOWY1GJsvaDEuAVMe7ZJoeFNVv4ofVqhpAOoUXs3HAq65iTbS+XTeQbt
P1wxHsJIsyQNO3A1YuzFp/3+lTrJevt5VpClyBzdX7x4fRNjIQtQG+tRDgaxYBM80dK9LbdFb3rx
dcZDAAQ29+AgstP5zxSQx/Tv0+3vL7oHlEJnyIW5+M4cS4muYCBAIP21B9tO1+NzlBJkVreJzB/5
YbIXRJjzKIoSexIG5DnmCoF09YyZj39HQWGS30rACFLgI8UOXiaiQrWalbjmpIeLB/3NhcIchVK0
/y/rfVw9cDR28ZQvPs04aXkM0cdZQ0DyuV9pW5moa8458ygo15GmaAorxnArXBl66xrnyXv8lyww
btlDlxt6ZEAgue9obzvcK/Syr7oQEuONgZDWj4EBVQXQzuNbTu97W9xXlMMHR1fZ567EqgDFpILK
+PDyZr0iw3z/V8bAutzAEhqplUEgOE3reLXP3Wp1m8Ji2LoQFGPT49ikuYYnpFOy8Z9FEnLLzbOm
37BnhbFnMy+EMpnvSerqXNnKDqjR8BmhzXsU5DDCulZD7acoLmEW5dEn8SmjvJv5wmGj3UjDEnY0
PWFtGqNSaenhQtEoOdIW3Myx7Mslmc/TqKXk6IrKzOZFlldgpNzCP/C06Sjum0Q28WbAU83IS+8X
bPyKzvznF3SkvMwGceYG9//NLLCRp7sLB4KVM2hyQX8grihsF32sKlmAFrscN3FXTtDOOvC2ey3V
sK5IMMKaxgJoKwJIeH9apz/fFW79XDiiLZ1p/B4QjrUvhL8raozIrCKXpqbQ89OLd3DFkqpA0OiQ
/VQft02SR4cxyUo2+yapZzroMR+IcqTekXfx4tFgrBIxRND0DpIbqb7yHlBptNE7X5HydJuXhTh4
KTO20hw3Rm/EMx2gJxMsG1rf/vyyuaDLd24MRTsdu27aanpJEibIKjz3Tk3MTbghCvJFvvkvFbIA
FP9NihGZJ/TAb5NBSsMUrIFLixvQlEIDAmck4q//cecC8lHgaH+T+4pwFwZaR0obRzNnGrFcgXb0
GLufnPDCE9/Xn18QkVV/aNsBRGISbXajMx1RJ3nm5EJcKkzGMmqNZQQiqJSOujrEu5L6z9Ln8/iL
Q2hRqS9ExuQtQzHFaJP4Eln7Kq31Jyf783lb4X52WwEEBp3XIgY1gXausE/BeS/1VW+o8xXZO8TH
YjNu06O3Onl2eAgPaIXY/x7O4z7Htl0e3tvXt5lQekWbiUA+2pVFbJtEMSOgyXtlh3ZdOJ1dBavU
8dV1W+3yEpP8Vb/tbLSC14PdYVuHM1Jghgy/c2yDy0i4w5iG+pluDafcKm6SE7Mi6cE8yNtYJf5H
GZMqIulbpRB1JNELNpr4tu+tWz+lyiFJLSKtxVfPXAkJarhmTIPhFV2HYXVqplWXOVGyabAw0Oe8
iy4EX6BaaJitxNgCen6YnL3LMgCAVxJuv5Jd7CaNPIe2fftoeSSYlL0zcLVVrH6uicvU1fevT7zB
i6Ws9IoLxhAULOsb5UbMTlgK+FI6MlV8kmmQ4wNvtnfJW12RYmyhbdTc1CtwUzvRpkjoC9AQK1om
dH53MTYpJzYu+Pkrcup1OmEFMjDzU5DbiR9ohZJ+3z6bJRdy9X1G9VVTTZoJHaOn6Q6v/AY6ugKa
kfU5X8uPt0ktJEZXlJicokTnguJLoDSuZHqoV+ZfTsziEWDSCDXWqkjRp/kRSaRv+n3FYWDBC14x
MOv5hU8fpDrPsgimgtLwRnWqhLyuPznHzbMVJhaWfSj3bQxFDjFz546tMyprXr3ptpzQNXjNRxV7
lZ4boNF+HvKVahdnj4OxeFtSAOe+phBjL4vpiTgJ7zkn3am3CM1tyomxPDYYm/dKvZPMEmzsOhTq
n/v/FZMMnS/fjvHHBE4i1YNSinhNyckhJJH9aDkxbxKDxwJj3EDRz/yhHlH3EfEoifWHdsfphF24
K1xxwZi3J2R6LyWz+wi36BN2ZV7bOceB6Oyr0xCHtex5oCDsxO1hfjUBlNbgPvs2b/b1tm1gX/21
Vomo0U+1gRMpS2IS6qMToVxz/fus/UwucCUxxsqLHDDQcYMzecHdSkaUN2i5N85bTkp1269jV9Y1
MxhBy5VMBTOnTUN4lxCOpNgUF+FetaIEHxc7251I+hEempJbTOZIis1x8zRV6z6AP+yp4v6Z5yp1
Et5HvOsux5l8PblfuF1PNQLNy6FgGnFd8Ym+5w7H6S5SkAGujWUGWNHw466jm8BH6BQYiYFuqnwi
2gPp3zlZ0FJvNeYyvqkwJ15nyhT6lgxDWRsEC37XJaoPbgN0XQBmY4UnHre7lYim4hyJRXzUV+sG
o/jtr0/nVbzb8uqoi67n+9ewKoJcPFQEETzHJP9T2r/RX82R6qISXlBggkAu57lfeqDQNMSiwv2u
h7neTikWvdsFCSYEYBiyyOQMJM44Nh1Uco/cpsBjgsn2IjwOCWoDHU8q2w2JuQ90UlCOanD07+sl
5ULDkzYo5b4HEY0EHalx87DuXIzF5KfbzPDoMMFAbc06LBuIa6R/qsm1MBRBHe35NhGexJg0rxrM
sNZxKqddtXfRm2hXZ95OSJ7uMoEg7PohznuQMO7cbheteZ6Np1YzixfnUetGbpU1zgODxoPdAFz4
6baMeAQYV2BlE9614f9P09OL9ti63L7qRdf8bRhfl+0LDtRoCOJ0hqgH9v7GIi/xcSB41ky2vnub
E85RfA0KXhBqsey1gYVkp+xvTu5g6eE7x8YljtZ+YRdekKiFttVbCaddOo0tuSLV8K6UUQEPzSFm
SruKGg9ORZ7eec3wHE3+msS/IKypQTvPQM5ClOw6Ir+2PdHeb8uPx5x6rWrYoVSMRQka0aZ3zPNf
aWWspo9/51++XsAvGBnM1ioyA0R6quWA3bIl+rs6/ksijN0rXjkmgF2B3ZdnOLBjusHQFeXOW8wC
+ZGeXWg2Y/sIsM3YzQpnD9YK47Ad3TSn8iV21beduuaR+4m2MN8CLsgxriCqva7vaijfS7eXdCfc
H06YQryPB0wXD1vlTOkw2OBTip1PTI/+w8rGxQ9gXEXU+okGIIBZCQ/+2t+qTyZ5Mmzzn9zYvsmw
T7dqN/RZMAfrF3G1G7+aVDBJmL/d1vblOs0FGSYnmAIjK0oPpzcgNKAP7v3Vo9nqnUNlMbe+oMKk
BSKcxWgEkBl6SXsH64s800YZEQ9LgXyISAHvwcOO4XLGJAqhFxoYjoMA7SYjeUReUUcL3TWWn3CY
47j2H+ByfVSOaggR4laaPoerX68ZNe55FTWO72Pf5BJR8IxU0r5afgfibzqHB8nClRjjMDBOOaTa
ABKHdO260XtWuzR5uS2tRTYwyDh31pgGyv7X7tUMrXKochOZAkCdf+cAj9PXvO3hiy78ggZjoUUc
6oKUgAY2H8VAy5W26su44xVROVR+RPQSm1VbWZ9zt+i38oA+/LnZ1+A48eXb/DczbDzXTaBPGMjf
TvZIg3uLqLQh0rY5rm+fy1dHyw83fkGHMVFsbjD9JgeduFgZjvHHIzPqGKEOMDQ322N92kUbwTW3
NTFwIyoA1IuJas4VfLmUe/EjGJvNgRWqF+HMrJzv/AcsENKfEEN+BURYpTYvliwr/AW5ObRdhOEp
8DDwOkJRdgcZ07K21M1NMvKKx9aih7igw6T5YZr3aV4b89UOLxPkpbP97fT5efsEOZbFrnKt0i4J
fRFEMIZWnndyT3AzwjDKbSqzD7ilJky0Dwcr8ADejJYcAA2RHqto/lGufyEsxkOMWRqMZTcrok5U
G8PNnGDE44DxDqHcYLypx/cHzIIcM25bw2woNyTEBm4MgY9jrEFCX8+07pvvhBv6Gjk8NISlyYZ5
0db/d6Vs41XQy6iKCWBk7muQ6d1E0PWLdW/c/n+OZn3VUS7MpBt0L/d8cJQSAD/TlgQP5xZDwsJd
cF9sKnHV4VUYYzvG6baucTzsD/Qus8/mZ+j5Fm49Cdi+DbwAVw9sjkovsgewsbnXD03mrBwxf1bB
v1pwOu252cWb59jmevFFD3BBg/GuYx/GQt+Dxk5fZXtxK9kDGRX6+s/umSbmd4FXCewkFv0AsFlx
6IdhjrM6JycALp99EgIzBaHp9uEs3jMvCDE+Te/Sti7FaCZkYJ8LpgN5bcbLCn5BgslHsMl5kpIp
ntuQJGSno1PTj4EiltsB4VWZF3Xtghbj14ZmGLFjC3LrYnoEqh9uEKFt8XKG5YhzQYZxbtZkToUR
gczLZE/7e/2u3T/knDLfstywtRNT/NBmrCu4Dmt1N41YBJHNrQ6dm7/2r8hLaW2POVFd2eaq3HxF
+OHwvskZs+5fuIc6wrowQSxyXGYndzwDpZDcT9R7kRxOhFuW3gUl5rJSWpnVRRooidiIfRfYKvYy
pWCIpwyLun1Bh7FWrFxtBQWrI082Vi8IiHMC541/kRMDHRpYCDKPqLOP/G2vdnGfVlA3oEnqdM47
5nIzv5N9KdpdEmJElnneoKdeM5tpfAyxMaur7Gb/NpDSlv9CI+p9eWroPzmoS6qMAEWh8dRphAAV
Mr2kuFc2AJnvUBPiEZo/xOreJSEmYRykThjGtM1PBuqCyW+V1uQxI5NTHYstp0S4aFaXtJhsMYlE
P2tKnFnjIoMbHWm2Kre2C3gL3tKKJXd0SYvxrtrYQgl1HFs3o+WuMcmR24Drt2/7cImnHfOfX5iu
USsWFnuDTIH3zhl1GLimd9hUAZXvaONgC5kPN8iFheORZZwtemQlo7Hq2UFNbrUByKGtvqoOepcb
JzkOf6Szzt9vv2TUlyJlXG+coH05Bp4hLGHKSXseHcM1XOulfw2oj4cyw6Si5qT33FEjruIw/jjs
lMHUKrBbQcoYYKPFDhAywI4tVlwwilkJ/7tB/NisoqSJLifqrDiuPCOn711pr9NUc8j4xNOepaTm
W6IAW7rWHlyzI6HBmAyUNHmXHZ/87e124+0eOFo6f+cWT4w36fuib/QEdIBC9JY6gfvRONlRxhIJ
bk7NY4nxJ9YUF36fg9Tkqnj+x4IhPGxn6HrkJjfzl24xxXgTTVBlMShxUIYZEa3vXEX5GNUHC4+P
mWhXyKsrW+/WfbOy2tey6P5n2GrUUbEwVf3CUQO4MaOUiRGGVVCPc9OlgTchBcHUKXDjz+jt01s2
u//Q+YqEFy4GGbcm+O0XnfpP70pOtvoH/aOAzQRCFgDUTQw4MawIpio0iTHMeojZx/nMhIP2yt9i
uKSH2Plq4K1elC2ZfZX2e0uofWDdAq1ApG4G7bjXVs+x+35bYov+4pIOw48m1WPQGaADHP2/WLVL
ws3oWisJj8++zev1/zoAVhEvqLEHNISqmnoyqGGpMHkbdn+n85a3AFJeckuXRBhXMXl9VQazW+qx
oi4lyl9c52x9JMAysu8eJ9vF7fXe36iqM3xG66214W1rWRp+g5L85/C+hH6hh0koymkn4hdM3VbL
d8+7B//YEpEc+w3SLpOj9UsR7pIa40e8qY0NYQI1DagDKGS0L83rbS1ZsqtLCoz/GNRxgJIiqPiv
6K3rAmpsbhP4uXMZHuKSApODGPIoNloNHipbnkFtJjtDH7hBtE1KXg7+Q0gT0rv3qm8Pz479us3o
J89LLl3NL38Ck5+0gmFNvjanXMAbiFHIlcknD9udR4NJRowwxS6XOdVqz5vCaZxX3+axsVjXvOSD
yT3KOmtGU/tSBwPbT0/oInY8u0O3ybO4s+5vHxyPIcZ9BIko5ensPpQ7dyYz0BEPH7dpzN+44TTY
4nfj5149NoiTKATJrypJsboNuxXs21Q4Os7WvuVxksMhBJUeagdw5ymgx8/bJHiMMLlFpg61KQgQ
lh0i2SUxnWiMjileX+GiPwBepKkDulDV2Cu5FRVSnndifvqjuNMmvlfXt9n4udp6NtZvAuwlvBCw
zDksJ/CRBY6rb3U6AAQiInJOKkT1Y1ZR7rq0Rad+QZNx6pGS+JFRIu4CEZ7mRMew9pzd6nZHRZeW
d/+WR+as5DIvqjiFEJG/q1TAUkT5OXFjqp86+ho4wkacB1y7FUcLlyMkwPVlGTasKKyyd32hAGxT
Qtlh1dnR75oGIslP22jgvn8spZ+Atv0PJUaiggpnNCqgpMnQ+MbVyGHI7WnVytxxIh4pRpi9oeeD
FMhzhHIjOz7st4DQ57/Czp/54SguOGICIeB8QzNVcGZ1vEa5GLufVaL+lRzaTy5PP3i0mJCIhDYr
ogQsTW4HxPEoAKScQuu7hxAjKrwa0dJE3gxD/J+zYsJj3WtZCiRNjPoAgUlx0r1VoRDQrOZbCVoG
d/kaz2U0WN029EV/dUGViYhAZR1ysQNVxVzV9blo781mpT2LybPYuqlIblNbfH1EuRL7voC5jOI4
I9K4MERBjBXcUu42Ltrt+sN+QPfYP3mxvSTDyBIr8ApAG6rz3dwirUqkXfFHf+PZ8Ww9P3XxmxlG
dnED6HjJBzPo6StJ8DIPg+49YpyBbnhbbsun9E2JySlarPydaguXHtFJnY+E7OcrJC/H5B7OnAhc
pLSVVbR+OR+OnewPmQ2EfUR6xeGZ1XLs+mZmZvaCTOAZqqAHIJPd2+5gt079XG7Ep+G1JxGt7JZT
vp5/9Y1TYt/PhAQrJ3IPVvwyZaQ4FujuzLgYU18++wcVFTvMAUI6r5me3eMFU5IA8NGghMbNUHqS
+xLa9NyGNF4r68CVT+jM33SPiePxlHBRMy7oMh4e7Q+qXiSgW+FF40/5fF/eP9zWvUX5XVBgHHuB
LsZIq0Fh5x0wfEjh1zknxOOB8ekjlt7juQwUsHUlXfvHwQM83F1fr/3+n0zvokT+fU6MA9Kyyh9L
EbQwwGdLjyLJVg+8acPZu1zrAkC8MYIKAHQN6zHYYryq+k2SW2p7sje8MDv/vFufvj7u2wf7Mxu+
/pnMwWpTOwb+pLRAVKnd9NC7lPfgyhMEc7A9IKB7X4Ug3h7veX2pvG8zB6kPTaq3Br6dUu6esIX7
1bVo2PjhW0ILMO32pNiPtQ24HmfvI/g+vT+db5/BwszANSUmhhTwhEI3iygmG6AW92QHh/Gk28Sl
T4/ZavfHhr05toPRQ4fTEfj1EH1LmZio4mGiMq46KMDB/dM/h8+mk9IPgE8f7O7uMbCx7n1D1+GT
Q1v7aX1MbY/6rsVDOeSdIxN0sDU2ErsKP8J9RG2UEzd/hppr6TKhpu3MURxNfHwgHzwrXyirXX78
x5Sd2Wpa7ftaezrHjnBMV8VbQoDhHj3bAm+D2m2zZ8ftbqvcbYFj3+V1pJIlb6o0eRb4/fvtL/N+
JWPupVB7XlhCl//1lxlj76ZWsbzZVQE7mtfYyZMHY+ujIKZhP+JXa4QQTlV8oU55rSOMeWdx2oTW
rCNAv3+sLUfOnx+Sx8ZFSdnev+9b4IaOu71ybjRqHIK3YCDRPuJB8X810P93Q/8xV9dL3miYs41h
mTVVSIyti+5+rmvXJFuX7svzSFZr5/NfqgNj2aNhZJ0gQrADoZxPKzxVYwx7KND4Gev4Ni5lcUni
h3y1de72I3mk9kNL9utX+v7U7ujKnrHdtkpkl7w8lvMTmDr3bcv5qjzdOKGv1PwifQwDCeMcE/jZ
/WkJXrgj2z14m4rIxPnAFoDb1LDJ72YaobPF6162JqNPoJYl2dgW2Qy28BaT9xhPpvVaIJvKxVhh
SvKSqKodHw9okNE2grMJ3N1mRHlb9onydqcdX5qMtvLuNADUH9tyU+egEdEnpeMXznpat6uXenVn
io7yV3+QsN1tpWKF78raK9inRwKThFg+OWxLIFsQ8yA9AhWE+AHaUpNNm5DmXv+U0EW5AfwC/sJk
h7sBmzqx+muV7H99KhGe6M1jZUtPdWZH952HFR6P2b5onPxsuDlt8HOFv+arFn11REQZ6VeKi92i
Nc33HopL6UrCvo/DfT7jpX0cxE3jrgr3wyIaJlw3eDGj4rZ0Dj2IhvF6sKMWb9ooaWhvojPthruS
dE93phNQFLKxiUyngV24kUleNiXBgmlEs5wOd+jhdYWGbFxtBU21UorrKAVssEJe96s1sCAejVXo
OIaDivTBevB3RYZnjAdzmzqA9uzdAk/nyZuGDXoTGe1BotaHsZM3akO0FC++x/vAzgey0cO5b0rf
oUD30GC9Zu/Z7xqmM0xS9nT/Kr6lq+2vcncsbe18J3dOR56wPi2zU+A9KRvBfvC2xbNx0goCxFVA
GmNpkCMgNV4BcFjCu4Z+7Hp7XIvOpt0+529pTbVVYFOzBW5M6BpHxD6noUYBJC/MtaFFAzqCZQLx
hOqdt3GK9VNPFGDiZp/vvS3frd+f+1+aQkiwtfXtuDEfMXCxRbfsmlQfek9WWx3KPwmkOVCSIfOg
KlzXX6xoOhkKcSusrog+DGptoiNaXe6I81SRxCnt2AbSV4cdx7862mGP0za2P1sJMFDrimy2yoFO
D8fQFYn0WD0H8IAnJL44j+543OB/dntSDBAaKlcdfovtU0h/rb8fNXQGURMfhSQE+hLY2du0coHO
nuE/JWeXEhe7ln4JeOx/95z8rQfEdYLmXJX0dlg4VuIc179o8qGu7vLdsaXgFIASBp6EVyH2o5yK
lXUvSbuEtHb8/IEoN0Lz994e4LHF4R2DokQtyLu4lkm9ngx3u0q2OXm03v2MBJ+hPb547rNxj5XV
xXOLN9dtjpFjG4YmksFBvX5NlNV2I2S250MrA6el2QEP3iuqvb/GFOixyuMM+7Nt7bqmZJ0QiPYv
KqHC5pg0ZLyrd4lTxYSsN04JkHjLxsy078j3AvKd+K4g65F6kM0nfBXwSEmze35/Se/OqTs8BIfo
1c4Gd1qLMIY2OWx18H/boS2FWQ1ARqqhKiqGfFn3qQeRIQih16EHV3Fh+gP5Ex7nhozEblJi3unu
DANvbXBU2xB935xwxKXP5FTSVCtVolod4COllEq78HRyQ+Dpty56h+7zTYHMWbm34EazA+cG8cUb
EzqueGeyLj0NIjEzQbscyZ+TBRSDkHoEVcr1bSEvNPdgAuFCyHNAvIhRougbGAcXutOLHToHoN4o
x/IFxqJhna/Bf+P6WV27JsfkZb7ZJJNe4UyLgvz6LZ0jspNcGACPrYX8D2wpWKmiyIoOiLprtuSi
C+TO8/uTRfDan4kuPCRG6fN79LpHwMMq77kIcgsvADNv3zQZUcZl1Ka+CZpAds8ChEHsdgndz57D
Gy9FuWbt9vHzvsX85EHJ5agrkKHYj5xf+bP8c5UjfxXGL/Qq8Gupwjq3OQG3SOxoRw3A/T3JOWRk
Hh0mFwcEWS7UCei8uABUI+RwJ9A/h5PvINSRNZYtnXeOSJ7Oax6+4oKGXdSD9K+3tgsG/bgupXS+
veAxi3d74WXC7ACUYQ5FL8zXl/Ouc93APkXoI8nIrxMSEPeRrJ2Nttqe/4+071pyXEe2/aHDCFqQ
fKWTK1GqUvkXRpej955ffxdrzkxLEK8Qe87u2N0PFVHJBBKJRJq1AsMEVPzXaG59i9Uu89sDTnmg
C/2oYNyTxaRsBuj3aln7h6/DYV0abwgtnV1upDaaKB0Hdp6bu27nWaCaAv6bb1gTiqPmz+p+MO2T
vZV3J1wNxjG0Hn5wWW+23+tvl8cN9SIZ+32AEGyt2bctWrydAAOX6OXJ5/SuBmADomDBOXjWfrO3
enzqu6OsazwbMKyWOpJxBwbD/MCq4DNO0+974MwkokkAGfWc9klNm2Vu8nUp7uJA0fPUpA+yoZwf
E9ajb+w380qvTPvjES0xgYEwLbNay/oK8RYckdOZozXFMhFaEQNPJ0Zu9xfG/4ZxiJc+6H+kgiRc
LOJjwLtgbV4fXvx7efO62lub0tSOjWGvV6Zxwr+YnEFbAbFtfKC5Wp9AsgmYjDXLWhmHka5AcYGq
kW7edCAqsq7iWRdaVx3pfwlkqRiZuLpKgtFPmxSkuXiwVALCoP5VW2NMlLPqHWuXl7zZuSzKHysB
WpMAadfBa4Z2t/70jNO8l7ePyFJwAarqvxrNq3lmp6MXpvFAFCA8mfv44SM1kz+YZmAiwC9AAOA2
PJND+WY90epcVyBHxYOvt9+ljwqUIEC7zQBczqElHyynhv30Uzm3FWStIpUCbesIFd7kdxV5239X
cfec1N5gNcWxxGiXyxhE+jiFBdSzEs+QUsP7TGEUCU7gbXUWMz0Y1AGHqKj/svxdClICNc69QUOM
thcwvIX7oFpzeHEGaA6q8IpILd/p1+om+Z4RFkrGYV9yqOfSqbMuFFIxhuUsvX14qDeZ/XVbvcWU
67kAyujHpK6EWoIAIXXS0cpVW/TMN3/D17b+PHoWto5FXPT/kQl8SFVUBXCdU3vHT17MjToO9V4H
PBHZRkiMN/Zkm9nTf6XdX0nUPcqBrbWVImhnec/RZNUWHq+x1a55bBjHyEwupoDmWb//VYu+/AAh
nlVdCLUKSzF6cE4KhrfhMakECH8VqEQGQ7mlS+lc3mXl6n9ieZj8VIByydu0VtyVKaIQG2z90205
S08xeJK/etFPMS+oPTnEcwiJlHwtW1LncHaxQyuFuEtB0JXsPcQVeNdvI9TQiVuqBsupLIX3F99A
nYMA7C91MG/kiIRRbDdr7U6wT+XH/3lRqfPgRRyH6XRs4ggOHcyPgErHedLc/2KSf3bPfxeVugYi
USz1bvxVaEaxSwG00Dtg11oxNZpP0/UV+lcSdRGERJPHZIBGM1+oDuisDuPpmJ5z5+k5D7FShDxF
iIFKpmSWgVJXQcZzla4L8zl3AF15JBa38iFRON420OWr4K+ClDuJ5CDjAh9PvxQzI/EqAebyn5DZ
TfQbVt1aR8qXtJKmg3IJOybf98iogvPXBIAwCowFAlvd9JwQUKOrDt5zm+y5jX+o16x+PsZW0o0X
CVenoifjbh3N+qltgRlD/MIigd15P/94TYFvS2RRROAFkFtq69J+LKqcg7Kd81oDJKzC5MGJdbcu
5z/OpFA7R1p9mnywgT8+60ZgxoMxALHVN2pLRJNMYoeOfxo/mFJnX0Ft5IVu1EbKaSLJqQyz7Jzf
mBJvVcFGLtLZMpk3FjbsTNTVrE/tiaFfzmcvNXjMxiq2aJ1YLbgSSwh1DwiElL4PkEcMV+i77C1D
nqxZy3Z5rz9M94k2jzCj380sEKjk65/qXlzfwXtnxvYJOVLLwgiqBfQai1/rzCb7pSj0YgHouyNP
xyybdxhrzWtmaero5fnw7o7fxe6lQAegQdajwW1GD1W02ya8dGcoAppBdRnDM6B/p2RnCu/HUQS/
MJqYBfTu7v4UzPDwd8L9ypjOhFAXU9pHPfpBIaS0U1d35UP75G/JplwpdngfY6Z3vhPdzF7vBqTC
f1o0ZP1k9xxS6MaIQQtW8mLpeXGhNHV/6bEylLWK76mcvWjzsrEa7M5t0KDFGi9nri91haWcWrSk
hijLm+swMTCQn076G+vFtODeLzSi7i8e/baJEkDM/sPfHjWYTG8Q+7atLB6hs12k3J3Ylnwpj5BR
HL27ypade7zhGaE8Sw/K2cVEiHy+QfZ1Hx1D+5NbVXiC/Td37sVqUc4NYzxiVPHQpLRrO7dbG03Y
uN5TNqHyUhh/LopuaE98YVBw8faPmFE21J2081Fyc3OneSr2LL2Wkh4Xwignp0/ohZY5rJ5wEF55
OJL9RkX1U7AcDBu+y9tx728Ti8CfWG/txsz+KOvc5Mw7W5INuDbPMMvNNthLqEOhCGZ7jrtdd2+3
rWgp/XXxkbTHCTqxSOYV0QYMK7yEEopfmHVWeyfv1gFZtZKRS1ZYrYAZHwmHcDQmxQwms+LNJLW9
CMUjNM6PhR0FVjRtq+K+Lld8wQro58+44bNUymdFWEnSNCg78Ka3VV783fBb+VzZ/A4AwevIMLFA
H18lAFFC55mxRstHjagShixksNdQGzkQMip5gI0czf7PK2qVvdGgYJ5Z4bbfJxrqe5NZTIYdPsoH
3Fwtfhob/U63CovxJbOkq2UAByxBmKOJV3SZvMhJPgdmSQTGUYdEuYAyOKq33+XmOKxDjDK9ofZ2
igx5hyk4izXUtOyp/xZ/eMpTZ1Ll6UGHZ5XUmvE3iEfTDQ7piaHlotc5k0I5aT8uiJD5WG7erL44
M35DVp6Fi7t8E5wJoVx0AkgoUYsgBJHEM8GQTojXYP/IG/e3t2whG3JeL6PRrFu+5Cu5gBxgDj+I
JwkvwPVtCctO7UwVyktPVaqlzWyeuNS6w/dbss4tRmzNXC7KR0sKRnurDDJGMGcI62LXbesvM1qx
eBAWj9pfXX6/4yzV6Acdama/FgbrHjbcA3E65Khur9iy01NUSSZIkMnI0eKYnUkJZT7M2iLukTYF
toj3rMemtEOvCMJqzUnW5tv8HhPRnSUjS6A8V6svhokvB5lnX0DZuBwkfjNJQf/4OmQGoAT9bbfT
0bkwj9VFBr/L9poLHEowL2cr5mti0ZmeCadsf9QlmRtiCB9aDGlvMsO7s43OthlOe6mtFf3PKlFk
EJ/qukwpGUZBKwVK1eOMyehU6ELsKcA0zCEDF9s+XMvb0lAmq3lpI6N+BIvgrijhtvgIYJHkJT7h
73XB6hpb9C5nH0Upj1KPOpGkQ9wEzqYkNuXHJwD+1y+3TWz5wGiChAEXQZaEXy6aMxMD10wWJiAQ
eRy3EypJb+YTs9AwL9/VZaDhGuB5gmkDmurcAynCEHjDrEn2St538n1yIJvhYUiNDFy97/esRtql
fIKCkXgJ24k8kKxSG5pjfl3hvKR/DH/i55l3ds4sh+ad8/LpoorjG+peuJ/Qd3MKVkVkMJZ0vuNp
fQH3iTqEJhJFkqiId8z5fIj4tIcrHTFfUT3GNjAr73iQtw6rE2tSWZidwC1xlFsNc6EItbjsATcD
bojSdQZA+HvovjK5lcKCQ/ut9V1JE8GroKgqjgs9LuBnVV9mGuylsgYnemxS01dNAmnJ2jbv3t4m
BIP5G4+J6C/Gsi6ZkXgmmYpuGm/y8rCr+3/B4qOj6m7ObIAC90t0RKNEho9xJS6dwHOBVMjpj5KX
cy1UDTxjL90lhpIYvNOwnPySl4Op6pKqzlZDKHPp4mlKKgCIo5tNMyTQAZaZWcv3aQEOY/7PoDmE
002M2pk6sJ5y10veUm49qn+iQDS6YpsLaG/Mus4g+VoIMMzPMz5wYdZPQYv13w+kDKwW81Aq5tOE
o6Q68dY3/P23B8iMN9/k10nJhv1cCkbOJVK3OImyTtJ8rLwE5Ltym9TwyrU0dyFy3ishG3fa6ygI
BWaHGB94FExU26X4VYRP5HVCdIWo1AcEISepY4QPUIBXefegY6hgMF2Omcdd9lR/BWlznvfM/Wp9
NU7NbGPPQHbHUNRrbMi27mQnAdjlWxmWYLl/xF1htpkRbfVjs2fluJaqcNje/+hKvxqkTuxivsQn
7GY8827Tf5f74iXbTat08wdTpKC3X9uRvY5WnstKJC2FUaJMCKYrBVW8AsSdEk9MkmLEk7qcs2bo
9WP2sywMh8N8z2RQeylrCXrwcsjYN8csNudcyhaBy+oJeUkDLTScxUp5LJ+YvyLpcpUnlEU/9lOP
QrSyS/EKm5tl7SMA24M9Zwmb8oNZ+Fu8dM5EUt7R8+Ji9CJcstZMa1bfg7EbmGMYNYbVsMFgFqUp
EkhSFSLrskatKT8lHVhKZFzpGyfkzcwC/BE59HfNe7QdGcmdxdcccuX/FkZfOV6bAj+lhrBnFbkW
1IYF0DeJACZKWJHgYtb8XBS1iiRMYmDViv2jt2q+ACAVuKK6qXMHf0o7QDlueFJWE9KOfcuotCyV
OEHP+1dL6rbR22QkfQrRjaMah0i0m8ZAn0Ry36AnA13hrCBpMfI7Fzjv8ZnrSbMyjcFXMueYIgEp
Rjg4wKwZHFoX/5ubWyEzoZ+kqSKhQtkYb7Ix1ZU5AASUCdqp5jfEYH6K1jqw2X0Fiw9NBAqyiDcY
/lco65RiwnFAoIFXGSQ0Amst100GX8XTgaTgQDa6Ntcbq0hVgJB2XhmWRpNUQgUiRK0ltteKzY/E
qcLn7WX4ZUC+Cp0wcqvNNMy6+Nvyd7bg/BRzudDHw2OCJ5tsCu3rKG4TyRja3tCD3NGAKZO88wBg
FTBZoz1E02cbG6V0n6BElLwqf/QEPe1K+ZEI92JmiOMLUnd2Xe1z6ScVSzNBW6b4ERdGzKMx3Igz
k1Srsd4AqkEljIr8ouMGQA6ibMAK6bQuuRLxai9FwyMoByPy3Z2yHLCkf+KT9HR71ZY3868kujBX
qoJfiSIkRRsd8N+YxPA/xmEbgwsLu/ceBqsIWa1+wxC7UGBVUJ37t4K/44hnmzVHaz7AyQaMOgro
sUOdTjK3DTPTvxTpzLTJaNXQwWiqUrFVNEgTz6GG/BiCyHRy6yMrF/b72qCt7lwCdRg0ictjjM8M
j2qOflXOM8hoj3aVYRwk3E53g250m+xQyKbyKgabJFh5BeZaQM4SGu2wBjxbbYqSxUugFu33PPJp
Eax1Msdio/krbgsSyI64iWa1xVpnPqWWYmP4RImXZAEdVQrtFKWej9MCF2llpT/7jjPJpgDfim0W
392eHfYtWfW5OMolTpncV5zczz54frntHzNAgqn2y1wX0eyfE5KmzCTHkgWcy6RyPKOnDDU61Xvw
piOPeAAaWA5+F7JJAd5xF1u5hdhvrbAgeRYDz3Ox1BM5K9o0nCaIzYFlDTyIAyAU4IoMuUd0L1tz
ZMSvezQ0lrt8V1nRPrdR5WSkl2bbo21zTrqgB4yooA+nbDNXWi/Van5uL/hILNWezD/JijVvsZjD
OpNC5+qyCI84v5R6HOXS+DhwBkooJqj6GqM5xXfRTi1ZIxaLAeC5SCqOyBsxAUQUFBtt+Xt6tJx3
q7uTLf/YreR1/BnYDG+1FI+dy6POycBlPDo5IW9fgF8pLMzvyY1B9I2CzPw++2KlP5fe4gqQnAQB
B5MHffVl7NBwcZGOHUIyufMSK1DxQh3CJjG5CfCNt3VbtpG/oqjncT96vCi0GlLeK+m1VoxStVQM
aXEA8xWdSWZIW7xuFEAcyirAozW00Fxq5jck9AIZmlkIbeuHfOtZuF4eyC5i9gcuL+JfUZTvb7uR
E/oIYdEIts1hM5aGZ6G7ACW0zLbqE7dB0wDLUJYetufqUSeOL6chRIPz/LDlzdb17c/WmtA6kTHL
9/JsA9eH+z/q0Y+gquxriZMgKklhF40pyIGVEFNAH9a0jVuryBI7+RrSfZ6HZttajd1Pr5E2GT0w
yLKtJO/13uo9ZAi3Yb1RfB+mbFat47Wm/t7qj0m+84jdJZ9N8FoXez34mgBgkq3H2AmAMebbOV5e
lafc9fKBr91oWHsJg8508W2JTktVUHVFloASdGktSBxrWgIU5sfX3TtPzBwdnbZ5r1s/BcbnLGaT
0m/UQa/puTxq+zxeyutO8gZgc4/ogtSBPfKM0p61edg8qObRfnlTR8NUzGS9bVbAJwF1sn/ALMLX
7TP5G3RdfQd6P9BmJ0qKKlPfkcegu820fnx8fUXOYgKAKnD9pjVaFQaMjRh3hv0nQjdBtzoVZrH6
AbM4apG7+9tfQXkGVZVEhGcA+0fYhP5xQi1+3Oa9LpVE3EtoJpxMosysSqLFf7ZfYWbclkUZ85Us
SmGeVFUlZpq4R2E5untAY5r3zwh+aQl0yb+u/UkmIbQpWnMQjRGJoC9NN3wAJf/DBu8rUdTtpIQg
8VIDVdyTfZga9X7CewG5xblALfqMhaOfmf8SJmoElAxI/19xMkhJMtR4Lkj7NPKcLriTKkvvMseb
cgtHVg9djW8sqUid2xtGv6ev5M7e9yyAJ3Wf6akGuXVpTnekNFLfLEMkcDX8Efb1oX9hlb3py+Nf
MiX0oqlEVAF2SMWPCt8nhRAH0r4f7XTdE6OX8XCoP0vMUYuGsNffWCIXz4AM2F8FXh0hMmWXdVRW
chvF0l4vLQ3padkCz3z4NT5GTwMzGqcuj3+pp4ggrkLCED37lLA8rLWkzQpp3/74D+m6W3Ou5A7P
8SPo7lSG3Swq9h9ZEk8lRvuunRRQhmApFUNARPxIJADa+V+5pX3cthQqAKe0wlPp0lA4Xyaa2kOS
pplK59Sfww/Ke4nIMkjqur+SI17KieWKiPEshzP4ffiOlxVaavDW6oC5Oa6rp/pD3fSqQZ5uq8da
SMom64r3tElKpX2H5FmY2aX0naKWqW3K4I6LdmX+8n+TJ1+qGYgyj2IB1Mwrw6sMvnDUysCN/lBt
OUbOjKUadcR5wPGUQwR75E7xA+oStgeuu8cR+JT2/02n+XY48yUe1/EC+MF+ddKehRePM9CRzN0L
vin8w5Q4zASczxiHURSUS3mMMF/KCvopThSk0vZDo5kRUjlIkNticUiQpuLKLzS9sgyTejzMEmci
DqTLBGlORFAHAPO9hSZ0ubdXgtbgqsYuPW2TCarRj62V4dyp2RbQS8gMIhdSHVsfI04A62Qc+Ovj
cfkV1PEoOHBL5lPq7VXxe4xXeXYo1dXtbWSJoI4CJ6pxh2SLt29l0YmSjd5ve5n13FwUQgQCNDUe
vQt0shOE2yMeLJ23r32glxfHprxrdUZG9drwMTKF/xSeALlNpJ2jrODlkExT4GrxVnkVDoVk89FX
rR+SjBh1xcj1zSf2LNiDfVxKo+xjzKtJUHQhcH3JRyUszQSDq2UWi/LvaNKlGI3XZCKjrxjTrTyd
5g/6II0KNYzcZso2aX4KZSPxzDwxxhK9JsVzWoGoIohtfTKqadNLSFqohRHGyQGj3nZEOtsbWUny
+WDf+iZK9VIsuCbu/ciNZH1bZiep1zd+ct9lLOtfCFdQbBShN/LDRNJos0la8FnJfRy5WthYpfpS
ZDnASbyDH1j6PW+gEAFekm9dYbhQOpLH5moCgChEHqUASdIVSkOQwNcNn7eJ29rjajRT21AfAFDj
+CvfFizOri2A3pgAd12hroTyQLgiToxS5ZPwxSJ9lRZW++JbKBcw6VGDOaQucZEg74Ij+jWRUzCI
1BlZu+uEDwEp7exLUlaRpppa3a3GxuCSNVBARO61CY34PUwtrd1xnN2jYyd6SbJTiixIBOqAQ1Va
UXkYkdh8l6pNHJsa/6InE8OLXZ8VDX0fOo+UJfJaKEJceu9oikexrEjilkn+pQk5AqPh9E+92KUI
aseCgtdlMD4krs/juus2A7HGikXRdH0nXAqhtgIjHD5JagjhV8pnu5oag49s9ENJ+8nWFbNtDLGw
R1bQd+07L6VSDlrqQmUUR0hVgNTC7+rQFkXGM4uuJs4GLxPMh4l4M+LdSPtOvgcKnlfXuctVpVOr
R6E6yXFrgqPOyNDFomz0qDL6Ol4FLUP0daB5KZnaOK8fWmnKm9xNtdO7lFe2hoQZzLcXGUa48Oa6
lETtXq2DN7Dw29wtYkcVLF+zy8gIOaPXVs0excuAEUIsaqbKPJq8AJMMV3Jp9YWUppHe5NBMfuMa
FNhUDvbxVmbIRYqsAGnBS8gIkf4jbP75WTDGD3IaCmkB5drOjKKD1P5R81XV99btc7bwmsMqqiqa
B9DmxF+VLdWonKq4xX4FfWnWwoYEWwTtauMjEtoL3mkgR1QXg/kQMsAulzcQvWvoYBPw2NKo1IY+
Za2QcyW6faZNFXBW+pTwRpWvmvpJ5Y+VdzdEjIuATmXN50JB/x8B0guQZXSdWla1joteC0jhhn8m
Jzt+cGZ/lCVDsTX4fXGHIkTyhMkNm7HIsybUDXshdjat892sQ60dI7Vwx/aP/J12ohkg5cfVds3d
Tfma9Lb3KUYrWdv3hzHWnzoNFOdvamcT4jO+hZ7GvVoCatWbwW/kgkiFywH+SXIiJ34SN+FqQLU6
TswmAsQ0qP2MAFRuc0Vo9A2eNzU7f5Fr1gm+jvAud2P++dmyTGPhj3yB3Yg2k1O6+YQW+tTMwIXG
v+r78i5a/4AkjDtqNotEa3FDRALyRBGxpUrz/ERiiYmvLCvcvMjNUcHrdPQxP+hEIpJDheFLLArF
RYEECTy0ByDUVKhV78fGD/AqL9xaeUVS3uT7feT5VkTcGvlUJqr7gvtQZLgoDGKgtQsO63JlS3Xi
vLEVCzcdAzf2shXnlUaOt3Grmwzbni972rZlOERFm7tkMMR6KWqS+FQIq7B032uk9uMVkjPGk38Q
GVnopRhOOZNDR84+kQJhiiCnc5LH5nF6nefjowOHPu1uJyOIQzC3DxywzjvDPLLonwJbW6dOtmo/
/JMOAMXbii8EQfgenaCTGv0ehO5o5AmYa7kyLd2qiMw8j8y+ZiztkgQ8fGSiwEUCRW3++dnxEIs2
GhQpK906TIXdoGqBHakt61qjW+N+HYKCeA7Ffg2vOboxXM+LTqjKpnQLUAyXhuTEgBSUbQXQjne+
SdaTnTwU5lNvqaunBFOg/3wZz6VTHjnXuRz9OS2ka3Vlp1khHMUgHBlej65VXilJeWBZARVnW0FJ
cZs9cq/hGs87fgbkE0z5TnNCMKG/Md6vi9snom6C445jQc81VFmXJnU8lm48FVaV7nTMJ99eO7or
+l9anYmgQhLFV0qtiYfS1dfiNvqci2tvxKrsGuAG3o58+Fb6wRC5EAWhQ+GvVtR+TbUgh3kNrYKN
8im9YkGfI6v6yHZgMMNIwTZ60JwAg1/6I0Pwkp9B+QkrqeDQIft8eRpCPwrrQMf5V7IcHcQmkkWe
xYM7b5X5ewGvBC0qGQdwKUJByplo6K/CHYE2q0uZSlYHWoz0s9tYsinazjFxK0AysrZxcU0JonTo
B6xEukMgGVqPk8a+ROcpWcXrBPAYiIQCD70REhjh2p30haZK44cJQ7z0IFfgtv8t+XcBzlxMlWZj
KkyQrBwGq9oMhvKQ7OQDWhQw8b1TGXs4L9fFVQECbpSyFBnuEljtNCgAaH3bos7gMgUVnd6VGrRr
oozAscRLjOFW6NYP9O1fyqIu3MAT9Cjz49JNh8c0+voe3wPwnVpcsxt1IG7KhxqlkuLew8Aehheb
Q/SOf8ePath2T/6mHp3EF1nmxNKfuir7qvWFElMMLpFeB98S1E0gnLjgrQTrFYiN4k0XryLV8lFK
HlcTGLEExp11/S68WBUk7y4NWtKlAS0q+IKm//HWnveTjmZWHiapt+rJUdTnfHoWSt2+fXav7HvO
uqCxCWP0CEWuwCCkgm/CjrStq/WpXZD7DixvKhg/wPfV+F+3ZV2tsSIhytIxS4bABw3f0qWGoSq1
ZUlI5ZZp8lrEvpMV6BQG1sVtMbObuzBliEGxT5dRGMZj8Pe+OTs42aD0ygyG6dYjavDSKVSKVZ+j
JJYzjGZJn3NBlL+Nayxt2kJQr4iPUV6YWqrvJzlnLNuCPugjnZNjBFNimJO6XDbAiBZKWoXQB3ws
Q2BowZNaOLnOKjEvmAIMAXEGglykj2kvLoRyjI7qsXLHZznB/Fl1LGW71Z3bu7OwaBdSqMNfkL7T
cnmqXJXHcME8Lj8hZ3xbxvVZQmcZgl4Z6UQwRF2h9jdRUkiKEIHamHDjPu9KCaPaQtVZeNdYeaQQ
M6692Cy6GKgVoo+ugZqL7a6JWVXgpTUlOGC6ps5/0cxzfNpVfaFIpcurnZEoaLELP2NMVXhqaMk6
K4l77VmhN64MGZVuDaUU+m0RZVEvJhhccafibfI/81JEjduSRBTaUIOWerBiFcckD56GwtHf+8Zf
NWBwF9yAXytiZ6IWQVSwZxVG0h30AX1pt/flt+WGOpr4PqQnCeo8oMyjTDmu4i7je61020pfNxka
hD8DCaA+0ruwjWozfixUI5DWHL9N4tDRpE0x7OtAXWmePcr7CvNWyfPtT5KvnYXyO3cpKyo4lDXx
8nC17RQ3g6Yixh3Ll1IPzSaWGcHmgsWrogySo1lz8apELklCMGR92biFMFliuB18YsSE4SQWDA3z
K5qGGUrCz2f4Uo+wrdVyiuvGzeOtMP2Uum5FkW6KwWSoUsLIzi54pAth1BlOcl8gGakaV6k0U2wP
QfHZFd8heb+9N/OvoawFe4JrCT1+CoY8qBsRFZahq4K8dUnzwUnoowfHm+CLhiLuRf5JQSnmtrzr
5xYeAzx677QZjVKEQVwuotT7BUah+9YNtJXURKg/+Kml1K9NIxqS7gKjLzFC1R4/QS22izf5o949
6fEWluqSXc1ilby2GxnJNwSewFoWQAA2m+7ZPZakycglcti6aXZsyLeW3kVoob6t8pIMpBcFmIyk
opZHmX8g5wmXSlnrVhGKHf4hy5Fn6v5p3hkqzPkObCLKdEidXipSZDypo7Zo3clB+zxcsS/boWeI
rOfytb1cypmVPVswQRPAvNVAjjYie8bbWrSK0hVGL7SKcaSvvcYsCWcab3O0ofwa0pmkQOrlAsWi
1m0lEpiNMBzELGd58wV1kMoWeITLOh5VOuUsayA/TaKgdG5mAVweqWZDZqR5Z3u+PGCgOT+TQO1+
S0o9CoAjCsB+wSmBORxuNOeelS+nqYyRwZbBDo6aIiiReVxL1LEKVT2vANXYuYkM/oBH0iOCbzZ6
VZpB+JQG91NbvPJDuhlrb5tguMnbe4Ps1EQ2W8n2H4PC7qXQSPY5uBfKUx7md2RKHD3HMObD7eOw
sK/4UhUB6oxcJtAeRxtbAY+TsnM9reY2TdIBLLYev28LoYe8/nc9/kqhNraoqqEqxrpz02nf+mYG
rvsA97P8JzjK6WAqB7/P0FuZHwc+ey5+SOBEk+2Lyfr2dywoq/DwLepc8AbrCfUZXU68Qsvq0Y1E
YuhdaygMRelZ7VlRSIBPRUTJywjKLw9kl2F8oki7EQmJDB70NX6IwPM83DXH2kxXxEoM/xgetcAK
JrveiMYXaxBywb0pPIJmXprDwKvxDS6I+5irxdGtM9Tu08AU8l1SN9bthby+DqEmBu1losNk+N+o
7MwbkCRP82nwRlfIhjWJULPoVTPLXkRWQu66RQELijEFcW7rEJF3nLf0TFLfZIRv6mpyZ6jMYSPt
CtCSiBuQcFjguASWTXj0zZ9oNZ1ua7i0judy55+fyQ3TsM14rpzcV+vIeEQtxOqXOs2re/a7ZTFq
AGuF3w3Mi9VHt2tABQLYgNhhdZ0uRMeXkqgYaaxUTtN0SBpN8LtEVr7XNvImW0+r+rW2/syYjpxD
XGSlgf9YAc2SCao/H6lLh4uwHNgPqDbowowOcanrpE1qVva56A5jjzlgNTQ87iXiQ0P+VkBW2poo
Xpqq1xvJQy4+V7WTV4ETZ/0h9ADDhSRlQaZ1l99Noy1qjFDg+rpBDxYPd4DqBJ6Zv/t0tg9VkKL5
1xdkd+KSycwnQbYmkWDmdCiAhiynxOEI36IML5HVbetalowYGUAzmGujc0+qliNDi+SlW6HHpEfv
RaYBU3FY+Zu8fg01gWFx134PDS4zNAZ6fRD7015JU/mIm6JIdsOK7BWucBouZEQ8C5GkhncY0mkI
yDUMDlOmJoxqipqiLrtNYBfHCDS3zWYCaM4q/U7c9K5wRc6IRaO/q1JLkp0mRmfbUQDvCsh1WIRm
C/fN5cdQVhd5epbGnia74z0PQhqyE2RTRRQWmuGwqcGq5qTl4/Q8oNOpWYuO3m5u7+91aRfM62ir
QhWKBwbLFYxQrpU9eLWxGqXMoeHTlIT7cOep2VMRiQZpt0mwF9ttrG0VkEdOmqklTqR8RO1D/3H7
S64rVb9fgqtXBKuxhpN4eQA5pVRLMkWKq35qCbq+Dbl5iH1QW4RHJTykit1yq7TclztxG2xlN7on
h2qbPEzfgmeLhvgiqGu0XulrSTMLnBHGRXIdj2m4pIBFQIDujplDaqPiClAXRYSvG5vPFuhyjX6f
Sj8/cmdVJYdn+cvt1biuUWA1zuVR9zMnwxmRFPKGbqVu+ztX33rG0x/39MVQjEY4QiQASUSBSrgi
USagYg0/TXoxi2PFlQ49iCtBenQcJsd/CO1YcQjIqFa9ZvTDA/r7qtzwd+WzLjjivnub3tVuz2HO
yhYbZ1LvFbLOuMEs/MkuHW4VYpr69qJcX3WXXypeWkgTV02nYkwbTTKANCl7Y5q2iny8LWTh0oMU
1J5QwICb0K65D4TBV0Fi7nqjGVeTMU8WCw+hqBhDgDnwAExyjaHHMRgeGJLn76euIEhGa4cI14QK
u3Spn67U+ZhyneKG5aey4zwrE6ystrrUkMZ1Ex5GNIW3/MMUMlReXNczuVToooye0Cp1o8DzPVfh
Y4YdL/6rvZtHpmfUJQSdVMKgasDtEueT4rZh405qvO5Azy4pA+P1NzvvqyU8E0MZM4qFAdGHAdQ7
ibJSesyUqWPxWSEpm+hd+v9Iu7Le1o1m+YsIcF9eZ7hot2VbsuwXwvY5h/u+89ffooMvkcaEiOTG
SJDESJqz9fR0V1dZQdzkC1fWzA05XVTImWPtRCS2bxdNSAo3BkZIOcT5W1Rug9quIuWpxL3SccHK
77mFXTI3QlAsgTELLAaGoDAxWaZGmjR6qnLowLome6+K2Dmhix77iPRlsjC4uft4AtwKiKKBi2CR
p0lQ9gEPyoIDOq1Uwo2GZmVpqi24oJnoD6BWJB3xlIaHxYv0dg79hlOaVBXlg4rOcvSOUSV6SuKz
rKAnR7ZUbJTeMiYFuK61Ug3qgZ9RahfGum6oHtiG9BYCbFXzCmkSazGhMBswgIVGn9BrUzcNM+NK
E4yNCI3OQxrGm7rQiZtA9ALriwYNXxWJ5uNh6HLUdd2Mjh8xxLeaykkEKkkvnrHKlVcDyn7P6IBv
m10cLKXGfhbp4cBVHVlsIBdxh7NIhIklSOqg534QhpIoEhUr0pXVykXbPflwTUCjG+UpeOw43Rz4
U7XUxTW7Ia/MM9PTQ8lOwnZHcNonYMvwh84KwqIwKw8NZJhNYCOMQVo4BXMbE8hz8GVoAM8AF327
Y/i81jptwKXlilXlIMEVmvJgxPZ9j6xN3866Ew3PVKSn0KAG73VrRsvRkBF1EmLFF0T4FgS2wPe0
e/KI/Q4NjS8nIHuervGPGgigqGXtNq/Wb8hhfpwmzdaB/PLJZvVsObu31eq4Wl1e/hyfzxkxt6Z3
uGxBRL09LkGm5pbj+pOZSzLXu7auBuzWGn21fXjShm2nFXYLAl/ANe7Pz2yUcm2MubHcxBsrfZDl
gwSIfV5uAHgUtZOc2sInV9iybCUnaaPvwnzr6kv1/7lb69o2c2uhsiNVYYq1keI3GcnLrjSbpahP
nPPu10YY7+65fJ7XvSYftmhm7cH8gNcP3vcZEZ0YTMgFEa2JwU830WHrEbHeVDs8jzWwKi09kecC
UF1DOzHA+MgIs6c8khtJiiPcM97wnvWrdrqnPVKPD0G15RW7TJeIzuaOGGoiIkpVMoAcbFxY1HrB
lQGgdoULAlG0UPkLNYRvKA97upCkhe8S8MLAG+T2dAFRkALGFasHe73m6BqyXr9VUMd9aRDlBInc
78cAEp0qgeYplIMnrZ/LOSEKGZ5+LTXCzZ3z6y9hfJg+9LI4ttNYle1wcCUQXQTvAEIsXHTfi3Rv
xMxFV6meP6QaRpyAhj4hl4sB0olPKD2Qcnf5tF/WuvkbrIlABBr08au7gNZ00mttQcAk2iBcq2lk
H7fgF9+eG6osfN3cgTLQVqahEsCjhZOZhLHwwfcJbvlD60qkGTattMqSdsFlzM70lRFmBjilLg1f
rNRDD1+hA2Ep6KSB4m/2cd81ze7eKzvMBVFpyBbXNQbTeD2knbUKjSJFNCzER/NTpk2NOeC8RJLm
dgfzpZ4aY9urB0kR8VDYtcNKkJaSBHM+CIItqDQgRlLRi3drpEuy1vPTVD0MOiCTZ/QkQN+4R6co
khPZ5/1pm12eK1uMQxd5FyRYYaIePGM7fvGhmRclFaqloHnOmU1kulNJHLe3wpx8oW26UvUL9ZCD
sDqU1lXF08EHdTBkdnvao5hoGE/3RzZzL2Kd8LzFNW4Af8Dsbj1PQy+PJfVgKMOw1QW/sOpAcMZc
3VfIEtFiDBYszmxBDbEzoK48+raAJ75dN2OQtcTj4FSkUngVQmR42url/qBmluvGBJMl0IJMTPkG
/kSIZCIB1isjbTLaSZKZ9w3NbHQwkAp4BPDTnyyoNoa8ZB0JMFQUv4AM8dEtP/QLvYRLNphNMdY8
aLVK2Kijd4yl0VZCvwCHnp0vJDNlBYmOiViIWRJ1aON6wPbuYxUsV+Pwoqp44suQUyUR2jjuT9rc
lkOzF4B7oAnl8XS4tSZ6KQgDx049cGIGsSA/k4gw6hFxKx+tUwnoyZrMXzjArGbmlM5Bmhh8sejc
QyGCxao1ues3QsJjiNC932tEI+fQOZcQocoQrgSkoA8eVLEt5+nx8e1RN5/IYKdkBzogk3YEqsR/
llUDZyfi6puYiUg4gArB9YDdY9QvddDrNNIbkEqhECODubZVcpncn/q5vXQ9C+Lt1IclCNXQDace
dDRmlk+huI6DhQrtrAm4Eygt41xgjW9NdGmfgH1XUA/y+NB5zyPaqDp94XzPuRAAzP62wTgtw6tK
Lqhl+Mmx++qF+ovLKuv+TH3r8TAxCRzwPzaYM1FLfNkgk4+Wis2wOVeQVNdpjb2D1zR+IlJetjpt
NhcJ8nIIgl9+Q+Bj2lgRthaaFzL69Hv9hOOzVtEQFFAZKgQadX3S429LK1qHZxUxDFTsK5vwZKWY
x6XQeG57qRISIqCfABiFPdVtJQ/9kGlYbMWTbdGLVcdLsks+qGuxEZMHFT1TC/5wzpEgZ6pPaCmU
Z2Vm0hCnR0KnxZDZ1E5DvMYLKAtDKmbRvw8w0O6vqYgvJjkwtiCSDM3QlUKgIYxBCwOfSpkJelUZ
XRN6t3BkZmfxb1Molt7u5zhVykJROOznqnwO5fYs9+KrFgg1Ub0BXMpN39r3tx6rYfDtq1DeBrs8
UmdTzvPWpBfrsBkk2uFSg8i+xIPqjHTOt5zoxFTr0/ihIhxp7RpsVx29iJZAkJJeoRhw/0vmzjKC
K11BVx96ntnGplRRij6WS+1gcBtOPfL8bwOxz30bs/MLWIqKFm5Ect9UdFdFPE6LlKH1Mu1Q+GNI
UQN7rDKcMEVBTll6HEPnvrnZIekTsANa8AoyrrdzC3DBKAZurR3kJCQK+tEy/aMeT/eNiLPnABUb
iARLgFGqjGfXBl/mgqHRDqULadtu29Vo8FwJw5++fuRj0uq2oaM5kn8sVGToZKdoaOxu07Ei6Srg
nvoWvHvgwuk5jwxut/d8kCfFZtU88kvQ459dCbgYAdFFcCsC8PeDy6Xr67Iq60E7uH4CqLhk+5A1
xkPPW4tgnhWoivYMWonGf1gHDYsAnQ5gANE2cLsOZSfpYO2QtIPQQTxC0+ojx6WJ4yLZuFDZ/K5M
sJ782tS0A692WNmhT4ALYaqhrd3jB3qodKAZuP+nFiWgyJ7SdQ8SaAORwAPCABDBUm/XgltxpDF5
9JzfnkV2AWaB+AY0TY9H8Kn9hygPhFzgcEAvg8iz1yYS6KkSg0HkEIzqC4KgF7XUCur2Ir9w3lhC
tG/voiHYVwGjQmWLZ7yLP8Z5DG5h+GjcVPF6EtwT7MGqyAPKWCvBfAjI75Z8xWSXrXPIpoAkAlVf
wYKvg374giNnKe9+fA17Hos093MPXxOrA5Eb07gM2S+uc5TacdOtmhxCv6KSipwdNAEBqhQAv89I
Wa2HzJI7kbZjb4NkiQgFYNnc1pDWwC2bubodqpUUbvUQz+mI1nVEJNB++JukB0lr9FA1dsWBAxev
X6qCufMQqKhgJZXZqRBw9tZKPlC1XRosNtqPjXg181NYc7URubCv+7HX4BVaNBsG4BVaAgrM+R2U
ilGvnt50yM/eWqiiKMcZ9/SD1j/WI5gsgxddSmnWLFxRcxkb9ItJk0CJCBenMGcKRQsv8FMsG1hm
cYIu4GQyNcRGqMlBIksHLYaB3j+VYjM9uTvP+v2lk68vmaikwMECGy3/NYU/AzhijxGoFBtihovq
5jMZAg2oFVxdKB+qEst21xZirUnQ6T1I3gc/fKR9BUazjyL9MJTCkvVk4bb8ScYBV3ptj3l2hkVf
SHUOe5r+yXt7V7KLeAVWtYPm49bOCwIsAwgW5RjKmEHYUaO33XTtIyhUh2MtRuCh6WksWNIgYQNu
8TanLrKmyXNVmLHwNgh0dD2acCQvnuL2rLfPkQuVnWgVcUudFbPXwjRvUxMHMCEslBME25lXKIl+
iNd6/+aCU89HsWktr9poO8qHfqHWOpcy167tsV5Ji1TDL2CvrWs6ZsmrYrzyjU/VByWjnnHMdXhq
kCOMgaVGR9AXusoSEQnLevvti66/gfVFPogKpm6EQ+8+8D5102dNBECtJCCEMAwH3R+ifEQEQyXN
HhPqd72l8R98UD6V/iqH5Imw2LU7kxFC3Rv9ICi8g2rguxJz5TJq3ufLIMKW6rD+B6lABij7ynOq
qpvYWxWL1MqTg2BdFGIsdLtJiPeQ7bx1IEWVp1zm5fohUSZhFeVRAfbs4PVvBa2Tiozg/8gW0gFz
hUSM8W+bbA0cWfbcVb0M0w4ENCh8bEjUrDgL5D3kUSevKfwE6NDMgbiHSfpuiZj3Z9siju21fcZp
DmpR+dVkX+ntulK3LZjg1aSlaGNTK8cfKlpXD1KIduKtLJpVttQYOvnKO3P+jUS5WuOm98Ja6WC/
MPKNxF10iWr8mpfQP+kvkVjP7idEvjLICnQ0gTNbHOrUyqC7JY71IBCwR1GjMmNEpKG25dRHUSpo
tFQsmnclVzaZay+WcqmUANw9SJIlOx0UKcBGLKEQDOQDUevX/CQsCUbPRfmovU+6AZOmFQsZ0ZWw
kDi90w+Bwpt1euGBxsmil/tR/uy6IVcrInbGU1RkxjWUjSBnpa4dwjCBjMDK7UDI7Vq1XFHOW+hf
+X45/9gkOCOAPyNDh1fv7cFUuRZ49QqOAN3fZrgO1zwYkHEgiUdkVIk88mLgHvbBAoUq3Ghy5BNV
sJW6e8x2nfk2YaRckqx3p478iiG/6yPnALJBItqnX/dnZXaH4S2HxAMm5sd72edUsUo7OHLFTw+6
ix08RFtwF+MVYkdD/x6VEIJLL/eNzt30OpYAAJoJOM2GI7yQNaiHw6heQVM1QjSyS5zGAPVahphE
WHjeze6uK2vMWhR1GYWFgg2twiXm4qcs/hrwWrs/pNk3JOIJtDcaAD2hpeh2xQcjiVKR8+H6uXPS
VCRWP9tq3XQvnneJ61VckwbAPj7AbbQP00MirHpFA/lHBizIZ2jsh4kooAENFRRcSyl/rb3aKQMn
1528W93/1pmTgAgBrD8KokERmNzbT41kafS7AdPvVQNR+zfZfULnIIm6xzJcIryaw4Yi5YOmjAkU
hrbvaXWu3GVkaENmxJMLQ6CPuKRY+b4zaquhlEnY+8Aok7GOzAhJupb0I/6lCErgF5CG3x/0rF+b
sIHgLBOQZOOZD/GEsS5yrtUPgmf5ipVlTvLUlFRBYsEHNFp4qpau57ltfm2ReTRrieyFoT+5tQBv
dW/k3rw0sjIXwlfaVxl1lw4hyf1RLplkAv3GzZowHmByiCJrlBHX1y99/JChS9mLO0vmlAVPt2Rw
+v3V8iYY3li1/WRw426SKthF7q/Ce9IC1UyDdnV/eHPeChU3PJeAHZgoPW+tKY0oVSUyOIdERfKj
3Ar6quOIChQjCHT1S8MtPAFnc3vowJ5Y1Kamve84+Gp4XdlB/xatGQcREBl90+PV5K3yR8kGcyB5
l8FQrm6mmoRAXiKQJ7XkpaKjhqevBe73+2OfeSzqSFEZGDb6W0HYcjt2wWsHyHwhP4yNbGnep5hX
q1rTSdYtcTPN+YdrS8yaxlweg2sDlmL3veahNI63kKA30OhEdoxbWNLZYcmgl0f3Hi5/doa91veK
sPW1A4pPiKBCWxY9UqkZFfil3PA30Im5lfXJOSNtNjGLGowLiPJ29Ioi0Cb0SRCu0Qgwams1+xrN
lnuLeivyczM6NRypPwdhF1QDBQ8E4DDNWupfBtURo6WK5JxXwicB+oZcEpwyi80qIqNMuQTJ46RL
UPQ8lcKTrFu++p5zyVrLHiUvO0vS6/2tNLvAV0aZ11uE2oLapzDawudy/W8gF806+92gTwT1y4Wb
cTqTPyYdFyIKrrjxkTm+3bc8J6lp0MAYHyQi9J+AIOTiYonzY3YbXVlhTkczBjHfjjkScsJmSFCJ
QzUIIhpaB/36YQkwMYeuBi8M7jXwbIEGk01LQxfKqHF1Iw12qXnzc4RApQvSnXCnP3nneAFhNDs0
TB3OCF740AS4ncBRKMI4DSuk9cM3vYYTlz+r6lXklkAtcwulIiIDcGbqhf4RIGtBLLXJoB16/SUY
D3r969/vuglh+x0P6zLbCV9qrVujO0I7gIuZKMVbDxIIIz0Xskc65eO+rclFsZsOfTbTdKEV50dL
PLRwwjBEmxs6Qq1RLEkmPscjajDHCunrJc88l14DdPRvaywnKuohsQj8tHZIK30tZXs+A7NU+FZy
ayH98EGq5dJSgWfz420Y+2ZeCuD4GTc9ZM8MEfFP9NpXHeWrte6ftT4hrvHgdkc/s1qXcmC775Hk
DrZRsRH49dQGPFYb8E6swXWutzi4T2gRBjsISTl0jqQ7kFg3A+GSJ80LoKFm3p/ZmSv4Zqzs85sX
3QDkF9qhEv2nrnZ0FcLw2YhOqi1afrp1LSyVnOb2pY6TNjGUAL7BlvQ6RI8QvMNaJlpIw5Tf61y+
vj+ouSMG4QY0zOFUI5EyDfrqmjfcphlAU6kdokyWSRuLBtUkEAHwCTJKuedpC5eeNL0GfuxPKJKi
7opuOJ2tGWq8HyVN7WqH/UUhJrAugGKepwz/5X3/GZqfGZKzF/zVIyhJ0ymvL+PHUWPanu4Pfabl
E/0y6JnCYwyFZ/B6347dBy211In4FLm3pIYkmpmo28hfqc2aH9dtH9HuUFdg+t7wALuNPt4tNmJ3
sCTWS/QdbPcU4CwoLWJCkAtA6wgW5PZbYpRRsx46yCflYWyI61r6BhzJ8XO8a1fjhSuc6oxCnCls
E50C8bQPZadHTKYQ13P0aoOygZ5bZ99GOiw8NguLxviUvz4OdKnosJSm5Of0+6tN4mU9r8VBy58g
DVPSri3QoCVEyIvnPshgexeyhGPD47RyxULox67Rt2l0ZSBzj5eLKH/n5K5MG2OBHk2h409+SMTj
qD/1KG59DJ/apowcNDIFMu3/9Gh4oRLYAg7Bi/8vcSJ/fQEAARJuBvRsfCfTr75ABudzFAUaf4qV
uDNH3BNELASN5m7rLxxGNrn8bUvi0YmCfr4pWJscwpUtXikaH5Iq/Am5kfeCvF8a67265GSTO/f3
PguM/mGJCQirZmJr5hP+NBVEFIBBMpREWrOxetNbqQ4ahik/0SKadtCSTUoeFQcwz+ZlMP/c/5LZ
Fb4eM3MKg1hL1VrBlwCcMn3EXiBr55GMkEfebUKkgBZajNjs+Y+hMwFTXntFnUp/GazxrDHblpgF
ncbXWh6l6Pheir/ZHo8fNpkTFFaeKIG0mT9t9/bnp3FwNp5JIVC8Whoc415/GGL8edBpTdMXk6HW
Nsdtbstrmpjt3jwuLBtzN30bUsA3JuJcoj1KZRyWEia53oIt6QRXHdB3v7TK1/FpSpS6BJ0TfmP+
Cn/ftznnhoA2QXwm4tLD4/T2dMShm4ll1fMnW+Go8MSNdHMUl4orS0aYlVLFFqcwhhFoSJB+Z+BU
UNAsLklzs4273/N3PRhmoWKNq3poSfCnQrazV7RArPVzaBz9hwIyeFa8zTKiQTQ2tGo8ijSyxJzE
FhP+so+GcEibIUrkWfB+lxmllAydcEJdtHYJ8KeFTIbY1i+HE42WNKzndosOrR0wK0yJYRZ/qhaF
rneuPJwgkzsFTEA42vc3x3d/8VVg8T2gaxOMR8OrPVFGEEqexmc3Iufo490G2mhdblsyPk3MB8Ze
bqBEfrDQy8N75NeC/ekxcs8+48eyCAwIWogh6icFlK7EfH8JrMzRzcCJuo0Ky3AuKw6+xbWUX0vd
NEsTzJwNXui7BHCs4ZTH/UFXs1UzYWLvD3Eawb0RMkejynEsu1IbTqJn+1Vt8fxaz1Foc4uX/2AI
yQFgywxtynfdHnSl9BV5lMLxJPgncH4Y9Z9sRDfSwm3Ldk5/7xik1CQBwTVQgCqzYkEc9Emmu8Pp
LBHcA8JloJfyYl4ekNOatO4Ejzx1bwH6wtDDgfLA9vlUPdIllz3tS3ZWr7+CWbkiAp9BGXIDmAeP
vrLn1G23lI6dW7hrE8zCxeDUL5IUCyfzEArWQOHUDaRsdqMo0fsrx+YH/ppToPMhFgAGZ3Tb3y5d
HUhi1qfBeArXyiVZCduyJuFnsk5AfAdo6ed9c7NhM8r+/zPHKuspBXjtowiT1wKKR7f73gcQ0U7N
dUYdje6szrROb+7D6xcCNsv6eD425N9S9LJD1ph3YZcEXiKP/ngSh30BLkI/P/K6CcEj0jUCUaqP
oLG4KFia6ZlFReYM1y/cKXiy2Kc3nvheFAn6eEoO6tkrqGA3G63cZmA0WoPI/oBkE5Abu6icyOzv
T/t3QoTZs6owcZnIANWAe4+po2hxHKth0fCn1vvoxecsfgXKGecUebyPJKidsXv0q2jjR/IzOFDX
Iec6hZ4S7dIopEpqdP2uChcUtB+Fn5mK90cZIeK+kDxiy/XTuiBM0BCyo2kdbJXMVhxHNRYjuR9P
8n5/gc7c+xb3Qv8FLAv2ImKVrDTTg0dFQp8983i+P0VsepO1/v37q1B+8KCvW6XDeOqrDdg2UPDS
XnnO7qVjUAEiUC51GbGSFt8GcbmCdQKlRXQSM94szSCv0wrqeHJ7MiBf0HuG5QZgd4wOPPI/sr9H
LnbDvySiJUpLzYZzAa4KblOA9dBxiKI9Yz1U+aDxa248NZvKuvS2mQ1OzFlgVqPPZtstyrbNru61
QcZtjkM69sCL86e+UEgOCfO6o1mbAURn9p9NBGa6mJYpVPjaL89zcgg/CA+cZKp436hOJ6PCaBkN
kXuDev7C0ZxMs6cDqTcUGQGUFDSWUkDNUq7mkhqfJpB3KDeqH1W0gMKcNTHVFAEXAyqWbcAqazc0
yhYHMCEcsEYr49Sf49P9LTz3RpwAGH8bYdY0iv2mVkUYUUhpihOH3SZx4FhVatqjne/StbKzOxWl
AhMbqnbgAopnf8Nv031gL+Ug5ve3MfH1QRZgSgrf3iySkLeip+X8ydPkr7CBflC1LjvI3sd/ZBfM
d3bI/W4CaOIAK7nUWjkXLYN0CDCj7yoKkvm3xrUs7UNpLPhTh8a9vrmgnt3wlAfbaLxp+pEgNQC1
GMHOQArK5ef430q4fJ9ukEmCOQIAdMAYme3exGOipz7Wwg2fG/WS50fVac66R33fll/kZ6kHKnXq
wqucyifol6ibBwmo7PtbYnKZ7M5WQO8DnnG4VRTRb6cBHjdXg1jlT6JKJIDCz6VhBuvKN+XSLIeF
AutMYIQWDeSbgCiTRZCq3BrT9GqUu9gTTgJ6rgKcIwm1jWrhwTzt4Z8j+scIc0kMRSH2YQsjRuX0
6jkEDWpMkvZyf95mb4OrsbAXZtQWlShzHPbPoFHNeKvbcxJuff+oK/u4t9oOhdT1fZuz0yeClEMC
3RESvMzIsl4TwDbmCydJtIxD6y3871mgz/eOBJLif/9/dkh1VLR9w2fiSfI8QKIrXg7QeKHlou3x
apyC8nRMB5KG6fghdGXyzE3k+MRrvRRqbXgq9kQ2WtxMshcEht0NeWyFigumrM7A+9tKm8jY9dDE
xg0WCmj/desGL5pRQCxPeL1IJZK79ehbScdFkBqPm3ffUHH4+3LEjYCUEmpTehe3Ek3H2hBp6g0R
lLKqTkgdUH92Nc3xygAGicNLmKZ5ojygwTOprUSK5XMmpLoM/mZeAhZXCerMiYe0fM1iGXoPSSbJ
m0LhEfDosts/y1Duru37yze/Za7ml/F3VZslRtJg/cy6QipCWyVOggzViEZbkjr3jc09npFw/Gcx
mYPNd9JQcG0onMqdYNoVbc0Y4kTBSv9ti7R+GJ9EUh8GSIbwpr9tXkJQhi58wRQy/jiIV1/A5JMa
Xh5UpZi2K/+ocxbHk7Z6UKRdEVv5+OjxVp+v9FQ349Lmiwv4Is1WTU3ZPQ6g8avBK6M/GvFSZ9rk
Yu591PTqvgri/EwRi0yFd4grC06IR5uF+yoCyXN/8HO3+fXsM7fLUNVjDlUo4eRBgVzaaWg2NRwJ
WaekWji1s5E7RMdkhGnoMUVT6+2IjFFt01jAQisE+k/QnZW2wbldN04C5wqM0o7fySufiKt4Ex67
T2jdF1P2eTEhOu3enzP7z3cwMxvlfprxLhBvCep4j3Vu9lt9l47Eonr5en92Z2NTCJEhrY5nPvoN
GFu8D6mRIUuFEz9YaC2MV0KL+gW0N73Lxv2qHvKRJs8LSzobrlwbZdbUHYtkGNRMOPlrRGjol1Kn
KS6B8DD1h/ZUgtFqiUlo9i6DKhNoZ0GKj1j8dm1Fz3cVvc4FZMDETZaaTWWJS7jc2RNxZYOJQzwv
r5JcgA1OovxRTS0+PWVmppNhWAhxZ+8vNE/i5sLb7YdYMtYsVSpULE967Ljxp6Ju+WwhwpiuwB+b
8LsHBZ2DeEwzE1ZnYwdlEEU4ZZlVxAQlptDb5SrhH5V+HSgLZ2/JGjN1g+81sZTBWuk6vUbEB3dK
iUQ1fV6iZ5j1J1fjmhbxym3xgBV6YgtLIGKsEQ77j0Vote1nuFS2nNsNE74UofGEFGM7d8Vy8Pwa
IdQp+BOBRUmFUKsQvmV8TwT1v9yH17aYQWXIknVpU4qn8YFHYAGFB074kkAHbGQ0A5VkvpRhmduA
1wan9byaRbUJFG0wYDCSWxJCH1W5xL/vu6a5LXFlgk1f6SO0uSUXJhoqJ9a4e2+36VkXzCWqnllv
dG2ICSbyrm8HxYMhpRjXnKdTfzy7YkfKjxFrVniHXn5unguIhPeBurDvZyOZa+NMcKH3mdfGWSqe
fGMzghURwWKKDULSY0qDfOFMLw6VueFco6+qVsRQqxJc6BCZXnv5I1dt8l2QPY08GpdqO2hWVW7d
X8vZa0bVEGN+iwNDcv12v8iVXCRiXIngXafjlOkBlNz05FWZP/Qvsa2gd7P2LD03Y5QD7HFR03S6
xlhvBqVPIJvRSCYBVHdrX6wyzsUZRVKupmX9nOZ0gLyzYknZRggdXt1V8rqXTePRCBYeUXOZdPXa
NHNUOHEo6xqP15PyBR09xR7XOJ7ljgPAP7ZtUOulFA0bOXXX2lFeZT6JN+JW5ImIH87hHHk30gb0
SM79JZm7EP/5rB/4mVCpkg6Jav6EGgJBKva4xHw4d341Fdx8mowWeEAEbqfc44q8d7tSOHXIsjq5
b3Y5WEap94IE7EKAPJuC0IFUMaaMDChCmOUdMqWOPblHLGoKn655qOkG1aSjS92F9NXcoHB5oFIH
MBwa3ZkD1A9lHHmdIJyAQumiduUamdmLFcgbI7NEU0RQP8a5smB0DvoAwtZJVXKCIaHN6XYqc1fj
2yHX8RBfJcDaHAx0+j4qZzSDPFrR8zbbLsX2c6UKFTQiECdFBRTVH8ZiK0kgkIkM4RSRbbnbd04M
Qjibeqb8dH8bznoGlCYViPNMYDk2W1f0ZeT7hSucguG9435z2rrzfqnQPLFypwTthG/yvFWWNHgL
u20hkPvmZ9fzyjozTk6uBsPNJuvqtskc+aPwXiN9XXoPCjLES6DXuReGJoCWG6EbHvQgT7pdyD6o
8KshEE+DE41UHHJ02BbjRUotwW1IFSFnZJX7NFolX1VhPcuxlSF5luUrZS1wZu/9SaHbQMe3+5Mw
4xwB3wFwFf4RkgkycwFWI/oIM10YTgYe9GMBmop4qQQ7d0JvbDD3XDMkrSqmsMFVst1xiS1z8k6t
Tl2z6st96O17zvQh65NnnZ0VD0L5//4C5uim5SBCdQk18Gywgqp1yhEv9Uq2ekRnAretXW8LwS4y
NWJUXW/LRrIuqgVendmZBrUndKY10M6zdQjQhFR90/PDaZDa997VKBeGC4spTuNgrjod2di/bTCh
tK5lOTSZMNODMzjhzl/768p6ByMCfpya9E9INK3lB5W8bZ4hvmHe30tztQeYnzppJg+Jc327xcNG
Efq4R7H9sn//BDMH5aC5Ua8i6qDIf8K9SzpSrXznqC94yZkL7dowW/MbamA2wFc2nBoIK6gHrfno
0kusLry8lqwwZ0XPxqxrS+yiOgkSahTNY5XoqzFE+o1vOPs/TaYBFnuI/cARM6cm9/83mQ2EKvf7
h9SuHFAkkCeC2XwDu+C6sJ+Pv5YEP+a2KbppgFBCW83E78asYc+DzkVBfU5QN5H3JIJP7P7AWCav
KUGKN9HfFtjgXpD6sERWCwVa0g1U36vO1PL48ILNiT7Ws7E39j2tyVdCe+xbECebotWvffqCEsvv
V8Jtakeh4DUhEthOSLeUy/9OALOH6Pr7mGXm4lrx0gDfB+Ad8ovI+kEbwM6cbO8+uuuEOtbhFFqR
XTqJHVtI5dKOcDaUyRexZJOle1/CbIFE7wxAIMbxBOyhTCFI9J5CQQQN3eF/2WzXY2YcpKqVQlUY
qAlPJCrVNOkYsr72zZYAoPPmoV75jCix26ZOvHB2WbrUH/th2pFX70lwvxqJoX7bfgdXKp5dQDv6
64RMPLRYdHSRfzV2brXoh/29e52ayZ+R6qXx3jOr7SJiaPa6QjEH7E0o4qOxivkeWa4kyfXHAXNR
vmTRKjvqZlceZOk5EQQzsNNGJ2Dc1Nb3z8XccxAEPv/YZd5Jqao0eh3DruiAYPpS/XYNQhN7teCl
F+1Mbu5qvtugg+pcBDtgLrL5jQkeBuh5k18Lw5nzlpoqoLsSNUm8u5jhgGw1EAu142FG+Xp4eCkc
EEqDfWo8Z+gKICv3sPDamgtc0YT8j0VmYKOHmozQwWKRP6ZKDeAe7WKkE9eK2e78vQFW7SUE0exk
IqIDNB1tswZKkLeTyfGyWsg9YJH71kTq7z2IoCFjqKCoofrSQ3qmFIDx/WOLeekEyAvrYgSuc4Dy
95dONzOqjXvTUtoFSyzF0PeRBKUCqos4BWCBY9yB7g+uUXQC8NY8OPKcQtsZOIXCJlk75MlD07pd
2fRPutc9yGgct9LLWT6cDTOr4AqXVnU6bqwTBA/ApCeja1AjYOLmsBrHVJAx6n148Y4aFTa0dnzs
oD84/AubVprJEIJL4h9jjO8H9Z3beeW0nNvR/ny33xunc/SNja37BIp0CKpuH19+W6/WR0FfS6c/
xXQVQ9/ce15+b84BssGshcAG0sWTog9zgrpej2KDQy2gbuV0O0SJWRqxjjUfVasCyn6jiI1vGmOf
PfCch8vKHbRtlKrZOVBTfq2gSueE/IimviyI8Z/lnSONsvZQ4Q8SNJ6x4MFm4z8dLal4G0PeGZ/N
HIYx8PORc6e8guk66N6UO+ry/8fZd+1GjgTLfhEBevNatG2lltRyL4Q0GtF7z68/QS3O2e4Sbxfu
YjCAnjpZLisrMzLCij0Ld6OxORWf35zl7ZRNR3SzYGzataWDvA7EnJb49xfwGjxUejgUyMA3sz0L
n5LwNHFOSEqF1evHMrRs2Av/qceZFPpI9p977fwuQ3gj6k8lJrRkkUGthvOXQ6LmM1alAkNCGgV9
VNbrQtXeoQxs12+hDk5K5FQUdCjc67vS5Djy5T0zPPjayTN48JgvdZPfy5nVvRGkGcyXdWCm2kGR
/spLK1kENkzu2+dqk+dMua9QcSRNuUUXfSLPT7c/YnVPIT+wNAIDJQ2RxOvZbvPST/WkFc554IK5
iBgfL43jtgG5d207eDtutyftDV5HKBlxqrBygYHMDczKYKRA8oWOhPWMk7S5BpAQOlHkgLTLYM8T
5rtGgukk3XfkxBjq4lUpTwdyAAjWgAED5PE/TYUXG2tMdGivLvO9k0JSjOSl/kZ7lVmSI0EpJDcN
q9pBj3Lz7Hm3LS8xPW0YSTo8NAB1M9Bgcz3H1Qj/I9UQuM0Hx8jfq+BPO+xTnoCoTZNiqxdZ9ZFl
494ySB0hRcwVfUSi7Rz/EYqDJtSWqrOAfyvHFA9tEDssgmgqHNL1oDKR59Sigo2sP0wLF2A0W3nL
4CZca1e4skJtT1ktmjKMYGVuzGB7F50Sj7fBh/xHNEDsYqke7kQvG5750mZsl7XM4JJJQIoOmvMi
ronrAYLwTo6MHt4W9PYk0B8NYV9kdpbYAJlUY2fVHETG/2oqmTgzbc4sSvWVocM5gDRk6XVB1EqL
BUelLGT93IrAkYon7c8CxUhsFz2v/KsfEQ8ohMb27fn+9l6lBb0Rm1ybpdZ1lkMu1wuYzeuTOgWW
mANgdzAcffDqnuhRSkoNZKv4hCz8UB545DkUCxT2z0ZiVTUjOvntI/Ax0E/hMX4U0nXq5PTB0CR4
y4oI/zYRCXesos1vl3D9+9RBQQpdGtJuxmA58NVqGzkKTaQWTWXe5SDMR6ct3xyM2KqmTTEf2p61
x34f1Gv71GQjCTH22TI+dL0WL+N9ozz5ieVnD4n/MX8k6p02mNpXAR5AYFlvL/RKaH1tmzpapTb1
UqVg7GlqombVNyXhIFD7UjVeDcy0LTesUsISQF+7JVgE7yLaX9FsqtCNVJ3YQnqnQq5dStoUyE2+
z0A03qVoptQGVQZbn8g/dk3UW1U/z4o55KEikbROVJXIFQ+YYZ8p0uSMlR7t5iwpQZAIkrnPZB6m
j4LP5q9CCyoWbeFvR3f91dSzYJ4idCerQAjVEHHjG9WTgOFOwp0yNmass1rbV3YEGhgWDO+C+5R+
Vu3ikhKEtoR4psKfI+VFrjZ6/JSxyCl/X0cgu4aUAWDMC0c0jUvpUn2Q8qlfMDAZkI2pOVXNBsK6
llY+S6k1pJlZFKwUyO9gB+kuAFkFOBi0aNBVQs3ojK6TZYBEkjp2wyz9GPuQxR6zElPAioiaCrh6
wa318/64mL18kLPAj0LxrDaA+qfbpiaRfOhA+5WkvtP3IFuH1q6ld06Uvdap22WnDMLMSvyHha1a
Kb7gUxY1IVwhBp7NyypcfErQJJ2a9Jl49g/lEzQ6LcXeRNty11i2TmY7R0M3I5ZbKUHD5IL+RgcT
Lg06JQAurKnjFZTqplNBFj3mzJQt4Tiax8RS/kP8hiz0ol6ioHAGSTnqXODRpGkRtF3PHZiXbSAa
yy/+QzRB9WbqoJ8MSfcKkqDyYXhhcVSvvNxQjVwYHxdZIx4tw9dzG00q53MIPs5hQVDHAgel52/a
nXZskbzdtfb2b7UBBP+Mp+PmttdccWGXln9uz4tVRYtmlgZiKZ2FPjG50uUHkg1AcdpzavmhfdsY
a5w0Vw0nzkPBcRgn/11a1VGyNsE2M9EZ6t/VtoxWMR8JxNZNQlKx6mmrR+lijn8eDhcjbfVZzvwE
tsv7EVRqbm4FO5BfNyYf2iY3kG6H+TWzl/+Q8rlaXDpabhHBd4kGwxq4gT6gpH6njHvF5J8QYKQx
I8BYuwWRV5Ig7YFUEvQ2qK2Ut0iu6cYIhMq4G3uzN8hXoDilYQEnPYQfc/POWNM1B39hkBakF2fB
mMO+x7ULMP9ERpGIiGP3aHdXoNf64b9sU7xBWK93llUqmEWie2yrEVbHbA+e1qZzO/U/jQwUEiqe
cwYE9iiHwA1i1yaxBLyN+Nxy8kYSZgvkJEQRz5VEdG6T8fq7kH83vpOKjhh7nO/9/xLCLuErBOoX
qCluUQEMPteuIQ2TouSjXDoP5rhJP7tN4GA+WbHTUhmgIplLK/QilgVo/1FzlRCbg0TqfbQ6V3iv
XosNyvisBP4KU8EyJDQxo+VdX1rurofkh1yYhSqMQUrWeW0jRx22I+TCG/PEeQKq3HZCSquAuuwT
S1t2xd1dmV5iowsnMDazkhQKTCfowDHMKLqXtj408z7DwmSci/Up/XeU1O6Ja4FPOQmmdoB8nE7a
Y4H4z5T/oKrJhGCsnAY0keBxBRIwIAh/sAQXw+pE0OkaUiGdayd/Ek0n8x4it7F4xy7esH4WY2gr
EeSVueVzLsxN0uRrk4+hWeAmPWivgd2AuXrP33WP0DVRnrz5kWFxdTJBkwXSVTg2YFmvLYL4vCqT
vJPOPsgWB0iyQVz+EH9GJzCtEPm+rx/4ed/kTHK11f0Cbht0P+pAPfw0b1yMtIuR5xqSQTxbr+J2
xisiNo+QdDkPj8jpMAVcVvBfS/oIDnphC0QQQj3fWj3pprAtgfnI7JK3EsP0u2jh60WrYWJDJ8TK
/RRzsC9LyNCX4H+VToKG2Cgc7H46C+kunLdpAaLYwmuBzyj3iWhp4eMANqnaVN+lEC8/i++/UpQ4
UpexSGuTtYiYgP0L+QVoJV4vUlgC0DyAYfH8bIGKvvc2idl7PPwWHl8VmkQfxJ3VaEjlgvfmtumV
FjtM3IVp+rANlZJkAa6D6SSeUIezWss/9ZZBlIhIL3xt229Ii5lyRN7e3GN/8HJm//latLrE6JAH
gwiyiKj9evhjgN4rQ8TNK4HrnwSF6QsQKkTb5mn4D8/sK1PUTKt+BAjvDFPPlvWKFpqAJBwRDjxi
J8+TGUCUH013+nIAgYAEcsFFeY9+5iIxpgV1gltPeW0++GdtN1r9k3RM7CfNdKGYZZohCU/1+fFR
Op9rQuyX3NsTpFofT4HD8D0rCRTl8luohdbGCS6V04GURj8omJMcRcZyy6xkwtpWFpHahIgSlhSc
dtdr2SuVlkz6LJ1b5SE2SJa7gT0iasvtKDnf3rtrQbFyaYsKZSZuFP2p4OG8LfStGI+yOX9GZ86e
nH3+oZPt1ivNb5NhdS0tdmWV8qg9ChFNPIjSecnOT0TY+1t12z8R1bq39/saRNEf82yGnmI2X7cH
vHZZgXYGD3YVjCkA2l7PLcR48rlLVDwCdLPvQd33GA9vt02s7RLwEiPXKC7yij9v2Qu3Xc+REIkN
BpdCywYEmUTq9nG2DRnB9kq71/KiAOfFP0L1dIQotoGuZRyGMqDTa3oOXtDhe9+AN6H3CMn2f7BB
8Vr905O/nP0pNSScXIExm+radF5+AxUgNoocBkKkS+dCKTh0HCUNJN9zaTZejCqszm1STE8BmOn+
qr6hdlbR+WjqlrlQO4zBjI49o+rbzG6HKRfQvFFNEkRuEWQQtUz4TzGTgZkpetR7SFVxjWJKAQeK
7zD2c7THCiAjJHyg5H9SVc5SR/Uzza657nNGN8hxCruyhx7x3L0BKt9tZmHsKiszOOWsQfr0qSjz
9F4s6h7ZhFYsKzOfQLlkSrkqIaIA2CjA3+H0FhdajTSmUJYeB8kWtKhrBrDgEPo4JIqUemWqzV5Y
qsGXqKAca3YyJCTSvM0FMmd9u9VBq71Jy1wDcaNQgou+FNMuR1d7yg92XqNbkqDjH6jmPKw/+HSo
eaIOQ+eb6KdNPjNMVUOQMuBZdJmrN8a/S6f+4iWMevRfatg+8VOlA3+sPBoTWNEKwm3CnW8bgROE
zu2TsVIFuNyyCBevT9+kq82Uoxp6DveqGT7exVZwElzIHoLUMnUVxkFcKcfBHIq76HPGaf8F5kfj
aA7RQx+70w73Vu8cDolXATMECRkF+kPFR1GaMtSNU9PkCtdi3Bbro1WRdkS5Y2HZoA6HIkf+pI6Z
fJZ7MPSe5uKUPMvo4akJv8Ge0iTwCjWHbjxOLNja8sv0pQnhyf+1TN8gQSFm5axE8tl4FUsTakS1
Kxb7oneb/p4RDqx6AMQWEqr+eCXS6Au0a2Y11H1lvIVfjenQ9ajnMwoL657uwoZ8vW2ychIjhYeN
2jnswAECap/QevjrO9DNMokNdfdvKFM/68yn6erggGYEwTPKVqC7vDbMSTM3CcEsn3cRzNw+DGvv
mAUp+b+/TUVsHbK6IOnEb09ne3sOgc27/fvrB/zCABWnacoYq0YJA3rs+W4IzN9r0aPaJqPSppVk
lk5Fp0LhZT+0jKDtJ9r8tf8uTFOBUqVl2IAVTBf24fB+5wBIRYYKUByQAu731eZ43IrEetRiKKyw
rsW16OlyXqlTB32TMg5CXl46Ag7T9/siXCHb6N2BQObOLb9f3rKn4/YMcMfJk0rynw79v0OnAaOc
UPJg78XQ+1dhD0Eq6cW3HjRzuntsAUx0Y8YuWnUyeLAh7sfzFPh3aqrHuWgEIYJLTQBEPExmBi5s
e3ragg7ny2fRLq7N7aUxam6NcYiDeVKk80G2k61mpg+e8MbYtssdQO8dnAl4FAXklSAlvD5zeZ8E
rd+l8vmAzOGOd0zv9OWxlOB+8p6/rAB7g+wWhC+h83dtpce5gJo4PGRUm/6381mR3Me98Gns7jZv
vR0+6LV1NKWEnPtzYjEyCmsRIjB4aDbikWHDF1wbT7Uuk6pelM+x+llNH1PxlHEfk2jfnskVrOoi
pvWvGWqMnCTlqdpI8F6vi9cMzf4+BpipIp9PAQlxHmRC9txJh+Ce2ZpqAo7JyAH1smVYoNjqUAy4
/UGruwewDQBHBYAd6PuwDMWKFydNPvPv3F06uKDoLUQLzQ0qo+y+bkiV0BqPZyOW93p+NbESjEIP
lTPE4VRH+uR9L8/tPvFK4/v2kGgm5J8MKRgXIC4NZnA0H1PvCS4IuDLLYKqwG1sj3OPszJKZbt4P
TkTKR/TT/g2WMkpKhFP6beckeQLjZXaPhuHIAgPf+fb3rBUaUAoGXRGI1hcYlHQ9dB8yz0IQYmtZ
h8E81PuCoOJu1i/pLtsr21A1O5N1YsW1m+zSJnU96wqSqm0Kmwg0kP0ASxYB7+346GCbEfcP2dtt
ZdrewpR6sp4ZA14GRB9k9AMBWQIgEpCtlLtoWnkhIYC/5R6h++BI6asePkhg8xlzG/Rk8ViaeuUi
/OKwuxvGjl69Yy+tU3esHPVzIevTMvSDVd8bLxqPrlyix+Y3SOo8xliXzfR7rBrkjheODWQjrxd3
1v1R4CJVPmfoVGk3lRvUZh5qVhL3aNnWrTG22vDPbaOrdzlCkf8zSsVAXTTlTYnwFjH786t/AMqK
HKAIvPk73N/fvxT7vWQeTc8zn1nuYmVboZ0fpXvE76BDU6lTnFSxH6tNppzFb/CHDIMLCY/RHjn3
9gCX76cm9coMdWIKOUiTdizhLJS5dOdYx5xyUWxOvtyygoOVuByoa0SyYPsDBy79ZA9UKGbOfaWc
kYskC7Hpg3vvmpAoIY+AmjKOxrIbrgaGyw3WcC4gm4lLhrplkpmvhlQJhnOup4EVdhhYN4Qd45b5
XVBZzGjQJIPfwZ90q9ig6BCtDvT+PN4lR8GSvOyAtPhfsGq5kakcXlpbthrL6E+M4Rm/TgNlmDp7
SqTEOchmhnOgHv16xz22GynbRFD0g4xs+6GJX9kE+Wp1j36YwklC59P4gJ5Chue58SY2DaRDs4fK
ig7Veeo2SfQC6ogUEh/70K190vRonGgs1BY4O3gq7gpw1++NsxC/6BBjtLKA1OndWLoK9IojsHZ5
5aNa3ddCS2r0jnEk9vKPCvQkjeEEIt65sleiA3cbAZ8Z7zPBGkQrMxOUD0kO8J0CaW0JSBGxJclx
XBrrD9DDJOjZQR285V5ANIK8gGyHB/kzbphd58tR+rVVLtZwuVAvUlaGH6FOrGv9WUGv/XNTmVIL
1uK9AM49fIx2Uji7CW394fbJ+3VN/ywg9Ich2IFuB51yZ3oSTr22LKDghHfQ7TD9gLAY51g2KO/V
F6i71yVs7GQXjWnlTmSd6fVt+O8oqAtoHMtJrwIcM3DKW/ldCxTBc4ItQqqd/3F7wn7DYKgZo7b8
MFW50guLLYI+PqXwpNRWTkcfopWCWTnDTjAfjYzRSbg6hUCn4A2M4E2hkwnZBMnKlk9gtIWQceen
KZkEyA0Vw6bOAAYa2/E5D3kWmdRvyOYyWBQz0IYMNwaY0/WmzIo40/IeSxfH7/yMVjIRjSrHPBIW
qG/DEwnEkKOrfkXivvzL39W6BfZ/qDrf3570Xz6b+gxqzgFpnHI+j4elEJ87HCrUNYbs2xHqOdVd
pknObXs/9dJfh/Fi3NRhjJVilscW8y1XThsSxUDJFnJPtWy1fyAwqM3g+YeMeGCq93pkZ5tE84o/
wt9+sEI8sW3+SwDAr3i5/VXM1aCefk0YdQUkdpatV6Re0j1ArT38DMonw8wKqEJ2rwPE0zAlOeSv
rITbRRPDXfyus2EloPW8hHrQ10Bx9XpD5GLWdFmpDGfIpkYqcsT3+b0hmS0Uuss3xc/J6Ck5RMYr
BRII6OaIifEgRC+j5Ew6PLs9oi9FQS53IFLsSsNBlTcKEwKz5kqXe3DhmUQQTmf/J1THZDFX8ZE1
xNUgEUgU9ZTLG7V1g9FNo22ivDfGvSI9MhZo7bpHF/NCYgE1TLx8rmdHwquy4dR2hMjGXogemnk0
5xEs0VV0H0vvo8qDbWdbi47gxzYHmWHVeK87BiiVfgqg/xAyAotIoYDHF5631N5NOF9rlA79T6+y
+4odosdEf8PD0oVcoRt1JkBkk5c46NA4+A8APVnqIQfKA3V7/Ls9IYt7uDhGvz6Fmg8OaC8A7Wf+
zANxLiUDSfgjcNZ+xhgz/QagDQnLBXFxeUpgR+gTDoZq8BBGwtfo3+tVSUA7Zyu14rSZme2krgWP
zfvU5QxvQXmnX8apIC+I5h7EhTx/boun4sPPHmd+C93CSLCE1lE5RnKNugp+WVs2/8VQBZ7TW27C
8iYo5qhP0TBA3aazsvouS1htF8x5pY67nxr8WCjokMw3vB00TsV7eWeO4MKJzRbe31Pskcl88bNa
9LYB3gKcBwJ0ZfWfB//lEKN60mYRq4lyaK+7UFFxYrBeQ9QBwEjhk0U+szrKhW0IrgL6OEBgXk9p
B5mvMQZK/hzLtpKaSuvFG0PyqukeQWSYfjeGW+PGFfw/t48HHbf/rCWuV6jaySCKAbT22vCcVFrs
T+gMk7rQf1a7aXBHERW1Ig9EImXh9D5FffbM6VK8gSTx5GXchA65tHjL5vo7EbLBbTS5OKWAqd3N
hVjYcA0f5RQX3u0vXTvIKISjyUgSVdmgYchjxodF6uNDo8bpcBuGgltYkp6bt83Q6bKfCVkiDSBI
1EUXjwpH+95vINaVgKuztlAnMuN7EGjeZyfVjr8GtwUbPWcr9l5zoo3iDla24Z0KpTJQkJ4Sy9hA
WwDxeuRwDD/2806jd+Tld9E7pBBEX5LwXZr4V81Sr3faJrJHpHWC4F0b8IyRcpPlPelQc5ECvhK+
XVbl4hwYeiQFgl7pR67yQAnnQRVKhdDu9FCAfxXEliiYxt++ZNbQCv4rd5DXZqyHsGzAi3H/+gIq
8KqEcUylCdK7YfpegNmg6TY9gj9OcTQFHRynWTl2898SfKFZsRlZilF03mMxb0A1FTGoJIDUiG5o
1bu054q+1Y9ihPOAi7PLZpDE4jmWPsbSnegfxMAO4j9t9q1IT/Gwmf7MQQMSaauJ3/hoMkcE5VJD
alEh1YDnvvjVvmWPo8Z6gFPn458PBfxoaW4Cex9NZNLJHPh4q0Y/+sarAoHXDC+QOrP0vD4oU2bq
ckKMeAfC/vBeMnJIXnnTbNXtYAmsOaNCkH++ZBFxRb5BxImlXAoYmLOoHASISEMKQMsBBmNFoct1
Ru0J9I/gl5HQMNC9S+3KMJCKUm0U/djqbqdZhse1J0E5xI2ZVKdSBU6g2UWsvqnlgN0ySm3EoYua
ys9l/WjkT4rxOUAcqWVF/Wu7HbkupGuA9ZXQ1EF5H+ySHr0qHFSt+Rgl6cwATiLDC0Cti3MOqT2z
D8fYGVF5Ipo2xp7e1PWBjzv9pGqcSoTSqBgHcBnWr2Fj/2tY0CVdT8VyjVjlmdBiNVvuIFSuf88p
u9QwpYwR11NBxc+uAa0bWkmhbA0qF2p6m7aK5SrB9CYQOOehYSsmu67xcoMEYH8Oh6fbfn5tNS/N
UcOahGLym1qCent0aMWPMjooEQsTyxoSFXsaXFJ284QhxeDDwfNILx2hliA5Z2v7+D9oxxoo/C28
FXgd6TQFiC62adLJhXHMeo4kwpOEqm7JvXYia0PQsco/K3VhibqJ5KFUiiTPDYhnli+p8hBNKclr
2QUGXRuaXYGuyuqj6SBLbLWsDlm6svGPceA64Y7RHoMGYGzXiwtJKKTG6KLKOIquPLtJcp9qD7nf
mZJ4lwC3XVYbpXtojW0pPXGBFcfoi0P7t3d786z52sXBIeARed2QqIWVJ1mKGqUBFfuQmG0XmDNe
nDo6zhudUdhdO31AcIBoDgqwCHsoS3khRm0MWvOjL+ZQV9lPWUdaRGLRSR+ebw9q7UT8awqp9uuZ
zeM2Ho0+8I8Zv23wRJLRQdjo5LYROt7E+sGviaiUIZOoLp7u2krhR/HExdg8UfqIF3qOWLd7FfBK
LqJDMGxSnQjRZsjeNa4kfmUbvud3boFZ5jyNkdH6vYrG0s0ggRsR9xQKwNefkoI5o+1VnJi05N8K
oXrlYqkjnDY4qYTEEmPgVIJwGThcKGDjCPNV1COpgfOVAF2dQcBKCorZiqSs3VnzFNAk6BFSxakD
6gkWj+nvJYVNiLiAjmjhMqVrJ0OCYtnYxv6xbSsStE4nhubAaidfHdiFEeq6b1px4iM99I9N+h3H
D4aT5yDQnNVNPf/hJN7KZxZo7bdfNSChC6UkKJgudRRqKkHlMfE+nm3HUHqIRf+tiNRjHchuH36l
+b5hdUCuzeKyahDD0US4HGqf9HIZIi0aG0c+3bbTvK02fMVMGK3N4qURyqk24G3Qayk0jrLS2YK0
R3at0QwitqKbx6fReFH9rwlyJIxd+TuSwlTivlDRkg8WlJ945MKd5riPm2TGGRjyYyHGW3DoWBLU
petNh/RqrTlDCOrBILIGnXEBrzwtrk1T02pkRWvoXG0cayhNjsn5hLYtwRtRoiJ+jNY4/ctoU6L3
jlbYnMKyvj5wNDkAPItx035IkyOE9uEy30IOKcHhb9w5zUESvXzGbTabAg+YaQBiFpkRT9ENFj+O
QIbwrgwoIEg1dSp7oiplW0c5Lg+wNT88haYA0sE/mqlausWhT2FG1wJqTeQd6jPmiMZPt36wpp1h
gfzbnDwz0Z3be2DtNF1+D3V+4yqTIOSB71HPyiDbuM1E1e4H8HmJbzLrFU+DMf8Z/UKvpUIKGM6X
2udB1HSFqrc4TPoATSs8iCLFrfjXwTecGnBIvXZ8QNPw6DRRfoshhTNKB21EtjtTGnOKLL774mtH
S6GDFfwpGleL7m/Px7LvrgNeZE9xFPGQQuEBb6nrawF8zEmghrNxzFX1Hn1iKPHVASPY/X2tw8YC
VZAXbT3wplzbKIS0bYYJl4GBgl5ToU44PjRFTyq8bUXGhlu7cjV0LCGXwS/wTI0KmUAjXehBoOCg
NZKZCBu8CIMBcic66idiTuKuJBJ3x6NQy42EE0dTV92inE/hmNiNDr1S/SkAJvj2LK9cvujjABwX
1SQwINFlHTmtQ1mLfFyHkqMqOx8i8YK4iZqWMXqWHequ6MS6gdYTAiiukw9NlHtGKG5lPN1iBtqR
ZWg5ZheeNILQpRDXMDSNNtJTbeaGIVK+t2dtdW9ezBoVDkZCkZVGg7tW7ZMPyCVGqEE159s26Nzn
P0f0XyPKclVdjETGkyWZS4xkBkEYdAdlN8C+Of/RUL/u7ifNuW2PBuH9Yw88aQvJLELCH2a3C3uK
FvOpMGX+MQFwigfFcPg0QqOsIU+bkUCHkGiuCprNvbY99sfHr9vW107iDxAN0TXYE+mW7FQe5QA1
dv+oKSBoROwH6Wgpf+EbkYQ9o0awFkhc2qI8bdtMAtdnOcKxwdXk9yo7VQrDxJozR7iHHt3Fgckq
ddajxk99o8VwwvFREy0jRpl03PnSRpC2Kmvllt1Ge0pQBcDSkiRDRe56o6hVLoA8rfGPU8bvEZyY
WqpZXMj9VaPcrnVxLw5/6oHxImIYpVt32qiNSnUq/WMHvLxQhZ5q7GoeLz8jJ+0MCpRJM8xQDFlB
56pdATzB6HBdkDuUy0bHSlkkde0fS0vetiUOOJkn9NdZzVZhvS9XN8qFLeqS7GRIWMU8JjbIv8vk
SZe/KlYNZ/WUo9Dwf+NZ/NnFqcv8JuDkGONRVMhibcUN2A8kMk7vcXKIZ7sIFIbHX8kb4Nl3YZFy
xZKEnhmofsN5+eNd3x7kWIP6F+hyx0NQPJTIKfO7RBX245A5tRh6tw/6SmptMb9w06G/FTB+arcW
mVrOUwbzehzHgNbYU/ZZCh9ScDLKRyHzjFYiPKhxkm0ySegUvW1+1c/8a/1nOS6me57jdBrK1j8O
nEAqvrCVUfM01A8OeCcz7ry1W0JZ+trw1Eb/B/1giWs5T4QAz740tGLNCt3bQ1k9CahtK+iCVFVE
Ftc7Z4IjUDoFbixCNGdqbWONkFeBYqfv9r09vraFiX41htGVxA+Wb/lpgAExJXTA0AyVoZeZgN0T
AZ2UucjyJpw3QpWihL3qtdWdMjSj4D0C65QTF2ZVvXRCzZhaGmj/c1ldfga1iXm+0BJ1wGckHZrS
wPWjPs6lHaBTUnFHC61jaOUXRA4ZaGvkGHtozbmjAwUKyQB0L5Hc9cQ3ehSMRQTnPsVem7wBeECk
hpRpTRrBLAAUu73OqydGW2jwtSUWRnbx2l4cagC88FhohVfNUc3OvbypDFP2VbPI920bmTwInms+
sUvUYnh5k7OQBKsjBqG3CHYlQF1p0FGOOiLPzXD2gIaaQuwYpVuqO7+yRHGvs+Rm1rzuwh7+v8ao
u1MX+25QhMXYfEZJO6gPbcDS3Fp1gpdGxOs51UGWHGQcXDvCDb9GiVF8T6XuWAsvkQ+Z8iHwsrAE
jeEAVdbcykdmh/yyaPSljc2D+QQyA2w/lBv0O6lJw0zzjzFylykafQPQKC1gInBz+tmu7Z0u/dTL
Qx4ZnggNVu759q5a8x4X9un7O14Ub7RU9Y9cbacNHptj+lCZE++USv/I4/EfsdrgVs+svvAqYQ+B
Jo0OMCc+jrleNHBuBii3JUdF/DPXL7UPFTLokQEiVPRAT6em0H5WQWy3SXJQDWbmei3jgBgXoQM4
HFBJoS5cseXbkh8zDm5ztI3pMew2ejWTSe+RmivNYuyJBjhfJcXHohAeb8863eG9+C3UBAScYgWP
QDBMXu87UR+qBj6dO8b76GN2Rgcdnki3YAEq0zgmrr6JbC6zxQGs8JXHeresRRsgrwAvA1qhgR2k
WZfCbmjqBLKpy7ZX08QKIyeTH3o7uTMS0tu+yHjE/z8MAiegIM0C8i7KV0KsIkuTVOSO0J0z24qz
hZ5006FHcUkHz2/5zRuDKTFP18oiY5z/ml0c2sU1L2SCXGL1uGORPo7CvdglTqLpJrdo0aoOB3Dr
sWusOoxYvnq5dKljrfML/TVqouhrp5PZQhiF0lx2uPNFCLeBSBIkWrPdQswPlOm7ThaJmjHuwmXD
/japAG2GBhM0I1CuLMJRG/UaJiewdgKBF4fQ9Q0UCNOEm9u7d+Ua0BdWVBCxQdwHfDbXs9oW3aDG
HC7dvtA3OrIU4CrMoGOhq5EpSC/awCxTrHgpWPyB5wsL1wu1jmU8NtUki3DTHMogKCxNgx36ZFQ3
EYDfs38SITw5caktFEArazXIFhPALXuCqNqKxdc8eBSDs8SKANauD/T588hC40QDY0fdUWGgRCIQ
r9yxT8M37Golx/99LMFx4c0nAHU5dW7QuGI22FXBAmMth4Ze8Uvr1DooQhB0TRdyR82fgT2G9Nug
HNWSVL0CAiMW883qqqNhAck4dFX9olGO0locAKGDtdGJQ/CZCFnnTVKEMCPJSFqGBFl5RoJl7a7Q
EV6hPIVuBiTMqKdX3nZch/XkgPeYIiKKHcDcRusU/l3uA83XGURvFrIbK2+KnVjd5dmuGBlX5OrA
VUA5wCENZBZdtgFKMe24KOeOo+rqVetoVWRpKBnjNNfSl4iS0e3jtRL46AC3SKhwoHUbmgDXx6tR
Zy4dkfE5lonKW0aJAk7ECWCQ0AqZYWrVL4MeCnQmuJCRoKBiynbk/SAJGthCrsLEXva4kB83fQiq
eD0tDoEBpfMkLUDcVoRo3BBU1kW8OruodeDpggIuCmTXo+WmMJ26kOeOPnauAeLhNkTJatcZEOxt
38L05fbkro4Y1sCoBO4oA2XPa3uzMUyjn2E1m2znx4nVfMsqAH7KHUgyNSUheH7zrGrj2kG9tEmt
aII+qk4SYDMDwncuSWl3PRnTT5a+3NpcLp2c2D4oGMv02Ia671tOMbhjrfpveVU4ZSrHVj2T9L2J
TbkNGCXbNXsohqPyjrcnLjvq6VkkgthlCdau08y4jVzurnGFTjT56mnMvNsLt/KKhkbfv7aofZJE
EK8oln0yoI0w6iokmxiHYe0CvbRAudMKRIl5W07c8TlsRVtFBxHEsmMWCmXtKgNYArcFEpzI1FEn
Tq3VVsgMhF5qpR5G3QvGJ93flFVCBKHCBWKHp9sTtzosoNDQh76oJtHYWUUu4mYBLRzz2bBizjBb
vz+mEu/yLCaRNceFgjoE6haaCyjyXR+tqhNKMc8Q5JXK86Duc+019L9vD2b1xr20QR2lKsUOqZG4
PfqpO/h28zzrnvY/pJ3Zbtva0q2fiAD75pakJFu2pNhJnOaGSMu+7/n0/8fgYMOiCBF7nwWshWAF
UHF2NWtWjRoDpRTvkZYoN1T+WH/MrZLcxriW7AEDmjre1GHTkv8m7V/TuhTdt41xrQWM78a1dIO6
IpBI0dneCj5ITJ4kY7KVMz3S5IurP/6XaVPSbu1AISIICTN4yrmf53q1UGdpwtYU/YuR9KI7Kdpo
TxlY7o2BrU0eSVoYX0gYyNoNiX7oyX5VFIBz3NIOnLnDMoT9rdh9Q84t3oubLAJr+/29wfnv38X8
Ze0VnqQAaSkz65BKu8762VWS00jWxsFaK5mbOjMn0lKhgwlazKBZBI1phjqlWqt1Yz3eh9OP8pgb
56yHV6g4xtUpsPYTl8wokYH3nvUImPbrxgSvXS7vv2Jx6rQ8sCYIiYBgpX9a/+Qdm6+V9ZnnhxOh
ANGlO3Ev6O6Qn4fQ8eRnvkRon6d4C/G6Nu0QbaM7QWwIQHFxMBM4I/ReHryzqJh2EQMDjU7lZNld
3Gz46bVEGHmh/5haXju6P5lpYk5AXEZUf1Ub4jfzmOnRQ1Rql97qSEe9xploD6Z00tTXqt3A2Kyd
HDjvoD8ln6vfgBXqqKi1LOP9U4unEYKtYNjwBitLysGcUWYzxoxL73oLd7qRG+aU+ZcaPLkcInqV
cOfF3wOk1JV6MwhcWTprlk/FZwO9gNHv2lxSSLXfKklwSf+qx8mFBuLRPKa7+DS85vTmfPQfTQgh
Cnl/f+fOO+Lq+QK9FdMIcgjMF+H9Ysf4YxJBuGEEF2iCkXSeUQcqrDANDI3PCDCU/Ua0smHvX2T4
3jGMU9Y3OfakMDtV1vdATmxhvFj1mylLbpUdq2gj7XGzjowQlWSV8UEJT87remJbqfHz3lP9S1cn
uzJDsBop3PiltNTP3lZHws0izrbADYGKAukNg9G1rbQs/p8tUFhAZQ5lDjTRQAB6CzOyZWh2+O+m
0RzS1o9i07+03oeyV2yPB1iTynYZf7q/P1YNzcIkcyM7rc5LQ2SoYMy1/MvQKW4Ue4DmP0STBT3J
z/uGbh3KPHccAcjIqGfw3rweUhKJfpD1QXDR03PVRzspGmHF6101zY+DEj4lCdg2+EsRy2CPiPn3
zbGu7c33X7AYK/pBct4OcXABfzF48aPQHWs9fDTV1I1rSFOT1JX8P/eHvTa/s4AApLKkqMhfXI/a
UIo6Uaw0uIg8Lpvsq9qXju49btY21+2gXAyOHJTREsHT1V7eakMRXNTkQfT/NOT88vhTYG1chGuH
jef5f8wsvFhU+l2gN5jp/HFXhIi2xJrdx7VTl+IOg/cn7/YdyZ7h2TonsHVS2cvzVpSFlvIKw1wz
OhI+7FsU9mgCnGFd2GmfR+FrHEnuhtH5kbN0mdDoAn0k/3aLIM3GsWySEU+d79SD8NC//FPorc/K
Qd8qrc2+6cYUAuzkqaEdJkN+vTvKoumGQOqDi6DSpPLscxBOHiSk8iHY2oj/+G9ubM17Q6GoSBS8
WDpf0MxubLrg8vT1u2HXu8tFsi/Q1O/3l8f9PrUv+4v9unt9hLnm9TVy93/gsKGiaAcuSnofPn3/
cP7yp7E7+/k82sez8+28+zDByrz7/fflDdG4p9F5MKBOOsJM++0BxVt46V6cjy/O7rixQKt78N1A
Fg4/yQseR/NA/LP6AdKJB9WethIm88Tfm6zFtRkrU6h0+YANPyL20VudQM/fCgr+BVG3ZriaidsB
iC8pBGsEYarYb7kttcjW8x8dnfUBYtfV+EsQj5MaOnI6HLpiR16u7B+aCTZpf3TE+FOlv2Zo2vVC
TkOY4oL5Otw/BrMzvPdpi61JCwx4K6HCcR0lN/uxkXNcnV8TwA4X9yzIKV9vfF0YkjCSpuASZ096
nNhBseGo1gygMKhCM0aAx419baDtY7Xrc4uTlWi49hJXFYxV6d6fpBWvS+POXICge3Lmgrm2oucx
8HbPJKh7tT9ojmzf//m1/XH1+8t8jBeSz2vm34cBfQpS24Qt1mguFAyQ8fpTGJ9MydXDNyFNzk1s
D6pbQHNfPIrS34DWWe9/gYrOHf7vhrxYua5ptdIcmdgOxamLWWjSo+L13+8PfM3xU4OAKIjxwWxl
LawEXdaFFLm4qmO4dcvUVh6CyImUF3jpYsT2oi21yFuI8jyudxYXKaOetuhE8rA4/QKObH8y3U8/
Lx9iJ3Zq56uAwjXPPLs5fnn+thuc3W/TOdo/HpRh49Td9l4uPmNx7HpzauIAXeOLAkOOOfAwke2J
ROZcbyoTHWz4SR0jF8oDFK/MJ0kJDkMDwvVJMH83Uu5o489C/hb4n/qBRs1DF7mthlx3EDp4CTzQ
RvC9coFdzdrimEVp33e+LrBByycT6vwIKGErVuSYv+RJaXvWlgDJivO/MjifyHeBMWzztZiqzA8l
vg+B5bm1+GR5gSvkG1twJVjEkKqBlgd6A/zt2pDS13IYtHF4GcVvUDXbauYq0siRclNFdwztmzZ9
3dj0Kz5rjjjozOHJS+vTwpuoepVFVZ6EF6X6Kpl4dqnpqDDKB1mgA9uzHgXw45YwPOrhZ1UQnLb5
MMkAg/r+4f6XrH4InTvApykKATy6HnsdVmKd+4x9MKTABajq2Vpa1BvebXUp31lZ7J0mE8esqf3w
0kXf1UOkHdrgrcl2dfXx/mjWVlKl/E+nB3cNIgHXowlb3iRNO0aXBoaI+pz7R6/LYrvufmZpYCNq
Pjm8e+7bXDsX720udo+HVIAAa0B0sYgfaXrdqTu/PeWB5iT6Bgh7zRQIW3rz0HahFXqe5ncnQi/H
kBdiHl2kxulGuDZ2IDVL9YPXnITNtNCqm0QVhzohZR0wBouBdV0nWV7bYC0VdwJKdl001wb7T4hY
eb50CmdW8c6u9Bch2JdgLNAAHK3w0xAx5X1/Lrs/vaD8Sn+qz3XtVMMP2bTL8EtLoXEg+Inqx0B/
MKTnsHmM5O+RuqUwsLbpAAkyX0TdPB0W/iPUp3YSojK6hFNzoBAGkE1PYSUrnWargr92ipCQk9hy
9NGDPLpeGK8J40Swkugih79JMEdbafq1fa1TsgWa9y9Ntvj9ugxHzYpZCovAVOimx2g6lclzOZPA
dbu+6emkqjbO7EpUSIOIQbM99WkCnsW9HBl16+VTF10ynZYhpbOj6EhidOP0rM7cOyuLuxjtl4Ca
UM/M6bMKRGP+JlMf7+4f0dXpe2dk4eSYtAy1vTa6iPnfIT1plitlb6L5EOixbebfoq3u67VYEXai
f3AOYP9LflKpR74nVJk6CUrC+DkRI9tQO1vIpo01Wtvi7w0tBtYMWi1qMoZk46Oo1TvJ4P6/hAYC
Cap7fw5XTVGGIm6aU6hLrCJdwkMoTDWnqalcuXu1Wgq9gmNVb5Hw576pJRkIz3/aeeC/4jCB9yH9
fX2cxNgycj3mrST72od0zB5MBANIIr148biLvclVNFubHFNAWmMLx72ydthG2NoiJsDxLa4qNVH7
REDF/dIpr8ghZJqt4tL1w/0hrszmlZWFb9L9QbDI5AeX1pRQPAR5qkfPypDYw6S/xurjfWu3lZWZ
rILhQPdMmR5c8/WEwiyvJmTWw0sbyeKTFyelKybG6KAP0e58MYFgr++nwyBB6VQVhvdk1GF0CnQD
9nm0Jyhz5vnb2PPybAzkku5/3crpRNGH5D8+en5fLRxNrfuSRyhM+GX5hxqiC9LqvxtEZ4aUVnDF
c6W6+a7W0o/7Zlf8m0yCZJ4UYFdgNa7nRBcio1AHLtN+KD7FcfoxM6DbU7ai2LX3jcLrdO5ZARJy
I8+qybXfREacXGDeHw9japV2O0WVrflnARABCicEfLmdpSSY6YwQNnzfyjARwOAMgUlhByxvwU6R
lbRMu+RSRfAyD47+beqTDTd0W0XWxSsj83Z/F5jEk2EIjdUml360SxiCUD+xs3Na2tGP3K2/yPst
ncuV84NBOmzptVRVigLXBiPozjyPfphLVZnxjs0inmpEP4HMZcFXQ6rLD76KUvD9HbM0SnoS9CEd
tdC+EWIu6/GBLnppCO3FpZc7cLwHwz9rgNBK3ThEykbW5CaHPhujfUXH38o0dixRS4oQ6FOjYMwX
vxXtsAfcassFrJSw25gXy3A76VtbuX0q2p4hOQg/3x/sct/M9uH75kUwY0xJ3lzP8ICWzZBVXnJR
vMQmmz0AE4m1/8XIzL7CMsIjuARvpBQ/rBjE+KXSalvXvgxVY0NLvLFuq0N5Z2VxS/pTSmwQh+ll
pH7TM3/5zN0xbvJkz7/zPo82Txn/Aj2fHx8s32LK1B69p0ZKLnEs7WtzgNos+0yDk+o9SEdDOoha
9iil5l5FOTyw6rPJU9PfGOtNO+y/j9AkYlGS6TC7LfJIklQJXWsypSAYTRei1mEHe6QD+t0Wjh9/
//6bXnqQHfc3y9rJsDgQhKcz5cSygkxZ1U/NhM2SNwE6gUcSnexPby8lu1zcQvysHg3EihXezbMG
3rI0bsRyICrVPMTpUreF2xFekfSbi+QJSYk6Hh5Da0BNKT5MJeJFwd902iqar44YCTpOqEJxcJkz
0JLMKysvSC8id4hj9lyrPuHRbjToPfaK2rOTfAgf7k/zTZcQiwt/Hg8/svp0Fi+LJDBBTF5vYhUy
am6N7/n0IA/5NwidrR5uD/2Y9G4lvSrWT1FLXXtsIpoWudS0jYzJzejnMjrgp1liDLLcpV6d2OZe
EoBVfTEVQdyJnujorQ8V5zj5JKg01IbztD7cH/zN6cKmhHLzHFWTqvnXZ/vujhG0QBhixQpf8mYM
3DqQJXD18rRxXd5urtmMBIEB6wrtxxLGo1YzIZeKGYhbmv5PU8ATPUr7bBZRReO377+UzVMQdmcr
OofluUmaDZ94kwk2F1+w9Lwg2rS+McMXHTVyL3GF8amLnzW1+EY1rO0km/JiMqROLf8aaGqgr/fY
FpCd6XYjnxDIpb1G2fqm+T69cm3/0g7ctMRnxqxPfu3aiknojLRlwftUyh/DPOoPcSJJR8WjQbv0
K8WeoloC1CrB7d1r+iku8saFwk/ei1WUflADc+7VbZr+ODXSZFuxlyCGXVP95fJ2i7R5CzT1p9AW
qV1aYbQLApJh9zfQMrKfCWr4fuqLOA1NXq5skGVlMupJc2olr0VNXdTdjhvoEA2R76YqRLn37d2c
1n8GAYThhmlFYt9cT5o2BYEgNGVzCihfZemr2bzKREdd9dpVKHZ236teehSy/uB9qR/74KnVfuK+
psDYeGP/ywu9X735Q+ABgYwDoRCaJhcf4ltdZvZ53ZxkXXz0pWPTf4FNsXLbMoBeMdypJZR+3pPV
GXYpNM7UffCDnfchaX/6Wrcv/FOm6g959Y3ew4D/4dPH09WX8U0XpEM/btwlNw3z/74WXW0+hpcK
XELX0zaE5OyaZGhOpHSOQ25brfqYyIY9Jq1jNp/8GHWP+o9O0wnp4aOSTbu60VwVqnn9sS+OaVU5
WnoOUNLLpjPtHR+1caALdwus++/Fu5xVehX+AbQI7K3FTStWVSPKRtKeEgMhMrvqteIlk+padOQp
aMFQ+WKoukmlJ5bd+kbwJI9J6NnlYLa2GFLpNmmZhbZQreTwU1kAo7b1VjWPUekh69GmlXSO4pYe
z9KLkAIMBDP9NUU+8PXCb6NfZan1vi2ZVXEaeFB8D+JKJHkrV9Hgqhli7PtMiRUQAij0bSzR7IFu
Rk6+i9uenhx6KK9XSFVDaKc0so61qtqFF7pa9zeTvjewx1bVs7nVKbG8beYNocKlguytMksZLYJ9
aRpb3TcwB1zLK9mp7t5mre+f1psxWXNAAapIAtWLo5ivn3fXiy4NUwMHq3DyQ++UJh67rzoa2vQU
Cyc1bng7edKX+yZvHBImKa8htjrTQvAYvTYZTL5SUdEVTnp0pNb72DengSdiqH6+b2d5c3JXKyzI
PDIDpMNSbEpq/a6L2Tnn2EEa+P5v346BfBA9YcRjOFVe8NdjaAerNPSRl5AwVXZiVg9VedRSc9cV
40bws4zi52v5vaXFcUuLPqvqRPfPkzk5MlTUttA3v4XG3Khz3ey2hZ2F+0nqsvOpFGFHbZ8JNN0i
8580P6UVOPqVVFvlg2X2g2HNQeRM9kd0B1vV9QSOhRobfsEEFs8EM6fBc+FW0T7zNuik/f21ut3i
16bmv3+3xTvky9ugxVSQeMf+VSl3XnuK0+9EeEQPG5t7y9giYhCknDPNQ+Q8ZeHRnIjS4bksUo2m
arBg9WRDYnp/eCsL934mlxlK3W8nyNiwqKYfw5gKiem5E/QHNN8G/t/7tla2/ZWtxWbs9FZQ48Ly
zyLAjLB31O4546Ux6huedmXTX9lZbMYhrI1OTbAz5d9ABzhxDrd9sbEvbtI3iz24dETE0gOcCljp
hS+hbn7pvPQt8+Qn+VPyUqqu4IevckYPnDa1br8lfHnrna525T/G6ne7csoLS6kkj11pfLb6P2P6
X75V/g1uBv7S2kfk+u/B/O739dzz+nQS/HNiQd0wSFr4sdXl3vGlqth3ZZGfy3bYyiKvrRukAqAa
gFvCW7pwi10qTGMfNsG5RwHXjkC2H1NjzLiSxS1Taw6E9Mkc3JFBodp1fap1vQp5FNTBuVHLSNjB
TUE0m9cpuF8eUx+SOkVAqxHKfDiUU9nuPNHvtjgEV47D/FoygDWR+6D1/vob0gTX4o9hfPb7Pvyq
hBZ4/dbrd9LQCM5YVPVGIfQmqcqiKv+U6Gj6ph15CRrJjcSaBqtBRqjLHFn24H4ktVkNjl/1u3iK
D5HnOa0enmVI1+4f/XXbgOro8iBSAHV0PdiyHlVt0qT4DL9x8hZZuXgYlTJ74jtjZwD9DVeEJOxK
S/jaSH3vlmXub9yFK86VMJ5sJFlzA2j7Ys0bo4hkYVDic251Zbofpkn7WHczhb5pBXm5D3RVTJB2
LrPQ9cI42OrgWbPPNYmkGJ9BZ+VivRvDywQ9m6KzOCrqoY9KdI3buvssyj5NKLzPn0TU8g6Gnsqt
fX/6V7YazS/UdOeIG0KtxckqJxFdnrZNz00t+ZccBreD1VSem+XmvqtK9fDfm+PVy+GC2wAB0sVM
j1Er10ZVZmd/Qnql4Tmbpy1i2qZDf5G0tbVWfCE9lDpdENiknXKe93e+KutEs+qDKT/Ljekafmv3
if7oheFDLJ9Sf3KgFeoF024l3Ukl4aJSa65T5ak1tq6ElQU2qY3wD3Uj3kiLWY7roAlUvSzOJRmm
woBUIMgPVmwei2ponShqX2Uh3N2f6puyH4f6H4sF7C8zxfsyixjNmYFabstzlZsPnf9DKF/K9Ivh
XSzJqUEMaFHzEI4ffXmLhX/FW4OHN8h3y6w0LKjX026OOW3nUlaeJTX72xj+LtJ6OkujZOOiXbMD
kmKuWMCVBODm2k4fe3HnmVZxjmM8pJqk6Pu8eYmmb9iZf+fqfcZEmjgnWOeAJNCae20nouA8lEpe
nkc0FNKKTnLyclof7tXkk6JtxMsre9Ykw0Gvs0pTBrv32pgftp5APzWpMD/NXyQhyw4+DJgbgdDa
kEj/WfPJpyNy+YbJQbl7hhVW50JxYGB+MEfpUEb+qas/9+IWQvCmTX5uoYFDCww/vLhzcfJ6TGxU
wepRVT9b5mNb2wJt8Udkbey4uWiHdKcX373pOUNfKDW+R9bWdrwdK69BSBAoMc1HYdk+IYp9PupK
VJyTjh5q/7uo+OQgH7kMXCtUNvzp7fJdG1vcZm2cC2NcxMU5azQ7rID4bxEP3VSfmc2ZC5UbExJe
VnBhQqjCJjU6Mz6PjrXPj9ITPEt/tIfayYFcgjxH1zM4llvVunmNrg/BbJV6BMKa86t+4bljU+8R
tMCqJCa7AQqpmKavqPaeU6N4ue+5bs/1tanFQ74VKC+DxI8hz6uj0DWN1zjZQjNt2ZjX8d3VIFSR
UEEpmtAMmdFT3xVhAqd/arp63jRv98ezsgGvpm6xYJRy+rQQrfic+oit5Y9lwgY0n0QldyZzg9Jx
y9biqJFu17LQYJnEl1zfa8Nb89PPTSdJtxoqV14516s0f8m7GdSAVhRRiiU6G/PJGeBzsRLyi6MS
fAyCyi2Ej2n03FPE9oGo9dJW0LQ6Um5VIKaALZXlQ8dC8Dsg9c+G7DMn86svUd3vxTGwE59Hf/75
/hrePgtIZ3Gbse9IL9Akej3axhgnfRDj5JyUpyg7tcVBjd1GexDik1e/qOLv++ZWZ/e9vcV730jk
fEw17EFzaou7zL28/ipQ6kthXNowNT+ulyf7nSl1EZzIU51YVUwTWePvxPwpDf4OzQGCCweSa3qj
aelsbIv0cDF0G6bXlpAkIbi4eQHpbrue1LgaTWVSQOBXg+CGtq+eTZOcZ/YL4dWNQa6d9/emFuci
QLlKrXJMDdOXiY4AyYOupdt7+VPI9o3Hg2K4/tTDaFzAzFM6obfX6wHJyC1wxz/yqpvpfjfoxbkJ
PHVqNT3H8zyW537XuVA8Nm6/a1+zCxCtb/6p/9Ds4BUXQxoSbCcbHFD896djdTe/+4bFbkbep/QV
upTPqv+V+2P6CsMbdFPtp/SXmB3//2wtdrKXEJ31ZpGcDf+QBQXNJMBZ9mVpp7/hmNW6LTaT2zoR
96MytwWB9KA3bMkeNlOreJLRJudJ2E/7mv4D4WcKVjCdHqTpVWh/K8duOoX6W9qm7lTtxnavb6Uh
V161eCTekoChtDkpvcho1WIVjhHKW6B24K05DE/pV5pQU+oVv6fB9rdy+uv2cE8oT+GlOE3XR6kS
hDg1miRFnqJSJJvH/uDbWYSMhONHnTQnmoyyoUrW5n9Tqh4ocIkiKN6yMsr/4bqj84SwcX5S3zRU
1tEwNGLJBtfUei+mDzJnekRLPr8MybCxkdeO9Xtbi8NUihGlDLzdmWKRX39OhA+CtdGXPZ+F5Xkl
1wA6YI46WNLrmY0VvWjbGk9sxb0bpQ7pBzcwoUqDmW34ZkZbCag1e5ClMn9Q8EFjuQi09EZUp6wr
k7M3nXzjLIZ/dP3R755G/Xu/qQ4//9hycMh9GFCrK0DTlw/TMAjNfBQFjNVvY2SnKWlyy466AVpr
yRaBnfm6I5TaTp5+jVupyrWRQrKoUPODz5u0+PXM5kqVhUEXp2dBhPw8DU6Cv08N3+7b2BHM3bgl
cLJmb34sAnkgbNCWWJ7KV5RwkAaaqEPxqAlPYHscz3v1VdfI4J1pYe35710f7EPzOWBq0R+5HqCa
dGLZpmrKJV7okd14L3/GgD+/+fUnX9nC0KwNz5yFOdg7vB+XLbGD0U7wpVgpfs+zfQh7dB+aD2T+
QjId2cc88DaeqjfQCtaO/CfKsXBU8sRbNvEZiQ8+qhay8zQBryBB2ebKeSw/K+1To3zqrP4lMb1T
r9iFpuzoWXHkZ59iOOjCYupofNbcKfwlhMf2y/15/wdZWmxr+jnoPwIBO3M4LM6s5ReT5yM7eTaz
6DHstKeqKX8qVvFbA/wMqWTPhtPoZVdr8VAKslPxEA1sPyB8ldR871W6I1bTByE6kOPe+LaVoIfq
qwKbGF8H9+IiElH0qlf0QcjPhv5n8MbLJKN3iz5FPrm+8JpBx1K96FPstl1gD96DaraOQPZZ6B4n
D8EP8t/3P2i2t5wrlJWommogMZmv600apZXqCb2fnj3TczSV1ljVyE5hH8lu4X+8b2t17O9sLdx1
1WWi7k3qHAu4QnugEOqUTHyduKmxxWu9Na7F4Uv9MDFJZ3I1KMFOoRFY/iiIzT7rN16ra1cv25+G
N+CBJFGXjT0ROSMzt3BjVY/8TqwWACnQ2rbg1YlFp41FN0iU/USrnZFu9fmv3H/YRnUTgCTlgmWl
APaEMUq7MD37beXkofEYj9Vna5MV7AbGNZ90U6QqTf7GgkNr4aqluBOM2qvTswKQvaqHnRj2z63/
sTV+Jr7lNro96arbe+GDX/c/VPVzsiktOJ/Z5T6FOU6csd+0JRuLx0LZVso0eVl6zkQpdNohaJyx
if8Hl03heCZ1BtuDpu/i9u3CGoRlw0CDSf8tSuXHemzQwfw0yqMbjuJJ8+VvSqbt75+Ltb3KLchN
CAZQveGflYtOU8ukTGmxyxyjAaCDqpJPo1DtjxtOe23HsFHhaJg7hKkvXR93OVNYob6ZET2iZJut
JUCsbMk7yRu38u+rpv5dDTptmeZNDExLik4n6Gwq2w2+QhhY188hmYINn7puaF42HSznDY6T52vZ
hEafnkNFhR75c9gDSI43imRrRujUAaVJ1z38l4tnskLLXppbRA8CRKO7zpB/91Uu2nqjb0G21nY6
MAaZ3DbAZyDr10vkpXkhFh5hQyX0ZIhe8nDYmLCV9582H2W670UE0NTFLte6zrSGMs/O1dTl3jEd
GoovHhWbQyGMjfcYCAoPZMEbrcgVUD4+cDuJ6e7+pl+ZUNLP1ChQt5orf4uPgLp6rIKmy4Blvaom
qczWtqZNIYe1oUqwcZGWhc6bfNH1ZKZ5Epg6NcNzmLpfrF1n/4E52/lw/vxlR8O//dba8EdsXKlr
CW8oJ/9jdJlSsQozVaMUo3FduZDgIzwyIIo05vWuih4byxk6CMh2nvpQxG9VeBRgKb4/uSvBIDws
Mk9PMMWyuJzcLk/o1FHi7AyMTd8bYeDtKvpzYHqm/cpUin2lo9c2KcVWtn3tqgAVRefm3AUEtnrh
YNJwyOWA/5y5roofpdj0j3o+qA5iCP1j2JjzjpKiQzGGA73Rpe70FvCBUIrSF9oKBSdRsnrDva5N
BsVVg12G5+PDrvfAgFRjUiAnci6F2Hyqckva1QRDR7koxaNfWv6u6ovR1dRAfL2/DGt7nE4hZZYr
ori8VGoXg7GDejorzoI27b2ie8giZyzFw30rK2EVpaIZaMWE82RcuCbRCqahmfL83Hq7svwhdw9f
eu3vZg50zQztAUAHcbRkVhYrS6l24HasmMYiZhWTiHhxEB/7Sbnk3aS5ZB62Ot1XTi+FI0Kb+U2D
q1ic3ikNhjSL8wIRJOUoZfROw+aVGKdckVwNWfODiJDP/clcO7zvbS7hmFmhNLALUaxt+o+mfwrF
75352ibiY0oqLlEuKsrRtfxhAo2aZp8qPz8UW8n1lRtgrpfNzULwtHMFXG9YS/KEimbhgsfU5AjD
9zrfClplfmERTaEMgiQtVWnijeUdI4KjibOypyIdP0jRTgSKX/BS3HXdW5+8SWNr+8mnJN5tCYCu
RDrgxYkFSFXh+5etk92oD56n8GRsE7nepWrzQ0EbxYmNULTTwizc+4u5tn+gspn7zEgvE/VcT6Qo
xHmbjmNOYNVOpa2HYmH7EPW+SB1Fn856LGMdMaMuKlFBFsSNWGvF7xCpEtcBfocefNl0lpPNNqJQ
oPJogQivAwexpDjZV8pDL2SzK97oK1jZNrQvEwfRRoLI6BLMoXhj3ClFRfGx/SK1jR1tyWmtDIiU
qjS35tPRAfrrejqjBARKB8TsHClq9eCPsKrn2jB+qJUkPlu5DFRKkH1oyH1jo6614kjn9BTqhybl
xxvwf68MfW1WU3GGH48kldU8d+34EE3/Q/0WXzNThBJ+0S+9eKECoW+lfoyp9U+DE/i67Su7+1ty
rbQDNgKMKnWkuSS9uI1g0Ehz2QKX4WfC0cTJdFPjlIZrepXtd/lrYNRQ9Rid25em7TXJvkm31OnX
NorMkw75bwm40bJZd9RVH11sEBpeHFI7+1S3f+4PcsvAYhq72pxovErKc509DeKXIfe2vPS81RYO
DJT3jOthHglyFi9SrRACJfVYqCzZZ6jOPsJoo7p5/SDv6dWSStvcKpqsXH9IffICoOmF3PaShiAL
yjQKR788pzNDdSCeDCja1V2uwF67EbCsTR+9UnNnFhuFV8f1OUunQjSLvC7PuVFJu7yeRMdPwo3C
zNp4iE0kkAQqb/rlJtDFWM7rQi3PalE57SS7IuoUeh3ZsFK9QPa48eZY8fy828Gcq7IBxm0JbYe4
cjDHLq9Qfqbi5Q9Ho1UPCh7aDjYGtuYrmDseTnNu+ab2QiZZ5FUTV+c4MsudapWXPm7zhyzc2ORr
EzhLjM1QnbkfaL5j31XAJ5QBhrpVK4K7ZN8LwVkqDjQsUtsvXjfZy1e2BFJHPGGAVYEmkBYnSi+q
II70pEYPL3+brMHJonKj0rFmgigLnA5ESiTIF8FWnPZjT2EQwFjdwVFieNGua5Ot+sbKPjAJaxgF
2SQij4X7szz8XyKBppIr86kzIluY4GXSU7cLD/ed0IolglUgMvTY/atwXK+PQJE1UWicO8OD4qrh
7yZ/E+Ek3GQQvZ03AGiz/Af4MHJTS3yYLKRFpnYgn/VJNC+DZvbf/ZKc5v3R3IYyWKGmCQiHTBx+
4Xo0YihHveQTymRB96z2WQZtCIKSit9Yj14E7cEwmAXSwLWwM5vR2t23fjuXuFpiUlDJOAyQ2NfW
6SQvcm7M/Fz3BboxSaS9qJ6RuF4+DEfUCYON0a6gF2ffTk4VeAdpzGWgOMgwogdqUZyV3gcDPAmN
9FyLkWknkmA8D3UWXaaaUMCsUrDJeu3pX/WuQLcpo3Fsf3/wtwedxcXj80VsJJbhevChnvaB7vGK
C6XxDdLEZ0X8hkBTW5eOYWy55ZUHNNagJ4JVmNIFYfK1taaOgx4xmxnWKOepW9dF+Q0Po/W22iXy
y5DnJLSFrIR3JxNC9SvcVqr83NM0HTh9XEFrqXRCiUTYZBQbt+7aLpjblMGy4sLJOV9/Wm11qRGW
YnGG6Wf0X5ropQqdqt+I9damG8UzsGaAsnnNLqY7qnwt6lKPWK+u9YfRz72D5oXSLokjzRW88CM0
VPKGzdWRkQ/lCIO3N5ePvm4Us0iNCCeaKtiLgpDOEolHo4wKp9TrH/f3020YPSdfKdMTfxGoK4sV
ltJGyzMZY3U+2nMRxIKVEX3Y0YvtNrZ2pLk3Lt8150G4DmUKLy8c72LhcsJnYgCcbh1/lMXvhbQL
jKPiQ8tYq78jfcvH397ADPCducUK9m1tidBdgW+Jmg/oIz0M+jegRFs6ZmsbBaapmZjXpFVimctW
I78ojYz3Dn996BN/Xw/jaeh4H8gJWPot4otVc9z3M78xLY3LnFo7CGFbjOx+M5YOYQCAfLLaP5Ni
/hTHXwFkIvd3yaoL5LmFFwDOQq58EeLOLIOVqkrFuXqO47+tK+8r041/1S1SVo70+fN9c2trRiV3
rq1QyQVVfX2247gV6q5WCwCedFPXQOJh07DGLebetYMG6xo8WtxiLN1i7we+V1rG/3F2XjuSI0mz
fiIC1OKWZIqqamZVa3FDtJih1ppPfz7WAuevZBJJ9ACL3VkMUJERDOFubm7WTaQe2EnmjVi6kxZ8
H2f1o6DqX+5PaYMKREcxXeqLgPoSAywH8U2EJjWGHwqJzGDgsFhhncOhOI6yQ7djpDizRopXHuXp
i2F9FBMVfzKCt+FZNLwpOt7/KVt7h1uFPuzFVfIG7M7bsVDSyqwu1XSQ9UsTPTX1JyM4a+LOQJvP
x9uRVrsm0VK/8EOjAvm1dcPpDoWd/tYim57nhwIJcDwzG3fek07bqIKy1GhYgHWSl2GdcL3UUTsn
JeFDdZmxf5UAfZFxfEjr4UH0NTu1JAqg4+e4TD/P5R4qscGIXgTHCSaXqh3ox+q6qTME6dJ4ri49
rD6SC9p06spr6++ZodpF7KXSB03+KdJV3vpPSYGyaya8YOu1k3dsfOOlRY34DOCbYGH1M+QoragR
sfIZjYvSMXPkgZOquDuh0cZB5RKHPrDICC7Ei+uVxnxjTkNfqC6dbFxaWIKR/IRJ66f7G3b5Xtf5
NZfcm1FW18FUVLMc0et2idP0UdcdZEJtsJdDm+9s2M3pAEOwYNSxCXiupzMERaRpUVVfzL47iGaK
+ob80Crjn/vz2RwGJTyd5neEWddph9AF1ejPzCcVFIv+XBkGe5W2pxBsYefi3nhslzzg/w+17JM3
t44gYk6LBmx9CXs2QOJpceCEsfAxalGmrazYTipEk/y9ot72DKlOGug/gZGtFjLqDb9WtLi+WASp
6Tn67e+xaDf3BCRDKigogMJ2uJ6Y5heE3VW4JLyxTVvFoSD6VWPrkBQ7R2lrJOq4GMWRwXNpLnN9
s4Rd1TTTFNf1JYBOEaW6qySPdD4fq/af+9ti697CqYD8gm4YvEnWIa3V4L89BkN9kQqpe58UU32U
ymn+lWtye6rLAmcZSX3qI2M+zqL82EbFnm3C1rWxcDZfWQ1wgpa1eDPXGGHVmsbG+oKqnatnmCuP
nwLhGAnqser+w2F7O9Zqa+pC5ndZ23PYTr3+j/ls9L/ur+fWh6Pehd8eWSpNhavnXSiQO/STub7k
yecgxd7lB4RMX/p8f5Tl8llfTq+PDL2aBNDrzq8g1cqhUaT6ghRtUZ4U5fv9v78RoNMQC01LRmcG
OenVTa5bjaC3CUEKunHZc8g8v2dC8SjG/L/KjMxD2qaijWXq3zeoU6KkPAK/gOY55na9F4K+EUZ9
oPsr7Q6l9V0L35vNTlFi63Z6O8TqaNV92uWhJhIfpFQ9cgStRKqx+fRBtdqDKL6k4kGuTvfXc2uL
L1AcuZwBiL8Gr7oGxJ1/V104Qb3Wu736o7Lsue8ctQ52dAs2TzTi2wSxpDvQQVbnSeyDSOpNvb7U
pfxTiETp2Btm4NSqVrm0MUlHSUHOoMiC3G0CWG5dOlg//36+GB1D4CBPpvC8+glW1geoIIEMts1j
GVnvSGA+BlF0kgLpudV3YLvlg60PA+2W4J2YA7F1VkcuplhS91HU4uib4oqlIWGV+tLOm7Z1rt8O
srr6gyaHLSuH7aXFcX2IT7P1Igx2Of+Hex+3eUqfVJdgqKyGEWjnDP2uJGC3RtGTpczJJuOxiS3V
DQsldu9/pq1JWdBl9cWYB3f71W3otzmtHng3X9gGFXokiNW3Uj24qVadfb1td4bb+FBUPZe63Cvf
ZY3qi7FBLTv1m0vdtuw93awcSkEJtLlwz25rKwugSG/R+MymwG57nfkofmKFdddejLAs6bb4N49h
c0eBqrjTOFuXlnamozkL6jntROXYyFn+PIRGfgyz0IT8WvY7X3Zj8hQaULVZRHOgQq+unSoyp8YY
44ZXDtpZYNpK37m6snPRbB1+CjS0fC/ICpnICuiw5LHqwjrsLvrJqh598xBVT63RUFh7KIriKBsR
J//hr7cRYyJMTZ5O5rWW3WwMI6Y7OO0uqI2Z1JgvafHz77cOuKJIGouTI2nW6kLJ/Wzkmmn615Cy
0z6UkmLHnej8/UTejrI6D00aVEo91/1lmO1y+tK1biG9DFTK7w+zsRU04seFT0pWzle6fuTkMfbT
No+Gi178GcLHUHKU9vf9ITZO9quGLnr7MPawwbweAgGUQqS2MFyy2YujzyVcaj+RDxb6zPcHej1I
q9sXOBz2DdD8kpCtou5mEkc015vh0sVw7qewfFdXXwHGEVVUhoyWSDptgKkV61xk0ofaQNfiex84
nYwL0a9B/zHrz0Ue2xUftFbBKV7S/FnvP+uR7kQDLLE2Oetx9f7+r95aHmh/lJFw/sMxY/WjowwZ
jNmXhosRxW5uufjS2I32OdKjnX27PRCbFrnmBcldBVLTlJapbnTDpSmzExI4faV8CKLiZQrSZGeo
ZdfcfAjSYbQmQXCR577+5OMsjmOSKMNlOgXxw6BrJ1DUWB/serfJ+zY8xIiPc6ghSUJBcx3ORH06
jmKM8IDew5PhvWifYjcKf1fSv6Xw7/1Ppd5MC9UIHBeWT0XleR3qKtiqz9R+yMO10R65w8c9xYHb
44j5LfwqE2gTGHW9Geq50oMmW9DotJZdQDR7UPEsldS/dbhkr9GWh6cU8o3QK9bPbdzMOsFfDD6S
6q0thg30Y/MkRoghJpkzp+JleO6TdCce3FhAUCFtKVrQEEhceL0v/NFIm3kiaZXUykM+8Idk5TuX
wAZSC51j8URVllW8EXAZxcbUk4iQs0M7xk1nyXAKI3vW2zB1rQrZWOzJajepqVTJodm445w5PjoZ
O0dga6qvhFp6X3gCrdWx7sq0NAsRKAXr80Mi5AfV/3V/Ny5/4fqQUbelEQ4QnL0PC/B6MSmc+H3Y
AHGVZWlnkZJRr+gBumrfK1WpdQNT/deX4XSK1c7bdHu8CeUpjC0TA9xYO+sIvaaB8xn1JQrSswaw
oodesJDXkuCdon68P83bawvuHUItCI1S7gRQuZ6mrMKIpj+2v0yQGx9KBfsH2QxjN2zb6cFQCnHn
w21MjuWE4gjHkdBFW0Vr+CMUUtYXjFe0ZzhjX0sfpR8BOyFbnfpHNVGP9yd4e4MxwTcDrnZKnUxZ
UMpVf8kt4yzTqBVWrgG7amaHJr58ooXsdH/E1ZLy2MOBI6EloUa34iZLkdRAGUazKbwqlhAf1cf8
QRtS01GleH5KW22vYL261V7HAwmmKUbi+aeZ4/oT4g1par5YlJ5BW59K8TQC4K+MH/dntSZzvQ6D
ZCcNmwvkC9fvehhDbcyUwiHDxAVLyMl5RA4Xife4LJ3ZGJTf7ZQmH/oBQUppmownX1JHV86H4XGK
/GwnFVzto+XXQBaCVYnDEFHPGhq2SuqVkSw3nqBOzVGao8+5EX/SNRRXrCBTHwQfPa/7K7Cxzjy3
sAKoiLHOa8Qiz5oAx0el8RR2MB3HQogebjgQ5szhzhZat/W9To8XEJQY1wDekdViq0WmIM0sY88U
SolxxMTHh3vb0bVqJZFAkB/pNARpTV1/DYukNw+ChCOHXShC8NvHb/Vb1/TC+6SbatPOurlGIRYf
awW587SoDzWCX7Rm57kY2rQVlzu4y7oY9frrMcxSFgtY3tubmHTg3TAqs/FqKS0HOwni6hwYc+YW
hYEFYdMPAvWJID82nV6cEmEUf0J5bGU77CrhKFQxenei0D3GEZ7Qqo9GdV/69c7nXCdQr79yqaMs
UmggNuvvmSRzOIW50XgGYh6oXcT1+0YIIIeN6ewEZlodhaZLHU0PLco8Ov5+OCvufOjXU/PmmeFH
LEkyeMZr6yyp1fWpKiYfCU/AMG/2E3waM9nXAlce56Ur2DdG8qwiar5wvv3uGEI27I413NDWzqcx
+DX0vgLBbGgrIjOpr57NbNKcWtPiR5RY8oB6iTmV5KAj2r9mGOr5r2ga+9bJUaEnT+gD5RPiuYRa
ouLP8yEdO79BJGwUP/3t0ZHgDSG8p4BgLvTk61nW0TzpyTC1XiFLxSGvG4leZFKHXrN2Ye4l0F6v
KO8K8TE3MNWP1Yp21ZKkiiJjIT3u+kEqY2PQxNj/Wb7pFoHvfx6NAgqlEE7nWuk4CPL8HQPmeGeD
LQOtfwi3Baoti2o42lPXkw6KOioFjf1VGKOFT070ydfT5JwPEVBPjGFs3Pzd4/q6mQCkaXBd/JBx
Q7oe0WhUrU7UufX0uUT+2iDsamcVKX9kkA/ss+EEFa59uP9tV4HS/waF50hyoCP/sMYhoj7A6jOW
Wg87zvo9ZcMILaO8cI2qmw5Eg82pk0L1FE5T6Piznv+X4Qm3OcdLU+qaGSGim5R1HZ9bL7FeVrVs
+I7DgoRPhvonyZrsQVeFxkn6WnbAZvfYJuuC7DJ7yinEaryICxt9lfZpIuVu0xd6Txeb6GOqN/gg
qSIiteaonyJkFA/KGE2HsSs6JyB6PzZtJTiEOR8UiD9OW8mVW+RD8NXo273q3Cr0ef1tZOqwUKHs
yeCz19tB7EZas6Sh9IIA5MFs6eLoVcMhO5HsCuDuvUkh7aVMLWUngr19KXkjAYTppaXv7UaujlpS
2VMarL0eR7/RroOGZk9L0Dvx5Ksc/J0tcBtw0Q+EmiRAGKA2n+J6nrPRhUNMH4lXQIB4n6r0fKl6
MzmmVtLdkZRa9PX+ll/+4Opk02bBzfjqqYGK6PWAURCH8RxZtSfI8XwUlo0H9r1XLduc1gIegbWA
2647ninaDNDQgsbrRl/PnFbqlTpxgK1K4SXy05lIT/CVYd7JIjeGpRiORvuiNoWEzGo19WiGA7hM
Tp5+SBo0NMjfmYB4T9DupFgb+5MwSlt2J3TDG2dko5Ssmmyy8Sqc4dpUcwy9Peg413bwtUqjODX5
ngTARhRLUALCQBGGJjXAk+tPVw51nvRd13vcTNbXQEu/jnpaHMo009xQwyXOGpXU6Qlb7QTzMgc8
jMJopGp4T/b+nt7ixkbCBIUmZVJp7ut19+QYF6XfoD3t0c6rfgjHYD6mfbOHxm/c0ECDCHJikwxD
ct3pXVJgqKJI7r1EzZ47yz8mhuhOApJE80NRoyNmKJ8GNdyJ0Df2EagRncowPFnt9cU8SnOeG0Pd
e3XQ9XYIIUdqsx9iE54r9Xz/PG6Ey7RGLGJlmEHx1q6FD7OCLLzxtd4TpTb6qPhCp58zIe4tJ279
+FmPu/xD4pulZYcK97Qrlg280bausj9KoCbHQSwMO+EZew7KaHwB/P5eJY10JsZtHupEkF56BV/W
+796a4Ew5gRSxZFnaU+43ooB/LBuLIPBa+mKGTSrh3XS/1TGqnTKOj3dH2zjrIF0LqYYxOQLnHc9
WKkPSlbnyzs11r0z1bNhp2n6pw3kH2Hfuk0JKVNt9+K+rVHRhaIdlT4SjYz/etS40zujK6PBq3Xt
Y5O9m6vffXpKfOKQ9qDhZHF/khsbnTtrgdxeO/7WSaE5xKUwtsXgNb1+HgMDPdEvOWKsZXKwlPyU
//Gxmbs/5Lr8tDyyFCpe3zuKsMB+11M0Jzp+EjEdPGM2EbzJJvOhT3W8TlDIPbWq2J9QoC3OQTQl
bqaZ34gz24ME1mlnVnjSJnOvD3xjWy2PINfc8p8b9ryE4UUQZ83g4fcUPyGK2p4mkOmTzMXwIKTz
XgfP1niouELq4PzxJi574A2pY+5GSeh45j1Jnd0ClrzNyfsZKMU3YtH2788M7EaiGSC5hXi22lBZ
a7U6Hoij1wXx9woIx5r/LbXpc6BXOzTpV/Wp1SMP9gYnlSIUGf9adTHmEYpFK+q8SZenT4hofu6a
+LtY9aUrxvP8FMip5Ya1YnyiT6Vw0qGpn3HySg6GGEV4RkdanNlTmf+jd/pU0bNglR8bJnb0QXDt
MPZlOy6S8YRkinwcQB12Tvy6XsPO5I2jSLd0FpCFrOOHphAMs26SwYtVI0ZxQOjSB1IH82MQKMek
7+NzkLX1+zQyg3NooMosybDOBz0n040y41iGyojGpa64LVWTU13F1rGztPZc9PmEaZrUYkin+7aY
mh/CLBbc0OrIc+hkczJuITcp08eo72Gf9u2eDsbG18F4nFqLSfQF32LN4R3p57LqrB28KsHIDWJR
9DHum+BTRM3tMAx9ndlho3ymtXhy2lkZjrkxjQd5qmO374b50E3QQ8embx/RzfYfTS4op6bAdbK0
QD/lk+bbuRjhQqdU4iHuCnVnI9++/Pz+Ra17EdngzlpC6DenphblpPM1bfD8ufRpXxVKpJnwEb1/
O92eTUYhgOTR51pE+v56FJOecjHJuQvUVmjdPJHmd4FcDMfUEHvXGDt5Z1a39z1wPASXBSMknFn3
B0l6ozTzHI6envWyk5jG8A7VqtlWQ6U/GEkRum1rFngbaHvai1sjIzEFigKNHH7ZKq5LeoSR/ZJb
qBlL/xTJwed4Rqd16DVkn0V5ete2yqlsxj08+/bJoeCiLA3CYDcyDd/XK6xnnS6YQz17fXsiAnOR
BRrfa3rzKAmnqXSaPemzBTS4vpWW8dAneQUiNXP592/2jUFRacrjaPaGcjjJUWQrEj59wftKUp05
35P32JwdFRC8kwhReOWuR5u6ZcG1bvZQd+jc2qrgcViCwknXLFuajIsAgdKdqgV10vV5Zzdt7F6A
dBqRluwaGHE11xFsBjIiazvIx2l8iEOvr3+Y/2kQsixavVGVWtP42lJJi3xCJrOW2h+NlLlR+mPQ
/wmxNLt/Fje+HLOx0B1DFR9ewypQoHHNkAaxmT3afcL6WYwvWvdZTCYHWbD7I20kOQvPk8mw+gs/
V77+bOHoC7qYWpMX1OQuCnzjQxS6ceI0gBCq035t29SuZYiRmrsz9HLOVvtz8fqGEs6uWfoEr4f2
/aJv5WCePSqtvQNM1w4Ob5B5ZLdoT9YYVragRYBzWpi5k4FAUlj10U7qsa5SLk8f+khAYTprQGy9
uvdStavHxuBX5LKrfPU/gXy4ui27pu3AUL4/5a3v+nasVWQdNF1oVipjddHsqqk9g+pIj1oaOrwx
O19245YjTQYmAtvkPKx1HWdplMexUEUP3OUdBQBzIK7T+F8Fpb/2m1zWOxH1LZIDrsLdtlC8WdI1
uQrsfSySapK8SEsfBLKGT7hNR3aZC3tkzdtlZCR8ZXBmha7Bp7veOHoZlk0z+JLXoF8rvzerP73+
KLZUs6ZgZxW3JsVlDWZIVEcpZxWxyrVSG1YayR7mhu1TXpshjjeCcuzKVvh+f3PcPvNYzPzvKaTM
cGPG3FZSbQTapHhxn5cHqj2dM87m3oRuL0p4ZmDrBHzLoV93hYxGnmfiIMpe16sfZQw3xNqyI4zu
63TP1mT5DNfnm6G4UujTIsuCDnz9mcgsdH2KDNlDRe1FEV1JfIezyjGYxBNCC6ca1IZu9x1I6vaD
LZRFUjtARVi15uoZQvdpSKy2V9Ct99ExpZgh4EnRI365szM2sjlGWiRweQgIhdfUmryegzTOmF6p
t5Kn9e2PvqWZr8v18pgVwYukYuVaCYg39QZ2SYlUzTbXT2jPc/VcRe1fCqRxkVHEgH5DjZPIBiTw
ermB+vpB8UXFK5PcrrN/FP/L/Q26AWC/lkmWGJolvvFOMbWgNudGUrBkFOPYljqlQdXERypcnbi/
xEauv0RVNOQueQZ5jaLVKUxiGHSt00RCNx6Grh0FJ5S1InRSMUT3yerabOcgbVTr0LMln1nMqmjX
WfdJWNUYlvGoK55RNqqdJqlx6pK6fyoCq3InGjkcbWbXK4qPy2dl/uqEbtrZhhvHDJExtiDlpaWk
s7qiBi0xuqHuVC82fyrdIqd1zq3smPnyzq27ccjQQ8LIlEONeMAazpp8PLHirlER35+gtvTYpqaG
oNt1mRYnTSzjQ1mN6VFI2/DUj8qupPftrUW2ACyLDs0Sd61VtgKhjGupH1WPhqUntYjsWIxfprY5
j2L0FCQIGCgPavQzkiLqCMhuaxJGvC89Jm/3N+fGuYd2RlhGOEOrz5qcYvja2IE8qB7XNR0iUmbj
5PJEI/mn++NsfdjFfGxJHha+5ipestDBrGO51DwL1WurmU8Tzh9DHyBMvzPS5ozejLS6PuWoNovA
LDQvqWvIdF+jLHpsxJ/3p3P7lJJP0nBNBYYaDJHt9aVRlyVF5HbUPGTJsVgdxsHBHvQzQjtoCnR0
uE1SV/+HT4WEC7RnDXLwDdNVzf2Gd8TUvHEA3h0mA+qHmarHsq32zJA2vha1FyqNJLY0Ya5Lbmmo
6A3/pXpBWb7oFny6UHyn1X8qBLXvL+RtuKUuMQICIcDzS8Pw9UJOZRRaBXa5Hk5Lj4LxWCqRG4pI
yUu/lPqfXD7eH24D1GA8QCc0IKmTMvT1eFDu+rJrJ83LtFns3J7IQWbLS9NJ6uaxdsYqtJ4CFHi/
mVmOenlLUfJkCDmt+5NaoQg0SJN2qSQrEu1ex7rVSTVlcXGiHRAVLq0N/6hyFsLDN9KhsIVgFt9N
hlHqthIb0a/7s9nIQpgNEThTIgYHfF7Nxpd0jL9lzcNmSa4i2/AnOxWSU0kTtCk6sYRzivjcQZKf
htFm5jtfbyMLWO5q8EJG5x/WYKGqEH0twI5nBLGjFv6HIaXHrfmqhPGl/WqIj1k32G17TEN5j8O3
9VyBiPIdiZm5wdfF/7FKINyhDOXJ489o1hx4gz+S5gU1XkqFdJ0rsaPLY0n7+en+sm+8HWRVAMAQ
zomn12ywLFl6D7RK9/weqo0/Bv0hzFrhnPcWrhCyWBzM2pTwWilHRNOpdh3uj79xw+lApoSGC+Ea
asv1V6+QLia+6olFkTF2g7FIXQ0CsVNFSrOTeb3OZRWM8jYgB4nEBM1ka4DAD2dNmUKitXiOD8jW
urH1vYr85wTKpq84U9jQr4kXXtAf9fpToC7a4ucpP5fapQz+SaeTFUa2hNZ4A4iCeipgytFo0ahQ
Hu4vytZ2WFAMcEpo1Cg2LVf2G9jGN0CPFD1VPFX67leRWzXWHyqRrim/WzCHruyP9aicm2RPEHSD
i7VUGF8bjvEBYKlWI8+FYMYETkS0wVlWgpPvn/lq38xydPwUWtg7sUrPaqKdDKV1/e4cRu3Zz8dj
rYXnNNQ/3F+J27dp+TlEmrzq/Ki1pVdEd2oWppNOr8JhMF3hcpGnr8We/8HmKJwl8A+KXbfoqpHM
WogcrIcdc+GUM8r7SVyrB5JXchVYvyAh5l8/7YtiMiTMxWeOO3yVpExKbJa+H6HY2czDyW/80o1l
ObOzforP9xfx9owvulXE6iKyaaSwqyiiFktdr1tVJ4qwnDJV0KZpnCErLvOoHM2gI+/TiS7al/vD
3j68DKvQELBEv5zw1dEuQy2EyabrnpB/muqXcPydBuCte6/u5uzeDLN6N2QhTycxMHVPiYsjOP8/
EnwVJe+e44G2ESJRxArdQdjp2tqb3OqEcnDzrCME8HhXk/NoeMajuVcS39iWLCAS9sSstDmsS0p9
2NWVoSPqWtULcBPqwVM4ltVDmuaZawplezBLtDPvf7XbC3n5av836Oqrtci7G2GCTGVPN6JLmQg4
vi++BZXfHu6PtHHLMRStG+TNYIA3cHHe+pM2JOzL3PoZ4TdiWGduJkdOxXMuPyX1Yx+ew3Jvv2xO
8M2o8vUNV5W9BomdUbnMIQ0T6/Z2sMeKWa7J66dmmdrSr8yX4w5frWIp6UIYZJpOZcOV5vOuT9X2
JP7v7682vV6qMJZ6/j4pnp22nwLpi+7vyfrsDbLa43JaN7nQLSdrlNza0G0/1t6V6l+nAiwVfDxq
tLiJmmskL7BiHUE6i8vXCoJDA3rodFn+B/SvP97fcJsfhWiDAJNtR8p6/eWDvhwrWQgNL9YgVupS
XDklZI3/MAraiku1EfCBJvzrUcxKrJNFScgbcql4MAeJArBJ/HZ/Lre5BlK2FOyJ/Bcao7LaYIk+
QzT2W9PLxQzt9KwSndRKTSy9rOYRqZ3ZHorqV4rczU6YvDUwlFGqqMuDbK1RDexIpkkQR9PzhxnD
Mj3Tj/QUZrgIR/NhjI30LLVyc9KSvDjcn/LaIA50a+kuQ4qMkIDQaC1apCgDDHRhMD2t/DSLX7AO
PmbRcJ4zNBmjHyOM3EQ6q5pw6LXHfsF1KJDS7m7H6mRbTXGmwejRRBArEqNHo1lIjbt15uXVXp17
jGteQzawVZTxrj9+kKVxaUQC575N43+QcCk/dYLoE7j51bMqqIVjVkriAqOop1KfAUNxB0GMM3SQ
LBRcM1S6YyUN2jN1UNGpY9X8HFuDDhdUr9xOEn6N2Zx8iERh2Nm1G68oPSHoZ5L8kAatnb7LrlTN
dOJWNGbJiSfNFXO36L+G4sNc/G6rF0n7fv9rbhxGIhJCIIp1NGesecBTNFnl5OcoSmlCd5BS44ff
Qqq7P8gGqYFcnKO+GExzTtaSwkbVF6jF+rqXTpVXWIfMeALIb7Mws5PZDqzwOE+/dP+fPA7tLHwO
aDTy26dAvyiU3aR8OEbm8NSQDtV2Mhxq81Nnniv5XdHQHHpIQgqqvV7vxE2v7lerTcSiwCKBekhX
4FrkXFApbfjcip44SwV7O639j5JeW5+iVm8zZ0wU8SR3Rp/huqZywFU5tAK4wfn0b6dGdF5W1Pnm
I3JlEbSGsCq++7UVBbYh+yJS30aaw3IekIMKjURuXTlDMinUsvb3OGszzmZDEimulMzq7xgCR+jK
SpSLTkMc3qBF6vc07BVtlx4EDWVUtwzjLoNnGi9+Pvlk/dCqxjBtTcgqbzGhTiD0+qgIyKmGdkdb
ynNKQXhqHokZ/Q/4H0rf1DDxgSAaGfyi0BKp4y7zBcPuUimJHWRRrVNqDurXYFbqwbZGrf7chpkY
23Xf5F9TfGFaO2iKgKRFszqEMIMyceFuQujwZSFwBCvicWyyqencaUAP71HvDfLLugakPWhdoUcn
FJ308qFpm+6H2AuSfBBQtFFPujZVPwqw8O960Gf5kSXyA8fo8nk44x9rKHY6y1p5QE81/yh2lIp2
7tvXntm3u4GGXVA5ysCw9ClnrFlqVNEUQeBiwQs0nltbT4I6tf0GtrIjy7E02kkHkqogoTTagkCJ
Vg2t9MUQsCS2w9manoqKfl9xNuWj0kN5s6VeGv5YdRp8ybKi2amlrmNWGjcwgUFhgRd96RFcBSZR
Y1jt3AgAe5FYngoJDVapHGPXKnr/KRrk9uCH4t8Gyv8bFGIs4BG2z8YqwRFrKRKLPtK9KTl3X8xC
defiIDXHNvpbuGIZCUljHneeIvqAVtOrxZCOOqUkp7EU2w/1L1bVPYAL/WV2QTWcq5G8id7ZpZ96
FUNkUamWYiYCBwkcWM2VfXTGhpOi7LWA3IBey0hcMTwn5KJ0Aq+i4TQv/bnvW82b4j9j0zwrcXUa
+ndRntltrz2PpnIS8/dtYv1Mhj2VyvWbw9hQziCZLnuFma7G1iprFmafyM+fFrmx+Eil1c5z7dGI
a1uixVNCqK/bCZyWL3R9nK4HXe0VBb5WktIo6CnhzzD9LOB3F/1tDrVMjN3PsqIdyj+sxkgtvUkg
A+peV8V22MZuTU9JgMnMzuu2jjYYB5kn6KTAIGAIa+JG14W+JNeS6UlFbp7SxqRRHPa4Q1uadJS7
VnaDVA8cpD8a6DDm/K3Rm/Jo9ta3xJC7pykbJG/yiZTSGmngSWsVT9DxYxTaJH5Qe9T1fS3Xj74U
7qkYrx0S6cJEB4uKMOp26Cyw964DpWjGEVFtYt+L0sBWkjm3QyH73AfiUfTf+eapUp+s2nDERaHE
F94NU33IywmSXeeUmasJH40hONSBZNdwQmJz7/fdoNHAv8CE6DLy0+Asyavf19ZJIIKn+54k/RPy
EePqKDXvk4NaBW4uzvjiAIYpvG1S866o977sOjhaRofshxHQAtxoawq+3GL4ozSp72W0vNlFJIh2
6Os7EdjmHBHdpHawnMEbpwBBCo0SSWHijKH6VzEgHMTy2f9H8B1F8CK/+aQFw1ELpCOiw5jl7rG9
1+klk8R+RMGaDGQKMfJVChMWMsUfQlnPVHM7ELOjSCN5Q8/K/VOyN8zqylZ0PwzMfhI8OZrsVjsJ
5R8pMnYGucEylsksvQu4IJDNEnRe7+cmxTki8S3Bq83kJA+9jdiuPkA/0L7XPcLgaeM7Ztk66ZTu
vLg33QzL0IuTEokgbQH0XF8PncWtQANKHFx8CV0+wxVU48zomv7iS1gBYp4xK9qvVOk/Cl37gu3q
7wF941YlRBsf5VwHwH6JUsecPtxf+Jvg+/WHQesCwGdxqBFf/7AQiDzRqyy49M0B+RHcOxwFEaCq
OKbag0GvO21CQf4hw1kcn4AW/Ue5+LCYCOHC5krZWYKV28Wf4+JgWR+6+ijH+aEcz3Hcg0PXTlQ+
mo26Y2Z3+yaRLpBk8iqyljcKJtDRYsWXS36zcJzgczMSpa8uQtIxNhxTZOlKk0YqGqXvr9btu7QM
vMjlEFZQvl4vVhirGh3cwcWK5MtgDPaEmAROjIckCx/+dqjXOi8ibDIQP8Tb6++SSkYgpfgLXyrf
NN3WiI+NKs2HIP9Bo8fxr8diRlB8abhckOBVjTIFuZAydU6xxoKWQH3vHOT+I7W+pfdyZ8PdfjtU
VN6MtYLUDTktK5qa8Def0qWD3R/cYppcCymCYx6a32JBnY+hmEQPgRg35/8wUYtgDT4x5Zl14Fv5
bCeQi/QixO/E4KgX79I6cq1ur4q1EbHB6F3AMommDVh9q/sMNLvOrCzOLuRmTheg41t/LtV/AR4O
M5XetLeH8FTlgqsVxk5YevssaXhGvLbLLDn1WudbMcfUt1occfll7UdEfaWnTEuU9/dXco0wkfCg
ok/OQ6cMosHrLqAKqQ3TGLGN1Xo/ehyp0DnQa0sIRaMcMTlR+ZyBI2JfX9f+znbdGnvRS+b84f9D
RXJ1NFDHykcBl1MfscAB+y+1SpxQQKcGyapEVt6XSvnt76cLmRhYi72zGEhdD1lJnSxYnYJTLZbK
0cyeVU5G/I11PiZNSyvyl/vj3WZocFaouNLAw/lHZP96PFOeilwZNexiexrfgT2GMBDcshiH/KUe
i1g+WYk512fYRon55/7YWxtokbvCP5bdC4J4PXY7FWnVNDNO3Bl9hPPUUj1V1Nz9+1EWEiotRlwI
tExcjyLjbQYnScRdvM0z7jZRerZKadqBIzfCJ7grEGvpVYR0/v9IO8/euIFka/8iAszhK8lJkjwj
WZLTF8JBZs6Zv/59qIv3roYzGMJ7vYu1AGNV7O7q7uqqU+dwV5yb8dNeTOPGS49UFm1DC5ymp3Wq
24v0EATBsBU0f9PodpCaz4LXfkrMtcjmShBN7w/gXoLUmXd46a2iQYnB0kbkXWnTsEU9aralkR5F
I/0pa623hXQpsOPc4DgaGs/J1OmnUTb7qBLHrYeExC5rkhfIwVIn5jFmzxhFx2/kdmMoqboNKb3+
+80DOoYUPA910N7LHsZyQtg+hmLn2FjCFmKo08ANX1eP1Soj87W7AIJ7tjEtbUAzFz5QilZsleo8
NdVWl+7qnb8J+7uIrr4N2rS3/W0+cc+flBodFubcHwy/DDiGc0egl0puRbFLj3LrxV9QDvZcVEaH
xz6xVDxPk1c879oO5rXMHoY6SIZd8dye0SpWpqfsIjF5s6zYBvuTcpn3d5m/plT8rgB6MTbguzzX
eMte8CXoMF+CVheYR+T6nuIOAhvZl8S95lvpQ0C/vts1tLOJqVBtrFTglIZF1wVvFu0ivcq3ipJa
D0T6kQPgWHGMPuzcxK+Ep9T3abaXanM/Wo3h1nWg3ftaGe8o3578shA2apQVuz5S/DtR6YHjN2X3
pprByPM0Txz0NktoVpXqMMo1D93cMLdk9TxaJ+Nm5W6/diuQgqO7nfOEUHaxwF0CnpWUItqMwvRG
8P8SiJ4tSfGWPeSote+MIpje/8KpKP3OfTQwdi7z46lgenI1VNkRpoD7ShoR+nlQg+yT0Xy/bejS
mzjBOI95a9Kciv+ee1PcNKGANBAS2wRN6MCnUuI2HB7xZJzSbnq5be1yX3KpQ/VKjxApH1h/zq15
E29KSy+yo6L/7oz93CGUVnbV/1X95B6s+mck0m9bfMeYn7swJuEPA/wARhYZm3OT/tCEvSghhqIF
qJ8BWR6b3I6F0PrTQIY02TnttTzUFKvKHXIO9BD0KLGdlGDIv4pxrr3KkBONttEVU2sbua60diHG
ymFqMvl73nrFsxVo5U8fFEnnimnq0wapFdqPGkXPrQqAc2VA1xaM1gBQN+94leX11vlZCS6uz45C
Qw9XIdrkw8GpjS+x2TtaG62xkl5bMl5x1PqYQv4sjpsh8OuYp1cOmEI/jPRmf/KzcZugLxt44t5S
Yto817RmL3cchya4UKjY0Ixgz52v2djpaImPfnbUoQwrrG2m/yjN/A5YQh0EG4vH9G0nuRJVY3Du
Oqd3ZQZvLqJqM5VDA4Q2kuyi0FCLgB/gWwpA/87vC++Vfhezc1IlNp8D0OY6MVpCOnTocujhAm0A
83z7e66OHzIPNgitX7QXnI9/mhKLPH+ZcaXEsaNGVAmDrENQsYszSohW/uSrsHshh2utWJ7PsuVu
ISfLawVJxzkOPrfcUiURxZgNag6q2+mCE8c7JRD/+ZnNNBPoU4hi6rhXzq140oBCoDdmx17aw6Zg
J9HnjlJPn0+OIfb0hcQb0horgPzL6HM2CnMGdEdAoZYJJ9mKu0QcJ86eHp4S9cTreCXyvDZ5UBXO
/Y90tpPbPB9WmfmW51uzfDwkETmxX/wpWS39X9v/yozWBmAANHD5pA4MT1KI2bKjjwZyTI9FKXwe
vGcPJJI/fb7th5ehzcyQAGfR3ETBE34R4zb+UCrjoDBlSrKZOpUAt3WUbNrIXb3GGDiv+dLzwIPB
wsXzcd6Hi8kLx6oJZkH6WMjvPf9ZLF5F1VZ9dFwIbX6O5o/aWmN1u+YSoNNwQnoAkdVY2KTtuAYN
iUA4lUxvWxva5EaQg2xvz+KV7CCJQcgQ2VLQHhCznw9t7GgvVOQ6P0pBgboKVePHICsdb3zJ9ojB
u4Wp2fFaBHHNGenrZAvTfMJ1uzjSOqWJjUmmf1o17ov0JdHuKnEtG3HtnPpoY3E3kMfJuqBDQL6O
RohrD1NBMzyc4tDHKTQ0rnjjNc//aG3+mg+wWGhyK0OpfGTNtGTTxrKTGYWtFF+iutlryprUyjXf
AF4DWAiWeO6GxWYW+zaKhI73naYBFoka4jzo2dcqcFd2GP1xkAdbBCnA6RZjSgapbKYsLo6+nmWb
ejKUEuh7K+/GIQ33GfRUK5N4ZViMidcxDYb0rixb8iYrSoosaYsjkiTB1qfubcP2849y0dR3qEcB
H57fDSYohsXGGkwzjEYTPRV1kL1T10LVZBaC4a5srCseMffS08QPMw6WFmYEQO0xSgWzqgpZ2f6l
GIKHWHxRq54HbvGYUHlulPEw/w0H10aB3SRAvgYFCjtPuy2pfNcL1JU02TuQ7OwkI8tINod8Hx9F
K/xiTXl3dlrNmI+d0Q7fkzEOI6eI6HR2+1HN902phKLTUhaIXCWMBbeLNH2nKrTQuVKblpqNFLzx
MwYb8bMZPZRB/LKRbbywqp0xGtUn6MQqehQqK9h4yA0ZG7UJ+sEpK7qYCT7LhgYJSIP/CK2s+luB
ZnLdofDZv0WtOQzbRPf69nOe6U2/r4oqVuwS/qLaNnpLDje+0c2Zy8yL+dEfdfAUBaS7Kys3H3kX
c0SKjXQ3Tn8h1iXHVtFbRaATxZbKQU+LgyemZL3rXjxkoBodY2qM0Q6DoJbtuoKDpLPEWViwDx9M
RAVW+FsuA0Bu7bkbCcgNwDrSJudnC+pNvEVB3RxZpsbOE+WQp42rWDspUaCv9e8gr95ONHv5cfQ0
9d5KQHRxWL+bJ9nF8xJE7JLoOMwSyWyNRD/2tb/NSl3inRI6gZeHK5HuxYk9GyJrMOt5Unlb8gqU
ZdRG3VTox9zMAMPAOZNUvCBSu2poum8eem9lj64YNBZb1CotBZhXrh/p9LBb+DwtOIHrwpU01Tbi
N8H6suJZc0yy8CwudBDYQM65bJdlp9A0gqYX2X0Aw7sNJ1V+r4Tq36mlr4NmAsQbw3xSX+qSjoUu
U/Jt0ff6TpiVf25/ybU1BbXNonIWYmfhUshtqx26WYDJKsltrZ0qbUjWrazndSNAX1hUgtplaEGA
luqQSurHBmBjTYWTmjjn/sp2XbOyeBWkFikb38uwUt81JDWNbKdqKwHgpaPg+iTCKRSS7+DH8x0I
wSvcDrmqHD1aRukFlKW9Fx/gNnOU5IsUmit++V6ROfcTdhrtJVRR5t2wTHwEIoo9lRapR0Ko1AEH
PMFMPWriJg2f5PhxVL+L8heRFLWoZk5D3qrqxi1K1p98lfahZO3GvDb8D5+zfBI1uj8ofs3nKMqD
6kHzqT801pdG3g7RfZ+t1FguI1JgSgQdwAhmuQtm+3yy8f04MjTBQAJc1B+GODNsvwAO6RHNbUGb
Vkc59bkLuFKeOq0YnRLV8+3t/XERifANaDDBcUIVEEK7RWJGVoIYZKhhHBPuRypdbpx++3cLVAC4
g8GiQQE2z/mHgNGcqaysqTaPhSioTsxmd8WkWFOHubJypCiAl5KPgaNpeaTWed3miN1ypLb9VlDe
AAA/COEn9YDwpcsz/Z+PFTIiVFAAbgB1U5acPl2IcGsnxEybKd5pMin0DL1WNdfXFGkvNz1VPh4u
/C/IWTC057OHEHMhyYgaoBjc3Wd1E1KfD58kz1rZiRchMNj/j3aWG1+uKVSI2In7yTZhQonDL4CR
N8WafvaVS362BOSE4gM/vZd0PvhDiIub3UxElHEobM22VmzR9xO7BYvseoknHLpm8vaQEsNs5g3C
tm0zjeMnMze3HfOCR4HntIqMHu8LTZmD8MWtKEI0KRi+h+DtKNg9smtp+iWQN1mqvni0m5Y7Y3LL
YjhFWvZcDMML9cEZ8JrE5cqXXGT35s4wLss59OAQXDZF6H4JIraWrSNvFOrJUlYfysTo96OSxRsC
747mU0/alo1vHLxRlg63J+KaeRrBYf5lRRTSDOc+FuhlEVkZ5oXeglLVr93CIAzMIgMteeswQTau
Z2jXaivDvng4vOOqOAJJbM4ItMX5V1e5qEWwlhzbn2Vsg0Dx7gfVTlcyTldHx5z+fyuLazNk84f+
bEV8Ep3usX3tIoc6yVu5VqeZt+LiLgMm9h9D81H7wbEh+mnUdMKQktukCr8kb7eX6XK6KA7wDCaB
AcQWap/z3x9xMdPuobVHdTx54TeNpGQ4vZnZwdNWHk+XU6aSn4PaBugbZExL4J03CjEMYtVwnCzo
dIUWHZXBEbyvpFjLXiX3KThwZ6+EN5cnEEZn5BZ6d4jAL5taxl4Jes2Xh6OkfQYvRvQBy/9jpo8r
wdqVaeQtPNtCswiOxvnfPyxT3YrIYgXGcCzpvoTtx27NjDZ9oPnSsxSWKwHV+yFy7hUquS0SnSQ8
qU8vy+3QZ3kxpYrx2Lmcpt/N0h5MznCnVO1WtWPdgZfG3n1/fW6/VjvhLvkBCr/ZhdtgsIu34a14
Ku4yZ+3ld+mqfBSOBC0Keb6LtErhi23t9dF4pEHpoQfRUQgIU2VrVOvXpprcJf08KpWSi/fcYEaV
QGlyPNY13ev9YxCA3c/sBu7tf6cOmN/7H40tbrDWpAED4ZbxaEwB7umIeeVaov9JSdK/mfqzqh86
oXjIi30orHjUtdkk6Jg5NGb437KNWBREtfPiZjwG+iE0hEMW2zoIpH/e/WAp/mNksfunLKeHWCzH
I9nbnaGGdtKP9+2DH2wmYW3drmxF0Nf8l3zY3Pe9CNkG+hotI66moxIBeg2/K7XsiOIvQ1kJOq5E
wPBmEAWgOQJaC5jI+V6sDPZdprfTUahojzB25jexoZ/NzYnxoRffZMlK3HYJGIFQ+6PFxV0X93IM
RwgWjXbammr+uX2cIGNzyEehnTzkD4NZ7LPBlrsVy++PwMVBMLPrg/WHevfykUgvThuKcj8dv337
FNrbT0/3uf3jFNony07t0g7tT4NLiG8HTun4m0O8iecf7GD761dp17Zk0yu1efz89eEl/+aYdrf5
7tmvgT3asl3teEDvgg15bTt0Zftpz3ZzDfd5Y3/ePTzc/X26D+y/f/7e9sj3/sZbI1rcrJVlDkbd
MyLNzu3T9v6+28qbcQOA2LG2yKPcA3M5WRvvQXetH/UDbJuaE56aJ2ff23dA3+29Yq9c9tfX98Ms
Ly7hKK4GXffnbzp5Wbqpil1KKmtLbl+Pf1ZPwPLq6fNaiDH/0sVEoGykzk2t8AhcxG+wzvdjKSER
F0XkxENhExfxypX8vueWNmCjoI8ZWB5tIouB0WYqxp6Wi0fJzp1fiArxH3T9nMT++vozsEX7qH5e
Wd8rxwCdgf8xOZ97H27KNFS7qbcwqSrfdSfeJ67gNHbqvHybHfYHPBx2vU2/KUzx0flrHpUDeD1b
37TQNopb+Dn03OZukbff+zVO1SsRytmnLQ57aYzi0JD4NDFRNppQ8OxD9T2smpo4JdzUY3hUanhT
VHHlGL46J8CSUXpSaPtYoqckqv7SqFTi0ejaxy7fZ+mhNn/Favv99uRfDvBdxJFe0Pl4RAfgfO6B
XVZjFfnSEdbfunmwis5OCxS/3VHunExSNkb957bFK4cxvcyKgiQMZyTtVYvtnE5q0kixLh1hZ1On
1I5qyZGjv30Ch1d2r7d3cdcfoJl+XLE7D+Xcs+ceanp0yELPFJkLz1a01uTdrEnH7EEw95MqkZBH
fmX8Dbs+HbBN9lzq2UYyNrftXgYns1niHwBjFOeWpbkoaTmrW1M6RjUvj/g+Fn40aCyHp1BYyYBc
5ibOLS0izq6QGykaDNayiez2p+i/yOKXrIzd4M6DmfP2sK4vI1g4oiFQS3SwnXuO2BkNPOaMqx43
08kiUoAzxtOQGo0kWEA9qLD++Fyzt81eGyPzRYGa0rHKs/rcamjBvaapmXw0DXo6rW3QPBpI53pO
G/4UxJUJvTZGXJTa+6wIAkfO4mSqxDCeIjOXjykdmH3vhrWt0lRZmpuUm7T8JHSxnSCjdXuMl3t/
7vefWYtIjCpc4edjLJpAH6cokY+l+AmcaRvXm2x88dt+JZ68MpfYmYdHRETVeHG4lV6ihKVeyceh
qB0z/xmgSRiFBeg7DnxLu0N25fbALiTNyICcWVysXpIN3aQZNauXx3acIP2R21n3DWCNoDjlUO46
wVVrC31QwybTZwuBRa+Im/NjM/yutfLes3ZNavcluk24WR0au8zXd4lsOJpCk0uwvf3FVz0AlCfH
xUwsidedr0UepXKrt6V8LIRt5JE9iCo32wJIl0qYTUvbM2jzX+PyvZK7ggWGUJUcCUcl0Khzq8Eo
FaBaOvwu0P6gU+YMVrgRFbfgjSz+4fGKhkBltwYU9am1vz3k+XcvjkmuBLyd8hgNDst+VEmr+qmt
Wpmg3NSgEKrz7eQl8crEXrl3kHwjQIUDDb4ba3Hv9FU5mWng4QlR9uwN07GcFCcPW1fQM6gRRJZT
IRterxzG12Z2ZqAmJQcEkuVcrKceVH0lkCk/5t1vqEl7LIwCWve2QlRs2mFmK2+1ILu35/Sq2Zlv
6n2bgRiSFwvalXJRVwL1B3q0x2pbC6M76KltDgdd+lbExasubOXwAbrJlUj12nJ+tLy4bXNaKGIj
9rVjPpQV/f89kUuDCtntAV5bTq4BmEJQeUMbdzGtShIqWeQF2jHyqMDHNO43f8fyICCO4Hfdpn8q
I2N32+S1rQncZWYPtIjRQPWcz6k4aVSJ2bJHv7bFTTM+y/DOltGuz1/FxNj2U2xLKzHE5WTyeCSY
m9PxM9/sYjJHWBAEtFymYyJHyqZtQ/1QC0Z1uD2ya1bAohAazWSPFztwDNRJyYNiOsoT8f0YIg0H
afy/CkwRj3CNkjKhuEB/xzLyqzzkH+KynI66MKVbM4SsyxyUcOU0ubzLzq0sHD9PLR2wC++kDr3w
BwN9tA2Sr0T3sikcLE/tV+buij3uTVJOoETolVwCZgdrkhMvjqWjFyn6j1yzxq3UmYQHmhdUNqii
aGVrzyHA+XFJHPvObPo/Ee3iIJslQCueZQRdwGRosvCagIZLeByFvGy6lW02b6NzYzD2m0hO01LN
NluWg4JsACmKduWxSkXbGHm1D7zLo8+a/zaZ90q0ssUuJ/Pc3GJXD6XQpxbYcCCOkaMlo8OGc2rt
tfp3QMa5ofl4+fAClKk8qY0vGsDX8t9JkTwEYTTZrWzLRmALxr0gaDN1dHtSve89Imy399scdVzM
6lwPgcqCp9aSyMcwC92KiXOPKf3zf0b/oH8vkrcY0sjbdi73NZm1ufmL9mt6sZa+mdRhUApouR6n
yv+V0h/DReelKzfcpT9ihFZPsBC83slAn0+lhKLoYOapebSSNHQA9jImas20BjX9fzOeD6YW0Zye
ZqZeQERF+djMbEMtsk04wEX9X8zaBysLJ+z9KerykQGZXrptmgnZ2zWauGsO8HHOFu4HzX+ddT4L
kxpuJhSZk4IEaI0XU0/gZYpebw/o2q76YG1ZDpzpgHLdY9okLam3Vuu1rj81z6PlP8TVOK34w5XC
AA5BzRqeCtKCF3Sz6lRXYaeU5nEcM1eGH9Fr6k+1JW3EyHSn7s5q2h0aqAdVbh3xLh4TO2ylnZS3
P6zI+1Z8jjvjzYo9W5l2isTjh1JhEEunVNHt0XMNKM/wgt1IM06u2l3cEZJ+vj1hl8sz+7FMOorA
ghtxcYdMVQjfPGg6OCyHCewsd7vsNoOreodMNdfO2CupPdPgTqRGSVzKg33h1uqQFJZG0wfB99fI
2tOBnubIcwl2UEGOG7aj4w3NX0V4DFLZblPhnwkh6CqeyYEJagg1KOic7+BamCHnQqEcO9hmXWrk
iq1G4ho27Er4RMeFiS1ih5k9fxHL+KUg0KMX6sdSKeysRvR4w5vP+IIObfXSn7KgWjlmL/2eOhhs
ciYsJtCpv7effTjkrZyOL9+rgEh1SEMIZvm1SEk6ifF3obS6lbD3kkoJWD5PC1gnqLwzi4tjQ21j
CLVCHcxhLG/KbKKyL2c7gF+8by35F+DJCMlzE5KlLjmkHvuiaeKdRi3MCw+KXCgQpSTVnSp1491Y
ab9uu/QVQBJdA4jhEHmBniWePF9ks5VoqvMC4+ib0n0v6A9V4z3DoGDn1heZZxCa7K5et3uvTrbw
FKfqg6bc1ZK5kbqTvIYef49bz2/A+WvmRmEQ8DNK6PxremHoLc8DZiJ/GQgsTKgQvluQpzu0mmrt
r/C31DvWo9Hub8/CxcaGOhFYFvPN7QpFzOLcbfVYruESs45Tl23G4BvS9o6QPxrTC/TXt01duvu5
reWpWwLjpByDLQVyvS/e3+o05G7tBvKuNO21FqPZuc7mczZG2xblfpAnoD7O55MmCjXNogZjir6p
82dUMGwB0fWE2kr+bS2BfrGxFtYWV74idX7B6W0dM/1vM9Y2HZ4wInyfVYBvT+JFbIEhBE5p6Z37
9vHb82FJlT4KiRV4x0Qf7ZJrWA5+WO0aC9q14cxZLywwc5g5t6L3foT2ROgdDdmNLRcofhrcm8VK
8HLVIUDHgqp658BeQv4rhtcnBmYm0AZP076pbD91IkpaXeL4z/8+c2T0AFiBEAdVsfB0MWrVqBAi
j2dJBb2OK2W/lHTlTJlnf+F0NKkzHjDWc0vX4j0s0/+hi4UvHDU9rd1eywVb6eX0cHsk7xwFF2Zm
cIgMWRI4nsXyNFGixm2QCEfvtXqUXlSJopfTvk2+PY7bO/2z1m1oCIbXfsXu/PkLuyB8yfq9o5kh
GFm4haFVQqaIwlGsHiIq/KOm2XX8A/nrrsls1XPlAgCetOLyl0cUb0iTg5oHNo0US3Z2dO2EUCsU
/0SXu91Nf6ymtrv2lyF9Q6psxdblqUH9hZwvBwaTi6+cj7CMuigWsik49dnbEEovZvtJjFsXNB50
jqrbr2kjvwM/z6cUW2TD+H8DhKcD8NxgWwV1NSHadVI5n9L6Z+vE4gnNNZqwIFaZHhrtdw8pZdt+
plsKUVq6R4TmHq6xXTiXib4hu2QU0JhbbJiKKsoaQc+VyQf2SIJnjsZ47y5cbRon3bPCPjyZ3kNc
+CTItK1QvxXeNwRLV86DC8ZZIi4yvPgVnf1sn2X7W6dRYvaQ8Thl3XOUfff612l8GCGM9vR600t4
9J9SsEPeHzSkZ7+z6iRDx6l+7QoFqqlJtBVEaJq5v8JfQ2Rf7myiQfx+puLlxlAXjiE2dFyNqRKd
pBC4dJ2ROU8Gz1rZYReaCcwALo7MDZUOIObLXPc0eiR6IUE5aTKbuWncRIwP8yuygJzPFx6bvDy0
hegaX70ht8mkyAEIFHC2qU/pLvlKP7Qj8L4Yi80YbZt3MPcAn5LmpuHavpwPzIXrghyfpTtgRoBz
ahE/gdr0jGAU41MbOHX2rObVtpz1HPRfrdzvvRS5p5WD74ozgr/lIUrhiXrssrchyGQpmQwzPlXW
XVC9SO1j6N819QOg/JVz4PIFQt1n/gNYERFbAonzfQmbeAnJs5edgrzbApu2w3i0K0bay5pd+NWJ
JAJu6Lnx+EXysk/l0P3zYJlbyA8oQYHapovk/AvaMDaK3iu1oyBYTjgCtqihM6PqISc7cwWxcjmx
0PbO9S76qOZ3wWIpfX2MK9kMubcyrdmGqQDYZNDkBy+X6ORSa/WktqsCIdeNwrpJBACS4kKaOgmm
NDRj4RgWEnIgatCbTmb50mZKQP6LY107De1MX25fYpcnPCA4cq1AK9jOFztMyvVOKuRBIANkVpOT
FaGmOzzfzYoTPq89ux49i+ppKNbiBrxXuqbCe8W1IDOl54kkIihgBIXOF5b8VKpK/cQXeH6Q20MC
AwzA3+AhozTgdBkbtUvSzBWg87WzNIY3Vq/2hLLyTmtgQ7s9H5cBpQkAE+kE8IqUIZePtD4Is8ww
xeQUiIO0yQR5cLAJJKBo1+KHK6ZImtIeC+iAnPey5yvryXBXgRWf6kFR3HjGlg4VrW7lMK4RBF5y
9TAmWK0AWqMHwKE6O9+Hl24uADIN2yg9FehHNvSUmWUNg2zldPc6sQrnhjy8so8fOES60c0qY98k
6a6ot4aW21U1bMe0/FXTNSyv7LXLl96siUNsAesdoe/FjEtKlwRBk6Yn0bMQw+aql3bdmLpeQR/M
D6lqHUPbKigXNrvGuE9S4Z9XHNY7c25HRQGK82Wx2Tld1UbOjfTkiXdqprLnEjddKw1dbG4aTCBL
hcPGnFXO30P/D/Pvqy17APEr4hr1LlBlp62fLGhpWu1EBXp724cvHxILa4shaarQtv7o56fJ7A5m
2duidygG9zWC7xQCG+0oK2uR4mUQPtuEEGp+ILGIxsIm4VjdWUOVn2rYauxA6vJNJGdP9Jn+rNSx
3nJZhfdRF8Iw36ajq4x1dAcBBIzMopW7hRcJP4NMWKtbX5t3suiwcMF/B23J4t7yO2Vsxm7MT1TO
8KLQoEm86Qx6HqIfQZ+Um0ldp8SU2UxnkQBTwXMEElUSZgTpC6OVGel1X+v5KesRaNJqVT74Kr3i
ZZ/6pLJqf2/6PreXIAiuHqfePSr233PJKA992Zh/V5xhDkkvvoY0ygzagtJ1+XgVzb6n4VHOT9qz
sVfuo4K0kt3Zw18FLnc7POSNTe/lGpD2sr48TwKD10nnUZp8z4Z98PhChCjeKNX8NEz5vpR023+q
xsKtu9q2kGKM9bvWQszMRbDu9oCvLvn8PoIvRkRxa3GfWOEIscnkFyexbV7rdow2XgkLhqxN6i7K
RANi1Cn7ddvmxVHOYGFfZIeTCDUv+mc1AcycME35KSQzTBNWhMRo0QpORQfY5rapi8h7NkWBGRge
sR+PkPOTXJ/GmlhLKk6G90ORX3Xr9fbvvwgIFr9/sY8lIdD0LFKLk2y43peoQcfCrkonS3Y4ym1T
8z5YeCbdcXMDEK9Mym2LlUpQS4+8xChO8d/iUDzGsW26Zeu0L4H6f7Q0r98HZ+wl9MESSylOmnUy
zEPeuU3sDPXn8VnQXKlZOX+veODZuOYd+cFaKE96n8zjUpNnLdxI2lPw009fVhMQV5ZqbvwjQuJG
n/8+t1MiJBdr5shSIWsP527/tyRiEv1nqEideCjd28t1xfPOzM3D/jAs0xJGgkDMTSjKRi/tGpTh
mjuA2gNGA20BQZhy/vstwTSzkNT/KZErW6hf9PEu9v565UEqHR196A4ultsjuow9SGvwnOeFSXoP
yvSFSZgau8aPcXZal6fiU4gkD7xKDySb/3gvUInk5iGCgWCt4efaTKKeBOMmqT74MBdmZZKWNBzi
IGZ2Hwj+RkXM7vbI1izM//5hrepAhDDOxAIdhcImjX04x0aS+LetXHPA/yECArVB9LY4K4iWgLUo
WIFrUnpJ1INS0yO4j8Zd267sqdmXl2cFpXAdwnbiJ1JS5wPSo2S04jAvT76+DaCcT57kNLMHYwXk
fG3ePppZrEwH611e17MZHKHJ7gJ5f3vKrhmg9YrOEjiU0LGep/TDwgyNPhY8eMqTadaOlH7K1mP9
eSoWU8UOAo1h8ooEbbQ4FhLEVjXyVNXJaO+QQqHXSj/0bkyIrxhbMXyU5H03OsNm2Fv1axioG9mO
Yrt3qtbVpC1llXSt6erK4p190fLkyKIyrQeDAofQ7MVYnH3RzoK/nfjP9QDyZNAuMHy4JejrXPi9
L+QEepJRn4ZtZL4m/UOxVjO8crifWVhcJVHaNsiYYEHpR0fs/urmfUg8K0U+0jVPt51l/l2LlaQ5
lWc5JUq4EZeSU4OoJ2WRFs2pRWDFIdcY8G6Ikn0SgaH4d1M4JV2ckA1RDl2EFb3eETkGdXOaeslR
5U9SROJh3N02csUPoKKYI3Gq/mzihfNjdzQno2lOKeTYcQobThz/NPLxruyLlSjwMq0wZ0ytWcaI
bBV51MXZFPU1RywqFCeEuu6lejcaOL/6rBjPBq2HqRptY2jAPUHd14K+C5I1LufLscIvQHaeJkBA
nXBcnm90FWpqxETK+sSHgMd9S+QXT3AHBOtvz+mlj/BuBpn7TsmKyy/8ERWOMELxuT5JAlIUWQ4h
t7wT8rUM4OVRDzKPAZH9m5XWl2S/DUoNctZNzSlTI7uXXvLooE/OqKAPMWa0dB5uj+qKOTJgtI2C
p+fPsg47NIrS9LHSEFDrX4R2C0ivqx2xfamcqRTXSrGXexpevv9Yu6jEDsB9g0hqTuVf/wlSfyPY
vnZJshZtzEt+vp3PzSxcUoKAGs2QsTnp2e8xoivWuK/K7xJil54bhoQanmo30Z/bM3nFDxVkNshl
8Rd7Yh77hwunz+vBElK1Oak7mIQ+tw9r4KHLsI1RfTCw2NQwdlptHGEA0jBHdyRbd5Vd7obb2+O4
4udnZubP+DAOL06qtEIV+RQikqt293MuyitWNtMVR5gx2LyUIWShC3wxFilJi2LMveaUFNBnQDbT
kwD1MtD9T55RrJzuV1ZmFllBcxIMCumfhbGmI89rhn17GqPszwTfUgQorpokV+vX3sRXAl3I0N5h
tSCI5uzE+ew1o6j3qi+3p+DgH4tD91u8Q2N619zFD81f71u3Mo9XMlDn9hankph6whCJUntqts2B
yONFPRQb+tUO8Nv+s1+cjWye5Q9+IfViVDSKiCX11fLLX5MV/xj8f8ejkD0C50WOnAQXudqFmVbT
k5wwpj310ScvOmmK/1xpG0G406u/eg91j0/J0ZL20ZRCKp9/zvz97XG+d/YsTg9StzMFNPcnemyL
L5hEDw7sNm9PlplABGz3omIH/r2cbz3tcZrcKcmcyrDHABLsx4YcXGE9rOFSZ5e89Q2Lw0SWc2+c
hq7lFiBV2zy0SvJgNvW+rkq6Y6bvk7imL3Nl28PEoJNMA5XDRbA4M/NWrnvQ2u1JHvfB+JYVgV3k
25WpvXIwnxlZPC66DP58Mx7aU9LfdwYIS8kZNMhgxM/KsEv8Q6V/DZ9v25xX62ImAd3iUwDCLoL0
XI5SPYWHFrcNHQV1TsT9sq+etlZeuWoHcmF4JMlGAvU93x6TbgVpoivtKYysnz0SimYg/Eqjr6O6
xiB19YxBNON/TS3OmHYykh7UdHsqtoQFjduYdlFt83zb9naQuLQHVY07fF+TPrkS6bE1dWVu2QGo
iqLLYohdJE1iwRCtKH8I409Nm21KCDso5bjgaTb9RDmcb5A6D7K14VXM6tPtxZxHdrGYH75g4T9C
PVR6iHjqKemqx0huXrVgbR2v7oMPJhbr2Eam1WdAqk5oLWxqKbCt7kHVV8bxHoDfGshiCdO2HGGE
xIqyD3/UMNz/+RVIdriRIZov7RQg0n23T0gfk0X9Rkm+3hdv+a9scHT6J9C4pAY8ONHbKg5lbYIX
14niBWHut7jWKGduJ22Mfm1+r3svtJm0uAHoRbfh3Isk+AENROEQbpdtNabFfAjc6vBbHrZtZ0c/
44P8+bbTXN2ZHwzO//7h4goV2I5CfR7TXXIYtqLTKytvusuq33xpfTCxOK7bPhTRRLbmK0N9ScpP
oQ/li4PgYNHckbo/aIl+l4WOSl8UvVLH2NQefN23taE+iAV1fbWzVWG0NYQfzX4l03IlbDz7tkX0
k5TEc73J8MtN0ZSkJ570Jyl+pX/SHvTHsZJXXhRXjwnQvqRcDAArkrjw7aCO21oR/O7UNp/FEWDM
/yPtu5bb2LVtv6irOodXdGASxaZEyZJeumzZ6pxzf/0Z0Ll3mwS5iFpn2292FWcDmJiYcQwr3gcx
7dCS98v0VCBxvyAHmIvtqtHE9RRVPNCPWycO/wFtrZjrgNPChIQ6sN9mXV7GgzA2RAlXrTwSpflU
ecwst2wFpWoFPQwGjjS2j7BoAQGUWtIILwVpFqTWfy31zHG7bnkCIHME8guQkiiO36X2KuBRaWQj
mQ71UruJ+GDI7tT50xQ41eTyiJRv6QrGgjF2iiANJTXGvuZWLwSynk8HIR3sMUpWGuZzYdHrrtgN
iUFqoMSLs3P/ft6KBc6FMha3EVCGz/J0QrT2J0o9w0BP1ZtebhC43Rf0XedgrC6cSpCU0W5CtH4y
mjkOQNQvdUgyytBu4tYuzGbdi90J4/NOkP5Si/eiI3XcHmKMvoKVe6VL71X8sxSGDz02VwtA3PSm
cCcpsysl8GoQ7PbPXQ1iHTHnefY3lBg94kgGoBPHMK4iCUmLInD64Cxycd2Xjv4Gishwcq05s/Ps
V+fmnzFm4P8As24KPqOaDJzEDt0MdrPO5TN2GhjYU4umM+hCIm9qQ3g2p5LnalPlvZIBvBER5hMF
KjaDajSxlGl1PR0WPAJgKP0wlUdd6/Z5eYgWk7SY9yr7L7TLu8ai8TaYKjMrHKDwtGCNdm1k4y5v
VtZrvaoE43zIemu0ZXNei2BQxSS5EpyEePglKgCvCjthFddy7UYi+LB7I3GmRRo5+3DjjmsAdUK7
OLLuyPMzL9QgIOrp8gRfoorvdflHtHofzMT2KGDy7UO0eAMSN+wWuh1RpUdtBGkfNvoGALKmjt0w
o/RY2VI4rdXKHYzRnqKMLBGAUcMtWvvm6meu/mhq69D87MNgmyU85LLrUQgsGe3eoDegVckrzhGz
aM0sbJf50BWHBFhwfURkZWcMK9Nw584bDGtVAYMKCOQbOtMrxp4IbFrpT6GFHG2/9WpheBR9I6ih
g7lKZEzfYMpG2IvzfGjLXV/Bt6ocayALGi8f5cE19ov5ZoQ8xJ1bKoi6DaoH8OfRMsDcsUBYZoBC
5suhAi3rBObgqAdXDpieFpQK0FxpIsEokzRcSAUy+MCweAm5GyeAAQyK0waSVpwAm8fX43JqDE1Z
DnXyA7imD+1PbNGuTqzarkcgRQWVLYh2NROMyzTCOuwBExX+Horid5T+um+erw0OUAeRPwbqKc4B
I7OX99FUZjCcy+Jy6Ce00+r1sgGyCK8ieG1VL4UwnpqUFloE+oflkHXbEshNFSpcLhcM+5YU9KoD
OAJYM3i0mSctGkZNabpGPGhJaJeGTABw85UNp3+/YRh1xrmhRxjvNTUrZ46tmYA/VBNq8aDP826U
jZgouXm8L+NGgglj73g1EW9ibsti74XQoIUSM5HiIeq3wbQGyVos7LvkMQtaVHIVR7FCO1J5Y8G3
dAF8eqhQo5GO5sMvlyZXCYh6AkgFDeZMgEmZugYaxTl++61jAkgswC4wLUbxGi+lRKmhZbBM4qHE
7zdpsEL73jMIvX9WUeze38ebCzoTxSxosYpM7DJNPEjq4g7zHnQGnMXwJND/P9cG8B8rda1Cgjij
tbAuiaVkHN/++uFADuW7UR6VK+gc41hHSSwbjZaLtCcmBZmfWO9LaeEs5EZHE5Xyv2PMmIZkvYK4
HPK+MnB7igFQdRZiop4oW9kptt2++Kg44q73DSkpFSkNYFKh44ft8zGidpCwKPkQgpeha1YZWInv
n/31ruGn4Wcgo4luC7ShXp6M1QpCm7SZchAX9OpljTtiwi9Hf9Z9MdfaDE8KARcteOMFYwsQU4MU
bdkt6mGugLAjbjpMNy3aNk55/bQ3BMEWYN6I4kcgLGFsqCHk8jCmknooutpL9NivAvNLaTFL0uU/
7q/pxuEgiAMhHCBiMajCVksRvxU5aFOMA15KEokfFQzpfQk3tA0NbOiJRvkQtV+QCVyeTjerWrF0
pXkw0KeXP3T1fGwDCVZ7tEib9AWGQISfWjyi42LaW+AP4nzA9W6iOwUWCOMu1BaxFbgYY5DTosbW
IWr3fS+C3WOvN0jhxZz+X44ctvY2zUPYRkNkHYQosYM4IQN6fWVrM2S/7u/otTdLFwTuT+wmyums
dznNotzMQ2odKms/y1skCkgAwN2++CmF0gYD6U/35V3P+1L1oAE4hjQwI2YwJ1jqWpECYEc4aFEH
vFt53UpbsRz9xhQxpD3YAMIBXhhmxvfWclyyiLTC72pU4MgAPQYttPG/d+suP4gexZkptsxONjLR
FA7ysc6I8KZ1ZBN0dngqtsO+2Qve/Q24seHo5gICD6rwoMRgN1wBvjgtjke+UQrOIvxMe2XdCLUb
ByBWGdGCx23lvtIlCMJEI1wCuI7gX6V5hLMFmtoYBnJYU7KPZ2sGgYoQIuU8GMLXCOb0+6u7LYva
NIRGUCj5UlbX9E0emaP+2JvavI3b9sVswRbY1I3hJZqScTaTGq+LqJBCumBIAL3y8IsRDVyKaypw
4naNBjT8wal6UAroq6EZnlU9eNWHlCftKuFCZ4XpTAhKk2hnFRlTGlaV2rVAqXnsjTfd+DHU4U5r
SGfUgEZH6ko1bbXnbej1CiETvhVuKOprOMfLFWZNUCIdA8iLZliAg1t3PnzLVTMESDxns2ZrFobM
7p/h9RWl68SloANmqC2xdnxMC6nq0858rBtAQEPmujT0dlWGorRGb8dO6YPkIUqFbpWWxXuJlIMN
GLqKaNGiP5dWDVrI1kc3UnAI9CVz6oELD3b1SKso9eEto+cOXEO2ZcYYBSsG+o75mAgdpoEBSRb2
OWAK8mfOVihXCgZBQCGHZwtzBTiJy+3PBWkACWoIJP491vu6dCvgVQ9g1O1eMBJD4mfla94gp6h2
vIzH1WOKJVLcNQS4mBQGIsOl5Lax1GjoK4DwJ9noSQ0GFzH1Z3J8xOsBBYhBKA33EHEDtpNxdzQr
rIImU61HQ2z0jzns8dZIkWq9GfLS/qq7HEZ6HkPrbQFCRU36IE5DIsDWVN40j0Am6ePIyNbRUg6r
vDFHHo/HrW0AgQ7ovMEVgnQg/f9z4xW2Yt5TaqdmCZcHcF+VJJLnccU55xtidLyAmEtA0zAKHcw2
6CVwKFo5wJC50VW7Bc6/RaQmRV8NuGSJvujlKjVm01XTUXuUFLRKF3oV2t2Y965gJoZb9XIGsuWU
h/14ZXPQ2EmBsGl2keK1MRauracqFZM0P+SynB3VOJJWYZB1xyCUWjuKMeuIySBgeJr1jLksIGPc
35iri/YtHmynlGcS7cfs9kfAqO6rCGNIRm45xSDGbroEMZKa9b9uh9RhbUx4jhqKvzKoYS5Peq7j
DFBgZuSDHGb8neVw8IdYatZzm4kYn4n6n/eXdh0sQyDdXDo2QMNWJiJP9ULrsziMfb39VKfTCI5l
AGx68Uslg7Atqr1AsAWVh0N29UKC8hgmC0qGaQxYWEbTwghEbnVqxn6hqM1aruXQa5ZOdVO9rUg8
FzwWiit/g5HHvMgjGOUqhO1YpbGrxyfwkqYYAtGQo7VzkKrd39PvUP/iQYY0eDVoesZsB9ANWKvV
dVHWIhPtjzbI4daWmzmDAwBfx3QyBzihADEXbG9EUfRd/sz9XrK1wh55bdFUCvMVFBpThDuLqVyQ
wF+qkiCBfLLHgLSfa0jKFaDnTQbApKjaL2Cp/kqj0OT4ITcOFS6dQSd76CAhe03kXlWFus8yX4kf
pAWU3Yv/Mrc8wKFbGnshhjEGUt2qYBrKMxAnhCtMhRlFuJPCeFWmbhkGdobqd6+Y60oyOWH3lRWC
O3e+PsYLATNYNhmpkPoiyOW1aZdkh3oCkp6PGhQBKL+eVO59Tbp1hOcSGUUahbRTcTkzv5kfBatx
QCYa7oXKa8A1f1/SjbNDRhtM8kjpGwhemU01BLBAyrGc+2qDhPoQr/L4VcnHx0VunfuSbpwfHhlA
i1IgIfhYLEiF2SRWt8hp6c+lAewyzcY+xpMNiq8kT8BwZBeYJtISDMVxBFOFv7wQ6GJGnxZqFhh2
g/m5vBBjU8byaCyA7Gm7j3qy54W0SNtbnhy5Xb6Rspo04kqKs7XORdO73t9L2cxJWlkHNDBRguzp
OQJMYFas8z605x+cNV61K2HiBwEsVVQNFUMW57pIys5M0rr0BclvNYDUtuFqCh4Sa4eMMXKiQErw
NeHzvtTvQPx6Z/9KpTfnzD+Z53gyirIs/QEGLn1pnrVf6TE5DDvVAUqtXa7QVf1QeuIOo7uH+aF6
TNxstfjik/w0rzpP2/Cu6rW9v9iGbx08+6Ccpg66vi19qRMcAbg82qTaebORRBCtLI0NltH3+3tw
bRwuJTIvWhNNSSgu2PihPYYizPyyL1qvjp14fAQ/IUYtVvcFXjkl8NLQi4JLRBP2gAG53PMur4oB
HkvpAxvIHiTBCU15nRccpp5bUvB44C/eNGQCaWhwtpFWW5tWXS6VrwQEXpbwwe3fuc5mUXcT+gqS
SKSz0MJ4KSIIpwLhelT7QgD0JBQhBmcEoSpRlFZxuxr/1k6p6JQTqFczZcp/YN4nt9vQqDb3d/TG
HUVFEyAWmPX+DqouP6SYgxhei1b5sToiXqNsp1vMkgAingdYcWNXkR1A/RjA2aiTm8zZlRUKtUjL
VX7Zz6QQJ79BH1qCwZH7C6I7x1xLxE7oFMZ7jJQHOyNiqXmqLUNe+2aRDV4diQCq7hceh/gNzcfA
KYqywK1DTpCV0kZLnTbxXPsoW3taMG4BVXFMdkI8v0uC+XPOllUdcm7bde0TTsa5UPpRZ3oZjeHc
l2Zb+7NQbtLktW6QFWu2uTCQopmIofVoBN9MlV0IwkvYxP79nb11gBiyhcqipoAed+ZaDLIxRfkg
1X7QaV4/dfYw9G4nlJy38qYYmmNBahxFK/bFChbktKxKrf1IQEG3Rp+d0JneXOm/7y/nhrlE5/Jf
OczrZEaxNqLfofY1YyPXDYbhT1IByPaHMjtgLp/T3kV/jVVLk0LN0eFUzLsxZxf2fZ5GWtP4U1t0
R7VM9Ne+TC0bVUPQUZVy5SZSwgO5u2Vm0DSBgINOCl7DRxkZUq21mje+lkRrscPlrokmfSK3mipP
QOdCfNUvxUrIeNiVNzYXeN8oq6JBCZVPjdlcCS0KZgVUJH/RSvAomqehNktnKtKjhoHWuDMN2xJQ
Cb1/pNd3nxYHZAhFHIIcClWtswuSogkhz4S29WejQceElEWvra4nx/tSbjhzlCYVDp2G7ARSuYwl
K+pcFOJcxeLyOV230axvtdqKHUXQQkDxiO1TWY/TayL0mN/We8FLEf+uOR9B39ZLhcJHID8E4jpw
AKAydrlWPTW7NJOs1leaWibgPkfOrbF+SoAT3iwzOhuNgeKHBFpul1lfulnYWMjGJv96gJOmkJCd
RDSN2gxati6/o2wBVY+kSev3yES4aB7p1kuS15yH/9bJnkthPI3BbFC0ipFcBATt6CJmAeja3Hbu
/U29vqR0LXh4KecZgBoYKQGmuds4x55Kfb1TuiABlJP+mcjRKgxDzY70ntPic23rIBCAGBCJjm3c
l8vNk+s4VwQLAjVxBrd5JH3KUlBiZL0xOFb1+p1HQKwjBpDRuES7ES4lIcNpYISx6fy2+T1MrwqI
NvOXJuDY1BsbeCGFRiNnF7BA5ndS6rLzkboDQwkQCkkEqmKgHAKIt1BTjIUUBg+whtUNuCMoCqO0
hPcYiPJsBm9uMPFn9Vrjo29mtKuqbpAgj1ROIHxlS1kxzNrkriqWqTbR0G62wIICGBJ4scc/AUhE
5fZoRH/mud1g0qX8lzrCymWe3WWspgyp4sa39NcxWXXzy5S83td7aivObcm3CLqH8ERRamANWqii
Mpy1Yesb6Yfcgnwe7aTgYncxzgIsb0zXqBoBbzPHWn8zSrNiYTnQrEIxDpDyvtSWesmbqgpmmGvV
Sw7xi/yun+L9sA0eii/DDrclMkZgpbfbTRZuk4ljUlhdlTGYAbOFCjmSRbSscyl9BttgEAQoq8QZ
0T6LMdokpu7UkuboqsVxna46z1lhjLWuskiO8lDqfCtDEskTgRQAKr9ixtjZALItsgjpvJ0mWKe1
WkyG7gpy0UZ21zfACNUMLYhXgWQNdHq9krN1ULeGaWdpjOk4PQZht1MNrbisZT1Dn49S6W1m18uw
fN3XE9aIYBVoAMVJoasRVREWNQtxZah32TL4yjwkKwHln1U6RzsMISXrYG4K3ht344joxcZTi2Qe
OhiYKxdX5ajkWTb6mAyU93HeCS/tnBsbPR4jNxCGFualWpBYFNvBVtJKcKpKAY6vngw2wjvZLhd5
nVQVco2CIG8SCIPrlXMnbtgEBPaFAjLqmLKHlwVTfqlKoTCrE6CLRz/pA4vocrnTrKZ9zxapeciU
RCET0oRurZfxBkM70rYBQQmnMfL6CtPuL1peR/sXXlnGvhdjoVRlKY9+PKrjFmmfRwFQCm9qU3Vu
LEzloY+DFyNUHqVq4OGxf5ciLy8yLSHB8iObjqiWbX7P5DlDHV2Z/CSU60OTBZOnycqM8lG02PBR
RC9VMBLYS8LwYC0g29XzIVqjzbty87AafyZZUjymnSLbySgAnjPTRiQwwPimTK1B0hH0jVlUw85W
jbEFSV4N1KYhfQT84Wh3lhoQBEQAmS0DzdbF+UmPF8sbxCFcC4P+3JT1YGPg0xXgH5Ix78BCVRQl
J+y88TygGgv4XkA3Ux+fbcArwrTJIjGe/Mj61ZeyE84gY41eQaO1NlPZnwJ0Y8keHMFnfOH9a3nj
mlyIZl4IFInBRzODVbeQtUctDZ4bXXqbrPSxHbapgJT7fXFX/i9Vd5Te6dw7KuLApr9U97YC9t0k
ZpMvJQlYyVQnAagvOmTtTFZIKXS20pUboULbSqh6HNnXj/2lbEbP1WLojcYoJn8wZrCL1RjMWWRn
yFa98DMPDFu2AmcugN+htulqjD1DNG20TCsZr/Xx1qZ/RzdAo8VkCeu6WYm4DPXU4LyTnmAKVYQf
MGCmb26/0HHBcT5urRpPFD4WGQAUpZkdN2arVdphwQVLBNQeA01aa43V/Hs9AswjzdEoiJ8wK3N5
rqYS5ZaZmJOv59pxiMC8q2JA8LdqAfrlhXOON7YPRTgVTZ2wV7Cd9P/PPMXSCDsUkfTZj7t6HUca
aczXet6oGMyZR4FI1rLVWutQgEMwQt0Za52tiJTGujU+CzR+F022uv9JrC8O241AFUkHFLGQmGP3
eJ6aQKvqePHDQEV02k8tUHPRfhzPeIjvi7o+TtoviXkKLB6PNxsdW6DzVIolX3zwuI4khvPvBqVS
OPel3HA68BTBHAH7Bo3ySAIwezxohRDGjeSn4dC5WRZ3m0pUS1KZ6rgaZ0E+zijcAxQ6DL2wVgwH
M/GGA3Rd09GGZVhJWWA8pFZZeGGU1/uuzKSVIY6GHTU92CMjqVeOFoB8OQ7vDb8QiRKYFg2pXkxZ
sNgaQ5XN5mAmij+HuYOMhepGTm99qT3RK08D/NpsJwQcg4DBiB0ALBZvC713Dal4ycQbpu7yU+hJ
nqkp6uKGoOX4FH2r24UXOX7zE+yyXs1zdagrc/mEgusDfjSaMijnPQuPolhjOkpKofh4/kju1lvJ
SbxPZRvsCjt9vq8YNzQdshDxwZQC6pYdZ1j6Ugx1CbI6+PdF9QpC1cbitS9d+4rf5CW0pRbqh+ag
y50DROoQtUmu+E36Avw+L5lbNxtBKBnxto6apautgzungTucFgUYSbGi1Ganl4qfvevC2nDr1Zys
isZDTk3YLqU9rjWJ5Dyw6Rt3GHlQGQNJ6Amj6dDL9SVjDCWNF81vNH0717Nqa1pquf/6pGCHKfsn
7dIxWcRzRR5jdUob0++koXGMtMvI3DQPSxfzSOVv6AT07pvRBpBH8GQvl6PKQyZPoWz6iSbEjmbE
naP2au5YJWBt7i/qxs5h4lREwz6g3jBOxjxmotJ2eZQYpi/Uqg4qE9kEW+fEY0a7uSBqywFBiQ46
VoohtEpXTYLp563SbAZ4oTFekT750YHS5Hh/RVey4PdSbhb0GyCNgvLG5eYZQlhlVZxZfiuL5TEN
wlLxBBmc6KTBcB4XSvRaHJplUNNVAF9MlYLxgWKMv5mVYQjw9TNigS7HCj4MZQS172rsc6Kkiz/X
noo5bb2pSdgEK/yTOwgoS4acbuWrtg8TBhr92EgrATEQCSZWb0wJfu8gyaeUOPv9sKnJr81pQ2qH
VOT9UbPtteAcOQ/blVVmhVKLcGaVBbBcWXIJodGmc5x423xt17vf98+UtV+sDKrFZzImAHMnwFiQ
T87HD57FYo09+9v0gM9+W+qMOA0y/La3nzaHcJOQrb0OXI6YK74EVgwTlg6CHLR4ZOXT614jJTlM
ZLP69B+I/bh+Xjuc/bqiqmClMZegC5amMeih7Jw3yfvYj0+HzdPnyhVWj509rdY2Tw1k9h6wEs3L
bZzNVE9ruo3OXvKazeJ8RPZmsyHV2iXo1XQV+yUhz1/WhrPUq1iPFczY/kUV51RsqODBGX4sUPJx
zV0dvcXnz9qlEEwdXq4u0P//6nbZQ04c70Sm9SZxnvzPH7Nn28L7b+e+xt8+QYAQ0DFmio7C3GWz
nfql0QX59NY5e68lh6fIeVp9EheccnZAtkfnldcTf1tHz2QyV7mfxyIIkkA+FRtxWT3OD+8meXTB
+3TY2iN5fhbJ8/r1/jqvupy/d/ZMJnO142ycFJD64fiizb4a7IWov6Vt+RvKsg6d45HX33jbXp0J
ZO47Gi+w6Ysln0Y7VInsOOvA/p1wntWbt+FMCHPbEVKMeDYgRLVFP3j6bzeNud5GCRRk9P3Lp8qB
NtL35DT9mpOHdbZav9jNyzGzeSLp/b26AWcrYu43igZC3GEk8DSjhEX65e3Ttou9sTmut3ZTeUeu
NtI13BPI3OvUAt+OHIfKydF/r79epQ1H8ThHdDXDtsyNKsZQvN1eIK1d4u/qXXa2EVk7PHW4wq5h
tJwtZjVpKCKKw22mWKb7nOwPh8Np86Rv/vg+sd2fPyF2OxLnd0ruL5N3p1lfMhIiAItIkLx7m5x9
ZHubjU8eTPIe2rb9m6MlV1Euu07Ggkht306aiEOLHnbOx0drh2Qivn5CpYTY6+Pv8Bd3a2+a5r+K
yTYsN41SlgPK36fdzsO7OjxnTruKHBkN9F8Yg92t0+eZhE6y4j4KPA1iLEljlkqGaEo+dd7rfh/5
+3TteSHZPKnO6sFYPdiSLTuNvf7N8XA5N4NtygjTVC/THFfx1ykmIek42WvuITLWRY3BRVTQp2fv
TI7nLeRp5RPXdbfPX1xP5aqPhtUYxq4YJpATihEas/toj5Zd+k7orDk+wj9cAniJSPUA3IYdUFpi
9HMoUqpgRR9e5ixQyo2Pt3SLorJ9XB+PXLwx+mxdW6+/EpkHQGq7SZqpxF22+Rg2amHD8Rr2M1kf
e85b8w+uwl9ZzHk1cR9OEqi0Tjl5dT4k5+Q9wbJ8roiduS/Px+NvznZ+l5buLY45s0CVCqRVE5hm
51f/dFhIDk5eAvSDiSxkQ+QNeSCT+zN+266fgXb4hW7TIw091kiyEbxRnBzV7afp7/qZl8IaK1VK
W6zfSdfzSPJN/uxkb/ft6D/o6X+EsCFsVxdBPnRYM2oI1Q+t8cj6Zbt+7cl/t5hvVT4LR0y5N7ql
xGLQwXqywcROeIBFV2hi/3vl/i6FcS0rtQlBQRYpp1fnoCfu6Gy3zkjWw0g4inLbN0ch5v/dOxaS
IM+KaKkKbBrKPPj7NrqIsaTRcTjvDvd06HU82zVga3RJVEHQTniOnoPeDcg6fD7GItlxRP3DU/53
TYzVRwOAnMYJVf79m2gD09LGskryIbof+Uu2C0/HCs6ybWeP7/ZzwrPNHLvCVjrG3swDsY3p1Xvz
PrzN6duWrQhxEba+4L3DX4ej+rffub8rZuzLYABuxqAye/tV37aq87iFuyL4u99g/7wv6x/enr+y
GNNSzn2dpBV0c7eb7b0nEM/brAaychFAbhEo3xfHsRzsHPkIuJY5sSDNidBdfOxe11+8FfFUk50h
R79YL4ciXZFGxu1+dFv7VO2yBi04PNvBlcUko7RSBOe3RG/23tPBxW7D/nrCiRdD8d5ThbEgcxfo
lf59Sm+AVV7tP36RE/F/vL+Pzk8E4JxT4i6L8SqtucgjPaVKL8HFMxEb2rGT2Q7Hr5JvO1b/UT62
B6a3oqwQvx+St321+fglEMT4cOiI4a6ISVBseAHCqz0TuAwcs39TNJ0tRhMzyLbYcp+mwB6D6F5B
gNC6y9HZcX6fvoFXT/bZ71O7cmYgdWVS8nbO4JhbiEA0Asw28fe84Z0UzYPcE8MYRxU2GDhZWMYr
nGFj/+jS4Pr+nb3CGv5+vs6WwrhWgxkHbWphKYBJ9GAk9l4M6E8zdtJTso9WlTP5/6VExgBO4GEP
i7yghyOvOufNIlZKJhsRzZr3vFxNArOrYwxg3HcGKL5z5dR4jUNPanpoMufleX384mVVv1th7p0W
4ziZS5iPqoqd7CHHQUFNf3BxfY+8RXGU7zslc6Z8KO+qi6pjTeD3ak/PXyMJf3GOiKN4bBpeqwpj
xOA5VTzVrl8Gks12bXpca07vyZ0t+zZV50tJ69FMQsiZV7s3ffWRb4WJFI/rdc3btNvO0189/3bj
zkRZZpOjiQans98nIqlceBVAlcSTy8378TaPMQ5ZINR5b0JS7b45B8+byFOx+8yICw/X3r3yIAxv
Px9nK2OsxNJirmCosIkKyckb0pubpyfD9jviP7yvM9u0ucdGH6R7x8bYjLRepi7IIDF+1YXVZLvr
9dE65T9S8n97G88WxxiLMgvDBCCM1FjA4zUIVrdZPam0CuPaW1gMzqsl3XRizgQyFqMug3gWdAgU
V/rHbn/wNmhhfGw/7fXX8fh/2Ek63QdkCnD7UnwhqktnWok+9kBD/zfcmTxdL55B1CNtUJW3Xe6Y
Pzi3+tpwXApj/JkR/ZiDlNa41bs3pK+Q2NmsVtYRNRP84byQNzLRl8IYp8YShjpHfxqEIcVJlocm
IpGzIe5j29OSEE8cVblLlbwUxzg1GCIGlsgIcW3z0DmzLW9rUtq1Y+wfYls+aRNiGJvzPvNkMhc9
VIs5TeJGOVnSQ164pSqRUXyuLY4Y7lYyFzwq4jybJKzNeUNkNIIT2W3Bdl+4z+v1InDd3mv7dbmV
zO2WEsGSxh7L2r3tRZ0UP8UHXLT7ushTReZaF80Qh2PRw0aOjvcW2aov9nZnc3I5N57/y6Uwl3lu
phJdUVjKaO9EO8UZhSS3Z3A6o2MTDgdPC6mW3dNCxgUwzKTThRbyHOWwb06pQJY98mFcK8XRPDYK
mhfwLDfy9xHlf5oXnsJd28CLbWObXiu4GIte43TA/P0GJcAFhuf0+TY4qptHT7wBDnrYd3aNjX8w
JSIvFd21/Wv8M/LQ7Mkz6pxzYdEwhzBtgf6DBc3Ht11ywjyoLnjZa4XEwo6j2Tcc6svNY6yCoMVG
vpiQ9bp3BLInwWZAT5f9PBJeyvxG8e1SFGMYjEjudDPAxgkWSTrS+xHk8LJBN/KTl1IYexDlpQpw
Okh53b/1rx+zawF2c9s7jU4Dx2fX1sl7Rsij8L7b74TDfufY9QF1Y1R+/tv3km3TB1jsaIBKG7Yp
1km/+pNu0Oflrvl9GDyNYSxHKmZmv8x4mEcbNcEx2aBv0rALnTi2w7luHFvItlv14JNrO9AXnzSy
w7ADMR/mz/SZZ5o4l4ztAV1aQEWMI1VLjewdc2WRj4/DiaxWYL2MyOt98867BCrjahRNEKWiiHN6
m0IXHbAPDqDDAeTr0u7bPb/uQS/VHRPCjlO0MqjQohJ7uHcOUb19QDXVsB1AeTg9L4F3o0BwcR9U
qjpnPptYy62Y0Z3EoxJ8wOUuiXfYoKwTbuLNA3qDuK8l7x1TGZti9EEX1iOW58AcH/Yk348bm+v6
8lSEMSdhW5tBt0BKb2PqeyZIenU5IcKLtoKlRKGBZ5Y5nobKWJZ2nq1sUKAly+HVPNYoVfXcVNCN
wO/yuBhXo4nKLhjHljr0b86CjNfkBKt9Grn3VZ63eYzBWAo57EaLWsmcLLuC8+s8U8/OxOZV1IjD
gFXkr6VOzG1c2a25UWNSeta7xXvDOAfDIsQVbTtbWvO9Z4MjvgJS5XcvE8BarnkFZ55qs9M9iZkZ
mAWGKGcP51ZyPHEPnI13vGS8pOA3YNEdI8EiKPVzE2NqHqJ09Ay86Q2YXyxyQJWrJSAuE58pr8Kq
xvX94oZDPKPBNn7Xhd4qM9jLTgrKHHtPdtHPBd4iJ98brrVCP6Mtkxe7tyun2HOMMed9YTlC5CLt
05w+ZVnnqot9EuwMXfALLxriniRjPqQALmnfQM5ML1rkIPzKPOQs4WJxVnQj1XZxp1mKNgmA/bky
VQo6dl6BiEv6J+1x+UCyLUTpjZtwu1HiuxTHmBB5mBDN0gAMTRH76pdJqDO341a5qbm7p5+MCTEN
Nc9FDWJG+/XNOHiO7I69i2LU4rprACvdN1g3Mh2Xq2KClUYG5rhOQ+ZXNJHD91gqIq5G25kkN23W
NknIem04PCgfnj1mR6zCTM2HWaabGQ2kCmwbHMHOV+jxvOPbBhkUPApmutBjyKRW0nJKmjGd4Rz3
diYS4ai2Ns+pom7M9Yn9lcG4OYMl9XPUjdR47aYfLlIc5ItXR7maGTGBcQ0olv8shMmk1GbeTEsA
IW+0C7S1N7mNpqNHdBxti9X6/xi//BXHuDdGOipiO8ML2O3f9vnebh37GWlEztZRY3Bv5xiPRtcL
RV9qLOq1EkkQch3Q6xTl5aYxxmjoZDOVGvx+Sl73iiM9PiIGW3M7tG5f2b+bRf//zBesywGEstO3
AoC3wlt2ew9/0GTa/bbs4rGOyfhgg86Q2KZnf/H4WP/BK/grnjFMs5EHatNDvHfw0AHt9g43u8w7
KMYoxUWtR6pGV/iGBxqNyIfTCU1v4cpFEzzaSrdflvPFUY7bBhfwUYD4x/W9Qt4QUnXsOmNBSBSR
5CF9zN7FP+qh3xRuWpLgGbByG44xvOHxYEQaSIfArMDgkMUsc9JyKwyGRTzNQbu4yG2H72HagYIy
qUTU+JZYfihNa17Hlhw6JaZkH+EjNZyRgxt7jaEiXaeDc5R0ibnp6BOT6DS3eKraY5KFRClcs/xx
f6U3IiXaQkJJJSzQZrMIYAYgucWyreXTlJ6Aj0ringcn8Y1Fw9xtiDAxx/E/pH3XjvPG0u0TEWAO
t90MyhpppBnN3BATmXPm0/+Lc3EsUdzi9j6GDXy2ARU7VVdXrVqLlcHu+hcLXR0KVUKHAWiHeIT1
AbmES2Tt352c7kPUGJ3dfsmtjwy14sXmVSaNnhKMlDerTbHZGefaep7ZTJMDBp8aJMcF+IQ7RtQE
YupoqwR42EXKQMh0qRDJ4zmdikckFh2fAwUYlMjH/OdhBC4mp3QQ3ZX00us+NBsV0qTo7yZI1K6A
oW99Xd7NkSBN7BewAoLFGWzKiiJIoxvcUdGFXOU8zIroTq4XdVvQajZCn0iFoG8W/T9o4NPYOyWU
sq1DJ0s0eIB99l6/2htmtfoVfCI96TPTOGdpdCkEIHXvUxeWcnOtEP+kGQGnB/piXRGV5uZja1PP
AXSIDCqQ6HXkIPd767uTMBMRIMCzQauCbLPYqHnSO0iMCEDJHGsqotOi6HfMtpVJbZ1R4tJntuZU
Zh+IFag1g60aazRewM5p21y0GYTMK3732S5Kj3gLBOgKa0VL6pkx1ft9M/e6m7gbYRX8pmihRXfT
3ZNLYsu+YyPxhO4xX1tUjUzZTVBQ/5hamrypOlophP/XMheIYzDXaFfDXh2Yu0bzzTZBxCig+jgh
MW7Ua0i6LSG29XqY8+V/OKOR/wHVBJrjwEsKErtxz1rE+HLcZgIM6V1H9eyDHfAF+UtI9vLSAaiS
IdFHjT8JW86lr76HOpGwApcmWagK4Z7m7tCpSPvmg0aXi89pcRkyvHYqDGe3DU1vVdB3UDgQZQfp
+Rr0mYlLDnPIxOFXH03DaL7txrUlBxwxpxDtgcdgg4P0PLOVJmLsq4HJ4xibq0SQJUB45tSBO9zV
vXDdrsWlJ708PqpT/vXGzijOVisN/MsO7Kz9ZWV0Gq0bU9uJpDhRI4x1KmRk5SczD6Rhfv7z/EF9
6tY/+KUYORVaIk+w2RtaRWqwVtofZQscqXSaGeHjxQLXxq0xcGxIYpbKw57lV82HoDcF8c2ISjLZ
rQRqyJdEn03Tzhkd+Vu3CRmImGNaIX/LGC3dxdSZ8ekThxEkSJogQ+YPLC7iuIsSlHVMmDS2doJQ
F4mteBO1em/11Dkz+3JZv0pWcfbx8pRA8rh1AirHZhBA+YBWy/6YvkNmoyRBeHIky/55POf3o4fo
IgtdEhluQgbd3e2Us2XrRInr2qc+0+ViUyrRMhHBkF8DJhyGpiLPTMX9foI9CGZA1hRUQ+gbv7XX
xixfJllgny6scTq5IO4gl7nLWh6W7HbT3hoZvQhkQD61FEJip5fL/sc01ypdI9dlcjpXk2iRWFtT
X2/RhrBfoqfVWbj7p7fVynB3H7vdTlhFT3iNH3yg81Yrz6Sr1TP9mEve/JXzHn3isC5X4aHj9Y5s
g8vlpANh//mpIXte6wngzNuMnKzdCqCpfrXiaG8sABWAtttctHZ//2GOJNxG6qAGAv3N2w/oPUfi
89y2UQ3sTVAGSYt+0bylHQkXyZ55m8OwTC7JP+bGCY8IdDNBn2v2SVSh6ihfpGzm2TDhHm8GNO6l
B8FFmTQ1LORmvIRg4XtGWPAsZFSj7s55S0n7ktM5dsQ/cPR4HcG6B/FICUQ5d7I4XpaqbZzE4tAV
m4DaQaR7j5hHYgF3tMF2OgMxM7d5JhDNiCEQiwIED2wn4vnbtXOK0PYLEEGd8KjgdABKAc/JwEK9
+2hIYlQGOJXI88djR/GHVB2N9Mbo6OTKsWtzYgmjuY5TUxC0JXk/tr40t5f1t6Z/fycLvakXELxb
rVYxpQc5IhDKPPz7a/B28KPDrUK4hSkzfIeIRJCZrELdOzgH+2lJuktsyK/iJ3N6PPQJH3kz8tFZ
HYQZOz+rxFPskfdUIPIyd8y5KHjiPN4YGZ1Hx+eLMIEU7knX9u/yz7EPSWuhiHZ4PJb7YOVm9sZY
K7eIlTbna/GkWu7++CSsmO/HBuY257jbpPNSxWY1WOj37HuJRJCgo6NgaRFR37Sr5hISem5mvNlE
BwWGJQs81D7AuQ1JvNsTEXRRwvRhh9lDqzh6GBzjVGxPhBmaBddHS6EWlegzu4YSV0x+D3NkIRMw
71v7oxPJiC34/8DHjsMRAYA4VHHMjJ4QvGyXAX16HXqsd+dnd+UayJrPrOlEcvTW+uhoIkKLPT/A
6OuL9yGvcDLbBQCXcOrG0+smWe5A1ODOwRCmXN/NnI8OIt76+N/DnA8NqLq5lxanpcygD+6oGAZA
Javf7nOYcUfXZ6tYk6flar1HR1LoChnpDNgGHMNBKfAlfF6S/mAY0dOHuPGRgqba/4KHuJ3n0RkV
BaVWegWrXBhmrJ/g/CwREMw3ZW4/T7yJYQkpOFDhI6MCEpXb/Sxrnh87kJo41Tg+n9x6aYVkAyIC
A/UIT+/IHPpogufj1uAo9E48Rym5HgbX+vYdpUDsoaOqH2XdAsQU3K5WTJGAmK32TLrWq3GOzm0C
uALA/TALfMk2NTlxGe74zbdyWh/C96Hpaa4gMhV43czs6KQqoCdUtBYWK7rWzWCRWfWifU2odvwB
esgqUWn6OJ/zbYBZ1pYHaa8sVSM0xN2Mw58+PldDHx1avnQlzo3wIQEQL1sTxO42QWOI5W02G2GV
klWiA1nE/hd12KlQ6WYORic38+WIk6AcCnD2C/Bs6KtILOj7qoRdHGb7ryYi/htjo6Mq2kLdgrx0
GKf/VMenKqESiHNY6CLt5WDmuTqRNL/dx6MjyjMCk6TpYK2ndQw/yD6/rQrAHA9DVVR/fNfNTeRY
iFdyJcax7R6nZovnhUpqVNjQ0TP084AxZMbNT2Dcb8amcrdOQc1VSCrkcHrqNluB5YUQC91EaGZD
2zGNDU9XljPjuy8I3FocuaHEDQIvgDQrUFkv23fTCpaLGQuT8cg/p0Ad+Z2iLyM1bGAh1U1p4RBu
Zxi7FZ47iHzmkp3T9+SVsZG38QQpF6AyC6+qq6uC8FQ//cUHT6puMVa4iEwIq+jpzC6ZDk6uzI5c
jqtFPs8FMBuR9XaLZhLEQ+ZS1Qn5IptGx1NvtXDM78VcM86ci1FHLiaEKlvYJTD8clkjJDFNDh4m
OTMGsb42Bl6Vq2dGj2lIfTq3V4d1u3stXI155GL8MixAVAvTUPV7kilH0LGAy2QDmKTxYdBnpPoO
6v/wBLx2NWNCxKiDFnswGGWHliqs7Smix6Vlm9aOB6pqZuvODXHkanw3CDWxgqtZr+WG5igQD5Xo
/6U94uYQaqMafimBTthVefHkvrnP/LeMGirz1pD1YW6j/sEfHyyaNnIwrcYxMhsI2C/uRtqDgNfY
bquXfMPpn8uMtiU5HnE/bnY8WvF3MkE4vzEU682GSvLA/BF8/v/N8Dht5jsN11fDeeUNjmA5SUCt
Dbp2XUM8PjY1AU26neSRHypjsKa3FSYZJ5Qh7Ie5bAmBzBO267m10KN5+J07IjPOVRt5oxp4r5CN
JbxZUjPcS+WOXQLPsKCMrunN+hm8O46uvTEbELY/HuwfUvLROo8cku87Uh6WGGyQE10hLIWg1NFE
crKyMpsA3wvc8lAPAkoW52itr58Xz/Tt7RWhSU/fdoAYPf6gCaTs7eyPHJUrZrmbsrgF5G1mfDJ4
uSw5qzYosicV+X5sbC4CHFdGVDaFpEeBeQ9+E1IZSLiZ4MJaehYXEf7rbWhXVDZIZugL+oF8MBzl
4w8YZvfR7I8CItkNqrjzRVyqn19BPLO2E8ii26kceaVCSITGabC2Po4tAT+bsfswHg9g5rHAjSse
LfgpW7aH55OctZmRoCcQLqRoK2FQNmRIU1l4hJVHnxiZtmBJfJ45OsMM3c0g2HVlsD9CEGYsdsHa
lQNJCA2HNd5In+IXWKNmLEyGJVcW+NtQK++EEpgAWAjcAx9t6krvGJDMk5fHMzkdQF7ZGbkdprYV
V+ixF1mK+qNhPb2+cnQAXyJWnXuwT2+NK2MjhxOVIJAfnlunEkox6V79raMzB9XjNjaKU7euAKhl
Z7bjcHAfrdTI02hqV8cFh3n0fi9F+JIwq0qdWarpt/LVsEbOI3f9wuYiFZVcchlosAb+iuP5PJAk
zSzX3L4bBTVsWzpy0WEC116s9xAC7FVdn41S5/beyD/EfOCHLqcM4eIFvUYtS8LP1gA9hqf/NgsN
ZEYvs3jEaZsQrwXH/yBSP/IarK/hKhJdCT1beriHI8RF9Nus8YhZfM8W/IfDc78p/p+xceNWLtVM
0gS+hFeFvtVDFZlBlVBwV8xamrxitX8scbfHOFM7jnccT8LrAo1IGkkuszyO0y/OKxsjV9HlIC2W
ePsvhfFeuwTgCYsnK5AThdbM/ptgrYBzv7I1chdJX3JqZ8OWttjqAnBZJr9sjehtV821igvTJ/ef
qRs5C0BC4ozlGXhALNJQmnrfbysjXeoFNU/H49HSaGpsrM1btdmBxWL1+wuGwNk+kwlw3+2IRw6k
1WzXsXNsTM2Mhy5ye2lWS349ByKc4Bq9tTNyIoEnVpVvOzgA61qHJB0eaANLR7xGPgi1oxV9junh
oM8RbU1HPlcrOnIpXFOHttBhfC+X7UUxq21/2J2H7UNnX0dT3muA+UD6ClIrd5qUdVVngt2E0qlY
oRyaELlDeoR58ZbiBYEWgs3vtf74ehv2yPigQ3VSAYcjcqPQT749fg6bpXkeCdJJlBPCSx5p52A8
g18aWxA0GShB1N/ApD3aHlLs2InCDmMiKUdyQj+4n7k7bDLcuTYy2ht15YaMWicS+tOJ/l58BDuW
XtbR7/biASeFVI/ebf4L+tspN3ltdrQ1RDGR7bQfzG5L3fWGxv8CXc/2qSSFboEMyijpCpvy+/Gi
TWZJru2O7h8xqXoGQnuD01Qw3j+yJHBKbowzeO3mgpKpTXltbHzxJGpZ5lEqnfqKqtkuslf9hxta
mj7HSDF50v6xdBe0loVU2zw/TOcFWGjhNdis6jPYB+dGNJmmuzY0unRqCJS61WAoQCUIDMIm8ulg
97We0MUAhZh5LqPhB//zIQCO7/aY+aJaitWwYAEBEyFQ3vT3e56FYnYCR5dPrqV1WODBCjO5flEt
BeVuBTCudO0eHZ/o+txM/jV9PhrY6A7qfaeSBB4Wkau/bCWkqi/Mgs1Ir+nyF9UXLwNXbbfCP9YB
nbbn88ro6WscApRNQW8z9z2TV/31yo68DYQI2roT8D2oOpmRkVjtsTYWQjP7LJhaUciIg7cJFSAN
AgG3K5qDD65qowaGmJhstQsPOlnTQX3gee6wTwV+15ZGiyqCNV7zK1jqnxE+MyFVCLSV4GkAA4U7
HRLZBJtpxsVMnfprq6OF1XiofLVZK518jXSBHllsidRZ/4R6z8CGxSP7+z1Xbxl+c7yZIBysApgs
gdd9jHSqK/SP5p0knS4XDnRLCQCPhCOuKWl6ushy3SaGhEzsgVaLyAZfaGfNDHruA0aLWos2wkRe
lE7AY9ofUWryp3rButSJPkSWAl+boJOgyyzBm7E8eYFdD320yH7eMgxEBqVTXOjZCyq07JtGN5sK
qWeEGkSxXikLXKR76Ge1pKbCyGvTo5VGQtaRQxem0y/eaPOTyC9lQN0rGzi4Ruff1DdNo6y9DoAW
D1cJespmZn1qgysDqhiLzkE8ZDR2Vosx8N5VkIgGqdd++5IcnYMbkvO5eXVR1/x+bG8SCXBtbzTg
KEI/R6XAHjTMEJ+7HJX1mthoBExfAWdG/rszN+Bl1jYSmEsTw7U6tH4thP+hs00D5BC6erwsaUMU
dutDnIYNBvI+5RSib4kViascGlNalUNtpVs0n4eD2BMAd+bO2cTZvrE7Ch+iXHFtdLcpeI6Dlxqk
GZcMLa2nzx5n7SguxdNXDObfVf++KrcLZvmrzPaKzX3BKKbISh70fjy+wFlIr2hD/kRP6+HlIq4u
62L17ZjdYmbRp9I4Q2cA5EklqDCjZ+d2rrsUvBoRYGKnJnjyTryOgk63jswhjXMo1q4lvT3eZX9c
HSNndmNwNMQujD0nrBnsMmC7uYi6dN/q3oKtDeYcLT9Wz/bueWUQ9+WvvgTQACADJQirA/QQzHzK
cOmNPkXkkY6ApC5k0qATeDv2IlHUVmsK5qQ6ZtBGRFRO6mfOWLn3JKFPiUtXjfCW9AqRmt8oMYPq
4De6p7XEY1OS8h9ZupX8nPhwgSGYQBeBv2k8EsX7WqV1u2TCivLqKWd2bm9koP39iebwolPP6ush
/NVFrsCYXZp0ZSrnzIl7Ln6FcslrLih/K21rc0Z6YJaZTevq9HjepsLEG6OjMLHrZa5Ro4w5Maye
I3Yy/W+GM6R1j3DGpETdU27Lns4ssCyHOTTm1LP6xvjoLgrdSHFDDSOOK4CNn4OQ1Z0nWTh2qZ5k
ENpijnw8k/aeaADAEflno4wpIzJBzcRWTZmTxNOsMG2VcjzRqp96/QnKYOEny5fVl02+FIjRivCJ
mc/NXQYze1UcOec+ZND5xmPOBylKnv4c90NpMjVaxkAbKfQoFjOLPMzjzeEYhKYFtFyhYwjdV2O4
nVqpLMPmrX1yVGpuk136LBq+qSgkRL1wZ9DaAKKHRvuZQ/m3Yx/ZHW2uPFV9yeVht+CW5Wu+dgZo
ybGgwgKJFP20ZVFQC01iFaZ1inXTciwf4bPvLp9DQ5MB3oytkApPj2fjPgH9NxvotsFEgJxp7CYl
Nmll2ebtU/YCzUG1CEj9ieLTZxbpufbMsIMA3Ezsc7/TRzZH7kmtSzt2RQFAa+VLWGsHia7Oc5RX
9yWlWyN3Gc0E3KHovLNPSJJFC1x6CrmsU712DfkpsNBsoz4ptiF1hAUtkIkbGEW+X9BI8P2/3uHD
lwBaD/lBSNbiX269sZZ1EPqKZQxXsFHw33/uB0Jpv9BjGx02K7ed2Wn32feRwdH8spmUu1Et2ac2
X5QlwNb1d7VVtr2R73bRCS7b9JAd5Bczdu/jrFu7Y62NuE5jGzNun9bB7/oS7BKo6rkxCd5t8zXw
BrAcUAbD60V7OjyHh+fDzF6ePNn/TLQyOmFqCLVEoVDtUyIRtiAlS0qDOURPiGrgsB8bu+8fGQaL
flWRg/gDp4yBHJVTaSUrusxpLVr2wX+KN7bREd8ApomKK9CEA2cKUQzH6tEP9BbVQ30evVzPv4+/
4z7OGX3HKKbk0FGXJBxjg07ACjLIdRr8hga6p3vmr2+UGfldy8Zjm/eNtCObox2tugzH8arDnPQw
AaNsuzHDr5PpBeS03JLmXRTIh2wu+PWqez0sFqGhfHx0+scZUe5cZDts5bFTVSDOCrg/N7wnRreH
5mROATlzBvxK5ouDJGB/qvfuJdqJNFipVrNtOLIKjQJPSXGhrcp3f5XTVcYRfa6rbdKrXX/KKBPR
CW3O2BU+pQgXUvnaslQS1s2zwxG/Rbc9s3y8CNwwtNHQoVKI7mGoV3ISGh1u3UqqNiXkh3DKEadU
O/hRo4XQBWpSLgpE34+N3b3YNMgM4bZUILgNo+OAMmKVKNFkbDKppB346eI1o6IXaqedHtu5T3T+
GUKHJKTtBKzqaFAQWazyTPERkBA9OlbvdYD0qryXfj94PTTq8wIpf2WWTOA+i3RrdgwarAMlQcoz
YJBf1QPMpeiTTWbKJoL2OYmlKceh8ZCx1CArDJ31MSVY0DZa4iewVQ/YjkO9MIVFcw7eT4O/IADz
QPrLeBZfkz3qVYDVfOLYNOuKzuGLp67+mw8RbjdQomZKlcT4kEwm4s7XVrJt8LRVD5XyVdKoImkz
o2twnz0c5vlq7KPjGqQd2/YBTL6st62efpvm+/t2vV4vUrDZFfsYp1im++7nVGSkOhvRiRuyAtkb
rud4Pkk7eYJQThMlQUCp6c/NXb0xOC4JUICRmFPoGFUK/qo16+zTkriaWWmWGlK53XlvWkub2io0
c2arD07y7vziCkG6FKAJ9B/fTj/0FEW3qho4UYXY2xg9Sh51fL0xeXD6fieDJsgcxfnkgLEE0K8E
C4Lw51KuBhz7TBAklcKcEm5fY2rZZE4o877VBD8vaYMwvYr8hiSPvCCX2k7bVZV75tUdQAY08pdC
cEiZiyyC/DY2GRoZMugAbOclFt7UtdBTTHCXriR+LflGr9kz0ebkeUM/uSKgsxyUBH8u52rQkKDO
Ew+YjnPPHNxy2WYHsTm37WuB7F4KLXXKZy98VxKhuNS87veKUfekf/GbD0WhNXqUFSfRhZ6k4Q/T
UE/zaJ+YjbxVBL0GxtAr5+LFu/zcsEKaBKlu9KZCl3gUxjhKaouhVztnwVRsaCGEF1FBwFjGpK+I
mFBVMOLcyhza4YkWPYXOTEjxF5COdyYIFSQZOsIgiBhjDpWyiYowk9xzFKOG96SCgV9HHBcvm49S
1JuPHszTevHSp1sueytTEGXIYJZXPpOEArriZ74umRFYCky1pJUw5DZFI2E++mN2jjTKOYSVj6JG
PKPuDFYyIsVkBcpZ9kZTqWa2wVJ+TXva77xlZRN0oHOanqxc2bTRof5tIxFxKrc2heSQD+VVhlSe
7n400P6yvx8f0Ul3pQmaqALSNOzqUWzlFpUtsbbsnhmfuvuM+BeeqiuXhroJRniKA6QbwCPG5Gkv
6uEi0I30uArMD+VjoSwlvTS1RePMpncmLkmI7LJgMRnebOAyGTnuiHdFxelEnLF+y6XE62n6VCks
kXJnkWXbeutFlAlJ8qwmeswsJPs5b0l9LGVaiXOn696l4Ft4qBAiDEYWfxwGd6hyxX3ne+cSncnp
suP08AMrnP1IvtkFLUmDU+5QntMZaTXEQQ0p/Jp0KCk4nsGHJrPUJBoHBle/NsxcdHiHNYE08PAX
zhLiFlSjb11slPpZkDSRd3aXzMU1E/up8Bfsb4Gn987OSIqm6oQEzFf/EwXvPrvVfDQLsAv+X4Og
h+8QB3V1qMLjETiKl5O2lfOyyb1z2D1pzzg+0iY6o8xQdQem8sDiY+Y/MjLwvc6qVvas1DP37sTL
DEQzqLBwwzUHZbTRRHhM1Oecy/jnDACDmhY9TRSa/BT2a2Iw3brJwCiyqUle7RCuMvmxTczMMRqV
JJ/OPpC2NoOwzyz8vX8scyrNJCHug/jbrxv22JWHzlu36IXh60q067rU93AxwQX3Wy052iypS/3x
uZ54ICu4EVCBEKCkPHDI3BrM8r7qyt6Nzj6/SaGH8cHaRuXrGbtOtrZtwsV4JzZfcAJxz4lPeyg6
zyEY7hOc0DBnBWDjJRYVMG4cBtpx7rO1EMTnyoqhdvNkvwHiBe+qN6/VMjyzc+LwEwf1xt5oC0Ry
Wra2D3sx+6vhugNy8vGs3sczw4BExO6IpGRp3DbSRjGnOFocn8Fe6UAQ+Lf5/C+60+7f+LdWRnuF
s9FVKTt5fK7VZXVo14JZrrUVktVOvkh0cc1UM2dn2Au3lyF4PjVVgQgCEC38OKkAvEfJCIKbnO38
t3TNtnypk83jmZt4Ot7aGIWCiTdo42awkS4vJU9Yfy2fGItd5x2qUo9tTa2SiMcV3LUiSsoY4W5r
kcOXdZmcEUtUnYFsVwze8cLgXpjZTsKptbq2NTpmaZ35odQXyVn5anL4HcKuXXcT+C9MuZcvRUWL
2gwT4/EAJ/KsCDwR38ro/Met9MdEceVN/CoTYs1T0rNb07pHAKFcgnhZMyZkh11hUxd6FBjsk/Cb
hT1BPrsMTk61YA6OtmGkd4/zCc+RzFmogGM1RPJ1PqJhvFCUS8m8VMWyLwy1WNYesi2rDpEJWvQ6
xIk+Tapney5Xer/7kKPE5TUcK4TT4/dwGgu16zVNdnY9XZLek3grVjMPkXvvCxPIISCDIPN4cQ/h
6NV8hXFhM7bWZ2ewfZO2fc4BM/CObCMtumV8kI+Pl+e+5KCpIHgTZLBLIW5A5uLWHNBwQseyRXZG
MrSuiMLReunmllvt5GWh50fuKKExWwsCxJvfcmYxc4dtcHS3BxofgNOsIXuHeGVMe+H7URNxXovx
tgDbgRLNQfofyOGG1Fu7oNpTtUjFmRvnntNrGPWV0VFMr7QNC/QmjG7bE3/+ND/957DXwzUHxplV
icYO06CKBZKTZ2lJ/XrxeNKnllgbXhM499AdGx/6tKhtgWvK7Cz1emqTplWtoAWqWNP0+MMrqVSw
9LHFPybmu1mWeQwajCYceANvlznUhNLOqg4aTbrQmgnqinHMEY431N/spQJVUUY0I2aozephbHCe
WSWkEWl/BM6GeOtOpjEqbx+Zjxwu3+mIzEK0GuUQDXJpHtLeocVT+xOntAVkpFqmYL/1aNVvW3eR
Rwv5ky9ozSyy1EjxNpllzrrXHsBDciCdw8AUkLSNNxHX8p7a11J+dgXCliEN81c/ok5m5kFHhebd
SyzWftFcM3jrpGMr6mLzLPygyCRJIO2nsQYGN1NQDS1a+CjvFABc58saMCpeZ/EURSlMWWit7irr
itMTzcR/lJDPfrxIf813o0W6GcVoV3JZmMqsJOdntLR7mq4AcKRsBbBy9Zvit/8EWgIlINuKf6AF
7rz16tL3TU6x7I4q6qLwadCveNbq9E7W/XLRxJbWP4XsRmSMJDVzm7pHSdgnT8q7dxRSwxNenQaK
kigsd4azF79K21CSDTQS7deWWeeWIK9k7aDgUfeT+VYe6Yz3EmhWEewDzuyZhR2YvETzXYI3d7rr
/NQI6oyKLuktNEq4+BV3xUjEl6kA85siM9jc5GraNU/uZ+XqmcYjlYO/nxpgX11pZjrveztHm2K4
D688qVcWgpyrYn7mV/5yy1z2lRVlJEQuzWJ1kHe6REZoS/qfFJK9eL0asZVbnjlX/peGZRsvq4ym
AUSXIELh/l4DV9+R1YwLYjI1Pwv75lf5SnbZrly6JgcSCOcUbcwYWjP7jvZmsHOIspUsfwcFVaTn
zyF5pWC7hCQRCw0y9Bqy9AVavueFZPGmt/dnXo8TKUiVu/7S0cOoyxMhKBglP7NKQePid2jXlp/j
o2RhVQPTnbN3H/3c2hull7O0FYTcwcxw+9wsUK8ZFGt70IKoumvaS9vkduI+hHZxNeOBJ8o0N5bH
5UghZuUIPgN74xC8OOtaOvZv4rZRaVEQuXrruyXijkT3g1UiYWvwz4+POj9x613PtDA66k0g29j+
mGltwVPPoS2SzkADXRycBOKZqMnpwjJZx1R6s2mxSoxkLSwHcMrj7/gPe1MGmSyawUDMN1oBCZXQ
JoqG71hnH/KhoO061vPe5GW8Ptc4Luyg9xgu05hUv+xr+tRmeoZEy678Zn2qfSmLKIqItMqspDb8
gNiEKYiWUQbMRpU57Jpg35wYzmr6jU1LPdLrncOT6tM/1HAiq0C3lZkxTYTvWFtFAKYAaApe+StF
X503rulCLVK84tw1utsiePyVE42qcbio+A3LZtTPmF2u/OtXM6wihkJOQdWQfBmtqMrWkeRJNvay
aNghqV7a1iXKu7t26md5jtF1oto0WFOQplbxaFb+fN/VGDORBySH8Yuzi+xO8eOWvCmX2zx5BTBI
TBe9/yXVHikFy4NiQUXjkJ+JKCaP7tUHjHJxvlu5DZsExVkMliFAogi7l2WwVIt1O+MlJtJ+t2Md
eSW5j3NXUDFWdrVl9v6pN9mPPaiDZBotyqGVDRm/cmjbp68VqHyiJd5qJKQxLY2PlGTmb7hcQDkB
VxV1zLlX1cSL4GYhRgcIHYNCF4nDxwVLLl1Evkjk9vj4lE5k8RGzIb2IBwF6U+5OqRzLSHuWzt+O
9ou3TDqF0kLaRwH4V5Wz3K2zymJSUwGTEAPExDYrkac1yvatBS9iZ7He/vEHTWRshg9S8KbD56Bi
M2T6rref6oRdLWP1FVzhlbtrzQZxH6KmEhqgzKaHhI/EUlUDiIcw9lNIpe9wFc8BOKf2IJ6WYGUE
6yYi6VHyAWhlOc2kEnsQnP1VZtruS5982QUABnY7806ZsoU+WkVRBrlgcZy7zNIgaBrZLc/AY5df
CGQYZLiRLET9AZnvmenlJyIGdUCmAqSiIKgdvQFdpajbpM/Ks9CsVe6i/jLgHFYUkP+QwLEEqaCq
Y2RFsOKDmfTK1HuQuzY9OtecnEapF6flOf/iPgNBoEKnixJNShXkUR4tSCXqybMsWe2uED0aA2WQ
5Gt17qE9UQIGIuxqCkaHPombBKLGRXmGsvDy5D9LcHNvivWsIlm8V3R+5ohNOtRre6NzXIupk7Ic
7NnsCmKDAb/NoDGb+qi4HMpmqVaUCwjLUaVeKCetnvGmk5GXxgkD7v7vAhmtuCb0dsKUVXmuIhRU
0nUqGmJG7XablpKRaz4tOLQBZMSWTzN7bfjlcXR6bXm04F1cyVyBFqOzXzSkihEUKxGNesNhUQn8
CQq9Lz/i7CvqnotqzWtLp3uNStq+Pf6MewaYoRSICFmAT2FZ4S9guvIoAee2UqhgAjoEwU9gQRd1
PqbZtvOJdk7ff9XdQUINxzM5epaW0Vo1fKMixUJa8nNHYBjx3YygzCYiEzywVg6n8+pT3MCrhCyB
S6+D925bZwbSjOqQGekaiGn2H0yyDsSl4lLvwu3VRk/SxePJ+Iv+7r4ArKNIEKi43ZXRmvCD7Dpf
RMWZuySG9NQgIVjyIRFZg/XWeKcA4lRYwAsXrdmtwS1i2SFK8v5PidfWKs9RB/MuENzdug6VWqp4
FuCD9f+R9l07jiPLtl9EgN680lOmpJKoMv1CVHV30XvPrz+LNRfTUopbxPTds8cADSiYmZGRYVas
6J8ff+WSRURO79+PJG5o4ZWsEgnYpipXx1IL8bqm27JAmdbX4DU+FnbfWjXrh8LKaE6hoa5k3ldg
Usw3rSs8gRoIskTVmdAvgEBTH99id3QCA6m/lXrV4s24EknoQStlMdir6vrSxMgmInANvKcs0iNp
JRhYKCDerm0OFq4UrmqjHLPHv9emgGqk2LVoi+N0ZO0N9EU4YC7dcSA6S4wMlNKP93XxEGdE73dL
O4ghb0UnWdJJRdvVF3nDHHo/0aoJUqL2kEgrD+j8GN/p9JUkwj9mpr5QkgCSmgxE8n1GCaZfl6+P
l7NQxpm38s96iDPzuYjpeJCpXZBSu1Cf4ldU2hkwHNxOzFQ6d4J97a0kExc8QHDV8wwjMorAYi7H
7Ra2fejzUieAnroJjAi2MS7eBW5FR74DUmL7bqQQJqH1BjkESVZ96Tejxhvt73Lmwi701i6NRk+O
/pb7HJCUYzTa7LQQ/+S03ukM2hnQBzs8xec1hPyC6kBrQOg7V8tk9ODdrlupBGRuI6q+JP1rKGHU
dvfcoS01NDnE0H03/M02X4kj9KcPg6ScKK++lNnvNsdwFfmziMOV67B4ljwagubjFDGJ4HZN8MCj
qcFo3kuraLH3lXLopojXAMFLQhhZxstCM0jwC8RRFszQUmMUtRffM3weE3MbkJ2vtZUtKgxgP2jn
QvmFlck3hKpEnoKn2F4qPXEGndH53wE4SCe0pVZokzRkJ9RSRz7EDkLG4ASWcdAbatwB0AqDt1m9
Ur8e380F5A8g/sjz00g1oMpL5sGU3pOVMs/bC5OppVVemE+61X1D0WqzQY5L0pCURsMxT4PGQxd2
WzReSSavbTs0hg1quU3WHvolDb7+IOK0pXhS2ozP2ovEnEJRy5Mt1W/CONTlSPV5XwUcDekMM5VV
lus30xtriRi28SKOK6Zx6QHAACNFmXHLQKCRgczADJXcdVV72aYotIM7zOkOky2dxsOIbmgk1xMj
VbudXmyYfbXyjC/Y5RvZs7ZePT4eV8pdTONUBhTVJ2bfDPnK2z3rM2m6MDJphlFheokkETZ5nPi6
SKe2vXApgGbDvim2Xmsn9ZH3zBUVm43AtShlxuGghxE1DqD48B+3iwk7RpZa3u8vfq83b4AzAZJl
AViRgfxxj0bOceeDjUbWet1GYfGx8Lu8E+oPPPo2gEyaxxlJJGp1GnJ+KpKyc/PIeZtwxZpP7wCy
736Xr7wGpOJ+SxJRJcRQFuSAyCmfXdJ6eRKxrdsmKtunm6Kn90GESWJB8xyNDpCzKxtLKsk/AkFW
OMNm0LxHmCwxpNmoqeTWpVjkg9E32PH1in1fFDHjxlHeByaHBOVglHiSxUrYuUmKSi8boPnlPxr3
70Wg+RDwI0FBIZwI8UQloLI0rDqXmUSTUo4lF6u+X66s467sMIsBhARHM/c50gp3q4Ot2DLdNIup
dNGqdrIlb+RN/yJvfJvRM50yJCPETJvSYTTFyp3iqXUCm1V72LsVhSQfmvlLgJbjaR5lMbB+Ewtm
Jrme4Cx1LgotoY2ISgYdgZpSGJe0DWib3rG5037m2xrVj/8uWlaQl8EQCyRm8B3EJtBJJFdKPLgi
KgmhMe5zTIePntpTzJ+F2uVbp2P3InsUMiN6AtPeinzS5GDl8xAhpEc5POKYXUSIV4qgjPJycMMw
0EoKuEf5gmpUzTu1tBK5cvN53tqcWRaHxg7gOIAPJc5b7nmq9/0WsiRaxdOqRM98t+dRrKPQ0wx7
juqX1KV6hAhOlKyUD7Su+eXVhshV6li9BvUmLl76epug153bxoyVZ4YXqUWjicwGMNwz02zE3GBi
oB1Lfu3tuTeZt59PnJRQeT1VSdiqRnJY9MAyKip+/ilWvpJYVTg1UbTkx99oBwNQLQ8wBRSUUMww
4L04CLrBjWW9qe3a4Nptse02LG8UrzlzHsGTpDhd/CS8t0AH/o10TJlBcA1PRCEdV/T6NxI9NYPb
Vid+aLUK/cejp+I6qx5gjxyjsoWdyRXyMA4VGUyu5f0LIw8r3zFv7K3eKOiFxpMIKwFvkyd0VARi
BoHlQLt0EVNawfIpfM0xWzECc/RxIwUIDgCtwfhPo08EVcjbm1DmLDUOaMl2EzlWuWQ/jmZPH5nI
eLypd726uG2Qgxr8txxY8Vs5UCMvDvHH7nBQznml1pvBqTWUg11vJ1Nq5avdJt3t3ntn3AabkFmx
7Xcv4rd4CQ8vgFRzyvRWfCd1mKyXQ7yw84d92BtF+N4xKCcyMyB3WlntXfnwe7U8vFjYV4EHgvNW
3NiKA6IRiGMKt2RsqbTrzEg5zGGK1LCWtGYq7ABDlOu02Edt+xGW9QfmX2nRaJVrZn7xhIGbFEUo
EgJ5Yue5Kc5yZv6WoQJ58ZBYU7SvqGPMra563kRSlwCP5EQWfXYw78QmT0LJo3AaMq5QG/z4nLl8
psnUKT2xc30/QAxTjbrfHgaKUQFi0uM4XXHZl44ZjUjAzrDIVYBO4HbfRdkrpL5IGDfpvybFapJn
toVIGuzziSuU9Irbc5eVnM8Z+yqjKQRzBsS7Zywfs3jwJBpEg+BDUV+2mGDz43BwXKcDNfXutdUB
9lbPAZoo7eeXx1dq6VyvZRO7nXI1q/jBfHOHp7Z+qbYlQP/NZD2WcofP+16iLADWBudurjHdbmkb
pWHfSBnj7rE2sEPyFuIcjLdTzVyzQPZvWTEYoh2XUWNjUsFmd+EM/P9j7rof1a9VCqG7wPWfD4IP
BVYfHDWJjuokL0pK0aNdvQOlcq65P/Y/3t72sTZprdlbpZ48VdbWPp+fnp7BtvX6eD/uCg+zeNgw
TCVVZIw+vOua7QFGHuKacaXaqC8p6BoSsdI45N+jrMS4Q05l4UE+d9N7KmUb5bgifumOSUDk4VEE
WdsdB1c6dj5cy4pxOaQ0E8C7K7sKEuCVnpXux9CnaFS+DKxgNAKGFcY617tlOk9Ce/wZs80gb/rM
HcvCunE8gAG3SiGhLSkO+IFxWdHME6PsUdX+KF7Y2Oz6Swhn5rG475I8KQ9QfBgxtFCimkfYsKoV
5LqIGcYV86eYwRRUaxoUvMZPmA/f9OgAmASbS/TBMxVPr4tL9MJj4p0YW4Pocqkq+jtR0AYMH4om
g+40zIdLq09guxInH/ZTnaljahRrg//uakazqsC5xGHBIiF+Z293aRwaMHtUuDrwFYK3aRuiKMbb
DBi2zl9gQny8RwuKIaESCOwzcuDMHYEKcG9xQmEmrcu9AZkODurfj39/4chvfp84gkn0y4wLG3Co
/0L6Q0CvrtNtZcGyH4u588znGuqfZZD+iILSStSNWMYPxCD6qLcr93dlm0hgTSqNfllS+H1G93Rl
z7w//vy7Qh3O/Ob7iTNvhLGjxQ6/P/NDSvi7f+I3naMGoZavyFp4AG5EEYGFwvWFVCgQ5e0/Q0PY
R8+P17K2VbODepX5KUJP4Mb599mvwEStfrXPZk3A/OdXAsIxblthVqlYRT+aOu1ktBvp7Q59918z
78A6K9yKEn9Ttl5JnLwg64Fd4zF+qMaUN0U9MCoiMIBDfgJLZ4zm8GR/rYGoFpySm3OaVf5KKFoU
uSpNsUwMrxA16sOWT78en9TSowQbg/QS0oOImMgYM6bEOh7m4Vl7ep+dGS3fdGp7jDBEbtuvVL0W
LuiNKEIrojAcJD4bMcrtPd5KBh+q7HaNaHVNBqEYSodsRcBBBl1qtaYGT+3ahs0PFPGgyIiuEBCg
8wUxOXF3gkSiGyphZtUDok4DaMACRe2orsm5i57nFrIrOcRuYRIEy1N4Rl0fZWv+w/EdzoqPgNA+
rbE8zL/0aEXEnlFx4VVZiBWBjd9bCUUXz+NqFYQPiABJyOMIv53WKrCx/W41H7S2T8Qd4XOhKup5
npKLua4nQMd5k0NfQXZau4wLFuDmQObLenUZRcDaqymAoK1/Mj9jjTN6fcU5WrjvNyLmT7gS4Qvo
VogocPuLm72/9fTO6B165ZlcsP3XMkiAVQR2VDECFaIbnloreVH0tbGciwLgYoNqCD62RLq5UuSz
HoBVcCdURvcBfH5ssdZ+ngiQMbOoyPkUP19/RcfcmkaMRn8sYcn7AvbszwqIl1j2GLbxYADmhv1c
hVadBvX3RrHOdrJy4GuLIYyJNOZZNyDT6eoCsietlrsrS1m8HRgwi8oj+kHukjRJnAZdy4DPHhyu
uRqqv2udXZ3rtvAaz8nvf4UQR9JkY9klPYQEemEo/zmNOBvCq18nToOWSqEcW/x6jkiZ1UzQ7QgY
UrXmBd8V+OF/3cghzsKPwi6uM/C765gK/PySOYLJ2Ey/Soa8aEeu1kMY9n7iehgtrGf2XVJMhHcL
S1859kWzeyWDMOk4DzoPI6zl5QVpeSA/4K9glnfjq+zu+fl5Dap6h+0j927W8yvDpYhh4w143d3Q
dvbSSbucMSNp+/ak7y5fj5e2aCKvVkaY+3wqqj6MFbiWz4nJO7sJHG5ry1nbPcLS80GcR3KD1URO
rYa7zdfz4zUsufo3qkbY+RFtyRiji+PZb/2nzHHdUwO+B3VFzLKiKSA/AzUkCxz+7aFMsZxVjSDM
k0kzdEf+RmPMJV9j2VsSwggoq+GRB6scia7rwDISyXkAYl1NtkaDQWQEFgC1WvEjlgzltRjy0hTo
MBtbTESQrdBGrG75K8DjJb26FkDcGK/2JaqZIAAomK/ywr79jDbj2rVcssbXQohr4uV9Mw40hNAJ
5jHWKvecO+KB2fh6bed/8c5fyyIuSlSC60gcIIu1mJ1n586aO798JKgBSqiFAXlBWH3wHoHVecB8
j0lBH6nKO9EEn2jlpiypF4gvBGQQkcFRvtvzrgxLI3ZRXHkchwjojdOr12yLbIxWaMiJwoptMRb1
5W8kIuciA3uO9DuZ759of2xyjFVwQzXfq/4mH6xh0z1pNpCHz4L+izJbbTisndbdDIzZgoKp51+x
hGqMuRd5VCRzmEWhC7QanTO0voHdTv96Br/b1xc6D/FXbcvApgrgNFvzbr+zsWQUcP0BhL7QmIna
STk+ADs9mXgCX14aPd5Lhno8nk7M0/krMALjy/71eL/Z+fm+kztDVNA1O3edEDc767w+pYtofg4h
Gb2V6UUEZ24BaubNk2YwOG7PjVCvA4ZYXV31UjT3DVL5f9KJay90bBg1LKS/vED61mRizXNEx7fe
N2iTO4PzNtQzaw3gtuhrXIslThtTLZhGrCHWAy2Y/CvbYGDpPMHl8d4uXp6rrSWOdAgLnvYrSKFF
/TCzkA4qwkgmWHFiF3MI16sh3kupbloq6SCn3oATMVf3/andC4kObNXzrxUbyi89ztfCiFctbuKG
EhII4/dzoqxPVM72jsrpEwxjP3ojevV0uOtzx/eAFXfbVDzmzMzBXGhhgSFOjUods9+gAPX189fm
8nFBqWHl4RVmV/FOp1F/RRkYBR5BJExj4/WiEMv9Py7e21viSEhSSapszXyggz0fhes4/HFkAEGn
tTg11J8/Y5CVYwxwZRdGA7hlrUeGDPXf2L++5oSWb2baV2F9ff1atXnLxgfJf0AaBCA6SBAOx/pJ
PqZIAtUG+1zsBgzDcXMrMIPXyjFrq1Z9x/uZWZy2CQ/gV9RzHS3bzmNlvcNhf1vAq48gtCga0jye
EnwEd0h2HJpZk3O6jy/KvoQ03wy25XGNWnG2LXfnBJACao7odkOIdOshlb1UcUU5IaVbdIU2E0Np
cKSKlWu46O5xDEfDB8M4KtAB3oopejlHE1+JyVFvaH51JqfnAc/QAa4yVjRv0RG/FkUYFranODGV
ct4FRG1yhNfMCTSmtJQfX1IEECargmbnSzZ9XVyhPlryn64FE7amk0HIyk0F71a70MDt00Q0DKwZ
tHsgHCZw4ZFiAU5TaGChiBitqqMQ2CNpcou6VIXxNWrOY2SVvGC9DgmgyUyl8tlayWphaWgXQv0b
ADz8m4TuZgM/Rl3T0e5WEYza8n6CNig/rDF0L7xEN1IIu5bwTdGxiNvcSPjyP6hW6zDlZTKT4df4
qwFdhRSsVpnun17c9rkXBazFgsBKxI2L0y6ROISjboFxI17Cmcr0UgeotaPdzs+0oqvOAFvXvOYJ
l4A1V+77/YJvpRMLLpqyHcqO6V260yd0P5QNZ3p5qBa8UzS8Jkp2FbNbUDKtyL1/QCBXFkBlxoGN
keYJh6NPxlYe5RywpNFMug0l1eqUT0BtFgYfPwXjV6WYkQ/6sGErCJjZoUgnQHmtJte87lfTrrxn
C64APgckgHNHMXCs32/JlYfL+z4rxUo1uNLPmn+equdysnPqR/cldqBdOOMNbe01esgFM3ErlNiD
kIffy/CAZlF0Y8hMbVSt2g27UsJwysgexzeqAU2QI+f9Z66P0aFnQEtIheqUfYz8vskuK2cyP4i3
hvj2ewgLSZddH0L7B3cq9THbSjEextwQMzR7PvvMcVTZKNdXcVLfvuW9WJDUgD4BKSay9XJK+rxk
un5w6Q3raxJ/kurB8lnBqosfkfzOSWYppk9RAk7+s4J+xCHfF7UTTw7X7blES8vjwPRqE7jcaIn8
QQ7LFddqXvejDyTOqQvQ0lbTQABGPfdWKFRghW2wpTJ2WrmNd43AQMZCDf9sBXECUjwGFOg8B9ev
XmLvLIHvGVlQ9OHHhUmJroTmwVHnAHvCFqSbqtRYb0/Vp4h5rpIzw5q0/76iE0vWSQKMDw0TKIaj
Ye321RTCqZA5nxlcJQnlwcjSItZ8PuY/lFGezEwofzfAhh8qofQMmhm2VASUJMrYH30ipytJyHmf
yXOQ+LlfDmoCgB9hKSOFGrKongY3iTOctpDxjozZOiu24P6hEfhrKYRFRFNYEnIJViy8Rb3Vedue
UWkOwNYPqn9b2d0lzbqSRZYBxKjiUqqGrJjaUem7nP6evB/iDzbbhZzmo9k6iO3oKR/O7Pg0UQg5
V+Tfu8hYKxJGcIswvQTdmbenG4RyyU2ZMLg6aKiYSU87Q1UqVXCi/ajysvnyWN5CmHkrj7hJmZhJ
Ia7A4PJW0pxBj9TBzJnwpzMLEH6rt8dP/G2HGFAzYjJOYulrZbYFKMrtJxAK3WE/xFpgB1em3xP5
0NClivS/kUc2hjH00VbCUMieCQ9t3OhV/i42HyNGFE2Zg/wI6Gsxpul3XhpiavLDtinQiD+dpsyK
a+FJpjy7lnutoI51UzoN0L0932vjSgF3wUWfV/DdF6DM5R1iBeiKF8H4K4HZKtBozbPmvyoHzzb+
HWhDZQ6sFWxWVGXpvQZiCABotBvRgPHfakoxKkIssNTgDuAZ4fUiLxEY+SPKx33RRGD5GKd9O8Gf
/huNuZI726erh3ko/UbkY3FwaxajdDo9RLefUHAa7x2lRIv52OypV6aw/G4PSHHvpyqQDiELLjlB
D8S3NM5VXwCPMOxkts1Xvm4hpsBRSADVATwIbOo3LdfV1yUyLN3U4SgqUJiL4a+keELEjXm+bOSw
AOP3QMZuvGTtQVpA40LuTJQLOC4KPmTzV0LxvRD5OA0h6MxIBKeNKG9FD+G1nOmeAp4IP9G5xKC8
bVWgrX1fFC4mYDDhTGqMBvSJ20oIZcXjmCP++YtQS5hbZRg01yJhiHa720PrxB7zNwq0k1TDE5oI
1SI8QVcH8AnEXQbGAdcv1H7crQWvCzqKyBkN3eATmaNoIvpJpDJL5Jrq3Il+qRlUJUWrzktzyFKD
61d8gvkVIN4iyIKrCGQYSNfuJiEoqdz7vNy5/HAowIPT9S/oyhHZXSdvwZ7Gnx7fg4WYC96yOFMS
oicb4Q9hqTueyoSJ4ToXoJv8PAw+axSQa0JLNLoCjJ3D8p9DHOaZ9Xtpk2TZWqSy8DDKgsKIHMI+
pAlIl73gk4StQqVzT3IAip+WV+ncyqlfyVRpyRpXFTc/BeQGo8UL3UIg5QYsbv7z66uF3j2084i9
G4tj9jTxAnVKpIaK1DL20V/MNflmaKHxXDGDkhsPlPWgOc5GpTXCcWJ31CSXvymRG7XRa1O0YIAj
ba6SaC1Cnm0bypeYDThdYsF9N0mxaHdeAUICBcYMTZ2NwVXyR8XUhUUhTWhSfRICE93waot+FJOn
R6FU65aDvRG4clox8UuKDJvH4SkC/hwZ2du1DwFd+mEa926XZK8C2zzz1KfUP3flU81dVhRrwcGT
gcoU8D9Aj+4UK5Eb8CkFee/ynqGgfJB7joKWiCzAaLL+q0tyvU7T17HutVSi1HFK1JUPmJMhdwcN
lOXcFSbx6GW9XWzRtf4kUSWArryJLmirLQOTxatcgAa+n7bV5GThJqVAXMH/pNtz3oLovBTVYXzL
Iv/4+GOWVBwFjnmOHWZigHPm9luEbBI6XijAaOX9KNufo3KIC7USVSl/yrOVhS9ZEDSyIwDmQYqM
XuFbWaOE/uoga3uXbaLPSQLfoiTCBwsP4s+OAmWdr7XsSnltKcyFvD8yib32q4EtcrbrXc6jfnKy
FXlWXuAJRYElqS1qArdgO5ghgynj2aSzTbiy5iXfBR+ALYZeA9rx3XhxdaunomnahGl6N+Ux9cMp
252Q7OP2QO+ZxggHLS9ytSq2TAQTOunZflqrKi+e8NUHEFeratOSH2dtAwO2ISSpOgiZ6R350rPa
MH6SMn7Fx59V5k69rwTOH3S1YjzhYhSJOOZoZJ4GpnbKVNkJ7Vrmb8kVudlZImyhwLiQKxF2dqRq
m4lLnS7x8IpOCJqbTALh/4gZXF1gRoA7CNbja/M/9OrfYyVpJryBlXpw0/cuaOn3oqgBgBJo8psx
Xc61veJ0LZ8gan946pEvFgkdprxKproasqT0vaTtJj5nkkqNJw4EoCuiljcV/Y0IgCHtDkUVBj6Y
R+mqd/vsdx/uxUDSPE4rMnAa75JazT3zK2++/mYzMY4CJNUs4Od33lPeZHTT4ZK2eLvk3uBMAeFS
AfpejVLUTrDltnHaxg5+Pxb83V1zp6pXggkfoygVzPQSelzOCfWpU+gNl4mO1XnkRAU7GIiF1mBC
Lx2+5JS/TTCgogd/kWwrcO76BsTtYeGgJBSUx5I+sx4GqqDqjXyNh+wZ26kxb8vdSkS5+HhcfTLh
JdRl3wxtjr0SOzQDyGDZ9nu7odZai5e2Bv1Q8/yHebIrWvpub3Ew9JgJz9VIASl7wQwMDI3k6kJN
XzzBwiiBJNAx0rcQ0+fks74olUtlmQHOJzVXvCNL7RHBi/keXMyb6klsj8Nk9Zw9IL5/fIILVwPj
otCsgNeEQTRCfCVo1QOmoObdsNJpM3jPAueUYaKP/KEU1soAy8JAaQWKELyWNGHYvHAaYioVcA8x
qySzfa5HiyV6Nn7Saa9m3dqI0oWTnkdh/SuOsG8ikzFp3vK9i+TozrNmMry/2bx/BXx74FeGOhoE
oZhKGnn4BI2NtGiM2Ye/8S0BQ1aSvjMfS5sVk7hr18v5tjxX0kqq6Pl6xHK2grrKNrbgP978OGEi
+YJr4qzDj7PR2aNRTpRq5Ft4J0M3fMU3et0cqAbjcB0ZN8UbaHBo8qkqVYfKqzZs2Ozjca3GvxTA
4JukeXYJCrJgb7i9QULWsT6y3dBNOj8qklcgyZ9kvNo1rKTJ/Rijn1P4Dede2oB0qspUAWRlK+7d
4r4glYkPmDkFZeJ+dHzRApcOlS3K54A90VrvBZro+xpmcj8+3qUXEWHhH1GEnxGVQ65UnIjbUUqH
MrObt7IDmVVY72hqE/6sBD0CiSEIVdcaghcVC5HDd3Zgrqzc7jMXe15VMRQEt+DKpxRUOZUhalbC
3yVHbg57/xVDeMr1kBXRKHuoG422HI5mV29zbSgqtX33W6tqD+1WntQElEVjq1fZB7OywQutm5jp
ffUBxFk2BRNViRAgGewMZue2oDFHB2Nr1VpzPAgmZ/6gMDZpH9HImD91iQ1OO2ue/C3m9lq5d1Gt
eB6NbShgo+2dUG3fG9N2lECGwIKJqdGSGoihEcTbelK9RZEF/0+t+VP51oDxHwO4vOlJaU/gLPDe
HyvdUiUFCJo/H0KEFJi+k09piKKacOjQ7In9Z041SFQxjJSxUsDxE5zISYq0DnEr2++m+MRUZoM+
5rjVm9KcgGg6gHFWw1iRx5+24AVjEt2cK5vHZCM9c6uVNVxgRUbrict1+VuolL/GZhukH4+FLJ6D
AAAXUO/zZBRCJWSuGQUmwjlkA0MhqxtqskeHuojh57nX7JRojelp8a6BzwfTL8DriIf3dlXZEHd9
2kaDW/ZZtOHqKf4YgyhbKUov7t2VFGLvBoXzEolBWY6LW37n9by/LbgA85WERjk/3sHvWtvds4TS
CpwdsDXegSTkls6qsJl5PTq9Mxtz3LAWa9GWd6FAD168QVvM4aceOfQGfN7jIbf83WvsjKbyozV9
pzBaE1zQZvYVfAiSVrcO/tkZ59BMtDWHYMk5B4X2n28ljpvjB44XC1iACGwyOSYtMcgKeHu/eI5Z
VpVL2/NPzf5vMnE3YgnL7pURF4oNVJkq9iH9I/fOHWq02UFI1C49FgyszONDWTz/q3USjlYey0wc
yAlq0104Agk5VEbedpUjyqGw4gN9X5H780cKS5xb0UCzfavRFZs1qR+iDp4b/aYxWSs7YpbYT/E8
n272le9EM7Nq+/ECF++t9EcoscCOGkSUIDPYT6r3tpHHhVpR5fyuqjE0IMg5MHXF3SqN+OwEPVoq
4VCmeVbLWYClsn1uDLbQTCo1HCq7z80qA3DOYDExpTeodM1qLJ/nv8slW3OYFp6mx8FK00JzYBE3
oMAkU/2KMfwf1+OPGPIxQDdx0jYFCl0K0vzHGNP+OnoTeqCU/uW/d2CClZgzteZ7LpUmkPYHigLm
HoNuyPk2qcfGTOtDbEjbPuYPSsiZNqHFlqEOY+wIw6Q1ntnScBIyXwc7qs4zxzp7V+qPUnKoD5/6
Yoctn1OayK+FLMtey9XHEerNVFSXxRyuUgpqvsiq2+cmcmVeH3snNaRWk2Mz14V4G7Wy2vTqqPz3
xO7N5hCaToVK1jcUjr7IfNAmpfkuloymqDQJBPyPL9Vs/e7UeyYuArEFWs1IVAXFZV3HV3g1PP6N
HW0MPRAxpHBtxMP/OO4/Yogn0BP9bKL5OTCmTJ5/xZBV1I3PTXqoBdqYR1PO41XUcJD1BLomQCFk
MO/l8D9SyaZzcIlgnmW4ZeJOY0Pm/3MPiJczpPhSZrtmcDtkKHiMssk8U6Dy5xaO9+PdXjacV9tN
PEaDl0sdM2NEqDg3o3AXK09lGb0XylGJ7MwvthP9zk2nlN5gdIvXtjqYNTeUvCuVtcFwSwfPI1kF
jjWGRsVotntXkWUoB80g5CPMi1QOH3zYzXL4QR8Kkdl1aSqs7fKstKSmXQsk0kZ1o/BRUAJE4D/V
4pGjGxAram1ohvkmBSfW441eeiv+gcsBCzjTa96uTh4bjh1yDzf4w88/68ChMTaxLSWr//zvglBj
nyGHoLQESONWkEcJvcwW/egOZakDUgnkVXtB25M95eFB5tes9RwjkJsIXiNwhqLkAzYawjKMMeJz
r0NpdMolK24v/ZCa6dRpcrvhlK1SMBsu/FKy2ni8yqW36FossZ0+03CxEEijG7LPUr0Jy7c4Nh+L
WFKPKxFkjXwSBvRXUuLodvVb3x2qCmSlgRkmvCpjWOkq++qSgiBrCp5eYCpRVyHuPBV6JUfl1Og2
AdI4McI+CSRCtty3doBK4eO13QvDZAIOvjKmO8Mp/AabXN01jLYZoiCggWcBYKUyO/aD+5GDyj9e
eTfu7/StHPKKyXGUhD7kUMqmkX5M0hvYTsbT48XcRzO3QghT3nSJkIwRkDFAOgBZxoMpn8rHv+Bc
ghgB0RKqP8imkultJWZGuos4BKkD2krkT3g/A+gRB2OidL9Wqalz8jc2/EWNL6mwlcZfIzIIRUDp
AlADJR/ZQfMzCH/zgDaMm0wubJZ3MMrHx0vTt71Wrm3Lvf7efi+x93kfhoLUA3WW5sdxem7sWu8w
y5rVRf8/o7dvJREHkAKoUvclJFWSE8hOLJRG7L+i6UujIxpojRU43QIaC/LwQCAdBjp8jhyJjkVR
QTwoWFmc7DH50K4Lo+rOAwc23r49Z7SVyWZf02ofTypAJRFPa76PRItnNbTTdhqTfUTZR4DMbwqe
/mClWnlvm8BQBDQYeLHRHaCQheG+k2WMLmdH1EEYz5ArDNONC4yG7uLo92PNX2i7mq3FzAuFqX0c
Tb4qXM7INWA+rMtXeKIHjRlMPzek8axgcJRoFOWhEzHriDpXPsYnh8BfYsb6M2aHiuFXJGyjIPqZ
yr8k9pnP3sX2TeQ0qvXNvFlRkAUzcP2ZJAOtzxQwYR7Pgp41Zk1GnIxGKsMNEq7xMRibcMW63VNf
gvMSVNkcppqhBIbc1u0bWOFVwgwaXnC3oEWj1BJt0trn5yevfR53r6+v7+/vT08fmwtSbCq6YxLt
138+FshHHgcD/6CkLDknpQhEsVeYSXCDHXAWqmgNpmDWWrr3rdBqtpzlmdwptSZbdBgjP4gGbaHB
ItlEl9Z+/CkL6WsZINi5yRImC1BlIscXKr4sJkoiuiBlz1WzKQ3PNzKDeq/tNYjioiwR7wnoRkHF
i9bO221ngkgKq1YSAYgO3hVzsuf5e5kh2tVKZuGOmFqZSU1BIo55C+i+uUvLjTQXcWOriOjqx4S6
Vu21N7So/QbZu37cvW9m3ruXxxu50DkGkRw2EBca/tt3XvfqyZRaEPwVYL9w9e2+OroH84e51xNt
1JRQ/TSdA4ZBq66pwqyc6qNt25q9MQxLjbB4/Xm78q4uBIS3X0P4P8GEsjmdF6IrqaGRd3p9AZAv
dCNb08rdsEmQTdqsQZvWhN5xZDETowwDtgAB54v2Y/ws/4+zL2tyVGei/EVEAGJ9lQDvZbtsaukX
omtj33d+/Rz6Ya6NiWK+uR1xq6MfKiUhpVKZJ8+JTPJK9sNTgl65lwqcNhf3srDu4zV1H2DezXQK
4OT9AE9wL8e6Gwfjz+FoHY+JYR09xtE/Of0YFx3cBBqh6aZ4MrDul4CyvyJ6bNZn+VTT9cJGmMG6
jwMa5QXGkFeYwliLJFLcvisV0F/VzwcQTEa+tX8VLd1cDeB0Eb7Rixn+9Ft1CZ44ftPHlfjP8Ohl
b3agh+5vgRNheBAMkaUH/VI0qzzE+9+qyNvvyz5TB8IslRFdjf2OXuaJsU6v89TnK5ywGARZjW63
A0R+Tp17cF5VnwXP3i7sF5b2MSodeaFBOjuGvwJaiu4nqHYB1/qdq10zfFHZtLPVUqP03Ba+MzEG
TTdrmPh6l7SOo175lbQF4Baavr7JsYa+vqKatpbWi1CMx2jgflKTkwogQk0il1OvndGgv9VdQ+Nv
F9rCs2ikFjboOjksiaf8q0pMdoqEpiCgHkHOBbXByVtCEfIeTZklZgnqjmbnMd3M2YdneAbH0I5C
YyuFuuczxA4gkFgegIawxjWIVy7lrefI8NeB0dGTvIIGqxmcIeGD3ulx9DX+lq0g+UI59gr4Imt3
8iY6cJsKEnYQct3kZksv3KJW6ezOuJnQZDcqcRH70P9Ur0ZmuWc7PS5R6fzropwsGRDpUNpCChmH
e9obqKJMX8WNql4rQ2Jk55y458wKLKyYOazDP54xrN1tuRJeS6ug2i5FR6lHq1W1CvERnWfQYW94
yIE6T+3yvTrjAkf6HcC1kQ9DwWZyLgKt8RMNbSzgROrBHven2KjWsBdN6l7Rtui8/n70Z1JjACvc
mJucEZiLI7TUadfabPYloPmWaiIPBCHmvymEroKVB0XUgKoLUZswPhMePsGN3clJcZ3SkwqCaSqg
pq826ZOPRuyGFuZrvmlWzZNj/j7RGX/6D20NeQsZ8tPT0GgofK0Mok67OqvAIOtqhw9r8et8IQRb
MjMJRomWC8iawgzCwHW3cc/6KlhnbInv/UH7EDHR3XQm+bNIwzshb1vt+gYZewpJ6TMQsc/uQdmP
clQJVXFFIqn5vkg9Of7i6XcjOuoukC4AyntK5aEglE8judeu1T7fKn+VbWQUpmSoq/4SfsoLUIhx
802NSYjCUCgF5ledKmnwgZMLLTrbriQ3fYnCQ6GI5qI9oKW/7465aBbZ5/8sTdbTrYiXDm6gX3XP
bJkMzbJ6XxIjrC+K2QpMXAjpRhf2ODEFKo5Ew72rTXZ/idaVaogT/Zrsg4tyEY3h/2vl/q+BabW/
Snuhd0YDyoFbAxn+7O55S1rY7POrhocGurllqHBO0/cApehqo+Q6CBb4v/lW/Cp+gufEFJ8XWTwf
M49o94cuOcA5Gh556ug1b67yOnakWq1a/VqkNH8OPtWKIkseUWiHD3/VhcWbdU631kbndWOtCpUG
Krq1jvTcCBdDk0x6ds+QvdmpTzwU5/8QCDODBXnhhT9z8d1NcnKTBzWnOaIAs/qxOgYX6Uv4rpf0
3ecc1O3UJpernmaq4IeNjoDWa2j7Fx1hx+IntaoFkvSZWgO+2Nj7g9coGo+msAPBd8CJGSfO1QhL
Gp1aeyOeeoPJrNwLJsghIvv3IzyTKIJB4PNBy85DE/gfc8XNR4v4JuG0Cgb5rQppJw9PUnlX4/70
UBUGIQ0VrRgYAMLiY8bqXfuxpE8z91C9G8FkbZOqcrs+wwgKAw1dZ6pCtJF8lCtl8/okQnVaf49s
UBD8z75klHBAsABMCdrepPHo3My714pYGFTZuUJPwnLETV4I2+GHq1rr9wV+9FnAo4HaAKJCQMih
ZnNvp1DysqyzkrvyerZFHPqZDy6UtxO0Y2Zixy8ECONvu/OQoGzQBWQx8EKAuu60eawnIfR+slC8
RhyccNgWiZE6cmGKpCbs94n9U/qY2ALZxlgdEscoelqMEj3AY/qByFdueBLyLZ/ttGCT6VRFJ5rD
vTrOl++v9eDAA2biXobuJKdUFm1EaUwlq+6Ld//Wa9W5ZBEbbAEVbPz8Lv6m6VrXLm3BePQ8ubu+
82ntWI5r1KVRoXkB3EVFaQLdX7+GEa0aU8kRmMeogdlduCPuAkLn4TJFsQFXKOLKUYLj4c6R6qKK
k/FFmXiaA+HevjFyFWnEIKs5M/KhUeiJGRR9635JEWvOMqj0AcDVkFB/QPxKckdkB1pwV5CMCSux
CyH9RsRsU3ZYZOh1xCu1DJOzrPdLhf65Tzt2KCExi+TxI2cxVGVyN0BWDPAb4CQE6EA7lA+3cmIT
gWaH2LPqdAumdiU4DO420I6JHrJcOPAtGELWHscGj8ofer8bBqssqKuchBpozOyP6K5DzSTQNy8t
Ln2Jfvz8EFcOejhXdfTuxqyRaR0ybSe+JVtZOvNoRPcD6rRWoe0J/vb7Hn6M4//tYGHMlI/dWNPW
O0XyZYQUSMcFvHjC+6kA9jgiRp1n7jorq94omkg0woJAz0Auz1Wk8EbY5xdXiWtDFByNyWC1b+Pk
Jx5nKLlpyioCBXsqEsgN5JDRoU2idpvfx/0IABmxdjqQaYhnR8abacDsia0yuFpkk1KLNmB0iZ9E
Ttl4UZRTHwD2poN+EXE6S89w1pCDzyw5hiDywjAe4gs0K8sQ/sJjcMwkT51bkwIoHxSDc80CKH9V
QnoOcGSloqUpGgtyfMlQqU6e+rIoGvOYfIFpDS93CTBYSHVNY0HJUUjOF7xrx+nKaRlZt4LV8Ku2
Mny7rbaAY8rOt7TYZfXwzhzNYs4CpEqBJ1fGQ3tzbShhSniQmLp2UOuayXMoF7UO75h92nir0ge9
f96U5XrwHGkrelxjoa+E1sGQGRrx0IXX5tVSODkG2fd+GEy5YM4RoO4mIZs+CfKkpkp8JShduwgl
ZNqCkil8KDO0m8pWQdLeqgEpNMIq11a6yw8sCMrEqvwg2Gi9uIRQeEwSSJCWx57E3QNFRGma+nMD
3s9qwH9s4aJ5LA4P/Q9f0nBgaCgN8M6SjLY1E98kzlGQzNK1AM1JpZzy8TFKP8W9iP7vbB0HZgQG
R1THvvpmJQfbVDZVYScTQ9dfVNuVmMotrePD23ocOeRpVHSlQqBvuqNiWW7cNG6xo14chXou3rtk
H59r9SmXdFpWb2n73e+CYRUrw8JB+pehnX5DPAXGChX+Dzjt/bbqSSs27pC5tqg9wXk4hvvcc4DG
US/b1mCVatahdKpki3cMyHv+jc78c/simX1nyMEOyuamJFJykq+xZrRgteZMXWFLsOzHQG1coJtB
TgI1qc5l1ctT1+7gV45cueqISdSte4CeiV8dBVPaxa/DG3HX6pmD1y8MKNrKC5/pX2FoslRgRsAp
HEGsI37jfqkIOkPbWtZcu2xDMz33+UuSm527clKmON8Vt2+yVV6/JwNoa6W9138WvKEIKxW4oE6m
QrJCjgG038E+x3OEz8yoMSRuNfRoTXiKIjNwTikozguTC9e1ToXIlM/kCxVS56I/V8GmAJVEheQu
9y0pZ/DY0lo41NuhegezT+cy19/4l7CvKZ9sQQ27sE+UmT16N/mJ35e4uJFiX3Jt5VAqFpodoSP+
7LsHqNqHWz94zXOarOPwFS1NuLTRnP+enIJ0HcrG4O3dylLkV7Ez+i/F3bjcswRkeLpVoeQBj62X
R8UB11/xDG9Dk85GGzro83KJ+e1JVSwiUfWPA/H0xo7CTZ4cgTL04O76vQKp1+GQZLsIuFKfNtzG
1ViGwnH6khRGppp5tytWvnrO3pYlG8cZP2wHBbh4hGjIrciTxF+vlpXLc4prV6Gl5AzY+NzdQHi+
MQDWgsSmv9IqBg3DCu1qJtrfwA+Hfq6tojGlPywqYc5dS/Ae/w1ncj9EiZ66bem4dn+IJbT9WmVo
tCiiezxNvZcK+s+SKfGhoYlLdBoPT1SEqbeWJ8mROhK7IZY41+YSGsfguixAuFeqVFYsiOgUCVRo
o6WGlMcn/2gUqVBEyMAqgDLu/jCivZtIReF6dsU/cbh5gmFUrtdomQFPkdCOZGZYglxK1rcCguZG
w3H0+o2uLSoDPryzMJJRfRS5jjG/Nm25joNMzKWaeHaqyS0VUcV4kmuxW+WNKrC2L5N9qUbaNRXa
k1vx1S7R3c5I476jiieIb6kC2eiej0JDzIX0K+OcJaj349MeIxzlS3m8BkHPPyWDQz+S6sel59u1
Q9aFHxi6WkAVcl2qq6y0vLoxS26TBI3hpc8B9xIVe72wQhVw5Y+FsO3xlaii4g0+2FEQB8RPE0eu
ZBLpFZBB2soqBKRJeFWt/gBnFUogndqI8rqg4nt4BFWQ/bvlx84elNkRLRKoW48QRnkSqzTAYoil
7kW2kj8lulW44ORZp+FJdWyifAbqASoWDtot+KdKMUutNBKHf8vEawfGAC8RGOIZAE3fWh7I6shh
WuZvYSqhkAkl8pengSvGW3gAPqSXJkOeZLUEKZI4xF2hLSoxsTu4IStoyxIonkg04yJImNSl3kKA
P7ObURJDJAKqUCRxp9kJLgHG1+eLyC4AidiXS+Q2oxeaOM27Xz+5RnyxLYBTx68X+ie1f2m/VLLN
nhqNLSX2/9WE7i0hC4F+HYCRkPtGjuneQahF7KTECyO7j4atGxykfisU6sGp97kNXlCzTd+zft0w
xBYGJznX3/fbY6oV6R0gXEbavzG3r03iqljkpNrxHM8uhJEGK2hp2KPj02qiQ1IENC5W/FLvyuN+
uTc5OVxRD64oodE9e/AyFoo1jYiABqx3CLV8c0gy/T7Dx6MMyDv8ijSSBWnyNMMLStcO1WnVt4nX
RoZXDyXlodfLteoSSedjUR9rCd8KZB9YwpEqnKxlmpduJ6hBYKfJrlfObjOA9ge9ZuI3Mjry36Yx
o8TMLYhzt3tFO+qVNRzAz0PrkibiLlyq4M6Eo8iR8vD4cPeQC9cn41GrLAhELgrsiju0I72EyGLu
WT47FjfQLNnERw0lyZ6WJ2LryqkALXCGNF9H1WQhFfZYV8LSQC4IqVkZeiwPz/GM7+IiBVeWXUhf
WXZtinPJnUgss94zXZ8qDpr6A1vuDIJasbR1dERn4VqsRSqm5u8bYm77jQ4D+EvUfnDZ3B+4EMrJ
rcC3gEkRgnBIr5NVQYIKuFxQcAZqHhkIEpbeL3NGQc4ETp8RJk+mutlyWHpC7PmhHXmatpaakt+0
9btQNTugkAY88QJ9IRKeyYD840/Al4eoyMgVcT/PPnf80umxqoP0KfWbXoVaWIz3hlTS+NIhGC99
U6hNbQkWPHfgQOU6EoKBux651nu7YltnAR7hga0qzXAQwHASxuh1qYphwXc9hvpIGIOASkCCBSR+
02YbUrd8r2peiASHB5JC6CO2C5fMnHO+MzF+1ptkhgPfjC7/ILS9UqCCFtIakqjtFwF04YVP3ntC
XbS3hvsAdMMLcMe5HXM7u0mcrLhERziUh7aWySqoWTqOBZEASFKm4rkLmnzQTsXx6n8/Gype+Ohd
gggjroP7+Q6eJwy8XoZ21QdomL06JDc84rKgy3Ae46Ut+njL4guiRQeFX+CEHki/nbQJvSHFHNGu
Klhpq4m0Srp8OwjDM+cXHHi21NBwEauuhToDMixAq67k1b5RcQWoELQhMUNg7K26VL7UoCegtuL8
XTyIiy3tj68oDBXlJiS6R5LcKSNXBWKMLB4EfI54V8tIu6JVj2rkqUzR1bxFaypfrsIlvp7Z/Qe7
IIeFDicyHxMPzqdyT6ReDm09Lg23L9d6fuEGFidX5LpJYdV4oXfaruQN9Pzy7lIUNB7VSWwioodu
rI3qINWYss1UvCNmg5hFNp82/oFLNbRQa1F0CiTPDh2fPyagLV7JmhOzPmvf/+e9iPwF6m5AaIIY
9h8K6+bsycQNsy6rIhvUROi23RHZaHNTgkxw9ud3S4+t49iCt6YmrhLMqroTkjKyxQN6LjdvamRV
jvlav/kMBAJmZKEJcwvuV5VBCPsYhLRfu0dlsRr9GNMC8avBmUH3Y+ScnZy+xomhd+1HsY30dGmk
ogDGsZBG6v9+Ad6ZmTjoXEujOGjD2I6HAF3KW3BNeWC5BmPNUq7zESmHhb2Z0TS4FXPX42sNpshF
XA3QFH3V3mWXagYHGXETKTDf6qArcBkuC19UfNy5wCoDBIhIDMQE/8oaN5vHI1zQFH4W24CbmUi4
/+3t8hBY38GxpFZgaACXtEZ5UnYuch873B9LwdfM5XQ3gHGANwOQe8UHhjCJ7YJPdNoremS6YZ9Y
v89zJpuCBb6Z5ySYcaUUyP0sje3MUJxT3RqgjhNNLQEXpsWJ6/IqFlslWS9Ynbmb7qyOk7+ZnKKV
hSzpmJx6/Co+Idi7qkNDeusYMsEb6Elvmdl/nH83OnNXwKbGAxMi4sH3L9FyY5N3RRccBlVscyFe
lKBG/cClkaycugmZ3/jcqm7FjklJugQofWwEwCbGLgYWkgcOEo/z+9miguOiUFRHdgR2vmNQdZmA
q9iVauZmnAAwlpwP2mXMvb24fNhXtIvSQt5naQrCdujExi+eGzRfIaeXzVeHXVAffT/jPnAEZXdN
mpoDOYeuFR4aSXJwyhaClBUGHyjqcHDlAYwiflFmCsoSrf7JEUTNVhemEOvyYqgBCFHnfZDOd32j
7oIiPDRl1CUsTRTcDZJcJa3x+4eYPdQjHRjua1yFKC/dr4eYNrKcZ3lkI6dQcY2hlVRwQZTgnFWd
tXsZpWuNhT54oVqGTl/0uP4+AHHmWiK3A5g8ziWJT4IIBCh2H6xrmQeYtPYVGofb0qWEsBDcs5/g
qewsaD1nKJJYXknlHVeDa7n6Kbg37wWrHFXPlYsV96keX3LlgLrL/8cwAXoGUaqMkP+BI6pFC2yf
BUMEHrFv/y+/DvacJ4Get7D82mhaSyloo1E8l1ju1qyQ3zjnKQYmu2F6EbEOYXq4cRwTBctQZEW4
abpN4ePup7lK+eC6MNq5My2hkA60L3CbeKPdf9UaqXJu6ITITvt1ruzqPKShZyFTSNDVHJDvuvXN
Cln+JhBoE771CQ2drS92GBxVUMrMNxp50XumtOhre+2D5x5Ah9goco62S+X3OV+A1xSe9HjZj4+4
+7FyXuG3faBHNur7jeHWSmbkce9QHUtuorCq0CiK03VRcEs8WTOPmxEzCMTK2JoDvpl7y1GROnmo
SFglhXfXZUcgTEP64UmO82zhmp6LBlCCVFE5hmIwwoJ7U5mau3Ix+HDtRJDAbF33ZqCnLyj4bPkw
XyqczN4kCG9FYPuQDAJNzb05DpGmX4PRxeZjNDwJEKCoaQWCrOqq9NCkMv3XcDB6b+kCG53FJMQk
t2Yn96Sjeb4T5HVs55C8z0+qfKj5nWbhgHLhLutW/ZJ46yOeC+4cNL7IMSOeB5Rs8gk7OS8Fzxti
u2+QjQDGiDrlhwjYeklr8RVlEe3kIS4KTK43GoieWDzuVMD7dbBaDz9Cv3WkhVfXnD8DcgaEtyAZ
R7wyGRGfC5xfcxyiJE9vtmCkBYikki8iV8oHyN55OyHNXcZzsc9qED8vPDTnEgUELkrHEwxFcrBm
3X/5UHU8sJuHic2VOVWCN7VHnU9ac+qWkFXSVavIPRdaafrVkiMfJ/bw8ZGHgewREqDaNOCVhBh4
ogaWW5l2+bnkE0MfABcIzLCJWcGnrFRem2qPrn7qxpaslHCNeBVmJhruBwElPc+KdDCMPXX+ixYZ
vMPAx/e7Y5w5hhK2y5i3wTsMqYb71eH6Sg6EWEjsyokYBEncsgE7xkFfQtrMVIqAZcLbWx8TlQrg
IveG8rxWtCwkiR3tiwu3iWnJRrk0CN89fxZUXGJ1nMsO3tmb7Lp2SJqq8GAPammeJf2M7RvP38PT
Kdwr9DWjhNll8P9we8+c+Du7k4sGGtalNgRiYjefeBGE0i7x/ibqSk4zkGf4KwnSP458AFsX311K
budgOJkRhWaHJqJ6l2ZmGi1gSmfO392Ixi1wE1pyg6Q4eIAmNsrlY79AZjR8jF3fUcH7LrtF2pBZ
ewCt8WCqRHvnlGeo7yNfLTPY6zs0Uq5HNbYNtM4uHb45MPaMpyw7jP0yZpMztm6p8RXvnJK+/L6z
HzXXJOy4m3FMAtu4QfOxp2MH7EBIAmVjgtIwBbEr9t13/b4qjX0CcCuk5e1L+3E+LyVi55LCd/Yn
13iZNCQX8nHdKYCtYCMs9ni/pAHULlMH04fyoeUbZ/fj93nP1Txu7U45iPy+Bt+Ej3nXrJcp2u3x
3GaRA6GLlUE2vxubCavubE2vVan1I83DHDV114APNqhOTv/Sud+LEJm5ZNGdqclVGmuhlPYE0yLH
GI02yMmgR7jZlS0eubSQnoI/LcCKB2cptz3vuf7bR9MSi+y6CCo8nOheWKc5rVPGH/gXftiG38Do
DKHBgYAlNfOLqCxkbmad843liQ/D9mnbaMDq8uSsQAcpDayuY+JicDzrs8akNuheAaGY8moUrcJJ
igt0p8ztRvSjbMUC2h7Ahb/h0oKqY5UntIq/4isv14zXLD14QqYyRrlQLxaYAebua3zn/wYzcVdJ
LUReJ+A7B9mh8cwO7xqOQX8BDfEREDy72OCWMmTzu/g/k5NLcHz+gmYG60zkvRBYFRhSpTcgjIVF
UpGZ0P5uchOfJIpDEegJ9pKVGGhwhMTLkQ3O+vdDOVepA2ElIOBjpQ6gsskStnyUCWEmJfaLldLg
6Bnlwe9oFVO2Hd3OKMDTri8MpL5LlbAZQC2c7o3pyVLqnAp5EnV0uoZVf6P+hv7RxBrpyTfJOhkY
+4kO6UebQW8yLJnx+8TnL/0b65PlVeq2DZMKEy8+SzPzqSfjUr0y8sIbW4hHFNa5pWek3I0l4vJ5
J4FqPRChyOM8MJf7hPNiv8VzJoKwJrLWJDUUaNsG0G32nzUNqn8rJHvRIrWBlyoicKkGCwdnBluh
4ckIJgPgYVFqnwLjVClq+4QvYrtraKCtALupyoNrAsWF48v67zi0+sDgw9UgbfRVeAAlcA5hJslS
tE2yF76H2ERKrdoF/jpZakmb82TgIUCGCe4M5YXJtmgDtxHbkI9tXajQL5oif5H3CUwHGTg/qiWo
4sw7VoK0CE60BE428AHfhzw9ckw5uIqRA+769RBHCQVK6Yx29dXvG+6fOvYkxEeUAem00WEBUDsx
RHpkqhoFcn3gT1c/moym3Cl2qY5C5Ivw7uSU/y6zjpUtzbJtuCk8CxDzwWfVZ9et+MxQAwM38xAb
kbR1UQYSt+GruAehrHgCsZ4DZ//jxibuGK9dSDjO3qe3Q598EqclYVV7Na5uxQAjFctbpqTARhz4
An0+XLBJcpqu22O60HjzSMiCFdPGzaCiCgBfMbnV/LBXHVeFD3QUpu51gaLaY/iNcUqZxGSwfa4q
ipRW/uWvStsJaN+YItDc7BOs/OXelzb1ksbB3KP5bkiToB0xrOc1HYZUWUZvAlf7bW2U0ypBa+1n
9iOt0YsaWzwY9momPi9soXG6D1voZjkmWwg61QDVCgPuu41yDv++ST9H/1ndKZt477NiByrDyvxh
pcG2MbhW5c2TwNwjIwz/bomGv+BFZq9f+C8IFWp4twLwcX90eNBCVX0ep7bk9WG+CdQa3H6VQ+K3
BiR4L5U/dsAQv88L5oh+cqmHmH/pKy1+S4kOYZPfV2fOb4DNQYaGHRj6Uem4H00POIGM91Rq15U3
WHyZJtAFiz/LipcvTcF39Hdz456ffAuU9VERlJCvQGPrZPJ6pwa1XKqprULOZqP5kF3MkL8wVE6X
Gcm1mEZFtJQfedQKBXAH0sUAqqHXBhXJSRAt9kIoZHWV2mJkKDL0QU0cySJdk+cC/ZoroX+WjPxQ
KDsirNWMhgViM21hoedeKzI6KcAtAaFOtIpOBkF6rxflrE5tbq0IB7GgLZhi9jla93vQLbPa4Del
ZCaaKdbWAP2gT3XhKTG38+BERRXodxS2AMK//9aSB51WT85T++MjBBdD/Ce9Viy3/I/fv/EMDhPa
tCDtGFG6RH24HLJEJAPvYaYAwFFMtByuuZfTCrspRyoavQixgl4WmYUukjGFy4bBlF9CvWa57C8t
+8xNBZIupM9BwgRhoodJK2qDWkuCbw/65XRrby+csQVsnSJI+XpZcL1zPh+UIYDLgOVIUXE73i9x
0XjgDpH7FE9SBCYIAXZFTCECKz/lDq0BjEKsTZeCspnXBbqr0KGDSBSdltPXBTJgnFDzfGq3fNYa
XN6rVKwFaZ3JkPji0qSnakNcE9Cha6u7zmpoFjF5jxof6KUF4/HIRqNqPKLi+4k3Qh44OPkYg+Pw
rygncV9JBxyTkYgOCklCkXo6RQAFCYq29TNo44I07MkJZd1b5U4ThgagHAlQW13kDuChq+tgrxMf
4G6+D8XXJCPSq9olYDzkvbItqQQtTNwZairs3TbidaqLrffiZKL8UiRlU1oQ3JJs0iSZZv6+vefu
MkApUGMHSwxAtlO2yQgC74WjZ5mdeixQTCHD8g5GOmq9QO03/xDfMRxuK4Lq4NTmY/8CUz7at9xS
gKcFVBoiQgp4Pn8f1Vx8jIYpjAclDYSB0sSzjtj0AmJrrq1L2Uo1BdRVLOFJUVedx6qtu2mNVnXA
YG8OZCEB/C/fdO/UoUaF9kkE5+CoR7nh/tvnNbT8wi7xbePtT28mm8NgVBswI4H3DAtBj6CSxJ+U
eYYGUohPStnF+Dmf2dahrbHfj4RZDShh3pGrOuO/dU8vl4RdMggOQMKbbbdbdll6TzzeezgwQGij
xwwYYNxI92MGt3OcE91xrkL+nrQuuo82oXfyutXvn+Xxvrs3M0nKek4qayiNOdeal003eiqBiQWP
KYuHHYmLhT0wk5C7tzbxPm6a4+IJYc1tjZ5lGxV8OeVPtj8cDtY1ZZtviLLRbtsxuh9+wpO8AJWd
ORn39idRnoCEcMuP9g1lVfn0YH2MOWhkJ6XT6ZVHJlBBQIXWF1bTesHPP7r5e9OTIE8TQ00NR9Oq
Y0nZjxAeQ1lZsPEYSN7bmOxz183cGG7FuQJen9foA12iKJy5OWEBjcGoTo/lAnnyAbm2c9qBpNw1
Xjunb+Qxm+0TGoe+DoTuZGOpGPmYKxmtITIei+HoVJisGZ8rbkOKmrui5YN21Qb8oLTnntT8o1Je
W3kh8J39QmPPIq6psbd2cuIcsZAGrm9gTQbxQrmK1RfSpwtHYCbG0fmxVX7sVcHPKT1cP7RAoyUc
Bw7+0IxX2l6j2x/XAKBgwdKcA8G6SLI6sg7goXXvQJS81dSyc7hrh8pSB6K7ktCyPOTooP/fXcit
ocm6kVJKZT+DIdCf4+1GaCPxlHTg3OM/o2gxGTvnsW7NTTwWuBSk0il0btRWCp9bUzxzOMF4X38K
DJyNbKvsFh7Kc8cKISmgMYiXAFOcrGRBchINEiYY6eAagFaljHf772s4s/cQAApjvQJqCCjH3X8s
iFJVtejHrh0pxWvhF/scbQvU82PzdzszJwqNUUAtYzp4cvwrkt9UgjQ1aINmQKdwUqZb0RWOjhy+
6Yn/QcC/mseNBWbfhWM1k5Uam7H+szn5YJ3UeR7R0DR6sEA/GRguxY+Ofn9v6GpDcdmyLRjBIrxp
LwvR7r8mmcnFf2d64q6EAhXVqoXptzeevSjmCwS7QZcnU8OyNrqJIXxcR/+PfEPh0mQnGQqtDVat
kCUs17vMMH4WMrMzu/duRONGuPkAKkf0QK5y1/Z9fa0MjtnI/D7vBCMuKlaWS93qs+bgZMZXFTCX
U9BDIGRgxold1w6RxBdNv5aZoq3DagdI3YIbmLtcQTkiALcCOBmK3pOpiU1YVp2Ettx6m2usdLGg
hCYa7TbBsTolhuyw0qFVhAvWRSHOoWj2San0t80Lmr6j/Pf7Vp8BfAA3eDOeye0BPL6Q55zo2kZt
Cm+HQGKBRQ7dD0gQXOYsxJhj9DrdabfGJldv5xZy2JQ6epKHVf7c7Hlh91dGIkk+9NlCFDODT8PE
ILUmQEAYYmvTVCrXVXych5E3ljUPAxUEs//62r1EyE19tWuyBHKdi9ru7E1y6oHjyQ3vw14bbJpq
J6h2uIMyObrUob/lO2vkB/wBUHZoo0NzmUi7xj8K/Fusb8Rq15o8AGzcVk1MVeaMLtmHjroQ9/x7
QD6s/s2KTN4WvRcNDmjHPRu0hDnVLRQ9wDRDEV5+uVv2JPwRA6Oilfl9PR6t5z23ip7Y5Wy8HXbr
i/ThH30jYWvH/FKNFqS46/z19604fzT+G9+UJT8hajZIXujZIuik0QPwWqL3s6Q+MI/qNpA36RbK
UshEbEQjOvfKIb+iHaP7Wz1zCevRNb0klTeTcLrbQvLkvkFuxPfbEp9U1g6V8y5wginra+JkRlvp
tpxaaUmhwk0dvjAK4A4zA2La+nehHbQGgpjOYvPuzB0LRAgS9nijo5dyylbO90qXJ3zs2TzTtmCF
WA2v4sln/FsL/ifHYRHjF07s3FV4a3FyLfWJqMeVl3q2WqzRNt6XVmQk/R+k5kFi9/v3n19uFCLI
SHiuIp157/VrZHgbGULcNlSwSczE2JAuxZMHsKNutk8RTQzVO6LJQQ1Wgwn+wWhg+nVhDGMY9nBG
ZEUA8n6E+vxLyt/cPHWvFLGe1vjk1WpQwG7Ak23g/m1dlovI7ybBBgX2leioNOJLJi+VJOcC3xGu
DkUvxDe4iiYeUm6U5v+Qdl07jitL8osI0JvXopNXy7Cl7heiLb33/PoN9sXuSBRXBHYxx+EMppPl
srIyIyPiMIb9zhRI9psAiUUSAPFUNTBm7v1JD4nJRq4HzWiD1tn9fNc9pH0zKMZbERUZTvEa9Hpk
u0C9HFhv7Ys8bnvV48BF9ZalxKE0WgJZyuvMhE/FdLcfMYqL+1Sh3TbqXauSTmDwUOQF42/klsiJ
1h0C99B1hcYknsajKrdk8cQX0Z/6/BsmirEgJh5YakRcF4Ns0/1EBGnPhH2Jb0Ap1IhCjSnJG6fG
u3hnWVZkBGDXdQd291nVxMnBD5lkNOYBVj5uX24LQQYrgwiPp0J7CR0JlGovzFrXPwT1O/kUZlLH
k3cUgpz/sTdacQ8E/1krwF610tpNfo5fAr3cSItkK2ruR77gdv2KMnfgQYD4OqjPq08HvORzSz51
xtBLBOkCvFfR8jU657mTV2wUFp5F1aeQ1ryDlOtMQlhnJSk7qEo739SKm4OLT0a5t1ZHt5/nCn6b
17Dqcqpxfd+6X4NQJvpAhnvwipd5vOxUCay4oqe/AIVKOmgcqDtrJ6PNPyfWqbus58S4prwrsNaC
wCPoZNHedb/xlDQolQjAS8tLTbc859U6Zt8kbu22yRzMayKnPRDeIZMP/UnQYY3bgAMIMPUhRyO9
1+gecVbd1iOg/FB30GoRVObl+ZmadOZwLGA/HmCd4HEYDS2PspwLKM9KKkcX+C9HIhyrp8CzK4pR
iS9AdXqFTiW/ZfaTbSJfcyFrIfIqWs1DZe7xPRgbeXXMroBcL/qx8dIfzTPKYFnmOWhGVUpTDBcM
fWhA1CvMXGATzwhA5ZCJgQHIT3MjKy2EBLiw43yrLlcUp5YgeNU790Xuv5/P7fBzRqMBXAUdk4BM
Q3V6XExnecB/S4EKraBKtRa8f0j48NXS2+bcwmPR/MD72nOLE/MHMmvIYIAYGFBBeuw3GEh/BC2Q
9qy6L1edMacvM7U57wyMPHBe+J0dVzCQ7Pp1rLE/IMnJCeI9omjKeZ5Mc3pAA0MZdDWQbB8tVRYj
BCh52OPRylBc0Fob9yvouDyftolyChLT4HOAbwcdETq97g8BE0U5W2R+ZL0WOgBipSYRH9TG9SYj
zAZv6p4ca6DKX2IoDkAtvXxlkCY/LZ5/xWBkvF1uP2L04nQBcHLqCh8B2hed71soz30+tzAxmwOT
DzYGYtOhJ+d+mA1bSUxToIGXaXFx90vPA3VudnBmduHEQAYiO8QqoMmAWsLwGTexWR7bYdolGEhe
R68SXcoGk+dz/RZTEdidldFgaoXhXb4cEErKvq5X3Mb2INwaXUNm2yVXrjcBBSbFXCz2WPwbxKr/
jW10J1Y5n7t96qLvQg2kk9D/Fv3BB/eLc2YKvIeWs03tE04EES6EkpH2QB5iHHrkiadABxI9mQDd
V5Db8INj177lkLZlK5K6h7n3+MMegUOEIXSwDISMYMa/X7xaYsMsEZPY8jof2kIhOD8cEz02nhoG
7MxGeXDEI1ujJeTBWdtCBDm2mELS/FoBq5QRFbXp2a1W0V/PN//DroQxBNFDWlJB04YyciVJLHWF
5AEfVMNZOfVnnRffzy08FgUHEwPwAc34yPWPS5UpE/o1w9TAKQJY4aImVF+vjK36guG8sOs1NbcZ
H8JSIBxwvACxAMMy4OmjteLSzPeCkE9R/obDWtYaBTw40OAikcxebTQEw89H+Pj0H1kcrRjq8GIb
UFxqodln/ekQz6xVT/3xjZr0na4eKvK9UIMvbRZ8PrF6Q9IPlxr4UQaGzPttmXi2F/iOl1l43Wjv
ytqmwPxNHFb7KE3F177n6g0Pxw4DBZhCRmIZYDg8Nu7tOV4iynbbZBZvJih2g8JZcFW0d6c/7UxG
+SG2HFkavdz9SEGaUYKlyvsORe1U0eTUzbF8zA1nmN4blyz4FBvXg5GI8J0a8wtRIZZsa4fn+2PO
zPgKE6mAzW0GVEg6VFMdH4loRQ/Anv4mnD3PeG7sMRgZZg79digyyHBYf7f6zaAQJwoBjkeG7S++
y+9G9K4Uu2r5UZsnKHzV+v/B3EA6T0MshAdN7WhwIkQayxS4Swu4V4msvY8sMQpeu4Cu6+RoIojg
Z+LUx9gcA4Ql+BMWgSQcy/2q0TafFp7T5Baqax0B/1waGjSoPPcSslZolOXPUHhLNMkG1/SppI7h
Tz8XUT7mnUffMNo5tRf1eAKWuQWuhcrZQg02jUjpqmoKoEAraM8necqj3Y54NMepJNV2prS5lRvO
IlyHc2s45UZuf/7IY9KFK3OJWORW5i1xrom2NeSM0MVbG2gL7kU653ObdAi576K60fyNPKZQBAGb
OFVuxcpWEM36SrHYPX50yOyVUgA2S+ZSgbPbZhSj+FIqBCWHbcMlW4bS+gjw0wtaJyPD/0pZwtf7
JKpIBOHMGMBAwlCByr0BKiPMHpmHaAmDB5gYPRhI2iCyHt25ZRMAgUhFhcU4x6jVQjAdSKClt9Wy
WfjNodfnauyPiHncgvRAIQFQNs7+Xy7txicghu9AQGIXVptfQafOWuFFQEoyGmDq/k4m0jZeNw3p
V7LBIVH0fPdOxDNojoU/AmMWj+7Q0Vmh6ZrzQ0UprLS6+mAF0cT6FKVE5mfsTFwZIg1qUGjSIaJ5
4P0B2C+SmSQqLd8/9twC/MH5FhsJrJztTHXmj3ZqtH3/GPgBMER1Rh7fu8iJZBWF3LlF6+A9Mz6B
M5IMZ+VZ560P7RzysWKRfVHBPEti09nHqqofT/nP+poRLSDNzMCn4g98DnJRNPCU8Pij89tnnSLY
jViC3EF1I4MyokyPN95aan+xsouQVGavrINyKfQLFpKAyLdTGr+Tf8NrHsw4k8d0JPba7ceMjrbT
e37d5HKJSxV8EevPRq8BcyW9AbIugooHgQonSLN1iaCnS1vPpW4mfBlUF7EHEGii15UehShMkYo1
lXaVlYsUdAQUDkxDKT87yuGSGe8AIB3xKh6Qhgjw7i+hvIk4u6IGM31OmAXFgslz6ZlKTYpI98HV
vICCiCQRp9f5xswApgZ9A1pG6g+5ubggXuLXFSix3bfnZ+2RYho0DejvYgfVz+Hfo6sCj3m/kiK2
BRUiEY82pXdmnevcV6BJixB9bI4J+oYuVZts07Nak+gMtw9BkUgvpFhrgjXA4JXZMVpafNvgY9LB
ie0nut1/B2w/c5H/UZbfz+H9t47mMAqDJGAcurUKNO/inJbaO6oGA3KgR/+mp5/jdboT1FOoIpL4
fj5Rj/wbo4kabVNkGT05gVQvnqzvobrtdOQswR2tfQ7J0/NWIe8Xj7x9CCajWuru8jFj/xGJDfto
F0dWD4V0PL9GSSlK4dtYzoQWYVoTkgDaahHgh0GO3lnHcDQBSp42fs2YHaZ0POW3VkenI+KUUuYF
pbXKdtcJiM9CcDQpiwhNnc/nl3s8h/fjG0VprNDzvFdgfEZEjL323qlgONN7tIqVgF/o6gZZ6k8W
GezIVNScgO8cPcNrFd6azOWpH3tRRnM9fOvN9QeSn1bMGLsF53u84S48mNf7xTGEKRf+KFNLbDjn
G93w2gFlA02f5Ud9vPHvJ2N0KqEWykG7CB/gZN8MWIkhmMdvgooHg/Fb4KcD8DN05m79yfOFnn84
QmDPwY06fNXNsCnPSViaoTBswnwZ7unlfUl9lUvfEEn68cFJQMPae3vHkdAE0y4FfNrzPfCIChrm
HcxOSEcO4gXjPS44nsL2stNZMN+FZAtp2HOwcsjxh/82j8vwZKJXUFDZT373vfhVc3WuKP/YuTV8
AaBJYKQYSGzGPBkUiEN5O4o663V93W+99SdnZLs9SlUeOaZr0zR3+qkjq9VHsdxZqxBCSAD9HuaU
UoflfTh1N18xWn4mLNnEZkPMA6vW+QWELySpvJkTN3XgsJxgeRj0gIELv19tQA9SCRRLneX1ul1I
esgo+vP1fAywhlr6PwujI50XdiK6eQYWsgj8OBAY4zgc3MB0GEkToGIgdnPSc8Jj7HhvcnRymc5v
FfBEdqAGe91uUSxIyLo7XK/bd1fdn7PtGVe8BsboY0uWPVnaS4ecufUyUk1CdN1KGGK5K9x2RHlZ
nHyy0uMdmmOt31j91p5PzpRn5Tj0eKAlE+2h4wwhTw0F2giHrQG5dSMc/P495XUvkmeWedIOmAzx
dgBcFkrn98vs233vR8OZSpELH1KfMoIrWgSAovx9PqKpXTsU1tFCA6AXWMPuLaU2l9adEnTol1Ya
IghoGBTZhtTIgP6/DI3p5YsGcxcOh1SJ3mx2XdKgjrk+NzE5a//GMlbSQY6nSCve7ywpgCKks4nw
MGCCi5PO1epmJm0MMK4rwVFwm3ZWxbd4YMU4h3HSo+XIXT4f0dRxv1mdBzJeqBhSnQRDdoM3lYI6
fzLHZT81FnTUIMSF6xw6iu43QCWzfEKHeWfVYCxlQoBHnR2ESJ6P4w8MPXaOt1ZGgVAjtQ2bxbCC
VBFE4vE4uW73tL43XtJFTY7t+nis1bdaf/vgWfJBEw39Gc8/YTIWvP2EkesEdqK2+RwbMNWu4I0C
rTDoZAxjf8RVZYJMhjvEZPOhJ9ppARxFqM64jqmlRPpdQRsPKwPfMDrSHYvOwb/9X7UAiScxkYMZ
ionplfxnYfDsN5EA5JtEx28xwCIAZsHVROc1ZeYQev/LSv6zMnYYQsRKRQgrnr+IyOs2GdAJ++UR
ZJmedWxevngCwjgCWRZth2hvmEv0YMz4x5mh/vGm3AxVanyFpmV8RDn4R+VHsELHeL5fpkygiIe3
3394lUfngqnbrJKcDucC3dtFLBh2Ji8zZQ4vPvGSRrEQmB7QfCOtgUah+1ULA5/nKrbugXcpwS2T
AGWL5nNtGWyJvmGhOZ2vpI9UXcw1l01kN+8Mj6trA52OKJQwzJHcNcUPL1gX7/RLVoPfxswgDf6S
fD6f0qnQAkEiPXRr4lL7iyRvVo1mcr/kkqK3IoCYuljnAQrwqyPeye+BP5O9GaZt7HBgB738aEGl
8Ui+n9a4y+KsaNjeksH/V4Wnikm1lCP0lfIPCpeuomyuZ2fysXdrcrSSfhknSVRwPR576w5kroAL
Qf/8ndPOhmORqALFJOHmMEN/W/1hoKgNichQoKdhnAto2DiAhLXcW31gKKGRtTQB56YWcRcPfIb0
pqog7DSH0pqoPzAIGf5ZHa7im6V0KgjLK5ndWzWYiUQS1zpAxBKv1tUvoyrRi/fCgAIgutrs4vke
mlzXG8MjN5qHdUazKQyzyou3YlgSBm908uZyZr4C4eRzY1OB6e0oR5sokWzQHsaDMefQUA4RftLE
DNvDHLbkkbgVL5gB2UfDC0DZYlztCNBY60Sc0FvbbaGuDWSRFvU5syjdRBej6hm0ZjHqV2foH4cI
LqJapOavr1frw8wlNTlgsG0MSnw4qOPeWiazOa9RlN5Cpp6TjXLBuWqszlZWJhfxxsx4Xouk4pUO
ZmLwAu27jDRwBDFRVFl5Ldm5IzL5RAZPJD1IhiMXIw1X881mLSrGA7LMpS2GLJeUfnT08/7zHRKm
7/vP5fK4BLmK4VCzuOTHG18CmA0lM+ToUEaVRy+prKriqgLtrEX3rEUJqSpwc17uUaIPGxDpdhTf
UQ8c9Ijuh5ZArynLK7+xENHgJhZV5ZNZ4yYm8X75Ey++LpAKB35u0FA8LSybuIuPFWjaDpLmXJ6f
lYn8y/2njGYZCINUCp2gsV45wu1B/kEYAw84QIgiE0jpJb00L2/okdsV+9Mhm8OpPuKYRjMx3Oc3
iyxTUhR3AczL1rX7Re+/umcI6NBBl0mO4ubrwu9F8rbbgUWbuO+/qNY/H//0av9biZFH7AO+EIMS
K5F2l6jcZ9JMrXxiF9/P78jzleAPkxweA0y1XKuNq8Gr/dB9VTrkRYdO2HKzUheLb1lXZlzuhLO/
tzw6rnJFN1KehA0CywLUUzRepJriaBGEYkMQuUgg+w9Nl9nnwksYr6N0ttt42MX3d9z9B4xu1r6U
6b4JMLccuQa7dxRjXO3MLZZLwmumThurdHWCR5yLMidiszu7D2Gm27cBM9hd1wjNwPMVGuefo3/R
bbJSXX1BvSzQLPt8H00k9++Njp5KESX5EZvAaKMKFdFa7X37WZ/OweGcrJZLU9AvIZLXMaGNNwSH
pGKGEjyYF+ci04lL6f5DRg+mTmjixPvzLZk+HOdGf38vzwqB4i9eTqJ69rWjGa9JtNm8QdNzBx9O
gD7A28n8ntmCc6f7b4venG5WqbIkibH5qcXrFXwXGWIrUTWWtlauXe34I+kbXUKXPxTQrNVB0Q4z
p3v2A4bjf/MBVVt3UeRiVdhtqYGJDNEd7g9MgkeWLTHTxQuEAi66vsIMhNuDa868oB9v5vvFGLm3
rpOFqKZg30V7od2s5dRiQG1ix6qfzbwjHznn7l3pX+/4zVh9WalaZXClmR6hpLfl9f1SZ5cvOrPa
qSwuEm1u089O78i5gbk+raCb0lhAJQgGoy3dk0PqIS7Au/IIuNNmE2lw3Ct09F++oeIpHuf6+ifS
yPdTPHJzUmBTnscOpx2kBusBqAC0Ar3KN1joYA1fux50NV4ul0qTQSGhcx0ZlG2hkL5PCSDqWPrF
YmbZ/xi0nri+v6L/zVoEcZQ5eT181LbR98g14m5H+vNofhE4Pu8FPt/Bbp8jA/17Njyx+7dHbuz2
iktFwWAX/InbiGjlZmtI6LW1teOxPW4IdcBWAMoO79KZozaz0/+c8o1lG8w6dkDDMgemduSrjC5N
1l4JaZ+gN5Ka1Z/72wnYxN2yj+FueV4kbpTCXq5ds48tt0E8SMzGQInuBUM8OYY2s6gTb7Z7k+Oo
DRSkVBDCZKrZW9sUDG9lL/i9ve7m/OZjFuPe0shthdF/32BDr9Z2W29AZLzfx1qkOsTemC9IucUi
2XH6CdtoPacKNLeUI6dVKm2RKMOJEiOzLEwbHfdRrob9kgrmbquJMtT9SEfxVyDbaZorsNWZmu+R
K66ojBgoP2Ggy+OLpH7Jp7cEfkyzfg+gN1jPbFtucA8PJwaM2BwEiEQBlGP3N4TchYXvx4iS+O36
WiG1manGMdge5bPXqKaLjM5h6RrlmjuiagEJTFAGq/FhuKwWcj9g9maBnBOQEczJzSeNVj9zPDkv
fXxSd+ChCKZu4crJUuqBH7WNL7JDiu6k4i0wMxWTy35jdrTsaA2MsojDUoCeShPVVH6LvFS1MxOi
bs8P7x+K6tmkj1Y9gYBfWCu4NwTSHWoIvKBMguCfVT9jdIFi6fE3sz7n2AVLnOrdjtVQ/IWKDupE
rJG/bi4cYLw0yIJq8pOX5MguL5Xx5u+ElQ6SIO2ANgF2S23Ebm6Shrl/9uWjG48NXbbl+aiBhCy7
qwLaohhurj4//SbDVhwA7dCjGVdEMjvOPEUewiZkpKQhYkE2ysbpl/R+B0Qaujp09LAsYhTP1s7n
IpttH3vcC5D0oxVRgpQg+qzG9aU+Y4sa8o4oldCh5pflsrKpXKXtaAc1JhLTUqg93xLMEB/fT+yd
xXGhKYtrpvHduLM0iiXBj++rPtTMD5SGzThj6tG73psaheodeKoCSIN2CNVpU9iv17K63oILCzGL
q2Uzp2rYyg/jQl0WHmbIf40RdkydlHndYlygH/cygn5XbeY0TaAnMR44rwEmqoDGcJTz9gp0+3U9
CrGg1xia7t/fnQVoCXpy6fZyRXbqoZ/ThZrwUUDOD6pt4HaF4O64/qSgZtf6pdNjDiu9AWDsc3/s
F6JWGMD5JkuiWr7ekF9fnYv3Jm5hoOl5NEaAJghtC+M+ZjvAi4KqhM7yq1XX6KkkgppoV5SAdIH3
VSq/QNhA4nQuqfh4T9ybHYWZNcu6rJfBLDKnOn46hSBz40N9aPl8dz5yKQj3hkavZj/LpdpFt7r1
iiRbrO2RDwnWZ/DkoedPWRfqZ2HuPb1QGWQbQ/BK75cbnV2vPM0C3bBpJYa4qM3VqjZ3mXEqVfy1
SowTTWjSofd2Dsgytb1BcYR02dBlDPKR++tTLKE/lApuDx3jU7zOMkvxjKBxZ7b4xEMDk3JjZnDL
N9ElwxeZkjfYbuyqOmQQOTK/QmLq+m4oVP2eQl1dlMbitPgItNB8viBTrhD5QLhiHqJg2O/3ptks
jdKIi3vLsR21VPY2Bzyav6a4CO2Q8oyxiYcDVBtY6IJDDgwkicLo9a7YPqqQCeoC8YZapyDJwxag
8Hg4SuonanQXGatoE2qL7EluzmGhHhO898ZHi8naRZ5XIRK8TrgQX1MRwY6ELC/7W8Bt5RkCkHKW
eGLK798OeLSykGlWaifCgJlNixbedCFJqkeB/zjnSIdq6CWTDs8XdMqDoAEJWjQDqRmeIqNAh2ni
sOZCprakC1w+KI0TI+M1XtnWlh0tcac/tzcxq3fmRsFOlUdU5rR0bfErX0NPHDg3mUilihfHNe1y
hlVjYrfeGRt+/+ag8GEvlGGBsfGqRBldrGX5NduXzkydbnIOERkMSF6UbNGYfG9HqUvRl5OysVoa
ep2iEGzlBtIMrt0JepXl1LLxI4bwYLCOKlcxBb6j5q7xYWeMblYcFCgmgF9tQNSOrnEgVEUoMSm1
5bUQszOFdGCypFbRhT0mn9kn15Do8/lKihORw53J0agjT2TS2oZJnjbT/K36pJhP3lNTb03HhMk0
LyAes3TbNxrL3GpCus3iQwoe29hslW1ov0bdvgScUgDn7U+glOB7Xcmt2nbbxD7y+NNQcYS+GY3F
Ew7dO6gLxNZwey2CUFGmerIZxmaVkubUrzhUJctvH6y5q5hWs/Lihl+i8BU3R7FSuWYpFNCttyFt
o7fS0ltlfg2Ok1IFsavYbZ5PyyMroQCqARbOCk1N6O0TRn6jbivUSHKUTPh03Z8KRqWMit8H3dBS
lbirqgWRs87J4GZ/idGCfYEk5/MvmLic7z5g5ESQeOhCLvaQ9mg0viPRb+f+okQd1WYlzuz8if4C
DJZHJz6aQxB0/e2RmxPG0WnJlriMLDYzBJJuai3dcJrh72sjN2IzXK5lV3WNfh1ZttFD0HbLqbYR
4Ql7kt5bNYe0s7mjZu6NqRjw7qtGTiZMW6pmOnwV6C2vgk22gM0O8FlKv1Ig6iu8deWaamrN+NIJ
dwNOHej5ga4cis7jPFckpiLohMPWinsRW5RW4wrBEVLKGdr2/OvzVZ448Bxk5gGZldH7DhmDe5+D
AqwcJk3WWlJJea81XqeEF1t7ZjdPlA8g1gttanDWAvwNcMe9GUFJXNaWAdOXwmTQyjRCW1NaVwNV
U1qTXLJ6lFdRpYeKWBNpHnTBu0YNG0nlu5OYr4oC3HU5tUhdneGM5zMwddLQV6cAjISzhg6XkQPy
ZYfpgl5qLR9dUK2RRxteSMkhc39YcGGgWAlGYbylC82m1CwzHXrmoE08TSGHePMB46Me+R4cMqDj
0SsYvoz3Rr9qzmdADr8LVFYW4HWFkhz7VtMk6tb4P3M5uImTDhaAATANLBaYnEb3G5vVUGrP8ZzK
gV1HtshutG2wMPY9offivtl4L8XSXy2eT/sECA2jvrE62hJl04PPiQVwaV0aIRATJNhlhDP2xvkY
mT8l2TTG5ktSAWttlqt2a6kzHzD1Or77gNGjAHOB8JQfXse4BxgDlD611n6wDiBap5l7dWqGUfiG
ajpgbxDrG12rXUJTotPRiEDRfyagUNG+xv25jxadspTkucM2caNCnB2KLXg9oD9q/DwWESrERcv0
lhup3LX6CACjQPLthYja1+Wyq3W0x4I68eeUBxjp3LTOWR9+/8aXSy6VyY0E62W2BQcn/CaHxh+i
QMKq49QMoQyIXYKF5Krs2c12rv58X02UaMHMBNg2JGukQaBxdG+FQSAGadkBWiUZ2dZliOz8Agiw
dvGSDe2NI+z7euGUpKNnLE8s8p3h8cDzRgJfU4v3lL9gmZUjElbeSHxNElZ1k5nX28QbEZ000BoB
KFWADuToblKytKLkHM+KktvUn7zym7dnZU50fAKOjpfRkBaQJSjiQvzufi0zvBCZUsHtwJHXTm10
4ep/i7/thjHAdq8KRkbee6PWaLXfyGbzwRjbswloQ6+mH7ils02tb97Q5rDSzc1G/+iWjM5Dtml5
6dXN22r1e5jxZFMrwEsg44fwM5iDxppmUlzTjZ+wnRWmB9BVKpmmBOi0KSE4g6D5+T6bKAtBSuTG
2Gif5WhqpSUPxtbbvfgRaqBbt4h0LBdfpqmjKxoEkhQ419lLM+uwJ14/d6ZHO61WuAoQTKazWDND
WOSRT2P9/bodVADDV8VcfVBLYcaDTXnLO5ujDdcUaWyXAmxGJHuVyNVfbpld+urPuI+pxzoPBDYE
4EGZBKDSyE7IlwXV15jWBAmwWEtUEW8OUErTSzxgC8RftlHq8jXSsj21lF6+hTNoL85zcj4TpTCs
7s1njO7E2vbtzm3wGSCMZ8Djuysxueyqv+r8nrLqT/RatmjeA+fr8sSgn1CY2V7D7hk9xABBxy8R
LRagGxgtMW8XCWYBJ69Lfgp/V8jH59v3D0z7aACPCxbd2Y8I1N7vUUxti9YCnOO9XnJav+Ff5RWw
+yLgBKGGcoGZ68EyyzXJtE4ojSja7yASAHI16qVGA2MJ9aAOqZO5Uzw99H9fNrqX8QTO6KgtW8uT
6GIdOIK8E+Tw9Hz8U/7z7231n+H/YbtvbqmyUUqOSXMYsdk3iqqllzJJfguHbQx0LsUzYqWTQ0LL
G+Dugyz0OL/qdGheqDJMtuu7p0xGvz03d+nPmRh8482AOKEQat+uWuu16tQIIhBY1n1q/OGCNtES
LYgip76tTqhTP5/JyRMr3AxuvF5sS/XMn+Uru9oaHHrNEvPomQjetUzT31jskcWvsgxRWZnLrg3H
4GEX/7M9TpmLMSfXWVW3Vi0Kiwb6lconLfb68xFO7pUbI6PojS6pFhxF2JBO8lPamtReGM/w3Uj7
P5hB2wkS8dgpD2pybQESn5prWytNHVUuPx3OqNNTgef3cztTDx7EDP8MjbZK1AfgUmG71pKZQo9i
dGwLdk6wgxISo3nbBXg48JBQ89lfzpfUFOx7dY0SlS3wRia1S4flX5U2mtnBg9WHpbz5qtE24gQA
4hUaS9mjkHlmCzkw3DAHWLIEBsV1s+DQ1fxnTsncDJxw4r2N6UDlA32E6N0UhpN1c3IiyIPYAoXO
6CItDw3r6Vl26PpXIWbX0PGeidsmoPGo8KDdgMUrGC2i42R0G1N4+WfIzdoFADOeJuYkVoAaJwWE
9PpvvkR73yq8lGBzAWVH+ytGas+B/XAmpzl5nw/kGEMNDffs+OQIQq1AvAZI4Ow3cq42w2shpyf1
1uc+JN7wWwjpQFmnV64zm28IGcfLPBCZDYU1mUcN7362XZetabt2aAA+aDVBqnhL7VISvdgXdyaP
MpVPBZUlcmdQskWhcEwTEXdt7cRs1Fsac2FAbPJpVih4x6S4VDM+cCIgwy0KMR4UCgXEyqOghQvE
Prdj1DP8ZVmprVYABdd2JDzOvW5YesIZAUGNrlcBTAw8ku3381cFBV8GKQJ/BaolW6XtbVEvSiSE
DVAcMzIJs5J11ay3+dYIWYn6zFrevnZJW1MmLcetSJzhcUgCF0dCTThXAJVsLVLJT8u5ZXCuYogb
ok9C5h1COwDAqwkPnfmjJDoFgEd5hlyEFyZpuJFLyRN1MeWVRE8iZHC/gzCwaQOKcpSMJKuceKrM
C3Sn5XxNx/vWjYRBdgxdy/rQVhobcQU0K2G5EsQLCoQhwF5co/qlBXFDc8uAF6lQoyK6v7J1Goib
REracM13Cetsc9fLKU10KZsjEcOmtNknqKisQbHA+vsoLoX8KiVSnbzUvpcry7YEbtLMi5BLdZsV
PaBF+ybkDaUNOQYC5V2Xr9hItIdqAmuLW5ahM7SpNDbHGHFYOGd4Qrc9RZ0XFltXEFxJzUFHDl07
IQP1bJJ7Pt57Cg/6c0XkvfKlLX3A98uWSrhdF9plrfJ92qFJo4ugg+fZVABOHjakK12wWc5dMLnc
eiB4yujASviwjr8EIQKmnbQd73mfiJQ7UEwFdkK5O1QK+PQgRo3CL6QWFP0HKatcdJd1OUcRtmSz
RA8LKeywAHnr9arcREn0HoO7StQ9pA6Kr1JmnfyLL6rIAY9VX1Dxokp4pVk5FCX4r+C2cX3dRT9s
eE4Cnw0ykhfoqYO2QeSLu7qWBM+CEIODhjZUg9BOrwRtispPXitIzztOJQ0C3WLMHJ2kqXotxH9n
JcmECv9MlRj64QrUfPUmdWpnXeRIkfyGDuOFzaqoQ8HdUVUlCm/4MSmAEpHU1O8lV5YlhOxi5Rz2
YdeRFrKGrJ5VUZhodgZqZp2NEgVfpPhSuytzynX1qvNZ0XSS0PM3Fau4UAxjeTsQNkjVUN7azm06
3lIhUmMm3IiMH4pe8zXX8xVForpOWr3zktjR6cQuskgt8kQIVDlDZzCIsIq4y88OdA45HxoqShOf
0jSV+k0sZZAeCdk2pFSeQqPUgosDltNFCZPEkBRpi0bDt5TOsoTSagze7jhm9IrKuWidJXSMyXOb
UoBuKmIb5rNOy0BuCdomFYrURRNlyyhqmOwFXAShBKBvl3Xdwvaogj4JcgvwTK+IufzuNJLkf/ZJ
ngqm01FigRKI6NV6bYdKp7KsV7sGIzoBh6XiWn7Xi+BLwtmoshXjdiLoK1K2os2wyMMY3C0Zo3xR
cQRpBNqpHEHrofz2oyDZ4xrQs3TcvZunLrVj8pgJ9DByslKnZK9NDMZj6TQnNU2FveagLUX+beKY
0kHc0l9akPw40D9q2p+Zq2biYgdxMsqvYE1DV8iYBYrv6wB3cdJbXumhvKysa9+i6aXkWahWEkXY
tvF7LZ+z4BPIHJK53m/bpppi/3gRGF+V35nPmbj5/sOBxYHLDaXv0SWRR/1/sfdlS5LbWLK/ItM7
agiu4Nh0mw0ZS0ZE7ln7Cy2rKpMESGIhQHD5o/sd98fGIyRNq0pt0vTDfRiz+yCZSlmREUESZ3M/
7hKUkzPoXe+IK2BfR/cYLLOCJhtm9n/+bv8kTQBfxxgQ6BG+/Y/r0jKnFYECa/BOpqzfRYS9Txjf
yWAUGxEs/e7P3+2fNB9IfDC0Qu0CbY8frRei4VyGe6wzLiIxG+l4vQWD5tOfvwn9p++CvVDYKYC4
AK3e71Nf5EYmggaLjB3Bqjka81Hf0hGXz2FMn7xNVqxkuALtl9t2NcQ18mGjGNukv22q/tvX+d/r
F3X/S7li//4f+PNXhP6B14374Y9/378oq58df+5+grrk80/bb9z9x/k3/Pcrvn/93/9ztG547viz
/An+mi/P40/q9acnh19hHf9qf3ztd78Kb/7rhzu/13d/2OJquuVhfBmWxxc7du7ytvga57/5P/3h
Ty+X3/J20S9/+/mrGqU7/zbIW8qff/3R4dvffobI0u/u2OVb//K62+cer3uravWHv/7ybN3ffqZv
MOiHYCI0zSGKCpFSFFDTy/knJHgDLaCAwhQQ0mKAOYBB/fyTVINr8DL6huIRxo8REwBHn2ElLMSd
f5S+oaiCMEqHVjlkIcAC+/m3L/7d/fvH/fxJjv294tJZfJPLWuE/ytIMvIUYZRU80rB5CH7gjxp1
OliXJBOvGUfVsZdTR64zIePlZhwhFFgOWT6szxrCHLeR7HN63dhZoJ/lORJVSPvXDBTGtoi6tLqv
+7l6L8Io+NxMLfwquWyQmMIR4HKQmEgWTR2EcpsiiT8rEpqoIBNJEVPDpobPCzVBU7SJH++0I9Va
2rxxWdmwTA5FFcfqPuriYbwKzRDo7UJM9AlizvHyVVbwB/9ARzjboMwBBWRfC97MNylr+SFfTR9s
JkEhkympVjk4VjVN30UkbNutpoTt4qWdYAnZqXbegqaYGgFRSU2jbTZpGBhmqiHjIV2o13thckV3
M5K7eLSxHuLS1VBZhj5YnF4Hdd3f1FrAz1dkysWb1i8MdLLGDl+ImFezw/kUY1GjUrtTkNrfTxDk
5feexgImJUtFh26buznq193EB7/cDaNd4E+Gaf9QOrP6fLOODQdpx7RJdb1wDCZRFWTj244mLS/z
ULJ8t5olgDFCqHpvv6mqJ3VJSarfJXZObrmc+ZjsbMNTU6xRWI8PmMjQb3nNK1Bg40m+xk7WJ99n
oM+IIZ62xmnWlQZLZ2qnPU36gvX1t7iq8qXAUqIFjwwWcbwI+o6y3aLwFBeTFMMTa6Get4dKhkcd
bBTKVQ9lwrYkYb42h7xK1mC/CGGu3dpDQq1GpYsyCYaOXZksVf06VrbWxdg6PAUDCsmhTBPiZziN
5AIDX7Oab9Yz2+ynPAkFlJUEj4ssaLKxWAOLVVJrbP5OdLDE9WoBxMogjrgWq6indFNrU320nfa8
DKEc9Jwl7MSxz6z3OJFALmQ1tk/GK3wx28atKSe4xik8nll3myck+BAyZdWp7bxtSp/YbkY1P2Xv
0mic2nJastCC35Q1SxkNdf8tNan1m3ANl3Vj82rWZciGuts6QN63Kzf8ZeUMEwcruYKrSc/RkdpV
felYDe28psnbbZUTDF6iPnF2u5hOfpyT0H0RdRujUWn67CX0nNvDsubiS52L5n7B3ggvOXQSgN62
0QgSc0NAh/U6XQCCeWhQFELHcE5pm7Q+YPuYh10RSCFOE+dNgPQyrKRsWknuQpnEI3BrMS0bEbnp
INbQ75BrGgVFuaaB0heZQcTQHEiXjlxACjda3FXj0u5zlJP2E3EOuiUzb0NXRHU8fIEFQR+jqmYO
iVmhmFsyeExcMRX6fpvXs0xLxsMczQIV+KiOhOlTBJGnoExX7b4MK8vNFiiToLs1r4Z9PvsmKfEd
smTPpmAIywUsfVtWlWtgUeccATBXGVJOnlcvHUBQs4MLQj1cr2sQYyRBIwenYDn3D+tImpu400Ru
wEgUL3MTt++aDvswhcZzD4V83feP9WJRc0OIKd2vIvQdFJ+C7nkcG/MZT8wcbIO2ZepKIqLk+MqV
Pma2h7RJNNfpuzAXBjqcis1pGScyDdHMSXKKfZW8THyKoKBYe3R+dATPN+46CJdy26Ae150c7FW2
Zg7bZ5n3IwLqEO9l3nQermxtskc/mcP1W0WQN7mktX8p/d/wrwMe7dc/z/l3+kU+ueHlxd086/8F
Gf7MSf+33/LoHxL8vnk+eyr8kvPPBcH5r/+W4JHBYYEET1+4duRol/47wUdvzmJKgBApiu1z5fZ9
fr9k3N+yOF71a36P32AOygDjgjNyBihggPLb5/of5HcM1r4bO6EDwKQJ/2CTH2ApzId/qB2TVvuu
yZ8brZgoGh2A0ZSqNCwFjTh5N5iQXKu8a0Tp03qipbSBB16dG7S0y6L0oW+iZNoAifVB6bkNnzF9
8ck+zucWm3jKdvZgzMCbbRL13N9VvUn8EUhWDn2PXowYuESOC3myYp7b66VeDBbTTdv6U+XDjm90
ik1i3iiVl2OupSoiRKDg0KVZDleDOrHljP/j3hIgkg9Nk0ZuA5+UlzDFsPiaLA5+15WZG4Hz78yH
VkQQEMccMnOnsFG6vVqFtslzt6xLcLuaNdRXLPfEFmkNKu5mptGoShFS/8qGIDPbXHAfHJTgNroa
qwZtUXY5SGL0DIfqfL7U5aihMIr3+nIA2eUwIibjYIrLIU0uB1ZfDm94Psfz5Ugn59Mtz+c8uRx5
0kVLWsJEEqEgC9bkHbsEiNVSfVSXsMG0z2FxeQkn/hxZ1pT3z8El3DBm0OBXBEEoqZf+MV8nSJTy
S5hazhErElS8xHVfqw1Rmt9oyOU8ZJkG6S+4hDweJM1wPa81MbtaLtXLeAmQGFmQd+QSNnnH4B+W
X8KpuITWRhmelME54pIUE4CdrPLKbFMXuy/xJTxrJbKn4BK0Ax5WZFNdgnl+CezrJchjvIKAH51j
fxJbiTRwzgiuj5AcVtwXVyLwt5+wh9B/1hk5J5JLUjHn/OIvqUZe0k5/SUFS5n4nCZ0O1SVFRZd0
xS+Z65LE5l8S2iW3/ZrnGt4c2kv6S39JhcSeBV4vKdKMymPB2tmWQPT+nEZrNjb36zm3Rpc0W8c0
e/EwrljL5ZyH02qRH4coHeEVdEnUU9BU7XZuzHTS50wO73gRbd05vweXVE+WhL+M5/wfXUqBlvbn
sqCP53WzeDb4TXyuHMiliPCXgoJ3/Qyt6nOdkVVxOxfdpfyoWubUKVGOfujO9YmKI5QqjkJ3tBxq
OUKD8FzN6AFAWcGbVOk9YPRTirIFvFbVNiWKiOpjcCmMmEtRJM1C87qc3BC9Bpdail3qqnaNUWPN
l3qrTQVIgFPAh2+w6IAoAM8Bqxb2Uqn5S9XmLxUcTcf6dbjUdbUPoYk/Xuo9HlhzXV2qwDo6V4TT
pTq0l0oxvVSN+aWCVIMfntZLXckaG7Jddak3UVm4dhu3KxjQbQ7vACGhQT9c6tThUrO25/IVlScq
2clX5EjP5W11qXRJK8NvVRaJ9ok32fSaZXx6bUxgs6JpiUK8y+OKl6Nk9CNr4+xjMk5elUNL2XsY
+vpkO2Fr6XOcCHWfqgE9wDpR8cobEfJdtYb585I6iH9Cj6IZC7Rg+U0Kxv8L7JX1/IjpESrbFDVW
V5Io6SFEFKzrdqxn8AAJbsshbEeAIv2gFxTTmH19XklCHjS4pMv7uo/ZRxTEgd+sfkjLXsaI3hbj
8DKrs3qCo5PDTPlsTzX3V7LX6fDoYNuxfOp81Zojg9TgAVGjgm8YCoi0TJSKWKFWlX3IqpB1t1E2
BtmOdBV7PbvANoUcHWZf2q3RDW058Xu0VhAZCScmd3XaoEkBhXW4oxp9BCwPhNxVjW6xN+7Bu8fj
2IRQ78ebwVlUxQ3yCnGwm6rqCGO51bZFnbjFle04g2IeJJj4XdnB62lj5yx9m6i5UqWHze4d99XE
ymiuhkdJuiUr1sEk61YYogAWdV38oIWcz+oEkIQqG7caBtaZldmGsyCDV5zsABFUU9j3pZCDeytg
4w7FmRQ1frFYWt92kNe+3Hd1PabM8t3gevMNyQCiyZwmdY+rJWBGkNRDa8sQgWbdgf62gKiaIqih
MMzAsFLL0KSbnKgKJzriFA7k1IrsY8iIQZTMYuJulh6bLYcaz+d0sFqtOG6qF1HZmizFJo408XtT
kVCDNTaF7WmKF/8hC2dQyhofdGzXUtqADxxo8TWdIABLiypEw3Ttq9nS93Pbi7Cce8UTmPQ20fqg
h0oEG4UEYzYd9+7DKpZ52sNFcj27FaKpmYuMTJUuoqD213VrEJajqG4+i74ZFb6BDh9qNy2vM2ux
wRtjwTOtMMwz/edadOEVpQMfbyXcR9uPMz5WhLaUrC2eChinb2Qyj1h1qVn0YjQIJNkENwCezuIh
XbM1LtiUjHaDs3bdf5AuijXY7HR8a7MFQSXCI8GvB8RcTCk702Dd3rEK4n10nV+rLsJHj8W0glgX
VRBjHFFg5QdmRdWVVFbNBxXU3RcLU9aga8jnDHJg94MbMn1l0B4+VY3R5JpoipDXGS8/orGnqyoX
X2d5tKGVHadXEa7Lpzwyybe+7pXcTwYtf41ZHbipMufQF4vh/PELZvr/6+2fQXj/s4IbYOQzHzD2
/kfJfXnFLzU3Sdkbivk2xq4ZilrwhP5RdONHEFbE6AwQK9RxszO/6behWvgGfxOFMJBR6GwlZ3Wd
X4tuGr6BVRdIuWD8nStmyAf/C0X3D2vgCfRfIfV9cXM+r1BiMvz9vFYtIUbNrIe4eo+k3KSdKmcX
Iw+tYlhF2c4MhWYCW9ihM++xCxE8DXFcHSxP2SkBw7GIAf1VUzyWg2nZWKKNrb4qG1BIZjfr1G+n
jkJAM4manfVkQl2+ArKQgfsKxDJ9N461hrPZMOef2k6yG2SM9AUi0aIrwJ4zh3kOgWfNLUtvpiVN
dwvzoDONPTARsCKxo6Wm6lNm6foX1KNzq/GPUeMvlwWYdA7bQXBz0RR9f1mGrl4pMD+6sd5UW55F
atNJr7eJjcxmrqU6IIsN254k/S+gwP+Lg+Sx4o0p9U/oW+1Pu1F+w5xayf8FLSzWgf/sSN383/8z
86/fzakvr/j1SLH0TQayOwToLpYCl+WLXwfVUBZ/E4EGi+VcHCvQRAA3/XqkovAN/D5iME7RWILg
dQbtfztS8RsQHWLQ7MD6xooB3Pb+hSP1w6MTZBHYuBh6pxDJRKf9o7z3EHnot8kGtOYp59nGgOtK
79rYtOFXMgDWLjqCBfiTw54N2VXdINb3v7tYvzbWvx+U/0AbSRBpYpCOQc+MkzOp4rLJ8zuyDJ/g
md467a+BtptwE6L0yp/iOqLjYQFmrI/zEoXJfTUMsyWFEHMaH7s+cqhMajrU61Sktq+ipviLz4Wg
9ftDFQAWwpc6Y30QD/3j5wL+lziKeHAdTtjVg6psijQ2cDb5shVtDRFksQ7prZ2j2O7afs6bDYuA
5hed9Vzcm7NeWhnHDcmOiYJM3l9QyC5Y4+8OfYBVnrMAJ4VzMFas8bB8f+hbTO1DHSX6mqeIUptA
BdFyijRh92QOev06w9bYnWgLFtbOhwOfijnOJPuytM04bOo8GR7RBzB/qkOHyXgH+g6/nyRKvPu/
uJLfw5QAW0LgMNg3g0gBRQD/EaakaqExmUN6WoO5mw9eOl0dTMcgL1ub2cEELe3li1LN+NC2Q4tJ
6GRscmXi2fG/4HPj2Pz+pgLXYeBjwdYOWnLZ+T++v2iSN6hjUjqd4ODtXWlob7ubaVqjpFjbUehP
mN9jqvkX9+ocf393q87vmuFrnzlRCTbvftT7kasiqRSLOyngUn4zorrOiyRtg6Ds3ZqYt2syiKAg
MubzXoU9/v9CIDz6+Oc34oeJFT4G7gOM7gCoAvpCGv3+y0eL7sB60/0pHFTbQkVVq9hA7CCXzfwX
YHHyh2+cQ9wXrqMILnA0+/HhROskvZWTOQWzCMnRRD4dDyB6zBDy1oqrv2D6IVB+d4HhmnY+AwxY
IMIJQuP338xUdcrqOJyPrYCjzEb/cgkphlqnPrMEjqGyj9fD4gAPXf35Rf3DW4N4lmFlAl8yxMf4
0b0NXIwuyhdrjinBZGbPwKHZhK0O0zvFV1xXAmfbYWtqUDH+4qn68RoDL0kzZACsSOP4/0FQggRL
bYdI6qOtDT0vl/Y46b+Eowady1/dUuw8/BASKXIYpRA6ASkNmhIYfX5/mS3X6BiJ9nuryKK2NbHL
q4vWxV9FdR4nW5xrhVWkvF9BZRLpVnQ+PvUdlF63lTbLXZQ5cDbaOD8seuk2GUr9oueKgTTDwy3U
dqdycOCT6cH5YxdDZtfk6XRlsOv0OOUpL2cQQbbR6G7npGqefAUkMS46jMlysjMcGEh8DMC7dOTF
QzwR3BozvuauGr7o0XrIkNLugJYtucXj8KUfNdknQetu6KxZqZNgANJX0atuZSDfhyZkJ8wl3J6t
OXtL5oTdcZXLElM/jGq0ynZBo/vrYVbYKCbB2kBltWtxUUJZIqm+g+P38NhkYVssvm93akzEMZWq
3ssKpqu6XR/8FM7bFGSajYe1yd7lNr2qIZj1rEf3mrk1DYrpDJHlU4ul/olgwxijmX0OY8fSJOBF
7XEZokI2sb51DFeCEoFKVmt65SLsHE9JoN9XFGVtCHdNVgxaDs9DO4Z77H9nO5lU6m1tLNuuQSU3
SM/0C8OCAuYIZli2i6qXmzhp722UZg8wqh8LTIboA5NN+wgAz796kcwlE0kuj3mGSUd7VjV8AOwJ
uBCfxANpAWRaYiILAHpkLPqcVLTG/gX2aK5DtSTHGaOPMmkqt0+WNN9javckehkdVZPOWwQnTG+V
qUrgYCt2Vq3DOJTkETmFtV2vhejHtxVrm0/CS2x/IjyIu9Yt6RNlVXRH6sa/79FwYrnZ5yB1teRk
0pgUM2dLDgwrpkNhYHi298Y0W9L1AH6GFh6hGyCr4ms7J6eQYgyfbmAqXot8lxEjkv7J1AQP1+0c
z8l4VNXyNaFYHp9TS4tOLPZAZD2fPNjYH/1E+Fw0Qy+uMP4cgbXxzF2pYHgf1kH3LVoSetDMTnsR
mbZAO+NvTUZ4oSexCzIgz2NgbsZlhp6D1ol8t8Qr36w57pCP1wxkTB6WfaLbHRyrwEID56gcpmW9
iSvVb5AC/BbaLFVfQPrjKRvotQiTrlwyBdhUVQWIcgeql/6JJs2HhWLS2DLhdtmAnfyFzsEn+Dvt
fdJj7lWPGgjDGJQxH+8q5ad9qNZ5G0Fg/WquZ7/lQP0Bh1dnueGYTTtPiQUeKNbbyWX5PgyFvgp7
jc3yaLFP6QqJIoCz9T2v6gX6LJHBPHEeTwSLymNpM59E5TqBNVY4mMIMpQ69x+Zs1oNVni1Al8uq
aeaXSPMwKdXY5ljon7sb2jjRYrF76rqPTVt15BOHsmSFX4IpSAfwJRPNjQYYIr7RStBXgzsXvl9l
hLHXAkvwzQRGobtlIPilH/Js4NX7AbPBoMd8jQt+9GkQtq9MeQhzk3Cx6ROA+uDbwDpQhxoxDuu9
j1k970PObLCJakthrHkpzCRJR1DEUuZ8fADsiU9lFwyu5yloA16SeYJCAbN+4LuFAJBAjdmgqrPj
OHe7HCtomONaDA5LtfT4DT4izVCQhbfYR6zjrPSzHtl1LYM1Lu0seXtMFlwCkOzaWQGKoNgEuM0Q
ieN4axTrUDbTAXHl/Qhj97boKzTLUIwawc6NQLSz2xhxFGzeTE3xdaI7SEeAo2HW+zgwyLAhmdbq
ZV1wPm563cbP4YDC8agXi43UHI8YiL10QHmcpkCadpnhVfJxNhTXxjLEjtKSzh3XUOmo3kRVGiDi
6jXyVoGhvqzdWu0i6jL/2EOisT2OTarXeydnlr7tU6Y6LG3nUz6WeDo9lqYmphk4oBpTVhzpeJUv
cu2A6hvQ5dUptHxoDkHudS3KHgTCKd2tAe4QLPQkpuvDjmepvEndFEY7aU30GKEZEvzaBHKJ05J0
Bv6PN7SzXVufkhEeYFkJdqFH7EKUD0q2RFOAmztKI3fnKYrc80B5i7PvMRXeShaIeeMBzum0WJvV
hnJD2yD7lveCNVBfoEsmAKV7t4DCKCDqBXqH6XaKN3UmNrGP23GfpNHEChI1TF0nHW3rYz4D8cTe
BJuGl15OuC2EBdrbDco8gWw54V/zHu2nwFikVkALr0Mp2/Ez5I4l+MrghXbsnJ4qFb/EfeCg4R+t
FdYmNgJdUf2K6mPQDytq0/WAIBnbx7pCwCylRNl+pRpd83fQWbCg79plxZVqqImqT7AikQhZ1djz
6tGA97zEhU1NB8WnCU1VLEFZbgym+ihbBrCXMKsAe6CvYqPg0mCXEEXpIudRvCUmbz5ktaBbAu/u
ogMzwe+x1mIw3+0qWwJWi29dlMyfE2krqBv5/Khlk4JHBUsC1tH0PcryD8bWHFsfWu4miR6oyKMp
LVTXntK4miDrPwZLVeheuXuIsz4b75qiG2K+r5hgN8T1VXmeEqMm0PYAKQPyBO6u3APyRG6ZY/Bn
4kzhLefgQSOubHKbZ3c881GZ8zzd0LFJNo0xFKoEmJ7BUTEbt2AdqV1Lkvy4hARD7rxeozKdEViY
gmfs6gPXPSas7jaMrGNYAIPr5o3JRXdsGOuiYkyMusmSumvBxYqDQ7j66or3Lb2KqG+2op+qHW+m
93TpeYYxdA20EYwJ0Ini5OTnYTnGYFaewn6CM5GLu5OXeKoTh2sNSDtlhZQ6+QI8pdtH2GYpunlc
4cw4yoOD696DWulcwPN2wYoJt1tpAYhi++PR1AkIQjQbN2qtRhi9q+ZRCfw6gADZu6QbKYNNNNPX
QyDlWTtIZ3diGnJUCRG4/GOwwuJgcNSXCRn9u3XSQ7/lTgEs8T46034y4MjbwU30Na8IuxZLHL0P
KzTDBXyCutJqYoIiDwTfjeBJwj88GQazbZoqed/ScEl2WQ4lo0/xkNfi1k8LOE8MwRddZ2IFSkDb
NBiqM+zVa8kGFEPhOPBiRXlgCtGN+okjWR9rkHq+RLWqTm00hQcQs5WHiVDt95EGdaFgSbhctQ4c
aVh35mCnCT+Mxxlz/g+QmlP32CZAQYVvzx6dURQ5H1Tut7IXat4stQ8/8DBi2FcU87GBiOqj41UE
yRo09pt4me0hMDNGDdBX5du19UAvOccuVQDwPt0ufsKyzxi31Tc3Lvn7hHLDynTUDuriZMHrMODJ
ZTGQ2cjCMHCNulG4K/xiVhfGBxw4icOQdJ4zR3fjMNbHHtKchY4i5C0vFiwxhRyoRBmPegRhbhhA
e+btE+3mqipyM64fgHBASDvQndhhySKPbpkjAcg3QW+gwzEocZO0OPZHxhb7zqHhf0BA7xr8hU7c
DXPVXblxAo8AykXLzk5+4ttamEgUpAMjKF6CdNzl/TLf1BH2SK5E3kwTru9C+gIMigSA3yK6U7jU
ZEshNf7c+yzbzgOnT360eemjVYKCldQ7O8zJfqhqmG5XPX/byu6Zqja+whdMfKnQYn3ApTXJZlm1
3YSKw6stABt+R8Jm2deNhaAa+qY9MOp6Y6IsMsU8dI2/zVEf3hseTO9SkMWgAimq6R04F+7IhGlh
Xtj2N1r2N5BmcV8n46qbtDPsLvSN2wXzklzFqgLyClR62C+8PmINVGDG1MZhmbcC7KpA4BGzoT3z
4B2kTNJ+uEvUSp4ZGpW57Mi6fsVhDftNEKXyU8cX/ZzEctrHI/sWShSY+DojG7dkjcBCi0BT2UY8
F1dYDwm3/QBQbQPs5sUwkR7JhHMxSE73wnbrfvF0QH8l7U3oumFLE/0FVmoT280saTck8fQJognh
xkPY+wo9ud7KJXlJZtJsqO1PdTbWOzNV+UNQhcFbhx7gGKCKLcMhn27dVEN/H4S1okpXt+UeEF9i
K3tLBEArRlyzV3EbFlmss0MSgEDaxzbZ0p4H8IJ20NOJzTXEY0JUP1DiMPNkS6dCvLRNuyOG8Dgj
RtJP8SSCnY5rsGJkHJSOd1gxYfaqqtII1ZjXebSDcQg+Cz7QjvEerpdB+3WIIDUhOpJvvScAPKlb
QEarug0WHNCOkrbe9nntzB4kmOnrMsXvYO/eHlusuxwBbEMOJF8f0y7KXtFjqSePPvJWoPMA/zAF
uXA7MTI9VjEK5A2zo74LLfY3gGvidBUkrBmEJ+aAQ+BkYBCxJ4lLwPhVS3rPZULeJmiv2J75Ch5S
QmbCF5q56jNqH7phLl9BP0r7R2w3hB+Xwdi94jp1kLRo0ZRR2r5n2F/auKQbsDRVJY9Bm4BO1+bd
gavwE9B6/Tg1M+ooU/l7qc10BDOyRszO6KlKgTZXqBOeqoD5Uqge4O4MRGVOIvbBYIGktFFH7rgI
3wtHwytA3BgCAjxMNzLvbkY4Ru3Y4LKTaWJ8CK/7rwhltqgbMn9Qo/ZtGU9Zd1gl4vXiUAWVWC4j
2475+XYesuUaZxuuij7Or2fTpEdRtV/QGouHFm1IORMTPsjY4VlHhrqaZZju6qBGUYbnpMEAwrSH
Xs1iu4BA9SRy7W/PjDK4qAVLWEJgrf8cG6I/amPMLUQIo5Lq3lx13JBnDE4RxNdO7vBEZ+0VC8m6
w8h6Xco6qujrMMWuXLOs2+o4rrcgU8Zbmw88hYsewHyEnAy6ehqRcRsr6fEwQmvFtupD44b2Pmy7
4RHoWFs2kUerSBZImUnS3uQctVkgJ3ultf/G4xYK9t7YVMFWCwxUnbX685qJGExxjgYVTnoUz988
mi2q4ecEv7Yv+cJpIQJ6T61Sx+qcawMT2lMUG3Yz+zC+xawverAgmcDxpM/CK99Up17WsSnV2mUl
upomAreFRnvHyTRvExSAT41g8m6MKH/OO4cDyNfgtcFAA5V9hXZ1mnW9waCueooDF9yqFOKdoLEa
ei3j0O0GrkGMo1SmR10F2dau+bSvY3LwARae6o4EuxoEtB78ZHqGubPAvYyYlZ+7Sb+Rs4eZkIpB
S45F+tm2Qfi8YhYDQ40RcQz1Pi4Ys9luQMm6xQV46eL8g67BS2r7OH+MV6q3dILv0lL13RWdDC2p
aS3g6UEcwKkyZV3PWMgcLF2uSRdSijo6ST4EoXEPs888RiJJgo+QndDSJu/IsMzPqbVyhwlwH2/n
aFjRRWX6U19Pyz0zCzhEhPTJXOR2XZMNxo1jsbi2+4zVtMl+WhacclRHIGRRCW5yIQcVf837en5B
svQlx429BmgpNuelZ1Yk0xI/jWAhQ3GVBeq6I9mEiBmOXsN9CAvQXPmWnzAyqurrKmXVxrb/Rd2Z
JceNbGl6RSjDPLwGgJjICA6aKL3ASEpywDFP7gC21UvojfUXmWVVV8rqTLsP/dBmmak0SSSIgMP9
nP/8A8jRm6lFFxwdNrs5oe3yvmB3oD9VpTNonG+2PDIQF0vLn/r7mYU9T1/Qtynd+7vCVbbTF/Fk
hdB4nWSBV7sslIaLvqxWbn2Ryo52Zud+IQe1vphDWf8AK6Hk6ISh3MdysvqlzRIY4GXbxUyTDXlW
f/QwQw4ycG3Knl4yV1PlHkBgJnKmtyXiaECTttz1dsGf2l3XNReGuwM8/DXjd9YxzxqDutHbet4w
MxigoA2tGV03tIBb0vTKVR9FNLmXajIa/9LpwfS/zY1jl5dN6zVLM78KgyQozKk5NFVo8AbCgOGr
4IsDIuZFX0b3Uc8Df15tZ2Ey1Zi15Jnwg9EjFJ2TQ2n8o31m486WdwPiOcIiWFp99mko/dHZWwwC
xn2oRVj/KKJx2p6DzawA9boN/Utc+qiKDtuMwPou3MQm74S7qeDRMSZ7iGsnLwD0mY/n/OJa/UoL
ZYqwZzNcajMQp3AlbeQYMBiBiuPQx2/Sy4pv8AAdIM1so3mcV2cMkDPbYxCeJ2nYy4PtjDT+JWFW
9l3fWUvJ3grTo4ZTjpsIQHsvbNrfKHPqR70ZnblvA3cEBSmppU/9jDT1LjQE0LcZ4WV0nNlpmG0o
iItfPCGb0I0t1YxtylQicw+hNdnTgdIUsECUi2md1gIScMxUaIrEzvXW+mwCL8yJizd7edHN0sqf
RjF0NEGKCv3UWU0PbX02fUPuwJin9edmhQO0vUBsof8zwAKxlfEyE3J/hehzG5m1LR+8Ywz8F8mx
r549s7LpSyd/Y7LnZ+5Y3Fe52cu72nK4dhNQ2r6wGUv7kVpIDlTIVv9kt5X1WubIxnHTpFsb6OGd
YUkLQWvMm9MxkGE4r6Tpr2lfTOoG7A7ejJtVZPg/+9Gw1EddQoXpMawPTX4JPP+2WLzV9Ygj8ayW
4gkqP91Il2HamGeUmB9HKxPAw8uKc2OwaXm2xxy9PawkNilrmDbnaRbQ/PY99LhmT5m84tm9oDzY
GcLfmkcpJfeZj20JsLjZ2Hufq0JYL5kMphXiodBeTh3HlCz2WRpHjkAd3W+UukZ6G3y5l2Yb3R4K
hLvZT7k7kkRw09nw89UIjMcV8UxZzvW0h43HXQN2RHfWMC8h/Ht1Q85KopeQFSFlTDN8tpZ94fi6
ZjgmmyzRowWTUmNP5e7Y+Jb+3CiXr3IDFYTUfMzczqMOt/DsZXOTn6h4lNrSP6ei7h+PdXCWwfpg
V3NUx70K/P6UDZ7Zx2tpqO3eGCsfSy3IsWoPWSO002hTurlqdC7Yqi+zccfiMqLrPLjtaeOKw7Mr
kRq/RqNlYH0e+OUBIFt2Z1pNe71jMDYHezmEfnOs7Lk2n/OyhYHHRuhtsNdMJa/9hiAaWMEam8vi
NlHijXWHEyXFPjVsE/nRPY0RlO7QLJc6RQXLZuhNdgG460bDF/Jqm2yHNyKrFphmiiC/oFd/d2Xp
Vonlqv5tnT2FdoxHdFxtaxi/kzvqlhSlLY97FkO9JsQx21+CquZ9a7uOZsreRPfd4VG/ghGVznGK
lnbd+0sUtoldoDVKVjaGLL29YWzRIU39sWpuS4MohPXtz5dzGizWaGgOUX80py3Iy91gj3o74h5f
rUnu2wCD9dxu49mWtaf3FYWiv58GkESGQl1jp6Uc5Z2F2cK8KxxnapLcFMt69ld7EA+OmbX9nTSa
ytxRis4TWGrewvWmxrBCZSWNhvUn/TYoUsnCDfbBFJVzLFpD3kEm7MUpMK3uZzCaOv/ptJ61gTyj
0Zd8cC7ITm/YTnBmKFLXL0jjeOcLu2eKVw51CXCK9pvRHCYa3NyjbcMr3XeBW5UHe6vFQduDLZKx
UhPJEzV0v+rgTej8znTsjId3Njuu/CnBdsozx4BfXjwVynZNyKFbhj3jX5B1w+twM+gktNR+bdZ7
eyUpq2cQMbB/QrZi91rKhrpbDhr7hDIK/PrsbdLs95NbGMSIT11rZ5+LIPf6Q2R4oWEBlFNps0/X
mX6oXDCxh2hBILAPZcSKsKepcA5LpZhn5ZAK5zGu4GlzD11twDkti7aqzmNNGFyizVAeYeMW3hGy
5CRPtBvRJ7SEkFB5g7s1EaE58b7KdsiTehv7NxONQxRPI2TPvQUk9jL0IbaQbgnFMf7zjPhzVLrU
eSXTtpDWB6/wW3HhQ/Lap9ZdMyALhqnT527NJ//6544Z9HZpfVKD2cr9YplQ6Fc6C2fbGa6j8oMx
zjw4jC8Y/Lq5a912YLPJj/a2bPJk8yhPncpdGa+zM43f/cHOpkRx4rH7+NXgH1bqsE+lO4RuYmLb
8JXUXxO9+xpuzRwHbaftKc4XOK2XhYdsUrOJXhrHJphYFhbiQ+dgWHPbPWqX8QXIJwYOB7MplujB
APnMdkUr5vBb5ZFgfHGX0n8HZujX+9GYXDeRHIvqIxWRp54Fle/2mNnKUR8DMfe8vkurTq40fHVf
NcLcnlFN84c+1KIZGISVVEBIHnL3HQ73alr7wuSQxItgW/sfnCdVyYFiooqD1GZWm3EdoQ90By0r
0zyiH7gBwsZso5xOaKGzRUORFb3/nmEjQWy6K/L2Phy8msgPtilrS3Ciabc8aRfbyMzEihgo6Lum
b1csWb2w1QRg106tUl9x0n8baoUCJtP+jcTDcCBiRICXhIp2FrA59fAQ5I36gFeA6p5oJtbiwDzW
wwKxmrUbSwnd+NhltfxaDqslWaJzONww7IUpBwRtDO2u4E91n9LpTc5ZMDQFbB/IOvr8nzWSZ84O
VdcqfPc43nQNKGVNM5h4i+t6uwqzVN+tYmUHQJORG1McUlR23wakCS5YgFbVRUijWz6EHcT+pBAz
66wJGx6aKSOvPQFddN3RMAzk45W3lPOHDZmCdTQrup6j2gLjM4Om8ai1uXaxO8lG3mfKU2sbC4jP
C9QdQ/wIAmafr/SsRvMiyP58Cwxb9u/makX0gXrJ/QA+e58v1ADMLHOz3E21Ld4iNer8RUdLn72i
/WRtZMCb0U8GLEt/XKc8U6dhlUXibEYJM1fnjCLusJZwyssoKOTTTPlYQKzgWd1O3D7YozMWxnTf
1CAo1wwuRrff6skuv3jM+dnoUW4S/mkhKBqrPX499k3LS9H1PUcbq6DDZ23ox0QIM1Ks5EhHNVqo
dMOtfnR6KE/MJ7dIHVZ+ZF3sZqeU21MHs3y9a4vJH9/qZh5w8nWFhoGNMCfDg76zu/Y4wLGzbkOW
Yrvfhsm2rx1I+S0ColJYe7Sa9izbbUY7rS+tV/UF6Ejj6UvdT437rDAhcI/1YLE393To5UVG2t/O
SlUNfKDOnMJgiY1yHYtTMWZt9CizwA2u4TZlNqMWKhYfUKSzbm/95BjrHT0D8cCmBSbyJfCMIkIC
NdfoWCrZmqMdz9obwAorUWd9Mk9ALwPIaeujXq3hVBjdg2OoyYou+L2gf0B/RKELG5XLwor+exLL
byzAW/uOdV0YuJ5r+zcvpV+JHR419eCrYTmotvadD5O7RuOXRrpd+brkHkO7yGLi/rhVPKGXqIo4
fv74Af4f8EhxSbiZA/zF3eAXn4SPbc0//z9wS2+RLf93feT5tfvf/+sXxwQG9v+lkPSc/4hgYwcQ
g/5klPKH/8EyRTB5MziAj/RffFLX+w/oPKZFg+egqQzC//Y9sE2I3XbwB6E6ciCC/nsU7d9IQrAm
YZkFkU0RAs6IlcJvJKFmHdW8qrJ5jEzLpvuDaSDLzEWWYy77FhPhOFgmaP2T/hSC9RInlq2H4atb
QFr2/FOhUYiYr0DhVLfzj26Z9Q5dIAPEc1kXe7zatysg+rdx4guLJxg7R1ThcK7Msoq3xaiTbqyX
RJheFleUP7us1g2dlHwFCDLokIwi1RS/OxcrLIZ+tYfEB9w3jHInrmJkTNXLtuLm30j7OxH1dZyF
gw8++sCGeFfI9n3aBnNfrziGbE4gUtF9sM2eWWTugtoNCBsibX8J2/XdRXR2jMoAR4cqr9IR7dsX
9PP1xRmt+SiH6VA+ykesxiizxf1W34Mrge+bDPTuUI0/420THgI6H7Aeq0poBIx0E+KlNyG1TB39
U/2ODTqSj7NTHQL7tLoRxSFGgj02a7twdd/nsun2de6B/43gcouzNkzakHlkqRAn3dC+EInq0a/B
W0e+3zKI9e13GcXAFzebDAC/haFLQez5rh9b69hYlTMT4OP87IxheBDbHGJj7rgvxmC81o6bxXVQ
uqk7mhZUqQ35qFN/Z5+nRheZnaJ8a3fwWMTBNhcrdjM1xFDV4RZv7Tt6wTDZRAtbp5DjeQReSRaf
RnhwKRS6kKgTszGLS61HnerWbZLIGuw4U2P/kSmEfJiB9A4bzJyEzi6/L9QQJtZUvohej0lgVG+q
gsxBydnuJ0XUk63kvN8yVb1AeLPSZrLqazuybOeu/8axke3ghdAV9NN67+glSOusfbNcrN/mNfja
VPAkhAjb2OsjO5VOs8TBhG+aXXkfeHgFol8hzhNS+jjo/eUYRMHTimwqrroqS3u3RflLjNuHrAzE
YSmjT55jlnsXIlKcSRuUc27cJNR6PG+6yB7NKQuxmFjdO0wVxVdHewHCx42xcGNZUzx40ZaY9Vy8
zr4ImALeFvlcundBTwwhASAhEmCTZHPMQ88S8dZprBHy2JhqxThsOzvsqJjAghveZ7IOgRQGCAzA
3wBYoBQj3iO79sZiMkQA40f2IAiMVtXPLCrUhXOD85puj+ZNZ21q0VyByu4La79XWkMGQ1EIv1w4
D4OaMA2TrKiQuojGgigGqg8+ZwzUrpbrjAkAYb53W+Ucq2wLYw6kEr5K2b9U4LVYmmwRo2JSD+2g
Gu6scRlSgk6g+BTrTHDHlOu4bYdyz93DavG3KlX5MsXSqxigFdV8yiFLxeaNnbXMmUgn0TqnJRqa
2FCdFWOgkMWrcNwdKZ0iCYT61CxdFxfK+ewzCEMDGjE/D9m7hsX/Uk62dVhai0icoPgZuGJkdKHn
WFNCUz+vD83Q3Wy7RJFGQ+1ec7zMCV0BgxVCYwGC+jW90S53BTqVw9oaYaKGtr9UbeWcIFLSGs4L
76AFEGCrzErhwTI7zqoCnTg21EOgEWgKsaVrrYkivFnCgJUqWpEVBVpdvGqIBruyDNqz4HZ3JWj0
nv68OTI4V6d63r6SIANz0yV5Gpl6nhjLUPIcBwGn3WvToRuDI6pyf99L+5+Y9r8WH38eGGR0wGDl
zEIH8Rst2Wi6stekBTyiIrqroznxWP9mF4KUEM7hiylurez0L8fo45/c639VHfzKneWano/swHPJ
jcAMAOXMrwUPPc00bP44Pyo4waT8iPDagiqAElvBP/hi/koQ5lI+Bo54TwMIcjDzf79eajWCiOcf
OI9DKb/1zbqfNnVGLJsU+M4sk3P4+zv7leH+18v99mla2yxyuYTOo1HIF1euL0aeJV65wItZ939/
qV/55LdLWSZAKyUIlCaXbIVf78zO+qEe0Yg+GgyWNgTn/1CV/g/f/494rVvKR3h7Sr9+f8lHyt0o
+YQV4hNH15cmGJ///hb+sg7gwt8SvP7zEn/xLF1mmhl/lk+WtL7MMjpFxfp1m/+pvv59DbDUbA/x
Ax+S5YXISn69E+YkW6uRFj/m3aWqHtS8DxYmS7Dg/sEW+vf74UIs6igg+MaHTHQrFv/VeXb1DOZR
oSgeAfUw4Hk1ig+l+w/vzh+GoP8tZ8CnM8DIEx9RZIL0b1hS/noRhX4+Y1WIx4bhsjkDeZiPMiLN
874x1bkO4DB5BENmn//+Wf2+HFwEhNSuvE74btA3/nbZvNEd8IiLtCaesx+3Vv3vv7/zK739dl+c
8uiVuTk87nBM/vW+cA9Y1y2X8hEaybKb8Gq8DE4JbWtB4myb2ZzWK9rdEfJzqruIQatvOt/s2YUZ
bbQvtqkRZdP9xjY84ae6qdUJmsqPRXjFI4wMgkGjKTg0yMRTS5ECEwJ4JWO+MXxlBxS7sKBc2Xwy
NLoydJgOe9kDcCbGfsxU9j4o7bG1Pf0P+9Nfl8ztrtEu2LZ7k1H81vut5PgsVh+g/SlPlXeM2qvT
/ptv2Z8fLLkPf1zCC36TbVZe4RqyQl6E2h8hPqDtLsfN6u8f3/+wPLgP9gTmBLiv/e4YWLXRAK1P
UFA/Yc9nLMm/++3Z+m85IEC75Nr8Hkc3ol3JI93PJPdsu/Bj0Br/9s//6wV+200hGhgVc+b5cTGB
OXfd9A83wMb210fNJm0iGkM29kfOx68LXDKyMrEkCR6C0p4R7TdWDFWhOE62XI7tAr2potB6sfFa
iSe2fLAZaZnYW0UZa1eTnmAJKAdOIvBmTBepwFNQje27In9Ha+o/Rlk0n4Fvs2zva/urCQsvnhck
bElfFO5paFV2H9A20OVp+2oWconxi13jIQTcFiNeYYCnQFmAz60Ns6fSacOHciWetf6YR0V3WPVS
CUgQ4ufSL/VhawgXPwcOMU6wtei2ZEjekoapvminTJg8ftqWQeUwF0fR4F/gAz7dlPlnLDfApxi6
UFLlU+KH3dcOA46DQjwUdzj6xYu9RNfChEZciqGI2wW2CjQKLG5KSClfnLyudgD0/QGBZH4Zq54e
11HtQwjN5DkozTZtmjH85pe4zcVBl+X3frj1n0h0QW3p1v4ZA+QhnUeGP9gTV/vCzt03CKP2OfSa
OfG1Kg8eg+fvYzbpeBkDE3c1baYL3Wu8MnpJHT80Tzc26MkQjt4P4fpeFyWWbY36GuQtaYnlPKVR
ZRO/AOP2AGMv3Nkifzbt7kXkDf6C4+LvJYT4WIdyucOQ2UimnvFtwhxb7dse91ya9+5i4ueLqxrj
uyVUkDlEy0SyzqMLs5Dt2heq2U9eL3cMqPkxh7U/9qLrDjOCB0p9XAfouecjlAPytjoHIBmG8LzD
X4LufjKDCz54FZpAiNFRWIVPgOxcQC4E32zN9NmaEAH0hiz3o4Ntl22YPdLBcDpZNSasVjW797DZ
zfvBJ7mxrLztXOBUcEAkVOx9VXUAA2ZImxQZcm+MXej+wOj3Qr2/wmcxJW4PZfuMHNdlyczuj4Au
wk3zcJh/jPX20oRVdlrCAaoTCrD7LRuLmGDs7bl1IkKdoV7/BMJ/UzWUOLMc/P0Ysdk7ebfs+aCN
h4mZ5lOpbza/mHocrQbXOVi+zkPoLxbPNHAe6HT9kwzgAeS4Q+5k0FO4i/5m78CXwfKA5i0YT44+
lEScQ+DQBPXPiMQmxB0a4HEOdIq20b9beN0YUg7VuTRzNxb12p2aFiMTLTd7508uLoXSVaeG5fu8
zAsePIxsnadB4VhizuEWW8jEYz9TWUw/2KW3rMo9AxRjV5XYuIyrB61X2K94OTRp40wQPtxuPMKh
Hvh9w6Zsl/UB0AXYWlWkAOAIDvhfr7ugnCHQFf1ruE5h2njmU8v8OfFaMZ1yMbdXY1E9Jt25SkMB
/7FkYn6iNVjvh82i9cA78mT5jeAv+0wX2mlLUOAWO3+dtdy5G5KyxgnqmNpE30HHGJCxzHJvicEE
9WfG0XY0lR30DOmTls50m8TFEb3PnK1n7JQa+Vr7n2herwZ+s/jboVP0qabuS6cDNXCbdg9bBSxI
jricfERTkkS1n4pF3pouCKrKKb9TG32YHH8y2DFb95stFuJORvVJ+ythCE1mndy8rRi3h/JhQ44K
Z3vAcXZcx7NXMlH3ydc+DUBoxxqXk0O19hMSoG6LK42sX1dhiFAU/dPOmCr1NHTzO8TAItEYdzzS
jIMXuIObYBWIN8voO5fVWOQJtTTmXQ4MkPlGW9SVIH4ug8UYNvghVTdvbmRRS5divSxQOU9sXhZ8
3VeD+fLdFi5j2rGzHoYcciXVbBDLfOXVxBT0hJ9WnVZV3e1tpHF7E3xjF3Zl+2hpQBEcFyvIkdBq
lMLSBRr8dwblsGWkYZwdVBKxWRCp1FptdJ7b7GX2om9Y8HzViGZjv0DWYVVFsYdPKnbN0rzbypzj
zcYeSk8h+yMG8W/LWo+Q+er2yeq1+rGZOYQBZ4YnC0lYfVQd1A12wv40jVl5DTqrexAIQXe6lMVh
jYpnaw66FO7eEmer8cHTljo2QgQ3zV5xom83oS0CnM25jA6ochjPNi30cmeV123AAFMbfJRzb0Rf
i7UZMIYW9WmN1u7o+ov4ai1TkPptSeljz/JR+0aYFl3Wx86Kidvmifm6alXHC6ZZDMjs3IhxO+2h
93XBR935mKdgFX4c4ZizKNniYi/UgJtGPb2QM+hhYAhhlB2eIwHG2PJu9gBtoWG2J6Zb5YeolWG1
86q1AIzJzPOGheJ1qh5bIAEJlhbo9xEWxcdyo/ceZO8egNyee7Pd9o69QjfLYZtZuf7RtCjDsNmO
zoMk6xTel3lxZzXfTD9vZj8B+KfMf3SRZFX7Gxy0rDGPRt7YSW3U2KAyBXlcAuetLUbx3UYdlziw
eh/CQLZvctw8fPR8oyBafumugXRsdmyvOiDxwX4ztwksJXz+boEaw9OldJhb+T4vyERTWHiOhzpy
LJ/y0EeE1mgpDqVaC1LqsQJKzGkuDrUtxeOKqyo2pKO57VvKiisuWDcZkINyYApvYughwJ6cYbJZ
5+9gKusOyol9lob7RQ+tdWlb8WZyEwmjHLBESObkP8hsqLGjakYOxcxpP8AiIDEB6/kY59O2j73M
n54aqIe7YfLMq1VM1V1oijxFNr+ijdhqiHHuDLExqCf3bOQBDIIlMB7/YICz5senpZqHncj67jpi
13AIw3JMcteEvz6jsXScjLTBVhUvkIflCZ9KVu+Q8609+5u5TuLO9Nsw7gF80yLDa9ei10FRkeuk
V/OQqhFKgpsNr7ln/dC3f5lOJSyc6ZyPBB3EpKREF0/oV+lTw1s3M9gqtKvjMvTVjwgXckqJkJfV
MaGg5K+tdoxXLP3t/ezeCObwLz+uPvK12WtWvhQx/LWDXJA0mdJJFTniCKlHgiuHOsYD2WSi1o1k
6a4GgaV2m+KeiBRmILQUJe/6OFfmq2hbqfE+Ht4sZ/uB16dx6mYITzvXWNbYFEFxt1RNkfo1GLP2
1ZtTBdyzqdk8JkhssT3NnJKG0le/Et7OWTlvV1stZHlj6niAC/agBf7MoPiT6aaD+3kQL6GI0hvL
BI/lQOB/5i4P7gp/OZu7n0a9/RgMYwJlG/FmxhUk5nXWdxQb7b6OUMGYM4aka6tR9pWo4BB9oD7x
B6IcIsStY6W7Q8hEe6dALhM9BPWxHZvy0rL9XJloNIjjwKtcrzL3A0L6uBl4EKC6JhWVZw2HeRD6
oLAgS+gDRFKTObafI1ucYPqQV1Ka33DSr46rnMt4Lvz+7GBgezC6Ojr3E3rjFclujPMOHoLFGu6r
xdsO7sZcd2ECvC8q/92R5JE4EBg4Bmf/rs20h7Vvn38yIiJnOoe6vZzK+VQOBQgrowhImlF0nxvB
dYgqLHWbzfgsqtVNZ4D0z4VVMelpmCj1nLDgmAzAySLGWQDAGANYZuvLWdQWLP7eDZ/XEEjVxpcK
GGURBIlM7xgNZPcEQriXonJfiX6GPlbfxEk1lo67YhDtsQgrMhwC3SZb53bJhFoWSsDsHQWC6rd1
abLrYof9fb52GqfAznoeXGpZi/2fszY/yaWF/bzCABmj8AFjhvKRAI955y/tpyUfWDrjYO/wAx5O
DXIR+PZumkHST4lw+b5SI6V+hP9GHrEJYTWH7ngYcxRStbs+VD1zY0iTOAR3BCnkOiPUEAo27Ju8
tz+PeA7uIxdJ1w6UHckF87S73C5poS1nxnjEUUOi1ZA9oh7WFyU8cWGzW4+qr4xj5sFOdHsIrxSE
pCZ0xcwaroqZnT+bLkU/kE89dP6JlBC4uRaarGDnks/4PI6O9143pUzrjoRFxkjzx3o1XU5OJHh1
0IUfW9ZKGlqKU4l425mHaHsnzJTc2KBTOk+R6R3GkVext9zpbJnh98YWftqT90BMj50fxh4qtlSO
2FMpeGmzeKh2CAuPXbeIkNvYFBgYw22IRFMw4e4iiwlVAoQFBi59sV/69a0EscEUpluPohU/PCLq
L9HIep/aPDrlBbEf6+KR962aGr0EZaPjKmNPIBVejKVNCG432gkjBpyMGblsHzC07B+yTDFl2NZI
J2p2zePcR+LdwVdgDxetO/RbzhSty+SxWi31VjTOdvHNVqR2ac5H7ErhcyNV+yybwj4j9FsTxLRy
F2HRejEyw4Ny4fZ3HWLFlwoz0k8GzE/UHNNCKpVhQCOjzzow7AxIVnGevRyVCGMwXKDRZpbPjtUd
keaAEVk7jBqwSYP7dKBky88kuNaf4YBRzY1N9qIYRezZN5uD54w6QSHpxORvg2VpY91F201ena/Z
vjO3D3ReyLWGFVe7NiflJaO0O64Z86GtsPRrMzZ+iuH8+LA1LT7T1ipPhUVrbFriXfTRB2ZqKOvD
GnduXfrHypHeRQW9fPZZPyc/68XBHTm3qEnlFRrCAgMSsYflLF+LkcFNQ1WZ5rO9HsgZ6dINznuq
YJHEtWa+Rg9d79Ck+Gdd4GZX+BSk5ho4F5SCP33Z1SfNq3vwjS1MkH7W+4FtMqEvfyosoU95mGPL
U+nhzjeXcq9Gi1lzrmwc+ZFL0PTm17bxh6fGrpyzBSsEIc7cxHbrW8TMVM1x6Hh+vcRrbJcX2Pg2
PmLIDdAMIngbfe3y4ocBqWPXdp53RGGcMWKJvuFwqOLKcr/4DIuP8PisnVlG4x3OhTl9ZvSZzoqp
KmryBMlplKLfd3ksvZVkqmnjLXPc1N4o0H1XeSd8VCAI2TdaXujw9hd8LhjGWAmUa5v5tGWSaeYz
EN4+Gth7g8FyNIhh0zBZ4PyHI1pTVXv+J7fQ6sZN9g5FtNkxqlt9zGbonLIcsZSI8HzP4HKn4Wx4
nxZ4RElT3FwUtfWdQW8Zd4Qc39eyeoNeP2BvvqoY1fDygJHkcjBL/WMO5ui6osNEUhnd9sWWhDds
HXBCYIPPDUyLb9a/x9oedCpWSqVxDTj4SMj8MOVueFZz4L7o1QnQENjeVzuaw9NaZvUzHxzEs20p
33tikFgWCHKUs7BHOVfeE2y9K7vcm4Y5pfbkIVp1HJzuW99BhEkrirDVxXsUQdzcjtN+DunZXIOj
yMGIE5/LYohFMPY7NZVZLBTO7sacK14XOmdMRZjhkWsUL9msdr6afmTtADbUzX4y3siOKP/DdJyj
+S7TszhGVjMls/DluRW6RD2GkBu5pdFaN/VmYx95ReJCuydmtN6DU5b1RyMkn72bus9lNGSp23RI
I7LNh/9QyH1vN9yLVQG5e61OA2N0T520XtxcOImG05n2wWhCDS/BCchuSOfInF/KYTBSU9aQ3EwH
5R+o9x6gGvA8QBB3APqKduiNoOhudMYnjR8KiQlGc3CsUkHSoJNQNtudVd1KVMyPbxVqnzrbyERX
myQfjBO7dmtzZdVQ8tuCENV2/olyYNytw1wmQxWMKaZ3Jv4StU96g1siCaZ4CvqxOeR67U+GXkdM
ZXRzhBYsjn6vwr2C5oyOTk0XbqFJCR2DH5lr637JlulVSusro1oIecRipagaoZxCGd9Ld6ZUgABP
pgQOMIhb1iOIFZ36HxyqTdT3KHw7kkdk+4DFzc/WomtC2jPHvoJmMmloBJErmyM/ZxTXpU11Alya
Kt0OV7tjNOQF0fhYDOPNO3R+w8EtYH8DLcGOo3yggVkhNITiWqxbSRXE8joh/G+xUdbRsewINxAo
unYaui0zXD7uauzlObDr4CUSyJQg7K/psCykLYxIdbEjCI6d5M2UqIXZsYPeuM/wvI1x+wRBY2fe
uZ36FBKuGDe9VMkI+Q0fmbWGCi+tB6YSvAihHA6m7K2nbgohKGyjSVGZFQftyzY1cDrfi2yO9pCW
R5j1DnfTu+RybPN8hJGmcNcJv/bosg7IOJ1HAsqWNCp6Z7/YLNkF0sOD9Ap1aLPFOgjrdlbR1O2D
YrBS5tkRba6PNPL/kHZey3Ej2Rb9IkQgE/61vKErkSIpvSBEUoL3Hl9/F/qaZoEMVujOzMvMxDSz
ACQSmefsvXZhPrdlme3QTA+LhEMLkN3BP3m6yPYkCpnXCBuqlat1xX7sJeCVoI03dt2jFvHpO7t5
EO3dOKL8ENoRhhWp00IPoOZgXUbBj8uUOcmyWCdikw/UG1I7L986t/DvFatMVyYTdQG5lC9pMBWM
OSd2S6XUNiMRJz5BlUq+4msWLKuK7wegh0VXNfou02J5FbVxsUwtwek/9+CQQIBOjwnc+o3XiOfI
L9SlF7o28ByM3UGH5SSLFHfh+w31aond2qThfiVV2R8sX0u2rjKWawJg8itp19XCifV0CwIvWgC4
yq7HWO1WNc6CZWFG4s5HZbLrPD7so5L+Hr0o2bPSNpsspTg3Js1wCOFWM7MQ3gPKjbc8SHfXetMh
0aicVT4ayrOGrWSVwKJd4FLpD+hKskNQKfIB8KvGH/bQnti+uumS6oVCOUEVaIIXntVxLkhyjKOY
Q4yNTR1s2SiR2OIwD5f1ZJIrZZxTBC4f1Ri5zMBBaj30obtQ6B/vPbhw3zrCHSpA0QuEjd0iYgu1
EHpOrqxNbhjnx5p6Huf2mOPwUzLK/irXFITMlAIri2SK3OtUPhCIOzzVwk9qV1SkxuJVjykaQJ23
4EYXAr35WN5N9Xxs/DbfaWkNvzu/Tqg7qfQqwRWEy6CJvF2UNORr42R5cjkmXMmSOmQQkfrGnlpF
QKxioKEu9y2M7tT0GIW68mLDCEdUXjnrEqD2rhWIIClaYphC50xxTRlAsUTRRkHNvyXAwtr3idU8
4GxGERaozbEPVH1baV69cXsMnlFZQBtQ46nRUA8LHHcweDVZLNvKYnaYTXDsMkvBeUPOT6ib5TMW
L/1YxqK8b4rUTjgJ2/0yj6PmOjOkAnWM2DVFyeQjLReA5BY7QQyfhUcrITUojSbB2k2QgBDkG9Vx
fNcr1VPZThX/biyWkZ8BS5BdeQWBn8gtqCJvxEKSPCDC4lZmnGNJV+vAYQWP4ejWRwRUJRSN1MxZ
x6BgLbwgxCVHwXadSvY6euNleAJS+YdsEbtmpuDhgp6BMMam3lYbmXoDVPrXIEZzW4SdoCIVsy9U
y2plYGc6im7EI8mCtw1l2G46TvT49iN1USlDtOFkpx/clPIY4CQNgaChAVttfeTlwRh75Nk4Xk7U
T+r9aKJMucEN0xDcDmZDdUvAHeCv7jQOips0jPUfmpMgygHQEU/lA28FPCojaxIGVB2Y3Q3ClWpD
fMf4BHxkvK3VPPE5Gto2srD8CbYxQhlR5g86nTtdNK9uLkyaE3xtNCOIf5EyJvfC9btbky3XQnOj
duf6o4LrJxA/bSfBGes0P4zI7W5otqk/SeEMH3GwNKTzUS17agms2RcU4LZKpz7ouPIXhcYBAX7E
RjiVdsOke9SqzO5WomuSB7XJgd36wDuqZhwRvedjso0L7EKrDH4SyC/sPuxumCcgJyhfl5Zxy7Hy
jcUQwpMWAHnp62/0Cv1dzFeAii5bhlbS/m4zamKmVgPvMEJz5dSlwnQinAk3X3hqAuNFBel55ChJ
AweT+G0JT4IvbE51r6Js6Po6sJWie0GgY659I/G3mISRl+dgra8G+gvY1HMST5kgd2FHyaCFr8+5
mfO+mKTPSlhqV4k6tL8Qu8CSUXT5w/LMV8t0VZoMSdvfBiWmcFyX8iA0i4JGjPslUahTVxRDsUv6
LPmCFJs/I6GHy1jN/EPZNM6qRVB/XZq+f4tkhBnNjqJdicqpf9Q05CV+ovinIvqRldXAFQYnjhJQ
D384ICSLL1PQvNSQlvYUlru7GIP4AFtEcw6sRvEyskr/yQmi/KCNTU0WUCmWRThmq9C3letsoPNb
iXonTSBfNn2tNSexkoqUEoYA5VPsnbnUjnmbkwULqGuZayryyNG1dzihrB6Adzd8h68SSnpjFGRx
T+R7hLpoRe1a4PNne5bhcllBnLN/K0Nbb8wM2PdocNaCDEavNciUrRNkXKpGayyP8p+uVoudkOEb
GZAj8SPEIznjI36lN0tRefca34acXnuY2qgKyvLBbpz7LOvVesssjbeKgg606+uqX6qUBh4LRehv
YSGHYFV70r5ycUyya6BWlQVmwrc+wsUcZ9ppiMeEFlZhHWxzMXTNdWDLfIsDRrnmN4GR7ENErzIp
CL6ybH+rRYhTwRxjcuao06KpwAhO6EXUD9t6ijAzXa/94YdaeDUUeXETVXRhiAwpFgFGn5VGG/CG
isaYryMT39naptG4okPLh9YtxVNmKhaOoErni+UV6HzTAjeNo25akdIq9NVxZVol4Ie8Ug7UidMD
lZl079Kx3eO8aNY2tmVMCIIQ0DRiNtL/OOmj3+7yYuAAoyfRNw5iiA0Lvd30DthDQ7B51l3prENd
tzZJ7XobwsfIu2x5/Zt4BAWj2rTfhmzcJa3mIhWVbPY9ncQkz46WVqTBCYpcc9V2VJF6zSau881N
TqHyoy3ygQ+4T51NK0KO2U75J1CcMV+Eni6paEuVtvy0TdNSD3RaPP7Si1J9o6itYpDic37flqm9
bghXWEZZXG+A+JIXWyfqolf98rp2Y3pMQyeBUnXpxqos42j1eCh0s4Zax3eJlnbwxhlbrroxRG04
7c0qJylx0VCy0OjJLNWcLpNaD79s4XO8xhnHZoN1naw2DOnpsm6Gl04QCVZi2abI493zudMf3Um2
Tb01euoDS7w6RVJTJSkQJUQaCa1dGNGzpNjEgv5KHk50p9FVWid9bOKkE/G3oXGM56hO+kelMmoy
7PqYdE8vlgC2K6KlYWwRwEXJ2IrMZ6PKtIWVcmp2TM8HOdbK4wiaYREHCoUq26LfyDkIG35tsTkn
AEQFJdG5v0BoFv4mzBRLrmo1Sld91P8kJ4A4oTHM6r1TmW3CDjUCrcDe46bRWqSb7BdyKagWCrPc
SLurd2T61fyApt2BEvAOCJn1pZla8nkgvk5dhD6mvMyxutumyI2VZg7+0fQIE1RinY2SgZllY6Q9
UBmzw7SvyWZvcWx5sDg1LX1QSUeMpIgKbJE9OaU9HeoH4BsmOAuibsEuqjSsyQoOD4maQ/GMETpj
J8eMCTl6U+sa8K4uq7f8mn47KI29MVVXfeIFohyuuvoBglN+H9tCf/ASn00+hk5637Qhg65+IXSB
KDAzTZZRruYr5KHt0c/BKEBdSdAyB/5BGXWeRyjZK1k0p7NF0JRGvbKwfz8oQxy+0Qm0X3wXk5/q
9u0fnFqgt/KGjIZeRPfh4Do7oRbBSx9FVO1LjjEU2jrOjkmN3SaPHqxkaPDw+nRNWwXZ9oK0Qrie
UaveNhNfUe2McFcih+GIW0d0Y9UKZFfjTkQQagFMzBKrQWMlbA4He2sYebFxGsBwNjWPZi0UbOiU
BMdV61s06Rp92BgacSFh2t72CnBJVPNviZWqbBCpVXcwhDDxJeF+pIpL2ymb9DWK8ao2CWXN3FIp
BxqAnhV1bflTdlGeqL99tvuLbiC2UJPAS60kI84P+lo7Ye7xpbaJ9Dmk9lgmahz+q8xzw3ufifMt
irvwjYpc02yMfAzuaCIij+Z12SJ1xGhpoxqOmeL+0gGwtci00r+JaeJRch/VfRxTEhdZ7Oy429UJ
3IIk6rCRd4Gq0ZDMzduWzc4pBXVDOhGoCopRvKqjRAvC3pekS1Ur9hmkkrUod1Ixjl6AoyPqBl4U
P8Framqgc8a4TiiKWqLAJEB/4ipIpbXMSxjYkWXELzph23RPFO1oZtL84bcwbAYvhggRT3s2Nikb
iv406CxSn2kIO4da4PFrBvuXrhk9u6lmKPh7LCeABikGej5IUpJ9PV51PdPkLX0I+QMGr2OsypE9
e9VTN6GngTpgUsCBibO74THP62onhU6twYQFsSUGbOJRCOUmCkjYkpZfrpW6MuhY4WqATcC9cLUB
QmpZx39aQaCQW8nxFIaB+egAuWQ/5LEDU3K6DLH1rSPKr4LKynL5tQDuE9knAmwBgkcTOk0Ka5JP
vgO1FyqgpBou4V1gyWuLLnBDvDg0xKNRDLe6ln6vPfcntEs2m+3667E/avsmkTEAV+ngfEd/dz40
CeDqGLC43fnLkUDC7gLD+eOfJ0ZWYI1Cy0pXbsqTe39lfiDo3ZMhdgs9l0/1YB7+9uc7KO5UsOOO
RFuqz9TmOu3x1Iike2u4+nXkUNAtwgta7LnC2CDrRUOUSxWPsSign18CMHGob5mn3HTkcb4N8VbE
WzwDQrswC6TkD70X/07iW9TseCnJhUMbOpOzRw0gGs8sixspPEHZSjGnImXdHeOyxldhJhVeDn1c
e9hpF02qtNeuqkarPOU4roDL+E3e28iJuPXVQ+s1xpqCc7oH1CGphFMomCKWqNs2NLzYftBrsDL2
S5euwp7UlLPLsCWOA8glQpWmNdOWq4pHNhKt2hvPhBJNkhQV0kiwk0JMMXYvqqDUgss/X3I6pEsE
jJXfjLJswXaDOtvIth2iR/9AqcnYBRTjpy9n9+hiIFg2OeaSRk714jhhDaVislGEF+9UwzDoY4R1
skc3Ym5EIEfoeSOww5qdG13QZjUmgo6SU+1jjsWrVCqw6vT+sZUNEU4mVEteTQWdRWntgHBTpkyo
eygexf20TL+7vWWwO1PFIvN8rLcwjul8RrAz+8lrazZ2zU40lLu48eujFdQZ7NMkgqEpxP3QNOWN
1TE/07F4iHq3vgXXUh3h4y4Gey9yF91ST6Swi3oH3lSvYAvPX9lHOItGFtWj1SkIy7y+XpWINEgf
jew9eawHtsfs2P0g6w6KHv9m9tgnyKh06s12vLZs0uct4XTPeIIoKzetaW2Ggai+1uMcOOjs1IEO
YufBzPFniGEYm6aqrKC1xpsKZ/eqMKrqPpv8hX0NWyNG03EixTAyNj3Ahv1QcrqEDamttR5MguMM
pIRppQgeMKIZa52I1SV7v1dJmux+nORMA47JQ+IKs170qYWbzu1Jc+X/c+3HAysr5xc+/0FvcG9j
dIuBGz2yMWhXnQV0WYMKYCySyv1tmzFYMQK8Cn0NUYmwUv+IJoVWS5BwdlO77G6gpPhbmmBZlwBv
+GGROVV9UxBOLjvfPaKc4cqTstgQspUucsWhaqQ4+pJPNSdUm+350TGbt4By6snBbb6vrJFNvVDC
G8KWYKVp0loltZNsOaqzDxmiCquXq5LXKqv4FFbZsFYr4Bl0wAdUMC2L1GawqbUSVJs0x5pC5UrU
Lk4qPGwmKVD2QOPAHF9bhf8Nm70ASNZFdEAsmeubZszYC/t5gG/MC8alhBn96qkuCiVReTdFrfar
MCyDa3hJlPWVVl2NHe58vOd5tjBCTV3YnMhPufJjqJ5qgmfluAWR6KwthH7PtpbfKWV2FXDAaRM4
UsHYoO/z4xVyvOwx9SvtZ0l6771XVMUWNJ0PFCjpDg3MiRuny+0rdgcTsECgwA8NkJocAyzzGAx1
vtbpbj9lCAu/pxo7nLHalaIr6euFcOcDXAE0f6z+pFo06rzU/QHU69WttPxFKW0XEODUJqQGad8o
yETQgoLsArgnVgVd4CXC/3hPEbg7qOQX05JqONNXaTNuUZvbW1j1rljIahXKNfA9MwQCCtZOoF2y
URr3o6BzW5KINS7gedB+hLq0oV8jr/128A6eqbzljqTvUaW/PSRDIEiQqvAT3D9IY/JNr3gtSrWy
WcoBv+tgFX8GgFxr07eoXAMbWGZk9+7iPKcOYsjuIFnbeaSBidxNyAcbOh6bEihm7M/eSF6RBy+y
ghV9Lv1a8Z3ySOZ4ugYlSfwgbvt1XoEJIseU47sDeasz8KYBu42o6mOVS/ScQjDUHO9CFsTMTuYg
bzdhGhM6gqcB09BMRz+WnVt6Zi3upO9b/Rq11HgLyiW496BFAgM0q++ljeQwRXQeXPiunAvs+SSi
3jANCXaZHZyjEc1ztpFQFSIjxx7ZeAEBulur8YYoxa/3EucfrmkITbXlZFbhqwXIZLYLI5LeFUPd
Qi9zFv0bEDm3Wjfthd3EpUFmu4kxAZ0HLcK50QcaQSuazPAwjXD1n13KbFdHtSMOo6Rzbtioj92N
K5cSuV5zIfLlfHPHDXNstik6d0zjdkl1trkLNYTBeusHfCCCZuP1XXETkkC3/btrcaCJ6iawK1PF
duXMn3wViSpXVbhqdEI9El6GaBsF5QSD1NDzyTi6MNOm/cm/+xeb9BYqkNhcwEpoBnas2f5FdJ5h
U5NPTpn/hCx67J6dikrZnaye3SBFnHjJHTXb/n8YcW6VQ+AS+kR0JFjuS5xrenhVOuaiGPy3qKvo
jxPJtqC9elCy6pjkzenr+zuLifrf4bFn2ahYgNHPJsugBTX9eo/iVVEe3L54bkZ0aHSF4G4Gq7Z1
TTYOSKyH3Dxg6HuAHn3hlPBxi43vzcDOifGR8C199uaZstWDGkHFTWgg4tA6k1YNYLBtWMv8aKT1
Tzi5+vLryz5/zGAUbFSBliSoSNU0MldmV12qea4ZSFAebCXuSPxE9kKnG9jNwspv2KmQWJGtiuSC
i/D89WdUx9IEblz+Pb0wxnQGeHfSw29CnpYau/c0mKmNUh4cLIqoF1ay8xeTs+R01GKdpgeosZqp
s/upZAh9lNiS93H1HLtPyv7rW/fhzwuOQzwlLgXjIKl45xdhGL2Ov9tQvrUd8RAnpPcXXsHp3v/7
Ck5nYUuySzB1PEMmj2a22BdBR7yNK4xvmyF6VH0N8UR6+/U1fBiCb9m03hO5M2V9OVOy1rsH4VMT
16BllCerHdAnrFtsSWwwvx7kw42SmuCrxVLClaj6fIGsHEKKlTioTlq7sba+vPAtufTnZ5OpCBNd
b6c/b2/NcE2h9+tfP5+r5NdxtuZZm6wLhCDOzqN9kbiBKrv8pBrdug7WRauiGH9MzOTC4xbTDz17
3nJSxzi0pVRchgQVnz+MFC5dFY2RdjLjSmNbKg6lgVfNqNEXZk1yO0nGKA0fqwrL1tjzge4eMbP8
XS2BDjC2dZSUOn5i3px5FUYohY9GBRyYVMdfRm48A/v4+o7ON1AE9PDCYLgm7InkV3v2wPquR78J
ov8+zouVUkdHOgorPBVL2A97iMREHNF/+HrM+STRqaGRfWCTEsfyw7M8v7eAh40mhQhx4ghQWGs2
0//Z359m0bsXSQcQVdF6y05xfHLoQeYXPv/zezZtOimI/PMxngpks01G4LiVG1JfujNG90iA3NbQ
m0PcWpOQBGod6UQpZ/Cvr2lKXH03If/7k+iobAJYBIiXm8d+BnCjRU0v4CQV7aYn+riNpxQRORJR
Mz6bOZImx//V9+V11gMUxkW/oIuFliD8BTOOgvWk8ROEGdtLIcsjesoL7+anP1CoU8Yk+y91jgJq
Wg+HHeLrE3mNxBH3NK0dopx19Cgp3g8T6GFp1q+hFV3Y8326WaHPQWIZ9Z1pMp8/7yoHGqqHcXKK
cL0Qnb4ooRb31CsT4zvvjNb+tKsrpb/wbs6WiP95Iu+GnU2zgRK5X+ZsUly954C+K9qXvvs5eCfD
dyChP7suXsPqFp0Djj3/whx3zifhx9FnHySVXD2cQUlyUiJaUhgJj7FVGNTIMaCYyUtrYm+svZSj
mI/cnBbvKz2y33Fr3sNuW/Id2hSjdZXjfWFd2esqvbZe5EjMi9fOLxV6veqdoQw46pp0nXeMUUJt
swuNhCmXZgCpELwn9mZomz9Zgr/ESD1ojLjWqGuJFEeFQiZcilcX6dON30MJGsdnfAJHO0KvYXc5
7rdqBU5wM4D81DQmjMe6Q0zargFeywk6/h673oOZqndulC/x9PYL/BpoP4aVyNODXYi1PhT3nels
nCmfvk+BcHaJGa2hPAJwocWhY7hcukZCJUSEAGnktjTl77bQf2GRwSTY1euSzKtyyI7Eok/aATSr
nvdQBFWzDCv5RBXjaNm/I3qlVL4eTX2SQjbtNh/ZfnbI1pYEKaBWaa+GTH/ole4qDYs1bGZ92eKG
zSvv24WF4Pwb+D8PnrI4mzYOnXL+nrEOUOihNHNSTfuOThwcHqfPUYIoh96TW38o1kaCJcQct1o4
HkXvfveDbino7tKz+JU2yglTwKUd+/Sd+Pd7Of0qNnYU7f/ZIAFVmFaHd2uultHXC/QsP0XFm8HJ
hOekIwNQxHeq3w5daWX4VbcPWkNZoLywHouP7wLqEXoUBsc+c/pP54OraJFawhTYFrRKehxR0mw0
RZbroNZHZH69+qdEUfIyOjXaeavMb+t4fKFH7R9GoaqkwWnmoemc+rYsBrw+gVcfdAq5G7WLmrev
H9/0U87vE59akw8gtWFKFtZ0Ke/uE56fZBhtu2StujUI8yCweYWMa6FU5aaLHr4eTDsPY/3vp2Lq
bIeBg1g6uqXz0Wy084jpAKqWzj4gMSB7skc8/U5Ij/hOR10QNtee+hOZ4SIrbjRLfSnhgxljelX2
ty6UCswRK83+lRJP16Z/ejpjscKPFrhbY/pBOP497QrMOeXM6M4J/4pW8d8/ny4i8TlMLEogs4U9
CL2c9sRAKpVeH90huosCIMkdTbgLq+knnxC2WYL9D60hmAkTMe/9Y4GIJkqJuuuUxuhpKbP7b6gt
iKVRrLc+7ZPbwNH7a5gKwxH1MELwoNc3Xz+sTyYxTQqOgGwtJqbL7CeYVkCKE6jyU1A8Dp3xLSVY
M0GxgiLYiV91Nd59Pd7H7zWXzMea8oWhscucvbGK6mWqEXFzPQDUr3o3xugkgGd5Vu3vDKiu35MI
MLrWCzTpNe3or4f/9HJpX4FjAg0o55QcRW1QehVpzkFExW1LnwjUcvotqBMMcYO613kxGse8sFSc
bz3/mVG21B1CAqY3QpOziyYFzqXCPd1kH/wfxG/F6v9+O8KN/XeMf17Kd694YLm5MrZ1ftLlFizv
oh50AkcfUZxieCIZzlmnItgPTXphAk1vw/nSwrgWfUFH1+AczcsHuQb2W7g2d1Q4Dy14VNKrv4/o
pr5+cOLjOOdL2Gy1JcmxyQgUKk+VMG4rN/2ukIbVYw8lHukeT8YK6M4DGIR9rUO4hhZe6eUaPVK7
cJL8WxeJCzPp4wdx+j0W/SDO5th8ZqtED7+FVDIDR09A8FuGOrip98S67lArX9iFfzKUAIVimNMN
hvejnS8TRIeE3oAgCOVjeG8amXOKRO5svFD+8dzBunBhn9xoRrMc/kU96MNZHdBlI8K2nkZjs5VX
xISm60ReWAc+vogcLin+UDqlN0pQ6Pk1wbkJmtrvq1NulOsqaX5Z+K6J8OHFjNZhXV0h8L8wUz++
hdOQNkUn3kOKqLO3UBlKK+4FQwJYl3tsXcpRJWfg6euJ+ukoji45NKnE9czfB82BD4rLklJHnp6I
EbjXNP/CvfukUGlQCqamQp1Qh9o9fxe0QMdEM1LvSP6UMlsWUK+94q0nQ7jJaRr3Kz09jRhuiCy7
MDs+u7z3Q0/P9d0yo2F08Gx7em5VvitEjWirxXvx9T38ZApSIJR8kICdIDiYTY40x4WCSNi4s9q2
AFWjmdcYfJPjGEBm/Xqoj+8WOzdwX8JiLpofHhdpX041mGFwagxrZOIhjPU1+DIDvUKyR6Lxwjo2
PZp3yyUlSEqstobGRJXy47IReRRFm6wdTq2AhqikSb4dGxWgZTzka0f1SJzLKu1Cv+rDoIg06edQ
WcZWPRHIzh+aG8sYx0hjnWy3ajaucDjw+EN0bA2CC0hT0w5Rp0SXZun0V88uVVcp+E3lSyAqdDxn
K6RWUMqPe1U5SSSze7UU0aaucdA3mQDBUnniVrGC7okDJYQZtsoH26uiZFm2UfQ8WhFeNumP4dJp
uvgU5PAFkriSd6MXsHkg8/GQ2eLCw/nwiw3mG0sSyxEkY02bTW4iAcGF0Mg7Df2P1PvjaBG47GAp
yLiNk+uqOgrj76afRI4BL98SFP2o6FDDOH8y+PLaiFTx9CT0qbJYQ0YjvvWSomb63WdPwjA4SlNx
Y2HnkOTMPiCNyHHdBkp60rUD6hBqFNXz4BAcsiu6t6/fJzH9ra/Gml2Rh4WWkiJjZV2xjpNi0Ywn
HUd9aP0eiwZXTw5T4ph2RIXcY5RNOEF//QtmK9R0S5nu1M6x9LCfVac3/t0K5RFM7TQZpJbkYAHR
Sy9M69mCQStBsCIBMLdpjnJPZ2tTTnBP49WZwvr6KxpWDTb/8i4aLmznLo0yHXzfXYReGOTh9aly
6hz7ng5Ndm/6eKI6z1euVDXTNn97z6ZNnC45ANjQved9p0hVtMnrUZyaAQ0K2Mi/fibnf382KQi5
Aa9AJPup+FnjMPb/w58/W2lyYmmsROHn68PaitH6r76+PZ9M6vPfPz2ud49DGgpZxYNbnJzxzn50
xInKC539hIqShnZqiw+xwuT6NCrfvh7542Q+H3ha2d8NXONiz/JGL05Y+kW/ypsLV3bp789WvDxP
Oh+MBw+Gjx++pEst3Ut/f/blGcZhVNSRJ5OON7r+Tf27or7Ny352f4xZ98pymtrKsG+dOB3g9rsh
Ku3rBzDbivzPAGBIKQRowp5vGgGy97ivleJk2/dFtu31rahevx7iw9f5n2v4vyH+qRK8e8bkf7Qx
aeblCRHeOpxU3Y291O0nRU6Ssks9pgsXNG8j2CASYMXxKtLbdjB8VntYXl9f0KUhZosXVlZHG6a3
HYhXqi+luGrGC0N8Pq/+vWezL5oISw/GHUPgD8JT6PwdKfN/59W/f38a/90zcQUZ0xGQklMX7UiH
bu7/szs0W7CEAlQhGnnklD+CZpWgmvo7VunHK5gtWV2UxGYQ28WpfJA9q9OFBzD94+efeV48G7i1
M6mO8Quf36CcGgvovqo89Um1xTsP03bZZs+VO5y+vlWfPul3A81WQLuCQSbNsjwReK6Q9TZ6Fz7o
n85WxA8cRqlYOv+s/e8eNZ6HIRRVWJ7UhGiwlgZWcZtYF+QOlwaZzSc8GL0JVrA8mYG3wSl9H7XW
ClzHhe7Qp0uJoxOzgqpCM43Z5gRvRktstcZqtQV435nLOw15p3H39SP59NlP4Ef2kwgg5oVvo60U
OzWZWrog/fao/RmBmz5/PcZnj52uOyckh604uOnz+ZXIokYh0pYnxbqG1IAF+f+xJXk/wOzLh7t0
wrMzgIOQuvgJp+jCAJ/dJaon4HzpUHAJ8yswSo87OOan5BdRElm/BRiVZxdOdp/NKx2gPWVkR6Wa
OhvEjWsXgBFVP7MhIva5L29qcWErOt2I+ZuuT2IAXWg2jc7ZWmU7+ILbhDYH8KQHSYIzCVw3iMxB
1nqkOPrkDEx9l79//O8HnS0vft60hafQ2DGs14V0Xr7+658+mneXNLtrA4mFXQKz9TTYK9PbgzLD
UFM3F5Q1n45C2NGkQJrkR7NvFLGzITtTrzgNaz+4tf1XnXOtvPAl+ew90cH+6xO+fjptn78n1Bvq
Js8FEyA65BvNvPDwP51f7/68PP/zow2TDNYND99r8L+d+Fg16ubrp/HpBDNNc5rFVHvm1YkxoR0s
9Z5TvW2gQS63tiDPx+4XBpyqaGdo/69b9n/jzfeMVV6a8RAxXsy2JBnvB4KXv76ieWPnn10jdR5L
o9gyrZGzd8aq4UvUjUsHzNpB84ITZhCrAioO6wHEmRdxibz96XN6N+DsfSFiETVSyYC1xMdwC9ww
yXZfX9Sn05mQR9VBQ0PBfzbTDKNEvZEyhAK1o5eQVt4Kw1pY+6+H+XQ2vBtmNuN47Y2RFMPs5KY+
bv6tV24LuR20cAVAcuEx8NfjTe/6fHmj/KfqxpRmhdLlfIYXiZkZaeznpyq9i9y3xF1H1hWUxviS
tvOzN/XdQPMGjWW2XeTZDGT/Afqr6RcqSZ/NAEOlLCEoh1J5m+7ru22MaiQJmCFWTFvb2CaQI7L0
LsyAz6/g3yFmt6oPA6f0jIQXFVax6W/bS4vZZ1Ps32ugCX5+DTpoM7s16c55JiGDCabHACGVXi6a
5FLwx6e3C3MZXwG0aJQoz4eiOYQ7qBCEfo4QEl45+yb9Jan+p5fz7xjzTIK2ioC+4mk+AQTR9Sfg
jnh0XO1Sdc+0/1kiP0zif0ead1UttTcJkdeykyqSDFe3Y98QStms+gJhagWwZN9Rjb2JwO4dQ4KH
MdD6UCcs3EUGafOrHHo3oi3+CUD89r4sBE7mpJqMxzG6zZ2u1WRj5zrGPwB1IIC9lFksUnOXddYP
gJII+PPxd6Qo1inEu7cKh6IwVo1voVMMNIPkSHwg5GXGhBsQ7Im+L3E3mUYBhRL75P0n+F30wlp4
BiehEvgMQKPvMU6SgYCAFTyvfIsf+tWuSx8qlSC6sgh+4gJ660AYrMO+qNdJUAHTrkDvBmNn/sZv
x3XKCLAhesttEoHIx+IoAQKH/mkk6jcdE86/Neni8A8VSAegCQGpoajzPB02ZgdelCRF39yBOwzA
YZeYkeTQg3kM9HoRSLBuMjIdwqKKdGUZUB9paDhgZqHfRrJ3d6YR5nekdr9qiaevQQ1YPyx4V1sN
ePU2LfzmFqoFjmOJAQydLyQete5WlZ1IwqYa45CUebv0A0Stilkb3yqtrY4qIelrYHLVFQTefB8R
bbaQQaHvhHCzH1btVVuja4q1JTn0ORn2fNsnajgVwEfGOFbWJZyrlaWBvnPL9mele2RlGo344+pA
LWVpdN+HwpRw1oa+AcwNmnrQS9pK4+RdL3MXWIetRYTcNsFqLDyx6PWho86r9MbWKwAmO05af89q
U19FJEjD5Yf7fRV3vrySXvKnEFSBUBPZ+7ZpM9JqodmXY0giQworD0aGJJuC978L7P5n0DogieGs
rVXbNddDGmi7XAc1hMG9vA4i2z4kXVnvDGfAZ46gnGdpiqPvFS9MDGsTy0H74Y0myA1ZYUBvPGtf
4KJdePUQr8NyeJPdsSOvqk2Hh8JyoVP7qMpy329vXDd3t0bohgT3jcaub4Y3rOoKgC6b52GnxcqE
Axmv/Bhge455ckudP1zbVVrvKxOrV5dj9w2u2ugQFAtSv4BVNIm1ALYlt9i1vV1adfrOzRo44UAz
cfLHGoiXTo+WWtT8KTvlZzEYyBRKy926VilvKj1BFlflPivjYD3Dpx3MBcVVsGMBkXtRX47bKi6t
hapVAiyXB/Yx8JW7tMvsIwLVelMbYb9IJZyEpgn6Ywc0d2Pm8PZrv/CuK0v/rTgqtnq7NpaiAAHT
xrDd9Mj62YsQESfN4CVnPwK1id8liFn0exEkPf0kLbguI7/dV65wv5EXH+yrPCPOrS+yW2eA1OWM
BG0ARSLbISUwTJHQ+3QdqmsEDWmdxIEA36XZN0Ht4+uD3sEZ1ng1CeEAA4QVLyrsF2IYoPQDK1na
kYSVkbg04LO8PEKzoyuketcdCM196toIEgFNIdvx72y17Vd+ZqePwHithcZ/3Wh6Y6x6+PebNhwt
ADXZiH6PSJcqdOG1KJ3c5BPKy8jTfFWQar0IwDf9F0fnsRwrkgXQLyICkySwBYry8n5D6ElqEu/t
18+pWU7P69dSFWReew4CjRsRaQFDUhY3JH7J5BY7vclF8j+DtIe1rMY6BeHeNT+JBugLoDimBuFo
DNSM7RoMtvOnqAX4SX+Ty7muwgmYFIE1IJIdsnwBMyAxVrguFrwpqUM16BLGx9CfZZwK4kegznPS
js8JE2TRcAN7jc1Wn5RL6DxVwCRlvbV+326MvuZt7PMn4gdjgw6sq+YzG1MryEmBwrFPBT9yxxiY
BaQbFuYAnJ79dKUUODAPgSOKOA9PNpuEG+TyCEk3dMBOT37GrrCCFk5LkLbOVwdiKhBp/jtX/V8D
SITh2+x3srV3qxlROSzWTxVz4PcOH4BoG2iObvtj28wZOWbcBMY4Yn+xsizcRjZtyqFRz4xd5H7s
QK2tBu2lyxd+zFYWbEAqlh1LfWM51sRfOJS8N2UHKsqtrL2ETenPLaHDJETCUDIc5QofO9Zgbe1f
+YO8iUW6gA5LOxrnnBivqdPDKLHb4s0py1fJzuj7OGrlec719rRudXJOaAi1vjDAVY+3rVrnhnEE
f6P9iMT1wrKCkgTSCGWwl7Bl6mlgUxhRCQ3lyVOVOH/CZYtugxF26R0Povncaz5dYp0h0X4BYccM
RNJNTPzLJtubsxC7KaMoqPOeRIAY5VM2GvOeJLO/AlUf7ppGZKeu5Oy9dXwvtJLzMF/UDDnL/o9D
qAkn/Iwcd7hKJzmwTp27WdRM3roHHbtEinIYj/Y8MvAEkQZADcQoYa0Bl+12MqdxDre+N5+bTMmJ
hGIcMXBhwNinrIH7s+5lbyLuudZNgucfrQGa6sMOBx4jOj5MfU4es+Vm+DEnyEAeU+Be7X57WTX4
KDYgi3qbuIPek4NNLhyE9TCbsIyI/EKP6sPp7U97HN9WG+psZxXpE5qMHGYCUaA9YUmQcvV8Vnu6
czFqyYOdgjT0YIgFQ28xs7LkLPbP8XJD/nYlyJPUENYhLjK+hDWxu1PVCIaTXdsGNJMk9ybfWtCt
noqcvMJgSpAbDQWIk+pGB64KXn4GERCrM3YdOM4IV1VVhV8gxjwtjlgis7OyYw8D6G7KBbthiUBu
E4u/sr21WoEfnfRhGHazUbgfMTTrAH29OjTEHoFTQrh0AToCgpLmRw+kHbIyW4CwPTb7ZUMCD4VP
ZHA6EmN6KuEf88zr1dUQIAtmrfiv2TggVUY7qtdlh7pFS++3mgXv0p7yA6PD233D7gj/t9UnFyFn
dpJBTZ3X26gffOsk5MaLn/uhEPvE7sV+0MGKF/DvoJ6MzVvVMmQ1YjoP+FGNSGNFcY/OGrJgrQ0d
nqfJu4d0x3O8tt6P2zk4NzvNCGG/ew8oedyd0GewJsvA21oQPOF/UgC1mjez0oZvCeUIBky+lrgc
tpIKgL5x2Jv5CCBRzPqj0bbxSzwmoEzHdtnnlRGHiVetO8BZbeBVG6dy7CLrtLVy3G/DmrzoYFKf
hOIKZOMaDKK7TGGTTPGOUYvmRdwoUNjP3N2gcfjQsGZifrGyiH1od5+6ehZm7QRSzGMcMxvdZ1n1
AK1j4kc1u3ON4Lf9swCVIPYoZnY9APoVhvzTBePhbUU423dMwOtcv4lfTHn9D9eLHTHlrfus74ob
gcxFULZ2L/owsQCdefyurJfX5TlLjeGl9dZv2es90c/4uy7g1tfF6q5TZ+phrhu/i3370hZmz2Rj
QuiZXfSlwDNBhfJYLQvVOIa1QTa4HOtNq4w7xbCyr1Ucpu6QblHT2Qy0guKKxGosz/GCF15TvIyq
KF5nlu1DhjD/c82M/g0bDSdkN/djaYQmK8dl9NPo6uU2JoE8iRkWNhrX/dxieJ2hXfr6Mo971sLT
w5KtOaPO0ohgwC87KPMFZIK42DmC51T2Cdxblxj4vNoG+UNWDKc0Ldonuy2zQ7tIK6j1fr5iwxq+
+eDXvcmshIIvtNKrdP4/TdL2fARLccaNmwFVy+MXIHbbfoaItK8omKFocFHdEIIYdGpVdzYzY3wf
atcE+5vmoddU7pXF+iSyN0Inq5HDAyBukgEdW95Xn5F4RDky+McGRGZHsDq1n/hgL8tif7ET1oDF
clUFzcVuh9RiAcaqi0MKCj6ObL2rv6B63R5KWnzAGixrX1b2tGvlcBOnVrYXFOOCDEXwgC5vPdDl
q0TzjvRPOH4JRvBoD0CqTLipAShVYpBNgkKrhNx5Lj76fEulbxvaZ9EPEIC6tj66jWzf89YglXFL
lQJigt8VJGl1IxNlOnGVp6c+eJDBjwtsgEExWPmR8Zp1N5WZejAadLTgmTvnWaUe1qBOPE8zHI1E
Mb/N6e8+yBQASOxQYWi7FhYLWjJn+GTFk+EBJnbdU0MseLQmLY1aSJZH2JeM5BNkh4XVNzhJ519r
0e1gVT2cgT6nUiHQnDB1UeKSIgrSZe7B1mqsY9Y47550eHncLoHT3kH24nzzKxV/FvFQBSIXJloa
Mwvz+XYyQrLyG5kpciiKiSR56loODuUw04nLuxIWdhZ6IO6J812Nn9QoiGogpHKA2tl6hTkLKN7I
7O3qGs1D3hafI9T4wyyhQPmjBd9JK7xuPzOq/ewsehcqCIg7llDLCLkrlwVOH1BMPKgAvNQbgQGz
VihQfqVKlh9Hj6eHac3svW3UFXjeQd1hgGDxMtlsA6uUM8XR3Dn9pax5OCUUMPQ3NUctewaJb1au
dXSyxTmYm7J8LYY3TlAyHc10dO7zuOMsqG6ahwnBI0jxtgy7foUA7MbePaNf0Nvt/jNxnD+tYGbP
JEc5LQi639kR1vbdqtXf3hpDmmQ2O2RIpAnUAINTK9UAjCnWGOa3QFhxbgS21moH4DmMjzHC7uuY
78I2TrqLnEE46Mw84QbnEmvI+00/q4kCEShoezHP6JglUPkHvV9cn1aYuTNiwMZ2km1+yTBUhGCb
STHL2WiCE+t5qvrzEkCmTY2nzKgS4VfEdmEq7AXyXLqGCvRI2NqaCGtv3B5MezWPW4pmAmHAek2s
XJKFeA3TZ123F3aTXLreBv9X2i7qgXS8z0t73LMWOX6t5rph3NJNuoFkO4Tp+YoMJX2vjDMzJrDo
gfNHJZbBD8WZdAadmIfZkiOs4YEzHwiEoYLWCha/V4/PZjf/TTMyQjVMns/k93Yx1fNYRAjfs4B0
iS/HzI1PAt6Jw4g4qdHsIZjHnl2IoXF2iv9eaCam7RtDQ5oIxCsPU6XyUF9d70PUEmyenTr5vy12
vuG+zK8Fw/fHWl+5h/RyrdMjc8Kgk+3WQJbnqkH+p3J7OebdYoXxkhW7QmeTomlilpAM6FsYSPv6
rh/MX2lZ2gn0/+IX22SyZwhziDcvhaM4cTJsDZzPfJFflXSGg1XUVFUcYRAudsDvaotJ+opt9QZq
2punr+8OGBVisRUBQd8QEWqFtndGbO55SVV3rohwWbaH0pzXddAhSowkfVPf6YYefOP2SLljYlGU
/StWKuS9NcEESh0G2o0p5/Vz3WGfijg5uG3VPSnTdZ75pSxfOjyoqcsqXj9/QUmHKCRAyOkEXT6D
kUBMh2nc0S8X72PapLt1KKyvQZnmnZflZuq3mJvpcBYYtzlvz5Ngka0YemjGevwO3oaVI6UxIMhB
Gw4CDHxVdOah96YkBAX2b+vyaQeMF9Kca3GysrIbZZ4Tw+xp/i1T171Sj4Kwi0c7YuoVB7fgK17X
VTxVjnrdsnkJKRKBjbbcGmLeWoZUKi24RuPfjJs8aIy8OaixExxNfHs6hotjvdr9kz1V2rmza+eM
00ndOaLYojJ3892GiYkqb8OvYdyqBNqnV1v1fe4sRLZD1VEJFJQ6kpgX1f7hBvpDEwuQmwmygPYy
aaoGgn2ZbS+Ut/27JE0dbtqb1E66430KJeriVFyNlQeYsjGkQt9ptrtE975ZkGgjbawWkkm7/94m
apZsPROP9XNkirq8I4qc3pcKmLfVxconyazxK9jdPi7H/IZOJYnYGpl/bgDyoqqaiEtWu9yR/uBM
1Fdwe81QZIehxveWOOZ/YEhZWW22LWhaG7a+cP9rGr3FAVXkp1Vb7SsLeVUohpktwySxuqe2HBfy
/WKAMdQJ3DtgRCIXlBga77iPGrhLvpWV/5gaUry23a9aIOGCXzSsk6x4+sfN+LkhB322wurIjWOZ
+z36yb88xt1b97ZxX9Km36HzongnJisch5vgJHMvzoacyGIX+uS5HApUwUZMy7kLOxPoJlseMMY1
pb0Va68/TpahHrveqq5e7jofgJyoZpHF+ny4GOgYi4vA2doH4fRrCNXL2uGnK3dC4pjQzWwItWQ0
QXXXffk5DDI+I0joDkoZ7SE2evWANqIPK2PD2cHXEozZbJ6tia8mkQnHut7au3qG9V3G2bavM888
m6AZd91iQL+y0NF5nlHv/68y7ZI+2qrtW1OjQ5W2WeRxmJkEBDDC3BnhXWT00CP7RpsPjLaD+nYV
X0cxM1uQCnmcF3Fwm/SllYAkVd2Pu0IMJHC6yo6sf7R3Hmq2k0lOdd6QsXDJdIb4j8mq5lO6w0fc
FOpsACjf5z2k5iXNfpN+oS8/UyUW281nHw+jHW3oQyNeqyJkk4CyVkv+IJxcv0eCx/ttQ2JcE0/f
lbU1HHg5rQjXqgBfZDYnrVuqZzPOnI9lc/851cLzonPewLkaotoBUb1olXsUdltzlrTVC3MUfQhp
j5O6wvVs5Fr6OZnOcEmh2AVM7CJrIkAMtG0DaNUUkJRKrXnd0gHjI1UMRHZyiONnvgyDLLFovKDq
IUc6RoMYSrJPa/TS/lw3ezoxwjOiUVjM28CqPr9y+YlbFdg8slSk36uGQgZB0nRYJ+dmluDSxHHF
CoGATls2JAw2BfpfMDPKA8Pelj8qgQxbjUX5H1ValizdjgN5HRd5dRFJPyk0u9yiAoGDgCWQQVgN
9SnGkerlTgTGCCal4MG+R/iiTgywIzhLhi5w43VBGDpM9nWUFO42E8lC3RsfAL3YtFnaP7PN5wOW
YQCwUnfEcbCHhsFPQBw7fW6qyDIsdTW7ekZh4yBr8rC+da0p3uUqPhhI14nkmi87V/09fx1lAvC6
w1G0y0c+WSZFGHHjqJWekbBZkUsJsd9ILq4HL7u6OSYGfeg+TEZUwqkr+3CCFmdWHzfLwNw/m7Xg
ahgq+z+XQ//ilPMna9DNCZWwX/XUpSh3fqYl03dLgl2YMsMQLB1jRwWm2h2eJs5fIuPPzAHgbZbw
1xhxzJ4no+5oJ7SUIrrKieKsUoe5McygZpzviB+2PPWSrQVeOVuxUTwSPJrm6J0bz2g+7a3pYixw
vRmtIn0dPUUuY82fqrnZyMSik2tZtXh2qSz4pRSLHbQt3vp9WZYCJVVpxb6exU+NmuerA5kwR/kb
b91rNS7DgLJ0WV9l5xq7ZoibsFHdFuitsvQTWhX3uCCleY87vQ95bRnrl318TFYKzKan3ug66EHl
JrhY8drvY5iGB5Kg+AjrwgjtLJlf3Ro58cbUdaAlPTCccaba5031TcVjh63b/Cv16l9el0aAFQVk
oO1QjTtPZJ3drojHh8JFkDG6uLjQyGZkVsrctSCpKQXn/0aDY3FqyoLKhKDxoo9O/N7qa01YvXjt
AdXmzsu+qLXV8aWqRse64tWaWciehjTdA3V37ja4ZCz2iXTP6mgauCCB/SrvKIqVBipCqcnfLUdM
VM3WAJ+w/omL5FbBfOvey+ws28h4vv0CYARC7gspzwKqOx7CGrXaAslRh2OWMTXWtmAv6xgLrWG1
xl4aWHoGGk/gsRGJJdKgxNGs3m5txuHkwCvakknz1yx/NQzadgI4X5QVrv2ENfvfahrnNc9fNl74
vc7SLsZV6vcFmjtM8lcxrwZm5B4zqZ7+IY8CPeKcnemhZBbLxrlBYdQsJUF8WcQfDJ55V7OkJxQ4
q6b+a8Q8vmTS7b8MQPmht4J/hFtnbNzvMIx2WTlMj45ubSfXTL9cq39LGh1fXQEUczAmKmaOhoVu
qTu+4CoNPNFwxNTwMX1h5sX92OjzWdQQ5Skjgy1KtTi0NYrXVUodY6zqhErx0EXZLW0FE01LxUIv
Yk14+cBWzn5RoTMuDLoA1JYKuiGcwiufViBm+NdTY04oGsc0Ah7O4n9f4oZdmUgoLUo7WFC51YQz
vvQLvZc2Vc4Z3+Qn57m5d2iPBBYexHtUcVkYs3EWVCz2S158sHa+zk4T+61UizB68D5rmE2oGHH5
+EU59X8lQBbfyt16V/cEa7EhcWHPyd/iLGqHEXyrdvREPloOoIBuDLjtePnGFpn5VrNudG50YhJs
VZGpCbLEtFn0X0NjeaUZYHZmGID9hKoP6FOPKnhTIaCjlvBorfXwlKUKhsIEVenJMcuK2Hhr2mCt
5i+Lcyos0KAFgJu/XQ1qamfKdqWwOwpsYJn4NhPXuNLkqa82Zwk/iP2vJls+Z4lcsd/Ygi6LB+ig
NxSoEoM+bhnnJO/Fp54k7WFqM+9EnfrfoMaZvzajjphV7Y15yFRpWAzT8Nx6OrXdOO+AsCPYSIsy
CWwnUQh4k/G+Krtv7HzmTrQeO7YZdzWBXOHnmHYmXEJOt9KxGd9FibURQUh51caubM6lmZdXnbaT
A69hWB5Yx8+ifOIL0gAt7qpEL++spTDvGwr/mAYqgkV9HF5nmDKhlWkLEr3mprM032pBMXA1QROO
tp2dNsfLT1K/xdsd3wXdV9JpM2mjNslV2Hmcnd3kdAe6O9i820oxurEUR632TI6+Svc9avFhnNkf
RlW8sTTp8lb3arelsXnAMm4fvMUkgIuHxY3oa65Pk8Xe5ODM1hHG57Kb+7681EuHkaR3yWz5I5hT
QM3nVuIha5c8ikIuV23z3LOT8G+42JHrHh/Ekhs0D3QzgbPb4arVHEYCOrCWFqWoR2V0qgv1WHae
3+l5cu3wvtHIcUyf5vsUFX38wGkisHTHxkkaRX6YBpEebl4ispuNdn/mkSGgRd3lC1YtCBNNMK+U
uyBds69sM5YA/6KjWYmidLKxtKY3v/VC2TcaEoroOrifL5NYiCZIkgeL0fbnhZmss26n5neOf9vH
HEexpgOyjh6mPrhQoh4NQrJ9ko2PeTJl+0y2iDdFYVyH7MYjENYUInvZzpABxElKuzkKDWJI7cYo
1Lu0+1Jp2uwo3hWBIPgMNq80uVE4+rFw5rh59enZmujbQLntz8gWmWeLh35nV9ttoMmAWGDYNQ3j
beh8b0Vd7eXbdvC8RO6mSaj9XMx0orf3rZ26A4rUeudMYnzifF7pKoHmytqxOFhGnF4as2vOUGzR
W1hT+9jYmUvzax2J6zaatm2S3ffd/CyINQ/aQmhTDJrYb9WtiS30b9vr+usqQJRUziCPPcWP52Ya
40gnpggc4pgKSLulsvK+U9Ldad78m+Zy/kjmSip/vbE4Zc5J0MzJbzmtMsrdNCZhnnN63zr/wnRz
M1SzeCSHSL4H26r2rTsgfR5yer9JmwV55kx3rMXjGNRbnVZa3LILmXgnjNreiVvYPCZ51rDKXgIP
bnKcjNzEW5+ve8qvXUhY3z50eTNfK6PMD47rjrfQUGMrgE6iHLX1YGhNxeSDJCRea7xe86p8mdmv
RTN6ezpB3amR/c1l3+okvBMwEzmgMYk9MLd1HGjpvNw1S1KjH7v5zyyvxpTs/acVxk9HGkIb+8dm
MOMoAei9z5bIH6d1nQO9S8YdS3/ivqKMvMsnOsCmnVSnzMvtE/z7dJ+V+WsmnILc09DPvW0ufAAD
gNwqh3RLY4euFLuhcmY1lSbXejTtOHnPk/W3GtpP0DQqMMoKSE3dpxGdVj1ydMInoeGLvZkTw8V2
9PskZhvfc/I+qu3N9DHxmmHK2XOtil5R31rpo8vldaoLJvk9hUKEFuvdLOMSJ5ihvSEHOrLRfLfW
RhrRNbhz8tQlUbK/JnNQob1yuboGjzgEfnXx+Fb3pGbGnYdY4ZEd8DwQC2hrdnW8KB4L95cYzdjr
eMloK+VwnTW3O649CGBrtb8ANzcH9rSZOvFiVFfjYvkV6XCkPNvgVbC+XHBvNAu7NlDeLR1r9Y9N
zOnFq+LxRB4DrIOeecpFq82MqlEQSMFJBIaoeFyazHpEUJ9fjQavyaYA7WxKtTvItxJRRmfcsySX
R15FQsjulfJtWVAomUTJqol0gW3O7zP10oiHTIWUuiBMG7192GKPLr3UxH8xaLfbi8C/T5oRALJG
fOZovza5CpqP5tNb4PGqeRyvOYf1IdP4dRKLok/TizfmDdQN7rMhpkUPJbfy0Z234V3yo4UUpPjG
dTM+a3aMMXdQn0z6oKQSTGZPqRMaiZpf3Npx+C2QKdk59SQQ2cOxGZwt6gEqu8P0Vsf0HLMZPbXR
jak/sa0c0heJA7ebyp2njOFojsXwMOrxsO/ztHoBpW6FmH3NgMUYReWSiD6I21l+2abeHyZ3tT4S
mLGvWuMmqEfq3iGuoS01mwVlPKaJgp50aucq6oNrSxSEPglFXiPHx86qtqdpmgD1UH/C/zj6il3h
qyXb/hs7e3WhFCUYBXDiF0jWvLvtjMYjqWiJpOCMkbEOZJyd/pP3LlkOCKJ/2xC3H4XhbodFZU5k
KYuKIh3KWhNB7THEBTyXGP1vqOd3pSUvsSxxhd7meJaCEiCkZZdhNTm/uQn/haWY6l3b02hUG9ex
sE3r3s7m7p8+tNObofdTkJHioihbxx3JSU6xlou1dzX9jgQxwVY4OsGYz8lBAaMNPWc0donHkMIS
VwkjZ9J8MUbrjzWIDHTF4OwX08oCw2hjFg65JXu7Nh4z4jF/kLQ10FkiFDYJdFjiRjVFE+NgWA1N
f43ZXyuep2DLCEj6sstGf0I898G4lBmlk/Pq9tJ8skRjHsi2mOKRecsJ33C1uHZ8ibN2i9a5zHDX
xs8pFpUzfcXydbAZv6hWt7gY8sT0FE7nXMvesZPiv6idijkzMh7hMnSmaOQ8WfkXK+eUcB4BvBMB
BB1vq07BOYUlnTMcML9lZWQwdkSz8dpWP5OR3cXbSmv0IS0u0Ch180xpxq8pEuTJL0487krKvQWG
sFvv372O6ysjj5Etu4OQL5h2saUbYW4/N8bZtqk/3ifq5KYHfFYpjSUd6Y/nHuyWwO4C3zRGqeqV
FSmP8Mv0QyChtjQ+3sNWHGT56zmPpFp+qpMt9BeKj8ZG+qOfB8qd1bhLO24ViNR8W9+V81jrrxZ5
VHWv0n3vUNGzj2uNprj4K+dDQeGp1wKT8e+qvqxUklJWOR9ujemRFmQxDbRGqMFxt3XDf6DNCRL+
ei1EX9aNl6X8HYGJmfHdlvwYZYduAbGvx1SL6qKkfknEh9ZejCY72nS1pXh0Wi/i2rvU8W0Kp941
fPIYq8Jabmd9jJb+d6VmYefMO5JL6fPbSjWqT3bzxBgCyZBFxEU1u5gPRnYS69lVNGNFEdrioBeP
VfNS8ep0JNdXd6C4j7AE61TYWBc6f4E7uGE9/d6+Nan+I7EMqwxE4IYIdGe793X3rnNgJk1+ys39
bJyxEx/LAnULiTMnw6j/ZEoDpnYktCaPxEswP8cJWJ6RUuryywnklxghRupvojl1MxcPFsAcVqRe
vdXyKFNcY6bw03j2W+ukmEjiieEiCfmpKey1xoOmXzrxmdQPhXEc1O9Ncwc4J5htPsCrZiK4vnrl
rQf2SV1ldh49LO09k5jOjzBe1uUNvI9Pa6MX19jdNzSz4ERoDO0MQHpbZi52g/FbZMiguFZxrqWb
hlX9Wsd3qcDlzUxXfnW5yCUubdHrbVST4mIBZEasrLWOvu4kXtVkV0cqut9mbuZ3OD92zkZClV/n
8kW53i4l+hq6hZEp8eDaWlBaPdamy8bkWo/YTV5isz2racOueSicyp+RwkPLRyiJVRhcNFO8NJRu
627L1Rqpe3Dkea9Ty8nr0V0rKJ7GvpheMaeFMKeDlnAwy/cp3eYZYhLTroc1SUF0PS/rg1teJYbf
haTe7j8y7f1muqPr61rXHAa2l0OgH+7t5VX3ntp4nzGouTX/UZPca92bvj2Z3isz/lvx34wIM7kh
wYwbv/GgTxlTa/ubYtW0jUCtn2n7miZnfdIPcbIc5awHOVjvtgY95+ELpFBPtEDX4LgynSMYk/Mw
KHbVc2+89VZoCe2OiZFdbd68njhM0z8xerT0S3yFEKdqz2+mW/Xr34KTocwuG9/WmB6bhDLOGgds
CVBD0h4YPgrRcCxsQHner8mpsYoHR/4yJBgkChOgg9WAIvtm7kfY5hnH7Uqn/niblqRDWaqrtxqE
JByIPAPkSaFWVLu0194mxtTQCvlu/JjbD4vKD7n1ZTL+vlZokRh9SJqvOSGLG14QPtyuwuWW9QuW
FTQmBRrfYw89KwhJS4M5lhePYhbJITLNar2S5EbNjMhexacYy5MT+0OKYQ+hq7XTsnOLE8W9qUOm
B0Pia+pojNMdIljlwG/Dud7OHSrvVZ5rZYeJ9VbVn7rOR7GQ6jAfUEvwzREdTr6pF5n0lDjusCUJ
4HeJ+zWYtznV5S5fh7DU4n/91IQUkjFlX+V61Mr3cf6x9cNa7g3CpRzTiPdd2w+g9IIUuVFu1ZzN
p46csLL3FYLqGV14bsDPe+RCTfM91cRi1oLF+dk4bOf2p8tfHPtCYuHbzWcyfjJrtmMlj5CHRplx
t2VMuR9m7eouB9iMg8uL8DAiBy8/tPqTElXYCPJZ51vrnxNekSGNynJvZm/99ONUzX5lBpfZAwbg
ngXY55YBxEobT1jMOKvBsZbfInlweuQu9ZFmDDzM5755X91ziWPy/7w/7MIkfvzFjDlO/xr7weMt
9bSDLZ+K5T86HXX/ywDuAXkauTIGMPO3XE9J6e3X9pK13Joc3wNuLoc5Rivbb+XL6DI4u91L+4Fr
LSKSDqCDxv+1lEf+w6wUSOp42r5K3rLpUV8/SoZGjOGsEV0ljjccbpPHTGukHEUSJVTGeNMO4/Zw
KjBH7/n2B2Qvdb2rLKnOrVU8zPCF+OJVROASyPlxmhktHCkIlneGR7kxg+b0ls5j2Ns/zvLXM4+S
ITizF5xUG7JRvhIehmDN/jSaDC5i6YHh61mJsBL/VlvbU0lEk/rOzNlOxlDROXK3Rd7HAw2C3N4Z
OZRHZqEKOX6uhhX1ybF0P+gOkEQXUWm/q/hP3g3QePXy0H+7x3a4lw3/4EyW7E/lfqD9xv7kcVZH
ic+xwSyltstt0mdaXy2O07zksLidDOK35IKKF5oU6sEpoX/gu6+fXPyhTc6X/Mnp5Wmrj8egyotQ
5nubQ8U14Ndsn4n93I+XzPvD91hMp2S59Dwzcrje3jTaz7xER49Q27xLm6fYpPtuOzvM7/xtf3Wx
WwnvqIvM/T+P6hctE+6cLugSlFzpd5ZfGwYNAIducjdCDbDvTPN+NY5dTxKrH8TiRBP3heWeDI3m
Qx+J7E7SEZnhsiRMYJh3a/e0zt+OwRPzWaRfmrJpxzJxj7C40a5jG9Lq3yE8CfTpc3bOW/2ACKSm
C9goKBhvXfJNnUerlgMqmLJ90S3GMr915yzFUzy/olCuk+NmR506l+VTue2hegaivPOowtbzfZE9
CEZx0+GrSAcegrPtvk72fuH6ShN2WV5t8yXJHsbpoien9TY+NXxk8gRUddxcApVdCsiSJxSrzZNn
3i0mgOdITjbv48dm3HvjjhQutIcfLiIa22gmJNfb3yLzyKou7qR2doHxUS92Hf4aMnwxPKocF4uJ
jikTvqFHsmWLhjGpmFtZvwnRryUy8KQ+js5Tps+XyfxKxnhfmB51aazp3R2pTCCdjoSn8ifaFYu+
B8v1mBrNjvicSJlCNaG/JvVIL8lH1F1FquZw87rVExg/plNfrfV22mWnBWtf0f+kjFWXFUa56lga
f2py/NZ8zzgATD2DoJYFFKBLIveF1mEy/42rCrV0BfW53md9CUeXiq3B/cavb/RvoPZ7vKGj98DG
BbFAEm144ldCjcXZOYh5GvlsyiJK/0fSeS03ynRr+IqoIjZwKhBKztlzQvlzIKeGhoar34/+fTo1
NSNb0L3WG5fxSWW0F24up0wWy/RTe6j6l9e0v61TLzIGWsgBqTbvbx6beMufl/4rzcn4RfNZch50
wJXSiAvzfgy9hy2sbqY+SxaXqyprdsTC4++wo6Vxj6GNelFw4in7dah5mrv67Kjs23Wgp8rfYW4h
HtD0o53hKpSxr84zsVDw2Jy5dA4CLrf8ky1CllTRTQpsVMrnef5w+4OY7tPuB6UFJ3aayPbHgU2n
6gZ+868L9kIR7JGmlFuVrODDKfdVMls/A67wNGz7nSDpWiH/6YE7TYw7O/sq+DU+jFKfulad0JVc
Qf3sT6aHIDhaiN2MoNitmossf1lt6o06uQfyu5kI8Dv4m4fe/q8PgniRb5Nw3uxq+NpMsavNMXKd
n6H5yz3/4lHZmRFe29QfiyxYzZG/QflBLG/zUQwPvcHFm78V4WtuW3slEf1u/2lEIOlLu/6FAzXo
2HGsT0Wjj+IT50d3O7UYYVbWw1r8y7ZbIeNyM4+zP98o8bIMiSgYUghwLo2dBf/LqmPKn7K9qOHL
cx6H7moeg5i5DF1SW/fKp6fp5PkkAVAa4QV7pBLRxHAo2uKgZiBdRH62+TjJi3IvEg5c5D+N40Ua
uHgyTja0aA+EW1qvPk5/wzogCd2ZLFHEptJhxTePnQUZQFRcVzEgG/WmHdo71bRz6kcd/FB5/t9G
0afbUJzr3nXOC3LWXdFpEJ9fzng3vZPGxfJPTXlQVRgFfDY4cm97Cr0/NeF80Q+1TJr8ffFTSmI4
jfApnQ2eItgB+ldvYJsd77fNejSkL1AjBTI3nC1EHZf1n6lvzeHFQ8Xa3hBLAmfBA23eiR6N11Fe
W1yDSz+y9Hg3c/PnwCZntK1KkKriRSioJYou++EhFa/V4kXzejcNKdw+Y9m7hcxrJezWB1Rn2+MB
GNNbn9Krrn1uZtrAngP5tKyHmeiYNojAfcHLz17NX+gf5Phps7q44WUszFMHjFGtTEBYEZv6LTW8
e12QlnPBNLgbt6favzTio6SwclsRpYsNieVyn9MjNQfxRvLQhkHPAVZt2KVz5jqz/JtRpfbqmPW3
ZcNq3rHfcnu37U9I32cNE1ZYh3pOHDvHYXmHwCkeSuwjWX9Uxdvc0Q1uSpjq72L5CrEt50gMDOej
tf8b5HzInTV2zBPVlQi4eI63QD0qQx0HCnZEp2OL1jMakve5MScbncZiwKDh0txdLf+56PpWsyKj
XN1g+zqDM6Q7zH5vdJ9GGyc1iuvqnIag+kZwh6Uw2qr2pu5WyHF8kAA9tNIW696ex/NI+D2/D1+y
7VSoAV354JBgrCwDv9ywb1KyMQc3qjLzL5Doj2y9p7LsM8xwF4HCtqGiQqw9oKI4+9N6nEhYMq8i
JkrOEc/jLkFZ4yKf3r6t1L6XpIFT08buFR6ccdoX1rXSdI6H1j0OKy+7vy6noMs+lO4+XNc4htu8
D4R503VVEvRbBA62E2v9AJK5d2Z9Bt3/9BgQRTifF6d8dCsdL8uaFH0+7Gy/IxpdUIVgnqbAuGmq
7JI7RtJC9dMMN/9KQySq0U/ZasLaQ04tdrR542nkrSlCQooa5xOZC7MElbvcxnJXVEZE3vWz6yP3
ysWpdYZ/ugrE3u7I3Azr8Gxx4aIEj0zl7AbD2W80zUX0duH/+1ubx2l8Fu7MiLy1Ozu8rnH1B1TQ
w1JUiaXxEvjreSMDBunbQx3CCTnhoZUWrCQdvtZ42zZQeS2MvJJHnaYPdjETJExngdrGO7U1F+oi
4woGLzUphQZWDvLiEnBA77ItfUA+eKtJp24z793up93MpTlVNlZARDh2dnGymrrW8tUiWF7b2+u4
jfuQv2MihVRrFoW63LscHENq8iJtqHEoDM7CuCIR3PCsm7Frjs7Ie4p+kuCtSAb+HpryczCCY9Ut
t9LSUYcBczT/XRlMq4vXa8OHaR2F1E/gkO/LrM5ulcbORv2SlVU7Qn9Ze64L7dIx240A8kRhBWuH
gte9N9WPSr1DaBvHgvskN729B73csCgK6AK07iSLcQUL3l5ioS55zfReYZKbhPXgmPNe/K9QmhIm
d4yRkkV5Lo/DOFGgPR2UqSlQ7qGyLNr51pNvdzSUt5gXr+8Pn52LGXnzb+imdFr659HaYrLO70TH
xDbby/MMejT5fZIZgHEmkI/2dFwDv4NJ/Zpr+FQQwx15c84PJepf2fF9B80eMRIoU8j8g8LMYYTc
rrLvyU3XPY08KGkQeixTeaqWOg5lfTLNFvtneRh0+wmDXMfplmf8NEYiJSTMVWBotzQgUh4c+4um
2ylNoIjdvSK3Mi8zGgg76ttTbgPBXmqL4lIFC83I2SGd9Rq7xE+NoBC17i9dxlkebK8uMtd5YiAe
aFOMA46AYd54EkNgQNOUF8REp2qlkBOvXxrmLCTyumOfkAkp1jp5R67Isy/5wVt9T2d1vSsxKDQy
ex94eKmuJM5ZPbaOT9GF2/SUf5bPzvRWzWx5I655S2Ad5NfJkTH0z95UfZarQPi3Rmggj7rJqPBk
slI9Yx2OUdSOLQqzJtbQSalV30h4sH7iSGb64fEouT8G1d+vSCTHnJfCaqMAyQNqVWzdKMA3Tvm0
oHWdN6EfGDBYcDyZn9t02pVogtoOHhvbg2BQ61iLZcdFRDkAqmtQ+X6fy+Bog6xSwLUvZ72vJn9n
V86B5s7Y9to7xswzNmA2LYbiyYgywuADG3e7FJiJsGL6uCSLFiDMLXqOOI7itewir8axNQ3nsJx3
3XVny60MCHE8uky9UjV/3ogVr3G2D2uBaJvX25nNcAOP7X0kzgGVSGYOPU/fWsuJKTAXtaoC0rOx
AdL+d2uHAaLaYa/T7jKyEI5dHVnGknAynK7C83WUsY0QL1zqt16VZ6VLM0Ice7/lpIpObvPUeWgS
UUywGWJtK932Y8Suxr4Gw+IggC0t83aYQckDPmiNWIq7BGKWkczj7csP+Lb2Swnnu/EtgohiYIrT
VEfk6SdO6u+UCFAO1FFVCzxmfZwt6MB9sPiqd8BMMKzyfa7omYqlXHYjisdIGujXt3Tfkzlfb0sT
CcMD1yibWGBd7qXJtYu1KA9i5FlRpq/7+hA5bXtjBtiQLU6WbmxRJtm7MBc/Dk6TaK3cKHch+80A
mTRXqVlZGA+x84/jb8cg3vN5jW3hC+0vWsh9upl7B1yvt5xbC8x/WPllZPNo7zJpX1p3e3FK54iU
+0AX7jMNbY/wwbc9v5xZi4My9jrsAEPL5Ziv7imbxAE7VYzRbA8l92hOjKowkAHWQWJsH8mP/OwX
BKEBnJ9lbiwcuDJEDmccxsHIUM4MlyvjKXRY35b2NDGx74py1bGn6eGRczxKvNC2fwj1fy6319zz
o+GeHBHk7tJubuJJ4HXgTy0CGIqJUdjNNoTu7ve6mifU9V88exywmItdpMaTP33Unpc4dXm/ANBN
OocObnGAZZdCDgeM/nA7UyR0de+63clS+OW6+WCL8glzOEAovCyU/ckU9slyw79BFCbCIrw4efvc
0c5zJdcdMwST4aXQ4XRSEOVN6j505NPgr+dTjs1BOUgLHQ4kz/9YDRD4afTJcjQ+F3SDUUo0IiYm
DR/EP9jaMErhe9WnN5vCv7ZMGYb87CVs9e1UK6yFKP29nr4itfIrcubuALYMn1HgIzTuyDeHW+By
cHEuorK+MikGQQNYIPVCaTsYsF1W9MjMCHg8n04IrN0INmvFCD2ZZ5pZ4QDSnqgGD/G2hFrd55Om
3ByVWsqSaofb8arTXP3xNrfDA/HfF1+t6gi39hNoJ/GK8kaDMjauve8z8W5mc6JS6d4tSwd8GBBz
0YXsNEHswyangirmmU4Zfwji7Lo6Niu7PKZVk3VCyPFuqFM2cOvG6Yu/zgl+w2C7lXTk9P2QuO7I
XNieF1ntc3JEtZ2fPSqcr8oXZt54DVCfXUEgMCUBEGPZEsxEbzvHy/a2A/LeGdzYAUAuAGV2vQwN
zDYF66orV4RGE8tHlTPKLWQ3CbI0miHbI2dItB3i+KjbA4R9MtcwriNu81bL7uTmBDYStzBoj6Hb
BV4hT2FzAMOn+eDXLYJKhb68bF1SEcmheTJWzPslPru7rhf08dCwxZpkPoa8oH3dyCjNgys/NNuP
VtD1QVJvzXRoihy/51wH3+UY/GdKM7wjhRTywaKq5G1z4K9s72YcS1++dig+3smNqg/Lym2weAod
tEAZ5NALdEx96oF3Q1d9laVT33cCyReaIfqaDnMeTCdpWxAF7mqw7XgfanaHi5b591aN6oD5sMBR
3grMcbJqGMnS+8CyMIBmW84z7eQ24juAPJsoCzN463tpf+D2Dx5sd22qSGlpH1ww7cgI0vxgtSAO
1ZyW59n2zn2IZcuVuK03e7F2dWGUR93hIyoycKRxc7G8Yc48QsFO+6HyUSuNCPS0wHM8YZZENoSF
Ca/aCHb/S3k1ktqSOl8n8O0vjewd9B8BfNZPkHxllp7HgqW+qZTGrBracE64rJ9QoeWnUmIoACMp
BtDYoXxRlZKPzeih3Ieu1vdFCH5shQ4hLzbenMeSnI6AfJNseVj6wv8WjUeMyaqaR6mD9JXP0d9Y
npvSED0aHkqn9RnOP8my3ov91ScDYqRCeqJZFlRqXprvwNq2RJV8e2ZNvgdWpC+ljSVDFTUC7syk
EWCwjMvaQ+3OSDVyfK75o79N3V+1Tey4Bb85Yu1tEaK69kkiwVBsry8VKon9osznRi8/vSnLc+tZ
t41Xk9yR+8yDZVvRzni9b6cAF7JH+spDWPQ+DrwpTDa5WB/wzuELcmT9Rg4MZXtdRSgETs+LHOWc
ZBROX8xQqNdptOGAw2bDBOZj4kGQ9ciz4j60xBTsO9MefkzEkYdh0/OxhTOl60OgJC/LFF6HNEBG
9MUxfsSIWD801IuTYS8KQnK/rQrjrirYMnAU/O8laImv4JCrygGP82Dyv/fLd2USnXKNhT46q/Nc
BIN98BaEJEwyfWWcEa2YQNUj8LWXNRxZFhAx6GD9htf2KvvcWi8Ji6a4QR5jx7YNYdFjXmU6ayd9
mu0G9YdQ6nXWM6aMMAARNMPu1exMhtXZ4MSucLWYu7p0MdKVeOTRMI4uyhBvOnRX0qdfQv+/sJD1
/ur9IjpgHrAnVtT78FMXcd17GlgjY74u8iCiM3IBvuUwakmBf+a/4LCyIcI7s1F3tiJzeUeMDpS0
yDDYATMcxrn4pcytQNm8ABK1VYhPYYAGy0nygvzo76qi7vg0ljMG9CmZfVw3KxfwSDDEmqO3DQBH
y1Kt9wZN9AVw+lkVCy308ho3RX9d6TNn+GF/7Lvq20m3l6bSWFhu50I8BDmlCvg1Se8I9YriD4XN
MZMdB7vdP5dMVfRN5xyszdUy7aVe+1hpJ+B6otqR/dRNT8qGVkA75r0aWoFxbg1daCm/6SoNsYWM
Yn2Y/IaK9W4OkOsCOMTaNj7nkIVWMQ1/VKvV4bq059PySthAPid8dHkqxm3gMACNZT5UXdzQ054C
k2Q/Tpj9Y1rZbi3ddh81MJG7vmY1aYHM6DkZHCnxB+sGN4YfleOuSdM/aQ71k6mC9HdahZXBjafF
yU+D+5Qb8XlZXHlxDeSFjUHdO4UJIafL9fSoN2uvvSIaUyLbGHDdADtqLcf5RLwkBH/mAowwA5Ve
ZOZLaNFfpoTaj7Im9gAnbH908BJF1D0BuK7ZCl9SDqbEngvwWmobzSMwVtRuWZ7wtWYnoxhy2r65
pp3S4gHcDMu7LKQ/oH5ib7ip5UcjPxK8I/FCotzt4KIitpnWtiCFp50pMjMEBe3VZDBCi2H7MDZY
b3cxHJ4J79+qeVomu9jPJC6hiWWFofwsBdg30LNLAK/eGf8t1xQTkuTGaJBuehhJigIKKodErSNZ
I0OQMoAsVsMgjvxqKqyFSsSaQY+2YUZ2rH209ZlkXOWpwJiL8Ic336wS1LG8Q6rBSATlvZN2wdWk
Umg02kpjlZlsNQ0zc2b4Xxumh7g2VcaMS10oM10IZpXiBlFT3UZ9sRJpdJUHpiFuXDR3QzTmMkPD
IB4zTCNZlPdIJ5Sc0h1QV9nRLZ6mMp63/rZfpl+T9qn5STCjoUZIywe5OPVplC60EUYlF1w9v3Mm
VNPYFe3lr+FiJx3Msf9rA/8HUCvc90vDssXsX0VhCg8YZvN59v9DxovMoBmIuzYN20BlS9MW93vz
3g6e/Yi9QX0QGmRGy1UzvwT2v2nqSmdf1IvFGDgRUpYRgHaCQphOwYbwxqWD6GG4CiBLG8jKZ9PZ
+xMm0TrjTsaXhWPZHcOHobYRM47Wpa70ePUh9cgsiwEIRxhYbPr6I9hqYnyC/os9ViFPyqqeV585
ZZbpaEdQBcQ2BWVe3ZJpIOFo+yDK5Vjd95v4S1VxnXQ9/Y3O96df0UHpwb8PhaFv0zzFz2uF7E2+
OczTnvA7NyPGQYw8G7isAK2A+bUWV/48NMyj05XWV6rT/ky2C/1oa9g8YKH0bhpFzsNuCZccRtTW
3luDHnZPLABIQmWYxq2do4EMlsK8hg+xxWjQjM2qw/DSCVGGj0UWwl67huaNE0D+BqyJIMIl0+Hn
MCHdJNNCJJ5X3Gfg3IOyosz+SCcWC2CXtMshC3Ro/1a190R62NPgKuDCfn5wFuOmldXwlqZeifph
ACJQs8O9Vyo4kXH+aezRhEV2X5cphxHzmzcaO/NbN8/Uq8dGwlavgW4d3OprGj6uffeEs+qlDrBP
uVgmudA5SXfbMLxPJCzfNSWzoCsMko8KQngqt1s+BweF6jdunJcNh2Bzb/b125BdbWKrD8HVLoZF
Gyxj0jVVqYkGtUEVBNwWAVjFrpmnv7ptfk23bIGnUAoJD1J6ILOKd6XM1Bz1jkFcg8ljmh6sIlV7
6rZd5PwOo/cy4Z6emVCjYTDagyjUP4+AkwO5G+FlnbJrPWmInMEtyXiTOVDiyr4UEexFytro2Efl
dIj3iznsrFiXjWPBuroWNZTl+Gc4frOvq5kQhw3xdb353wXYXNJ2xWfft/hJVlahvja2XUmcS6RW
fwBO2GA/AtIx9u2aN999YzZfRKpdBd0VOOXelXBoQ3WVUPXSUnfC7Tm47RVS0lF+/2TZpcWyb+ZU
BphB+QLKwSLKNYZKYRQZREA+D8erDadK0twAZi0DbZ26sl2Y21PbqxI1efwcGYrxN1YScZI9/r15
stAQblYpErIfFMIfGut26eZuD1a2qO+a97vaG4HxPtfGv63V/oGwuTahOY6IKX/2fmenVl3U2sv9
Mo/zm2eFyKDFiF7qmlLcVFQXsTWOL7C6LyY+ybhODR9Tkj0lQw27zySe43Mw38jTCvXJXtMNbU/w
OwfcEuw//n5uWKiTgRCnk+NtuIDrYG3uxxVIbvDDkb/ksVAR+gzRkpa3eTU+bhKLH8OczWRWDe5j
k7fQFM1qQp8yPO2qlkRYHNBoBkK+mHxGj1SMkw+sMryuYgkeDXrmkzmfm0sqlL1nshmAP6lJDDza
J3e+m4fJkIbyt7qGuaFGYWKcfeNBkUP1Q6CWvplcd7449ihPGfN7DBoEchlO/lG4mxsbjTmxnpjq
hvesi2qXB44sreUoECndzqEYTkVQBKdaSuByt8TBukwdSBqdNSQctfdy4XxpZjA30EvniiNjO5LE
l4DwGYg9r6cH2VDzBwk4Iqp85d11rT18VuY4ngcZVo+jLtNb25nLd5M4GVy8hoqWqliTea2gosjB
OvtQHEyHys1xocj17HrmN4UyaHmcYGd2NAU2ZWicZjznRzez1d4DMItK3+mPoCZoGGyTMz3go6W5
Y5+XthBfyiT6l2acJbbJO4hNo3yt/l/mhVwQKwMGPqpk1V4XBrBbaKWJNVu/m5o+xIrz3izN9V8A
mnNxNBZuyPnuTJtj9byZ6OvMWusbZN1iivCnQEWPzcvmFQTGCGBL10BSZojyv96VjElMXrsxnNw/
f/J4MZmlo9yZ1yeMXHak4a52uM2sHfw+sGtzLsL1mjlk9JGuiqtufa65AbYl34+4AMgGYj6bUvxD
Y9ZbSaBDKzZN2FY1rv0RNzWaB6QujTftOQLI/0h7/yIph/lbbFzOo1asSlNhbEnBEP5TuebysJI/
Hnf5wA5A1s+N0tZDbbq/JJyNO5lPkFYMuiGTQyXIZ7sG4GifFE3dD8Zz71deXAmNZ6YwNDQ9Gn3x
JVSfvzFthB+LzUVemoUnjzgkl3fZuOWhw1eD3w9HMeDQ0L1vPm6xFuVEPJJjmqjZEn+FeHK76pgK
b3kcamImkyaDMezDjAvDXuV5cIySeADTwHrJyE0OW/3hLoO5Z59ErkmfbvFO+fXKFoIlMkKt2u+g
nmRMWYB9EUYLwJIjeWLoZv8GRDm3RvtJLF8VL/b4Uo/GuxVSVYy0er4h3Uq+ooQe72CnHUyIGXCW
VaWXEE8f1sEh+wbP8ZhjcKoEfSq/h5U0EVvxYCs2yc+u20zQrAXQZZPeDc9Xn5SD81sP0sNIoJpj
3rgb4GeNr/OO/NXJP68dNj4vtFpO2GC8UX5mAcLbxUWi6zqTDLIcmlksSJ3K9qWZMJb69aojWa7A
UOZqzwy/+JrSaAjsukzs1C4xgjYVIg/Al7lOZLPAHFBEE9xlY7mAV1vOZXCxQa5Nuh43FPLPLkQq
QvyxTigSpw0ZG8INBRdwnaXoYjs0LLo9Q9JSyYvf11tvxJvvLz6wk4kIXq69s/MDQaxTZXrIb9fg
fSoA6Cvbyaq4dbY3Z3PglQidckBR0wwd6IpKqU/76jhZ1leDm4+UFszWu3FYN/jQspcfW1Uo5PV2
h6Kg0bkd2b0iVofuhIfAkjNYvO3e5SVgVWoS3qRnlDNaQdGRBrbtm3yUh3LJrv9D+OpP9fSfbQHD
jSM2ARspWgyP0ESTcsN9s1X1zxam8qbqy5TcubReRDQ60IPSF9b95vYBBm/pJf1UBvuaPe7c9PkE
IQhPNYqWcSGnXIwq6vBxMD1F+M9EnaQBjLeg4VsLwlP1Vm+vxPV2x61brAfLMUQUBuX0gAe/TXp7
a6J1tPQRYqCKeuGm/9UzIwjwJQPE5pgH/LBoOkZO+6IsiOtqkdGlJCAe6qCzsLoDuOMjR8YVBBZt
2B5T3Lh8LeXY35dt430TJkDomwfC3xAOufGRIQA3PRiHfPTzSDBDxFLDrwptNbcYkdEzOBSc7chB
7IEOiJmp6INM2tUqMLRnaTz5Int1Skg67g/DeTOl0Zy8sB8vk3d9orglDiB5kOSj2ST0pFkPvA9X
Ugqws8kBSklNoxl4bkLyhNQ/P+OrHrd2uaK89d4yi/xd+6t5bkwlXxrVryiHvAbVpajYgQyo09o1
DUSdeU9wKjnJlOiR7bHBk1Wt/GflxfCzrI1+BqJXR5wm1WXImv6unfW3KUR2x1TR8FyhcA7lMOCa
2tpjKPrlYetbccEdTNAezGQsJo+4GSdrsRPimJsDTvheQoN08+CwCUHZhQVQWDFlVlx3I26dgeBg
lH7bgj6ZkGUCjHfT1q67lXiHJBt52SyQ/NiSJnNmlV0fYI60dQXUmDDdbB9VptzXMWdwo1udKLd5
EqREBmFSe25zNMGzdr0KP0SdX/tbZEE+hzABMOgDjikL61+1rrikGFvgiEiDwVSvDy5hi3856rJd
3S3p0Wwwk3oN0ryZrA+4AZYcq6CP0hUVjnQdFgmEmXNQC6GuRCR199cTbOdjwty13Lx7Wnwg8eaO
ACsl/60mgt3CS+9SgbU9XdsylsRPIWjJ/wrm152w9Mc6ozmWMnWO+VK/MjVNUWAaz7XDALdrFnd4
z4Sp78IhM2+2tvhxKcbmQwZZdtcFlZlovfB8h/nywAbpJtRMjx9DXwNeuw7aud6CAcuL32YL4I2L
Sb313CWxTYv2yVxd45Sl7oh5OYccMl1S93y/ORP2h7Yk3zIb1g7bJCLXwPyPfRZYyTEQsOjJsfcG
z0eUCwa4wbXEIejYihfHmt+ysk3vglHJm65o5z1bEmK/pSme4Ttwk0tEwwVhx/luwyW122TxX9gU
3WXuZH1BrcFHJ04JHCBDPd2pybqpqx68hRRfpo+M7EOmA7d+JqfMOaqttR4hiJB9jy0itRnjAkKe
6/eQWSWDyDZ5Iyjs4PzzFrO945kjfiHPfwnUQM9WON29nzooJorO3v6KYnLi0QFRBfnIWXgw2ni9
Ye8Ct31nMAzjNGicvcaTfZgHytmzQUK/+h2Yu90OEd9uS8DG6JDnaNuXzUR44+RIkpF1ohCbOiwY
qJZ2mkCtg71NTzWYChBJ86yV+1CrrN+bhHYfCAc1v/yrzpwQsPD69jBCup5Et+uZt2I2/rPqRSbF
6OqBcNhe7svSms9kkSxUTJZfeK7TqGlMBL423Tn0dpgJBVPrJd9csIaZ/CIS6eZkULbJCkakrq/y
L5JumiRDdUEEWqVvurZj0ZhCdE4Gq0Ccuz1zvYnAIhR2cyi20d9nay2nBLUanDVrRuQIg03SRtYV
SA3DqadLiGV2vQnWlnCv1A3z69FfPeRQAf/RjvAKcmU9luNii0vfdXbzWNUT+eewqoj9IePGo03U
2a81TvljIYLgIc0RGEvKw+8LAliIsUllyn1UlYDn5dp1qNmR8uJGYv/Kr3pzVQ4MmGw4/TltdX5v
BVgEW5Blkk3I5bL7+tfMYV4BtfH4wXdDnZMwSTiB+zak1zwqYkwOWGVx+ovMvPRhCHzTk6Eqss3d
r0zpB8PGHjRagLhoakXsOtlXjd7ytAlL3uSjl8WlXAmxVDRwLhzLUaVDcZlbKtB93b5n9egkWYjx
t7HB/QzyoxM76NIX2W24OnTrxx5RuYm9LleJJt9r43afZRYgFg4MHuiZd8qxxh/WW8jWzQ72ljEg
z23G8Z89TyEvt3k1K6DP5wUhvGgZZ0wdzD2eC4xcp6SkagwhtBOEdXHrga4zxDY+AU8ZfMmLg09+
3o9bsX5g9BijcMT4TPzivEvFNe7cWhn7yEypIQeZcpa6YoyclvIcOpqU5FY9twMwlKoZXv3FgCEm
POpo+3Nws7h4BXYEA8LRDd3IU1Nmtob4lqZYL01hkzU76/Il7ZsfTmBi0FtxpYu68kmtqX72GtVx
LNE1FwU+ynGR2x8rKWw3rl4rhnw0QCGTOyGVefHaDiVJ/hsaj9TXeZKbwPquSE20H5vTHdAoMOUH
4W/mN18T6+a+mazisNGtcOn1UMX0YTPo0UDK80EUHndfgWgA5NF8zQin2Pkr0l+TxG2sN1sWO1pY
wa6EbYizYStAlw1nAlYdGisyHX5l0+bbzzg9rSenKRGEOPw7ZfEP8CBkrW7muF5SRgJCh1C5dulx
w2qAFhhlne7B8YwU5qOcoXpN6uk2aDm6MmT+rzYE/AGY2dE2tDyHVPLF6DDQV7dkP54psJy4V41J
89Uw05JrWN1og5T3fB69hF9Snqxe+GuIHIH4kIWX2pEs3bwzRI/3Gzt4YQDlhrXk3k8JFc9SnKsk
QuXTuQy6Jm6LLjtYLGHJus6AmDq75oIQOwHNXA6Eemfj3nXG7lAGpfe8OKJ+XouMgAW/L6+5Fc7O
G3FeZgucj2JE8W1/THJpf86j792vhNEmyrGwIKcuF5fjJot7Su1fYkXn2JyVIIJPZNZzpvPxzQoq
lJoYfUDRxwkgaeSnGg2kEeak5Fm6RvniBgzJ9uQIIBOl9rJFdtYV9fSpSZp86qaMhE8u8K+gwMFa
zayJxIyTXrqgGqjc0SaMl6zFLUD+187COcAKMBlLwiVJ+tFwgqV+JHPaOhvCm77SwfOuOWOUrc4W
+SBGUI2RVfc/wAzO76wsznNYub2wS/bngCiHzaiQdeApwCHjil3KyplYKm++RF05e7Xo6aNVbBWE
kjBkL8G3RQBkpPLUSZghUL4EngSsH7V6zAe/uHQK7NRCwqad+Wp1cTBTKdOqPgOIfpZ3NAzTOhgP
Qx4093UghkcbRAtcFVzYsVycP2JDnalXgWi+KmhtIHIfe8jit0ngsAdCwikqLxY/zk17uws9Zon/
4+xMeuNmsi79VxrfuglEBKfgojc5KzMlZUqWZHlD2LLNeZ756/th9aJt2bDhKhSMF3irkk4mGXHj
3nOeg32Qhg+DFaROZIgNMTUa2KtO0fOLx2+ozvODNlp3h7t42kMjrA99RQiBQLX1OVXDMCPItppD
wYqxseaG9dQak/OESRmJrPTXTQzQ3q/Ir09TOpomqo9bDs6gZgecOWCqWP0K+Y3ahyrNTpd9uK6P
jUFFMQdFvoUdOchdo9X44Gs0ufDWwovEdw7MH3bbTWfGmtGgHR6Mwu32fjW3ADnc6XNNnMQO1zzr
BXBAln+8rcwM2uc0nOBpWZnDTGDxnFAfHCQDpw9ji6RcDGK+FeygECEcaw8bFoiwYP8dpDLuSCzs
d5y91GGo2/BLXkrjxvTjZD0X45felg4PdRZ9z4HvoYMcm52Mh3I3yMTa2XS7tjYSNHpOJhBMiwo3
I0FgZxHigVrVnqjFZWPt04l+Yxyp/QjKezWZ2LX7wGb8E/vtdjYbF90pKRtF2zsf63KgV7csthMm
v5veNPyjHumEr6Kx/pQYlv5kTTUzxcIpixtgwfXGUTa/ByyBIHjNOhSJqOnyLcMI/+DGeHF8glW2
uSjiEyYh45CEQbyNgs5gcQ3yrTkhV66U/t5aBlSohQdGpweET5jANZEwddq5omkIf4N/pMvAzLMx
HgJRkMk8RfphBGIFeQE2CYYU9AudLW/8hEne4Ch9Zb7DdqedV0oLdSZAwDg58AWpUmhIrE1QzBuc
w9+Y0y2yKvKT15FwATA1BXEfSdIBgky8+Ca1UXWngNQc77QgfXBKx+lHNzfgMRZ+ec17HDmhN8uT
kZTli92BnnEwom07Hqd7kxroGAMFWNcOSpU0joNbl7nUeeDRZ5NqB/QQuATyhHivvoAfGNpfmBKZ
F1zob4gA6c3NY7DvB6fdVIHp7D3Of0diK+RJq6nZsf+W+3Rm8Yvr3MMAmg2Ima1oFyWN98pMjiC/
haVMACYCU4ekCyIkm3VU0zPhAVyDMKNhkqGxLCGIrBjExF/ovsJFwhxwS43I82gK3GgGA8OxKNBi
GlAsgWlbSynnfoAUgGMCdtBae2AQMbuEi0t9CvehM2QU7ERBx47xxiYfWTDGWJiGeLZ2se8GZ9Sv
6ANn+qSGGSO4lYW1UyJ7ofcVbCuaiuupVwYVpxGd6OKF28mgz95mpfg+h95TjRXmyUkNXikfQvXV
7UZxi9m43lHlkAmCBQ5nvemufdjGgC3Q+XmurTf1HOTnMBvtQ6CQnASQFWpYHy6T2DvGkPpFBuCl
OZb0JyV4OuZiJgk8nkF7hbgIcxE8QCY5zJOLacWpmNrlY0YNNqX0wfA1KiNP90mG1ZrSAO9AY4ht
kwIJDl0xrAuRixuavVAq0qg8CZd1aO0tAT3mMLn3hkAp1NISggbGC54U7j4ry/m+mR3/QaaNOMPp
nteRpD/gOVFx8BhlHJDfAjqQlDO7TEEOGKP8uckZmLPghjcmLEUX4f9E1VxCt1yNunU3A5k2WzOv
ohcrn0gOoW+IjpNe/lEbtvmC7MneNUtV0fd9uW8VDWhaYdZpxld+iGFy7bIRbW0U9fA3BgTFo5UV
z0nk5g+GjQ+XM/OEjosGeJKWH7xpVDtWCXhwTGAObSLcaxoaxQ49h/uM0BOwR6oZSyFRYO5ZSOys
DGrGtANFD5R5R/gw/dKRoelGLyMiZ/bMGaBrgqQ5lxVaj8aj76xb9gYEpoQrlMJ4spIMeEUa1k9G
NkLJYmB4Bz6aW9yW2RXuO5AOC5RkM5fNxreHEly4oAWf1OnZT8v5Q0EBdrbD6DIBr9jEefeNRYUz
skfKILb/ae+ThAJghCrXRv2zcigUSdig0wyHjabEgEkv7W9KaIFnP6NtU1c0JbmZCJFHU6IubsUe
APfHULMtrPIuBHqMLsxP+1JsXDv5Dvyz4HGFV4B5tEKwhKgXTIe8jsHwGbPJpwbcxc0wh9NzS798
w3C2300BELsobz0qgtC5ZbxW7Bu/52iCexrCAvk6AalJ/xFq4ZqGzebRtFgDmfFWScKEMSudYm02
TgVvmC2oHjP9loCBPFc6YpDYU88KMYe3HOoqTido4R5KnWR73XvWxp/oDw0S9kfZm/Ej6r9hPbCs
USwj++kLPYLopI/Z5BEK8cJ3z6Mq8c8m57m6NgL8Cdh/8WqXnf0lUgtKy8Uq5MBfWcdj1NxKf3DX
TpdMu3z2nZ0WXv0SDw29BJejMQRy6PF2OJ4RoMs3Xn48qI0YGRjm4yuIdesWiCP7KKcxnDvMotPc
y87ISTOKqoLCg9yXN1Zgii2QJJg2hLcPwaWfkhTKhhpNMEp1AEjKp5MSJ360k1XUr4JqgV4C5ix4
kpLipjVpZfVl9xyh9noR1GvIcvGeuj3dqpXnE14Ul134xGDYpyJPk4eBFJKr56PCxa/efkT1rXaQ
1ziPOBa6G/6InwfXtA428oibqqNZuU7o1KCMT1PksRFg/XOV5BX9kiq7YaWan5RZGkfFEH+fVh3L
C4WKJBOHOtLiZBi7+PB88RlmzUsjgmsH6R30P82l1Hsqh6fCpakn6eDcV6OrT8SRUvS2M0dTojF4
VIriLZZjuk2CpLiNHXcxlLc52uO5EDcq6whdoFG7N1USfVCLQ0y4MjzTLEu+ZSYTaYGK7E4UaE8Z
4I5brx3T09hPxWUeM2tnEI+2A9RCkIGTPEeGWRXr5hAXBMGAjPPo0Wpa66SobOwAivIh01sT/aN1
E2a32FkBlHQ+w5GyVVg+YpoQGvLPgkppn6N+wW1oMKf1kCEtQfrJCABl32hGMwz+utiykkTbllgJ
LkEqBs+C2ExGV+7y2qyR3hf+/OYXqcUjsKg78qg6Bk0Qo3w14LaLZVAUa+tqz7O5nSA0bTyr9fba
5OdyagAFwofxBe/nmd6y+EwKkn1w4uJBVE21o9f7/wR0eLchM6/k6BGKlIyvetDlLban8I2dbbxF
F4JqBzBoRo8Sh1VHjgCspy670BCeXvqCtYApLOnpqftUVWO9ql0+pJf+mzlLVZGQw9EO9jRKAmt6
mTiCr2xzjK4G85j9bCqoBmnL08KLdoo7bgNoeBJa8KV0vB4WPMMlkoUWVHkKkNevIofyimSYbdf4
2xwr7aAA4FUtwF+PPua6dS9wi6unwgLLswqDMDh5Y2IdUfOVG2eamHwKc7qtYqD2PtL3O5nTIyPw
L90HnccD07sekiDm74wDCeiYvPpc0XG+MMyI1qDcv2BjCbZwo4OLE1byMPaA5GIGiOiKVHaktYod
N1PFvjfBzPldHdyPlfMGnT4/yqLH62sOGuz+MlHnxHZHHBXLMvJy1gsO6nIs/AfHQTEZuCXA1Byu
Y8IkkxZIzdSI485ldLEbRJK2gzkAI2rjUt/VfcP26VlLeYYNJB5FQseQX20S+JmSZIoPPOzGlkzJ
6BBppFWc2tSCe84PHa/jqslZrIbWizZhhDHFbsvmwZ60v2NFgQYTkNWEmNHAmQMwk/NqxE6qyy/B
UjjnVdV/06rv3jKnC3Yp8WBQ5qCyhIbf72lc5o+inwIiZKyWwRbc2ThGp+OaYqJVDYPQR2lyal0s
2L7E6SYVrAGLROJI1e2pcbEO2J41PROapWgs+tYRTQ5WcUe+avAScUynCfJha8Nxa0N43aG3t4Uo
7kB5RXi0EHSQhTdsCP3qmA2WdNFSpMUG5mrp4zfTaUnMQu6P8J+g+bReKshRlNaxRKC/c8zeu6my
udwbEiVNNxv1gRePYrqhyd7GbrQJVKZPKfrYDVUdq1HbfSyRFR4a1DMPlZ7Jbu0IVwSqEO/oQw83
4D55Xd2Gcn0S+smX4sFN7WETF5N1nl37o+ptaPIpu2qbM5xAcakfOvx156TNkHa3PB+VjVg7Nbrw
wFQlhuFAJNDkWbhjK7RYzFh5SeiWUnMZJvha5k23pGOFmyExMePA2+ZIg0G7mZqJ9b4pTtLDOGB2
2EdhanbQIPL8AFtLIATv4kNu29Vn6lWqHNSocGGStGMJtER7A2uLBxdOkIFuiaNr9sWyagE3MKwO
dmxEtzxX5g2BbjNAqdnFVxg2ZPkV+VdKIAyzblu+Ep6Ekbg3OnclOZgiWVQ4T2okILTzOJy7pmSt
RG80JjX2pAQfjYEc/cHk5WIJlNbGmTGx9FaN6yrym5e6rpuraMiADCqd7INplBuga/YGhe5nhv+M
A0Fungv2na3TBkDXywYYA4btNboe95DGcAXMzmOxn9SnbnSrc8P0Hs8Ro59GImROEXivehKONoMc
PpOvJvaY7/VOZ1b3jXQj5yi9mKmRJ96A9WW7Gurqgzd4n0NXo2yraRwwOPuKwFdumdpwPo3ShhYS
rDddDshBrI7Ird6h5SeKvW1RoUls4XBrbH/nThgELZK+Nhbp4HvXI72rGFXBG1+a2aEzzOCi7DZ7
sDguoiFvRxr2dKaPPFRvVct8oswKzg06ZCPye7EdlEBS2kixcl0j34x4elfWlAMqpHxbjzMeTWSB
xbYL2PlgW5PNsUCFIi8a97TuFGo6+jA0caaWaC1oiJ7t0s8j8mLDT8EJPBTTVqf5d0Xc4gbWU/ql
ncrharud8bka6A9lymwxJFoPFYXlHYM1WFTCHz9R7b0iNXPoteKQIRp13NQd/aKhR60Qx8VXvhyv
ND2hFX25FEw1Uyhdhs1xTC1r1dRVfQ1Zdg5hCS2TNBomE8xTVY6jHRUOGSsMMBTuuMSO7+w54giR
4adliF6u3ZEclZXyJ/8GNQCxUJ07IStmTxMzJJqO1A/EUiiaGreej57XwzoOdfLS+jSstWLY0CRs
DbYYiHGFpLhOoxipM91fQPl1gzRneCWbko5ykrqwRgQYf0wl41gcGM8Y6yTBDdlLk+D0NNe4S/BV
iIE0ojnHSOkRDbVp+9YkHbzBrF5PhCMwYzxhRbmPk0Q/oQSK11VeuXvkLQwDgHzg5+pCQiOnZXjD
CC0qOooAJPc4aQTSY9doznbrVEwdUNswJ7A4aXRTGWx1734PvK4PmJGO43LeNwBbYaPCWmNvimFi
glj5iJZh40Khi52pOzpI1gNKwThIEPFXSU0KraOpLBmQyhe0Ry/VmcDJjrG/LD42QMInDlp2z7DV
hspoLC2/yGuS16FDpaUcA+o5SEPUa4F9bMqAlgqSja/OMHbfAweOoQXw10jLb5rO7B4hTrknOW5a
/nbZd+wG1qY3GeeHivccegRswQVlKliK15EG5Z2FwIDEhwqW5qqomVHq1Bo2lSOSfY0698aivCJX
kfpt1bDxYoZzk0NNJBSUU5BnkcbM0nkKSnDi1GfGWPOzQ0LCI/9bIgza0NhmXWRsrS6c8PehRkKY
KL4aHYJMOnLV18QxI84LieKQWnFrzAWKYPWMpR1Ts+Pnpn1yHUR8DcaWG46lPU6DuLlJOno8MOX1
VjG0AyRiulBDYvuoZBIRJDruzAp/csl8FHB93xvqmSE2fklL6X3nuM7R8ikr2SswO0kz2JbZVN+C
Ebe39ZxVUCMICnDrCK8bC142muCCbD7Er6kmy2KBgtChRoMWRWur7uDZODaKzgB0kZZ9tEc/wxQB
/zsuzHr4EA9++6qAdsFYpbV0rUwUZqQg2+u59EEvmzx+dQTghXDKZ80ofOf69x6WBgq8JZtEzIhd
KwMNjc0B9Ex3EBIxljH0n8usNO+sTwGFwscqL/g+fSrOQ5jblzCjG2ugvH8QZYlzbfQ8bPeIW1FE
1jTkbaa6TL7xYyH9dm0pT86AjRJa+evcLZpJBZ1WRFjMOUV227aNXi32xFXa06mgr04bFnsLUNDB
gk6DYC2CB76HbodEQgBoWyithkEBEguPYavEi0Qh593aZJEgiBnrZ47Act/jF8chTVrKsZKSVyXu
KYllPB4UuxeaWGO8c2lti8NYoUYmjSxxy2sxYu31kVSxGNEgU6rWK52mvG+l5mfLsNhEng0J386z
F5Tlz27rsN70GRnIEfnDjpfU30D3Infi6NvAlHWSzZxNYMZIL155FW7ZKWQpN0bYZS1/0XVcGfbD
jCoKUV5Uv5ARo/a6TIfHJLQdthQeu0YxRWV6NjNIBi+jI2WdlELXzsYtkaqYHeNU2liWBSghavJi
P7emfivillxOzWwg8JFL/Tnp/rfx7abWFiZUy+U///O/fkyIR/pG1nIEvRhiGtBC5+VfP942lekp
22TyYyshf/74zgosjttTccUa/SGYy3Uhp09/vsSvgepcwvYo1E3l2JZ4F9pOk81lMt0XVzmfJ/2M
b85J8C1jh/zzdZY78XOcOl9Cup7iVpmCJOyfv0pEfoU9ZV5+LeN7mhZWGWxs1uUueq2wHf75Wu++
k+m5VPyMKriSNKUnlqD6t88PESeP//M/8n+bMcOMlOH1dQhUflMCwrh1JY3WtOMFJd/PO/4X19PC
4oro5Sz97mfyeIOhCBTxFagCwu7auSI1Yff481XePWv/71v9cBX187eKFVEEzD3iq5RfF0AGcOQ/
X2C5LT/8RL9cwPz5AiysI30uLlD7CJPcJ9k/1P1fHgO53Iv3FzFNqTyheJ5N691vU5BUUGNdDq4I
mk5JVNxZBkQCAxUdsO370VQgbP2NH6EFkZRcuX769y9pmpbLmc7jG8t3X7JtdYSfjgZSGnabIDKB
y96X08c/X+R3D+CPF1l+yh8eQDdmTiozGVwVtrYmogUwQX0yrkb/4c8X+t1PZrp8ERR7JkTTd29V
Zw9eOoPDutaV+wU+yFfHYT30+uufL6N/96NphwWCEGNQzO9umsyxike5GV7jCPNlF9KG7izyAOUj
S/QtdrzvFU7Ef7+mZVuetpWrWaHeXZOfp3AdLw6vnvPFsw9x9CGLjlYNtACF/0DkyJ8v97s7aeEi
IbHLNR3hLP/+h5+sKfA2BkMVXuEWyvpDXIPEOv35Er97gS2tLBYnB3HN+yUwkUNFKaaDq1/vtHzM
48s/f75rmXTA+HAqCrE8lT98BZKVcd2iHb4Q4raS1gfV3f37BejwAdK1OHM575+2lKQeQzUWfLth
Cxf/b2vDb+6P6zG153mW2lL28hT+8PeXunQnWOjeJe3vzr39X/zlPalNnl9PKUa+P386eUw5MRWu
dwHiXtgvQ/aXd+Q377wWin162QAUO9zPn8/sMDYnBsbXBgNX/GY6OMaBev9lq/nNPfrpKsu//+Ee
YZGN8iHoWb5wxNLx+uzWye0//8pcQisHuq8tLPFun+kJVEVAyApJk5MmsH+qq2nz50v8/l79/0u8
u1dZ0JCtPHKJQB1NA1UIR9p9653/fJXfvNLapjDDve/w1Hrvt2WzL6ve9nieluwG88GvbqrHP1/i
Nz+H5y6rr+R55SrvXjlJDMlcezyyLRzXGnDC7s+f/5sb5S1bvmORf8DHi59/7kxEHK9bwRsHvInG
jiDEAzrHIP5SMf16q/jJ4T1I16XHIPW7V28kvypQdeBd5rc2uU+fu/6f3z4uYGvFjs9pR5nv3r7A
1nltB+gm8+DMadP552dW88aZ3CpUkzb/9PN9kkZjlxFxoRfX2E23dvyX0uuX26OFEB6bgmU5Es3S
uyIZj6KmaV+pS1ecrG9qOEm9/fMP/cuDxBWk4zlaarY613v3XtfG6NfG1FiXEj6V1YDGnu///QpK
Sf7L48QK++4WGU6vEfdLi6wxWrzYMf/yqP7nA36q7PiFec1MvCqmrX+p8O0+6EHwlvMlTDuMY/Tm
ASnR6TKiYw4AKtEkID4OAnLvtvYPfvWXR+DXynK5Pmwo05MUKup9Fd7bM43OLJrJAnqwarWhlYST
4jRjX/D23n1NWMF3CMn/fFdN4Tq2tF1OaVK9W2PQ6Tou/p7xgqAIX0LS/mWB+c2Tx6dqYfNQswJY
7xbjLo0Na/FYXBbEWndrNUcj/NeygVeHTVEy0KSAVPJdDenjIUVvKiB2qq/SjDbS+PbneySXv+S7
J4Mr2Ej9lzff1suX/GHTIknKGYNqGHm44WkRPJjBHEVf094b88V8c15tWpk21NKpCQ5/vvZv7x92
IFt7BEtRWfx8aYRmBXOrcrzQgH8GMvExmZxHk/nony/zm9eXUzQGNoeuHdXqu3uYTXBFbelOl6YS
PT9UVN+kSZr85RVbPuX9fVwO6R6tNMc039eokZcZTY/t+KIhjIqWtUh8EzC1bIHHenr4L77SDxdb
tqYffjRYd6mVlwGvc7MQJDYZLo8/X0Euu9cv3wch07L1uJrf4udLMPfjfWb4chHeo2Yoyhhl31Wv
pYRYBvsuIywgY47R/KUO/+1tpPhwreWh/KWrAlxqSBS6hUvYMUF0eufDWAx3CTISn8zyJhV/WZl+
+3BoNg7BsdeEBfnz1yQEC7lO500XNPZ0uLMzisb/5hIeix83koTH96V/OVsycEpzugxN+V3U/tHN
9P7Pv9bye//yY/1wiXePONVHHJDCPV2S9rMkISTL70dw+aH916fiPxXmT5dy6eBQukmHPRHg1bsb
1pcKuSgg/4sxkxHQ+Mn0fbIyN1ilnkQXnBDQgwFmk0VjegdmttoYMeHChU3eL05Z9EoOgo2xRJ2D
sXHelj3IOx2Qn4jQF3iEpL5dpWVDPiILLg4yfAFBZ45A19D6Rhm2hWBorDtrGuTVHDsmI2mvb4tR
94dUBs9m2QwvhPCOXxF+oSkyXNylqq/jBydMsm1DePHGZS9cSxtHeabzL2UnsVGaYoYG2RUdpoZk
zJDRe2W2M4K2uKmi0TkEVt2v2s6Z8WMO2cmLpmmLcbF4cgmMWlsVaSBdWBv3oCci9GSY2syidA5F
WJa3ZNx4+1k5uHTSzj36fTMeZIEknhEIw0gvFiuZiWE7xxVNfZKRopPyDSJAEubBzL676yDq6J7h
OLZoK/heaJrRrl2n9+lIo7iImdoh5YlWyGfwy0OXv41agV95qipIW5hegJx8jk10vZbN1L7WE0mz
CqIkYdT+2cU9dpepXDw0mXUO6I2VjGqmfDxaHrkekQfWMczr4MYJ2ulgcqYx2W13gePSF4r1V1qF
8yaKgXG72iWcII4YrAviQjqY2luva5KPeZBCvesS/KY2zvUAJhM0QGd05ZlM2QebpuSawDr/Gsfe
F7MAQD0lfdlz68mVZwiXeweDYQo+v/DVm2DEgakpPyKqYMTaFgs9sK7n16mOMXLlEj062IQBGoyn
vgCQg9g0aOV9inQgXrEKNfjSaiNeG5PrPqlJ5V8QS8kPnm6KM3PafFUp71st8vZlNvH0cn8eeTDg
KGbtt8wYjce5oKjg+YieNEmI+qa1OvIrg7nG1mNHZAzgVSoOdOu+E0rjPAzN0K6BjgybTE/BIc+d
ft37aC0gSskrMhyNJ6hCwusZTfMlIntuLYyQ7lSths9+42Wo711itemAkPLqhgZmtdS9NavhMUpT
dSgKQ1r3pdUF+6gEfjGNQFdDl5yHMctqMhZaaytb9qJweUjgTEBKHaZLCT2R+xy9JZD3P+UBUfYh
KIcFSyKfUGGZzg3CpGw3mLDxJ597v3JUGFxdBnt35DYHH9Kq/KTcMntpSvWa4EqHqwnAtrdmcqUG
o9kl/EqzMdo7fqTxnnvrvZgTRPdcJ3ITWWiVzWwqdkmVkaOUoNWbDRtS/OLULCIGlpwc+ANtFUT0
1nu2JNxM2RFBKwKz2bqjaD4FvJlIX90suLWqtuOLosGCfbYZpy9u/KVnr4I/t+rNb0Fqz8AYk2Qj
SUXlRwb02todtNfGBQeHGH+tBw9SkuMXGxtT266dLAw3nuqBFUVyZ/Z1dUNuDuKwIHSfGvIwj/2i
o0kDWMiQ3RgHLUyAYcYSXQb4PmZUWAiZXSwkHWktceoQ7jI7+K7raIhA6ZnVS9NbxhenRf4yW3G0
wd6CojpKUZqH0UBOEADyrM4tpqqwbiM7xn7bdBgJmUM1j25qNgvoTu+zlFCJunPH7z0l1KnmqPel
w59yA4/cXsGohgSkkozMgzqYDiw8AmszUNNU9PI5NvOmWE9F28CbGpMvzPxgIkccOtfmwuH1aqc/
mnFl78vBcLdDKvsXbPwdUd66lBuj71u0F4MGaUuCTYr3/MWOCEaJmQR/UFnLZBA+zap3+vCEFdi+
jn5Xsnwb4wG4ENx72Ym7DmzaLjWM5iFznOkap4Cju1aDks9nZ9PppLj0Bqk4Bu68Q9sZ8zYoneRj
EwzZIYYQvB4bG9FCShLHFBXF0Wl8MogAXeFkkDo9tZllnQti8DaGaK82dLB1DGQnMKSPQ6r5isON
2dmA4Q2U3QudcOLYAmPEhINuvse/iGoDYb7h5fNdMuCOMjQyzwRZFFPuObptKk2Il2f1YMFGd1Wg
Tl7hEc2RbRcAdsOGbIu6wk3p85c640LtdhEcidtZNd5eFBqCeQngpkpJn4LfWGxCe7IOQSDkjtg8
bzsS+LCuEO1+YtclJSWMoy0CRxLSDajGMDvibZnwTPeFBWJmgcKPDlPtwQCuFI7Sg6rbpYgGiTl2
GJuuzDasL7UO6ocyRs+ESpsQ1A7PPnx0BoFBMj4TzukSzNbOK+1oceeHBF+ZXSxuEo+oxJJE3i3J
EeMRph/h0nAXdjXz8l3D8n9TJ7jljTpxboCwx49AvYa10WBJocFfbZC9tesmcdXWDXuHAWQn98YE
dxDbJAgL1LHBBlsU4lBSpM7ppI2DSvjDhn+JuyMiCKcg5QOamHidjKQ+Ot4oiYoFf9jEXrA3m6p8
qIu0vMnquXuqagDAckJIWTdkkrCdpVtMCO3nZHF2j3qqVh5wtFWMbmufdwp5X8zdWikPk4mdwmdM
Si+/SRVABtcsqlO5hGLApIoOEADQyjlR+2gh9XyLHSLf+9rtmeKitkSxDRFx7r4WNqzm1uXojZc3
QtRdyBPvrL+mr6p2aI7CPfp7Fu+WFMe093nLfL2oM1pIqVkFBXVOrRvEUf0dZx0H1IXjTQOgOD/e
obB+TOKgPI59R+AX1NnFWxjC+wHlUXbCOZbBYuXNbHelewWrwMSO76B02hjgmE/MsDU/JBB3cyyp
tIP8NcnJa/fB5SyIX39XWa7eDRpyqhAg06ccTmhqdyU6JBvQ2YjUEPfmm577N6Sh7mvf+5KKPWLN
wz+MLqBAweGQbDFFGHvaGsYkqvngtjGIEDSTDsn/jP9K2V27T9IcVjZETcwq8N9Ay7qYFwv8tQTB
nykLeAZxDK7GLoToXvQemNvmimIJ/JF0FSTsqrb3kQ8/B426tYBl2W1irDwb8MUUEShFH0aLYA/U
o0QySG9GB9RDRq1UP+A+TMat3zTRIccFeJnj1D8UTdfcZdg/N0bdOne8SNN2jBcxVpOIuzovEEJh
MtnFWIP32MaJBqliWEtZCluVrg9Yk6T1YeZ3bvc4qeBbims2Ne37igJzi0tveHFQxE/rAt0h2eNT
c5FVl+DVbZOP3uwADo29eTOI8C2RCaYfYwBw7RNukVeeuW4WOpJSLqWAjaOirX2xVRoES9U32IJn
PW5buEhrH5LQti+tYBcbaPvmarAOnuzabWoQwJpysoUQWLz+B7ESwq2519Ycb0wMoYiImN5zjNFE
+yhzG0BA2YZyiraOHYR4nWWp7D0WkLnf1QN6SIARROqFwQv+Z4Qq+LNfqSPQmVhMYy+hFfdnu6ri
lHTguATqZFvGnllwt4nBMR1tSFF3XuB+hRUMlqvgobf8MtyNHfr7bgg0UL+BfSdjHwR/6WynuG9v
XKG6R6Sr4c7FqvdqqtQ9M/FpP7itkR6bppgvjhFEBNNDKy9OdTDb+D0WflTcNDP1dlrF9w3a51Wo
5nGNXgYWUVPF23Ri9F6kdnJppHQfKM0wnvtluiOzxjnnY6+f8KSARMRd1x3HkQRnxHNiqPCU+NG3
tM+7i2W42WMauMmprXpUR/FiIB80uqo2dMp1RYm394vW2HmLcximJIrA2SSMBJ7vIQXpcig8crmt
xP1Eo6E9EqnByA8/xDMSi/jcQ+1ZJdnSVpv66CmMofeNJsZdYiqAq1eV+KBVGV1UYETrxI5CzkNV
ByoHJn+YZdWHPgXGbc9EhHoldTpBHiC56NAfQyAc2yIoX4wGKVseO9l5wQadVESgF9Cm4FDaZnVv
IwV+dBGU3eBT4FFZ8qMqO/7O/wtqyWB2QIp5N+1w6vdezlrKeau6IGKltK8hJSMDH/xtSEg55xZg
GcaA9gW5L4pBi4NGFgYDCWW22jm1Le49XuwPrXCKbRj6eInjISRxKQMPOVb9SSSw1ScHnlRkZe2D
lSDlMTmGA0Xqml0N5END9cqb8TnxLWPTgboC8QeYkszZ/g7BEj52lsO1gPqzUyq1dqhm7bXZiGEf
2ljX/Db/5ic1iH+nr45FHcm7Qmk4nqLZjI5A9DUTSstRoD2bMmw/pzlYUBFVJk4X8F1kVBLdOhAb
0BdjcgwFDrmgDYkInMU+lAaQXKDWxqzm48BcFOlmXB0ND9W1aeP1DuaghcvOrIGeuNqMbZ2dsJzB
OYGLjNIf5bksY5yUseftQIezrddF8wGM3tc4avW9MFnmyASibhkqg9k3YEvyLYnfrGXG3N/vNqqt
iY7Lcuskc48ol058c5ZwcNXVJB+N5ohTO4bniPFsN9t+vwsZSK09qj9SEIpp6yD/XEjYztYYCb8O
bGLEolTH3y3E7evBDIz7CrH8EVlitkuCQawZm0Lzwta3Ygk3IKSyMUR2k+8H0VKFeqk6ak/XsNrt
+WCAqVuFCeIusSSwJKR43/TYK06jDkvUUYQV2lFQvrZVPG3F4Ps3s+qz9SxS5JtqSj6LcMbxU8vx
DBL5+xQn6ZNlGtxLO3kevMbYFZ3/1jVN9libcXlpU3+EzKvUpQBIQLYOK3KvnHxPJY5lV0q1oTGC
sjssTFJK6GQj/yNwxqmMYxdE6JtomYg7QTMX48vQEvqR34VywGsq0D0F3mTcWy1dCSe2ihON+uK2
t+LhmoEPe7Jb+Ti3mYvtTmTeI0Kpe7PHlQZHmAi/JEX6T3Z8ePm/pJ1pb9tI07V/EQHuy1dJtrzE
Np3EcZIvRDJJuO87f/1zMYP3HalFkLBvBDODQQCWuru6u7rq1DlB3H9zgmBAfBZau0j3/kAb1N5b
Bng3tStB2XFl7cMABG1uVp22n+wehVs1rfew9RObgdaWLfjk/f4QR+Bey5nfm+4LiIlq8G5eaBT3
WqnIxy6TkVos7A4VKUjKYJz8AlDKvgFVm/2JuxGGyhEm0E4L6OkxIO8cxqp8Mhu4Nhso6Q3obZTp
owlf8K3ZIhlIyCsfYZX5UyWxcwP1SHwY0CLY0aUF9ZY6WdeppHwI4FPd234hu3R1zlNojbcNajqH
UIt/0KAXHhNeX1DfJi1ZBRq+E4XMU5ZJhNw8wYw7oB/DSz6YEORP4OcgsIddWJKqV28IzTuTvXEM
IQ/mjZhIrkQ8hbwPwmZ2WZLX6lIFeldEGTsJrYEgN3IQzLF+4OnqIY9iq/R1D2jRNxZC0HClBUQX
FvSKsCUTBsDOHwKCv8rIEe/8tvxthy2AQrb4jUQi4QqmKhDyQyVdTUVRQKLMPpDiAR0aGY+Crrbf
qXCvPNjtkNDGV4Vf1hOIF2nQOavnwEcEaZHi2GIatBp605gg63db5dZUP0z5RuJw6fs2eUO+rBAf
aEKRLgOhb4IsmtymfRyi20DdKMVsfF8XarG9Z0m2EvJ95ymB+KLfr0/PRaWC6aFyRbBAEZPEp5Bf
pWmNO27wJreHokqjf0K+HqNio867NIZTI0KdtzZSozc7jCB6T3dm9D9+XlgCB2xdTZPF5FrkHPPn
0v+2PkeLP3+ug6m2AxuziOGAa3U0Y9JPblp/d2vtx5u/TgOmDAAIAh8Fsv3zPL1X9Y1UdabsSpX6
XZ2bZYbkrUVYC1Yeqh3Uohw8VaxR5kTRcVEjTOvJ6ROVMsoPaBauD2PBkbABdIMyFG8RXVgECi2O
Fmat4SrOk1K7VUaq4vO6CVOsBczDAJlq6RC+aoBHz2eq1XPIdWXEhFvuyFq1Phnw7SZO8t2CdHXD
p2aXFIoBIDjV2aAJeFSs4I1kGkuI3wwuyOEmTru7yWufdUf5rNb+P/LYko8cNoAjC26GSVNHDwqb
hinUH+RCGuxILw0391G+ugv8X+vTN6+AOCRQBOxx0FSgOoSicQJxvOGhcOCq2S+4O2Ah2JFM3dHJ
spMV0kDBxhReFtpYL+r+AJMwazE55+tlwBWVZIFsullnKVel6iHtBe+m4ZnHHi1RmFPI2WafB026
6rPC2zjZlqZzPtdsJhWYjIhtIK3bSDQomC5Ilv3Y30Vo9qxP6JYFoZDYcacHPW2zrg+4K8Ulrc/r
BpYc3tRnhCxnD2BsYU/lBMs22SQ8gtYMiiy9TgkHjiBIQt46WTPURGO6QMgaDtCC86UaFeL+3mo1
tyaHRmuHRCJ3fSxLQA1ZBukIyG7GO4ruF01qJTdlpbr01TICuqjdrKKLsribkNAx0vpVQrJb9vRj
7WTHgISePvxe/w0XCwbmABje/69XCvcQEbUNrxjFxLkr1ZnbGPQNn1+yQEDI9gVMqLJw5/MI8ydt
VnQWu3+TW7Qe0ZrfbgHNLzcWiCNNxzFk0BPcHOJJMZZ6WUJpgzSo5WeAzP7K/FQ2b1inrqG5onEx
oQ38HlKJ8CU3Q/ta67Of65M5D+XsOJl/BBAHyKxB61mG8CNSyc8iq03AOPCqt2Als1GBVhHtg4pt
30H2/A5zWIEEWjMuL+GoJlvXmlrvGpl6peVfh7amHaze1+2rnm/AHS9OynlooMZsw7JxGNFVrUpD
Dop+PHcY5C+q4V9XJnxPBrUXLk6IRYw+O4Rm8o+CbPX6KBct060AGIt47AIP3OvQNnmK0rtQ+O16
mklVqqVmdutpH5TuuaYLD5mujWPs4qpjtDrAKXzWkdmcwjEddIZJpcTuXV3Np0M2po9mirxeDt+R
TRvPyPa8SlUYtdaHumTWsHSTc0exZzc63yp6XbcIKjqDa3CqpeaRljbI7VVeasqB/82LjUVd2JrA
6ICIAbLgQhejh8QZeBtaGv7qk10nz7UFppuPe3FDAO+nfkSQJVMpPh+QlkCoC2cMe59noj0z4cCt
ntD8uz5vi+OgdMSNBvBXFwMttgDIAbUe3Em3DsNkPEHGcvseE5xfoMUJesVHQTBKZO2rbnDjIm+f
R5vcKBG2/2ndypIDWMS71kwMAAxHOCthHq4MQ8oHF5ekqndjVHOJ6K5A06Q14CX4tm7u4jLFzU/N
CYc/oh/diC7TAPMDqISBhv/Po2NeT9E/63aWtrClcl1bRI0KKN1zN2jlwgl8tD5dkjUfDa/gEB6/
RYX+xYKzTaW9EEr/xxQw9YZfLN4K7CeNmFWG4lXcUHnSJUlgR6OLbsMOYgByG+WVYdTknn6VzktO
tOVrP/WtBqElt6cFjeABdqNLAKQkOUZThwpYxOlFIQ43qj+F9Gt9TpeCB0O2cEUglri8CIU1YZWs
i34aXJ8GZU5gFSyKlDy1HlKhVr1Tpmczu9FkpAD/SP3t25ugOIo5lfm3zvMP7rnzNdV72Hm1UFbd
EtbmlDSmHwY360Nc2NZnJuZpPgG+2U05Z2In1bWRbB9SSFWf1w0s3NdnBoQQr6IvtDUCxqBEFEO0
66C97QtQF9G3Vt0IDRbHoikmtyeVCVkRjnZ50lUtotblWhCHeD+2AIkbn1eFlMgQOxOMugmf3xUq
RLeQnaxP1YJLIzJLNDyffwTGwo0YdjqFmVAh5wI3NXLdrfJSAny5i3vF2LiVlPlbwq1hyTbJBVC8
PKD//v3Juo/Iq05KLk9g+R1IKL7pKDRK4XWQf9GDX/Y0V4HKGxuslr6RFFg4fs8Mq+cOFxmx5g9G
O7mwA34CT3wVaK9e7zZqfZjCmzbZwAouHU/Yo28BxwAKLrbgFVKmEafWk1uo/k8zln8WanFFbYZk
ekCPfJQd5dD6Z/LKD1oHhGN9RRdcxqKARQ6EFiI6ZwWPbJ3CsNMW8KVKmwwM9ht3y8bnHcEjO4jH
x0Dl87yDd+hHN/afd/x+Qn5eUEBxeT6dL5Zfh3Vk9+3opr70BR4/Im4fbqd1I/NHRFekU+L/GdGE
UTQdMhVOX4JQRUVhB4L5YxYbL+Shfw0BCXxZ/iY5U7TL7OG4bnhpvymQAdvsAlokL3K0FelwxYvA
0NdfIY8zmyPlwXUTC7e/dWpiXsGTbabXpjl0dTq5oXXQf1TKVVrd1MaGjy+6gUlns45Mh0KUeW4E
egZVq2EpdrUJyup9tjVPy4P47/vClvVGSS4Mn14HqE475+gr131zo27loZZX4z8rQgBTN/bYZh1W
tPJKRv/nK4Qx64uxaOFvAMszVrnIFebm2MTQjs6gXnDriQ1ns1o/KpVx9T/ZMQSHRuOxhiFqHF2D
d9ygNo8+ldmdEdTue+zwZgM1bPFcFCJZL6uBrMGs4hr5QwYGuHaBXKybWHQt+z8TQvTq+BWKGDD2
uD7YnRp6eCPaWJRF5yJstHWevHQqC84rUcrPazhP3JjwMYNcC1HLAxp1PQzFbx8LBzHJQdWQScbM
v+RkL8Y0Q0NkhhpYTEIQNNnG55e86/TzwmokPFqdFKQmQHvroP7uwJjq7zhNiHc5rOi55Dqbf8LJ
CMZa0kJE6WU3KNGR3vu3gCqggnzHNJHsJjWHhASNr+dGLNhRI0irJ9eeQN3IDbwWtvGybmNp0cmI
0XJJgpF0gzBXNrqQILp92bVh3HYimMFguwgdCJ2i63VLSw7MzU8UT97K4Xl0PhoAoSQgpJEiTWV3
RyVR04NPU8Fbc+g235cN+nhRFwO4JzixbEmGKYVEU319jW78tLEkS9PFWigGrdRUE0WKBzOl3O9N
xuSOGlhIv9wn1kxTc2M2G2Hh7EDiVUxSBk4cnpEQfQhrr9aZoQe9N7gUqXdd/CMDs5KlG0+ODSPi
8QikttZa6GrcLEfCpnztdJIiW+mKRSM8m+Y2LJ0ZEzyMWD3rCFUGVgQVOekPtnZl8+ntzsVE0YE3
p14v+q1U8nURLXqDa4N7vYOsVj16fvtn3cj8Sy/W5MSI4MFeacGGiGqNO+v3JOW3jDJ6oX1jZZz8
PaaoCOqqQkXo4gHS68ggTRZI9miA3VWVq3uEt567fHooIvOlAta7PrSlzUlzvULeChivJh41RVLp
VVzqtEQZEF8rPAy1jUN5cef8Z8ESrmL0rrWaLvzRdaxjhGhY8jBD3bYCMGXR28jtKRwCxNqacE16
XVYUUGiRg6NdhcjioUfJPknqVx9d4nuvLcGGgGQjc5zaX2GtgoGZoj6aYgMsUtCSQfx1gH6tPa7P
78Jbi7wjcSGJEp0lFX6WVIOPV4eYY7b7niTflerZDA+k5ukOTOGVWDe2MAc22Sdql1RyUGnTzk9a
zUKmt7IoV3d0CXEH7xqdMwTCyHUzCz7DMTuXxCHn0GCXODejAjCzvIn3XIaqh+PQnvL2aBoDDhlI
BkE3+jzOk0u28nU6agqTkB3AkXGPiO7GRC2simVQHAT3QMYMgoxzA12eKLHUUqwp0upnqoQPBnTD
9FUhptZQdts5qdwdyyz9+eaJOzMrnCOjX/SgeYLRrQzozsvgarOJUllYm3/73dnNlA7/vsVPps6C
rNqB/5XW1xTx16wBEAcJdnrNE8i8l0elvpe60HkEYk9PBzxqO5To0yu0AuEqgCfr6Kt5Cb+oHn1b
H/qCa/K75gMav9ORfT2fcaRUc0RTmfGovw++ooEgB1fvsADRBpwxFkQ/YmksDOiZCyH5cRXArrFd
ASh+yRFiXreydJqZsm2QjaRbkNbz83FAiZroncPNmcDKmU1gVqvbuqGxw9pw0S1Dgq/4NlIiXYQh
bwQgIucHMFhPQzrA7+Por+uDWtoOMD7wgCEPBWBP2NB96E/conRzZhJK0/14lTsSInEAahCA3CU9
HN1y+H3d5tL45nWiq5ij6qKY4ZfoGtoVPZeJ95Trz3Yio3+wlzZz4yoLIt7dJ3bEUEd2xkitRmLp
eMgOOR1PNcg3Z5DgjP5iJfdaTt6LDR/dQbV3W6Aguz7Mpak9NS+EpekIrSRgPc5K5VCP+2p6zes7
xTigLidbN+u2lvY+UQqTScRFq7Hgm2E8oI/TqjzfK6hgCh2Z2hHI6rqRxQFRH1VMDUARl8D5BkBG
2UK2g3XjRdwdNUmaPkB56KGYh45SBxfoVaT38ac6DbZIXBYtE04SgEP2Z4u3gpbQzocOHGnL+qZS
m31FNWdSP4fI/zmmq1gbD4qFoI/3l0XVmSLl/Ng7H2g183a1SGS6hvRMyiUdr4vqnnk138yFYss8
V4iPaQ+feY6E3ac35kBfbyS7dFfsp+oX7RZN8GV91RZcg6533AJmB9q19Xk3nlwLtYxS2Qji2c2n
z950bfS37/g+dATzA4z3vci4UOR+qnRDqbg1omPjrrQ3TsPF33/yfeH3y7MySasliqvCChtD5F2+
Gak4r4IJZwR5ahOaOOGCkslKpcmoya6MlI96mMDMvn2KoOuDqGRmWLw48Aq77tNUsxTXfhhReJTo
sFo3MO884aTDVedPc/eD6hSiJhJqSe3pnerqSWwdWie99dDRkvoWaWvjpjKaeF/1zkTTZfx13fLC
WQ4NFei1ue4JkEA4E9osljNphmGiK9D3e/OL5Fx12cf3GAG/ZqFSDbpMWCBk45QI8ToZyWokRZJx
vG09KGaRGHoxtfT4DmMnYbtgTO+RKpBBsLltbX5s2+jT3LK4QwToCUrejYEt+fZptCv4tgb9t2M1
2uTq5bXZ3zW/14eyEHmR2DPxaeJ1C6Kw860/VL3VjB4lregbIrq25nr1xpWwOADoABUeOZSgxeS3
Y/XBFME2TQHzV5HtjGRr68yzfe7ZsLhoPGrIsPNf8XRRVLSl4BKynuAZP2T+ne98DelORoruMLyZ
1A6QEcY0HSAQGSXxHMhR/EGBZTSfcuUuvA+9Nz9tzj8/X3InB3HYQxiBGKv5lH2wZ7ngjaVYKJeD
keJ8maGDFNvEn+8Uo0kjc2M80bASVPAiTE+tDwt2easYt4UqH8zmlzK3A0v3Cq2SyvD5rd52bl8Y
nzOOOQ1hvfEkOS8l7bpVeNemysZJd+nSGJmZsUjDgl8SgRad02flFDNIJfyIdAtqzrvYel4fyF+o
l+h0lka3EXgs7jQRCoYCqSxHBFtP5ObL66pLTajvfc34FLRh9Mos09CZpx+dEb27tlA1Qp4iDHYS
mjVIUhb0ljdOfY++VPUIVJTq4+RF4Wsrtfax0Yf2Xg8D34XvOb2dIj89Gn4VHwsNiBtyWVpI77Pa
3HDp1ePByMbhbiBKuUGcB7ApeIjbsWuSH10Z+s9UnhB7j2zlNZ4G6dUfDagSx6BwuwCuzLaaEsRK
E+D3/hTvskiJ91Y6InIVt0p25IjraNiaiseI7j3Aubr2MkTOpyZv/qAeqO4ktMXpAZtChE/JgwW3
1Tj63/LRnu7hbG9v0UhE9jrpSvPPAJbsd6KO0mF9JS6PFxOAiWnMTGgQqIrlCVXqAjNLA/UpUA+l
BhvohjdtfV8VtiQCf3WNcPFTM35K9Vfd+LH++y9Pr/PfLxzATaegvK5LylOfhLKLqGH9oJAKhxhG
7jT6agI1fIQqstxgwFvaJPNV+Zd7Ur+4lK2Mtis5Ndgk5VNC+yhd3W8m0OSsPDEhvq202quyoMCE
g3YlfVPXb524+fMwzc4tPNrFjZ/nOODQ+uaTLPfXaLxO5e8ibXa6d+fTjrhu69IJzm0J59ZQNnri
V9gaO/voQ3NlqhtH84IFgCVQ1ZGeJEoT3VjJ/Uwryd49Kd11cYUs0/oALmMwwlYux9kEKUCRRdPy
C7KsvmI/KcOnljdKaczgqBt0YtftLA0DvlpCTCg7ZybK892C1qhfSkpnP4Xy9+4+s7+uf35pGIyD
NmRCWaCpQuBFVUQqAt8xnxT4cZ8He4LIwyilz1Oi9Y9GJycb3FzqvLvPj3kdFu2ZxQ/YLShYIXb1
2tbvkPzJAJeV5XNfjLeKTav0VRXGEzxGtgx/U/bNlov4qp/i+tFCwXQXZRnSig20bjKKdne1XTuf
ck52WOLNpLweKz1j8m1rrxVq/MMAB/k8cyDscylvP69P2OU2ny9CaMUAb8zFKeH3+4nSdFI6pU+w
B8hGt6Oys6veXJPSOcLYIPZMx3xR5Q4IhnU6O6MnSy73E/jC2kShzTisj+TSs2YrJEsIIxeivKwK
cjVCJvRJ6lD0Cfb9tHWTLM3VnFam3kkvwkVrD0p146DLWfykpfLOsGAAkNtdP/x5+zggz+elovAS
5sF3vkOGfDSoeebJ04hQx/O4xVN9+cwD6Xny+XkaTyLISGn6oDf4vGd8m8IrqfkAq8Zz2aAuclTK
Nx+Lujnzu9FQS0rpYuUpQiHzNOBdapY8WHR5Q1z31tmC89ciIUy1W6NwK6RZoCa1kKTK66dCPdTS
Mc83zsX5PDrf33yfMoIDgtOkG1TYH6EuB6GjRfWTotbRQyfbwWeZiOIuNszqAwKX/a0mydZuCPqt
RrJLf54tzygHUwW8JYbigV6g5dyU9VPzq0t20cs75u3k68I5LI8xNB1RVT+VaAeazW33joQFJRLa
ZqirOlC4is2PTpxAZsGR9zRAXIB2ELqZbx8CRxarQjqPmRI2iuYreqboLP1YPUreBxn5kg0Dc+pM
WHzVJFdJZ5Ot4MbzgXCyV5RWhXzBnkM7bF35WW/svQpepr2cpJZz4yN1/5nncb6nkVffFxKPMyT6
upLKmTeGqKnDxPsj95xq38hetWdnv+AxCqopfifTbWO21xLl5+e4U230OAL7unQSRPHUEUXUBGKl
QVM/+X1jPNqeId1EQQbgEW776WVwTLRHlFz1b2raaQqI5ZB6RxJ6uu/Vsn9JUTjZ9WaIQHlWS5a0
ryt5PGRVYb35QcrMGKwwSVW40MX9J5eB2o6InrvthBLkZ7vcuDsud8H59+f792QJSrtqvaLl+x0N
qGhlIQWzvsgL8FIs4J9cxnPpU8wO1IE/9APU28CbPyagMwwEJQeICRJIzKSHMkgOffltzNLDul11
ds9z5yIvjFm6XkkWXGTCvdgetcSpgHx10i5HlMukOFN60VUwvFbe/eQfFe9rZ3736NuT/ZseLg0l
+mR3L1MDSt9K90lt7Xv9z5AMt2lf7YryQe/c9R95eeOd/UYRnlrbedeYbVO7RX1VSIfcQl/46n8z
IRzgQaKhiEt50W2T1zwEOohUuLxx2G0NQ3Aii4AqqDSGYWTPav491dBezjZeG5cXxTxV8PZy0elA
bYUDVaK9q0OcrXYhZ+ofx1SWnpD15L3pwEsUTTkCqJ30MsJvteHAf1HrJ46E8ygogJg0gROHOhy6
51ukiP3UV+BPeUb/EWqGNAyOxQhhYh6ao7QbvLF/VGIUiMpW/hZ1cbrXPfNZDiIcW+tA9EMHcVui
c3JIM/sTyYz4oLU+jHDp1Nx3fvtiJXC6rS+6SLF88ZvnOP5kWyswbBhKynIUegG5mPSKsum9Vyqv
DhD2Suv2GUKwjj7c2KnxAWjZvp3U2/XfIJwsFz9BeCqMjhcjdcK0ydM3SbrTIC383wwIHmF0wSAH
8xjbL5CMlfHG5wWn/vf3E1ZzdswOIJaSuRbTpoDA5jkvMwitHhCKbrHzjjGcGJkn8WSdqshOmlDG
CByLo0mD78YpuDUIwXdDWADrZB7EzHg4HUaYHKONeRKehMwTxTdAA7O8Ei18IqoFeRizUaW2fDbJ
XGvmw5i91M6Lp+cbdi79SVV4nUPKQw0LHJEwFFltgk6qwug5t/cpOsrdxvcvp+r8+8KWmQqrCYaM
78+5QPvaQdQ526hZLg6BVBmAd3tOBwirPRhRFkuOFz4HjXWoaSsJ8o338tIgkA2YM69Etxc4jtQs
5EAvs/C5tO8RiMuyQ5xuRCRbJoRt1/lSDN9KGj537V7NIfYicHvzrgC9cTIK4VEwWpncaAGjMOvr
JoXlZmNXLK3DyfdtoaSbhxrq1SaCYHryx09TiCc3zr6NORKjtsEazQoax5Dn5atZ/Omqai9vJay2
bAiXrl0Whmol2GjLvTxCRHSnb50eysLeZiHYcv8yEIh7boQwsZBKKXi2cjiRlWI/xDeIdUQZxb2X
FBnqRruF5bgNfrfmL8n5jQZ00F7HVX29fkwuj/W/3yHsTUfrag9eu+B5Ug+tem0HB7N7hwl64rjh
aUG+xCchKA2PcBOFz/D4auax8z5VW0D+pVGcmhC2v1V1nRXHQciNspfh62pukERcn6ilBTs1Mf+E
k/vEC/S6kuAxew6tr0qKFOyNVe5N47huZWn/nFoRloPbQPGl1GeuPHpYb8otJYDFiQK5SMYP/YSL
l2doTCOyruiL5fItXIgFpGfK1TuGcGJCWAuNpEZXJyqe3UA6trezjahxcYqA1OmoAAJ407Xzhagl
JS6b0AyefXMnydDObtxWiwt98n3h9zta0eYUXoLn1nmkvhZljzacLeF7NsWJFcGdoMc3wsozgmcj
uVaj+5gT394q5DER59E1lYMTE4IvoepsVlVqsRBf0X2y0RmO7rJ+w8h8YawZEWLRHnnoqcmYLcRa
r8tGhqwFxkPjRwuFvvUMxVOSf3yHf50MS7gljSFQAkrmwfMwXkOsG20dzVv+JVyRnUZvkznM39f2
gAbMN6p+zVHd6bKItSMpzBw7tPj+rEf8O9kiDdn4+YbwKtWayKqqiAWZ1F351fz5P02+IVyNaozQ
K2dt8Nw0d0Z5vdnRv7j5bMJeE8wDRRDBnZq+tq0RdbdnahBGCWHTYwjXqPb6jlGcWBFcaOgDq1cr
TsHY3hsp9LOH9e8vnrIn3xdcqIbgKPctOXiup9vOjdLbod84ZDfmSYyz2lz19LpnBD3IFsor8a7r
fxfe1zePg7oE4GUe6QqtfoIvlU0MDnLw/ecm35XDHjHhodloyV5wVxVkGC9BkPsw0AhLQTU/1Iug
lWjA9XaO9auUh42TdmGqVBsGfP5g50LeUtY9OeZ94rlDrx3G+N6JPln9TQpj4/pkzb9UOAnP7Mwj
PQkQFE2yO8rdnptI30n5Qy3/rDooFaNyMJTf1Xxj4uadsGZOuEBU2x/gM8ecrH1NI9cLjmP6LdY/
oI24cSFeevPck0A6maYBiD9FPKgH79I0xp7sGuYNTONW9giz8/rcXXrBbAI+AIjs53KLsGFMn1cD
HC+Km6l7y9evmmArQtywIGJNJzuJ6vSvhfDbzEu/JXW0NElUbSngIv0C5Y6wHEqDJkKWDYo7+iaY
AOMjYuw3Ut4d1yfqctWBtOlzDwrvOPprhB1ZRMCAAQApbg75BxImR6kqfileedWDrCrrdmPvLI6K
HnWH1gL4n8QE3VQMYzrWjCqVujsj9HZ2JkMa/8/6oC53jg3QiNI6SGDSkOJbCMJpGmICYoUqGO6j
sv9YW1Wyn7Lpn94z7rNp+mQH1sZz/vJUwCYFqnmteJiIkPEg6Jwq6hNQryn8wlOc/hg5fVBhuam0
ONw4GpacD2i6Tb4cDa6LqFtDBMIfK0DI2fDFS7/RUrlhYGmdTg3MP+Dk7AHdbxdTiAF7PEI7eoCq
X27iw/oyLRshbUc7KyVkU7z77SidzMaR3VHPDuXU7Cfpo15vGFmeqv+MCNF9rGmVEeWB4jr1bTMh
YL4xUxvft4QNFGWm1E4eh1lt0iCEcsUb8TTcMjgWUF0wtPA/XoDaDbMDRcmCuLH+KQz/SUgPvmMZ
EGrmnKR95II5AqaMEoSIQSN2CPu97QXmET1QmMs6zdzY/ouTBY8wQo8Iyl9EY2XfF0onsRi6WR8o
DO4N7T3LcWJBuP7RcFb9qbTZ+nLxKYjyT1TKtkC0YmvYv0uCCA78FIDpLlqXNLnvY6mxmDETvWY9
4jYO5A8QQb9IgbazlEnf+1X9O5/A1gdBiFhZfuMVyq6OpJ1ZFlfr67d08kDmCuSDLhJagAQPVMO2
k9sBtLqh7csvEp0DiltO71g5YyZjBNuvw0YkbCN5HK2u9QzFjbQgvbEHBLzKwtpqu1zyDwOE9dx6
zqUttk/FDgLJMi0WbogSkv+Z8Ocd7nFqQJgru/C6jqtDca3oQzjcv2evnn5eONEq3fDjapwUd/JA
Ix7yNz8zaMs5mR5hEcqpMzpojhRXsm664jaXN76/6Emgn1Big4VYEwOzthiyOG11BfGvfVMea+fJ
UT6g3LHur4uLfGJFmCSvTOmdyzRO5DI6KG14+LP+/YWKGh3/dDcRhENoeRH8BZIREf+BEA3TVwO1
djNGl8EN1Ec1zD9UyJcajXfokgE9laeu38i5L40OIjfYJ8EtgZWZL73Tm7OZ0AGmudG1bQgu/exw
sz66pYDN4tChP8sCsy3mqxHxy4tEoWssHnIv3BmyXe0NKW6/DASL150qZ7cGAjgbj4Mlz+C4plHT
ARB5gY3LIqWtW+Aebp+BjmnzZHowapTP8sZo7+Dd2NKrX7I3txEhLQqb5kXzfjjGgVb5NbeqYh7T
xr6pkVcyryNvYzaXVuvUjuCL4wiuNx/LeVze1ymubpCn+PL2BZs7IVgsdGougtES5bvJUSDt8Mb8
aATRA/QXKDV2w0OiGvcIJr0938iUnRic5/bEA5NAiQJbxmBWfzW6u9wsD8X4udP7d5yl9LmCuYT6
hH4s8TRSJa/sLVmGD6zYt85envLD+tQtrQ4gQxoHoOkE1Db//clItGksCERHcn4hGhkF4idvryQS
2CAkS54AASREXs8toKYY+sY0+3Vf0HjpFqaCLN3P9WEsxLmnRsRbbUyayooCjOQ9/Xa8V66K1Gp3
hqpev8fQzCYwgwAv+jojNDLjdH4WOM1NLf3ymvuq/7xuYmFJuJmpuwAPgn1IFuKrOE7D0JJizU31
r77zG2TQ+vcXNj4PXjgPefjSMSJeQbnSTJUk0Xkb5Q9V/bUrj3FgoCf8cd3MwpIQLsEUOJPnct0J
vtuVpZKPdNy6IeIdaNl8hdj/HRZoIVRp51LnwOncs5BEMUbydrQQD8VVmPYPzeBdldVWw+DSQGYQ
LrSUdHZwKZybKZRKt0ebu26SHuQJhcEp2lfFxtt2YdHpSAReQbkI9KqYi8iHbNKaiTvNyx/l8TH5
/fap0mA0on6ESA9to+djMCUHxUybtt0EES90HNy0cF4mT9446xeniuuLhme0zDF2bmZEJdUe2h7X
6tTjKHXXcdF8DYN4AzmwFH7QsW3YikqbLZIdQoxJQ0pcmZnP+es43izxN+61JLzV6+Y6RkZx10TB
TeajpFJMH7Iq/4cW83rXQiC5PqsLgQI/Aw9kRnk5inDdwQyQYnYiaAG64bpPEGU10i9tZL5qXkAp
Zfy6bk4k4ZwfRSYOwn0NxJV8lbCKHXhwL+kaurxp0rqeCiX61VZOhyqzIx+CcuiuRmdC4teUkq/Q
JpmH3NPB6uVos77jDCGjNTNkAbO/6DfzK7sCmMwv8YNhR5fVbvScvZ/SrrXV4igiJv8dtKZpUO9g
6IJrfDTSoKxRjnVVM28fAj9+jaXBR/8tboNjYub5YyJp5p1c6fW+8Uz70ErWO568bHye1HBqATEW
zzLTSxAGbWlLHergSrOL50azNqCnS6fyqQnhIs562jRqjcZaUgKAMx90RzpUPopo/ht57f5O6Pz8
gLKJ7gXAfOebNJgcxF+VBNpYbe8Pu+SNJKZ/v09wxGqxMYyLzRn3E0nDCTrDft/5j5a8ESfP1995
Eh2p05miC6Iu2q3EZ7IT8UbuVMhZlKS4MbTvYSJflcqn1PfpePwI/fz6pltaF06zeZ7oV6Kh+3y2
0L4KnMyrRvdetV6v4fx4ffv3ac40OECoj9Mcc/79ttSpxcbN6NJA2RzM4HFSH8Ot5rSF24WTQ+WG
4QSZE6jnRnjEDVbZjYYL04b3Oape1sew/Pm5252rnjhMnCP0v02JFlcEK75nxm1I+WTdwMKa8/v/
MzD//UmUmmm1VCUZBjgKjpUK/NjrDo79WTW6qwF+u071D+sWF4dEczLNPfZc2lTPLQax3Y9ymBjk
t69C/5huXPcLFyUZNAN1G8aFGpEwY03fVVldNRYiOige77vnLHrHAE4tCFMWd0Vn1kZtudn0K6Zw
FmpbaM2tMQiXfRv68P/VleW23pWiXMnVod7YG8sWYAeDoZs/1rxIJ8uueZqRU+Gw3KC+IzWbxx/U
Ld6/he3NQvxnYv4JJyakrJTHmswbaX5nl0rzaajH37OXt3vTqZX5V5xYMRJbnaqJgYTyjZUc1S1k
yuwuwpmIshuE7wq81SCFhO87Zp4NTZdYrhH8MPM7mI+L8If+rZrejhWkskRlh0TFXPoRYcBKBlOH
neWWOyXfaum3U2w0WC0ux8n3hRUvylYxOW8t17O7fS9f1QBbPf1XMW7ctssT9t84hGVvahRnuo5x
9Mqx02+8AF3Xa++n016tL/zyeGa8NM1iuiymkpCukEYSPqYrGT8T+mLsp1jfv7G7ar5wWZT/jAhn
Vem1aqbbnunKjf0apOoNDJA/1scxz8elg/1nQnjMRaMqh1ovmVDaWN/KLr72s24E7b/VH7N07HIb
Qu07Cyio4uU+5D5iOXQ1u1K+G8uDv8UguTAO6BvJecFTS0QpPlDKCcnOYexgYHKORnrb/rK2WpsX
RkBpcmbWpkhJ66Nw1ao62sA9PGJ0mNzV/4ThhkMtDQAKXMXmHxV0h3BxmKXsIGFpcBMWHUQK5T6o
IKL/vL7al2NwsMDNx1kyc+AJYzAhlJHRKlXdetiP2s7pbte/fzmImbpt1o6b2ekuMCoTktWoPZGe
ruk6A+Zxlavx0Q/MN29yzKDuMFOuEumK9WIb9dq8UiTVHQewMNK1aT2nyocmPqpbLT+X2/zc0jyh
J+d70JhynFdYkoZPTnmXAppXALYiRLo+cZdx0LmdeWJP7BRmJKV54iCOAb+Hrj21ZbIrGnfQskNV
fWjejlhyyAjyB1/Am8XdYjuV7kPPpLqW5eMFaPr6D2jk7dTp4/q4lhzuxJCYYsnHIrHl2ZCHjOvQ
fq8AJa5buDzwgSpBkoNK0IyOEl26h5UDds3SgGqyPEw6+uBq1P8smvg67OKf6tR/Xbe3MCIwWKRu
51fKpTaXBMtc1yrD4Fq99SsxOWqs6M1lkPmMQYiAEikJfJFiTtFyHcJWfXAj42NwrQcba7KwSRUC
I3N++BCkaoKvNShxqoHP563XuP1QBQ9JvLEmi3N0YkGIWgyrTYfUgw7Zi+Nd23wat4K7JQOIxc7n
PP/hPDvfLnJgW6GmZvB4IsFdNKh9+2+UFeLuJSlwYkIIglPfNgdaopDUIHJspkNPfjDpN7ItC4kf
rKDca5IfhBZLXGo/HzW1a/Gmrr5FwTrTdll5NP2jL+3ZjsZ4BQe+uVXkWJg96mtoIQLB49GoCleN
31VpXDUNqW6139t1+3+kXdmO4ziy/SIB2pdXyVtmOjOdqdpfhK6qLq3URi0Uv/4eVs+dtmnBhGsG
gwZ6EqMwyYhgMOLECTTw3X8PQAIS6Sh7A+gnYxUTe6HGaIGfvk6/+1kNzN1mKve3DXElf4Q5TEje
Yk6YyH/65qUSVJWVVOOEWk3bPi/OsisTGuq1G+rVQzo+p81jNZGHtrk7kIVU1DuQvheMF3I+F4le
P8O4cn6iJSZV8unH3Nlbvba/gSDj7jQ4RIFGExE5KkTIhl8u0MwdYuhjg6RrcKinv2fjRbuTkVFo
+YUIyVKLskWf09gh3zpom3JeniktFbqwpm1o6sbvx42NB7cUc3QaMbpSy5HbLKYULE/Di6mriB9X
rk8ElmDsQN0G8Y1cisrq2eJiYO5Jm4MdCapX0vmRS0B23SWbxMCY3px2Cje6ui4UD5AWQevQlemW
WoFnfo3TsQYMNkeG8udt/V5x01AmJI4E3RSeEpKPa1x/yt02WU5N/qx3JebkFuGU33/VgI8AH0dY
Czip7EjB8O+XNEVKrwLNSdHziKgeSivbdCFB8qML5VoxGZCAE/G/jkThQcX//fL9IjiZAvTQIKWD
KVaSArdodTJ7RxtOmdM9NiS3w8JowDi9vHSF+eKnnRuWho2REqpEz9q60AmKXCi6xkByLjnRjmV9
k431iBBqjmiWRPP92CQsDQ8KAJkRB8AJXJq/lbiLPS7ZeNKGOXTocdH2bA6tYHtbz9buIEEGKuiP
USeGr7mU0+gaQBEa5FhgdBubnU7dZ1079MOj6/ODMWSbsq73qc/RLPrttuyV8NoSKQdctNjHq4wy
6lVcS61yxJiJjxovo2p8XEYg26r7wVHYyzNB0l2xWINImFfjibsWqFubsKhATn97MWsaYYEDCc27
Ol4mMm4a5aHcK9pqPpHqs1YCyqaw1bXNQsgJLhqEPAAcS460MkeWtiVKfB3xdwN8qTG6D1bqY5iB
wrUJzZKNSlzdIG9HKe6KrQYsow5YYuvpNNN3ns7bsv0r1VC8SNJd3n69vWtrbg6PEGBx8foVOIJL
7bNt4tr1AO0zM+/gMrCgkKL5qem6IlxYuSJQuvhXjqQBnE7GDEL58ZT/clP63P+wvg1z89z9+AMt
QKLOw7VtAHfhSm57aApSWS0bTuW0AUucaijP2nYJFkJUSjDz0pJ7TeYyJ1NN6Xgal+rE0JuYdP27
56vaDNZ0GagOqJkO34O8zeWpuAAqmDNxYS9ltvk7NVTw5TW3jaQmOH2gzCiwyqfe5JUx58l40utT
U/yyp88I4I3x2KI3rvjmqVg11kwHqvx7lDmY5eXspq9ZfV1V8DMJxfy47Gvf/iAchWNVukAmPhXx
lGAK/K8gsa9n7/hgRm3bpEIQebFosbFrduQ8OVhu+7GzRjCwDK922ewIGCMiu/pZpO4Gh6zQwZUy
On6Gi7w6HqqCskC6Oqje+nzQcTnVZvfsDMPznNeo4upR77gAow+bgRCw6ZdHOtVBCNjoIfetD7cN
e3XP4atQDEEIc/Uwb2cj6JsRBmeOdkiqgz+9ed6XJlFN1vvtIWRv5QcClwDoFvKxki5NbuUwLYEH
cWYMJE7rp2ZhH9p5QjdqP4f64m5IYW/y+rM/pN/ZiIlfDsFga15Hve7/MHUM6WrYy+ijpGkI8tPq
1SPGluoqZoc10wXuB60bNqZN4wVxqRtjnaLknmNDKvfQdMcSHfl+eT+wTFAiisQByPiQgpNOHlnc
wAFocznZ+nNt7I2/bh/qil9A2ghlG4DKwIQsx4sNhmSPYBRjmPFLw/azs9wPMsaDEe4Nlyggmq4n
NvHMgDh4SBOnxu9vyjzqkA9TEoqtuB4bY2ER8PxOscgNLkQv01bvZnbSKivyfIJ09Nuw/LCcD5n+
PVme/C7+gz07EygM5WxJadsEpZ/gjd9pR42aoU++/IkAJHXheHDusndDjRO0b6kuJplv+2DD/kBx
8QoFqhmRLhBMnrSAzu6dBUxh0yn1gvDFNz9mhqJquhJwQAI01zMBksdjR9oic/Abr9MnzIwovmg8
2A18yMMAwMiyoVk4OappxyvO6Vzg79zC2ZnYdl4OeW9MJw8TPyq2A4dx1OaxPtz/hL+QI/km1pQe
7UGFfSr94Flf/Mc+Gz9kQb+7rQGq5UjBTW/MZl3PHCc0I+Fmvrj9h3r6yrztbTFr1u9gCgXuFTE9
Uc4cmm6XGSNFBIpR3tw5JlRxZax4SPTQgKcQdRbUcmQwW8Pnou2yERPZlymkJiAsgH7Qr/cvQszt
wMQlxFG6TFHr2st/zLHmOSZZvjeNojqxtktI6SEfjfjGBiDnUpmDrO31au7n05ghvKTZ/v7ff/55
KcDsfWssGk7nU8c23ItKVYS5Zovn35dsUc+Bs+Mzvu/bGO8aJvXeMB7bdjurSs4KQTIr3Nw3rlGg
cfpk0U1fYSTaW7BElYMMqOKVuS4IvTcBHrfXJYLaHxzNz5r55IKZNrDzKMVQttJ710FKzkaFeq3p
MGao4OWE+SbXTJ9zo+F/zxlOn39ty9jXj62tcCriBKSAB++L/4qQNw5dC5QF/jSfOM33Jex8QJNm
1DdPVXt03TycVSqx5l7OBUperK9tg5YcAt3pL1I9zfmx6b5WqktgfefEUA3UEK+ZSrXFs4GV1eeT
FuBSRvuSnYHjFy0nf2A/uGz+X4xkP6hxJxWwwFC7ZsOpvQ80VTZy9XzQ54F8FPr00VB/6QBAwG+w
PoUD6Hp9fiqnqXsOBtD3JWZfP3nMM5Bl06eDR5fgkJWLc7i9wLV9RPCP1CTQ2ddEfs5SIr/P0FXZ
JLGhP1psA2bI/02EUJiz65M26IYGQFc/Gc3XpUw3RhAHaJW4LWTNj/5GMwLQaF7jzF3W1S6hJooI
3le6GXVFKLtWPwCyF23HYpfQyCJptZ/MS9LyEX3uQOg5XYgJCvV4XKofi1OEjfuXDXJ8L1eBq4R6
ycaLWm/gIbMCbyTXDzobUxd8ixmn0fg6+f22NeZdaz4F9QacsNEA/uzbu7imDUi/C6p0/PMqT9lY
GWZxmFw/DWmAoTj2Ur0w155eeaupiK1lFnPx+kWXLeQ4oJAAHZD4LedqoQHirDOUffxp2VEKcvY3
lBd2SGVHTr8ZDB5VcPTWTMMeyWwNEyL0RxeM+vO2JkloG9/b+TjUP/QR3UrlQ9epJgUYa5aJphtR
jkD0f5Xq9NtgqXsLrVHc3ieDFzWJ8WqNboRnOqgij3a+R28tImFM7fvLsR/K7g3OIrIZwhDrbZoe
EABt2kqVIpc5XP/ZNxcuD0lKXRDSSPvm1aBxrdANhKyBTY5B7oeDftC1+Y0037W6eHPHbec0IfGO
rHvOm+88I4AST2HL+31iBY/j2IZan2Jq8us8Fm8+NaKUzoogff14sX0CdoFWWTlVR8sa800NHG9X
fAr8LFz4iz68867bYZhM1GKSDEm2AftFnJ1dH4n12NanjGV4/Ncb0+i3feVGjocxIU0Soirw5hZv
d+u6aLEQdQAx5fF37/GZ/iW9P7OEoNdionR5X0BrfBTjDrZuvagQFCtmjPwK2oxEKAzsvnRkRTpp
Tk9xZK1G22NJMZiNFdPy6CwTjXze0g9+ObbvvRZoD7cXuSoZAFDks9GDc1XrcszSMQrUdE6zD5Y4
V98YywtdXuo+3c0gOuH9vW4YeXlkGwGuQl8AvJZk1LVRFnZbkOGU+0/m8vTr9mquQgt8HWT7Qu9R
gYJpXar+wjV71ksD9ZvGCaJ6LLMQeOAxwqjO/FDbZaroMLlyh5I8+eaaO43OwTycZtAysCozw1oH
AgLZQMW2XQWdQpCoTCH7JZjfpSBAAEPLYWbjyegmN8JkF/8J3RZW6Gv5R3PKlj32W4WLWt1MwWGI
FhpUjOSaVBNUI7FcezgZ7EhtTAornnjzkd79wBFLOxMjNPTMzBDBDJPJIMaqnY1ul2HGvt7WipVT
QtEQ1iXSQFAO4cfPJFDXqlrD4P3J49mnkXfVe91yI7KCxPhyW9LKlqEFDONG0YkpsDaSHfvEBbYy
ryEpcf8C19irRoKHZK62UzWq+D5XVgUSWeAtBFkMQO/SquqcG17aOR36/96a8a2qHnTvw+3lKETI
eQ30r3oFaSDC0B4pJm51xsus6i9elWGCvcmF4Yp80+XhENRTs7xL2hPNvRm5GTIhiKmqF5JwT2FE
K6cDl+D5YpooGpllPcCE+yUYmrZH8XjL/QeHH+h0YNX325u2YqoAJ6BbWkDREThLOkCSFglBt+hP
wUQcEjaDwQ6jBvp9A6mbp2bIqoM78lwBJLny446oHKPHHKvDvGy5t8Io9UrTTbMBLoJEbVqFXnPS
3V07JxtTe0rv7nsQ4lABA2AKjYLIyV+emgO9sIc5aU6MW092882arN3tbbTxhYvIVkhARgVUKJgt
BBz5pYTFtFIgPNr2NA7HwgsHVaL/uqrx+1IX/Mso9SORLbnUZCFgQk+hDdX0iL6aNnlqvVfPgIN7
tVEQG76U+WvSPRBf4Y2uF4ZgwkRQCwWEk5DTUnys5kUzm/7kDmX5gPmoPPI9X/Wmun6PgIgEPk/M
dIbjQxh4uX+dhynws8ubUzoOHyrD/DyZRjRZ6Sapyg3wSOUmG9uN0TlLFGAm5O3DuzZqE2g6kAkh
q+fg/S35JiMBZyvTZ3LCGW5KPQUJix7eTy2GdvEzKbJ7si3SdKnOySmo9Y8zEpUJ97e3FyJ+qKSF
FyIkPc8cF8SXs0FOLvm1NO8joAQg5Nnb4/OYfmuzk3c3hEpak3l5bFlrmRpeWOSUWVFgeKF27/gb
XObYNfgnqAV6ojHu+1ICD9qO+gMkNL/6p0rhhq6V+/Lj0s8vBr/2ywUfL82nxdhMyfvt87h24Zff
l4y20hMGgnych+Y/dh8W90CKg90ebgtZ1V4XGT4MZcY/DSkiSd1ASx1qkVPhPab9ccmeXEeBvljZ
J5H4RnOMGA3l+GKd5yFJHdSlW2TkpIPmNJwKhdqufx4Fd2CxAMaSIe190WDeklaSEwa696YX8kyV
97q+5eBXBAXtfySIX3C2AGJOEyCZhJwq092xCq6FZIe28PaGmxyXhSjOfW1BQGWjWgh8Pl4QkjfL
8tFtKOqDp6Hxw9kqMS85un3o18V2OEnk2cVDHjx/VyG2njT+XDCGFZXJEwvyLyknx8QZQQavP2mD
Fg1utbeN8TEztK3BWcS65jl3h7fbv2PlIr/4GdLGWl5Ng6bUyYk7UxnlOXsFrHdLm2HvgXYSPRF/
5z1XXEnXlOW/145eXARh4Hq54noAA7av0YmcnMk7saA6ZDQ/eizY9SAwXjjZYm7EM8uW0AjajUV5
VLICRf7iNQNNs96X2w4N5eHtjVixQgMhBob/OegsuLpDxjGgLjf16mQsPZAvp5bXm6pVVYhXHDyk
BCh2OoYYMiAp1uA1mAPleRUwY8fFf0owkbN4z2o3avsyHOb3vvx0e1mrAvGEA7WWaBSX84Toj9I4
mQpywng+b6Jhtuw6FELz7Lm3vZC2OlIv5f0ODVMgMMYaQzlW2pk0reFTMcAdWN1hrLaLkaIRX5HP
WT2uf2XIvRlpg9fi4GJdGfKdfgYJ+becq+aarkgRfKWA5qJJQ2S4Lt2Oz5Emd4lXn9L6M+s+l+Rj
aX68fUArruZChGSAObe90pid+jTqh7/NYH/766oFiL+f+c0BxpToPRaQmUcXSGxMZtWKUeHLVm7J
iyVIt0szmYVhdRAyGJ8HnewtUoIEbYlSFeG1SpBkPV3f9wx3XH1yxjCzNilwnuUDsVTqK05VisIu
1iNdyHbuWrysIcblY1SWP70KYw4dTKvMdqhPbL3qu9ch2YpxZ/7c7Wu3Cl2yr2fMLG5eg1GLKkS/
+lEnPHS1Y8cxx6z5itdgNE9eGATlYSnnrW92IQNpd/1gkp2ZDx+4sex4sHW6OgzMv8HsEtbl5wqj
i2uzRg5w03nGJl30TYHRRr7zU58+lXUalsX7on9nyAQNjQnIyccge9YN1e27oqMwNaSCBMbhejxY
PjGMDyd1K0AgrtlsqVMo9nxdgqCiNQWbgZydbZylbl2nbE+mwaLZRxOnCim8YglYw78SpFAxRUP+
0nh5e2qMD1Oy58nn2dneNjbVIiRvMQ6TF/h91Z4M/7tpHvt6c/v7K+p/sQQh/8yYp6HXW73E92f9
uZoBan5Y+C4dFNYstFvS/gspksvQXWdktomj8Cz3CZnAME32iIVCt91p2rwNxu93rQpPAlBqo1EY
lHmI8VDruVwVpiTQ3lrK5k1vj3kX6sVeSx9b974n4pUUyaaRVQBUeIaUjjymGXrtHkb7r7sXgrgG
VVNgFi2AT8VVfHY8FevGrHPm+u171Xyb0j6sgz5UZULkPIJYCFIVSGHawFFfdz8WYJeyKSYLvJV/
eeHf8Ci5d/LR1FuEo/Zojy9sibLg0+2ViSM4UwlZpnzZgsfOAnDXr9+8dNwu/ueyDbapaUdVEyfB
fRf7lSzpvVgkgcktNNu/+eginUsvtJcuMlSkRasrEi1kgAIJ1hZJHWru2WAG0TAKL/hEyYbPG20K
otExUf5Q6PfvKsDV7okuLzCSg81XbpOjRe3N+oAVDd7Be6reyp21c385w6aKPnT2BwedxtP4MXMe
WL2EOcN0S3ubV69B81ylmzx5qtLXankt2EOnImiQHBbQofgvnuSCAhg2L7/bWNUNmobRxO/ORL/0
5kerdn/d1hyVBMllDf+VYDVvdXD6H78uuaqp1wPM8MPv741hO5cbLVDdGpLLvdoh8fczm+4T1xgZ
2mjePeNYNWGah5XzpMKTy++hf6SAMgwkTgC/ujIwdTK61C1oZb2zIfFDjMs7mMm0dSfrUI/zD80M
djSlbyarvhnFuGNOFwfZjGRXtXd9dLhMREdwktxJdI9fBRQG/ikY29FuL2cOyyZhaGJts3gMPrvu
x+I+pNnV5yUTtFFhKmcTn+/drUt2o+I9d6152ExxnyBwR+QuRxRdmbdWxpzk3eWHke0Ldt9lL34+
vo98KgDF6OeXM+CouqRTohnJO0AWmFvq/8HPF+gOXChoZrnqDzXrzmg9nXrvPdo9nppM4WXXdgdV
UZQN4ALQuyJZTmlbRWosLHkf08dl17P7zxaVD/g8B5heeD7pKjTaxmkLrUpj12pCE4Zzt+G7YCIH
QkmQbSGlLn3fQgKBVRjp+55rSPY2HzrtvoTZ79M9E2BL5QA2ugbAFr72nmJqc7qvVY24Yn8v7gRo
D2gyDEGH7qLqIAU9LDVRORyaNA7GPbgsgERf7oxGfy8BEHQXfUki7vUl19vqbcGLlmrvNP0ZPJvo
87zt2q9dI3prwN2PvgVgRa+SOGhbHLSldfIYHmhJd2UXWvwQmPcr6oUU89IBG9rSD71l5XFeb4cl
wuvo9ipWDOHi+1LMXi1p1dAJ3x/6hyF/0O5saRCncPF96RTwyxHa5nYeL5+8bIdc/u2fv3IIuC7A
nolm2wBhtOREc8dPBs6sKm6AUnHD6skqQy1XvAiugiWoKHJW6BS1MYsAgi7PgHZ9taCsVcU6+k8S
/2NSH3PtCZANTGW+vZwVs4BFoFiAApyB7irJLZF8bD2vGGlM/BeA2ksttAMFUZ/4sZLlXYiQbvSu
yQp49Y7GpdukO1ZTsvPTpXvWc8DMgnKMKXXyDwCZlaGZENtWrHBNPN4HuuDgQdu/HAwOnpv1ZW32
cWWlgL3yHoPTkf5/aU1veC1aZ9zrPC8OAUAyD6gJTAoEyYq6owr4r3hp9XWmc93WjD7edexLqX25
fXxC2+S9RceAgFiBogV++VJRnI45izlYfcyMTz2PuyFajDGk00Pgj1vtzgGewrQCINTBOYTmb7AH
StL8rE8HEyjEeMSgBzPzN53zt6XM2K4ov+gkxR0vwqAr8thqqBvfb5w+TvpjMuUbRv6e5w7tHVtP
lTddOxzQhaMFD6YWYGbZ5fbVedd1AIH18Zy1772bPs6OpbjX1gzsN7oGtwLMTN6zvs4Z94u+j5sg
nd6TIDNPwC8BqVxouqI2t6YMHkBXwJILyJ0tPeRSvWj1wmqGeLJAm+VZX7TEPMwurcOBpJvKM15Z
Um9vK6A8oOO3TiAli+GW/zhEyVVZaT0OtgahBKRwYTu7O/A3GdUvbma7FPKncfo8o4tt5mDYCbZG
mx9IYO+6wXu//UvWNvrsh8jF4qGb+6zi+CEDxs6509uC4axN9/m2kDVnci5E2uJubGnZFv0Qj8OG
a68lEHzeXjOsMNHjInukKvteU1A8mmFvaKABTavknvOyRIpuwaL0Kgv74a1I7uTG+ef8ziRI/glY
0smwST3EfYeqAXccUEeoqP9lrMI/QhD6gv0OeSdcNpd2BnCGPtsg6Y6phnkdTw03o9zAUIqvhlUf
7ORAQTpvUBWWefWwzqRKV3XiUVLXC6dxxWqkgh9q+1MyP+r8oZxJZI1V2KUqGJ/MjvDPSh00DArS
NwyzllxkklRFQPNsiOuKbnTjgcxfswTYk32Xbkn2MOUsLLS/aaNa66qinMkVfz97Nqf5shhtmkNu
Zr+aJf2c1L3iIl01MPC6+ugTgMLILNdZM9BZaxMaW3i/uM8k2w8qVn25RvvP9onNE9NhUZ2Xt8+v
tTKHR4kHgokXLIiK4M2l6Ak+Yhh9ZNBfjffdSF+16WPWvpA76XF/SwfnDOjE0YtjgalF2kSiBbyz
YAsL2+hjNKho29YO6fz7kq35xTLnKegLYsuKKjR0j4pH4NoFcP59yczKqSmr0ijgnRY09SRF2Ww6
O+1CVDKGCHAhQC+rJYs1rv+vK5NMzc7mrqh8rKzhHE5kCknzcNvzir2RIx0cDN49SFtf93waiw9z
Ji00wz0E7iefIsR5y42ft6VcnxDq43jBgYoK0bcn54WKAXqxoMssNnaaNW0qc97cFnBtREKA6LD4
55KWVIxjQmLKugkC2Och2Zt6HyLu/QMZIqmFkYwI12yxyDNfYM8VK0HZRuO53nfltjL3swpMcX0a
WAYeKQg68a6+mrQSpCyZbA0iGn/jDhs9xW24LVXVx9XTOJMi2QsxmdWPttbHmIBRWK8B2d7eqOsL
AqtAVzpCzd87JR3GyCyEz62DC6LDdAKwSc97ZjYhq46EHpbuxTdU4dLa8YvITGBU19r9yoZwDIik
8YL+SM3aeTNBtB7dXpZCiNzwZ0wWo0vl0ThrX7mzD6YNNRTB1rWnwXMRCgCmcryBkXm6VLEEjKNs
KmDvOfL4w9bpo8nFdLYNJnHlrcKrrS/nX1mSb9GZn1UYho0IBRAZE4WkXaHCioqfe+lcLpcjFOXM
YopCZ9ztKtyeyxAVQxuOHgpJjhmaQxD2vepJuhIlXMhz5WRXDqJybmL7svQdLPZhrj3qbRpSY4P5
Sx40UaueOvbI7uQEwgV3KVcKX4ukY/gPwknLOE7lK9jS7WCvhG2uOYcz5ZA50ydn7EH9DymI9ljx
NS2OWf+Ou+hPtPy/auFKoUI7YBpfkEJKpj0GwcYCX9idVfir7ZIcKXM7YEExUyhGb7M5o8VcsYQ1
/3a+UZL/6Uc28IR2WAL7zJII7UG3t2j1+wYqYKKN4JpXsWnsBq3lsJy541HWvHD68w8EiJ4mTA8C
bapcsNCKzNLnzkL2qPic7Yr20x98HmyXGCgODtWrzlhAT4pxmg0a2yy0ushUOLHV7Tn7vPj7mdXb
KHv6nOHzuqltkYkcye727181BLSloNKN2/LqQZ4nJsbDGUkfe0XzWPNPPXJPyDZsx14Vm686MJGh
BzwKT3H5nTj6eqf1HPexMRdb3U13httUYW8yAlR2jdcjP9xe2sqTDq4EFN0CIirYLSWXWQ4F0t2u
3cdT5Tws9hwVy7RJgz0GopTe80ywo+gj9jSF3NUtRXkDuVfxFJEbwLwxT9IRndHxXPYh6qyhPb3U
5KvvKMLNtUtHlAaRhEVT0VUpLp1BFevWBEnLEi99O9nmpflQMlshZk0FgfAReAzQKl/VzDTfGbXa
s4bY9XiALrZ5X+U8UMSDa8pxLsS81PPWxoQerbKHuENScDR3i1uGtPvaTLtWNVNm5QGHYOpsQZJX
7j2w0PeFB1lAwCUfZlqFTr5b9Br9u7HuHZH+GfDvoFGZeLLJiSLbtr6fAVovREbvqkZoTqitTqhN
x46eRZyOz3Yyfb2t+WsiLANFPAymX+latmhjlBYlY4y0XnhKgFK7/f01DT//vvj7mVfKwHNmUxvf
96wsqlweat2LN25ra39bzpqGozMGjwQEwBieJZ1U1Xn+aJJmjNHsdOBFGhGOV+k4726LWV0OmIZs
UfS87gLGVA3fKbQay3EBbHJ3IO0wzZAiR3dbzkpECj+EuoyHuw6dMdJypplZaZrpLG7sNnJBgc6N
h7l78PIXs8f8XEVMuqIE6DPE+xCJaswCDiTvpxUM3DNkWGI3/TlEff3X7cWsbBpAy+hlQ5MCnqNy
Wr8v3AUkRh6D495M844TzNPeK2kZfqfdpLAXYgTpG7iX0TEnOQaij16lTRx7pvWhlX4sWrapnXet
fLO9FzPdOU0WLU4eAvYfNUuzqXtMRUk3Ln1x7Y3Vqyrwq6u20SiIkbKIveQScGPrGKA55Es8kn3D
tyA7S5LH4tvtrV09uTMhUgislzaYHfVigYMi4ceG/8HjW8A2/7sIaU/zCWkXJ62XuKAPcxqhOmJV
CstV7ZOk6kubDs5kESyh+BEUkX/UnCifVNVm1UaJv5/5oYJpC+9cnEZGDwz5Wvp2+yBUq5CCX3tg
RoqOC2wUOi6aTTI98+AYqDioVFLE389W4S6l5RV5ucS58+RmWuRMJCTBo62qvazvFqwVIQPIkeXU
YWNOyaJnzRJTf2N4kXKyj+r70jqAaTByf4ZaGXzHrENRKZ4KK7cB1Pbf3y9iiLN9SiqfAHTQL3HK
t4mx60AW0e5uH/iqCMw2w1Rt8Bmiz+dShOWnpMrGhMWgU7JAEJWHrrG9LWJ1l85ESLvUWT0jlKRL
TPoXTMbg3fv/9n1pl7LeKp0MLNgAkUTetIHd3f7+2hYBx2q5wJqieUTuyNcZaoXTYPLYcd8L/cfS
TmFRKPAd4jfKTl9MbAKIAbckgFSXx7AsDsZX560eA9Qaamac1hmEHDzvEahzxZGvnYcgAAFkS5SL
5XS+QduMNPOg41nyRHXMPcKwoNs7tvYOwQMR7fiA9+BClnu+e51jWBDeKHFqN/sFVl6Xhh46gxUV
Xv7qFXyvmfT7mDuPvFAB6tZiDqzLQRMhSGKuwBOD4wxpB3RDHNDtXB/84tFMHyt7FyRbM1EsdG0r
QXyNyBAMqYhtJesh+bxwZFzNeLT1zQisYq+aFCcOXlaMcwmSYoA6a0paDxLmeZO+FDv2K1XRr6/p
N2r6aPGD5kHPpZtrBk0XdxvbiHWy8TC/ojwUd85dEjkbYK9EXhrsRQgFpX3yksRm3Ml43JhaSErU
vj2Fka6dhA9dBiwH5EVXxKxaobUZJw2PwQQRZkMR/ryt0mubhOqTg8QBwiCsQjJQowL9uI7Y0hmK
rUGek0LbapPiHb22iHMh4u9n/j5PRJZ6aJeYY26uFZrm9vYiVN+XjmGoFl50ARZhpftBj5izuf39
NWU9//2SslYLeF+LGvdVgOeR0TKM+H4bHLJtLYW7XF8IAF+oRuIZI3dOWmaC0evltMRlwbeFSWHZ
9y8FyTngBg0xt+Eqk4IYi3mzNc9IQ5U78CU9WyDwr5izBTRF8Txee56DigMDkNArCNSLbB2EZFbl
WN0cs4TWGz1gRtg0sx3ata9va5PkkTWZGF2j9cOus9vgbaSs+2C6tXZgyIdHy6SDR+ruo7z4TdJR
Lo4OLMyA39TVeTSQn5P23mEWw70EbsIzXMiRLu+caaTTjX6OLYIRM+WbXnxM8zxkaLLy3yZtOw8f
bVfVfnrdPSKkgo4OiCkUla9qyo6B3GtfplNcWnboBSgp9iEfNl63bdneA48HL4JIrz9gfHlvtYqt
XbnrMZgZbsRHf+01J54WVHOg+d4YG8FfhVGCu/i59rd185Q4igfxij2KoRDIY4HJUJDwXPoTysoE
3Q71FHPzV+VT0BpYYbt4YdHejafzBGGRwHiKORDyfV9UlI+OMU7x3O80EmZc4bhWvC8AtrieMNwC
6VR5IZ7VaX4DZo147EfMpLP33Oij3lKVs9fEgDlDjAdE+uUqdNCtBdwWdsfinGxIfqD2u2HFt+1K
JUKyq77PS3QPQQQmmuag+jIePRUJiUqEZFJWYS6UcYiwtN2SPzEaGioVXvG/SIPAK4qEL3qbpUxL
RnizBJAS2/tC3/ja/Zf5+ed/h5dn92BmenWrW/j8/Mm3X4by/mfVxeelbIPtDgRDtvF5Z9gW2lPt
RfWsuMnXLO9sg347oLMV6E066ToKe3H6qR9C3oTjiEZWxR2lOAXZKjhmUwc061k8epu5KOC0/r6t
rCoB4u9nq8iNjE6esAebfdO+V/WvP/i8AM0jZQd8j/z7s6G1fdrAqrU6rEYaFskfpEtQBv9XgrQA
0wZTDa0hIW8j88Eqt3+yAPHOwBNHJB0v94csJthuMzrHLe8iPSeRqla1dlUACfv/AjzJzjq/mnw7
we3oey9VBQJLVHM42WgsbHwFIPz3bksvDdHijywfUL5gRZSsomEFD/iwjHHVx4azTacHq/gYtPvJ
PA6etR3MfZp3G8fZzqQLC+/T7a1cebWJAAjOF8zhAOlJK21Tq256M+9is1owzbIL52qMhJvMsrBN
kTVQnd3K1iKjCQ8G4lhkjWX0o7sUA/4QtLFBmpAmBzt71noW9l0Wlq6luPLFr5f29kKYWP2ZIXW+
laTE8tvYxru+qR+ncafRt7T6WWYfvdIKXWYpXOjafp4vT9rPCiHOmOVJGyd19YUOcECZuRvo8ohx
ghi3umB2xqy42la8BfJHAs3vgeHoakhcToMuYLrRxrUZLj8bxddXPOrF1yVbsybNrEcPX59eK/Zp
8R4w5yNQjQJfw4BcSLEuD4rOQW33FqQsy2HGHFI7/0zTfDMGv3pgqIMg1Ng+oY/UVvGuqDZP8lRO
z0BjyCC4HaMRqb4/uFIvFiaChjMN1CjtCEczXQzQwUDCVFXpWQk6bB99MQABInLCxLPL7ycZmQZU
1ZvY8b/m3dHElITy+20XsbZF6AJE5KyLzhhLwudU4BXIraxq4+qo8Y3DFBaj+rzk/3SvQJPSQtpY
X8Jp+jKNqiLEqgBwwyEex9wCTO283KJxBimVpllNvNgvAT0lvavwMmsuzUe3IYIbJEHwNr4UUC/U
mhw8ZeK8aZ5YXuyGgoal04Yp9bdmq+ISXrNIgTUI0NsFwIbsQZGbrofh/0i7ruW4dWX7RaxiDq/k
JAVL1szIsvWC2k4kmMFMfv1d0Ln3eAjyDmq8bb9NGU0AjUajw1oR+jQ696gUJAD5MRC+T47kbbGi
WQCzQ1yHY8xyVOD5rFKqlGFZ5+xEfwNMoP6B1q7rerViKtH1jYuA42DqC+oVRNgmpZlSdkpjUN1W
inlf9Mk2bttd7wHIq2zQgHUjlx1/9s5kCsc9AXyYR9yMnVj2iwDEOwr/IjQ5kyAsW6Y5JNd7zKoc
CehqdgmQ0K+v24q6zSQI+pz1LqihGOaQVABUoru289Vqj4YBx367LmlNBRBd5R1BuK71ReedqzhD
T0J2soaT23xixG+t/XURayFrTgL5fzJEcIdB6Vgfm7gwq/quqaPAUl5Tr/U9+7NJnrPuc8w+W7rs
ll4xCRYiP+BwhmQEf4RbWi06O5kcHX6BuyHu3mg212clGV8sOqWNDoNWYfzU/WQam3r4dX38FRNw
+f2eYHGiDvw7dmiWp6jhCSrd3STJIxbr30nR5xYgjLqiD6kBKRlYOu9MfUOagMiAl2VrJVz9ia6w
tHUxl65rvjKjeCTljfA+/zn1f7bb459wcQkje8v+s1xlBPCggMowa2TbIZx5qti1WRhYqKlG3mir
sPtQ8SfZaZQtlHDuCSGNylRIccJ9lga6jFNGNj63Oxer1BatruYhd4Xw9ESHYdg+DrjJvlxXqlXr
dbEXgkte1eVkdxlmkbAAMFU6mujVXRx/jmUlPdqq9bqQJBzyAvUkhpHhEHrIDtEw3vdTmvqu1mx0
g5pb8IqV2ynR90RN7lyl9XWvfkupemBK8dh3oR50kfPt+uSvKwqqROdLHBcacDJyLHGRbaM8aOrH
5BvaH68LWYuyXlgHTYzSTyyjaprgRJFW0zZwflKflCGgHWva+1GZTj7cvWOCzd7SaKp8l7qD33qg
8QjRiywx8OtahbQnaC0AUi8Wx2uR7bGe4b1Hqh3IG5V2I5kttw/CGw+z/SNAUCivLLUJPnx5io3q
6CTNlprK3gUsBqu1ranHB8X0dt1g3feYpR55O8Qw9xVTX65/x/rW/vkMQdsmNZmQTcY9VrSPTgfi
htLwUdGMB7Qj2d/1E/RfSWK9fB4ZvW1VkDSZX6boAZwSeXQowgdph9b6AfojSLhlPIdUbdthZTt9
A3yFmvo4FNdXbf36/7N7Ynl8QpI+Jzle6KwAxpf2ahdPLHui6iezfKzUfR9+H6Nxe12obF5cZS8M
Xai7TYkAD25/79GonzIXj/O/ujr/LB3/hAsRTsNsveIiFEPbalX7Ytnh3VjUu6p3dtdn8/8c9z+y
uGZeyJoAyzcMzMI1HT01+s/MfHWcLz2pfLVJfK/80QGWb3xPrT2gZCSqKFF6EajWqcMu7cDPeqq1
fd3sVO81J9uklcxwdb/AOQdET4CJw2WbTxBck0BDbSbsl1MH9AUvhEBiRPjhXNiQCwnC1ecSS4+z
EFeFVd157cEsAqs8J8qORdtQexhrSeZx1SZeiBNMltFVXms7Pe5A2x9LH1G36yohG1+wRWUKmk5q
Y8FYsn9rZBZdslhiPADFF4k6alisSNsgqFV9puEvQgHB/xgGf1PpgfqI/+69Idig1KEdaGsxFUuP
0IsW+pHEbkuUy9DnysVSzaztdsRJTXdtiFLp56G7+1fbIdYwJGk3RHGLBSuq0T928SDZ7vUpmIgg
AjrEXvQJl3oWD6OH+96oDqTr/Nbdh5Ostmhdp/4I4b9fWBlrKDwjbbiPWx3G+HMvY16TjS9YzE7L
6jYvMP5o7Sx6l/1FkyYU6c/3C0akBvgi7mgskla/JMq9EwETde8AJPX6Xsv2QrAkjodcgZvwZQq3
sQV0VvhUEhGr9z+wmzmYKGcSETSWII8GCBCE7N1hq/S/k3xvxegHct4LuO3XZ7Nq3y9ECW+zDplZ
2lsIAITxYTTfmu5ri2b92pHky9cX7c+MBN3KHS3qHVCJnOrwq10Eiv2QJJI7RLZognrpbR4nuQ03
tG8eQYiC0n5QJN6T2g1s768syp/ZCJo2gnrPVj+iJp6fMqRtAims0+q+gNUAtBr4s2jIyfpSGfC8
gYFnySY0Ht38U8E+2TK2mrUziYYHoPajwkBbNOQMTlaUbTzA+EZbgNipsn1f9f4uBQiq7HiTl8YE
F2FbgdP7e1vsU6f1aXdsnBer/uF06aboJMAwa2t3KVPQaQYaj4G6XXmyrV2e+yTZ6c42q96un5w1
fbuUIqg0sjxRorWYma68sXEfZ6jp3lFtM8lQImTTERSbo5BXdVrj1e6RU9b094xVu1SLTD/JR4lX
uxaxvZyUoNmO01pZ0WBS4NOLkoAk99Ow1YdNr34Gs/X1BZTNiy/wxX2jDSGKKTrMS9M3I0UB82Ea
PiXDXwS5L2ckeGJ5q9bGmELD0ZrlAOx/RBBV8sRZn4gHQCU0iAPGSXDGNKYOIE3GjdDa9qNVlkfN
7fcUniWwpf6ieswy0fjzv7LEuGPRknDQuLdU3YUHFRXNsT/eXgI4EyE4ZAowZPSsRQjDzfZa8+Sa
h+v7vm5z/kxBMAltSNNpjHmIBCA/KvunrkLJhsgkCAZgGpqhjSNIcE7G5Gvf/t33Cwe/RZUUKh/g
T2bF3q63+d9cyZdbLJz3NguT0A65OqkHpf1iJ5+r8juNJFUJfBTxQXQpRTjpVmS3MfhIy1NYfM6S
Lyo9KjJCUdk2CAecgocCJas4esO4C41AlhVfDf9dTkE42pZKkg6cd1ioJNmwmG7C5EuEEse8fFCy
z+aQ7VB27LvOd3O47/RPkffLMHaZJXsiy6YpHP+iBvyFE+JItqioaMKdWp2uK9x1+4KisLmhDMuy
NUL+gNG1l8E80Gw3RM9a/OW6lOvTQL36XAqBezYVGaQYeOkZB2OUuICy8YVjr9m0T6sSbySdoTHi
Dmzc179/VaENVBajjtFxbZHCDZ1KtpuWFZ55WYdiV3BJDtV3UuoSh3l1GhdihGkUVNNH28CtVVef
K/pGQIl3fR4yAYLxoqMeMyCAwI8tcVc1v+zi678TwD/g4t6d3KZvugEzyIaNNgHVXWJ9V9UV0Geq
hxpvtEcL9qvTYhRDAfAF9T9BXPmpvQfBUNpLfHCZFP77xSx0xUWsu+YXIdoSBm3bW98KuPypI8sk
ygQJVszrctpFBMsVhoNfh2czP3dA7Rz7L3+xLXAfTJDX4p/YYzv2TeJMMcz+pKCO2IT+onzquojV
I/JfESiWmK8ZaJhSSibYfNVDaMcHRUUlC9avau+FCMGKZE5HgLyIU279mADG8Ov6BGSjC4ePOIo7
DCOe+E14RKlcIjG0suGFo1cplcn0HFugOPvcAEa6ZP1XVelicYSTRxpDr6gDnc3tvbsrvr0YssyQ
bIeFsxeWXcZsnpa20mCMn5DNLWS30foiAXHTATAzKMYEJVLHBiVEFiaBzHTSB4k0YbA6BxwA1wMn
EpDxhGudwQHN0oQhTpTFPgOCoN0/UPupj7SdRj3foN1GK45O832y7hPyWKKvL/YeUfso2S3Zdwj3
utE3LK27Et9BPo/Nzq6/ot7jdn0GIx9KrwAHoC+6bfKYNLnV9RkKfbSDByJws/51XcLaJC4lCCem
IFM2eG2XnSbjd1g8mezOADjFjTI+eOw4Z4jFsb7EtkcrJXrfjXXxmpQKPURFaD8g2uPclaPtSe6W
D67Cmdv6IcvyEBdD9e6iFHJIAHGWFuBtzmo9iGM09YCbPqs3bXZo68c2NfxCSYJ6LIOiSY6gtaBp
edBo/mgmpU8cPahpgup0VbIEi2AAPsuG14HqIoMDTIiWI22nUSk79hrWjm/YzVaJzwUKe7X4V+NK
HJ2FFRFkCVYk7SqXs6GyV9d9i7zET40iiGLdpxOVzGqhPIIk/vvFHTuqdsIYcruvdki2YwRixz7b
9tKmodXFA2c7Mj/o21kwP8OkZ1ZbMPYamz+VkgWZ9kzBzgz2801eyPhtFuYLc0I7NtQUtO0cJHs+
J+aQmAKnqHwFPPcXq6EPXRJJlFQmQjhzgCy2TQXJn1fSFN8TxT20hEjiNCsiAPpiAR3fMtAj+/E0
utgZc+yYpYAw67VJ1KB8c/NaMocVJZsJ4L9fCEDCQdeUuChf9Zj4SX8Pq7EbetCHye7cZXITYCmX
UxH8qxBJB3TuJNiQ6dnSIiCfNj7wRvy0qjdTcQcaiV3cNBsjjfatF/tJdWuqDqAmLjhqLOCa4J/Y
YcWswumKqC9ejSm/izDZVpW8fFb0mxe8uwAPRP0omOfna+lkpWaNVVS+DgPZd7E++KSf/A7MOH5W
W8Qv6kQicUU9eLO7ZiJOhEoPEejbVdwwigkk5oqOG/r7IPO+1wSA+MEAai1vPhbxH5wOiZjYsorX
tnkfI7btPBki1YoCgowb3fToTENtqrhoTdI1BZqbi1cLz131xd9o9Mv1a4vf38JVAgkgHcZzBDyh
In54agGCfyjU4pVaWWCy3rfpj9yqH5p0CLTeDjR3O8hoodZn9UemYBqSoTFSNH7hqhzQ/GkeG/VM
tTywhv31ua3K4cgT0DgHrhT//eL4Zl3ZAlmhhVKj9KkfpmobxiiN60unCzKAWd5+UXjoruXVyuj7
RJ/LXFxUt2kK5MDkdeoZ0i3ptkdFElNvBigEaBh8TpxVYHGqSITOxShtkise8WLOZTVuClmT4ppS
Xw4vbI4eRlMLkP74tUxBZlpZZnnv2NLw3vJS/Si6BrUML+YHxO98EtWY6Qqq/aPXpo92SgTuRd3c
VpoMFZV7yXPtRruojT5cEzj/QK4TtqQyhgLkP0Pziv6vTWyAE/Ldie4t60H1dnn6/bq6LVcOxsBC
sS2HvgAshWDDaztrJzuEBziOYdCi5vpmhhAXVFEA+UfgxUU1uViq3jlF2/aTUqLOxdxZ/ZcifYxN
YA1N705/a3hXECUcnaGnZVOVTvma2b6X+UzWz7GyVqDJBWMOINORcBO95dBIgaeGatjXOCO974Id
3a+r/ObrG1oDSBWYZhcOgggPBrWKx0Zt2ldw56jlzq7Qzx64Mvi7lamgTYF7vejshVcjvJBqlBZq
tJ+iV0J6/akachAru7SURKqXUhyEklDMDWcHgAFiNZyFR9hUEUbOYdVYG3AqVLW5uVV/5yKEM+mq
kdJrAOs5W9ExG0714d8NLxgWoiQja4DjeC4/tDZNbu5xwvsR7SIez+DyjLFw2M3cyrqhYe6ZdGw7
PoW1ub15BjMBwqGwDSCTVmHlnicX6uqCQvDWnK0wA8GCVOC7NPHacM9DUW9QreP/8DL4SdPNMLrw
9XT+1gCDjGajJX1ufWnSq2CCdbPXfHwY8yjxjRHxbv12nZ2LERRqHPpiBN5R9qrvWTRsTFUGCLI8
FKiSQ9sOAqx4cCJSMp+HMerqVPVe8ormX989dGp/85XOBfBIJE44HD1xxy1CEqNVklcrfUbTVqy9
0/Z0Xan4EPMrCvcFILWBXMmbNMTrPK+1IkvcLsFeNGh/DQozaKJt6SUSY7iyVjM5wvGLNZKOYKNJ
Xonl+eU/NJYhjsoECJvhJk5d1iMElAPeyYMZaPTWnCygJE3EPDhzlQF3WNiNJGTGqHV2fwaSGJ7K
G3eSYYkt3BJIsFTeK84vjAUNUeZ6xeCm/XA2200TbkJn21cSp3SxTHMR4tnDSyvO7RgiNCTmnj0Z
+MBCnYThhTMXN8QJ3R7DE+2+/U1idAKU98XNPRRcCiwsPFFgHC+I9VIryWwQWwxneq+oIJBFd/2N
pwIC+DMUmU1YqkVX3qBOdU2NqTuPL51915FXMr61MnrGZTsubgqYKPSV8pbPRX9UDvHEdnsdAAS4
MXrrIetYAMraz1PbbG3gGysK2Zmj+btAq5aqyC7cZe72Q76FeBlwRziu1Nx+5WwKY5dlOtA6Ur+0
tI1hHNJxDJDCC3rzvow+deMjbUIw8+4JMDkHerCbYyuz00ud4cuA1bY+mBHEh0vKIjwA404/OUUY
NIB0rqN046DfLh9u9QH4hDU8OHUPPhlwlucTZuhJUCM26ifrTe0OqnVrFEMYnp+9iwff1GvgwSgx
vNEPW5TVR42MCXBdZaAvQNJT0XMvop9bTKldl1mYQY8HXl/4Bdq4Cd2aHnoTtigVLu1d3jt+Ke2H
WNomrN2FZCEjQKY+MdLJ1E+1el9Nn/rwwaUv10/d0jZBBN7JmJ4OFBxxcmi2ZG0R6fqJ1n7nBMm0
uT7+iqLpKo40bjuAEOIdO98fgJaQsITLjqTGtmGH9KFmYD6QXHQr6wScZsQ2MQUOmiccKpMoRkSN
3DwpVX9Hle6RGsMnxqbd9bksAiccYR991i7eFuBGEt3+pIrURlMrE0Vi31rzzjJ+N2iHId5zre9S
hoIkVdZIvLI7qHnS0KeMY4ouI2FirJny3MsN61TQKKj0l4FJ4qkr24NYlg5TgHcmMhiChk2VUw2M
RPapjl76bvKL9wolnaV1vr5yK/OAveVIxyZQFDVTmIdlTI5TpIp16rydrgSGZBay4YVZJLrHELTF
8LX6YiH6kkyS1MOaAFCMI0ENNBGgpwpXbMU8WqmEWCe7KvyfTiKrfVhRYB7xU8GYzpMp4j4nHumq
vE3tUzK8VpQAr0HbeM7NvhSIAzSoMHiP0dEvkgd42YQ8VTHYJxWV9F4RpOHPm3fZgXcAhVLBfQys
zvlZH/WcakPPnJOp7dpoY8oAkVd2ATEQrL7qcWoAESMq19XeiBDKO2XoxUFacRtvb50AkL7RKwQj
AiHYjfkE7NZj6QAE0JNBNnUesPTmy2o2/sIRJLioUoQTTqr20PxKC4l9Wh5mcGah+ISfY/DJGsL6
515fO42tkVOfUZ9505M31E9O9+7IiG2W6joXxH+/uHTNyo06oLOTUxxui3tl2MroatdmwsHddYC9
GkvE1UF3oi5kKYpOvDzQ4m+2+Rp2vlarkotjqVEIRUEGnhgAt1hA9jRontZiswzPkxnk5CEyTzcr
FMZHxk030L0Cr2++UGk56Kxum/CMwGDSHWIZKNja98OrQhAHcRAcbEFh3R6LVBg0PCt9frSa4T4B
sKTEL5fIEJU2B0ZOWIPQ7jyin7ZXd54j09ulBFSm4z3vOhZONdzi+Sp5Wewpuae5p2aD2utGpq3c
+s+e24gSXA7Ple1CWw2d5hGCIu5pTLa9PgRGpgZG+9QYTkAMLQhvf+5BHrwRcKjD312AbzYhLVmn
Uw+Qy+7ObrydxI4vT998fGE+tjeldV4SzGcCXc6GtJ/U2++7uQjxvh7TzNASiNDtndL4pX53/Vzw
/y9uCYel5kBkhr24T8k01OHkJMpJnwZQDsDvLA5ueOjJk0fCmz1cxIkuZAlRkIEmaTWMkOXWR0SF
vVxWLbCivqhg0ZHGx+MRaUfBOSBO53ilYpGT+yUGPL8a3YyNyJml+WsNpZwr8J5qaILvxGnIqb4v
TG87Gf32+nasnJCZAD7DixNSoaiirkhNTlqc7MPWuQdnjJVtKn1j682BGO7uurwVDZ7JEw68rQxp
aieYUGqpP6OkPdAoO4xp+uu6mLWNMVFzoHFibuDPCQelHVhe0QzTitMXoG/YktDt6vDgIcG7Bpq8
AIiOM5OiVqAkYE74lqP5Pr857Yd9R3ERkJdAVgqvSlCsnmo1s92cnKoOhVI7pt/s1YJRHESbyGMA
dmcR+qJmO7Z27Vkno9p0WpCmm+vrv7bNeCnxgDOw7hdxzq5A3UFY2uYpDfOnxEwfdaPdh8y7NenP
n2QXYsQDHlVF3+J5CJydjfpDlTUlci0RbNVseCGAYQFkHAiHnnnKAcnIaBJMThyEFi4qGYDg6noB
MQDWykWCVEz2NUCLios4ttCTOH1XE+9TjcagJo7317dlTW+R68OjGy9ZVGUIxr0rm9YB1rV90rom
qItdnzp/s/EeIlw8McPLw+b2BLgVtAS8EhRrmkDKw4Aluh1lRmR1GhdChGmYapaafQchwGNGauYl
o7fm37heXQgQXpVlnLtJGEJAO2bopoj9v3AUZgIE702tCzRv8GUCktjG++R4t79nOP4YcKl5dhpR
W8HOqkUamxFxjJNRTHc9VbZTKXl5r6jsTIKw07rZtYQTKJ2I8jbW2yo93K5KMK4GrBRg+jSUEQmq
VKSlrjbUPoVkuFNAJlAMzNe73c1HAmwLJpooUMcIHDVBl/SackxvYp/K6NF8Btfc7cMjAgpKByBy
IdsgJN8yuyZDp+f2qY+/uM+K8fYXw6OEEHEcXjws3hNRoRV530KPEC423un4/frwKwYQXAuopuHl
Qt6ixjM0vCydSkU52e+21QVaagelNQaFJ0urL5tmUSSma7iuOQQ/6reEdSo0J50mq1VOKp22ar/N
8weVPdFhT7UkcIyNioC4W0iujxUV/kBNR5DaA4GIIwid9EpVWDJ5pz58Y7a1NcvykIY3PwRRMAbf
7f+ECFd5aKigXuNCcuu52KU3l8YCKxgLh4pIjsm+0N/RUJVoAtruyUnAhddWn5JI3dZd9gmArpIn
Mz8KwnWI2geU8qDExkGbtnBUkr5KJtoS7zShX97xvtv2kaR3xpdYkxXEr2wMV2cgK2kWsnNiqkS1
aVPhcoHj3o37Cu8orUIbW63vr6v38h4BOrHNQUCBcImONcFIAhQ8qkwyNufIrv1jr8o4O9fGNzWw
Z6PyBZWJYtRqUCxrKrqsOefGz2xvlT9u/3zOPQrzDppuoF7PDWQLVpxhyN367A2f3SjQin85vmCA
STkVRlVj/NANnNebqV89G0QxfN3x/Xg7CfdH703DNBAvfB3Vu8ra1Tdf4cDcx9Lj+c8LUcW19zKC
iiaHVufu4NjZ1qtkgEvLzf1wz+GlmxqiqmIqX9FHgnB3xs6osPeirUpujhjOxxd820YNbWJaKQNk
T/Ip82nOJAKWhwwrD0AFhOsQ3dbF9JybaOHk5k15Lrzyn6YdA6/jvQLm+3UtXd4hMOjcQCHHixSK
WNUaoYtAzbu0Ptf9t8Q0ghE1wAQFAxmTJZyWO/JxddgO0OE8VIDx3y/esl5VRb1VNjjO3Z55PpMh
IsrGF8wFrTuFGg3GN8LN4Pj05/WFkg0vHIjBckHW2NfNWUEO2HoHi5d/swAULJp47VkI1S+4uuy+
Lhlx1eacATi8utPATH+7AFzeaOz5OBFirqTIO5NOY52e4+xrs81v5mWFB4LThlQsehg4be98fyfb
He2sLONz625qsC1IboOV8zAbXlh/GiqQX2D4TWq9s7u8/Xbz6szGF67PNKsNovQYXwcQzD+lG+2u
j7/2/ZYHR8PmpFgIPs+XZxw1fZqUJD6n0dYc9xrZDrok/riMFqFmTUPtI6+uxTtSuBFaL3PDSY1j
lKydXVoETRUFTQycY9dBEVDu97LG2pUzgbpRlFnDSoERRnwXm12RVpMbxWe1V/08uqu68/VFWwrw
ADaDzDGeKkhOilWjfU3QnapYaHBNXohvNjc/kubDc/EXJmmkSYxAD4af4mFnDaNfaA2oWmzJ1stm
IZwMnPi6QGAhPzO/iDcgH7q+SFzz547ffBbCyZiAZ4iHDIZPzdG3zC/Kdmy/otb3ZvOBKCoy7Hgr
wRtHLnS+WKj9A4QFTYdzVZS+k1K/klxFK8vEc3xo4UREcFlnVKRgGWz1oT3bgdm+pPrNnj5nsEEK
FMy2eFGIb+5aAdt8l6n9WaOPReYFUZjfvs/8MYGKDZUTIop+MbIZ1TjW3nim9D7cR97NUUH+mPgz
vOBQRvEQRmGH4XX7rc3O9va6Gi0NFPwwAGygRwOkevCI5/tblSNTLLtQzwCvV+4LVct8hLpcVCE1
lRTnU9xrJHHBeYwXpW3BGC5YhcwU766MGdOZaXefU+1wfSriifgYHe4dCMIRtYN3M5+KrY39FJds
OrvZ6D4DuL48akpa722mgsQ5TQgLrgtcTgdTcYGzwvPrKNsR1q51nQl9GrQ/Rl8LdxsyyUt4OZ/5
8MLdEaFyPo4rDG+MoJJqvuomGo53kSz5I5uFsGyJGlVaaEFMZwal60+eRMNk4/PfL8wtHhyhV1OM
n3tIg48PdSp5VYgqDM8Spbs4e6hCRvecmHXVCF7X3dB3R42dNW/jqjjkLzfv9KUIMRISGpGSVAhv
HjXdr1gQSbyclSXirBFot/H4MRR7MWLPaFliZN2xVfdu/ujJUq5r46OOAUkLXiiAqs75FrRKpRUN
jbojIpxAiov925cHFRofPX4GToMmuCA6oJRcAyQBR95USNELnP24vv7cDbu87LDFSOvgsY6L30QB
lqCjDe1qaqF84miVdwpBF6hP3DvcdYlyvi5oZaXQRchx6ODNcr6i+UqhMDjFiSbNkdo+CTeaxPWQ
Dc9/vzgLieOCVa3E8H36pvTv5q2gCB/rdPH5/Khcjj/SLu97jK+q37TqGB+vr86KRUJ5A2KyiIDz
7mXBW1Zsq3bHJG+PAG55Z2W9c3rFV1pnBw4Cid+xcqhnooRrLzMyA8mErD1SttO6n2m6LdpQIkM2
HUFtC6srbHvAdLRoQ+KNkm495itUcrhF//xjT/4smmg7wNJBKzTKt8eh6n1aKD5Qe/zJqoOY/tbY
XUNl01o7LHD0+Eahq2HR2TfaJcgawyo+lqFD3jV3ACFkVCbmXZSS8WGI2Xifan0qg19Y1FJjohwu
A0V5/0GFE5ZTKWPUX5ROfKyqxHwGq7lNcJvkDoAzevC6ON7vvonaHUlt9lhi6SM/V5qx9gfX7ndK
1YJHj8RTDiKTOttVlhNK7onldkNnUfzs8JZHtKzw3y8PR2dQ2jCsi8cO9bBtuk+2FW+qQsbSs9xw
yEHUFy0r3IqIz5eqmVwrqeP4aDeP8RDd5Uq56QGdSYHDkB1R+ytR41V5aLBFKyryruhVns+r7tAh
Ohg0PrIs8lErf+8kb/rwWbG3pLzT+0gi7qP6UTDGcPtV5ATgWaM1QHB7vJRlaRxlyZE1Jds7aLkF
p3yj2fdl3hvbUQfUbeOawIZkQ3tgLrqaU00Ld+Cr+YaSVPVXl05g9lJK5VOOyIcfp16CYteM/bpu
rFYsyOwz9fmyaOiuIgydPcd6jJ5aM/+lgFdE75y762JWTDqoqnD5AeoLNHOuICaOm8EbdRhb/cXR
tjfTeuFQOaCs4Z3GqAHyRP98oo1lD5VeHZudQs5eebz965F8RkkW2i+WOe5I1zJm1qw6pl1gpRur
D24fH4lnOGbwPfB8FHQz6ztHZV1SH036EB/a7C8W/3J44ZYgcW0VRo3hR+tsZW9MElpZ2VsOWsPT
K6j3WDSWjhlVGqqo9bEyNm68DR1JtFcyvpjrYrWS04hg/D7ZmMTvJW7Zygm4/HxHOKh5Q8uiByLO
0azru7QF5aPXBOPkHK7v8dKuanC6VQfPd4T27Y804oVdjVk1NoVqVcfcOkzU8qfqSK0q8OLv1+V8
BMsEw4OeD9sEZoqNRkwxLZwbxGah1uRHfI0RuI1rBFpuJ4FXpPouUqgXlEC12qawXA+Rl1cbOx06
2CZA//5Es0B1cqLhm0HG7Pc00vgZlB39uWAR3Wtd6D6z2Bl2dYyLWQ2HTPeHynBkd+Ryw3FB6oid
wZdF/F28GuIxyaxhinBFxjviqzL69+WGwzMDUTMyB0jNI6o8N3mhpnbZ0KXxEaRQm9x9qPOXSRZQ
We42l4ELFKVKsP+i9a/r0qwiVDIcS6cJSmCmku4MxzBIEmVzfb+Xs+El+OhQ4LkobgDns+nMykss
z4qPelLt9fy11TW09P++LmS5I3MhgoEa7aoBiKqNy9oegtQ4m4XmX5cgm4Zoowai1OYACWnXA67v
2fMCuygldlYmRPC97LrO7TyE7wVk/qi8m4oHVdZxuCoCgRskZz/aLgRroo3hhAoZbIej7KZJ83tk
/z396/XFWt2OCyHCbTqEXomSAAjp4zca/ayIJJq2Pgm0LfAjaCxq7KbYtJg6YJ0UPQkq8Ny6SJtD
BSR7vmhS03jEEQHy/5UjOv26xcBxNXnxsfkat76ZbHK2H5qdu+udoH4DOKwu8/qXM0P8H3Vq8L7x
FzU+89PSK5mphm6eHru2vzPTUT+wlE6bihiSLVoThK511M6gBNJYuLdmVmSOR+v0WJd59xkdUeqD
A56Ol0krZR1eS1vDC9ZQiW6iZn8JjWO4Q0qzUsmPyXBok7uwfOzoy1hK4mxLnfsoi+MmE0kHECTP
Vw75VvAPZ05+LOmj5u4SGezC2oKh7O6/4wsGgIHY1nYLjB+zF937xOInN5Hc9LIpCMffYO0A/ACI
ULX9+GxXm+unkq/A/OJFPx8CO/yFAYsrFhB6WatHjW0MR2r6uvkNtR+4usLo+/TzupzlNHjfoMrJ
tg2D53/mO9FMNHMsgG4di/hAt0l1uHl4VL0CI0RDmTuuFGEjap1Rtzbr6Ti0v6NDdWu/FViD+GsI
Pjq6WKBLgh4NndUlauh1xxrsMcZbfnNl+38EAGkNRfqwkYunRgfAV9tK+2Nf/9Sdn6nkDllZfewx
lgb9/bjbxeGrcULlhDIinB2SINmDEUQiYHkQ0ATFgxIoqUXW1RC0tHeSEMX5bDhaieWH1dFVTyS7
FQQBi2QC+BN1lmjCgcsu1I+l6HCNHUatYwOGYti/RpKvWtok0JMCrgsJDABNIWU/19GpTSN0Tmb2
0Xqs1S9umW4Tr9ha2tt1XV0U3/F5IMSG04Al448nQQ4xSRMx6hyr6Kj9AAa+Yu6q3934Ezhqh7CQ
xEZW9h7SOEgbYp7Lqqg+j5BmGiGtjYD2fCzyv9gWTAaVRSh1gP8uhoin0HMLdcibY6rZ/iePOZIb
d2UCGB95aR5z4WWR8+XqwNpURVHTHNEVEuhbUMpJlJcbB8EG8rJd5PJ1YISgv2AuAAhtDgWwQ3O0
ox51588Nfa6LB/dV+VIm0/b65q9O5kKWoGN5pkReSyBLgXPCaKCwW6vooV3IVaL8Fd0ACNqJ6F/m
oJj2WE/N0VKf2to4uEnnD44GCCgZp9raXJBeBMYYekx4Q7iwblWaITpSIffwT2PvQ2d/+1Ih8gLD
5aELFanM+fAhQopKGCc8huu3ztaubw4BoKzyYnxhKwotQgUsidtjPj0ocZA6klrkNbXCyxk9jwgy
LFM/ZWmAuK9LumNs/irGb3X0s6y+p+p7Nvy2NBld2wK2lm87epNQWQmHBDhm3EJfPNWtTuknvBvb
ozd4fm5u1fhQv4xA4m3UNzsNvPQuT+/L74wF5Rj0ZBNnJwAdIDSEfvfr+7biIc8/RdCLovC8VleM
9jg6pc+Up055H+l7rDwlKWfLsZrjFD3r9Hxd7MoVhAMMnB/U4MOtFEGdQWdhVFkSwQx9rd9RL4aq
rusC1vYTgK7IQENpeEnAfIWHUjUUM+Z2yGm2jB4qr7rrpirQzUPm0V3hfrsub3VCFm/qAWoOb+Cb
y1NdRtNa8+ojsaznSiGboRxfu5uxi7ji4HmBQCeiFtwyzcX0Q5wzvURkBzAsSrlXZK0R/P+L1hVN
8PDM4GEijiq4BuYEbBclJNVRrR7ryN704+fWfbTL54Y1u9tXDGXMns2rHXh99nwqeWmS9n9I+7Ie
SXGm61+ExGK2WyCX2iuzep0bVL0BtlnMavj136Hm/WYynShRztMtdV+k5MB2OByOOHEiMU3EDFNh
bSZSmkE6DgIdet01muh5s5VZgdJ1ZnRAFBcOpyLKju3SyeTQHQew7X0rmGw2Rvq1jAcrMkWy1lBh
YQ1n2K4JKAKQWXAazifmAMbm5qBAPGoCgPMMHRXuPXOfTqDbvPnFhLWDOnyU2eE6VBzplLop6ac5
pZVseNuGvWfffp17H4AgRLLw8lAJcRojzvJ0dNtjXMa4mKK0XisTnTVK3RsghKEHUGhQ7yr+lU85
laVWDMc2ybfgDA1cKp/1nu770X9hbvnkWEIEeqKvqN/CfYgJeUgPfbC9qjPjKCJMetPrjsyV+++a
cyvBD04qnlBAEwBShVp6NRtkDLImUyn7I/ujpVt9jZB5wd7gJW5+lHCilElXDIGpJyP6Gk39UcZW
4Hbf0Lc9TMa1mNnCIs1PKCRVUKQzF3Seq3It27i3KmQ9si/Gj+n9ugG4HBypOfAY4BZAkfBFfc5c
9u5VAKMc+549wKd7QIh/5Va/XKVzEYpX0pWNFzew98dWH8Kp9Pae5j6hB91KNMucrfu5EkMOHjs4
9HguX+DdOyHJaPEmO/K4KdE4UfbophGT0J26Z9cv74jxLRFN1JjJxqud5FHEbHxPMlr88NCiZusz
ZwgkOJt2tUOSmf+qD8qyIFFXeMnW52QNDnt5O4KQGds5l6wgjKz6H4nJBzJOSXbMaL5LSB16xq6Y
xrvek3cOvHbA0K/v9UJSGhJh5GfqzjlFoWhS1wvug+2YHhnXjZAYLCjNxyBqKz+iejVsXJ4Mgan5
VkQ9B1DQxPpZCyLhgrB+M7RZt+IfLPg9+KCZZdAFYho8FMpNNzUC4BPUrB4p/TxyZOb1jWAPZXzv
DU9pawXc0Ddt/cN31hAVl9cDqBxg6z5oeJ0Lcop0ModJuIwdbXB9T5X8ChbjNkgHrw5Yax0Kq4lW
1n5htxG5Q+wOjR0XvE3TrKocTejpEX1Kg7F5mCoWpv6+T+2IyK+dtyXaE5rvRZZ5z8HmXxjffB+8
zXYErEI2hmb+7foHLRx8lC2hPzyehyiFVfNHLAfnzxT3DM3bt02yT9beuAun/mx85VoUILv1ddax
YysOrCmCphMBWyW5XpuFokAVciIMDCDsmGT2phLvxmoXiZV5EMWnlPnoJPbYsOPohXV5J82du4Ze
XpwEaDdnjxU+i1ojmVh4bOb1yI79L+ptfWPl1bY4g5PhFfvbwFf2OejajnjS9oDAg29zjQvsomEA
SI1nhA3gJFApWDVlHwbb4YmjEXbMxvvBr4LW3ub9I/51yb7IWcSK0O0OZPom4zUm0YWjjNTCXJYO
o4/nqWLUCtuUdu1V7Gj6jzbbZlMeuvD09BeUbq24K4ui5it4fs0gFK+IImaPNCkR2KgqSuKoY0Ec
71kcVP3NuXALJJP/Cpp96ZOnaYeUSUEqCCLGwauemrvbz76Dix2xZcQGXTXVLoe6F2bLP85+x7bD
isItLpNjYTtQt4j3y/z7ydfXQ4vie7tmR80Kub3Tnq13tMQs1lp8Luk1nq6I0Rof2VdF55yMiIoT
XB6jjFwfaJYA1CDXF2pxJv+KuMjml0Zu9g7SlUmxwW6X5sHLwj7e8FUPfN5RxXlBQ4V/JvNxU56s
GY3HeEgd5Mh8I2jplvfbEd1/b20tPB/TUymKKairRnhF7yETlwXDEJRrqb7FWeCVh/eQj5vFVbaE
6d6g6U7KjvEUWgigyaDI7+zyeH1XFjcemEtEiVCDcZHZB4l7CeQF8qIJmro7yRdX3oFb8bqMJZsM
Ysi5ewLAXRB1rsPwjTprtKviiN51Rrbt14DgSyt1Ov78+8l+FzUqfiejKY6T/9kG1XKGmGOC8hvm
r7Uf+3jDK6rlf0Q4EVYD4k8FQlR5Hmeul5RHytMmcAfynaceGhWZoV6hIKcr9w6AmMxKd0XVBq0g
QWPRTePeWi8K5UOdMdqnw+QgJKRGgzJOmOdQ5OXMeFO7W4+ueJMLauHDo4FDM7/0UMdxvqSMyU4I
O8+PJq+eqzj+yfz2LpfZynNmQTPm8kQXD/E54atGFsy8QZEAbSAm/flur+F61kaffz/Ri2yqaxQd
1/kxNV+Ze1yrcFkbXlFrSwLEVSPqd/Snr/7G4Z+vn5qlLThFlSpfP6CRXjK2DT3aHVyNT5r96dai
7FmJTiUoE5hQlWg2YpZANjnZDF+vT2Ah03SOVVAiIbbZTxmKtukxK5qAjikqBO76/FGjfohwfWls
OUh2Wft2XeylNTiXqthlSw5TO0hI7WfOtKga9y4PyO3ZB8RCUBUJIjs0hbvoQDTWrZu0pQbrP6BZ
QPxspD+vT+NSuwgqy1C3MXeGQFW7da68GqnLLs00jos/DYz4NU6j/yDARhBsZtMFiEDZnSke0NGJ
ivyoVfexr0Ve0e2uS7i88TEFEKoAkIbQDhg/zqcg3dGc0IeZH7s24oSHHn2s2vuJZqGf3T6ZOeLi
zQ9yJKDU5GyeA3buVENyTIxyY6UP7uSsTGZhP84kKJPxk2nkrQYJ5XNtbSp3e32tFoZHaHXum0IA
TbuIS2pU0LHq9fRYNHdlWLGbr2BEBsGxiVod6BSS5edbUZApM/SUV0cxvHNQ/f24/vWXtup8eOW6
QOPPKm0qDM+yMMbxps4QOWsRwsuDjRIAONpg6HFm/r1Z3U7MOcI+few1ffmmk6gsqgjtLSKb7lvz
5kvpXI7y2iaSVbnWQY5bvw0VkHW/ri/W5VbjeYWYvY8QGxL9asrDd3IO3AvL3tqfjvOAVOn14ReW
CYqKZDgOw0y1oShqR91B71HUBKyL993Rxy191dJ6h6jz9+uCLjcdQQl4cyA9hcai3/35fiSCeWOW
d/Gx0V6LbptMW2fNDVlYKrSQgicCTArsrToXs7R8WSEP+5bITfWjXCuEXBteuSpIQURp+hheE1+9
H1W7gn24tH8I+QL1gMTT3D9IhdgXdVOYtdnwN3T0sqy3NP/m8zcni+LbjQcoZ+CnzRgknA2izMMG
Wt0d7DZ/q7Q8sB0tcN3N9b1eWCkQWqHEBRcGooy2csB7YmVOR7zi7QX03oFEF6z/bXzlbFd+TzRe
xcUbmTZk2BfDylasfb9ypoHmHxBQxPebcs/k1ltZnoWjgPQirh0LteBo3qq81YQhdNykJX+j3rvQ
6sCmAI9na00lFiZxKkUNNTSFLOrcqPib5gflT+frzVtwNrpiNxhpvDJ3Cv4Gwo1Jbhpy8xUE1jIw
Sc2YSDwpVTRkLwbsr5/xN7RxFTQa1whhFvfgZHxliy0jbhm3U/7mot1cDyRxmK+Fx9ZEKNssJw2B
eyT43kyy9dMo83bGWiO4Bet9ukpq2p32XJYukGBvzHP7XyP6pB+JQN8Qu6niDVysaX991+dVOX/Q
zl1BwQ+Dcj607lDdTAk+DG1CodSbLSVaT9MokbvS/t3YLCisb/V0K8ct8vDocQDQDoTBbVYvDWbG
OUWzef5Wa+9ZM6yTcFweknMB8+8nXkLXpdwyKwE1qw+OuBPD9vqCrY0/68jJ+LYtk3KUOOrxtEdD
1VXc0aWOnX+/YmnLhIqp87FASR5VVtT7z/zWHvbYA9jw2UewLfjmpmJsi9gerBGQ7yPCSkDElPnN
xhzjI2qFXBzw3PA3z5fITZMyT/LEOZr1c7V31sryL6/Vs+FVX3+qqpoUTLOPZV09e0T77bv0HoxX
EWohdl5Po+sbfnki8QZDzhtZbxQIwL6fz4YL3kmji8cjj9IfVbrti3D0V2QsKBUqj2aQPTIXeO4p
F3gO7mq/sXv9yKpXKTfWGl5kbXzFVRN15ppcw/ipdazaV9Na2fF5Dc6tiI+H8MyOgVo/+Gmz/NND
QecnGXf6Y1EeLD2p72RWP4Nx+DeqA/8IWd93pE3v/fTtxq1BqQCoKgFMgaqBREbZmtTotXFKze6o
tzQoSWDXaaC7X5L+13+QA3ASUiNzO0h1erXVSc3TUc+doY676aNcRBWpgsN1KRcnH7MAy7Q5O7vg
clXfaLHsXJHTEgCOYoekSOpGVnWr8YKIubx+Jj+ak8XKHYmqzC41QAJ+RNfuKcy6aEz9cUUXLnRt
loHgJOhx0G8BxcPnukB7j6PxFgESLt7l7f7L9UVaGB3VpGiTOkMsLsm4vQaUYNqYj0fUmvfbRGz+
p+Et5eO1vu8bPmH4wXs0dh291Q1F1e3J16vYa1rEllP3GL7VtsnGJrdvL4ZHUgJE5XNBgvL1nFcA
9zrmeOwfjXLfJ3fXF2dBQc+GVzxEbjpxH7sYHg0WPO+J0KfsVgowQEfxtAcrEfBTKNRQG2k4WoYC
ylLox6yJg/x+9NfgoQtzgAAgN3CacRBU5FxbSrMaxlRHTWkcJJoVyFyE/bAWq1hQU3ThxGUBQBOZ
GVvPD4HtI4CA86wfcyeqZOStodKXpnE6/iz/xODKXverVGL8Rn/Js9ei3E7Zimf4Qd5yZtSxF8hw
zfuA4PxFcQ4Yyj0UEVvTkSXddKfpVbU1G5NHcdMnKWxtc0gbb0e87hvuluGXMCcKZ2LQBQsYM41j
pmVFSAgzyAbkpSmq+j0WGB7zdzVN3RAorOI5bdLsF16tvgwY0Qdta4IqNOrcwbn3Jrff9qlZ7BDb
QzePseR/4fXrPMUOMIKAVk7tsyv9JjA0NwmZN9hHZplNe5/bVeS7ImqtUdihow9eHllFYaFRvJZv
6ZhoB7yVrW3HjXSHHu88qvQhTQMLyfUtWjsnP0yZDodY2n9pTS8DG1CegOp9N22qxgXq0UxC3ZB8
P/n1RAPLpMYjCr20oK2ntgprjbhfmVcXuzal9b5mtA3rlDeHqhynXwmx+ocyRV02y6cu9DIjDT2t
0bc1KExDoLrEW+7RJKx52QRebvRb9B9oghZY95/64IIRpXTIUVrVNARgV4rDcSydF/QKMX4yz5M0
rPgoDrD9OnpcOiAQA9tM438aqKRb4SY/WhJ7a4jHS2VEzQ0ii3MEAiggX7mGRzKandmiJ1eXpGGu
ZU1Q2FowGMn7rfYHyS5ElJ2ZHAuBTEXpUXhJnURkxsH19okZVVPgf/rfJMwzPTlW6AlLDKikcWhd
1KAW+yZG/mBlFpem4XwWs795IgON3qYinyCDkcAdo3ytsGBpN8DOMt/zOLRwjc7HT0YYBnSENQ4T
eUcvBh/o+37FNFyKgJcHEQjDwsLh9Xguop44aas+I0eLgGsFfTSzTez8vL4Vl8t0LkPZbICbRV0D
l3A0ssh/TsXNVyWGn6OKiGqBjlitavWsyipL6VpHR2r3TVgCKvcfvh8wnplRAL391JtMI2VdtAnO
agJP0TOPHV2Zwawn5+YZMzgRoOhRj1KbxJA2OU72b7BkBTVNAsFQcbEW+1sUhGA1CmYRH7gABfUE
yGIeC3Jk3tsgd1b8eRy/eeZaL7AlpULHaqAQ5nvzIhfs9NwcBgQ8UCPWBGl9T4FZpPXn67ty8Xac
aYvm/j0oR4OfrQKcBEMXmrqW1nGSVjS5eVDKZ0HujO4zZb+vi1pSYKDQgE8EJPDyHDalPrR6NxhH
S3yS2mu/uz78R/ZM3X90nYIrj4QOTK/yiuemzAwj7o1jx2Xgj3+YGHZIGoYpu/e9X2ZzT8XjoCeh
1ribqnqQ7WcUCwTCqTdTcTSK56F9LsRPa0ID7xUvd2kn//0y9EM4Nw9T03lW4mPmGX0VUzACRNav
vJWWFncuKUSZJPwrMKudi+COpDkdahN1yXt9fJhery/ux6NeXVz4hzhgDq60S056vdNN+DDQeUsP
3dILCpOHEjSAdM95E5ojj4T25HpgTUyiftjyytsa2e8YVCFJ+VdZ7M16r63535eTRgUqEPjg/MXb
6qIOw3Umz2nw+j7otA4DuBgrL7fLg34+vmJyK6PPaEMx/ij+DJa7IWa7Gfmd1/YrgtYmou6eiC1S
DRBkwRcBDznLpuD6Bi5OBesERBOIPi6oq9KZCSJBxdqBkPIVxGRvbVXdDaL9q5ZrDBlLouaCL1hH
kHNdENl2eG3HWVc6oJoanp022TU1MvYN7l3TTD5fn9blyTJnyu1/ZClxojJmtks5ZKXtNwunGZ2C
q7WgytLmIEQP5Bd6Lc2sp+dHi/nDQOIstg/CRfvQtg3WGg0uTQJVJIBN4AAh1ap4D0VK0WcE980h
JTLQYeWreNjg8FxfqsVpADw399TCK0ZFMGmaHCcGD+ngg7ZaDzQ0D7ouYHEa8zWCjlfo9aKGIR1K
mthuJ0yj4+jBoUeMNp86Ta6clUtcPzo4IeD5jxzl1e2avQeEm24fMi8O8xmRmxsbS7x1qAHkm77v
wlEvgyb/Znlfrs9wYQnnClKoG4JFKJhRNso3aIrCDUc/iARP5cA3ttfHX1jBs/Fn+SeecJq00hES
42tdaPkRYWH29bqEhbN5JmH+ghMJbsb8LGkhYai3hvc9Ay7wJ13DhC8tkwWGVdwW6BqMp8m5kD4G
y7HXDfrBdV94+rJW17W0ShYKxJFhR3UpvNXz4bXEEWln9frBt9CXrN/Q2AvoWgJzHuT8vsMT7kSI
8oSLh0pr9RhzyKYi0OIffCxD13k1xJZm+0asbMvKlNSjU9dub+ilxLZk4sUtnHdvEPdenW6u7/7s
Z1yZlEqjPNZgmRpGTGrqH6x4lzVHPXsy/RTcPGvxnkVRgIOhRBIwJHCOn2/SZGpGYrVMPzjsz5h/
ncw8GmS/y5JjUfGV19eSUsMN/8AEo8JQtWyocmnAPFjoB1QLR4X+Hs9uCW4c4/368i3L+fdZryie
m4O/Rnda/cCTneFmYUk3KXmz6K/rYi6V4YPrcS6xhwZeXNUo5kmEzuIJOOpNNtwlViDylRKARRFI
c8IfAH2SpyJuUrtIiSGmCUDEHYI3Pdtn3cptcLlYSGiiWm5u/4WMhPqwSMBTUFnMnoCldEKj3jLt
2TYPhby1V+QcID2VM3/HiUWrYWwmxpzpaICF7tfUrEzj0pbNnQIt8FuCchKYakWPs5KCy1SrQdQh
wolHKJ66vtlr45vnny+k1yJw2bhHlm9sG1x4nKzdlws7AacdaJWZbHlmFDsXIdvUTJlD46M0puS9
YXF8yD33nYMT4Gveo/Ews0oTXCQgfwvyTpu2c8Vx4FPzIU6Lu97Uw15ov2sbTWtH79Ot00fsB6SV
8+Ii7KDmX/JkKP0+LYxDxfug33uI7P1vAhQ7bhY6s/O2MQ6D/bXbts0KR81lXeiMN/93Ah+/n6gf
4U4tzE4gQNYUDwL547bDgbLc4Zsr+r3jocpuKnaxbL/mnRtRDX14ibvRwfJQOWzDCGolWIFmCVRG
KXoat00WcVatVK9eKhk+Eq/Dmb0Aa6zmn8HWn9V25RuHPt14SQTy2v+wyP+Or15fCRqEjjFzjENm
7Gh2J9Yuk8XvB0YGnLsIvV80nEVWgid9bOL7nc9e++nz9a+/PB9YHQ8nBH9gctXz4Uw+H+siMWd/
4m6Sfjg6u25IN8PQR9clLTkVKNL8oE9BVaoaiTS7xraSRsdFNdI71883RmHfjcQLB0PrglGixNBb
Y6RfnN2JTMWA2bnXZCODTCTIAs2/m4oH0xKBW/++PrfLKwWreCJHMWQ0dvKRi0k/jMUXVHnb9l9J
8h8esWcyFP+7N5oWigYZCEY8dcP41BlIilXIucRr+OnLwpb5YJ/MZ9bJk4Ods86Nx37UD7rMorl5
IXt0xSZz0PZgrDYTerQgmxAV9bdSfql0uIRv19dzad/QMBOuE17lCGYpzkarF5MF2gyspw2r/AKq
fzT47de6Pi1pJPrNwE9DEh//KVJI2djISmGWQ/rE6EvdPmn9pyb9BMaGjd6seLmXfNZY01NpijGm
woqlHCANdVH3NvpfZGCAkESEcN82hl7dCbvfl1kVeXUd6t70l5Q8akWy1y0j6vLpe1J7YSvEinm8
rMs4/y7ViI9V0qbWvNcuKwPf/23Fd8xF0KcLdL5PmR/oBt3Ea5WMizv879qrLnLqmVkWC5xMk4xR
lZIvzqBFVdZsErrWu3JNlHI4WwBiHc5wcNpxWwyv1RCVYm+tFYMtXoYn+6uyCg7FOAk0AdIPMZr2
UUNuY4cHVV4+GnUcjAlq9hLQ12bj0S74tuXFayOd+1GgRpwiD5kgN4hSCJqyyEp4QKmsQ5En++vn
ail8gJbo8HvBxo2yYpViccgqv6H+rPL8vizRHlHbGuSuqx/HGnWkefyYCiTtChFIpECvy166x05F
z4+mE5visS5zoP76oW427J5qm+vDLx5msAd9BGmBmlFMvYN8rYaXEEwW/+PjfZLnXZBRZPTbvyz5
nqZr2JAFeXO3KpCgIM0JbMKsdSfTYaz3G82neCPHG1Zu9T+V3I3W1jY+JWsgw9kyKC9XvCNnEjUL
TE8gFDoXlXKm+06aY+Wc8U/tTQEFa0PhZUcv1kHx2iOhndGt1Mbt9SVduNUgF9ODhUBaT21ziQqa
tI7zVD/0yc6hkZ2G1lrz8wWlOBOhnE3E0Xq7I5iaNhShIb4CWXe72p1JUK7NTO9rl+XYJxe8G+BN
APNI/z+KUG5LXmjDYI4QEbO3prnPbkbJon3m3HYIWo0D5Ko4ITNJEp5TjnACNaN+2gATE92+06Ba
AgB0Lr+8SE+2vZ12zLemQyHIX2zgEdCBv4tVhN6SQnkGqpcRtEZ3HTWESOuUtjlzp4Pm3/vOTmhZ
MKHo7/pcFsw9aJb+FaLshlbACiNHNh08twq0Et0+0CDbeGTZisFZm8z8+4kB4MVQUJ8RTIZs0ib0
c9QwrohYiCPNHVaQAgVCek6DnouQiMeXLfGnQ2LcjfIeLlf/ZbBvDoeAThZwTYSt5/z9RTikbp3U
7fXpMBq7ut4BqQJoz/UtWfInwVcL5mMXUEbQNCprRXWrwXU0jgdqmvtYT4KMdS8d0Do9dTd9Cby5
Ye7ypvvTWs2DS0nY13nYWmtbtmBt8BlIWyMkB3pYFamg+73mEWGNByeknIUgsAqvT3RB984EKLqX
GqQH5NgdDwQYZL6pyI+G60Fe30qMBvUGdhClJSjYRCZeWc64SaoeiRmQYYMULfDZijVY8hJAn4s3
JwF7+VzSeq53yCu2oM3SRrgyPbgo6V5YeVi6D8zStih1DUbj2Yl5UNuvuvvz9hVEjStAEsjH415V
VL6LTYaghW4dGmfbej/dKkUAcGutZHQXDhaSKEg3obsAMmgqj0YP5OIkmGEdKH/M2zqqxwyUCn+K
0g+RRPsPM5qJgECW5iDKo/j9JohJrbGzyMEbXqb43eleuAF0GF1DTCzpHlCegIEAZLAQJ6hNknIu
IYc2G2LfN2VgdQGKOVZ0fOkQnchRQbHNaHK3RwHVYfCe3UwE3c0s49DuUwGKJ4fcA+AyFgTo7B4V
tnwNwn9JqTMLAE3XjBomgJYonmg2pKCoKnVyKE2u7xq7q4PK6LIACdD80UoQJ4qnRuyEU76bzWAE
eDpWYYPUcuCn/VqoeD6rinOHY2zgGM+tzpACPT9ruR1bZaoN9qFsHwXY9ItHo1154i2LwJ0753BR
2q1Ypa5tEyShK/vgNNU7J8mj55dgDLU31xV9UTGApf3/YhSrNLAknVodYjICAkpviOR/iGdirf6V
MB+Bkys3z7w2c5zSPnC0Id5I8+36BBZcepCIzWxHyHNePo4yY0qzojLIwWkjO34gGZyULWUPaPW4
iq5Y3JMTWYoOjo3EVYFL6lB0ZsDN0KuAc10LGS3uyIkQRbe6rh5p8yGkDX/rt6OzcYxQ6WGDrwnO
qeo4OBS5zj5LYXCw11apPZrueHd9RxZt2okIZQLuYOqFJjKc1LT0HlBb24SOBm7YBs3OgooUcnu7
PBfIDQcQZ9x+unL7AL7TOJ1eQF5LIvSHCyzShehEGDW3Y/+xYAZaxM15XDDJK0bOHSup+VVFDprY
V3S/vz6PpY3H1YabAG8fUPYqR5FZDs9zI4EJ5YH2nq+RES0p7+nwyjksys4Zs3lberKxGVqBP3pk
BTW28OaFs/jvDJTz4SV5jGZtmEFS7ICXLwtkCPaFtkFhdhnItV56axNS9AxE+3mCJkOAIFUeIuDP
g2EA57W7vinzIKqlR0MIywV700cbvXPrBWId0hYWJYeMvfUaupeiNDixf5jWl8p7ZTAD18UtnR0k
7wCgxAt+Zt0/F4d6/9oHDREBEMEEBP+L02tRNlD0QdxcFzQPdDmvfwUpixeDcJkLE4JG1OLdN1S+
dCm4lljKv+SIZkSesNZ8nUX9BgUAuPeM+a9yTku/GSomGTlI+eqlm6xb8dmWxyd4oyL4gSIv5XSW
TM7dryZysNNdxQN/WFmyJX0DmRcsgDnruHo+gRsQHq8q82AN267YIiXB+Mqzbmn7T0UoZ5Snw8BR
AmQeUvCqT5E078sUdRErSra0UGB8MMBpgH6/SLKdK1k3JSB8BUHwgbWiDjLDmkK/FWsYsSUNm6mn
wBsDvw3vt3MpelZZlmwycMQZ1iabnDuf+5E1angjpvXWcm/uuI3bDAGvuScYSDMu2jcNcaI5pYGk
GJpKpl/7tffV4tZYDjBCKFsACkE5mWZd+9NoMHRyHJP4i5tLa1OXdZ4F9ki00LcHe+U6UCwPKkiB
OUb5LbwaXDWAoJ+vX0680kLHOf/FTknQTW5gdK/+tC/4s0EdOLUrfpSaUvhbHtwo4AYQogBg9lze
AFiHEPXgvTixCeQAAcgGgA+0VbPB8Fmz2gg83jQPqH1odoYpvLtcZ/Wnm6zSxTeo+p85jZf1nfdi
A7Bq0gnvSOKHqCACLN48cFtE1+UpR/r/5AEqAX481Nupsa0ejTvQbJR7L0Q0m4KKIIvjqE7WwpnL
a4u6YGzprKNqULZFWMDsY8iRSfEM/lT096vLh9YH/rO30teudN9RyvBXG9shafKVRVWO+9+TPBFu
nm+s3iKFXPqZ92JN3hOt6Z1P85XYhvo6+5AB1gxoDTLel0EvJohWsNp1Xmz91S/KaIrvB3kwpxdW
TsGQb8xu2MSmHxpOsmuNNeoR5Wz+Ld3BC2DGCoOCSbH8vofKJSEhPe9hWab8j+vX28mOo5yLlSDE
4lbiIfqPLGU1mQMe37L3nZcaz80AIcBdm5BPZjF9altAuBJZ3lVVt3WlvpsQGLvNdP89UzTuRMRg
nqvKR5OmcdyaVHNeUvnQfLbWHp1LqgKj88/wyuT0mKMcLsXwYHUNtjb+ufW84eaEecETBNsExqFz
VRQYfYjl4L6U1a+iHUKZ723t93UZl3OYb2cAXIDoRS22GiioR7sdXbd3XlhA7Tv01rg+/KWunQ+v
OE7OaJYJ8zG8lWrfC7N9TkT5qJnNg3CqlYfU4kzmhgCAWaNSVKVOotZkohXE6LxMfotWyGnAfl2f
i3JFQ5swFzDeIIzhOkhSKHeaBqZouyAdig/BuI7coUD+urKCvnqwvDVTuziZE1nKuolyymgPIO+L
WSTbMm8ie41D9PLCPJ+NolxpU7cydTAbirJWNyrQfKLxnzqQFjrdb2+tn+rSfEDwjCA8buiZeuVc
lSfutqkrqfPSo3ZUxP5uGj5d352/i71PnPSP/QE5F44MngPAVCguVKKNnmzJmLwCnixcND+3in1u
Vl3U4rZuQml3NsCW3rTJzaH+NLh9GlEpkruqsWTQg+/uVWrCvtMFz1+LAsQXicfIV5pR+VYW7biD
BRu+dh54OAo0Idn3qDncV5aDRgGTH4dCb9ACPWNpFcTIQ2yYbogNc9vxrSka7GGcEsDE0vhRtKLf
gfKm33PU2ESeg/5XVpN6m6Jx6dbq2RBMOkvvGWcA8ruyQybZ7b+jNvCPC+kPjcH119ap2TY3mb8x
uP99Enq7qznt0d0D4DKtI9MWXNnkoUOb0T6IRW8FbV+OL1w6yYudNyycQEwUCnSz3top/SHBUR64
ZWqESWV1ERGx9uyPxfAIODnb1CiIeTAqhjYHA6jopmwoIweZBUBjCQqsuF6GpeziwMzSdOPH1NqO
rlkd4y6Fb9kz90sMX3MbIzG2J72t7com4Q+VoEhRTNK8Ey75VtkyDVHES4KxnJKDq8d9qCVmGxpN
xgOvNvIHTeg/ksFIo6LR3hCknH77a1nIpRM+o86RPEGlJ8zuuZa6LcovCcp4X+PeRtMG9mA7VsBM
8tkbm11h9LcFLT8U1iEobwL2FNQOau6rdRvDHgw7eXXTdJtrxRZZjwfuyv9wjXwk1xy0HELthnL2
khakyvrkJK8EtC4IM6SP2PyXoXO210/g0hlHV2mQLX70A1LPeI9O9pZbxvFL6ZU/CSrOg9aIV1yn
JRkIx0EK0B0468oO1a2Z60iqaS/mqAUmHt01v+1d/LcVQSoaXj3kXFRl0pgmzWjDiqChhIwRGF8r
o1m6EkEoN7NSouAOUYtzJQPPYgwO4CZ5pXEblPoUgF45rFwQw9q76xuiJrn+ngvIBBFmQj4Yz7Bz
UX4Zy1FabfKKiv29T+UO9uehQhwWaZxAo3rU5AMQF+SdtflTzPWVANflewHU6ifiFf+oS7ouk5mE
QR6975NtfrHTdjf0a1GgBSfT/Ojt+H9K8fH7Sczc6HICP6bTXnqncoIE3HqgeGL7pPU/m6I7OLUb
dc1450iYN81e0Zel7USsa/YHkMe+eLgzOnl25lbxi3T5lvL3qmUbPr7TaUXzF+Ug2IXILbqdXNQm
Za20Oj2f4hdRgOi7+Qz6oaBzj6T4dl1pFk+YC15WayatQ/DmXGeqkVeNAxD5S8w3Fntia82vF8bH
1T1XjIAgfSZxPB8fJyJDgbUfv3T5EVWm+fH65y/pPMYHphIgD5SGqtnVTJt8r4gz7QXG3IRG9FZY
aFZyPwEC/NRZrI/0JvcCdLhs9kAfGFExSG+PfPoawnRxouAKwDsWa3lB5TlMKAsuTAatbCL3yV4r
k/uARCnuDkBuyPIjwoYgjhoxKkk9WNKy4pexTauNmTlTWNo+ImEFODooN/i3cSiKyCyEt0PNG3g6
+pjuqky3ccfG6a8WTsZWsqQK3UaARsPo+A4sG9+9OvEiZsTwDBgbg7zU0Jqs6v5kvv2Q9fbvjnXk
aWrMLupphuI8exxuv7AwM3uOMcwtuNT2uUQYRUZ1L37RQGQdZ9Ym4e5BL8r9dVVZ3CCYYdxZoNhA
f51zTYSXak5uC02xvDgoOQ3FigAVLznb3/9H2nktyY0sW/aLYAYtXpGiJFlEUdcLjM0mobXG188C
z72nMyMxickesyZfaA3PiPDwcLF9+4JD/F8JIshgCMp0SKVQevH9YZ8nQA51FV9Jsz5ks7Gz2/yp
ayS3VvN9Mit3utV96A37aRqc+8DMH0yj2y1EtvY4vKMsdEiy6F7JtvgXV4w0vBa4BcucApu/z3dB
MaoqDhQbNS3fmfaenKBbTRuOzopftdBzyA70GYTLIttbWhvDVMqK9DJ1r778OU/TvSpX7uww6GXa
MAArcQ0tQxrUZSRTiWyF59VM9MHIozT4EJWcavVTss19mNx10d0kqTuzfbhdiZBnc8NJ+YGzON++
uMurBp5U6WWc3segSP6+/vlVFSI4X1AVhLZgH86/T4KvaHp1kF6G0VCeJN+Ud6GhNbu4hHsonmnk
yVpH9eaijp99y27v9NlK90HrfyOKDfZzp/mHjM7pj6BZ/J9jaim7MtN7d7CklqR8bz3pdRVsZEfX
dEqBNg4/cIF2iX50hW+pDimb0tqfA5N2GRUkjb8Fh115EeFZ/68UkR3WmKQkKSNDepEVFGsXv3XD
UxxvZLBWhcCcBRH3klwWz7e1jcoc8xwj0RjOnhAz27cR81yZsqAc7KregtKsXRUCc4w6OZ8FEXd+
3jND1IiCCulFMmO3JKU7OL/T5H1bMZRX3rgq67LIQGrLOFIikHNZmhZmTlOwNmkJ1LrAVbJuX8wm
bwGMyv1WiWPtZoLc+a+45d9P3LSU+aClkbK0OWZouXLnTK1rOV9a1Ytq1a3z3fWrsyoOKCmA9QWV
JBa4tEFx4qZcQoUcxg8sKONR3DvdgDFxC1u6spFYeov8EGHDkq47X5nR9WFdKfhmXTjAghG99b52
N0jRoW4iimvzhjldebhOxYmKXw9RVoT2yMs/u3CCdTdOd1uerbPvCzqYWk1mTSbfnwv8JDfbKm2K
ZCP/EQC/uaMC+6XiJfqA7QKWzDsW0Oh/q9Y+KNz5zuhxTg6Y6TBxo4GnbzAPcuZ8VOPqTc5611BS
nA3ryzgMz1VZgrGMNu76isawcJoHsLMUdqxl308U1JxGVY4KPKrZP/ZM9EurRwkwVBKG92OQAZDZ
qsmv6s2JQGEflCnuE82W/Rdb6t8ZifOY56zbwbOapv0sKRs34o9LKLiMEG2SCKdvn2FOYvQM0sTP
k3lg33uDhtC8e6fNOZNN38z0Y+FWUM4NsB319+Ws3yUq5x6UWzNkVvcYliAmoEFFdZFEnaQ2hMF2
CWMi39Wl990I9efRbF8c52uab7xDy727WO8yLYgIGH5O0UWuSwCyyRKbAXjZ66lxsJXnYPy70CPX
xw5k9s43N8K0P0MZLmQurbgMfgJYKlY+ld6Wp66o/ZfQfC3GxC1NZR/B+THroOxazxq/2dOdBI0Y
/++h7xy3Z75hOUW7Ril2Ut7skixwi5AYb36XWPLeYapmrejvGap5V4z3LZ1T2aztmqWX2L+XBnUX
609W9RTJE29F6EotjPWZK/t3tvE+JksSDO+j6Ifh3xsJk0F/SM7XyXiYq4dwHPbXLe6fbjJx7agX
Jpd6Cxsg6HMTDgQbfeS/BONb0x+y6YX2XNcKZ1eZf5pT7nbKvWr2HyTjfQ5Mo0hCMhDTQYUMsRxk
15RjyLzs++u/6g+788Wv4idRw4f/gMDz/Fr7ejqZSqY4L2bwblTb/dh9dfD4E4X2I+ZWT7ME2vdY
zk9F+aapvElT5+rVd0med4YBO3/8V9BUOz0qd/Po9a2915lG10zHqf3tx89Ooe/9aiun8adeffmj
8WHRWkhlRbe89Suri2ODAcr8mjwuYSKg4hD8zod5ryqP0vAl11sCvq9t+a7IrEOiHXoybmp4p8nH
TI9JX2pwpLwZZs6cwSdFSu/S+v1sfSr7u15/aQqvcb4M+v08vvVt+mDmf2fVSGrXvi/DDRd5pdyp
EutTn18wu/SpC8+jbc95Gza+Tp2aIZLhe6l5zJKnqfYMVD4uv7TVLz16oNBx84jP5aXRMengz2gv
saAUOT/7pp6Gug+Abpn+h658V3rXdWvF0YWMC9ec9ntSM6LC603Sh11ZGS+QSL1zRtg1TTJc840c
CP9ZhbYsYEnlXTSVWA1ptrKqjRdI6Pat/9wq1UbIveJSsJB/JAhP3wjhad80nfECZDgwGF6lfb2+
U2sCoF+muwcpYDRE06Cb+Ti2hvFCL5frWk36LxZg0/XCQRATXKTHtBwWiQYOppcM7tD77Oe/+PUn
Xxe2p64bR+tavl5Wn3L1vd1s1eRXnkVywiTclq4NlFbYHqebtD7IK/Ol7PV3+ti9xKP9OR7LT7Hq
7ycruB+NZou1fk15SX0AOWJkFcwX2vndAHk6KH2M8vZxw6PYMP2n6JlDnzP8ZON0LkRx8ZfJYbz4
vPzUO85FxSZJkKjqUk/WHuscnN5x7jbAYFsi1HMRKmMI+54xCF6YT/1Dp9LHVzMa4aVQ7S1YwYXb
xmpIXy75BQiKqAmfi5qDIo+DEFHyEOyrob2T49hyHbMI6XnQ/u7Ac15Xv4sgdBEICQoTW+iRY+bN
uUBlqAzNd8rES6KvofmohD9qLlC0la9aWxfgTYioeXIuR7wxwUDNus5JPFAb9bENs2NpN092Ofwk
bLs3Wuv39WWtHZkGZTpZc5JPFxiqataGwHfMxGsmE9a1MPnUBPpLqW4BbVflMGeM2IzuAPoLz7cv
VTOi7XlOPDpF3LrB4fxZtRv27eICc0TaiQxB/eIAlHjsy4lHhPi3rgdfZ818BPlAbb39qQbFeyBr
xsatWpepM8wOnYBeRdRD6h5TMeoJ7yi9PeFHcyjhgH6jEKL3TxDHb4hb38b/ihNZQKR06umw0BJ4
/+AYITaU+4q5hv9CKeDlwmHHNnFki5KeBGGghoOkS+vUS9Vkl4+WZ0yONw9bac+1KwWkhr5DniPt
4g4P9uQrWlyWjBeHqVsPZuNrXIV3ffcp8jG51xV9VZjFPFjgo7QTiMiEyciDlPRA4U11vS90SlNF
9OAMmTtJW7j1NVFLJxY4CyYbU8U5375UL7Woy5rS6xqs0fBlKqDKm38SKlxf0pruLd3aCwucAvJa
OKbMKLpE06TCq9JAOUrJwrs6G8xlVf421fgjXuuz3Oo3DjunW2FxIJfCFKhlWooEQxhKcSNbMVJb
9VmRnp2NBMCFkyJ8ftncE90rk6jLoyoovcod4v3mqPa1C3T664U9M+OikdSCX2+/FRVxWz/uzI2S
69YKlmM7WUFs1GlnLiuYo4PUbDYVbn1esDhDrNdZTR8BBC330nsaWq8r1fK/nwU97D8dYqDRmSKw
MAGd/3oZdEcPVrn0Wmm+K7LHcTiW2be4eM3He0O9q6YtgSu3hQeP6IR+Bbx3Z1nvyXZ1ECPnXVzn
Xi5XgHXbQHq2kpom+kKV9sFEL/r1Ba7KW5ryeIwAMYiew1jPhV91I/KcY/yR8uevfKtV4U/MIWwi
7xC+iQnA4LLx05iUyJTg3PIyk456F4p8aTdwp3aAlOgX/1CH0iEuhp2UOp/bTDrURvSSJhPUB4CA
huqDalA1LCMldjHT3adinsenzg6TABqGoPzIESpQHNup9oAcRmiXNCuVfSY/l5oR7cvKlA9lHtUu
k7yDBz/XB9dsuugpCGN/N9ZD8qGpzMBtA823Hjq/j7/mdcgxFzsz0PcpCVNzng85qZPepdczJf4O
nPtQludnIjnpAcidv+d84hcYA3LlqA0aiWtQGy51CD921Sp7G+xOeZEr5c0u/O9lJE0NQwVawIdR
Ih8GyVIDQBdNDx2apeeuFtu/Fa33v2iSrLrOGJjKgYj/k1k2yWta6rEnK6GT7mMzIm80h/VDrGiT
GyqB8kiTp//DSVS1d7uAOaBSEqm7VM+Nxyy1lpGgSu0qjHt4n42Tth+KZHhfZ5nFvgz1hm6t3E1w
idRclhwm1Tbx6lv9mGoEVjyY3fOvrFE2ss4ruksnKUAiCvdwdIjkkkZrMy7C0DMv0As3mt+U5F00
PPZs4PU7smIlyVBy+ama4wGIoVA8zF3tt1HupRM038lzWdvANzZQGyubxeNPKMIbSbSlCe5aqGhw
f5Z15mXhg//RmraygJeGjP5ugPIL5R3hqPAKF5MxN0olpZ4VfB4S34V8/3B9l9YWADcLrdDkAy4T
G/TVyZEU5rkXVTuj+2JulVE3vi+WrsssmjK/5/u6c3AO5B7/v36+IbjkgZP4hjzxeesJ1He71f+8
PBSCDYT+hzY0BuqQ+REfkmZKgzpMytSbzW7XlN2Dpr3gm2PqHuRNwuK1rToVJlw8e0iNLHGKFHaJ
Jxtzon68vldrF28BopEfgPuHJMf5I6Un2WjaQAm8NjgUSeN2ceFmyr44Xhezcu/gCKeFBudbhiRF
OJI+bDXKPhlXYg72mpK/6LVx74/q278RAziHzjPYhcSjwUGsJEOPMi/UOo8igzsM6n1pbBH7rLgS
C2sEETpKcImtDOi7yZbBbN4kDa7qdAdziA+68i6cX8wYwpR+cP2tfrQVRViOCB+ffC2Ma4J3FOs5
OqcUtRd+kLKchqfi9ku/DEdf+FIggWKQx7kmZFZc21ZRVJ5Wkqhzja16ycq1MTTS9gsTE5dGZOGJ
CkdLklYtPUPdZ6+v45d63G9NOF7RZgNoGV1ntBGB2xPWUOmdksapX3qwMn7sywPjr8CiSrY730i8
tAQLSIL0Ea3mbzEUsnJFr2KmX3ljVu46/njXNXntuBcG5KVfn+l1Yql+ajiinMkE3hSmu2k/Tltb
tSqAYX9MB8MjJlF3ftyyhIUHF117FIKqfcqf2xfAe06giPniXRdufKoUjjVkNRtkqfddGx415eG6
hLXDPpUgPLOtVSm1HfSEIxC+BZa6x2k6SP1fzJe4Lmhtq+hndxyiebI8IpQ6jOapnmAa9IIfVXjv
bLH7rH4ev51aDJAM3JLzk7CkPpAn06y8pvgyVTvV2mr12RIgHHU8JGUXagjQsztFvvNvm/C+XAXq
reSJaPFhQouYgNC7KtPNSiq9Jqp/aw1evZrf7vLg+TM+ZCmDYD8EZaLXdwamNJSe1oFmBum2ccIr
qnT2fUGVGkXuwjbl+0PYPCTS8JnkzdH0o3vSexsv4cphnIkSvDf6cEkOhYiaaldm6tjn67q68tCe
fX4RfxJ0Ft2sFrXEpbAYmWK7PmWprebr1RXQvy3DVEKGXzxvKaqzsA2cwtPNgjI7kB7JmW6cA7Io
FTlP8KcM+7GJO4TnLrM6qTD9ghPRq8PcNG+Nrh+7Njv45Raf+ep6FsQ/mkUZUcw2KaMVgua1Sy9O
nuf7LtkIbVZP5OTzwu0z5YqZqqbJ55vkwZIPjXIY6mTDFm6tQdguxcz6kSR46eXZ0U6Pw/11rdr4
vDhHm2hgqNLYKj0z38FyKm0BN9buH7kSjfY3i8yFmJdV/bZMwgKVqvI+ej826i8p8qMPbRLID7o2
zBuP67LlggeP/yGDF1uYai4sVtFM/agRacLimSvv5tYKd2rSO242ddZO4bHa+0lkv6VapG7h1ISd
pAJHa/wSgcIWaIONW7Tl5H4Os1QoutYAqtSfrfK9sQV/ErTtf76PRSZBs8CNFvkn36+ZZJm3mUyH
tpLtq/CDH/5aetSvq4NwXP8RQmUF5BsB+8XopNrqVCkfTBrwS8Ol+2ev+fJRT4AxbtydNUE4u4Rb
XE18CGE1TW86kx1BJND1ALQSI/msDmrjqgpTO7REaXfX1yW4qH/WdSpOOBwqyGacdYs443tof06z
o58e8/6z5ny7LmjtlMij4w4z4wiCIeE9U+CTSjRHgpO8+2YNb/58rKONV3l96/4RITxplcowgLlH
hFU/RM6hnB/05kGJ7q4vZLErJzfpf3bsHynCa6bkjR1nBTvGqK55PAZPdCgO1h3wK+03/fv/QhhK
TeMgROt4HOe6XZaS2moS7ANZ1U4PspkaH2O5seCaypQHY3Sg3a2qwdxDkRnLAFNGa+MHrO4p2UxM
FUDTCwhSZduJH9qZ6ilB966qk7/Gxgd3DwGk2/tbyriqIyfClh9zcpODiuLSJKWqZ9SH+u88vi+2
kmHL7bk4PCIMSGTgE2Uo7bmEzEjnwlloOnrjNYrem8XGo7S+gn++L6wgJQAvMjlWPQCDbqP+Xef3
07+YMUpP5T8yBJ3IpnhunB4ZjT+PtOHOX9F81Y2K/ut15dtajPCM9zScxYrJfQLsfAfjJ/jCfh9J
Gxq2dSTCO16FI7gMHSnY94hysnXv5/a/MaoU4mG24i8aC4Rj7yet7Jm0iGLtg3eSvKvfjd3GOlZ3
60SGsFsW43clCdA7QxfewvHYKvdd//tfHIixTB0F16JedJ6mTh4kSsFWqelj7n9fcJfy4G+8dKvr
OBEiWNGyVVOl1XzWAXqpdtx4POiRufHsrB76iRDBiMZdFWWagRBV+mBBfHo70Rw1aPx10juUhi6y
In4j9/E4GBoBJq0SPwaQkNeP4nIBGs4UMzxISEPFKFa6ZlmFIV5SNG98mmmSzNsbkxU8M5hcpmxA
I4H3ZIszkX1lGmuJ+oBnxPLBHpMdmbbrS7g07ZQdiF7lJUEFt7t8fimqcZzhLACgppVT8Ewr+Gcy
P4zxSItXp47urwtbbti54SV4IslG+yr+IC1858ICf0jMBICFV7X7OflezxiSnRy8adrGNVw7GG4y
MsBwXIJgQCiGTlS3uue/gyzfzzcM/PrnaaYjpws+RYwEx1ZteiOG5ktOnkDeRc3H6/u0+n2Sa8Dr
GJsHscH5PtV57xtSxGTLZtql/R3NHNe/f3m72RdQGguUmvHLYpIttNLRjp3Q8CoLQuP7yGSczu1X
g4YxRoySuKBiKmJEjYIJTRWzoTwlG5VPZeQMb9IYbjGh/IHTCRqFdwyRyzIHEsdEeDecnEpR206K
J40OU4RILcjaj3G08Eu+VIZOoTa7q6PHZqStA9Lw8u+027hAK2cFKoSxd4RwBqTAwi9QeqkMDF2S
vaOvy3dFdGM1fTEBp98Xa0YzzA2drIYKhZDpGDTNYcxDV62lAwDk61qxthJoH3VGuECfQKLjXOuM
cq6lIuft0pvp8L6rxsPN31cBivH8khelsU94UxQ9j4toSDRPsr/3Xrc1+2Xl5wOEpBeSxkGGs6nC
QXSWnCk6KDzPZkzU8EW/3eMC5f7P9y/4i4M0t8za1siV/Z6KZ4a9UNa+u32LeFBo8SNKhnFFOIKa
JsvQUAYNTKLpRuR+tiLYy5sPeAEmc4Jx7ArX//yMZRre27aMe09KjxkzDSI3Cva3rgERULsuiSWV
rh/BzQpCP+1LPRwg2/3sh/GuaTccoMsnCwHsEHxioL6o2JyvwepgoxvJHntaWhx5pHZVsW+kY2pv
3IctOcu/nwQiJSPQlGREToAbX0t7TSuPvnGfbdY6Vw/FxomgOE9ngphnbxU1S8dC7RnFmO/rVv7Z
d5armeHP6wezJWa5QCfrUSG+nIxY6b281Y8aqbi0LP6ytfTHdTFr28YERoqqBpXCi5KnkhP7z2XX
eXHsWVrE3IwMFqxp39S3TwZbcIbgfoAZkSsRST8Ym9uaraW1nmHe5caH3rk3g9a1k09D8GOKb05d
LMLAGdKzCveaSLHQGG0C6FtqvWq+Dy0PriKt2XhK1g6IO08V16EYecFhT8ZOTbsq6bww1t1Sfl34
3u3ycP141oWA6CfhuPSsCVYY1FCRyLreeiSW9HFPA5Vhb1iANREL1wWuNyEqGaxzRZNDkFKSjj6n
5acWIFMuv+hbPMhrWmaTKScAMpa+dEFGXFPxJJU+YI2TR6vU3zuFcSz7el8a9sP1Hbv0WvEg6eKA
AIt8wUWSNqLZjdRMOnr23LlW9jBEB8NR99rwicrxhtu0tnWnsoT40a+ddmBkz+jpw2fb/lIXEAdE
n66vZ33rFiWDvIYJRMtvOLEDYDjUkU6owaOhTImOY/xYzjt7K+G7JWX59xMphhLkStwiRZfGOyWA
RYtJjZb6Xm5uw5fiIHE86BnVYpqECWPOBQ1B54S11oweBLLuTF4qnTZe5dVDOZEgHIoxlk4SO/Xo
1drPsXj0Y0aubbU/iBQrf5aB8aeshFdOGV/Yr9xvazud8tHz46+F9CVTH+fEPOjOMp6dntEi30nq
Y60+1121sbx10Qs9PrE4HvtFlTGww7i31MFrzPJbb2mPca58TMrqZba1g0ada6q0J0bG00zIeLLZ
rL9fV8j/yw8AMyZDa25fpIVL5qL3g4qu2PVrrv5W+n5fZ8dKepC7r3Z86Mr7VnnWtZvzQTq4kn+k
CpYwn9qpyUykTkbpVrhE1X6K/gqMDfOxdhFOxQg+XRWnnRFP5uBV9jcz/14Wx5L5FNbx+h4uj/d5
IHS+GPFxnwojpJo+eI4Vu2EZueEGxGjNCjJew+QNBMVykYSu6U0I4mlASeq43Mljsw/m9E5y7EMk
B98lK/h6fUHLpbpYEGHd8oJQbBWtlIaFmkJ/HjwfClC1elCywu3GB2VQ9zD0uemNMKD/3L+FzsuE
+oeii6ANTgZiVQuC0Su/xf5n3dxwvpb36GI5J58XtCClAcLuCz4vlx/yLtxDIxLCr04xyW2BzDow
KEkbzVuXireMwCTUWgzkZbyl1WFE4jagXl18dgbV1eNDFGi7Mvpy/aQuVW9JhMDWRYZqAZkKqid1
fd7BPpV7hWtOwc7hz3UBl6rHx6mCAdrBpwBeem7h51DNx3ieci88OsrB/O1MVMIO6YYZvLTyixSS
OiS4+E/0KBiXG85RjxQYIl1XgxvkRigbKnYmQQzli6RPDXuRoNjHNMAp3tinlYMgpgPbtFAOkZkS
DiJsAKGUzsw+xa/ZTgs2skarx8ALqy+tUVAOiceQGfMQagOft2CwihQ36b9L0l5x9iAv9tePfO0w
NNrKlxFjcPWLt38cUjhIwiRnvt9HizgiPzDM4bqISwMD/S8FFMZhUZBmlPa5VtW9YSVhPxSeHCV7
pXts5m+GVRI+dIcoP0ryFhR0bftO5In5g9jsxnJM6RGvwLVDMOoWRvRRzxzFlcvsPsjpsb2+wLU9
NEjuLZASXnYxmdCasQO1rpx7sRx9VccYByneTalz88tD9o3c1zKGCFi2LhhOPc7trIssrv+cuw9T
uJVJXF0GkcTSRw36W4wmpH7K7GyQcg/ADBMVrF9KDkvT6A+bFOmLDT630awEKCiEnsAP2bVzjdBG
FRMQxnTx16nblg9S9ZDPkyub40GT7k3zAV70uVP4EYWrji9pfrh+YGsacipf9DP1qOvgmSs8Myl/
1LrynEHv6gKTPAZ1/kHPnQ102drOUlNmZBr1+IX16Xy9KrScdjMFUBWnuxzcVKtM91X8L9TjVIiw
qTPMdg10lQ3dQHupcv3X63u2YvPQCSB4ZE+weKLNayatowSd1Z7hRtSotuzQ6uf5uLqkswB+LVt4
EsXQoVLPfj6VDMQJ3Kb/Wmy4vqvfXxjVKCIArHaEy1NLfjzGNd/3yy8ZLc+fr+/Oygkv5HAww8Bv
QPeX8PN9X7GCLovBBXfh0ZTrQwJZ9JZhW1vDQoJL6LI80uLwI+CDTUWaDKBX8KPtI7cdNxyZLQHL
v58cgtw3Ro/3VHqq+bXSfzvKx+u7tOi5cO+XF+2/CxB2KW76cDDaBZqY+W5v3I30QhlPcvntupiV
6w1WFHwS8EEyr2Karxiyvmhno/AyuWa0aK1XrpqH9BlrX/3e/iYF7cbdWD19WhuYRQLNGo70+b7R
R1Okra0UngFNNclqijxVYD1JTn0j0nbxbJhQBOiZYiVN/OIwuqmAeDof1cqLuv30Kd/irlxTAF1D
tWTafuiNFQ7I8ZM0s01uSVAq5eM4ZeNr0YU3Qtv/LOJUimAO83DqfUZ/lF4hS4/JoL8ruy1kyMpC
6JenCIIXyzwVEfKsm0Bg+0BtPfltbB7H/OZUCFWDk88LD8hcYWDCiM930DN+mOW76wq8+usXsgnA
2kueWriH8MKS0Kn4fPCmd981KXSvf39FX3nDccWgMwFjJxrDuLSlKpzSzpOZcCVTrU+LvbWF3Fpb
BCNCAf5jEql9CwVvK5KlvhqyzsuMcpcc/KjZ8MJXrAmV26W1iHhl4Sk9v3VFEWVhZ/itN5lPY/kY
jU8To870/e17BeJmYWZhAgB1g3MpTttUQSyxVxNslUH+C+ioymyw60LW9upEiL04TCeGtwfKUpg9
e9UY36pdl288fivnzRA7Qm5mQC33WtCnkQGWdScrjSf5d7G6q7fgrlvfF8yGUsp2Vhh8v2wfJefT
oO3mcsPErth0gnoTmsJlwvrFMaiQPSqjnbRewwnXyrTX1W9N/jrmr0H39ebDcOD0sMGdMnH5Is8p
N7VCk3NZe98UhzbOjeDu8qiBGdDlAUoGRMBFCq5rHKNVI1n3mF7T3Pvthqu58nncM54gsMe0VuqC
bVVm1SjDfNSw4IFb17G7haReFcDTYMLkTZQl9iV1ssQkDGMCWhL8euzDv2/d+/9MdgS8Qn35ghQk
7atWUeLe8KZ3afPeLzcckJUfvyCUaLUh1CWGEhRV12hrhppMpX1LPWr5/EWxtuhaLq0SZNlEu3+w
5ly5RZFPrnKcG02k5wp4wdoNjV3tQLZ6b9zIF4QtIv5b+EVAJgIwEfsQpyhs5awbFM+mrTI1D7El
H3PTvtnCIoUHlK2SMU8i7VWlV6PtS5UKfGVwC+tBmg7l5Mn6RsZzbctgOcOIw8SBZytYvyIwrYkB
JqpXKPm9bBAJ0nD1nhwrk7nt20eMk1mlxxEQPAad5rHz87HtIEwlv5E8y83rr6H/5boCX5pCSO+g
Y1hyAVC4/8nAnxw/o4vtSqlK24v69nNH83Rea66jSJ+vi1lR5DMx6vkqotTQp8yqbC9TC+gJ3X7c
OJMVASb1EXKAC0vURdmvM1tGrChcRL3+qX5Sk43fv+zyeSTADQHO9yeLRiwjXERfi1UzL1TDy9Kf
QXssv8nF86ge5fkYjb9v3irOG/yxKlM3vqgnwz3eREmlgcE6yMFjfGPnynITMYRUYZc5u2TsBTdn
NrRw7mXJ9HLVjamfbGVL1w7i9PtCMtCO5HiSlcjylI+1n7h2sDXfeuX24daQvAI9tlBeC0fRO42T
W0WgeDmNN0PRwhgbu1WZQbFxf/NJANvCp2WyAXnyP2zhJ3cjTqSsmcpK9prHuP/gb/G0r+zU2eeF
nerVKo6kpJE9SDt9N643jOHW54UrBzNRLWcjn4+MfRzuoi1Sh2WfhSsB5ypwAfgQgN2I5dUq7ow5
DuLZy7rXzvygJ29jfLtxgvGIrDKe/5LkF456ksq+kooasHFsuw1TOaGO0MeNat/qOogp8DZhkyYc
PjdNoS4ns5nGCixHgZuM3tho0HF/uq5Kq0LoCuX9AyZCUeRcSKnZnRTXvuyV2cts/ILrAR6Jm1Ei
NMJTuMRpplQMnO5cRhc3pAgNAIGm+hgkrWvML4O6RY65cvuWPAVMVJRCuBjCQsas8mM/iWUmRPwu
1GcfQg8JrNXn69u1ortnUpZfcXLz5MnS66IKZU8zfhXyh8Q/Xv/+ijmH42EhyFxIK0jyn38/TGNg
4WkuA59+1eMvUvPgZA8aBN+tUbn5VufR2mp0HB9AjoSVF2X0gZl8Fixrssegq4M1QAncbSnxSqWc
mcxLFxBTEaiUi0Uqv6e8W2W17Kny9Fc9qIcug3N59sv7lCJ2aFT39qgfzMI8qPSl1bxmGyHhiobT
vgCyD8A4/qRYi6uGKZYl3Zm9WvpsTO+08CHtH66f2to+Uk0g3U+L2HJ256fWRn4p5YE6e2ZsPWt9
+953+o1Yak29gT8v+SQ8yQuAteIzBLROFxHVX2qmuaWTu8NkUCLduKyrgsgfg1BaPG/R6rScglFW
A8ZfZgppmVu6K0/j3oy0aFeW45frO7d2OJTmiaWX7hBLHEpmR7Az2HBF0fAQ7YyeBEr00Y/C/XUp
y/4LLwLw2n+kCC+OXUSSUTP50ssk411WdG4LwbrR/5Ci9s6UN0zE5ZL+uN7gPeEhoG1gUZYTEwEz
d1BHYzh7cVdSKVd2is4oV+nb9SWtSlnIPxZnH5o04XHwQ5MiVmpNnuJLAYON5w/zkDPNqwg2XiFx
rNaSrWFw6n8lXdSA5Wgq6dNDkqK6WfbRt7462W8j+tQ08It3dPKF/w9piks1pMEDAjNMBn9f6HuX
SLKeDupE46/bJYeqgwPKZVrO7bu4dC0sppYYQwzyfdUc6XobuVUwlaXTRKD/wYl/XhdyaR1YyokQ
wToYXdVAMTXNntTJzJ8ang2t2VDwNW3487iS0AGmLmoDw+672WyMybOcu2x+kaaXrr+7eRULb8Qy
pgGoNPX6c7WeE/qrmrgpXl/sWncJRDbM9MouWQQWZKVAemNIhV1imB9IYycsXg0/d22FObQbZ70m
YBkCQqKT/KMlNl6otRFnRMH5a5fup/wYblz7jc+LWdrEr7CmFp8P1c/BfDTDT7fvP7OwwPMuPKUX
IOVorOHis5XsdW5hMqKmW2yAx9cWQAT2p3OLdJolWBQ1yNJ6CrLsNXEb/1tR3BwHA/CANoVpbPRs
kY4X9EfOS8se5epVzfUdneFyvtXJeOk7IcEiH0/KiFhbfIVzfVRapVCqVwZmhbJbOE+x4srZcx4D
gN14JS83C1ng/pbSDjwU4rul9dFQFnJbg3h+Lqenaq5vvg70C0DqRi1MB94lOoJqCNQvnI3qNZyS
PRSObriF3b58FBcJ4K10rPuS/Do/kK6V8plJgtXrvnHeO86+63amq2xNHV3bKJKoOEXAXS8pOzLZ
ippgcMpXPZP3/uzseDRuvRis40TCohYn7+1op1R5RiSkXb4bInk/bMFNL98iJFAu/DO3gAkSyxpP
JDiZZSSFI5evVfKYFUDS7pvusb2RrIV3lhTRkiIk30xKTRYMbDCBZZ255q9NWx4ZU5QbW8HFylkg
hME2AF8WoJ1gYq0wDkcnsKtXLfqcFx+am71gph8wqMKB/ofEuWjBJb+YlTSKstfJ/zDGu/x2A8X3
qUEuA+RIOV6Gqm1rOamfvrZhtfcNZhlL99dVaeWgmbZFXgVI3XISQvSlGNFsTq2Zvnb6sZTemfWj
k+zTauMhWpGyYFcM7t2CE3OWx/xEnXxTSVN76PNXyU3qX78S5+eW8ViVAMk06QnIArCG5xLMriwq
uRw5Ce2xtH+E0Se6+2k23NiuFYO75D8WDKIN/khEsiRkoUcDis5XyUie48HYS4O+r1rnOMq0X7tV
8+368azo75k8YePSsPL7OkZeH04HU28P8lYLwKUfBYKPi05mbeHYFzlZejmex2S08le/Oto+w3ls
t9JvdqQoGIOeWYjAAaD9GZNycvxBocDX6SvFaze9qeovpnRe36W1NYDMcTBXTDsj53J++EpqWV1q
q/mr9VFrXad+itKNytuqBBi4yXTi0kBlfS4hhZt1bPQKV4euHzuKdo7B5K54q5a7psXgtv9XjEjO
WiX0UdUGYorsoOcfpPgjrT9bw7DWdIraPdV16vgkntXztcBgVtpZm+SvlfMr+9ht9WCtfp7yGDEa
d55X6vzzddpbYBxkFMrBIxnSA6SHG+e9EqChUHTao7pL2C5mvmS1kuwmVvJXW5Zcpbs3bH8flL/i
OD5kEgTFVH+GUnbLcYv5a00Plu5YbMAaQ5KdhnndzEb2Wv4fzq60p3Febf+iSImd9WuWtkBZhhYY
+GIBA4njLE7i2El+/Xt1jnTeoSAqziM9n9DEjePlXq5leaPRndPdk/n9+8X8RZCC8x7BHGADQDke
89bdgo95bRD1+nWUOC19CnKxXrzmT9hBozn/uZILjHqxL+EcDJ8SBNofP5erkOAMA6tvNXisVEI/
q3MyGp24AL6atwMR7FAuQgn5OHhsy0JXc4dROr0Ng7WeUnKKGf3V3oF8JyjeQOlhXRwFd1NeWWXQ
4Y4Z6wsgOzLe1fFgrgZzCpzyxQdCnQg5OnydcOm7RzNmiNsA7TgXt6qefuvGSREKxnZuxb7S2WSC
hx+vB5QRAfxEiIGs/djjO+oUhTx5U91G9S8b6628k4TGM/632f77ob7YusAgw8INZ8PBQuHw93/O
aTHVCJC1h2AgePBjTX5+mYEqAvWvv3aRADJ8fDybF9YrfJbbas/HBK6b3//6L9YYuH+4lJFUo09x
vHEat7CY3bXtrSJpxVIvSGcn+36IL0q7KEZi/QIaCE8v7zggy9sFH79H5F36L3mQ1FO5DlWdCL1S
9jqPVmwos7a5YuRUUvHF6v4w8OHv/3ya3g+GJaBM3k6WuVS+SYOJbtuanUH/5cRePXYtO4TlGAve
gQd2OKLno5jQbosK+k4I/ilEzPLyKiSXrr4s5WM9RpkfPvvRnnKZMl8l46ld/EWAhWqvjeWHqwO+
P0drBHTR3On9UN5K94/qLyK6BdMjC+Y16za5WU696hcrHiHJ4VBC9u998i/tu2iS+WSQSS036HMk
MpxQ+5VJLuqk8t78fAOFxwFUCgLtMNndRDRro8cTi+qLAwWlWtwph3o9PBmOwhcuu0C4xPS3erGu
HYaNgSZYygq+Ijnd05qsxoH+RvcN5Fa4HlM703C4yJFz1DOc7xRcCxxeQ5GJts/f/7RPvwxZ+IFO
ffgaoDwf+wfldaiLBZtqZ6ZrgG9iuAX2feYWazv/cTEMA+Daiw4aQAeg1tHZQydpxr4f5Y7WdbKW
uTjxqb96FaRRh04ZSsc45T5uIH+2ZlKECs934pZAtLjp0+F16J6L9uX7Sfu0pg5TZSMlPDAuAPw/
uh8qUSo6NW6/85Nlyupi9ePHw+PCO3hVBRSVn6MXmTjtKtkXw457VWpNXQKh4RN1sU+bEEmni6rb
AcqGPuZxJcZryOwsva93Hn0XzY5Pa7uHq+8t86Cf5J64376YrsjF3juwStGUPYYjkdEyPfXbftdA
FNY+d25+PF2QR4aDOJJ/gFGOe2FDLZh2q6Lf9fQ9z2jz/vPHowEGZBi6bbA9PTqXDx2IUPik34Fs
/qpOhU1fzc2/Tz8s6n9OfTnW/hhw2u+6+jnx6Yn65KcLE1WRf59+FKm7pcq1G+K3P5XzrfVkxvuf
zw2qYDjTXCjWfOpPW4OpNNpt3a5qHhX8XUfHPbEXPi/UAw0bdz7Kw+BPHXfuWsjhWA7Hxy2iy2lC
8O9vjfuHBhfzsrGGH2dniPVw7wPVhlwZxZ6je9FycfeGbdnvTIGyYa2Sull5wR07xQn9/NUxDjT8
AedwUfw5DmSA2IlanY/9zuFZyzNzYnefevzh7/8sqsm2q6Gp8Phx2HJ5V/1YQOwwTT64/pD9iLAv
jhetG5VFzvB8G46xU5tfd12dOE6d2CEEemm4/36VfV7FgB4hSEGRHYN+shirokEF+TKZHdCZsWPe
8uDeNyf0Sr+YsoOoJxIYWLNBze/olcySCwTH5bQzsLbx2j4lPz4E0ehGSoEpw/M/sUByNlTQeR4N
FjL87C4L6+fPR3MbYpqH5AtiH0cvgKnr5tAW3k6thkgC9fdjJBjcDBEmHHY7rIY/8WaWWlQzCQpv
F4knr9zxegU33lPMjC8+NfYeNjoqC+B5HQeHAOzPCKG4uxtuKZ1SNdRZ8WO9Q7zIv2McVUe0ChRW
G8bgnKTc3Hf0VPX+i0PrQCxBj+PQk/uUqLrtOIKYixFkkdb0ChfLqmre7PnMcjNhnwJqfDFnyBlB
mwI/7qCzd/j7P7vdHnULcA0lu3CxN8KG0TGMsvP193vw0D7Bcz4ADgApBkDvQAqB4N4nxcuuHxdm
mE93XAf3pBibSxCRm83E4WIFTB25Za3qrkef1AlhAV33ZIamqwElLY6WeqqTaLJnWMNFfreevLra
dkq9DGHwYgsg8mYN7Y3MnSb/eXEKfldUzKqBNBxhI1iFAMXHrqGvvgu2DmBR9KwTTcDjKJrKtOwt
mZmxsdZR70+3xTROt9Yc+c8u8uAuHqvAWilHOiCz5O+yK1ZjUEJxiwOZ0XWWSNC46BOdB6j3RZNz
xln5UloCxl3K7+PIFRXMI4ruTUzOuJ2gaXjRhAo11J7wp6IBdyIu5plgoSociFXurpYeHO2kK7yn
vlYeulwB/913yhcxZAB2TmjuKzO06RIs4qGOgjYduaNXXhVReIU1U6Idtmx4JewYXl8ik8zCXafE
HdRP8u0wW3ZGR+tlmd2wj7VaSBEHeVi/W/NUxKOveeYK6V/J2bmDEZS466FcvHFkT5LQG4MqyasF
vu0FuEk0G2N41jyMQkW/DRpyQxbWpb125PgsOv3gRM0UO+1MLsIIkx43EawQeyWnx1K2QR8HrbeA
S1rXd7NskVcRK2JnM6VDUpPSvQm4gZ1W2Dd1lTYNDX+5IzFocBR1wroaIAvh9PlNQNv5ldv6Tfb5
sOrk8NQsKOvFdUm8Ke5zWQdxpcN7I6v7aQgfyLLMRQz2mf1LBULGABNCm9ua89RemhD/TucQIfSj
qe2T0bKaP34ISFGVszzRA2tuOUpMGzfq94DJP3nO9CtvyoKkZpgyPthvyjF9zFp/uo6Gxah0CEev
vRysdlybvnmvjBuwFXgIUCcYtLf3ue7GhEmQ2FNHUSjA5jocwiScZr4D1ON346sGF4rlT6jomFvR
8yenC37NpZJDbJXNb+PI16norLgThZs0AqIhxstNwlwexFwW4WqQfn8WWaNPM85lk1WyLOrUBk3u
Qi0F72JJO0hl5FTGNmc68/2Sr9tyyWPtKZk64DG/SzHJMyHqOziP5bHdChc+dPnDOFj03m9IezbP
w5/OV4OOfZk357KarWRU3tOY0yVIrYAO4cab/CKMCeSH+1+2EpB866ArVZvRQNNRtAhlOE+rHKkt
Gk73AAzZam1BQGQ8nwsxutfMBgRiGfol7jzVphOjIpl05KdBxd/9smvSYChHlbWhV8WeGttqFU56
weLxSEyMvS1najexO7tddzbMtRtDhc5J/NJ0SZN3EDerWujaO1AFs8FwSVADU6k9i1+kgHqJcqcX
KN12a7+q88Qw10uKlnpmNQy95ybDHP6hizXUWyP6S9H29WVjmpJgMfR3pK63c2n9qoJWWutFy6ZO
BtfWELjkezZVj05Y4qgx3HOX1OPmt4SAlDnvQ15uPd2DSDc2QjuxJen9MBFMHSo98AOmNuhQIhLm
rrHr3Jwpz8o3xpP5boa8gwUu0ygRYXlNLKycrsOF5WedqhuelVYwsjXW5rXo7bVi8O8bifgd2CDk
4/brUx8/IBkC2Sa06HPYQglWXnU1XIj7iYnUaK27bPbMxZx3U6y5vck7Z+O3I4l7Qu4WN9r07vhW
ad/RGxich68E9+ZqKpj9yvrVWK00IOeZzQx2Aqjl11PpEgawERwQG2WHVz0nNU9F6/UPYU/nPTqc
LxCxti9qpW+aCh+paer5d+e1BU4ZPhQJMJXOkC2mmpIKMKZt7sFMovLs6XlUPVtTHdZ38Di7W5ry
ETwgeRaSztuSyqfbsMNiwW62Eu1pFgNcpuLSsnmKQi8DJ72ZVwvwXltLMKu5oL7WU1zVy0vlR621
duqoUXvTQ0r92VUuSYWZTDrisI+rwvVT9DzddPS7Dmgq5S12UvltFBvjRjENq1cBH+kEdo9VUpat
ZmcuFARz4EEdHbKk9KwBClJWTZ1UdcaI1dQsLFbExh1EfIPLeoKaHZeQjB82dJwf27kKU1hq8FiS
pb7Il347mELFSlfAEjrVSxSiVlXI4loFC0lh9kgzz4NjgG1wqHpGu/HgSusRd8b77HJuJ6ptxzQk
c9/Ei0aUFzejLeWa5ow76wBXn0gXGFKK9Tw3NRZskbdwVlG0SNTIq7hoItAovfaODPMi40nULKWK
TSmgL5sysJKlAlXXaRrIWOIn2rTG+qoMXbcWJRkvSJjwMSwvKf5lXI3VWnosZg6+idL4Ybilxx3w
1PYN6fMmAccYu9XVHWRASghLx12lmnsoolYrOdsk87hgaeX2c50ytP8TlBnnGGLyOqbQL98C65mv
q2kp4lCZ9xlzmeC2lUmIZt6ND6GC9aE8mdYRNRl1jR7xFZh57CqIsNlOeQOwDcsaq1SPOAPNI+xD
5xTHc3vehsVwG8LNE8dE4HYJC4y4ItW8/OZF1dJLa3TME2SVSbz0PU2AAm2TQjnsse/rV2fwvZWP
4yG2DzaaeiIskdYozmAgWq2jYPzjUnVrG+eeSLcDesUKd6Es6SocC79P+ISOPUV7BdUZn20c2g8p
k0WbQBSTJy6LyHYufAiU+c1whgO5iZsybDPB+2CPe6y7MlSM556ANogg2BojaYMyqZFzrY1wxzUj
wlxEEcvjsJhCgihVLXETNt0luNLuI4WVqSJhcW8UDPq8KewuqhwhGSlLMMsGBE0y6LBtJoRyN+HS
RRJOWBON85I2fwZlByl+qxO7w1DBGJrZf/IK7clUS3vvqmmYNpavhbrWrlO8DgRhjKb9eR+RX8qt
+RY6lhH6sV20iLUDV4k+Wdp+a/PgVvhGYC07Vex7/WMeqhtZdu3GimoOS5VijVgt9CaIeU6rsmDr
fhj1mfAtN3WsyT+DzptKgKPu4t7WRK94C6G13lkO0Cpc13Suh4Q0oLqPXn2VLzTPmFv02WQ5Gv9i
SKP8uR+COhk7q8+wRKBY49OUS1nGUxQua1y173R2Xow0KyhANIC9o6EgorVbhmnHvD85bWx4wzGw
B8A9jIOeg5xS1ijK8SKOShiDE1+qBBU1zDJkVhPXgVWtNMUbuJvVapJwTNRkeKCi40lF/Mdl9vi5
UN61oQTiVqF8r9smvCpze/wDco295SEb90vI2NqpGigSWKa8a3LVZjWz500ufRNls1vZ5SX8BrrY
qqP8wsbEQ9YVPOowMG2Ukn70VExbC8GXAHchi8wM0GyI681rxhbhmwVflgF352854+6L7Y4WOxei
t3Ni8Y4+jyboH4kYnqAe+2xynyX1UgwI3ErYnpg9g/H7bdcrgGEKnDJbe1BappXwKxvnq5n6JMRN
9GcKl3ANAW39jBCiT1G58eLa5ejLlKrvsiK3usxj1ZzBwra8ACO/vya1sW8G5fNV50sPn8IXIinz
oY5iyWd2J5QEBpGRoQq2agxaEueuXpY0Dyyysoj9zgqlryvS3PW+X2c4fZEy2LzbOI3PIN7SAuGk
rTp/5kOjEKP2fo/ZGaJiDWN0hByAMTy5Vt9eIG2A6thiFZPZNm7dkX0l/abZQHmUw/kLsS0Ex1m5
ElUnUsGLPVqEf1qBKK/1yoR645z2bEQ+ES3vUaQVTnIPJ06AXw+TQy+rRSgeACELt4skZTaVQG7P
2NM75S+I4NtOPXHiqb3lWtddr4HLigKFFGgek2aAn1rWVjUE8prC2aPLHqq1M5e8ZHHbwKb4gsx1
U0DKX1vRiOAUzQk1dh1CxqVZ5cYGoWe0/EeND/TIqsjLLz2FsnIAyNzG5lPrnkntXKH3qqGkqGmb
1C4st6vSo2NWhD1qPPmMfgwg5+5V5/MQfKrqlZQewlmIBV45ETdQ4zTFOSyb2y52UIy6t8Y2P+OU
5SaVBCobVuND2Qn0hfY86mocOrISxcPk52FsBRXmAVAiiH/JFrwJh7YZCEvPvrcIGwh6hMDuFN5I
Nch46AtY4g0LT0Re7m1n5gkstXe1re5aNAnO3Ugi3ssXFc9ROCSsqOvr1q6bZEIn9KHxm5tFFojM
bDg7+aONXV20xZmDW2PNHRmuIUJBsJlpmAJO3ZxDgNHub8HGIXHosq65zE3R1VdQ2bhVvv0Er6Nh
3LJcueEvZtuQR1rssYpZV73W3ri3aXVHut7DenX1Q2F78i6sBkfGFpmXB+mO05Xu+m1Y534KxJvA
qo/CJ82XBzd8aYoGN6G0EAb6nvVUNqUdQykHAHUedKRYcdgp3jLo2Dz4OX6927bBi17GMB5d+gsC
0142z/K+LUeeNCX2RR0Ob4MOc+yy9sE1U5M4C7LBYuraOIBN6rrzqyYZKEg64xTZewTCd0Xo8geo
rAfPUB0rzhfP6XCNDkEVVxNrr1hLpjFpK+SwFagjWQXEwXaEWpS9cpac3bZhEzUpjBQauVnc8XZo
fGG2XBx0NCsfaV0RgXQ2Gvbm6PlNqPFCdyVEq/36eQ6WXYvKhUDKBMPvy7EIXykMvuO6AwA064oR
l5KxnRHieiFAQWHQQJkuhFYVusGqxQeHQjw5i1QbgO7jdmdea7/Yk/fiRmOZtA0OSK+2X8gAFiXB
URQvHJOBZlaNtvJUYM46pu4XgGqSOXQYdlCl3zt3seLKC/Jk7oOlQsWhyLeq0eO5pNZIY2Hkli25
BbahB1xMSbTnpCL3HyYJ4L/D55up8oMUyT2SPcNLHCzRvrfZgwXf8DjwKne98Eom80KrzWLCYtWW
bMRP490v3zQaWbw80CNY2T+BNq9SviDIRoaKA7uY26sppHgHA7agWCq9t8xSPQsYgP0GW7HRG6hm
9dcl8NExwdWjExO4uwVaV3cdtBU2gel5mZDCFluIoXl3UuQcO9zvFTB2MFeKETbSRwmA3tlCJjOm
rLWCbtW0tb/WY7fyZGM/ICU2aQ3U1hWC7zEb6nYAV4A6z1Wrxnmjc1CskUwBk5jjpMAtGMWRsrtk
CKNlLafwN6aexYhKQPgIEa/Oi71vK9dsBEf+H+hN4TiriKvo3O4DA5MGxscrpUTvbiN4HWajx8k5
H8I+Qee6T12j7lEhpRvfIo9RgbRqaqO7QuPFqPDgGu9tWWnvDFOIw0X+GgzyEYFZkC0Fjc5Mj4Qw
QuN/CoTZybxQKut7u0p62/RVYtl2k3aU8bQPkdKomb0EEN1KPKuCyqBbbeqKbEjnb1prrvsEkXIX
B/6SdQivIr/a0P53SDfKH2Jn9t7IlPeroZPOBS0K4ChReX3zUPt4LgKFfLyx8zH1K8jezlVzjdzz
ngy5yITWCLrlUK5MFAyxGIdq6xpUUufOfpwtLi9gAB/UqWHyGRkVPXcqPWR9sfhXzHXNL9PnLG0m
6OLYQbmv1fJa5q231pDYnuOBFuW2hATdXbmM7XM1eNM+rKK7xrKrAhgwHzW3iutUYFskQjnRWVdZ
dVpCVqmNGe6VV4ZL5A7ADu1slrJ8lYgQLvKJ2pc897t0MpOObZwxF0soybVyahfVmtqyY+0yiOqG
1u+ImBt3WZx137gma0vFt4ZA95eBNxbzsXkPC+ut91o3jsJyFwiokUnEyyl42C+MNdBDZQA+sYUH
Z7lX+/75BLWxe3dBxaukJnQS6PtCU2dCHqvzPgwTL3cUzKjLBaIGnkQsEFkwA2QoeY2OltA2L+Ud
b3KMVwQPOiI61VXo3BpD5RsfO7ieMJyeYPgvy2+JK2GtKDLb1YRs8FfvE6SQvi/l60AFRE6H7rZ3
FIF0MH5GosrCKCRPzb4R/nSOmxYNvDmqpq2ueLCatHyZcoEDyddm/DUOpPsNrZsFyox9neW9FV3B
JTNflUvzJnpkiiUokUHcs3pCtTB6QgWgTHJVDw8LMGnX/kTyPAlDtuDVELKc+6TjNgxPWLAybDaJ
PZaQwyfh/Tz0/C1C4fMGQlAPwEz5m4XMNClqpHiJKWY3W5j/4KByVy04XH2oz0MMsBCvY08U3qAc
qli6uuSpkdZ8K+gg3oIDnIEzg4MwyumTQt55YS1h94eNh09vuzf43UM69WxWSYc6WQpfbZ0B0NTt
WYSc1tHRLdEFS7TbBjGhLTZkU5u4crmbTDh4Vspt8+cSUIrbUnr0LXTr4AHQu3KMDeGH7MISLlYS
nSacsMiDqTTlhg8WQGyAGQOzIFGcOl+oP61du55vwO8LL10Dj6+59pr14Zy4Vb2JlrS0mzCuIkvH
qDNj4+QUOsYOECZ+0jlUnOjAftVegCSKc2hkgIJyjE6T0nUQVs10F+iHJcg03bTm570ryK0AhQDh
DeAd3KOOjAhCBBa1oGi+pU65QbHq++bFF809MNuhY4C9j/+OMV0e6lS0GBq6q61s8BLnlDLuF88/
dIsBCQEBAcaXR/CeWtgsEkMU7pT3ghMU6+/73//FJ/j3+ccITn8IDIpreH4lNapEG7c5y1Fl+36Q
Ey9xbJCOUvwcotAToie9xS1inWggffV4gCegdg98IBhrh7//06UiqO/A9cQPgHc+f8tPmQN8fjr0
+QA/B6YlhHzLMVEtnCNqUT7SHRBl1llYb76fmwPG42Pr6+PjjzBryN5cMhR4vC23UXCmlzMzrwNx
Cn5w6i2O9gHqkWhyWIrumuV1mfb85fu3OPX4I3QDkYPM0RemO6k2KG7TE1/4y0lCJxJyCOh6+t4R
KgoKZY3PcfTtGnsViniWsfvWnhJL/eodgGg/CCwjQ/wkOsSkUwhZos1dw4U7mtsYrps/n6W/zjbQ
6wQ4+5gTysuhqTk0e3cuqpDczer2pzQ7sOv+HSD4uBP8sl1KCaGv3Uh1bMKU2acQ319NEqD/cMmg
IBljrI8jWJ2mKDURd3ePwlnss1NsjK+eDyGSg9vWAZx/DMQ2USg4laO/M7gGEbAHxjrxEQ5zcLTh
DlAM/HwgNz97rY7CRdPUVcFOm6slT6EXYdb9bdT8fEd8GOYIH2XVpcijEMNINArSvDqBSPxiR6Bn
bntg3QCs/MmBpWtR7SiKNkB87F2KKfXqtYv+cI8azPdr9vMFAZEvgB4B6AbNGMyJjx9c+Q7VtYyQ
WrgL385es+uo8a7lqN0TI33xSqCrgR91kFGAcNLRSHmBDjURob1znDf0sRIzMbTwOEgZ489HArTs
AFM+wLCB9/74ToZDQgOLb96pmUTojppeXwBXQJ6E4ShCFiH7MY4Q9QwoXQAmjGUHBf2PA6K3NgPo
ptxdMWSDztQpIfC/3J6jRQ1YKgGMFmTnA4bm4wA9DZCltAhDnAg1utzyqqTmVQgAcj9cLvWST5Ai
kDDORnsnB/DTMWdIroJYLU53sTihOEPbkd86wBLEOdLnNWpMwRUi1nlL69m21rPvj9cOOrNXdHqC
ORpUxvyNcDy1quzcZE0PWhO3ZdDEzCuHa3sJ8mzybOtlqIRzW5YIPb9fl1+sFjBkwRRyEadDKeUI
mhLBO8L2l57uQpylUbWfCYmnZY0q3vfjfAa0H6i4GAp9PcQAWDcfp3YSII+N3KU77fGYmpsR+hEo
as0D6lPod+fTdhzXpD5DGogy84nD6jNZCfA0LFIfFxMYIzjcP45OD3WnJrTZzrkeAg9ywjkm+FW6
dxFvE0smzohK2wkJi89nMJYqgDhg3GBgcsyIY6PfhsEk2a7I8zWzrNWv76f0i+eDBw4mxME9DHp4
RzMazLapfCb5vmvNVePU59T5qZ40fvS/IxwWzz8RYVuraIAeJd+PaKqqzPJ/jILE8wEjO8DJoKUZ
Hn0V4cHBaaSC78sSUUJykpP45QxBoN7HigM07phlF41ytCuI+O0c5PRBvYYi7//wCf4Z4OhAGtjk
yrnDANJeDXubnDhgP/9+JCzoHQFaC878J2FFWytGWxTHdqAiCgkl5B/HOXg+vgA0fg+p4zG1QDi5
pVrDrF0dXDTO2oQntt3nSw/Y07/b7iBeC6Gdj+uHWAqmFY4n9uFy1kT70l818/lPv8DHIY7ig2bq
PBsgGLH3rBR0rPqUDs0Xn+AvZxa8PMS0nzZZDqVl4TWwynPts/q8zX+8AyLoDx5UYA7OE58uHG2K
ytSLVe6b1wJYZv3zBQRePDCOOCBw9gVHsyO6mtTdHIk9RW2cxO3Dzyf/38cfZdVE974KNB5fNxfh
eNkHJ37+YX18vI4PtP7//vxjz2UXTUShXTzfGRMZAJhAYlTn0TJPeHhK3PCLtYrKCaDegE8edLuO
tvJU+n5RRXWzD/y7dtTxBDO2U1Snz5ftQRb3/8c4LLZ/ztOuHiAEg/Bsb2XS8FhnzqFymf34o3wY
5OhaCP0GYgUMg7QUNm/lxdL8+F7DW0A3C+RiEPAQah69ReexaSibZo8DPVvc+ZxV4/p/eId/hjj6
GGZgfsNY1ezvh/lyKn98rcEpC5JFUOTxcPkcH0ui0v2Uo7+7q8WLAviKnIh1vjgzwGcDEjvCRIFz
f/SZqxYooKll/m6yU34GPMyPJ+fD448+sLDAvgW4399pPq0gXNaK+cS++/IFIO8K6RTELYjvP37h
inB/0YvBBPUAOAYw4DEnRjj8xqOdDcwQ7jUAllFOPM5PSzY4qMOGwc70K4DcfLFievX9NH2x2WBE
ghwbZb+/u/rjS7RA8pAW/c0dhHgTt7xqrQuZ90n1Y88FSFiiYukHUHKD1N9xECORIHDIWYa7vJQX
7Lw+GSV9cQp+GODoEC9IUfQzevU78Q5UoeIrjydBBfLpiU13HCSDXQEsCLS2UB86JD/HrDbtuGyQ
MAzeqwDxGAHEgJxb430AosI4ni3RnALhhX5Esfn+S/3lDPyzGg60EeSQSA6g34Ws9bj62yhOnZxN
dD9PQJaA5yncOAf84S5aZrrmsMNG16K958ozb6wm45tp/eiikYa915FfnzfMvpcw8VjVhEWxRReC
Zq4GBo1aSC1UN0BTY66K8LZQHXzXRlJcQ1XYwJAe9gBJfa5pAk6J6XKgEKY7K2yATpBDFvE+WgMD
IdfOSIEPBezwbABUBXYkYgI+vY5EtQXatLg1kbcHT9ROv5+YoyX8n3mhKJiCNAlK9bGwdk4iXReB
pnvuXfxet81W/P5+gKON/p8BXIijwmHji/CjGgYV2fZI97bOU6Dre01OvMKpEY4uiwHW0MQt8Aow
wrDW7H94AQLNXZTrEL8edOE/bvKiQRmtHRw83rXWvCw2J+Iz+sUnAEMPNEwXtEj7E5GUGo46WtjR
PXzHIFbKhLjKA0feOarNb2wP0kyWt8Bqp2Xlf7COnpDeJfrR6GZpEwyrgI7euSTCv62HVq1RMiDv
vjGXbK7qjU1MiOKMVaZdacmzaBmcNdCoIAMEI8JBZwCQLhzkSitgqjS4BkDXFVMyc5DgEvT6h1iK
0f7TQTk5HhlIFMs80QsAk07qqR5u3H+3KHQ5cVIjzTz4FYeA5H6caLvXYoIYZ3E9KMvL+OR0t7yf
5lTD73WlUdW4mqXTwLu6CeKy8FEzpWYlgcWzpf7Dm1H8fF3hvMJXcVDfxNo9vgRL0FgLf3L3lLxH
zzm9/35jHN1Ph42BFQVpRhC2KHKjo0KQVCyM6pDRPYqcsQsYxDSdA6X+/SB/ter/ndS/o+AFDvbv
Hlp3Ry9RL4GaRJS7+2AO0rZas+F3tNYoJ7lPAAcCkk7bVLwd0Pd+Ws9/fOeXHzxpVO4tfSKmOxZV
+M8LQ4MKahoBQtTjVJBEA4MQZevuydhe9l2VGbe4ceB3rHM4PBXLFWVAXkEygrZORtr2xOf8Ypsd
JO3+O/zRMQGk0ziWHMPrAdBOEYNDZMmL3F1OZKSf3hO18AObk0A46iC4dMzzX4Yx8hiOkysUL68t
yK34EreLkWJFq67MTPl/pJ1Zc9tG04V/EaqwL7cgRUqyLBG2ldi5QTm2g33f8eu/B3qrEnKIIkr+
4kul0JyZnpme7tPnJC+VHX0dpTulSU6yHm0MVF1qLOdrvmykN8YScpikTsUTKxk0kgYk+17Ubm4/
Fp2j7FRJBsFYlF+ySk4/ohxVPIRxoi/5RfUB32lBjnIkJKTYDfm+s9NgF/TOP3Mbw2SeBSUAxhFS
iLof7kHabwWDwlYgy8pEkYUggUIDMVm8y53fZEkeZ2OVe5MOH0N7X6f3AWiJ21thzQj5ATihlwiE
7r9LI2mGfhyC64um6K+s/Msf0A7587aJ5RNnE/82jnMTwjjsBGynY2KijL6bWvSQOkfbd3bMXKYG
hy7cyviv2qO4oHFY8lQSdXLDbLZzVYpyr5cQSZz1nQ4HoZSh2Ny/lOEPKX64PT7hpn0bH48NjT5+
VLOumC4nfZJomggRZ6OXqmz21vRO5d//WXiTRnmjRhIPRcm3B1MLK0DJ/iGQfg3W+3I5V98XDoG4
1JM2J//u6YnmquOvZN7YfGtTpJMAVihYkc8RKfC6NlaLTpaQSdV2NbO0VR1e82JgdjT0s1s02Fsu
vThKZEXKYZ33EodmkwdJuqu0+9urvGVCuJhAZ+WyE6BROgzVnd0NntJVL1FlbbwF1szwQINfS1m4
J0TOxqg0I9kqusRDnsZJD0N7zLbqVFsmhC0fdo46OuGQeGk/l0cbAqwjsbV/lzSbcfSWKWHrVwvq
bKy4v1m3kzWEz+b4MPefbq+McIW9ee+STiBYWNZeZKGoehCLdS8nXpPfxdr9bLpyvfP/vm1kzYPP
jSxvxbMMUknBzQ4cNaHZx/lJK9xEk86wsfZrNkg5g9LgNaZSmLy0AS+1QitPnHqQLS/o4C1K55XV
4EYB6gNB2BvJ0OX3a247+lii0pOar9LY8u741NLW8u6JujAinCVjHdpxoMQIerZ34JlVaePCWpmk
i+8LkxRKcz3YBoMwtXhv9J+S2twYweo0LSxMRCM2hJ3CUkdZ1mdZYKOCObvTN1pRkw1fWjeAVAmv
SwoAjjAES6N7Kuvnwut688mYyke7LZ4qP/98eyVW7kE4cv4zs8zkmcsmPYUHmBuQj9bAcfbH2VSJ
pjt3Cp515VsUfrttbnVh4HFYdOZ4tonZyZyrsZAVRjVE9OVYNMM2vzOgMwvCvPmFIVdNIxeektv3
DtzCivnSBOVutE66HbtR9vX2iFbXiTc6Mik6oauILWsCg+4gsyy8WY3pP5n/mYaKYpkvbQQQi0MJ
AZJFqPKvHeFqicD9l0bVFZ619Gekam8SA0/07Y4g2XurlT6Bfso2Htjrg0Ps1SAPuyDPLr2DLE3V
BybeMZCOqY6d/xh0G2HFlgnhoomqQinp4Cw8B0y9+Rh8icvf2qsLAJAnKcgqsYpO13WvtTXkYLHx
Ke9/OdVzVN7d9oLV1TkzsVw/Z9uozGYAHCXhXVHMu8TwohZUrPkzTH4q8f79poBWQeWD1CTKW8uE
npnKoQrW09rPvS50dmqRfvSzgnYUpXHTWf9TyWiRvG1wbYWIm/Ql2IDLWXx8agt+XJ9QRld5XEYh
rdMFHcvJlhzelhnxTuDIVkKLcUnqz7gYXK36YagbfE5ry3Q+FOFwyOZiqmrdxgac5o1a7o0UKbnK
beXgzpw/3Z63lZADKfn/5k04WqVgzoogZUAOa6PXfxgT6HO1uPPLjS20dqiS/YHfiToiyotCACWr
GXq6clB4am58kLTgiZaEDRNri0MCABQI/+DAFibOCswpDiJ8IHEKGjtfZumPzjncnq+1YZzbEOar
VgbJp50p97JxX9ZuoPyGH59/X9g4xmTqNOTxfZ59bjPTf9r3NHpvnNNrqw6VDPUGjacesNfL7dlr
Cj0k5ph5yqgeJcgCYJDQsh/FO+tMS0BrGbB5EwGa0MmIx0ADYQFU4knm+dKnyHjwt3Ixq+MwOWGg
Wno7Ny/HoWVD40S0dnnyfGzT0u1CEtDp8eftNV8LP+CkAhsP7ptUoXDBkC4NRigWCk+a811Y3nfz
X1qF8Gm/t7RgrzdbgedbcUy8RnFj8K8W1MFXSftCs1IYFtLCQ2Z1/mCRHt7FUq3t5VGRjrFd6fdm
378uLKl3pWpMd4Fmxnc0cMhuDQeAq1RkcCaNeoMaScUuUp3i0Ye1an97Wta2G1oVgOiWN94Vq6TV
k4OeWocjN/8jUUvYLr+q3W/c7ec2hPMWPnhZUmQp92TVk6oXunJg19jY0qvLezYOYTNQlMoDWqAL
D0qtR0sdPlnavDR+PlZxuSfrWiFVlWwkS7fmTjhGMkXt08Fm7uqvmfVcZ/u++h0LINZ4Iy1wUfEw
JG04W0rlEPIV2a7qH8L+73zqf+O04qT914gwjDGzZ2ua/MLr83KnSxGUL7XbxF9+w9GI7gAKU8Mi
Ir/c5Rat+BBlmCwQTdXDfJxVa6fwpLltZe3aJfjSdAi26PKwhJM3LiutGyaLGK+HtgnCl+KYObU7
VV/C9OdtU8u0iPv73NRyrJ1FR/FCGG52xHrj+MfQP2sbn19zLo528tTUYBd5ssvPW7mRWgmwLzIv
6VNgqwdlCB6k0H4flPbtcIf6DJ6ZpUX4SoDR8ityPP3M3tQhQyhk6STZ9t+3Z2ptUVAMgr+YIOU6
iVTCFahIc1J4nF5Ze3DCgxwetZIu+7vbhlbmjJwb6w7XPZmXt6T/2ZLURZD7kmYlXtL+SOO7Sjkk
1sayLG4qrDqgVQIgOs14h4nvFKeIJcMypMQzy38GnyZNZ+dIEAbkDxBA7RXnpdqSQ125Hi8sCs+W
JOExmOAE+NnoJtrHCr6abDZ3pjxtbJ616bMXcCy6x8AYxNMmjPpMjqA48lr43Mb4UENYldkb8d3q
cPQ3lUla9dlAl34No3A4W3VIVin4amTlMTHv46bdK8WWoM3qaMB6mouOOpD7Zf+eOUNXVzmUNTiD
Lv1Jd62r2F/baiPKX7UBwTzAVeAKMO5d2ggg/QjmkLVBNHiW9pRF5eHXbZ9em6/lwQ92deniELMz
ZlFFNpJnKWkTY2cjXyor416G0KObNrapuXKiwWRMigm+U502COGIhkinn+uuTj1Hj5pTZXZ/VZmf
FztDizPwaZl08nP/BZjLQfJiuiOk1DgUBECQKcBbB/Y9+0pNMblz2rlxqzI2eZ/O+dfMn6L7YVaT
f1KqBgdnVp2PiVlrjz00FhBlQclilAaFCklt79HGGT3gJ7lbD8N4TCQ93vNY7L0a3Y+P/SDRVC0P
6s8ibaUPZqlI8Ho0mvNDLjt9hAPG7vZa16n7ea6Gf1od9WCtnIZfNeQfr0FmxD+ConDuC9iUHo0i
k/Y27ftHKt6vcZ/3bhHMwX0kmfMR4nX9AJMDXBtSOPP67dHn9vXkPk2i/FengcCR4EGDxgfMEjSW
W014K2cmmxDWWfoQ4H0W65OpmuUNdCgkeKcvcb9rYepK4o39vupa7HXUhhwedKJrNTGEiQjQs9+r
I9odz6PklvHxtvuu+hQDIE+m84hQl3Ge7cJiTi04srGRAaR5lvP67vb3r8cAATDzi0bHoiUmdrmY
ZiXlesMuh4vmFzQUd22d/jmEylOmWhvTdT0UEFFoGi3tqTIoE+EgNgq6Z/oywdTR7yjqbDznxM4I
ruIFcUVZd8Gw8BASDpOiUGaorai1ZFRAYZ5tiMSqmQpV0R/gN3wMivHDWMt/Tb79lCbzkdbmr3Kc
bPyMtQld2MwXPCR846IwhJzkyGNbOB5NUt4YxfdyT1LBKJp7OCl3txfvOmhfRvyfLfXSOQzAkZoR
aYnXzfWhgAHQnB+SGRn5+pNd2x/jrSthdQXJLgFrUIFxi5c3pPaWzmOEGe79Ax2WT71qvtvfGRKZ
GLySTpornUQlqZ3WJpuJfi3HUfCrybZkb1YHsSi7kidlHGKSrA+lPGoHLfbmg2M+1ltA+rX1Bwem
cCyARqFCerkmgVSrhdFTWMzC7iVNnTslhpojggSitq2N4HPV1gL0W65nSkyCrQEJgsRBONuL53h4
yGp9PNRWM+57a8z3oVOVG0Cb5XuXwZu93KR0OpBhJMck7LCkn3zHAdrh6eoxsSE+IxV3uO3Sa6tD
Z9OSjuGRc8Wgb3YVXaNWgYkxsA6BpZZ3HaR1Gy/q69uBgRBnGiSCUQgRyZeLVNETSC6omQLPlLM/
jOpvez4o1J4Cc6slf9UWDbag4WVOJkMoBzQt4H6jDRNy2ln/xSSvuTN4bVNL0yAng1bO+nv2Q2Pj
GFpdqjOrwtHgEHgoPk2fXhuO90sEsTO1TtnB211sHOurloBdoaKyoHbF9BYUSUnSxEHiGcW3fGyg
ePikmhtI8xUbuBt86DrrhQsKjjfAvzPVoRN5Ee+4ud87ubrXtyoDK653YWT5+9lVGyyojDjGSPYd
Uet9TOLjtm+vjoJSMMtiMBoxdJenQk7Lroq9cqj2bSv/WU7pRzXoNpIea+OgGwgMsElO+wrLCQa6
ayKw514Glc2rFH2+PYrVz6ucb0D/SZGKECNb7VuCaj7vQyht3quQa902sHaR8/pcKua0FywN5JcL
AeFxM6vyGHkahMZPYLY+04CQHWriT3h4Cd+tsfi7lgzjI4QtPey+bf5oF6n5VPaxsoVFWR0u0HbQ
GzqPb/GJkksTfEmjHnmjKu37sf8YDv7r7QGvXOPK8gBamjrBv4s7aBpqpZokHC/V/qB7Zp/K+jFs
nqrY2SvwNZfaxgqu+SEPcLBoKPVQFxfmNyzNtM+tjGvDrz9lRv3sVNF9OwRfbw9r5XZaWo6Ic6h0
rFSj/HHq2lKLvNqv74Ne/issfKC5oxd1+rfbplZH5CxvLg4wym3CiOwmyo0isiPPqvaWDBLieWh2
t02s+sGZieXvZ6dDtcThMiQDXj8oxX7BiMHGnG75/paVZaBnVuqxDuSgsjjokntVezaG+//fKJY1
O/s+fMR1ARF95M1wV2nyeDKAX7/fBKsOPgxUikpf5KWJxtB6OM99jp/8Lqv38UYMsnKdIopKkgWY
OjBKsYQWaA3nq26TZ2vvVfODan92YNIbP1ja+yMRDjlyE4jiLuIywjhIksbt2Cahh5LVoXecO01L
39c3urxYMEHGjZcdORDxQgD13tL6EIVe+AWS5XeSoFx9XVjr1JkiM4j4utPCy/fUbGULRQzwlYFl
qc6cqS6bKTWa5ecr1b5A4TFplJ0UTzS8ILEVwteUdeOvqW8/Bvr4WpZbedG1iwLoEyq8wAThLxFF
yTnz03bqqsALEvXF6CGy/Dun0UZN4cptIziqNeOYt0hAKjACBsrnRPmN/Xr+C0TKKCgF/ErP+QWN
qZ/kwn/tI+f9kRxQOOpL+AjdcCIeLjD1ahhqNfBk52mUPma1Nzkbe2rl+MQEzd0KuT6Oa+FsC22z
slLNDLzIODQZzFyP0lY35fpaqUsbAMgbiBIETCeE0EkHcUjgwbSbf1OtHpq6Cb51yW6lJ/DlwVGH
3s4tLF/aDQ5pqbCCc9yaAukh0RBqu31IrY54EaC0YKlYst2XrjuUhVpDWhl6rXJKs69G9SsoNhK1
YhvYsj1QdCXFDaMYHYAi8AzN5p7IOI88ztufFC1/hIEOm9+vtuoOipl96PL6FbY6RDVa+qpuj2/l
HiE5TMxiOwyOyOJyfK0N8F1L7NCz+2g3/jlH4cZ1uDqBZwaWmOZs70v1RMcqpOReOT8pCdpLlCXf
1/75v/mDpARoxiIRJ56OnTz4ityUBJpzdTfAfJdVX35jlmyqJzQcUiMQA0076fK2kfrIC+LBR84J
4WvogLdQOatrcWZF2F1tDEd+OWAl7lVXB8PSVerGcq9EkDS90xJBopCSufiedUq7cKw6i0hyQ4Lp
RhBUfo6hD/8wz2FyT0fR9IKgibrXrHErq7cS5XHJw6TP0483u4gLgLk1dgadYF2qukdzbB9Te/6i
Dv1rMOkbDrHqc2emBJ/zR/CuULATglmt7/ZdWD6rxTzsbDnecu/VNaOeB6UUZbcrEPJsFBqKJUT9
VnfMPyftRhi2Nmm0uiK/RssV0Ypw/PhREpRON0cebZlpMT7b2pOSdruqMTeCmC1D6uU21eQZimUb
Q3X66nf6B6n5RGsAPRtbcI21CaN7VyWRbJm8O4Xj3R/jNs4LKfT89Fir99NGwmb18yRPiJGgnbkS
RpuCNMlmOkSBJzwPr371GxcgxdW3xl3gWaLON2WjUomnMvQ6Q6GBcw7K1zEwhiezpt/k9pmzehEi
TQ8zEluVPIDwViknSGXLUQ29qZHanZ+DDRyTpH62/HYsXS1W3DAKjzQJQofe9XsjRt6lTGTzlzZ0
W9Q6azuKxBRBBdX+BcBy6R50JEGk7NuBZ472ByWNkB/y92F6vD3kVSe0mNXlJiIFJkTSYQa9+tzn
oScX7Q87LiAfdn4lFSWvttnIfawOyAY4qit0NNKbcjmggjvRGOw49JTE6e+GaipfOjToH4dq2FKJ
Wztzlywv9zsH71Vz/yR1fTVFrGNoduNLkwKTMaqT0ZjTPqDh7GMdVPpeq6tp49Gw6kDI60KJQGF2
qdxcjtGRIrOS4zEEGJWfytDZp/TgtOkED2G5bykEplaf7qzGoXlGbffQNR/8SXs/VNeGOsyyli4N
sAni8ygOC7ucyzTjyY04Arwowbdq68295jhnNsQ+oBLSL1+1sTF2x2LoXcMsXXN60IZ4Y1OuHS9A
ROgjJaVkQDZ1OaUqDUBKkqsUiZN7S99Z2ef374CFxQLAETckHESX3yfJO9WTGWdeGvbHpvpK0dBV
2j/ULXawNfeHudaEshAePqR1L+0EKupgvT9lnhbO7sK2CHxaAr/z/tHwTOAMU3gaX+kjGlqQB07S
Z16N1JAKh8wDDHL6lrTg2uKfW1nW7CzChPmjzjVtyLwBbaLaqPfp+D0OQzeXfv7GcMhWAMtFU9IS
Xz+9rKPOFMipF2t7q961DjpY36d23Ji11bWB2GJBCgLiEhMXPhiE2qya1OuUrnOdGrEDrf2rM5KN
d8eaHWy8caURCopFujgaNWeEVd/L54b3lBZUruYUxzlrXm/P2+pBdG5J8DYAC33tKGPqKRp09WOC
hpH9NEiOm6TGQxSZezOQD/Nsf55NA1mKCE0PZWNjrW3cJcHI1lo4UMQKWNDEjSKlc+pZdvsXBNqn
ItwCO79leIWqF+9W6tYLJg5knHBJKqWBplaUZ55TGV/0at4nM4TbFcNLih2XDdB0vYEZdHzSAOIk
o/OYFfHD2GxRQKwuLNE9RVGaBK6zHTF0HFBpZF6hVqj1SdUeUYpw3wD3vb2wq4YMCukLdI4YRTit
kiyJItrI2XljAqOWEQUHGjIh9fA729+wtbqA4E7B6S2hgUiRk8wItqEbCAi7OTrPbfobcSOFvn8/
L7ho5lu+0Y3cIL1iugOaKN2ft+dqeUhfOcci9U0aiMq1mLuv487sczXIvKCcf1rlo2PupCx/1Gbj
bmjau9vGVhcGqjfoZUBRXGELFCdoR8UBbGjZL7SWuHLzksLCeNuIsm6FYI3IBi1isbO+dQqL07DJ
vUaH/8Up5hfDt4/o+x30oD/oETqd7uSi1ocMljpLH4tQefGL8B51mi3eteXeFWcXNqA3UB1xqiYs
3xia5dAhAuh1qPTsgci0u1Cby4Ni5/besvpsEUNMURx0XlGo3Tqx19aWMhqSd2QX6RpbJursBsp8
fwhyhY59m3Z9Z1K+VQXCYxOPhbuxsv7pwlT6jQWmIGO9oUkB+whvg1geYNuhmOFN0tMC+HGir7r6
/fb6rt2rBicIsEcTzIB4nJXoIrX9yJxq9lFN7pTwoDpH7Z1SvW/JmyUj6xCFQzxsCkGqFSDvkFZ6
5lFAPKLjeERS5nlOt2ggFge4chBSXKSHlnDYUi+XKPIVAn3HybxM+eaY4c4PfsmoGoXW187M3E6Z
NjbH2nFlnNkTFkhHHg6NP5vjCmUe4x8VDa7bq7NmYCkIIDpuU1wVPaDo2f2VkSxRwkMUfDBOv/H5
hamS4B3OUPEplmV2vxBrJETtg2vCjFJWW+R8qyP4z4SYEifXjuCLDcI3D9vsYRqr9FkNUXm9PZDV
7CqxGq11FAA4CpfNe7Y5u6GdarkGZ2VEmfVt8sfoXoqkbGfo0HeMiZ8c4XxSkBBNfSA4kX7IuwkF
oNu/Yu2oJG1O6XZhg6c75vJHBH3Vpa3ZE2tJ8w7QzddkHu9zRD1vm1mb0oXZVSWqAxglpgwspG+V
OVs64Hx/N5EPGLayElsWlr+fzeYUNOicxVgg+rWh2TAOvzMCOC+IoMDbyML3Db+xQ6uQUm+2P6bI
jW5kBtfuCQraS58yNfor4rNUK/q4KYmte/3JjlvXtIwdemsuN1MoPTmxujOUjRGtHaPnJoUDLiDQ
jwoHsG9LYGQX4y6rH1SqeFp/f3vqVuPPc0uCk816C9Qua3mcRtZ9XiMmq5t3XRYfush4HGBicVMr
eLThMHCk9s88N/e5LX3p/Hgj8bDqIwTAhNFciUQGlz5iBcinFgMPC31sXp10eASJvjHWNRO0UlAe
IuzkP8GEUUlmUWZAOGn9Cr/YfuajxNiPf9ye0bVLAyaAJWijZ5/OqsuB9AWYmcmeE280x30YvOox
2dePhfHUGr1rSZ9uW1u+Jl5RC381SBzwLFB3X1oL5DloxgxEm2bm8OL1DvJVzkOYpB+DRPvgQKK5
cYWs1WUXzs9/LQqbzZEa6ucx6LYpbj72ZRbucrl+nPqZroSs+zBWwUHqTXeqe0RQ0Xd1rXbY3x70
6kKe/QQhdFKzaZ6jOYPEo3ZHbR9mG4/c9e8TByvUPQxQQpeTavQanENKxT0WfFLTH+hwbkzi2slO
n8q/BlTBQJu0UlyzalE2oaxW5A9QYP/Q9C1WB+EY0WCKX96UYNRp7VqYMC7t5PFUBT2ydS/AJqZ9
q1Xas6pH01FGoeYpHLtK2xiYMHP/MwiqyoQIEa0jcYvNNO/PFfIyL2q6N2VgdMlWELtmgYQygR9m
lCuG+gToaBDMFRJvoeYpU/tplvLdbfcSXfxtFDRDEZgvvOfgQC6nrZ/N1q/QTX0JS2N2AUyNP5Am
NI5DnHc7pW+NDwbiCfdhWKnfEh3FesMf/H1AH+PGLxF29/JDOAzpMyOvBy5azBzCsGmlJZfBy1SQ
Ogrd2un2RXDXOHtd3ngcrMwrphYC9oXj80pioKl1rZlB5r5oCPqanjJseMYVjR6fpId4aTEzwfhe
4dDirC3CMq+Vl1pOskc51tEe7Pre800wFL2Zarz6miyqkUUu5PumH8zHGA3HQ1MEFDalyUC/2GkP
daxoz2M21XcF/LpfAtOKDmXVTlu9itdbxwb2zJxzCBBSiMGXZeeFjsZDf4KN6imzCprJvkK74jZj
unFhXM88lgjJKZCgagGVw6W3aQ1IJyT0ulNb9zsju9OjrWKCcNywmljAj3ircE9chf2ho+FFlt2d
AsneVerHVHqW6y1ywJVhLCw4xJEWecErUMCgNbx0m6Q/jfH31C36r7c35dbnl2v3LIaMx9yKLWQL
Tz4Nfc2xSN+ZpV8mCUCZSQVwoQWDYOXSQD32o0HM1Z6aaRcflC2CvrXff/75xd/Ofr8VT1pUlXw+
CCdXfumNrczKlgHBjRA+jqwy9dtTNNtQEc00V91egWsvoofHZoaoxoO+Ew8jv5karfY17UU3DnP5
OM2HKTrcNnE9hsXEknKlvsB+EMYwRxxQaYPMYdwfi3A/bQFXxKTycq4Rc6hoLtFHB5xTKMVU6TDV
pWL1L6HvN4da86tXLW0RYXaKMvmkJaH6ZS7NH0vD9aHPRuUYln37HJtZJrmFA1vc7fGu3TS0D9LH
YSHrwqUmOJ3cWtLQVNLwQrdXt1+EMO5yu7drWAZG+6Ge5AkBxTpEycbpPsuqJblD2xhu4FtIn97+
LSvLe/FTBAc1kiBTKzkZX+b6QXIOgfaEJPltEyvLy01G2LPU9Oi/FmY/npoQODImpvxZmyIIUv++
bWD5jWfR8LK85wbEkl4ywyYm5xgwPjtIu+r31rxz3olyvTIiRIeq0UmkrjFCLSKuXVSMbw9ibSHO
ZknMOpkTS6wm+fhiy39l0ckMj3nx6bYJ4UX7NoS3PK/lLDtBfDWEfjs7yiC3L3U6DbqblBkSnFkn
5z8r0wl+mA1Ku3XpzLsR8fYZat3pnSQs/AK0RkziUt7VS9pBcAVtHsIwarXuZRzUbucEwYuyaDDN
/jvLDaIhMWHES2E2El/tXiRlr5T7KT2M5sbBeB2lEcrSgLMoLayIrBk6GnoDzb8vw+T2yS7PdkN5
aHWv22r2WTkuLi0Jl2A5zG0xa1H74qh/KPOdEX5oxlc1Pxjh0U6afWUeIyBS2Vax9HrfXpoVFkua
zC5rDMwCeZ0fstA0HqcMsvnbTrlihTIpzL8Uaqh3iNU2WQkjvVeq7sVH0nuO/8yC/W0D16fDUof9
z4BwwmVBPc512nQvUyJVu6SU+l3U59mrlCXDATaHLW2D613GOwWkCLljsrZXuXDblpQkSVoG9Oq/
KtnOno7JTs93Wn6sh40eppXJI+4C7b1UK68rRdFY8/KyACoX7VNcHcFtvHvuwErSkUOExxUqPuzK
IckKS0fueWie4viAWIPSHKaN4/v65APtAQkvdz/1J4ZzGSNJhRLMOffkyyTfV/GHTN1b8UaKesOE
eEM0gVw0hukrLwkFrgDiHlfZQmRumRDuhwk2/ZwOOV5S44fkrz5+qLdo1VcsUHmnvQbhDxjQxVyZ
neYSsjH5/JLIjb7P0+QhV+vUNY369faqrxoi2UMtR0dFUoRfJmoqOXEyzS92XSIfr37ogyxy48nc
Cj5WjlDk5pD8tWGZYtdolyvfGQ3kIHXDiKLxzp5fG9nfqVH+UQ9LF+7n26MSMnRcCTxxwbsvjaBL
C5HgZqEfNkMBauFkomgWaP8Yvje2X83uISr8nVXZ777PL8yJBe++QwIggyboBKmVmT4URe/COnd7
SNcLdWlD8Ll5ysfUUKXilEsf0/xeHz6H2p+3TVyfMJcm1MslGsGz52HoFyfJeBhsZObHjd2/ZUDw
gdhUqlZVwhK98vjYtAdfzjdumOsLgBOMbBhyeTTYXLnzDFlmrGdFdLLGQabUGt4HaH67QWkdfD19
/615aU24rPUWAaa+rqJTZA53lh0/h8YmMHbFlZFrJtu2vMiuiSj6ro8i+PjC05TtC/vUN54R7zrZ
rRpvCt59GCwtfW9Ec4DZrpqnu7xpugqlhRO9Rq5Fc3sZuNbW0bbiBFS6ZC7LBfBAJHDpZXofdo1e
99Gp1R4+G/79bR9e2SYXXxd8WEYtoIkVvg4Kxpvs6VkppGefLpuN7bi2LHCXU2vgLlsq7pejyKOp
KcZBiU4KWNv4Q5A+xHnsJtKHetrX1gYqdcuYMGVh1Wud1ci8FPRviNXKs+SqabRLAnmnG7/8Zgu9
vj6J/w1OmMSycIZCMhlc0pt7H07o2Mp20Tsl/ZZDeil50qlPbE3PpZAKyBorDqgURafUrJPXMq7q
R0vqlA2fXnM3yDQc2KJkGr3E93dUojKkG350MsbP3bhzrK+3HW7r+0LIOWs++JIoik+ZKntq9q1N
1T9uW1hbjfMRCPMkF9qIJhEjCLIHOb4v5WNUbMSW15czjMP0xcNzQ534Kn1o9VE1Zj0LXrdf2vwD
6jpupqsuIuWu3myp+67P2H/Glr+f5clsAzLCPMKbZXPYT4W9m37cnrC17XI+mmVCzwxQbLcGZKsi
EomfR2MfxKNL44eblTH90JEbSe8Dib05MuQ6Bq3XgPx4IF7aU/1JyXl/hif/cfqWbp00a9N1/nXB
wVS5LSKk8sKTJunuc1ltBbNra3/+fcG92jmbBsXh10cdsVKHqMxfify9D17en/WgUnU2TcuynS3L
rOeZTddKeHoZpB827FXfby/71kQJQV8s5VYU63w/19yq35l3tz+/tg1J4dGhgpzwdQBrFbkxaXYa
nubGgmls2ueN5c7aFmHT2nLwiCXPAA8coYzgTMMUBHbQh+Epto+O86jInzSUBSRV243xz9sjWtkn
VGngtcRzVzR4ingcQl+bglNeGm7oD4epVR9livNKmd/DGvSQJfUW59XKLIJ3oXeFhOhSehOGpyCb
UVWOE5wkdLv/tpujEdzfHtWKG9C/wYBA1SxBhnBZJhkNoRFZgJNiBK+Z9qDI88YLc8UCnYuoDQL2
J8spCztS0yRo0HQa3/3oMXh0xo3D+HqKFgojtL0WXwPwImxIdYxsydSl7gRxoysFY7Wz7f5LoG5R
vi8/8zKVih2QEkv7Kkw/4otMzzJzUK26PxWJrT1nY97vyWNXLtLrFj1Y/RZpjgi54pxcDJKdB/1B
J4NIqWnMci+j+NmfIuQAoNYEXnNntz8i66ml/TMY76R23rVbQJvr1Vo4JHA1apPUV8VSf9pxgerG
0J9ya76vi/wlDLO72y63krVbbCDMxMuDjiwR8mqrkxVN0difUkjsAsmNmmKnlPdFUbhp3u462Hoi
wMMjGp56tiWB8VYzEReSx+7Sr2EtojeCxzvAWiudXOvJbs2PYxTuk9reK2Z+iPr40Qy7gm6Bwq00
7W7K5dENatKWZibdwWHkWmX5q4x0/nd5X1X9xgmz5sqL2DtcLwuFqoiUQRclK2ajoiQma9IO+j/j
Qxjattv4tbORol3zZgrbsFgjYwqsT3xb2lrawDrdnOjCKMLE7eZDquz76evtpV7zJk4uwLwLdEAT
vSmErzCSYrU5ZWjXwAP1ifaBjWh/bdIg6YURmBwGh7PwtAitvpYRZG95ht8pKID2TeKm79SQetuL
50YEnwFNV5PDStuTk8LC9nGLWW65a0WXBJFCOEmm0gJBf3nXS3KrAAVQu5NvgJkPf41p6M7R90K3
jpUM+PVU2+/sIP3fiM5MCuEFIn7OVMpKd9JK5U/eAl8yrTu8f/HPRyVEGG2S+QXMSN1Jnj8qxmO+
VX9dc66z75vCypd02PpmzPeD/Fem/SjV3/n9ZF3ZjTQyXsFNIctVG12mgN/bwy5Ok33eb5yEqyNg
vZeWe4OWDGEXpqlsVOZkdae49mgfLDYghNcRy4K6o36POgU9wmJwpDQQCIZQTJPXi+4zXXbbuuMF
3j9lqf8aavH3RNH2t9d89dYiVAFnzsEOqZwwpCjQzbDJHGwmR2f8mobP4K7dJNDdIQruovZbUtX3
en28bXZtIi2AjCoDXv4JVgfTChU5lruTkb6E38fJ+/99fjF/FouHE8JSnTOzP9N93H5Pmg1A7doZ
RmwEkSFvooVC4vL7LTAVW5vZjGr9B0R5bmeMbrlFlbi6NOdWhDwFfR8g9BUmyben9Hsq6fpD5gfG
l6qqpecC+awd+gyQJ87ht8hpwhdVm94JJHw7dcCCUmHl4QzThHAk6LlZzu1sdqdE7930YEhbqKr1
mfzXgNj6afcW7TSp3p0Kcx/TMGMff8vXzsbgCIslWUEkjyO7Sm+jO7WR9uWv93vbuQFhnUj2RWFS
MYbW+tv429d+5/Oqiv43jxKDh9Ols9Vx1EqzMXJs3isqN7+9leddiy2W6GWREgRrKZLoWkYSKZIz
sRnDb8EU3GV2cjTVB63eoLNe2/QLuS1sUQsiUAwjzYE+oqrj9JT95+hRLn/j9Dz7vChgpSFm8L/T
U7azx25Ij43qvJgJDJbl9BwY6gtagLvfWHm6zBeqTKIvWbjRnDQHD5hzeDr3EbKb3bx1618/l8mL
0xKw9O8A6hLfk/Jc+HVqOuUpseTd0Htx/dBV1YPc+e6cbyEGV/YiYNGlVMZ7ieEIUU1TzoPU+011
cv6PtOvakRxHtl9EQN68SmnLpara94tQ7SRSjhJl+fX3qHF3O5MppFC12O3BAD1QJMlgMOw5lbUd
eL/XjPGh5GsZmSW7hiw8CAEQmwHHUKV6NbhPbKcFBjhA9kIQlVj8yS/bbZobAbMit91lPJLp2z1b
TIXC/fBmr/Mqi4Vpq6bUbQgFd07Q3Ov8121VWLhEAG8G/xyQmxER2MqTMwApAq6NwSOWi5DW3wUg
BUYgo9H/Uc58iGdPW5vo3pDoJo8sa6c5QeE8UH+v05Wc35IqII0BLBH0m8E7UGwmN+24qOuBR00X
tvyYy21cb29v2IKzgwwDmk6AEYGhXbVHmWCouBExVBtcwoGtv3jVKes3Y/M5rY60fLtreCFM8Tdi
puWa9CDMmgKuh5mxYgiW7un5YpTTtyZA1tAO39f5s198m+pDIn4JI0UBYyV8WtIzdC+gtReB4Owm
Xp6/36CHIfY1EZnpq0tFWKJeBoJms/l5+3jmX6yEOBgpBXHLzB4+V5sv5Rh8HAHsKUQUtyQIumyN
t3jh+yiMQMG0GYYLhuDy+1mhWbLy2RT1Xw39nlbHN/98ZOHQzDvHAhjZU97kDIo3lEATjvKH1Pnu
Wl/e8fm/KXE0WGOgSjGVtIVfy5k/Rgn9UlNMvcr3CMAzibZq9EkgH3e5PSMyMZ4ujTHqrTwEw+8o
Vs3wQhALAAnMy80UrChWKb6dp+dg9xIOEmRgB99Rq/lQx+ILOBSext4NXQpOsa55iCcSoOB4r5Xe
rwmJLW9EZFDJAwP5MGjA72jR/OKWE1Wsf7sTf/77LOVxTRNM1fep2UcWcmka58FaS9CSCqLqPD+s
sHFX8D5W6zrjyKc+cokbZOhZbbOVU5zVQLlEqG7/9Z/R1nSVTmF1VQxdQ/rIkVIPJ7v+4HXFoa7b
wE0z9PIBjPy2Xi5YBwgEiDJmPtGJrPpAwjDK3O/pEMVN52xEJ38MXu2GtMmAuDD8uS1saf/+5lZd
4IChrK4oUGLwNOscZHLdoJke/GrF0i28QVgHPoziJsIp1QKZsc2ZJdD0L/m2ZLuBbKy1jMfSdgEr
yEFyEa2cuGiXt8w0eesVet5H06Sf3LR47tgQjjJ/Gau1JOqiKGSH0RquzezzyoVmgnjCkQXGMSz2
tQZERsvyj97oHdpujbx78Vzwbs+8G6jdq6Y1QVoynjTZR4LnwZbjH7fPfcmBA0wl2tBRiED0q6ZB
fAsGIO6GIcoqSw+0bngctfpRN5NDnRryiPmXXa9nTzYz9xPAJW5LX1odJgXB4mqjYwRvx+WZZVU+
oNrbjZFlPDv2y9oUxZLWoQ6ASh48YIAlK5Y9d5nWFMM0RALj31X6qlmnmK2UQJaWAMcXCOGw4nhh
FbXrG1GCvhNmAeAemx8E6ezbW7Ska+ffVx4/LpG78jV832jYUbZFVLbZ65D1H33Uim+LWlwKuuF9
tDtg/Ert9a54lycS9AqRTV57gDKn+9vfXzwOJKLnihEGN9RHCggGo+YJHze0ezCae5OeOvEOhZpz
3f8vQn1nSNo0/gQ8tKj0WWClGFdecQ6XjgNdp0B7mPuroVOXGltNRAcBuTNFdrzziqfJeBq6g3Z4
+0bZAK2AhZk9qqtLnzndOLbdFHXGs1E/C7pv1pqPls4aVl7HgMt8+/+ahbPQQ2+muqK2mCJCP5Gw
Gz/cXsFSmQnhE+zxXBuYx/kv92nEIFkv81qLpFsXXwe0oG5yy032Ca3NQGtluUXee7prZeZsBrAJ
boqyqZ+b0V9jrVxYqAUwMoSKDlD5rlB3Sm5ONhDbZaRPyLH5bVCsAewu+F4XEhQjNnZi8JwREupm
J5owIR9i/SGDi9MFRfYwaCsGYWF2EZ22ZytSVDAl6IeLQRQa9YkI2+mLVpg7137ywL1ip7s4TcNq
eknaadeVSVibYEcWYeLEgWbvk37cl3lUaW/vOJghypEHQqMcTIfaIKVZCMiHMR0wIBKOXsDK+3Zc
mYNesB5oX8NoA4DLYD3U9Mk0mtUwZXBxG073JbRIDtvqHfk51CbxGoJkBuRKagpzotSlAIEao9oO
gb+2Nsy7oIwXn1cei6S1cgBCkiEC9GZVhu+ZekSlzDDQGo/GDzXDm/cukISNDM8p+H11/FmxrktH
gLSiByqFeXJTjVfdtJJoi7HHqPxLMyaKUL59Zhv5aeQQXCDpzPGqYjf6dIwzd5AIxmw92IKk4O1v
3MzIBRaheTIURf5Lu9R7idX1TjtGxhh2JGBrnNQLmRDMEs04zvB2gbM8a8C5XUXNl405TjhOHqXZ
BtwErRx99Kp7hhGSbA0NZOE5uhCnbBeyY3IUAG/CnGX4Q3sFHhBfQ79c0FkM3ADayMKxXwMuA7Sh
12wJEW2+k8U+/XT7pViwnvg8bhtGU8D5qs5etX2JMb+yxoEDN/weaRL3kKWe+G1IboWYuSdpQKYi
uU9k5WxlVqdv9t+QVID3BukmPGA1Msl8YsbjHJkO9LemByPof28v8Hr/LgUoR1R0bWvHxEDo+zwZ
9+l4fMfnQeY85yoR/aoVkVLX8dZmcNrcAXlk64thv9nu4vefCVAc0K4v7CH2EIZazW7stw07gUP8
PWsAYg4ylHNdRPHTB5rWXtt4fZTVTwk52Zvbn593+DJyBxc5Lj1gIGC2MGl7eSeJZbdD0Vd9VFj0
YewxyAvnhCJLML45ykUENasyUKfA+qrGAk2Ddjy7EV1UaNXWLehewx9w/Gxvr2dBo0COAGhNuNEw
Ne5sFM5sjD8BNs1K9TZqTw7mUQxtLZReE6CcR8sMrbRyEwIGdzMACDE1V5TqrwurnAn8hJkdAdMP
aOhSRPRJmzadDxGsSreT/cztj7n4Yw9fi+mgWV2QtHUwtVkIpCPQlzabKW62+dubDOCxoDaPtm74
hldtZQi3wXnkce9EABHmeXXo2Ct1rAXVg/8O+Fjnr31TnRbD7cTYda17MrgZmF0DBifjxc7LFQ1f
ODAE8ej0hN+CKSy1P04DXLbF89o9FbYNquw6zMf27WYMgQKovFDFRq+i2k1kxZ5IY595pwLIxFVh
hrm2UqdYWgTSEDBjM4fEFXucSf0B5O/UnydX5yb4/u2WHoNj/76vGDKXVLHt98w/WVPY5hvx5c23
8uLzimdBNbcfphafH3gIzEFgBa/V9BY3CORZ6OZElxqs/eW9r5N24DlwR05NUYTAtwMY5DsOGcBN
/5WgvFVNM1VDbUBCWj7Lzwgqbm/RtXOEN9afx4PgQyKfpWxRbXBRenGKzzfscbJIFtTU7wHO5/yk
XndofHLUrfes6VyosmvoqMSUZZP5p7FmYU60sFzrg1665OcSlF1rM6OZfBsSZL5LWEjFkb7dbUXG
eR6qMhCUIKGlBA4jOE6EQMHyNJlaYGtok/x8+2iWdAuFVAOI4DpINj31TTEreEdd7J6GsBo/tslK
PuDaT8Wxn31eMffcHqRt9Pg84IUDNh5SGzg5x2xtunFhFRgFwoAzpnRmIFzlitMExFWDVcQnrcLE
5pNdvr55ly6+ryhwJUt07SGXcQLXrl/vzLfHh4ho0E+J7l/g7Fz1IlmlxEskm/jkji8sAG3d7Z+/
oKgXn1e2hyUAlSl7fB54FADm9uTGfLs3eiFB2aC8B0C07CABneDdNn97gzT2B24Dcg3QpiuQ3B4V
NlaCEQXvnBYcrUxbsX8LaoriEbzEecAIwCzKNfMo0eJybAjsX9kEZWJviqqMRGsGyIWvOIuLslAx
nV/TmZZHSePoDs2BcjXA3fV/iO6bbX7ojW9krfi/dCPwaP9HiprQMBhxB1FAivSKjdP7KL6948jx
Hs0IckizX71KI7rEqdkN8WnjFF3otW14W2mXV/Dv+4p1BVWJraVeHwPvAcwL96Z8xwMBuksEUOD0
mdVLOQgMT5CsR0/4qSSvXvq6htu7dOnOPu8p0YclLBEPGUy3Pt7n9o/E/mGQFW96aYuQw8UEDro/
UQBWtkjkLRdmz+NTnlYgjdUek0r/ePsUZgOt+Ouo02BCHf2y2Cpn/glnMYeRu7UB/hb/VGeYgZBu
EhaOvrUrf+8ayc5vkAu6LXDpeuAZQk4RMT/+KKcy2p2d9DrWpBMrFGC588wMYBVRna64nYsr+ydI
zYTLYsy7foQgQl+M4TmtxMZseUAG/0TiNQO/vCrwZc/4BZiXUVZlOKSaLB3KbLZbZ9sfcnk/ub9u
79ySNsCHRjkNvDBozFIUro6TDvBYcOJkzpCxCbhM9rclLGwZxojhjsxp0uvm7C42mUbyyjmZ3idW
H2rgUaXpV0Yo0CNXRC0sBqJM4DHgZoK0Yt7QM72rusxLmrJ3Tt2jZ3ywu2+3V7JwHqgVYavQhAOk
XDWjKWqPJKxhLjAp9Q0tfhZldecNkd+vgWz+VSPlAoEIeX4cQd84T95cLsRwWzP3+OCcxr6aglKy
+ywt7zrH2aTZ+GMcBu2Iff1k2MNmcMrt25eJETbk8IA2AaQj5V1LynwyaJu6p34s71LrkD751S4p
/LfbIdADIf08u1/X+WF0hFpNV0FMp++Tbdet6MJCUWmmH/r3fUUZCnDcx06M09JZGWhNEtj5xhbH
QYu06a6qcWnRuGkZR5+8uSB3KXi+EGdaKIVTgUAYCyMnx/+Mxpnh8+0DWrhRFytTakjIiY2kNyFg
7KZQy9CohwRVymmAhi78+8fb0hYuFfjz0Chkwb5i9FBRB+Y0cao7uFSEnhzyvaZrOc+l5WBaHjzp
yIRd8xmW5QiYaOoSQEM5AY8/2ckQ2Pa40/Nyl2X17vZyFl5Y3N1/0hS1yFjstQgsySkx9C7IEwzU
Jtk94ElXtm1JDrxCNNGB4hAOurJtRZnGWh7b5MQbeey4eKAYrc3ytXri0uZh+h8DSXhnMZWg2m/f
HGTSYDkGzYMYk3Lge30c2gAt7yvu7oIeoL8VaS44DYjJVZtEnCHLhUUA2AFk5KQNM3/FvC7sGDCg
QDWFEVR0h6ocZZ2fu7SyCv+U4KL6QTlt9Wl/+/CX1nAuQjl8t6wNm/ISWR2wkwEUd0W3Fj4PAJB5
5hi1omvkB03WxOoqzzsB6+zYVHxbFOlKjnB+85WXASU7FLvgXqE9Vz0FCfdz7EGMevItEvrWJ+48
V87O9DHw8j0WT2K1EX1pTecC578/s2a0kiNIDSCw/SqSPMQ7sKJXC8cOij2YJsyCLGDUJwj2udaW
GAwHKAM5+FlA1ojdl9aAQqEHyEDAGIC+5XIN/cCGcjBNDDbfSReV7hWDv3AHgfkFXxdeB+Zx1Q4v
RH4FuEP0JBrBzBV2rRfU6Xjg/S9i8nlESH58sxb7cyZ/HqfA3LFqWmp9FCOaJNJo8O7HkBnHd3we
49/zbAMspatYLhSG6Wh1TRq57u+xZYG/8vOXDhzf/e/3lcTCFBdF0sc8jTLeT6Ez8Q2N+63WWms0
eWuCFC+qKjExXxdYCIqDbR4WeSjWiHgWYFkxMIFM28wVCdJSNfIwpONRVwDWoBqTnXD5Q5HVhw7Q
7oVnPOSlmwcoiW0wfFEHJQoYqe4jGzthbPn2mf3Nhqp24ex3qIEJS5LOlH2cRJZLxEmYmV1tuWk8
+34MdNbcBqGNbfF7a4Qj7rX21zxx2nsJvM6AN5PxS6vXEFOXDNX5D1K0qM4SmbkVNgaP106rUzAx
fgRabJJExgzvg+bmQa4EZ3/7Tq82Ye4b1S2MjV+hZFXwKEvXwcXwcfKY9/+OkafA1esPI8abA4v3
Yu8OFQ91D1D/XebzwKioG8qu64O6KcaNJni9oUlHNwhqrQ1jNL9HcanZ+dabx1LQgI1aMkAjUIgB
bKRik5LBooXEREcUs+kTyJU/AEt35Tm60v9LEWpsxxAu250Du2SnD375mThhTn/e1rsr06eIUE6Z
xnXDhkpLMHkLaB3xq0u7jQu4APqVWu6Kji8uB2zKCFTxTlw9fW7rdKBuFElU6SzUyztj+tPGf96x
njMZymvHgZNum1WXRO1INsUEvLvhR9XwQPT3o7mGez17G9fqCnB59LKCVkytcLSMYbIbaLJR5Q3P
dj685JKeEjvb+D5fyR9e7Z03z3X9E6WsS+8TJyMtS6PaNeHwvqboAouzlSzM/BF1PXOpBp0ZaIpC
o9zlM+tOUksGIeOTKEEskx+qcs1XWJMw7+iZM0Li0Y5BbBCf+i7qpy3zPt8+/rXvz+p+9v22yVia
O/i+9rsAf+EaZc3a55XAbdIcAGw2+HwZo2oSWnwlpF5SqPMDUGyKI5imFZ4enwbnXuTTvrXA3s6e
c2sNyuHq2kOdMDaOnPpMLQRE9ct9KmPGC8OLYzDgPRL/OOhs43V6UGdAwF2DXFiUBY3CMAWy7ehm
vJRFwT6PMoRFsKj00U8xnMKfeQtSn0rfGu5K2XdxB2fgu5k8AXC+yg7yOtd8vJbkBBChLWfFllvx
l7Qiv4ak3t/WtUVRCKgBrwtI6as8LAVHVkktDeUJQUMzeTDEtDWSh5yudcmtCZr//kypBxtAi6aE
ICO/owZYkdpjZbcAyF55fpdsjA8eCDRsY7DmKlHArXaw/B65fUnSIy/YYzLZBzElK0e0lNhBluCf
HEUhhg5Raux3c93L/5hm9HWgGOHpDH9rFvKRUCOsXLGrhLlrNW3fmsXX2we3pJA4N5BAwsdAh4Dy
5iU2yUsUnBCCZX1Q8iEgPAsG8ilHhnaNBudvwl+1qefClMVWzthWxuTEp6R0ul1uWQm8OfcXZ153
Z8Y93de8dUKzplpITB2zUiUAhw5g0YX5gkYFRt9WwYBOp607GdUvmrpfiF7ce7EDp0yKh9iZuSyn
3HiwdfQ5gCWB7dqc2EGvARuxwlRLSOAqBrZs/U0BFxKQ62Xy4mRZfOSi8e+LqXRCvwA+EDwdPywz
ER8aLe7g91rxU1oywGVMun/vJ8Urz8bmXqLHbQNsAbYfRssLszEbjnVpVU+T04ttXLZG6BVO/Nhk
+Z+xo2Dz6roisIeiCTXm9E+kFTxssskNMOYdB1Mp2qPRoVaFfmZrGoMiv2fS78PUn8ywilE8ThyW
bCsrKQ5ZT79OpE03oO/GD3bkD3jLTVDQiZxiYPeBldfyg14M6d6SBeZFzXH4Y1NvjQbqSoVmtwlj
DQ4KFghJ/3Ztn11JE9SoZSNyuE1+/bNmIEStu+nZJfqjrJuQlt3K83/18CjyFLPmaGMs9YwmkUvT
reWlIR3e4wjO06nwZEGmoqJsG5wRh6cEKU/ny+RrYVvc2+hblvwF2CK379+SPQO/PEbV0WF0XVCo
AfbPGPHgBPSBJZ93YW98vy3hypLN24V0GpISwCu4aj0xY+h010InPBIN/XdASRXdh9siFk/kTITy
ghIPfSBCl+SU52ElA56t5CTWvq/4YtaE+iq18X1ARd5X0Tt+PEoE8yzYHAgp6tQykBqZfkxOGk27
QObuI/GalQ3Sr45Z0dn5Dp3dERkLA6VKhoh2BMVD7ablDoW5+M7rLFSqkgHFV2/IA9SQeVgVbNqV
mtHsM40xkBpy+lPjrb4xaeFvbZllU0Bqf226YlFP5jk4BP7YCDURY4DVx3OB9hqB42mTGN+HwtjV
2hoV9JIUoNdjWH4GnLqClwPdiAdgDjhAnk72yXi0AdJhuiveyJoQU9nthKbWfK5oF0tCgML9EHR8
1cb0eFtz1sSoak97ybV6zop7n6YsquRTsdZisCzCBwTzjPoN5+pyJT1CHcywo5zQ856FE+kO+tiz
gL+dtggKCp44sCvPgIxXU0uWiQ4Z10L/h7Mf7c+lvmKElvRfB6s5Ci/AZ7maR+QDAVRGB4vaT/6T
6euHhJp3dEo32irL6eKWoY8SRs/1UaVVDh823Rn72MF91r856a/YPaRvBn+cNwv8SBqKFXMZSbnN
KUrZbWo0uM3ZPqYby9gmfPsO3UIuWscEGcjIVALnutatMW1MchKcpccJnBl7px/jfSnqtUh3DtQu
vDL4n4Abg73BI4EkkrJhuQful7bC6LDeTR8yv7CDrkq+ypJ+QMrldyMRpYyevgbXsygViV+0Ic+9
tWpwUmKADowwrX7iXbpNtD0rx8CuP7N4W8t7CWzA2/u54KSAOMNDMQNT3tAO5chsL05IX/kaSMz/
JCVGvWkcDJhTM937GuhTt4XNt/JqRzEqPzclz1dKubWxNoGqhZVgtyiH+N41ERNNtM93jV5jNpMw
QDy69tYqHBpYzF3jV1m4AKhCz9El9vW6sg8Uv2bIEqafer0NNeNr07zEKVlZ4nVVH1qDmAFuHxI+
19gqCeOpT4WunzzjOZVG0A13RqUFII9n7iaJt3AC/OzH7X39q/XKxqJdCVNGc+nDwZzopTlsY0Qo
eV7bJ6vK6i1YkYC9apJ0S+tWOxSaMDddoX/KZNGA47WRYt+3bRlK2YrfXuONG4dW+pPP0ybwudsF
mea0e6NJm2+9KdoPZdPIwKyn7HGo2yTAK2W8GLUsd3oCz0CbCihqPdLnZnK+jVNdHEZ3NEJN6/od
YosidIHCkG+qnFZbp9HSHZHZuBU1GOcCwBkk4QhTcoolcT50jQvMIJ2v9SotHD02BmAeGmBVZlb7
y/0hbVMnVmmgo8ee5755vas7awwk0cPbJ7EoCI1XeMoRM8J0XApK25F7FBNrp9YtHjvd3OlZ/uTI
dHdbzMKzcXHe89+fuU1Ja2qpsFr7BLbJjdB3aRU6QFtCaHZbztJyYMzxP4AozEgll3LyzvKrsdG9
k+0dKv2+gnf2jqWgdfOfiNkeni2FI9Io8goiiA766NAZ79LpSH7dXsfCfqFfDOklDUELKs+KKWeS
Z2BE7b2Tl32w9AOrwyqDqqcrl3/Bvl2IURyftk4lKPIgJreLDUJp3fydDpuxPnE+BUX9DSBIt9d1
XZkCJ975wpSLnxuEVKJqvVOc+6FsvdBl6MGL6bb1qyAu7o1pZyKBYeg/xmLbOcfb4pfUAxjV85v/
F1VWUY+xdhNukNw71dQGs7JzH1PxcfDW+iWXbCquFAC45mro9aRJ2kxW5hJM5WR1Ffoj0KpEQFK8
i6QKnPTVyO5Kyw5WCbkWl3cmVrEaBfj6mmxovJNbfeybPUtDf23WcE2EophUUkI7WWOGJql+mlP2
ox/pdizWqipL+n++gYpigh6tcvUEG2iOX6r8UM+ZFG0/mNu36wPmBVDpQtMCrK3yvrsU4xx8MtwT
YAACbrz09GPurSEbLa3FRBke1NczD6d6lzU8S246ojHK6s1tOfmhKY2QF6+CrqzGWpQEyAWg2cE5
BuLOpWmyK7MrmZZgAgKcWbuReW7Ipew/mYWPCTWHNl9di5JdrGtT0I502NmgGzmwsvb3YNlK0Yzm
6xi/J8S8G2hZH8uE87AzXbbldprdsSYv7xyKqulALCOUAPj8ZjvVGDo11wI05w2bbhTOjtWeDSBl
bSiToLJZ89KCAfo3y6v6frRzb4eaVbYT3ELixwVWmOhi7yGlZNrYHm12rHLHJ10yepx8hrdWdPSp
ndChi8GFKuDCIY+s6dYwSpb02sV1xaZBF66gdJnGhA3ACtQOMP1EfvcdpixXUsRrIhSdTono3UKb
e1b8R1N/yduXylsptcyfUNwqDIQDlgTlW1SbVbQYi1E0mtQ0PtGx/s4I6Lg8l67kcJZSICDzRuss
CsXYKzXTDHQDIUvHR6bLkzoQ1gEsfwjBXZMCM4EdSFPdidw+VpTtYx3Tj5N/dEi77dz4S55b+9sX
eHHBSPD9zUIAJke5wENpar1Z5ciTpjrADlj+RYi1hueFAOcvkMl/bpXy4FuyIZIQ3N96+AQ0WEs8
NI4ZdOKOy+eh2N1e0OIVBr4a7BHw3JCwv7zCVTYODlxY59QzoNgXh6J6he4Hg/5yW87SxsFJmqdE
oOxXSSK02DSMCcs5SbsKU/27/3aSS7z0c9/73H+EWV+1QlbYHWNTl3inNGy6NPBXI8Gl+2QBRhH8
jKCGwjTx5VYVcYdKYpXiMUcXRbZh2UHz3nEa5yLm0zrz9UwfpJbWLELozxnYubQwZg/J17cfBYhs
4OYDbeY6Y2PnbLIk09xTY7+QOGLbt38e45ZzXRT/v3KJB4Pi9esF1Be4dU6G6fRpxYucnxXV6iCr
haaRGdXkCui8b1qXoR4bn8CcEfK+/wU8/2MlvMBMETE1vF05lTV5yoVs+0IDqRlKeiTvnszG2pdJ
d0gMlG5i/65q25UK4nUXEzT5fH2KkWliPzFJM8WnuOUN8EJ0/TlO3d9WRcq9mBp/R5u8CWI9qTaa
2/zpSfkNsLXJQbqTfarMdPx0+0QNY8lKAOj/v1GbUuxzLU1P/vY0+L1J72vOnJ3h0XyfD/EXpBnl
TkOViJHGfBxNUu/kZMbHtuv5Vsa2sytT0Ww9uxYbqfd10PEMkYxl/zRRCNvnU53cldLtNm2MIhwx
4mKL+QNrm9JCxwy73yOt1BDI4o7/zR4qFzQcfrFJRYUqGvygfe5qdMunDqTbbd5sagOwoHmtgxIq
R2Wu9Pv+PqcjPfqtP1ZB46Fx142Bt41OjSbs6WTvSl6Vd21i+juLymk31mOOyXO7DMiIeTyBSfV9
VkGNEyaGg5YyN0BhRn7yJhcORz9ke7C32gem63HoaCjJDaLVXiwXiVeJjLwDhgeXa9OTFieAlbbl
pwL/1ZPo/XIrXSn3orC+uU7+Q2aWuzNG4oBwjj1YWrHPEZtsSW0WJ1p69X4Yxjw066EMRm4CHl8m
/QOdGAHSRz6FOYBaAq9LpheQ8KQBz5MmbDiLN44r8RfIrm5BANltQJlWfbLLtNl0eqVtOqfK95hB
sEKQko4h+tPbJ4ynOXuQ1DjbztOSAxDtxg1t0I7s9Pyjn3mDHki4hFvEvoURDm3nhGiCQlVUcCSa
E5o8uhmnm5qOMhjRhR7kpvxdT2Dzbjpd2w6VUaPPvWmDMoPbh/6K7qkvK21rjVO+mcw03xqF1d+L
geoYmup6/Mj4e9c4xqeY9fqd37iDH4IFuH9ty0S3NyUx0S0NlgC/zcpAh2O8A6b/n6LvxwAQfsWf
pCOvxtCUjzKH29n6JX3pJsIA8TkMIVo4XEQu3EV3IPdfPH+X6ndD/GEsPT9KSeHspd3G+K2Te89L
u9skSY0eYADst5uqk/ZDVtLisUg1GfYd94NJ8HZjlAX/lBpuHUkvhzJClcojcE1poA2jhtCTwrnU
0e3rksZAEbZ39Z1GNXRJNtk3K2//uE1TPHldZ4bIjRt/rDrxdlaRJHvMIw8PPjO9TQc03N1oVXyT
t+UUAC1MnPIazarESPiurEV/R8EuC3YYKcqtIzqycWEv74U9OHeo22ChY0E3uZb/Hpq42/dDSp8J
ozQEV2TyyXAGvQ181qOSmSS9dnSrbNoXvKkDM9HTO50R/2BorR26Mk0Bzq97+0ro46bSh35b88ZC
342IQ1kO6ZGagu97+afvjDCF3gpUejYmIBje8Tig4GHPXDnaNaCTNvTu4FRVfKqcamaF6+pAlOkO
//GfKm4fnGaNBWfJNs7dPzMaDiDG1CBoTDqzSQDlfKpH/2DW6HWtRnGomhhWwVjrcF1yo2Bu5iYg
XNgrXNxqMr0KU9zxKU02OBW+1iG3+H1kuW0b4B4W3tZLB6RrmFEyit6pwgJXXKM/i6lcS+Av+FEz
WgKCHiTMrjkb3RJYs76gDiic9xpwydiWDMfbL9aaCMWPQlNRRuwJIrpq55VGYIC1qXxzHxvyZS7i
EjyXAFXH83i5VzkeEd1MwQ3pA0HqrmErbsDCUeCA5wasecABqnz5+d5AJDNlNqgnvdDZOG9uIsSv
RwUTHWwYz0HztpK7IZoueeFJFtFCBIOLxPb08fYhLC0AKV40QaKAhzUo+1PoJHXSCbSTIgmbFMPt
u//t+7MSnDnLo85b4Tr4vvuFWbuRrOjQgteHaSIbcybAGUfnnZJ54kmDyUBa0Yjb/h31P2PkkMkx
bF1UCNqf71jKmSxlq/DY2aUvBY3G3WR90LSV4GtxKUgIgQoQ0ctVjXb0COjtp4pFfe4+o+cJ/7Ro
tYODvin5yqmsyVLUlpamwwf4L5GJsZ9wTNhX2Wvoim6dPDSy0g6Aavzl9u4t3HYXLjMSn3Pl4qpw
S7QpMduJsSgtgR8VP0y0uqPxt9tClrR5DjkAYAyzBaW41LbYNSetH30WWf6TXQT5Wt/gvC9KUAMc
SLST4umaefQUF9vwqcng6TNAV7sBuIeDVvupx8M29t9eUb8QpFx8r6eel3NcfFP/5XlfS/COxs1H
ew2+ekEPLsQo1wfYpHpJSw32RX6v0LXGwadZAEfMTp6F8Xr7bBYU4EKWcn2IByTuTDdY1PHIjPc9
j+iwf4cItNv/bb+duy4vj99K09YyOI4/o19ba8umraOtqPGiBqCSjklnDQDZ6oipPRVOmQJWP+qz
fAJ8RsHSj2C9Sl9qQUHfZ3JtJUG4oNKAi8SoISbb5mK6otKudOPGkIJFjbWVwWBt37FlZ59XNFrr
AF+vxQ2LBiPG6Ah7Yp52NExtJQe5vG3/VqHoc5z2oh2SlkVCBl78ndNdyndxvJI0WZOiqDOd4Nj6
cc0iSe5sfiTWx0pABcL/bcsURdYtnH/r40QokGl5jQ5F60H4u9tClmpiOHc4yTh1GE2VtqcSaKfV
LJiaies5ggVQGxgUNSIAZU2PXYUiI2KLDBAVhVWErCu0jQXDtymSrFpZ77IG/vslioqAuJIkVYpf
4sYbc9oSbWWpa99XdKNNU7RIujBCBu7rBph4t3dy0cYBExUvK6qMVzguw5ARgw04rlE8F9mj0b3E
WWTSI1hq3rNRZ5IUXwcoR7qQdY/Xh/zGPI58M0rTDPd49v1Z/c98qaYgDgaocYn8Big+sWVlYYbY
8vZ2zcHD1RM3N5jMtLfIoiqnPfUEKBs9TrvIEemPYUp+yC7ezjMTIumDrvgl3jyLPK8LjyrggjDD
iZf1cl3cSO0EqeYsyvvAtJ9LK7q9pCUFQ+XfnltLLCR9lHMB/2layszPImtfdyeZraC/zduu7hja
ZDBNDT6L6xZTLtLaHxMDhJr2q1WFw87/P9Kua8duXcl+kQDl8Cpppw62Ojj0eREclUUFKn79LBoY
W5vNEdE9F7g+Dw2oNlOxWLVqLf1ox8/7Y3jdSoBJAiYGrz7IRb8uGJbFFOvtAiusp717mvPQzm/L
BH2AoQLQwURXf1ECasjE74STB65z2ESb+KuaABiNNauYVtgFAv956iQBvOjzoBQFQyprTn3FixyX
tT3X3VRGgKbO+THLvu/Pm+D7DMqEo88cGOTPrvfWklh0dY0MQvTDo/nSthLoguzz3GkBWLeecg+f
TxvogmVhOg/h/gAEYdN2AHzISaqaalMJLgM7Nm/6Tn2aJ1TwrE7m5YV2DBfBObBl6F7inItulCAx
NKssUvsu7N1fFFnLd+BdAXb9Z4O56o0Dq/LRqdcSrzU6d7451r6dNSgSvv1NjloC4Hkg29bg8bn7
pOnsbEKMnkVti4BJeVbJeX9JBAce73IWAFrMEM+mljipmZSxASpPawUY7ndB26Op3HZo9ni7IZw8
sMIBwgkXw81XbtGWDBCEi6rkY2r8VobfdHYCc5HVakQD2trh4ma9c4ARWDEgQ/telzck+9GNoUNl
Te6iw8JAk3iY4QH46rGuDl1SmStyAZO+hLGXgm5VlnoTjkQHOBK9haBz5+uLq1ZCuLlY0gjUGYlv
q83ZzetPhqOclUZGWyo6MeDt/2vLuN7N+tJmRYfXEq4t3fO9NolR11biULfi9bC/EUTRIGh8GUUt
MpgQOWe/ZXNylDJPqJWOYDRB1OchVQqyi19ur9zoNQmtNP2t9+phhvv2Y8c7jLH6qzBjyUtEON7N
b+A8RA2FT7AKY7yjNtpBV7sH8DU/IMctyw4L98nGELft137N3ZiocHmufVdSpFDX3lUkUyo0gmQE
KxQDKsB3NNd9WdGVmmkE9UDITcj0VGSfZ3/fLJhjL3OSxDY2InTgkVd7x7UGvi1gLUCsAUIPbu9p
3tCpegK+iAqSWegny+6mxJOp2gsP08YIN4YByiXaNA1ppLaRYXxLbeOk61Wg6U/7u1u4sVAKYLVu
Vvbh7JB0qaye2fGcy0JPKD6gniEDj4kWBPB3rDSA0yiSckaczIV+Z1vg7jF+A5OUqJIoUDQIvIsZ
bwve6q/E/CYIK/Zl7mLB6wMpQ48cIEi5P0/CIWxMcIue1tVa0hImvPaQJKET7n9ePAIE/SzMw63G
HTvUqvQmWZAqb2xwtEKmYqGHikie6ILnhQdU3V8j3FVD1BLyZTbSgHiNWX2kZjeKcqc056L8NrTf
6SiJz2RjYj9ncwxp0fZJnsAcUZ/jNAPDxsmScb6Ll+XvkPikY03mqlABnIFI6KVwTopkWSQzxkcb
lbLWLhmxLLOFUrsyn5dsPrfqcHDL4b43q8duMo8oKAf7u4EtBPeq2S4UDzZvWjSl9HMBs8p/iTH4
eRx5epTX02nuWx+tFvvmJAulc3vbm5bBVitMYrIoJ6KsKThQ9Bgx9SCJDmWG2GpudsQ0xDPuTxiy
yc84fbChAlDP5/3BiBznZpPzvKVOomtdp6XI2UGdPju3zb3X+q0MhyTcdwimGIYH6s48x2OeZJnt
zCgYKFBjiIs8pO9onmTyKH8tcDe+phiojwM9Gjmk8acX9Nv5+xMlGwLncuylK1xXwSajxcf6PMrY
uYVrzQgwIYSAe4XXQOmcGilHW0HAaZp+Nj+0y5c6lvQrs5/46pxsbLDfsNlPSVlVdHbB6695JKjH
X6v13A9HdcXb/Pf+ZMkscathOH0yWSRB3nE60LXzG7S+69oY5AAy9Ol63LcmXpp/c8ctjZdT20h6
zJ3inG3ox2QS/8J+7d68cRcB2hasUlNcVNO0uzz+7uafCWjTx+LH/jCEZqBTgVQWo421Ob/SDoPb
OuuM5GLlRVNKbkmm+62yBnlhfnuHKXDBs4wIuAH5Ym3SJq3ljF4WrZUNyNui07vMXoeTOdRT5IKr
WjKDwhX6oyiFPp3XMICCUDNX0agTuekK+bdFmXyzllW8hEbwjsZLFw3sEOu83t5ziewMCtxZZLbf
87hGgV4SyQrP6MYAtw/Qd07svNOzKEucMyMkLDz7yUqTw/7iiMeB7AP4IFnxhtsHWVl24PeAp8mn
owr0T/32PBZCv3/fZ/Y3bqDLVpMsMa6V4jMk1hwZMYrw50MkAbxtTIqOz8r2qUMzcFGjGlB8MekJ
kdk7pmfzfS5nMqPMVFAFZa1iDZLxAeP4/32fm3597hvbTVGZcafQqw6y15bwlIMSmpH8oIuHT5Ss
1ugQUNQgM77+1K0lmGtATO0v9apK5km4W7HQeEeYUKNT2Q/ZLLPXG0mD2Bk3ogZdeyAVAZMMrElG
uiEaD+CT6NcFxhQIHC5sbYZ5iotqAioDataoMVcgRVmtcOh1yQWsiQZkgLBIBfQDKXJe99PIm0ZP
ZjitLh1PaVw/Kz36WUclr4BdBTCQQFykSMewTk9TuYaDt/ht5dwX8XwCh93JeQfXHF5njFoXvJE6
/ML1BCcJcAm1ixrKMp1f6CQJzETHaPt1bpsbdduNY4zbgH41ltCQtc2KJnP7eW6Xm4vSdEmx5NC9
P9Z9uNSgQ3/ZP0iinYFSlgVQFiAOoBS5np/VXappahFueIXpN8/O7VAFcydLCDKny1/OjAId8tzo
TnoF3i6IOlPq4DzFSeEP1geKNvviPJHHxvNAoiEDmwmXZWOOuwM6u5sX0JnlkZZ9wttTo4/7k8Ym
5dVwoC6Dej3Qf68KQF5q20UWu0m0qsZHY5iWMI2RRO2N6aahZugBkZDEw8swyvabKGQDZRYcEw4x
0htsw2zcxaSoSu5p4LLD7Xqspjk0iH6cdees6/Spm7zD/jhl5jjvtOrV7DY1zKXoDmmm+VjYSgjU
V2BVy0d09Ib75kR7Edw2aLYAzzLgV2xZN6MrxgZsqGsGclc9f2mNAt1RBfBKim8NMiEw0ckCTM10
MJewxvMJZEo3WXTsQcRqh2N7AiMTYLL7o5GY4GlJ1cYzbeowCtb6RSOf++TH7P3cN8EmhN+HrHrH
SP/RKMU7W1pYleUlqH8s7W3Rf01lYkeiIQAQiuwNYwJC0eB6QeYsrRLXyoqobvE0MOdbU3tsXFnr
k2gUAFmBCBa2UGDhnCh2GRJEblFAKvp7nXyd38x8zULNzfc5L1o3So79inIwhBkBFyk6SR5btG23
32fj22zbEoTYsWHh+733BOC9mv5W1R92IXkXymaJrdXGCjrOXWgB1kU09R+XO4tKBiHy0NtBcEc9
GYq8AngPg6B3EwQq2vxXCf2FZLhFvaNRZA912ZxxO0tZmtHRKczNQwDNEhI/WstJmtGQWeHuAair
LVpM2c4yez/vX1LT9VdycorPbz+H28njLlHbGdIu6zEat/ndQXdnkvHDv5aBvN7DvDOpVQasJ2UR
FY53puNt4d0q8UWJP5HsZ67OwVg/0u6H4V0G7Whoys0oO0SSqfwDJ9hsP83JVlrm+AFxEyxzmKTn
ZAXTxeUdE+ki5EYbpINuIK66npaOrkw6AZ7GOpmAo0s+L7rPQDj59/NcMFj1Xtfq6GeI0PCYW8fi
V1ccYu2UpS9vHQbwVSCCRT8CI1PjG0bTxSurcQXmBW9q30Ryc5SE2a9XA/QCAIZChw6Uk3glXjsD
+JvZSV1aRugt96fsK1j0OvVmLmVilq8vAE3VQTgHQ8AJvYoOyZKjROcArNE0L+Py2Bk3uiVxPCIT
pomuaAbWQdqR854msG+T2o1ZVCsUHCTQzJRkgl87TjzRNwY4xzmZS22QGgZIRX3gkam0cCuwgIQJ
GGaAebcAOuFWI9fcka5pVUW3S/Opm573N5NggoDYQ7EEkHS8EnluJ6RlJ69VFKx12ftUqcHRWPpe
LSuSvr4AsKHAHGYjLQOaJb5aYyetvRZWWgKI+lDFB3QqPZTZw4xAvepvTPrm9/u1Nc4zK7XdWZ0L
a8XZ+pDJGEcEC2JAi4Jhw9ElBWTA9fGYda+a2yRrIiV3/fnRpZPk/MkMcD8f7X/oN6Iw4OYh4C3z
cNhfc8H5vhoAd6HUyuyoa4Pv183X2bqZqoDON7n19HYrkDmC9Ay6h9B9zp2MLJ9p65G8jRC3NOfR
uHTJuWjO+0ZEU4VnN5wh/kGAx61F02mx5mVOE1k/Wu+zqX/a/7zgdODn//s8txLDlKlk1uwmasox
IH1QDaEbr8E7jNiIsqHTgbYW/vZ1HGXNGjNvIme46VLPH9Bqni2SAE84EjCr6SorZuIFdL1piZNl
Skp0EjndMp+LrBxfzCwfPplT64X74xGtCcj1dAhwq2gr4/v/q6a1rDwrmogUt5GuvLkiBmTJ5uvc
QCp7LW2rwNepddNljW+ojd9NbwaAwwigX5D3Rf8EqLivZ6vQIOFXNVgSkszoxLosS0TQ3ikTnxTM
FGr7mCN4X/SA8KKElrLEjgOemMhUH5o6Kt6+EFef5wISBRev0pf4fIzz0UQyNyXYUgAPILeIvn+d
icZfTxJoxRynnQ0SjQpaVVsAlC0UEkNv1agkshJasgDrRMaUmeKuQEvNK8vIVxJhz/kFeLy1MQsm
EBHtb1y2qtcPXo359L9m2HJtotAYUegYGzBTNJ/bbkankefr1sdYvVWUyFBoMC0/9i0KB+axagUe
2CaYE64ttn1d02Q1sfRz5UPbZCEflUrih4WbbGODmzxImKmkYjay7ifoykPq/tofhOA6YdkwYHug
c4iuRW4fuIpdFyXEsiK9uVvXR6UeTtlAzurUS9ZHNJKtIe7oO1XuKoDqgeoyyAo0es+ywFewHJDP
YXSFNsgsEENcL8folA0Ylhg9sf6iOkdqXEwZFEowWRaOPEJ3VHhfk6OAinvG03SErJj3ZOagEbe/
U6f11+mwvyiCubqyw80VyAq8auhhx7Qnn5QvrYwU9PVrBxE100cDRw/TDeGuxjrJFqCgoDrj6S1O
ihs0ie73vRYA4+cb3dvBpdfmOI+M6mFc1A2YkYviS2fde/GhT0+1Ge7PmoD1jL0TULNiQAIwvnA7
gJLeVFs9hUyJBur5LgDK46hBeYE2n2bnqwMEe1E/x8389p0NswgmcekgGOfhfQVAP0jvNkkE1oPq
Zc7/n59nm2Xj2FZ9qLzWK8CKXvRBpjMiB4mHZqvNuc6rAXA+oLfUwvM6sNCig6kMbXJSsi9qCl6O
QxzsL5HwjFpo+UCHGWoKPMIcUUyRlxn4lMtKfdQUL72AM7a/aPU7iqTYCxtLnHM2HAKCBaaP4XYg
9AvKRhLJCI8oHI0Fwhyw//BvIgNEtoM1oZOg+6HOp6yR7GXRROHJiAQ0BAxfEwMvU0dSswCwfE7G
F0rJoTC8W+x8SWApGsXWDOcHaDWZdB0Zfl3RX8bMfFqG95wOAJRU3JIIXkG3er19Y8fqu6GmWZSQ
26U7z6f9HSXyZFB7d0G2CVpHzNX15/vByAkxrDSqHcaIq4dd7oU5uSFpdtEMyW0sXJV/xvgOD1Ml
jVcTByjVtTikifUFyhP+OJm/9sckWhWk1CFwrCFYdnjvDGYdjZQOzIz05leuSk67+OuYL6joAq7E
tyi5SWOAkwNo5MUO+/FeeXsXCaP//vd97vLSZ1rj3QVItUkfPac7gRIuAN2OxCuKlmJrhXs7Ql3Q
bU0Vo7DI81FJv9iOxIBoY4E/HAqvqDuhAYPbWJmajWNPcDQcHTwlHYQb4uqRqvMl95RDquSyJIto
WUCPZSGTg7QaIqXrjTzVXmM4Mc4JwjX/w4Cn5P6mEo0H4lP4MkjRIAPNjUet1NLM0DkczfTGHu9d
qACg0dsLs5/7dkQLA6fIAnF2qfAoHmtYS3PQW9hxq9y3h/SsK829a8nIxoXzBUlpKDKzHAUvtqSA
26ubW8xXc1eMrp8NtmTCxAZAKAb+HLgunuibeGOFftgZrTddenChNJ6bkttQFE4iQcEaSNgjggcK
rZmbO4s7w3d1SphPsT+YD8OUhiDPkYxFbAmxHvoGERzzmJ6k19zepQviPYi3OJU/+gWYhmb7XQP6
Z0a/3sOrWRaJ68BMMqHuAOxTC2g36fuTO3/e32Vst/IhC1RFUaNl3OivUDgN2OD0eaUsgPWpcbam
o6ndgWTCHvDiD+JOctsLWiIRTGzscbcYiUHUDyalJFoQKNcAqhjdEYQ1tZ8dS1AxhhlgfuQdGYYr
o/yRtds0TwHFjIwyaMpQkQmqi46qA81ARr1tI8PLuRwN3IKGRiC26Hn32biEdXubujIda5kR7joY
1cXOSzTkR2v7PDodtIcuziJ7/IvOKtKIQCejaxkdmNxMGZ4+T4WDxyWxX+j4uJjn/e0mHITnoI8M
OQaou3Abe/AMnXhQSIoGI/s4zMuF4SxHKODsmxH0XiGFAZFkpp2B55nNTZay6K0Ljj/YaZQectLx
TdLGR0MpotWag2Vh1TwzIOPgQ8wlGOIptMu38zVe/wbuZrX1zMqJ1aaR4h1d9XYZZQVe0U20HSR3
llLTyrzOwCDH6TYnL4pZH53VDqFR45uqxPGJNoarqXhsYH8jROSehMPcOM0UOwjT6XktLs5lf8FE
+wK9f1B1BOfaa0gbu21d5LaSqNaqh2m27xV9eujRLLFvRjgKvARA0akiy8W35LUrwnINoEM0sy79
scgV57feWZnspSlyquDnZbrWNgNccCsPZaoZvGaIpTsTIRvRTnVz8crUT0Ctm1pTaJGnwZLFWaKr
aWuU2w0K1SuqUy2NXEb5WKeA/720aRykqmwviBYLmS42QLgJAIyvb6e+imuQSwDYM7nkPlVQMvNI
FmTe8OPtq7Wx43GVavTzroMxoscMarZhMmthKmNlE15HTA4eqXQNogmvV0qZY71f02hW7dtmbZ7i
yv1YD4qvjkkE8q5n8H8CK2pHRTGESt4e9kconElkvhG84FABtHc9k6o7LrFaxGzN0g+oPUaQWD7F
rvGeCwpMwA5DIaLAwrtDEBPNwMBOUEtuFpS5fs/0l9PIEpOCwWBXg48MmC9G3MANhuTJaOpdia4K
HWqalnJZ++kEPfnL/pwJ9jnM2JDDRrgHSmLucCVgbqwMHXOWzQ6K2TOoXOwgUR6S4ee+IeF4QELA
eBQgh84jDMYmnTJC0V2vd/klGY0T1axA721JlUXgkxB0AwMAbkCmoctNW6WZoFsD3V2kuOckPclK
88JR/Ps8rwuip3NO9QXPr0YBW+pCfdf5Meqa5HqQWeGuhxr41iQrwKnQWz0iE89XkABbalkMJMpM
ghUEJMjQDAJUgqdyUjrwgM7Iukb58MVTymM7xkFpNmFurf4IgRWteNL01jezh/29ILhqr+xycUtC
vMmyKBbJQiNdSlLwpn6KyaVeQcOayq4P0Y4wMDiQomGnv3phLuO8Ku04KR9R7vmvrOqgz6ZPbx8P
AK7osMK/aKTmDtFA7Um3Tej3afRrN3QHFYA37ztw5aFSSppsBefVQTsaezEjD+fw57V1OgJseJuA
LQRRvgvdxviwDuiwW99RQmZO1AboEyRf6K+79qZmYiIXT5DKqJb+UKzaeQCYxmutw/7c/clDc2+m
KzvcTVvbdGhIYgB1uij3sWIFEHc/zmp/ytpHcD+eDK0MzHgIRjR4oex07t0mmImsDYD5hb1fwfkN
mkNMHCS2uB2p4ZuUBFWBivl8W6xfvHjyCxXkP+vj/tDZyHZs8tixvNcqQK4Q2Dh2j0zBh8TNg3mg
90OnnywyRTaVJAoFR8FBlAEuUDjH1zw9U523tG7QPo0dFhZNH/ayB7DEAj+koc2N0aAegpnsHiBm
36a/3jFngDUApgYhKLx8rnflUhjNhCxPEmk1OITDBZJVWugVz+10mt4B9EIx4J8tNthNiaOZPOhT
GmoSxcshMW6d8smcJZlugSeECaRTQfyDYIKvDc06Sg+pZ+EZOt1q+bEs7kHYYX50ZEUo4bps7HDT
pgxaYsaszGl4D2sDmZXv+8siGwc3VdDBJqAfwve77ODo584OoDcx/vLeznbKej7wfwYtQ1GLuxlb
pVMg3lfhZWM7ydld4s/NbH7KRpP600LNSw6iNsllLBoanjgQAMYVicXiTE5q7TbOjADWs+rkg7t4
SZjCZzGy9jbIx9U7elNBfu/PpyACANGh64EWCrSur6Klrjf1HipUMAqRz6b7jtLi9ziR3CVCI0gg
IZWPmB3/XO/vXoPiFKjMExAefaee4ufzJxChSqZPtPPAFsr60pD8wrV1bcSqZ2r3C543cd77s9X4
sveTcH3woGWssQiT+SCmdp1eAcAwjYjvzLeZd2u2qLR8eXtciSwLwIZQUwFYhH9bOARtGSSv8bZQ
X/LuJm3f3nCEZMA/AzzLJZyNOa1qhfSD/TNzDkkVGAV4bny9DGYr3N9dwjWB80ShHSMCX8f1mgxF
2XsDTfCiVm6Ug+tK3hSifcVU5VHz/kMSy9+lIDUa6tZVPrY2mHGWBv0wIIy8G6ZY1jYlioY2lvjK
F2jtDJoQVPBZy97aP4wVDSB37JfW29GfEPGAEhY6gAHX4F8vdFFje1xwFbgJFOegFeLepqtWS+Ji
UUCwscLfnpVVekPF8jaOW77oxviBDNZZN62npHDPiD0Dr/i5vxNES2WjmMSSUC6eTNzpbHXadovN
JKfoqUqpn+iBYUrmTrRI6KJD5tBAVeQVwZ29kgJAL+Af9GH1NfVDpSGecnrf1Q77gxEZQhUBdZE/
qrJ8bDAq5ZTPBIZiq7mJSRL7qamcQCIaJmR9R2EM1zZLdWBTQImXc56JZ49gPkDbKNH0AGKaztu5
NFmZ9Z8BNtpN9OGhfcEaVTS3TxZ0DaBWML7DDcACKLVMoM0hj8VlhNYmiRWSmOh8zSH8oNa+ZHMJ
1gMwAaD5mPYaWnm5ESTWSqk7Mhx7upQ+xREluhM4yfir67/tL73oKQtQJXsZYTujgsz5nGrNiyG2
UUeMx/jO7cgvqx2CFPosaHY8J8kajV1+4zXmgZJR9lxn3+bi+K1t3gvZ5ZyZCYHtFeUWY76rgPOb
1FuqTIfaemm7LDAmiacQeHCYRAqZtbqxDOz15iiRA/GSEqnXNoO2y3Ka1TzYn1GBZwAVO/YG0u6Y
U/4w9fXkzV7coVPPsQIEPb45WWHpyeqlQjNo1mCyxYh2+BwyaoJzphYr0lyGfaMNWuC68Tk1PUmc
LZovVC+QcWeqxZAav54vADRsojASfsM59wnkUCRRjsBz464DBvpP4unVs6Rqx6bHrkRBpKgCqz3F
4xk8YaPt+gTEMZXlSFZHEPS4SArifY73HBqhuaNrVG2v9rVR4LlKgiUvUNEG94p+dtLk3DmH/a0g
PFzoFWEd6SjLvWKuJzTu2txri0glia9A/DAtPT8dNbilydehEOMNUO/7VVmy59GfZnf+aKE0zJId
Hmqq/LFGUtJJex09hMCaObcAPZV+2nXmLS3nGeSGahXaRuOiHEVIECO/CPmlofBHa1puXLsC8Zxd
38VZl3c+TZ38EZQkPZqdbe/QEvdX6izNzTCZ86FB/CoJGEUbm0G9GdsavCwfMdS6O1hu3xS49Ypn
Yi7AMpm4JogMyCTKn6BB7K8hPmiwC9IsYPkqotb2Zp+o2aVvszsHL0kCcfXxjIzoXTfV4QwtKWhx
HRWrvPTQjdzfI6IDBhQVkuKMWg79atcHzK7bZAQdTwXWAnqaUuWcvqMACJGOfxb0awvO3Azr4MBC
SfxevR1kmomiBUMEhHDSxf/wKrr+vtG1RonjVkVDtd505bMLOohE//GOacLzwQSqHNwZPC9Wo+lF
ZbhxFVkjI+EJSxnOReSIoLfz1wB352ataaRNAQNAoRyHcjhMC6SjcFp+o25zM3Vq5S+Vkob7wxJV
iJFdQBMkkwpFkY7zRzMwyK2beyVkIUhg5F6Q2OCbKn5ZWe1T5waq99740bbLo9P+zAD12TcvWrqt
dW7zDeVYW1bsoOGsuYs771AZydHtZWALFgvzvggqNJBrQpIX7K3sV2wCMuAeXfDQJxVyKL0PSqMz
VJMvcdqCJ6TULxPyAgWrfJvuzaqPX+pFv3Xn/J4Mya/90YrCKtdlGGnWGArXeP07KAThh6qosVFb
NAmbXtcclIQ2B3ChDX6aGERytAWzC+ZtJvUA6BTuNzYvm3ErdWXQ3iM1yrx1AOxekDmP2vj85kHB
vSPjASIW/JdvqffUupqXGRdonwNwBJyeT20oYA+ITKFsu29L4KuubHEDgmq9VcWxW0RadTQ9v9CD
/e8LziCGAZYNlmOFligXixoDGu2sGa2CufGYadYhbu5o+bst74fqP0j7SqxpgvBza46PBeKhA0g6
hjlXf9BAwtxeNJC5puW9pQ5+Md9nC2QtvjXu4C/LE00el3kOawiJT9/G+HdtHxXv9/74hfP7b/x8
ks4YjHVEq28ZzeNxfdDGy/7nJdP7xxdt9qNpQKmuU4oSlCJK4K0P1IWS4MNIHpP4c6n+t29MQA+E
iHEzGG6zOLXWj7aXwRqYupf1a5fcNst/qvKrcW/7mPpKfFuS3o+pHpD8Y0kvKM/4tSmJ90VncPsr
2JRvxtxqCF9wtZeR0j8NjV8m/iqjzhC4FQyUpYRsVnJ22LRvTCyODVHsHqtWWMPBWpWjpZbnwtM/
Ar133p9U8Wj+meIOyABpRkutYEotb6u8DxZoUchoggQRMpINgEmifoWCM5/cBISsyWoL3rpxocJp
/+dNbrjclUGfvOwPRrTbEYfjgyYa7tBKdj1vxezgQnNx9ZX5sYGo42H/86Jl2X6eC3tSk9JONzCO
Nj9nZai6YDwF6OC0b0W0IoAL4fpWWdcVX8HEpvCoQfUiatJQLS9TB215yf0pM8Htr9Lr14YQmCCZ
GZbJPWGx/DvklZFjQoMCEOToiFL57je1tRdz0hw8GPzMuUvKd1wdDFOFmxePIaR+rhdbcfMBbagL
gu1m8OcPoLORPCSFs4Q3A7CPeEW+aoA0hz63WnXCsyGpIG6jBuV4Z9oSbyIK1xAjoi0Rz25UAvl2
WlXTx6VOMEtN494NWnYhKrDX1ho0UPVCHi3QWwWK3onm52391Nl1oEPYfH/LiTY26AGgawOGQxvn
53oqW3MizTRVJeTQBvUIYU/rAHGx6lxUUO+k9lg/vcMeom4AMfE8AVXHtb3R9Gqza8oqyjCjCzIz
pzH9ikLVvhVNdDsBaPDXDBv2xo2yNg3Dm0GtkE/O3VTZvptUH8oiPdSmc5uCzkVNi7BGeih11huj
0S9jDbp6c/xm0fyF6uWHIWsOjWHf2637LPltzBVxESw6d9CtjUY0UHTy2V6WItPVJS4jZH1/2C2l
iFzR+TpAPvAmKcD5MRZm4bfqArlLLb+z+/YEPuxRsvuEC7/5FdxdpqnxqkPvFw5zgXb451Ul/gpY
aW9+etdwsb1ZIyxWnTusKa7nxmitMjKW/F6BKrVaaicjxaWd1w1EodMP9mw+ds7ysajqT/YiC1TE
A/1rn0fclekC7pYE9r35yZgfE8NXO4gLSnacyGOgsIZbzmFniXfdGanalppFjVG2gUE/1OhnVrPj
/lzKjHDOuzchJayWWR2N1veanpXxx6pLXKvowmYcrqgTA9byqs7a9ovnJIldRTrK7Wp7tyheoNrz
WSlv2s6WjEcEVQSU9J817loFk9pstrVTRU76H0o7aJdKAyTJ/dFAt3meBkkHeuHqxjTv0VwrWTGR
i9jaNq5dRNOajVrpsJ0Pll+ZT6OXBiCY9W0cvj7/hNqc5FIRJfCuRssdOQc5ADXt3CqKteI49yDt
VJ+0uT4Mw4PLWsTbg2ZCKWZIJdMs2jaWrXuMWkhFezKXUxk7kjjlSpGzQVOHa9ws5TdtkEF1RRsH
CX/sGWRuGGPH9XROjdM3SwKP267d02p5t1Wt3VDVRjVrdi5ZLMNSCPfO1iAb9cbF92BtJhOIwaOh
O2atD8LY1Qh795QVIEP1R/2htM9Uhgdlo+B9N7uqWbkT/fB8Adqw12ECjwDA1kpQnIh+2D/gws8D
a8CuJ01/1YrjlWbS6zbaigjYwKrmvu3P+wZEW4EhM/+kppDs51aptKlH1wyYxtF6HMlF6R/jXBJR
iMbwxwuC0FFDgoT54826UELn3DUgcKHXt9X4xckkEazo3CJQYXfJH1lCLtKP50wn6Ygh1CATI64V
NoPygAQNuh3WyOjGQ7VWj/uz9qeFg1/2rU3OT+UlWOfaDLBZELkfy7oIwMJzSogKJtziUICCN0GW
e6jKEB1OR9Kmx9jOQqSEkQjGW8eto7Zcgwx/cym5q2h6BwqSS201IUYTpDT9mZvFIdOHWwqaNKVq
Q3egF9J7t0bsXFrTPqjVGu6PSbgTDHgDGy9r9MVwywSU9gq+XdZSOF4GcnDIqXo7FzWYI5BdxbMF
HgGIoeudgAg2t9ysQXfvECLDo9iS0yJ0ARsDfOlUR+dVMgKiG9mW61vGZQEBrUXLo608lM6h7x+o
8qMDuZnqymZPuAn/DY3P/hkQXUITARDIgwIOfAjhOc/JHDV9FBMalDLWUeGR2ljjtl8VT7YOYT/o
b9HxiaZLOBaF7MkjTLFsJ5O7D+0ZwESvQjEztotz3dv+2Fl+YXd+lpkXG5x6bb1+Bfzhk6m3x7xy
H0oLnUaWEaQzuAMn+/P+/pSNmf1940bGAvUil9VWnQyslRR1pVVyHwtPwGZW2d83Fsgcj+jGwKHW
IF20xOeVPhoycLdsn3CnzKZKpjsDVi4nYxCbzwuI6pLyshTjsSA/NE8S08gmjbvp+4JajRPjQCjD
rQGVjLyVJOJEpUCcaby6wQfzp+p9PWlJDlrf1cOyJDo6Rbuvcf6MZIIaf5i1h3r84FqPytr7bfFp
bL5UZeuX5GD2cWAa1C/HEym/auQ7nY91Kykta2wmX7nozQ/jnE22OFXSLvhhhf1hJHnoAjKfdJG6
XPR+CRsDoHYSDfr3tfmp1t/G9pjGv/P+Uo8v+/v2/zhH/ztDrwRz0flfa1kJr1euWtAq9ocZ8D4/
0+qjhbhkparfg6snMbtQmelphbqdiZ8L3umzFqs34HX6uf+DhBMDQSsL4DxU9/mXybhAxqxZ0Ejc
L4Nv0AtaDc4T5OF6S3LxC8/TxhA7C5vztE4DRPVmNOSY+nJToy7d193tIJUIEB0pYCXRQQ4SMoBz
uGM750qcpiXu/8WyAnTW9fYUNBZE9iBHOWXJqYxlDdLCvbU1yZ3idUmTbu3g7ct+DLLh6Ln/zchD
U++hyNRgVtGnUaTh3H+dsyO6hQJdmQ/29KEnCLc9mQSD8BkBcS8L1MrAWb1CUWieAo1M1pNUr1+W
5gS1Zb+azkPz0Rozf2y+mfTrXEjQYyLHsrXJzYCtp6U2Msdiedm58dM1Pe/vUuGqbgbFea6a9LG2
FhiUNTUHtHsFdfPi2Yq/9jTUzKchOe3bEz1XEEKCXN5AMfEVQynth3x2FuyirslOYzuHU2yhQDPd
26xtpNAlwxPP319zfKRi6GM+mDp2ELjGGmDLR8lwRGfPAbE7zjfQQuAHuT57dQHGf0eF09GB77XG
k4Uu4Kw+7s+Z+BxsrHAhAvayOQzANUTNiOrH8mjat3VVnMBAM3dP9fho5h9j/S43NN9pnhtw2Mb9
40yPVXXZ/yHCzbL5HWy2N54GXBi6ElP8jnG9qz57eTD2vmocOvfOdmRjls0s5276QdUhdAtbafpN
KR9G6yf8Z5Z9LZYG6oCfWyuiy+l/SPuy5rZ1pdtfxCrOwytJSbZs01NsJ3lhJTsJJ3AASIAEfv23
mHPv2RLFEis5lby5ii0ADaDRvXott/zq04PwunBuvIUG6/Xxrga6UNbCCiPZDdD9YuLV0CitBTnS
k9U868ObLvuoHG7K0glBJRwFKQTlPDt03edya1+uAVvwqJ8bnQAogR7vwrSvOlWAyA4NSGSku8E2
/JdByK+l09UhWut/ui4lOz030r3jDiWA0uWvQprslRfN97Hst5Ioq0sPL0dVAa26wDqcL703TqBV
nJvWmM12NNOfcghbaniFFazaE1bFXGy9/lZItA1Mwb82F5sLpzALOg8NeoBvJgA67URl7kjDdr4u
99ogYrsuH/u6/zaV6Y3eFjGOyrgbinthmfF1T9ga/mI1XF+YzTi/BGzphSDXjopZ649BwJjsRv9G
7z6u21v1/pOhL3aaoYlGEyaOSb3HuY/+cqjn/JIe+XbdzNawFpvMF/mol3yOW9lNYwUx4e/dgBMs
pVGmo9AGX7tucI4Gl9Hi6ZIu7jOnoQOY/XEeF1nzmtLmRz1Nt3naho0E6a/d2RFvxA6Fk5u/sIsk
uA6ZdjQb/d7oJyeXr1kjgaAJ8kc5fzBIf9/o3RcIHOxqUt3pWnNbVCr2xF/0KwZ44psWckuQAVmi
qloPuEujQX+xGVQ3hWpvKTB7A7AyneNszOyqx5yYmpf6ZIRtbrSpnWOzWETuhKG9GIrHoqw3wEbz
Al0sILpZPEdHp+dFHamehsKmOsxUzRD2xZ0JKEW9Y1son9V7+8TMwk8ayc1OC2DGTIdvlWb/Kltv
YySrrnhiYo5UTifMytJ6VDjRQLX4kFv5vdlxEmrSEQDYoUGQsA9VyV0rIRt63RnXBgfDaG4ywWIF
1N255QzsnmLsIRPksCqCaEeY0o2wZM1CYM+pH4BjoXq7OK7GjpeGsAH49ZrbIenK//Hzi9MpYFqJ
5AQ+r9VfZfEt3QL1rP78mWwTOAw8NpbF0WHU8PMVIOVoBE+KjD1jC23EF2vbBbX+/5pYDAF9bcTi
BgDeth8XTlSLKN+apTUHOzVxscztUHCHI2ob0rsArF5eJyDPLR9rySPDrn7iGn3UMhZd9661HQqp
y7kIC6pFUPyde1ebqYw1uUI+qUBWTg07y+LvNskSgJs3JvHSFHLlwMShewKQMvw7N9VAqwPE0VCl
gwsC91h8pYhE+tR7blvfja8PayUWmxPzCLMtCzyy5rJqrxW1CspZSwl825FSPwB/CJUsQ6099OOH
bnTYRsj1uMWu1LZeoqsDBV+ii0AwmNV7zgfq8UGZdtpBWMkd0T8KHHOkj511QITGjNAFn82WxUv/
xGhRrIeeHQCB5rJ2NI3AS3cmHvV01N5ACg0l3AqJno3Uweq4Zo503wN0FZ085+NKR5VSSEaA7ExC
vZQ7bEcM+0h4cG/KLWK1y+2AEZ3YWuw419VU4DDchZVXghtfu6tqMxYy2HcsjYu63ukDfWa12Gjz
XB0i7t7ZY6BZtHQbVbmdC6YHNEhyO2bNhH7VbAyDYjhWFPp91510bdWgl+Y6gAEj+77M+ah06py2
AW+O2f0IJFCc2OmethHLXJ6OoExC+uE3CaJ+0ZtistSgeY/EkiPVhKQWReGNbvFBrRkxZ1j9LGUB
H1zcjp7J5WgPCJha/xWdFqFTb3EOrM3VqYVFwDKOTpV6M1eJAi1O06J6j+ivSK3dny8JJMoA3nXB
P3whwZaZKdohOCqHKj1S7bZxw2ncOHFXj6ZTG7MPnoQSIOfKdDYgqpVtGU4BJCbeayZjtzykfAxH
8zkdEjn1oWF/uj64eY7OozFEECeDW6wSaB0Noiw8S0qL7braDnP9S46G005VKGMKEBBs+cX6qv07
nYtV0wYjY8KBxa5wPvGaHaggcQmKtI2dtJLzOB/a4hrLvR44bwlDdX2g2Se9bKKgvTHMX3n+nZEq
puRutN/RQBja1rEGJbfNRWTxWy9/vT7HawfIyRwvcSwtJOEgg4ZyhaezPNRH58Vs+LFiZM+peXvd
1sZ6Bot7pqCZH6C2jix/kBjyHun9QK/CFDlPV33xttpft/w2MM/9tuhFZrcOnn8qeKyKn7rJ0FAE
h+3+4VAQSxtwgDQztv8fY3y+PtBN04ubp4C8iWmO86zSWG8/gJUuup9j8CR83OjpF0s9QHkjdEfy
vx0HS7iEgVahKtcw5GDY1eK5M24nvjG2edNd2ZTLbjta/P9NiajovbLN24zlN2UODW1OYu5pGztl
/aT+744MFoePCiYrtX3MpDB+gbc7lOLz9bVau7hPN8DikPFzzSkDhhNUs9ww18CMNICoVhQDaCjy
u17zE24PTyP/C5zmfATgAY0UHMa3BOxNrC21miA6sfz8UBl5qIz60AsRjU0bqW5fmUeSFfFQ70vr
zh83KlurywiGABMMFMj2L5HNyjB6Z6pxAAV6MqWxm1ZRK19d7ZMEMPT6DK+bmst7ztxDuYTqNVnZ
CdHhpTCCOM6MhjZus0Puxs5WDWP1fAGD5f8ztDzLbK/Qp3JGBqQgdDHeu1aEMwCxzu5N+5fXvlwf
1krFBAt4Ym5xnFGnLiunmfUug1fSANdWt5Aof3O7o2796L2HurwZ6cazfvW4PrG5ONOyFv3+LbJm
IKH1DtS/N6kT9sODE2zElavb7sTO4gCTVq7n0BNGFdtBBvCdTj+uT97WUs32T2IKu8TbmJoYB5vY
jndmaFFv54kglqCVYWYb5ww17es2Vy/3kzHNfz+xmcnAbxoojT857k0OnXQS1VZ83cSmTyyOq4ba
XC9qzJuj1GPjF3HWOM+9VRxBIhjXeEt2un5ACfzGmOSG7dWDDNRJqKDPwJvlm6pBm6wO7kUcZE0f
ec19BlwQhGLy17QUez/93v65RBT8H+U7cCGjBIzGufP5BP7ZzIFeKsCbYezbOvg21mWMPN3P63M6
u8LFhYNawdwGC4WlZREKpHy28BucVKTsojH41nkbdZAtA4txdEYrlJvh0hy0+mMaoXzuZt+vj2HV
3U/GMP+EE9fztXLs6wYmHEeGVvHiK/+QCRq2w7NRvtvTVny5ekyc2Fu4ell5KutbzBk1kV36lI9a
OAb7bYH11alDKg5Uzi5qQcvMQZ6KoegmsECUPIK8Uuofrs/b6pY9+f7iuNP0oZTQqwQgyo+y8QWq
VFsR/9oIkHWZA4yZD2HJANXnYMgMpIcRFO6uRYFF7+M/H8OphcUYuNR4XkkftxJYKwIMxLa6A8qa
162sXbJoW9XRG+MHM2L83MMU77xyaDRcsuD6MBnfyfGLlvWhsq2o6jcC+fVJ+9fY/GNO3LnFq700
exhDG/6eFY+avyU5uGoBaQC04iJzcwEYH2gXMOK7CPvKIKw5UH4svD5hWxYWy9IVZKjp5BRPnwL1
Vnrv17++tgGBAQC5K4rnAUgOzmco9cCJmgET+9SHrXYjxwgF1WmrB2HtVAFNpImMDOovF3lwZQsX
0vLgrSrqn12Nw7EoItAthhV2fJOFVrkB11j1MR8lJmQa0E623O0BzcbCG2FPwrFS+rUz7Kj0P7eG
fZDul+sTuLo8SI/PModzNWYRXLUARDtTgzQQNT4PwPv8uP751fVBmzXS79BwgXDE+frQ1NIIqfB5
d3R22jDFyvZAbl5EdNywtLZIYE1AjG/ONLzLMJ+iam1yHRGBKZyoH8uo1B6a9q5j41yETPK8+gvH
hjQU2rl1GzoVS1oNLn1BQXiJ3FYTi5Do0fWZM1cHhPTcb2GHWWbnfOqClqRp3ZbVUym5jvYCgqp1
ppAnthzUNqdRxV0BpjmUXj8MgNq/iga8BLmT0h1RENeuM6EiyN0bh7Evx50G8rUQfbgduEfk+Fi4
3RiqDD2waWD8sFvZolGu62KQI6OLSAsmlIotPSYa97+ILlUbHr7mdaiLurPGwwxgXtybXTlwxwU9
75OWQ0REhzIZ/GOrQLZ2qZ0aWRzV7UQ0qggmECcDrcrQRyp1tP7iiD41sjiipccKMEXAiBY2/n7a
6ildnSi8tACVw2vromRgNQF47nNWgVDD7Y86dSDtobRyIzJb26W2D5KpWbjLQ5723NVsyewMwEJ0
ZOrlUSdaWItmhxaiUHX2xq5ZXRRQWaE9CVVLMCydm/L8Phud3CmfdLuTN5NLWnDUpl6oe11xc30H
/c7CLCNaAP/AAA5mZhecwue2LOK5FdFsdEcOaNBxFHZAPXnWo2M3UFvI/dEPfauZgL9L+a5XKVKr
U+9/xlR/0eXQRLqw27gHL9GtpwkbviNUqDudhfxowBLcRiy2dA1kOAMbP5MCsqoFY/KILmcWoiRc
7e0Gj5/Ab/NDKnWRgv6J2Y+UDF90IfO7YBJ1jOSHvfNJgZ5Gm/sPPoo1kcp976nGzR+5sv0MTonp
hemNOjgW/4wkzTepy+rFyNAPWQJwdCd9t9oNaNEBRRIeQLL6rkuaHQZVzsQ1wHo1UiEJZk6vImcl
FH+5eT95ThoOeuGE0PRJQJXt3oyt54TD2JLQI3URDoJ80QP5NQcZSgSchdrn1Xs9ffLVcwscIRhJ
DqAlk/uKccijNCrM03KMR+CYIAXaC1AbyajNnChtoaPlGf6hC+o6pj36Ia3WQveyjcRga5E26s3B
P/oAhEUUtap92bX0b44C1MkBr0N/9iUvDW+J4pXAs1CBC8NkdaTsj1ZsHGpr1/apkflAP43WODF7
kuUlwNV6BD3hd5MEO1VDfGXM9ljxjZ20AlWeddGg8moCCYmOo4U9MmCsAxnKp9IcRNgU6fgU5Fp7
27pBetfCvSMjl9PO08zgzuB6/tpT1JuiTp/GB/SsunuLluQ44Rl9GDJibWRQ1jY6yrkuXivIfl1s
dNdCf4oMaPk0BSoiehsXOppuqreNPY45XW7xALk1NHRBevCCoYA0aVfaDEF/YbtkbroaPyF8+of4
qg3ZYLuPWc3FwcBdc++6jbNxR6+sOHB1uMdAWoDX+bLwCQKUDryzNQhXHBSOTeHeq7S8TRvnhpbu
R2Nru+ujXaEpAYsMUg9gREETNFhezl0stcBoGIhsApwBWkXVdOfmH5pn7Ms+QeVVS+tdn3+mAQs9
+mu0x6jQjx37x7decQmH6MhCb13xaPhb/FmXoQoOV6gfIO6aQ69lkhMaTlqeZalMGuNDVN3OpZ9l
YQGl8FP19rELXq5Pw+W0Y7rt+ViHa82EouezMFG30jRbl0lXvIz1d1p/ISB5rY0q1o1v103Nnzr3
rzNTziIIAzsra12pZFLVKcq9+6DcVYCz+d4bz56ojEEQdd3g5YWPTYPmRDxn0GCO3P752AyimTno
zFVSW/tSxPnGrlz9PG4M0BEiSXzxlOmItKR0iEpYRuLW+GWlr9d//0pJBgOA8jSSa4j3L4AjBPpC
SABoMuHToz1A4MG81eQH85Nq2Pf2U23/JOOzdIaN03B1YP+a/Z0wPDl8O4USVFeVKgGowg1e8r8A
b4B9FfV/wGGAHIFS1PnCiMIheVcCKloNLLLpXVHMfTEHjb1fn8CVgbjAXAF2A5luLNDiVKcV1SQU
OPJHHnyU6E0jqBr8uQVnVqACYzooZZfRnqRB57Y+x0FgTKHm6GB43ViMlfMAGBcg2aF/hwNwWfYP
VND2pV4Uj0obwOai0KDdhEzTQgRrMRjMInOL5HDNIugQUPUAaALQzPk2Oln+WuKSKPouf/SI791h
W3n3ytHVzmhokOSd61ehTvr8VQ3mnzPAmlip35cQakzIYp2b7ohfgV/GJU+G/EBbcbpxw12O7Ozz
y94DYqBurHJ8XhZHOh3R5+A5e9HtrOKfptg4HeZZOj/tTN1Hl5ED/gBcqctsSj+1OnjgQCdC3PQp
87IHF9oAnGyBTNeeG4DwAM6Kzg2EZIutxMs2M3gwgFNibvxpQIZgx3nr7DV+c93TfzvaxYBOLM2T
e+IWLgTqAdzgsORmjyUf9ZBr5m0KAWlHFhFaOuKqJ2HQjzeWp3ZjMCS5aX24+RRZsrsZSB1roxmP
49aDa3WioXuEVwkInZFEOP9duan36ZiO5Il5/9j214D/dLYE5y4vSazliYl5EU6G3liGpF0pCaRH
vg39axY8mt0+rV4y0I5en+WtwSwmmYD9ODcpBuPYMgzq22Ga6Rc2Qq11n8GEzQ9U9C8u3nK9KkA/
3fSgu0LdL51E5CFFXXi3AFZsWLq88ueJ+9fSfECfTJzm6qxIW1hCR5wegXGJRWWhrKOZlsU+tfB4
KFpIdWcdni66BFzk+myiyR4Gzp32/KZZzKfrSo7HY4lunAYd0RbABntn1L9bGfPfasiNgiyhdT8z
3ytva9LZt5XtdjEHo+HXJlXsu+dRdDQ7uJ70yev3Azrr0ORiyX2t9+94fDsJgGGgWygqdwcMvfeW
pdmPinsOjwrlpP+oQJdgfZ76vU8o/2wV3qeSt2bU9W5zyBxbfKqNqZx2WRkUj6w1zV/FmIn+xsW7
6g6dLvRNE4xGHXchMjim/n1Rd9MLrWuG1JM2POe+9p57VfAM4Y56F5BWPxA5IROVNVWejJnLDigv
O1UIAQdr59Vd50ei8MWt6CswX7u5hlc7B1SSmFkWCuB+D5ao0EjBNWhXZLa17/qU39X51N2WhsPC
jAp1tN0xu7VbrFmphvygIWAAwz1683vwLewFoWacDWb6ZOB5hBoOmp5MW+L5MPR9hKslC0Lu6P7n
ZiDpo2upkYbO6Ijvoz+So672PuO/0oB9swHzHgvtRpVW7IFW5iUvXXbX6+I51wb70EyU35ZuO+3y
FjgrdMLoeBJTGYnOHiIP/E2PqehYwlF5/OKYhfajRc/MvphK8WoHmnanAqoiaQ3eV+rOtaBiqB8d
JtmhcmW5R1qtx6ubOOQr44b/3MKXwa9V/FCg9tz3CklK37WLfd3RfmcGubdXhdNGgZeOR5SYIANo
1enNmAcdsgEQUDDNESDH1pwiw6jKW3QHufjKKCI2md956zdgOJAqVo6fxzhEh0hrAE2J3vTCiCpt
ql70wavfVMv8l8psy4cchFlhi/LWXeNlxqNICQg/UlYDdALFp87Iug9ac36QPvEiAtL7g0dS58Gw
MrTKoOcCzPdI10izh0AmdLrRqu8hvnCIdyROY33TpaX9MgaceUEJxgUXHbW3rK74TrR6cyi4jske
a2h0+GO5474O2QbZDntPM0RsOj2/ddPWOGoWZwcvA0NukSKtoUmDRrRPRWSWpXlwbYoDoPad/fVt
f3m+nW/6RRRhp1rnMVaVj+gh25vBZ1ocAhDWp8E/1+14a6fLzC4MTCaeT+CVPz/ekK/MpqqZisfJ
yt1v1PHKGhpNTn9MLZdjDyDzx+3U33n6oG7wkHBDNZpB3LmUHT2jCsKprjSoi39F2jZyIHnyMLGy
jkz+pbN16Od6w44X6PYf1aCe8lofv/s9PMZ0i30/jGYEVRYzAjub/dggqjlAunjalSO6gEte9zFl
pH0Y0sF6QVGKHjRTpXuRQo1kMtX4VHBNi7uefMigZzeFgxSTZpdeLLgAaSw4qQ9l3fHvfCDNvnaD
f2QDScGMAuHgqSKI2iC1HiRFno8F/t50eP+iSzXu/MCnAI5WrnilVkVuLMTOO1YNv+reghQKA0uC
JXV+EG7N8ArUWB7VBA4xgWMGoAodUUNqidDri+HXUBh2qJdiPKQ9ZIjyCiKulPTFY23wLmr6nD6P
jdwqFlxewdBmA3EVgglgvS+YXysOhL4h3Pxxbmxu6/4YWN2LsqY/zhPPZv59mywCN4M7pScqB1G2
YUSYjLB336hEIWH88xe+O6e0gOyd+W6WLQF97fcC6I7ikVjeQ5vmkFZIzXfp0WPQkEOWp8/Xd8Xa
q/VsAheJlWqiddPoXv5odF577xbDdE8RvO5Gh5s71TjlMUNeRoS4CINHa3CDO65y7YiSV/rnYj94
k80xPzBPAJksH5pG0RLNEQZ+ipItmO7QpNiA5O36gC+jQxixEYAiB4By2TI1bqYZ2g+kyh/NMbYE
6Ep3qoyBmSj5Xzw2Tw0toqm0KDWFOwKGxGNqF2FTb2RoVpcO8Zozw8vBk7AkKW1yQ0L6VcsfqaWS
XOZvhI8C1OnjL1WMz2nuINVvPqBL5r7Px58dnd6uT+VvXu5FvIZnH2bSxlP3sqUEulalDUbLNPFU
K4swd+vg0IPP4c0xa+jglci09IUfHALGpzjjTn/PatLvxm6EuupEyy9gRDAeoOad7gh0MSPldtlb
a3h1HAh4AIN27z5N9eCGpb7a4xr8hYYk+kAD0t9mQ9YxgJ8Msq8cKl4aotznHK1CkdETeT/m6OU1
0csYu4U3xaiFILOvgmr6IrEqz6kU3jO4XbNfKfPbT5mOePH65CwOJiTp4FuzWinoA1G9Wj6OJ8Ey
m1ucJ9ww30mnfwJ84qfVpxtmZi86WYKlmeUj2XaZAvpj5MlYe790iZ477NXrI1lc0P8xATJcbE1g
iu1gcfZVBhUDaEWhMKi+Dpa/RxoFfSd9jBabjS2zaimYk8o20jQXYlxZ7/ea4Xc8qSx551GRRcKh
Uc5sKyZTv4FPXT6Rf48LWXoXSTk9uKQxTYO0o5Y39UnXju0elsZIryl7Ho3MuwtGc9pxV4/s6hF1
sDJkfpMdS9fpEB6z6lVCpmWXm0UQdp2rdi0HY30qxHB7fe7XlndO7EBzG4pbwbJcXAWlGjWq94mQ
LMwr99U0vO/XTSyrKb/nAQqCKBIBrnCp59WzwcqJafWJrYTaBWOjdqmBNGU6aFYIgU0/zhAnR5nV
kU+iIfVO2p6K8dQxUK/rnJCaBjpomm441lzfev2uHXIgdYTnzeRvc63hPGojUlS6nyorMQ0qD+Vo
mW816MFePFPVtwEFIMxF6Ql6Wm63z0pcFzktgr2pjOzX9XlaLIUFBRHUoQE8QvrmN8nk+Q8xfGmN
GZdW0hFyLOr2uJWzWTOAlqe5bw08ykiOnBswaVNVmcy8pLk3nMdmq5d66/OL8LcetanoLfD6DOJI
yA0KwdfnZ3Hg/Z6f058/b+6T7EErbGIAFOglyLY04gd44fstie61KlAAcmbkOe2Z+2TZGgCknm3I
unCTziNVCvYAzQNpUwG9OBAKjB7deRAweJ4rSPJAC+DAUaTujloKIGTPshcof4Y4tK19Jbz2udQM
fSdQE/zmMxeUBJwG9mdQvWxBJRcTP+8vMC5CIXH2XxD/LCZGBMiqeBmjSfo8OA/+Fqn0yqE5E1fO
ySHcwhcbRDZ8NFVJaVJou5HeCfGt9/BE3/3R6s6DgEsCB+bN3HgXbYCAY3S6xOWd1MQ59lofKQ4S
qGraMDNneBbX2Qxmm+NfpM9BL33uRHjWVg0lmZ6IafrZ5faXdAh+DNy/r2stDSWO7NDAnzZcd7FC
/3HdE7darBAYXEtSodMx8byX6paxP4O6Y+504CaRo9dRu0NheDEovwHGJLW5kfAKQmxlf4/kxcef
Lg8s4HKGzBKOjgsMmLRaQway9hI/N3kYDFr+rufpiMen4BumFpM1jwZ4WQCzZ3W5Wf/7fIlA1KCN
CLYE0itZUIckt/n3QkNS6Y9HhHMf/d8OdAXwWF9EHcIEagLvYpFw9GfWLban+MiNrefj5eb5/dCw
EDfO3PXL+7WgSLg4jRyTdLJ2BByBPN+5+v3AtzpbVw1BHgjJh7kLe4meNdiQjroaxsQweHPbQa16
lzMQFvZ+/sXAoRX/+eyhkPFfc4vZo62HjmsX5igtQ2RD4kllO9v5cd3KIqPy2xXw+sBehcuh4rWw
YvLG40gpj4lAVtAu3IMvE9sew7L81gNSG9gMQMRqf93ovFvOjwjItKKjG65hWVCcWCSJPZDXTA2b
YHRi4WQ+uYyGhbWBaFlzcpx083ENFAcY7c+dHNtssHogBRO78EL1nvZ/2L37e+pODSx2kSspt+Hj
Y6K/5xOol/a2saUxOc/+cqJOTcxjPLmQoWgkCVEwkd3ooFrTfkQqRRJyI3xcc2xgQMHSDCQFFN4W
6btGH/y05bCiRKgFhwnKO3v3r2ZrztsBqg207rI0nHke78e8EkneB3vU8UOJxIjt/rzuWcvemt+L
glMNKUIkH0ABvPBnhLqMVgZa6JseG3NfoJdTICmcAxd2VzlgrHuXW3xua452anLhzYUGWLWVtSKR
D1a7G5ub60Pa+vxidUY8z6npY+L67HlQj1Cl//PvoxlgppbGGY2q5rmPdX5rGugz5knnD2E+F2O2
mKvXtvusSGYD3oyVWRYMGaijMoDoeZKXb2bmxkR8rcnnvxjFDD2Z8axzoHM+ClV50naciid9iCJ6
ZHfaRoCxOggX4BCgTwAQWV4zw5j2oGzXRVKbKDfcVsF+aA5/MYYTE/M+PdntHCGsUXJDJEN/FPJm
+OMRzIgWAL3wbwbnL6aoE3rll8zlSTC0x27oH9z+BcDMPx2DAb1yqPfgHQEU0PLOn9BdYjTDNCV4
S6LkiJzP9e9fnoj4/m+a9/mtC2aG8zkyRllxDghsYoPoTLi/OOpDuTqmttgRm2xAClaNebgeA/Su
If8z//1kQXyoBxd6Vk9JYDS3tXwIgIiVehHqgxPq/V/M3CxLgvsQuQL0fp8b64CVDnDUyyT71lk3
vr8xcSsnI6Dq6OGdFZGwTfzF901lNaRi2pSgFvhkmRzcVX4XgX/lBS3w4OtlwZtdVa+ayI6DNb5d
X7bL3WMA14LTGc8CD5j5hWvT0RpSreYjQsEiavSE2V9tRTcc/DKWMYApxcgwSjTULBnmfRADclK2
MimZ1qEbTJ8iyXQGTLBnjsd8aLWPyrazF8ut6Z0NGdOt5tEVf5lBo/9NRy1GaavWII0QfcKIvqty
EP+SsTkqkObYRvMh6253fVbn752HBwh6f8N3QAg0c4meuwzqJr5AAbVPMmq2oZlpNyYVO3QnPgxk
k3xo3llLY6A5QpZ41s8FA+y5McadRqdt1yeG+VONPwvts2e9CflkgGm3QXnpqFfarcOQ86U/Jmvj
/bU2s6fGF4EQMzUtyDntk77pUdAyx2/UG9+mSg8i1bg3lthqKF0qJMFVDcOD6iEqU8gZQTf4fLhT
NYvMWX2fEL3p59KgcUOtAgrIJtJ49cTLu45Y5SM3QRNRMCeLAgZYq8MMHuFsdDZWemX/IBE9v9x1
ewamLU6igZKaiFwNCRvRCNJ32mMlyM8p38KPrHnUqZ1FLAMpZiS1dBQFG/pg8DLWiBaVJI+G5g+J
5f8zv4g3cZXOpY9l5cPPSOenKRsSnmvZd7DG9GFVlfmP6ztkdd5QhgNWycVTdAnudUWvJlcaQzIE
9Ek28sbrpl3R5xskUqtmUFi18ZwGsHlZKUDGvffTMcNg3OaGe/KVBV40QuZ1I1ZbXR4Hbai2B4gq
+rfPnVJDqdgLJB8SGuQd6nntHWDT+8akEspC3oYez8pxOgdroDs1Z6HaZUgVlFVQK3RWJ17txJOj
PUBE+CmbjDpKfUAS0Y6z1xv/h9luhVprVxUIX9GgitsK0cpyOisjdQZpBkhnB6+6dgM8ELZYE6da
FcsmzrUPNmY4cTYejLNvLw84XL5olQTlBg7WxWnKK0o8FEqRHzO6GJAWAZgUGLUbDUA/4gSH1qvz
w5T+IbnOvBHALwXoCjIKUA9cBhmASE6DLKo+acD2gnJxaGVHzTwK5+P6Vrh8R8AOWMAQ+aH7DVms
c9/pHYAHCgE7Qv+Y6p8Gazacc23ZziwsIgyJ/vVyJDXg/NO+Q4ueB5V1UdSAKL4yA01L4zte/qFr
qo17f+VyOLO7uJnqGtiG2oXdvnundhb5PahKbvrqpUzfr8/hmiWwk8xcxNh+lxdu2jRBP19DTvUN
Eiz5lIjmZ48MgHq5bmhtsU4MLfsnuZnaFpEckYQJ+fL7LTWvrc8vfCHQ+7y0U4xjAoDGDgRQJFvZ
slVvOB3CwhsAaK5rS5uv7C6RKLJ5bYqWzmpfD+/KbGJ4SlQZ5V56G1O3chbjHMZ2CnCvXNKzmk6q
QXg970GXXMsdb+1hN5OI3GcWBG6ur9KaKXDyOPMJCT2oJdIDrAYkaA2cGEFQ3Xu5fZOn98zZCH22
jCzmsalHE9rqY5+kg4LYz0fvfSvQo3d9JGuOfTqSxRZyvR4MCj4i19y/zWbkhntjm2+O9ckO4v/N
0uyaJ28qCnLZoSMYjsrjwovwTu+dKOsfymHjTl7z8dMhLe5KYSl0o+gKx3kq7/TMefEq6/v1saxc
x2A5/Hf957+fjGUikJG2NMyai5dU1nwvLCMyAWfcIlFZHYrnIXuCAgEMzqt3YsccqJdTgq1UldI5
Zq6jx5Om2t310az5AJJ/6KJFD89chju3UleIV9xifk2QOngRDCBzVuktcGyWHw9FQ4+DUOzjutG1
KTw1uvDufCzzKW2whQxyD9RLbgHIca81b9etrAzNs0EzjMQHyuO45M+HxvLKzyDDyZNCturZVHS6
0Unr3/qg9YqFL4fnMuBbDXZrTwgPUSeKYOh/xpwuNpXQsZOkAfdQ2rPbf2Oee8eKcQexrghNjwfq
itjJH9K8fEjTKWbq9vqgVw4OsOajWAHSb1xWS69peQBIdTmwpLeacMxsqOG9m1st5CszCyP4j1sR
xb5lbR/SGTqtac2S3AiORQZwYcfu+QQdRXLsxGaIMfvgIkYD38Pv9ix00KHOe76QdjEOdZWVLGF1
+eyQVA/NkkHHtfrm9HNTWFUVYSbst1qwkLl5NNW03F+f1pXNOIOB0L2Hypl90RsqSJ4yWQcUIILy
a0C/FCPf6vhdiURPTSwb9/B8BIdX79GkMm6QlX0opQs9pVfUiMPOHV5s+y88BcIm8xKCQgnaw+ez
ahE0NWe2jfpz031z+fQmeP+qTQjfrk/dymbH3sP3gVIJ0GS1WD0+OSZTg0sTo7Txhn6o+Sc+PLvF
l/8j7Up7I9W17S9CAgzGfAVqSqpCJ+lOp/sL6pHBTGYwhl//Fq0nnYRChbrvka50jq5UOx6wt/de
w+0w19M3t1DR0MATwgEqZnGQpU7njqoe9Qcb4sjB1E8sEKbm0diCSQSP/TEC19sYt0BW1xtjDovi
MOhUBtDJC7plrgCs18pcf6iNwPokjcPtUf1Zhfd7//3vL4YFVA9uhxq/D03Q3IOWMOzo4WUb9Cp/
gCHgjhfWoR+6H2ZavSJf/tY0077WUKAxptLX8jYKJsPeq5E9TL3muYkJzTHrQxaRY8bUYy1drITZ
XvJJyEAn/SfIO39UceybcX2omNwZpnjmZQ3KnQS1JFa7CHCrDvh60tOXBuL0eGen6PN2L2VDj3yw
faoR3+iMey7lAefyRnXWnCd0OSGoibgQAJ7FGK4eqCVlGeUDJrxOeDhx1t8NVWteSmXIY5yYxhO8
P1PpAfBfha6l/9C0rnkeY+5Sj/aHiF6mr0PS13mgpYxf3IiWAa3Zj6ZuAI3r+nHjgr3eIH/+zFnu
3kEXYVlS0qy+cgBipJeRgQHzGge3N4hB1wLMCmhIAHBIogD//jt2BB+TsWrtS8lo4YuU7exsfG37
ySfGsIOPS+oZIg5EhP5eSfZgf9/ZDYF8pChPqCp8p12EK6mJHjWHnZSVHcuyOeGnggpuIzqvfGg9
ICkYOwg0QhCpZLwPRoWnXcPiUO86fgeKN4xhcuuXObL7uDLReTWbD30dn4vcfRRVE9+rqrn0SQVg
YCp2tAKXI0sPGRn73zERQJlHWRs0cKT2agdKxWU0HFTNPpdZlwEgpB4SVQ4eN9qdZuT35nytpUQQ
b0jgndu7U3sSKczGisEyPcnyYafgKR6knAemo/1mdeYrUGZYWoJKU8H/UhOeI6E9Aymj1ONj2u0j
QAKFFyX5F8XoWZbd59R2g6FkJ6sWoW20FzvLAkKSp65LTirST1bn3kdQ0E+z9g5KxZ/BUTwlFj2C
0wON3j6Y2ingQ743qHkpVHvMKvHRiZrTZMfnKcn3FWpSU/elqoxgaO2ddLQLrGWAzxncnT3UcP4c
j9XofDRo9JQnEv1Mt9EDPtFz3OioPorhG8Q6PldkCFAnfaCFuRODC9JJ/lDyITkVmgROmqmdmWAX
MHOXpPZ3eF7d6XHX+6WbxX45ubGnxjzZV0acgiaQPkwkQ6VxyJ5S1Qaks75rpe3sLZgPBSgKQY1m
KL+S2GnuRJodaA9XNwAJaQ1GDhkD3ufWwY6Lk+UUIFxAYdMHdQolHBZ9y9Kkucsb1wgcoQPZ4AwB
AzrZAxUs8fu4/qo6KIbRyP47AgAKLYBI2kACEAAlkZctaptplOjoQRvqQmntt+qhhV9SUz+zONn4
zq8Tr/eBFtkmUPa205EJ99t0rLRfQPMmf/8ofBsCeJT3X3pvD1LDa0NdUhgBZB9rsRfdX78734dY
XDd1CWJbPU8XL3YT/BO1r/oW7m2eiPcH+Cx4hcwYSwKVjWVVm2fWgDyByQtpu9fGTHbClj4TJCgT
4he22E9D9JRuCnCy64uDGjOiT8eTaqYqLBYIJIU6AiHbvtDGKcFSn5qDyfrnEmhHA5Fd0G2I2/Ng
0qdh7xqpuTfrqQsaXfthtuOuJn0Q8aTYAQ/vTVKiweTS+YI5SY0/abR87VUTgIA1nCaV5zip4uSc
dbCJHlUndnUL5h6fxCcFE+kT1TK/ibQvuqgfB02HwMXwVEzkURtLSKhZ53QY+EWZsoCx2fhE3XIn
e+tg4iDta+s14vlXt0g+53Fhe+APGb7RNLh4XfWtzORX2+jOpl5fRssIUllfnLw+xcPk88QlHoMA
ztilX1HSRjpg2+cUOOj9GMcV2InmuYNcM2+tj/po404QviWJrzfN3kokShHABiXSuI8s85hm07OR
E9sbMveM0tnz7Wvt+oWBxUKjF9ZjQPld1UeTnKHunEp6sTsZ41IQtVf341Nvpk+VrnkRpRtZ6sot
Cn1ElIEhkwg09dI9pCgrY2i5tC+W5n41qupzIjcOiD8F7PcbH2P6L8Sf2tmbBz3e0nnXqt6+6G6r
P2ASY2ijDubnUavK0Qe/FPmLTQJD30docI1BKBvzpKeZvmuK30RnhxIy2hpk0dUvIYIOl8+l6lt0
9YmgD4XegHtHg5KMclcVYgpgKTG98MxozxzWUxt56XW2PeskoCVooysI/ZTFC56PvCokn4yLO5VQ
sUkSFt2NpeqeB+7CBxVSEzj/krG7lO1Y/fVbbLYGQSME0glIqZagDL0RNbfB8bxwYE4/oEHD97By
GDbeE3QewvvlwgVEIduCusgKkJGZAMU7fTRcEgjRnQVpxCen6IpT3wniSxRlDiDxJZ+gs6DNZiX0
ew600x1QNRBWjXVyB0uHZrZXZS8gDNvnJu047Ljr3PJsJwHfRom09kABTJ/HMlc7Htvfq8aMn/ux
qrlv1m38QWW6fMLD2N7ZeQwGN4D9+otZE/1HG0HV0ZIdcgwcTtBingCDhKbhl0i3u71bOe4nFpm4
jEatRHVKDGdnaqOz1dbyXrAkvWhaKgJUZrvjaEBgWfZRBxEcI73vWwXFNpM7H1oZjR+jiA6fZFlj
myHB/2WYLQjaOC78FATdyBMJ1QoYFNDYzyLZQCdVkQO0r7dKlSv7DUqyM0xah/jAFYyZtY7GUjMd
LhUgLH36u0o/Jd0pT9CkhEBHZX+7ffxcv1nRmkHHFe8LF4WO5R0FurNwtZzIyzA9onoD6bD70vps
aD9vh1kblY0IBNUpwIiWh86YaTlTTiQvtHL8KLYKrxiLV0fxHzoUOmZS98sEauvGUbc2OIZKBqNQ
TQbZafFgSPIBUOBMTpcuQXE+Dif7a2xwfyq29CZXAqE2hM8HdUX3utuLdyWTrB9HpES7vg9lcYJe
vbWVslyf3GjXz9IzIAjjdl8CzYQjRR2zcrxk4nEsw7+HMAI2Y8NRzIJrPQ6DRfligN97J3RkRIU7
FDCatjTP6OPPOoU30e3dsDZdyL5AIgHwAD3lRe4F4dzCUTFRF0M9M3OPb0g598NWn3UryuLkxrdl
1MN8NDgk9WBkecjJl24u/tufbg9nJSEG9u+/4SwmThPQNq50BNKr33jsQdlU1z//byHmrfHmRlUm
UzY3EYK7fqwureVrw0Y//DoRwfLPpYYZOH/Nbe24FRldMU9Xi9Madp/JN9H5LdAg6caVurIwkB+y
5z40nEavpGxqQ/VTVxnywm1H/kwLfTpwuHqFaUbMHWTMgNm/PXvrAVH3R1lizrYW50BeVY3V11Re
IKoKejw/WhhWCXRJpLZ84ldmEQA0wAlMFKZtg81/ypuF0u3JGgukBxfZUvM09el0KOta/CwSVz2T
Ts98Rw1got4e4MrJAArezLABrAcPjcUASaR4L7RcXmyrEbtm1PW9dEZtY91W9rkN/CawCzNo4UqQ
2iZND9HYWl6MoRk/CDVy1N1iYzf2ZAs+8weNsMhJ0Hecvd7RXwCvbvGG4boRgyLF5SWZZPYgC6vy
DEjLhT0V7YeknsgPPnbTxXHs+KGZJu1blvAU7s90APuzKL90E0vvIiQhuzpKJr/sQAnV8j57cqWL
0kllRCj4wXmHlNPk0cI2ez/uinyXw6zEU3kCjRHVQS5eVGKvZM6CoZniM/KX3q/dTveQBwzHRLU/
utqSQExq+Gb6SuxGVR2UrlAZkDXUqEkJHVKkHd5I1a5JIDo5MJ4iqVKxB/qtX2d2vLeUjQ5G7rin
lHQ4eafEDEyh2ae+hB8Rzaz8M9jKvwzV2b9cNVG/rbtu11lGf2caQ7RLk04cslLwUC97gHJ6dEx+
AUmvXXLWmblHjAw6LbRph8cui4bSv7351rYFtgTUtylwpFd1v7qIzUkHQ+VidXp0Gaqq/cohj3M2
umrcqImuvKhRXJ/zCOx1cK8W+3xqopokkg+XVuvL/URtFvJIRqHQ4OMJpUOyi7oqPztmHv3CUyD5
h5HOqsiAegIhgZ7T+4+bt1wDercZLswYfzQ9GOQ0gxFYnG+B1ldOkXe1nMU4eyNPCLT61CWJPIgY
sDhg8nHMQrllPH51MoL9jTeNgyGBzYbn5/sRASrtUjGILLTcM3xbou61BITB2Xph4FfefcyIQiEX
ATAnbHbwWb+PYkTgfXFqp6GUr4oPAHMZ8ElwPGGmGyu0Nh7AI8DyoBZY7cs8M+O1BU5elIaZTe4w
iwdLVl6fV3c5Zcfb2/7qzMWgwJrEKYVnNIBkyzWS9jRQKP2EY3Hv7Otp4zq++qrw8y4gcEiSQC24
eqaPZm1GBVChYaOVe+HwjyPqnrSdNmAEf5pSy7XBB2WhZeWYwGcv1ka5Ogo2CgYGLikCUkMXGYXq
55Rfov4JfKmse66h64PGj5epJ8gNbdxcVzt9HiaKYFgq9M2uYLesq3jR6V0aisGZK+TPtdK+9jCg
yKL6bgJN6/airc7qm3CLPAp4vzpPbEi+cNOGRBH3Dfs1+WuSwGJMiynVLTUU9ijTsBxazyF3brvx
Pa2MAruOOFCgh3c6Vu799xQn6LtbA0YhUst3C8MvrJeiOt2eqpX9jSBQfwZ4z7nG5GrcSSBcxiBF
mX+J6MtWr3tl4YErstAnAmUKjNPF54N9pwtcuFlY63iVa+h23pexJb9BAJMGWe7gpoZCWXB7TKsT
Bw8CHXyHmY66WJmhYPE0GDgewNP2TSb80T0lSf73h5CjA+4IyhHazcDLv18eagutVvGE9SeJ11uP
pXrJ2lktbmOFrh7VeLUjygysxP+uykNWkcCv3nZ42P1BmjGl77saLsQQcPoEd2rhDeAP+lZW24fb
07iUPAC6EpEh98BM1PnmP+H9CDUhgEkEJTkkItkZmnUAJ24PG4OvymxPsqp/NbZ94XQKLFGezf73
7fDXq4hHMPxEAIKD4iuQae+jQ0osZ7CYqkL9sVV+3nnxX4MgACt5E2HZ6y5NvbBqighoG9tPnRDl
N8VNubVRVgfyp/KGIx4F9MVAmiyOSGLEVajUvvyp+l+UPd6equuPGFSl+Xb6I5t4JbMvezcXU1PW
oZW5rZ8NVhPo9bBF1FjZDwgzmwxDvNjEi36x44kyM94YTR3qef4Q6SYkwZJd5b6Q7FOZWWc2GUFi
UKCb0Wnsio2P+mqMEC0ARgv/4FmyIi8wUDaJzJjCtpXuqc20du+WcGS4PZPzWry7JxdR5r/izcNO
m4VRCzY7mkWHdATCAqJMxch2ojhV+cGaOg+X5+2QV8kMQqI+AuQlCtAgaS22h4B/FUx5Sz10pIrO
JZ4qYaGiLDCBLwxc0mQbm2U1nomiDPIZ6AAsC0CuW7ZT1kRTqJoi9Yfa3jllcXbr7EcPiPztsV1t
/Xlsb2ItptOtSkIiN4E9ej2FjLQH2agnOhm7fwmDK1IHSs28QoVrdQwAAA6iMIcJjTc1nZ8rVnqi
Gb7dDrQyd5AaAI8AAixQh1gyMWBfBkmwaNRCYp6n+jNvHkj3rc2SjWm7Bt2BYarjXoGmPuoZAAK/
34ZEdFwABaOFemU+OUR5E4ciznRf2jBeLCCHKo0yaBplnxMtao8SDfodk3D0vD3cq6tn/jNw8wAc
Cj/LKxE4TY0VoB6FFk694enxLq52Mo2gBPdccgmz6v3tcCu7BeGQKoCzBCOB5ZfAbaqBloJRp/ld
xiD3+qnfEinfCLGUqXJFqtlW1GvIRx40/mrSQ7uFQ5v39OIIeTsKsjglc7CQUZ8ZtDDP90O553wj
79gagvl+b7C0wjfbYJYkrzwgPqGykXvm8HJ7LdaWHkkNwIF4iaNGshiFpVeFVmgsCjvyI2G5b7gf
hu5kaPfuOOGluiVIvTZpqDjNFuUuJNGXNfwyS0wSu2YUDtOXFE4JotlU9V37dt+GmEf85mgfNVn3
ZoYQNQp6Z1qQFw5e4wCp/1DL6+LYjsr1eFc1jWeT6YPpxhxOv+M3ouwA0qB+FJGnKqUwmmN9vfHB
r60pqojMhLayjhxv8b03JKutOIqiMJ/uKwinKzTK3a1yw9oE4Lyf7xioAF05tcHp2hrbUWfhiB7J
6WN0T7YEZtBMXNn8b2K4C0iHTKrUatHbDU3FjHDMUTwsJdSM6wHQnJahTFWo+kedOe5eMjK8VlRU
u1YR5yQBaIFgLPsC9jh0kLP4Z4u0MDBaaK3oQJL6tnCzQBa2vKsQ4s4EUOAodLM/xaXUUGuTqKJ1
piMPmt5WB6PAFx5Ds6v3mN5Tz4I41wmSzFmAzmfqjTO2llPDgMR4LXzTSnUvstOvjqTGTvWyRD3P
pkELbE8OK+2g7ZkWWKkFfqovDDCc9KcBPXs2ysqPG5XAqd31Cz2H2G8Wa94YV47XNXDVgg6p+UBS
i3rcNFqvNkgNlz/VnIfMKM7m4AxHHYTFQ+bS6px2buED8qxdtDJ9FaUDBaWKqeK1lQrVSJXmVYBS
7AjW89hoBzHV3U6SzN51PKk/ZLFBjmB3Op+LOCEHdLlJMPZpdzc0UXpXVjQHG1Lr7jSYdHp6kY73
raO3YZI4AFzIGpBSqIseIGX1kqQwo4kGJ9qNplPeWVObHblrN4e+0OudmwDEn6C6E8DulaLn3+Yh
uDGRn0Z27iOLxnwWtAtKDRdxxCXZNZSU+wHU233naHCgY9AGVioezlWXWHcpAZQp7g1+VGZU71Dk
Rkk9gYkR1G9cCGwrE165VuKPtVKBAoXXS5Qznuux6bFA/XCOGC88ZQ30oE96/5Fpc5k2c6KwcbJo
P6AuFbaOk3p2OqRejjo9NGKAJbF0je0tO3ogUZfv2ogDbQ00IDx7dP3T7dP06hkMZMFcs0f5Hshh
5A/vz56cugIClA2FOqztJxELeDQeNCc6ywhNuJxvUmFWDhQExDcO6iMu0iWq1DC6WHVTR8MMvla5
Nn20NP2iXPv37XGthpkLWGgto2ewfBHo9ZjhXRLR0LSE5mmG+dqbpDtUpl0f/yESmq8AWAGyDs+Z
9zM46IK31WjSsM06z4nIHlam+0FsZTxrA4LIxwzlAr8fzeT3YdBUauuKJQBC9W3Y6qb0CEDle2kl
W4Irq6cxEh0CluYsmba4YHPolMsuoiyE4azvJEB0D0YRQFTsJevNz7cnb+0yh6Y3HvEoAV5Tb1Jm
10hd4yh0Vck83A33Vs4vmqmAmWQVqD48MHJ3Q9dy9SpApxmLBaT8Va5c5ykMv/IuCs2vDA5ou9tD
2vr1xX5oiDtVWoVfpxWIKMCy2v1GaXblm8V8AZgDhgRGsPxmAa3K3clWUWgU+V1MkkMusqB07Q8Q
tK08LaUbO3xtRHhco56EpgOYNoutx5whmyQ6O6E7Fb+grr9rsvQfhoSGLLQPZojGFadgRP2tl2SI
QliV+Z2ln50K9kDGT2F3u0TbclZf+ZZgf2EB4Y0kEqW/eYLfJFxgREVZURkuBNUh0wnaP7ezfT5t
AdK3wizyuiwbJMQ5JzecnDA1hacNJySaGy+htc3wdiyLR3pXkAHIDwQxirAaTkXtEXWuAVVuN/C9
a5/qm0B/UJ9vJq3us0lJhkCkPwzO41A90QJiWQmBE+Tv1t7oC2zM3fL8nminNWk7Ipp0PxEtO3R0
vI9wO9/+WFfDwKYVokMuzvDlqQpSExKzXLnhOPlV9gFYWE073Q6xdpzOQnMQBIT0+VV7EsrDtcWm
WRo8jnypRx4QXqzKfPAnbgdaqRBBCBca7IBSmXBcm8f6ZoEiaDyXtQMzFw3o0uF3isQRpvdNtHNT
JLcgsADf+b9FnIf+JqIZiayPEkR0W7GvK8jd1I/K/gr/Hm+ojolZgwe01bBZ3YZvRrn4dumA5LwZ
EVNYhc/LAvniC3VBTqiLfZsLf1DWxrN2dQFR3QOuapZCXGoijWiA63GSRDDG3U8wkottoPOjL1n6
4/ZsrsYBdn1urGCzLAH0o+xijo4bzHhaCjVCyAbXX2O33Ufdxpe8dp7Ptwd2I9rYgMG8XzZDkxzw
xsgN6wYEP7ZL+y2poOuCLOozEJAC+hy3ERoei72I3nlOGqloCGXqsBTWoWD0oxgUlsl+arNxB5RN
7s2WBxCnTQ5uRn7ensyVDxsdHCS2jKK/d2U7qPEhto20oKExQgC3kHHljxNMSJnQpt3tUCsnMEKB
3oe0DIj3ZSeJ81bvKxT5Qqp9ntQxHvA04vSYwgZlU4sBSspYnEURB/NKnJl6D9nP5czOwHlYsw52
2EBV8HHUnB6OaZHhpXEDntCDLaUPSx0NvYJENDtBU/S24BftaU39q9Bl9RlkHSU8s2uMI9QWiCfs
ogFG3rAeBY+He+Rgaq+JKg1oVsAfOx/qyUMq1fk2bPQC/FW/Rm4AAWE08jmWlQrAiipPg+jrU5rk
1GvdhsIKJXbPiYhQFLRl6wNoA+WNVCvFQ6y55IMZJWDGxMXo09ThKNtN9iEyuySMqo7vxqGLdyas
jZE6VXIXF5OET7dtP8Fig54E0LFeo1syqKsEHmF2VcKytZ8ucTZ8Lwv8BSx14rsBiHe/xQ0CKLsO
4xpL8TvQbEGJN2YHkrhxD7XQyaWTLWyIhPwYD7o6qApXQGxn7J4B+3JI4qjyAfFW93HOO+SKMVDk
WXycrH0GGEFliHsb1ZkUX1Ff7lKQ1fE4Zc5djYbYEVBTeciATLk36kkPR8caH4tmcD+i42Let7Gt
7zRNL73M5LpnKaLfFVQ5v8oIA+INme4SQGqCHJ4md7Cm+YNbdz/yBr6JYBK1h9nfdM+ANfJhdG+c
8G+TR3gf+32d9kFOuhL8AhJ7eMzBh561YGLFBETXbrYUsjozyGEHHDjR1Pt42JS+UWVdYICd+LtX
jnYoo5T6OknZXQEJ84sUtnUHB5bhgSrgWmLowp9FA/2WyMq0I5eD8cITvcPGIkp5qWTGpzJvoo2T
a+XwR8cRfBxAsgD3XgI5BpvVVtFSOCEl067MP2n9L6lqsEUgrz58r9utJvG1ygaex28DLm44ksCu
UmO2DYZA2BRfFPleRg9pcrTJI8qdXqtPvtwCGa0dXW9jLm44JDkx6zXEBL8plkEDxh/d3z6yVm4A
yNHiq5s7OwC3LUKkWQ9mvR05SBW6QOKBHNWH2xHWBgEeJlQVYGk9r9b7O4bHJhha2M6hJD+NCF5d
UwEM2hbj+Y/i+/I0hAE6en4zI/NKNlKZPe4goKVCXtraHv5Y1bGpIeGl9dV31ffWPWx9yOfcopk/
Qi/dh1laE+RNBvAWd+oAI2gfs6Jjf5+9ukjF5k4M5PiAMHg/envgJrw5Mb828ypd+gKndBdv5CWr
Uww1MROVU3Q+l91bUDPyUvF57ML5DRh6fDYJzXaEQwr69mJaa9/d7DuLGxXvzmvAB6qiPJkmFsYs
E0EygLfVS/EZjpCmr6fOT1BPiiACqnrHoEUIjlnGD12ZzfpEUM6bXCt+oL1deKjXw8MkrdJ9Y0za
OUWGgO4NfCTkCMXPouD6SWMZgUVxg3IzzNBQjHOVX6WFcapq8MtRd6P3MW3pwU1VvANto3xJ4bGw
o5rW7y3o+BadDR0X1CuDvqzw30i1UeDjCtBDoCJRFlQorylrh/MRIFUdPg0WqJM40CRulRaCyayB
nsPt+VtbKehPAWwOUQXClrVnrc+1LG6lHcbit4xhpBW44tftEGtf9NsQi6JNXecdUS5C2OeW5XDt
2qIYzB/s8ktDDxO6pigYXvNChizq4Que22ixV1/oEE1wb1ejF6X6i920eGpkW4TrjU23lGmgyiRj
HhksdAYbekbR50GKIKVm7AEwdGhG6RslLK1uz+PaUs0ynoRCoeyaj1KRinZgPSOoHM9jXb0AYvcR
dobORpy19XobZx78m6eTG+tClTDHCwc8osc09axpy3tz5T0BqdP/hrKoDJhuDh42iqAhdLvM/L61
cTZYzwnSsf9pyv7oCLwZigOSUmk1GEosXnpqIDv5VMkPt2P8eYgvt9+bwSz72wKuFjlyTxbWFSpq
afkxp5pnWu1D36Y/eUmfMVoBFQ/ryEl6yTLds6suGO16IwNZ3x+4F4AfIACnzf//m8FqbQmLQdqy
UGq5r4EQWoBPD52/3cZ4rzi0M+MPdB6cGbB7RmX0fRxbJSXPtYGFOo+CCOJAMM/2pGEdrZF8aWzr
Z5eBtT4NJ7jXbRQs1oaIrADZwQzLvFJb7PSSSDi4zOvpa7D3wd7cqFSsRwDeFzpIQEUs0w+zqaai
cmsW0vJBHwrM4VPZfr09g2sfGHIPqEEgCQGZaJGA6FGnSyS3TghbvkTuu3hjlq5NgbBCbwMsvmBb
c+sGDoUo7YmHTPtSsN5r1dF2zjp/YNGuR2FscI9DD2M4+9LXF8U7rx9+3h7laoL69q9YfOSiAL1Q
TRimXjzAGtXLEgbfwx2vIDTD/DL5ZUTQ7/l9O+rG3P5xPXvzEXBlAmyFuzN0iioccvrS5mzjUFkf
GADbSN/w3r1Cjokigfp/kjlhpngoxHjPagAWrKqGp2n0aqf5N7REnrsm+pGZbGNW/+A5lqfN3DmC
Odlc8F5+5YmjR61tVMiPeyJ0v4OXju9MUXtivdUfqahTn7K4/JSnYxS2Cd6sYBSV8MWAigb882BJ
WGs/WhljBbiUQRpHydGQpgPBbjUE+egUu9o1v41jQ9FHdt1d79IMvky6/iKpDTgL+Ip7PjLlRSVc
hb3BBPj69hqS1Y8QfQQADQHkgXjX+xOmZC0wS4njhCbHQdn/pq1WnuVAzaNj1sa+ygru9xU0I8RU
IXfvGravC7PCW3t0sZ+14hF+j9qhSHr5OEDzBA3MyQHRnqf2Lmt7GOCMUeF6qOtHxxhJJQ4Sqt8p
FTUHA9UGH8BKzQeeQdzhkW6dXZgWwX3Vdj9EUV/tak2Qs7DRSM3hBPHiNhvHw58LY7nEUFCHOyAF
b+QK0hN3HeTs8xa1yxL1COF+b0bjdbIBZO6qJ6fj6E9GjzrrQpQ+Hg2tASiNQKh8ij0zn1AGIa+F
zk8dyaQnLHFO2O9EpgCqk60vYe1jc0BuwTsUxjJseVhS2vWZbaNErUEkxvowbkE0V99QwI7Ntjso
Hl+1d/TaqDsTthFhWaAM5A+5BwUsFAm49QxbFPFFr/Y18brU12F3+dcygjhF3wafR//mKMEBOjY1
6dwwqybx3RVdvhcZMzcO67U5RBMYq4JLe7ZOeh8Fgirt1CCJC1PI+hG731FyvP05rX9N/0VYjCPt
rHK0Dbz49D4NCt4GWgHdivLvO5cuhfAmNi50wq+AMnaSwP2PmU7IavHRhMPa5JgbIdYP3v9iLB8r
9WCYTdnbTlj12l3eU5Rp6fSLwdHAU1yGlpHtlNLuSpgBT8mWtthazvpmgO7iGWN1lltkOChDBc38
mLw69LFCdRLGgreXayvOogQ+CWAljRyDFDAQh3tJ91CJwNwyBVh7M/0h0RhonAJCNW+aN5vbaRMI
fIuShf1LNQFDhHa68IgNddaNhGp1f89snf8PNA/3TaCstuFiBXZBOFk+wTqxjcti6/cXyVTS0FbC
TpyFr9BMmDFEGw/ktd+fVV5RKUEt40oLG96lYIjxioVGE0FdyoWguMb/IXMH9QvYIqDY0PZdbC3D
UgmJOb7Qsg304il+7cp/WAXUY2ZvtrmHTRfLrdVJnFBJHCBBTI9W0JTRpPnXVFscmLN4CpTicUNe
cdcBK2qRMBkIIsvjRCBBsWVFsLoYkLKeZazRPlkKlZo8Sc2Cu3hqxdWetN+imG0s99p3MefkM/Ro
LiotklZd6JBoqRI3jPWja37HW2SX8TurmY483jjO1s7lN6H+nHZvvowEtu8cjTU0eOOL4ZRe23sd
eb59mKxOGBqDQMpDkfkKmiNcHXb3FXdDRx8/oMv7Yeycx38I4UCPA700gortYvO6LR1jw5YsTHQU
NxtvSrd6uauDeBPBfH+E8Gxy8ibGg7Mu/Db1/gFB7c7VYDQc0eG84twnUz/wIkIFESU+JX81Kbw0
DrfnaHVXwaAI1Bnwq65gMVFtDAYtIoQQoLnz3MW9MeR6YBSV7jdNbx4cE4qft4Ou7i+G/AzwGECK
lnA2aXdxSfKZBwzBS2nfV/JesY3n1tVlRUCYRvcZFhV4LQMB9n5pcpVZJNEy/hjrmuHZU/9koB0E
N/pvFhwz/nI8f2IBGTWjSK+f5qxMnF7XSv4IT+CLM1ofU6sIHFL+vB3maq0WYRaPZ67YWNC24o82
xfM8NtHfg6JirO2gNITzf3872tUiLaItzhtDLzVlWxhUTUEEgrhejb5zSjeeFLejXIvGwd6gyKuC
P2rynsV7vQmrLc+IrRCLYwDwj/8P4TRHczi0P80tqYp54t89i95NFSiK7/da3RRNh1c9f8xJf1aJ
gbqGgMCV/UiMKHTi4bk1zY15W9/eM75+lg68ct2gCaxKMlfxxwZW0cmBV/sEXWS6cTpcnW/zwOB4
AWsuGHAiCXg/MELooDGh80dXe+UfWPX59hZbHQTOHsh7zMfckpWAckHvVknNH2VtwrwDFmboWB9V
Px5YU268ZrZiLdZIlR0r6NjyR4eg93+EneRg78S0cXOufqJvRrSYMJGweswLjMiJ3AzyUyroGuss
J3bCQX4vx2ncyApWhwUXa+Rnpn1dsSsg2TXqTZw/JrBf5o9FPfqNo8HXfCP3X90JM08KCJUVNQBY
iXbUFEX+yNTJSI9/TaqcNxpSWCgx4amJ6sr7jQahgUnkCZu38zddeyL1D5m9/MNmQ2cVgjn/R9p1
9citM8tfJECBSq+atNkar3cdXgR7bStREpWo8Otv0R/gM8Mhhljfh3P8sIB6mJrN7uoqYl/mxhLG
ehRjMIKh2qzubUEjXt2Ahfi6FeU8ob8bYCu8NZGEPh9IkzqUp2I9hir9hTt01xju23UTyiVH1z2C
5QA3jkxuZyR5mJd+QY/lsmmgUwAqFAsYes3GUvg0sJOivAvCHzT5y9k8WtuJaYxJcbTG9hajtZHN
GrqonQBFmoNHvzZelwKJnetjE5eK5EnPrIqxn0SeTUOp56dpeQQC5qlBnwOcx4a443Nfr7/t2fhu
sHHfZNN7nzlQfDXh4nB7A1XtyKtWMxeo06Asj0Fw37Ey6tN7b9IVAxX3ECjuXETw4AITvCvnY0tn
BB5VYJfH1jms6xMAurmOpEmx+8CggT5DbA8UHeX0JBtGWjPo/x4p3fQAWbx/c599XjqlQV2z0k7w
+RUtN+ld67/fyQBcjPlH+R+oIlN415PVH3i20JqARX9wwOi8qTV4adXsnH5eip9GBoHx2cPn02pH
i5fZ12ntKU4mIUBUgKsCxKBo4D7//WlgJ3ZYkPyIztYoaNAiZWc3C9SG5nbVHBSlKcTr6DSGT7to
+83Rd9XaKGMdfZJFbQ2GLPu3CX6iGZDp60dS5QjQ0SwoA4AXudAXSsqiM+tszI+j2xwd6t2YA8ha
l7CPCDP+R5Q99a/XbaqOCk42hgbpRDynpYlcwW0IkimWH+2CxnNo30999zJBoPe6GdWGwLsfrhqG
kEGTbmvLblhA8iI/ru0xXZ+c9x8XkHBA4APqVkiWy3BsvuY2q0d7PtrdPviaD7vrv/4SL4r+ytPv
Sw6lCqbWBzJzPoJ1qnTdPSNPsw3ytyCyqjsefkq7Lyt6wh2yvW5YEeQgY4NXNXjgoJspA3WqOmRT
UTrTsQLNsDu9Uee+Mm4hMsx09ULF3gO1oZCWE2XDi45lv+JObabpdFybozHeLwUga+s3sLe3y2ez
0QFwFbsO1lDcgIdGNCU3LDsVKlPccPixCrNHo/DivnZf8kHHtKvYddjTSKrhbSqaN6Rlm1t3dQ0+
cDhpDsXp13DUBKE6A9K2DsPBXlqOChOEL8dmT96N/wdvw+kAhP0TN92DKNgl4vtB9SM1trO589Of
17eYYuHPTEgOoEiCKvXXSQzhkznlWyB14GqePJPugvqe1eb2uj3Flj6zJ8UdQzJkk+vNHA8d0L7Z
NcpyS4RfsC+HuAs0xsT8SEEOmEABUUDMge4JOTWRh+NEG4vxY9E9uweLf7o+FtXcnX5eeu+Oo0mS
ysfnF3QwlCCD2oaQoHY3fXZoqy/XbSmODIYCah7cefhHdtRp6FZ90Db86ExPIKLctusriOU0flRx
1wVAiUM9F0UoFyo05/sNNHroau/s8QgCafDUbHAHgy4viZZgOlwfjmpl8AiBvCSuVv+CwNAIygLU
5Ol4zCAEn5O3VXOvab4vrzyrDU7mlI7HIe6tbdlsr/981Wqc/HyZq2CCulyZDvj5jnubF/frfNe3
mhBNsRbA14jqL/ogQOEihWh9P5uDjwagY27d4W6hDvA0T5UOHfWHwVg6IjCDsh3wBGgykjOES0kr
y6pQRA4Ijwq0QCTtlzr5kdivE31BZ+9rdsO9yI+zX0awybx9b23c9Ob6bF4OFe84MCQCuGeDM8kS
fz9xc6wPoR+1ZsOR4DdQcltkqOR+b5p3R6XgRwA7CBLuEDrCaTo3g9/QUAMtKziuINdrkGPTsWRc
7rpzC9L5mW3WhK2wAH1WtNuyUrPtlN8HmQ9CAuJepqmN2m8bs7D7Y/4KaYm5+X59HS53NX4+5ubP
XrgMAuyWdpyZxYBg8IbkGzSIVvy95x6PTgt5YlMokePZJO1qXgxL4oKMNQZElkMvCNXN62O4mCJh
IMQDE4UbIPJkP8mS1DQpKZOYPkBlBvfL9c9fTJH0eWmrokm/WriLz0NvzBr7qDB+pq4mgaYbgjRH
/ZiDjj0pkjgZHWhKl8DXaPy8ygLQFDj0SDpekhmHTp8aTjqGcbN8T4JdldF/mKZTA+LmPDnRXhP6
lR0OQMt0jbnvepRkUTYkDwySHJrZUq0IvKSPhn3UnrD456Zqx5gLCKCHMbEeLSjNtBbdTIsmbaGa
MNH2hg0FHi2UU86NLOAwJWnLjDj3x2w3Wry5p7VRaw6HaihIzwJ16GIkluyLeVWW44R+82MwzkcS
pvf+5Bysnm7fv4cF2zO4gmAMbMXng8mBDKym3E5iJAPjkE9PhTlFYa1TQLzw6jgqMOC6AIQIknkx
2pM9wGzmG9CATWJn7hBLTht3yJ8A3YZkTa25QMSJOLvEYApAOLScWWBQhWM8N0XB0JLwMkyPdV2b
zzSkv1HeBjhoJksEUgLIWiXhu4FPkk2RYDsZnrNaSzXxLDtuSf/m9G/X10i14ZCghS+GmBfQBdLX
ydQuUGHo0mOxAC4Rct/brmmd7K5bUS1RiIQcmhAhL4o47HwMELdZygEc0cfQ/t0v3xf2jZnf5vrH
u60ghYoeGBxQ0G/Lj3+6uGMxBDQ7Bj5oqtFAP9jou2u2Q6HL1Yh1lvbBmSUxqydrAjrxcjbNIjv2
0OL1u+rI7aWIoDn7o3bzfWH7zxWzf/7D6EA/BI5JG9wXcn/llBeevSTYewsobnIku0v3YC6Pua9r
c7kkNxOZ0xNL0i5n4Ans7c5PjwPYFrdO6NFNAQqYXU8M9zk37CnqF0ic5Va9bgoT2PKGrVlEaevs
kI/vdD5esXkwXFT8AfBV8C5AIb6uMrNPj03obtr6o7HWkUO+OuHv6xOs8IqgFHFA1Ig2eDBLS9eh
BTF4a0Yh+wgFtHTjoNnmYIdoJKwZ9NqumxKn6mL/nJiSZniggRdytqTHdeGxsSz1plkpZCOHJKLd
CmWMMFpXIGS5jgBKuXHB3wauUjhLPFXPN25VsMWe0MsXly4aLtac/UYOXSQ30UrovprL+C1IOvL+
S9rCrALkgrIjaA0lHzO3BeSlCUuP0NA7VKC9NKt2mwD8e31SlfskRPoM7wukM2QNFdY4FWm9LD3S
eUFBaOmtpxJaM7uxXYDirPJAc4uqFlGUOVFhQO8ZAFXnc9lYDk88qOvB3YT9XYVH6N5Ll+aJj4/G
vCvaXW0xVAzbmd9cH6hqo+ICEkJIgDghTjg3XPO1tjNqpUcHJJjZkpdR6607QlLNhKrtIAfwxwzQ
wed2wNo0IYiGx7HdPYo33fhj0A1FtWYI0/+aEH8/caSI0lB3K9Ps2ALe3aZvvf8Yug9l+On6jClu
OczXf2akoz0gB2HMzMBSZQZwgbT8Dvb6zXUbytkCVOTPigAGJcWHNDAnhwcBvGYw7Fb/sVvdXTVm
GivKkZxYsc8nrAWR5LhYWBOngfhDuXb0tg6IzuXqxiJtbegtr4wvCcaSglNiATCNN3gyD6gVXJ80
9XDQHipoNB3EvefDIZynSJ6K9Z/D42Qid5b171UYhOMB5wgaY200s10Euy0Kq6BHm5I4QKQYWX1d
7bJp+eDPtvkPawPyPlTUxVguaK09n0Hoyq/xJEyz54p4UNazNT5HtTA2dBdMoOCF0Li0MNkIf2MM
TRJX3RJue7L8nJwlvQ8BhXhvWkikMjFvwIjg9XbROFQmLalBPpDEvaATcezOPUC0c4NYlG08Gugw
wqqBIZKANAwAwrjopYF1M+XO2MF5d/N+qNrI8244agPXd5vOiNiNJ95mJcbgLK24IUAk6T2V3WPJ
NTe7yoRg8kKFQ1SI5EvImcF5sVg5fGay874n5d799f4xnBqQQocFLy3If6TpcSxre1MlUJMkszdH
7ljr4M66sUiHE8o1pZs0GIsJZ+mDXdn9Zero7ZU2cC5BXg7S3gu0YjXVrt20CEgy3NaQ2u2P/T+k
OUS889eEdMcw7rjVyjwjTsA2X4zIN+nQtapb7NSCdL14aWfZ6YxBrOV+nqxNvrJdndQbZ9a4S1XI
cWpIWvwVxNe23WLxq3DTlHeMP4X0DuQlJIhAbpTrMDwq7wwKBoSAgqEQGkDn56V2AhSfDYyripoW
cP1ZlyFQGQBYHy9p4dMgPXFuwE6MDj0IPQw0Py32pqsGqzYXvH6IegbyTxcR4TS6HGhqF5kBZmyT
1X6iw0uT66hxxaTLwTwEfwU1LqTRL6hoRqz4kOc1YuqaVTxKqOkdUt9B49cCDvR5ypYDzfnUgZsj
qDQMC8oJFMAEKMyCDVGGh7ilSQfLo0ZMoPu6Wk3kFpotp5xDvNwhNAC6nYtgsyxw001dacTM96rj
3JjJHS0a56bqE6rxnapjJKjVECmHgkFI8jfekLOas9WIXTD6TuYXgoRKXn7F+dXcA8pZC5DBAc4i
vBT07IdmBTcDtp2T7Xy+zXToYd33pXPT8zXrqnQw4jB98KE90r5cvwN035f8jcNcxAC+ODbTNuRF
VAVfrxuwlHv6ZIYkR9MlfTj0wkIebKwqsvKoeDXeoBf8Zv35jxtbg0Tdb4ehaz9KnJvk+fovUG47
8CCjUw2vVCRzzj2DkQeLA01XOO1xB2UQCMRZOtElhQkkP9FRCPcA7N1FEXK1ZrCcZUG8jDboD5dN
sjrgDvx5fSBiLSTvcGZFCtinGvW1hRh+DIrA1yqs9s2cxjmoqDZpNf0i0Pr8B3uIO4C5BBcK9vf5
xLWmnwyd1wRx4ib7cGxuXF5GNXJVG3Ru3toDKq3XDSo2Ix7A6JtELw4aJ2UWSRdyX3WWdUHsF9P3
Jay25tJ+vm5CtVIAjADHh8BaUPVIY4IfH4K18WM/ebSzZ2f5wFtNSUq1TLiJRFAtuF3k+LNPpnUp
6iKMPaMpoppaT0bWg6eNVJ9dCKYi4VTcXh/Un2qjvDNOTYqJPYlGe9tpkzbPwds+TgcDVFap2+yy
KniaAMK0snRvFMEhK4bXkfcfzHXeTYx+9BaIfNv01s2624XpXpeXXY/o3EGxzIIUGRSNLsh0+jlb
nTDF+8KZ0mdm5MepKncFr+6GBIzQnP2yUvy4tp62TqbjqlP4HLDGCao6qB/jwpZ2LtSaygQIizB2
RjociJcMG8jmsUPWpWw3Vm3zwLLiR0FDrtnBl7ArMWp8Gf1qsI7Gu/OVKGgJ8aXECGOrHsnDiiTm
zdxX5mMO9b8HUH4VhwZsXw9jN7OP1dyZuwFIt1urGn5ptoRyF0JYAfsQQCLcgec/ZPb8fMg7VP28
3HE3XdmTKF3Z9ADxZ+sGFHH8W9XSMgLvzPih67PuoUY777ZuO/Ip6e1mmzZFvUnY3B7AqJfOUdYZ
7WPdpuWX6z9UuVQnv1M6kKPFHGfKkzAGuiPbZIwtETo7vZdhmZING7zsMPWmuw2zRrdWKlfgnliW
Do3VTsgYjHkSD4uzDTIIyi1bQ1f+VgQi9qkR8SNOTuacTYlHZxgRzcv2Lgv2Dd+s/ntBXWLXYWMJ
oIDIUUi7rvTd0ZhAGxp3DtmHvNvPuS4lqp6tvyZkdMoE4EuN2DeIp7V8rQDwRnvpcZq0IbDKjgeg
HWo86F2BIuT5hNVTYKBBPwtjnn5MeyQ9Z7JPx1/XN53qooH/d8DGgmD7AttZgOSMrhb8ZV2gAAAF
3jn8eN2Cat1PLUiby1t7005KWGjWGxbctN6P6s3RMRWrzo4HQhZBcApeDxlD6od17XY0DGITGtxd
AwBH+M0af652BeL+ZuPnu+uDUk7b/1TC0OeBV8r52iRWTc0mhzxI69xB7gTQ2+vfV649UlFokoKG
IDjozr8PfvkkKSYzjCmaEnce5QzBVAdBNzQ0bK6b+lOekK9M4O3/2pL8Y4XsF+usKYxnEvxys/Ch
7b1HEi6PTcWA5nGPUOP77iU2eHfNGzQIbxdux7Nv76//DuU+gb4l8J6eaD2RppRnvQGhjgU7EZK7
HaQrHPet7NASjs6n6m2FzqsmVtAZFPfGiUMqig68WO6KjfmyOjRqyPfcjNqb66P6E0ZdzC5U+QSF
K/amKeGWatDFlUVehnE/+tMtukReV2Zb4C+Z6SMvabMz+3LZdq3nvngJdW5ptaIpcqVsw9EJEecZ
VDnWPOA32VqNB8Labt87I9+4dThtQiBM91OZJduGt/YDLq8GEiphphmE6gYVoEIP2X5wfsnRaDEY
oGhZ/SQuneLgeDeue+Oa0GJG7wfl2+sTplqVU1vipJ+sijXlLToQQmB0Gp99DCya3IxLmv0MsmbY
MN4mmjhFdZJ9JLEhcIUyFwA15/aMhlsFetKTeJ721jemYwZQfh6ZHmQSAHAAxf35512D0brpAQcK
ynsvtsr4+mypyso2IHHoCkN0BCSA5CiCfrY4q0gSG3m6PHuguH1Y/KBA154PuoYu+87XxHs0FteP
A78OfiyGaaZg7Lb40a8K/18mE5qJNnDv0KD0pM0+pEkNuTqUBZxsa7qb0tBsDpWbx2MCHXBE8OfJ
mfoVhIuD22ZIbBrNtzaZXmtW74Zmjnq0X0ddxX7niQ7Gr7SJ2jUYbFDRuoC7+9yuBzZgQ07GA2iD
R/KZtdXG4Hh3fm/NTFMhUDl+X7SR4LUAUkz5/cxQRUn9BEfNWePVfiuQiEAvlGYalZvyxIjk8c3G
M/LeDZLYBOFvk1WRriagMhAACOWFyDoJaNf5rq+LaXDGHLHesrOc26DRTJLu8+LvJz5itEaGmAuH
Kpud32Bk/oCK3fb6wVKtw+kIxN9PTLQTSCmrFCYW60Po3qXTgYyas6sbhXTh/aE9BWE0ikFPJn/u
Ms3ndSOQrrd0dPLC91M4NtO8S/vk21qbTz5Eqv5/EyX56yype3dJYSavD4mzTcYNmOL+wQQ8CipA
FnCGcvkn7CEPmXI/BD/VNjBueIAanSYWUK7FiQlpFDV6Noe+h4kMrywHKBzNEFS3GkpXuGBCBywV
cjxXlV4xz5zDiZiHJEV1Yd+t31qqwUgrrYDkBt2ZwPUgkjrftE5RhbVvtrgMxk32oSJR/1wNunBR
3ChyQAOs5l8j0o02whdyoBCTuKvrp4ywqC2dRz7Pz4jNh6gN8IYYhZbLOm/Tsd9QptOiUEUjJz9A
vmRmkagdOvyAqkZSKW3v59p9mGrnmaYztNTcf6jbgyIDgjiCCBnjllxBUfZzCRXOMB7yCD33xrpx
DM32UG4/B5qDMITsYij+fuJtyhDtIU2Kp3+X+Xvqot8JinvXD5HqGkNvIhJQuF4AU5IChdXOAdbA
CzDuwLSLjEfhvKBubO9Nf7Du0rEcbpCNhNRci/be65bFhrjYMGAtAP2Cj8hOxvg60LuusgB+rubF
F1T1jqRwtmxGd1rZ7EJIv28Mf4VeQ6HxTMrTAFkhKMwLBV9Z6LgfnNXxxxXIAfCn3FADgqI94urD
DMHNDZLx3f76OJX20OgHJS3A71GrPl9Ea0AsVuRI8+XOpzT/nYVPNP3UsZfrVlS7H1rAqLIgQkDf
uXT8fISrlE52EANVt7MQ+kygyWxeihYFBUvzCtXYkjMdHOn9wigcpL3HHzR9meyIIROVQaKk/Xp9
VKoDcDIqeXfaqTl5fIIlbm+tYNNpnJbu8/b50pRT5xkD0gZxEXyf2i/v7mBF0in807SAGwoRouR3
DfAB2Wj4RkaojNIy4tPuX2ZHNEX87/vSmvPBcFbbwPet+ksCWZq80BXXVMHCfyNAuul8glIrSKeJ
BUHsNU+Od3CTnZncXh+EMiF8akPyQN3sO3hHihyNmd42pbW1odKIZ9NL3xgfg3C6t0j10Sq5t20G
+4tZ66gaxCzJfujUvrQJut5BWRc3Z8yhtkGDl2o9hJ0fcf7E2izKpuO0/Lw+5EsiULExBLcm3s2A
F5lSHJzAG+RDTYPYMNucHxg0RpBOXvOPY5eQnyGenR+sgiP5zPIkexz8ZT30XVKgHlOOUcqyL3yZ
yhs0HLQfPOTJd5wV0MnOknmb0exzk1buwWi8DpmaaX5/LAGaZhc0yiCixo0h7WlQDhNvSQiejRMS
atXTrsH/fB2+T3EwUZgWHSCiQfoib2cuhWPxzPLjCXKnXwL67foCKLY1sv6odYYYCk6PFAOvnbeA
+AXVSJayZzfPvy+u2UNZo7q5bkcxjLN1Fn8/ub+7vkHH31oEsTveTSwaE83VonTEaI0XzZ1oKJBR
1LwNuzb1U/H9do/a52FKII3WHEjVbEGipQkVlKM5sSYtPZ7QgJDwMojL6q4ob8Ga9Q+zBfYNITAo
KNXEqp3MVtY4rcVpHcRt6NwmXf/CneDtugnVXYyH518T4u8nJnp76brWz4OYJCwy6RsSWxuS3A/z
p+t2FBvMDpF3ESlgIXsleeZ0LJrMBQtnjGJ0saGeaxwgADKDgdmgGv+p3ANoVAiFUAL+lWatcHAN
oDAVxDbrH9lY7ZEMueM0+7gu9JbP7+a0Eq4rMEVO3UNzqfyETw3DoRnUT5Hpve2KG+0zQri+C2+M
9IAgmgTNkEyc4xqd6eZDh3h0XMpfC8rBm8avQhrN5mQcrCG071aUWVYAmLEBW3TT3tQlcCxRW1hL
lPXMAIcrNTURj3I9gTZGG6uLn+ZKB5kaTe9xDxXr1SYQR5v3kGfujI/XN43yfIVCOgbdCkJ44Hxz
Gn5a9EVPw9gHr/vTwHTKNYrv4wYXIBykrdCUK23Kigy8NTsEU+a3ApgiHa+B6iIHjVYA8ACKBkJV
8/z3s6a2e2sNcTVY8we3yH464PHzaLENcuNTRgGc9qt+Z/v8Y1s7D82qI25QFdQBDXMFjAWt1eh3
P/8BNofKGGs8wD+8IPKdRwfKL/3wXFYCVs33EPbcZLW/MX3NS0bhVc7sShHECulYZtAAdv3lR9gs
X5gV3IBNeAXvZ6HrhVUaQ93AQlOUYK+RQjL0VszN4gPjMpDBu82KBcyc2ZpsiT+9hnPhadyLLby6
dCCBFgT1K+STAbeXW6HS1h790a/gytDN/cl1s/QDtUfro1851u98DcGPAGrHz0PrWNu1se0uMhHd
PKLojmnnvdXdsjEPHoMcwuEFVNJu28wcN8zop4h1ZIQKjjlHQ1f6m6zvpofMXa3jTLoU/GJDv/HD
JIT2N56+yE1TXNG5tbt+6hT+8w9lWohbFIx8Mtf5hCeVMeQkiMcJP4Hfk3WKZnI0yW+WaW4fhReB
vrGJLLXQKLygewidNYUUOC7QnG9HiKOZza7033/zwAaa4YHCB85KPoQNws6kDXDzBKO/ScN5X7Uf
3D7QXNXKSUPwBz8NDMkFI3BnJuPUgjQd6egumjJyk6TkCb2p+6zMjcjyDU0gpfQtotkQrQvItFy0
mK9BTno7HUUh1/jGc+fZy9n9XFbHZbX7iFYZrr4kMjtjlxfkIw3fTX6FIP3UvhT7lHXyRwIR194w
3vEyvR9cHX2X6mCjkxJRNWBR/oUAxJQOawedQLRX97V9Z4R29zw3Y3BovTK4dbKZaOZUuRsJnqVg
HXCRghR/P4mFlips7BYqBHHvPBb9U0GgSvb9+tlS3TjQef9rQgq3UA5PGpAsAaoADdolfDMzTS5H
aQDttA76XU3cmGKfnowhtzknVoYcnGU+uUDlFqkOQaCzIC08ZZwYLUKi2Jn3trfTBRbKzwMEhfQQ
dCEgkHc+gGyG2FidNZghoJmNZYx+X18BVRUfuwmie2CXQCZRzlIuhtE1UzAD+FYfvPRu/O3XeFDv
8iDqlt30I1l2rNlQf2t8vW5YBBPytWELLTo0GsFLyHGcDfnhoWnxqqbmU5W82u4nwhsQdIDKvfky
rT9G3fERC3FhEPKkgvZElFSl6AOK3Y05VwjR6qLao0LzYBvVXVNBz8SBblc0lIm7MwBzuz5M1foB
j/nXqrR+YVdnVQ/+kXiurE/VMn4ZGWrt120opxIk8gSl3AC9j1JYU0PuMq/QOBQT6GaWyRTlVREZ
69dqOI7k49gX22X+h5sKKjjgDUL3/WWr2OTn3G8zF7dIfU/Kg9fdUqq5d1Xu58SEnERsh35C37YZ
xGlR/AhH67kzwzXKEl9T71JdVQgGUWrHAYPEseQi3ConrATYPp5y9ua47LbmEBP1He+XVQDdmDBi
Hq6vl3InQhEDUajo9L/gSEDOB9ufIz3qJzPa/IdlGyZBvnOyotqYw2DuUsSp24UkrWZOVWNFMRqZ
ZiE84sptkQltk8WeSXZM1tvO3szZdnAPXXnrU817SLXt0fmPTDPGd9mwtvLBhPBllx3tYDM598R9
P1wPQZJgrkMvDOSCpMNcB27f0SXPjqS5N+g29DRHSnHXgrUQ6hjgwxIZOOlIgRvDSTlSJzHn8yHl
ZjRb7q6GYKOO+FdpCI4dCRrHR/JfumTF29xq+eTFCYNwvVXcmvN6C9wr1RWmFSuCnhGEfOgeBJxY
nrHcbYnZmIMbj4UXsSEKFx0Pg+LAosrq431nA0UJUsbzq6oDYnpaC9uNiTsB31Z+mozu00DfTegE
agx4VFS8hL7qRRZoJuU4rGAgiYvpXoDoq/d7bBFcgbvEFr0CMuw3b60KbQK5G3MHMtKHZnh+9+k/
+760dYu0ZLa74vvmtGu+VX2567tiFwQdOObHKOjffxJ9cIsDQiSU1S9kTAbbK1dQmZOYoICMVIjG
l11KzmE5UHpE2xMglJfvCQNCXIylE4mttTKf5mQNvwY17aOBtPwubeBi/MnrHoIazxqnqk3UyK3w
0CCZfQjGADc+pE0PbejND+Gk5R1UbUkkvtArha4swRVzviWBgWzN1R9IDBGJZ4RpN27aNFvfSHS0
NwrHiuq8aGmGS0LbuXSMK2oWLPFqEjslj2AkctGn2+EZZ+VQeCi217eQymmA6BhHGfVJoB4l77TS
cGHVUpHYNmIII20dcOEG5GW1/2GrIvIHNy2gpAKVL01fUPckzVo3tsPnzK8i23xczZeSPDTG/agL
CFVrhdwZ9irYfS9b9llWNl4bUjd204lD5BG0FG4+eluv9f+hNxzpw/9MSfmYIAEDH0QR4ELmZ8I+
hp4uIlNuB3Ac/imaX8YUyI3yYOpw6CYogO5IsOTQTDeX28KHUhXnEGQUTTqao6g0CvU4PLpBqYcM
4flqeRUdgxmZtxgZ2m1C012JMJ4ED9AUyoq36ztQEcIgvYvAHQQiuFSI2KEn7yoXueS67AM3ru36
N8nYpvbrW95ZryQYvi9T/SlpQYxz3aZqg+BtDzZMEKTCurQbIQu+TGGF3QiC8k1bxZZ94/i15mip
rkkhko3tjmcRoDfnA6uTqk6n1iUgp31i4KrzmAaDphwFAQ0ugDAIwGQo4oiuLWdOfRIzewsVu9aO
cp20iOI9gPLnfyYkr1dYeedDNZDEo4GOwMqIjNzf8v439594DWBnegjnL9fX5o+grvS6Qs4KoZho
u0X6Svymkw3B8rEfqxDXAIBMw4d15tldnpXegVgt2boMeAPPQw/MWqzmZuVef98FY//UNYu9ycri
F/PZHJeg2fayfQMcPh7qiX9gUw86lcqGeDTIPECPf/1Hqw4MjiLSwSHuhovqGHG50/mT+M3zzsAL
0LmBpHKGyq4OCqrcVMhu/SnDWRchC+FFDbA1/HXaQg21QuGNeJ4OO6kcjVATQXUMjz05wLPNxjb8
diTxan5ebHgdP4x4+8Pu0NRg/QOjo4/OMASsUOUTAkDny21TpHzNaSWxuX4I/NtZV3NXzRhwFXil
oP0PLHLSWe9pVqWGjSDJYPlLV05P1NQ1L6ku0VMTUriaZaBaNfqExGVnr1HIDUi8wFkihN2lvNpe
32qq0gMaTCB9AEZ5By1G0oQ5jkGhWQY0ddqn3qZZ6NYxhvusqHfT6HwzqPOYV+3OrvPXca01STDl
SOE2hUYXEohySZ6tlWFNnQnbzdBtu27ud0C1wI8Sa9q7dGk1l4PKxSHlC0kbdB/BWUuLx1wyDJSt
PtALVjSmzmFabDTWzIfrc6raIzhU4Z9CB4i+xd9PXE7e1I7Ve70fe22cGI/0+A+fR0eyqGtAR03u
K5lbx88o6CFjshzaba3jXlc1eABR99/3pVmy1t4vSYHv08qlbkS6oorbdfE+BIVFCoHscA69uSyA
7WRFe+gTs8A7t0qiyc+MTWtW9EDtKtv7JdAVJdqnt8Sc+Bev64rjMs4oZTVJedcsTXiTtkgeOhC3
/trQTIfPEb9T9vwoGSKNi1ffJSdBCmWmFEZRHwmrTbk6UUePDNyic5DeETREXl8V1V4WopJ4zQAs
dwlVtQsTxKILkBnNDQlfl/ucHm3n5roRxQZGAQ3vcWS3cKHJKSFQZVoWs1EjqegzrafI5lgfHcxQ
Z0TyP2ZajpwWeBXZWXUg62HhqMWEmpEozgjQ6Ni9CAtR0JVRf5VXB3bPUHINTf4CUYmtSzOdqIzG
hpyoS1L07ncrqptznTynw/IQlOvL9QURcyHvMfx+vLDwZANFiRRd2Glvh3nWBnE/7ap6a95WX4w2
mvpNkmiCTNX+OrEkDwawxSCzaB/EYWscs8R7Tlx2k4KLoLB1KC+dKelK8J3EyMqKoVe/akDY6G7X
gEU5qov58uP69ClWCJf03+lzpPeOVUPapylwRBd3mzPoQWsCKeVI8GYTJVKojMoJzaXmLdrncV6g
Cn3Xgu/T9Hfj4D7OqaGJnpUb4cSS+CUnPn9GK7Y5i5PZD9/r2op4+BaQeQvassjpfxa6HLRy4k7M
ST46SLImrwlweNSzI+qLsFRzQBVeAOqZ/02dGPDJgFwzqZZwgRdoypvF29vTZ6q7aXSDkA5PWixF
h0Aa3myCiPgPQjT3sGYIMl4abof7WYZJYuHL7H4zcxL5VIctUzWsnU6UjN2o2i7o+gVUGk4/44nA
XghZvxRB98Ab6xma6M8kaH+xxDg4br4joC5sbJ2yiHqgInMOIsRLWjQ6pVC5s2cfqMDwqWj9Qxqm
X9lkak6TzoxYz5MtkZaZQ9DTCgAHpEvK0H4jVojSoq05SkozBNkdUaJ3LsiGrXBmdmCMfpynn5v8
G0t/01yTe1T6BYA7RFHeCpGmPx9Jkfm1l3HADzPj0QX1vueiK634ZNNP1/2bqvqP3OZ/hqRTVLJx
mCCX5MfJ0m3bft4EQbLp+YfWyCN7+ZxWx2H0o76pb5d3S3Qg/4nHvIkcCCorKOqcj9HLrHJkORCD
dfK4Vrc52RQ6ylblAT4xIW0ICMR6eTPARN9FLj9krYaUUf19UeYHEBEbW7qIHApu7jT1sRMS/ysr
+Gfb0XFOq1cIiNo/YAJgk6RpcvuMWQ61vTg1v6Yp5PQM1g6bvgZTmpf34PCA5Kq/fKga45avw34G
RcL1PaLci4jqMD4RRsg6ENTOEcO6hR+PbdS6W+8LRVm70UQPqswL8m9/jUgzmTCz9g0CIxN0TtDK
ytmPwSD152bwp49GaI7f6zWddsXSDwDjJ6vmoadMxsM/ie5/iCBcwB0oUFJ2UTE/tmbvLmvKA9o+
tgN66yy7+4Re48OSLW8sLX46c38LfpNjQfldUHFQZvO7atSJBKueBugoQ+sa0BeiCfb8bExTuo68
Sbx4NcY0KrKBP6RNXsVm0S8f+ywkh9RmutSB0igQH0LwA55RRkwYoOA1Z7MEypDe5c49pGJRziXk
ZqWaq1u12PBpgigRMKqLpmIwYdcUP+L/SLuyHUlxJfpFSGAwyyuQWy3dmdVV1csL6q7pYTW22c3X
30NLdyaTRImqRpqH1pREpO1wRDjixAn7SBBeYXSvQAeW1fpZ2T2N3ahvFOHb2Gj3yfCBTjY8e9Hv
ha569EzPy7ix56Z6NaI62ZQ/GusNuF4b+G7b2yu64iSWTMO5pFnkmI2RtKXSbEC6d2YE2pXw9q1c
4l3CUoA2hYNAL/08stejYhyL1rCPTiGY8Bm4xkJDVSAJSGvxc0zkK3x+7hOp15s+0Ys7gbkVDz2t
xantu+7QZInay9QUgdKUvZGFvZIGWHKTZz9w/iCwk0yzSYtTVmZ213AOAoXaF/YHTPC5lJnhSHIj
18BPgjIwQ8UxNNeSg4urgJOHhUcvIlCMlzexqC09Skw4e4z++lFb0V1k828RJkrdPs6luwcLD7C5
h0kvV6OkCmAKbc1GhOSB6Z/VAmxE6lNlR29G2X8zK7HWnLionmfyZurpNB5ttAFtIPGohxHjnyL5
AbCGg8UgBYmxFtesmCgSNARZbxtIlyCLwlpue3uTc59U9+baO2rxlM5kzV43HVj2FC1hL0Xu+jb/
aRsyIGvh+pIjxOAHXDXkbZHEnamalbtoUE+RNtPEgUeJP5TVXmaab3ZrnQeLywF2DXuHlM0V1Twb
m14x2gP2bA5vQqFOOTpfEI3ubivdipi5Z8dgo2yQFcQYljpKK90jo7wx7bUgc1HXwAL2B7AGds/p
72dheVrmQ5WCVPxoRMPvuOAPpLBWeqcWr8+ZiGmlZyJkU6J3U04iOp/QwM03mvZQDYFYK+wu6ADS
Qoj1Jq4FEH3P4mU7pXFrVXgSFskLKV8b50tTvqZfbp/LwoYhd4YSNUBpKHXNswKaXbUZiGyRF8Jq
MBX8/SYTVNgOwm+ElegPnulxDFz46HYVDPPglyrk9orrW3DvF9+f2RZp8F4ACmIfO8G3pcPuu7p/
GkoWdiaIUdzxJ/g1voNybUXs0tEA2ALuLgfoFsubwfcxo3foURuzj3aGKcC4lvUWNWNpvdw+nAVV
w/WfuiBsRC5XqP3UAKd4LTCEk/X6AYkdywfn3qOh2q2ZNHtzFCsouyVHP9kbTDYFZxTGzsx1O8n1
VnP55OHIk0W+AjwfP9jFGErHTp4iPU7umiJBd5rXghiaGUfG8m1kZ2BhtAr9Z5vr7ICusLXk5YLx
QJEX1xnJZGz4vIOeVK0UGGeOIM6+16Lvg4ZhIygBfmCz0Q014XcncpOZ900yE1NoGnDQG+glnNqP
dqNevIyl84pTuKMoPN6Wt6i6/8i74o4S0uVjJuCz4hzRfei201S6IHMCBYaftAuq8XBb4NJVn2bC
AEAMjgA6h34xJNHTxhkQJjqhWfvl03/7/Gz/hiZ3Sl3H52n7bbjTnY98HmTKGDMD9Amq/5dm1y15
V+kaPs+ce49/+khfJLKv/35/uotnZr1HJKvqCN8vDsTYynR7e3eWThtsBUB8TNVfUOZdfl5JqmV4
b9BjXbDGr203TMf6O5pCN2XfbUrMDDTcnIJ5aC1oXTJV54JnHtHrMVJuIAogEAwg6vM26Cimh5K3
3o3C20tc0i8gVwAlBS6PXEUSedlbNtAtFEHYa6afvJUIYuXz8wiil6zsicTnMz0Hasv29ffDVfEM
nnLwMHww7bMjsmvSdKrtzaPlVG5QA1q6oxjCtSJl6TxgX6eu8YmUb56KapIYj0KhmUfCdsW47eWe
1HuVreQ4FqUAtw9s9jTYe74Ww217o+g4OQrkbAbTObiMYDC6VocoZq2Z5ykQmRV+UFNAbw08oTmF
Xpe6nQERPaD5nxxrZcboDOgx2sf5Klv+vQJo2y9sL/Yr5DRuq9vSjUJpFkzU6PyaZghfSmW5FQNm
OpiAnot7CZymK9AyYGY/Mb+6D9qUfzM9FFHawlujLFrSRKDtpuY9BxiQuZdEo14OCpfYPOpt+5ww
7z4f2YonXvJ4yJViLPs0/B3w6cvFlekgi8RNzGNZ7zHtyo+0sE2+397ApWObsKaonXsAas1f9eD5
AS7A4wA5xUj4+EbP3pgHCj5S2uXfBJPM9gXIVsOIY5jNbcmLq4Mrh77A712VbsGZR02h4w4Y9dD9
EG41vLrCLkJB+rW5yYui/gCtUI8GE/bMKxWjrYijSesY5fwxddk+N5K7iGcrSfRFlfhXzLy8ggL+
UImkghi2k2WQi5XgZHkZ0AM043jAo82umJE5NR9sfH+sHqW6a6OfrvHygUPBpF08odF1ALTwpcq5
WpnWHG+BY8erV2r1ey+N/pKt+9/E/MHgnPnZESXIqK9sE37clCEnibdV8PjIJyX2ykttcdP+XdGf
dPeZqMTW2zEpXfMogLOgCbJ/qe/YK5Z22vm58QNc7v/b9qckdiakRmUh1VUMaHVqS+IjOaDtmcOt
jarbPNAZcDy9uQq9Wloa0qd4saOVHaNzZvZhxCiJCZ9uHXW20ax9Ej9m+crTbVEEsEiQAIcOUNSl
PohWpdbAdOCXx+JbH8lPZsE2FEPa3q92QL7/I2byZGf7ZxsxSyg3raPSmHzOUysNKWPa93402jVR
ZOGs0P+M5BpMKhoUZq/RwdCZaSYxPWLQq+V3qdVt6yytA+nQovXTOOMPbFRqy0vJQ7eO7EAIbQhq
TDDFxVYAPOdNvm8wPHUzxAZt/R4TjXd1O/CAcL2+czE8z8/spvdHp03vbC5PGVrZP+tZlWNGE432
MdqNtjqYVkPFW0ymRz+Jsg2Y98p+i2qTlz4dmyjoe277CEgK3+v7NugTEv/WGAEMles/qKZr3/Bi
JBstUfVDrQYEw6jvgtPAQmM1ahsGJl3q5hcaxYafpUkaWmXXHCrK063eRWv5xKVYA4YJmWEAclFd
mykKl+lQWw1w1J7uhaYJqiqtQhckKBxy7wNm8FzUTFmSOLGk1yf0GHvg43is8O5cYypeus/IjgJR
BvoBdKPOzGCReWNWOLC0vGsepmSv4FGMYW70c9m51rakaxyLS64D9xiFPR0UOVfUH63VxHWrWeYR
UKefjqO2AP+cPnDHzkTMts1L46jrChPRhGGEyqBP3mDsq3I43BazFFBMjOYuOJEwavHKKPF80MrW
McG2y14bQ9yN1bizmQWAdiLCBjx0fpGvQbUXtw/ajvSl5U1MfZf2Y9RikncpwkCbPWGwCm1X9m7h
+x7qYn+42hFpzstjGJFL89YW5lHZ6JJzU7+K0hWtXrhACCZBqYt5HTBMc7PEh6jV+AA/ZbveW0wa
/UtrMrFhQrM2Vm/YKy+QxRWh9ghYAWL2q4l4fVN3Q9uh38Yxs01EaCi7leh1cUFnEqZfcGbTe60Y
vb6AhDaJnkrq7Vstua/aMXDaci0yWlwNhl+AcgVPHbQNX8ryNN6OU8R0dDpfOtomosb2tlpP9mvm
4eEO/pEwj+0wnQ5PZ4JoVWXRz9gGDHToxVd3gJX7gCC06wKQiyDsql8Sw7L6qogi89g34rcWGYnv
jmbiM1KtSZo25WpJZ5JmByTQgzgSBY3TvjXZxnqdBhA4QZuFYFwe1UqydHH/oLqwbTBxSD1dnhBG
S6OfYkSEZNXNq5XlG5eVQBu7K/k0Z0kTpnk0wEdgGvwVnYVFxqpJ7Z4cm0EvfKUz4E4tRtG1V7fH
tKE0LHmr+149mk9mWrfPVB+UbyJOa3y7ygY/sh2J3GajuQ9alqf7LJ0mh2Cm0pbQZvhWuIMN/tva
fTBFVR9sV+PP4IvMAyOOxBccXn7PRhhYC/TLgTJlsm+6CHQnkWJsSyKrvI9ylN18R4C+xkkse8+q
pvoMsqTi3oujJFT5fmzaQ4XGPDcO3SJEm/guxgi5AQPytGCIo7C03fssltYj/DiSk0xUoQ4KmacE
kyIDrunVveF29ERrN/4b8Yu7oV5Wb6usH7eVctNt2fEa/XV6H4geUUtryzRAn4jzt+JO6ns8Iz4R
rRZaVj1szMgttkC8pk9OrsX7wmiKTdPp48rBLZ3bRJWEAh5MOLBOl/qhCa66rs5wv8gdqX7HpVgJ
0dcEzMK+omdmkwsI0PswurPVin1Y/DxSesh/AO981bTb2ZZgMeEm4I7y79bsPrd8rS94ISiZxv1h
xjbYq1zkqC+3aJTMGDxhEASu0R5EyUJ39rx8UdVJ09eQbUtdEH84dGA0cSCgYr8UxjuF4RQFw7OJ
NBtEQ8+gLdmCNmuH2vjeaLvPGeYmWzaLAwBYnm+bwD8xwtwyARpj2xhuibfunABiaOocOCqEKqbM
q6CurPsmcXcEtjDDGOyxzqlv5AIdU672nQzU9hMv3iFyH3wWowN85ddMqnf1a9AAAIQ5uOzgYy63
giRtm4wwCkc7v6sAgomo9EX8yzObMMJ4J2LkYSIeU/3XbblLFtOaWoSmsGZ6jV+K1TijhjQUOTL3
noyHuLmruxWjvKS05yImF37mokVniJH2AwEVz0vzWKQrEcDa52cbN8LPS9ODLU7ab6bz7f3ZFtQw
/t2fKRA9+/FUCqNDgx45klc6NKEdm+HtA1j7+bOgwrTaQqkGAtiwt3XpI8hcsUlLIZKFkhVI8jAJ
0533SRo89ywNgGVUEFvb71Nm7RplYPKHroEFz20+wHM9ofrAx4ko2UCb8OWWSeaMVTkSgoQiDZNR
4broQZdvbu/b0qpQdJ/mG2DoKvg4LqWw2DJTgQz7MTVKvzKeXPeRlT/y/Pm/iZkdT6TkOJgKYjoD
YEvyZDqfBjwujDhZMQBLdhet29P4DfTPIhF7uR5Q1ZZOkgpyzDAOVUnAfloDc47Ad8ZHWIKI7m4v
bEnvUCbHGwBdLWgEm8nLY84MT0DvBhL0aeZbMHf/ScKfFtGzq8MqzWmV0smRdl+G5gVY3498H4Uu
MGB54DOY6ZlLrVTS0sTNKZtwoOmnOstW0npLAEpE9AS4CAs0KVdsSGBurJtW1sZRpTZ9jgYv3jic
6y/FUPUhF3b+alDHDnVhiedOU/GhFEQFGWmjkDFkSKokrV5KqXuP4MVLX25vwJLKoA8NeAo8Rhy8
6i5Vpho7M+6z0TgmZr5LPeaGOmkfSVQNfibYfVOtll+WlAbOEg4KrR3WVd0NeaFcAQAIpUFfx7Zp
PxCeYeLn1EgKV3RFhOMyNElrVQIfWAKd7fxK8jVbuLRl4JzE77eRCLzikGeO11ipE5GjNhwz/sOI
3UAAeztad23/AU5ioF3+lUUuj0cxpxa2HmM1SYDpFvuC5Sv7tRw/nYmY5WarvhwUEMbkWLkjQyKM
80dNkgh7RwmIhJS+pU1Z7nmmBArBaCg1przfbS1c0gmKhjIANlGhQqHlcplaTuI8dtCaK4yNCjEN
8vbnl+w8wiFMlkPBHDWJmZ2qMFcTXbEDPcr6QU9OnN/X1T5l7kdWgYqijfwYSn3zBuNcSIwXiE16
LMwAA9uFvnJU012ch3cUqR1kLZHru+oe7WSd5bKv6ZGJT07zMoLqM/2ARYf7QAfpBGfHkKHLg5AN
oPp1DcIMZn0hD122EmctrgBmBpEEAokrRkUVC0aGiNFjk/ySPQ0wUzA0xpU1LJ62A5Q0FBSNY9bM
q1tyzCR4AdCLjIbRJxmHZbYJP6BQaBLG22biP/oDTDpzS3VUJQgdInq0o43DJLrrUp9lb534eVvO
pJhXJ34mZzJFZ3IcUcUJmp7pMcleErFJ6g0Gz+dZH6SD8A3RAIazVh1fPKIzkbPdA+7c5Bxm9ej1
W3Rd2eM27ra3V7V4QOBzBt0MPM5VmAKHm4KBsIMW6CgopBKgksTcj332XbPWxtAsWpZ/Zc1hGMCw
Zwp1B3rMdQNj69JNXz7fXs3ShsG3YyAd0jhAY83OiBiIILg5YsMwONfiTxOwHeO0V4RMVniuCVMz
EOr4IKlC1vpSE+rBkQVzQY5g9KX9uSkdEMaCbYD6RBtb4dO+fYs7Ue7HSB99puw4SPvsLqePvWmB
n70vrCiwJaOfYk8DeSnpIitA3rOSPldGhvCKmZ9r1Lk3oP9EHSlV9SYHlUXjRwZSYQhD7DelO8lh
TDpE40rl6VYNtv1N6OA7jpmnAmopvulMSZ5El3V+TETV+w6PPnmICkUrgjjeac2ucPT2d6JEdiJj
+hehVfyalEa5od1QBlyY3HcLVdwjkMr9fuT9lgxj53twuHs9yopft/d1ST3QyjzRyQFDiBTC5baa
Res0XOT2MWvuXO8OqbXb319SDjTPkKkK7qEjc/b9rDP6obRgiyKkQapaA4bYPmRmHdwWs7iMMzHT
38/sRGFws0kpdFCXQWuFnVi5sWvLmP5+9v2RVHlcEnyfwil0nyg5tWvMsJMCXyq4AWwF+noQIKMV
ct4wZmhD0xcF+EwKM3YOXgssTALkqBrBTlA07nCfDn0bVqKnm9t7d22NQGJGDQdD4gFYAL315dpM
5jV5g8TnqUzC1AkyKDZ6m9qVNqrrHTQcjAB2cYFh8q4QMmYtORhAiuLUIV/ogJ+/HJ+9ZCXRsCZk
pgaAzes6gDAFIpxPefrXQO74Wq1kIVy8XMhMFUoXyBFLgCFBNDvbedA930SsaGwTZGa9e9f5vjo7
aUm5kajEIwgZRRe1ussDIjqwWqNwrKNtbYX8Eq2Bsq8VAHDys++Ty+87vB9yywFpS6Ie8B9SxyXZ
eml4W83WVjGzBIk1WmYzrYLZQfnUrsGBr49+WgQmpCDrB8ysM1vEACgr4JpYxNj4SHM25UsiP2DL
AN8AkRUeswCxzU6eZa3XSzIA+jDG1C/IUKDfUIW6mXwggMPjDdVRdMlcE99pAukKCrTc0QNR6pNZ
0HTb9VH2c4zj+FlW4wf4ufD+BRaUAHyI6dazjD7GLAwNUxWsW/RMH83++wdO/uzzM/01aaN3uDX0
aBi+cU/WQAaLioWoAK+nKZ3vziIDa1QepxanR4DurWqfrbV5LX8fzXSYGeyCTHSmuMQuBYp/cGHq
jmtARsa/P7A9IIn+//cn+We+BeNRSl1r8H2KFv9Hj6+UjxcvxtnnZ1rb6A3pq8kDd19d5VN9V6xx
Bi1JAJ8hjBMCWgQTswAQoVIdjSOunnAPwtiZIt+1QqzciaVTOBcyO+UsUjSmJoTY5b0M8uHdngOw
xolTehq9Dnrd2edR4osS1xb0aLqfCX+oSaCszfvPeXoagw8Z6ATIujxnvRagQO1dijzDAREm/8gK
kPNBnwtME3Adl5+PwH0EmKuwj3oZqvQl5Z/G4QNR1sQXASs7deXPgQ8YLkGVYSFYxJysbms1brXp
+4rvb+/TkjtyUccCQATMn1ewFOTqGPqfPNCUxZhzoFnJI4jvdnrcPgBhG35AFtBySIKjioW8/uWm
mYPC/EPg6Y5a51YB6ITZXWpE1W4sOqDCiJmYp9sCr+8KojxQu4EyjIB3Zz7Jp6CDa2CaCAWhHKpT
ycaxsw1yZ7eFXN+VSyEzizIWDN16BYRk1Y6xIHa3/+37M5PipoKZ0fR9/e+u+pLXX25/foHXYPr9
AIhAk3Xs0kyVqV1IbGAGh4E5bVy3gl5qflQ5qLTUzQPrzR28sO5jIJEXGF35SxvXUGXXOgjJ0DLX
BmT8uucfNGxam/W2ddQrcTBR+fFVyrZVyb5Esnm3XQAeHoMuUCEjmI1pzcxnn+YYmTM25rGpD6m7
X4u7ljQOMAuYHGj5NZUYBjUkFku4dRzMPsCMkjCLja03rhXtrzM1E6r/HzHzFruU6aAuHQWCSK1o
nJ2kETuavVG+DklJjnFKckAniyY9jFwozEMYkpfbWrOk9OAJRpsGjDhu6uwq10xLwPYG2E+EFH45
BGWtVozFmoRZiNlpXYJigWMek2eV7gty+G8LmMUZUfP/BWRj5g8iKMo1MvFJk+ZPzPMtmtkFLoBL
10cbgD+SBIXcGjWyHXvrJ8aqv9tTQBsQJ7sTW+H0cLm0q0LxPCk7PGap98s9JMaP21u1UFLC95He
REEWpMPXGA6GDOcfXuOIPLfNK/hrwXsBElbfjlnAlEJT3uinAO9kyBN2xra1E/9T9v7iHH7FH5A/
KLomppzLVTJFlawS5PHGt9LCe+Pp9iqX9A15aCRxwfSDNvnZJsaeTFnUlvQ46Ect+2q8H4qHwvLU
tQIYK+KeeUCS97WT1Ygnjj1KbiDyWdHnKWSaaRtInQB6p+4UNs8ZK7mkmDbsYORvitRbYf4a99oP
tFj5hYU5ct1a6XfBzIGOHJwBsNZIZM1jE60qaUFyTL2JZRSKaFe6YttH2vv1GluF0vIUYiHanRkZ
XQkLXcoY0WGCBhYV5f79hSBwHqG4AXONbCecz6VKycQwRcs1dmLy9U3J59satbBJU/oFPhUzcEGd
OotyGwCLzbxU5QkpC9KFpfnD61ZELCjthYiZ7+aMZTHtIYJuNXiAaiWNtGDC8ASfgMPQXDxYZwfg
NiWY8d2Wndy0O2BuSWAZR+RiUHIJ9HElzFmTNbP3xZBiZqzesZOWbFKC5QTaTweTYc0PxDsXi5pZ
fgN0yZrRNOzU8jdcKb9GQ7MpH1MV39logYoLoEo7JSYwo1933hqx+sKRgU0Cl2bKAqM9bm7GBoVe
jrhmJ4d+Fr6zlvlbCucuvj/TusHKGBdNxU663NLohbgPVIK6bD8NmGySg7A2NH204pV37+Kq0Ojz
Bz6DqGCmiHivAv+J1pRT0t+JjSNXPr+oHBNongDBirzDdNXOXu2ekZotyUp2yrTHzh5RnH7OWtBk
YEblEL8b/IV2G+RlgChGTRJM/peyKm5IERcgXGNDoAMSS5N2xa4tGAZ4UaQYEX6iPDzvoqgqAN3T
wcVFAouY0TxWyKJp1vd3Wx8bmZKpfjMNxbJmyyj0qusxRa44JV2QGUGehuOaS1tax7mISSnOTkWk
tFIZqH9PoIENs/4Fkz8q1Ihur2PhcXCxjtnR51IvmWRYR1SE1PUBw6b1FsH1bSlLCna+lOlXnC1F
umzII2UVmITdBjz/qx481JTe0mxnuysHs3hDz2XNLICuPCm0FLLcUaLnSd9owEVjUo+vOvE7adW2
cdufJJZh7KmjVqBN6b+tdWYhHPBPeVZmFydVp0GODF7VPIhqF8u9la0Y9cXDsyzXcacpHygkXm5r
kaJRl/Q4vMECbNv8VDlBb2ypvSJmyfqAkfz/YuaxG0NFykAJB4qYEN/LpN+QFVjVoqqflW1mWpgS
LWGJJNiz4UcDbivl/iJrLfZLioGqDcC9GMUOJoc5KVpVmGWVS4FloBIKogge3TXxfYkiZWv/sp3v
jb7X9FBPNrf1YTqEWeh4IXbmebNCy5wohtgawMoRG4hS6BAQ5fftpiHom1uLHhe0ApEqAqPpAQkD
NTNNOfVyAzmF/ESKECoIHH82Bvba1NOFiPhCysw6Na5I60jZ+QkVA6IOjnWo+5+VJ8IUVFH1+Ov2
Ji4oCKRNaS2Qh3hXMK3OsSvJMy0/leRvQ38x+KeerzimNRGzcyp7bhSUQwSvtm36lrGNvjYUb1EV
zlYxOxmgAGtWOCjpIaLdG+UPK3v1MIFDdH/R8muR3ZXRimNfW9PskAbldmgCzYqTzp2NED/r+lDq
/YrBWxSCmV7A503FpDmrhGZ0nYrcAZeX3pfRrkM2q3Q+spAzGbOFsKKu86YdUdctArRxNTzEoKj3
qxheQghewR+ChcyMaWnkqQsQRn4akqeiBB/Ol/79WBmkgPH2RZsdUs9XkH6wnREMD2vzk6eBJOJA
5J53n6NhDfWzYK8dYBnx1kYWbmpuvnQLWh53wLh0+Yl2gez2TH/6wE6dfX8yQGfePPfE1Jc4fX/4
2iXfNf7bbd6NLcNOnYmYOfGUsJ72mcrxGAqz9hNLww9w+F+KmPlpu8YMCs76/DTWm9gzfDM/NOma
LV64GxPlLwoASMBeVyNNWxkMaBJ5Kl3QdCk9FO69JGs58iUpKPS4EykI2lbmno3ZrR1HtJYno7mT
xt6SB5WsXMAFpwL//yfZbwJNOO+v7bRIYORBXUF1u9C09jn6sar0r0TtbuvWohwPtVs0AE0wrNnB
J1ovB16iucjyKr9Rnu+mLWZrKL/Wvt2WtLRpGEmH3Dw4zlyMcrzUYlRyWRa1enWSZR6K7GeKhp6m
JCvGcQliAcLff8XMbL4cSuImTY8FGSJMsgwwSQ4ynC6IzU2u2j1LXL+Xpq/k1/+2vpnJVJXWj0ob
q1Mx5kFvf2IW8cu1PO/iJoKMDgxo8MpXU50cSWObjziuqhvuurTfjcNLVL27GjiNWEE1cJoTCr6Y
mWW2mka4lt1UJ/6q63jUnyKgNG9v1oLJBNsh0obTqxThxUztgFQxvcGBeve5Oni0CNFDuRJfrImY
2RtES2abehBhMDC2x8NfBNi726tYOA3UGT0U3+HCAGef6dqYkpa5IpEnlRX7qmafiJJby13LRvzJ
ds5C2gs5M9UqCgK0IQL2U1Hk6g4tLH9VnQNiN87Mh9xJjQPgMSQAis3ZKNpHfh457mNjOb/NTqcn
Get0L5K+exlj8KRmWonhhNLKNr3t/NZE1mISDeZQVLro7q2RFYfKin9nLXJGo6U921JaQW1mZVAP
7mvadbCpjvVl1DNzp0nH2wtPi55HrpNHN06KV8so08CuPeL3VKF1TpE0MFvw5Dgyinyj0lO831sv
KL2R7xO7rLYyKXtQcLnWXjE5om2VDgECg3hPbGGGyGFzTJVIk2ee5fVhZEQPkt6wXj2raDbgEXGe
gUOsAafS26+dLNsgsu12EyeVh796+ucExOb3riHAP+8a8VdPj220vKo+9y00cKJtY/pnnFnFhqeb
hN9hrll+h049Ch4rr/1ccau8ywsJBg/MUPIHJ0MOZSDaLs1tPXBUlYaqJCARLCSIbVrL3dzWsQUD
jRvouaiIIDMNusZLs2nIZuBCJvzk8O9d/rkeB1/i1bQWKq+JmVnnQYAuO2cxn7wzY36SPyZoo+Hb
24v5k6aZazIeFoiVgFScBlVfrkYlcaxBS/iJWaOzj6wcgwNRKA9KWWY+NQdtN9JUC4ksAc7tZOq7
ZGD+kNrGXWNXzSlrWLo3mzZ9YGAbDdpEH+8Hu8k3IyaePDXMzIJBmFaQKh14R7OtQhI3RcDdengZ
GurtyrQffSIlTlKKn6JJf3dtme36wWs3mg5uxli6cVB5VIY6xWg8oVBsRBHC9QtGysDAk8k3SH+y
okb5ZVm5fs265P2JagBKEMIg0TWRa0yHdRbw8Va5LvpyyxPrf2TtASP7Nq18sBK+RXfOShi+0IUL
EWfCZkfiekwnHma+niz1o9buI1AG5tprOUwK/8K9zzrl29r6u9OdLXjWsnhFJZYU71z8zEwPhINN
NIL4HhAmc49XWZGHY7/iDBalgC8AkzZRTbrCavQFj2TRu+VpLNAcFhhil7c+dVbu6pI/mKZGo4KE
0bZXjZ4gbI3J0NLyVLMNiCU9ueXvnx6M0zoTMduuceSu1bp2eUqcl7z77jkrvn9po1xoHNqgMYPk
aghJkosadaSan2j62Rp2ZjAOuypboZuaVGpuBVDXAxgIWBK8Ymc2zUuKGENQsAjhfu7G+wiTSTP+
WsTPQ7c2PHraj7koPAAxZhtuEV2WM+22WmKWVu7BfE4pUB6Hg/4c93e1euPNntEfK/Zt+uVX4kBK
gVQ78oNX9IhyTHOwX0Cbi6jpfLsXBOnqklZ7/DbhFwP6CxIKrrCxLJPtYLp1aLhuv2P9YIMYSiv2
nuYaPiju063bs+TONttim1O3CADtLQItEUhf9Y4tnqRs1Ithj/EmyzznU01l+aTX8hmsXTnG7TS/
qCraZ1akznNp21mIsHg4DAZA2imtS4zc4C4P29jr36o0a4JSl9FO2VHtD03H/UqM5TMjfb32Vl46
+vOQabpCZ6bNjsts9EqEMjL7XeK3g/ZKB6m66A+Jt/YYXDp7EKojLQdtnsDjl7JipzZ0mUXiRADJ
s9VJal9NwCNAjnTIvAfj/byAGG4BKA46s8wFakzhWWOKUjk/ZRUe0Ub6KWvWCNQWYlqIAL4NXIp4
r1+hiMcCQ1udXJx6OXboMMq0bVNmbriixQtKjLzMRFAFSwAC4ct9y6qUp+hx4afqkMUP2Kr/9vmZ
CVN1Eosh1fB5+vPBK3/d/vqSAUNBEiYYDSNTPubyxyepobV6i2kUcd1guJrDmQ8a98rnkfaA7P3K
Vi2pMwai4saDQwymbKbOFqLnVOsTSOMZks37vIr9RseDKQu0Zq3WuiwMLKFARDjAXM+eG1ZamnVR
FeJUykNRvFDkNWIPXaey8mt3db7XhBCZmzIg2P6RNnt0aO4Qu5oNaT14Y5Jo9GMtbNzvrjzF9hfJ
vsd67Xfs5+3TW7qyoCyYUivT4c3bFYykB0NPD3NtlZhd1x2qlvmRpQXNsE+HHbPXop8lj30WXc+f
uioizmioCB4bhlRTD0MEfNMao8uKkDmgqYmrptUGCElq/d6Ks0OvGY8yGtf63K6sA2BE6MTSDSRz
4HzmT4VG6Q3ibi6Okn6zil88f7p9OFdXa/o+3Bo0Hc92ELdcXi30e42Y60DE0RmbgLdPKXkt5MbN
1nz2mpyZ/QG7YZbmkSGOkcE2qdPuZHsfuXBxK1WwK2X7sx50YwBXPU3Fnd0nLatzTGGxxTG3UZIK
6nGPAYYi+6rxYHz3WMGZrNltMlhqejHH3qGXbSvYGCKfe+hq970ZiZmYmT0qR8HcFO/moxbtXAH2
sjJssjUo4JU+Qwj2y0JpCAwE0LdLPQCojuq15QmQf1dh5yF4aBoEiWs06lfmbhKD9w/y0qBIu0pD
oZISuVaeYpawLfy8/ewmSFLeVQq4Hef5/ZqNBhYgs2yMRLiKeh0b0KaIFvIInrQY0O38UCaan3Xe
AaHq6basJa1DmICOEwDtr9u48f8TkcoSywK9kQh7tomZb8pth8Hd6cpDcskigPwfvdYTVTseeZcn
pexMdlacy6PbvOgShKPm9vZils7oXMBMrccEZHljlMnjUGuh290b2XcLnAcY/Gju/pukmWYjecT1
SMe20S95Hwrkc/k2ag/jsKIKiysC4BBD6JEEhSO63DIZdYrFKpHH2KwAMer1fVpEoB0qj6NF7r0x
WZG3ZOyoQ8Gn9YeIfh6vaHZS6LzDuhLzrdTfDJ37TfvLiN9ub9+V1iFlPPVFEEDFUQubR46yAVKd
ohh/HA33f5x9WXfbuLL1Xzmr33Eu5+Fbt88DqcGzFTt2OnnBshM3wBEkAXD69d+GnT4t01rSTfdD
1LZkgQCqCoUa9r4KYecA7QZg4fuB6i0vyWXuRunxEYFzj6V650FgzNBQIKBYIkQ32kL6QD41zQ3m
t3Py0d7YXWCnQiKXIYIQyNk9C9akrFnKNa3P6RQiTDN14ktU0f5yyId8RYD2eAG0u2zjVWxe9V6G
7r/Ck6kbl/kG4VyVdlaPd+MekBF1uPJk+aVgA5DMeEBADRv1gMQlLrrscue+b0K2lrNUSUS7Yd17
Q3tRBkjVjwrsPnqcbNx/+iCZFa+vppmQtZNl+kblVfi1tEqyzoELOynlpByC3hQbiQuZjBTote/F
eGUPxV0nwvMvfD3z4DwK27S8I+ekHD4FxDnPeqdcg8hkXjdzDwhf2wTWBzRYaMev0sxqUKuAxQU1
Hp43Bqd2Ih3Q2+pO3lnN+JL3nU5oJds0byYrcZzSTnklZBKSyN3mUzWl/Tw8uISoFWndYFXFstnI
ftaYGQCtMtX5qbB8ee4hPFHUc7DJyBylQkkgzGk6pJbNXkJVgrp3qss1EQop2colaQVcT0Bl0G5D
epQWOiPe8DXJV5JPIpnczk2aBh7oGFTlmbDiF5EFddJWk7dxxwbdrZHHz4ccZHwdox6I1FwnaakG
BHNpT9tmKLuN5U084U7mpKOPTlirR8sOaTM/iWpwBDZ6ponrY4Z5IJy0CMpyVeOR/4BW8Qtd9YBp
1bHeZK5LbpFp4Cyh0fzFsrKcJyQLxq2MVYfigqC/jMF6CRUL3CTPZ+8snzq5RgkLOAtEmWc72brf
p9G3vkbKV+dtDqwIPiD9PdruKUaY186MhXLAw8UJaqFpG0MYhd27CM+0bGiPBpQdl92VP7YJ0NE/
Nf1X6QdXoHJLckE+NYF7GeY3TQj2iGqrqLqb2q1lAYxuKNfwKJIqyCEB9Lrq4lUuEUsF8nnNAUnd
ZMk8FashZwnC1Ek0ftXVj8G2ksEb0xlmpr5oerbWUZnAF2XFDRt8GLoy8ehn1vZr2t46HBzrcpvh
ht54/p09yrPjBuKDpQWbE8qtkRpHRyzKExch53oqs27Ox3onmx+uUmnV12s6PzN+Q05i5HxwWRZj
Lc6pUIGcyg6HeodOMAdVkBNUYvplPKzFIIsjihMPGAsCg0j/S1jey/Dr8QUzD/lBZPYWbOF/W8rO
YO7w/UgFJTp7ik+dfacGMDu2J5MBryR1gLmw4zBOM3AnVscn8OGsWyzQQuZ9DzweYY8JjB2chTsB
1tfus/RPyNWpvV6Efcoa5Al6gmbpkKaNahJQFa0kORFnODHKax56b62aeh6CimAuRZvK9q5vH6l3
wns7sVyvBXZ7Q7jKR4ZuxhDtn3aUFOKK6JVzqh/v1CALLYzCQvjlhD0vaZK5Gzu7Lbs0+GWUy/c7
/yFTWtVglx10vSM69fPUEwl4W44L18e+nsUYi31v40r7PLfqnRgdlSqgKyaTgWLTMQya3aK+AaUJ
wA4NrQo9wMRfCTTtJsym9SrPq2e0eX6n5fQVeelThuFjjgWeELzwEJkUoNAgevdesfoWKI/OGBS7
cGrPI3XpsM3ArhBmS2uUfYt6I7s//O5hyK8qfRmM+kS8/ZBeA7HWQt+o6eJbBvREBJiyXjrVjoY7
7WZJD1q344t/aoSFZutiRISoBzVO6a66OVW/XC+Avd2fwWJv4RoBUxlwJmAq7lfzTBJbbI/P4JAe
7I2wBEscI6FK5VrVjjkXHNnrloNExHJXAIc5YQUPWY79kRY3DDm5/eii4grdjvNaOMHa88F87Zwq
Ezw8IdzSQxyzob1socqtqPX7wK12Wm7a/hPzz3KAwZyiRDk4CkLe6NsBbeEHPHtLVwp40WG5y0G4
4oinbrwT1g893R3fnYPyhfYSMLuCsA+MnO8VaArrQRXo+djNf5A87cd/Ir6AscAFCbRgnmeG37O0
HmVSzqgk32l2n9c3EMYTAxza831vb2EALG+wu5gqnKzxdojAF7O2uhMCfHAIYMyiuwngbR9iGEhM
OLTmdr0beBqJlIyJsP6B5II8CtU5DuKzHxDoKq+JmjDGycrozVx9atyvnXMi/3hoo/eHWBiSUVkT
KXrjFmerAlUVp7oFDq4SJBWJAWQfP0REKjFz7cWs3gE6NBlok3ixgjE5leY6OA1UIsLYIhT7IcOp
Wk8XIcnrHWpc18147gb1iePuFVrpgze4N8RCJaRmCPvorN4hXBWsZBdM55H0vKRzlF6h2odv3al+
GGroi5qb4Rp49NWZPw1y5eQd6AamPEpmm38LizpOZh8RlVZyFDyUrEznzAZ/dztma1zhg3U4oGBn
jOi0CgcQqoPfF3csO/xlsBRzgO/NaBEvGNFsnmF0HOAd9kbeanki4Htw8wEygqoK5JdBRvZezcO+
KMcijKpd7j+pCXj/4txyyhMbc3jr/zvI0jHsUZcCSBMMMtuFnQQEzYXM6//RIIYvGL1oUMSFPak7
DX9C8BpBxD65tYA3cdzemr//KFx/f/9CDXNKVd7IAmoCHay3Y7Shq0Ff2F+PD3N4rf4eZrEhlksH
oRmmoatnml/58Z/Hv/+VkevIPKJFG3RdiKGdJJpJCyou0RG9Krx5Pbv5XdXaK38s14CivSioFabO
PK55gNCRJ9bHH+Kw1P13ksuIYuhqpWkDSIOyvQV7PZzSh8E/la47uJJAYEM4HrF54E68F23KUHk6
BXUNGCYExHBnd/1TRCIH57E3hHEF9g/JsnBgmrt6ZyEONKI+iIYXsHEnJO/UKAvJDnPeq6bHRICX
lQI0IwV3IYgxNsf35NRyLeTbYZNPHd5gueYVHJfhlzk5jSnbW6uFYMegJwElh6h39filiEtEGy9i
8bk4Ret4yPvaG2YJvlVHFSw7OEZ2BaImo3CSmQFI3Hke3X9wg9gfaOGzIgVA2sHDfDqXYjeyq3Ym
349vyYmN9xfnWUZRACkbzKWzm3VfwF1FaWWVRyeqDw4PYyivgV9g3Jj3UlxhGFPXUu9scT0D9KF0
PtvZiRTP4W35ewwjfXuaEhSDcunc1rveCZJcXRMSpqycQPB0qsTlsBz/PZKZ7d5ImQpYM3HMhs5f
c4t8UTPCn8f35dQQC7VnYdxNRGMIMc1DQrrmTonw7PgYRh0+mOn472ks1LG2p7j0AowB7oIH1u3c
cFiP3lcE4kHcl8Y5T91TFYGH5QDV7ejZQ/X20ipPem4cyXDCAYVYOxuABZUvxyd1aoSFQDNrzuRk
w5KhGnD8wbuNOoWpdUjOHMSPUSwfAihjWeBE65GJwoFWFvaWArDZyW7ies3AWnV8JofHMSh/IO1B
Cmlhk5t4YHFQR5gJsidaV6kKekDfXjW/TCUCs+kAYeKvgRZy0HpEab8JYJatqy6UaT2xf+A47Y+w
MMzjhOgKCBdxvPgXYIQqTxGuHdr0ve9fhhFoZw1ODdi/nQq/W84Xt73s+hPKYhZhqSz7QyxssZPZ
VYOkFHRebPqqRzVzfCVxiGnyFVfntNU/ju/+IQPgAO0FSUpDDRotDMCM3EUfIke36/svPghMvPpE
1eQhZxM+OeBwAPwO0J+FeMW9IlkVVwKUhajT8rc9f+J9sdLxc43qreOTObh4yO2ikh70CSjTfW8w
hwHU67mPW7ITXuZy5WcJeWJb98lxTnTUHVy1vYHM+3uW2c3yZsgdDBR1qOdMxnn9DyYSAEQdOST7
YykgsjPtHIug2oFRYEVdlpbNrq6fp3BIyXBG+OPx4Q5OB/g4KD1DzQdKP95PB7nrwhZ1jKAV8n3s
ISx/HP/+gzKw9/0LISuqAJDwtXGSkbkiKfy+Md4U7W1zirbmoILuDbQQNk+jfz/zMRGRTYlgdxap
E3GqgP/UIAs75mQR6MhDDNJN3QMIz25ALZnaoPw5vmiHjk3EGIBnaNj2wPnzflMoiGjt1q0Qu5/y
TYE0q/hhzdWmDQWosqpU+vV6KuiJQQ8eBnuDLnaKB3nXOb05OGOA/laria0at175rlwdn93BRUQL
JOjeQYWGf9/ProvjnvZGwpV940skBbeZPqGkB+eC7kcELsF68qHSdfSUUI1lV7saiQEaX3WtSrLq
Noo+H5/KQe3ZG2chD3GQw/0TU7VrSPqlaE4s1OFvR++mD3xLVDsvxMBiE9UR0/j21r4avekziaYT
/v/BvQAazl9DLDZ9yFAm2XKFoMYfDr/31VUenNiKUyMs9NLqp9afG4xQsE/guOj1VURPxBYPD4FZ
oPgK8FvLehQd5pknSF/t+vjZyh8HNH+pL/9ko/8ewmzVntUH/SDqjO2h2g32RVE9Nf2JCNYhjUdT
pmcFYFBEfezCpyTcKoOIwVGelHUeyCGZ5ngV24+T/6cYgCJ34+t/cpXdH3KhhoiLE5U7uPZnrL3q
VbEKZsAURfZFN+YPx1fv0AbBm0XJEPQRlawL54wJW6GvcYZzlqG0pH1ypZsg53l8kEPagl5nC7VJ
pu5zGQSMXDkFUmAJI1S4W01wzqL6lJdxcAyk+lB3hxZxkO++F4OAaV2U6DjaFYkzb09W3R36ehC8
AeTWQBt84AxUVe/g5sernR9/9vWtc0LZD329CSOBkwOIj3DI3j99X0U9muKgJ7JMqjEpTiVDTn3/
wpiQsSnzksEa+uUmqhOUC/3aDoMpAPw4uNzHIcDc7WWnObxIW/JgUNeAE03C6Fn0pzBmlufGcoSF
Trg5sJjtZlTXxXBmNTdB/NBdFacI4uzlOmEUXLbQ5YFNcFCIv3D0RxJPsTtk6rod7FunYZuJss+2
W2/L4qli9xHPd2VswvH2BSGPvvsV5V480VVx4sT/EEU1D+LB/8fDIDfmLAkFy0wKewwjfU3b+FNl
xU+qpjopMuolusi3oIU4Hz3vDOh927C1nl1ecHDbB6fouZfG7/UxcFMHLhueByb8vVxGMm5RwoPH
sMGqE4fxtpceX6lpeBgbjtKlwvLWkV/xxJ3BqXtcpl4BLfdvXVAGg7cSo5rWi00D3vvBGUCLAaCg
u+sZNctb2uvqIpQ1wM6iKQ0zuiUBeQT2fnTdTPKC5v63zu1fPNb9sEf90DNUNGUxvbeiDA0NTmXd
UFt1mw5J5zWdhrsShK+rEvQ0qNSbV11GzrmPVrFx3IhwvnDj+QbHWRpKuip1huTLWG91oMz/qMSb
4st2FiIBHeMLMB6u/N7OV+h9z9OIZZu58bcZCi77Avk02bKNlVvnsYOjwtL3lRPylITlM7N1cWLJ
PoovnBF4ViilDUAIvQR4iTWd3Wguu2v5WLELl721dP7P9/H/sRexe1t7+Z//xc/fAevbZYyrxY//
+fZSd1n9v+Zv/vuZ93/xn+vseyek+FMtP/Xuj/DFPwdePamndz+sa5Wp6ZN+6aa7F6lL9ToAHtF8
8v/65r9eXr/l89S8/P7bd6FrZb6NZaL+7edb5z9+/w2QPntSab7/55s3TxX+DmDeTz+E/NdDneHl
wx++PEn1+28kCP6NDlEXqInYaxhw06YxvJi3kFf9N3rIQXeAwxUF4YbtoBad4r//Ftr/dmFmXKB1
gdATBl8KbX5vR/9GLwm4fWIU4b/2Cf/21/Tf7dDfO/avGo6myGolf//tVUP/ViIzou0gRQFhAHQF
IFcXfnBp512NQln/JbKp0vHaARsKQW9j02fzo+/rpnjySAdEvBpZm8lbIcnl8zElglrPrO68mqTC
QQrvIub+pFdFTOr2bIgBV3Rd+lVDcKMrRr959guVj2KFtSpzN2WIBdgv4SgmfVfyMSyf0Jza0O9u
5bbBDQuytkEppZ1JPIrX+F11y22k1OoVImld0SQC6ZrqykbtDh6ZVZU9XTqVW+d/EtkL/M3env5c
tP1FMr7B/hoZuCJwkcDWBNg+hCbfG5oQrSKaBzx6QW6sztszVXmld1Z6vezCs1kylQ3IzzZl9if6
pjOHbo4PvzD2UFVgG4QuPGRE4dCKFS9czBmV4BKIF9mP3C7cIkuVQCUAT4BHQtp8040D2plWHVcM
najEIzMi9oMHZnV0VXtzMLho1Oe1LBIhWrezb+AltXjv+EO+P38NMLCLLkiIUABjbMTy/RqNPCMO
71zyIyBdbzkrNocsbDdl5KGEJ6k7FQTfCt+i6vz4uIu9MeOa4AdOQFy3ow9EMY0GdbogbvQD3ksp
g6RH3bb8g3vUAabGkGc6u60pV0olnAtwEJ5wbN4fgGbaANgEgLC56pvaerMse7cL5vcZsUbu/oDF
Dls39QcQBT5BkYg6F3MWljcZAXbgtVu0kwa2PkqFeSJ5VmJRji/Ee08dT4KrJgpxEAwEfBe6whYb
oILMAlpUTb/TeEZ781a0TUWnNUGJejxtp6gbsSvHh/w4eVOcg64Z4LEi4O0tUrk85LTMJ6v74QUD
tHwzofnZLjZ+N2jprbOIesG3TmPVWzBthmHwTVhTDxCQHji8aC8+/jCLij6zAKi0gZZAUdEn4i4T
ywxc6X7cKPIMftmwImej4kYhKiTlpUj1kIOyKM0qOaHte0RcFU/lZxbHidsE+ZTWxO7q+7jiVVev
QIHXOXcoZK/l8/HHNPZ0z5agRRgdWohzGqhHpO+ChS3RA406CwTKz2OnOgiBpQt0bqEWfnB9koxw
Uch9A+RrozRqEOYla5j+1cUCjgA4ogHwH0dgEIVpey+3UetINclAPNelT2DDc1gv5JJAj6qAYecC
cqJ4kkx3cGtzv4ZF7Zqqs/2ziOSkL1CKB2trLP/E8Vd1BoKNS28sGnGq8fCVc/n9emGRQkAfoQoF
0HRLJpfRRbV/XM/uM+qgA1KtcyWbUu/aWWVNDSaJqcXDkbDq8Z4AR7SYVlEB1Kf7oWnouYy7Mmdp
Nc/WdIka7VrRpAYpOFWpRjVqeRdUMZurFAi3I0yiQ3Kkhy6sOS7xrfCmB6CCH9//BQYnLBUixOic
Q4+eoeiDsL5feUhm3fZ133wLfeHnftoAJgGiSKmO4y61cbeHaUfvzav1LLWH9/SrOWlsGuGtEZnM
oN0gaHpaob2lFUfZP5wRtD7ZDqh/PohFMRayolw03xrD0tyuXVlE3rVjc3e6dKWesBwx7cv5seKA
mQ4Tzbuh5SkM/hDcsXam5KyrvHx+7JCfDG6iLDAOwuiBKi4GvodvtgcNRzFEaOpDv79ruryYH9FE
XwDyxypLc2hlWH1skKhjjl+68EPnR8Dnjtg7188nvMjZYgpdMr505SYItdm7YmQZHIz2dfg4YmQa
kkiMOb5CwHnAk2ekNr6BavyqeBplULfNJu47u7/3XDGrq64raJeAtK9zgA3OKNjnmYfD9SvybNR7
7K3ehpCFEQAT/gSsEcgdT8jG0oRj9QEigMJQdPkj87oEmXHpVDMQkJffZruSaFsfgTfWyGQQuSjP
gdg0wFAcl8alNQJRvMFfwbkNnHo05y+EUXaW5EPlDl/dWRthHLRnzJ8jwwKHd9C3fvCN5u4MIRwc
rSS7Rqsm0s8nnIfX6+q+luP2BqIpHFwmgAZI7MVzzG6vWxIH1WPl1ZVygW6pffIiWt7CGvFC1qAN
p6HIdr2MGCxOw33B1gwl3EDGQN/1UPaA5GXtZUmj4H5EnyDIseRgB/2diggArhDJHMUlhMjiSW55
NEOZIUVYEsrOLcghAhLwLs5pXiij+T3qa28dnPfNlLhF54799vjCL+0aoAJMvMvMGrNFJeji7CwC
CoytVoYPiOtYcGJ9hPDhxPazkVswKeHyzkG2CbEdi9jFCwMIiDF1QWNE2gWfjUPv6RiYXzptNleg
gG4c15jIdpaWvWnLvpEZ0JumAlpHh8r41PaEApXHLrRbqNHxKb32Re5toqGDN8liWDXsIIIki6tE
69bVLPLaeYgUd6FbqmHmARRBuRVU91WPHcua8GyUj0bFYSuNSenQrVY8EW7DjbdHsHC0iWgLWTyV
cR56Z9lQmnVoJ2SJb2g74lMZd80UJ1YFclOQsHM3TdT1ICKdcF5guiemtvAyMTVcl9EUBlUxUbgl
BzNIKO2w1GJ6cFlvLJXqWojWXM6Z+K6sqHDqZFKinR9DpzbnY0WEjQ0xHXhsWs9VYCu2icFCNDzA
S+2wHEOYu5A+t59hTeqMxBAxbygbY900zOZZ5jQDzJqCR4IBM0Ut/IQ7lo2lqJiHpVAq5ESlfqlz
qAQq5HP89LY+xhQWT8cXYWGdAKUBDBWcX+jEtU2d7kJH7WH2giloyee+CgWsw5t76/Bo7IsUN0vO
frGg1jNDGiIvpNZNDQK8pvdnpZWjxyBoxvCz1DYkRKHXEwKFsx/r4+UNWALXdCBilElQuhMWvOxp
DZcFRg+rNHRjqXZhICOab6jy0N+EW4jT33WlwKfGikDx1VjjoPq5bawd0ESUjGVUQ1egRWY7WDGa
jSB5ZuMlnvK4v7MEOj2zrY8AzvxYBMrcU4+vNiJY7z1FTN4cAjASCPEBP2J5o4I7KAmzxukz51OA
ViClC7cBljVog28CZ/a6ad3yLmiiBFjKKMhJuq7N2gur1O4IhmJ4O+SyYxXxrmnFQzdtBzGy71ZW
WmdoMfaCVRHWovzh5aBNvquQ1euehtkuh1uvt8G+uYryOgbyWAv/UerNMPhRf9O1nI4iCSqrsq9c
q7PjFRDXYjvNR6U7mogxAl15ArIgcBSmbETdeJH0czdM4C4nfg78d4TPtXcflGryWGqNth70FuUs
3Kbw3yhT54qH8MzScC6HGYE3DlFszscCGTXwhTV5sOnjkLkrvyLj/HlAA2r2qL2S0ZXrKcdOJ9xP
xQTmICWRh8mcoUiZX7Iz9GSoVSusAehWMfrPtvZgc2fDiIy4tW4KUXkPk9+zgjzEwhrHz6MaXRSK
SVWTO5wYof7hd0HQPcxhz2qRNELYXH6Kx7kstjRDdGMzCy+qBODNhQtGprCbZRs92yiYq39wpxH9
uIKoTO1LDECVwUqLcpB2fqZo3frRCvcAvwy2tCJFcIPWDlIU2z5ARVTJX3hUuwqrPIL5p/OuZ1f0
EOnZ7mTDPwEKRwXWuq69pgnPdUwzXl7V/li0AHPqmRr6q8GnLMsAtF4N2r+jteO250HucVDJQVYC
wM03/WzhWC9llA1A5SJe0KoVp+gGnc4HJgnPtkNW4bRJixhVhxM4mTPt/yGIDtDBDOEYCE0HF26L
faMbeF1xoiYXlB23Jeo+8KLefkmyrMR7FniTMdwspNc+z7qNnf4iD7qGARR8RG1emE45AJbD7Vjn
dlUmvtebc9HySYbpMNfHofI0AnzditPc57HPbqehGZpwl1OSD+UmLFziNOeFnlAqcxuAFTCLkzaO
jVcddsrnxWPIKCXzpeeVCMECaaaFyb6G1W65f0lc8NOVV+BCz2w00qD1PaLrATkGyYBJCZwjNOS5
jnmkqSel5awtxqcMAIVNkXfRqlYW8es/HObUGK/Kyzh+0CxqUT6LezBW1kGbAE6Q1A64+RI8v4E2
aNvY+PQel5h92qBzxA02OR/MirmlKvAiJFfkvq5CY/K9XrEoTONBCQjAXMPf2Kq4q/C55m2qXPmA
D03aPMR/OEuAVz8kJbdxyaztzGyPDfgyx/9il6NZ59qLc8SSiCYdtoLURcS9F7TKxbhxdFkGTytF
mmVCJz26KNBzjh30dKsfVV6j7wHrRfgstlzPnj1eR3loHjnDTjfzfQDJwggu3mqfKRmNgAUdMTvv
TwS/K+PKLE3f2/gojtioHfAMfS0xbPpzPl3nuu0zAm4cv/PHRgT3he/R2E29IUYAKGlCbmMtfkoP
nZGgUKswJ2ZywId8XQwNqenSnz5uDJpx85Mr/eLatbKO3P9cavL28b8W+e1ziBQ4xXXoANQlTO2a
8P65AE5n1m0BBTVh0i2q1jEWc1yWWfe4gDMRJ/7bRom5VxA13Lx1B44uO54M4EjB+ym4RaukwCr1
TlXiI06DGFuXIsxB+zgprMk4vaxCMxZ0NGRW+xy/raBooEGwa29zQsc+7mggI62DwT6bdGRu59bb
1r6JR0CLEusTeBn+Yu2HpZn8GEwccsrszgwDhsEAv5xEa4X8YQaRiFYXmKlrlvdNkGY9aTwlJmm+
xc46ib9z/dCFdEnFzaO/LSiZhxk/iNIVXrgmll8X+fmMlsix2TIT0bLWQ6YFdDrOmYl8yAH7m/Wh
0z7bQPiA+EgfHism3/Vwdm8lYtnmC53evHg9i/BS1pZRhwosy3ipAQXOhweNvhXkWmpATpB73ro2
c88KOYW2unTfZCXLAUMQbn8ueQxABzzOmLkFvgQngMDgeZMVOOd7u50D6wGeWx71q6YlCoi6lmQU
g/s5F7gyAYkWsc0SAQOEbLBNXJ+Hghl11jhf8TsgXQd5tCngLI4T8keyBFmf8oQFxIkSyLkoG6SS
IWwI+B2Nz3PVSrzAafTLm6rV+HeqBgTRfGuwESpqEcsvb3pwvSMoMHQ5Rrc5E/1jUNMRtwCKOgRI
xoAcGoLEo9s6sDBRx0sdrUt03OIjI6lpLM/9GEfV+NUKxhz2hpVCFMXZz3ByrkrwMG40L3Hf/T55
EjnAsybnWI6t+6ozQC0ssWCSDgWdH10eiUE9tO7Ah+BMvU19jJnEErnNOBeYEfBApL8OZsuGlVOd
Z5bPHhsjNYhXGRF/i59GshiwArZG4xgB4EXm4AV95C0+32YIhRIgVsyIK4OdyHRMIWQxBdW129gd
PhFMtrnD9r6WkKu3IMts+2VHN7puO+qcM9rO+I75LfRGcS1H1LBFSzzipdQucPWtKtyd6lSVCEz4
l1URGH1SHjg+s5QVkYKpdAM64cyTEyxNvsFdzyyezlwTKnB0VCAWnwNSBX/eTSVm+XWAe0bJxUBl
16E42M1NkFJoHHfXYUHdQH3yEMaa6HqkOZn4BoiVfilXCF0AGDAJEQQKvnkMaEYtoDSGGJs/E2/G
rIK6MsdG5VMjbp3ToYB09baSOerDyxs3szK3vxhmv6Lhp2LWA7nv4EwjqjA3bRx8g72FfJEBRKzT
Nkd1qBGjpiYw/rhemihVmcFfhWeN0tCh+RbEQOWxn72xDMqbIGibiaLRRUhF/hwyOx/pGica+M4T
WSL+TdKotMPuERHJoVCfLdbmjKXUn1w+3g0hfJv2R9xnfet8lTRCaGLbgWKhilPigAv5cfY0kNQS
jdNhxGXftgV8yhAVstrWkPIqj520xy9J2APGBZmpcfVzJm972TYg4vRT1G6CHm1NX81NWfbG/sUT
M9YE3r9R3kxW5hP1a/Se5o75HWpKCD4xscl8EDDmPj6Bm7vJbQCMqIEqM3iL6MFUE3olciiq0cq4
Mu/8FFn4lLBEsY9kD1IAr/FwY04JsI3HqXNDgBh3VrTTPGSDSIA1jOi5N800ds6HtjZajo4iEw6U
yBPhxYNbBkiU2YJ8exbyDzeIW5onLzJkGsHN+DqQ38U40lqICrl/u7HVWT6HRZIDscX7VLwZrOIt
0NgCBAfSQMrWBCHRwAgisVXFqlbQhLeBJvc68xvMWQ3I4vUXmcOMG8e9EWOEfWkeS78qHAFjKOSa
+tooeeOYNOOqHkYjkyGdHSS+fTRJVNWa5yW0cfO2IIgDG6NXRIFxsTxpk/ySOyCePIXhvbjQI5YD
+wAJdmDcAhCELGIVXCGHgHi1c8+FCPDUIWMjtGEA8sJNSzyjQWWPwAuY+rLWPPuJ2937u50Z/pVl
DrC06AuG4r6/2HZ6FGSQIUJVb6YxRwwYT4F7ADTp+FCLJA20CYiRwL71TUs4QrrmWr+XoRqioo0o
XMm/ZMQqRiHStqGedxvGyFnBIgP/DC86y7HDwuvA1Zz+NI7Hn+V9CAHURZAflEdj8kiHQ/yc989C
e9dB+DZn9zGyasG3zLeNPy4lsL/Ws4DrfGqdPw4IVgYEDgxDJoKL8SJmUfAOGL2VRe9AQoGDghU4
8c/DqYCZ+6nZxyf42kr6dwzMzBCxW9TLozAGBfreMpA5lrnHalUGdz8txsBnE7SfAnfy/Q1IyqJ+
AxS9ufukB3fKV5WujT13O5gGImcP59GJJ3ov6XgiXKUig4UKuC+wwi7TYlNskSEEl8Nd+aZUA/w6
6PioCwq7nkV9hi3gnp6gmahtMidiS7h5kLxxWz2nfYub/cavXAGg9RGmZUph6lt8HPpB7ZtscnGf
TIe3fFbzZmaPT2K5jdg4dNSgq9ZHSBa4CcttDHirHDCG3HBZGMs0vzpCDaqp9aeJRNr7pY40HwkQ
dLZZ2EjzX4CW3vdyGo7wRpzI0mipfz32RsbbPLEELCuAmGXGfim0hrJBNA0YAE8YbqjqB3PgDhSR
6D7Lb96OJTjJZjdAkwW9qGVrDozjC2rsy56YQiCQfgIOBYpSkLZFvPb9BIdpHoH05BdnYU26wk/D
qgrdb0EHhTmlgh+Hwtahag7E77jpA/v5/VAVSqsmzQJ29uaK9D6iI5AjB5SLp1Lgi9wavh0VGjGS
8VhF3ANgWd+PVVuKU1BEx9+tHGHqn2rlBIVxFTu3MtfJIerRyWBVXueESdiVyHQkJVxRmSq3HsMH
gPzDCB5f7Z8lInsLjhgmlgClaugNg2mLlueNBahHEWZcbrvZsbhcO/5oqiQ0+Aa0+FPONRLtgOJj
iPnGSUVn3GIT5TNlV5fwIlAaxEAa2SAideV4iIlYu4r6jImzCT6LL27o+P+pO7PduJFsXT8Re3Me
bklmppSSUrNL9g1h2S6OQQaDM9/mPMt5sfPR7j7byjIseN9toNFooEuVHIIRa61/yktjXqLEBAr7
2LWtoD1ThWnX7U5gEov7jt7obidiXzmMAK+t2Wgs9y74gTOWLk2SdZvUwmjnG5SrYwCVZxjd3GBW
U0AhuaAB8nIRE+UnWSL/Lpw8jT/LwvJHuUPn4HOIud+31x8tUPn9aU6ZMDlSaFm38mQaTY1Cu8HV
tjrV5sDjpvRzB++El/JWZGo/ai4JaMt706Vv4Mtbdr0w1rDuVFDnsSu9qhjC/4xiWo7zLPx3gfW9
sgPxm3i+a+tvxYXXjky86HlK19xJv+EnRUm3Mx7RhiU5Sp1ZdPR54AzwYJ8tyvHAOrlLH9jysnB1
bRtSdKNi/rv86A+DaemsNs7KQTAOZjLkgX6ERdb7TRJpQ5NOOi7XuPY65l3QBhL1ZNqy6eAGvwTj
2jyBg2xIG7UpXM0Tpn+AG0+5ZAqexqxzaA77TLWGUUTCoBj+e6El7vyj486T+clw5qX3T4zzsFKv
g6AozV1Rd5pOh86GNuPC2Gdg/Lu6WXi38TSbaNFDHZ5vg6kEy93xo8Vekum6DLq+W3FMLKacLj/w
FXhtnundwdarfnp1dVEuWZzYNAI1Tk21UC81EyFtwDHR3aDAf++RLTh96l77gvOk2NdZ5ZoEv/yo
/xjIb/XrUvfbYfhjaSD5oUqtvQo3vIMKYOoQ7a50VxjssGnjcRlmWZJZU2pj8MTh0viPsg60ai9y
J3VCckumR2fJnSJe8ik55PZoXWAPtF4KNY8XTFiaB0+5OBgGTnby8r7SmWWP6ilhUV/YqYNVI19f
9looWb2ket7Ec2Ak9MiV1R9owhl1mbVz5Uv9U1PyOdaTdK/dKZexZ2cZb1fX1L7wZhsbyny4XYuq
13d0C/3OX3SrYsW64ksmh0cMQOWVsrX0Soxdv3M6RuMQZNKLsRmCGBMu/94jsgi+gcy/5h2B51Um
03CxazQ8SdAe/dUUMI1r0OlaOjb/an+pI7uovf3Ev/LSp098VXMzEEOZJV/boKwO5WxUa7gEhbPH
gat5lLjRriEpD20XalaTPk/z6n+uNFJdAmsQT5Nv5jvd7PUjDPcsDxtNs65txod7dPP1t44Ez3uG
mjk8qt4KvhpAUPRZhjQeRrPI8r1cam1ndKJ/6EabQQhbQdwt83C0OoWvhyMmP0q8IMn8l3w0gy1i
yh2+dKZdGLtmIE86SnORLeGIUOCb3zueiLVEU0cRQJOIbaMv7ufRKunfRHPldD0JBYmfNZ/1opPX
M/KMq85F2cve6WzYbjpOx5ky+0b3yvGSqbx2zEsLs3mf3e8rEd1WHa6rb2S081L7OMl2+tZqGqmk
ubF+7roC5X6QSGiN69qxcrMKO1CYXGqI5TqV89Ed0jYNdUPmp8Xw2Ihp9aIRJZt1xKynkmgxWrU3
5WBeORWUfSbQH5xp+aIPSXKyccQPR3zVY0aeOn4esxi92Fkaa2d7fX2Sma0+LnKmVtSB3dMOUjfc
jBJac+pIBBiW/RnEvAkts6oPDQOM0NRFfz8bdXmPC2hfRmXfp89ttrQvapYC86x5mKPEULIIC64P
JNhnFsiHN2drZM/+dBeYXUa05DoWnwsh1xDwSXyom7zFTXQ07gPAjUtpKj8alJ4csb63P3e+O18X
4BAjcIg98KNJHyaD1tIpD+m162tNHlZGGXxWGsVW7FM3EipUdO2dO7nlno3edaMgJ3ioN5rsDv4Q
nJMpU89IqOVhHGbjUMjR/YzHAVZsa/G8tmL1D620l7BoRfpt4YEcst4bhh3l6fLYkxOUhMpuQZLL
tA/1bBwv3aCUB4KxHCNMvS54Duo+eMUK1XoqVNK8jtikfRtY4PHoNeYNlpHWQeekiNu57R+pe7XQ
merxWlNd+WnFG+5gVUYCY4wx9ylbdOxzzZkdSS9ynzmVU7oXSAcwOuyIMSqdQT3DObO4/tE8Gnpt
7QvX6j4yL2zvyN1QF8ZSBY9CqPUq7Yp2N+OGt7XnIj/Vtt4f1WBPd3WXqCeF4PyLVY5sDma7jCd7
EXw8zNpuDQKYrmblTZf5NBPn2wx+fUhcYce07TA/GccEl6umkuskydT9SiDfs09t+7Fd/f6JAz+9
4GPzblZD6+FWufm+ChLnGuTdsKIel6/YX5faYr2rer+mWnNXAg3cpTNBWBGMFX2vpqL9KPvBhgHv
rOu1CuzhCgIVQV6aaJ5SayUXIUvFvLO80r8wwCKjUa72rT+mFoiB0r5qiQk37npxSO0IokXM1OCx
NzBq95FyWKPX73R8iKo+rAKZXE+aTO+Y/lQnzV7qD1WvPvM3KQPo3PjQCSqYAn3ZaQ4KaKGONHL8
PqT5adCSYYqqbNJvoCANz7k5ju0hMysyqoLM8K7spFH+PtBFHRyJJpQx+LK9EqyQTbEfrMILi7UP
xlBYSX1qNHgIVwuxazxrV596dd0GIwCUMStjuqztVtxas63de3WQSzyRVdbsskCqhyLNR7EDil6y
K5GXTR5rqnZgaiaJoR28EfuzhwU79yE7bKWHHgfEQlZNyVNrprQ8EkHjqioyPCqXyBFDMt4wxSmw
Yh6M9Gny1mbBXhg1PTTCxIgngxLxqmdA0H9wcrpSxT6iZO+4FE5pDd3pYuxd7+iYs14XT6tFEMMY
LnOrB8PRZLPTL7ENHpdDWy14zGdj5wyPgZaWBcygtMLKUWlJWpWRZgfzY27B5sE/lwzyZjG09TDR
ABeR7rWEWk8BFrORqcAXbryK7TSGuLfGDRO3Y2H2ZNVhZHXstWXuittq0dxgtXj8tT6LmPmRKDf2
mDQdcdv3duH3MabqbkW044AoZtf4wK7RYCym2NnGUGXXZQZqHIqa8XO09jOm65ZYAKS8oSgv6hyv
v106Odhx5Yxv42LO5wsrtQ0/xqgi8xjVFcq4LFMlgUkHx1tCDFmXJ7c3+5Pm4E0ZkaJJ+rhnlxYj
QmaJHwypqa9jQGliKbmYh6ZJDGuXjpk5mBElXEaeAZwBKHJT6GXuw6LZjUdhNvhLjuc2gAv/QKNr
+Zx/YRNqfXeXSaLunLQ15mBXCg9T5Z3Eb8pxbgxtdIdnQGaRXBStb39Ox/HTiuvIc5rJTylRtRgc
tZN4nOCc7BKstg86h4fOJuEqYDlvvaoWszopKx/2IyF9kWzlit0s9FEZCuGIR1VXbqyUu4SDT/Ja
qMZefOnTZN17DQ7FbTonNyCfvh7hSTy18cphY99h7Ww9ehCbVJyPzKA2P2UNVluaT1+NRpb3sq07
f9d5XnrdNXXzOLRdjwPynI7JJdNsAus1MQeXoina2KxbYpfaxHmsS93YBX3WXBEQoN2Y5WxfmRIw
tUk7QPWAtig2zWT8XA/eQBonztyh7nEIx3owtt1OGm5zgtc49ZdSEc0YdJM+R22ZYoLqdqMMA0Mk
cFshag6XncvN7RaG749rQtprAh7fHgpwv1jxUeLrvJTqxCnP4Z+7ZUX2N/UFl5A8cOrk+4EUhWio
ZfahyFPjEzEN8x4yUXDAl1vsPekVdxrW4tEo3OxFr8VzVcBQS2nc9p6ZFB+bySS0xrGa5qOlJ+o4
mFaCLhqhpx/lDG2PiSR9sUx1Ju/5PEY04dZtQVtyHCcj/1JmlvepTFLjpTSs6XoEUY4d2TaXFqPs
D4ACZrntabMMrUJvb9wksahb2Ry3RWh/scutSV9qsZ3as9mh2/O1fFe5OQAtQ+7GvaydOm+iTuVz
Dwa2NgwxvakwIotkLYSEWl44N5XszNcsy3q0lxXXEBaVl/lRyb83YizHmsgW6VwS4mt6MS38WClq
rTI9Ctn0f0m6tiwqpWXpnzh4JxWSyDWNF1qPyV4vC+0ibx3zeeMz7I11JEUuXzR56zhz8TqMvuR4
oPPcN0MCS6tJHOsaSFFdyQWyS6hSSprruRvka2n2cx51jD/HMB+r+UvfY1ZL0olPnzZIpqtfR9C0
MQQpHHd1MVpHhucpVK58Jpxko7N+s6G2JnvhZf0VDuqKXpZypI8RnmrOTmuR40X6Ojof+q6qPnpy
nKOyQ6Vf6Vqrn4bJMx5B/fwAthI1XOj2U1YdJoqqI7tfjQEPFqgFpVxA6Qm7RGtOFsGbJGknG0Nw
EbojdwqrrjSEKcMiiuxMZIVdjvt0dIF40CEWJUWa2m1t7BglS5ub1NRWnawvdTfU5a3ZGPgR0lUk
JVtaQLStjJQxIJY/aLpZ1PatO1hkL5ZGm1ufK+isWh2NRBMVyR4gr5z1mzJr3CaI6LZnW4bDiof1
EHkcuM4SZ+BqOJwPsMztJa6JTRfl1eInjHSibqABk3fVyNTKCmfo53jIq0G2+UualjZJcROfCvAO
KiGL/Khxbhu336fUavXlkA2a+Ltru3l0dhm8LFHvnBYM8DHRTTChg4TA1dexWmxNL+6KQZa8B1uD
xjUUMKzBJkbo99z+N6EFns5z7Ip6iQOZzc6LoxxE9j+GyJrcgJC+CraRrWkks7wKAiREQMHs48wv
+A5X72tqJxjcH+B7r3xvrdEF+cdBTpmGH7zPAE6js02KyeWIYDvuPwwZAwX/uqegnE96EeiLHQ1p
N7TlYQV1421x5BVN8Wr5mxI4dqp+WOora+D21hBZm2l2EWQcSySPVu+QHrpzIdDm1lEfhnZp4Efl
PTUOvUPa7qX0C/ZjErHiEnbUjQnJjNJdBuyYS4AqsfftQ957Ylkk0+GRCS/OyFQj1WTv0nrGFnIn
J5hAAbODuvGvV0o/f5dolZuAzo1JIIfQsNvA3nnLatkH8EjxQfpD9azB+ukxpkUUR94r384OFoz4
qpMjsYIe6Zkqdw1xtVk8Kvgzc7iaLaDo6g7Ld/b/McjTETsiZ7xgPp1fE0JiRaXpDjeFsSxiJy0B
iWwMAKilVj0WwTx5ly0lnBdatVxsEnimsj6oXoddOftyqhENjeVXuepJydZqiyR0OUeHuLfW5aEj
TWymQNCwjPN6OsSkkI5zUK7dizgR/vxK3Mq8yNBIp9Z48Mu8dOIpr+svSgdYD7tipDWoV22kG1GF
ke0oJ1R3MWROOX5NtXmbuFBRE2W6llm6Rz82JtpeDIYPachsgzpKdLtpdvaidxfkQJJ9MVY2A0uM
EtMmYqCYkzGweEt3Er5LyKqpO0P/AiUDOkeosDnMIrgm7UiBZJjwnRhunVI6bxHaLXX4zQwQOIeT
VXo7jyyHo5Z2DRT7wUH0AedPCigl5jJ0sV87AVCZ1mcH9BS8GG9OtdCC83dBjklbRAMDs9cVIgVr
IwnuB01vuM9V7l2k2XcLLzu2g8QPdgWcj28apCqGh4VMrzW24e4TzeWU3XuFUFvVZZn5BRWMe1R4
3+SvbJHWcrBIonpoJiu5gb6Zfk2VwZP3p3WGRpcMTEbWNZ9DmevTsz87w92kqoxbQF4Hau2Jht3U
Q448l07wYDA+9Ej2aKZLg6FFHk9wdv6aLBt9o1N29kVtE1beTsp5bBOybXqz1l9c1Rlh4MGPzFS1
ohzoyLBGl7Wc0HqaeWwO3YjYrKoh7gf5GIyXqatgzXX1Ck01TaaZyw2qjbJBNxzJ2lvMPcgV+K9u
IXiM09Ea2Xo1dBh52EsP2qOVkgCK6efS3ViDHK5T0xj9WHdS6e0haMinafZ62NB9zV3CUvA+2Srz
01BQgN+22lbxdnig1yE19ZKHbpkE0GTKNs9iDvQCRhjjkrtVMAEIV1dKd1eOEP9iSxf5bm1n/iZ1
oPlBZxEyHi3599Rl9c5Mujmaemf56LFbjFfkkCgZV+3oP3SO6gd+znFaGoKcKZAwmxurSswrP6tK
D/pSsohQGUlwpWmZ+UryRHmcNdndwSEsIrhp5mfUOkMN/uEFy5aQWagIr9t8iYdpKbqwUn6PT1yW
+xX7r7Kqq8IwF2ffu5PzQUsyOZ+YXOGUAMFEYCsmhfExD2BihAKCyKmB+aJjo+ssNAWBidqiTXRH
7IRRZE+lM6sp4tykqqM+jzNLtf723NzbyZoYQ1tmk5z8SlgvLeyPNByH6qPVieZF9ai+s7xm9gjT
EwJXOrLkK/Ux1Sad5I9u1iKNyuNGDciOOuYun+p00C5VwUeNyrz0bvuhb46906JBUV55zVzAu9AS
3f/AxDj3WAap+yrN1cKOT+8eRrWYl2XXEIJTjP60VWu6gNJTM+Lxus6/6KysduM10CicRB7Mh9ox
x+phy3XBF37tYsVSt6PWcoYd5YtxVS9NBmdxMl6yZJlf8Mgmgq0bdCSdTrkTfpX8Dd1Zj23H7p99
yv2DYSfGawMz/kXnT5xQm3lwSBFe0AL5NzPkg4Mce746f/gMcbq/k4O+JKHfY5bEd7DeBalWUtEY
tjhwHqiaNqOzYt+DNMNfX0+tqf4iUceIfaIATy1a5zWcM6P5oPmV/Vhkli0IMOAxSlkbQHQwQEvL
+rIMTP/VrpTMg9QrB1QpxhhsHnXVCx1tI+SDsrvGdm77ImvZ5TtiPuFMqRZdNuSFeSlEC9YAENrc
2gsUn+UwmWhITILe9bnPLvUhE8V6CcF86Z+TfJ6cL05tN+VF0fiit6PEVnq/xXA59qTYvEpYNmBt
8DaKwMhdPYYQaKyUjb6+5JEqXaXPl8MyM8UMXXN29rZdT/4nXGR7NpVW4pZcsY85me7EmyWrYEq6
uGkK0caG+wVNmjIetteCRpuPBnq97UBRzWTzTW+1xetigFYIhLtOTkuJn/6apyUsJpkmG7mdNdgC
g6RFuurt/WiRu56T4jO7Sn0gsiAZixiA2KfvQ8qUz8WpKJpuaOJucn3X2OnSGrr2dSjX0VgIcE9l
vkRTY1OSkX+TsTOQL05XHERMrLc7sd1UD6pDls6j1/41aOlqOmGe+CX/Hxx9z52vtL6jYb4qFqKx
3GjW8aEY97+H596iy6CGHjg92lnisADpwGTeooa5syBNSnPva9nIDdAQP4gfApdYXrjWAEu9A7++
xeS3X0TGDVi5aYeBfM/N7RnO+b2OXuKb+PGL4w9WjeXUCmi+8zJ7gAQ36rOG5GOzret+3PIfOTUc
vjWbiUF37sLwxrnhqRH857f/yP8mOwdjY4D813/8Ev5h53CApPztM7TB7v/+n+FnN4fvf/dvNwfD
+hfhSADn8DyQK5Ew/B83Bxh4/2LyAmsVzj3/A3z9/9s5GOa/XB/7IRgiqCs3C/r/dnTQ/4VCA3jY
RvvApvYnfg5vV5aDXYQP1PxdpwPDCKu2t2t5bpNlNJLiNtW1jafR9RbIN3XLAe0o0OesqWe9Usa7
LJONEfETvv39dzf+CDA/uDv44dvfFfXYtEgCbrOUoVtzMzpdmAlyydR07ebim12Zuy7JK7Cm8uWn
N3T34zd+Nmc4A/2/3zIfLfQeD9gfh4azn14Sjxz5Vt2OuaWuRCGJlilQDO+B/IpnzTU7GkbD7PLj
Qmd7WSEOTEJIH9MU8QfEvrxzORuH6exJ2BBIuCIHSwQu6u2TmIwuden9b/M6zcyQnDHCa7vKZqoz
rVi6wKoJ9C40yVGb2BtVxzhZtEkbGUFVSsjdeb2wPpE7Rf+DCwNqZMViNQIVYSOK/UQEy/BdN4De
T7pENhSOZbL8PVHtFQgctfRea0bn2Ub4pGJAUvG8IH9Zdp4KsnEn+Qi+LN2QvEOzeUtN+/7mbNgu
255rkJBhnG28zuLbImvSW53l8do4Q/M6N4EbJ+acHytDGH+NwvHutKBtPuj49b3zQLZ1cf6ibM8g
a5hYaoiiZyQfodsd7XJwKlKVfcgBzV9NZDv7FB3p4feP/owCs30cNqQPH88od/NR2z7an568lWUz
5tzJKcks/dk3uvbCoL1750d+dTuoFLc0I88nzObsyx8bJ23SxDoR6UcRbqfz85zq+q5v+/75z2/H
5xN3YGiYHGPbF/DT7ZQwVGEml7czn9JDy4T01hftH1Kwvj8zP9j8HDBKcGHDvv2RoXRKRq2Yd6CS
2IiRmbjU7dZ+KJp+eceE8FevJ3D4UlmR7M7nX2wzgY8keXlrq3XYUaemlADpAFz6548NsinBuQ7M
q39Y6fVQRjzqKUiX5foEwsrQmynBO5XFOQFxe27wnkyGoRC82IU4735+OZNsUrn42W3DzEiLW5gv
9R5VWvZUMxZ5XEqkU7Ez98rZdYUvfFp8zKUPbmLM76nZf/FYHdQAhB1Bv4SAerbfoOlvHFEREk1b
eIkcRF1kKfDm7x/qdjtnHzF7LTbF2EPYNqZBb29XiortvDVOpsngvhholoem/osW83UO1A97qzfu
Vj+fNL+4IaK2TZuwIxie9rm+2esdge/rfJqSMr3EfnmJdSt13js/tk3v7I7czTOU23FdA5uQt3dU
1BlmK5V5ChbgYoFLQSiUzGLWFaxdOr6oTUx7ZwIbMsDD1ezFcVdtB2fXul7BNi9N+OhPbdsXjyZM
KFShupojSyuKB2cI6nc2ne1izi/Wg0oXbJw7tBlnjx9KvmyRyaNHVdrt2ozy1d0ICgxZYbEtqX4B
C8t5+P0r/8WpwZHx3795tv30mT4PRW+fCnMbGsueGrmp6+WKWRX+bJZ0sfioeuA0xB7Ltdu52v3v
L+BX6wDusuPpW26v+z0G6Kf9b5CMctlPTl7Sz7sRVsDNnGX5O4vtzPTp++HIZwOHCr0asotz3iRQ
ZmugIzxRaFgWoFhjAmjPuvNsLEYhoMVtHaGwcIaMVqsmV1e5fr2ziRxIY2FVrob7OFrS9/aXX908
H5zPnkxMKLzit8tzNUwKmNZG7hH4caKa7MHoc5LtiZ3eraXKP0BHQM7TdbAQOL7nl7l2jF2Wj/mL
obndvV037bdK9H+YNfjjecGmZ2rMt0NjdbYsRmR8cCdBUfLCOHpZYxZRhfz42I1M8hpnzh8H1TUf
3RofCKWm/C+r6700zNtuMeCoeOYu63V5YUKnPNZCk09/vmgYLWDgRYmMU+LZ5bly6CD66Se81OpD
V4OXF6U/vONF+4vdkCEjxOVNOU8rcbZ3pIuR5mU6nphw4dbe9nb2LKBvhvmK/H1fF7O4/P1d/ar4
9pAmcEcsUxRnW1Xy07cgV2BGZtGnWR/6K6MvzagrC/uTcieT2Ws9B6G22PMnPQu2dj835guI1+Mj
PoTG/+C84XM0+WR8HT8776yeK3FJQX2mTlWqubs1H/7Wzbl6p1T41fGK0fZmTm1Z+DedNxs90umk
zJi0KxO3FL+ookx16gCrRsYGWE2LXCaB9ITuuEcdu/TZrlZKf+ex/+KM4Co46/EHCEibONt2IUN6
GFKq05TRMgjT+CjX4dvk668JuJu7rofOey9W/sz69Pv3BUPK3MyA8dnClODtmy6l73ZOI0/WZBeh
JsE2k8J2Itsgra2xjUu7lhO3bV7P1fqXtm2P1nDvLP0OZtendCs1fr/0frERAT+y6FjtSJnOjQsx
smzHAK5csKbqkpVdx8HieO+cxv/8EYxxbI6b7wc/OMPbm9bqVE2qaU9iNrNn5HPdkwG4+cd3wuQJ
axGCT+gSkOm8/ZEG/pdonekkBlt9seDFHRm0ynfuZLvStyf1Nt6yLT5WIkPYG97+CMzeRnPc6dTD
eH6U/dpfJutK1DvolHjPa/l7jXL+Y5vghGEHihMcjd7+GLL8YrIzdfKqrZvF5yO9B0XNP1jdDNw3
zT7jYVlYz3oiBnxq0/nzYpjZ0dbLa2b4axvXXYDLtFZnzWVfbKTCiXC4cgdWLqf49+voH580z9wh
eg6DDWyQuOrzfcNxksVKzJOaxroiekr6qFlRpj86jpvXkd85uSDfPhBW6E6dxn/3y3IBRua86/lx
9o62K6E94DMLmOL8w+W5tDAeydrl5JbeGlGClvGq5++JJM4XwtaIbg7GhE+yj3HfZ+/GxxqrT4cT
EskygrU33bj6jGNtXbwjPPtHBfP9l7Z2l+oFe0r/7JdcM2l7AsVhx2DYRr+DBGATqx031eo+73IU
NYvrHRSYn6rH7K7GROIbsTrG56BZ23fWv7F9RT+vybOrCc5ec47CzzWb/pTbXXfDIVLfteY03On6
dIPgz9216ZI9w2yJKgIWj/gGj3uaDmgmoxpKBOdaubzz3W/3/7srOvtK5mXN4Z+q0zppOmHzhvE1
qbrqfprcLkxKIo97w3Z2ZUl6vCHbP93atueBjayFMs40MF4/K0iGOseDwulOnjCmyEdfFeWdI955
6u4vbnHbbwIqA5yaN+Pbn8uDZNRaVUGQEuVg3AONevtZzDUMUXeHBKH8+M6nvD2x8yeKiRn7tbfN
Dc61brDZizXo2xO4l97jlGea1/g9ro9+0JAnahrgiZGpNymlgZ8/FLPKjZg+GYzEwqQzeK9W/tWS
cwg1JaWHcEtKkrd3bxV17xhVR6eSBlfrKCjY89F2MfEptJcxSMiipMW4DKD5Ri42OvHYlmIHmPRA
htRwDT7Vfn7nCZ03bNtb33wn4Tr7OnkFZwdaj5N841r9qR8XTYtNrDE/Ajp7frRSVQLg18F00+D0
Cw2ZCVAOr6Svjdgz0gFyCQzYW03mQROtmCmB8yXDcCjQ/80hgKAxHm3Rlt/eueJfvVO2ZzZGtkQq
nrNdhANEb+ZGnEavTtedVdqQwXwd6n6cT+hXwwrHNsYYaYeCAki3vxuc1PtmrRO9L+9UuO+cF+cl
wfYEt8bM573q+J+evVRVwU90R3kytHbNI5DM6eAa1TC+t3h+dd8BeQgGhxMViHv26VQ+dsZmvt23
hduQ3wr1Cj41G7u0nbXLum0sOMnusLbRmpUGyiwlnJNbwWCPdKv842kpt41SkM6PVCiEfOeXg9dB
aq5+cNP5S3Cd1hB7RyPLPuWrnB5//8Z/8YAxbEDtyayUbul8o8ZU1i6TSrtpFm++tIVwd1gZae+M
nn+xMTFchEiGdz5ojL19uj/1LR6VeTKY/o2EXX+RJPMQ10yJ70uwYoyVKQQufn9T/9zrA0KBQH4o
wrD8O6/x6jUZBQXGTZeb3YsO79qO1hqrunBCvQohWU+VfcXUscVHxZiWr/WYQIT+/TWw6Zzvj1Rk
m+07+mvgTuCSt3dN25TNwyBvrMxeoVROIypBC9e4l1mtwYtj9dMzKSdAEhks+/mLbY/YVGkMk7o7
JDa2FaaYVTg3hUiSLhSBV7fhmmTBcLm5qJYH02hW7S9d6zDIX9pKPyJU6bQQuyse6qCcAQHSKtIR
379+PhmrLB/bwmm/MP+38bEj9UdGHcx0FZI4YovYnuHZ7hzhaa9DPZT3Y67KNsw4DL/0nZ6eGnjY
Xxy3S21UEBW8nCmvvAvA78W6TBH4dTe9O87TvsV49MvSW5UW9ZO5FiTIi+Ghsw2VRKQcev7mMZIM
e91LhyVaTbP86tUmHMsJx8+Hdh3xABnNrh5DnarlsoQx9FHW1lLGOdw7mNplWbWxB2/xk2Gl2AuP
CKXwAEJgdJvnVoMcprfgWTa6Xg/HuQgGIiJma7josYBUBmFkmRfA0Uav0YSzwS52CDAAkrvJXxqE
Ab3K/fxLX+r1HHXIBlB1KJvDxJyWpd5bJWh61ATKFwcxNiWuNeOYlU7IX3lVCttQd7UIW9nBv1Co
wJwbLESyTRsG032PWieY0aGM/sFKOv7xwIa6A2skMf6uC3hUsOAmVBXjWkK66BNIbqG+7cghzDmB
2MNX6wnX9pKTtXdbfJuaTbahXCSVsV1WjUMuNYf4cw8pgwmWbZdP5uigowrGLnch5DZU3clE2xki
PHHQ//TpUqCO4u1AW0nVvSYszkwTiv+9O1WmcbK72WPzS0ZXYHfSGdVu7YYBIQ0v92NZdKkf9WbW
0aZmok4iNAUgkVoFwxJGa25862Cb0P5o86dmMKv1WOvYhhwgbKovjVt266nN4TxvXrw9XqBp38D2
TJsuXmy/sMPeKgwjQhrrEPljlg/p2rKC9AXqRDi0EppVgiggiBoVQFkFFWVVIyWDm251/ubs4Vh4
xTVLDW9I4PdshpDcTCjgMySocJhI3tylQSLULsO8D8Evqg5UZ02RfrZ7ZlT71Kq9x8Zd5idrMV0B
8ZuE3j0A1wzFppjLJ32GyBIpvcyziJ51vBuTabw3GoC4cODMF7t8DsyvbjlLY6/G4P8xd2ZdcuJY
tP5F9EIMErwSQZCzp/RULyzbZYMQgxgESL/+7nDfrspUOR239HQfu7pKqRAajo722V+Qd4avtywO
JUqbBqzSbZ2vhiqs4Ygao5nDmJY02zbZvKdME/Ay1FQ/8rEndyyMvNsRjks95EYE5uZdIhW9Hrx+
eUTFN38F294ZpI2aY2sbkSX6sPhwszsEew0IrzJbhD2kGmcgy6IVBOOfW96/0jm8kt/7d8v0/fty
/0XaSob/D5ETOI6e7Ov/0Chc939yRH3/pVecERU///3/ahNS9p+IxDgykQdDlIeswv+kCTT5D/43
3knwNI08HaSEfykTwvg/2FpTKBbwXAMb+/P/hYLyM2sCcgbq4x9CFoOnFbyUBv9Gm/D8YIcUGu8z
mEP2Q2sa8JXO7c5y2O5B+GiM1h/rgO4X7psvNG8jVxs4Jept71kOvf00vd1gLFU9VrsZfjwZ5tf/
vUY8ff55fnj+1X3bKyHtDBK1kP7laRDP5o0kXQp3rhDIStQP+yitjEKY6Z5+/8de+jFWdHnGPDRb
1SPmmWEWkeGhtwKAU9PkXwE+//4x5x/5NO5JR182qaa5IjK6J2SLUBcE/Ay908nS74XHDIVOUI/y
rdsPsi4cMvHlCgEnzdcWqtmbocYb3QGGojXPf/8HnkdYf/+i80g++UUJbOv9RYVxvomZbTf0nMs5
SDEH9V0s8CpxD4wOLvDjPPYwLPehnB5Pfl+v04UIz8oj/d0BK5SUKMAT8azjXFXVCslnkBQsJD+k
CEdUP47VtnbIizLvDmV7ROTYgAecEV6VBN2FoPalSRM8H4IzuGtt4w1DgBv/IZyGHyze+IXf91Lj
2B2eju+AlYowZIlz6B/ZJ5yUQwbUUvPq91/vpdatiLRNGk7nEK/RIuT8uw9s0F3vcaEuhL4vNG9r
XmCyhGqnOo7z84PgB7KNUP+XhrntPOE5Tf9k6k3t1kiJB6N8GTxjcsj11gly0WFgjt23dgNUFZNE
tw12A5RjNQdN6R7BJRRL6fj74X9hb7PlYvCu2OJGVayAK/VYvoU0FWaeITC2Puov65S90RVsQq5/
/8de+hjW3hM0Ggb8s/QKuFIw+nrm8DL9gKSI98OtfWurQc4Hl/E9TgoDJ9dcV5E3ZSh6nS+51Z/b
+TvL9NdCD8+/68nnTgcRtSrQZTF4CZiu20TkmrebJhx2hHWUXvjoL/0Zaz8Jo6FMNumxYllUsFz1
dOjP5q5waM0lX7bdbV3bD5LjsI5luHdJAdqIeRQTJGsQ3KaPv/8WL/0Ia9eAQ0JC8PSfFoG3o2Bw
nlh4V0XwFP2I+i/x76Q1f38Ra/dAjYMUCZNJMbWRvvY6479K4WJ6Sa77woS1cWlDyTUKrwwtFOqW
d9T379FnagaZ/36MXmre2j4U3AaQ9KK0WFt8AVwxULCsPCYvZJJeat7aPOBB2WtQiJMimleBb6CT
3ctm6MyN4x+w1jNQXzEMizH6KJgd+2tJYpQoTg0z22u3ATpPricLjgU6hAMgiuhQScw/sGRGGgLI
U+3Yf2uhMZguIl8Ss0LCOZxfLSbEc3UNMyPfbYnZ1Mud40q/BBMrBIydouu5C9YEIqVounQ2n2fK
L3YkW36jIbH3O3hTF5D9yunYVFBjvUbB4UpvqgWVlfleBbr/1HZJ+Ifqq62/sJO/FPME1sJr9wo0
DgPXnaFN4HVSe3PJENkLOMfkybI10QJ6UWPWA6+p7E4CBbIMpQdbOLxb4Vau3Ab4J2TjyQTRJfVY
IryyQIpIob5xYwVSHpeEBZbI4a/txda6xCsKgkdU4BWhb6YhN6RcYd+Dd9P2SkJSql9VKPn5Ib1o
664ig+q4hx2K4P4eCcCk+QSj3zh2m6o2/zWUaywXoU2xQPx12EI2ZzPweBdOnBd2ChuzkPTI7KIA
wxQe0iYHESKZjSfIyK3vtqAt6ZsYjhU8KlDLNoeQJ6Tf5b5vo1vnbc+3dgop0XuDd0RPbkWFNzNk
3sKk+tNpD7KF7YpAVtXAo7eo5J58jnEyP8xn72S31s9f5MkEHkOwhGB3nxZxi1vYATWfHWpg+aTn
CyvkhR3i56vokz8wcwB0gn1KCjBZYXmcRBCjfEXaB7tFHdT+AHYXDFaARKay+iY7gyIgt18WPP9l
EIG1WAATLWiCR/4MMsG5y7QCndBxWlkRhomMGGFgwXI1QmBG9VodDWA4R7fuWxscLVO4oIw7lDSq
WgrY8zUZ8ATNhf3zpQV3vss++SooDqq9HWF2cX7hQd4UcNhSD4HbpLJ1qrixDQnhgykC3HnhgEQ+
9lV0KQh+qetWVEGo7OH3XJmiYnq5RwW6j9BirOFT5zTw9otx3ahFhhN2OoAL0+tg3cWxhK6lcGs9
fD7wEEfCs6OcTTES3p5mlIMeUJpnTr9v/RyX/OI49q0535dxbQzxtmLz4u+4dsJ3IVrgAF4sG7sE
nnxp/K1pH65s7RtRbgWs96e36TI0OUHBodt13H4gWoC9iVAUshUoiqTXqJhDxl4j7//78fl13/G6
93z0ydIBz2UaVVQoiLnlcKG/l3vr1HW8cT1vHAd1KWByshTj0JTkAMMGVMjXu6iPbp23Jj4IKvCe
NUjzyJ7vN2KpljtYubVOEzM4l6k92xHm1lsJZM2nScEd/124+Un7Kp7wUOM49lYsLQiM1as12BES
wtNXyPizTvF45DY25w/+ZD+LG0/g/bhc8xFskQygQPjNpeCgu7VuLdpQNhGE7gnqkHrv8wSjLiAc
99Lxs1prVkgzed5M/2/XYd8RZDGe1R27bq9W1MoCwkHWPN2QNA7Orc/uA2MdUsJfJRRDaB1PivUB
sAGVgW/VuPXdlm/VUPYNfuCj9Sj4PvKoPVW8cstsoZDo+YwRYKQkvELjqVFd0aLsFjcvujudr7De
fd76voSsbLXA2/FSAueFsreMAM/hdERBNfi89a6WQQ8PY5X3gLdlW81hHmiI46hb63Q20yKHelN5
BwP9jEbxZ2+dA8fGrXXql/EUapi+5HCd7I/zzr/MysyOjVvLdJzTvUE0qfKGpnVG4YOFN/+AObYe
PB90BplCBUoeug7Lv/sZzyOvS1a1F6ouzgPwz5MbwPXnre8qCvoILRfwsoQvrIEpe3z0ICyaHeeM
tVQDeDZ1SlZroaMO1kVeKONCwtvrm9MWyeyTlZfBNOwdTla84d/A8ZAcocPXTgElbq/PRwf27zIE
wUQBLgWFQxO8AQXmjVvH7ZUK0hUshryl4LX3gO3xM2rx3dJ30Cw973bKOXzyerYUzVaDr1bHj4Mo
B7cPaivDezF7U5pA/+ZxCHXaht3BoPmSVveF6cisdYrn203CG8TL+3b/k2vyEWaHFyoZXmraWqWA
cFXg8Hm6QLPzAm+luaYZvKwrt63XphauVaxqAQlJcfbE+hQt2AeymRviFmnYynI1toHflnA67oYJ
lpE7+1pzeYlk+tLYWIu0TPjIoDFSRawnfeg6ia6LSy+vLzRul0OmPY249LqlGKYlvU/mitwDcyw/
Oq0j218+gBklqkI4pmMNT6Ww2z6xhLt9UmqtUQOTr6aEpWAxxevZN3j/3I7Ja7d+W2s02gBYhhUd
+t3Mj4BQ3MfRfKEo6qUBt07SYStBkwwrmMaWHkx3mvKOG5D63Pp9/qNPIl5CpGTGC7wcLLlXnWaf
E+Cd3LYWai1Rr0acPg0Yk7bu3wwwnoKDl2O3rVM0gutLuCOnngNFdzVtcAOL3U5Qap2gUscLHSTu
drSr7pIBNkNT6fTMiiK552PNIUWslUKnZfferOrQsA9OH9GWFoMuDDChwEeMavF12tM3iaFu+1Rs
H5njKna90aXQc0MeoTYNigZiyKNbx60VCbtGMCB4uhSzBylB0IurtEw/ubVtrUjRogyAEd/LY47o
1vPpF5SZOx5stvwcE3uELhRHcg3DhQxO+N4xTVGq69Z1a1Em88qWKF69fKTvpuGYIBPs1rC1Imvg
XyJ4qS+FSiDm2FCFlJGRPro1bq3JDe/vkHGWc05qebW1eNsfw2ZxnCnWspyU8oXXovGkjV/DPO4b
j/TkOCrWuoSUTPtjks751IWvY7S9q9WxbVvURTbOQjBKkHoNQv9OJVVzM0b7v9Py/+9hJ7AlXfUc
rQD6KUyU2NDM+A0Kf2q3ACuy1uaeKuDtUqz8PdQLLK+BmYcfMSIg7ra1RNYCheo2KvHesUCwKr94
2/oRCfz3TlMxso5MCJj9iYYYF6Wq+DgqUNrOcna3OMJ2vZrqlSGnu6Pj+/5aDf7Nvo6OK9TW8zcA
WkYMUPgiEeF9C8Fhjjq7wHHErRWq4DJJU7UuhS/bNxHY1M1UuwUp/6jkjb1eV7A8LIIgDg5bR6YD
iZofbp/TWqAaWfkZNnQzBAb0czXvN5zF75yatoVV+7SUIgm8qdAghsOrDQyxHt5LbmGKLawagFtI
V8h3CjzDmGNvBhQTz27P/vAdeh5OKDiNiho20sUA+UubzWrybr3V12/dRsZanpsXYleMFL7oqv+E
TeYbiLG/ujVtLc8FBw+k4sNcCFq93aW8BjvWbR7a2qYVnnu0aaOpMOtY5ytIoEev7b+59ds6PrmJ
ADvdxVyktTyISMOn9lLYef7pv0jc2CqmzUM+eJVsKupujVU2Mdrcj1TCzrYJUMvh1n/rEI1Fv/di
iKei5eEfbR199KRwO/xDa4nuUDy2lMFmHAY289UKfHpG1sjtuQuV38+nehXUMZ/CAB2PyMdu9fos
8uQHp0Gx6+9haSXFBJRZEQc82nITKlgr90lbC7fQJbDWKej0VaKSFlNy997wLkC9geNd3HZwAXoK
9a4Lmi51+mbx+asypG7PUIG1RtsEjubjqmH2WXZB4SXB8gbG0NxJ6RvYes2ArbC95piJpQ/bYT2N
BSh/boIxuOc8ny0dsMTLPtdT0a/Sz/yVnUBgd8wO21ooYJ6VOhvhFtgeb1cd3Lbx7raGbBVUulWo
kBmrqWBlhSoUo2/TiTu+m9lKpxSzxAeIbCrIsL4OyXgHQ1e3ftvqpYnjdYJu3ljMNPnIyfSmFaPb
Jc5WLpV71IlKNlNBMTIZcAGovdH/0oLjr/DZVvSgAGr0miEd8W6DotspEHD6Tt87bSu2nMf3cc/q
Y38sKh52YMsgUZErmFk6Doy1PJsmhSqt0Vg3qe4OiaL0LZjWxvGLRs9X0NrEFI7w4VgAeh8cyBw9
4CR1fD23pTzK6xPYGA2YLgMqdQX2Wi2AJkvSVbjlcGz9AhMdeFzLJAsWLe94Nb8Bp/ud02f1rSO0
KjXQaG01FuAg/dEPG4oez/WkTo3/NKJ4koyDrNhPq73HnKnqjR16JP3gyBONju8ftvWNFgoMkK6U
ReLNYjysm+x+qJTBUNut/1YQQDpYOm2pJ4up1mBvVLSBUXh9yVnuPPl+ESLZhh8MNNvEX31ZKCAZ
Dz6FHh6mEI77ui02AuqY4PUAsLY5YuCtEaC9vwi9A0HiNDa+FQUAU0unDcbwBRzGhowv3fu9JW5n
ta01aoNh6zwAxoqpT+SVnv35tLVDfeXWc2urgY1/qGW7yaIBEO2jP5TVFUqNAZFya97aa0Ls73Gg
8VnTvhznE1MgU2dxOdDR8Q9Y4QAeEQUgfCtGPpy362lK3tdj6/imYAuNRqTMgRDtUG86NckfsIbd
rxTc2Z2GnthCowWgU0BH4qHAjE8zCukLbMg8lruMPGoqn+/yk/bwRt+i9XjVKouJvBH9JRXTT9eh
f65WYnvFjoDHxDIJhmKlAmwhvBY3WLSM7+JQocpeXHVSb+9UN7fX4Rx6tFjqeowfUeLGxtcwV58n
wNU7eiXwLjlcNaKPaAYbJiTjq31MfACromac3sNS31MHX4+9+DLUNYiNFIFlcCQxcu05kwqOCC1B
luwAJ7cFnvSjlzRFwPY6ui6HZtMH4iOb8MmDOlafSNjM7BiyHW1uLV/MqRpTVFvDx9KoUxcEwGXM
axf2f5xtBMrXS0S95utM4nEsADdN12La8XuP8KWK88ZfQaftWUDEgYJPrK4qMlQpaJI96sL80QTv
ggQAizWg07Xk82QKf0gTDRZqi9L4dQLbFaiWLUIKG/CP6FCB/TAgnk3BkUgmHrKsG/hEbre+bNLr
NiRLVBiM9gYQEmChxnjdg2hxty6gomzgz1xOpXnXkmZgTlEIsaU1EzwQ1lWuQyGSSn0ACMQghwpP
eKeVC7L48wk69gD3DCYdCpBdwa4MmrvaVG41N/8wEvMxcnGUyKHQA9Ayx8HfmgKUQP7v/N3+F1yC
Qvq886QHgNULG1nQCvaROWwXYBvBvBjWek7L17YsXLpxK716GQq8D/zYZHQTewAGurVtbcpSbdM6
ajYUMHGFfGeZ2d7CO6wJnDJ6YAc8H5w1Hk24wnS1aMfUJBkD/BNPmwlwd25Tx9YhdnukqFDhUNC4
HpCP9LKgCi8ZI/06EkE9+vPeh1GpccVpZVHT7jtcXt6VjLutqNQa+BVvhHsboN+xKos5bW/KmDil
reGd9LzX8QrNFEFus4CgFeg9LxVZ2pLBccCD561PfhVSgefkogqaBlyi8Qdwk49OszG1gu4Ghddr
z/yhUFrJB5QO8qshXLort9atqLWm3Fd9QOeimkR0F+FmhboOtXx2at22c91k3xJ/rxAg+CTKFJiC
OefcMUCw9V6SbWVjgABHNgLkaSjK6EEC0FO49d0amc1HqXQMBhAKXdv2hoZrvIAoNlE3jTyx1V7g
0lUQMg2Y7EBc3tQ9wIi402qnVDBc1J7PSLZ3o+lmxH1IZe3XAL+rgvkLOzqNjW1RG4QtTEHOe0DD
u+owb3DZUctFB8oXdhhb8kUmAvIo7smFB1rx9xpq8++mU52b8hPG9M+HBu6ofVM3gEnDs2v1rkXa
k4Nfblt84e3whbo6Ygu/UG5alhQQhsIAvDw9SsHXAdj0PpDHbR68RxScPXhe2jZHRHEiPVQpLnWn
Gpytwe3r2wa3GwNJsO+mvuDT7n0FBir8NnlYfG5f39pLUQUMQF2D6HbTIwigHoCYcJuoe9me3P6A
tZ1SPzRIYpwPYGCrSoCVK1SG6VEvvtsJbwvQjK+AjFoDMMBBaxPwGGy2CFbO0ep4SNp2pHQ2GP0A
f0CrAKJooz6iNuCb0+jYGrR26fSSKtMXcurnw16FP8wSO3bclqBVo4Hrt2BdsfrRCWDZmyCYnS7q
xFagdZ7nVxv8SYolWueD8OCYhjKVt26DYgWcS91OFYH3awFTowRAuQC2TDF3jAj/YePewPA86klX
IOh/YCtYy2N1wcvlhc3O1omBxjdGYAvCThzuxDcEQLys4sPmdohRayVtgvJkFWFXwF8M5plNkow3
NVN97baQbMEYKOFDSMGqK1jcg7KYJlciAjXM7ZtaJ/Ak+6oqU94XaVRvdzM4dAe2NOub37d+3u5/
cUe3dWPpJjRsz3G+tyYaEVj5c5XmMMAEpJMidu7dgn1bQ5ZoCqO2sBoKX4WLzOp4Ad1deH46uJ3F
sZVb6zw+w0ObY27GwTu1+G8rUrpt9LG1qGAusST+hL4jSxUf+YRUvlEgP//+A7ww820ZWY/J6Amo
AnPCpvItrEzlu76O3aqZcJt9fsrDs5oAqju3510yeSO7MC4WHieOg24dgRLZBdhe9y0ew5GVGMbk
jRdV3HFgrEWrgADVCgx5KARg4XRA8eH42bTpcMmd9KWBt24UMKQpS7lMbWEm9hW5o3ugrj+6fVNr
yUarj9dqVAii8HMoAbme1fp9C0e3x01iC8pgu9n3dXkedpmUSDjOCXjjQF46dd4WlAE2ocCtROfL
qkbaicADEi4njmeILSlLqWE6npF/I9tCQM3m0CMcmh4Icrcrri0pS9atlIhs24LUVB8TcKNeD6jn
e+s2OOdt9MnzjKYceYRt9I4VqfbhpvGJD16PjNWF3ocv7Me2sIxGYbBTqjB1KJw+X42E9OqKi3Wc
TriIqeAUpxGdj2Pc7sOdp3EruJOsGbvPAZxhT4oG5ppFno6z1JQKDgXaE+JV14N4f+jGEWBOU9Wl
+TqUmqtTL888XxU3+7ewi6LbVTbLjeZwYAxLtaEJeGDUGci5kXmsCepb3oizT8Uj/LblfMSFDZRr
H16wh9qH8vOhkbVnjvi3Z34fBuWwuoV6tiAOusYxOBck5yB7Ng9rKtK7gAeg37p9U2ujGTwRDxGo
2UWw+99pML5JSfXarWlrj8FdU3ce3UQRGuhs2yC6Dob5kpHG+fz5xdEdWbuMAhOnMvMuilHCq+N6
moHhAzgCqofjhhi+uqYpbWu3HIYtkiNjGtNojUXhSSBJIrG1JyPb6r3TONkiuVqXCnfEUBTrENVH
rzQflwb41N83/sKSskVyxK+4EjC+L2ir+DuoqqNXCTCtX/aGeBfyRy/9CStE8MuUwSt3BNVhDwUY
y8s4jTxbJyTbr/mGirYLl+oXPvnPXePJ9gN5QqVW2lZ5xRchTireYRTcAOfOO5MEByi6HbNKtoiu
qpE7KeF3X9A+8CB0ox+xETkeYKEVN3gw7UAioBcFwQs6PHlPS0gubNAvfQlrMTMgbRKDGtyjqEa2
XKftHJ8GkJB1TqsVNs6/n1IvxA5nm9Gnx0CMtinnzIPVBYwEUetefUpH5lbaSmwh3azTkXM9NQVj
8XKC5jrJypo4XlZsId3KkYoMFakLDpjJSa66OyYpd7vH2Uo6n0rStqwtj2TlN34ZZtFA3cbc1tDp
0G+BBkfTxkR5mY6njgdu90NbQ6dhhMbnVJRHwQNYB59NgC9xZF6YKbaGDrJCH0wRXh5ls403zTwv
hReH75ymoS2hK2NWrzr0MNlJNedSThGcsNvo5Na6tUr9VExwTAbwnPFZ3kL1+hFcETdzWGJr6CrK
Km8NFC9aHbQnBfrRlT+2blJU8Iier09P77gKdRMveNOMR1kndx6b5txtXKxzdweWXAEJlx6XLoLr
eBBs7+UE23S3YbeldPUA6kcb9emxX0e83Q5FMw1uh7gtpdP1vlddhUCqXRTPetX7B9NeYhq+MNNt
Jd0Kdb5BhR8W0bwOGVRjB0nhKOw05raUzsAwbF4XyVG11OlDX8kBzK6pT90EaUAbPJ8waadRcyHi
FIVWgwmypC2n22EX3K0Okvwkkj05uBXty56NYXrsNoOXMRiYXxIVWVCzvx6ZbS1dRA2BwVNVF0R7
4Xrr8y5GgVEFL89HuA0NBY9TE2aAp3ZxTpFd2w7jIuIVDpmSavAEUn/MjSRV8KVjcbCe6dqcuWXg
bRWeiettXNQ6531P2wO8cOExEZVuPgogdT//aG26hECnxXPO2T6d4nKBY7EnHJ+PbVlPuAWhAZBl
zsOtq6HhWB5RsLk7zWffVvWobYQJD9NzrhkxmfDFdGDCbffzbVFPLBT1whGjbjoYQAA39sOfarfq
JGILFHdvJLBSWc434GmprjkwxCqvZzH3R7elbn3VnvOFJqRmx32qKc4c3YB0VMeUhG7XyZ8PVk/W
4rQIZdZSqlwNtcy7JNqOMo3c0vu2QhFROMgDQHLk5GyHtsUjiu8j5iSZJ7ZAUbI1mssFja8Kdtzt
DN7A0AZu8kdiyxOjWsHgAHCSPGiIPISCNBmSTF+dvqqtTxxEkvh+WC75GtRdlngeavL2yHc7M21P
yQryYT/ywiUfIJbKBjFVDy0Llw9ufT+feE8mTLRJCVLXuOReiqemSJgq5zp2HBgryuLTRga8rS85
bEeD1323i6/UN8wpsgUY8HnXPSO7sWxDlVeonjmmWw2KRoBSTpeB8W2FjUEZRMlXBFZMBl/nLnzX
1YFbebVvC2zqDinlQUYq5/7kZ7sMyrwsIaP7fc9/fU30bY1NS8QYiCFMTrRs4/V1rTrenTQN2ukU
ASO+Og6/9XHLNSwj0uBHxEHiHdcgrg79rtz0Nr6NvZN1yZaFovWq6vkxgdjmkA76z9+P0K/DOd8W
3IgGhzf0jFMud6kPvBub49yVTrskuK/Pp2UqI3/p4njKV6HWU1cnQQYDY+O0TYLx+rx1DcYONYCd
5ktt2hOZxXtDmtjtk9qCRFN3kRmQ68llUrND1+5gM/PJTT4PJtvzrvdMs4UlpczBu54OjZHgaUnt
5tzk23rEMoraiTRU5nwZ64MB0v6QwLne6eD2bTGiIhop56lKTk3Tm0fjy/1D4/eXrORfmI/J+Z8/
2YTLcNuIglg5jyeCepTz6SQDcilH+FLr1kKNCEG6WqfpKfKQOl+9b0PbPzotJFv9JXA7LcHPAC4S
IKoW8CnIZJd6n53UgoB9Ph8X0g7hYPwpPcWy6yFzbHZa34Hi1ydua9UGUco5UQj5ZHpKQSVr0uCm
9d2Obd8Wf8GIa1x0gKa7CMHqWbHQuyljfVv5BT4DL2s2pidztj4SIHsfoho0XKdvaiu/Gr+tF6OH
6AgXrqt+kq/BzLxwMr0wE23Zlx9D9hN2XXSkkD80vXcX9fyNW6+tS24MG6F6CvvoGFDVkSKSLequ
661T793at5ZoL8nYtGpgp2gg4HeZaI5uzqV6l/wEz5vgPx88fGYtUu4JGSVbSU+d9OarpVzX7mFm
flXlqFNlJTh5ZqvvF1P+P1yuf5KdfvVHg+fri+mg7NdmbHHH2TdA60jL20ACZYtV157qchdtNg4d
cDVZH4442/dGTz27HlpJ6+6Ei3UjOrACxaqv61J75Zcw3CC7631oq0UWNtpsW4YgR453gpJE3q9z
uRF6vXsRA4NuMoDA88wPUx5W2bQwiUBooPh0WZyOQ/UFlMdOkSwSjHfXoRGwTD5qXOhZddTjuk0H
oQFpewcLuW3lWSyA+IFVtuY7UGYkVR6NslTDGl5cESkorO875CyXLkNdQavQwZkN/XsZdIh6G9Yk
PzrZ4R9PaozWIyjgsDBVGCFxWNct4IXRagd1Sfjh3H8ZkLRlKtsn3N23LE6AVvvc80ik34CHBOgH
hZxmmLoMbl+N/nSW0V1J0+k962EaNR+2jc9EHBkKJ8vc4MkmyL2g3OdDmWCmpYeVbjrujsFqYv+W
JCtNTxxgxg71VeOgr0AJ6A+MypXeN77iydHn4RYeakZHRGFJlxyTDga42T5WdOyh32yGujouKS6H
7IAMyV4N6NnYTyxLAspQN7LyoowYwkbsJbRTN/haQ82zKUFkl6XEa7uj6vrgj3EBqnXTZmffFDc6
PMlpiMWDmWDA+aEeA8YewqUMwzsQJxNVHVuDGpXolG6KwBHBUKbae1RoJPheknOJzlU+8IGgOsLV
GNFY5w9GXGka7tvXMen4UB2GFcnga4YKpPSR7Gyf9aHtI5DEqsQ720C2qu03D1UsBqItOOgwtapc
41sOw3UQI5EWXFPRJ3UmqEhPVNT9YaD71k24emtvXs+R5Trf+moW+TZhj3qgQ6Wax30Pqj7BdBgC
dWrCeN4PQ1VHAVxia90CGTjXyedkAff1Nt0N0jR17Kt9yja5IJmfpaCIB4iglgWA0wMocGHzhohk
oicYrIj9tg82gqy2v8BbzeCZeVkrlFv6eqYLtJYUJmt+q74GrYeamWllkXzH4o4kx7qc4+Yr7j4J
MJCQTA3rcW7iYX4Qyq/oI+RZY3dqNEOZUDr4QwxMvReA2F5vwvzJ+3ZQ0TGavCF6GLFo67yXtQ6u
ZUea8WPtdeD7YnsTFY0z1kWpfPCXRZCvUVOWic7KKu2qYtvWNb7xJx4Nn5qN6vgA33gf1ejVFpIU
1s4xbb+Vy1aJKhOjSL7GIR3lR1SXg2eK1yWcXVDTD/oeOtY5wX88eNG3oZlWc90FUutHYXzAG2WN
lfStiTDNryoRmIcl9auTH4xJ8yqZFKO5n3BZvx1FvZvXwAyvgYeXaPgGJMezEzG9nrel738IvNzU
tw0dQ10MQ9OWxRikZLpVI2jzhyYKo+BzQoMo/ZNsonxACbl3g2ck8w0FBF3WbHF1rGAQ5B13bpLt
BgyJ1VzBPCj81KY8So/yDCd9w3Td9g+kKjm53gaudO6NdbNfpXryacHoLvyPPi1F+bYe00oepF48
eCI2fjqjVKGj83qzmjme7mffLP51KKls3wPcUQ6vVJyy+uTXYmDHZW/An862OJnqE/TTZLof05V+
a+EJ0B9K5Je2V/XuT9hK6mHfchoPgAIffbxWrbeigcHxqayURBGDx9bqsU7mNLrupJQU2FBvol/r
Om3koepnsTRZ0pPSB3soCvfrue3m5Qg0q+8dl7kPSNa3ZpOfwyVFD46xXxHYGe7oBfeqecqa3Zv7
vD9b8mQwtDPiYdxQmJbHctr+CHy9UeDVqh6+nMAp0HuES9X3EkuYHZq2DjqArLd4+KjHMAbhGnED
LM+yUBjDr7cF1aaPGny6qczqcWE79nsjt2HImgXH9JYh473O3wRZlurtWpv0FiyLCaeCgGVN+rZF
U+evKRc15XFK8dyZ91vQxRkKKfu4aFOSinxdq7DVWUWWxNxu+1wh0bgDL5Ve+aVGoIhytrq+noFa
8zIzce69o7GYgmMdUeUdZ38l6ZFpY5oPk2/C5mpdzJYWqhu88jhuQanvQhC8Xvtkbvg7JHsDLTLe
tkt6gnV8tdykAteYB40kSnKKBMeht5RlPEKOHdX7XVf5DVi1/4ezL1uOW8mS/JWy+45qRACxtfVt
swGQyczkLlKUxBcYtSEABIBARGD9+nFW18x0yfpWjV2TXkRSyVxiOcfdj/vuSMhT60SE4QXny3rB
CN3uyYcQtx0mMnok0D7UayzoaQBv3CCNl4d6zOYtRYoOzMWzcXGKnEmifLhnfoz6N1qv0txwk3gs
tF53Rn9PjNyxHDr4tvnDUMl6PuKVrc2BdW3qP/J21uUFobdNcsZEKje3k6MI3jrgTDK8QF5SUv7Y
4ZcMY3OvG3byQ11VkCBj2AULRcJM6aKbsNmTbboE0l4KqW988BbRh9kctp4+9ZGSl7kz6kXSFugg
bNJZ+ZwSbaKfkNo/vYteT7BSodsxbE48Qf65/hz8iGhcEuECzOemb39aTHm9dBjDYCeO45lksxrb
7USW/lPr0qaAHXL9AV0NPJL2OEIgoXF7J3K1Uiz9Lkbowd1s1zm3HsXaQ0tBGx6rENFiaeqCwtXz
kYt+Xm7NTre0qOvGs6dOjTI66iGyuV4HmiGRIcYy6BaTxxPb/atrKNoy2cBIJQ/oBW+bgLnPB53C
TbGAzKm8XvCF270yVVGjdgK2QNtkRUqv2z63zlUh7zBAtN3AEjB5086tWdrwW9218Xn2PkquMGdr
k/MIBdZJCZk+7aSDGYxW2PXPMcFezBSNZqwHw3JKce/Hqqn7AqeOH+/2aJKHWao+n+LyxjZR9xGe
vfO9mHDEF8x0SVGPw7c91mO2dWX9inyS5iZdNridLx74+anlbkNmcgjrsBWxY0n4NJIK46MotHYG
+8IAx0F49bVYB9mwROkzRd4KRXS8Jf03OSc47yNMSF3bxkNU3kA0XF2rJKzzT+hrQo3sahX2Io4Q
WXwtRdhXJEN3y7GaA6TLmYZB/70cAyLpEcqu7aM2OAxfk6ErM+cjm+i8a7cJjipllZoha52w1WWn
JLgCmqMwXS2ed7dLh2LwZx/EQxL2jhR9Q6oOb5XGaLpR0Vg+UGtLZDUPZd9/gGYtNE8wIeA3Oq7L
+aobt227E3BBsIVbQcyfU1jlzFk30YVmyTqO+vPUuyp+rXUy3zcJHR+sc8jqXWDB7mcg1vvKvw2k
HslTQCBj9DkBFRZ9SjlOUtg2hcAwRZsazrZc1G6meWWRQHvR9e7ycZwE2Ck+TWUudjYfZZia5grN
yW5vF2hiHhQuW+GyeekgtarYHVVdn28CiYmuhCwP5/eURc1UQn6sp5y6XRxWrurz1tV5ufRfOiSK
ZWKtl/MCHV0z9J+gxtvyLRnSnOq05TA3WRCX4AZlcH1hoEs2ZQyTtmkrKpNaVPbeIgpwVuSm7kO0
IT5bxye2QH+7lSBF056HA8Hcb26MG7M6YTBgcLz/iKr3lbfsfiIIZiABWzTd3pXYHV1Rf/LPVa1u
5wRRzyPBziAkvkJw+tzne9OAaoji9Il0y3hGxljrMtKY5KpNrconDBI++NjIS9SI3uVxNdyhzwjz
FTWC8RmfWdyNd1aPGuPrBFawR6saM9wmnV0i3BVwKrhWvEqKZhjDemSkTud70scOhs4g7tVzKvtF
H2eD+KKHkerks/SI3il8WgJbknUU+N3W21IcY9cs9B6EZtJ/8IHv9yw1hlxZMwzRmvl3+KJPceJi
JgIaSHk1E4veZO8rdV3iyLRrLtO0QhB220b5yrF7P/h9GTFwj7lquuSwySzbXChS2/vWA8PEm1cZ
hHxvmNs2R8zikoMsk74vXFxSm5NaG3KbTvY9KZj79+JaQrqrq1zJmdGim8aYTHgQzIz3XRCHRhpY
c2V7hwHEZ4tR3uSl8ny4cf2Esj7XVRPlBPnYAktXrnMmFo5Dgk7wqDhVfLEoKsUaoxesAphc+AS4
BTlFSRqFc40nEz9OAzZmThkfi3bTU3/VrrhPvrDYLfORitYQ5HE5mOuRtE5ksQmjv6mZVZlPyH6c
5LR+7vtSU7Q8rGz83QS1Hk48h5K+viS1XcD9l9u93N6Dd3e3J9cI727jg0T60IryDaVu4fY0YS+L
maPq3PKehefJlGT+0LuJ5CByRvq6GWR852yto8K2+qNapymbbfRjazFnNYCXzdza6JMOFgYpKeb6
Uewl+b4HZTOBhnyE7LdFjHZMT7Sly9U6TOqwdCK5bhOlPhkUVPm6NV8rGFnfE0BaD5pQXiGmIDyx
Zb4MA26Gi1yq7TuxDXkZeyb1iSL3u7vaG7+r2zGi7iFe4D8M+3t2C+fQKZN8gxvJFO9XKFvGlwqQ
k3uYIwuBeVhFPkWQXJQRe5Gy99k2yFtwVvAYQOZu4jIfV9c44ubz5iT9iNO9OrS04W3WdWuA9gZh
J5QtUV4tSIAoWmwdvD/TgjOjrE/1JKoDFgZCt3i1XXYuv0tZhceUpumFxy0WXGJcXsf80TDXfSS7
We8lt81jFVsPIdVk2nbM1rhWi88q9G/bcUMe4nbiM61eOFntJTSbVEXTjzzv9mlfj71r2GWDIDf9
uERSPFVmSRA0QEMvolPZiXkxCI8ntYTxw6bj73Uot/CRMc63bK67VUKcTOZlK+p3h4uz2dYdRkDS
kc0iK3ocPVbZWidDU1R8JtFlJimmuDGxv8QXp0mp7ny0+nCc4VwRv+zcUJ6rLZ3D9ZRaVr2iF+tG
hGbQiJ5sbev0pllng/jiqp9xtBLr5EsyGRvfj8mU2AO8grYeJhueayS+z8p8ibAzEWTGtprVRewb
HbKJ1WiuVJhEnTuDqnvJyiRKEpNtbJvqb6tkyXgzr8O8f0VU2YICXwfJcHsbbGRmswZDas0BvlAl
vXLS1M3jSoBmHYY+TbpjEDj4CvTolTiP74LSwyg6mtxjkKth11CEJ6QgamXqTDCqt/6scYt295MP
0sb5pqpZX/zok5hnsJqRqP/2hprtEWCPoMB1IELer703HieR7gVqKNth6z+1gF+WLy1r1TkdINFI
fLeIL8QnbfTagV8G8LMODLGeoFV0jtWByj8rp7lFAoyb1mLuKic/cbhUhBe56Fh+9n5UtCmYGCMU
K2XPovmJL3uzVllEqUhQ5ZSuy1WZGHrnd7luP1MYWJjvrsYE5UE2yMb8sBm9KlhosME9ILWcteuh
n+FXfKXqiA4PHPsTZ3CcuPcCAfFIAvC37uEYcWqSWC+npNVt3BXp7lY3ZIZzXiHYYEBHjfalGfMN
RSoKa9Q9YXlsAkrE5Uq1VetejI+G+Tg0UVBn79XE8IntanHFSM06v7aKYZ6U61b517C043y0VdxF
uWoncl2PVcnzETqAcLM1TVrhIxE1xls9eKPc2XlEhzVyGA29THuqJLwnxvJmqOh4tZSr/DAmdAs+
C2zf7f1mjMkcAmgzDCJWU4LUOdkMx22RKF8qZPZO5z3xgBy0mkTmw4L6OQtTWPyjIIvQP2eE9cjD
3saxLvgCO68hqzxSU04779jXDdGPdZMlQ6TKCwLGU57m3uxNhOZqi6OrdccKvhKUEXEJuFmaN7XX
uth6GJ/cD9S7Qx2N+wRNT1RGZzRrSchjIOM4FWUYyxyGYcnHZA5QVM6LruxZ6ffrCe9WIPArHoY6
xx1ouxcGUio+Nlr3obARq5fDvGI0BzBGhJnOXWhS38lmiQEB1Vt7h8mG6WzKmvfYkeV0GWJAd7eK
VoGeUW+bV9noYbnr28Vfwih6owu5bWvOGA4OgItV+QojFzQjVYfTtG5cextCrDAcAWed5WyE1Lnd
NyTtYJ4pPtXCJeZ2DIk3t66c/PVk7dC8UbfK9jDI1j0DRkkOXZSgCsPz4fK87SJ1uVnT5YXBXueH
gxV8nGkYytRYxCh0MrOI7pggR33KR/SqQy5B1c8ITJQr+Aqcmx7lqFtzMwEDyWG/pNYcM1xblRGN
xTtuLTW5hfQLonM45tDbQfUBgGGIdtVdxDIz/Xld5nG/2VNcdh9hXDPQm47XU+3zkMy2vh4khGEw
BVzXIubNMCEMPb2nCLYs5kGsDSw5SuRB9ygqxCPRCeCY0qPPzzgCES97U0YrBLOj2YsWJDqqhDJg
LO5b2SNs5kxbQIhZCdsT+WMIgNVwlaFxQWDjGkPxtAccb7eRVEN4At1G3c0CIwPUvQtCUO/SCT5N
uZTOLvcd2NCv6Y7O9rWvWNCf9FBhWq4N1hoIAbv0uaMK3Q0igdEEtAhJAQaEQEWcfbP9pGugHsCY
/bH100YynBFrWWc7sGhWtIJrba63RQA4yTBgRl6dt32SD4BW5vvNVvvyGNsxEp+Xcuyn+2muVX2R
WqGlOXRT2dbnudIr0ThvKfvZLqhpX9utWrr5sCsLm+x2GPePYA46SKVmQEzdmq244t1pbfyCnU3H
F5ro5AiSh1zDXQEXiWTwOM/6hU/iI/bDYg5KB42mRZJ+vVnk1Ldflg5oTIYedkpvSUR5/8M2SrVF
O5SOPkd07+a7LZbNfFcOiHh7lIBU6d+ApOnO+iTpf7LeK3FaSWXiPE3hlH2Di6zCZV2tjC5FycUq
bY6QLOh+851Aq/Y0w9YovnBYNMXXWFiivUw8SS0y++K1v1UWAGvGbbLA6Nxq9yNmSa3v6F72kP+V
cduf4Dgf0QcMPAo+5Ihv2hcQN/1mjwiBXdwReibb5aBD2PS1XzofIdlwD/IcGUAgn2PTjWggOCrH
gjhlG/QuqGe7uwnAX5tjMCL4KYObD6HXMacMVTsLUX+qIZCYvy50Ux6vipfhaqlquRSOWdseTJLI
saCIkgltNrpu00cUUgYdQQr/MagmzXuuF2LOhqLRtVovZQDXmGPAo1KsgIVC7GGIXnYgosFhDtWF
z2uy42gONj3hnBxAs4+4wjIAqKTNMOm5N8XY9ZM5putExh+iZq2JUCKRNCQIe4UNzk/bdgaDWC2o
reDzucN1mOaRceqKU0u39dzCTUe+TA4RLDfva261eOF12qR5Q9ZkuGeiNuunCK9GRZlGszdMx3cb
atT3s9zn9G56b02uy2hoV9wxELruWbOVVXW/dcSjJnNTwuMZnBJwJpGDJGFLyGLfqf5bveHIhoJr
E138w4U5Go8T3CVQF2Kbo/dHzMzgLl4Nk7xnupkr3Iiy2b+3GjTCa9MsQ3tMq7SP0AePNukRosxd
/ZiiqsHVQJVI2dHiaB9/aJuyRWaBKNgsLyKd5DMBplYjtwXAffiq4MPavthoGqKHoQJT8zirZvQw
A9ikobmYRxgSY97NOnPWHQgrLJLUJkcnUN/xAwIQp/Eao3sVW/Id5M/QwV7NiVoUMeNBXi8WFNAN
igjJb9opTf1Tb5rWXUSVLMM5mhBy/prEMdpz3q8c0zhDF02ZEXSJboYY5j2P0eSn+nO0I1AwVygA
+sM2ddLd1T5gQqVjsZifdwPhWi5jD3amTkwPbxhXReGb5N6WzwmwoZz2CCZo5v0S7cjddkUCYz9z
XmyVbBnKjGbPiVjDdNqGXiUnB3h8uTIt3+MXogNjl7oFhZfbuANzf8AgcOzQ2/VA6IHb+5VFx9FR
OuUJ75oow5675da/Q1E9g/PEMSbQRI/HOiIgangPbmbLDLLRZLaNq2WF04Klp7BOaj/ZdI3iHl5s
dJlU1iYVQs7QfJHmhhHn/QvzsEP/Iap06m5igNriaJie1NOygFMpTAV4D2OFUJI91H1v+HVZmb59
WiTemOuNytZf4glZOAAqIC1HFPm2s4dmEl11WRun2o+oZ4EiATHkWz0CUZAdoOYU5mp1nE/YzDbK
YavBN1uAwBNSHVuobt+9h8UXuIXGnuRKwQGyO3TgcPx0Ft3i8MYG0Vj3sDq8aSA7sRKQRk6F2p4S
vO2YilJMt/tH0B4Atmbs5KPad3GDXoFH1zQqgSBmPIbtHH3n3yS9ihvO7VXbiJHd7GbAyDSh2xC+
LPWkAN21E1w5jgEpzZvOyAIMFuQkhVoqHr2c4W7nOv/azamkDwP8Ejw9vnu0ErRuK0Mqu3S7mptc
dcvSFlvn3qPggud3zJVpf04xgrucxt5OSVHNm+1vqIfBTLaWbUzO6W5ZchN5QqIjaMVQF0ZWCnW1
Hb0FMpZ0dfK2CgS/X5d71awfACinAUi5Lt3+PelZUn217RCbc5xgOvEc18s23mLQ34VnAxdp/XHo
WbrekDTy289tZI29qeepE4d9YhLYhwI9nYGjm0CH1N5DnzeG9HaKO7/kYUPW59nhKTTFtFPa5pCz
c9Dcafoun5zlUUG5emdmBIt/jJe28rcu7KS/CCTVoSIA4l1iPEGFDWHuXqTNV4AmEZAnJiPrgQ6i
BMt9j3XeHcAjtQAacIS+9zHLeyWiIjcn+RZFxGGbyNFhwsGy9/dOWbTpVQbQVt17MZsIDgG1qL9P
7zfjdzEBZ8P4N6vO46BQhMQ46cxT4hwNU55WQO5dNpkUHgxLgmgnASg0LhLKIghikmos76gWYTni
/IR74Wz6ev4RmtWuN8MuOvYJVQBP16wZm+myAYtcP0nR2fke13WVnDzqlKyDgcyYIb6nWos+ATaP
yxaU4wOqYiUuXmM24A6sRocRdQQW7GjdxxZdOUPUZMrC2zRFo8wwCkQXwJm2BWDhRv0BwgZSFfOM
SPcPDbSIuBCRigG3RTXLUr0IC1WhzfsYDBQQrtKNQ8hqTOil2SDB/Cc52Go3/UCjXAEOQ0Mahzd0
Y3sdZTxA+9BkDMdr2LPKDJjPyGArb5fquGKgE3E+/Zpy/QUz0QCls2lB7Mx41aHXqJt8GeH4vVzQ
CK+MFC7REF8Uf07j8ovcim9p3w29N4dYfW7SZz7/KQVz/KtVDjPJvHr05oek/iDR89Tsz42exL8a
5QzwklNlLcQRt1SMVlXN8a3HYfmvYtn/wOgp/tUsBw03DVByoe6OsAlGPdThuluiAQ5tHqoWwGFz
Azt9oUb6sHoARDlicKM4ByqLnuOffyz8f5YG/eqqU63A2OrIieOAFFBT1JgcuIXobsxRLoGxA9sm
/8WE/h+IkPj7M/hvOkQ3+s2nScKPGKQfxVPYhnIqbIUyE1PX6MSAgOvIoChct/5fTBf/gSTsVx+r
BroqHOaUHblElkWAXcthBKL1L17QHz36L6otiyQ8L7RiUFx0X1tHXhZpyz8nZvvV1gdV8tjZqmRH
0Fyo1912rieT/MkH/0WZFQgJ/TBxdgTSdYDgEfAqAb7xzxfUH70rv+zzcgWHwVTNj1UceVypc4m+
G5fvn3v0X/TPtLUJVDV4X9CpwdM2KKQz7sPTP3/wP1ihv1r6cAeixq4NlosWin73fd0tecw3ijwe
STub2Qkq5hMmSZj9U7F28a/2PlpWi4DXCTsiRpR9Skfn7xoCdOafv6C/TeH9Dxq8X819RLMlfN6q
9NhJpYFzqX5bAOHiz4+NBP6SovDFV/qU9Pyqts1zs9fPBCuNnUpfTxqtQqUPSDX8vs6JtjQLAhXR
fz27f/u2/nv1Y3j4r+fh//M/8O9vg91cXenwyz//83no8Pc/3v/P//2Zf/wf/3n1Y7h76374X3/o
H/4PHvfvv7d4C2//8I8DyuKwPU4/3Pbhh59M+Nvj4xm+/+T/7zf/8uNvj/K82R+///YNmG54fzQ4
avW//f1b5++//4a98G///dH//q33p//7b//LVT9M/fbLz/948+H33wj5K6LukkTRFDiKAKL721+W
H+/fieRfOZcCuCbGFTgjyftJ3SMmVP/+WyL+GstUvf9J0ljSOPntL36Y3r9F5F8VRDmpIpIRGXNY
j/2fJ/YPH8z/+6D+0k/dwwAK1P/+GwrHf7gmBGpzzhVhilF4NEv2qyYbHy3g57a+gGgZq/bZxT5N
b+d4Ze1MANBQKC4KnIIE2kQMLfVjc1WpvV2BweDlRiqzaolAoVK1xV+6bamSMGUdt5MvxIz82e4z
SudViYNK6y0es7jB19xboycSPwpRxUCMOngbLfSVrWqc+y/aGaVhwRfRdVmzXTOdfkQTvwg4V9fT
+gQ1JZSOkOqyuQAqy+aD3JVYMyv78TpoimjwhphZH8Gc708IU2iTIlG6uuMAymrkcCEPIRsSDIvm
8zDr71UizXg1NE2sz2mjI3tD4IHK8zkFQJ5BmsCigqx7VJ+EhLV0Nioyh9utjyITAS/q2dh8SQNq
0Hc+wO38JCimx7ARERzsDwbVF3mK7LbKK9+mSXU7Tt3yDI5V+RNYglY9jDVEVgcd+rWDclLy+LgE
TMmeuncqA1aRoT3SfsVzMZqwKaO93VFbwFMJEsshYWmWaghhVqv6FdO6HepBO7iRYAg2lVVhRdLP
V2niOc+jNUS8O0q5csyaBNe+BxP5ETsLweSMxtV+GaMaA4GQRWEu5WJYvZ4ljxiQd0rc17aFKhAY
rfAdrt1OT7HC0+nhrXdEOI7Wodgigu72UtG0Ac32Dm6sT5uNRfXQwWCdQEoWoT4Xql17mjE0JFhc
cz92d4CcIVUO1tHl2EVqS7I2raK+y3zZx/1pb5lGvvYAFCzvaITzFEwb3P07koxdDkR5bI8Imhf7
QQ0NFLiwQIPEbN/8uFyqnfu7kUmgaNBbpnBW6eduPUEUxuQj6dS+HcAtAP0uqxllkp9BWKBu7hha
YLr1H0HT8Ue4yjZfLBomIF4cvCQgBfgINa2wD3tk5AgifQg3Uenc7aYTCRPnuoQlufLp1gCZt3wq
dsqhoSKm7V+CnOG4Hmtb/RSaN3CFBGwB6Sj0JPFN2dDWI3t6XYcCSUyGnziaEwMhZ6dU4Qce3fNo
GBnsTpaa5JFrVH9h1gDkbhA+fgg1ZMsHeHJCHuTSoSYZ6xdfHuNuhcRtZxXJ9xl4F5ZrFz0Qy1CG
VhQK1sz0EBce1wb4Rh6I5a8E8eYeFE2l4lwB6+6zCkFoLfDoEgA9g4y0ygQ8ZeJMQoKq86GpUjwv
LSKQ3inhbx6/8/O8dtHPVjaBQ+NNKjCIgiJeTqMrN3kVAhI3nJcRFlHVNx/U0E1T0cp6SG6GddVf
IN4QBGk3e8DdvdZ1dUjspN6iVQiQ971OxmPkcGJmQzm4Kxb35XAQ82Re2NAKkrc9rv0cu3W/7rkf
3xo50spkPcGIoMUvNrxa0OPu6Xxp632MDzDXJxWkSXvKxyOnK9Jv90mtJZpVG+QbSp9OXSIYegKi
hmAWdvoQiWzQRy0O1ObzNA9NfF/axZtHuTEW5qwVZd8hEnUO3XAA1zmVb8u8zGuZV2WAagxoV6X1
93XEKYGNtY8gd4C+Q0eqeKR2BpOeul1TaKdcnJyqqaIt7EO17E8qomOa8bYx24d6n0kHGf5c1tdi
n4b2VbeNBDCGsbUwPrU6EaZwc2Pej9x0HrvqjP2J0xvnhdw3eVgVHboCQcLbtlw6/BIzFPCKQNWQ
C6g+60PZp5G4WMVL+1I2M0+vZCBa3dWkDx1m+gJrt6zWdtg+Q4uZ9I+yNGrOSFDtAjFQKVN7XiGT
Ep+gNg709H70duVhklHdwItyFrL6DpOoPYYoGvxTA3nYHEH1qemaHLXrbX+oJdT9eYMQpLbANDpi
EOJlHOwZul35BpUT/QLtfRQBoWfvOgsypY+I6pyWh23tyJveo1YWEKG29WGa15kcMNtL9WfSEaSE
bEs5Ia2RLmbPdBRPutATW8ydtNG2XAHhn9JnVHUYzoE4FkG3S7pUT5xO5BkukZDqBwr5Qa4jCDEy
/AbRQJsyQuAN9AQOXTqI8saUCMbODDRxVZESC//E0ULrkMU9syM25GCjwqVj+2hTqmHS6fbl4zzg
7DuqNR3rMz5oDRZwmbHBJjnW5YFOGKACsNfOos2dE6JD2kM5JufSIFAIC8nFdoZU15IvDOYAfcHY
iN60mSMWXVUj9hCG9szorvxWxRAhBTBYkMj35Z4xnu475OldORwnOKRTUOXQdWZaD+aDBmPPCpbW
7oiYmxUib2S4VzlmBKrq1Ot0HM+iHcgzIylJCzJGCb9FdNKUIgkPMjMY7Zr9Z4eBKg6e0JFXrGbo
daWvKXBPqJIqUEwEDhG16MrmopYRsjNito8R3N7aI4aORHu3zTJmhxLoJQQJcQ1ftoPWKd7xOK6N
usByVyKyYoSXKgWzueEcNIgqhOcPg6axbymD3rzRsbuHUiwFdg3yER9OPM9PDW9CwCWQkp+gmaGV
qCMgUlBFc78d4P60wh3YVeLBNLPE9F2nWHvE2zo/b52HgAscFtD8xvFXPRJojkfG9ZpDOLK28P7t
8UmJd+OnQ5XyBPJ5jPSDxkMl+MH2rg3QpHcdTjnp1q87Zm7kEchp8gjtyZRcJgsj7ANBbcUPM/XC
X6O6Wt29AqznXUFxCGDUSI1r/WYUKID2ECQpwWY1DQTSH9dmgZsSxPTlt32I2JDHta+eQSxs5LoS
e93fhdmO07dhFQuECHAMy2dN4VhhTBvpwqDJBDObjsDxYpQzKm/YyE61QwN15TsXONx9EojfNPhk
81imWxudWlYD3pbzgPpv7zkf7kmVdPPRm2UFkOr78Qh+agQphTzAAjvZtXmCAaMYFDD0Gsj1MNZk
bbeAtxgwOfNGujkeih5SVneq3BCJc1Bp+8VSJHLfE2OF/UDhieyeIh2BtSfJ4H7C/mofD2kPK+6s
XqYtvrQA083RdrTHpsXwOYeV2MChQFTeNJcaCSjqDZ6MCnwoogKGh71JWgqaP3Lsc5+03jxQCbO/
J9aghq7rDBMic7tFmFe1KAj0lQZpO6yITh/wMjx2cJRMNcFejHUDqivH+GPib0qnm59VxKCprZpY
6Cu6QVKIG9rRPYuAE97Zdzl4NhpAfxBUCoH2GyoRlwU14EcWg4vxohNHE9Tp0COD9eDpLe5Zveeo
f0yZRTvXn2Dg0T6ixioDbmxMK2A0o5QYG8DK4rDl3DaLISKafgE/Kl2+soGWeRsD4YSGHTV07icr
32ypk5DJIaRDTqohalBidRAC45pbbsU8u/up9ynob8jY3lC7bOuxBq/MoCZIx1eBVvJZjJBg5OU0
Vo+tWaC4HDiEqhknUAEXrhn2LzgXxwChtY47jFm58lhCIIcCCzJJcwSRKj7Xi4khtbApFDUKbBHL
piRufiZrOtsrO3ceI1sQO7+ssKAL+VoP4MO16Vp6lJWrf4IKxMEwwYNmzriSUp4Ig4K32AWNvxIG
JDyTU7khA6/qt6ehG1qIlpDz/l0YKtAGVUts36epXP2/2TuTJbmRJNv+y9sjBTDDuHwAfPYIjzmC
sYEEySBmwDAPX9/HmVmvipRXXZK7XvQ6yaQ7HICpXr33aMDEomEhDjO40Y/boi6DJLHXfVyOccuE
iIXUO6xtWAcSuHtvS021DHWgtrGFtIx1giFpzI8ev/0neZliJGnmEDHIioxi1dRG3H5X67Hte7Qb
f+0+/Ftd+k36jchT/aP/vQf/pW2/qM8Kk+DnZ3/zoX7/k/8Du/VrYvHft+sBv1j70f1ru379C3/2
66b5hyUdsngOLbvluFeoy5/9uin/EOwCEQ4jc24KcY0X/9Wu09T8QZCeddGe8Cyd1x5d9l/9OrXy
H6aAPMNoXBfSlKwX+BsN+0/m7D+FHxeZAO+gjs3IFHw++3deAKKr0NPclliHhpbqR7OWfW+468Ow
pvqD7GNrG02DZWzIdY3f9AonYZSr8lFUndVvMt4lB1YBfCmKa7tpxqhBvmdS6ox6hfMm4VXBesax
rO8i+NoJObTEuSHUE9XBijts9q0uHp4my4peCta5J/4oMRkxSS3PddXWQ0iJ6LMCrF3D2DHnG88y
vTXMVKRuilxf35bEMR8xWZoO7qs6pIl8bmK9ftUmXtKBXjCE9vXGsHd6hEUOi6u7yRkmvqZWXX2b
vdbW/oPu+HPV568X1JJCuvx+LiU/Q/xfVezEK42lKBnwMGcwnhzGhgdORmMIai9qbuqlM773MD43
9mquBDH7adaDJuqah5W9VJHvSNg5fmF6Q9gbK5VfGZW0p+aaPrainKcQP+N4xEhhyX0+rfF/+Pi/
qvzX28EyqcNs5BuD6f/vUL1CI+XRsFrTl9WsNpNnRbsKoX9jaymtRMb07F8elb8EpH8VjH6yy367
XL/8g7+J/jLSkwR7EiYP2+U40i8lqQijq32q4/vFzPEUYO40Z5f5tNxqSXUmZ3lbFOLYRsuriMZN
dz1f8ulvTQT+vBA2cqvL0+d47u8gTYFXe+KWx14yc8KvUVkftXyO/ha9669/xRDY9SVXwfo97U7Y
uukcR3GzaJga29ZoN3hm/5MW/pPD+ttFtm0HGIhpOybuoN9EcUlsDQ+Lhx6euRrFZ81Z4FMwxica
5+glGXBp+6lollccI/pLa9ksgR5sPfsAfzhh1jEPzjCaRQhn3qPG7dck9Moy/zRE0UGiXCODKTN4
hM3sojJEuYmWgl+c4fa4V8IbLgZb1DMOolg9jkVXvTUqsY9EjMkJWlFBpSTq1scIhkt6xcnfBZVR
HBiqiYJExLweZCXt/z2wrvr1VV4W13HQvz+x3j/Kr7/qyz//wp8nlpR/OLqLcmv+44j5x4klxB+6
rkMd4+QhUWoZPKv/OLHcP9B7PTw51z/AaXKdU/y/E8v9Q3dsYei6YFMh2rT9d04sw/pJmfnn7WzZ
LpFL00LgFqahS+P3iW6vFm3QcCixLMBCwrJkhj3bEyXGNNERMb7OkyxETcfW9O8CL2/9xuy8wuqU
cjtr5Lqc6fsMH6DfZW4VN0ev1PXZCDB5up9WNZipTbI5LpNb0uaFGdBARO5z6kVuV0C/9eYD0R3b
eBceiIK70tL6Fm+bweDVRZS+X4GSxAdPq3JCU9GaVDdxqsk2pA9fEUaH6c1UVbVsCbYtLiUk9rsV
aSIHv9iKzGhHv+pnaYex8vSWJ7RkAKqMCasjquCiNfdR2VW0mrQOGnYK5DTcDDXzur2TOKB/ETyw
F0g2iABcTP1a2N4NBWXytGrGeCIl3j3OrXuNbabzW9MV6rh4lcsH64bHtlvVFvP7FwyD5MCH6jvM
2TykiZhOExfX7xezDwfNaT4c/XqJLQqAyCuLfUqQc8fm4exG14eLluK2KcSwkOIuCeyw53FDTNrc
k04ccMrnFekE+WXp0zGIlO6eqrJz7gRLDzaZqX+FaTiEETTQfTU71gYJ9NVz1vEkyT0dE1OvfiSz
1R8jbG67vB31gLGBDDHSsCvBvAoLjdO/WRhcfdVzFGd1NCHFFmavJDrjVJv9hZ20uQCQ39MdlLiq
6caecWCMC86ljh/Kb5Vet/cIc6v3ZUpwSJ2ujYvAHsGyTTy5JMC9Gbe+V7Ym0Z8eyyJOrzYmOzem
irMsPpnUftO+zcumuLWW+q5q9AhEgD1AmqhsyIRjPeTsY6XdxxHtmdaK/t0I+1nQGfnd3D/l2Jl8
N8MxqLst2SmNxIfvtOsmK/METmdDwBnTM5lEk79hUhtoG0aqrveQpoKlT+h9w02Xacw2IjHdr2ZF
d4rO0cjHJAGagJY8jF/GFi1tL1WfRriPE5nddHFTp0d+8Nw5G4XzNdET3TwQox1ytGGUZmw37TuB
h+GxJmrkbONlnuIdPjOhyKisas9+qnuxEpRrE9V/rlZvHXIqj5ecssfP1GLcYWmK/IFZvidtpQLW
ZJWn0tXcQOit04VWLWHWFFO6bIdYc3ja5Vx13zpX6uSx86QDbjBHO8z42PS00VkbmtcFHQ9VxPYO
brQocWcnioWZqSHohYS9ns0xfpBC3TZ4GXZm1n+SehDBqLvSF6xJfNX439Vvnbs2pD07fGShZuj5
UVuWqPpKfpmpwUBYcCJZTdIxnHPmNafCYV1ymDoFYThGv1P2baQ79jDLObcaETmEtIlYWu0Pw1QF
ZjWyD5067H3JrCQN68X5ltbiQGIcx5YRGygUa8dvmriN7QUqbtLuYFDDv5pzeTT5ntV2ygf964hB
yqZvHVtsPf0i5++8C7CSEY0sIHAwmOSoLpgjbjFHp6Ufj2IqMWfKsTvitgY7NkfdGiZTlbRfR7xd
jPllpTWbcWRmEHoaUxLfpp5AttWxHe21ZkyyTdtquNIUylvs2da5rwzjnod33lhLWd84IDZ2mDay
XRUX65eFjHC6621SVczvSODI+DuzHNKNchiCrjH1Q0J5H5P7XJ8XvbhoOMrRr1W3EznJuGUoPivl
LCfmxtpWRJpzQviXp75MzCMKJrnlISWxwRIZBv2W3egHwxyWZttSPMut0wApd7zhk/CJFxp5ukAQ
qV47bbS2aeksx6Kp622DYftkYBWDmcL3zq0+qKT1nYXS6c3YFy4CadVsuDXM1+maniT1sx7tNGmJ
vo3Ig2M9x2R7zDE/U4atIUGFbs/w45MhVPLA+zY6e+6qKPNnNkLGi10GLUrjzrFL+2CVeLd6Za/v
sM7rraY76ztlXFqEtPDZOSuq4kDtmN+7rVkds7m8GJb4MTdE6nx4Zu7RBtFwLvtmPU7z0G/ryBIP
+eoOb82Vc8Sb1j2w5SI+uqOKnuUM4t7iNUiCPTGnA2u5p0vKEQONbjIWGVTC+shHy/sil8rbeCKd
7sYmyyjFm53pRuXWMRq5n1l/s8/1RjsrtmD4Kqk8X042FxGLaMcncezzTGAsTQvn1pm6pyoq4VLK
hgHWxlytH24yPxDeMg+Z0tnrizcvWcZwiGA19HW9r5X4UPRMht3daeWApst5WTaV/ijairlBdl/O
zSkm6eY43YxJc5lOIpXrNiM/EiAq7cn1IgMufQwlYiY7k1rbXjBewp/dbltzeRAL7/iFlQLo4wP8
E+dgGmu34fqbLx57w7bZ1KtgmUxvlwA/uJmRt7ac+rwtkiI62gQPSDtr8VfTGIbjuq5iZy15HhIi
rW+Mwtg7dWkFpXfV563lWzzG0707rYc2TZ5aTMB+pYmLpeL9ourpaUivpW7KRgvSR8m6i+Twox7r
+xyDa9ShTvXyvWvbMM4IotXKzxOAudnsMrJOXuNmCsdBvxDhO8J84ZC2XZStNL4hTGxgvs8eEqc5
e9l0BDyYbVi5ZNBf1S9isvbJNTHQaewbYfJ8tJ38lJFPPMy5EvQEXbXsRL0+Z6kyEOqWcms5OgEx
l+8yb71a6qG12Jy8bfvFJt3GZxrt0OqXafHXBR52SpiL9xJadJJH3lPuNah3Y7q8FfgDXlwsblog
TezGW0PF5JghQpldqGaCQVtPpX1yWFOc8MwQElkEaJHFB/TgC9MstYECNYfSblEqx64N+mHlMayy
Nvkmprg4NL1R6/2NkcvBbzATC8SFogiScsm3qWcQxsaYe0ro7V7dyV1CT18jnKysgvRX0oGpveMJ
UlsD6uHBXXqTI30oL906JB1VhhqOwkNebCuhb60WOnzYYn2F0OVp9xrOINw0DBzAR/VZae9c3Z0/
xmVxWZbLRIlCcs0M0QTZUrHccs1TeRNLMTqvI8gkb2P08CI26djFd1BF+8vaCXvfxymJxdbKEvAT
ixGDNWly26fJyg6Th9nANwunPlwjxXdetpjXbDgZwlzmm5XsbjDGZOjJtlp7UZIzjCvW+HRRYW76
KdUvKu71G5GY0i/K7Oeik+EFG0hxPy35fauEdslhJRGo594FTqDvRlg5J2u0GFFbw0OqzV+YinNj
UIIHZp1fKAHnszk0LsuN49wK56KvtmzZfoy7jBuaiTAR/PYFKynGe4/NM/qa7GYzKTcdW2PCanLi
C1WL7kunup06fbrEPNBBXet7eFNc/Wj9jG3to3CMhKVzY7xJnHS/tNqhs7Ppw3IB1FtdTkAZos1h
rpsljAQHpz+BG3viZx2/4DnozlrsfZvNtdmOjcpxVlqv9OXtLS2QPCB9oZLb1SOLzDnCFig7m1wR
z2NkV0+BpvqCzJOZlhue2uTsWpwnwWipbE+cUd61ZLgeJ2vNj0SRZIjR/qYwFovNoDOpJclZYqXw
hkqoNa9GpKLdZDtlYOK1DomReczOF2tDiovD1eu/T4NEcp/VW6nnRUBK5F0i1QX2pJf3UaSRF8Ir
/Y090t6ZCaz+ZiX9LokBNM12U7+l66rD1Yndh3WuHvW0Kt/6dPiuzfqhINUXeG22fAH0sM3GKd0T
wTC/1nlXHy1NDQ/kz9pNhaHgq+od5ys+keHSJqb5zCqDzvVZOpJRqUTWYzXxiMU24TPy2sVJm2di
kOzMGX5gy1u2llaOjIv0bqcxcbsnta8RvWmc94Vh56VoJiwBto7kUKeNtpFm8bRYfGyXJM2jPhIg
TAdM/so0vhU6nkHhCu2LWczVe5c3yaZeXGOTz0N2GXFIB50wy0vh4iRKy1JsdbtgoOVWr6Ocjd0s
x5Gyv97V+AvITccL8gS74gekN6LjRADTaI2CGgIFXEan3kG1SXeAyggR6oNweCN5bXSaGU3sAPmU
997Qh26LSUIUbdn6Nnahu9yuF38xyfBrMPaeQcjhj49ta8eD+pAoUheLbpFZV9F9sugyrJPeCGcC
M0wgiJqQH4z2JJ43I2nQg+7km2zI1Fva6sZ939ZPUi+b04wJKC7BW+T2AAeBXnMveze/1OTnyaQA
X9BIi3xYHbNK1x2+uOac3GEvt09qNcQjYeTkzNgVZ4MpRWincbthh9VzVHuMtIppTwBUPmSUSNuY
rYKYoeYitCEz+nPRVokf4+Uk8xItT+OYgVciqQsshG7b3BomDd/CQfM9q+p8Q2mb3tUl9nbadLrL
yPE6XFTNtyzH+zJk2DB8cADxqSE1e64iTT+mTBx9WhicTKtJz8EOP94g5nqXjst40qwpPRP1ehil
jsNkMuh9YgsZQMN0zwrx+MZlAETsfsg5H1nzEpm4WBeZevtm6bgaE2QqnAPdlm291kN1rX/Saa59
U6hvOtjDUTZGmOYe47JIN6Qf8XgeJiBjvlCNvpVt95LhsvDtJKYP7SfW0a+q3i+FmXIQpbMHSsD8
xIbyhhtMPK9JO/hVYw6kUJf5K7+XddT6n41y+tbR9L9xOx9gLKYwUopkm+FH2GnjqBq+vl0eTJUV
G2S3sg0zb4ln2sEoC0mv6WkgdTRTK5nJNEazPJo5kUFsIGQL7Owcj667i6zohsnCA/HcOMiIHNwO
iftcp4T+QEkdlOfeyGUcgrlxl4BUKVeq8u69yPICYxjBBDbpBzpJyalf9Dt7yc2TMSb7ocqIuDUE
UuLifYTrgweh77rLqHsvWpEKIo6JQxSuKk6RF4HYM1a3mIpviajifWL1w43bOfZeIBa8R846BWmh
1eFcrmxnhps1tOpRg57+dbyezr2cN4Om8scuXs6F7ahzZGj5Njad8onY5BPCUffSDd50GTgHwmUY
5Xf6gw8sF7c1CdoKSNnHNHftuVjyusA/NOn7OlZ2YGCZ8DUthzQjVvfoKEDBtqe9Ms5nTYsr7A9s
txa5X1PfYZI54wicCX55KPRilRgVItniARuNPU04bB/wI4PZv9nm/J1bJOKxID2oOkH0O5p0CDP1
2cG+t4ExmzGuLkym4+b0ZCPq+B4uAPAvo+PXC5uP14HUaoxjZ99r8hsMqgZjXtkBfGp0K6yMsXye
x7znvZ20d1mn+gMtmx1y8EL5GLLWVwoHGiYk91igosBaX2oGMUW/ta+mNL0GqGaZSN3r1VymPKN5
bthdjL1vNfFwTes9tIviqHJBB6z/gL2YbD0m+dta53lgQK91j2pZv2eRaEkvuqbfEYS7qbSSs9Jt
Sp94dLVpNQunnpTdjrl9S2p8nE8CABmmkfXWsN3ztDivlEcU5WbZ3apalQcS1Oa5cGUd1FWBDdnp
I+e9SmmAPZX8mBfO8sLFtdWNdnW+Bnc2DvvCzjVfjtD3gg3LeikS8jnDlWOkypX57uA5HLpsrGWv
wvxR9MZMPqcu9lZtlORH17cBv9RWLoNzTtes5J8W5qcWR1oAiMC8L4Zm5umR7GGK+/KmTjo7lLS/
R2zB4jGt9HrLRK1HUrj2dQRx52Bw6QkbpbW7BrsRfTXveIc+Y2O6zn2jpiSsAar4jnDL/RKtzYEU
q3bA5WQEbSp+oEC5tBDZYycIkxYTDk29EUyKkmq+H4kVhE0f/SAJ4p2AONj7Ujj9XhiZTuEPkLL0
2jtbZA5Ki9CDyU4hibhdeZyon249txeTv3SZYP6C3EH00ZhCE0Uz0IF+BTw/VtDN1XCv2Xm9LYip
Ite1HvJo0YUFUI6al6LH5ii5OOHYzWPgWMUzB3SNRW5ZiSf3jm9GqsPvx06cNtHeOfG0jVCTDior
rg+xmOS2zKzLUpUHsETZiSiV2rV1sqCeOtSOvB/o7Xs3I442gbDAy7fPZpQlrM7GTjYdYXmhjE0f
NR2+0+6ZGPvLEqMsIi+K97hovzL1vgi2roXlak0vfe9113urOwgswDvmrJd5bfUwt81PlkrlQV8n
VxYnyVOlObBJQKgErc2WKWnxJZJOwyy2WFnp50WG9BqPuy6ep8Maz0sALg4J0Uw+5jGK5JGmvY9O
YoGx6o9Nl9QsXS3z8Sx6e35sksqytvnA2oy7KGba65cwqarQAQ4j/U4Y1nLp5JqdU6lzae1I6kuQ
k8RlJMX7IXlpHAmEKoqSmPVUwMHf5i6H39nrs8TBbJfu27R2dRMoVNxXBqzqKR254Zi0KG0+DCLi
4WlZ+TOAn55pCt3E0OfO72Q3clqC86GxdKdl3BJ7450HjYo2ZVqyR8U2Y+NT69Hr7h2bkOmRXUqC
qVElZckeHuKb4r7HVoMExURrDQ0vGtSNnFohjg2pG/pGD7PfSS2WHDdkWPM65K1pEMXNbDGGIEiK
9mhOPEwYmuxyBrDABNBftUhc+sxZfoy2jcEMTl9TYTLskT9TtOU7pH9v73Tpsrer+AmiTkZw1KZO
K2+iwXkujGiFxIECF09F+wD44Igr62skqoVf02CLRpnjwJid7yPz1xfuhOkZATfb2Trudaq6Ynk1
ugX/UIbWgbV43nbzKsyNyEv4jZWrbrwM5hCQV6J017oc8ltI0D57maOm7e9FN1TcD+3s7CGcZSLQ
o7F6SFGQsk08VkX5WLWTOukoQkHeoVt2sA1e84EgiE/6ZLiZ1HpbJImxF5qBvZgEXlCIVdtwdtYv
8zi+Yht5ulKbSfzl5sPAaPFBGUsF0Wg5z/j7fLuxqy89JCaKcOtxjvGFYzlqEt5Kotw1WMLuyj5R
h9xjt5c/oJm/rOzQOEjlWluGwO2bWJPlx9W+D8IEwLAvlV0FVh29ka5fNjj0E1/Ckz2gAFiHCZ7h
D68dtCVIeGXgZQYXa9y4c0s01Jon4/ssbHHdPqes5aO0l1Lsy3QsxIZaHDcYk+Ak3nHTw05M2SbH
ALOv5+6QJqXRkuxXTStPMxyfdEMuImoCwHZgaWrRGjgTJ7tGxa1MwcfFBZRtvJQ3AhnHsauBSDh4
JuuBHAfkWqudEdUAb+jWslnycpiXsCdOuTZ7vM0VNJggdqbp7DbTB7OgqPRBnsEWYplrkK7Rygx0
fZ2T+g5t+hgvWLCAqjkAF+t2b6xItaWeuQeIlrj2VKWQFbGNMaRI4Z2lLmUnxmq2QpK7kjE6tsXr
zhdgc4Mhdm8IF2a3DDz8iX7lS9y2FyhwZtDght6JyYy3edHZe72etUtrAVVg6jUDnXR1BgkZb5Ir
E6o5REq5na+6UpwqfVXva4n/KQbLfG4gk4G3kxMeQzc5zmikNRohsqzFYOLcl2u9jQfP3bsYE49D
wiaeLajhVvH7pN3qD4LjXiVxruHqUzKAZynLDYlbsu2i0nGNR/kD1sr3lV2zj0wGzqUBqXZJ1LC1
5mT6sQLd2OH2VzwRRR5Qg1c4Eu0oKLq+Yx9EuoiAA1RdwKYRo11dzfQVUtXWGXuJIG8uKSI+ms/r
2nl4BjDBYdaivv1iN91nVyMyFxgKz0qqPOBuYutGRRGTKVHf9KQcv+IjvfTTlcU1pP2WEt07ZPo8
H10syIUfl+I+qeWt7bXaru2XHQzp24asZ6ts72TYLGjgQMqaCwi6+MZkPAB90puCNvdIRTD4NiBJ
d8x9+iUF1eT0T5oT3TLu4FSkm75vHO7K68D7QZrZjd2kW9iUx5R5XgsctWSmWX1p8OmjPjsflkKo
Nk3GTNBy4wdjSXD1T3pyXzhZvfHImuxYSIZ8m/ChPa/eLMLLv6o1O3Te+FGp+HpeIFHiDpp85ICo
j+9Lpc/feN+Wr2PrTDyNTbS19eVCntzCfNO75TUbAMFC5shIUjem/UDE8VHanmn4bCvPDmIy5B4k
+gRMMRdPyLKfkx0/g2Ng/sVzd7ZAkO+deFrDBaAr3Drv1o5Ic8SK39BPr8VCYQ3tYUxK99DMDJtg
yrZh0RBVjsZy8eteareDYbWhYajyxM4sOKJEcDIeaFd7LNy6waudP6QlVWxUm+PWZbgJqSM3Qg1D
5yGG0+YbTlkfWLL8WmVS9/XFVYE2TeVNqQm6wKjdsU+4+xqzz2pjsH3ZuV7U1miJ0idtFuqlhK1G
OadK7a21hdyPGL3xVtQvSV52Qe6yQSMzpo8pM1b2plG6h0uSQffhFXKqgCDcxL0CSxvb3yrHYkqD
geypcjkLZD7e2LAhNiv+xYOMoy1fED3aBomMVnaL/QrxuGLl6jxp7w6sD1/x0jrOIxkmA0B7FUKj
Tp5Gk1PslE9YKG+XjjopxmgV2acSuT96b8lcWpvWcyLjlPdN5o9Xk6+WQQaKpimed9osTzoUjJb8
PeVuY0720YYxkD4z+QCGl3t0wvt8meorlRbw6tcIm9tJwCXtn346E/7XVfh/2J3z7y0a/7eK6+KX
CCB//E+DhjAJ8zk2oR+8bq5uXmPnf1oKsQ3iiXBsTHB4+lxepv80aJh/4DByMA1iOjSlwYzoV4OG
ZEmYbhAxv/4n+XcMGj9D0/+0ZyBkI9ZevYl8RswgWD5+dcDVsOSlaTpbJxO9vmsLyBPY2NRAQHnn
ykK/K6PRely6q+Efbw/SrOZZWiB4l3+PNeaHQZW45UezSA5PqPjzG93bdFmsUXvvU2J0oZiS6bUF
8gFUrc+mWxO2rnsqhh7ynekRJPGNstW+jabGvNbTqG19tgdUWQBwCgIAb7FCBUUOHiWD9dheWy/9
yigFxL9hdm7JXTQB53hF860cfyX18cSWAZ0NVnkS/YhzPS7xgZTzQjh6mBj0dkX6sixZU+PnZisk
aS2isg7HOexmzWKAWhMJY9dWNAxZOLb6zOzVyl0zsCRjZ3pVsApBWhn9iwltdz6qKQeV0tH4wE6K
a0pl0LY8mjda3hY7R6843FmD4LLTgeQaI59NqWRW/fiXW+7/Y877NaHND2kBLOWrExu1Lckx/+sP
OSkFRtq2D6leOZdcd6bXKJo99R8sh78mRvm/uzCfhesZpiS1qv++sNErqn4YhXGZGFTIkMUATbnH
+dkl+zFe0/Tuv/9OtnnNl//L7WnoFvcmdyX/IMYK7/cN0xXBhihKh6/kWFvWKMi8eKs8p/xIAdTU
exAZNWaiuhLNxulsZBBhJx4Iz4W9V5tkTtWJ9lKCPgO99iVrXbaqM0hFqPwk9uga9Vscc+LAxmXV
/ZxTWfp93Ls60aYlck84//uJjAJWdp/ahnsvxoUqfdlcWe8pgu9RtnOFnR7sOYdaGdNPGGAF75D6
61f3Z5Hj/ix4VgYUm3WNTSNgljZ7gFsmiyk/Jif3KZokTgDkE2qw1VklqRpXYUH6WaqR36JsK1o5
LUcntUfF0VhKY2tBqvuuXytCxnduDkgMvBT1honM15Fh3Q9rSzS0SeGn7Czoe5+9m1jHybpqGFgS
rqyrnMAnaCKa8pXqWTSExdAUa7FkeG0Sw7q0DguE8CgI+kyVr4ARGtZO+3FDzhDLi41VxYSj4tCW
l9bdXEFTO6Y2+0UQU7gEBGzy/GvPOLXa4mRP3WAFr6uHzs/K3zLRl/1Il+LDSOJlCgZcVUZga+yK
8KEzMr9G+KvEw7oSiWasgPeUDXj1cNsh4lhnuy/HLmDQAE2eNaIg6lnU4p1aUbgImZ45vCbUYj95
N4oOz+VzHk1Fhw7LNGvOLMkpykPWasNTS9gVJGeMx3ZLVkK+rqNgUBL9bINEhvd5kyAb1ajuZXL9
VsAO/Zl8aX/sNZdLYVve/MhIRaSEX5S8Dh16SC2LrNx5N1OsE4wcswiWIe0ILRFuD+coK/w6bP+g
DmDeNGuHpM+zJIxXOK27rMENEzgVEJwgA+RSbQZUIuRaMp0vOWHVT5ru/DMx3WH1R434OE/jajdH
CoHy0AptsKhtOioXXn3rvtct58x+85EKstWLoFutW5GRSDiqtM2MrSuz/Lg2M0moK03qVbrr/EzM
Vh1LtKWNmvvpcybc/JpyFQX1e0uRg0MorcN4IhrDZp9yKANlQYXaFGJExnLzxQ2I01XVZqoWRCsD
8F0S9sKicsfw8c3mGr8Se6kfrCRu1z3vlZb2ozVyNwB/Pmq7NUaDYtQ99FYQpTE/SSFSFzBZWjPS
aEU1PS7g2GBpSzKocNqWdGBkA3o6ApAFeNJd0nzbA1M8AMJufhS8ZUDC19V01eGsFlaVNhubSor2
yUjy+dMaJjJZEHy7gzUbWrzzLKe1SAWVOFvcOXfYdB9je/XIQ6kNsii7r5rFju5BJbK1gUV1I5b6
ctW6oF6KmXGGnQKGH0XtfnXFUNzgTZqN07Aq9wf8aPOCL2n6TNZatRuN5RUVxPsCDl7c4DxAPiyq
NbBxBD8n69DeOGqdfwwlbz4S8mX0pkrcHrAc6UdZQ6t4V63GJB49s1MPC+vyap8niW1JYvDSJVxS
5VxiPSdjV8QTjJiid7SKklvF36rYVK/wgfCrXZkQeKA0UXjh6kpyt9YYcROCSUv36FujgZRcew+R
e8XlV06KGjqNM0pFsZh6E8I4pJjnjLxi/szo014tO/MpvIXtQ3NHEzOL0T33Qtbu8K2aK1I6WtOg
z0Xcs/yZqSvdcyLs+l7vZpaWJc3ctHuvKK+KUhyvAKJkTYBvPUVivUayB0woPjZKbTw2dBtk5dH8
UcmJa4C4KEcHUbPENJQXy8r2DbNV92JRmLsk74IxdCuRXlbHmlRg1xrekQzc40Z5lv3ODL109xrz
kM8UNjsoEai/z22jRTY5LK0SQeK26b6vOmC2kiRuFdZxJly2A3RS3XpMaJyQjFuK9tUuiwGOLoat
RWjVVsS2KAjCiEUtcThFKf5MRjz6y9T1xmcbNe53q7S4qv0SJxdpCe1tHjPwxeyWSX9kMTtS/Mgu
muE45aVnEdJtTPZzIBanDFoxCgaGHGG8C4obk3eANdYb8h3MmGLdoxDJZaLHm8JsOpDdKSq9PyKK
sCZ5buaMoPp/sXceO5Ir6ZJ+l9mzQeFU2yBDR+pIVRtHikpq7ZRPPx+rezDVFzNo3P3dNNDAOScz
IkkX9pt95ggcGNKRUKp9nz0gmZfySmZd+yJyLt79ZfU5QFZ5rdpW/yqlRLjHN1pz9rEWSLw5s1uo
abgqVGC0+mADB9KZvnl88V1Asit9TV1NE4Hj08kaimEYK+ZiKKp4+wq72SZCWJ9oiRhbbHMeOcjN
Jj4oTVd3kkWY2DrtJwr+ARbUM74s+wWcbvKkeODbQM42NojMZPWvc13emSLy8k0KVFFyu0v4O0H1
H9/raGD40GtLTFfYiPs3FEVdnOyJ12tDsFQAVaMJ5H5Mu56tZ/Yrm/buWN0bCydKAtpG/lVYZc0l
lcPSTzP05RvuLfntZXrebRxaOt48zD6YnEtNd9YUf6Q2pls533lMf0rgTfUsNpavSnObZ5NzXdrc
+VCkvN8LxVu3KTuFeVjPsBjubJ3B5MaMFoZZTJ507uCez4lmgGnwVpTSecNFuACfgcjsakwfsmbK
uVeONSN6DEak/m1E3h8yL2s0XnTmLVpe9auqXevLdkeu7TG7LhBp+NZRSLlKk4VFnrnDpfYQPNjZ
R4ZWneenxPoXBWsiydJDYSwACsTY9KR+h7gER9cQG9i52E8ZcGYUIAWdzNxyS9tABjzXbnJIFnWy
GBfbmuj4dVWuqbO/dHX9OkeA0ZiVJtrwiNHCH5B+x/LJxs1q3o5aNzWHVlsUTyQq4UQnWU8rmkA8
s4Uy6FpxWtv4hIEWDelGN6PZLgOfQybHM2eNyvT7rEnNmSETcBSG1GYN+OIVQ0+Wnxq7LmbJvg42
P96U0WiPux5KOn/6ImuX5DOxSRgf5ii3aPeq6Ne55LWBaZiTn+kSYuegI4t7zZlHJqcahwk0AojA
AIAJ0FKnRPMKfxiA70xatXssbUt28Xpfk3D4MeLF32Zr59quKEXq3mctyeBviDV8Hk9SBy62+czS
eMRKoaOSGPGU6T3EztI3A0JrVQIv1GzrsGomPoWdeAB9V4TI7O47t2+S584nbIxTEQ5p/7LMzVI9
E+/Ha5F3mS6vfVrYDMszawH3xIHEJF/rd2nDnJ8stfmQxJZjusgxduvAG+AKEgVJPHECB0bhso1q
Jb8tLluMEziqpVN1zzPYSH/VvR2dBTLS6AFhFim6Gy2uSAeVTUv/TediAK82teZlbrqhj8ryjlK0
jX7XN4KsLFRZa3yoa3iGT2ZXe85N0UaQTTE3DS8YXyEGGJmEBpBRSnLx8O0VASq2sF7HGKJ6h0xZ
BFTLDyuYA3T5oYRc+tYZdS+39uQPZzDkiQewVY4cUjCFf8ET6LSrxgmbDr5UX5wtbNvU4JinzOiS
Om63+pJmvC4VdIN9YZi0ttXeaL7FC2aDsO16YRzwbObL1qsWG+K3HVMZaoxNTICMwDGUCosvn+dL
0m6ATafj6irmBX9SAQ7urlG5FTMkg2eyhctZT6TlNFGfUnCSyTb1gYdUQK8xz3uljyhedu2jbhfJ
cpg7uzC3AtIwOQUjV/dUDPCbVecUPr1g70ZI2nBwT7gsjILDcCNjWnmImOSPo2H3X2bqW98Lt9/o
TdOb5C2v2+ghqkqZYc5gdL3BOrjCkIdp/DbRQNN7pDsWbBs8I0ldOrxmPnpFeMIx2L6Jcne/Wx4J
GJ7alBzAci5QMVoPK02tzzn3bw8tHxXR7Z8nYakXCpc56M5Yp3FjDonDZD3pxgevqjrcSZOjm/u4
s3IPQ1fNFzZiBqC+wgXuoPtRdNVbp3hfOC+RnGWHoLsrra1818Qahpc8jpbPhWRVtAHakzebqpOo
CQNsEUEBYOp9NUicD9JJJklycYFp4TBR4nZGnoZNKS2IYGeWMandn6vu/0hn/4u3869b/4rn+jeA
1s0HSFf1++9E7p9/41+RXPsf5G5J5TqgyBEBdGJM/4rk2v/Q4bRZurD4X5PF9P/qZ8Ru16TsmtgF
vYUa8rd+ZgLl8nDC645O84en/7ciufz4v/WJ9dS6hoV1n5cNMe5PmO8vDKLWGINprcUEFZipfYpm
cukx0e7szKLUEI/AX1/NfxZ5+HGQtYgoWyh/yIl/1Ly/fpyYkhG/eu1vVCdNGk3Jm0g7af+DyPNf
EJbr18mPIbVlEKYkzyFWFeivH0NN2tJoHK+o2fIdeDpNdMrW1wQfUnLK+2iEJ0fuDwC1ZdwaM1eV
ahLmf0ib/vkpf2k/f34LkhUGNm2Hjyv+SxCynRq9n+rRR45sq88016OHJaN5hgFlVVX2d0fKESxU
3p0KpB/uPjF2SK1sV+9jVt+Xw7K8co0uArmwJ+2JPmQ/mWvWj81Q2I9qyNJgqVR2od8PV69egQIn
FmY4nKVpYIlJkO2o6BTHaABmzo2oYq2MdYmvT6ftqlC5/u21xCex4bn8/NHpdlWEMSouy/EX4su9
8Gt5SzOjsWoXFVBA4F9MbcvAYDYTFgNVhoHhjm38z7/f/6wlrCW8gP9/If7mI//ok39fSvgX/pWV
tP8BQc12WEpc4YKWZVn651JisVwQdfRcwrZrHHJtyf4/WUn/H7CyWEiEJ0wWFMDrf0nx7j8MLpGs
JvxLvJaG8d+R4k0saP+2mtD5w9NO5hdQAMuT9+f3+Pu9A3aTpou5sosmD4+u9KlNuGCqoIYzkwys
Sp2OZD4D2qYn2t2Ue/YxJox3n/i9E5ZQLc+d2eZXWhu93ZRp7akx9CUsmWdeOqxiUH2iMYiWDjlP
kEQ7RVNeHWtid6Hjp0E5NmecM2ebW9dvoH7vxUAZ3CIf1VKCAkfxqarBC52R9IM+1S9C6TO/ydRs
AFGdANfgACSYOY53yKJ2CFS7OWo+EU+uaiCgMhrOsaecdTZUmB9UMZr+K6iqXUTSstNiHAhGB4UI
faWvhbadNG7J9Qg9CmYKt1folZuhg9metfLaNB/zDChuSuxDb6YTtkKHn98YT1GR7XyrulVCE7tF
L66Tk++jmisfOlgtm4NKVei386EynCzodTznw4hztYnjuxXH3/7JWZki6BPnRmAElhriPrwEytEA
zCS4DBlJcwWgxWRb8fpHTv1LOjMJTCYbm9Qyf+tdF79TsIuco0A0zDbdjEXNfLFvcuuIvOAxXfCD
iU4ad4wwkhUZl7kyzh7LNj6DbfuC9VWcM9+DKIO4HuBDRe/q9S9LceFT9ndcO6dY1x7q4krCILSL
3ZD1N76quLCN40drj/3etkT06BntOvg+1eq1zE5yph0j7ajC0tdGPBOA/6iMN54o6vu84UyFyGNp
lpd65OJvDaa5B/pzv5Tz79b109DqyqMPOgv/3fSJteiQKVrGaCg+jT3EGdIY30nSf8GBQxvgWcLT
go2iQcFMNBlAiPyxebZo0S2PhS13VkHwhAZba1eJPj1MeR4y8iG0lk74ewYiynh02vQuxaFDYdWQ
n+D4XMzSFftyHBP6MuRj6+Q7WOUwWkhJMSrIDnR53XYg5MlXNF+yN75KRLp+no9W1p9SFz6D9MkB
tIbREgBEjqmj9L7Pst9dYj8Y7fJjggKDk6OmLf2Jv8WabTGnjb7MOIRrSlDLLnn2hHrOqH7DjvMk
NP6Jwis2rpqN0DSbPPQmC3cjDVpLc4qd8pP+gwXPT+R8DKL9ROx4G3wm88GUGnftSLmM317J54SW
BwNfA7BgxAAGpfqOIFGZdJxYuvPEwKG8b0jrbWguqbje9sYhjcwv4G4UN4K1CQEW4QmtEH1Tjfts
Zn/g19u2eLza3iDic/TJXQ7J/RKd7dW33HVhyc1nNg4yY9LmG9/0M59MGe0JzECJXAx8cBMoul4z
qZzDg0szxMYpimPZ7i1XowOtxQ8pd/PU/jIsnpmRSnL+0FDr6SeZLP1S5q9W9wRRKmwLg/oPbDgJ
vzuvfJA1H6PYd0QQ3Pp18JzvOM9BDlWDiwZEqnuBikbvEFz5vnLrX9A3DJ/XswTQgY2OixbsuzaN
CJJXCGXo/FY8P3o6yYXTQBNhzddEZ9mXnQ7CT3ZiNYZRUQsbQxyxXevxLz0tnbEI6PDIygfd6UR5
52JUaN6rGkvCIU6ETE5+2xj0GXWY6tyDnM15Dnplyey8MJxwNjQSAKPWOWpicRxibr6OiqzPti68
O93nphcamjY8qJiyxsC0Vwge+jMBPBCCNlSwCTegp1IPZFTDjTXP8gk9ddZroGyN5XxFeoT42uLb
trZdikp2ttOlwX/htFHjryYP4WzxazddgEKJnNkNM0Fz1Wt5ulvYb+ywM7nG1g3jCZ+wusV1WVCd
cb+YtruVXevt41ygN5EXl3POC+/Zgc5AJiJOOpQ3EuclShIGJ5W95Yudf3SLcVum+Z3wUu2m6krr
WklM1XVFEHUjHOogjJqctHDVe9V6+P2kfGEQk2LX7799IeqDqtdkpBp4deiboYIm8PzpQNv9CRuy
f8LSO4+0M03ZmYDujUiGDX6UALJs4PQsokN3GFIMeNnAF1/dj1a3ipT7zOLvrgHFrGWxZaWdDzBN
jbFUgYx21PEVN4PPLDer1TVJkixB33zvrAQPfu1eGGgmzK9/Q3GB9Vpwv3dijG3uYSQG0DCz4BqJ
lB+4FJwQ2mssTLO5xmgEl588aXEeSjIgVj/YvyAZ4m2amAJNFKjsmF5NRyfqXxwYO+2AGiaSE8l9
hnANatPAK2kSs3ASeePV0W4Z8ieJYrWpiTRdozkuLtPM+dPUqQOIpoe80ggX5Pm5aLmLJwKQpGMj
2jEG2/PX3DPEBG09d9Rj5z9ehmphtUZyiOm4wNeZ5Qd4hMx/XHfL1IsaJpzX9cS7R9sBtZ1xcT8W
8w6b+g/DrwutDPu10DVr9VsvfrfE3O0I756Lrr5XpY2CHgdrYm8mQtxHd3SV/JnJv8TadOFy/ujk
Fan+Wg1h2xZsOs4QqDrb5/VycPX2R5/VvWsV+R1tmsAnxbJHrPG2xqRdBru/dVuVrpYsoAC9UyVX
X0wfcryTdGrBH9X8/VgYO9ooA3+5cOkPEeuwNeNBTUpv+K5sBvRpmpAPYvFX1FNttcJUuxieJHbs
clvPzbNyp9MSD8ut1IqDQ9by4lgEnxLzXtnQkUq/IHc0FfeFncGOFel1iT/KQW2LpMfyNR5dyShp
JvKJV+8kp/S9QBSaLbQJiEgb2fR0FKr07FVi3tLPwu+SPHbMoFrQcO7qvdUhkHsVStpqTNOy+Af5
HFle+8zb6uBVPEiYpUdSPIA1A8rTSSNTUHGk7SHbk5B+qc0G2PFaOm8cIrd4j2R7U1fxoZG8ILq7
mbXyN+1DwVgU8Ig5iwl+alJlr5atDo7NuyjLO9yIvIZ6BODCnsqjZU84tYnGkNYdY/9TMfcSyT3J
6BgTW92Q2aF+fPRYjP0rM5rLMumcb55BIm0l/fVqfG2s7qDPTv7S1zq74J2/6P6+UNWxkdrBNDUG
WH7AFDcAc/WqNx9DoX35GXDy9FLJQf+dFNXZzMxAdEiZkwpzSRt6oj0XBszQKHXNfZl5xQu3w1ea
MPMn3kkmGy67HAbvm8omqZA7P05qbXXFkaYBVB3QXLphq5xwrLSPCW3VBCptxrl2/UqvRwvbhuLa
eSz3diUkZ+gyjJj96WutoJ7JTafdFimdq/4vOlLN7NwlD0ViU0i0FsPitFo9xNH9WFevtkdcJ9Ux
hSqx51EDdxVj509kfx4UW4ZefUyiPgOUvfUzQzvSYsA4OW0PmUvtRxDpaMZUHDb5Fts7dvtueRuT
gdlS+6vOfSaujRFt/XHY9u4+okgd+QpXjVYGLqyrgzQb+ZyO8uAnh7qc3kDrP+QGvnvcGu9+Azyg
CXsTw0Y1q+0s3Qe3Tkay/jorA2EwfWVTKLp3yE9LF+AAIR8y+4IymPyPp9q5RadZQeBdmNh6w5mo
aKmzKXOX+JJYvmqPCj5Wr3m4WIysiLZMCw3StKkZppbddIQOCViIK0WTlPjVNimzeXoHJLT8YBgO
E+R24lvxDVb0btv2974an1GrOVn7J3gKxxzC6SaF4s+gOJibJEzn6GLl7m6onV1b0jLeqC2dx4wV
C1d7WGY89n4RD4RLlmtBxxlP77lR41rH1uJ2iHNmy8YrgvWZYpwDcMpji46de9QyF65/oVDvkia4
C/z0Viu9176Yvih5u41LUoT2J/THdXN5ayYjxAi5xTW0TT22p1G2ztVm8HNYHJtMhMiPWtQeHFWd
jXS5IdgFY31gSt0i5SQ9/llbf2KccEe/9G6SZbhgBdwwbXc2ps4EtMavsum43wVRWm1G272vPW1P
rDP0Z0XSqHIO3B5iTFbAC5zo0MHcINoxBkTSsBXbDjQDGJUHw5ueLb3nMleQ/tFVdvXZZPE571tT
Hq2xf+YgeKLFq9rJDshi08wnoIucCV4bphU0W9rmHaTHLzvRTiPrF3zjT7904y0NxvtlTrbKfmBb
uYLPDVrRj9BNTbVpW4FaA0B0xIB5qqf+NbOooUr626U2sGS0xs/YJr+jSYcgkr70fn/pY6YGpZG8
iW7CpAsVJPIPM38WRx4Ufcd1RQhtl7TcCTC1LlXqsL/qW5WbRkAAjFq7vHxtKN56SedeXSzhHUTh
YpHM+50w9DtKPKnSdZlK1il3QqYCr05t/SpzQebHT25zpX00S7Jty+I5ZqoSpAXxusT47pUf5FZD
ZdBw15hzIN320DCwQCBrwrEW954bt0+NKHdpC+x6MTmd1m79kDfeblzcZmMlDDSXlo8ozYolglYm
ZbKu6j4rlt8P22YyP5CacKHP1reM6ZEGBGwH7VQcIJuVu9Ym1UIrmVNWdIt7XD4sdyjOxtRxShQf
wsU4EBEYOpHCfqLfEn9sdeV6bwgKWt1hQlvY0dm1I5+WhV22JuGjx7Gvd7Y0H8c02g6muwWOsq1A
XzJcOEAQeAL9/FZzcM+NnKMSdyQglo139nOxa1WOg/dSdsWD69vNo7TdMBmGQyvUesQBOvG5QlyS
8ZVSefembUiwqcVJf2VUMm6FIQlyanHzGDlDz03hHlxP/BXFCU47M8nj3xGxlJuUMuNVqCuNI0+U
Vm1V2vMHXmki9Jxax3iQ/pZRjnntDLO+p2BTv1BfpQiEYj7M9aR/Lcq8D2xUYdpNCdS3M5dnuSw3
EDqaUNSuE3T0se44z8fcqHmAQRIboeOO3Z6RAgkI+llHX/+UcPfjja4Tm6D9yQ8au5kOFNzme+y6
vzQzLp8R+TQudJH5mU9589q5hruPW9C3fuQm9EDV3oZShu4o8J3dc4U1HqieRFmVDnUdf+At2KNA
X8ee9WyRPSLAHoO6x6Y0m4/2IsmMcvrlmqMhNF0lW9mppl2I0E0pso0fmSzz/+TEZOCMUCmy6sLW
khEDSekGGleZo8uIdDKaMaAgS7jfJWamHZVh8zc+cTdoqbY7sgIR/Ori+ThUkXZa575Oq0RQkXVB
MEjM3UyTF/E9d3rNsBYc4SNNb13tkudY4KGHPb/mozNN44/kPBUmeGr2pTXIA61oE9CAYv7ObJ9L
r16Q5CA8WAcdyXc/cFNuQRWfrLpkcHa3RlUve0U4C/9A5O01noePqO8cXDpz9slCfhqyPN42y6Af
MEyqKWSnmn4L26vf1AAnJTCBZ15HR80BiDFxwXWlU/UlhTwMDFAPoC/oo+eq3qVUXnT2YGXBggGf
Pay4euyHBdmPVALETu0bMibwXCOtDnqDMoTt4IIN2qz6Ys1S4lhPiDCSRk6cVo6p3M/JLNKrvoJo
Z8DPKZa5WtvVJpNXSoGrc8WU6kKShpG7oZ9x5mUAkxmbbi1N8J8Z9Uo9uKLWf0VUBb7H4GpZU5Va
HphpciHxxiL/jKgLdBlgV1pocro9uI1iukhtzKEBR1RtCjuxv0s9H3AvUtpNakyq7NgwQTi34LKg
B1RAbDgevUG9nI9gb+0zkj/WcqKa0Dcr05RYHpUi0KEascur1ua4vrKYuD+tI1w2GQmdJUlKhpfL
0fadBxw5aVi2/uPUVx8mfv2mlZhW2mgPyBAIr2eQ2lO0zhEhlQq819z1KACVW1EXmRf2fMZmwDIi
/1CjJiuGIIUxYO8l4xBykR+ujjaaYfsHNeVyry9DR7k2d49S0lEO6E1wnd6Lda4SMruVjxUQpb3O
tzLbcGxq3oF9RqgiD8n2cdmBOif3Gj9n11KjGhZdjJfDc8cPT1Wvw+Ab95o+Cc4B5Tm3xhtSh+UG
Xr6iUs9PHww6D2804T5WotgVXvkwT92wV/gh+0PVNEO0b8fevZlc1RQhpQH9U1TWvzKSDNy/x1gd
iyTtRED9NZ5QrW6Tc6Obdr5VGUsqBHaSDJP4tCXUFlQib7qJ7BLLNBhT58IJGTfbrK01LJZZ0i0w
qOZk1BV+h0rJvdMCwQss4kzfpNDQPBfXifiLTsx2+rJ9GHWO2qbJXYrDCKixGEMEg5U+X1j9JFWX
9LI0MkwMXdDnWrbPIDFrqHH8d08yauns1Nz8srhiOKRmdFQ+1isIr8TgzNrbWszKrpZY1qPH4g1H
kJ05mqIr55NCqGB7BdYBukd0ux6j3gWumkmgejD8HURwTqW2sRiIKkodEWW2yQpVK3t9O0Q9znV3
6D+Npk9CQhPDJnUYjSks3j7VdFps7ftmvFS9OT6aquB231vkZ9y80jc2fk+CGXMGzw04X7ym7Zsj
16vmt5108W7xupQA08p0zjGA3ExFPJ0XTMHJxjTjgbgmmdKTAzDO9uyaww8t8A9Mi8mycgfzN9hi
qM7QQKUEEsqcBaIc42073Jlu9CL65jmrOoRFMj3GYMCyosY4xJoRWBUXeuQOwdebjpvKaBOsVU/K
3C+tHN99WmsvuYXSRlr0ZLLWcrVJflmGFh/GHL5Pkd4zpb4O0vhhGaHZoN1wLOUert0SGao5WFSo
NWIMG717QwLjH5nlm5IGtNvcGwMzTXmWKobqFeUxcA8w37/aeYTtbJTFpXHfzUo8oSQZe8h2YuPn
1j1I95lOhmpfrF2dWaUdmFe+wCFfXa1CPaAz0WgKFxxtNdWv1mJggLWzT2J4Z4N+C7qZybZferhm
D5qGmN7ZWrIF7A4JQnE4GXiTPDL3hoteF8/jjsYf85ecsaCwGTjBuAzuc9I6W+wbAfCY64w+vyHF
eDd1nBxsv/jKhXmri4omAFn2Ye9VgbDTeVfbevVl86zUrMqh1ed3Ooi3bQwMwMMdMbrjE5Y4Kp31
sn7E0eVtTeo7m8x8LRfrq1OYttJnYpfE4YgVLIO1z7HG5Uwg+onwWqYKQCtZPdPP8LFQPbqhivB5
1P0bqilGhpgRey00LgHUvdENxJQUd4QCIIw2ZkfV/YDKN3Q1TT+gDlKxw9DNVXveFkrfcW9+mWaX
fZ1mj0AChvJHynMS8GMIruLRbUqJbNpex76/kz6eQi7Ql3Gx9gk8XxAOpr5N5vx33A0gAZT7SEo3
PWSc0y7oDYcKSslNZnDI8zxrZ2mlvLeoMAeB2P62IGsdlqoq7xGIHydO/Rtn4K4sR/uJCfMJm2US
NonrbxWhwi4ZD8x0xFtfDdwK6pfciXfci5qQSfnvMUnp641rFbIzwRbGpac9M6kuwSVJhz4MR3tH
OThT/M1g2htfPMp6F3eaDvrQPTRz9V33PT5ViA27sSp+OnpZ0Vd+MOi/eg1RjsrqIp74dNgkWA73
rcecHkXleUxQzfWoeYj0OjshPy83WiKbXTFG3U7kEDFdx+3BZlmXap5+OXl+9CODbw41bDMWkF2Q
pDddoZ+wjSg4MIKky9wxPGKYcQS0F1Sia9yNKe3qBvKnBbXOCZfO20MmgLIHEwV0DIFD3J18z+T3
9OkNAyNdGIN/IW5u3mgdjphM88aHqTe0QOncYmPSlDDwxJabwQwpSmV8wsVjz10udUP/Qg0FeorM
q2vSWmqkqfmrt+PxoI+6c2uVEXW7vj+nd05K2cpA0TU4CCiXk2Kq3dnHBbzG07wM2Tsb+XSuqviT
OHfyLpbIu5WdPJQ9jwsRIK4nMC70BVAJ6d4TtyLZZBLHlEfhFu3Q4B8t3gmvmy8OvukdzrJQ5NVF
9uUeI/TW8PwPMCbDN7KHhiTFYMy35htlG3isxt8m63KTZ28xcxjaHuxgmLIDgYR1RSNualbUZ1HV
cmM6vKc1NrROZN9mGu/KmU/NMW/jjnKX46FuWuUcc0BWwljd6Jm1HTWNP5LJmZp7nLSecVUSPqLv
Dj1a/aRd87ZkfnzxXWgGET1EBa5zxQljY0VLSq+IsSGYfQIUeuwMG1WbJTrmhpsYy/DLbrR2O8hu
3FDi8byMwEDc5Kyl6Qmv0iHNsz00po1Lfh2j3CEmFWBnsrkk1B3cjrpBAYMfMcwxWap9XS4EkZaZ
DpZobe3wWdRSPiTaVVVfwGMesdLnnFp7+2BA4xF2cRB1nuHa0DScToJAcZ1dZ+BpmjX9MMXi4y53
uCYgP4j1hBC/+QhMfZ/DaKOt6ziM+lOSJs9Ti1+xLmlHAxozT/IsS+MGA+A+ZYi1Yep3TsR4YmOE
i5SsGAvmmjtlW3WY0ne1uEw3UhyFm0T3z7lh4kde7NduUTw540hH82QbJ8YhV80vgqGHPNFozbtk
uh0OrhQ3xLyLHWZpLagLXOSezbnNeqGNqxt/mo5hh8ajHxtLyiklIeESOb9aOPWtKw7VGpKhZAzB
V1j+c2VbGHvJsDOvubWG5VolyUelt+86HNmgkPW27yDpRLd4V/mzNs68geojdlh4vdDnhukb2sa0
em0jOZ5xbIiMbcWPtTvjARc+tF++hzQZaTmjt8GWQaPrZxWJ4lArVofFQ2qgEJoLBEloUepQFHaj
gzUyXUAL0PELDhdaBT2/ELn722IqjDC3DSZdyXSaLEvs40J4z26GvgyojrQH5Ns7KmS+eqYdA2Su
dcQ5aHEWEM+PwyY2yrCrl1/khB7S9DJm07aA3xhStM4FJq+uDd/CZckMFnDDuRoZv9+csuXhpwwz
QzFOe6l47rAM/zj6Vzq046difghTMOOH31PqDTSvkj6JW++htaMgc627tEYHojXoJTMlrPEV/+8M
TxpnjcOiVyw4/UfL80XdmD++0OcBcMJDpFbOA2bdw0KkmH9sj6bKUCPGB+yztU+s47rxqDs4231e
1qVNn5slwtM8Wj/Osis7PvEGWlQWlnH0Zrbpbsw9JosmhqGCYeM0GacmWh4lRxChx8ydGZFExU9E
tQ2KdkIr+TLu7Z5jK1vNHU1c1JWUe8uzw6anLxDaRlCm8hyNxdlqCq6f8AFCNysOaWkd/Zq9OiNV
+MWGQmMOtuJdqUHOSVDXu6pqQ9+Eq2MxxiN3Xd7xamUhruVH7kKB4zCUk9UiQkVd25o8HPCHj1cU
YOSuHjxvzDDY+Obgfyhi7aasudunbv4ddeMNiLRX4cMbmuniGeCE0Z1Dgd82M1iQq45i87m5lBwK
i9d87I8Grni0IjQ1p09eqOjZWcsMU4tS7EeM2V+jlT92EKHwnelH4SjEx+Ts1xgGjOgto9g0qI36
p6iwI8xEYxRbCCSmZB2VzYj+dgRCYUhuitj47GGp3Zg97UdGJ87UmPdhbuFlGOKtX47zL0cv2tdk
UcN+1BD/XEShkDPjQc3aOy192zJukOjsMcQHQiqfYFvnZidRfOepvFWwPPw5ZnecrqtF39PHp8og
9G2qH7RO5pk6XIkOLNropcmvfijvZy6rRF42ej1sMwiVG/qzzp5SZ7Pu78vlfWUl1rj19Nog++A+
INvtrVjsewmmAmcMpMUAZhRRLsS7yp1ZnTuonTmMO8WaZM0ddq6E+iRvUwwD/8dTt13N1kwyBbvC
HeOBY03MaqqsL61h3SeuflMO+qVljfcbDTntgcgZ50wsHWXU31nQlAfrpegj8hpApqiscquTAkER
x+tRQIwyYM/mBqgTYGFH9LQ3rSmYK0MN79wR98+8NyyQ10Z3gai9Y5cFvNkDJ8aVrg0H3YMOSvhV
Jt5ezfHX3M0bBatUryqGLQ1HUXBNkXvt0PKzSub7Xtg7IOQBM8RHs2teYzpyyCZs16z8YMcN1AEj
/qHg82RHMKAmJztyx4c95JB7xNIUqejYOvPNCubD0TlSrR696mR2MgNppXjguDkCUUvxRBCAKtIP
uwUvKLSrKrqtDi+SHtJAg6WtW9wtWoOxgXnusefBXlHhoq1dd3DqOn7NwmyLsOr0OLCH5FAuOAHo
7PK6ZW9IzIIpzqrF2ci8+LBz8Tq48x2aWx5OaPtOeR7a5lD6bF52E0MUB23H/IdWDVeHaZGk9fzb
lFyd5Cx+CCgE+cIXZdePup89LfbJLynCzFe41HA7MjRhYW+5UdXddvITOliAzk5WtWfUuCJwyL8s
Hk/2zP64LZvs1qLR6bnjeMoCGSO4IqdQpHmyZ1BKfc491Fi+YNLskzZ78sFVet14SHqPOXnh36SL
11wavU9vsSQtdxXQrslcOOrI779cdf8PG+p/MYj+MaqZhrXqpKv51fMxzP1tVKM8HW5+yaMhKxcY
VCYdgMNln32Xbpu/NtOIkJrAvoArXA+cAONZmdsxZ9S7/Q+/yf9m78x2I0eybPsriXpngsbRCHT1
g8/ukmueXC+EFJI4T8aZjf6Y/oD6ivqxuxiZdTMUlRmFBC4uuoF+jFRKPpA0O3bO3mt/Ngij5puV
d56kh6d/FeF+J1WNSNdyskYQumLY9YtHxh5+cnqCEB+zPLmpMk17o20v79K2qG8l8JENg8says/k
JO9f38yf0l3+T4tLcg1bp/WFxlYSLSAty4JD8McKy/+4Wd+ubx7Wq//86fG9bt5V/tPtqD7nU/zu
n/xNg2kKnlCsCdI09NnP/asG0/7ZtQ0E3rwbAQxKoNv8VYNJyAWow08hSv+Iq0C5SXKxKTxSjF1X
INL8UwrMr3by3yTHv/vGv72vcauYKs2UWAaZbyNMsXeBICglovG8i8AZUHJ04bawuyNGnWtq4Acf
4WXLFKC2OQnoWCgZ7efbVNkXbZfQsGGrB5yZkNzwLCWnPB75mN6L49M9CoxtNziPkClZC9K4OIwM
lxZSjRbdBw+bRzR9pHZwgoyQc9ST/bmWknCcM4nS0+ymZ6SEMyn0r9uGXFYXM+q+pL20hNWFGqrP
V73nhRz9PZwmcM9VdaOMEATxQBBd1EbDduxpPkDkHZYijzeItBh1tUdMRtaG48AjbuTyyorMcWnL
JqLCVneFZb6EKrrIM+eGjj/5DLpamjCIIJ2FF4XpXkxF9ECQ+3WsiXMiSI5hZGyVDV0OyEl7TsKS
wqsFAkjirljaRsy4x/W2FpTWdV7rR7PMPoh/8pfsjGJpDcZ51k7nWG04mFjVuEQ1DUVf19/pyr5A
SbkIQsSsAV0hfg68H1CVvRmY7i7jWu7nSKm1cBkQ56U9rEUH1apOzswySJYMI27Ju9wXnrxscdXN
8oThXdXVBwlg9TK0AxsLHcoRkTInQUFByGjpD3sWvoVvrAoEenPdb1owi333Mo/SDziWuOrLtiH+
jXa74ary0vmKYkpxg8dx6q6wXSI5q4MGnt0MnUqVZl2gV+f4o8dqa/EVUgxYiu7OsCtq4d724tXF
P01cXB2xUYS3YWBMxULmRNjbjUJmxzWmnowfo2i6BwiwraOAb7l1/HVFdvTVGFrFeaP6/mqyUax1
GgC4Ka9PiFTRZFDxYO770uVE6TbEOc0p2mvL7twDsSz0C6shP6vFeA4EMYdvOtwzX4YLmjQAMfA6
LQejJXAPuRLGKsgMl6gi73wxkUTcrGKEMbH6yNuIlh9XxGy2lccHrFuTfnO4Bpu8wC+/nyGqCtr/
yHGnrVaFxhhuzK+bXGyVVy66rDyrAmOZ66euwHwdQ1hWhCPMvjngDpDNVlVs83B4mJ0gbqgrPRy2
mPNjdH/eBTi2RUo72DEfrMg+5gNhtlLH76+JS9eSeIT7YK27apl30O3v//ye8IdBe/PO8oUwBBUF
NBU+5dt/+gecqf9fYffih8s/yKa6fck/sW7m3/hldTcQy7sMm7HdgAax3d8U9sLDdIPP0mO/FoYF
0+P/ru6acH/mhGhYnou7R9fx+fymsDecnz2U+uzsBs0yGujen1nfBeSa7xT2EGM89glj3vFs3ub3
lBTZBLpq5idHTQOqNNbe5JVDM4klFshFZkVOEhBf79umvNRGet/ewrNr2V715GtGaEs0NL6FCOKU
IR8hXkd8eYQbeUEP/6ljp7JBRRhpe46HN/EOelMTSSHh1zX37uBxsDInFTxGLZP6nUNn2z964O9f
9H5C2kXYCKh3QjXli2lm1I6h1175g7Re3Bg7YOLXyVPkFvjQUSdSQIfJCYkm1ADbR4JBesFyGmAB
8DwjVQm86MmHeL1wRQPAkZHEo5bb6XNUp/maGIX0ShEMscTV0KwtfcAqbY0Kyq6KwyvIBn4E9gBY
8WJ0NI0NwEk4HIADIRdFs+6MoawuVQajA95XEVy3QyDPMi+yt5MzDRcusgQYE3GD6bqtMX2GnXmB
FbzulrJCbahX9cljsr6EjsNkr6ecrwPCXOZeXYEaHL/B6M9kbQYkwxYgQYZwsPLFQbfbhjQ0p5CX
tetHr2KG1QEevbPnJlUeDsGdF5QQ4FB0BTvTIUJwRBFwH3U6v6eyOl7b0v9gsHfitIx+CA7Lgkvb
HmrhWIxABuQUoWfvNbzdW4AuyT3UtY3WF6uwsHAmmFMAAEFLtRW6bpsAj7Y6a5ALb7lgGmTVur6H
0iUuQ18ckdndR6aNtmOUylsZQxTgu4VDjgvcoq8AJO1NdaTKaHCXdsIk+GVB2EB4dHptwCLtqIIZ
OPDykPeGhVU45WVdd8MBMTLRrOmMYilKL9y3vprPiIZ2y7gLOHw9py5bcbIuc6fYemE4YX8kQLcF
53rwUxQRsSQ7CW4HmsDI4/VgewfgKlozRLWaxNvALalpZk6s7MxjriZt5SDEZCDgXNhVDnGMrHEC
a0aNDVUZWzQ3wdE3+vIuj93swi+a+I3MRKRXTHMzTslRtx2QY68RTlQPTp7qN1NeIVTyZPgFdwVY
4MkkhiYvbEKAgSdWjuAG1AxwLkN0FZkIJeAgzgnbSOrzMYk2KstoX2Uldl6cLXBQ2ISCHptpbLBb
M5opuQgZ53UKX0KM7LFdO4pxZgim4I7zhLipmBtvYxTktHLHeyMiLW8ulfHtw7Nl1pof2swWZxOs
j1VuiOfetOJ9k5nBDYM9rAuBRbotavtk1aflcMk5PFwTHQB0TqOBlYJLhuKfXTaanRNXEJtH+Nfe
ZR3k0wUTLtrlpl2fkdz5FXfsWW9FYJlLgCb9vibC+ayKQncj3PpJKPR+RZWg1HfHfI73bZau6TwE
2PiGsyDwUqoTL27w/HDpDzQM0B571Vjux8AizaVSLFAhxA88vcNTM6HJnSJmR6g7sPxHPqXpAELf
j/m1hkER9w4pLMUU8GwNIgGmMqfQM02CfdAzyjcCFNXg8RaaUvEemVu1cvwgfeyd1jxUvbDOkoFS
TNQosguSrtlb34wueY1E6V5VI7Zn8mWiZQ1OFulkXtQPQxZPI3s9i6O35KLutJ7uUo4sQOvb11qA
4p8fMBt/i5qFAdjbiRlfcVAWO1ib+UtijcEybcAEVQwCj37XpfoKy6CJ5DOqxA0Z9hTLJd+aSugA
ueJ8sgPWG8OsLcrHjEt3PcAFZmQQzCOLXpAx3dEhK9rjMBOVCr3c4a7f4+S/1JiIL3xuuB2AAbEV
DB6+SnEDACREzji8xrkedQjL3Vfk7ocYMVHp0ktuIN+D6djpaXgRgDgmUiy9bUw61gOg24JBmE54
Cj9FB60zf/L5d7FLiZuX7vjFim6BbS40aZ+qSRBlrm+E6rbMjY7SUBssAvgMs7WZESMXy7O5LZlZ
6VmXmWfIq7YFYDcf+cAUMt6OSzzU+YVUoBCB7pSdt84Cc0Py+yW2+nXet0vODiwYHd0isOmigSZT
Mn0En1YfoKRVC2FSvSWafwNDkuXA2CVsPfjZz/u0WGnWeNWQUz+AQbpjSfMEMqXOn1X1FMI9UlzY
RskAt6R1xmuMQPD629JcwyW9JlcCMaTMLyuTiVsQ3yY4ulSqtkoj6qTKdGMHo9IiV9QO3zSDnPpD
lPQC7w7ba8jYCiec79xXRqA8eqHJveu6IQStnmXPNWkVTJi1lh3L5wbvDW0wL9WQVwAaJdXdJnDJ
+yDYLdt2macj/xHMU4IvpcMiQooIsKUQQEUHvWHvDf0rmu/m6Id6jaJImXuCLfxLZyhAO7omFaVZ
HAYJh3sIm3YNwA06R2wdWAgB+/YVmT1ljfYWaoNAs02G4GXhqtlgQigv474C4llQkvDgVutezs9u
0735E5FF0bB3ZdK+TrnJE+FdZuZk7IB7K3xwxa2t+7eEd6CurjQG007A5KrD/UeKHmhvcK9ZucH8
vulj7UIM+nRMXRf5Rdpfd+yEnp2byyFn+UiH4BHPSbAaOA60Y30I/PpaD8zzqjdYFrt0J1ti4aTS
s0cGodEMiu93TZXkx2omn/aWZ4Oxr/Kt3+BNoP0/RBtzxn/0ZJScQo7CpcOyjQsjaNduRtct60Aj
wWYwzrEZZWu7ihj9tbp26hnLsnfg3GpBHtB48qx3mj8HSOXGvqnQz7Lq9cvcJmrHdaxnvzMkCvhW
IGPUEWG2bppviQY8wRm2l+Bcb/vUMziUsd7BRqStPnbA1Ug0A0MMmQwOe1vMHK9NbLIVReX0SHpg
T/JKeplMKBo7G8LhVLPqmXCXlXlOKlqMQw0gaq+dBLJgSSYihKAay0GVch41r+0pM2YVOYdamgmZ
ITRUbBMrhaF91GVvHYOpv5n05Ka1OffAd+f+Lc8asgE1KMFD6CUfMYZ4+qCas/JNzDNBNDEu8Ypd
0nWotSlMF143OpRx2LebSh/v6wj1BAp/4Cgj9sZGmCcpsg8bt86mymJJplV55rilh0egeiS9wV4G
HZ1gkI1Eg/iZ2jA7NKNVZ+Hk28hQlUeOwelhSlE8w7G+MwyKJiezwCzjFwOuNxGPx3ndRRyjdeIm
rOVlHNsmpImKg6QK3foK/4naJE1IFO3YoAf3NWebyKR442yrUsYKcJaE3oDkdcixIQ8FN0Un03mS
GGSk2ObaeF4MQ3Nd8I3hDrIQ3xKO82DAPFzYknzJ2Ui7Hzmweou2ryZtJxKPM7kWWAnudVtbNbOr
bB1xTWngVh2t9RREzLLKMoaWY0ic1IIkFPMalFP6THYYL2hM8tJHvMNwGj9m1Q8+ndZhumrKdDJ3
WV6RiFGmTn6sYRU960MfzrweJKKu3rIbDd0eAzk3GkqABbWAPNcYaMMxA/p3dLXE3GbAJTeU2u5h
cOOnOCPkdGGgetrWnSU4hgfWU/1VCp+mDmBtG6F4RHtchnj6QuThkItehx5fYBIPmAVxD+rlyg6V
7B4EyN2Y8BvfZdHWnP4wKVUPW72Liws1tuNZK4QGf0sMI932ZV3kbr2Nh2KC+G1P9U7zgL0cRSPg
GGWFZJgWZf3Oi9Ixg1Q4qHuoHTwwNof2l86rwofU9KduqaWDfc5QUOuhcHUNsBQ3CNSbqRGWuegT
jYs/CiNMka1ZsXnQW6K8joxN8vyMtRp6M8t4pK002MroHSNweYsR82UKf6SB9wQPmJHpVjlWrG8M
t0ZWXERO5T3mSArqmzRUXJJwUIN2MyDqLHcWoAFm7gPQr5aH3XEqNBK15h6mNiqNp2QohbUrHUmA
lLJ91161YV4/o2yR9ZyOip8v6dCi7l22HQNZzkRoXTaNdY7flIAvTmWomltQW0KWPLABvBc/se1X
i9nfXWVoqts7DivNbdVlEI04WrJNu5WT9Oc5lo9g4bljUs3BfAr2c1vkGsmhhNxeh5mXlSRTaXax
n5Qp1a6LmFRPIyFHh6RLyvYM0260NufZh0Khw5x0nOeODF5WioEk+SlF9D7mXbA3aRC+pogoV+Fk
dNe+Rt6nHHPnCgMDTBvS5DdcH20Zu7Vc+p0TDkiUCO+VgxZeDUaX3tFhWqVuuOS23Etbm1ZJyEgl
RqeyYlJ4n6faJUaKjZEIZ++btbur8BCZcV1csm2gaMg5v2boTONUEg3XVtW6yLh7Eq/duDWCmDYC
G08wGd2bvsueikK+gJxAv+90D/lg4jHVXLVqrUJcGcDwccw5tynKvAXGy/upDYt15jdLBBUHLwu8
Zdz2V7Rv0eaXgrGddibwkPN2zTtyG/AjlyC76/Shd8pyM0YDEWxeNYetkGpemCeVeQfOBT6qEMxl
WllsjaR5bwpnPRTjQ997F6QsPPrtiMOhagfsJnb8wKU+NVV4FRbgzTStesFyCW1ib+fNl1gvdqDz
z6cps3ddXJ+cmAtAAlHWTCsrdJed04uZlb+PK1Jy41B7gMp+U9X6JuzEZTtDypssP/he/657pbMo
A6+4IKjuFuIQtCk9uwqsnmDJ6igqpDJ1p6nlVHaIK+sz3zWumgFZCHl7Hx4uWruahSLDiBwaE3fR
Ub4XA1JOg8K46q6nIn0aPfnMebzfmYm/dyo6wq7DmYjH0EFaO2+CebTLqo8YhTQj7SvG7yTkmWt8
/xsW3w75svOcNtNZiMJkUXkdovva2pCItJ04YASpfCWJg5p83EMnOY0eyk6CzU5jWGNV6KP9OPkn
gs++WLBez4SeP9Px2ANGQsqWgbUeg2kNNu4BuZO+Zo6/bXX3RfNxZYKHChfKQZjR6f1M5Cx2il2Q
/LwLt7QwQnTG9NJY3I5RHvO+O/B8hErv2wE1VqU7tFEnor4gsa8M/hJx5yfmG3PcUk4PVqZvKtI2
RRMSfMeCviTK5WxI9XPpauCDQItroB7zRSaYgunmTe/G93liX+Pk3Va2ra5JkuSML/mWpbPHc7I3
qG4lHouJ/56UlruVTXpLxN2uiVAEuvk2iI1bndJdH4ILsrgehqr379MWd1bkr1xjujC9BH8PuuZG
HsIO912pbaNJ7RAt7BQZdzOdClsROe59nW91o8eU5u8UKlxJ45r2+D2CwKWDnkhYwZ4h360h0c34
fXpAg7oSnRWdA8M5NKXY6lCTzFrD+tHmCGGj98EiMxRIrLnVLSKfGVsGhndjjj4Sp5EHnH2+IgzH
WldizqulJ0EK8JWcNHnZOdUlnZM9TZqnuI7efArDiS2acNzEv4hMqz3X+07g5SpOKhxNpAlGvtMN
nOUhK0bc5WIVIwpdgXT1roDG0TiOc9RPeu2sOUc9IAMxl8SmzVOc4at9JruGB2XQICjPGKiaW1ws
gAf09BLY5K1TV2sczkiJ66OM/Ds7sTcTE5WbNgjpVGgEho+EcQyiorNBI70j35S+zmEqrYNwA2bP
ydpKGm1HSwc5OwkZhmXfQl3fj1a5ZG8LVoidzqaKaQvgUoIhhggLSHugncW5m57kbgJzN4CfiGKQ
C3mWbyvd3Rj93KUv7NfJCp9qDVNcUq7pMPGgRHD9rCS/MGN4Nbq3R3sNdqNuwJC6B3eGkaEQiPNy
H0tvDRFxZw26dtTUhSqqc2xnmDrJOwDqQCNEyFnPvswt/40QJ5QTkuAQMkzJKVzF/tg9qKBceVXw
WBcmd2y9rdmyC86Mrm1dsV6TnUYupR2vXATX68w1taNhJzc++rA0d9Zjc5OW7l5V8l43ULdN2awq
WFseoX6YE1PMxRq+mt5INogvW/SFyIdcKEu4tm2Ls/mE1EpyR+GifpHhtA7G4E71HMWZpDkbEWhw
60COLGu9wupovOcZRjwxfQDsXMIJjhhMOCnPtD+/wAx+xkgQud0xELz1uqKCTh1S/0YksbFc1/hv
iPttqgV+sbeuynEw9M/MvI4p6sJGDCsnnR5VmZ7QR+AkhYOpQHQEOgq7VuuvsISvc7s5I0D0iOxr
7ZKSVxbWwzD5hJiI6DHOkstOqKXV1mfQPi6iWHOPhKKjMPNpYqgEboVLHjmAhtOorMvEJmBghEsB
oQY6mY7dUTViTyHxUBZyoxeU4m1xooO2HxDP+m1ECo4fmHvf7891rwZD59DcNYiK4uRq3Ad+sUK6
DvaSPwNYYUBN0LpMmaJbqWcnmVjeKsKbV/cIRUSkZ/i+bXT7udgI8o+2cZW9pILYDrsD3zK0rdyL
EKkthcjJGigo4Q/0m9Sawx8ijoJjV6pDmVl8LWEeLmnovbZcAtxBvUuwZr2jHjwlNe4NQXQzoFN/
RUlaLrvau87i9D73W69/8jhGUcpG1giQFHQzxFwIyFlU+A4xQ27FxdzJLNBS/RYbR5YCKZQlUWR4
4CIFs6+deZVI/DOjxDED5HGDHsm/qUM5mhtSXqLizIrhGW5TeIL3OGkZB9iIRYgD6x1xl5VpyOCu
Comz9IyiPBFkjawqYoVFEsad8VZgEO82SdLYH1GOtLqYuv6m0iU5zKEHexhxuj3r6CSYUjA5VktP
s9SINnYCVZ56M8DjWqpRQ6dJR4SdLuuTiynutZsKkveTPdku+qgUY8mS2KrxCTUYqlwPt1a0SQJ6
8XC8WSeWkSWje2OYYYO1X5vIWM1ZoxEM+eTvkqriMsJGyLkjEIuqapuHk1vvY69wxILLPif5Mb6l
hZ/jOR3GIns2YtR0PTS/SzEkAZowQnPE/4KsmOPt3/76FwPFzB+rLBbv+d//ln/LsZr//18lFD8j
dhEW4zRTeg6KB0ZYv0godOZoDnegh7qCVAn7qyznVw0FRDzTc2Z8lcVQClP9b0Q852fDhEuH9sOR
+i/0q3//NwaTwTsFaTpCdmQy+enfP+VtdkWacFP/9S+mmLU/32ooeAnLxZIEFwuIlfl9EIGBGqjj
qEn3IrSHaNvZYPfBlZLOmW+m0XCI4OJAjl5xYrFaiN6SEp10X7z32sTGl/T18MXKBP31kLWGUwP0
Nzybg8+xDZVzhOhbi3MMjLj6Q/BUlUE8ipSJAMMKOWJl5FLcNaA3LkJTaUzN+mBKOZbLimHCoKj0
8EHQoUqgX1qUNeBvyc/jT+6mECvJEtvyTNW20x5Tnl1EA0MoFbR7YsqM8CquNPaOsonnib0TJPrS
1ULJNuPq4aNBolK7rL3MkYe672k9lCwF7FFQXJk3l91mECU5BgPPEbSiwRrPOHx22aIwnJiGORPG
D0yk8U3LuMJZ8yesGmaUAcs9EAOadrAj1Z2VC5pDlaX8ex9NAJ0ae6C/WqW2pShQVX1LqgiS6TFo
iD6zylrz8a0W/QtJW/R7GaMpcz3oOrYkaP4pO6ZViw/qItXSdm0DYKBTnFbbUMusYj3EGiAMq20H
eZnNgd9LYfuS5pRvx+0Gm2f16iWGOyxyAtBGNqoxTkGwtOVDU5lZscWwoJPfYXWBtbbxg17A7Y0l
5mT8zLSJOw2jci9Babvp6I9rQ2Fx3xpYEegUapZwWZfIkQRD2x+j2Gjf6fYb6Zmt4qq5pLMV03gF
edZyGewUwFHVuc2u7TL6duQ5Uq/CI0cwCd4UeEHchi4WnFaazjaXrf8x+tpgbAe+0SeaMvjWI8KM
ngubrFpw1pSPkvKxcof7nqy+lGwuqK3bxmjwOkyR2ySbJCKbClEKSz5egC67sgfXh3RcePGJmx2e
gpvYjoWpoOvthVs35nOBse8lNmxhb4fJrK4sITqARw2CZxAHknYWnXA24op2WIYbtXPOZWeX6Uqv
uwC7F1ZDyCLSmljnKzLRlrX2dWTRuqZ/iW4JH5Hp4n4YEPA6RiW/6Bj07+24b2/bziy8DWkRAUzV
LKEGSYdBvsVdbT3GPc3tpQECAR9iOYavumi1CzjKvr70mBsl8MA6on+9TuRP3WSYT5CU6W+lFalY
R60czF0jIv+DaTYIsy4N3vIKo3JjS+Ol6QAmLWjr+69gKsyPCKbsyWi76lBHyrrH8pyfdES0FXlU
JNHx1JAHsSnsygAG5uXDATiTxoCH/jmJEZYejHLVdG7Kfcnz2DMKKaITVO1R29AApA8WIXTi4AC+
nWi5roN/pPWZhx5Lj1H7+zj6wgVpXhMzPKdqu6UQEdalymMs4gYpTAsTt+gqtkV6FSm8yque6VO4
KhGD4TOW3ROgruaeEjC4DYHrk0UaKoMnWo7tu/P1Ujeigg6W9cYVVxfsSi1wdoalelWx3WTMguGA
aXHFh1L4nhjS12YHggtHCkkXtWu/Q3iHQBKqggc8LBnsQUSLxHNjFs1ZQ6mcgDC3KONCGfgubzhw
PWLQ7CRa9tTLd5GOmIcsjdr0z/NBhfCNOYd7K3xAjsJJDtViYWlNM17ikyYFEuKEQKjaMjYOEbET
ZhNd5bZl0p8mHb5GfI/fP6X5CBGmVq+6ReoRbr2ytuCK0BLdTEGQHT20Ac45czQqVqtUDNSdXMQ3
UeUVJJaMoiN0uQi1dm9WE6tjVpTCXMdjZVTom9ICj4JV5x1+MKSnGwVbOFn7KPDAvpSFx9uKhVPd
S6QSOp58Ge4xJ9OUxAkCfBW7ExQt7n8lHkvNEOMXuhbGyayUXq6NlNVt51lWceUVQOUW0GPIqSsa
jcFbQnDIJUQ95rAJrRKYqj0Qb3rMRmViGuyalyDQScVFETzLjXofH0vOAFLnCJ2U9xFqmOcAzdqD
kdL74FbnYfENeuw9CfQXbLkR7UpGKOIcw6h98f9QYPStvujf/6dJU1Gm/qhI2tcI/H56+PvfVPCe
v9c/0f1t/v5fefTlpf5UOc1/5ZfSSXOsnw0X5bpkoGO6gqykf9RO84/mXCPpCuIVpfFVmfqP2kki
MvUQGJvSRLHoSkSrdUGiyl//IuTPpo6eCEWgq0vLc/4UARSh0zeV0yxvko5jWY5uo8SFRDprnb/B
7hJapMqhdrwV+j9cauw5S7wtBDNs23T8+Oa7+h0J96yL/q1K++W1JOo2VFCUk3yIz6+FXWVKuzr2
UVvY7YKHN147FQ8K4oiHH7/SDGL+55eSci4ILd1y5tLz2481TKjp/YiPReIOE1HvrJMPeUbuoBit
ZJMpXHNDR1scs9rK78un0R1Wk69fhUQWPGfmRxfcaCxLayaaOvkrHGBGfA6IV+g+k5gUxqsfv+H5
o3//1VBZCxvuMMWn9Z24PZYqs3tYg0AjEURMNaMlkyoRbdLkLkpcNCsNOdv6xy9q/dO35LBMmJTz
VOeuI0wUct9+SykeurQdM29VxtJeyqq4pvn6kRpeeu0M6tj7xAhk6JAQ1GqEyZtibY2Od+wsHCZo
qkEqxasoktehRXwL9/LSrDuIP9Wx7B5QY/SbSIgRV5Vjg1Yno9lmXLUkN+15ZOiTJmVxS4byNUK1
YQ051WQCNoFAdWS4tsGVJLYOKCUDfi5Kf1wq5WFyYTRdF2X6WCttCeopOv/xVyJ+5ysh6ZULAWvE
4GQzPy/fPA+qH8jHShqmFLIdkAlnAOdGPAYpCodIWO6qrYOnrGkIhIdNpvvegcxQosPLwNn+i7cy
f/uf7gnHQDTIVfFM3hKpfZ/fCj5y12I07YGYjwpYe1kN3nYYFzHcT1AIMXVZioUjMhiEMHoRNdzO
0VLL3q5AYzjq7Mfv559Wis9vx/0OjU22VeEmXeGRTw4xMzCrALcQ0hmzfVBMoX85hv/hmW4WRX7/
4bkvTTHL9j1Hn3/+zXUg7pg+TefJVVWhP/H6plsHJaS/f/GZ5uXt+5exOZ3OGlK0bIDZP71MZpVj
KggkI4DZx5E8NM/mMAAHjVqyPhkxBzFJpKQZHMoQYoMvsJe7OOrBNrihvcPyQTFUMLR0huymBH+B
oKHbAUR5M3PaMZ13bMmTPk69Hiw1s934udGtyyLaapaGKH6skdB1F6RfdGC+vXtlM2gBgHVW0nzC
rY38saLxy6y5LNYlNrnRyZoLMa4kseR0WrM5ywezH4MpzhZhtraGGlxk6r9oevyW5P2JIqI6R6Gz
0LxgYpYGiBOvNuPY6L6LimkhnYrOW1FzIApjzq2EUFBt58W/+J7F793LVG4mQljBtvU9sz6ERtQ7
CfFObpoC3CHLJIbqYOZ2sWts7S7sZhqDHjobZww1QLirsYMfBJnmYDTp648v+udmAdsQNzLrnWs7
0nZM46sh45tby/XKtpHEbq9c7PgLs+4dgMFQOfQvoF7RxjDzCBv9X9zPv/uiUggPDwqNiu9fFLNn
xhrBi+bBVUe+/AbqFElCqjpicaDnmcQtN9vpx5/0d1czx+AT65Y3u1y+W83yXnctVIDs7nZLsi8L
uBwHoJKcK4uOql+r22e3mDScGu7zqCdQNjt7B8niVzz8Hz7OYn6Qvn/QHAtNi05Ii2243y1mnHMJ
HGsDD75hby3HDMgWKXwo5VysCXoVlqTnYbKrgkEdfGDMoA8agBeudlFSlBykQ8lPV2MYVLz78Zdk
/9Pey/3AbYlMm86RAwn98xqQRGkQ2KTZrLzsZLoVk5jxYmTyb/cOoYizisxj4IgLZU/3diKe6mi1
mKc7O4K6hz6QpE+2KKEzmzEU0LTSO9WZiRiT7i/+g5uI/gIzrtjbDt7EXzNAo7i5szRxlfhdfKwk
imGigk8DiWmBh9/fSV4cnaOZNnJ3DOl50sc7r/f9hamRG98WUbxotIp+iBO+4GzSF+E0bupCTOdu
cFm5+QCGMDOIE6rPNPRAqz7T4mXKFx0EwGidsQKUNmFHESAb4Bxd/vgL/b2NAluTPS+qVHned2sq
vswyx1kpV33MBBP7+jKQzdpoIk4thvplZflT/rc/9Dp8Pop073ip1PtPx5ey/omUm7eXJiryf/tk
iPjFAvHfzB9hspj8oHHb4u56+/vfvj2AzL/xa+tWp3dLEezNjgbDdee7+5fWLc4JnWap47lsgC5F
GKXQr6cPjc4t/40fC8PAC2HOC8uvxw/N+tlyWCk4x/IwUzka7p/xR8Br+bwyEIHAG8MegZCBVxPi
u8cvVhCkdLN8GG1Lv0ZMs848huXAyPTDgPoiHFMLnnlDc5cmS9WfTLnNigZY1bCBP7J27NvOvEXn
jb48WdF9hLgWjawm/AJCUqmRJHBbjsNGV9mhyKBw+kCZunbhDIF4NIODadwI7SVtnJ3R+EhZnAYm
Rac9FOKt7MQKAUFl7HLXXNr1q1YpghSzBBa5la5coSo2Mr3ZzOkCIZ4GV+LzdfwV+Q7vPl7iXPQL
2dYRsZjmTKXzYyQ+CA2q4DJOTY/OQ7tPUSR6lJlOfDFIBWXvJjIj6FAOfR7kyEHXH6pOO1jsVXOj
xu6qGSQC34EqFFYAwjSggxbSOZYBFO8+VmINupgyspVbp9vQ1s8qULt+9wwtTkEaY7PXvNlLELyB
40RRER9RARbohHO1N2FeKToPeIFReE+MhuuO91+z1IU2lr1gprPCrpxV8dqmn+W3NZxOY1z3zQe5
XCuZfbShubYm1L/qXnpvIep2yPz04ibvprPEBW0q5Jecdbc1epk4aY+0K++nwXF2pmBWN5BGvkHO
gmLHBukdLcw2BBTUMx9GBmb3NFLc+IGA0k2FPoHU5p0k6JhgGMpSzXCrox7Rv4riALI3lM4XJL9P
jkMnH8XjiTxZ0p5h/h97r0A1CZHFLBu6m8J49dsJGyXIxjPHtOqLFscbFcpDi3WR+RsqVi6yrRaV
nS3DwNbvKGlWbuA/CCYDIrKNdWg/Omgji7q/yFo69QvLrQ+jPcGTncJtRLY7dH++/H0akBWZBv+H
uvPabhzLsu2v9A+gBsyBe6Un5UB5xQtGSKGA9x5ffydU3VUKdFC6xbd+yayMygTBQ+CYvdeaS7/o
Ra9A9o61K60Va5SsG9EJavU9TIziIlOmTUHzzhaYJzorD72RruUs32s8pJT/fivQ5Yl42QpQJrRb
NwpRrXTT6OlKyPIm4v1Ccy2gDSG9Y4qNOXIN0mPiZYTKTSJIOxFkftiyt1WwKUoDVbDU2pkAziYG
byhByom7FVK2hd9IK9AGqzE6NvQa6CQOi57QM8sathKgNVUEN64ZrjkibJJWOaooRmXrTgSQdctO
XaKLXkmIGlhFZYIfiOJCyA591JQOQStYJlexBNS2equye8w7vvzooqwCeLUf3HgNHNl2FJsoCM5L
dIFHwlqlC+i0iyZEL9D8mEI7jfTYEHum+qQ/AjsZUFYhCAOqmPrDrpe726bXt8qY3YhcWeIhXWiC
ZAGJtQr8xG2XPbnAZRU05yE8JOED+kPnuJH76xB0DELDBUveRYUR0Ox+S+NTID+rFFFj4j2OXRIB
y/ZrtLvdRpWofu5r/Taq6FEmiWjAnh4VNniynGzU+tCL7q4pwv1YHTNe/qAt65URppfAs3YBcBmc
nSrwgQD1FyZR2k1oegYyjTkJ+x04cxfymhrk6xKHghsae7pVJCVLTha9GL7628XZGAt/0bT3vYsf
S+dtsEaY+IQU0rk1Ox4RDVMDFoChf61JoyBnbZ34vGm6YnEQQXijPiRI1wte8xxDxlBQ7x7fXel3
CnGxxYGS67etgQUnhPNCFHJ7zW7Ivhg15ZnCI492umwV71UZoMnG1UNmkHBemABopOiSHdMC0TKO
tWVf+MmiHPyDJTqnhCTi8rgkNdGRuI9NNDvhrhUgHweoi2yr+40PqAkMKc1+DE5Tgz861uOTbf20
kV5MqS2QGDeZIq957lCbyCieiszl5oUilkAw3KWZtL/NcjyMlgRC/E72SUDeyo2wjkLL76s6WJEL
/DKJoHxP2kUKjqMsSWE44YUhOxsE9aWllGKlCv+61IP6mo1tQV5sEL9CQwVJBmjdtAsHYfmPlreW
juZRRtREVKsM+V+9LbEg/MADEC6l1FYuvahaT4BG0mOm8AMK+nXm3ySJfgSJuEhJzCLgogsuyjC6
LsGW/rBDkL9IltykuupGY5VDRtrkeJ2usyxvF0rWhYdIbTbFWMsgOJVmTVcVgI1XASbwlSXxiIyd
bMb7ooO0gES81S+13O+fjDKothh7ygctVZYaulfg+VL13na2+qTIVbQrewwJrQEqUs/U6LlMsTYJ
FKKujvTaSynsubEADFS526pLGlD2CpDfdifoCGH69S6kqvT2tIRz8qXtADVk0xzi1mweXNzeKxr7
xNnjEgNrriPLqGse+NYiUjtdBD5iXuyFj5zPllTR+o1tdkcchryR/hUgbCJz3LWty4jRMw86pqU8
2gNjV4rbKjC8LUILp8XPvo9HFZOweKKW7tKNxFWIdxtHU/4bRyJxjZmcvipFbh68ypWnEzL5QpVr
43ThwRoBk8ge75OvPKi6iwi2uRiEv2Nn/1SXJRLD/i2oiQXkG4iNGvRLSl17fEB7pbaCVZXyA6PD
WZEzuKZsCRhTl3Bu13Gw8fxmhXjzSU6750xXn3I1J26CQmWWtns/KZwkLzdSVj2VZgfUt/RXBmGk
K1WRrY2XFrvMu+np8iB/3FYmDCUsRblMwq+hF9RAhSQRLYGtL4SlGwRSDRuJaKOxuah7w/qdWHZ5
EedpBXqxTh9zV7I2w+ByDNMrbU1XrsKcE9sD62odYKkWRlUfawnmVoL67gYvhzvSmPTRncq129yn
IvPXglTjH4YofJ1ZtiyVZe6LAZ445UBKDvTHEfHEYDCZtPPABKKeDyZpG7nqpO6EDwvC6irtInNb
ikEcrTIi9Tzv/ebRzQ3h741a5EdMsxnlWS1k8R9aLdhFVYAIF6I+SlSgNypAGYjRsLBi+icu9Cwg
lujXJNrp/BKdPWGlo+QQFbxHyIMl84K3urohB8l8EQPYHrtK6kvEAT04PrPSf6QyFZ+Jihpgf7Vw
KhRS85zxMKzbBu37Cn6j4m0aO6fDWrK+Hqy2ji9FA9uYplW9Z07U17Smh000+loChNtkFQWdk0jR
eFFrnndUOxaOWhnSK6kmbTISb4QeRCY5LGwvHoERQggQHbLhCONJ5hsa1Hu3u5Mqv38R3P21AVqd
45cL9i+0TdCUlXHMxsG6sqs+O3Ir7j4I+1sqRe0qCQkYTsPyMRoUG/kN3mE9aXCocQPjW4Nvahsr
5j53wdXYieU6LMZosnytWoW95rIfBB2ca9J1o2TpK7nT6aNvZtml3tUGrx7Yu2aw+Lx0Aj9lVU5k
O75ibI3+Ax2/7jLIi62t5CvMwutIihO8L1P4kG4VB+QC5UrSowcP6tSggMi1Xc/glZS8ZViuKz1U
oGaN2YFo1gCOhD7cS2OU/UxUW39EYeACQ4q6XSWzU44Vv1qhl3Y36mAZD2Zq+5PFVt3ZBpCfougk
MBo0B/eDJfnwLb2jHSo6ELXGvaJM01xkWhveith4Q+l1KNOaGiuIAes4FtWL790X2ditZbeNrsgd
3XdTepgPa3Tn6t3e9Vz/pnZtxJkdij8LLmiBSGMySPuXohf3NEW75SgXVxIUS2TkE8ZQd9EjB8F7
gWNqmQYDat/IvFSL/q7M+iWYnI+94Y4MUhcER1ldBrCxxjh48wLU7nloPCuN+Ri28oRwrzdtqDsu
buKD0YrLMPod81tCDQrwlVa1I4esxG4YpCu0xaQNElCsS+pTqpMCooReeFH7xdLjDM95xL6NLW/J
NHiBAg7lt9YdDV1+IqLEqfEiH2pYyktcUwtPSdWtXRDJ24qXbDq3qBxSPNhDilqUiwAjr2F00VVr
oPFE9MuByRZ9v/Kp/2GCP9CTxqoYWWyKEbnhgE6GRdI3+qaU1EcvoEORBAIjVk1MgmPaVb4aeW7f
w4kMpfmuuy/xuqw7NNKI0IcUg4GeFXsWWVBHJTr2DS99dRXFTXMdBVOaTJuAN0yAuvFm0BUJ+mLK
4zCbCkjalMdKxZX51G+p1iJJAIQa4FH2UfIBC6mBc2RyVf5qux55QJxn5JPwfK+6EoxlVReMtuYf
8ENV1WXd4ikb8fjBseiIWZBKt9nkkawHF0aF+Gfc6SS1k4U7RutCarfGoLyHFKHKhtJN5Gc1PSHj
hUPxJPbuf3pZjNwd9/3+o5DwHxVX/s91cKdWwelqyS0oiV9/sCQoY3wulsAXoFiCkE1RPhpi/10s
sf5B2ViziF2c9GUfCrj/KZYo/0B5ID7UcfwXOv/r38US9R/821NlceolyURJqv9JsUR8lEk/lVEp
lhiTTdzSqczIFJNnxZIMI+gA4pq3wterRTBN1jIZW/si78pHVa3FurKN+No3rOzIhGtdEa/cvwI8
gGE6LQfmtDB4jVZdl3Xbv6DO7O4G9P/3eqblmwbx216P4/BxHJR7SfHGB2Vainq/Ip84bsYLUcvA
JoapNaJNSxj9W32dTsuaNi1w5rTUgVi0DklNpM6CfY3mbUKpbORVPi2RhV+3z5FVDDhyfT+nDpma
+g/9Y3X1xKgay9jQqhu1zKyL8GNJdt0qORgfC3VZAFlfYAgerU1iaKzrcjwBTZnVJGCpEjB9AU4X
K8y0J9Cn7UGi4frZ13LTPFa4+1E4TVsJBK3mlluprpJpo8ERQXHoBJnLWijwj6cNidEHkr6I0lrh
wE9SM5nc3qrOlQPaOqylWnCNf0O+CIntSOS8dzrz2dYaDD8c1UKIrkZR/C60HzomtKPXdYe2sl7R
qV1qabV2kwuIRYeuhc+RyEs9aso1GGuOhyUHEveX5Nq4usvumXgzYpfyVr0phbUUJlavEmPTSg2N
V5XN6iXTyoGhwikv7nq7yNlXNBu/6GixuL73igMyXvm59aarYQldyOx/ykn9yzAqFL6Jrbz0evWC
UGbfqdKBgHMEwp47RXIP4VYv+gxuv3FnpOVvMSoPliLu2OjvBma+qCw3lWtFoMP5X4WKIqfBLdEu
RMClRzcrN2Fu5bsBv9m6lMStQWgkYXzFZah2P3VtGLxF4O5wQDKmgBq7MhrxPmOUuNAaaho9yVtV
2IGb11SdFR9KiroG2SH/zjp+L7KchGGiXpT83lcXRswBAVnalm49PSM6Y1odPnYCe0mP4DjySzK9
n1v8i80vKWjusFxzWnkp9BqRY40QDZDyQJ7wYFXqush9a9lLgv21C79g5NRfumyJpMnFHbhDc0ht
Cf4QhrCkvVSKsKLZZqYOQjkY4Frj7XVfhYVV5px+UfgTKA5VehX4VfIIZ5fgNVZn3QcbWHjN9RDo
/JNpO2ZY2Dghqh3yyyeVVn+pJbdaN9DxVu9CBHpkywHsVPNj43FY0Hvi4HU7qi4ajaC2WAQv8hBu
6AU1CytjLZdZP6uY79PkDREpvr/DKnOpNRxirXqEaSWsy8hQkWi1FNKAw278Sq+uk6iUD6MWWctI
9bKVxvBPnSIYu+bIXwStQxHl5jZRqxvsNJW6AM5/mZJNsKyS+JLtKpGkaQltSkratckRl4Cihtps
5t0lfmDt0Qiq91Kie0fIPdA9OapyNLaG6TiHQM6um19x4D1hetxL8W8YY8o9W+1inRSG9JgaAphk
Ye/8vHjKEXVuSCBgetIwnya05g2r2XY94yGHbKOqMMdqZZTdyq0saJ4S7RgOxVWBpLcxqG2KHUl2
1kZJO2ULk8F8VVzP3DR+1y7LfFRfht6+9aJ054KhQs0a7vyUCNIkOmY+ti4DUyo6kJDV+K5qCeok
UZUWEMVL9s+YzBrhoaoL31yGblUlZrViC/3mt9Eez+Yq9v1HL6/eBNT/1yitdmEpCrR4U1GkWbqJ
CFZiyk1Q9ZtANNepot9KUgUKQcLzo4pm11vys1zyOsoYsQPqLBnxsdDOe8yiIBzTMqYP7erXsFxy
h68DZTsbg+tE1yjlKqG7kwQxSRmtba8e8Hi43c702K8KP3iUjXGV1ar6Ygfq5KE1ffe+TkfvUCUK
II1AtRe9MWkSatd7iN34KSzEtpZ9wkSNF9OyEmr1CLB3uRpo7prJVjz5rJ+OpuXaQ941gDAtqkO0
gyh5YMSATcfmKiwW2Wi2WwEqfZnErXjrkOUx9VD5VukS73NK0mA1fekCr5nc/IyjOrmgwlG/Zr3R
AbRQdf0tVcmiocop8GNTlNV0eqtysUrGwtwGtPqvM2xX1pWaZcpDE5nAxEQoSdtE1q9jO4SC3JJo
tcABrjl9STgCp3plxcxNx1Yayn1X6uGFqUzBFHASmDTsKr4mAczfdCkxs4heMFXoWFKRME8aIxuU
rh4Eu5FAnC1UJfMp97y1SJJr4da7siH2FNx9D9ZAUZGDayikGjxk0cKovJb0G+yPhMpJpDJfEJkh
r0hPNtpF1VvNJiiEtLPqDooeWXEbk++CZXC8KJMCtBGCHc9A7xTwHSD+PdY9ZaRFH+S3Y6XLC7f6
2Y5hsHHb3HyQpmNRbyIwqaejUuZV3S6cjk+uVYB8kTlSSVo83nuWGax7t02utCIKH6Wg8znOptJW
AFM4dCBsKD3Z0rUUl8OR0NP8JRgMD5bpx9kPv5i7jwSNSTEdDetSSgmf4bhYTwdHXzHGu2A6UMpG
D05jOmRa03ET2Vq8grjg7kHCjW//+Q73/7N9mL+nd3X5/l7TP/w/0DRUJonB6X3wMivff/7Xr/f4
v66zsn7/3Dz8+C//2T2kffsPA4CaTU8a0YIt0+v954ZYUcU/FFMFvEb77kMq9a/uodBoLNoIauyp
nWcrghv57+ahZpJ6jg0dLhRXNPnrf7Qd/qNziJxWICbU9Mmn8lkbxLk7yDuv925h/4W7wvOUrW+N
8j9FriclC9NW+t9b7X9ffaZSNA3E+5VbSMc01F+SuiIWMR43n8ba+edVPjtWTl17pseosAHIqpYA
c0rDG7z1FsIMUz/z4rO+u1bndZGorXtM4/BHbqjqHnL/d4qpU3c+O3hobRXrgcudVx30Qth6F0SA
aYuvh2W6w78N+dQi/qTIsfVR5LUUe7cCJ9y66aTsZ5zKaEXaRP3nkfY//lVpaH/+iI5PkDCeeLfK
0JAs0UUbM5bdq6/v/9TgTCqzT/dv5XbUe6HlHsfY8FauEI8wiDiE/uv1/Msjc2psZrK7CoXIOASB
fYS1Ki+iEveProAysnz5m+dmem3+MvoTW/Hz3UMgRS6LKvUIgA0sD7yCXalXwJ4ohN70kStoYzev
bHKjbxSOJ4brw831abhiJM99HSfWkfL/9ejF9iJ2aXN8PV6nLj57fXVbS9MUhjPMIOOHFLcxM6H+
9PW1P4bkb0M1e3/JDcwbs2padArKWi2CdTdRUd29Wj9a40MGiRW+XBjdYFNZSyl+Xm8XN29Uosx6
w18z+82V3W++qDp96N9uZva+Fxmc+9GoWjDmBc63DjvEhQSiN7zCI7bStdfe4iQlQY9S9631bHYk
kfPKxkVxcOVLrClA1j7+VrT69O8ktBn91gSUNqyl7LdGSsA3w3bqTmeTh2zRueopmx01yUdE9TpY
BT2Pjav1F2W6UbDdJcAFpzR5sh4ksrpUstfMuF/KqX2IouIbLd5MHf6vqf1Dpfj5wSMQXCrVITnK
VBLrjgMXI2cl9RZiSGuNSwahs55dugreRsl6YuUuM7AT9P/DslwS2QdbrN7xL0fRxlW1RSN/M0Lm
ibf8Q8j36c4S4uCDRsqDI4fKcIEjat/18rNFhGREa4M6CgkcJQR4P8/vFAmYFWyllOZH+Nha5SV+
899BblNKT6hCBLfqIF1hEXqGLvdA5+a9pOM0KP2hq9QlGIMLS5GuTAyGOP4rAvC0B6MrXyOU7p3L
cSpV+h+QYtbQulZwHC8aiTamC67Boms7jtdG3d+xLzjIsrttGvNCwrzjS/JhGrFAcVeDP1xXbbMd
hQKRufoR4D9Pc4X6tVpAziu3foDszLDJOKfLpMcBZWg4KBJWbSgo7K/pfXAmVeP+QOv6QBTktmqJ
TohRyirpbRznG6+NUjiaLiELxpmz4GwOV7rEoyAQFY7assD5PfIJA2wgNgg1uQJ+IW58SJv45MJv
fvNTE9V8Yu/xUetDyHcoczqFVEyKZP31C3fi0vJsRp9YdyhCiCMVHQ/EWJPmm+cv5117tvmCUhZZ
Ro6HsCjguPiGe21Zwe3X1z7xFswNIq1UERdj6oVDEbYiYqTX/WMYl+FNWBh2ct64T1vaz8udlkIY
Fd5QOUNn0wqLD6RmO1/f/6lxn83IZlmhUSnMwpHoCZLlk2GqtcXq64ufGpzpQz9NEQh6cDgTl+2g
iieXVY/IpKsieRtBeDzzuZntw3qq4jkQ1NKppcEZJcqYKtW/M8dd/fP+G9vQ4UCNJaVS1htb98od
ZT//vD2FPHt9e6sPK0vElUPw7YtJ09QwvPevB/7Urzp7URMbsIHsNyUCpHZcusPoIHLOv1mT/n5x
iiB/jopJ4neNCq1wYheJis2dL9PEPOtdRQb658VDgvMyYdeFE/X2G61BG1CZ/M1e6NSNz/ZZsUqi
ksiC2kkIlUvLLl/B0Eq+mYxPXfx/vaP4ciPsro5qu5u8Uscl0cHD6pzfE5fdn6Pi6n3ZRJrFLFOU
RNIbmg5cBgDg11effrj/vSsTcxRB0iYRTm5aqnYjkIxB4m/j6I5yCWmT4+9OBAcQVq2jgwn6Rnd9
arBmb20F2w184zRYefSb52mppeQzff1tTl179tLamenBLKhLRy1zZvspXDUTYvf1xU/sx4Q9e2lr
NSDnMZdyHBFm+jNNdPSZ5lhRrXet9ViAfol4zJZxWqjXlmmDTysGF0aVrtyyZShu0lZ3N6M5NA/9
aGjXsYwgMM2hvkHS1hcYGLtLMIO/IhRLZESiHv36vk8NymxCgAxOAiRgHie3rCk8HhViW39z7b8f
xoQ1mw/cJnFLu074Mc0IxY6ON6TRzEdZtGuDjNXLJvGbdZzL1f6s72LNpoixxqMOGLp2IIgtlFKG
jlH7/nlPjzWbI0xVuGmJdsgZCB9ZSqVJVhK6mW+u/vcFUVizSULRpGLEvlg7OixKwl51isEdCqgK
quRZC7qwZlMFSIyKz41Kx5foKKKUEmvTIOb+vLGfnq9PK7pboDwOeqtyzBpQhKdXv4zB++6w8+Hg
/ctE9KG7/3R1uIlDEgRl4djgJ/dynSkXdRe8marNTrzISbXqW2mPfz26GirVJhVQK9axb9pnfrvZ
1JGZEK9AX5fOmFS3WY5wPrV/nzdws3kjI422LJG/O5kp3nJZ/JKr9tfXl/5wCP9t2GYvd+f2WoP+
pnTCrCe/rqA1EWqpzXlVUlG/lB6Uu7AXqyg0nwwfIHhXgIKPmKwOdL+apeHD/LWJqkImbDd3ZpJK
yFQsd9MBkeN0g+hFct2E/iuw3MyNgGOrBijSXLa3sa/fFy35BsrYFSspsdQ1rBLkpRYSOmZ1aARK
nezquKpWdt9pGyuIxyWM3OJoTU1rPwa+UpO0dy3Z8G/AR+KYBSD7HNnQnErfJYdwiNQ7ImXrZzfq
hoNSkBxPIg8NY0t+A7ccwqWZokejKl+MnUK30DRk4Fj2s9km/bpTLdS7JS3MoG9f6ZEXyyJBhf/1
4J+YWM3ZC1F1UjwMfVY4dQIsbxiicSHVyTcz3YmF2ZwtkwZ9cNFGbe70XpAshwCEGc2Hd3J2qTlY
Ka2lMMf8oIScPMbM977ZmJ6YpebGt7b0ReXJRu4wlfv7ygXhSPBosQdp+s0nnBq12RSuktEWTZpa
xy3dSymBJZeppfLNTzJNpn95HczZFB6pHZERssgdSvGApe2yW7Y2+jy6cMNeGaTom1/n1JeYTeb9
lKogm0rlVHlxQ4jjDyh2918/Vad+gdkk3gdRYqFgL5zOT7QXa2qsp/KYrSsjkldff8Spu5/NdQNS
09QMhpwQIPmyy4dfYWQ9fX3pU3c/m+vKfFDDzmOPRHKKekEiuboYGkO+0jkcf/Mbn/qI2ZTXaGpk
yuShOmog25ewm9qdZkKDyAE8nlUhx0D251LXSI05lIC4HAPhGjqC4YE0i2+8+ycG35g9/6NpFCge
uTZtxwZDSHmVV+dV9hGV/Hnf0dA1cCy5NoCpUkd2/c2Qn7rn2eOOaFPC7xYZTtzC6LG7n55mn7dn
MWaPu9r3BuJS2XDMwIY56KLqCTsMYF8/jqdufPrzT7uK0pZGd7Bs3SHsVyakGOHHoPiH8y4+m6K1
rm8LHUmHo8P3WZVxfe2CIfzmzqef7C8z2ceC//nO+6JWmyo3nEJu8+vOpZGC2TbYNTZ2KZBySGzM
Tlp9/U1OvFIwWv4YJqAbpVm1mu5YfdEvbSjYC8sqpWuj7dPN1x9x6peYvbWSDQJNF4rudCSkdkbx
KKn2+1mXJgHrj7v3gm5Q83LgR4Y8RxhsRYqsrhTfjM2JG9dn76tl1H4Utg03PuCuUaz0jgiq85aR
D6/3px858m250AKjdFKUvHi+MZjn4vnrUVGnkf3LEzR304PgtPwQs73Th5eANbcgNZdxv1HTe9cH
FZpf9YG+kpVtn7yr2musPclivNBgLFdkT/NPxSEYIX+638x7M/rh/7QzhD5704UPCjwKE9OxSGg0
+p4gQtTaOC0HW93L7iWNCtHcmDjNovYaKf2S5KhFg1SnLyg2T02MAsLr14Nz6ked/vzTwHdhmI2G
AW+czcEmi3VgLiWOt/MuPpsXUlEHOUfJzHEt/crMigN6xe9m4hNtNKGrf96570ZGJwdW4oCi7t50
P2z2SU78AwitTT5q1EALEOEIZ16Jn7oXSv6Yp7J12w8jKfU6KZeJhysqirxg3Rr0rbJWCVZarnaw
dYV3hK2hLWEZmDv8WS9BBSYg6dUfNBsQ0SCSP2+EZvNNT/NfJ5ErdSTZ/62qPrYVqx2/ufiJPeAE
t/r825JnbhSyoiRO0cdX2QDuZuBgt7CH5Kfqdee9uZOI+vOHdHSQgrbrYsf0+p9N470a3eNZYzNn
KwGVzTRE9AmpdiQOYRUIXcLavr62emKiF7MNQlDj0/XHPnYaepZ7vx+VO8yV4ZUqoYTMkTLu7aQi
wsi2QFPXntRfp1od344NST1Vl8ebLsJzaHUoev0gay8tDSmmh+SPIJV20kIo97raqxu37t77UquL
FczEyQbNqSUJzuvIgwP7c/C9GCR0Q/YUlQhlAcdwy4nivNlezCapYCQuKEZa7PAWbQ0zfdTr+JsJ
+cSc8xG8+GnOMS2dk2tcR05kpe92bj8rxjdT66krzyYcuSN0nWSR0PGAqOLSN8q1L1Xbr5+ZUxef
TTg62BlBhk3gJE2XrBWvUFakcHz3sk4qq7+tUh9//mlUtBRC4qj0XN7ctIA52dVQHDumDYa5TYL0
j8UXE/lP4lBI8nmH2LNNpjxZdT+1TSJlXPn4n2sf7bXxaBEjpic4yYEWuNgIM+WO93Q5+vcRsQtW
/oSwgT3yItLUO7ct1hXVST6ptp4nN65eb/75sYpnLs8bvNlc1MmSGioijp1+lF+jjKlVlr57mU/8
MNpsCqIbrYRalEVO2Wb0yvtNRo7wWbc98Tk+z24BfjJDitLIcQuPTJ/qJm/Omze12QSkeV3oR2My
zZuUfCzJWCMRfTjvrmfTAsyzyMe/CmGWRBXhFGeu59psTiAVDjCG0UeO1sbqykZWts8bsgLPu+vp
5/30AkSEJSccOLl6Vlx5bvNMXe7pvEvP5oU0K5IoKUXiYMyCj9xE+VaKo3R13tVnE4OvZ2Qrtmrk
jHaZgZ6P0Air9pkXn+0QcnDP5GA0oTPE3pNi+NUSJvaZp0Jt9la6Y2dp3Uj605DDtvfAJWhmdt7P
qc7eykjI6N/Y1TpKaFfrtkMNntiuujtrzOda0pGqkzcZgxxRiKckxMCac9T/+trKRwniLycGUDl/
PIouWa5RY6SBI6ukSpndJa+9bjwy1+qFtZfBjgTJvur30xzdj/Xar58MarHqoELShjwnOGIn0tFr
x7XWkBWSoKyvfmnRPVeIKQxrsX6pchWDoFnNaHbUfhciGfaaghs0WRGXsPSyp4zTp8HcrkU4smBZ
4IRnAs9TfZc1+1beTFN1ZUJ1kcMtfzLyWEidvGf9KDQCbo0ffQbyuayv+D/VCNQM0qfaGl4t95ds
PSjE/Qpxw2H3ksVAG61fJUGBhr9i9pf4sazMICDTn5aFrCHC0RfEQd4XZn2newWa/X2MJj1M9vi1
wT68u3jME/utaqaQMm3BJWH9ryQXiVp4xb9myWLNfehkTVh4Mhm/j2GsyLAstS0GrgUfn1cVgOxr
vlvovjdtvmFAWM1aGVZBPHmVJm8m/tqyONTyBlMx/7iZ1rjBVIgDjG8grwBuL4jfQ2mZP6n6Hu7y
ZcOxRkkC8mWMJ+7Bo77ixclOVZ5LnDBk874EIrlw0xq7Sro0ZH9Ncu+iqq9U49KkgeR72EepoE7I
HIJO1/2oonprdtMQKr1MuPu+kTdNaay487p+CQHgyN1wkcoVhhHkg/kqyrF+Kwu1ebYi44oiwJRS
Ak7gzJdtNuP7He1e/IyhU4XYFxRX/+FVxjevw/TQ/+1lmM36ng91Xs45Rph1d2/WakcHqqnX2hQb
EpRQW4KBCNuvX70TS/ncJ2llpVG2aEKcyPcuWz17EJ7xDQ/z1KVna0ARFXkE3DFyjMYXe4ugzIXo
4aqcd+OzNSBvCOz2pqMuHZvnpOuv8Lh8U4P9kDn+7QeYLQEFTWso8xqQ7Ykk0/tLpewOvGA+QAKe
/2nHU0XHjkeP9FnM69dK/fj1tzr108/Wh7iv07gP3dCxtPg3PS/JcbFr35NZEP3WAt2+tsDQfnMk
O/U153rmcnCFkY9G4EBFKy46W9fJU3TJb3ThiTeN1F+lVhgsvRCjlSDSBZhnCfkg1wieA9DU7AOM
UN8sLye++FzqbBpaHJdxkmKwz/Ir/BDxdU2gxHOACZlZE+NVE8bVec+OMlttrAgQ+jiEqaP33c8i
tp7JKPv59Q847VP/8ugos3khrrUxKRGxOIpHhlZim4QGRi30mFoL9nJU2mQ1xsMKwlt23hHsAyj5
aRdn9srgWn0UO2oatrARIrqN8ZmNxjlzzjJ1NSG6IXaiLntJ0/wnAb8/vh6pE9PDx1P56b41v6wk
S5B0X0TDo2K0P6h3fvMwnbr0bG4gQiiqQ5IsnNoEj1WFT0UJjuy8257NDWRalDUBTrFDtPWTGxGY
VdTfrCnqNDP+7eGZvf2Ka2VNbIvAKU01OZD1mS9kPRH31TBA+grVgJyS1KK7nEkF6fDdcDRxxsN/
05Nw5TeBss0ybL5xiL0XRlmLWToL1oFnF+BpBmVXJp5YQFQxNhFfYtWpSkpSgVu433yBU0fquZ62
rACzKbntO02fLiI92qTMJCG98pR89D49sp8ZEFTwN7lKyEygn8BWqzOedJOoAd2ZdlQjRiJW9Wp0
1Og+Tw5hL/GNYLHKAKvuaiNZR2ayZrfml2I9bR1ay11Ou61A+5EQzluB0hT05CuxI5BZbp7b5pt1
4cRjJU/v/Kcn1khMOddDvh0b32DYKt+9ZKr5oVr6yy8/F/SWdlZ2VEcJOVRy/24IcigX9F4fhNFZ
U5YojmnbLgkcTuS10sUeEXcqbBcfUutWseQOqF3ossMp06Wt1y5J5r2cPEaqT71CqqBqpZWC5bvq
ymtyVyh6ZyS8tiZJhzADR+aprr3uMz26JFKItJpcr3cp6YdghIxa2dR5F110dVotSy9RDzKW7Z68
lbTd+GgO+YWE9GBl9q1MrrveKzd+DY0JuzUBJATJLLBRQ4omVgRQWQ4A200Jd0/TlpDKINAuJR+g
jToM2UZuEu0Brt+4GdQ0WpMFGvyWmi78admd8d5mbf7u52F1M2pZRN49mBi4Ku0GCbe+KBqleXLL
wFvzhpiLojdTisuWuoTfI1+6iPg3Rt7Hey2UgE5p2tFS9NfQJ0/dVSSJ9JK43IW13x/Q2WEQTdXw
EjMROKyi+Bn8P47OqzlWHA2gv4gqEEHw2nTudk7XfqE8vr7kJJAIv35P79vOlMdrt0H64jmhMptu
Mh5YvvqX5fv0PVuzT2QV1Udfe/7FE5C8Js8b9r4NJs6uCwY/GncyDw3yt8M0zvq4BDqAhgQccnVy
efaGAbkPwKttOa1WjKD7vcpVdw9LsLhBtnu2nkvwXFHYBd9e73gP0PWeuK7j0cq849J76Y7vjbzJ
HiEkLdrhC+hKT0AV46Jryx2sqfQBMVP+kHfsQqd6tDY6L76muat3S8kxAtF+PZp6EVuFAD4u7WF4
sQrJe9p5/xgc8g6hSJsHvi2THsp60xUD1WU6MyVoUs1HZfIF+2ee2HSTA+u/YozEFqB3t02BSwGp
7C3QiuC881qKLZA/c2RN3DkBg+CvMytIboKd6hMOFnkI3Hr+tCcfFFPvwVdqZvswAiHZVAvwJ9Pm
0c5Wgf9ohZol2CZ1oY0xELRvdVeck6BIN8x3E5XJZXmtmgpfiG1l1PfdaGFhvApwBCvOVsbHOsSh
Y8QE0jCStWhHsmeN0WuqYr8q1mvEHfqkRi/9HYOkRX9Vuf95qQcfEcFq+x8ks2IfWb7aOdq2D20i
ANZEVn/fhreF+tV2P2pYYGWM2mn8hl4qT83UpbthgXJXZKBrSErM8A8KNU8oG8nnkH277xwPdOwt
ZJfalAu9Yqs8aCQ9exOkRZy7VoWwtYTp5LPdvcGaA5isGrqTalr9nfjKP3eTxKjZVt3MG4HrcpJw
O5Uh4dWkVCi+IGj9wZISRyI7KTVl25pt8GOfy5VVmSh6WrAOA21Y3c/Bzt07Z9UsqDtLlJ81Lyah
Z5WeFmsZn7KhAxrIbXKwpxAxZDHK+t0xjXv14UEc2tx4dMyqRW4iWbm/Pj6XAHKlrfcMmAwXpSnX
UDjNnfsMa3pyNE6D0qWz5xIyor9aVEkL1MVaNA9hb5fRToDE3Wjfr9+nxi/YQbeTt3Ew3sD2Vt9G
mwhlzi5yargfbZ87NzcpC1Rrhp4agFS9vgBgCgAGTOvfwV/ZWAmrbgkw2cw2KqOiZQmBZXzcAEEI
GwyaZjs8uUGXAgvIZ5TAGOlv38jX7zoqKWqVavrXKYvDo9Ao69mHcvUTns1gZ4So1x1M2GGrPVhZ
dCcaF09oXcRTtrI6mOjuvhe1OQBCcnd+B7DlRj+tt2sqmnOR49usfX6bJnOqjbrZAJ0pZNtnydxr
vQ4jjFrH2tWtoojZhva4W73WQrgzp7uomfSTTYFwOxeBvRtGptpKoIRQy26Kp1QxlVHK9rcYx/Ub
5sWw8VH3buopx2PWx0l7M2o0125i5x8ILUNlDQ/8fDOBy2MxaLGVVjptMVu0ACh90A7op0WzFfTS
/gtNzybTZPuPeBGDdcNR4W3ZLWCXrhvF3vXhncjUVLtZuGqnfe3tLCgcO3Bja4yBl/h1AOoAUb7a
hHmUqa1XDGNwD2dUxD7/82ucRv0x6XW6poziHnupZ9yqwFVeTB8lT9mYG6omygYrgFBuq0UEIb9O
2MragO2YN3VBz6azeiB7UTXiyQycb3fxx/+WWlK8aJz+fgz7hFA9rc/gtZqTm81UEJwG3Dqiqs3g
gxKPBjd4CJYc+lQZtIQ3C335BuvQOVMGmJ4AT2tHdfMGArk5Zp6f33cLuqEiC1jTm+eHcEiIW/LB
feC3cuMM2cpvkizLk2HIOR67yPxXFxiWkIdbH97oWKdJd+6nrp2Kp0un2xlu0Ia98gDkrf3l5MWP
XcuHrKihww6O+1S13rrxFoMpy4GymlfJyyS4AGqvMptwaBC6Ag3eBiEsYE9C69Pa/17B/WxEzQ8U
irnCAksPI8xwh7PAWd8xJjc+DPWE5G8lrDTGxYzgAlPOHfyxlQtnxmV1Ah9Ahu/PJbbrS0ts6ooR
zWxM/FhLGVtErZul5t+n7nfXwPWEcOewmh4jde6eiGd+7AZGe+G3AV8XWXdszqtTzXTstur8kKAV
0Ugl9lFfnZZM5Yda3X4jHOp7lTnOIUxN9wnJuzmE3ijvlZUY+HSd/TwFyEVp3JW70ktcpnptfML5
pBv+/xW2z6axu9emi1x33w5ORZylYSRJV4ps22tjn5IVsEk+L2qvdTDFooiC/eKGn8ron1Zb6WHB
ULfDkcU1Ruy+c+vc2lY3bn3TzTAT7Yg3gnc02QkBYk6W+saObb1xBw8x2psm/TVRt8SpzCtvEyl4
dnFew/hjczJXrwHYZg6r2ttmDiwYuwvKwxC1y4HDiBoeprGDaoCNFrfdzNyx1rPrGBnGsK6afafA
nZmqd6/Mrj17OSQsL/f7zeqhHnRZYGbSof+9Rbb3LOoiEkvEBCFbjilEEI9MohXpuB0yBULNxqAI
iMc/WG7inbomg5Lb8k7XGl5kzU1yrluBSLoJrEtlRX+yFepuk3vWte6mt9SGM24z7XsyveN+BhGk
qMIr/6nFyGM5tu+yc0FBE8hROi2ZD1Grb715VmF9UwG1Yc34zb4hnPuol7zY+5CScUrvMz/UnwM/
YDx4TnMPjso5hm2fvAHDUteV6xPdbPoWNcsLh8m0HYFyvfWox3/CvAQy48/rSfRpv3dDTm3eWOwJ
Mpx5OYYoP7jVEB2w4uIEMLUFWnx2xbWZTLvvG5nuZtewKRypMY5c52VdNYFixG5sN8jg2tYyvQAY
LKk/Nu65IDZpNqNCXEj4MP9GdQXSEpRYdvvIgAZsLDg7LKuxSd55FUAZIi9yKCtcYj351X0/iOEa
wJviMHeMflzDOXxtldIQDiHI/GTCdvaBUenFrB3YIU+8Fsa831RS8cTY/3ZZU3uLdrh+LsqWSIN5
kV0xudGDSpT+tb1yOoOO/RdEnQ3tOxdva9BaBjex1x6nVDjHLFg7JvsLeVe1DiPNiU3lvdXZck16
Uoq4qbL+dmf3G9DxN9wo6wwR21Vbe+pta8dR2nzCCkM6H5RlubW9HDB9jiQiw6641/lwv/SpvKxL
m395QVscWHKGil7XQOTzDDo11HRq+OQ3esguJefuRbNhApg2QD+VNL+VL8eYMYwZvXWV3S+u4M13
iPg6YRRTp86yR/K3Ilh2kX3oGxTNCWDKuC7HogcdzLInDepUrz9Zsi4QdsMCNq2VR/mu9EeO0SwS
ah8p28PH7s35SsMblFPW/antJLwWKPX2EUEMq7nlT9ubdd8tbb8TZYqlihYNk1zGW9ksb+BStioS
lylDKFmENRTb225vK5d5Z+Xlr2dPwZPrqmWnKdDu50b2IwxWq36NOq9mBaKmss7P/Vd3tTnlCfyY
QhRyP6suOECKqE99JSPiXd3skdIy5j5O3WcftO5Xl/shIsrVjrk+AxiP+Xxkt27YWmbSh7pLhuuU
O+mxMGtzp5E2HqHgocFIFrDGzMTHRaCje21c7021Y3f1R2XigVEAuFQ8UikLFZB/Od6QclckA1kG
YJTrpoAMxCnVpvelhmiLuT2M6TrIU+B2zXs4dbe4IbCvNj/CrgJHzPg5EXGwKOBVTaXunSwdyWDp
nfXeMO68GZA+igFEAVKXL8XCT0DlXJ5Yocly/nZW9DGMFnnsbJrPehhRWodtGr73owRrOy8OO96+
Pd6pZFofKoIPeJTS+7dSV1g3IlPNTB6bDK9mgfof2nPwN01K59gKqeIysD0myWTGaEI273M/+NPq
KYzNzZHjRdY/LC/2Ht6huwcf6HGmRhI0LlvTr1HKrZdVaX1JPR1cltZ2wKJHxWWC0Hbk18N1nda3
JtEYnO3GYaylawT0puJDNax8KTIG0pvCeZjWIbI2vteMRz8f/jFi8O2XPnKxBUrYrl+jv8jJ8h04
qm5TCUcfh4Ebe+w6Pig92Pdkwitj8KxUlqr3AeVyQiFiWB6M5nRDo9XGU5Euz6RS0fMirDxGf4Rw
2pqwt9r8gdh6CLZNNa50oVaxV4lkA8ML27vmlpP4Qkc7NTf2ycKwsXOtXJ3bEFhc5Cz+SxWS0nMK
keQtlmnikKfvuRsgIicsODDxYyRvQuC+NG4PJJGUE9ubatlYE7WFhi1o9qPjeHuDVzIWkdu/F/PM
3AYH+cZk+b80XWA6jZAOsyl0tmwpVXtYkc2haLQ5tCZwdlPBZnAj5gJe69zdG6HygSO5+5e1IOGr
Mk8vXJTyre3H8mT5qMjLqcchBlbgsKZJAi8aHHK06vaUIca9b6MqiUFAeQc38pf7hO96mG2zHokN
+q0TMgaZrOMSdxrAM6tG0xM9Wj58xJvHwYj179K7KHxsWmx1F62P+UL7xzT1T13l1lNQGWuHcjnA
s1knx47w+9JT/QVbTzIx49fchPNK1IECde8V7EixLOvfVOjp3Vp5yZNRgIINoL5rTXhClF9l+Z1u
HffZQeqx95hvOqX9qlgH9M0bO81kFWQaJ+MZRO/99GfyAtbqhoZik5IhjUo5HEcuqA3mZX1JaCmA
q5XyPpjosOq+Ce8GWzdXlM8TCzfRogkyU3NcHEYOGpDYPBdNc3AUJasgNfkfUfMxgbqUj1Q/AINX
+ivJPXb7uqD+7AJ/2APNe1bGg/y/IApasmobApO8x+GawSSfxGOQ9Y9tWNsBLMLZO9ttBpe2T21J
ExUf9B7C7HvQSifGtPcn1G0s7GKExr3+koH9qbLksxyq+h9q+jxWGvKmnO2tnjUC5aBvM8Cb85ed
tP4pZA18V/ZLHruiDuORe+6VbjT4Swo5+yHvyl2bzYalIPR7C2DEfWjxKqfB2O942b8XkZUbahY+
71T0m0gpKJVV084BWsoy45ADGGyfSqbwqJWszS4vJdYkMQbzpiIq2ukMlEWlK/9VCSXObcNp5TXT
cYGM9+yss7Wv8v86m3w0ZKTyUHrLI+mRPJJ4G+wG0BvQun6glH1An8eTrIaJ7CyYP8bBln/LgRoY
71wXPpd0ni+isMQz7gP2K11dvyuVeo/JqOyNdPt5YzpV7DACMOVeOsGZwolzD1Ru2bW2TJg9iv4M
er13M++SePTxw6Rqt+Us0n2JGfiSZGW+ncC0vNWUG+5sQtO/hS6oI1mAq8yIU3LMIBC3xRufWb6t
vO5vhR6FclKkdxNsw83Sju/LGCK4MY+wBEibHfEN9/V1rJvixDCvjDE0NhhK/JA0N+GqmSeqEIt7
T64ybnhZ7mrOl2QqkMlOa3VSA+/nRtqyuMO8M1wtdnqoNzTz41iFy5ec3VuQoZx4LPDoJCDm+9bf
50N0jXThgUS15LkwCfRq1182q16CPeETXtosp9gd6ezdibKtXYTXsRLuDlXin8D33zzPn99dHtdj
7rTqGtRZ8EqpHyhzg4EhGHMBfjsJ+XP6YLo1EpWw/qtTjR4F4H3LY2i3eICqANAeZgOvdYOYZKDf
pAsmH0TPjJ8AXmQke+rcJwtbn91geXebXB0sAClnyx0gDpDPb9s6T/cUsLqtnUXesVYdXBIEnHsv
bLpYoknYVcRB2wB8NHocb4mdfq4/MPQFZy3o92o04tSJi/tVDMtGyoKkwU7PdgcoWg0Z96gz7Ru2
8a7ATK2nFdXwm1vwqfOXji6haPqdjlBIErI+yNAhU/R9Xi9wdxgCyCCJBn78ERN33nr4+JrlgXMr
2PZcnnf96l100l4lZL9rl/YMVzRGbcjFrYfEXb7NUiId6QhSfIlkrZ3rCttgaYgA1p/gVoVi2u9F
Kh3FIPCRbITK3dJXysFtqB+MRn+s7DaWaOf3ZmbUj3bHSpXUeZqr+iLcBD5B6r6voK2xUUb4E+S1
n1gWEoO+KqUK/EYgUhCqX4eb3KSMzLArjfPjcrX1cxeT7xUEjAabIt4WQzXFJQZ15uTJ8yOS9rVe
jnat8o9AUr8u+iZ76EgoTtPSigtQOYitMgziIIrYROuys1zFGWb2XSOcQ+8ieKHqKZ3+LetF+Bg2
6FxaYYfnPhpRMAryvNki4xOW4VoO7W0ZBHoPLPWUZy3SnUxw2pY8zbY/DU8MmBY/8CU3Xme/8URw
BWJ/jhMfDLEj7OM0QsmCWUOsdwxMdUWp8I38+txX7X1fBwXy1PmSr08Dng5pz4c8Q/Fu5MS0h2+l
W/SEau954tgLTDrSijYrwHHivj+MB7+4OfBUs3DSL/WzWZNzGFrlUWYRUkjCzKeqXHc9ZlssGcyK
oGtgNjhtVrNbeeY3Wa0eis69AlkUZ1nrN5qnjzd2pZPMT8PAXx/CItsCpe/B2lynozHTY8oo1KYt
cr1d/Lx5LMuo3U/zal7CNKAinq9/0kZ0+9z6Vl3xvbrU9T1oBxheaYz0WOrY2ZT5PpQq+M+v13O7
GHPMMsyaecGjkhGm9e0mqrp3rYvXip6XGuVb5TXY/vB2zFbzKcv+Nx0qJqm5LJKmcm5bmdeci96S
uXNnNekzLZZ4rdcnoez6JISqweLSTFsRmzMSlGGe1f8K4x7dgOnXDtmT8dQz5YLyUARTuEWFk23S
2VzJ6a7VZI/bZnUQeHBzlmWSxXKIyrtstq17mfHjO9OKyMK+9Ewyc/TUZew3WfSygjtljojPzKH/
MCdwO9YRsVKPwAy00YuvF0x9eQI2Kqq3kaKSNGUdoNaU6ViBQKkpMbQ3lR4/+nBYdh68+k0/ZNey
t4/SXv+wVWXDridMIsYD95oOUWyqhOrTMt91HcO7zvyf8sYjgaS1ESTya1X8BAp09DqiEglCdQzn
5tB0+WfR51fy84u/cPcnY9a9Jo576eVfH89Ia6uza6dbNT8QGmxLWLK8Xaggi2JkKpjSPHnNZE9r
HDRD/tEEzc+A3oBQt9wrN/8zJaO8eHNozljdp1+sTu5dLdpnarn+hpH115IK+wZF7HkY1ciEKmvQ
ljNZsZDTZy44XXp3vCs72qH++Igg5Dy06Se1zxa++XfUtBTAujhjbB4+rlNf7Z6UWmEWPmVKjPHk
3pWJwkWbs9xitHgQFuP2qXLgdgtZnHrNrgZ2ljqyB8Cj3WFhsAX5Ax0Semmx9Lqe50x453VN92n6
AtTk4liPzkReO4dfHPd3ifs7DRVOhRWd26jX8W6WFdXXav5NvUgfMsTdm8Wz/pWuBcY16E/sqJxI
eZoTk14FrRZd/TclbWWdjbOE/oH1mIJC9ppKtWUurKKjXfklgbyLxUhXb511U9fI0MVwNMs5YpZN
qq9BTH8Hi9YUXU73KRPmDWEDf+ioamkiSNI3p/MIVizDZE8XUaA1Sf5bssBu9ZCmFSl63RNBkO6X
r9T3f63K6o4WW6U92qgtPuYneyb9FX6FH5Y1zcwG7u6a4JPSeLAVnfNvqKLngPFBpwEOl2bViAgo
6Hdu0taHPvkvNzMZj2631qxuZrYSaUcOuLyq75royvw46iJjduXAO2uZId3IBawxLS5Tdb+a+M8W
MM5k4vREsg0zcguOmtb29hYj69YoO6SbwaXSdtymJFe4vStWdOqL4SMyi46lnV9KbV/kxJey3WuO
RWW/3K4z0c8XbavmYQ7mZ1Zldpk7HqSnP2SUy00jx+gvpM+DHXDhJSRC9MR/0tqR22lafgvccXbt
U5AO2zJWAwtrCyg0q3oMVfps96TcndtImpLzpQiSvQnbAgB7caw7KwHn02R3fi6KQyTG92lQMl6C
5o4eJ4aMmTaJawCbJATUVGf+ayuG4TR360rXQqcqpBZdfFLqojYWZCVkPBptWvfbAV920JpmFwQZ
crixfrHm8tX2XT6f4d71GZBIuq+R5zMe+vEVEjXg/kavbJuuX70T/Vfl5ZeIhv/oMa477OId1rS5
wRAQBbFVtC96FdfC/ut4SlIm9Yujx1T1VU+4Y9cUnwBsb+9tJljfuUN2dqDjbZuQpkZhuf3z0vv+
thtbnEMjqVOG4LgR1MUR8LgbC+/oX/QdaMQq+6Mz1ri1MDLF/VLX6L0YTutdLigpmu5ZZyRO6ZhI
cslFfZAFPidQpA4YZxjxlCCyg2bxjmFiqTiXBkC255THQJt3v7WGezvJk90aOoyi+s24z+dyfqm8
vnzPTEFh2MuGl1BSisuydLqj8xfsrDkMXqQ28qlr9WePsYj4I3QAHmTt+ji3Y3JHauO91AgqX7kJ
3GeZtgRpcn5KaBZA/FHhXggA4/xh5B97Nf0BsnLDZ81ZntiT+9x3zbT7f6ga9WXqYn0y+tpxBV4d
dAjUZ5f21V1ab+f7xXOLgAZPL6BCspJmuzo6epqCNbyIvuEkgUS1yb38m1XW5lATJMfBOoEycGhj
MYEgDnQWFlrPfnpc+/p16fORk9s1T5XykVfOqMEiDa8vayl+pxW8BWu4M4QGl6CTuArZWzi2VlJu
S0cnbCF183Gd2v2K83CzZIW1C5Sb/uHEhsyth69phb25aUdaKhGru1sfUdjODtL+4pSdd7JmIXa5
rpcYEMOlgiIfN4WI7qs0ElQCE83SCatzr5njNVch1hw+CVRKWS5PQkumAEqbhTvXKaA0+gUXZQIz
ryrcBwYT5qest27TN/Y/d+TvVTa+++q5uBlRbNF4VHrdzrX10SM92EwoH8kmaNJPUfKCdIOyneHg
7GJeD7fnFSxA73eV9QY1g8LSzI4zD1BBdDj41VEL3R8dQ82A6mLgb/MwXC9zxodoFl+d0mTiSWZM
JhVbjyt+Owxe/tqUw3JufQvV0eRPj5O8lRy8SWIXqxoCKSt/nzRkzHUZIhRQ0yvVBRRStNE9zvNE
H1eTR/fzGqZXMY71Ppkr5gmmSR1M3q9PoZhET+AGJ6tz8+RuHufiprFwv/vcW7drEokrNiaG80eP
Tlbn3S4FP8sOY04qUtJjO9D1RQzod7V3yb0kpwyL+aCfgvovUnLQQKZ2CBCZIxFMiK928t/UJ+Up
wPd8GvthRSOhvSs46dUHDFjUPxOv1QNf3Hn4gOz1HeU19KZqbO+WYLCfZTtWX14p3PM8NWSnWdJ9
eOHk/keTLGAGJsEFRScvZryLu4KKqYe2eMnuqHym8Zym4r4JVbTxXaQWGx1QTM3ZgL2KZp4PdMGy
HVYx1ufKYTgpXVHOWwzuWD90P1RtO4+IH/KTGJvxoohuXksi+eeoL9Tf1AhcIPTG3a1dY3el2cY8
vsOISz4yOuNMvbVdLZ09zhTN/nl4BdBKUm6N56TFHWASJAtFlUTNFuFXBS6mt6jkjzohn+OYYby6
2BeasYSNo1t5Xk2J+rWT6193bUbeEQXN03T6W9k9+UXbRMdysTkZy7w9pGni/fLU66tJvXrP/GL4
vJpxiEOXB54uU41AsmDO9zMVWXanVNjsS7OS4jstuN0NHVqPNa12nLPDIjN+hikLhu0y5Oo6wdZ/
HJvUucohtbZ1Lttd4Y37wi5o2VEMDQ89vyezOa5k/q2fw2/tBfXRGShc51rfcAP16lgUqIX4CoK5
I9xr2uU3Qfq+pVtIszRt0m9jyelk2658xbZdDCBmvGkrxDDTr+HgpSFNjY9qAA5sHoCIMmAb9v8K
nlynaAaMBvwxGYvzwm+fXusTTdHmW+TB9K+NTLhBSEmBTYT+46gkB30/p//mwCuf8xFHhNQubb8k
mc4RRsG4Ui2dHMct9rVHmIupZblW3sAGzjJdUNGoUxV4jE7MZdB/rC2XT1T9l6UyRY+WDdXREqgx
p16BZ4285FjKcjcx5b5L5qWlqmSxN9BOIZvuYXZPX+y97Lg5o9LjKbGTF4QD3duqFnwHKVWNdlcP
dfDjpROlJYvvnk5zdcbqnMMUHtUerYhzbXzc9FgZRkbPGONJqHZ/21aU3nfS0GYqcxXT9pUP2vVA
nPTq0xpVrzYFGQpnYrb6vx5uBdbbqLMUhUG5EebyaXKI0dIpxQ3Z0TV5bBnL2+tBZC/D0DEikFsM
C0R8NckaR/1tcHs/zPW6dw0/jqXT9tSxr4oMCw2uVfak6rJ1L02YZN9FSRPSzqqPtG0sZKx0zGKg
YKgCe6fpv2QatB8Tn8lO+jO3A/vFgNUYAVoMYzWb3GpKXD3D91SqlFao+spDOR/YnR4eyx4ZJCG4
OGKX7u4rL3DfZTkORy9farpwLqWpuSPSH/yF/EY5e7tNxp00FZMefjXF9doxrZZm9MMdgtm+Xb6E
vwSHxZ6SPV2ckNQ5lDtZLO62KRzcbiP94jWa5n0UWvSLp2i8G9YyoGFCbyhNQDA7k4vbhcbN3y5h
vm6q+ijWDP5s8oqdljUKs4ObzBS67LS8S6VvUAC6bnoQrsdDmTf+Nhiidz8PeRO4n6vPzFXqoZ3D
n2C01VVMKYfC0NjcLKJ648w3uyyg5jm+2kCgXrylo1SgWveUaFltvEyWl4Ua2bURdM3HxlgxhZ5/
dX2zVSRjfZ2moie8LWByTtP4MjGfSV/dn979OSlocNr0N0CEs5BcUqhxm3a4W0W5bJ1EkAkmvPpB
BYZPQKZ68D31yeMvTyvG7S0ZW32c68H+xFFnzks20U6WzC4NY2q/FcpikrPsngnHuniZBHrVJLMe
Jn+Yt0KGcsuEmkPiV5W0GRmGzRP0cwAtyatTBBtewUin8tYvnU4rA0EBXhRaaDuZte1uDBX5WtdF
9wz9F/tREk1bdLexc1d/s7ALDyaiaJVldn10bcNURKCHS8A11NJpm8QF80Zx7WZPPOdi8U5zOycH
10r+JMkoDnNWWldElOI76RX/2I/LtZTGP2WsaR88O89OpWrVoWtN+lzO1AU2ZvKt+7w3U+wZ1/yM
dbG0/G7eSzQLxHiZWZmvyfLugEiTNr4yP7iEGCIm239Mq2Lp6CyHztVP8TVjlBasZjne2WPYBwXn
oNV32SYzf0JNHlFF0U+pneZSDV7wCKeTwfzS+qPTpbqOPW1J4Yl61ycUnCxpxrPN8t6Bqt9yvxaW
3qZ108SIfNY/CE4k/h7c5663DC+1itRrP9VqPynXO4HkFNuJu+Ezn5o9E28bo1pD6QTbKAoXxir0
M4V0yuCD6220pfqHZHbKXS4CgSNHjnzvtlXxWGcchw6Sq5Y+JP06LFa52XdZzyQw/qv5Zp5eMqx4
Q3PuVgBIKCfNK3bdfmeZJX/NV4bGZCr0T0iNiqLbqs790vk7uST8Y5rTgSCGaDf+7L3znw5nnzv3
CNn5B401pX0y4kOQ5NX3ChfvbfLKcc/BkFyVNtmlYfwT4AS29mBl7WFxyvHbYa7iy/KGMODNGZJt
bex3zW914NP1npO0VS9REPbZplM636GG7LcJUpN0tvrd0tTJxTGgxsQolhcWJRcYch5utqVqnpTT
MQpVdszEiz4sHtIo9I/g0Ii9laPPDC7Mz6vft7g3l3FrRB/dDTSlPkiVyTAzz61/rDlj5S7pyIPw
tFPa1mK8Fgi+H8ig36RbLwdgqj744FT319SZ3lBokln2ax8bN/w2qMwvCh42UzAUlmk8lrQimYpk
2/AZhs6XX7Q/OCwLSgE59VVgDZQtgm76Z4uV1k+J8IlDtRm35KoNBz45BrQ++z8hE/dQt35x8rqo
Y7WNlmGyEWnq9nE+iFmBgedfV1VrHRc/LY+hG8h7VNBf1rQwA4rPzj4GUd6ijVmYiwrZdJTdUNBZ
7hr6r/6TWwb5o5O0dLhkrp6WYZ1fcwmkrqNbx8odHXMEeNOhLKyvag6LmEks//g/ys6st27l2tZ/
5eK8M2BXRRK4Jw+rb9RYrS29EJIls2+LLDa//n70Ds7dVgzrBAiCBN7ba3GRrJo15xjfEDWjk2xh
R+6hJkbn3BfxhqEocUYRiwPQUd1coV9+mAiQ3LdunR9LuJlrXc4YuWfxJJCunJNCO9+EjxwljXW8
C8bwUebjK2F48SYjBXyLIAIzYMUjRbhQeFtl/oHQoWFGcCGT+tmQRXLV+G15K1rJRum3G8Qr1pyQ
nxPFM4x6VO8RswvyzozrOSfxnMC015oFec3u/iP15a4T+6i5MR3VXdldpa4k7sS5l9E29FAn+lEc
XJr59Kosq9xYtabZq1Kfvasv2W3p25FyyRGnLBz/O7mddMY6DzVVPLtyOzmm2o0J0VUTfYptJxCB
EjfEcUUm37Sq8jXVP9AdM/SMDaJfguNYAq9tlcVfGhQQTySizj/sqSrvbRMhhtf11i3CDgIuw55U
e2F4KyPS6VdhKGyf6P5mymODgDgYTaky7EPYG/XJCDgBbkth5zddPqIlomfbMPYLveY1sPHHItep
tzUirIPFCBaddgIsuyKLK7Bza40Olu1jqNz9hDeVEZdRf4lpzR3HwE4OU0VyVh9b6gIuOCUlgQQh
QdbnPB/skVFXyNg9ighvR3i3R+zFjjXkpE6jSrxvzCrfUNVPhzpMo7VFr/0iTsxojWyCjo/mgCOZ
p6x+QmpDg7ZEFGQBLVrn1e9CGm2eZdBGzGYjuB5GCvEhSgNiwf3+rWHGynF8Ruhk62yrdFI+NtKt
0B+29ELWvRmkGyEbe4+LwPTPsZ8xvss5W1xmkyIAAsNlgtpGipvE69grYTx0nCZ+KNr4Vz0xzekm
ktr/4ZU+ErUe3U7IRHQfFrO8MnHiUE8l5d1QkNeFX46uZJdOrwHK1FNlYCesM9qHWmDHCVOdPmiE
UzSk9HDu2hohRBhUcme3ALYswoG4EBTAxhS0lwrlKq34FLlBlHu3nlkgKTG0vUpH1HxUKua+tptv
NB/jPd1T/tIICfkc6zeYIsVrYI7dFWfw8KGgr0XQLEHA1ZyN7GcJh5KaB7RN5HTgRGSvLadoT0Ff
Jpueg9HjnMzENyjdsQ9ZwDRjGZ1klamTbgfMAF6KloM4Mb33syK6KsMyeNGarl4rScXyirE9xBnV
TKWrkfAKJhynedD2AcuGpniV1DMBRzSCMqP9mEUzoZCu3zy1wp23I2vhSqbJeOElGBWpiGR8EJQP
BCYw3XSsBKVRLLr3zjbGZO2qqvpGu7q4HRWyjyoxwjMBiO3WIyF2NVtRcteV/XAx9ogpgYrimSk4
kzidDpiB5fLWs+K72GzCvVkSF5sV1hNCmj5dZ2yGvtOGBxSz1b4cQuvY1R4KLjdylgx16d45kd9c
TCjmePbbbN3wHtHbEQGvOhOtOJR08o1RrgYQwl95ydOr0EV8yiG5eOwCiAMre5AT/Rtfxdugd4Zr
uwmj54g/X6e+5lScsnlWdQjGY0r6k1X46VaBCN7WQVRvYE9G61zQ1Yggs0G0Ys2lX38nkLZv4Gcy
R4yS5lURmcF5IB0OEcLttWVM/VlbM+71ZMiOZeCrXTIH4w9PhLwLATvonu2nXlds5QxXB9I0DKXx
pKh0jrbYcViXVZLTqommr8rH+k5/+Pts9v1WOygrTSea4jXcduPgyuY5thvGlgiMtgh3iERAlEJo
G206frUIi4fXjG+DmOtVlDH+7D0db9IhifcNb+CVmc64jXqz+8bION9WGY7QmcPq0SSk+pTXfoqS
ICyfsyx/0pZJozNmDXHJSkTXPj0ZRjVjjXEF2nBlrGv0vLcZDgYs9Dmv8iQ8kaEeIaxGRj2vg9v4
f3lN/6OI4Puq4D8fM9GIZPpe1RPWpLj75/69unop3tXHf2j5nP/5p9Q/f/5x9F5tXrqXX/7PtqQL
Nd0QVTLdvqs+7/75f/+KfFr+yf/tH/6f959/y/1Uv//3fyFgLrvlb4uSqvx7/NliW/yfYKblr//X
v7Z8///+r9VLGeUvb+8q/vjv/JWYFtgknDlSmpxQHNt0liSXvxLTfP8fJnlpMCRd0yP+TOCh/VeE
sC3/IWn/moGwfGxW0sK5+6/ENNv8h/CIBfB9IURg+v9RYNri0v3/NjzPZSge8NcL1wNR4cp/S5mJ
7EnGRkAaYVq5nN+JeY1ix6NlXOb7yMncTwyTv7qeMWnSxDGFKzis+daSB/ers7B0SAhl44sOi5V3
7aIAvnc1Jf00w3KgJWICr8g/y0NaMAJ/v8jlQy1TWpbvkELjfjTg2sofes2Gf+jYNy9UnsUbfDhM
Hfifn1zfgh758FEueW1UgiQ+cNM/OCfRXUxzLZfCoS9SDFYuaeCk5ZEbRMncWoLJR+ep/c//FWNn
/ATL8+HjfS6SuDhhmpgXLc4Ti6Hzb8ZNkbkzc0PmvFlHZ2/I2T67aja+2LHCHNIscVR+F7tXaeI3
r2jnPgNY/fRg/+36+QK2Y4klhs+jRc5z/esXyAb4+71Er0QFx01G+PSAkDd5znSCQYKz2LAKW7RR
7OKbKMdI0xS0r9YRaqwEAaOy6Lz34575Ngq8ycmjzd9ezS9/fZO/x+x9eN5/fj8bcThxgwJFtPnh
+yWVYFXJzebQ+DGRSUWpN0qM8kCU0LjtotL48ufP+8Ba95YPRFeLxdLjhcXp9uGBN9rO73TXq4Mx
87FosHvbItWXgNst0jr3Nq6a9DZtmaaQ87yF7835J+u96YIDRNZt//xtftJl/n57hOuYzs8Fx3LQ
i358/Yreq1qjD7ODJqB55iwaMVPXnq1OjW15SIDbOL3QdVB9S/r6TSZlt1eMlraKqOF0BQU9vnXm
0Hx24Ukvxtc2orfoJO5jBIb4iHULM0FUe6juxs5aVJc+L1zF+nJRlI1xLGKfbcqOsLaEugovPVy+
n5jsf4KFPl5iYLsWd3l5Dz++gXVHdmhSUu6JGpkENq8G+2nHlOohb2W2rrx6fKxo6qPE7a3gysxr
JNZ5EXG0d9U+Q8lzrIpQvWpLGF/mbszvctGbz2MwSYKu0/wuzaz6ya8EEW6qT9+cpU1YzZ390lOo
E6DFQdAkkFo7jzhfzXaFD0ldDgVT7iYK8rs/39FfHdrw7Lih0FektCRLHEG6v75vqNhDwMFxzpkO
k5LsXdyYHOT/2tL/2i//F28Nn2KZvCy25cgAFuAH4JJPLYoFrcoPHh1X1GA8OWGn8FzSO/YzHGd/
vqgP6/VyUZZJpv2ykDmWtD+QB7xRAVBs+TinqCK0kMmJLwYz1xn1J8vBh+3or09imXTYa9mG7eWb
/G29BLuJdE3RVx84xV3mQTk+YCjM72ajUafeSfI79OTJ7Z8v7+MivVyeJV3psgyxBH3EVzmBHyx+
Zqj9bhe9dumAKBGRE28ihjBrOenStJ6CsX7K0F9Wq1Yge/vzV/jdLyz4Ep4j3ECyU/x63cZAVro2
M2IdK87miTDp9iiOQtPaJqn6E4rAxzWX6+VO+tzSQNp28JEUop007jpq0AN+8/zOJZB62yWDt+eg
hB0m77rvf764D/Tbny+FQ5ll2Sx1PLYfCV6VMFMi7IvqYDbNTBqC9gQgLWaLyH26SqOLMjIUK15U
bmIjBfUUVj66Zbrh5aKm99NjJezgEjqMemWI2L8SnKZdeoyhsxsSaVyEbvdZeNpv74iUksgbHn7z
486N/ovsddrQh2lplGYw5Hahl5fnIHKb+z//Pr976KUvl9LR4jrksqb87aEv/aRRDZdEOdSGl5at
rMtejcOJyZV/chkanmMkPoc/f+hvrs/hdtgEB5MZjKz91w+dB3r6dmmUh9Ep3Z1HdMXlNCh5KDmC
fcKH+c375biEOEk+zKFU/rAmVvHU5PNUVwda73G5Q3WZXhRQyLbabdRN31nT0XY6xJ+ir8TFgPz9
kwf+d9fKpwcU6Q6VWOD8eq29OXM49bryULj0QYuOK7RQxl73SRV8Ekm8XMuH3c6RlothVjie92+l
LQW6XBbLAilOqE5j6aiTkjN7s2/OzmNkK5I7/GpWJ6P59Jb+5ne2PN4ywqAFpe5H2GrjZ/ks6PIe
ksYEr4E84DZuJjq3aOHCSzJqWbsS2mTIQmB5keEUUW39+an63aPsUXB6AkCP9W+3elZMkbQv6oMb
m/IQYUE6DrTOtlWiborIsGgd2/lnNd1vbi8rprCpMAIiq70PJZ3veI7ZKBbPiFH0VUh7CvG8jUZ8
k8gw/eRAsbyMH26wFTDQNSkfpccp7ddnqeaE5GeDXx0aarWrpGgftPq0Sv3Nh9jLwcyiXvVt/yfe
/G8rQhHgjp1x9h26iAnfykJtiCI6+jQi4De/nG2y7+Cycrmqj79crmZt1MZQHwgkcB+zROHMx6A1
rnXmlPUnz8ZvXg1GMFTekIE4Rn88irQkOutx7NoDFbq9L+IgASxqUtHO0i/OMYGMX8K+wn88GPIT
Jtbvfk/XEYFYLtZjBfj1phkpW2I3lu0BaDKtb+2+Gim73n/87DtSBDz8WMf/fQ8PDLPBr+MVh8YA
lxYSd/Y4Qyw5RbR2obY1Q4JaNvqsePnNZs67HriSK2Or+niAmkHMxxNu94PRle5jmU3GF38em3sf
xPUhlcVnb/gHRNRfmzknWeIW2D2wFn94ASIhLdTosjqkjlPIwzhphG9pYsQ/eBm8BxYGbIE92v+H
ufbDL3TvYLgs4GyNITRtftSuld8Nqc0poC0nb2/UnQPHZIhfhYtxaYfXdXDWlAUxBMsGQI8TN/pQ
Nba6p3Cpv/75pv3mDXBNiiGx7L2m9XFvcqSpOhgN1cGuDfzGNYKSjcfc9WvHOO6T9L/ffNayMLIx
2Nwrzp6/PoWezVB7sjOKW4m1oEO2voNto/bB0ov4jy9LAA1gffI9PvJjh2Uym66c7Ck//Ox4KBOJ
Fh5hY+OGcfpJIbF0vj6siC5HO9oMrPh4lz/CqXDqgCIdQ16uMeJE3UlG1b4la7x1uflcdvYsNm4r
qvm6yyc2n56+6ZsZZ/mdwhZFPgPP2ZcJFv4Fw8/iwZ1HS2+5JRg+K6N6/fMPYy+bwa/rNyGbS6Vt
2iaL3sfslYYpuZhiGiLFUGKRH5z6Jfdyg0wdkpZXQ5JEr70Zt/edaKIB1naIVgp/6U3k4S9PZ6ZU
pKp0N23VZYhbOYtUea83sezUSSbavxn8ctybIB42bSiL8yABG/z5EqylJ/LrJXDAZIenoOGw+W/l
jFXPBgWrXx7ou2crhkgBieauClciNznYs/xc4diigwEhfG1G1usEXOj4yZfgR/vla9C0oJ5b3DzC
DGzBrf+wqC6yMWbgOLS9rvXzddo2UXw9lC6DrTattwlChWuP1WlFguGjl2YeLfAWrKsYMcjaWfU4
tlXarGnHdXcoCBJeBtyQUVaNB59kirUwY3l2u/xa4xw1Fm2UihY9j3gd4oTxlz7TvNm0St82cfRS
TvEDnAseL2c8RkWwTwLIEISjeCsZopZwsjOwp/WceWsTE1MS1AfdxJg6yuvaai8ime5VPT2YI0Pj
4NnGeGnk6lBm6c006PPgBfOxmvPNHA9PmNE2OpivJ5oY0ExKefRTjzGn2dNKmY5z2zz6BlOGAe+/
8C+UDckSnEiX4CFO7W3Xke0R5Uetivc+NLZYqfauSo+liDGE6SdnkQomVMM0L2KMA9C4likoAvBl
NpkZqHub8yiKgzkoyPco0xnywjlIO2Y0rnjurYp+wBzcu2a4yUqoOGCNOC7NZHevqlhdJR0G+3I2
cIbGt27LFKTMy6cyzVcjQpxMhK+O19xMyC7od3+jpbGpbXPniYusC9+Ag/AjRvdM3I+xa6Npm3dW
c43U80zO+ROkkpVaDLhhPuAoyfZGGkD7Spj5+NswIi5hns4tOvgNqms0vsCjynqfNLdDfVam+Kbl
mzu7emV74tovk107vUEZQoBIa3ota4xktfnu9z9mJKmYxVcsqPCcoj1a6dXsi6OHhh4TzDkJcBwC
SnmsLWbAAS3eeWgv7bxCs1RlhOpZt6h+D16eNMyTonublHKeYgTZLpAW7EeM48qV6czrKNPL7Etf
5718iHiccy996FuFKKbeSMS1Ba4jJa3vXZTvhKH9DU65K68tAQHKhzpTb7j5xxUyj3VuRO7eIxTM
kSmeafVkmPYqWIzj7WQ+i6K6cibN6Tc09m59pdozbkJOxME6qMsVMJIjbZ91DMV5Vs5+RoDQl/Ic
dfLSgYBTVsO4llZ6atCTrxwKX8aLHtK/MHXvEE2g9snLy6BS2F8RPK0LRogeg0w4D09uVn1nFnGJ
W+9cYpHsclzg0i7OiZdcispt11GBQ9dC2cAy+ZDOzZ05FDdEaX+frWY/U3Otu/C95eWqWwsbMe/2
98TKzi6emVqnj6n5rQyydcZrAhVvPyX6MVDlwcDc4LBtoI9v1kUT/1C+OmLgXTlG9RZreWGH7abA
ihKPycbECG5o7a7z2D/3E7PbHqqbDI9V1rbo7/P2rNMY12h36Uob6oq3GStxnws4KRrhrbesIMEi
SLL3aZ7zGZqUOeTTRQ/BrR6Olekz0ERG6wL+pieLjOF25gesm+ycs4700KFWftoMG63h/ThTjBwl
r2KnANRO25Gque4bQAT1JTGRT3aJzRFvUeliucEnkbg4thkr+5uGDMgicrZK1t2A3iRfhT61B3MK
aHCoczop73KPCMRmqq7wvr5qc8gfF94ZJ/pdYwYvXqkv3La/bVR1QzdTeh0gP+0OgASZymrt7Uti
ceCdXJQTxsWoYwlCAnpdEhVMFKb7VhjWPeyAKxHzhWucB+IAjEfzRGXVZkbLTb28Sur4xszekCVD
2Nbf4D0cVD/eTF23qwvvW8qyGgZiFU7V92qmAKiiOdxY3gwSwYnFV3wi1nEiYbbe+9W5btv8Oh8B
6QQwMNZZoRq1cgoRAhNU6j7SbROz4ET2dYqWhvhH5TXzGvc5er1m6KpXEYMX3VShTDadFwy8+tAl
+zn1TmGQeQ+WC2Hd67k8uGTB1mjGQ2hbajs2FqKQ0KjyOzyKxpvPLJsqJc31u6fm2zkrf5hWBSRw
8iCqjIhAJ6zd61pGNl3Vfn4xx9Y4YmVwkVdW3lVObswW22R9j4/kLQh5Q5w6MMFbLGRRl0HUA68o
8mcnj+UR+46+bHxj7ve5NfvHkGX2OmLqf7CNiYyboQyNe0StybcJkaHASpXIQyxG44ewVQ17s2Mx
JDp66i5Ekgf3SeOE12WuckoXt6y2tt/6xAB2tYCVqQQ2oTl1EbnUCQoRlIOXiDJY4JFg6JeggXm6
01qANKmHZ1WN4pVcRBB9OH6np3ZEbK9QwvdbGlIwAEMnhpTSSrEtB5Xe0kAh7s3M9RNldPHdwr0A
6l06F3mBXTSINEQy0XeXsoTWvlp0o9yjIX4p3PBOebzwRV4MvFxzgPgbTgeprYY1XqsBaCZykqBF
PbZQjNxABXC3krzaYW9T63FKso092yBPKrP6YjSlukg4zH1NJBpXE4QMtkb0QYZDLg9kB/8SZUfp
siB2/pOEknGEVMLaY0j200F/w0yUrSREpVPqiLe01QLTzOgcCunQmxH+HWyXFw/7xgGtgHGHFa+9
F6nnHNRMP7K3q9FZVS3s+qKHW0T2mhNvFRhhvI+N/Ur3St3ETgZwTLvZiamODddCpg+WAT1vpql5
YYbxVhbpPUSedDGodidGd/BTpTHkaJhtgF2ky26rAG5JosKZTJdsbPiRENbFuxbfyw7/nVxlfupH
ePyYbK6iTiN+6MyxJlfKy2mm+ZOJG9oPANlzntnjgfVfxybJ6HrBeJMl8LtsBJAGS8tCluCTRTDn
APTnxtx4+Gov49hBJj0nuUZ6FFjHebbgKk4N8iXHtY01dK1+ZWnhYxFPqdtLv9+Udd8vhqHcOhYU
gfBhtGM8Ig297OZw/tqOU70fx8R6T5q4/BFGInowTFm9zs1NaHg4uzuK6L0V9BHcGTe9HsElXHhl
gi0xK7rEW9P8qkCmwuTKPEAwYihYXJKhvvICy3ytW3BCZRyNJ8im5q1y84hyyCCjNx/Qz9XjfHK1
BA7ZCk5EQ21RO3bafpd9AdqfQdxGoVjaidL+qkyHgalRNsyl27GbAzrRCGVBgwwgH6Kanwu0BT7c
uvEewsHov7oZHb+olEJvxSTKYkcnRR9GFKTffW8EYTuPHGyzwWzyrQdAhT0gZedposm5noTvFrAR
3PEG3+b8tU9AXolytDcjRrf6S0JmEKVtMxqvVjolmMrseJsmungEfOefRzMr1w1Ka8xMeh43UBcR
A5nDgANPl1m3j8skxfEAW87lXHsSAWQhA0IuDlwBJIKH2K6/iNKJkZ7H2iItqMCiEZldxm6uZpQ3
Ymh0suNoHFyMRVBAzJ2poqPauRd1QKnEfcZnlCB33cFF1fsIQeWbpG91p13HeVXlj3HImDajoHpn
TOVsvcQ7Z8NFxwK5CVJX3CiHxXdEJriOZ7KQ89z07hDwLfb53kc8LBGpikGzmMdOE75IrYLrrk7L
01BpQiLqhSrnCbDLcijGS6vAMiVQcoo2yg/FmJrr0nKyndOyUU8BaQBW0zZ7Xtt+50Ed2OLh4lqF
3W9GWDc7q5DusZm6ZQfhOPk8IChZ9FWDvEvw5mffcgOPUObZ3cFysa/y4NfAB7vpHftYf2mMuXuE
u1o/CU4le4bb6Y1di3avMDPe5bYY4Pkb8dvklvNjPaT5tmnKfQd9/qb33EfVxlSfxjBsZpSGAJzs
Ees8ZCCq4B5pLG5UOq1Pbu66l70volPhYGdEfDdgiban+CgQgy5xIRjx1sbsdOfabfG3FaWF0lcZ
2cVSLVwTnd1Wp77DZL6oR8XGxnXPTQAQdTMjOoR51MttYVTsbCIAymIaIrnH2mLuwsgZ79vK8Pdh
7OutL9ATeHZ9ZbjaClZeHTH0LBOwKLMHZ2XDfCvEPi5r/z72xuIGk2aN5tc24mQPo4FGhfKc99gE
luzmDt6BEh/kjbSQ+eZF3IDPjGH2hlNQH4WgROHXzy9cExUyk+dXh87/cURkRlPbRRIowyFoN7Fu
8ws9zeoN0jhu8rkWJLbgLa0Zhw906hCtJfYW63mPgS0vf+RGb13VMhYPOkC/uuqgg17oPMF5mNR2
zmJa6X6jelnLbVXK/kZHtX2YYdwc7SJCjkga1XkKfG8hnsTQN53l0e7nc1twmYaq6JSNtURiLPG+
h67zomgJoXjNS0AjeAwJ5TGzDdBIzi6NKG5NCtmtK+IaaU7dzGcWrPfYCTDiUa2cVRk1hyrV5Yse
Ix54LwLlZehj15E5gphRX5BSl3HmdPJrSq5oy0hwQkpMcGuNLDnVQ/vVbAVnk7m3viXKNw64eB+t
2prXPgahFQMFs8Nj7jnHZMTkNVWwFcoStakkfnsb6QGfVimMA2mkwQbFsnMRUiJgjETFrR1cyhGr
H45w9n1QaCFMtSa+Q1FR7LGKxZdzh/GIP9blrvG0c51lsXPrQKVGyj3RusC6w0zIC25buHB3LdKM
bp3Zo15VBQi7AQHekWcfHrvTGptuaMPHMW3UjTFUKVbjinyjYvmJFOZUeiVpD8lPtgcP4PnWyb6x
+7GKl3Zk3WNInukAAcoGam3SRLCiMrmMlDxinItOpppf/NhuV6i2cQ6rzDxYZaUh9jS484zWbG8p
cH5IuAnPcOs4h8Tt1x4uz5PXBq+0FfR68lgDLdbfIcNVVbTWM4Li6ovDurAto2K+xRT1aAxhuEtB
nd3E/Zwnqxr+GWpxwt0Ku4RV28th07cIUiDMIhUMyB0xcSJtXQnXCcdhe8bPKnZxlQc7DK7rQqXt
0eWQd0k/Cjm1hykUAI21K5o5+tr6BlTlghaAU9znU8y5QXX1iXPltB7J8rwInAJLkaW7TRO6r32S
LbXdiO3T5r8oNrdlAbkiKaWEQDu6G6uV4SEFCLZp5tjfGkjCd2M70FaQBTCTZFRbuyiXQrO9nNK+
XZVt9xiYEAlIQepPZmDW08oki2BtwZaFniGTgL5DiCnTNeRDOhVzuaoNkopWHhwFXjcrWKssCrZl
b8jLNO+gKsyV3oPLNPZz4tRsAIV3meL8uh5TUX+vy1LuvXK866tQ7Kx0NlF2JsXXfoiAZY3uuLWr
4b7B8MO8vxZw0ZPsskVPvlXZgBUMVvXGTA6JW06n3KzNow2d5KrtMafgkyElqIn8VVf4+OaMWp1m
Dnnfh8QhrkWm2OAaQGBB74+QlqZgze8Pyqh2AeRA5gG77DwnHFY3IxA3iNsDT7gVtnSHYSAW6bxO
RcKuaOW0IDojKa+Coau3WQspwcaccu1X8L6tOP9uqaR77EAkHFjR9SlsgR9YOOO2bi+i12ESKTSx
MkYS42SP9GpwsRqyugkSXAI2sDu3EeW+L3zn3OEf2iAabFewYvXJgJYdHJKStnLljjWMPmdhEedz
hr5alz/cAOKQM9WKBWUf90wcE/Ng2i2+SshoaxeJ8No06HgZcd+c2olqOtaQcj2rIuzJMPJ1XBst
JTi0ZEime4fflBaR5aPW0xRKqltDpxRbkWKWzICIWXqciJvI210xZOnaUUF9O2Z5dMBVHG2GImu3
NUIp9NusPZIzzAaXbHUp8RFvM9PnzBwkWbmzuqbZYXs1dkaLn5p4Lti3K/h8+nLKm+SLJ7U8065v
d5N0Zp5TeWo94MsbyO3VtZUI67qkAjwYVHVHP+v79dQ54U41UXQLDx7gc0fPoCNdGm9v2caQ8vxD
bigGsyAjWVQac+WH80VeJa/mZMqrvHH1TTGnV7qkwNfG/OZCsMC5m136SRkg2bbtHxUWFujZ5XQz
e9AFbbql35xkAn9bVYRWTWMPhsKU/UOo7fICfNy0iUV51Wn9zHh4YcyaX8ss09fQQPJNH0NStmvZ
rZWJODq3FMZEu8tual2xbzMPXZmd9eLmtUNfL3RRgms74WC+qNbtJOZth7IUu2HwCBEnxfGffIc7
NF80GNzEukpn7NoJc3BXd9NezHHxpqmtdh0Ct6Nl1+mXIa2qxWIsj4RduESgES6O3xMeyrOrsdkN
RW4AVLWLB0Op8OwrCZc5lKCLJ0AokJ8A/I3RdI168BUczQSnKsG70Mbea9bU1Zpzk3UIYte97wVH
3rKQ9QZzd0C7pUidVSJzj+0jnZ+9nrtl1XAlI0xyD/hsL6yspykN42xPAlN3lQMowtHQgeJIqnCj
ayc7DciiaOhMePBzW95LHe6nalDHwI3lHtdz+9L1EVjSdryqcgLHjZKHW/RBfSOjQnw38+bRdofy
QpdeTcbH2K5h7CanoAjlLvWUBwYrsYfdKBeIV1ipuynDSNAXnB/XA0apfFWPSXZ2wilbR1H8YzYZ
tveFEW2tXJoQC3RxMkNGbPTC4PR3TmzvzGKcNymcu8oq9bb2GWnYhgM2pgfpnKd9drCxQ/wYqUgv
jNCDWTmHl0bidHeOzOi0zTRvMCKZGwCs1ZuDqW7tNIaiOuDNCzAaI61nVg4Vz8GcmrM6fvWScdgL
tz71WQz1PFp8nPn4HGTte5yAkPVaBgqDaKedOQfmHr8rcTS6ku4qr6V+Z/BhlVjUK/2QBlP8NfeB
AQic563HWVNU5sEOmRbQesOHALLrKYLKv7Ed2Z9aQGanrBn1l9me2EIGSQicTcjVIUwtQvBkF8m9
CYp/PS5n+TqOKlp5MryNBhavMJrzQ9KV6R2767i26zLcpFEWYeLLxmrleG61y6uONykz5gm4YqMo
GKusfg6JCKO31oV0orJ42/VJzM9qTSfHC6BD2dapBXCxz/KGsQGiz+upHANMcKl5IZwgwjuQp2u0
a1UAUqnJTE7obTzsYk4YFlYPqCqrUtTA8t2pzUAkNhV6CwFUPV9bUQs1KjOaetgoe6LflqPGgIA3
LMxUMdzTMi53FUPLo5dlX2JBFk4VUYLHMwMdd8qY6mQzznA8O0fkoyYbh19DlqumcUUxS/4AB7wM
V28eTTvZtQtcxeotmJxpbG37JLmlZ8VwOKPFROwBlHEPI7EfjHLjyNnC7lfmkF/z4SoETr+3gCVd
jWGOez7GbIvVbW0hyl3LJrv0+uQFNx/hiS4BH8yekp0VGHBmJej90KQ90QT9GaJ0eMgH90s7VBAr
25byM7brB1O71boxRxv+IkjFbTWE41fm5Mm6EJykK1M2PwY0Dy8V2+NNimeVnjsesYoW6N6SkXOJ
VcH+VkrIc6uIStvBCGmn73UUWfiB3WfcKsUWkw0ubzwER8vM8qNnWOeoEl9L5ZdHj4zpTdL0D5VF
Xzx3HX0ICkWMRIPhqAj87gmflPT3Uzh029p1WX9V6Yr94IXgakf66LnTN3unzvvLEX3yCQgABHL4
OM/0+gk7GNqYzrLSNVOOUG29QDFl85PkytCNj0vL0ADHjOjU85SeqQyqw/+j7sya20aytP1f+h4V
2JeL+S4AcBdFSZRtWTcIu2xj33f8+nmg6ukWKRYZ7oiJmG96ussuSUwhkXny5DnvkheGta5VX3Cq
Rle3aTqJ5LCN8omSAiVmlIJ2VaDXe60bjAfL8und9xarEKmHxkE8rVjqNVuW6xTSohjIPU5eqD8M
o4KVUkBFR/Ords7FtF09oHBNLFDabzHdPPRnrUHFl4k5PIr4k6EEOfr6jxCAD5aGCF08IIzLgYE+
O16KPhVe+OR7Dmuad6Zn7MpGh/GUSbhDtHKcbjLBgvgGjWfallrtvUwwzDeRgX4+ymjSZ4ka0zKe
4s4ikwhaQms3cUUG9PhaeYDNo7DAw1K0hgXkuzSHh4A0T54Z0Rd419VRqtTy3m8rcu4k6ieETYhk
iORNbwK8CIHODLkMgZ985LMrvUt9dzT9Ya8DiHAV+m5/NujwsHmCZBWPc0PKy6f+MAlC9Zh7sbxL
vKx4jjBuI5vIsGAR6CQsykDvdrEOfRsjPCwEXGOy6J9MsST96MOkuov8Pv0upnpuQU8dooduDKjI
i1MR6ndpk5EEmGUe3dVmA/ArRmUtcI0hlL+gpFr+qtu4apBM6TL0VU0O5iEyTAGXL9l7yPqw5ejl
xn0ntgDF95WB65Mj9Zq+LksUWscQMgXaXuUvf0TUekcepqNkrnKuDoIUeE5rSZ2IHAqKdgWmm1SK
aqF8FvxA/WwlaYPdQlFQLYShbL7R1e57QtUrQhmdO6WIc9ltJIR3fgv0N1YN5XNixci4qKr4yktG
fkQO8aTqZQHSehAVhQtYxTcdS29gitWKACIUnLm5rLnSUb+PYaYGinwskgr9jUCE8tXCT4Z6Kufq
PqhTYAuoDNbkS/gRKhiazQwRyx8+ZZMJdr7MUygb6tvvpXg4YNYFgitLEszyaz0OmoUlFORKu2iI
eD32QRQdDeuggDTcay3uHNTxAw91XGP4hGtPIq76dLS2EWLapS3rbVzu/cwQZ7rjENbHiM4xRDnR
91dGCmIm7DpEsLqoiKWlikPHMo3o77tdriRHepV+vEkQ8QidhgYsejh0w1A6TFHxGj0L6Ugffws2
UKRUiBzRbeVACMDPp6OkoCzipWix1ckRJnuzKtp00BaN0TIh9VgzpRLIU3juWoHYNas0kpZgJ8gs
UtwqjjGtq9YufKobjmdMyZGShv9CGZ4btCUU6rKVevE1r416S/0cdfo0Sj6LQ9ShaKWpA/3QvFl5
2dggV9g299I4jFtdi9pwZ4H8wZCq5ePjGszmNINXzMZinXKjRzkpZ2E6ULXAZFtt8VXPyEysKPL3
BjSNJXzjCMExHURPZoz+d0nwozttjGpE5KGHdItKp/D05omE1h1FS1QogSHk9BjH/Gik9PWhu8co
lDRhy2r0PQ3ISg0L067QV71rKY1/piKA0mgVFhXBIqmHb7mllc8RKjF/Ir4rG5ToFOGbIIPQ13Kl
fKaqKXC5G3MdMaoYHxPILv2nSlSqL6VFwSKWMvMzdwb93lD8AT362Npjkkp+UCY1apRaJtBQrIlX
IGjIxz15BtAleAUtoyACOFxrmFwMAnllQyC9Zx80qTNQnI2dCHc/shRp9GtUAj2aB62CduGqNXrx
pUBs3HSSBjA4FSxWVtVFEE+p0Ge2Vyq8iBLjAluvxISXGUfFrgthaihjVXtPgO04dykGp4cQosOs
Mh/sLWyIHqwm81A996ir2sLApp943xRA0ctYAGYbkesyVO2zUqYsAlqhXxO50X/oSgAru/BlypBj
T3gQGwDwjaAaqY1OCwrCeE1HIz0Gkc2T5DNkMSomFbHjRLOeg0BgyRsWK1AoUJe04R3LEOnUFuBt
F2lozmeyCRK3s6R0TY2q/ySYYbQWwbodFBoGRz8Ex5H0LFyOBW8fGHpyhKVZPsfowtTbUKuNH1x2
euxJuoa9ETawUUgIJgG+gpCTmTUgq5Fqs/xomeM3lWO71vkvyTjhUWzkhVxvZEMJnjiKSt01q9hD
BGxs0UgwDR8kCvsDuWFaHK9BwtKO6V7dg0NpVqOWx0uc34i6kFBf6E4xnYYkj9mhr82RpCPwp4VI
xyhavmGYWrDIv5A9RuAt9zrCvV7M0utlNO9vmMRteW/OjJ9srOPljGvEzA51Y3khxT3xnkH4UGSW
viSKRVm4t+Tq2CgjlH6MYhGdmiNzxgGwtHC2uhM1Dwp/lhdPWZgNdI4kNN1I6jmBYp0vU3EWV3KU
jXtdNCvmAArIQ22gZ/4a48AacoUMMKtB/Jcok5a8JISRm1WeBVyGKtRwTGeUIz3B5A8FlbIp840o
FPnGygVx20zww+dDDsMNXjBFbqOqlaWGyiXxfMKLjggfeodEQw0PjTKFOKd5OUFELAXlM1dKcZVE
AHs0XwieKtb3oRxib9/DVFw0gdatBV+iWTaQU2OZNzFJoxymzc7ocuTcjCyj0opfiidsxxQBBxs/
7siVO01RHaQou5Us03N1s7gk2Rapkq4C2jUgcNoJPSwlJpJkqNFFdEwTmC5NWz4PhcRezCrdOnRF
17nMg772SiS8YpjypdtXeUVHpNa2Of0EOvYmCFNZKrRnldW9ivHrQC41ybVvCQcKWbI0levC77Ho
BjR1RyuUI6tBw9nNVIDgJA/R2hoiZd1GgwZCSWOpdHRoncKk8wGwi/NCDMb+kyo2OnljxSGFUhtQ
d2VMjiRaqDaT9rB4m8iiRxkUphw4vZFwYJIdyjuu8e0Bc9DG7gsMTOygrmF0RYP0QI3q0GIagxaZ
KOHSzdkAax02TDEIWMD19ZbSBE+jBYpXO5TGhfWQlKSAqYEkoN0R/h9bLkcdJeqhFneRxbu7nzwJ
Ao2A0qi6GAYpFPYgD1DBEKyCTnuEUNpf4P/fYlrvwz8rMDS/mjei9L+I029k6H//7e/I1u+51v8P
xjb/f/45/wf52CrQwL/nYzvBtx/vmdjzd//FxJaVP6A7/5s4LULM6H/WzX/9Q1L+UA3ISaIEwhGg
Jj/yP0RsvqKJIMhhjIrSzOL+FxHb+ENVoRXDAYBEoyuiqf/jfzjoD3/hJ6Gv/y3Hjh89ATgCx4XP
DVadD7X4D80Rvv4OhZ9P0PdKLAVa1NLA85kSV/lNJSDvjYsATXMzllMBl0izSeNnxcqDxxAJN2Bo
aEEAgCtjB4lscHiW5GvqWtfrQsePUhnxGmxJEnd5FpVPsjFNyHOjJGIRUEvNs5NpEhoK4XEa4uVQ
IQr2KUCrAFKuEEqInKDAguyhT4eNKl6T6DinODpUlh110b6uNxoSnIg3KGCL3QGBPqRBUCSUnaSk
0oWoJFEiMPPsASmrapXRScF1ishch4oSrIj7GXo/CgkCRW5Xj0uMGNNc9O9BwWTiPUxyyaMCmMni
HV5b8cvU5Va6RjFS0l9MTJi++U0xoS7cdBNFkEx+0GW1XljjbDQLWFCbMFLzPiH9OBYgrzyiNMC0
SZOEL0iC6m5sCKPy1LfpVOGOkObCS0VXAeEwFCmeopSrNJ0dRSlQlc0IksmdmBspgBbPT5UDtVUI
sSLqEiAJIk/Kih9DqEU/y1IQIw01+VhFalzMVP+Izk6jPWkCFiNfC7/Kx+U4BYpTKEP/Q4I7hykT
+mDfg9IYfwFbVkvysVYx8JgDIn5QxwTAj1dQRtIVLwXeX2vt3kyzKTpoujrUXCFl+VDWoQdcE0I/
ghJ+Jo2fqKH0PyNUAovHxNMD4jfsAMNcoLBUPJeh5W0rYTTcWVqClKQLH7Opj9c91zQ0oUeqLnVU
c0v15EA5jj26bYUNCynFA4iKN5rySWHBFXAkMHMW0S6wYI9kfWrVIjxYrGJLEKWkYsgaB4ao7nLy
nxZHLBQicorWcjlKtCARZuu43RZWgNyzoKAzxvnmFcwvlUpQCJqaGIsByrG5o4AXSK6iKsO48dGc
rBdFDrp914Y6pgaDp5sPstdQfZsorQaYcxQl0sEY4kHzDloEEz0TqUhacnGZbeq81z7rPZpioQCI
ISeUr7oG9pqdItrVLXCfK+4QIA7uhTSldKzh0wXToErvUYzkNofEu7BHn86oll2ijMcRXbVqkWtj
tcZIqnv0g2I8RHDh0FobB+EeQF372OeZZKDWJ2NITRPYp1gAKU4Oco25ytgSi3pMwWN2LR0n1auS
o5xbLVuoCUoEFWX1cZCN4huimfpXj6VVOaYBBsupk77AC0mcJk6/zIftPyW5QvdaQaDexf8Ni0iF
Vi4JZB2jVUe1tfmie1rwPOCwe2/GzHQFmsKrGzB03FHLT02LqPvwAywAYlJ08ho1MFIBzAG3Qdql
7EvALH8SFVSlXXgjAocWt3olUGoawynqM2lGEhRbibxCingwpRW8qWbA4Fvq/ekVZllNOTaoOd+P
Vh11YDrBgVI8Ljja5Qn8SDXl6SYGudnmv4qqV7iTYr/jIQXl1nMl+k4cMswANLvITQx/FpnV9GRe
AxrIVrrzzLaU0BvVsergwg2ATF1WWSWWkLSVXl1iX5dZCWw1Jt8GeBk/e77Ir7lX+lrr+88pSINR
cVSzIum1tSLgIh1m6E4h8lSoWA7pnewpdg04MviU+4jYYoUs60DQVMuvs89WA172K25Eefxs0rkb
uJ+2ebW3Ymxz9rpXT+HCigMAInaOOG37UAVD29tRFVFLbGIy/qySSH69StO/tfTnfYJ0aaxTK1RX
jQJeMM/F9DXg5YKWwO+gZ/ZpuiTFVukS4WhS2XXwHJn1wdIIUcaBuDDKGrgWmQ/aT1pZbXFFM5+C
rKSE1E36ogqVigaqabbCymrFbG0Mff1VUTAsTSuZzpyggMPp+iRdhm1ncV2qM2kFQif5HHBrOfjN
mPU2AldY2ebAKpTG5+IZGCr6aGiUAWWgfVDJ8doDx74aCx/oa9EjbVdS13hFsd1w0FHDsLdFwRE3
5nRdBV1+ZxHO8VQop/GZDmQAFxxngAUKlYrrdSnQb9JdeSVnNfJ06ihbS1WpolUoB9InLU6fJpHu
Su6n7bZoqTmqgFGNAhofZnTUCbOqUjZWgC9bMsJg2o3M9cpTjO+NFJfVa+ATibdt1HXlD/Qn63xf
hPkgLeKIy5UNZ6/+PMhdgHxSzmH7NeTikGMZluWZH9hArKgeVInq/4DuFn2DyS8LL/rQxggOYPhg
Lr0IeA12EBmG0gAQqCf5stE5MLdwWFPDOnscDFBsIbdhsvxWz+71eIIuoJIgU80xjWxcztLMHVAC
39wnIZqIrhQTS8t0bFYQn0agWg3XW9+KMFyx0vGhwTRvQriT2jGOkXFkbfQySfQYvKCpLIEVYNA4
ixtPFlLliVKYr9wbRNxm1BmTw+58TOvSuPOiWH9qKvqBtMUtxHgVNRu+J4LS34VKXHzrByShsbxo
qJCg11csJm2MjwMdHHypvaD51uki7x4EHccMTdwwnv5EVz4I7r3Y743lmOJgtfLCcNwpiS5jralp
3AX9EEQcYKZfI/SYcQVMsmLTBw3ezX+pd/wvJNiH4md2bKqfP5v9t+L/gxRaIY39+xTarr4hZ/U+
iZ6//68kWpDNP0ySZdXUZRE6zpsaxF9ZtGCQYAMZkvHlgalqcPb/K4/W/pBR/Z5FUAw4W+hIQOuq
ccEI/usfgqL8AZdLAupiwEqn8mH8TiJ9SnuDDogCHtxSNGjgiJnw6U/TaIXO+qxpjtyN1iQK4nBN
U63aNlPzrT9p1BHezcw/8/j3ijIfh1NVhQRNMmVFhdo609XeZe0FjtkcpVwvUTYatR9DgpYeNi5e
KKhHhIir6Ya6wSm3dH487iMqd3PKI6YKmu90PDHM4gqYANsbQ7knZGx1EjnYRNefShXPxoFqJQO0
gqiKbRHyIuccVv4VCOJAetxtDsvD2l0ubXu52y+XrrvcO/x97/K/ruvYa/7k7nfLjb3he/Z7/rp1
Xb62drd8bbHlj3z3crM5uGu+uueHN3yr42z4tOXK5iP5+Plbljk/v3leHjYbPs3m4+zF/OXlZum8
8i38CrYz/xv+zF8Wtu2snTXj8r184sPqwMfvXJePeuXfbBb2YsEnvrh7e7N5tjcLh59ZLBbOwnGc
+dsW/DyfN3+Yc8cf9jwJv9HTPPxq7Ww/L7bzty62G3vh3Dsuf+ap16uch3f47ZaL9Z3jLDf75fyL
8rut+Mkn5xufuuZbt/fH9fo4TxMTNf+0u9+n9jzs0eFfX39l8o03Zp3dH9OoIpWKpMf98vC6WT7z
UAvnm7PeOscbI71xbv/NCNTO18b5Fmvqitopa2PpPr58P/j2wV58vXdE+8Y4Z1o+H8chCL3fWzA2
isCYx+EVvWyennjPDvPNK1nv9u7OcXbXp/BMrenjgGfKDR7ImWhiwL37+sxq4T3dGEA55U9/HGF+
ie/CRS0Xhkc5+3H/uFvu5gW93L/9h38eXpfsjQNrdf+6X77uD6XNxtm/vvIu7bsVC2vztNqsVqvF
anVn37PCts5uzXL+enf3thzvbOd+zftm57EtXOdx59jsz8X20dntWH3b9S0u7q2nOaMYY9rWebTe
H90X95l9w4zdWtXaWXz9sNbmX+HdhE1EcpiKxKHl68FfsC3Z7od5wzNtT/zfxl7xp3lX+zZPuP21
Lpze/uWu1+tfvf14vLVE3pRKri3+swCcNqYSpfOiPGyeD0vn13oT2svVcp70/ZIY5x73c5jkxfAi
FjYx0Jn/6h6Wz+7z5mnvvuTEtpX9svu+5AN4lMPKXj0/dEyfSxR52qxYd4st67ywF/ffInt75FW7
rmy7jyyIV8v+tLgnkixde+0uHolD2/0cYK4vVW1e69eec9ZXeDfxcY4BOI6CjwTsvf1CzO1sfu+v
q6X99Fdk5vEIojvH3S35JRbE3eu/gSLNlN5rv8IZ5Xcyxh6iPlP9QnjfMwv7Oa7tj+7BdXabDdF6
/cpuIVgT8TklVotFSXhdLplzjp71fAq4L7yc5au7ORwI2Kybw5Nv219YRUveCafEYssufCFqb+23
WLZZbQ6bp58b3/75NH/o9+fDa2g/T/Z3394Q7IhDhyf++vMnq5GYv3buj8RY/vm4Pi6O618OIX99
tJ85RQbb9u0VW/XL3f39l/vtevFps13/OD5yUjiPHAfOYnF07W93HETrx517ZIvai+32jpi9XTP1
LrP6Ns08+S+mm8OVETlb1nvO5f3OWS/u2epv3/j5yL+eg8LR3T2+vLAQnR833sj1/S6fqz+YvpcL
BkcMp+SO/7J2V3uXI4+tbzvu9q9DzrmxDlAGuboOqMOeLcXOoO3BsIzJdOwP7H+22jzqfHqXNrvI
/j6f9YRL9sXG5huJDsun+VTmRfPi+dMTP7Cx70kIlvxp/tnNZnXPP9dHJs3dOo9viQ3TupxPTXbU
PTt385YurLdbNuS81JfzGjws53Aa2GuWENNPtF66xOPd/Brd9cueTMddH1x+5voLmE+Hf28IHflK
1AQAZXFL5GIpGvPX3+3JbposH91y+MkzvgZCODrXCsae10c5fcv/HAWpUvSEUOjEGOV0lNyrC3rJ
aY0LHmxqRLY1CrBD8kqXuHTD2BJuiBh9fCptVpcTzVkQQ+WCcDoeREWD+gVwVTAv6jI0qZQECQ3A
6091aRTkoAzDlLi6oMFxOooEnTaqRA8srxrIX8SwTFE3BpB4fZSPc6dRXOIeyiWE9Pw8baZ3LgbQ
RSv8YSiXOYE15GAKKk1r7dwa89qWyj54vj7m6RE5vy8NcTVNRryHexTiGKdPZmEaXqTdCACNAvhW
FEoNaH0c7UUEvm883oWhuPlxz5n1prginE2iXKQo5gPlAYFANwDayrQskIp06ihNttef6sJMooaG
2SldeVRF5rvk+7WuAeQxhSyt7I7CyaYNI30NWKO5w+cXPXSE69bXx7uwPt6PZ5ylzyNCqTlYKpDA
mTQV61TyCmERdXp4Y5xLU6jJdHg0mcfTrbMp9FITRMFc7rWSEpsLTxNDrJCg574qflfeGOzSJGqG
jqIg93JTo0V1MolWWen4/I2zJ7KMnWRXyfeBrnuOppp0WwZTvRGgLj4cClhodSDdQ1fsdLxORSMU
42a6v0mrUpVEfyJsgEX44eTf2M+XhtJFVcHbFy0dNG5Oh5IEiFnCALJgpDSG4Wui3yPXDaU99asb
G2xO6U7DLo/ybqizDdZNRlHVEk+lTfkhCAwfEfix/GwAQbvDG6T8XJnty++vxvdDfpjIUIDASIUP
09fUQXVjNtxu/Bvb+dKaRz5OR+gfbRftfC1CYAiqSQgquwit9iHOC9h7ZqbcECK6OAqLnc2sz9LP
ZzvL0zyV1hBkFHh9s2os4v8hGOsbJYtLS103FZWilGTRsD0bpYINAmAZ4IFQWTiBm1YSbzEU9n6l
RR08W8Sr5sbmurgCTeRDyVgUHTTg6QqM0F2tQn1m91MvWyVd+1VT1e/w6o3F7y8G+mPor7LWTdmY
f5F3x76ugbTBEJwOEaxlhz6cidUTrY3ro5zdfudzhKIO0EWYcnSlpHNh0gBkUptoGSRdpaKvkSk9
3ptBtCiKwscOIFfsQqcy7sXxSkE1i1ZQl4GVE9XgRhT5uGB0tg59dYDpb+nI6fNaYcrFEh68LdE1
0B+zGlfOTaC0aX3jDb4JU53ubEbSyXXQCkVU6Dz1GMAcBtJAvyUIg3grJnK3LEtIxnlX7X1dGLZV
XeSLKp41QhgfcQC81HkHjdRYm3YUyhup0MdIgz45yszUQWWEwpSzbY8rnGoK3QAfQDR7xe59C2No
uenxBO1FHy+BsOr0p7ptIOldf/sf55yRZZPTHYWnj+nRKCtDCpQexqiSmw5SSbEzKVjkXB/l4vO9
G+XsUEfGwpr8kqDNta7DeCOR8cpDLgClTHu0vuZRX7rXR7z4XLxgJk43AFWfxW5YNBlIJWZUGenl
CwDBnU5tshuz9zH4MHtgQACBKBJV8bNzNstlL66NBq0T39JxaB3RTonraCW2SfSddt+0vP5Ul+aR
JauTNWvsk/OI4MU5QgkaJ5Ie9SpMSiQ/djIQXgcLpHovd6PVuINPFnjjOW+Ne/aceusPZZmrICFT
eKdRDxW5gDy6jzDz2sEMVx0xjqQb4e/S5M7ZJgqVs56rchb+hsJMy6TKmNxQ0l4aoR3gIFpYfNC/
BZEQZELz5fr0zp94GhZQjJQkFO2A6dDMOIvs9Pf7TKv90u48uml6WVaukkYdcPXh99POWT1VZvGg
dq2jcHUa61Dsn+Jex4R7xOd7IcZTizOo9vvJNAhnZJFmvTwkONWz9wbiMs9VeaR9bhT9SolRf6B/
+SiWMRKplXhjdV7Ycyejzavo3XnV+7IObphoJYaJJzlKaOCH6MnVNN5YGebH94TeIFB1VodKW2n+
+ruB2MdhEgQ4qSSdWG8DnOTBb6biNsfTdVFApHweekGAL0oZqf/9rWCJc7eK/JoLuXL2kEY8mFPc
cPoDn7KOSanJB7SoUfKRtXIDkBqLnyLwtBtPfGFlAlDjokyGrbNuzg4I7iR6o0g9qagEA7FQLIh4
ErigUMTG8fomuLDXUeF7y65R/OR4PJ1cE4I6bJ2ChCrIu53elu0mVVBQC2d7TZj7DdpkZX1LbvDC
K6XEQd2BRMREZHdeW+9eaRWU8tQ0jIrChOzbUKJNtw9zHPpyBbaWmoMwQmXGKcMuvPFGPyzb+dDV
USsH+ilxBp69Uc3rswK+CRYGkVmAkcgwn5KM7rfUoUlnGIXqw6zyPpt0nMcWGEBK1U+s2SnEqsDG
Q2ByueKidl8Y2Q0p7EtPRHQh/TRnGdpzSGGsYgSuodZkx1aGNUPZCtNrJ8iJcWOpfFiV8zOhq8Ir
ozKAKu3pSwunqDB7sS1YlWgkoUCg7sSkTTfl0NY3YsuloQzWv6jgeSDSUT4dCo44TFZcAW0EM2ub
sofgFtP4NcjF8UZyeGnyyIXYAki1Wmgjn45UpmYQDnJR2BX+nQvgiC16TkG5uL7LLowyHzMcjUwe
atJn19jaNwKrDNGKS7QJ/JuOtTD8n3+aMv09upTf9eRAs0QS6rmexxgmIvynz8Iukkwfd2C7j5EC
oFUvfO/aGQ12/WEuvBy0T3gWThv6x289hXeb15AR1RP8GLZ3iTd8EyMtGYPaciiH3OjDXJq29yPN
X383EoTM0ptG8GCW3n0GBKMsYJIVN9bafCqezxqlyTn2EXNp758OAqGgTHNJyJGGyMW7MhrKYwoH
f4PqhQqgCKmc1fX5k+RLI+JdYqFgLzHq2eqecL9O+pIRVd9iAkspcIcMQo1ndXJiB5oXrLOh8xdj
qFmrTCzlX8IobGsNcmSg9PHT9V/n0iTzIhF/xVYIO4Wz5/ezJG1Nj1VjWB0g20KIUAXNfv7+IAjM
yirCwVRO1bMTTS/7KawLDVRwWCFdCglHb9xatGBWXB/o0tsEXk0dB7w2+rHz4n23ZDw1zkTQ0ID0
IoBxUQDoWOxRXoJskTWIkFwf7dLcmaAkkN9R8dk4Tw/aodZRCAIhZjSat4u7EfgmEdT9D0ah2KGS
/5BDnhe1jcSolNEnGkZ1Wt1hs5guBk0Jb5RiLzwL08YFimjIizqfuTjLBZyegzlHNYL7BGNzBxmK
4HfLRGB/RKoPhA3uNeZb6/zd+zERh29QZYc7GirpHtqW7BZeZt6Itx+rHPMwYINAjlNUVqX5Yd8N
k6IlpImpgdtKC7VOmBFvUom3Xw89Bfj6vdlrT4UgehBiDW9HrXurw7a+cbZ8yK34JfDJQj8Ttjui
2WcXjKkUQdj7CUkAIFJp0QxBnT2ogyZ2d1qLjhqCUVYSbqoO0tKNhXlhG3ATAIeFDIFGinW2DYQ8
QLQshZ43okMBZ0BELqsvwjtF9VV80T3+97fXKAePTP0ZgDGTfhbTWhkBrglePc7jAbSoWqmWRjrd
2gnzr30aqyVeKdUxVpCGPuDZaU292R8qg9eqB4gZJ6aRb8ZsMjZIhAQ3ltDHGWQoUyFF5O4BW2T+
+rsVRKzUxUpjBnPElQR3RGADICy4kU9WjcRj0Ke9d2Ofz3N0/nTsvLnKSPhC2eZ0yCAutcEvldwu
shRZdavUPpdAZL+XOLq7KGGhSSaLw64IlHwNULe+4ar1cbkCpuf2wi2HLJKodjo8nGwR9S2YG2JS
+W6iGz+SynhFdFC3SyuD3qzeyig/hpx5RC6sdNJmg6azXVr3YYQmYZnbMMG5sJZtC7Ghy268yXlR
nE0rTjEYGqDHP589Z4tGjhoQcAgU2FUkVKiQZWH4Uk5jqrpIgKkPMLwg2MRmQL3ISBKQtNd3xoU1
q4loacz5H5Wjc+xgNRVGnNHaRirZK5f4W2PnanlS8JzXlRLdGOxC4KNNwjUZswhqKNwHTl+iIguz
o7XIxtfrB+Ji/CyhZOt2apVIrgrw9gjRj2vy4PV1s5Q9z8N/ua7LT1AHs+JGpnhh5unFgs80Sa1n
wOjpLyMnNcDhsp+FAgK2a9c23zGGhRsooi2djF68r83P6B4Ev32UMQm00KmagdWEHHM6rghSXSsL
VrKGYknuNL6nYBTcSWF9Y7ovvVsuXbOfE1dJ6dx9Ic2yyAN1Cpm7xo8YTqZiLEbJ8nYNOqbGjbzx
0mCzyQnVR/gpyhuA4l1EalRZDgTkgpG71MVtIeXtfZ8Zgtvp6ItdX7MXgp8+DyHSTDRo9CmnEyh5
qjZCPyUnjAzvR9TMLKMGq+I4S5I1ekbBl+vjXXg06vMgjnGykCHFnZ2UiSqEuMfnxPXcMF0hoHlZ
VVD0oQPdOqguDDU7VHEk8mhUis/WBhyiwq8bHMutUa18Wx3aFpMDnKVRjMqoA15/sAsx1SSnUuco
J87FxtOJjIYM3cVWyOC7pRHevYDgbVSke5J9s5Z/NGPViauSs+bGzenSuJQaGRILDYAkZzuvbXop
kRUkVqU+o3ozoM97L480GSt0bz9hHZzfmV0g3EjuLs0taqi0hkm++MP89XcrtDM6NW0QUrJZpiMq
juzyIi5zB/qEfiO0XFihJnFutiGhYgwg/XSoSemxVO7RVYFhM2F6PsmrUcfCua28yMWF45bf2KVH
40o9t06oFXNZPB2v7A2/HEwro72posAtoIqb+lr+NJlhciOozCvw7LwyyaLoMxhA6TkgT4dS9VJu
/HF2CvDD5F6tKB0hZRssr6/Mi6Nw7moyjn2kUmejiGkRpzqqpzD3k3JRerOBvBD0v10Hk2g4zp6V
FHA1vD1On6UOaLvp2LTZZaIhvgMKPRmRC6an5iJPLJY3QuSlVUF1ar7HkFSob/Yi7xagKE561YbE
LaFpjl0zPaZ52ds6+ZRtlPiCXJ/CS6NR35vhU5SIudedPlyR1ZGuFGzuaiz9bRZWCpZMvrERh6HY
TT3y7NfHu/DKiMhUoS24yrRNz6IkusAFbBsRwl1XFPRkA1FGRjuXvFtZxIXFzhBzUYz6rIp18emD
DYUqBQ30TXtA9T91U3ADrhHjn2iHoVcdrz/VhVlkEmlLAlCwIEWfDeYNEm6qvpnZuoWWoMuvU/6Z
VSqkZU+giEvVXw1+PzpyYlMpJSehM3x+bE+5mQ4BtqB21IUeIu6+q8oeNhStJiygYw42zP7evf6Y
l+aUpBozbxmSOYXN0zkNcFspUkElx6yTrUwncYFxM+oSqnyruH5rpPlseLcJ9AJIGIggZE3bJuw2
hOomWWRj3KEBGBe8yusPduGosYy5KTrnJpwpZw+WNlicBLWU2c0w4buGXsvDpHuWi2gWvhhY6m6N
MvS+/AeD6nNYYTtwWzobFCZyL4Wmktl1zySGwEA+paP+KdCzainqJRaedaDeGPPC9YzAT1YNNhXI
gno2rzUitDWCRxkaO2hH+0G2tYoh+TJif/UnrMAUsxWxcjVBRIekx/Ln+hN/zKXnjhAhlIwaztX5
5hfV3EDENcQswBikx1bORjsJKv+b4JXtfjIFbwETu94jEfvb7YV5ubJTyKMpKJwfR1mjWiE+d8j2
yICGaGf4iwjLocfrj/cxCnDrNKhDAimjjnZ+vnZGhrIfDGko9m3w6k8IkboNmhjZUvWG/LVBZvbb
9RE/Tuh8z6WkZuicgdp53MFnBcmqigwCDwC0pMsw0x6sFhsiu6KlsoRTjb1L5oud7RVedAuxcGn0
tyz+zbqQPPt0k3YCphySShoqFnCOXUNgY9q9luOuZfVJiGNI5k2YJA1iAVe/FKSf15/+Y5BACpKF
zClJrYFK6en4Ot0I0mSChDzEyob/fotRcVjJgWkuf3skSqRUhmjjvBXYT0fi7iBbqDRl0OUsI3NR
P+tH24rp5y/1Dtu0G+Ho4y5VWEeAZWeoG4HhbGLrSIijoak5TuSk/MEB4sao7kKW9ajANVm+8tOx
/Fog4LKKRkX9fP1h58PqNHdjdErpJsm3IVEQO3vYVtfjtmZ0UGPRTip00daiTP7tLTmPYtLkp9MD
vPQsEWCHQAeH2D6XtpF8G9X7DjOmzX/wKKY873qQntiTnj5KDc5PAJHGRPZT8QAg3RtpQIsIBF8f
58LOx74RDjPiTMAGz9tJ9E6Rcs9ahPNEVXMtbE1WlpT6G7B+w9ZEUPm3U1IwcHgU0CODRfoBDQbz
eszL+RUJQqQsks5M7jXqXovUH9SH6492aS2CuhT/KliCST+dwjQKRe5bqEgYyOFtxKhUHYoJqSuP
fbIp6krclvTaHzVcTb7Cgfs9c9S5CT1nikwpVSfA8Oe4YC2JO2AfJN/e4AuyXVJRfFDNxKCOORjV
sywLGhIgalg+o+YyVjce/mNeQIYFfXVuGWPsd46WyoWpoJ2M1xzy6eJXXkaI3pzMZnRa2PY1MMc4
fvKFQfsPAg4Dgy3gJRN2zmv/6CWikt1xCRilsnYEfsNNZ07Bi2S08Y3c9Wy7s/PwCAZRyAWAzJzM
7vQFe12QpZY64iOGmoQrmUm9QhTklj3wf3N2JrtxI12YfaIAOA9bkpmp0Rosy5I3hAeZY3AMMhh8
+j5Z3YvfslFG9aKAAmyZIhmMuMN3v/O+qPf/LhOxn1kuH/37XK3jgLIwqKmymh6FilvMGYodw1nr
POsfzNYH+ondVeMCu93y7TjS7XzIF/Ufl/Nvv8a7HcEbLK0IbqusmiaZbH6IUxxEkBNuOW7WxBCs
AuA+fM0U3hAyHv79Y3p3Yv1zdcR9Z9AmlVQqOL8+66mvesyclyqLimK58sfAHKxiWY99tf6tzfCn
1/q/lzp/1/8bQe9uaHy5VhnI2eqg3BaG2zb3fzkY3218/9wQYHZeKdEcic/5z//nKmItGx8ruzLL
qynUVxYK2DydzdBMl66pY+tjOGCs/N+OjvNFUdHT5WO+/DyL/+4purgOgU2NcbLPy+JWbUJlHSv4
v+3p/1yFep7DCASzOOH7UHlhUCQXFJiyeDNwmBe7dZsL5coQskmpZuZ/woEd/98XyLsN5/9elFCD
/gXXJhn59Xn2eYhhqfEgYWxWndMAHpZqT8N91oBRGnxS41RF5apPBQ73zV/u+LclQz+ftY9aAaE9
e+27I3laVQgrqANvOariAoAY/lmIXv9ylfPb+Z/wwoOXiECcMIoXCA/rvdRnaSuGV3oHk+vKFABA
3La/q8cNMh2+L5gKcVrLbuiOrrMXf9nOf/v8uDSE3bMWzqGd8h4EH9c9+MJauqlt9aV9j3vrOj5X
Sp39ctG3zOov3ag/XY/vgjOfWA6p+rtvEK/u1snF4KSmgVbX6j06Y8zaFJOSKfv3hfOHS1G7jynh
I27iO3y3iw9Mc00NcpoU/msJ86TbsVRVPlvaOP3lBb6LCM4vEBUELXb+C30Op1/XKF4qo43/D3c1
W/11iUXzSeSACR0RFo9qpcef66VOa7m5N9r19V9e4m9bzvnytEYI6lDusFJ/vbwDa4QYuHRSFml0
ErtyEi+YKExbwiU+6K2Hf3+yv38VLhEWj5XFQ7z4z+zv/2xxQ4FlYp2zrTlt42HoBhFgrEr1l4f6
+139cpX3ZPuGMEiMjZundPTDtIgCkCaYczFVEz+sq+v/ZZ/50+Wozp6F2QxRcH+/PkS/o3ZaRUGR
sYlZXX0cvMlUZYonk4u1cNThTdQdjGor7/jfn6bLFCASWMSTFLB+vTAgEwCc0hEphqvBa9nQxsQ6
9/G/XgSnE44GKjp0gPjif71I2xsQk5HlpYbbeQUU02V0MYa/VOB+XxgMP1gBFTgyGWLxd88Qn6W8
0Dh6Zo5D18ePqv4gkK9d/td74SrnGhEtUQpT70tTc+9qDENFDQl+t05FH6ljZc1/Ww+/bx8BWyIp
LuOZdFyD85//zyKnVJ8bF6vrDIf/PilLi+NN2/XFltOs//cb+u2IOyuaiKlwT4I1ThXq10tN/XnC
Fn4Qnvyq+L43i3yCbjoe8VLesjnqxVVBEfUv6/1P94cSwqV/iyyAsdd3FwWBHBQjT7GuALs6OTJ2
nO3Csyu7/suX/KdL8UVxvpCvYJP5bln4bblWjH3RwQEvdweeTab9GtmwhN31P39M58k9NEhU1M9l
vXfr3NrHygxLBEpY7/0JouXPyQ3+Jj34/X2xHmhHoPk/H5vv99vZtXENYqo1G7zQfFr6fc924ZU3
zLzOt1Y5tLcgs6e/9cZ+/7h+veq7fSIPTM+4Vg43yV73C+0heysHGf1lLf4ei9DUpILGscn4Of3N
X5eFf0aoYnNcZSJaqnvZLDuGXVuXSm9wrm3Mw2VS6dy98EqVf/33z+BPN8ghRmbrEAMhsv710ts+
D1j5gm+ug2DLAnANYMStv1WS/ngVitp096n2MkL261XwjEfxlENWC511PboDRtnY1P+trvv7kien
YSN0z65Z9OKcX6/Shxb8RFAOGfDLfDn1epid4w6MQ16M0lHqL1vieVn/GkFyOYZRMM8iiyKb/PVy
a9F54wiGMcv30QOoOe4PHRDgrJ7OtaoYu7+Lf39Xf/gEqPrFZzUKEcdv76pUnifWUEPBDYk2lLLp
WYWijy5IVNQRs8foZg3nWR7+/bJ/eKzsx4huuGrAmfnu5SlxDr5w7M8KDh/gq/V+mVcLJd2eZP5v
A/N/eKgE/1gLn7d/67dSWdxZJgRlgmGlUpierugc3BT1QRSkVRDP5UXj9bCT//MdUlShjMUBh0VY
9C6W80Kt5xk7PJy2PTultpQ/BVq5F7vbr9///VJ/+BJoXPGZUyimnfteQaWWkC5AucoMDX2YrvbZ
fHuPf/z/XIRKNHUOxsDep8OWjU9k2Cu47MxoHMrOgtep4/0vu9Zv64LyCccYfT9qNmeh66/rfyN5
o7lY9xlz5eNDS9k9s+ZJn0qAX5///YZ+2yBZ7/65IUaUyCjPe3Vbhw3pWVw9ZnXvu085yqz8stoN
A64AxydcGTm5dVSmnh7G5kutl9j9yxKhhXreCn/53smfkEoSIJ+VIAzS/3q/pHMNA5/NeDC+hQ0p
tshu67T3awuPvUkD6c0SCkMld5hKzE7OdZtYkbSCJrVp3eXjIa4sW9ofd2wvy69VgxbDu9RtNIjn
MgQrpj4DB6txeQ/FOosfHRgRWIuisnKc2yGYABk4WLqwcjctTbfCgVYr7d76pMBTuE/rNsA3SIOy
1Oe/X+6j+zqGpVQ/bYVn6Ofd2QP3wyTDSf4YG08tqbOYyj7Uoq/GOqltVcurZairKyusg5rmWL2a
l63sFA1y8jqrCY+cfzn4PLtZdZzQYYumW2w2cUrAxraNninvON51UKyz9QO+kRd/glBaunXSMxIF
GIwnI8MMr9V66TKwxMCDS+bAYFk5S6c/2kYEjEr2qoYpKWmSA8YwQEU+bR72pHdT7wv3oo2BI/sZ
99L7r2NrFqyg3VFvoX8xgc3c3YNaa2oxaWu1sRfihzoLfYIhV/Ny2mh1wozJFPyYUxlj7pkYM+RW
1peANx/7Zbe7H+3QBbDzFC6Bn8eZdHbN2qkfBBbbYZ9/UFW8I3Ze7LkiUVlnftUAZcmLvRQWA60u
FPL9I1bIaFrjAtuIA473ZyATFMD6YT570MhMuGKJP/u5CecvwzK15ZJSZOqWj3NfU3SFAVe3U0kq
m8f2BWgctT0G1aYasohiX0b6lbUlvDppnWnZPwdb2BafKj9aR3HEPUCv7WW7rEv5EJbLsK4JIzOR
96B12GP9qtpCmzo9d2WJsSsTbP3nKWRan7yrG2L1vBsX/FZSrf4uHqLZLdrvHie2U6RAICMIJbue
aiei42/5y8c+KC3/zQHPDOQKD+sRFnhZrGFdphUmwwCR8YftJ5UVca8LLs+HHD/VOUbRtxIcRLSf
TOF33WvkNxZUUfQSOOPil7KE+gt75epYiVq8Zr8fF1yB55OYYzO7CaSKyS/SplDuMiVVtDv529mN
HXxmnQczYwvCGNt6iTwIw8yre9s+rZCaxGhehzLe7SvtDN4OF31aio9wyVT3xGTr1mZ+jPtqyljE
HiYRkPYOlE9lrFuJnRPD/hTj9+dWoB5RGf6yXHzSmLsavHC9Z1VHy36MIFfEborsbi6h7+W9XYiL
0bR0XpNu9Ix57TzJh3qUlsGiAfKWtSMR6eAGTda1OzlyiNM9x49Tn7pS+GGbWiXsiijZnYZewPUi
mOKMU3uVy/7DLwVdrCwvZ1RAid0bq/cga4QdgAiYtruxE2AsnX5FYSnqAutw7uPGcQqBShWPH2TJ
cBmiovmKwfE2VGlYWLv1GBDozuCfNJiiGr9nJDLQ3fTgL99lDaEPsq5TxNOSnvUQ83wV2nAx1Yem
t/x2upxUWw7LadoYCwZyTlIQBtng4qB907l1IBd8i6qyKy8Vu3WNRtqO1ZBgvj35qeMJMTRpteho
cC53V7J9fcpb3yzLY9e4YxMf5i4Otf0J0iK5D9Fd5Lv1uScpwltg8Nt2HSEamp3DUOyehoxiFvsw
zwZLoCwWup7uATeZ8WLEy6MCvypV39RAjxwd/4ikQ8/jqGoT/FRDpcNraHGz9QUW9dw/yZBpfFR/
iJUQHjJE2v9wXPbkxFmJFlK9QYO6tgJcC58MCfLybKl+ak9tWwTO9RzhRZWyfVnfziCzOakWM1xO
+d6etJ/bGETgrg5go9AFftdOeRczeXB0oGvd0VcDQ35G58z+U1T5El5sME0Q82h69+VdMKyawd3B
HT3x4rjUvr9zT5X7ckbbUhZYhIhP/Fq0HOyyWUyKDqF1T8itrfZ6Nl3uZ4EmTE9xN3bGF3dxItgJ
GLmPw43wMSV/dJqqHW9sTuD8fvSqzdyw3w0v4INM+Vx08Zh/D/cqkg91I6LwQY0QIl/QAo39ce5F
FWalPazmRKxqVLJuHaLRwyhk/tbHsz3dI1ut5HErIFl/Y8n2rLncRu7yMAVO1/2Ic6/GbhsC7Doc
+n2d3LfKW6lOQ66eHFY1a8TaHnxX0p4SMKuCj53Zx/2qFLXHWL8Ht7B5zotIYdLt6TmYw6MFe36z
LzYShXxLdw2s8ucaGW29QSIY8eUule0tIp3BGznfnGnbFpfpeRjLe8aExjpDqld9UWxJHJcVOFfd
l2dV6lS64zangenG7i1cpGXhWB6NM5OyZeGo+Ovo1dbwHFaerDiUehZ6maAM2wOgPr1xfZQp9gIi
jo002qZTFK0t8+f0PcbbSvj6TA4rsQuK+o39HOnBvLxKdKFTwgxVBWcVmrCdNuhA0FjavaCRBDgK
WZHVVF70vBU0Tp8h4sofRTeAcBq9dm2oBg/2GcVnR6nLWnTTcCwm+X2GgPOIwIsTO5ZWuT0EHcDM
gu8rv4EHXoL7XMrxJbJp/MJ2W5vXGVHPY2v6+kdQ+UpeAL90HwatgweGTgv1z7HwWkT2BKfTnoOr
To/l8pFIAailX/qxPI07xhYnzExyiKzgG7fU7ePJv9hnC1kLcl/53NshL8vs4nKajGVn1EZLKykH
3A5woMdtnnnXtq2PdeDnoI8sA1pDtvvXSnB+Xw6wFLzDUM4aCbZS8jCNNobvkQGj5oFsO5F84Bgy
mGawELWBp8ehv+utdEU0nk10L5aT5nh7ddFitumYc8aA01t5KZVpcQUCCuyA75v00lzO1RoawLoR
2jGc4uIC96BNrxkw4Hm7KrC8MEldd+FFIye1YVejIzuzBMdQYp8vlS6906D5sJfcS+GvBiJzN2cD
U78U5SPbnfN5dvtuTRwTz5+8Oiw++cWW/yzp7DzYE9YnPBEhYGlXPX0kK5yA4DIXHmv4cjPBKqYx
Q3Az5HJrHoATd/MJJkg9XG49MzrHxVXO9qlhynzMvDEUVVL7s6YN1LM0gzmWHjCDyOrTmp+5O78H
KuGmgb+u8tyBa+LgPZZ5MB8XdIkGZjm/olzBCC3O11j78rpwe3gSKJsxZWcqR7knABMjE+V7VX/p
eTVVWulWHF2mvn1+2w5Jke8PHbI/2TjgDyIJm6XlfynDEoMXTdSViQuw8Xlq6jq/8KCtw58kUkGC
UUdxn8Z2O9w1bRCVx9A58wPieQnU0cWDn5Z+vDdx0u9zT7VnRdmbCN8uPT59afkHUGrDow5n6X+U
TVHbKUCNWiVyCyFrQ83dtls/LAbGrAsYY2lX6NDOet7n8GHcLeeiL2rpXwIH3HJ+SHhEl+Fi74nL
ZNCaqFCxmYE68NpjJ1dx5yCt6r/ZPYxWEbFnJiNu+EVWFiP/rNuEcXNY45WILwgrv0Ap3oXXcVuH
3ilq2cMJ3eOueWsgaum3ANOVFwmEpLmrywpKTTfH8XRUe2FxL/bcpURLHm7cGrnHFTwJ/9nxzRxd
dQBqMOdz1+JxB2RinTHv2/UGHRy6k9YEeSs8EicLeq/YUkynYiwXy626N6PjfJm9uLyp2l56ibLc
QrEZxjVArXxlY9S77X2aHMt8EX2Tx4lYvcp+dBaFXYGPxEG+NNO4UhtrZvgQH/gszY7R4sbJF+SV
Je5L4tqnfRHYuli9U133Nthm0L4Tf29u+qbI4C1H7gWvyl+P+1LqmaXaxY8r4yY11IxK5UlBj7q8
qLQYIZEi1WmSlTGm8JirnHLwLnJZJiUUgxdPi7MgimlOIG4skUPsrqhB863MT7uzAonUflHIkyCe
Hj6XtauTIQqbKgWTyN5FZyNsJHDjeADVwLzrPbU3p83oH6325RjC2MGonJyF7yuoxHrC3HyrLzqg
GsM1sQpZW8NrqS8oMvDvWPXiz9m8eYzCM8BSfqatL98cey9+lJBefmD9Un7VRdPedD7avKNLlg7S
a2meuly0W2axoF4WiJDzyQKv+zQ1kHiOtbR39xhuQUtQYOWxyHwCCvcU2JvdXLqtnJ/os/vFnpLv
S5XuqnMfJ2bszIEJpCEr8zrgLBCcWikyXryx8taLKoLBjgQV9ktwT1ceY4qdYab4iEbfmo5gYcBv
1l0cNTBlG8JhtVrhYW9XzqFkrjoX7i5edcA5hChf64LJ+QTRmiWf6sXoOVvlmLsntuL+FhFFzoiv
uwOgCZcY/Phe4xOAkCL+aU3O9tNSIv45ez6Z7Vrno0kXa/FpWkYz5xkCuxYQui2dQ+6TnqN7OZtF
brYcv2qtmXQpSlc2yRzv7neaJeRAKraB6ioxfQJ/23+TnRHulct0+sm2gqhKKWdPIz4cVIGPTK4A
Wa79HO1JWY728wr8j8+l34svQTfoD8Hu5V9jZcTD4jrLQyxi3ZwGIh7kk8pnqjiUNJ0OkPvGo/bk
DBXF3qI8KZfK3Oqx3axj6+ntW4gdKaQTAb+zdvFIwOWlc4MsB4hzaq1ptSjcFPvX2fJWRuWHqNsu
1mZ2v2ntLSEzPab/OrB57Idwiepbp3asn84i9QeQbgNLaZyDr2vR1k+lj0MGI41nMF5QECL5NFNA
vaHxWS9aRLgmG3Ulf26jJb5181Y77G/GfKygY4Pv6Pe2vKur0aNtKtfuzW7nyaTaxE1zMMJrW5Sb
7XIt5DZAzOgMeMXAy78YdygeFo7w+6At1Wup/EgmK0/teziq6RqEjU2s3/HOE/xXNjttG0Ec2Lbl
eWzXm5EtWHCi4BCU5fIhnkjDk3prFFmVKc9pQuRX97YjIXAPVuVTkbdxMzqus1kX4HSVH57oXNqv
gWr8AG+SWdx5k8/n7jB2GVKoIofPNsbaIayEW0hWipLgTIAWJj5od2OEo9m2/mqn5+sdtUNif3DG
MyBXeUqdwppnncRKqiDtF2cpgM+GLLJ89by7fIzKZ5QX7ZN2FupAJH7LnLhDPIIdxYEBIlMQbY9N
W/hv8L/aWyg/c3G1lcL1DnFEEHOcNhmptFnOHRUrt4tLewxbddy2OH7iTIfIsvpVd10z4a0up74N
vvSrK0BbAwM7wmMvPxcErMsVSMz4EY4V7CseLzMGM+jGPDXlOB4iewubi9H2OhDJ3uD9iEZ3QwQE
d/Ta26f92dPLoNLJn4MOuyMjdGJ4MydJK1IfoeruL3mxme2G3cKXx9hpnIP0IqXTEckE4exQkNzl
3DxPx8TmhaTbffIbt/jYTAz6wv6kupTAX6nzM1PK+tlWtbxm3O+8hVO9Co7TWg1hyhSNug+VWTHu
xduBB7DrIN0Zy7rD083d6PnsQZeskQjGQ0HY7qei9axLf9XcZswQBD6QUodhwvfsfafDl3+yBm8G
5Ry3X2gTmGugOPWWqrKNP0d67X9QCWzvp2WQ32C3upc9tzmldMlJfze6RLhloPlHBwd7/tLt5jbi
uothRYlc6UNuuauT2F4+8mTZM6iDOP782GLuQbLvoIpg9wzH+5UsFbxQPtX29WDEmRg0+7dhUE9f
26rxPrshLbQErKr6BoIzbEBBUf9MZ9kHkm2vbp1kWuboKx1mguSlhHcPBWmbEsNDvAXkYcFkLrbl
ZlgKghTLXuzM5GHbM9Y1gsM15B2vAmnWa1QFHr+3MzASgnCjP3lDnTeJWSdQugFjpST/e9WPp1wK
fZtHZyhIQCtWJWPphEU6l320HIiaTJd6816/INPP750l0GsiyY92QMrnqG301v6iC/AjTNYhCPu0
cBnYv4omM311VuM9BXvssXeLvXvoOxV99gvXNpdxUzRPg6r77wqJ9S32ESDnqqCKN0DjlvtibRRS
E4cTmOH/arQf2xVOWALxCkMpXwThw9ZZ4efFHUjlUBF7z+W6cnTo3jD1E0zN1l4pq3av25kkmdjX
7ZfMhZD+UkU9tnTkDDkJaeRh5DQTtdzIvVNzMnjtuCZ84sE3IXRbHMpRY3xUkxGnbdE0d51LPkEd
iJ7yqR3z+mbaMUo45SK2L6O5Cd8K6XVX6NeJYtqVEMNW0fZEZTkcM2TIuU63SAAej/wBAX1LQQyr
TObmbyuaTd91q+LgqFTvHP1gJaLvFNSh1Jmm+dUadXwfIO5Da99hSZI0vmynNMb78ZpWJogwGm/V
x0I2akgH1TkthqwrsVeEaZSbwOOSH5dYhDqVenD3VHn2duNFhYk5ClX1GOHCCwoLZnd4dKPFhhlH
4Y3IjVFn6cziFXER4+4MvTvzmS0834BaHPRFQ5foKRR6Kq9wjeRwLAmrS+iQm7iISws0rVUMYZhN
fsSUul+wyXgUy65yu93vZgXD+LBvZXNtOjP5JGC+AcMtzHxX6YBTrQsL2pjtMnUXVUij6LCjPHzx
82H/Cv3YGjPeYXOzwFO1s1jP/3Cic/lZiWb4Fku4VmlAhPKdJoO5rUOtyoycufugNiPaewsrBlU8
xgNF4GzrXQWVJ1+q6dV2DTQzdgBv+QCyuIBL3EWj+dbswpqTrlF8BSJSvAWLUJ3McHYb93QWADDi
XE3x98Cv4L2N07zrV50v9kcoeP2FWa2SD2dfl5de6vi7XPq2PEZ21z1jnO59XnoB+Fq7Qr5aFadu
YpFxf9pFHWO6FMT90Z4CVmkcLLo9iHmJo8O25EN1MVHrnhMH5NZ+UwCpw7eDtPhj4M2UF+3NwRnA
pYDdZtXQRJBm3aXfDlFU9w1lDld+bDaME7BO3zsoZmDeXpVXE4Y6od2FB9nyy0B3Hrn0Fo3hnFm7
2W4JnkdyWdOaMZVU9KoD0/lSUlMbxq/CrEFUfG/3c0nBWOP4ENUiAuyIXQ/Bhh4B9O2V31GZChdl
pcJsO/BCM0xD2tPT/umY0ML2l/dQORd+rIcvY77gcpqHywjzzuykNSZ0Fyo9IuiHq9lzRItFp+tS
HcJYjyrxNJQy7QAO3i+1bm5WS+gu2xTQwLTYke2BI50wkS8nNeij4xBjoIApkAHLQUKirBnue6yn
xbH462v/wXZr4jZT75Y87lR9vTToquBBtqgGYHMvAxW3RoYfsKQDZq6GYPnBQPy2JBRDrCELeM1D
JuGlUrAa4uJ+NRjjJBRKGuu0otrVmb/hzpn6Mo4mlo7j3bZ5Pj/SVJHk9gYw43n7br9Wm7ewTePf
xo9XRNOJyO31ydm9+A6uodpOyPXr+7krbCfz8Yh4UECrF/y8FY7vXaCBpFU2uMl0smbHFsclpmT0
LMu6QONRF4AO+76r9tvGa0jVfI5BmURq8bfDsAuMO0W76/a6miL7YhoGtSYD/X9Q4y6/1ibaqKRW
4fUFm3HFB1WhlYFoiNyLRDTwgawXbrRnGBMPtDIBZxdJhOl4DrQ13756XausU0mWeklN1b3rQx38
LN3YW9i3oPelMwsoTPy23a1jsxcNANXcWZ+0L2A/2hCOZ7wxIHLShKlCmQ5yQPBt8MbaIkQX7q4p
86KHbT5o/NP8lD6tHon2dXRLk2j6lCORs2j4UwrBy1bvVP1sRSOg0uMuUpPP6EdtQNdJa3vtN1FW
O0VJL4bNSId+OMhQxDCWyQ/uYUcTOTFdNJWJZc07dWbTNpe56zDXqzbaMomPM0OXhUSuU7rQ4wNr
l+89CcDm+VPq14P3MZ5s8mqboctHWj42JYzRXgiElqWBwRjRkzKhGu6XipA3w4+7uZRNSYyxFmId
s1WX6zcnN1ZLvKeHm7qRrX3pqFw8TbvnPqD93WXiqzymwmoBGjxIun23e+9TACsLX336p8mQxGs8
vDnLtN2JLlfPIu/H9hBPY/3muw3H6bBu+zdtxHTnmq58G3ssPEgO3PxuMF3AFpT3zvPaevj1rlSf
LkKnd77nC1set8oaoy8KtnHZuulL2AkK8/u+4ri1RGXLSDJWLvi11f6Bc867o4M2P5Kq7kPqFr55
QSQtvnR0JjjIQLTOgGltUd/iVko/qVDj+nEwUWnQ++9gDwYnnN4mC88WovXgTWDiaKUko9EHx9E1
ld5pmz+JTRJZQ+yzbtv6vNNsZZk/dByfKtXKXq9pjjB9i5A5FElezXZwu4EsBLVuZPuw2YZ4l0t2
d84mAmwNV867KFzZrKYwsB7HCNLx9ZyHzkaDSa5+VoQtZUostCPnYhk9rLJ8HFb8TNmd+ckTOm9W
hJpNOlBOfbZ1SbG0wR9PJ75H2aPAmsS/4BC0qWvLnEa4s8v+oTk7DRzjzjE3bHtuR/pBeJ8Ekeh/
5kJ6Xtpt5UgqvLr9Y73FM9BUidPIMQaA3jNeV9kPEyGIlQaofO5nwv+J7SAqaT4xPrIwGb9ZE0F2
ASC9yiWY3Ia9jvGktQrNpcdE4Fvk17WXSHvxZMoiMS/rUounwq6nilbwNH3t4KWaZAUk1yTLtg73
Adak3ydOnjsqzfY9fr29cz+ihc8p2ckG9Ma5Q7zVnT19zqn8WafaNcu9tOwZpmqg9j2B4loER4YR
6f/V4mx4fPYaPsh5JpZ3oyquUPPMokqR2JbfuobaLEOUEwmtmJqGNtHQlPcO07DLYVLrdCjymRb/
hpSP52scgoqptYKHxm4aEJd7QazQowb9ZjU0pg/dzFacmnpjxQI4Dn8q1zKPnlnW+XqIAo4cw8yN
nYarv32lDh566YwI+RRge1teVh7y+PMxhx/mMPQu4V9fULfDhsbJU8q6+0u9rfaradrITlanEdcM
vfdvQagpPGPyjNlqTQv489KGa4iQQNLD94twvJSz4F+W0zoS0nph66djE/k/6Xv4dDtQEZybxZKZ
q86bSbMwjbe+UzuhLN6xqa1pQ/vQuTGTtD61whudg4BXWKW6ostPHTmnGR+W1H8zvOT6x0a75tuG
kuuVG4LQQrLRdoeQ6ZAg9cZ1VieNd/oVBR9LJz1L6CPRUtdmhZsLK+2jXbgnYyv31fK76hmVavll
oTb7ipWnXZ7oU8vnsa78Nxi8sEQJeixq/vTmvg396N1ucTTq6eCvsf0d4fiwJ05eYwKACsVrLq2m
1Z870F3+lVN2+ZQp1CAsZAY7f/I9biPVw5E+cbW2hhAP5c14CBpRDod5qrzrGbcJ2k1b573lrqQS
YPdRnpWTDvQxrHbUhNXiW4KMoRdzcVv4teSe6QyIdGO9mmO/LG6bSt7dVWf3Fr1kBjLfmkGrh6Hb
CWpFPud+aihXuwe/87c6HazWta73vJ3yBGMi/1U4Gx2hrogcdaxJYB/DRthDGvtCmMtqKp0n5LA4
A1h2SWwQ9ni49MqmOlOc44CkyPPhru3coWVz191HMdEe45SusQXe7SF8sOZgLY5aKPklHIiO0qqj
WJ20ovA5z5x2eFLj5v9g5oL6TNcsfZhMinkc78XDyRBIsTHOftNMXgXYucmpNq0FAF60ugO8Z87h
PStVNLIpCX9hvG7FHeJYAG9pT3k7hvW1w/ZB5bkclX2AU1k91U1hKPf4WlSHHl2SRznPoaw8qGBP
HbOgHrabvXlmriuQicTPouDHpz0LOmdXCUckPY6Fk+ZtxkDXy+j42FeBlnmDh2UcXAVNJDYK+nr7
WPIon4d9Z8h4q+OqT0XD3peupVNiN9z143CkJFTcz1B5JRMegf0srHL5zLwHn18H7J5mlBy2OSu9
aPZA1Q9IMbw8ci4BSY/tV3QCbJBe2NHoclw224Ywi48Tuv2Q2BUlBsxNEEvhmziTxFbBqOACSds9
QZZ3HU6DMD94G0lE4uGYeuxWJeob3+g8SKLN2qqkWHEmArVNQfUiMoH/Nvhj+bljSyl5COFy2duE
RFmEBsp73Jt2uTGe1Vc3RGfBjR6ssDv5a7dWqe9LRDVEDlRr7P/D2Xns1o0sYfiJCJBsxi3JEyQr
W5Ilbwg5MefMp78fPRsf6kCELmYwG2Pcp5sdquoPpfRK7WW9KlGAmQM2T6jrxSt9kZlIJaLgPiPp
+jaSEyDxkQoMDmar9J8SKygn1JSzCQ2IpyPeAfXWX8qSMGWfUVNP3LSc6g75rKhvlG4ofkqppEdf
RtXQj6ivu59Gn+o7WQ276obSPZhXiyhy4lKqjD92n0W/JrDV3ynV12etNKBO+CWOPq5IAqK3tiI0
96K+1G5b6B4wxMBg8VHqpxHIodcSd1KxIMd0c6jfzLjgEuxCquW8JK1ZuzG9kfkUg8nWb60y1xxa
AmvPNtSjtzBVxme5Mq3OydR8fMsxiFa8OOyle+KJGYZKxY83rexJ07r6ORkL2Xa4q5UYDRS8E5hj
Wk3QMgVlhOWRkc/kbnPTOhEGMJQacI+nzFWateUo3ai96UqrPQnZ7O41iQTVaay++anKQU48QhJU
ej6w5kXGBAnp/E58iQhJDTeN+qaAs4JnNWafAmPavoRkwdHPygNvYfjD1Aa9xVp6mgU+T1VkeBpM
mMjzWUDFhZZrclZpqZy5kSoiaMt4hoGflxC2nOVORrTCB9acmpZSV7lFuRNELimfMZhKfyVjXxew
8Of0Nk+JPHdTH5TAWsC7mWfHvTbuxxhYuxqNrHInM9GYmY9KdDf7PDBg49b4vUzk5I2EAB13lEnz
o6pMMqoVqRoeabQcP6hTr1A0UgZQOJ6PonTha4BMp1Zb3PatX91kmiqe6pxM/56yk9DcCubV9wll
3WtQTNnXxkgIsWGAx3DCIl88h/pUoMCfInEjAXOHR7pmV2+0/F4YiOQgiTNg49YeaEWeSE7f2bwX
0tTFwEmAiY+GAaklDrG5dIYqb3/3CC6+G6SgNBSPBOdTECQQTYBx2bvCGKLWrZo5eFJaBTJRCaKz
dNQIgSv0YmCdowzraafrVOV+FMN4n9GYrKR0qcVvMOpIQqa2/zXCLM6csFl2cdNoUXGcyyR/KQCE
2dB2OkauRGFAdsAOQtuh6EQpajaS8Dpsy9x0a02teYcH/qd9FWpdSGuPkOJ4KktTetQyH+JQE4zt
fdD4UCzihWjvaNoQTvDROumF3Dy9FTqlblY+lm7Lug3ukNNgnusruXahKi014HqhKHHgdB2DyKTo
LM+kqPZMUbF8lYNB1XemnFKX7etIuYEzmRsuuhIKV+RrBqh0rJiTyz0LeYPQK7+fOtrDeFIl+OBh
C5TscQRQeQQw9l6kUJSjJ8JJPg4S8Dt3eDC+WaXuP+pEMayTIXU/FDGD8uPgGdFiRtEnEnVpCJ8V
P9L9SyxZh9u8wjFmz1HgYoOax1tZ6PRBBoHtq4DIXdTUm7LS4KmYivpK0rhbHLMN2sRrU62aHcmY
/Fv0Fv1Dr1rtj15rtfqo4BnyJU+B4oncCh9YUtPfqOMNXH9mHRwLgcKeWmxUHOShgtkzalL5hak2
UBtMNQzdCcnV74j9wwj4t+8bOTP+lFqYGjup7vO35XogSwPzwMebSOLC9McMW0Pw0tfKGhT0DqEI
cl4oyaI8Q43iJq0RF0CPMfyb2Uzp5jdTiIOLEM5F79l+EZSERFp0Oes5FezSh6dOAQP2x76SpuQm
sQsez6zKBpXtU4vLRAdzwvNGLlJyKCN5kNsx/jkUs/k9hA8OITMU8rdmrkiK9BTXHW0MYdsEqozG
MOhkn7Dc6MU3dmF8BRX/5+g3aeWKvCTaMyPic3O2VBwh81Q+xmoJn2mcATm5sOMq3MUWIbvTS2Si
TgxcB9nIHtQLSDmhtcPpjr5MRi6JtxwyHLeV4BmO814+hk3FkaDwb981ainuSirQuecPYnitVF5N
Np82/FBzWg05cRIbX/oG7peT20X0TEv5kGAfzsU1GuyBHQ65Mtx1EPtqvKFKjWzeTEAxjFqRL/lw
NVyNZJQeE3sMILItBMRCp9vQoa/6iAvXz19rRKQvg2iKm1yORnGM01Le59LYagcu1ypxzbZoQw3W
BCVBWgFRT0j7yyQH/1QWJBFOneWYKEr742jrGXhDFhkNN5BKsZcmKQgd8MkH3u5FwnniI/g1PKZW
NwA+eus6GSK6mTWC8vg1ojKqB/mYGCZ9ZWhy71KWoFrBuxG2u740U7GnSxAl7bgT9UsRq8PvIecN
wpELxNmL26n6atqKlF5B9I2+xNwWmWsOS1YFxsyPgC4TBY5J7PWCD6n0BdUiMLY5D/GbFmrDbzA+
Rq2TJrE96lapdVtrGQVhuhvO5AP434K65pZef0MHV+pfQr2IniAdtC0BV192UGYiCc7IiJQlcesS
BtYxoKTWXCGnba57iOada1Humo90Ryyj8BasdVQfYVjMPwi8evjwo6n5zXMbJEhBdjUWXOaFBJT/
hsv38DIGYuwOYPJW4dlkxXAsOgl3SPJrituBOUuvNpZo2HZZhn0TdokdwgYLLYLrovjaAONDrJIj
+YcEPSL35ijR/R3kEBtqFKlp5mkNHCGQ7uUAaN2EWaGaW33lWrwpBhG2CdMMpM9+bIvKup87MciA
lTPTRKFcHWDaDtdz38yU32ZuBg9gpHsIIE134ENKUlHTtJLnCHsE4XVFUeP6AwuQIDPJJmrFjc6V
UysJSb8FMUSBMta2LbwUKUyAGCS2DfgtNo5JOZv+saK2HGFSRIDrFrIKZAgElxt7bMdKvJmwUrP2
VO4T3iahAs1p0MjxjKtn0uW87lVAKyEFXwkeh34X4qB6iZmMQoVFziWJ5Lhh+w6jjKtCFWeT7yQT
1zs4IgWfC1zBSaYhnJhwu+ZYedMTNUE/nGOjidtqn4xeJnrtVzjn3IFSRCcaRxIZNVo7hgPsdFzW
D3VapU8QE0W5I6sfn/sgzMILicAbbCMqxb0ZqDhsjUrJjmyNvFVADRXleiC4eavi3vqKXbAN+YhO
Rf4utWcknbNQ25vaitTvYaGauhfHo3wx60FR3tZ2Ud8PU67LcDcsGOzFEtpnvkhqV5M7WGFE5BLK
69xovuVhSp4bYwvKJQ+J0/eojGv3XAdgSGjMoOSKPJUkyG9Sd8c1NfeuiBM4jmWMo9FQ/X0HtNbu
nUIu2muuRnBieET+C0qM9DjhrDp6EB6AB6H5VK8T+rjGqyC8VZf0TJH/BGNuiYMsUeNzKRMoPCWy
EU8el4tk7ZRBkH5iPN7+ygK1GQiok+AZj93+fgrrnhemNIK3qp2mP4EJzW6f1Hbyw+aRrncGBwsk
ooqtCgua2IQXOhFyuux4wG4tlDg3qBgI/Ei9k5/U6PO3ojSjwVGwhn8GxaVGMzTtdF0Ug/2G9wts
HhBjvQIFmGMoy0KyfqVxNv+IyK2YlZLCaesys9fcOIr1doHz9N6VIzP9HuHtStMeZUZur1GpA/WM
Fk1H09uQRfNiziCfyDIfPwC2u2yGSW0d2VQHnXOgSSEsoziod1ZpQ7vmbaGdkhVoc+ACyFY3dB2T
J8+UDflKD3KaDUTKkBYH4sfkW1VwKxPEQT3q1JKrH8Jj9hO6aXyHrrWFZxipmbSDEe7ftdxPoUuY
r5CmRUX3VYUr/lSC3TzqBjiCxut4lRWpeIhToeX3VTx0WO3YUT8dVasfvzZh02CDOtcCG6Aybf3D
VIj4oStFQ+VpmBCtTPJMtZHYBdPUWbUSa0eWJBm7SCtIF8emMmpPbTk1u6CNRu5He6jzi1wb1Q45
7qBZNrVVnftBFy1/HCLn+VlGcym5eK0VOBrEyhT/sAqIEwcsMnr/uifHgdBFl/qHEd7cb43UgE+t
LGYueUCt3ddC6GQTDBjoDa2c/hjq0X/0ifR/YQq1lFmncdC4CIgBd0hxxCt6EJgeGfKg1yoaecjr
VrEPVTokoKwohLLjCL/zgVylpKlxrDbQ53XEQYMyV4rbpCgRnURV0xSGCUUSz/eRyRBHmuYdtWmi
TR1VwJe4hn7nRbSXtAAPOp4nyDXiWZ2q6Mdowex109QkykX9V1duJVv+XR5r8IyI/AlygV3DZF+I
zPgqZSpEng7TkLtGUtrZrSy/Gxzkb7CZSlMuHhMzmr5bnaF8NQC05J3iz7LkhbYNOEFfqCBykzoj
NE0lkd8rVms90LmxeB2Is6T9jAXtn06Jxh99CPZExSXWbppZSh5w6WChBjbEWwnSPpJ8DtVFjQKr
3ykYwLcuP0x+1Ga7PI5S7MOOoZL6q0mi4HUqg/h71k7iKSMD/tVVYxaBzbLpHFVk0uQEkLSpLOkY
WjgNpPhvaQpUoySZT0E362fQedMqDxDvK9UVUO4KnkNAOWJmmPpOJ7BP2wV1a960sS6N3OCpolMS
jOOXukyiR9tP7DvQRAoxg+/P0lL3GgvHMiQUL2OkkQVMXHhvxBJkICrkS6ct0EA46K38H0ZIBWPf
2FWseRMUCRv6VztdarORYYEhLw9PLFdptNP6kGptCtFD7JTMMm+XdFTnrunmi6Zogtr1u56SH7ZO
6lXTz9pTkHC5OfheRjQlIlvZW3VJlIOnc/1nQAd4FVVZq3p9LQOjRxZiAwcno7F39bYKUqefJ+kF
XSKffpxwSreiWXkUo4mDSwUdU+X7EbnRWKdQ0eMkuX3fJv6sO+TwIbGEryicE1mVnoZIzE9+1HcK
PPGl/IxHXPemxY2o3HmgPOPONKbwF7vBCRyOUtJdxleVYNWSbTuTMJVrVGT1jWUH8JBNJSPgDzSz
pX+UXQ4jDwCovdpMIMDzmAz+Hv6oFhxTpbHvpTzEXMO2AfK/iH4A5AAlbzyf16BBeUEIcKHGmi05
TUt75TavJVLUFjR+Rw6bx6gT46K4VycFtgBUsgZtjc92AjPpu101hlPp1fKoaK41o4x2R7nr3nox
SMNu6Gol3tuhnXDUQtsgAIOXOsOqC4LYU6gURr/GgHrNrpslpXezAl088dqUwMSwKzW6xJbMzq6H
PrLu9ChJK0/0c4p6q4B6d4sSCKy7Q77AYlQi+6UkudLsp3D2R28aqWTtg5B42VNYxdqbudsJOWLA
KxY2LSWFYpHqP0SVSYhR0RFDgv/ZE5tMHOHfaT7SYz1CDvJQtBPGLxXdAa7pk9C+QKXVwCaLxriu
dOBoV8xTCePYKmMsGjVfgZDLheZI4Cs3iq/AhBkpsELQG2Breymyol+FX05PRarEtxpkdXnhEVJS
pkhrkp8W5R/L78kJKfdSQqSoSCAW6+A4rZnK3wkEh9Ylc8mJTPvaulVKUSkHX7Pm74E0yNcoT3v5
Cxoz8WvQFbHUbFJYm7QYCi6oF4czsKmc36I5EArUftGFoO/0PXDhBnGizDGW70N6ISRuocl8sF6W
9ceuqUGbq84A9U3kxr6YpKAdDgPf++vMwz4eNYocFzFFlftW9JSWsD7rruBJ8HgWkFJuCBp4RVK5
KXpnbqhtHKyoqqlrqYgMvlKqTIlMil6FRpUn1r2RFXBkeYWC2yqFYOz0rPI3iOv97ZL/wdCRU2Ri
klQ0d8gn/Z9JSWHZ7cVI4qGNVgp7hE4rr3Y4cZiDMpxMaFspVYwsxm93h0me9jOlBodhrFqGj6GW
tyTEsl29Yj9kpNTe8vRnoFQ15Ag/odKEyDstoarn5aNSQAzgpoWWoelYITtRQ59yj1M8fbcnY+4J
7wUUkYEKrg45h2gS+rSWPmgREgcXcMr4oVu1ec/T1Ih94QfA32zdeie3QU3kX5eidJfbedqrMTWf
XTy2VLd1a4YvGVrZ7UJNnbxwrMZrApq8MY4BQPe0CzXFqnCcq6TrpucxPSZFIS4sSiWqY+E7T2Zf
jKVy26AR/FX78nxrRFbaOgN8i+7YzpTl7pCk+VieSmbB2oSaXuxo7tWaV3NrpOUz6YL0LNnUS0GH
ShnavhET/LZDqbym+azJhIZkTT/tIO4lh6wM6qKvoKU6lBVk8m8mjURtkBg717kkBBUz6LcBtXl4
QdH0BOm0pw2HjaJpL0okPk7RTbSn/ViIvdZA01MAR1BcHGS8zyhOrjTfqTLpdgUfCJxYU79LXeE7
XVJ1BzMZxjtJSvGAlfyAT9d2Xpp0yuHj4dc68GV42rei0rdwt/1Pov2PPwzS1rqFzZI5KLLIklIY
zt1RhjwoEH2Wt0AXtjPrWvClHlPYwh8Pvm42Rs85RldlGTBSGIutyqkAnPZhhg6ilzuJz5O7qxWf
g5TRKXCXkGxEsJ0orgUItoHVIxItpKO7JIeEQmxDHbwy2peNX7R2E1j/opXzCjxov6ozPkdQaNzD
IJteHNiqSwT1XBEhc/EAkdeI1HZpO+jYflnTIc8pDKhDAGN8ohIBzcTeWKm1M8Dfn0Vfw8UMVxHv
DMeqkRu608iU8yygCoukLoDvkVKkTJrCKLyPV2FtGbGMthh/mIvpKVSZlXtKOWg5nd8hiMAStn5o
kSlgzaGiMp1o1Mcf9P5VN7x1zm1DnPgUQ1/2oKKvHDHgTTZF0gDPoxJU7wzYJ0S/ChTdVh4vINXZ
hzJH0l0I43NdIZauhwYEZGPZgYyvrHagaLQkVVp8s0mEwiBZqsJR+ZRpvAUXlqSAony8tO8nejre
an9NhoRepSzRI+bysHitTtcTMN4XaBoCCnnVepVVVQ+2ngb7j0d+v7MZGU8aHa9jkzZVyy/756Q3
k14okcbOpnGSfBlAeeXhLYtPWrj8XU96B7JtEGpQ2zkdhaEjYVecaDEo7aW+MOKsTLkEqx++mtCw
N/bN+3OBKTfXB6AyOCFf83Q4S7N9O5PYqXXLa9ZSMXYpRH5Dc6McP16+92dCw37DpEE5KBC2v8vy
/rN8KLzqeox4G/xKrS6IYJBooSqOXHifiJVrqrwbndjPjijwZ0IYj2JhbWqokHhXWceZL0Np+OlP
1L/sNl4KjHWY3GHiuGWadG6H0FHBQh9h4Qq1Nh0faBShAehyG9cd+Yo9l03plWbT5//HVqQzEVbx
iqbx1VZrGcExJ6JgLefKrKBAtzZUpLHaGOXc+uFirsCpojkKVPnTLzaY0HeTkFFaiAMGikN7Psah
Wu9GSq8A+5TIPt4i5zajLduQCgjLuM1WJ8woaj2YrGWLKL19P+T4hbhjEJjSrksJajZukrV30XLS
bGHKrKKGmcS6e0lhdykxMILkWgmytwicD9poAqNlLq+sJl+6FEtt//zxFM9cXzwMeJMp3JU0f1ZP
13T2rVnocEcdrAYQeiqmf2gmyrAii/dV6lsUJ4R20AQ8yI3pnvmaeMMCQmPVxOWiLXHUP+evV6Mi
tCpOeuN31quKHjvmLVb6Iz3Mun2AbHr38VTPnIYlIKNji1B4ktZXSzPYLdS7FIgL1qinY3i57ySx
1aj8zFc0VYzeDAXzIhyhV9PCxSaI8+XM+WqijJDhkyY+iKZR5L3SLrmE0qCUCpUutjfmd3ZkHgKU
bfQQxEb9dEF95ABjS5MwMJRefkGElYDrJH50O9Ew4wdXOxTYAYGnv3GRnjklDCcTXGCBDett+V3/
fMgaIbyJ7pR1Tcrxssnlfoc/rHRvU0DZ8FM6M0VMAQVtTTgpSwPx06GqVFbnQc+YIopAT6ohnI16
jRw3Ala6LyEvvySKveVifGaC9uIYT1chnQKKvPqkyKhxZu45IxHfzpNrSEoIXvxDIKNd+PQetWGC
2PTeoBkO1pinE4yRolNOYoI+NkGe3cJuGip9ywXu/UlY+jDItF7V8YEz1kaBcm/R26OiO4yErcBt
MiSw/MK434jEzoyyOObxD5cnxvqr27NDxZLlug1EbcIcLZVch8MTGhu7/swodDnEcR5nRVXGE+10
xUY57Eeid6gXUEmy2xrLncIraqkNN7b5uYEIKPG4l3nj2AmnA4EzaUGu01liHvArjTK1dqExbvgQ
v78U/zYaxUWLpvFEP6vZqMQrw5hT42S6ySV3ZzTtogZWSDniBbBDd11Or5/dclj00sIR4rq+NFxZ
XRsRZG/KBwTMQpRkbKFV7stpHL2PRzkzMdPiWtRk3jaDNO909QZcXYM6qcjE7QogMQ3NK1rMNHvL
7EK3HIOtlj3nxyMDoL0p4d3aK79X5c40KetATJAaUEGajIK5+gH6m1iOi/turMXPj6d4ZoMwRZqb
8cjQCWDtE6njmo+WhYWcwjxCz1uAORTt/Pn9jlMPdTFdLLeuvbL+thsD5TtSBKdLZf/OGpFBNXEy
bfS0fB8WUInSeUnop0nTAXt1dn0jxIRqMdUUNLyDv41XC1qa4StEfvtgDxbK3CQYAfaaNjt8vIxn
vhzRFi6COh0MFUoppzulj+Soqmhj4hSGFrwgDNJfEOxpzT4tMPNwjASi0f7jId8/K7SrYCkXfIfH
c/1mh4Oa2wO9tR1f5PNBh6v1PZXAKa8klez8zkfXqzhFFVLO/XjgM1vGwuzT4gBanL+1Ay3dMIlf
cSF0+rCVbmJdy5ymLIdPh7FMz8YNU0WGhRH46v0qyhGFvwUdzE6t/IDa0cf6TcpNjkKaZvrGBj23
dXiaKQYuKwqV7vT7dYJGWbBXSUutMTrg+AXjLo0kvOp9M77GpXC61qnZHQSx9ePnl9NkGelBYrF9
9GVr/ROJmBGl68DQ0QRAcbpTcILaFTgtbqSo5zaoqZISE0LqZKqrkBknqFLgQw9f2UhMp4HG8F2M
eH3Cyq3A0Izm+H/Mikwa+1uyHq7q01nNmKwUCAfZnVpRRh7a99KA/IV11sZuPDsxkvwl+OC/1irV
x68Ksii+Dfi6+CgL6BcMXtIU9pgek0yXm4cZPdBWIezMoEvrFNIeFpMnfPUwzCrk5XJGfTPRxw2I
CmHXBDu+wO0myDLv46V8H8mxOUhQddJUXgWxuluyIUF7i9kOQqkWyZEbzWOVvqAIM6sR3fg0qFtJ
3d9uKf9aYrJHaKRCYmWxrkQPq683ZlShDJAJx+bYZbuob+XrYcRXzI7a/OhbIEdKVDWHEL4knQEl
0CknmEzwwAznvI2te+a+sbFD4UoXBnf7OrwMB/ia9IwqYNzUwY72uhD7AvzjP17l83P+Z5jlM/xz
DmOjTXvZpyeOP8+j4dTdYrlFA0lNdzNht7d6FkoX8gC8ZqX42JYpjkTYmVv06onljRYk5/YXX/y/
dgvcDKvTWmAx55saUw5glLsaHNbfoq4SiGJycNk3pGgfT/7cElP75i3h5VxavZ3OXTNmOlZg1uiY
uqhwY0NXZE7ZsDGrcxvZpL24gmW+4Fsus/5nheELa+nYkSdgrFe9+nEAjFipwRvtuLdCgbMTIuda
fMth/MqrBcQzGbaAQsBR01rc82t4guA04UbAcXYUpCZcPJQ+uL9PJ4TayS9VmqnSPDiIrD3mRVrn
kWmhi/74+5xbOZr68LRSd6f2sArja4J7C6krA0mtvJfgq3tm0Zv3JTrir//PUNhB20tgTWfw0zll
zdi0tsRHKse2vLX8NgTgtCD3wjEa4qf/YzB6YFGBI8RW1lk4JjchntEEvD34y77rWtphwhv3+jbN
9h8Pde5bEaLxAGLSzAu/mhfMJs1oMio3QujZPQYX1o1h9dbGXbX8LeuLE+tkc6kO8UKsHZrztDem
aGbf5Q1sSqeDQXrB5Tg8hxSo9mWHBujjaZ3bGdT6IC7CYQLCWj1/okVKnhkgZ7hs5W48I5qrY1qH
EdeHGx/r/dyolmhsCh4+KhnruQ2aYqcNTOtFY10fQr+6L6z6EgKdcZTrqN+Y2JnRLNyYaapAJ5iF
hHa6D4dOSPQgB13XB8m4DDJbeqThE4IepZvvMO7zN+LN9/uDwrpCOx3iCBX96+osR7IBjV8qkLoD
sb+WyjxRclOHh48/19lR6H3IMaaUAeR5OitJ6o1xxrMJnhu+rFof1DcQO7c6LZ1ZuyUWAmchOaDm
vPz5Pxct1Xo0UxZs+7yf+jtF8RfGBFrgSy0bjG9q5ad/Pj0ttiBFJhUPewCe1bSEkdZREJIS4DtG
sJ6pv6Lc/GTnagoL5AMa1xIXOo/HOqRUJSwo8rknvSsE3roNjjIUl7XchYmBbE3mm22c5vdfi3td
pyknOSUh5hoPrPoSXU5vw/JLq+7KnGP/Wu4GMXz6dkdoIZv0Mze53VVrdbtbGXQf+B8JfhltscuS
7Pe8MM1qI95qjvVuQoZQyMBNmRRZpaf56lDh/1tLnYw8Uamm6DUrpHKXtOGny/OMQmpKOLG0UGBC
p9sPeigccBMT4hpxbuUkuYVBzjANibjuuxIOX9zYcOhQz3P48b+sNmGyc/Ncrg0ycm4QAMfTX5CS
6SwyYMhLdQpVJqpFeKVFevbZ95/nZOm8xcPMy8zVeDqMjGl8py1lPMRilmeL4XcO9fj48dlaYu2T
J4WK59JEZIHC7eXf00HqKG/qtjG+dyiHy0K6N6JjJpv7QlEd+uAQ4CAFo4vDxp58V11YRkWCRFlX
W2yEVt8QKiEevqPxfewu7dC6yvqdWvhuasTePL98PMH1UNSOZcAHWudQcUUXvbo8ItwmZgijaIWN
MbjBA8V3uyHrv0i4sO+szIdLxmvqfTzoeof8HRSIH0hTJcRYl/ZivIj0oRhDB1eP5B7VQLqbrcna
GGX9Ov83ikXMK8TSbm913sCgA0yCmVqI+GmAUyItpVi8lVzU5lt8iTODLS1EUKcBeNM4Y3Xr10VB
8zJ9ISOGPmMNpfXAg8aLObb+Jzc+8zoZarXxdcP3zbliKBSLA9KGzD9gufLZkG0ZhcoPHTOoq3GT
rO7FrlNC+Ph4NnLJ6IcB0BisbTb3n90JgLNoI7inqDZRHzk9X+gQ5lg3kCz6UVmSxTYhvovpZ29e
kJ+TUVanmIQEp4CR5BGbUN/BTetVTpTXj2fyfgNQjsCwlZYdC9pkrr7KmEqtGswYrBVNb/xSRlwe
UmS7i9uEudVA6e/W/fdaIsBgMEoEoCXgS+u+dQPOCdrUg2IBouMtQ8woIeE2m6tayqobuLfFvjW6
7oglrOqOUaxe4J2bbtyN704xOTKdUBTIW9ai7FzNOKvwXc9C88WO0AVUmC+6o5FsRVNnB4HgwZqC
2BjyehDMYDAXDl6TqcrsnaiEfpnTwc4+fOrrLYQYjUQICIWB6Iqyuiu6NB3t0BgHhxZ5IcTl0nrC
TQVhqRaHGzneakb/DUWUSwNXIGyaHJ5ueeGbUZIT3DpGhiS8YYJel0rK5y6Jv6MA/fydDI0x10SE
uSgwl8pD9DchzTlqdNJXQp63ALs1e++/YUAXlpZ8pKv6at1w0+nBzyRY9L1eH+Oxmq7wlutu9C7Q
DyEJM3qvUUeeiaprSGitgny6Cy503FxcPunWQV8dwr8/xwAKWI4gAfG7eqSVqxjrYSCBbiF1FmLX
lxGTg32E4m2jTfdfWtg/Z/DvWLDkVDYO2D2x8el31LQMQ+iJ7xjG9WOH5AdDLXGY/eSIkfFRL+rv
XTR87xSa6mj+11zvXkYQ6Imor2qTC9zqt+oUy125+kE85BYPuq3ColuThZBZoNW1MM6XldoWvzNc
YZPLvAHlvMNRM0/2STRn6gNOcdHPOcKjeoOsdGbxl+a2Mkwl+BJY8p0uiF/PaocpaO/ADMPZ1ygK
D/pw6VVhnHofH9czZ+hkqOWn/JNjVcqkhtOy7cLWkC4SNsQVwWj3+ZPKKDZnFCLb8haejlIjdvXz
lDPUzUG4V+1R2pcqDlT/x1xIqxQgQEAIY7WPbHovpBiysY+KOP6OVrq5kXrJePh4lHObA6YHR4L6
CNjt6taBcBGUfYbWOomU+EAj19BEEKIEu0AL2iu5xOtB7cryUvRx//T5oXmjIJXB9Xh/UBBc58qQ
ITgUFOeuR0Uf3uiWIF0gANfvMrzmMFQzjDvu/i1q4PttAm+efAu2EsE0V8LpB5QGoB2pjnH1sLTq
Ok7y4hjazRba8n5pLRBAPp1sySR463p9KFe9IZfZ5CDWe5AN/a3XrEd/Ni57fF1wcm2PplZ/jtbC
5UNFUsVDgDKrCkN39SwiPxpIu/MJPSoWBi92iV34sVREZLgYz5YhTo5NAAiDcWf8/PHnXHbK6TVj
Kbxb8BmAX6DUrIaGPIPELGFoy4CPLUY/3hVlWO3ogITWoa23Kg9nlpfxNKAQKMlwV1c7d1JmXwtU
XHKwRk7cMS+Mo511kjeWSXlEAvqIBWB5xKV4qzPg+/tsgQShKcEsZfesK+YhXQiRTOO8iNWR5CZy
IXmJ1tj7Euetjfvs7FDk7chDcTnk1T7dqBgMDWYm4Z6Tp0DzbojrQXIblT3Oae1iAfLxF3x3LGjG
B5/C0Ni1C1y/erSlEVG1paPB0EdMPaQa46syoaPax6O82ycLV50huEDhKZJcns7J9qGczZhTubxD
87CLW6wKvNQI9V+owyxM0sp4qwHxu2VcDblaRpEiAbRodeCiAS09RUt+x6bSelmV9huTe7eEf4n4
sBwIsICujdXTEM5TKOOVhMnoVHUXmJhkLuqgfGNbvB+F0gZAPFgnryqm7qdLiN1oH5sV8mU7afRd
FfYzVk7GvBH7Ln/Lvwea8IWDxdFik6sWFqWno6DNUmgGBdml8335YbR7uikF3cUkzN6hM9H40Bdb
CNG7IVkxcpeFuL3wttdpX6qYYhQNUoqoqRVvxNhcd+2ile4ULJdubatdjOymdvfxjlw+/8lEyc2I
1BbmIYNCtzydaDoOXS8ndIiizbLTucOuOIhr1Qs3hlmDmdwZp+Osnh0Cxs6oUsYpve/PuccJcH5d
3r19PJm/KclHsxGnsxmNJkT7xyjqAU6BQ5OPnXKD/4tHYxRX34G+OV9q5xJffWf69vHY6/zz3QyX
jftP/EUGnWr10mtLOmru4EKDd36a1+blZ5/W9UouB/6fccY0xygiZxzt3j9U6O2foTRf+hsfbP3C
rEdZvTDo9ONUWmYz72ka4uIo6OZuuXGW36VK61GWM/HPXERUK1q8fK/ravcjcR9/64e3569bLTX/
dv39aFusrl2ozOmkRAxT7WCeuhgTOM+4cN7OrvmEsefFxk5Y9vJHw62uXJtWllwfDDe4P3CDdX7m
zuUf9+vzxjBnLox/j+46P8+avDHxCF1mhTWWS73IpZmQa3mG93Z4bbwnTIS2PtjGdbGWQLWWKO1w
GbP3yO04YNHu2+z8fLoJnbvGeyMtcHDh3HhYtr7fml4vcO9Q0+X7Te6PeS8faJW1a/bhTXThO+mh
czYWdnnrP/h+6uoWSTRUlAgMl0mGbsY/moMVqItr28ZyLkf1o4FWV4Ym0aMoBLx0lBzP795HDFHU
3WWfmFtz2torq0vDMuPGypeDZukvnX+MMFEuaYeq5wkeJVuY899S20fzWl0esSWpOk5k/y1geksD
B8/c0xzOfYq8yPuD7J6LWHb+bM3yb/j50cCr+2QIMpoMVAwsvqqXzXNxU12KH/4dFUf8uMu36TG/
jG7Fnf64sWO2lnd1wQTtGBnFsmMEewbvBfZnf6SZmOs7plvu8l3gWa7lbrG239VbVvenurppJjVP
0mY5GGCQ++ioeI+ZOzu/fadkeYu96my+4+cuADBBePyLXg6JzemN3SRWlsvLlqU78U7hfAjPJnLQ
XPtL5tLb7765w+r6UB+0K/tiY5XP3av/jr1aZYxmphSMhFjFG3bGc7oP98N+8pJ9c6Eet8pm5z4p
kAK4Bbw6cPFVQhDjYB1Pdfk/6s5kO24kS9OvEifWjSjMQ53KWjgAH+kcnJRIaYNDURTmyWCG6W36
NXpbL9afR2ZXhRTdqY5FLzoXeU4ciaIPgMHs3v9+37ARYOF1g/lbuFX28q4aERXrwz9/az8uBGz7
KX1S77Ascv7kFr7/VF2Zm0lW2WuoWdLaAk4Ct2yIHPnasv5kzbmuKX+8RfhVhDvp9TOF5HsAs77/
VZVvurM5otRKmFM/tUHTEAm2qp+soT9+etffYtPE4jRwnZf9sbRio69GFAkHSTKXeweN0juKsRpC
fTHru6Kr6w8MMxn3f/lTpIjDsYpNO31Q93r9/GE30YJKEEOHxBETZRcDbGVNtWX9AMe++tm1+ONJ
jjfIGY7aDVl8hwGsH+4DND1iDTxtCb1mbIIQ+sXwASoccCXhtFb5VBmjhARbewBtuyZlIFLpmXNb
FUvy0ZGNbEEIjON46GvXfCBQ0iMfEnnnbzododI//1z+tPmm7Up7zDWoNhENo331/QdjY9dopOdh
tzTGERmJVqULqyEw2yyaBwSw8KGdcS62qE/HV0Hz8S0dgtSPDBqE67boLPdnM+4/7i+vL8ni+qDD
BQMWwdH3L0mD3pSjj59D3AslBGLL3GCpqD9R+wdHMHWjf1w6k8duPs4/2dr++Waz+NJIqFESpkhv
/fB0AvGqTQsDIqGQ/uee/MYHCZXoDhTnz4Ki/5vfdB2mcenEU1UgzvP9m0yHqwsvMFc4e4VLmoJx
p6hdCjCitKre//mX/Of7miomZS/AAYxr6D925VNPn+sWxlXoAcOJpZgxP/XpTzoofzrk8LUxV2mR
yqSHzCPg+o7/cIul9CesYlVjmGhZsplRjW6KOrU2XFD1MVdrG3tVUsWmXthnGvrVu1Mvxk9WsD/f
erwGojfXgSWSZj8W25Z1nNK25+7ygTy7cdom2qNd6sQCAwkN5wDXGJjLX/50r+sYMz6kfQyK9d+/
79rJaqutUNK3QwsDZ7HLbV171v6v/xbyzdd+AbEDZmW//y3pNNKeWooR0AuiT1hI4IexbP/lz8/W
Ld6IQWGNduXv3/EfvsNysUpPkg0J86lrzpU9GFGuwZ+ZwIpGtZqT7V99V9fYBqFKmiBcOfYP14y5
6EOFpBZw/Jqnx6LV1kOCrOUnh4Q/Lyi+6TC1yZui6/an3CFzv3T1Fn8IEcc2ka5DwKmgt+9139EI
bTgTyNh5GA+JNvwjlfUvb/O/pu/t/d+fnsO//xv//daCe7omx374z38/52+C7/6b/Lfrj/3nX/v+
h/79bnwXUon3X86v3fDLVjVfX2XeNj/+zHf/BL/pH68kepWv3/1H3MhcLg/qXSyX90FV8vdfx2u+
/s3/2z/85f33f+Vp6d7/9utbqxp5/ddSXtav//ijw9e//fr7QOq//PHf/8cf3r7W/NyH9cs7LHD5
H//9zz/1/jrIv/3qWb/x3Xtc1A4dOaZ1+AKn9+ufOM5v13Lo76EKLhNS/r/+0rRCZn/71XZ+u06p
Ehlkuodq93Wamxvs+keW9xuxbfYXtNfYpRHD//V/vbrvvrH/+gZ/aVR93+bozHg13Fl/2BWxn6Vv
z6QNrQOi0wxufH/nySHD0GtV2b7GI446Q/a7Gbz2LvWW8uq1MJ+m1PrZYPx1q/X9L6U5TMqYX0j7
gD3Z97/UkmPgFbaX710FmTTqcTb0EQwfkp6tgTkAo65RnXk0pozpVxmI05EZsp8tpz/cOLx14pHX
MAiPY75l78dXMc1T31Z6se+z+pC3OFRNndjJak6hdOvPtbk+AVZ6++drAi28H5Zxfi+36nXfe20R
kUT6YVnAkKQtmjO0O82R0weFV23xF2u5jA68aL4HCwO4VBgcE1c4X/O2G+yoX9oWvpoiwFQW8/Im
JETDz6PozOe0YKu1z4vVcj9QgEFBQmxdUflznUbsM6cwq0endJV5Y8xjtZP92kQWo7W3YyBUvqtQ
KIMUUu49sYvbfsDtCK9An82oNUGQn5K8lMi6lPXc2HoXOqh14L5XgYj47vri0NQBZotinnxqIOmK
IxjUANyBFl6UATHdLD+4QdbguihhD68McqWDe1hd3zk0akrfieYmpB+saq9BPYyKLg125lred4G6
D6bsuVykHXmV1B6W+eqc9RL5CI61PyyG2cFaK62N6zaIJ7WrZmVsHn2sHI+pXWl7RgLgE+qGisaE
X1Jg/Nyua1PuvH6ptjQi7tyeefAI8sMnaFpf+iR50SrLiSf2prugs/RIw765MZfSA/ijfYMPCdsx
9YG3b0azptLq+s3RsSr3i1x8otF5QIObt+iuRvOO+cV588nTR7acR/0ypvZz7RUiDjTrNDudKpBt
cPnEeT/jVUQtlu9VZTX1GW1ye2eTpWUfPcLMgq/9jq5bDiBtXRubm4JyFy1Bl1b3asYKGsJrNu8K
NTrf2griMZ97XxYn/vJ0N1nyKt7NlivubHHtF9B4mE4yXxXeMfDU5N1lTi2CUJYl7rKuJcn7SeAh
huqWqLq/mPk6iUeHL2reV+WYfsGKNIznvvdQJDhNYLKLtRcUvGgAZcx2W/fpzKEyITozdWrvNKZ3
1gCWpqGTq1mdUgSKT0nQqgvyGCitsDKdAXC1yg4GoH4cjMQ5CA2Y+dUJ7eNi3KH2wnfYQea+mGXm
WnsPI3BzmMcCnUQpepwvs6c+VKD39G1KH7kL/RZdWdhNo6OHBiamCfZn0RvNOekN986e/AVNkWXn
gdz4dbY6kX3FO39RMN0Y47JUXcWAt1CbNb1ytmQTJfraycHDt2Rtdyml3TmR6RbNZ7rAehHORVdp
MYzlwtjZebZclJtI7VBhceueGNtaqhO4RhecYFUKD3YYlnXioilVKE/4lhOOiGtBz/ogKbczhP40
pnUwtEfUZdnTFGhNsJHwus2wrllZosp2U/NgFzlxxtYKyv4xT4t0AU0m4LYVbt+GGQj6aQNrxFdH
maa1ftAlBgpu31S789oUHmg/Dhzv19ryk9jXCxOKN5h6yNgMni6fCpW5ww021eADcS6repzJh4I0
LUz/qW+S6aMEE/1I1HHub4tGzVVkuX3JB51xmImmRuTlJ+5qWcQp+tT0ebT6UWzz5arEG5gVD/Y1
UuxzgbNkDtPCXIBbZsXgPloTnMGv0nL5Ub1esGld9z8itiukvSdCGsNhNDGJAdRupjoCHY7i260D
Y3xKhLm85dPQZSchbA3rTg/8beORUoZkuUgBITgLONxV03Syhia7OFhVnK3m+t3EBB35163TieZt
rUpjiRo9sQSfZI7cgA2E+gADS/hxXZjqMQDHqXhkFWtzEMhzmVpd66I5cedayc2Ui6SMnWJeLzb5
sQpqXloyeikyL4kCcW0Ylk47GjGNURNXVqCpdwx/joiAZhsoiB1n3KFwdNZoYRl600dblTscOcFn
oymWV69Jcv+p4xh2q88enni9S9BYu0H/0FeSOJl0rcmLp8QOXhwdqdmphUYzbmZdmv1mUUNywinj
zvtyqsEaG1Bt3XBevPrNs6rgoTU8EgscuLI57Bq8x1CS59eqEh0exqHKYq3MEUCNtLGJhfrak2Os
5r12LZJt8NFlJypmdQaiC3/ixnIWD9BjjmOknadhr48DGgu7MLOrEAoz706kxaweKsFCcYalPa1n
kSQtaucuzfL90OfdFJrukN/hTWyqndZ7rcC+puVlOLiMmkL+LWz7thQdODjmv5f70qm6O022oJnb
rrOqg2PDtOAdMQMOX4gLKcomRLeR1ppWu1O54mgsnbmfYh7HyR3DhOJGjK1I7+WSJ2vc2jaKdV7I
ZxbT9C7oGXnY5P2a7Rnez+BFyuHFbtcD+EXIHm3KQw10kmxeOr8ErupwuZzwVLoQf8e8fSpSiya/
mWjFIZiUc5sjfrnLR3MUe1kZPdeFN6xilyrDv0jVoX6YWe+RQt1QQRK3tS668ZlM59zgi+20bCv9
Vn0oYfned9BOCaSn0r1XU1JCysswbu9wmYOU791Bt3eUAgozMrVlqUJsahUQFNC3tzxk2Q2VpWeq
Gz3DBLftexzh8ZTqTbDDVSDwwHfJCnV5qb46FY+PCCtKjTuIFUcLG0Jn+UHohi5OOmnx7Dh3zsIf
cmyd/NKMSr3S/FtCW/Ml6DGvnnxflNQzR2nJrV3a1XpsSfLv0G0ycFlUFLPObdUC0BSN8JNTwNZw
OAyzmbBZsO32q4L+foNHYJn3SkwBUHGjd848xqcg7ge4pR2DFV20DOugcZEbq347yjx5V/6o1yeV
tziRBjBvw9YVTGRsyyIgf8XOHNkAzpriptLTKt2Po6+pyFTsaiE0QIXjaZRiFLIF4NfSZeBgZCBr
HNT4Jj3nLusM7YTjRMSm1fmfg8EEym88SxjBCLvkUe88gVpXYVYIhNyWbleFeCePU1Jne0MOV5pR
X2Jy9jDuhYPl8pzUtcYZN1XWFTcrceJXn1t4MwWW+mbiBz+WU9YcoDTb+9Ff5bGRXRG1uFkhkUrj
1sJh+854moiWsU8+aEFVfkoNjF8bHorWqesTYGyePpY3QI6Mrwwb9kfNcudjF/Q8vnMrJfRW5KjB
HP1D4XSXSfgm+mDsFds6YeMwGeNlDYZbdqlYZLrqJrGsz+1Vj1cx6T5ttE4cxhJ8vFKBuS+WFPmS
PaC/yWW6q8zl2A+jvlfwsaKF4iO6DLnsM13mJ0+C4tXcqyki0Io497XqtoI0yt6ojeRQiC0Qs4uQ
JduCYTJ27pXCZgZnwLrYvfzyCHZud2WfbMF1OhHVkz2Y9/1oOydbzWWk7OmFqFxyixpBAnNPOqJL
LPcMRRaxNYvgXE+L2hqjN+5ZHr6poC13jic+DynI/7RI9sxuYISqg427FPFsjO1dmQx1bMzZkb+T
HJdBdG+pWb60aY/qLm/MXblkJxKle5ENW3TwD+ya27DR9IdEjGylNGef1kwubogwgJE0iuO6QHM1
pW6GKckW/AV1LHkRYaBy95i0SgCVKe47w2PPJFvtzDcID9o1iku2gobd9CaWcGqNyVnT12TfWJMI
uZXAZjPtvm2EsaUs0t2zm58LErxTHRqmBAHaac4rmsnpZPaN+0RW2X3leZfdjmX/2VlH597KKnmj
fD2Ju9arjpqt3ZuWmqMB147haKwUI1VUjnwUwb0XL9PPQvj1nqORfO1Q1x+c2t1lqK1Rn7TO0dK8
LMonf/0CgWrXZ4gQg+wTHnIjmrDMu8LcaVKLKUp1L1ChuYsCLzhjMOl2mKms0DTleZ2Lg4F44hkx
9cXXQIaP3XxISr3bWahbz4H+1af2O8CA2NRaRlhOPXXC5UHHv3UEBYdVxa5vXXeEgOwbz+xkcF9U
E1dfwyzOixTex2LyjXhGMeN0CZBy9EKxwhPGYyjdoAhkTyJPVgtcOoPLSZS8ti52Xbcnhh8eltW7
WJmjdvVqurfu1PhfnMlkx+Qu3tb3+xPXqHpCan4DNOuma5LmJsuR0U4QMCy7jgMkXITQamuTls5y
GGTpHhyIkbE1phfUPVslYfCKddoSh4QYm5X92GInnI549XakYy+auezKfGz2g63Sk2713tuy1NmL
P43pU2oJl31kUL0sjWfeZh6s13haPPs2yxTWsQ7gIPgK46HSvDJGY2OEKkHUlBe5YBWDwqCti/U1
sfL8Y52zt9IZyr5RzQh0K9DLbbJOH6uxXmN0CN3RWasjc9RcoVaiHjqhvOOUrU96oPl7ve29T7Nh
NRvmT2x48K0XN6Mnt0kNir2Hdb5aFX/fnYxT3/Vi69jyXswq+NYuWf26dvrj0k/2E6x4Pl2fekLC
2o+szX0SnpFexmJCyVNWbIFxk0QJiqKwQbsUwbL4WJji1Ot5vl0AMzto6idscC5IRDym0v2Umm5y
Xlm+TxZIyzKCygxiPcjPtRL5VlPWDv0ERzOGm8CMW3rsuSpqjaWPykzD45G1erQSh72jd8FC38pi
Y7ZasssDyGuaAsiMPctSTPaszdFYEiAydaONr16QyocC5zSAZIWP6qrTtZGknOyl6Lc4lk6cQfMI
dYdG8rRoSg4zjfOFNsgD0Ijg1Xa6FTpgo1K/uJ2yzu/xyDXZGCnSa3QEjy23DtvzSh5mBp1DXfTO
M/oo4zx6WABbTzbnTOsUqm3PRxCOZ35rLJra9T65wd5J5VNTVDdTY4A7LCumQo3SjlDOZMeVRPxF
KLc5urWLM6b3n0VHJYNBgNrFFDm6TNQtQbg4HBBqLWlOWZY/o52U3wbF5gEriR7DUUfDnsnphvFT
c1P2+XBGafSmXFbKsdUPnrT3ENZ2a1ds54pz4obwZBCjPO6OudOaRyyYazjMLT1GvelrWCEV49ub
aazL4DGjIQTyae58a763aZNaw0FLEoL97Jytwb3kckyDPO7mNbOXHac1gYHaSIWrxboYTIgcg+mV
vcbW0BkUh+jAQes31UBtMG0m+KqreMJ0gHgMXnj/xQ/wA7gb9PRwlaN5lkDObG11O3+rw1XQeZQP
7ZRZW8TZeru8GZORBvf20H+QUzOMcW7mzoynC9ALTutJ15Xpx9DIhYKhB2N+U1XBkC2cmnJIBS8p
jPpavJbMJjvNfu68wZWHoFLCZ3uEwz6vt51L+XzeratjjMludK3adxj4spYREHqKcwyd2Kx1JTTx
eh31tdtwZpwtbZslgfDPWJ96l7HIqv2cDl0CIdU2t1amK9wLlfC3K/V9AFf4Tgc7HTCJiV1Qm288
cvEBVIV4RDM9Ap2noxcjE122ns0wzhzANHeC9hsI+25bV3ymg9d/gCjLvCDq6Mlt74TSjkWva3GB
Biu0e5vj7Iq/IWhblBKsAZuE7/DT7Bv41gmUsfmo0F85vdoLC5gRCvgR4D/OJORggf5SO0N95FYU
EPtL7yFHW3Ge1oETpKqKfYvrJqxTF9tkqyO6mRytB7rnnjBt53K/9jr304LMbIZnwmlMPuRqsHg7
w9w9++gL6EVLQRNpmG03Trqek9PMLO5d0CzlJ0NLCmxVbrntba+FBdJrLjO8V+ZsREP9anQdrsMU
GkVMUPgpaesN0GxOw6vjafOGGiQ7CSPozMOUBdnOQYQxRt3iWc9ZbiRFlDpldjT5atFyVSmDGnnA
cXqqPmDcguycifmmHyY3qtbldmZ85nAt8NO2Rb9hDqEjxq1d2zLSK5/BxqU/WM0wxT4IoPCqNH+w
1ynZwydI7/Dtyg9apoeaqNhpVGt2WxqcOTZsVr+hRQWzPEwm82poPm80TbvkuWXtNBAB0cAytJ2q
7Dwxm70VhhUhTmuOVVZVu2BkY0tuqMKRoRyqW1o7eRfdmZyN3msWxPxheWQUzX3VtJQDr4sFj3E8
e2NPqbFr8P8dh9x87qygOyAgBZUqlg9uvZ4XZ3BX5jxMsdOL/sGaBh7yarVumJn6JhuU5lKm7UF6
dh+Xgz8cbHvZY6eeH9op9eku1ctdlvfuAVWVyYG8I7yqtS0nbSbPtbMaVKKiibLGfTJ5Mgsbropn
CjZJTM+q34P8qMOMeeBIw7QY0v1MntgpFgfXzbnoTa2970fz4tqQMitsKQ9tYHpsd5L5WCWo1LdW
mzuRg5Uw0lK33uZYWmkOOdXGLyrJ9YytKaXomXlnN+twkFbjmhzNzvZ38Jkg9dt0BHdTovKbtBy0
uE4L55HQ1Mqs7FDw/kYBpa5pJ4kBefxEXKb7uGKE2zlF0OJuM6jmxc5UnlvNY6ZDsRsWwdg/kv4Q
mwkzWRjkiG2ocRhI8SjSIaLvip2dXd3dk2Fsa5MMuttvRSDlF6XjIJ6o3+4LjMOMTNUr1sEEcTkH
xK8FB4xTodImUnhkdlLnAHId0doomVRbLVhZ/MtFPXNed0p/k9Wp46JhpdKbRQaYdp2pCMMVL/mc
WdwxSRdDaBhuFw7YNwGv/4nKxhwjxNU/S5c6Zeik80fCY0iFShgpR62Hy53OM8/CjLEHsJHz3qA4
PU6GOGJInIkmuqn2EUf6yqfrtfFQaX3ooU3dDXPfH42khlPNuNIHSbPwaDGR89VcxbcU+PmeAnLj
RG1Sj49d6lwWHZcMDOMlWhZPnZOWdXiSGku/y1aimRKKfEu6zW2rinGwv9CDQDO89iCUFrb4BkUB
dnE8gf088XZ9O5o39SDXfTL7fmQ2GGfk2rQHtInzFs+ousNl525oZhs7ynbBxwUNwq0nnHdapc09
s4rVzgOvceey037riH1sK9C4t2MF/rHQhzWGPIDaUTKIb9IeepgS+TIXYmdWWsSIBnBFPz3amb9s
dDVOeJjFgWuruThD1RyUcjQjNhw2MBsxLWLLoQcTidNxezdkwi/ATdEA9F4Tz3mf7YcSPm25yk+Q
NedDUPvZDRVTH71dZh0Wp+zudZgvIbaVKz+398qtVisoGcgHEVGyC5xKrys3vhLWF8QE2q6Go5xt
GONrS6iT7fCVQtT6VpaOexTeaGzowS/se8wuxJql4sR1tTt6vOMBj3F5q1O8qnnAy+yJIkCzNWk+
hGvWOQch1E1t1PWJqmO7kbW9h+TlU/2ZzsI1gtCfsr2XIYuW/TDfF0me7RuowM8++40iFq1fZWGH
sJtCnut6D0vSN2xIr/6pdhnz3dwPh5p1tJ/Nx2nC4JsU4oNKe2+bNXw6kznfLkpX+1L1O9E0tCVs
52HWJ67ozFkhVAOGHM6ZkXRfepryeK5cI3OwbppDuXW9oNjy4/pn6gfD+HmZvLXasQnp9pT9vUOv
J5oItaDuwoW9unHSqQ8f3bZoGPP0UsN8KYMpWj0Hv3bfpV/ZWCyvygl4ZunXxhNErDpOpBtXan4e
CwKocr6hBDKEdCJduLlFd9NaThUzZEL2b3DYCC9WS0Fyrir9LmvZBm+9ADM1IQAOOObV1qUlFbt7
/YuZ5s02CaT3vlj1wLMYSBwlzea211PzKVGBffRUwtmpsPKCYWrNeUgGfw3LhtGmnjobsY8RjDbz
f8ir61EcSp8b0+myDJRRsTw2ndlx2azGQ+vMMh48TKwI3hJrV48W8w2LLYuLrWGAidJ84swqC7kv
x3UyNsFEl2s2qJFWut3ez1rVPuP50zZmx92IVRVBWK4yK66HMY2lYSsw6Vb2RPVFbSv2cOGkWckp
XziAMYfdPqNC8s70mILjQhrgsjS6c7nWix6o7jhHsxj64+JUruQydtX+CunfVUQzHkaeak8t75sg
nijKPdvVLgo6sDUVENYLQ2ifByw4n8j8kGGahtGvsEZdP5ZaLMbn9cqXwj3X8FjhFXFYkc7yWY5i
fTZK390YY2cMbBpF/ba4Oe240fe5Pjic+quik4N6as8JGwdm2ub2UVmpdmN0VX8sDHu8KQsreU7m
SoWcm/RIb3WPg1NRjk9See0uKAbsjhQw91yLQZjWU8YyrZUJxWFvvWqlatda0lcnb5EC+qGmLWKO
m7wPOGeULhUmfB1awFtvcdZLqp2tWnc5ka3pWUc8UdC6QYUSCg7K3xRJjrIK2U1TefN1XzJc7Nvj
tra6ctn0q6kZpzphKrVQvX5aAhHQiqDF5jYnLsS6iZUhukeq8Ou+Ckgmi8yxt6mwvGLrUka5Xaa+
+Wx1Jr4fnr+sTLPVm3d9qX+hG+eNkeu31jaYhXlLqZbtP1QbCuxeKaxPfV9lHydNLMKmE2NuBq3A
4V7p3nhM2dPIpNX0WEIVe/ebINMvJfXGiOrl+iRKk21sca2sm24QTba+C9r+cdRzLhRXj4cluy2Y
2+7G4NIpOplJEUToM59y4X0OxOsaWN1ZTv3ezxLlbBKu8EjO9om1McQ1Wh4l4SkHkRn4IOq/tH53
pFQkdb3iONGLwNuT3CwFDWk3dTjzqhNvGAav6USunT0IswfuqAM0cFdMU6odQv+qT/daG2Vncw9e
mQ4GErpFZrdp127VvLJMKqy5ozIvQOGmTS/cjNP1GsLBdTfuUHyqA/y+pcujInesjbPSkKRSsfep
+Kd1dtKwxm4n2KfUuUHLAH4BBFAdTIECWzN2gPY5e2g9h/M8mWKrzLxHj1NgXGTznY7xKUEfHALm
HKOxZHhg6m5zXd2OYDt42AzfyKHer5wkQmx/xYNG81iM6oCB71yNjh8teU/dPAv7bi73YtG9+3Ty
T0alxigxu08GtkOmUe+cxaQ+6d6SpO8jP/W+WQVZBgXF8lLmdfpQL/q5q2e0UmIKkW6iGOTTRvSz
qzu1xj38IDRyTXaseDTFKzUyDKOceKWBoy4nuBtyck/Zu2deRJc4O6dB1s8cqRYIphPuqaSvtkSo
onRVN9SqYZHI1HpbHQrvpXbGRvxQW1RfhGAHm9Ci3uRs6MM01XHptaIjZDw88/nsEVieDGE9W0HW
wVtEdXsSLCE7dnwJzxR6T8U852d/EtMzN0KwCYwmZ7p/5Apd7ZnuhnQJwQW9YxMmM2ZuxcpPuZUX
647zqyEoOi/0fCjSBiajAHi9cRMb+i2UcfLrtYH+sm4LAhZNw4Wgkletq834Wp/Y0PX+rGxlfbuu
X8Ra6/Itof8ijmWnBZynVvZh91mRCXlOaIvNlBUpTB2EfbUOTr3p2ndeteApJ2mVXZN7wcLmTrk1
XJWAxQv4fZunN3SIcnxfzqh/U6ynm/8maxywPnb1fcbIefXJNJtxmzi97F7+eTjld/Ted8Ec0DhU
FK/sWxhARKW/D+aghg1Eq2fp3pJB9lDZlbxMhCl7jsguZZLZb3TvKqDlE8+VogLdEwqQYS2D5FOj
WvOO+AKapETDHrabAXpNl4Y+ObbpiTrGRqaopGNhkbiNR/RBBuf5JleEE+b+xnIb/pHFpq6krJHA
SJoII+749s2/Zxr/X8TWuvfmUYr3d0lu7f+DsJpNfOv/nFW7vHf/8T++VPnb6y9f36tfQoiw7R+j
btef/ntmzfB/I+wK45X/8f+WQ/zs75k1w/iNMBsELPLDjCcDY//PzJr1G8kOLhrfYGoZfsGV5PSP
zJrm/KbbFCUYTieAeQ2v/qXM2u/RrP+6TnmacmnSV75G5WGnkV37/jo1Negthei2rouf2ErbJT0H
5mJZN3O/9g13kKazlV8x98W4l7P5OJuzeMlsRU3VtcyWIVql+Xa44lsqIo666nr7OhTz0XSjz1LF
QhUSo339uNQQegm+Fn3LYX/JP5r0PANq6fW8xK05ZTXivSz51jilLraLoeynASErA7QZZzQsREkb
rrq1WnvFzWftPJttekwggLZ54a3pFM0Y5T72uRfUBwVRdnn2PdEvPP0knpFRa1M36nPD3ptGS6tx
dGY3D/E342XloJh8tsn+dtGUKWo4DBiwlq6raKsN1b6Uhx+w3HqTNU5+DrQFq6wL2UFsVupSGlVX
rfxSM9HwWXdB3oczbfpuUwg/+LhSy3/p0cksHG8DeVuiY0g2flAZ31opE4MdlWinMLBb90CQTvJE
gfN2n7WG38ZsW9he4cgzc54lWrvE6WRIfZO3eTKHzup3T3kxC8Fbyhc7oqyF996W5fo4kRDQw6Zx
ki3JrLaN0YCKNjKMCsWwBQfY3+lsPHZ5Y8nPQz5SsgvcxsMQ5orbhgow5HzEtZAxlSBgUA0TOndy
azbVWLcqXkUgxKWlQchzK5duG4pqolPirZ510yDxVDtqPKkdIsNtzMggJMXsQBPQHBO619c7k4Ya
2yzfLYrLLEbpXjA/T/k+H0k0HBaFQvwwqKLPw9omthOnamWRz42lNeI6EMgLzW5sOJR0A0JvV2iO
CMfRnDs65Lm9xBTPV41gYK7Lm5J9obzJcRjW28x1u5lIn7h6ZE2r6Y9DaWovmLk1ZMl08jEp8zr6
SBF9oo9guOQHkDmO2T4tLCDJ9WxTmmp6i6R6JXuDRZtwqWKzlWGzG3KrDzZURBeANJ2YBUWoqaVS
ORaEB8ZuzA1/s5J20Z6wabvONiWigWp00YbiCFtQe87rXs5b6AsOOQi3SPMb3OiGd8kVPfgP7OCu
ExedXKZPdV5wPMxo7+ZPlZbR0iqbZDjOkzfWpzyX5nibzlUw3QkZyOnQT/Pgb7u1QQY6qtJKXqQZ
lPY3XrfGln/JqR/hq9WcLVzX/0ndeSxXrmRZ9ovwDFpMgavIIBlUQTWBBckghEMrF39T31I/Vuvy
ZVt2lVm3ZQ4rB2/wRJLBC8KP7732Pk5FG6/bD3eB3LoOBVC71aEctar2Sstg3VHTu1QXrHhlo/TU
l6vZtaEem5tgaqP4Z9NNBnGgU5Z36bFu+LwMkprSY5no4CsKugU+iE32AnW9tRugO64r+6lqm/5A
7Ufp7EUgse+Vt9j1ESOVdeWxadV0XTAPdBkY/dDeuKrgzcVezcX95GIMGNLaDMq3iVNBqq1KdfBH
o11zzct1FKajDULGtNrYywX5nrDcD935n8KsiOrkMSKx/rWRc32S2A/9jevw5jkpXhblxTzLZjg1
kGZB5vIc5ZdsQd3iY2cG6WT1HIzUS3MRyXfoTq21C7yyJDE++wplrm8q/8GvV7zjofIVYqzS8ROj
Id8Onz7/URfN8WWuIB92ZdzXr8KNpq9R58GXFsqBBJ11/2zL81dvZ4+/YZUbeURl5zY6g9NOLOf1
8yHn/UYkZrexwl7zDC2CT8IfwTfyuGkO3JiXn26wsKkUBye6ofnA/hxY/jmeWo0RyvubmYuJNqr+
OO4Y3QjNzzWFFOufy7CfvhbbIB/Ovj994YkFX7XrwNKJsa+RkpyZioi25L6NcRm75A7m/jPvXR6f
hmsXNyGIppk6hGGqU89QscJ+dP2aSJsVy2Uf2jrj9xcSrVYFanwVGKAe21vj+MJdbawtbhUTREwc
1yuLtnP1xP6XcrxiV7J4HJa+FEcZTNK62KZKIQV6VIEyTvsezFYgPOtUuD3odjpVOANZy5R1tWph
u+nSKW4xfs3Dlp37J361Tuz9qSRz5S5MVnjiaB6ns+FRUF123tJdlkFwQegpGA8FRmNy8p2Z9equ
731O8JFNqh34hXTiOsiStBzOeJf767lUE/XiyqVXsMNP0G13KOe4v1klmy7SINDeY19QO5ttnsvm
ts71fTfzu3a6aoe86pnmWs3VLfb9I6GgNUlZVC14F4EaRexA9rzux5gnOMqQLu4jW22R8kNW/5QH
s2r3R14otgl0YTITJSsEJYQ2GvDj4FTzXdyo8Lm2KrdMfaeKf7C6FeOIzcb2W2SUzcuMXSdvLu9y
Pm81NTWWwxgSFUpG06ahtzSPxsZlD+0xrg+0A02vixcX1zKRTnfwmlzcjHrsnoellc9dY7kvlq2Q
lHPfbW/XcJyLLOwT6n3VyHL2/ZYX27h3q6n95Sxsbk49R7CGENohmneC5NDFVNcswD362rK56flb
zeZwNxq5km6Dq4v9YNrA4TJau2E24uB8uvTg2wclw+1ui7r5cagDylQZgESRot7XWFaxjH8yBCzT
yZ7LDTykGznehphld6hJrFAF5Fijm1X1PqKOqqb7xc37d7GyaWNHz13Mwex5o8gQ6Wt+Qm2P8eTX
kVJc/yrn2Yd++GiADXv67/3qlo0kljgWSz8DLfaVuo88/6yu6epXg/1d7TrWJ3ts5aGzZh8nxvWO
ZGT6m571pNdyHst5N7gCWhvCcXqLKzt5N2vQPLpFH/zAevaeeuxIsfNV038SR2xt1mJzzQZNRgPh
AEXvPYRJ00NkTIH/PPIe5tLbFecPOXScUz/Zk5WtsTu3O/d8cGTYevNHFUVzmbmqT6rM7gY896aG
cj1xSR71fgnpz0gjAIAH9sgPLJxv2nrbWX693Y7u5vt7h4HmT0CZnb5suKa+doVkKYpFCyh6BpMU
g6AGsNwFC5hiutpx+TFvbY9VPVn+7SKVzaNfQBGkiTUKcTCeiln6vvn1koGYwRopYdhJbziMLvvh
XFAKP20II9o9Hb3jkPunvEnq235YXHloRn5lM/t8nKZ2F6DGmbCTrxWq3o+1dj02cCRWRdjP6Do+
TnL0h4zFybU6iHZTrOjLz6JwMEHo77xgaK6touvFwfF7eQ/KHcE5C5Hftk1SzvuEHms/jftwHplC
Kp8aEacqXjDWvK/JLlVL8KhWLQ9mzbejCqv9xeAnf3aMBVs6i0VfJwSM/HTRXsW/xqYceiggVtps
3EwHjT9UeYA/owsrHSbZ/a6adWwvuG3LcUeAlnTBSLLibciV/1T3NZ1Pdgk3nCIWdSs3Uy/eEzPo
m11bNIIWkmVOYl5lSv+pl1XetPUKudKElb7vg2b+gHDtUGR7tb1E/czxQX60dTOdVGwzZ2hmTq1C
V+G3wun3u2gO29tptqqP2G+DVycm8JDOzAw+coh9nrMLux72Kg9KqgZYjub+6Jk179hBAswh2zGv
05WopJ813hje4dxGr67eNoYuOyw/oUcjogP1Zn45dtn/MnMhfZYlBHWZ2uVs42jm0/ApaFMk4qgl
hxAb5USTqqaA5aeDyttQVIR+q9uIFYVl3Pk9Z1sV5phXXXtfoJWxw8K2Qb65nogbyp5CEEO7HCne
DUsc5Fi3DPR5UfgfgwoI+xVBv71gQng5e3+d4UMuE1tA5SiQj6bF7c1+4oBzyHSsYHPzGCNTaUWy
JMsnzRstDmzr+UynhPdzMJfvU9Jub9rI4jZetDB3QXhGzzsjZZiWAGyYQnZCFNUnJnynE2RKFLlu
cDjdpsTOSBTlVxPpLYy6FUplDuJNHPNOTezy9sy07jBJizt2awRBSlCyqTNHyvqjAob9Q0KOKv4k
USFbtUyhrhZr5b0yC4lClGtPXi/0+DSH0BPzQ83mgI+qc7iU6LyRT+Ewrc/Kqcd3d2MzIYuwfd5R
K2pkZq+LeJhh0UyWdBwVqTdu4hk+jguRVfPoZKTzkjuflMQNznv82orwvAyLhG5wdJd4e408DRyp
eozEnbGKCqJ6ZHAZR6OA0AavfE967gyphceNp62TAJgNyul3O1fVu1V69fs8J8tLISaoGLpDY5Gt
UVBfORPYKnwYhlobi+GN6w3NV10s15/Uts0vCUU3LrZhwq/Gy7pVBQVMHte3NA9aqDo2FIlfQiXh
L7vrrXc72dj7Hs8V67TcuEDOLcAJ8F3gGA6FX673Uy9kRWdZFVxr2bZfRir1rAjcv7Oorcn33Ojn
P2xeHeWBB6u9jLpOsT672Uh8xjWLQeAZ/KjGU7C3l2ZM+jfbdgOYVCa/Oq2cco0PNOnDuU9B0zA1
K47bvRFd+GshGiBvkjoKh4wURhJfruSP552GMfmSVJwVe7uynE/uYWC2xiv8+q40lRWhPRKZ4QXW
bmd7jHkQkIi/0YGKcfWkDOuGSJU+g6dL/+wHK9P64ORJsZ9tr/iYBYLi0Z9LQYi6c92bs+tMRHit
bG+fi6U3D77kNpVCbI0Nbx8K8VLP1TMkE69tyChQGqbIcMjph+ohZ39wqIKCjAYTAoMqYlvyyKC4
J4zW59eJ6WYvHYmexPdkBM8mDca1/arcpWaWsuaV/vqsWACyM/DcHqDAmMJ9PvNBt+wh0G7AD08s
7d/rZP4tQe3n/zKpDB/q/6eVXf1Z+q6ihuvvkOg5Cfr9X/ytj7nxX4hf1IGiy/LSDv+Z6XTtv5LI
CZDAOPfJS5+LV/+R6Qziv+hGxsI9dxcj9Tj/zHSSBCUfSlr+3HztUI/5b+ljoCDoX//Ux+hR8wk4
nzu0ObVYlvA/y82EigA34zriYA+6rzZZkteu9Suz64v1iElf/BFc2lgCWKj4NSfosu5jvapre5xH
QIGk8Z+oeRCg4w6N1Wleh0W9195gjjXXm5KJFiSLNJeI7L3Tu84Mhdg03S5Pxv41d8Jg3dcskQgv
EwUwn03rBtLRRiI6R15yrOpV2/2Bconc/eEBr8oMeF088lNj9p8aoz6UzxLOY8uLDl1/iCFwit6x
ZWZJSWABNI9dP2VAM8q+Rxw7CHgZibOU21TP0MX74jWxD9MUblSNznqchr3nlV6Qepvl/W4qhXnR
KVjO1ECQ2CdXCusS2pJA2yzN7Zbk3ddsSutSVH27y7eRKbcx010eiKjY2cadQSQ8t/ndij4GL4F5
P2OWdnK9uK2+CVytBUaar5+0VkG5V+tQXiQJXsyhgnh51ZD86D+DvyUHglTmZQJPL3ci6YbfSpyd
qUVYeHEC/nBBIAsbIPDNQhCP6yX65L4I02OW0p9SrNbgOlpDfCuMPwjCqpvWL2Ca6qnw+TL7hlZB
QfFixPuulgVAdWNL65oQVGQuqXopfunBx81KWmmekfb7ATa0DFS6xrNpd1XhrCz8W+biCVlDFRld
bwnswBbbdKjXIWfFEAIDXVZMCkvmG2I27AYraQTRGCsDNFgXXUjdLWtWbLXzCf+PvDJYbUxmYCoE
AphYb2ZADfcIcjAA71PMTbJC5ipA+dnWS92iWmZTviKgsZJY+lxpWmjiZY6CYtdNyzCdtn51XpIl
RshS0eSBursgrb2lo70DrIop6I8oOrY7r1frBhG/Y5bge9jYMiNPaxjpd88KuhcSCz3PTNyrd3+w
IYMdHyF2v/p+yfa81QfpIZ3LozSxXwjcnNXFV5NtARSV1Tze+SDRzzUpk441pYH4lDlrtzOEsfBX
29aoNyI+W3PjWNR0JUmGUDjy5GXZRCVSv2gICOro/NH3qiGq5yXrNO4V09Gzrxm9TluzFl92LKQ+
dtw/wp305kr8VDaLlEAm3W7coSnBpY6yTTInd0nnhu5UPuWmSGbcL47aIwoU03G9eOYJWaOu0kq7
aJaLnh0uCdMkodZbNyoPlvBXEnS+4y3pWsvlaiY2V2dAoExd4Zgsb2odvec8npCDPMf4sCnDlM/X
XizYhAGCF7dHglQlN5o26vyLomBwuvBilwXhc1P7cda6KliOTb1U9U8trdU+YQwZJNLZ8Jk7Vgls
6E/5GKPVJibIdBUhmk+jH4dHK25yeqaY60A53dkg9MPBPUa65zfZxlYlSTBU213MYehcskWyCU5q
wgZ+UAOt/2/IyND0EbQFffWNo+innsz8MvEg+Ig7cgO9wK7Co9Q1BAZ1mdyl8E9rgRg0zHxAPytR
BvldId2Iix4dC9vOXaZEItJUngP40fnQjl5SfS2hKjnrRcLQ3zG389lWwpvBa439xNTKalmw/vpD
zAq+XYYQFpT5917x7lub/zb1pvjc1gWtpkR83JcdsZWrat1MklE5bD/Bb/k7yneLYQ9HZAVHyinE
M4FaII+g3OokJdNZPEetO49Xq2NXkPRDsDyzMqLROxhXOLtlW1m/oeYejSEIakZJv3cXsfdy6Js7
F8MvDr2hg0IZzXuQY4Gkm+Q4yVQoV9TVODBuytXOezRsX53xSJ2VKd6OLDJ4tMML2C8bTK13mOL5
svPz6Dfzu0euOgdtGucI3QkBDAmHHWtc4vAOmFgQ03a5yleHPdNhXx1WY5c7JCunvkBHib6GeVQh
6YMzIl9vvMUv2ECbeECIDu+rKi/7iMdJAOFy1Y/QJDaPl8wwtBQFliqBKitDuZwmwmsvFQeAc7To
83ifCFROvDzq0N5NrrXNl6Dn8HJlJabkYuMa/jFP7JxPFaH6R8vJc6yfOJ5PbRy/ctUGy2/9Gu6P
FY6XJp/ke7D2xY81TFzubFCgWxqgHcAh9Y+THy+II3P7tY46weVg7DwtVrnw/uRLfKD7DF8K5G1O
G1YzcpjIBq3HCQ0nmWzqFjO+KdQbr28044hH9CVYfEc+wn7E9yYOl+d4dOY+2yq13rJsaZJ7YXL5
LCo2k2TofDYv4kkEx6jlcwHh0c2FAS4jdWKXEBfTGALFdhEpzTQXmrAKUYGwS51lO5KBCx76tVHF
rt0EY2eJldaz6MqCXnFtO3ndBpZDAJbm5W8xryYmkXmWvgwWG0ucc1oiMhI6HgmPqTZf/Hm26Udu
QSUcaYWJ/ascyXvcaXYYLCg9k/pZTiVyGTKh4vE3kfvG9LZ1O+P3W54SZxA0yFiEBzLQPv2PFa7/
1rz7L/ae/C+bis/j6r9kIO/+tP3H9J//sfy/3WT+r/6elj3nLw9AICJh7bjsxjv3nPzDTXb/cugx
SpiGKeM4lxv/c1r+C6cYo5iVUUCkFFNT3/F/3GTH+4uqEpsJnKL1v+3pf6MCxaFl6L/Ny+c2M/J9
fPXz/1wcHb71/7vdaYs7WDuWfnAOKkk4u6DFLZ1X2DfiBvaM9TRzc2SntEfuINWow/nOnlz3dQhp
X0idUBaEvtDmeNXansiRbsLyYiN6AqWYEG3b5a0x1RHmIrr1ueT/Dte1eCiFBYkF82udY9rI+Xiv
DSG9KbcdChW9wb4IAlFHWRWjNRNOwG/ITE8kZVeEsrryi/qcwE5WUpyrVu4zgWQGOdzf5teM1EgQ
38P7zMK88KcM7MJYB22ZqbxY5cZgvXLIm6wITfhRgo+/8kNf4h899d9WSrd685lPkVgOW9+X16td
VwVTadiU2DDRdHkOdrNYTIem4T6AW7jvNFf3VE7ES2HOuw8W6Zr1tAUxOKWu0MlTe0ZxJ6aSW+gL
mLlc9q0OpsbokD42xz0STV8MbvvQHSYscm7OdKQ8WMSnOZyWBD6yi+T4PHoJE323kPVIHeQx/rp4
3dkxc6TOgH+0PvatwaNzFwS8dETQf5H0UDBi0Z+ywQZUzVvs962z29yJrxM1m/+lbWF+ttR94HgJ
v7hnj4/xT5gWw1dkxRY6NJE5dTEOxupOFncNc0j0WHQY/CuFYOTqesVUNQXuoZqthp+IW68PtuoY
+OzQslHvRfBWRRvyRS2W+CnYynk7un2NnpTP84dgqGF/XqTsHwa34o83FdvT5uG78WTkBmnRCd27
kiD6Z7RuMGdVVdjUciVspuGc3Og3XwePDKohto4NvK7fzKXjhHflko8zMid8Tn7RyhhvKxOVrJZr
gbXocFQVSJBtP9oxPkZsH0KofO+4tYH1hrWrb+w6jEx+dIau7E7hNBQ6bfIF+9crEloNNlvbyzXK
UNXzm3NevOk3eCJpjUxE+jOiDaGBKcPMhaqNRoVjI7rJviJ+tXRU+Y9tkN8gK5KC2Gyfv8YJm/Ge
OlRU7wAKJ+QF7r6ALh1y7Ng37RJ32yf+5FT7XvAw/jB1kmyE1onqX+RTgm0yuCOxNGcYV7FPmo4p
gEy1218OMYd5VhNsikEyLcyZMG+EfW11OnBfQJj84gHCFNsyD1e2Ds9TbORupanS/rU1TWiyrXPL
/K1xk6p9WsfQlTcckuHwYxVWHbyAcSXNj06i58OYreOAw1HUQ33fUJpYHkjVOf69zeA7cjwN+Xi0
lZLyZhjWaPsxiM4dd0qsUcIPjD1lvAnWWHp7OWtpP/gjOh5mbl1zGjPL/6z5EPkyTrQyx+eLF7w2
ljTFnuoWUNtursL31mfFxw4IpSO1iJUCeVLLBkTU5eZtJRP4aHEmEcDadHylQwJONeCunbWycZYL
p5uXP/4mWtJlkdDsn22xnTMx9cr6mViIHmnOa2Y5THnprb916ZuHvK4iynfCuK52uPlDde2MrZ/v
QzjT+d7uSIRnTR/7dxH7q8SB/Pp2FyrXBe1OSl5KAQZGzR8nYMbNQym/CtcsBzcHxkyrpsZEAVnm
jQwigFSdB5b7AO1Utw9BXVX3DGiuAtw2xUlqagimbNqKjXLRJTD5AeEmuIPlmdl8E68vvigHzKHa
BvMMlHwXRYyZkS5y4v611FWpXrHi5iUt1NzWJ0+E7rxLEiTHdA0rvhMEt8jaT7Jq5jt4NgictVNw
qw2VY1wWdcUPi3uNxHbNHVZz+ijFP3kGZv9YrT4hAzH67XXpAjPsrLA0UYaXFXW7ZG36nwtbBwQl
R8OY6C93KFtxrJmHsScKchsZ/HWLe9JX8XDcNruBRawRdvh5kmcX3UL7kgvWsFeEI600ye3wtiGr
gznQKIbgkS4iO6Nho0Lp37zXhiVG/LPQGV5ZtRVShcS6eu6iYTOP97gFw1VgWM+dOU5LWrrBJj9D
VKZMqKMR3ZMzYjzvnQ3HK11ZtotHVkcPQAu0RqBUO5pqj0LcVEObf/VoyRFRjsJgHy+zPI4OD94p
5LqFax2XBeCvs7aPORUv646pFR2VnfImAT1yVJT5zjbgC3sbxf0jjUJoEedvlT7ShqmP6yT4ymoF
FA/IgUx8wPYmMIr8vPVS5IT9IBBjfedMgf0K6YCQxLpiTLRg0+eEc759VL7Fju9RaUIwk0q4PBee
oqiIDHT0C8qc26mrI/xmj/LaMuPp9U69NScc0YQ4MYm9Vbb7stbsbWc9u40dbi8RpScJvamdW81h
tkBwhfSvqGHkonoeYFsjLQdjeA6HHYY1FGXALp3dUg/xo9vjIaer1Ml949ukfpu6qt8bTucuk6bm
ldaSvLudXW4iGZaN92sbjBenQjbzT54L+60mkTrv4qHSJp35ibwz1QTWgRSaem0o0nmnSTUqOZVd
yY8ZJuj8KHvWYzn75YuBDv3ELZTAAYwIRB9p8QbnppvsTHC3NkdnGV+gCPH9sBNgDK6IDvMxrs4q
NqzVkDqnJJaGZ5+GFFKyqBX7Fq4heICRriRhXIfAiVWQLwc2Gef2CjOraFGcHAsedA77w7Cgqh2K
xRouTBFLF+HRKUJCM2goW1L3Pyl0CNosFjOoH3m06aeLHxhnNUd2tXdVvd7mUT4uRzUQk8vUwoCF
oVN0Cb5901KwTu0CXRJ9Pu69sqdFRVgOTPW6dXa19wePfz2vTIyT0q+0zlTjwKwilCrzQyFKYs9J
HA+kkXDXifPzgz6awuTdDXaDft0mr92OwbaZL2+KoDr8uTrnywjDtlezikNFfrQ3V+HkDZ+I9taz
yF3y+LoYwjReZPLOAgThp7wn9R92j5IjNPPABndF5uYgjeVdIZLNbGDT3OdT/mZ1Is1sfnvTSoSX
4JW/IKN5Fs8obU8dY609PK1OxOdDqDO6abZ1WLMKBaDKZAMxhXk91T88NS7ufqzG/NIONnoGRti3
u46R9pPq8QEPsJrbB7Ka41sC3PtJL3gidvYWYfApLttvoyzgS1rixb9WbrZ/+kEPt7WsEAxjYyeE
8RNxOUq5/maEzfn8HDl9cDJPd/0QKhg52oiIUkxD/VQFlfPlTto8EE0wJ8myBr7j0XLfNsCQeyyQ
jnB93yBn6BIY1p8XAkI+PRzvmE3Fs46a4He0EuHO1Dp374OZpiZbhU6uFi9kxsrLnIAPEyZuHU/K
NcViXE97srZ1WntyIeu3oAWDMYGCnpGk+EpGujWppsKIAHBv0Z1hU4D8Ho4jJRswSpGXLtM6PBaW
kqe2VEqk9EXEtxOoDM0p7rSOqW9M8qC7hlooen/0hcNrH6ITpe+Z95ptcfw0wFMdL+8is4wXMTR5
89bva1StaQ8VYT27YsMTGsOqEXuqXkIqLuIpkIdJD8ufwZ2nN9+q5y4LJYzHXpYgUKnvLhahmlZ+
hNBMj/QIxuB5yzlXyJKl6JdG7MLeNcQvD4SbzYkQP+oq3TdJkXkF8SpSzCqEXQyWLUrFUFboN7k9
9achIEmQulIXqDDOJLo9KzyW5MQ2cY+hGUKmTE3ETJ0RNQp53/f+gBah/ZgmnWagvmDOF5Kelj9c
8p/kULK1dVYUiOkgA3SaJkIRF94ee03716ph/+lpSkxIWt1qJCNmuIXPRJJmJ/WCjUxSTBMgoNLS
DhQHxB0H/NbW/R+ltpCCAMnMu3PjyWdspV2Po4Nmqd8LT0lLVkJxAA3LZr8pS3IL3MphDnk7kEJL
4zxa0AVtvui+ksp74XMebh1RBa/E6r0iW1cMSovQ3Eu+uCuFWSZZ4j0+XvlEJnWMD5GxSvOD+yV2
A7cwGtE7kcs/xsZs5ltyKJhD5VqKA78u6ymn9TXY52B/OjWwH33qFgjbnI/20O9ihVTNmBzojsSS
E8PCjexaOpCibzVdiPT98PJtgZespXGHU2y3E0VdwQKiH4ouslJ/5V1zmIOmhrepCoKWQVlY5a4J
nHY4zlpNVEo5S3wgZqqJeIaL4uaBOQ117VujC3xn1umGgst5PNI+0F5Hqt7cQ13ETp+Nysr7tGXv
rkBQ12S4mk05yHody7kzspXNvBdhTv5iANgIHxoPp3qHzMi1NJJ06Z4IZXJMqTxc2CTZh1tNkQq+
ADZ6f+YIvTbsLpa4iUFAO8E1od6w+BGE4VCh9/Jk3QWcLIR9PNV1Rwaa+RGiqheXeWgTaDvvjuKV
IZyB9Psw8JbdiiC4Sc41eTuwH+tetYy3x3mCDSFYvgrCfAQ7VOYUMX80IZPks56sYcvG6HwnpgF/
yNkVtoVNVsI96EuRO2N1avxl+zViv1nHIRywqvqEoOOlW9pJ8ctOxsXes4xPUkagKV7LyIiRydEN
6BuMmA0SZdieNe4iNfngWwXHEBxGlfRHjKC4PEzhVgFJbTG9IAW9Plz/vgHPuYGn3m2OM+a7LchR
CHDoaPunZRXAunWw6y9Lbyb2OVNWCEA6RnV5gR9QRKeCg7m/yWUz1ScTFwPwKdWxFWvY7Krg9/sM
qFKbqpcLzJOzhvsNsS70qHA9/4Zb42/QlYjtvNwyalNQhV06utTFRMNA94TdtTdQKIbFI1bRjDjw
Hiel07SmPtbfgO3wDdvyDYqe8kdCc1TonYHcZQ2WCUp/zoddcWZ2a1sa5xidj/cdnUj4TtDOzD6L
6YP4J5ZO39xYUbWYnaJfs+XYJJpzkQSkUHbFNzZMkQ0Isf+NE28uT//dDClf7UQjcswpPFbn3GmT
90efyG+07hLIdHQkd6ToYvPWWV6Q/onkTz1oe7tplp7+Qod3RHOX9MNUPebR2AwZpTSbfN1Il3dU
yjnGRPfA6Hl5BUWMFcHGdgzHTfOK13SZEJbjqW4y6Q5BcMBcQHle/4a0O2o9OY7XEZJ25Jo7cVVH
PdnzQJ2NMWAU+iN1SUpLLN8U+N9E+Dcdzj2eyjAaHpby5Nb+4OzdZoEmT2hsGHczrRHznq7VpH4X
pOBe4qilI2zo5zOi5uKX7TQ/4vZAjmxZriaPnV2cqJQ9HhddeHpvxlVSlOS13DRj39QoUt8svOvQ
aEPAlsKYvY9arYH2wMX3IFx4gSwICAeaFKhUuuCAJwSVBNMU3o+eX9b3a8TSet7tZmiPkfBG5xBI
Okaz7W9+/5vl77+5fi9R3pUVq1XvYCUh/0nBgUluoCP39TkaILsigD2bB+Kl+js9MH0nCfrvVAH9
bPMNYcPo1lZAXTTNNutbvIB/GMq146P7nVBQ32kFjOWh3/fnEENR9rzSJEuKHyrHzoFrTK38nXab
kU/mHIQI7T5RyAAO+QgkyE7TXWIxak4i6uha+M5T4Nw3t0gEQEUBxOsF8huoFpRzWGR6rtvXWLFO
losOQY3K9K0+WFx2X3Cak6dk6zSRkPCc78ghSt6cyhfv+jv/MdaUpKb5dy6k2artkgUc1ZQKl58z
b8tzikR8J0rUd7oEmZ8wsEte8o0F1+RPDE5/xV3wnEuxatjAdAKm++SXn+RKEp1TLNt3omWqzukW
fQ66rGu7kV/BNubmWMSKUVRscsV0rgux1tf8MnXUS+hNLfKmGWhlbI5VP80MUr3N7RlwvMNP2YVW
WzWKVrkQke2IN0RoYeEpkTcoXHXxCMHHaHE7OWHv3cyUiWxWQWWxL4aDIJ++HOxwDdBrraCYhwdb
JGzrJkVJEUuQ10J+rLFxHVKvEYUAf4hl+qzyYXGu9aPE7GWGpy4bgYLOU7t7dPo2GPdACRQ8nffu
VjuovK4aDmzmsHOiJj6mDiHFkpIN6+CHOcpnuZVbdQD6poZE5EkTnprIyxtyuH04XHIt3MzeF9zl
CJeviORHv3OCeDpi/xvn99boZLtviE/GJ7/MA5/PPSyi+07YWv2ZNz9nWJ2alQvmD0kooz+iE5w7
IduxCDiEuC+XvDnEIOP1g3aYTV7bA8s8sT4jm3IDsvtQ6sh2bYFXJSUdtACMY6vHd/oEdP62uKFY
H0XeLmiZlZ1zYUjXPkQnoxlkXmqdRl0S+C/M1uX8GBQmrjPjunH56VaWLCH0GIPDhx45aN1hivoK
WmNJKhdJEyz6Z8FT0t9zNpFzPCfRaVHmxFz2vjmHwb1C/6I/RLG8NvbOxVkxgLM9nfXeOgJK9y3f
nFACRqJTrrUGWV9M7QWFGeF4uVrUrO8o6tgAM1XZ/LFxuf4MfeU8AZoh/FRytLu9N/pMirS4lAPv
Wcp9IZ4FIRbypsa6OMdAut1kLdFVNCyTc9nAExPyHOKcKL7jA2gqr4vVMfaIbqVFMTAyO1zJeaGx
2vNhtmIwWGBouAnPrHTfgRmVjLOjiBmQ/ou781iS3Mi27ReBBuFwOKYRCJ0RqeUEVplZCa01Pu1O
34+9hSKfdVUZm209fHdC0miWIRCA+/Fz9l67yo3MY/oF36yZDNiRpUtziW6RXr24Rhl+anFqQ2zG
W3tfhgUOZASa2FQRWSxKxIRn/JCPRXhDroKRrf1Ba890jeBaDtWg8c+ijTC+26N9k5sFYgOmAQpV
Z2D54yoJh/SzUPn41MzuoHlRqohn6bWQyZ82NOXMU+5HXwZNUb4CqApYcDWutGWSj7KNYUYAe7ZQ
/UdltYhwaJ4tYA2/NYxNPA31CxJOLGiK+eUdkoKx94x2Mj44scEucdLkLsnHcFhczxqeI1k9Yi0B
BdHNNrb3tjUbjhGgKFuk00OsPL1UwRbSmh8i7lcczEfLqBBDl7PzBmvWBhkemPX3HolM61UALm8n
VN7BRs0Ot9lCr9on3P93/kIz2yCH6e8EZ5XC47wXfm+pFu/ojHB1+rYe7lt3grnG+gZUoNca+wYh
Tpnz4UafBTjmScaqncXRtqxVN61kDuoGVWYxPGe2LjlulGI+u04EK7QeZ2pNrfQpSmdgF9yOIZ1A
D6GWnmwI1qHzkWDG+6ZFLmTaQi+zL4wW7ffeCiLPp1/kTRULxRUmJfxcuA58juv0pdnVoinX8FSr
5FVQGE9eVQQ0/wdtGh7Q8buMj1MNFYWfRdBPTYPNd41wZTiPrgYzBpJu/J0jFRghzhPqKkviQdvk
vg4qqlfSBMVaauPBjATsuNRNoy8713ElxuT7zCBabFotwoopmePB0Geg7jpeX35aEXuRkJXYaDRM
jE3N6hce6y4oqJZxFa6KxIWT0egJhg6QM5G+mivNeAiCBaBVxLjitpBdoJ66LEsMi7WAop/RGJYs
mjVMh6SCz8sQGR0GN6WU9/5g6U8KBtu8zWYrvLVqveIuimecDkjAo8+EdZ7OyKCYtOdFz8mcjobQ
j3VZVh8a5/0nl/MOMz6/ja5632guiIlQ/jqy0G6REkfgd5wCSVsASoeFNTV9hvkGiSl5YJEDZdUa
h/vKZTByoURUtyViHlgf9ByXdn3jgrqgF+zsZ5mhM+jSKnxxKxT0a6Ahck/e8VBuFUkCZEiZVUVr
R05Zsm77uMsOnAXNe05yzhHddiA2jYjt0dP9EjZ9PTKrW5koruZ1DCVBrq3KquPXZi7ar7iCdbfS
s7T/dMScJXeybVrXM/WlKUxbhuGQUgDa23J2tZN0cuvSuvborECqxS8SDsbtwHkMRkYp6uiq4fNd
YaFxndXQ+fOTYBS1cHFMS6f/k5dfoiwWfNRg4jptNL0eV5ZjhHd91hTfsPdW0OzRHj6h+g2IrC/T
4s/Yhf9qYv//nUJ1CWj698P4Uzd8i9pfBKrLH/w5chfqD9CElq0UKVM0bTFI/zlxF/IPW1oGJbXS
f3j9/zVxt/Q/llk6XDtLd5aRO7Edf03c0bsSMcPLOQhKCTYT/1XmiGH9Om93LOmKZayv07rGEu5a
v83byVPoRFabhFQMzcg8CcB8t+51sIP1WneRodPqRwY0rxeE1sDpdGE6aKVeVRjxap2T6ghDhScs
KSaSGQrQoDIKgZjxIJKwS4sjW0t3rGF7RuHS1O8oFmgyGYF/7uhdVx67SJPveafxA/L4ZBE/oGvR
uk46GHNp249HOAjAQ1SvjFtpggpVjFhgF6VwkLA9l1QPIBkUrQ4jZV0vS4MgL4w6dA6dvrSYx1X0
IGQ0aiujrJkt+kqqfQ44HRNDBjgcD1kYYHLCUYXUDoI8DwdNDT9u6t4b8oJzkMr9dpOkU0TORXuZ
20RdxkLXzqYbSJsvWKNjj/0peg2wNQYbUU9Dv9ccy6Qlw8sibfKfLOUgRbRn/pPigGEmFZeY7mZ/
lDdTAifv3kce0H0SI6TZ5Lbn4FTDfNDsI62aIdimspZsizNqSxr9nJgShwj2lQqnurwE2kQsg91j
1MelgRD40vXhTN5jANWsRwq9x95hzLsEdFF4m4dux9MdWO2+BJDo3yCHt0CSWRlFUOCofB9bRXkC
i5aLd4mfzFwJXLJfeUDvOoURA/zcROKfcZU90jJY3TGGXzU1fZVlN534v309zKuS6nsbzmP5ESZs
SDqDf/FiB+awT310TCtzKi+2NX0TnOe8GRsqzs4WJpUtjn5ap89Okvo99k8AjUDaAfDo0OU2mKoG
ev9AMdZCZ+psTON1m7oSc+jA+Qp4bJUHa5eBJk1v5g/ujrzs+vTTM/5Xfs/PeT3Gb9JuHh2KfRMr
JyoxDBCLiPxnqYooGO0RRY/Yjq1ny64id6bu5xU+eB09G5ClntlosdRdlqCSHxtsZ3mey709WOUp
jwvnFjSXWHH4DM9+buSP03LlzCkcvX/+rD8Crn6Sof/5WWEaou0x2QHM3xJ2RDv5Oo0SeikAGdkn
wTclN37UKMUvHUM3j105MM8d9bTe055+G+dZH0/gAxKXAhwtZVLjBF65jVj67UM4fMlWBl/uiBUG
5goiDKzg92aYLOjOrIbu4mCwPIVmLj1kCl8yVmcyEPAe8iBu8zCjUzpAkvUCdErf6RDFt2U5t29Z
70o6nRyVCaJFBo5cEALaE9oH7fsU+MUtatP0kkm3QAxfWcyg9YaXWKfItvlgvh/sumzRF4YahMX1
P1/GHwHov19GhEEsm6YkoUkuQUY/5ZbFTDv7ITQ7L6ahfFdkdf+C5uAxCSNzP1EQHmwdFXWOIm5T
yRofa9I631K9a24cbTAONAHbR98INZpW/XSirA63TtUmSIFQSP/zZ/01U2lZ2NGlQv9YhpKItK3f
wBw0G0IkUcxr59rsnkN+jc0Ql/O26HRz5+ZAHXX2Jn54cyj+02X6mydDKrIeod4ZUuB++PUyuW4d
qmxquNtGWx7ypFZ7I65p/M1T+UArDAZ+ZqJmYlS1neam3WBt7tezW2wz4gU2tAC++xm8MUFU50ZX
yjyOiUjO/3yBTPbXn60ZXCFkbsC4MPsp3bL0354JheM/gwreeamK2U7qFFJ40Pj3Zdexd8y0c9aN
Gsl5mqfO9FJ6BRu/B1cM2uvFDRiQ95EUL/QpGmQDpnap0RxvoEtlexmpaT86abcLctO4RQgN/uzH
p/9fXUYJyph/X0WtSXGr/8///BLetvzFXxwcSdaaWgooaiUHmwX33J91FPUVPyS3O2WRyV23lDh/
+XxQJ6LAs5he6zpCWrkkzf5VRxl/oHKk8uImdwVsHVP8Nxyc5WH6eV3QLZNAWwpltJCuLozfHrYi
aQzfKmkZ6R2KLL+ZT5U19PQP52n70zX5m12HOvJv3mnxNXHbuwCAfn20WoODtp+nXporE2tAZceo
WPSILEhHf+d2N5M/b7RfggV/3uZ+X0eWr7YQiKQD5gck1W/PMq3vIRQwtcIwiXaEnXG+jRGhfU0K
jyHJz2jJ6GgKmCKYnJ/++cv+3WWV9sI2QsTD5f3tsvqDERWhxMauQ6vyGg440w5SQgt2uUiC9D9c
2r97NyXRc1rCBLzl/rafoxtoc05HXsmcDgGnD4DbA/FGx2VAOdbf/PN3+7vrymGRr2ZKqukfQtif
thIMkOFAmopXO3G2E5zGvDZxUEDFNt0xh7l7GVs3ick//vl9f1+b+T0FPyZVvwTN5Fi/rXq9BMBK
ZwvEh4FvqarWuBAlx1Lrw2cFXCNK/Wup+rd30N+9IycMbiOXeokC5Ndb1swVqr06o/TI8RerFqe2
m8n+ZJdmeE9TYvZM/Pv/YXWHsfz7kyIsij9KbIKHHRBZv908DsYlMSbmtm+XkDgGpTO1pTARP3Ss
JJ+DY/rn8Ad8A+8bIA443vIALFF/QNsPqGNwFmhHZcvpju05xZ9LKfjdaOf+0f6B+iijup+Xzh8I
EEIiiiuradj9Exxo70PtSIh4hSluNFfW4240GyN7FCkUipXKhwYdczMGxcZWFSwPOfo9RGUYT8Sh
xf0dsSHt6AEqyW877giEO+j6fc4EhDRoZhFZXhKnoJ+wjjBNJbXbnjZj3fimN3OgM9dIP0G9IUst
ihMpQAnO4LFG/bQ1W5vsEc/J3GQy1gQBx/0Oz5kEP2FlOh07hsOocLpcIhMieeSzTevxhQEqxW1k
RMkdOoJG3vZuaW8HUVc5HB/a7MQ3zeY6rXK38lDB9eCWEGkwuC1jZ6BZ6vb9OrYyamMFcIG6KHXm
t76wo5B0D5Z0DHql9Vr0TVxArge/v1KYmN8CibZ6VQtuLs+lE/s4lKSU7NymgfSeaBJaQaxSRDCN
ycAO7W/QXghbMPH2N0ocdARy35H1tjAllBt/4qnGF175TTxvTGHIo7Rj8JKQq3vxZIVBTmN9DJL8
kLlNybZPi5XgNU5alKpTbxsvrhUyBqCj2jjZxUYGhSUGkdiE8mMkt+EJlEYBfZ69wve9sS2D8paO
jq6dpoouMbOljhGRv0p6kVQvGtYtZ0vzPyTBpTA1H49n3lUJY5OxFdV1YiLeW2WiEPE2bDM6gGmE
5GBtFFh8WAdzPI70alqV3Ol2FIXHTB+QXoRhD2G/oXcA9TiyUe4QLacT7gfnprS1FwzWLcJRfSRg
FHViBr008tRk2NMrNNR0uoJ5ZiKeqiyEgG3c99VnVTBhQcmHkjKg5SzbHmI0PjMhL4bwo+BD77TC
uBdq9K2topuG4KesQI57IM/G4WXWIdasShcNmmfiePdfecAwKxIhYQYkqrU1feu2cL66VJCHFsNm
JXjCmAeeR1d1wRqxXoKbWg79Q0a9zDkysBhxQVNnwJtIMb2EvTs8TONoU7MhaRzw68+hWkVY/u4R
pw0vdP2ru06wS6+NmSMFSI6+RMXN8PicOrV8RT/jo10wbHJCuoJB3aTFHN3GzBUXvWw6RKQFmciI
g5g1ELlC5XjF0Kzg8Ysn4z6UxvxIzNj0oRmj8c2tk/TVYhn5qEyct6uKz9SSeqinN0Ee6u91o9zP
ZPLLbwPxWf2aY1fXbqHtottJOw5rqzyT2q2sQt9aFRiLPwLHsU1wHbm4xxNaVtAoXK5nRq/1ITJQ
xiAtmQnh8Jsk+bLM0C7XKA/QV6GQCmBYaiBaBdLw7K2KLEhBa8dGYpEfepHHr0D3Z17RccQnLKAA
U6SMZwyShR95bigScrVyYBszpmIAqF2C3iGzY19DX4lqrdRt2quy5V+rsAn93BvQlT4lgIMbjKVg
1pmlmShCw1zmihHMTECCJnzS6DSr9IEOmAk/nJthX96QrlIcB5cIXST2RvSAEZSpti8YlGPS7+0X
ItwMfeWGDqNHSm6fm514qbsWcQyqUlXRgaqEyN6aPm5czhIGTl9BhmO3kkxI2o1tzQx8MpRExcmP
pyo7Q8bxmZ9oJOqsQI1PZx/rP65F0wnukA+CDcn4WgeFKCK8jpSMhg2dCkIhkHuYwl81AU6Fm7Lu
UCxYBlC/45h15ryCguqQ84O1Qe4WHafcjjxt5K/3JfKcWlsa52aVRmeM1+gGaqCj81YS1pKxvCOn
vc9ocQBy4CgJX12bWFCzoQGTKuKhnuB2yzHdRCHObFJMNIUumji5kCDXkliUx6B0guBKC3Pl7wH4
mGRzLRL2UxunuEVg96ThJ3qsvr6qK4gjKydSAq1bhUbeGy2gxzdJ2ZbixJrrRDyIRcl8gsDQDFC/
1pQf7lQmV8v0i6hNasEBh4im6/lpEmUmznyveX5pOoViqQ38YGI/EXbU3iWx35nXPW7hZpOag4zf
6zFDU+fXkWIozzs7V5Xmks+xDgarCt6ZKpPMyEIgyIJpuskeDv3QW6AhCcyMvBLR/X2h9Nnalyx9
CT0w8zEAL/kVggO/G+AYnrCvREjEC037bKqu2RsKZAXcHJSEu3gMhbM2Jrk8eST9kHtZB86EYJ63
2ia2zZDOVUF9KhTKFrRWGR2bZoYvt6a5OTYLxLmoPeZ8zkevqrJaj7h7d0bU0sQbM7t9hfwmniKY
qiGe+Vp9NFNesP5gUX4fQvbyTeI2FQjjwAiyfaCrVmyHMfefZDr5PX7+wFfo4WN/fLGkBajDAPp0
shgiLr/3MKfIexDAXU8zqQVs/1FJR1P6CqR6DODehTcznwdCMYx7awzVUxMs9ipVOmreAL8hrpzO
YG8yz40Zyw12NBT3PYgXdZiF6ToA0kc0qVViONmxd0SfnclRRWnXVXabPUd1MJPCVThdwo5ckNVm
lHiQ18PoOp+BoeyXaibpyG6ldgE9ibAkbOWSgScQ4OGinva2HpWAOdEhStyKaAS2RHqAsRklZk58
iZmqvdzXomhdsDHNa4toh2yV6IZd7gWrPE1BHp9hNQP05bIiLOnXjazMeB0UffAmbGc6I1ZEVND3
VD9IVELtzSyleUZ8xeyyskOCfFucKzkkJjl/MoVprooER9a5yjv4yYkIHW0r7ZZwCS0LVP2MObrV
tgibLfk+qsklFlcDULNfAm0R2XQISFEsNlV7bAicTI6jplg4KTAqfxsmUxNstXZRBiLJquxTVaOn
fohsGJdXSITgLusMA5GMok8oAc0TqkFNFlJKwLsOeDAQUHEsYlSGINRDvSZeBGsVLfaxjd21lYgm
pTIAUoZTJfWJdERze4Rr5FhraMLlO67uyVkHjjlRkbrTeZ564hFrn62ISofopS3mrSn0spaUQHB6
EZJROJ4WWs+SJGL5iZzaqFDXQWww17TLAv+LhnFPoIREj+fpURjFz8RRl4DP6AuG6sOFnpluUm6x
J2k7xbsGPYevY05YkkzdKRaZr6l/KwBFzqQstU5ENFhofvVjGl1a3MOvTQU9aQ5pyw13EfrlgshM
F2N9k0ecndqhtbcAG6fd7Cip7Z24CS95lMRvUlr5s204NeY9gYDD66KeXVv1QfSGtsWEgi3SEGWA
bpUX8jfUl5wLNGEaYM0tsvUazwkBxWugOixTUrQiu0IVNWF87SkAWX8BZQGZCBIvgeT+2jQCIYZp
9KDMIgCB7a6vC9yH1MawT9OiMb+BdJ2fU6mwQQBFiD4VvCmoZnlFbFam28M5rKrG4R0r9a0L3ere
FZVmr/jp9X1rEE+4aeEc3cCu14lRa6BmzCQFUe6Rl9mi8zO093CwyT4pcxRNI+FITFU426NRmpL0
W9d0pFYN6P7EGiJgDwaPvTw8WE2iGmbQCylP/0HNQ4MEPgxDQLXBKYA3UnK6QJz3g7fnLug9X18o
fLHfWC/FguYrF0ifWHB9VGSQ+yhEg7Nfx/Xr5HREViDCSK5sC/MhSsM5A+kw2BOh5Xjs2JNcwHER
48w3uRQWGwQW+ls3isXZsUAFox98wcb05bMRd80tgJD5of1BIiT0oo0QXo703KcFVmj/4BaW9cIw
hARuPWBWQwBQYobITxDhheOR84MfgfEAJMTKBOECw2qabtMfrEQh2BkzE1n4uvuTpviDrCgWyGI7
LLxFaIPlBXI4FEbjB5Ex/wFnJIgc390PZuOPk/t/1fL73+l1tjmb//vG4N2/YNlrGEB18e2rxuuc
/4IEWl7iz06h6fxBg8MWyoVI7bD4MNL8y+Ms/hAGICAXlTaDVyas/+oUGn8sTUCHe5blB2IQTYz/
N3H9wzTpIOKMFsxO6BXL/6ZTaNJZ/rUxwY3kWoy5bBeZia1sufSlf+r8cAbkDFMvWrosA9zVDnYD
XLQtWa41baEg1vqbbKwSvrLbvYlZb7xqkO11yZHu2XD68boOFtwkR7t88bG5T+jc3q2qAPwxlz0W
ShrT5AGhh+XUEeXoUXT7u0MuytGmFPV+vOJYRaOnden7lJiGNzUtZ83aUXBaR4Bdh0nk5UHvyvEp
sMv2qrKt5A6Aln0ljQn9mSpgIGsxGNS5quPropzlox+G0xMx8A7i3+ZTTAav2Ngm6Fs7dvbI9a3z
IEML+wF/izYuJ7Mizc9p3niNn7bkdGXJdWR3nzHCuouTQrknJ8w8IFnR91bafGaBD904z9prVhoA
OoZTPGsjcjNW4HzXhQT+ZCBJQH+VzRdLxXtPoOhh+Utt4BWJtbEfAOR9VrU/nSjBU85vfORh4M3H
hUbLZMzZR6CU9qDU3p2ACwiNOrlGXgVe5sfXCHNHUmdynX58SoUc+BoxiHMhP/BzwAPmJHPjoTEz
vKgherRgAEIComt4gdbaXyLWi2e3EzWhF+bQXkPe1fcQ+ZJrGyDDAYnh6KEqbLzRsb/4VaEeGjVf
QteQaHPOMYxdOonk0dK5zHEW4g0mH3bLduhcaPM4+9bk805+7W/QOSbXA50djFnccZdZmnwTjY9P
Sph+6thLkjVJbAn4HNy0exTnJLAY/AHSN2cAfBuan1nHaw6gngnrtvHTIojmxyO6nfNI4SS75eLG
oUIcM2a4Y8sFOBw76XvF7PoyW8MnekHOuhqRy5VdHJbLiijb2buCr5zjHvSsKsORy1y8R/TkOWUg
v5Sa6i8bb/4BX5izTycgyrHVfFq4DC7CTqbLpNXiDbUcV1H1lwRr6k0+gaTqKbUxBjVPYI1vjNRn
qISI0zw4KtLw5Q9VSqBh6xAIMjjXWlQlJ6P1ox2NrqUi7gz1xHGxhg9b69d2O6lNyfZ1lRG9uQmY
OEI9tgZgWY7UPI3H9lIh5Nzo5Uh8O7AB6NnEJ5EBU79GCVoJKUYU7CDp17Zt9V6ItY9kPGgAnwy6
7X3ukEnm2Wbh7x0sap+WvlBh26nAEEMzoNhkUCc9q5ibc0vfb60K1X6PBzvFl+EGEH1GF+hwjQtn
IZ1cD9zwqnDw97sAn1dIrACIiETeVvpgPZf4lu/iJfWsDsyQbCNrCr8FPQ/CPEuSv7GTcPSYhrsp
cOILd333XIekfuWjqPp1QvubAGs9uDT4UY/OPOhbgzjZlWwKMHiBIasFwG9eNPLc7hjN4tqaWvem
YzABSzNBIaFX5hlj10wYDOaHARgSAO8eC1xErunEsgHKrCZ8KGjdnqxpLLpY1AO1i6w53jhDLC+t
7KxrPfeHe72gpq1Up68RIgYIPsGMraj75XkAS/6e8bZbYqjsQwc5o3Nkc2ewVFIX9KNNrIptA1F1
LzKyNCwkC5S3ah7gUFvDZsAIv7F0n/heQiD5hHm9tXoeCQsJj2dGpjhoyPoQPmfDsdfEU4FO6ibs
DONC4kj0mAAHPZq5Jt4bphVYYE2MPBr+EDJpmPMeswbVxMZFk3wwSuOxQar37KaO/dyVEvUp/oK5
HcIHJ8qLjdRaxQ1H82Q2smkfzQQkrIY8bI8ib/wn29TCdQTOde/TLAaBHJKcmaHBXfkZuWqDlbRr
uqrJCSmtdpYIRe9gKrhrJGl9ta71TmAWIlJk1XA22hI9wwGrVFH6icvmO65Looq1cW+FxhICPkf3
HXXSvkMxq6/pzTokvGkxBu6RA4IZ1vK5iXPzYLQEJg7o3fb1CGWGrll94fpDmeNIQlRDFl+HE9lf
qlLVYzBU80qOhn0kfze4CZDO4ApulQdKeHwFSR2doPwgk6Fc3TTJ4kIeoUzQ04e5ZFYc6Gt61Whd
amcVOMG3mb7+yobJtHg+SMOctRe4OrO1GlEw8aiMuIpmlLJnzEeBZ9amecAdThMpwglOABv4kMHo
YZ1no7tBp7QPRMnj7bf9Ry+6cx0r0oPbpS+l2SeS9RhjNGl/0OXk7pGOkr6iiM0+pVkGir6b6jNc
c34O6Lz0QMreMk7IgOrTZEKNYlknSQn3e3UX6mW4pygZ1oTLTHBvfYJqdNxyda9nG21QwwfBnIoa
oHxo+jw61EWZPTalOz/BZVGnCeDt8khYF1xBSMRLpubHlsOETXSTbFFlIiG6jaKGo/as2Qf8XfmV
PxXz3kLGuzFNpO5M88lt1ABnm7ORXjDvLboiHGPMBOSGIC7WVgKgPcGc5VD3zrGZK+soe9+9NvHI
bUbyCBatZ3hgv4sPZogcSgsIwO666RLYg3vC2ZN8doMBwhw3HMeg/AE6IOuzYRKDZJnZ98CY8rPM
gEFDeOEujgWoow4XdZY29xkaJBfzu+9ss8WNB44jc1dM52O8xcxd9q6fmSdFlOitnsnYX3GnOkfJ
G6IG7atrt0z0zxiF3qlZnH4cU1+1qREnnb4+NmLR5VvXjrLblJP41RSwqBGJvMwKoE3UpJTdWUyQ
Ae4Z5HaYAJKv26K6HZk/7QABnHUpqtvIoYFQoQHoVsAz9javv7U14OQaWUjke/f3jH2Wzp427Pww
uy5D+ynBcnej6X7vkbgKY6IK+jUwwBV9ahrNVnbmWZ3WAY1d7KOCYK4aZ3lZZtc4Om4aiw0gyswH
6MseaanvVLBw4sco3Bau/eb6Brdpq6wNojeNhxYlvIFZYV066b0VOQRp1OBTCcjTj9nE8ZIyTUPz
1zZPjHydEytNvjEGy0AyIuhClkn/Pvdj8YYEGYuBr6L6mlji8UCYgbhuco2WshjduwgI3A6yDIZc
N5y/oIYc60Hv7w278a8rPAcXO1fkrlRmsO1xI3lE6hEqNihrF1dEloCSrPdmAeiv11JrEw7k9MaT
tLbl0IkPK1L5huyrqYKCOSJGa5tHyeZ2znD84nadDCwBZkf/HlauOfDUmPZaZRJkFcl7j2rM5Mdk
jOmWYF8iBpwGdxNmK2/CrL0jKL7aRsoZCW4d2y2KQ2cZBmRen4z41eyW2SGP9NGy23M4D9a671K5
aeAcH+M4z3ZFkZ0Jbk1WFUMSUnGbHKcp64SCMPBo0S2La3PYzEQjbFpHaAeZtcSN2CNWi3AhuqVS
rOPUqhEc2/5KasMtDj/OzKDcYZHD+TQCJyFmmCUOQvu8L3IimWeistb91JLgAKLlFGFmOWEMR7Yt
hm6vjFbtyimOdpqo9M8pTOSOvjjd7QYjGN/Jp8HXzSeb1toNYpdveVJVH4HMME5H9Vvj4pYQ8F1u
QUfmO6xb4qqYBNVwry6lHV5rC17RwCUARi3X7yfduMZ3GJI9EFTropvUjo1hyUN2zH7Tu1rz4Y6z
eE3Z3T78cHIPedlzdxX6bBxyYL/GFptOyTqeaNaZvh5iNcO2AfBZfTecXFxSB0ek1g1PLFnBs7DP
qqyZgVZGG73oTkNzAWz3xe99gB/TZI8PzH+rbxGgIK80i3DvAna/6RrDYJDWx+csHeaTUtlM67+M
JO1kVNmrrjeqO1vU+W1Gz/zVsLAarQFr+TsYjxi92VUwfQtCMm76oNLuSPWkl0Hopf9ug4bYUxM2
TzaSO6IBFge5FjXiEcilfR25st36sV3twHTFKQL/tEWEVSp1M7ilvnc0PYUXn7fVbR/Cfl9Z0h9j
ot2IopsXJ7slM+eTjWI+2FHfExQrg/AGBca8awvuvNBQcGWrwXkaxnjYMFwk2lTHtE9OXJodcmLS
biIrx2Fp9o0Ou0RZ8TlM7DN42ZAQzmY+hlkVhhx3sMoTlbqExbjpnQbQCGNctAXDQ3pvmX1L4hLI
XNP0JzXiMnDCtgY+6AJh6SM45YH9MjbRRBqm8ZgteJ/c6T9r/hdRfjo1YzGxSLNPX5EFKzajxukk
m8tmUznqG1ZHkvDqvtsHpKQA19LTqz5ovyVdZvBLE0859lTjgUax7nPTfvYtrluMSnfOXO5UwmCT
zwrw1anX8GSPQSeHTd/RLFRhpWFc6Ij37u3zGDfRGe0FpBm8mZc0nMSX4ZbGLRCx6Mo1IeZ0OfPT
ecIyO1p6tqf8uXXy6W1Cz8b8sQ+wulu1hyV/2MC4lkfHsINjXrXaJkFsQBx2dTUuvnSdQ6lXB6LY
ldjLLwyLkj3IEuMJYE7NZAoyXqzhOLXN9qpPpk/WTlx9eaj2mSO2RR0SdYOjM9XcJ7/OSBud7rPW
zrYkHCTrOJoe8gJVTN0suVnD4wgPn8ZWLF7LYTGzZ7FzY01+/qiNlU/MhfU0d/0rJLT8prOROk/S
8Nd42OdzWRJ+UHWfUWmTspUZ72jkgNszwfc6RRtar2W3HrKYyTuk90ddK7KrmO92KKh3t9Uc39Ni
ODgh4wCRDMlLGsXrPh7nazoIljdG9fsU6e/5UktFmvVQj+ySrk/rlMr2GGcJ4xM7edOIKVy3ho1p
RPuiq4spuLgu9PG1QNK7leNwkyEJhkDWTFe+L7WjbBU5VRLBuIXtfPZDvn6O/aYztGfMSSww2nw1
dKQ8JH3isNxAmXGbxDxbcdlvqlkUxySgmmz10j5qiaJhIcp0p4KYCCQNlqWOTjyOR3+jh/q0wbEK
9cRc8DZtdwXQoPgYC2diBNLhMY9tY8Z9TM5k647jg4ag+qTm3n1zQdd4vUIg3qfwbHST075rfejs
XMchVSvEnMzPi3NiZ/Y1god+F1MLYznrvqbW6UD3WhWOJyx9GOjMre9jNxs72pnSfUPEcD/XAm6A
a56jyD3hIv0CG/JhBXKbV8nRdGzs79QUUWu7V0VORm3Bvkkn54KQeZfSBtJgd8XVyMqmZxnwUVVs
o3Z6Im7lRKziYxOVw1mUk3ZX+sBXDbP4kog5utr8tLX5EJDX6iUGJ7nWTi5dh0YfMg/UjSbsN1jO
nivdfY6ob9etWe373AawxTanOjzHhWqITO9WTQrujw6wvO/ZJBNuiBWl5WuiwL3XTBJ2AXoCAn+8
DLz+qudYiCqAYTKOVaJEi50vnOsCBf4KfyOjnhhLY9qmOPhMfFuVilqO9PMXNzhwm3hCC1DoO+Cp
T4R6Z7eWK7odWuYjctGSBkD6qBvBLku1GDaOwFldPWmte1WC1zyaeved/hxstXIC2CMaEmsb6wEZ
x3NmafMtjJ/XoqlZrobmxdCq28I2vkP/eq5c9x0Mx1cs1FWPOSiwOk7j7leQGgdVUnebpATD9QLt
BDzibu7ab2FRDSda3dxtpdVtIUAdglbWLwSTwFoyjOS6pQtJraj7Vw6RmRtbg0GfBgQa+aRVITaW
OCLqyt2z45VouDPkIykGSohEevV/2Tuz3bixdEu/SqHumSA3NyegT1/EHApJoVmWbwhZkjnPM5++
PzozuxQhHUU7gb47QKKQTpdNkdzcw/+v9a1m0tcr6zZPzvpKX5eZPEtSfINCMTeFN76SD9uTK0lo
Q1SMu9AtnniYt3Xqb7Iku0xtv1/6MVnNesyy2mwDr8R/6CtUBJCMbybD+grgm7lPmymqwAKk0mm3
iOLI9CzaFc2/dDaqKg7dgKBgK7+J2Jt7NCyoeXJsiq0reh3rzEnO7NbckjoxMzlVENM8IYxMWu1+
8DA1tJWBvA9aZc9mCBSHaE12fd2aYpN7b9XEsyCIW7kdzYu2tfIN+/hrZQS9rSegIMsbcwz3pAVV
y3E0LqUbbuueeNbBjh9Dr7ppMa4EbrYzVDbSTtEssnC8z0e4e4NP88mLqGbAZbpOWLdmQTQ8iN4/
U2N3L0m8cT1dXccYG3GDOlvfi9y5HTQbYuS8OwLtSJwxmyc0ozvOw7BMoMPPzUzzNzlTGbIx2np5
ZTF6fZ+ScJarLqmCsfVcloIzeES/r4aIWM2VSOQ3VQ7EQqNKSLa9duZ7sTqvsbOuJcLNcGkDsBD7
RCtLDuQZDr42aLCJpYW1ENSJmZHpmPeLMdV4hDVmMXLlIhk/jo5Xbm27GIMbevXprVX6/gsaCe2J
ypjcoH0TV44gxH3PYmI0ZzYsgJlWedBHMAd5I4ET/C51R+kWQKMNN2LEMH0TXdm0K6ER8TfT87B6
Cksf5Gcf8mtsyOoZmR4d0ehmAh+kzld00Dh815hkmySwu51VkVi1HQzbjbehgZ1iZoCE6Nepr+Gv
rUmQAauk25U3cSH0eJmAhSwvO1F44lJYWrWLEgbMMuwaImspX+j+PldzCqu5EYGQpo/jz5o6AQsH
8cJdVdh6a6ieRKR7PWTRckDcyaYv84cNkVbWNSXBUb0YsMZTcy3RJs2xesb9goyiuzyOPSp3jigv
W99WMO94cIfWeZZTYgJbN5ljbb6YZ9mwY9k5sV2qC6y1YwN/QC3MdY0q8ZIWrjGsB2DlazD75ZmB
UvVWsx0qoR0If2PTRM1QbO1O0iQA9T1LdG7gVped5+xI55QLKFe5/8YRzmzWqQpDCVWOCWdkRk0X
TiVBAn55n9ulZ+5yIildwW9+T8eJ5+hXnWmfIcSJsHTGHWX0SaFYqUR9mu2TsPrCP8eEVL4yektn
SfnCKvyl5cY+e/Ze9btrSXJYRWEmJv3ZAFNoLaOyc6F8mFTayQIm3ykxEe2UvtQWQlCr7oMRmBot
6RFBvU9C6Jhmmfoi0og62tgbWrVp4LTSpHZ1vb3rcwrhqloNztoLeFMbUZtWuR6MXK9fGzMpcuU6
4WC7Q4aW9nNCcO0HDVjAIqPq3sx0fYQlE4/taxqm3pU7yf8XhDWbnN91jqZ1PIw0Tm2KivqPglQv
su7whjdrNKCVgds8kBsOK3j79QLM49jb2pIW+Thn9P0Q0Bn1cVHofUeqHSVxJ41Bg9DC1tIn+gSl
cROouddfYLSxcuYbKKhJ2+BiHmq/ABJSw2XjYXJRV8O8fen0efhGvk3Sr4wQWMYe+JSy6GzSS3Yh
RHy5HFkK/RsRW2KfE/RX2fjiNA06fpK1ywrAVbUqsjFmwVdQdoyrcWz6B3J2Rve2RIbaLBTbuwkD
G97MjPIvcaxJp1C0EUP5KjQtp6Rc0RBgD0IO8yX5OpE2E1VVflOBFRTT0T1+GJm2F6EDwOMx8cbO
ekxNGSariMZKtxiyNtrBLkS2MyQ5o0A4NWFIuRU63zojEuUFdab7Rkzjo0Mh+Zx4VTpe4qYy7HVP
3sOZHWQ0eFElqNoDqX0Q+2DGqsUW7bw3LMBXl3OD13IPZoY1X8O6vrQIA/qmGpXx3Bptfal0BFFs
ksATOfVkbN+I7LzYmqES8NlIFem1TTj2nGKZhsqEVKxGbCxG1M6jz0gwaUUx0bap2y6mQ8kK2/Sm
KpTdqJouOHDYHSu/YWKnhorR2UcTtx7ixL7idA4ZyhiqBPhvV1MwR3TI5yURZj12ldtHa9lFhHI7
pJHj3aF+g5+EvVtKRTeri3MsyNDtZxBTyAuI0BeXlB41GS8gzCMQtmm7dLOMzFkUtGnTIgxtinpG
4k7qnrPZs+s5rHXzzSXSi/pDl7ES4bND6qeCO/0RG5BS5pkQxauPf1TfiygDr2sKP/9JMLu2VwpS
oGYWF7txyJgqVro1jpTy0Ljc4IKAmxsm+hDtKP/mJlvVPNjnUuKMbjrFac9SfmoHxDxhd6laUzAI
XUKTpJP517IV1sInR6+bAZciKzXxdCVG4+uHCkFRJQlUrTUS74q8Mu62SeEkcOrTaGz4u/Cigcvq
qdX87DMnxIvFRGGBosFRbc8dFwe+4mrJVh8HHOyKau7Z0lVrJavTcw2O4CTI9ebsbtajn9d3zPs6
D60O30joRMTRV7iAHGtYuk1uwq6I4wetiC9GNj4l9GiA5+awlRBQFgr2kzmYi3aeFX16zdOE1FYN
3+Do2wvLHa6trFXnAFQp++WiniuN/kJB1UM0Xj+y1KbnRDlt/MGXq9BUvjfZaNAc0K5rdmCvZcNk
kdMdrB2ZrLHu0nkhGw2XTLfr2cUt2s50z3NTv01KAtKhA2ylhzo8MvCHGORoknEEdg2Zmw/PpvEz
XPAWyky1X/hFPR84C5SQTrFDkQUVFasxbxwEHCmaUk115iPMyxXvj3ABo/PmaIjvCKUraLZREsg8
dLcK0xgFtqXVt/VS9VL7EZ8OQZ6FBpM17PENhw1QsWwQy6qM4EBlCTMicQX6BfEK6WUQlMEj0tBf
Mb1VfJ4XaXFntAZw1sG7TwoZrKwhf3A4YpJG7xidAob0lyA7DwcjuQQDZ4PHFgaGYLVwia2i4J7P
ogpS3hhlxlJmWn+VIys+GzNqqTWVgHVdG0sfliu003hnNd21kSQLcP9XEjIFR14iDtRsWUjEQJWq
XLG7R+eWZWhhE/JoXISZNjE85CDXxIci/YGrW4KsiClHk5q3IuMDtTLyRtWGeKj42r5ROZDixQOE
IxHppnBuqNpFP8awslYpiK5bIBnFLM97MQeeL9bUK9U5R9kdsJtonQLjwPxDTvIMMyay12rib/oj
JtoAMdXCG3zBO/TCq8LhzOaX9dpT8/A6IZfQKzS2J2LYelq8BOAjtxmSLXSzi45w4Q3nGLbkIFrj
Mye0OaKQHvFAsbd7FkHGKYCYF45YwaOS+9Eu1aPv5Ij4ULrFU5/B+K0rVKFOh3kcUHK1NktvqTvt
Ki9GsR2QRMxExuqkujel1vVLFdH7ppLtuMbz0rw5lvuqRT5b6hRIXpFQ2Yz1/CGaJP1dZdiXyCo4
RaD8O4/TSJkqpuS0Vt42VvR+JVXKLsJg70O80/jKzETiME3XZ7PItHOIV+oqrqxFyV5k5hWBuTT9
/hsU2oem97NzqcQApLznYZInAs+ZNxp9NEN294ahwYiuCXJDLQc6QSWlWAZUzGs5PNv9GJ0jYAzn
eijfdJGwR9WzdG9rI5V32yeVmFbs0q3ojLV9DxbMDp+tBMQN9WSKdkTXzBBl1zxTB+26LW+pe73G
Ssmmou9tTklhvbCGETRxam/zwbpXpNWz4KODoInIzl0l0S6LhLWWOmWYwdhQM1bmWS+/Q6P110Gp
3LbRT4DW52XqvNgNvTZTELGMIYHtipeWd8Qy0qzSoHppypI0oFWj1hzbFSJ/zCvh8NYrYcdbAl0I
0PPd60S0P8LwNjPDfYS8cVk4Et13uoPYfCn1ul0MoXIlvFzZJPWUM6UnP6wSXWLu0SgP+8c6SNtL
ozCStWKBb/V664doyZSwrI2uNrgysvs20zfQNVZJXGsvrlp/8wK/vo9Vc0F9i81q5LwYZtsvEyah
sjafSgJIl0HqrVSDIQtHf8X++myIdWPObOxvdGnsvdyM9wmx2LQ1kBrWogMLEPd7z6dH6LYJXAOn
W1aWRu1lYrmgppQzNZREe8r+vC/VHh6KszI7+n2VJTzUcMK4MALnKmn6bi/MYG8a8b3t2Vs/hD+l
5MBBJk9OI9uN27c/nBBviZP4zjJTwkvAjhy1rfI+q/0zjBALN8qfdXaBUaHA7qnSl8rQ1i3e4hmh
ImAJ1dTfQ66ck+P94FnFGrU+eoj62lGzXaWleyvoNqPtLIIw3uhBfRlmubmr1ApWLc0ytkAtnuBQ
ixdeGpzJBMkBECB4gwSHWiXkBPbX975dr1HoutdlDDc5G5TVWMmzuonewlZcRlmxc1qpTdjOcBEq
WIXUlOEf+1QybNJGSDb9ofUR2wcO5kv0/MZ3PaIH2k4pIMAWaJBh25njDwcDn5CvS+VRrEpInTMa
HN2N03g6Gm+NU75WI9yAV077syX2G4aUPDebWrusiMOh8SxGF2+DC4l5riHuxdqEMh6fk/Wn6an5
5YASCV+c40u6eurgSM7B6RZP7p6TpbLv4qhaGLS6nIgfLO6o0OWsNWNr3BAa9WCz7yczCpqpjTtA
AbLN8kRPlWlUjgXSeeJSJEsZy0uszDVcT3Mrdde97TdbKrHtXpY6KkvLUq6aBp5llXbUKKN8bjVG
cU7qlX0O2hOUddRdB9JdjxT1OVSg61WjRq5JpiFCEarOGjzHrtbLy0AzHljjdgTNWjMxJU0GsUrS
e6aZmyirGQSdTK5rvdOvijaBm48uFwizex565NAD7eOUQpG1LdaRm5NNBTu9z38IYguXRVhrczWz
SQ6zgU0Z5ba2unOlLgl98S5Q2G+zOn5gSaLz3i8ApN7npJ0v+gYH+RS+7BHS6dqvoIiwtMF4Es2S
pp/x1kk9uIC1HZ5TZ3UuPAq7Z35Q6MRnsjkk082QrybIyS0spp+Rw7pJDy1ZJGnAFt4ipgBzEiyv
gTM3CiNnwepjX3YU/84TO/vL4/8/Kst/G2ga/3uV5fz5R/avh7fy9e09yGb6M3/KKhUh/oAoYJEd
Y+maacON+VtXqQjjD91UHexEcBEEcu3/6CotYmUgJjjCkBoaqClW5m8HtvyDOqrQHBzdnOUxB/2O
rlIeuvkRL4PEERjBBek2FqWkI5epl5iiM9C5A4NG5BBJoLpIox3zCSavPGujUf+eD4PHxFnqYplP
29zAiXR9hcooec608AzvJzomRclIQAmnQxFspXhv5rV8lnYmdo2tQim2g85GMTAKxCv0/+xvLuvl
PmyIXF0Qd588ot9ozhWkXYCloDS1QtM3peYoj02RMZeEGYlwjTR+0FJQnmUyEOqba91Sos6ZGyad
/hg2xBYjdrcg3yC4f/dSP/GPi+k5/MeqPhm4bVvaQpcOpm4Nj+yh+hTLZ1xEqf6TSp1AR0jgRxUX
fbc2mtKdk3oH8h9QHeIXg/ByakPNizE4nDNjaSHeQNTR3ypBiAMLvF/7oJpRggmyBQweKv4FhuY8
xvauAuCoy5LapdY08O3Y3v4ZdPrfmoo/vQ/QSRLHvcB0b05G+XcqWr2tPI512U8KLf5N4rpvvh4N
6zgPmcRNxUAKnr2WeS+Zjj197bW+eeOQkjYl6yHXtya6de1pP1z4MmeuUYM2SdTzNuzE1vb8ckcq
p7zSUz9kg5wFZ1+/hEMT/693gHWfshzsGFVi5T/82UtdjXVOIj8JfEvOU5VULUoMHLvqVpxP6vsT
KBDt0Ao9Xc8h7RTBMR+GQWUTDML7ZzV2MW0XYb1Ro8d2atwTMq0tjTysN0Svxju363AYZyiFO+zv
fdgnJ5z1+sdB56CKVAkZkZYpoTQc/gBJWPVUoLM36KkE3CAkTVBvVWHxmrmp+DnGbgEStWq3qAKM
YFlgUyQphVLDfAyM4bnTCjpICeq287gXeyO1MGIQj1d8b6leEDw8WP6CIynCyTFRUD/YwkyXcOqV
ByPLV50fW/EiEG1GC2OK+3bC0aJ31NLeYueZPSd+XdxBhaKH1EBYPMEJEodOf56+w9xkGxjuUaQb
iL4Pb16iGfV8v37R27ItZpkwh7MBseu3si8Ao49qkK0yPVB/+movWqQ/PXWVXHOryxhBCMZSn+pI
j1yXDVeXDcib6Z7O4Mg3jwQZ1Ze+Ca9+1Rv2tWlXxkOP4/aS/1TSMKCWxWSUobHwywvNyII7/C3X
uDyt7W8OaM5SjGOLT1FAfDlGIfGJZGQLGT/ygm654cbjMo4Un92cRn4T3PTZ15f7Ba85mMS4Hv9o
TGPaNKiPJPRFqFpCh4Da0GD9ZriesRwI7VykIH9CVJ+OeNYjx9q0nJRJW8qHeeRWN0CFplNry6yE
W6o9B/qssOnl/L1h4xx5nAmlso4Tx+Kgbxf6HKwASakgxYM57OnqOsCeeycsIZQZ/PfubkqpTGJ/
cs5mlk60EsGP81LRW9oVqJ6QzjQ/EaM4+3R0r1ILkuUJ0M7HkQUPhbBi1XTIcpM26+777xo8pez7
ZHzpyOxZRB4dg4GHBVu69HcYmGcVy8uJR88if7h8OFwSSIbBOgI17pe54d20SzyNVRt5/4Jh2d46
ML0WlJe9hQFu89Ss9WFF53OZ7BpMXGL6bo7ujrWamlBZvcDX/WYSSUm9qK7iJy11yRBxcIyZXgdb
Fo8FmC3bir8HZBdcDJKj2YkfRRxaNqZP+NdYUw2B75Hkr6MfBUyxZfvC+QFRQn2iXJWQ2Ebg1ZUI
S3TFfYs2Dns8x/LQ7RC3KNLDaJ9W3TcRToG/NEv2CpGzKJ0Vx71VPOMZ2OpQLh3C3hEdkHoE/asc
Z96YFillAgfZptcUkmslVnniFcoPy4+j01qbLC0ObBXG6+GwISzNLmLFfI5J4EKgBMf6Va3oUpR8
3nuUZDW5Q3bK/gaLmrbM+WLe+tJ2ZhXxSdQuPayVRalFzmwi4l+OSOWWGo4/e2FwF88du/afk52W
QroyEmjlj+IW+W91GXmD/Db2evtQZK7YK0rTkn+lbSK3CK4jH1fjzBrgJ80QJpCgBRoWVmnpZulG
YOl6iuKG1GU50JbPawPJPcoWeC3NuRZbcMA1ZCYgNwyE2CjSEaBqlA3GWYP2n6Z0phQnHuMvZtrh
JKTDHyPim6cgLUbG4WPUW6KSKk88t2FZUkPom+LN7quowpmfAFGp0qG0FprTJztgAT2aGGoukDhi
ZC6ADhdqa1GjjkkBskoWcFQjrXvhsSD+BNVOl6xMIor/vcfhUqmr7PrXFPo/x5x/o156t5osnuvn
v5LjLwFM/de/5035PD5n7w85v/7EX6cc0/7DRDWNR4vpVOfdslf60z2mmM4fGscL/KK0CgBK2UxY
f4OmxB/YU5kmwM2oE1mHsfD3MUf7wwHs6DimZO/FaUf/rWPO0UzEX83fITWV/2XEWfYRvgfxlEQ/
ZpL5yjL0OhYtmcZlV+cYmrCBRq2glwkkdpXn0qSgrD6Ntgh3bdVbGINH9Mwzb9LCEsLsLIOq1a8D
hfiwUcupA8gOiMlc5lV562ktvADUgpDHKdNsiCiv4k2qzfWfbasG2xGyp7GczjMWDaYlaFvHvKj9
YBeRU0nkSzA+2bIoCxbCrrKWajUumEH1DWV3ahL0f2E5dqhnk0XoDUSeYAP2Vj3e4t/bafO44Eb9
mu5AhxkfmE6jRZYhEUrgY7CD+KO+6/rqXkZWD20iKZf/376pFgtFU7796+I5r/5FnMrrc438839N
n+9LlhNt4fn1/z78ZfXnr723bBrTB78gXxMd1nXzVg43b1UT80f/PEhN/8//19/86yu5G3K+kpes
QZXL3+bxY73/VrSvIW4Xz6/P3nP18lx++EN/fmCG+gcHRQ7plqqyG2Yh+vv7kjqEN9yaFttHmki/
aF9/fV6KxkdkcGSlVkA/w9Sh3v79fU3FBwTWGvRUjN22SRzhb31gB/sbOvBE4GLO5CeElEpN4+ho
ZhMxY2uwzqiIxv12tPHBSA/g2Lsp55NT+LRf+M/SwXLBdtnhM9apVzAjHFPcbIhGWo8wet4axc5X
i/u2aR8bo19mDt7xUlbDiZ3itBYdXlBnj8iRn2dLp8I6OoP02Lzd0OsL/P+migcnd9fgUZUTS+KH
q7BLsrgnFaGiqqFnOFwRQxLbMCkN5Zx8wgoCQSXWFF3l1dcP73DXy8ObYkh+IZXx9xqqNk2R77ag
IfLMWCvTah4lHO/JDJuh0aGDFpwHdnXXh+FLQz7XiVs73DNNFxV4gxm5VJYMqibTrb+76DByQCci
F4aOWXgLjermykIJidRODOeZauUnRsjhPnu6HvOW5EoYS1QEFtPvv7ueNQwQyk2KVEj5vlkQ4fBG
DhkFmqg+caWPL02XrFk6G+2pHGEd3Zk7lJlA2VrPU8Pvz4YRJbVA4vgPriKM6cCG/hTz9dF31UZY
+Ij4rEEW+ohR4e5AD6oRdJ3aq3/4tIRusLMVKv5mQbHjaKSH0mm90Z/EDDHkqKaLIowYGR4QN8BC
omTiZ1XXyebrIfnJ2zIceIzmdLynuXT0toj/gxnREFdTC5kuTZn2q+kwie42d04MxOPX5fw6eJG2
zWYCfunx6MeHiKup0PV52HkhjhOshC6ZhSeucjTcGXzMUIx1lRmQrY529CUXRawibxlRpVh5tIm8
gATZ+Dx5TOA8n5iaPrmU5IOm6ADV0+ZAcjjSkcyled+jNVSbYafjSOF9ORauTpFtC3IcT7yqzy6H
x99kHPJZmccfckF7xC4ajXwSIALVkkha2jmtX8S7Nm6RDzWSaOATT/PonfE0USgxMMheAi3Iif3w
FqfGMByYIJpbnalsc+ncRoVR/faNCR6ghUPb1g3nwytD81hURsWx2Oo7BMJqIrfsFMKlD5Rm2Xe4
FL4e85/d1DQxmRB0GSbH703a03SfgADgcycxzqLwG5Ot8A/uCmg+9FEHkwilgMNHB1KD6HeNyJo+
wocAzi1egAGitVgnxDDUkbb87btiBWMo8r6MacNxeD1cWc3Ixwz/103o5tsyWsZI3E6M+Y/PjlfE
9oJ/pn3AceHGGTJytAdKA8XkOarbCtN5U2Wrr+/laFZi2DHW2GpQf4Rya1lH91KbyC3tcYjx/sEf
FvzrsvKgYNa67p64oc8uNdWWHTZplJqPazU1mglc4Raa9TE24RzK/rbS6BqQ8RY+//5d8eQ4fvE1
cUKbnu27lbEZOTbkoxOTCO7d5Y3b43Sgc5sPXfPbY0EnfUHn8A3FgyX56PkhKayDxvNJNzDw3dGs
RMHeB5n1D26IWR0TG3vc6bYOb8hH5NZR2CInIVSqi1HBCncpmsL1LtXUyU8ciD4ZeWyeWOZZ6CUn
0qOpCA5YYXNEw90X4xXi62ovVBRbJ+rBn1wFEjMHaZ2JVmMbfXhLiaJ2xsAnihc8L5fIDp4o21gn
hvenF9HRXerskpBuHK1RQYvVZErxRjqXwsFLS7n36qI7AZL9ZGTbHCL/71WO3g7YQgKm6D0gyO38
jY0qHxle0UzsOuv2d0e2ZPsgAPTToFPZlR0+NURs/VC0ejQ3CKBAFeQY+KKEET7GdqOceEMfbwuu
KhOcUKlpgMI5ekMk2kaio+c4t41Q7iLLSs/rzgueOUXIE3PDx/dEiXpamwSbE6519ARhPaB5zLhU
xry6NMpBgYtAiM7XD28auO9OOEx20jQA4Gk6lGoKm0ejIQ0tHFQprkzfy732QoCU/xZ7kV3TDvKg
fkZCie0TI/DjNTl+mJwVDTZ+nB2PXljHsQp6Prr+HKj0zI1UZJ8QAxc0j9mq66V2Yh/xq1F3eJP0
0MFe0uO2NU4iRxfMeDsabqB4DoeReDNLzx1vbTo5vW7isOwHpTOdaG0yH6K8oz45LAfwOU+iyqtv
NWh6k1CThh54ngq3winmN1hUkM/CFIz6eC1xvyqrRirmbkRH9v3rN/RxyBmcMxwUM9NI0I55+2VY
eZ6msxx1Y4LpB5l9RbxxMbo/lNiNjRPj4bOrUSyj7zidanhkhx8TxgtAIzn7vC606gFqAO3uUhaY
VCllG/6Jq30yEjRVErUgHcNG7nC0VAg3CIMmmdY/FcM4jbrcHki/iZFTI+MEftnmWXn99fOc/s6j
waDRWVRBXdF0YoI6vEPVM0dfIVlqXjnqKmjMt2FELh6p/oIodOyXsrv9+oKf3SSfLw0Ddiy0RI4u
2Kiyqibz+ZzQVBqwnv7o9MEFAFOXkHkjODHYP3mBPE2KRMgdHfxa07Tybp3X41a34PwkmMIA3E81
8PwOvky0RVWn77++s8+uNa2HBt+PDu3+6Fp2bpTd0MWk89gVdjYCxXZJ64XAYqpx+fWlPnlrFv1n
np6waVxO5bT3t0UWimcSTUjotkOSYlFE1r2wKxWfCL0WTo/hMkamcmIR+/jmiHaibadPX+D08R1e
NLPFxHchlLEzq+qiGhN3aagEkjgoORDZSbn63ZtEHzTt2qczMVCQo3lKEYpX+DZ7tKZDWmK3aItn
TQCNNPY79Sx0I6gXEKEWX1/141u0GSg0opF18y+Tdun9o63kIOGQclWSh+L1iCB1XkTkT+EAPTU4
bf6qw2+PCUx36A9Q96cWf/RAdfLVYtrJyTwUeCuQBMvkqnBKFRlvOqYYEqP4NqoKBN/BgK72xGzz
cQxRaWC8TrEVU4Ho6EZjZPIyyKN0bpVljeiGknohKVrOnLELyfqOwzsXC/GpTf6HhVxSizJt1FrM
dDozz+HzjWCRgK5F4ZhjWtr2thcTigxl++u3+NlVmESlzoEPKdnxtDa2oxjUIuCAnhj5worKEi0P
BNyvr/JhrFDz4kOYnqCDAEc7eoQ1/k5MRGwetXLwl9OObKbhswLE0Y3/5FKUUzgsTgEcxytRTP56
nRhNwg115kaYkP0lHO6lGir9+uu7+uTZscNCCcdcxvRiTL//bs5MgGRagQBT2+eKBUqU2WZBrAPR
bP/gOoj2puFPuet4H9KJqgmTdORkVHVwvVXXj7+btkKi89fX+TDQp7dE7YSDHrMy26zD+/EUQg0M
z6APCjgG+rPttujpc6fE8AToBb+XqFY1IWL/5P6Y99AOmBaFoKNJOiIxMzSJoJqXhlOcQRkPn41I
F8E/ugzOF059NBydaZC+e10ekRSlZXaEfZh6Y1DhxXM2V6iHnRgWv8p1B9MVz1EnBsPiSvRJPtyP
FWUZUOJkLsuZZw94Hrw7bJkZFPd4m6n6Jg+o3qSdmEHmatZoYsSJj+CzkfnuJ7CO5g4nxoPRmCTg
dg2C8bndmOljQ27FzdcD5tRljuZlswoASvBxzVu97y8Sx75HptyeqEl9fpFp+rDoB7P9P3xtom1H
pXOnvdbgReXKVr0cLjQe4xOv7bPRT/XBBFHN8KewcnidtAxayHsimRshUXl4erWbigATylLs+OQM
8r97rvnpqVPGp7dHRByTIrs9ujmHlx0aI8NMwGUlLrQGh9gEK/Ya/frrV/XZDKwjQeVsTV+F7KbD
y5jtoFCyZH9HmC1SEqhCq8Ei6IE2tA654+uLfbwnPmaND3lSLXGy1g8vJgLcF53BPSl5V8/GzCfP
Xoch/ftfNNdhE8kpnpwd1snD6xh6rjUyY8LSRxtOatVKb230ZXBiP/fx2XF0J7RRZU5EcHB8lLLw
9eTwyFpGAtaacKyGRetbANHIPz8xR02D+XDqYEslGH00DykjyqMnF8NmVEzOknO/S9xViI5mnZdD
svdNLduQClGdKFAdiVWZ6ZGYOxB8URNypsbwdPgIQyM3BpLCe/whRJ3vsaAZ2XPM+b/kSO2U9TXR
FupjatUOgBpYZuLBCofG2rJnUPLbr4fNh+eMwIJ9Or1MaiX0QY5eZ0mgvZ8TRTyPLLhBAea+tUo1
49oHTnhqhP6ahN8/adLNUHTQDrYM1lV5vGl2i5SQUTew5sDxFGbKIVVaZ28NUlbfyOlWQ0gedlc0
JsESinS7SZ84jvsSngDpvywdIaYgzbsrIM4Hz+FQlXDnEg/VK0gr4zLmpEWMOx30M8w4fQXvCqw6
MduW/k2GUW0S95kAlClKHUWIQJ3q3SusT7/aIwEO5Vk7st3Tl6KWLdgA2WcCgEhighFgi9aLprsM
Mup9Ny6UMKxzdUMc40Oixs6mSmDs4/EiNtH9IZ0YK/6SVcrucGeOBE/g1MwGHX90oFm5DnUA2Rso
RJNNxjXIMsWCJQbtCQaJRpIUJTintKpkh1uZQYAdiKQDvNaerl8APXKVbDaald8sCx2h7XnSRhi6
l6QSJqjRyMJO8Vra4diEr72huP2ZZdgxmsJUH/oXcOVJQInPLzoDJkTfBhNBsOunELIxCR/1Xvdl
MeuDwTVvLNJynW1JUphxlTWdY+G8M/VqW/OCBUpzPDFLEx6jyq3LVPcXuKzDYi2HxnQuIwILnHlX
tX1+7kZFMew7MgiVe4U0kWrntnXZ3tm47QyyJTT1rPX81Jgp5HKmb3Dih7cwaxRxrjddkmL6DEzr
rLD0eLwwyRArtwJhYrP10JOVy4o4FfNbaPqaQQQMEIc5YQHeq2RTZQOW8yKJmr+QqbfTuwnYsaAa
6OPtlL4LiYZJOZu1kDOGl3TQaefPdM31w+98bRhyXLw+7q3rxrZ5phm5ba2gKvXiCctVEC6x/Jbm
c1/6apxSAgkSHz4t9B9vGaWVDcLaL3v1Bi0M3iqpEIOwTyPInstkLFTup0udnyVCxrcyi6tuRlZy
4m30RvVjNoS55S+7KQJ3peW5snd0in+gUrqgv9PxMmjzuJJGsiBhwCjfisBVn3Timwj5MCc72Cjy
moWgCNJiVUZpd64OJrAh6nnq+FgqLVZ5QkMImFfdzqrnWsLmZUYYffBN4PRCbVhlBjkgWM+KRUOV
sZn3ePu9ZSxTqJ0WORz6AkG3/qK1SQLWyxmVdO7QHwONB+HEZhxm4R6HqfaikmMcEAozjPq6i5T+
znFTu9waatNVgE4tKG141zI5j6rUwPoY54WxSnNVvHnkkIUL2xNWux45iBuzShv7Ds5NVD+RK6fL
C2+wufAwmqY/RwNCblY6RQUDFcm0u7yTPmBfTFndmZUbnLngjOXRme0O6rCSXeq9dBnHlCWGVj2d
p5pZf7fG0KjvAzbD5PF4SseJlxhnxGLCLG5JsFGHCyvyMLQjbu99iq8jceU4REjNvMwz1a1WqRFN
BNDE9tVFq7QJMWxEhuhzD/ZrdRYWjSchc4SYyyNl9B/HwEx5GWEYDmRIp7TWsanJeyZ+/zF3erC2
tMqjZVqZZnivpEQebCq7UMdNx5z5s1Rl/WS0SdnvKBqET0AZg2Q3qJCCsQcVJribkP39Qm2i5E0V
rnbvt3SqZ7SwaiAlnmiVNVX0wsOI62YmoWVtoF73ZPpUjwk0uBu1VOq9NmoUjwAbyHHHPJTu29Fo
8IsnuZNtDLecrD2WVtzmdRvFc7zu9s8WJ1u2HWpko2snbERwnvua+qT4quGtATbGIJkalLd6p2k5
KtbKAXXgFEazQP+fQ5tix2iv8PKF4bmXdo52JjvVeDR9tTJBYUnxLVQ5sGPqJ2a24GPv7eBs8FR7
pw1DMkKx8tN0UUF8UJZ25xH5YLp+B6TIHXyzm3WAna8SUiG0RfR/2DuT3rqRbUv/lYc7Z4J9M6hB
kTydequzUxNCkm32XZDB7tfXR2e6UjryleACLvAKeEDO0hJ1eILBHXuv9a22K7F45ovpbkp3HOVT
xDy/Pe/InoKNIJPB2LCXOEQyO+U8BZ2SLZ+KhZbag1A79cEl1Tq/Q+2Ua6dFtxLuZxJB4FPGltEF
ntRQzWsyV/Ide8mgb0u3a/BPz9EC9iNW0tkKOmMq4y8FptIniKj6Z7uo4b2ZmlKigzAKjb2BfBEh
NngRh5Z+jBG31+TIdeUtiXvC+xznTRrvHBBj7N01RxG/xMd8beiLagY6DoXsVIs86GqcikqSz9Vx
TXdqoQmHws1lFFaizqrLuBqa4jO5c4a+y2H0LGdOjGLsLumbGtpH0/CWhPSErDFnTuiyEDPRB14i
MHr0A76onZhZ5X8qhUwA/vWDPDGVeBoPJkhtsNRuqnYbFDl55HtePef7qoR8B0PVIWDLlUP5CJnV
+dZ6tiuep3wkloUV1VqbVKlhrwC5bCkSmtK27tk2IBMS0l6o3id2Kxi5dYmx+KThGYXCPwOSWPPu
egzNOtEW0We9tdv0RnEldIaR/Jk5TNXJFbt10D9c55rZJDclTAbzoNVkoyxB6UoTaungVOUtAUw1
YtGODBtWyZKl9blIRtiLXSO8Yh/HWDqDYSFiCkYG5xnxuVJ6kt4Cr19Kb/Dx52nDQ+8x1n+0+riL
r1OIZN2zMZGxtrfSKFlx67H7zawjImNGOLXWSYpuAzJtpkHDRHGupBuymCxiPGwi5JAM2C53OKjq
KW3vqYxalnGjVIOzn+xCM2/NfMWVCgwf6mdb5l18Q4apA81naMfiUphLq22ZLyZg+OLZSALXkKBZ
bN2cr+fBqJSQj5+1T4xbe9LG89mUMDn1VgXX74JCqStJvrI2O8aJBQmz+9IkCz05XUP/7RM1AUZB
XUaS6J2M5vmkeVUbZN2ggSjLC3XYi3mAK6a5qdZcdrPA4z424C60oDN7Hkw/AbOiPJRlDlBYS9p4
3CoqVzgz9ZRgQc6VhXZO+hmco4nkIhsroprpW3QoWYXjf9Gnq7iDGnY/2IZy0QpZO2cD89z+maS+
YbwwY+g8SuDkptbdJDoCEkLTRmKbe8VptCsH+oS7U3vTe1R6kEv3DjayCnkcIS4rMFKR1maNyax8
RclqE+l7ZM+Yw+Gbu+pjE8+j8qWtY6LYtLmc737U7f+jbv+Xvk5q/72L9/axWh6r9PGl+vbHj/yl
vjVR35rI0zAL0SFf55Y/1be698c6kNAQRTEr4wjLcfyn+lZFwc7hebWL0DxCfL6eyf6Wt6/SXEQS
axcViSTzV+xvP9XHV3+dbhAu/1tb59E5XUOZaiMhRddGbxb949GBa0hzPe4VcP7kCuUlNXsLgrKt
pviD1srRqZbrOPRtPHRSCHDopR+1VtrWBXJbDFSjgyafM2OUz7joSD+RsQxbkjk/OEW//VwO0mJk
zzSMGIx4R6doSFZe3dYjtBcxdlvBdMRfIll8YIr91afitI4Mx6Hdh0Hu9dEZACUmVrC1DB0U/ZNF
YhYIBT1NLnMXmpHPmKkMX6yuv7+/l+nQRwdkZEXr8IPlwYJZDd5HV8x1k1pLMG3MzC4BUZGSKpPA
QIFKgNz4g77bRxc7uokt0WAQUMH0t5o7TxBLa+Muh66Yhu0Ut9v3P9mbb4y5zmosRtHpMfI4bpkm
7GmVtGAdGESZfsoapyIM2hIfXOUXH4lGEbp3+lIG/Y71/7/oABPsACYhoRZ1KflO89TodyJ3FujL
hNj+/gdCiIholIEqo7njS6WFIedpRFfSN9rB4sOAWbDGDx6sX902U1tTkpBDsNSPHuCilBbzS0i4
ojG1XS7hfGiRlX3QJPphM3zRK1nX3TrkQ6WPJcBGDvH6vumKU2IwyAswionbhKLjje5yE5uk35XW
IDkwLMjqYKJa7WMsYL2e5bJqAWriF89IR4GLdatzmK4ZYUDa3UaTjOBWDVVxPhP0DCkXM4rmDzXO
7KCfetva2WgkJAdPeFFUuipuNTFq8fexS40oBO5UF4E1ZN6jXTjtDLvZSBeUY2V37WVq2x7SdCHI
lJxo588YMZP8oH+0fuLjO8JCZb6EEMVGGf/6jrAbAOtSTGaAc06QJupCQlIdguxq0efX2PHInuul
tu0m1ZK+paTeBzP0X3zzBmN6jeYqunUW2Os/oO8GfHJA+1YAAyjjUUw+fEnlg1X8iwfGoE+GlBat
IWaGow0nXhZQhSonfdlKQjoH3TqlyBhCGFL28/sPzJvdlC2N3qpGQw7jI/On1x8oI/AxBSlTALIW
1VdIZnnvV6THNr4tjPSmsiLdunj/kr+4h4xWeUNjMFgb40f3UGmQF9INK+AwgURCRTls09SdP3hN
HF+Fqeo6H3TgdRi0Wo/FmuDfRUoPZ31GFS0PpZV2ky+ccXDD3/s46wyBcSQzPIqNdVm8voMiJx8o
UYCUZZqdnGikRfiO2U03v3+Vv4oG0kdYeuv3+GIPracKXr3Slr7rTTDrZJOFhjv8Zmd/nYfQCEbf
umacoA4+2tjKUTP7SpclRDObzmMNv3gZCuXq/c+yfsEvn+IfUjxeN5a2IgOw6rz+LBm5t22cIkAH
mNl8SjUAdPAm569a+VWX4AerRN+8f0UEmcfXpG5bW9yI87ii/YNf8OL+EYETW+hCWn8shWIHnUrT
zk/KSpEbt+H8cIDQbX82h4FQcz0C2ATWlmyQgNFEu0PKJU1fUwu92Ce8vuRmULUOXJMdu4qfiVaW
mxQEgksXkvNuIGQ5P3WeNpK5W+rIKvNa5N8XDlxmONi90EMXYmq2tcl9mog/6pFGE1MdFycWOaJw
3ppsABPFeEXD564rl+RWgCWsFscEoGEY441F9/kh7viCthIAHkf6GGK+P3nGuBd6ZZOn3YtyDCqF
xu0Ga3b3bQZluhDOq9tzwClmxdY19FID7wc6fuKlqQZTpLWjT85P8qVwW3vZEBSQZQFmApgZBVxD
uencpCTLIdFqwND6CDfYE4ZG6JCMR8KPKt5jD8WE1C6oB7dRt+UwWW2AiivZypTMsXN3MZ0nE1tR
e+ep0nWIQh/NGGVhXTl1HQityuB7xpUtlxOCJ/GmtRbogc96AiWCv3Biz3XAU0GPJdAdulPVkv4Q
F9MIqLHsmOiVNkHu9kBUQeF3Y7XGfUoX2FOEezQLa2+YnH3cGQm9yqYynjnk4gRSEA4+EbqbjPdK
XUaPkCuXHg49jzbUOne+9iCufJ1ICJ58WZbt7SAzU3lqbHW5Rb/C2LzvKLj3ta2NpLFbQ3xoyJCB
XZjhlN4IxWuVu9atJotopVT70tO8f1DmRq1RmujNny2osmjwu94B5ZyNo5PTbcwbksgJAID8ja4C
pY82xe7WzhIIuYHeSvKJ8mEesq0pFRoL1aA2D+iee3OjDCb5YVnB8WAnl4Z4GcUu4KC13WAoWwVL
N+fjbmEGqWRjhoUtAeLje6riPCi11kkfOwfIRfq9rPMVIXRdqPTfgyrDr/XVTHGEnXZlZCgH12pT
opPVArgL4+G+2OZtvlxx37Xss75a6J4F0sf+Dg8W/RnZagV2CloUJDJGs/OFRPPIDuOhyW5KZU6N
Q0U0ivJUeUW7Zh0SnOFn6NTULWKuHGL6nANFh2TZON/tUi2JbaZdnz13TjEpFwOdXIhhKayRE9dr
++yslTLWAjOxh+YJaxtQPL8ican1kLony97iiW++tmoDRptyUdjhLJcJZ7utpc2n2RsTUAUVwBV/
tGfd8gcroTuZazTY/UqaqF+TltyvsJ3L9k7TAYSGFllt1ak3DS6IE29x4o1lpEhvxBBTA9foT8tz
SGB6dw5oIi+BspnOGJu7zkA6Y4Udh1plCuq0BhsfeEMxEbFLw6cKudN5foLEoszCmOMe4eH9UpPv
G+sHwi8mecWWk3RbfRBaMvtV0liES7tZZIk/O8eQff+Nbj8HGQDGFq15ZzPZqI7yfSKqdMnvMzfX
kHIyB7ochiIDlNhk5lKrvqNlceyBjc/bcfQHXSRaf7owp4CKXCzFI5h0mv1OI+S0aRrdu/Vi3jQ+
mTsT6HXyhu4ndwBtMZZTDOC1NopqW4/FoDHvJ5MkECVzkcDkmOAxITHgqZiWoFKlp+hAb9RQ2kN3
47iwh2NriVAWhS2/Mkmai8AYWtmd9nmqM3SgSlV3DHPj6NyMqVM3Tb52VhusmmWYLhyHiUTOwLlP
UGXSjTp0KMkmUgt8yxitcZP1sQWhze0cKK41SQUBLSHvqjDjBRljr/HXZ1QtEyOYrLzp4dGM16od
c4wB9tBOO9uK2s4noq1nn27ydgrsplE/KRCSI3qSY9TwoDTxFTzj8jKlw40Yc4jSG34HfMsR4OkS
5oSm56d14bI3a3NHyxXt7+gi8XUT7bB06kQUb1O7N9wpSP+GMpZfahINI3Ie7OJb37aMbVG5WJxU
lwisC5sOFESDZvKT4jqzDBtOEga5EY6tBM2gNE+KLslU7EFb3xqkhcvtlA50+IizIP+a7JbhHClI
pe/6LiXLNY/daH1YSq/YOuwq973Tq02okvt0iw6YM2SjDcngizbmKNGVmCc2gM/tx4ZXJ6GNqp6q
QaLo9UNZQ3mmj621B69N69bXO05CvqNIdmvMX8u9gsXa2Oqwk8cgtfvxlIfDav0M+dC5mTlERgmp
SnWzIPW2AkzGse3XjYu9YBJlx4fsrfhOZp1lBWU1ijZQJwIov6U1z8gdfyZ5naIcnIIFBLDpy5LM
dnPal6ojT9OuL5ug1Jy22Egh4frKiljEB5Mfk6HWtbD8tE5bqZxkp46hZ0uTHL8EtnKQtaoe3xDq
bCUbg4buKmJERB9ADcrV845ZbxemtCTdoHYV2O9NC6XkxCVCgiyuppU5SZOtInceHRV1uyRpRO83
W/n0VV6TX+Ky8UB8pUmbberIm60HS0/XCWdO0hsjFME7ecv4Yk7vETS30aZlHhltxha95EVDgjpE
NIPcR/XM65x24h1eEYTyyYrbRjxFSW2L72MWyX4H9dYqyQhMWmIB2ZjT/dJpzFvGvCHAQ2Fv0fb0
r5I7kcfkHiSKDaRyQcJWbwjFUVZOkqcUAbSUlC11TKC/wqSG9tGadln4SiospmHYICvf6XWwsIlM
QRdZlV3xQqV2Mm6hvkoj0KdK5QFnJqHtK9P0Ul7NA4G1pW5J4nNHFUqDpeTjELZ05HdubbCHpi2n
wU1lQ9UNOSTX1DApDKcTy4MD5qcTRdmcKBYJq5XHJLylB3hBglyUbQbKFtLgF95bO5nXWRpkk1PD
qs/IHHLTJL5zyJJiTbJTRKeu4Qh7y7OPGkZRm9oLedPBgBxsgtdbGkUt2HwC5EKNaf9domqjES5G
Z8E+JQom3TSzXO9v0Sr3ZbnwjLhFofGSswpSK3k3wLkqUsXamQIkuhErEU3DhO78psadIfHXG/O9
7AblsqPnZ4e6JwiY5UsjTLJdCpD+th2pmyFCwR9xql/66TviHuvPCDQ4eQLJNCk7FfxlAbDZnWd/
iC3GTCOl32cjj6zn1FKb6iwHKe+C8qpctjXDmOYTYyQVIzArplq1PdbMm6wUy/qqRcXfUyTWGMim
8+4yUSR4ITxyRPxuStUvmXQUD6oG80NEFUIvtwpzBDoOUW3cmGRLikOMx5SoHKGVpLwIh0O9gyYC
4gxTRwtmLOYR8o7kaiSqE+u2sLP6yaQ9n+3aOFroMLGjgpHOF6h3rqXYpD567gQYrKKvs7XjoXPI
6Mt4B2q4QjaGJBQCiJHenizpBOSVCDzt1u5rlJ+EQVSPQ+9U3J+eJPj1RSzo9eut0Pk8Js06IUTO
GKRzVyGJ1RpfZSscOLMpo3JfS0qNbENZN1/EmE/kgRYLwPq0AgMapK4gcUqzF8YjmprwKuL4nzub
ynG7T9JgkYf6INdAUhI/Mlw3mkeACmtS9y27M+8biYk5oFrD28vZxt1aXaMSuWYOE6eXOp0/ULQZ
xx0DDlI43FfrqI3D7o1AWrUoTrWFNFGlp+g5MXk4EkyqQOfP6lhE9hZ8seLtoC+Y8FDSkeGVJNni
atGA4/ltLup8OwPkmMOkYoC6I62QEFlGKn19VWDyrK7NoRvcIOHEtmzdWMn0Qzxk+p+gk6qBPAx2
w08cteOUWX+VMpytbftPW3UT51ZbHOMA59Z2Qlc28b2pZ9N9thiRdzkXCEx2Wc662ClRpBBqopg2
YggxkhL2/nHz7S1ismXjs1g5onRXjpoquP+bKK5I0XQrTbtT7CXaE0m3UunLTL0rkMbcvn/B44YR
fUJS2w0a/i7eOuZXr0/Uw5w5aj4T4TtB83xeFFGGHDqok+sF2u1vX2vV/DElgXHCpOSoORXFoiHy
lYgiWkXGdpE8hxIh0c7DMfS7rRUdJxWIEpxnwBTeWAC8Kko7q4xJvHSbL16az+czgZwf3Lu3nQGM
tpj3qBzWyc8xGiIjWaG10Sf5ZSKz7yVhgFeibMbD+3ftV1dxMJJjkF8tI8f9m9IVHG045GB4LIa9
luZpoKmkab5/Fe3tQlh/Py0VBz8vNLmjhWDZau5ZHfEDgLvY+DsayBMlomZzsI7ttAwYGcn8DtFa
nt65c6+51xlHOVCGk4YCSp9nE7lVZ7X2YZZMdQ847nMnQPMw/f6XyzOpAcvUDMZq2rEdyfAaBWTC
et+d/hpJqXLoFCBM79+QX912jGMIz8H54gM96jVqgzfofUNQqt1xDKGubYQLnR3j2ged6Tc3HpUv
7zUuBJ0AtdbqpXnRX8oJfmxFH7e+Yvf9VhkTRBJp6yrESIztR9aYN5+KBh0wIIdeHUpf/XggpSTE
/qFFEHA0ayKaSjPfLhrqvffv3Zs2HXsXyDcLweZqQT/eVHRTOCnjKOmzcKVvzvUIUJxw6zSp4/PI
XpNNpKd+0Kl7+9HYMDHg0GFfxzfW0X2MXSH1zmVwkKLCCE1CfLa6yUr+8dH+Z3T+L3bjfz84/98g
tGL5+F/zf/mP4kl+fT1BZ5z+2PX/61+Krf0B74IBtYULkvG5zmL/iYeDUbWiX/ifuKMgE/P9/cTD
OX+wIFftOXQr3PAGX91PPJz9h4clFp8qvws/AUvpaFz+3vj8mEmIXYU5BTP0dQRHmWcdvYGk3lRu
k4k5LMgWvEkn2Z30MyrSwKkX9cmgncbsBz3sdlQ1eV4tLoDQfpwBxeYIyA/65LWf0KtHhzU/6jPv
1c4DS8yhyE97dXnKCQvfRQuGe9+ZKveD6cdR/cSKRnzAtHU1wDMyIKfu9U4B+SBSSRBbcyNX7O9k
6DfgPWcy3z1CeRMUvPccnwlXK6J0TYzSQzuVW8R8jLzhRJsH4uk4/ijYbepgNDUEkVLJjbs40cgy
VZ0LIHHzleyN8YshtJljzWIoVwMhY1unjpaN7RQCOX2pVF+WGMHvZVxUIiHdwJ0/2VmWnEUEjx28
WRD8OZYmauJ+zttdl6o0CF+svg8H63/dCsAJ8Ka4H2+HGrgIBmJaaqxiGpqhpk8ctFoq6YONan9Q
tbzezP66FIURWGhAsphaju56WpcmKqd8Cm0HJGmBsvSkU6Az6d5A56qLnF0sq79K5f/ELvP/LSrP
fnfD+TN9kn36Uqez/vu/ZTrGH7zfNd4uANtQr64FwF+7jInaBiUJDChvrWJYyP9sMvofDEaNtWLg
W1yNNf9sMih44CRr7DTWahvRzN/ZZF6/h6D9UC5oa8HGb8K1dmz+82olllnPEa6lw7MHydeHmVN6
H9Rrv7wKzmG2MojS7Gav94I2SxdvnLmKm5vzWczI6R7q20ePGUIlfs8/E7cf7JB1lsxjxI5OVOJa
vbyoToqBqZVOA5vo3t7UYfGKWQsbBMlXrkR1S7SfY6IIcgWDbWaqQdz02RB6WCCuGs/uNASYsrqt
5pEooZIzWn1OiJdunLS5ag7ErYmJKCfU4COEkjolEriPvGVNZJtIzrB0eTAzLaJ3tExypzmLmTDg
6bVZUtmTycWfAiWBZGcZkfiVFGpL7FwDvsdAZEt+HIlqn5gOWdVelfBkOVRWNp6DCOG56dFs2ptT
r+2cyGBfA48hmGlITDURMzbmYJCST0fHsK4tPBjppVpP6v2s60yGXTvL74ahpIhhCFFfYDtjekER
J6stA92p27V9REbwKFVGIeY0kuAncPWOfk6chxtmC3Mpuh2u2mwEPXGzpaeEm3o/RUl0X409p1hL
j0jxa3K3bjZp4UXZTpa2wKgRkQx0qhBFuWbr4EUMqmqOD3QJl/5stEjxfMRi5ZWh3YGvv4f70pyK
bDHbvSCD+SpKVfSVmhgNUiq9GZKyoxM66ou4ah+zJvIeO2Tjd0jsm+9DaTCsIKqzeIgHHYK0Kq1n
gpON7/TRrOpPxYmWNmiKadA2WoVZbu8lirB8K1NIUkH1PY6bHhdLtm90RZCEZ/ewoix9VZbFrdu1
p2oGOtkvQYXnbOW21B96oTCwqDFJoAnGSxNvTPKH9J2KpYEQcUjfGZ4M6emBpcLiPwg7GtItRa/q
BEac9ZhJ8lgbvyC07RmxWHnV7NuGFCZi+Ya/lAL/iW26+Vbd9OLbtx6k6Wtw6X9Ljum6a/37avDQ
FY/df/nfREkl2L3cpNef+1kLmn9Qz3G2wdi9Fm4va0GyTWgCrGc4RIw0hdhV/q4FjRUVTIeI865J
vfMD9/R3Lcj/0ikQkWcx+kejAZj7N2rBH4Kbf3Y2iI741VY95Yp11BjGH9WCTN4Vu5l6saWNd2Cd
7BpX+mNEykeF34q4SusaQF5I2vzFOukqh37HH+X3CyaARDvPHFqXtKnb+X6Ah0ZXP6gmj6AijzTo
bh/ROHYV5aSJC4Kkv5r9A0gEf2rl3k3iz00u7iR7RdTa2zjJ9ppQg4pks6zeTs0S9jYBeJGCIazf
MRX4HDMmnGwRLgw6EvQiUUoD3DZ22WScAfwwvL3AJs2uNAZeOsc0i+KU9JXsFk0dASzDNTP03Zgq
m9zrAYPvyJoHCoq0hd+jjR+R7173sN7eWF60L18Z9JkGu4w6se3b+qRB6zbaV6akM44v58Wq+0UV
+Prl9PZK6/9/8XJq4LgkU8NX6OkAM/4ctA+yKX70Vl6vESoJjpQIYjmYwLZ/fYHWUapOz0ZMzPF5
qmZI+m+WfJtrUWBzJFBvY0BGXjNiC8e9k5waNcmtIKaz7BKvTgDXYGMg/qSHTclohTYQWwN0uXY/
sXAS5nNdH/kxP5/1NWmDdUBf9MyzmHdgIHSMTwq1vcS3mHHAiHAlzQ2NmYwxIbuiMAgGV7BA8Gox
6APX1klbfyQno/J5+fpf7zA3gK4EzwgNSc50r28AeCcnakZg1wJBT0I46/Sckfbqyc8S33iuVYxa
fBNhA4N6Bv+mX+jRNuLPe/+LfrukXv8ZR9VOCfPYnpmxbzMv8hHb+rPh+Zoz+OBcPlhTa0Hz5it/
8YmP2gh1Yw5eEk9sC6QRcx5jikkQl/rRJ/pRBr69DuXbqs+ku3YkmGJA3RR9zp3t9FvG7YeM5PIC
BTSmqJ2SfBbema0tQW+eCFVeL8pFvWYSL5/1NW2DBBSOIX4dbaLoKRq6Dw5Xr7WSP7/0f/60oxOP
2cmJ8bYUWxqG5DY4YU52fC5Vv8KZGHftbrAVZCLx9f/Ll/zPZY82ZA+8W9QMfMmtXYSM3MiCyYKu
GbYFLK/3L/XrZf3PpY62qMpK0yaWXGqeyEAXlR+XH9C8PrrC0c6RSEE/VXCFcX4Qzm0nP9iafv1E
cGBZCYIcao4eTFz8NDIcNlmpXfbzs3RYHWgMvOj5/Tv1y8cBqaUHfJHm83F3MsVHPpVkVm9b8mK9
YdfIe3W5ef8aFIe/euhQ9NGAXvW5x7gZICaqqpasuFLk7HDjtpl506XuAQNa2OdqWKGIwc2Nfmrc
pgQ2WipFICEYjnE/kTEZI+nRrfQyHaVP4YpxS5nuhh5JoJ0KXNHgx9ZkMkw2w14prLNyustydW+i
Jkk0EkiS5BI3XFgyPi8aa6c2X+N+3KokEkpvueidZ7X9qpj8vNOcKDQAtORicAvfrRPf6snjg9a/
bBTja2fe0VpZSAZkQpuZedgu3mGo+Psdnu6Wp4bhJRPkbbzQYypxGi3NIZpwsKpOGKV9KJb7VtFO
jCHbF6R89uMOFcim7ooLvfqmnqRa/ZQK57tlDve2tdy40XTdO7tev8DX+0kWzvdMemGijMGgiU2U
qTfJwI3LEpQJ45Zwp1PifENYSH4qEcyUKhJGJ7THK0Fwq4IhMcdDbRo7a7R2dbP4TZkHeXyht96G
JXJV9vlF3ulneftVUkIse+dT3z7nyy7i3bh+hLGytpG2+LNyLevHyn6Olwdpfha5x8vp0UrLq2gq
fBsliclUIB+XcGlEiPFj03veZp7s7dhl5wTDk+Cr78bkbmzbbZvXJ7a300vXVyU6jCU7z+YRaUd9
ti4XJf3apuV2UrOdYybXfD1oJEmm5U1RzlYY19YZOsevZLpuTTe6wcKNqkB1iLfVSOXU9fPaNLGE
xuOFMYw3TTvupdMhhL+B2oNa/BS7ediQkiv1MaD9fFq6zByV9Qy4V0vLH9fXQ8q3zdTfAaQNfxFX
oQjpRrE2nsi1CeeEfVxBU/B14h+l+J0FM0z3qfeUDSE9m9TTDi2+QSdGvMOKcpJDlj0aBEBqo7rl
nsNEC4f+3EQPtFYEIGQ5YO2dOAsEUZk6AomyMTZlXcLK9W7L4bKjSUgd4s1d2FH29fJJTzYCCoCn
X9SS7uaViqJvaUkH7pLruhy2SK7DqUFOawxfstjk7QdBhVDShaTJGtUFx8Otng1+JD32Y/3cwxnd
FvrWqosL4ZiPuYrl3VwuK7u+qJfxuhvds5JSVjWftSiGIWARhp7sevksTRKhK3FPaHkYOXdDS+1C
lFlcP/Xzt9FkItwMgTlle9gKFEJzgPH9Rl+qTaIuQeGJMLmClUYy71eN5Cyj532oaYhowwkjOoUT
ufArM7jZMRkPey+9mBSSR/N1RIWYdA4z8ntJpTprihzBa39aMmRJ9OZ8iquHht8mdX3j1pe1rvAX
INrKfDfuL2tiUGEYbFzEbbaN7lxJSPC9JwP1kLTlXiolC9La5s1DNDdXkTTA5JlI1eZQgL/p++zc
dW9Gvd6Ac4Fh5OyGKfJni3xvRfhrMal3BDYVn0RpHfAQo1A1Dnk8bVJRbZGPctiN7g1T7O3MDl1W
/+KtMr1NOacbs53OvNm5LJSIEg3lRkMOYwPIeCi7g4cMTpnL/VLbgSgWWqVpgB//xu6m3aA/DGO8
yaobC6cIX04zXnR1dZWW6SGpygdXKJ/SXpyQ6n6mz2SSx+NuUs4U4A1thpl1eWAyHRp8CxbbdU93
dEC3wTOG3RdnKHPKptmaJfbdqNiKztwbkTxMqccjPKA79TaEFPp57cEXu6LQDA0ylUZ7IR5dD9DL
7GMlXOLxzHDbDeOEXZQ7p4mIP3tsUEren5X6d5VIo069Sjx5Og9JoNitP8dnVhp/In3xwmgRN8XX
aAsPw3DeoOY1Zm+jYIuZ9WorioLW9aHSGxrm+c5guxuz6ULJsnsRVUGmJafCHi41pzxf8nwvLT2I
SN+Dk3pIuxsRD/v334I/GP+vKkIOtXgz4BACdlExIr2utZV56ZJU1mJrpfVJhsXbTtkM9Aall+er
erFFc+7HehZOs7n2qRB+exvTTU7zQT2fqJWEO1wpyX0+fjQLffN6PvrLjspvhyRjKDP8ZTZJw4aI
LlXUv3q2+FYHy2/Yel257fuPMhHelB5HVz2qxA26qGLGH71VJnzQ5n0vs52Jefb92+6ttd6b2w6W
iI1Zx6h3nP6YON0qIADRYDsMe6W9txSqbdlfSVWQQe2E9eRt6GRdrgVAlnSbWScNc5GnQ+t+IbLL
L4xNo7fBMMOWl6cMjQNsMT/O6AnSMJN1ZUrzziQxzzZ7X1hzaPBbW/UrgmCeGvsw2vf9dZ/e9mh9
Ji8GZKH5hrYZ9gZHwsEdg0gEFvhCtc43mvmliTaGSXUSdxvZmH7jjts5sXadPV8Io78yHbQvxrc0
j68SpbtanzlbG+5RXX5RujykDXZVdB4w+vI8GqqtF4/3wIo2JKt/AizwMJYz8qobO14wBYhpW87L
TaeoYTLIfTVH9/g7vhR9fL1wNFF1sSMYNyg4jTVO9n1qKZikG8YlSSp1HsK1YQTMJp3xQCdG8P43
9yPL4Z1v7scR68Xxny0wEjNJeyzLC5U9MREoW7drG8dd3LOBe7zcS+Kh6x17b+R9UBmvi/711Vev
6tqMQmPCjHtdvi+ujmR/soTJ1euaEZfcNofkIi2tsx5X6Y8P+h9oM97WJf8d9xdfpSadp8+o5evv
/fG/Wv+c/xuu9N8jTcnmnv/7LuQmTlF2vew+rv/+r+6jYf/BAIhtlJEpdjEGPj9HRDptSWZAfHHg
19GirR6in73HdXqNAgYEM5NF/hU/9HfvUWd6zRAEmQ8tQwQUXOk3eo/rzvXP0nHoYtIPpZuEDIrZ
tnWcPOBCmNGEaUMscJEYTsa+rIuTBol51ja+WXTbNr19cWeu/vrdL43Ir4+jf18RJYvGVWGA20dH
+qaEKCIwFHCCcU8Ntd6V0UcOsCP69s9rrBkvNHY90qZfPxC2jqU08tw4aMLssEhoW6H9PTpJ96l/
Ofnf+KS+tJ+Ff4I34fD+xzuiov249qoq4zuzXPQfP7aKFw/jTAhFIaooZqt8TrrLIjIgwDSnjd34
MWWEqV6U7KXl/P13r7tKGVhEq5eX4/ExjS2VeKhyletWvRHmUb1ThHZBYMCpbWwsI95MWfNJL5Aq
2h/0F17vPnxgaKnMMBnQIbgAMHB0s3tXqeN51vFKQfwgYpMehuE0m2IYbmtsXmjgo4+Q4W9W7Qpo
pSfPLWYSiJ/99febMrgqY8kluwaP2jQNJ07m9n4i0Qiozp1gGnqNnSP/4AX9i8syyqUBsQJbNU0/
uqw6Da0DIDkJak78+D40/SmPJByYKT/A+wgND7SPo3ywu795YKBqozgxcWUyQ3vzxbaaq7TwK2HG
KWR0BVB4is9z4ZbT9v0VtBZ1r7YCrsOQA+6BgbkQ7czrm0rJbwtABMRtd4Xf1tp2QuxZq9XpSB//
/Uu9rqfWJYNbF4Wn6vDKYk88WjIIl/8Pe+eRZDe2ZdmppGUfYdCiUdkA8KRr7WQH5iSd0PJCXGBG
1chR/InVAuOHJf2R370iq5Vm1YkOGbwP6opz9l7bwAHBPhE4oJ8ul5Kdr7l8MMiv920dBDGJQXN6
nQbeXk+zFEWtgTQJ0i7dpj3eEjHJcfPfuBI6SgA1gG6QCvJ2kFKWWTeMBjteiuhbZZVgyqV5MTLg
7n9/JCytrCRgKWhYnYwUZ4hv+cZ5DRJ01Ar56NjY+fg+uKDf3TWT4DnLQDDHCsTC8/Newqkz19Qb
qhaxntw7VnfXFs0HQ5yU8v98/GAqVw0Rjwao7tsxlEkbGlXyZEahAQiODP2aYPF6P3b13QL5YqVk
5eGsDSP7U4+zMUKeAHy3eqt3o6ZDybH6jVzbEO/f4t9c++qIRw/OvIIH/uR3IawUi4o/nfDXyiGo
oYymbYnl6Pb9YSwu7+2HBqXC5L0kGgfFpXoyjZSKZoBNIilplcvrmE+FgnWddLz3h/l1FcQ1vgYX
MmW4HqCBk3HwM2mYnSA3GXL6Ai9JbuM+u1cJ2AzV3IIVp9avgAfsTzTpqHHWFCh9/JjiiFUiP2/j
Nt2bmbQOrdkEgzMY3/sBtNBUgEdc8Ct9e//nrjf35K5g1wZDz7e0RkidvHi2E5sFJkLuynxXyG9O
dAlY/GY2Ht4f5mSr/uPlW83nSFU0Yij5bN++fJq3jF4uV8vFaB8HqvxbHEXy0q2jTAmqToxt0Ak0
45zM5WT7huz2Q64PmF/jeDcreW1v1OIjhsmvKwtbQwdpIZs+pL6nK0vZCB2RqmANVSBednN8Lb3x
Je856x+olyp7iBgfddR+8xqiQSK0wVghDYRMv70RtlIi1sioObemgwmHInKSVseo7j9AgJx+VWvm
J58TCnhrhQWdbogocukaiRtZ0Mwx9McEBscAl/yDUU5Xr9NR1l/x07ZryevIKCviQPO61SHbxCud
dbHP9NFoN0XZ/T0sPYCgk6ta7+5P4yWqh41w5Kqs7sLUzpb2Ufu788SPIUgNWBlBBJ2dBlDYtTp0
vccQXnFuV4tfwgCtzY8CBH9oNX/+8BjGRE+4tqDMtfBwMk3oeY7QqCL1x8I7fC4Mxd4VUSM/jU4y
XqpqJ16EEOSWLAD5SnktNGYtMhSXj3p9pxPAj98BrsFZvwMw2ifvoyxmDdQopQsUZLuxsjrfXSGA
YBY3va6Om8yrP3hnfkzov1w6GxFmSXj/aDDePkTXmgxLrcY8MJ1BEqpTRjflQB8uskk9XtIxuyPh
3QrnHNtba4wh/DV9K/PkGo9xE6jZJSnwe8O5QRjX3vdt9IHM9vQL/XFHMBesER0E6qkn75i1mJyN
zImfF03iq4IjdFt7gqUwiqT9wWrx0Vjr9/XT+9y6Rm3pGdPi3KbBrBrf7NnDalB/cEnrQ/zljv90
SSd3XLXLidwGdu5T7LngMJsjoOFgss2r2UtvZx3NcF8PL05Xf1TD+800RLdvPTmzV2PvfjLykua9
pRgYtS1bGagn2flZp7sfTXa/fk0sK9CoqOI562WemldYHNU+TnW2NWUi6bCU+5ljn2/VamA19rbL
4ocaMSbk2OM4JDv8hB9s4385gLJ1Z3bCUoFzCy/VqVIkVkCogm/sAhnH35zevCyM4k7FiE/LMrnS
uv5eHXSaMYavIx9/f3X95S06Gfvkje3r0VNzMRLdZHydxsLXYQ5IIEfvj/KDHfTmLToZ5uRlBQJS
txNlhKCd5o3j0IBS0peeEotv680RT/8GosShLYaD4aBvGasqwew87t7/Gesb88uvQNiLeB/UDJ6A
t58MpHGhpoJH3efZdZuMx1Shrapld0aBHKIu//YEyVWv8wBwG2YG+xTS4zrRnBtU+nAVAo8ynR1G
9dDmnbKtrRzr/85NRmfD1ZF5CJrwRBaSKOMoRMyzbCdvD4b/mFjjjfDSY2W2N1rmXTR21/i4Fc+b
NNL9ZnZ1HzzGB3P06c5ofZuJjQLuvtraEP6e3OTUmYap19pgSSpzuO+Fzhy1KMK5UvLW7B4rY5ia
u8I0apxRxdhYt+8/5F+mDQ7CKASZMCjncFNPtqWVkMrS92wK82U65y7HPsiNz++P8ZsXCasb9b/V
K0Q58OQaMZ+WqEzVLmhk8cmyBqTLybXbe7e2Wj/30Ry8P9xvL+mn4fS3t3TKE2NJ4qyjdZsOtFXb
oxyHu/fH+GU7tt62n8Y4uW3SNROKDXi+WVkt30bZN1UO7m2+RuaEDy4IxNP6Mr75FjkYG2xeKH2t
Idmn3wZ8B2BcZQLpzW5BAIlZ10JrwN7+fVjsGW1hoYBjELaSRxuvj+q7mqMnPQ97sAw6lFEzL34h
MssOXDdrrtw4GpKnBAROcUnyVuWgHhwzGq79jNZBXxx5WUya8jxXqnNmLOqSfxaijZLQ7s36aqo5
TfhpEyHKmMFhM7xwh33etd018IoSha6b6leROnb5g6ctsca0MSznk/RuwWdDYHIU5wGbbHkz6Qnt
61Snib23RwTP8J4KJ9mLSdQ3nVobgaYJGyXaMspH7DUje5LFna9MtSwP0jasjQqD/nvKyvocF3Fz
odeac5k5FjSevG/2Zp5/tyyxmAeRS2Jgm1EDYBwnS9yGsoZV1HdkT27mIsZyPOucEYGLkwi2iyqD
I1Ln5S8FkvstwgH9WFFunui8qgnVT5GMzyo2pt4XUYUfx45h3bnN0h3HPjWu8z7bFjAxziYrio6t
liOuyk3BAbSzn1QlX7q9NWvquapV5g3CH4Me93Jn53V/CQq+P0xLInQ4I+5WDAnq1ayKIFl42Dz1
Gtz8VCX9Xqmjevoi4ByWZBzU03YczD4sjdQhi6HXr/sob4ZNaZXGduCRQjZQluEuhhLyYPVSTNSk
0sYKJV6N8jC61XKm5Q18CpJeuHHlBjP3gImpg3tgCDW5pmF1nMysDxYaL62rtruyyZ1nGyb+907t
jc08dhca2KLAQY+QqHN7XaJ0AEFBAUAW8rtrY6mvkxy+vZpUNNHbckfIxlFXJ8VfCtP+1pRzkgV2
Rbc6WwA+pZMNw95pREDKiAF4Wc+vNUdRb3he/ZUkSk678Nrli6UiWQKPAHwgjQvus4k8ws/ZUhte
9d0Y5cx21r2G5EFis9IHMcAn0OKmHlStaj7lYvniGKn9KSuM6lwTUwNQaP2Bad4cxtqGN1M7i4Zu
QDnojf69QSBgBfmUtH6Zw4YAsjMARVGK/CFD9eLbTX1wR2WmZGveRskr8hC38tV4Vp6lVV/NNc+Y
mUlD0wxd3ugwiS1zc3Sacgz4S8qe1Inp2K0rvrJE7tmKA7KiZtCvUk+AdKwJ0lqGpN5UUtW2mTZe
kR6lBzQmtf1UcrgvprNCtpulUO8Lo0W3yGcXB1a81r1GSFCGTD9Xgt2LsEoSA6L2q6F22Ya0s+YC
P9xyZO+UXxV8Yd8mibUiMOzEPEbd56XIzqjMaeif+yr2nh05I+Uur4p+eSittWM6Ddr0UPN6VDe6
m8h6407or6siHfaJ8ICIKHmV300KHRtf1Vr9blC/m4tehKo7hHbihW6RfFp0/SWGN+FLTUXtowg1
5NH39zm1rTOEucWDiMw01NrM3lAkT/Jjz9zWjvTxB6XdEu2kf0WPA+igFd6B7BHNwT9SAo/XLgCC
buKi9+dkKvzYs16dMT0ThXWskhgRYbNZesEHlJubxLVluRkLOODIApCjG2usjdvXj/FYNKENFdIn
rA3xUNZt0hKuGSh2/v9p2aH82puu2FTI0pLS9E3V+wwFZQtPP+xZIYol3Y5mFYzZ8CSdHDJPynCw
I7Si/zaUYOM4peyFZm96s9nYctg3wz4z4FdYNdDxyRdjFLISAAatp34/Nrbx1BKjElaVeGYeA3UD
uvuozvGR0y4YPXX5brt9QFwfkpXCecQfMl5mNtNCbCOsapdcNlsktNoXTV0BUrZ+pfBeHE3w4xdq
btjtliiECRvUwskJTJb4KrL2qxtbN4taFHs3s5EH4sVprxqw4JtRyRDG2ZV7Z8Q8aWGZyVU2LESi
uNOybAnGaG9l3i88b6Mp/HrW1WtdK4qA8MT8y7I40YFkgm+uQBZUxqP9uLL39ouRXJhVdN4nymNl
mc9ZPQaNSyBD7LrXtlHJjSOMfTwv7bWVj+1tqzhktHiS6bVSIM7FrWx5n3C1QJ6FlVceu1maN6VH
hVCTER7LxGtNf3ZYH5YieuqrGjGKO2TFpoRhJ48RJ5udN8a7SPJ5rw7U72bZQDfK5nRO7qu+mq8N
NZc7hSCu89guInu3YPE/A+eTKOFMvxwgTWleFKZ+5JOLz123VsKuo5knKHgngKumnkQSpFZfxSCf
1FHazZGOgrkZxin66jmzBMIChWq3WNZ1YZQNR3YsBuB+LlOjnnfsa0NFSkiwWujm8xHMp190zaYH
j6SnpYl+IlmZL3KfOrrawwaMLOp/A3Qem83HUwbiCMUBjlPzVhBl89ppLXuchlhzNrEbtbMvDDW5
oEayE5HYLM4UwGKL2st0vEwFNT3saEFWJPWhKMxOBBOFF93P7Pa2m7vhSLABYg3VWIHrk5s9u3Ey
F0eRyFkDKQaBDHZh5nezJws+aD5RmD16d+gQbsdG9+jJ3DpaEKf8Qa0QgwDOKrwzmGVL0FKi8HmZ
kUj2AndSNVPKoVBKiAYUuQRGz707DjUX2LT9w9JNI0UnsnjQPrs2iDeS4/dRPMCymbSvsWpUX0W9
QH4iZOCZmeqFKnRD1bzHI+JJb76JdWXag1hrLwtlzJxQwApPAxHNxqViFCVstljO5Nx5+VSE3Zzr
gCLxmPkzyFPOjUp9IZ1ZDWvLIC8E5srkl2Mm94U3OERUlxCSQeR26V5vnQGPQ+zFl9nSup/hXCMP
86wFsVJsyTjEjT8J+nWVNoRjSjZHgIjoCV4U0VX2s3AaOzQKhVwMfZTnva4crKa9k3iTP6eO1e8K
Aga2ja1oDndvNZKl03RZ2uV8nVRO6aeq92RkfXvROMoeD96UhDKxyp3T5HrA34qvNFkTYOYwUyvY
AX1tjMqFIKWl2YLPeBBWRrujnZCLzq2XXfQlYBJgdfEzRgw2KBFg2d4v233TVyCRdWshpH2+XGlX
2d6OjT1g5UAxYiw0LieU635ye4KKZPa1nA0ciXChXGpG8iYyox1JSGcaSL3bGvhMSOCRCPvExFQ0
JMl55U6HPlENjVpjDCqv/NRlw2Gqii7ZtPlNGbn3xLaIKy9ynsAJxn5cQU+xGpCkUlp0vKlOQjYe
y+d44a4QIjJiZmJ9CJjTokuRm87eXMYrr0zu3Nyqw3IGAM1fGlW/qezy1tDY4/o53xKheQokZK8w
b7MWqZUC7O4Iv6E7c/VEPJN2dhsX2o0RySdlJo7HQQm0LwqmnKLfWAYOTv7F2H5B2WuMm6gzDEKM
VC27BmPoM/8eusUcr9O+FhGMKiXyfKRl3RdQie1TH7ndbcPG96oVVR9MYmnuh6U5m8nAWTXCzW2a
emOo9z3+pR5ZVt1ARk3UHWpb+dw0QJ781afpt4X5mFiZDKFBvzhD+goZS54nuoybjQej69g5w0Wa
6cRCSC6irnR1m+Tpo2GA+eryoQwnib43GtFED1NxFlu1hdUd1KVl5eAsRrbjYk4v0ayf952+8RaN
hc0R0x2Btm2YpZIsLwVddVYTGN8lAEWRp5NkSbWgb+KrcnCPdppvGhfyl+UENs1sc6iVXZ+xHyha
oz6fNKPaj/BGt7abiD0eNuSvrtuFnuKAoZyYBkKlWdbvMagT+3pGBzlClbpwCgKvF1z3OP5l2e88
QteDqSlYuHV6v+OZYY01LNQu2tkSHWeh9d8lUVmtr84dAEIkv+UuN/o5DhwOJV8H6IBInCdYXdDR
PncROyHklV9sXY7InOOYjbO4JYzlc9USFItPZinP266bfOaQuecDSPJDNwBTaFdSW9L38srrqjh0
rUbW2HmAF9qDOuZhmqsxHTIKhpgYknHTaPa2NekDmWSGBI7sQPBBVau+60aiQDJokI9mENJYNp2k
J0uDWbX0OipT8AA3OjwDesJ9ttFS8aWa6XiSHfeUe4BSs4kd1ZzC1F3DaJotUANzrztxHtLJ4KxX
5/KxIo/FN2vlMpb595q8+JvM7qtia0xecZXC5tL3PdNoEqQDiViBBkUCtQu8FgisrV69LBNsuyPH
5ig+I7G3qc5lBSwHnHprVOU+t1Lv1otWjQZnzFiGA0x1ZOkRrry9Nw2dDAynrVrHxxUj+wvArA59
qkh6feg1Ob9t1rzcvu0o3xhbWi6jFqaz6h347OfkTDpVV17jp60iuGyE0O5Hs3Tx+Ga9Eiaw6jZD
MRvzU9rBawpia+IHZIon8GPTgW161/HzvvLwVeAzIfkGgXi6QzE+tSSpaMjIjcFpXlo76mI/y3Po
ZqalFg+zgIe4meQ8P1Dgz41d28zea6znYx+OptOcj5mRXDui6O88Ox4+DboVVZt4mRN5vnKLj/xN
Tfk8xYTM7bKkcx9BUY0E3dWFNL5g2fGuOXbUzMpNZhhXbEgctIuDDmc1Tj0dyaUyu4+jElfRVYIx
HI5oI530PBuEHV/WxqxaIdNTw5SEQpolqT9v6kTby266nap6OShVa3Et3StMeDwZVtULLBActHya
351xLPOq9Z7qahyGM+rRZFopjeHt8tzydin7sX4vF0wcVHgqX2+sON+weEc2b6N3OZv9BAxTe5m0
7IwAwz6MqlbHm6JUPaYAb8y/Tl3cPaSAWM+blU8a05phGhxQ6lt1b8oHjNfWhAUnule8uzTtjqld
cxCHv8lU0NhRwEqyZeFrxuSyxuORma9p3N6Bizaiow0t65yjeXxkNR3D2OQUq+409cbKORbLWC3k
puwMp9wnSwj0MiYlxy8UoYVRoiNRtwY1FHrqnkfz4rbbqkeg6hoLyM5RXJJxf2ak1qZR5zOjezKd
z/Pi4YPR0m1kzPVlnHYG2vZOt6N9tobcBsvCe3cJ8bK+aSqyfZdrBqyfJ11rttOYfc5hxcGzg2Kt
XSzRE+wl3LrYAs5mQdxUAnGzj7Ku3SaZ+YWChxJM40ysRtVV541Iz5NW7S9wTSokujUKd8me+sHX
og5jrSS5LE/V3SgX9VXQNgAZZC0R9nHD7e4LzgJWzoc305EauzM4MgZBWFr7OOntQwOx0e7OnaEu
WC0b/vUOeybnbaU3z3UgpQXkwEqggFU3ua5d2m0WV0zntocwNZoSbVuoeXSV2hAViIhLQk7sa8wU
9hnli24nvl3JHtfDEqhMstUCbgV895xXfo/JYRorm9m9AGANwF2d2B1yh0Bxk21Fj/JgeQvI0bSz
S1LZmtRb8x/StoPxl9zMagm+2ezqpL8oLeWY6PpnbyHS0YmLHL89cYV+PBkuKvqq53DjVPZLlQOP
xmFKUaajIF+dk46E21aRRbLR+ebC0dOx6anFLC7jvI0o6BgYqEWi8oPZuIE/bR3zvp/lWT6QROE7
VfNJ5urB6SL8yqk5yGlTx7zxl8qszX47JPctKrNmMznmq0DnXzriCVOsru7LEsgLJavEDh36lZda
VRmE9VmknPKd3LMnjW97r9lahY39FIyCddCJTgpIDjOu3Hm1sBUK0AHfIOdK3pt2jenCxLWdam40
hcIRGzXu76VdNfaXQVOj8yx3HSogKZ4eVuZAX1YSCehr5jtsY9A7lcNgKRc5cu1tnXTHqR4vRxAS
VN6846A0zSUE1Q1xYuCqQWUgve6XsYnDQbFAo/n1ZACLLBUrPwcqsvRhHyu8UktlXTTETdFvGJsX
DSylDGZ22kdixHTqCZg31mKCVAKC1OTVCAryenHThXMYmNGiSIrspnIX9c6LaAzhS19E6quF8lTn
EHqk4qjVVV6pM7u8XkaHgXwaPfI7fWgV34ngWx9HS6jnBhorF3tpLSp2CwlvWRFDGB7Z4ELpFgSh
erAt77G7T4cFvPpTTa5NdS4SHROymxetvoltPZ+u5miMs92iz8581Jr4nu3TrGw8BVoFYAxpfgc/
WE4bkXM+HBXcDQMF0wMJ2/3XyLSne8Gi/61Qu1zZFTXoDRLHqf6ZUEiY9fqrIsvwcKhNf5kpvbbN
+ZXnUau46sYDPb2PFrAfQZT3tWHjTdaNg+u62mZ24cq420w4knATytZNad02vZPAiOeRe6x0fj00
nEM/TQjYOXMpphQNZyfhMLvjQ4sRAGnbJFr4J2jZ5grM3cWOaGgnDZ7/vVWl+JRiB0Og0l0bYqn2
eWkYRCsK60qWHIk0EJ0hq+eUHQFsFPcZhCnMqCBSRFCqo2tyMisza6OTUuhABinUZuL6807Ht/Uy
TQhnFBVnDXlocrKK3Ofbn/d/r6HAi/dDzGRDY0Ay5Zx0o8DFQA6opy4QfReSdk1hvQxs7x7b4fsD
nTac1oHo5wFiAO+N3vKkt6jLtocZQ+eChkIPBwHXSwkEPk/sJ46rU0gfqkc7ZP49Hh6UnnVcC6k4
HWp1TRh625VJ0ILHSoHQjRjSYqd2cX5ZznXzQTvttNW0jmIhbSO02bHW5Oa3oxDZBYa64DYmph0Y
lRaQYdtuF8fdVqU9HvqRGLj37+dpS/jHiGvb0nHon6GbfTtin4yzUePbD6rySpnPPGEGNm6T9wc5
bTetg9AT9SyEz86qCX47CHvKCjHdqhJMDxScOW9tvNEAfZZ90Gr63UDEb8B2oSpkGN6JzKgpdLPU
Vw2GSfUYiPGOsMzuck0suk2j7INu+m8Gw+oM8EHFi2xiA3h7VRlsBt0tegYbORey6WCHLeou4Ov9
4P79IlvgBq7+bYBU3EJ0Ayc3UCWZO0Zdztv37F1V0dbuHgA0NywLVUelPN26Ft6dj97531wgkxyX
iMoJQ8DpBaadF8dqxImoEEkVJqJVn2SEubXKizqM6kz54Iaedj65SrSQfGa2xXEC1c/bG5pQnu0I
vSIEO48xUy7qCrDQNu+/i78fxIbUichQJ5Ts7SCWyk5hSvnEHI0iRN/mVmgk5keszt/cOmC0qDzQ
74FsODVuDDRXxWRw6yr3qhxvq+kbjuOueHz/Wk6cgD9mpZV5a4Jxh/cHsfPtxah2VOZNJttAL2iS
ZfmjSKeXgoVssosjOeDX6Hm2hlrUfkEytNO5+zyzz3WH+K3JfdArbrMizDnwau/amT6CJ/z2Jrho
RemcO6gMT+aWhAzSdmC/QOVJK/dNRbF+nJvq0CHQCQwkRvv3b8f66H7uMq+9ZR2RJsQ3tPI827d3
gywco9YbvhJXZDsvnoPCdS+zzuMUOu/JiMD91n3p8+L5/WF/vUyyphDyrk4Hvnjr5I1KWf3b3On4
8Bti7S03lH0SWMK+JaH2g5f3t0OZFv4GvkoP18HbKyShKdfHtUZRUhAG66UiNdE6DtgfrEPrl/b2
TrIgIAploYM4y9N7Ow5RbsyiDfOo0WaEjcxhP5ANpC2biSBfkL7r3vijOW7VHLwZk42DAW8TuQ62
ViaCt2O6k210isPKPmim4c9S2/UgF9bDD01y9UFo+SfSd/cxHY1W5aSaU68z+ltwku0HP+WXqzfB
kqL/RvtOXtkvq8ioaGLOV8GHlXK1xk09qQFNQt/oOKAV++ojv8wv7+06nsUsgYPEYRt18t5adLjU
rtbpF2yKa1JP/DZE6PfU795/T3/ZXDDMOruumnPPIOr47Q2ubEoHNieGgEI43FGrdQI0S7eNpdyz
CU0DVx/D/7cR9bcjepXhljrtu8AuvnVE8pDzReeE9oPSb0lV/+CxnUrrUA7CbGXBWolh6/x+8gah
Umr72GUFburhqNnRpSHKsOF0SmGkjvf64m3jRtkmeGF/XOff8l3+Xzgqd6/15Uv5Kv4HGCqh7//0
qMOX/uXfXiH79vN6Af/r3+9eqr7+Ny75H/8b0u9194//rL6mzevPFssf/8KfHkvnDzYuRJnbOIp4
7eBm/uWxtPkTzVgTcXnryb5dMdP/9FhiscRUBWqTph1wJnX9o7+yctU/2I+sqBlcKhxpcF6x8v0N
m+WpF4MdvcfmCm0/E49uoqh7+6JSpZVz1ZLIkJqsjH1zUKtFyGAyjb1apN1FHq2yqKnPCC10WEoP
DlVS7MpLYhxHpHhFWOZO+aASn3ptRQ5pUD1N3M9zOyohStqaKkLcf8TcNLkDP8+YALPZeILAY93h
v7jC3v7q3KxnYis+jRadLEpQmnadkIJC9zAX2U1skBSSuGN1YxqRlgRlF8VXhWu336nvGRdGYZhH
Q+jyUaGNu0ol2DVwtFfOJ9usQ1dVq+eUPwIgoA7Lg1Np676s0eYn5BXmncadVCDlFMpX2q/Tq5qO
DaVRKbfWYIxfMnNML5Q4QlOWjDQwu67Kzuda3xbESnAqXjpiiZwF3QrMjEV8t/LIDRoiqM5p9Flr
d1f5aDP7dvaDe8oRjpdvTdQEl2m7J1slkl/cwllvFnRPRP2XyYCSmq6lSVe4n31N6/75fP7WrPAv
TdQ/e6j/4+p/GPRxPQn8a7v1bkir15d/23wdXvq6S1+Kn6eF9X/9c1Yg8Jr3dhXmMlm7DluNv2YF
6w/6VJyngOkbJsq09Tj0l/P6jx9/mz+ibE7c7+rO+mtW4N+zYQYyl2BTwMEMgupvzAnG+kL8tB9h
TsCsu+6BHGYZ3pmTbV2el3R3K4IM9YRcI0IOW2MXd458XdSEqlahaEUUGtqs3TeUTB1fDuRr78pK
67uLoomdKSxtfJQ0hKeFFpNjJc4mGu2clInWIgNNnZoKapQyfCWGTXmxWjojZ6aaiIa4KrUW4aJb
REd2iuneqwAVbDISKW5s09m1n5VlqUZ/GkQUyHU9DBWMzQjtzEQezMbQq3Pib4zWb1p6noefnub1
n7fgZ4v4yfaIaYc5m8RTkH/MzfopTSE2F2k1lksPPEVQp6fKo4aD6EBMW3JeZIq2wwu5ci3KOn56
f+STs9uPkT2QzNDZ142SdjLhJdC8aSgpoFtiOxhsanlsE5uL9wf5MRP8/ODBRfPSQaBfuQAulu23
0+o8teg8CJekYUJWHe01Ggxk11k3qqIh8T5YmYCr6/RE5d0oozreZEqVpBphLwNYMDEtdpeGcmhy
khlntA41AJy4OzcVQZ5Bns0oz5UipuE9FDpdxZKGj+MjYh1APU6C+E1kJM6D5o2kHfVdDypjobdn
UtOwWGiGfgIf1MfGEDp0Mu5yCvrf5qZo65BoH8I5b/PFKW4HxFSfutZJLvMk0b93tbTTsImJ/j7i
Z1ZfgJ7WOTgjNI8+5e8obGukKP48t80XgMfFa1ONNItUIPztsTRiMwuVGVPoBjaQml2grPOW0KxL
EsdEN1bxpjXV9hPNGBPZnnC7V9ceaevKfHH1Tb5EaevXVFHpvMdF1Af1PNhg1dpCzDcRb/u1FxcJ
Bza9JlHPbHTtWUchFgWRMpBShZerfi0HfZH7cWrl3VL1qol606PhK3B8K6GVaakXxmoT5Wd5ZKes
3Usx1nQAOtoFjVkj4VnU2JeR1X4xrbgg89hLhNi8/+78cMv917uzrjIcw3kxoXp7jopt6+27oyx1
mhfiW+0m9dEiwelmpCFIIouLtI00QkqvTesPXPCnKSHNiQS+y7Iq1HBq88YnkCve//hB/38N+ndt
PZT+60Xo4qX4x3/+vPD8+Pt/rjzmHzoTCAUT4hH+XGD+WnkUbUUHw59WtR/sDs1l8vvn0qNbf8AW
VNfJhw0p3vj/Wno09Q9s35RgqDpQfGTO+DsrD4vLm6XnR+KKye4WWCm/cCU3vH2L2Fr15HiKrSno
Vu3rjAknLKSa9s9ESKoOXWClQ+iRlt4qx/OkNoVKHrftmcdy4u0su23GW0M2unNRZr2THdQ46sfv
SavX4syZonHjlU4zQG/Wc3HQs8EANAhMk7XDxdyAa0RNom1jFdXw6OQKvS8Yp5O2b5eu1kJNDon3
TARkHTHLz2k13bmtZuXf3EnaCOAM6dB7QzpVim/kPaZXpUFcUJjUxZR+k0LvsePbXecdstmczKsE
AMBmSVZE7KBmpnOTJgRwEdGMVjcUVqJF96ozed1uqAeJeEG57yfva+1NF6MTlVCmcpRTyjlR4j9w
7kVGtp1l9u6uHHpNX3PD+kZcuLXnPqpq93lgExsfpMmsE+h2DtwOJIWZJk8mnYUjoa2i2jSWJG0R
MrxbIhoaXNTKjQG6vIod5u6EatyjiTKp8wmnlea2aJo+PsMU3x4dgvvEo6lkyrIjfVcEJL2N0+OS
d8sqEqqHrjrksjau4EVF50QTO2Jb54o8FFiLa7+iv3QQul2IIGk77V4I00NfkNC8C9whcqPDUite
HUStqd0apVl7gZbK2s0I5kzkl8yVqdzW+A/VHewvI75elDYygiL2xBddaJyIo2xxbjrk+XEZxCvZ
rMxn/ZPeDvNLzrR9A36fMNwiuZgiyw5FbpBBn7qtfesp4wPzrk6iiWa8khGXLEgvFjCMfiNtopcr
yfn8qykHNjdmIvJsZ5mzHC6oT0KiJlV1fE5t120QEAmkQ0nRFZ+RQLXzLmq1CDFEvyqb535qo1sy
gNwr2WtqZoTaGOfOazpYhfZ/2DuT5jyVMEv/l14XHUzJsOgNfKOkz9Zg2ZI2hOWBeUgSSODX18Ot
iihbdttxe90LR9ywfY2AJIf3Pec531javPmhJGdJn5dehf27aq7RUUZTVzkEIZpWicDx6Ky+I+Hy
K2stnZOCmtCtkW9D8jxDNsjtL8CKfZnGQBIhSprjUGefukGs/rNvLmZ+W/ciGb/hFysGj2hUgDjR
1E/IOY4qCBMyy6kbB5ySqLqml5FgUB8Ebs9HuV8aOyz2ZatU+xomekzPYpql/7Dxw/NHwAIK7TOQ
0WqLiV23fjmpmYO6VRiWq3cDR5RKYj0wK+tE4Z0GpO+AEYhEPrIfoGiKqIvApylzat8+e61uryno
BsdSTP3R1qp5F5A1FkvlXDIxrQ0w3mJ5GNbUfyEqNr1OCss+pL6YXsrGI0Ux9MvXWi84IUlmAKlg
Uuaz1lXH/GThYS2z5mSwEWZHl6DdoYLlqWgpxxbqndGhLNbzioU7qIjLXpryQ+DbLSRErPLgzcfx
4zKOPRAhFx3ksHpXTQHqKwn196Jw03cz8pQKtcA9AYopel2f596mSMtKYtJ5o5rvoYeb8L7uZudD
UNmblhNR79FkJrzSAcB+hGUgYNH9LYfUmr1H5KbrXdgt6qoyhuEGve4UL4rAZc7gqOZwf85xEDrT
J7d2uwnOuBNOKGqYTA967c2jtDUtAeUE14j5xyya5NKQ5xdMp7Vb2me76cp4snN3H0xud/CzgGQK
VGdG1DlJsEPbpeOhMynL2gqjBXmal3FSt9ZADDjSIvMAOQPoq1zJcE1Kz9tsrkg/bXcG5dGNu5Bc
3GtQajDX4NUgoa5NJIEk0s3G/Com1LqCPcX9QL7liWzhIHZdy4yNyZ4JsCpRcLmGde3muGbxBmAo
InIjNloNMNb0+gPhzck5r+UDtWo6SARTRDrwUmTYsEbTaiw2KFl7Uxh9f58bXX6ecm95rnszQWfi
GMYHIgdfIeHgJpr1+JQG/ngnB5LSx7R1IksuRPVm+mgTL39tNgVszNoM2cDV05nkyM/pOqGbtfjL
25C3Luj/+CuBDRvQU+yXZ9wFgBYWVFXQ6wwKmKfM9vSZfGf7MhOk+GQXtnftBhOWlj7vroaEOEq7
55xEHNq2ZIl9S4buyVUhWdli0pcR9S3mOZFc0jZLjo5BuvPctf1npAb93lKOPHtdkaBWqsdTuA6v
Pq9wL3Lbvpd6OtDozW7oRDUny1ucaxdJ2XNleshfzDr0D25pEHbnIp4g3z40b7umKj5oijXPdp4D
ryXdPj0OuWjOrT84t8RltzElkcA8B2zeLQ4xuvnoVuKuhSQZ94Zp33PUQ66pMnnwzG7Zoamp7ibf
fJh64Z+cuvBeegpjcZ1r55Cb6Pw4jgR4mhrnE1xPsStsVCVIqr8Y1cjUkju9zb+H/gkMfWhswobF
xXCQFM6DWXpmZAebwJvd0Hg/8OXuMw3mhKkriHu02HuZpJIB1BkXyqpYpnpzdaK0x+OVWdsqjtOv
QQVUJLDtmhWjPdHI8sZG+fFdr6mjbkYzK3KBHNEg+9SawN6OOd/jYdGdlQ0j3F4MS1RjvYBlJ30a
g7S30tt8i8skxVqpBHx4RjqnrJBZkWPS662G3CcVgn2yOP1kXCMHaLFjbi+8z8wH+kM28dVnPSKx
iKfSzMZ3gWeo+hvGcC/5bHvjUpoUncTwMiirPctVmgzeBmlG1Q7YwoeXSm5kw1AXp0KJ/DZQBspc
L6tw7zRVcDRyjucHE9hWSRe7Tw9NoxE7jEHd3g8Gb6EpE1IfiDAhsQVTOcLAeTmIQa2nch2rHXkq
8Nz8DrmiD2GUJNIRH19AHq2Vj9PZIKD+ZkWg/pFoG5xmVee3X7SdsLEihRZFbo74GHeXf3Bk9dhQ
7UIeZfhXxGXWcS/K4mLA+/3cydp5NMZOA/UdxHjoSz1cVXoldaLrVtKVg3D5pJDngJQrgSLrVXwr
iGaMPQ70x3T1P5Mkzi4u9a07FKfhVVB7wz1yNqYN/kGGTQF05hySzGpEdP0btmfgLlXpPXQqCDiQ
FVMYicUIvtgz1ONw0P6jFPUTIa7DQ8O+BqtbVvh3yp4cMHZMWibGRXRNIwzYatBiuO5a1YcoDnv7
Qbs4c1h0qgaJkNM4lxEJ9cs8hw8WxLrbjt3vwctAVVsY8G5lYeDRgE2fdLs64WxM8MFY7Dz0bi8z
agRE3Z4N6VZ0F2dJx5heSH6sMr86tdlk21ujdPwQ5N58k6eURTODUgz6SzGdg2JEFi9I48AF9GqE
SCUGmEekSbvN0+Av2AiSKSQbs2xnYujtdtYk9FpiOcH6CTIk56Fz562B+TTia9uC57sRfTQGoU86
kO6XtTbVIyvjRF7CvGIeWcbyXdZkzOGzY50Lr7A+ZEiIL8LQ6ccaKs5rCY8GF9TYzo8TnciTP2/g
abA02b5ZDPuypJW6ZN5sXmoCoq9K/okwdqFf36z16n2gXiWv3cXBnhDiACBAmmxXdsBL9ggJJL24
Kp/XA/luw8NkaQLaRU/uRLnOcxCz10jUS+pNOR0ru3X1t7lugnt+0k+9keCSaBNdOnHf5bDYAikH
cUE73i9ovSiVf5Il5zFcVdYEg2D2gnWOqP7o8YNVt3l3MTCI2tHGD1O7LB1Vw4zGCQYqdIVEbboi
VJX1HAm0IS7WZK5qn9Z4l+K66mbryk213xx8aEJBNNlBmZ4CyidEOlFzpnRX4ULOkxON6XPg4DiZ
OBfAuJafuK9un2p8M33HF0VMEXkL7Ne6c+1oeWNoVDJ6FKDlyvmyrCK8U9ItrutSZVFdh+RYab3h
YYWPNNKdEc5X7CksI92JrrjOxILiPau605Dl9RmskncWon6eyuputCe5q2Ctx/4yPSc2O/SOr3o3
l5VxNIT2cMyWxXc+UOchZeqO3UETWazn7NGSYXkVais55r70LkymxDGhHlwPhmPmn5Unq+s5mZzP
Zuf6wztNQtWXWXkYhtzeWDKOSrO2MKxxHNxZldcX79jFey9A+M31Sk9WbcRuUQ3yvQVbt/pU58v8
LbVclj7SqILqVFveJM8ZNMUHoCG+fcL55L+MKQjzveNiOju4dT6aZ9OpZlqqCJHOukt5HkbecoRd
a6vr96bGxB1XZWGALk+8Vp627AJnH0D1I2I9zRjCfs3O7DyCk3av7Flo9Z5URjl/dlM3sffZOCZf
cg+4LQE6ILUj5bD0RAGWj+CGWq6fffaH2jUuSRb49Z3hTzy6IE0HFCfEfO9JT8jmqxWXghF5ljmD
EgSe4MOg76ilCgeZ3l2VJFYVF1p16Z0lKj+5uFOPDZlyVbbSl8+12Bvc1LfJEwR+BRz9cK2XxioO
47SqBAVGFbi71TB424afuTdZy+OLQP/5rANo81psgmFAbPS4jCejGD+KXFVXCfiUvbOMCT7G0Hzf
kbFykGuCIQF58xdzHbIXSHdZ5K+V98mgU7XvVqs5JkbSoYLCkczmHIiUtAkC2zxq1etCwFoRNY5T
nVyzsq+DuQn30oTa24uJkW/69VXWK+Mq1fa8FyWmqNIocatsshFCwNrXya5rGVVsC77U+QRT27ar
ENR4jeCkbKv+ZIh++LpUa3tlYiR/7aigMAeKzoHpb67uYbG6ho4aXuwFMOaarfvU5RBYmA7ZJua6
EKI+lvSMMcAe7dQe8DhZyfVipdORdHf7dqFPt9ftSnJ7Onz022U5YGyx9mZS9tdTi6B1WBv7Bhmw
fUnLwi8iMNEBFfga459tDq8OHvFrRKMZOEWfqaMM7K9GN/TXeGfN+xTBpxuZErV8sviEMFisNtFI
pHwRzxn+NNt1OL/zwR9E7fFQVjPgCSd3DtGWUT07ybXGD7rjeF2e/cxRwz4p3fBmGJZil4hEPLRL
Wj4OaVqeG8UD2dXsac44BhdUpbZ1phyLp5Yo5etMt5D6bas8DRZIdZEO3b6b8uFiInIh+zuR3XMB
Ta4sOBA0Y/jeVFUzXA2GIQQbSZHOV4ZwOv899NhQHEurJ9eOXmYbDu//f8lxWM5f/8//8igG/t8r
jue++tz8nHe7/Q//VXI0xIYFpuYY0nn0/kkz+5+ao7n1uxjkdMI35OKmfPnvmqMQ/xvmHtxKisr0
zwOfJtV/t7sE7S76Y/wueg7M5vzRv+h2bRXF/6lbiw2HhL6P0ewHJJ35b8U3FoUtpWhWxNK2n2k1
r4ewa+19sWIQELgo/yIM+Qfn9PZ6/OQIaqmaQgXZWts/8KxKm8W+ybieakq8YUaystjxhR8wCjSH
wSNDDddTi2VBkOOQeeKpEBibC/gd5041yxXL3j1tqPIqr0ZrZ0Cb3ReVaoroh1f4m17Xz03Af54L
mNKN3E3YnIUG8+efk5WARhuG2zj3+xeWlOwqc2RI6IKUf5Fc/foGaBmE6Kd50cTE22+uZI2KtZbZ
KSZVSh71PHtHuwhooOO5fUE6/jdN7s/98O3OYEv7DByL0UVbnEH34xvIKU/UvY1YBu090HVyH6nZ
NHnsZOVyGXVDkZna31/e+29uEhgxVyMojSQ9501PtSqqWlVujiwS8lNsVFv+hCrLXT8ukNpa4/uf
394/0Xw/DzPGFuAZPizkzaa5NRR/GGaD6lOnyksZuystukjl5fSIqIxENMi56qlATZghjbSMB8fv
rHCXrL0HUjUQX32zrcJIO9jNonTprWbvdZngiMyZik2Km6/zLilc70NlTc6XTDfmi+Ssz/nFXoOH
om4tefrzzfzu2W1qGHreAVWEt7i5PpdWJbKOWvxkBjdN35fHGs/DTZ2WgDRG2/tLL+s3A4SxAcAc
WZpn22+x9Z7sVbJC8mJYGO5Rk856Y3CO3ykCDSGZGMlDUlAO/PNNvtFw/TMsA3IgxRa8S/vjLaDN
lbUek7qQ5DgMlBUDcP2kbVT9sXclpVqjgiNjy/xQ+fQzc2rO5IWEy1+G6a9fPTIy4uGREdCHcbxN
qvjDsDFEoFonFV1MmKx9lcvROmbwjd5VYm7+a7VE3pF+a38zwWwj8M0IRWONugDFv4mz4c0XYY+9
Z/Su08UML8xCdkOHtKjEX8bOb28oZIp3/G16eYv0pYuiLOlbSNQRzkcOfup90esHc0TU8+cX+Ov9
bMoNbG4uzVAmmO0n+eHRuQIOU92j3uGA3h4aJ8GgoQwfGNCfr/PrHdHE2Z6aQ+DiRkH7+Tr1bJXp
mnEAIdFiPsm27K9alAnxqov8318KZSqNXWZK3tE/uLsfbkkUbecj+WhiYebymkMp+e5VYe45ysp/
//R8k54k1H+TX1te9Y9PLyTANlDoTmK9FE4EHrY4BUHa/OUqb+wEfGTsNaB0Id7A88Eu4s2gA3Nm
2FXPZVDTzPuiC4EeFEnwOk+kiZRt3mNsTGCxZGLdC8pix7FrV8q2ifcX3uQvcwyBKcyxqH4ZL2hK
3rzF1Pd6YxQ1fIQJEH8wMVN3TSOwNNAwpPDg7JwU1Mmfh862sv30yXFRhz4tphSHfv1bfYev+0nm
2xBtKsjggDzo40kD4/qA2Y7mW3qczCHYVXn3VxIaLeJfLi02f4PADEqf9839YjN0BFXjDn8PfC7T
SkIQFxniPaO2b0AYW7EGwAzXprevx4nU+qDAZx0k9vyXMf27B88Yo83NQ0cuv/2gP4xpa0yMoaQt
RsEzVzGn8BsK7m3sqPLo9WF7l1r534wXaLTe3j0m800TwX7DZLtrv5lWV+EN1CzpoWwTwhWHz7Yh
ENUeb+FgddmutFR+bEdzxNw2zukZyqvzNHlteN3KdFwi062d4p27BJOIirVocuqODRFgtuHlV0aR
ess+9z2WeRk2yzenluJJjq5Rn1M3zS6ZgkoUzaXtqmOX9eVVqdLC2fd4Qj+OxHvpCI9XhiuP6RpL
NRKAC96hVu19mp5XndOndwUJuX6kWHmaTYvFabq1ySyLgqUt7udx7d53ajI/y4C+dtRZVY9SKexz
umuLCu+HVTT23oGws+7tdsPDT+ZsU/hyB/kxBJpGiBB1TB3hS5kOkoGLybfvwiFai0SKkzt2xpck
n8VH9sg4DNm8yKeqW9VtOSrRxjTk/ZMvTfduLba2Jg00CExMaOImn+vquW2HDvxRbspXCvbBowtz
fN3VWRpSknZmg3JVMhCONop53GmdmF+0I+1nF751dSvtzPF32aKAUJFRvmCjBnCC7zAB5kUoZg65
KvN6IsvwI7Kn6tFX4NiVhSX3CNMkre1OZxe/8e3Hvu588tPziQJNG1ZWHovGKZf9smgQVEslggv2
TsBc61RmftRWaZCf6AiQhUQzIe/3bpGATAqVPz5qu2M7ntEf6qJxyN1npU2qnxP+ckXrr5vEHthA
/1KbFs34PG3Bp1czLdoME2yCsw7BXZTblsogWMruXddQ7o9qIpHdeBN+mRQ6Vtc9KGcg57EYFEQ5
xIxptbc7R2Q7w/JoAtGqbz5iKprAVQAUJFG9C/HbII5y+G/XbD6FFN31rg9747lqQlqLDHCNxbgZ
abbShXVuhnocySMi5/wTmjGX9McgRJEMi0A/Q/phFPVhMX/2O+F3kW4GeZsJtUAcCIcuIO8yWNPs
4LpyfbdkEEr3Jowp8uPHuTpmoyeHWCYk8cYTSBU4ZUuanLxlXTxcQ1qpuENyttG1lHVLCSfNIbQO
RRglSbak+zHL9SXXVfl9Wjva5mBgqk+VJ/StB2m+ZkO6OkFcLFsAJJIR2lKMa31IgazWETCb6n1X
286jqdk846i1CUCqHVobqTLxNU8aegl4D13s9OB7r7qZaGP3aIujsWssEWUci2z6TqOi+YxT4as/
jURHhl5GZ3fl/TxYIB2p0wSVl+7Bry200H0DKpcK5HweU0QdfKOzQDFTBMZMWnZmfufxM7+jDRFk
Sy7a+r6UWW5Cxp2MYT+AvQh3K26UlsKX4+GXEpZxnQ2B1ezoRaT1bm5g9sV1losQLlHDF5+J3L3x
4HbROB6bUe0M1wMCNdSVK+MxNQ3ghstgEgGzFe/3DfmicNAGMlJgkmgn6g2Z3w5GMMzRQPuO6A1V
oxbwgtZ7so2ppOVSkl2zg+ml9+gEpIu7X4ZfgabwwyZZbsDvKpe7WrNfOYJUSzOILhivTDO5375t
9+ihcvcgdU3Ts+F24Se18kHBecpbKxqXBsKYzxyHDLCrw29hMEB46EdTX8vZouifBVuiWZbJnBGo
bY7sKk3bh3wYJ9roY0vV1FlsdVNWNIg4k5uVFy00Xe4o3TMzeHNTUlVXWftoD8RFRoVpiq943WnF
cRJtOWMoMZwTPu+dlSJmjAdnYmsygAxz4qJsx3uvyaEcpEMzk005FQg/qsDf2ml6NqczDsXkfenm
8BOnrgitmIBMU0Kk2KZqK9PFMfMTZ9jNqC8/2boPUO4m5nAUiz2COPBldXaQn5Cdpmk3L1lrg94q
a9Hva9tCTJFmo7yQXuiDj1hV+S3zs/DCV9m94KJtv3iFrfROKCgwzP4+0KzKrqdr9D+0DDiPZ+/N
QFbl3vQatOZMz+LrKgywEHTb7Zex7OFyghjs3heDdEawyOnSxJZhmRdrDNAOQlBV5YGyMjEz/uLO
wXdep27u9VAK4BuuBz2zrGFPMahS+2uRpNUaAQIkYlTU/qMyjOplzXwTtqVhkZQ3V3o0r1pqT0Nc
DRmsmKEu9BMbTrQE0l/F+7XpM9gJlM/bUzLlgQlMawE/w+8qk2W2B8dSBrqOrS4RX6YghDOXLHwM
QDi9xN5hjZuCWFNY3thgdeqfaZL29MUK5GrQwRbjLKcW+QmiztWLpNU6RGx2ho2urFibm8LTytxT
nMrxRlEqZ2L3KRJH5OAYxtF22/K9LEka2ckeJwIkjiR5XDiUqBinXIuFVDgVWg89MAtrQcGUAkQW
F12yvnplo7I9I3R5qMctVGTeDBLQcgAvHFavBVUoW9MFwjAQJcqfeuBkproknA+JkScB8vmYmRPl
UUWtS/8V/nNJs93S6AMSVzPFW+iG6DV1G07FA40Sq2q7BSoS/Ufpyjbb5ZVflrRBkxkNgUHTx0in
IUCB0q5Pjrd2fE9uhZ7EXXznew2WDI5o1lEQb82VqXWkHfqMhp2oFhy5wRcrTKGErfSWXyZrlDWT
4+Leuyu3EAF1LW7YZwEMsrGKfPGlb37zjMbZ+Sabqcikf/E9nQL0OyWPqsRivLa3Pdv3jBacQ4ND
12Vykwej89VZ9bCvmrV9oUUh3ifZHEpwoE5/W8EBuRjtXPQse9Wz7xnzbUACKmcnkEUyols00DRv
ygPBPCwyppMdSj9t4ZMWdkTaSaFjuEfTEKUU5r/RfVmfhcjcDwbNxWsbYlNKhVLBO0MurZ61WmoR
y6weafNirL8AYHDVqViF/qRXi+0tD868tEhIltgqgvET3Mv18zyGyiKNdS0/JEC9mFdtlptYgyfZ
Jy5trhsp/OLJFQlHpFA26mDLElw6DER6eWiR4ZjR2+LDMstqvOo7v0vjjQKx7oLt79A6CZfvyVjX
bJAspyMQdZJ0T4Zish7WdkmcHRKD9ZNsPaPdqVks74pWhthkylml8cgQCil1zmF/P7vwhqIpaf0P
UnfMzDZtOwBWPjycLFZWqsIDbN1h3lGRSj6PttN/BT5cfiC/0twUxSPZTWbRqsc6206TierFE4PW
J0peo6GBoYG0ovZnA1lnUDc7toYy3Llm7vk0q1sauz68OgtJkxzwFxQdiNTCqlISxLMqz9BtBYgo
kFzkR0SPDok5lW0/GYvPgghdpnNiaaxQcpbOzm7szHTAV4rSfuVU0sHZQTUXEmtcF6+kJCqxI1zF
YT/lCWoVaJVyOtPmXCE6r8J7Mp29EHmPDeXbNoV6GBL+R0RsmX60VlGcwIMtdHjcon5eWmHfuxRe
QPKaywcLi8+6m4rcnKPGzAkD46WtCwcRM3lOyEJzIxaCTSdQGXZ6ykPd3ClsGfmu8uswZ6XKnPcy
U64FTZO07MjUKfN7MKX6MW+8sY3mbGHPNhQjOg0CxlnxWxEatxAy2a55kL7g8KZMSY5hlF/d0mTz
tw5LdwdM0QafZNnTVddjJIn8caL3t1HKwuPsb4DQqdaJ3JcOQRS7JuzW28JIaC/lyu++YgvLOIZY
Nil9Sa5WtO7pZKEw8rzTBjY+znS09i4rCco1a/FO7TBavJlxnG6hkrFTTyaFD6WdFSHk6NaW94an
J2Rzdhoad66wnBVMaAaEp59W65vLdvGboinuEydqe5BZUknNeq4TwqpzwjDUTug206e21PMeM0M+
770KfGfsj3J87nt/cWJzQu2IP6SU32SQ+iC/RgurSkGu046+LDnUdERz7+ARweATN7XR41D7Uasa
7LLZuNZJ+3liMwSOJiGpPUbSR/5401vY+oEh+pdColyl+T/PzANeDtDMN2EoG1Y/o0Bct3M/2k/z
zs2ThbzpXELqXoOR9kG1DDTsNFqFi+8shBOmIY6HiNSEqHRY79mh87ejpBc64djuTN+81CWAO60F
AmbHqnmFcw8ee4aGUu2y3knySEw+KOTJAydUBLW+CZC4bQmufnkurW4pIwBZ/lk2EwMuqTr3fpxm
fbUZnT5NlolUFHEREKNwkPNLYtt1ZDe0TA+rZD9I6b6zD0ogxeMwx1K970DQ3CXwGRMA6qX/YfE8
Y4pQCQOICEiGSfYWjQwVi5o5JzbYF7TQpaf53l0aZrY1d63btEUPNFgDW3y46fBMnbr+HjqD+lKC
XZ/fFWrtnkVTbJ4VNKnZkduEhNHKtqvvRlU7T2O/5H4MaN7FJxhaQ0PQW0ifOzMVX05Kek65z1hz
s11DHJvcJapbP6mhh9xl9zOdIFXMzjuragCtmQ41uLjyDXla+4WT3cyw9yJV+W6yV+x5UV2Q5XHQ
QU92STivUGgNpG0fjcWGBMnLt94jNSW8BpXYRENVFeuuA7BzRbPNc2MbpA433oTZTajoNaNV9/QW
usmEHGmrbZB+ZV6wq4e5/CIrK7zMRTPckF6tgVHL3gOwWHTVs/b7+U6nifGtCGSRk24vkvLKmQha
jnU9bQgsdq6XNd3mFI121dqzTwJIp8rAJeBJdsHRlr56Dv2mUidzafLz4Kj5axhC4TsGmy9ppwLQ
nru1sygvkHmXvrqjY/LCWvi4HrsjJ54lWBKEcpYu936y8kCJp/I5NuObj12AfTLmZ0qdAytiaO4o
FBrFYcA1ecpciWwHPEf5eeUrJlvHGOsbcFg8bVTo+TvbndzvRb8A3SJF5TrIfX86sXnjNDfrMP8I
e19sXAnmC9gUGHioahfvFzYLYcyLQ9feyCY790OOiJqIcve768ztunNUxxex0spwooTjr3Fc4CNT
/0LP5+4m1ZtX1CwwnfVtuvbRaCHRpphTLOdWzqXLURL+zAHOYzfHba6K6sgqW8Gq1iUwzQzuVbBH
92pczy5Q0YijUcE8hGYB0H7A0sl2rvsy2Fkhd6JN9bvSKdeXeUBErHAcvMi5Nl4qk+4pLqzNqZ8t
mNuvsFxQuQ9ZRYfY0F0vr8piXNIDp8fuc98MCa7Afl3smHjatIrHrk6Dd67VmA9NXvgLXDyN24IC
pPl1IJMB/nS4HZ9bJ0vuK3SY6aYe8kdQTlbxKAbtPik+6PlcD9L9tuR6vZdugOwdDGuGhFSlQGja
whJD1Ar4h1EqOY1EFeWa65IJmd8u2+ARJ2YNhhDxcLtzIHpSueGLKFG8cDE8z8tEXqYzBTdhU+Y8
8SnLzg5EPgu9cQYXjdxi59X3KPNHqLFUc97oH9PO7/riCubZRoro20RFTVv5NJQxI/i7ZkAje/A1
pbhIFQUV5SoESToWHhTVvjblO6rvmUFjrV7EUQ6r+pj4qn8vc0eq2Cy7LKEy5DXuoZZUbqAV2f3X
fGHTiVlSIL2oZ3O8q9fUIOQhLcsnSs6cUnM9hM6558NmvWltk7IIvjx5laHspLzm9pw1I0FmlmSn
iKx2x58Gw3tdtOI1t6gTw7gkVA4zy1h8sjNQl7TE3d7feXVSgR1MFyCAfYsu62hRAPxO2T64Wdnm
KxCjef3KcjffKKv2st1WqszYfGiR8Q0UidhRchf7lCiZZoeSqkbW1lvABTFgJLeyr9jlpIUdyCvq
KsU1h4sF7wkiyxF5v+utN+hQtRMvE/WFqJw6hYipC3O2+vMUWuXDzL01Bz0abmxN2Fb6wfE4KDnB
CMjTmTK99xZ7emUtHocDMJDsMpdJKs51W/jNuWgrwW7I91qBAncblIVX4R9vi/npPwQmV7MZDF4u
1cXbbpLrPXDS4d1/NEm5QJTWNFyrZmPis4Cf+op6yeHf1vBBPHh8cDTMTRQTb0rJcNnhW0s2y76o
uuMyYQRcBxMGfpGiOfchowWts0K+S5u/dA9+0zyBTrRJJAQlbMv8hyXwQ+l8SAwKg5nXwtTdwt/q
vrtmT8UK2KT5x3noicYsKzCMRpnt0aL1+3R06x0l5vT452fwSwuMDhjBgGhAkI8QQvamiwOMuwT/
DfYcc1Qa9Y2eWd74WgoNf/3Pl9r6Tj+3TAQsBs/kKhvMx3wjFqi0nOxB8N2VTVCeZEWCknDMZf9v
r0JHgtYMUXe4vOlT/tyUWKws20CPDcPKxM6S1/n9bEjvL62PXx8bgDrC9LC5YmTGBfjzVQZLzxtz
oIkhQQdYaeryCGGb9sJEef7PN/Rrl4VGPQ1k14cLFKLS+flSSSGnbHS4lIE2fdzrjtT5IQ+8PVJ+
dq3ryN61SlX5FwfzL5fd+ixYtPk0NlKQ/eay5OFRFJFbL8300qsVEhXGA4IvLL+m9LoO4X70e/8v
TcVfumpc1KGWbdHY4t39A6v44bNw0Bt3FusDxXDOeCPmkYMupHfsRfMqE2vZKT5VAIuwPv/8kP/p
v/40OLcr88tzbLYD9E5/fsqmATnWJsyBTY2tLawsukKK23fDeSg4FnBg80/GbFNG8/AG9l0/XrcK
dlcs16BDiElW4F9+ot89C3xEUPX4WrCEvhliQtW0d3qehemX3X2p5mpnI1DeYZf6Nk56uqkNR8Vq
RUu/GsN0nty+OoUuxJEy2w55U94dkMfaO7/15a2JzPPeSypqDE7j/euJFE0A8gMXxzs92GBTnfzw
2oC+GqqxJ1zcvlEeFmE413NFItBk6eVGDbYZ1S0QeG/4Wxf21ylluzBSBN9G4GZvUrkfL2xV2kwC
Yn9i357nD1W46YJRb5/+/Cp+d5WAz49eqyBr+pfefQKM04PMHMMFDC5N6z/NONfu/h8u4lvbXaDh
gjPy861MIzoFc6w4XTmle9KWrG6ntf0b+8v6zcS1oRyQAcJv8unb/3yZkazbqW6Shlc1uu8cPVEM
tr3whv2/ESnaFJEV9ubBU252N5rEd69qLNHkioLEVeinp1rY+XWgZuOxFVPw+c8Pwfrdow6BL24M
KyzUbxmFZDPkdsJBLQaR+v0/2TuPJcmVK9v+C+egQTngGLwJQqdWpXICy1LQWuPreyGL73UFMjrj
5R23Gc14yWIRAcDh4py911bhSX9ri/LB6qf80nDYGmL1x/wmyMh27d5ur6U0s41mt/2N5Y8AmsyB
kq4W9V/e/11vvkUJigCAB6NNRfbwGk321wCvnHbEYx3k0Nm0dOvnCOrrTvPXTmrF2H27X36SpVtt
dH6+f90Tb8uch8Qs36QG+0qZ+Ou6nI5m2hCDIsZyQAVPspn1qAf3anpuRXsrmmJEgP9BzAd+lSie
xUdM5blTJmj2qzJOafzCll6ncNs3aUKHu8HwtOrgnt+A6LVvQD+nbuJMypmJ5LV7fzQN8yN02Jsg
KhEZvdrj//6gEzjYLbtlMoFM3VshyNQ3CYIH11briiP3GB000gcuqDcNL4XS6M+GM/yuGktD+EA5
q9SV4DaWuK+72Paw4Cb0wfS0tB6DkfqaX1SKtu61HijqAMBjq1UeuVNWSSD5+y/uxIDBNIWRUUqV
7c7yxaVoQbA+tRkvzh++CT+UDx57+Y1oRPZAro/yBbZjfK049Jbfv/L8mhZPUNga6zVrGKNmubMM
TLUpVCo9q1Qz2++99NSdiib2gS2n+lCOzrlP48QXCwHTYgsEnJHVczGhZHSFdTXQ01WCtvABdU97
O2amcWY1PPEh2DzPmWA6ExKX8wIrDBF9Dm3iLCjLRzUzSmYsP7yVcaGdEdMt8BuzsAm5IjvIec8F
Pkwsdj6wNkxmmAojXAPySjPShEPR2F5qsP5XQYNvoelVjW6DyrcS6sWu6tPPWuhdsUfycDKXZyaf
t08Y3JmKzgciyAw2XKwMOM/8uIUYjN9Ki3ZmzZGkQIdy5tN7O27YX6LipbPFNMDW9nhhcHR/TAy+
oZUPCvZLBpBr3VVOv89Q8N7kGRWd98fp2zfK9aCnMtEYaNKXACBTiVVOJlzP1LNwW5s0SGgReNsg
r9UPDx4uZTtoxPk3huri1kJqtUk5FMnKbtvqIOa99BTL4SBCmAfv39WJdzUfp1Daz+IwDnaLpxjT
arMTRkyXhPns5zB3ASkTZ65y8l3hX2eYciCgJ3t8FamBvB96bsij88lrEtUlaZNy1QwmfUMr7s5s
gE6+q7+uN//5X8sQ2HKM4lXJXUFsfywt2eE5BJ8ZDPgp33+Apy5lsNax0BpAQ63FdFI5tdcrGrfG
XC1d07S1Vd0k1aXS+uaZQ/ipS7HQCVS6xChrS8yOr/dY/PDM0cttzEPXxJ5rwEq/yVVyS96/q1eo
1PGsjDye84wUEFERBc+nrb+eYCoyWtoNYocMUtn30srRB5qEMRagw6JtnmPvalOz/RTroPlNAJMb
o7LLewtq2CoSBaDUrIQO0KA9p2nTFOUao4V25pN8O3jnH8mg0lDYOaCvj3+k2rBvLFomWWuIi/Wg
ed4W85JzZqJ5+9gl1HVhzYwbSi/LAzrdBCSrRLesdAQiu8BLk0NZWnCgYlGeudSbMywcTxYNbC3I
qVD4LgYTjj8LOE2f0DiesnhNr8f+PEj6oqPWEAEPLgI2VyfHc7vYE7do0jxkXQTpTXVgcV3PQRRl
spnGawzKw50GpAdci4hCjGc8+PyBl19fMNSnG70zu0sgC/musDxvTUkd9ymixvynSsfnSSv76cxr
fvvrkH9a7LNgsLFPWD4VnySGQm34SZUu20cFX9x1q9K+wSR/TiT89gU4HMoYTyifeQH2ohhTpjEm
uiGMV4niOM+6Ptto6aaDsVJNZQ3xhLr/GJxT3r8dx+hMUVoLjRlSRYF/PI6jgv5RWVBXy0uz/iR7
Y3yQFUC1M1PV/OOPv2l2dobGFAIUUteWPpQC610u4RSsDIq/F9OQIrRrqcGigJOYkJuC/mbXE7em
UDMm5Yzm/fuzyon7pDD0SnMH2ATi4/g+AV9qjk5wwYp9tLNx8hZoTDD4j+9f5cRwYStpU6lkOwkp
df7zv6YuJskKtQSkBiBA3UMzdvdIwtOvImGtef9Kp+7HwZii4elhlbYWk+RY+krYkyK4ilXMvh5B
sN9t1Sme3r/KiSMwZU6U2wiX2enpy3yEKS8w64AqWQ1K1W4ivaGXEzdyWNujF5EM5vgbqwZXbeoN
bbBkbDeD1f9oRC13BdqrLbUgRI0RYDoNgf0/GFQMq/kERhY5p4fjp43MxmPXVdNahgF1W6PngpRP
jwWSLI0/PmnO4paHJz0qx7VaWmemrjevgMfCoGFWxvLEi1jMXEyOldcKg7y8qIs/BYoTX9u1l565
ybfHfLbW7I+oQswKdjacx3cZKz3sJ3AYKxWJxUhhKAh2Ue8hIMwS2gxWHMu9E5E942to5zZpML2Y
WtDtCARqNySaQ8VQEvtTQENo/To6/pd196+5cPw/G083Fa31X4yWP4Tm2ak6/4X/sO6Mf+Mcx27A
xhblvTOz5lBoNP/nXwbwZRwQHJkoRED0nKuU/7GdahLAMm94rsZTz4WE+f9spwDyqPKy12B9BE7H
6/+A6/R4yLKykJ7DgZD1jLAH/uNi1ggFDkBUyqbbYEjZ9j5xwfGgnOOeH2+55/WLDQs7bo641KXV
5XEFFFmOvF+Y7pw29LVxkmFvZ3l3gWwsgEnT9OcqCMfT7usF4UmLuewI89oR823/Ne0OKElT4MY0
qMsaffZgFwcySZsLmFvRnzH//2kf+8+l5qMEazVfvVxcahwb4m6VXLhtGWfPGGNRxypF8PTXeLr7
szD+TXxdlNhfL0O2AVs+LFDsypYdBfhHfkCDU8A1cYq7zPaIztB7pXrUFQWDYJLnv0gkpL9pokDb
DlT1tolWZ19rwwKUpE3J8/s/6MQTZuySw8Nqw+gxFwOnNoiAc1p+TwQbvHN1qjIgy5r6xW+pe/6D
a9FGwbMDPZ8Mm+O36WdxmmYRPJnacmb7PHySwiY1JLRBAJ9ZRheHjT8Pep5b+STJsBFL+2MfIm8h
wRS1RR0ZF1rleE+W8OVm7jFfi4742HgS9K/VBsIp7WJoCqrWrEKihF0iq605EMqDY46i5TJqknFr
Fl5z+f4DmcfUf2+eXn+jxTrPb4STPW8sjh/IyIuetDhFr5sqJCoaZE8Xet5+fGRbFE2gqM5bXYqa
x1dRs7AFsBZbLkCTwQdrYT7FiA6SM0/8uNr352Yop0MEn6u0tHSPL4P0kBJQ7CNG4fi2tSaIfRGL
6498jKqDkcIvcgPSRkCD6PqZ3dmprwoEKV3k2SgpaRcdX1s3iz5q/ADnQhWQqwxs0N47PizpLWRL
7VZEPjYHv9MBopPuCtnLqep9RhmYXByrz391qDs+/tQZdTYhKjx7m+n/+Cf5En9AHiOokanw7uMi
HtbgnNIz88mJGZk9qW3aJJnQQzfnEfbXBKkERk9uKpGscHHSfZ9Omu6qZIyCzLFAD1AK8n58eMwy
XjE9UplmyVmWyLwyUcs8RLXqVwjueY4cHrF4/YOnR2OZ/C5JJQmK9PF9wcLW7Ml3TJfIVRX+SlK5
Y67IM0fj+eksvj+JuY7OP+fieR92fJUJIZlG9UagAC26Oy1Pwo0EY3amlnpiiuUqIBossmagQiy+
ckWftITGGfxycodIc+0JkEbtsu4Vxf74DZH8AH6GtZm29XLSs6GeWkqTChxogKglOpR1hq/szJc+
P5bFY3OwvGqCAQcKYDltqUNFMqTacJUaPw/OGqQ2WrwxPGudQxgLRiJQEkPedYFzZsI88SipJ3KK
5t7YPC+nMimqpASoKFyzB91S0B4m/7KzVnqVnSsvzovR8iYJPkIQQvPfnhH4R1/W7ESgkgi0povy
bdJa3doxMvTofutSz7goa3yUH/6yOAiAPLbZ8bAqLCZQ4eSyaZIGVzkSRRe0a72uDVIw37/KqUdI
zRnDBmeL+Xx1fF86KfWT3tsmoLXO2Odw7rdtk1Y3fdsaZz7iU+MECodJmhZLMH7v40v5+EU6CwMQ
/hTLPzi+1A+p2vY7h8nlKjJAYelKnDxVk99t1cJUz1z+1J0K1j3SbDBF49k/vjwuTTOzGnxWNChZ
9hQzubacqrlOtLM6hVODRVBfE5Q1ObSLeZr+axrGlEUVQqB9N6r+dvCyhzH0qjWo4t+WF11J0Etn
3uL8249Hp42jnNUFrTpSn+XZsc2YIWVHnippSqhPSVW5DAlD2Lw/Vk5dhY4Wwos5oYDD8PFtIQcl
+dfDhBRqRbq2ETFsc8qHV+9f5e17op+MkRs2xlynWirQBJF4k+8Dr6xyepQYBJwfbd43PxOavLsz
l5p/8fK5MXex76bWTYN9MSb0GBk5u0WT1aS3VeKrJbRYeNeTsQarKW4d6BxgomWP1jUVnVFvBP+Y
rKlAqg02xC58njz+X1zLyaHm9nVnKivhDM3vUO2SCfpjiWcq0loMKwZK728xyefEtFhJ021zLMzX
I372eK03HT7FMFLKn06Ae34VBmoHv4tPFs9irosn4I7UlhCBxjh+QzNN0DuF4rtnER9vsCjeCkTj
X3LCvuZgma5Fj9NjRjhgSxmIq8kEe3oMV3SUfH7xN8iLbbqhyySuHFvxuUcA4xeeLYN4zbgmTqB3
agV5Pn5tjDOGGMK1mqSmPAPnOTGkMMlTcEJFDHxFzIPhry8lGSI7DHzVcLta6NdpWzxLjBuHM6/5
7VuGisO0M2tImL8X6zoaV2RJmjBc6jfjZUSIx14WTrAqU3wcH7+UwdnJId9t/hYXAyoqMYLluFSo
b5NmGlPXLyG5C3+ddvivz6wQJ/a5NpFtsJ44gnNiWOabZYlONGzCCSqzC/sH8EQtdOOEkPZqKBCK
szmDtmjDklxplQqROZL6+NMIoAH4SLzvS+E0Zx71opA4b/tf9TqaSqEZ8MSy8tAWBpJb9rjoe/Xk
oiksPNAeweTw9hwcJiqg1+sSzT8aWBEhE+xrf7ipO8gnbl5MDXbkUNiDOxgZB7GEOOD7coBVc2a+
fDtB8yspeFJOdGyaOosJOpfw+on5FjyiVP9el4RIxIUifnPq13/1o2bdoGNvf318bLD75zhCOg0d
0cWCDpwyVIMcW0yRC+MqxeKxTtVQ209NrHwI//HnLeBsIegAJdgcnXD8WcVaFHHAyoQrAk6yqsQD
6tjDfRXmv0YR3diQ/c480ROzNqg00sakyQmEBuzxFQ0vFWnkz/WSti/3dSH0zwn/5WpqhyE8M+5P
XYt6E9ojdhP4wxcPMsvw2+O8Y5+O1e2g9Yq1wuZdXCnl1P6TSzGUaZ5QneNbO74tyXI3dTl7lgl5
6x5IJqMj4ejWnA02PXlTjEU0U4ibKHcfX6mf0jEaOw5SGPMMup+EuUBFlDRCOZ1+rKvwZ3yQ8UZu
l0DQyo0dXyygeUP3lQmpt4sYDLo5oSltrO/vD/gTkzsQGg5UDhwmlKSLPbPmp1qn1UxPQamlt3EV
A+BUaxwt/+Ay3AcQUXVWXM4f+19riAOTo1Z6hgPxGPKQBbpxRU6Nuv/4VdiWsCuhG4yIYXEzTGSU
wOjPw12ou/vB0ce1Xzr6mQ93nngWGxKd8zQaRKrKFG8X9yIAyIqGpDbCMAwWRTP97WntnRbaV8RY
WGce3Ikhxyw0Z25z1kXnsviOoqkdgR9zMRYY46uGYX3rqJDmq0D/eGmLWiqnd3Vu/5JCupiQBlOR
VtRbWAJVX17V0yC3Mqi7M+fdE0/PgEfHCY3N3PwlHY8EWo44QUGPuBLFyV7SyjoM6WA+lo0klMPo
9TPV0oU+8PU7ooRmzVSp+f7UxToygEoZeVoUmooMo6idxfoX1MDNhUJF+h4r2fQzjCftEYcctqzO
b7t9z+/bvT80T922MX9fjEuI4Muz6WRYAzwRZnv4EdO+jPRiY0eK/rlpMC+NXtOf+RROXY+ZA/UV
n4NBwOTxY075RiDFc9d+pRI6jF116/RB8KmZvMllwlbu37+/E+OUlgjgOmKfaSovdehVN1ANfy0U
K3W7xVpHVE7nWxtqbV//wZUon9E/RnFMVfr4zsLIVD07ATDeIN9b9UITKyfqsssEcfmHaxez8gq1
Mcvz6zx8fCkfFLKGaYtir2re1UZmf1b8crq25HCuTTPPTIs5hYVrNrUKWshiOdmLgOQU3eNKld7F
d6wKj9JWRoDYFV2awLbSdadW1r7v2J+9/zhPLADUuChyGZT5AQIsvvqqGfqY7opwu2CQn1iLPFzs
wXRmeJwYjqhJWbJeDRL80/GTfO0ZKwZzi7SHxJXK9BUfUTq3SX+hJvn4BE0Bg8lylotDcVwUMUqS
SdVOZ860fDwPonHUlQhiH7Ow2m8KyilnhsmpR0irZW4l0vOin3d8c8k0KfOZTmBVLIcHoALJDgTG
uS/61FVmcRk+JIJksfAdX4XNVlLoGeOeqMFPxLxhqYnOng1OXgRZB5wv+neautjhYFrN4chwDs0h
CV1bRStu5tSNzftj7tRkQdmf8ip3M4s8jm8lyw08uaUU7shpdmdi+rsY4Mivcy1S/sHwphgi4FhC
XWPNOb5UYDYWezM29BPJHxyVB+cqahVxpl48/+Dl58sunuIO7TiKrIvZtqpkzL6WEUBARbj3CQnY
SJKXtp0xTYe+zMUaJNNVBThhNebW2RLJiavPFE0d5SF1u+U9+qFGjoMKGA4QgPo5KWr/JWwd/TZz
CAX76JtDGSaRoMxTPdKdxZtTI8TLYy3YLiI/gyARdo9B3ia7gVyPMyvm2ymRS9F/x66GhId7O35z
PdS1KRQTJWtg8cCcDEFGWlmKl1AZbHA0c7VcZu7cM9y+f5Mnrsy5hQ0xEwiD9NUE+ddmtSqnyVJk
DZNRCm8Xcwh+jHMhP3EGJcUiyI1ww24vXGNupo3z/rXffhocCNmA0aeZY5ntxV075OiMYBQMPP16
uJoPZvsmjvzDmNsfk2HNGyNHpcGI1JA9LEiUxbfu4coQkGUM6qytfRdnPfippvv4+sLhgp4TrVJk
sWjtj18jVVYy0BJuyBxxpwpMVsTxaOdUB2/nLa4yy/jZFPCtL61OMg9GJma24zrhV3trBs4YTapu
PvxyGPrMIjTeObYvuyjCylNDKyQu/XRSN0ZDyIszVv6KpLrp8P6l5gXxeEZB0YRjgH4N5r43ZaMx
0PuUmBoDOorIXpI2owxJatCL6YXjbR8XybYLdO3DCxkXpSs5Z4qzCIjFNOb5tpP41UCV0/f852Gc
YH1hHvj+/q2deFdsM9CkYIyYYZiLKVkbFTO0ddKUTI7RW7AtJtyw9GNiytfRzVWYkjk+zTbhxVWK
3IpJsOMqpG97G14bGoY0mdbv38uJz5UJaj6aza1VmjPHo5ssXCWIG90Ad9hNG8qW0wrD9rTSpNGf
mXpPlO2YDTkI4pKhGP5GgNzTNhtHCmVuaeclwBko3hvFjlvyhdhYHgZWgG9hb1qbWlOqNYy69CdH
Vcdxy8GsdokSJBtAdtNtrw5448VofrhOPM/WDoD8uUqPjvX4WVRWPpoD+2XX6Nt0b+a2yi8Jz81a
b3eSXIXvgYIP/dLXvIC/Kwl+5XkhsTZkcREf8wWHZQbMFFThKlGDdMUCGZ55xSeGK3ZpKqXzRVkW
Fq94lI3jFyWvuPAt9bpPjGkbiGg801E5dRU2Q3NBgVMbsT7HD08nsq+dQstwY5vsKn7GV7I3z315
J4rR80SMoJ/mNjWs12SCv1a2gSEzgtLgA88Lk3hUaR2sKSse6wp0FyggP/uSxnGxqtIsv45VP/lJ
DGIbr8EN1tcYCdMzs9yJz4dKwywVo/ZEiXcxZEaoJjGuKV4mh8sHM7Vh4GLMejSbST+zqJ+4FIsP
tbt5OsCavHiNZmL7KoAcYhTSJrhNozq5ssakJsrKq858CKcuRRlqtiTOGuuljtvI7exPD45Y6fK7
tLJ6N0KxXXeYa6Iz+4UTn8NssOVDoKJiUuY4HjcteEUPJQzVDc2ryKgdoptAsZ01dBdlW4/huQ7t
iXFK05RCK3PefCxcvDHH5AQitRRkWAnAI8rDcG+pZ0HqyyfIMyNzgn4prmK2QcbirvpGlI1dcZWx
pREEfI0wNumHT1GifFREiG4Y08gsxzF5VZhcjh+gNdL3q+OEjjdtuxXurmgzwCU985oWymEGN5eh
FKyyzcKsigjn+DIZCXgdHphZhwnPKyWEpoWHFibrCbxnW9mbydEJDC8ilzTvrWN6n+bEbqLT16me
n1lJ3j5dfgtLPFV5wXe1rKDoydiR+0v3lkg/sNe+qbPMN3KXw7j64OQ5i+R4vlRRkGVYTJ/Ht91b
QFnTEEmGTIvoAmptfVnrJIq8vwovB+V8ldn5axEyQ4t9aQ6HdVSmIZ++W9bW8KyJsf5SEkn34Ysw
JC1slmzIwNMvNhRj2QZFW6smcBs7WwexXq9MEX5020KpDv8HTRpO3xSelmQAq+jhu/Y8MMIty43F
vvZSZE587rWYy3ljvg4qBAJ2kFtwxJkf6V8rgV4D1qOrbbgWaucfOZLG5y61YaRauZ2S3WcXv5vC
GT7Fhee8GL1WvpDGFtEX6yMo0AH6tc71tJSklDK3xzsmPEFkWZ/YF0kH8+gpTkdY5xb41GoXeqly
8PEv+Hs7LJq7FibPsApr+kEH9sDZVZZFREtZEPh/jFA0p00IW2ifdblBus00Gi2RKWECxkcH0rcB
Vmq360onkC4QfUlYphU034yKpE9M30Pr74u+g8vHGiL3CRleL3XrJHDmuhSw9aCDxNtmahL7pJ/I
cSQbD4uxBTnL1v3bwSFzMBnt8XMHIqpdNSIXtwEfbr1NYoJdt0laTQXsxnGqDqqZlB5wuTT9Alow
eJRjSLKlY03hdVqVxpOKM/Sl6KGuEzZVkoZYJ1qa7ga2Lt5GiqG5ZkMQP8OYLIctEW+mtq0INHeu
QSQx7wWhnkeHiLRofVWxs/N3nozI3jXk4ChubOozYZUQsXTdDECB1kUk8Bro6K38T0HZD82qAv9g
I53skktCz4YIFFWYAvAribJ0C0UBTWhZZf9SqIX22Rgh3QDh8GagaZY5T6YYrBqwcD79CAwLzV3t
EAmyYnqr7kWQxHdmV82gaW9Iv7JtCcnUjYBfrcYKs7LbxIVd4mCrejjiMimvdcUwP+t5BpVrEFb8
WeWfGedNZ+1rJYZE6gyybLcTpNBq3Tke03+ErBmOWTrFbAwmdNhwtfq+hsRblMociGh99wAhf+68
sMr3fktOngshC3x6aYvyZ+ZXARF1uphINzMU4wmPmjps9DTyvtglEXB7Gz77g921OBqBTBHK3jqH
MDCrC1C/1cpAN+f2iLGfR8WzPlPCry0XDSr4ZgVYcrXyJoOoChIggT4ZUQcPC11aOuxqKhs/1cGO
w3WREme0CiUkWCbBSvnO2hZ/xV82Ry62ZdKuJJKPYTWTPB8qcquLdVmw4wS1X5Ypmeqaj9FEm8tj
nH6Jbx39zv7c1aDO3Im//6PrhiTdkc87XGWOrGq3bGCdJmoBIZKhF/G6o0pz3AweOKS1xP7eN0h7
NtGgetWWjJ/gy0CxAfppb+V3JHiZxD+oeWXgNhykl7lJBrrHhbTYBhvaFdMVvNh0uEVHYb0EVShI
dXUyPJBNbDXNJgdqQDhBmUnrCoJX1N+KujKMJxLMJ6Jk5ejzMZRJAwkcVqmxTiynr1wFtFt2j06i
/hbMLaod3olQR5AjOu9bBHCZ2FJAnPBAlSr+WsFyKVx/KMUETiwcv4DXKPPEzUh1kM/lpExbzSEa
/iqz0rjfF0gPM7p1dfetCqYgZ3CMsCObJiNVPBZFULv10FVfW3XoHnxN5LjgeBYH2IwSjmFdy/Ci
EC2E2wYcs+WmRWL2LsneklGeJAObL9wePfxWeAngKasGEcXUed2VCNRU20ch8UF5WcGMAyzPy5sS
8zlNLfWR+b9+LhqSM9fSIOYAgV8x65eK4lvRkZuwNRSrJPkwwJnKsaqKK5CcfXMbjZEQoCBqog3R
jvKHAmfH5yCM/btutMLGHRt9agEJJ15C3VuOjav0lfidOPnWN+3kRQtN/y4mWkEHwafm5NAPkEpX
vhpl2Ew5HiREJQdACOEEgeJLnaH0No0fGrdNWur6ukmIR1o5ow6GfArBM6wb1L7+PrWxoPmboSla
/UBdNPFBsThZ/wS3tCNZo41xnQSVNKFAd6N0I9Fozx4ZHc9Vy1Rw0WpiMF4si2RG9UAuCq3Ogtj5
a8JDlJ7chUr/pmhdlzH/h7pNZiFuhE09iviOehpjszSqOtzGQrF42JpMPbd0kvo+tKHeIbKIWyCT
Nacb+L6OE296LRpvKmfqprXo2I6uck0th005ZOaNEnrFUzjZauyihLPFBRm73S80XBNso9DoH+Nx
QK3xpc0ItD+AIDU/pem6KCrrolWN9Pfow7R1PXJkLuK4ww6bOR5+jbnRRLicLut21XKez+ClK5xn
HU+Fw0wIDdDMAH3aqsx0eRCNomrrTC3VZ6DOpbmOlFF+VwKk+9zfkPwqyP7EbyYGgtBrit0Ts4yJ
tDfMu/FFcfLgUyLyhuAKQybmxueDohaeJGG1mqYiYgCnSWht0B7bD1NI19xuNcNfo8n3LgxFjWN4
ZJLfbvrR6GxI9yu+h32btzuJFidbW6C8EV6kbXgIG9kH5DKnNcVZMwDXzHPVAndQnBSQ6ODFu7KP
w/tGg924YQmrWreRo9h3Tuk8SjVOfV6kRRaHSv8JQqDPlLExmfLuiyEE3xrEbWGu2BQQd+ET39GR
wU0uQTwUHSH0U9kmexEFzv3kdYMJNrEsb1qydG5a/OHBygxgv6oI4Z1VmdfWHQN9GlZZxgL/A/oi
iEWTKn53M4KsN67rIc6928mDlwa6uvXs34SVK8q2HQqp3mroYqNNjcfEfB4Sq0l2DGu7uVVbk6gK
R2OUXutWQAx8MVmB9RCaNXNfaJG/vQ1CYPVfaz0exo3ZKm25AyaBpgp+sSC+OtFH7cFxeqHvlNgL
9ANHnrwFXGYnxVYji0LAoa59oGZO0r9URdPDLYla46GYPNKl3SENTLnPk6HTNh78U9YlitzZtzbs
jN/vb4jfHCOwDhPYhAIeYQd6mMXJyYjjmul8xMgw9vkGlIpYxaYf39rgY+/ev9R8Ovq7GspudW6u
zIeWmfm3dNgqhoZuxJhM10ZmyrpkWWurMhjrZuMM24q484vQr/VDXZAvU9dttnn/+idvFdECBb5Z
CLnUEPREqcdBWnOMCSdnWzbC+ISrGEIrwPAzbY83ZxlulW48R3pIsxAHFscMYghznZQf0809GsCK
Zo67smiGD5YoeKBQwUwV9w/tFcRux9t/xVIzz+5ZufQ6JzzSZvfVtkQoFI1anjn6nnh36DnnegEy
JroNi8ILqbDJ1Ezod5PYVIEakQ7uijAcCbG3jBsmsnAbTUVw3UZ2cUFQrvzx/rs79UBfmzlIHuBY
LK9PHLoN14fDoSO9cjeOXrHpBW3U969yaoTge6FqgXcICdLifF+0xIkLp0fYS7TYBpxXvTFtNhZj
7zkfHiEzAoFqJLgf/JXLI2LVmMRlZBJpR0iWDzlw7bVVC/nr/Rt6+9jmq2BsYGWjuvRq1vvrgKjZ
GjsYKk6uHiKs1jt85v0QNWce29u6iDZ7QlDD8y88sEtKZBhK1Ac+l1HqpL/l/G1vIpF2KxTQhbKu
6kLeDPVABM3YDTdWqoFHH2NCIARik4Osu45Csx/SXnWyM82QZQcGQsJcZUcUQTOOL2TxiaQjpNmc
DbRrTpb64ndC2aoswNvWY4suMakBBmyDc0KQU49dQx40S4Wo1C6TSUFwtHDEeR6sw8DuCLln6QyM
M/PZyatguqMlR6/fWjayhrjtG2ZO022zVG7rtP+iqsO5hsXbEgPmVAozmKixHXE7x3MMC1oIip/1
AQG/4waN1n7NgCS5Wh3b90Duhz839b8W+H/ps0b9f/bAPwNTfvk+S53/2wT/+lf+uOAN49+8ZDis
NPcw9bB+/l8XvC7+PatkUGXyfc+cSF7Rf1zwiib+PTOu8NrxDhFazcrQ/6QvK7pO/DKfLPP6vCLP
TskPGOERPR8t7xTKbUhGlEZt5DMqPcFFj7iUmRydjjqBllui3Y956zXZo19kXe1dDxOJOTsOmpF2
HXEA35aakV/SQ66ehix3KD+UVFJxb2/DEgBj6mGPPjiDWl2GRSuoeBRMH6GqPYy2/EKx69KudU7o
RdjvZgmKQ+h4Sqe/jFapUk2XWeAjACzwnrYUxszMzIF710923stt2w6fVRXvXOWpgXIvEVPjRrXL
oXML8gN+GIAwDyO70n1lQQJnywlMmp+/L/ifPBYmrqJNb+TyUs8VEo49E24EZO5V5osZy672xMlr
wTo3i6+m1nxvRXBpWOk9r5QAhVZW1KuAPRG2ku6l6XWXXPSuncvFY3ZvV/KmNKI50zFoL+3Rj+z1
OMZZuZsCAjJ+GwNEfTf1gznnMfe0nZkP6oEsnbq5qNTYugo5er2UHdWVaICrDGfwMUOmc+jHuN81
wtdXPg3pTZZmyTZI1H1oRxoxPKK1t5U2Ztuqt+t1b5CGpehhuB2m7kcqm/6+gJd0W6JQcdU0cm4s
s7fWMp7ajSqzgGwJ71ObNSMRsAVirSYXlqvk7MaToL6bgNEcGsUYDpoKVUQrQ0IM6y6/JNgd8NQA
5VczGkzLStOuy8zXnjoKFrlLVkzzo+o1FNNhrX3FNGpejlZgPCeVo+xI30mB/XvdAQRrygsMG3Vj
hbqBPbHJinVjekjxPVNfq7a4apu+mIOwJs4w1Eti9uClq/b9uC8cghvJtSnMahU7arMSRTc99RDt
V5KguYsxssV9KgNlbxdVuB6MVmwKEowu5cgsqILr2/kQXQgLINdmJQh0+JHLIf8qozTdx3JEmF8M
+sEcjOgpomK6Tae8dGOrmwM34vwi8AkhcHAXHQyHol7JXd9AU5N4lEyfZaNonHRDVCynFlzcV32u
KpcWyWD1mjDI3iLtQ2g7wlTyl7Hvux3KDHVXtrRSXX3qrb1RSrWjqkUxA8a2uUocz78yqmY66BQX
GdcyBiU8kgAX0OT1TAAIhkIFN+iU79ro7OyMRCoqeL3ymZzDbJ2z4OyI4XNeKAGWnxTCMR4ZOBiw
JjteQ50a7qm4iu1Q5yqSx6b+4U+mcqFGfvdQxROerQq+X2raZLILXP6qhI0foCbspy646vGHrCC+
GNtCmbQNOsRqK3xV2Qwi1xpXVesgpaYe2L+p1ZU7x8nMSzsa7/2UfBU9y8L7TAy7blBuqzZwdhWh
X7Ui0puB0zwFmuoK/d2+6cvs0Z5AJzIMbkD2PWKYecl1im6QHve91UTripI3D6x7HnVHuZ5y/8Hs
zO+TwDXQRvThg3Kk6ULp/VFTyHyiB6QR+Kd9tQfT+kwfP9oamdru9crcd3b6gk1Q3epZrt1QnyEI
Tpl+GJXSfe+75Db2nKec6LhiRE+Dz2ktPf82mKZPqVPvvDq+J6Hqpdf9r2Nnf/LSal1nSgqtEBWy
nVeb2qqR56o7YVW/OeP5l7kqvmpJ98NGiQq3rfc2hMV99/TyVqpT8Izpx3LzKbFpDwzBL88qHpzA
vqnztCSzVvmSh9p2qoFLZkmwrq2QknN4sALlq9L19p1uKkSUhuWXzpcrC/dVYZA7mRfBXWCXF0Zh
K9ssUy+UNivwwGtXFCJ3Xd3VbmMUW0I/ok050h2vbZsIgMJ8xCZa7xBLMTWyVQ2fKAaK34UJ50ix
/UfDBPzYW+OlTHh+QU8Zs8icG7+ZK5nZkK1IeJvc0e7FxtQGirrwWDdTKzcy/WkaMTV2UnJXzBnX
cgawepy2L0Yr1y9SU78haYwEIEV6blc4E4h/cWUrc51gSn5EzvArnJSdUGY+kBlcO1F5EQIgdtHX
4xb8L/bOI8lxLEvXe6k50qDFFIKkk65FhHtMYB4KuNDAxYXaU6/ibex9YOZ73ZVm3W01r0lZWnm4
IAngnvNLJ/+RjQXZu9mrPzVwp+CswGyJ8NM7C4wwzmfOlHHwfqWpO4K9uk/5PL/WVXBZuDNCb6Jh
SmncT0oUDzXlBqclN8zIy82n2bQSPZgfK8ba39AbBsVBo3sgbagM20G7LwSnZ+GihPX4ATTo1Evk
Wu3REwEQPe6ZZLThNmC1KHaZGspRNu9SLBQiAZu+Ec2AYREUmNOWBooISvMl7wcVrdb2TUljStLC
r375layeA40PzRr43giQf6H1YhyPBoG2P3wIjlAMjJ5pVQ4/Nwny1vJKj4Gp9cfW03xKj6Y5Ly6z
B5D9pGhhOHbbNuoRWs5gPhCYmd6367bs7U3CMaKeyPPvapzES9fzvzF69x1UB6ubT4py2kPvuU8q
T9tEUwHI0Ui3ogpgM/JNb85mJdMokP2U1AR4Cdssb+tReAz9qRaXgS0i1+mbAx+2c0+vzdHUuOG0
pkfiQy/awV2hbo1xWT7J4qWUvRgtPdGHgZznTPZ0S7lrZy5nOeLgjCfwteW1djkGz6LNyh4mwh2R
pbqL0rrHpRA0I5ZbUnc9Jdgzic1FY6lEpEhKJ6ryVPvpgMH3QxabQRtzskRYgz70XsLITXRrrqX9
dSnUeMMb86hLJ/J6FQe0DUW50yezKBM0JfcpZVdBVQw8tzkBom6ZdKLfjAsNcN+7aaXFMxhjikue
uoLQ6rxzH8Hi5wjtSBuOKdDTNvW8xl4AUZT1b5x/RuS1sD+u0SwxHyGA6bwFS6zWGfy4qj6LfQtQ
qUuBDCg9wxDkwyBYPsxXmhu4N11L46nSVgdn1r6vVOg9uK0cjnVgvbctRkUlgywynSaLNAvZOBra
N9GvdzkGrFPQWySMeRl9MdpAwJled0lKTFpol1kQznRyxKmzTjelL6xTjefXi3SH2kSwqvmupN3n
YvhzeaLosDwisOKrsvmwwJy3yJtdDccxIocEXja9bW0/vSeunvIz9s8vMzLDyzQF48vkOd88En4P
0B7aLYmZv4kQPMDfdInOJamhDrthDHO/FdLwEsjTUYbbMMtjm+9hzu1RehuXkR/b7vK1XNP+UM1l
lgwZwlexjpdAc98du5aJnq3Fa11zww+tjgA2b4H+aRsMZ6cX31WfivNa93Q9uZ6koaQcps+ePsKR
dE+Gm7FMONi6Zk2oZMTlCXNldkHoeDueSMonb0BLJ9SJeiQqkwpN0/Afz0uJZIE+Tq1/Mnqm6Zqi
OAJiY9vutuHSjovlxhZc0UAP6tpXKx2Rq+gRYJYtFiK213o9mJl6z1ZBJp2Wa9Ze1uVr9Z2vNdAB
EzEE2Y0nVv1JLwxNj2rblcOh1jdRPWrZahnfpKUvNz12XtjAoSZ/+23RtdKO0HiW+b3R6VT28YBd
vV8d9UuLEVm5lXbnoPLm8diXcv7Zjpk3aXG9bdV6j7JStu8uH+5PBGvWRh0nnehUyeSUKIUBT5v8
rCHSDWKLd2V81diiL42u5/33bvTVHC8aWQ2nDUqKeMFW28QbHBODgosTnRZIrccc2+filEJdRfjp
7DPFirTzsWwYFzlMSGealdTlb65M3YvQfVo5wmqeJkId7LqUl6HM81cpOhnbULaJpAlRXdZ1EstZ
icqgBc7yh5OZa057Q6FWzWsFe+bAbxstDzd+xafvrSV8br3urXxu75bzrQHiL5mO69S8d9x1Yicx
tWG6sfS0fg1Kx/keFHWmc+4ZlEOAXRcqsdYe73y1rbJRobK3kR9mb5v5WExUn91MU8H1NQOLc2rl
jfzWrJrrxK0L3xkVS2fYp1WJznyfM6l552aAb07mxhR4+AlzLiWG/GLoTtkyLNozXn8qoWs6vORz
I6C+vhqe5FFteSiZDnoVkI/G3UUKKNjLrChGFS2lPwWH2kgOUyY0+iOGXjs2eyMYh/+YuXcwssI6
L4aJAJJq95E+Cq10mX95Zgw/rWmcOXdybfY4khbntrRSqIUhDbIv9tgYn6PPg5fusnR4o5Z5rWMO
hXo+pUP6rI/YzZCBe2K5m51NnuAcN+Onb02+PNK5p9POOxoGy0rYr2q9bFhi77WR4+/IzeXO53Zv
ydIXXyMfG1Js+qLJUe/ioliWhuqLueOYrVcWY6uA06vGTnqkaUsgcGk4iZrS97b24RcgT25EBQBP
y/lyhgGr2WMnEWHLKmO3KWhuKtblJK19sTNNdeNvlv7o9Xr5aOoDPSxzwOc6dClqgZG2y49gTo1H
ACL7I8U0xsbE9WkosGHqTNM8MrntImUE9TtxIcWDISZFJuKoVQxXwzjFvuECj+Xron8GlWuT+EjW
SCg7bwxOPVP4V3Y9woqxy3jy3FFjrMf5RlQ5vJsbZqbsD0G6jCYJ90ZKiUA6jMF5Cvymijt3Kl/J
xPocS9O9E+QzHChYCSLl2/ebOamk4gNoMnVnFt4cFnnxJDObdIgC+VHtUQjOFmtUD0NW/F77Qsb0
r5bBYe2oH57RJyZ9T5rDNJnQ5j51UZ+abas/1Ur/xqn+AQ7xP+FUz6r+bP7Pf3z+E061f8ufOJUZ
/IFBEzsCds1dkrRLtv9MazT1PwDv4f1xJYERW7s97i+cyvb5ElVGKKaAqrC3A2H9BVPZ1h88p6A5
SPC1gFNJpPoXUCpcBP+EUnlI4tGsm0i/kDeDVrt/IzL8VitH2GAK7dJs6y/exnMBuhdc++RyN2+P
kzGUOI08Scfhs7Y5QXZZqKNlae928mhgwWhL42e9tINxnDV9A9zAfb0TksiCEprn0zGeKWhP42rQ
NTtpfekEn8taCfCRKjP6B2+zcuN21ZdNO1Hws1QFZbxDlr+SEa20u7ZWdpCFRP+37S3S2myIGuEZ
p6lAvEwRR9saVG3O5vjCKeZdSsiFR0uB1N4IxezYDvSaxUvdOdlhpcbwwUtl78cqI0kdSU1jtPV3
KssNRcOXxeB2m3ol8p44h5/T3/TVqtJ7UIO1O9pB5TcHKwvobeucNRgjaucNJ8a73HzYeZ26B5Pm
2eXU+FwMgCgBrVqrO3YjaQTWWCKL7IctZN31VdgYjVtGvuZr2aGGXNQOWea1XdxIOWd31RgEdzUJ
6C9dKbbpMPRyvtWruTXDUlBBFfISxLeRpvXn1Z0rE3WDZELQpsY6rEPh+klNmKN9sItS5LFV+QZ1
WFY2IXMj22Cq0A+18ztUOcGElqD/PMEjIditFD1GoITK/sWItn6hvSjOwO+p9BPS5tdm7hP0c3tL
Jxx25wFunmZxYWQ/ATHK4qil2nNd6ZTFIy6Tn+mu1AjarI5I17Vvc1axr6vPctv39Lx5WXc2ObaR
HBX5eCk02dO3DXP8llvldNN1fnW39NrYRynphWejGdV3Bps1RgZD/H1tVT90pzEyYgsbtr6yLIIH
lBPGQvLJXI6xYSjnohdL8a2SA1eNVyzpEnX1RojQQGfY70zgrA91YmgI8iXENmfD9ZSMrc2UL/XU
5noyBFN3RHs+FyHP+Ib3huv0btOgotkuieEKvaBQjJsFCVQHRYlFFTrEnIsok9mabH2Xk4Rnj4Rq
NkY5ngZHofyjRn58XkYasUND+Kgtxn6b+WTL7c2eK86uWRiCg8+eSiNcPLe5bwXB1fupqjYM7NPw
ikRI/PRN4YxRiUrr65yLvI/HzlpflXTJ0ckHULQQXGjUTqsYnRpQecgoHuXsG4zNy2MzXcwWjUyu
iniZ1+439XsVnajpUDw1GrpZOlqk9tQ3BKaw3Ngc6750K5YHKuM/GOwYdIKi5QNggTQu9VhItGzk
Rv8E/x3X2zEvZzrAheU+GUWZveGuAFXkbE2PuShUydqaWu8mE3SKiiXTpkTX+uKhqhBO4XCldIgs
2QwdleJrezcsC3bnTfNtRjDbq6iK9nlQnqKyGPT7pkSJMkfOZMuvEMzGeMueuJ7IpgIdMZo0uBM1
opGokn2xxHqtBj2xKQEvKZIixcjX0IQeihFRS2iuc6fOJocm9gGlyZ/drM2/WmvYqhukv0H2uJcA
0PSFYDJNGDKM/vuWOnsfvGM23zL+BnQxrrKodNxqLY2WVRuMKLfq8oef1TbkvtF1YL1C897GBYlq
ZJrUnxMT1A510k9G+Wa4aOARCar66xJYSLqGrfB/DM3aPPpzZVBr7PRZlqCFttoDsbeUSGlGr/HL
U4SZa1B1r95Izyeorq8DH6Vm/tv0loba6bpjTciyUZ5Hn65J6tmX9LbJ9r2mc4yNQhP6jXJkK2h3
DqNb7koyCXAaoXvjk3JdLNWWSYY8xWxrLQ+OMdX3+x0b4CGZzFO6FLtF31iKR4LfiZBD5po+pZUG
hkyde//Yj3327pojfef0/gTZiV86LdGq22l6I3OLanc8fBD3kxWsIsGm0uYxPbbVJxl/FkTFzLMN
QWG92bTR+kV18GYKtSNX75wlJr1UPrl0xWd0NLXuEC85DSuRXaCCCCmz0M6d3VIqy828/fDSzH9r
TTX+2mp/u6s8HGoRe3n5TRaTLXbuBu0nbzh/OxFyGyKiOitfJFLnXa1rd0O8BQb+QuC19WVWpVMc
Z4c0ubBYvWaIC+iBnLJAsIvQDJq0PsCU1EVc5kHzhU8NPaaTtelPfyqchc90Y7gegOkAH/gr37BE
DRclwNapQ92oXhpnv8iPnSz152xr/AVozxooPixsdbPOntnGrrlOz1sg0R8uiGrAA4cp+1rpKnsg
MoL6hbXeY31r0Uo/0hntH2w50xnsWxnaz8aYt59Vls1nmBCgPcVMvkTGso5AYmyNT8wEZhdxrnrv
fbNYH4Y7ZlbkjIFcw5x6Zeq0t8D+Sl+u8azpzcKzQQouV2/qPIrUGgUfUThWHyOUzYDxNLfqoznA
PRdRJKR/kk8+GOF1NQz9pnYfm5Usg10UasvbNas6C6AOhkgDAqEUyPBNFbcM11+UDVi48X9oB04u
HYkjIPQbx1Nbnp1JmZxt9J0nIqdCJwEWSbuwqaXSkaS2XUfYzbDmMWltin+I9/N98yeCyjrX1u6D
em/Ymmufq4Yug3mNvdr1f09ZhW4n79tNC62NrHj4e6l+8DPSKiH9xPzI7Fw8dgpdXVKx9nB/5Ztx
rpeSIkG/y700Tn1HvASs5imXvBx81FMWtd/m1sgLyicXE5EMOi/KV5R9oTL0EtQdO0zPwpOFdtvb
I6fE3rfc0V/9ZMDsree6NKZjUUmfDtzF7VHd+KvLoZteF4DCHEhdy9Ly3bBS0tUgTftb2rw4xFJv
G0VUjxqPbTgQ76tDuTg16UJab2wUxna08DiS+jWS4naQ80LL17DK3E7sTczotDp+E2Lroh3Zqtdm
O7UQB1SYcNPIOCVx9NUVG4XQfc77Hy0I2x6LwBJT4nVK2LfI2LMlAZE3VeIMmr+CdjMXU1c/md+V
ttAUht7F/5Rlln0bF2VQz+x4rI9dXaEGpGtMe66MlsLWHB1ORv7uKtTBKAsbBWs/qaecnnv6M4k5
9m5oeHGn22Hz91tpNYAGOBKKW2O1WZZQljl61PrDShHfOhnP87paz4SFIWz3apza5HgVR4d+luLQ
1cDDkehartbKc0qGC72RzaEWfs4oO4/Z6Ny1PsvcgcAUSMlNTM36sI6C65FELGv9Petqbn5tSCbV
yxYIk6hUsRi6d5tlcsq/MBPTf53qaTPfmutmBWd7A7J9lkMn54NQ+mwwAPupPOSFYaQ/0KeX+QHN
oq2/ME945i0tAqv9bFGhbbK865v5v2QF/E17QW4QbZN8Lg5rDsKSndr/r86LtDA1tyvAcJFpGnf2
gEY8wHPxv6ie/h57s/8aHyMJBD32G37d3zj1YOgayTxYxp29QPwGolpeDG/k0clUWey+YrO7dbsW
xni1mAb1YaaH3hPD63XF+/e2+w8PHcV/L8pIaHHv/rbs7t/xVzOB9wcqP9Lf8INZuN12dcVfzQTm
H3sHTBBgBSUGnevk/++6hv0Hzju8n0Ru6vsHzKXz165r/YFAEpsqMgrTZnXFzP+v7Lr+Pysy2LBZ
w6/ysj2gGrEgf/h/vUiLCuhmdOFYMko8vPNE4/yj2Tm9hprHzIbzQHa3IsKpaV0eJrqVU3MOdaF9
yGEYMOoUtjm89/nAENsEbmbmkcfBgiTDq4oPC3o0P+eLlSPcggjA3Ee/fZkYcA3+DUBpJc6DaiEh
87ow7CNxUemH53TpI1aUso7MsuQZpDlrP0FFGvXPsWvKbyXPci+SJfsLT3Rje8EeQteIGHQ9oLq5
7KbY9UGgomqZxZPVW+NjmlU5UjIX9fRRd4YMqKkuqUbfQN5KuJxuuJjMrM65WNHfhhUOUvrZG6cz
3qQo5u4GcSFCxooZEndn2WTZzQDNTRuSPWTZYan1DDG33gf6AwexBqHheH12KNMmX/D2IQGPXG9o
giLEsU2yNVIvpHgPnAmbxSnqg2rDaffM2KFbkM3FA3IcJCftpuesvx6i9sRph86dQ3Kkd7H+QukW
k4gqs+3FK9pMvk4lezf7fevk0v9u6mJZ1KWhaEJXT7CHUChRj4kdZYaadVfOz6ZW7wr3WhLsUd8s
0+JIfEZC2aQQPwMJm6VCpa73OH9K2bCATRONBEEkVZsZod4MgXcoW+aFxDXack81763u0jn4bi9C
VeU3ol/aQrGr5b3/OK+5UZHESc9lqAdDM71kFfdLYhdIfUNU7Ubz3Pa9Vd5ZeIHKo1dN8xxZ0Fca
wKa/MYj0CgE84xSqDQOXmUM4LDjOzTb6eFEoXZ4ZCtq5D8RpdYA+wbEXGTODBOALTSumeCgcc04A
SxYPQi/D2Ua8sW6dzTXX27t2nRHIL0I0rwFjEEsmy+ljNk18p2FxzYVb6dmxpNhFHsds8x9zCcAQ
S4xDZujyo275hIoH4ZRNdwoUnjCECGJ597xihiojD3a/bl3YzIOrL8Vyg7knNZGLK4ZB35f9TNLP
tJrHxUGGwzsjUKoslY/8fnaGxfyGeZznvC8a6YetNan+EiwmKpHVJwYM3DbNuuGJelzvOTC6WZwg
/CRBZH8KxqdBH4w3bWD8PppXfTmWB7Tm5VV3nlW7Bj0Nqqli57pK1J3Vk6z44qpj10lzg5WzrmL3
YrT9/B2bK1L49SqLH68S+XHL9E6EzlVBL8ZA80Q0/imwv4rtnavwPu9rAJL2T0H+VZzfZzk6fZjo
AD4H9b6aSoT8pkv0tbGr+7XemO0IBM1/IgIe+X91tQLYrdQu+dUgwMTAZC7K3TjQX00Ezu4nMK/W
Al3LVyf2M1pXQkwe2A88XFQvavckBFd7grpaFQiFzZ+yxSqP/FasDPJqa2CIxuJgX+0OrkL9cmBR
Fjfe1RBBD5DbxMW8GyXc3TPhXO0TIt3tBJseFGWkFVpw9q9mC7KUpyd3d2Dkhchd7D47nUUsY84W
2JYYNjJmJTupr0YOr/Wzt2J3d0gm55K1pkYIvwudlkN/NYMwUlS/EAdjESl3t8hyNY60u4fEvdpJ
QNX9G/tqMpl3v0l6tZ4g9sKGMl0tKeO69Cpit/XNpL3aVqqrhQVXg37GlYyxhTuk/u1pTXUZduvL
dHXB6Fud5u3XMujnF/fqlFmNYPqFYBr/jLCkAZJR7LaafLXvu6vXxr36brCYqi1edjsOSzOHgal0
RE10dkv/mF/dO1jaB9aWGk+Pn4/4e4ar14eTDN9PyTPvsbm6gayt4YbKzN0lZFeB8UG+PgXb1Mqu
T4PTZVqC6TO1C6oaTeU/rBp3ch9WVUqXB8NU5oebK4ORLudAX9iSvdLiIxhIzofNJV+Zk8535wAO
I1u6MB13KYJnMnKHMLi4ywoiYRA+9HMAowitk+PG0lz3SRSBGK0DsBeEGi2imx9WstC/gqZp49ld
C4EI0BxNAncDH6ADiZLxE3qGnhGiF2QDUcIaEOqk13Zx1dBrmdgjiS3kQltwHlLfhqNJ5bMXYokZ
FfULJYDywVoqWhppK0kvXbk1/b6dKRE3ZWnd9WaTlyvEjN1Oida7KfuGGCz1Nge2ekk35ljApKp/
5BbgtaLexEgWoD+6qQVgWBhYRvt1M7k2cOPlLc8aWSv8BGYWqIurttJs0Pr3Tvm7yYXn33BtoKys
kVuXYbdU0/5HrgNlQUBtTRMRIFR98UrJDg+hpLJXLXe07l4Xo91/L6Re8O6aCALauEwdQIpk3IbS
x0bp029B6/NW6OyNY2YmkgUUdKLoND2WBY/pqAbmgPOb2dVDvYNRSlokySvsbLU+lrx5JWXv6IxC
LaXOFXAsyMukBJ745N+tX7xpDJ5X8GiukWpZX2d0BPezrEBoA4DDd8eYTZCsZfGs8zabfrvz+8Fv
TRYAIWWpmnsyUNlfV3t8NIO080H/gu1rMKb2N/7U6aNAfHqHf6/FHzeI7qly8+HVmjrI6cxCsH2o
bY5Hti3y8PdLrC1DWFRkIXXeBpDfviDWIw9kIEKJdYBRxmrnJYKEQE9ULbWdJzPAyG3KLkoDXFNn
J07UETUHjNrBFX1GqaVLLGbDSyGRuiyHZ81ZZhVlqi9uLVo9MPn4TvtF+vNwP2WpiXQSQvkZbk3+
nKV0nssS025sYCbOktUn8iJ0U2K8ojHX0mNFdNkYTc3cHLd6nr0bh9YhxSfSGS4rnFM3B92q2jdH
F92Z3XNgt5dz93Pccgeber4M70xoCkY0yK0fPGAXjmKbYD/ybVAcAIumw0PudU0eBShUlojrpKpD
I0g1UJhczaeR/M86mtGf365WZzJw+p3+w2XD1lBCzAAygxNoWYipSS9C2rebV0IYrOay1KhpCQ7x
mXmaph0tKmgGVx6D3GfpzYfJ/dCNEnXWarVucwsd0nUAi0PBw15TAxDSaNhdsunlrtuycWwnHggk
n4uNJ1Vh0n0vLKPnx9b5ykNvo0gu0hlgwNApj1bxRA7lGClv034Oyhd6WNi73ZpICzD0AVB4jOsG
ojN0x9WHEuCYT+SSkmYdVlaPdqrymhQhZ5ciauDE6JUVwqPkAc84qzdOLaKJ+lDC+FOFgNs0dsgl
x+VOtTIyobbW7hSKQeOoMQ2KoxtszOadjUwjznKlnxYaS2TcytpP2mpI/UNda/PzDLyaIStlWMT6
jKkaBgpXqlVFTaGcX4Dho/4yL1LFVEUvzZd278oCWbFtERzx6rNH0Me16c97EpD3Okg7EDEFPfI2
batJA3wZuydthIXm5c3D16CviOU/isDP5GHdtIEnsvBaDYWqO3dQ9BBfXYUssEkZACmG3xANcGZv
zqH0++Bp2AL/IRsarhEk1Mtz6soO4t/qYEkazGlwCoyRJBKYxIDxZNftIeXxXzMt9HY9xehzAnXI
pm794meV6C5NqRl5UudzU4Vu7QL7FWQgfHaWvyEHHPz1gRSl6btJAqcbl40Bt9DVQ/aXx+bfG/g/
6JX5n1bwE37/4W8r+PVb/uKbTdZpjyIL0ruIwTBdCN8/d3DD/cPAIIcbgepj/mP3G/4n30wRy56Q
DP3PF/bsyv/HNzt/4Nohb8w0sA5hmPiX+OY9OOufCWcOch0EZ/eu7b+JCtN/XsLbtsDJGAR9JH3t
W7ocjb56ydNtPMm2ck6WWTURfWT6wZewNGZ6P2E3J/986+MCt+TBa4nGxU7ox0VZv6Xm6gL+b3ai
vIL8ghlVCVp5CuuKbU4UMqi7zjLHU+e4n5YvikevwI/nEpsZju2uMqvcj3V2fk7esVbp50CMS9J2
vrqAyW+PZEb2Zx+/dkSvT34xhaYlHSOpIPphCc4gIdnjAm+CYgtn61akNwjJ8tA0nEdHC74VK1aA
rttuxbzcagZkkmaOmD5cDS2fMrTDpGnW3eJqCFy1fugpy9haEOHUOzC3cXDpsnxecFAsSDsL/zXL
WySK7ItJX+v+lwVbwIkYR9uILSmmORxcYZmxCxz42mlmjRG51V4J9uPWpzW2iWwzm76WkpGnYoSa
Q4Hx7+Qrmr0z3GoV3YZK3246L9BeFf9ifztx4qI1x6mlUPbrSbNs6Bpre04vQsuNmNnKyCNjVy6R
W5ZhzRBUL2bSAUFFU9O+B0R3NDytEuoHum9buWQHzdjDElDzc1K4k1e+2Nlkp9gjNiUTxXJ35pzK
gkTjhRbhlgrtFrOvRBdb1SsKZ2SLKUUPIQGr5EZ4QwbDrHjGirAjwilalWd+ndZF3RT5Wt80nCMn
cNMfdBn9aqvtbhSbm1Stvf6uqoBw2xyzcgRe2N/N23YxuicjOxXGWMcLVA6dxdWERXtswlQpCCUv
V+v7ahD4s5CH/akp/WJArGJpGKMMlPy4gbbX/mq/rKyQN3JyfvR9d0Rz+LF4eAy89HtbZiTSb8eG
oPjaqJ9BFngBFSrGPlvdR2UGxi/JzEILzQYk5fDpuTTKxcuoL2BTRmxmZZe4/XQxUSYfsVoEj3Y9
xj6CuMUZkjU9BcJTt1ln1UcfWCJunOG75XqnbedXCFmBainygfWK9ElxEBNR2qC7mFg2Jr2wUub6
ZTV3fR2LmHYI0FTeVu4yJJjPnyQnaOTPnf+Kk7B+WlblRs3k+KExzYg3bLzmrOQ1cmtk22QyUJjr
kvYDUuWFS3YMvMG8WeY2Y5oWelIV1fI29Jh3SEwQt6qrvGTo9fSGyt/shqxv/534EeuO6hsEgIXq
JvRY3VvRDB+eCkb4BukiRiswhqjJ9UgUcDX0oegyGD66mVXLGnrjGBQWrLbNgs6y+TZtQ3+v77CW
MskvK6usitoRr/BiOQLSeCKuRy2sNwN/F83CaMLWPYtC6pMftTa1Fgb3NXo3zLfE80WCdIXYrFr3
LhUye64dbb51pKafKuU0txB97gdykBctJ9mBgJMXkTdnrbMQpxOXFFlB4/P8mPLnuXL0mOiW5sZx
3Ie2CdDR8qr3KTAt0eeMd8hkRGwhB7ggdOnvasg1EbxAGaOEY2xB3rfLGMvfzlaYUPJzE5cTRgHH
z9qHtNdv4QncI1DrcmNtnvcsLMMggd/3zx3Pfq5BO0tgL7y7nnyaULg8ZzMtWhsCJWZiXSb/hFfg
LjAEFrPmWImWJ4SL36ix7tKR+03OP5C9WBE6qMM6ozmtFYbXiOQCUL381umecg0JSSB3zRAxFZlg
H1wohLxNB/Ct1fjV+7PGToosbh2QjDRzFk951b0NDVusLt3nuqvFU9Aw3FRGWZ271Mdpg9r/p0P8
UFh15fzo1KI46VPTvTr6kAjE26J0RYRdM9JU/WW1my0cEG8gDD03U5WwV3+shl7f9L53oQGBkIVW
DCHxRsHN4jAfEfgsXnNUSSljsj6i2K3PCxm91B75CIn1jlQG5tDI85EEmphSlqbhxyMVTejp4TMo
C8Z2JXPe/+aO6V+gVKnSk+1sbmStP6VRzEcd+9uRm2450QH1dQJW5nSgvWcmoQt/H0npVsu+Ps0S
JakTTI/YvT6dTCFpascuKSb0tPjR0UbOyxkxQE82E5LyoIMy3sz7dTVOo5Vpj8Yq18e0pwS+M5qH
evNf/DS/AIfzh+ll7EnxqKXdx2wtqMPHHE212Yt3KGpGQ1HzInn6RF7dRaZXQ+0qLh4WrunBReOJ
NLKP7a2l93yw7um3tY7rbG2YRYzly5T146mqtht/Lsqjk1P7WStdxbmJ1AJsKDHQlZTqdkVhAoKJ
vjvM/Q4r1xqYcKysIexAl6xoTzlJI6wt3fskVzPUxu6lhjg9wxNvFHtybgJ5pjczeqUjWC/gWz/M
cVU0T3BySWA445nt51i3sjqRS6Ofx3WzX0fjHnnkHEN3urGDtz/JEQwkrY5qSRYfm99o8UpEPwtT
Oz5bo+acUiw3Mdqyr9QR5zEXoXFCexo8qnIVPB4w+XFG2KeKR0gEQx0c9KYTecRLcI/uVa+ggVKG
jpYVfPe0KzPreHPUHek6zQPpeW/oY4+WOyZQ3z74Ql+Hbf4QZPXPwfTiHgiDDTD9UfFehACwH1XW
8W8LLM9UM6Y0n4r0vcem9ExQ1XaXFroTufVqHLcgX25R5GIgm9z+W94i3Q7rbUgTWo82kRQ8buLN
F6d6g9rP524Og33pXDJ14LH+de7Hwzoax1VoF1bl26V8z8iIWYr3YKzuXafCGClJC2iP/5e9M1mO
HEm766vIeo8yx+wwU2sRQEwkg0OQTA4bGMlkYoYDjhmvpUfQi+lEVdnfXb9JLfVSZlpmJocMEuH+
Dfee6+Y0izplcXqxfdsvs1oe69x9SIrPoAKpGpS7JAjeAUhFZnEKYjYn9rFQw6s1cLmOXTT26o6N
+KGlE2kKedm2z3IrFiZGhd3TjM3iqq29CLGJpi3SRy9PXhxhjFEmvHM7pv0hnQKaT23fqxk604hh
htZt249jt82aPVubnfLKKyd7XVp3NzCt309V/VHM5Z3orAg6/aMRoJQT6ZXrDLesVO+Ih7vveWDW
KZswNWFa6ey123asGbfxhCQAQuHRoGxFTbFkUTySUI8yNLkt0+SwNlbDWJ3fkRybsKzqd1mQr5Zm
8t1ALQXng8dFYrhB14jrseW9NjNX8yskgKbCSdPFl4Be95i3nnWYinpf1OINmVkdIj9dw3iO71vf
yA6OV5vRYBCMASn3cSj5VRYCq4JvZ+250Xwtr22Sr8zQ72k65lvLKrmxGVtdu+jt98HQS/YvSDTR
ke0ynZ5Izv1mAH3S7sTDZdSR3eqfSxqcFpKKA2aRQZ/uCvRES2s7W0SFXWhf/lt+q18p2PgaguFk
G2WSislgN/Jamj2/x3ysXnnQqk1pNC9lMd0O0vuqB/GIK828NUT5TXXWXClwRa+2th8qcTHWInkk
+WPjGY9OZT7IseNRssb4zmTZ06bmeYjrveYw6NQFm4aDcnDner/wjQ5MQ3GHjkn+CBh6Pmb596Ac
1N9yR9ZdfVqB9e10iTzL6ZZ3ga7zJMfCQkjeBHdVWTCcWqv2zHvqXlblT2BLW5p8Y6OMCrjTUsxb
KLWIxkfLdiItbe/GZjyFHsJxt63AkNh1xcqQxH/sDZkK7GzLggi/8T+hxMgwVVNxg/s7jZKEC75d
fDxIrewjJvMc5grzE/weG38L7Tr1FFvwgpxT5Xl3YlmXbVwklBgXE4NiF65UYd3SKQ3bXhVvAFzP
kBOyt1inN8gYTn0zBtuU8OtHLy3b68rsmh03MhP6gv+jqWzMjNPgfNiqsQ4VxqGLiMQ4Kmlw9AJj
5DhM4BSx82mvE/oGg6kP8zHTqdgxluN1pop8a/qK9SbCxys1NfpxTtfuDradhyzSr56MxUTN77cV
asOKH0ftJ8GR27K9FjpIdhk2e0Y2BrywErnmNiiCd9lkyY6BqAo7zvT9OjkKNWgOurKTzGwnxSg1
UAOj5azctI71weQo+Lnw/kDLkuRnhvpim7eIBGDui80k0rdUFvbO8BLzKF1ZX1XoXtB3+oM+Ulub
zw5Rgcy48IqVRqC/rHhsd0x0r+smQQJTF2bwrAfu4RFPEwCn3r9CQornXVbLVsp12fjE8KGaCtQP
g7RAFU6t69/NKUeSxaLsUPidcxg8XGBjY8bGQVpMa6d+eZkWlm4JWjCGLWY53OVBsxxY7ryla1XW
URvIvMfVurQnd/HiO10U1laX/rJfOCm3PbbhEyztIMIkAyamW+33AA3xbvD66Yq1RMdZ43ASl60l
yFAmIdKAF2uNHuSztR53A6bmqy4IjKtgpCu2uvXZNwvxMo2Wibl7mH6slNs/5iUxw2ll8M3pXu1N
hFsHP6mHUKVZeWbfMCJDS1pxDaOxi8y6nrcaFfapXOIimjH73xFoxdDRz/WvEQZh2AaFddJ2v8/Y
lM7BS1mnhgXV64fvK/VhIrXeFn5rcJPH1sEyyhq2Y/tFyKSznyDys8BY4mnTJGmz98Vs3+SLG4de
Zzr3ZFe+tYHhPiuE7eG8MsXqeZ+9LFZDY+My6IwTWIdx2uhN4hnuCa3WUw7CkFhLxz0iiqp4Wqs3
lJmUn3qOUFt3V145lAjdKOUXLSAhXN6RcxH8YKVfPAz4vHaiLUxUK9m9nXS/SACktLMrAHq+O5/o
zud7VJ/Bth/q19Ht4v3oJOlNMyJirq1p5ThKpmsfY/hNPsU5ts7CjXEqrvkzlLsVtGcuuGep9Tuj
mfbcIGsKa02OlnM7mTp+lfBXDqPbe9sMm9YuUFw5IB/8g09jGLJyRyjsMVF0JQlSJq8lHr3+aiTd
5xiPhfdw0bwfWn+s9mqh2o2wirqvVhssD6SbWGcKNfcT71Z/O4sBE5Sz2tNdy5nOSZQ6P40a8aRd
jcfEbtptG8fVQ+V9pe0hyRrEoOZXMgVR1R6t9pyqPpTewe7rz4v57qpa8eAECjZE4F8MNH6LE8Ca
cuMmaIl7Ki2C/xI0uz9sh6vWaJP6iydyZpCgjUMlx+TGYC3kGPl6hsuYvPKDz69n2y++ndhBcmqg
fZBFUD6V7sLBmlsgB8T6ZPU17UIZQx+szOCVFAn6lslq3+Yxq4+oqPJ37QySUio2OXZGPevQ8LHX
L4MZFfg2WfW05U8V5DwIMBEEM2/IDUWoh2UQ2AWVrzexJNPnrbLZ4Dhe0l/3qc2Sx5Ow8fY9g2GU
ydirzzihL33dqJNXx0kMlj5uObwhWa/qTYqA81x7tboveI37UlE2IihdLrsAZ/K3LrCLOzJixDGz
qxYjk2xh0rJfME/W3NgvXpZDAygtvOOB6RgBC0N2eyEuiOlxmOtpjWy+ZbolEJeFlVn+MPC+HQEW
reeq6+hMTbbqR2x7KkBm28ZP6WRTuhAO4987a+F+x0M6RyUlMZeYVHmIc+Ri2UBQfg2ZDP6pNSxY
OltsBjSi1qeLWA2Ve2zsijahhW6JFEOgY0cLinWaBUXLlAfwS33Vw4pg6b4R/tIV1zgBlRHSwgef
rKDuK1Y0SBbpLaq67a4tHTOyobXacM0FPkMyt/XYzGEIxHJLV22Wawe7RH64qTqOQ6BCMSjBaV9X
IPQQvLARgBtRquaUEP1xdIfxas5pmHIDU5r9pNF3Oy3u+C6BGUo7MiRd/ABirzk41F5gD1UXDp2m
c4e5wR5eR4tc99o5NZUoQmxuoRVbD7yKo+X2r47nYzt1tiwB02jw2qNE5IvyhcfgtQUYmvsmPuIp
xH4cQsdAFnybULqeFwmuxHWR/+RrsEGcERZc6wqECszakitmymoIICm7Go0zXMw/itJ7gC8XWRVC
wkU+OaLaZm2MA2E+TOV30XGhjc608TLvjBlQPdEZjvvUTZhG1Iq7zpvCUbo9Vmg7YzQytus1dEDv
KhgKL4QRsJMi+ZqS9Ns2l+XGyYoDcSmIXUy2eQta5U3mlD+YXrA7ZbC4yQkCB2q27An+rfcsdrCo
SnrF1L2WtvsloWHsuxFPSw1/nwqeLdCl9XS4Ex6KdAUmUYvvxaL4xr1dnbmB0ZYuSJjzdjn4k9wY
bsO8w2JimTrWjiLqrroceG6JfCEO8iWSiI4QuVPnCVd+2GimMgjJTPe2VcDWS7JTRfdabpTVhnMT
R0NBo524ZzCnEYwSjDdpyCTopzX7d6s0TwFt/NAEz6yTcgQSTnrWtIA7HtAPpR120zyPyjQBebrL
rcIz0o/4Eh2iZ7Oyxr1vf3fDA+CFnTM1CfWLoOpF+F3aasvq+tFx1VamObePez0HybsvD202hCsy
stIPnlbjMhuT1+YUb4LBigoCobXfXCNvziM3lc9x455bNnEbrTNKDuOOnIr9oOYP6ICnJOcV99ZM
K+BtnWV+9zKWj/mym0vkR2l1m8c3OkX31WXxFcaVM5XqbeEwJFall2/rWL61mTvhJr2c6cl5rIcW
3GBA7kRsHQk5SlEKxREAyD60nDWC8ryvcxxIhQbuG9DCwHhonSO3/g8UFmHM5DEa5+4mF815XqOk
tI4mfT89YgTog4TqERRmxoYDlRWOmsyxeRqrLXThK0Y1YM+0z/Gj1b3CpX1AmXtFgDb3mcC83Ddw
442c83oMF6kOk1/feKI6LPY9k0fK/mneNazknXhKQeDVNTpoi0E3NyUUbcROHaifzvcwntbzQS9s
SxvBBGv23ZDh3/0ky12H2y5izRL2I7HIzCCgS7fHkTw+pu1n/Kt7rzWixPuYkPNuseNymQc/fVXu
7ZzFXll8N6wiSZZY+5OoLfGgUSdHftpwtLZ4WeZcJj+CynLgLVnZoYlxtXmeA3hZLR8lWvkaQs3G
U8bJqzjw0F5s5IhYLNlC1dyIob7C8B8tgfOm9Q9TJuEYoKKF4t9mwc5vnSYch2K3Ylg3243tPMbZ
TZDJSI2QDyYnjjw825MZTe1LY37LzPygOIcQbrZ6a3SSPCY7PiJMvFZlyxseMM/1PDqRH4v7qm9P
ucvIlUP+sxbzHR3IkZX6SzfrG7G8BBbu6RZRABMmfzt1lASdXbzkWb5PaVNgzLNsSbuwJPkiG3ou
3Nl4NqxTZjTsNOZQi+FaQF2Q1RqteRla5Ki71Q0wqaORyUOt1+Ra83HTcMT4FxbcIcmyU+Pe0DcO
cyqKIOdKBvU+Lp+ZO2yK+LmdbkePE8VfH01rYNLf7y5LXuaiDWtp1Pv0jAyphR/GlTyxUtkAscrb
F46iDTUHjlzWGqlmiXHOqEhnZ4oWbwnZJt977rMcOnAcb+7yWXTPrFto9mgHuQ/IbKT0m1EohbXf
7Dr52gkj7BszNJl3iEux0Ne3vcHMDY8VfPclop98gd5ohlKV16tATdNkwfzUOYuNERJYpsW2Blea
fBrTwNnVs3V2/GE5tZ2mD7GwK6/9tzP7WAvU1rGGu5IWbxcgM79yGnYN1C+RkUrzuonLJ2c0b9vc
OALTuDzVmJ8dgJg0jX0Xpr5ab5wY14yd2FE++AdEtqfeijn+FvmQryT94Hy6aEN7+rvFS64tc3iv
XTsDk4Hb62SDLhBg4w+yd5cbxllO+WCX/TdXENMPHE4QyoYbwq7QExSXkxzxwF2c9/N+wkkRroA6
PY5fNhqvccJem26+e5jEM6Kv2wIlVznZvJdT27uDiuodm0Uzwh0enYLpsEdb04II8RGfRcgFXvve
WW7g7eyordnXja8NGjLigv1dh1fVsu5Rdm21tcfZtxzQqAQ7aZvTFvDrU4qPEWE0/kRx1zQ/JkAT
oqueCsPfdGMfWT0ki1qYV1Pu7CboLZsaLgMXobUkV9mUTAe3lPGOUXh+QGrnqU3aebeOmL1j0Ten
TJDO1zVRKtJzwyCXMUsyboI6eKhWPAl6cmc+l1LMYOIu7ObgxxUzpYAsP8Ag7kaA6cX1RaW1BHl5
SuLr3AJiV45LQh8St0g+1UV+6b/mWZIdO0x1kamz4K724xjvUAGchc7C9Rv/FLQVyip1l6a71san
CcHxU/FpG9cqxV6syIyRqp5r7ddbbRjlGY2H2Dd+eu0gmbNTKaLE7bZjUtPXNTWJiso5jk55HNth
2zhYZxqn+8Es+6nvQdSoKV1/GBSFG1YKZTgHIxJCSb009VuyDX7Iob9NqKOfFq/2ub1zSlO/Os95
8FFNDkCf8WYC9LBfnfplKQ3YFeq5cIsDuqEDOWkPa544EUJjhljByMDfvVpT+WBT6Q0d69sSFUra
k6ZXtf1z1Vb3Ci5maK+9wzw464F7t9PJ7Hpr6zrTuLXG+VdKVb3B3qcPqyo+U2CuLAe4wkasvnvc
Qx+5/PDX9sF3s4IpxPTUiOWUJc4zaQsng4n8PrMppBLE9eThqmNbtu6xmq0gBOOWhrppH+PJUMQE
y7W86ggv2Qdd+lVilQrQ8SEsvLIS8bjK9FivbOZVlXihWHgAc1VvJDHqfqwiZN83BnY+Tp2JtQLa
u/QKbNsVU7d4NyHd3I9t7AHh6cARODbRBisiPs3HANyBEj0h126NcC1X8ZxUEp3T5N2OQlDweE0Q
XpqWMY3xftUzc07Wr+QLXLZw7QOXLyyghujAYGg9tOrTdzMwtRg80IgkHFwIXRDZdWG222Rx9W1R
2ndI2XtY6zzGmhDmY6+b6ippIZekoBOjeADUbXe2f/DM/j1O1wZvuGlFk47TyOiq3WyYj7wf73XG
9IbRVkrBZUFSWPEZrSvDsVgU86tXUlHqaZlo3nR7PZUi/+lpRx0lNoErOGnU+uMAqkEt1g5LrxGh
1HW32TpkAJ7T6djObnc0PJnz3qyKUBX6UvGRgmDl+RAasAIjG0RWWCsEECJjHjtkeDh1In4Wc/Zi
VJR5Os/35ogMwbKx93nayKJeNq+IuYd7iw4kksynznJ26i2TpDy02tKIJomzHvg0Kww1iqjK0Qt3
Qf64DPppwZlQDsLYOaiHbqgWmw0KB/5jeoVZ29X0K8I7KXriTGp9bSSGPpq2lz+rdZQ33dC4Rz0w
4gbPydB5EffWZb28NuWd8qwaLVOvfoIvHw6zpcWN1SbB5zJ1sNaKen7NRL2CcRwWRqEXBm7Voq2v
Pbqf9bbx0jtCBM/GaF3mtPwHpFrV49zaE/NQlhg51KQak30UmMHPorGjNBjrrW/pFn5PRT2UFQGq
BaqIivJ83aicY8S56B0xfnrnBFRWVPnNM2KwMsotzGw+SMVtN8v1kNTB8tTj7DjIouqeLaM7VabI
3tmr6MOcEBpj6vlUefwMlZ3vxyxrjn4Wu2Gu8xM4fTZGPgwyu6lIRWm2rObsbdXX1RElphlpe8qO
Ks13KsZZzCDspOJS303T8EEUVrlFDcGJ1mFMD3F6U9M3XRcFjb4KBLZI8dEzUEgNc2d0aQTG4DKu
4t2TOutsAcEmX4+t7GMnumGvylIdrCaz/0AL/1uKrLvmu37s9fd3f/po/uvlU78UN2SWpP1/++sf
uz/+nHyr6KP/+MsftsB/+uVh+NbLmd6m5FP5Qn9+5P/tP/5JjX1amu+//+1LQdu8fLUkU/U/gzqQ
NP0rrdVN9vmts7+gPX7/jD+kVob/G9Mxn5GfcGhEpXMhDv+htTJM8zcIs+DI+XiUUwxP/kNsJX9z
sTQh0hIgoHyyivisTg19+ve/Ob+hDhUAGASBla6DX+rfMTzZzl8NT+iYBSxt4cHTdnj/+b//+z/h
ruVSOoPZr6HmoFM73/CCjoGARCTBChiJQ28x5WCcVo8+VWyMo7TFCXMfuAHBkk7awtkj8hFqlcfM
bhcPqxg3fZ2gc57WuBNRAeIcKflaCPzj6WVRofzhnAKAK2DmdGmyC5AAGPDNMr3HjJ2lOxC1Xsxc
pWBiNMpRexsc2MY3OfI+us0hqa5VqhXgdqI4rsQ0zCzgW78v+AsT14PfXUKQKtzn16QJ2C8lq9gX
WofUPDhNkj/JuKy+mYf5RzBcOOorQ9CQN/lhthE4b1Gfw2kEm5FFC2OxRy2aGrgplIMNAN/prS9K
62osGt5gYKIQxqrYH985FoaEYdxSDHv2Fo7Ysvtl8dJ0KvgVd/b4PPuG6zJnmSBpT3rhYFkZmCAN
sToU/e7CYL0XnXz0O0Xdk9ZzbEVGZTOwwWb2UVOYHrvAy8WVS0/M8tEyVgqF0ripwTIMm5TQ0Ze5
5OjfZ6izqYszE3Au+jPHB8Bpj9dJqyX0h8Ea3tCpT9dFqzkzUWpK8l1Gv7lfp4YpuapWtM+rP+T7
vGEaEjYd6rHcnc4o8OR1svr9W2sypb3IPbAwdTLLLAaVvWzR0K9ezfHlWie3SCjxkRnh/F4CGl2H
6Jk7j3GmG0253V/jICpefUJjSpbpva+ugD6Ix96pLiFGvc0MkrFfwighLU2suU6D2G+cuvmOGHC4
UtLtnG9vDj5qXJzsYYq8Z4/ouVOCNKD07qYGwH4Um7p7mmWw/hzFMj/EGGwH9vqoJa4zVuHN3pqw
v3gyIS4CVq25QV5c2ufYzervulvUz9Top/g4esLbN/GYkjiFX+HO8BREY71YOkVr78zWoaSeOMSE
GGOJAG3GtdkMTIEbQ1tbhnuYtNEQ0qHiGW42LKeWOhSkiEE6ueyorBbZ387CYfjcUSXoHXWG/1T1
8IjhLczoUprZWN7MlZ1TSJHVkIIldHNrW4r9Mnpvft8CSs2dW8UNTpMad87WTVf5vogOFyDPeTFt
kbN442kxx4sSmU04p36B2GNDjdzKyNNFme78daqvaq6UcSdzvvCWafqK0wIjF8UDSAMudosGcLPk
a0z+z+AT5QdoDlIenMz4abZF9csUuWXvbApB5gXJYNADBZXBuFBhDGm7nrq1H1xL7RZjCl6VVVCo
pUs9sO4zJ5PnsO3OSi/mCYug/0bMy4gQOQhQ8YlCG8Mujpv5F4xAAdGXWrGnS6iM+64VGT5wVmBh
79ANhE3NXJedqzI9VlXmmoRmbxgfeWo7pCdZ7JBEIQIZrkg8T7KV7KfjmOnwoQG0j8Q0xanNbnA4
EMC04th2PAWRdVrVU4Dr3t0uTtd0V7Y2819w++K7HDWrE1YsL8hCC8h+PgdWkn7IGJJLuyHRG4UK
nQpDag8IFDxIatbuPPYFlR7b72a471O2MeBePf9BegUgVhLcfy8w5kVuoZbEu351SDArfCRwGzyM
eR2CjNOvWKGoojsc6MTS1dMd7Dtxm+la663ES8LuK5DZZzw0/ds4Bx3v14FfP781NUWFh3yTQnkS
X3Jc4B9O8xK0Z1KoCuAUqVh/lOUoXisCWRpwGQy+H1sMYXDZcsylOfVHby93ldGXy66c2jKLEpQ/
Q9QzgV53XQk1I5z7MrjTseHnbmirhKynOpGwh21DJYos6Y5p7dr5zFzKbiRjdgVUyQy1082p6Wr4
mQlvsvdO8bOKjD531RW0zeZHs6R1Gyat24w7GyoRPxnVStZB9khi1YaoOuSelmtUABA7n5QYs5t9
cQT7ODg7pcsu6vylL45NUKg3HaQCBAnAves6m1FGpF2mebPG0npa8pHGPufcOi1Ll6z39YoZZB+o
sdizGqxpg5qaO09UhU52eFTmszdTlNOejxYr+pR1CQNWE+L1nd/3sTgKf86CkXl/3dy5K54Z2OK1
wwZZFt29wS+SMn3kSFuaPI+jNOuGYW+Yajz8Xqz8WxXZKfvSqlO/+r+WX7+XVP+ozf5fq9skqvb/
vUt9/1F9/rVqu3z8n0Wbaf+GQd25BLCiRfeA9v2jaPN+k/ya+Pvf8f+/13N/KuT5LESa0hUCgzum
9Ius/c+ijX8SVFoWqnuUZxCc3X+naDOtCypBER+GHvjn3/+GbINy0iKDhGwgm4WzpEL9Z5c6V6G5
gMV+sOaMMZhBztl7jVP9wSbJMtu0bh7zVDkgH4MnfwwA/c5dGzwJZDk/abE48hMhYTE3srpEM8ry
xUa+OkdGkwfHslP2C9oLS+ztVjhRAOX8rLyL/1w0zpRetdrwjRsEMyI/TDAun4detO/anOS4B5A9
9TuXVVrLVDWFUZ1UJZerdiWtBm8G1lcxK4a5beU7U2FmB2OWTG2Y+Y2NmXlg5Q7iCHIYZN6pwiZe
kc5ICsvUsddIY2frBVnN/lcbXIrLMJIrvMgLQ61ZATAybpT4xprWFqRwtZLcImixXx3sbij2VuEH
zFAQamwTLss4ym2AJsEiOSqCGRbJxltQke062MRlCPAXEppbdGMbGtbkN8zjx5zk8WIema70zm2P
L4noVfbcPtkEoxOEq3MZlmhXcxQgxpuXyOxbIz/aDjJJQ0hMhDZX4QvFik+sTOW0LxjuwZubQWtk
W46MegwbnWfmFhEY4g3bHhFZ+1L7t5mBg2hjxY1s2MvHYj4sfo7od5lI5Q4TqYv5YJTkpobxyDB+
dFbrp2umDgW2g+UwSjK9zBuYwZgwiYrMoZ02E2k9bllYEyNv4bOC5CqC8Tsb6xNjskWYPzqs0diz
mgIe0LiC1T6Y2sHwpxnrIAjwB4TfUz73O4aD8LULqq4JnVjl3JI5111VrjBLUhXxhbKfC1a55QzH
GAc2i41cZgCX+SNY5/8faH+TtG7/6kD7/B///S+N6+Xj/zjQ4Ge4ViAueTQuFMnA+o/zTP7mC4uj
jEOJs4kQJ86sP48z6zfbDATEDQ+OCqyOf/AlDfs35tOOH/jSl5bn2v+e4eevh5lvCzbVnrhgN6AT
EMlFr/vPh1nn4NoAWMy6j8qCp1GekKW1t//0w7j/42z8L/XAqJS3f8cZ+ZcTU4pLEDU/ANO95DJD
2+Qn8M/fpG8I+qsWmxauYcbZ1qTXjisxdWmst//6O/315fz5nTj/PV6V49PG//U7SRB71ezaGwut
Q2TlDufBvMzRv/4m/4uXQxwzvy7pW0jlgv+E5ExcqVvNaeZmPhKZQCV33cLxJ62U6vD/8K3khXny
j9uGV0S6umda0iWWjexz/z/ZsWK7wZLsMmaPcTttBtW38WVgD1W9hcbQQBnPA4Apa4drJhnt4ToA
F04ca7YiWUZ+UNWQ06HaRjCqO3a7Sd+WITMD9LhB0av1MRgyYdMwo/9hhldb1m2CYPqumGxL73th
J18Y9wOcBy4xhNiAfPUSUCBWIG2p08AhTPyjlbTer6xeyWruRMoxflHD/8rWzIBsbidO/gAgnG/M
hNX86RhzBlGC/gnH1TSRKVo0ZSCv4tz3MM1atp5uETF53G0jX9vGMokL3KwIedG697/8oMaSM1ox
pApEXCWglcJf3mYMIK9p5/h5GOQIKDe6HHOuNdRsTFJ8u7oaAdJPu9gX3XddTGjUSnDJn8yg55d5
qqpfhFK6p1YBhyRpNx3OM2PFfFck+LJ44Q7k+6DL3FdZkZUTrrUyPruhJeQCePZz3LsaibMTX/pl
jG2YPIMqH15lnhMGESF/6F8rSW7iKhU/6VoWzTupf/XZ0kmJZKqf8pvKuLR4k4OJikV10L9q3pGf
dZdln7xrho8UiWS+yVdFZCgEx4aNlG11H77JHRuuyDhfQGUSFFMi904AxpGhwxdup7eLe9Dd43ta
AIMz8npL7Nq+tewO/6lOEJqghQXFDIKreJmZqrI6Lua7lZUti8WhLx5rOhYAmfSKP0ziSgA2Dkv7
mQVB/zLH5fSjLQy23pm3ZF+47LvHTnpWubOWfjrpgpZmM88XLmWxJvONDPDMRTBOq46lwSy+xTTl
XyMWBkbfHoM3ZO86AZdhIaVF08nshwqGWj+uc/MK9nZNbGmP7ay0yliERVazWZ3xtCsudbd+6EUw
QPBctY32gzEBUEGVMHCV61qtD6gOkvu6Msf3YvLTT7wIiX+WTEhfB4+8VqYfFyYA5YtMUZ+RWLbB
dTeZ/L2l1u3YFrBNxl7H2JFys/nq2s4m9QZD16vZoErdWP6ET1z1NSJJNLsrZvS5RaPhKz/fiNwo
bg2mdCDfeshpWOTX6lzbMr2JoYxYdK6ugylKEha7yWWxvI95BhmmbE3e/Iin4BayweVdVvIdy60Z
6+YnbjfhbhDKMf6oGes79E6DetZUcuzFyBQAd+alPwcH3jZLyNRH0tZ6D5a2MRWp0icKgv8MGxMg
OvpBkKluXS8x4B7CtE2sbOUseP5Fg20VOrtNoHjgVO5b1xkZch+vumcClqtoYdCMzrxLDIKnc8Gw
EXI+iR22d1mhr2oeX3Hgq566RXRfMw/Q2c6tVzgf/LaKfphuYYks33LMeJLIFCimMGbpXUZBEcst
zXI9RDjn0YOStzwYURvPzg/NkflOa4vzAG4rLDEOHF0dAy+uP7JqSdiZeHbME5UgA90BJYC2ZMd2
zboKSUbFunLBJtaV9gLFmCCPjXAMGvjEqJ5RmvABTFOIHuBMm/FNJqn9azV5VOaAeCRMF17XRnMW
G/amLoMUw0K50Bcw0ii3lqOmc8ILKHbAkFZwgh4oKF1aBfqUpGUB7WHTxNmp8nmHsc1twnqRhSR+
xmXaMzLEuYi6Ro8wLnN6M+E/IZLCO1VtKOfZI7E1tjjMSlXcu7FpOAdLoBMIUFwR6FBie0WvpKsr
oqIFsDplaqR0OMxxkQIuCEvoIr9YBeNbao8Lakx7O5p+TUcyzSJA0N2693qsVAbbT2dfDk8rW0Zr
wAxfprKscPcO9ohvZmLPmg5B+lY2SbZczbWbfGfm4pL66+bjvVNW+RglOT6NUIp+fhzIjQCxJJ12
2VZkWTsHuLCks9izCjJWa0ufhuARuy9sGcwSUjHYFXzkhsMXspx5CGqsOptsqrM2anztvNROjTeW
hJ6RRt0Q30MMdHGzmAjlKLWRNckl9dggW5VAmtLbB2O12mPh1Jj7WtNLb0adkvVhx871MrjlkyjK
4NNoXf1uyrnsNvhgYSNOuk9ObiW7W6wfjb0PQBCNoLKzlhFrmmaAQHSZPRt+Iz4nlc1nx5ywyHG7
G8VedX12X8GBQI/H2PILG5z5kqS4YDf9ZMQ5TQNid2b7oy7CAa39p+Bs25aDtCE3oO74rAkpf1Ba
2JFTafOea4EIpEYLEjRma2cZvv8FYAAqGPie0Qr/J3tnthw3kmXbf+l3lAEOuAN4vDFyCoqTOL3A
SErCPA8O4OvvAjOzrxhSi5b3uavKrKxUmYkIBOB+/Jy919aq65sT/DiAZrRannNk8MvwQDKiRzbV
3gVtHt34uRynXYNP+huaMIHgssqUtaE5ObPtuqxf6PYYYRmxjSIqVO6S9gKvy143ovNGQIVRc9rx
8L3W3I1ujdkcH9pgu/OJK2IVr2iMwXzxW/lltIoYkkffmsSNW7yRtDHr23Bw3Ze4riFEgpDUh8pR
0A0MR3Rya3dJfsre2+5heQo6tnEyP/BsWi8l5AMDepfFBpL0U9rtbWSN09YscvARXpV0T/OUhuli
d2YFiBuMaLQwHbo/Di3ui3KSEEEbMSXgaWu/fpI8fCnd1zK7nqDB/4gQXFz2bBQ8R7x94dofwvhZ
dMv7kTh2r6CNhAh5XWUXDzjy42cFWZmFfZDGMuaQO9S8QbvhmAwqaowXgofpD+wOZNmpr6FuoYKa
jD8Q9oNmgVbWjH21c6de5MRKwOzlLxT0eWFYNRdTY5OFmjOjQbjUMpzinnYdu/J26LCK0X7XHO2Z
X5bptVU7uDqQc8HCPq1D6VwLt9bExuMeBJjFGsWZU4IFXrPC168DnePMmA1spqSBsUvP2YA3Y4hi
dFZkJqbnxWBrddpErFs8OKVlbzsd424MBWTq3mtt45yGJTiUUbsGrYE6RNVnuW5zV8XUnQgUaKJw
kK+6qw7fVgQGBBlFVYgx3Y7QKUAhY0KjX9AvXAsixMfXArqpQn0rzLPEqGsAnVGaxzhe+sj+guWu
ttlIDHEtWtGFCMDA0qzoLCbiqhOKmqhFMIxaaRYeCDTTHXZxB8duk4TkEl+CasmmzTS2FHb9aKns
EuLK+ILisxYryb6YbVLDhr2dJN6Aj88JqCAjZgErp7MJzI4c4IBs8stn7qeQsUvhDwrX4NwNZ1jq
2m84FPEXSlUycMafSw+UQzsbTtg2eEMb38RWZrQKO/DYsQbjDzBPNUht4mm0i6SDjnFVX8/0L9tD
NyCm3tJDsn3S5c0BfQ8ZNhGDZNrXm2xg1LWyaJi9utpq3a0ATOQQQ4QUjyaBbBNUFl2Gm8Q3BFq9
aUh5MSLFDjTHXXFm+4gKmm3am12+i4OAxgfm8sE5CVC7B7jgQh+LiGuH9N9LagqFsYPyfxUEHELY
l82wUK8tBGni8CLXYzsYQsKrDrR+CDACsls9WkESWlvmIIl5j/VurF5igFQ1avi2dq8q4cBWMvHo
0MmJS5V+fz89/W874r8YQP90kFwm9H/P0y9fcubpeyaN3z+OxZe/4b/H4somhZvVmGxxDpXLmfOf
sbh875WShsFcnAE4vc1/GqziP4psQVBk7tKYkIKD6N8NVvc/DML5U/7FGZ//519hQK2lf/r/Trxk
Py//JGUitOOz2RT8H8/wKAFD9vzoYDS6eQHXBekv9rzhe9LNFdDOOHeupNVC0k4bM+i3be6SzRkX
SfIqvT6fkNe1OOt/un2/6WAsbZDjz8SEHq2Ay384kX/8TDkmBVOM2WGeJuzMmSGfoExn/kY5QfoM
IV1/9XXmP3JGtqz1ny+9/KN/uTTAVu4F+R9yiRr5uXmSaWEEg5sciiohgsIv5AUnVw6o8BmuEKZE
r//+csK0XFMJIdH/0JP6+XLo/2wPXOrBc7LEpUpu8rekjovnwCuhjeJJ/Pbn631spvz1a/98veVp
+EkCYSeGanquZ4mZzSE1q1NVt+beS/iff77Sx97Q31cS3ECP/r2039nFP10pYp6EFys94EbrDhzE
8oVAMnzCWf7dgwLTZ5GP0LNxjy8Cec3vKZUXnHRJaFRi/UBlyx6etBm8jK5+RSCnN7hXxSffbuls
HT8mCBWX87FrcQI4uo9YVs0CjcchRPTCxJrw+Z2d6vDGm6V3U4z9cD5mjLzyVBk3Abudu/r/uLu+
tTyijuQ9OXpDMLpO7FBcPy3NLdN8vWey0Pz7d8HChiv5olzFOw6hT7G/JaQSHGIvlm+9ORl7UNnJ
NVlx0UFUTXf15+9kLQ/70U21HJqkluJyv0ZE46tIoTKFB4IDy/NmrIzHMhbxVWnaAfnIxvhE8Eq7
Zx7N0b5PzXYHYwLjhamLaffnj/Kb14TXcfk3ryUMqKOfdygGVs0gPHTIbJCSZw4KyZYShCHoJ/f4
N1da2FNQoAnulqw5H1/IvjHSIg/ci4Hq6hEzUXI6GuiCPC9r/hp//qUFu/rrPv7cFn5/GY5ur01H
wxSW7dBHPaaF5zUrmZvYFzHWNWYeefvsAhF4ZSA892caYtG9G0TJwtHL05fA6LFMTkmln/98a3/z
5uCC4ttCe2DsaB/dWthynIqUdSGqfsJnxFCa0Ioe4xdtxy15gDOqjTC/n6cMmTTsvL9kef/jXfjN
+u6YLLeISsi4RKn28X7nqMbdwbYviOb0TgShRUBwI5fz9dTsAqsIT//8bX930x1kbUSVA/xmXMrm
//OC2/tOxMYrLsiaqqFWABTIYfzhOF2lNV0sPdgjliGvf4gNzzoxgsJ+gLvdf7Jc/O6m//wpjp4y
FvrA7Stx0Yxd9UWARr2kZ4ulMxHq2pSteY0rgnTo0q/2HceWT56832wFjuWZUjGOYRURRx18VaQw
h2frohvz+SzthDyxhhDL2Z9v9W/eJAbFqEmY7rChOkdbaYdW2awq68IIzG4byEHsuyg31y05SWd/
vpL1u0vZ6OmAtgjwbcdzDzecodEM1gXonQQ/YDShNnWjqNsZ9uBhdYnC5kAVjsRbTAKPETBKyeEK
N38u6zsyDspL6dQ2VlNNF1FIMIGf3IzfbIygGQVUd04CjIOOHjsPtSHO+vGCfsJ0oXHPbq3Cz65E
DPJoCqPxZgYV9j0o3eqzB375J39cZSxOdjayATZGF8TexweeobAx1IY6N6Y4/RJkccI01oETPqh2
b8pM43khKJa3kOjIIp6u+QxwyRQKKVc1zKpoqOlPqoTfvISWiZSBQHCme5SUy936qRaxx15DD5Hn
ON0yqBZpfwhzUFFxXgGIc6PwpnHd/sS38I7NqLKIkJDD/SfPzK+bm0XXWDgu9SyeQar2D58hieoZ
a517TmOhPZTYdy9EGASXsoX20ki3uDGcytmPSSLORhzU67ywiysFjHL9yQf59eF9vxO+QqELrMk5
ehuTfiQ/qXfOg7xNvgVKVthJxlOLCdCmHyZ4ZlM+dvuwa+oTRBHxj4oO7qMDcxg/lT2fRiaxmgXw
+0tPT85nb9Zvnh7BBrWclARl4/GbZcWC5Fdln0tBLwl/AwrKfpqcU9GP/aHOXwL8MVuKLKjP40Ca
HCsu7NqgPA/KLqoBeYLM/uR+LRvS0QMtFmmyYtNEQ+we3a/Q6UbSdczzrkI+w2TFya7muG02VUft
EVZVdjPB8Fr3ffsSCbwaHu5vMAHldA1VDkTjJx9nudyvH2dJ/OBnpP48mlBWRKnGkWufYxAJ92Aj
CDVrRoxd/QjueIZ+dec4U3kzDrQ4nKq4NGz2mj9/hl8XF4tlT3qW9JcV0Dl6nXoc/G6rxbk5dO4u
jjN6NlYPLqurbaAqk2pO6Y88Acx3Tv584ffF45cvzzU9oiCRGB3vpnHh9GbmWucJII4Th5TVPYMs
d+fKzLzOGt96tkav+e7nEQtyasbB6ehnp26COEZwezZ57nefrC2/3gtJEQFElGk+Zevx0pIVxhiQ
RQbapZxfzAYcgJgRN61IYHcg/iChRSVLiXeigqbf/Pl2/LqvSotimdWEW2Gx831cUoxIOyldpXMG
/clNp6NpX9A4fP3zRX6z2XEVxF8Wayj3/bhikqC7RD1H5+RbGd/nerol2utbk0NeGMjx4iu6zi7j
idgnGcSqIB1BPsoKxZIb2QvswJ6fys5xklVBu3L75w/3m7vPbmP6PrUz+75/tKhmAR30hs/GDRIn
IwmblxC04x1BfuHaKxBCTSVJcHEffLKaL3f243OIxJwSVnBxxbZydOfTjhlikRtnKFe9bDMSjNSt
Kz0UBT33smJoowO62UKH42cHv/cH6vjS3lLkUMazxx5/ZRrHdmYO0blbW/4ZnZJ8nWt8dDJBwESO
wLpT2L7yebwOh1qda93InTSmdkeUYLJCo51eNegZ1pkMuluCDL74VjFfz5ZsDpinINoP4Vtj9nc9
wvWzKQlwrdO0XxP4YmxH27+2SvPCDBLjk0f517LcNdmd2RopHKjdlkf9px0aGjpy/h7jXb28KlnT
eJs5Cux9I2u/3NpMSK7//OT8+u4sF/R4dDiLeAhYPl6QxyYXuGvPRhfNQwhcfpemQGH/fJHffCte
UBOlj4nnBKHMx4swQ6lmI5FnKA2Cq8F1SDWoC6x5k2VlhHnNkXH75wv+ure71Hw+UxKTkf97rtDP
txGZRUMB0gDxq0mcasdhm0WW2hmyEJ98NU5LR+8A7SqqXzqH/G58weP4oLoAC5pkijZ46nQ7ph8L
gCo0iwezUEj+vXf5vwry+UFULGJQYReDAPP6oThdItEPoJ6ofqXR2iemTmdxAsAQkwGpsFG/7Rfv
gaVJud4khaf2wBvAGOaLT6Ev5/y7MZptfTs5Ip3XTl8BQ4DFat/rJsM3ifBwkQqQYOeSN/RijY67
uHsU+F7SSyRZK4GXvTVVD5q1CqJer1C4JpcEVuPo6yPEIDvBcAg+zZjLrU+6GD5gAINvULbmC9SO
ut0UHgGYTHpbE/fZiOJjhaUkvXLN2cP4U9n9G4tA86POsKaDwEFNE4MyW5w8ffajrVDJbCJ7Ut8R
KiQ3HFbNHzg9xTUxO4wOwS25mngLy3otOivDTZ7OM3YfOlkv0DLEsBoMM3iG9cZQsyyyzN4E2kyg
kTvpdZ9lABKJCTTu6AeICIt+hmcxiYt2PEcTWjIXgSVHhoAYEcWSZ8uYmrkoN69EUttVfXma9H6x
FkltfG84B33tkONg1x+VzxNcYavYukUG8xARQoJ5PGoeRN8D/PCtTte7JAprwEawYeeVYKQyrCYE
8jFykwYmCmRp+QPEZXNmDpl6bIq00xubPRNuCyMrzEItkYkMIKdJkrYRQp4is0SflwZzlE1P47dd
d2Y2zOtsAFiLjQtLkJBFpJGeMxzDMcuuCBbA0ydtm0PSww8VGZsS8nO5lrUMvuTNQLzOgn4DeGvE
4soJciPao+HQZ11CLiIT+akO14qxqrdKq4bPgwMjAwtBjlSJbiS2gvPBT7NyC5ut2EdG6r1JIL64
LYqOp6ol/AeDeVYM94OsjBLsgcSM7cum7bZ240ynuG3zJ2orUa1YeYLXHgoRPwl5sdi04ik97YXb
3LMojiNm4NG+ywsrQnBVgx6GWm1/UwX77UpGtXPTYMZ1N3CggU3l84QAiMdyXppWhcQqNk7yViO1
ePIi6KTbHoZXsq4w655nXp1JvJkcnVdNh9zmJBwaPz6LIx8tQpQmqGgIcSQbimQBrPjoTKa3SsVI
22qAa0DvwtLaxxpv1qpyZxioGdQ0fxOWMygaC+g1CjUenv6cRKMy3hOxQJXuC4I898ynsKdOCLUR
IJOIyNBV+0m+rlxP4Y3I877f1FMHPCWtSvAQRZgOryoZXBj9kJSf3VnaHT8U2+HOJ9TzwtHmvB9w
BWfMtJPkngcZm02IXuFLRV24oIlziz8gpuDCznzkKxr5RH1qlYC/x2YCGhAQTOFt58nIc7BLhI2W
xKngAOdHHraxZwavoB2SamunSH43YdOSRKWJT+xORInfJPDgz2F6CPUNqVYiW9dBPKCD5kZC+ra9
4L4gvxqpEtYNBzGCCb4lc2IWmkD3xDs1tU0Jlc0eA9C48kwsWDGAkdMmN0t7NbTKBd8DVuCtQq/s
bDOijFycs27ukY1ToYuZ6pLcSZLRqPvnhDXHQUP9GtYOTJqJ/vjb7KbiLDdr785OnBTlCU+kuSox
AcGpC2bRAJxWA7ZIpADu2uqr9lYh1GoIK6dXsOosL7HpmBWs0FndA352ye1EiBeL/mvcwwVYW7oE
05OnCUPJ3iqmS6bH81c0Viw74SDyE4ivs8fRThs/3NiREwo8hRtNydG4ToKxx2uI8A6fMNiVeZWK
djj0kyEKFp6yvFZ2C1vFHX39YFqDfpKiEQfulCSGK/KSr/wAw02I6PBWxJlhr728ADWYh4VZbvF4
OcnWU4xEV4E9tj7kKSsqdiKM3VscMYqYr5KBwrpFKnWB7Wl+8ntKsFWH6h5//IAqElCyNZsQVBeW
DY60mhCnwWNkOznsKWtAtvY36en4YCfA/3AmOrI6kcYc3QrHrh7aeBavg1mObyO+IeAeEdontw9Y
gpLGvzdQKV1C8UN+FuaFobYk/ihCuZwQjeKcEVC2Ma0gSHddrM1rk9k1vL7M55fx3VGqdVMRILOK
w9aaUd+7xlXpiY6tr8v0CZih5EFAI/lOVza4ypioTSsFIeOmDCSqmHqeXUZs1NoXWcIvt8HuHrt7
ynuCbAZwhgikPBmEm9k0ayI6qRIRl0SIJTRMkmRbeZnqNzHObJRAPJTlpuqbtDxrpdSPvm6V3BLC
5GanJk2hxzrx02HDe9V3p5O0VHM+eZFxhydLbo26t6N9hl0RxM/sJ/5KFEX2FZ0S7FqkxqA9jXrB
/eaLaTIZzc7CPOF6/TonTJiHvp8sKPmS3n1ijBhk9WSwaksZNXLVGUGTrhyo699HpjcFQbPsuKT5
Og3Td8JhSFof0+JsTigkyBxNv8Sa+cp3/IT9icVeQ1a9aRb92djZAq5HbJf12rFK7wugAwCb6G9Z
0u20sp8dA7rFhmJoLtd1gT50kyZqeEpJJjjV4BEHLAo28kfC0w0onDn2hwkn2jciF2G6gsMkasSD
jApTwQFbuC7svL/h4D2TT97ZmYFBWOZvrRpGvXNcdDcHPcnJPg0zX50UdUaOHUNWx2ZBy+Qb6Wrh
ZTer6k0DqqlXwKfSayd3jdfS9sOBrkrh5LB4K4S1XU9i9tpyMpQzoDNrFhxgCMCXx0toryGDLep1
NoW+W4S/QYhodK4z88xsXDkTNeZqbMilHNO9GUR+fxroCgZ3UWCWWWkZGM7BYv2hJpw4WFxh1x5M
WFOI67BW+gTjEhLWJwN+U8JetqhZTEEmFI/maiTl3EIBRwt9i8eivyePmppiqOOKfhqTqW2mZPPY
1hZOstB1w2TXuCp6iM1GfVMBvDegx5Q99HFi8c3pXX0tmRh6YJYyrDGObNT1ECDxJSUS7ylxvjmw
e7vgDq4DjzoabyPsENStUwWT2A0tCiLPlo8RUxvIA8q7nedwup3ovt7ZWFLkqVFUhD9y/PJRHplB
FW+9bhzkGkVadd6ZCfoiF33wgzOl03fZ6K7ComzLu7GNxjtybux4RUeT9W+GXkFwFMFWXwiPs/TO
z0k4vKkJtdQsS0QGUGER6rOGMo58MCQfC+Wzm/jWbimsDzCY6yVluFj2HijX1y7BjM+5UXebzp+d
gyfAylRW1kV7annWFK1bSByLcewS6PMwA2nzUyTA/MkzEV3QPqPRhL1GrKA8gAAc7mZpAq5MTNyi
J7We8mtkUu6eRQardjJVzrwNA0UrgPh1h2A94gO+A7fJb0g6iLaVU9SkdIReqjemJkF5bbN86nUb
GzkY2WSqCXNE8ufvSN42oh0KW8vaChMyFiVu7/+w2rrCf4nYLt3k2BWXfCZwtQc/dUS4q3wHjkvh
dQ6yhn4u8OSTUn9bEHv4Fd8+acEpW76zHgDoPQ0RWV0rp3Xr/NwLwgloQBdP1poOqfyWTGXy0sUj
pmvl8pvgcfXaVwpdH2psq8Ni100d3Z8BnxcnbeBpPTRoIsKX7DEHQtqc35l1LinTBmr1rRzoSW9N
FYQPVaytAzPk+Xn0xvTeAbx55mU9EMpK6AkJYeMhAx3gVhCd7KL9quaa8mcCN6PonZKAMrR3Q5n4
e9tocmsN4APlmN0IY0voQE2+CjfnmnQYUgGqWHoX7LeEHK5iExU8Sma8yvYJCGpyW5hwlDfV3Ax3
hYOYawmGIwDK02n3mhMl9zRlxXST81BlaA47BFrGCCl749dFp05YXlEdtiQJpGvwYjVAmDwwVj49
Z379CeA267YzfmuyjschctrxMId8mW3VtsOTHQ4oCRMrFN9g6aY80aNd7ap6QoDu211wa0yyBKvT
TuklY+nsh0sqnN4QB+lgsZZDtDUIWRfr0CoLIgmTcdQY/qZRnzRu6lkcrOoW1F6NAhulcJ3iN8iw
6Z04/tipjV2NjUM6giT2NopMKI2m0/NEgYpNdwHcwpCtOMg3sk7C7zS13GHN3qu6TdYZMHCapHf2
rjaDH5k1iFNJyjS9L9ajp2UycQneZIIQlWNSZ30vwm0kxHhPSghSuqzNvxArBV2hmZ1IX9iekd0S
YOv6gLYWz7aN+u0AX2JxcgceArehnsDppH34GjWL5tCpStR8foSqY9W+O8P9xSTuaeK4VmqxjveA
BVHZvzvKOd7oH/O7zxwLugEFDvs3xrnFil7wJ4dpsae3Q2ZdAX/t6Pu/+9fJufEf255FYle1i8N9
eHe7g6PB+T4vJnhES6jTI0Jx7Z1ebPKpWxh3deIRGjO/++gn3ETI0GQWL0XoYsQADIkS27Yz3BVu
svjxwd3hzTdwGZzJd8d+I3sqZmTS2DpzqtKl5nMos9siksOhIX9Wb1U5zv666yP/2SGnCPL+OyfA
9I2S4C/8Q4vbAJJAskAF5ne+wNgTPb4uF+xA19hIjDMUiCUQp8S7a94ZBdaCK3hv1fyvWu6/cHb/
1LX6RS13eOmbuHspPlqS3/+mvxVzRGBjwsO4hk2PVqfnMkv7RzHn/sdU2LQ8ng4Xg9ti0PrHxAd/
BlkDTmbkQOYCePlvyRymQFfwUvioyQT/vxD/xpN83DokB4aLMC/06VZav2hvaCMhA+nj59jTmH/c
cen/jOYn/bXj7tr7RRbbob3YErGjfWwdOnnuhuYYPmsvjU6KqfNhihrGmVlp9ck057dfhwEGcwSE
VIvB8UPrNZQznq7JfyIIkB3TIrf7ppswUmx++pGv/upQ/yw/+fUyjPVsnAaKxiS/3NFlZr8YE1XL
R7seiBAsCNK9K6doCD65b8dKB2SMPAQEqqGMWrRZS0v2p0ayQKvkeTWaZWLFiVEK7IeQkEoqVWGx
LBrdrnSnGjx+lp3aDDs/+ZLH84jl6tJmOIbPh2fkWEyZ8hT2jWM+RjXlehclJq0IE6ikI+HOKmCz
m2pSyeVkxPUnc6jffW/CNB3AS7w2vDMfv3cZl4ZorPmxFmGXfCUKVEOqVC3RQGUvSF8CggXMS42B
m+1KibgeN0Wlq0+epV+fWoF4ixY09n/IAMdzEQxpVYab+7FPIuzrdXhXV7RO0zS3/vWFfMXEjeGP
WoYGztHPrA1ynZkvPRpdWkNikvV2SCecAyM5Vn9+bhFMcOt+nrjwkvMauiQdLLN773gAXCjD0GYd
Xc6THWbryYmjDnjKyMviQWK/jRudMoON0GKvATgHZ0wUML+bKvfo501qtlec+gR9SUZ046Yog+Q1
cDkHrPpG2UAWl9optDqQ1lD7C6CxM7nZW5xC9CGHCWH9SjSkhKwNM8zwJ9WF6ULq4Ii9auYcD74O
WusNrpZDJT5Auqfpk5BKTugz52eDPLmcSATbNfaGsu32PLCt+eDJub+IZ3qFu1wSzrTTdV+9eLlj
O4fW8IPi2gPy92BjVHNxL40mjDRi6OoVjbXBX6WWPXypatXXQPG0R9C9InaDPq3l3CqCOeDnCIcA
iGpCvc6Aak79NbHK5TckI4ncwgXMhtOA/fluGjQGKFURkAzONzdcytKwPaWhD7N6Bj40rutGVopz
VxmfhOGCeNJ9MI3bATfNcEeo92yfz4wcSHMFEPkcAWL81piF9FZBE4uURBFm+8GL1UDefu2VCm4W
40h3OfQq6Nfj2HgYCiw1GtzYvWkg1DjDfUiD+tbx4OeYGzwgtnFdIjRVCTr7ET4VR1+wNHN6BT0p
bTT9LoP8PIzddkAUDuHTVdXAUnUqjZ+SVpw0muapgpac2BjWaKjkjDxk3t5QhVg9GbEAZwJ1q0u/
hMzqN3UzrTu7T7v4PLc4rJs7y0kGpmCc86IKe+bKNsISq2JOzFPn3S3gCaBzEBLNwDJ3oRvz48O7
ItG52RhWWmaErygRuvVDMGBbdrDOIgijXVuXoQP0qVIenfOeSVZ3BxmMaMIVZVvzA1tnX68S5kAM
ATE2N1XAeIUsi+lKijhRnAbtym6SvSJTQmOWy02jKL6Sao7olYRZlNaSQruyq40DDMfBpASMqj71
63bEfNXVZn4Z+bCJzochUOaevnnzQ0+lnrGHNN6BSjasThnseg82PV7AFERrf0+yUoQ/KNN757Kd
gGStmjqo3C84h40vnQdaeD+y6kX39JQw0hLAYYq9yzBnvgpKOVyzN8jwy0hMOJ3+ukiexpIBxX4g
rEKSYeTMFjdDwHB6iIRV9ftoVp590WGtVCexptlME2OkOZkUoZWck39XP6pUmES8zW0Rb61ZWRCI
Lb8Qe0OPbvUaRincCBXaQLpHj+kdL9JojuMKq1MfPi4hFs2u84vA+DppTv931oxPGjtJb2U7byJD
9DFB8GsDac3N6Bun2lq9tXhzBvLFc8aJ7Ur2uSgf6tLyDXzavO7+ITFrlUKU6xK/Owx+l0PfGMyO
4RdkKoD3X9M5bjgdEGfk6jtyjZdpQVmGDMEIXRDyAi/ezG8ZhYw1SNa+mrBWFTRQjR4Yrx6y61aC
6F9ZscmqM0gByNkyBoBwcdIqTt+L5FBn1RytK6vJrrH/jVc9fE4o0A12l02XEdnL5oj9lb06tn4Q
s2gluzZOIm9dtIODd75y1UTT0wLOm+uB3CVWlpYJap/Ge9JHIQHH+ZinezGq4DoEa3ffjvVkrrFG
8rrERsloI8sV21AbxojzCoc+RRC6RJ4Q9E2XM8ydcOOTLql3QwKmDn9fIBUtR1wf60DSOEFiEj+1
hLdhY4uS8cpySKsmhsNIya5rA9CecREONIULmX/RtsPSTtKVvC+0CJ89vIEVliwjeDJFUr71TO/v
RsnhAsmgSL7DpNTWGv5S+6wM0zxUnIlSWCoxvbAe3AyR3sBUnkp+vmYD7gY4C1McQ65cq/SfpV8A
wS2cpjhHdtKpdVjo9qHVbfQ0ESz1GglNXhnnoPq1I/p8XKsYIm41FgxjIiX0ZTFaM8Y/wzHpNY5E
hECKmeNX6ebymsNl9tUyevslyY0RoaNH+uF66Or4lrjB9jlCd/S1Nw39xgqVkPvUk8u8YZuziNTk
dEaq3uCpnZ7MuV/RAnd/jCEe/xWUrGFxxmos45XZgOCLM78wmBL25s0snAJDbgd/f1VRMJrrWJJB
tfI0zscdXxqEbT772BAzXg7mt24HNScpiMRltCgmZwMxv6bzGZKdRcdCn88UpNMVHlnxo4/T7qIl
BO424xfQOIRjoguLtBcZJAIruCwT7Kr4TLxgXhf+DA/eNsD/bDDsYeaF1gZFh2Ph+GYXFVRnZ6Al
j48vDd+mxGUe1pFbrlcusLd8JZTTgeGlVXGZtUvrzpx19dpo0jBJ5hv4XYB05i/KawicJrDKMHb2
VBCtI2o8o1tiyVO0eXOlA3i2VQOZzmsH8urxvV9EqRwUXdi2SHa1EaSPvDKFtddBAXEGfHgu4TF0
mnBCQaABgbjjvPvf82s3Lcwpasn/mT3zf7LX46Mrf/1fB1dh/Qc9HkXpopdyFynyP+dWy/8Pv7bF
IYsQWdxeitPR38dWB6cXCibPZN3iv+3FcfS308v2/0N7/p/TLPyTf4XS+libIxfyFqEUWjUHZSXy
Sg7pP5+MAB/GtOaCcB0k0XCdFl1Wr9whMYhzZz34pD5H0PqhauZyPpMxonwI9eRWIHw9upzMmVpN
abTumtJ5nEFIvJpuzfQ3A5dw8Ayn73YaLl6zKnOhX5mGE/ORhWK4hMak7JOc8Tb6il4mxNVPYbaF
k9L7G7+vkmunR6+xiToVm2vMmvk5Dl9m+3lRadJqcOasY19SlI+oVx7TgPTqlYMDd1wNSlBZhYG1
rL4iye8ZCeUcehvqslSRg+HrfOCz1An98zSms+d0mTNsDMeLH5ugCk8xjVYEDc0Ya9etk1CnBHEF
HtZsCgDjXRqIZ9823Ho9cT65b4ELWdAvqQ1XI2Ux3lxpGEthC/VzAxAaYAtokuESw3hJtEMA7xU8
601YuE1yktiTM6wZ5iJwQFfRB2tzcISxIqO5vhoGV4RbC08aXj03rdW2s+buOSx9+SVCeWHvprGR
j17bG9NqgIRABzeD6kyNWNT3MDbG+ASyNzNiVq/p2iXVOd8UkyD1w6uMGmmCHzzEoB1BnUuP0lYW
KNqhqSEBXNum1s+OSfg37B/Le+DcMzJ9Hrv8Nc9Jvd6RKM3O3Ndty76LrpAWaehb19oIc/vE6WQL
j3+2+utE26To1WANurXdx56xYt44mHs9KjgVhW68c55aRi1eM/l3GHWiiueF0wtz/YoBmjJcxT6E
lXCVd8J5MfLWENBIEhvUaTpFzY4+Zn21FFWvCTsNOll/xl6BUmKU69xpByoxIHdfOcs3MzEXo7cb
wJxFe4b4VBGl1tPXjjJ+Cbh1EnIYHDUQ17egRtohB6QdRGgAyDd3d4UqrXFvd07zHSxEWWwx1oOc
FDwyF2wf2l8LzhrfwsRIrBXDV/MOuELLRBcK6syRYcCtb5lNu42sbOgfHS0p3gSAbzYhENFiC4ZA
PyPeHxlfE/PbkondmCRt1y4UXYaeQq4CR5MtkU8tIG/lZKQ142G2fqTsgMhZOgHMBdW9uCcvLf+a
mbN6SmqQGJxKmdiuzIhkiE3qTS34EyurwFWCibulbgKvG4d5X+4YF2jyMZiojGuYQt6VsFtmU572
CejCBw+auGImj1t+tmv+/hjR+Eo6oJHJpu3anMmZtH90QQ/0to6KVK5oo7kXQFsrY6viaPFVAwm0
YZlOVYQtfvINgqbCJD7tSrPqNkMRqHlr2156cGVZMUOEQ3kW05jJtzkueObk9gA61gqsHnQu8sFp
27g0JDnioEHSpF262wikx7Oeug7cM+KxZhPEsQskiTzM79qWOY7FanLbHcPjttzPKHPkmW/M4V2U
UU9tCQhrip2M6+4t42zQMRbKTfvQkbyFWGQc4KNk1AtEhrfgLhGXZep5VgYKZDtpxJdOudO9G7fm
XYXf9ibE0P9/2Tuv5biRdFu/ynkB7ACQSJjbAqpIikYUncwNQqQkeJMwCfP050N1733EUg8Zfa53
TEzETLRaKJh0/7/Wt/rQhJ90K4NSwsNTPpsQWQg2Hv+7aP+1aCOGf2vZRp6HafvHz/9z/b37lZWs
2Eeq+rbcH//NvyvPNphykuoRhbKIC8S1/KV/V579/+Kc79BjhizHqRV95f8s4Zb5X55joshHEOwd
V/H/WcJBmOPC8RDrOyyIGHz9f1N5hqX+alXFfsAJnEoOcsstNgVv4utVNacUE5dMwCQ5J8PDHCes
q+EIomp8oBNjVhkhS3xoX12TYf5tRFpk3/UJ2+LuAlGHrocobykd+D9mZRQEVaSsXc2PdYx7p78m
xMN4XOMup5BGq9i4yuq5u1cDkQfndRzUt9rWqInoBz2bdZx+9lMPeKR2KEpejBl6EnLWELWGkPqT
Zdda6/wrGHzifvnJaU0/yiJ9wSlI0LgqHOKjODBZ4wODNWfrrqxRRutUIR8ntKP4ZApoJ23ii59r
Yupln3aUlyMeilV8XMw2Fw+NRWXjiw2gY7xh2SNvWjrVN5mCmIiRvNArDdNhWn6xMUZXWa6w3VeA
ud8cZdREX4FZuvKNKWZODwZ+b0xYKETtInUlkSew1RQLNM65aIZCtkJUawiCGfoEDqU3+KP1ZI8Z
qoOsFZskAeKOSPcWZib/4NqzGEOHkMrPY4bM6pJtkNPuzUE4T6XygF40VlKAdWkbQM1TItm2MItN
6QW2amO4pu2naLJafe59ESLjcN8qGBQh9KSUOO4GheoOldZC3cxyyDBGRCJXqgsd04jVigIFmCUT
kofRLtSRFpb6EXsJ5OURss9VJZFBhGtPAnNAzhy50yVqOIpFYniABVJVpLO4irPbYJIxgZJuefAc
diZRTJfDefFg/DqhQPfjs6GwkuQyDdLODSV6auJYAHqyrbRV2p/lWGaLHbkx+bLzhjHnmUuLv9gc
0vEjL32q9k1hEkleQAnrdsocB1R+Tm25+9wa66+dXwKi8UC3ujuvt1EhkckePNWky3PARgZ1MZFt
aOyIPaSrPk6jH4eK+jRyGbrKVAQ4IBPLmvYGEVCe4f9AOspHx14MmEyGhG2JOhQg2a5Mh9i7dJyi
TtDRrMEtPNT1eztPPYUGkxrWbgLIMbBpyDaJWOvM33zDnu+szvS+9+DKMcC4CQdBXdhxcphGE53I
IgSZLTrR8ffcClgFXFqSTywZQoU+C4gMnYS/Q7Hsf8mNqv6ENCoBztr0xc9c2aQANQj7n5M5c+6X
yYcqM+luBknSG86uI5uE4SMdcdazcK0EWPjtrynvau4M9OWjkbK55U9C/TAp7+w9PQ732DDFVRXk
G1fHEvDP7Ly2hx3CabCFM2maYwQVV3/NhZsuuxWG1cxjLUeUIGlr/7KUTbqmYHCHGAoBqVJ6Rf4G
9m74nNDWWEPZk4tyKCkO8D4WVd4YOLkbkPxD/0Ih2fxY9mCNokUh2w51ubo305wn06FThWnSE++R
X4wsk+hBvfg7JgZOJ7TTO0jfHKWJvoI4BIKpj4nuRJPFu4CREYd2ki8fXK9evppTPzyL2UP+IvC4
3azOoEnh9Ve88WaRUtzTdJ4eVytv4ZDJuvQvkqQbrgo25c/UIDT7ntHzyJYxm+oTF3XysOxqBD+y
sagvImT5TCym5KOzBnUJjcV9bha10WkU/x4It3R54piS3vQUJO+Ry3DgaRavfqQ+NNx5sSMu50aR
1m3YhUUvigofYcjp+CWrJiojdbLU6kMLbas/kCgqv5bQc/OLmCM+KmAjrj4Rr0gVx06qBXCd8hWG
SWWqay9w24bcPgKaKPUXTZQgDrqvUCFPEeD87n6s203lJAcOS5KjKeg2DjGQCzKOJjinCPrzc9VV
11R+MHF1fv2kDOBXYdVToY+CyTUnMqdKNe2llWdX7cCMFbpQgtiAug24XtGYkJRMYSfPhkAhinom
9TzC7IzupegqSOfe6Bng7Lq8/DlXKccxd8UBiRqVuXTNFo1RZ5xuRYLAGPQmv5oSCgWZ3Zym6Yvt
zUj7poLKEPJ4CPoh3Qer3aE3cO3IZvvq7QUJi2d2H3cEJREkiKKYItQvu3XHr5Av4JaRHUPqbJKY
W6wTtNcH+h2euxvSZCTyo9X2NYJxxZnLJ6Fol7MVeORIJ+74UtBao2UTP4K4mTpUR3X6JUlKZNmz
Oc1h7DT9U7nJtgsyEdCjF7OZkbiGsLuaFIJAe5N7T6VcvDPLaWhWjH/JwjN3fOqOYvF89RCcDBwb
HV41evJhU5aPR5G5fxScV4jKmpD1gByH/ChK53/T56Bx1XLMOgrX676aPjQEhKdn+aZsl0eRe+xA
2Nw5m/a9Psrg+6MkvjvK4wvDnM6Ho2g+EEzmu7EyUZQZlLjGnWxZB2fZsaMemD+J2/F9ooVRqE6X
rYuMjA29P8tdfRTtA1JEwD+QB+Dt0H3D3lg3jb/Xd92HctP9I/RErldbZYz+6GgQEA4Eub1/NA5U
JsdvIP3DOp/5R4PB4HtsTMaj/aAOWvFIcKnxs8d3/TC5gpYTzWvubDg6GZiUkNDzF0KDtGh4ikus
Ex46s6MLoqYV81BVmmEwLxUnSDSl+CamNsVDMW52CsOubL2rhS2/x0e/BeIxvBfNUtjP2BBwZOCf
xp3BM7c/xY6yfqGuy++o1Xo/u6Ojo+rj4tcWWd+B4vI4W9MOnS9ba+x+eZslhEQE3CETCRO3+ugZ
YTuzxiRo5XhJOAPrHg1Wv14lvV28+EffiRa93FtHN0qcV11wAH+zjHAeMawM5OhMPE2fD0dvlhbH
M8S0H49OF/voevE3A0wPZjCNps0WM8mxuAJKK55Y9bz8ki+faPCkIkAzTVpSQspmSwwJRp/0kI4E
qk/TFikSWB26smPOCPp6l1TUlr0S0K2+DpHB4yfwtpCSNugcYh5FOn+0nJYUE8m8h6/jmG7iUqQF
pmUtSNTJKjPvh9En3WBMrTY4azgdXmammXCYXkhPwQJGkErGNySYZchXydFtXnO+I3RlrDwMCJVr
rfYuOwazLOmkVJhueS3kBvuXXZPrx+wY6WJ4dX5GdZgqc80XwzZUk//SFWwdIiY8YmH4/9Nlv2XF
oH0lNsYGs3hps6fw2GXV6KndKSB0BG9yXp8lVPg+V8cYmjEYjat83sJpnC2npjtG1nS11V7MW46N
Rw2bSs4WbqMHhyM6eVP+vZJb/E16jMJpHCN1GVdbRE4ytyQbHoNzcB5Nj1bnBL+CY7BOcAzZEcfA
HccZdRLWlJO/yXyL5FkHg3ieNh7sD55FZk+yLB0VlS3JRzHP3MtjvI+/Jf1MdEeWPSfY/LwkCIiI
RyKBFtdwL8zBLn+KLTFoLGLUAsWWIzTT6P9MLm9w6fbUn8PhGDnEWk6Mppm4k4n0nFSiBGgsRbwt
q8iac2KLOF4YP3Nq9y5rU1kHFBQ6GdPtKIk8pAXY0XkoFtKp/4pEmiy6TshEx7vqGJqE7H29InEi
IQPnGKuU0vksSOtdTdCsx+ilvlLdQRwDmQgaofrWbjlNHZ6tBAHLFt9Ec5LtfnCMdSo0yfVklfis
Gf97nP7rOB0ggvjPRfCz7ufLa/nW9uf/LoJvRWuYGNTijk5+n8LvX0doiuBgDza5MO51jz9Chfq/
i+AWJ2hYj0zEYrPympxr/7sIjhrMBLHEmZxpFSP+v9JunaAgjlVwIikAhCBC4pJbtf33Kji7LCyz
Cxs4u87rT9Mo9FWAuOPcAGm8Ef3GG8eb9Kc2EcbZMI7Z+QRh+a/WyX9k0PxDJZ4LU9eXFmUBthiv
f8NMD05QOsR0MDrWebOa6sazjO6yXRz/r4LPf7zU9lf9P+3KX7eLa9vcyOk8VvcEXjBXRi812sct
5NqLBjpLrBeqL94jpx+pEa8uFJg+RQmqJ6aFwkucXKgYYvCnJvfUzGRHU5GYz33HV9lZOWi2+R7d
gB3a9JyA75ogy9Bc6MlegMBZXiTOuGs9J8ZjYpauiITbtZyRkJQ8FIs1W+cYq6UVqmkgsB6/GbjJ
IcYMxaFOI/jHC0KAId1ZDmDwotuvKPvlvmk9OvFzaYl+n6hh+uHVrrfvZ9TZO50XfUM3zctM6quz
XPbUBWKNmc1tL7ua/v+hM6o8DlHpDBgnHWV2dzCss/WdLskfbwffOqGwCBxhk2z5AycfggCp7SHr
IdpxfnHVnBxibRTvMTVOPzfGIaORaBcBLgKLzslVlBonOzPQg3j4gs6NxJkATs8OcfOW/xho0e0t
Q6JY8o0mPw8Sy/rIIIECiEMaoc+ApRCxYkiGJudgzcf0zkOgbvbqE7VtC4WjTaPIBuCG6vP1Q2CH
DjS55eetve1Hbe8i2WkNUx+U6sw9uU/Gw29z1T8oEY+drt+/Va7IDIXnGKoB4X3miVZuJrMgE/HC
HNDo7NGqCj+HfLxiTWtK9ZIUTsvm0NHVZ492Q7PLzXR9QVoy5/tZyfHBIf+t3VvQYr7W5YK8C60Q
pwNdVK7ktOhwlALAvBCGtWK+be2CeCez75FImG0LBOrtu/mHx+e4QBw9IRy0rfZJRRAjQz4UK9RG
fBSPK5WPs8whKHQcQGrZwY+3L/bnp2ShuyUhgbkYCPEpnsUgZqtc0ZbsAE/E17GzOmf06ZaPtRGL
q7cvtUVPnn4XaFIddsDY9Nlzn9xYWseF4Y7oJmudYd7j6A/ZQTPW97T2jOVc+ei3dlRniMKiuZ/8
XGUX3M7JQr4wnUCLnlyZmOowu0buX1hpWjz2wezdunhQZSgLhUbOHHQhI2KQRRqZwVLebOagn6bG
nAdw1eouHK/a4LyZ1reNbAGnwutKy7227cEA6tub2BcrrYwdzHv7FnFSHHzkH7qfpnWRzzONs2bn
DEb7ga2ywZ416Zm3BrdZibHJUvOm50NJz3Wq0uns7ed3pGqdfOUMe3SoAosX3LcTwW3hB8peXfaC
UF8xBVl2W3FYszlM73z8R4/A3rsvSUWxeydLEWO9EHXw0AVL/gMQNxWsbBTdcwcx/gvHOvfWVSiA
PFdj3KHMW9iHUk/Lj5mMAVjayi++v/37T+dGx+cj28SsgADJmbI3wetvQt7CVr1aE8A6Xmn5Vwq/
6I1Z4uh7+yqnHzRXIejDdulV05RH0v36KhyGXD2RLEBqR1ydTXnfUr2NScimAPXOQD3BG9IYYPsC
do4qN114l+n+9bXauGlS21AEy3vavE05Yj7la7A8jplMz+01Lm/H0So+JXGSHebOdj87fJwPSlOh
fPumN3jsq6F1/CW0MLYQHKaMTa//+7OlmCeZsSj6uQ1iuQ9LvCJZLsbhmWZ+RtRIOhb49NRU+5fI
V8WTNak8/aDdDBdchYHqPsYP9ois0Dn3Ec8gsLKb8WIh6IlcaPx0Ly4abNSwaz9coi1v+8O6TkQ0
D/h4wjFJvIQMORJA/Hjq7IhYvBRuuLO6j2/f558vl6WFLs5GyUGhKE9uc8jdubW27BQ8RHm0acbJ
QiQEAXqc/86ltu/k98HGE6Ur6Vhm4Gw0zuO7/+1rlWYrxEpxLVwo2NsfehtvbwXznm5o3pBzWFWw
J5q+ohbiI2k77yfJgfXt2/2Ht3pkGtIWwh8dnP4Gt1PLwnKUhbM9DU91XtKhteb+AFpefLNRIB6c
WBVPb1/0dPlx4OSCykQXzXhF+nLyUYuVCpRJKg77tZ6sjph8mc8mmqPrPs7W0JiK4p27dLZ5/9Wj
hlyGrh/pN8JdhtIm1/7tURcdKN7SsVtk5Za6r/w1gKS/om2EQeKP4mJJRNKdy1UYd6kdEDiNwKK8
J8WGdrA9lOltRs+HEI7WQHJWmnHz4A2VEzWrg1R07mJhXlgILF6avu7u0nVqiAOXafZ1WcdA7Iq8
mG9xWpnYcWvf1NTQATaI0cjLfZtgpL+a4wJJwwglBBLguLlplW9UFqKy1TIAKkvnl+EtfX2ex8A4
0J/CCXRUxx49W4vlS2d08NDbNY8JBE8ysuA4usu/T67/8Vzwx9AIOInZsBjRz+MyMbd//ttD7NBO
1xTLCb9d+/7K8cR43ictNuLRTKO3v5DX8nmmvQDtOY4Zc6MyYpc5+UIS1bC+gzEI69Errwt7REWB
s7s7X+ZkOPdWnUWT6dk3cQM+4J2Z7o9FhGuzYQmYAPgZ/Pf1bcauIqFHo2dVCLY+UEbaei+BuHj7
Djdd16tPkg0lSG4eJkRgAVjl5GkOZVfoUuIib+omrw5yqfWlMEjISUgwInogJQFVurZ/NkjMtvRB
Z3TkSxB5ZSVYeRiqGPK0+4EMgPFRAI+JyKlQeVQRCZP+y0dy+ltPttuxTx+VlIwkzAsxRdgSS9o2
Xr5/55Fsb/X3UYq+jFO7e3TBCAl98fWT77tF65SQknCo0uVZuSKLUK4vN45Mk0cShcuaHrZABzPh
vCQRm5CqyDblePv27zidl48/A9AsRwt+CjPH65+BvNhNYjTu9EVjjAzkBN11a5eggEV0UsmKkm5X
m1ErEuHhDXa7d65/Oj1u14cAzR4WWpK07JOn7alYGqPD2KbbMh7SPldXEjk8crSaUiQ5xu470+M/
XdCl484u3YdutVnnfh/Y81qj7zdRXSEcGtBzNe754CrqczNarXnwqoe3H/DpCNtukI0TaWicCuiH
nIywgU+HRupAG7tUOmotXYc9XoJ//dFu67fE0oWGkSF2MsDKOQi6klzMMO0Ch8XT7LbtuXf+/3Ev
eO0ge3CiRePx+tmhRvR8iMCoHwIkFtIA3oAiu3tnPvynJwaliwoQGhJ0Stv69tvUC01ea005OCyU
sUaOWuO9HNA3/vt7wbKEpdgFEW6dPjHa/w4gVaYkrx1LvZPwIs6nYZzv3r7M6eRuU+nZ3goIQiwQ
xBu8vhmTVFZs0ryYqZhQ/YlZHFr+6BnLpHvBcFqegtyBHFrU4p0bpO53OsNsdFuqiD7lA4ScJ5dm
BAtcdkxkC2wNxBVkVQ+KxOySeO19w8Y6bIphDVH71YfReenL4CHPZBySvNG8M+i2z+/1ZCeAu3FY
obBA3fP0qAXrh1BnZyRtscVFxYrn0f532vPAWeZ3+NX2n9dyLOYSznR09y12X6+fuJslHTIMSHJN
tgZP8DxQRxDnjNuekpfjhG5NY/wAHsbcTNMZVrEyj68q0cSCAteYPuWxnVkXgNVQi8zOWM07qkbS
OFRjWpQIOMaVWZnEkgqrPQCOnaMXeuhIbWB39OPMhgTdwxY/pEyZnDm+phH09kf1D7dIdcFGPMxG
nF3l9uZ/GyFz16bTEpM7RfNIH+pEWPQUBrLJhfu3IO4/7oP+nC43MZeDA2A7ApLQ+vpSVLfK2bEG
UpCq1vw5NctwZQxkGQ128AtI1fDOofzPO0N+jSYaXscmLjt1aQayqsQ6cTk26uRoG5vwehiQgxo9
qJl3HuMfB07Gvul5eG63REvowyeLT6XRGxQ97tfSpr3Yml79YfD7ljDkMj7Ea20eplJ4T1Xp23dj
H3QXJlyrqKAfc/H2C/1zluBExMk3oNiNJjQ4eaFCAwN0FN+sp5f2s51M/VmG767ZqU6JcUsDWy8I
TqPPmVXynTrSn498m87tLVsDBR5HtNdvuFgcC5QYj3xoCyfMty13n6HbTY132ZynM/s2Hh009jhJ
4MHyn9eXGuMKIaeRgyHKxxerdowoRqP9Lz8hRLU4CSTvldOWzRL/+iJ4GVtLjQQ1595a3CRQvhB6
pwauPNm8c6lj7fD3eY23xQGaq+CApUrgb8/2t4GYF7KxK1S3YbtWhCIbXhCfLbGge0KY2gwPComT
OF/NWa4XXpECBxxFbSzRrGdLEkOHbAGQm4KLZRY9WqwWH9KVGgqsq3AmtPeJ2UaOUS1LbD5DbWSf
NSIcEBEdx67bBCRaeygbVL3vjIw/XxT3hVIbM4SFY+OP+3JIDatWFHUI4Ifz2TCCqNFW+c5V/unx
ISeFLkoRYkO1njy+JaXnMJbImWSt1de5TDf2iT8ZOTVJOX3UOQl3oRno8X7o66an0Lkpw3kd1pci
KWMCnhxMhlOQsUOA0LUvEVMTw6OwEZRFmjB9w/aBOUaVe/7YjnEndhNaQFJ4DXr4O9vCGbl/eyT/
0T/bmOGSYjNJyb7FenJyTwGs2RWS7NYNzh8sNJbf+4mDtbNk3gend1h5aRvfzW2VPcSpVleu3Yp3
rO5/vj0GGgOM6wvOW6d1jrGiflaS1BtOsS63JC2K8dmaRG/f6T9chV3gtqVxMPKQXPD620/0kOeg
7IbQUijYW9uWFzrW5nvP849qBgIjCpBsBsVWGDw9iBerZsduzR1Fm376rLwqwKTmleeZiv2HMRNA
Ae2+mfetSsqIYoW4iiuK1Z6W/nXuLcs3HCDq/u1bP8Fsc2Tn9aIYY8qmU8vx+eTUlFpVsOa1hMZi
3xXxLhwwoifhRkl7Z4j8w+fERMbqJNnTb8yEkyUKkb2uEqPUIZEYcrxaHblWO7eW9MR6XKnE86Y6
ISDWc+pl31JVyyMX+Yd9a46J/fD2bf/xxjcCBscYvnAqwnzbr9+4KbAC5VlfhsMQZ1cuq39Em1Ef
3r6KvS04ryZVLsAq4dke/Vi6UCcPd2Eni+6vgZBbYJxoqUccaAJ0PxDQ2iEdo+C6npFxrh05rnHb
uNdqniZ80wTNw62zZuPgzjqJitki8sgcvA0FZKyXaR2kH8rS68/62Zf3jrtMe+ywbvT2z9/G9x+/
HnwHabIB1dVTbnKGbgU3NaRk6SwOXdbUxPPepGEvYc6+fSnrH14IUTFUF8EFMeec7l+S2elNRXxs
aHD80Ij3NI7cpJ/gwCG3HX/1aI7mM9YjOB6E2gCkV6kFkcBrqysEbrrGB21mT5Ds8ZPgjnkv0yE4
LhSvngbVZRZjEqgYwEwTJ4vxWI0AapOKOGg7h6xqxytCF4I2Vuswl5PM9hwD/E/IEnNcIEz9X/Oh
xiFDgLbxFcir+TiMjf3Zqd38viKBBiIUnENSAdcyqkwn+94uLdEg9PN8ay82IJNdpkBT2RsjkZwd
YTw4MfLmW0TDqO+nCl7CVurK/Q9ymuU1OBzxrcgs41cluhLsiS2JMQ78OH4almYudnZbexe9hS6M
fbBPXU47s8Adszo+mrBGwM8MUo+4DnY+9NuJ2H5m2052OG35hUeKZXbnldL4mdlqul/zwYn3COvR
ZU1KNmAQs3n4MgVTsh7Aj9XflOynLdzYAtYLyZ8+K0xgMiMttcgX5QXlQBKlD8U2p3PlHmq5QP4r
oL860dD4QHZ6vDnT1axhSF746DiQ+0/TVlxL6yeH3jkkgMQ19YcgKQsQh/Y2cnJNvOKZrcGDnucq
MPksdNEFYWVz4CfR3Qse+7om3SrL8/ZuFE33GI+JQrqOMqRDHb6wNWjisbgp5mx4EiwDbaR9dNow
2YZvfrrkV03cp/BNzdFPI7da6xdzduu9XS0k5DlJh/grGMkvjjokZ5cBjTawFk1j/FSDoeawI8v9
ycgNdMEC8pl90UNoGaMCNl28s/sSPsegG6Tuypm850ZCd1+mOPgkvXGa9v5i2Zpm5Dh+HxAKAlC2
cnwFYujK77CzWuwAObFKxIn38HFHc7ihIlR/IcxDfHPrhvFFXLMFYQ77R39wKKZxYHeNBq3ekDnp
gQpZ/mOqnHQ/eCKurpuuCuZonm1wn8ivNdTKsapugkr1sHNrwSbALJuxuxkJFlyisiiTLjSgoNWR
9IYZnISv1BDCguR+TXcNgPg1KjUhNAdFHVX96P1sQGZgvmzsqaKoWnTzLnZH10VnS8P3Y1lPuccy
0VvOufZrAknmBTP+TqquAFhJRzpSRY5voof8icbDj90Alww6tcjmhm+qmehtnmC97pvBGswol+aK
/Q3nImmddd9fGk3gKNBjhTcf5ioeyFc1NIKBKk+/NF07eOG0rvpbhdXFD10PZPlhhAV4Df5V2FcU
9tNHbYMOexo1gLpQinbK93AIxz5UVZHgDEuRo+1Lr80R5MicHkZaWNQsNIzt7pIGa/uYZWgXQkvb
goG52u0nIImcwdlqLT/xmHmXRdvb5ZkHieGhqJBihgZAUHTRXlV/HbSVJihxvf4q8f0WLq+ujAt8
bN7Xkv7el7n1xbzbtlIm3fN8YHRbg6x22B+KB7LeXOeyWDAM7trBr6/01CIoLgtcG6SNOzOyQQfn
STj0pt1H1jzOXxuZLvg8Wr3cZrNjtjvTA8/xgXwUkmVt4C/DpZkkEslPPopDM/ukuBW6qO8yXk9z
MbUQBiKGcSAuA/hzuFBNX7Nf7hD1RqofgrPBKCDiVHNJn6J3Z8AVqRK6i6w2ba6XcqYjP095sHCY
pvsSZXlsnhEcbXkHUs2mJUS4nP6YE7rK+9oH92i4yvuAwNO4sgVlP/Ln4/aZ8wvM65gC622Z6DaI
UBmw2y38yn5JUsfxQtEahh+ltW4k8+c2y+Z1dzASmYpQzTr390lCtDpCmzqPD6Pvpe2FicPE2g2+
rtpzE5fW44BZNY1kXSEp8GKBGYh5fCp2IkCbu9PBvCJpArJa7ZaUA1rkDEXNyhZ0G6TaVgJpUzv2
PzJSYRtYO5MglLdyB/N8xkoBe13I+s7DqfuzrL2sPHjDQIbPAMqV9qtgBQGsH+RhP9tBtS/coo/K
plt1hHm3MZkevRrH8ZqRejviEFpva/yrz7Rv/OlKBqx654Nv9jqUw4SmIAs4Hu5yDr1xlI8mSaGm
9oddOmbrL5xp0z0SWQ6LdiITAK4uighrWaPEIHw9H9X9aubykCrrGoaV3C2xvvQwXcIXNxmn2R5z
z7PRes+VNM7qpE33MKKjiuEOR5NtsWOA/Rkf6sy7nYf6wdd8M2hidmv9MVPt19IpLjgE7ulD/iSO
4cB290ICm6Vc8rGR7g3MGaQyQRn5VhVVfMsokgElzsGZl7r3uao+96zuTttfLoTr3jd5djMt+lK6
5XMO+FB2zfVqfW3GhyKp9r54saAtV5Z34fA39Et2AKa6zypxYHklpiYDGp45ncVTdbtwFZ1kiuU2
MDPHAmcvy1fdUn9uY/PjaJREqqdWOt7FNQhb2PHBfE7H4JJ6KH9WYLMyJczasjerW4jXc2QqdZZ5
/QNu1AOJ2ZE1Vs11PJVMuylvyfM+OXN5McDR5w6re+TJn9lwPPRGQZVwSKdvhGR35yYWBZI7v7mp
3Ks+IOJSXvL+74RdPUqjOZeZXnbFYN/5bfIpd70LWTz6ybWQ8ElGzm2YLrLkkq9s2LfTr0IlHzyO
MnFFDABtv0erTa6dFEdEPk/rmVjTi54MVNQw033VQ7DQxGO3jnfRmeIx7vPvFlwsNdiS/OX2DKLK
IaZVtGvKGhaI+DIb9q2VUkpL6bGYjQn1e4gC+FVh60uq0EbkcZsu9BHi4Jr0XkDxSHNfRIZOAEal
614ZZcLPuHUr+UVb02dDfREAWRIjf8mH8kcfQ/KY+5pRPl8lebEPppRNUUW02TyGpWFdELksvvkZ
L56eKhTjaf4AVDxK4uVyWmdE6Xk02eaPhg9oTxrEj0x8m9CFTXL5iPXvc8l42o1uFq2ueZ5AMrub
rM0vn7KXo59uT3vTb344VkG/VN94dXImlZLgTfIpaofuq230DSDy4rbMuvNG8lUQvR2a6/jMwP/Y
+Et50YDz248eU5xq5ruxA1sYi+GlGAswLJmRF2D0q46d0ux1oW7q62lozSvifr0DC7P/OeXTcS7M
SV4LD8XH0p+b8SzO/ba7KvDPQ96+UtJpgApjzCuFcePmBVwEV9AQzebzmM3MWdoXP+ocHMRadT9z
u3qYfOur16Vz2PfftXaNdte3rUc4NxTnmH6Fs3XYmya+Kio5P7m1ML7ZiBN/VHaZLKFtEd++M9mD
JDuYsijSsCIGnwK/xS0vOTezkWSXBWKoX9TdjJ01uOiHlIgS04TMAG/HhvEM8QGnWNqXmQgLe1i/
5GtlxRCvlwzfZNxid+lSXdx4vnLJ1VYUqEqxrS29DVMiNNm8Wztlz2TZYQKddBh0jXk25IlD36E1
rMjprexjHMjMCSuGBUYVVxgur8FlnZZLUH8kjh2kAXazDcqMXdwhsl0veA58mRQ7CxMU9fnYFgkf
kVBoVH2ruVAxZ+P9huPi8qj8s71HH46/AF/qdw4O9Sdlk/HnuJPODwWgaYjeNfgDDm1Fy47SIFAh
Up3v/0gh9X0bHE3uOmkM6pOnGV6RKkHChR0gZiawwZDh1IoFCDwFng9DPaue72ety4j0j2IMi3To
8l3mrXHDNplog5ColJgDT6dUFc4sL3d+vnlviUgMTSMAbUMIggV2RxhtREIvEQn+NMostJyZjYic
re6l7Z2ZP1L57l0gCQWCyuW6VLZYUOZduzRFSTG5tZZDiiGfxCnkr78W7HUVz6nTcpeoUjvoSANv
jASW/pyFZGKTO0GwXZh1y1xfKrDBHAwtLe5EicbwRjHF4k9ll+btaS8llwF0biuCdgG4QEME/gU8
G2RHo8YEdRZVjZ30yvQZ5pbVwpsYuidjsPRVs/Sg95Qiui6U8ai47bU3cVrafX7t+RWLu5sPAKaL
xMMv3eQJhPhJTokKW4jTfDxB29+uNCPVPgPQ9FjmKHIjGpfxk6f6+lli7cJDKGvruw1gnf85mu1H
hzr3dbEICwKEXis2Zpz/ZZiprUGX1mOQH9hu6uRDo6pgifwxCUY+UYXGADCNeYVQZPDPqfwUHZ6+
ILsrJqu6BLXffAbPoG+oBnDzy5FdsvHnt5rtNGHLbUy/RFpobCrtlRaTJOiQncYGQ2H6hosSWytr
uw8iHAX3kZ2C87ch0mFDquSVzr4kcy3grOQZzBW/cjeqki3GZ9NJmltzw7MEZP1i1d6gLcSNwG/J
y61Li8ITI2F5ZLyUSe1/yY/kl3VB5x+WGxCmF1a57ZHM6jI7EmPEkR4j8zj7ZCSYNaPpyJfBiZd/
jPH6AKg6Emgk7OubTmxcmqmrp2dOGlgSfbEOw6HVRXNtHXk2guiY5xZkDQy4jdhgqo3eoIKAPIK2
anx2ET0GUo+nPdxacVl/34Cr/U6Phv29cePmGuHCaIWBNrxmw4W6LwZb50+ZhWlpV3uV5Z9VoGZK
Tkw+hcJuzNoxinM75YlOHMYOwzpaHhkBJhooAy77sAtWbcFyX7WU58h6dH1LO7JrI29axxfKIeYQ
+ZUI7t1kqm/5a/XX0mo40f9fzs6rR07ka+OfCIkic9tA9/TkYHs8vkEeB3Is8qf//5j3xh00rX21
0mol7y40FFXnPOcJOEvPL7FLoetj0YHOx5FN9xeLPGzmq1Rij2yJKJiRGuYw+EqbNqg2YnhVdKPD
XTp28VXblnG+jdQ5qgOcf6hprTBjeEBmDsjHPMu59sfEUCZcBZeOOA5XJK8iivPX0NVWswx74s/m
OmsZTFnFA8aQ+erJl1NSKjXegZsSxMDe1MWCLljvivE2aZUYw5GZySzGYXTunh5NfC8DhcDeiWhr
aCbqEiZus6i/R1tNbH8w1fa1qo2qA3rMbdWz0GdfL1mIBHlSxs7xMarkdiJlmgQmLoW1K2zzJkV6
5JF7l2JNkpTKjUqfyiQGMDZXyerhwxX9L6J/8IspmZvjaVlSO0pVMdNN3itYgjTspLWn6giU+Lez
9rkcS5oApxxDatts6r9R0yoyEEZInRUt5sSxEpvx4zyX0ZdIteTXShK6gmagGI0A4II10SATbnE/
BfbwO2W2u20M8Uv3RjG5e9Ycdo5WMSGUwqsU7+yKKAyxMytHvRbYFLpYHNhi9FISVKQ/Lm70GNtz
JeG2zQqzni7DakAOJt2IxPrYQdOvdDfQF3QyaAraEb+OB/tONVIFRyJ4b29NaRHliiZB/Tmzn2lb
9GPqW09W3x+sgur3MAoNuSfpy77rRivGN3OMwqc5Tlxtl89t96JQSzRejrjdRgxu1bmfGnbU7Gij
V6BLV9M/+JoLFkPcJLM/SkCoDTaJ/XvOxgUhOedUJCO0cRMf/wuJC2jXdzs9x+PRG+XSy8Cx+mUO
LEJEwFkVvB05vMr0CUDAUK87VxJ609mhaHeNnS1+hpv6Q0cydRUQA0R5E0eDjndWX+Ym64rzy0cC
Fz2aLfacdxbAZbzJ3AQ2ZgpxUENguiyEl7Qi/150vflbqBwynE+9RtWsEwqhYBrFnrcky85YrOpH
mrmFHtjTAKc0x6nwqi/mDIGna93pU9bdVwSq0EFTFVtgje34E2f+5m6IXLAmfB8+xvoEkFx9jsme
gWSxMTEBsBlCMn08Iq9o6YIBX5rg1o7z3A3xYdMd7fEFjsO5i8DsEIgZuAaznkMgXgwuY+GS/pTm
MwlI17E3SV4pF34K1MMTLBvJDYIlzUVfxhziCL012PE7SBQFxkhl8TvGpuEmrUq89aNGMQ0f97JR
gT4BF3uDk4X6u3UjQ94WtRPhjgoAEntmFKGoLJTaeUWPW0708q2kzC5smnBHrYg8qItZ0MelBk1p
2ObxLzuJceeTZJnWAYiG6byYc5O96XFOwJaRZPN0lyUhLRHVpUE5n9TthBKpw2XXdlPV9nuskjCe
bCYku53dGFgfj/aL6Jcu9pgMowXGRlBTb4jjXrdCnX0IgbRKOUqEQ/St713t70JA5ROlp0EiUZOA
rfepJIBuke8FF+mvmMNMuEJlSLi8oi2sP4jUBPllujM1PqrVzH0dWoK9vFTrTNtz1crU/KnswwYs
dkzecJpq3jhnu8eMc3D2sWbJX8n6oQEgPKOGW0JxqW0ryTzxdtFnCkgtwlbTw/qKIWdYmp3r5bmR
f2+TDAZD1WIcTBXF5n410skoKJPiXvGSZej2snbc3wTgVM/RzPA0qIm0fGM2qsKr6JZSbNV5pPbW
bEwZkIBBOI1C9q3N7IC14iRRN6/wR8evGrEWCqBjCr7VDJYgXA7sHNMBRlPRpp0UvCJzRcKrRlsm
7o28ZDJLus8U+ZCM8tQb+rh8yai8qDAph2/5denfpB6oOLu5GJRA9kbyV+nJSIGKBTO4i6b4SxrB
ot5koxPdJEMu17w5oLs2NGjuO7cxyAws7fxdSHvxks4cvnz+Sa9GSUcjHQx6XJPdkS+Bz/qIIVFl
I7kMerI6a3TQpUvXDF8dqCNhoA3lgpgv00Xv4Xs0yUex9AnkVZMh7ybHQij37WxSOAbqobnXFgCz
TYsOiox5x/oyyBSryzUCst8AQUbflkG1xgvcq4+x3OEMBhIUYyJLM5AeOh/23f+QFGJS7xKePjbT
WPFzYDsjj7+zs/bFYJrxZo9yeGidST7XdjLd04NOX+vJ0sddW7s1IxAIKwnaN5hkAMU4IcjBqevd
kNfqXxy427sQZYZF5hl+nFsSAosfYTvg+BDnWjJvXMUk88zSsvA7CXdD6s84V99DDy8xxMWU+C6J
RfcKWhEl+HTPuWR+NZF1krXosZNptphzjkP+lkomJXtzUqfCC8tmeC9qffmVV1MCWsZ3xFxjcMuv
eQRAziFEofj5Ijiz5TLUh8QMVwEx2bEIj9alVMQM58tQ3AZ/hdx9j2vRXXhXJ4wkKBcwHlVUvjZn
h26vO/I/78olcKWVbkaCYp8u0xaX3DCYUqf/a9Z4VO/tZiIUZLKdsdm1fUdh6YAk9oEhQuVGy0ao
IZ//bHE6zkR+i3QVbhKkAt7v4Q1p2GK0AP61h+lVfTfDvKMbkMZrOTGP0OJc3OCIoz/opeawvrQy
UPLii9ZPoMVgJNeN4Zr+LCWAnxFeEgydvzduC5Eo2pTj4SIevU5ZAIp4M9bI6JXbeGtW4XPppNMl
FsI6cz74hngv6wATHi+0GDi9h48B2luqEeNVU0KOmDDNsrX/ung4emZRpfAAh8o31ya/Si1srFlI
Xtdn0dsiHJWcKcb7m8Hu1FsZ6XPQr+lpTqcy9UiBnqtWC79eeGtndiw81ZAUQOxirR6TJiZYRzkH
ReUpRlxcJWnTEXfqYtfXSg0nMlwfOUwTrM5a9dri5gMayv46UcNXt8B2GvOB7plBRQS8pat3joy0
1UaQAVdVO3BrJmQCn9/xWrEcP19kAfBVVTiN6DUOn2895mLsRkTH9UJceZVEkUcSDW9Ws35VvZpc
ep+nHANYhnxf5soBJyb66H32qgK4J6bKIw9suMeGhkrVMJpgLMx2D/PO3DbYKTyPNjIaoPPK1+2h
3bFxFv+R/84Hz3ycjZnEFmgVx2tYFXMx2cyuPFP03R8llSFa67HcWmDu+2IqrQuUtfVBHj1oGOIQ
/QB/+fUf4qF/NpgpVHF0nUFT3L4tHyxDlt8La7BvSUpPL1Sp5y4Fv5p9w7ANXqp9+E4dJQZnHBlU
MdaqMNTXsOLMQsrCDZ5K7gXWyOn+DLxl8iAtAlTYO49K1QzAUcXin8bRZj6UTC5KYzNbLpTEZ34S
eyFaOdQwmCR8ENr+eXpKnSRggTHJf/Zi+to0KfdJKcrb1Urz23/9InAPAVCCRYK3A9KZw6fXDGEr
Zmch7hVLp6u4zZa9Iop635A1sWYKpP5/v966s+GEgMPEyfXSsArrHkjFIzvC3I19hAE5HINAdQvn
IVkQgV84Wk73KBNeF1UJxwp8mWOa/9CJ0RaSEzVHskBTrYUvqebg1NUKe5fJDJy6j7qXWTgLg4gy
yy/wXk+3HLo05O3rFuAIGGaHD7gOy9qgJyAePinNe31MI7/UmvY60lWGEzqF7ucP+ISPb1iYCzAI
0Kir+cn20QXHqFJjx2BTE77yvFyZ3/NtsQuvlr/59YgfV3Hh+Z4pW7kevw3xu4PC85htW2EIhGdP
WXv+j/3zn+f9frcJvKtx4z+Nmwuf+kfHebitHFzr2EYD/WgSquu1brZftlxot9v9fbl5unCZ04/8
8CpHhTjjq0JtB64yyddpzV92L9U7Z1re9RJ4sMDggod9XCxX2N9KepXaawL5dbrFpvpxuDJv8u3k
QbTwpD/t4GHsGYGT8/qobN23z1fJ6Q6zEkeJqIeajlgUO9SDAhDIAi9etU48A4BuM4WDs3e1pN62
3eL856fJpTBc11kgUO6soy2zDnsiEBvsUWcykV4lpyTHn/tfGf1sy+pKJHbQuqFrOlahaE3B9BIz
QpqnJP/SRKX5PBspk74svsQnPiVLrjIXDXta3pwBC3ddP/9sz4s1TsaMvNqjbyB/Fh6J1w7A/A3k
DLztdDX6kRfK6KdIHrZYO8bE8Wq1dfffXyEmuKiMLZKmDPP4LmqFXZYXCRAtuoAx3Lg30pIEw1i9
cJiffg+c5UjYsJtA88KhdPh7EUWlFeHT2GkoybiHh7ug21v0SxvXafGLmJgekovxaUBsPLwMFBhH
G2yZeZmCyseTg1Y9NbR3mo/RevFLn7Qi0Pq5/VZ1KEihbRbqGwbfzktR1PEL4SjaLbMQUgtBQiQ8
nnylbZjMnDpsuUZ3G1VNd6mTOvNogCFpCrBzQWh5/GhkymgJls4KkUkw11VDaVd1c+EFrFv24baH
bdBqhezQgyBoOHrVvepKMTNyYYg9FLehVdpPsT7IgD48/dpquoUeupvkf19gwkKFy96u2at05fB9
iMVwU6hgvHY7gZSRRhrxG4g1aqTeFwqec5+UhrYBSQUbBafJ0S9MBFQyBn2Zl+LuTmDolJFBGRlN
CmJRWNKlQq9jLQh1fOuZxi5wkZ00H25cEtjlhRPtzN6orbbOoDCurnF4H/5uJcmk+OA8Uz+mvqOB
skLlnHcO4b3+59/wmeWDLnt9rezD/HW05JtJS9wiiZH+mpMM4A9qgTXih/L5Vc6cNrzHVWOhQUVh
wz8q8iJ3KKCMwhkr5qb1pWJlP2cwsZYQKFfdA/YnQbfkdTCt9qYlOcz+gE4IQQYhBAwh7ZvUIRi2
g6Tu1RC1cP2VkXqLrQv8y9YlJ7loO3wlRe03StWQ0Mow5vOfcOad0GJygoAbUmkc6xt1WKuTwP7d
06SNw38LexGW1Q1zw/9OhYd5vroT0yHSL/G1Hb5+RLuDCZ7L7q4vFPrLAMkL0XL9oNAvPqWDEe2J
Z22fsnax9hD38yBRSvf+89/7Ectx9MnDf7cte93dDfuDk/3PGVNbE+wdB3x56jJLElNQL3dmNRvg
VKGsfcWJ/7ZTrMNxy9Sdoo3JExuR8XtNK14ZLIK/Na4vK3w82WqMfbugBhXQWJpdOOic+fBLJvJ2
bYbUaZ4D76srV7Bo0m/TLC7FkJzZwPRVVYDYFhUOJlOHzzQUDZ2pmPmQKh1jXmsF2x1i03RAlECo
o/sV8574wjM8s2ZQxKrICp21JLCOVn1edXCYR45pPKSggPQivZV9AynPidULRT7KDH7B0fsiXwUA
CwMS5u/HiBpD7CwuCKsmTgmuDll3Axa78Zo9MKQ51DUVn+58I9EkYgRUZNmXJFvcQI305qmMCbKD
hebPq5Fl25cJH2pCRLlfCvxVFwshCmOzHIZoX1dZHzTpmMsdQmBheKsUxbyOcDf7qWWVIF1h0d8r
wKwiULpZux+gzCtMBEwL8XHI7BLxlyQwuxeVysAMp/WfTbKUBDLkjpVtbF1THrtYEKUneje/R+Fq
fVey0r6pshpbiCVUp/uMxL3KG5xG3MM3jzrfGAh58+yuqf/0Fo7Bm4kMNBjbRDe0UIUV7DHrPrW+
9J0pXgccNr/roK1Y/9Z2PT8rtlOGW419v/ftolGuu7FmuMlOll67LvmSODeZxXOO1yXW5a6ih7CB
xnbYgJ0o5kOVYYIVREaHOeVgRlBWgKKvmfMxzW2iubmLaacbH05PHfrz7Ei+Jmy8XawAVO567Tkd
sF3CYrZFWMATdAtYWB7KfmiAllsC/Jk4W6sIwoo5xNLKTgiHNk18RGepFBtXjvN9b82Zvu1IYHtj
LjXirkxUxrc2LKLZZ7rd/rSqAsOnliMuDexciZONlZf8T4ljXTSfIq+9hXvlKH6+tCrJWmHZ1V6v
dFqyVXKDwQWLq16zpOth8pypW7od/glwFCHLL5Uv0MxcEzkSzn5dO8NX7IbgbSmAJo2Pt3e9z83Q
Lm6Laaiuw4IB8yYDlPnNCGhZvEaqSe5nnRXfDX1iVQHqgP4ub9xZ20lYXrDpJhV+NexW50/MCI1X
y0+7tWscZgKDyHeW6pRJEw7kMMC/nBoCV6dRqeBEGPVkBLOaOb9BiqbsutXmVvPImxa+2dez4kNL
n8yABIDlrZ6ifvI6dRgTH/v0HBZCSY29iTHizjfaBPUTtoIDADqabvSgdjOphrGBNAUdI/kyXq0x
Dg0q1cp/saGALTRVhrvMQuy2uqksMXQ7ot+7IhCZNtXbNWW7CfpakjkeIjJzIHVLmXqMq5tlW1ij
UTPzqQbramHKwDROiproPieGDMY6LEBo44rUy0ExOr9Rs/lH24pwuDa1uiO7L7NyO+g/8PsyzGs8
snUE4hsCLg1miG0OeNTEUbbsSO1prSvivav63umh0+9cKNrpVVaEo7oSnW0NvWFil/ulHmAKR3y9
c5C2zvgS2aQ5XnFI4ZKb4MV+Sz6m9TpwXv2Mlaxqg4wzEkZXgUzch1tai0CJrF5/cPsMV8hk0iLE
GEn0O+nU8guBD/QtthRmdWvIkX2yVXsWS2oxxQucwejhg7dh+I7RbvdN2hmhqKx2+09Dfcb0ZpDE
qZfQXG9HkVTq20BYuroRKvgw4oTQfYMTGUINGtJHE6bOV4Wi/jkuRiAKdSSDBmIqoVGKQ/b4Jjc7
cZ32RasHmWpFv+cy7b9CsKi+fX7UngFM8DbDnQElOJ0wmvDDwwmSlGH2ciRBY2hT9RkFU1F7shcC
41pmcMaGRxg/jkzJ35RYt66VAaXzzjWiJqjRm1D7R0ty4ew6o7kCwUH4iDUqADso4OFNVbHTtxOG
jJBBpPF1ZjgCR8RUzRurKhu2nsIwfo19Tu5ODptLRYhFuNUGX2xYKL2qFz/NWJ2/G1aiz0RgxeXP
zx/amcIV1Tzzeib3dIbH+IVpdLFZLOAHqCQcL6c2vy8UNfv9+VVOT3CkeevL0Tm9sbda7+KfIiiZ
IziEE1dR7G6jNbcR9opNuv38ImeGYYdXOX7UTFHHRHCVYvP+vNm/ecHT04VLXPohR6VIW9t9G62X
4ITd5P4f2HfBHyzONy/ZFtulTX+h4v+wrj0sRw5/01qQ/fPkLAf76aXjgvgiBovf+bWX3+l7nGh8
3S+3zZ17L3bKc3Y1XcVbHBS3OH9v80AE1dYMkEdtyrv5yglaX72wsE8XDl4SBmjN6vvLV3dUCYpO
78DmqXBq1IuB3QzswrrbX6jHzjxv6FLI6liiLhDN0StNJSTFGHcloIS83ZudqW6tdCoeZV1V/ufv
9hRftjUB6ZEmG3wLJ7TDJ52ZJY0XrjgQl1cH7IgMDeI2rep9DBfruhgmxDx4TcgvjdJG45WZRsqF
l/0xDjh62QzdXSIKUS/zSR59JszbZ1sM8PNFZqblbQX6C7FFrmq0coZyDRWX5Bwk76GNCdosu9/m
hEt9YHX0NZt+qoxigxKwfRwGuaZ32tpcUjJ2NdJxsSy7XMt00mgQbqIybBql2RFrkO0tJ3SaTVw3
yFOavqnlhSd7YufFhIWxlYPoFGSZLugIOSwXMiVUOZWelmWoWsk00+/KUA6/27kdHymr69AbCs0l
40ef61+lZMFjklsbLwpRdASoSX0KdEzjlb0psv45tsDgiSLD2tYrEVsYwedL4QyKgScrkCrIOyNs
xz16EWCNTT+5DDfydfaqde7y4ugFrmd2mb3IoZ8h56ri10Le748YTGE7Z4NWXNrP1k/oaDnQvDLW
0Wh9MDU+Wvx9jSFPhKEMWMroKjd2D+5F/ByOcogCqL68zM3nH1NXEWuX1Ms0BgWQ1U+5lNn7hQey
Hp3HtwJzzDRowxjvHzv8DjmGtBlcLs9su/QOvR45b0Tm3USaMV2nGDDuhdOoQVYm82OXxtNXVgQy
H5EpD3YZhv6I8UDA6Gq+opXKtq4IrR3kGOOuY8x3Ybmte/DxvXLeAkCtuwYA5OGHrOIPNoNUc699
Em37hqSlvlX0LaQWsjrnVl54OOtiOLoeI3MGUoJjlAH60fWGHu1kEU45UcBucQ/3t75qunn678ga
VET8Z8FTMfA9aUyXJiJpKEpyL0ly0J1wkpBtRGQSxtRMROlBmpRkOdhWhyiNTORy3piMH9+iRbUu
7P2nT9hZ+UHAezT73M3R97zYxB4wEkwhLbgk7YjKCWTezd9Mogiv4XsmXy8sv/URHj5iWmBwhw9u
AqyKo70ZeUaltyWIsj24yp9c4uzAXi2empTmGmjZuDMtYqBwqxn8LjUJ+HHs0SecK8EoblaKx0Xk
8xXGR2AqS2hfwFe1U3YArkp0/OsUgenk8eTa7UuobDqwXNk6MtzSeq/KFGJg/qYO+W0BKSPWL0uv
yTMeoH08mogz/lpZ0aJes3pYirZeGXcwrEbceUMd55IFTixbf7UKzZiVND8jUqKejGW239vRUqeA
0Arl0jzk9ASE0M2+xVsFb2GfPvxw5rR1tSgGxJRZBdG1FALPXjTobL422cfdRhd2GXstoC08+lbR
7ty5raYLp+CZd42bE0pcKngm88cYp9RUmU6zBvrPUP6qQ7aFmqszbhhUXCIEnTmYHAZZYD3QDtYD
Vzv8xZqezGhYcGyUS2pt1cnprsvFyl/ycYpQ6ma5RaSbiHYcBf0mc4R8yHUzupHCqq/ssh328AvK
+8zt3E2WNNVeUdLlStB1XTJpPd1/nZUijEk4BwKb21G11cVQTzscMbHDHdU3fZIdgkS1u6lSDLZs
qcSoc4d67+Iw81/d7g186ChI2El1DWuR47OwV0O9XfQKYoHdEhuoaGQpBWYxCGJx0PpdhelCglRv
N+77kA7jV1cdpBoMMLEdtHClvC2TuCz9RRa2tcmHGTotyXpCv7Drn+7CuELSaukMyyhIj3dhWw7L
ErM1enrm5LcAF5FvCbKJP9+Jzr0HgE82PdPEffX4HHQbuvJ+QNPkRNXwkhU2yl2mbb8n6pTHTjYT
/W8oO6KQTPeCS8+piQxUFZPJKCYnJFBw5BwuVguyfK6MTuaFLt5tJm5AN9JKB69Dw/UXIhJu+m61
Wm2zqh9yF+rMJg315ivyB2uXkKT01GRLewkRPndbJqkbVHX2CuofU90izW2ZYFa519QOQsNRHR3s
OMsQ+CFzdTh/WvputORsaYXG9kucD5k4ajaxhhybJLaiRssXyUvE+jPbiCn4YBiScGrw7Rw+LczI
tDqLEfksab+8FGAuAdCguc8ciuTPF8WZS9EDYXC5Eh+xiT46naxZ6CRkhdKrXIwsWmwffC1Jsrtq
tC6NTz7sRg9PQuQCzgeQ8DHyP9qx4rCXYRMbnTfVuTE/oDEsApd5a7qPRVTfIybvMcKMa1RfStUx
0mmtEP2pdPXXjDTD0quKJf7SQD0Wm0Tt40fdqSISz2z+0Me4bt6HVlwM0P/S+XXBKQHshOrGRNRT
qPa9M3S6te2YPP2A/iZecWmRrznqzm9kh/4iNE791olB/dFa8poRaL5dhiYbgsUdEgxQyoWk7q4x
uk1IWHq0q1Jbqtsw6fQn6UrVhKGvQg/vGj4AkNN0TZQSBRYNSg6L1iNPjrzTQSniYTPVbvhHjKgr
d1nuTmIbM4IjXY2ZK1HHZUEIX0Ug6QSAX2YL2YhaB8ILXe5bErYaGdV2NL2HIdzqjdBGAstKbI1f
zXnCRUEUCLz4zxOFI7izGphNoz79JfEb8YoB8WdGl2rlX/TIsi51oetaOXq/sDs14nwY1sKyODqD
Ucsj7jJAQHme4R7wyvCN1h23dWZqV5ifRAgiJ3lhVztDx3FhGTFTxPjTIH38iCiTjVO/yJYKyp3R
4plQ+m9NVPaPS6pagLGTbfkSGejGnJXhamSe5TPo7Xe5XmhPreouW4QAxj5C4UULpzbubQlMd6Ho
PLPRfJDpbcIXbNKOjl0sdTMsFLyupWcj5Q9s1c188Mc0KLEK/pFE9nAPid5BPMKgAe94/YHEa+U2
H6xptxRa7GWiYhzw+af/4ad19L4wuCX5CP80iBXH7yurR1VL4lXUYZJa6wOgDaXv8AH+6ccaIVTT
GGYXxJOqP8+oe77MTpVopPOVggEggoefWVPht4PYP4GcnSeYrrh1lX6Jk5AMs57cH8patId3uhhS
/M/rVlF8YeLOgXyarpPhpj6avtH0iXuF1N+2PAStc+I5iav/TpYRgeiSZelDO1vhL9mVfb+NCCF/
wJWmueZojg06OV3503UQsy/UDmcWM7M0aI90K9h/HU9gkadEOMU00iN4r/fxLe9+g8AKvy2icJMy
WmOGFV8iJp7sxjYIMKyTdUbJPx5zLkOZwF/GwcRrc6XYh3Yqr9H3Ub7U9qVS9bR+5ALMCdfhJO0f
e//hIcPpyhSFHcYjtSGzg3BSmt/MKcSXJIzTH4rR92xJEREmeLWNL6ifCEgCaDXvYm0Rv1tN/LVa
0h6KWV++mI09/4kt2T0xD1heP1+npzA02C7VEZDGWtrDYTy8U0r+zpZ1U3u6AiFqt0RdM3r9OI/m
1hDNnNyJFBc1vxZ1iRdCu5BhGGrTyFCThGdAPjwdF68C0CdqMCUK7qEYav1SH3WyXmxaO3pbVaw0
Mw7Tw5ssWYO8PR2x9GxkPyfAqb+zWaC2cgstfLXNZbA9e7LmX1Gdpt8G8usA0IknnTfAvrHw8qos
yZe1c1JcKzEW0V4darjSY49z4h5DSkp3d23IDLcbHqC0Y3REoWYjIjFqhGAY1GSDj40ScUSakTM0
Ipa4aXeuTpjBhXr1FK3GahnNBpp2h9cBV+bwxxp2V9pjBs9IDoWxH1LBrEVvjC0h4AMIS+74iFqG
oBeYhsU9swMXDW7QEhf0/7oTCGF8oCvYfEz87DhEyZflzIn74s1h/rnRTLmLNeU6SiKx04ZpC49n
b8/l6DdLwSgtv7RTfGzeB/vo+jSobcmSg1XM/P3waYRsV5W013vQ5Hg/Qs5ezZE1682KDCfcyKgQ
HowRighbZcgU4TAzqoJ8L4gOjyujxCfcddmPBDkSvBCrd67B7DEEK7ttiejcJmXY4MkzTbu80Ynq
CkHzGKKpeABkAKiV0W5h90QBQYgo8mXXbJ0SM4VK7fAsrxztxmnb7tvnH+XpTsUPBehFWbBSzz7m
Wf9g+2mKyEq6JoWNdMMvuL4OAQGk9jaf1eb5v1+K9paFpukYZpnrl/fPpTDCydouQYbRGyND5tya
tnWHiBxVYnX1+aX0EzTEpgMDb1lhS37Zx5H5z7U6W5mjpkk5t8oF69pmnP0oDsvdBM/PR9Ns+1Xl
lsy7cGvaDMA4PurviWg5PsxRrH5jyrR64VHDwsFMTU+t836/VCTHDmPVvGo6+s3E4X06kTAei7hQ
HgC8xWPE+M3L06S+Mpoh2nK9PsfIoVT3ujU3+5IErNtmruoLM4pT+IfBwXq+rdUT1PDj5lzMuG4C
DxZeZs/WHzUu89LHvUl5zAj7rLZwMQdll0+SAM0Y3Cy5okXG+xMNcrnK7olP2ThVk+xxGCTkhxZQ
XE1dH8UbUZpm7U+joV7VwkE/2ox2XOBLnpvftK7Wf33+5k63X44yIYAw16+Qbv9wkegu+368ZNgD
pUNyL/pwwgTXHvfuomXwUl0QkiW5tPucvygOCeiGIUod1wjkcuCJRzogHNyxe6SbK30ZEpze4T39
cyHJ/ovROfUFKvPpqJhXZhvrsJiaF130URuVVFgogqCVUCGy6oooBHFVt1T2iG2pgsLMqLyFv9Fn
kOnqz6srzqjGmGT0okWWSr789vNnfwJffAyfOJ9ZSQBwx+2qbuBjOeYaoHXCtRqm/DsSKdQL3+a5
380mYDFSI2FonaodvmIyLrKMURbU9Ll1bvGsj77OWpN7qKniPRp90w+zwrivcDp7nA0omti6TLdW
O8gt3k/z2+c/+swGyH0w10MkyZDv2Hq/X5JxxFmt8ETSp29WWuCGHVnhDzVyqVQ+v9bpTGdlpf5z
saNabUbZzzLjK43ccArixLpGm7MFUh1xTZElOHHyxhvGa8nB0KHIdxeuvy6pwxNurb64AR3KuUt0
yuGj1/MMMipeMF4zp8VLajaUIZjCeO3AOUM80fg6M+18INilD0hGnrajhro1VgrtixzN+UKtdWa9
sWVBeadzWVfcEZiktEMjSj0u6YrgtpDna16Ry3pxvZ27DOpXl9KT9hJfgMMfbRtLrMWDC/uBHpLY
O0c+a7PWfo9HKJF8TA4xZ1VRlDvklDpR4w53NI2qjDdSz3L+XYMzIivVKAWdLfIm+PylnLm9j+MQ
AcA6WTnmJcQ9exKR4xh2moB2Hb6oN1bWmPvPr3JmmYNl48iM07jGPxztq2iDZttICOiZHdyYyGci
HzVPIYFbnH2fX+rcD6KgpPMxVnP+43bUqVxmrS7bCGEE7o2Bk12E5Uy5vHx+GbGWY0eL+f/m5KDD
1I3HNG8zSurSNXAEmggLeQnJhEtx1UodC8CG4pD4cFhPxSTnYRtXS4w0e4hHe0PSrU2oYzy86O6U
lDsMuPo4UPq6IXg+cmZ8yioSIzdjtxQ2rMsaFPfzOz/3gGD8wfeBhKyfKF2Jp8AFjv+7Vy1wZR1p
uDf43FzKijzzxoFDwYhREyAZO2aeV6SRO10C5pmKqMRRTpWBrhhFA013ERe+5FPJ9aocgciKHhQB
IPFjh99Ya2IfFDNDh70z0i+sTU3RivKhLLBFzSuB0+CiL75TVvadphMNnFWl4oWR4T4wVFT8Xh2o
j1u3e5pgf12AAM7dHZpEtncsBUhHPC5yRQ1xAXVbibdoS7wo4zf1j7ZE1jvFvHDu5lC1rX2KC8J9
nepGFXR5OTxbusOI0+ZTCTd6oRZy49gTPiy6xprbtJCQL3EvzqwLR6M+XGM9iBY47j+qKAFEhDrh
gWS0+15Dy7volw75UwiLOROpPg77ITbcBFgdviqjQshaTn3rlWqL4/8wYbRbL72vkXILszZJfBtj
sPu0kvF9hfcurtXuEr9hvftK1p3uw7GqL5UEZ8p1spI1lOXr2qH9PrwnbFdbKK0GLkyVPT7VRofu
Xm2yvxhDL1tjnPsrSDGBkhZ/OhruwJjcejcCpV3Yij+o44dbCrMtg8qEwEYa4+OjAqPRssEPt/Es
pzYAnRVzpyfMeDE1KgOrEdlth8f+u1Hn6mZw0vhbOswzxPjxd+ZoT9qI5Q/S7TVhmXDbqrO0q7gb
Bn+ibws6Y9LI0M4u7SanxSsjaaHB79dgtxkngZhK5pp1yatUFBixnaycO1xa3Ztcn8hIQpe3U/LR
uTAIOl2qsEH4Oj4eFKDTUSExjtFqq9w3oCRqdzdXpnEPI8nYfL5RnmLCBBqiJeYkQbSgUZ0frouO
nD8nGyRcgtDN3+tO154ruF7fnXo07jGNxDIDGzn3p2XF+NRGDIaEV5q4Z2E8E+bfrLiL3yUWAfcN
3lSQduWE/yJRSfbr5ze6/tyjdUOzQusFvZCx3/E7qPJeKp1aN1QyIrzK0ZBtlbjQv46l1H/AYb+U
vXMG9COxAwUybDEylZiLHj4YjG3zhBKaXrouchIEBujWHCvEC+bCWL6jLooKznateK+NdH4USjS9
zpjodV7SWyIP8JDUA7Bs3byqqH3SoOWgu27DNPtDci9lwufP5/QsWo85SGX0pipVwVHJnyOxg7wC
jC8UlTzKJYrvow6Qo3ewZPr8UmdWpkVm3f+4O5PmuJEsW/+VstxDjXlo6+oFgBg5j6K4gZEUhXmG
wwH8+vdBmV2VJNXS0+7ZK7NaKCkxIhCA+/V7z/kOnV48UChv3l2Z0aKMR6fKUgK4aJPPWU2aiPwV
WmV9w+++cBZP3EMMQvkC7PVd/K2/oPf2PGE/aVGfmAWK0kW/LnjynhdDj4+Kp85ghMFoU19lhfLQ
8BX+Yqn6wRVFykYpt9ZYNm/i7RuACFbAS1QhPWhdu4n70Qsrs8p9zxzjX5SOHyWBDghYXmitf2Ei
2O82d7fKUPWY62tFeeUGDTrs16rDZbgGdQ+Dn08GZ2ew2Yu3nZzIkhuHZWjZN4UNl19R4Gj6FJ9k
pdutpwDIZZwW2KWbxAFQvU4/xCQcwuuORbvxYr2NQpKIo8fGhsHtjwjqPXIWOC384qb8wcLJtJgR
OuJjnMTvfURN66GeKCMyZycruSdtUpwYbA6nFpmE16hKiIhdsuzqt29PMoOQqlK6Mlx7z1pzY3p7
UIeaAKlGtGnoR/pGJtXfr8e+cxhWuRzOM3JJ3t4ekyZk3mservN01jEuzPaVPS2Y+HGoLHSq4+YA
m9M6eGbTHhvVarlps3QDT95EtwRjpKGW8ue0j3aa1GlC//wq/GBhJ6mQubjGrUXH5f3zoxCpMRNd
0AV64qoj2eXo8zDmoiFBgpm13MZOe58lEql/Qk65SlyG4WyFJtrF15YeACWWelDKVV84j4la5hdp
1AsYlKK4//lb/bi0m0jdmFkxtDCY3b07PbqFyUCrUbEeEejwaBcJjgmwK+FsQ7D1h8JOdj9/wR8U
aNxr7Hb0wRAEOc67vTXH5zMOCvGmZd0aGyhFNoRzNBacgozrBtpcigW5czdaZrZHq5jktuuJYxwn
I75G4mqfMKH+pfptXTbfLnjYvHha6NeQ4M4R6e0NVSqVBsNYh/wFp6rBOek6L3mTZF8invpXT5Zz
sfVMhI6bvMF/shlrIW5oXJX1duhqeRXlLbyhEvTlZ6UbjK/otnszdPtFU4NpQUWsMYZ4+cWV/FhW
MnpjeaSopu3C9/j2TcsWkZ7aqQokvJHckrEvmDfN1nTQGVtuTGM28TMmIKs6W563njNY4ag2xleo
yvb25+/l43ptGTZiEBrSaPNobr59Kw1UXwpveJYkMj85iqedeMJ4wTE0/KKt+HH/44XQnLLJIiZD
0vr2hZQEfzV3Fy/UySjQtDxj1sr04ucf50evsh5UCJHGacU4/O2r9HqUJe3ACSjviXm3x8rdTDUI
6Z+/yseLxkLJLYfhcF2f35su9bEG0GFreZAmdResSsQtMM342OvW15+/0sfPw9jcZozFpVnnE++u
WstheeXXkxKbV9UJ3UIa+7L/JcLpBx+I0oQZPWUDJbu7vo2/lQ2DJxZDayOMuDL3ztJmkq8x7eiw
60HVSG7Nz3ExZD5mXIKLxTIGhSbGEIArhXbVMfwEm3hSxClw+Vw4v9jnP745Tg8a+mpOExwP3weE
sVRrUVQUuE7N9muUFzr8tN64ztx8ePz51f7B3HHtf7DtMu6zeELf3T4GWEdWkFzxieYaePwWLfcz
Te+PqD6zjcwmz1epTe0Amakeogbqb0XfxfdUsPpvAynALaxeLfLnqanpyL/9TrKKnoFkXMSWh/zB
VJfpYOtxvv/FR16PKm8XULLK+bRr99XC5/TuI8eKmFkDCSKr9C6/8ygE/NRlSAO9GSWLqWa0JeDu
58MovhqcKEMIOePzz9/Ex28YRTSHKf6HHR0+3tuPin8ZpyNbJKDXbAmXRlQHOhoC0H/7q6v6g11s
JfgQVkwJTtTseysLaX6sueVQBG5Skylk1cXaX0uLQTshZKWC95tY1reiXpzUp4tlns0zNUEQkZAl
fJOMWh3108g0ZOndzAl+fiF+9O7ILaXsA8LHWf89AmApJIQ0oygRZblQJkcwbjsd0+/tgAn/FjJ8
d8zUUU2D2MCCgyYm3oH6vnYrF+/I7GYj6S8L+aM/f1sfVyF6gjwU+qrhhunz7vshvaJIlCEvg34S
BQo3szzYEL1/dyta9Yg4Yeg+coJEdPX2LtCmbFA5sVYBYynluSnS+oSB+sLQ31J/0Xn78IF4KWT6
roqPiNd7fxMANjWbCqFR4EnyDTlzxjvO7L/dcIb2a+FZYq/Hdskf3n6gKlKAbkp48DgTmj0KJ/Df
neuEP/9yPhz56MPToaJPxROM1vTdA5wWzjJFoBODwq2muzZPjTsD2Oy9Y/TqAQ207ce22u0nCO+A
8Zb69781esVrRibPsMqbePsh02j06srmnIVuZe2wetWucQUpMzVpUD//pB8ORnxf7iovXgUB6yP8
9qVQmpWJ0kMq0fUaxlfpV7pGztUxsTzY7L+fCLgyYVbR/3cJG8ilty/Xg6HxmpGzcomBHO+IV4U2
EbWH1pYus8/FDvU8G3dg+YzAcMn7wfbGqclFFaExFvbZPNMNyO/x+ueXgcY/r/xmzf7+zhguoCVg
PPV+m3Ilu4/bknhCsg6ZGFIAeA7UtlNRyFS69AIrn8jHmEojvuANkNM3oz5/Kjo6dYzTDfNrGiNZ
3CVWLJ+WwZhPmG2LXQtfRQ9KeDkI+suKvS9urBkcAdP5xcdntQzsEkWJUjnWxDXKDHvA0tKq1g1x
GcL0a6gHZUCXlmyxRJu72ySC2ByYsQSDEQ0StrLTybk8UomiIq1YiQMM4jQm1VghNXqQhOJsqsHM
0zDhWp/3ihdl0EnG/kTAvALvXyXua5nM495upkIhyilbAP0je8W/PdrdOSMtN4OgLSuJEFUYSYDO
QHnKnFSeeAkiQLz5qcGNGsfkewvpKI81RO7PsRPpxP5184NweuNrnNXKY6OmVuVjv09qX+i547Eh
COWcOF+FDHhTNjCqKZXa03GlFYXNOIAuRrwFBDpXFzBMSHEy5bCoSbqbTABKuzK2k4UQlwYgn1s3
8AeIyVNDpde9x5IsBT4g7rWHhoRe01eFSlSXMmMruxgSk9UKz8mAYLCcCH0SxWzbG2G1JGkV2QKf
FA4nX9NEGzDbMppuvoxlXeoA3fsF1NqQTbcIi3UzdOAc3JExUVah8AbCWBAHd45fo5VvQ9xEDEAs
bQY+1XuO2vhybsT9QoLjLaR3plVZ0w7VtuAuiRErNlO98YiJrI9Ls1rwmqUqmU4IdjjyF2j1hyNE
2dHnLrOtkMBTpnxkJJHhNVUNcEBO0foU2qt/LsydpfiaLf3E001fVPfjidweQ0MR48eeRYYSCi9x
L7xyUaFZj5SbtKBz5NCTrL/S/RTTjaeK9j4HJIbuEJUWdwin0VPGBaoWDFqP6DulkkoQbBnjZVV0
ZL/m5QQ4gfNr7KA2TMisIYoPrgXPU+LHkXTuYI5kdWAknnveLN14anA1tUA4tNfILjHltFlwXRLc
2+KBDepiDWDgRnRWPWDubua6tiZf9C1r8c+Xgo/7GDsmNROr/yqveV+8RcuUdVlOf9eLyQRQ1YG9
xiPR4uev8rErslq4UF/w7ICY5CDydiVEbeSker0GxsgUBO6U5LiAdJtsA6SrUWIWe5oD3pU2GRCk
Kws/jK4MCazixrp0tCK7m2ihNMyqXe/WKDybJkknf/EmP26DOBpW/ixtJYvep/72PZrMVxdRcCDR
WgxLQboSjD1UnadtmpoMSqz5ThYNFBliJf2Shvzh5xfp41eBPo+jPHYP/Jv0Zd6+PsquBZGFCcBY
bdyLuiqmm75XvV98yo8FIku/y4bLKcVea4t3uz3NHr1Uk6wMFFlsMrlsI9MjK1q9tWJr61TWPdqq
08xdoGCRXDub0oEPo1505fiLVt6Hmh2eF9HFeNEY4XKof7c7anrjDlLHzBUZc/TsEbERVvXSn7R2
NG9+99KCzKMr54LEYv/33k1bpNnKglJ8zYFonF1jFNG3pnd+OwiC8eZ6yuQYgkEWOcLbL9D0Zsvp
iZMhjnTIt9KMzds07eNftEF+cNkoB+mBMKFCBvheHADXnmClhk5VF405ySfdsiUubiX7O784zH68
IbEBrFQJJJSwaN/DIjsDbYNDXnlguZQqeerM26hBqPzz7+ajaopvhAk2Qpa1VqIz+PayCatP+iwl
3h7Sekf2VEULK1jUfHE3Iqqixq9bnn7oNBC+fSWb5efWsGUdTJbM1szpVhyEIYrxFw/KDz49ZxVG
t4BiaW99P+n/raPRJ21hgs6Hs9JV9qYX0t3kGvSj75/+P16m/4xf68s/a67+v/+LP7/U5GKncTK8
++N/XzSv1c3Qvb4OZ0/Nf63/9F9/9e0//O+z9IWMt/rb8P5vvflH/P6/Xj98Gp7e/IHSJx3mK/Ha
zdevvSiG7y/AO13/5v/tD//x+v233M7N6z//APhdDetviwkB/+OvHx2+/vMPUIx/uxHW3//XD8+f
Sv7d6WtfD/WHf/D61A///EP3PoGjYD/63vBbERV//EO+fv+J84neOgYE2v/oPzgU/fGPirom+ecf
SOs/4UlgSUPgDGvFWb+yvga8z88M9dMKogZYuEZzI4n4438++Zvv6N/f2T8qUV7WaTX0fJQ/Sfv/
LqDRTlBTcvSjx2OsIDzn3YqCmNptVUZC/iAYg7dZjr2q6lI/lm6YG0I9b8ruWjO7jTmPxWmh6ozJ
a3FUjfaxLUdsYOOeHi6KSDUROysft/paK9R6vGIQpiQoUo/ayrtK1ymU9zlqnyBCA3wsWYyz4wwq
rBD253HAcYio4JwD/e3spMOF0rdbZzDYRJyvFPgvgB+oTCAHwey67NLiMA7ZI+IUIoIivfcLU0z3
1UD8A/OWLjCM7j6SdsiqQgRn5GHcGiVxAslJOxhmmJj1aVWkO1vpL+3ckYGd4DKp2uUAeNCvR0rD
xszJQ6HaIVC1f7WM5RFq0ybPXDRnqdy2yvitnWyC+oqG4nZ5zvLiws75WNDPiqPZDiFmuUeUhiK0
jW5LCvc3ZaF0qmvx0HXlpZiRRXkqkX6W92Klp6YVH9LkHmvI+Jgx7QmcAdqGsKBUNzLWA+BqkpSt
GatiHDfKbZUVfKbJn3Bo+FJzrt3cToOmR1BN4clS1y4PNrneQzGZO9WpwsIgpM+YkhOjJ6HZEP1F
lcorc9QvAOoRpD4EvVaf5R4M4rKuvixEJq01/dEjLC8AFgWOkHhPrevIwFXqZuPS59sqMsp2i1Ne
QSvbkDi9G11YWfFyZUbwZ7ryXPGMY9+R/ukozU0nMqJiWBqVWEHwPOSBNBXnRZmiS8WxjwRQ9OHc
8pfdwug4x86QR4ChhSPCIaJlyx66haatekDVJ6tpT0bseQE4VDMacVl1xo3ipspNTl6QX0UxICrJ
EVwXZHyb8YmZ1zctdX2O2eo5LcCdW5OhfSN8mJSo2Zb7EWx60LOF3xP7DrXbSGIiA1LjoM/yKMCu
bYopAQhHlywAD2EFmUUoTx6bO9vuL7su+tZqxpktms9VTuL1GsLmTxZjr7TVT4010HuEZemRxLZV
ImsKyEQ/S7t5P8ODCK3BOSYlwbTDLM5nR0Vm2Izqto415apaxmszRWbTFgRuasQWbsntfmCTQekE
+QdTOYAxuPinuege4IzdqUpxRkAiKY0tY7Ei1adzFJKHYrFEOKOhlULLOd+040Y1mnsyC3ga9fpc
NtIh2yFiflakz0YmzrTaif3MsbNNaqh7LzsrTDqgUWrKA3GbSlAKWoalKTXdN6f6RMlInuyZvO/M
pC5x/3kkW0/saIlbvIAIo0+RdrVfkG0JgEGcaF16Z3sxNAZZ7kuYb51MktDhPEqc6vTiVfnpOIje
TyKIPk2vBHpXHh1goAhpKG9T/RkZ4E5fGyGtoFPLyYPMJ9fae+nUhTkAFmDGm6S4SHVEoQ0PSDJc
0Yzaet5jprUTt0L2EsvTURheaKTdZWICcisyffRNs6tOxTiXJicXJ74xdIAdRq61cPvsPrC8BpcN
ZxwGf3Fy0JLiQBkzPhY2KdlEzmoP0utuLDGfzjEUQaK7MZNWsXXeDGDg5smq2I8IpxGVsENZGtmB
aL6FDPXcnzz0eW5Jj6Vy6gtjIZeKgQpm12lv9m1+HLWKAHOluVxpL3ODvbvwvi7OeJtl8r4oraAr
E+Z4k/Ka2qNHDLIaAZ6MLmK7wWGnH81xPulJrvVta+aQbmeovF2yVhaivvohX3PJpdz1tVGe6bMR
OAqBimkMLquW+1oZL0GVIT1D/6+pcbEXa8RTHMsTYbnMBhQ9bLwKgJ6nnpJr/9CuWeZ6O6qvpP8C
j4PiSxffzZ7zSi+PKrA9X8Ox4C7dBGC2qnYCJpzfO3iIsn6ytkbrbOexuiHv80veXdezsa8k6VFx
hk2CnKrNMMYS62Ix30YF7o+O9VvA/bufbb0/U2L9WMlls4jqmMySODqEbfiErWkBKWhKxFe6xf5Q
EqioLc2LmrN8ziSnnuV2cqHAJ6T7PPT0H5Jk0xTDtFWd+EKWsDcrlYa5yGjxzOfFbNpPo2joJQ39
rtNIJAdhue88bZ/UylaSdF9HNCSankTFxD7KeAkcLT1X0vR+Qcm/ScbymCv5IeW0TFTI6l7u1wDH
xHfn4XV2XDwdMaJjkE4H3a4IrItXjAg9o3ysNpXKHtOKs3Rw7xiTMqWK0CfLrypGHmS+QW4Na4Zl
ctbE6mvXF3c0TxaCSTryv1GAbmoSBrc2wF0fBAPs8jHKt/MQbWFhpnClDMJup1aA5PHSrdEJUAJC
Xpuj+mVKl229sj68unvKVYWemMYCgFnC3vZKkZ95HjvQuMgvqRM1KEx6Tdu1PTMcdXC50d2o287d
Ym0zRi+bqsfIoFfK8jAty2fXxpVjyIHKokHYiR9xouyzaB5bNSnN1ZQdizrJntMsHpErKWQUQUGx
aOlEGCOIw0VblRJkmhjlAfF+vicIVh6I0WsZ5ehAaOa5/kIScHml5tbGm0cn7KwLK97OlgXP1Zug
eqk3yHE/ExLR3zJqkMHifK4aazjUEQa8ZKCTF0uEWHXNSgtfathYBSk+PcIYYgxd32lQKMaqLPHd
JlsiHI8TgcN+1b7K3jZI93BlCNG0XftCT1nm7cbKsQ4lAqwbKKuf9dlmQ3OuI0fsaAcan8lkTSEr
KWdGrNMG0tvqKLUBWmerQf3t2TKLvBkOtN+3MyG3E6FvUU16YpUdE7jPYmJegz+O8OTct6p2n0aM
NZ0+dJoFT1J9WmaSaR+EIHxDTtqeRhG+RwgrJeqeCDbAdo60fluMpDb3brOfc+229MifFqVM/Ba0
UBNN8gIF4C4Z1ofSjsMGfXaO0ktt7U1G55EUulNVKJspToLK5onwogs3ETexbjzOteZ7M4EIINxk
qm5T07xbQ98Mws/AMyihN2fk986gBkYwZl6xKRLtHNAXmz0Ry4USZqS7l6b+qvfFrtZPK5WxnYdH
TMDCzeO9aV3GVfpS6M3J0tthQz8YSQZFU8zTQIKso8S7MhL7KG2I6iUR0+1p88CGsoFADoO7g/vG
Vw5KbAuq0Akjc7nOK/vcqMeaLjGoZVRSdzWjZd6JtOiSCbFvhbynp6SH5oo0GWb7QlR8bkt9jh37
RFPZ1Pp5+TaO8gy9EZ1zCbmt6vfkah+MVL/gzqbuSzEaLUzxW28ra5v0T3M/9qScie65669R7N00
9BfzPgob46auiy9jE3+uam3XDO6WXMfDohSnZawQ9aUSt1yGk5J1YZ0VpAdKRrn0d7dT3xpIwudv
de4+WAX7FQtEbrdfaqd7BS97Ao/IF1GNH6jYSV2AVjV3Sa7Dj2p2uSW/jrLcpLY8jub4heBMTwXd
0MaU9N3WKL1TIz/3Fvk4zjqBVaeqeR3by1U9eSeioDFu9ky3aGsmgHHVlid4zP1EYzWrp+6kMylw
5liciTx9sil4c1x7Qee5FE5N9ay3+t7ulbDJzwaovyQDtVZI0iGfq+LXzKr9rcq5sSmpzdOZrLFh
8c4I8L4AF3U1KtaWReTMxlDl5O6lhX126a6NnuahCkA30IuLIp1JwW31M5XQ0wECfygVdpRWrQMm
JsnBm79MVGuRXXyGLXNmUq1avXaCHPg+NZO7pjJX40Iab2ay3cC++kUqLmuNPIPYKsKxNgT7gtjP
cFqd+WVkEOdmTJsxRoSVqyA28A6i8u4HmwqmHcQR5RsyC6PbwSq5Gg3trm0ecDyfTrb3wp0EFW/I
r8lKr3xUp5HPiSTeyEQ+VwkQaiIBt3phmmfV3Bi7qin3y6SfZ5l6Ke1lQ4gi3OLejlDkoOEqnVc7
tVK/E/N9qjBOaQnOdtnL4vW2HL0vWBADcrTpdgBRqJxgme5QvOwaBZqy5aWoCM3xGmpGCLj/op20
INbFSc5GmCgT/F3EwxAJrQNpf6vt48s4XnhFcz7H3ZmhuDcemuG8Mx5MevMayx4bBzJqoTd3YnnO
7afMUl4X4wQEx6VqI/+OGfXkCWx0a98v4ozAcOOqq7OvxLqcAcC+LzFjBJY5b3LYKJJ3l0TKuSXT
TQ7TSTfHzZw23zytvprikVSyBz1zXhOj35dZdRKnsLBjDQKxjC4a0mn9fjSO7Nwc2RZfH9IkzDP+
P0XbVBMHLYXQu9hfK5jE5N5DfaoNHey2o9Ow7M+KRtml+rKJ2zW7uXvMXeVz19gBcthpa6lDvnEZ
z6wzj6eilAdFxudWR126KCw2Bmd1P+2lFmRJ7pJcKDeK2tG/l4C0raT5pmSEYOhrLGOlXueK624c
WHo+Kd9D6AzSOGjS7fgjrfzCvY2a5EvDLCuDWXiKRPu8aVt888zeJ6OSx6a0I4h41r1ZLjPx4uMS
Gkb2PABerBWj3lVD/pQQm8DAr253lKd3I1YmeBHtQSmJPRZK9zBG7ZcyR1NAFQ/SIsFb6MjspeTk
CilsUo9RTULbIlyB5sJ+jmV9rfaVFWrCvewy5IZ6lDf+XPcXuirOMIac5ybK1SzTsEp1LU9UT2Rm
FBm2nwGJ8fM2/qLYLAMKI/q94yZyl2EwDNGXLzvVRQqXjgDUZIPbJiF9L/CQsh6LXs245Gn0WdPi
2wSOIwcWOa2/TVzkrMQxG5iyJxhiy5cz+p1i4YLQae255PL5hilOgO4tdNriqyKDviN1cgMbHwvX
Jkr7BjOz3Hh1+2o42mVBwzPCeBPMDpoen4xJ8nhkVJ0xYeBE0WZG6LgtMPdxXnOlay+w69S5SUcC
87ikE+vDYdYZMWUx1cpUT5dDBBcktsfoNK3LnpEQxKUTU1TVtimb1s88moCp02gHprWUS21bPKIk
RcGgpD3ntJcYPrqrgqmE+J3mzgMgh1PJ4Mjr9aNtld9c9lpjLh+TSHX39VznrNMZbfVJHx/xJ99H
WXVQTJvze2wcl56tbSFXslCNU33kNp8q/YT6tPBt1ioGZuBxm9FvFPPUtljhHK2+FVqjepu5sLjH
pZIc2FpKxeH4oUVsfoSfunPt0tzX0ifCV7TNlI/FzuOAvYsHGjFTImSgNd3sHVAzGOVGXUby291l
8FWePlaP6CSLo7O5Nwz8QYsdwMrqqOv0exElzwJWjDahfnGqc5M70e2TJ4aj55Wj3KZu74Rak2+i
jEltV22TqsPtu2gb0iP8LsKUNg1sy1nJvDKP8i6wIrGpTOHrIt7bmjyJO0G8rDdvG02ZQlGnXYDK
5oROPEmBSVDq1bGT6avp5ZvUHI+EWO/HMjkxW7K1o7updy9HOQYYB7fC1Y9OJ/wRnVAvzMxPx/4x
8tKgL8rnLkcoWSQnxfwldkRQV/OVQYb2NOcPStWcNnm7tyja7NoKSi89gsa6cgmbhAaGHhF1b6XI
U7J4L40SsG0vLuPxs1r3EbM8mxh2MDEcREMiZiWxrZrJ5ZRkC2ZNzLFLuxRca6LezCaMMnUtk5bj
Mq7VMVxzzSakMkE7h8N+vUUWZVs0dMjJiXnuS43eo3beKuaWYIKzUTWeXLjtPQP6QYKSaMEf6PQ8
0rLaasXidzUYaoT74WI0bjC5SFc45J2nUId85tPt1ox42FdTdtEJ2oE8f3TSPOGdghy4SppsV0vh
+ZhZNzE3mJzTW69l+K/bNTAnA9k84mozw++tihN39PaESgxhMsa7JU2xwRESYgPgLrWcUUJ+VM3o
qpvT12Uub7RJJqFQl29eGl27SfqEiP0hd465ARrJc5atypauK861qpcG8cjateL1oO+74n6NkhiW
lh5H0XA0EN42x+aINcOg+km+9XlXHyJVemcVQTj0ijJDbBmr7glrvsT7x5brcpoWW3wO92a83Oke
q/KYl/NJtDgHI07O6Dx5ARoBm02H4CqOoVm601UKKL3JyJogWfuQLAknUNO5iavphizRB9D6yZ/D
kt8aF/yvQ4A3g4OfDhX+nxwX0Mn/j/9pyn8cF6TP6dPbaQF//69pgfWJYQNjPaZu381/9P3/nBZ4
n/iPKn5UgoP4Eeb8f00LDOMThRFOOCQ6UEJWouFfswKN4QPztdWxzGxy/envzAreK21oJWoGZliD
4SOTgvd+gH42yj7pkJhMI3umNyCA2wA/SRlrx92N09nT5d+uy1/Dir8PJ97PB/EGQQhhuMtHYBhp
rD//29zKYvvP7RHwVDwVWdhpphL2uvLMwDz6c3bFbfTjMcifZPl/T0GQza5YVpS1tH9MtGPv9WlQ
J4rMHQaq9GbWY21TNDRf1JvGMxQ2PE7YI0y8hKm2pm3YbdVsoUQv1bwrtG2JhmMsUponQ55qQaRl
8R6P5uLtoiqmYqtbavCrglnnuaNEehBRy6U4Eq38RgyuxSroTsaAtwLByyl+56I9JIVHPkGiNcLb
wFjV6pdJ6yrqwlo68c52FpvvQVfRc++rtKdpUWVajws0z6MhLEyXvh4meggN9A7K/rLm3KBvBoXV
9oyVenoRTdqfdOnSOE9lBg/8zF1i5zK20uisYfryUtCzJUfHAnHnW3rfzFMYOd5iUp5mBBla/uLl
RX1RwNU9q5cpNzxqyRzdZTJwAJtDO+osOrFSY7c+tUqnQ7zTG4UMNTitCa2BiVJ9v97UL3EMcOlL
pSSDEXRSKbP2ZJpF0YYTol+dQFlM49qJm7RTA6l4ql2aeGaugV+lA2L31hyqGQdxY8O+RM7GrqhR
rDT+kLp5msEpb2r50CaZbM8sQB7VrSvrWdLXqC1r9PysRUJ670jSTGb6khBTi8BJI8bWG1dyFB+2
DP1rmik2RomOOE0YSInB+tpKb82p6LvFPGalAknxYhhau+yvUqVsnSJsmN/BWFRlVDKtIL5hboag
TixnuXQGoAowfVm+nfJiEY5Qr0FLtOXnOPMQ/Wxm8hXonSycE55Aatf0X7zBnecrPgDwhLDJeoFV
GgRH37WBBcWsYNqmIv4jEgLqW3vtMN8pL8tUMS+iwVL6ba+lI6d+c+k+E5LDTdSO/Vxum06vyaCB
30dQQCo8iwZQl4yhnRYrBHkAtrEf825mi6VpGG+lU3Yv7Pb9shmI+Bl3+KSM+F50SLYsn9+mcjCZ
6dnHF8qkprRP9QgrtsK1rkO9yioaRQ61MuWP55DpVUkQ4aYSuzwsnpXuDdkvZai2UFf8qqQr7eAt
5ds0Mi5YRUPP+Co1S5J905dWfa7ZhWvA7pva4iSdx8SgnFRn9nMVogR7lzH0/T5q2/WvFiuzUeep
0M9JClApgKdE2tbGdC30bvR8wVpktNNrH0ig3byqxGjle3q8Mzgw24ll0Ota99wLYRV+bqXTIeUE
pB4bhYbpWtkzCFiOHXMIktP7Lu87zXcjbxHjNpoGxS63SJ/Qyw/5WI67lc4Qh0NEWswOccyMT0k0
1eQbydzs9bm3TX+2m7wMo9SaYx88hkXzpVGq2letts+35SjUQHaZVe0Z8trqligVpo9NKkluMZAo
e5e513j9Hs6ovM21WI/PIh5kd2e1utBu4snk9iVXvTCz+xogrL03hqlhYmuYldVmX6ZKgacZNB7d
9DObyCbQDdOipHs4AhY4AFMn+Em1U9UOjCxRmtOKFkJyYLhdkCIvo+RrhZ9jIcPQKnXEfMTPBLqX
xOvZvjDCqVaXG/CQY7K17IbwrNat2pN8IdGMqlpa42YshTWGJPzQrspBv0w33JWSii6xEvOOIQCd
K18b8Frgrp08lugvKE04x+66xjOzhe4uDq7rNdPApap1p7l+TCraT/oXjXaxx30pM57mPg7LBpEU
IyxN1emu1YSiCvk1bquqb91gJGK+7p/H1opShKbGTPyP/DrpSV+2d78vovj/tCpacXH/e1V09tR1
4vWl7t9URuu/+bMyUrRPiHttFjBo3yudcMWJ/Vka4e37xPdiOGuIqK6ZpI38uzayPv2rlkIQt0Yj
/FUb6eonx1GRz7O1A9r5TR2F+R3J8O8CAmM/gG80yKuBDOoo6ru3xYq7eOwuc/zUCVNZTso518vz
1dedEyDG4eUQp1VGE5AsKs5Gw4SNl+WSdl3PLGtxM/KxdoxpsVEGwogrMV/Kaeia6JQhO03fQO2M
dYColt23cprhXTE4jN3hNpMG+EO/qSHDRwd0ixMHsdKoHCTIdtt77eeYmLgCyUOkWQkz0VZPJ/Jr
0fSqnChDvRxj4d6yAtdMMxIvUYcKJt6kD+NWLFYhbiBviuKS3quwHgzTKnRCkMAJX9pskyC6VyH8
U7rGTR5NK3HmoKjEZJOpNtUOQ4U4p9FSxqp6jPVe4Yg8DsTATDQYvkX/h73zWI5c2drrE0EBJPy0
CijvyKLtCYJkN2ESNuHx9Fp1f4UUUoQGmmt67j19miCQufdnEbADYFpigCc1lV8/+/2od9faKfJP
rak0d++OolU7vRj0ChzUib+yYiTQIBoFspHCKUk6dWNv0smnI6KXf66A2TutaQOGR6L5NEQTK7v3
ymFTIgurru5QgS3Loc4g4q1ZartOFWb+VGVmSQXc0EDGJgqWaZvaDRCiRRjIukPMAYQT986wkrlk
RZ48W35gjprPZgQJuh47Nf0yMbb9jxX3srxAhOjG0UAz98Lcg+hcemb0g+O4zbbmlNbjKwRA6oPM
xtncsu/r3pJ+oWY0rYNZqNz719Rzkn34jwv76tax3x71gT8p7NvKr+ALXaBH2j2tpwEpp7exkF18
F6Io4rDDAt6tCEnRn7VHMUBoGQMCYi3v0NZR/eey1sfJJFfKhvPD5EyyPU1lnv3HLtPyjsoiNgMF
/vkCWm5x0WTEaKykYkB0KfOwVqww7RzOHp7ygP+J0t24qsTvQJZNt5YMAPfURDexWtBg0imf6Oqq
XALJ4xXVGmNHH57MUaNunDKn8j6SpppXCWh8uaUWxNsYlNP5hw7/p1pJPRVt2LZNvpw7kHAVLqgV
kVNPmmETzlX68pKBGckNQ+T8Wvd6fU7Ioc4OhV3D8Wapl8ZXt00Zp2KPURlVhWP8yb2+ATbUjeWX
5E/P3OqtxQejN5rpoHAgPiaYOz1/LurR8PbjqNn2dsi532EWrJkB3ErVJs3TDBk3s9dz7o7usiIf
04eYTtVD2+JYCwJ0B6J1NXcyylc6W0MOKwB+va3shSjg0q5dAv8iZ4qBBUw6ePqoNj5TpYOKaXnl
W8ta2FFj7lvlQk/ZQg788gS5ZG1AZCxt1/o4MJuCg2Dc51fzCAes7ERtLJQJr40lkmKrZUI+JUlV
a5DsEzBKw5NB3tA7ZDElrlNy+0HbpStaK0HwsfjTWuM1E5nECCWRX83CzNH8p727nkihQTNRucYL
C2x8t8qesNzIA/UJRRSN1gtbgT5u094e80uqQZsHMUlxgEZj1Aui3eG7IHu5wD+GYaIbQB9rmfJW
apIc06kwvnjW43ibKsd6yrpOZxYYka7fud2HHT+4FoJmel/G2FT13hoLCwE12Z5A154lwQlVWZdh
jN7F3AyPwGe48JLxIKsNCQY4Ui6kEG1X5NSlbmfkG9GhqcGsjZVeBEvhifqPQP10pCLEMm+ixnTG
6DwXVGdOD3EZFSrp16Js+6kYyEugo9Dp3W211KMJWhQ3v25rid3AWV+/F/1oJKFnpI23TRt8nSdJ
2x31GCPg8rbvhf8xM1m8WDFldJdsRG5wwpi6LKHjDo8I20zXsk0jrUGFrNi+TzoWmhtQLKefk8s4
1JY4A4G5M07i2gHCRJz+5Vmt7N9bzbW7jcmjAYlDpC7vdjT5YJ6abqa70UkNe29NzjRsEEtr1aVk
HLtL18QfbJe0/x0QwuhQsDRifDNW27yhcnSr0FBSmle9SEZ+d1rdVoEyZZEE1uxqROe0C+WWet/N
8zo20oQIJyv1EfwULLQaZAt9MDVZ67idWeb0RBIfiCkBfc06Ktq0l2tnSYmuBwObXdhqkUZVj3so
6bXh4OVuDBpKl1LakbrodO7JZvNS314cR7HJoqjYxmnOVSPbpl3E9V/RTdBLEE+V9ePISn9tPUXa
CAKXISM4ytcKpIPh4IrGvaq4n60dIdvFvHFlg2RjzKwhYSUoGRC5/xC8ZENW9LfB9tx5mxJhI6hC
VUPPKpEbIioD5hPShtbClOK5cLweD4gYFxlO02QYQaxN9nLJ2sSYaG5PDYhp1+rhSBnQ+zUZDOLJ
8lJ2UbhksyGUONYWY2sbCUWn+Zy19glTAiLLJY49ifprWLDOZHGWDqgD/Yosi1XSY0RGf5wVSfcv
jbW5OraSHgw3RHQ55eUmsjWv+/KWooR8i/nCysAYUssrV1gyRPmWIaczRVAsngPwYvLLpUo0I8A1
pxN5HklE9Lsumc/lFLkRyHdSDMTH9S3SH421emuJgorJFX3JujWv3WLqp9DirgM/5oDwrNB0oEsI
TtTBNliB8ajACYHPTKw3U18aw3YW5LrGK9nn+rLn1Y05m8TsuwkOIZNCgaYjyew8GHrdX0fME06D
OIS0/nfW99o+dYYnxFn0SnOOCTSYvHkdSWaBTyiqC/WgqmW41U6pzS/0BenDJ71YOmiKBh3QrZmO
5hRWJW5crrW0UOqZIlWHJlai5isUr5ZKj3kL+xtatsqjT7bWqgmLxHNfDCThZx6ci2/Xtcrv2u3R
iayXZsqGP6ONSgvkO4pnSsylYx1SZgL5Mies219y6IrvpuyiepdXQz5A5PIZA/VmUJMlgVzjTRb1
YNNFig9/J/sKJescm1ZxiDRvLHeuLJfuo+BN5y1k71bvU5HZd1X05Sc+FkO8OoWB9Kr0qJbc1mzt
6S6W9jysx6lE0ec7ItcDMYwK4tIbU+0lJ7xmfB79yi601VhQEr7zrISrYKAumL8UstPnROfQD///
CtTNDx35Y/v4v29A6+Qf4fv/GzL8+Bf+a/0xvP+GRBxBOIrxBwb8CGz8r+3HEP/t4TSlipCMTqYE
B9PB/5CR2+xMIL90gDmPzEp6uP7n9mMhMMf5/Wg8fyS7YA/4f0GGsUY+1pv/tf6QWEk6D+sXfxD/
Hezr/4eKfI6hr9E6Qy9CzNyrMrvCs/o7HICvWam1+2b2m9WcYaFXnOlr1btfjTQr0lTVu6IZkjHU
lHvqOwB6vW/dkk9pk4aoxKEIrfY0sOCstM46LzBmF+IRji6MPKlAI4qg0r24fcISAMeOY25tDWa9
itvpmCvQjwTCHtEDbV/ImauziquzVnJuJtXZt4s/TqH/VGO0szr1i8XyjOPxoNfucyJYgCyko2+J
/6+ajgPqi0WnTucQj4cyS0+G9yob89Jm+rxqCJjSKVKL5q1fl6vGtH/8+pu/3XqIz7ojy1VkoKxI
i1vnT4FOTLKXgRc3b/lQ7mc6bryeuxqYyaa1gnMzW+5LfhapWjE6gsBqP5nUXwF99xhPL55f0zpe
7DT/ZSyorBb2NVOfS2mvH5l39YzDhGaWODnEU3WerbVy0q3rfFu40Pq3uKi3PEui7ld+ep7Mi+gO
jb6sO3IfV639D2X2S9fo6LC1KDC09kXFX5i9VkYEVXqPKgT9ItsZNBjNhgCRi25jsnARiMBT+jmx
6t3CjLxCF2afK7YdVtWfTE3bYlCkeE92ME/jydXHa8J4P83JbkjTb6k2k/yqamky8RfYNJG2a2kg
xDaN66e5NHb+oFFJcLU6yNd4LLq9II7hKeY/m3D1S/OAhVGJt8xHUWuD5I63vDtk4MDlMGzmHqUA
I3KyT/rqNEhD0BMaw8+qZ3TOUGC3qGSbcM0gV+oGf35XD6a7sedta9Jz8CDGeFOLz6lCX+I681Nc
eUdzYJ536aspPSg9FEXrCdMxRR/Prc3TpU3jw5xmrhTyPa3F+DX0f5bRuYGohvOcveltsY0hp1sX
IdPwXuMS3Xe1RFQuQbQleNgsXtsIRBCT4Ih5tWCXnZc9lQQruyuPqdWQMN1WV4ct1Ol/M3e6tMTd
l8oOvK7aRn2K6I12chUM/Ri0XnFMmays8jgnd9UQ0c/00ttfYO2vKvZ3MY7knEoiWx9ubYZYE+S+
RdtDoUXo0ChdJn8B0jaWkb93or9HabkXCLsHsDXNVJcuK0IrtZ9at4aAz/dkMu1GcyR3UP/xc/sz
mQ3egw9/2bXkGEfdQlmD2lvVG0bjI10oVVUeYoKzARSOg2Cln4A1Ct26zRhMKIx6iobiN4mZEihN
TNcozg3e7z5YhH0hhaX7coX6YdQ8JP/5bXSbkr0TXhw9EImqKydpDt6cfSZa9I5qjP3KNn9bX/8H
BYWSBoI3zB9+hygNCV8+CppjehUHWVzcSNYM9cl7mnqt2RT2UjN86pDQ43R3s/iTvJMliBvpXrUZ
hYG2ePukYnND9j0Hs6cRMI/+fHLBv41BvSINX7Ncn3U93+lk3pU4Leowte0PKW9yTHdNxHjUmPe0
+zEe3S5dsQQOisGpTr4pz7yAsazEOFBLQC42eAQSnhSgdq1Dglzz3p5gkzOIFnc+GSXftEo8GmMq
KHNXHIljbO5Vop1S+DDi7n1r28yvfYlNDRzm1sTuR2TA7g2VxTYgVi7Ddmh1LfFfuWqI7m3vc/KA
XmbxVLTlNZuceO/lY79x4nrZRcotwsrQHJrW+SbdfiQpRqZ/pGiPleeHfYXac6goW5QnDxPci13o
7yqfbzLLjplrX4yyXUcWBvd4Ceoh/Uet3zOro7VKfeefigggmHDgBO2cJTsWUysccy87KGzgQWFP
t6G3tU+z8wfmvIQGtNnGvt/Ofbei6RvAoXECFyc2hEN0isZFXdIGDwAQWIv3KD+5LNu7qJvJNKjn
srtQQZWeU3YEjEtwnSnaIt3Uhj1IEsh3bb4CzBT7LNKdvdf5zl1T2CtckoE4sfUzipDoo6PdHTBg
St9UhzHAxlP9xIuRhS3BmSeXYfmIh8kO4taqdg75hExodRPmsUYvLydrgFE64h7MMDgYy9lV/qZZ
FL80jc+uT7axqa05z35sHW2mkYGkECcq7/TpNKF6rOVxUld7pO35SlR/6y6+G5q2Mxsgilk8t2mF
DNnq4kCoug8VR9VNubg0nMGnsFCZFjsk8ajfieZ3q4UmMWM/uyYKYQL0OGhFeQHYWYKRWJxray59
ODsviOtJrsvQP5czEbZT/Gs+LrxY/KHTXCcpSQREjaB3rzvYOi/gIdfwY3SxzJOU+84tLaIiYIGS
WX529MnjW39o9v3kPY9ztjnzRLZCv2flvKdyLs+Wm8kfDEoaUqIxI5V/8dA52x79BFMdzEYxr6zG
93gyubEFOHA2PHcGAUd8Fw9lmRUbvLBOk2+0qr3ZljaEhN/g2ag1FN0E5GyK5vGnYYZbRVxjV0i4
LxM+aWvXgmaZJMG64r2MprgS8zyuzcpuThjn2sx9E1D6LGzYKFT20IVV87fI6p7TYUqPnk38l956
8046i7V7ROetteY8T1sdgUu6/MZ0cQS+pvR17qj3pSz/Dk78JIkCChPv0Uwi8rMxZ69m2u7beD4n
BTm4ODtNs9x1dv8iVBEYFldJtPxMrvxTNQxoWr0FYAzQqT5IqC1r6iqd8E6fJkRZRvWYkuwDpPLW
R8OUPMATYwyqIsLinhyASNJVpej0ijxuqOYMi33wp+Ia+/hmxmvT2ruy1C5VXW/R4oXagCINWRgl
VkaoST4Ny6gvPHtGh7tmUaJQIxr9rGh5Pi4Dm+3ap2A6TPTBuOaa9qCxx2xBhaq30J3KpxgOqc3e
JdNmK2MxbRQeuKDDZWESmWGVadg1i14Ey4g83FqAGVdmO9i72HXxv6YVReS2MvxDU5vukfnY+ZYa
IyOLTHUcFD3RSdzp26pekieM7VyJCZWFm3YotEAjknrrxLm/EQVq5GHo7NCEEqQUlAup9JvliFhB
ezYSP9v242Lv+kQapwH56Z85XZrnCkNsmFDBa63adIlAz8ZqRPRKJzeiO9pmymYarrZw5b5hZd5l
+dS8KwsY0xpNR670IR0oPSlLNEn1/JIts3FWvt0fWswmv4VBl1XVjd2Tr2tf9lhymeZN1l28DqJ1
Qgtsr4pG1y5gAxIFWZm+6ODte5MffTUkuvuEAdUNsiG297nh4rPwmwbxwYA8jugSTr6EYGm6R9aj
MRYHBVlBz25jzhvOD9PcmbW5m3InPgx++iHadrI2Rqfb70aOinUZjCRo3T67+Q70A3d/i+TZSTDr
ZLUXvTpD72OAKhd+qfh6YkUtZEOP0Np4eP5KOc4UzNJNaNL98FGYbX6gzgwxY1EszIhIFr5IqElQ
aBtkmVtu228hqvszFGb2ofzc20+GDcoqxkfhX5nXw98lr63dBJO3Rnnwx3Y6PBPC1AKXWuizqLxn
kgC3yA06vE1poBxv00Au9Lp2gJt+1G9MxZYnqa3MWDtHZXUBgH+z5BTQlXURSCp4lYZpOjKwtwHU
5LLOZo2mNhn9MfEdkRmir0xZnlLdOPkJN+Ds5Xu9r9AnFK9mvmwyOIfawupmVS/cqwez9UK9RIM2
qSlHppV9agjuVo5mbCY0nSFa9IVYtvYmekpjGrKjoKloieO8RCUbnXNRnWsDqXr7xTtIRJIc69B3
4rcKMqkuomvbaILJT2/3+FmSA5lytNWKAc+ClhF0GVvvy6iD8Q2Ch+/SKi68b3+CE+ntpFw5c5oe
stmqX4RocF5Oi/VCdH6/th3CYpyRpQ81ndhUmaHQL6jXJV/8ZymhKsp48dakdB4KF6tw6tLWhCz2
2iA5p1uXF9+LKQzVcRCFU03ZlGttRO0/z8afKsVkgazCHtQ20ss1N0roFi1niPVwloZ13J2Ey0PK
GCh9gYxQm7YIIdeeYf+Wcxo2/rDpNO/w0G3rKjs3xnttNM1fOO+/fYsZy2PUDpIcB0Oe8uobtq6N
fGXgzCuHB8AyMMqjDsePSreKA92VPdD8wg1Sa8Wx7OID1OMl1tr+gEvrVoObopSxvW3umx0K7mRb
awq2yoqCNnsE4mD9mMJ8oOtilSu33HBbuGc52HK7iDjd2alpvuuKI6JNHCQwhmydjVXo9iXvMPcX
bd5cEzMdQsPIcQFEsXdse8FHYUQUz4s4zzaVnls7XOHJQaNs4pXGNh8NhJHccpFT1Z2Y7ruZ9/OW
pCy1BZGiG3taJv+9QbF5cwZneM2cOb+7di92uj10m17RzUMAm2+/C7vLz5So4RMtNf9e5giKG3QU
YtXigWGvGZs9/E7xPpIw8BLnZfE10Rn9PTBvHLql1w46Tux20zdG94rLp78Cu2YHDfvoHyeWlKfT
vDZsLVKBEQP5hX/xR6f76GwR3aXK4mejT7mYsMYw74ooLV56czb/LI6VyABkzijRKhNebAJD7wik
AZUUpftiq0YQFyWni7Rr/bgYKbuYy4vquIVxjwQibNS62rm04nlfKLe5ILQmH8pyao7+LDdBi5Ft
OicugeW4wJqNvDmqfCcojoBPrGZrTDDWnWi55GPyXaUCdB7tO3qbTmws7BdvQAjTXsWZFXqFrEJi
c/ZLp6X7CT6pQ/2jxPNkaOCUJUMuSppZ8mgGLmqv9dfCwzmeZ5YVNvA5N18MyW9vDb6xamNLEqde
LT2vlptE28VucLREwtg8dEfk+mn1fJR+zB1BfNCBSk9I2gpPYdOahKqUp4S3ltKDPZl0axP5r6kb
7cPjMK6sznkBf79x7yKkRyW0jlDDZ711hx9gj5FRkEdsNMZEJBojZ7IyS+oM/WJwQJYpZJdmiv+K
xoC5T3H+59keSnkISzb1sLcNAoc0oip8+VFFIt8KN9mMvhUSJs/eLdOnzG59zL4jY5j8LKvJZkcX
H6qAeH/k/vaaHr94qGoRzGCkRDbYM0eIcV3jpz7mWNaK5HcBLSEWDyW1/t4n0d7vCV63DETbLUIm
JZYDDesRJnrzMNE7sEqpBVwV+XiqRL4ZpIugly3MrIuArfSxRz55rnT4hyOxXFHvB/Pw5CyvmQ0N
SFqnBFGCqAqqPnnR0w6UwKwqupSWve5WO1shGYI0itn6jPos6n8d/q+KycueRli+gi27dteGdGyo
FLxH2gik4Tb1yvEC3z+mzcakpYlvKMVCq8f/MqPcZDh4akSFr2WhndtpVKHbtIxZRWTtDEoRV7Ng
v0Iyd2Wz2vMo/2oPJsHsI43M8m4j4+nLEc6NQ44zn0oUftq/OHJDvf6INPwgDrhJFuGOLCs2g655
LGlQxhwI0t46i85f3+g5LjXtrYshc4uGxdSvj71a+qMuHWNDO+a2jbBIKC+eqDMshkDSbLWyH7Sp
iiG3T2a+ibPss3GMKzaJHy3xx4CYfH1FyziaAy3ygoKgsC23kEd+VSlD2ir6TZKApjTYnELyv5od
9iMs66Jqn+KFYIcG2oIOgFVttC+ymk5Rj+FPyupNxU3g194XCfaYXcsy3Rq6PA9y5/cumk2MYUIu
Z0PpJF+T4Z/55zjSzXWP62qHvJyc0qi10a7X4C7+/B3leKH9yLlwZo9hXLZHixbhlaEqH3AfEgfQ
d53byYkmYkoGYyv7wt7LS+g01ftSTb/G2Nmb5bGI6irPwtgTF9lZBz/2A0CNrzxN9RMlUScqDkoQ
NMPAY+j452k0pys6NHc7VjUN2/OxqqOwT3vBrWT/ovnjknH9s8N7sHLdOw3d1Zs5Lm5o5UC5o9aN
PIacFIMhU9B1tUeY9mSfNKCnO5L6YR03Y7Lu2u6i5LJ10vgJXonPfBBvOLBE2Cz+hbR9nldJThnQ
TCtZBEq0a5K3JSZMzMS9gQP+6FAuu+rKZN+Syugh5KDtYLoZuNlfCnDG1DO1TVwsy9rKE/jWCle4
qEiRy0o4HeZ670lL5E8zxjeBIJO/yRt34lkjl6RwvS8/LwG4ZsFRCFsWRnGKscRaIyYi5peyihAK
9NaQlL/zSV9doRzdighJpQPLEc6Wd/SZgJpymv9wWVFf4afhACR06qUBjEryNyWTs7oN1IteGQ3O
Rtcencd3MYyWSUpx9iR9zT1QWPfPGBIZDs7y49gpqjgj9u40GvLZy+oJHI1DUqHfj3NVPVExJZk9
KnzQlTF4m1Zi3q9tOK4592Nqi0W6aw082SmimBUSwmrdWOaai+uGYYT4+tp5M3u5HemTCoRb1zcu
nm3Z6P4ORZx97ew0WZWcwa6dXQ2nuHtYkefB/DvUy39uJX4j0dwEvKJynTPaBLQMvNruJHexxYmK
K0m3WCoy0gJJmjOdPxir7Ws86eY16fdxVAWueBoSfLr6lwYed/cq+7HweM2BPGFqopVh3Wcxy63X
LcNLGbUVWqipv2alqYUGlRwqWvSznWAOTzPvs/dQ4zF7vTXgYgDtHLyoAUYI9RwGliT9upkTftKp
PmX6RO0zvjiUC4k8kmQXlPp1EPZ0yNDTrpRk6XKHUAwaiGkT6lR7hjLhg8gcxMydNucMKg93TbOX
frTXDe2Mans1wFlQrgBP+MoQLNaDErtGaVloU9+MKPywgL++657TnpM2QTVQ0DXZNr1BCvewVZy5
lPTUq8hC/yHY/s1ipzpAkppo0vYD2hnjaFPZx7IiKj9KewvfiZ+AIDB2VYhZz1yX9sobZu7BrP5N
NHTS2LDC1NNprqYebkNiZcvml2j2QZdwE5Ht6pu2K35E7B5lU0ItxuaeyI8PNcf6cegddZBy3CMd
qneZjl+7jxZMs0WdoxlDxEKkpvHP0/Pu4fk95Y/HrhV8JWbbHAbCgkNjnsNBmDxL9e0bEfy6Fk0R
8pbxNHq85GnkHiBq1KbwrCEwFfUbhdH+9LmLrT5y/iXY/IbYOvRAyWNSahvKvriRYp8k+IxQpFXZ
6UaA4bf9bjz7i4w/Ig38wXypvfGF1+BGrGeK7zn+x/QjTrXfHUyEvcfJ1o4xjD2iHaBgf35QqWaN
JHlCOJNLPSCdH8ZcG/dxbZZrsbBQVoV5ltl0Y2u4OnH8Ti4BEIRVbO0lzrZNJg4FSj6sY8wCeZGc
RDYerMIZMSfh+fUYbVcgn1DZGREQuR3S23LA7Eooa0blz8HFiihfSmzKtbqytga092yiGUrXVk6+
cUmNLIkMxG/mrhpVQcSzDYMhbrxanS09uQ6W8YQYIl8lSoakVGoMN/4Vwy1uwHGaNn7+T8MBWvDi
V3qlrStSUddV2u5MvbsR1Xi3O+qO7X680klyUGjh14QhXHpSP+pG/xs5KSd9mtrbJu1QCfJ/uLo9
Xn7kFsV6sS2+M3MOKHTQlf7LqL0jHaSEK+o32uyh0slOrFXXLur/Ynk2T15r4QyoCnqSY3u8zlp8
VDMbXe0u711s6yuvJqmkvBRa/uST+wF0uMY4ccB0sSs7KwsWv906k38Y/dbHIAaUYIz/0So8DZ5+
rbnzRv21QcEzkEKBOnBb4EIIbOzOhWrv/FpXDErFOhoYktrIv80P0hFXRzDgG40LJa9WtRz7WQQE
6p5iJL/rcuHWcJEviyQ+o9NHUq8LAOG82hME/+5yba46WEiX9hEvvpHxx1WuvfePHA+CTa9DRXC3
Z/Lx91m1XFODT2o0K3zMPekOYCwfflM9kTHF3YPrsexhpZDjL6RCJpO2LWz/03x0uvNOE6QB69n/
HRLu50YP8OPnzsX3iw3hqRsaFc5NRBEW4RI5WyN6fHQon7kwyFBwvsck+oP7NySQJlzKEOvKy6zO
CB/OhNEcoIaxemq7fnAJKIqOVeQ1XMVZxghI1IuuG6ECe7s7FR++VQkvQKIHHOcQ84Aw407ScfbS
tJN9r90Zz6wZGy9mNWakY9Fkjgzf1qsjy/LBKpHg2H5EoWbPfjdb9hiYvMUZ+weINVmJoulINVq0
fVxp8Y6cm39++ehFgL4lfmLJ6WNOuLgHGjizRq0dSYaFIEEPFae3Lh9LECnp+b4pssAfsOmmiolK
n33mwJx4rUp7IhbpoOXxk8pInfCsa0I2yUE9xHGSoCVavo+oQ5ODb2njZvLid1kn11nJPaorjBz5
5IbAeS6d0i1e9zYfeD7TsQBTfM2q5heJ8YiUh70zW/gPaKN/x+czBWlF8Gdb5tZWM636qIlul1l5
gG7nmdDNlcem8jS0VvZEBRZMmq/xM+HL6S7C10510m4K2VG9h6qH3AtaYbbd/NNFzVW3n8sq2pGm
vLaLnD1OwQnn1Ua0YmvN5bOnatzoWEbk37ZLKGT1dqStcLJwdO3TLNsQNryl6wkJHG6MuIHndjZ+
ZjJlqBVJtMFonzLi0Nzq2JU1WWkvjmyvJsd5nDSXVOBIJuXENbFl8luzPkn5bZF+SYtcGCnetM5B
JO/E7DLjGEUkAjwiDclM3KTOSxLPa6nerJwERlteEivexGqfkds7ndCqbq34x2cNp2Zh3TANaHML
dUPCRP4r6sdtO/FT+aEt0w+HMB6z+0msjW7WH3mmvqJZu+njQ2ZgBvGQrBdKQnFQhKo75VKs9fTr
EWlZs25iauGo3WROG3YZVx2gTO58FkXOcTGQt5z5a2bAg0s2Q02PeNBgjHqpm6qHxwfJk0SPr4mn
0feLx6pNcqOjP2fI0+4qbptbWQAQ1ksz7PHT+ltUHSgfTZV+60SDbumMyKFuOIfWqkVFB1dfEUkG
tAAPiQ74KL3IeqgJ+FFnlFZ13beHCBv+thvsOqyK0norU8HyNrUc9ZkAX/SVhcgsqa9WVhqfNt0y
mILmDiA3j39by0VLJjmiM0uv3nujG2bmVaq0VebVzxMC1DU9o9c8NjySxDJqLjIcZKSxZQV/fHuT
jAMvE0M9BRd5YBotxJ790fjRzi2qe6a0V7cjcwdo9TOaa+ThxBG5OYdoJfqnFv09l9UbzHm1rWaM
xxHl66uCNaFMtUdhDiZqXucDeaeEqUX5j8gcIqbkmxisvUiS35G0066tk1WncmBCNvneee487+Cj
t97Wk331XbBdPTKvesrX0vp+HNYwYXX0wSmfBrLqwYhNTB4gQza0oBuhsWt0vpYx2dWwGlhZxpVm
dk/zSNWiVxU3NXa7xTcvcW5dG9v9own7GUP6AUfRacnVNrNHBUYwSn6Vi4aUKrvlleMyF8Z33IGH
wuw+qFBH4qcWbnArsanawkhPYiDFScm9mcwbcu/A00CpK9NEhgX/2EPbGPKMKFQHJey/bfmrjF5b
6wz3a7ZUtCRAvqacWpzM7i9CLJQlI1dbbGJbM+qAWOSccDGG03wgp0JLLpbZP/3H2EjABtJz+QeP
O4mCcf3vYXg39Yrx2kkPahLUrJbaLoptdLLJtCs1Y2taZDCSPeY70ECRXcFsx8cs+u/sncly5EiW
ZX8lJPcIAaAAFBDp7oXNZiSNxpnODYQj5nlU/FN/Rf9YHXgM6WRWhFcuatEiJZkbFwZpMDNA9el7
957r3VMYHoWhxVQI0WnUPepNdSTOAn8ceOcoy84x1pwHaBJ5+uBSOHJek40MYyBQxUEpUqHokBQV
bxSv/GM5ya0b9gfDAmkwU4mJjV3pBJhvS5sji98+qTK7jDHJ0UgMb/TQ0ZZV5TKn9K87AXwkNZ9y
S+2ht824o01ArwJr1YdpaRijTO82KhBRQJRsNbmudVNfWV21JSpC7KTK1abNRgyEMWL/0LLYrlPr
iJFi2Wbi1GfN3okzshub4NkIMxfPk/ZkIBalzWh8xIbylnnsIk8dAjxM3QmO1iXAySNy8UvwiCun
aR9NDdpiX2/Q6l5L78UjSDXVj4wPSzCPydomzZkDjLdKoQa1nH1Q0e9IqH+3GY9CiyHVcgGAKlji
JjU04yJlYG01tFgycx/TXBuN9Fp1N67cq8jcuTCtxuzGTLRV2zqzHsAOGJvZ9ZJDKsc2P9ljYT2r
lEzWIdxifHA2c5g8OpNTk64rw7+MQaQy96NrNU0FYyVOtnSUKW51bL+bspLbWHr1sko4uXspqNsY
+EKQOW/alJ0jA7mxu2iNepUQ+q4XC51uXdvgdQd6uwkB9jNwomgwgvYRAsAhldZbULcHxzOuGbWt
ZOxe0OMAccBTLPCyhpwvFwXSzWXQZ3IrKrWSebFVpb3tPFynU1wbq7jtzG2OCHMRaYDRGDvM4hXU
ClXRn3eu/mbFUAcsASsne/Fldqa8/h2j6Zum+Vu984OVg6xgiXL0tXXjK8226EV19bWL3S/snT2u
DbRWwbkXN4yl0uXYxUz4PqCekXYq35vEvavH5IhafO544TKs0+q8bdvLcJj0ZVaD6Oq9DFQa62g3
FWdFSAuyGLFPlHH6SJG716v6Oe3Cx6HxxZaT49k4GPeqrz5yBrsLkwYe7W/tVufRNmhAbSf1PtkN
AQUFq2RgusvOdZ5pH1fIkizSwcPqxF58MF11cl0gbZq1nVUaEs8yQ37ia0gP4C0m08LlG7XhMsV5
dknLTi7DBNC/N5TnAFxa/qWBUzPUR9Qxx6qpVNvB7VYpVp4QKwfK5uC8BkhNviH1fmO2itFGBOGl
o4NXKG3vVr2+cFDKcCuPhyggoqO36NwiUDE2peNdGhjYz/0kDJd8Rtld46RgyrSXqW1RRoW3nSa3
s4F1Kfs4XIvEDc+iUPHxlUzJYIcV3I/GGULWeFnDAFpinaLfzbPK9qBtUfdz9nZ6a0mu6IcdezfK
gisE5pG+XbaFP/nUkn8DGyovGcGomg86jKOV7OunHC6hxTkh3JQWiA+rRKLh2PdeG60Ymtp0ORqg
QT0p5SoPn7U6vrNHKzzLRw9PqZnaL0LTPxxCEocQc8PAOSsry29mFJ9HakyZRgTzVOqlbcxvWJOW
NpPUmJwIjWcBVREO2f4RlCI1WUoRJczs3Ad8WcXRHmvSia/rTPPQpDFSOsUp0Fqdu8lkJpGigUhx
parwsmsuvPA4tve4OawVCKl9bJaHYKp3VdVfu/Br93rJo2Ub/q3dOoglOkQxCnl65Q0HR4yPdlw5
R3I24J+0+g3+biIIsjNj7I9tJG8rk49QmBBu8Z3QEVsMmaNtW40qJxDf/OKq1hC9lR50b+HrTCaZ
Z2XhNRboDS25hRVCy0fZ2BJ/GjjpE3wpAe4uvmm05LVHeejLdwKfFw1D38EWzD/sg9lutWFbJntl
l6gXmMIm6cX8WJAkmobTMojvOrPbeN11RD9gAPa0UjXnWp0hB0kVEx0RodAc4kZgjY9gRNqdfnCH
5DyUSMNcfX0Xekvj0p4n7llOy/mqCp3wNqpC/7rWeaOIUvWDqdrofVZe77JOaO+JTBOQdMAqJ3SQ
HyJ02WFMsrMSdqIMTOYxyuxBrci7tBi9qvYhQal1RFCbbXNXVygMuvhMaa27V1MlwKHlzbmiBDrP
7CR88fOwZkvn3Cr82uHoNOqbzCfORiM9azEwI30csMiBgbmo7fhZVsySzBbGkahbBj2aNNfoAsvz
PpzqixRu1FGKTN8bTX/f5HyMOt6AYi20/F6WCYYP0+zEwUjdgIFm8lYHZF7n6BcCbTMZ1mqcnXK5
cUkE9YNye8Rszn0D62xlRDjvOESdJJa7lZazvgmG7bdV7GhXnUfjUzwTuwKlOJKI/HWABMmpSuxF
0Pk7jQbEjj6StmXCnK0rfP27qG9PVSSvEbJF14NTrhAmo58y8/FQo5lejWkTLmTaHQvHeMQbclaY
rzHe6KjnBMJkpmX63DKfj5Ntgq9gZEbl69Gjq18Mvrfoh3PDCTaSmUvgnArZ7xiSLyoKO2m8awOz
xVDbxZ22UgCvgV5NWOzj6J7ndkk/mNTTYHrCAK42nUa3L2g0FCPNjA5S07OQ/hkuGlp6TuFgdBtK
qkU4MDJY0yk5BnG5t02GuAj5Z6/LQ+1BOeP0gluU3WiKm7U1UjbFOfIs7VS4nBhY+MxoZZl7EoFP
lbT6jRt1a5Hq/mOCznEjCgprDdHjkGJTnIqHMN/2ZXRWROoK7wo/iHN/PWhus1eNxwl3BNZd9zcp
YBwfcwEGVbizk4u73ZziAM5s/a3O5DNkKYS/dfLi65p7T28w3IjJo/IvQ7IIBh231TwJQMmWlAmq
UFIPV6R6rY1krlrqyFlWZHEvUxxxi5SIx9oOL4Jk2vQjkeVtfdbgN1W5vYWriGA59t48k0WSBov2
TUJkWuL5Di5ioBELF3utVgz48dQ20UBIahgpFlE8Ai1ozGGREwG1kJ7/FsLI7Fokr5rXX1RdeC6x
xDTkhdGZMneWrQAVjekzmy4Pz4Aerhgf84lM8By1q8umzrCcxD+vKBd9RWmWGa8yfq3hbC5o9l0M
khNAxz9sxKNwhLqrtKwx/OgNPdc0jVlKAO1HogyPaOsWrM7QgqSkN9oVIESCW9UGxdp1hXzP6jJf
6XTciMcuDwgALupIv2fGHS6JLh4QX9sZxLq0ybgKBrX/vuHi/zvGjoPB4K+9FBfPXR29Rp+h/POv
/OamcMSv+L7xRQg4+tIgQusPN4Xt/AqL3zR1gfYVP7cDrv8PKL+h/0pLXyLYIxWRVGKPzK3fzeQa
bnIipm3OqI5h2Tohgv+On8LAy/6DmwJ/kmfr9gz3t9AHmtQ+/PwH8s0UV0wwEznS3ZIGeEE53jlV
XMPm6nBETC16Wzyxziqu2hZ9TjHFz4M+yI+qCtX+hw/u9JuF40cIDx6Rr5dCyO38rmb4D/Obz5eS
gyuHQRthaiuCZsdyNSGRirqdLOl3LDMrbK8SN/BfK5zKP8mt+AwcIjcbMwvhBwBNLF2SuvMlToOH
Hf4JVGoUkOG92xKK7Ofjezy6G+az4icv9jkk4/uLkeLJF0c3xiLz8suLIUdxbEyo5SqlDQdionsW
ICy3f/9h/ucvAm/A4W3pwv3yIpQGdZDa6N9xyRnwIOl7Tfj+bv7+VczP4XC8F8kL8FV583sB//Tl
9nFCz4RN1MH+9y6D8gZq4cKDeWZtpuCeCTotA3PpdcbMr0YPYu9iuJpysmiU2ItGmvvSUKtOGGwD
Yul2Hh0p8CZWvzTGEoraS6EnaHUufc1a/f2Ff/9G/+ki+n7hIH8ATXkW+YffwzJ+vO8Lx6u1YC7F
4f/BGq2a3GWWztwXuZ6p3flugiDZN8FFLqNCfxb+NF2QReDdhhY28gXxxT5BZjGNYIMMtXGlFPED
dPy88SESTDWx6Obuo1WAY4L+wW6YVXSZVp6D889tRnHbNsQy4ciLmHr1iORq5Gf+HkUS8hSDb2pP
mEDKXk2rtUAGq5mSbhTwGlR1NQ5wUVudjbQi0u7zWNyj84dyBDGbiYfRdhJUIEIQJmeEmnngXez2
Z/FU/3KDcQ0GeIyZFUYZ+X1h+WHhKOyy0NhxO2YqTXKh6RAI68iTP3lW/uXBlIJnhQhewaIAkePL
bdxGI7i+1mjpIhLwN2uT8NLjp7VmBi6u1Hz59/fFv97PmF9m5AejSlfiVv28BpGoWOKoqVtMDS7V
TZfjX3IqaxWUhJVV3LUrQ9EM+vsX/U/epCMswRZgu4T62F8cbZ4XSks64LSQ9J2aukx2bdjQGhPe
iRFX+pO3OC+jn+989iICXSyDWEf2n/lqfvjigkYOcAo5Uw/VJDaZGaKtMJPHDmHL+u/f15eUIh4y
rILIGMh8YaFjXf367RmlGQ2sgCvOg+reiSeiGTEdMOeqisi9dfvyHFE1ok34FBxCAYXkKMZAGd86
qrcvo0a47m/v/n9ggP/4Tpr760KFBKGvOMDvv/EnDtBEZY6ijvXQM7B3/lGnGMavWD3ZQwhagxWo
z4/gn3WK8yuGYH1G4riOJeEJ/lCnuPyMBxY/qOl+N37+O3XKl5vWgFHD/xzX+x656sov+wxtFc9Q
JoR+h6PWVTO2T41hF2sncc3N39+0jjk/bj88IAYyYTwlBmuOQ2fDcuaV74cHpKlqQ9VBVC30tHZZ
A4Zqw+pDNklK0AUaLX+0mRIROVhBtjjqfUpegzMON8BA8ueyFfkRMAUN2i7M9i7n6R18S5qqJuaQ
NDTfPc2xdmXJPlHMgTUIqU7IpLD3s0udktS3mMki1eEMdgwNjXp/tL11Y/fvqsZiNuSBeI00w1i6
fvAI8yvFyIYgYeFYGWr3NkJGg+nI5RjkI6C9bIgw6hl7vvsCUCzlvXxx7bDZRh5KyqjR6O7O8QY9
thG/YFcDUJt5mGZra+3nXf6m3MxZOALJGbZKJhtKRRWePgaxq5IOHOpJ5ctm4WRt8D5xzBrJ/Qmi
DSfTgkwnu2WeHRGIqtXtTaZ5WmKgmg60VL/xQkeEhrsrsqiAnyo620qrg+5pJiS8fiyUHA5ydLXh
UZkpLf1wIH2BPiEbxmXtsTRiruxe0zGQGCa7DHlVqufiuRlp+60DvbP2wCU5B1oFIPxF0bTaN/h+
zhXatuKtA2+MgFd5Lvq5iH25pzfRLuNB2U+zutbbpyXT8YWHN7cg26fwgoONXPlRFbmHSLmNp36R
D/p4gI7Mmd6oHX83+X1zR1Y3HfQBI6xzwBSCrMqo9JhOFzxLemSw9TiEo0t+QBoYtweyNxTKQhCI
1SKoUKUfilKHNCJdDwVZnYJCWgdZAv7D44VBE9U2nTqGBXZBbxzjrQTUhtlHxT7KianO72kAoJbi
PUBs0m3kIETsNcx49M75cEe3oA2b9hD3g3ZIiDNyQ4QLvpUNDRNWNqGFpTcmOAalhwEB81I8NHGP
3cODMR4Tv5Br773fYLAlF8t8Yy3Xpq0nG++hFWQaoOL3UOgDafNoIHuuBpIyrL3DNESouDJp+VCd
+wjvcarNdy6g5OI1zoz0Euh/VUMFd0fmQDgq0E0NBbpE0bfVGwgOOiW9JGpjreWS48iQpF1Nr8Kq
+k0P6LgNrpp2UKwLLEqqbN6TGoTASm/D4ZuVapzPaWmPh9JMkwkwROhVEJcdygfm80a1ztnpw0Nl
q7rYSQ46z04skkdGGAzlU2GMLRbkng8n8wSNaDdpAsK//ERnlOdEo7+qfRlcCTt2X7knImtfNr7O
h5v2NMh1ZgwQsNNRvdSMyaw1weIoemOU5bDgO5fVhNsn+5ZMunZjxuQCrAYL5QCtr1nnC8vSxc8w
4j7xsPXEi0EFA0iYiPZGFBGAilCyxuyuLNHex0XX3TWYxuQe1gTwTFYwu6HS1lRPowbqYU4K4DwL
0Jv33DEIXUHGCjs69zq1a5FLk3dUWHa1FjoZzCe9H4c3Iq1rfEtFj4EiLEA+0RrUtFNgVNGjPvpd
8CgwzLyNht29GqSSXNd+mIlVMVgEx0itj8igwFKBLq3H2rGp8ANojBVlmE5mFq+xHTYnvxwmZ9GU
XVitaUFE047Iovra4HjBCNGAU4Axsgw+EoGyYA2LxSoPU12VIyCjuEeCi2wa7ywosO4SHAhCabBg
LSVz7s+uDniT4YZauy7W5lCFOix+UCwHr5jscl8JiD3rPowEoswWxgZqrdh87FLK0uVgej1ZG5bS
8cvl84OEHTw4V5WKDHo/g3JQvOhU15OpV9qtKergdXbSI7hkEMLYcPT6M1DSrb8uAjE8usyN052R
1NDzR3ei14XKAdPEkGWN+9DAyUBExqj63O4K1oGQi527yWlPkyZA1h3ohmovMEBkwVMxMkF9d8nV
yT5m38/4gno9hmBoVjO/PDWMob724tFyr0DAapONQTxPmYiGvSts0OelPtx4MyL2qPLI6Lm3gEjN
NMzGjFFI+SAMy6XL0RmdORoJTWw7oDYDUB7UzfvM1QpknbrTl3Ih+Pv+Loy0pDsLQmXxlkaLQYJc
+Gbgi49YS0h/aIXjYHCnBae5nGqkreSmqISG0Ar4TY4aCKcRechBq5ECw6NTNXdAJhVtMpzQmXuP
pzZuWJyDuLouK2tA8gpkcdrlykaS7TdCIqoHoctS0vomi1+VZNEhQC2L7i3lOHvS2jitaGKbBXso
G233iJ0tKbZ6Tg2LlT1OyI0gdYwnqpL6DMKP4TotkLlV1nXS8HTs8qTu5F5LM9IbyC5OjPhNDEbl
PcDSbPV1jlPOR85R1CR+4Rc329uyc3rzQmVyzC5sG9/PasyseU5AhLIMz0uALfbW7/FG3emJOfUr
TwcItDVju8i4etCv60TLhsthUDgdsahE4QXr7zC8Q4rgDNonQWZfMfIR5yOyEvtsmKqhXzVJCGHH
Vc6YXyeep7WHMPSd19LAXLLiMBszuWswReIoaTBfdLjKX2xjCLqPWlV++ExmK9Y2i8llcF44Med1
7OgZJ6FC99pwObCM6pACclU5W24VtPioIawaRQ1qG8TR+qTeRptYs3Esk4UXRxk8VI1ygSolM1e1
Kj1CqLwJ/2JahgieMBVZq0JhnTRx3sEZQ1/DnD/YMSG9jYmj+jYkFZ1ZH+YaKK8UbocfpkdqhvHD
xm20Vi3L1oK7s9lgAZ54kl21yOoxv6yZBG3MrmIOXvY2a65WWmsCTKo9COp0i5IYpYBPioNsVbnv
+2K6z/FqzRGA5ow5qJjXElkG0KlFlRlYNh4dA8RpbY44DiJMAp5rH11XR9ck5exRpN1vNMOmb+Rb
qZJ+FzIiX0qdlSQJ/HJTdVWA9W58mzqt3QLFIRuQsWS6GIruAT9xfvLGZFjGMjR2tWPFj7S9/W9o
U2tEbgW6BIh4uceXnJoeka4T9qKFqSgyNZIfEJABpndie2elgcnQ2GnVqsk6ZAdOqQviLTuMsaQY
p8SMTdorloEXbpPmNFr4FsTs44zpMFzUgpSD0dRQ7Y/48teh6KaTKtIE86FTHiqnsreG3WqvgWWd
u+HYrioNkmw2QdDwHTNEJ02MXCxVfdM7XRGQCYFZhlWsjrdEHnx0pBasqObQSes5IszAi+xjO9bE
71npPcxrfzGMaI+GZtCvS1/rVxLVxL6CrQJXJc9uwB+qCx9awUXbxvU+T2GRTZlOwxLJ8SbUUfbq
MPToXPrlQTXcMUK3arFwUh2wSmvejC0aHqMAQw+z3oaYDdWtaiAQJGMePPLw1oQEdu033cxpBWmj
eTHWdvmRFwpQhGrkohR4zuhenEIvvzOR+C/CGON72voflrKz3eCR3kFlvOIvg1lxa1phMtLV/Rzf
UW1Cz3piHg7sqHPGfZ6LgPodCfQAQ4+HeoVn0HnG0iFPgrHoXnqNfeGwcW5LY7iXY51946jM/pEw
QkM+iAc6q4q3CmMWHqq2OKBqTPeo0VDMGmoZIoAiVshnvjdlQ47DKZuTKCPkiPjTnDvyLdqI0XNY
vBtFThajiJ36gx5UtC8s01+ZnV3gBAkGRk0NXi4WeRHh3EA6isBYTxIeu7h9x7vdrUDaauuqpzyl
lf1I2qvkjJMSk5Ik9t4GTxMDWx50JocKpkgVMr75fpT7n7P+P753bf76rL9v0ufml5vnKG9/OUXv
df3+i/qFTK/uPf2cN/z97/yOvWUgwYmIA7swhcdZfubK/o695UcMKCA704Wz6VL92QGw4OFa/Nco
65gjzI2zPxsAlvOrnLtMEKF0EJTzfOOPoILfZwG/RTr/BTb/O9X2n6dykoOZVNg6oH4PUxHHH/Pz
qdzSOgGEk00xnAhJkkP0wGtuqiY7J8KXR0ZMOqJYxRzRYGuS4XWbjGdT7rsbt4+3YcpPKF7CHSA/
9H2GeCKKyVl0lPPIhjHhRdmZlU0HHxOYDqCwK9KnoU4/rNJaKluedQ524JEkxh45KxSD+K2LTRhJ
1r1LZYzndWzXZlc8euF07xmlhzF4uo8DPGFNDHrUGoMXCrxoF8mpX9J3GPF3yJfJaN4zDDtr39FG
nhV31mMF6cqwjCve8FFY+VOkmzvQBwS9+YxqGxuyaCjAJVi4MVOmiCsgT9PFpKYJG39yUaMJWXhi
4AqimBMfVZ1FrNUisCsUUNmTV2Tr3PAPbSewUsb+QfVyY1CRr7GUveh27RFMJ4I12Uq04OfLihpW
p5qFHoRUuSQS9s7TLsdSnKbJxWDkFk/sBccQMw6FXfQW+u5tYHElkz5yYIXUtYha/T4L+/IEeoOO
igVDZhzcZmFKLMwyfvPHgGTQ5KXOgmyZUdYthrI7WoXxgCefrihJbo66bxq+uSjBf6Cy8AXvGJpY
GE2+WZfUslG5xNh3hOm+jmngrrM8PWnehJN8dq0S5AhqlL5N1111bXlK9KrBJs/7STxwSgMm5S12
Lrl0jXNcUe2BQ5eq6Pzg6XpsLZ1IGuDqae8QpxKhzdXQWY3WNwnRRxIetDBScPOgaF/8ZlRn0IDL
ddCZGtILKzmEBWd2JPTBYlLWlaNHi9iBqhMZmjjUzZjiRQ3baysWoIRAImKSEuMh9dVF2yQYm5qa
eUnojGs1ZaimxznRBayQmhpcnkzNlprXQQ/Ru+aWBgcGuEo0sxYS1ZtNiFuqo6/KLf8Q1zqtBiKa
R59jZES1q6Uo5mjdkAJMZLYdcmumUFEX4cTN7gBAkqVBOW1AXff2Bl+WZeRPU9kPq9x2CPw1DoaV
XCOIPkmdbz+s2lNmAF2PN2aVPP2kL8fz/en5d2km65YJzcs0QF9/aVs7uV4APCZNwE3LaiELe6ti
avqIYYwGUOfvX8z43ANktZlfjaamDQMcA4L35dX6zgBeA0FxK124DE7gbWuiMbUiJ6ZtzantONjD
sm1ngn/SPP7kxT/PZH9/cRZVhwa9bfJ+Py91eWZg1bVNcJ1J8kKme7FyNKaiyLRjzL6L376ImT3g
p+coMM+1Sf6kCfp5DPLbFRg6U4J5pdXZuD9fgUVGCiAa0LFY4C8spGBB6Owr8lYVMbiFn/zk45Zs
E1+/XGma7BcwsGBFmF9arrnQm7qnh0Iyg2Ut2tpZhuoex0xb8sgjkAZE23i3VoIdK7SH+9hysDWR
xVjvUgSnCcdv1482ABTOmEXce+RMZN1ZFff3LhFenZlQjldHfL7b6U1riVGtyIqVCMiNifUo78RV
rly0nYPcl0X0HA/NXguaM78K16xGa90N351qdFdNlz6NKeVoKQxaAAXh7+CcOU5jyKuMFbm3yKbC
4bkS3m0WsGpyIKvPTLxTy36w3mRVP9LhyhdojZpt2RkMSunCpl4NkZ0J06JQ070J3wdF6j2Ujttw
0u9VFXGT1e6R4ZFaFnhH8qjbwFjeYQWw/9sqptsi4///61Mo0vf9/bVggB0FYft//jJd4NMvUQX8
XtDN+UWf/gHZM2rVVfdeq+t3Ptv2jwJi/i//qz/85f37X7lV5fv//sdr0eXt/NcCVMWf+P+SJ/yv
C6rT8//7v81788viOf6SGzD/3m8FlPyVO5ijCp+6NFg/5sHab/WT+FVQNKEDwb01P1D2PwsoG33I
/BN+kfROnYnqnwWUTWyAzTjQM4Rr0I9BOvLH+/+vFFDzovHP9ZP8AZ4ctAAeigCdP/c1NcBwJ3am
pEYzW9KnUo0Nr6xtdUWz2odiL5MWs1liNe26kZjkMXCA2dNAjC3swRQY08hgItsGP7fje98mzqcP
1Tiir+L052INykOaREHp+beW6Oq9V+r9MldS/WRlmgc9X94GQ1LbRtHlgCn+ujLR23Mr4TKXcWOm
lyXtYeSEAU+RCFrAJmkG/IgKaDdoSM70Sdd/e0L+Mr9JfN4Zvn+ONqd402GZEkzFvixVyqqKrMbn
jMcP5VUd49ZvqSQTcAQsU6RCAmRsgt4/lHBKd7JLFNxI7QZcUbPPS+yrUy2XAjghV9lc4nepLk1v
bLZDXXnb0m3qvaDtYq2LBnRomJfanQcJbhkxHvoWQ722LqzaiB2SHNG02UPrH377qDM27x9u8d9v
oR/1OMbnXeD7W2XmRJdT2uhU2Ig+7wJ5QHkDn9oHZ5aU9L5i79iMut1spqn02P+JYzoOrhc7nJVd
t1925Yh1M7F8sUxdGGoegQHPsvYdHP2j8EiJhLBMmwO0IqkuQxxzx/3kkvXPg8L5mjmneCg6EA3w
HNo8hD8O75g29xwAGNuj40+PhjG+t3iV1xpvcI25vD8jWp7i1xtvTGREO5kN+qINWvtFZX122YsR
31GBMZZwxrDaQkMiITaCyQcN3BjupjByXwNCqtp1MdVIlRBwV3fWBBAuJfLyoCJS8gS1yslVxSb2
c2vL11httKwFQ1Y2YjtGSfWSELhxYXiifkhMQQiy8DREyll6kBF+Dd8vzWOpEWlpFZCFZD8SXEjI
z1k5NvLSVbm7Lrohv5F2770V/nRXJ+50X3RV/lBgK7/XZOqsOgNDJwix6iwKGhIJu0qdmpDu7zJi
aSS0NBsP2RQ7x5JpCcFaOR0ykx5X7ZP+jXHaP7eNCW65l1zLfmqOcHcQqhYyKzd0ZQaYDFoMMkDz
9xUdvpxuApmHEuPkhZTaOWPVdh80U3Qc4+ayB2RG02Raeph6vU7/ZpZVaC5iF1hAPGo4qnIcizMJ
Qr8yIkUzGFC0sx1Hm8CA0Y0vgjAoV04f6UvfK3i2HfagBaZlOvtJ+eAivdkw60S7Kwm4SPTuUCWV
sanHrFj/5P76uvx8T39BrMFB2WVU7nwpjEonAOlPStKycXtEmc7ISc8umr7ammVZf3Sjqe9Ua4Bw
iyN1OZDadqEc+dBqlOyrOulxmYyV5hic8Pp45QhsbkDwol0/P/0mQKkV+HHjJ+XVF5EfhDqWK4bZ
FM2O5CguvqhacpezpizQeGalxjmyFC6DVOIVTKyru5E7CEph/25AVqEOMcRaDxROvzTyv/39x/d1
QZmvA24zQgLPc8COfVk7R6EV4STpCvZjX93S6gN7KitckJ0yNmZdObdWabQ/+87+9VXZLCR9QZ1j
M2XmXG7/MM9H/hWYTPE1WvWIXQg0GapHSzKn6RKBf97JyJfe2vGU3wFkIRxMtzPyf8eu87/1Fd6r
lhbdt6prmnMNUeZc+7lnlIMrBhJYOP7+E3JmycSnDY4MVioC0Oo2mgYPLODnq60HCS+PoTKamBn+
1slLLv6FqC4BsdiU/tYL3RWOeiVw8NoFVk0HGCAB3MsxxXnTNOQCalAjmc4XJztK62NiKrl2ajPa
anZqMFz06xeoF7uI8c0BtmANECZ/EKrSl5ZRGcsob/wbxzEJ660yfStT6w6t3DCL9KBO93UnVqHX
ejeM+TymfAHoJ5zyjFJb2R1dnX8QHOKYC6PBBeQFKSMJoH5IxiUUZtrx2FVJjTAFdBQcGSfb0Mmq
7Xzdh8IE/G7Sp/AJJZk6FIzQtnER1+vGC3zwQEmN4QKyBxmvlXPTAPzdafgktvAamLBGTr329Jyd
uQqtb3Y42BhzU/44gBvncSyYOKM7IuycNJ7hnMgxS1tKpwFNYNYn266aq1bL+zeLaREt5Ck56jA3
fZrk/XTIwg44YlxiTME6Pq7kWImL0DavmMhiDzFF+ej4FaYxTI1HjFLRSYuFeQh8JPD41wSU0tRf
jwD3QV4RsmAyjTg0Tk2KW+r020xAWYG637Bm60GZoZtkmrEopQ2qVQrrBQmusW4DB6+N1gUCdZ/o
i00nyohUdTEsahdjp7K0ZjcC+Vy7URKBIcnr8tkIAPK0AtWhPsV7pqfdUUWDs3IjfzyPMYC4IJxw
d9iPJr7WM1GF904Q02OoPQyufXTBgA0ScmZOC33Im2Oq2cU5yoZ2m9iT90JkcrrNnYpxXp8Wbboa
AzgLou/4nu3CvWhd+Hsq9S+aonUh8tJs6cnmvpA9TEffwFbXSP2kN9pT2ETj9XcPqxY3qBnKvge5
XaXOuvHjmlve3MbGVNJP8x8DPM1Xw+C4l6mD3mWgFrrzK2XcU0ZjWAhicaYHyV6Iyd0aKsRWRoLS
bVYRMhekZXndwn89G0koWJax80AMcbp0NGs41VDWTr2nRQcN8/5uyihn08Ld+inQqbJrXcnQpQu4
tg6bHGPUnDvMa1ZxlA8rOPDtE9/hcMMQ4skv0+jgtaN56hnIkUzZFAe2OfmIAcVCDeTMyT2Zv0IN
E6N+Sd+VpkAyFN0ol94oGJzGeWoepsrDnR8COXFiP6INF74XVsuoB9hWBMocD2zZG7c+QkGiq6fq
otOpTje1CYug5YG5GowpeYGAdGG4Fj5sqy5eqcXwJvTefAe5jnsg28G8xjcMftOtu/u8Mm+I7rQO
mdlgY0rFDEGwuZGnqIjthVmGLcdrW+1SvoAjcZrWM/ot90ED3LErWHvu3HQqL0uEq4+UquF6ErE6
b0RAZnCTaDLeAklM8fWlDCBwQITAiiv41mQMGyZBTF7oP+Lsd8AJ4EutZS1AnoVZfoFciQZgYQ17
ZlrmlnusetHG6lVWOQbVGlciple1BL/ubI0kUGcyCNozwpOmy8as7TNp06Ry4YGI6D+oO5PlupFs
y/5QIgyOxgFM3uD27EmJpEhNYKQooQcc7ui//i0ow7JCjEjJZDWpGkWmRZDgxQXc/Zyz99ryW8Mb
v9rysf8E0SEhIHnL2P/WAUxOWPUU7WLAmceeTvkLWotTEzF8t9WkT5xmiuAxiNIWFAiqHA5oC4Hk
AbNFogYjjPwomUR7YBTe3cAATr7M2ML3yCDTjcLGDXioHpZjn7RQ33wT7yPVxacon5ECcxS4TlNy
S7hRo3U9MtX/mJJqwLKgDE0Czg6cr+3kFC89ZifMwptBrPPIcJ5eZ+TBF61q6isr8wsG9wCr990w
lW8Z8Y5bhsjVp7BOyDlinPjax9h4QdKw8EP4iZHev0SDN67OF41KpBXXa6bjfgwAUuFlDywJ2F3V
8nyYam+bFBBWMen7cNEyb9LxEVUp+jP2/+YZcQR7xCxHfY50iph72noWb8D67iul6PtCuDzZsV3d
ZOAS8r3CEBjth9h1oC8R3T49ZNKnumPYDIQUw9yEVdkWbyNmVnEz5AaM8/cr5WMurxLXhXMbr68B
XRyIP+1sQ0TpRarous6jc4cpSCL6ol+2bfiLrxFvu9W28bCuY8Wyl0sO6ujQedf2xnThzl58NuA8
H7KjwgdxO9YzFugW0dgRIY64DkJFhpS23bPcZ/EFCgSbbZzEdFsHDaKROdapv1cq0eqAdsZzDyMC
r3EHDpOstiZDWoLtp+LuYlc+jhnUt6kKQ/xyTvTIxcv2g12kef4aM4N0bz3ZOv3W4zBScAoGeU8o
eAylGIoCdp8mrbq3ASkHJxkjrhWpqqfvfyrjOZRIusuOszOKewyb+oT+Q1xXPY+x0Im4tm1+LBJs
xhRvOiSKjK0qZpe5FMi6kc2tnz6bxmhfecX8AaGVx5mbNM6HZlkwojrJzBHIbYbptsPBeLS6QA4f
gDCK63RprHLDcdJ7yduGR0NMZMFuPMuPxSGnoGT6AIQeGt/6i+y61Ccz6ejS98lAWly3fFZxxN8B
1RmevK3Vc9Trrt3qBpIEHs+gRV+VdOE2ghh3qpvUO1txc+7W1AvfhiF3DxSZBTWV/42wgq8TSBGJ
btMttBcA8SXCl/2cjvqkDSwxYoJkvS1FRMQUcqjmopzsWewC34oe8b1y6+DBo2TSjnnzmiB6nJc5
bbf2EmKT9ObJfykJ6PskIsJuN41A8XBQjTfc5rREvi2hlV95Ec1I2roBXuKVaZ5OjEyrc6VRvm37
1EftHS3WvvYDfzcGIB32oJDKQ5RZ6d4MM3Z2u76z9eK9lL5wrhCrnY1WLfZmMfVd1E6kcFjLeJ32
6SB2ZlgEHrggvnfLQpOMlPtfmpS5Fw60NDl3y3I+RbosbgI3V3c90pgrzL/drilrfq5z9flYkr0z
Ik6nUjMAAzxOEocwiINXQUjeymYcm1NrSnUhuhVqFGflmwk4dbTOkSS+KL9055CTiuqrExO9Ggpu
M11VcWffqzQlgCtdpLtsZKdFdqhb1T8vHVH0nbu6ItH+sYOs6FPko61A9e/W81G37omuyhqGFiij
AVgt5Ul2aTyzg7rZhdOyTQddI85WDxyyDCU0d1vEPccJKeKTPdWQyYw1ffXC3Ow8AEZnZNNP5yIf
xIfc047cGir/E7EKyZVX8GZv0cY+xo7HKCr5GKTJnU7BKVmtwkk42+JY9oxu3ICkDPjUNH/0KywK
bOFMKKDpBMmNwp+NaqSy7qxx5pQeZvo4L9ZdOqIuilJqSUv68964MVhzgGHbDnTcTdIN/UXT5A0K
3mU60UUIP7tp7dxWXdQQ9Vy4N3kSEg2lK3gJfpZtR0TLV6Ys4ms59eauTtv8YbDcT0BSvJNrkBO7
df9iDTHQScBLEhq1QnmfZ9muxF1M5J15TJpWPvcThhjjJfpNZ162Y8pneA46JBGLHEMOhqF3dCx1
wLrpsWd23V2X1rbZ8GbSIhQu0MTe8fj23bes9h8iZ75awKZvGvQj/8qgs4wk6DGKM+E1xUuyRyhY
7jmJPtQcO7PZvrGLgSnWRMXmClKQZfch7P0vTiE+Mf9Vm9ZWSAz7j4WV36cpDvEie3FS++F7JfZn
r/nP9te/R9D/aVm/+7//83/T5Kaj+J/f+z/Hrw36+6/mfb/8/8VOuMSX99874bSCXqrXVUrwQ/t8
/aF/t8E9+w+MpA5ulrVx6BIV9Z82uP2HI5jdYRkI+Md3j8F/nAT2Hx6OGypel8IXMwy/7z+OR/kH
p1AmQ3TE6Lp49CF/oxHu/1Bf82s4z9lEVdGSx53AtX6sr1Hj+hZj+XFDbKoF07XxL6seCEcr18nM
X27NP3RQ11r9/zSr/30tOg6S3j0KCYZpP16rwNoysEBCaI6GeNjGOhxADU9u+sU08XDhElSqfnHJ
tYXy7pK0x4UgIstlcLfex782O/wiJGjCaVdh8tjtBndmQ0H4evbbHywkeNhhUugErvN9fPqXlkpJ
SdrGPpS0NIkgqQZ0nrYSAwkYXKdeEQF+TUPg59f8hy+OoYqNm8hB4sXj8OMnS6FHBH4XjJsY3T4C
vBneNQSGfNjQd0iOP7/YP3xzXCxgWILE2A3Xh/ivtzGPXTadIhwB79SKhTPy2fRHsL7wXs77jITM
X3xv6/fy1+/N9YOI7txqx8WGwz9/vCAPpA2cq0EWMqYXGLtfpzQGXNz7jyb3o8uqJmKwNfuff8r3
D8t60ZCeuUCmQ5PffvcupF1M+umUT1j1YXDYlZy2pmzKXzwsf79KyDky8DAB4d3CwPPjRxuA4CCX
KOFgCTVcZyDDrloTvP78o7x/Olw/lIyEJJN7mx6f9+65n+iKL0rTFqaW0A/RWMy3BTX2mREcP377
UjgeV8kTE+u/fx52xpxBmD8TiEmc47ZkosApxZ3HJ3dM++UX39H6pP34YITIEHwmTmTdsYi8u3tj
1rQVs6BlUxaZd2Snbp9T2g+fPIgENxB1AB+tmQO/eNneP//cTsYodEsILEe95b3rQuKMbVsVcran
CO7usniZLvIwqi9dutzbea4psH5+U//hIQkjFhS+PmGzxK///i8rypQD3LWrZkEa3Ib7KHPjUxjM
0y9e63++ih8B1sW1/LfXGiuHiQPmQZs+aq2135DsRuOI3795iNRclHHIhtjrnB8/C4EAAZN7APYj
IxVEHL51HYMVOXeyoP2W9nV7+/N79/e1A1+cQ0udrdXFIffu3s3ayKpR7cIRdDlxl5E6LRhcmq5/
UpW4yUP8rJyyz39+1X9441b/OlKQVSnCe/fjp2TO4FS6pisadvSXNcLQQxPI6IQ2qn/4+aX+9rWt
a5TjSwmpADHKGlb514ejlcrqS5dWfBC65mpc+bh13ea/+wiGHkN74TIrYErvrqiGv15lsTBqIXin
zT5nc7WxMAztVNeJj7/5YdZVikk/Tzk7NDkMP14mb8MsIifWxZWtGoAxUcgOjb76N6+CifM70WHd
oCVaoh+vwli3CwpPOdjxc2vnDDGjgQal/8+v8rdnYHUrr4qHdSWka/juKjN16BCGCPwDL7TOIbMv
t2HgTVv6avnh55f62zPw/VKRF8IzkAxx3k9xcBXOY1579MxSysa56m3vbIbs4+x/fqF1Qf1hwY2w
faNzXdfawOUo+uOd0zR4m85ZgFMrGQvW9LkLTpmHEhFr8jySXwlGnCyCFkA7U40JPwvY9XD67c9L
1AFvFkgMm6/w/RyI99XNkwyKC7iZKTmfYxXZR8et1K9mmn//DiWI6XX14KDKdd69x1acVwl0I2A5
hHEgR2+DDREe/SlxlXP/81v79+9QcgGoJcQAc8r5TpP4yyIvF+G3mokucwUaxIHl1acGwNovlt9/
uIrHaNYDuiIEa/27F2yuEzm6JQqNnG7nvinQudb9mP7qMRHvbxyNHQxA1PacbDnZhO+eSB++7TIE
I+xq1FAk6bB/mb09pu1bEHaxfrZMltMuC1rOp7suUzGOvRYue3JMMObUH6U2AUE5U9uyfOKoI0DR
mSyxc+KqsC8zsuzfGPG7pLzmCHe+rklF+daLPXQUM3Qh/TFxDdrdmN1YQ5Rsp7raiARr2TmuvIWk
DZO6LUMIQ7pNR/iGGBAy01lJCy+6ZpFO5vCMCI0ou8vTCbzTaMJEujv2s3a486d4HhhT5MSgIA5A
qxagswYuofIezSsefqAZOf6t4+yCi7noc6Me/bSxj3QDi4pmqTbqBoOJFTynTCSAppkKbsWqJidb
GjOlDSOy6aJTkUWivl0iv5nPJjMvxZ0Ve+SLMD6cpkvO23NVbeqgxydZj7mKjvCfKjw3Hjno7KmF
3wR7xiyZ/6ExU5weQCeE3tZdfMu7KypfQ2V14vaO2ZHAD5YtrIk+ffhlUxgOV6QhhMo/9D6UryfG
fYl93nR+4T4go0oXkCATRteXMvUkLu+wZgi7JG6K4Nf2STDt6rDtTtobiPCGntkEGy3H5HORj9BE
MkinBQIGkT3YGOOWM9J0LWfnzbmHzsLRTXYbzKl8CMnWm0/NAtbzbNCB+20xw2TjO1ULBgtSN+lh
jQNusR2gQ7TkWC7TO0LiieOsAnCNO9kUaBpLhvvOXYrfcqXmS+KK3covl21aYk7fyL4qu2v6cjI6
r7HB3vZt78r72QvNfGZIyoBVxoh2jIAYD0nukUNv016FEjGZ1HoNc90T+LDQKzPXOgdTeEFyt+/u
lZUP+i2riIvV9PuIGVAlzq1aVhRmHms14w4nk457oMPd6Y+qI5r6daYDxcCyru1Qw1h2VYemv5CY
v1G4g6T97tclIhQyVlvi+d45bWIPb5Hb2N2lF7al+dpDKVL1Niq6aCG3ZXbpZlchLl6jEoDDJOyJ
9sQfYb4UdgjuK46C7BZWTfvNMtKIddTSAe0fIfrSQzd1RSyHsES3slZdd/iy5HHOt9rDVbbOommR
w6tNNm59TPoI9agTtQURrIWPPZ78uzW+JNdMx7S9JOFW1wjnzzSZBTCp06xN7qbSBR0vumggLKVL
lTmmoCnf4B11wzHteIe/EFRHmFiIzfSiWxJ7viyn2CoPY6iG8Mwl4M/eIw6BaV6mPjzE0U2Si6kP
MdyC5JbeQROP4exTq22dvXDR4++WVBOREEcxU3cRF4PaFzn53nsCsKvwmOZxpdDkrI7MCe3WGjwc
gRCW+PFvsJ6JR0D04CwDfqW39xi+Mb9DG0jCJviV5tQ5mQu41iVKbuuhKoy3YT4k0HtNUHxduoC+
/ZiWDlOvqvHEyUezND77hdeas5SKJ0KAoCv3Qhlcwbd9lIzyEx6u1OJeRX5/JplfASJHS5fQA04B
0kd1RzYY/rsrW0VWsnfKvPlqi94kVyQ5IohYujWWsYhVo/Zj4oXlx1Yzi9xYdkOwJHbH8cUbImzB
5F6l9/QhS4C6mgnXtuD1v8bxNdKJF2E2nwK6uAjoDewj1PoU/KexSIW/q01KTl3E2/jUBGStcc/K
6s70JIuTEV5a18VctB9Z+ANnW7pk8h5dZ2DVwAzVIQ6uVHGvilYxUU3CSeMsjlc9XYiR4WaOHTvl
++ukOZhM+9U2c60wZDqWQ9nu6kmHB08ohgXNlGuG4JxqKN2bNhWXbtRZ+lrgNSNSTwfeqRF+niMS
dLL6uUv6NN9DA4+eZcnGuXXCcJTf2nZOmYcKUXcXgUn1QKh4Ojq7tg8r61K2dqZ3YV2SlreMwkBN
HO0e++AiIBbYXd32e8/pu/lgD4NYdmncBcMWiZslNiKaia1N7KZbzlPeFrRYVs7AKuzrqTtvh0Rn
m0kqv9qHs3Hzs9a24woKApjUh67T0MemwEuic5utHMHUWK2hxDSFOKNI0t0Pbk3jZl84KnhlWWvt
K9kQ5dcn/sp6HEJlH1QG832bBo0XfB7yciAx26qASTEjTdIN3yS8bDvtaUooAJg9T0tPOpbCcU9q
59D4yx7QefI0x4JWGjniBdIzMYzZZlEB3GtrHBtNJ8+R83YReNe3CCL118bSsSabekYWywMlOePj
xDlNwwpMGObUaTfNCPDy0LEHfM5mPX7MReZ12J4lr2JZautGWXEAgVflwwi+MED45uRDBKKjcIjv
m9EmQGtvPJ1DQR1aZze0E8xRWo35N6cihRUyohix9PXV/Bqq1gzb3HPBAxa67VnbZRJam9EWRFdE
Sph+7wC0BqlZqZ7oYwchWzPAjNr2DkpNfJpDhKoWksinkMik+iwDANHvTSpwojREJ2BoXXmPdP3A
hkujEK1oZgPhAbtwedFBIAu3UhrvEdtT7WwYUFKYmqQkx2jViAArxisP50013V26LEXA35P6gjjx
nETJNpArIp5gjHkblNCDNszPqThtIBdPDlsfr3zNZAhqoiZCevRb9y0N9BobM7q0tcwAm2qD+7AF
H1ANDM/1wmaw0yHaCtI/ivpl1l6DnsNtxD1MyoStoHRIK8Gfmm6hjo+EZNV5sA8SbLzXriHN6EBv
YQo5IJXQcVuVQPbs0XI5e9UGBc6XWcXtLSFdbXJDgDX6wC4Jq87d6By38UVbo1uGV52gwAhsxpZX
RVFOmPXbMUeTCqLfR+Tv+fm1l3vLcARDlk+nhQk6Kc3pLMVF3JFTd6FWz+V9nUdOxZuWeXEGP7dP
cOJbqfECYon9eLKXQ2VloXfWtEvTJZeITTP/ix45KmDyd9oggefPRipha9AFKrZqjY/4zLHFaXZ6
AfxHDAbBCjvPqvpTxoZojkxspH/KEpAjG1UyzoMeFfiQheveZOwdhORuPSrBp9aakx55U5iSu1lp
QVe4Cea7sM9AXGZ9tGagW2lWHBAI91BJQjT7Oxo/GuzqpN0BO1HucPtbbsGeb8Y/74xrzLH3uvLO
tsi22EhEpWhefcRveYKfepdo7X3Q1Tic+2aN/IN62F+CH/DQKoDd67ZuIhFTxI3Reo92Ohqe+sRx
n+ZVEbNpHVB1Bzvu6mAT2URiHIYMssie/27BleV1G7dN5Bu9fslofJp7syXytL1NgQrGNF+0wltO
rCFhEj3BxLZG3ccjXxNImjczLfKBnkKyNyLLn2JcWXoDDxzDdu9ySCTkKBtIpxZ5/6LZ1EkkIiU1
3wwOvrwtRugRU3gI+TAZHRSyCqLBvckx9+LmI4oSTUXRyU3ZVKhkObhqUNFOqIfTDF2FsJalre99
i9jZDQRpPNIc+4JbtGboN5gFT8RoZGn+5DgkmmxDf5hc7HJlfZK1imeuznAGoNEUfhAjFHhw3kAU
doudVGjU03b4WnYO6QrJrHgN8zY3GjYeZi3SAoLu0fRz+qUpNC1TpuWRDQXPH7+hvlKfCAGSJy+O
OUvZBWYyxAjkUW2J2oNHHGjeVV9bqHbsDlP4psqtHKB7H6CQk5RDLyOCA0ye3lTtnSRHKjaRbXc7
sdIprMy6ldspDQyPUj8Xwa6NPHGosGFYsEBkIQ92sVSE1xIfBTW1AaC8HZyWXa+Y8+Wur/OEOEw2
00sgJklyvgpxHlqZBPaDCh0UahpBL6kpnns7mR5CUrhmMmd5lFp7aQ8EnaR9f9nag4fTwl+xcahy
mlevTppbcqc6oIF2UVIMO7IlbY5MSFAFoi5BLVkyjo+O1+fTWY4Pr7qj5zF+JTKo/kaisO/vKsuw
eyLzcfQuElP9MnkQuthyPT2ZbR0Ps4jBDPgdZTCxAwsOcaVrlmkenyY3FwGrTfRsrY7Cu8K2koU/
MS36GVp7aBcPbl3V4D6VMycwchCqO7Dla6vkrbSUbdoW4bvm3wR2HDyCV1gexoDXa1+WtT8ceuWW
ZkeQoP+UQA+69ygF9TakCnV3YqmbkEcph/XedNgGDrMlhotp4dC+DZaFMoS3FT7E1u5lOk97x+vS
r7q18FmpJlxeptb0b9BIwdY1EbsOz6kF7l9ZKHSpeJICGFVbYAQj/yE9VBEi821cV0TbI/vgBLxU
jvvYZK79OOSs3iy2pQ1VHKrzKcd9X+xbhB/XNdogdGCWkgCfOam/gYxGGwwUkAQJH9bMruvq8lAo
oqe20lmiJ3/qLXXrFOQPU3lJ11evfUYhd092VxJ95t7OAojH2M77dOLojWeilw+p0hGy+sFyJJHS
Aah3lEnDcEi8ZfEuqqD37z3p9EQJcxREKz7QTYiwBo9pfkF0F3pEGUBjJhDN2Ecasu0XMfsea5vM
OawEXR+DihbFRPycFBzIm85L1BZwDpXCQKTSyR+XcoW7ZCQgWUQp36Pr6T8nMjKE9BS2eApnX17V
M79kCzaYrQLx6PA4ZpqJf6Tt1t/zxHF2oH3qs9f2ClwlemyIl7SHFTwIsnLLY2sUDDSJg/hLFWGB
gRGOZXQj/XwU274LzLlbI31EjxMFassBFHnl2DfoFcZUZ5ej34iONkgY6CPjzzjecNToPxAblTVs
0+F0XQuDnsppWrQLemmnDwuB9iQZ1yuCaRwsKzvS9nP5qH0YKB7DUZ6CYPQHehE0nje+ZYv2usky
chOysJTB5VCJ5KnWIXFamVSq2wR+5dxbjcTtMA8cdjdmkuvZDf/rRYamClXwYuWPHPlmDqApeyhu
Cp+Xv0Wfmmy1V1flxu9ERRBJSKjKdug9/SVokpW9RcQlfZ5AFKBI2KvVjueS5bCZooQ0+4QUvF2Z
YDbaFn0GuX5kmdkYMm4or+2lfLDaEExqnkxfddUuvOUTWb7nIxraN55LBMOw9YLs2zIXdXsEv15Y
57HIOugm3ZIyn4aqV54Qf3b1EQ8ZOyfZWL17oOq17c9V5a1pwG5O+p+2u+V1ajPWnb5KiX+Ms7E5
gwKmn11Pag5NA2ZFDYi9mK34iqi2yak+pnPv8X61PTmao+JI0iOuRli8K9rFAfy4UKl+oXGQV59t
vNEQeDQg1KMhQwK1bZtTq9/DAGvJ2lWjI60nhHQZ4SwInAD1xApAWLpJfbs0H0q39PFkSJLKsYGM
mboKYzl+G6cCD+1cTwXrtBNTLQcF9UoWyOyyQNj+1W+H6huH2/5ZDWiePg2x6stv+cTp+yADjtAb
IRvkQjPKsuZjiiMFz0cZdum97BhW0wVoc4Lmug81zk1NEdEhY/J5NNxacdjNiUuFn0AkjfKdE/f5
s6nEZVvrG7Jkv0W1wkyjgjckv9NzHqG4qUJMxxIInlmPnJYSxxCi1RYXkuN9SUJvTi/+pXiVYizg
ZElpS9S7wWTWrSVr/N++k6MQlcqjZ5hbpnumLeGv2WG0YI+OGf2bf4XNFGtN+UeBvspCkya3BwZF
eX8TweT9SGUmMt5oUlQ2M3b9WxVhrQNT1xcPP+8L/62TGgQhExGB+lHYGJrfTduh2Pg8mXjrM+72
Fu17SkxlHO2MbU2/2RymMGTuwgxpNWhGzM1+7O77kzt1ixrjjQDmfpWwDe481OC/OfLmKoxEbEbe
jEVIGX03FzH4yrsGDMymx2hyThFUXyJscX9xle8yi7+OKrhMFFGgczhn0OiId7PhYKAWoIJGxqIg
uBx0wa6ziQevbvc4oebrrPPC6zGwqSmKpLUeQja8byQt5vkv5qr/9AUKGycCQm84oO/xnIMfgw2y
+AI5KPfbsQuirWUDS6tbch6+Pyu/pcv6r87iH0RX/9+R5m0exv+uvDr280v98oPqav2Bf6uurBXR
wpPA0M9j6Mz4ikfuT3qLFH8Qo81MU7jMUNkeeUz+1F2Ff/geKHm4LZiTsRpL/tWfsivxBz/AM8zg
FYTrypv/LdVV+OOQ2meUhU6IsSpKLjTzxC6+e/EYx8sC/R5x4uysuJvcoN7Ct/A4jkxYijd1ki+f
B6iHD4tKKQ5rnKWEyy0t9eM4dcPHMZsmIvdE4X42BHTc2o6OzablXHo/F4v7Ni4qcnYmqc9bO1Yf
SOolVIEEbZAJjdVOFwhLgTMl7pB8aGIGOtikGDb0fedfCi8OwEtjUnycCHUkFIxjKtsi2i2fwg/q
AfILQVvEULh/HBM7QoDOdvtk7L67ztIsc3dmjAUxxV3CJ4JUaZ4EVeG482q3avfOZAcv2uuTu1bF
w1qQuMXXxKREvGu4gHRKJ6By+5xD88bSxrxoUvPIV4OIgrIUaRrJjjXa1daBhrarHKtLSIusZLfR
HhfbC6cJGQQQ6P5Mx7S/GrqkpM4NEWxvhqSiQyNq5CMyHc15ZRMFt6uqwbrRS+aVBxN0aPydNqqH
Dbp+6PdVH/nDrnbpQK/fS+WfqQUMTZLIQF0jIF7LUH8KnoVPHN/Wo0tl7WJ4UOkZKD+frjnhST73
HlotzQn8L1vTapMeSe2I4BYEAKDc0f9YNISqWQwb+iP4/T6kodCJDxYHZoIQ8fRdefx9SDS6wO+3
lJLLQwJp08MjlYZnNu4ZiyMTaR8AKWOwhpaXkgjPPWRkVkKbfZUard1WSb97FZM/Ub8XSJBOjl35
H2kjg9eE1DLcAxPlNCc8Mx9U0uN35nweks7ln2c1ZMgReCmS7j5SV0M1UnwB5+I5nqxAfKP2sHBr
zQEDqb4VhgzJpISQaY+RRfoPsup2C5dMkiI2MMrbklBl3+S9N7+5pmm+Dou0v03NYt9ITR/yGNc4
yTadHZM/pchVafd0hyKMmt4K2MLYkL2m6PooPR2AP5syNMNnJMPqM3k58Frn3ocexmF9OZWYiziU
++OK4bGyvW1qoGpjmIfdxlm0/syICjOjBGPsNM6QHSi+O2/fhoE897uujOBjxMzrqMscDwoGUo+N
dBqlXznWldfxEpX9fqG4RnWfMNkgl6fy9iSx+/4xcAaa7rbsnWXnGP9C5G4V7xOsH/eeXbkkqWYp
Wct4oMjAnbKB1vmcMO48Njof7jAZVPlZ4Nk0/STVMKRjawlfVb3QQdFehhg8GkQjryfL6Ylkgoly
I0QLpsVO+vKtE3joL3S0YhVl6U4bz54m+yhwdmX7DkqUR2Am3wVn+EZ9s6s6/QqONX7KDMpXi0wb
2IOWlM912dt8d7annkm4VtYGVxkJ3vY42yQh5z6dDzLnSR6b43S6D53Bz7dj4QzXA+r2bJMsov/s
wy98GQtvtgj6TEFqVmNd3NSUWC9Udj52IdRyb52a1sRX6Hv3USrCjlmPgCk953r4mGflSFi7xQx7
Ng5daL0Q7bAvrUm225BuMONAV2aPITlDNQFTPLgb3doO3XBGg8m+bhzVX3SeisR5b6txuh68bAo2
3RiE2TaeBlBHsom4HV6r23Jb+YJgNMhFVL9WuWh5z3ihoL7uVIsMZOflOYtc3FcN5yZP9BejbTcF
8YImY4idknmzG7oimK/yMU28G1El9quVQxcnqAYw1LEsF+lsl8wW+c4nV3Ui8jJs8lPrKru4bHzd
EPHMZOAWe8bc3TWLQWHnmRo3I2wjL/jAOSN1znWK9/PcamHvnuu+otbfLJkUPRlfuGRgIAUVJlrq
U5GZvZl7+yGg4KN9vsyWRSpPMNIkSyye7xT+cX/thLQHH1FIduXXoiwINmIsFo4HNM4rAbUNQxKA
kl6xSsyl9ylMq/DW8CxSAjv8PENeR7wmJEm8Vrz3+UbHSvkbOpAj0d90f+9H7s2yK722jg456sfp
gItBTjszp+m1bxcc8+t4ecryCheAXKL8aiFMRhzjEBLlWvha7ZaZg/qSdMnyheamvmnaIv+s2im4
wDEmPsW80F8YRZBJNoI3oN8saaDtxmIJ3oJx7B9c2qT2htetog1aAzrd9KiCaOLaCMR22sQrkKvw
wk/uMGF/kWSpmW23VEgb2k6bvRO2S8UuwZLTjySnbWLZsNqsGrEF2uLSCCyF9rSwX0oi54Ks/wiw
05tPo1H+YzNi99vmUz/DSCx59oaihBFr2sQjbG4cwWdlHWrjA3zLatk1NlN51BJL0p6LLJnoHVDp
pAdBljUYiXQK6I/Gbf9oS+xV+P48jw4sfdC11RkK2tEMAB6yAE0DQ7BoZWbT4qWFgM8QknsEwmiJ
Kj4P67HcW36y8JhljfPZ6T2gyA0LCiq6siiHQ15F/meZ+NW3IIlicttLqYjX7N38uW6a6ZFKy+9J
gLXlaxeq7t51XLyylTfhkSkdE60pqZ2hzreis6GLzBvjxeI2ansqs9EbHMYRvmHsrlK/vIPDmzfT
kd02qu2LulLxY5/jbN2apGt7BpxW9K1oqvnbYCfRN8LdbFanyrvO3EXCoi20ufFrqzrRtW2uDAXj
EwoF8rlc0TX3mfHJkl/mHFdnj3ziLMuECk5Qul2fnmGoLzH+JJhMs9rt9kwnnJ5GSdmdiFZ2e2BJ
TuXipJ0pZbvUtd/kOC3zblKp15yQlsSaMjcpz+xpiAoY4I5zH7q9d894PImYi+DkZvKUx5CUE8WZ
C80nKShxLbdZVGgXUUlN9qM7VvaTXcvhCS935+4TqWFa1szkGZ+7/nKN5Ef0oJh6c5ZJhhubTJX5
de8BUb+uKvpJOxB/yQM7il2c5VEhHkGhOuPWnUyMOESiTpgsuyOnLw2dZO8G/eyiwqlLlPK1lg8A
/G1zXDg5PWkY1QDtmb3fL7mtbnM5Zsl2sKltNlNSlJcs6ulLF3nDW9UXyRun2fm1JIv9c7gU8BWQ
3fDVudkCUT0L+Kq3vPMBFH5MkLzmRH7cZsS/P8CAQzlBkizc6jGYgdbEQDLvxxwg7I4EFvk89/ly
UScZnlUch1F0roJOyI0e406cmYyJN3tSIh5bIp5vE8avOHFJE3/Dj5GanSsdXFq4oNIdXSjytjUT
4WaTxi2c8D4fHICIuTgflyUnddnkTHxronC2fYYSAhmRIX+JZ3jVLDqD7W6YM8X04QbWxsXhePC/
7J23kt1Y1qVfpeP3wYA4UMY4F7gqxU1JZiYdBFMQWh6IA7zNPMBY443bLzYfyKppJv/uYtBooyMm
KqKMYiWRUAdn773WtxbdZqgZg3+h81Qr45E9AuAueK82HjcczA9J72gjgL5hzEkE7nIXVCCE7o2V
plq2Wo+Yu2oiwl5fdYt/S8ea/DzhudO9gAz6ACGF2YpWVtE6djQTLNvz9Oa5WRGH0JjZClWGzXA6
r7X0PCds9GZopQbkfprc+7LJ4DTzjY9Pa2tq1e40cxb4laKxoRWKn/aaxD8trpFagLwGWl2D9mhV
mktCpmZhpKvRLpxpsIdBV9izfcxbR3zMxqxhge1m/oIaIy/0GJPfgcxpeLw04Ik6mqzJIrRuSKAQ
/NvK4PGt6wcQoJdfGvm3HZkNX3oQL/8JVqSVE/evC+LT3/9X/Na9K4jXH/heEBv2h1XS6ADSQOu6
Jq/9WQ/rH2jIUOnS+feAilrgUf5fPWyC46LsdX3E/SwmrjD/UQ8bHxDEO5heLBfdn/d79bBrv2+Z
0CmBFaKj7NdBeVOwfwMZ/aCFZDg1p3FbbyOo7lCJsqW2AsRDeRFMbWe/YkpBvyHBYrgHrZnHNqhl
2+tnVllHRFYaloGyKx/5kkSaPxZnkYNQ+5XFOW2vJ89i+pglS76PMvbNoZja6KFoUH0gu1DVC6VQ
8ixZfy/9vjI85tfgtxnftxabROrR58k0mvhCM43lzCPYc09/M9oVjJXc81mv9GIX0cVWSGpKsqhs
qBs5gEhG6Q24m74bJVxG2X/sWE5HIggi1A9mVrXLdpEJ2kA7rpLl60y6q3vh8KKw7ciz5uBljosX
3PMJrVROpqELyBDe6fsZ40e3aW171N8q9GBttUODNYoV3Vd7Li3wqfLFoYRiaW37LFLRZw+Rbr0p
7NmyTk5NN5M0lAEdz6Z0Ejhly9ihyXHxIr8OTBke2nyeIArNUUWDwav03TCOowzgG4y3eDinPNAh
wcShzhJ6nQ/SrjCcas1FXQvGhcpsSXZshpRJea/rA0zSWhphBy7ktunmctfHsTiPHD1CxjMXjzPg
T2ypmp+d+pkI2MCanfKlHgW4715VyZ0vG2tTqtzXVwvBGJboAT6TogIicCr8IQ2NOsXRrDddd4xa
DS5j7pvMz5JZB6ll0N045UVCWjJdFsLVSKN+Mqapl8HIlECaCTG1c6/27HcsJqGmc5s2onkRpo9a
omO2QFSDUT3OdLAPZIKQ0lkqd/m0FKX9Wtm5bwRVAoNpy6gQfZolYmPAB0oXwjMS8660hhFXuVbX
BAJMZsy1YibW53xH2YHeFyMO39BGvM6YqSXG+qLEEepdVKL3FPs225mtaL/EjqR0InXYNzYYA+Vy
apYkB2zR9wztMPRzY8G+Gzj6CVmpd7oU9f0y29k5hYwf2rlzMWI3Xvz+61DTD/AbJlJz1BKwXaTH
mEjPoNJWoEZqD6He+v1WecNFAWZ80yVF9ZzZ3T0zzm7rxbEeDo2+sq5d8j26pg0hca85d2jrDKZH
h3yiRd/Zah+bzQqALEZy7tgIN4n2qS/0TysRbQ+1A6HXRKpLMRM2r7fDBfCo0JhQQPSc82EuGhrz
7qdItwgGTQ/Sc6GwmKTQ5LORoWHDxU1GyKtU1eMyO8+tU5yTNb9dFAE0YhLe21KIV4o2dM/RNaNd
865CgRCIaQG4X6+Ox6jcwhYzQ2tG8kYCOeEmk/uKFIWZKVKnTWJORJOjPc1tphveYDDdVhlhGZpE
cwZjZwF19zxyv89VxHSiJKJctjw0k20+wBh56Ov4zPfjz6J176YMmevEsMqnSRS2ovTCURtODTvw
pyYpb0zTO+Le4xNrZCCIhu5sAbYW9I12FSfRIYuKB0o08gHipQpRDaySKj36iOHJuZVN89Fupie4
alfTwlBM9ufsf4qDXQ+XKqpLcngGCuShr786maHt6gn2PBphFgvlqpnJmHObTUy9C+orkoYVe6kY
qVcB5he5gzC3SHEAlGNgpqWjsy9rnHFZC2Yz6CC77DyHYooNcgN0uf9spR2Fgu28opPNL1vcbqfK
767jClSuMSK6MCLHv4BxyhVx4YLOq/mZTW4HVMZmjGk8FATbZjVgfj8R+U3v9wdsnDSsavsodX+b
qegpgdpR+RTpTYaGohDqoVcRPQXoG7uYLdjWsWRyWaUManPiRgBdZIeYPdoGnW44dC2DiEYi/kut
Syv1u/MY8ffZ4KKHcROzIUtrPCfZ5s4dmPTQlDvlTZqEg0u5aXm3JXOjM2csuv3kTo9FEZd3XW0p
eMGqDScdNUjam+bBiPqDaYzq5HWFFdIYQndApHhqkU+v1ugbkGwwYLKndLL2KOyey4kKATjqVQH7
DMcSA0307ytO1T+U0PbCpB8bptQdm+ThtXRq9FLpOSBF2i/z8KmsrSfpITJjsdFIHp+RSqdFEfRa
c1OkwHFSYCI9HaCdLowzfVou63Whn4o9gfEm+k70ezm6/IQ3Cql1tE+F2OeDAXYpkbu+HsdAEPle
26TyzjRb+lZDuzG+1np5NsftyTLao1x07ThW4ob1rTy5C+fce1D0s5Shvm03r0wdP9p69dWU85kj
6OwwhglVXV8gLwIsTEsBfKZ2U+goXV2frCtNka7SirNmlP1zMk7bJipVgM8wDrBJYQJAGIjIp32p
6/m6LEhrjpv+JdHTmRXfL85FR/PDgz2z6SUVtR7fLoOPsl86YQkzUFPLFS0+cQPO58yZXHoN0DSJ
Joi8sjrwac/TltiWguUOo1/fftV7Pb/vwRpQksdoguEXjTp3wJ8sQQ40VcOmRlVTvyiikhitJq4F
nTjpF+OTSMp5F8VUK4QHYalt0h0kqFa9uBYCs3SDcMjoqu1ilLjyrJg6swl9yALrd2xCAezee0MO
rqsv2+wIK7XUKFX7AdjXDcmjNWJQXeOLU381jcGtyyNJrpm5QPcgX4wyCvkJQLOEOV+Y8ctC+zEY
fprnKSkny2eht71ytxE2Ns8gAiQH8rNn3z/Z2T6yaorCvUR4pKHVlhW4DKr1j9w8sx6BXGv6mY5c
4VrNrboBu6Y/tzrvUdjwrTBRFYx2ou461yY08uBqCUA0Wu7WjjbbEtsP+VQVDnK0XDEmrgTP0E1h
8h5qW2J2Jr0/iowUXDR/CgLJ1llIGiXSWxdElD5Gs2mRVw2FRTfKqdCuUr1LpXEcvFx/opCdxp5+
I2iUhQ+fbVZLX4cM4EUL8IsuURlYEfHy4haTPtqG1KYOy3MtbrN9U6BOBWQeT3Jv+tmSJ6BKjYKU
1Mjq5svS1IcWq5pR2GVLQHTjYmjHalHZdIMYXxtbr0Y6hM6JgDIQiYXLupAvfGhOCaNmeU0sVsci
27G7viGqZIaEKttyr3rEW0HM2Dt9qozuc8+HIP1oxLJ27xSEifgIUBLpVCp4ULdsoa47bcj4nixY
QLpd1PUowKVm1WHpdyPq1yldpmSVjiZNUo17Ofa4I1MTQwNz+s6Ohrdx0uf0eso9WiR9XaryGI3Y
ZgCOsS0LQE9qWyHSNCcmp0AV46Etdnaj1Kbsiqxa3EXbtOs8d9dP2C2rlE7aPp/KbNVwjJl6QF0p
b0mpiWnsSsfokDE2kE/T0W/FKRkV1XdawGHbV6rQ6fj7WY8EptCcQ+QXrbtPIj3Teb2FESK4LyHx
lj4fUCwsqE/GyM8J32FHE/Kml2XYABDFm6OBPIiZiCE1b2lP27WRzFfdHFeYhJAzFkejIeToUzIh
C8JLAz8zbMoFFo5yk7rmoo1eznxsQTBTp7Dy5qXvg05zukeAwigM6Y1vpJcXZ2VvSiwzc7/vVLM8
mJHVPA1FhqaTD1bR+elWwRfeTzkEVFj5sUTRWQ6hRT7M0c+kHVAdaBfKd+sjeVDiIh+H6bAINR01
6QLwJWgxsGdtICNYThBhCtbNZXEvFuWZBxeJ35nusWxxlhD2E6TMiM9IoqoZQR2cFrIC0Sn5ubei
vNyokDt4X/W9LLQ+kLpXBF7diEuMRcWXPnOHMywH2adMufoFaL0OTE3LLtFlj/9W0NT72jUL7UdM
57hgBuTmG5O3/KScItsa5eoO8PIhrGMP4qgBAYV9T2ruErfMdi2Q2hdQfGBWHBXRdoy6G8din1UY
5TOflecG7sUG8HUUaHXr4T9x8mdKVpxGndbDKsyzg1KQjWB3ifjYpbra2cn8DLNiOnZ5OR/sbp2R
4i0CIjOobJvGrItanDtHFCL6biZRgmZ+9chXpwiAFDWPYh7jrY8ODRZolHwCCkWHpujP/UH2oYUu
ewMvl+rEHRxj5w8sN5tqtMYHX9Le6+bUDRMqKEYPjjgoYiWlR4qRxOZzM03tdVmNsOIZCFGSWW6Q
e3zKc4L+AqN0AZ+RmGWGJkFaH1U6fIwmkRwzHcQtGZM7EbsVl3F0GBTpBAvQxEJJmqYvZbfWsW5Z
X5YV0YrGwOggzyTeDkRCG3MSAM3E2DxwJuxQZ38Y93U5zhSSmXMkdm45TaVsjgMsX058VBgyZqSX
qdvn3y2b/1+a8F80K/6qE3Px5W+3b6Sg/f1/v4eqrz/1vR1j2x88E4mZa0NIR2a7jv+/yxP4E3QB
kGlhewDWdR2EC3+oEzSy7mndINUhqHs1Gq9xzH/IE+g9oGpAKKyDw/YQt1rW7+gTviFwf5DSmPxK
8GihfVj41l3LXE2lP7RjTG/pHbCTXVi5eaKd3Cmf6sBTRBiFmPEcdwdJxaAlSYc5AsXmjz07pFmb
zo1OQDVWlbMQmhjxzdxrFJ7IcJbKl0dDmbxqI2hw4M6GBgrG7Hs64Bb83VtaVIUbSlA6zcamDr/G
i6RV4UCQVLERcCv50pZu9xoL8hXJRRms20guYJctoYA1EhrHhi6dBnkQ8WQNAQPmR0m06UuspS46
465+/f2m43+aqsZc2RX/uon4kaCz4cv8Yxfx20/8KauxPuj07uj40StE1EWK0Z+yGtv7IOge4hHX
6XHTGOSR+fPBtfQP0G540rFWO8hnVn7Mnw+uJT7wMyDk//xLnd95cN+3EfFS06tEWrPqazxd5xV7
/9zWTj8KMWkmuuZKf5IFbrKBodk9NU/S/UI7917C88ex4BZYnDFtn5/JBcwlUittc2vrVq4M88hJ
r0d80TsrFwM8Sw0kFwGkAY/yr7DI7y3dfxyZY665CkB/f0Y4e8pisEHhukXGBkjMZrjQAGr44cZf
f3/Zf+Td/9NLuXIZQAzwOV8Xoh+XgFIMvZWjDEdW791JDwRZNF6S2/bXR/kGKvjHSvPHufxwmJ/u
mDHWktxDDjPhDz0NVUy6Xdtp943QGHQ1kRz2NbJWUjoLWlZ2kT+kC/odNcRXf/2bfCN0/Pff5Nvy
CXEF+ND7EwbwNyUeJLktGXkBAqagviRoYD8GZPrxb6MLph1GxQ3dmaAPvZsp8ILyma70Gb3T4x/J
7P8yWeGf3uPvi/m332b98x9WYLzAqUMylLUdp7gO6fZe4P8Wv3mPXZ1XFZMsbCdkbwyQ3h9EiHma
oqGytkzE7J1mFsWpSZG6J5aqD399eX8+H9dB0cpsTug2wHNkdD8dypJxaRIUvdVTDG24hbmjff8r
AgdIGf6eH+8ix0G4zmeShcqweC3fH0cftIV2DccB84itQGggOQ9mPcxEexP3We0FZpNk36RgpC1z
8hfQqWzYP/cxrGR6P7rXj0c+ztGa9DHpCUGPoKcQidOAvslH4jbFxiQH48ouNGTsKTK6NOiIeR43
upCGHRDA6srzDqYrsVKS8Tjj2sapb5iQ9za7Tozkmzpj3h+4WmF6l+XMlTlmeYMqNa3nk5e4N8zY
L6jbY8b3+E7x7+UtHkY/VsZuqlwCuicP5YA79TUaoLEVXqiQRBVwOfj3vslT6R8SipHszjIJ9aq6
qcXJ7bUtaYXkLvqf0ApE0dWARc4H6msQj5vM9kiDVWMA+YLBVOhoBhrjCcEDsjKMe3pOuKhN20LD
WP/JM+j4wT2XKuziSmb7nvIQAiUy7TUPw06gA5cdcQ+aW5NfQE1B58sojR1jZy9BpRhZjyqh2xta
XtofVVngqIsXTbuEFlTTwQSPDWJMNcaVXyBCC3y05OZGgWtcW9YGIc1wcLXLtQRu96ix2eFOTuG9
+nqmLG/v+so7x5TH+cK8ZdKtWV6rb0maKL5YmWUP264cl3lXpYoE1LyQFMRN11Zbkr8rjRT02Lg2
YcRHG8eZKUUqWV1jMXdvOiN3nhnnwLQs1nBnf0yMEWM3SclkXwEgDxDmkFhrabP8miirG0LbJsZi
06kScEMjkuke4jWtOIDAi42J0fU8WkEtm/cREMEL30+H0FNjbJ9SgesokImZEJ+EaBpvjy5etIiA
4liUGoQCSvh2Q1EPcaiB7gxFGqHjE6zPAiuDpbQ4mDSv+Zojp7tsozR6ieNGXiflsha1qYq7gLnD
eDXNTfUwFzjXkU7H8RVzbtDSbpV7N5LkAjpRFV6hwE218U7RPHhFw5I2xzmaVI1mResETmQteaA9
HmVhqcs1Xi5F5MO2rStOfbOiMlTr9RcDcedFMDpyvDEHq2B8DSjsZMWWStlGopHpzBzXT2zqEmx2
7h+7wVnHZYWLnw5xlc13QddoXswl/kwtHfWbOYG+DdS+ayKQ3xV5MwjKmHDlPOiEBXTpsmkLVzsw
nIHZKRjik7icG9ara4hRP6/9Ur/UhLd8NhurNfY8Zh6c6pG4mb7vpz4Y3EL/zNQHw44+gGtj4t6I
Wz9awRIRhoKvtdKcL/0yMz7xO0wDG65+dlVFzfyRR6p4TWIEbOEUz5PiLcsaXKQslCf0CVymTEQG
/XuDIZNYuA1Bi1rBCZZaOpeRXYoiwDzVP86jV142/dzbYcoTc1tWqhnp1XblW2UlXoOd1sp5bmcP
gw3QUED4I+RZzIRtVp7bhlhwnImsYDpDA0zQDGnaPDRM1LhbkbsLWsVukiXV8TAUSI+KNkHrMudD
YCZN/dmaIF7zlNrjNQ06ocLC89o3XccfsnEskxYv5YAipJvAWVAtbU+MVzKlq3/OXfIdsia4KZPt
p/q2dTABUUTbGKPIHLbVTcNQNt+kQz3LA0SAlljVWtreWYRNjlxWu12t+IxhxF4sSKAuDKRYn/yF
9N5gQU17h8FXT/ZIYvQkiNLRwofMMLvYJkQlLJdkY4/XCyo5EhhmoyC6qUIUFA9Zs7UNlGeHMoo6
9osNaqDAjLD/HvR5bhHIdIWyDrCN1xum98jaYkc0Eii8QV9I+Yl/Z7spdGbS0/jfKwbBzt7BTcAy
2DkaCsnSUOOeHhTwJNFb0YTplkElxGEz+TZfI1YDdxJfIOkyFdjgyEWQ3Q8NoTJe7rqMJVMajIe8
99B9kBeL5jEppluna1ZTa4TX4nwxuc6hA/lA8iFICu9AgjCbNGtR9rUyGc8FjatIN0/0vJyCpUpb
8txrfnmcn7WpnSMStFcnKf5hNMasqJnRNR/ZYMZi6yXjeNINXaMJkWeFt6VkFasVC+3YtujRejMY
Tf0kiPveaCFeZo55QYPX6wh3t2GwEMtsFdumZnRz7+SGDvKb7fSDrZDpHehvKf8WaycXDDF3q4Bl
MtQLYNpiJuX9sunjJ8awDg7Jp0dYC/9hO9AP1jf2YBDaY/h9dsmyivfL6xrnKGazPuhNvNwZUBUR
LY6RfVdkGKZRIJoVm8a57UJ7AE6w6VViM8syzKLLLkhrmr42MneLsCuxQQYl33MDbBytw72bdkKe
QcJORLguOw1++2IdjFeuyUjOLq7m3HQeMUA284WWaBL8x4hBaRNBGrhoGUKxDH5rr3RRLr7HQP47
eiz/sboX02Iv+a9L1vu//5/qbXlXsa4/8Ifuxfhg+/RL6GOw/6Sfwg73e6PF/WDjEAL4qa+1p7VK
Zf4oVy3+CLkfe9QV0qn/WK1SyNJw1NkJ0hlxqDN/K8V33Yr+Y6vqmoZleZTLwEApmV3Sbd5vVTMS
t4Cq08Fmv1x+LtAIny0i9WGHDNg7tKIIyf9Q126l01fBBrH/4TL9ssBbD0+VTjof9SN8Gbbl7w8/
IAGv7ITnWdSJfl1Xy/Ccykjd+R2KhN88FCUM8iMUw5Qb1Ms/uV3YqwglJ7diI5EV9wrf7Jogyxjc
KPxfnNV/u6gokTkrig08dB5Ku/dnZTG86jrlF7ylzNN6fG0aGRpjuca4wmRcOOS9w9fU2M1x4r/J
Sc6/NKLx7Ly/sZylzjNnQJbgwbN/Ol2ZDvGk05HeLNGY1YfJnxIZkDUw2GHrKQ0+YGyMd9Kdiyc7
FqjBRytvPlkFcIsdtucFKWkrzS0zCZz9f30n3pdh3HS40jy+liv8tY3zMz81nb3CWMi/ACG2yEsq
pfFMK9vyFzBM830V9u0wNgeie0AThoTHn54tDO0NAetJvsk1xOobx1OzvbFGtjWBoRfaa6mX5XU5
aDIPHCj/C+lmVoH8ZOydr1NJXsRNC/kEOSgUjaBtx1rbzoR8FGFp+8VHvMwzDpjIY4M7Nj2zJr+o
CDRF8IRuAfo8zhqEibs5sch7brNGvPz1VVx7Hz++uQi8PHKpHAojVhZhrg/AD8U54zfCswyLjSnT
2J0DUmvX8qZtprmctrJPpl8gTY1/ckBcaWuhzgHxa/50wHiFNXk1Am0j0feCLsjGtJxwjAbwePln
L+ruas/eI6VfYThPk+4wEiJ7wOsJI6ou4xERhNTG419fhbU78NNV8LkGcIzxqRqe+9NNZhKr29oI
GxQaVXrXsIhty2h+W2TunUPQg/hEHkLw18f8+fk1iWyzMa1yCVi54cq+v/LLmFQqFj7D9tyrj+wY
8l1VyPHy949Cpc+B6Iqg2P/pKAMtL5nhaNtAaSPKhKQNsr+l84vr98/OhQ8AekcaoBao6/fnMivh
RGPFUdqxiI+Yx5ywhrxw+u1z4fPm8UmD0Ax65adHBxsb5NY1HBAZw5cS5/Znik3x+ouDfJsIvHsY
XOYVUB/pvLLMky33/mSU4cjaGMHpYOWvNjpxYwwf08Vv3hzm47ymevwgY8a7h1gIuH8FTgx7yzoY
a2E7NcV0ot9YmyeyG/CwDzo8v5NV2r08SCcjFUIxtm+PvQAfhG+CGJfAVDL1NqlkAnpTjqotzk06
ANZFTKZIfRJEPDZn7JIZ+kMgQB86Epw1HLBxVzmy6qRvEPpUAk3XilRb6HCUIShBREJ55/v7llxh
Qry4IWz1SnvMaXRk6rm3jTwLu56Etw20kCzmxWomYi3G2DqouVPFA/oiJvn9ykO7wI0wLLeDhQbq
Y4QnbY1p6npMdL7RvfhK0+Jdh8HDC3TmLeXBTQsrD7FcJtgNZ30Sm9aFYhH2+Ja0ECUp6sm2sb14
j6mte9AbbSzDQY/iNbKssa+qtsvB4nWeN5xFS8OePq+Ye4d9IclPp3qhrJtMVc+hnQqa1hSfyb3n
LAN1h534xg7kHTNYQ1Daw7PE47I3+wFOblTj1tzoVqvx5YZ+Rg46Oog4kKNhHcBn6R2aq6K2jvi6
uT65tOE75q7Gz8hY/1zPZZ1vcWUzaW8AQIOzRHNbhnGzXkG7AMa4nR07vsECxScPU459moHv4MLn
kjIqbnrsOCN2QQwbYEaf1Nzkb91kjRIWVZb725rf/mM3djwEhRC3Ro+q9Iq/DARDHhkOqK98LNXe
bBShs2keLWSNUidfqjqjGAMZo/s7f1bVbhbI6o+mZBE+M70Zc6HXWXlxrY14NndGbuYpjookx0Jj
IIs3Or+et1rTli12za58wgdQPkdpQrQd29E0vUQPE+NZMuC/BKzcJkx7t5sxryi9eqNOyFp4nSni
xbirEdulXoZrVy/bV1PDwIfiNRMH2B3FHMats6BLkIU81ktSZdwJu1IBDxcslUhoBnJ8zy0habRF
0bKpKCFdw5Zc0ZKpsp7tuva0LV1XhLSq1BLiCVxlFOeNkUNXc0mPOpu0IX9uZz5jSMhiun2Ng90M
kWALdYmoP1TZUSX5aqcg5r7MLgwhJAYFiJVy1sxnT+UUolLHCLTpSnY6YayX/akExkqWOPGe3dlq
3xmvbZiGvDr6VJkBeC20Z4hfPRXoWWGgzBp9N9pBiHPSbQyek1Rl0D4VTk0oXyf0d0Ltq3lY3Oth
lOaTQ/xMcx3JOY4+Gr200zPcROnZorcjuUINWVNBCfsM5HOuSLRJp4QJYwxP9SmbJFpOpuBjHUbK
Ncad9GX1efbT6cZKCnIkkd+5Xr9FPWb3tI0iO9sJSRrbthkbDJhtjdd6nwC+6YI0J7FnbyYgWMM0
NlArdQQGWwcP1GBPw6BI7jQ01fTR3EpQi9sudmKHpdQPPI8mBp7aGCKLWnyXfDRQK+dtIzGjmOgE
CNYbxuoESzQBRcaGHdfOBIfk2vSQOZFB1YpXPUNMsRdqTpOdvpjxg/Ja9EjVnLWvqdW7l2ZtpfUW
ayGf50H5CDaYyeL/y7zm3DFa555fKbqMMsJxgHhWZrTp6Ixiyyza9kB05sjbnHUrdseunDvQZOKo
ASyl/0CS12XeuNW0aZEmgFcF4BGHaZEhEtXTxj8zk6LuLpl6s0nKEquzjqbeRHfCXTjjES33K0gz
46SJxW2PpVfPUwCvUuqhKfxh2eP6XZoQnAOiCigPi3O0YXnEAagqn6gNh0RFpOyy/dKRCn+ul0ZJ
O7HOXTx4NEU+Gar0a1SDdbdf0sqgW1klFpF0KKyYz2XkY8VWRE/AXZD4qjSNt41mywlNIZ+7TWza
JZmsCCa9VJbWBVxW7bxqJ2xto+0jrCxbM981NH1w2JQY+4IFUSujbXj6aZh5GSor2LfaV94I+TgL
w/lSN7ARN9PSWjbeTCQkwaj6Xmd314Dfc70Iu92k4hlmY47Nh7cw9gEE+yVQJ9W49mef/GUzSJLR
k2DmR6K2bZn0FVayUrsGaUYLXZ80TQ+Q7coXUU20wFtR02XUlsQbApmWnb6FHzyZ257AuMeMb1Z1
JmhNGYGN/AZ0a+0gPY5Ksq7KYa7vmG8CL4WBAjyTtT+9z+FVffQhk3zFH59JQqDYs19QX0G0toDG
V/slAbAhvZEwMhjC5aeZjZ1PSppEZJ4oHsyNk0aoa1otpglOH667JGaWYFle7ZZ2uttcO40zsZGM
kBoWUYKIjwXFIxqrbW5srag+1rkU9HoRIdkB1MGmJX+4gttiR848bwXtJu/GbbJCHYxBiXyPsaHT
9usFIcbEraezRLb+GCZeRwQXGYjTSwkwhDvh6G3OR1VrSu5BO/ibJrMXbAjMeSJnDYePamPpgzm3
k472Eu2/A859DbnfwOOLAFBz6Z725vpa+cQ8bYj4bMuTWCAPhI4PXNUkSLxDrlN0NE93qtHd+Jro
vkrdaQat2i4AuN27ZzX/DaAdBqqV4V2BL5s2DWsjsZNGBcMs3uFbiFhlZ2l9HRJhlKFqycIqURan
2N7Dbzu9f0fHqXmr7vru7a3HavUf4K8iYPiHTW/4pf/yt7eqT/t5zar6H/91N7z+/X9+7dKXL+96
TesPfe81Wd4HXbcsNsEOTVHMUow4v/eaDGgk1EkUE+SjrHENfwojTPODYbqmCdZ+LWcIRvqHMEI4
H0ijYUFcG0QocPjrfiPnyfhuofrHDt3m1cLihS5ilQ6hiP259MeezWR2pA+ONbw0+TJPLXLYgubz
Rrj98GRSj8ybUauke4GfdclbthZoITeE+EpSf+gbiAunHFqiu5tO4U0VWPmzwCJ26CRw1TASb0nu
9Tf20sfRbS5EN15UGWr4rQWiuCNA1sn2TL+gB5oMF/tiYzCvAX/piGm8c2BqwL2dwc5JZqPmQse9
b2f5pYDzMsEELc3YYNKJgvIGuuaiQtvvZuezLvMerqjPWcf7PFMIUAhVjmZ1RYtGYQWFiBiN6AtA
WALmaxw3aPmsKLLn5qW4KusSGT8gMC+7003Nzm9NqOjlMzsD9wZvlqPf2IMjPMAALeNOJuMo80w+
KeOuHJu2PhQjIQn3w0zEnQwRjaIj9Uf0zM9l3DfZofcQN4nQ7PFhgC9E83o51n2H7WRcXNAA9AhJ
2w77klahvVHFMsUnhpoDpnBOr56f7N7XljOMBX3zZnkkEjDmQzWRgmGvczAtS7lK21lY/Ajh1FxJ
85AnrZHfkByYdZ+TdUpxSh0N0q3lNBNa+sbKvK8eEseBVRGowNvMp5IlSlmE6ugbOU7WWqHpHpGS
YeH0FTMVxskpEY09W9AFPw+35KvSC4d5FCQKbcdqWHPb2hLclGJr3JDgXE2svk4AEd9xOMEx0iAJ
sJNiCHKE5BABDAWkUcgrXCa1dRpJj10etcHvgQgqJJEqOo6FY8jPQhFU87jg6Wo/tf1U19cuo1q8
X+0e0fw9pbU4z7GWfoqbvD/G9NuQbbqIO53m1ajzSAXaOD7qHvTgKMaGsz64Nwnx5oFwVBwmuPGx
qKOVZxISx9QbSqniOotr13pg9Y2GJ77wxXRum12/QYK3cgxQuOPGAfAnBgS3bM7sNS3KL+/X3IiM
uV5W79j+LDeR1hMOOMUasMhEB96Jz47H2PLZw0n436BTjBQlgZ9mzlMbWUZ29G0I2xVTiCnVwXDn
nX49aX4UY4r2HLDHupOmzho+IObhAm5Lqu9TzVTLsyNwnOB1IQjZPGFCrJerwmxy88GNvOGJGsLc
tkJLB1iTc4kJC9vgjjcsgrFWkyfdDCtuBbYu7aKYfy7Zs3a0koy09gNdpzt3q/0Bl+uh9GcbYBe8
uD1Gb+0xHWc5Ps/sF6ZXT0j/G5JGs7FrFlN6STFem187XcecZmh4A3FatFnGXGpmhrgoIp/7q04C
Pj4smixvBdjLHHtgGxk8eqisgmWWWD0Gyb6FbTWpKsIdyzwYZq1+0saEyjZj/g78ZmDpODXk7pxB
Ckuhvvhc1M2ELUaFfp57BxcAqLvzhYuovS6hotI4rP3tGqUewLwFZNwNWnaRz/pqafu/7J3HdtxI
12VfpVePG71gImAmPchEWiZN0ohmgiVSJLw3AeDpe6PM+iWWPumvHvegBioZEC5w495z9kkxel8E
c5fP+84oRUQsewmegTmTiy1KlfnTkPcwCyfQlRea1Qw37HY1jONJYvcrWYmMYagli6fezOf3oBT2
hUFjBNxhrL6VpgvUv1T2bR65TzMhcmgaJWi0mJPGd4jXbKvMNt3l5FttAn2mq8bXPTzyg2juanb0
8uDUsbGbS3wxAAD4yYChts+jN9ooEuAdv4WB0h4LMYTXhFYafmq38SabrOlWFi5iEdo6u5oQuVPB
RuMeupE6t0VqmcfAaT9s3YbTHsSF2NYIa57JYCgfEkcRFa53hvkxmEbG8FnC9oZtSN7DHDO3JNrA
uEc5P8N4LYYQw4zlPDkZ7Zn12MOIjKfR3jQd1Nwj432Hqa0rv4iFn7CbAwNFQ55hNgPEk566gVAH
fyCy4joiPGODd9KF76Q3AUis1hrf+2Z46Bp7QK+ghuKJ2q2+ZwUwwQoIDfx4nmspVhBXfHPhnl/F
5JX5rixC3yrM6RIIavCiIgr9E3HtajP0bHPYTuFrcOrEOXOZx4Ode+lLW5GgjJnU7bfknNMxKkLo
sn5YhEO8HqF9rYvaMKp9ZdrNo+JjD5GK3Wa9c1Ak3mYadKHOcKKnQncGGrKuhqTIEPf4qprnRlf9
FkWNvVWjE99WAmLhwl3dD452nFz4OZFV3evpWF8p4angemq1dN8kE26TCrzzWjVyuugA7/Hrbh+b
nalWetDU+34qMEkrXT7AfnkVdVUcjTE8pZEn0d0r2X0xqgoTHK7sS0f01ynzgftqnmeffBTg//B1
FmsWJOA4ONGFstey7xoCcvvywpuXUoBYnPw5JuTgiGBUu2WckvodJJBrHUCJb2KkefbiodnVOfEV
NMm1j2w2SbDGL0p3o9JKcR514C2Hijzc1YS0mczZcQi3mp7Ep2zuP8I4uSat4lDUdfAcGOYNauT2
TtS1tiHcWTzWGqwfK66uSCC6bIy6P+BzYeqjlbn+QcxDvgKhjwms1ddGLaIvbIsgPODCICFGHLyQ
JgFs72Ptafoq1xdeN6Locl2PDfsdb1bBPQAYueXLhw0dgcHadsDlV3m/8xB4XlSq2ELKSGp4k5ms
DpXJrnlVV/pAfd9dF60YLyhy3D0LqnfK54RY+zyUXyiDNPulLpsh/DbaE2ksOmPl2zTTF35vVs/Q
v5mLM0YOukdIwnrgY+vwah9CUJtjHg36qvKdsPG6lSup1vZ5SFVya8y6cp4zzxheI5wE1QLVmfZx
0heQw2wd/ZfxAdcLcQarXP6e8s2/cnv7MSvxIeZNxPoMHx0UqI4cJGjD+sKihbIPOs/wBx1K/GqU
EQtMn5gMkfT6Mhs1tk52XG0dr6PRMS0mZpQoT7wa2rQBGSF3pWVBI6JtwW6FWvPLmA2xdsBmz7Ld
G6FjkzMR992Wztj0NkYasE5viMvuGpBNvQtxGb9JdkybMm6WiAGVvQwENaHD1O3BD+zB4yZrJjCh
1mk3ySQqnL3VtZkkbrhB9ohGPSpDX6szuGiNIfJT0MX8PGECdlnNJxkofBt5VRSnKUCbtZCUd3DA
ymptwzXbaoYaNkGqaYhIcpPeGk0xQD2E26jtOJtEAAyWOlkwY9ZVPFakcoWp+uYlaXFXpHHx7KYy
hQIyiCciebrbkXQf+grOXG8xDrqPbtN2+2FIi+3Yl9/m3NH3xLlkPoRb9xJMX35Z2qrdOu6cfcuV
ae16Uu/3Uarg9xIDzkpp5dfNoEe+tBNgMGEb32Iihc8XsbMMVJ4/mNKdj+DIjMfIqR6yGBHiTMTg
rqSb+m5KNA9j5ryTDpXuBi/Drig9bVVFMMuHdLilTmj5mhL7xTDOkwsbwb0xiwDDyuyEl+DFeGZd
BjOrWQ8u07J9jzOZaBBTOsznQtS3iHtL69gSzee32IYehZVrPjv1bDeUWfSKZdbeR5PLG9eaRvqA
3SjbEe1UXJU4Yl9UWWTg3aEI0eeoxmyxhDq7bqyoT51iiq6FajAvGwmumsAhsAhTZIqeki1fQXE2
koMtE/OjwN1+yJCHtcCKdWejnNxsUF06WBlkijrTTBUcN7NS9qGCoWjgjisoGjRTEOdDt3+DwNHA
UgZ3Tzu67pzANsAojy0yMB9yusIeDyeU59IFkI3B3BRPmtnID1z82atZ9+oy9jrKxVk0L5NZmP6c
k++zbhLdRm5GtupXCxvnEXEL2QFz0I/rCSXmhu5U5ddaUw/nPCNyxlf2HFLTtTcZhp8rGtvNzsCu
uUFG2d3CsZRXHUgx/F0FY1csqsCUiURQq97sETpmeFeOULr1ZpXBt8Cl1iBh9xnL97i1E5ClfZUz
qB0BNWN4QxYK4SuFdoY+2A8Iczyhw3f0y5JnO2NOYTac0kTU8EqvLbaCPLHqijFQej/OimULCS7h
raNMnH1Uu9ZtrenTHjuXSI5DA/HH76RoH1TFMHkFgdZYT62YJMI7+AngdlJjfOzb6RLCermAamE5
UGnr0X6KUC5Tw8gbKxi0HZIl+02aCiJPlpb9jcs6jCYoTU5jPoevTpu77SHUQ9PZpKTCbJSQE+En
k82ihfLWhLuUYG0rab3MF7KUuH6XEIIt7dj0GdI+VWBmN/fh2PIqlhSOq4hJ2Idwu3wDoD450B23
HkPMuK8DbbJN2SXDU0OW0nUvWJ8MG/khU1tUoE0XadeEyoXXLku8WAdm6T2iYllKWEUKyMQG4Vor
4QRECUOyBD+ZS/Vg6YCtUueKEa/6ipRNYp22xdtQlmC/i0TqwSrDVHedsSgemqAWJ1fYxT3k0OLZ
cRmTrCvRkY8xVl11WxGgt63JswFh0ukvdhq2myIJ7IPeNVqF7ngOvomqQy2WB+rOtRp1hqwNg1t4
3tQB+ZAh76aMN32HMq+c0V2ymnsP6QDIy9IGtRed05PL6jZbnojqReq9fphEkL6hnEpOdey6x64t
1a7SoHIqvZDH2nYhaCEieYwMIzg03TDdTYGWvNsYhtaTZ/UXNXB4poNd8CZDu2Vq1UZXNtLsW6y/
AALYNaIdY8t0jkwv4yEb26+lV3lktuoBWCuv3diGS/dYh24BsOFIlHGK0otLQPxWVt+5Ig9eOqyU
l2bVsOtWfXyKCJFYNm8ghCVPsmbKfRYUwFbb2ErGdZxL6wUIe35ha211SiwQ5bVV3gFHjZkgG0a5
9awktres4bTw6mSKdwpQ+NFgvrMG0ibxw6om+yLmVlnrEAgmi1pW+k7OxpA1PDfOXmi2j0WNZX1t
0xyniu/DlLj5IJz5G8r2zsBIiXlK2J85qGwidti0UKisiRFZja5u7ztKJ0hlphTALJtx+Fo3pXjq
0eU8VMacM5wa4d6SMGa4Xww0ogOP1OgdMJdX3gU0zjh5nUtUTPsEKuaKZLTUOgiRotvTYY+2O+rl
b0zimRXqrboBAABfe6jdD50YrOc2zvSWWAO3T66ZWtFUcqn2mTpmU7YCEvHaymYc75HF8/KSXles
0lqFjx5i6n07ivaO7kewA3BoQ+00Q10eLOBtzlpvQoh6gGrFCopprK1zdDm5b4aTvXGTqQFTJQUK
dFV76lT0hZ5sZtpw6a6ZLWsLaMv1SRSW3+xQBzealonaZBEl+dqhogJOEWh+qmX6uw2Ay8fqb26w
6TIca40B4Qd71FmhJKeQP9CnxmeOI3c60d1huIyDPL8v+WRmjCkG9O8MoaHP6lX9MMJKhNbTFbS+
PIaDTh7nb31nyCNxWh24WKYraMD8plfam97mEZtfi37AbI13URKLE1Wq5dOkctYjJvQrLYmTs5HN
xc5UgHzcpnAue7I475yuSK84U3ZjWp4Sd6U3mI+Zqa7JCsAQLgwrvYKmGG2wlSKIBeYeojL3ws0s
JyTjXU2GH/YAPViXSRxvJUjSWwLRIizLReZtogmhxpp9V3ZjAxBvCeMrpX5pOCRpw2bPlxAyfbSc
Yz9Hs37bZGQvUkFgWb+g5RG6jLpNCKPx2MMMpIjQrLumasvwRgM3z+aNJ0sRc2SmkbDfRT73xWtP
yIrcprKpu8zv0H2iGrLJ8/kSuywfe/Q4UUIEaZCOwVMne7dBXYXmWNuZ+RD1nl+xeQ93WQJ096Zl
Ry4OgZOk3ZqAKXYznae84CIyh2neuHrMUaNOOic5Vu6HSrrEexndNpCoyzoWp03ZWnZzGoLcuWH7
IJKH1FN2tyLTMG4PogQvu436MnAvYe6PwVkGVlBuM7YO6jArFsrt3KUcNQ4XlNBiNSf3B15mafB1
XsVWQWDf2nDY3o6MH4gA8yHKBsx6HYffB1OoW+cIEkIGNAaYDA6IrtvazuwZm7Afuguhoi7eKiQI
/S2pC8O8jVMzD3Y6b5O8HFq3my+aNJ3EXqaBFe1pEuXORYbNvt9Z40xbckX2qQGU2JUcvNV0zfVd
TjTc0S6chkPotXl3M2kdsT2Wm0bTLsFMpm0JVizyPbQNTbtJ4srLIRhZgbWyobaWe09AuD5l+rjE
17KX0h9sHfbCS1ckPdFwDLwV4GW2ijfePHLcuZvp1v4v9HJ4OEayhejZI7VVgHDCRHyFElsdW51U
ojUAinD23aAtT44RwBzKo2Fyt7bJBmutKYNcgpCIwpt2zNUp6G36zAEZi1AOwhU7lAzXPUEzKEcA
Oi+WhLgEe9Wb5lWYtGezdL7QtVT0OsPqlp4yqW2ta/lZvxSAU7UjNMVp4ELO7b4PA8PXS7e7zeK8
2PKEPbmzgH4jQ8Z2ejjs3dlqngvZ9Qcaw/aXvGUUCYczgtALIXYd0F7ZomQwIA0W3+pgfBgBp26G
xn3i8WtXboJczsQ8uxpstAjSg9tDCcZsNiq8Va2TIDSn4J+jjv4Wk+zHZqb8ANHH/JX0mLXqtGbb
iTnf1PgTdtHYantnaNgYC+oxkgVhYKhdC/xt07kQtSo5c+K5TnKi1/UgQlPjRraEHILpErOfj2FE
3dxM3kG2Q01EIcos+iwLI1EIb+MWRvyVQEd3K7lmfpq2xuStiWyz9Mu5mZN9lDkXSCzCfWKVWBK0
aNrWZnbbuvJrbGcoinIW/HPoMuGG9ZkebCXITZwq875L7epjcu3oqmWbhmGgyrMbqKd8yWpyftwK
BpLR9/Wz0I1urbdmdqDqx9lfcbgXJXR2UrKwfLiI4iKM6/HDLTwG4LLlNbfjdNgFTPpfo2Q4DfOY
fYHYFT4OlWb77D+cN4sYsFc9j+licnWfnJYqZGij+G6aYIcaozFcGUY2bRqmRmtaaFiMQK7T/CeE
D/1is+UpEVu9ih4BD5MHgpKe7K2G/DOcZF54q6HTRQIVv4u0sA9xPV1b9BhXJNw9GEVEdAs+l42s
cQSIHpK6NwYfYlDJwQDK+1pKNwGUQ5anmX+bKiSD5HxXPgatx962kpXhLEQNRf2udXVwgTClunHy
8StFPrqAbKALwmuIwzQNb2J3cn3boEPrO05/piJ7BXrHbDqApTOPyU3GRIfEphiXJOqUp5mIK9DM
wugQ/lT1Hb4eVcCnHrPbuZzOCPsxMI29vpk1VR1yDLO+yIoRbIVu+FMWo1yw0rskyrVVUHvEvQa8
wLsUjtvXIdUJtLFup256mFJ0ZgVESyImnjSnKS+S3EYwo4d7iMD7KLEUEJVxvoz76QiwaoYLBRxX
RJXYBUvW44A4DpaCOx4NBI0rRaVLDrDGTqjiZTRiaew8+J9Xseq2Ye0a79DRKO6QVS9dYbJd7Nru
D47VvJExQ+OHvtfRqR1wW3goy4zRidl52Vavqb4SQV4vczY/HIzRJztOrc3WfmJFHZ77Sh1FNgSH
OG2GtQWeb9j0NXJelDntvvPK45SZmi8jeFt89hGIrAJDgsgzB+sa1ACxh5HVyZw9lSiO7OUKLDy8
L2qXMbq/sILAvrJsHttqjse9Z+WEzA3ZI7xjvrBNYDzocDgY/025z8SpOC7A7NWUN0COZPHQhPZT
2PBkpjFJXZlVsJg7xmNuzmLNzVr2cMkIWA2KCzEyrRtv2NM+GpnxVtoR1BtAg+tW2PmOyiDfDIDE
TqLotW9eMIIDM8t4XSkSfOeofKhSbunYMwEjy4hKkHhbE9ZW4tJ1qcNHmJBUgmPfbmPHYriXJjVI
Izt/HhgpbhoNmkU45C5YMOZvbCUTebbgpuw68lUXplK1fBam8BtbUyoPE6fcmLJAshhWPMcs7Ueg
0bg3CCnp06D+YjTEkzohvWxQiryUbl3sQaPCTbYcbdzoobRZ7vsdQT9w31FXCZ+Z4aSQb8enPrf7
I/3Ca+Ru/RoYUXuekkRecA+Ld0GoLi0H0rhXxPc8CBi+J0JY0/uopPTA+cSuYG0W6m1pF39oHbV1
2fblgznBFe/ZWdFFYZjk53iA1rNu9ZyuoSlx2VQ8sTDj5ctIV/mgeVUp+PxlbYPUbNQvB6+stzaT
RB+L0mtkat7s94R1JptgUGQ39KkGhccshF3CNzOtIwGrHUjtqLooJz6asRtVZ0bdBSa72KFUp62G
zkd5KyuKta80MyimtXTH1se4NK0ue5iDZNpCRuJxreNv7kRqAw2qMwKkc6elKA6pGO01uUpALgFC
+YbQ6WqTzL0S6POGVaNS9JY9AZ965b7FSaeh94HCuWljuw6pmhrMVLXIEmttVoRTgfmhO2zLaE0u
uU11m5vXA4NYmkGiJccQsUcxAvPFQGszcm4qtYUQyOqTgB/dVtM0bSMdrWohEKW1MJ/e+7k4Js6Y
0YbXp4u4RV7ISm3v0Mp1G4pW5JlQ5+9tYRGNNanfKZJ/FNRLm/wc8ArCdgSaFUT8n1W8eag0q4DK
BlMf6xQV8NSTCwoz6l8ZBPCuWToSAQNFt7DRPjufbP+Bkip1gjxZN1Yh6mOO6me8mORs6H8KSf6j
wX1Rh/+XHAHeDpIIfNoCqwbSePszqoEQZuRHcOk3qCuVsykHYjdWjFqC52GhpxHFWbVLroYX3Ruh
LYff+ESM5Yp9Oj6ed8u0TAezv2V/Eiyr2vUovIAzxYVGoElASxZfZIyKQUSOVWxdzfGqJ8QUyXCp
95lxo88VHQdRy8W3kmrRKfQq3bs0uh6E078X2dyXbA/zz7qZHyJ9/nvBP7v3clGwtJ//qUXy81ZW
UxOHUdf+nz9+O3wvF+HLD7/Y/CGCOffvzXT73jKH/VuGsvzJ/+5v/iWluZ8qpDRvZV90y79G8+EH
RA6mq19KcN6L9/Br9oP+Zvkbf9FJDBg4AsGkRw9DSOwZPLt/hf4Yi93L++Oh+9u49bcIB3EObh2w
Dw52KMA5CxfiLziJYf5vPDwej4ltGtJdbBd/n/vNn48Sl+0/PvA/2iXk8ojB53FsU/DR9nCY/aiQ
LwNEuFMenO1YM57sxsoeetBpxFejaWftg/f6Cuki+M1zvjzG//WY/3nUxfpGmhpTPCT6Px6Vvh8M
ZJZZppD2yp3y+K6mML347jb8darfs0J+ehD8ThiKpGsQr/TjQYjhqd2wc89pKMQTOQvtPWSScfrN
0vSjCebPU1nUUNhLOYy+ePm+d930yCKbXrjnvCdHnSFtKM7CjZmfe0rf64Xzp7fyP96vT0vuH/fL
ASbDOrggkEyEXt8fznRwbcUDGqA88E50Me7M2sivSDWOfnNeP7t63x3I+uQDsQvP7JnZnVXWUI0j
L1vpDSO1X9+inz19eE1IY+YTQl3/6RbZYTvkJGOcc1KQbvlDTLBHCPfHDE31FgAulFBhh5H/66N+
Mi79dc8c0/AWiAkat0+HzZI5JvYZjkBuAYcXTUQ5CSvCDyJJnmLppXd94wWbwsmcR0w3Njz/PHyN
Q5ttvsUABOLLLC6YSbiUZZkR+BlZrPFvbsBPrw1tP1w48M4t/dODNU19qnuafQ7phYDvSalpCZOS
68xp4w/Tmr2bCLPo/teX5id3fUEU8WjhY8L88+nKTHPURuVontlvVBcMjSMfgLQ6/T8chP4erg3W
ROdzvl+jYQon7+Xs5VjAzAD0Rtz07ubXB2H6wKvw4yJDyh2HYOklh8r6vLRVUZg0dOJO4zwwr2ik
VE9e4mblsXERc3NiHmZIxnNOj5TD6Bfl+UyQi6gto98DUqo/kCYG1HHIaxV2eFFBASq8xKFP2zq5
nzRRcKLL53q+ArdA3T579i2zkmxaYZgLbuakoCQkG41UK8+LqwfHJvO4EblNE3qsm49oQO22kqFL
J1+SH8T4FY4hwDytsh5HFHyYHMDT3HdModZuLoyD7gFe2IR6T9QrDJbW9G3TnjdtV2MN540dT6Gm
rHM1uoHpF2WcfpVGEi+ypDkhIgF6086tLWvh+hUufATPum2s2hq3jPkswOJGk58Tmlio2/kfS6Yk
MoVVS/31wi4bbXRWF1ABGM3mzWIywohWTjiDeH+C7l1EhAnSYu20t7A3x48mScTBLTqHICElyXF1
Gy264zp6B7ituXegxe+JNa9YeGHXTK8O5RR197pFk2gbFl1wQJiiIEi0TNnQpUV1yMC7VIAVsHWV
sA/a9MMN2TWuQs0gKCSuu7k8mWwX2PWxhE2EoEg6HmHbaO+MF5CBgIKTe89OE+cY9EK5W6SZ5kvB
bnRc5R65rr6oNfT/DTHCtLBoh99ZRHrchDkoYZK7a7qyePKJdSd/d4V3xX3goxJC2WTUTWPHVs+u
pnrs+9i+/NpKm5t5IGCrhk7+leRcoJ9JgpF/R/BZ+lTQsk5ogMoBgYkYEc5BjUmJCq6aDKU/IZg7
nc5S5eeOp4gf9VTlJ5HOmL+ybU1j+r6op6QdFl9jYwBdZ2kxWZPGrKpXprhEprWTLK+wS3YMwNJx
RAnukVONYclB6z3NafgmB9wFK1GQ/rvGDDO9ocFFWp63DmXwuOj0qp4J+Rwl6J8c4QbzuqyVVftM
aYOrMu3N7LJWi5E6l6pUvpu66q6L0w7OQGl96Dyh000qDXVhIkC4KhOIJqQCmJPACJYDfcmgIalV
3huk8RSzl+IPzWSAzIW0Pg1k94yz1BM0xWgQNuxnhxxVznruev2Wj1/BKwaxFrz9oMzAZxuJJWQK
R5c6XY+cD0VWQI+b0bW3Wqvz3rS11HFikEvj+pCM0PsFVj++xaMhHlBUti+K7eCdwxw+XQ+JPdlr
kyShr6RCZw/CyeU5teb41Rtzd/Bj4ZGjjlAxPZCpMucHL4/GK5xFZbxDn1YeSOEiH5VzrV5jU3GD
mPTkr5Ccwmd+AsZn7DAYnxWzcxzMHPyJCwjjxcssQqGnobFBZXhd3vhi7qfnoCAJeGNybcFXh8gG
fUfT9css1ZuXWMyK7tSYJ+8Tt4HEXaMY7g0zKd/sVAueXUKGwMQwp3qpWkN8Ga0lRCn1kuI6QRND
fPsfxFHsWCkuRsGXkCFfMt64mjSRLRVO/BxoUXRpkk2AskkLpI24bY5sOs9zo2jo11aIeMKqCl8L
HflQimG417PlGRx1xDVtgjF6anH/07+qZs5grBkrh3Sg8cLYwRk1ZpYyTmvhcs9Gn8Y7ZJvIdwuS
/C7Rt7LPcej5T/QbBhA0aQCWDVdZaCRMXmLjA7WFJGGYZRl0aNPSozcbFYO0Nk1101VhdlblNDEl
kppxAj4gESYTdKBvemnWE4FDi0q8zYpUcZmG7IzTg7jD0a2yAl2gYDKjco3BJuleDwaWCHEcEpUe
BnSb7uXISl695H2DCW4tYDRpW6/QDFaguiw8z2FCKvP45DYN9F+T5bjAxqYkUxAma42y7mTeINQp
aQVfdQ3FN4uzhRlRo0FgHjUPddNlm6WJ5jOh482VlYm8nFFaEWyWt4IgI88loNjx5iXuW4YkCVam
mnxXzXG2GTTHvDCs2PkgwhvsDVJGZI2WIqdBxHWJGFSgtlFDMMDnB2B0oRUJpkDdCu3nRmbTSWDQ
AiY220Ox7unYfRtSraXtHHhy2xLP022ADMUvPQO8G50m7bsWSeOd+psYypGct3CN6zFSIF7DKAHY
3GbjhkBsca7MKCo2mGzphH/By6Tf11NNxFEFgSzeQyYIO+Z+MbF6lVVS5WpRM4EsqvKJSduYkWnk
0GD5RoyfMfm0WtNxb4Oygg/NfAMYjwr0cW9lVQqh220c3Gpj6KB/zxJjM1lM7nEwIdbbDFWaWesh
F/VjknTOiDbeyx8DHbcl3sik7y4Cj8fH1zyXDyVeOZ4sYdfkWNc56v2VsKIAqzThA0y6C/vruHSH
NoGJtn8tUsYPay9kbs9csAsyyMk1Uv1R5BOf+K5F6mPZaaVtdAIZEIf1vc2jqBMEQ/MuC96sUYhV
pzKdFOmAwLWV0fAh2lJ6ZMFmMpeIOKqZxlo7Xlx0a4E4I2CAC8aK5gFoXdyEs50TclQOxLqyrSCu
NQ4VeXUxT/3GSYOeJpYlU7HIXMN6naAK11c24a31pW6OdJlbQ7lMHaBosVxl7pTsY2LBtJOOkCc6
jnwK8LtKnA6HvC2tR4fK7ICONCeteqFT0yHDgtfp2CHXMnVc5LMhYI8l4KPx7nPE70V1PRs1A6Sc
9u55zg3nxazVgA+kFeoaO6Sa13yZCSBfOVaeUTGR9ZSv6hr51nq22DKsmN9o1wh6jWntYqlGEWfZ
FA6WGnIuJ6HL+jZkok0Ui6TeW9dIjvBDOqKAdmRhbaOpHRrKb7Asfoxw6Pq9GbQZexKYlzsT0cd4
E2McGLds2eFnkkRZaXtlJPmdrRGNum8m5WhrRCQOf6lFvT4cG6nr0UMwBSldQ0me3a7xjJDYLj4i
xTbrmh6hJC+G8Cu946vW4rWN3wZ3Qj/DECQg9EEZXqvv6iHEK0eiCbhTPKddNabb3tCd9HpKSGUc
0+I44IUdDiM6LqZ2HnrONVQnRvQiCav3lgvNbB1jmMTTiQEbJDVOZJZ6maHY7Sfj1Fd2gn6QSqVf
UwP3BmGVC1x6RqKIqhGH4zUjXcZQeTBnDykJiN4qGhfhGnstEe2Qv8kNZELtfpQIiy5yexi6A0kY
6eDPWZw89excsz95Bf/f+vU/YXV8t+X5p/Urfm+ar//j9F7+mDj9x1/7u/kEGsgx0b8IzwDJai2A
hL+bT9b/BhELuYMGk+2yU6Sx8ZcDzCOWi+6SJ0CG/OUN+6v3hPtr6Tl5LhRLB4CRkP+m9/S5l4H3
i8YJO3D6YsvP96mr20xdwZPkHgiCML4CsULAnHY9OcDoYv98Sv5j2+TzvpZD0WtiK20Qvm1La/lR
vmOjtAaO9roeD2hyGDO7HqpA2bm/2bH//CBQaQHvsu3UP52PWZlsP+LxwGR29qUZq42WUFh8d5N/
0tX6yUUzlp05V423m+7dj2fCsuTOda4OnHH3zZaMA3BaqvMo6uBfMTokMkH+EwYdRnyl4g+8+PfX
DO6bigJVHhK2wWDxCKvmI46M1v/1CX2+an8exqWfteCRCR//8YQ6W3kV4dSHOOis+z5qgrVOqORv
+hrLP/J9L4DrJSyEtcDIl1HF5y5dgi1gnBSSklxNu151TFms1kask/JTHSarqn8DG/rnWWFtBEft
0eVgnPWPPl3LcLjHZ0+AZL7uwGastar5XY/jZ2fFq+0AuJYmBeunHh0GIbqBubUfYriT6KWJG1PI
VITGKI7h0+/u1K8PZ4ul4fLdS5QhxxpmzdiTcyG3eoK5uasId4rmXmxZR+rzrx8M8yfHQ/cH5Nni
EjKM+QS8mYHb9OVY7LNJFS8lCoTXCm42fqt0kRGn8JaCVZq76c1oM7UGOtTA0GN63zzooYvkZhJy
aFZhkTnPVW5M6AzCEe3iiPL3Jq5FWxHGpubnFtRUu6qI0NynCGqdFbW2V6L1NzPCODNJuPI2pZWj
1qyY+fuvT/Lz60zvndUPepLNNpg3ehkIfXdNqTEDCvAemXlLKLenGgJcXLEnXy3+Tdftn1fTYeVj
vac4AbL1jxka1a+eQbMswk7faMT4YKSZhncKDUA43VyN/3KhWs6Mw+imYbvM0z6/AVk9GS0xovsi
humCsGzaue6o9iis0vtfX8N/vmsciRBJi7cAEPznod2YkIYawqQkf2RGXV5q9GMZ+P/rgyxLOr5X
PiF8ID7dqB6hy5QE5d4aHaz6jkY4jMqN7a8P8pOnQRpcL5OoBLzRn5cp02IK0zv5fugweaTo+1ZE
ISvEUbL+zXDkp0fiAFI3dDBZnweNKOcIoEQLkrhNfEro2G1LELIbnnjrNwjzn9wdCZoMKAV76gW3
/+MTzh7fHA3ijicTxlyYpygxnKj/zff9Z6djuoYj6ZPzqZfLD/HdaxTLtNZbJ92rAiKxkna7i7D7
HuKiFze/vkU/PR1qFWasJs2uz6ej8hD755TtNS+edqWyYjqKSF5/fZDPvX/eHc4E3T2be173z71/
W59LRvbJHmnzV1ll02Xl9NWlyomBLJCBfjMgBv1msPTTQ7LHpqJYJJqfp2XI/yTtgmSfzgToJmFU
bHVl5HsgzcV+mroK7bCWl785T2ovbsyPH2aKU8vmYwm2TmLH+PHGIdrqQtFku9Y2Qncz2Ep/a8vY
pufMy6Z8nHLmKgExbK68vuqeLb1JXj16C8VqskqkI5S2+hXyWXU9EaM+LYHnzdEelx2n6ybF2mUJ
0ldwtZZcTgFwZAA16G6itPWmNUwt+OALu8o5Q7QWV+xMm/4mGcoh3hp0gtpbzKsu1vZa1x0/m5uO
HVhg5h2d4XSIvsrEKHSs+UKb0J/wlq1txo7XZmMkH7H06vaIVhxLBM6c8h57UFVtBxOOkh+naq/P
ndmvrDHS2WL3OH/amouxdoxcHYknd+qVgfQ13LQ5oAAD/0CM85xMwpIcz2fbmmC05WStH4oxDT5q
IVuxG9Nuevq/7J3HltzIlmX/pcdtuaDFoCcOh+uQHhGM4AQrBAktDIBBfX1vZGZVP2ZV5as3rLV6
mknS3SHMrt17zj6FgpywRbLj4QqUWfyDXk61jTpFwDFydDffxbEOOizF5nzx6h6vjeHS+AnqalLO
Ni4nyDo+KGaazLL1W4C3bscNcXNPh4g0s4jLbJhHUsOgGgSF5ZLUnOFqNgJ4f2OCEnixXumGc5Sm
8VH+TLBf3tKYaYogMvvoKgEO0fgjEXuHHhGig6gm/cuCeCY2RecMb1qsN0uoW8ZEz6uHvFbhffsS
c9MigSo7xMgqgYIC+KeQZ6BaWh7MY03HNJJV7xziWdXkFAHirTaVsInQXIpqflSWo97oovcfxLwu
JBlaMdJbubTDUwYn4XFF/CZ0WSasEwc5iTndYlnVk2EjQe9daAKl2WHuyvxhseravFmSkZ4SppB6
DyWKQ/TiuN6+beSTQyBZdPBm9rwGQAKWFntk5oO2U5EaNrkDrIdxfvR0Hdi5Ccng1Ht5/jJjh/tO
aqN+401T/I1jwJSjOs3yLqTkt+dNqyrM0E4vTGgW0n0tZ69W2DJiwHNq7jnaNG4ryp2RwXXlgey7
j5lcv2EL1b6Aag/o4R2YnP1FixWbLub9eQkIbWtK9Ik5r3hpYz0m1G8qfsJkZ1nrChLvtllfJu+o
nmv9ODR2lD43Ar35qgXDOjL2PfQxC2Tx1R5Lsw8Eh0vMS9ir60CxpHT04cdKCzyiQmmH2tpyE8Mi
ijeynDksxVCWtyrSJzxtFhgc6iFUl2ogmNV0cY/Cv3OdnGxTyXw9bvt5QQUTNd+TwU95kTQ17xHi
Y05OGGcXGw8bof6AY1toAHSwPTs6k6WDM9VttJ3nwnspZEn2T5XgYsNvj0codIbcf2EiOYFzkimB
CzU26iawmbyQ0mcW5XNDSl65wW1K94mBoTWhUE7Kzxyu1bVIF7sL55EX/bZx3bLYMuezfhYzVjRM
vFCngPKhQmZ0bMt6izKc3+6UHoYFEKssJaldRZ8Y4BFczDgpaLP2dVHsEPbgXitAGpQb18GDsbWI
O/ykRO2nXZOinA/a2ZgJeojiFqFZYhfjyzQ0FkGYDRnzdPCRBWfRJZpNdx2JJAZjLURWyY1jdP3/
78Og2D9+/Z//ZbgcPP5r1PP1R/uR/orfWf/CHx0YwsopGpk/+6SMrKQd/98aMLr3G9hBH1oo/89B
x/Pv7RcYO0TlGpTO/A+N+CKKnT/7L5bxm4H4h82SL+X/nn/zF63P32l/1kL8l+2XthzdIYDPlJo+
W7D2exDOP9ZNaZcS5d3CSW+B7qaAvcKhqO2TcOP63ax19Y0ZClm4GTtyP0/fTb8WQWL07R2Ok+iS
jqn1EclmCci4845FMiffkmxZdrZarEufZSkcVqrQVz2rO5Iroyo5k5ZU3ftGX1xGeDE/x9jSHgQ5
sEd/6cWtHeXto+hGeauTg4mwd1T3WJT6m8lRzUu3MEioRmBfow232KAWD5Fwd2HrG+I56yVt1F6L
j70+lw0t7rZbrT7ygamRdbVICdybIs8+atdTcDbT8WjShT1Ad+wfRo6C56l37AOqWOOyJPqCk2Yp
dzZZepe6G2+oCO9jAxfL5D4i+kiDxdCvEaVUQJWIpaCfaLuCu3v3VziCVuvhFGG4tdCaBEtjfGF5
5rvHaPsKFTSFe2pLV+6x+O4yfQHM6CQnwyzunPh5nOtHYRftAZL7eK/mqNyBXWE6pcXj+K1qB7gY
lRfz7VX/wxsRjZOnWx70ZV0vysbYoPSdP3QGxVdLlfKIl/GpRuf6liOLD8rYEvtRj7fU+rcZ/d/9
orfVQ1TWxs1Se80zi/Ucuo5yDi4N5Sf69LhDHez5ZMwUwMnk6AR93qmX3pzslJRLZjmxJf07XyWf
SpYhHXGaxJTrmyIqzUB4qPorF3ukSoZkz6CwfzBNEherIhb7ZjWVwXu4swFyk7LQ37td/4rBd9wk
0gzGmT6DNlnHqiSQ1yLI2E7UrVQTXB2GJPNEJZGrD9dMHzF2kGqZ5zcabfMTIwqNBvaS7HDE1cwm
lnM/TGcpkkBgLCyaFpFxW21iTItYqIfnwfCgpnWxSi4CMDHQGdnwJTqduBSjIlmGAujoSVe9KEZL
Z51cpnPkcXU2MaQephBIvgHY7LShASKaMRZO4QGBzJTeOnVnxG0a8XR05SlCTxvE3QrUmGqxbx2G
5j1B10YSRaeaDWmqhhwDO0NtcIDZ1um8vZeZ1qaJhfepj8La1dKKVh+y620HXVf3NLcYR8V7B59I
MLvzPtVmsbHnYggy22RexGzJGnZQsTYmxfTqpdwonKgHaaTyZAw+zWb9KPCNB27Wn3WE85vJnFGk
MAu7SYapWYeKVK9OTPhTdh6ATG8XZfPCmQkcKyuHyJDqp4GQDkap2s5u9S7okeQf08Y0b7u6ue0G
5n2TKCgOXPnZifbZHcb6Tvfsh8pgJF/0bJXzSkVnQL2ErivemVDkF4wm2SPmGLXJZkJ1XatmaoER
aiqcgiE0RUigWTXowsZq35celk2beEREz5oLDBFBSh+Bmen5RU2WvAGU0facAsYXRY91p2qprsqw
b3pPcK0SBqzwSFxAi0Vl/sSGcGytJL1x4sl6yavF2DbFXd+hUvdmjLStZyVbcxw/qzVpJZaa+WJP
sHFV66Vn5orEmjKt7CER+bhhdlWLllxrk6doabdOn9YQQwHs6rxNZAWn7iVN0+bFWn2VWd1+Fkn2
YFe2uk8BcSY+gaimfkzn/qV2DYC0ccYz2TfXKEm/qtl9d5W8tYcC5khKvINTFMWmrCNcTGl2shuy
lmLANkdR5MOLFCVmYloA2MXFyjCV5M9ORf5pDn57wfqH5wTqFwoewGGVWYwhmVHxGSpBB+eBjh3T
SWxXGebsoNEtceobvdh12YRYPSl4n2QDLJNUl307e5y/RuyRU+KzGvpRsp2dxN0TLTwG+RI7oVaa
H8uIErRg3oUdvJr2sWV455n46bM/iORxxlv4Pa0tmwE3B/vbwSnbuw63shXnD5EBQSYsCj/dxdaC
GmIOIt/DC1LpTvLliNw5MLXKXmM7nW+RgbY/EH7ZPyZu24kh1oM+ZKirsP5+QIfw3oH4MhS0ozM/
ZOHQF0Olk6QbsxWFg7T1Y+vFxbV00y8CRlxqMmliVNKrl7pfhkfAM8ULROQ1wWs5Jq1GWm9MzIdg
8poGc+YTzZwtzquYbDKJ/TJkkPcdyuVzxPxjO2YLCgOWgdtB5p9jgiGsS4lbkoIUEA1QScK7LY33
JknpXsKU6nCYJqQQVXqUaEx2Y3M35YWLCw8wzWO1IBIKOuKnvX03C7RYnEHfzKGpLpQfOZa3pnKf
yC7yoDJVjXpzgYkc/MUmV0ooEsf8HDVVTUOts1BvbIy0xC9kxkN7MbMOn5BOSs1zA/D0fsAzO4Rp
qYYPpXkj4MxqiA56LpsXQ/PsJ0uve1paTcLwGo2F4x/6OhLvUqXqEfxfexWmVz0aTdJdKUU8MmMr
Jygc0KJdGUeIWcw18IZFq/bt6c6x3eVmkJ06JXnR7O1oydGb6C+1hOvPlgcHqJnMU7q00zvXI2ED
Rl/2Y14A78k5Ad/DH5q3RdqZz+48xUQexcR6E+6eYY9rzfsc0goTkWDqquHRUHYoPdI80QATAxX5
14w5aZdpt7LFhpq77MR1FKh+zHbKL55X8uvPtB2d3WyKQ9fN+8L+8jx0MRp8EGvAYLx8aMZuiFwk
XcmKFs8xld+lRR1dSCoGbJQx4NGHd28QKLZKForASEXzsZaLZxMFx30Zo/kDyxt1nKuo7iNVv0tg
dts5Viv7KrqxJSwgl3d0TNm//H7YE0FsP2OjHbeUEeaNVrAcw2+Kd9VqfUdSCsLK7R6GTHeecUVT
u8VodK4ZOmR86xaCU1LV3tFqEg6t2GaiwpChWnKHqJ7MOya2Q1PUpPqL+wYfpz86PxyXI2jhLs+F
VCMXp2z3jaasL3u2k5Daq2MHbUH6tBRpndQhXCzF1c5zd5eiq962k7MfwTjs3UT/cDPtxTd7tW0B
sdzWfmsd4kyyqtfR9Aa64KDNkMF5L21RXeCm7aEks0r6GGgW1CUvKfe43UAGic9sQtWPIZupUpbV
nWk0MeSrdDSx2mTxl+zyd6RG7Z1R6mHWTPbFNPPq0UYhtyF4IbmHemG8EQE1nCuSZJ9jpzDvRgUW
3inmats54EKacbL2pDBln0OFlhgkdI8tDOnlCPqEUgC0409kDGtmty2dvdFQztbggGxwNpwQN7kz
3M3xSctJEK/KvT262PIsh2Qo+NPIM4r7uG7JZqmN9oD4yNv4XRbfIdJRZZhy3gxdQ4mtHkeE0rHD
HisjfVDLjKDZTPxbKL8kkNnILeGa6/Uz+m4iguqSJhHjj9lvWMZTko0shGQZfSOy87Yi+z7O+cEU
fYiP+eoXiBWBBW/iyeGt6Be5J++daAsU19ExKwb9Z2513aEpk7ML6vnUxqm5Qqd4PGdnAgc5l0cE
uuq4KEKLMDGWwUAhTLAg5BEkMtAEYV/JziPzKAXp4bbFHHA2grmOPPASqy7PKO+z2A/RW+knsLV9
F1qLZaJ9GVxsmpmFNiE2ZiRXvz/naT0330FGirCx+32cVvXr2Bfwe5aZZv6WBz8mDAr5GVUU3HKu
sr41uio6l7xo1UblLdwb6k8zbEkdHkNjhDgBDd8XTz4ev+UoXJe8O21GW5sxjj7Atu9Helr0G6xm
Ud9G0vwCaDNpif6wneEsp0p7quLcIHMbXf+qyyxMfVtAqOHCaUAv+i4Pk6SWsKNM92mGCTEFvR/n
j1NmlnvhRS5KWVSr2gx8bDMjROHOl0YwNJ5J9FqK6K+r8/kJO1MXYK8t71j/410WU8h1PdzCpSjT
u0jIdGfGdvtugJthiga06KchuuU9r/Er4wWBKVXLp6GrWzLv/HaN7aLQsHqqOSMD+4zbwrwVycFe
ZudSokgFt9yCFm5Ve8qqpngyOAawMHGoYwOxgtLkC4xFbH3n6qgjQzZnC58ekn8nxl0DT/pCy/Kt
MTV7W3j48VAvpfbB1ocFUWXEkke0WXU3q9Q4TAkqGrOJ/aBvgWXUkF5OOpvzScJH2xei1BiH1uI8
Co8QdjhFO9V52jli5yMcBO53lSXykNnEnCeZXKMWXVW+EgFrH7PGw4bodTCUHARmjUuiO/+JDVVr
ObTsuzHXvznjsBBcl2WPmvQ/Sp7fjYGwC+AqAuSeFi5G5iJwDM7JqIg5FiXQ5VjWrfkuQb4cwPoU
G1Sa4jzghO2uS2I+jq11Iu/DDntHv+fA8F35X+YUH42sI65h9I9pmVLj6ukm1cbHmhMf7IXRP6Hu
dYE8WemR5wNYZT/2r3zRN0I97CDr629iTPHRy6x/d3Lrx5gl56FKCfcDDq6XC9Im82ai+4mxlNCD
zk1+mjZvBN5L7ECIug+Qqe3QzUpI7o17mSz14nfCCHNy6DdMM2mLMuLJR1XetqZVsQKR/7bMCNK3
nIvtG7dnrYJntgUFoz035CkA1+JpIV2l2q4gBapDE8lgxcCBqpcsbfNiqQo1rV6dcd8HZpuDN6vs
a7uUYidQn+6lbr8NEaxKFkJmQGn+HfI13l6fTAQryFJdvGgV8IzGqO09tx6uvtHZwGfyJ6Rh0ARh
lVBe+D1nBQ70G+TX1WMdoffaWMjQ881IZ3FfNzFmVAnnE953HW31CHAwf1GGkCCuabZ8zugdt4no
4XFCjdhmQxPdS9fmvCPdFzNdHfyuDZOJqBj1kQ26FpBdiqGfVyc0m2lHok6zwYpNtjlpA4+GD9qO
7p6H6xucvupv0rws7ggj6c70KR0oqQqAT2+Ftt3SiHVls0XWCwO5m2+i2S02vk2BKftbX/qfoJDp
ds+gwsuiCydhnM0U62ruSAgennxWtri2okYRxrSRLah769FmHDhU8rza3A7pE2AlB2c4SCuGFJOx
IYEFjnQdJaw9L3f6VHyHDDYErjkgsRw4gHJ40QJVdlTO6S25l/Fx4rzsNvwbhpfukYmBr8TpinoB
jE0Wl3s40NvGnil4GFtSgPDpQ6e/pz0sNW02vme29FYXc5DBqtg2g4oCRJBVyN0zqYgLEmUHzK9E
QdLGLRYs/dVV6vIowdVvhD37tMFtFmFLb3aoeC/st2DRo2tufAhjHPZEBc+7bmrTjymmS0Sb61QM
7ne3G84M60MJN2E/tmzGda5f2Su6O1Wo5lQCWg40hLmxGq1zFBnL0Y2qAzG+RIlYjJ3a/h7HWzj3
4HxHf4YJg+Y6ApZHR5YFJ64qgoPATAJBGfY8bvZD61gpNvlo3qH6n7dO1n0bfVvddTko+Cr1Xn2L
VaWqoVdHBBJmOZA76vFDE+Hfm5cYIWrZPY9ltjPb7FKX7VdDqnaoARHbxPyu/Tyly6nq5KupV+0D
ev+nPrJLzE0wYFhhkOFb3nBb0C8gF0IclCW7I0d0ZITwUbaR1cYMf2JnV2fgZTSmdKEqjQcfehpr
qdA/OL59MBIhForJ5bEpMGUYHekvMooYBMN2oowOmTvwPjFvDMxBmzapZKSUTD5DIbbnzRBrR33V
cJIGl56NMr7LG9BwfjzHZHnQ/CMXYZvhv7xpijLa2mb2PEXm7ZrvcvDw5fHm0eLxB5hL9Akm4AJl
8plq2NsJJ+3t99hM/SBPqmtjTO+9SVhCWfrtBl8C1ygGK5k2E3O4jC5G27dH6Uztpqki1KS6eDQc
eYqJRg0iB/0NSPxDXNDRA3NCwkJD9TpPiBJqZG2xrb1hgnfurNK70Sis/WFmqkI+Za7lZ2J7vilG
hgfhaOnOsZnI6xhrbEuFIyvKrRFh4Vyfkwr1AU85sy9/P+NspPDQQkchMh9MFaCYZYQi/dOEnolc
Gg6YihcUNLD6mVCU/fDm5JOwDbIt8nlN/AQTwRK1bGpEzndSMvRCf81JyE/3SGMFbpP+EQVNQBRP
F7Bk949lD4YyLV5NI5PHxSCjAkJwwle7aKJ5cCpn35rC+QnoaGOl0T5vljdk0A41JgeMpbQAJtOw
2HDmaffCsWAhYUfw/YGp5xIFplFcmiH5dNkUN8rkurmUZK96yYUHi4Ls2IZkOAwP9ZSdjb4D4VYQ
c5DbRBpMJj0DeA3JBKHSrSqySUsUqWBOAU8SWmLM426ZzXeZO6cy6i969J3sA7TBU/qjKCE9iPUJ
hC8mvL4J9bahRrdtSBy2ctxti+b7jNfhYRq4Xah0wqhLKJ1K0BH9sjB6athq8yzmyFmFRrRLnfIp
dTA45Qyt6oJzX1FkDNimHn7zxvBn89lJTBCMun5JZjzeTG/MnUgANynSRC9e912Tw6uw+q0fZ+YW
stQXeHEoAF1fQLAEr2IsGQkgY+MnG2usPthnyewCMglsqz3k1fQ2LW6zxXxWbVv5o7WMUHemW5rQ
GzcvPlU3vRoZHo7e8ddpVGIeMrKkbsihIcxWGvbTErO4C3TnQ259Eyp7R85sHvzhRoG8Osgm/szr
coH2p02XcQZCr6Co7Oh/U7aQ+OYOFz3VzqNiM5m6mUwKUD+Y1W/L0rlJ1Bz6CSE1Ud+wTZNasjNs
R3tLmTV4UPxC1UTdwZzLYBI/ujrseP7ldA8ZADV0uzfyn/PyojRM+cY2XedreVFtSzPH+oJHHrb3
roHbdO8sXQE3Qus2Tl8OtLCSb11WiGMsnIXn8eKymj9p5LtsKlOQiawMZ1tWpnZyjXZ5oJ1pbjPB
yD/RcGNhSa1OlKPRZeTNApF4dbPoFnH7CD1FpjcFIkacatPzCNqd4KpzEses/UqILfGKUC316NWw
yoNasi6sCf89E0pV3HD5p51Q9gE3Gl+0Tqqn1mcWyqVSr2Q5AVHaGfMUtqRN48comemX5FmT2NJe
wQKC3fSMU6wvx5w3cU9J8gn0DJdcfNZaI1Bq+Koigsd0HkqOR18+cxijJsmlKDB51EDH/JgrtmRh
Sea46Tsh+e/5JtPxwWnJcnIW2wPYV+CLdbU99Hv9nEy2Cmu9sb7NFEob6Y0DT+DKn0s6srOXdb4b
1d5hIit5x3GqoNBuIFUNmTimTAyQ5aPPCiaMEAHu+B8gjYBLkiwyTZ+ojjF0NNYEFx7yqYCuvozX
ObaJbeMhrGHz7VWaHzE1hj07rh1zgEXel2PGaPmbCrJJPCbzDTzVeNcMegiOfdOnQPlmOiq0xQ3q
X553dY86c7UYX1tF0EFbxeV3puLnLBL0vsZH1dtySzwyu3LbPVdUTSDt/U3byiEobdc9TQNjiwqO
pDak7udUWNgiKCVmrRP7zJX2uXXYqWiCtWdrrkK8H/PGqWkgSJcXwZfWWdKYNdn10rreaO4CYDGX
FUyU1q5GG9KqQR6XGtxaX9t/zc20tO0512AFmcvIojLQnSMFo7uhQfqzJuknEJFk4dWp/MKl07u7
ftAcyIFCgLtimzQ5cR1mrydteF6eXCXMQ0/M5kEIwDGbRqfusXRvRCww9lg/av+mkwMETZVBCspI
ZV3Zv3hXJJbZZxcuYzAq34fBZ1dHxBGrC0M6cGBLV1U3ETa2BEbTEIea7L09+GMt1GWOgQZX1H1G
7/1DaBKSH2lBItBq8qVd+FJg92vt3arVRZTOFt5NevRBdH0z7N7A28cyj3MW2jkR4nhI/QjULR8B
F/zasy//4ObKcKi8EZOIN6B3yTPtmyCz6SuhtmmI8ymSH7VMiLFQdMQ8pZpg4UJ+op7RLvC+tHey
2YnMRu75WrvT9JLTew4Ikat3fd4Up8ShuS9T4ojAiZlvBrb2G1pC9j5DnHFF7tDdRX76XC59dJly
n3xnTjcfg0ZOG9huf40HEc12Vmby0mf4ZTY5eQy3hPDkNwVCip0+dbhvdJuItlE1rwpu3mkUZbSj
O9VR1Rb91uwi42YNlN2WS/Uey/begnK4TbDIbTpbimPSZe4tDwT4dp95AjdMq6+Ufc1ZgQV9M4gC
GCjpY9QCfpadFMZi+kyRdTc3isANcIHaiZQG6wxPbbmC2UkveGom6o6qn9lqjfjOBaoJky929j2p
6xt8V9630Zrar8Hu1BY7f72rCTsKx1ZbdsOSWRvdVGyLI1Q2BC6PcILqo2E03Wtl2PMFvXt9rlPo
rq1B64QeUBXrDn3EFkRQVFZfo0sjm8BqE1BU99wLXWO5EfHypVKUuiLVoz2tUvNcTy9Zl4t3d+oj
TkZOfzBKTT108QrYXyZmclVaIJPKssBBon3uom5iC6O4yLtxfXkk8VZFiQ9noC6ixkPOdZ8CIDpo
WFzOwFHdYJ7sigrBLT7JxXJOS8XolRZDPwXuAIeMjMn8EQ+iFv5vEp3stvTo3i7Z4G5KwkTAc3U2
fc0lDs2VNVmIOGGJsdo/ZIr/ki3m7n9a1tEKavgboUVdvhd/UVqsf+MPpYWt/wYYlFBfn2zttQ+O
Ov0Pq4ulkVnko/l3mcXb7ppZ9G9OF+Asq1PD9F0dsYX3uy/kT6mF0H9Dkq0h2gAggjIRDeC/4nX5
i9AC2gFUIVSw5mp08SyH7/CPAlUwemMH58hAdjCjJxk5C2VKK/8ZteNXOSVSjvVjWMjJiHUJmNH+
8jFGmiHLWCyD6V9GZBnG+mM79isjP26oUmf3+g934D9xo9An/0VBgkQNd5FrgagwDJLHrfWy/+MP
i/IeiyW2ftoDOEB7dIYzIZIbUJssRwkBjCAQXE2qWG5GaIYYFTuQzKcUloaXA5iB+pUEVen0DxDi
Su9k6ZPl7yxrmGtvn5MsZBj0O6t8aVGpi4gZbZpmY0/ED0TYPt0KK6Em207uHFVmkMdFO/pMgoUa
WuhqegZFacagoJNiaSqXyZjboIEczy2HoPGTcIxhAIrOIzL2cHrRyQzBoJnYOLcFfk93Wd1CpWO+
tVVJk3jLFNdCOj9pmkDbYROuw5nRReLS6oHhp17pHwCqxTjlk7wyo1d7HvvlhUKzwJ05dQwODn2b
8ueCtu80pg6WXJmH/bC4tJKJOKmZIw9jha5ha4Ny85pAi5C3R5ua4mFaOJRgeoUNPbo51HiEtcyT
cTkaIScfF5YhMzp7sjlipL4ReIJmeAZXkKMwfMu157KxvEK0D8i+teRUqkH4gMn54dGmTOu2PJe2
XnyDDyydY4xzj1lDs+g1AAIbIP13ztVld7R9bzbYYQGY1T/nrG+f9LKvjKNAYJhSqC9Gu52lmVD/
YPv3CSEpPYMRYIfJgGySSoWrXDT7IurA4XipCUpLrrmAeqdblFRNxKnmc8wNz/xRsRHVGNX7hR3I
yCqzPPcQOsR2wXKAJAIg2OB95BS4xB0yG092llFy2OAMD6VAcGisJ/+SWqNLeiBG14gU6GkoH5tF
iBoKXiXoZ5Cw0QDQkLEUxcWcKqWuq27YuSkaRfzFTKjJ78zlXLulNT+yz+gIcoMOuDM6hIL8VUBw
C9SOEJy7yeFippVkEcwHaaDepZ0fOWenj6VzB5K0wVhJiEBTn0VWYzJB/2f3/VGfsfFjxeA0aoXT
qJymDa2Y1FkyBDIGoyt7o3DrXdxO3fLmDyaUEA6/ltIey7xDIdkjRgAQWXLb7s1aGv5tyyBujRzx
8vIqUjNVtzasKf3JalGr4BjyKnEU0YI239FIxXFwlCdoEeKwGigYa6IkIiLMSQ8r05shnWOHiz7b
zZEANvrYN0NsjTDrihYHNXDqMaVJSv5AMx9Rq5rOibbQMt8is0y8jXIbGntjpwbGk3a8LKsqV1Lw
6XtUWnSMGr1x2jdfQkV8iActKuAe+m01XBEOWwXRRkLWVIeJKvLvNfGY/VlAu/aeM9KnGF9KiMCg
6ZWpyYY33skMgg4TZZVyeRyHye4WJDoKCevAqckSbXOdaRim/i1rFsrQoAWMUChysRgXqrNs3Ln1
PhZ6p2QGVwzk2ycFr1DMVzQzFt2V1DSnLVpzeB80UYj7DSVRcaBPmUtK8n8zh0FH5wJwRodGlqbD
bKsZCWevWUr9O4BVKcr2mYfPzzYYqhjOdLkWwyARDDJ2cHGjdo8QytWImclEdlpEJURoMukjcgUu
jUCnFhdAODKRzlwdTTVHh4VDfxa5kDYIjZQGsPLcyDrlzGPPRAOh5YCLS3faFWjIad5ZBvhUMux7
RFELGFjfOtRmFg8wE9vVJ08xjjo/eyMnjCSp8zDTqikefI49Y0ReEMdPyuCR9Af1T4wBv26X7Cr4
rIxV+6j59IDB//26qzhGqnrATcnGVKAMwrJUdIMKZ0m//f3+9Z9+Dn4RvFdQj2z8rL/sXuz7nE8t
MpTqvAEQ3BTNcEV542/+/mN+3Zb/3CRBXJnUJtj1tL9ski7iSOkSa70RUvjOkfzTs9TksWvt9mIl
1mDs/v7z1n/v/7kq1suHqYeC1PFNe3Ur/eXzInKQp8Uht8RcJk5U2GBwcYP22Fau3qHwj7VNbc3a
ex4h0/n7j/7VifP7R1MTsIrgaePWOX+5cwyiBiciQI4UhKgIAWQUO4DtGo2Adtz+/Uf9x5vHjzQt
HL2exwb9V+9I2dJB0BFgbUSu7LdRz5MLU3Lvn/yg/3gt1x9iYHZ2qQRxNPz6iCg0451rLmuXbekk
uxt6fi0q7VfLItvWq/EkEBqbHAZ04n/cxn+piP/v4RT/55X6CKH/ptRfY03/AmHkL/xR6RNpyvKI
xMfCue4gXP53TbWho6m2OSySobl6HG3u5Z+edkJNDQMzKbpqw0M8vZpX/6z0/d94fsgPwPCOd57d
4l/KNOXDfnn5EMOYEG4dYlN1PtBBE/TrA2MxeeqX3nnt2kU5T4kcpEtCMLmCWnvxULG6P/BDtFkC
0Xzpmva71Y/CmMM4osLE+JkyFmyXmuOrNvmQn2SJkjZhsfaTxd93FgqJAC0AU5lbc2KeZ9Aa8GjT
ZIlNsUtzyjEwspaSkVCdjjh/RNQ7XXaj8Ls42y6aTOM2mxBXNOB102pEcllr1JY76ZR6so9BoTsf
MUiROd8RGlx1/W4EUZe7BxfCyLCVXeF6rMVmQq+Q8YcFdGhhfJqSaKLVe6926pHIdGNK451CgIrF
ZYmnMc95TYFu5c6aIB/20UyR2IJD79ItrU0XzblsbPuLRpNHio/d2gp30JzqNG0Sq0p3rtGhDMW8
hZ8L+S8pR3XV6jTCUBcMm2VVfQUub2O/bXhCelIpm/5G1vEiwdbUVvuj1sbxinsob36asMbqrbnY
ZULvDS+s/MhIg5C3ToyqpqLItivSzWdmC7zwxaDQDZGWS6Eo6ZVS70+ed+y7zKMRXVsVorjUiH11
JhZD5aEYyfWiBERoufFMvf4W6f3EAITUomMSVWvuOioOireikPdqJVNtJt9SV26ZrZ7BbvUmMmUL
7h8CS8U4vvRUupX5UpHVIyeUiSomc2Wd0fS7PF5Gvp5RLHQY6k5b2n0BIOjL7l1ENA3AoSLMGa42
RAIk8HMYy/bVqWRCVoeJzh+MIzKnAxnVCNlxcqVQ5nMzVicbL943TxuoDC2qKfqstt705g5xERGE
CZFhG45aJYmHtZNPYHR6j4tZjdOqfOgXfjDNFH4lY5bFB7pdWu5WUNA0oZebxNsVizDsaUujhzQK
2niSKrEsIs6JsgY5TpBRYyjvzmnyFJqP4QkKrpxJzddIKsS4d53KNLXjoP9f9s6kt22k6/ff5e75
gmRxXNyNREm2YscZO8OGSNIJ53nmp7+/cvp9HosiRKTXF2gECYx2seZT5/wHcxTfAqRgBBozRSAT
ipVSwhJ3Z+7V+xwMv4hPfTL4ZDbbusDgGjfbYj8G6Nt5HZikp9wdK/9Qz04R7LU44KPmqICsBt4U
2wKwRbKemrnlxHsUNazdGMbhm04zm7+NrobLM8dSJAhGLclRSm+ojQ2ThTyQBqPtDbt2/IuVyzAO
apOTNZxiUqeKM7RPNehF6u0hCEmCSOjrCA5PjXt0O1F+ccVAIFl0un8alD5Dnj2u26+8lNX3Nk/8
r9JR7y8IelmNmKDIH9I6KLQ7KT0zPHRh2Nm7BnSFQ0pQRWI67KwR9W4jZrGlZWpQ3ap1Kgpu1orZ
qyCpRGe7VXkfOoNV3CMKg/Fhq479O5609Wc8BEM48lOIxhixMV+d+9hTkc2w+i+VwTHDI39KhzuU
CqfioZ6V+WgPZup8hd4Im2nX8BAdn1pVd9o9aDuI97IqDFYcY/YGZXgrsjrSgwC8vbgg2fu+IFmS
PkJtI/BLhrnI3H0A0hTDWt3Cx7bbUX2Kh2aPkrM9f2oTSKHvlNZteY8pFSWYmA1IJoI6L6QB4zEA
i6JrQE1qX+b1Kdjs+7k0g5PuAqLXWKWJikO7MahafT8yHJmHFwp8gijTKuuVElCKuwcLVTWPUxc6
yiv2bWifB3x8HDgJLsaMe8UuVGuv6GrtzPvW6XP851KrL4IfulDD/ivp6rrYmQMeich3k138lIOX
0ydEBso66i10HxGpaCRjptS+I4zgzAnQJCXQMyxCBAj4O3cgF/BxVhvzCZA29BbwEcbHQUVX5yEg
yylOutXXgCzTbsQA6bNe9RxkYKhzWUyD0zLBCbEC7grHeKXjeDvvky5pP5E0TZSHvtPL7h1oIKjT
Ydj4VCzYMOF7DEsE7jywKLFxFxEVcVGAxmL22849poHQpSqdq4p3QdaoNnwYv32LJx3kkLrzu3Sn
Z0o8ntyp9JGpjofstd+Ti/BygvJvjoqf7zFDVpXkhRpmrxsTiXcZ7APvC6BPwaWJTJzQeCNV1b4Z
rDwF3DrEQJQMC+SBgsgikk7Azl/3+IFzoTYglrqdhfgwUP3Un0486zOMQ6Twg19EaGOh2DdM99wK
eGqqVlv9bCyr/IwM3wzaAolPwMVT+RhwP8mloapnstYAdXjiuvHdnADfB9PezOo9qnTcoAV3r+7B
YQyoYiiFFeCwAzkh2MdlP4UUntv+G86f5d+BOzrJo1LrlXXEDKGscNJ0Ea/XES3RdtCfYaCmQYMr
jQ467QwRCB4JKW6H0leCoGO1a4QCrbCqCteBj4gSOuwTx0Tvww60V5GopojaK3KdSPigHjbWODof
/bzkScMVDmQYjF2g7kOnRAkD5bDkbNgBCMhpniE4mizXu6R1m+EYxCVK/YioYiidJnZZHRx4Cjgy
FjgW3Knwcud3VtXwsHWFoCrTRVZxZkGNnVdh8ws3EQD0e4fnOCmkUQWI76eVs1e6djrrAHYcryTX
XxxFWfb16y736zNuPO+weCv4ldmQvgYX4Ew7R5nyb1nXlB8GpbGcw8jzAmgPL8RcPOKlwhqLglzD
c8MKlRD0HNJ7d36j60+GZWD+0FSxFj+lFJtRsmmhCe8JQMK3nCTiiyhQGbxDEDT6aTLLDGgWC/1z
3+pG9xGHOrcDpRAX+b5W3FA/O73Rq6fc7uFHI2o6cwYh9wicCfl1DZxeBl/o7WiWov0btJqlD3ur
tbG7GVR3fvTrSP8eVmPwvgKihXhYqKk//DFEHgY+GJ5rRVFl3WFirN9RaKeo7QMzkhdfWH+wBk39
uzao5u7qMLCZV1XMP9KR5X60zQxhfKdJARiHWCZ+S0bY/TtiOd6boPnEKxXvSWa4kdgvhSgG4Kqt
6vdmxkDsrNwAj4J/V/8YBloTMm+l+rHOW20A5uMSVAQxlS8PlxiwhkMF8ob0ELRBhBBhd1Grmqvv
WR3Y7c5Xw/abC9D/jJB4+EkBX/FOCy38ve0JX0VOuaJ/jArTViEAtYRZhhtY+SHC2a7FsRE9WDD1
2a/eNMOHBrrYr2bs1c8d4V95mnoMW7EKI99EgW6oUF4Nav2+VXr159D1FqlD9G/+wu+h+RWabuF/
qupYJNxsZTYe3D4J9S9jit3WB8wVEjuH1N7l9gn4IR4CSsp7QWy8Gy/f/PIZYAueKYhrGTr6P7Lq
8DIx7sIVifAtQSKt0qWaDLCElLK52ryFgt8Crax6csYvXkkr6firNg0bVwZewroLm5N8w2WbSLGY
lFNxv7C1JHtliNI5zQl+IBO2U4cEv9TD7fZ4ab3IM9BH2kO/RhO6bBCJpcv2TAUZyZSlvium4K3F
fQsnC+NZLZ5xLlfaAYVGrfd0yAIYKoz9HymLPLduS/V40s1S2UtbPLRwFybdqwEvGgtLPbhW2+5H
Pf/7dhcv8xmyEVdqR/PYRPyF8tJChCimrByOHOY7jHItANVWBSgV+P8hwFQSWvB/Hrkr07felkX6
RDVIOFxJ9GiQamoJ0OoIurw2ULJP1eCqD10dQ4S53dZCBP13xwDG4V3tkpcC1ng5d4pWDXM6lpA3
Kk4fCw4ScWumznc1Xnj7rIXzVRJ1e9UYV2c7E853BZGmQyioZIMg51wYHOPTOFbtNxRSJxKUJRz3
2x95meH55xttpJ8shylgR11+Yx8EaH4ODH5cOMWh66P0Dj0E//+nWf6Xuq6zXP+zAq8lBLufPxYF
Vfk//ENdN/6H9J1G5ZQ0LOpiDofN74KqJguqpEpcaqJEaMJg2v5Js1ju/6iy/moTr6gaqQZWVVN0
bfh//49p/g9McxvDC9NB8F9WCv+Au36ZlaMqywfYUlSIX4b9wrP4+wviuuP3daewAPcos8avecHq
H7g5G88IZx1wGjwMVJMoBmV9DLD9xSBtbtPfbSPMwwPEMfgIY3EkgEKt3CYpzT2oB22X6Ub5GHEj
eg4ewxsycpcnwv82BQzQIbGF4eBik6oIMWs6YPe9M0B9zigA7mF0VMgCw0y+3avLvfa7KZeUO2oF
mizmyrP+xYiCHyS909ArLQqNM7i9yePhNG2ICl7KDP3TihAGFjs6bhnuYkejZwOGqAS5Vc6SA4iK
zbGf1PLcUWe777NJ63ZtooeRd7tzq83aRHx4plDVELLzLzqHRxMF8bgygVLhaL3rjDq/z5CuPfaZ
UPbFAEDMH+A+3251bfakGpVGHID0g7lYKG46lENt0WqEpSykgWkkaRPld5Cam/vbTV3exM/jqqsU
1Wy08tiay4KJ02ooumQIEIF0DTMAblZ4irkh31rUzzwEqXvUUBALdp16fPTLRhxut7+yelgz8iwg
WY5i/mJe8yiMNbwVqF+ONeBcxHcQtK9Fa260cxnh/O4nQAPboVxjCcNctNOr3QggNjb3Yk7ne/JR
6k6Bu/bALU06sQidu9v9WplC8saUPxHreFb1vFw4EGYB18e2AVBbE3d44/W7abKmj2Y7xxsbcLUp
h6jNRikKPPYimEpxrSVgAxc/DtWPtC7tUwDc621oYpt5u1Nri0XQELUoVZeyW5ed8vsY1XozYhAn
B6KgwBgcVGmA7pCrNh8gd1CHBHmB3yawMO2h6lGsuv0FK/sRIRNptQV0HbTKYhrhnGuxoodA/Usd
8pzfRXsbZMx9PaPFvZtckXq6jWbQ7VZXLg3WKFUcF7ACl9DiFCjGqRxJppgkxolZq6AI9xmp7SPp
aeWM/HZ36mqkLcsuqn/dbnltbnkPcAhoNjfqUgxxMuKq01uuK6tLPqVah+ZGinl9mTjWv+kjqRYU
ngyHp+siKNYa3MVrzTf2ALsLr62q/r7HmfZX2fTWY9ZN0Zs+VUCORqVBEvCPe8nxIyzVtIWBlOti
XUUwmQO1NKkIhHF614BG8hpwEodIK8KNffmsTPPfEufzQSBQfKQMhO4pqIVFPxvC5wQPN2Mf1IiJ
u1WKoosZOweTpMaOVOQDjGD9NDSV9V5kBdjT2P5bUTeFhZ8fGVffwTjLBxAAsqUeL5nCvp9DviME
2rwnLf6xt3nuRKC/gbtXKnYdJmxPN/5K3qsC6a3+vD3oKyci8RkDouNizOEvl96Lq63t8hmfC8NA
+bKtvBET3Fci6cIj2Y/8mIg63FhgK0sZSSKsyVQZHYIIv2yvJJvfG+bAAkOS66ii7uGpeKxgSoMP
8+2urZxTBjHos7ytjPYWXZt7pVZNhBH2qU8urbB78hqAuIf3FiWPe2qw1l1l9+VPuxzSp1oKh9xu
f6WrIJ5tcIXC4j1tL9Yz/KscKnbKrg1KnEUIktFds+oz9n/xn3dV4gIFZUhVsG7lULyYRYm6wlEB
tiJ8IfupFBVS9ZCTdhrKRgdYshBskSM7JAbsya41ksPtnsqTb7GKXza/rNqXJOyDAscJ7my5ZAOV
cmAzFRudvDz1n8N0FGgROOUlx7/MxdJRrWkoQyokhzwllwQKAcI/Whm7bqynY2rO8dFPrOSPlE7/
aVQwfQS23DlLVW6hoLI3aNxzDvztE5q+AdRzCNgpegIbW+NyvT43BVQFrjzOtpiLgRi9mERVD3wV
dbj2oJaNuqNoBpBn1r8lJQTApqe3BqanntV1uHsTZG8ciSuj68jbTYMmyDNLvuReLiGlI7cUpUZ7
8GGVchzhc5/oVnPuVLNGc2rAh9ZsxJvbC2etUflEZOnq0G+0RZc1HJInXYtreDlxdp/mQ3pQEQs5
uOqc/LKdOHlLnnTYmNLLe/x5nF3VlJ57mkToLtNOPiIN6CWCjwPoNKMRVph3EZmZvVrNADxbm9KV
G+jdMZhLsTHIl6ft76bZnkiOETrhSSo/7cU+7Xxe3tnYA0lqEWNpFSV4aEtYEFRgtINeURG4Pb5r
XdXA8xAR0uErnV4qLHGs6xDONABee2rq9pnsfrUvR8t6SIu0ihFZUup3MGD0jdW82lWbqIVHLuGv
fP+/7CrEkcwGBlAfJhvBJzuvTHRU2/Gvjo84xNO4NbSazi/87yH0z9gCj3LIIJic+oszUO11K8/B
mx3KUrhHKp3mocRnAw0qcy4/FrZF/aAkdY09EGCInyEZ+jexz5UufDEdsH+y043ZXkQZvz9J56Uv
bBJQqBcvbiByp6g7zujM2tnwkf3lHN2ALEMQmy2oZIhSY61bD3EgxMFR6xGxlUEcgSR1Gyfn5U30
+zsEDwCyyeBUiF4v58KOcEjpUwPeNhbLtDzN5wQCp6dZRbSxuS6vgt9NmSqrmzsPUPyzKvuLFQ4A
Ug2HPm4PIFXcR2PQi1Pvl+3n2+t6bXFJW0Mhk0TyIXLZIY2rLpysoj24tZZ5egTFKFUn7aMKg8sb
Vcjlf3SX/9MtnArwUjUcKohy8b3oVuuHlR2pVXsY6zQ/dsgCnkkrD/eDiMPTn/cNn2eZtXQAFS7X
MT5YAMI6Jgt8R3UoVTu/w+5pQkugc71gaqvj7fbWFodFuo3iOTki11mcSU09ZUMhLNTk6h6RHQQH
7krLLfc+5b2NM2HtOCLsQ4wBSVX+FJejaIwq+ZMwbCHfWbrXmHP+oWic5AkeuL5LCNipB6FStWtH
yDS3e7nwc/w9g5RTVF7+/OcsE9ZzSfoZXAUsqAxvoQZ8x2GM9A5FrL496orSfYimxv8xRQj5I93l
grQPouQIgRN8cOin/lMbqs0+A9fqvLKoBeH1qIQ+tMAWEHpqT87GTloJB3iFmSYoNdViR8md9mLJ
oTHhg8LumsOQJ9qj64wPo1C1N26eh09F1IYf6iKB6RxRmDuKfHS3Dq/r8xRPWnJeNtAkItjlukjN
eCKN6XN4oeu5S8POt9BhiLE5j6hRa/gLNjqaCH7jfitrBWxYh4TRzgEjcnLTvP6I85746/YkXq8f
F48DF2MA1EuB2y3OMaMsq761E7goqOp9UX0/OlKCUyisD9gVJTqmrKAaprdTGVlf/kXT2C+TXiGg
5zMuZ6M3SuRRioZ8h2lXe7NKXHAKOoCJplPOSASjUpI2OGtNdb6xPxdvRLlyXVpEihwTaFKr0gL6
5UKYyaLYRgdnm1Gx7krA6CduK1WcYFGXv2xltu4ba0CWyvVLZLF6S3+COz18vD0A18cEVCZ8UFQh
hfhJvl5+RQgAeS7yqTgIpUS3LgUOQ3kufrKnYtqIWtab4vzEo5oxXK48tnBRgPArDslstN8xfDUh
zNeIiLMVrY1dtrakLPJIwA+oztn2YpcBLET1AU2jAyA3vNljOLuIR0nVAZdy2i8nqvOvvt30GcIm
LlyP24O6Ordclpy/lHhBdi/ulTHOUDd3Q+QxKTG/8q3Q2UcqCIsmbOcD3p3lKzzj430wNfk+n2vz
bOTaHzl7/F5eDu8Nci7P9+liU8XIStutnpYHJF7y10HZw3BGrEB/NUOrvNOgp2zcAnK9XgZqAGkt
qjmMN7WJ5WO1n3rA+YaSHaDvBHdRBSkLjSsTvzB7nF9FgTYWG8Ms1+ZVi2B9bHmYAnxaTLIvSugl
PvorCIKAW+XOfpzizCZV1wCHhJW/67HD/Bf7Fh1EbjrK3C7POrnMXxzgfVHGjt4nxQHRIv8kUjN5
HEUTHEfTrd8qZofAlIuSqDcEfQNsrU1eW204/H17ha3sJS47wCbka6klLPM7jaPnbgMM7lAbvfYd
pnN2EvaIyLtZ1x9vN7Uyr1zRVIAorpE+1BajPKsaCRelhkGddMHPRnfzc+7r4060KqTxJgZKe7vB
td0jw0yeNjLPIySU++UIA1opgsnJqwN54N70FGyEMw/5kA8+asDQWlKj/1pxopaHiDzQqTEtHwJ0
4Nvp4faXrIyykJkmR+aGQRQs9hA/6ZXUhDzOCe6O+xR1wTMKfhpYwYr84u3GVlYzXTWfwRMk/G15
pL1YV7Mj+qro+uqQTK2JnkYm3szWYN4lrvuWKwCFXSVSN6IBOXeLHSQkTxPbNnYtxjyXbZoI8gxI
GFTgFirtzdCbUo9LZD9u92zlMCa1I63heJmT5l70LC74chOK2KFz4TtOrUjO4EQbZF+IyPZi4Ge7
GDhFeZqdMP4Xy5cImBOCEhQYp0UXc2HVoTnahNzCbx6yEg+gPuxR48iNEb/lsJitjfW7smEk6Zj9
Sb6dFbzsbos8A26R5JZsaHrhFKNH40BVRaHQst9iI5Kfbo/vyjJlW6IOb5BvNkGJXM5i2quzmk0h
XbQjnDYT13ndDnP+DtF/5/Ptptb6Jl+9XCusUcb1silRNlqJtinRo8iTPXYg8Fz8THmlQV7dBVaR
b8QMcqsvFijsWs004UmTT1oWpZgnO0bfoDnocVjuY4NNwVt0svcRTAOvhVXwUGs1ahicxeNhniZ7
I5W1/gGgtShPyzW06LDZ2yGXGB/QIfb4tfbT7kGXghoO7KmH0jWinTlKYaLcLj7Htf7pz4cbG0Zy
H1RRCVUWrcddGqtD1zQHQox51/oO2OgGl4d93+vjmcM+21hK1+kWWdgEKSZBDPzFWZy9dkaCzTRT
F2EEyB1RIqOUcdQ8VRlxN0e4uw+7ESEx9ENGJYsxyFBQXRtdKCmK84dYLvmo4xxUgVqpBriSZQJa
TYYKX+LW9aJqaB/rMTYRpfON4+1BvjoEaYVXIkcgqHAezItT3neTfEoGy/GEnc7HuI0RQe3rrdqU
nKqLlQwajjuUYimFA6Eu75KCPurIr+legZnMzlHHHzWClSetNnGWDpEJu92pqzMB9Dh+VPgaUqlg
9BbHHlAsjjZL1b3aDfIvA7vjozM19n5AInAj8FtpimgPPKOMt3GLWBw/eJ63ZN0m3av8ALOlUoGm
uYMwiufwCKEwPtzu2fVAMk2mLNmCLSQCWzzZEDV0eBgawqsn6zsiKP3BHKbyWPcQkMpsUDYG8uoA
oCUqaPLBThaFU+jyxNOSKRCzPeoeac/Qi3Kreh3j+/ekDmb/qBZNI9XeshCJg3C+A2WvGFtbUrZw
uXLoK9MoVSxMotxFAGZjxWNGqGx6PYdssw+QmJz2tj8an8LewbE4M2rxyYhng2pYVvUJYKB4Iige
NZQk0FtFne72DMgL7OqDeFhpKgrrVDcXEz6U1ZxA3REeIj3GV6eE9V/DY38DWfrdhDzse6Ak7c9w
1MyNlbYy9YSiUlzCkgyOJRopa6wG0VRqUWkRTechFRZQ3qB9FVtCOcZzY21gSa8zvRz7UPZUaqmA
y6gqXE6+282iGzuMW8mkkTJpI925jzS9kRLRdUi5KO3w/mnMkpfm6A9676H3hRakG2Gvs+tVnQTf
7bFf2Wx8EXAQQeHKIFq8/CKgUHqWc0p7+jTF90VlIy+mTu6BXd5uNHUdh0tMDVc904yvDHfgZVu6
nmt1gAygJ6jQHWJHWjoUSf9q6o0c7xEyej1w7sM84ygfYSq096em+fMpJzpFqsWVEK2rGegVFWg9
PBWvs9HrLHwNDAg6toey4nU9dGmwcbqsbHeSiZTtQb86Mha/7HNZ2m0zF6aKIhE2VrYZVo8a/Oxz
gyzCT60RosJ8y63e+ibnAVyJwCr/vMcAF2TIQ1KaBJ24/ILYj0iozixysmLJWVcx5kA0bf6Yj/r8
cyhcZAlvL6m1LmNaSKKCrIwGN/WyQSQCYzfmCKRinznxuyQQ4VlkSgIfzTKlhgOxYAWhL0uQkpo1
7U1EgnXDaHDlGySd0wUgAlJdwkAvHj+oEgqgR6GKmldmHNV0bpHLqFPrhOBdiYWbadfv0xLWW48j
5V5NzOz+9iCs7CsCDYlad3TgBctBMNK4Bp1Yz94wdJgLdhr8HS0YDw60wo2H3kqMBW6crBDgMc4X
PD0XnQ36NHFLx/DGLq8D/BZmcRhY/w+wOhBBjRP7S5OjY4tpunOXpC7ytcigmK+n2q69wWzDx9t9
vz7PudYEGUhsvIkYns+BFy9PPIo0raeSh8x8AL8pQoedyLZGZ25Oz3kuTSXCuj+Rot4aiuvQi+wU
SV8uOIppV5aWiSC2Ht3R9MbGiO7s1OzPCttyAy97fW0QBknssVxdOEsvzrFoosJdRobpsbX0905Q
6ae4Cg0vFlhDJQmHyMbJeb2YaI7QVZP4GykjcTnBStgAeRYQq1EAz7xc8iyEaNCrKefyeHvuVpui
XoaClI0y1fI+GNLOURysMzwuZG3vdA77Bu7i3hntraNxdRiJQDiUXAFwYtGrGRaCooWIdBeJeBi7
ODhGIhWHHtj1vozQXrzds7VVSXwHHJiamcwcXA6iiiYj6uq88vSpKj8ACk6PbN1y3+pNLIV6QthM
wj8VVh5vHIirHZWKAGxNvLqXOEQowrj89ANjGmkITJUCe2hsVx5zeIN3VE22ajKr7VGVUdEIABW8
rKlrTuFPwF4sz6XCeWdbQ/bBhXD8zIi7t6Ky/vv2yF4ftiTX5GYH3aNTDFoctnEWRKmW0N5gMYC6
RBSFaG0+DDNnb+BKpf8OYXendhNM08yt99Zad6XkCcIqkmSy5EC1Y4koa8rw6uXk3vm+KU6TIQI8
L13jjKHkVplcXtmX4Soaa/B0dGze2SXLWgA3WZJmTo3TdzkP98owBB9w3gteDSnaQGjn2EerULKN
I2C1UZ50kB00KvPLnJeYQauayB54IC+NswtlZQ9BvD+UzuTfTUpfnYay3VJ4WZtYm+clb3def/qS
lqTh/uBWQ256jeOj2d5pUX1sgKYgtBj21i+khFCKVbUINYIqQi/cqO3ww+21tTa5AAFJl3KLcpfL
T3xxl7TSPB2rPNNT/dY8F6PoD7Om+F6pzK3XAVI7/Xl75KN4mXGNkBBfnBIwZzG5I73oKbqYfqhZ
rB1BfRZfNCD2+FElRfL9doMrBy7pLzIGMldgASC77GCSqmWRdUIgW6WhLR9O0dEk7D0Edvfjdksr
Q0nKAKkQ9glCNsvyBgTLLNUK3KZK4NZxk38rZhPqeRTDr6yQ9vrj1sBeg7wmKgG7pYnLfhVJqqDY
gaGx2gkptE1awu5wHakSBDKbNuw3go7r3nECQZMBsC9zB+6iPaSswgxR4uAwTpiE2VzQe9jbyh7X
oGE/+n2/EQQ840IvjwEL0A61XuJ7njPPCi0vVmaZ9s4sVB4MNW4/P0Yjcn44c5O9zYZefa3Owvia
IfT0JgzjAHe6rkpOvu2GRzWLhgfeAirFhrzZp47vfCKA5c17e/zl7bn8PF44mPxBK0QxaZFncIVC
ZTwPfc/SU+uOnYn9AdoJG2Hu2qizUwzOfi5yYv7LWW6KfoSUMfkeconFqcRV+97O7A+Z7aLir7Qb
K/j6EKQsxwWDtIqtAR1a7BVB/Y/IsfG9ZGz6vQ7EHHvhQuBYmY/H0LSzgwjzLTzp9QYlLUTcwCxz
wbF7LrtoYEIWhxZSqoaaqnttzvDsSQJcfS3rj0s2hHZEzYQoAOJksu2yKdSWZzCkDW/jNBzPqC7Y
OwNLMdxzYGong1q9mlF+21goK/0zeR9y/ECSkMDgy0bjMRypvEm/p8kE4qJm3T4Y7O591rbtRg35
+j4BFEBdiFco2VeA7JdNuYglm12AjkOPLSG+wZ15rJQh+6LhNQBEJdAQyx78tjrYc9s81qZabvR1
bdOa3NrAVHgd8pfFrlAcSmDDkEcHOx+Ln6XV10/DMENNhQ+uoOAwmEecw0ADjo5e/1C7HFn4PMDo
eyiwqWxbrh93gLc/of/9WAG92QhSn6PQxbY1SZKAr2XnqqRAL4cIS2bhB6OCO2c/pQWmByI6R3qp
PMWRqcYIU6TlLhoz/Q3y3OVrWBiYsGAs5JXw2z5V2Bk8ubGL7K8CXHVUax8FWDSan3ScB77oyBHo
OyIJapwVtjO3D5znE33x6bIoBlFCJsDRdbn89NIA74PrQXjo1Px9UarpPVLcoeRQob1qAw4Ks6Y9
JR3WseiKtifkMhSIC53zOs11FLwFBdjbn3R1OnH+wTGkRkiFnT8XgamEj+HjO8PfHOzwPsiTpt8N
BpnFBLnvdyYCa8c/b5AtxKVAUUsmfC6HwG/zQulGxcCnQzPu9LAR57LTR89O8+Ie14lkI1q52rsQ
4WhGKhmqsFQc+fMXd5BdITqLVTouJ9EwHBF5tYEtgFOYB2f0/rhrRNe0AlUBJv5SXZBAWIl7Mzf2
/VCZ2CmRPfrlzkX63s2UwcsLt9loUI7VxXKS1UdiMM574D1ERpd9w3YybrKyggJit91J7/CFN4yu
e3e7W1dHEr+cDUc+0JYqA8tyrmjjmpwU7As1q8FYoE951KY8PZSZPe8GZ2i8NMMoOdSV3nOCbAtk
fp0Rpn30J9kzMAcoGi1WTIicvmjRGsL/JCRhonfBKyyq6yN+WM27UkGP6sC28RtyWJ2KoEg6P0id
lLsg8bdEFdcGXGJloVeS26C6fTngJWAIzQ4gwgS6ixtoie9o3uRbag4re5J4gVWEKAhJ5yV9S63C
HstEHAhA9ffHzpUWXMAXd07Zu15SYJZ7e4JXe8VzTZfMUfkkvuzVBFcEhf3O2AsKC/cDwsAPXdWn
+9utXEUmchp5N0jEGwfgMvrUBmpv6dAYSPYL/2+BcpknIiv/nlA7kd7AuvFmAni0wXNeG0vJ58Fg
HflNEM6XfYuJ/zRjssU+0lqkAPU8G3emhXTkbOCfcGhFvZUeWm+RrUJ6j5z2EnOHpFCPsgQUnqqf
qTMm8CGQ64LhKGaw6rHfbozr9ewJbkGeY+SSIYAsq5yZbieznku72k5XTlDv2nuqjubGGrmePVqh
1AhgxSX0WlJqsAsOQrLUBgZBQfKk1058ELU7vR7KLgXFOSnI5xZqY26ACq8Hk7gLJV601MFkQj27
nD4rKTqH/LOB0Wkcnju/ju8MdXAOkeOrr3p8b7zbi/QqA8b5jcYM/lu6zT29FBmlAI++XIM5e9wa
+cGwx/y+c3G7cbWRgMgnbVqYDu4wmbHFcbs+ZWkZdokjZxLU3uJomTCDHwBUi72pJ77nF3F0PzpD
dh9oPapc3Th4ZqaPx7St1Q+ZOlobHb++JtFK0chiUHligy4P2bYH72TFnGyK1icHv0IMXtVa+2yZ
01Y0vTanLCbS8URwiDcsjpsmCtDZ9NGrDDrk4+1SjPtA9NB9kUvca007bEQAq+2howb5n8QmD9LL
NdRg5Inyk27s8cXQkMPJxDvYDelDx1TCkG2mjWfv2lACHGE7opCJEsBiJjtrsHgmIOCQOEgQamqc
elPo9IdO07cK82t7X/K2SXnDBAXrcNm1qMFUW+Q0VdtBd3AJ3jyRoyx4e1OsDSC4BRKHhK1khRch
VDBMQYgLMD4zcHxRAUUHJjQmtLr9+DsGr1viSWtHDQAk8FUUhhhE+TkvIjafgqdeohy7b5sGnbUR
afI0wQxUUevm3EDs3jcaDme3+7jWKJeTyi6AKUI16rJRrZwo/NqtsfcDxLfwXXW7N4KcBMJnFOQf
ld7Kzd2YqOPn2+3KGboM4UgbQklg5zkwtpe8PXy4zWZsYQ2jN5QeMixtTpriuh942ZY8UXLXU6xy
eIt4lvovZpXULMEMV6NNry97LLDULtAzw3I9LatjY6BJF0VFdMLNod11DQqzt3v6zK1fdpUqL/IN
UhYb3Mplg3lqqomlBuzDxh3CnR7kFhzJoHP+HhwfOx8c23UMIRXfyjwLD1x1N2VR/hrty+KzxgsO
E9AMB1Ws4nItOBRjafNeitpm2I1d0fc7FPaGYe8AyPvUIJ34K8Vat91HOABV4INtPOWSyXXb3aRV
SL/aipW8cyLNCHao4AHbMOO5y3fl3JcbkIaVKZaUILBsnAfEWIv13BbhXPQzU1yN0IKaEP8E5PZT
KCA8PSfXqvDsRSokbXFa3xhyebQthhwUH8kZtHnYT1c7N0eaLJ2QVKusColcYbSUcKxa/TGkGl47
XVx371sNDOrOMJMcR8xI6B8qbbKa3dxGxufCMQKq4mGNkH3Sdv4bM+oqHynWHItIUSMSiJW8Xd4j
yoiVWUCpJdz5daJrh9sdWTlSKQWDc3oWNeAVcLl04mnOzLAmirMVY/Q0d0rfDyOS9zy2p3/RlEmF
GCQCNT6wNpdNCUxESy3BITGvgFsydZRmtGbmtkjbjXzsypkjGUH/aWpxEeaGPOXwUtqbZqe96vUy
/TzLV9COt16Y7tq8Gu9GnNiPtwdztVlTpph4F+PNsRhMwwjQUYnooVNZPeJ/RoPuZDx0uHuoJV5X
rosxt2/Uzka7K5NItVTX0HCBhUWgcTmyIfqyY8j37NVaZHdJgVZ12TrVg6+rP273cLUllLJ4t3Bq
c9hctpSQeXJnpA5Z4GP2JS1H+4hHa63vTCNxP91ua+UK5kb8b1uL6GLMARcHHYFx2KTq+x4RnK+l
rEPfbmW1R2hCkS8hRDSXTGtDLZwh1UsUPTSEmeOxct91hZ6fo8LfYkmtNYWGH7UsGAgwLharMh5H
nGsqshidFrRPiNsOByNqoEulW5J+KwuRcIK6BxU7noRLrGmf2eOApQcvl6kG54SExRE5ZtK4ZR+c
krjS3k0jPmm3R3JtvoCzyXVBDYv37uXaIFuAPHYXkc3AT8WrcbSH7gaK7HYra4PIU5o4gnQuc7Y4
RciMdtZU0bWmrvUvQZ3/LHPdfscp/C+WOl0hNkF0iuTVYraElEu10J3eF2EfIddecZPoQVB68+wr
93/eKaJoOHQcxTxWFm2h051ZqTuIfQv+1AOs3kIOnz+MqS82hk/+psW9pRNCI+YiIHtTnbmcJJxY
B5SFORm1Jh6PmJ+EJ3RI/xjbSJZOEnWhVzNILPnLVlCxRmMbHYy93dbfp7GrDrUNrg9DaYoYVl/e
3R6+1U7JrCfRunxhLjplKe5klE5HKoIk6EPeNbyx/NT2Ve92O2vbCtr+f9qRa/NF/CzvG10otCMG
mFmaht2iblQdWB93Pibl5JybOuv+ut2oDGKuZoyELg1zaVIHumwUHktgpflMo41RSn/HJvqEVVF7
rELbxlLRKbYKFWst8iohsYPTBIG7/PmLbsZa0uDcxsrXWucuxtNgr5btdwRm5z28ZH3jUbc2eTJr
DZwJiR9c3S5bq/M+FqPasvZnuABuFdt3ovfV0+1RXJs6yS1TSZWRq7qqbmkxhtetLpDhn6MH2ycJ
16ZRjShvGEEQdvA89n/dbvK6Y2RXdBI6QB8t1ISWCTKt1UttYBOkvBM81yytd1ovnA+3W7mOgWUO
B1c1yJkyrbI4D5us18MQpi0kEjs9BYHbnoNmMJ/yyi/3GWah+KjqljRR7w63W74eUlpGIJMUMocW
pLHLiUMrosSRhv5VeH68Ef+Ps/PqkdxYovRfWew7AXqzwL6wWKa7xxuNpBdiZC69Z9L9+v1ydnF3
yCKK6AEkQYCgiUpmZmSYE+coRvINPLN4qfoG6qIo7y5R0isHkd29+6d4JKuNEj7LDJb86D+dTSqa
XR5zC6EHGZD1HdCTTwz46Ys8EQde5f4aSFMgOPG3P+pka1NIxtpw9WBqrtBwM5CbO4U8osGU9n/P
SngEEdszh8tE1RCPCaJoc+t6C/UUe+GeZ4NoThKJF9hSzkJjxP9rJgrloH67dzylS5HjkMQiW0B0
osEOBMEGPjrqNN8z4OMtlVA/eNn2DgkQDGpSP2o22+pX2sKDx+Qh4BKvS96R/I5XZUSbVF1GMsik
cQMm5srg8cncWRpNIqhE5Jwj4IjNyQQ56fVMY7NzSjS+5Hoew4/dHdFf7xxFck6X/jxtRxp9m3jH
bBwbDmGsiAL1atcpERAx7Q41M6ZoHy9o5yty6Kme8P9SPd222kZqUINdcMn1FCVIIi1EJmN3Cbyl
rk6aWYrTZKFm99jozoG06czL3hRH5K6/VzZLYtaos5xiU/yhZZH7TAur/KYoo+K7YZEdnBS5Ket3
To7JAq6gI0ULcwvcheSdnuwyQwPmzuMHMx2nM7PGKBOb5NN5g4yXUijFM/KCxSc31o/4Gu93k5kI
AgiVngyTq1JY6WfHkqMaoHqzAyK/iNAWsEO1CUrm4s4LzN/i4NPuGpN1CzbUZup6k9oU4zKpYkFr
AiWl9toks4mgyGxfSVS16+NdvB98gHsGbnc5OU/lFI6G9cJKxdHzSsxFEI/5wMzPMJ1VrsTZS8X8
EvVT9saaYD+aYot5YGV6Yw5u++Hxb7i/j9ilOyVfKFhjtrgCgDOKbSyw4EDBOz2pKB6do2SJL79g
Rb6zRJ3EgFulOxJyzmjuImuii/6WEOoCnDDM02Mr97dCBilM0MgCH6vS15/T6NtJyUoKaUZHpdtI
luFJ74cIudcRnjekAbqDDdz7ePgwgxAJ9d47wHdkdvAjgxYIlsZoP/Wwwb8dard79WPHioB8AE/R
JbWlPLE/vatF6sBtu8QlELnMvMEH7zznS4WugDoVfq9FR/buPdra3ua1myt6yAyklIEzK29zIFDf
qMPON2RQUqY13T97L36dRCEkEkwT0+uSmDnKdiD11ktUw1LUMPIh8KK3pj+kwjuNptPeTAk215Lq
CKl/d8mxxxQAhSgXwlCy/rU9J0b8rE8HTooSJ5e4ren5GKAX+JX9wYP3o7Ozcp7SFiT+Pw4JY9Ob
KHDCPVaQ+BZB1yJhearRvfhS4Lg+O4sYIK1LipIm24x6UyG8c1N7xnc1SfUCeVU1fdMvsf510Q0o
RecUNlwgxpSSpoE+MorF32H84PcXRfVtLozuptnt/DEWWnuOB01DzEePD3qTu18On0XvhReW7uj6
yyEao88T1ylIisl+M6qOOFuIel3crlMOPPHdOZQfDjPALyTB6BZ3ICbHmEbS7yC35z+t0S2/j2Ex
X8u0jwHKN106nMw8OeK827MqAWBMQPL33exf6cXElMZUBJWizWdvmWpGHizFD6HLuRS9ooLMf32p
l6VSMGH2mAlh8H0bz4XYkAgbW8mD3IKBrEWWKehGqXmFsPGBK97bQHC3ACY1WATJ7dYbiIzk7EQg
AoIewJdvxVZzypIxDGIq4K/1x6wKLj143cEEyOLT2lTsRqM5umYe9GPhXh0aasFg9cNZyeL4YnhF
+Ntj/3//nkqDIBVNpg5ggtiiLZSJcpsOVCVACyltfc2svAvY5vxZtEr1ZoyW7gXRkA463qz6J/Fa
/eyoaXXwou4cIKwA9WBcjQbElrfFKwAHosuVBd2QOEGbGFWwTKj2WjBgvPNCr4Ef3SwPjO7sKq6T
mJDKOg/fFs3SFT0ziigwB7AXJucQHqIvi+Z0dF9ARjz+yrumKFIB0+TQEpetd7UpSSznEVNRi4R4
1+XRZXB1gXJWm7/e2YDQkXyicsLprj8P7+BgGqWCqaHx/Cpc3IvSNJPUXjwqddyFuEQ/ksUOJC+8
zqRw61VFaC8BSwoz+F/IttQos641POUna/C8v22rmc6DBmlq24/OCUapo7Ro76OCxZY8XaQSFCXW
5hsiIlslMQ9aOH/9QShwttYqyIA6FAdFHflHbd4jUKRgHmSTACew8eCLk8YoZAsUsI1BZWisrT/n
4YJ8Y9iWN60w8uvj87J3HyieEv2hiqpRdlkvzRAUSNBozIMs0uvnwrGac1Xr5QW6HxppWoH+U5w2
B65HLuJukT8Z3Ty6yVwsQwt/ZjCFBuRbosjnz8xy29eqzJynzDDii5c5WuVPpp798XjBu7YpZQG7
IK4BFblesKtNKK7pC+nKhJbmUqqIMWa2dVI7A4GrUnzPvFJ7FpN9BNTbO0SUjyURLlytQE3Whr25
LF0lSfJA7ZfoNpP7fmXeNjrhro5Qn7umiNZ+PJOSrWltiqpWXtZqmTNFoH1cCtX5XA3OeFqEGh5g
w/csoajLtAgTRzA/bBbFR5vQPrazACxdclq6RTmPE0DMdHLag6dxb+PIxZh2J9gDgbi5GSU1wdRW
cTeQg5ZPc5G2je/lxaemaZUromgwrDeacor1dvr6+MjsvVzUIWF5xbzDsNwmALaTEWbC0cLTLYoW
hH2un5i2jz9Ug+r4op1mZNMT99vQxFXr65ltMxJvuQeh6t5NpWnOUBVugVd7s/45TDJZN8mC3ky9
J6HHEPWZZXxq8vK75kZGQDvniM3tLoXC70qQCR0j4n5Wvj5IdYIqWlTP2EyY+JzMTnyE8sc9KKjt
7SxzKLAWyToGY55rKz1D9lPceRnuVUzvS5P9dOcpvPBa/umEVr2cmt6p3802LBYHH3XvYWEwjzEu
ujq8YZsFjuUAg1Fb5IE56G19MvtkPE9dFt0sK2u/ofDlfne9CMHa1i3mU7e4qnLwC/YcPtkj3L2S
1YOoZLN4kTUxtKNZYPPInUifewBgIg1GZHhPKQp8B75378bKF5ToHfg0Vf21vSS36aEq2LNSKz+5
s7cEWmOnl9hr84Mbu7c0Jn5I+qkOcW03ptJ2crqkQmmv9hLd9yrXZno/7G65Xc5nJDLNg3N0vzT8
q2TwpHVGdXHbzbfNVlvCKMqCYRo/RW0nnnuVQDMHyfPhsUfYswQUQy4KliRqweuPmEtuL8/ssqBI
a3EdVS47mPjhUrSDeXA+7nkCJOKDv+hIy2d66/e8rjQpBhdErEoy/aF32dD4Jt3ixG+7cfk809n7
Z5zy6dShu3pJbEvALlaiGAtJx6UYx+rAG977IX6MJEnFJTJwucUS5qrimP2S4YeVJP9SlfBpnnKr
M2/2SLnKD4u6+xqJuowODu6uXSoscAy7wA22rV6h0/fvhzQLIEH9e1KU5Az6wHkjLErhZNtzUAjL
+Pz6fWZYgwqI5P67A9d79L3MoqkyxH+1nPHAMbs46ai+nRE9f3U0rYOhkJPJxCQyT1ofqWUUEX8o
29wCbLxYbrJwYxobDZP2SHvq/l5KU5aE2eH3QL+vTXXwj1rCxNRo6pU/ZIy398S4QRNF6g3I2VEr
Y++2yFcLkA2IUFCba3ttYgu9zBtuS2m9j922OvGWlxe3j5enx/u1tzISBU6HxGnevVdzSUuL0bSM
okQiKYkYU0C7NvKnJOk+I1tYHuDo5C9fB7ISJkLUzAAGWeV200x9jlB2dtLA1prmMjhK975xW/3j
41XtfT+QL5LoX46vb7v0TI0DcNXqFIHl1ngXMz99CsukPXUTMi6PTe0t6GdT8qf8VM0sE7Mv4x5T
LpCD91kfpleou4dfuMrkUTQhwe8zpG6srUw8hVqE7g1cYdn04pW9iwYujKLWMIV/OSVTzXX/+uY8
7QkURiThCn6L67w2GnVlofLcJwFdtH/CkNJNsRgO6heMl82hetTk3fmSP8i1gZWS9MMoszYXQkbl
VvCZMPrfdEAs7ekDRJev0zyTpVnyCVkII9qnWbE9gK2nF2bcYEUU9dCCEQ6rUwOpMNrqyvQONumj
jsTOWWQOgboCkSg3bVsLg3zPxaKRBqJD1pxZL+tkx7Hjz+kh08ieKR48CgvUM3n9Nm6qntosyno2
DC3hNkDuobvMJY8NGJKjHtbeIyvrmExQEasQ7W4ypqUzoTqPvCTICq/yhZKJr1qomKUfIvIOHFlq
xCBLEMSTp16jsdBPkJ7k11IgoU52IP7z+BruLV1CElSOKanVtvVkMl4+WkqbwMauJO+1JQ/f4vSg
JVKjIwjkzrPq0CKlW0mrUlIgrs9ph+6VXSx1wiyqnfuG07QAcgR46zhpB1iJtBD0kbfcXrtAXh/A
AWCOIBuAyGxtNdZp47lqxpBVm3hnfRKtn004BCtN0oMU9f5NMJgcBiLGuDud4K26A2h+p1azJAmK
acxh1G+GM6A1VFoqBvk9DUrdx0u7v/gg+GRllWIfi9zmaQwCAxXrYdJfIIf7Rq23ODMlqFwfW7k/
IbAlOeRKXA5azFs4h8gmO2eUPQ6mfjSCokmRi4eG+ewh++I/NrW3IEZVScygqbpnbB9LOOZKTYkC
InYF5BuDyCNl/uCxFXmb108pFqgKM2nOKeQ0r08EdKO0BYd4CkpYqD6qrZdebAuqqZbc8Jrxv/lO
pJQfu2Z2X39AeMSpLhINyZbTJk1hsNyZvNIbA15gRFx6T1w6o5v/LZcUnYgymw/O/s6BJBqSEw6y
g8LgwXqlyC2FndVjL2yLGfhUlZ8KVURPnt7M6JgzsnuwgfdXnOSBSI/+qyaJYbbZSt1DKVQQIXdp
E15rpnPhN130U5jAOU+zynw2mGU7CFr2jDKTig8js4dXTB7gnyKJITOIzKdpChiML896Jpyz06Fu
pdlCeWPrUfUxGQ5VHHduBfjg/29UfvqfjKp6C0YCAASdUDs8Vc3ivtCEGk9tn0efHp/X3fURpkPw
z824G0Hus7wdh5rziibu/JemjehluIlSXhJ9VoKu4CiVlfPqwTHyQAYPufLUomF23WylCY9QNcX5
FGQWkyp03eZggor8mRjUo75nua93M9gjRENDQCbym12sxeIhl1VOQerMzYlQpz+bEE+eRid1Lo8/
6I4DILX7wf1H34u3aL13Yah0QyXqKejo3bws0Cmc29Bg2ihNU027QX+jXENNLd9Wxvj/ZL7/nv5X
9G/14f+6mf8B5uRDlUDP9b//546Lo70nu2GUYSiKbM5Npk+paLxl5L0bP3doKL2fGjP98niBO4cT
+WQmjaFkItbYlkOImrQS/dYxELEhWRVFcuV5r4MsmZuDvGTncDLnR89SOjZYBjbhjJdk2Vx5eE+3
pDvfZsNCRVItnwuLfl9ep91vSjHkB0Z31genASU86Uc1Htz1Bs6qslCaScbA9ibPj8tcDaBY726p
Mx4p1N+7UCa3GQtnIJ3yC0QKa1O21YWaNzLcz4lM/lQAwp1MpqQ+UcUrgpTC/0FladceiE2QOICP
qH6s7c0gLuqxJR4yZ8t9LvIpeRvnUc188RQVfzWeKA4M3h9IFkhvVlKzkTRvO06dGzfjpC1DoLUI
pEQo47wkDOUdvEQ7ViCbkwAjyQIElni9rDheMkNvFBFwYPObhEE8o0xUHmR7Ox+Pog1TjEBxOJXb
gtEyGJ3QeFWDMkfeAJ7cQr+EY5R9U1qRvCxaGx5UAXaWJSelJC8E9Sne2fWyKmusEpq6IvAqU73W
zqCc4+Oh+vs7RthKIwJOHGlni1JeXD1rPHsRQW91yYeo7cNnpZ3JIKxRo5wsnA8wl7QHO7b3LeGb
IEyBv0mmluulJYkiiFcsAaapcP+C7jc/RYzH3OIZtu10mI6Ybe7vNBkYdUfJy8mMwBaq2XkNY191
MSAAVUxnxNeb59bkwFC9PYLx7uwa/RWQVNTbGMfcon5mkXpL15cc+XJgOjI1tGsWk5K81gnLxipw
MEnpzJo2R36xUqV1NRY0hXn+QU/b/pyaFbqC8RGf6v2nAy8C1poJemAy5tZn0KyKnT6tiEVctX1v
dqr1xSuKRfeTsfHig2X9mBhfh89Y+7FL8CPjgjevJwxbQ4Jc3hSIJK4GKMBL4Png8KIPU5R0/4bx
SIFKNaPyH4uIBmqfObGgjCpTtTwVxSwy3+4E6g0F2smgIbrF+Gcc5/lvxe2SL02pd3/2k2c0vtbA
fXabqTAbfj7qxhHbgfSk63UwBUh9AWYMSZGxBYkMQzFmBvB3DngdPU+jJ54zPa6Y7/SsZ7dTTaZF
M12c4VhnIMsbD+7XPbMLoTlVIgYL4Gbl6G8eMQ/P2xVx3QcDw17fpnBRID0erEU710LM/TURo30x
6yxuLu3I/Lk5034NtFhNn5YsNr0DV3Z/32HdJoeUUA4o1reS3VPMNMBIpwHq8S556ciYz3OU5ydj
yPqXLHGig3dnzx69adAjtMg5u/KS/hRAm8i9Z1raE4QVln4qoMU9ew2zuDEYSl8gonXwNtxfesrd
SJKTneBo7h7WbqC9klfEl4mTNGAeWm5imR1FzXtWpMukc0vvHZe9XhUSoMC1AWUGQ5l61woR3Aut
qTZ4rWuRZESSz5CHm7hkEyQMS6tVEQKzQaS7yZn6W/vRDJvMV7mLr0aJSFPEqtA10xDeYgnSGVB7
7jWkAUiMITxdjH8WDnKshObTzQ6r6LfXLw2mCkiXoLqUxOjrD1irhcFYE/FxbU7uqYWTPPX1soKm
zLDzv19vSwYkHD+K+JRu1rY6pRYcGNip5s6MX3gFwzNFqOztoMzlkcjU/RsOtQjtdHI44lWgz2tb
LQV0PEFEEqcK9aZMnuOH0tvUgJGemtmaTjrp+vnxAnfgBFglSIaKmgcChPnaaqg1k9er0ldPjQC1
mMSfi2wUp7jkfrmzJW4z9GBPOmJxp65Rl0s3D9rvj3+EtLHxsyDwqOOC3YKfdQtpmCh2LkvOjopG
QNg3SiISHoXR/euxnftXUCL9qN5wWuUA2Watbu44IhmxA+1mGhS0Fv28dmvEY+vp4Lvu+S64hrDD
c0u6ujFFT2EelTmE1ox76KfwyF3qNOd9d9sXOxuHPx6vTJ7DzRckuoQ1RgaABpDC9S4uU5YgHCvz
1dLSEA0FtCkSr278YVm029xDRxjHwvMHYzkiWds5tjIWIxPBA7DiTRQIYEPTizYjtIiWDB1xI4c8
IgE+YOi98jtdw9KfnHq6Pl7wzlaurG6+r5FH87KM1B6MtnNumZvPL1oUTafaE0f0LvsLlBVpSRzK
sVl/WxatNOqMf5vUKLlMpj2DbqkocwieYwTUxxc3046ULuQfut1QCU0FXkyX3dpCJ52wmuDn0OD9
y1QbPFwbvQvHpT3o8+6cUjryeFLCLJKGLTEpj5QZ2hZ1o1hHoDzxot/7PHU+5YsTXoo4PLp/P4YJ
t6ui7EcNnMAKeUT5qX960aE0CJe+Ajhjd27x3opz8TREoQmiOKneadOk/NPPbR/ondM9wwxdfXJo
MJ4imALTE14i+5QMS/xRD+1/otgMT8Qd3X/owFKTza0ZnbhIqAf3eO9iMV9H4kY7HNWvTX00jEYI
CmveUT1eimBO4AjPWyCXFdCjAELn6hyJcjnT7VcOntX7Y0fhGa+o4pvph2yP3Wj3Vp85DrxWap3M
fuNm9Ue1VJvRp4yffNCW2dWeBENA0YHh+6tFkUYlp6NQiiTEFtswDAZAkpmScD/b9mXpG++FnD/3
lyEMD77u/fnDlJzug92Z3tKWudru1dCeJtxWOislU73OUAdKO9rvLaVqOj/rjCMeo93FyewRyAiQ
mS0fuao0LYQugke2t8YgSTz7UqCn4Sd6q90eu6j7o8Pi6LbC6QPQnMOzOeyh0FOz5OgUvWNeen3J
/s2U0n2Phm93rgdGAK2e8VBVzY6A+7ufFWdFy46SChWVtWUjMprG9pIpmOtlOnnZFL6pCh67OByh
Pyizuv38eKm7BlFeoqFNHQwg69oggWwze4mMnF2neXEY7PPzKq1ORTvplzgBMvzYnnzO1n7EhUCU
vhatC5nXbj5tZGrCDGtccoEs+nPSGuOzp8HPMyMDFcDclH+ugHhcq6FefHNpv7/auunIKrvBD6Bv
sklvIz1vBJ3CPkhsk25zlFDK9Y3Crd7NajjelHxsbwyelW9VUB/n0TSOOGJ3DvHqB2yf3LFRtGJ0
+qBvaO3RNAFZ0hfDm86ajsaf7t8h4goaWvxeYK70pNc7O2mZ4xVeKYI4dboAUkiIQdz+CJ+wtyC8
HReS+iIEsdsDO46WXQ+NCBqbRn4442jmUKAMjwzQ6fHm7RxV2Q+lYUHEIlnX1wtK+I+1ZgoRqBn6
qaFmZn45wlZYz4V6ipVDjqm9pTFgSOzAygj7NpHZULZTbdWqCKwsKm+ugiON+2p5W4PfPFjaPTU1
ZRdyEGg76A6iULU9F4bsjba6AAnIIPMpnuwqO4Vms5Q+nS5v8VEGti5oMM/lddaZ/D/HsPK8d0Vs
FTTgBNxDgCg0cabwXH3O5tB+o5tZkx04xr0zRRWBjjGvKkVz+cl+igJoxFEeynsBpzEoTBHCI1XN
nvvb443eqZ4QISIXxvg/AEHq1msz0+BGXqPxNdSq7i5tVyFUp1Dfrdu0Pjdt/DlleOqKbM50ymLV
Pbmw5j4zv9UebMvOieN3EDtQfCMV2D45zcxMrsg5AZXIvQh3sVg+TG72ifzWYHgxcl6d5vC82Xxc
8gCC1m2LNdaToS7SaAymOBFPjjtQvBwGCDKsUDlY244jZooAMDpegtxx2/tQiwqE3jwOQWkbKBEw
MPa0pEUaIDXSB8wZJgwYqMOtWeIlMIrkCIa5c7koelObw7bM5zYHXtjM1SaVS+slidRnNzf+KhDf
+W1oD+/WzpklkQMRyeWiLLzFZjeQtpRqEsLgXNbGWfRZ/WUJm+SAIWB3PaDOqTijn0R7eH1krSY3
icShFmynYnlOl3E8x3miUUFVjjTddqITiUGDKo36IhU9eWp/voSOVxa0Y4bAsuPiq1i68jkPPeOT
pme6P9RIU5WJNvlFb76+NAXim3oKxSkN3J23uf6OwokCfj7A9tFoAfM3hLhNlZ7nuDcO4oRdH8BA
iOSLAduDw1+vEmZj0fUWbcC29yg5a0V0Lcq0Ok9Z/LmvrOzDYOn9Gz3pi2Cwl8wXnltdxai+fr6R
Kia8fBIbJ4GTG1+kCddt3Cofg2qGLc/Pl25Ec0LLp28xHIRS7AhCscf+byd/ABrNMDEjlTR6jc3d
MGfdzpeUDq/X9Ant/8FAmMp2XtwZmZ0JBbKTEsIg9djo3jWRG0tXHNpVUub1956ZKxS6JfjepE1+
bk/KJ2Ou0g+PrexdEwJqeYCIwBgrX1txUiOxzBYVPKOPrHMYDpUPnV3zbtKro3Hz3a/IueEZoWQE
ymFtyovmVKDsNQQoHUOoqIXM2yZiqM4QRP4Lz9fwNVfNo+R/b328V8AqODEub9faqFlolrCragxg
6Zg4lKKrAlXY+juRW0eaC3sLpNqtcjplq2HbxMvbJdTHeMblaEPsPtlWnySfGuijra/GJF+pqII1
19LH/KhNtPcuAkWlGIBL4/XYhJbjMptmD+tCUKuQ00fE7kE9dOIiEm08AzA8ous4srcJ20MtnIw6
xV5S92mgNkN8zpu2uqjEHpdoMI54xvZ2kdEWYIX8Q27nehcludAg5moIFABt35DcQylbhKY4ow6e
HLRKjmxtjqkxwQWQ6WACwKOQcsyW91zOVMKqOT4C7O+aomBMnxm2KvqJ62VFvdHAGAkawKgL62sv
kGGJh0I9T4r9+oE+2r3AN2jCyVR6W4nIBk8ZK52zWSmtd4Xvzr3qLZAAj+txeexS9hwX5DgIJEog
HN2F9ap4gNzS0ochYKrK1M4l33OQIwlHXnnvEJIEcNrhagKJvXFdcZZQbjddglLTTj6aSm7TWrDS
59oxow5a4eXofu9tlxRvZTCSlJXpp/XCXMTiYa+JQM8SoV1UW5iXpkSPLZyEfhDX75qSYAdEW3em
RmjzRqW+hAS66lyeM0RDv3AwBKUAKz0wtbddQHXpk1AeJWHcfMY2dHV0gJMh8MKheypJ6T4ryqFU
we6CAJbbPKP0gLfIJei6FjeGUyioGKm4pnaBAJY9iMpPqjo7eNP2/DCQs//a2uxTb1SGmzqgGaAe
yK/MNbkvjjK53/ucKU9FjZ0gZc7sF049TTsoF8CaU+aUQeJPQWCe1n0jUlwUFY3q30JrGeeKejc8
iAp2v+OPmVw55Qz2Zm3GbNQxJLISgRB6Ndy0PDKf3cjkEmfFlJ8f3+RdYwxlSeCGBCRvnpUWvFcV
zTU5wQCQ3jdqK36e+1Yh1dPw8v4vWAMeAGMlhEXIcq+XpsFmpQ5Z+gOTUr2zwxFpkMl4jvJDIq+9
dfHtULQBACXnA9aWQi11NIWBu8COVCo/7uzc0AP5Gg+VcoBB3ksNyD1IIcnQEXzYhB/20rR2mfAF
a2StvikTNANOpWeSDjs5D32v+uWk5Kdlyr89/pjanneUIbIFmYtUHt1cgsj2lKwYybIg115e7BGh
78qaq2sqBnjfhWJd88KcPjT1kPwOmVL40uppspys0M3OVVx1VzuNjD/VUBT2m9yOy3+FMcz/efwj
d3+jbAngw+kmbg9zI8o61TzeP9LbkHHLMbmVtt1d0LMUb7whPdIv2bNHiwa8BRBK2YdY77tVMqra
OLxMZehBW4uTuNjdDN2/DgoCGa+jMeu9cybRLoS7YBQAoa7t9aWW8J5MvO/ZDL9YaaffzEVN/qh6
91cyQWYM6aDJBBQCzLUp7m9Mp5Kl2U2KPgMKUO03eLYH2CBrBEVOjzdub2HyvXAhCGLga5uDRRXD
H+2sDXhYvbxVttvcSj2BXrCAB+Gxqb09Axcnky/wKyBQ1wuzFVWx8yzsgaZFHRAMhKzBItagIzy4
6doo0l6t7yw5Lmk2kDjzKUl21xYHs+ldI0kFhGam8hTlOjzR5RAvXNU+PHiq9h5f2OggPqB8IBOU
tS1SeqeaTWxVgzl8yjK7VwKSwsE52LAdO7LjyjQZU400pDavk6N3c1lAYhtYoxE/WcXcnPOwKf54
vFe7VsAE0Owk27rrtDLkUwzIDwsoA7uuuizzEL7YwK9fTW9Ma55y5H/tbA47dRzAijmrsedw8md3
qkFxxclB8+5eRUKagdBVHnIautuswzK9ZNCQgw1q3YjnZzuvJs2v6hy/NDR59rvaJ9X3ca5acTOq
XCMlETED+CYAk+9IW+nGWZ2t7klTIyWGt8fRM7/V3aH3Gdvq/3QLQHxRJJp3fVLmeiBKiLdwSnkZ
vRvarGTsIJ+NwR/C0lhOgsnajFpDaj65HfnEua2y5Us75214EA/uXDhiJ0btOY4wjWzLc6PVMUg5
oOcblhDmukUyf26ryL2powfysNO6y+sPDTEh2/kDYL7tImRhaXo1DBFBZ4Xex9lozScwGMZR8L4T
FFKeY9SWcJqi2Lb6oHdNkQ61fO7blsk0nTEAIjY1aMq6vyg10UxPanR9vLYdPynHLOg9U4Qkx9s8
AADyW0Yt+ZZKKdQLHTjtU1cXmm/pS3NwWvfuniS2pOcDRQKR6NqTiJzKSmZGPYc1syiCFdk3g5bw
QTyzZ0W2ASRRpxzvk4fnpyi3VvRBV6KSfl2jKr8DNh1Tf6RCHjz+bnvFRhm60LWXLN+8oWs7ltdn
Zqe7PXTUiVADYYXF6Lca0VSQQtuRPjfhCGdh03bR+HZsy/4zEu7zX6ltK9rZ1DLUTx7/or2FE8RR
3EH7iNGETfVTm9pqCWOad6GZzv4SafqtE7p6UHvYu3vQwwHckqMWjMytl92M6qSGCxrpLjWxPyKr
qG7T1JT4uD6ffDcTBw57JzzlzHHHiVHlv2y2M5uiLO8MpQuAulMjawZjjq89aWnJmKhRTicaXkn2
yUsVN/dhBZz+evxV9+4H5VScDd0VnoxNkDp3edtpKN4GTjIqGaI7ivNsOJn1jmn1+WAHd23x/jmg
++F33nLexJbimooygADOccSKozjQLUP5X9t6fXB8d7eREJOqBKvD66y3MUf62sxGqw+q3uyfMjNr
Gcyzl/Ng1+LJkrzIv/AZAfXCDgdugI7H2l5LcZjYFjdjdry4caUYyOt42rMRa0e9jr2l0V6WGunU
kgDTrE0N8Bf1A2wCjBV31lUMc3qKaye5OF3Y/6Zg/yBw2fUEwLbgACcGZNZ3c0SHwRlhPmUyoqDX
cyoG4Xp+P00v9VQukT8W3fS1XMz577owRe3HbWRfwTtEH20jK8tf+M4//5bN9aRW15kRNflg4NtA
l89EJ0TCFjQpcfQLLwduD7DLDz6FLQwkjo0ByRyGa2ByE6fELDWwnGl3adrJPD8+PXuuDY5gef+k
Ktj2wddUJKKmmWw4npVMKpSMbyjDqr8/trLXUQc/LUkaKK5IUNTm5Lhm203KhAdtK8c+p6M2X4xE
MtWrJTPItju+sYy0ehOXoPS6xppxs6GY+kubCWe+CcouVyDg1ZcytKynngz6IBa/l0wmKgA0C3AY
MlDO+Oa11iFVLGEfE0yatf2/1ZI6b011nqdrX/bFrbaScgmKzOmGq65n7Rdg+t7vsWlkF5R40+9J
bWgFtLmTaxxs0J7nooNJGqmxPyST6y9X1jAIaRTAQaS2TnJqxtC9AdW0/uwYvD044nv3W1IGkCfw
0gGXXNtqUwETxDSLIBnG6XOGasmpdMMQyTBl8ZskMT8+PhY7a2PeCRAxDAVMxt1db57VhYCNtSnN
PAelN42Rb9iNrZ81Y3KzA3ey8+BBHc28N+6EVu12GHW0zRL+Qqp0pTk6/tjU5VtFazoqAE7jw7GL
XprXVDd3mI9Yq3cXyiXjy1JQu+MBcrqKCdKcASVqk2Ng6ml6dTNA9+rgHpEw7ADR5Qy6hEyTI0Fx
vtnEktml2dAabnRpJLdmFrpfOrXwvRRpY6V3nZMWduPHSMGXKGOC+IAxHzHO7K6XUAnQB2NmSPGt
D9IQgnaKe/pdQngaLGT2dyG68tzBgXFwZPeXS4IGSkPqUmyFdx03bUDjs6nDoinvrTKyPjEE5j57
I9Ipatxm/rLMTlDAJe87xuyc3TQ8ehrkHdzA6Iih/vsbtuBWl8kN0g/45Gu9a3+fVBrRNoIjnyE8
KJ/HKfE+dmnxC+gfIlEa0twb8prtZe1CL1aKAsjI0A2jD+WG/hIy5nR7fEV3XIIcaaBNRelACris
dzKCpbXPbaxoyDp8ieK0Sk+N2TvvlnFWz2E80Jd4bHHnRWL4V7ZSKWXJHv/aoqomnQg7lY9pxvPC
7FqrMikWe+a/j+3sndGf7WyCGWYG4wasAt7AquvLOBXhualB24zF2BzAw3eXpIPsQc2EZHAbfSK+
mQ+LI9iqphrPGvR8F7NJjgqce6cQ1lfoZTiKqIxsykm20bRqnbJVwiSoj/RQBrrmdBZz2wQxvvZW
zPbRFNbuV4TKR5Kc8c9ta8e1K+g6BV/RU6vyWZ1htO4t9MhQUYgP3PfuUZR1AiDOUp9980JrC1CJ
vqdXZVeQoZfIJ2v+4uLewMjlQVR23edfOCGSo8ggMgDevzmJowuRdDQRGxmNwQR6utAxVZzoq93l
2fVXTBGHkZ2ANt7OYmnz4iqz7MNpXZYx+DtXQeOm7tmpjKPJ7b0dQ8YKqnX+pjK9yU/MFip5TZHO
qqma30SzRH9CjW+9GUst/PJ4VXvnXobtckgchpLtg+tOUe+IUbaQ1NT9wgx1/psCecHBudhdEFUv
cljY4cjS1w6jVxUGS3oePGp2ygV5j8Yfs7a+jaV69NrsHUFmSQAsQ/YAEGlzIiJkSibN5R2vc4He
EgLTt7xNsy+LIdoLPF3hgePYu9JAA1iUJLHhM66X1jKLHiFXQCJgTk1QC9V7H0eTLAYM4zmJjRjV
3iX86/Gu7X1P9ovaJ8gjApbNPbNTpa4nRFKCqMjcL8z5j36kif/D2Xn1xo2ka/gXEWAOtyS7W9mS
bDnMDeEZ20UWU7GY+evPw7k5o5bghhdYLBaw19XFSl94g7rNZiTVfz/UexHZf4Y6zz5IlEHFKoqs
ZpjXy7HIC+OhagNDxT7WmkkwePX9EjRAIrnuovT3g787T5qA9o7wpEB+tm82JQtXUZtLDdWLJ7hH
/sG01+2+sPNLpuvvHQRAXBDh97oOMPbX62hjl4gk7Az62zWzo3a95Wj05p9rOuGuRgq3s8i4Jc8j
vyGbCNlnY0hHkVvXVqhwtCkvajq9tyfZi7suHfUGoGOv55JnCDhh/MWe3MYVTM66HmQlm3jQnn10
SgdLjxxd6t+v1bsfEKAaPRFgToBkXw9a2rUtRU9JEKheeVIDHhQwPy710d4bheuXLU/5EZTH2Y7I
UP9w/KKihbHUCtgA5jLrkNWH38/lvX1HqIpgCSBz0uGz4HjZIN56E5teItD5pZBU+ODurCIOSv9/
CaZ2QhqcUF4V6w0QFuX9avQpWgQq9I7Sa2sINOElctd71yJxKLeiA3eZ4OP16uxu7jIfTXhAxjAg
s+7uQYBXn1Rd1tdB0IoLJ/e9uhARAKXIHZzAmGdvGI07E6AFXElsk8FkFlt0qozCv3ONLT/MGR7m
zqa8Y7dJIx5Kv8Gqzs1Om73+sYf8rh8DW5NqH/pwNItez3w1I+EH9UrrBu+zO8etZFIDbcH6DA+K
dWvnR4m1zoUN9N7nRtFs9xLB5hgCwOtBzVVlWe1PJJJVa9wTgZdJLwd13Q5ZnrSzM1743O8dC7qh
O2gCAYW3hupFtobRDJEtX3R0FFFfvswYqv4PIRBaVMRa6AcSTp7Nyqqq3LEWuE8qs424saRIVyMk
hjWi/4G8BhcH8hp7aNdAObtNWj3nYO6ga0p/yGLpZW3cWdn0qVrn9ULP5J3bkrYBzXIAO6h5nhfZ
+7KnGBbtimK55x8d2TfxWqn5iFiahsgQhAmt2Etqhe8Nii4iSRTi/bs7wesNMmVjUYXWwK50DPmX
LUPnqtXTmISlMP72ra0/Rdno/Dnmnj4e+EK62WCWzzvnCrzDjGj2nE5GYR8jtLaSViqVkMx9//0F
+mY/Ui/aqY47NwdZ5fOoyJ/wTi+KXKGqXPXJ2sPyb+myPv9+lDenbB+FR45VA5FE9+f1R8zLrqFa
XzHKNM43PoCahwa7kCPx4XM+GX+sc74PhxgDpHM2Cxnc6+FE5cx6UoVK2zwMT4Y56tSYXIk5q+Wc
fj+zNw8Q9BkiBISouEJ4Gs6jkZWmZdYOKu2iZbxxo3pL+1XWtyhuXYrN93/qVWVk1wnki0CiIi1F
kPT1rMxB1EEtVAeuYd79JJQXB9ov0Xw1oqsMYG+Mckt3rahzx3O0/LGe3z48aSFCqFDHqDG+Hr5G
4qsteuA+NaJHB2pl3bOqdyYpEVmqm65NXL1eilXe+7wW/dEdts+LcD5nZWqsxWrRpbvnUdJDQT+2
Bv6eTpGJ45+vJGVaMhJGo3F49vz4Gy9v7zkqDbZgO/XS5mLxideVDtYLj8CbO4VPSQyB3iT18d2Y
5/Wn3D2s/MKeVcqTZ2pKaVn/zaYnusRCucZT6wzeE2yM/OX3M3znrIPA2BECeyIJIPb1sB0/Rc/C
UulitegTrLx6hWiH/+E77tMi3+EVByX9epTZWwTZL/ukmYbm5HiGnYZFaMXDLKILj/e7E9phAVxh
FGrPjW3FGhiRmzEh2wzUs1NzSCmo+eqS2sJ7u5CSE9BNXjq008+nNGBvlleuQuSrqA9hJ38tY5Sn
9RRdaiG9N9LOyUO4jwlRzn/98dAajgwqJW3KyxJehcBU4k5G5t0kPfWnbwybkFbV7twGkAms6Ouh
BJvEmAOKI54qZqycZ/MUbgsPae9W17/feO9c/7RCoLezKaDGnJMr2QIFZeylSUXrj13cr5Up7+1g
nq9BHYTTLlhR1hfS4ffGpD8AxmvXAX7TkcclzimYIUao/VwcCpoVseyXLbYwzz41YXipK/7emf7v
eGdxwlJlrOaER6g3WrzWajASudjrdThmDvIMeX5SXXlJ5mjfDudPAuUMdr/Fk/fGq6ThvfZ6s2tS
22iaA3VxM6moqtwuS+jvUtx1PFdmQJgZisRZaAX9fl3fzhkS6W4kQi4J8z04m3NQeNpXmnusQWzs
uhKbk84DhI9JVMNHs5y768DmwPx+0LdHZGeuUmsgX4ZEdy6DF9mzS0cGUQb+26Eh0Rg3C0lFbKMK
8cdXGXuW/1DXQGaJ4V4fkbElQGNH7x7gi/e5n5Y1XgDQfKx1oC4ckbc9U4gXFsQSGnhAK+Agvx5L
en5lbMwsRUt8KDCd6EMZN0ZbfquWpoUOiGVw0vW1GJJxsfp7sOY8uSW8M5sXSxTf/KxESCF0gcRe
OEpvr1kybILDnde2f4d9Rf6DVeqmtqtL1+czGI78KKnSJSamKy+/X9e3B5aWE4gI5JCoF6Aq9XoU
zx+HKg8Jb6Rpm3FZGF4sgin6NJbqqz0P4Z/CvPjeDEjSTtkAzPTZpLbV125HqTMN/cE9arjf3Qcz
D/1LKofvTWtnz0L0RLjkTZlzmdxmY+N0QLM7pMeGvAKe4/sibqJePPSjcam0/1bQhpmR0aPWDRiI
rXu2a1FzMj1tsmtDmYvrRSztQ0RC+GkwYN3g3qjcT8GaQRzMpqC/hwQxfiv9qE+zMmq/yCb0b/tB
hLfm1JDLOVE3X6sud7HTleK5UlZB+6q7iLzZt/frm4wfjYPuXpxF0eGc9RFkJMuOW2i4t0MTxEZU
mk/dZlc3Du6bD1EwmHeNtzpfV8uILqSV760QUIUdi0bkh87r6423ora1hJNDXD24v8ZFRA/R1jWH
InQ/a9C+lyqL7w0HvgjKLR3HHa78ejinKaLM1EWfrlgV/WgMb7kascFA9sEJ47F2LxV43rkv/5Uw
C7gsiWDOS/pFQ6t+mAyNJoc9PeSDtmIqqO61CudLqsPvvAcMtad4hP879vv11NCeHMwStxwQqHra
jmE3qkNjkiDcCKDgN5XTh2kviuJCZf9tCQuVL+CfvERom1E8Ors7dYv3rC6hAmxYq6KEJXu82CyA
jbGsRPaSG2p9bs2xTeWcZR0GmFG/3HrOGqpYu6IyLxRY377K/Bx0pfce7/5AnJU+mz6rwr61dWrO
4/hVji766mG93Glrzo+SZtu3PFja6tjac/G8NuV4/P1N+s5Z4q3iBjUpvtJt23fgf+7rqN8y6Nd9
D6h/Lb8qLDjiIC/y6y4wRBIWcvu0qnG+Um1wqQfxzl7bjdjJTlkLnuizDAMaoWcNy9inKjSCtPNn
8WibIr8Fw1A9/X6S7w5F44229l63PMfyDPCj6aS06L80mBrXm3DjEfReUheAvH8/1DsnlrrPLjYT
7oXS82ZpO1ow9dHgSEcTh5rTZuh54Gn2gjK2hrU+9HZ+Ke/9/ZCAqF4vYSgdDJpQ+8RMOaBf6odZ
QXLo+UZSbMZ6N/XecgEx+973/P9Jgk94PWIX+Ks0jEynIty2VPiaPtGwbnde6Vy6Jt6d3H5Y6QP/
K3v1eqjZ6K0ic0s0W8vJ+VJEY3WX+8jsBpiNL4lRRf7j7xfwvQOB1wglbnJS7qazuancV+ZWoGea
22MRZ23TXkdT8bOwC/0IEXq9CXovekAL4RK9553IicoFQFKEQGAlO2cBMkoHfe8UWqfZWPonkhyd
oKz150kj3DQKMjs8aG+un127a1ePjk/WnQpTfW8REb93LCuDUrQOh99/yHc2CYZ+NE8peNmg+87m
0/eq3cREUuVnmE4iy9el84x9BAq4l3BA71yihEFMiw4fxOTzLr67Wjb8CatOteOMfbJYsrvVIyRA
RIGM/iZERutzPs3NTeM25Z0cQdr9fq5v0VB744rxqXeRIHP4X2/TLQymoPkXrTCuCy6/849poqjX
Ga170g51Gyv3w4MgIoqbwY9OhO2XvA3fOSmQKklgCUv4DW80xaS5LkOBm7tbz9XRl+78Ye4i0MnL
oaij6ur3M35nt/5bxIRyzlEBJPl6wiik90tWct0gYZHfVq2fv0xjX1wY5Z3DyCj/1qBMj7T77I2o
RisPCEKYE67C3yaz9OPIqbv7KFDqtsQL4ZkoRhEHbpfunfe2FEEerHMuA3SvzgO9JVzzWZuUBITl
XeVahWkjaTCJQs5XfdEbdNosO102pz0G4VJ9/v3nfW8xIRzT4tq7bNQzX39eW5ZVplwqBNJyNq6c
4GtHiHysxvCXaeT2haTtvaNK64f7DvQige3ZYoLtcfOm4FLY2DZL3PZNf2M3ZfGw0QS4cFTeLim9
eEah+2ITiJ1TZNsw0nLq0GKL5mx9yn0vS2rcNWJwfN4JNXeViiLDSzXjh/z+m75l5xJGA1+i/IFk
EEjUszXtMtGPuVB9Gngim+Iy94qDPRqaixZr8Co2V9u9CrbZO1ShDsPDGvTVsSe1KY9lm7uxOXRa
xsMw4siBPwpYgrFcj5M7D98v/NL9g7/OcEABU67AIJ0qIjHS6+UPfSHbYkZJVC9ivbW3/TkaS7zU
hqVBCysc7jb/mW5/Ggl3zmNz8b2rwtGXqLRvY3R+BlQgtiAlAtojr38GKhO+giyHElbr+NeDMX0T
PRZf6+RWRwsd1IPMtkv107c7H9b2zhjZpapg5Ox//p+AFG5rW4ish+yEU408GNsyWXGFkqZ5AryO
JmQ06FWefv/B3x4AAmCXvh1oH1pp52kdWLPAqUYS71HNOqEbKZJl8rMPvay8C7WEf8EMr9c2IGcl
udgVwOmOnK3tuHIuohpVqswYXByOuqze4j5zIjs22kA/L4NUMhlsjRGhM+fhlkyNv/y9aWNyDpEj
0XkxNy+8D0et68QA3vhttjWOFUa4hp+rZVbrEVNiMcR9Y/Yf2qkKL6WJb9eItfH4YGhK7K3Os6cd
wG+bVZJNOUoSInf2gwSwlPFLtHkFaXKqP/3x8pCiEEdQ8tpVD89uQxyV+eeDUqeBdIWPIqaKnjZE
Dz9pb+azXRjs7Q0Flo0Mkb4Oty//4/UOVKWU3qoD3M8rs+3uS9vJvG9zOeNrj5pGHT4AiPHm2MCn
F45hZeBI6dWjzI4BjXR5rOZdrXrVlfpi01Ps47b17TwOzTa/F3VB1Xyc8owyirE9OGM9wfqKVPTS
KbjcMVU1j2LLHAaPwB7zT9u4KTs2AwTpj5n08g9BFo53c2iYIm1bgqK4q3K9pWXlIJgIsLBvDwCQ
PFyNMyB/yWyMnoerOXaAVxPErzVZ1LwWxy1vpIoFLFpxU5fV6MRli4J5ElWLWcUr0nDRLb4vQmKi
XcjpOBhdON4a3TKY10FVjO5jZA/CRoYwQv3WEWb26Cylpa4QLMMro7EqHVAi88O/NoUe0h8nWaAi
qMAAwqZ2RU/i9QqBO7Vz26eULYIiigV+7Yk3iRoB5Sg6VGseHC5sCf6910cWAhJawv8iJHYmw+vx
MFLxrR7U9442yb/2bqcOAxpMj82M0Pzvh3p7tEhQSVSRVCILIC1+PRS+AKKD69ml9tzVpyy08ttg
tcBfBeV6CwnlUhb+b9/r9dxo7rGruPj2l+a85OMMqwMsCmDvmnm4nK623r7YcizGU8n/4a5xnOzv
Hi1ekRLGZuKxWlu3TlrqNVsS+FmUvbThMr/wXhdtXNIRzm5dra0frep0F/O4dF/GwZWPxdJSQskL
sYUPiD6T7XeTmK9rQ6IkR8plL4ku/c6MB9xJcgTuIu9z0Dviq4f/9qfO0k0We37tqUMtqkXEG5yZ
zzqvxzYBJaP+aXAy/WjKxvg2TIDnUJaYw895j+hNrAvRX9PNrba0aEb9JKRh/gSCjo63ijK5xcHa
ELXvq/HFHt3xMxpw/k3Vl/bPdcLCJPXdrfibIE+rg7VsWCCrCkvfD1se1vRKZBc85VPVf4bPuVFV
N7K+TlQPwfy2Lq3wZYNkJx6aPje9uGafqo/bmM/54zYGHVYxRu8OVWoLs/Eesxoh8SQi9uLgIRpw
U4XR8tkZcm9IDKebvhq6LnooWrpYKQn5HXKcKAlRwcLCsoSx29Y1pY2sfKrK3Y7atbLxYUayyYxh
uq9tbE2UTo8tBYpPoyHJYRt8RIbEz9xVxuOkxe02RqCnxmUzDkLQGLuwv89f2l05nXCWzjlnF+7G
2f6eOWaAhMGDLb5WN9YQVXcQRmSQ6JU/uDDYeZKyDxbw1BK8QIgBNfn6MA0DNIp19CyMUc0qWaox
OIbZeAn186akuPc5dj8/Xqa9iuc5r4ehJe92kPnMxJJNbhyaUCy3lJuygye4d2NtR8vHTHjjrT91
PfK5Vegigh5FfZEMnMpLERSyH/vE/nuo+UX7d95h2btK+DlsEzFBu1jWABOKhrDuUzBWxkRnz4s0
SuV+4X2ZBd63bu/uTEAI3uOVmL1mu0JPRaJ22nDPAy+wDXzg1aDV5wVLeAcA1ZwDrBDNnKd2pMsg
7tWo5VWGdwPlLTWYdgLIZMielCdL59D2dp3H2VJk1qGs/eDY90MtDlaejY966gV/u8r3Kyeq+jic
w1YcwTBuU4LN5NrEozcFv2az6JpT5ExFdZBGZD1xUwTNocJA6YMYsvkvrSx3J8llXnHqWjF8rUyY
qcnkGhzvPOv54LPw+yXJ/db93qkJrGfR9eNDVkGqj1G/n/1r2cgiO2S2Mr6VrfAfAsTFzNiCBRul
4GQ4ZpIwlDMoqIYf3M5ub2WeL9Oda47h11Z37oozja6v+3zrRVJueWceTR0u32j/DderXiTgkDKz
Po1uOHixMbaoPZai/UArqcWLXGzYxXVhWGboWYStkwg7kPcwwNlVtNTWT6WSwQ2mAYR1KEvTUqnb
bAxjzJMoYg+oZ48n8ipEOMtq3W5FVTcgyPFFSQIUd/7iHPALbYABN6M5egIabY09iqqMdj52wl2h
qYWL/Ig0k2elU+l1JGQ5No6xDnSp0myq80dBzjM9j2Gn/8qliQ60wKHwhT5fE8ZLZs/fGtQmjbSx
l+aHafabf9WiXrwlpVGHX5dCaINIpxdlAhTC+0qldv04VUP4kIf4wiarMUT/bPz4j4tWttoVOPxv
Q2vJOjENN3oxF6QADr2fZypdm80KgBBlNkq9haNwMphFNiRrkIkPo9XkdrIMkIpinIyFBJ/jLEVc
+2vUf27rsP8xGZW5HgDIqwewZvQgnMLy7uqts8s0GrvaiXUH5xeEIkI4adS38qhrA8kojRSEc6TD
GPxohmr9uZVrU1yFQ+vwOarQg5i9Vdb4i2Si0Yc8XLYXDxLL+hI4AktTzNmNPikaPRt386q9Lgny
UMp0KgL/CfGW4uM4rrZ365V8vZjkeWfR6b7g3278oj5xfsSzdqbQq+JGb4PkLRymO+SZ6+jGE247
J1Ox+Mthp97l8TzIqjk0HR0P7HDWyblu+qX5ij1uv8RdEBinXA54ByBSk/9dLE320M5hV2GBpMyv
XmMPQVw7jngaZ9yX4T7YbuoJg3TQQK/k0TW8yk78fHV+TroKhtgdIe7EC1ItD3Ye6t1bbKo+ChjI
9iky5+q2nLLQuwusDISkWF1lXmOR4XqJlGXhyVg0QWMnHpazd3sn8a/aWGzO6lLK5ybba2tLuS2f
MgO/SnC+wldxnZXzlEQLGKzFsVVH/GG5uOO0UMwefBIhcZVNhfoAI9//rpo50PGw4eWS7K5V+oiQ
zTjFjmZT3bjSKR+FgadbnDujCr5EpQyPk7mbzpf96iduVprThzGzq+LJxvC3A/ur2wp1Whq5MSmR
FabGMC3PgWPrMEV+JhxQdVXLx4CuQ5MMTp4B0BFh1dJX9RnYWmRRHQ3d5G4iwyzfbnt31tVNvbny
HyMjXb2upGjXA24/uXnsQiRME0vIIEozPtkWh8sicI1ajfkZP1TRHga3KB+QJgdUYue4qt1AQPVV
cZKZavO4FVtU30/CF79oUwTBAWz/6hwNd0RUIKhW8/sy0+WNETSZvVRbpfODTJsYqF2lc9pGao7J
rmX4iCBJnSWdygbwOcEcgPq2ZUWZ0fUG88Yw2khwFDdnTuQGa+feZtsp/jSMnlVuBx+mwHL/EkWE
8tim1Ow/zlM4VseujfL62FSd+bSW3rbu8pXNh2DOWROK/TkGKUW1sa3tSl1L26u/m7u6TIJj6fjk
t76Znyqe6flmnZZmJJmurc9brQeuZnvJbyZUPj2aFXb7lYKdO6Es1cyfyxV983jegmHADA7j6Fk7
HJe28nR3rN0yfJq0hUHXYg2Bl4Io3sKD0We5jp1mLugP9k34Sy+jp0EgdM1njqU5xXi9GNX1bGfm
P9LdOnWzjbX1hJ+GMx5k3/o3JSJ76qSqqg/5SK1+znyfqNHUtr89zVqKW4PQlIgiY1lEj5z2dSBU
9ckoDLPnIezr78UytXasOmX+Dd22sOMsW4d7nbHN03lB3esGRau+hQzgesXRy6Poyl+mDf4S7rU6
7gH7ZMd8HqYoUZrQeGyglKRg5LR7G+V6QFVeqqUD7dWVe20sWv/qph0YHlnD8MVt1+FDlVurGfta
I/FYjpmpblpLofSN41jxjejSxYjeito2CSaQyzdzMeVF4uIProgKLOOG8NSDVcWu36oTVnwtxokd
ySVeo2uLyLwnlYsl9OB81rrjLiy2sfgBhldQKuncSlx3Y7Ha8X77No9Zx7Jct9tkd/cyRLvlZSPk
Lu5a2il5TGtlizDCbOQOgcmtD+Vm1VHsO3U2HlaO9ZSIyaocMoIhnLkU9odnCNztIyaFdnsAlrb1
VDn6fr3a1WjytAra+rNZSZnFZdeqD71RBt9Ht+avSV94yAEtev2gJISJRAhuqqMqIhnFwArkl8KQ
6knRiBwOU2kFyxFJ1dk+bkM5yITHKUP3PlDwR1p/xjuIFFwfKyVWig/Czs14Chd2h+69+V5Z3TaB
5Vms+c6yFjLEnZHiJp7qsmfTJqmKLaGyZ8OwxiYR4Gq+L0JGDqRYM0MKXpks02pq/WB1rRmc5kIX
+kZhLOt/KYqCCC6Qo/ell6YxJLhdBl/DjapHanuVrOPAHjNE2opK3CP3noUxFeRxvvdydwzijX8V
uGBL3SIabKOKl9Z2KHg0WZ/7MSXW+b6dMMuIQ2VKMncsPYsYNu2aJaK2lw/BuEqMvzLTfySrCq97
e5yNpGHIH1iaCuSPBeocvVM51dGV9qIAPWXDelJbFGDSLD3vu0kBPYozpbN/wBbUIsUxpy1enEa4
+VH5jvoiraCqY+lO1l3kTxsLVFvO55wSAwpARmlcoUxkhOloT65z4lbv7oJdPSHuVsv8ScnA+2UQ
LhIUzGGWdktFAGU6WZ5dLeFcmInsvFwnyps9mSJjYf2AtGDs6yIsNrHllGmZOeF4RNmleXZaT2he
DXtVoGmKbottqOx/QZXlBSl7F8y0VWGFwHvRtHBOhAznW4erSt6Gk1xaTnUPCAUlveBmq8Fnx+vc
6ezI4dRdUvvDdu82vZ2l4SiqNS4AzfHCBq6mtAHgbE6qaVT5aYS/PELN6GiZg4+YTpkYw+mqsA0r
OFptY3/xGgrBJ2R/OA7dYppPJEhFeQisJozu8hKXxtjMqvm+cryyvK4snq1YOQVStBnNk49mr63h
kI+b+R3rNW0eM2FrfZLV3H0JzIWOElmEePRmUqmky9GDi70IRTsil5XOwWBitiT8JrwhxnZgqQ+K
YgmlK8NPOxqnJsrtDqe4wQRwOdK2MfLY30XbMPmhdk861/q4LXZ2H7tkHdSrMEcAAOLBS0nw2eg/
ZZHH9+kRGvraC3R+2KH5im7EmIeElo33V9nbQ5dUOAVxLbHBedQpoNxp2tJcNmYPaMumZ2VQpwi6
NS7tob9vlqqc4q4ONjB7kJkRetNs3sTfKs85uoIaQpx5EThy1h5WFyMLAK+zGv/uZeE3XEJ19Fn6
Y4j8YqTdrIjxzvHlKfNnAIA0eFRIQIZDZ1wCdn4hhHYJ2Vx/CuNuFs4/qkFILLbxkOqPodEp+Sls
lojGBl7qQex50zJB71MU93GurQ5j4JT9oQVr6JGu2nBKapg9XGxRhBeJ3oy6P1Wok9xsziKZBkIv
1qn2ytpNHCgoW7w5Tbkl0BYXK3GacXr0tnwGZwrs4mcnhF+RGxTBnW47F4OyJmwCHkMzrx4zLvRv
ozfwlkj25RaXm7/dcT0QYDutJkjB+9f+2ZR59qTrpvvab7VR3znltBrIzHnLYc4dVGx2HkuWSGx4
X8xpXbtkymbbp7kURrdSrN4TK2I5iSYhOMLEsIND0UzLZyFX4C4lUDYrcafMwbzNE8GtvRTAxWHi
qHtvXnnmdRE2BUQ3GqRphsxJRdiljFRqY1yTqNf+L9/bvOjWU0P+OceFhNUfp+XriDoHpniDoX+0
bkRhy5rc4Npq3clOwt5xHhfHWhtqfl11t5RmD7izzNUntxUEnJOQLPM8YKCU+B3u9LF27HpImkVl
t3aHIl0ywz510mLJ6yqZRJd/nBAV7sC/apAvRVSM+a3KxzlL7cKf25jK5oDc4OIhltXnbnuD0Lz3
Mw8Kt0yLQZGQ+9YskOuFG9amfeEPyMKVkfGyNbZuE4+SYXuyazXCrhrrMPYaH44tf4O6WG2SE/RT
3Y7xFkyL5NhFqkjZnu7fPILZ99yQgYj1okaMxbnUa2zgs+GH1w2jfR/UW9UfnGjwfy70SfAS3VRF
Tk2IGvelLGQ6R5KaW4k5kOIBr/krm4M12Q/L2Ox/xk6wjU0pd8UCmAE9PZJi/blmRX4jEAdT6JYg
D5NMVMW+aMMFbolPfM1BMxuDi7Ef3RfTycNfgbV6mFxYQ5inclr64G6u3eGpGf38G2ptfpUWpApl
TOm23242/PZ+YgwwXIfEXlFSVWb1j2WW5sxLXFBYGHU4frTVXIirwQRueRVmzswBNJfmVz3bszyU
hGglpdDG+bo01fR9DGRrJPidmIoyTB1RhsGla7na6W84TKvN7WJvcqcuGcMxeDK0R58E+WgXYGyG
rh34zT4YuflC6x5aC9jOphNOECNHVPyqsBbI9+cSfe4GNPqPAXOjv0fZ5yW5VNlUKbCpsUxXy4Ec
SOun/XvI8PRLM6uSp3zJpy4lPKskhUWUNecgc1kMvPAoCgWTTT+BLz4fzW7yvppqokvgRxJFTqdo
gzaWXDPNQS+m96vzfRKLqdh7nmgxkIDLApQz26uc47rp58+wUUSRCCKpj8aijIHgYDGuOjo0YQwT
TvM2T6OMjRIxi9jJZkxue2L9z13dOXi6L9P4w2hE91B1hfinLtvsy7IWxV8jYTPFahShXzoL6eYk
a8T2smJubse5a8ByrdxwjR2xCZHY1TqdApK0IrYKYd/rlWQnhTgRmId1scRpwoT5Wa/t8LyGBXWX
XvWyJKvueBU1FWiY7zkPRILKt/oUButsxK5olyeua+oUcjHm78pw21+dmlsFh6kIdDJtbtnEG9J9
Twh6OR+zMSuvSQvGX942OM85B+jnolrgexU1lJbc36R2G+WOD2eoM/05zlDSDWOTZBTDe3cNXzpS
xCnOqTt8t6y+zVOwLYE8dArXrRjZ457WirfpRwo6a0WQPcgpoSvT6CePXLS4caINqoC0a+ebzv3m
cbTt6XtUqnK669YqnOlNzoEXm50v1F2h87A5kIejjb1Ec5sWfRe11yW9gx8Ftf7bCDvI5gZpyeAJ
rbJdZY6+o0rcdbPMA5RAdRcOxvCpnI3tH6Qmm0+QcYPy2DQNZeORBu590G+twL7JRzUY7FbZx/3Y
eF/qehmzdOtCpfYiV/+MTVhmx5ZrNPqK61cdB7fOjdi3My7whTeMxpjZGmZSc08/bRZPNVTngYok
yD8PfSfTaimPStE8W74e1xtqG+7HjViZXt9E2nwAT9oVsaDwjikpzbfrqaZSmlSF2bNntEHxvq6x
voulXhsryUMjqg7r4Cx1osdqcE82+LoPlXa69UpEURk+uDQOfyFms720iLSNybzucXS+luG1QKVT
EqaZ3fzEEaA0hF/O+NAL2Wh0qP25TqoIidykLLXzgg4XPYsBs4i962I01l2XO8NNThkji2cNa/e0
arF1h6xogupED36h1Tlv6p95XYoXELptlyLCJ2Sa5R5WAr0e/4+z81qOG0n3/Kt09D1m4RJm48y5
AAplWLQiKUq6QUgkBe+RcG+zz7Ivtj/ozJ5tlhis7Zm56qCkJIDM/NzfmCQDTM9/huM4Xc7NsLzk
GffolVppI8cSMni/I/0dLsRS6d1+bnJlb81qJBkHWRKnVtqs5a4jZ/nuThOVrFEv+rYOjabYFGaT
3mEhq9yYdm3ed0xQE082ln0Hcbn42iBhmQRlZova6xSdf3KacSf3LTGUFIajGdIImGbCRUvVKHyD
yzvbxH24Ao+7fnWTLOf+G4ls+hRLh2Boh0odcegdplcJymx7OiOLhO1qcCqyLKXWsme1RoBRLVHL
yJrV2VUkz6ExiM7rB7BZQTNMUc4cRu8KDxJ7NXmwNfRHUhLrk5lPdufL3JkuoqrWXK+2hXLIh7k3
j6MFgH6QhUz2+azHj8VCG+kyRuGx2UZ2Xyfk9wNliWnU4utCsRIHghY3ISHtMmKJ7YSuPzPwf0Qb
SKRbeGiV2Mh8buItCL3oDrBUjrGKRmuqrjR3B5BefhXNZF+1k5IxWst09QDUP62YK7UchKxws0uN
KVbv6UOW3Cq6Rjxv5dClQdmX4fcI6F/tNUPLbYiJM+wwJ1/MwlNJoe5DrLZJHfMy6wNrCLunJS+B
v7Y1V4WHzmL7CIVReU7ZAM89eIbYZ1IRfjEzPb3perIGfxkbg6k4Ci87ubR0+OKkLmUwWFGH2+FQ
5Bd5KZVoq6mdcuFw21kBcilmuekGOyz3WZcvhW/hnlB4dWIRbbpOaJem2Us7QK6AfIsaGDKzbifx
1m31qPLjttEOC216pgpVI3cp8zDhScwISXGLYXRosTd9SffMMgnOXLFkGBHAPpfrZ2ZE7KZXdlu5
pERi0V8KkBg/KhPNVz/Tco08oEfiwo0SbmqJarzP0K2zPbcK25uxWBJtw8kobGQ9Zrz+TFfO5s7S
cjWicIiXp94Qo+pns1UZm16h40MGocnUt6vJfKpy4NzHGP8l3WuBl1zNyuxqfuMW2s2wrKUll4+I
j8BMq4cQb5AVSqJrnwTJc+cxSGOYW+TZBaMOJ/ZRIFPu7QZlEd/RUv0mp8Ip70K9WF4KoA7OoTJL
+egkSXRrNc42iWq120+KRm+ssFqdroA5ZyYgA9e96t15/MLAwqn38KSKI0VQ86LkETcDFqv8jaxQ
9NtlXDqXfHLogYlSAtzUxB+sqpyFzm1I5kBLxzZzyszMiIO1yEYMv86cDRdr5NK6GWWzr8B50Tuq
c6ZAM8bw+WWbGzGXpTmm17MZTl8bYvUng4+TeLnS6z8rJybTXZXzLnvDraYdz1jdmGlak7qmU0if
3OBnaoJ71qpCjN7zkrs5JajNNvfwujBhyBYDcEA+7J0xhnT2aeyLb9ZkkzbobZg8g4hA+6lH7jP1
bDQ73CvGurT8nNKkPYXBjVA3MztUcH3nCqQm0CXtTVxGhepVFgJimL5bfRRUZdM/mC6mYUfJWKML
5hwKHSWwBU+3tpYayxB1dr6DIcnq7axQVweIjRJs9DaOlp1Ly/0RorSxNo0F1co8MHDaz/SspNd3
GXyyuNUikEWRXZgeXXCHDpBC7CA8WFEZmEuJwCCZnpZvkyUDBRmojnTVxjOacRbbwegL5bqg84yh
bZ3lff1ax20bX0+RM4b7sUsyshyMLI2ZWzTRMz3I80kBdjJEoDnba5kwlJ59qzMa+djIpll2ZC11
pHhpaIBocidwm6jU6bFyr/eT6SBEr2cAo7yosLgHA7vRyvSTEVnNEHoq6qI5CqJzYzyYmO6W102p
TCrNF4KOue9UC2oVvpo6mXWpKsqTGhdjcUinscHqACGVpDrGyFbIe0sbFvIrxVmc6tWuEp18hqEf
a/S1C4nBk5UiRkr7ZVS1vZgyfbxqTFrozAvqofxpKMOwVD5DZIqvbVtbUfgzdBcb32hEZvNjV2KL
+5RhvdK/OBqx81p1qtDyJ0Tnp88MW1r1oRisbEj90LUK7Wul1EK1tnnOhHAfasPQCPqci7O8KFO1
wnjI4eLvJajZbMcyLbPEqGFXzIREfAm+GKaicrg1G9V8F7PqsNcUz2nNDt2nquxSui7MU9B7yHg7
8CY6aYv9IBap3BdCr8g05FgL+6kLh3YG3dyrDUdKgLZwfliNYdk/pOVkdr9LmJJGsWdOVlp3dJ0S
s/hSO0SZF5dyNQwmZzKS45QkeX8j5kZb0bVxjto33JfQPk4tbI1dYgxDcalSlZs7B3eNMchpnC93
Vs3vX3mqw6AA+X4s/F6iJJryBytWlelbOE+EDSYls7tv2d88mqVl7o6muBwOWj8QMmNVZ5BCS21s
L2ZFrgYKnZ0N+64Y8RHpyzwZCZWyS6+BQcXNthptWV20i7qkwSAKI/vWtVnYUNt2ThvQ8zTVfQvA
ZPHSkvx1YyhzYTPJoMHiz8IsnS8ZJ+YTAoHpdNnNghJmUYmvQT/1CCSg9Dx/lSiuv7bTorUHi0sg
20xmFn5VorZSvUgZxkckNyN9O6kurvJVYUgPHn2OyxLhzwyQNMuqb1GXhTYFluFO+6jmD/nEjTk8
RByXFymaFFsPYM7zDjim9gj3iL6SoGPvetKl9+bBp1FumaNG+SZz0uXb3NjVJ4jR2sPsRKpNldQl
QdfESckIgRzRixsotx4DlPiqpN6+ddDxAMNsdoXwQiuMv/X4iWj+INp+8Iq6nr8U+jKPJLKDqm40
qTfPcy7UL6PMpgsFiescMExlHWSH2j2VmRUoBucCL6bsYKRpA1KgXy4ZAg15UEWDeaw4PaO36JLh
TT2H7V6ayZhd5jYumaPZM36IjLouvCHW654hXQESo6bx86NYtOmhrmqblqmdD+WmyUG2b5aYue+n
lBvxQVXajmY0gqYYQwg7nplqGEAPcs0C6hHzdh+SBmLJJquG9gtoI+dTmBVato3K0LY/VTh+PzU4
WgLTMSfx4lZDNtOAER119CyK0hfjlAVt5E6rykNmI8+MiljujxM2uJddr40Id+RNcRjUMd6P4Jir
KwGLCX+IRBC+3bakf4G2HNMalCfp94y6Gl/CXhe5X8swjeg3dxj4EvhLxp5NaKPlL+z2WxMRm4Jp
LkBxpNTrROPMxfpWLuG8p5UVmZvO6Yr4CIZKKbA2TIo8SMJFPi6ABLqA2nH+UVha/JwqleN4JJjd
hRHVpradmyb51vYjIGUnjtPbvjYTBpe6U4FWnJe+9axeb4/US9SsqPC7eI5bWuRrhRX3PviemZxF
0Zj19kOJ7UFdYLzq4TjaEayG3FS8Jlz6+zimHPbUrEIx3ybTaTfmNE+3fWoMNa9kEqoXcwMtXtTa
OTee5gKzioaO69x1EVXfabQxnxjrg3sYMjSpfbYlzep0SepjBOhRCwZYOwOX2+pKKJak+Zo1hvmg
ulOYe1z77Bu9m3v9UqnbNvFU5kBfoqizcmq8DiB31bXMk016UdPjTEP2yqaPpLB53O5OdNGyYv2E
flVFrXWLvA5qr0XF9e0pS+bMQZzM820CFPfeSJqmOLYMMeIgNIc08hvABn0QijBymPGQXmydlmn4
2jGgiT8IGdV0LjXRbDW9SIutrE2Xlg+lHy3Xfhp8OWvyW0nUNf1cQwvnCV4FotuNCtaNLltsR4Ea
u4CRadR0x7oDR/ZFSxcnCRZTcb7bVecYfoNhwhBwrBFQSIuywNF96lzz0KhVfzVMGFz5SCHRU3eK
orzQK4WGdaxRw21JDfTPjRjaV25PhlpZoq69IfrYKoXnpDl+m+ID/Zim7bJPgVDkdFwVRrLAgbLH
Nm7FgzahT3zUiHR3S6FZZAIfgzJ/w5GBDkdbyUH5SCWbOxU+KvN+lqRTdF3rtN0WUywOQ3p2lVO0
PVq/SB6h/41InYvu0QnynfKksYqldPy6puNs53x9UWlgnTKwHNNsRH6CFvmZR/sNj7cu+gv+CQ2T
/uH687/A7WWkEYNCxKlNDIaPyCVX9xW2AruC0f3fXwrDZMC5KEgRT35jaVmFLbW0tn07UcKd4ST9
Tpe1s4txUTnD8j1F0a6yyas5+y8jCETpThB58ViXHLjB8cO0Lr0sxCEhs4tkx1nIAGyWP/72/ljx
wbhRI28GEPDky2VzvYQgR1xgA7N+yJdhOjjcoGfe33sPBYAZHquOCOpv+wNKe2FnU+r6IPawmh0B
fBuhlm3yQTDtTVtxBj35ztbQcHDXyeAhRzCgf7s1dADhXQfR33et5kdiqtkmGoGUJ7I6pw3yzvnC
0QwuEK5tWFiJE1AotLimbpTE9Wl9tPfgAOyrnHz3zPv7JcHxBhXJrnDh5rEhLMQVTrm5tWgFZSGf
Senp2IelFFf6GNJ71vGkszuaAUPjDL7WCttvQpUargHyUmSxsQNOY66jRRnowGXu//72cQWwb5MA
CqnmBM5OnWfD1OBFdy3oeT9xQa0A2DKMc5Ylv9EUNVhe6z5FPNHEDNo4WalGR83qS931Q9WQu4YW
i+cmrXKBYq/Oh9VF7BlAiH2hVNqmBfcEVKmsNh8/7u/7CncWnWkXsFzuVPfkcCqx1jFUodBX4mz6
wWSFsSfS3M0XmHjJOSvqUzLH+sQrmdcyVqV6nvztJk7TTgsZgNAWszXnqrbL7w3z662ioVFsVnHH
MBOMSRYN4xmez++3OQuvYh6c1hXvfLKwNTmtQt7P6RGD2NY4evmNNO1t4db1Roms2Ve1Qtt+/Grf
fVob6TP0YTDLPQXzgziZzCZj5NTT84DtDg4eIOC8nfAk9HozawJda4CblvKcL/C7H3U1GVkZuDb0
oLfvuTQbFDmLiZ1lLMXnXCnKT7OR03Edp7G4+fgpf78uIPmutiEES4LXqcZMYnRpPTQua5WRs1PH
udlpCzOGj1d574kEhS+8I24L7VSfgOo9pNtqc91OooVTXDHTkmVxnAHPn5HXem+vCB1aGHRTe50T
vX15S+Z2jY1ik+8C6bqe+jm8NgEIfdVQbFCDpTRD8OKWnYrg40d870UimIdTGp6LEG3XV/CX4K+k
Km1SSQG8jHrxLdfxvtrkbm+MZ078KZl2PYQWVzuUz9Xf0TiJJJ2i4ZcwWy48A3iESMdy4tJe2zC4
yAC1pqSMoxQvLUjJ69Fw4jOP+XvgBFMDEQC5GBMV1VOLeDnoTG6ZO/shwtq+icC7l2IGuOnHFDFE
tT8n2ffezkHkkVyR6AmF8SScxch0pDNEV9+R6rDFLuYuxFBoUyaWcyaknVvp5MWiN7okc8OLjawK
1mqhYRKRZuGmaGrz8PFeeXep1cZVR9gCebKTA07XK4za0HR9U0nMH0hZ4JhuJPXnOonPeZm/971g
U/z3Uuu2/cu2JB2xJPMo1x9iF5FrPYswcqRNhBe4ALWJ++THj3Z6a+pABleaNzzvVRlanKxHJYT4
m8xkMCqjtoOaNIHamt1tpgMoNIxp2NoRnR5jzrszN9npS/21MmJCEA7XcHxKbEx1CeFR12XgdJnz
s6gq95AxGUZMX/u7UXddColFlbsZeUJhntwxFmL9+dyrEkbt4PwEd2/6cCYe+qFVztUUp99vXQou
2aomjKowofft98tz2epJBNRVMaYrBjPa57YYW48ZhvUpd/JzlLnT25PlVuYuWjIAG1HIPHkyrZeY
pTjuEExKApDScnbiF7MCogWz1ari92DId+bLnV5p66JcJ2Rs5loVuidnPBFD09sV8E2HWeilrohs
PyBW8thCJN6ScoiAXlB1EcvG+R7P03j/t7csOQ1fkVrK4JlPDv4QMWtr56IPirntd322rapPRhHJ
2yJ2RMBEtgJNUp176He2K9x9jsjqzmpDqXr7YQdJ6s8ifZC1KeMcS1cWn9zV+hm1CTiDjx/xnV20
Bg1UqFbFXDbT28Xc1kVXP+cNhxFNtL4w07tW65IjHllawHwpPPNKtXcXFEi6IlKIF8ipuHme2JEa
ZXUPUr3Vr3Uau8xlHKv/kfeVu2+GcXyw4yW7SPtOv2u0NPksGH8EDUzeBrschmmhWyT0rqBzBGEV
Gp6G//g5rfx3f0twa6vMIMjT090+UczjOY22+axC3Gt6Z/HYIGLf5kq3by2RP3/8GX7lOX+tmtad
bsOFgakOvEH9LbPrwDG28ySDGPrYrR1O9mPvyuF+rKRxnej0hvUoTB7cjqZv3kzl0VjoHUJ4Co9Z
knf7wa5Gd/vv/FLUpCaSksjLnIrLjMmchAmvN8hQpPZhKjmBlc7uZlmszhuGcAjsKMk2dTcvftX1
4qpTlzoQeQUGnM8ftEaf/80kbn1PONY4pN4oTJin+j0A/6Ow0hlOL2NcHMGb99u6d4YbJRY/sjqy
mU5NzZlb6L2rD4kI0mGEZglgJ5ELwU51UcaoD2AUpWBl9GEdYvX2XTo7Q+Yx9qMdUYSmfSahe3dd
fAdWnUsADdbplcv8fIlp02F5blhMHvpyFZ+V2JYyh4mh2Soq6mVZY5757u+uizTievFB/D797FUf
T4kUZY9hSG7s7TSzLEDIfXoMYYlvhmrWGKdAQjtzFa2v8fQIcOSIaohqI/94ItkwAgaWugFDBLnN
4TFJpm6jS0s8fryp3wkp+ANBM+dgozZ5qjsA8jQXvbt0XG5VGrhIFR2gEwC/6KKf0JwHv9Mn3Sdb
MJBrlcaZ/O6dVwu7E/kprhaAfqepCKnD3GZazFbKU+uYWgDtHayddiStXUDPAOBf051T2XnnMmNR
2jEkCivr/WT/cqAQq3UJY1IyfbbnjIA9047P7DDxbTEOZ2q69x6S3sMatzFrVk/DptOtos2W0wdm
PivHzurauxgccLVV4VQmvpr30XZ27fn24y/7/rK07NiFqo6D89tQ1sO0EGDv+0CRS7+bK63Y96JW
A1i5zq0Ouh1iYTvf/RuLmrQ8VhejNZ1+u2hddImaC4K1lcXVcYJkDuNCKM9RXU87tdSvMeOdszMn
5Z0MgcyALazzHnVU/N8uOoepbeVm2AdVWHQ0yQ15388OHFzDbaGufvyE7+TtOGPAdWbXrl5Cp+lI
D+BQDiM52AwX2YB2diHGxbhXmIB6PWxv30Dne9tnS/vl45V/ayVy2TNCxXB2VdtabXLfPqdaLnpk
zC5IJJoHzDfm5rphfPlTtEv6GSAT+rtG3Ypnpw5rDHS1blgApdbuRY5f+CPTnPFY62MZb8BDwS74
+Ld771QRrjlYdDmpK04+ghhGVeHmJjg6wNxgp4L5Bw1xxUxd9cJo+LtygL9eBs1vWrikaZhtvH0Z
c+xodtNQxcRAKz3Ro3ag08ncJXqv//0AsKoLAzPFsE3FhebtUsyajC6GRxaEINJ3ZMGfS075jguG
csZtxY2rF1nw918n/rmI5SHDj5XPyUGCCldZQL5lgDM47QOtlDdjUs6BGwJJMbGM+/Txeu/dFgjz
Oa5BkudgKPX2GZ1SXWBFlUMwmKG6n2Kpwbnv+kdYkxrK1UV4bVVVdq6V8N6mQQ4VIxh0Mlepxber
DknsjhEMhIC2uOFbbgMmLU+UDZBCZZUwMM58yXduCgNAsWnwPTEUOV2vdriBGViPgZij7Aqf3/ap
1c15R4st+/rxC33n0Wirox/H89EGttaf/6WfIBban8uSjowxAW7aTmNDP7YgLioSrDhy88uZtOyd
BU3Y2QRxZoWrIODbBcvKhK8CtSLImijcltb4WpiJvsdxDUAzmO4zG/SdV4kGJ/LATIjRoDitlBjB
S+bG6hh0XFoBmMBsByLCBIxunZMe/yUFd5IKrXkQZmrIgtFgPrn4rBjQmZVMU9Cn8bwXBmoHTaLI
OyyMtY019h0VqVreJrJTL7oaNo7o3OVGHWX0LUFH+wdscBNlBKPdD6upC04A4X0UtvLaoQ68YD+k
+xLKyz6Ksv6cnNkvbbnffvm1bqUPKX73y1o0AydOkHOBaLsKcFEIbUvokzjidFc+VWBAyGLnKfpC
8dkeqiZBpwSQkfLaG1UChQQhgW7z8d58J4YxIGDOppHr2EzA3m4VNIcRhxnEuFL2tSNY8QEBF2Bg
qFpk+0VxO/pRuvpZpkn8b6xMu57eNuMJlI1Orxkh8ZCPoylIVfsF0wqThH3pr2Gii0Dr9fzJ6obE
GztXnsk039muTEWYQVG3sV11/e0jR3DFyr7WpgBJ9RhgmpV5WA0agWiG8szJeOcqRax7XYf2OHoo
J89IkRcZhMMJrYdwhfWbY7ED4zN5tZyARc5Lu7cbfTjzgO8c//WmwcaCxEDVT9vqsyZkm1UQ4usZ
RRQVLC0ob2Q+9ss4ldwASILU/sfb6Ld3ym7GaEes4wo6fKcVCtCBSpscOQclLKlLpMhHX0aWvACE
eW6I+N5SbFj0jY11fHcagus0H6zURj9jhWtewNRLvGxwQCjR5D6TyLy3FMpUBl/QsQSZxdudUmr1
nDqWMgdQiGnaF60pfQHoJQbgNOZn9soaxt9cDogO0qtEbJ2eK5Ddk5PowKoBQ4vcQgLQ+hrsdmrB
mKsQbvnbn4q7h4JH5/3xv5OH0iLEEqLGmIN8QD/BhCEGXQa74Mitmu8fL/Xb9l91FC1SY25sSg9t
fb9/CXxW5iJdsPbQIbk2+152ddDBxdz0Upm3dMPnJ1XLx+3Hi77z0QQdO2PVoKUSODXUitHUg9qq
AVoC+Ibehp58KmfaeHYPrPbfWcrAwGB9OHKl0+dTVA2844qP6jG7FR0TfPTqANO79n91d/7H8/Q/
o9fq9r82Qvef/8F/P1f1jCRY3J/853/e1K/lfd++vvZX3+v/WP/qf//Rt3/xP6+S57bqqp/96Z96
85f49/+1/uZ7//3Nf0CegFF0J1/b+dNrB+fn1wL8puuf/P/94R+vv/4VFNpf//nncyXLfv3XoqQq
//zXjw4v//wTPMBf3vr67//rh9ffC/7evXz53/+r/OPlNf/jXra//cXX713/zz8N8Q/6tHSGmZ9w
s3OA/vxjfF1/ohv/QN0dtA/ivQhPqwZXcFm1ffzPPzX9H/pqXknoMxhMcPD+/KOr5Poj/hI5Ia7d
tATACfP/P//vC3jzqf7fp/sD8aHbKin7jn+YXtjbww3ll74u2q+EOdiNv4XZkgKyqif5eaCXHuiw
O9pLBAW6owoi84YacvAWipfUM90xaIu4OySho+/muBK7zi70OwWH8gsX6rE3kN54dafBDhnyfYOG
7A6e7PcCPdhj1JgHsHO3qYteTjwqZpAOob7ng1h7aYvCR2LvNcI0DY2VRfXgd9/0RXFnN/0BD5NP
bZVlQZgtxQZC7k8UAp5yxGsizb4GlAlWsx1mX1PCw6g2Yhsxcrg1gK4+9GWqKtAjjOmoWEmq7Rwz
m9EK7jsiq1olDbBJVGcAP6YoQWlOeuTi0byBHuqFLXvxQJYHeacQX4WZK6T9kAGfmTnTxbbceLiM
el3bF0oCcLeWUq93nVOuQNNZ25DeAjMd22HvZG17iFu9vMtoQn/Hcy3eg8Ps94U7pI9gpyHHTehD
XBdJrXcbvlIc6GoX7otc/ExJy5C9UfWvlWlAks0QQdyOY3kjFhu4bG9/kaU7AfYtk8ukSa6rJb5Y
zPA2nNJrp5O7OBIHu5WflFS/16oqgMl+G6baZVrVdyhz30PSuZ9KxdfJ6CCiw5i1i/FBHeAsgQ5e
q2NLiu2ouPNLWblXkFUnT82TXnqANqMtIs+654SFcp9KCZkhEV46uoAY1Yg4Cwq/hudvDULJf/YJ
z/R1KlED98sBmVxlcZcnSDFpcpNC/XU6H5mpnl60Edq4TARlmdjJoZumsDP3yrBaq0KanL4indXM
sHQnhrrVvgy5/fwxTDKo7m2rPgH5F8llPhcFNA5sgaPPo5aSmHuTA6R+GzPay7ZdquWhDz8ewcZx
7hb4uPFg1Fs3Nlva5FDRbTaO0jWw/GG/GJDhFtt5HS1IbuA4CkjBSp4tD7HW6g9dZzgPQw1idlic
aT8XJhQhTcJUsk24jUOry3tnkm4QLX0EUrisbpQF7TB/GXJ7pw85yeQyV/m1nB0AR7AxP1Pnml/y
rIzuCjvMsaBQXHaNiRLFeLEsNnZjIVqlEx9r6MOgsMsQRSqhZ1L1RTnHKCcUapF7Wl0NVwpkfcgL
Ro1KLCZl4E9FabDnTDb9rqNI3+MyoSAplCI406jpoHizAS0QMoIG/2J0NzoEc80zGPFcVKYjr5Ki
sW4zBYUAf7TH/D50QH9lhtYYno7B7peVY7wdUTA8OFqjQB8YQli+yMpkukce0X1TlzDcALjWv0kz
F8dpHtWLSUPbMkzy7ODQK5eqBTWKZjAaI1IcKqNo78y40F6jfmrueM/mNppQfol7NGw8deTQeD2f
7TYSdIh7VQU6r8dFhwIrk4fdYM/19ZxF6cG1YpyuLLX6Ah4326Go7P7EklHxh76unuOmtLdTNtbB
PPKBxkimWNqK+YjchtwIKKJbir94V6I96/ezMHaxvUx7yP8Rv3Mey41VpeZtAfLAVwb0MQWpzGU9
ygZOaI5vDCJC3hTXy33XIGARdYl9FyULHF9cHgpfh9AO2lybt2JwHH8ukIsai9ncwzFXsU5dQg9n
u2VTFsa0Sexa2zBbSzd5OSOhNjiqBBqNlGVfjvpGxUBz0yFH5umlXfxoFke5qbmeNtnM7s2GCO0V
jV3pdxD6EKQZC2VTxJFtIQU0Grduyq01qmG5kyHYJZMs2keBJzCkTkQIq+Wm1/vPIemVH2vhIRW4
ZSpaFCyO9owKQ0W6IdIdLPMdF17yomfZ69wo8b5UWtOrI9FvppwLtM6P2mJuO13Y3DKVGkAmTv06
gXzQYc3lycEtr5Af3Y002rcuQi8YTwi4XlWmXwxNavlRCft9A/Np9M0k5A0A75fLmCCbN0VBkebH
VF/2iCT/HBG8UMMoVX2lLihfNbPeNyi3jbFpfJJS0wJTpD8dncIyUmk+qwlcLjWHNYgxKVWSFhQt
0gNd5cpNWaf6bgGmjiZ6Bg1PPLjlKvejLCEiT0N317vgypR0hZnlSfnI6QL8ry++1nRXVaaMngyL
O+ZRMEMM5FJA+X9XHGPxwnYOIdwZPxgTPpXZ9G1erAf4IQc7Q3psbpG/QQeF8SvOxBcJ2rJHeK8z
Ao0R+llR80JMvs0WoR+reqx9vdVvk6WWe6GjxlLYzo0mwnzr2DXXhVOPAVQyb6iQ6ohm0/SL0r4r
M+WKdtNzhXaqSCCzRuWkbCNklpBqqQ6xmV6HEZwMRxWPYZmNHnZTz+PYv0ZzVx0rhzeUDUgD5upW
GeM7WKZXqoQQFa+o3KKtUWmMh4ReDBHXEVcxinAaDD+/bMznziWwTfFtFqnfpJwuMHI0NqvhErKy
8tOiOBcW0oVJn2VwZpZqG4aThMbW7qcalnH3YjahD23kWz1VqPa6kF/rEq4EQK9NoSq3Q9TfGz3j
GwknhxEsXPUpxOYVPuwXGyqJ3+cYKFaAhmDzFJ5rlw8dX+dQzHG5QXzF70X2qC2QQ9Il2sb2rKOu
WTADWiLFRw9+CianrDcWXA8/JSvzxhIhReKlpXiiS8uLwWpR+cu5XugJIxxQToiQ9CWsbudhql2i
RL7sGSGjCUqciQTMKDt7WXL7AEZlZwzWHIzwVwIXA82t3eqfk8y55WP8qNuEiGRae1dpIPYZOjzg
5GoEe4CkTPmSJdbXXIGymDj3ujQFZN8UkCCOyMIjI/qC4seN1UP+geb1VXRG/ATVxUZuRDT7JtVQ
t3H7blfm+fi0OHN3NXLZXxuDjD/DhFsI8MpFYUPDT2AabeK60X20Qg2/m+ttGvPL2G4abqpldDa4
n2UPmtms44HS3CyyfcjU8LLsCO/9qNVbK+mhEUOI8LBFlAeeH+I6LWG/l/mFpWZb2ZPvhMNi+HQ2
q6vWhY2cq8z6mRZlWw1pnE3tpIzeddB7CDqV37RlDgOlkBeppn+HGpPsuqIqD+CKtu2IwiHMuAyV
b6NlMBtqr3ncVYh7iO1shPBkXfvnoCZPiypQXlC7hgcJ1cy3kFJ+KEumyvFgf0sYJ3hh7jqXwJWs
Tes6HKsOwESNeADSkFK5VrF7u5Kqe+VkifScqrkdNH26CjstOsIINy4mW7vVFkhDUzKkX9VENbba
2KQHPc/ymzST5XWvqaNvl9MTnXg0JByERzru43St+d2fs1YgWVXaKjpCBczpL8qcCF914+aTqyn3
sHkUGKr68rXjnd2rYcFNNcvJ3sg4SzdaPs0PNiwf5LVsvb+VMYYQJOMGGCiyU6sJEPXL/L6n2+cU
ifvc9TQ1QiQoDlICQwv15BlQgnqf1vM3pJua61BT7NulabgGw/YiKkKNsJMrfm7leAjM5lERVe5H
U33TDmLw6xTp6hj9NT/N88WrFuPKGpu97IarpWsOirpcrnizpOSSlHmd3mOjY8IF4WK1qzAhCKbD
ETUw25sgJfptb97q7bwv8xHkj53tWxuEQ4wG2SFvxvyQ0ATyQYs8zkm+Z8D8g6wWDlszX1lIjD1O
NrRyvW2aLdTv6FJV47nwk3nIvjXOBItJABXzeoOUURoIrSM2dRG643Lh9rI+WKociTRmssvQhK2S
jZUL4JV5KFLVDBpVT+qfdL21ZVcgujl9GRAQtX+xe/4Pe+exJDmSZdlfGZk9agAo6BbEuDn3cLKB
eIRHgKqC06/vY1nVI1Uy0i1Su17MIjeZEuGeZoDqI/eeizLBqvWlf9YyS8GiX9f8NpyTizPufJQS
+jXtGtvGZY6o89SnbdvnFHWz6KJq25JljfV0mTkegaM1KdpccsNsBs8To2VbwkJLzG75SjYXiD5o
fb3eywXHFijVCdVb6YjMiZfFma9K5oABOG1ziuvCNkr34Nar6ocd3kNtKTnbe8/56Yzalu1h0+QA
RwDflDPMJaoMWj8ks5oduSuoCvuqpx32vNrl2Xcjt+uwo1pLu97k5o0Qg3lXWvwnngqOOB8uo4Tu
HjpiTbFQN7el9QEEP99QOJs9gGKZjRCc+xKNncsBNdYOdQc6I/yqbVHosG6GfJuva++LCkBj0ffO
SyoRbGDz1BrntzHby09iwMsr8QkqjRvHKbmd1sqU08vMzbPsELAXMnK9yvsxjDleY2x07Z57ZXkH
bOt9GQP0uDfGbhNhKEka98X2J9/Ik5g2yuKhv5lGy/tabO+LxYPdA/CCLzySl5NiAHO79tRCo0S7
NwB25I6kGkKgwqBfzCywNAZ6YauG99E0oLSX3CJL5w1hg78cQoERyMF9s3SqOTZ78x3wynoPSwLu
IfcpEhA92bP4ldE4sbsfbP/NnYxDBtArtpT2G7d8f1Q+RWOIQU4CI26v6ZTUL4KpXsiwuQrdjuvK
EuN9yZT/oCEih/bg/uArfhBpwvWVHcSg48UqnNeMBJidTOavblnIqANwxVF2vyrrHbBws8+ymRBN
UWDpLEZ+Yu+9lYBr9JweHJblFFb0FXZWTqHoypuNlR5msh5rlRB12L7DUjsbsn8XbvEEQOPSCufB
GuGuGfAPOtKtAm/Lf1Q1DBvLS5JTPQ1WqJpqDW1X/tmE8VhoFBAAP2AFMzEAlQ96EH94gA3qdcmr
8TTlJO4uLcdwXQC7sYowM9doXGc/kF5BBo5nFwdN9+Vhwp8eASQBQgDk0yxd3KKSK38xi4tv9csX
bSeoo077o1dyx9pdA4KQeKcRDzb85KGD8FiMR5XTIFojFt50VZww7rFL5efUqss2sK9XefLsEXMT
TqPWnmdRHvOi7c7blD3YTbftK0itRLH0Dym/ZzAW9Ro0mf+UV93Od9MswoeEs9T+ynSyUlNB1+Vu
EMz4vqpYOD3tT3lFTDJFZWbyQ9zlk0yJG+myxDdVeuA36rx4bBLgG3XZGHu29nmcSfHTV+2TJXoG
pCVkWFGCPOAzQ89py0cPfMax6iScrUWMoa6Wn3qzfrmiEZFCiMTkxiUVYzNjsWE7L1jWFiwZnMk5
b+gJOOTcbg/SVl7W2uWOyVabAgR2Ce/kW6aZZpjeukj0PUPoryQqDJ6TY5RJ/2D3GHdiqd+Eud7N
I395R/Z8qKwqOxeiOyrWgMGYLwD4pgU4aQdCGzgryuYc5ED7BzrAizeRFs4v6AeW0X8PIMJSxIQB
IAYeNHRP1CDTV6Hl72PjS/gf7tkvxo0dkHalLLWDPCuufEfvOprHoGsrqJids0UgtxIqW5nu525W
kYA6t/Erx7aJVbpqNdqhgsXagsswyyC/5Eza4xtoidGRXsIDcqdwzQFRa0th4WOWzYFJUX/ElXFf
d/S8zVblEQ67JzG1bzCwaT70zSENKV8PRuOww7WGK2lCBCSZKF8LeFLMdKYPU8i96XZxPZPz2Gyl
DAFJj4+OqLK4wrISjUZ+qsblblGrCqEzfFmcSREYF2RQSNxiDNc0yW61HcWKLTspHf0EzCEYZFaE
0+xoezTAxVV5uQzw69/zyoOhTJFKbm+aMM+rV9GjemAMlesUjIpsGSDc4FdkmBf41nqdGrHz/AyA
jdefpmkJfLJAi6XHrL0m90mpnHD2souuzR+QZN80ZkKJt1Cx2cadn9srxUkZUt7tGQ6SG6Ndi0Jm
92TN/HLN/gTd4FDfWkFzOEASBo+g2bsO9z+5puPKcD7dAA6aNKX9TwiTgcWYMNzoT2RfH3md4pJJ
Atjl8uD36n4UzKv8NNIngKamDEc4EcBS6297McksruydKP6UVO7jOJFiSrFeaPDgrWHvSop7ryGJ
TwWwoN+9Wl7nRjuUc31W3frq2ZC63eHZhrodlOn8UbIWNiXjDQ3KR7AuVRoAfSfhlycwgenZ6JCJ
VZPHjFAA1ldOAmpU3jf91oXpti1BYiU/0kYB8hlMvDOqJZzBMUOg1I9mW270Ukl2T6yGyXhivG8X
6nWhbmlvPtNR9dz1ZcwPfGbrdh4qSzGRWK7+Am1XXw+bch7rQYsaipeM+R6LYfCGrcXsqqF2Tbb+
fqBCjst6MCC7cNxU2dvU2SffnCIF2xEKkXdNTZ9ZRC/w3FtbejRz41sikwjaXsWbU4eK9G44gaCJ
5NWXWeynNs0/8iJO0chb9J1lzt/ZhDEbBF6yX6b0Hnbzr6lzYs8YL7Dfv/VheVkHx4yUrovH3JzS
yKBD1qz50pXbdMpd/Y2/NuUIwnUMWD/T65hOq457s25/YeHfe35ygnlQB57X7QW6lJBgwbjx7Kjw
KAnrkRGNMXdf5AGCfNzkeaq6T1Fu81l56z1gVFpnyte9b8tij5EqcMVKQWXvZKe+fNW9AAg5N2YW
y5bOUpBfiEKp3a3T9JpWttzBzJOBpgY9JDIhgrd5D+Aj9nsTpKFj387c301vavRYJve5Q5qRC7HD
yi+bASORVb8cZgYZk3dnDlP5QKrC+ORscupYkGar0+3rIjUl+I2ekmwA+3EnmsWYXkyi4noAsiNM
I152Yme0ba30X3PGwGmR5bYeKofGihFkQXWWWUYEm6D32TTr2fQwtq2xV7YcdlZjDS7b/Yphj9W2
BWkyi57Nj0QQ5N2xnQjfzvjMk8aPl9ruvkfYCBmsisaJMsrV+aG8EXwjgfIct2Ylcs9jVO770wUf
sjQ+a638yTwidc7A37PuFVgBIXV48QwgqbqYB156FInEQ+QwbCGKYL4yrZnnPBnbTj6LG8AAKTmr
iJIEtONku4l90FHsbKHlKfP5FvR1WkjP3FOH2uveHjz9ri311tl7xYAEm+qx0yNatLk8O/Aiu6+0
3KwG7nOjuh2YvHTZw82lSMA63d3VFTyRsFynF1CTNMQKYWDGLMLC8Mskb9Ovuq85j2kNVeLADBzU
srLnilGq6ggB0DODE1nOu4EskSyoVsGGW1l1mQe1jrlckNWU3U+zm8F7lJK0F2Ym/RkqeGreVSgD
u7tOIR+OS3ggMDZAAisQKRnYkApI+7KfcPkBAVnbVB4ZHAl1HGQOZtkdGD+6auwDY213mpqUCNpN
FEcobupIegYIsKqs/Skw4fjkxCj3jmR3sF7TteiC1rS1MmZLRai055qaBOFBGFJsK6OldBldFQws
+MeTx3+jIlXjbajlQXMu4LX2YZYoL3ld7N777CcqvxByYCHirCGHJCLEcIPFrQY3cm7pJ/60lTtg
Dh1jH9oV834aDZYRw1K4AUnvQEwTE+qL5L6Rt4hWkTTloUw3FSVykA+5AacLI/U1s3u+NoO38WSY
6/QIk6Dcj8Xm84KmNVJ6cSWsrzwlK+ssMMZfUJ2KIOm34aDRUJ2NqtajonTf2vn2OmrbdprKuQ8q
2Uw7Nl1dWLszp2y27P2yFntnLNVOK1rGzFBgA8bRO6TADgWqux6greRhQiACNvH2UYe8HyoUSrEh
eiuycpoo5Xpg6dqbBt9BFC+Sbsf3NYVLseIu1Lbxh9FvqR9kdqGdoIXxNMEDeayG0gyTTu8OYu5f
GRT3x0VvNS+87TuPdAoEHLTLTOqCZj+bjtGfoTH68Uw0CoMaNZ0S8qEOxPo9Ztp8MKHTghy4QUCM
8alOvYs5DqepG/Vo1mA+G3YKsTrHd26JhVha67cws/luyNIVwmgOMxvDFHySNbZuvFwGCcmeNekY
1oXvgeFsVZiVOmNBSJtB07V7lMVkO7CD8We4LjXgqnisLT1kTMfsZphIm5m9g0k3EM5T5e/yEnOu
a2zD46hvZ2cE1E5wLLKjdEu4vNY2dhqt2hOolR5YQvU/elKBduSXZC9+Mlzlhqx1TnaWsuZTxcRx
h2jJ2veGa/1K2B3ESJWYtNupByDH5lsvmB1PqEOmUE7rURAzcJST714cZeUPEOK0CAngcMyn6m2s
9OSQ88CzJiQZwW8TLdDHhuujEE3omA0zUtdvorEZCOMB3UesFQS3IHP9PhIlcCmGm4B7+dLvWK/p
j2BfjbiDthQxfNKAxFfz3jJcLSbi/V5yxgRdlvifW6nyc1Nm9BkDm5USzvmdBo6bLqhyr0SREoyw
9SRDVnKPCj5OK6zxzbY4oV3OnByebLtTS6LRHTxuWqnRvB/7rQr8JaMoEM0HeP64czovkCnrOTFT
B4KKyin99HnfmQR7DC4EHNIvjad1dcomqCaAZMui42ZjrxMZ9Le7tixFD2g8c9iq+fIbcO6PTCwF
1amWsURzn3Q85rsFLV1gL+knyS/6GeCXIHXBbD7MVq6x21M61Fn2IynTFSC/YcEOZZ2SJa6HdabJ
5G27wTaUzeeD74MRcyxbvVCeixfGTE5Ms5i+To54XMr8Vy4ND+KOegV09OqsnTrUlfokMjF9FJVb
XTArzbceeiO9wBzPtCxGANp9u2Y66dolM0aCjEo38st8DjC7cTxtVfM0AQiOZknCZJf48IzAbSdv
pCVAxSmlS7AFKW5q6WH8p0X5RSAA5FWz9IfA9baJrbU0g2Gxy30i3dCYN9C+erPsvBZ/gYXrl0Ke
aiNo7fQrzdanqhoYIumafSwaO9nVcMlkpY8XEIJ/ypmFRKIl9UM/JWWYgomEV3iQltH9SLsebn7a
DUHpNl1YzH3PCaJ84qQQFkI+0Bmmwed3HNKncMcwwjPgU8LxjGfp98feMmLbne6rdOkfjc6/TE0L
cZuRGQ1q+cYgKT3bHXhbIiXFs8yBCWWIEkNzmZ5A3Z3UDcxF0gKwOYtAitbsZOyMmwbYVf9Tpez4
yZl67dbt2nj5kdCo34iSoOc0bborwbu959JyAhSRZDS0o9w7iK3u2mF96HuNtUpaioVAAOcFjPRw
hJloP9RjW0VUcFo0+VqeBj4UwAAwkzgmgvyswiziPluvMtXcY2Xz8ptQN99ZK/Jj9MI8Z0DaO43z
L0/n4YK/T/EEZiybnYxwCFV/IVxAv+M6izgMrbZdmHf6DyRXkILV+A4QU8249q2V7sBGFcdlLKC0
lp7jPcIjE7t8MucfvHgDWQkm6lvNeG+a+UGv1Q+ehteshxrkre7PgqE6MBNGtQlK1L3oGoFcTn6Z
q6E9Ma2Xd1RMEZvG24fA6d+trbdP5iY5DFzLsZEo/ahZ/hCpwZd4obMfuW78RskoqNYRVYlyhg2L
EWVvIh0/EAJKhK2Hudctk9fOFreqiDgFPu+9URTOkaTniRLITz1aiZFwlGz6JoyGXL6NEc3Cb3o1
c+hVFlNLOm1aG85PkjHyvBkf3a1I95R1y25xtY/c2VISXuz82PBWH+xMYUWQPfxUSgn3yOsjQiM3
7cNmOi3pjuUXENX0qCuvfdWIyiGHaI2acgO1BJo33HrV7BfTKEBGS2s3s6k4oZ0WHG+o8Aqf/7HS
RstWuw3pD25e3zmJdnaXIso8wH1j/dJ746s0rTL2mA5f9YlYMztzz7ws+cnIZ0Ed5uUUJeMva2zY
KBUlc8SFtRhwMMbIBDiGRM2lZ9PzImElX51vzM9q9i/klHxgRI4rkV5Toci/JUklsv3cAyc32+cE
C9FiarSxvDHGuBz6xLavraIqCwcWAG1e/MMp8G+JxP5L6de/yMX+WynZ/0SR2M0v/n/+U4P1/4jE
XtMv9Y048e+Cs79UZbc/8H/FYbqu42vzkKiSMHoTp/5DHOb/zXYF+n98ADj6DMTR/9CGWUjDLB0B
GOI+Lhn3pov+hzZMMxCHQQpCLIALBNKIZfw74jBh/KvwEwUrwrWbfv7mQ2Ck9Jfk/Z9UknO1Fr3p
+E9tC3/i2LGao+hYiegMUEdr1zXtnltnRrir1VUC0rSB02bXAlvEWtXZh0YdSBntzLfMA8PJ8/3A
2hPBACDqFAY65NugKrCrBD2XP3siG+VglBXb/K5Xtb0eZ4/NGLUu6qBg8PPkZRqGaYnN1itAMIIj
/VodyXWVptbWXlpLbzPwWZkOVY94pW1KHn1sr65B/zur3thRTiqyOkqHCOk9cXmNaQCmGtr1mVzr
rDqzK4HXNjmShHUuVn7VGcGME7qIzJ87K6Up1jtzJadvnjgwZ2YBtzzWbcFwkw9txuYf3U3A1S8B
NWou3NVJocpImTV6DJWT4g8FkPXeOnl7Vy7yltViJqRsAfZXK1uD0XTwsVSeE+p1TcyWbpmksqwd
ytwb5oSoGBNiLYTlvtEP/ioVATROUf4q3KXToo7YJHTpyVAZu2nWxacozPa1GXEiwPirux2kitYF
B4l1LKCPLvaVbvF5tF7fkPqRww7bd5Vn5B+jmZS/7KSoCHPa2q1/y+d59j9MXWs+CnQ/ZVSkOKwi
VvkV63GDwccySPsNGPz25S45z4lGrp4ZVjI34PlYoBpRXVRNGd3SfogaYSDsSoWghWO3vHSugVyJ
tW9pEL/XbmnomW3tMy72+/sZayLlDk99FqE6YoxJZON2cb0B8UY7y6U8gKIgJ2VqjSFhMmEs3DGo
subATT3qZNxgcHV9Q7El5ukyaJ0IOLBDTWlOEjX+JJIAogABR6Jdb3RYekk9kooU0aBc8GjHhhIJ
SUhrn/02pNKw/dARsik1jBYMZYLsO/TA73Ptp5S9NOuzd9eZJvGEs68RLboYxAlelSjKn0gSjAes
S9TLsH3zb68f5hvyWzFjn3pneskZQz/Ng5vMgsJddmYTl3/Xx3ljIkpA31XZJh+omfzqTyrbComd
OTvbeKRr5umA57iUdbiNAGdIIwaSf0Wr5v1KvZEkjVFfrB5ZIGx32NXTel9hSneQphG6eNUGjgPA
EOP03mHovmLVGSv2ClvvPfnuBDHVTGizAzaM6hch2iQFkrWzyEvq3tSVvttk1UFhxrKP29qve9EU
w89kyNyXbMvngTtTVo8I9Seml041+HHtaX15HlxtzIka05aD2aC9CbqRaG0apeXOW1gT7SQZnwcy
SLp5L710e5nn3mIQ0Zj+H71Jyzsf+cx6dUmgQionTOeZpOT5Q5+yjvOqBRTOooi6npG6m0Tk7BHD
41r0gn1bI4Ii6hEMqJ41l1oVbftUz6JOA+EUjh0XCDo+bPuG0e3bSXxkyineiMHURSgrKC9EB9zY
6dAZnYeZnASEHm3nRtXS2ExQfEqr1GfgekdwPQBNvDPVqasZN+23lWd2V3kui75Ky0v0qzQY5d4Y
hvVPUwtq+Is9uuPk4AQqa4ZGxNfJJ53sGfRNTTl/JWNV37uV7dzCvrPNDYctW3NMjaO8FqPFBGjJ
es45odr1PiU+jfnhqM/tzvaVAIuXdD1NLe4BnI8qZymiLBYljxbZ5Frckc5BLo2X0M0Vhmf0EQtf
WRwM3eLvkUPZTZ/LDRpHgg0TV+TBSEN/+l5hDRSg2fKrvWHN8Yu7P3UljSfMFt5OkKxXxVBct/6h
thuLFIZedOmh1upEhU6FqsDWZ2VHtbuV88kbACkEa9qziMmqQoHPTaZmDKrW3g6GD544tllI3hDG
RYdWoZtg3COU2D4HpmDIAvyMSR1xXrWKTGfrZ4imJmZFgJFw8c3eypAtVMwjg9n2ExZGhjYQ8ox4
kaQrff5B3t1CLAgP/EncPoLAtonfYFRnUNv9VRP8//Lof4N4++/KowC/T66+/tfuq6//tUjij/29
SDL/hl/C56x14croiOIRw/+9SNLsv9m0CiTJGSjiwdvcbG3/KaG3/6Zj3sLdhG6dWcGN0fiPMsn/
m8Vjiv8CdooNGcd1/50qCeLHzZfyT/4YwV9Gy8I/vgAXJuxbGfVPZVJVIkwdET25M4IWuNntdiek
L34PGnhSZiVgeTdGsY7ynb0Eovuh0mLXTtlBA+XAnmjxEZKtRpzhDqd7SZiGZbfYYYKWjMZ3z8T7
rkFagUA2V2uHQiI/gFpGrQV/OBgYz0WsGFiLWK9dN5zItWvCyuQ64XS5CWh851z3xXOmbft56Scy
i9PkPq+XLhxoHPWup4tL0ivZpS37kWa+96bbTM3nmmNFyss3dgMKfLDLcKMf13V9SxQAYI0Tp4Xa
lyUz3WeSvlGgqdBw1WU1Mgc+/MZYb3PMd7n0GcGDODzNlszYrad5RlA0BYnev0rCle7nwRTHSlA6
uY78IyvXj5OW/TbTte2PreWfprei6NqMKurrEkkUoLsYrHJyX/ijxT5lLh8dquijzKC2K78HReHK
+iayXIwTAh59i/Hd2U9WKrWwTe3HJp+jtXE+/akyvrHdEdJLnoGcI5xVhKwiU0+jlpSoi2cuyGz7
2tquiNPF1Xd1lkBzWjg7VhPeH4LQ7DjLxFjG9uB6XeA3Mv2oWR1yhSwmO3q0PW9VS5IhO+htfajb
St6hdGAHyDp3DYhPE8fe9ub2od8Wdc07948/kBAawGRjZGMO83pcOUj3y6qclaCTwc/yvUMC/SyQ
GVIrMtPLSX8jrjsUmE2naE6l/24Wlrf87Ps0ibS+1e8byTQ4RP+GcK3VU/1u6lB7OlgxcHeS1+pU
VUmrWDis1qnu+eza8lLnG0vi4tZEdtUiT4tZOfeTz7eRlXkD2D7f7pOuuSP8HSZQy7V1V3nkkmgM
1E5b6v6g8DbLU25aas9A7TDVRLVQhq6wv81PSX1JOq0eDqiQ3nJErNFWKx9afBo0ur1vN1ugLHOP
7Nq2e8rg7LQiIIAnGzBGI55zDSS6OHJNLlapXxinU0lPQTGs725bXNNNxqmXn5lMeEh5qHJYvY9k
L4dQ8Emp1Q50IvQbDS4QN9zgJWNisdsrrfy9mNx9JaeQ3HGWWv2LC0/aZjmyX3QTJSykgIW4rcE5
DuJpqp9bu9s3rABT81cpNq4YUhoq/V23i/4Jftp9QhYCAMo9xxEBB+BLwYqeK6TQJHreevRowRUZ
4L6CuW4CFZETRBXvkOdFcmAdFm5dy7eq+WePlJcjX9VuqpZzRWAzVjNzTy65ge4CU+7siCNjZjbm
lr092Bk/NyvKBUVR6sbkNjTPvDYXo3hYU5wb+icK0tdMZxG72XsyuSBx+keBptOn4VuH4p6dW9iU
brh225lWNcryPxanirsY2RGSz/I6d4IYVTkEsmj3Vu1SWiVdnGTuq1sxZyh7aXPO9Z+JbhqXrFjZ
OZT5H1ZdD9Ut8mArXA9lVPvetPO3lvhoi3gbj6Y1npcFAdNS3am2/yJMcW9oC+pYYfyEIrik12pL
kO2AO9+vhUqqxxohKf1BbbFeQMY0++0eLyaZPJ7Z3BEfwJYAtf+xV1sndkWTkEY4ldkZejtUHFlR
QlCrTYJED3+Xtmi4yHjTMHOuPVHdZfYbcs9PhcWJgtErH+U2M2ku4wYpaqwccOuFO2pP1pr032Lr
nnRm8E+dTHLW6KZ2V2RTjQG98qc2mHR/utrJWkZmo3WHualdhzVXdUzThv2GQfZmjcrgXavVFJpk
ucea2vwnBbGVwbCxfZVd7yPqyHdpYg4h27ct7vBdISpF8EE3j4RRf86SDnB+7r1XCEXRRBbLcfYn
qqdJv3QsEk6ZALrh0RUwAS+aC2svxkOVH6PeD/tGvuB/fKha9LwDZOhuG6pLm6jiPlEDZ3/2CiEF
Kaw+UA3XO2xeeS1CO0uf3VvusFvrv73cOaROclIYyiesFgbZWyFQJMxgU8vSuGx/GYaJHHb8JUlr
CbH51Ch/y8fOMH61WkdjxVIiSI2pC8aSAOWChiFZ6BAJmUVBXTLhkhVKKjpNtDGr8tgBM8G6rVtv
O0FBEiaycNIFMXyp06L7xfc0V2wNavXtd/VpLolXddMylFCiGzmNodKzuEjk3Srz+7bVGeN1qxtO
KotLd0Wj3zD/Ix3b+mEsPzaEtOAgWrarGZ9yR3l6e9h6t37zp/lSddxmg4UXhfmazfRRU3tBdAH6
su0NHeS+0D6crj+M7Xx1reUl1eAAqq5FaM6edBuXoLbd/airR8Jxdla9HLfU4TUgo9NysbkMzb1I
x3PegE/JwXa7LnPi3Ouv5oYit8e7gbx6VdXVbwm1abP3xNJQ0Yynkoe3Zgifwoaiww0Jt0Z5h+A+
IYjGkc2R3jqU7nVzx7d8RX6liRcyKY3A7bQ711e/t+m57V10OUz9A+YjOE9W64+DN14UNgFBXxa6
ZK/QjEAnEjBZ7GeGX+9r/0e61WGS6fW2lSOSgRNYL9h5G4cm6Rh7ePkDbUtgjtkDIGgr9LKKXc2q
83rTH7tIT8nbuWYCQVxS8M3/avX8mDZ2bPZNVDDGgNa/8ZHPO39BkO2hLUFany22iFfTuMLM27dE
Vhw9vT9WhHVrhM4Xxoo8lOVB/4b0+CzWt3XO9p7E2YaSiEgvQgr0uTnp5nKbzE9PwHUP07Y8Ttmk
bnKgGEbsNy9rlPVij1MLibibrGxGUTESwPbtNM0x8/0dH1jIo8GaLDvWkmHy5u2R9+CC1CLdeQGc
+9Vl+l4U6DU4LlI9b3nxursESbeuhicWGCH8xFBp7XEl5saVMFuRaeG5ysNaN0KzKK9ez6p8I/ut
7H97lYN2q383MRONhOVZpb0jDJPYjrkKK8jVeoWnpjgSRukx49FlaGWdz/hH8PXqDmunm98p44iy
LnAzL6vuE1xspI/0pK90yAh05o9NjpF0qvogJslMuydhoWeqdxrkN1/lkWXXPsGJsdCR8moFS19E
QH5ODvPmwJ/Ku44MhIBU9kdnguvtjsR7CtDjDdFawYbJss/MJwK6GR2Z/RPe82AapgcNo8aGVRsB
zbGDtRb4OtCxmaSKxY6cGR+S6J8X2A5RPbBsyD3ZIJBox8iylumw9dY7EhH1MilLxQIGx9nXePyc
SSdNatHsl1Xk70b94m/L3dCI57peInsyd6M2PGZee3ZME3nxfBv+UWlafgS34zSsNzlT+wge8cnL
p8Ni5p+z7j3Qi+80/2LOWpRt+p7dNmvZOqqs/iJn74UJ7rTb9OH7dpDvpCW5B+ppX9loDLvhtVXm
Ud/K4FaT7krWu+R4eK9+lsSdZwWzgz55GnasVSw2Dq6OjEHl9ogJ9UTLG3htfsCikcW6myMMsVHE
6Y0XIWuONd/8lXY/FfOCPSV6xqNkCWLbxh9KyA9j9T7NaklONhGxqF04AgzOC7N4E0rFue8cDZci
UZXcFZwLRD/5rO5Nboy8tHEPJF8Dqt5xqu4gpgdUJXgWUFpilCHLdYc/AkftVQpIzuldkn+qmkLE
uq/Kfj8p7Wj37Uc/mdzIKKBNRsuN/ingodx0xQPOtRllCEv+2K5vAYqKmBO929XSi4bkL4tT9dU6
Yl8ghfdyvhBbe0FHgeK2CRsHVbplHxYxRkjMeHhY5cnG3CuFSiyvuTUK9ipMVNCnucl+YOjSWsmT
234W0lvDWwrzbrOehCdvSA7tNgfzdglT3jZdwynHWlDoUPJd90Jjt0tQj+XlWIZeVf5opyHKV/eA
OuKOHCcv1KqfzBFgJn31rvWwWu5PI/1V6aQ5ORnrybY4jcYb3sUvu8TvoEjQ6cpsJxnzWKabIB8k
dJNJXouJqBWfGTm1H17acoEqr2i1YEbEsnW3pF6TTX7bdc/d4iY/sjopbv8uXa+IDe3dkDfUDs5Q
H0HFcmH22JdNi7pKkG/KMeGchVX+1GzxPnM+M2dPEOoSvBIoZ4r7NH8wV/FTLi5Uy7x9NhZ3V9c3
F8Tcv5lt9jTbVvdW6OV3cbtLk/KiacQ+Guz1t/zRRkYdswW9Yyr13bfaqcvZwDmKEBnW3kXSfbe4
XFYeIX/xrqbzl0Yp7qtSI0C6dgMd9wI3P7AN7cJkvsfRQJvHpL28KpyBdw2omsPa2yZVadX5TFer
YkRZiwy0u6PD1XaT8sVxnEv7uRrMfud7KnsfHLf8THA1BBWqyjC3zP7iVJTzQ6NtnyQWtkhFJi2G
/+FdJzA0B3Lu6zo0UGAQq5rMzm4gteMiTK+aibcab3lqbi7ryJCb9QcVAUoNl2HWXVkgr0/tTitD
e/M8Xqi6dbCi92P6H+ydx5Ld1pZtf0Xx+lDAm2bBHW/Smw4ik5mE9x5/U9/yfuyNQ0n3JlMMslSt
qoin2xCvknlwAGxs7L3WnGPWrHrQXLtSH4woDmO5kvY4HinerbDn9TBXk3LqTTfo0lC7p+WAssLU
hrBZCYCFDoEeYr2fLJS3BaGcU3zJkV5Yep+rccDhNjPlOuQCxehkFdxChtBtugbVwYB+ilCQLJLQ
WkHtxBAXRhc5dUr6QFWi5ONiSchmBiMsvYGyB6UNFhYPPfMophjI8CxPMkFfL4o5tM4cBiONcuhA
GPasYopIeQYL5iLG1/0xZbExSkzeLE67tZ7ElXo0yNSS7SnR483SCpEJCWAO13NjNDurz6zbMudN
0Cq6ULAkK0mwFOuQEU2weoK0fiqNY9CRkRbrFsH2GT9c96x67QHu3AEVDyffo/q4onSUkcs20s1P
TqYkaLpPpsOy3GpqDByVBoDAztGywKlYUrzJa7Zprkqo5H1dlJHi6zSaoyadL8tOtCJ6IlbtLlyo
vtPqDYw6dCBCCNIXk9eyuAGHfMl8Lw0NJ8c6WVAIAoOTaqk6CINShBLqTS7UJiisItsn4yROntXQ
v3JEuhUD+2pjMpojkGpCUDOa6RN2ey2T3tm4RcZ7jJWDjlRbqNtIC/TpMcf8su86dVkD1Mx71mDT
6OAfidfyQsTbda2S6kwATC/tAokIcRduZz2vCoSxwUXEiEBrVFlZ2zWzCfNZVZiHBHp9ZaMt6DV3
oOCKMIL/xJLACnPSelWUo/Tkk/YAGwlJspVicXeGNNVeSw03uYMeoOuJTy+0whcx5G1o9keBg3ps
0FZ5GLDWmzuNzn3Zi8apwvKHkdJCdKC3mfJeVFb/KsuKfDVLU/tedqxQMivV3K6pohUa9XZbiUP5
VEkSXtYp1eQF8/IMY6i3AiPmZTKjgdNwg64KeamvoziptkMShFfkpwaRa5JUHtv6FDYYECd5UwA0
xwgTxY8xIs/dMGUQSVqx8VRxNGa6nx3lK30J2D+kofTe6QFquCG1bqpOM6/r2CwPctdrVyKtEPZs
xShtm7bqG0/PNesBnY12VWPSvmy3k3R0Mq1FKqPXuPHtfE7mrZ4jA+Tuj0STVbFmndk3ac6EWWCD
XzC36wh1va0FqYGmifbyw6RF3VexgfVN/0+cnZhcz5vCUJQTpX0BedQs73I1ZL8g7WMRASgpfqwh
cqlCyrnMzHRTIyJQ1LJQvkmZLh8h3FY4JsvwJuga1iMqvCtKWANVNo3FODI02Xps+5m3dx4HieXO
wUQvvMii1ZCzJ8Z0JX1JETgjqxmk/D5JZ43yYigodlJF5RFnTvMuhcWJcQQEs6uSr0Ji4uKexmUg
IRZGx0B9qUbaYsZHEfkbTF3mFxbtKPqukzqXaAi0ofqklC3N5wwgtbnvKlN/kKaK1UxIStRcKYNE
yUdi+7aocof0tjeoV9TatFDr66LxjlrrSBDpKA70FC5thBJbaqSeFOCgtpQp6qoSIVLYSt9nfj8h
ZKL8pmwQkWnnRjIDNmtKuVGW56i5HhvsiwFElz0Vz9kwphtjUOJtzVO4VfQFGY7REWPahyXLZ5Sw
7/A8WOIQij1vcdyG5zA01ZtRKdggqMvFuR+3t2iiZ96BCr6bsNemQ9aHKtvW6npJ1flIehm6l04x
d4jhMiKZ1e5KYYZh2dEU3jjdKimVAZnSwjqzkNOqMC+dEPWqDUu3ZnuDX2CHnZe6i9kMfqYkgVMr
OaMb87IzkHvLdz72Y3QQM16nePp5rDLUoeljPWs3jchKuFwJk7Wb8vANz82qBcgisLQxWlrD1rzu
LZVFBWnT8RJ4BNn1+9FsARnQMXQqtZQZnLRSTYNCs4Tv96CWY7BVm1lj80MYo553wgPd5ij3xXLU
71OoWiPSxUE+B8R5P+ptgpmkbl6nJY8O+TwpX0cWDphiVXHY1eSfPmblPL9nqpI9SWqnIsmF3ThF
jdcUAc1aKjEGzL3IrKxNByocJV2VFtOK8ZlHG/R28mNmFMmb0mnYWNJF+aIuOuSY2iBf20jV7I5c
DelJL63qqJDfA7IhaYWXsKmN3sUruYmitL+VFpJXMZlYwwnf3XI1Gl1AuV3s9NekUdOtHLOM5S+t
em0U1zRp9bdKyox9xApJ8kY5HV6wtFKeGLv6pBRZvjZrTVzFi2Cw5zKWVUEyrqAUV9NEXagPdvOs
YozuIsBP0RQ9zk0urXBXyY4l9hjxy1PIK9Clf6aDtMSPGYSxtUE36rdMprVIL5sXOT1vREUOn9nh
56gPA8pDas61ibAh3FHOou8NPxVoME2zIaS2u/SWfj8uWOELZV3JQvTWGRrtwbLddVMMxKfvuzXZ
reScLJrqToKxx8Y9YreybnKhZTPbtcSLgqFirYBhmEKooakylrTg7mLNW+mqnuzhBIv2VHW6R2rn
cjba8mmKm/cEf1dC4GMoE+WDN6XY9pTgHXmYSjeVwu3Q5fdCJiB/rpUXY0awVkWJ4OtY9XvyrEOz
CDaYxynEjPqdpDPwCdcwTj2evR1+WDTTbUmfGu+KYAoY3dK+OemVdjOQOQlQaMEM0hrBq2wWO5oQ
SB06AnpL4amuqFyW4FXUnGFsVbiEBLpCXQ9yyRzeEuwrBRutdVUQezx3w1UQ6gDQSF2lfZQbXm8O
D1OYNjzH2pGiTXLP8hN4iTYMHtP7Kojb1J7INOVj5mu8li79ID/MotIfBqv0VKmc16UyaJtLhuTG
osi7notmeJrlLGdp3VCsUELhnGmPmlmu2h6/NiVdb75sbhR9viIWtvNRlO56wvbW3TJhwjaRwtli
0xkOpo/QTTNEsq0qn5RGpzwcS8CKeJYwYPB6K1zdiJFIfDHhZVDwEH2219VGktUBP4Fsj0YqXWcg
tjvRyD0ZEK8nSFjOh/B5NpG11yh1ba3vHtSUkjkJnj4SEnpoqjaeBbNheLAOczpBT/Fdoy0apWnT
Tt06U6k5kpHYXI0jIybNUBSg1GauQ7dNEny2zwHx3FiBeLBQ7G16Ib9tpXkvh9PbNBnbuqp3RGzv
ad/fW99KfWN3wwpeRJuLlKGSjOktpHAnJ1FzpBMuPCdxapzgFGD0m5oeWGcFHTfLsp2ZFwmLD05m
7EuyeeX0teuNGpcatne6iu5FimVjjgrp54THvInu1EtIM4QF6vYyK3toCMgOlja9ojW4Rvi/Jjc0
c+i/83YaWX4pObHujdcK/anQYA9MyWM3LMbVXMNcbubiKmlr7aWcBvMaDigm+4CZjtUSjBOrC1lW
TLJ6O7ETcAhObr1xUe1GLwsfuj4FN7orq6HLuv0IrECmiOcM4nhsg7a/R2MSnQKh9TW5i6+lYqHk
1pkTnI1JtRGZILuxzJe6vjgu63KWD+MoUdVBN7wRS5WCGOC9TAR1UkvIR0Ib/5RMIXBcjUoo+aQp
3PZMJcg9p2YLBbd7nS66ML1DDK71xbVCtATc6b0p6ddCK72isV5lTIkmRUDu6FZB6S9bNzgGN12I
mhrBzWZGjBmm6kZGsNpZ5XMFrwoMwG4EMMZCnFxStSpTr10oJ1ZVRkmdid3KJiyFlfhFIQa3QraB
KLN+kxTlumrSXanEpyxqYFxAZqK0r6/YLc1rwpYjH0zZ/UzxkXRd5a7PrW1PIQ96CkHR+beyIA/C
FMnt/YTk7mHKBQC5dFvMqK2cZpxlX4qgBBlN/ZSE0U4tE5oEdLYXp+6m3jemmiTSmT6RKI6PRkvw
NGmVbGezO04HQb021k5lbkboKalKxXgKcQok4V7RtmNU7RIKSOexF2O/nzVoXG9yNkIAS1rqMvVM
yE9RIBhtlidkxNNr00zaaUDP84ZWudexvkMjmqb+UkmPaytwBB5B1S4BIBELi1HkKodPxTLYnKz7
kC2IsKMzLpyU2SyeylDTXsRLzS3jW+r8pcvzZFZiA6Yll5rWky0slFUuZDmprOTIMi9mLfGtorTS
5JGqMxmWJ9D1pouLSzxIePkXtzFoRKmZuHwxIpYY1GPydxajIf3DZHA6I0NzbmZSGO5CfEy0x4J3
cUaHyDoo7spxJbMwc6JOT56UfpxHjA7KTHGzTVAU8fehB5Xd/Aep9P+LQP6PpvwUpGjHzW+3L2Oc
fVSAfPudP2Wy6u8Xwasu6ti/vkEU/1KAKMrv3E9dR/1hsvtT5X8LQGT5d5F/sBKgo4U2e8Fo/ykA
kaXf+Rx+qJgS6EODsIy/9Lv/FYbiBZX7Qf4hK5jPqBteyJ4an4ic5Dv5B0FIqWyi57Lp7jH70OmX
MHIRXdd8DSolqlsb0mjDW0lK0k6qHC2ECEFBZkh0+i8t4uzQpyaFPOGfi4r+t6mpdQjroCgtzhwc
h6nAQv6ZfGjTZi+/HcuGfnH6cfD88GP+GEws235HFQQUgJo2AjSFcfGHnOjbTyRdA8gJYh5J9r9F
14Js8ksqPGgyAy7BlZc8mT9HkyBbv0tsvy+UT2QYEulI/2A08WB8GEwXodK3T7rQQhESkX32/WDK
aMiqI/26h36LGCCz28flF/Gb0iXk4N/j9e+H+ITZ7SSlo7jEIVwT9frwmJ0GgyOxH17sDzfjz0fl
I170e7bo3470OW4hM4wytUyOBKljfc5+QXb+8YmQ33FJdEAb9jmHMiz6IlWjMXoA9xPb/XF5CHzx
tjrG/s9PQ/5e4PXneXw40CeBlwpAOqnkKXogCFzBkI1fyW8k23qN/A0EkK227bbVLjj3bmL3m9lt
jiyAEHy5pp9udLck2tSXDO/n30r64dX98K0uP/8oOwOYhLF0jh4ac30x9qz98h3CgN95o9u8TPco
NFW8Nr+66pcR+Lfh8+GwlxH84bBRE8hqbXBYcUsS7i2N6T0MC+GhvRt20jawW/xgTkIc4XZr3P43
Ttkg1woRhAkV93OSlFAjT1KRUj9IXzB0orYqn0unfzIjW72ldqOeUj+WPQ31/+vPj/w9L/qPEfDx
wJ8eS9zZciNKl6E2k59lQ0tZ7r+U658f5CJX/Nul/XiUT09mqwwRro4hetChAcR29STWSGvAtl0O
qMLwiOwYUuWv4rOVHx/XpHNEYImO0eP7WzrEJTpn+JsPak5RhE57GM6LN5oWyijtwkQZaWcjgLzK
NTYc87RRRJodOY2jnSEJmdPHbGRCrIcOfuXykEnq0QLS56aTcZMIzbNQmPcp7kgvhzoGWHRiIyR8
LQnghSpFW1MahNinZeumRftANbL1pKUK3V9c3ctT+nngkvnyr7PEOPNx4BZSZMyTKAO3Wwmn7hwe
puvYkY7oF+7nV+lJsctfZK1/Coj7a9T8+4if5o2CAKVhkJfoQblRTYcmKqkoHpo02yT7zDEfzV8F
eX+LNfvZOX6aE4I5a4amlqKH2stf6nXgzWyBPITme5GCHDQ4bzhTFnJzb8K8jkTCbUPPMqnUr6n3
j6E9rqNVtmnX2Yr/n54EV94Fv5i4fjSBoOW9rMmYueVvrqMPE8hiDmJUdHzHZr/srGPuJs8/v9Pf
Yks+XwVTIpIMUxXFBPXTeJ67slbUJo4f6HU5+gqgzCG9Lq+bNwrA0KkdwftCgbC+M5+WXeTOp+6B
Tafgxc/dbu4Pnenrm/ks32DQt2HkPSAT9/CbB0AONoIv3Uznei1Cm3lPHOuJAuJbQzVL8q5Etz73
b+mZ9qw97rBB27htw/PLaCe/mISVH839H8/w01jO6BGLXSRED1STPaqUbnGCRerX2JnsxRW98VrE
ar+NbswNeOzZX5zAlt3cV1/BEznRM5p//l3fRB5CY/dXuaPSj16YH7/ep4GPRphoZimIHuZVsp+3
IuKX+3Tdr4Z1V7oGiOxuNW2lrbiPtsrZ2lfaL67PN8n1z0bAp+cALiMF/YARAAhgT1/sKXOpwDnN
DmqIc2usIZXsTDd1Hppt65LyzKCAyOZ02/YQ+c1uuipezy9fpqvMi/3MSZxHOM6u8mRSiHejyU4O
5YN83e5G0a4O4+5X6Q6XbcvfpipTJlmJzDnWNdan6xfJQM8xU8cPRDG7OO9kV19hjvCJSvYT32BP
bFeefrN4/Sl+65zuLnS//vwZ+uHchceHbAm+wyXk6fvZUo5gl1ElQ5Z7L9/L70gb30Bldtsi99hf
q7mtKTa9418c9fu91B8z5sejflpcLG2IabbI44fEr04IR+1zu+9W0Xbc/eoR+hYW9bch8uEEP23b
msqorEDgUOkRdTPUJZ5wP94UXnBk4ix/MenJP3r7fDyzTyuIGgYXHesiflBXwXZyUzc4Bg4U5P3k
MiEdp1fBm5/ETeuyfLTHTXuTuoYbP/zi+v7wwfxw0p9WGMac0z/OOWkeytW4qtbQ5F7BPb1aRyLi
PMWrDhgbIUnBK7Xn1c+P/i2y52+XXCONC8cdQ/vbzz/M/EVG5STHbPQAhsTN3OSUufEOKblLx96p
vo5PcMfcwK628i50KcEdTAcy18+/BElaP3q4yP8gJJOsTEP7FAI391aIloFr8Lh5xaxpP94cXu/9
+Ag2y2XEtc6wK+3XzeHVsHetzerEzR1Ptr3tCtirfd7ASXZOpNc4+Ta3H/XVMxt8P1/dModE/rWX
Out95PrgG/i8zdlDM+0O9ut96N/k9inY8BZ2/J1TOI3b2op9oFlut/bz1cHwd+Xq+Sq1Twu/q9k+
rEJXXYn2FdS6/eQfTij7PYSyrpPZzmp2z+/++en6izefiICRvcWP7cMJeqItO6W9G1x9ezqo3vNt
5Cj215QzPdw/u7V9e1/z5y8UKp3TAev8JrfXpX2b2RzfxiRrP/rBRvDybxdA8nUncvlUupFMk++n
Z4MvdwUsz745zvbb4XnhFNyd4HrXJ7ux93htbW3j+lfb+9Ie7QPn89bYsX+3fgt9ky+H185e36FK
cN4eA+/+OdjAJ3LOGq+vzLlJ+XPpnLiWl9Ex7V65H6Fd2DnnXDqCvdHsq8ONO7iHTWffrib7eV49
75w3QO/8p+eJkxKdhVmTdzk4ULddnZ7ZqbHmshw/d1YLZ5geOvsah4ozn6kI89Gqy3Pn8/md7eGo
sRF/294XT/O8lWk701ZxnBtve6Q6udqc/cl+Wt/xVRVnNTib1j7Htsq43T8cb3aZc7TP+4XhvF9v
LQeziett91vvem/aW8t9rO3durdvGm+jeXsO4rDSsp2A4fX1xXRbhxUpPD579aTaKiPuHHrd1rSZ
3g+9fSxsb03AAjcXXYNzvJHttRfZb4uvcUGV7ZfIXY2+sFW2tuy/2Me72U1vQ/s5cgBYcOG8a/5V
2dvwcu8S+96yDRfRjANF0N6/G463rVbBzttKzuWbvZeO74oMtsHRT8c9B+J7OpVzOMWu99Vzt6v3
y0LHO74demfbe5Z9x4Qm2uPZK7zV++Ik69o79Nur2TkM7uAPruR37jq11wdiAhx5e8/TPTOsDqfb
wfXh9nmNe3d/OGn249rgiRhccyWuvHXnGvb9YXfFN09dVmQeyEB7tne9d7pPXbt0vyr2zeMbI/ny
GBn219z11nf3jnfezgzA4+qJy5fbX+/Xj6PN1Z3d5Piyp8ZsH59C52n2J2/rdVezC2LCGzxhhZjX
hpRr827nf6vCZhHnr7nY1TayQ5dPvXweUCFXczER2N6dd8e367xt4NxcPb6O9m5yWy6IYfPk+dir
Nrf3UNpYiZpcwivsoXeina2rY7MtnG37i12keln7/W2W/TC/Xd6xH2ZZWQCMqdbMb7SF7Edh97i4
r4eWUXPPneKB3UTOQXVkLn3pvN6uSErffKFsUG8eTHt/WbsOXu0rzs1/b1V4ARewI5JM43PYawVd
WxOEJqZyUGxED/9MsKo2JCdkN4nfUYAaT/r6IoTzFKdgwP184pd+tIenrvevw396A4MHjnS1aC9r
QvnquTxOG4N5cBV7yjFY6yfdr7bpqf7F3bh86OebQQgC5WZgxBpwlO9vhohNajCVMX5oG/xS6LMQ
tyPqobv5AqrbJFcEtAd9LeNXVb4fjQLC/EjzZT+P1fuyxPwwCkAol6MkcGAC9DbiV/Or+jQ+YsaT
WbEaZ+HW/GPJ/Y+6F//Rt12DCeGl+A1T4PtL/1v59beb7qWL2y7+0n6OfPqO+7F6Ly+xSn/7S5cv
8K8wqf8ZuVCGLBOWBGQdS6oOFYMV8oeh+DcEyH+8zu/xx+r0D3//T7Mrn/RHNVo2fjcVYuwtWZRZ
qGiXqMy/vK3iH10PatR0Q0B9sDb/sxht/X6BhuCE1dk9QA8hx/kfFKM/lRiRh6mqJJF8SjXa1C08
s98PIjROwShU3fNcTBUqD2iiNZ7tJhTp/0+pAYRbLfWiwmwimLdKDUkPx1deNeZ1m2phFthKM2RV
8wzXoykDsghSzPFNZtBrc/HXqMaXbxf2Hw3C/20tDyoUPx09Rfd//7Pp4u8hMt9+6c+GxqWs/seY
EaTLn/8cJYIu/k5dXEV/zCilnXI5zl89CxN7tCahr9DofpGNyM/+yTgRFfH7nRs9EZLMVEy2gLJU
mq3Wp6FSQY+Wq8TEJRL1qCcbOd+mqQRzSMq3oULRmCI66S3VmOeEFn2tjDbuxHPA9le40oUadUGN
7a3JwY9iPM1V2SvTUIGvrERhhYcgM60+qbfGnJBvdRRjgB8d5tkgwrQJz6lT8K4MizrdtKSuJYK3
CHU/DdtC0QtCC0OTIQdmFM+NaUNth9XSjEKnnspukqZDRSaWai8WCM01Uo65eRPbbsi9OVet+Uun
DpBDwrCbcww7S1OhKAwbeVUR15GXW8QCYVI5XdAKOKKCihYSQjkVYiYaNCBt5NnoycWUPUVKJwLO
gwjn95YGwwsnXHqsOjLAtm2cAc6HixHX5Zd2UvLuYYH0eM3Ns9xyJLMbNqU0yhGU39IaH9JWmz3J
DEOXFoiVwXubrdqLDDK3rqxBq+44AhxZq66OE0LqhsAuNHSQAgMd+FVgzFuS2vDZYkon0ChouuEt
s5SaClge6ViRAw3lPZEuQbJXF4EoA0U3h8fOyuoNQhXJW1pdfUm7BrFNPOuRTGgUUjIhF0trNYUC
6x1Lku6HYcDlFBuqiJGugQg4r7lYNCumTmEdJ2Zj5KQDTfVgHFR8NFFTPow4Mt2unwX2yMvFV2T1
E7AWmN6tD4QCYkuKKCVA9QnhkhlqXidai9KKmEqcSjdgC+v0HjG3kHxtezOMsA8JggJFLYyNk5Bh
9GLuEYzaaUi6kDcEw/UJd1oB/NqAnUlfxV7NV2YnAaiO83wNByiEkqrWvKd162boUULS0kWYZEdk
lLm1ngqnftRit5UJcWoRfsJSE4BpWmN6XuaxAeAHI+DZxPPvTyXGbAdtm2gvKnBKB7rexRuVykbr
KrAx7AyoHnDPWdlMWd88yFBK8JqBEOzsgEnzLjfb8czsj0IDR1d8uzQT3kWharrpK1YhUkc0pRyH
q0IzUmeRy7FFxKFwOz1Bnusy8HCKB5FXRO2M0C7EG90pE/sr+oLSHtGj4EVL3sQH8GfYKcGg6OKu
SPmIXYwOH8ldJIQCHOmotVBtp0JmdpWXA51nSxsP5b1ewiV6ydHO+sRKL2uiyrQIwUsEvQ8FbyC/
8wRTBS+wGOXcOmEfBaXarjEeDqD7iYkzUSIlzT0JDXoEKwcULqBfxWsNNLBtdsmIqyt1eB9hTT1Y
S5yvZa0THgeCSAJHDhbeNMNQZuSHLdmNVakUP4mAlNyA4CS/BGjM4OzlJiRnCSA1EHyVO4+VZHTk
PoBoHQLRRBJSI1x0x1HVLoE7IxFe5ARBBV/CpMQEGrcKNG882stIns9w4dTAVwGff1ArKRSvRLEf
Y8C1mRF+gVHRPCCtzaqdWRIgsg6FoU39GRVM6vXIiSPsYdGyHuWCmK0pEORgP6lxdhhMEz3VCNu+
hip7183y+DCns+Wii9QgC+ddiLJLTokyCctISrDLqGbuFeCSPQk/9HYZJnW16Gl4JmtOllZh3+qh
A8CSOrFQXaKQEsHcEwCZHGRUFJ0zJFZzaAdreDDHkn9weIKOcY1ooB6l5NDidbRXR0MNUT43uA2Q
Zw3GoY1as6YqaBblapCVurd7YjGcoce4bpt9Y8KXz8KjKaZ55iKxln38NBAAGnUZwLgQDVZ5Usnc
4QytUJ0AzpPi0BbG4gkklLDxDkfgBBqvRZjrQ2IcxnrQ7gOT6RuV9DK0boKOULKnWm4PhQAdBioM
3tMnuSmTM80kMrtg1NPy0MpJwqWWAYAn6HLKb0p9bvdJE0w3tKLwCrfCpOCO1KTrCHj1qRDC4J7s
4Fr4uuSdmbrAGHVCrID662xSDBplpDAAYUaNH8hkGM5aR6kCDm4fQtcul+C+zRX4CupsifW5ZqVe
Y+8iZtsfR+AOV4YGf30tF+OwauNYe15KI6ocjjGKVL/y1PJ1rPXrIpoqVypCbh+gWCwL2iCohQMk
VrFwdA3NNEODNuJrvZsEIhWqIn0KmJ+2QpA3pWMFpTE5lRiUV7pWzbljKWrnDojGrkoT5TxJIJp6
hWmFmdys5vDJ0IrxDmyFTCOyIAv0HT2/9hgxL9V2K08itznL4BnwMIU0+XPEUYCKACZFkNq17iLQ
S8CSnCogQSK+7SQ6hD1xKbzhBohag0zUMwrZBZmwVQNDXuPpwlZpxk0E971ru/K1xvvBIbr8ku6U
JjB306aS1u0ggvMq8XmDkeVnFXLcQsMrVENj5PXeamqb4fMKpzi3bhG7okGM0CvbTQNKm+JJh12q
aE25cPhqTZAjMxTLZWsYGuyTuDRhPWdCUfmTrgENMuluuixyO5gscyHmIzOfAihaijqFJAwAriSF
Wh6cPMmHLFVjuDFQbUqY4qVha7btBJ9BFvRwE/YEmtnk5uXi61hiTK/dgri6ygmyCCIG73jpPIEN
hkDWhsZ4Ys00M/0lOHWXjqsVZjFrngThCGhKyJgrSF3kwS1SbgklkNBEWitFE5PXYKVcm5QXYYGo
cRKyOyvLLWLFBbFvnW4MEkdN5MryNW7ZURhztLtORWghJ1XgxG2I0yw2gLFgcbF8bCkUp+W4EWoM
neSsqqrHO4nbZGU4Au0AzwvGQxna1LbGCdNtKm2RQNpok/qlkBYIT6FhNReEJdpmcBj5mB0AYaRn
0kcx2ilyUU1rotKwRpTEQlzJUUVHSMM4QF5eoSYPQCg6oEwqb9q7IJ3FWxHSnUjyiWrdic3C6DWy
rLiOMOI/A3IWnhJCmapDMAxac4qYqhxsETABqzwBHNgt+Nk8WZaHcz0usMCkdFQM0OOpQW0ARsgr
hhZVd4Kuh1AF5iBU970g9wVSYIG8nqFpAAYUtajTO8PP8sYnWRdaWVxckxtWT6vJCFmVyKaqPpKo
JoqDnYodkvQKulVG+Ie4THC6lHnTCaKGpbZdYApGxH3rdmyNWMUEa0lQXvOWe656I5GdpgXJ4o+i
MOXXg9KFsIdzcxpvFrkZ35Y4nh9nqWCGLIapA28ngdCzDfg/sNSgw14NQj1qqzaSquluTrqAtGtt
sRi+1ZJYfoCEP/OTEc4ut7i7JDmm+rrhobpahEp+mXCxo4sc2Ak7aV82Hfj7tOb7CX0KZncsTIB4
vQp/1xBJ2cI0qQ5ELURI9ljnJka1bXRgh6TamVa5a3C/CcRCLqAZITtYY0B2UYWB2yVMaLydyU16
aw1Au44xZYLbtu1AaBj8MAI5YDWzBB8782aQO0HaFpOaxm4qwuTBzZkAqpBkWVSO83IxlGVtVMP9
Ayd9KDOM7qx1h6A9dJJavsCl0lmDcPqRM0ty+Dqk0PbPWhFFwbbTKrADWQfBg9GjIbTPjeqlhna/
UPrrzcITdCbz6wmmcE3Eob4wSS4TVF1nkM3a0sEoK9pdvYygF2WtiXYtmB+67DhJ85ViAa+Gr4tY
Fjy3Ob4GhaBJWyhQSuFUdQHjpy8H664DHIBJVSrkvcaSS8HCSdgltjMBELc0XuJFAcLrGFK7MTSB
X9d5inJDgyiLziFezyDNp20Wo6MOFK0yVKKIciJ+sNwt193U0tIuhMXc1IUkkq6ikq91CUeKRXT1
zPjcjkHbBwA6NYYFEQYgqwguI6FVMOxx1rXb8vJGBapWhUfif5X4SRcWieKuWsgTUNsqks9ptWBR
C6EbRVujkM3XvMtKiG0aSU1GlieX7OauCnFzE9HrqEISPWMyH4Udr12l4rXfGO3ZjEXlvWGLSNgI
GVKHemKfsCEb2uh34iKEL1NZRbuFfI+rPBGQkhSlivTYNMf4wLYT6TOf3pG60Mo8FnPJRgAbZWyp
GPPRvezmJCekqG9L4a2So17Zmn0opq9q1hTDmxgGeY9NqlGaEtPSyIoT5/3rnIzzKiIqazc0WLz0
LIpYqIXhq5FqdW13LTRMZTI7gq5FIboXjEUHTFSVOayD2LjnnMWGfDXmAzuurBqxQN4Ol9D7FA54
HZTd3SB2MtktWmcZHrMSRoZQaHLlIFmCNvtGPGX1/ajobXyb9miGXMLupfR6Eue82eaiHpduVYbs
+ZxiMdNsM4WjKB5GwvF6r5rasLfzoGZ9p/Mye1SSsg1Xqq7Ot2qxiKJXUTrEkdiYyXCUQSs/9xAw
WOaiX+8SoEvLHK4WYMmTK/w/js5sOW4ci4JfhAgu4PZae5VKu2RLfmHIsprgvgEkyK+frHmZiOno
DttyFQmce25mGxX2Z3Z0F7zbsPTGY32jMxQwAI45qogXs0bOLzeOPVhfoTnXDkLSXxKE9W4IPf1J
m1rEz8XQrHS642DmMx3GDu30kjXz1I17Vox0m6Mjmd0shlfhs96OJFluoYTUjzbMylM0NPExD8S0
T6WKjoMu03vXQh9y0tL9JZy65lMJdAK7NTAhHjqG+lIxcYTbBZA0zCbk+vYUrqHbQD5cfb2JYeKu
x55lYGgDaEkqdmFHJ9uHRZTcc9Y1nxxDESSaG/3C6ZeFfVtOQZumYcETUpTxbqvwLQZl1urCaJsi
d+/BNXd8o5sE8eFvxWehue8ClyuFvUGITkm9criIw6B4oyc1LoDhpcdFeA4BtEhWn9JmtOdaxCVy
Vo/LMR7WV+s0qfNQ2BBRNWiGRzsjc5OubrhAWBjvol4cHwKqU6dfMdIJNiGabHxsw9llBTzOm0vQ
SvuAhMKaz9ZfmAIXcc82IuWsuzgepztTjeu/1afMudc4Jh+qTE5Hywy12FbFVIxbEJlFvFujcn1p
KPdOyNZyNpLDxOrX0hZdwnoMVCto6GuLNVmp8d8aqOE99aMpvIwD+jgQU05/a3FGyXsIBuzVKB+S
D5gtUplVMgRO0TJlRyOb5SsQi/sqZun+gk+TbbNhFese3rA+trGHS9vOauZo23scyrxifRhZRdOw
LCnsj17J6mGhQ8l5rco4BQ83YojX22I6ikbNOHTc+JhMQ57solzjRWC3OD5DtPQBcpEdXA0b0Fhm
B9lg8US5DTzDYhPOi2ECle7m1ZZd8BGFvUpF+YFOg784JyYS3WFhjb1nt+cU+8SlOk5/mqnIPjIo
CbAc+JReqC23LwW7kjNX8r5rdpwDNRuyLkvwG7i7iQcOznEuKwDSgaXLuvvGfyGjDy2mMNwVJg7l
VWRVd7uqevclt1b7whst+NP7hXOOF7ZR2QDN648maePlMrgDBHD2i59jT4KLMuVQvsar10PAWHDu
nDIW5CGj5bO5C9BG88Oe21Ce06hpP1YZBf2mG/L0KYNXxCwF/M2u+f8aU6p445/WZIrfbcKXaz/O
cqnuShXpieXqSAB48MT0FUDnuWebH48Hla0Hmc/T9yplVx1bMiXWf5PsGOVT9hsKDIUE47EKs/Xd
zF6zyQ1OemixcmEuDV7rGTtYHuEL2GDH7cYHjsTR4QYJdY9tmDFRB75UH3IKiBknU2mHZwcIYL8D
ai9yVD4NnxxXi5ny6NKrmXdzHwbmrMZGPypDmmDC0levuZsgKuEj5iNI0MNdPuW0+IIiiKKL2yzx
K9XIcM+3pTh6QVaeZRalz4GI4yfHh9gH583UITJB2pE6cJNLEhRsv6bGaw92act3yBP1CTlPpzZr
xqX3ALTXhxIYQiGBN1i5vyBUzN5dNxID87CQLVgOf9Znw6MKRWl1iyOQqSYxv9SQYL/iGPEK9RiP
K6QjNgpLU63PQHmLPwLsO78j4ob7Ia24/CeQMjB86qTgXw7FdBJlxbCqn2PxyZGqYVc8TJp/HS8z
fKumozrpDdzWGepdFKhqjDgLKSQnh6RNL33jRB4Sc+XeqyKdAjyBSKkrDHtVM7xHuuqQ+axA3f4D
GmKfYt5KC07AhTQsbIjn5tpvHtZUqOk3Us9u2XZqhmkVOaLfg57NsdauwMWHvRp4Rj1Eha8roI3E
Jmzh1827rxiDIsq2BiYAD6lw4Ug8UojschGS+bL3+NM1tfOH7YxYHTqIXfag5Oiymgni2kueV/aB
qDanTEaeWmxVelcvKe3YkksuTE8V/FryMHoAnU4ZaggmB0ICoC/k2MvYXIFpxXgeZ2QBPinlv4KU
BTJWxP33MJsVnk2LhfnKIb87hR5E5kNOSv3IV3l5r9N0ftFpRhIw5AjKuZNj72Jzf6kOLu2V49LE
ShLFlehpUjFl+wKo74eNwvKKX/j2FAxHY7fuwgdkPyeqjE9dN5sMEpwPCs7L+artcmBQH9if6nIz
iVg/IVDU76qCk7yFPijLc4wAMdkCwcnfajUN48YuEAB2w+oudjcMdThdc7qcGzYinT/VWOYSdiHb
snBXlml+X9zY/Jm6GBo6pLgtdE4AWWxlcVgd/OUiHAtlJuxn864WzTPTOD3APb+PIR+GsmxQLY/J
cuRx2rTPaQlGcJMtyHyfZZUQv4ks4eFtkz7+KhRxC64fnWc8BaoON2cHLDrsmj9r32RXEdbM/ZWg
pwDUCQK8SsiXpnDG0+wsAeVX12bbhSz8JrBFum362jsQptGGhadzjH0tro3R9jQ1JjiHg8sKXJs4
f8phnq78ubpH5XuCNXLW9Iq28aIjHHJhjuEigp8mxv0CeU+zDb+E3RGzdPaDxke+lz1k2HvAJXba
jDeVS1FXzXOGFvKUat1wuU7AS7mjfzOseGJu2frDN7FpxzliTVnkBAp+5WlKBlbF3361yr99KTBE
Es+ee9jUdH2WvDj45VL8yntAtGyAz5MuDi4G9T8eYTxfo6h1n4c0UPmFSLOVl9yPWdrGtBVBImly
N97VuhhPOp7cfpfgywZbqxKABtrrYGJWcmpHcgBv9HcV6mJe/m27cLZ3pcKmtvjh7wb7hdxauc5E
fxiXrqbw++iHoJGN8tTGCS5PtLUTrG9D9DzwNEPpMifH2XLm9YXtHjLQTNRiOF/Nh34BWrQthI/T
hbt6z6hFoE8NTZg9T4W5CcnCZmL0vUJ94hqhPeL22Kue2sWYj5QV/Le8VyEURAkHcYtLJg53gbt4
5kkqU+ziiUOf3a6drEnXKpXnT5M7R8+B4n3xILu6DjbDuCjnP5576ccamLC9hFEBE6jovScSdv4K
/FqchqwF0+axQKQ2bSq9S5B3RfcJrS/+MgC27tOqjfZBWfYf7JmWI1C5mBPqKqb45PpgrHeAaZz6
MM232NKBLN+ceNCI6wJZE2JClaImGWFVPoZrjLDLqqW5iD6u5SYPu/jL5+vt7qsAjxmjKQcnYZeW
Bzbq4x2DJvw/3SgkjMO8cdlZ031oN2VZxrxbMMfBj19mVstZ647tq4aVeKxZzLgsfTV+rRT1t3xL
0YBnXijiXaKEfwrg3dPcCQXFPvt/+Ftlxj9Kx7u2n/fTsmSHafQGd1dK6HNxsrL9zTN8OXSxL36M
vxCn4Ewg1coHQhmu2YZeHkusLf5PufxFhxJDMBnBC1rR2Ud3quR35pn2tPYCgeHALirwmjo9pJNI
r4EnkN5GDG/UcSx6YCQrerpiH3Sm2JbV0hUv69wU0X5CcAaKYnCICdbKFlsbO9X7YNLxZqKEM19o
5yVrg/Z3la2I4osp6X7n2p3IrGpRl3vH1sHzGAtI8YSUzn+DDJd7onO/vfiTx7k7ZHnV8jSsZHvq
kwzlKhedtUNmS/L2TDRiB84RKnuKOlWOd9WSjPZOjZNSZ84y+hGthhe/NXTq+6fA7TAdZPyj8Ik1
ugT0YOzHx4U9DK72bTDfaRlgPUZ/EGXHGAsFcsqcI4A1AXz1gbGL4Vo1pNlRo1HIeAinjLvCMggO
zmRiQPeJRRWBEBtfX7F6UKNbV/h0yiu3cHcknsALtkQV4d2QO/W6JeEbK5BLMKw5YqLNlfczZ+Tv
dIVD98BWwtyeZRf5dOodEVMCh8jGrtBcqt+J7KHwDWIyrwgDJnfTQJDacaHk1pVLgd2Yl4nchlMJ
xLpUs7vrRely5i1iOo40DPbcCTWYpIBMbt3FdRuQSQu/CNAmmgoP+86GS5FsApHMOULdinR3C2aN
/XK+/a+rEzt6o/j1gRFMzQCJUIuMT3Lp/U383EVeovrog//WvChU3OebRezIbMl8rZ72fjvJuLzF
xW1MhcLQoz7oZxo7aeevkhOStc2lwPFd/armZBbXOGpU/xzIjKmnlxsvZFAXtm+i7MJnmCxTcykL
WTe7dR2j6zL1sLg5Q7bdM0o/EQHL9EaID/CBbn2KLjKf6Zh67R+ZjWv9s452BR908w3tpAsYFLpK
V96kC3MMsFZBs+KtX+r539DAodiuqZFwsNBFhVucRA3TTDzxYrtA4v0mpyIu48Ayf3UabcOp5ce5
cWXEPnRQavWw4PndguNUpFJGYWUCMd24UH6WoPoMxz788vTC5SyxbgnlPx3+tgszlI0sTDfSmGvL
tTjj/JgymEK1fzGFZ/JtEHoMORpvoKRf6ui+CiGHbevFBCO36QlyCehXF7kEqcgbL5poIOUJI3ql
2s85opBqmHeaB+l6gQlVH4NlsuEDxNSEMWXhBWxU+avupnvPgxN2dkkYx0NcwosgoHHFe156fEpX
9pn+s523eheoaC2LCpmWdwwb3GnT16D1dmOpV7lLcLG6bzacWnuZ276/vZWX9jNlMk9O+v/A/fY7
pdUZekYf7DwbLE1wzPZ0NpaPrkbsdbcANFcX+Nv+dLZ9PsPooItwDnuxhEzryCmADs7lX8J1sTcJ
u4i7pO08iRayLe+hZEMcMF4370oDj4O/Be7yA6HtnagS92UJKwHIWvGtjqNgOnlVL9EDO/Z8087A
LLFcEdKuj8Y3FKdw0UzV5OJ+EO5cnd1Q2G1gwSjNlevcMZHtfi9Yyvn22mlJ8O+VvXuP6NZ9KWUI
fLzl+sA5eFmCcCeUHWEFyRkuh22qd41LzsEK3KbBrmI6VPKyCbIP25b9HUdxBmdWDsVScdwNq3eo
7+uXY9DDo+JIo1+89wBAJkwo6vxqETmu7onDjTNj2JRk0R9ZVav8UKONDx9Xblfc7EHDLIeihW73
yk01ov0WcfQ7pRmZTr3Bhzetf8Zx9QNsYnnd5dfM2NrsOUcUCWiDVHGLu9bGi0G7yaGbgFxA8hnC
5Fi0YZJ+RshMmh0C01HLv3ZohQ/d0ieD0aSd0zPG2wTqamYwHJ3RsuQqIq3U3XqRgytHnv6ZDMwd
Gh0dt5h5XOk1AGO7af4ogzzzntp2ioAc5Wx2UQIYuYLWW74ZYbNtV3Q8D57HzXo3hgAmj0sbZADE
sHc5x9V1egJv5jRoe0aTtCjTcm5R+XbxnG7eC4Mp+Njl8FoZ4xJMH2Z5U6e3hR3G154BDKRjvpqq
eHP9MktTLtAjmf2lVZ0o7bYNAqmXHXs2bQYnCg25ABaLkhzsdkIoDTmvDdz5FCyCE95DU/hR+7fh
U8Mpf7Fru885ImgOxZFHlsTHRQZAk1MaDwyYGJZxRSDD7p9qyGb2CVB3gVm+76s028HrqpHQWelI
eNZIRTL2T21HzHYS3F3psEOoMiVKpsrlkGwJ591tXC/anOBf8ns3cirzu9Jre/XIk0Nznma0yzgQ
r0nh4ocC6DsHW36MYwDu0u1hnHnzXI3dIWmQkmB1RfACRyvP9RT9tDIaonc3BqFz5SLb1/u5CXGL
lMUNQpETYa93PbYWXo9OGrua7x/58q9WFCB24tGvmj3Dfh5uTUB15Nz1mVs+EKThh0n0MM/nVcU6
PaLYSpIfNrchqe5oMEGdPLHo3vo7uQRLglbLBrc6UAvdK5jhTkN5vIS2rAOE0LMgE7yBPxMOEsre
lMN2qYrCPyGUUeMdBTIN1z7kUszRmf5I/m8omI3dDuvNOLYcntPaC1AWOSqYafd1mbu+Js7gB0eq
NMziOSlp6RwVaYzPaZyKybDJkt4Pmk200nbZtkC0QG/EUoN2F70q8F1Q34rOTC90e4qSzC54plvH
3w9lNZXbfshK4qhWg2o8OkMeDumRZ8OMd3pw+BLtRtEzDq7KRcw/jGAAqB382OB24c8XDGe10iUB
/JNb578CDxTZNt+K7m8PRz8R/wV5r5kAQ4mSDLE4LK/JFqkVu7AQMTsn403kBLxBBdw9MYifwfZw
nmPobOWxol8yHIRanJlImCiYoRy53qbLlso8+FXA71h5g7KXKV5C8O/jgpLJrnCUnhI/aXiNqq4U
Qbcdu7loX/uoaJP/xBjmy0kNndNeq7zmhBqksJaYGOfK+yrC2mHYFZJmuaBrRuExSg2wRYw1LHbg
44h29h7h8sji7ep5eNfB1Zj7qZXNm+NxWd4OrZtUfwvr6Paw6AVwBSLvlfCkYXysIBm259XSRHgz
vq7BJJVKBMVDSVjvHaaeQcHeRHXuHAUC62RPN8xkH23FIegslbDiz21GEMJsIL755PHYoZiacX79
SkW0wEfquwiiWA3BEK9C1WVsf+IGgdHswUXqDibnWcfbwhR2ul0mYg9hWZZ37T71YrUekjFz5K4a
KqjkVbkq+xWHY+Z9asLQ4EoQxeF5k+ChIM6T4c3Ty+VB2KPrduMaQKcci7XiiRUxSGYqmCRMUR36
PhX8UON0IWF+XVcDZQIn1s0hWt2sQhLFsTe5kOW0+rxyPl4/Osm99tKL1AiHLtXQJ7tuWjp7pqfj
wUgz4CX+438XLlqOnFv9EEdMoeoz0QiXM8SyxQxsGQIR5NA5jYvzXCAVO8BysylCLYaqL07rZFvc
FtwSeCYKcMtcqezErcKvZhYVmpQfzUPD+Cr5HQKOXQC5hxPktjnK/PoyUl1Ij57Ls/rJhvyfU+Q4
UJygmY8Ahjayb2POWImiQfCke16Y21UO2UCos3hDeg7nrK0P1exW9WvXdI3/wvODUsWROftavxRl
rardMuWax/lY1fVyzQRrvZy9p7xGZVVHjfklKy3an6lWTvYTdr0pX3git0yiOjmmu4FnjYfyVPfy
QFBZ6l9cweLstGYkTF/RkHJUOZQe2dQjH/K5fwcYllSHbJnlYF/gWmt5rdxZwwzj6k/wGK65W25C
lx23jwVJdM4bqFiy9bIaEJoHqb3SxV1huwlqqY6fAyYBIUo6+RhlkzdSMSkCfpOPxVKnctxyZu1t
c66jyViUVtoBp0gc2E9fU+dqKmacYUzK58m4HQv6wbKo4o4YRE09DS4oI4/LGvP3tFlpmuTqu4zz
dZrQjbe2+vYAq00eMVTe6vBmkh1a/+rGZWA5vZBabfO+Z5veA3o9b1wTYeQqp8wwi/Lc0hX7qqil
fpGqWsFXz7fx/KtXtqjJleFNShfHVhiANg2Y/eIznFZUh+CwZ9qaG3oaAOzBaTPnsciHGOTfZ4Fr
YO/6fV0BHFAUN55aen0utQ+qW+WJ+gnkqJp3ePaRet4y473Q9ZIx0p/GG1BumqLYHkZp+EVhgXnP
BeRxYOa5B1ieqQYIwb6v3wPpAkofMAD9A9sxfE75KJ9roUJInkroq+m7UO4CGd4E5oNTJA/CV4hz
hprSu6EVodf6mMZBDLQ6rn2u2jUJoN6HzuC0Nx7fpF5Szx/cA5C3sv7RE7HfI10ub/4EJ+YlvH/6
TAJwgJQ/4OpZ07A+Upk0fGhXxF85V1qsMlfXDvLB1m1+GNIeS2UBsIoBR0lhznFT6OSjyAXJsCuH
p2ZMk1Ma98zQBxyQpxXByIOlF8b+n4uMm/iw3em5BPlTFfP6IotMPqqRsRWjmL74HMoiPOaTH14C
n8Ud8szBP98WZT7DUPKfpzf5LKzZ7FdnElZC4Yl9cdzEKw6L+c7lbwPtZBcsW8ub6GBahn5hE8jL
4ATVTqzFylxnzP2nZqqnR6WEgJa3GifZiDJFGMTh4YH9ExRpiADvkyVzGByTQZ/beKpfHWu9bWib
6MXzlID1nqC4IqpFFcVYgoIfT4hfDTfjfVSs5iOiRrxt87w5RjUAh67HKDOn83gR7Opr6mxD98ql
qSE8E65iKJs06bV2e5FsO6+LtgSO1UdRNIyVo8b+50RZuDwy2oFNtw6VPKkyVf/Gca70NuAzfnta
Ku+7kuuwbLGEZcc+XPRw4N+n3JmpiG9FkD/Exi/+1Jmh2QJQLHinMEsvQy4hp4PJ+OchbOJtnar0
6oU+EaPIKKZ4c17zNzxId8vztaNs2RoqNKnOBkqTw7hTHSR9MMzeqfh/N5dYPSH4t/CreSk4D77l
2gkiPo2eFDrCaNuW8/DmADkmIFkHde+XdvY2Sc4HMRvgMJYluczZpU0CVBN/CUPRaO02XisQmsTD
sO4SsSwPoZ5oSkRBfUSVqFBTaqo4vFQ8Phq99dGVNwUyQUKKUzP34bFc4oxpW3QDqY/kiUyFiboL
CGhAwP0y56ZuqcOjCpL0bglNjniW5CdRVnnwkWIdfWQVB6ZkhIVGuuQEsOHOlk7G4wIY7rIkitN6
MYUr+SQtVn31Vr6mXO7q10owtCcxiNdgF/VBdaeXnNtuj6tFKa6MWxiDDkGlqul4haVBELOWDGfV
sFqKBDHim0PqkRsBzfLGPZPCoHkgkfTvZk8ypShB6e+E18VwKrycHf/G9885yNvT5JQD4mjC2XPK
s+ds9NCd0Arqs+pRUlRNDdKTf/hBebZ5zQ2X03iV/m7SpMLcGWJ1Akc/P/ZzmV/TWCX3zopnCuVD
Uj6400wG7YRh9KLqhEqZHwh5aqdWXNLISpSHqofWyfJxJ8+L1xbOwafg8N6monpzSt2+Q7JLLp4d
vH01ugxG3WXNTpxamWqkkwrUVZv4V1TNHDJX6KmZdtdrR3RyxZExtoxvXBfNs+ruc+osHzGCXm8/
1KW/b2rQoNvbgkN8kjoZSpw+QXlhfYBvoWvq+nEAdn9l3afbKsnHfVOjcroO1FlyyPWIHu0UG3OR
NF62HPxyRBKD1Q8lE72PBork3kZBizFaNQf86S0DVPh8QGZ188nnubzLU5Dt24LTxn4QSXnfVWmE
X0kX4YPm5US3kzknbwlmUqcwZleDYFSnb0TR69VwQ//QiCwuTLVv3rGYE53fkg5mSA+Q+lTTU9LF
7I4XfrAdiWkPgV9ED1BB+2tSrUAb12ottrnLwflpBJU7sELQF68I4+cnKOzcQtLAyw4uz5yfhS5r
t/dW7lY9Vbkvzl/gihuIkLu2yMRLw2LHKY4jLrebGszwdu0tYALes595tSAeMqXoODc5TNvY45q5
VFehzXfTrCdG+WHw3Q1pCi50kGQlHFxIWsYezKvP1AOMTjeCOSUKkQ1IDJE8cXGauQ8E9ftIV/jO
7/zkzcSeDs4jWdbRROvcPq7UXJD3JtK+Z8jWHzLWXBhQdMmzS4Z0duwwn1sGCd2G5D52D0vqyGNG
3vxDATMInqwd9SsJ5CgOWQ4Hdmc4u8J9cTPiy3UpJLCTsZp2Q183PwEM+rMKA3Hh/V8Mb0NR+8lu
yp2+PRcjRd19F3XxW0QP09sgMINwY3Ol+FWnwPNu47zwofLkCFrHc8e/k0zc91sjImYxZkWEk6p6
n2dlUx9huqrliAzZWT9q3UUFmaTlvz/xg6/8HfmZNP8yq5B1KDyhDPmnlLaPYz02Q4oIE5Be6Erv
cc9X48y8A1kBH/1kLJpHnRbTTECZFOUzFrLh/zd8Nw3ZUwdfrnepkyX+Ha+7GY0U3kCKBuliEBd4
gr7KSLm7yneO7ID8oZTKM8N6fUL9nROj1WRm/hLk15jfHFUE5oS4bfmZd78pktecVkrTmztOYAlc
AxP6T4FNTfsskko6B4EwMD63RFySCyTPwgtvQbu1gaEBkkasEez6LE44PYnZ0l82Gcm2wBlR/VIC
vArFOurzB81DZ92U2qBwiLj/0UWEZvsp84iLYtz6wUEUeaf/TVwKt1XS9PrCs0t8ORw1+t0SGP70
ouXwM1L85MvV8xDZlP1UGkqc2RIdZCEjdUohs18I+/PnrL4tjKyFo+Vnp/u+/x2rnEbDOgtI8WoQ
HuGoiBnI8p7iCBwR0uZ3hn4mjI1C3pqH1kv7/g6A6Bi9KcmP4QizP+n/q6epFFQH+PlzVu157J8S
PfbRH7La+UCYQem1jqJE8SrpEKuMS0XhNpmZ0u501gRYGWGyfrNT02ne1kvovnQDIeGV4YtpSBns
GAF0wBTR4rdTLDXtHaNZ6d0GGJCDMykkTLORPSuWPsrm4iZw4OmmO+74pCwWA3fTIeWgUtXz/v+l
izryd93CpsJ34A7ElWVU8xeyMkFfSNAyCXJo8PLkxBlEdJygRp5QO2duc5LiyEtlhx6EPLJhvyJl
3w3Zs/VnxJbU3A6BHsrvAfsNdXXHqb+ydeLOuuZkKBtVYvBlj6p5iabGQo0uqnA7A9BKTsrN24Mx
TmmvgvAV0o+Cmr5n2Wycv5MgsBXyh7S+g85bRM8p9ZsfCshzcQ513YNyrXhB39bjWL5os+y7HuXI
H24tifGsE55kEBY/hRjnC8O1MDzpxFmutH9/nDGKeVAVUe43n+CP2aEj/gpq/KD0VLstlnbcgNuI
qRcPvl4o54GKVau2ih9g9t2vMhiPaNNHBD1zwWSWFuFSjyd/UWlYbfs2EPTPudIlzslIrrLbkN0G
51DXMhXUYLzJcg9mhYpqVhknVf7UzMybj3Wy6vpD6G5hCtcPyVoeJpw1y5/ccWS0KTm2IwKqvYlt
La/v+dxFrf5ZowR0p1c30rL1N1PIITvHbRPcfIHJ5BuyGEThI7e9YWi+O8dVMIVK3sSkC5kOxDu7
HolXc5iZp+Rfx/Bxve9KTd1nmHM6LAsVsPJeIf5G+jZlZUFkueqxPTqSFGYPDTUNOYuOFXyijua9
PeVDnSR6u4xB87dfNWHeZbZ0MjHGhl49XgJR30TGY+G0EWYtPACyRm6TLWZZ7sJIDKQoHLvM6u36
lOSbcsoMk+VBjWxrtVsGhLKPqPBoKVngIQdvzBZPCWsmeQ70P8zX5Xc4jt346qNVLvbwi1w+xpxe
whx/tJiG6lyWWn6v/KQqfinHyew+6GMxfDYDtYNNsDKiH6j8+5SahiheKC6pyO+Gwzhj59irSdQz
X4laLs2j28qZX9Z4eEHutemseHZaBQHwnbCqCPdOPKjkmEvCdW5IUg+0o5egHXrccSyUXTNayjrd
VWyQ1v/pUrnet5so5pj7pqfw60wBcxX67M8oWTP/wsXXDbZeRLDz7I0dfdTW8535Djlh7b4OhOF2
L2m+mk2alvIclFSgNk57y6d6nC0HdyAgpR1vAS4vVdeeBTtXdzyTsNlPzKYu9PRpEXbZ9F0yVdyV
dJH8HU4wCFT5XFwiTLrOYUgaefD7COMPtXao/53mGbQfETMMh0CZ2U0OVsqRlyhbaUi9lnDBhNZ1
KhDYIg2tWVOI8N9atKzjrMFQ/ImE1sdpXrF9eX4dBURFBBl8SBdm69WgwtumqoDgny3xhE1wNoeu
0oMl7eEvYB9Io++HirVHHgotFPEoSS9eF7SvC9XYlNvkYB9Cdkc/9MhoYNd6uEkmk7HJy6AWn7CP
zLFF4hO61J9owJozfYsV64TPUgld3EqxKMZrkoiYhABbT520xbF3hoF/VK76PFSqeCyTkUuYRq32
RLoftlCwsaruZmfOn4MgUbDA2Su/93o6KVyiGZv6jESnLeHf6Dw2hkHqbfRJY73kFvzSuVPMsms1
gFSnkwfjo4pxCIHwxdjjq9aL9zWLMf2hCZnPIzVV2B8jL//tuzAQ58TELncYKN37irK5eADFOR4r
Q4ttL/O0dXaJpQFPBSbBIhWTtWzGeMy6A1w0Ze7R0HGLY9VtXKkrlIyiWCSy/HE5uyWfVonuLVK4
7reG7Ryeg306rufaDyYXiVwyfy0tuwbs4NDS6apJvXvJ4rRbRwskExRO6uFuosHFIuia7PoSKe6u
q6w8E/b66oDUHeGrUIzbCsbgv8I5d2KWi83yowI2du/6KJleajUH4zkK1unNncOIkEWY4hh0KVYB
J+E+eagjLU9jXniW67Nby8eRJOWpKXNQanLug4c+0sMFqRDfe8WpWteDRWhXJecZu8s5CKvgO0qi
mXxCEY9LWXZP3I7569rmqamx5bDZ8R2ZrDjVbGOe+KqoPbeVmQPYSOh2yXHO9GeXtRAWNcthTe47
fEDzqRc0Yg6Oj5yG0plgTipotlKXSWcG63WigmPUIwBxcs6pvDSn/gflMVdb7vAhyd86r5gVc8Do
5PJ8mzstPpHJV+bVRUs37dJpJPAAmn7P/oZibMx72uPSgF6o0xFq6XkComl11nFqmkqv2HsBFQLS
gsScW+MG5S7hOPA6JAWpjt//j6TzWnIc15boFzECtCBf5aXy3rwwqrqn6Q0IEiD59Xfp3NdjZlQS
zcbOlZkp+69GEkne9I1icvdE8tBZnTJeY7TcmMKPKD4qsfFRS9nu6zYTC002zvSYUgl0WCtC7hdD
7a4NDNzRNC5PDebHrUNSAyYPM4z3S13ha+G2U5w4a2l3rimHHeUxdMw2vlSHhQa/B8U1t/VZcO5i
TxTVZai9dOfC9Tpw/g7sJlUhyFhI5aTY82AihH6UwTGPHfCmojDRVX7PJjbAfg1VxKKnE+chHqm1
jByVgBVMaX9ckb8uDmgOs/eEAfgADQPgvMqS27eoaFNrsCRiXSLlXmxyMaIne1NEln4BII7f2k4x
U4ZH+aKLgnAahSXUya/Yk+Vu6vzFKJ4fkzrKv8MBJndDT5N/9iYNENNSwik3HttEdix++h3gK3oP
qmZytgPU1AWHWXfIw0ntRdAm5dcoXP8l9MJihRBApXhXzrVaQgWuf2hRizgZFl4ybrg6iAUIi7z+
60xT9KjS1alPDRZgsW19Bxi4r+yfRuEbDDA9PrVLX9GguSA65nqGa+gd+tEVCu1ZIeY+0pY0PI6j
X6fPBaroQz+hv4AzRJylKoAjFvktLdKe0Vm4bzn+UU/qgs9q0XEAtG3j/6HAZ0kpZOrSW9QE7rK2
9anz6KcswozNius0llBrtNSCnT5MTTeWmN5BIRzqz2jvmJbyNVeiLU9TKqK9iybE8DN5O8TkmXUZ
cHRJ2elLELocgEesWYBgNPn+s4Me6aLJ2fVvaj/joYp5hcqdCZNhrvxFHDy4gZclXYBrWaiJ46CH
OOOx2VElNmC0+BM7K3YwYeKtcpV+EKVb0N7d8djYqtJp2YIwctzhMO6HHRvM9H5mdnm3iiz4TURP
D19QakdwaTZcXsu8MYx1SDd2ZZ459ObxnRzH7Nx0g0/B+zCXlwQvRXJQHdr9JjI97iQRNJ76QCYp
GVBR6Ybz7A9ze8A4RBUGtgyKFndgq8AKOALEXcr1oU6QB9MPHEF9o+USXv0gZsLbnYRy56WmM4dI
0Wvq1GVwD+tBUVoeKLZp2dzpE3Ws7U/nN5XdsDZfzvzXPhWaLcwsv6LjXSQLaPeux652bxM3vzi+
bk7OKPtPzq7teLuoZF4oeTAhG+6etyhuEhlY3FpSZWzJyXe4jNfDakPzEw5aLQx9YrMd2TyL6l+h
W04X/RwO/0izT+kXc7lg8TgmOLU2Tm28S+oyVrxaOdJzuQmSrIv2TZ9Sv8EN3F4ao2AhQCfLUx0P
1aMTdEF2bJqr29K6FhuVi7NOvel8WQtB31sTQZc1ixv2fzFNKSr+EEq32DBBJrUWtCHWIKv1Hoab
aUR4ZlRHHGy9JEC0rxgGm0mf0O8SPDWEhex4a9sHhtdh+MQzgvMcQI1yLgpx0vi0Bia7rIszf0ea
dfHSiwZKKEk/6wXHz9N1iWw/lYwW3GiovORKUyj6VS7sL6juK9Y3F6KGKxqNF3ox5Tx279GAKHYV
dgYgucgvTkMjvfgQdKO54U8kfYETwvCPUPn0zVtdzT5ZQfyV1DgHCD0umQRAmNW6DSpvlEeJJpLW
RAv0GT4N0JkMGyJ8kUmvuFpu6d+AIEHD4VTuZ0gTuGcR3FE8T9mMY/qYENeT7/zWAN/FqyBtQlN7
pYOdmjBCHFevGH69aOqfRpiEdbPUAUtHLgWU/xrI9KmK3eiZdg3KAcFwd2O7uHunN/2e50u5W7wY
VneEJJtfQwOOEa7leISlS9Rz3Ap6SXKZ5/2RXuqlZOtaLZTwhUR47LMFz+8Oecm71Q0qlYM35tz5
ucDwJmnE6Vb6SaaE9a+v+cNIl5geUlC7S8Zi/I9DhMznkBNEwEvLkEG3xFA2DV6jgzDi+tjMyXLg
wBF0KD4FfU461NFpLgOzxy3FU8c63tDsCKXFTkIEDP4YLYoJ7nfiu+uwSxDTjBhoQv7oDnlhN2VT
3NSblGqd/7XiQN7hnWdiOsJrLD8y1fY0KEOoAOMs+TbB1QfVAT38x43Y5rj3s/GeY6Xn0zcZ1M8J
XORfSolCricWrZuhrc1x7cx4B9GCuKttuu5xBPQPKzuYc7h4lFXPaw2YO3Us+DIP8XLP9+K8jGOI
ZzpfoVUJ7SbTo6SwZG/GiO+VMHi7pyM4/6R6u4v+LaLX4ttZQCa9cQX0dpeCqRxfcrMz0qgHTEfx
WbuCJVJlxoRTVCZChK4s0dCx68zOprXbEZb7ZeBMc9IqN5xmcqqMCjbCwPzhAhTaD4PjnGrpMleo
EL/+wcEGN+5WxU4ce3XELxvqOGR8qlauMv5j3C3a8vXVSUPJVqvvqGGsbuGGMJjV5MRx3Q0Yiqm+
w5ymMqwmMh6bC8fNYI8lJP6rpxBH6qADfwuFM6R7qwUqKYEbtMQH2gJw4jR4DZvQ79/LPg+QlGJp
N9SuqvoUyh4jbpXrmudCjFEesbiNhnIjKRM69C6FZihO7LM3EgGgfnWHMSRlvuXXQ4pHZTgZX+p4
78rWJf989PPk1LBK7vY18SygLxJVHS+siRLlgnPbHH+QR5IKYjMdi8feUcJ9xGc6GXpJq/ihySvO
vbFlyf8opIbgB5IMoBrQ1Y6ukxUs+/jlnU2MfVWR/zHOlA+V60M2W80/IsLIg6H6Y0Yse2XOBGYM
gjxqbsCaC3srpoWGrcpOXnls+jGOD10cOvq2cPvEvR1WEQWolbTeQPF36hSyvPkAVi2/56QyPWxh
DBzLu6h/GxzOUYJ3dwHHB5enj7Z1cpIP3PCIR5blY4hCive1nwETvfKmmtLqq7C1/OvHQfRUZ0no
3a1uY4sbzgOAjLzd52aXs0tg8cru+b4la+YPDa3Fg+bnfAJhHzF5y7qM0cS8eSGRciJd+kz0i+c/
SVhkf+9740A+AztxiqlaTAzbyMK8IF7UyEKCE5naGEZvT26QGwyEYcZoOg+pw7CezIeUf+B/dUN+
Daq5k2Sk/BcTZ4HBxcpY5mMSH5aCiQ/XC4jJu5zB1Y9xCvCyJ2U2OS9TGR/9IO8fukkVE18N4SI7
Pg3FeQFw3lm3dhm2dlmnD1ut/b8oVrTS1UuElbmNmNA2spqWh6wDKtjO1y65bQcBdSsj1k73c7YS
tpz6HcSp7AYU5TiXLLLTFIT9bo2z+smRfS3vnNWHZAm5aOXRsbm+eKuz7LvFjS61H6d/xAzswFM4
0vIm7EDW7si8atbdIoSSO/Ddurvk9Sge6qIddkiW6RMN6Pq1AinWdCWCfN10zBcxiUlrgERXgfpF
64Bfaps0zkQBfdWwN8vYadvvaeILqq9GzhTEPVSiOaHC24eM2tUJJ1BDnV5W9SdavIjUnj1xInVp
8T4R62O46orJIS/hkhnqRjU+O5zogy2n/jg+L2W4nlC1aEkhVyl4WYIpTR6AIzjR9ZRi67sE/8UK
zOf4u8bgR9BzghbuuZB1F+uI4FA6HlDV1kljL/qq3dkvX4dWtzO6aEsAEXasxGM+7vh7UcvdwL/2
1ebuK24eHgwgDp53405JfF+lFA/qQtMjOLBb4eMSi/cC4p9MT9D5kkO6m/MYiNnioVSQf6aeCP5e
1Q1+0coEnHEwB/CrDNU/wWgXvPlN7yTweFFok81oRHxjbUa+T5d3EBVY8kfNkzZOOSIWBDD8dQOj
DzKuRXjnKJolDV4oHeIRmJoVGWvDjkjE4YYkKQ/cKvFFsVFyWu64UdQ+DDUZRfWc7GovAX8vxDQd
V4eN4qZRASlCrZ9U6QFaI7yUC/M4lVzRbYOxA1MFhYBP+HZ7+AKXISHi3HlXp170Yykipy9lTPCp
PHoOppITgVE4Bog+wAhMmwVYf42Zsulqc1fJpPX2Eh/UQL9wOxL54C62uJ04QeTHxh9ZeZeG9dem
q/zCHP3OwQ9cjkreVkMn7Dc2mdB/U/ivflTIB80HCvcO/cRDEBO0JmFNWff6wpHRHtp9kgf2uGI9
B+yLNotLsd3FjQRuR0sm3e3kZ+CVBO0E6BztvITf02wj95SNkgM3rBMKR64j3huibKfl70Kr9MuA
wEUtO5oGMOG2rSsW90tbVfJfPbZd+YEAIbITZEPZ/E/4hhVR0RwA6oflcIh7n9NuFfb0vul6amLk
danOARMFirTX62Y9DABd3Po0Ud/GwjbJDYfg1fC3xutPxFH2tpuK4SNFlSoepQ3lPcuhtdoNZogH
8nhQv/otfgznv8YOgwufI4cLIiZPMrRB55bSvHkP4lljGJUQzm45ngZdRTvChDqyPwDYSyjSLvDe
nKmB/TJBI38IKLge3GxZZuWXTtwZUXKBbZuonf5UEbdGlnboOOTL8AjxPHzM7zC1kF/EdPFoPpD7
BCWqWN/KfSLsOp3m0CNHqmax/OFXLWsVFosVC6LQpiBOzXpbsfkh1ktBUe344zt8uGnCXmaiVJbx
n5sPy8VzlZTFUZus6Qlgs6wletc63dlo/s5NqDKTkIODJZWGz8UbnxxXpkCSUVRAjWr+J1HhXsGX
UT9xK89PZDG5l9I09WNoraTQW6ThHzb8tGMn0birZ1rAcKEwWRLdBt59jfLS0aenputGpLjqoPmK
Ze3CXrj48vtEhhss9f59H6KXszqhSDP8ReAHkkrR1jZlF1QPftNJTCteMH+TQpLcZTSZmv2K3UTg
0hTLcQ6YGo5z46QBIS29Cvf1Uop3DU/PQjEISOzL4IDHEzeaJByuz4sGNgloormsodW3qqzN6xCD
D+MoyWx9JAPHVruwbJphQ3JT+7xyXt6GNq/vB4TveZO4cbil6GwlLgI2TQINHkdgnb3DUf8/bn9c
UY72mL5ovWWqb6eYZtV5muPTVClUdoxf61u/GjsfoyZwgudqKNHuMuDVekvlLpkF0FwR6/iYGIUv
7OUrN6zOouSJDj670isa9R8xH3wm7ELwhGsYKS5RlKd4Y3O6Wm+CWbtma2K9fgHVjz8cEuhoVeNC
OhyN6EilISvEDFztsHIAfHHzihrsq7AgDiMGM9pqkFGvyUbg5OnBdwVwXOkClSKs5DDjvDjDw8gD
qn/qM1lAnglaRdu4VXezy+vvCQuT8e4Stw4uQRPQPxpLtLIzqPvg3zhuRN4S9WTed0lKRezi1257
LAlO2PSHXKo4v6/hpMvPxO+iswoBP0mwmrQkgaFw7bMZ3eYt7pj56iSjBMTSZHpTtd1a7mREjs1C
uFQgPmzezb9p0zmnWXdevl3tsjzXTiiprPJ09y+8YrdbWw+D94ixwKfkOpscmMBakvAU5EW+7LPU
6W9rZpk7khPQDBI/0Io9IYjkOW6mdC9TFlb1gTMoI9cY26Y/DiOHSYD8NWBb6yTiqXbXqzt38ese
jsrOwcnF6nlpoOx35JfRHRxl83o2Kb1PhxQiEUyq4VqH0U2m7py1c3Lyu6R4DEPYI2K53Pa1A8n+
k/hpvPVgn26LXg//zWHlu7C2hoyNTIg7XqQG+VIlHwKr5bzJFTgSV1dg7wzg+qVjY7klckRj4OzY
OD+i1eAQdCkQyS5Jzn7ydQnaArrJI/ek+V5WRxzSGUckI3oq+FcLIpX2FDUjb3AeAuhkaO/62zkT
5JYWFn+PYsfh7eMoWT/qamr+Vot1LqIVCBxKBSGEGTm5m8TJFh8lxiYvBeLEbd/11VthJgBivnxS
zkJuCBOlYtg1ZDHJ11I7iKC9jXz8iiEo49V/ATgwjvLcokarJwUtDycrh/ov2QjYJfJgZhnqC3l9
UC6oY6TV9b9rMnRPa7Gsv7mRwZuTOPQyk9XYOnesTQpuFtRAn7VH69t9KGBs3mwRxLyc2K1cY9HM
fINwL6mTrXgpnptCmnPGBjA6LKVanV2NI+PIizWnbUiU0wOvYsrH1yxpDnHduMum6t3yKKd6Kg+l
KsVtaCreDw5zEJGOXFEOEYtJ+8uKmMTRBOMFIIS+7sDyUZ/WNWGVKAzpEfgt6zM35gg35qvzAO0Z
bOpkSb09ra5whrAGvArJN8Mqk9VjF+00SRs5uoxf/hHC5nuQe3lDCcnAHB0ksL2Dl8HDDSNNbo3C
HMfFQPJxliaYumOCUi99SxUrRt1+bTHcYqphcENLQyZycUodcIvM2zaI2V7auTAvFGjnuNhoeyY8
Kh8ZzdOFdlF6uQnnm8TkPRDDsHpHd2h0fl5dzBnkaEX5a882mmgcd1D5HbNGdmdyTC3EkTJE8Lhf
xSbok6R9RDJehwfyFSGvSMTT8S0B4+h77dIo/9KhqnPtEr0IwuVkatkHo+nUzbosTQGP47R42/wE
w3yK1rVss8jHST0qgm/xU0EW7mCHR39LZAaEZCIyr/2n1ri9j3h9ffuljp9nJzCnwLE8l6ockNkV
3twi/nbI9AFg/33Z1ao/AMvED2Potu9rWFZ23xtlX9gnyvw5wctCZXTTFsJ8ZaubdISLxQnaQ+Qq
NhvjhGXdBOwd/sVF1gTfAUeNf7ZesKUO5Sy/ZOcV2wyAJMaSPtCxG9ST/+S34RDyV9t5fWVO9q9v
LDY29S6L9CpPNQes/i0yaTf8rU2cFb+cMArsDXrNqku8DpjOEYZ480r0vhVQto6DA6WNLXEhson/
9TZM3sMsJ0ADpZvXPrQF1wUqqzavLAO5M/cjLoj70DFu+gByCIi4acSCaLwUcfgRxXXwNDtu1Z2M
qpezT2L9iVyG7iUoDGCVCBLsi9qSHqWStB83ohiWS9mH8XevCKD60+LE+KXbO40QM6N2+GPDJunv
UzgL/0yWYdhClsWcBTRmULYcLYx5/82xTi1/sVB11Q5bsvefIlS+eZTXlA+BFuDDQ1Li2x4HaCEs
4jEHyo0v0/hS8uS9C+2iI3JApPdjPBOd/MQHMpF9G+/9NOIq11PfboWU1oXc8Ic9AQMcwLo5wTRD
CMZ6LqGi5k81BZH6Im/DK5lzlsx8a09Zy1u5iD5gDax+5kpxh3dCBBXZEXMyjvF2ZguIgburHnlG
EAAz2Bz0Q7OyV9GQ7bVMkhvFHD4SgOYSiIXdbQpOTTU3+TkvvewfSLtsdzypvUcG1+mSdKu87r2T
8bdSTf/ZlzOmizLL1AmHx/isCQo49vHQ/xhCn+4V3IR+iUVWQK9QF3oXjd6sNnwKgdgMD0lYFVNP
+csunuLrw1QCqmCk9eOWf0yxhHvU0TAlthXkj1/Nb0L7N10Ln9DiDkxw2iUl8dpfPLn5V64MTCm7
nzS4Vzknp4XJybsMAaIK8NMqUF2scAuxC8mbfq/I+KhYvpVEV2A2kXLL1+h+MexJkljyWpVkiWEp
5oqenSnfSSKF7aHM4FQ+MTGUQICOCcyTaAau/o2Hs6a/nTAB9rtWL2TShGOuj0kpDQuzDmZoh/2w
KEjr0hixgti07mNYmJqBfGQj2A0hx4a1qGMHj60eQoJbde91ZxLl2xD2tZ//jvR6LrdlHrMANgMt
1TM+iJ8iQWvP9hnSHYya8NBQfeJMZ8InUoLTdL3mT5zTIaH0UKGG6Xl+Sn3Cs+0WX5M4sUBFQWmx
AvzQSZ+tL0UbNOS+wnUcfYX0hIbHg4ckt1TsrKcWdcp56QIuc0U343dLffhdiRWlRTTsivA/o8pG
8EJNK45tQKVcM9dQSJU+YcLq6remIMVxPzCllYfFq7J97ZFPfMjSfin37VAmLREUVdr8EZj33A8/
Wl0QBjrf9duEb6H6iGEQkEVhZtP8Qmal94LoV7JtKchvrISknbHj0bUPghRdwu3z7tj6PGx7zvTN
rbQzFusC0vWpcTXdf9I64SPb77TYVy4Ztn9GL5+4QEgSjcYjow1+ExIXOfQa75wy2Hg7ZCeIvXge
cmfnJxM2BWgjjJdhITcCl+eRRqf+zFTprKfVix3ntR2J8T7GU54VV83ezW5X3yFiz2/mQN1oy37/
buTqUcdK64Q5MGA9u8uyYrzl+l3fCdrSdK5lPTCyGiFOuki4SCJuoX7zeZiqjfLbkn4e/IPcFnHg
myPtG8DCy+RaMtDKBXOFz0md5KJ2OXezKGdyyrx6nwB+szzD1HF2/ZDEdBlPaCmNh4VyU7s0fg1+
l90iipQvTdhDhJR+0LwntFnmnHC6/Ac1K/sl1VOQQmINaDYMJ78tWSRbqEifkCknzJoGhm0Na/1d
9UtkTuXMab+iqyHYS+J2DhmaBR5YOhAY+ELi/d6vMWf0n7Bbr/cDs06y8X20UK6pzhv2YKFmh+eL
FDJ8FuQusWC6ivEkRhLy1dHZ65oobh9YxGPwL+qWdXQM+QUXFFIIX7se7qyWXUGI8ZNszY1frQqP
gzZsVNJoEXq/euwtua6GxU13cbna+KvngURsa88u44VEQad4jgqWFy8IiUwEiUs8+4mpY8nfVp6D
2d7LcoxRHJrODXoi6TOpOYZ5h5ZeBcsFFJ/gN1JGTwue336jghJRo3aNxDhzvZOFIK3+yMuwCAVF
or2rWLwPZLIAjsz2N+Y7XG5Zwq5EtrkujjZo+1ajso5cDS8rl211HuERcMGNuGXhZaP4La4L+0M+
it9/OBgqMDO0fIyMpc6ljaS8LdnQ/ONkmUIpDrpGjx9b/71MvdQ/sd0ub3OOypxPK3/IHoFTPEiJ
xSJOZza7Y1+EXlZmCLshPrAN6+uABZ8JgqexdYiKDN0Zt1HAXnzPEyv8hJhxnrvKgwwNdEDSLrEj
d/NE8klOnCsaue27n46IrhvdDvrAsQu3UiAa72TgG17znGj8uxh/847oCEeQThYUwRbGpX7I1eCt
eLDxD28r1yL9o335e1TepdvzB5qXhcPtKyB8JI4Rlke+Jlv1rMXniuj/UFYXHSrpHLo+lQ+RGSWi
5pLBIIIXeON7njTdH+uygcZjPHTgeSJKbwq5EKeC/OC9+Qjp7XluVjtcU3x0cSLxIL3LNC8/3HDX
/dlmTHARXe827X52kmTDH6bQIHkYQUaHlzmbKnkTk1e5vsbJUOivgcjQQ9snhNImblcFO29lrnpY
2fjuYndYPj0Pb+dV/PpHxiFgklAE07YRiFU6Df130CzMGX076XBb9GV1S0pyND35s8/GpGO4IfIq
FDCVIhxOGGsz7zwMjBpTHKKbq47/4aZ2luG7d9b503EwnhNppXAjjeZIqEgYcTWo9mwcr2WdF/IR
UeGWWN3L2MDbrKou79yYFJpnkjC8FBIs8k68M9YmA3iFYdmzcIi+BJEWT/g1K8JOuoRV0qo9zosg
1ruGeYHcHKeYjsQVcK4n7rn6L0+cGUmZ1vh7O7bN/KPKGMhujqJFknQz6WPgTjWFWzWRwNsJKN/f
Mu82XyryyFjtOxzjtg5jf8OuLnjgDSFfak6vgCd+juejjatfAmrVHYHes8a9rf1HUozLXVPwnN4z
SawvgUyq3TJIpz36uPn3bZBiKk3dpcJjQhILDyZxFAzbb7nFrr7JIhN8jQv+bw7C/Ewz5/qd63De
4+zoFO+CZoIXnA39I26YH5hU+0uafX6aSZtheV/VlxpU5uQTJsgKPuip2dY2PEspCfoprhbmTSxG
MWzJW7c3ri4Sfz86lWTV02TiKQji6EcrHtaQP/lwqptWEn4xeR8eywSWRJPyeDyMaXSKvBBhO7jG
+IAp8ClZFef/1iKoXnGpLr/ETDqkW4Spj8aHecUT4NQwk0XyMFvRvmg+9hfZtcMjEyqjWEBcEK40
UTzVxoY/Zen1GASkSe4SYaLlJvPzSB4x2mJbmZ05OtqCsx+EEjlZElfOfeC2HL6YFPZBDku/FYr4
XTJXIUfNst55IPdMmiQ+I6WDmJkkb5CtREZHp/BNtIMpKj66XOXvNad+HvI6uc/7Wr/0fUFsFvNM
9THJ8bMY6pCvqwJo0Npv79w0Db46glzecn/GASnHsjhFM5r+Gix/+zy2xzJbwyfqfcrqFHPj7X3e
euNmCD35oNoB7CbCdHc7CQ7ieztGE86tSJ0X5fOtyn78ZP6g9A1nzMHrsmT+DYdGRAeHzJVDR2ZA
uclUgTwK9g0l6wDJaX4tikwSk56cuU28nTOKlzgJ7L24HrLgRrh+c0sMJYBxcuM1Zfos2CRseEnV
uwDVC22DBpOL7v3izJZ+vwSVPTS5ZM7CYj6USH19fDFGTUSaBE9mzgmAC5bu4kxF9r6Y6AWrlXPw
yOe7E1DPp7Z140eJmfy41t1izi5VRzueRT3nBVDpduf6vncp+H1IMEI9cDeBbwOUmMllzAjq9n3h
MXwh7o7fFqUpR+MZivijQ8dcTwGYxlPAy+pU5qn4AH+gugLoGVFVEvsRDetU7awfxAGnx/EHNFO/
JmUHClRH5QcgpnduQzKI68kzPhQ+0ZAg3vkflKJ8X7QjxYzEZG4izedqZ7KsysmFm+ZQtet8nxSs
StqIAF7LOpiKs+oBY8O0M3mcPOeITRzpTZGBhTkRin0Z1Dk9PaR3AVQ04gSTZf+auZ9//NJtGGfH
b3jDee/VdoZVbdLk3YlTaLXMeVqvfykQZLdQhcE9ck2AwXbRyAhhgQhugno5wU7wAONgThUVO1vi
6rwbcAoOorGcp6vmWVKrN3fFRWK04aOupOU2BRiH8Bh1iD3dasNGOyCYeuPSoPGIQEVYNHufcmZg
GrzK53GYDTQi6P5M9IGm52Ua9WOSrSe+62TfqxUcUDrIf1hqf6jprXeDa5zLXNgLlmq2lX00lv9i
N9cbZ/R4+Wm+1ZV05eplXZI43k2RpfeExAONlYmWSy+reaERyPWZcd69DmzTMFwlIcZDKKlHejTi
L0eHd3mozA1xAZl3STKXh6pLhPW9mMD4R1KftrjjSTCFqrljWKrvwvlqPo9ALX7T3uX7Dqnj6pMq
jg40hQwu6Rtc0Y7r/Fcq4sG8YiFoEZ/Bgb2LQXIEBauVL9stAaK8iGPZvFSdrMi5rGrvHLNt/oql
6m5mOWFBZxz+ZXJv/zRN91BfHZbcuqnk/0zZ0Ua4jvtt+/qh0yr7jMkx34woog9pHDUHktHda/U4
sa7bMkwMtYtpx0u9CH5bx62feGHNl5BJq99YYnkonqPb56R85meGW5LkfElcCLU711dozRvr3c8E
AbrscvkGk/HElkKwgORjrordhVqK5QLZA22dl7gXgELULq8l2wNm2w0jffKh5gwrwdTJExgQARxl
jcW2rNWrrjWHTQqBNPBReI1MXW2x76Kw4CHz/3dEY+q/iFNJuw+WzL1XZs08DA3sjMZsJG1e+WRz
2aL9JXFl9DdcflfgVY35W5Wm3j09LuVzgGy+q/UckzzO/D9vFXSI3Pt6zctd3Uw5R9asR54ls2GD
wj9cJ4v8z5x64wtn/a8+9dOjLok9xlHPhIBESgVBo74R4m3B4NerG6PLONjmqNhkA7Cg+15I2cm3
Udi35kZojvxqojG97tOdpsGQMKt56p+LSMSkTiXFFTxvIIBkeY0WnYh8xx3uvYa+pWQnHPr6W5Vu
flyh77flELDYJtusOy4kmT1mg+mfOaXwLIlMb/7S6GE2/bSCEpi2YdXSh2G+5bkgqdsh4Gev1ygf
D1dcYcup0m6NQ1hQt6h05zQOfMecYUX0Ks4+sKwtakYkLl7KbnfArLUDJtb7zhQKQ0ODVVWUZthG
80QjRNnFatwXa88o20FX0cjV7yYCK3mcLO+EzcE/+tYZt9omWFvtR59nITr+NagD2onsm+zTWHyl
pOglmHwhlfN5NuSZo7NHPM7wVLjOq7cg2/i+qW6F9L1PdjT5l5GiPydjEpmjW1dHEiKv+FHF74M9
3Msf05Zl2EF65C8OCufOlrYx0Jh0oIfHYsAuC3Um1s05FwiP3dEZWQ8GRkYvNa7sF+mH+S7B/0Yv
V0IGmtTeR620+HSIa3OOdSHK38kEIDe8tZo/VajtXQGNlRDuTk3X1mPff/WLM+zTwNHw5JgKerKj
+iawMc3xJmbVT+4Dhg7Cd9Ix4rjcYRcqYOODK8dOUmkx9aeijDEKFEhdjcwCSL/5v2wGjMIteSkF
xvKO6Riiqvxk8cK/bEqemhHlNKmaCyYBes5jqz9K0ujxqMwLq/W1yvSbqZbXLL3OCCV32tHCcgMC
B+FuIVNoH41xfcZ4lj0qJIevMvWvrRuNZK191Rq8OefxiceJkYvQ9SMiA1uNWDT06whaWWOSP8ul
Uq+WfIptVRl/2AImuFdOMX+9sn7vWB6W5pKy9GCayvKOQiAiXm9XYtT3FKHoXwzYiUHMyloecEkB
CRZKf+Hs5jn+vh/n+U+nSrTLib/iT2gLrqyiSbdO7xL07+LV+e5NZW8atjP+kREoJp4bJRwvGhc4
wG3ROGx04UrI5f5D+sT8wf5EHOM6CRVFV9p/muJuyM+Vi5x90GsQYOTBCGc2Ljatf54b8CqagUl3
Uy7Gv1y+bntsUOzfvLKw7bcwpn1Yh7V/lGQ+PFqwE852KnFx9se2usb0E2FzhmYL/o+j82puVFmj
6C+iiiY08CohFJ3k7BfK9hmTc9OEX3+X7uvUOTO2BN1f2HttUqUCE1hvDotzCgdo7Fh5pNXL6krj
6PRMO1pucESuuXXw7PpG0Yur6aznaQ6+Rvo8D6HUgHsD1ZLxvCK7Xf7rMl6B1fMgzTJtQiYyrilg
w1Xn9TlbfG5evsA8r568adRAONa2OGWWl8LMa7KfxUoFtyraajcCSOOWj3gArGk3gRN7J42OWktj
gItSWdcHukM00vlYew9iAr3nKyensS1X/zlNChegnEbs92wy+s04NuDZUE2Mth53yB6Ii1fCCC4o
YCy5VWXl7rLcNXdTR9+NXhB+IQmwSxXRuKaM6pDI2EELZdOVRKg5XIeo8JvgsqZ1be6Vnp1/7E2b
U2GrjA6QYA+BgtqaLryFN+QxIQQR1JLhN0Ou+cAUhyyfKnAc9MKxjTYTogMLSB9jEaHLvWYCZMIq
YKyDzX87OgzVI9f31k80N67GKeawjE3MWnYPk8I3Sj5djxBXbUrlQgp0+yy/QeEsmrw0xOXaEVS4
YD+9s2Hi1S/ssIwFYc7N+Ptl0r82H6mDsAB1QcseBUsFLT//eWvhOHVno6LaIrxp2FoDA6kOEW8y
LEfaBH5CfFH5MyATRlFb1hxCvmpWoRi8UqeQIKSgrG6x+tTxk50UaZKH6KrSuaOqZfacHTgVjEQw
HLUT+xogp8AtjDQyfQWhmMdvcTXq4HPCH69OekLJj3WlMTQabQ2Irpm4iIgotPYIA9R0SHlN84r1
TqoNuBxNbGZ3VhzbJlxqkE6A3HziH4pjkWTeTJjVupqKeKWunyvSslRWUr3xRzmCcylwslNpJDEO
MDoQnf2xiDTlv6kEgTLBWMj4EpBylHLqrmkZdzHSClrjwoWEB/alj5gqQwDnzlmvKEKCm3WFEMxr
kJvGcOhiqEHkp3CTbOi/BG671gzCSnYEIiVIHDZ4ZBmJpXPC7Bh99PBZJPNtJVVa+o7mNoamDvSC
4gtzCennvdsVh7GaVhXpwKk+ydEwq6NREFIgsAKNoZWbRX6gkSY2US7Tmt+DuMu9/dJ5tn+cQazF
qDlryk1YMtZJ2yPtCYAedk4ujeszVB6gjxvDaZU6VypmeIMsv6nBa/nZfMXShGi41pLu2eJSH+8L
NXvuoerrYIp8I1s7vHWN/rSsETTvhlppdi40LtNhwBiJEr/svf65v4E6GnFLaUTuKuiZbyJgMhfj
DH88goZhi8UjUZEA4/XVZCO6EAeyNddM5VqPXuouN1yWQtk0SEJTjujC/OXYt7ZMI2FNZXXhn5Qd
aaIdWlxOAkmaqaHeemPxntA+6emFeKLhQXra4ZcigQZGiW13+3qobHh2AcMYYXX0+i7KMmrZ0pw4
1tPmlTqhHn9HcD+/ZNNhhLLYi/s4yfDu36FO6N/bMm2h2jJnf6qNUf0FDtaQA3ZX1KwlatJ7Roh2
/uB0FjWP7c87Hrv0G2OFNxwNBqsb2Sb5Q85JUO71VKZFVJN69yMlETlhhv2QhAumlsmhAOmW4gDN
+DlBD1dnWGGSlCrDypxwLVpr+WMUP177pGvGfbD0/g+wOBM7NeGJTBhtRfks4WqYYZrI5tg4efPf
AFeEkZJpEEs3rJN5NlmwfWElna/L3BpvvLYEPyEUItzMH/PROw5uLO4nGhYnqoUuzqkC+0th1nLK
883nTuR0BcvhnlkBbg0c/+wuujy4K4GwGWGCI4MukRNInKdybd4w50jm/fRICKqFlWFmmT1By2ZJ
m/6IcLb+nhCE3CO9qUUzUkqr+47J37i4roxPo4uLnLt6KkDeiAYnoRxYWYZebciXNcHRwd+BAYSU
0KSBrDQK70KUAjYpaQANvJlzUs30rpRViLDNLd4qkOjToRrH6scoZ3RpI2NZntlsFjiHYBP9ODn2
VCz0IvZewJcXz3yjNeuAvhxOJH54H8KlfTsw/7OQHw0a3XFW+2PU161rRD7tb7NfbebrIaYUGk/b
dJw56lG/aSyuJt6+Abv3Z7ZOcXsuXcDAJ/SvafJf36dVvjPUpJKdMXVdeYzhMmZAYrk9cFnM4hnG
OdhtyZrvFuVJjTbi/3vy+rFjFiJiUWzLkmpwM/FhQgltIYxzwU3qKUe6dTaBbWZ7wYX4TXoi7TKr
W3mlIIFlqsvbT6xGk1FFbdQk4bh5iSF+GgMWF75J0WCX+YysuBKc23ptLW+PxQVoMyclxuKBk/cJ
E0H1IRqXuFueXrwEiQaPFBISBoSN25BkiI6D6KiTLEte+oWp826EnDVumRzYjxnMsCbs+B1eEg2Y
K5xtJ9lCjRV3hspMbCnJWlwaVVN1Dcxbq8/eNfr+lUlqfTHUOiVYt6Y2O9HxObsOk4baM1Tj2WMT
Vs/QP0FEOijxLwzjzJNIODVEGutvUfklHppyZewpsM+xCFpAX96euaQ+dqwKEc6QbCZQT2LszcN6
svpXWGFy+c+KK7JANpVgeved2xqFAlWnLQ/Uglpuht4UyKXBMKdXVdR8GsUiJoKPHDkHgHgChkjz
3ATDbpkw828EwNNpWxqVXvbmZMT5Xme+b++VwSTM6nh2Nu3UqR9fsNqOZNlOF4Eep/1uGSUXaBmS
Xh0ZjBvJpSVLVO5tnUtJ8VTCj5mYK1zL2fYRNvVU27hKc4B8EsMQmSYs3MCcMI4VfNRSJ5N5YCOg
si+Wu2N350is5gfLchr3mjNnNjdmP7broWwG4sXsZqrdw2L2uX/ktpiYhWc3nqlKaIXB0FisSm0T
mvrWbFvvpcYRSdQUPKjkW+mxbk8Jt/8fGS2saPiy+2ejR7gZDgBC1nsnqc0/RMnzw5hM8KTbDKgL
ngdhPi4dIINwngDGnPrG8v6QMLCgk46ZeVsPxaN/Imhk9b46wKHh6KN+UgAMqR6qMrv3ekebO81N
bNAS4YMTKHq3S5l6p9UPiEGmtGL4lvcpPD9w72FFsiSHAenIIspNVp3PNqy1YwkNh/Jhqn9nDz30
RvcK+Yh2QTnvRFIzFVDOCBuxLjv10IMMoZisNNVw1mXuC79T/Dy7JkQ47uzAhDAXk+OU+34zPmWo
BI/5yoL/xk8z73G+p5emEx9mx5Y3VKAbH9ZpBrlCDF63ceG37LrGXHHiG/bJhy+YcFBLRO61H4t3
rKgqf1pG04VNxQh8a3HusgExrAcPsJCJ6bmSzMAa41EgP7/kjFKLbcWML2qNnCzCW+RDX6PX2pVM
yI8oJVIgI3MV7FGMsdK3g7z6WCuNtbWySYvaT3o2iku/2GiUtAAWprqAz0LH8Sp2gNK6lhVXvJYF
otgVJ1KTW/+KDjtUWs3cSE1T36op//OGibnnZ+juobOxRrVZsraonMrC2mRTA8asrpYvaVc9zN0V
k4qJL+XkWPZLwpR7F1f+DVilxQnRFMCGpgo+QMf8B+bIgcCqp0ekhrz/+bjyEjCydR9m+qcrxOCZ
A49haoTeMXlThnL2hc9jWExLSsRFlQnw+SkdgNva5R0AA2ROS6D+ta4qTnVrSjauBSrNXZAV1SWw
4uIwlLl8a/ySO5AdNpajHkjwZuowiyMU9NN8w53g7TIXRTLMoTjYdCqw4KXhHdqnI2HUiMCxzKm1
JwG8mBrvLhPYm6FpoFvT+GRYogAosZ1158YONykcg/usSOVDiubt4gtShhhMAy7ymJYis2y7n5Fq
Ywyp25YXvdoQkKjEA+e7YbJqU/Lyi21n22Iq1XBZMCNr9yWPgBkhWo8bPr2Ou2MZOuA7dVvM/U5Z
YzYf2eSacajLSsGcpbLAAsO78cxrTdIiU+WijbSXjmboOV1bfBeLZoXgGjNHbg5zC5ZARTrhS4Yo
CqlNq8GSIYuWKdwOst6gDyAcO8LndZlPz2bjdJEQvH4hzUe1fAxmm9ZbsQ5+/zAbiZoujFnwdEjM
eg7PfoCoYZPEuFH3iXFDXHISAKxqmaHY29KaEAMw7wlQUJpOsHdaXd7wtQT8cL0k7j1gitsGTaX/
ggQzGdiAdrll/3CCEICIXh7ihxUTRBKxOSfjFqlEBaMsIAKNdnvkSLZrUxOUx7yMILuhQh6jF+nx
ywsaz9sIGaXSNkurbuE2qsTI5ArYGeJytNJhbSXeMyAtlmj88/l7VzccZ4sftF92zIZvC/Io4AbB
vtteByy2fL0zqZy7GdkuVi+cyDhSscpCDfG9YYxQWjrPgMgCtnKINhIkfnmb7dOCkmfHmc12Mldp
4APLjRHVe9xHvOZEMQP0TPUEhjGFGhQ6teUsB2xBk9729azsPfZUK9jb0I2OTQDbBU1HqjVTk67L
Lxgjum6vCtYrOzG0BFEEcmghpPjG8OCMt2gMn+D5t8poEfEpHCPXzinAykITRBGcaz9bOEla09yT
IMMQkSeJuNmMMGL73BOraOHiqvv0F0oHBObaX+IvE4IZShPVZV2YB2XJ4smO+xeTPMLfdRlgZxPp
xH2PVreht/cccfvZtO+9rYnC9kPVWWKm6wHgnrplyAgQJHvPjpplJSqIVsShY7Ko3HhdiaKLYEyq
NUQMS4uIMpkykGBfvYYguy3QfHY+zYcWpsWfxRf7VTPx9e/qJTfmM4cmzmgC4Ry8djRYT7zeWFm9
ufdZVwUkvVARBJlBRo28oQEQLTwFyJwBz8WsdHiezOI4dZCwtnpYgk8jtgxr6+U3uxAi1toFa7r0
FluGof1EWQqjjQrBjEZaCjJwLIQIpFr3gYoc5E1oPW1/aRBfjIPPqIl+ZqcaB1STVUKJ2ox+CT5D
d1ZanAfmIi4z78bNDizbDPPoWhLxno7bCp6h1r6/m1vFIwSKRI5btluNzcqmGq5ujjr+ZhydTDh5
HH6cKTZ64jqvaW8FNb4fssnixCmFID8nweIoQU8Thbvjc2gKoDRx6xzRrdjJs+Ojqntgyz6QreE2
7vzpCrvpIjif1rgvSt8KtuhGpMtKFiUWuVv+8J1ykQwhlADvNm0lY2+bIjl+nrOSTEjse4qBjjQm
d0cR3tuvGWR+80XQchnAob0swLfA8xmiQSmLy4gCEBIShfCpkEb/O9vqRjGv5npPIZg8jx5ekV3b
CCzlQGlm/2JKkfkVOGpdgmhwdb3s5NyAmvWQArKXVzeBKhWp/AM3zB6PysH1T0tlxX+zO+bEUZV2
9rukor1U5FYzSgHwwve+OmVMdChKStRAATKgnoUq+xUQY58o8JqBCa4F7giXK0q1NDEMIBle9s3M
QGuGtC0SpbiTpypBlYWXol2e+TPvKUBz2+5WGxFdlDKDtrb46YcfdrCzEVKqdG44GukwPjCxLVKW
6KqGvyoml25yQJB0ZyV+5X4YMf6d41LkDHicXpPtDghyLLZznI8XPWHuDxcUJ/WOEVPbbRNMflfk
EHS/eQ+cz0hd561c3OXcI88fIMi23iOQZlJpiN3o1HGhNuWg7dmzQNFCUQhwckwPBBUMf+bY5D/G
kFELTwMKyqOFt1gcXG7rlwVq5R+Eorh7rC08spvWqtb7kSLmoR9y975OWjYRMYcpHJupMZ6SpW2M
SzV05XdKKPw/RyVkf3UtulgGAy2JDER/OiHofokaTw9kSQa9AVBNm/bPTTfI62pk+b1kl/gfSCPx
izy9fvSTBV1ajs9vj9AJYK2Z2ISHsasCAtcTM4LtL7sxtQJPjmzQ7IJ6zRGCYhYDqP1OZovKt5TO
zlPZwTbfFbVErNYaDlvNvoXu9Qw202rDHp3hT2vSl5NBYbZvgrwxb0suRjZEqdW9FRzx/1k+8zg4
aKn3hQubrC5X5AlGcdyqMEgylHVYhbXphd6SpixV8SKotgq+4y7rGaNAVVrthaqu44fsWNREWSvl
vTQG5xVC5rVolhcwjI9lls+PxrwQ3dDP4oKyDNJPnyYPuGWX+56nKgNsPRfHEhnuUVoawQVa5fQ4
6EFGXDTFASl290y+z3Jll7/uaPIIqZw94wv5onkmopcj2hrlrh1I7MrBTkXCH5b3RKqXqXYmVAt5
vrVT2zvPGIfuZD2gei5841T7sxmag/u58qzsYlc9d+BqwhrsHsoEcu3Q8dSsZhk+so3tsNAEXqo/
sCm8s673f0uMTk+GglNAiZ8dUnSUpD6XwVcrASUlQrM2a5nfbuKmLDlYxyFaAkd+uSCV3o20vrGr
Rqt6rIVn3tlTGm8Rc33FPtE0wCK9FsFqC/+BaUh3wez0snLpbxTeANhaRh9i1cjJNJyz38aELbcs
o3EqCEt5qnL4DGbZL49IB8nG6A3yhHy/P6PCrs5FMeY/bZuA/sir/NCTCPhg6HF9l7yXIZ2shz/I
Xb/o2pcjVyjGhhTo6Puc4Vtkqu/+81pTnSEq3VCXffybU8yHib/256Dzu4uFFwm7/FAfkHCNbyMC
Mda6Q/cQdB4Ndg8r0jA99dITFAdEA78JYJ2F36v+4WEMtqqvrFcTyeTWd6V1hMBtHxyt7Lc4T+S/
EYfbvrfIBkKAIB4tMRSvrpt3H7br0+JbDd5jixV22xvlMylh3X7tTOwMeKR3BkAU2Xb5XlTtP6JX
6h0QCeZ4JVOJs9ZQweMGXbSrbYeBLwKufQw1AfOLMxDOQ7jRfimRxlKtoAyzEaGFuijEXdnp7A0i
UIlUmtoRRckYjUKqgyvr6Q6gK0TfUTIDIImIWWLAgBFvH5sLJidH2AcLspd88lnwzP6Gijl45HKR
FVTrxbufHP95xFdyV6RrJzmYh+lomUb5jRr3inuk/bRHXDhBOiKSbeYj6UzxW1MEkcEc7dOlIzov
Q2XtG+QQ2EsZ2OKeGw48QI94hT+ygftZlMb4hwkQxyptY+nMwyPH3KdXr9l74TpTCJqWaZQFAaom
YBFG88CAnTHX25zBrU9rvD80AO7ecjrOBfiCeFXtwbO3MdlJ1xKIlAajUe1EE5QHwMHdI8lj+ECr
yTuuOIOiUqgjVjsTzUgb5CGZ3/RtanBfFxQhn3wVE3kLxnOLMe/TKOgakE7UF2LhyKhxUNSA8Bux
EtUEPR9aK3UOLiA2wr3hFLJirpncJNP6W4l0QfivdLSKDhPVNL4Lw0QzTpasZBebwEWIp5FRJb0A
N9yULc+SYHACcI3kXfZdvF0I7HspdEoc6Op23g8MlOmhsNlBbup+xaCAI46hPCpR6ycZBjeU0JzE
xm1VDus/sduvta2e0tYFKjDISwdqFKFNRT4Gf0eBY6wzt8Szqvc8rfUz34nccGV7e4HnnRmzq/8z
HTP48CZkkOkM677r3MrZrQlS/gSGGNRfJDNhvSbixV46LByuhcXTqgk9JQb7KvIGDXYOQW5Fxunl
r7Qh7d63qjks1xIyHjLz9igTcOVli1bBaRjCSjQMHWjMh9I1WYYOzfppzqSAzDFyfFaF1pnlrNo5
E5mEwkJu4cFaP3Zx8DG5IP0VDdQ1S/zsj7kn6ok2YwRgFk0eeZn0QvwFOD0oC2PGrq36sTzm1hS9
pNswnCe/p/MA/TU2QqOBWhVrgMAmSroQEoh2hd7bdSc/RXVTyID2j+H3to+D7pBM1f97UhwZtEXv
2WjqD0x+lO/srJoTp3H6VSbSOve9/mdqtAnQ0b4yR9jnziIYeyIWIIpBzm2FstgDEgp+zxYLI6jN
xjxEq4WrvzSXyFSqvsepAnyi6NmlDClu0SaXdYdRmu0ccL3uW+W5c5f7On4Q7pwjEDTSrTm6b4Bg
kzdmMCyg0bs9GEaZfU5MF55m0eMjrCDEd5Ao7wgdeCCzwH4stSf2/TJnj7Yh9LtVIsVVhVA3KOkN
9Gq0/rnz834fBCB7qQVt3F4AJe6xleD7laPeMuZpXhrHRAtbTN2uCWJrC9VJR4zc5GPGO0HBnBKC
iGAb79zqDX9FDAIMkc9kX1nQxNjItTh0zAZDq1TxdS19QA0J2XioFOM77REuTEdNNhIyL/sbBxim
mnkeqBSdkdMKb+YZxgrMGzQa8xsgtSYJZUDTuXFNtm0qsZ3LsmTtHd5FNvkiscKVufu9kbTiAmNy
OM+z351wUnTvXk8PKYXX7RgGL199kj6BiERHm/iPwHG/TMdtUaEyr9tUFgYdmdbWNQZ6ESl3Gc62
1XL7cA1GUo72USzl9WYN3hFjBZ++sAzWJ2raLwEfyOSVY7dtp4TmzHeHYKPRfz1kmClPGnXDs+cq
8apUL2HGmwAOdzFeT7WpJT3wWeauPPhDbR6p3sVhXvqOlAw6/CNtk0nZ0VifcrXjY4HP/9StdD8B
m4awj6Xejcg5BCLlvn9amkod6mye3/Hr1wdf1SDd+GA9+ILsRJ/nrl3vgp6Fujkb6bkPGvslt3x+
Wn/IAyZLfME3nMb4YPSFsS2M9GXOIB0SGgAWVEJLcraTSTyE1hBmZ+xaiF79hJW+wzQSMKuTfndD
3IRiiuMPbap74GHuk5XdKGaVF8dne5DpQ9mM1SueNUSwJSjTYCR9lq3t2HzVOXMaFo7mb2ERrVKr
Zgx7ryvhQTekXBhjfCXQg6UizOMfQredb3gu+4neFQ8PtI2LENWyr6GU0CsikK4ZP452OCyEuJ3y
gVXVDbgfZnFmpyErJIIbEWoiXzSaBRF2bDkZi+hq3ZmlSvbxzCyUJyff1rmwF1SX3CpxR11gr7L5
TVOt9u6svDc16+wXcTDqCoBeoYuN/G+pBUoAzox+owgL3mee/a4mrK2bYHGnKcRrXl6ZlBTQwl3T
eLbwoXyOtdboI1wjjmTjxvfZJFNU3nQKO6KN31LVKQIzpPOIugnuGCd4QcU312QEODgxcgI2MOWw
pPmIiVF4oStFCWerJESb6Ed95Rr7pBLiL8gnIB833Do5ACm1eey+OIS7YwGyumfEyz1swXgBZ0Ee
d1bNiixgEnrYHJYjlevUX7HKrE+g1Awa/MVjuFeW+pjBHaKiWzySHFo/JFcwRr+ZjN+uXZlRY7f1
tclkkHGDmGmYCEGfkfiEHTRxQ3nQZylM5kAeCbkO7rtc9d+Kq+gylZ73igFrDJdEsReg93bJd7J5
ELp+LYIN8+RmGzPA/i5asuPZRs0XwTz5kOEuueYpCYmhbZv1Z85m9RdPZRoRf8mmrTDV49ACYbCK
NPttLRsNlDHeorNi54xYL79fg5nIysVw3mqUr2GjqjFKAuHdxH+t/46mo39lOxkfbbuK35ZuvG+a
VZ1UDsK/JvLmJ6F33uHz4NhYBmuTgsy4YVIEoB2fDGhRGOqEMHL45w16jPj/4hfDN+mIO5fQuRGy
/gnCshtZtPt4u7zlImMxH+uEe3uq2NwwhbTUfUZd1BIde2Nx6eq/aanH+xp+353r4h1D6glT3Zwx
GJZV/svSn9M9S40bRVd33+NMhCwzvdMMKmsD8Dn5xzCreKANaD+XWZNL02lRv67aesNKxwBjIHlw
2yqK7aD1xocA1nFx84XXzIcc910bqOyw5HsTQQuuPPUr400dc8/WY5VcrVZ393mnNHj6uas2pK9N
TwAUdcQrahK7YPgnhuuB2nsMm9Az/N/N1lnrcJ39RJ8UwJHhREbieCBdprrroYBu5ESbtQGLq2CQ
lbXBuZsln4U7EoeMDU1uymQuo2xK6DCZCr+5Q19jn81Z1cJovRaAO/cEjvlwoUzSR7GEzEhPoR5p
zBY4RjYW4Ln/J0/g47A1KbgIW3GTUTnQl6MeqtI4PqAxDOYraSejvCAgKkIyJeJnGBuCSh9eUgOE
/5ZK1m9LkNJRL+2eUAj/Fsfi56RBC2v4DwRn9kBKlpt96cXncZvpE3j/Xwcr40fqbfXBRqQISz6s
cuusvtzlLtdiwqT53QdrSjzonDSbyZCUugpRN5OlyWkZKwj7MMu63c+BGH5SLvX/r0/8LxSCDvHp
oCM5QsbdisWlOq5G12cMbAP2VqxoCH+kvmmLXc/K8SnGZ/Qb95BQiy6WEPEq5y9xx56ZDFPxC6dO
YGxc3hz8KkN39HDYy6ifvS+gpXDmm8UmagigzMEmXI8nKqVsY92ANa5dTGMFrApnUoJC/gc6pRV3
eYt1Ygv+pz+vJOU8TwooBG6z9Bxkc/cv7fvhGgd1gSG36z8zTqUTXlodJsS0PhP+kR8DLL0Xtqhq
b0jqoaxykWEujlHvfEtlh9Ls+2oXOG1/FYZc34wqkeelMFwfWR66QfQNFdo8pimSr2QwIyjxaahm
NzvZVoW6bJ7VFU2oeQwYRn8UXW7tsNIVDLfrwb0vc0Mh66Qyk4+tbXQfGbtKDi1GKG3sLJhJ1jY7
zAgvP4ckWX6kVa6Pna+Kh6VdXc4EUi38zhQPYpCkROuqfncIUw1V7PwH3WoglQKg6VANxrcxEX0z
2zo7eJDEbpL9+nOYLUb4t4SKuEol0ys3/SnQfrAMqK2zJM5xM2k7w4mP3wxaR+IBNANe8RiniKY2
QCPlMdHSBuZT5083/NZGp4RKyYknOxctcA1MVgO1plX6j7in1Qtm5f6upscjzbOI2gkR72gfgMLY
+xW5A0MjZ7kjf1J/r0NuQI5YGfjngcZwgdq0rgdKKeaMCTbz2a+PJpcZbv8gTu27sUUVZTL/R8RZ
yjdN1xRsgKm9Y4nAS23gNfmM41bf41aentY0Uceaq63GC0tkiCPxlNuQNND3AnVg7zL5O9IZ1mis
ZLnPgnh6BaGizkReV1dxSx8BxOEgeGW/yzIRjBRjtUEEV8NF4AG1GWFijkfg6lZ4lQmYofPGbK1z
FRF46n5RSE1zVI+KpEDUyOIsUXuLyDLYuEM3oJTu2eXtxxZGMne281GZK8oN+kpxshN/Kfk30Yia
TBivLFEDWBpz5jKFH7LxF4aGsJCIyZQPH03erm8y1DzBLMnAuNlIIge11Ht9A94/MXgWcgchzjqh
O2MXxDi6ckn+c10z2GXUSS/sHBk/qcpjC5jl5LX94FucnpiEJyJKm6lrtxMqlPlspwOyXlLrkvwR
BY5FiBJNzq8thWlvq5KFyh2y/6GBPZzmn0wk0T6RR5quGxw/aJpFMbuYIhf+SnKN6KIinfXYLpa8
sjGuFRNMRCbkyPB5m9EmEzOEVjmgRVTrbNzp8oaYsXqJ0qznfiOLySuei8BRzLREVrGkKXSeksuT
Imiogj55mpAlXeEooZRICwM7NIyWHfRASn/PtutDi8aDOqWs/QGhnujZ8wWgko6VIW4MTS9Y/2Fe
wDvkr2o69XoV6wmeZfsCjBkoXM/WGoBCc6vHck/E/iOgV1bAOKm4M50U3hCgssLgO3cnPJQBPRYT
sBo/49nC7MorkamKGCM/UeVBAwYDgT8DBsMF2oJ+g9Ju7ic5YFLJ6+JjQqhKcYhxTt50yeTC6aYN
zmvW87VkprUC6oP9u4XGZzFAY42PipZG2KsClp/aSaF9dAZ8i928+Oa/YjCIQ8EvZZ4zsAB0nE0L
oJJfErfNkC0CRl7luqdpGj3vHrdOy9vfCsKUTcMzzovQVbyzpKirsAeP0p4rEXgHYtnM7jgVJSQ8
b87E941wSg2s++bPdicvqiRxGJucRcMLO9hhJY4GckLUEaM2nTNhOn+mHmlgytRv7wBBOA/ktHjv
CUc6jSzT0JchplXaCeTHRPsCLNu7VQPQJuCOhd5pfAI8NY8wajXjVqtq/Aj1pfB3XsVmNWT4hTSD
rKP91JXTs8XU9ddQxStRwSBckoCJKn52XA0O9BS9fIMXPqG+RZcdF9aCvrabn6Gt+GcaG8qPhAb9
HQE9IQ5EpDJbAzUfF3oXAOTclJb9Tv/ImEFXxp56O3jL+vlvsfMsIj+Flk+OTNidKjh0SO0pKLA6
MANX6RMCDOJXkSKk/+wRgQcvA/Bq+bNwaL8Ddjq5WEk3M3HbjT09kuqwrV1c4gDiHjFKXv2bZTGg
lMR7+y4HFxHjPPXkmsPG3VUIrkIxSqx7cA+JXEysCCkVRlfZ5gdrGEq0If64twhGBE0pu3t8Ld5j
qxjEb2OSucAXLFOE1+QDpeN0x/TaPOdJ6x1N1xcfjlLxCVYeKVe+ETSfa9sFd4W+iaZi56UcEbeP
ZpD9t9De70181nhrwY00KG3KgM20ozdW4V/82ZrvBNTBbdmYEnooLjbEDelLx+bM3TgKoSgcxCtD
ZvHGWNC/Y2rX/Cax0I9+cytV4jvQQ0AskXL4Z68U7QN1gN/fCqr1oG5q/YLadLaE/5RCgAUVBTuh
Eh4alr6tsNavDsSKEuAVoOj3yu//AhbsEXCb+GsBpfQvJo+b/lg7jy5gw6iI23lj+8aBtRjD78rn
2jYx6FxGKbCdyYHrJ6ub18Rwn0YKzaOArxL1ZEXeA3Yo2KtyRLHwOiQFzpIhiI2ottJ2kzO27sMZ
sPxdrd3qTEvLJM6/sizMEFl08gwpOMYQm5op1eH0LNZycTZ+D8O4nAgzrTlxdsyV2Twg2dujNKFp
ZInF1GNEmri4nz3OiI0a7TefJdOO5U61wcL+4LVBfG/M1l2OcW4z4ruOgCXxUQ2lCpfV09EyB23I
PLjerQYs0dEd2h8wfipC16qiwXHe0wVLJMHsW6p54JIgjKljWS8EpudfEJnKk6vRIfeCGK0+Rnin
e5zPlg5eygRuHFHCUGHkz4oFErCjru2zh6L6WKepfGc3fnZXFOOizzJSkl0mq6P4XBb9n9UVdwMc
hKHTls0g1ezOdlzle9uTR2SrTih9t2GyE6cHNMrlLulTZomNu0SN6q1HBv/+2c2WM2A9Js7x9AJU
x6EiWnc6dZYzgsuvVIwe1pseQDay5Qjx0/8oOo/luI0Fin4RqpAaDWwnJ3LIYRCtDUpUQAa6ERrh
632weX5VLssyNQN033DuL0CQOG0Jm5LkOUFGMPS15gwTyqGLm4wvg42iUjL7zlPCvrDIQbxnUnLX
Tr5Dz86bfb2Raa3/cwgfH0bdQAjWI/HhK1OdMtgaybuBbwZgVsfZTCFZXmwecYSL5L7qNeTAIZZD
7Vz6+84AnxhXVh6PJ+LUbRM8a0KgBNOddGeziYu4xlY5Z9adQxOaWLzbnyiMkVEbHbNJTfm38vj4
9OFiPVrOgpfQbrsTQJdx24ZZc4u9/iPChHxLWg/BKSfraNge7WLvqKQ3fTu24FLhhzeJDsZNDGwQ
mIv2AHcNsBaFvRPko+K5gxxzVL31bQAYb5jW6kkL07cIg6BjLYNH0UlmrfxmYpC4SFGODXP0VF9t
gwtVRo55Jkn2RGmZrXFh4+WEc93sPX+Oz6W0uPNyfs4uaT0gcgAJOI7SdjAyaDNUDAFAj8w1G7as
Ffh0bZnPzh0mD63gP5rdfU9CrRQwNaQzcCUnl7mB79VTInWyZw116ABcSu90pLKP1LG+AbYP4yXM
LPCZNKT/kTu2QcrArj4S/m8IUGcMfVv1JA5Ly4At8uk4nTld8x5svOEK0cY65XJQL+yx5P9xrSco
lWmfnyWqW6bm5oU5CHlzPXOI5t9+k/koRS0d2RUyBoxioX/YUFUMAjc4mwj1IreH4iUsPbGJQtd6
8LohwTL+0iRw8uOETPif7/XBHzOEhGicZJ63Jk8694wJzOU++2/o/Pge8Fa6oi4eSBWET9QdbsKT
7K3mtZ8MO5yDH7Uhkc8bFkRVz2UhY/enmkry2M1AjZTPPlbZn6yTRMsjXez4P9HFThc1X52lTn5k
FtvVYezKLTJdyDZQ8Gv25r96NOZVp0yZ+wBJEA7KbzuMCYCkyy1kxeCuFaEvO6luutIt3qhbkGIu
7H3FZM92IQJSboQI1WEeh/ADc5haRzlwsRxYMTnmbstbScvoFq5u+5ChQbKwBJgjSWznqqaWF6AS
1TsuC7uzfK0n325gd6TFB5csHkj4btTZePz7DaJALnCaQI8Glbxj5t+T9dgIIq58KpZBX7y6dw+k
85s35rljxq6ZZtq5NgPuQULJsuK49pNgFYvlQ//RWqTjqjoM2PdrYCYpyVnKxmvW0UocwYN+TI65
2MP0I9TJIerJWtW0bJbJm2Cv1wov2q3+JN6sFPseFtQVyZEQLfupz3L5WSyMt0xzfrdFwCtLt+JS
j/GhbIvvzirB3ED6j8AJBjN/mDTNaDglfzprGa5Ue2AvjTyvYbuYZz+KPMT6rD3Oab/+HrrkHrjp
+vILPHGzwqQ7Jk7WvfMqnff22AAD8au+/JJBEPy2Jyf/TQoBqkqaNXt26pp/sYxfsoxWzH4Y+q/O
W+4myJEYJrysbc84QLoE3SNw1XHoYZfI9jshlLzFsMppTk32aRS1uWGRrSPSK9SlwLQZU7MXZBq3
vEK+OcFdwJJO52bhQeNTzT677Ux5ZOqTbNO1DLENRlV7hNj6KAY7pEs2rK6H+sALegvaIqYaknTX
wq6Lj27BjRmkYcQTrdTgHzbFR+PxXJVWQt0V+u9pCKMjSPa/KN4LOOtuX8Idu2YFQcsMwPeZr4n/
1FjpcZqpgY1eHee7Dil819YuVOtsGC3MYNwNoT5aQjkb3HPQKg6H3smuAHUKtnsKf91TLxfxTMtu
tLk8Q4aOu/8iZU6gOCo8lqoBNxO9FDm9LBmTw6DVwzaXnLMz63n5leNXcpyITtxM/UWmhzz28G4x
VxZAGFHUjwgqoKUv8E2OiWxCDt51Z1hrgzJqQd07DiO5w3osTnannYOWfvVq6Azum2xVDPOKFaiu
5DBcBffEz08OJT7qpVP3iyC/Pnq+NR9Y/OPw7Up4fcOgnsySPkIINRxJoDpXMJ3VKoa7jmi+6Sln
v7uie+ML5LDcWU7vtU/yHa9V/OayzkqDR7X6UaiyfXLpI7I0ioDshsPPVghaLxvjZI90dIlTB1Gy
apwcogqgmxC2kWuCTN2i3twJE74qh/TzzHLhBm7Jd2Tq5gqKptn3c8pp0azL4wX28bW1lD73QRbt
poQWoqw5t2XJ91y1vBz9yT8Q13hPnfquVMurFIF0AsSRyNPIcegx4GlSGJqII+NGlWMWHjsjrTcq
j6uEi1vtktRdv/vOp7ci6vKIYw5ZzfJkifR1weQhj1M0u4QQ9asV9y9lAWmXQ4W9R7Gx9yrU+R+b
NAGPGb64vYiK44SMtecJ0kJtIqu0Z+pSsEJvDa/ZMBimfqhvbEj/5gmRonW4LwuyLyUorzDjtQ57
62syY2iCAjgYfp9K+fJAs4SbXgKKlwswAO5dm/n1qc1TKE4xnJkg/Bd36c0nVA39FJemCH9xHQjO
CwSSozt64knyaD9aOS3gic9FHfNyhGLi7AnvcqVFMu3Hg4rD8T0USbPLRJi/s39w0Xg6T57U3l8K
Nhh2Qx5/edR1V9weHDg1hHuctc8ktAeatlyKQko480Rmp1nQ1aNxHjHBiAXv7PXQsbNiTq2U85nT
TqLkAob4ObL8Ea0dHkzhMZdwWehGP5Uw9C9yAZ/IJ1fJn1Elu0drec8KogFGFwL9meg/QcU06rNr
GkLldzlwbAi35/elwD0ZBpYFcr4dH3FbZdtJOd3XglGH/MEIN2Sa7JINSRKcK0FctUEP4SyPMgZC
Glgf/B6um26ZekcqVuWO71pzBHbQUm2B7eczNweiWZJa5tzJahIgUn4o02Td4djxkxGl9cUpFCA+
HbItecnnlRyJH+tWF0U4kprJzKvx6sqpevOnpP8wWujnpkjsQ5cu47vDIgAqHnrRpQvQKUQ1X0vD
qE7jVpwN2Qj+B8g64jg5ruUqybjTjnwgEKwqyYbywNaSetaq8w5D5/wqovoiwn78bbjDXWkCOjx7
acFMeF5e9y/lB10ei8oPCBhqDRsgy5e4P7LwMOKxxvELOe7hmpgkyB8lYo1/GAVq0DlwOh77iisz
TU9UiE2qus7BoGnkp6ZGsfeZjH6RGbK0tfREvkk+1j7vgKJ7lTL87QxZilbVescSptZ+CmbCyYUb
CdjMwbT3uXodFg4Sxybke1MNEorSRJsoYf+HILteXTt7AohD/Zbkul8sf0yf6V9zJf/MdRccS9MW
e1zwtCBQWPFdRm47LeBjXnNRWT9D1cTMSK0ddnLEdE1Dl01eiMeai2k5bADM/oHfS9HS5W2zEta2
BSucRy5O/Vb3DMrwm4eIka73eu7yzaVrEkW/nnK5n7DTRpa6d7dLlJ9FnRGZ060hGzvrG49MeATE
xslk28P8oxvcBsgQdSoelkxdlu+Dh2F5keOYE95oaz6mEK5ILfYpziACAxsxGT+RA7GdQB6hB3Tn
siYotA2IkR3Jr7WYm1nVfrIMQ8cXrowvLhX0g2Z8loS0cH6twaTreYz4hKH72mTE8ezhtpBjBr4S
SLFfqvg/TtvLw6dQbW8oqrsnJCpzHkAsvNNelgBGiAZ+amlg9RNIrB62GcdjkUZkL3v+cdvukn8w
KId9xBzmhVr8Tyoc9Wkhyb5G6liFrdZtdmuGKHqAoqLrvScb/8Hpvb8WE/QxIlgIeJFxknsctME+
i/hcknknpqFGxFo3/2IrprukBhufC24LulRiilG0Hy42zFEsdXRI7H9MBvzylDAik3wsZmBkf1Mm
ozTrpaG7ATfFZBb7jSF1FsQ1FJMNmkNxxH7w8n3pEN8g1Z86H25hPvO5RoacZzg3VP89ontC/+vS
CtQnoFK0d3c/yvlesLW7GVLCRnx/dlM9hM8kboKnlsguIGNAjdrH/p0Fu0q8D/5k3uAc4mpO8cHG
z8T1wLnCmoMmwx3urJdlIAiiihhVzsjxwj79sskWU67EH8e5DnYqnzoOwic6Ih77PNBJQdYzp6OB
gBFhGy+Tk1HYwhLal4yzL16zoCKcbI0XUEdpeupDTe06g/Ltl120a9FhCJvy5P3J6YpUe9z7H3Hq
/uCnukrghHQ3iZXfllguP2ofhmHTjQTbWpdJzSWrX5zCNvvQzASrc/1gixTrPgbtvK5eOP8S9A94
gKupg77n0JCHRsG/ZLUZkLh5UwH2hMsiefry6ZnbXdgS5FF2w0kpZ7OM1beIhT5dX1kiGRimjEPs
pa7Y5+tJNIZYyDzGFKK0kLffUZHdNF7OKTIaWY6CFn5Xufw3L+HfnkY/zRroJL3F7hU5pZLMZe8T
BV2YaN/3QrrcnQQJUBiF8DizvDm4Yb3mZ5aaX3ARH5TRmHIPZJD9x4vklbYnGwsObXaA5Rz4GfZa
cDNYoI4fM1wQqgtzPz3z/tWvExXN+Uz33KNTxV9mkgYzTw00wJ7ZGP8ld51LT/71hKhanfK8ZybE
ZagPHy/aYRA0mJ0OgV03ya8TIY1HGE27FLbwUdoeJnhpfy+JdTS6ZcmyhLSoxxJ9K3Wj13lkW0FO
DI+UszqHij0qomDWV8KgL9jH1o75NgUL9EDt/Ky7IVUHFkZBh4zQQutA9EcOoe2lWgh8MY+p7mE7
u6c2G1ecA4NxkWvoE3gRTk+eX/Goopc8sh6j5zY7HxIuKVkLDbcc3YkRIE3evR07EDI9q5rhilyd
fyq218DuM2J/7SuIK2s3IvzZeEbM+ymfl+pqwz1/k0i1zYXIAHqFabuzqZoRoGkbxs+m52t7x9Zt
yv3UFCAf0rkaxoMIFvqxO9y/uqN/U7nXqV0f3trot6mYHrlri52rzTftokltZ0PmEn2Ik59a2IIE
fE47tk3g7pCUSoizCRgEu4mb4anKIv4AJ1v8mfpIXWJ0OsKNSH9tWH5YFhXEZEZHtwmFpeDTNy3N
94Ru7oSvPU0J2mRJxKewC0IXdgmfKKYXjFrTOuU1XNh4FXM53gq/hPzmyERvSxVWvG3z0Xa3RBYY
5J5H95PHevOXU8DyQ3G5nPbtIqc3tFbz5i8QyHP62CcHRfJSWvbnSsneMzHR7RPbjd4JQfd0ftKR
iLjXdxiVtroEtg7PHCZgXxST3BM6R7BzGWp5Aa0wl5STdU4xOolvgrdScbc844xXnOD5Al0lIMAV
qv5E2GKMsDqIMeXcU0/SjPGT4yyQpXtZfM1VGfxSDAo9/KX0Pll3xRXQlQk3LnhovkWG+aAtZlVC
WSRmC7tCEoggHQCcVH77kfML/9Blow6D8feoFSwmLjR2D/wWXY5lRtCG5ikeL5dAxtkjA8j2NIaA
zNDEoGmBicynQzZPNFeqURTbWZruT9jgzXdSIz/xpDqEAZfshs+uVWVzuoc7AfxdU0w7gbHTfAa5
4rFdS66Zadk82wGQIhCdhfPOpi9yyqpIPjdL8R+E8WS/0CumIyf1JQ3a56pb3htwVa7BMgLMxESN
tbR/+wT1MJINiewAC3AMfInBWJXWJggqDRsiFcP673qP66z8XREI2Ud60KSxsmihzWoVh6GN/ZMN
45nkZtn8WIL86GfVS5Bm/4qAhwBNfGrZfU5FARuC95ca9TqNISQz4ZmVb5MUblI+gN5NYILu6w4B
jaZfV32aPijwykBwo8PygG1JNB0srv1n23jF02Ko3Xeozyg3GEUqjk4dQbJTwS1BUnWb3wYW31+Y
Tm740MyowIM2hyzqxRX5hquzrIZjQ635lgAZ+psBFwAoDPgJOTni+lG6zV3Oc3TCm3bJYdFGXyYt
D50M/0pGv68MAXHkgLJ+5JEDpVXk/BD4Gh/kxBmBXOtCHSxovhROQsgU6cIETW/EVrSDc2pC98OJ
prKh3FLq/yZCOhR5oUmlhzKT7iv58leGHLxLt3ITYjd8DpUlnkkK4mbiLLNV6xSA69P4NcWl3DFu
6codefqeNZDBi/bwIOcPPfTOdxIQBXZDilJD3jh3NTicbzRkZ/tUR22wE21T3ason3YeFacHUEMR
HWb+dr3pPM/AyibqdMXkVJ+ekLo9GJOOb4Up3eclj/m4ell+oiJZXjgL4pAELk1xAJaru87hFuuI
jefRIpkQ6LI3j1EK9atvE/8/zjH9pUhm66iMk1+jtO8D9A7LPwLacn4j4qd/7dkh9o5IXs5d/SSn
8mn0zb3BSKJTH9EdH8usfCz1UBzY9Fj3Vmg/baMx8ODxWgxYM1h1rrjx8j9+DXqaNWlcBcY5Gv03
y+ACuS2PdYRYXnj05nEJa+SczVLXgGJH59HqiV+E7ywL7uWXk3f6MHJbybe2zd698GV8GKeaKTFW
PIB0RKwb4nyeUw0PFPWqWWZ4RhjSp3pykphiR+9ZZ4unOWWwRo+PztXWhAbjxDeta3c45T1/Fm8L
BCPQnEXAzdgHOs1oD8OZBujGjv1RciqxxHH3wcocBQDJo9PFhHcXwXNBjzDMBMNkqOKGiijLwYHz
O8W1vENKYPBb8aP4l8qlPA/lKC28HR53tc1GyH6kEncPyZJdIVZFBz6B5ctciT+G+t8+duAhpwKU
Id2CdjPybctHWtRzYFhVh0NR/o0ErTKaI9jwPRrSv1wlCOK9U47HTlgnV1QlPb761eNuQR6eYgOC
DqMNiUpJvoALwxJwMEGcwHKPntL8UKhQvYFbp7zLbhDqqJrAUWFsHgjuQdSYanLegQmmp4XiLlqQ
FjECLpIf0UQUUy+MoGXVQXNKGuwD0tNetLyLvkuDfdvK7qdRdlWy11DN2S6eiMJuqcbxpSMdMZhP
qEpEbvxmsG+SJe1LlBdW9MYiW7CXjgbJWsNR2bMZ7f5zaAW/Bn4Sm81EgGlnCBZ8pR3cvU2R+t6T
juee9TWi34c8ypb4SM69btGAKrPuDuLSF1OPfjK5XZ+9cQGcvD1oTOTsWofVrrOm/EukbnHwuEUE
P7mPj8PZMmrMD77dMUcKU4ucWsBT++rOmX5tWjhVEJBj+RMGvqxeUgRM/60TPr4StIcmfTW8DJp9
FEeqvgPcFlz72JIe1MXQAp0ORuSWWEW09NZlzDmqMcu9N3xNCi6enYTdBiQKO4Rb7iHJIYtpLiPT
MCaNMOYyEq2W8kZh1GPQurZCzviTmM2ImMHIL04VAsa58mWB4kE2kpBvY8BpZewyh8o3dLNL7mAb
qZapvc6B65RvEwwX69hncrTjjWN0gx5CVoutrOVXW7FQd/WhGP2iq+oeyloky530Zd7u27hL5g+O
ajT50dmz+nfod+KVQ18lj6UfxnQcBwSkrhLds1XahcPaezEGXxScG3X3lCOWI3YA6ZbN4qANbucU
6IraIDYN0A8L8J+xFVMJy1yfN17DEpjaWpNfTnz9eqRqrls2Zy9iuxEL5413prMofvl+zrQ5YTax
4xXB9mucO8NzhpFY3hKQtSRpiIedl7yt/GenAcn7xF5C/eDyV4gTF6CRx24xUSCOHVCjmzTl974p
QgBWIGQG+I8jr4sZOYG3ZRRVJd9W32VqYJCNcnY8dbIvjoces4q2qj7mthj0DyB3MudPkJA8fAJz
bOMc410zQBtf2BGznXOV9sl0w2ifBZu/XLe2APbTH03VNnI3xgNFFsMP/lZlwh8vJM/qDpqcF54I
gnXuJz1fdk195kOPAWfj3zkrHZ+YIVr8ziY/u42i54Qq8FD3UFyKCzCb/l6OTn2y10pJY7NItbEU
EjuCRrAG/KHlfKKoFYxR1jKJfzacWMfXgAwyzzAWpr3K8plzabp6ve5WA02moIuz8d9E87nZ1SKV
+kAAZ+q/S8tEyXfO0vl4sd3RLW5lL4ezCVBMWRNqy7WUPrYkk60kvigSR/aDgPb0oJYIELDtDBvZ
QbUAtmcMJ+X280x4ySUEl/G4mLyM/Nci/CG71TTh8me7ctlwTGY3v3gExxWYmtTHJeOubEoERHYc
TrWdE/d1dFKQkvGSR2Ii1glE2VK8H6qSpcg+n28WUe4ew1lkP6ylRmn3axaS79qLLWKwHjStgMVv
+ZRPS/hjGEgQb6yJ4fgYCf5TKyV29RTbj7BR9VlkQf8rcaNAAjpxBTE4l3bYNVogzWYZjFvwd7Op
B1ZdUTzQi/MmOyKKMdE3msROj65HzYEHO6UDnjisu/RtTHKbVHPz0wuSweOkkBuqfxNe/Vkl9vib
kajhaylQNFOKb+Uw7aGHo4e2CQCcNXbhxOocd9ol0lV2C7lwW9vNJYfPAWS1SAbENsZeqgnbBa40
7CA6897iLt/OIPrxkwWKpDvkU5OvMY80Y8dDT1mYH9vR9p9aruLLw3OC8qUAdSTrDe0bAQCAbR7m
jYzSL+nMHgM5Mob7Ns5gsf5T14hAe4NXiwaLtt9fO6sffATNRIbPNmT+GMJE5v7XcJmBtgjYzjmm
rGtdNJr2RNLUtT6gqwElYLBjCGG+rkzldNs62NVc4zoXkOwlLIjqaySknFHtMk+IFdhxsw5cOzVA
PA9uMDEFXt1T3+r3QgNaEGvM91MNrRf9M1SEhzut0wamvDBUXizMTaIwz87c2ciZjS1LcQnZcz00
MdnJbTuAsbpl4+AadhW8Oj2rkBPCacDn3xNZ7D+8NoOQppKGy+satDlLH3QDuV1IP4xZyd8c/7s9
+2+EihIAmy+Ri3V5VQ7RvUcfrAnDfm5c2KQt1ibZPtaAngenDClfZ1TBWcxiboodgalyvYYOnonI
MJe1PhtnDQbaa5LmkKso/cdKhhM+I1cG1TN5S58saOSEmkqwg/KOFJkLSaUrH3n1yNTunYOH5ynv
XpSkOCvYFTtvgbe645BazLep5wX7YjctqhdBI32V1dh80vKYOCrVVvejtF29L7JKOV+c26pzxukE
51kkAfQXItvdh6JjnmK8eMHObnEkj24Sg+MK0vCcV238R4LrR0Mf1BVUdnxhuHm8ycypQObwO/BZ
Ne68lnxnT/kjx9+DFiqIE3RcxDC7+At0PC8tAQdIQ0ieq2N6IFLfTTs/FRACyVD5xMc8HwOWzmK6
Txzqwte6itJ19aIflvAa+C4wrnGgwdLzWaAC14ihPHZgCDCJaml/hPUKb4aGhbToLlm1L3Apq22k
Z5D59C65x5U8Vba50bJksa71tiln589skNGd/0x8PfK7w5ozndO7xNxyN+7g9emRg3dHlJjhDXFv
SeuerRBjlrr5ROYQ7ClZt0QLG8vCmz89xw8+3dQ4r8VQYJuP6yrBU9h6bf9ks3dSP/VIMPHvCoeP
J4creZ4CpmPc6sQVE8URrYmlpkRmpZXtIsqUSclrgs/vyRozj1cOoZT3ZKrkTcp+tPINAzZW+TTb
3HnAVKXA4See+2rTVZb84mTqWK+2jU36ZYMWPRJ1Kj8HanXjb1K5INB4n3vpl+w5nhxJs6vxUedz
ygTMJMnyBLOad61iEITlW+nT1JHNqwesdqZfzd11F7Ciwx9bQ8niulS5If+1clt/DFab77kUqwef
idjc6Ou57+yPsEJuc2k4Z7irEk9bJF+Up/p5R0Iu4qvFH3l8jQFK0udUeg8PZGAcabTk1uum2sdl
ckUaPAvDBekCj7ESywauykweSifZSpLwIAB8IGwkhLY99Pg5jqjB2mn1J3BCflmXEOQeP2v0yHxx
hD7Fsxudwd/3WPx8Tfb2POjk6k3cp7cFafvqnusACARSFmffctQB3MPexcZz7QLgRyODziLhJYSk
WRe6NHFlRyYXDGYU7NlyCKafEZzSZ8vhT8/doRyPn0PdW169Y/2q+4KXzW64VhxEPJoV3TXptbwg
EKT5liTEKhYEPh84P/dbeokO8Mlw44S+m52FHzjRuc4zWWxdizfGBg2WOGIqg3FPyWu5IQEvX0nn
2O1xmHWA9NLODAINC3NWNNTGLeE9/1ZDzgP4J9I63xVshy7UeOPO+iTtGZ9D2UoehvCrvEfj1np6
zWh9Nvm2BFNEW6zQSSgOTu+o9rVK5xHrAiQqVQJBBJUPgTbwSDxzRo81NwJZLrPJM5ARS4ibBAQT
7YgqC1AVedM5PzV4+WA3tJyatzmQkpm4ipNFJSwqWY8XJ1o9qiZ1hdK7BsxIxDVajmIedvnIZxL3
i+3pkiVuvg7cvw5UA5NdMg3iO6d7/xTyKT0xzi17xv2WZnr4lo0erMcYGHpPDwWocJn7lOxbBPnA
i6Z2J2YAc2WrydSSqh6/MYnS9Heo2Bx+oitdUj91WQg8uAiZMSnMvCv619QfMNO9PqzLIxAgRzzQ
yCHYj9Krj6mOLTQBHVcU5JixU4bK/Cmw6Zju8yZvrgQIyr3RtjwlE7HTXdWgPw2TAD4l61Su8MmE
H/PSPjFGzFk6EWPX7QnWeQek9JHMFU6gBpCTD9V7P4VFcSvscGwIuC/2nyjVzh+EGtC+jeVFDv84
FMKfmi+M2C0tRJtk6kGGb7KgwlruS/+DPqe/ozgxwBWrratN7ZlDHdpgY+1UGTo1cLiyLFm+BrxA
jset41/L1I17A6tj8OGSJQsIz7623ItOfHttK+JvD5TSPoLSUsEvu0vbJwLhC/Ql1RyJJ7CAgo2U
e+R+5uEAbmzC7G8GdBuwgX7KzyN3hz2swZZbjer6g9BE1FEtw/HBCS5vPoC4kTrgLWskDcKeU40S
M28BbcIg3NY+2c25mciVQ/1Ptg0LmmSYlTUXr4xHL+HRDBzVzl3vx+IUNomj3su1X4T0Dkvm12Tm
CThgDXIqX5PTSl0WWGWUwqXtDtwJliR7JRXe+q+QtEZaYb4JuYxHqQW0hlFrNY4XAItpy0JfzbHn
HYgc96idG6xEzCayxF4E2YDXuvB27LjWqDx9CXuGCDeDIUtYELEuGtpzNhYUcyHMUnZ7Jcf+r1+u
PniOPHNpZQjwhisp01durz+aLImOmXA8fUhcJw0Jcgn/vZq66K0fiv7daaP07wRawf4pQDSsuPfQ
+UPscCRlXgjzwqE9BUySTgQSCqFHXuQpnJ+WX6WLGoRTq0/Sd2uYrf8QieZHlOR+zNhECOgWfh8I
sFsMWO415rL+V9sRYhHPguAdLjaLSGUxDvO9BI7+pKKe/3jQCR6rq76pkr2vtO+yh6rZgBqCtGn3
lUM9dOs75Xy1cuxFlkgd8z6lbforIoHlHMi4p9VLqGwaJXFEN2uPdsxTzZ44RySkj9/hVFriMvvh
MHHuKSF0A7gSTQ3uu2AkBecDr84eouiJsotSjLtqhoOqAKnsWhHBLZlXZWqT1knqO/uB7Y6rqzCg
Ibmxs42Xx3tvTxwwnl6oBkVfNEHKDyzp0exb3OuzrAI4/5CBHouL9XLhShpUlwTn8zu1W/MZ2iZ8
otFgzUgY4cwetgstNEqcsf/JsqUe1XXRaEINISreVc+ZwfljMdhS5j+GbgioEOJZsMzgDcYULyOb
8Bi82wWBjMc6lPOQQIzfWPo6saDbbDHmsYLSoRvxBRmrYtJXhEELdph83vRsnMjcje7ls5s11VsA
1DC+W1PBRq0bm4nlZCX7yNnVjuo498UqavYu+MsU3L7OTtmgxGfqs1d3xqSX3XvH6YXqeemmzi5i
R0ZylVZgdDe0IUdAMxa4fod5wVPc+tm3SB39IfwWzE1u7N9lXkYXYjD6X5/Z/S3PQv+qyiQpj25k
GEmKKEcg141V9qeau5Xf6i2JYXTHCp5ljLn13KVxGnE35Eh8nYXdujcyz50+eYb/YhJbfraN0pqq
VjOFmQaL7AbeT9/01pmqfTd+0kyLbGR3LqTQ3Fu6x3+bkJf/vfIrtF5ciaWJ/gi/8/OnchxyFCYX
zhdjArxSCNrF3sT7xeHdv6uZEHY2EQSykzFLZp64dpCmpiXPFWHKc1iGjJmqhfHghZPmOQhyMrHj
rCK2zmeTPFrqZsN+mJ0CpviSet6dsIs1EEnlyH+ZmM3g3zHnlGViLxyfDa+HV1cu850J4UC9sDlU
/lfXCZLqGCUB3IdMZdTQ1j87SLUklWr6zLuO+ov18F2wF/XJSRgPgfE+t5F6tfwIHrKVCwh6G8Mz
x23WaeAcDr1II8AeMhYNqVQ5ckvYYJyOFgwPJSYgX/x+LzHIUyYchBoq88PCEUy9regV/TDkqGxK
TmjNcKNdb1mdX5+h05utefoQYUSQQ0aa088EupyiY94s7Q5fnSY4UsokP3xm0UCDEx3Jb37UyT4D
HAh6Rm14ZUXtTWA5/QjiCaBHDymiRClpEi751cxUag7ZAXjE5Dc0nSHBc7MUomAxpKeU6fyoqrYH
3jKbNLGfuEb2RPdKOpuY6F7jF3QkKI4QlQv9xUKNpx+Lb4U2dOa8O/HD65rgVDk1TY2knSxG8UJx
9gJZdEBEOJWAhQV/Eryt5WP1F2ZudUxGoY6e5sr9V4r1QzIw0nGWkYszaVRW/Z5yz8253DvLzjB3
LndsefNpHAeN0JoOTLB9LyM91lPZcP14ziypmrvrWoM+tETDkq1jar88W91kB5Sw/Vo8FUlBYJJF
Poon7PacJj7/8DG9MbD/+kTyyyNNNh6bOVf7azAm4HSzotR3+NW8yuNCTU8NjoEdbdo+0cF7Se3S
f6O9UJXJhvCTtSfaRoxQwbMi8BeNP3ACITJkkU1MHsUoIcuhLPep5Oj94XAGqV6XvM7eAhRb7m7o
xr8Z6+BoF/pJ++p0bd7sGFkIrzXf6//oOy7Ak2nx7rmQIRbhZTpTsRFcPSaQ6k0VXLMm4W+Auwcy
yPxCCLGzs1r1P2dnthw3cq3rV3H4+iAOgASQiR3b56JmgqQokdR4g1BLaszzjKc/H3rfqMCKqtC2
O9oOd7ezAGSuXMM/vGO8FiGCGs6icj45hpxOCBRYcGZzjApp5olNJ2OkfvOkumtEmWhPDTUQEA5D
2ONTQTxlIspIIZt3YyMDB9SLK14jNAFBREVunnoRs/OtCzC5K3dDFpv1I2jaKPuah6Bnv1mO03cY
GQJ63zp+0w7bJNI1/32oQRBism6RIcCKLUznS4Gwh9Q2ASpk5mdIQAzJAHW5yR3go/LRHC2kbZg1
2N9dXOJ8KEm4H2P0QzRyjtpM8yKjyqF5/6gZfuL/cgv6ViiWEZTR1/1W8kWdE8eqbrEwyHSjehQN
bsifepsG+CHuzNKAhKlLuWccBXMuaId5DwsB/2HJHArRl9aa5YOa0D9ApGKWjzk+K5Ix0ETrw92n
9HOY36Bw+Uq/KwS/xhyUJERBzIcJJSiiCkgQMum8WAEZuiOgzc4zlt5VgESK5jfkzCVzxBTrPvGU
ziLflr4BpJGEMczVx4YuFZV6mcnxJ+1zYKxUnhOoBdqNMGdBspRMZX4JlyfcGlZEj8Idu+Y1ScPc
2mZ0g75MxGLGoZoTZmRg0/jakFy/T+de42SF1WfUdKxTVRrd/FDZPWVphO7rwUF8IfhoGfpIM2M2
EucnNYYFeY3xlvmShpX6POMVEQQH05yR8hiJ/oh/SCNBHcvy49e8KAL/qYOpf8A7A+X0JplfOiPm
6+90sw+6j9aYGuHe7SdEVLEtq/L2A9dODOA5y/Lis1kFHE9YMOFXQoz60kyDpOGSztjR4kVuvTc0
29UhI1R9T0ctnQFMZJb1YaI+0O9aPDK+FapT0WcARuiYjXad4CKtfPHcF74JT6hKKInCwfpiYlbv
wUaGU0u+agevLapd6gMGpVRbnBz3+9SP/dEVhnrAiiC7r40Fck+TNP1MAjudaP/ColTCafcYNqOZ
iMJ/ix4YsIHpMbOn+jNEiWh8SVQ6TPWm6E3+zqVDStOR1PZHyyx7Qe47OF+hVIN+UldCrMuzWu5n
KmYILwG14HZuXRH98lGefBgn3Bo9I3YLZnVJ65RHs5tJQNHmK49h1MUMZeoKlReTpBUaLVMvvHxH
x9rmQ6PeYRFNyg0DhMluUmTqKyPn8kNnmT06G3bWN/2e16/pD7krh/qrgcqP9nGAKq5tZxhf25Ig
bd0Z0qhRASuk1mPMIPrwpyQ/Te/qHtUIE2MM+UAzu69PAoJyv0NqLgMb5TZJ+aRcNcCGo9LS7L/p
P9kwuzX0FsrnFMx0sTekhI+IPiZS2dCLB8artpYG74WGxpsejZg+7LW5qdRzENdQSslh/C0jTuQ/
EPBCvCqCM6ft+X2yfCwHvQB/rIjMGCugUVj4lPU7f7bVj5mREnbNnIKPAeIb4CwSBJjhU2iYZ5IV
mum2mbPB3VETmeIvN4fAu0VEmSkx6j/6RDIMNp9ZEzoGSAzBBKRdwIjsRbQafhUVU1DUHx3GlIOZ
7W3EujpmSpI6AEkuMCdmuIjVSr2FikJnNzgMApJ2j5Kp2Aqmca9g5PXkEJOdLBNyfVLfc5RnEbdC
1zI/MJT2IbBiB+uNQ5F/zNq6ZuARd1MAsnLR76S6BdF3CElQYfh2SKsgrBek3zoi2PikEtdM7o24
i9rmoE+l1D6XiG/Jr2Xnos7YBtw7HtpboPMqg/9OE4/26Ss6BymJMcnzkzl2ejJvLAGM65euOzHv
jcDiokyMOtt8As7fKuRY+MRfSpSw58+wBZwAPZ04C7uXAufAF2a3Y4CXggr+Rmm7Sz5UlbLQ+Qap
cEw13iFZsQTvhKGn7X7D88nAjEBE0/epxeM4TAOmrNBCxUZNARhsqQeUEAwoFvWkIIgfyy4ofqW+
cmkAGDZ/hm7gHBzV02taxt+TB7zbrj/X0ej/YoSniu8DFwXGkeC6SY80v65fcwQakJCnB/js2xWt
gQSZIO4PU83fEy0sIcWR2EHsw5cc85qSoGN3wFIfnVEfTumsl/d1OPjtK2CfUTwvKgH1sTVbNAt2
ZVdN2Ip0PnHECmHMv+BblIUvjJhM1tQTOKdCw7bmiGuF8wuLIgrRWLUho6W4O1Sukk+V1Sd3pkyq
fWXE+l8SWh9cepD5wNEwuKkenNnEq4q2GACtmSN5gKeg64CoovloFDlFUMfZUKPQaO9YPi0VGk7I
auj2/KHWgFntrMwevuRBNrrHBPPKCQUn38U8QcR0I7Zos+fYERI80GdAzt83x/lLzhAMoKiRz/EE
DYK7fctMylkkMMkwNr1pq/KVAZ2a7wIIoAlFz6QQXiMuVqfQ7mtGR1P5yDgyr6Hk2Ln40YVO+VFp
nWEh3zMN9gzwRuMfbPOpf+/kdfcAiEeesM7R4O4kJoCLfECKYHKlu7T8c4Re3byfP4u2jJCy0sfh
sw4f2qbDBD1U7zO2cMR7tU4kSwHGhLn7woCJd5xpKtYIZK4NvRNvLhtObhYbxUvglhmme4Q4oJJd
QX7to5DigUCluxgglZ3uSbdmcBiuVYptAgo3PxYdU9AADLKFUDr4wlPmjHbCue9r+yvoyiJu6TbE
FX2BeQY4KU4WdANWiCc9VB9AwEaPc5OlBcIGqtfe97MaMDWrXEd/Giuj1T1iGSRCqrD6W40JzvtE
10r/kyw7zV4kJ8z6LvRN81BBxPCw2Z3eWdbETFaLnMeJ0qr50jvMYLd04syfdFmK6CO2DPPHSpNk
bdSCclsoXusHHBKjjw1TnC042NL+yexhLj38M937rMNgZ4vyqcscKsaRCCoxFgf3aO8n77kXoCZR
EghtH8nKZXodZ/AaD00mZygsQ8QRHb0K4TzUgC06v7jf4YuKm7Th4PKAIKo7xFsjJXswAbr0MChP
Sas7Mt4FnE9S3czu5Es8UFnumm4eqO7FpL0v1aTBM86WhvbDDJw8OA4xTB38lFy7/2Ygvpi8Ts2Y
BAjR6Q1tCXtwoclAtKKbHKA4NR60Hr9NfSvwNci0TWeVzGEqhSkIqval6U/9M2SAYK7+lnrd9dAW
+3KCRgktqh3pWxbg1vJp11dh3uovqObGeID7GqP95jUSCOZ9alXRj48AdbQy+OmSbMf+gfkZBwzM
9whc/qg68MZYrWVQet9R6834cVhSd4MUIQuEIE4Yi0B9sCeqz3f09NW86wqz+BbVRtEfY0urGCAZ
lbC6Y8xF1kHXGyEI5VuZAeEUJ8ZFYfg17C0i1mnCP3QqD0YOPs5u//73v/7v//vvH+N/Bb+K90U6
4Wn0L0Sw3gMCaZv//Nsw/v0vwvryP9/9/M+/KUPQqrQlki5kba5Nh4u//uP7c4TZG3/3/xFJkLWw
r8rvvtNW1Y7KZzimemp8dkzqCdh+8LQhzmPM3ejuRPVSKyb3Y8JcKwKedP3XyPMfY0qa3JhGuHA6
HXeZoJ7/GKZ3kzNw739NDOAeO8Mq3S8GnJZ2b/bZlB1xVIEOXCUhKcUfrgwp37ZNXQpHIN8vrPOV
TYsZkBZqw2dyxeRYZxP+LA7gOCmd4AFy5A/DR+bq+pqGe/64Atk5oQyLnjlKcBKD9/NFgU3RSpLg
vXECGZpHJToH+cjWsrMN81hGT5uBY0NoLhvbeG+b8E5RxLfdlNtZSNpCJdPUHc6vhX5yaNPGNLHq
jqQAk80Fn6hheZ2Mcdm/DEbnKy/IKGwerj/E6pMJ3RUICyvbtUwLpJWrzp/B5AXNdtDrz5M0euBJ
5fgNDb1+35g6gl2CpObLZJrB3fVVl//X33atMEzdwGmFLiYbxTasZVf/tmuLuUlC23eKFwQfcbMo
c5U99AnMQmjEc7ulHSyZL+M6excqbDpubFP7wurCkha71eQ/dPN89Q6sbN00evHiF0P7nGTCfgma
BaaLSuKNpZYdv35QoWxTAMxzXMtattBvD9qYQmMgYBUvTUtlmQP82EImqg9d4o6HWurq4/UXu/6c
hmmxIcEbKpt9aeqrz2kj2FON0B+esZ+EtxC6y5iFPgbyclF+ouHP3MghPb6+6tsXyqo2DXzLMEnC
bf38Kelx8KAM356LhBR9M2vOX2FDB5upmTb/+OO12KZ0xpRtoH66jjE6LnjIajn+sxMOiFWIGN0S
6GjRfZqLSv+zsMI+tSxhGVKZhsWgVa52igUJ3KF1vTgELXR+NOy+TwsbBykgE/4axTr+kmlkTPvr
D2lceKMsrBy+InHUFct3/m3f2BrgUdNN/WfQV16piTo91AJF3oBeCzbbDUL10TDX3zPH+GwtZj3b
pGkxHPBRrKiJtg7Eh4F6DoBM/G0czfHGF3+7r7nVXYKf49Bw1PXV76vCMhgahCueJwt7kk2YObTk
4Epb93mD+WOUFtXn669kHWz5FNIkRrHHeB2Ej/M3ElIpzyrUrGc+mQEoEO5AS0MAbLSDhrNAQepk
ORqTe6gn7SHCIHd7/Qdc+CTESoPfQWfLcMRqkye9AUWkC+Sz043mXWo1dJHK1AeI23c3llrf6su+
W+BAxFjAbEhliPOHDeLR71RWOs9I2rm7Ek7tAeg99SCj/GMel/clWd8G7qvYGYaPwkZRAAyo5+x0
/ZnfxmnbNVybH6Pz5Lq9uuFaHF3A8I/2sza4Joq3ozLuyjT9ApOeLL9AjLVP9WkHPza6sfLbz82V
pFhUKa5zXsP5G6jRa3F637KeqVqm52Go+r1mj3I30n86qDmxHxhKPdXZaP9qYjx5rj/3229tczNx
KxoG2QRAi/PVuZwUdIHGeDZjklgjHooRvadw3omo6f+6vtbbo+RIqWNWZ5mceKZs52vhN433RqP8
Zx0k40Fv3KWWC+0j6Oh2m+tjfLy+nvFmQQmsUkjiC2RkHRWp8wUzwBa90jMGfIFmlPcYHMbi1DPs
pCsc+XZ9cNpBv8uwukE/agqwupOzI+4mjO3m9w2ak38V4OyRUW96XUM+C5HzzZAGFV3F0Hafrv/a
1Y91HGDsHAPp6PxZGO5qB/bN1KEWa+T35pzPJ2TC6lOhZcaOGVz6HIT6raP3dj2hmw6fA81el0bt
aj0dpBFO6EnFUNLFoTYf4KujIOoj8s+cAmlxdbj+gP8Ert9SBJ4QmJKuJCJeioPvrkJpD0yiALdU
3TM+bj+6lpYdLcvMt06oj3eRmMUXbbASfOBGUCBl1ibHmYH1Tqds2dvmzci+jj3/83skiQKbETlD
d3XyjBQZlc5ERQmYTJ6FeHrW4ucQl374t18yeburw3GR9tHT+JiDk0FhGFnUFwuDIuUJ3E4/3nhB
qxLnnx8E8kgJQSRkmLI6jEzoDFCSLZ8kyNJ+ixo02AQLnyY2ph3rT9hHgh2mH4uGEU6NkzjYnab/
nZZmFO76zGLAeP0XXdgjhnRd11a6qZbtcn6AXF0byPXHFgyAkx7c2JhekJSajrQbxC/doE90fb1V
FF5eAFeB4ToOAGdTN1d7MunwvunobtxXyEWjGYx40/BoJg4z7UoAxT+pqnbGdzUN7VfcNfv6xhY1
l4iw2qKkr1z4vH+D1GuVrjddil1MEzb34ZhOdy0WdQiC6uMnN6rfkeNbqGeFT4tv7c9sGdFQ9Qqu
pIouuYNx6gmrJJTFGeeMGwn0CUVgQ/0d9OgqBc4Qb/zQiV4mIeUpEikAkIzGIkjZ79df4vqjKSpl
PhgakBY3Cx3V84/WWEgYUqyndyU/Hasbx0azRkZP3Hxya+BV8Hx9vdUV4ijlWK4NI1o3mYG7xupY
h2YdSoTAtTul3F6H20nPeWS8WAVQ3DZpNnFv39iXy//l759JKYpQbmvBcxq64axOrgMlgRa/aj2r
1cuTpNGN38eETFFrNVvHrsY9EovFjc2xuqh5TiVt0n/DMe1FwHG1OXHLmzJQnpgRKKkYGGaQ0uwn
J2VKcqr0sp4O6Hxp2t3YGGXLnB44wzbuGPjceHjx9oe4OkojJveorUgYVh8410H01FC9PGx99OGB
8VrYPmegyDNubadrvlid4cDm7ejz7USANk+GvFo7Tq+yj+zmoWXOqn+ioWvTF0FCWI++DmKxygHD
i9DmuxhsX/JcIcTh73TGae6PxkJvc2+A1CfwhF2tP5dotYYUrhUIOXQsULAHDd2GJGflFGEUHQ2l
od81KALh6pNZI6PSKS60pfSM9Mgbuqzr8W+MANVvoUdpwasYUGX+GAOpT9+TVaNCOA7j2JkbzCPQ
5L6+Z9+cEUpy1xYChRqqONNZXvFvVYcJSg8vBJBJTpMzE038wdkwVEQEx5zLn7RS1I2PtmyO8x3L
gpwQgz8UX24JPL8tmDQwtrEiyzx9GNsPSOSWL3iiBjdWeXOlccRYhmra5FBw066eq0S0JQZmnnlA
NLBxpld4V1sClxarF7g9l+adliGtiP93CNsJr5K0zJqtDKfk/voLXkdyfgiVpA0qxqDp4lqroDAm
AplLrAG8wLWGj1aVRoccW2ovx4ivR11+UX6MitJL+qq68RIuHA+TZpRDg0BSUqxftYEeX1FGBn4h
EAq3Tp5HTxnqRfth2YUjVI47UD4Sn0j8h1OaMO+vP/mFL00pI9hXJPOW+OeK+e1Lh1ljzlMGfjLI
DYCuoECzn1qURX++g02gbDrXJMhd3VnlCv1QdBIjcr70DCERQdPReRTKn+xDEA/BZwD8KP9ff7IL
h4YvKlFHJGdCLma1ueImHMswC0OvsbDDsfrmHs4gQPoOPJlt4oVxfblLmxnVZUMH980fbOfzM1Pr
ydQyBAu9wUm5RsekJr75BI9xTA6IO2CRkpYoa0xx+RD4DAUm1RpPel39uP5D3mQFbGaa4nSapLM0
ftdpSW+NYAbqIPMQTjWxVh/lqDzoOWPyxcKrdN5U+FWJb2MDVm9L4WRGO6egR7yZla0FPxM56uWT
35mIrCLQUs+OtmGgYYtdbbiBKTYFuWTsxdE8lO9mgEj9U2VICP6ujrRRs838zhWnIrdqcDcAaZHk
vP6A60KJq40H5A8bMC8tjnUtALwgVxFxG/m6VOSHEIGfH5At0atO1OSciDOS4hBLzPlgMsCvFqOs
/rXEHSd94B/NX0xQKf5WqiZ6xMPaKA/Y6po/YtJK48auuLAJKZNofks2vUMvbrUppkKHXdtEHqKU
swAxjXusFcjmoz2bqnhsGS/8ff3tXAhlDm+F10JVJsz1Nhyd2KTprSXeMLn9DpsfG2yqjLyYyHIo
hdk8NCLAdrAM4hsFwdvMynUEgqZEUu4Mxh/nz9qkBiZJVcTWcDB+hU9jBhkQzC66z8BbP15/zAtx
i5zbph6CayfocZ4vJmxg+UZZ4Won1HjXwnTcGlPyv7gXCB3McKRlOtQ6qwR7wHChj6Aee82c0FcE
agyKUzc0PDVRN0LSoMMAaAKR5qfZ/voDXvqOZEu6oxPClrbx+QPOIGTc1ipiD3OflGaaWRxbxH93
oWL5rIE+ClHJ2gbmPByvr/w2XaX5v4RONiwh21g11ECTi6Fzk8RrlVXIp1CjG7PHpCR8MQOT8eqI
cyJWE8Xo//nWXdKb5Qqm8IZBc/7IdWmJqdb82CuxW9knQ6ltJnDlD+MYO79GLOFwpggK2CV0Pssb
1/Cbzbu0rGmT64zsaG+J5XP8dg8C4g4i1c2m50Bn2xb8XR9m00eUL9azGxXPm/dL0cFc0GAgx0Ny
RM+XskFX5LRrTA+HZRMuHB5LEvD3JnCacT8hgsfwVc/+NBDxUpdVuRhA2pNKni9apwDnJ11IL0VF
457KBz0pPHo2+dxGx5YpxI33+fY6pOSh9nAU7SzdgYF1vqApM7xskszmFgLED0cRP+84/rtyMATA
TWTa5FHG05c5MuohnAs4h+ahGFGP+cPdzO8QhqQdQLuebbXaVJYTJ5Yf+JbXtJV7bFowlghE5Dur
lmIDZlZ/zWGK3Xj6N4d3WZR7ajk/LOmu3nbkI0456r7w0iZ2QmC03QxsZSCF3rhk0x5Sg+hCSzuT
pxoQ6Y1k68JepiPAK6dDqkgpVwcY8eQic00GFAoS169FRP3Y9j2q5+Bpcca9/n6X93dWKvCoTCjJ
NEzSHwL/+Xe2dKPmKolthJaYv3+uJZ4BiH4UxTugWAnSGEEDxeD6mhdOkMvYxyEgM7ujP3e+5qzR
2syCnmQOyzB4KFW897XCfVKYnByDReENHGwW3zhCl17rkkky4LJMg620WtVgtjEEreVNeiZ0RKia
Bj2nwKcRa4TAZ68/48X3igok55XMgbvufLUslV2sabnlWSVhqA1lvmVWbxyicPou0DD0ri936eGo
A0gXyXLIHlbHpIPAFqH5JNCJmLJta0aY5OnAWHJECW6UHJcOx9JbFSbpMpnyKjGvjGqYLWYrXtph
DqGLzj1piHQfcpmLuxak+8c2Mowd7Uv0EK8/5Xp+R6tsSc0JhdRcFJxvxhcoHiAbG7qeQG89U4Ca
57LYIogz1psKNom/dyPQZ3scNnSMdTHutTCHCNzJpf/VCgdpfh+i/oZ/NkYaE3W9ST/MOVITHwFV
+OYNFMClTSCRTyCU0mPlzjjfBH7r+0EdwQGeFdjDHswnAhkyO+UxJc0UJtqN9/Mmq+L1LIAJNhxl
kyuXg/fbLTiDvS+rKUBTPGvbn5g51kd4qNm761/h0l5Tjm4oB3QiO2G1ta1WjZWu15bXFlX7grtS
dt+2iDpFzWzdCMRvl6J7YQialNQLZFOrB8KQwNYQo5Bkw72+9cPW3HeVhcRz1IsbUXfZtueBcGmU
6JCNleG8hbokgd3UkAAliH0FyipA/ViaUfsJXHh/8En39wDo/d0kSmgxOlos11/q25jI8pKROGgj
wMj/7PzfPp1AYwmpidz1plDND2lpPSYl+ra02Hyc6EEbmiHCAdfXfHuSWRNAkWSPkoarVY6KBiNm
gNMiU0Gr7lmfR9TL5CAwZ5T5O7vAY7kZenjXhfbj+sJv9+mSqLFzljnkAi8636eNGsqqAgTkOXHm
WI+l1aCLjkpylXy6vtCl/bNU80sFRxthjaDoNbuvJkG8CJGF8PDtLh8iJ/xY67za6ytd2j68Rmvp
2vIB10VtErZ6NJmB8sqw1gCuOS1WlFEd3xvDgFJcklf9hySV2deh0+NfNnfjh+s/4NI7XTIWGjSO
ScWxugEolEtNyybHQzBqfvJRBcS/iHr/z2MMxSG5qOKkMK1ZY4z6WFqaRCrBs8M47hE0bSt1TGgv
/nGUYR3uT1B4NJ2J/Od7hPbtrOZS4moJuvSbtOb8HgZRTcGo/7z+5i4cAzJr5Zjg/ZZ/LZvot6Mn
rdACNu3a3lhO2t7XjexAj3vc9n2FszaQMxJ6LJdtRqU3vtmllckzCTmOFHy85a//tjJzngUVTsyB
KZ59RSkp3rl5C7mD+xSl2lhmR9T8uh1QslvDpwsng94k4y8GkuAu1iejiHpopGEnvdDNYV9pTLem
Nk123aCi4/X3+/YWJN1y4XYSbHS6N6v7Ioy1/h+6pQdlmDGWP0XDKbPo4NAnRmJFwybw+oIXYimP
pRgQce/y7/Vr1dCiKsuY8GIESCj39l1nu0iaRAL7xKGodxK1j+tLXnpGSZAx2KrsIlucf0mKlKFC
jk14bo+0dgBu9t4yoSzosrCQlkncG+Hm0ucD3kCb0qHgBTlzvh5C2LM+iUp4wjJBFvCL0B6b8SEZ
1J/HaqayVNaC9tfbHkrUTmNV6r3w5sJ2Pxt92O+UPRY3Tvulk4DCh00HipAi1zM2szHQ/kN0xSsr
RJMrN9M+YQGQ74K+ANNuN2azRYDxWyT9P0RqElhoegipFPA+C4DfKkdDtT7Bl49E3QDum29gvzqf
msL9bBpAq60ROkS91IB/vF1M0kFUMhdQr3CWYP77wS9aGZZ9QolHd+zYBkmws9zCf+3QItlVUDKj
G5nhhf1pIoJI597lQwI5Ol8QUQJ42wMVbd82FubWUX9n5qZ/hx8Ro3a7+Xj9+d6gL5a3ir4rBSX6
v4D8VudBj+vJjtxOeGj5tFs7iFG26cERRsMAG2EkN9j0kUBno7ckpUJfPxYLt2dg9ouiQ9gMN174
hevZpJvBkIjLi+O5+soj/opT4QzCw8+2YWquMHbfgEmBmepgB3mqB7c8NNAXThUgrGflxOnh+iu5
cGKpORckCnI5YOmWL/TbJ7f8WflRV5s44Az+MWKa7o1V3ezDqghuPOyF+CcM8KqMHBXAF3N1daIa
KNAl7UwvzpR+D7cEIdSucz4V8Rz9mmQ8Pbai129E+QtvGKw4AAAqgiXqroJu69qyl6NtebmOfi9C
4m43YweBdMsmrbCT3fQoCb4LWtRutkiyy3tpDWF348mXc7NK4rlPwfHYzMM4y6vPjOIkFq4mBdCE
yeLXqBn8D3MfmvOfnyZwMza93WVMj7bM+bcs0gHhvcIQnuFL5i4dMqZF2ZgQ8iHiiZxJ75/vHZfo
C1KFr0moOl8Pe+IB01imX7VmZD9HzXI8zOO1dwWMgxt354Vtugz6zaW6J5Vc40ER7Qu02kotT6dN
vEXjdcSvskU2OTBDJMuvP9eFqETyAQRnKUHAzC+f87cz4Sbx3IuSWzMDn/7q9lR1G2h/mCsJrBtw
d3WVf2PJC8/H5qTG4hByp623KUSYmOtMmR6ULf2hLuySzmKDaJ+Dqun1p7twImji2bTC/2fOsdol
TYSXmx/7uDsZC0bHRnBj2ARYgu8gzMHsFv34VRODcxiQMqDEnOzn6z/gQhyAGqfoJXIaQF6ugvAU
pTKP/BJGJZhuDVa8WKBvaN2gtmGOBrJEIHeSLXwsVd04IRf6x0RbmE1grSmKqGjPPy3U5aqpijAl
DbLlBDvQR19OdzBdmjHOxrNLU8jyRWHybjCNeNsrfLzVHKpfViud/fX3cCEqMEqlxAXgzMb+h3Dy
2zZLRk2nqtaT+1lLjF/sjGxbprH958n876usO6k9AkQdovjJva3H/s50Rwu3D8SgW5UVn6TtPs9R
WXtdlN+CcF/6zFwskpPEOA32x/mrtnKAnC5c9fsBJph1P9WoN7y6gW28MCFNv7WjjvqfNFI53kja
LpylZdJEu4RCHomt1T0Tt5rpoEcZ36P8UJ9U3pjHODawqgiiW/f3P1OrVWRX6p9MV0lYQesEph34
awKDi3tZpxYeKqBaMeuJsgxbi67s2vIO077OPwS4Q2LnO+YgvE9VBc94xjEaItGN6/xt6AI3yahp
GRCYhMnVdU7Sk8z+lGX3MXl/hTNoPUVbnZzvw1Taw1PX5rfIPW/f9gLYJljCz1hQ7KtwAhkqsHUt
xok2HLNjnurRvrKzZidN61au8nZHCdulPbPQr4BPu6sPizNri7kQbLbYqZrvoRHlCHhyRBHyyVuo
5qGZ7fTJRSzx+kG98IgLkJAbHDwPhJlV0Oidsouxj/W9ER26mpu0zh67KMyLbZkk4AOur/a25qBT
w+yZvWvAp12vJqCq4jYCuhY9W/UuRQFt75cdFjF4eyOaO3VduzXLBaNOu9v/cX3xt/uH2eHCQ+B5
Jd2FVWwuIHXIAdtJz44yOnxpN21qu+yh1jvuJg2i6kYK8TYGLtUNsAJajNwGbwiNIkO1Di8er/Ur
mqh2ah4HUCz760/19gNytTo0hpc8EM7S6lQM0kS5F+tybyKpfl80an6nQR330jZ3b5U0l9biWtNp
29DqJrM/D3sykmkJ3mnykBZaUCQZ6tOIfkNPTm41Zy8sReG0QOY5TGC9VvlXjIF9OyAj7k2djL5j
sZW+z2Mt3WnzHN/YlJeXQkSPsSO403Wcw4ij1NG46pHlLMb3CInkJ7Ow8j1q4rfwzxe2IPSIBd9C
ErtMWM9foGp6LPrcbPB6RL6OqkY0O4sGACYFuoDz0HY3Hu0fBsR5DLeZ0S/oHwlCALHH8wUhEOvh
4Pi9h41ghsemsqO7KRz9l8Kq7K+4TujHulBI9NUZrRMn4B7blZk5nMwUjxlCeYkDLV671/fs22Bn
E3CoXJi10oNbd8KyGks4M8boCokDxDTMKdjLzk+8EAkZ9DfGI5Kg1t31NS+8eqZXdFXAtRHO1wl9
l1lDnqLH6Ql0e79oIJo/jVWIYCYiEAejwaPu+noXdtWSGoBWgOHlEHZWb94dUdTJos5rkIf2cmSQ
7+jxzycpG+P4v1gKHgwoCWptpnTnS0VGN/ZharQe8lwp5Xbg3wktsA4hhdmN8dqlpyLMWEsbZekt
rvYTxtsdeldx64191LxXmuEeSXiNVxod6sYLvLBJJI1oGifURNJeDz0jtDVKvZKtp1cjQvNa7Z4G
iZGqDOPhsa4mJKrm4s9LahpufC1yaCA1VJznrzJwm1rJTK+9YpjBtuxQOfHBvaW4NWa4UodoLON7
NoZHRvdIYBWuSP2f6LGUzY2R74XtSu7FvWwASqQzscoHui7F3bguwICj6zt9aHE5CO/yukKDjiJH
Q/q0s/x0+8cbSQkC04KgYt319SybiUbDbDWeFNl4nHDbOkRov5wsDb2k60tder7lFVOGumSX7vLX
fysQMOMaE+yiyM4XnR1fd3/mc+TvAflNKBdo/eH6cm8TD5upF7cjQykm6Gs0rdn1lI2hXXsuJx8R
fojtEzYZpzIvPmArFJ2axaELVZ/mxtm8+JykARTANBHeAC/QKMwnDU9eb2zs6BVBj/TL4NjBDtGF
RU2xrPfXH/RCFUiHejk1ZL5AAtZXTEyaUVZt2Xs2LCzQbnGCP3mKidh2GlrUZZoaY5JgihSKktk8
UjBlwV9JrSXfRiNpbgTdt+GCswS1aOm3Aotbh4twQsccFZqZvls1BDu81+Z3bp9U01FvjOLWnnr7
kZeTi27DQqpd9tb5nurDOp6stNI9oypwMIsT5N93GNSJjxPS4a+ug9I2ZlNxsqu7pLwBr3wbrhgL
/DPNJi5y364OLLgmY9GE0z1mJNVWNnH5zRjq6FeRa4jJuItDsN3G6vv1z33hBQNFJ6GmtQKfag3q
jJFotewBM97AQEvOilv1lGdms1NBk93YyZeWYsi65LSsxPDs/O2qxq5Cy6Y5NRSJ+JbLcbpDKwXN
QR3NvetPtbyr86wFhvrC0bLon+t8zPOlAu7IRUp/8gIQ0wfGqjaKzbl9SoEanrC6BRjQaGBg4nJE
XKLMb5yhC08qgb/zObkLqBZWl4BChTdbCKUeKVNxbChFNgN2JBvE5G4laBeWAj3ENASAFDS89VCp
0TVB7plUXgkYfm+4U/qS4YqE8Wkd3QiBFzYoTSHmgjSnKBnW87Ka9g+G0CNPhSAq8P5Razww7xmm
9YhDf85KDvJ9zXEp/vgqY96KmIJBfQmlXS3v4LdQDxg3msIQz0eBKwjwpUBOkuRazvOuRSLvR+nW
Q/qHZFsF5xnuq7BI6Rci1WrNFitCHSPs3MvcocyOc6W7jJiTvncfQmtKpl1B1/dGsLv0gsFnLUPX
RdFhDRilL1j2qaITPSe4pPqV/T1CJXqjOviAplP+zDWM7a4flLe3C4+JfgTwh+UmXU/SjHExHXL9
zKsr0Tw6c1Me2tHMIGFV2XHQmlvKAev1wDYvXb2FVUVTT62zEqNDRdcZlXU3GWkRIEovMK/E1jYM
undxq6ddvllGVPqNHbSOB8uyjBaWsfkiEbSucfWiyEP40uIOe6umP5UT+rTbTNQOGtgdarF5YECE
y2y1Cxng7wc1DvvrL/rNtcrmR96RBhRYE0LCGoJcV5jvzllg3mEZ1NLMrcZ8eK1t8EsHd44q/f2I
Uadz8DXX9w8laiE4ZqVlEjwOJT32fYgmfXQjF3/ToOM30bARC1YXLhR0yfODFQZOAGK2nO7SsrI3
RRDU9yOT1a0NbQYoRYi/DQzXrcJJih5eEhxLnNX+tKRdfgRX7ZLCwVQCo3L+IwxueC0CLHs3ANPZ
S8WCeIiPnpTtDx0P4xsp6vqOX5ajsU7psfDpSVPPl+PwYmuUmf1d6Axj/T7J3BR2UjghpHJo2Cax
3Px/zs5jN26kbdtHRIA5bDuzW5LlqLE3hD0eM+dcR/9dpXfxu9lCE/pn4RlgAFdXscIT7oBmbYpf
M2Zv8UzLEzOEle0op/T388RvADZGaYJDroL8WzxPCNXHeGeYg48znv7HFnP2LWui7Klpo2FluvIT
LoaiAMnOA+VAgXPJSRUY/KntaPVo4xUOHhN1u7dJwFaehttjTamF/qGMI7jAljGjl1sFnfhx8Ieh
mh+bDFovChWY0WSTunERtdvcP01vfESpuMIjK1Nx6p7XH9FL4GcWmuh9g683fhnSkni8z415yjE5
zO3sDMVNDzBGxK94E2adqa50DpZ3NS15oiVCGYjNgOHUxTayq9RBbDxsfTZZgjVBYhZzdoBeB3Ml
rR0Erwol7nGezA2su9e0lG4IZ3J4ps4TRXmGQGcRS/WFNzh4sQsf/61Q905DQ2Kfblxsn7IDKtqN
e3Hp/alfCxOFPMrpbld547YR6uB+7zFY0Z5G4brGMbP1WPmuoKtXHYwB1fO9oiJfcGwhmIXNNpwo
F/wbBU2SPWt94mDJUUrW1Q/Xw4D5U4tjOfKZcYT45nu/MKgSngmN/gzHZBlCmbEXg/cN6X3F9Zci
6nGA7vCyaZUM6sYwFJfe0buDocXKSpR6e2AM8LgSjscNIbP4662VGnhVT/Yc+KoKkjQh99pG9px/
e/f0GIXOsElSx+5ZfL8Gs+BSN/vAx6pOTzZh20uJKHMYqRr2VuUeXRtw+N6ZUt0ES5qHn987PoAS
yCKEGeBmcT25nmXklMUEn8vzhRPADeWmajb9QM9JRGnwE1fAcJeGWe8h0WV3a/z029sCMRvSGUp3
MCUIJ68HR4iv8sQoPH8aNGyBVCt/SGo3fx40dB5rl1HvT/aN8SjEIMMnSUawF+T//yt+9NC2HaJk
cvw2rbEyLg1jwOO0gcnWVgoJQBvWK9HjGy8rWjkEHKQhEtOwfNRsOyAArwvHD0UneSeYnIuS9EOd
6ZE7dWAgWllHJY0MwDRxTPA8x7BVRy3KH9PWy4qV4/TWEoAtp0DN6ZSKStdL0GToAdCkZwlwnjgr
4fQFkfB6Hwxq+phXSrwS7bwxHB0SG5YawFZJObgebiwSp8P0yfLDKck3UQcxpAxne6+F2rSZVboL
97/wbXwH0I2iBem7LquLi/dgMllLzGjCc1/iYLARlY4LKTR47addBsVDPVg21l6zOXxF+B0zIg+X
kuJ0/zfcvgi8BowPOxKVi5uLI7dpJAdGCz5r0spT32LSnsZRhjcDRZIiRNgw47p7ZzuXGirtXPQe
+bdMN+Vt9tfWzmlyUSQYwzMiet4up2d69EqnOEDsX1O3uA1aGEqmJzI/oQe2+KaGSt0Zq5jwjIe4
oh/QngzLvaVCCt0PWeu9F+zKzKhbygQexRHZx7memValFRZGOpbMjtL6WFwqmyK30++4Ga8VJt46
rYCCKC9R72LHWovTUQUGtqFaj1ObZYmDkeLbWdih2FQaquHNOJrbZEIQFRU5bMxhImG860WH+9vn
jeXlxSGtJkGQMNjFfINMCdVq8Dy/6/vyMI7WR3cWyUMAAuX9dwERA8ELFz+ruyz5xJlnCQsZG39g
PY5uXqjVpjGwRNgWQ9ZsszCP3ykzya2Dbg+PKtVfkniyzeuPGQsTSf5RQTFt0vRHEA8WzHytPsEo
61Z0Jd74mLKAR5mJHrg8jIt9qodjroXYJ/iiaqkT1HWr/hdUtfaPPaQ4otSQtM/m3E1YO8+9+ihM
JXnBANBcuZJur8BXChmbGGgW6Y28sv46mVUpOgOOdO1PleJSqO3QzWrS9NEtm8bXyPCP9/fPq67r
daQPZY2QhUSKVjFZ9vWAZYe3Ic4lle9hWINkiZ3lSnlGityxvwhcKJiwEeTokkttmmPnmbXyacIH
pX6wRjWt/wS1MltnO54V+9OIJyqWNU2bGz+dpLdDDHlGI4q3ZtDHuT/pc9UfPG0s0GWOG+yLNomu
Y9+J3yB+vpuJdq4ab+Yw9IyXyHPw7DlqTd1GB8tMB/D6cCn07ypGcf+isYWzoos6uLPPxiRMn92i
zPtNHDSFsr+/RLc3NMLF7AqeCggXhJfXK1QYpc5C8PvjtgqO3iQ+0TGdTjRG8kM7g+dVp2BaiT1u
jzWhulTuo+Ypu1CLMRXFxN/aTlFvxb9xFze4NquFZeNqRRHyvdMDLkVYBfGCTI/m92J6yZwXkZJn
/lTP+jcT04pw16VuO20DR++nYzVMYJRFw326MvJtOkZPH8IOnUrONvjV65FzL8wbusC9b6MANEGQ
D1XQJ0qIbwvFkPTgmjF2kfWAZavgjlu5OW8/KxkgVAUKOxTOqIJejw7rq254tibfGnIDQW64hFQS
pv1AZeexyFzxsZCs7/uL/cZ39WhJ0Fmj+ApjdPFk9ECl6bljP+3oU1SfhgLa4EnVywhN7Pb9byES
a46B5qbsetPvup5hHGL6MGvt4Ku1au3tFptwAhxvIxJjrU51s5ivoDAdIQKHtIBm1/VQDlrN81RG
nV+BtcRAM6v32PuNT1OoauciyVJMVNM1TOnNYkrsCbUfulugxGjrLwYlrzTHMm79LghRu6ccZj05
9exV6KdV4df7X05uh6t7EoUlInLQSgBK+XyLGcZzgtMmfix+347efqK/9ZSPlbcJkSjbzzAXd3NK
9Oj2hfTmrs2V1/f2fZKJl0RSyJI9fgGL9ymNgUXhclT7pQE7HiF872gWY4bOtGiiD+gYZ9uZvpPJ
L8BHfIcFca3jJvJucDvBOfg/qvn0D9jJS82a1CsxTna1xs+FgeRF11sYHuD/vckQsv1yf81vHkM5
lpQqMegMU3Nb3IK9pSOtWXaNb80GSNYCr8xkU3Rolx64UayDGdWBtnJC3xoTTDmRDk015KaX14KJ
nEdjB7Vft1YVnapci6avdqPgY11SFvrkQJt/b+NHrqlJq5KbSLaKl2KpgZNNStpbNYW9vvzPhkO1
tUVof517BEXuL+ltQZmxCC7YyMRWRN6LNa2SOLCtvG98hS+c9HRnqyILt1nTtZRslWDWTgQEXr53
q8r7SqBeWfsojfX2k4JvaZBsWqMuu5W7+I1FJ7AEcgXqXVZZFz8KCZOuw8w69xPs3F6AJA4/yO8j
ZQNsbzhSlwrb939mitgkmlJ2QZ7r67ujKoTlKKWR+32W1y3d6UmLdxGebOJHYKbmN6PDLHIlxtTl
Gb2+Q2C7UH6ENGGwpZfJiZqORmxRJvMFwI7c2QgOTlxtLXwKZxRTZJlMj7Jqjs6GgUPRR9sukvFQ
48tmPc21jnJOZ81j+a+Gt46xrSytC1/9FRM8fXqbKogXh6rX78fI89Ccw/lrtDZRhVHZF9WZpuZU
C7vqjvd31BvfTurgEkO4NqCjZYciKo3WKaY6A5VbxqdCsfRTqjTTXq+sr5UbJSvdB5maLtaQcjEp
q1T3JqFc3INVnpdaFSetr9LfO6dT114KZ16rI75Koi6Ggd4HeIInjZd6WWtvIg+FLVGPPmYrg+OT
4RbovqiYihxq16HJHShg+e3dpOCN8KVGL1U7h8RqiEgbWZF+TwUGI894Q4/BN8ozXvQhMXF9m3eW
Vxj6HgvBEIe/lEhZOrVOFVZs2GXavjVO3OnwQV204Oc6M/ZWnAbdEZR9rJygjFJxK5qihgkI5EA/
xZU5aNg/V461SUU2Ox+RtVWR4wkyT/zoSrxp8b7EzOtXoWhqtM8D3ayeIk+L432GYMe4jVu8gHaZ
W4vpW2aa6MvEuj78wXUin59EoXX9JZsjxUCm1oiERnweFYVybrwabaONpiOrkW7AdVjeE5KHgUs9
csZ86P4mu3l9DWqq5LdgskC+c36uj6vqBm3oto5+GgdMLf9TsF9vnX3uumPSPVSTlYRScShTn0RC
Z3lr1yBtDklq5OPL/R9yG3PQgSFoldrPMLeXyBJANSwG2Yjfoeo7ndpKnzAJD6M428Ldaf+7P9pN
hAxaGewDQTlaGOzHRYQDlT2cPbrn/mRnTh3tkDQ362e3IQA7FvMUp/91dZj02s7FM83ZxxPeLp/u
/4Q3Jgw+HOYplGlKHMuLUhmbDFz0XFPkmIoXA27HS4PnDa6rOLv8fwwljzStJygly6fXK3JntuOi
8Tv0qbUXAXNj/K6khMp/JtTJzI/3h5MR2/URZ2khSVLbfBU6XBTTx75OKhAJto8bXfuYN5jRQbX1
M63pH/F8zTbAGK2VJ+CNMWUFm/oCDwCsssU+NhPAsphi4UrbzEW/0/tOb7a2YuZfh7BVtqjk9J8j
D9ed+1O9+YiSwwYIQ3KDcK1ZVhWIr2w62I4Noq4wHx38ts8xbXP8NLu1AOPmOXgdCkFDGL6SJLjY
sk0SBS1KHvapjZT6p9l6otlj85k+66iy+LkhhpWr4c0BeX2k0DxdgSVe0yijloaBYp9sU/wKkN1+
HHEL22mu+J3ravz1/krexuFINfHyQE3hG4JJkO/TXwUajHEE9paOeSpVJf2o9Zb63eyJavZJWtgR
Os5FiU9zMnaBrytOp23UAKmsHda3+v7+T7n9qB5JM6oastflwPu5/iVe39LAjHFZHUUbbkIjUo+6
1RbHASyN/+6hSB+lVw+7SAUdez0Ujre411cYgOJz65aUbaLMsD/rTWhPL4Rprvfl/ng39x4qSlL6
B4Qm/Rc+7fV4CT3jeVKV/mgn9rhvczv6NXd4SFH6aY6RWUHXdrvwYppVvLs/8m2LlJ2LjQBQC5RE
tJuWR1YIt0HipjtGTotdG6Iin2JMfi+KEVR7lqjawXFF4UdzOoDOmoM+Yyke2laNfbsv8Y8z0Q8F
mJDvEMNDOSyvSj9D2ZnEzKsxOR1666NVjaGvjngbZkGjP5la4qzcMzeHQs4CQysI4LDdaYVeL2AM
XCU0sTk8sk72Jarr2s9KNdkmGD8cMDJbU429AfwTAIEJQVSVXBxowvKGIRiwi7FKAHWZZlQdUHOP
aKEbQZ+hbSlErYefJ5RG+3PjBGn4oQdpnxEpAOd5cDHnUL94U+QqR+w0KbVtFMSUzLXM7jUSvbrw
+Y2cWqQUSLOAGi+uJgWNYKub+ubYYs1w1tpZ3zRN1GzaOi630ajEv+xcN/aqGI3HqQxIMtF52HV1
gqNtlSRHrVfdnWaGeFBFUfIR423z0FpWvWtFmfqo+acPuA5i/olW8levq/SD18TWNuNO8quotTcW
dqoHICPKCZvgeWXn3oRIcna8mi6YJQTXljJkqAoiIFQqzTEPnWIHvSp7ePUJL6tG3wVp3z1OaEbt
1K7vHmiGRe+9IuTwlJsQ35EN+OW9nzYassRT1B7zcgZyWsfuMWpqsR1sYy2Pur0dAJfSFTCIFEgF
loRTDY7fVNlG4te56jXDTksTJziMVjMlB0OUQfnk6nZi/AjCqBA/RUP57522RqSpXA28NvR+iB/A
aC3Ol5WOatYU/IQ0my5RWLZb/ELbR2vM63Nrc9CVTojT/bvpJniQgzJhSF3ywl+Ki4+oxTauHaa+
1+jdEG+bDqVxlMXt0jmpWIuIf1Ndz5N0W6Rm064pjd88NwgBsbtkewTULyHa9ZTnsan0UlODkzKi
BdZbDvjuwUn31JnSla18OxSVRHp4FHFsLpSlREhEMmPH+eydytbOTpQQ9Y8oaDhbgQHvyiN6c1Hy
yFD4JtGT9X1q0dezCmd8j1Un8E5TGocHNUckzh10+wIf4FuT6ul72zsMR62ZHhoxieyHXg+XTiUW
SzjvnjKI8nsVNfVthpjaSYkwx1Iq1JDvbxljsZT00EEUEGi+ti9ICxZBLnVMNTCNUXkwgYnkoEPL
enzI4yZOD1E/uDXlw9xB/ZdyWthsGketin9w+R3VY4ovpH1xR1NFyhZ/ElRtYSyqB8LXXnyvSEr/
kFJizpoIC8yyIH1N9qad2vPRAhog2h12U+nDNKaqfdCmKo02Hsr/9TbopmnG60oEk/LkwV5+RpXE
7E/JDF9xixA3HQ8zANlwcpLKmnaiqoPwGHeBk5OC55ow1pAeiwsFhi34Dml5IJE7Mt2//iqDhdk8
lZ/wQc2M4Ng0zbehs+wvRjA5W8fs7V0yOOB55mGt7rU40QxMXkf8Bi2VSMM0FwNrJI+vdWWkykKE
NFTtJxwbZV+nne5rkTmepJjH4f6WeGNMBDm5ow258RFvuZ4sFslxZQm3fphC1z6FMXoFRV+5lyYx
Z0TGw3QH/G6NZvyaoP/19qJwiqorQ0rAJuKVy7w5HHjercYSFwo4profBlfo2PJ0WUkPTZuj32UT
jP/UqWJgo1y2mbl10SP/FGJqjIBDAs9+W9d2225m9EKfzLoumkOQR47zGFah+80SjR6+lEmuZB03
MWA+tMSzyMCYPI/m+rnsWIpq44UYKj+hk9Ulu2HuHPeLWmtusavVsqs+Gm4ltG/NWA75g4NZWEpJ
JZjTcltkYKhzFHi9np0oBeND5AEbXCswdhhBnX6isodex1at7QqIjlN5U73TwrZodj1+Q5e2hbt2
4B1JX4YKmboNffPRR4ZeqPuYZ/PDBJXud4qd3X8eBEV302KC/b6bji8AqUvuMwDhdNSXsnUezZJ2
goh6qfpm/mRVovyn0/vmYhs0Mz2pZHd/n93cPAjkSRcBQNSYm5CqXO8zC1XOOCRueqojaz6iOpY8
CBGVRxDB4vjOoXgMOUV4/eEYI6ki10OJNKgLmLPBQ00O+FltpnmDt0/3PZumNTbDq3jP3xsZrAf1
EKQ2XtVvQKJdj5Xmbq2Rd7UXLpKSBMUwu/xs6aPyw1ASs9oMqdv81zZN/xPs0dhvFYRqvGOTO+NX
N9PDFGYbHiGnzqXKCzsIQYx67rWXbu60d2KW5ZmTCkRcbBIryMN9/VNFWFL0rQfjUpfm/J1WfnUe
BgNPd9XIwAtCDp/14qeSNNVKIUeuwd9rRHEDwgXhoAUVjArq4oop0tbOx8IUF0Arw0XNq/E4DyjO
3f/qi4CX6clgnnKG9HiELyMvur8y8bKv8G9Mq/HSibzZpS4Gd7QrcvhXIxa5VZaftMrqnsM+jg/m
ODkr9+gicvjf8DzmNFapc3CHXw+fzAOICqEPF3MUM6obleZt+fjWEZHZ8FA0pb2mifvWhLlEJaeF
GBt4yPWI01yIUimIN/F5x3Zcd0eQMQZ65KWHyGVYZ2q7mfJu/qCGWPYMs5euTPnmSGMLLMNPilSy
yXuDStBQlYfgpV1aSww7JbXtDQnJn054a5rKb0yVZoI8yzSwoZgtTlkHaTEtsr67REpYYwVBu0M1
lXE3D3BZUlCZB00dmqdicr57k72WKb46US42sLwv6f7xfekwL1a6LbWAA5l0l9prim91OCn1Hoh6
FHw2jNHLNmA/zF+OJiCwD505lJvO600PjVM9MDby4dW+hPSVhlPdd0O9M3srReJbV154Vrxyn3dW
fxZehwuYrcUh+mRNo5kPDt7jdICoryd7Jx/6X2Zhq+kWRZvyI3qienpQzXmuEBbum/xoT5Fmb/tu
Ct7ZV2fmUOMJ9PE4BCUPbeZ6n0GMmywNiv7FwhDtmKPOuRmcYHiiITCuxKe3h4hbUNL6pFEeTNnF
I9G0g2bNVLIvpTP8KWoy6GAMzVfGerKxKrX89/6dcRP8kCEDu0AYSIq5cCdeTy0AKzdie4tQY6ab
fyYMffa9O3rhwYqNR6cPi696JeKVCuUrW+J6OzEqMGKIPBh93SCXndkI4qb0zIuFjvKuKszQ99L8
N046QJvK0NlaXZ0/apWmjFtHKgALMTsbcN7Vj8Id3Y+NnomjUUVrSiHLYqbc45B4gJJLrQteT3ng
/7pCc3rB5Yw57sUM3emcENpvSn1u/NFO4y+jVo8vpNrPrt1YHyJCw4cgtqyv97/I7Z3CE0VbAcwm
AoLQEq5/AuuQZPiq25eg7sU+wpPGD/vR3YdTLFaurzc+PuiNV8AvdqwI6F4PFVqDa4YaSY0RpNpe
Rbrz1JsTD3CF+oSK5P4PV8EP9v78bnc4kJhX9VyQTmSYi6uk9KLRE9xyl9zTGuRdtZ/zHMRPJqTo
0xwnxkrh74058h7JGgwCkLyMi+Ea6AfBBJMEnW4rubTBYIKJC0JE5LL6IHrrd+Fxvu5P8dWJ7+/9
LWMiKrbQD7kxiMXkGvy1jTpqWyrSVNVFNevO29ajM+ZbDWkoh+6ziB7yPC6SzwjMOf9ASAtUwMZB
LY6VGurmFmXxvNzFs1mlm0aUrvGkRs7cbykcOvqhs3M3PRlzWa89ZssPI380JDaMUUFdSKDp9Y/W
c7QO7BnuWsySJB+LPnW1XQtR7VcVRVX1PIaj9c7miPSMpfQIk5D0XyLdFzercCdrGOy5vsTpkP0i
gHTzndJ01aOXJH178IJh/nH/29zOkvdaQj2o2sMbWcKWHNi22TwF7aUZ6vJRb4V6otzevCSh2iMV
aawJdSxTaWYIwISLHFFeOANLbWo+5aCXOc6eIYj6kFxfi7td6Bp54JcNnlsbGy3Sr7aolO2o9+Ll
3bMFyojeAXqQFFeWsjOuVVAH4966ZONkm/vBrCx36/WVFz1OY6nuE5zPg5Xd/8YKSy4VADv601Rt
5In8a/NLU+08cCxMy+as/BZPeo36d+eqG0tr84+xq7Sf7k9yeWMSPshujyz2kl3cJPCtaRMx6Mp8
keTbU0af/9B4gDb7rF1LrG7nRlYF8IrLkurEDYKwCjy9RZVkuoyVZuxr0yy35eypx7AI/xXUP1cu
r7dmRrjHaMD5JMH4eiklkmQ0YMFfCuQ1o20D+b7fjZHZ/bCq+L3Snriuy0hMQr4lrADPz+vRBm+O
TReI9zGbxLh39PxlhMO2GxDve0iH3lyJAl6P2t+3JOPBniL2ozEqCT6Lq9klhhoBt9bHUhsjCMuJ
4eVPXe963QacVwZhS4+r41ThXbkJi8KgzaYgHHTKoRx9xrjTixCWrIp0U1e5Cx+m1cePrpa6L7XS
tPomQGT1s9p6SrEtcmWirQyL0t3iSp3twwQ5UXDZSr8PC/jpFLSaItrOIRp+28ip8q/3t+gyfH+d
qqzMM1vqt8tmADEvHrFD3RzHXmmewjaJgEur9YGGW0EPCk+hyaaSrBVmdnS8YF6JKq+HR71G6lCi
0E0pj4YP1/v1ly20rNNd+l2HebLTU6Dn+nlWxmRvUNvpdqOiVGi+xQUQCqv6Hqbqmir5AmT3vx8A
NgRyCBc+dMvFRnas2gtT8IUHo8W+tdAhRyeaUD9FIIx32C6Lx0l3rQ+dng9+o7XhvgZVuktspVqJ
Pq6v4//9EMx+qLtJyh6/5nol8jrqFU+4Ko7kAa1+CmRIVYYI9fZ1258DiNnPde+EB1gk5vH+HpB/
9f/b7lwYsphKnCV5vVKzbbEGArdv8BSRfkwdO/ySBiJ4aElwVj719Q31OgqNR56418bjzWWYxaVQ
e1MYR9ek0EHNwd3pdhDstVlvdl4SrNV/3hwPABJJC81pMtTrBQ1Ab5VOZBrH2On1D7HS8Y412vQ9
CCf3IESwFj5eX4nMjzYBiRgSW3T0EPZarKKrDJ3XUNg7xsUA60aFY4PpqXIYqcBs73+wVyHLqy+G
tCjvJpECnwxa/+LYWCEPOhaI+rGxuu5Z9H2w0xTX3UBr1Y5ql/xO86jyKStMX3F2FJvQitxH1Y3T
L3aBu5MCc+bIZgQEYZTubibyOs82Huu6k8RPcZQrn4SdglIakY5uoDQeh9DNoVxLQ0u0E/aF3dcf
789p0Zd+XT9AntwI3EaylrCYk2a1M4XtXj/WiLN+5qFO0CVwxMlIjYaSN4ht1SyGkz40yjbKhHPK
Cruh8as0e9eYEVBwUXK9/5tuthDLLBGTtNFkxrNcZrWKNGOgp3V0jdT6gNrzx25u51NTICNbluLP
/dGWNwAbiDBBvm/kAyzC4gYobTHRrjWMIxQg70vqIZrGHqA6rrbqsRKmtqlhqn1PKu7Hd49Ms4tY
EPU7MqBlGSGNCNUgsRjHivN5jjRwMYkRBRvHqebPqhErl6gVuh8o7VrX63bOECyoH8Gr5NKjxXJ9
SA0raKg9z+EpI0naaV0/HIwEj8LSzJyt5zblPstyPIJ7Y00I+vbbEmYzXSndbZFfLFZ7qKyiAcSW
noQHl6oqnXJfWkb0mLqEagiBrXGTFuPRvpNeDTKEIaPgClyMl00mCjdhBRvJqODqH8ZUITzLSWNd
D5HlSSCtSsV6ON3/tLfDUgeELcfjzqaCeXi9wI0To+RsN9opDwwFe0vcwTBq/23W43SIRbgG8Vq8
58xSdhBcPqoFSZZKxfVwECv60ETG+oT1WbNrPaffp+VgvBhFHP2wFK87pZNr71hpdZPztVci/MV2
eh0efTr3f+bo/Mf18DaGVP2MMMQp41E/9wASN12sjMe6Sj7Eeafuszj9DmXSONxf5etcnmoYJRGp
5+NAhHR4CRbjhoUae21oaqesDuIXF9/LrZmO4TM6a/pRGIR4tJrzlTD1zUGpLQP0ktZCy9tJj1Hf
c71cP02NZRyU3HaRf+DCNNsIxj853a7utDUL1Tc+MDI3HBdSVZgXN8Jb4IttkZv6KQLKdsR3Mdgk
mlYfjQQNDJsMa+sFfXsKytLawQbS/9xf6NvtTJ9CM8iS4aEhi7V4JEb0ZfVYONYJwelpn/VWvtWd
MTm6kZVshBq9z59Qflh+JFxFcgCqqzeQ+TnWjXSsU/uUuJO7tUvXfYoAjkAtrRG5XHnW35ocikm8
6hgUypz8eveitVEoYujtU8oePuEh3TzpowRIjub4LefgrMR9C5bD/2YHnRBCBzcvfYLFaa1LMaG/
EjsnQcV8UyeGeKjGMf+sl0Gz0RvNODaRXRz1zMRNDlzkceYN3CSkr8ch78RDEujDpzbByZ1EoXw2
qiJ/7hx4KZWmRVvwRznQF5WQaAzCMV+JJxfxlvw0JGlkZ/wbQMgSVEnxeTDKIMGbWhvzZ6vPra2h
IQJcN/2axs7ttcK1LR1TVAQWCNX16w8jhkArWmewT3XpJidPh4WjAX15HlsbuAM03G2Zxe4hrlGI
vL/f35okxDmeKLJG6cF7PbLd8kJGLqgh3Fqsf4THD9jURo3QT6FpX+6P9cb2M/8ea3G2KhRisTjv
nJMTatiTO1DjZ6e3zza8hW1jDs7p/ngLPxq2n6TDgz8Djsb5ompxPblYVL0d0O4/8TT1n5RqeC60
Pt3pbdR9GRsv+l17yUXvK8sfUCrZIAdHM0nWT7pUqXf3f8zNQoMtB+9N3M5riQzC4uw5A5bXKkTu
0+Qo9hY1aesMN/Qx8lrj83tHIsiVcrUWjDkij8VmAu5mOgrRLeE5mgpKIpT9WDm6H6e6/c4Lhc4j
Q8DnYHFpkC0n1budKOvC03zdrvNL0UU/Fbf6HWdT/knL1Xn/vonJPichrGQ+Uji9EXTAVKh2wsww
ITrZ5rZpveTBK3CIzIZ8zb1s+fQxFEkCT55EntFmXby3QzM3gzOxMWK1nTfV3NlyT4ht3gXaPpqN
X01uOisJyvJ4vI5JJiQdC2GhqYsdYs0JLV2ztfwI0f+DTudxh5FpsY3tJt53goLb/eVcXjpyPEmf
ojAC6ojL8vp0tBm+AgVZiQ+dpt71WkVjdQKwuJupmP47KEjgq1PuCQiBA0f1/uDyL/8rwURgQQ7O
2ACseQKWHXs1KJx+mCwL4GatfjeqSt31QYMV1/1h3vqOlB5IOmAU8s/iyinzyuo9d7R83OGUgz3P
Xw0Flk7ioIWNkEv4WIdOvfLqvfUdaYFQ8UF66pYmYyO3W3VpbPuJ4YYXFOuHj4ntpVzhc7nV81H9
dX+Oy5tFLuVf4y3rEGZR6XZKOckvp/Kr2ozDA9KI839D7LhrMJK3hiLNYHLyBmPbXG8ZCkuw+5oR
zkpNuSrryvzJ4aHaSeLFyi321irCjwecBkRSysZcD5WoYxG4YCh8NxjSZBPYobut4ywlbkBRazPY
RbES7r41Od56GH5Uq6Qi2/WIediaRqZGtk/btTly0SiPvR5YfgoY9t1DISIlWzAul7RGVnw91Dwb
vZU0keNrcf47y4z5SU3w66qCalpZxttJ0R6QcQU9OdKl17bvXy2JfhjdtnR6x6eREH2Am2/gjzJK
Nch6DZNye9YYivqTfHVfXVuuJ5X2STkHoeH4ht6f7UxaNLtjByrOBSHnoAVgRLb4en/v3+4SWjzw
MqEBSiDM0uRn7gVOiK4I/C5s9I0Nh/asNppUHGjNI4jR92m7kccDTpBZCUVUJBhRrrueYx4M09QS
IZx5S+3dXDThs2OmxkpZ6FWq5/p2ZBiKVOiNEpiB1rsextDCzJrNKcSe0MuPTpa121Zkw6dYmefN
mOTDU1XTPXCSIPpUm3GyJUQdoy2S6fE+4Y9N2w76CfZPTxtTH5yVW/W1U33z+wiQaV1K5NUSu2wO
E3Jgmab4iT2EmxYAxW88p4aHph+/ZSVqS0pmGweY3MbO6CpADXnhHS2raHdzEOnnYZy6UzGl5klP
WkNq2TzXkwCGWmchiv6usaVN2fxjYZG4xbmPiztDuU9R7HBvW4n9O01G+xGFrnRfmeb4qJij4xdT
Pp2GqvV2VgNye0yccOW9fOMoAU0A/SwrShzbxaEt7bwlUO8VH3jqdM4iFBrnpLDOHVniygK/PZSE
1tMZoAu2eJrLtGlNq5wV3+KBfoL0jsY1EKhzOBTNylA3p9aWoA/6lbQFQKN7i62WoS6XIrwSn52h
jXZxoui+F7XqxolaxTdcKHumiWjV/WN7Mz8GBctF340Bpb/R9f6GA8g1YkzJGbmz9hj3Vns03Hg4
Fmay9hq/NRQlTylQTH+Pkvb1UI4CySayg+SsdCXuN5M9PY761G2nNi9W+Og3lxGz+nuoxevYZ4M1
W5ObIKXm9psm0or9HBnRjvX/FYb0Mu8v4gJ/ymUkx3MlLo1nhHhxsSG9GWqsUyNCOPSltS2UstyF
aVTt9UngK+QU4cNogWmxCsc5zIrRwzRQBGBlNBv0RCs+eAj8fJnDoUJ8hsSkrLLwvSEtv9DBbw+S
DLuLj3C9+IFTVFpiIPnC9Z9/SHrrZdK18HvGmAfPzMr3iSb+b0XoVoA2pb/KBjOux8NVJhzR309x
dRmKQ1KI5ikpeoRRCkfZIJpQK5tRj+qtIHQrNpPZJhcb+7mVAHCBpXr9GTCCALHBjwEmuUTe6G6t
FkWrpmfPEKhFKiqivFM1CfNJ6GmM01PWeD/tdog7Kj65+LfVAxosHoT/+r13lkRnvqqPU/2G17LY
kgC1EJet3PTcq8A0RYimFooB+cHidK8MtSzcsRvxWCCMgEdC9rkEXDRdOSQl3n/nKs30pzDPnI0F
1n0fac74OAW1vXWxYHiO7Ei9BCHmYvdPwxuH75UBZgFTfPXVvv70EyqGZYdu2bnQhungtmp0LhO1
3VdzOX+26GyujPfmR6ZAxJNggBy4EY2aRhGIKh+y82BPBhs8HYGxiK7ejJ4dZfwZWVsB8SDciv+j
7Mt25NbRNF+lcO5VrX1pdBUwlGLNiNzttH0jpO00SS2URIoipbeZZ5kX608+1V0nw4ZzfGEDRjqD
IXH7l29ptJ93Flo92JRveS7+7LUDX772OBACRZchednLbIIAYnNMbGIfLCBvWwqrtmPY6Pf4iXkK
nKzJ41nxPAY6+vf8uP5c6ogqAWNAwox8Z52Wv8SX4zLQueyX5hjqpkTRSKXXKu75ETiKt9wAf5xh
LGFk/qiUAnyMOsrrofoJJP3JZu3RGdhMOpMYlIcz5xkCoY++5vVbEtE/lI9WXD8w64BrIhgDUfTi
9ALDDRhjL1NH2yVp7lZQdlRQLgZPinXEEQKqLS2oh67Oms0UBHoHPZz0Du3H6CmZwrd6sj8sOIQe
qEdiyWGT4Sa7fNWDGONmdqzd10kzZmQAWmTfoLOeY6n1ECRZ2muO93CY+yn8iF7/sOPc+fJ7uwyl
0LVOCf0HvA6QpPzXcwCbrqgzHVhqOsjstQe3ARIlHbuC/oe9ssnwVnn8MjpBaRyXByoEuDyQll0G
CnBPRrAlIu+YhSIqQpAJisCXmsAMyYfuht/kNRXxG+f3GvL8JboFTmXVmQQGFtEXLpJLDaZwKMdu
jmrnlM5dcASwnN06ozvBV0CjLTtO0d52cAZphXirQP/TkVfNi5WcDHnBi+PaWory0AyKnldH7rGj
WbqDLaE6TB30qiW0GcnoegyJDewCfz2xF/UYPDNUoFDAQxVvPUEvi90VtEPYhG7OWQEiVdSTV24r
I3+zR7mOgk0FSCDSUaSJl1rykUrUmImlPVvr6T1zx4DQ0bKzVO6S197iHH79VBfB3/fxUK8IkB6u
cN/L4LYF6MfQaG7PTZpURRxJupd2hPf44r/V7v3JUJBAQ00EBEJg8i6BRiC986lt0vaMLBfz1Hdl
kpDWQCQ1G6r0rQRxjVpfL9Hs1WgX+xC48cVRLYwy0QgJkpxLEG+1iRu08bsHBPLBLW7o4bEPZXaG
illAYB/tvRF/XpzH68td6wq4XHAwAdx0cTwauMTUDUvacyfDlhYtVLJykEODBxmEV6HTQoPz17N5
eSD/OeIK5EBtdi1nXOQq84hHTma844gu81UdzWeYW2XfhHaGo4ZpHzBwiHL7Knsas6R0cxqh0gH1
XYEv179F2LyAOuNkWp8fKTryQWib4Ip4fRZqppSCz7I410vkoPMrmzifBhWC9F0D1TZWmI3Wpzvf
JG3ulM1IiQde6xnoYrWJWAhF6wBVQtqn8XvdQdkygSJBUJTt7G3eeHE/Wy4e6kzYddgMmLTXX3U0
HtrmjivO0wTXzBrsXdgN0DhPytA9cQeRygiQ3KchVeE71VXBhqZTOr0xfRdn+ff3taaYkIJfS17u
RbrSrNFyWsXi7LrRAkSEiSY0z+N+Fw1TTcpqdEji17/ZT/5zVFDHk1W/C6nSxSotnTaZ0hazROsg
uQaG9YOwfgeQy7xsJoBK8y5kL93gpu8WOS1v7NOfHQq4Kv938IvoyJSDhaSFEucejbzrEaqBBSiP
8ZH7/cdfT/HPNiPCLx+bA3w76KS8nuG0d0rW9bM4z0MpPgGbXG+SWhvUgHBRkxaZ0PbXA/54VUF5
AHA79LSgK/JDt0LGVa9R+BFnyYf+RjJ4q5U81jszj7cQR+dQUE3t44SZfuNM/9kyAtYFPT0XyRU6
NK+f1A3MrNwqE2cHfjY77g68iAyYuV6bsCs3gTz/QoEK+fXT/nRQYJETqEGil31J3YDsMnogM+3O
jOvloYqT/hRQmB8mso22ZUjlHe/jtwSZL7Gj39cu8otVmxHgMNybrx+1a9yS1rbH8mFN+DxD/H+P
m2veqKFS98qLvsHKNb5OlfM0gDd/hluIRBE5Dt6ibP/s6SEmAq4CAqO1B/f6e5TWq6AdM4hz22Te
Npxj/dVlGTrTpuGfbBaVp1lr88Y8X1Clvp+va0kKeE4UiSB/fDHRACWk9TyjzO9LaMbDxN15GHQE
MYG0su+C2XXHnA7u8tyGTbQF8IjtEp7NmJKuO5Rl12/R7GUnTNxbdZ6fvA4IZKP8i4semchlIN7H
aKzquGVn9HIgMKfTuUgiGWwSCW7i7KXlbp4bs/vNFbheMghHsd2AFPmh+Vk6PW1r2P6c1cQo3LWA
qyau7uAMgWCgvZ6MhmZNJOM3ZuGHZ8WwCLvxF5BHiPkvJqGnoROBhc7Ozeh53xrYVh8AV6mPjTAf
+HqoBXZ+Kxa9GBMwBJCqUT3BYkNrBfoYr5dbb1UdmGYQNz38ZPhOliC+NQSo2i7qcrTzkvHWLUfd
bDN/nOPfK1lh8LW2C1kT4J6gO3Jp8V4trEXBKtE33bB0V8jj3qPCVRWDVR6BoIp941K8OLcBhURy
iSYQcB8r8+07/fQv+bPupzjqwmi8x5+d1DP7aKIaGvNw1dkDuxjc/noVXSaRGA+AfCAxV04OIv3s
4jqUXRKKLDDhvQuTttz6SGHaCtIDMeTYECnOdmNc2RY0zqYtLYMjzZq3rBV/fOT1K2BdIZ1f76qL
JQUgAYjyAQ/vVbBUm2yy06FDO/xmdAHOt6g4F79+5vXz/hIr/+uR/z3exSMraNPbivbhfS/6rlDQ
2rqjQ/WWTtnlov3zxYIag00CkcbL0mMUyraNYhXeD41oapJE06ODLHM7pwndd0OTXQGy+Zv51J+P
BqElVCegtgSE7eudIjNVU5cu4f0ydmYLf7q4iEegmRv49RBtordqfBeX/vfxvuuIQ7cDm/Sy77Mk
ceVVJgrvablEG+HFQw63NeAAPYceG0iHPEaKsq31pvn3OqbryLjvcfYhelx9GS4WTa3S2at5Fd2z
mIpNpAd+9BX47kvXvSUB85P1CWcuEFZAdgJM/FI9K6bNAOSXie59z1wzkNxJkDlAgTRTDVhUYoe3
mM8/WTro8qBmihQV8NZLkAKg5723QE72Xs8VPYhWZ99kHSChC9wuL8M5y2Mwcd84eH4ylQFEbkB7
XF3kcNC9XjqwxQuq2tfxPQz6gB7NqvGQWQ1l7W4Mz0sJBkXddfeha6En8Ov9eNndXOcSpXnEjGsF
aYXWvR66NDAX08KL7vsZ7N4mHtCvDaHaXgIeuZ1L1xRdTfkmSmBo5MqA5rX7nSrlPrQzjK3KsYo3
TPTuXlH5FlL99VwAKIKbHbHWilFHSodM5PV386qaMRRn4q8rMyK7QnWz8a9K7sohK8ogAMJ3EmM1
vW91R6PfswT4PjiGBTscQCfwSi7xaswEKKfCI+2r7RO+reH1cMSLZEUdJ2/xvTM8x78PxT+HQmMC
xFM4NyYAyb1+zrBCiJIGNv06A5e2axJPbo3fzPss1hCrcBI6XmW1675L4TNGKrij/tY1ixooBgc+
ba2uAUwCXtTr8aPGsxr17Oqls2CI7DNoOLq3amBT/FQPzDMlcSCmsLy19NZV/dfHRvEUPU7IU39H
WUGq+vWwPh/EPIaD/7Ko1gEvLmNxvYHcVTwckkb2kyqAGHL1QwCqYXoL3KdbXc+qZYqEfgmMOyQ3
ys1YImV+I856fejgG63uydACR30bLT2oUL3+YgixgNGLufsCWCT4NGFde9uqFONURKodPqSin5w3
ToB1Kf/1XQAHDGHLFRSyAq1/QEemDjQCpyRi31DfUPDjtuYdPA8t8dqWff31lr/cVd+HWm/91VgH
0evF6c1GjQ03zPwbKHo8OFWZBrgNfKa0efT8KrmdJwajQ+y1JHpjxi/fK1Y6UPNgRaAiB7GSS6c4
FLPhaJXh/if1lOgrnopgN8M7ICA8iZ09tFnEW3ryP7xX4HghqoRCBwwmcbpeTOVUwnOqzRjMaZ0E
fXWHjlHe04aC99jR3a9f7OtTHM0HyPqsxzeKG2jzYVO9XjYOzrDEGQdJSRXF5b4TLRr5TWfI3Hv8
xixJeANhtpqwZGn3vx76h8cEpnatw2HRrtIgl0PLZUJhEOqT8DMP0/maZnO5aZGk3PgDun6/OdaK
x8/A3AJdCtCby0634o4GikWUeExdVp8gqtjHBPAwfWoXlanf3RgQkEJ5FEwo1Pfw98XZWHsVquRL
bRg6xMAVAlZUt0RVTZYRg4vqjdF+mEKkO2jmwNsKRxN0LC9Gc5eQLtRvYkbQjm5Z4bciOsiIlSH6
HU1Ur+BdsBCyaO7OwRymH379ai8yAiwhvNg/RRtQHUQP92JvGlRqm2AKSkbQ9fBdiKcH1Vz0pk2b
Y2czmIfJjlZwBndl+pWlcBIg9Zi5H8ZRjb9nLIbvspoJrwYCaCmudssX34XBRGxJMpMwopOA77Tf
jFdj10+Y8UTA9mh5S4Xhh5ePbiKqV3CHA1ELx8PF/vEnTS0KkSAnCDOqe3RO9RYqXQ4Jm6Y8sLrT
dzQOTBEBn/fG/vnhTMT2AcIbmxePjXroekP/JfODd0oi03bC0Dao2o9z29/D4Tl41wkX3eLEnw81
pOTfOC++qyX95dBHJg/cGtCNARR6Yf16WcqZSo47qAtcrDYE7urBHYyyhbTtLCDTocLHIGa229vG
+h/jseV3Qetr8Rw33nRSEH00JOrq+V3kCu4RmyAgO/FKhB8A0ovOXqLsrdQMfHVOI+PsFAiW9hMO
Q3MaXfCM8xGxm7xNIH6m/+zH/8cX+5/0pbv98xnUP/8L//6CQqbklI0X//znmX+Rneq+jf+1/tr/
/rfXv/TPm+lFjlq+/O383Ku/bbX4+jzyTlz+zquPwEj/+ibF8/j86h8bMfJxvtMvkMp7UboZvw+H
77z+z//fH/7t5funPM79yz/++NJpMa6fRvG1/vjXjw5f//EHopX/+Oun/+tH188tfuv/fKPPAg4N
/+//Xv7Oy7Ma//FHEv4dwoaIbdEBgHY3Sqd//M28rD+J3b+jnQxK7Eq7AoJpDT5EJ0eGEdO/4+ZE
mfc7yH/FdKhOrz/ws79jo+JGh2EKQJGocP/xP9/s1Vz9e+7+JnR723Exqn/8geDvdUAarygmVITR
T8HuB0n8Esege+pCLN4BXVuY6gRHmpeZ0aCAAvMp5CzOm8gch7FiRwQtqAZO7GMdVqtCa5S7/uxv
PPiHnbvYQqxfwdZmC3dnrYmm4OjlXbke2zqV2a2OoNu4AfQm4cSM1DS3dRWpaTOwMBpcfMqA0rkk
lYW77pdIoYH2NYqgerFYjTJrn/kdfeqrsf0wjcl0HsPkc6I9fdeI1nUJsAKNIClroXkDua4N1XF2
GOKsmMKxrAvXoekd7MOd2COddUV/NmjxloqYTgIUNAIte8pSni57Hra5Bh6rgA6lPvYpOiUKeMsj
cPg6jwZj89Hht8li3SIq1URcPly3OMeJMwRXrNSfZhl30JsM/Z54lssjBF9PKhK8IQv1kqKxXVUI
X8a7WCw18YBUYyq48piudk3tDmo7DaOISOaWusudTIDmN5VR914tCppjfqGUh4o7XT01pxA6ZO4S
tCcvBqBpgOTLRrYZgKe0iW9a0G+I23rftDOfq1aZBzq01yh0KXrdtwbir6iNyfdShiSCFOdZ4SM1
icEO9w644DHu7DKYWtU+x5HVsPZFzVMY5YC99WYrfdiXEMtG5hdrA1bnTEXvHSlTlRtKF0BiXbPk
FpKh8Ek36bbTcM15P88ee9BZMF6hb/F+4AZ6Q7EO263Xu9VWu2F/FeG13bpVf9DDUgCudtsJPW5m
b/CLBm22AinD1pvUM8inUCfzlLuLcDmhMFSrLWsgLA7ozViRxssI5B28G9AddLSp/c7EpMeSmY5m
jNgtTSlDuoV6p4EueDO/g0WqB2Ax769VlOyR6gIFYBa2TSgN0atamr7cMAnTIDiIImXWkI0iVZWa
c1k2BznWoyIs7Ex/17RsYUcQzKH/h5K+kduoMYksIrASZB46LoFqNdIa6OCQASC4KPdVwnfKoQdt
TYkW0kRzztSUT1JPMeSq7AbbuoJSu7s8AP/bSuJYA9pGox+9ckkA75soCl+J3yF/jTmwMinYsRD2
uEGKSXQpcMP08ZVZqC7GHkIUIrQDkXz+hM75N4H7vve6I+1HiINW6Nhmn+M6sNu6T0ZSyuyUeLx8
HxrQxtH26LduTw1uIwGrFewjDvn/Cla9466brNO+QBERovwKfu5g6Va9hY5afYwjIbasFuIhhKwa
JzBZ12doYWYLYTh66mM3DfYWgMYKCszVlM4kqMS05Jx2mlgauoVdKnV0fLe9B7k7eaCTe4r93hek
7J35qOUEaJuprrpAqIF0A4qnhKFVYAmPJ3BoTQfp6hkwoWaLwpXapXAHAMEncVmzszCVe3YHB9aa
aEGpNl+UhT1QyG101L6u71zQIgG2VrI/067jPlHuLG59PeiO9LZnzm5EienzRD1IiybS2JY0SZdE
yHLnPKRhuq2cln5bqtVGWc5jAfMKFNBMHd85M2UBGZzmW2bC6kOTQfBhN3E2Ec20J4gjKwh4pWVt
N45g/L6003Nm6+w4oJJSqAZ6t0PN6tyhQfAIUIA5Js6kdq7yg13LqSwqLzUgMQ5c1Btnho3b0nSZ
ux+y/tOKZDhm8LS6ghgAnQk6eKMhoW2q3diXkSWhHILV+qrJcPSN0hIf2hN44ZBpaIx5HgEFygMF
yhReLJYZbzZdN0kyL7abrpxeapDgak8IYmIqFwjneMux00l7XSVh/6FKlAH7MFO7WjNZGMrlHjTc
xyBVmhU2ekSavHYfFEUMXlr5DvTzm6YHG9iZ0j1c+FJBGJizCDQ/4HyVRwXCzwlYzjx0p1rt6dyf
kxY9h4E0qIesJlyuheqNHGmZFu0AMWBpoQNGVOQXYxzpE1sSeeU45ibK2CBJWjWwMZpDn/O8RXs9
3vecx3e1A9mCQHHxEfQY9m7RoLWQwfc/BtlwB6mdhgjYfZFW9u+wyiHbOCV3AAcgD/bCO/D1Z5cs
bDiXWfRSzfVXkJwjKJcioSxg2+Jewy4Qkp4ZFRYHRdstPZhLUke5GQIBrnJ4jysqPXLRJIWkoT0P
bt8+itYHPj1M203guMOp9wBRBvoRznVLKRHUV9pfnmFCUEzQ9e6UpwtoD1dklAJXLm/V0XQZxEz5
MG9AmW5hijVNRS9lMOQOvBYm0sNNBkYZS7hps0qSUplT5wewA+7vIS+2jFuj4IQYY7eV5dMgkKMD
0Q61TCLibFs6YtdAfy8ffAd6EJzX0P7hnv60eJN4HCHPdeCjL27gUNE5eQXA9ExAvZNwwQLCb8lj
KR7LhFeYSLbg1MwgbtvdOd5iCWR06yAv6aCqIzSqqud5hLg12IIBkztYl84PfsW9lvAKJALi+/rL
lGDjbkP0bUWegovzftEpPwYiBmYcDbenfvKC4TiO/BrdI1wsiyoNSVQDNnrmniynkDAy7GTTxMlI
xMDPq6pIOCQGwupjjaqOB5VU4C22Kivb23jWQbgpG7c5j3Ubj1eup6wlyvanDPyQjwmtpX+yyr/2
ZF3dqqbbVat7ZdWIL6JyCz5NQZOXrB7q3BfD+Ljw2rUExaUTikgtlFMQItYb9AIXErcV3cGGoUKB
HjIjgbY2ylPaQiDWbwDKxlWJYpblp4EF97z0AZXHMmHDBpX27Ja5mJwth4paRsrGNJ+pN9aaoFtc
+QSEXjnmcDQp+zztAXgoeNbiOWo/lHUBllDQ70Ybaw04ixuOOVzOBH2k45y8NGK6Kyt3BJ0/AIP8
EPaIrArM4OiTBUqq3fuwT3oKm27VyW3Wpsmzz4177jWSHBIiKC2vGVJJCTpmxTXpAcG0MNhczdCM
n5Ug8EvuLGjJQg5ia2Wsht0EmdpvlZdAp8uRznsOY9lixlLaO8r1t0CmodjmjGIKtirq4pvJx6aF
EAy8Byt6mrsuPaoKsCXeTU+SMbntPR9iVThMmc69bABinAtYJWOlFTXUrWDxCTccJ4wrjanq+icL
F1Kaz7FrvQJ9q1vllScBUc9t30XlVdn609YpU4cVItW13S29dtyCstYFNL5lYw4jghkiaDaiDRnk
shxg+MOPpmK+A0PBYT9q32yRCUri8eal4WEMweXAv0a1PDmX82QAtJ8prHMcUBTBcBPTZ9SR5CZY
GnV22wF6B7EqqqSv7phtI4WNgEY/gL9XUQ1NHMwygvagDc9zELFdpp0HaV1Oiynh6sjBT91UlXzn
0xi+40vNvixs3rt1K+DCrNT7xAjLyFSlwWfQ+Mxep533DRPb72lTxbvMOHdIOWxGuOAiRQxePoGq
ZDdAsGWfhgGiwltmFQfnxqTmHU7uVB9HVkI/LJJm07UmfcdwTzdkcoHuKaqams+TA5epoGzaT2Yx
E8D9wbgrpyaCJ1MfOIesC5pnFtR1PrqzZMRXXv9l6YQHtwSgOaIAUcxGVMOxdnTYwf1aQgVusdHc
nHSQ4KQETDNeisxUzYfFTqAOBsk0H6elgniaMHrJDqnTw3WmdDyIyy6aj2iQ6frRi5cpA9keUIld
CrlLkRsDSUICt9GYnlN/iaIzi0INskIteLCXFZpsUxZYk89iCMV1KOlg82rGcUVY3HWkBK9wLPD/
puABUCAcGonXihdUaCIPoXdmAp+gdTIsaJ6N/rwD67LPx3bIvvNUJuDhTFX4qY0/V1M73TYA14Rb
ZhDwmQ3FFhMzoWiALA/ZBPPVT7JJEF6HgzzgIDCtINnQ6+cFHojeXkPfpz6phXdEt5WTu9qB2ZKM
6uGugUvI1zphPiewalqV8sowehzDiCOu1EnUb/qhwb072/ncDmGoHnGNALfYuFSWG6drHjCtSXes
xeQvG9sujZVEQ6TCbko5qq8Dg8fm1pj+JjP9LglYCwLurD7Ekdc1uaNY+hT5Ew72SkKMEteEkjd9
0tVXJeRzP7fwB0vIBJujj1PYiHGzmvxF2xryH+O2VYinWilv0bLHJg5Y9swbZEc54uE7kOWA4Jvj
cdwoihOlmHQEE8lA1BbyGVHpI+zMnCnatHAiYgCj9tzZuri7GPFcTP3ONTUUOXGpwoZqrCt0qKFX
FufgL8TJdjBVZeAEkcU5dUwdbkckjfEnO6kh3NTwK4V1UD+G74GtiydAsWdVr/Lx7UxWH7i7FlWz
Ycug2qtPnIHCF08jjQmTILJDj7Btv0nYtzfbLqu8dwhgpMxVOK1REq33YprEddnS7rOdk3QgnsPd
pxgGm0izJiaykxvW3W2d9VGz42iQIIgLOiB93GDalgCnV+cIiVp2qIBxxL2v+tj9kGUNAy7K651z
w2m8B5q6vJauwylYbrx7Jyib+Xam43TXlN74WaI6mfdLUH5TYpi2tTfHJMmYK7BaLIJZNIqCm8Y1
IDFZb+go/k56RmJGq2vXBoO5j0zY5NSLloD0S+RORQmgTroZeSmqs4ba5ICQNEEMOTAFmn2pUyRH
weTNIVTGypRuonIMy62GH8ATDEHlfbaUOoZPiuH7YMIZ8KHLSrc8gh1oFMJ6gDcLBsqrzKvIPycO
EAEwpjw21K13Xo+ghsSD9W+nrAddcy5nrXYsQlBA0AWs7VlkqKzDTGV0C08J/lQto22P2cSd+qDg
y4yYl81LUTcLpScIzCAHMtIGIJMYKDrPxSI5e0hBb58LO6DlexOEfO7I4JnYHJzJTeAq4Xf9eGYL
crRbRausKpys8iV4SUH1hQqoMW5r5pZbhLm4yZTpx49ZWNYOGbUTX9kq9TdArCKqkU3l3M2sUbik
0MLCRTjfx6s+kYYiXlGGAdqVFQ+voTQXH1CIUbeyqVf9GNGRxonFhwTuoCdEIOkhQ7ryABEa9qmh
EFxDNyr1SIAcHVfp6m6JBTcNlMDlDg5LqW9NUUM/8jT1nosop+02sS/UEYrVyw0PMQ/M8uuRoX2d
ObCiKnEcFFaUM7tOgioc976HVsxD0zfhNwbuIxrswwRngqxyanivDAlDnWqagNvAMpeFiGksbtOR
L5AOaLoYZFgyJlZkn50Abcka5+pQf5pM25/kgH13k/RO1O4NdwBOI67Q+7BMN0BLlgWKWA+wpnuA
Pt9TlUVfHV26T6ZJsCe94dF2Peo3jrwVET7Kbe6MS/dtir5OWlbzjUa499Aj0kY3KzqXfbuP0tSB
dQ99P9a49kCAHab2M2JW2EcMd5nq76XvvbRedfK1m+R11W46ZZ995vAiTMYDoCP36CpkZFTN87Ca
n7lJ9OSAqkamqLuVaQcYd/sxkuEDd50bA2vaU0dLhooa0HUx625aq1bA6ZXJsMiktzxHXfcRzDO3
SBMebdu+h/mB9UbC2ujLENf+1wa+5DjoMvQ4JH22fr3pRH1ysh4VmgxllCaxeaQpJ2OmBtSM/HXB
jLAOQUZNPAVmE4g++7bnjy4kWFGGQdCJ1f5iULkn3uTfs6p7LxUSokgtZI57jeQcBtmU1wr22j3S
nL1buV3EsZoaE73LRL8MG9HPGl8hiWVI39VLABzEIk+4n6/LWeKOC+aRZIu9iYYMcljxPWo6584T
ByNi+AKj7NFEOLc8pBRoDhXlUu/7wVUH40yAkfvVNnHtlaPEdYAQvqyrmCwxusgAIEMQlp1M7LRn
0VcuAoPuxoUrRz7Gq1NKsGxryfW2Hnh28CuLb2L7G8RbCubSE2GRMJtWp/HGHcd32ZzcSi/rANaj
J9BUHl2cT+gMwPbm3TBG39DZCk442NKjmZDlomYzXDn1sFx7sb1GqOWTLkn2qfRQRhvdvIrLFyrC
CFLlyzO61x89aFtsTFMfOu7wk+ro7WQ78Hj962mcw/ugQUvCjQCP6cHDAlmn6w8KOip7GCZMJO5R
oEp0GhCkPf2VD3u/A6APHzLmbPseXxC3P0HceoShk8nLBaL73pDsbNNcSy+yh5hV9x1YKwVyyBKL
b+CnzolUsAnWOYeaLBhg02e4eobEh6kKvI/xNrtm6QtI2ZfEb+x4AODuxnOqh6VtUEWa+vkmq6f5
swrTA9Sb34PA9Yl3+tiCZbgL6vkGxYSBQPr43kPw7i4wiJknAJ1bOEEEvRftKzSUTswL4X/URpBs
UYvGOpuWm8j6/d4k/Y537URwDWE54fTOG79VDximhwogtseaT+8T6T0PDYJfYMoNqfs+IcJp3X2s
PJggSv8sfKNvUhTUiO7rRxm391FVftQpxD4y3OCINlAXcMuXBlWYOnPPcYvAtOR8xHvluIZ0dqdS
KY4dCwWikQZGZw3yaLUxq0M3CCrRBzq7dosCyM3I0k9BOVx1XvQJ5g8QYAaVdY2LVuV3agh69h+V
A5QS5ct1moCcPnvqRON6/JSxqQZBnR+GJjy645AS+JON2Q2MDw3SyCr2yw0fQubsFTyhoz3K/KiT
igggsi+B8Ifmq8w8s1tYnZ04UFgPqutcMvTMv5MsDR7jpVpOk6A+FKjdJ/iL1BsWNUChQqunoLNT
sdyo2ewNJBqe4D3tEjHNySbhMtlqoFPvVcmWY9CXLbandbZocEdk6tzys25Rz1CqQiAJBAKretw0
kx0eqtJrtxLaD0DWsavEmPpAxeBtk6oSZOxRe6v4sau7x7Rd7sCUfKQI88mgh+RqgiMtrNPA80ZA
6ocQBhzjMzSeJbiLcVkwzicSwV9hG1fM4IpLHr16HHKUmQQR3PeuBgQp+7SFuanLrrBxY1KjMEeA
SnqS7lIdasXbfTvSBZlLtRRTn7Qbj0NBtR3PSYDiRFvzG1257+Yh3ruq74sQ1bMrcNKHFwedwD3V
dkGbuTVFKsMTFyqChbg9iEwfTGKPqm3LB9rr+UQhRy2LpA4ONEYCWQa1+gBBTVQMl+oaes/7irX1
OWjMuJH+VJ84DNM/Qh7tS5guEYFWOQQM0vHdAnntR3SC3IINfb01qTzaykLchalHmbQiZ9I/wq6S
9BzeLGnQiiefJ5ZY3X2mDv3cK1EY2Ltv28iORdaYbzU2SVejw0acpmu3PMRJuyBpRDYZoLyBjBSf
WvsTtpJWdNvQUBJjYPmKpPhrBWuoBPyIRnq7COfIgYf/Td15LLfNtdn6ivAX0kaYEgApUcmWLdL2
BGV/tpFzxtX3A31d3SaoFsqDMzgTj1wCiJ3evd4V0p9ccDjgJRJ7q4wsqPDLaPmOUKaXIKu4QAfd
i6GXxldIAtqeucfLW02QO3afPCzGAjPuRj8HMR/C0fzmR/m544NiTcQ7V5V6GKfyVk+M2zHxH3p/
/qXKfehkFd19d4g00kHVsQtu6YdlTtPZdJLAzHWM5pJiX41EnooiLwKX5pp/7NimTprcfYlb0XpW
ZZ1MP/7K7eS3NndPyRLSUantI3Xh5PSaANDpNAeCv+/mIYANf/OTZbRceEiJf6jr+buuswF1cWV+
qMxkTzLVQ69ZLWiCoqvf05hoUyiB2ujvA6slvKKoUNKAY0b5LuvMxtVrrrfRaLRsLElhL3Cb+TSE
LaNpcVvA5U3cw++0vLGVDgAwpheEdvEltQrjwWaUfwrZb74rkvgiz83Q2FgmTBarOo2bJ1LkJYl+
o/Ajl9ae/UjFlWs3+H/42NTq9Mu9cuATOH7i16cR9eTHMI735J0Oxz7IS7GbLXN+wdF5incDqeIt
l2LJiDpnTEu83iUt7YunHlAh4BuLOfOtnV4Ubfzcz9UovE6pu3jPTWoInzNJFakjWro1k+itY83W
8TsBwX+QuyH+pRpt0O2QeEXji0jSXmZHMPMbq9KaY1LPAxFFyjCK5IFfZ4ZPIX4x4oi5kbzPgLaC
XZi02gHQjOCqNCEtNiCn1o+sb1OWPSR4YGa4NHGQpmQ2lurkIKpPd7Uo9mqeWPsBfzRth+qtfJQs
8ZD5ufRPxFz7oECYJTitcWt16vf24IM0EwKMRfeRDrG/VwLpJ9vNYz5rXmq2wm2sAD11WI1uX4RO
7vuxDoBgJ17ct+pPoQ6hy9LR3bGoii/4xHAIdMNT5cdosYsA18IZsWypZSX1NzMMA1xI2gF0ZF5W
Al76HRryLMX3KNYV1eCyqRUDNYUW7JPYT81kV/YzdJtd3mhJz+JWZUeYybzvQEWDfan3/pdyTpIf
MR5t/Y6286jswrwwvM5IHUv3/+Wt/b+gM5S/8k9t/etXC5/h/wMSw+KZ9H+zGPbRFP1JeVj+97/8
BYkw4//A0aGPYcJD+Je6gJ/if8jmRqa/hBepuMb8D3VBUtT/4IO4GCnJKt6qEHv/h70gqcp/EDMZ
oHaYUsNwgK7/N/QFnvIHlRKPN5JVBDrjhb0NlWfN3qysNGoF9+/TpFXTEdCk+dKHuvQjb17jkvL5
KTGyiSuh1T1KUa/dJmM40ktR0w9TO4Rbpgwr4djr+wgMqCDQoreWea9LbpEUB2EgD5J50tVYu211
ctqbNC7udNhVFFZWu5MkhKBzrMK/jlIuPhJNNJ8iecORZSFs/S/d6PVFsAKD84loDDL9mtDlz6rm
c7orJz+vUy/k3HWTaW42qFSrPI3lMUvQDJERC1lF08WKQ4cyTvJbtfdPyGzJ4RSA6FaGpHwOueQS
T2uxwbV3mHjMdLnn4ddY1qHr+wJbtDiJHS2p032mVN1hzIj0hhMR3FqD74NG2eqhbaIUVS4GB0Yq
Lf3oSt/TWWhe2GRAIpsstj09rznvNNS+f0z+/ybK/EmMeVVUXH5AEleg68gq3XKdDN/LkRTTEgyh
6+YJvwniOiVXYNpbKHRPoGdgJ3JDjAau/MIti8KpwsjBqd7V6VxFY3UTBp2nA6qoWrVTc/MIZrGP
YxP7gv5TKwTtNP8gsacb0oZa43rYl7eGSrSE6EI1W7216gdEt7StdQpVo7qRrATwuayajY/z5lOW
vF6DCYaeaUXey0a/MCyw+9Mk6EyaMbEwU2OO+/eH4JXIuhoCHHSgERvolrHBXj0m0KoiVFM1PPfp
FH3sgBKCQ12OfY/3RNp8xKqrIt3DiqPTVJdd4drqUD+EtIpMx0j0vPLaWh1mr0rh9gMHGgBHGZhR
vPGeb3wNFb4qeio8OpCTrdZAgv680czMP8UlLQBbalucEimw3/8aby015iGZBXTQsEFbr+ihrGWY
eZJ/QlqiAKVG5V2lyqUj56Il2QT0v2zihjqYBIg5x9N6aiv1E1hV/lWo0eRKuZDJyQgBLor8JwQT
+2YY8/lD3IL7GXhQOFMHYmCX2L51cz+7cWko+4maB1VIK3/M6Osf1VgtNsy7Xl98Pcz4nMMERYDB
clt9P5jT9GUpxE4yfcdjPfFLjHr6wQmUHCzcJiFkpT3lQAnhpkrqh9wsql1RpPqzBC8SIDOQHKIq
t/ZyzrvLHRRmNYxnVBLYpS4h86sNANqJ1cVtcA5UPbgbI3yvuSxodzTgirup1gqHba1+aLJmy9Hi
kjrPpro8GUMQE145rh366sktVb0RhXFwzqzsPlds45Mpxb/q3JduYXFuseaXI+ni8/O0RflAYx97
RZ63+p0DtypQlfBs4/Hp2IU5Y2iB9of2cuOWVQntI6q0jYPjknT4+hOXyEGYjPpSO2jLJ/iDgxsQ
wW7ZhW2dfGweHknDNp1cI5dI1fPiixnapjfp+Vnr5vkg+qHfWLHLT1r9ZDxtUNGzXhf7ldUpTQwQ
7eeoZP8KYDFqRvotlIvcSSespN5fta/KofWjbOjdUCyJ4NDXbqoVmhgBWGifCF/uYDtVjUFyl0LH
surCG/g19+ZgmTfKUP2w7Hn66HfKzVyPwrUD83dPr9bFpRID9kj91o0+IfWV/pW6ytzPkkoXQU16
dyIZe5/qye9Et6NHKEyVo+SJANGjwVZEfn0nOu08y5PslajNaD2ouqd0knkXNUXkTVZd3s2K7Hvq
bHi62X1AM1nfFhlcGehd2fepgLrRyqIlPQ5sZ2xKybXruHEUMkVccyG0vP/R3piRmPMjUdIoIqGk
ruZ/Y4pR68vRPOWitvdqn1Ye+ERC7Hg2H2d64bs+y5KNh74xIyFwoNB9zTEimPRyRsYk75Raadgn
TSuM+7E3NBcCgXSTsZfeFtMknGCuSlfBKOvJr4ZuY0G8MSWxgsSbERCfX7wWeLZCnrQ2TZgnoSbT
TlXbD+C6H5Ws+Euvvte1t4TeGOQfIP9ic7v8pXUEIG1PoX0yoplGRyd3rhZpstssgI8aimGfmDWe
atakOUlfNDujHaYNf47rQhkoEZkH9BEI6vQZVoXKCCF1kEQh4Vqa6W7dmsV9VpI2kdRw9ujg1Ed1
TrV7lZbvTTC29r4Li/CmkatwIyf7jc12kWWj72cpQsRejXuU9PooitI8oTNPDzql6c7GTu8xnsQz
0fBbjjBvzG0UZ0jrFykA6rPVYRdPg96TK2edagCUXanl2D1ZhQzvmiymNJ7UR1zsfr6/nq4KFH4W
4m4qQvyt0ICtdnhQkJqMocE64c1neISufa/HxHLff8gq5WmZVgjbEdBxZioy02q1amFl21nSDtG5
wO9/V8xEgbeJNt0Og2E8+2bd3KABHTGIrDjP6iY6hCQ8HcvIbh+zqiMoUgI83XinZRZd7r4coYIT
Ul/uqVwSL6d6ihtkqxYNpUWX51Dbpv4+7ofZVRI/vWnFJB9CTZs8P8LLpIqs4QglkUyZNtxy0H9j
vqPJ4hDAWpZ64sqzqSiUlN56EZ2R/4Zs2WF7Y6OveeLa6n/DdaL3ohGlTYGejoyiLDnSjycWKg/b
w/vf5LqsQWvEaGFBwLtwSb/8JPFIkw1TyOgs6BoW7tQmyudKCbgKk1Iywn2h4Gt3dRaE59bqCm3j
QHx12L4cEjR66NcWYxU+A/f/i5NfB0YKervvzz69KKcoVc0bigLQXacBSHUKpC/5/RnH8QXjm/ND
5dvVJ0vJrXPs6+N9BxvimzDs8inR1eBTN8mAQu1C/5w5C/u8yT5EjdXQxg2lHSkUwJ7TWN9UqYrR
WSaUAxpIUPdEtiHZ0S0elcTYOEqutxTEtewo1OoQS9HOXf5EGCjhhIdhdq4Kf4RGmRIzFqtkI1V2
f2hGddz4ptfrm4s1heqi3+ASfnVVrdO5KSFUnEXWLzajM6a+UqhvnFDX1zGTogw1IOt7uVmuhSLG
4q8w21pxnozJ2gWVOKoZXcSBpqyHck1zK7QaGIDn0lMmhuBQRc3PIVLlf+IkjW5Ru6f73Gqikyo0
f+Pdrk9PbugmgV/YRXKGrqusIkulFgpsQhMB6UoeFIlb1IX2US6lcuNjX68fHaEMGcskfWERtD4v
aq0rsbFS8/OMQ86HoS7KH7gH0LbOyuGAG3/0UVHbbh/Zs7m1w17vZjrqSE6PxeuCY3NVtg6A1oS1
Nek5wo/qUyDYIDTChekGG5O6I1z3Bz0szaFyLH62vm+4poXUOkDY8NcTfLmsQXlGxU5E/doluxow
UUMLkp8lRUocBdQXqWbhmrld0n4vtxxmr7EYNkCBGBqx9II1yqtDU6iwqXLkmedIm8dzK+b40GQy
CkWtoXltmf3HSoEm32e17IVqDLYyZtVOjiv13hxTGAC+4GYTcjvOSUA8RuVIZRMPGpT0KHhoLLWD
XGqIg8jg1MSZL0OM7cY7zSjrj2U1RBtT6LoGYBfn0y0xMW+ILYPFXgruQHhuxiH93MRmvZcJf3f7
qrYPvdosEeV/61y4nM+gBvBR0NYCwDJsl7sSHFgrCv00PnNYJh/8VDGP0F7kQyy+WcaPGjapl0nx
dBfTWce82dzyy73epeCYAhIuUrgF+13NXvi+8mDHWXrmfGxdtEvIr8JyK9DpeifgKdhoLnZ3dOHW
d+cpk80ZzWpyRlqfgsuN/R0qFPMADbL23j9J33zU4h2CiJ/RlFeVYx0a5jh0aXpOiwKZsulXrhZr
L+jBzY0nvVFbGdzNEX2j7CZ3YS0etSPJkMSUkI4cBOZeARvYS6g6b4hqpkufSMaha7ovklli49HS
54RVPO2Ubgi92tAjz87tYeMKfT2amEQBGOBOhhEXplGXsylKRqnW44w38hv7kIHhOTPEx42nXK8U
rGDxZcA8AoMWXV19YlPxFfT0Q3burTK6783ecEprzPdNEcLf0jvhSqO+5QpzNa4ooelbLOJsC1/n
tQ1NzaRK8SafzpKp/epEHe5pFKveGDTt8/szaCUBZ03yqCUbebn5Idlfty9kmQarnBTzucvSyBvx
fvJAU4G/gyo/0nim2T2TbgtrrbvPu5l88UHPbt9/iauRRITGTs6ixGlMvXoHdalLLV9Xz4Opok00
e2j9ebwVWHU1knRqyBQENJZp1dAeuZwvwECoQiStPEO2j24lPPTucbgZXBTp8z6ILf+mJcpxY91c
FmJUmDSa+K5YNC34sbz+vAhuhrqz7OYlEMa90sUf8Z9AmRMqpyjPfr//GVcC738fhlc1DBls2KnF
lpf5A9Ka9KnNlBLWQDYT0bGjtYrKxaiTg4GI12kLezqkmPm5FYZknl0r+lOQNbmXmJK45ZDp72aj
CVw59o0dKuWJHDqEXEnW1k5GvK+HcrN/Vky0WNydiEXMJ+tQiQZBZtOMG7fz12yG/y3S+S1kQ2CP
tmjWF78we1XBRiw5CZf17jSVUnbMpETCmNTXH/y0ynZWFamePUGz16QKjmEASqKpWnPTR7REdJGa
p9ZUI6yF9NLLrbj3LIMzFH1AcpLNND901VBjX9dZx3QUkHObIfkkUcBCbahMoreIKIzNJZpWNX6P
sT0eqtzXztiVYHqFc80/lo2H664dK5SwuZkcdUS+d1aAFwdqSsWLUhl+cDWYrqGAK74/zJer5d8v
g2vcMrWWKnhtUZ3S7p8qy+xOA4HqXozp164ceNT7T1nV2stjqPKYtNynsYzT1k4Yqh9msNN9+TT1
FrnJOVZ/UFB1t4NC/WWeaJRnC6WsqiVxA2cA+Uo7RZQ9abRTuX+Q8l1DZuqM1p00s9x4u+tvQDAU
XVfmBesWzOxyplu+VE+ZMfByKLF2ujIqDg0ve2PxrlM2Xr8BLWccOmj/sFeuNv88DhuFhBL5ZA0I
Vyf2MFfvO2QAqZ4+Ue3wWxUiFD3MoUqH71J9Q8IEHUGaoK8JudjNojMcv7QUmBgiwaNdHTa+xCVo
uAwT8NkCMQico2AvrNaJHka9jHxNOaFlxyWdzcGRokHlm4geXms+3vgVCppOCn5aDcvk/VlyeVD9
+3SKKRpjNL6X3tPlOJR+EUqFEain1CLRpTPHxf0BjBIBcrsxGFc7KXgVNSshkjJucFx7Lh/lt+Vc
l2munbhMZHu9U3yXMhbqfKkGDxll+caHXegDfyA3r7+NKzRFnMa/ADirB2p0fUdOeg2I3tfx6NC1
WxzJkHss6hkBiuDGUwbxkejtWwnavaPWmb+fuyT5gGXsX5pFLuPMBYTfryyGfxyUlz8/lBMp4uNo
JxTrkwsALnYjFyA46xBj8s7csqZ5Y2SZ8cDfi4ESl4VlBf5xlqi4VARJZWonNnj/jrqQOVSMyqNu
ytnWl7680P77pWnjA0cuUdJAz5fPEmggsr5jDnfklT3NAMNuD6kOlZzhzfpgPoYyDEzZjM29lqYK
0uFadbilTgA19WeVGBU3/qEdmsLqPUkgSA5HZetAevMdWWPYEEL3gHZy+Y4G/Oty9nXlNPSq/qxr
OVlCTZF6U9kFe4te7z6LC9MtEGR9eH+NLV/68iTENB+nLjxC8aqhY3T5ZIkbU4Bxp8Jep6pEeyO8
I/asvv3rpwBgyBSD+K4CLCzz4Y/xFuasJ3Mk6SerDdEXWQCoTZgmG0P9xm9h+i5kDfrI5Ias1pQ5
hrEdQsY9NWCVnl7kn2u938KB35i6OvU6/iQa6Bco2OVPUaS6QHI+iZNikOgXYL1xo3dFfoeyTP74
91/NwlWFZcnGZK5zSaYESpA286gWnqOHyei4y7Xsv/1tLuxt/mSCvDH3wGwZF2Yfzcp1p4KrV2h0
9aifIgqdAxbX5iErYvFxmIbkbirK8b5AGnXQalveGC/yRa5nn2EsXriQhqlj1/e+uDCwPNQM/aR0
ox16si/h9RVDBP6epsz6XcihojmSUsZ3cIzjl7qVrGeQq+poZJH1DyVx9VCmhn1WwqDOHZzD/O9S
3iDA1ET51Jap1aARNfetLtNTjyszwq8jjecf2RTG+LsIOfk+t1OueMYUZZajJga4AN1a5Msz7Dyt
6mMOgUFB0R2XVv1dETgHI+4W1l0OydLD6xNfFktwHZ06vwzddi5R8tl1K/7xERv/sKu+1nbNrIWI
NkQ7afdhGGErkANluqnoysJTzMao7uoUCN2JrFr+rmu9+VPS21J44zwONyjNpZYUC8xeUdEmzadJ
b6NPmt6VOj28wv9A2NlDCHU7dVptymXsOnTzH+woacBEZTN4FIxDdIjnAMg4VpqkdBO/iO9skQyI
oW04/o6RK+19Ui3K2AqwvHawkTG/TgPTctfV2GeG+DJB/pk0amU/7ZvZwyVVa9wK6eljRSV2KOuB
EqZq9LnFZUvU5zaxwKAqOuDhfqgGjlMx+vn3OYMd1NIew5IUhTMWF9qk/ezHFrCLso7Nt8mNx4oW
XrRPyy6vnS4bxmSHrC/WALKKmhNyDuXoRpU7/1PP50fHjpLyFPSS8dvuUukm0uLiabmiwKnlRL+F
Olv/1PzMCnYwOYvEGaUeKndj+N2LmqJEcbmXtC9lhWvFoVXa7os1Wkgi1FEoO6HV5s8kTOd7bWzw
8kHU0FKbFTFk4LnNE8r2CDFWpcDE2XWSqFKn1P35Vu/nkna0nk8f6qw9mNNI+vwUc9ne6Z2vZbts
rKcvfSWppiNngYKsTkO0NxaihZQQB2O/S1W/+qoyH7kjK2TzzJkiKtwU6jrCNLpsfg+IZ2oXmbTa
IpuYtbNV1skz2oAZ2jFytXvsL+XE7afYTFzdGK0nFfMLB+O48At+jBhqjVZv7IM2R9wNfE1KcDHP
xe/3d7LL2/HrGcxJDxWA7pm8NA4uN02y4fG0MBcaHWfLy1hMr0LbUfLR8zQQ6eB1eV2uR/v3H/tG
iS3otIPl0yGjf7e+ladmU46hL/yTYQ3ioYr86mznEvLNXtS/q1r4sEC62Ato5GFM11Vun+r+TZCp
+kdLRLmnouWnLc/djyVpHRNyNTZOxvWXoZfILm7SuSQViJdcHSdd7asakrH2lIg+ekyCJvXgmJuO
PjeBYye68kw5sgU4v/VQwYEMfACOCLp3ORxYV0LC6rKeateMnRgbV6cI0CHLoTfZe7PPf74/Dutt
fvmRi/UhpwyDINZUo75Uu2mUqv7kz9WhtrjZj/EUwHtS6huoQBtX2FeL2T9rGh63XNyWXiSwJ8Di
5c9DVm5MWi/60zD3w1435tZNYbM+hUXU38ScDE6D96mn2VHttlns34Tc8Rw80VUHo4PKbWldO2aY
2h4vjpiOVqMjFRmJcxHaONs3EaZ207RxGr4xKJAWlurltam2pi3oadOQ7BYNp0RFSdNni01sqCos
9ly5UasOeyZUgRsr5I2RIQJCw/SCgx8j7KWk+qMwA3kZ0rbKh5Nd1dUNKgXppofht4N1Orhx22e7
v54JC4eQinNhv5jyarr3Sdo2WtiMpyAwnqNYRe6ZBALpuX0M9E0r6uXtVxMBD3wLAGq5xXPHWf26
dg4HEKrx1NRS54UhkXmGjQn9X/8mfg9gEtU74N86CLTXFi37WI2nvK0Gh6jO7NgOxjPHQXvHFX1r
8b4xZEBwjBU212SkrLtklGuyGUTqeJrjGmlKM4yIuvP6lvDqnwBPW2Hub3xDQDL4NFRpAH9r9mIx
9sPgz/l0Giw93ENRLvYoc5SXv/6GnA549S5erEsD/XKkckOy/DwT00luxXeRdh9wCfuFc/Avc+xz
7/1nrQiZ1sLJgdqrsR3RVUaxtbqNBKFl4s1Zz6fMnDpXRUi865G2e31MtvOE4v6GJGRpJ1l9dIsq
yN/5aN1cE8sXp0kjzSllgbUJNcL777W+WQC44dfJBRV4nrn6uq39sRbtKJXqfFK6kxT0/b60Ys1t
sU26Qd27ld55BT8sz8JubKFiksChr9chLTkRRb7VkQ9lwNkn+fxzFfrx/VAapac1BVQFbYQBauPV
hrXidBz1pjyQS5netlTih/d/+duvw74AUk8biB7o5fCnSgFBUQ978ACpup1Vjl4IGsNjFupoXzER
cZu+0KDew9RT/VF3s26u3E7Jm5uoy4cNytQV1P36dYTAxp4diuJhtUuVfYHMs5WAh+FX38k9Cgsx
UsqiQQd0VcmY0sMM21iczndlFvWPY+Tbh8pCSOlPg4yks/bMuc0ONh1cx5IS9YmUbcsTpZAeuyZP
jzPa2X2KjZID8W90uzBMdi32yhsEoeVFLzdAbdnYgRTIyaXVs8IVOjvreyzY+pOazrFDooH2mOhc
sbB1krGTtH0npYVwp8f66f0RffW3XT8ZWcayT3G2gAdejqjcazUndNGf2DpKl3vd/BlSKuXxaMqf
tD7G3K3WxX4Q1XRo1DE5TJn9Fd8N9WM3l+W5ELHpSZSE+MvJEVmFQtrZiSIIXaPVbWmShBYB3Zck
9Mbt6lDfG1XvO7gZoJzGIvvFSrEmy1hsdJ0ilH9h3d0pMA53mhnOXmnog4NTavpBUtXmUDXTtFHX
XW+bOoSsJRWN/hdG4StmVhK20GWHaDoJa4r3M5owLp6R2Bjf6y0Dqy3ux3S+4eJwhb78yiQuy0MW
GfMpEEXnYA5h7iAf5bdViyne+yP6xg9Sl662ShtvKeFX7XUZR/sYHb186uBxHpq5r/aEEv63Ou3/
BCPe+kHE7KoLWZvtWSyH3x97YEBTlpt4opwgvFiYD2jVbi7tD2SBbAVvXR+j8KNh35J7SR1CbXr5
JDLbavofFeh7r2DupFSOoWQfy0kcydPZili9Xoe0tsk4omdvA/Bdbe0gu0rtN9opMRJzJyFQd7LJ
qB9kBXwPL07itwq5OKfyvIWxvPEzoePBoYYeSWN9/UFnqe64w4fayR4C83MT6N+VUJZ/SpHdueS/
bIVJvTF+FCUQjem0Atxbq9IbkzyrLYNJO8mZrLhyHZmHyMJyUpWM7uX9CcmMYIgu9xidsguNHVkV
HOfrHj0+D0E9xb55Cq3grqnK3PIi3A/v2wKwCj2Ibn4e4xYRtJ5I1qeihTXiDkqfWM48GPnRVn04
5ViTV07X6hS93IGEBj5gpbJjj0Uecq+X46/AtcFLbSLQuGl0pVZcTef+6sQ2MnSsiTPMdmqrL3ct
tmAaVgI4sYJSYDbs6RJlBYeorqFZrTv9aA6J+Qz9kbNLLe0drhHqCSs+aIpEwIH2UqpCSZduysYs
nk3Eph3ihFAgVan653LArcUJBj78TgWXalzcVdUvRqFo4605TsqXUK+eBzHieSjUNsZALJPSr7Ge
xN3BQmrQ7gKO0hSDxAkOPc5NsxOMjXRLpKJW78K0jVyzNLkOd3L7Ed+VCmm0PfXqjc4R9rmjUP9J
O1r6gAHo3DmWWfov05RgXp+8ir8rCFtHuSoop8Kw9ymF5Yyo7rqGk19D7rcdHAxLhSMnbfVdVWC1
tBsjgcmAkgC5OokxjB+nijhkh3C/csFwguQOX2wFOmORfFW6SfrB7gAAhwysZD9NjRslQTrtqKUx
4FVSJOG4s9U4+wY/CCxmwT2FU0yz9DWHAvq5rvQEUZsR4VtEkpEFI6iemxfg2wHmO9SpT7I8Bnet
FKQHouHaT41szd8UUxrqQxPmSslH0mtAN32YjYMF1TN2Uvgoo2cQnqa/5HNU+U9iwFRpB3wTPuL1
asQbV6g39pIlTBdvbNhO9AtWtZIC9lyioJlPeHY7rWmUN3mCYLoNNWk/sc52NK4Ul2ixjSLt+gAQ
oPcLqxYVk8xN/nLDrCJRpGMo2adqhG86yYlBjbipjbjerxa5K8Dr0hGF2rbalkt99qW+aKUT5Vl7
1G2jOagDrpmWqEIvE/pWJXy9YfE86l9knssFTl8dOJjzhWZk9dKptOAt+0U07vpGe2wQGe639qur
7YpH0e5C8GQvR8HqUYqPOHSsTfwaGwIlQ1uZPQVEE5cigoOLSsMhILaD5xhX+KdWb/PfAaEXLoav
GgbEpbQlS7tkWy63oOV1TJvFDS8GudDleNLp6ygTVOlUz8bktmEVfWhqfzqiCTB3FbYpe5Z+SAZH
II61UQJyMruddo62MIG3JhbET05hbpn0bVZFjJJLSRSoQXAeJIlsKn0GqPQ7f2PZvDHQnMFcemAA
oYRYy8BAqetoMFvjpIYh+h4tDb1mUtWDUbbjzfsj/cYPWpLUZRRgKC+uBH940E1S4Xf2KU47/VYN
8DstQ0jn7z9lRa56HUBjgVGwuCdmCQzncgAze0gIUULRo6tYV+MP2tyNWdbs2YInT7VpXBh5qBJa
Oii7ppiFa4STtNE+XPH+X18CLo0gRJNql77YajeKKxJMtaAOz36Ih/yhIUvlnlvOlO2zSC8CyAvL
Man6hCLt7K58mRHSlkdWgfWi2hISkfc/yrIJXZYEi9AF2QkCfXXRVl1+kyqpZBy9sNIPzHpWHfRV
QbVX51JgY0d2rOaVadfKRyzk7eCvH02TjrMc84lFkL6Wxgd4To45++ZJUozOjehZOVDVbadJsq9J
o/0ai82UvgUVufy1GA0QaojMEMIyQuLLXxtLnWzMizodRxXtVwoVeFE2NNUp1FMJBoNf9RotBLst
HENEauLgCNptRctfz3bky3AXYb5CYIQwefkSRtHZuDOpyINlPXTxKG6OmMDb7vsD+wZoc/mYFUI0
GxBPcFzmt9olnSrDLHcmW8edWanKB5OIAoxirPolS+HBqn07u9xYzF2aROFjWRsI/7qpeppITN+4
gq24q8sKYCflaKTpTPw8oq/L3981voJRkiydJNUo9vy39AEjexsaXljep8ZsewmSJDeK8JnKg45o
X2kev0lqNaJFjmNXCYZg4/L51scC9l72OVieMj3xy3eqK9ufg35cJC7acEiQpHj+UudK6RQ7zdTT
csmV/kAwxC8YxPZTqQ+GS53Inj/qmqNbuM+2tjX89cbI/e21C8SZa7N5Xb5W4QeqQYeJNhAxiDvg
0swtkeJ5G1PlehNAAQSSzk6gQqawV5tAmKFuHKMSHYGUxZ+lapZ+q5FaThh2KakMR16J8WdqOW8x
L8t3mH12B02Ou2BXhlpMroLe2B9s2r3Y1yPVdZsywqwvHuWIhLbR3ECbXtsRq1WM0QAfBn0LaPU6
SFwJfdPA8iY+a1NiPc4z7TlpSoJHdnecFGYIMpopNc8NrslHMVEw4CmXHYmUTnaJoTd7MsbLg2yg
YRZdHTv2TFzFboSosIEAvDWrwJxx/aCbJhtwQS+HD5ffqA/V0ToRcU5GQ5oZ4KFq9agjqf8RjH7/
Mxxr/WsRpK3b4K5914kGBytgqXrxykCsKwpwHPCiv6OqL2uQDRciFW0r4C7zSnQ1x52kx6ONcyRS
SmwEc5d8Yd8pCzvcmMMrsca/z6KIe0VqDZ2Ru/wKkaRVod3N/qmUrew2UeuAbm8zOOgoDK/qMAKP
F+PyGmPTQxOI7NClfvAEb2BAsWxYB7yxBmdUamkn96gEmzwM8egz6+eqU8kCpYJ56SurPQh7kGFE
yPzlwCLO1uwkJwiy9PT+arnevmmVaRbsLojudGdX+2rZh4WMfUpyTiBP4PIXWkelKL6//5Dr4msh
elFrktGHvmr9zXTdV0aJuNxzOKr2Lgwy4YJ7dm6NyetWmX19KEL+oS3CNGATgIR7OT744eeTFPjJ
uVRCY1d1supKcV7f11nRejJr40aipronLaB2JW2UjyahE0CKHbZLbF9eMGd4nsIa8KwMmymTLBoP
v3n/IGiPfQrIDdpYV693jMsNgKsOuUkkpsl4BqxNTYBu06DM5/hM2WhAeCZp4gvu85W6s4d+wOM9
EtUT3IryLDqO4p1sJ+ltXzf4Z4b6hCl9pJf7cixw3vQn/7MYTDLXchFnz+wjIwiomJNTH/r2R0xd
kwdpZB/Cmx7QwsvVMnxGVyEj3U8qCXZtp/nEKPpV5ihFi+dN0DTRd/DNDENnXEfPSQvorvCNDfwa
o9Ex+RNHK8mzlut2n32qdatKd0o7KaRgtmOXgpqr6KZYvIoE46Fvn3Il7b7KFe6Duyht+y0F23KP
Wn9OSjD2f0ijSyF+OQEaIaSUYzE+i1wJ97bIarcElfoxJEXo8ey/ZeEv5LmlI8eeCIcSWvnl8yRf
pR+mS/F5IVW7WkVgjIUzkqPrte2p0zhuXMTfKPxpaS4NQJQV7EBr9noxSuZcKnGLc0ejAtxMln0O
O/O/2DuP5bixbdv+y+mjAt40buMCSE+TmfTsIEiRhPfAhvn6N0BVvCOx6khRt32iKqKkkslMJLD3
XmvNOcd0KwYB7gCgo3WJoR/jb55lEpIfOSa7RxRZ8DvSp/LXh82huU2oCWN9Jgxfqd/8jYbT1ZJ4
oLHS7Apd1m9Le3DW1VDtTcxDe84fxhHbAOmldvitjtBuxw76dblvYLUoRriSJx41Z1QGzsyQa2iL
JqtkmJ+pevLfpAf9ZRlC4Mj2gBqB2gw46ZcK3EZYDv2lIwMh5/QY096CiDrkf56I/xux9i8u6H9O
WPvf+b15fYmnL5w4/sz3nDVDhhOHmZKaFXs0TVtqxe9ha7r+B8ZeBlSYApg1I+H8/2FruvIHxzhu
d5nzItPhRSDzJykOhBxnJtJrcYpS+9CY+idRaz/vg5ZGXgEHeY5gNgdGUrG+zDfQk0UknEYyg7sy
JoYkkJ5gJeT/7LD3+TL4ax3aLYvTE0Hsz4tF4QhFmWmGrNKgsHaThYXELEjgNtVpeJg0/W1Qh2or
GpUcyBbhmAlgfjumSvpijll3CW4hTPyuiAmbNxglzKyfMKyC31Gcl5P4v9fQz7e5+IpIOcAqg2jr
S7MvxtneqmmhrughtRu2lqLFkeGEh74b38MoCy5pmgm/4zj7mzL6Sz3150uj26GuXZplX+voIlnG
ZjaGNLJzs/OQtd1Dl3MUijV4S3OPSWYuu+AlD0IytiO5eygxUjzoPdKcnNpPycQ/m+V9f0efkzwM
ZNxun4vgD0OpJFpEzT0i0alRe3rWkpyuMyvPv/3wtBy/X90fhbh/cweygBIsuNx/yz3/861Rc2TO
9ZZmMua/Bs7AQIKuAV7t//AqPC+L4HvxcS1r5A8fpjQruBt2PWIjojmRRZW0tkkN/vWL/FyBfV4x
DDQy0gJuIYjYXyqFoE4H20njiQzAQLvUTXnyJ1GUZ7U1Q1+bg478ZT1b/fpFf96LeFFWEDiPTO3Z
iHmMv+z7OLQWrHWgEuo9PFdpGR9nmwZm4hThs1oWgWvhMF23uVaRcVsa979+9b98e8urs4KwLXF8
oi74+brOM1mgbe2oK1NkR4OYqaMZiP786xchR+Xrg0mnZcEjM9Bf2L5fK/uwInK1jEh3rktp8jGq
D5eJGSZ7Qt4zUuqIN34KnInoarVoLhtyrjazmuusMXPmZ3377qhj91zJE6gYWmUFEDRK8eewJ/87
C4zhEKVDtocYlUCJT4W6JB6vLIKIwQIyyD4VCiB5F+ec+URzaUAKncrQ5vLWwJuTiHglDJqOCzeJ
HoMI5f6ub6Z41XSaeiCyMjuNGhqpJGrMpxRf6CZJHMsL9Cz5sGpduoWzMa1FPxD6xNc8eSmL8iqp
TbHXM6u4zBp8m9o0aWujahKSyLN3MEAVJtaEyOaRJGGgPNNqkINyxbA8uMrHsgVoMCbWQR4yZ6/V
8GbdTmjz26xn/T7nT+8jiDF3LZN8QuSleGphapuxG3Kl8AJWlfLUm8mwKrriQVi4FUvSoPk9o25d
JHlcepHJlK63woV5NBHSX4UqwcJtW/k2GJm1k03igenltADDmErOmX6FLRbRbtaK+SVUJpjATUsB
ieQPFlalxzMqh748T3CUHlsN3UhWxxWCYA5gfmyOW9ukVZGXGTQJwg93RGaTu46Al0R4Kd001Nj1
XuMr9Mx4fIzKRqxM1BgboxrDbcUi7rJLK7uGYmMHjE3x58EWu17vAc3wRs/VJD8DKJ6P1CrredYc
vzSl7pgQvU7KfmeuOrkU21JPZV8FlBiI4GbqpXPYd9OulmUi/q2Juqtcz3FbXPSG8qIL4swDRsKu
GVT6tkF7DeYByHY36rEXGUTppGSodxzP9kkCqlWqy/bZ6rutZgbk/vXcQVXg5gUMO03TvZ4UnowY
7zaVD32svvY5TIZQN45QEc6Jmcw0veMKKlLoHE1YyLtS0tVdUWYHVPJXSpEYK5oSYoul99lOtmVS
fus0TIUofoqQnOhw6vaBXDwyaBM7e2kVZ6YB/Sg3hK+CIMLYH0weLQLwP6kigPg1Rs/seUJDNtLy
UMA8GHPllt2YuKWu3nzG3sA6lLdO74R+qs/9eslvCabuZE9G4OoFOpY00q5lO7mK50H1G1nPV4lV
JG6VgttyVRLJrqijoTMqzo4cDs3vC3U+t9Ko7iLEL8egSV9Hm4FZPPXikjEH5V0ajvtZ70mKAdxH
CWCt4jyfLkU1ZUwoBVHEVSu2bakdpnrY1vr41MpyuSX88rEQcghN1rhO5uIkEel054A/PKqZ7DwJ
4KU78pqvAQo5x0W458VDXfg0neaV2og3o5ZcnJm8baM6muG4KdL4LaBr4rZo131iu1tfSEh5IADd
lap+URpjdiAPp3Id5VnEGIQsdXohN3oJdrQJI6+2SqsI8APE5NpMxdXupoMSSrj13KwENYcv6Xr+
LTSwIWvWAZ+gDD+gfFRADD5I0JokG/wNsdezT1G0xfg1X7Wj9I08MlRQhRNlMDm16Xri0IfllWww
7qrEnWRura4LpPVotq/BpPDkmdFmcKJnCG3XZdk8EDtRX5pW1q0lEgVjc1kEJ2OnGhCKnHRMNlOM
QaG2nE2qYH6uTGmlj9NJmbOdUs/GupTUzBPT5+OUHUe5xIeCSpn1ABhd5LCAt9ambbr9UCevSQIN
1Oq1vRH2s+7m0wv+gYIpHcwfknj8suphuoU03NrpqXesq568o1U9ODFqDCNY4S3TX81cbnkfjrKL
5eiuaJPHaZB+R0Bno//LXsW0GMkQjyTlFjvzz1ti1mYypA+rIjNUmqd11g9VsVZBZPFQGIFDBKM2
Zr0rRUZTX8FThnU3NJPZ7xxTNPGqglcFC6BU62A9dl10tuGp6SyW5jx5GcFxrwPJ8i9Bxnl6rbRQ
lAbRDbf9ULYfoU7qu6dIkiRv26yeYDO2/fQ8xU70KsWzjJIzJT/UM4owyNdhb1SXRAfmLzRpUAqP
hWl8KyaO33SRSTLHLa6M/mzZ+YeVSelLr1cmZuzS7njhZK5qX5YTguSm0CJcVMRj/srtp14j32yO
shFWrN4igsA1wao5lmVfzl4e1oCnArlPXCVX23wft2IwvGmOqhZH0djmPjid9CrURyxPVUcmjN2q
otqNQzi+RNJA6LnVm/MLVfYYLoabeD5FshYQUVTDlPBLNFy27+hDbcFhGeAbhhzLWmKFC8taD3ZQ
fgtyq67WjpBUyR8aQjRcPejya5tWKsKGMjfu0MlntHrVLj0SRa6xuxii5WJK2GPckNHShZRGrUX5
gijArZAOEPcfyMbgM1vGf4S0RJwJeLRyH4SpXoM0tGAiU4PBlsnlCHwFdtb8MlYTAc7PbKAedqo2
dntNtgZn1WiDOXq5HJOBX1WFBmu1SNKH0ZLUyI974aS+1JWk2pDtMEfoQnLoNHYPMuzgWKODR9zo
gq1lhoSuqnJqQW/oddT9jDqcaZv1fUbpVZvJmxxONMUgTLJmmVYQvhlWISKQoGENm1RMpeMDVojf
9TZjvc9FBuCgInLftbOs4LQQ5TohLHUuw6iWhypnH4df7XYJfEoMJaZ4JgdfNQ9xPtb1qlfZO67M
WcrTC8to7GB0c71ocQDZpOfFXiGPTbDj3iDoSbQj3RspVONdIlQx3zvIFRYUVB08SARcggcFFmes
AI/r+8Ss9cYfMyRBoEQYg3vkg+raqsvH/q4pZNbokn7nzSDqFB4k20Pl1saAeQi1kXWq1UjGY5aG
ueaOaBg7rzKY73pMbZVVxUQ15CqG8ughyKKBPdXhpECLscOKWyxtbswy7h4jRcFeC730kb8y7L00
StJvPdXbSz1l8Jqm2jhy3ze1J+hs9ttJtbA7y2EirtH7FapLWC6cc6VvHOBqpPk8hbVqAJpNnAbn
zmCJhTUbxDB9OoDOfBlEcMf9MPJ1pe3wrY0NVjsp6CFwYjYgJIZYtEbhphXGOWYwbMLrIl7Yxdxu
Q2+dOGj7RhUmDxK8MxAZcdPHFJmzuLBhLr9IrWgDfzRV9jRdGeOJB6mV7pXA5kIQ3zKKVabUwnZL
2JYkmoSlukcQ26XXltKr3hhKKuN5ztoXRWoR8osuNCBSe+ii2c1J70DFqoXBJf7KCYjO0OlgAsPW
fh60ouZ+Vy1ks52ViusyTIeGvpWTGpu2y8F3oZOAvN6kmvM442DODqSNqP0ejqfOlj+bEWwFuwRw
mvbyuOOkYr8YejPeIRxVwYwzDWvZuAutW7NWGPf5lACnRP1coceVsEnWFfMMV+3ApsMvmKy3bAJU
QzTOVB/GuZSuhkkOHmYnU839YpiMV4C4CaxhzhBlaMYTANjzGPZUD/HIakSECH7GQmkcwzfmBshK
VejT9TioLaiaKQ1OtdUF2BhloSccV3hm4N5Yc+5NTdbIsO2keXYLvrw3FllddauKOtLvlFq23daJ
9RvNECEuJktrj/OgzPE1fcAldtMwgyvQCrrtacyEcf6piQxoqOBAist9oUdXtDpuHSPWb7NBk2IS
F2o79iN7TGleW/VwbdZT84qMEonQFJIW58pTN58oO5LHIIyqzC2FoV0z61Ax5M1K+Gpyi+xyyHRg
dOwEpoczDPRRYHviVbXmEGRNBT468xS1ae4halshD6M+Ft5I8dVAzRnkBJp6NLxGJUElkA4l3UCj
p7a+YxYhUjZpdM5FOWuYEsxaZU/CYXAxZFV9sh0p+lbpUnUjJioZL7CL9iVgMr/LU1uHACkXre2N
hUEwdsMne5LGCMWE1SV17UMmq+4mNe6ilVAygiiKgbexm6qBmH8t6Q1jo7Rd8I0htv5Od7gcXE2T
xLGzS+ndMSS6/qkKudcfk3DY2GXI9llUmvGMzZEpTA0p7yFn+U/dSK5FuWoamzTewg5mYlKVxnye
+7A690OHdDszSrrHRPIhRzSBNVduaDkzzOJJYX+yCmazfNMcJbMpYB0bNLTJGzBH6V1GFTFAJxqr
cGfRLbuOO0rYRo5qNgOjXKCRhYw8tEp7BaCrgtzcDTnPzLtUF9mLFrbjOhxkBE9qSCivRH4C6TpW
HN3BqQk5a5nYmVasIWXGM6JhM41aCaJ92sMA9tKZ2EZvrugnubRayGmfouFWjSVwJGU7l+eBdYwb
aylu0GfdgpIdzp3ZYzVJ7Dw/Dp0zcOhgd7Vc3ZI64sRM6iiEBFn2GglEF16ZM7X2m7Zp79PWtK+1
JGF631glRGi7iBBKxs6A6WkWUXZSm9Rq3XQcEV86gO0oasKATBmIEdNrJVTCcXNrTh860VHcjFbH
ti5JQg/hkRNRvCkg2EW3Zp4BFe2T6EnKEeC6YSKJQ271mXEYkFNfpXQvzs1YqMlKVTGYUAPpPcni
vZ4F61xYmO+6McNfEjoBmty4Ay2Z2mGLy5v8VWcdmwPmV0nqWxfVdhC4ilolL+M4oEgo4NTbD1RK
cesH9jjPd22gqcXOiNsQaa0SPAm1TFIPBW84ehEb5LSifdndVIkBq6on7dx8sO1etwe+nWIeYN2J
CXO2PNCTGAltXXeKGjwaHWqXQw4E6pQRrGKvLE4RvYsctyt9te4EtzQnuY0mnFpaxeVUP2mWiJ31
lEyTc1kN7SyB+UNy6ILYUZaq11Iv295AgxXOwBxZ9ls5W2v8j82c0+xZF+pY3zRJGFAoxEP0biFR
JXoyR+DhllEEesrkUAd+GT13uHJaPXtnXpfAy0oh96J5zeCDh3AjrvUubXvkHXHzO23+pwPxp6Yw
eaoYK9H/Y6bDvvClKUyk+2ih0wMNSzbiLanxDuBxkukn1yorsKu1rtxWRq5cJKTfeUrVNas+R2UI
2VvwuGROa++ICB13DbGV6AAItCTdrWUwvUoYSr4lsT36nw2z/45i/sXF/8Uopsnfi5gh/XuBWnTa
vf3P8vu/j2F0E7ANiUuYctCrEUBDc/bPMYz2ByImpnioZ0jP4Jd+HMNoyGOZWNhM8hVm6z+OYagk
CN5AdMetii75n4xhqBB/rhpJ4CGFBk0/Yg5sqQyLfq4aG7PtJsnClQ3lL6aRRqgC5aVYVTBXmKma
oWfUGhOT2OruAJbaGzU3nxks+UmcXkYSsmSS1dl1d+FUIakx920UHiwIsmmjbDsQhWVVb4eB6d+k
jfp61NFqhEV+n0JVXrIUgdGFFEl4o7SmMX0FX96zRloVXbt2bWXzKTCrwFcLTd0zl7lEMP6ipCSG
GQ1bhDL2C8Yywdc+voZBWbk650FPWvZmIM43tS22cWI7q7lv76UphilTDcOuNhL1GDVKy04xn7vO
2ITMeS7JG7PPZpL3pyHBvyXXXbYaRatsx6bm1Mi0ow2k8rovb9qgvJMJzNDY4E9qGuLgrROWrJ4M
AZT3gwtgbwePGUxLQBFVNKZz18rVdRhUBlD69KrqtQ4eZFit51HLXlshr1HqJjthLan+eU8afhFw
apDi3ZBMTzUzI0/RaITO+XghVPbPXgEYrKTOOouHbgNrLuEEGvaHBkZLFdh3LfLHwUImkLbJ3Tip
zTbXhHJS295cOVoIPggQOEZEyIZPpZiE24zsvBAq3UVv6cvc5t1sPVRS+66pvQD37ageGnndx/nh
D9AmQSFvUEs/kq0BdTianwOrCj1m4BEs+6pBEtHfYC3k6FC0YUnOQnNnyXDHF72Aa1ud/CiZWufS
SrhzbDpx0dXUCd9M28eiYlMzOeMq8N4bM7wwu7bydLjIbsgm6iZF4nWT3Hj6EONYoji/56ztXLV0
JdagNp9pUA6veqm220LK7kRjnSWgsbNnJPMxT6B+l/acLp0lONqABJd940Kl8PPxinIdgcV2c2Bd
ZIuMNlA5MZHVclSC5L1wsk06jRxicnOvgbRwbaoiHCnpVSBnnjoUHCfS/jWR78smuW9QatBJ7sVr
VNBBCOKUAIhmMF29HoJrlf2Hg2EurVNIU1sCdcS9oN2ODl+eVjW35Bq5L0YUW/JAU4VHYkwiP2FX
Z5gAkaE3h+A9zrhj4mC8I7FQW8VJo11pNOc9phmM7iAl+3Yxq9sQVMuKmIzpjDaGzrucc9ii36d4
gRlCPaV/fXDqsf7GiSK9FIq60ueYLBKReCLYWbR0LrOW7ACtye5m0go9li/MGPomssLuRFJz9Qgk
ZsRtImd3lgBWHpUKNyeSew/fJjeKkcPkQGHPcfUsGru+NEIYTZNV5ydDnV4dPR0ubb3M9/R0C19W
knglVaQ4ekbW0eyjDQX7F1Zc5hOVUl8i0pncPFDxk8Q69M5QjfbodouH1FCdI9H0nDonBh/roawm
N2mN/hvtqXwLp5JE4SYxskvwSfNJlompjJUOpB9H0eROkQLlOi1qS/j55wkX84263DDmeKa0Hq+7
whwO2WAVZ+vzeGx9HpVTHP1IdihXvD4wo8Ydk37eiFk1VnSEBkDBEWsVqa76Myf/eN9XHDDclBbx
4PbhTLujIIuFJ7PRXuLQDh8aq8q0NcDdctXaHd6FKaEsgwK/VRHwY7axx3zXmiOsx6KUnZUyttF9
3vNhIBYqrpBl6cLMJpDnWsClj5PYuEzsejiONDW+QRgavTgb+91sxN0r0e201osuGCD0FM5uyRyn
h12nr3pvKdheGji/o9QDRw9TigToR1TQWh6tcdw7Ex0rU9wXCk9qa0Achm0RpL6lzxb2rhnKVlUq
vM1hnn1Na5RD09Nug3Kq7gAwjCdSmM3zWMs4Y8FFvNcOfSnXsegkAGIy0V8V050VV9Ju+CytrK7k
qbKT3qLHULxNbVRvZaYXFzgMOfQqg+rpEp0GKUrqQ6FIUH9Ziq9UQ7IfUatnK6nohg11eIgCdTCo
66QkLz2SS4OXmhaLSnMoE8/JwBFfVcNuW6dKe6L7NsDtFNkmYInzKI912s3U75EZZXf4a6RVPyv9
zjQGZgBVGqxT9lUaeJ8F5qRQHUx5Z7znTqJcUGOhX/osSXMljv08M+o7iSM/hAyVdjs9PS9k/hNF
xeSSgG1edLQoL4NWom8OdAr+tFmo9o7cxBnGDvLQSIUFb0Qd/FDqQ1rx0B+Z9jADojMb+UQGqquy
nNsLTFvUwSIyD3Jp9Q92RB8zJJjpFAfhSxdEyjqccNcpmU29hitvPfaJjiZXUuBvltZjTQPydZLi
5DbU7Gmv9ap6AObG307rE6jKOFTr3iQJKMJsybMP0nNby0a1bqsK/2/Y22taPcOVUQ93hhnDLSC4
z6usAISsqecnTkSW3yXDsBktvfPLnNUuq0R9kfYMUYJUsfxomK2tXMzUYrktbe3IUtchYTHP04wt
NwSsspa0zl5rUvBQ2+H0oedKftGrAHFxKp5I8xZ3hmTSlWjb9agNK6R3T4HEtl1NTsSXsQ4ElJZ+
sLelJd/2trRKNXnTpIOy467caA57bKTakdfRT9e7loChQPHJKSo9J08gmoYL2xQqoCstWU60QzeR
MB9DoY1uaYrgkneLxap/bBfctz7iDe2XQWOlZu9EPaXnQg2S+24Ei95TfT0GpsUVkoprXKzSpksU
7TLF+I4qQo8fbBTl5ynpDAKJ6EuW5uB4egwY2ADxuefQcNZpXaUDB6zY0DbmWKyw2EEqSKzrnIyJ
vMGgydPnp6TrU/2Yayh8ZzNvSAuq9XMkkZcoS92jwaw7p264MJiPbtGjbKt+qwWqbxvtWoddusts
GPWaPXvFNGTrLseFSXt9J+rwg2RXn0CQ2atJWHXlPtRcQtY6n8haz9STrU72ybo1GTCVOrRcszZi
9KD1LZqHamtJJCIaaYCyv/DQVNpuPdXvNg8qoo3zmN/01rDF6vTkEGTAxPIKBrrijmaIuGgCn2ts
eueNFKRz06T5MpyhgmOV94WcsnMPV5FdXfWcsvrYzplmi2PL1pkmIluH9I/YTDddDahd0zAe9qrl
xxhxD3GWr1N5wjHaOne0yehxWNOH3NJvEWZGXSn00VezkJG/lMQ+ct0naAgbW5go4qV0T+OMHKn8
ow5VfnG4qQQDHKZwFQJvTV1XxvgxmtNdLxuzjyt95jBE7zgMP4HDFxjvAz8WFbZM0fZb1TQbSlbV
2eA7iVw2O+lR7pR4o4eMjAEYg3AzNyV4wdmZNFcPU9BP8myc7dg6VG0/eK0enEoVpq7babK86QZj
cntdnAJUgtehYRd7o+VyFVVckkqmH+qGbnUesYLzGEjW4KuTrRCuVme3s1QyVQjK6WZSkUuVJh6Y
LgoviIfyBtqcG0eOP7oxpTpXhbljkk5rO2MMZw2FDnJeGdgrzPkhdKDOUSH3lxV9l54wLvNZM+2D
IyX2tgNLcDBEXhQoJaTyYWhwFIdjPuzo7yOpIAwMdXWvAZlqmk3TFJLHvRvcEZVfegLZ9zUhEIDu
7LTcN+oU+Y460kWIheRWeAMZ1Jb6Jsy6kvUzurbkEhB01qlHhVTyS81yxHvT9/U5KIzoUWc/W6ud
PB+YXs3M+01AayVwN9cpxuk2sLO6wiQTMqVwasejcz/TP7SEN2qBzsl5jK/0ASBwO6UEMDScPltl
Qm6AqFa8D4XdbxKyX92gno/1XDO4pAujXJVOR6ukqpI9wyXlUGoBAvy66L1ukNWHXp3TC9DfybHg
UOUrRdddVZVRrToJuHmFseFklYnlqlomPbIE2M9knRoHMNPkYFl6fyA6EtaxqvUepuMXRoepZ+ZS
sdWtWtqGNTppo3uDsok8Iui9vlLu7arYJFG8stTNNMPtic29PX8E6KrQ5n2ocjy4XVUrLl7sldXn
Fw2jImLXLgOVlTcd6QmVwcae6WVK9m2Xi3eO1+2uVIiwtPThqdGDeI25+TpKj5MybxWTA5Qop01e
L3I53ByJ3wSJ2DSDKOi/zvYucJimtQ0bKbpucW32qKqVWXhqVx9R8nWoz505W5lNOGwXucZjCf91
P+RzSDhNiRBkNI5NHEe8Pl0XWY44fUeldCvgHjC3ss3wTY7TatW3GKBSU4DutMy0omTJrZUWz9kp
7iPzOpbErYEcQnMbCWOT28DxfOpVnTZu3o2VRwx2/crEpiVZX85RvLT1Yys58uhqZVBsqnaMN1nb
N6tOyYd3NZcomIsq4D6YhvYCEcrkppURXEpVMq6TNCzvq9TKLtS6vEvlpLuhaTX6NWwNyS1woF+w
CbJZENO+70kwxw9uaonpzoFDJT7p5OZBY0GMQFKp/BK3vYwhPNK6Ta1Utp/bckn4x2B/jLaOlq0n
0ZmPZcbb1MrbTbNMEY0qTTZNkDUXRUzLaTSqfhPlQ7Gzuqi8lyhosfeU1s1YBfBsZyG2qeiwRznA
npMYXGtdZNarNHXhISzk5qyWPY1mVVcONEajZi+MPNuYiwJHWbQ46aLKqQfzURPqxpaZF2iy1lq+
QWN+0T/Yq9pJhkdRmiUN33KmS7Yof7RmUQENCmqNdJEGzZ8qIbq22lW0SIeQSk6szKl4aFkp1lKD
xIj4zGAdfOqOclEI2qc0KmHFlBxRYvui5MBFiT5UzZJn9tB/BvAvkibJXtRN5SJ0whaJ5qn5rn9a
pFA5W9x+WuRREazbNytACOHKXe/s1UVIRfw7mio6x9KVWIRWqE/1aYUyK9jnY3ZpTlb1rqLM0heJ
1twYGoKgRba1CLjiRcrF9CNZjZ/6rnkhFGEsn2iANtIts5zkI14kYURczZsisI0nxtBsBlKXnYqs
Vw+q3MarfhGWJZ8as/5TbxYt0jO+blRowSJII3UTbZqzyNTyT8Wazdj4ZH7q2BwUbbSK0Lblg02D
aRG8pYv0rRw7Y6stcrjqUxlXfqrkuFDdc6RW76ncq8d6UdQhya8vnUVlNy56u+RTelcg3OJGQI9n
2sbkO9P0oobzkzCCIxMjFkupPHRZ6095b32XzP63yfkvuoC/anPevxfvc/+e/dTo/Pwzf5K9DecP
WzZJP1lSh2VgmDQTv/c6YVv8oRETrNHTpuUJLoxfKsqmi/7nX4rxh7lE93x6Ohbs87815/IfhJrg
8kU7yx9aYmutf9Lt/GImM5bcHnLVCCFjIkoe49dMAJl7OpfKKfDvrxkGu2/PsXuM3evQvYrcq+P7
5m7/8fi2v/nhIv2d0HjRsv+7kf/XV/3SyIdFSwUuhsB/rt37U+neMnd0H/nJ6/tF6I7Lz983q6eH
l6vD/dXFy93Hzd3h7TS4v3sfv3kbSyf4BymynHPCmVM+fFneK/JrE51+/Tk//Ry/+pxfFNXqqHcq
eFVewH28P7Heuc/3j/eH1/eYHz7y7zNpUe7t6/V5d/18uwvd3dk97s7n3cXV+XzhXa0uNufd5nze
Lz9a7ferw/PN1YW3v9l7TzdX3s3N4frk7T8ON1f7k384fPzm/X/mE/7i/X/N3qOBVlpSz/u/fL58
PO23l8/Xz4fHx83m9nD5GLqri/PFarO/WJ3P1+fr9fXyFvenm9PhZnW13/7mWv6srv7LPWMyNfjx
yyrjMq1a7fNavi63Ddfy9fX2/Ri6tyVXc3bP77cx15KZIz/kTO6eN++371ze23G5mx/4nQ+Ve3yK
3I+Xp6uPt6eXU+TuX07cXU/HD+6u083H/cdb6Yb8c3/6uK95IB5PFxdPL2+Hj5vIPb395vp+Wgl+
dX0Zavz4mfS0U00k9oHvry/97aW//Hftuqvder3xXM9defzE3frb71Op/5hytYxYfvUAfuUqVGEJ
ySIYA59PyG14evs4vF6TB+y+nt9D93zFtSrci6f9/cvx5eo33+TyVP3qQ3+Zr3QDxZY98aElc1ub
D7H8HKbHOCo4CzOtlX8ji//iEPt+35CYZZLDq5O//zWuxmDbzMI0CXxkcpfxcNG32ja3B1foH7VF
daulz/P4gqt2VYizLh4QcfJre2l+mdK7YbwNe/o68W9sOH+77rIPU+QuxB4SDH/+5tNsLtCXRcvK
cPtKSeWeY/f19fhycXx5Ol693cju/dvvHucvvr0/L8UPL/rldpujprZNfJh+K0tuZzxY6KRThRLn
xkZiTPXhF/ZB6X4TULAYOn76vtFsM5oD06gsW9pXe+IERzkEpjUTMRNiZ1VimnN2PoSIcei7/nqV
+PpaxKgZOt5bgmx1lcymL/dWI4auKTtQb9Fsict2mLQXoQ/qmSTq/DfJI3/7Usuk0GRjNzTny9qO
7i2WHZHYflZ3840xhx29PY6JrpnN+d2vP9bytn+8hMvHMmQSLoiCpCdiL+/lh43KKvuipwyGz9KV
xrVDgsEKh2b2m5vy714FjxuxaTg0qVKYvv74KqJpyA/DlEXkD536YCCIv7BoxP/6s/zlLlw+DFNV
i1Epjjf5qwGoMmIttdDc+cyXzHXERPdhmEke9wrDCvakVKgI18mk8+vUNnwy9JxvSQFM9fuh9T+u
gX/7afHs2aRUEE73dQm0+ogwrnKy/ESaTT9yOI//P9rOrDduZsuyf6XQ77wgGRyBrn5IMlOzLcuy
ZemF8Mh5jGBw+PW96K8asFIqZfkC/XKB79pWKIIxnrPP2ugmVPR2b1+0AoAHqQLXu80aGOLH8zGV
bjZApBnRysshPyuDlYDi1GVnf9sKCKmNoYSzBSU71tHCRiSop8zz55ioJfTPEOlGlqHzf7uVFzN+
I2/ZG7OViuOtvPl5Xzz8qwsXskXcTFZ4STophFsHtMpKCQi83dQRWo9KzKO2jlZXGFZhbZFhipet
ziYr7+qA5IZU5+OYXBS+3FdG/YD+maiiT3KlO2eeUbWBpnAeCYRM534FlnhevwKvhEVmHwqB7xqw
jk/zKQeTV4dFUPJF7RzaheP9zbQSUUw2v6poSG8DPPkiAkorSDw2Jz7Ay8nEB0DjgJPMVl9+TLEv
VVBXokWfBbvfuyldB1trHuUnpuxz1fw/Q89k5UFAXzBl2X6LPzabNiGfRZx7jolo+3uvyKdDNWnU
wsuqd12QuRd/+a2BV/82zdyoa3CEji0lc1TqnB3DElvXw637nhqYm+FL+MOBartTD8NV8Xm5Xd9l
X9df+W14meyH+BQXxj6+Dx3/Ckd9nua+MnDxXuL2s/ho3vnvnXftL+8svRQoH3YTJu4745N5S5ym
v4DF/17cOyc23+NRP/4NjrZ4nQknI7+4xJssP1DN+ZA61CpMl23vH94e8ONphEPgVrVMmSe1giF1
Ec8/sFG4namkmmJLQ5m2cET4iADF/HKilVeacVyTRUr5hc9OfzSmaScSqyPfEMMqvgj6bqIE08LW
Aj1BRnlNM1gRUf+s+ySwBN9EgWP4ya/7KOsSG/b1uvODKzfsv6zTYSS9Z2VX1TCdU6Ea18aNDYnS
AhqByhQ96Ncww/9EflPTo2U9zjB4k+7CWpaz1fxh8wFN48EXhFE9tfenOaIUqFXdEyfowR1K+8Te
9Uq/vU3ZBABo4zEdOyq0hRNWa0J363YNv81l6jy19ala01ca2eROVI0jwEARdbQXFyC+lE3JdgwK
1DzoQX/wq/aUK9TrjXBeb5bPW7Th+UQh2zJIw0HC6iqyrmEZQK1UoGBOTBR+yp+XG6Yj0ZGt7Jh6
YKIlR1dhL5xc5InFFJeVFNeu7ywRUJHgxC6zHbQvWiHAYRLvgFkptvX3x64mJhqmSm2K57IcSZNV
4cdQFOpm7tfxrE2pYkDFYp/gPRw/dX53zbdAsiFQQy56tKipBmmrumIqaBm0l/5ABUJjC7T9UDFI
tvZhSfQ9K6nyAP7yb4yqvwG4OLDd36yDP/vrClITddkwqq4oYzWAY1smzz7/+1bYS1Dy0cntIXM0
qsGSmyvllHEJsPyAhGS8tDh1r95uxTreHLdxJKgJnn/z4cNS4XkzRtXqoZU1jhCghHZN1aH3Wez0
Vk8LpigJbulZOW/p0sbmrwhrL6nBegzn6tzREzixZfJ3RVXfIx/f5451imS5rYPjueV5QKMFN3S4
Z0dzK7XHuSRVqmNLyJTKUjU039zZ6t4PebvtRWVy53m6OV95n/KwtlL5Qc41inHTq4DiGavd/OU7
iAELbfAsG+sCZIA42uJxDva6wBrH2J9G57xeBBxcwONbCdyp5buN/VHnKXnnBeQA5SLEebRJZFY4
jalS46aoQJMWtO38Af2taPENSKQ+sVlsv/jz1tiHfHgHlKCHm1fD85ngdpT6WI4eY50H1s5O7Hmn
8qU812AFsKJs8utVmOdQnu46ULonbkYvumqZ8JHcgLhX4G/L6nnjakiGYMT1HPBQs6aR72w85MHX
lX02ZdVgnejri1nPqgIEQm6GhxKNHh2gplV5olrMLl6K/j088i+dmIjj+8tTJXvzxH7xYqtCU4s9
EtwH/hcR7dFDBSFYMw8BHk1J4VNTsJDUxRAZ9Y6S+k76OeKvdkLqU6TB4e3V/WJn/t3ydv9heFno
Ry1XRjjCkqKQbsvc7Gyjux5Gcq5rlz0NIXDhFtuLt1t8ca7RIhd237JJ3DKJjgY2FxIjLPKSseoH
M+qWFNjg2lbx260cfT6sjdgPuAKwBCFkokh4Pltqd7QqBSgpbq3CFddY3VQSFYk3C0qyeEectRml
PSdOnKMpSqOQwZgxW5sb7OZo4TeUkUFAx2KGPLj8Dt2qJBu8jshm3Ex8fbuDR8O4tQUvbMtdcLIB
DztqS/MIoSLTqmMI4taHpOiS+3ylZvjvW7G2RAlYDdThx3jPZF0UNeJTHSMELM9WvNm/DkJkfztu
zAcQP9wuAIawZx4t7XymigHVGGLMbqyDQy1k82CbC1UF1AnKE3f949ctQQ+TWADHJrPMpEtHE3Ch
Rq7C2Y+a1M2S5MLvKAk9NCmGUFEApML5YFKyHSLwCIkQU7XdpCjUKJB9XLvA0NRojUtBzV/TqsjO
fT97qqlO+2ak+Ir/DBpjuEGt2Ex7LPPUlO2c3KaYbU4CT16hv5QBnOcy/PCXn4kuIaMkduSQT7KO
rzpoiMC5d3RJrEUYtZWJ3gv5won7xos1BXSMA43VaW6e4y/uinDj9bKRBMKwtz1kiQrnvIlnTEDJ
Xm88WZxB7imz7udHDh9rQ3UBbAN2ErJzHE0NHB+hubpNHROY6/dTgbqTEvJTNkdH2CH3dzPwn7ip
0T/e+UerqbSmMdEhcuB+XgNK0bL03RRQTGTqfr20pqD72FfUx+GNmB7kOGd7Fch5Z1n9fOb3Mj1H
x2Q9/O03tbgxc/XfSm627eRoBwsU6fsigwEO2peyAXc6FMYg/naBM74E8bhBwnrikSGetzLPOF+i
WKnjYnDzjwGiuNupMPoT59uLzYpW2ES2kMZW3HHsxGfIAITEQK1ml9sr1brGeGbnVvNvzBXuBWCI
uQ3C+T5a2GXWouXvwoq7tqYOnLrS2PWpLPz778KugaMG1GXP/R1h/eMtsxp66blLVqxpq/rVCnPa
y7SnmPHtZo4O5t8zErK3w5chCsQj8/mH4fRE9rA1U8nW+GAU1KE2ObZHFkKoM6Jz5YWfl6deFC8O
ML4ThxdBAy55dO1oBNdcpW3OyRkHQTLGVjmb57hnGNFmNnb/dv9eTgk2EG6S3HroJbP8ef9K15Uo
46naJqbK88ii2vm6WCvcSd9u52WXmAtUOsG7ZxA5Xp63M8nFQQVJOLZJS+9LRxUl4EmoljZ1Jy6w
gZ9vN/fys2EbxR2ONy6VVJzMz5uDS+NJDm2aa7V/ObBLwH2YsJLfdU3iUKwxlecmn/bsb5vd1jFY
0g1DCUNv27r/mJTF0hTCWCoj8symn/aehZPWGRiW9r0CwQS/mD2riNO6Hk4kYo6eBEzTbcowG4Hx
EW86NtmbB0ur2cwMdsopAbDjA8UFmnq2zguV8s3SnxlVaeCOKorYrJtTjjMvjyTiPDhWUgO0pbmO
Y+9oO4YZoEsS+SbGZAAn1gz2POgWjbxdEBbubBx+Tkyp7Rv+8Qz63WfeXPhmoxvZPMueD3agzbZ2
PPSNiYsW2xhLwBZF8V/Fi/9tiuTlxKVrtPUb7W4zpZ63ApCkkMTrkmge9DpdD3lDlE5hU9LGZcHE
OnEQvGiOu5eN+zuZjG1f84+Om3ScHXcMVoMiptU8G+vicwVeF+tJzG7fnqsvho95ItjSCEuSVrNM
+3nHDDlC/8ySIDJVlh2ClaxMYpXTiY/0YiFurZDrYmJygeVwe95KmrYw0kIRRBo00Z0djPkT3BL9
aOWOk8H3WqifZ1+6f7tvL0aRVjnhfj9QWRHHo0hekpKZ0Q6iMpmby8bDIk5qq/wwDUN6eLupozej
R7wel0DOboxcqcg8fkdhYxM6q9P6UWb7w2cfwbD+4OF+nFNeRH1AesO71neQ56u0pmxfr9jKv/0b
vPIhebVa3Lw26B2x5udDTE0eP3XULjwQS36RwRBe9QpMz4mZeaqZo+VW5hrtqjG4kZE2E3XzTocu
tJL1iS30lU9HaANlF1EkXlbHTx21yhmWpKJOhYfDL1G74gbLjPBuhpd4okcvdi3ebISOLXeblwHG
oc8HLqUcHlYAaJkyHBKQUmYlnrCtUsjbJdJXI2T7evtTvda5LXxHJoCPTi398xYrahVJLlZuJCZu
RUYnEHCHZq0+g7lw/vZlSu/YS4B3bk9vMNzP21qMkfolzBqjrBi7y7E02hvbyU898F/rEVsvlccA
mHHvOdpFCoiStUHgN6pbOFN7wzHCep8Shjej3kopOXt7AF9+Mua5Bc+K3QRY9SYK/POA7R0/gKHR
O9HmMGHJZoShBMrB6Zw7MFanshgvNy9aw7sAzDMBBbav5605dd3pNe2ciOycA6JJLJ82rMedQzjh
AgCW8SC6MLh7u4svR5RGeQqB54VlCc7ieaM1r3vdLL7DUS5KGelilRTL2t1mXUkRxSnHlNea80x0
j9u4spkdRWhmZ0C2wdUwKkZPXxWlLaOkma33fg367u97xoufcDxThRjX0XCmpWiyalHMFaMHRqrd
niKi3qAKrB9t4/ztxl5uVxzbfzS2/fkfVzErp9jOUYuDVxv+051NxbFq+r/frdiFbBL1Am0KZ842
un+0wg1ksRdbQ0Osfb+ChURRcZr5AWr6wFX/xvj53Eag928mTb+Vln80tuYVAo2R8YOW51JchY2G
mTvGtb1464ld+JV1BmqA/B08V4Kvx1mvFTF7YRc0Zfmj/JCtIqCAtDQvIR0t8dA2p6Dgr3wtAnYA
nwFh+SSojsZxDPUg8lY6lDko/17XZnoe+nUb//WcYCXjlEQ9BXqU47PFoBzStobKiabVspLrOUv9
+iw3Z/Pv7HhYvDCbyX4i8QEyzc54tIaBQ3btVFC3k+dO8b4pKvuiHovib8NNWytk1pC9kH8ilPZ8
8s3Ym7ahT3dqv50pV2iyM2talxOz7rVPw72CB/2W3eIu9rwVkzKmmdwzNUidlPpq9rEguxjy0jjR
ziubLZ+FScdeu+mFjrb2QbRQTdbCiZoReFYjrANltQUpciRfsqOiq7b6E/Nhm1XPXhAM4BZxCTfb
pA2t8bxrYZGBXVtospunkgLghAwZANy8MU6pVl5rie2cnSIkO8dh8rylDFvnOScgH6VG59SHOXQX
I1ajI/F2AyP6+Pfz/M/WjiYGssC1mGYoRBQ3t2S+yvxuCQFn/ButEHnZbmkmM37r8x/bkTl4bTgu
nohwc7APM5nrq6ov5IkT/5Xpt80HqN9MClxpj0YOhwW3KlUiIr9aqj3YH+eS7JgVvd2XV/Y7WkEH
4vLS27xon/dFGGmvLE0rVmgvF47VjXGn0vVzIlr3JpO6OaEHfbVXvFuJgJOg4PHwvL3Gw2ezGLZe
GYv/vgjSLG4p3f/7M5DZTaWES2baF97R0h1bkWWo15kHMIMudFpKXNSD8sQqeq0vaIqhjG7Rhxe5
KzCVxZJo5kE4WfJGGoZ9MXh5dmLEXllBzsa94W3Aog2PZfjZMPgJ6VwRVRY8htQsKICEal1ln7Ay
9U95arw2H/5s7ej7sJ+u2OiaALFU6v/gfKScz0tRCveU3e3sRuoTg7jtbkdb0aZkIWpKoHlz030+
IezRH1rYTSDkgtKIizrwrpu6TmNq1Np9WPah3PeAtHU8FJOy92/P/le2XhhE5BOY+iQgj3cngKRG
0Bf01h+wrYHekGYIDqdW5Ds3s1x5ThTGDHdY1FAJ/HbTr00eVEImpUECy+ljr0AmVKYKSh+jleLl
X7Oy4fElS/6XKp7tQCZvRkiQ3RdNwAZV+nOvalM9OJhBCSQTFpZjDToFGSTi3+nMH60cfcSgDrPS
y1cR8dHGSwI5CRXxzX9Vmv3PI1L0hcsmKiEEDuhAjuZml6SDgbAFrbDRUChvrtJ3kO325k8kHoj0
3v5Ar80NRLsmVmYWl/ZjdUuuK9/FJWjbQ0QYeTzNOZP1FN6kU0dprRe+15OZnkgOklzadtxnC4LN
nvSWTw0Y4czwOCOuePdQrGxjCtX26r6zEtDYSuQKfMkqJNxXt293jS2NR0ER7Y3p1RA+kqUL9rWx
Fv6hDLk5wERT+V0KUhqfZ8eaKXwonDUaBxf63Ah35mPZJb3YeUU74+PrDaI6EChVXaR7J/uYcCd1
dy7EuaugM6ohAsFi5uBQPZdkMszvT3bvysdaFWseWWnX6WhULdgJf01QdSvH+e7wj29KHHWDuBR+
0e6qwIcm4aRdiRZv9BWoEIri72utocFnm9q3ddP20ixM/2doQIduapGos7JPims3X1Jy2WLDNmfS
Ld4jq8YEO+2n6nwwpjLdq970vrUOidXdOCJb2OG83V7Lbuj7XZb3hn9YBt/ud0VRpI99YnLOuamk
T9IswI/jEVFdTskYkJXVGn5itxTtQ4mRNITeIhnvSbmUjyNwwg2/i7YKWL9l3Y1tV4D2Wohk7Ag1
5l9whgDCL2COLAcYtPJHahltsXMnWd6HQSWWi6ZRwcNgQDVHXe9AXcoN516LNn+YJR7YV2Pnwc2A
aqSHXS8R0lTpCl/Dtrp6jexEgdQyu964deVafEkt4ojQBNpg3PeeDJClABsEzhXA996xWKabVXp1
f+YrWFsUJ4gJyyHolPnOWbvp3LAxBd4FmQP1I/Wy/HGxvOxRGD1GzoOcbffCKAO2/BHl709JHcI1
0WYGbZFDe2O6/QwPylzTayOdVL0XhR98xYeTcESZ8sKIFBkezi2ZA7lQ+G5/8wHMZHS5dB70sAxf
p0W6N1WivKceTad/1eoOUseo/f62tMeJIllg3NbODJS8SxNjAgDsJNhe23Lp5v0KKtnaAVRbi9jH
lTDYa9mJC1DUeOyyuW4qUlMQuEtLGotEGYgLOXb1t9Keq9tw0u2PMatwr6rGYo5WxAZXaTfUTxaO
eg9oyIxPWDY634n6AcEEDhrgaUA0F48rX5sXWe4QY/JyQMt7B3gnQlMxAj6GfGm+VzBC8SfkPXYf
qEW7u7YJ1a0ELe9HxK4C79BjN0VSJvOqK8EE+pUZBWVK4HolxEYQvXwtrG0/al5A93oJly9GACcE
O7MRyEa1cWV2lROoKcr83t7bS+HWB/IzQLJaYkgdg5itXypOXBhGq0FRMnCzre6p9BuCcGMHzcBx
1s91pfurlHwNeCnROT8WX7dF5FuzX55Tr93vBzG7CQXa7M1ErROq4b10CO+MjPrmS2gX2QP5Wjjy
jRbGTd9W3pPRFLO64OXUXJlJjh8ZV2X1IQ+CyjnIRKUX5drjPIoILlDRXJljeTDQtesLatpVdVjl
Wt1IX7s/Ky+Y77y+WT3wRnqwdwNDAMG2VgPmD/Za4a4ZZJ+hhDrv7QnHIKwTNvhaoGrlAaPJg6fV
mvt3dcF6JGRbpziijXPrAnmxAGuJeQYkI40lxN7HZqOCAuUXO+Ulw7DLW91gj0q6jsIbAgKMnavd
b4TFoCBnxTp/5hDy/LMRQ9PfhpfNfLAM2wWKadcznKCgLG4haQRmPI2uez9aoGziTiyZ3M1qGN/J
ta6x+3ZkAz4NEzcnKoEAljuHRW9FU7eiFpzq3jLjoFfDlY9P4o8cy6N651eZehyh9dyuoks/tE1j
PNmkun6tXtGza4C1J8dt1VguLGFZ7s1KDlgkOEnzM8+5au2Gdq2y90ANDMSw67J8LOoaJbTqivR7
N0Fh6ZhaSzxzbdLn1pI1YPwyL6TfSn+21SgvUxfbADBic3Hv9NKDFmD2+UGM9fQO3av1K5nr5r1R
hO68D5al/Tr1LOrdWErxLazbbj4fyesA/JrK6imr+slE1h36ZxBLHC/ORQ/3TOX5+B0iSFHC1zLm
b6j0Z/MQMt43btGGCUNXM2s9KvsOXs0jZ5/MAz/TSg2hAaBiUA2cMdcfsiKBCN41xtfFXKd3W9bn
Ced1zRlRC+tzo4Ma4lCdj+hpvDUThzmfUSBk7owix1l7dG9VmTmX4ObG7wQb1P00j0w2L2j0R9jw
zvcsE5wI8zQBtA2hcX9NPb2wNRYJJ4kLYJ+juYFjbAQyayJt4koSkaXBTXiF5mVerU3OOXymVAnw
yVRJvW8XKZp4Q7wXoHfC8nZwpPqhRZNcgNCV37OhBJY3Nnw45huTF/sFW91zsHnfwky4I9u3NX8G
sVQ8dpXXDQfBSQT3OeWyacwwjsOqrDT8gW7A1WJ0Om68MJSfgEmKNcJkytuzrlaqIQdM80q/gA6W
QblVu6WdBkbHnwA4j3VZfgI1zH4TKiBY6BMhUO/Mnp0vsjNn/Fxlsz9FXcJviilJUmYHt5pnPumw
pv3llC097A0QdGu8EOyxD6uXgssJ/NXRu7W0aDXMMYI/OF4HiYH93f0My8Rdzj1jhKeI1XOwTw1c
RKOE2pKVstI27XfJlKQChx6pn0TQ04shyNr2rF9qoDuOnsOWTdcJHqRMAqZBmoUDfiaaDjjUa+G7
ketaRQ73EROUZTh+msvV/yHRKOLamfIYY1hkOEc8UoLv1dTYD30/+1eOXooncr/De0Om6/cZ1h4O
H1Y6RGT+cBig+jKxzjj3i5u+AREfdUUHhWRYsuxd4mCuw6425sshKTeer517hUnhalfe4x05m7Ee
jM7lJjCVxc5wWuPbqCr7W6esdsSMBocWBn4O2HQq58Gkwk3vpKqS5cwr9cQ8lCk8u6qCuAzchHtl
EMNfxAN6h1xF5d/tsHT8XTj3JQBG2C3tY0ggNI9ZC8gYC9S2XbgzPbJ5F26bGPZtmQKyjxNq24qr
OgPIF4VeywRxliDxrlqjA7zCfaPEWSYpgIWqkkVjrejHrv2kzZPzWa94lU9L2wYgZXgmIfBrxEOh
XXM8GM7apvGwejK9nQIxOxHVb9XUg5YGQX+m0Tk48YzRF/gXj63UJ+8iK/eSdL2k41VhFlejTPMa
fPgwwaSPcmMEpBkA38MCZVKN/2Xu6/TeL0FQRogUhjLFwAS+5gWRVGP9HBhD771XKNvWC2zL1urS
byqqoMp85IYR5cQFqiuj8lpQd2OrsrNZw+z4kIlMXwKmXlScCtMwLzX3bfvSrd1S/XAyLpp6h/9u
CeuSx0G1H9t6XIj9qWI5m/C+ov4FKVqIDZGZm2mc6U7nl05J1fRjumLPPJ8jZ+ox9XBEsoRQYMda
Xg/WwuWPLcUZP8LG6carWWeL80EozkpzlyM1H/b8bFEcljadwk8rJO0lmlwdhOcT2wRpJK49STSh
hCs+tl061J+CyS75qgSNyvTBH4PZxAkgD8wvRTNLsEkOSOycA9Tl2cDfdIML6fS634HlVCbPAvTy
kHhqlZH9xVgv8uxyAGunYa8TTyBxe8h9jsyzoWavvoeiL/U17guZd+nnctBnBU57Zrxg4qI/WVa5
rrdORi66u0iruaMcBcAewK5d2viZ/hkkGGnvirybmgPEqtqkUFFlxmffljlOQZTW1Xt/SMFgxx50
IPOSgLEIsftKZf6kOvSYNfcini5W5DujyiJ3SYfP7eTUyz4Fc+beB6kwoGJicwr0tYJT9zHXYYer
yJxqgx0hbdsvcrRYXoBYrPIgknXgtue526NMKrY1AVSJhvl8+UXXjQZXqtBPYEBZ3DDku85sNOuH
guOq33wQ9HqlEuLsv4hBEALESEzYX72mGYKb1quVvuuCCoSdGvJquznKXn+mttffrgBTXS0Pi6V0
g7eGPybD+3rF/wHShlG0kAyrbODZF+at+mGWQcl1TSE9JWrvZu8wpKqAk7aiumh1rtcLuzCgZUfa
kvUSAzZvqkOeZWVxHcosJ/A1Fb6+tUyIttydnPER3mm7vBcD8pQdFGNz/EFhsdvsA1frh7mw2aYD
f3L62AkGkLEpfPo7pFhWsxdLDq2RcIWT7XuzmJqzsc8s6MWO8nlVAI3GhmGdh9kHlJvPQbYnlth3
XOv6Vfu/ktbHdm2WBlc8vaziE97K+RQ13OyXw6jKPL2r7doXsbLX2bhC+kHJr1kLs4aAh+0MRTmF
tu8VH7E5TFwmrThJisb8ZoWV4537fToJRam88tuztZ/b6sMiA2vYLS6GGDdlEST5DU9brhMzj79m
D4RVjHcexz4uE2Uduvd8kNp+mJy2Ic8OOhIDkSrrB+sspGgiv8CGCPOCXGABcVDT0P1K3Fl+sfx1
bUH4DKN/4S1uWkOrst3iXKdTeheGmayxH0MiBwZXTNVVCqi0jfIuhaoAdD69RPgoFCjGkacUaS3D
upWA2KBOQWFSuy7IZ7acZkq8ePS4Ie0w3xjDgxqoYYH4xpKdi7Hs+qjFCubbvJRNeFtS7JJ8y9mv
M1xfKhFcSY1t5sNcEtG4ygtzaTBLk7b7TvMbr+8Mx56mm7qVLk9PMGRjs+dC61QRiFNRn3fmzMSX
U+d4t1nt+sUGjJ2Fz8VuTevP7pgZ3dNa9PPPfJ5ctzlvoKQFd7B2FyhvTW7Ve5iWmGkHw8qOxQUo
gBWYibb/taSmKNPzXIXSuvXMqv5MuLv19/NoJrdO1/BQz8cm2Y9dQQExI1X8SllL4b5osfM7ZM0M
u9nP1MhJuJTBVUUAVl2F8E4xwBOhc5kQBg4BtrkjGMLBZQ3IJsD0ysXXfIcS2v6lJgCyMdEFjgTJ
QH4HdhjwCpP+fFv4lHSwbKoFgrQHCYp0VptmB34e5R62kbpfeN/iVbiOc/XJEna27uslcOoo6HuJ
dZurnOulSFuxbzGrkmdyK7zf8fqoxjNpsGrQZPt2th906f9ah+IMQ462Oxu9Tl+3oxVUuy7MxidO
5XrarZjDyD30Lcxm5rIorzC4GPJ45MSd9jkwxr3Va/ObkHljn7fFtsAHcyP9BoUf5gcEgBgNwg64
R39BCIGK8eROZRXBOki29hAV/aK/e5Pl/Zj9FOsRQ8/rXQcakwCbafU3/iB8ZiqY4Ac1FKPLW5kq
lH4GoxWp3M6/4k7eykOf6zk440HZdO8Gw9zssLZkJtaQVb788H1JmRd4z8QrIsNzy6/uWrvXdphM
0GHnMTT3rlnoj4RHemvvFNbwsQrE6sS1vWIpPpED+bwaAj5dM1HTFk9UcjwOeHCnkTc5g71BXGW/
s0Rn/urnZnH2kBQbzHgmU63nhWGRk8Rtr/vJh6twv8JXXUcwD9KnwAVADVsSJN8Om83iC8RLu4t8
W3FqpmHXPLXSKsWh08aCeZ2njccJZ3Yji8q2tODHu6Rx94vAxoFIa7eOkZSNBd141hZDPEuHPHLT
dt98UbR1nBhJtg/Huf4p7RwthW7HL9aUAQpG0mTwCwtIv7uM98IngBIgDANJJDSWjcPMDWcvvzfx
cQBeqVBsAEfXv7KG6A6uQ+XanYVF6vwYRNrgr8HceS+SmVIaj2sxoctAleWOSOR4tQD0/2G4xTjv
ptAf762JCoe5XAQXC0LvPjZYZgiKHK8G69KupqyJcblpfzSq9FteqkP+BZcBv+Sxw40/Bte4NhzC
ztLusyHUj0lQWn3JM4GLhpNTbhdoiokr279axSA6+PMpTL9UYJSE30mheP3WYfs429aASXpCVjIi
t5/yOBOYwe/KGoZwPEwGu6w1B+ZAIiANbDbYySWSOSwTroFBnXtRvi7Jj3ns2ch14mBGAQ7b4B2E
pfEtt6DOIOKZENTnVih/9vlMy+C8oV7mAQc2dRkDomClrLTE8GUygp1X54W3x2oy/2VArnYjNyjc
LzPsYgxH6rFnsZfjZMRjaxEd7ns9ZO+0BqK+T9jSJjyRK/iOqg4qDEaGzubCVXbdNZfEPouyWgdW
VJhyfcBqFDGgvwxg7HM2PV6YauzHOIVlEGyhJf9nOiZTFqFjre3z0EXOd+UMA4yFPG3l1wWlGoFG
3Vl5pByVcZ1QQkLWR+IyUZc9zWuUEWYhHOM61cfOrJb6nWFkQbm3szB/YjJWSxRw1lqxx4voTGRd
McLF9ZSxD4jyN2wcXB4olLKgweLuUadYHrbduk+SIBkOo3Ry3jqm38BMhRgpdwXOXbAsicuxFTUh
8YpxHtqMq2trvQsha8N9TtXg7KioqeZ4RNDS7A1jyFXsh8oTWLE72XBuJI0TXoyt4f4cc2XwbM+I
UsVhkKZ3Exmaj2FdXxKD6ruYH09ZTZ8nEl5JOADYdUZ3sWNTW/Ww7+xQL7E9ttig2L2jkzgoV8/c
a3fJf9Uaa6donleRXVRwJVIv5pmi549DgnlKpDe9YzyBJH+H4ouniUdx8c+gxmkQi7tCXXXYvMkz
sapk3GG8irxYCVvfqdEXn1geA45KqN+uy6G1NguYanwHX4UgBnZvGpmJYe5bt+jA7U45y4eQFzDD
1raZC4H5mFCmn+/DFru4XSZQ/UcyLKrqLLdm/vVcNFtSdS0Ig1ut7867IctNI8a4jLguoRIDG5k6
hzQMIfY7LmleAOFxHrKLdVKAg3NSH/C8ddO9nxtCADdIr8yRp8K4wN2ydXhVrMCCruqJm3jEy9ds
zjvl1mm0NC17FUzK4FPQhQbHX7c9TlcKYlR6R1Yjq28Hnhnvcp9rf4wXLWGiZGm/dwZc+qhWffUr
7Pv13iWbue7GRgqLwFpeXQNjRF9hzc7GfAJfSzgPwk45Ds25DwIy50BjkAkoLfL9PI4r3nTNwqXI
nLPyalBVH+5JWnLfJdd8yc65fuldEA479HMIOLjcTfqMeKpxrmYBMb6dQ9wlPQMDgn/KT/5/gBjB
8aK7//kfN187+R+HsfnxVeVt87+3pr7D/x/yNFP/5/l/yn/+O/3Zxl/V12f/gfswNi8fxp/DckcW
oOKf/pPT2/7m//QP/8ss5n7pfv7n//oO00htPy3l1/rTR8YhW/bfG89EX+tv7fL1+B/8g2OEXfQv
8qyUzZgQD7F2IRP9D40RCfi/BE9q1DACncpv0df/gzE6/4Jby58hugwEBUpkCSV81Y3TaP4L/REF
fBR1oEEiZ/dXLMbn+WAoC+RpkRkRzkcEj6rpSFRi+xUmK7NW5wRy0ovE97BxyfCl8yGeXvWdnm65
jeAkBjCUewD/Hzm14INURfARDzhjt2IFcdtvXHtEZvK7wVo87/2FY0nJdNpRfoprdzi4H7Tdl3E6
6/uVWB0Fjs7/Ze48luTGsTX8RJigN9u0zCzvVCptGLL0JEBPPv39smemJXFUVdG5uktJ3SQTBMCD
87v88MuY3/4bqvw1SR4Tyl8RzL9+CpwLmhQeWxUeMqd//4Uf0/V+VyQqbgLilpJvZt04u0mvqgOw
Q7olHr0lmB37UhxO7QuTX/2RPFaHLrXj3tnmnOxHYm+vJzOurr3CDKyoVgGhc/IlTlt9m4Ri3sOZ
SwKrLqkEzKp+GRpt+OqNdrKvUqc6oOoZ77SuSt6T+p/A8p/Q7L9/GOKEk9cBlA90CosfVlccSiO3
DmoXrSNYXPGZjs+4laNeBRP+9IfQ0Oq9FtJ0SoYm3qW9kx1lpDtHxxmSfZdG3Xv6ov8dbMBp5gvU
Kix/IL38/kzAJ6kxxnoTEA+X7GvfR2ZDvvHV4A+nbmonMDyBH/f2K/7DTWHqetBeULjo8Id+v2lr
dF3rEkcSFLzol6QFI15xGNTHtY43/C3G9F0gKJjeYwD86b50jZA2QenHwn5xX7hk5FPM3BegiZlt
z9VxENVTOtbMDo3U7kTkd2//VI5QJ17Bz9eOjg8lGlxosEo8KKDLL9gNDmhIiTE2tlLleCR5vKnX
VATacUri9ht9O/OrW4f6C6AdDlClFpJuYMjHurbiS80fATSKVptWpj5YHR2+xnkSHuGRCN3CaTWn
iV/vpeQVb2YxJ95THwPA2bj2PtBqU8eCbn/jxONFGTvmZqDxT3alUwf0m8N81zRa8wyJFE+TXh3G
Op/2SRqXj6HlzeCx7fApn2hWZE7kEmftrmrJ+TsrrAiH8MaIPrSEERGeUvScj0rpPWqtitkxpGev
/MqlN46sV24bjKaOcTGf/mxGHG9MQm8ThMRkm5TkWu4r9rMLxOL5Z1adtTWl325UXfftoUXDIAJS
6IdPwsgae4OKqi5WqnDVfakX5Wc9FqTAMoB0eJPSiSOg0jG58ZF1repubG98DCYeUQxAVmAiX4Dr
qF2TSpJfMXYkFm/EULkI3eNEUXKhxTPN1MLhY7xOWsf4VrlK24VlXgdNjCqTykwGYRjWz5lWf7QU
0r1VJFVSEkYkiztFst5zqLLuMUcpfVHBzQxQtuVg5DRVN2ZcO+QAGvFd38VDA/V/Ak/QGIVG1+mm
KgJs1lNbct7K5ZUVAx3BTIHi0/H+3aIxjqVVtjecnnH6Log0Bmys0jZbz3TUid3U7SMEpPCbkqn1
SL1mX/iFbYCUEsXkxkTeskdmlykFzbAlApJoJvqMj4SnAFn4jYOTe+j52LOX5ied4/LlYBmbjDA/
lIaRu8Wq5bZ3tDZoRTdfJWO0J9zUvi2heaxKoIujYalhRYV/JJLny5Q5l3OuvvmOiHd+lN8gk6QL
kbrZthcNtvXA5/eaXZFfbbdfm2q2+NWut+mM4cG0YxXt6E6uXD4BpIHTM3qERRc9pPzTLb0jRYiY
dzKZkLRLZRKTpTW33kkYEu8g4FfATHHYhSuVWQ2pT+F0Z+G4fR1yjLxFqEILIOvaRycWLqb/vIxu
BawIQS2SrMHZon5dD/4U0lDD9UnEswc4IA2ccLKUBDdK8gCjGvHgzpr5ZUx9EdAp0W+jRgw3Nd3/
K1+SQuICX5BGJKe9WaeVs/eFTn5AKN2dAV5+4wy1RcZM+S3sRbwxQDm2gOvjzWRJ8ak0erK4M9z1
QQmToJaa1tBAmr67DQ2qtss+Jf7pRFfetmF7sBoALMwdnpWmbholPhjjCX/1sToJJyd+JAZbQQ1W
7YMPkmtx069qyvxAK/ggBXXughWfwlq+93mkbrrO1RRwXmxclVSbeGW5tQzMzuV4XJL966VIzJvk
OJWEh3Uy2+WyvE0h6R50T5jZKinm8QELGWM7qobV05AqKiYwfsNI84+K8M9p7bA2TynuBR2Ohtat
z7Eas/k1AUFi09PAzDe1MdJ9Pn2btux61bqYyhhDj2y8j0NOa0bnkS4JooZ2sss3HcjbJRmMfrKq
Lf9YExtlXqJNmZ9HHQN3jnxf+rHWbnsQcCfoG1Pjqq19xOPgAgR0ymgnePFKJMS1wiDwr3sYtHf0
/gnP8sLoBoCloUc/HgmdfSqNaLw1ZxQEooaUwGHhZgA7O1pu+aXtP1oCdWCnWxfZlGA9SWJE8iPK
xGNTmCZxHYaz52Q+b09633XBxxbbNnkjh44GmqrsR9r8RN13pUH05HztuSe3Mi+PdwZnw73OV+sr
kFdx45gduU0+aV19GGYlBrxdPikO0CT4YTzruLuQ4i/AEyJKt5Ou2mscJCFG1tDg9hKPk2OC/okM
P6owmhWVwupp6moABN9J70d+4pMmw+pSc6ossIhTok/TrAzygS7Y1wiS6nBurGLykFceRjOrrB5I
cybFasurrJ5PWPIdIQjweuxi3s6lQdMdWL2+t2psQu3M7g7gLo3R4UeajvI4AFpf6r1V7ltiRa/n
CuixMfRj1c7PxdQ9+m1vBuZUHtts5is0F51cT2ORVJtUnw9mJFM8pFSyTRvCtR3QG16HOOGG1fDC
t0RsHDWJg9/z7Wz1croSxCmQYGTcSl+SBZV+IF3irmgFDjbgCvE1YXPRvkD+E8Rd+Vce+X3aaIoU
U1gmk+K7tSaB+rlsIEdBauMtjXKgZLFF34Aph/pXIHJgQzNp7j1NFPcUrE91O9obkWThnmgT+86Y
/Wynu3Q/+pZkhZJEsY1W9/JQgZZepj26m7ig84R6i65j7JxC77S1a5oJwJ3xISrKwyCyFWk7QMnj
ai7ZNk31IxkwP3XmUysESiQqr/YimsYfXZjcZfjfdcqlgYQAYoUozFsD3HdfCrIB4Lw47Z7kmex2
Pm1HU/dlkKE4OKS0kMpBkB4NGpV7X4yKuB2zV8OBrGnnGDvKvmC7HS5kp8Mk6wJl/wgLx7mtHNU/
FnxNNykRM6tBj8LLyFNEPRMUv1IG6gGvMe+0QTgfU/Bu+nMO55PYJrBLtul1nilCjjJv1Qv+Kht7
UPkpnmmKRmJfenoZJLHvkZbr32Ju8rGqo70Tz5+9vE8vcKGkUWnl+4bwhhVESe+OdD+1i0YiGuLU
aDeOX8GLTt14+NTCFtvKk/HebLpP5Fc/tlULWbL+7Bo9Fck8f5ND/VDCqrnzopxQF8O+UkQ005OB
PlnpcqMgXF4VNambfVFHqPhyLgBXaV0nuh/MkRv4sBtXVp9hxGHrRRDL1j0UqRV/1uCw7ULaMmvw
unyjBueDCV/wFORduanzIYcatjrVSLUXEu5S5ERdqyllax3aK4JcPkdUV+umwNosSrT7zLGfIBHB
aNHz5saxRbWbtPG5dVB6h0Z809BEXQ+1U+8TR/7oI33ny9paEy9wFKG80JD1RF1PRCdFFk1I3tOh
cTKojvYx9ZKPmlbe1dY4EGrqpcCDA8yuKSp25uC/tApkjV4dYxDZcJOrTSKnL5NTEezmjjuX4GCe
+dnrpyvL8I4wRKx9V8buZZhHTkAYartJ/OnWhcty6WdmT0xO5X9KG/+hIcH54whSKSv3BSbDc9qU
bgAO6d8ZvtyDu9MxtfUPMBDl2hT2uu4T66nSRgMMvJ13sx8PLCEINFamgcA2Rb2paEof/M7FHTJ0
HFIJo/FDqPILeKfRWrfTx1kPV3NPxp7s4PDlOk3YQfrQ/ox+NWj1toqML4YvtAth+mRWeqWx992R
FKdovkprjCiyXI5kg4sRGC0n5MuZspuK4/hFP43Wnd3qN2Hdpvt4Sh58KvrV3LrWveTlH7oECwSj
RS9ZDLdJ+MXNEvz4xn5HLz+k2RrTHNLCaIPVBZ4ydC2DeU6mO1Fjj8khIyZztCvAlt31wInZ18Sx
7Mz2YJDpyYf1Kh+baS108whlwNvr8quVG+ZjFFIQDWmR3ma91YPNV7cxbjV8WNZki4GfMDCbyDpx
Yyb/oePAgfF5nQR0BJNPjqezfut6Q2cOyAaPzhDKzI/Rjy/q+EPLmSGy430uICCtwbB9kr366znu
PDp1NWWh3JWD/F6Wt4ixrmiZJDtb2PWRuO58XZ3o0/04OpeVc0lv2NkPggLMED02iI3eXWe1v/XH
MVppljRXLf3ieK8Vvb4GS492lZ8Pn60UnVxZt4gTHFdcxw48AjHpB2ectg31CnhN6T9QUeCIkgFm
6nVyX/o1JLdBZtULnOliLwsshQ1sM0mHIQDwADWQ2NtIf8iA4eLONFP4c/oHug8E+Wo748RrtRvt
azeYR3dM8o96XVyQa+4Eiclyb6hhSi3vvtV+d3CnvVs+6V4cROEXXJo2FvyuNV9ea6Pp07WE3XYq
6HGNI/VxBXB0UJhxFAKiQy7Z0eStScRd7zvyWM8XTt880WXeDw7nQdE/TX54oc8GKS8O30g3fhQp
oX6y6PYQwjf4j3j7UMNaYByAcFMzFoAWCsZNlg9il1clrvfGYPjbiLySdZrWFecEVdz0pDuSDNpf
N+l9CMEWjHvTx+NG0L83/GDy86+VNmyGnqja0HwYfPVhNolF845pXqZXJHzexO29kcpNN36WFj8E
v0CidMdo3nr6Q5OPVGvThQTsodgAdIbRFlJz2pH2gb2zBm87ZqnD67CD1i8OHGaJGXrCnR9oyoko
fb3bMHnqQTRYydbB6ep7U7LzFPVB+P1eTx9ZZMZGFc/QLapDgut7ZMXXjoV5rpEDKHxyRk0PPPOF
IHYb4la2d6zbUasCg9n5rYFI+UxwmgNxMTxYqY6ZFJwlb0jlgxjyB7Y//GfLeLYObhiBYeAjRvBi
4k0cNtqOlDUAf2PlGRkbg0/Pau5DwtQy+SMpYDyiELpy/YaDD8wFut/jE84BG3wTqo3mYkkyDr69
6rxOEhqqTtzRmPP3JLBC9UP3TrC1rXrNif31pCrOL3olL4cpir95VplvUjQdB3IDo8upLDfh7BTH
oq9GsW4ca97E4wk9aT25zQ1q37EY23VVJN4qdbU7vPiGm9LSvJtI4X2RxM03exDE30a8CnPGKCV1
zXDTdk8NDPIgLAwOK7CWAIJy9wXhA1w5EH+58ga9/5jnpgh0MiMfivGjwnbvRavi4VE5VAq4m9KD
sur2Tpq9pC4mPUpLHZwvYaetsnTUiLrLLHjb0KEuhlJMKLLDGzMeKBIJBXfvaygBB7gDlwZHwzuW
fk3k24kTrwlc9+24PQyViK6gqZFqjx9aahTzA5yi9EDw2nxXeJzYoXPaxmcQAYQ8c3+yS7LKYSI2
WxhfExoQNpqBq6FN9gJh9ibEP90CWwd1WhmyHA5FqMoHTeucoyFAHiMnm/hklCSPuUNEiG4PIBY2
V8U4wVnDzvrWnZ1pDZZLcrVhsmN4WnodJZZ/AY8uw6N8PAwQfy4t25VBh0/gXSJ4SEuckqNaWHbJ
yk3G/nOLh8k+KS1ON04KAAn5Jjsozt8witQnMBlrVfWxugjNKbo0gZK2iS2775PX+F8N2YNmTz1w
oIJ9j3paL61L5ZF2uNJ7yFK1mIZbLdLTp9GCbLg29IlSwKh072NSYTvH89vZbWrC8ufoIp+NatYe
IcVgmpTWcX5tGqK4xcio+OyXEDg16FCr2RTWbZJp+TGqKPZs1OHhdVaawtz5c5HwNQ6HJgCFepBl
Nly4jY9YoAYUCZCwEPtdKZus3Iq9eZNUE2emjljcDtxvkxfJF7du3Q3zsb+GCoWrc+1+LjjnrzzY
nN81rZCw0+O8v6aVG2rrTvTlgapD70890IHvXo7t6qBZxeecxlKTYC7t9kSWSTOrjLXGcHwiTs7A
wc7UoRTMHBMKOTzU1fDRhqiktzYou1lCo/K6ulsjCVHE+sjxGbFTdGV6qbkTnfEYQ2DaVXGdP4dm
e8zpS24Z/g+RGdXbYnRWpB77K5SD3UWhzWmQS07v1Ov2oZtUmB+KvlU71xrSvZ33TeAY850zkuBM
i0O/m9PmQ2f4/jUV7XRX637abcnPvO85/+16Ytau59T098qP3as8mi6yEtSTFIzycDqOb+xptm6Y
pNM2dhIxrmIxR7eIt/xrne+zNrnTWsaW/YW3SC6km33iBB7ra1XnPRxw3c2uiXA193odpdeuokKl
03mydxpiZWyiGJlZP2VXcds2gQmt5rbuc3EvBIRUvgPqAaYsFMMooUkNwZn0zn4w4MU5Wlrkq0qk
8bfJ1xpvpTfWcCl9PyMHndx3DjnW93HQhgerNiGfWyeWqS/cNeIgQPxEeQFgrnapCS+8HwaiyvUM
GgUhWjYH5bB4rNhl23VEt2+XN9lVQT4pJKqReq30XJqSfG1ytW+adDogkxq/zdBqiKik1buK0qH4
BAToHvoy0o8Cx+YPWR+1T3919EmKb5/UPBDGDIf4GSYxGXtWQ2MDUu61PWpdvClVWm3oCdgX+IWI
nTZNwK5jllxY1jTvOC9dQSiQL93c6tewcopknZPbtiZIxH72qrzewA4Qt+Eoiq0W9fIF1Yt3xYEa
FZpe++2lLvKp3vKiK2MFCWL+WuOZxifK6CY6IaN3MRClcasgb638jkhYpUt6P22oX6kkKi9iT3fo
N6XWpwaW4VUfp+VWa0wEDz7Kl68F6Tk7vWj1Jycf5Es2Rd5dKLwpyHRpXMJyQ8kdhm1/7c8u/QRc
NGnNzgZMHKQFVfvkQ2rf53bSwLNOtWFflFZBRd/F/ncBKwzCQZRTecbyeuqs4esUhdVqcKYSd/fO
vY+jCdhEOPJ2QiK7hzX9ZUzqPFqhGLEv6L+a1wgb612EiB5qNPym7WzH7g89IwEi1SGDbiCZVLdQ
GbIrOVEKUytkX8aalZw0hXcnG904DI1jfNHRQxzEoNvwn4x5N9qEitoo4+8mf5QvOOTq11o6WqA7
bXc9tZ6FnZlsnyCGhZcNwSw45+ZPZl60lwXORO461LQqx3k19+7y2EgOoerKvQ2hKl7RyKsOmYNh
DJqMYgdnNbYgXkgawRz1nzqstGu43DMoe9JZ0dVgwveqsZt5KBo+t3sUGDO01563DAd5JuXW7AK/
yWdMUwb3azuxL6yQ2MkXOYVRdZu0iMlRsRbuTkPPchdCetBp85fyJToJB8fa9D67vm7AZeXIsA/j
0vfYu3sIcaAj1yVo7ZM10iHfRA3kd2G1+qGLp2otDMvexpYOHx8J3RPfdcp50x8mVEKp9m+/p38E
cD9WrNbid2j6L7j5J259lXzFD7z60b75X+2/V9efYT4t/6PfMPD/H6D3CWB9HfS+mj6Xxef6V9D7
9D/8F/TW/4ULh2HisGk6+Ev9DXr7Bv9gO6aDcxbaf1DvvxMIDe9faLEBvK2TFymeQ+Cc/wG9/X85
mgPcjU+bY+DWg+fWf8H+/yDDDNm/wf///PlXpPh3zFsYJ2dfXHGW1jszVmC1qbpTMmxeXYZe619a
rafeU/D+Li3/efmFp0EJuYVYYIJn4X4DyabjJYTiLJgGeJjrqnFjdz167liuVFm+AxH/DlD+95ba
0g05Nir4UA21HNiCGpA8eu1H+CHKWaEPUCZyJyD7W7QEUfaOgcOfxxCZy+8QLBu2TXNurgJ6ZyHG
LghELxAyUof9Mpn+8I7+8gL5iX7+/Emnn/oLiq8QUELQnarAarq+OxjSiPT9UHvRcx4ZznBR14n1
xa6MmwYJ4WUxpd6tFL342saN0N6RRf/ugfDzGRbgNnWDYIZ2KnCs8XRU1KxI26ZD3j2ZpZXv3v6l
r91kwbyguWTXeHVXgRmZ/UM5ePqPNFeetaYjBdb59k1ee12nv/9lNEeZgm3S2QrAGm1U62ZXPWb+
5Lxn7fba9Rc6/7ZFnmHHFSPF4rquRme4s2nZv5PF8NoQLYgPVSJb+tuiAoygJ5dNxVzsU0onazW5
s27szxujhb5fi/yYwK+wCnTEUluht0QrY4P/zlx6bYQWu0KailJP3FQGFVvPXd/Xp5CWQtn19u2n
/8v+5Q8LZhkFpZdytOD6yoDD4TjcRIk9aYe0dTyk5g6w1VrJTtIX16r+PoOEkxz0wcnl0W0bqS45
YFjJdggh3BNqAOoKAZvG1srNYPi+94i/Mxr+Xk/LdJopqYbKc9mmwtkT7bqrtCbeZlaEM0+spakG
lSObv+uyz3RQ3j4+khPnV5vSpa7cN6p0+/NextLkwLYA470sUgGIawGObSn3XpSd/+Xtd/HKu146
Q3b5TOb2kKogqqLy3kS/5K2m2qr88zZfb7FlRIlEm1iRT5DbuaTU1sviyS1i78N5j7/YLNrB6UYT
j6YAZ8b0ScR1+nWYVPHOfvfa4Cy2ig49Yq65mQqEPzXWSmoNlNE0JvDvvKdfbBY5bTi/jD0ZeFqr
hStfj9SzkRpIbd6+/iubkbfYJvjAziHkABVMdYtwYHCHGc/AeTixU8JI/Hj7Ls5v5J+fS2WxXeAa
bU04gMggGtR43WlJ830Q6CUuTjySHJERYNw734ZXigd3wWrq/Kl1wxaqq+UO44hgmGjYByijo3vl
c/LUNx2/F5ljayggkLd/3iuTwF2UD32sKQQMoQz83En9nduOyl8V/sn/5u0bvDJ+7qJ8MOtxgPA6
VAES4zIaV5NhIpQcOITITZHryYSCwmmnT2/f7bWfc3qKXz6vvSekEY5KBV0jEd+AyVvhdu7i8um8
6y8W/CjhbFpgugGJYZz8Uk5J36xcY1s57/qLFS/Az0WpEhkkPgQINH9qw7fhvdww/TRp//BpWhpQ
4vFiFLWWVoFPJtveHFov/xpHKOi2mshi40UIz0brBJAKv6mIM+AlOxwmsZKt5r6z5b+ybJdRQVAu
evwpeEVC9v7HsDCNb4M2oyQoWk/cnTeMi63BEcJ1VD1RhtOzi9bpjGka7SD3nT3htCD/NIyLPaHM
+0xzzUIFHvxVhOQIEcBTcoEOC9/6HIFnkyhJO8SjfdjBenpxYbF8ffu3vbKgltzHeEyySVmUF1qo
G8UGIM+hwW3ErbhJpBggM8VtVd2/fbNX1pOz2B6kMEASidoK3MazD0nm0HHT6nEO39nDX7v+Yndw
lCESNbYqaHP8AOGcIENrVR+8/fSvbKhL+7fCl3E3nT7PsWOVWMGQMQQUE/XlsVPSGdbYKbk/+tFO
8zN/zmJ7mOxCORa0jyDRmoTOi3qqO7145+KvvfjF3mDmYdrAVKCuhHLX4ZoUjQ+m3xfxHsLoeIG/
kLt5e9xemd9Ly0EAKJukdc7l6N4KkMzZ0x4Mu4jtVV5qyUdkG95TKyBb7qAYhWgwNC/7Z4Egf39v
HeP3HZyAJIOuO+V5yXH24CQdbjsYARf/zGf+5/UXW4MPG8VtNI4wJD7V2YoK1x0ABw0tw4hytOzb
t4fwtYm92CKi3JQGrVXodn3lrSFlovNk0r0zFV65ur2oFKqC7qp/WpajGYYPJxeHB7ic6nDWsy8t
60NQpwxHHxmg/h+Odjs8iCZpd+ddfLHiY4walTBaLj5O6ap2LW1XK5gr5139tHZ+/f4DjuL8c2I5
NqZ54UJOWJtQxM+8+mJ5A6UrvxDMzSSL1ec0irFg6nWnOXPcFwvcg4WUl4CQQVpM1U1liwmlhvFu
JfbapDF/HxtnFnTq54Knn4YfSLr0dYY8dXvewC+W7VRmue9WJSehuqj2eeqQ3aaRO3be1ReLNtWQ
tpSwvIIxTY4l3kvQB5yn8669WKkthjrhiINJELtWt438ComxY/8zJ9K/t5tl4lA39nlo6F0VCCQL
O/SRzqGXdf7lrGdfusG3lejzRGNcShE3q0EgN0uq4j2X4FcmjLVYqi6qHZSzlO5QEMy7WdMxCFP1
Pwpv+Dkwi5VaOlHfj7RJAmR46FKbrqYlWuq4gK3OG5vFYhW9nTf6ZNNF8uqtMUD9dCjfz9uAlxFP
CuaJGzdGFbS1urVquU2NZnPecy+WaUy8CtSfgROZM/c5HmHMfqxQHWKPz7vBYql6tkrloOoqyFC8
YkUWEuq0sjG5fj7v+ovFao+TrddlVQVNKyc24qq57yYtfqfD/tqkXCxX3R27vsqZlJVKmvxqcIrQ
2jiNLt8rEF65wTI1dYo7H0XuiRaEoHyCSquwZLA63XbO2yrNRU1t126ERIotoTBLEwpEq1/aqfde
ItFrj79YtDGE/jjHpDAwyRLduKpKt3YYqTOffbFqCWFElmjTomBypg+hZV/qpZ2/43T82qMvVqyU
MO0G0TDy8TQgMWnzr7D5svidDeE0vn84tZmn2/5SG1SWFsMeHBkZuDcsXMz9OB18LK2YGse/m9WE
6FK19jvL4PTUf7rdYh0XTY8BVCj5riQydWG46wTHl6M3PAnVhs3+rMVmLhYzKXBZn0aM2ShGkoxk
ZB2InnDP2yrMxVJuG3yqiozJxIJ2d1JW3cFvw+y8cspcLGWtDnvTL9lEpQeFeUQlj3ELCc5njYyx
qJENzH86tHYIMq1Ev3QIF4Q74Q3/zL/57+/X0q0fEUSq46qbB01jjquIGPrtiIjuvYd/ZS38pa39
ZbIiunEa0k/KAC5W4W34o/ooLKfttj3aILVy5dh3x7EK3eo6LaL6rtSbe+w1kJnCwL4kXjq215WV
QGGcLBN129yKpFw3VXXq5qDl/44mKb5rjTpMr+iS02jqvDKM19hDYakVd0jg102NG90nhTl9EoA+
jHj8DXOOzDJXGUIq05Mbz5pBMYi/CtJY2gIeVZVoV2QO9eUeHxDcu5yxndDjpFZmf/Wx48N71W2d
H70cG+9unCdSTS2ndrEhSUzvQxwbWfderLF+WgV/WIN/KTp/GcXSz8SMKDgPFFHUCHiQlOa7uIGm
sZpnF6pPVFqTvdZa7Igvjc6qwz3mTTX+b7MYxsAYJr3H7RyXiPqdwuE0+/70RIsNVDajmRlFgZ1B
NLePbWkk1zSqPodDPa/K2ezTVdpk2G9YUvnXYS2d/J3d77UJtdhcpylOygTfjsBJC20ftsPWyMv8
nV3o9PR/+lWLrdUuB+TcWVIFc9MqvM4iY9pQsBfOaqjyQ1fPw+N5i3qxqTa15jmRmZVB7hnFk67L
+GL2hfdeB/61QVrspifjHA/qTRG0NsRZUbowtnPfPO989z/hV9AoRW9YeRBjPUmYZUse5Bo/Pfly
1uAsw2PbakYmE03k3dOP2Wu4AmMJjeveeVdflC3wFIcB96IsSPPaeQkjzb9Reu3+o+zUv7dTfVG2
hJYgpbjJcizA+gi9/FTv7dJ33ttO/zw/9cWq64ZZOErvmiCL3LLbT40yvuGLiLva22Pzyrf+Lyj4
l31GhHjtYr7aBNaYIbohIqtnCSeZ54OtFvmHt+/yyuxc6s91Oxkyq8JPIauQBOeanB68PJnfufpp
LP6whpcZCHFujbg4xG0goQ9jY6jXc7jKMxNebpdiFo3FOVzX837JYp2VtmN3XZqLveZ1CJkb8S3x
5+y8E8Iy1GbWu7SJqzHclxNWM/Bu6gMWSf8sye7nRF0ULZndgMWVRh1oyLzwCyy8yN56YeGTQlSE
0FDfHqHXaDf/Y60gpZv7iUSvHiaImzKscYy9lhvZy5BhlHRhWw3SXb+XKb8Rz9ZyY8G0tY8jRg3l
dReP9fzOo/xx2p18PJgwv0xu6eB3DDZTIZWO1YhRklY98wUX1jsfj9euf/r7X65vWwnpC74oA2/M
n/ue31M5w3uErD9e3Cc04veLC6o0LXEapDhKWXiLIjLN/TMXpLbctIjZ5KSiuHjpjcHkmclWN9rp
nHHn0U8L9ddxaXidGOFFQTazONcme/kLOkoSu96eYq8NzeK9em2Hxwnyr72HNew2SzSFyYz1zyLH
/l4nywhnfSimArmBv8f8yfo4jLq/Hz0xP7/97K9sVpr5+9iMRYhKXqC+RY8vLqMxU+OqQgqabQZS
ZPqdqUshN2/f67VxWmxWvnL6zBOaB+s4cTZjP/G+fbPfvX3101z5w7a75EDqJiB4KxGPjFpoJ9/x
TFXyiLwH5Y3QStlu6e8N5dHVhP7h7Tu+NnaLHawp8MvAjiHcI0zU12Vjoyw2JYbwMOrI84a26/TR
9u17/XHs2DsWhzDsGeM8tlOxH8KUQPvYH2r8jk0N44jzbrBY33E9IrclGnxfl5qHs56L4eCmGFUx
n3mDxRqHr2LUMhXhvnfC5ONQlNOdVmv+meNzeke/rHFlG1U6Tkj/GlVxOusnfZNC5T7z6otVMvdj
QpbCVAZCm7obexr8XVP475nxvPZuF+siK1SGUSlHVARb4aGmFr9q23c5aq9dfdF6wGmksDFQMvY6
RMmRA0tS1lssC61zqIzMzMUqMBVkaLbtIkAmifQOecjwhYpnrtYjNK6z9g6yEBfz38POtcGoIUfV
lCYBSdTWgSyM8LzfsKTxlZHwBbSGLChOvpOIStrLfNCMxyiamx9nra8lQU/Obmz2bEqBNSTy2GJH
RmhGG30+7+qL6R8ag0YOopMGQ0k7Y1fmo4W5n1tG7wXZvjKLlgS9ou5sJUduoDVu98Eoyuq+n3Uk
rOc9/+m2vyzfNJmREGNsuC+taro2xmlstiWcunR33vUXC7gywqlz4iYNZigs+dpDDoO9EiLVd57/
9Kn/n48P03OxhHHdlY6Th8lpepa7jgysfCOGyZ7WVeU477zk126yWMmYrbtmPoe8A72KwcKtrgjX
Rq7sZG1GtGQ2543VYkHDHG00QxtTDG6kta0Ghe1Ko5+FQOLxu1jImWPlGF7VaVB62GKv/o+zM1uO
FOe69hURARJC4hQyTXoo1zy4TghXdTdiEIMQk67+X9nxHXTpLZfjly8Ak0LD1t5rr4eVavzYNVPy
zevlXRkeWdO93Xo8ftfkeZJIaFRT7FNpw6s7J1gHJhP8EBUW2SzRWn79EvDSf22FvfB1XdIrTF5j
OwN3eKnkxG0OQ5YF7KM2hc9LE01e2Sv8hut//+9Cg685UAdBfUlCee0WFjBeA/6NCq+qG/6Bs5KD
feMSjbXy0qCpCs4nUHmuO/GJ5PFwZxmPXAoYiiXyElWHKegEu6Udlox+m4QrqBtB9YAIiNaXZU0g
Qk7AmoNJXIMksd/cdNdvyEinAybRfBGg7TcNHiIgtW79Hu6s2h2C4D1CJ+gF7cZoHe9x3UH5kH76
89N/L3gUoGH/Om+qgAM/0VXywu2UdudqBP8FXea4wcKZGYYztVziH3NbqfrTHjQgA6kohEEB+qa5
ufz5Ha4z6Dd7rCuhM22wjWuCAN+2y/TMNtM+9lXDP/s93VncEdUra1H9v3Qwebvl8zSf4gMtTX5P
d87nJOntzpDhuMCLNL2nsNwv0qN9VfD80tA4q3roApigdvjkgC6k96xCNdrAlN+nnIhv7yzpvZxY
NY1DdYnS8h8GPFeGnIk8+42Mu6RR1YDlNa7+04JUelji6r+j+fmVcb8OwO/mjHMuKxAC4BQAB8my
RyE9Q4do+SinIEaLwbDM/3/Uzv+7omOAnIWt45hAizJjZm4dXACbVMFndjm6+ZWD/6XP66xtdB0m
DTzqgwK0KdiVw3ccjvfNyesDuBI4NMsgb9QvQWHljEY7BRdueGz4rSpXATet2ErB1w0KNA5K4N7H
9n6Agb3f3HF9cXU3bjClC9ICQMr6ge42hJVD76VfAB3VWbMKVTc7jCItFqOSG86O5KY0WnkO+3XG
/ucgrlXCABHpqws1wz/oSh9ysKg9M43MWbGkWdGKEswY9j6VD4PaRLYPfV38eca8sKhcBC6ddNQv
pUW+a+RoqIqJrsxpWDtTjDAI3zwHyFm6KLLZDa0HuNEnlFzWdavOw7wtfrGci75dGjSRpqDeFRwA
03MJL7ZiU6R/pQjz0gg5CzYSu4GbPJz4Sz2lfc7Wxuw5RJQrPOD7aPPK/sPY0D2ULSEryFBlcYUq
5t0OYhaK3a9snde58put05XEcdhRop+svh5ZQE9EZuvO8EnwEnjj1Z3jtu6bdQpg6wibsmj7pjma
i0EKNO/+PENfendn6XJYn3Z1Q8tiG2HAgk7ir/NhXiO9v/RwZ+UOI9t7bfHwPZAEVr/ll7gJfvi9
+PV//mdXKJcBIpS0qy4j0H63lFbyIRigkPD8ps5hmx6wjuSwDCnisP8ZHtNtN6Ka7/fq5NdXN0K3
CVzE0wI+Qe3DrMGUzsI6gjbZ7/nOITvRaoVs/wiKCSifLyWsf2DA3L52gX/pozorto/jDS7nSVpY
yPUfOmTKYHJJPM9YVwqnxLEd+45jcJtifavaOMiOncyv7DbXWf2blerq4EhP4i2qR3A/dkVPB5Qh
2JSjmd2MrdpOHUjifncM6ixaOPL2kFzALJX0aLYFKOXNZuv6xuv7UmfN1kCAgomI/b4bCdCdLf+g
lldvpS8NkbNmySgaGGkigoKPgXkCQTgCO2U9QPGKR/RoPLBpl16tOLB0d9Zw08GWa4OJSdFNEcxk
Y/ivcehfPL+Bs4SBED5iNEHgl3AYEGWIIGBdHInSL9Z3ZXBMxSSF4R9qvg0Nb4Haq38iKVH5XeFc
GRxc7Ic1Ngr7D0s+NDoc8nLdPVPErgqOA83cpgqlLCLq6Qxeb33qYBroNz1dFRyFlXoHZ9KgWM1B
T/Df5CfaGepTahepK4Ib4F1GVyjLkP+k09syWUuQmobKL73tauAUt3oUE4pHFnazIK9sfceyCaw5
dG7xkjd+U5M4K7hCw73kJeZOtMKVispqu93DhL8yM6+bzG92OeIs4WmbhtSibbeoTW0VLomKmHtT
tdV8apSET2M/d0GYAyXfNq+M2wuHAnFWskkDZvp6CwpJVvMuTdftAq3X9uHPG95LP8hZydQADByj
tbsIatH8M9iDfRrnJHp/dRQKAYfsxi9h1+2vJEb/lej8bvyc83kSJTZY+EgVQzgl8kMJmB+sY/HP
yndjOKl3UaKQjNLpzKIHCUNmYMo2S9IbMVALszEFdnOl4AN+hvd8uH6oljo2pw6M+/AEHUWy+R3z
rtJQzwdSfFUcFMpU8XdtWigkQ26GL38e9Jc+qXPOp9FQReDJIUoJATQ+TJde4NPk1S4rUlc4Fo8d
AvJ4KvHy6z/g0f29Te3oNzCR+DW+ghnequAagctuuKtLuOnqllSdZ4LKlY1NKhRzBRluEazr26QL
3pd175lzdkVjM3yPtoOvadFt0c+qSz6zcvrH63O6erGthtMbFS0iknKBRnLtjtt9Gj2L7q5ODO2h
oMwNeHERzT9r0nxqEv1KzPbCPHRFYkerUQtEi30B57L6jrZwhCU9/T+Dr/8/PyjMQ2etDysXSRn2
OGfrIf5KOdzAkYBJCr9BdyLx0gBLB1ZZWvRAwGUqgp2l1NarrxHv7qzQ/QA4F9XwtBgT/bcZ5+/H
Wvld+l0pGDY8kDNHCFAiXLK+9lEPg+1q8Tz+XIWUkLJEdD8GRWRE/bmW5fwVODvuFyG4EqmmnFHM
AnKz6ERiwPkIQMwFJ/bs9UldiRRQnD2kx6UoQt2zj9bo4S0MQEa/CRM6RzdB0zhsaDHZtRkWmQep
hEXjCJJr7vf2zjkNh9GlVSt2gSpJjkLv4/6YdPHwytj8Kyv+zcnpaqTqFRXRreqgu9qN+smhReje
2GWg3yUQdmPRVMc7Eo7AhFH1XK7pepN0FraQRJZHkO8pLAUKdPn8rOELpM9JvLQwNMIJewOdfq/A
1gEd+2StZp/g6SjiV976hQ0mdLaApgM/d9yVKA7KkNcdwJnos2Tee79Q3pVb7XuwqLbmOOrqeLlB
LZpl87C1nivV2QQ6OsEm1K6iqLYacUdaPZYLTM99pgskK7+epK243vkOeLHzA2U+0DBtppgdvS4K
0AI4T18jWwrYNhbmiBf0s5TlOayZly0ZuGnXYPI/CaLV8CaKFCsL5BNGuJtK8VFSe3zwGxkngkeh
uefluODdo4NkdZWARTMHfiIMZNR/fXcwdWgNCIMoOHwVn0OAJm/IKMuPfu/ubAJLPICZIRBOw5vq
S0lAXrLm6E5+D3di9RHOtaGKEAk0MEXOpiX5uJWxnzIOt79fx2VOggH+r4jsArQF3HA47rzZ7cI+
+726c1rTVRISNojskKloC4Xuomwcy9d0d9dv9797Izh+v777bsEhiccFGshyNV8pPO2eiV2C+0kH
AJ95/QJX+xXUg03mLRXF3unudmT9/DAw5mUBIfD36y9oVQkUag+z/3pJvsdR98SVV5Mnnuws1g0M
gXEzIwJfm/D7qjPdLZz6Q6/rNlCav764QGPBlLQI8kYFIIEFnwgJVxpSrx4evL2zXLeGUTAJFcI8
dLydgjB8QLvEa3LTFwQF8Jv+9e2XDhqjJGoRW4e6O6eb2LFg2V72WR/ZZCtggB8vuQ5kCw7E0HX9
mRHGN1iMjrjr+00sZ1XDcgV3Yr0JoDPAMEfRps80DmXPpzvLOlgS8D4CKwpkX/TzZg57CS2ocH7v
7ixrtUd7zQWmbRx04BGN9DQlIOj5PdxZ1ccaEBW3yOUPks5obCeflm5p/B7uKsACmawp0ciPxiqd
zgtHI/GejOUrrli/j3vAMPp1XtkhsZEuZ8T4U7WjuKrI1Zn9i9e4uAow9D+gTZ4YDpt1Nbf5oWow
A8tBzdpvzrgisGpbD7XGiygGM8CDdpbqg1St+eT3+s6KBlRUr5ZMomBCywskLrJYDqq9bijwKv11
5JGJ26sWOOBik0N909Rrd95A+/acNc5ataWelzTBd2X6ChwBfBB3Fbu9klx8adY4a3Xu4f0LJ16M
Oxfv9pSOeQ8P/bPfsLtLFWIZApkmLyZA1b5C3k3fb8s4egXigjtrVVNYE4xNkkDfbev3XAzlU0oH
43V1E67ui4RLuI2hxOko0nmAica+PiWqRtzsNTauqAu++LhcxRQAwG1fqnONO2iVw1i0+uD3fOcI
pqWMQPdERq4XC3vq4kh/Gndbvfd7unMEm8pMsSHARVU4lT4COS3eyXW0fsvVJVgPwL7UgiJeLskw
Zc02A56wjn55FnhY/Lpck9IC07tLXgzwoT6n6gge1Fjqd34j4yzXqUxp28iYF1dF/WmqgiuNt438
5rzrbbb22H7n6/k0MnpSCZydCAMR1u/VneUa02PvGsCAIQgxS5VpOEfdKj0PgefznQW7Vktrw/F6
uDbjl2OcnlJFf/z51V+Ixl0tV1vuqoPhcFkYXQ9f4TJsmyIFOyYqUi09o1pX0zXbHgCsBrmirUU8
ZkZVZXEDn8s//4QXdmJX04XMnIZQMuFFFdIWV620D+dMrk25+h0krqyLB+VRqwG3CWDJpmyVqphT
36scc07YeKf9thxcFCYWDaBX5ZAA4TIK8Ib8hsdZtUurRQcwJsI+vsJvfwxBbgQd3nPwnVXbUshD
RIUdZ4SLab6I9hvZgtds4V/6suTXDWemSzNOO6LtY4s07O+h2IOFqlfCSLh6rqk1XdQaJIyMDQB+
7YPkVFn9ahPxNXr8zTWXOWsW1q1Jp8otLeo2ldVlboAluZtJsr8NxNiWdyICdwHu/tOX6ljtkjfH
3ADvFqjwG8jHaREt1JjPcOSMvlUbXMsv4ImPtw30cz/3ckgZBO3d/vPPU+SFTcBVaaitAYWw0zg2
tm79zNYgarOunlKdRXYPvv35n7zwMV3p2aQWuiq7i6If0CJ4QinjkHmly5L6TXRXfsZGvCzZEKvu
Pbh95GD9c2xWP7W3cOVnQiM1WlUEy2iSjxMDeBD62me/oXGCgvk4gNeZe1GQhVkg6mr+dYZBj9+9
L3Z2GBHhtAamLSkkWvhgytgfoNCbdITKxO/1nR0GWRCw1mGaUlj4YDyxOGHfRE/Xz35Pd3aYroG5
OLzkcO3fLQDUjWpv51L4CZTElbPy3+xoCb8UCOAlcl1lW4Ek2EASDOR5zYTfBhk7scFBuN7TAadT
AHhQUQOWDHvn+rVt5qVF5ewy1cTTtlyg5xxak7eoT49wwvAad1eBlsLwABDznhXlNKobDvo52A2J
35RxBWhU9nu1lgEr0KK8oeAQTZ9mZqdXpsw1Lf+bvdcVhnWz5VTKjRcAB7LbDeiZv4nRc5hTNtz0
6NMY7PZRLgDTboPyzFVTZ5mhLx6e3nZihQg2e5eqWOzZtm+bX8lKuCKxo40Tq2nDkAtvEX2I8GBP
Sxep8Oz3vZ11Bud2KDMEBi1EfiWndDJAAI9+1WvhqsSmGChpcpVa0RDcc7kNP3W0v2Y29cIqcEVi
3UFwegLpW8QxXNyzfWn3OFOAYPolcVydmF00QBk7ugYaLsa3MAy0GRvJ9t1r4F2dmEAZNV6RrC3m
gb6BX749RXKWN34Pv4Yn/6n+KIvb4NbwpBiOIyrgr9gVBt5ink937srJUXejFnFSwAt7zAA1/qts
09f8ul74qq44rDZ0GqiJALcGGfCsuiuunK5+t01XGzbuQ3wYmOEU7FgeSxqCGTjK1xRJ/2pgfrMB
uTKwfkLELXWZFCtwvMMFRU9zZxIAOcDHG6cP8HMyJmMyHsesJm1QZiKp9XK6VkBAoetHQMbTph1G
kMF3+waghj7I7BiUb5XoQ9DLV9FIvzwWcZZ9h4yBCiaLBGUC2VrTwBAW90G/BklBnOOVQf8P7ZdM
imnTNzj2vrTx7PnizsHaVJDJWobM6mZLIMPltABsyF5Lq/77+3/3CZ2TNQn76YgtYrIVsOblLI5W
VU8wcZurXMA4dMoAF4/e1WE7VeioZpW8W+set9v5ChvLDKuW8JxEy56cAuip99PKp+0jISY053ab
2JaBVwr+u7bH/iOkgp8CkrzbF4R9WdQH6pn3KtReqkTulq+jgCM9z0MAv1Mpp1wBy95mPdXx33/e
ZK5x6v+OFXcL2ME69XLckFC0ME8MMkmk4HlsbfpXwof404GahtdOzN1idgyY86akZsXa9s1NIhf9
PTWAjHsFazy9/sD/7JYwU+SIdghyi0Gy3DLY7CNP59nIzt1qdi/GGdRzghN8w0TNW6CkH8US4vb5
58/wwobpagl1Da0flKEIqgbwcet9l9lAQMr2e7pzktQDJlDaxKwY9PIzwqLOkJLy60sSrpiwveZ0
K5uwIqnKKlO2+phG4qffizsfteOGhqlGhmUVbL7vYayPJQnitd/TnbAPuWISca0T+KlJ85aYgP2z
gyLz5Pf066f+z4QEs7XhlnF80jUmP7YW732qIBR7rUXmpW3OVRWiDXVRyD8kKDjz7oG22/rUdkS3
516CwJ1FkNN+ggRcPKq9O+J7JDF681WxHsarO3rfP3aW9I9NIkZ9Qu5ie6d0JcOTPdrdZiDHiiBH
zXFGoTZctkcgJxkAqeU6NCd69aw/GQ3boFcm6AsFYp46gwV1cZ2AesWwzTWAtpuksv/IgcRxBq3O
wW8rW3XlGwmzsC+oDNkHyGAG9KnVkfLTxOJm/evnQncXAOMlWrXBRWf/TmODvdBzpjkH3l6VFiIx
wouW6gD88E4tUR7J2o//IcS/4/qfyTbQNYWiF5WV2cRxMcAi5twIzW+8prIrpUxBbAbjI2SFFbDw
U7AfvgPEsvGszLtaygM2gAi6rlmOsKl+bqNGihP1j9DPpUK4akpeLdqs284QIsU8wwmObI2Sk+fg
OHvUCG15fSQmAfcXQS/YlFX/JMey9Stxu3LKgy8oPs8GY6+q6ZZKkLh5Ynqv8EK4fnMjsDvhbmZs
3t2BoiJKZnfD5Nk8KVwtJQhlHUIhEePmaCDvgJ9oBsJLdfrzrLxu0/8bughX9CjmdRpMj2kTz6GO
8132cEwm6Hyu7lq2JP/8+b+8cDL/j/TxMHaaN9RzFzKtH/dVAtM+xJF8rV78QsIjdIJVuEQy27U4
JrTmz3rYOziHhkN45Badg/lRSvY3D4fhR8uQwUTbOMIznx/GU/rrhteJhiKWPMB4b+YfTZk+a+Vn
wggZnrOZLkHUCTFurIAKtnwL0+YezdFz6LXi0LHx65uncawQsyKcsUskH0RcRZdFstYrmQJfzl+f
Lme1r30f0UIs6fq4yUZ/TEXZfPnzqP9+0kIg8evTaZw0R1/VFKKSsTtyKethP6FvxDxNMPLevRKA
3JW5wYwKhPihwm9AYJmVU/0xtiPzmziu0K2LK2abaqVF2QzluWrq4xKNsd9Zg9aFXweo7Mo9WqI+
LsqkiW7UGg5oqAz9NmtIpn59+giH6iHourgw66zAa7eBvqxR61lO5q7QLUG22AQVnj+mgX5zsBBq
cJDmXgmTfr8XceEsWbgJzZGsmrgI9JpAkBT/PV8ZpH+emS893FmzeHM4y2gcNFttm/uoreuM6iF5
pWR3TSv972bNXezoOux71K9ISYfzoGyuh3ZOcvgYHfAGI2KMb2ay6G9yJebHn3/OC4kcLpx1XJag
oNlIUEj2I2QB6mNmc3agA+Sfa2rqzTII1V7vK6ZbbqK9TMYGPphIEJ5oGdI5s8gxReeZ9WTNbD+0
w4dFTOq+LZuwyxAt8u0O3XQoh//5dV/YF1ydnGykvdIOabH1kdmzBLKbzyEkCT/GqfJyCweo2LkG
zh23qQo37Aqgk5+maI7zoO/3V47jF+aPK5cjTRwMllla2I2sF00X9Z6hPdNvz3e1ct0GCZqRISng
dTKd4DNv7vpJ115hEHeN0raRVnoaYjx97WxGO1K/oYGn0J67Wjm6QDmU8J4W8FKht7RNyXth09f6
ba4b429WlmuTtjaol2h4axf9mCrkbvp2/Npb3bUZWmOW4RSHyezFtsIMcvaIGc4p86JoVEx2wNQH
Clz9ECs9PKeQc7AnlSmbveSkEBK+YudYMpDoRtPNr9mQvzRHnT2hVQP2/ess2tK0uQAqUJ4kpBV+
r+/K59QSTryaaYh6oRC5jBN+wsfwU9JyVzwX1LpHPhO4+E1ycz7KkJ06NflV4HnilAO6ea/mBEX4
guF4z1ECgyWnir3K2NwlinZBx2cLZG1Bh7Z/aoDry3hJh89/3jpf+Kiucu4Qso3VEEZFopv1M7L2
zZt2V6+RoX4fn3NXObf2AvmQYY6KapygV9+nuf/Mq7j8DneMKcjMHJRLFsxV+CmU07oWFZxNvTS2
3AWK1pSwo1m3CHLJDdUOOIDmKBqbW79hc9byxmIVb42JitgMTTF17AZtb55xlmuSdphKiG4fo6LV
y/Yprht2sxJmzn6v7ixjPXCScoVX7ype/xUO0aHQ3Q2TBq/Hu8I6y+J+BwEEpwFS/l9MMy9oTyXk
2e/pziksF7GOiEDCAjTk7kYhZ4CiYetlIC+4q6ijON4j7B1hMdcQY2bA+M7gSlrmuYO6grruEHC0
ipaw2LqoPPFdbnBZSf0kHdxV1HGmqxnqpaiADKD+McqEoW7jm2jirlMaMFZsWIcygrXePt1tYCYV
c9SEXpka7jqlcdbgFtpv+LDByD9rTbuftq1X+cqsfOGcZ8565UFXjbXCNlcrmFZmYZB2e7YGUDZl
upmbJ2Rok91vgbkCOxnPQQXHKJxkBz1u4YdxPFbT+ppm6jrTfxOxuPo6WzcR+FFBWCA+37cHShr+
NrHxAVt9ytYqLxfeT+cQTSjkNP0bq3qtPFfG1q6qXce+D4saqLzHkNrqwSxS+0WorobNcr6KsIL1
OrzUqrfDDPJAdxyb3+RyNWxLrSq4hdUwdueLPk9M/gB4z74ytV44QePrlPtP9phNEzyfLdZFGa/r
z/mw6hMz3Wushpeefr3y/OfpUy/oTFRFCq3iMAMwcMjTpH9NRgV82HXb/818crGiAQrrCu6tpJDg
cWqoAdbhYBl8n5puyaCy2qbzXoHHchseMdxr2d6u+1VjEnSnw5LEflzgxwxpLQzH/hKdpSar4wPJ
B7Yhs5UfulfruZz6pMxAoq2h8mM2qR9sOix1Bk09Z6fUTGWYzxydTjmydUuaJ5PgC8BxU93kwrTk
yKu9CbdibprB5M0wD0fB6EqXS1qRlJ2XjS0iYwDkLbAhXvrh5qAKYpXjsKG+Q0vqqu91N49L3jao
5rzTFUDcF1YjI3CWiwX7rCUJS7I6aAi5X6yEm62sVitRsZza5V0NsMjXEFGe+T4uAFPjwWyVOVm2
YM9VY8P2J11ju+ezWus1U/AXrD+k9RzWWXhESVy0uP5u2QaxyxPUrPBxSszU0awMW3Pc8cNiggJX
h/aUj2UfwYmsNbaeLowHYXlPx8CSXKGIY98w8NSa0xHao3zu+/GqmsAWv5NsbwECADWp1e0zPOHb
v/HhRHlOKdHRj4iUpnykoktwprFmb7MpMEGUqTCMcT8v56m7WwwygfkOI+fwAvt9Ot1GsAwd8Iqh
FnnEjeoR5iTRM2CM8ZEHoBzyvKmC6ANhQZy+U0BP3QIIqdnlgCl6BXwg3csvlsTh+kYT0qAoi2xg
ze5oMC9lXg9VGJ+AG+r/qset6c9VMDYpPMbqyDzOLeS/eXika3s2iCXeVlsL9ldkLD0u1lqxZu1W
luYMtzJtb0w1kW9RK5PprtpiWK2ReVKP+1jKL3jDGnquCrahT2O8H19qaZ4ZgtLnNoD/0WkaD6yo
8SD6Uz8sxwdluvjLdsymOZMjhlhloY0asrFrAlg5R3CJyzqVkNPCk+A9PMOTS2dwm0CSI510Phly
fCDQkpBLWRtkTGaWbOzSyb4np0gzZIXgSFbPWS2PGnXkY0jGSxJp+QYw6K7/FMOuOT2nkzRfoZVU
9ek4ksZ8a+hY1jd04/1xM4lIkA9NqVZys49N2dy0qGNi0s7h1n8QpGLRLQXZagc9sdPzaReoLOQT
C/b6FKN3OsjUvM/NORVUH5dBm727pQnDlMTcrWr4UJuoTHOB/R2l9KA9xqyTHFnKqZlBmtpN2kx5
HY9RDCFIt5FTgJv/o7TLLD5s/dTcTWjFb/869Er4zcBV2NzHEsARhINyRuFLJ/80SCT+IFPC3kYj
VfuZW3zdi1jU8qaKjwTf0+7NdNZHPK7vVxuT5YkxDE3eakh4gUbUy/HQHyR4WnhrYQgBZ/nkLYjO
tcoGWFoNmdrGIcTbw9niURoQM09swzq/ScXSb286bdLwhI9ZinM0S/5XOfTd8nQQZKpPULoJfhOl
enzg6YJcJJQRwTMaIKIkl9XeIatV12N6ImOUtucwkOsDaE8o/QYK/v/3atBt+vbK81U60yO9wjOr
Cd0TR6znjwxDKE+xCLsgnyuoTO+PxR5dvib7DpupKKA/Fo0ljh6d6bqbDFEiz1c3x+lmkxj596Wt
t/hCgcSd75N4/CLb4Kzq9XgOqwnfpYcx6HYSFcgBTZaw4eq6OWyciHO8BDHwi/2eqDsYMFctPplA
R9ACe439QSxRhOpPSVb7ZgIP+4fYxWLua8jK16/NQvrlTaPqZr/tgoht8/V04HWUxUOvkQYWEoLS
0JadynduVpUnpky+Coak5TkIlf4rLNvttATIfOD7X6Ux5tx3ZXraa2MKTkZw2w386RM7fL9KCLJm
oVMudfuPDKEQzIBZgOpfsG8lPPZu6I6ezx79WKd6XXGFFGOah2qp86NddYbbGHuPNEVw6jfImvc0
WX4chvXwO9m+auDLSMaxmB+3SEw5HKj6U4WqbN7JDeGgCNgZU0ZWGIpY4pqteHXfyGDd8kUnwVtQ
SiGPnoXFsG4Dur6zOYwlnIMgIcggYV8uOtryCkBcHAG6OnO90BO4bZ9xgsm7XQ8kD+GqWGVVlb6x
e2+qDMiL6MRQrV3hMhd83Bb5TOKofAZNiLxPugSE9TUYsyHEcSM3gh09lHUeq/n4MM1mfgK0abkf
GxJ+60Y5P1E+lrmua5uHMR8+aK3wA7sgvdBo/9bv/MMC6mimuFZ5nMjkBCcYkmFSkrsO2ijI8HcO
E+Gm+QzzBv42WofvgaqRsj0UCA7Ntn3YFRoAkjSYT7KEF8s0lihOmfTSrkiFsg6SA0rL90PTvadd
u+eiik0RDObLVNvvTIfkvKMLsOjhL5kFrZnvkibADB9V/XdgSpa1ffW+SeJnbZK3AFHdp2libvTe
v7V2T01m17D+CTMcYs9sadPPTRpXyBLBR8au65mpSVy6GaDlZkS9hk5Tl9vNqr+xspMot63+OQwW
HmmhUHcITvS5k/ohPAQOK2AqnmIAY7+Xy3hLyf62U3rPoy6MH5OtK6bYvm8pp7c4KMIHnkh7szKi
s3AR24dlP9Yn3bZH1gRG5Fhjy5uSYpwkoo+sr9vyZkhwkwnlwnMEG/JrqY7jQ48y9x0PMH1reESf
pnLosrCC4/e66qMwI/luqwSDtsmMpd2cDVTdHAOcgCjMFQs60uMxClKK1qZyrjLI8UxekYh8h6XS
8kMu9Ac8s2gOscpchCP/Cq1jc5mjAEYrANNfJOipGeWxvSTHOLYZj+EajYWG4THkSdYpgCNALmDS
zfVbXjYHz2DgUj21FQ40k8wmk2Ov0zPmyFlUgz5JJcmjCWXzHE/z9MYmATmtKryJeTU9xgTBpDHd
HUOglkdJO57DpAmB5VIIkcgaf51R5L7oXu5ZN6lb3IzZQ7ltj7UMPrWSxBcsnnNUMX4+NlNnqoxs
trOQ5O0k77QpP5VVu+YUmPa8jfY568AoRJWiqe82UO5yDMe3uF+eKSxs8hGywy7bon06o2ZgntHL
qU6DCOoqW7Z6vvAWO21wiPARZmP8LY1kjIPCbl8tlO6nVQ4z2Dg0zUxd6TG3x7I1+UHI/HcN3UV9
Cpd5qPOt4/IE0ESfGVgBYm/p2fcq3kVV7KiYdVDmVDQu2BKYKddR0F2IFmt+yHLPaMRYtiMsyIld
v+MuaWJojCKRZAOa0TtIX4jQoLbs96yZ4/6k2qW3ebryJicaW2K0R9XdAh7T/oh24TqDKDE5hYCE
nparfhOWZATNgvSuLiNZbEOpc9nX3+G51GbwPKlgY8ij084X+mmCd1leH0AM4Z8Qbi8jLckCW/04
vkl1O90ztTyuR/q5tt3jpNTdAtrRJUlr03xBr2n6gHgwHt738MfAISc28w0I5u3Iw52qBatlhDB0
3d6PVXs0p6iccDgwOqaw5BVNdFZIqdUPq53Tm97o6E3X9ExmYBMlIqfbHg9ZHPQpbhopRXyhsNdk
tfl/7H1Zj+Q4muRfadTT7oN6RFEnMNUPlORnhMd9vhBxSiIlShR1//o1z6rdyfSprhhkz+ygsYsq
JBAZGeHuEkV+n5l9ZrA5bnEpzjgStR6zdiKxRuV/7UWhYHS0rTO1hGleBHsUQPrcopXJmTuYMc3t
8LHPzK4uO4RalCjSJGq/C3jOu6m25nVjquoCVg9PHYVuOWqqiJlhCTRD6H0YD7ZE86IKNwaqZLA0
PIMqybZ3URZoslncygqYnux6h+7EqSCl9ebPAmYz64lXSieynbMUMTmaWY6a6WqQtEDxerRED8NM
rgrXbeJeugcNCo1ZWV6ywNFy1QY6uHdACiLOCpmjGqZarOQufgqdLitnhWtXNZ29zYvCJBwnaB/b
nlw2rYN1ClNK6mECr1IfJS1aJy5IVl/zRQAh8dCDsWaIqijhE4wEtq0XyMtFTn0a9RNPSgUfOz0X
9VPtVv1ZM4Y9wqJkhjSHpUkUGcyqLQWKIEwRrAhAuzvlNGaDXUOlkWlUKnFep1Y+FdeSROSKoKZA
qThbKraCINoWU13dIWscQjVk5yL1tGyKbe927SV6tOHcJQTnYriEqkMIqqKxKwdc4qEI3Zuh7fTH
2MGzVcva2TiSljbjqgm2BQrxMxjI0riYtH1tqlGuqSQYkOmx8Am0mLApb7RmZvIII/BibFmhmvrd
Jmhpo2W49abIS0QrGmA6qtxBuykwtaqy+5LD2hPTfXVup31ALJ/5Qoo3k431DWjI6qwdB1THgTE7
J1A1lliWdywKibWNFpono5isHeWd2CpSBykQ2lBetqPuRSoVKAfs2MEEHRDs0/jsZnkCb1p+P3qi
Dhkey+4pmnMEwrohqc8hTSnuRt7Zjx7NcO3ytlT3lBqCRtpqLRT/PgFL6pQPvlJtMkTH6tpUpb+w
QHX+1s6Mv9dD1jx7GYh+9Dmom9BVhimP4M9lKnjQW3DXO2tm5XUbbnrFHCWq7nyicEhlsJey4i7s
BhnnnbXgdBIVR7/jkwAcAEf/RKcI/ctoht00q/AANIC8HCNxGIIvNRZzJkfECrXZbphI7bFW+e09
Dp2wiX3fQGIJn8wsYAr2wOtq7Or1hMnQLba48EbkgXwgpTMizME65wYifNa6C9LoJ4IdkDdjkEgT
Ycd09aRWOIrHJhZFf7Cgm0xQhEcfmLrVdYpVacRBthRzU8d5pnjUAAwgUg9w5DrRAevkFSOdI6Lk
o8tm7rFuZzGlnt9HNRNzgx0uDxZxizDB/VIhwDPr6oeeAkRg02DbCn5hoqEpcaVzRQLaDE9D6alp
hfxjF+NskiAeqF7icSzsy6mssBP7ji76RI62hzmlsXOem6idH0crGySb6zqysLFxZC2ORYbOhFvZ
be4VM2AQakGHPzSZtQqpHy3MLJ455I7J+2QMXXSDwEM8mwUZjInZAABo5c4WcuEhQWvuuV5MEgiO
UBgPkoP97JQoYxzqvdcoROKm5CrNsbMc5OBI3B9DkbLGSRZsQpfPO44Bw/sB7FKaU3fYe21+DwVS
uG9yAEYSewLD+JhcYC4HIAdeNzqpYdS9dYNR4hIVTrapapmtcY6I82GpusR3ZpUYN3NXwq58zGrZ
bsb4aPVpV7XqoEEyxSiS5X3rO82qxdcx4BeRjIjjPR6GLVAG26meAZMOzxActmtfV1lCzVilMzbM
mDZdtgXGhvZuBo4K6AWC4GY+esh57ZWAE0QS5L68KXijJYN0Pm/i3G7uByQpMDoMS81g3eqvENO3
rLTEjjwQ0yQ98Wlawat3O/S9wzrsKBde2OcMymGscFOOgsENkcqEYJNNjMPJlrut9wntqLdBoRRt
ZYPGEb/wypV4S/CxbxNUgF5K+uIefauzamUfXPlBeBGoJnuwFvXYuwL8SykTr/INzKNKfou0MbGF
T1TZsXJCSCoTsC9G2ecWMcYw0Oy4Ngn3eUdFLAIkn9XOiF1whHcpkDt1DveXijmBGOKuh9hxksWM
KfJevg4eqWODbIC95XTOSlouX/kCEx+6481TZgQK6gnpLYWVeclC8j6FuaO5UpXxLhucwXeIGYTt
l6bjRjsAKpaRb4I2Lw6izSvMqMO4aSqH28UlNnOhNMMe7pa7AsH2D40uUoXi81iNSbYUxk+JQsfe
gUvA7i8TtE0emq3iqmyCNkZ0cp5OOXn3/cxfdwpLpHD0RkxOxByKEows5ZDCXvVzgfnsS4imYue7
SE9zpSxZ49kqBZvQXpA2WAvpTXEbVE+ztoaj9lqvPOLQuKy9gln9PKaloEPCO3wsW9B5DWSebGU0
X84oudatybHp0nofuO7bXI39ui7CCzsY8Qmy5rIvvEPgolEcvQGwkW89ZZFnr91IAFWFReBh0H4F
YAQQN5NttuaWgyGcsMc8DmZYb0dFD4QeCyhPkBjuzVUKldKjbxUoKUP5TIewi0kXvBaiHhIHYeIH
15YjnhJjmDBL/1jCSiwNZkxgFdKJx7n24hETSOtZKRlnNVxt8ymEkyhdynPUJ7inOBwQRL/YVQoY
AFVX7aGXgCUgbk5nweDfzlZ8nsK4ajF31sC1+oiLElZXrfMgLFvv7DEsEuQHKob6YYZmRTy1OgPS
NEkvNcq9aAaJslSoWzI1D1Ed1KgYtIiHzCmhCczUamjLNlWSP5e2hKjYd9MBTpOHzEFUozWQqxax
M1fc9fs0HwZUcLkUTJWIaaNtuLKyKUoQSB9uCl0SlhPxJHjjrQJ/nGjsRdx68HETAFUP+S3Mg7c9
bjeLLEiAseT9FXE59oOmrmLjFHoFd/LrELS3EVnFlnyYFc7wMtz1yEy7tCMZxaWysSV5AyagprzW
W4P8+L2OtJfmXob2qG5htDYa0IacOCb2pO7PhCX7hvlw/3lEtfOMmlXuDBXzoaG9FfvWPO8x7ZRf
Eq0Nzr9uwYcDUly3zBo9egDIKs/7jD60Y1hedDQLpiNWrKZHDT1APDqK441LeoDn28gGKGEYlB7D
8yQKzL8EQuNSdRjlGUeA1aYSI91VPMK5PECsbAHyyoNLL0PGwHqC3wSmqLteCKDgfLii+WLq1SSk
cd6zYmljq8bU7E55Y+/EggPbY9xBrcP8gkT1oRqLMT9zLeMwdH9Vgjvb4hHEmSufjykk+bajAUKG
YVSuyM1gR+J15moIHtzoWF6wsfTCQ63IvJ1FkA0oU3AAPndVOTg74OhDEGMk6fgAQ/S5spCmumB4
uQ9c1LK13SQuGdCOHuG4e7/ugzbB+eVCgedZ3llO7Fbc8CAo1TWFUeS0mrKs4ZeIEG7WvSXQI1Mj
0Wr21aDpebF47Y6HEF3jQfAubbu3exaBKsqvJowiKiB1Y3WuXbft17NDujYxuq2znV0sXXOj7B7n
bCnnvl0b6tqCycmZ+JPhLmlTQKDgV8pO30Ho4qCjOVZZbBIESWsalUB9ZRvHw4Qj5vIuYPIEi04G
TmdcBQHA1nfTIfd9PxWWWZJsRu4xy62lHz6JXHAI4xnxx1VYFO2diaJs0/Oyvpa0Xup9GBhxkeFU
woPhe7nedlZb3PZ1hubfjWb3Nqwq/6Z1xnpZZ8OxusiKANa+eBqBiWpfj8jFhbW8i45uitzLyu/I
hThaz69an9eA37upnuHXB539NshdIc9xdmu5cRq4GG8rpyAbrC+cXmqAEkkU1XBRAi94q0knzjCW
2IDRKgkGF5DQHoaIaJ0lgg/QL+Ws95UjkPBQCpFUtcfVhmK3AEgKrfgGL+vdjOhk6LaHrytdW75f
XzqegZVM3fMZg+5H52LsUFy/wwm2uxUYD7tup8qZkqzBHQLH37bvndfbVoK227EuEbsebCpJAmBE
tevdtG6mxOeoavifoHREjg6nUWQYx6UvYx6MFMG1EzgILapsRKXW8Meir1V+LpEB7CZRW2g8JrnV
qr2ypNhFWsuzEj6QdooUlaZnSAHj/mXgmyEu7a6hh8Zy2y6ZcxU1cWPl7xSkh4wp4aJJkcqeXyPb
jWJaWst5g0bWIaz3HAA+fRvBQ7/E4cbA1cjPjDhgRfKoGRPg2suY8FFOn/3cBjcYgnTmlQAZt/NI
XlqfFQF+nOaRaTEkXYhiHWAQeyfR5eqjkCm8txW4xrO56OYxbuhEurd6LnwnY6EQY3uw+qW2tv7i
2/RKeouXp6OCW96qqhpnh706GHZNBg86FpGxVfEMr0ovnnwaXOJmeBJci61RiJQhJnFhohG2SSW8
a+TOtBIbXU6AMJDFBbzmdPWm9/WgYolaDMIkPfJC7DuX+/a7DUzZX9Vzn4VH302YrL55ID3kHuSJ
pleWBQQoyTunLC9VuYAinHD2rH3ld/Pxc+Qrb1EBbP5cG3unaCVVsY8083tISucH+MRX5+Ewhqu+
WoY7CBIAYBsc3vs58EwdY4yvGJmluELUjzs4rwol43UDruy2Gfoq2pZFM6C9J3ZgX7dea86t2Wuq
BM9s/oF7sDyOIvSCjedbFpwe1aRix5LuRT+J+aqcwLPnFbpLZlUCrYRTUVpsLcmBNQHbzytUqABs
koqI4D4ipr9A8U8vQQtxyfJC9AJeoEOkH2gzFWHcRovisQ8I91hsZIP5IGQarBUlBWJOo86JrnLR
L+sAnQGCt3PMK1XlKA9+5IFAIIte2aM3U+yaUwhoPyekiW3hlda2IwEpQNtq40hALI20HpQ/OLh3
NexQkc3bh/wMbHLVX84tCYDaL71vvxVeXTwjXtk56/gQWHEE8wt33yhngrofuLWIJ0BIoBRF6Nyj
jzNtOpfCu+0s32xndMDzOvBFdE/rEW0tvJOa7ZwtVfUhYMsJ22fVHslesAIbe7IX9FjzIlEIh152
W2jaMk4sO08X/2iD3Axg5tkwcnMDe63lJcKfnC2Z11NGMdf9PsvcVuuuw6pNB5Sp1w1QCPRqsmjZ
bEnMec/epMkuwx6GLWAOAYk12KdFCqvr0o5LMWvKIBqsi40avPlmHLPotRIS5btyxu4GdWh+Q3iJ
C8H7SWEgEUTsWwXVSMEkjgMDPt4OoxQugOjuPBeUS5nxestHzPQzt5zrS3T0y771lmA/lhRedYg/
kZ6TlJryJa6bknxgFsrLVs7Y5BKJDXOJYD8Iyd/zSnVvTt04+kivq367AE390IoLnpIKkPTKEHSw
QJornL21kTaOWnci16XSAK5J0LRNAj69lrGKfGwXFbVwNC1g7DmQ6iIaWGbx6AHAXJbtM4n9A3BU
bWUb6Ok0dJ/FSNDY66z87H2hX2W94AgAGzi9DxqUZezZzXjlFPMYnuHwBJtBugpsIC0IRR3bjVvL
qrzzdqzzfte2RLhxblWI2DHdDO6ICF/cNWDoHKxoKB/XmGAhS1rbpXn3gHy+WVVAq30E/2eezCYH
bmwVCns4ANYsX9sUxsRxVILUjvHMEjfJFOgwlJFLcVeVbvXSqaGxd0vFZbjiZVi/g6kfArb0URlT
GTrvx/YjiiHBr4a4qfl4YXcdl7HxMBkag0jHXm/z7t6voL9Y6TLsqzXvLRzLrscbeCIvPkBgC2Q3
qq0As6RJZo+VTFsYwdF0UgDAUlTn1dMEmplhd3HBapuqWYWeHLHTikkdsAlbe3u0wOiGw/QK3Diq
Y+L2C4BJmzc3iB3FitHGtnBJx8G31y0xmKcePSvIAMaVJrwtYD3gbbHJUo8R3+qgxiaFuAvG3r5v
Lasv3wINJQcGEpbFALaQXCXLZDD83VdNeL6YbBgTonl38PJoeF2AHSzxXKiZrOp2RIeoprIDQTx6
8D9fEOYTY4aMWGdTb09of4EjrTrVz/uxxY9eALsCbI+xNRFulChrdSbx9mfsigJPRB40DdiMsoHY
QyusDPTl04TIidFCeuWAOlOhz4ZN0YcILTRh2rhTxawpIt5KhZF677kHOMCGx42buEs13II8HunK
zuUwrI7eOlliLUEPhQxVzT2sjLNlzTGy+pYNtuqZ9KPWSYcOxVsMo0pVXpWkMOAlZAHkzxIAJbCs
pQImU2qIe3Erzo0kxVnjVpC529LnMzMEY2ZbszSmAz2iUbcvw0h1GuaqvMfzYdu3Qzg7Na5T2IbJ
hPbbiT3HqSEoQZvxEKqFRJtutGEiVYSoaBjHWF57Pc2L26EalWPzSZpqjlZ4ifYRmxuSsXNRgrPS
lXYhywiyMUjhSl9XDC4BRQAFjyfcFQED3cfAL+o3Q0dnSg1WwsCA5SIdwx7BZKVu1vl1kls+LmsX
LCWK9mCZ3zKSUe+81Gja0H423XKEpvypPwSA3feRAgsWT9SRXVpmIDzW9sybixGz2Xchz49eIF3n
Pkm0p2ZloAoZEl02Xp306ELsBzjVdeaK1PMY7HM9uhhLBkjreiury2b03kq71R3ocYW/afywereC
vLYPYAHCcTVbmEOtUZFifooBF8DBRH2qwodCooyA4gTGqLtyxumSIKTNRaMfQu8R+xkOmkMFItwC
H1JYXexBBpidz8LCxklLS9+4pXKfamfqnyEEHTeRrPMAH2+poSVwnGrYjqRyy3ieq+BIzM2h85aL
aqA44TtUdAuqPVyhNS0kaRfW2UtYpWqRTpjgnDzyEaW+RC6mvi1UDsrboo4+tFaBN+3XRZ4DEx76
e21l8CvUU3s/+w4tEsSZtMs2zKrmccoCt44ze8qXGDccWymC2P0JJXrljDGsTCAqs4c+Q7k3uq57
FZDAbi4KT4XDZsYOHqVWV9QkxgnQnIdKhCHzMdr5Dixm5HGAkhwAgGi1OWYFuSZx+qnpznoligux
BJ7FxtZB8ztiu02wRallj3Mf69lDs9gx4QMwhpwvuh6hTpdx3wR2ERclJh1YPS2Ar2qKWnUXKWED
mJ6HSu8c06MdROuJbTdcmqlkwJBgV1g3WNoVsVzMJ5amPHeHuZzXGfxS1WMnwOVtwR7iUAmgR5oZ
kFii0jDkg31M2hjKZHFLQg4DrgXsubkjImaHuhvu+h6eA4oVEbyqcGwIP79ElEgGLV7WdbdwmiJX
TUjlpQzz8QWXCmWxh7GBfhv2cy5RKTT+C0SEFDIF3+tmzEWbxk/BhUaIEZsp/yhbf7bjccpzLwZo
EDyTKJtBj0o14bGT1nJm3EGfzZ4AfeL3Q5HWjnSeW6ecb+ygEuqetKDtNibi+JXAGIN2M9qIEP8M
e1Fi0JjjtqXG7pW/z2xFpouwsNvP3mvnt1DWA4fC6dinW9gLslVfO84EuZ0ty6QLqJNwu8pUasFs
5jMkLnhv37iNxXDQ2k+QDi54j5XwEV/e8z6LEaLobmbBkc/lB3IdUu9TTSOSZAbfshvEMVs49KiB
HwmjsHmgiYTWo7nknQnFuYPH20/LyMkekElT69uw50DQFUIZvUTaLt2jAtP2NaQyqHIZn738c+RN
fcgCJ3KTpc1wzqmlfLAHl9ZxPk+Vlao2n28CaAcGfIgM3UmW1aJKXURhZolDFy+IG79YsCNomteI
6/NUy0blA/IkOKdyRsCPeoCk/Zpvu86STzZIy4n1RksC+GrsYRHTCT2lbW6D1BnxNO4L246mVHQh
PfdzXT60jYOi3jag6R074AsEfzNYoXGhjh17aFluuDAz3QrL5BzsjuZ8A6HLgqotIA5o6Ayc5Bvm
K2rgyBGWc+y2i0d3sj5+CrT55XU1Wf6VjiQwR4/i/thcJLVwCjDsZgi3jYBoDK5PncZlALqaIlDd
jDjDadAC5Zqo3Eirl+coubpxNcCpO8SbjMgb5V5x27Q1B34xWS2APdtYK5w7hVqVkVtCsNBggCgF
Tx0+5EPWgqYPAo1SDD6fGoSoVz5bjd3fl80RUoLsu1IblS8qRxhKA2hSmLBoVxEZ2naV91ZQJBRc
QgbdCi1x8HV+e4v5A2hLc2Ha43VHm39bhrm+mXuE2V9xj+KxDn2EZzHhYuqO5ZCTqMSPdPGBuq1D
9hrVuPydl6NcD/0crTYQQ2dOsUcA1c9DKYAIG8t9RuXqgsbihQfbu7Ak9xxlVwH4kHQUCGvjlKul
C6aDQuC6iM3gmJcResgH3lNSAd+gXeIiaNKN9aCREFE7XHaJLBRqlHmqe5BfaCGxE42E3gVWB9A4
k01/fozIFmv0SplB3Df45hWYuaXe5artpwQcjwvysWxce0NQO4rEm62jC/xS6s+8z4PrwUczCilC
CBf0Si34tRZtcfEXp8yj2OPC3VpIB9D7SM5+HGWYmUo7XQOFGzFwXSUmzJwPS5bTzWJyAz1TS+ol
6aE+/Sjdoapj7XtIPaReDgCtXyaOgNrI6g1EsIsBlELK4iKHkPh46f3yTVrSPPMmwINkDx7EV7BE
2UPkpsrUhP70WZjWDKi8GhiymJnX55KX1ImtXlskiRCmNKyoE9Q6zQarRqGGosVfAeCazKoYolKh
yV+CZj3ak55Ar9I2wrh+rYIDDw0vzvKiw67kqMqbQBu6TQaOWlYSoaXjcl3DBqk49KFqHBBJrjOt
bCmiDif0sdSuvD5z4w4GH/V9BfXo9MW47N/TlJ9MQvPeI/hE0XEYoplQYUOz/uqGynz83KTAyazF
bC3TNNlgKTqyVEc7puGsmmr6xeTVN4eePxKsn8w5YmIegZpzYa99joJ1a2V4StddBCkAQ7RZrpOK
uqhL0QLPr2immzeiS7dNigqhpKscLVaV4nxXwXbyLP/nhs2+ieu/U+mDRSzqAKpbbCKQRRd5OSdE
fJXT8XdmV04NSVH8OzL0gJho5VaPohr16wTIfGFupxv44RANuOmnbt2pPWmW60CqiC5rMk7ZfrZK
PHdu69z83G8/GZMkNh1h8dcua2fGEKZHB3tr23Xxc3MYp+ankSrszEFy9XoWjZ3aHVErBICRnxvq
OXU5LduotsMS770mUQXLR98NHKTwiPyLEf+/80yeupxax4jFNhjnNQj7V7scWK/V1c9d9pPHHX0G
rZGHuqzxKD6JKEqRJF3/5II5edYb3feQxh4JQOmXyOV0SIqPUf+cE8epv+kEVYXX2GJZI/1P7OtM
tyu9uD8XUROcupvKpSkLFBjzWpu2ePebtrxoaZ3/Ho7wLz9Ei5q//Su+fqubuS2g2zn58m/nxVuL
qZTP7l+PP/Z//tmPP/S327rC/6f/5IefwC/+/YWTl+7lhy9AcAMiv+o/2vn6w/Rl9+23Zx/18V/+
R7/5l49vv+V2bj5+/eUNNUB3/G3YvdQvv39r+/7rL8fxrH/5/tf//r3DS4UfA0H5Yv4S12+1+cv/
2H98lIXK/ufpj3+8mO7XXyL/r5ETUQQLepi+pk6IzXz8+P07IQHk63m+jyH7o0+pwjRC/usvFiF/
haEmfgajDq5jH52lTd3/9i3nr46NgA4UtMCzSQAfhf/9Ni9/Ozt+uzO4Kr9//RfVV5d1oTrz6y/f
Zs7/7YgJfT+ASRqix3zXDX3bPfV8WFyBcEjwomt/qJg37EW2Kdp96FxU1Rb8nA9MXN2AvgUfiWQH
ezN1G5/ufZz3s6IMylR42kKEDG5uzJOmiAfkWo0x9XegmY9UuZuGbgxpiDY3g1hTa23xzdGCLog9
fVYBmiRhkvurQOxataXjGfe3Y57yPvZKTBCtq2nfLNuiXvFhU8y3Vdszc57vg3tzW71PLzDke1Fr
yz3M1VUhnmZ3W/GvLB9+PJP+/RU6Dn5/d/A5YQ0n+xzeD6GVmuf5I3ion/Wz48feg/0xgCp+JU0S
vNbP9XP/oXImoc54Ra+d31Rxxlf9/DEXCaqqEGBgn3j1ZhT7Xrz5oO0XvRbLuaHxLKB73nZyTbKN
1z+BUpolhpegi57E5fiVfcI3R+Y/uemn1idBCfaOZ7jpY/DYtFdhubHDvWfdNc6l67PD8mldQSl6
Vt0u9/KJplbJoAktUGOjBGaRxjACMFzWXI+czRzSu7g1jOIHv3uk/mBtfvk2T8qg/6a3+W368c+u
5skB8U+wQL7aFU6NhP7f2xX+YFOIgNAHnh35oU3+XawGgYTfr0Akg9wI2VCSMoZdWiw59LFzF35R
kX31aieWANU/9mrO8bk6WdCR51KcLz4sIaNTnxJISevMHQq4c8f+eo7H1I1FAgVBHMVRii0+XvAf
5ElJtsqSLPG+qG7JN/eHP3kDwYl/A0D7BQMLubuGxCC1U12C/wEAAxCV9ZgreJzj7gwDBp0bD7fh
y/TONXPuwLj1E8OfVscsm8ldcxMh7yGLQSa0IaOvxa6aYsoTAE36rvrIriDtg7oyA+R/Zx0ogjP2
8FQ6joywoxH3x7CBpvq3L1w4zwcMIDIEjBMoGMGCVNas5ak0QJ1YBzb4FtPin1DxWXfWubgeCyQg
M7rLLrOn5aWZ0GTE6jAmwzX6XV7GZ5z1ZxD8llCXsjNosP1Hcm/eh7W8mB/GfZZU15r5JYN0XEM5
BbE6u6UrFLWZjgEBQzAMOdiYr5YnsSV5YoGTgSEqyz6bN/XWvLWCjVDUwYIHEqrDO+Y8cOxC70fw
hqH+vCt9TLbGpVzXFpQ+YDsYpovVs7MvgE0AjWOwSuxvujVvkgKA8x6SqK8Cl7++zSf7+/+/zf+M
t/mr3eTUE+o/ezf50VDuW/mGEttGreyFToRN+8fyTUNdH+bz0XHPyT5Gx72cMYAJxNQsm6g9gmAI
Qv6iU/zqJU9AgP+MlyR/uGf7GNHFZ3UQz3tyRECcIDHwBFtEk87xlJj49mFJ80Pcf/HZvnyhk3L4
p1/oWwbE6SHgY0zDdl10J2hNfrxxhVNjCMxodz1wzmMa1iMDaFvHCPXZOOjzV6aZsk0QwSeQKr6s
kHPVsBZkGWvbOUxBdmt063O1nWne7HLLtWO3KDlmcGHt6yPCK24PuhnAmWKsCrJMqRIuwS+5JRBK
aML/vJh1/mhRfP9xTm6QMhI5EAW8GSMaV1ByMHuKF3RNC9Mt3kJcDnGmkrJIcJgNcG9h9uNUxJO+
xMHBMSGsWDCdq5cS5DGoqvirQ/cPH9Pv39/JfQWjAWFphfc3o7LfWgX+4CUCK2Jx016Ej/4m3DiP
DXqD8GJ8Hc6ndXtefBH38NUtPzV++Se/5d7J+fZ/+5YfV9yfPGDeSd9SQ6pkO5DJr/WLBmcA6vTF
YKDnXMVfLP0/2pu+W1qnxkf/FUvrq896xCS/a+J/+rOSH8HN346bgESOY1NIRjBC/uMLmSGHm9aI
qYfHRzu+uMhYx56e7m5uvkAlvt2c05v3/eucbCeQaPpDdHydeZddd9s81sze8XW26bavzbbdQuGe
+jEK5C1II7YGlxRzhmlCNp41B8VeXnZJaq3TnY+/hK/SoWEPLvOZYocuHln0ZVH/LQ7mz97w6f7S
TmGhMU61riEkucb+xzFHeRWtIODPUxlDMmpv2yWGiEddNTt90doY8I8DzfhdsP1iQR5X9p+8F3LS
X2Bm9r/svXy1YL6dt9+tzJ9dMH94bn+3YE7zC7w8O6pPsWCGVYdDcGeetzhkaszZwPolhSbsH7zG
J5D8KCAgw/AAnJST6a2akuiivNXQaWEwMk/yIsF512COJ2BiQ4s4orcYbh+WWMMlADNbSf9Vev1X
T8y3G/Hdhf5vf2K+vGPAh7/fs/7RO/ZtBfzZU3FSKUPqAjOi48AW1CP12kZbHPONC/3jJ40hrPlf
7H1nciNJmuVV2vZ/pIUWazZrNu4eAgGABAgSJPNPGGVoreM2e4A9xVxsnyOru5jobGJrp3q6yiYL
RTJJBAAPF5/+3gOxp/Cf3iVn4vKfvksuTsKZXP09JuFHAUQLBTOajJg/4knn2U8lSQG90Faqy9jX
knytnNHdfkX5BHtwEkbeQpu0rGXm9SPdt7ZCvMPhSqEmmZm3numDx7y7hHifH1+wUP1IRv46qPN8
b9Z3KG5YMCjUa5GGQdFQfQ/QBie61V10MA0sGvAb0ATWrY+D/KBvG0fcI0H0gisrKnhA+GCdo5Cj
4LzWnvKosZ5aXkBrD8WxtnkXwDnZB/b+CLyHnW7PPuIl3kqgAjWZvkIgjU6eyWK3IwbFl90RdxeS
xJnWkfMGrhl7oS2r7LdmraJW5HaH0JRgw3Z+K7cBU3cdeROou0pdwx4wgTqh9mNHUrx9Ss1Xk71l
0HY2bYiPtgIneoaqfg5dVDzgXXWCygH6stO2JN/sTGbYmr1Cpf4KtUsYh84yYrdOR8TVQA38WcUV
rQOYEzfYFPfo/7B1pt0YVzxchrrL1X3y3vm9cz/Qycf9vKT0RWebx5HdX5nkHuEter+7yakLVJ0N
um9WIyugjN17PLVB5lvzfdskuFzxUf6DViCnXBXEvzrs9+iJJJ2jEd1etzZ/PIw0JevX6Rr1Fw6a
6Vlrd2zd09ejDNGPmhko94S+AoiGoMDIblixycngPKx7ss1WGnYdFAQb6cN2nayAAm4jOnQdbdbF
hr9ZxVAztAK0+UP9PjekKslIZz/ZJCtgMaB/nKKpwUfNtzPtAHRIk83sK9f8Y/kIAxrg65gSNALg
41+vHsFAem2SJ++9J8ejuI9ZMhGRkHqTkRpzXNktEx/sx3TV2ToZ7HL12DI0dLPFR1/XFtMs0Ims
QuLOZCZeQb0R93fhJPzQovtwEM6s+AqV9zqam4FkQlo7w53iBrbOqnRjcr2d2OIUm9FmO8PNiOQ/
titb8jFEZ3Zsyi5YfZckxTml7X+JpLg0P2eKHkAUdTc1p/nhmyrYGtejvRVIS2r6VWILs0hO/ad5
Q230XTn3qMF3wt3G9w/7C9NzWWidmfk/hdZPofXfU2id2Y7/zEN5ST6cmZX/TPkp85qKv/P8kNbS
NUuGuYUOye9takHtApR8Q1hxZdYwdOZAP7b24AxOb/f24iz4mR/R5+wg90T5c7MPoEbWna7jGSn+
HNiXnPKpWEmO5Jj+wmQKiDtHtiOa26kd2wlDh7iHOlFv8NCrzmDQMGC+MnSoeNoeGR+5p0bjFMee
TVQnm57ZAHfzB/spZBYzba5JdTdZjbZwmKFFByY5I/5aUXQ8wmypuMWQwaqBNL1KSETunhT6VOHv
3MWH0eC+AYBpBzBLcpO6uxuVdTCMBnJT0o2MhpqNdVW/gImDbqBpC7LZbe4fdQQFIuIBXYwcS2KR
5aS1oaZf10cQ3hHEMwwCC3CmGtn35JXPzTsf0OEd6hvPj3ieGxWvr6/IhvoUqD5O6GQuyl2ZSman
dyqbT0vE2ruazY7u5KxyuVFgUoNl7ud6G+t5Ya3PTPkYrYVghCwR+cfq9Zg9oDfhi6+8AlXOV3I9
MJ7h5Muo+qNdrYqV6Varic022pOQepQRRKlghcc2ME6d0I6cBL8BnAULHbEUC64ww4mw/PxvtYsG
ewQzEie2W5rheVztAJbAXrzcTfHs5KVb+LxA1xSv0V6MXjMH/X8kddBv8IBeGfyvXktuY49Ou1rs
mcHSD2yZAEnI1mgIa7qCDYabwUPCqGI7wG3o+JptWG/MgMVd2wB0Wde2cg3GNgedDnhmcCoWULwS
geMGGyx1SqejsldRWqCexo48Ut+Kq+VK2ZebeoU+UpdGNpAHKQLAZMFwJL/wYkJgntu1Wzi57Yyr
7qq7Eh2RFT7eabtnPQGthZ/jVeibxxbmpmfH0LEJQxKGIY2PA37P7JJNeMcB2WRAKVMV+7izO0zF
GnEnGKCyC8A9W8eXgRuC0c4PDwIDnrGxNrHjWXQg+u183TskXoUrGpHEjS5tn4ui4ixg9VNU/GlF
hXRikDwPfXxQC+fObtCrQhqbEBWD00JQtDbovSHwJyfYT78ohgBnSYaM4M8Ap9Xl8kFioj3jBAau
SNHcQAHP4OSuQF8AHMQ3rb2KQQb4AHAtp2eLnbMY+9nAIcxo5vqs2HbbcaU/TNjPKgkQh138+Rpl
BwynIrQLR4H1DP8Cp3emSP7jLdVrkVzJD9FNRzPfWnVu5+LwOYqL6qtVdFWukNSn5unkQNpdKkM5
8Rx9Nk9nvlAzJGYRjQ0IGxES4Ce6p/DktyPl6rG3tReAhrIKanFxtIdstUAqqZCQCuNykj90ClQ2
2rsZyzF7LVXtjLVu4kSYtxD/BkKgF9oBC9iEn6FduqEf22iadmtXeuayN4VkLSBf0WzjRgf+uhzV
KfzaeB9D+aKkjtVbvA6yV3rm7yB5iVPj9RHD2tg5DZiACR/Wucuv+nZl+8avKPGIHP499DMn9iWv
dvETnxjbwIRzc4wbKExO5tQ0w/cUI0vt3K4cjAn3WEALZE6PEXCpD+4g3Afaj1m+BUoM7odHLkI/
YYtX8vE4/CfGiTspcRX/5NPXNdcT/HUQtleDl0PkcrFrwIAwEFCI6Q64ILAZNgvl9kNGrL3mt6vs
JrlRH8oVxDd0KyDGbyV/ZJNjugjYnIycCZ49N2Y0PCTWuwDWxPpENIWW621oDMhv9IO55UlGl6y7
WmxId8q1C7BJWejx/ThhDQC/Ab1U0Y42VGQBSW40CihkN2WRLexiJ3UiO7JZskeHChGYAPXOVVcN
hdA4gT17mRtCpc3OzHI81zmIJHCDAmDUOINcVUcuj1OY2F8GS+ziBu0GdGM61TvQHBFFiLbohmQz
Aa6WH/khOwBJBc14iPIUrnmTuDGDmkfTFeJNMEpmnC27wcxpmEmkZCxEgQCptDVccBm5wCPatBvD
PWxrqMoGamw7QofKGDiovNmD5Gi46RYT1NoVtj0/X4Edo/gpdRQaohBq7a2t1UiO/A5NTAyGjOEz
r/eQz4XK7XFAMFrW2D0rEdqqbGNvYQSWa9kEqm8gxEDUYKF3XgA9D7vMQyh81a4Uv91Irvygvugv
LUPLL3Zmy9KNuRm8FfzqkgLqjqD8icL8yskaoRy2XZwHB813WywtLE90nLvxTvAnN7PpewH58P6e
0f0r0un0cHf1lJC7u5G8wuoLsGC095I7/YqtubUnkYXc8BBLS275pwA0kpT4LAvmITD48IGvr0fL
axjCIIxvs9pGS+4O6FeYIT4XXADosGQHR2OAw0JECvEmd/TKdYmF4bKQz1aApUFPC1YzZsgLwerZ
oPAK4b3RUfzI87GS3BwvMf0j5ZsJ2XJsoYAmFMYytsOM/ZpDwNawM6nhAnnSlTBxiq8/CAgNFS5u
i17JTKMzJmZDI4+H94htuTbw6q7D63dAJsCICLD3CzxQ14Zb4IJawV+BDoqh6naEtxEuhCwAKPO5
lXoe0lErE8AmU4s8ySlaV9vgwTgJ028WKj8UyKCc/JPpgfse/ECXV1A+TujJtuYsrLnVHImpVNpI
ELD9VbgGoAPrVqKtxCT0VMrPrk633EzVNpXzDMybO0gxVlyfLFVINS7HYLE6hZP6vQusOMjidD/f
9W5zyBja6V2JQNrhOkhCV1qj+d/jkjmBBEa7MyQ2atDsFLFN9EOeHnAzgMCjXk97+SAf4k3/KF1p
23QTrrSr4b50AcWCV4EKABINkdUdGp8hwyG7uaQnGBuXstAMqZvi3OqQhd/eG6zjNNyopIHHpMKG
xbbxAOiLQ8ZXiQcYYVuvJXui0XF0cBXCuQNeM+4Gqq+mNSSzmx1Cm4+y8xCwZQjcdTYs2OIuZBls
bMSl74Gk7vasht0ZQ76leH/sAjtxgWvkJjjEM5Q28Bacp4ZSmNUNtifWCSsYue1zBqemYiDxw2ng
RZKZm7jSCtFQ7EKES7l1i5+Dw1e6QaiVq04umnl0nf8LYUao/BqFPAAuxW8DNiJsBje+nhHjFPCO
hQv0JLzL6WEnENo1NjBXyj0mA3DjtoT4eA+zWoSEtdwR7lb1foVaSMfY8CCtcRJjIWx3PMUAoY/v
cDccbokD/RhahQdaO3uyF/gKAIvD9fwI8+NqQWBbcFMBJWpnmHMAc+zye4i5VUBzuDNYK+yEHKKN
O7xwPFExyhMYACdxuLvTr0RCIcFxnIyTKjrNjCfgLY3HcS2sIhzm08PJ/MHtqLUqrkQUSxbHwde2
WC4edCfRk7CHIreDg47kALbSVcDMFb5OW9FEueo3hTqR6j7FELgToV2ZTMEXV67pXbASbqCY1/nd
4E1rrpj5huPvAAQdvCM3KmCUOAWLPe4MLjhEz/C821WL9oeYQA/hwVcjgdCWnY3sGPYL38gxjILR
jeACwujAFOSbZdtfV64XOwWl2VuPQDVghKBpaqwcF2MxtnLnRqSoCX3FPsYE8dlWbyKX72ruIdf3
fLahFeHsYK/fcjUk3PJr+V9NClhv/FtbAeT+hmtO7g1GLtwoeIO4mmLbXTAIL/rY6lnw96eP/dPH
/rX5SLoQjTsnZgLkc7dkI6JxCYxfrjhaGHlPXEzK20tFmfpF54WP5kMBwE/n5afz8tN5+em8/HRe
pv/54+ZRHgH9LBp0ltkB1HIeWlx8o9QAMemVC9B0eqEJ8NJnnCVs/r8+47ITdpYq+OmE/XTCfjph
sLt+OmH/eifsohV9lqj6T1nRxgV5fN6iIYLdLbcmZEoAInnKe1QrnjgvNso1T6zyyjHkHwmCFcju
aqccYgXf1EDceGGqDWovBFNTe0Echse3v0WNUKdnspc3HpdN6RuQbcTX+8VHeBv9krbmjggb9Aji
TCh6LFmI8jcekOExj29x1jX3jy/VfV2807Ncx5/3Ti+mv06Z9A+e0X/T9Jdk/XDzgy9KkWRR1NTz
EvIRjJ8SyK755ke0DvE6HnM7Hl+PM31GUBVYYOSIP1QM0fQ1ygRHfFd4aJ3H+xCHWi3s+WYh1zUu
bSmC6rcCuUYpgV9cF9eta+66e3mnXCnbaa/eVnaFgHaNyhED6aoWoSWy2+1eMqQKd4hqZmSHUNTi
L764Qk2qD+wkpiHU3zsloqORI9FyNaOYtWa8JGSCcx05BK8GG67/CGqt/fv7ISIHpAEwVoG9xmz/
jhyAgntIkdjLUedx5GWbgrM+rhH43vQkoK+vCUXtBzJ/iP4fG3ZEagNxQY3fMEo4URUCuDLMCJ7h
d78/Yi5Oc4R37hx8wxW8qGD/+nmxx4+j6B9W5sy3z+LUSs20V1GrzB9rpHzo19GeWEkeDOLcohHn
HsjJ5GYit6dedhfFy8TeENS/bFBBc4ceGRscOyxGyoOn7UBxTB0QAyDIB45afi8JYq7HV5TazKdZ
e0ftS2K//wKl8x2SzkdAFg7t8vdG9Yc7OTOqJwUwy5OMfID+tXoI3lBm7Y6+cYif9L24l/fTrrXB
zgSCHhklljpw0wEcTAHOamzNA5oDAcwMtG9000zP5YuOJB8TUIsN6DwAkacUjYPg3LQHEF48fr4C
Co/0/Z0z8GHcZ4a61bfGUAU4G+BsjJGnfeMp0Jy+SMgZMfDsbuOQ3uVO7mS2wNJDeoi2MuGZO8Cn
ujymzeuDPx/TqcHuszGdmfVdE6pKWvHcCjJUKkUmCqkQxek2Juq4eD4PBTGk9U61JhQsBJ1kl6gE
ku5Hx0ftEjqmkNlEFrA9JWXAUEITDBU1McgRjUhhZlvkjGA1Fa72iBbVC5XHwAK6MKf8+Q9yOSki
0QDoMZc3g2NivDxJi7zBlpf8zEjZ8uwAzw8VKFwa7fCGly8NyMQFR+R+UI/WXfNqtPYuw0+e3uZJ
5gDpZ55O5+VMPP3Ni+z5fo9pjuy721R2qDJlH9421rpWWa2QAoHn2UtQft0ig9myeDMhSvcEQmLb
4yU/Jq2g7pH4xSqaSJy2yPsNzimdhiA0H3G2mk5lSRZLUb+mXvN6hcFWfBEmAqi1UEfmjuvX18B+
f7/bvOXuza4AsGhBcP4go2KGbxHO4OHdYi0q1Hh0nMe8ud7n30dEvpG3RqIAdOn4nWeBeKwc6UUE
15tTPhkp2//k9pLP2sh6tYiDWcGWB9LoqQYB/boen97xTvHAQonsGWhGaAxRAsHr+5AYh4rOpKJ3
IrnL2d3doWS5c7pDyMT962uB3jsuIz8/Bz+2EH89m6fe3w/7SJyKGEzyGGh9k12r4AplqDRzB7fk
VWBug0VaNvL9hQ+9pC1PHYEfPvWntvyv0pYX98NZ1uZ32Q+XhLF8Vpv/rzstl8TuqTLww8b9KXb/
WGL3zEL6g2n1S4bSCSjiw+76rzCULhmd8pmh9EcxOi+Z/fKZgfTHNfuNH5r9hiFzRDENjQln0lEr
6xCgIzD1zP3XAZU71+Xkra6LQ7uVPBR5szdUUtgZeUu34DCHWQGe1zuU0dPYh3nh5T5qewiKfeDe
vUxUc1vUkgGzytWdZVsiEpMQFOoN2/RUV1FQ3mUQ3VmwvGPw1+4rtyxIsm9qss/g6aFZ84Ipe/H2
zvyzP9nt6T9MZJuiIUmijlZekxd5fTjTZt7mMahC0Sw70+IW9NFMvTfYAzfNeS3sxGCM0+YW7gcc
EAC/r/VTrWhN+y2vA00c3iYyAL2GgCqhN1Bohbo93jzAkmsUWTn51oLLz0uOemTIecElSnmogjUN
6eSG6CAoJZBAuhoYnHv7c0Pu4s2dWQt/qps7wT3/nYv4YeXOzh1oF8JCVgfgdRgIdqz3R8Q1jg/w
o9FSISIK4ro7UEKh4ugUndy5u32FdhmJwh+54E5wtfXZSM6OSB0AySjTMJJrZ+UfPl/Di7d5pjP/
ibep8Rn97D7PAgWaUsZ63yBUU9u8ljS9WhCkcWJIr2cefHleXcnk6XHjhugfjf3VFUI2QKfBM9fP
KHbEZSVFDI2HFWb7q+K2K9XJd/JG9/S16eWHsCOXsJn5iD4b8Zl2XEA4XZoTRgxsW2eNgN7ni6P+
0M3/sAfPtFiXlmopG5AeoHKo0Qw00/T4zJvJpI1KRfwsUIGpebxCk1eiZ0zyHGnNy8a5Bx85Ebtp
c6q8N+jKR8Ri3CgURBmIXig0u1nshqA4jQyjHdx8PvAL82Kd+7+TLgrRgnnJ949oHdtfcrB/rDV+
nRjrLARf1RMommt8wLpDF/GCqlCgZVGwwlCEUAVyy3fGAt/7GXFVZ0VcdLIV+IPmPC+I7r3h/7cd
sG7uGvJYwaZtCEaJhjYeIQSlHPUbcgNdiAanA+J47yIRUZb3fmF1FT4Ln+we60w3CNUiJGKEm4BU
mTH4B4s81AgA82jx1y3/C4iXeDkrFHxnbx754gluQ9jni3Xp3FlnYvyPf+4sLkk+aNXfeu4ubd8z
gQue2N95+54J3T/n9j0T1/+s7XtBO1pnMvg3acdLAvgUyfqw0f4wAviHgHmmiUSUATImID+eSWCQ
VUmtBiIx9zlCe1LrlgDuQbDxHrKOHmCi3EHeMfRS8CTVhc4FUFf8ULD9+uFn0jlbOrkUlAn9tTmt
rxJ0FC3ohZ3t7QnZ6zq3Fa9AsT0v57fQTDUBbAp1ngcNjVDP6+YQNsQE3VICRY7Ca/R0cQkPTA3F
A5X8I0rSnasrEfchs3cwQbPBNdci0r8JAUM2LZlCDyL+Oa8ml7caJQjYx47ogQiPhOgiQZKGB1oT
W/ZS+D+5A/ZQlFjjSXR/gGSLyExkMnvidnSNJz4XtsDdvDA5Z1J/rmOgUAZYGWagk3pGMw2X+GuQ
jEMJAMMRv4gQ/duv4qmbhvfWoNsYfzHIw1+zWLwLG2xESJlzHVES3hvwFXSEuJY33HzrxOH9iPzd
vtYEz317gDEN1wA/GE7hLVrAUMTPy/wrJDOQMrRlJAdNgm5DOqG9i2fZAbnFf0e5PzqS0BZuoGNg
ODVYjHgVeqcKYrnfqvclX4KCmoBH8/mU/QP99Ot2OtNPeSjlfZliO4nwkmryHJJVTW9uQ5h6MA1b
UjCH/4HvEVD2rb5+vZ/ZvUKBXFfB6Hl6egWCDXR4Ql73736MXQ+KemyGnF1a24sb/0wv/Xfa+D+E
jfookc6Uat2Amb7KsYonc55HKviDLxo33xLndnWLHiL0EqGB/GT0x1jf2+fnGobZ/v14BPTA25sJ
7KcU/nCw4hYe+mk3/vv7O3oJDx59F5CO5Yvry4SfZ3pAi16MFp0KfXiFiwY3nq9N/ENkz+SCzLt4
d2ca/c91d5eF1pmu/ym0LgqtM7PkXya0LloKZz7m72op/NDQtiRRAqGNJCvnlFtBoMfZPEEXQku1
OO4hXHhoqxIiwX/SHZFk/gUZ/UM0YzBP/+0jz243loVOT2R8JOgcXyfRBCqF2YCApXtWI7SfDtLg
5onUsDTNc6dYgJGqSoAaVVNiierDOAJov86LloJDc5cP8nMV1XQo5sbVjLQl1jiIl0b8Q4Ph1xGr
Z6Yc6MtTLWghOIFEMqAPFyU5Ea1WCpm3iA92aOz1KsCA3D3xogT/KgQ+/wUNfIry/52n+mEIZwZd
3hjqrKsYAhxrLqJvQps3ynE4u4xwWBjeNxiiTmgP6+rwnqEW4nMbQOZW0WcjOLOa8qlv06jGCLbc
O37dbzkg4rUDTD8QTJPNnZ+Q/YWPvDTv52bH7z/vJyTzz+76zJ5oq74bBQF3LTk1LDnUhdUUsS+E
OmqUFdTugvPCgRGA5DOQkV2hj4+bhjnZF6gmiBkKJGYPS8KtXw1hf0Q5UKT0fvx8pn4s6z5sjzPV
PpmDIMgFhnmEtn7mFiasMpidCGlwk/aBuQMFHlFFdhxk8UUFsBCHbXSvGu6H8MZuz7vllgAf+sjj
MRSN6Mfj++H985Fe3Mh8zT/4c7//Rr64pGea9F+0pJfEJCc9+zhR/3oxeem0nsn1PEyVMa2wB3Oy
3W28z/fNhTc/r23+bW9+Ipr45JSf6iM+bMpkUjQxGKGScFpaHGAJMCUAJqHpNrnvyIZ3wcc0uypR
UtUDcgz4GoD7qsgVwBl4xdMrzzg82p/f8aUzfV75+68709IFI+IcRP73MCIuaKPT5H1Ysd9BG13c
JGcyNl9i3agavklECiixEIW8sJagAVrKoW+5ThDI14nB53c1FNHNCICkTnCFWkQXtYwH9ObTC5bJ
xTGdS9M/wpjO5OvveZh+IaPcfTvLZ7SXZ7/+P7Jg/nvfds1TFj8VfyF98/bU/6V8/8uhe+ritotf
2j8BPSYvKfvH9Jj/XoCfOHv6SIjJX/CNEFPQZTBigvXSsixD00yNx/W/MWIKuvJFBhGmbKg62HpE
1Nn/jRNTMr/Ilq6D9dIwNbBfcpTsXzgx8ZSEd9NBU2mZCnjL1N9CiSlxM/dXQY0R6WDrNFXD0iTU
+OO/75Xikg9F3+oogi0VMWOaGN+HlgLAmQp0oFb3bMbmvq9nyYvAE+63Qx+SWQVfyocJ+2UvfawD
P3EQfD8KDbOgqDr4OU0FAd7vR6Fmg2aYo6myHkQT694cfLPI39okuZ2Edh0nQkHNxMhIWZSbdslH
98Lnfy9v+SxohoFZNkUdJKOoa/j+8625qaS2RwFwrppCzFRZVmilpvV1lWvRRAJxgU+iCNKCUnvd
EMETZtaCRpY2HZ0xKwTS5WOsga4stNAAlCYR02uQt8lN2XhZVlXlN9/hN52+6+qtOHTN21u3farO
T9F3rLTXw1vT4ej9BRe2f3H64hWHryzOX8M//W9Utn8MYlpeGfSPTx7pu//4398R2fLrf2Gilb9I
sqqr8GBxhCRNx+H6du5M8wvYsURZh3cuqpzW8G/HTja/KGCiVUR0vEigsOUn8pdjJ+tfwOrCHzp4
bDmD7W85dspZyFyQkcXATless50WBkWgTp0me5oujH6pKSqLFSuVaSzUuReZcePLtWi8NkVUodhc
U8yUgDJKh+uj5FJ3F2dmehRE7T5StQSdBlbVgRu9m9rUMdrITGiiGdG+K/IBFeK5MYwZ0QVpb6am
XLFIzKzHSaqir6Pc6DemYIH2moAx1xKppPRSTNSyMg/A59dG9AcIRrjJmwRwa8MU3oSVIVVEzOZO
IoXQ6zRNxM4kYRGrQLaRpsrXBjk81qYczJ5SaDpMOz0KVJbI4HmW1Gq+0RttBjqXXMSciqzOOASo
YQEodZmTgrb63KHFJmtTgJeBv/42zaVkr1XpslOLcvQVK2u9QMkAwqaCJVFZdKB5SlP2ddDD2ddU
1drIoxx7+tSPNKtGNNwVbVNSKdbL56BvC2eu6oHWzTK6qRSV2zYC4y4IeyK7k2S3slR1HxpatK2N
XGmI1Mk5KAWVpXe1epK9cYxJX6QVswTt2Kg6SjbMKaBpNZrerGlzTjI91h+zWCi9NAzVzWRM9Tqv
83bfGdqhrsfKC4IQ3I69uLiWPoNJ1rR6EqrattCV6SUYZJVk8jxfqWk7+EbWzXaWCmiOMo3ietFq
0GeNZjy4ii5YLDeH+r7LRM2vs6RJiTR2xmouBWSaqsooVmA/mcBOPUjXZhHKd5wzzjGW3iB6mS77
RbG0lOhpBuAtQYuBASsm7U21VKidkIYEnAWtVbZMmCKQdQtgf5yETMX+Eet1nXReLoQhFeoK3ViJ
2bFySNV1FIqoA1N0hQ2qeC+E4rCepVTdjvkQ3gdDXzBIUasi6VCjlquqZxp2Fbq9oibyVEwAmdII
iKq5fp+gaAZhp0j1DL0H/aRaWoZK6skAAbEwjGNHtVwwUiJoo4I2ptoMRlYWuBnSL6X62kWFHIMO
cgaz11jG9hybkms1arKQSlfnbZDMwlrpU5UzbfZNixqUJkejRz2Kshdm01SQMMn73agLwU28aEXl
LJoUYLxBJqkUjGpo/5ynsLHDKAvAZJzJhkk0LVFiVmXzuC6iXNqGxrgcDU0wzKsyy4fK68NQ2mSN
Jt7Gli6Avb0wAbDZVYVMNGQ8pZvG0moDWEuyJXeOUCdSR4V2kAW8sg59PU11AA5HWumPFQjhitDM
Q6ZIqrCXQ6Nhsiwbrqicjt1Yi1t0VnXQ5Um1jeXWFHCTZV9TTRpN1zD1zlUCvcq9akkLWxrVZCv0
Y0QNcSzW2SCqFiuFfEExGJaImIVaA3tyCTlZ5hx1dttFwh2IYottNvRNR8ZOvFG1UoZQqmEhRIXa
g1m0sID3qQ3aSgkq6d2YrWAfSkHesLnq5NtOabuRjFknSyySZhOoVpqASOQcBM11rZkSXIFACkGl
EFVy6gpGP730gpGtdHPByrWdkO2ipJv9HhxUA0niUQzJ1LZGT2RFK68XWRL2pS4bjlAsdUrAMNO6
4tiXqwpcthpoTUchJ1WSGSIxrWQaIYdD6WtnJmVHa2ss/Hke0W+omA0g0+IJJzWBhbLD5po3cm2A
uacDZQgwOvVGqAnYfyy0D8lyQbJ4iLx2iKO1UiryrssS7Dm9loGDWpSKRIJ+kDfzkIoS7WAr2EVl
mqNrtbmxCoQxAELwmGZXWiAZG3Go55xmuaSvWmuGeRJqpW1NkRaC+7XP90PYopPLEjthJQlDY5Gk
MOO1qcXtJjeF5h5kBcOM8zgMBUH7zk3ZyndGbMQH3cqnx8rU62dzGMOSYO5lbwim8e2kkH+ToQIp
g//PrY2Pxsb/ct9KzjX/Z3AGZAlxo39skxyeiu7pL5v+5T/+z3cuwellf/UJxC+wOjQYE6IBWxeG
519tE0GXvoiGJcG85/SdMDRgjxdl00X/9j8k9QsqbmH/ijA/TN3iDbl/9QmUL4ZoWoali7ouo0TC
/E3GCY8rfbTGLVnhZRaqKcNMMmAnfW8NN7PWBVXQAkFpVkAemcSW3U5C5Yhl5Fv1pL3g/NSHMbK6
TSY1I1DSlTZzIWDWsWYUb1msqUjtd8a8x8kzVaLl6vLUmWG06cax2Cy6mKC4rQSVBpGDqL+Wp2aj
5Ja6SwXZeiqCON6Fc7DcCHEs0dDUonrbzlEOfdvp0MFpK+yDuo2+SvksOrkwzIXdafVwXMxiH6di
n1IxC3Jv6sKfZnfXzDdvIbyB7/xXDm33j/e43Wbl8FT38Xc7XOIv+rbDZfmLBo9KwlY1DJjg8t82
uKR/gdUL81rVVBSQnzbxL/tbtb7okmLib/CusPt40OuX/a0aXwxFkgxsSFB0S7C+f8v+xgvxVh92
uIEBwZjHEGBe6zB8DBylj6Hgtp3TBn7ZQIMml6PHICqNhhSWOIi2MMDLo5XcSC0JLT2OaaNo2auZ
BCi/7CVmDH3pjTFsBgqNJiFrlsmmuwRK8nUe4mIVjHL9WI5dT+Jcsh7CPJiOedLC5BGXW63SkOvR
5p61U5XfLkIDwIfBmuisGOlb1lXJelDT6GE0huUmaQC+bw6wwc1F8IBFMdlGMxQvsjoDOraYhmM1
tBrqijSch6oTNlViWCExjbZ2NGPMPVmcIzrXeuOrXfHciMcB95CGX7PIcEDO+jImxc5Kd5F6rIIg
35fLAAIkJR9WS9hSvR/V1ypU8oPaxtP1KPZxz5pS7q6MStKew3mQb3qjXPZGEukPBYquC6abcu7K
oTV7eTLq+yQL9ZU16J2fiFCicMM7v1KAj6FZwOOdBJBJ9YnpBSUykXWV6U4Tirpt9WUNY1sLHiwY
xFeBWgPes2JtPo3uoJo48XOC6lXZXK6KJbnrjQrxCKEOs8HWxWjaKHU1rnN5XByYpeBCUCF3eq0F
cLmeUb3VXqRUA9rnKE27wtCm7aDkxSZIZYkGqoAQgxrvTKUCpKwioiq+CpL9mFpHOQ4iOjWiue7z
FreQwb3XwxaMYEEzMUQPfD3PKyY26qtg4rbjRhuIqRe3giZoWyuqGtKX3eQaml5sJrmqqKYk4f24
FBl6GTRgAuutfpfE2mMthtpO6EADLNSGsinDCLwRcTzB9p9hPpsF+mbmon4Jkqog45wrXqotgi9H
eWArjVI+9flRb6s5pFrS7HWhl7fj/2Xuy3Ykx7Fkv4gFiaIWAoMLXC2+hse+vwgRkZmSKFEUqYUS
v34sqjDTNYXuGvTbAPWQSERluFxczjGzYxZMGKrm06+B042k3TD7N3Ir27yP1HRZ8bkKomckgfXO
O7s1XEDCsam7T6p+ztZlkYcYkwP7xc0m3bYK72Nap2ffxvZ5hUtEtrSb9xKM7in0uuXsxbI6L/2o
T0M/Y4A7JDavOpUNg4CaSVMvS6xm6RCaacvoSu2ptAou3kHN3ofA6v1Yb5jYMYN3Qa29FsHUuP2i
NC3A2JY3QiX6MvBEYIRdC9nnRKxvPV23Q+h3843qY5SHy7b6+TJtLx7+l8ytTVUdZQAQZwQmcCi3
KT50jV9liw7jG8PXSGVTy9VzzxwE6cbCRzmR8AF3tM6rlcKvmpMogz50KEzTlE9yqLCixbid6UL1
riXcfE3oUlPrRy4P5OQ/sSowx7JsPD8FHtGfTDf4R98zwa4S7ZuNJy/tp15kstNe0VXifgVGhzDk
wfIfWD0fXJA2Hd06n2qrIAEcE1S5G2h6zzKVjYPr9zVb8SdPwV3cRe8uqcVceBvhxWaJjy0iULUv
Gk1oXMGxO2w9dBpaTqlzUZs7FuMEagFj2dqNN70dzINsmuXkxQp2sgqVKW2W5Rz6TJ5LBFFrPBx/
jITV56AyyGwO/BhfE9loGpWUHGcLlwaqBpgL25l91L2rMxX0LuXolbIOsWK7sO70GUgEfSANpUXV
sSvq1AX4XPNGo+R+VO0baca5GFRLr2NGhqu6ruojaasHt7mtGKLopu5lkyWxQaWNLZ1Su6J3tMuc
AzmAiQeqhNxs3+0hsSiTlcIbVLa9KqmXZF7F4k/WbtvTOq4NBHMsfujHsXWp8aozsrfDQszWotQI
oiuDmgR7YqrA4G44fdWweMct8m4rX3w2FHGRBIk5Md2Rmb1X5BBFEsCfolEatPFuHfQnY5RhIq22
V1s9t4day1YAPGnIPZ1adxMk25DaITi2xBbhNxLCFzOn3lRNedssQ1Ebv9wtgzVH01FIMUb7QtpQ
FJ4nsyYUWe+VYZh2Dva6lbgFwJqGfkzygLbLufJpf5yjENqJqacH7sYHlsBV2Y+aTAGqKcaglddz
S5ZbOzfVi1dOQzFT8j5qN6VrFSa3sxTBzkR90Szlax/GR03tdDDoUE+W8UPEkpMX0ukhdmLn1+28
JzY+xhMkphXxzjHHn8oNfXjhVRG8oTetdpWFOXvAfwVC3CLGvS2MJmWKbvrD4xWQIN/616LRw4lF
jc5jGc5IOE/c17RokScj9qmIBtSNtU6rKGyvSOtNNcpIdHQyGPH2t+GXoe1bPSwVoA1JH0lvYP3c
BVk7ob1pWLWmPPbrw8LK7uAoCd+aqEmuxqFGwl4UbynT7LwMFXQH5QKcCbBwujZLeFK4yo8iifWu
cq2+Sob5sm5mO8WSo0bw77DJdn5UW9iONG2dxu7aR3t3M3fQ2UT6226DLsFxcxZ2D2Xlj7tkSbr9
ugAP2kVDDeVnp+pffCmXp9APhkPHrN3HLvCule3e0boF+8qr4mM02uAY1eYX4pe7XVJzg+FHrpKH
digRy5GEXjbqpjqTZCT7cYpHlnpx1eYlKcN77UJ2XfF5uE1YFKfV1G/7LanlfTi13t5KHp1mN5UX
mSTRTusZNj5bp8418A/kpFtM4NkRFs9GAABYapqFytrdtgncdpNrZqRENsw98aoRKk2SYfzJks1B
BbFpmhttoQ3GPfHZliHmUsjETrxXHH0xmZ4FwJhbsTSQUE6b/dEPgWpTR1h1Fl5XXaAZgnUJmbLK
Llcx7YIdk9EhnD1v13WePnrTNuxiOudMQHY9AAdqLcMXiyv72HmBvFqCCS7hI1uL0uv91ODLj9Ou
i6LCC0h5s4otPGgUWXlNaHJYuqR6HwnsLZrkSBN+Xul2juI1bRnZRRpBQEGcBUMIStsrT20zH7Xo
D4YLsBcUkl6Hw9uSAPNKoruEg82aagtOahlYSqJ1zIMuyJt27q5UItlOj/2+ndeT4+Vwty1RfDeX
kdyt0qodwM0v4pFjOawgHBAouG6323RuJoiFVbMPAEHEonpb2zEowlVdvKa/TqoVzt1kO08h7HAU
FvJ+Ds2L37rLAkMdpiRwFQ/Q12ZN5syUlXL64O0GWLZdyJ6OEv+2BhzUAepjx25zfZ7EXq45/6p9
DqttgUWMPbJrJOo+Yma+r5OqmFv7qck7QK26wR711wsA7TAPnEEcAt/uty28T0qzi4CNAqzxg10n
2JWY26eW+92u5osskhgVV4VMpa2D00p/w7caEniHMd9qE+mmpMkEmEUMj3oIX6qWH8anNg/sNGQe
6Yc06OBGEmCkNEb9DRRKHgktv9TCn8PotNH5IlF2p33gi4J48t6UsHA3yznQIl0mfMdlNwXYMDhk
6hh3YwcgaghqihirEib4rNmzyn9sSXzwRTjkDr3ETVlPP2q7njHBteTtJqPCxvXzxIKi9eb3oFcI
7Oh+LKb6VbYQO3jiUPetTofF7E2DamVrN+TFhM1dWdo5c4OUV8SLhl2woPCdl/lq2yae+548sYru
6jkCGlrP8LqxqK07vHgguWHywPGu0Q0gazoK4OizvNTBQNLB9/Wz26rdUjfXVVjhsqRNhiG/CLdz
99QrjVGtQT9XMT0JkO0rztMtlNPdWokcCNxxmpk6+VqsN8RV9oV+H5sEeVbDJ5mCx8X1wNFqv7ki
2MkJCp1hxGta54Mx+nEIG+QxTEmfyibMVtGJ6z7szYn4fXjY6oqJDKuOvw66N+koCf3VORG+d2uZ
rgoA/iZPqPbxUtVU6GpEaG5Es24drlssQ/QWsIYKO9akPRK/a5z+sfm5BNztqll3mdJY5WAcd4GO
4ffviQXFW0+urWmQkhb5n3i6U0fIRS4TjMeicbnxljZ5mpIIHmRy9a5jE5YoihzsiEiEeBT8s7lJ
DLzQ5Dy++GJEDBxfbqQ/+7vadWq/TJqcSWgQKOK4vGheRU9J6wFojKJhT1Wsimm434IVH5vjoEvA
nJhsFDRtAIWkYvpYpi7teJJbvELnRdtVYod03KYsYvRalc1pQLL877TLaUya/baIt81M6kaAVEpV
u5za/vtkAr64a21VTDa5bsDvnEe26F1ttH9BTRKlobWgcQJ4K3XqssXze+st0Y6t7jJyQJArRnCO
i+imw+gs8m51cosrACExrjxPdlJFp/T6wkoffYW2P/sZWbZJVHkAjMvTYnsU+oYA3q0WeItps+5V
HVzqZryfwFbs0EVG2M4Dwz5pXrslxt0hxyqVkSlvFm+KXsdthCMVjtM8JmwsajJ9dk0TZUlQ4bm6
IN7xqNqNq3pknXzuvRZHOY9+LT5/oKq9x22Y903DUuzTYxI5lRoaeU8d1nk6A43Ktm7bstJKXLqM
l6mz+JwDh2jWTu5OWtumcd990KqFDLXe4OElIhQQydQUXuPoF+IW9z26+KkRXWb7cO/15alvVZcT
H0dYlQwYVg0H+QIbrCIOGAJaQjjHtTOC6UiCg1XEz9SvIIHi4alVCP7p+FVNLWo1HqzHwUdCEMga
TKfU5H7ZorpwYXjpAJLjACvzkdRQw3RhU0xl/FZi9eGuibqLUdFWLA39muj8jMLoZpZeeRs7d0fD
5hz27I0KkNxdj+pHhjRPkrJEVSL8fe17L6wFjdGxHnU5OLxCG9ujFVLPirsZHmy1dwmiBvw/Lt89
Ss7hZ9LI7TQG2uJLREj2EHYSvX04/5iFn2AVr8NapSPvkuPWE/GqkmS6hPE472PdVXBvcAIrftji
j146xINEbOnRDbXdiQpZvhK3BC9uGxF7FDUEIgBhs6oObS6qGeNFQeX2AAX50Rg3PNEZe6yUYwCL
rmhtKxzgKDC3xa9xVW2wquIyfJGks2w38+YVxAFAAYdTOgVYFGFEyQPtFukAkTlD3z9Fmr3P6yiP
lVDypBUNwfMlNF82lMY9kPYsqWiV0TpWV6Rh7NjPExy4JhXfUa/EtFOrvCNOveYRPKjYocMj19xt
uHUBi+o0LNl4PQW0F2nikQ9bttPdPPE+m9gU/iLQYp1at/kXLvj6qMeqP3hVF6Y0DF2famzSdAmF
fmmW1TtMnmuP2IzLDTYUxQh1VKKsAxRq05HJ8sEPS4I0KjWqIhp6fW+NEu+QfHjovEx4CGsqsMpG
cq+4ducErUBGR/T0ZujDIpAMQWxtmewqr/T2iRhJPqmm28V+LEoQja6+47RD4WgiRBqsvjp3ZFyz
MRijTzME8dmfR37Ct9iIrI7jPmPjgl/qRmzEJYDQZNYO1/jaM9kUQ7KVQUqSYcU7puvO8sDs9GyT
c9uuCQwKFouhcBI3cC1cY8RMhS3YzXqA6VqcEJL25bicgT5Hb9EmvYuppinblrDLY93qU1txRFxJ
fzxC1xvjPmrLXcIoAqBY9aGB3d2t8fYREqB/isVkr3ltjmFZBXnHgyqzNY6rVvfs+xWyIgRl3noq
jyok5wTIPEOFkjceILrSHZXqAZG4jEq095HbtRLzzmH9yBI+pUlb58M6+z/COU5OKPJ5TuLQHSAA
SA7hMAz7up+9I4c+4a3XiIvpyy7zejmmpAIVmwJLI7f9WE88Y6usT8Qbm4MhjH8pTw0HPhvyOcwb
MlYUnfeRqQfw25zRp1bI6MEfQZkKwnFcxcsK27kquHcekKQF8ExmV1PdkhL4Aq57kvuYIzjoeF1u
V9/qO0aH+AXHS/fCl7B5rOoyvva8td4rOgb35VzhEOh8AuSScnZ0jd899zq6pqwi+Ahrb10ubWkf
2o6hpEtAXXLUV3Tts7AR8hoSguAlCGv/siZa1mlTfdP8qhSInO+1f7MGzMYFq7b2qlWziTPBiNjH
8aZuK29V9wyQDTCBsJvfrELGYdY0YfVqcW9VKcOZ8FBHImyzMCGeD4wpqGCPGFXTuQtE9Ieg6d+i
vf5Wn/N/UWsDUdS/xvxTM/c/mz+TBAF+/g+43/fD3wIo24II/PK31AaKmj+0Nj5IKw/oVhRFnIMC
+5PWJvzNA8aPvwagDysgFoHp+i+4/zco3jwo5nygLOAJkvDfgvv/AvZzP/DAuwZBwDj4g4T9Bex3
A/Fq5luJFbkCmqmeiGm3AkocHG18e7YskSkXV+1yHDzZHuN5aQ7ODdcbF+9/+sr+ic7tf2quwet9
fxLQfhT2hDTmvztT/UljO491K4EIyuPQ2iMEBSXQK9a8hXzw/1iA/9JZ1f9nD43vkAYM+kJgmngl
f2Y49CgCr5azPE5eCVq+LwC0Xq1lFBwCU/s7AP5oZSvbXRMf4JxrFLLrDEozR6Gg+T60i79/9G9x
/T84xd8fPf4mPINv9hJX6l/E9zEnauOe1x1LZTlqI/5qExz5ZmDHOrJxLhWOxcmLnv7+134/5t/9
2r9I6EnUBv6mt+5otTJZH4bQ9aBfyvwkufv73/RP3u2fH/CvEsbZ3+quNX53rGv7SSpkrQnUlLOL
f3TN//pUHjbHn54LqxhqDogVf/8y8Xq9vzwXKmPjjaFqj6QrvbSM2zi3wLNyDbnMYMJnqIj2kvu/
THkMFaTV7WmoGSxSWfJKt7Hey28mItmVyeAXM8u5r9Dn2X03NVshZd9e1wpVBmrBfKh0DvBH5dYj
6t4PqX8793pMR8I+Q1HfaAdVjhL+a4mXjzeogLlCLlovT61jejdG45MgSZMty7wWsjZI9w4Tm/Km
fMMBsdxFUKiFPEayoe90vtLkGvocWtigVM9mYgMI36V/oyO53mahTltQP3rbbHahWF7IwjKQYXFh
KH3wHd1SDpb5olZ+4RibGKWEj3O9pZBN2NRf25M/k10CCcxBgJtMh1VGAE6xEcd6foq6+lvSIW0B
oM9/4MFwZlXf3tg2LEwwJTso38Z0BvDIzLrgnul3YzP9hLrqh/bXDYopRHuyJcX+gnMVqd8SF+/c
Aotq60HEUtncBJgkb4Ynz8pXHzROGjHMB3p7NX5F1BKAXU15gJZLHWc1DHnljcNhHflhVPSAc+J1
2aabpqU/W7HZzISR2icATtNSbZnVDLgxmt2UzfNh6JsEapXgqfLXPRbKJylrGChrhQ/WvSfqu3/U
EPNMGLcaHbRkM63xJeE4MlElr8K5evUm1HvLiP1iJmDWZuygw0rYgzHf8r9GX48VSvzEC70CLFtV
eGN5S0MHfojhB1T0HPtYF3ybJTommTxPcwRj4U28U+XRVEJ8lLaAHoF548xxATRksoS4doHIlytK
TysSjNHtJc+Euk8GOcRLK+xT6HzULARqSNTSmLAOEEW7zEXCoW8Z4vXggqBYI8j4xLSmGtVYr48i
1l+rKDaeQDqw3XU+ON4aIqUYbgxTXQc5qacTwXBrOugGQGdfpXEJp4DE3pcEHtT1PKTwe74B7XeX
QPKWso7k3jJR7BpZuKm5d8LPtrWxubd2B97RZzTCj6IcTjids2ABfKHhZiBekt6cR/+B8v5YrT+q
ml6h+MmGFe3UUgxzmHekTsHUeszl4WKOQMouNFjR6b0P8LNuKOIFPXKo/IcKB7qyrOgjGACBwUnA
iK7x6+p/nwCqoLo8yRkxzR2icEFDrjTl4fCy4nhFGT0P2H6Vum36XeSnHlAxObZ7QBKUXJJQpNG8
D1h7PXf91fCNudbX1byvkvuqaY+BQUiuy70JIsz1HYqqecLTtfPVrG/aYdkpA5BSv4fJ9sHqj2H+
QbYxm62DK3caix8TAdXlgz95cjVL5ZqvA5Ytve29EX+EbzsZDlGd2+qH6CGPrH+tDs1MsxumH40F
MovUWEnOE4VB9HBa5X0fjHnJ/cIi4ngA4CrDrEG8dDRd9wbdC4nz1cDTGvLaujY7qAIKwl/rGfhS
HgfQmlFzKtskg+gd3cu43q8MbuPAwxp7DQYKUCArfFDqNWgKRXO/Rsrz9kB0rqh3ZhQ/0JYp1+zU
eCjiu+EkAjjMV1jCi9ypcclmhSxo/RVKwE9BjGW0Jw5td8V2iaxv6LKgusc3jBZgMkiWwHcpFQIY
Lajwac0okDgpPXR88KDHNuW6T1uxCyS9DwFtmephAJ60JEkeoWuAejFfAThrveyGDSmUXYWO6FX6
rphd4bgoGFoRvwaixjGY3NC8NRGEDhsIuY/GnOemzkVDgEB4V1ONNGjPPEdoPaD+u9C6ezNQuPaR
V4Te1SYxG+w5INkmlXGTEXChvQf0V+WjIYe6gUcKuXUIimTRPdSbqfXaTAoKPnXeMaszFn44+xDV
4feZcunDBkfhjaDvvg9jbomsbCx8wDiiqa+5+bD9TYV21lVfoUoA/JicobMTCuzjyr9nFvLFwiO7
vJ66eU+lF6ahCQMcyLyE2hcfWwNs26PAxQsTIc8D0wG89Y42glJC+c07GCIGfZwYAHwG427oRoSb
V8mrV1VRBi53S4N627XLAjGrM9mMQwPtuQ98Xj1LoLrgVC+2qt2p6ezDyip+Ln2AyKpr5WlYoLtd
Hrcy+RXQ5dYgu5ZHe9AaSd4Qc1YeSdcp2Q8W3OFCup+lwwEkzACo1p6Z6H6oxcAVU8x3VLdXJuiu
/FF3xeRV/8sQBPO+dV3/KJa+iwoeQjEfRDEmQfgfDu1/Kk8b2OtMTcjJASBmbptN34vygMHz/mGR
7VK0tTu38yRyA/E8SC7Ye2JsJMHABo/A2vuskedt1Val6PVuko3MgP6OSzfu/HHEXYn0Ui4+Ngg+
0dVF9fijdJpFOSwXwdXOz3KJg0fArC9TKeqCY9/6w4+hS3ZqE6gLMBONaZCJdZnuyXpddtK4TNEL
E0e+keYXSID4Npqd/MC3E+s3N9wYshTNBJsgT+GjjBzEx0hoPlfuyg2QhVcvVcDhKgmxas2vCQmy
xfeuLIMWSPjwy3f8xfVg8miF6xTCZtjKPbduzNQyH6N4Kj+VA3a/dMuD76/TmSmibxOJXzOBZL2t
tREXQHdQoy0JzhA36NyrzfZZb0K9NJva2V5fpnG6phD/3E1RArOPTb5C+QKgySYw98FpIutVpsrx
QiQ4WgEsgv6HPANC50+aRIUvuvm2jIcnC/VEEYKO7DIRe/Du38BBfk8A4ISn2w3lGyQ3ctSZsbUp
MNSCcN+Zl2fQ6MCjEg4NzcBbl0mlce8unbdbOvcO0VM4posueyhySJgRa3GV0PEEhGK7U5P/oqgK
s9l4J8MGciHGYb0m1XVcDgryaP4jNtUGobYE7a0BMKwULZjYUJbIvlF7brfkhMILzvslMJPEkAoa
V5zIOEJwNnFNgaUgFF4F5mbsQIboHh7+/fQl+HCNc/BqdeHT5vxT77FjANq12KR8D2Lv2dTTa0UG
lo1u29JkixAvPmFbt5Rq0Kga1qIoWi9eJLpUWmiYN9OY95KGoHuAY+ENrAMExdPmyF3H7fwF36zl
oQ/4C5OQOShMX6QDe62g40zlVN22k3+1hh3yA7rlw0XCx1qDmmtVq8nipbxx1ZQxiTLEBVhQLRDj
ecRAhukQ1+xXqETAaOdk6vNpjF/WzqDCCJbXRHS6f1dlEiGxeIVtbiq3lp9GPDL4U5wnbQE0A3IX
RiGaqClI3HTjmo93pJ0mcJOV/WrHCDcajaX92dHgEs19/eAGn2ApaFrmAivGCz+EdxLt3tf1V8sN
BJ+gFB/naR4+em/6CNcBqgvIoMnAIeluq4PQZEq1XBo81cyO4fjeW5wP2TYHyA8JJ3Vt/Hl9iVf/
NC00vm39bU5r7bt8cIvM5hnjA90ZZBgmuiowidtxWPrm1JdX85Yc1g6tAmEXn4SvAI/aBgHEIIxH
BlUHXazOE/ZOJ2EuaJBQNc1bQTBYUXRsyjp9YaaHLw4uNMf384qqYHRJTrGNsLGPYDah2T+NfLh8
z74o3Jdd3BU8OEvsfR7+8sVubbA48J1+Bt+KhrbPuH5Z/E814u/Xnc8lVDr9nq6q6FcfpNMja23m
Wv9lAKcbAEpTw4MK46zt6iNvbrXbUlUF59HpW2rkBbpuO7zo5RyBg2hRRTD6kdhbz+ldlyw7HmIi
YGw+Wsjj5TTm4fw12z5OUWbvnSaPGhsWM3tXFcD7lAZtXtHPxvUnBUYw9WsGi0cFjpdGQ3QYtQ+m
MMjEOsnME9wdVOPpYmzZzuMyTQav4A0Se6B3kt3rbH/K8RxMNWJgDMLB9QQwFji9N5+rZM7aHilU
kYXg3hxCo8D4oqZCGZ1jniodyFFHOCsnKeIcWYnnqekgkHmWPnKaG7ZjFNwKiCUCNUUdd6KInJxy
5/bd9hjjiJjFjRjYGfMsabc8dnXzGSQ/5/VK9AKgombdfljA2pW1uDbrhZQow1YdFxEnyL7wyW1N
4QI9uOSyjrhQKyoAHMqfQ2wCHJgQ9IQ2uDa9f2amzn5v/P8trO/SfBkg6L+mv1W5QwWP//72R/7l
P/R/EDD0AaT9a8Dw/88Y+/2rQvi/EcP4Nz/yYnjkQNTLom806A/AkP8WAkn0eAR8DAhg9A1s/EMf
7PlRCFGxx+PoD5TxvwDD6LcAcAiD4iyI6e+C+v/3H/8DK/tjdPmfJ33S6J/ogz3UP5GPwV0Mg2Iy
FpXSnyohUTVTnThkC3mQ45zGWWa824rVxq9lBfFsEOsTNxgnCSC/8A7NyqaCre8xqrRsoV0EsVtf
P3LofKEmInX7ZIWCwlJnG8RHtn7caN2mdR3uy0Dhjga74IO1yHgLtAMt4a5pHscNk4E+m44YxyoM
GoBIoWn1oXtIquU4o5ml7esECOgq4J/GzFA2JGDB0UOz1bQ5NLs5DtYcVUNaYTRvjRZgjZRe+h6a
HXSyGvxFz15gqZhOfMs68KRaOpF1nruprUVb5YI9LakGJ4BAnJgUxFwsAHvjSA4V2wmDgBgltBNq
1Xav/WGnoT4wPU7ZsQRSQQ60RfuyQpHYhGVuqnfVj2ltT/7wPmFkcWiS16gtGLq2OXjDyOoADLRf
XxboVfOtpcEh5jJfRhyPgJBOZvaedCf3/WifMLn15VBOpYjBelLuRDeU0rzlu6TFQMIIB0jRK8wX
rmfekkMMUhEDjruZtdXJUhSNXGDgzN4Ha3mydb8+x5hHG5PHmN/E2uA5wySbJVz/1HpjBA7PHl59
+7avUycwWqkFmrPaO5Ag3msqr9AG14vgwBW494zpSf3ok2a+gAV8niYQ5mZ6l1wVnk1efPR3kCq9
UTacUE6kyjyIGoloI1hVKCtQiNQYWcAwdpeWRh06RYuYf7qEXNrRnaduXUAcDQUY+VNIGXzjNnD0
UA0siW6ezTxm2krpvgmiIhH1fY9eFZNd+tOBQ/uZDC/lDHnkun2YVuRVCXmf6G4NxaykvvMpws9K
zGN2ZQ4GGlWYHJBohfMTfbtEYA4q3dGwR6j9x+d17p82yE7SVfbyAOgYzh6iRNkLfBcqZ3+/Bn7G
gyCP+yUL+6cwTgrrXxrX3eFWOkcl1CPSQXGbsKwW/Lr0AWFimG2cGwjHwzsobZ6Vwle6wSivPbEO
92HbeVDR7a2SxxLFZFRdhuhYRiIL0CAD3z+sBGmJaDkMlU8JYJUw/iEqCe3TuY3lzShraEcwmx2e
QzrvNuhaaQRfIT4+0po/NN2Xq87QFz3R4YwfvUBAMxd0gfxzeXfyEwVVxMQpAACxqv2MIe8aQFTV
nkF6pOus8Pn97WyhUvDBvnqrXjNW30FxmpaBTAWs9DIzGrzkPt0IMCvdPOnNuzVOvGxVcu05BuAd
rpQRhBvcB7upIXA9dUn/n9Sd2ZLbSPafX8UvgAhkYr8lCa5FsjbVdpNRUqmw71sCT++PM3a4Wx7P
xN++8l1HSyUUgETmOb/t5HcBbGcT1M+NGz3U3sHS+cHDKbopHLEvuspdR7BlK3h9lApjNKBV0nuj
M741Nq+T46f3ImvP5Ep/T0nyUbQDUoIZLj5aPM5vM2xG6xJItNSDgd6yTJ35Fzhs9LbUtf8w5VW5
y1XZb0z2jRDN1HOMl+y4aL+7FkswbI16RAgcG9NhanW8Bukd8VG097JzntCiP2b+dKag3CH8Kb/h
tJ2X3LspTwYabqrPZ8di9FWAbBgcDHVIBtbjdAxKM7v9GBvnITPR2yDO9bqPZfTjdV8AHDryp6AG
yVV/amfjSeHZQ1Hxbhe0PVHZhwS9RNsy74a14c8ijAZ/2tiGHa8bVBnNp9KYbpGJ08fJa2l9T02x
mVJXvw32qVqWNfL48dW3ADUxFsdfMJZ6Be9lyNXSzngbNOyRqfxubdE8gdgs5sc0ZN6daGOF5div
QpIv+tDLzGDXlSzTxseUmHUOs9VAyRCNAy7YNBeqj5KV1bwV0n+ORWvu0gBBsQEj/mtEgLwOqvzW
vzRQM44XNs2r9Jo3YhCclVJvbXE02sB/bJKvGqsW4C0FJxq2mY8s3Y98HGjZSrRt3jUxMYBEADu7
3voFDdIDr0UMyrOaE9rOQxGNH24K/KB8tc8j65h1DB1lGdYVS9b6TGI27qgMrWRemz6aminfqJlA
V22fc0zRWi1ApiJmHsRbx34mPePdXFDuNPinu8LOds5SkarmAdjMoKpCMahsau9wcNzVRfoYO+6T
JUzUMGZe5ae68LGYJB+d1vTllIA+tzeCMI3tUyLvOizirlqxSCRA5AIma0fv6NY3EXIVlfgbSmPb
fmrYX29Wg9iMPuy026CIXhl9tosqvZ6C4Bq4aC+Y8dbeddGb6psP49aONccRmM5BQTgU7WoUXhgU
+SbGXpsZ0aUZ+51XGWdH5++Jpw9u86PI2ze/psNkFzz5IsDMEVlzWJpgCL6q6BHdm6yx9y5uHcVr
WpNVPLbNaukF+gyUrPQXD5JrH+yl7hlKFy37Gu1m4V3KCPVvTE5SFF9ym2GwI295Dr7sud1GqGl9
vwXkd3oyfvN8B2l50mlzuCH5UU2ZYdGAONU4HoISZVWCCXVDosV7ZVTPaip/2nl90i391FSoDdDc
umAFG4u7rXr63KFEz5b5X1Jn7kZGeKoB4HuB/WSK+qPNl7+KOrmslqJ1tzNO25MybLUqHZZKUCKz
9wAH83ftGmx4erHCAk2gPeVvIpr1QWPeWzfSRzJmLEQcczPm+Nzo9FAFQb/ujWQrPBAPr31zrOLZ
EOpBNAt5cX29jQnHXo0J7vF6ydFislXFPbAmJ3yG/rBfrFPt6q3Su8FC+TqQiuwOL707HrwCcBex
yLBakkWDilCZLFWY+eKEXuM6pAdb0DaYkzR3jcfTaeaVW2Y3ncQ+R1+m7OmUMPzQ51+1Eqy6I/Mc
OrXFQbxbimDj6uRatXI1mAYaRFz4yGSDOXkQRfNUW8UDeNhVuvrRiKtQW6p4B2Rf5YP7lDX9u2l+
FwXzTKtvgUx46k4i+oycYR1bzDo0MeEYjP1rMFkCvHd8NiZlHekH9Xn0AS2O5vgi+KJVaa+TIpzq
ozO/lkEZNua8z1K0/+yygvy8eNwYwYs1Z1hwPrvCD51Wb2V2SfhBMh7WvE7enb3RpvOc5owrZDDP
JGKOi+KDlj9d92YpX9vc2UjlIB/1aR2xvvuYb+REq0ipfRILHdmYrExjeMIx7dJLQhCq9Nv0+ZSG
7BTZ011S+Sjc2vGSxgdheyedz5iRCvOidbNJBvtXi1k9QIVIJVPtRW+gt4ZkUvW+ztFJyTrZNA4q
br96cEH3O1//LGtsY8tQouw24HflUSbuIQeMr8xFb2HLfiBfCnu/eRTdWWKzWGL5MCTfnokXRoD/
V+axi+XRWnDFCZlANfjE9vUZ+/zw0sAPBW4fqkQJKD4Vls60rZPgxYaoSSidLkaekA3eKbHuMjZO
EGP+og11EI0FoJc7N1AmBCnwLlIfHLs3b6Dk0XLOA1JTNh3r21XLj2riFgTEURQP3mOQWmrvzhMt
RSrvkXn5q7EgE6P96fomcyI078TVGG9T4zEvgw899+EijCv2xWs/Z4ep+nKqZqMAdqku0fHm5kQf
gELLSZ+G5UdpA3e1PNAKfCzDdbXQp6MNPpt5dxRti4gZZVIwvzox2Kcnz7imTpwT60lS11TmqbHM
TSIZb1pVe2lIvRLLcNJdI8nPGSf2bA1L4BE7Ku1tHKeSjVgy7DeNTw1cQm2DWSzQeU0rgB6H57Rb
9oGRbWh0njGarYyp2HRIn4J0Ke/GUvqbrs9x3o39D7+AoU4HMw6ndNml5IuscM5tajS0XUIXMA3m
L0rX9t0t2f8zLcxLVKCcHpOx3C2ZRPTutjNAP3keG5WWdrs2PChkw2hOwJfJPpLzrqmFtfeRvRzy
lOmtvXrK3SW6zzWJRGPX1j/apWXHjaGNvasx6+yqF6SwrqjNLXLGYgPvht3KtKmldwp7lytc6Joy
2HoEnazZ+jD5lMar9itFMAqt3mhJDD293qKFOywtPhBvcJ61YVx8vwlY8D4rsq60v0VgK9aO6Y4r
WQLs+LR9INPo52PjNfZpB9LSUx+GG9ynJop36VCxC5ld59RbtnLKukOeEeBSZwzKJSEKz1V1zAL1
CGZC9nxVX+KkqtdlWd63oyKhuvxKUifMW5hP166tsEkyY40B71O4aC2TNOq+BMq+vZ/7+VqSboB1
gtqVBJX15KXGzq+M7g7tXIkLE26qw1rbJENw5/YcZG1kwFOaBiEy9rM0clAl16/WOZ2WU5YbT8vP
EZXZtiqHZp/YEoKimQjR727izbG1DtQ/u1q0bH7AzPNN0dYF+KJG6JyyFSt3ufZNdki89qEzg2tB
+RcnCjHI+OUtONtsNK5uG21UI75dP78rF/fqDUDjt49FDh5aPqpHMnHo/ognWePiia+aMN1dZdPj
9qg5V1A3gNZO0W3n1pJrccuE6c3uo27l29SKRwtr3Nx5dzjfw94qrwhMu1OWfDe2/96aw34KvO8y
IVGizH63o7NKOvXpe8FeFr/84CWaxIsluqc2t5+dm/BPzfEvw3M/nbb7qIru3TOGxwQ7yNqw5RWl
RR62i/tZR3wKJikoyBn3ue4PHUFAVtWskuSroIk/xW6VbHwF7j2OFsLwzkFbPGRoyQnQ7ygk0mF5
bU0n2lZIXVeIaUAVaugS5jB3KItrHe8tGGpB8gehL9Uqcfpr5TVu6OR5vnGH7rzkXXzx0tJaObO/
Lvxqu0SM5jbNl44jpMuL5+7WEibDzxiVINLrpWajcfXG71Nw1v5YRdErquWnqswvyukuJIIgoKeY
qpevMWFGNwfvOsYst2qQETU9x7WGJszmKZx9c2Pm6Y6u/BHH97bP7Aw8Y/60PPfotQozkR99J5Q5
wPCnvBkho8evoHdhebESrRYv4nss33zUHCZZJOvAsyjay7Bs/bc2LXhApo8ouA5SQPZo7clNlIqP
JO3vk1ghdUVydjtIpNuEOXh+6Nm3ZjXa5HJB/QkvefNwg5OXwjqZE3R4PvxwZGGs4sLbKe1tR19s
MkE+CUitl1hrh1ISEmZeZe68hydeedGNILbk65JGNy028IboaLPrVTv1B+wilFLep51U+8LvjkPC
SdjXh8EC0tAKy3MwYEaZg/wuokSdRyXurdq69H6x7i3jheyAcV0ZsFeNk/rmKqZs3UddPdx51Uxi
Y6Ph+OaOrjXt+1cqouEO3uYX1lT4gmUjJko/P+7A0sbIuYzzpElVqrU4xNacXCbvVpxglHIheGtf
P3hTlDPTwnGnh7RDQgKa8WRBHfEf1vzW15L4mwxQKhDOqh/jcj2k3c/GdYhF+Uq1vcmK/jlO9GVM
rN9VaaO3rabmEuGEwXJtt/OPSLlTBiCF6GXTcPLa4TCjKOIAxifopU21T43OfITzOvFrwzOb3VOJ
RW618JHgpzBwLln6OuJIweS8diBtIQfra86bN4JiPVXNOTYTRL8IdExE4JtbGNmNsuaZLwy7g/+O
EjwNefyiiHPxbWCZYXKcOwcw5zIuFWFctMhWOr9Bfx7aera3pd0x8b6e7KPbVY/tkCUQJXoOPUQc
k096VdHjHrM4lLObtcop0+y5aet2U8yjSTZUnDEaPfM18hBWSKF/FVUXOqLu79Nh3no3lALfNJ3I
fkLIrsZxKwoT26SK4GgSzbLvx8i9sMlnr/5NlwABd9uv34cZU3U0Ub/0brFrnQQLA8FVFxz3+sdc
JPOnkZvRd4ZHQg2XpjD2SRP9smSf7KLaUkhynGrtxzRbgCLHHJt8ZrjHMX9xBH10pdZRPUJQDM7T
4MVrs9f7zHMZA2IdiA//tsjhI9nICAvMU7oqt1bKNG4V0ZChZj8j3Xk1LPNQGO3jxEcMkxk/dubI
REHlfPdxu7vVKJbLtDDzLk5PhjA3lYumzOl2os2ffeuX1Y9rkWPMtYfHoCRMp2isszdMX3JqOEWb
6jC22SnxinwvF/WY2s25kWJnaqCpeeT/jj1LH6sGRUKePLbo0gsvIFggGm9kiJW85uq9S/Wd7B+D
4rFxy3213HzjbnQFmHKdCJwT8iPVeAe8RnwsWGMwDDllOJrppm7yi93pc6J+1tbTPNiY8Z1L0lpv
uG5b500CywHp6aWA1E0viTbW2BDohGNjY5QqtJtupBRZ3sA8jkQk7oUAASGM4+gRF4Wam15ANE+j
Qr9jE06AY25YlbckKpcCHZQeObv/mNQO1iX3Y9ZOz7kdICXFYib6AlVi2pxS57mLyIhjL+s5Ygew
hDJKTnkljr4L2JMAAHWY4iIGShoUe7JA5y+lfYjoeuaAMZLTOEPF+q9apQx4U0jXDBvTGYdNbYzQ
Yf17Z1w7QOmZ/Itahi4Hz+zo3YyPzO3Sje3Bnq6YsRVtzEhPb6Utvkm3+759Ve4Ip142O6M13/qc
DXgsl8caa4Zt5cep3LRkqdXesfMcTLcmXHayTsfdiCCNtaOV+TAU1Udmmw4SRxXKOj8EaD+GqX+q
bluF8Vy5pGktzpqshhVE3Hlk7GGDKKydgl2pfyHa+uiCeLOoNxdQgsQESPHfKR2OAfiZDczzwUjv
zubO9fCF6H4bMxJmCDP5FOvfsvjM/bc5Z35I/MWWfQraMRSDXLvZe5f8ANEwi2RXA7XfVGVgCpcu
d7ZdR8sgxMUODGQtOZBa2Z2K6LuuOFVEcW5RB1coE/0hWKl5bqFu7U3pWBRszlqY/kqR+7Y14lfP
zbY0uTxAOyKC4iOW1qHMsVyO9zkmpnXmDvu2sDE3EPHhuPdO+eRbn/lgreQch2MlH4uchr61jd0g
xx5pZXbtkuxE4qYmzMoKhZujamo35QJC3RjDg7tMPws7+qoEp6Du6vscX07aRA/O6B8XdrymTA65
j08HSIvUBVO+1iJeuQ2M66WEBVHTi7CQlEXfGi6hydatfC2n69Q7q6B4qWZEg9TOaKWK+8UYTJzu
5cHQj9kIFaE7d+dqZtNm/tFOxjuzrQCEo81ovSVLf0jq6TmXHzl0ajp6jyNJHSQ2rFxcikKdIufd
Tvx9WY/Q/YH3Y8A7zS9Z3tlZskua/FT1V0X6ybNAiZUZxr5JPWy4+iZd2XjqKUnVCQnbmuSUnSXn
beqQkw/zjKSBQ99f9+V9E3vrxVAcgo+T/VwOywohcXF2kzDqPwaJevYS9AdjwPaE6Teb0vVokje5
Fu0dfZQtTkV9XkweHeBkfMz8Q5csByM6llTHsMIZhWISluVLvlxz/MmO+WFwhKd3dXXUkbdPqR9i
/WyP6XlidKPJECU4atZgUFurJIs2ftNscpbMrS20yUlMli+F8JD4tYe8QqelX32bnD2iDpANncGX
q+kGO+Okd2ghJ2trltE9+XiICK1dau1jO7m0zdlhimTOOCUcIZRJIGuJP25sRx68xrkimgjUK9s/
MukyJMDQKU9OjnTgpTP2VQ9UtLUSJKv1b12+WB3+1jBBYChq75GpGMRfVGeVAIfIfJ9jkcQfhCrP
eGnxD/cJRMdYEFSNttrHj1Zb+2qq134+QO5cWsm6jTASTe9W+rB0G2xwGNPQ6Kb1XVnu/GTAqnvo
b25+QmcJkrCDZWNr8VMs/lPsIQRri3tCa9HcBNAfvrPCe30yJArEqCigAO3iPOZpgHzJeyWuzgqr
ZdhntF+UT2FWLQcpXPKGENSJFAXSAJOOFCotTC/0LeXhwB02ab2o1Rj7kg1vgK+JOXxyZAOmXxzs
uaM9y+9qAWSbD2Tv9tW+NOprH6vPya0+LIP2th9eHdtvXtMxL48IYigKRVaf56B9z/TbYjJxxOy6
X1WeEKmxrIleBOsZ1slQh/5N9O8T4nXNVL+6QeQByvUW+5XBfOAaazWCADF/mPlj0s1rAkFwjFXJ
D9s2r7Nn382Nwibf7XDn30QiFCaAvs8ZVESzdE5YpElYkNRT1PzNGSFhWAQvs3hp0osl1YoifbUY
iFBYpbOVb5W8K6zxXnS/Jss4JFWL8/8z6JPHFBxWJvfK7OFl2tBb5l3k9CGlwoRaG1nojPpGvUmy
H50ncO5LSxjFyb1ZwBwZrRzse8iv+6clT+M1run3AB8jWaz+WN9h1t4ENTxbo5KV1/hsKMUhzZez
OVtfZfTTBj7eoPcKA6kZIae8ZNt45QXEwAKNQjSb2ePdaPJLdmayLidnXzhddi1Vm727i3K3GKzv
+cL6MIUpCZd454NJBMY7nTYflQcP1A3v2VKu42zZkkvwEBUxQa9u8lt1Dd2ZPAdjhLZRE7OG9Kfp
rBZortxHvlFv0pT13AjwaQDRjTF7+9EzAqjlDI4XJ1plBMQ0weQapn3Js8A/+Uk/4hq3P12T77wM
9KMAH9JB+z30zWFOlYEfPuohvsD8AwDKddvDimj9EASp+UmiAbqWZUA31tJULoQ1Op8zVPsKv40G
LAJkiUa3OHjBfO4GqwmFF7mbUkUaVDBuHgxHPS4D/cfgMBVcRtYaLJLxaao2+ao6tE2FsB4KsVWB
FVNgX6e4YW0hfcMzaH0G8ZIApCJZsSBArg270sonsGJfSRsiPTIT9UprGLCEguWUiqjf+VNgHItm
EE7ozviXCSiqN3bR7pGsv0aat9FMxFLY7euENcGIyf6xnG2GkQYAUb5E5kITJrddjrhYLld3bA5w
xNvIb7ZtFx9qiWA3wKwe40pIDXdVSa2P6cLcsCGI73TWmpt8McxdwEq699z5hNtjxOpbEopUZk5O
ypVHEA127/xVDrV9C/7x2l3X2aQfkSLkYXEsLGmwq0TPhFbUckXWMPBlFnNdFGTpbnLzsKsthPSW
Q6BGXlmnweaesA0AgwJZEWel/MTZKoSBu84sHx3sr4+VgCINZuVd6whdnlWmfZi5ifzhdfU5mwqL
iIOxWi/ehG+nprsZa1PjFQKsWGKzf2rAXUIwfXE/5WZMOMns9ntryWGrB10sqCZkMj80CBjjlS1M
fE+S7hhvu78qLPGUqfrX4A8iu5RKWuSQRJX1PhVe8z3eYN5IYm+vSTXa5FnTfi+JSZJLtAy/+QbR
YCpruC5V64VW1oKvEFByCmqjORf8HFqGeaSxWgi0oYWJ8IVAUegQMvNrrOdulce5vG9d72UMAMns
GuMH4g2yHUrrHdIdarqqh+sgFyO0TQSzXTmJjVmb+dZZEmLlsphSN++nD9+Xv+Oysft96U7OXUM4
zGcbQXtHKB5+U8dOxDs0FPemQHMyGftA9dgkA6RkR8eNB6qPBXWnaZd3rgHsVKk976Jnb9TOsWza
3/0o6qsTxPSOEJKcutpb1xxQoD34b6juJvNAZIrDHj8NF5HPzttYBg25y10XfJuJRmhvm8a4k3m7
BfiYnJBwmHkT09Ps6tgA+VVx06Hzh9GiE87n/HeL0u9pIIXycSx1B4WyVKjil49elcXWLJb8d4Cl
uN10QEWQsSMBHXycZfrQDZFHSAEFHKmAKDOtgP5u9DPKg0Ki45vkuygHeW1MJd97WhuseE5xJi2u
2cnWkZeCFoI6B4PeuuKAkRsrFeS0ZsjWgMCxChEt2bh816K6S9MAgHCKUW83Oglt/B28txZKRWW1
uyvNc4YKGi5R2/5X7RAMAKdtthsXfcvVrMrgZ94aYpcuhheOuLbOynMIlqFKOIJRU0pxnl670UBH
OWqi0lrp3ndi7shsILV/5daOe2pbK7j4meVtxrpHC2PRWFiBASaBEruhqXDHn/kUOe0uMQw6F5Wb
hBW1JYLdzuf8lJF4FLeEK0o0zAQqgNClB5s3FTnWYHNZD9WHcvaMKMRugYXn6H4AAsY1Jsb7zNXc
X+8b8NLCm7bB0MdnR8AHRxaqTT5lujmg9l1mkTxCfpr5impxwdVdJHpvF7n/cXMPjWszK3B/cYqR
jJUh/PE848tUhQZomNVX0dp4hkpoJzLbRZggpyoBKVRwCSJwkzYPiGJIPZ/XkjgHZOz3WqHJ30Bj
JqGqiQMoPRdJZ1154tXOlXUPxBMQOOLWubiQrDwYq5QIRLqEWiCaNYbQMHw0vELI6g50AwSchKON
ZzsbnzmwG2tO/QevjuadVlN6Ivx3xI+DaCjyXG/vE+j6qHKdPNR0GQ3S20tKOYnsY1LfSd0ixVZN
5J/rKrnXQT3vYjSmomzN7eBZULlqASeuSREiAgwDc+bZx3RyXqeqbK4kOep7KXsiAFJphdyW5Fkr
dPr20J+aTIm321a4dQI6KVmX84/JHHkJrInHKJPObm5rflYnrCK7xVltV/OzO2DkyHQhqAqR0SQg
FA9mK4cHsKragHyfkwmv1xi4m3hKWw8DuU32Td4XP2K4BOVPmHnyYjqpbO6P/tQ1fBGRsdG+8H/b
CcHbKdmP26qG9+UbglZp6HlWgmL/K53iWzzy9LMa4Mw7v94FC9Fcqz4DkMn1Ul68KqCJSjuK/D4r
7EPcZube1ZIlPFm7OUA70wX+wfMqMH/iudD7N0eipoqHmiDqM7SlvRWNns/W3KEUJjN9a6ZtucGu
6j5qVbpnSezBlaQAjdK8yV78KgVzIivRHhAq6OFiwZMwMC8xkUvzR/e618k2vuGxvYwfccNY15l3
O6woTqzQiCTpgrF+SVI/f8ACPdyNtqdeK2PGPSOyNwHUsC6MjhnCWlf7tiq2wWhPWzG2KFypGn8E
zvAWSNMPCQMEHq0wcr34SPwRLDeRi7XN7QGUFq+v9y2BvGtHZ/Kcpjbcf1Qh3XcLmKR8hnOxoSpJ
+5NXzxEIswqAILjkk87Qw3ZEg67bbPkA6wGiqSb9UynLXNu5Rn0xEeCvXSlCXbcL6V5w6SQezkqG
+CZzenFTwRcXFcKM0ktCjzkYDM7AS1c2FCJlRtzfPIzk0JNMsuoFTcyiPkhUETYbtkuOQlBrRTRf
kH2KklenJNICYoAdc5UlNwVGo0m+cSNUJ31TqN9lJHxis61Dg7pms1i4WhtyhM2gIkfUnMwjCzTb
B9hAfhZZgDgTWpIAFDJdqK49Ekti95ZgKI2LKYkfaKtsr5iaAQ4Tafdwc1UwadiKaKDnXl1ZbXTn
CVYb1E4qeeyRNlJi+mMVpjUW6Z76Y8Vl/dc8b7t9g7YOm0FC6jfnmPDGTdfJ2F0BDOqrxDUDcISO
7UKilrgnWIUgOalSJJ/DsKxtr0tfcRvkqL4afFm1iPT3VDTJ1c4XUprcEXQ6i3UHdhFo8hlNOJ2Y
f49cNWcZxR1Ba819Zs/qZ6c9Hl3lDrRHudF8zWSUf2d5Xh2DxZyz0IsMuAJrvHGwOvpAg+FcDXby
rQSGOmJISyrkMU78YMxlGS6R6E/TAFA+xb3YL3rs3vtoiTZR4FBNW3n9GAxNcgbJqsJiklTRsX7P
6R/4EisDzLBH5vE8KL1858RPnAOl8AjmRCOtpMRy0pF8vya6JSIOWrfhPANcME4HdWwez8umXRp0
rMXkt1cdBXudZsW65kgiA74UR+lxwmeTLs9NV+OaS+f5qisEPW3iPSoYyq32rPQ99jMsLQ6t62kw
hoqZBm7YGvHy0ShdP3d9gEArrSBdPd2/mB2Lirg/swWm670TibZIFKcHgiIADTvkCObcXvImtXaE
Kg5XzZSzgiA3L/jRukO9r9yclNoC95BRDd2DZdwOBj3mnEJewU7aLwtqNr9EwLTM/mUpkV3xzRh3
MZHIP9uIhxlbknCcKGog2kvAPB9yiLzAZXpY0rTj3bk476LaZWKG9tgiyIMUr2wmPwd4xQPEcLCy
ARhCDDvztkx0elYYjry1ilK+hclZpk9iD4IHPzrnCvIjPgXOvSrwBUZt0H012uZ0UndNtuxAtFee
21MCtGoh8+V2mi/GqYlAK+2hhHI5OSO6Q+wzprAR1RYnu0x6zIyYGOioFoynC5FNLUwQaAMFivML
VsJ+5+RQO9SKeQJd4jm/AkIgX4aCXKIcOAP+HJJer/LWNCjsU7K5amGTW0R+/sq0G8ak+1jYRbuP
suTFBAQc1v4ionvfOvqecRpUCb7XTtDHVbscbv6OPonAYhJoTznX7wP5+Ua23Cl/eDEq/sRiyE8u
wfKd+fd/3R3w/6L7//81Jt/GXPh/Ngc8tcl/u/sss78FiN9+5J+BIr4gIP8fid/4d2xJRMj/9Ad4
GASk5WPNsfEGWH/JEwkIFneYryWZmUUwgnObUvk/7AEOI7hMaAeCSZD1O1gL/it5In9ESti+Q4YF
WdWue0sjl38ma9SlcqUaCTMQcPQPgcuQl94VDaNM02La/uWp3P/Te/nXwVh/hEr881q+65GMQRq/
8+e0oETnWZl4JalCeInwFhnlGWFusVcUhvdZKsU/vSx/s0L89Xr/6t7wVnBA2Tbwgv1HrISn3SAr
vZq+vepAtSdIlqLIio3deNN/uNQfgSD/uDXvVp46+E0DW95u/S8WCzvxjE4SexCSvxbcC6Nrfw5q
Hp696dY9N7lS5xadFHqctO288N8/1391cZ8oXMGlpUVu1t8vro0k6ObG0GyeZbm3vI4enOzrEg9y
QoKmI7p7cA8fGE6lv/79pW/Wkf9lsvX+cd8gUabDbUiTG//7pem3LMPxJCmkBgci2WPZ3qqHZPPv
ryL+HhDyj8uIm4UG+z5rx75F8vz18Xp00c58C/bOb7kX1dgPBAlW6a4uGvlUtzbnRu9Tdbn5nN27
3XBz8/Uznu1xGFf//nf5F3csGEqBs9gOkPr/Y/jbX9606u0+1QVhDI3RQENXrkGYVlWd//1Vbkvz
j+cqUFoAYzC2y7WCP0bIRbLS1Nu80tnUy0s8J7DmdmdB/ZDhSOLBMnVlvO0XF1yZmXjRMxF1vfgP
j5095n/7JWx+hVttzkYU/JFyY3OCYonklwhIWNv7YxEhthwICZ+i9DuZxnhTejJ4/Pd3/q+er+2x
FZG2wXr+M1oHWdhEMDn+JFOlOoyC6LeYg//oDv8Xd8ars5iYEBBd9OdFgr724BWcEX0VsqnsZmtm
J/q/WCrk2rjCM29ZJWzxf1+17WDX5CfflooVxKehiFCckvF9/C8/MMnZQQZTwDfo+7e3+JcFKd0J
VISOMNRZRpgiCXJwgEXwH/buf7EWLCnZ3nzPIlA6+OMLbD2GGtpCTWHf+fCYIoIuLm/im9lFM+no
3oDQtfv/sAJv/+ofn4FF4Usou8UGYzp/3JsFjTImbccTpAHe2lRM62hktyHZyvoPO7i4bVV/XIuV
YKOlvY1uNG8JXn99jnlT21jKlzHsmDX108pzGez8pTUtRKB2U+60+O/Uncdy5EiWRX9lPmBQ5pAO
bEMwyEgygkyKzOIGlkwBrTW+fg6yqntIFINhDbNZzKYX1VUeoIvn4r17bktmU+GxCharHMKfapVX
RyiuqckjQe9hBJCpkb/7eHTf6QEwBvALhGExleYzdQwHPfA0vab8oVb3SeekF2rWTMRyzT8zxDPf
yinKMoQGu5hDfp/YMxvjuuVtJeu7YWtbAj1FvmNPeQiUdo+c4drsyLOaodwmuf8pUtziP42rFj/t
sIMQVQGL2bNg0zZojlQbxUgneVsbNTfZZoghzkyofxxBLBVJJgcqCUDNtI3ZkmxJzMg6yCkrVqaC
+pyq+FIg2IpRrO10W9l+PHqa+o91Y7FjOfSmZlk6h7XZGcRzo0qvFQSTyWD4mF/1MZUmgnMETF6/
dvW1b/vaj1zJSoNEUR8jyo5lEFySxCCJZnXC1xEn2BQZgnwdqEoQDYLqvrCa6zhRNQiJdZt9r2ou
zhuvoVoAfngaTnrKkRs/b8BmdFGbbgOerZ9qu4KgQp8vMSMLLtzUl8XOCA3ZbWqTV9+17iX6nQ8W
BwmSnYgnGdpYvMS2638l8ahSuxKwAW8aSgC9i5paBcrDJ6vFLS9ilfZYlkrvoNpGqIVaLgt0ylGw
bbjFZxBByZhmln1b9JarU7850APo+fzvak6xHkyDsVdWQTOQkTVandQfHmX3Va+G95HtUsyvAaXA
m02RTnKftmEwFQQ3mv5cxUGM/QZeauGmsFsiBKrFzFvDtYY9XFeWR1Gd2cVHuwwiEqRZlFMTqfN6
bDdW8S128btbiyxIxTqX/FqGJsNfu6YMv7k1lAYui8Hws/KSEFg/deQ/0fdpQGiIucgmPcMnw+wU
AdhvZySnhiWbuVV0bdyQpjBJG0Z2BIAyaqCDHLRmBAVeQGXJrk2ZjwhqLWxQAoa4UHQMxL3SECCy
Ta62NX4x7Xq0Q8rwY5IHXBtNyrd588ma6KpV3Epcaa6SPlt6TS0YOCOoPxQHOy9eVqnoEKgqlWTQ
k+Ci1En17g0K64Bz9PJLXaM+Z25IF++FiNnyuXWKNtzLWlPubCWy1E3mZhyi9B7HHnwKEpIt2IhU
EHTVmrQRgjkKe+qSgudVZnvOt5xnwXhX9jV6NiW2S0rledNT9i2ZBsnnD029TmvVvTEoOnM/AcYS
DjntWNkXdHK+zrrQCC8ccMvZJ53kqrfRiD3IEwcXHy3P02FsawWpRZ3efBhi6p/2NpTaYauPUVl/
yqTRHBPDBL3hJaBQNr1UchhbPQx4O/ZQBqZerx2D1g2u+7io8IIkN/WLI8DwhYjnp7sAsc+f3pCi
Vi1yF6ptrTW6hWyIt+1dmdghjrl+FnyvAbqTuEyH+ht5T1Ndj9OpmmLppPwVEwacTRXn8X0AE54H
uLwAE+SH/hheSh//CLMShXXf6xOdpbBtVExaxtAiia5lfzv245hQT6FlgH5rvTGgJ+S5ss5zs6II
i+JrRIDCZn9CYWQkyZqCPY1nWkNQWJnZgAfXXVgbI48//Nh9DXK++S69wk8eq96hLM3hUecxtzLU
gUjgqru+hXfDa4ZOwEh8nWfxJHdH90IxmemsQJ9CAbRxzPzIMsWV3jSk60BIu/W14dQuJjm6BQvd
C+HaFMLo739Hz/8DFsH/NzopYEHBTnH6SeGqir/91xUPtk3+mlL693/3N6jUsP+wOb4i6GffFqrJ
ZvcXd0A1rD94PABFMD0P6CSA/5c7YP4BBkBCIRWAujnwsCH9/bBgGH9wcWUT1rFL/YtW8B9wByx7
dmkjq0/ROb8F4sAGPTzf+vIhIYOoxNZjaao/qFVTVpNJwxoVenQDAwh+lhX+8ovUvYpseRhJi164
fnINdJHyKrW9afzB+NGhicPtcXTidV9rdx0a/ruqiotDMtj9leyn3FSopTvKG82jCBPzGLceb4Zj
cl21k29JjD0FgRatrOMMUFTc7/hnkO3C1TpJUav6anShydrY8A79YyB2kFGgJNOx8/tk8K6q0P5T
bXVyX0ZwqVkVL5EpyJdEjijF2Cy9OOSpMn52sVNBDwoYmlf0hzKTqFNU9IJmXJNriSlfQLhFBQjM
QMBET1rhPWp+8px5vA/KHFOORPnmq/LKaOJfjcvLXkiFSTB6F5qil1cYBqDB0qov5Lsovi9z9WtS
RC+Baj9Ug3GZKyxuofHjlPThMabsRQPjQMd1hLJD/5PfVLwUG+iN3ILyCZVdfR2oWC6Jus0vGp+v
I+FJeWcvnnibBXaeuA+NFVsrdAYWYH06q0jjX65GVQlFEk8iKTFaaSsS04OKOJi9dstm/oNXEMps
Ma5YiSLIjyRBrLUrO3tTmukt7k9iNdSo6kWS+T88ndjTB2lzabSV+9zleKR5MAkuGtE2t3Eb+7fU
chLQyVDmag43qo+7DV4vFAxDONs7NZXF4OoC/GGinNJKx1xzLChAzYv8xTIz9WuTMwMC6ZGUGGOY
DmOJK5gIfuD+e+dIZa92/NFyArwpeNWkiv8L11Rymp22bvX0mupJsAQ5XeRJo1oFZeNe4VdC0TdZ
7C3TJFjXjicuvS7/LKOULEGu4gOBzGnVYKDKrDWK/dDz57MW/NVEXKvjYMBRNgU1prWY/mjDE0Jw
Y9dmClo4UmZXIUI39jYRXaRVoH+JB8qKcOZ9dj232o2ie0LjgO8MYoINT0J3leGaU/335KZjHXDY
pV46N4rvqQJYJ7c5Q2JMcMdmh22RVO+iLPzRhf0TJabiklPZeJMjAXhMGvIEgCyUFdTrco1o8MHi
6LZtYiXAtphW8iC7TUv9LgoKMjd9xygaJNI3jkERauq5D24Rvihjfp82jH42Pc5HeTVt8vR5msNt
JIDdYZTRrrC0Qv9Q+J86jmJkqm5aCwxcoGYAdFJknyEriaozIPUpk52jLeX4vbljWyR/njF1TZX5
OPlhXTuJjSIYcLmSUS6qy4CsAohuRnNVDvlXpQdDoLSkGPXMpDoyuxcpw9eP2XNRjXiEDBDPhPbk
kp7FPIYqBCXBbyuoU6yNU+Mi8BqqjYOUaWeEFPBVESsisKuHCouGLTco9yHHrJyC3URfcb3axkq5
DQz+dgRQNyBFIbPxvZgFP1Rafpu1zCdwMIcCDR3SXH7d95N8XXVivKS0qttIjQL9zAx/KTmp3hjP
atIn4Ad7joKhoJasLjm4JlbhPv+Of1mVWHBtY5wUPGRcZBgohHLHJ5iiGvICN9uaDNLaKngUUDE9
4SWyB7TOhWVtxcFLpRl3QjH7FfC17Jgm6GYRBvUbEZjEXLLnWwGPfaUXcU6GlxHJSrVnRrWoHhGE
0yWZyv/v4QdzNaINWSUOwUMW5ddULb9SeCFWsiHkA/GiEHBI72UJKV/vDdgI00AmpkXVba9tFaCq
G2LqUzRprFP4JW7LLiD4GPRT5dfGZ6fI3W+G5f9KzK68ymJ0ODJva24StJ3iEYYht3nVNvLBjUZv
C2Il2kRj9ALRTmwqFGWbysu4cnDPv/CRu61q0u2pPzy5QfhLqwIypa5Q907b3RSqQt6QvB9FZdTH
Z358XYBpLxL+e3bPA8ZlNxQp9NuxZFuyjfAZueXXskm0fW376koo41NeYUyWt0xEDXzoWu+awl+n
gMXLCwgRYXERSiUF1RuOJZXBEKwCMSBta1EacCo7IFm6azvWnfDyeydJn8n7P4bkZYkFzIUIK5aN
bBhawy14oOgIReYYoReKrYPqeRT3jml9r0e53IIWy9eawlhqbAd9U32Niy7ad2r4I1dBvBVNra27
RgG7a2n6nlexSSxKtZtj2+qDKnGLaDvdRIxu3GHj4uzMWHGupA33elIMdVXO2LrWQxZjWtEjSuOS
xnzBVfvX2Kb3o5Hd9mb03PNZEIP4l0MzwHCT/9TT0uuwGJ6U2jq0pPt2odbKy8Dm0kWlYLSpvfIr
1VFAAzAPnepyfjoe/zj25FXqxM/Mg69pz6SWhnxwEue7q/g/eFPtt5qGvjYLOioOB2Qsbp/extHw
5MX5V7cCJpr3IRSRtGjRB+psypSKsdNgnZ4FvzCnqinoQd0XA99TFXc/QD3gjdf7QSkEXZ9ZRKDc
RxmYgs7r+uormf0Qvj/fqNLNXHCcK0UOT33W4aU15dizPglh2Hlspar3CV9P5aEjO8yxv+QTzOhH
3Hu/gB9f1MAsooYok8M/u1TyOKN0Bm06OMQKcTp7XRf4zio17H5niFHbFqZUWJ8MLBuWz2zpsNXG
HxD4bvjLCVhtJTWMKLDYAwO0Iyu1CV5anQJOk+XsJMpDg8vlqpkQTKM5dYhFcG4QG1ChGERrL+nQ
QxEN0IzZVNECe+jKqQdRq5D/nWyKNJFB4TBMd7gpW9V4UimFw4mNoGt2uT9sjCx4MXV2gRqP8zwF
BCVQ01K11aKDBi+pK/0TjmPUnkX8PgbyhKPIBc0i7uB3IpYeSyqrTRbGWEh9V8bA7L0a0lMZ+/4R
/Xy/nyLluqmoUUlt91vZWvwxcfV1Ot9VQVKtg6hLKUxTkY1wtoIBy6GG+ks4ekGBdjnIEEpxw1+7
AoGRwkFwq8XxNdfeb9kQmZuwzZ6TLGguODfv6o5ysRZMdhBVTD/CVRQR/QUCHDydODnqbppdmoNV
3ohM6hdDUXIFBDS0U3QiZNjyP1rO1JRGTwWKQezGgaU9UJsEENkUdyIEyUXR5XUgWTU1nWmlVOo1
XX4LGBYChYhRX1mTnRwFGuukIkYGPt0t9OClTAg7MRILTssmYMeB/9KuCWeealGmKf37VpmIQSUT
NTL6FmESf7elo0DJo2evo+a3nY7YfpxYN7Ue5GtCVrTxUyfgASnpNr5rP9i4TWw9i/R1P6pXXpmX
6AZ344tbaph66oPy4gk2M4PszKpSWOhk5rEBmoIhck4bswJtn/hI1tK224YZGgkOPU9t7taXXa9V
O8fVI0waI7ZdULcXbc0M1gyQRF7K/jYFFtTD1aroKVt2BvkwVpyXe9xVV0VgGQj4+2xTlOxEYdjT
jZGl74Xv13+9zP4f3E7/P2HwpgTw6WspKvL0bZabf/3v26hu/CGnrDSJm3/dOf+6jUr9D5M8FlAh
dAx/57//puCZ/F/cU9XpiVSjrN4gG/T3bVS1/1BNgHokZ+R/5JgxvVr/77u+QrPE/8kge/ae7/CS
V+CGcvCFEWxNizpNgHzedoBnceaRfmrqvZ/Q3/6ELrlatLKJDhCpnuHofDbbkO77d//e/tXI6xz2
qaanbMWrrE5upg0YkDY4FGr+AAPvZcCoe1nT80QHiX2t6MroQHkVqjXGY51gbn3m6fvUh89e2DFL
yxSrzZIDpYZUjBkOkA5sHBZ9upy9pvM8B7kwMRNceLJPjhT+uh1MY2HjswyEcOHzEZiTgxmYaJQE
h68GHu6yL5/yBK/GU3hD1lKMhEUt0strW8MvT2RKcqbT36Y3/j3X5fTPX7VeqFEhC2lGh76FMtKa
UKerjSiTx9DhtXLZXzCts1e/MfgGd1GgS4dR/56XQP5Ih/25rOnZUpUN954CYPMB1uHj2OTQSGIq
y5c1PlukpqkMo+PV0SEpwhy7qwJTTEoll7U+z8+psaH0VSNpHXFxaeqPg2Ys6xVrNmVaA+eIyu6i
gzW2X2G7A2VZFlys2XShbBTrHumFh7AvruIufIhiDiQfd/e0FN+JidZsmpTkBupWK8ODVlNP+6nI
pXz0OJtusjStjolAGLK2LR1MhEx97aVvGvdM7cSJyGPNZhHXVQ4P1GZQCcwrflOZgMms5tfHf9ap
xmezqDB0UBCOzhS1NLnLrMjYgRZrznTaqda1t2srKZw4QeEdwSHRLtuSU17rcAtY9umzeG/VaCcM
rsOHIGr1h0jLjI1Wte2ZPXAa1/fGexbvLa/kvdny40NU9JhoI+S5dZTE/FXFBKX1or/AnIV9GyaA
aLKWv6CMEdk1WB1b+F0ta3wW9tMKjoZRBskhN/2fiWsfurGJFn74fAl3XhlQvxAdhiE+yD7fhRNs
YNl3zxZxm9lU/wRNcgA2lPOWroGZMxbu4vOSMsrHKQtPOCOUNrAlRfNuC6hMyz58tk5xJIu7DkXN
oSPPCT2l0MNvBQ+mZybkibVkzlYq14mgNMIiPpD/bNaV1TjZKoRls3S+zNaqaQ0qGMg8OXDXuBcB
oNvYApSyrG9ma1WyywZFgGOVlwNxAwxFBsHDn+rj1k+sVXO2VknTNRBTGFVtDKMrf6zHSyVCSWZG
mnLx8U+c6P15zaVeayYM/jo+CIP7GA9UmVDrZZ9vzFYqQhTfg6obHVRRxry2m1G5xeI8vQv8vD1T
VTWtzHfC2VR3+/qU4wsXaJJZJgddjDw7TEQCdFdwjDImUCfl14ZS9jO/daqvZivYHLqwCfU2Rvcl
5HHwkajbvB4vWwfzyt7SGtM4JnF9IIuyy8JvVtlvl43xbAG3Y4Rjb2eGmL6azbY1VHOnFO7jssZn
y1cvOxNjW65tbi2ztaXhLNOr/adljc/WrmOU4HF7YoOraVgISBwqFL35uqzx2dpNkwGna3cMD71h
fU9ydHEqWc4zc//UXJktXYE2GARTDfQm05PL2HAp6MDSatGX67P9tbQU00BaGx/yyqV0o3ZefL1a
Np5TKvr1ghoo6uoo7Q0PjV07V/2IxcUg/H5ZuJlcPF+3HsallBSyEOzN/nOhdeE211BKLOuW2fqU
pRhLW3AtoVzd2/sW+IrKd6qFnz4F6df3qXbw80pYbINV9gPG96cMwcfHHz594DtBTJ8t0KbLLBHq
IdO80EDH1KMjLspRFbCQpF1dpplqnTlzm9MwvvdTs+UKe3YUitXHhwE83gpHbcpp0fFctlXdXJkl
bPza63/quVMlKPEUlJWC1HgDKf4ShgAIDQrnLnoIwDuXAnkog8K/1S1MHIdGNHdOjcYSiIKKiruY
aL4ivHAb7kUooEpA3towdjwnuvpF5+TxNnVa/CODojbATHZDccDdedwa4/DoK0ity7DPEE/2GZgJ
3XEoYWz6Diw9eQHtIQp4EObVVEnajZ+4yo3mjvXlGKPaF+IvRVarAyYLeVPv/BFzcds346vAylXe
ZIfCcr8ajZrcg16sYxwQfO3J1qrhFq9QyC3IhtDXyfy258n7zCifCAn6LJj5o5UNScRW22jyQMpj
k5bp5ccTaJqD743qLJR1pqwsBWbYQWknaW1GkXQY8VJtKq139fFPnPr6WUDT9Krso4A5CjibIsxC
fMnIpW4WNT4vPVGkEUpGinM3qrr1iGh/C38hPy5rfRbSksK124Kr5gGvA3v1yJunXBblkfa8iQkt
oCclB1d5QLCpI98d0MYxO5fFs7lIxR9yeKsZ56expZTPJnm57Wyc1Jf1yiyeeYjKcx1c6YFEfQoW
xzxWOIEt7JhZRDMVKUMeWTn6Kd6l5YAT4L1l4Ylem8UwVYt5m8OyF5xjBXOvvQ6S1lv44bNFiogX
x1UzYiZ6A/lPShsf4c8YDx/3+cwg+d8Pf9psoYo6MXVSZtyMDU9+0jkX/4wMvCp6A17+OLjiKQJ/
sK5zke10giHYKaGDE1IH6ypMO7yheoS2YtEEs535KJF0FJadBAcry8Jrw9VeqjJqzwSME5uaNgsY
lurqrRG4wSFRFGp6NXvQDrltDwJCqokxDBWjYDc+7tfpg9+Jf+rsQGTrSWdxvQgPtu9eZ6Z/Cxzy
nKn1qbZn0cPR404rcQU8kJONOGwlXE/RECxbhb/r0V+dKnCyiwQXsBDgPrRb28aXN0j7w7JumR2I
/LxHayplcEgLoMqdNxmAJMay85A6ix8BPj01pe/RIXMyICqpZBftu3N3rVMrZbJ7en3ckvpIDWFZ
8EQOBgz6HBVFQ6HCnBAoWlYlj3nXg+W5N0mfBBisxPFtapdUOrWxW4JBjlFHA2g4M5env+m9+TWL
OCgRbcg7093MsZ8rHzdWL08Vnkj76swedWK1/Fa7vJoHLUkexfHN4ICOE8yLLnAL0D2qr+CutdHa
z3J9s2xSzEKQ16sI4k2HB19rvP4tsgxi/cxfcWqtvF3zi75vbi4u88wCjI7TGgXSPGV11DrbUbPs
ki1mi9lsQNs4jcZAosLaOoUJxDZSHj/+8pkw59/RfSoZfj1nw9HqKKlXwoNaAV4KWx22ud+21dbK
Cu1QoEa4LJ0CL+tRGlDnQdrcKJFuLzlfYr84C4JIShLbsh3vVqRdd6GnkQQHWA9LQiytz3pOlaaL
XkDxbl1noNrKwCunDMt4STCh9VnPRdBPErdV7WNUjtFaNlDsGyAKlx8PzLvTktZncdCTGvXwuWMc
cxfjdRw+bni/lEs2URqfxUE/aapcCkgWZuU8IhJ/RK62aF+j7VkQtMPSCqA7GgDVfXytMkowz4lG
T/XJLKRR9MpBJ9SNoyLEg+miiYgSSiM/7vD3VwIfPjtGcaF1QtkqxnHAyfqLHznNvhR1+uwIMLxc
nCm9zDL9IkkrDSQzFrsys8Izd9xTf9kswJXUbanUWRnHEs9MylPNy7HVvn/8h51q+22A++/EdXhy
6RkQs++OVKh3lIlLf9kSm59iBNTV3MIq8ojPSbShmPyYosBf2Phs/UoFozooK9qRUqfveTE+WrH+
c1GnzM8wtcqjjnRTDZtZRnI0O4qUNW1ZZFBnazdDgjUErq8duR8a+GUr4lLDX27Z4p0fYoTVxB4C
ce3odNolVXd3Pm4Qy3plmkKvdvR8yHj0zu3kNgEATsUltutajwvWstZny9fUY0vUOhV6Qxcjx9PM
rLpt0OgtugcBw5gtYFMv2la2pX8bDrWPjHCQK73Kz22U01f+4zw1oTbe9o0CI8WUZezdpmb4oFEd
C18vMamqDzEWQIYBhRqmzE9UajxvhibET7u2tgN+B/fYrbUbU8lB/i3rydmSlrjdYKhSF0dXDXel
b9iXWponZw6OJ+LF/DDTtIMIRukXxzp2711KBNZAURdumvPDjKd5YxbWuX008dPECTh/6X11ycu7
1OdHmbQu6wI/yfwY8Bj8CC9tHfTRopwBjc/WdDMGqqkk2DpT2AmJzQCNvgktPV1UvEP7sy250DtY
EHhIHmXUBPswaSCYt77+sGjCiNnCRjxq5U3vUoAP3QNfO6PDkw13iI9bn77xnaUhZgtb7/p2tJ1K
Hrs273BR1QO8hJCsk+PyNx//xKlJOVvbulu0votW5khSaOuiiF05+tKhna1svfNdNAOGdWwsx9/p
mMquKy1VloVrMVur2aBrha722rHADMpyqfP3ouclnaI5s9NzOrFaRqSTR8wsrQm03wxfSjcvFsVr
6BxvI57dxXFRFqo86qp7ZSsPfX2OKvP+hNGc2dHZNYKUm8WA0aLhG1s3cqwnDTHW2gka9Uy8/n1Q
/uekBIn09ustxc5dSsLtYyJh1cSOWu0Lr77Pa1mvdTvAvwa0agonuFsDsvuFE4y+gww4Pg56pa3E
kKu72suRK4Vtau15bK/YEPGFB9gW3XlV9SJMgYdAnn1usoCkKqIXNcd+uCwSzdn3gfa0aJDt2fwx
ojzSg1qox05yRTLD2LqAsx1uF7U+Z24I2XolKLH0WGvjgKWhVm9Sgan8stZnYafL4HGSHkIV3YTf
2667jlrtblnTs5iDXISEmVJgQax0X3QLZfOY/ljW9CzWxCkqpWHMnGMjAChrApEhaOxFWzc8lbfT
MqG+1CdH5Bw9E1jep05Nzux+06p8b77P5onb2Jpd0+hRylgczDyutp5QedwvC21b47HzDWyLubYV
1TjzcnJiFduz8KPXDrwZ5D9HQ1eH68KNI5iJtbn26t5cFPYhz7ztLRvQolmI0MEnkqWXO/GNbONF
dy5tDrVRqcqK/Lh0jsBKwocecdDXxi3bi0WTyJ6Fn0RzOaLr7InAFPeFlj3nmn9mpE/1+/TPX53S
9QF/EJCR9rFU4+Bg6lP1FDxpXAZxI/j4639fJt6ZTfPK9sjPGzsddfvYkpP7MxpMzG0ttEgwXKuH
OjWzO2mX7WWSNK699dV83EWBq2wh7kK9DHP1NhnqApmQtKChhun3jz/r/VMANLm3fzl6cyXxcmEe
ex2YqIFRrmrlX5a1PVv1UWBZ1NaGnDCcCAPD1FvnYVAuW/W/deyvhgxF0uQeUXHEiEpMKzJyzH7r
nDl+neiVecX6iFnVALMY/8oQ9VVeCudLa3vuskArZ0tQB2auaG6gHRseX7bR4GELjM58WcfI2Ukg
9XtNtqprHb0orq/w4HuMnaJZtv3MS9bDCegOy8w66m772UrwlQhKc9l0QT/yZhGCU6SYJeRtos/7
TyH+5mlYXH48E3/nC95ZfHIa6FezpQWD5WQUIxxxZ4k/lXaHpwVmXveWi+Um9Vz46SFFrz8D5sa9
KQvkfTbK746XJg9pYNRr1ertL35BwcDCUZqtO96y+15PzPioIfD00QFq9l3QGtbCcZotPYQLjgMW
OTkWprVj032hpnpRKkxCsnjbl2qBXTEUi/jopTK86CqsdWGZLErr0vp803VcH+65jI8BvpI34Pgx
gTKqZRvUhNF4PQ3UUIUsxE0f703j3pHWzveSZfvqXFKgQMKXYAYhFgXBNTo3kFaLXvSxL3770ZFR
WN5oqfHREfELvtEXlRotmyZzSQEk7qSq5TAeFUW8pCVu2mU9nKN3nQiic01BBMZAlIMWH3sDXW4X
ohHsbDwMPl7Sp1qfregqtqNY1233CEHZ3cDqKtbxoA4LR3O2PGVjgcgIgvEIMx/ocxwZKy+0z2Ui
ppF7JxpZ89XpYztTuMI+uob4CX8ZDEecpZ8LaWSXetPpayyvxkVvT9ockNflamv0FJAdhyb1PmUI
R3H+jquFrc9Wq4OfbhybCVY/Gud5xa0fRFidCdonRniuH2g8eHBpxQNFE+bySnMMICO9bJeFgt+l
ca92BL9tomjs3OiouHG1S3DbEp4qznTLiQGeExDHqsOPOG9ciPcmvvYB7Pwbs+lAnmU1WjW8RwN7
Omj5iyR2iPtnZ2MBUbvR3YG/xuJSuGo0td5QOYTB9KLVNlcWOHhc5RBew2PdKMEGVMnF4Cnqdlnj
s6WsqHbU4fuFK7RHmZ5Z+8iZa4wQPm79RBYKGObb+ClQ4Yd6pvDoAvlsC8oYTTqq8h2gC/ciwV51
X7TOwJFbB4FSOsbPOlM59X3866cm8Wypl66LLN5Qw2OC+7ndANp1yiV1HYz5bB+OikIUoq+jI8iS
TeMbP3u3WnYUm0sOEsUvJrH2CPy/UFZNoK2bBsbZoi6Ziw38UekNNanCo61aLq6PlAV12pmFd6K7
52IDjaHTOigfB00YAIO4vWWFufDKMVcZ9LJvc/ay/ii7dgI7eAerp/p0Wa/MVjABP+1FFobkvv2k
nOgY5p/1YJ5DXp/qmNnh2sbPMB/II3Py8Xe50+Bnle2Wffls+YL9jXCSMYKjkGB58DsCFApwR1nY
/Gz5yrGNUQ97vHj1Of6ptXPfYHe5cC7OlqdahpHvjaI/YsH0VFtxtE7VfuHDlDFboPhKjdzgvf44
Vna11YYOBgjlDJtl3T7bev2cyTGqqorpc2j86GVUwglq7adFrc/FBY5iDvjyCjw2/fKnqhVHB8+J
j5ueptw7p5+5tkAzUrUVQICO/lAFt26J3W1uBvFjKbvq4eOfODHb5wIDJ7Ya25BFfcQbFoYLfjVr
P0mMZdFRny3Vss80dJ+yOvrcFDEfy+0bbpX2mRA2tfJe98xWqu+1FTCTojpKP8WgUHfwuu/CfDd4
brMrGsywl8x9C4Lv231xyEhHNL5q72EEFTcJIK1LkTjnKPDvDgGtT//81fkqAQNYhNFo78sJWJKF
Jkkyv10mWIOk/bZ1QBVq1A20XqlOBM123PQFDKcFs4dPnwWFwZOVikWhvVcy7McA7T6beb3oJEXj
s6BQlYOv4a1j7wMM5w+uoj8rVl0sOdTS+Cwm2LUaF7jDyL3lh/dupnfbGHOe7cfd8u66hfTuvO1z
m5fdctRda69IBBnS0P19HpjFhqLERU+8/MTsZazIVQXfVGHt675RN2qhDQ9OXzpnYtrvgql/LC2a
l2//AopJqYD1Y7kvZaXJZ0ib8p7CCYyMyEXvax9kqqV3k0W7G90agPNaptZwj7yzvas70/tRV0Ub
Xxhm423cONbJHVXdZ6m54mgUtrwIDFc8qokT7VprdNaNQhrL8SnidMdqGV9Am797mj60praISAXr
SX6gQly/qSA0B8vm/vyRHY4WeVrXMvdG534tlOxexab74/lzIiLYs3ijou/gwi7MvRKrw360IVd7
iALOnJ9Ozc5ZvElth1su2cZ9YVng9ZLCwvjWKnEWpNhzyUsM82cWdVDJBn1ANfW+qb3hT7uxqRuN
/erMY8w0C9+bnbOwkwnQfyksvn2AA9lnzlQYdBE8vXXROJW+FnkJGtsycLj6eDze3Wj4a2bBoorA
QWdjYe47XCQ2GYOy83Ul2kAjCS7SRBm+f/w7vzHt7/xh89d0UmZRHXakfLW4Udv7zKCicZ2Xqbqx
4zJZZwkea4NuZvdeYgpjQ64Lm/MYYjYjWJWlBUzMiz5ppWlcsZ0bXwKz9x6iCP+oDE4Vzp5Fq7Me
E3HQ27Hb270SYjYLVtIGunUMKVfdhXHVPcCNlldNWvp4QXup9Un2yeMYor7P/IzrYOsNuP3aPM/v
MPvDIFBX0seYm+N1Flt1t4JOH64wkK6+eFp4zvXmxKKY5wLSOkrjoHDHfYpgGWe+yWcnOFewfmKE
56kAYG1lUFmRtQ9Z1TsjqMILMzGg2kdl/rkKhvDcFXtaAO+N8PQBrzZ7DnJhkTo5WwMQQXGVJ9h+
Or7rqSukSsE2qOP0i1VUxXfRF2Q8NJ8jJU9qKuJbEghBvqt8nMjOTLf3v2X+EBsacHW8wFf3VTb+
qKhKXLkJXbus8dkOohTZgHai1PZGYz33ySqu6j8/bvnEWM2fYnXFi0IrDrU9HN4eO8OgXAvRwVsZ
DRtEqDOeWfUnJtw/XmXRIwcqClOGCjcOXux2qVT/Mw+Vf5W+a/MUjoVzXTdGUt2zluSvXNou7tCR
ePm4i6ZTwHuzbBbim2ZQPcpZjD18OecJCUi/10MruUY2mG0rXCcvutwe9lhmdLuPf/FEZ8lpvr+a
16VoB2ui4e/DyBB7g6m6sXFCuF3W+izgq+SToDkkxr5A4r4P0lRdlYHq3C9rfXbQHDIsXgZT1/fp
2EM5LoF3r73O1h4/bl5HanJiPGYbyJhXeRxogdhnwvI9A5PCEYoH7AgdavXK8W1PfB671qp+BKaT
AY0Mx7AH8KeFncIjaIDbmFuuAKBil4D1ZpWG1q3ncOqK12WlNq2/rpEyaBX2D9UAWEPBmdZ4qn8v
wVXdD5749T8cndly3LgSRL+IESBBAuArl17V2mzLll8QGlkCQRDgBq5ff7Pv48SMPG41CVRlZeUB
PCNFxAMZxbQ/1swk6lN1u2FgCagZJrGs223tHiMEfpTDlkZHtcVJUI6kxWWxzpM+YWeMY95O0/CP
R872MU6Hh8hstc6U2yRg3y4BjRTBhwX2a5tLE1a4gFNvl/rUByJ5aGo6vYTAsiIhc8c6FDYWTHXQ
afitdLD/kzNH1MiEeM6epP635KsEMKJh7zZdp6e+cuRQcbYfll3a+htwWOCbm5U18mlIB//HCkGC
Y9UmTfPEJ1Alw2xE9WfxkOs6yAwN0ZlrAwo1MpoyuwN7rzYzI7p7SmzJPe0fNIxW/0Ad7EBMan50
Zo8fUnwGi01ov+bNGMqCBabOTT3ZFz4gXQ5R5T0/QJzen4kmbH5MG7m2oGs45LQnSkIy5/rUTDa8
a4Pgi5i9keNpN2vU/QgQJNdmlU3/AJrWZwLgewCsbfQLuyLkU8bRN9DT7eXuBHhLUqGQyBo3ROfB
jtIjXcFXth1ID0Psp0Mt1GhKoZHZfQJa12TDPHYI6W0ikUeg2+rrUKXRdMJmd0Se0gDe1GM1L/1y
qge50l/wrvYI6mwdfh626HXN5zR2Jp85sycYOMMzvgD4YDKHAXB77hYlgqxbQh6APc6ToEauOnIQ
rnw06VaVODbhtM0D1wj3EAr8aEZ1C9zHoMiztorEecNcdJCqtQham5DfFBR+XFp19qbR1ZNbp+Gg
8bw/NNuwHCbajQ9gT3a8uKeGI9Y24q5wjR26lzvpioA80XOC6OEIUIs6AQZHFp3d97XLfB20cM7y
YBK3pJd99eZ6OBafWhHunmUSlSPJXeVMj23FqW8Aeqo5AnZz5GKb+MJi5DEdom1chkMEfYR+zGA2
7c/wrQl91MwG3Z9o3swSPtCWRguYlbEAgRe56rN7iCLS0Id16zr9iQWFEANPjZHHAwAzLnlp2poE
2YYvIwGgOHHsgK3xVJwWJweROyK9gOJDmhYRxeOWihu2BlP1jhgkOhzknlD3BHp1KordtvATIqwX
hJEXOTPkshrgAZdDBeqT/jLMjXWdoTmb1VNH8SAeYdeZ2aVtu7pzWWeR+H7o1DTVNzBP6/nZiEmV
9RDIRWLvqp95NqbLwn5jkEi7935LTPciYpugYiECryeiATp62l3M1+86qoL5xZBF9w8uhtHxTO2I
Rzas6ro6e1Z1/gvafk1vgtTGv5shXcUJ+Zo6+KWQPIQCskXoq7ibdygSu/nSyTf8lJueuz7ZCc8W
Ggj3qDkZpyOiVdlUxhhRuJ8NMmenGw/xXF/5hETvso/Y1v1mIVoRdJpNhed4siQ9dmZK+9tOla9O
aV3b/g/ZRWRvW9yNKsxn7OtPKuuZp+zMa+/dv0HWS+TyNlyiYx02SXtqVgAUrp1r9xC5YCkqd0S/
r81+XlM7LyrHXnSrC09WWNSybgqD+bdDpoE/dFPf0YcIp9GWlK1uZX0xSP6Sv+FqYOaXZS5lUebc
ImOVRc3ey8cGZ4U9r/hM9ctQ+fbOfpdjgh1nmTTvyM8d+QWbc8lBD0htODYL/vvC7XsrS7Y50b/I
qB0RhFyHyEc7oYzZAMJN3EyaE0lrvbrDnorRPSDiBdF2AYs1YETKTJYdcRHx9SFMtfbnpZ0W98UN
i9gparsIYRSzBbB9HNgwFMiPb8J/+zAHE3ivqUeU+jDwGRCgKgkKNULpRigNoN3TRxvxlTy7xgHP
k+Gk0SpAH0N6BZkKCA9Qj9IaPp89bHFBwZuu5X+K6SV45X0YToBWswoJ0bbh4iE04Sw+wQQOw18e
QU/uAGu8l39oOCzRzfK4h1mlxkP6PUfBzM9Vg6+bgKiEZNX/YhL54UT3OCDX0c0r4qiwNdF/8XlG
fkkG9DIdfvNIj+Gh1SFdb8YTtj4sPUVzlAHFIczH5Cew7UXYjNX7ihdhhssDAq38JbCIExxquSAC
JOLIv37QtLVB3tMtTIDniGJ6bXywBEczTH2CZbU+0R/QjiJQocNlDuuxgPkphc5CcJmQz72ayB2g
NVpjivvLgdV3GSchongiFw0EYegwU5gHHQF+gdmdUmz+t9t+NB81Nkf8h9/hFUF7ttXbL2QlmOon
befFfAHtS7e2QBgam5ID0xR6UgmMEhjesCna4SWqEZRfnSwhlVjyNvK+P01Vv1J16tI7QMo2i8P1
oEEklOXdwGoxxGtg9QAeGIymBHinSsO4lPmoC+aHCOhsmblUxhy3rZRjN2Rs8EMSljrdmBiLisLo
Fx+Rpuan91GTBQvNy95rPWdbTAb9t56S3m85m+Z+An1MkngCZcupGcRIFwYCEPRQr0fZiHY0R0kZ
U2GhEaQbuEsl5om+RLNly5LTNQUoq7Zu6gBgMmGlL23labvlsQ4bC/+2WLi5JJhp7awQs3ccbvF0
cuRYuwAWaVAVaJ2cdxFs5oTY+3D+TkjH+HGJdNAdK0hPokiQZrfkI7c1CqZVj9hdBumOSwVEgwVh
vWT1vG/Hhi0meg9k5cZyhTT/Xe/chV/cztScujW8Q+zjKG+8ds9RsCYkYyas4yO8BUpckR9P1hMA
SmLdTskegrDcVW7Dfb1Yc5BDMJNfjhq1lywNZFIfVbSa4GEbgzn8FDYipxgEvfooEtzfpXJ6TOY8
RSCWuumKhNGtXbd1bHKodBHYZ/0in5VVTvwI7Tz3HyPWOs7BNLhSLRPLgWci6WXWyh9TlFHDX1A6
bHjBR6ajOA8mXfoUsJA1BWuCijoFvQxxRO6MbZQBp4augd9K13F9ARw2Be4DVdUSu+NmfBS9hjtb
VXCgGACsF4sIF0wvwjEJr3ESRSjX8OqGWLzl2JKp/lMB7YeT0PwSirg9V5EnFids2r4vcNlPV9Ay
jC5qvkXinIQjdtpcOrpgzAKocPo/s/2fhjBXQXVBZc3oH49xmH+qW6TLvcpuJyCWeYEHkK0mQka6
rxNvj+sQ9PibAOm1Tyd8f/DuIx5qvMSj1f9Wp3EZ1nI/qTZZvjkfq2kEIMHNHQKCpJseONLl6yfE
jdfJ07ZC3P2x0a3bTlimsQDXY2choVfe0G07tMDwtV/gZwbJoVGeiHd49qblRzKBIPJDKjvIT+DY
I9Q7hvO9+ovwsQAQxNXuFXvabVq3LQSbxhN8MgLmVUUafdV0jDe8v8M4ryFIDARsl5bEXJ0F9O0D
nOS9sBnoxvoYmZmPOCtWUz9JNqkAFWVDjj0LulyndvC6nIWIhp9gF/ZzmBOELwY/wEAHjKbEYEIm
3R0m3hxTLnBVey5FWuVD6gKK4mxP+D/pFkF77CUhwvgR1o1EnyPs5bdZtMzrEVyx+gevYdBFqc/R
xx1aBK8jvWYhANbfYjHcWSumFrZ/jKRp2jCb2DYx3M/BEI344gJV7zcLstwEDl63waIz4LqgeZNU
08uICwLHX7+sWOoGr1C7Ak7otfsHKkDwwvYY3fs9+OnqUKb7HSdaNOzQ6+JA/cRTG8YZrzu2nEeB
Ijojs93IY+h7AfCABKtKPTAmXIySAamXU4k/uDmZFS/xz4p36bLe+jTs+uellRsvmqlpyAsKBU3K
fTObV4fAEsZfpxTVysGBbC9ehhRo1iOCe+VDLPx4tWmijii5YJmHBdGk9jholCVPO8pAi0wxPFdt
OZDEjD2w6m3S3Vlud32vCufghg2Kfv4eAV/j/4GrEb2BpCG+0JziMDukm21ZNkcSPLsuHpJ/G0vn
XKsYuIeRRJvMB4FlTpfj8KHzVtbYzDDAMk5QMvqzsl3bl2jwUyOKeEIwyc+qq9TiCzBnfK+AdQKT
Xh/iaYim5wRokugZlJTgXfcLuIm5Qmcgcro5bcQbOmPhr5PpFDCJ2xIjHSmvA8S/TZmFtBonRRU7
77LVp/5WrZR8APB2Z8esdVBHsojmLgh5ZutkiP/0YRwsiM9b3QQ6IAxQ861fwRbSmZeoZCeMu0gT
leOqZPdX6E4spcEbkbze01WmS9rzJQFJtaMe/ByEHmXxKNoms/Ad7QAZ+iqM0O52zfzRIlo+PG4C
tn2f8zUYgjccspYN6F0Ds5V7FdbYnE6HaI2TrO8GNR2ZqZLqtq0DpacFdIvpC+AFdce+KItxy7hj
MpH8GJPaDA+wcIZReo5Q37+PEpYDPhigXjw0ggtrMMlHB9SFpVimBKQZRaNiANX3XS8iOPIIy9tu
2oKgCFb8M7R3+tVbHnUHX/f1Dc8Ku8bCpBhC+S3IAdyiZ0u3+We9svbHhNDuNYsHaBoFYnxin4WY
Fm1gOYS8TX+yOAbdgrnui9Yjxfpes5isH9Y9W1XKXsSMFgslyR3ug7bwqHHSysLusc7GxTyPdMAJ
v8qdXnRrhyverjHM2301ELrTHdg1AvaDR0JcNy3zKSFAlel1SLJgE4BhBGo41t2sijDZx9NIE3nk
Si6XWuOAEuEM0qZtkxtYwHF+h36gYNvYh4jlcDXhTko+Dnf0eW1yEdElT4DKPc5z3L2P84hDq22i
opY8LJnEsRtYh41gsfxGZJxBWxajcPJoufdmJCAo4sxAytmeG88WuKrjFDI/BA9fszdazYi4k3TN
cVDIMoB+EuF3EMiDN2RAx9T68xasnz7uQG9aEFCHrwd/H92aNQ9XrN9nMXAbIxasfH9F3kWELiCe
vvuehb+6BsdHDAbuOxAjS97HA3tmQwcWD63l2apBXmrRO5wnCGmlQc8QpR+CMaDpjkKUWVW6ekXZ
VKV9cFo0Yse3vkZJx5jzf6cNWSSdTOtrDfzaz3oElsSCxXEQMrKgc6EIzLCivMc5tlvlFV01artG
imM/e3aNeNp2WYKj4QiwEVYMOaW+KlcZC3t1U7L+F/cDCmA0t/FzD7QN2n9EEH8ZLO2cxjjYXuNK
NsdWceTBMLfjl6Z0Uqi6J2UDpMwn6BziOjE2/lBrF90ZSxrDFOx4ZhUehkOfqPWK9jg+JTWsoHtK
8aAP1p0aPWw7mE9+OVgw0kGlAVH1SzXI1alTqv4AT8OyaA6sLWkVtm+Nk+t2MLYe2UWT1hy09Wwq
QuRb/kiU6l66uEk+JHg037Nag+dhYSjMQCf6tbcAad4oE9XTPIAjuEQVdgLXtl6KJq5QA2xmao9I
8zcfHudgf2I7ZK6irpQ81olclzzuGkAEYK7ZTjINVVW2BGCxjBNTh0XXtgnErXHeBkhH9eQKg+ur
BCFzC99Hu+JeznSzkSsQFLt/ixK/8GuazIFGGoUFyhjdehxn455Wj3Tn6kZDZqZygZAHEclun4Rs
9p3Bb3Bj4Nfu+O7QIqKtxKr8HaoVlB6LPD/8HoGFNUx0BIFP19iAJaihHlUdraxQ2sdVxs0+PqsQ
Jabf6+myTVEzgDUkevWIaRhy8HaUv6o0PlZPIHS4tNgV1kfxt0d9cQfhbh8MxNKzSqo7aDgYvqUn
ww7NEwijTtCKI3X7Tg3D01GrvCHtVAMdo+Mnyhe8RstsSVeAVIlY3mYIlgTRBFjIzwaepgJkHt7Z
AjHPFGnzHLdfaS3trxWLOo0K0iYvVdSP7BYMXvwjXCPdjZkBBW2INPd30sUcTzEmAKSMgPG7f9oJ
DX4jNv8XNd74W+6p/Gr7gSYZCNIqyhlISVMG6N0cXaYVXWa+zSnC2lG6kj9YKp0ecSiEH0NfLV8D
xnLPi5g2ABmIwTMZLLu/LUvKLmA+VZ+s8cl/KNn4b0csR0+GEKXgui1V+11J1G+A+cRIqVCokx7n
fazAGlxpeg3VGOEw92P0ajyqt4zg+a8yWNDUNUIFggy22kXjQa7j7g5qjOf2zMLWXvrwLoFw/M/S
DH+E86g7QY8amr5qcoqoOv5bCxU3hUomGEGjZDQJ4ED93D76hBhlgUUjZn8G3AMnGwjatsX65SSD
PyuqukuC0J3STNXICpjVoLiK1Ju0hMHD/4g6pGLl4LiKJJNUqvRlx6z1BMUDvRkORSIhDImmfeg9
IX3O7yw9LmEeLau2Z9HvSnXp0x6t7c821OjAd+6RnRXzCtqH7+W4T3f+3Nj/aFi8f3pfT6cVONu4
DIAKfaU+Dv4GrUW6/iC8vk49RfmX9LEZT9ui9RvbNZ0Lgn72ZemV+qp305hTXIf7lA8rpL0Ds1aY
DIsC9r3ZYNNNx9k9dlxqUcqkrYYSmgWbc4ceRF2QXrZNWJIT6SWCxcgdKYfVuojZAE7RTnQPEqgg
YE8xFjUir5DLgp4Dng9f+CGmL+my4QvFn42caxis9idiQ0Sbtrgs5GGlK66sNm6Fuy6qXj5Ashph
q9sazDNYH4sjiQcPAWXbUITH4xKHbzMwVRzirKqKKtqCvdR0Ve1F74gtywysGtEZvzfFSjD96rNO
MeFbAFUGBhq/uo8AK2B13qAwuaWUoO6UpBu3Mzemjc8ujTkAdYjQf+ZMRy6bzO7wQuBmY/0Z4kEF
GBmHQHaCpXZmeQzC91VW60YQq8dxDTk2Y4cNtdfm0SXMiPAQ80o0Wrh6XkAVpff7N5Jtmp6UV+Z3
rEnVIb41rIIXvoXRlqNAb9djMHbKH8zGw+dpdvWH8YicKBON9IASVDOD2UoYh59NBfx4TkUyqjL0
Xe9yMgx0uoEvlHj0tDNZC+Sk86euDub/Bj9pekpMm5bo8CCsEGQdgDKKL+sDRB5a8H2qkRkrNkAz
HUNlMKAxaw8iXaojOI8pz4xOgk+wfPgNioRgx4322xkzEFt/Uiztvc6DsuiFBmkfOjLZ/plXlJwh
QT5XCKt+ChXZLyHabvi+t3busiGSHGKjA1X5iM0DMLOdntQ7lmQ3YGVCOp/vYc4xglBWddyjpULL
vNukhFtvQIHfLg8duOzo0pfV9QXwl4ocAx52v/tujNICVe/Qlo62U3fst9ngSp7QmGWdiUTZQqhM
M9uGNX+d46q7RaGofTaisrSAdlr/WrkGvtcxWuyxDZv9X0UBL8+bKl3ixy6aB1+m6XzPiOhx9EPl
FaguEu1GhfoJsD6gZnt4IjOfICKgWNnezmUUp2l9MowIlkMdpfZg4gq8MEeYTgFTJEnBxoVh5rGx
rUVQMBSbLCQLTlQau/QxEcGaB7HQnys1ZkaPocl8wNpPi9RZQEWOPdnUgUUurbMABGMozV2nCHCI
rfVncEO3vnAtMtSzpgF9qLA9LGxlA/XpzCfKnqBbA+TWUPUoZIznJNL8jfkIepVAmwvaj5b2TQUe
XBKzpg1KvToNhxyBwbUpEowb7x/lTl5bUiTAZ0tI/ZE6B46nBUKwXJPEvsup8odomdD0VwBzHuo5
HV6nod3+JmRKkoJbDBDyZUDJXU5a4ySIRCLIc6VW9rPZdzNmo+zMa2DmLX7sRQP/sOFAJRQtRhNb
mchghTpqE4dA9xUqbo4Xj9+xs1IHWJnh2ys2E7epgKaPeyCaoP9liP7s/Jmohn+otDLue6fdUmdo
L6EWkK7FL8m1s7rKgWK/BGRaZATW2Jzbn7EsJs0RCGeAamPl0wdk5/lnOSlZlcxpIQoN05oHax1E
43wAKP11rfd4zredy5+YrA1fXcg3UaKWqk9Jgzgc3PO4mVRvLxa62Hqg6Brvk4W5etILnqlsUFuT
XKt+qcbLpjlw8q6GznCaVGrXskGy5UcPsbtUrdR/lpjN79SG2z/QJMMLBHg8dXRbf65NiCSVhold
HABwjxEW4PszXi29FBuNe7DNB0FjdDcNB/ESXqXxZ9jGnh0ZVh27s6xSveUYDiyPDuBXe8UAy6V/
N+DuMI0bUH3jwBjsV9cN2+ewV5E63Hd8f9YK0zGl+/AM5wK7Tkso/6HhScbjukuNCh3DmC/PBjwF
CuFZsM/QjmMwzHr0vbLdHhIG4W+Wo/4pluUpkglojkls5hMKhDvFYqtQU/T+X9qu43xTEjPC0mGn
72piFp1FT4cHvyD4qCJi73LIclUCzZejIeqlXc8tvmgIpG2IFpSPuOBQzekxs2s8QHaAXJo3Op7R
5tk1+leBqhhkc4DhjNf1/D0b6MU46meDPUot37amXzker5G3hQqGGQfP0vtbEqz628YpimBQ5Dng
xCTGlIUrjRgv7/oWHF5hfqxBhSEnVq9/rbjacBmPIMsnbo0xCO6Fu0ibhq9bQNt/rgpIOXdRW4YE
szIQVAgOOorKkIqKlzQi6rJ3kzssFP/7kPjqMOoWml9qcMlYDHkyx0V1gCzcKSAcZt0XE5S1V2NS
dGJq1xi9D0TegDhGyTub1X/MtekLCbINbpWgQbiBiAAn1+N4xcxKybyd0+i0cDe/cQCMmtwPOEPC
TfLbYnl3opt0MWY7mj2hA8O8G0Oz3DXJABFAKvo+Nno+eKvUC5wDovCML8XaJcvvKRi3IsLI+bXn
AXZLE+QkQeZsTxWXwRvedthFCeDQGdSw8IhEBFIuIwQE3IXq2GDxCW+QlmhLBDIKc2s13ku7O5Rw
G39kbKk+wrB3V+jfLVo3PT0OFn5PIVH35iFGW6dohAZABqVvE3URIvxA4wTOY0QiESA5mW2QGByn
MS0227/OcIUUEXU+T1aenGwr11McYhjr3LY9oNnYkOzeBM9zAoo0LEnJuWlacUDE+n5kyjUPvknS
0vX1p6PVlONHsR7dDVJnU2vCJdtavRVtuqbPpk7I26KRk4rBJHmCqAtWgbbhJx52Wuxx1eaUzlIW
a0sw5UCSVdbeUwik2yUibEDlowqaIbVEnUYdVgXAfSCFL0HwAbuZhKCpPxCJbI9skeIwC/ix8FzE
/0B4Dqeq3AH+VEiU4s1LxbU/QJHGWFSua0EHPh2530Bh1XL+b5oDSDP1tJ/7FpsUTfuF7Sf2itXp
rZiYI49rjZnVAp3+JwHz44ixb1ToYE3PIh2Cx3HpP1jXdqXpsbkWK5ke4hGjPbQgNW7Lmsc/oSyM
oAgN5kISWR1gOgRjM9rqryj27Qk6JHtpBv9z5I1+awiLm3xCDXDsq1FmuzTm6rUXr8im4MU+QI84
BIDXZKYaQKpokScPQDsnhXThJ4crB7/POSn2dLDwr1Qb46XbBzPkcLK4LF2SeckruCcqXPaIGix6
A1tTv3r1vAb6PartEH6AtUxXcwk5cSwuFW+DHMD5ytLj4idchCA+Yx7zjMxGoh6QfRnR4LCxejFQ
pYDD3YHP7mwy/573dHUnlG3b+gNSat1iWLUNcfqrGuf4MzFbWz2BK8H7sg3FNnzrje7egFRukq6o
xqqPbnu6C/8hdE/aC37ddfOZRHASYMw9dNVT1AMU+rAP1hSxmm30e6Ph3l8iE1qMG6lfqv41TQI4
ZHAa3jnmpOnD5Vc6DVX/JYKF9VvmOh0OsPPiX6DaIE4vmYc7p8qnuFbQdLcw/Qs8AGromAv1iPGn
CcthdhIP/tzUZcS9/1ktk7bZMoohKOXc16BELxFHaRl7WMdxI3qLPzfp2qj62HoTY+YlA2zRPwK+
0L+hoexQIzU4bmyum317I2tAhpdUi6U6UFyNJE8Bwb5BVIlgZzDSdN8z3HvuZ1cnm3sNo3pFQJ7G
xb8W2KQZ7mxj19QP7dj1Nk/DeNfoOzHGijNcy849Oe+RZL0i0RhVt0FCJxaol3DAqIHGsMxc0pTG
20MatlL9AYt2E0+otoh+25Zk77J9irsF5N4eD1MUYfQUlnRboncMXkX4bCCyqO9KePc9cTixS9rC
qK4LkHIFutkWCsO5HaaQ5lCa9uAZpY9X5SiAWE4XPCU6G2JT9QTGBM2NzFSfgAungkm7g/BeQzf2
yQwwYy4qMSEOsMJwptAjXE8BKPQw+sJL2/rVYuxLJJm+w6WDg6/EPK+Nk4cVQUdTNjIJ6wPufT+U
qQyD6Y9JArd8pZCURJRtwbAOoP5OVVqteY9rHZoyrieN4d+4duo3rQNMxHOvqAjOtqtGYYu6g93s
0iBLXxoM41Mvb+mW2PAEv8+wncchGG1b8NGK5nFchzU98gp75f154aFCWaQE2//GM1KAckS+I2Rc
uQmTpsLalC+/Kkhb9GWdEKXVF+vIJ+xPenCPUP6ycE8eA406F0PrCA4NEuM3BDK0hGGgyxC+vj6M
IeXUXtGTotvNXOQ29S/ZkiRBfv7MsIH4HFSIq+yvknLVDodVz9DAJqJYc+sxD2s+McBy++8RB1by
XYeeYDDJdLNociICNBqLWoHDK4fZlsFnL3xktQjLPWTOoXeqfOAXBftDALXhaPFlquaM8wQN3Mm5
Ntr/EDXzrqCjF9q8YliwLe3jHVxrSSF23e//sVCx9aPhU2Uw4d5Y898KRWDqD5pSVR06hIb196y5
ZO9vascAOxvQBJNihTxgj7uaU/ra7RSlKfxOvs8xDwXfm+z4CECV19hPyBZYyr6h9xte4u1rxFwI
vw03uNIbdwsTtGbtAXcpF00mpwT9yUZxTuA3bZvuP7zMdXwjHojqrF+QQHgIa1/h7Tc9AvznEKHl
6+jTb1UR/TGj/lk95lxVIsbcUNgL1LGL1d68Sjbiut6JHZ5xmLD6jOGWTX4YobFUvpBm9reggzv1
UtedP4RyHGwBz3pS1njcUJvMvfhXpbVJs5XWPV5RhbICJWPvgzeLM7st8fkbbEPDGt0UsCXRMmRk
nx5lDEHnI0HgRPcXjq/oX0/XXUBawAAVsvYi4ocEQ2r0HBht0KNk4HZfwjZtXkWn0wAseUYYK0AC
jYYbpMbmTwWTzYT1wR16IAajvL9VrRb6sFG8v2WXYgic0WkFui7vK1iK3xbsyNMyDckKjDiE9Ket
bZe9zWYseOx5XUN/fQ7gekkOGDHPNgO7GgHerl/7ax/105pL2cjqhACXClPJagtMhpcnuIDMCdqQ
Cpb4N1kYWT+IE1EIZA0acoij8/a2RuE8oDhOBvc+h2kLbDgca1Qxfk6ph+yXwFuaR6ZJfCYiglcJ
QkaNF12DF5OlERjzSMEXe9G2cAFkyV5xf3J4AKKf0iRQibomaPJe1s3zGAuk0YyodlG0VH5aMS2s
7eV/nJ3HbuVIsG2/iABd0kzJ4528KU0IlaN3SZv59XedNyzgvgv0rICqVks6ZGZE7LV3lGXu66M3
V/IIvu79EuFqZluADfOTYJD5JeWTHeJs6RULDmoPGtQ35bOEEfB/e8zmf+I39+vDWjZLs7GFy2TQ
NykFjz7qu3sCSpif3NxVDPlrtq5H7JFniXlpFOUZJ2xLteHU07fbhc56M9ew+0LLW3/XiV+Xcdgl
GQEGk+ui6qX4RAzo1XgJkzkg5bzIiDVwhX9gzMgfJyphpCY+LCKCtFFduyrwtk1az3sR+Gux6fOF
MYR5f5FbO0QNUZ38yhbyy+MBOZ27Yu5Sn1GoXb7bw9z+qRAKf7dL2uoX7Yr+SxnYDp4KzMfJWcrS
kGdTGXO4S1DI5RZwUnebsBlqCpPFyZqbUPnCY5szRNnh+SqMZw++A7OXLuVPJLk7Z3wf17M9YG0n
Jvpr1iHZlakpE5SYtHDiJZ8g4IRyWE4YWIFTcqEKM3lggIvXK4J3LYe/1pil1jYDZaHYMsOJReyN
ULW1Nzpp2J9mm7T9O2+Vz6axWjHgWnqzvIe7lNi++eBq/88QduXP3Gp7i2dIT9nO10vnnWHIuKrz
Ad8XiVq9H2vDsg8ASgW7mTIGC+PQdk+zZ/cMNyWoQv6Ysjc0fWZQ5T0zgi3T395AT8Fq5/mzbUbj
SY/d2sQWC9tqLFPTwNlvTJXxnHJ2PbnJmvosn5pFsPXWrAQ79XvDzc9L1TnVR+l2DcdlmhnisNCA
+YcQT7y58z3GIzsIr3zapOYColKrAO8OKxFhfPyqMNVLz9+uMlpU63Iu+W4TqIHl8VLIjZOmvf1a
rwx3131l19rZlBj3HtOxNcOtC5XEc6XrpY4zFSrGs4sdAq5EYm79Fk9xmSVflagKcWEgNCdB7HVJ
4EYMkXS/dXrPF9cgpTR+qMtFHus2d1xEaNlzLk1FOJzGQC2v3aD7LDKEPRCL2teoDi0S575WU3r0
a076w6ymYYkYm3o5Agfn0LlTg7bP4KNm+dJyKwG1N67ix0s7BpWfQk+tu2Xjlcu3MS+z3CyavOPY
y+vw6JGF/BKui/9qhl74Yfc8yfFoLabxV61dxp9Fk/yxR0d+Bebst7sVBWuOsqRb022lGR3HBmWZ
98vm7DOyaAqzyXgOFk/o7UzGRf/uapT/XbU2Y/K7oczwP3Qn5ieZ2tXZoNR5Hrqgh0EpJZ9XlQiF
xjBNfmQabsE6r8BXA0/9VDV99uj2TWU+zBYc6qVKRuPS1RAt3JyNunUGZRV0dsH2nH7M0FQgPzFc
1VlVbYVvZGXkV6MWqOVW6rw2cHPH1ho9UqBrmcULXULU0UzP0SK88CAb+M65MfpPh8UJYVSldvbQ
WZVhPgpOxWyji7H9QWeSAgD0LlVXyxCnuZZ1JVkt1i44jMaiJCrcDNyVQ4ygmiSCeSSHEj1H/2Ax
aBuDLQ/THZe3H6thMNOnei5k+xL4bVYcZVb199qfV4XlPA7jJTU74nn1xhz22gbw22dU//UY+YnS
sC/MKl/oSMJ220t7ZrNSI65pl/THkHoB0ILdYs4zRMvqbmi2huFdVzZ4pb94dfWad4nZbPN0hdix
0GCYCC7JkN5MJzQfSstk50zulEO5S5ekDg5NN4v8AsRXMCCe+zH5i6RQjD/YTdy1r4mjUYUopEY+
AV0P14SBrLuDgR8DRo/zxF8OY9vvSeuF+08zNKZD2I7zcqwge5+LyS7tXWd3SbVBGmZLsKUTpO7M
AMa8r+ZmplnWFr155LS2uTxrg7AeBtrpOOKS4OYTVwRufogmtwEVC96qc12JwSMJQY/91ZnXrD64
pc40AssIy8mMXO+H1qh3FYzPsV84KqICv8UcU6iOt8EY2CIQDDBBbZs+hf7QnsbZ9vooNDxoIENB
T0m0FrEVmXSuKfpX3E6Gu5x7mTjOJxWF8mLfcFvn6Gqh/xYdb9Hroqv8Wq12/zVgOUnZ7rPMaUy7
vqjrOIYefAVXx8h2V9aS7ztlWsV5Qh1atjUrjI6LzCEQSMv2H0WiDSruyZlYr9flP2XodXt/HU38
SaOzmgcQfiF34aL9IobjYKdlc5/ynJhlst3OTDK9d60hnf8EoRB+7M6L1cRTPjZHMAT53LeGm1Fv
KleFG9FydcVgYEv2OJOSvwt4E0daNd/8CzpRx/XY2uWW/znJW9nUe87Z6Y0uPA51L6tNWdZkIyQl
PfgvnurpK9Vq3MJ5YUdwvaSV286q6e3d6p6QZKdDR0ForGSNz8GuSIuSqJ5pkownLQ6rTdub477X
rEakwiq3syiXiyDsZYdjctqslHeXKWWu2eI5+FrCtuCB7MrTlOiu3bjDWD9aRdLV+yonyghppD5k
1kqInZE7W84yG81xVfNOUgtFRajDg+gK9chveZy2lITsXBOhZ44xHS50qdOluylFL3jquGyI9MRc
5b6Yazaf3bCbNiAVQ8QdNwGrupL8Kq8tfclYUC/cF8Pgoom08uoKnf4Qnbvab4W0RsvdL7iI7E8p
i3w5h4QWXuzBFC925gUfCeRbGuMxSuYoMBCJfcyrQyTrwv6zQkfpyAzn5ZqJdjlUTgkEU5N7vm/k
fWxQVvW5qqcg5XcvnV8sjvHaHeIq3gHk7aqO56aas2Oq4Sdqy067g5mI0KEkIOipMlP3widGGbBK
FoJSWvanJDTdWxLkjEi9zjXGncCd87BmarzyRT7BtqQdEUSgX/AeYmotA1myximbzIMmT16zZbE0
2ljCy+m9z861c6CH9Jguxhp1tF8H8PHhpS2lkzBT8mb17AcNgwZNzF4bldI31A1gFi6cos9482YH
OXyR8/2u1+3eskUw7hG61LptuBLNP6Y52UuUQDqVMYMJGMPFcSq9GelzFeE1GliNg6UX3dbQVr3c
6snirtAYe9r9ajauselRR7NnxKV8uExGSGMRIe71FJaFGRrhKWGZvQT2qeiOQogjcfbHCYVUcUEf
OAYBs8amS2gwl3Z+pJ93v9n34WE5cudsjViHmb57wG0n0zf6RzEZo8u2StlaN8rNKdlYLYj8h5mX
BmNB0wi2/rJSLfPQBoeeZ4K6jQI7iwXtI7KYtfZ6g6lrUlHte6181A3x6QzzVqtn8j2kCUQHbO0L
lcpMbo+bp1gyyIt7Zaupb5yWjo5vO4RW/+a67brhQElf5YxPh9HglFN+5zr04r5BksoiOG0OAsaJ
nOImIsDNCSyKLlT5ectnbH2bNCbbbHKF2HFVwiqkYENoXiWVdCSXEvJkURC215mC1Yu5Tdfh0gBV
FDsLCEQ9WlM/WIgm9RTu7ucwUeHIkmYQiQqKIcZLYmXbVBee97is9zjlzutW7yGsha8fAPmy5QgX
wWYkZfJWXQte1fo0+2JwD+SD5fR+5rq4+7BNrOyPjeWAaHEjZ9SRIbgukVkmwY+wDVzvMbDaweWl
NjIbp1FbpRsvM9cpntak9OKRQ6GJZTdiM4l62Lf+SY3cvRz9aQWEFVc1z1M8cIEgRkzJCM0ZK+Js
60s49QTbQoLntfHGv53d44rtOJpMJ7jUsm2TqyWdKtkuzZq+O1OTfWMPY9ztZmLxN1Iqwfg2dN1g
ekeNdZtzvfiIPowpwTbBWfuV6XU/7DqTDjqasUzZzFVhADYldDzDomF4szHtdLt68HNz3wT+/CfN
unCXeXroDqNDvxCRm6l2PtRnijozTbe+Had6p2cVyOdGT6UB9JKnWRglWSez7Rw25S8DEX+4NVlK
YpHrhmrvkQauoqWtMnLb7y4D6uU63akkzzGPYFaOvdULfsOZuc+ExOWXrPVRQIPMprMNlhzYROtR
7SSlxEoa12R2r+i2/OqN1DeZwteNXURpNTvJYWq7Ork5hjbvbs+xcQDKTWixq6sX1fxolyF/aJrG
V9GkPPEqusVw6NHNoLjYAtfkdRkQJ/6kpY/PSzeZ/yLvGBcCHRryyWWiXe/sQmjkKGPVVx4ki0q6
XPRhGETyWGnQypeahv3R5dKFIcBXt0nEsOqLXeSlvwuQub8otkYrthtO0TyCc9Yf5ihCiReQfK1N
oJyZUf+Uu1Fpa8GD0/Y/hrBvNhLl54+XmopSJUS1MeYl+8iWoXnlbUa4FIl9mFB5f/W50C/rKryL
3Qz6p2Lf6m7qmuLim7737SUwDagPAIa5LH4RdNE1cWULhelarBcDMG+IJ9mvqH6p/KwxNNCadpN/
q3GGckNwd7JcpcaZWDIi9+2x+xHmnoGcVul3IEbyqlAfj5Xh4x1k11G+LVYlzsba5jermumMdWIw
/fJ7onFoxWwfwjyddr1lz3vQkfELrsx4WLIchR0S84yxtA+3GNqa36BRZoxjhmn9sBivQbbI51Z1
67eHxeNiYVZ5XP31VPIg7amV+hdz7rm7TF9Oe+Dz9BTMUh5bw4auNkpqzLxoza0l5l/MJXDjDFlx
gQrDBWav1iVtQvEDcLgjxWcN7xdjDZSTJGN71KkwD/bSqKvPKQxwUrcfbQpUa/CJ/MrmvP3bVB5m
lnVkTQPU0DN5Bve0/XU6ukAgF8cp5G/2vRpHhn3LkS9FZ0NZnV0Drwwv6Xwn+obEqiAJLWyekrq4
mju54SQLGDxaTYoYZqotmikqJEC2YDy2wtyEBdokLnpcMOnkdc9kMq0zCFhg9BGtZ/1k2wCOYjGa
rT3my2c914xcGW5l4UaxrOcwZOtIWywR9WVB0zc7LpmNfm1zpZpAp9FKvcJxyYQ7TtkbBF7dyQkG
0O/T62D0oAgyaavYLK3vofSNY+oXySkJVv/HargOQ7lAsLLOGn+qwpiANszifbF8VJdpsS8ILMvR
mPV0xgjTbJJQBtvUDotTd4+ONIp0fUcWbS5FYK7RSOV7dx9ae4fmNdDOusMg9e3D1x5YgD0faGad
76DvxvOgRfvE0JDp632dREF8cmx0hNcjt5guRx6Jc7CxJdYEM9ytmDDzyEv0L8K8cZ5jBv/wxkb+
THHQPCGNY3heECo7o5r3tdGO3JA8RtDHctowwLKHWDW+fuf5BVrp2+AtQd8qN/Zspn9V2RhbhAB6
VjTrm8U7h3g7JeZIVWo210GVwoqF41ovqSH6FWnerE8qLTsa6WK1r3Rh5qlD8OSyWQ00X86jTdPA
M8MV5OI9U3KMS8K+8qhh+olVfqGCsPWwKe0JCIipinoZjakLdm6pqo/Ac5nCMoLb0g/ByvnzUDzC
hDHVYVBgHFUX1ofWQQMM8hbjEGd0E1H5lxs8d9Mvr/HyT/wZA6KHvxxF4JbXLs3q53BQXvtUu7gI
sqyrP4dmwdkcKtJaomx0AxocfNE46iqIInssb2zWAOECLNtXoihOU50w9k6ccUUDXNUp71zzjENb
7g20l3pL7Vu+rhSF8H+43DBjGBUK40KxYHfOB9t9v5rA6/EdjxMX4eQV5skmJAVh0nPs2FqAqw+F
kkC62WSjQOPa3lBVzBuPmQL40FTv3UKJbxso7zbgJdnYQcNNy8fqcYsstEAZ2kRMVVzGPGXruwlk
NrF8nd8+5jV3PApzBSbvBzr0zGjy3QINga8dvcE/4Yd0ntrFk0+p1urQW3U5oy5nE1RTb/0tC12f
sKib8Py1AXcYkuWMzzvvwz89k9U0UnfrX2yxjuRsu1N5JQFnZIkFBJvAmk9reABRV9BNsEVFRLHT
JNGCKe1AKRhc+0wmW4bB4CSyc+K6k/VPfG0IyZBg49Yc+vEtwYNpfRBlED6tlgLUSElBZfmk5yx4
ADGjTDu/Hq1jLUF1sHxOO8WmYzjcvk6meDZH/9RXabYi6bPo9GSRTUBpNlrNfhxWSzLh6/Sj8Cja
y7Cb543vVfoj8bIkJnreDvclcTxfaesNfygqxEHRUu20qMwt9pn21daB9aqd2frTtbhXxBQk3Esa
yY9tJOlXJmc7A++x3UtWN+PWcgowY+Y5oowcnHsM4JYK9S43rBPExcIccjS+xhAzHgNmv3zrl9o9
Er1qfDNicJuDwgF9xlzWnqEn8uNi9vIqUqMB8gzb/lIaM8+GSq1bpvjZQkFtyxvFSMqhasXDNJDh
yPRr/et6+bDFcSD4nkzxulQpFhokb3Q56N0XMsCSqwm8ckvZ9Lxn3NbhR+rVbmR84EZGOncZoc9T
+zK3Pc1aUTGKyYipvam8aX82udE8GqFnHITf69ce+gv/J8MoHbMipCvwuhRMKj0v3NlTWT1pvTg7
a9GC4UMb/vHwJxFgoM07jF2Wh5EUo+2E7vToyCC/lIla3u9IzM1G2X/zfXf+rDKqD/xU+rck/DbF
8ULvENHAVidGaCp25DScDPj/p7vJENuLwUMRs3Fsvq5DjZmGbTe/MtNxnn1Q62PiBPVjYevpp8OK
SQfzhle2nPZIDZC+TFmJWSsRAWjqBiwQFgeh60/Jzl2T+QbJZxcxsWpNEZPdyzAbOMKDjEqD9i2Y
8cxuuWnUQzpORbMdusZ68UyuiRJ/6891ckGL1hAh+mbixSq+88RCZ7IUlHjI7OSvCWm4deVU6T85
UWS7YXSn4CGYLbiikczYi0zxXZwm0zDfh4Ex1TYTZg8COHZ+ccxSGJOWoXA6lpuEPb3o9QXReHuc
10H9QtRKaG0HlbVXSGHjze4YQu/Cxu2zXeujYMclvGO6w0wkfndZ4rV71eOUibKA+5swJLs230vL
86y9nGsmqariQyBQY5619KD+GlzZ62Qkp0HNa9jHHdcAuXWsE0lUTMO39BcoO9UwZpTYqRgnFbPA
85NNih4Uk/TOnQynYB4AZrPu5DiKo+Gr3v6qEeRjNtRZ8zOXoD++LkuQZkfd2ov7RLSaXqOyN3hz
aeacM6nxHnj5kKgH0K+gutSJUZHmRiFdDDcx9MU6Moez9I6kDpDwVeZusDG6fjbanSO8fgOEzpYt
3AZm1/FP01ZN5kZlvrn8AM6/y4V0ugaWo64NiDUhJOZSkb/nvDfoSeEr2mzZcjJWpfroMiaw+bXz
BgemoekXa2vWRAmq/aAV/S6ybCmupKXYS8x0p4eNDO/745+JT6YNKj3glzox3W6NC+EO8oqMFgS4
TWohUzgyH/ouEmkj9bmbQqd51hLy7sH0TODvGLuhlo9OQN8O5SxE+Go2phzZQu1O64Vpm/oWbQgM
EuGTmXZths4ZRjIBZ6Og9oU3RxOYUHtwPWvZ2IOBYF/rwXph9bW8snkCfwYDwtXBItH6bwwjgw9V
a48FMRRdDs3Dk1ydp8xei4PfMDmbpO/GvS/cnz3i91eKg+U09a67Va7PWKCDqkJqV9YP6jyDu4PU
Gna1lI9WbVFICmhDEUhwlGX06i3p7tTPdpFMYESsC1JZF7xyRYR7t2M1UZWXXMR2MOxzrAKfpM9w
evSCsieqBRMlnzCOk2uv61/QBisu5B2TGdgTivztVY/NHGSPujP881y2zc6r4NuHoagEw9Skcjdg
Sfaj0oa6MgksQXTvfsMoX4rhh0x8UKGsE9k3Symxgzf5utPrqDZp7XXva2/C/7vz+gEhI98820DL
qURjfYW9sxxCZ4HHofCZXkk8HPDI53KNkVNWno12WW6sqm8/WwdnYUxDGe6cMlDnvJ+qd7fqlq+S
uCIZZ7wVDho7/ytNlsFF+xIE0arr95E3biMyr+oArCb/CZeq9cvIV73Bbem+ajuvr6XpF2lUd+v0
USu4b8w67V7QZV8C+tbD0ANLRwqPz2fn2MVzvygJ/U/fvHM5DujqMIhHpciyV9No068mWyyq9mFy
N6W1ZpsqdKyXzhxmY7sG5FbK1MCA0zj9Q5mXHDaKdIMf7lrgvck9nb70wdCfAMP1Zm5W77dtmEwO
GJ0FMfcHuHY/OCc2tIjrYNn2531h5iP73v1vE9vQRdrCtuDXxwRoBX/GUyoxqOKHLLaTx3I1gOD0
MeRbvA2+Hv7ivcRx6ZCDIRWGVmynARzDmKZnryMyLnIyY/1k1CBvI6MuxsDNtCHvongfMUy8pbPl
bUgvVDsvTWsM5pC2ZiQDIeW2Mmyv3mAFHW45+TfeDT9CwXDesBjLP9vLaH8ViylaaAOwoQ3WeWnu
lNHq2CpX67Uu0QMXnpN1Z/pON/9AQfWsgw2Q1LGzuBw/Ge99YryD+XSwHfaRx1V2w8ydBZuyab15
a9IaFjdz7ER6ze4tCuuH+34zqKLR8Zx0jICarO52jQNhvp+0XPaaU5z6lnzEOyQRhl9ekBrZzggX
TButrea77uu2+mCZ8wDuR/rJjTzv6uA2WbBrTVDFU2KMWJ/BrJ6J4cHCo5yOAiD081mfxrZxduFA
kzfnhkQeY8ZFgzFOHNETddUUkHxUj3V5kMudo7zHb+xkXXlMvkK3nGLOtWkzoz8cumGZf+YKv8kq
RjgpFDnH4qEOGbX1RGusCyh/RHRoD2/qFMtPiBZiq2zmQRQU0Eb3SN2ijy1qMyBzv1QYWZNMEnki
C4spbAP9WFMTGbMkhpWgIH3ouxmamFbpxPcFBzqru8nCxMLMlLTbJn5SHT1w4hPRScvZyfDFrhm0
5WCu3Ac2DQJPWNdm5hYOCMY5CVfxCyBwGfCgjv3bzHjzd8V19DNz8nBb2079IHXYf0ja3+2qFhUz
Zm72jUkcOVaazmg2qkqNl0KE3R9V2/UW1B4FcjZkG9s+Q3hfByC2oLLSxQl7X3M4Gc3vmlyUN534
qOFi9HrKEg34nAhQ8jKz5DYLZmCvxDbgnbzPYU5axNjAupFpWIKjF2I/IJDsuI+Sx8FX6i1s3Qa9
pijeGMcGr1ONswx0JK/r3Tzw+wMQQVrLIQOeO7LV7rso6ubPQvOyMwYXgg+n7i8tSg2hFrRd7ANM
0hlazJGBylGmGpkW8VzMxslEeN7IxaQEhsWwzinpO2ksU3xigQ1zuzcdIK4jsiTmF3t1jJw5eou6
hdogzc3sg7IdZ0vWB5JgqycnZ3pEtlcR0wngSwk70MPVSKluJ0KsvidtQ0+FoCN54zuHYrTJptGo
IQ9czuojV0I+Gz0RDvgNad4aq8NWFjrFuie3M7R2tEU6PZZFIzKebGldmcje6RBUm4vg3nsnu2KU
u24ashHN06s/zSXQ91pTk7ioU2m3TwAvwUWE+Vi8p93okJPjFLGsWucgHbfzf7jtoGvOHYx0cZ63
3UF7uNZpQ0k0WARLW0vdTutzAczsb7LatPXG0aYcDqIBi4TKswLGtJk5uqgW1fBaqamod+M9xGc/
9pqsPFLs/HTvmc2s6UG8qn4zemcu2BCTyjvoFhbpr2pJcp7kppfokz5JWMnLrIhOMWOlupzGwGlq
emgVrrVLMhMj119zXvT137H2QWVQyMrqqO5f/dQHyjQOjC+MeoNNYmUyygomrFEjoTDy4oWeZX8R
AeD7vHp+I7rnsGHBRha7zCHmU+Uui79PA8YNsYv7D2Wda5bw9dHy8Y3kiy8PZHg0z8iT4bNkN83r
uHSrvZU+K/g2FLlrfTXGelrODCKLpyZc5IeePVXFXgBnuHO8ekl2FelPh7Zzu3PelIgazNJQMcl1
sU4rr2aclX3wno8SG5dLF/grtxOVnJyWkv1HQcqWh92ILF/gV6W+FWJIHwu5DN84KMglnCf6trOQ
YeLvUXFEsu3hv69paeXfKw6/F8dQ7sdIQwF1AkOGM0FkuXuaSCpRkSQehlwx2sfgBUlu6V+KpI0h
rJjh1hxGXRCyVrDut0ExYRkN8DqtW4ILscjAbI3PLZrIzh61eVMkfVxR5wV4FejQuMeRGKZRxfzy
DSqo4Boo04S6JFv+dojOe2YeIo/rSUzHIrHEFC0LQXkkNuS/J495JypZsHwj7RQvxDQsDyFj/3LT
C6Zv/LAsJlB2Kw6J5bBuHq28e59I99vPfuad64Q8lipwxN+pQ8XZp9aycEwbaNo1X+8WjoFv7ys9
DjcLWn7drh7oWRHaQ7HNElo0dPMCY3iIj6IJa2cXwJKLE4gX/5bTqDU3pIX6HZwJ8EcUaKOAemNA
vXdYjbiZeowRhDxRvPJqO0TqdDVHVNivmF1GBLefmcaAFhFPsO5l75uozlod1xJJD60gZXpJ6x6R
2z1/9363EFVRjuFynELl7yTt207IonmAJyTICkysOrXF2lxQyJdbVZf9yUuS7Na0RQKQNjpvfm1Y
5amoarIRJjS+WzD24d4pQgLBDPFqma06uokrkLeTMjyVVCZEManl4Bfr4D02fRIOV8R+ChlyQgrf
bje9WslmC43Mj6FXMSz1XfKI005f1cCLOU5BuxsGqyZqD/CHKKP6hO/bpb9rcGhkpDRdc9RUFPDR
s74I3qc2TvKs/pNkd/9btsovdtxXcXhPhIqbnh2U9AHWFhlIb0jiGB6YJikINCsx09gyxsnapk7B
SNNxsvKygOLuW5s4RrMXw+dKQoR5LLhMqSWnbjN1lji4yyQ77BnVGGxavzRIM6q8Lfanj0rg5vas
/qO2O+tmkZxG9o9e9k2oxeuUm8Oveg3ko/TISeLdaF9crZ2XLCNaj2vTZFTHbi8/j3qGpXvfLgu+
zwqsBaEykAIAvf5FJog6O8O6bIVFqxPxMlmcqsqxma+ZCZF7ipSbGzTs7MdA2MGpnvsVFYNsUUq/
YJWvob3WO8ohRg1duQw/W7K9Lsq7BzmNi3oRFjnQ8dBxo83+OO+HUnfHYXXDF2003gOpMeKFht64
oCm6ZwvbD4N0PujmZI6Md3sGQeWeyBHfJOGzrM4NLhQrXhvfzy9uVXXfvZTWwQUco+VMV1Qk8rz2
GFe5+ZXE+e04eop0Pi6HLB2Tc9Akyybg0PslWCjwGnhspkkZce8LB71wExAyEGf1zI28KOzLRREe
7AJQzITmwTFF2v2PQfRYXHrcdpEAvN8jMvD2Jabfqa3LbCc9BG3Zv/rSLt9MkgwiXJ/GzjY6PK8D
YQ0bCVTWRfMw58d2wFavG3N4JlNUXALr/xFFi93jczc4KQEbbPra0WxuReCMEJqCkVmi8VxkBft0
jLrClzm6yXheC/CTpnPCU0V20Ztkyi4jG/n6Ie0867JO/vI59OZvpZ380/Ks7Nkfs/LB87J+k9r0
fmY5VQcwHu8KbDDsgqD1yBUPku7QIYjskdCoWwksvJ9b6JqQwulXkpGatx3pq4l3LXAhgaHedVNe
SjiNH6alxMcyTMaO9UXFlfECqQLWVG19B045bYOZVEPixH5z8fq/PAPXjeJJZe0a/+WmZfvXLTOk
+p6MNT1Peiy2pKpYGMVahhr9gWzjkiqzzokXdo+VTV6b2oWtnRQkkuQsEvhZFK3dXQouqwzr3iL6
4eYt+FGqiIS9erEjafgiuZlZ2TI/qMbQn54hknO3iMkOqhEJaHs4Dnmdw6AGjCZaj7cLfK5+pIvS
gtCjJBtxmdI96+GGRlRWnAQ2XcED9ytRAFHrVQDJV1iUpDB2mjyelOqXdPZdoEFDnw14zPbP/z9g
+H/JXv53V+OYLhBrfmqd7MS+hfDHPeEP/+1L/xMkTehJ7S9sRzvxy/nRD+upkf/X5rf/7bv+JzGa
Js3yq6qxTviJ8U/uh2pM/mP2+D9x0YYFylWyffXEiONpcLUXDebS/ccv/k9adGokDAplaZ/SYXqg
1/3gnvs/0uH/t1/JPzHRKoEihGG1T/Q+JBukL0aJO+I/fZL/7gj0WKZX2DaeorZOfrqj+vJ51P/j
1/5nGQmSHFCY40+MREi4clrrmBv/cVHLvwsCHQcPs41EdMowoGyc/+HszJbbxrUo+kWs4gzwVZLl
MZST2M7wwsrQ4TzP/Pq71E8dXNuqwmOnqyAYxMF09lk7tR14TbLT+5ieguOn1kRmngk3hKMiFYH5
EaWgngWGagRYtg0Uk9RruFrD1vvqZJfMsrzXYeKeEpOdVZuJmYnmzkeoZPDi1JVozVCspdCWNU2J
PCU6XcG7JJI+fsTK/zhNeaJw/qA3E5XoXPJRZr1VNXdFIL/nXf2IIPKPXtNqbLbOkJe8k9yxp55M
rnD1dMFy5I3Q9JTQXNqxI/uarncmrg1yefTWXM+FQTX5GyGlghWI17s4gOvgWmcroiCe9Sa4avMn
GstseSdfCHvpnJAWtbfIk0e9T+kqJg9JjxC/l+N858/TfW/F1/jyfdT6lK4SmXzJre1QgN5VnDXs
ZPnWi0FzxM+B9R+vAtzQ836w+uku6vP2ClWadyXa1dYccSU808kCDYHS7c5asyjsFq6ueDykFzzP
3piHrhKXOaST1nMQdvdnqEIz+v9EkafZcyUwM149urkDr+wlyGQCo+ZuULq53ibhKrHZGWXDYXIb
QLCKgeoFnmujxNL8pEp4yqBPchC/JWZJgsqW+KFz6x9aE1H19zPiXuZT3LV3aI6oRylysWst6Hd6
rStbpxsvHrx2MP8s4BBVjPg5W7JZbwtylPBMKWqwvXxs7iLLOtduCg6zOdwxva4rESotdFd4Y9Z3
cbVJqDJTSMKq3us1rsRoBTAss7gv31E5le/A6BwtKsI1G1dCdCz6tBwnNrfULJ5AIXGLrMZLPrae
c550r7ivOEqMUu9oOmvmMTAUlD/ZRnZdu+MLKXfwgo1pArM06rO6X9w2YrtbahIQfbU9eDIotyPw
lfiF6t/8NvNIm4moD7jrnN/Kueigaeh/ewtyMPSO49meodujC/mINWSyB2iC9MqgELvDmdwfkeR6
q+3dtSteCPP0Syy8JVDqu+PuLx/nKshPhYnUF5nnElK6lN4JyGu7JDFui9H9nHbBKcPObZynL8ua
8FC15YhQueptFT/biMqYn2RV5cfBN+MrNGjBMe+C87Nw8zGnFuuqiEcL8Xwy3VqoaT30PBgNrPfL
IuLjxj2vf8Yt48YpurneUQNp/IaXLbAw8SbkQqCrJxc9ujU71w2ClAfKtmtenDKoy0l6CtooOgGP
vTLjfvqWrTblwIN/WEXkXFH8cm/J7uuGtuHWHYuTUU39ked6g/t5vfxYAk4Gvnlf8srQmlEjbiwD
ehUFyLwPyfSMxRbWBAVlmVArG/2C6LBCrUVhe0U1m7srk+ghjUfUzfW91RS3XFyrz4uMomvPgBTv
U/MRwvmjDnRFDzuBz3Ttx8lzHifpzUcugSUV1mKh9HEIln1FOuqK9M+497Og+JKlaBDTwbi20FM9
5tDgABaGTQBzuKyz563ASJfTWbUeSQbfAPd5aox15nWEemPOm4cAv/f1AIz80aVkbY+CGjJYt6w3
QDbwfcgT+QDCdEaSsz4YFCZTKOrtrTiK9pKv3xqOJ8jD+st1BIb3xncsKnIqcUSs2L/wpIh2ZyIj
ikHGaFHgxzv3E+DmlGJfSHV7KEDm0Z9JLO4pQ6dw07e7e+n0YiGT7bbgyMlpDw7OBU27Dg9RMIQ1
k/FMcr6S+Jan17LjlAV0avb25bTe8Mb0MMfV8zys11Yux+qqJtfiu4FffOqRtTysnvkhA9t61YPW
3icioL7PgjM7AWW+pxRw2A+t+WwhnzqaIOOZaBlP7p4s8zsST/JaUITiS8ri3fgad4lrcrdnEYRk
QJvxT0Aq+1AK4AWCN6jbkfrBQ0uWcxf7ssT+ZQOiPeJM724fhwGPtscgFj3M/74DxGUtD+R7V+Dn
FSFMetVGcraz1uXDinMg4KC13SgmJlVGsnGYnLt4Kbyv7ohz6aGT5mcYLv6DN9fkOwE9l19m0EgM
gjvvyX4G62dITx883jXs56gecQWpb3PHNx9S+Mc8+vTmcbSDx9bISLbM2QP8uwPMr1vfQQQTLNOx
PwszqAW1rlqMn0c3z/gE63ot0xiYFHAP4CLM6f25Do6CseVjDjbrWM7p3ZA79zyx/xTxJEMrs0Gd
DR2RvW7N9nVLiwKGSJp61/hk2Pt6NoGrtMldaTr+H6xAVngs8KCxZAmotvA9kW7HdkqdB88myX+w
x8U8Ajf/4KWBLQ+A+lFxbpO4QoIUGYdqbc4nq+9JggMMSKBi75Hc/8eKKiMDbtS+pKmZ31h9RYqQ
4uiHaYteitQ/F1NuU3lyefo52mV9h2CF2IBUHYznd6zaRWJLhckOyBTLTOTeUJLzg2pi6wWH3+aO
+o6sBk6AGseA7odgFq05/z2ZJw8qzNUyrwaileasBBSdYVxJSseeE0oLr2TfiYPMO8BSIu74FgmV
qGtqVg/9WpxQoUUf8Dg5GSzhTcUjoOMYVDIgOMN4Z4bHx3Jgwdv/ZvnNTZV3N0ww4xRT33aMRAIh
PCIXsCBqrLsSKY3XgpyjKpZwjtrtd1OhIsx7J/+M2tFGejvHX3mfAh/mL6mx76rR+GDW6IT38ziQ
TS+CevxlIB3pYFBV7VPUjf8g8zTuIUWiLF75luRHxrvYAOC48kkP7SC2T5wqtiNCjmY7IJhH4Ugq
7NfkdlyoJx/3QoNyLbOkXm51i+/WOqxXtT3llJo29lWwoQRJgq7C36B7HGbKVvMBY0rHHWJUWd3C
p3FrPwCkH3znXTG+MYc2/VKYzlDfTYY7rfsBvepDNk+B2DvB8K3rUU07YPfvpnJGfJr3ciVP4w8/
RnA9+yoYNkRMrvdE8T56qoFyXRLL5QEYEPWXEL2plQLYZFkSNg0QtJsAacf1ltfxw1TMt5NndXdU
zSeQCFr3MRdmeXB8no+NwLztcYy6cjzQ6/u1jB95eMTOa3PHGb1S5iRHH4ecqQ58cW/A2G+/C3x8
9vnSxddeI4DfBd3TlBTWF5Nvigq2pDYReEvtNl7zDOlsGw+S7KVzkJktvhZTQAqtNU0ZtuV2A718
vXE9lHILZinXbUZuAIB6/iPOE5QeUFErUqPOHyA08lPdkRYdivS3Y5KDQ4Nq1V/HtTLvmymIv07d
UF61VMMfClZkqCx1IrIdh5pin6TjQJFUCiUmK6zpZIxoBsaohOUmBumQS7KfqGe0bmO0tX9WbLKe
RdusJyMrydVWXol+3l2sq8CmZNMpB3JKoDFP2TBtj665cfMg38WKFgMYLRCdHJse4248X1A7kbS1
l3ZfmkXHnlU7VC4EFhUlZVP193GyAHfDxmz8OFMi/FTzWP5AvU/1TGnheDV4TvyCiLvhhDA283DE
Q2u9QV201He5hWeWaTmJhzdbTz5uTCoWoayod3PD7dnYXMqd3MRAchBcpVGL84S/Ooe5dj/MYKVJ
t1PEk8/Fs9tHM8Ye0UcSKoZFqV9XXNtspRzsIDs5I7+ADgmBW9o+R5zE9igvq8c1zvhypTAuOMie
T/j/dwQVtqOccP059aKBSvxTO5jA/JrzWlbWSL3kGn8aXN6mzniKWOfdkl9TDrzwj5q4XXsZ2i1Q
0MDYG2mscz+iaeVOimuhv1GKxmvOSA2RIyWAIW+yda4wtK7cSbN8lrC9LRnmSJpr67PVZjpXL1pW
LqR+7YJih4Mbwqse9/2MRYVLdYXG5QgCv+IvnWLhO20JwiYUWPF+zbnXFeTsdKwcaV29klZR4TVs
QqHhoajq+32N/6xex5ULaeUEizGbthGeNZw2OCsyFzp3Onqt3Eah/cRLbdJrv1y4NVi7IM40B0S5
ixpodsjXbjQ9Vp8pCyLlXI46by50WwlUM/OnBLWVQcqLOkkONWTpccjSnChKYBa2k/odEpUwhZi0
o5bP2qUIbfU+phKaeMv4riDNF1oN5QUpbIQImKjm51Qic5qCFJmza4S1MT8buB7GeXxhbTwP7Str
o62Eph1nEZxsPmcr6yuAy7dYP12wpn2jaUsJTH/sIWpIet1zLbaGFyzX9MbDUoJyskbA+3I1QtMs
OdOixkKjq/UdLSUouZPiZxAROfbgfpxIn/M+F2u2rUSlRUp+xLrQCJe4/bDAbioa/49et5WojG1n
WKmEMUKvkfG+9MZvHqomvbaVqPSCFk8uqD9h7SLC3Obl0bXHZ7221ZhEGFXMPdNPCPFpLNGNxogk
NMdbiUmfIw782IUJ2HImo3ATTKTmDFQi0o9AR9lZQE3FhEgCXW1yPbrTdtQbFSUocwwT2jGdmSj1
cuNjF+ij+NBq2lSCsge5kBquGYWDqK66ijqJwNZ5dha2qUQlO5jdIwdh9QbEz/nBWJpbvU4rQTnn
czx20WSEa0bpxnkXdiVe73qNK1FZTj3Ldi+C0G3XZ6tztx33ikZzuJW4bGMXXEmZtTgljMbOGp1n
y/CTw/s9PzfyytptKoEZUGMKM2zrTshFX9LMK44rt8/g7FT8/g+8sYKbSnT23QBSjDzIKQd6sEMn
1u4Sn/OVXutKeHqNxcnE9ZtTmiQUtFYWqmzUZ3qNKwHqpbO1TaloTpkcnX0Vd8Baillv0zTV+JTe
4kCcpeceSh5u6/LWhQFw4bOeJ97/f1YrUEIUBCI1lmXSnlAoj989qtqwcWrGGzsH/Y8lCI/m74/R
6/PHCpSAbSAuNC7Xn5NAqcSJyM+aq8FwgicfH6Be80eU2I0mqLRAEptTT+ro0d2EuMdeh1LFzbtw
Ij1397XxUgO4yQ24k15zilyXUmTb8fEAjt0szJrN+oQYE7ZL4MnjUuG0rTW9rECJ6xR3CWHwssWe
6DzhPgtLyeh+vf9ZXo862EL8nf/JyKYC8ibPVdXJ5gZ4A3uJpELuOlq7uRUoMS0yz3A2SAwhFfUB
Hk7Qq7M11zoFW4ES0k2Te1y14/hUFUnyocEl8dNmYSWoNzBKTNtYFBhRsE0n4WdPkDa+zSPYY722
lZCOeWYsKZbqTygmHrE9epwoKNKbLFIJaOTZ0KHLrj95yA+gnDU8vm/ftfotlRgeOqos26zsT2Y8
/opM+9EqCs2mlcgdKTRvgWP1px52wINrU4skDWu8eb/jbyw+Uonaup8CL8GY9lTJidck0Mb1VWoC
tsJTFjX9+z/yRihJJUxrCANgwxG4NrxA44SLvrYfP+m1rYQpeUt7sNd2PZmWuMOP49voj7/1mlZi
1GBH8eahlOHSG8j1RuuBClXzoNe4EqNe2ya+NWErH5jY08D0+4QrnuaUUSJ0KEnqTHM0kysdH/Mt
+i4GxLt6/VYiFNGRQPVvBGHXDsHOsvuPntR8i7GEEqJDuo3k18sgTLAEglNQkbQJCkev60IJUg4L
WT901XDafPlgyvUBzeST1qgIJUhxeLaXyjHqk6hZW9zV2Tm8dOotikKJ0XaKYKK1QXdKvOBb7Dox
+au4Per1XIlNoL8c0fytOjlR+5jyVpoll0Lz3L9XTgRCCc2ar5lbeD2cwAn+Q51/vB8j/9s49P5N
LTTfSy2hRCmMZc8/SwxOpoB9lKFYEaOrpVYRllCitLL8eeiGKDv51USdGYpvcD3VhRPTeRxeGx8l
TDNoTPEaNNkph4dynRrSI4vv9RdW9rdaVwIVi6SE7FOSnexEiGMNfW3/7zuh1rRR9d1lXVOmWg/p
iTTXE/5/yU6am9Y90/KVOG0oMrUQrKSnZUuvAWv92ox21lsDfCVQy7KhQhDo5smuko/IKv54QIw1
21biFNcKQYJ2SuHgjeIDdYfUZ+NzpPc9fSVQkWSWlHQzKn5mfDLL+fdQgc3T+5pKpIoe3KGT1ump
binj7EfqhvDLcfXmua9EaI+bG55sZnIqpPkFlvQLYict2RRsYCVAR38QvgTnccpXinRJe924bRTr
Lby+EqAm9m2wmDbO0QYVUHIh9evXwYvemCvxGQ3nmjqPnoPTq/fSQ7CAPXGu13VVWk8tX9JPcorC
YJzSfRfI4GrBJkSzdSVCKaCrV6PseXfLgu+2HHHQLB+1hkXV1iNt3Ap80nkHSv3r1umeREEWU69t
JUCnyV+npk9laCCwh4s3xIe6A1Oj17oSoK6blrm11oLnseALb3CHZvKf9ZpW4vNc5dxGqC/CvESX
VsToOtJcd8Sdvy+6GPFCX12MKKwhadzgn3JtUB2vt2p5Snw2bgUxvYfj4GJT8X3JVv/P4vPKrPlF
lQitG9Nq5iRzQzxV5LEb3XNJZPBHb9TVCE36zJiHxQnJyT6LtbnfmknvhK4K7O1tI8uGY30Yd0Gz
Q0iZYbun1WtVXT/2mCNEdj6HRgFcYEI+5I9JedRrXNk+8UuMzFrGc+jiU224543I0XrN48Xx72nY
BqB6JyqTsXowA/gNjtkei3jArFyv60p4rmCO6jxyhzDd8pzcTIpkbehf9BpXAhTHH0AX1AeAPz3r
WZztn2A19aahKq+nvhPzvsIeQqO2r5YEA06RUwKo13ElPttscibTsYZwLoebDdeBMbp0/H/jAKqK
6z2jjbGnWIawOTuaWhuauQaLKL1+K7GZONJduqAYwriCO1QGX4ME4wSttlV1fdpPwxKJgArNDJmT
7RfHKXE0j1qOsnVS/z5uOYLMcHDc53zEHHgq9RYVVVqPIUbXYAgIvwvsMr6xEjXsOmCoqDcsSoBi
XejD85Xn5pPfpcljqz+jbNVrXIlONI2AaVKvD3FaWpDCFujOtv6zXuNKdFpyyjMeFOtwsQOEx2e9
k425sOZ0UfZP14OcVcZZHUYBmI6xOFiuqXdyVpVGmUyGzrPSGq0ENozjD5vbrd6QKBsnFV6wKgda
7n0AmfjCNodYOJqNK8EZeLbbDiAYYAFi3oxTC0BAQIcATrU6r2qNxgAl5LTZVWj7a9QeMtvt1+sV
Go+ecMdS5QcgMxExmtsQVltxh/WLgxYURqNW7y0ljkC0DDMl4k1obpG337L8oxEHv99v+xwurzwp
WEoY4RYMCMg2adtz5F00OM6v8xGMuvEZTfX7v/HGuq5qsTbZm9SnOFU49Mn9NMIbl+ZJr2nleEEu
p58836vCwqH2AzJMhD+x5Rm13kKgCrLsJXYK2HZlODUka/dOt1R/LEBhn/S6r4y+tY2QMyNc7zwg
Wi9GE/m7yShtvQOSKstyyrYPEisuKafvn3Kv/T267Re9jitL2AZPpFmbDMj8+r0CKeW6Qm9PspXz
xQZQ0ihyWh5mmMpnX2D87fU6rSxh5BFHt8PUK5xMuOCVa+6zuNO8WKiCrMwX8YxR6RBi81D94sFo
e+aWpHd4USVZEt8pzzaZ5qm0MZBz1s/+5uk9nqmiLH+AHIKFUQVgDmx72RfLDUkLLUCCQBfw9yG9
wZEoT925C63Ob+B/THO9ndK699avWh/VUmZiVE6O3XdbF0LQw3e1YZiuVrDlF9bHN9YuS5mOkK9F
P8dzE2JxcgLoXh2WMtPTw1mWMiHrMVmlyIBv4NLxwV6MUxplehldS9lRZemVY4YFVOhN2VMwddee
1+ktK6oUySvqjexizjKeGdCL8vmp9I2fWl9T1SIl6OfbCjfNcIJ7ucs2hPh9q5nOMZXNYkOMnxhO
3IYQE5aPEMe2/Zo18YWj17mVV3ZSU9mlhUdpihyMJsTzIKgPEInl9zpNljOOTowQx6jyyUpw2Xu9
oVL2jq1f2ihtyzY0FsvdR1CuKX1CGNsd3m//3z3utT9ICd0um6TpRn0H5V2M4sdmtdCf5RBVX8ld
y/G59NvpXNaaxaICaxmnVJ/Gndm8zKawuztX1CD7UwvYKkQskQEZgyq97oYmzzhdWM4Zbp0VPdV8
k/EUYblYhNiOPi19B6prjlZR3qfG4IzXU5WsuxiPNPtc2Sdqve1AVUmNtjhbUdhNmIjmGk03SPxL
t/t/w+y1sVOWDRnJCaRp04ZVS2XWmU9tym84rHP9kfXQBfiUr/0zXt75fIstbAutNepHfJ/q3tE6
dWG0/PfK28f54kCxr8M86o48Wv6Mil5rjzalsrjENdzKHr5XuOX9QQb10YLF/v6sO8/e1wZO6XUG
VTnq4DKGoArH4GrA7tk8DBv8Qq4zhtTUAalKMLOurabPnTaUm3vAnEMcKIoLLkTO63uGqQrBWsPG
1Cu323A1mxEbd+zOMazu9b6rqv6yfasCfja04Qgq/akqoeulxphrHezMQFkjfYExnhOwuDsrZF/q
kq98g1LL9z/uWwOjLJGzlC5u9sybliTszonkXSEMvTmpKru2yVg3e1gZdOqxIdWD0HVgxmldwUxV
22X63pjgA9DywuP1sMm8W2HUF4b89SlvqsourKbKKZqiNoy2wtubPEvdilQk1065RBdm5L+Huf8P
K1MVeNlF4UIjNdksyqD8kVf9H2jz1Q1LfAp9MV6+UeQa3RtGVB+WxVx3fV6ON2Ng9kerHZOPpTMl
h4E6UHe3ZKK/xT1A3kE1ByBo8b8uDMQb00Mqi2YVNI4Fb68NMab80xXFRAnrslzrzT1lYfHBoOam
I/IQAM7HzcHpyYO1qrWVmIGyIJb4QWezICbFUvyTxMDJ20DrfGuqIjTHmcotWYsudL0AtHZ+Dx/7
t9aQqBo0YXhgV3qo9HYt2wcmXnAz9uVwYc699TXVlWSzat4WWckp0f5gisfIM7Qu/aYqQcsBdFFZ
GYDza60nvOH9kyGy9bPeoJyj9D8qzm4eF3S8MS9ozplXuMpqvxT5k17j57H6T+PRmMAWynlECyoY
xjLBVmuUBNH7rZ9H9pUgl8pVCEO8oTPiuMPwmYdco/SmD9lqVne95xV3pevUL5ysxgtVA2+sWqry
Ko5dqFdex8WooEy7Hks8fYwaHS9SYb3tQpVftQI6CzZFTehaxh330uuu27SuR6Yqv3Kwl2kCk8NR
KibvBeiv8XHxm0FvrVH1V65XJ0le8JkjC0eLOuXl+2xC8v5XfiOuhDJBiy5PlxncepierTWKeRVU
5Mufeo0rE5RnUjdNorLmui5+uzF0yAXciWbPlfk513G04p3OJtoBSI1WHLtwhNG7D3HF+Du2qOox
Wjsf6xB7yPvN2FLKPrmu642LsntsZlmMc09CoN6Sr3jz/eyLSW81E8reEXEmCuAOFaHfGsNdXwd7
0uud3jxXVVfYUMM2M4s6lI57qBr5Ja+KF60hUUVXW1KTNZI07SMXO6RF/KvGfPHCUvbGJFdVV+08
tBEYUy4vUFoPix9/x2xd83zuK8dQp8bJdU5Zumo8EW9s13iUUT3rnRRV1VXfzRHAa6i30yhqHFhM
ODip1PycSnjGmdU0Xn5+BzSGn1Bs76tWXLh4vTXiSnBi3jIVy7I2YZDAUZ9HDNZt2Yg7vcmiBGdq
zH4wLCRgrJw9Io2N26ptLuxEb/Vcic21zWcni+cqNJpD4boeBfZOpDkPleB0ayl76bNPmFP1q0j6
2xR+vF7bquKqTzoXEDdPi5kDRx5Gzdm2Qmu4Pfn3WpjgAeIbHsv42IsX7Hy3PtI7jqpqqxwF5GRV
E9PEx9So3QvXDzQ7rYQlRikxJs5pEUpJmxj1FvvZvXA7fOO0onJM5WDndlz5zJEYtjB2xePypxux
o5qHbX7SG3QlOINFmB6ApQIh2lBcGTI7Ld7c6u2dKsqUd/RgDgK3CCtezAw3uh2j+Ytev+2/J0uX
bNVqm+xtQuZ3DpykSLS/32/6rWFXQrMbYoodm7UOMfqtbge3as+OUMGtKzbNzisBmtXmuLRzxIFl
7u0roLruh6xper1Pqqqu6rUzS96J67CT49EtO8g3ZZHqrbiq7spaDYt3tLgJq9i7zn1MgvTqbk2V
aDp2Rh5DXU5CZEDQ56v+85CnequtqroaK9+bqJhpQqNdR0BT4tRbht725p6n0X+uR+kwZa7VsSLy
hvM1MuIPadfpnVZcJTj73BbCW4smlMX4Mq7yk9elP9+f5OcmXrl2qXIrZwJvX3f1OUU0THg9N7x0
exdG5Lxgv9a2EpsOxgR52ZQNjkBms/edBMNFy8xwmByCg/RwBFgi09i3cXspjfGvJuK1n1Ri1pu2
Mu2FrMOiHdavaz9T25uUEb5eeEvdl6nFr2Prs2uMAcOaDuvLT8FmcnytRfMl6+Tyya+Gcc9rwnjK
rai8zotsfTJLdzjEqfiEWVaxr/Nm2+Namj8M1LPv8rwZD10Pniptuuy6w4nwmK3R9xoT+mtzXcxY
b4tRiUI4q2MoNaxl6Pn+xyIIflmRpVXkiK7+77krMRtxDbNqQsccMHsH6rbrqk7zrKAqzIIG/5/U
Z44NPZdJiKXbLuv0WDmY1v/d9SlAPm3iVhziC3CD0UaKvWSeH7SiQ9WYFVkV25HIq3BdrSuxnv0m
AqGntwe993fPIWOLwE6XIrTKJMNtTD4GTvqPXseVxUhk1kz9pFeGsdV+9b3gZrVxZdVrWzlsAz8r
cykJGliBv2Kj/GnP8kqvaWXFWKn3DKKRIcksbzjm4mrh6UHvbqOSprCSsqKpFzGkKbu+tc26eLCm
oL8wKG+sdf9HmxLGNBdFXYaZbRXXmLAVNxtigQa7jn0uXAMIXOXt5skz9J5pVFWYUVd5MpHvCLEd
npKrEUjj3ist1iKtT6HqnsZElI3ZVBVLgn3tCGpkjKbWk4Watvh76uOi6A9RyVVwStNnw537Q5ts
gebIKHG1RjAcO2I1dM3O2U0ZziGpp1fdY9pKYGFzZlPwnORhy5PzLsrtYuea4qPemCv7vO863VCU
vErURvs1XYDvBkOl+SphK2Hbp5vhoKeuQxxsIq71DxsWshcmy/m7vbLtqrqnHrGGbSdxhTgOvuQB
W890TzVBuwf5aN+65djf1zjS6h2HbGWTxyVtBGJplcjy089Jeev65he9D6DsgznpbuSbQxmu+GTu
nMqfd+Zafnq/8fP8e2WQVB2UhdvbWgobRdsaHJMgOOCeem0GxTcLe9T3f+Jf5eNrv6HshlXqpWD7
Xf6AQZq4lfnp78qr0kejoPDSmBIMzOfYv48tObgYtZv5GdLJbl+OTvvoRoKeNDjVr3srSpZfU28V
l3TDb3ZNiXnQCdZoojILU1iq7W46e6cVcdQ8pBXMkX3plLV5BNOc3jTcU64TjCkfXGHYX6s1de5E
m683xgyUthbCPyD8avfvj9k5uF4bMmW5COw4xV3LKMNNrN4BHjfFRr3m06uqUB3MzXczl314dIBz
e7i17dcALaZe15X1ooFUbgx1X8NRmxLqmObqEIFt02xdWTDazvadsWp4drCo8h62eNwtvea9Q5Wm
uTxzQcPmbcrCN27nx62/awvnwnL01idVFogqwkDchwkbOtsM3dP8E9nGdiHE3mpbWSKsIONRoORV
oOgFU6Vysx3Utgs3pvMu8spcVNVp5oR3ol9X5F7iLNlvuGTvq9WR9wveYhcek97ovypSKyrQe7B8
87AcpDzAmL2b1vTSlHmr/0qMw+JKfdIBJZV7cr6VkEMx7rUcgrkVelcVVamWpg5H8Dorwxba+DM+
m4+OMVR6O4up7O45yKbSHPwiJBuJQfQQvGBed2lxfmvkz//+nweCmUz4UlUzPT9XToj6oYAQr7UQ
qGqwZHGnTkal8YFXcH+HcV60E7L/+X7jr27ufqDyTODMzzZuQXlYDCDu93GTA5i3nOylboGEjMJf
cblziqv3f+3VUcKv0P57lKISE2Abj+MwWsdy35rdE+xhnWGibWVdgKCMKzdVfeG4Jvicuk6wH7xB
a2WgdXVlqMvKX7OZyHJN5/Mc8KKAc2lxYd6/+hXAbSnjUpS8AVUdobVu9VVUwPTv8ZV15FVKrZzt
J3pHUFMdoqYLPDMiArBr/RrEwUNQYcSp8Wn5E5QBgttsz5sjz21P/7hmchMH3tP7Tb96tvIDVbU2
TaSsPZSIPOy1PO0nTlPdmkiArqt8DL7Ersw/v/9DZzbL/63Q/JB6wBImjq1LUIRBjAfarvDrlpTn
Wl3jgjvfVmu7oM3HUGQnIzNHA9RPlwpR/t0aX/lpNR0aeFWVsN2XvKI30wdw9yZWki4AoymujgOm
7DvkH8E+rVI4sB6+ZHaVpU9+hWVnuRlaKUIGQF3iTVaXGYPjsLLsr2mRf88bLUwkTSsnsQXP7ZXj
KDkIUR5zTHN3Vef+eP+7vbGsqAq7YLXbut5oezPWj5kz4IQy15cMZ95q/Pzv/1nZMSNa0iRNWVdE
fR/FXobVqT8c9XquHMN4sq4n8nYcIcfS3Ofj8IP0r9ZbDkOurCo4aE94FsgsTBMbxaQPCstJmwun
mbeGRVlLRivD3zOOcxK+66/Z6ob9Nue6PVcWE9TbtmENrIeYrUN2N34OKY7LWkOuyta8JGlnzBny
MDClC8Gr/trHnk4Kgt1UWUCmCcfTosW7Ll5M5xhFvreH5ppe6/Vcjc7AthyRsUZgbmp8bovprram
7cLa98b3VKVrzWKta+mywbnrltzUgSxueeLXylb7gXqwsyF3lGOTZmHl2T+yOL8uZvvC3vlGx9Vj
XeWscvBxXQkLd/woVticsCe1CN/0Wwn+om2zvGh5bsK2gtqAYXhe6ouz/N/HgVcW/f872c3TukZG
k4X1ahYwRdvI/9wvJDN2mdyqbTdXXv2rEHkf7aO5jOQhdTLsSPLNHG6sZnOvvSEyXuIpL3dpV0QH
O3LsO7yIJc9Wg9zBeWx/dpFt6pTXgKJRFivTs2aMfY00pJjjKAe8SEUca53epLpWiQ3uFXZOMSJY
R2DMscqdsX3ViRsZKEuVQxhuWG0kDPO4L9b62R0NzaaVharh7obHh5WEaHi3wzC02QP4aS3liy/V
pUr2c2sIXHk+JEHlPA6LN/zEHy/XW07UQ+dsN3ZnjGsW+tP4JLOKItKlcPc6Yx6oR80ydnA5nOI0
bNN9upCU8zz70nP8WxGvDLpYA3fOyiELx9lerxYbY3Wvi591Oi7Vw6a0uiZvXZLSXln+Xv3xT0Q2
Tmvrker50oqcZZTU2oR4lVs7X8anwTQ/6vVb2RzG2eWcUkcpyJ7yNgIfvsts3eBUzm6eHXRbthRp
GIkm3geDtRftPGvNFKke3gTUjiUegzSc4v5Hb2fTzomdSevCKdUNmduthwmpy93Z8z/Hsnysg/aT
1oBLZcDzvLIr311ouqgaTHVqeegdqbeuqLuxRIri27FvfAiystkv5XWz9IPegKtXfqfx7IyCN+PD
hFBibxlRunObZtWb41LZMRNh4raEAdsHiCbWg0cUPWXjNGht9lIVklOq6ETetCQhkterpDkEvZYE
mLXW/vuYn28Ou2XSJaEr2/9xdiVLcqta8IsUISRA0lZV1ZMLz/a99kbh5wEhIYTm4etf1l25cZcr
gk0vT1OIM3DIk3nftcvDRpf/+Z0UJ//QpotBqrmUoGDYkiPl4waARLr6oHSxcCcatk23NyHBwuu9
H/KL6vuhV9QL6c5TF0xP917bSONzQtorPC+0Cg9pxAsf8CWsO/Vy1QM8Us1VIPpGFffgMd6OE26+
XtvuIullchHaGJNC1NK+Dcz0au645yl3cfTljsc2wFHhQ7VBbtNosga29zvkLo5+nfaI4228fB3w
6IGRVkK5LSsf/HbF8c/USmR6ZdXrZNv1qQpVemAGEqZ+1p0SMYsbkCIusD4sb7bs21j88rPreCdI
olXZE5QTsYR+BZ9Ep249V788EYtD6LinnZOGcBKgPKwH+o5hyDuvo0weu7ZOXy0z/yVrY0RXlPPr
YJrmwzR3XvgW/GvHd0dkurLcZAlZDgiVFNs+n+RqKr+P4faUNm7Iug1cvmbYtKHc6ryepF/UcTH2
0ABdLPS3AOQLlT3EAYR249BLlYynLsaeG6kXGVBofPbqaOl0oH40+zDtlDLZtCTrQghMFxyCe2b/
EpedV0skdQH2YYfRr6CG7brn50x1v1oDxJKXA3DHbacFEpsYbZfQgJMqN+FaPSyoyryuAqlLa1ot
TbDW0LOFRtEy5yTjJ1NMm+fSHd+ta65lNBmoPlZDmJdVwA/TCJZdv41xvBec6aBkXbExe998Bife
p2wsvQZ3cFgc95RQ9eqo1ijx0Gh5oIX5VNJE+wViF2SfEtMvTTjjtETxQzIFTwvagF574oLsWxRI
kQ1TpNUVampFuEf5kvop0PDUBdozaToO2hf5Ogk2drBLjCKy7NmNoHV5jfuzJ5Iyx0FBKFMDfpYF
ogoIhG3V0OddqtfjDvSt585f/vVvHV1gcLKlJlEgRrDMQdRWguJg8bzjMcdR0wDio6PW8jXUTs1h
j9WHgXT/8/uuTnaNJijzFjrKRIlCZqvmh5Rkfk7qkpvWsbRVu4eBSDCxgvZ/Nj2MyUL9OkfMcdJG
pfNSl1smoOCkD01PoIFdbH43duZ4aTIqKM5sENqN0uFUqPVVn5gbu3I5dC8cRhdl30Q1cPZ2CQT0
1cwdHdrlsSri8XHmI/sXnarqzuvDuuR44DFoCjn3GfAv8his2wYwIfcSLuKpi+bf1JKkO655AtR4
01MFVsUHvI74XbBdQH8qs7QJLIrsAmrFp7HDDMhsgluiaP8BEl/6AE40mPZEKj3BVdHgrY54dYSW
7AYVxKWev61Lj/ATRqvA6JnKl2J6m9D+jTZhcdyyi7RAJt+XC+f3K+TmDnPXhJBR3D+0MdOHrmPh
/aTLf/Sk5Qemugcy9m+GCijIkEGwmCVzeSakqQ5hkn72+sruEMGybjLIyr0QJX4QdHbBTM67j362
nbDDIwiNpiRIxaYiyD0X5Vu+6lvj2xcjL30FJ+7slTZqnTbcpGhzTldAvA2O5w0fu2bcKQ9aA/GN
KowzUdjkPNL0bWd2v8jg0raOJiiDhleZ0H28DLlew8AeLB0av7fBlDqhJ8uWqi8jkglMKI6Q+M6+
Am7mF+xdYH1Mpp5MyZwKKkPJj+OsFnUgJkhuVPCXbPfCR3Wx9dClG8p2QUyua9kfCmALHxY2VScy
yt0vOLgI+6hcI9WPPBM9DwV0mE0+pI3nJcFF2G9M7dusp0IA78ibHPgPoAvXzErq15yILxv3W5lQ
ZRZwrWLNxD7yDnMT2tyZwKQ+5HYcQ87PrSdRMWkIXmdCTuv7Pgj/3SjzXLjjrss+I0buFh4VbcfG
nEJbeuYpJ49D5StqY9vCoSi9Y3iweG0ZiW8cyP+I8V46kY43xRq43Lmq8EXnqTquakrvhmgfDk2x
2qeoLesjcqT+hqeiMMp1z4vHJbHBqUsyfV9p5MsZVNg3ju7LvDQ8dSH4BSfJxG1ciMSGw5NNa/OU
LWi25WoP5alJNYV0IVgaP/dLXzQHAjj6nLNlBro0Ilw94b1OHes46aYcb+XbUyP38W5ZR67ysFT1
PalBYfD32H/Fk12CR1ySyVT2XSrMGJtTEY3xeTcr/wier+Tj3//FlSDtwpsbCtIIvsSpUJJ+l5H9
1nXci46FQw/luScUVYMhrb5B6ipbCmGXnuXzyv1qfZf+dlj3nWVDnQrZRp/YENnDFNovfpviFCdA
XIyYDEsTkfYDP5V6v2e0H45ext0RjRWg7lhOaSZCGrzKhumeMP3ez7TzcoGSLUhogmqz26NPph9B
qjT3fvAK9IKff82ygSfseshEPNH3tV0eGzir37qdgDzzOOppOyJkFunboom+zVnkF41dQlpeRUM8
EJgeou2pKtJfQZV4mnai8TqWDDBouE7MTH1gyYhhG6C6/bYkcnZbdUM76zQVGV/qYzFNj2zt6hsx
8IrTu6MYNC6atUUbXaypNHlYNzvwoYnfIXTB8xmoS+Nws6kgezHdF5jNOPaMfvj7tlwO2wuZxOV2
pZAwW/EEneK+yef7panCnCbFftTLjghTkezGvfbiMS/9H+fbYogqigY6pajmJ7QSFjBFliB5IPbI
eVg/hNlsDnEJ4pS//6wrH8TF1UOqrtu32iais+HXzEDKixC/DqBL+JoCfhqVQZ8IgwfHnPHpzc7q
t37LdvI6cFIYPAVjkujZ+sEO8htYn/1KHRdTz5Ny5LKKkJeGtoBeYqk+gafZi5aVpy6cnkc021dI
YYl0K+YjZib+6VhC/KLZH5yv1RzZooDxutvT/JzRKr1h+ZI4XziVLthqiWkZlaB9Fl0V01dxRasn
VVXzfQzG2lzHnbqryRTcmVDaG/72sh8kLm4Ush7lmi5dIpRh6GN2KleN/JWssUjwcnOM9PzR6yi5
YC+tshT3UEiSbRCGfW2DgRx0kKSep+nid79V/PFlVLrkcyKgKRwf1+4yBLgGfnnABXvtdTcBwlVx
dNi0PkoIh52G+db42ZXI4GJ5qrbse55YLgCkOOu1vjd98cNvy52an6lyrjEvykWcquy4V9nb9kJ+
7mfcCQ31NHQ7nThDZwHRGjfE8gPwN/LGg8yVp73EBfOwcIqisW5xXDIatrmBJOE/Zcbi19k6fGlJ
t53aeh9PcJYp79Z5fIViywsQzxMX7DOl4bACEc8E1YE8jiau72ikqVduTlw49TS3kdz2hAmyFTGS
fkjf7GEb37pSvJxAExeUo6OyB8NywkXWl+ycbrw6YsQaN5aiD9d3O56K/OrFxOUvLcNij1gaMsEJ
Hd4zPqyHlWl7I0G/7BeJC1lUkoRNVVEuWJmlpx5jP2vodxnGOP/zaAFwAdnmfWRiNv2TtPEPOdGP
Pm6RuIhFHSrZkTFiIhy26cSiLX4c2GKPftZdp8ORn8Jqu2z5Oh1a2tAjA7G1l3EXszgHMe/qhmJX
lqXO0dkLHuMm8dLT5ImL55K9sf1McFoS0oKZul7JPRrQ3/2W7tyL1KxoFFQZglEA2u82Enj18+L3
wMKda9GU7VrWJQLdwOswt/t0ByFJvyiauIguyBeXdm53JuQQhMdCFxE6JakXTwaWfvGt37Ii69Z2
U3zFni/qVzLz5WDl5qUdDeNOBd0WdYjWTYOzqE01HMIRKFFeUObFNwb7jpNCnCZDcNTY93l7H6J/
l4+U+tWHIP18vjObmfuW1IYJFQbF49jbH5DVG/0ivIvrkjvDyxPg8iIbt+GxmNP2TvUYC/M66y6u
K4lqNUZFFOEuTb6GlJzXbvjyd9OX6/if5WfyB6hrGLkl6R4JWtfRO7OG5tH2Rf8g17ryC+sutAsl
wtKB3ZziXc4Gh6ZKcqgncK9bFgbOn39VGtYhYU1ARUxYl0vW3rEqvjUpfyUhudiuuN/TJlw6GFfL
mGNy6Ymb3euelSSOowYR+i4BKy9nPQTpxoJ+O6iq/VokKICfbwvwVwXBUDcTZZrct40+AJHquXDH
SSfGcGR4ywQYo372VfWljtiHvx/Ga/vtuGhRShL3GquO6/TNvlb3M7klpXDNtJNGx70ojS1VJGLd
suO6dDbv2sAPR5C44C1dlEtSURsJ0A1+ISo4DiH95bUnLnYL8u6MdQr8UlMGchlMAZq8lXQ/+ll3
sug8RzsQwC0VIzH/ZEzjlAPk5nVfSFz4lp1qxmZcbwWeA9a8rqTMVUo9Pd8FcLF0tAsLZiowwG1z
sEf/b1+bf/22xXHOvUtkP2QLFW2T/Ir68FfasU9+ph3P7FWbZmrmRNgehLp5GVL92dB09uoxJn/g
B8K+nWXYRWKQLctpG76qs9HPPV3N6z5KeY+6KEIGDY/c1OFBl6UfZi5xNa/bcVFhIU0sWKF/UDy5
aO3pQY7ry3loCYUmgAh3+hazj68yApVKr6/p4sKieakK2S1EjHRfTsms0deVaeGX911omOkylW20
J6LW+kC35lNV2Rvvd1fioYsLawE4qGPSwTRlPzNZvm9aeue3J05KNhEe+gDOjwQHn8UB0fCnnfw6
n8kfBKx9P6t42SJBqjE8NW16N0ObzqutmrhoMGhayAr6QbEojfkU740EZdX4j9+mOG5v454H84g5
ynZYdb72/K1FG/rgZ9xJyVu7plBa15FIWm7+F9dh+UGS8qefcScpXzT6tqqdItEH2/oQL/W7dlz9
Xi0SFw5WFGBAlDMhYuuC7S4euuCYLn7zJ4kLCKMx5CIrsBCI0ZqPc9KBpWr0ogzkeIF7XmCVVjXo
sYxEzLLuDxJEqflOAM3w2nOXHVXuRVONFpdaXbe/VrnAg6CZ4mf7chP47YY4j1nD9yoKhaoadp8E
zXiIU0y4+Vl3MqccILBVEhuKZjeQeonOAa3+52facaESEno2MjpENNxFydLPc7N4DXEk1HGgpY+6
bmXFLuoVlM4HTMrST+O0Fh//vvIrlywX2tSMFPT8SxiKaRnL5phUfYsWZhEHXyXkgG70cq6wUiQu
vglA2VmbXYYibhQrDjS2+r0OG/Ci7q0+pPtk85WabckTlpIItBigUl0DhNE9kNt3Zsvy9PefeyW3
uPx2YVPbrKPNLlJw5d6nAf/STel8I0hf2UsXaQXmiDKesmITturW7jD0U1JDsJWkYJApUrP6JTEX
cGXXmCdDmO3CbGa938BCcGi8y24Xa2VsMdphwHlrtuVXBgTKgda35I8uafaFG70LtTJzlm3JSnaR
ZIDx0yrSXyAbFp22sGFPU99WzM/VXchViP2QKkp2dMnY9iVRrD8QsB7ceg645JeXfocTSew+dyqt
1C6yOJtPGGCpfqou5d8DoPgeITBW4rOHXX9q550cOQODEE1IADq7vfJSTOZJ7EQcGfXlMGsEs53+
SBCK8z5Unr0FF0UsyTq2eDwJBVlbdmggYxCrur9xev9DE720eU7SXgKSWAzr7mIbQvmw66XPV6bY
eSy39lhUqbpnFoOBy9qYQ0F3kuusMoeatOCYg45IzgdIePWYAi/ztA/i07ZpvKWWM2jEaLlt95UN
4+ZYmL45+sUMNwLPTRsNul4F1Aan05DhXXsPN88y3QVHWGX5ZQod1o0sc7zMz3e4Oi2ea3cuGGHQ
N0W46vWCosE856bzMpWe6doFc+kIMORhTxex1HiZMnrJCfhQ/FbucuUCcQuNvg1xKCDg0C6qhxZ/
/MKDi8nLtn0sVdbuYqbb104rDTwp8+tBuXgrQ3m6SGJ2AVK4b/Pbva6++x1Dp6wbMWwC2cgBgdk0
oFrMONrR+QS6Vr8NdwFXOtw1JrrLXdCoSV+li7UH2k+3SNfpyyHTpcSditlYW9hdcDpGOYgXzWmD
KJvnB738198KR2hFRm3XwTq4eIucl12Yz6z2q8BcXGGAOYCt1HwTHTSqP1YD2d7yYQj8lu4CC1vo
OTRRkG7ClK0+6Q3zqBkd/WbmEuJceINK09aQbhZQYvlfRPrq2CrixSzKExd6JesKMLpuxdxEM1eH
YdHFPXCL8kaieBl9krjYK1Q0cWTKcRWE18ndCvlffcxUmJx1zapv7CLAuyYSSIJsHH1/kZNVizRe
7EzVJNYSwabrMesdbn4dExd0hWaG6uggJwGswvRYxITcMQwK+xW2Lu4qpovmEEseRdQTsKSqJLkn
eKP2tO6kkcWSDfANPoja0Ac9fgA83gsqk7jAqyHOonFv6SCGuvgRql8KrI5+nuWirmizJnOBm5kw
bL8D9V+fj0v4yysYu6CrYN4xbRKNA1C1r5J6tTnAV+rGui8B/YUCyYVdbaavGEb0BpHZvr9jdhtP
AHzEDzG46Z/MXETfEjnfmlq/Epf/AELNBJfiEj8EMvYkZ002v1uHofrqt01OXNbZaNd9jHvM5Ez7
I/Dtcw42Nj+wUuIioTbeSsxhNb0Ayf3PpQgFw7y038Kj5wklNjUZ2oR2AtMyn1mwflVZ4JmsXEqj
sZ4zCEzhyJthaEUVcXu8hB0/V3X5M1sWxEUQzL2APPthZmGYZ6vyo6sAMP35tpiqnCBXiaUjllWv
kh1QEh1YL05+Djjnc+vxUAerHJdeBNVeHbdwwiDEOr7z+aJgXn1uHGA5iPeB9l/YerwLoHaYg3vV
b/aMuyiqBFd9Psy8E9AODh6GKmvuNz34+Sh3QVRxQGTBI9UJY6IPGEI4NOv67e+7cqUzw13Y1Iox
J3zKrhNxNPCHYk0eumVG6mgPRdy+DQg79VnyhculfNKjrF5RA/DTtja33hFezvLcBVZt5YqWz7J2
IiV6sxhp0fR+6NLouynL9QxSYUnyRcfLN9WVledRcJwb3OrgJkwzKwwZhnPb9vZkDO0//n1LX46o
3MVcTdi3OkWpKyAEqo9zMP5jtd8dADyCzw9xuEwVGfRoxWA+r2hw5O1glhtp58q6XcBV0jLoqhja
CnDXHnsyYjLiVt/nmmnHsTeoLoLPosaWLOmHO4I/XlvtUmf1Nkm3Si+wi4EfCCTUOQ2o37AqWBue
77WNhyBjfLUCYa67SyB4eYoJLQ5+S7/0EH+/sbC2+K84F1NSkNzKJu8xY+pp/PIdfjcOjrVJB6QV
y6E2YZIPm/FLXpg3fG4aWIUR9Uncir4MzZl3/XyOWr85WwzLPTfeRN1Qpoo1YlDkcZ/HT80632hB
XzuCTtcpgupOBeUKIyqefsUYmsy7Rb33+5aOV9a8KYAG2VpB0+jjHKzniqEG97Lt4qsgLx6FCu9y
IqC80nljK3kGkYDyC4UuxipbJxrqiGuRrlN3UNAxO6zh5pkWXXhVmbZbYaLMCJoV3wJV7Pk0Dn6+
76KroioqVZnGGmdlIKc9DoZjTZRXE4e76Kq2GCmGHi+73ocPuKJ87qEY+/cPenHwP6t7PM89P+Mq
pgq6VZsWmHTg/7ZpwI5sxzvBAJZfrwd0NIef/wvw+2xxUbSI5DT42CeQUImzwOu+xhPHRYMkjqqV
71rQdU6PQdJLQESNH6UgWgrPVx42fCKSSCNSM2+HpOmedmgK3HClazvvuCkbS76aoLUCVA7Du5FG
yzEp0u6VLoDa9/q4LtjqIhyAmULVimiHO+3DWB1415YntYa7F2SRu6ArK+d9SccKPsVbAc7vB8gR
3ei4XImRLl1W2YY7bsh1I9aoUWJr5+JUrfF6Y2+uWXfyaVWPK7S6BysakBHXtsigZrd89tt3J5um
KgaHUNA2ogyb/VEuLD1buxZH0JbfehR5+VbOXeKsBSQg4cyKRpDAhh+CZdEqj+tleKWqFHjjoOKn
rYz4jShxZbNcio+hskPfgVBObGZ7w9X/oA3ulwhdmVCwMkADEZL3ot/Z5yxo38V17GfaZf8KexkB
m5a2YkgGfRr7895FXmo9nLsAr0BnekNfGnVH2yZ5U81PBEp9nkfTCTujCucuW+JGjG0JBohgrnPZ
eUm+YuVO2AFZHyi6QAUjGPm1pUAbzor7NY8h0fg8Xtb9bIdoUVbUW4H2VhbVj8M035JmvXjmC6nK
xXiNURIPKui0GAGBSZ9oxMrqANTkYqBMw+RPzawfRwZ3MV89gGrzZo0GCW54n4zzBzsXn/4eG664
kksEtgxpVMftYkTd1N/QTfvXBqAA+rvtKynFxXy1CwDStkURUmal7g6aQwe2HiTGIyuwYvpV8y72
q5l0XRCCGm0dlvmQ6v31GBe3mJGu7Y5TK6ASwRjMFmlBYpodCJ+ak017fmN/rgRNlw2MqoBlzTgg
n2dd92pZCshbJm2TXl7jq/lAosTeb40mNwLQtc/h+DEb2nDZu9ng7Y20pwQqfYDJYYiRaC/JVM5d
UBiVjGjMqCJFBnWeRmbOIyb9eAm4Cwprh2KYpgLGl5bSc0Om+45Xt3hiruyNi741y5CtI7Q6RQ02
l1NWdj+gV6ye6ijSNz72laPk4s6aLImbZSCN0NFyGAqoD9C1+fh3R7tm2ykexmzZVNAMWsxc/iwD
+2kIuhsF1ZUz6opbT10w7HJbGtGxZXzPAbP8p8O0p4RmM+vzVnXmdUhTPywxd+FcczMXPR7O8RmY
Ivd87dQxK2jpFypcNNecmp2j4Y5QUQ0/VTQ8ELBE+yVJF8M187Wy+2Y1OtalOa5l/IbXozl5fV8X
OrUajam5GgvXSZQeM26TUw22Fa9uPncRU5PKOrAdTlqwtXod486SZ/34zW/ll2P1W69lKikpAWLR
ol35YzvwMpeZ9LwPuYApZfYwaQtbi4VC3y9cnppxeue37kuc+H3d21ShNCGVMF0JSrOuXXMy+MkR
cZeUKogyOtXJUonWxs0BaJ/gIMnudwV1oU9ox63jtBMlelN8rnFP3PV4w/SVWOAin4KxUHbAeKLg
4xqiG61s8UhtPz4tYUveyiAgP5tC11/8PoGTrjJMYxsI2CnRplP2EEG15IB+5i2pnCsB3wXQlIPU
nNW7EhPUCb8u29jfyYhsT2MZmBuh80pUdnE0rKg2qdZRCaMKjOdA4fegO0KPXtvjImnGQqdgtpWw
zrbHuV3L09rx4d7PuOO227Csdmi4xEzH/May6aEYdj+xH+4iaQhfx4LqWIoKiMeDljzOA0X9ANjc
RdLUmJw1c7JJsWTTv3XZ3PVJ+cFvUy7f+beYkEx6SiIg/4DtZp+KoX/dxOZfP9NOnVlQacdUaZhe
0odJt/9EOvjuZzp6vuqe75Bsl50UahrAz0N3XOG4HzyP/wHPi9fOFm0QnBM9HJdmeJyJ/cdv3c7F
MAqWED00mC5I9Cnauc2rIPSjQ+AuNq9Drp55paQI0LI7rQAkg3IBks1eS/8DEhXMU6uiLDiz0LxV
dBXFlPpVAi4eShpMh8k1Cs6pssmbcWuTN3Iq/JKeC4eKpkU2oy2lmNp4fpOWdDl1WUr9+q4uHmoL
koVsLZPAQ5HL9LkCT2xIbtQZV1KTC4cqFfynibF0NamgzLOAdm8YeJwN6P6j8X7Ci/aRZMGtm+2V
d9n/uBV/CwWAXs4pmZbgXHeBYoc1aNWxlXz8leqR36HZZu422wWHnbLSLyS7ACkSzCZTiQrO2z61
v4I0GI+4UBRe04cgtHoeJcg6E7kOE34Qsd+GUr5NQHLm5w2OI5dFyxpQByOX8F+g12+PKmLRjSR4
5Tu4+CgaDyhFTCCFgbyBaLi1dzsZ6yet8Rqk4wyq7Bjrf8JbrWeD2YVN8WKCmus4BGez4hSn1YD5
WOs31Mtd3FRJsxmnF701stoTKDrf2l7eqN2uFCMubKrIxrgCDjE7T/P2qVmq13u1+dU5LkiqnBcV
GIwsCFpsCTRBt3/GgvkdHlcZMFw2UMsZ5Fwabk9xwn81We8HZ+QuQCqKIMXOwT51nszwqLeiySNC
Qr/7oEsVNVFwITO5FOe6bh71QL9smF/1cigXITWUSTzOMg7OwEz+IHax9xEZ/ZhCuAuQgpxc0/X7
mp3HsPlVEuCFe/TTvBIjcwFSVONsR0WPFGBBy5Dq+WsSTn5vwewPfFRmO9UvJjtv1fYFQjPvZrt4
lWfMRUfRcVTFGrLirHbQhO7x/G3rmbwRev9r9/3ZSGYuPEp3jHKJRHIG2Y4RG0lGiLGm02tZTeH0
pHCJuO8wMp8XJinuE8mCtwhx5nGDNCW0Iftp+Zdko3wbEYgY5SA0oodxHbM0t3M9/qAYg/mYtHH9
veI7lXlU1vzdVJlE5qbh6OPILJ5+KeAD/41DCmxT0NUaSMclOmmZ6sOYhtO3MrX7HR4YMBS8NM2b
siRQSl6rcUkxjDb0uQ2yccpLHBnRcroftiCKDlymBnxKOlxyWpZ4nF/65BWAF9WXNQ1K0HOmM7uD
mnV9lk2g7wOQ6T7yZbFY0pL5geaYCw6ztIQuRBwXZ6gOqXyvBjzl+yk7MhcctrEBOP0+K84MIi7t
wtt8ihBE/u7kL78uMBf5ZRNT1tNl4RYz7796XPYeIUv6UyWNfC2jdnz4+795OS0wl11rWG3POsqL
M+nC+yLVHxaU9Dd+wjXbTk2huAb9zdyn5yLEu06gtxOjnZ9oDHOxXrpJ+Q7IRHHmU3xWBfsEfkKv
QpW5UK9iRn9GZ0N61iQt8jj4EBBya/Tu5bYDuLuf11lpm7QhnCc7FzVG4Md4k/fNMJGDGfbJq1Bk
LuyLN/MwNV1ZnEc+mJzTTVTQv/X7pi7sa9kBzq0Dnp7RlHkke0UO7Uwqv/TgEmxFM3DQSb2n55HN
25FicvDQ1W3ndXXC4MjzrZetGoMSfO3nbih+qJZ8h9Lr+7970cu3D+bCvtg+gqAqHItzOdPmqGQ0
n5I4q15XKaR7MhPsjzvI82/8sytu5cLANNoyK9jSi/NqqwhNOPOWNYlXKxjTxM/3CMPltC8Vos42
ZsOhy9aTXBI/yCDYBp8bnxkdUsMGLLwI9Z0N7Ws5FH5se8xFgmE0JYIQM77ubFIKKoK0OjHepMe/
f+Are+4CwVizcrAGoCoaBl4cAtJVebZH1s+pXCDYYBPIPiYsO1OLZz9ogMz5TqtPfkt33oZkRdRF
/jo7czNBhiX8oWjhFyhdHNhUrn29NdgVsBk/pN1Dm3RetxXmwsCshHpcsJPsDKEngRFbEHqw/p3f
hsTPj2ES9Gaiy2XVHAPWYVEfkjTwGwHAmNVz42lNdtNVe3ZuoTtT2mDNKTQNPM+J4504djIuDM3O
a5u9Ns3UH8uwUp5H3PFOtcUDOAVkcl6VuTdVPB+qtPR0fRf5NaRVqWsl+Vmt6lXcFI/p6ln2u4iv
tVS85azk53iRfW7Ich/12Vevo+JCviwpCZQNKn6uh88jNW/qdvYL4i7DVgMe7TCpFD9rBW/PIv4Y
UvPWb9WX2uO35lSDyETSzUIccQzOwfw1rvcPfpYv4fE3y2tBGhOSy14HPDyToAoe1h7tNj/rjmPq
Btpl/dbwM3p5DMQAy3qoU3Kj0P2vtfvCLcuFSE2NXiH1AOgbyIrh7puZwsNacfkIGReU7yz7kQVJ
mW/pyl6FrOHf4MvNwzYg9pRFF6tc1uFy4vHI8MwYYLhAIqG9WW1UErxR6+KwVR3xC6wuMCQGgSdf
Ms3OK8kvh3q489ph5gQQLqeWVRp2Q84X8Ji0YW6qG9fYKynSpQErogEXvChO4If1K8xaxnmUJH7q
5cxFiS3WZKwkGz+j3fGdh82XCd7otyfZ8zNtIFXOSZSx82bC5ajCfrmL2X6rQXllV1yQWF1W7UCk
ZOduph9YbascoB+vPhBzUWFrRiDWgxews2qyA+rL79m6+zU8XFRYMEFCmwWUnTNcnkFDM6NbU6ee
SdLFhWWZRGU2gNQCdHo/5xScbjT20/plLhxs1zX4xmeA/BS1AQhzuhasETdRHlcGwhhzY1QU962e
cVouIKR8vghRJByyRTlBfjsYmcZvZRH1H8MCgqmHYsx6lUPXKrs327gcyNhtnsfWSdfF0M1hkBXR
RSjudbDbMyarvCb6mQu0UgrthX6b6Hko43Nj2zMppKdp9/qrtokbm8bncAbWLYDgczxWt+B0V3yN
Xm5nv2UnxDQVTiaOzlZNx5jre7LPB68g4dJ6jZbZAeDI6IyH1JNi5atyZTdMX+kI/IFlpgoPChl2
mv+ftC9rkttmsv0rE37nNyBAEuDE+Htgbd3N0mZJlqUXhizJJEiC4AZuv/6ekj13utHdqitch0Mh
9UKwgEQikXnyHN02kEld/2JD2O23itZuF18b09xR2dRj4NEzAunbzR/unHebjQ7T5VwSkGTR86gw
JxF509axo6lYkbSPQCBeptU/M5GZhHsy9bfczb3ZQDASyrZtfX+Fe+vKfVwYnoDBpnFLwNhQMI+1
FO1IBTm3C/269h3qIvLKiz9jLDYQjBoerNxs21kW8Zq26mLk41QmUxw4RmE2Giysl60wLd3OOupU
EmfZx7aMr92jn8lq2vRZfd83MhfdhupZO71rgrx8U89d8TFcZH4TdGXveCuwoWEbko9BHK4LigHx
W/RXAis6ugU6NntWRhXwkHM4n8VUrzdervWOG+7WBxLa2DASo4jhazw9Znw/iqE71pIEbpZpY8NG
vm4VWFUxK0bNiTfGrzqk866E78/ZprVht9pU/YZL5FnC2eyU39Q3gxT5aSoqesVXPuPhmRW/onff
xKJB53OugWUBsdeu1/Ta7fq597dOVI94NW1XMp/5yqG67bfqDFYV+WrKgtYt/rYRYVlRdUiLDfOZ
FV13M3igsS6Ryd47HVI2IgzkMhoU2ZgdBjhCUlP6kXHjFmtS62ztal1C6qte0LRSgtQg5kkP2aYr
lvPMstqIsJKarodsz3ImoZ6ODAo4J6LQt+w2LZf1vhcWKBL7oq3EdI5Es+9l/2puhivu+LkXv3z9
3qOnjsVZq8x0brz1tagLsaO5GdyM3SZjRLpuGIOW9Od69Pam+QJdGKeiekitnUqDMJrqbRnOQexD
7bPRh3mq3ArIoQ0Jm7pgXOjq9efA0/kuyMUbryzcpG5DW4Oz44ESJdHDuYjfV0QZXHsqx/m2MWFe
PBE0MODZJtAfZT78hu5Wt51pA8Lqqq26uigH4Do8mYDOs2Nj7bZ5bERYoRjSX2E+4IYJdERByc6L
OuF2YNiIsHVpVN5Plxcvpm3X6uwuGhk9OG1MGxC2VBq8IFD1OUNk7EVF+Oc1Lt+6PdramFsHutQF
7XbnDPQuScnG1zJ2PP9t7JfpDI5RofqzUeRbNkXvSD1/dHtta2Mic9xX84hHZ0P9MltPZBzcros2
vsuEWdHGkIk+F77J93Ur/R00G64Vq5/xg9+Fwe75wRqiyl0LKdXzgCrYC9b40fGSwndzhDbIC0k6
XYe5157XeHlHG/9F0VbvnCbcRnMFpITEhs7bc7RG27FW5Ku3cbdmltBGc21b21UlugDPY778SQFM
MePVYOuZGbfhXDyL42ZbpT4vfH4R9e1unRe3pLcN5yrDogLv/tKcDSQO0ziKp1viKzcCyNAGdLXA
e5gAmKUzQlu5Q/fhPlgg1Oe2nOzhecxqKX2KRP25ATPyoQ20OXDR+W55dRvSlc01FBoW2p3XNb4N
wzOboishyiWKeiI3bSO6mimgJWoYzTnOKm88dJMGsmcgRn/hELZ940+FuOFzvbWOO8oKdXkVQ9LT
HzFPQUQOGTfxrhr6zy6LENggLxoq8PhGvD7z3vvSNVwlosuU05kR2CCvDH2j/ubF6pz3+r0PgWIZ
+07BXGCDvKKcbJ0ctTp73LAbM4T7Ottip8g/sDFe4Spjmo2jOg8hMMmjhyZhQZAxdJtyK8SFfxSt
NqU6h4q0ez316L4EPb/j0y8+6J53n5a2UODUbs5bzj8rvZ4zA7bAH7/592j2sekHNs4J+CMRowm1
OWN2zE2UtUWTdE2/7k2g1Eswe8lj2Pnb637m5sVYDutB+dq/DRuvhO/jI/TAZK32F2cYJ3NQZ8MO
VIxdmpVm8g9hD9QX7dSK2QYb9a4OEA7oMp9eQHHWDe4f2BgqYiDY1EnsXrbyr1PgnzqzOuUaEI4/
nPqC8nL1od52Hros0S3ENUMTuKXhAxtCpYJt6fwSeaSaZlDg6l5llaM+eWBjqCQTE4MvW9NJq5sa
Orh/FbMuvv7YaJ4+/AIbRBVv1TwZv9xST05f1RDvZxq7YTECGz1lgqwTcq22tCAMtFP+AE4rdCe5
SU4GNgmEXiqxCJlFKUAIL4GjnJNSl7+7Tcsl6XZvnxK9AIC9qi0FQX23W9B1eRp44EYLF9jgrGjO
PBFn45pys9A0C1SZgNHDOAE+AhuchSSyEK0Kw3QxzXbrs1LuarmtTnFBYOOzyjhD0TqveOqF0zuO
pE5SxJnn5h5tPBaHOFFbhHkEqhMWJjMiyaTMQzfeucBGZI0KFckuMmsKPHl3nIeiOs6Zm25rYCOy
+hAkawP3WTqH/GPeyGMwtG4N0YENyCqJgSsPK5Zq0LSu8fsm025nqQ3GQhlARFEjaMpi7H1e9GyH
tLLTRSmwsVgTGxBgQDAw9UqTZgYa24Q7NgUENitX2URZg+s6TdE5u+6HmAf7krml6AIbjSUEj3XR
DTTdOr/fLRoZhgykuFcO6md8ro3IEg36uP0pW1IdFPUfiop5uCk2UhCnTENgwzM89IOBY6NmKS/Q
2yZkokjlBkQObGhCwbWHu8CGaY/aPvFnMCFeiDSdvK4NTYAAXB2tTbukZJ6WRBcD3/c4oNyci01W
tkwUSg+Q5EorP5cJKDPvanENtfrcklrZhnyGpMhWe3DmWrbJ3A43HZneO82KTVUWT2vAQI9I044V
wbHx0AQwxUg6uD3dur+ImVXgzhuXtBxXuqvoeJt5gxsKObCxao3cos3knKbRrl5Zm0R572qI4uEJ
rQzj4ZbFNM2X4AZ8WZDLVNfKL8+spo1Vi9eOi6qLorQ28bt5zI5o6btG3Pbcs63IYlItr/Jm5qlf
sNfoKH4brtzt4LfFIFvW1H3ZxEvae3md7/qSXij+wxV6HE62YjOTRf7q+z2Eo1LQHEFPLPxQmvqD
06NtfilSN3kkMxxESMdAnGTUEdQsI+l21bWhQ2DiBGQNCnFpSHEJylE2ei2Xxdy4vfslFXEvWCxb
ylijEclprx8S3oojyJl/c3u2ZS55DbZ0bzA0NcuU+uN8s26bm7e1oUPdFkZrvE40BaHocvQCgxKm
mIlbIjOw0UPxuAAE62PO2xUAD52x8p3gzHOcc/ZwzrstBol31CxpPXJ2FAh5D5VaaredZIMG/UEq
0At1azoWfpCgzj4nDUEvl9uaWjdRUCqWEIOVS6qiuQTUg/Y3DYoDbjkjmzhqDPhYz4VmKSHFSzNP
d+vEHd/chjPFPdF0jbw5DScS38XFOt1E/hI4pewDmzhKTVAogt7cnJYbVLrGqqjf86AP906zbkOa
/DhokUsqGQ4MsY8ycoAqmFOrR2BDmoaZy0AOak3LNuoSD3mdHcSP3GTVAxvVhFtL1A0rXjzuO3ob
i1UdMjBFuG0kG9HEujAu8wCTTsJK3vrS9GmmtmuUhJes2RMpKRvUxKe5YDVucHAC+Xj0CWdf6zhS
b9lq+isf4OIJnxrCCr3I2NceKMX9tOeNeJUL2e/rqI8OixIezhDmBm4NbKBT3EGsvJu5n3JdfAx4
9zrLmFuEZ6Ocam/yhq4JfEDhKvKKCdYk+RhFbokvG+g00QDXOnl5+szfkNhTienJn06bykY49TJs
QXA1LylUS6v3qi7mVzNn4Bn/8ePF02trY5z4aggHFnpOldeub1sfojYJhJ3bQ11Rb78x1b+WfY7+
B1UU6vcfj3k5tZ+wp0f0FwuOKhB3mVTXfnhaPVxdpecdCUBuH6Dou74e/Q6Z0B8P9kw0aGOr1pHp
teoDONRw+g09AJ95LN3OMBtb1UXFHLYNTplmFjujhz/zdnM8B2xkVQlV8A6qSRPSBnWxm9oJtQPh
pisS2MiqkNcENP7dlNIqMreQfpsOuGt2bjGsTbzlB0FrwCEzpWMP0olLIQqSbI4b2QZVsZojTQC8
TVqHmiXCxx/5csUunzMV66IW0qxdvM7Hi/uzt18uSJaeKzeup8CGU5WEAw1GYPUqBw/O7E2JIfPy
xsnKbTRVv0B2o4Z8cooLbHkjuZclZu3ElYrfMweAjadahhpNLm09pxM41d6NFGxzSV2ijuuPBbjs
xtKR6iiwwVXe6K0ZOiHnVG704xiOSTYhr+02R5cT9N4lYgBarmqaaEonOYQJWFEq4Gi7P9wefrGp
ew9vdVgD9TtPOALyBgK48YvFLG5ZPhtbNWEvqWruTBrzpT5A3UQjRcm/ur04ffjiymgACSYzp30e
DKehXQQ4NCAV4/Z0KxCHIMEMTvtuTrs8j3Zkm1RCRNg7Pt3asDqDcDoKcVO6yc4k1QDudxXraxTq
F7t46piyem3MYGJdgyE/RQI3OBJ45HMeaHGzRlnldoLYUCtgo4t5yvMhnT32Es0Af81+5KboGdhQ
q8bPy6irYO60LcdDaMiahGHkWGa1sVajisdszLIx9YJVv6RtM91UY8ivRJzPeGIbbBXHBcEhtc3p
2rc6WWj8tpThWyeTtBFRlwM7ysZySueA3Jbq05S7dbkENumVCCoKlmE6p3pe9W4dN5pszGg392WD
okBayZQ/Y04YqacDWUe5D0LmRlIf2KAov5qo18VwvISuZdqYAmT4EA5ye3cbFDUb5vNhqvB0sI8f
5Tb0u04MbtdxGxYVV3G1eEROaSf89yCZfMk34maHNigKJm6aqsSca6qaQ9lkrxvirUcnQ7RRUUEj
wWxF2JhKNNHvctI3u6658uxnfJcNi1KhqYDaiE0KacNlp9q+Pi3jUO3lXDrm5GxsVBgEhcxHOaYl
E+Q4IOt6knXoGLbbdFdN3pCl28SYCuBazp63ffCnRl+BFD83O9aZt00MV1pOlhQZ0aq6Ac1f/aYi
XXk75DS6NsgzPsyGSXGjG8hB+2NKy/Gm8YMPKy/coj2b9sqsKqgvAh+p9nuWjL3XJxVZrzz86Rsh
sxFREuTNBNrB8I8yRH99P8WHeTFQbQWa+a0/0mZH25zsugztvi4bgdkwKXRkUbBRT1Patz3dmYjU
B5JvblQBzEZK0TlcfVCF9Gkph/MSitesbK6k0562I2bjpGRQt5SMSBtHDQ1uvbkD9N3Qdt+BSOhK
hPDcEJev34sriQDYoOYo2ImCLt80icvDbLDrkr6Jr4VRT9/HmU0NJUCHpemIe2zcleaLKQtyMAPT
+1Ku/m0eDewmXEntFCgzu7zpGaxxveVVum76a1N25SEiuGi5WZKVs44JOFhF306pYuJD3s4y6XP0
tLo93PIaBVCsHlnCAVXC8Bv6xu/QNPSX26OtMFmXAdJ44+UIA55HJ6yZ6j+7ofXdRFGYDZ6qIln4
bcznlNa0fpVnBVQ/J+3UbcNs9FRTtjI02TCkYknmrZFf+zojX5wmxgZPcWhxTMrEPdJT+oOi8k2v
xea2njZ4ikEqAMiAVadGrkMy5OFtV9ErGcFnnKjNPFWMl2bTLtRpnvnjjhUpJY1MprbykyqcX0me
bcewdqt4MhvtlDURUssgj0uBkpM75hdhEolaOgVBzEY7xSRW4JBeTWpYrj8hIUJuJh+M2G4rbG1Z
tsaT9huswgAV8FfZWmUnf1qKKw7h6cwFs+FOCwnM5MW+ScdgZTrRs2A7DgWZHMAKnGSKU8/Rmqwt
HISDANsgGdLpQjSooSyV0Gxtdj+epWeOARv7FEXKmyq99SmJ1uytbCAhULeNfxwFKECujHG51z6+
7zIbA+VprzGbyOc0Xmp/t3I0RK208V7M1JT7Ki7yo0bmORGzT0HviFur28zZCCkIv5Oxigb/Llyy
9rBBM/vgLW74CGYjpPppot2yTf6dlxcsybYQeGbHThIQuj48nOc6QGkxxMProm4S0PvpULidCDY+
KupZ1DIfj44j8J6IsVHJCHjXj63p6dCU2fCoZt2mSXM6pfE2I5RgIGpOu4ovV4p1zxirDQNapYxy
HgDWXE+FyZJu0MU5bzhL1SLYlSj1uY9AH0595dGWLAr58SWSf6FWtJMj2C1+PD3fr9RP7QRrLxeq
h6Z3PvQpIK9FjIkHinm91A4KqI0e0CXY3mR51d/Oa6l2Y96qI5lUdmBaqW8/foXnPp6V2eJVrcyM
VUpDBZZUIT5HWffZ6dE2YqiiyzI26zClnr9Ay+m3kruxNgMx9XBNym6DaGIwIopR1WsQfbDJDS2I
foyHT55DQCabGAWLMPTeIPf5OcjdxOjYI26rpsjQU9VjLxD5V8TRizyI6k+3qbaC92bKoOm8bt1F
Xf3zsLyh3ui4hW2gUF3PjRlF4d+pWCGgWw5MxVdux8/Yno36zny21M2aw/UowBp4O++CufngNiP2
to2HrQgyPDs3EvjDoUEDROSGKWE2uBENHyXztaxS0zQfmQpTyYgbYI3Z6ClmiNdmPCZ3hVnfxoH3
npvqSqz4TIxiQ6ekjuamGT1yl7PO3HgbIoegbcVLZUi4B6PR9s5p7m0GJpTNGr3xjNyBNTPJquwl
2K3fuz3aOggHpN5LqFH6d1ncfCsHuTeQlr3ijZ8xRxtEVXrLGkazIHfogflGOP9j7bNrLArPPfvy
9Xu3ay9ro7zJMSV5077sFA330MSNDm6TYkW22J6wQ4oX71T7WooOMprx4EYfxGz8VA9N4LLLQnIX
z/2rnJkbs7qxUDObdw30cLESFR4tFrkTLPycR+RaB9VzE26da7oPpjYYArw2Q2k41l88XJPcDMWG
TlWsFbkUjNxFonrX1O3vQjdXIppnXtvGTcmZggGqx2uzzb+dZHzqh9Dt/mODpnroaXHZXWak+Kz7
9U400ZXU0XMvbW1Koho61T7mg+rqIMbdouTRybJtvBTLSq9D5HvxJNXvpNqStXXrIWM2WIquYAzt
JaajL/NXTV0lktVu91gbKZWvpgghAKbSgUxtItSy7bdiuCay8txsWyfbhv6J2VQlhQpj/q7wVvCn
bavj5dJGRhUFnRnpJb2LTfaxnOKPolrcTmQbGWVENy9suuyaLnvZzHIXNcTNtG1YlNJFPEwzzCQz
uM+NuQRjWMb3TjZo46LqOK/WHE3HaS9beQP2frY3Jbt2F35mNW1YVA3IO/GUjw0fm49T3R+W1riR
JjEbkSTEJktdbRXQhkwkTAV/tvPiFrvZkKRS0ijzcuUDkuol42RO26wcH32ZqntnZVMumRSTV6YU
ekhBmSzDR7eVtM5JTrWKswUPRlMHHKzeKSPc4hIbihSCZxKq8Ga7m8KJJWXUL+iUBPuI24tb18TF
o1UW+nGZTqZ84Zf1ly7q3EBUjFkH5RhsFZdZ2aTYQABQEUBpWQJ6sNFtNW00EnQuprkiQ51OVbHd
RDlT+2hyTenYcKQlr4Y4HCqdlmX7qWftl57PbqT+zAYj1V6marU02x2kSKJkpRNJqAzcYjYbf7R1
eqIlV9udYu0+UNl7xopraYVnfIot9tcJRXpAu5vUY9XHbEPb+6BCx2sstXYnGYTQWht6Z8ZlqXdh
X3LQ7ZeTm7Y0szFI2SThrPy+TjMv/OSBb6MkpWOEbzM8LbVHej/nDSrJGTgf22E5Mhlfa6cN4Z+e
SObYFE/zQAYQmcU6XdtWf56rgPzWayPf5lPMTk6OwCZ6EuAIDcTGmnSb1091qV5QSZywX8zmeepp
RzIfbcZprJV8EbSc3FZhZ66Y+/cpfmJybAASH8NyWea6ScHsrfZ8Ud2R6WA95vXq72gYTLu80yRL
fDmO77dIbKcZNvx59ubxD5QF8j8ozvdsD13z7FRNRfR56ZHiiPy+aE7gqBx3UNDxswMlYb/P5RAd
tyFs9k6zbgOcWGHACYh5v0PxaQ/Bvirpl4q6XSZsfNPK5BoGM7hThdmSUrWnarzWD/j99Hlq0i+W
eu8kLbcAghW+1qn04IJ3EmjoPZgZDb8pAZNpdyPUYcIdKTuwv0H16waQV6/deV627KY4Dw5DFSAr
GI6lt6e18MsELR3DO1b7JM3ySZ6KfCL7CrQmJ45O8j9MJ/hLNKmjkVzGcb/P/BUL41+imoYF/u+z
yYpjSMP+RU9RXlZyWG7BVqjTrOuu1S+e8X026CobZFV2A6YzUl/7OU6JcROQYTaYnEMjxTTtoBGW
BORNN41LQseYu9U2bUiXHKdpjHO8N8RjXkbzH5UjkJnZcK4YuiW4H6A7KYvyPZofPwovdAOPMxvM
pSuISWahV6Xd0r+Niwy6WtkVj/HMQtpIrop7tEYTYZG25Vwlo+jLE9R73JrlmQ3lUnThTVu3dbp5
HXuxcL2AQMVRdYXZaC7AlMI4K2KZRiV/CTE5QE1qtxjWxnJlZGGqBhlXClzkn5nXv9/8wM0EbShX
O0H+1ZNSppj619xDRpOrxU0SF5ppD12RKqUOoGMk0xx3kmRVKI+1eemWgLAxXECi+9xTs3cXlN6n
akTGB30yjg7a5rfKR+Wt+TZ6d2yVH2iu06B2Q7YxG7kl6yKoco2r/NgP5YulkbedYtFrp1PLxm4N
3lpHhZgKQH6Hl6RRU1IOrVspldrYLZMtYcCDNk8bWix70zaQTMg3p+sOtWFarMmDHPplqHb6Mjug
B3LdKdU45QqojdJqGBTpPGRjU1V7y0HTTCToBnvrMufUxmltYyu2BbvoDlmr8TYU27ZXPf2nxPyf
X5b/yr/p13+f3MO//xv//qLbtZd5MVr//Pfpm375WX0b/vvyW//3px7+zr/faYX/7R958Bt47j/j
7j+Pnx/849AA3rW+Md/69bdvg6nH70/HG15+8v/1m//x7ftT3q3tt19/+aJNA478377lUje//POt
26+//nJRUvjP+4//53uXj/jrLzvzJ0qOfz/of3762+dh/PUXjwf/8pkfReCpIoISdjk352/fvyWC
f8WhT6GaKwiPfH6JaBvdj8Wvv1D2L8ohsR7HPsXX+eVqN2hz+ZYf/0vQCE0zqP2RKETu7n9e68G6
/O86/Udj1Gstm3H49ZeHZ1cICHYERiCENn5MMYxdCIHY0VgN4zidhkGsx575+V4W9Jos7sP7xt+j
xIwGDH8QX9hp9NbTKJ1F9XTyWuQelk5XO+oX5V56LL5yGF8byso9lugWA++Lmk5REH8JRz/eZyIL
dnlfkSuuHItz7xL1/UOFLBQhIQQSX6DEeHheCAHMA7iazUlrL9+D+ts7q2keuqQai/Y0xXELhUAy
HGPmDx9nJLh+qmj9z/icXmYVTD/MXjqf9llce7M5RYZGCTQlygTRsd7fs+N/DOa+gTwxn2EAq404
x4clthsdWuhwZlVnTn7rQUEVfGl3gIp5aIxZoytgmydsMQwohx2GIeXE7iWHQqnwNtKY0wD9+BMa
O/kBIQr7qVvM92mLIgZjjFgUh9TOHzfMtLng2XjCZS1+VQcjfwsv+XPB/d+j8IiDSpuBn43a1HKG
z1LWbTCeWjEGKSgPMtTqh2sp2YeQun9G4RwKMpf5ekTtpUew+egZMuk5bfrbzg/GpO2IuK2Bk73L
Y8F3BrDBPZq6f67X5e+RBQ2jCF4NrWl2VwopPa5G6GmfjFnNztNBe5hltP70ZkYZmcJ1AnotOLWr
2Ghe0BKlyPbUZL7e6eW7wLaMdn639VeSCo/tnMPVRkGANcOOtvMWGZhLCDq+2lPnK363QbDhVumo
f9nxsLmSZ3xqKE5gfUSgvx7G/tBxjM1UBJuSLUyc8H0z9GqnPVoevY3+HLXZZZl4fH8oq+7FumUN
RlVjqBHQZR1U4GnL1bUP9HjjPhwFZ9X9S/w0Acnc9p4+KRxXSewH/gup8+pKrerJafNJGOEzUcrt
mqZU5arQOofPsuXrTYg6UBJ7odxDyOTn8PH/TNv/DmV7oikrxmzI8YGgiy5uody8nSJJv/2sZ8Ws
3RvESpkjfOxavcX61JZKnIoMWibF7Pn7YZiu9Rpdlvl/syv/fB4RQ2zXx3ZFIujhAhHiZ2tGhD6V
Q9ifcF8IbyQZ1VEK9QXe8Oeqiv8MFzPsXLToMXRePRyuyL2tHAXXpxpouqM3Fs2uQk7qysn02OoE
IQEQvgiggosPejhKN3m8UYojuVaMv4Owpjq0cTBfKes+MjoG8W2cFzwSMFsc1Q8H0SNojbKR1KdR
TNMu8ovxKyvG7pi1ffRzzbiYtu9jxQIRnxAksLGCOK0yjUixPrVTtHzO8mxKWBwCA/9ju/ueDHxg
DRgHerA+R+AZocXB2q5grxCqaMb6RERVvPSiWJ4BgpsPcxWq8wZ+y1d+VCwvPPAWnjtwH7yqYhF+
MOB3LHe+J9DCzortBTfQD+TZUqY4AYa3DVuvkRs+strLe2LSI0GZiHz7zpxRI0M5yvpkchN/6scs
fOlHujt5ecD3yOf/dPyBlHIUC5gSI6H/SD4rAIFVM+S8PlHf+x0d0mxfE778rNViEME5wUgB/rOz
aNXWZCH6q+pTldX9katuOmThVXDg9+PKWuPLkUnAO0kQI9rXvLozjHjGq04DlulzWxds3UegJ6EJ
8NJt0g5lO+3auSe7ZlPLHyjtxCfUkMg7eHKaFHRo3wo/p+cZ7GRnxTARSeehTJZApHo7+BHVx7nV
kK0ny9S++bGBPtrYjFIqQu6Dwxqhpw3hpwztMDhEqlNVryJRZtQ3vbeKKzv7UeyEUQBgisFYGJPL
zezhzvbymKDgb6pT1rfZx7W9KGLPa35cp0im/dSDy39ev/GtGK/cvL/HRg/XBiOHCKWxNhHIi62L
A4NEvCeisTzxoiiXZFlK9jbc1vCzbvtV7mbD+ZSIiC1v1pJUet+1a1ft2qFC+qIVMbZdNg7xp2oR
3ae8iFaobYYDya/V5h5vP9wtEN+BFznCBdTuNzEhWmyXXFanLarZfq7LTyA6Z0kzqnW3opn3ilt6
aj0gq44uLmSZIm6jXQBi0GB82spTBUG8nWpCNGpfrh67aJTZCQrRwSdTVdGpXaPm/c8bHAwBoRhi
9Qhe/qEpFLQv16Ew5WnJIn0YizHa0QD29+NRvm9ta91x7eAckSx0QB93oV/QjbKvkSUuIaeV1MRf
k2hSy2/DsAR3HFXFu3X1i/dbUWQ7veXB7dxBw2g/NeNyS/0gvhJQPbHPGL3c6VCYhwe3zzapN9/X
bSRPAyg7YfzevOuluWZGT42Cmj0NkavAcW1XNPttXTaDZtiTKZDNyqlqD35pfq5eejk7QXt3bxRr
CZGFWw16r+RpXrk6VDjPE9pU3hWf8dTWxc4VyJVQEcOBX8KFe+WqTAedMGtQnNZJvQKFCXuLxt9e
JWERdnVS8A4iQm23BlHSgk/wHTpTzS7Q4F87ijIitxIdDA3+GtOvFJvqr3bh8udEpP6eiVAEyCvB
gaLWanmXUUvPzzNRnEozrzdqE9trsLOWhx8b8+O4iKJfEdS00By6XNmtUapuA6eC3ORJVmq+CyHH
B7VOUxwQuV9r1LuEI/a2ianwfULii3OwhirmeqCVGIsTsit/gevw1SABuQET3/u2zY6loH/++KNZ
rQ6XGWRIuvohklUM2TG7JaQQ/rT1S1OcvLGrTgotcXkis3zcd7jCv/L9bT55fTSmCwSNki3Mm2Or
WfEaSxl++PGrPJ5l2DQ2DiURA2jObp3zqSZrXMkCEWG9vYtE6e8LsaBLRUbqijN47O0fDmUHhRsb
i3LCUBRh9ZHHqroJfbOeFhnn58h0wf/neJfj4N5O8oNhIl2G8cjaVEdIaLKv6D9fdgGJliSKKbuy
dR9l6+Ae6CW2iwSoPZiNeCwR64wx0cWJFZl/01UEQh2SI6+9y9bJf+E1fbWbedvsQeQhPtZl5v/1
47V8yqwwxSC9x3EKmhQbplywyusGsASd8o52b/rZ6N85MtM7A2q3dMYqHzqu6hM0eaq7OO+ygxFF
XCXt9LPpB8wEyonMF9/zU3bTS7FoHud1X5yW2UceD9tuZybTJ3lUX5PNesp+kf+6bCkkSpFwe7jI
2TIBzKLz4tT3YbWD0kOVQLNb7C56fcmPp/cp+2Uh0uKUYb8ggfhwKDSZLsLUPD91pCjuWLHMB9WH
2aFcpQe++7q8Yk+PjzWkXHGJiiBC5/s4ER6OV029B8VHlp+qrdBp00/+X4Q31+j/Hvs+jIKYAVlm
io9mY1K6pWzHoSP5iYDg50MLzufE5Mw/Uj4VuwX3sn3bl9dSvk9+NFgogoMQmDK7wyhHrhGhZpOf
akbat5s285vCZ/MVB/BEOAS8JyE4ikG+GT2q+nueADrLK/PTVgfqDUCg65ccbuEO5JPZSzp3/G4A
TcQhaGiL/FjZ7KaGL685Eyrhutmu2M932MXDYwavg7COYn8ilWrHn/+Hs/PakdvouvYN/QQYimTx
lOwmZ0aaUbAkhxNCwWbOmVf/PZz/RM1uDNGvARsOgKurWLXjWmvHzYoBSQuO2nCqDxkR3LcyXhU8
aNd4TpoZn1UJ8N01F6P5t0o146wWi3jIwjR9rvUoejTKLD7yfbc+hQWYDA9rkaPsx3kXKupridJE
QVs7xr+qWo5eYY3TETjiFQVxtXnLtEyHYJDiwO6hLpOxdFYfR8HAffhR6bVzztu2fucUq/muHhAC
WZw2fnSiTjnXRV1/WudlPooUb/8KqUtkL3SaNPvSPHcBTLeN/KGxpOtf5dQKL63K4dTHeec1kEgo
ATvZqV/T9GVN7NItEqf66207cuPEKTloxlYYkeQDu5MYbUxWLaTiF6qdfVLASZylk90nH/oaYtDA
w7TamA5JOnBpPbZnF1vlpPi07b8piBc/J3Hhl405Y7+cg4TzhmkUPC8Ly7i5wH0/2UhqY83GXkEo
Oht8UlL7TDxhfjTzUiL7kmef7z9CrL7QCJ0YnraXVIydVJpDPrA5w1lPk4amvpLY2V3d8f9/hNhG
vtF2hpQJLo9wKCcCp6FVfNRlcre2UmLBcD4q19wwwAKGG70H/jBpuF6uQpMjXtuGVcbWTD9GiyzO
Tre9faDT6Fyi5tZWXXKwte2n717jxaK7oiOAw3boV7KXtF8F0udTj3YRnKaxq8QP25jCByCuY4Au
r32/VzPxnUTaJlMnrkATGXr/85hEiu9EsQjUEau/jvWRBviNsIDL6FCDNFgM2tTloSaZpUFjnR1f
Yw62N7dr5JmVo7tVot3HdX+9JfgxKrg2Sfdm2y+XGsNWQ5+6dfw4HuVXOTUryjr9dBBSvUJPd1+M
sNIkVt9yIf72chm9r9R2bXPHh6w++7NVxcVZC4ERobCm/jS0qfTXVE1+WanMV282x+hnJQbtRV/V
LLCtbDwt+NyP3WAoyDGsdqu5NYbQ68a1fmYaizwtwzAdgFdegZv7X22RKJrIbW6Z3O5wVJKa0A4T
xzezvH4R+dSFwaoZLUM8ZDEUxUOqDPHiUs1cPif5KtD3V+PkZ6ZU2Wc9M8OP8WLrCSIC6tq6OZ+c
mQuiMkpmGkZDdAASunFpttB5q0ZR7qeXcXnETeYMlqIN0lfGUjs7tZO4y6TkZ7sFPf62ATtYat92
VCcnstp+lr7skvkDbqJ71PV5ekY9ITz4BkdL7Z76Mk5haFe99ONMdl/KDEERm97J+yYejgYR3VwK
JrqKXuDWCdqVSIYqi1KH7rA/qG07nIw6jQcvM1rncyiL+4ier+9OErTypTDPxFW7q6VQ8RnnpZU+
wqWrp8RyPTuTfRS03XDWrGIThW8+m8L65Z3IWX5JW+4ElfvBdcpOcZldVHhvX4dbccnFMrurl0lz
Vee8kb4xNs23Zm5oe4eKeK/V6n8pVN/vRmgO1AQSkMqDVQyuZXXZ/ZZZSmJAczOcjrOPSyY710IB
tcFX2kJxVdNY3HCZzIOt3jxQm1iBXpTgmuwOdF2dTEsyZkpILdEC/inmVIvo4e0Dvb0K9VaLqjL1
992ll0u6hGNRSp8i+X/x3ES+ViJo8PYiN687ifbWASFRuyLzUcQh3+S6o4cqmNim5N8mRZrIuoZH
JbejpXb7qdpCtpHFI26yvninEWUHvZhWL53r4nT/rsApbM6T1Im3dXnjdWuMN9CP9Ec1qh4W5io+
zUuZnJypt89vL3XrK9GdIA4AGUGatgt9UD93qG3yhCtVtYjgqvZM1HGEWb0RYEl6MLapkbmBZ9tZ
pbDs+qwcUz7TNJpPDYIpTzlotQeGQRluosv23VjG9Z9vb+3mokT4wJpUmzLIPsgfNKUcM8v203Gq
z1sH7OyE6KJXfb9+oGzc02owkgNTfyMMl4xnBbVnktCx7uWnq1vHHuXCra/TzHpBZ97wdanUZ7Sv
7GebyQX3WwyH9jihHNV9xDy27/tbhW3MzLVWgXv6fdWWp4EJqSezmo4Y5jeOkjq4RveAkilgnd2F
JPFQFzjEknEL2XieIlWeGK6Tn7QawkSb9c3XxhmOHPSt2gH9GirP0BapwOzvJsOfa9jifEAChrSg
Nal3n3RItZVvDaX8e8ixkYIRRR+jrmakdbJ11CYLHHqZRfqjQtxyf8gAmEw1KRrTp5d7w2moTPdc
dMP2nSpMTgUDJzxVDRufKbv/y3c1TY1hiKD+HCpel99VANJsM13afp21yacRYo4rolEehLQ3Xj91
O2Jz2h0aIfT23X+7PZZSTWqHAfJ7mzs6qGlxSoYuvt/fOLgZAKgO6wAOvVwlGtYuDVNWqW0qvqk9
fF/bsQzefu23tmKpliCloatPx+tykcwe1TovNNtPunQ9G0uOrLcp7oZabR9DBzgGEmXLoXcHJp1V
T5CisX3DaVvP0SvpTjIeDj7LDVfjgEZBvY3BjFvf+nIvhqbkrcWoOr/rFvkwKZvOiBIXn9A5bE9v
H9utpcgBAQdtfTWe+OVSa1TmxrTEts+oE+tkoQ97VshC/DJWj0bw3VpKqtQnaA+ht7wf85nF2miv
c2T7IBbq05r3xUOt2cUpUqbDYG4zSLukhzYSQSNdT3A2+0KxpqXgrIF5+FprPiYZyvd6pZwpUv9l
K33kKpH9tXTkgP6wis3o9H+mvvlx/8mSytBAA9+wdZwvTzackjDL6AVivYbSRyiNql4mynPbONPB
R9xC06vdEh1TusBEozR2uZQ5yz4r1MXyu1pX3kWVqZ/qSI+ZkKVpz2aio88/lc0ZTPr4STZd9D/4
IPyr6dAjxD28Rta/WZHI6TOFp2f5ucyFawvIdugrHEEHrlsrjuCKmpsjsAWKvLsAvVKccknGxvKV
yhHuVCao4kAXsH8pWqO/MyEgneoutM7MTay+DpMY/aQcuo8iXfX5wBFcGRt+CkYTqAzoJZp323//
bceM8NTnbB4s5AjV4p2wkvzJGtU/375Ar/zoi89KdU1nOLOGJA3lhn1jcGI4hzGCa/eFVQ3LeW0G
rXGntgB+yQCD2Wfq5/IrNDKiqUZF3IxqwhS/LM5a265txEwBn0Sizad+qoo5GHvVGYPR7Mr/kDXM
TNeZbbxqG6Ieqw55k7nTgir6H3Orq19tJlon55FhnMwqM1GidhVQKgdmbjOWv++Pgdm0BDYXT68M
D7F7IdHiTLVsxjGwZVM9d2QLXlnKRHBbETSvR8IKNdWVf98+1r0Zel2VIpED/gSg3R4mWZtRVuga
ZAirbbpzmuXRyerh1Jdt153fXmqz07sNYoVwRlT1X93G5TWBcRHCvWlHsCCF449Cjz+u6KZ4c6Qr
H+NaqH4WCfm9X+XRfIX90VIVJWayCUExt3jFnZ9yYiU29XIdwQeI5T/qsr9Wta4hAUXNQ2bJ6GFe
u/n727vdH+zrmlSeCRG3hfdymrGNkKU+8jlF3uqnNZpTV40r6QGvO5rlvo+yqcAJxsfQLdcAu9p7
oRVTpkpklFYThLhRP9fY2lCpvH8Qj65ilc6dLJBtPUr5XFVmBxkU9C8/pJ5USzGOQxPMpdEFzGVc
H8cobWZ3SLL5rMUT6iCY+scZv82AvzQWd4ZQrz+ARFDH2mAS9hXOxklzGVp5Eyx9B+/bxMExgheB
owPDdn1v8B40JiTRx9bB3kUectDINBjXHjgyiUqvRlHp52yNG+WgghYotcE4FeBIg3uvDstSd9/Y
ULjtPctGhDrZIy0ZKPX5P7mUqdfWzZdVs484SnvDzTlSLoJwRYmM6tj+Qxq1nBh4tFTBTEj9WDQW
HNBIWR7u3o4JIFrSSyAlgwJweV3WaFKtemyrgFrP9OdkhMojsXd5UkslO8pJrncErcyhqynJ4OHz
bq/yd1ekZa0TLmkZxEoB39TuNJdiTH56e0fXDw7Mnk55neiaCvu+aadWi5pQRCiCJkIb19F64dFc
CyahRV6nhPeNjNpq7Cy3dbP4VNz5/XWfGbWUlWR6gVKNjgdoKPLzbD6CAt/YFImriaUyeFlY6auj
YypkbFbBYGV/WsVqeGkmHrq+SN1J0ceDI7zxofjIQhP6Bi2D0HW5GhxH2yQyq4J2VtdPRl8t/uSo
98JqOTnD2NCuRIJciL12tUCtZNQarQqaOhfvp1ybvxmVeiTSc23qWYWKgKrhYExs8OVe8qVc2rwX
UA1WNfRhQFGm10YRIFB7H7P39SqAogTqhvmlPrUPtVLVbLJMUatgrNvBZWx9Qp9+WO8MYbdj43YD
YNFJiK19KKJQyDbzOYemMU3ogNRrD+FAOWq83bpwkpSO7ixgTEBKl8fmzBVWoHbKYMoa+Ve8dNoZ
FUPrnDlj5rV2Ex4EWLeu3CsvDa9BfX4vGJIPWpExY7IMhpSulbSV2Cti5X94rFwEsB3cacqIe5mf
eahRFkdSJajAFp3LLge3b1X2gQe8ceVoCEGYgCiAM3Z2V84QatRqiVEFDJAqHkgyivPKsQE47Z2D
pa5aAdwGEkebsgvoR6oJO5ta531SKCleggpt78pUAlI2/qRX+6ON8/+KnKFnQ/lHtTjv6qQ9aAvf
+Gab6wCxy+IbIfPyjkxtmE8UF6rAGaLFSzWU+2K7PNrirdOkEgYbmeTYxOterqJjFrtQVKxSdQCC
ewxs2uWfEtkemb19brqdpWVu7FICfGDXu5WctbEUyBBVAAw99sNmMF3ZGUMQ5l36YqyR7lXgOx6A
fUafm1x0B6741nHS06fbAUkTivb2339zj1B67boZkiqwK2fxWkU3fZqh/cGNufGw6UDggsHiMvV3
768INArVHGEpxb3ZfUxXBZB3soqGTCYzCrfM1PFgxetATdKShEVkbew/0qjLfWVaUSojdjjIu6V5
R35I9hdV4rnV0jV2V9jCLgCD5kjG9ObTcDBemH1zI57srqc5R12phIgdTfNKc2pIlK9RW2ZPstXF
z7kSiTsMsfGxT8r2iRFSy7cBlM/dQSoFnVc4CMEi/cfta/z2TRNRTNrAkIZA6x3lKZ3T/Fmo1Lw7
s4c/murjM4iAezEG3GMwept3UCn7wV6+XBTCe99ONRFQC3LsYcmQSbeVqL//uiI8ROiNwSZIuAJN
YK2lWehFoDZL9GmN6/6kUFk4vx3NbX7m97x02wsfUW53dfuOu0pKbNvlUOZTEYRNn3yo1lr/AF+1
PM1dH5/CGs5l2sSKWzVDdHp75Rt2xyRt26DXBnnxHivaF4OeGm1TBEWtN8i1xcLNjKXyV12dDnK2
K6zf6y4J+Hn9hJMEQ5dfjH8LeGiqi0CxrJ9aXb43lf65T5xTmrcf9Z4541PhEFHIx2ZpTpmSnhsj
emD+3p9v7/mGCaIsTcxMIZKC4L78rZdNVPY4rWAYWixgsU02yLL1/psDB5hsf8ukgD/v7KyRQh3K
ozUPGqElRMuG6TPJ6Ajre8PQcZhkHBvGmQL47kzVuW20rgDALIZqdcsyVx4ZYeojKR+5tlTu7Yfz
CTcWHTeV6IIgZhehG4zcGvrazoKkrdVT3pTt3wwOWg90yG/Y0i2DgrWCx3Wogl9elMKOpsTQsiww
Gaz3Tzzr3ZmBEa1bzamD6CIzKdIxOpyh8ep6dq9wC9AluAneIdHG5bLx6qRlDGkjAI9aTa4yZHlQ
QNd5sHOrD9I0ms5hseifVq3QThAS6Dcrbe5PnaBRa8rcY/qyEZhhYx+EIFeNN44dV0bDd0u7tz7H
5S9blByPHRNcVUaFXI8S2m4WlxG4H+e9FOlLGCaJr6vRBzsu3qfl9FI0UndTc/5198sB8EGRkOiS
qHkPuErbUoxmAzlNsXrtaeicxl+W4b6h0K8ZxpZkMjLI5A7gSy93S51xHsxSSQPRTB1waKt9Cnvz
59tbuWH4YDNunxoo9KYUc7lIV+ayFouVBiFQu9Mcx6vndBCkBmc4WOnGE6Wfw0WmRcnj2eusGTPY
2zVd0sCa18yLEuxbZyP67hL5r38yiOwoGbwqzHNd4Epp4C82OCG73O9tyvIxgfKG0G/0ZBpzWblF
pCR/TH1kBjXTdU7KnLSnLpeOOy9L/K5dqtRbraQ4uLk3TC24GVp0oKi3htbuJW+R0qyFRRpo6tie
16pQPAVk5Z0qEtt+KctLoK903Vnwcr/SjqM8rtQU2m0V+UMxNicHOM1pEaV6YJquN/RavaVs4LzW
H3cGUF1iMdlhUQQQsJRHEc4/um2K68Hd3HKnS0vEKjYUe7wyne39hsomRPW5jIuAWbHW4k1LnTSf
BIHccoZkFnZeOVV9eM7iWUbuNNZd4+JP9Q8bnB6AbDitP6j95qPXARvXKQjRDTvFYm4/IUXazRiP
qv5hVnb0K4vhEwP0Lxiku1rdsJwcYlXLK8Da/5p7I/kyFe38uFTFch5V5mNl6dQarqIZnfDpaJRF
MNnLGkGOysfqQcECflP7bqqCzlxaj4Wd08JAj38aA7QJcgRGca6tRv2eMJb9X2UR6nKyewTAPdk6
6o+4URbt3OdD+CAUc23Oel0VqztmNtBNXUSVK8rWTg7CrxtBNOdN3oUp2HC4+yrrwuTNtNcN6OFI
3f05to71d5Oaiic1pf1UF7H2rBVC4r9b/ckukRvVZHZvN5Ywlt9A0RDcHoWVfQJB/pkz+NbE5Vhr
5M/6uLpzbXZuL+yjXOXWJd4uFt0sFtT3kgfDlA1q5yB5oDdWfK6WMDuRNN6f6TlU6Wmao2wAA2wv
2OvUhlk2DnNf4yxkgGMxjS85vLqDt39rLwSTkMo3OSY69JdvX0QZR7pOMLjq6os6QqYIw0I5CF2v
nQWqMb8tskvuYn1J4mxhkSxJ6XGmMgvqxIo9GudHDKebS5FF0i6itHtFPkQsb6jsdsyDMVI72GFN
6IegVVFYXfqDXV07JnYFVOe1oEuHYmc2V6A6i2rlfKC2Lp+6utch01aF6uVDW8duXs5HjJfrwI4V
8elUc7Z8ah8+pmGbOG3KimbTGc82JX/PXCb71MqKsasos/hjatxfqGJRiq8b6Qmsyz6sy7KUQqYT
54E1JtPTWKFCa8POwAkvR92aG5cRdgkXnmSO9vC+Ki/naVzL0smChcnKz3mhW9+zxlbuL8HSgt46
YPRMqVrupdntrgAc2BosY+rTi95V3d99GR3J7N/4WLwoogiSC3iTeywSWQXxPzySIK3yyIvrRnts
ElWbPTjV2vM0JtZpbG15gNe7uaqJMydjAtW/j/2hRA7W0ixZEEFN8xthNJ7Wz+kLI+9Vv4pE+s1a
HTN42+He+m7ske4P4pTUNHe1TMuC1k1VKgt6Jp4+JEyWdxs7uVedDAuv0YOiYgomZAuLLk0VRym0
ruqzYFqb6P1ch3nhVkxBPbCI27PdBQ8Xy2yb/a0as/SxJWaU9wKzl+mjRZxru3Nf/ERUJvMdJLCD
PHVgOSxFLJ+MPhR3V4McA0+KSA6BH4Cfrdjx2/pdqS9h3IRpsJaifxlR+PJmETXePA76aexE+6gU
RfTt7S94I0WihUjhlHIQUmIE9JerJt1SpHXTIGRhjklzxtE4L0nd2qTCnfHfJGX7c2xVm8lc0AV1
NZ0fYkXRAwuK47NaMPPz7d9zw4zTAQQZY0lBdLqH/RfYTn1W6jSA1z5tGuT5uVw09dTERnwQLd64
vIZNmgSsiVIDhuFy54UMFz2fScqIKno3jZvsXKbDUYx0a0P2VpwSBKQbevByFZGorcrILvKlLIbO
va61X6qpfDbM6agNeHNDW7eW+JfkZZ+a2ci9a43JUnHj/BNZsnxSk/iI7XXDzhigImAT4wMBau0e
4zDHMF6kngaGDBMw4818rpk5917Ei+LFkWU9gvc8ysxu7YwSMREXNXja0LtgJQ2LanA4NpQFwsnV
pD59nseq+fr23bvh1+kF4mRfK6TOPulC1ywUekHCaZvJ9CGLovZjmYaImwyl03t9aJgHFufWthxo
rLTSIE0DJby8G+nS1P0YIcSdapUMTEV0vrKoR7KEt6J0MkmUzTg6oLj76gNDGopRZGMaOPk4Panx
ND9OhZa8N+oh+xhF8LUJZPJH4OTJ965bqbfFBcNc3j7cG++Ao0VgDXksyiB7lbUu7YA6rxF2Rq7i
m6OkiduoqFa0IbMy317qxrHy2Ey6NWxacFUvj3WYhmmWxZIEZaWW351EcDs7577hBVu1hUIOHFVC
aAjvUu58X6pPALiXDKUYRfunKUBlGg0yBW9v5dapgfPYOEk4hiuVb8rK1DnKOAnmLFI8ynqjV2rW
4ha60Z/+h6WI9yx7g+BfkWmKdSqttrbjQIuVv5toDk8MT/uoKGn4P9wE4B3k6RzaVmm5/Dx4v3pc
bFRpKtuKvGrp1LMxJ7GrhXeTQl6/EaLElN5ohl+JsQjkVlBV0BHAEQ31vxb8qlAieX775G4EDihP
UW61abpv2NXLDaWtORY6eL+AJiCaEVAnwsS3ayYjn/mm83laLHvxQtAvqzvlMDxIxhXz4NJfGS9y
HyofW1tnI8Tuc9MNP9pHHe8LBc3qQzKmnTeC3HWJFO0Tat/hvWX6bT2Q9ltpdSNg7Uyy02steldl
Goy2XfiOOg2uFH10cP+vnjIBJEEJoqobepzS6eXRCgtJXRLuJNCc6WejDONJ1dqjeUS7GSo85W2V
TURhK9IDPdpFXjQDKCEnTRIo1BJqd0k6ACEKWnd53BmfZeJkTJBIw5MuWiWwU21IXFTIi2dbR2Mw
6rqs8BxtHBiREnVu3iD52hrTfJ5BEvq5qSinNolNL2acleLZRrN8VJbEOgjkrizFtgdnK8MQxaF+
vDupAlnJVu85KYH2eXdiAIggSpZWnrgzAe2BsXidA3URLGvwlHlQ9MNtOsZ7SotIRJaCd0eWRdcR
eIiWJj3LkBLpk0rtJHzq7A1xm7czvIJwbn616xK9ONVUIVuzVIorQ00+wdguf8WWoQTVos+F20Vm
9ZyU9vgSZyI6D0OYPFfrZANpHZhAh3KgVxqreOz7VAblqLYPxSSMxyZUvgOpPiLTX989toiuA5RN
eFdY+cu7l2hqqQGLQMmpys2XJetSNxNMrHvbeLxSjvYniSg2QBAbNgaEyctlrNSItDwd4iDUE8cd
Vt1Xa/1z3PSg3p1v3aC/E3b4ERm+3BWF8MmKHx2Rj25Ytl5cLh/ncvwSMp3PndRJddup9Zt8YOIY
Wj2VMR+UPq7PZKtIbcQUAkxQh7uXAvXbUQSdRl+U4zK6ZSWKxoVmoRzcr2trxjpbAgB6BGrnPmSJ
MvQyUC+QfhGuxh+JnZY/Ksr+BY36vPi8UsU9WPDWxjZOB51NoGD8efkVss6e2wHX4IfOqDw6KXmX
Mcf5vQEfoLkN6rAR67bW8e5KmQ5z+OC3w4ep2+lRDH1y2mT2/pe9ABQhQN+qAXtCuGVU/VoX7CXt
l/g5UpvJrYssOUifrg0OQRZg4i1tJOLesxJjqVdjNkEL6Zu6OVlN7I6y+rcEnXKwnRt3YYvmQOdt
qnlXVdfeiPoq7qTll1G0vJuanBScwfdeOprT12axjt797fXwNRv4EPj3zrMlwuyLhijLL6D2/DMN
qGxaBQpQPaqb56nSzAPLfePqbSw80Kj4bQjouze1ZmWvIepl+VLv9XdhbKZnakaz/7adufm5CIUA
icJcQzf88oLD3HfQLtt2ZQAdigGkPHTGMiMQZB2x6W8dIL4Iw7nB3MAqXS5lLBLdQWOF30L192ld
G+PDONPvWN8z3K4+uIbXp7d5bzSA6KxjRPewrD4xq8oIE8Nv9cVy47blQ02KcRDiXZ/e1oajpUox
FGe3H4tYpeY6s4zuy8b5sVqZ5pnUaf0WvslBHe/WfkA/CKJjkkIg8peH1zdjjkXQdb91lByUvDmc
iigP7zZE7AfkK4Exnwn3drnKYkTqFEWGThuaYYBJNmhflU4bvtx758AA0Z4BskYxFBLo5SoO+pNx
FU66Xy9oHyJEk/hpbap/dLoZHix149jwnRvDFvyBpu2JvatACbmSs07c3Tx2ozDfDYV9pAJ4cxE+
Dgh/jZhgf9fmJlTRJ2YRKy8Xqv22fEom5ajLdF2S26IObjShxwar2FdVyzFH4LUoNH+VZfuljXsw
KRj7Pv6kCAL7j1o4dZ2bqXUGSS0sa9WtIVZHj9XarahMrWh+nlfLHI8M4/X2iYJesYGgOTfyweXn
VKOinxKIFT7ThLJ/cxCX9P/V5qBTfG09KJurVLI37itt/11RxCmWosvNUuWQ6a9JuaAxH+Xvx7ip
PbNg9N3bd/TmcnA56UwjbAXrZ7epVIfmUkSqz4NZH8ta6H5iIcwUjUXszmpxJMp6dYgbAYcAYGu9
b0ojm6X5rco7holoRSlMX4yW44LnL8/qKu6GN7EKGFG8MqkZVMOdFanVFfW5QZp+tyS/xNjbXtst
Au2A/qeimMVB7nlrTxQpSAUsYyu77Az+XCdp17Sq6c+1yD0k6Otz5Bj5gaW/+lLbncNHkmXTbLgC
0DfQFJNaEcJ3YisKZocugBjX6bGrbTCjIj7S4LxSnn9l3UqsFyiUTVFidxOTgbbNgFiqnzYhncR6
HfuQ4SFd3nprI4ADCFHXMaVpHXH3bs11023aaPrGJA4zPaE7V9WeMer64Ml46rVzXmmKgeNoqt4d
ph5Edj7Vy1GTazPdF/kErQMSF4DssEFozu8u9JASSaVaI/w2yuc/S0AX56VUrJNRw2NDNEm+n4EN
uG+/omub9boqEsNUQDYm6c6hDLNcVTsiP5msuf0ncxbl7KD08U7mcnyIG2ZHuJlVTSczqpWSM7Ck
TyGwehFVGv4YDeu+CXAkDPwe3OcG8IW9pO6R7xEiD+M2edl3yli8LEgIuWq+dPe6UVbZBiGAb93C
071FpFzWM1umRxqjF8t7MdUWVSxbv/95AbHAH2ibDDdV3EuT0Rp6gvJHJvyFCRyeOSJ/PQhu2Nuf
8Na9QUIBkCKpPcyonWHSSzWzjUkaPlMdqtArZD6fNAeWlNtaS/tASiQYwIbY1tvL3rAdfCFgG0zz
giO1Z5fPmb1ouUH8ptBIdAEjwNbtnfbgCG9sTur0sLHwWEMM7+URTqUY1GZQdV9sst6OxjpnlNa0
Uzjhz90Eo+iCTOi/vb25zczu3iLSB9wQUElE1HvVP2vJBWKbCwGDNkfusMz5l3Sa7bNWL5KSVjic
Kxmqn0K5/Pf2wlfxKkUZYsetCcSfSHJe7rfRbETLsT1ExUN37sdieMkQpn9cBkt7eHup6+oZayEM
sGUw2BykKy7XytohqYdh0fwyUSFZt3Gde8ivdex6rpXsFFJy+8lISfMEXFueaVIPZ+Z4psITa9Wf
0ZNrn8BurKd0qVt/weQ+5VHMzBe7R+ZXoWHmDFXyruGBuPGiF96QaHV3UJS+cQ3puQLQxWbQvN/T
zRyUuVQ+jeY7Zms9KHOWeiE9k4M3dnMV5EN0VthIJLuj6gqhUkDpNV+x2g9tF9of+zDVDi7d9j/Z
XTq842b5WQE3sPP9VUctc1YHzU+UFYObjD+cutCRGhsfl440/e3Pf3NLhIM2DUEKAXtQeJkwzTns
as3vGYDiqr1hP2aMbAzeXuV1PNx+U1TXccaYQUr5u02VzARq87lWfbU0S9ODGd3+zUAxKoIUQuQP
JSvib1Wsp4k3G2i4UUqcp87PR2qUbpQOKpRIqXX/NcYc1m6L3Oe/ht2t36ewHTN3lhlz6KFCtImn
tMLMvRaIdRIg4offysWw1ghtO9Z3s6gd5ySMBT0z/gLptjK0MSH+Do3STVJR/lNMofzl0NT7VyP9
/TIKOX2deyURIHYM8TcjG7LZhd1t/imiDuoA9Jdec1XYegBbdQl6LReROnsFErefZTaq0mOUCZ0R
eJ3VH3kyZX9HbTNHniEKffRGtVpbT6vlXG5kmbx3+eGLef5/srLtWHal5o9hnlquFYEPdtVKlj8O
Ps3VdYPCTqEUMSx4ZnSGL5+/xYSVUer54i9UmvDy/YCuYiU7KifmEdvr+rJtYcZGRRb07a884UD6
NWlpvfhJNbZeNAjnQzzF+a97dwQwFm9BBY3IAZ745Y4cmdcrSC7VJ8+0z/qc1+6sJDWjruYjPapr
bgdpMYVfOAibbjKDRC7XUs2hzbq1Wf2YzK7xSGLXR2oQJYFEUSTt49ymo4LuYZwOp3yIrG+MUal/
6NVUvBuSMhy8JZ8o+YqsrH7efQqbXBXdJESbeHq7FzfPTZ1WkLAAnza650DvPNEN1Vy9bo66Cdfe
isBjG2kCYIhvu9f+wppHTmvGq9+G2nRG91f4iionAJDj0YFfBwIstVUjcMsbunoX0w9qr/SyMhdE
REOSaK0J608aY90ByIpI+YgMGQOFosVAkevt47y+upRZ0MCj84mCBuizyw9t9mYeh2LmmUzO+pRV
4X+OOalHYc4rb+XSTrIM3XWkmuGZwJ2+XKZemRc7a07nh9WUOQ+N0xOJF0Jbs7MRLvM/wmwAQ6tV
ZFSu1TvWtzGRqco5TBZQ4qYLw1Nczbl2Gs0i1V0kfBXhJr3RJK6mTVp8np3a1M9EMrM4x+bcfJmd
tYq9KUzmFMA1ChMPDEGkANcUztz4Ud7BrDdRVD6XebgYD+sU15k3d9SOXVwY2i5MP0gjLwmp4r3U
RcFIl2XN7dQrTD36q1lGqXg1Y5flySlr+R5MXSQerKgBGmu3lePW2aR/UYehidxxKhRCqjCNxvNo
tUV2DqMi+WQBiS5oH0Wy914l6k/hoEaqa+izNFxEVNp/61YL85OhLVbtZqFe/NVYbf4F3kH+aZSR
9asJB+UPEHbM8G6UWvvDbjTtz8EYJOSyujQKj4lkTek2XWVagJz16Vnkmg762ZydD+XQVqHrZHZq
estS2bPfxU2OKrOtrNX7AskjesRrBTFnTJQhooMoSS6bWjrJC7lkoaKdZo9/cGt1zUXAX/3ajDJP
vKw2xgz9jrUo3DUxi9BNDDRDgsaq4wI6mh6mJ3qb2mcxtYlxnnK9qx+KuB2+GWZsfKex26M0siHY
k9YaXyxFiXNXRjyar2FSd++SeNXXcyOc/+Psy5ojt7E1/4rDTzMRwx7uy8Ttjrgkc9eWkkoq6YUh
SyoQIAmCILiAv36+rHbbJZZSeUth+6FKFkhiPTjnW4b8wHCrnZXCx/IkNAs/ZeFYhbHrEfdbJDPf
g5KPp4GTc3PiwO5MW5f9gB02Luhg3sFUxpVLBFUkWmCmyH1ZG30NcwALPlDWZCvkePw8UnGgmbFu
G1RTY6hTGhmOrUk/FG3RoNNCA8s07wwNWzDR4m7ZRwJLmFKUxsray0UCM+Aa6Vky/dGTRue4jocI
O4epaM+Q45mcpWh757bvo7JDKGnmCkudDFHi26Ptwyesy79xp3bPbG+gV6h+QojCKEN6VSKgvg5J
UyKyjQLep6oJUXcwmSWe5QQD7EUXlAM+yGizOsEON0AZvXP6bZ0X3h8FgA0ozyF9ie+posldEEb0
NyEL78Yeej+AMrxtoY6mfD2kQ4C7SgLPV+RN4eCTY2eqw25aAynUVkmmiHnV+wZo9j5AB4ld5Ui5
jEOejXEVhiPAO4yKb3btZY9QK2oeeAiGZNziYrdvkbN3EjvCbRicBEuet/5l0JOzhorsdhCN8Q13
vrZImr5reQLh2OB1APfhgbHOtlYyKl29tHunqnal7yoVD5TJZxCsPA6jvTzMl3aXFzSWYc8uOEDC
LAlcHT6JpulfKZJEe/ROBsYDps6YmNBufa2jvAsSkOQNHg9w/3yCdn53q/VgilUNwWf8bRD1KnUq
y6mTDkrUWTyJgt0iA0rLxESJzoo5hAH+aCOkaxYaPpte2ukM86Iovewrfo0CmtYNflyQgeUJ9Zpg
Aeyij6uFZwTXytBQvfNYEcaO1aqr0hEQGIMzaIDJ2OYH8XkaYQxaHuQidoCo3UWDnTWbDHLq/RIL
Kbr0iRvC5WzUKO+7Vi1J3Po26qIU4n1BjOzecIuQbpIxhnBgiAMtZxfWvr52KmYmA3NALB5M7W6b
KbIwaa08HLatPQgwc3GLUwmEYUkV4wMHmN0FfrszPJ/uM1+NPC146cEQpjfdmyzPqr2fN62PIawt
eJH5ylp7qFtc1ZEP8lKAWg/CREjvNIvWhVeCESkODF9HzyaIuN42rm1NSz8QXrPlsMtrkpb2kAnW
bTRFCe2L/OxgP4O54SLNs6xFFfTLaVQ1X/UdExz5OB7ydSFkD+QLrQBbHev2a4lCRJvkKIyuwoy4
2GcFhx591Q7eWdhJUMpLu7EuTAC1/GSoWHduNS00ySoYN65gxYnNk8MRkG7h6UwUjFLywVp5fo+t
sgHZ5VYWrHzObWMgK4+GI1mqnnG6KiG+hfsc4nNnRb0hQqwtcuxIjFDxiAeMyLzmCEpAn42sGzh4
FCiqSwPnv0T8xQG+NXSRQE/evp8q+J2uZNcH5hoGtXYeexjFAgNDQRMao2r0YqfLwjoGPVN9rUJq
QmqBmeD38MCdvsJiGy5tU6XsfWgX5cbpgFmI6dDUY+w4UBBYsIDQdp1hDzZTm3SBAUW4OrghUDD3
48hq5LnEogu2QSAMExrnblnGNuPla0k7CaExqBw9oGgvdzX0ZzPAxSyJTKwIcJ/Qk9BXWTQZPexs
eIWtW2beGAeMgfrNDJdjmKGpvSnHzItr3GpWXROYyUTUGZhT7VU/GJ65nBDBsdiGYVm79ITo0QVQ
rIBvGTl4bKKu3V25dCQsBmCNPLSeUXWJJ3tg+FFVY1uz88RLjSwhLqJe57GYuSbiakS/hkhLxhH7
Zlo3VkyEX9NU68A46yrIkyIv5OUPjqv880k3A11hp3TGVBg2jrHcYuio3q38RMnGKjZZw8Yrr2Pt
Q1VnZZ04dUA1NlOvAN9rsESWToCaFHE9DF6fYsGU0YJUvXqaUEFZQRJbh9shp8W6kTg7UhYgNH0q
vMKfFrQYiLXJuZE/BmbvitTJPZulyiKwTxsra6VGWi9bKkAfc52isRKuRXWGvmS4T9K6rRM6GUQk
NrT2LqYSjNk/XD0iR9wVyr8V0nNe88gHSddvy8FclCqEpj3Hx3Yxs3BKx2YosT2o2m8vCymbV9Xg
pFtBDBGgM6fNNC6p2HbbVzJ0IY4lE6llnpn63nLG6rWfLBtBQSO1e1v0xvCs5EteLi1WTS8wkg4f
xnLiiOMEEthjpgAwsYGECGOjD/wmxbh5qODC2HLfdKF6Vl3Z39fQ5C7jBrTjOzoG/QtuJQjqhG+J
IdZ2i6DOhcpheXOISvZ5p4181Zc5JCwjuHf1MUgJoJRIT3VDAhGPMU+mcQJNyIxofyulHdyL0FNf
i5C23QUkCvgzyMuFn4StFci4ygx5EYwt/eYpbn+1HVfgRuhm2TdsbDibW9tF+ggusBWJ0Q6/7lxu
fSnMKrjpG20Cy1MZUJQHeKFs0hHbnJFiNZbRBsGTPy6K2ho3/oTpBCDwYfYUYDpALSUH6TUkKtjD
/aso4zEXOQigEPnam3XpkHQwFH8QWeG9FqAUInRmffTF8OzcgQqBV722WWRccqn5ORuscUF7q9AL
bsnqYL5Au6eqqptn3SiwyqosE9PtAFIdpgQd85t6iBCqB6SwAhgugusY9xkEEfENhQanmdfFF3RY
0W97KLvc5bVBS3AyakNcTI20jLQ3kWNNA+z3IkbqDQcSK6gXrIRlIfUKXQjipSVRNsX1pK3YpTn4
uv7SUmwaSSsdd0qL0QRaEzuB2kMIXYqER4FWcYWpesGlNPe6NHw4Y5gDtjeEXlzHAsncKrZyeLzG
YcciHRcRhAtj1BE9srYj2NLBrm6UNEZNWnSLQoXkDoa30UuNMhmAf8GYT7ECfO+maHy4+CjfNB4r
OKhMCKDL/HqwcYrGlCKjNko3m2I7B9AnHmtS17GRYTixHDnhW09ZYw6fi965qCDwa69av6PfRsU7
3KftIksjNlYBWGrj4cbBHEslcLkQXSKhCWpsB/hnUYhKhPktC8rexf6njfEODsS6X0fhpPSiwt0P
do6m36CmDo9UHDORbXhIwvqdWPrZRPm6ASXhzJZK6bRwGDLeUxkVy4zadQshPMf7dnCJRiw68NDb
1F09vgArGoht5TpExq0RZEgx2aRKCjAlvjpOjZVUqAAHSS27sb204TlcrYnsyiiRg0eL1Bqn8Y47
qnvKgKIkSdH1eZvYgxJPNKKSJABZBs+cTbBt7Tif/DgsMX4JhQ23F7uGkvfKRH0PaK8qfCrrDnKB
oMMib1ZVHjmDbHxjLEzlW2zhtCKHMR1OZicegWwnaekzk6TGRHp0z0QP+oKkmKpVb1cgXdhBzyh8
VSBFsvKDEnIag98hcUxY7QwX0L3gw1XfBv4XI4D0TWLrapKpcAf7CaCZwbkNBO7sxIOwVgI1UVgs
gVUf5TESksRNTOqUN6Ex4ORFSsxHASgLkauDUi7k+UCI0QDIIvuXeKRvzHXTlo79UMIapbsw2laE
CUSZ+HmuSVNvokLnFxWiCj/uCu7yGHdV9QCRIXUlLRiux+NUeyyJDISuCfYB8PMmz+6yhPsKUi6l
jcp5HDaaIchnZXEDfanSibueR7AAbbt2iH3ISnMUXaJ2WClMjnBFI/h6JCHJ+3xncyfSO8RR8I0I
hBVuykaYgN9xKMgmJQvkTWkV3TdeYP9Mh0I31wNKYvuqK3BFYAR3yB3L2hI7DWgUMCQTtcrPDGHI
MQ61FD3cMKsCGuB0xPoc86GWMbSG3Cdw39s8LXxPXI0jHFXWBoKGVVGgZLqoezN71AXGJZUIBIsk
VI25F12DENMZzJot+q435KFrgm6PrHsdparoVBuHU9Q4MeMOOk45NhGIPs26Q8QzYtohD4S6P9B+
nrUrKLapbd5LVSNeIeI+MExFNwWYSg+hCVmFdJqInNIq4rAfLwcNVUfEW2qlOuR8IZOcwUpU6WB8
rSDOsG17DzfcfoJDWAwyHKSGTNFUGTa3sOpjcPnJeQuS6lWYC39vGyE2eKshlbnQYZPZce8j1kby
mBUBkik0j/CsrhBJlIeRiO1pMJ/DXkJMzhajemkYCm1rUOKyZT1OUZb6vOXPXetIM/0/Tt7XAmZp
w7I43Jrrwkao2Rij+asWGQATHtJAyC+aQDYCWfE2H2TRXteO5uNS9u451DJ9nL4t8sK/nN0KAiDm
oGbsg3aPtOHbxzDdGb2wzGFpgjQKiC+4TdzUp4T0f65swI4YtokgyaEgiinz9inYY9ucQOodfk8d
O69YXl3JKiq3VuY5y6YOnRMqDO9UtQ+QfiBeDwoJkFCbZQsn2jiT55FhObjw8fOwEivZ4zRzxjsD
CidxyBs3aSDTHHsTgvWK7ZmPqFn+qsehB3aQcyDoOYcaFTB8bz9cqh4nOLEV5IXYsB4EXJk4pAx+
eRDxFGjiAIyML7bm6gmFDeYMcQa1BBMTxGkZtAgH4A/zcSL0p2Qv9DBRmgLY3jzAFOboVKS/SlqT
Hkri2dCfsxImMci5eofwuUw+ftRPOVf4VgMyigrQd12U+aPUqASZ+rJaNipoE5lzetWOdDhRLjgk
wt+mXEGZARoKOnfIu0IF4e3g4OXdqsW4YHBKVG96hHY+ex6zHmk14wGUMgC4T6HGf+pEKHeZ4YEO
B1oQ0qSz9VZ2cHNUpoeh4qxIrIoZaQDAWwIV/l/m3oFMgHmB0ANLAAHMbA3YU+tNmaf00oUXTUxx
NVlNEOA+MSt+GqrvTwGXAwwMVKznDkwlq/jQuQ3y8sKYFoiXp3iy6l9W7To8Bf8drNNRR5oDlUgV
DIGluEZ5YfRjD1mrJVVwcJxa409l5//7PP4/8lpf/XsCtP/6L/z5uRZawntXzf74r8v+VapOvv52
/iTa35Ydf3lStOb/dWjkr19628S/zukzPPjqb2r+f735JTzpzzdJn9TTmz8s4MKr9L57lfr6FbQf
9f0BeOfD//k//eFvr99budXi9Z+/P4PgqA6tEbz873/+aPPyz9/BnP1hQR7a//OHF08Vfm9dc/Ib
Eg7kt/91/d+L//3Tb74+tQqNWO4/AOzCPwe1SKCg7d9/G17//RPnH0AWHGCQAMUjPYRVwGvcZ//5
u23/AzgOE4aXKDtCw+JgK9LW3Z8/sjzoTR4EbcCIwu/9/p8eeDNqf4/ib7yrrmrKVfvP398uNAMi
QOAGAxQwQ1GZoEDCiK83d8Rrk2LaRhzplFMsh2ONz3aMHuhO3tio/iBzHCPgvROUbPrIXvzQ239+
y4/v/nZN/f3us9OiDxDxFEVr7qIA2UQjzsxToJ23W97fLc+2ndAUDDneztw1ZFqAqB33YxuzqV7p
8dyG7gvtXz/3CYee+wElyR2rsbMJD5LhuSXPAihQftzwsa4/9NkPDdedDeMTMBp2nW3Eo+1iUKOk
Dqdf4sn83UGzCIU6IVIrABrtmjH1xZdAPH382jOwzd8NY77/+N6gy2baFMLaWe60xFUQntt13AOd
OgT12iv6yw6wAg95dWcka8NurgLZICKP4sgTZ2PkXRIrW6CWsQsbdc5yHtvm1gcWAcKeYv3xO74t
sf79ijPMUS3gDAIOurkbPfZVZ0Alszydim+RW20tr199/JRjk3t2HFllb6msRg9b/NGRuE6yE6vm
yMyYq7oQbsi2bLHiA/NOF0WMBHcVnggoj6ybuTE2GesRaQu8dNU5C+EsAtCrmfUc5JemtNdZfeIT
vpM5/g5J/hqCuU4yiDJ2UJeTuUMu0R/bXYMqodHSBUACWexl1ao0IF1RB6lVl9sagF1idV+qggP7
EiUkbEFVNQ82NqnMslXHBWr/0yW0jkBgLNLcI0uooS2oiwgnGwDNRlosG+R6NKOkt8tFLwx4hJXx
5BorSSJgX8s0l3ejvhedWuajt8vEObQCYsPGrbuHw4fJLzujxs14AuqwRGZivBhGaL2FSKd727q2
l7DzWFhI+geFXGHjSantb1qzTtpiuDC6xz7qU1++1LaJ2qleuNKPs+AFacQ0yJCXCyqQUq/Z5OCe
KfcfT8Bj82S2B/KBefCHZOZO85tGPrrszAKf8eO2v5P+3hvAw0N/2J4Y62XVlVhDPmxMqgkIZ1A6
42oIElhPrUe9Qe1mQdwr6kJEyc6XgnuwiArTgeY7McJPAcCksDRuHUnWoeq2RcS3GmdZahCWnFYc
PJyC773mbBflLWk6qJibu74Xi8H+Whg5rs+PFnLttfw6TSGYkqf8Ab4HZ+89bLanYlmOk2UocwfF
iXvNLBSCr/xWglDt4BZvbHT5arEAS8u7VL6CJqlppcQPdg5VaUaAClAEXA3znpTgUeR1HoNRv5AW
nML9Jg4diUqhWAMmjcqom/R0SgCATRjbRk4TB+4DdM8OReczq7UTT3yz0IjshwS4O6RPm7gouoRX
uPOPU6L8MCHmzWDd1fV55uSxn92GxWttIbWnhl+63Py9xmcnQWaEuKZV6Hu7C2IGpBg9RdD/LnTx
Xk/Pd3CrnMbKsDCsBHTlvEQ60I7NcZFLfKe1GCF+Y0mc+zwxrcdQrwPoMmq4FdkdFKlRTPKn+xHE
PG15OF6sM0b3HAz/zvIXHCyLE2vkyAEw54f4NXMaIIn1DlHwmrg4zYznj1ffkQPMnMV8EWVdBjVA
HC35GVQKFoabUOelatbQLT0RHxzZPOZ3RTGgOh8NOGSUgRP7rh+enFO2QEf6ZY7AL0TVF63GvIii
uOnX+pTW07Feme13ohScCQvt+thGsg6FggM4RW7AR1q78ubjrj/WL7N9D3yqtrdaPGRArdq/YM2z
z34Jq//XejlcWX7cUkGm86eaaHOXy5Q7a+WlH7/ydzrWO6vFnO1LTdSAvtSP5k5YsCNgcsUztQDk
O+VmFHss3AT0QbZIDMovlG0glpCw2r0dlEqRtk6o0aYWoBsGNBoGWaz7ni6j1ttCFDz1bLlE6nKJ
rM/KqIakKYB8lv6GdleweN73wYUNG8W2emphw2bojfISocSGkkUErBABspSdiOmOTarZZoPi31jp
LEBQBFN5pzmQEj/Z8myv8UF8kZRWh0vKNdNnTv1rmnl/j/csQBSo6QLv5k+7qgVEZSiWEDdc5P5+
zMI4KE8Rrd7vmJ/0oxs1TYYNabVdn68MeyPdEwvh/dUG46K3s7WrKMOKQwBQUBul9LOJ3U/6myYd
6pXWp3ZQmD++fYbr1sqjLJt2JXnurF0G69MTS+LdsABcgLcNC7jdoBqHk1rmix7gDHHihd/fHZCE
etvuAJRPEGT2tPNblNGsIdU8vzTIiT352FAe/v6HmAupZtk6FN1RgY6vgOlBTeXj/jj23rMdghRm
VptFNO3q7KaF2zeq07F3Mm17bKrM1ibg+MSVWiLYj8o4KG5H8yp3QYvHmW2fynEe+4LZKqUAwnZQ
RsAz5Fq5X4KiBRjUPzGsxzp+tlJpXcoOhBR0DweJbpGfuuMfaTecneP51B8K0mi3eypZ4p4Kj441
O1uaQoUGbSJv2g3mGhjabEo/niXH2p0txzGSZAS4Z9opN48H6waovI8bPjJ4cz1wwxaA2hwaJuSy
N/cW7mDOCbLusXeerciy03ToB/QFFxujB2T4+uNXPtbu4e9/WIt21DKDHYYuwr1mWnu/Vg77z6Hg
zy1bSTVFRInD++ar4LruFp973dkSBMy7lU2DZgt6Tp2kn1afa3e27IoGQaJE3n1Xkf0IDejh9XPt
zlacKgTNcJZh5w+exuI8Z79mofRX/841vcxxaNyyxh4ajqlL0rz4XEfMtTHAA5syYC0mWJPe2NON
OiWZf2TvnBfUcjpoHih0BBN7v1D7rq2QCSOpKcPNyE8p6R6ZzcHsPCQqzyir8ZTcBKjd2NYgAX5q
IOeqkqJvm35qhbmbctS3N+Ov6fz8PY6z9VcBSoZ/HUzocl17CYs+t1CC2UnYQdGzgybttNO4NAB1
RT4VRYJk+Xa/cCarMRyg83ZDteXuMvvcpeEnG7VBVVY3NdG4q8Cg42tIW348bu8nTvy5bFaY8xoW
seiHKXoa5De3g8RH1yZO1qaRBEq4QT3q6uNHHZl8c24yAKCAOslgwj0ZqaTu1vo14tdfc2TOL6ya
AbRngTVpCop7vrmyNY4Bb/m5156dhkWVRaVJEOsBkZ9YpZvkj59reLYYGSqcggfoehgq+ME66z75
wrOjUMG9lWcAtu7gYhtP9iX97AvP1qKG9p6FQAZ7n7hyqk3XnSALHZsYs7Uona5iAYQlcRbuSrBt
cn3KYurwyT/fiFHFfbsaJRiNTnTYPSJXxgEutp19xcmp3fR7tvy95menIjhdA4H98rSz2GOr86s8
KpO8W2qYOoNjt4i8LzVYFE3RJgR8Ah3QmFjXpQXxx6VjiMTS5ppScmIlf883vfc2s7OUAvhkOBJv
0/ZBklVF7IouHuHuotw4wspQ4KJ2wfXYh5/b8+fCDn1N8YSq1LuszK8gqHApT1yAjgzbXHh67MG9
EyW+JOigRAtwdHaZM3XirY81PlvPqkXpqjvMNuVYCaS0l6F5Qw37xCjMVPT+2oy82aouoUgiW2mP
Oxt4d6OHkXFDltzvkrx+zFqawms9hkn11tbdDmrlcQXdBAEc5+CSGIZMMUg5y9qiFzU3AEMHSyQw
t0qfkvQ5stTmMnaTb7V+NWAJQyYHKaHNCALTp3azudz7OAVNiWAFu45OrHrDTzl8Hhuu2eYAWHDW
dlDm2FFrO9ZN7EJs1sz/BEe8wUb8WJn+roH/zqKZm3s1DMhn/7CnDW0JbHS5LHRijh6obCyGmuZq
ZM63iN2DJb9g/R88uHXtlQcBSI/7KW9eysHd9QcdjHt3qhYQ3kz9CpYSNjgNk5dEpbMR7Z1nXH/c
x4c59N7LzvYbabIWcMxK74QJ/Dfdt4OIK6CCIdf7yVGc7SEo93QwdDD1rnbrmJXftPrcHj9XNSo9
T+TU5HpnoraHi8knr9ZzdTJAcgoCVgPytKiTGPAX1r78XKg/d3qnpRitkaG3db3zioT3J0bxyBqc
mzoBjDZB/cXCBhT4qCwOSVh+MpE2l0xpygoCx02tdz6KniAb3H8874698eHvf7gER71rtH7p6d3U
pvYVOaV4dazZ2dI2UPPVEL6AhCJPvYtPN2vP3pYVqi+abNz1txO0JkTZPn/cDUe2orkMmvAEUVKh
0NrLNTMeQHFaZE75uYuDO1t5YKtRD0LoemeUCWqG8nNBpjNLPfUaoXHN0exIYyRwm8+97Vz9Anwc
guFDs86Zd83Gz+0+c4HbwYSogXQxIXh+BRzxY2nwU0W679bj7+ydc9yx9J0/V10G3pPVP0Q4mj0F
rGy29KeNMekYYtV7QLhjQ3qxB61graJFHoIgwxPQjBdFdmMYYlnXuyjcY+ImGgUO+7aQ9wepUa16
EDV0rGvIbkzNZmQjzBueQVDaeJZeh9na667VsPXDtYg2GQsVVGr9RWmJOJJuooE/N/1FBTD6NJng
Xcg4yq3EyL9I8+vHs/fIapuL0CsvqECEHTTAnwkImZlMP253phzxV8QzF3oOIkphqWqOOwJcjQ/U
cQ5KB0T5quFrZuxN+lLCH6y6aYZ7r38kCH8+fu6x75ntHvloqow3uGmHxoLzNeSuPtfubPs40MM5
+L/IODzBB01/8jSZa5AGEQTzM+/Q7Dev3nb9icvekZBg7hmCE8/SMFFADM7uQY4Ce+canqzZ8Lni
PnQi3m6mTjXBt8PBa9fZnePH1D2RCj5E2+8sx7l+qe8K7ttyGlHahpC2meE/J3bZtccfoF2ffGoo
58ZHUakcROBIAlr9ioBLK05M+SMHgT2L8UFGbUGrOIxltYLGBpgjUeKSU8WlIxP7ADL98bQtdNhV
foG3hraaqjfDKYFa57Ay3uvzwwN/OMazUgBTpjoEd9mZRZy9rbdkcNNM35r5F1C1VyCGp1BNWJY1
u6IgJhvWhRUZS5rnMfQU114u156rtxyFS4cUi0Z0qVkHe8vwUsPALUXENX/txFrSW9PKU261yYAC
EBgxaVmMJwYV9Lsj3zFb+W5vQd/Hwa2+av10gplrJ9w0RM15aF5YBhNE5JegJYvycJXk4D1XXhNP
I2hD46YvQ9Dkgs2IaL+VF70YAEnjaeh2UMAq1wUOdukvbHMCmIcApeamDqBbwuZnPj8bPTepa2zY
RQnFti+j++LY4A0XX0GBvnGtfunZ1WVd/GGqu6CzF+0IcQgwinzDXzpcLji4Xtp9FvQszw0gWiBU
XV/l+X3JltAnPrf6KR2hOQ+WHTexJqZ9D0p1C6JRHUHyzrPiMPziiCqV41NZdhBaeig5LCFNhVK8
iTslTBo1iNcgFoRQASHVl8m7CmDHlhXByitYzMMsHcrFBDENHSYVcUEM9C788C50zgrolmgdpVDV
WQTDysjCJGfmVcj8ZPSNhbStuK6+QedlkbNHRxVXrdMlTtN+bs+dK7ZNbkZARj1UWRywx5L+lNfL
d7X0d6b89yn0w5RHUTksgwGxthC3dXgWvtRnUEMIKZjPS2GtCQja9ebjzebIrJzDOqhHciAKcZPM
ym3fZXGbr/zmZGXyyH45x3b0ltHVUKBCjtOwYl8+gVpI9bfSORPlbQk+YLfJnD10eZMoeG7JDbhc
27K9gW105Q1xkwcJ5GcSr2niyD3HpWkdls0NNGrWuYXUQ5AnoRBxFl5LUt/lcllCV8RvIXhgW4kN
RLURLSoB/zi2HQCv6xZw3gY4bUhde5uzOxrsOVmpYAUC3+cO97m/knKDMdOGiQkBgZvMQBV8//Eo
HdlczdkVOisllYOBfqygH6GvZH/7cbtHRv87TPqHiTblvkWbQ2IlhLKL3I4Mkn0nsLpHUvQ/KUnb
tPHAM8V9BvLKpHhpiEqg0A4JCrbssWNrv9kOIU0//pAjAcVcjypziloPEGbaFdmV10LK4tz14V3a
n/iYI83PQc2hRaFaW+MMgjxTLA26EPoRUikJ7ExOTJ0jK2UObW47yJF2h4jF5DsX3NIo3GTtFlPX
L058w5E5NAc121wZYLnggMZVzemW5bD4uOuPtTsLK6ySlk4h0G4B4eJ8WakTJ+axdg9z9oe5OTh2
B5clZDz9YjOaCfFOXAKPjeXheT+0y4WQFpdE75BQTQPJAZ8GL9+96pBHOzGYR+b+nGApYbDjhody
69Dclc2ja1xIKDo4Zos6D4lh4gzA8anA4lg3zQL/2i86gzOkqMDAT+wuXAFo9rld5/vx9ENPdbqp
uZu3ehdq+Ibv2Klq47G5PksaWEXp6PxQFaSqPbcGvalrmjQdNPHMcmsabvrxxHQOXfDeMTq7BUAA
RfUlzM93gXPGDfBUnLMoaJLJvIJgKhT/6pWI/lAHG6HD4bp23AMh/9Lrh3hoppiFHF4Vy0xa0B5q
oEhBIWwSJSPEJETzBd6Sq4kyUFdfi+ocHOfYoLCMkQl8dZcfv/+xLO8c5Tr6I3dCiZXF1VeILsfN
2Ceswx276hc8/4NVEIA7yESgyNCIvcguS38fhH9IKHg0OOoY1ErNqUjtotlNyKsZ0Nzs2VKRAqf8
3iruKp1Wwakd+MhRMsfNjqMBB22FgqNbpINK+5XDPpeEneuHhwd1mu5wSBH5Rzd20N05xaV9f+3A
ru3tVpBBuM/Mm8MECZ95fWUMDx+PnHUEAv6TcPykzLybIlxwJYoltqxjIq+L4bGyLiVHnkwTGEtq
yDQ/7sGE7yDp625LcWeRR9hagZHAkoP6VDCZK9emCUTOBliMmOxrOTQJWAOAqT1YQ52W5aJtVoxA
Mcpg0PjqIYrjLfrAhd6bdVCIIPGoXzPjrJS7nJ2Z1bUlziFbL+A5Op2X3k7pVyXXwl1axoNf3NDp
CpoNdFmq29YE+tw09HlokesA+m8xVHPuC7fA/W4r/Qc9XJKCpV74qOSZ9KHzf89h2ZXAaGwxiRYi
Fd8CdX3QjlH5+eQPce7iggI1CctLGidIHTeKc6c9zxVER9RtoG+puLKH22a4nrou7ciVyW8mftZk
G9O4KPiaVGeiudTNDXN3vrOdaJjmE0mDfMcgExLBaNImyB5/KdydcF5at4yh90J1toJ0TBq2L6Ua
FrALuYQ4470G6Sn37/MBDvXGHq/udi8fj/yxGXXY8n7YMnvwvpvaRKAGYglTF9T41Br4iagMZaao
qke0O9ggo5xPp7bimRHZf9JgUNV8+8INyCA5yUc0bGZLlEVjo4vSPNsTKHfm3hcoWDrFV3b/kC29
6cwIHgzvOStAKg43UXjv01dvrK6FLPeesfb6Yp0HNxaTSw+305qAYPc5YBSkx9++ZmaqQVALKIxM
QEAg2JnkxFIN0cDPZwToCG8bbibqMAZmzG6CJgU2w7xZ9eMXGH71JuSMTkV3x6bF7JCG/kHRyVYh
foedtE5xP/ncdJvdC0KfczcQB6RAccaCtDwltH0k7wyK8NtuKUqf/xtg04OdKhlfRMFT3i9tHCkc
WuSddT2SZyd4bvRW0P/P2Zktx40DXfqFhhEkuN9yr720LzcMWbLAfQEIAuTTzylPxISnfqsVo46w
u22raYoFJhKZJ8+Hrg0Xkey3LUbCGctgNQQLTwFGH5qTsBo01l9sOaKk0XgqgLsJppoiq4M9zNF0
MEEUTzCC0/MmLskn8ausa39r3rCBh85xAKSwMba10sLcWxNazvAtfODs1OTxJA4uPdnm0bbhNm5/
k7p98Uldi159R1tgEoYz/Tje1sYetsM/vPBlAf4VGapZgb9NsYINEjvvovwmSfjqfq8CzsXlQ2sv
NQgdHjGF85yjcvWjtXUte11g36wJLUez5F2jxlG57BvR678zBdu7CjmdUKAm8QWKDzjeAZeA276f
1XdOCH/OM/94o68t6At4HOqFbeEoqI0BK9ydJTFM1cDLik9TQs3fHhqYeac4fPXMoK0bpCs6bCHH
6jjBtHCh2qvblb997TtX4a8+oqsQs0K63mLIYdm1zvRhPhWm9fGzT+gqqlCZ14CUyBXKdQCMIvJd
KvfVDV9FFTjXloPJcF2BdLaIit8/u92rmAI4xLpUNfQxxHli+vaHomT7WjTbm60zws0GwdWBgWMi
vu19XG7sHyvpWjU765UYCoEbBl0AXpFr4DsPXmsGQ7ev3Tmg82e34GAxRdUIx1JgpRYrrCxMjqrb
znsvKhtjvQvmfcmphwf02jwPy3wnMUY5NTksPR/yFhN9Rqo8A4b/fcYhepufV3Jc+zMd06bJhJHC
dyU0p5Pkz/B12/zog7hW7Vak0c1xwAOzXs1hO8qfhaJrmS5fVLWWKx6XVp/onOr8m9zn38fF/4F+
L2azMibDRB/fOknYPAV1j/pIAW+4i1/sVPzsbbq2kKfSXGDJWCAskS6a3Snh7v3PnvdVAOjBAtcH
9/I+qUzwyP1Zl8u+Vu1qfU7X3sN1DX0vnuV38w5fPe+r11+ZpqArHE93Dbt3MNvb9eiRPgga9/zu
Zw/kKhKYPRkcnQrUBqf2IDhKsOKbdO6LveVarWuPiwFLQty7Y76MHUwMzT3z/J9t4deKXdPuLI9f
Lr7asVgSrn9z3a9u+moPJ4NFp7FEDmpXL47/2aCdwtwi/tGzvrYUK/PeVpJgkYyYxs5D67ub/mKT
cC7fzF/5DHDTVeX2UD3APEll3Xekkq8ue/n9vy4L47xGdwRu183fqLEHc/5nj+HqHVw1xvyRCMS8
BoW4WIzpz657tQd7q0IlSK8R9IyI8MBuvhGTfvUcrl7CxcVgp+lWqDin+Xl++NnNXr13pbCZvjq4
6Lxn8XeGH1/c6bWeVoImujbW/7lTlH3++07/ZGv/2HuvxbQ573AGMJTaSXsIYSsOhUnr/JKGCHuL
b5uWh12+g1lmUjVmWMOEpmzR/ewouojnAWZI8A7v0x4njOpGg1it6w5j99gOz6DCZLKjEXxFo5LK
d4jl4hEmEbBADRg4IPbE1xAWllsOywO7fPDKc4WJE7ax56NJUEI59WROxWCHLntq5nHTmihPVy9Q
iMCqbzU3dWFD/uo0RqhjNCZUuhvArXiT1+1m7vm2KOAuoZbhwKejJN3Wg8lifqsUCiq7gma8ISmB
k2VgKEBt4JkXoXAZDXl5Bqx5V2rx4sgMHqcg8ywSIOt1Axj4xve71KJGCmJH0kn/3i8BEhgK6mS9
+f9nBvd/CwXX2qmeriW89Hu0ioCi6oPB+lnwu1ZPjSAGVsrFaaCc9pw8O24N54mfiRLQLvh/own8
DUtgJfB2DvaHIHdLe//fy/OLiH2tSuJDrVdTs2K6Yklmz4gt8cywqP774l+8UNfKJN4yuYDZgW0G
c4xVVH6HX/3qpq9CIGsvFqUGnnQxp8jEYTsLBOR3FY4/7K1/vLB/ivB/BW5WNmyCgRL2GaUFq2lE
Uwcup/7ICpiEdnMIV90ADJOohZ298D4153mA7rXmeWrN8431rc/JV0/vKnBWHjWmykGg171nrX9s
f5izXEuWSr0ExQ9qhx0ZHrl3MsXPPu0/xK6/npshuGorifBpJvRh+fWjJXQt5+8BEzYLv0RTKKGH
5UeNs/8Bk4dvoT/C83jZuSvgXahprxMUMpoD7d83Uf+S8PxjDV2r8e0pN0eAyfEscmDKYYOk2ypq
kO2X/L5Znn/2bK5egxKyUktVeODNZjz8rEdh21dpQG3kjlVfNKAwengY8YP+LFW+tlrUOKxiLdTh
d5UFZIN5O2C44r+fwxfh4E/p76+FNwrJlI4J5N3ENkJZaCFBll99N6LwxWt4rZyHvo8oA4yZXcch
yrnTMYX2o9u+ls4Td10KqhAdK/d11NYbDwwamF613zyVr+77sjT/eiptPnLZlVgd43riy3H4TtPj
/3tpX8vngdxRtZajl5p7eQin+EtTKKwvfNu8DjVdjxgpY/bd/PcX6lb7WlJPRb+CKIeusFmk6wDH
6P5VodJm6yqVDU+tdg5hJRkPbERRFl0ZcYZx+39/QF89wcvv//UEQfOToMog9tS3aNl8Exn+7Nj/
CA3W1VvLKojM/AHBp/Mo+AHxVAMT5NmnDhX1vCmjcWEZcNDxgNxpaftY1zVUqjeDBdVJ16WL52Hm
5AVXCGWX1t5jq5/WfluDB6Pmx8oTG4qplBwKwtyYf8n5reZ3Nc/0dSOAp1GuFzL/Q3O/s5b8g27/
17dzFS+qFmbSps3WnWmg1rO1oBgHBiaWsEDTRbeDCseqN0t9wvRCy42QGzcluf3vz+eLIHs9D1AV
NkaeK5w22+IgaBnk64aTp8bfSe+HfdXrqYDlQjbAOoAk5HG9rX9WXrqeCWCs4k1jemrXADLUuvG8
fPfOE/zz79fzWjBsSWhumr5DdmvPwSRC8K8cuaf6s8ffJdSFrZnR+VQPfti5b3NB0XTfQkMCT1AG
7ogbzKAz0703KHiVPUn3CS7p0njGig2APk89o4+4hllG2K35+tnge9fcmPhfxLnLoai3Q2GydO1F
qkHg1ztAslkZhxnaVGx9/GicW2Xl28EfdgZ7B8opKAF/c0wDtCR4rVi/e5tviHuvMe/YT1BRWkeU
2GPP9lIFl35SwgUCNJi5X25XRaJ62E75WRodSo8OYCd5pGt5yLQsd3G0cgbMf3uBMLtD748RlTxG
yznEqHzEqtsWhYl2HUIF9zJgmG4L8B1t7bEbfg+ugYY2fuWn0nfDxmtikt91dJs3ZJfLMlHmeV33
EDaH3RjBrjVwtUPfb2fLCAtphtP8uWh7UpRhb2RWRRNmtXiaMuj7Ph7z37p8kwqoNBeaT6P6HPCI
wC4CvVLGmn7020yXVczGPqsN4HMWePIPOrw9F32jVp4uOiwNtd+yVecFUXfsPkd9W088M71XeVHe
gotgFYmNXlpFntoBeKrfpb7h5SPpq1BvBxQai2jRjsqbU17Zjzy/raHhZ6y9BRWvACWt99HKhsk5
/BAAD3AiW3zKfoi6acDMIkl1++wDVFGaxxH+1hrCUiCXxKB+0lA9sl0WmohGWs7CCQS3eXmvq4M1
GCnc5sMB0w+GAjKlXCPLvUPVDBWjgCsvzZcJIN8m9NGnI2THWB3M9W93LI/WCvssTHNK87jCAdHj
dggtZmD6b41KoT+OJHPSFeAvOF7H2EihBuF6NPqxFVfWnU3O3L+n6n6u9nNznpdE4ZfT5b9t7WIn
GY4jnCUfhvqInzv8PN/7qYjXMUHnlPlxWBdRhbp5K0EAc1NOWEBwzp7n4wwdSoH+nXNs2W4kz9My
QlWDQNx9euSF1+8mf/W8dM5flvzFEJ8N/sw10hrWd6Xbhk2jHZoqrppDvr7mJKts6ITbkM5n1ZyG
5kiaDdLpUMMDBRoas8tQY4JPfWjbAytjqd/6pR44mGQZtSMAF0FVDLG+nFDHSag2ZqNHI94+A1KB
/QWTUsgu2GtbbUAfPOQNsCu1SnTSJRNAiQpDL4XmZ16nstY6QRAcTtrRng/SmcJpimWLker2zbPv
u6WPXN5ECxP3CtZlBDUJuOQdkCfFk3FqKW6YbxnIZ239tPYbe1LJTHeiJxEYjaCgbFk3BxYWqVb7
gULU0QywEC+N2TEhCEQuZv0qUFesGpJsPHJZ1YHgPkojEJisKvQIj0YvNfMamBioMRpx8MuzbZ1c
/dx60GVHEKSjJ2aIi5f3m8tuDKL21CK3qoEKxbQCrX6sUFddoXTq0NvFOd3r7kDDznwG5g9IlTBI
7TT0hy90P3HbDh9M1WfwlbdV0wcgSKSmeQtAVtDULOg1mISgQaK4CaW5DEhr4zwqIl/e+2BnDNyK
3fHFYTUmW6E/H2g0UfXQoJgiehZVIEfCS9G2ZMD8B5BO/rx7HrUiv1Ch6x1rPAG/fSttCG9GN6yG
NkOPP9Tg9CEwzGzaewdK/549WAZ0ebzMVLOxMXfuAmYFnNao6oiZj75zl5NHUbIjgfUkxbwjsIwh
MYcE0vp44K+w30+tjj8zXf0yoOhzfe2gODaBbm0u3pkhiCFgoYms0puQmtOG4cQ015hB0IeXHhL4
BiRcHSIJ0dgRiDjwbqrhD3+/gIHpizxRi4jYWkZuZyfVsuHNtBuapACZTUOJ2Ek7dbfOGEutACTZ
NfxZWicxPjoEA/w3WveEEqo2bG0kPPgK0NUCU3vtihsATYMx93F8u1jGtkCIxXVtngysGCLuQDmB
cJ4mzpwWLPb6UyVRqHqsyjsLLwuIy2jVb3Pi79AcA7eoipz6FfStLYK1j5kzzSxQodOhvzbiQb+d
AaursPPN5oPp3q4cYssmAjE+WManPsesJ6A9zryR9NB3fWwBA+HC9Mwl6r40Xzu2NTSUa4shajVU
4zBeBpUWHGg1+cqHD5tsTI6kb9j09s1A340VkDSonJTMqjGbml/GtK1wSz3dQiy1ccBt7jDBYJMg
r+7lkmqziJb8EQoiozci3wJSbUh0EFPH8l1hyM6XNzaPKL/zx2fmJa06afNWkHIzTbco9mALbRb5
vlpGMLMqJpqWNitW0YvTvXGcpQoDnKHF3c4IsdUAQ4VqQypMVR+6zoCrQo/ki2W0X4K2T5rl2IsK
TB1EryLixtmo+xSINMgo1iR3q8CgNC7tM4YBNw09rqhgNzyT2m8HHoYQ7eg93n4DhU8WokyIk5EN
hz6KAb+uW8Kh9YNLvFl7HuZ8uhfY5PlNW4M0fbLMSNX7AmOWbpnqZorNGNqxsC4HIAoi3XjT9UyR
nW09rOJkWI9GczYbgfbYzahBwIUBZmEFOTnNnpcY6EHBB6PCdiiLp4lGrMvQSoKpw205P2jY+5gH
J3XAJBLwh1C8xd+B0Q+/oydKoaWutB2b3uis4cW0AjmzDdA/UQVhWa/Hs4+EbM7cXhy8hgdsakPL
Q16wjifCcuDT8mPTog+BrKWt6wj2wiGdNgjPR3fYCUSnfgDXlNKw8HmqASxEXIlUC7aq3RwTjMaL
4c7XaFKDpSF56ncaHPJE4JcJ5sjOBYpXBUd5Fm3fsvjUl0NNdm3/G1aRmnFuiu0k7nIgPuzxZVrz
mPJzOSIGq8NQPq4lLHHBW/LMeELZ2ipfePtUkaSWsJsTicB8jVcjglFs76JKXHi19FJHAP9kVYZB
pbDsSiwiN+I4w6yIAOrJ9+8bN1un42j30VjaaSN2vd8eQYw71hQ6LRgDAbW9B/E8mqC310rsL45y
cTL6jcnlFDTJ22EcwwGY4nJtUtDY3ic1ZkrELr7p3Gdhn4/7Vko4494gOUQo8BKobZzmjQCxVpZA
C05axHueGOQe6p+go3W4evvZ/kWMTZtfnqt55hfaD94hPtW7CY/AwQmj1FKnmuEnnQIglXT1+4r9
rUX2siKnNz3UILCITWTYo1kksrYjsvzSsME5cAMW7LjQtx7JtA6HCrfIVjzlbgQU015PwtbjzrIu
LwBwqBnl/mHCoJNpf7iMJ7XrxRSICsBQN9MCaDHzwxHrphr6rDFeVTdETjMhEQiNgzGZQW6TmE2A
apVOPPMMnMBINRgm1C5eGNtaHGpH3FXOp2Odc+e2bs9IQCfOU9bLeK13PsCctjGGfZXBJCYEUR5r
QCC+YxqlPTSGHVlVEYCPerD6OuIjcsOeZO2wBBxUr77BxjY2KR8xDmYbeDUA7UJ4niw8NQGwpm2l
s/0hfXj9LWg8zO7wZLpHUz0MyzNyhmzW5StgEPjrzR1gfyHmUhDcJPRb78uQ6tSOK5RiV+eoZjcw
CNJ5gcWItHwY53PZNiEnN53kkWeDLTlMoYaESjgKIm2JA4ECTe6paM1kFd1+7uxgKRTsncYbBrfK
ghlny8aWI0GiGusdMTucBVywenflCO4bprWAVOOzF44tTMIcCxVh8D5XZDfMAygV8BV9MzJkizUu
0OKhMB7ZdbK6Cq7Sw3kRp3HogHLmh/IP6qvIICMPNbhfeLioC31GBWwtzO/Q5PMyc6j3Mwy/TTzm
VVv3gF8/cMt+Af46ZrDXMZAUreRzwqCfk7uB37cbLje2agDu5YHykeHDiIbYTWy26rZeZdrh5fT6
GSYsIpiRyau6OHuGOqwTzDdMWw+n7sNx+xMpd6x/42Yeg5+OzUtGzsIzF0hgUhx5jxknbzfUWgAT
6hhOejjbYs6tT2FtHOSfcw5G3vQoHD/Txy6BffnO9Lf4PhrjqbCLtFgSX8WmqeIctkOzmS6t97ua
YZXjd3Htqqig0XCZmN4LgIj6JZnck2vixjHV1wF0PwpxHAc3duQtIUs6oQbU6x5YlU6iSnIDEtl+
nCCIZJCwejg4DhFxCjTHHkAA2lLnkRZ9CMpMjsyxonns0T4uVxfjqnIze+Mn4Io43UwIba7gh2G4
g3tL4JAb0Ze/Wqs4L4g0mILsxrRcyxDyBcCQnULtO2NGcgc7cANRu+Sq27QwlpnM/uh7OxtzYjDY
CSTY3NrQQ53sZflwy9lBUgfR8bn0f8GYbwgGGHnWZYEtDSegcoKEH1EcnsCmMI7SQ51nBa3PAArb
0PuoZuZBwmPANcwI71Y6rA8dpiUpNl5b3sFGMR48WJXn/b201b0O/27RAGcLzQ7OKNxIGwt/4aoF
tVr2vibjWbqA7+whFAiFzOOxEIDS3RsU2GDig1uO8wQOkrJaQ4lXUOVdLNZHlyMlaK2wdZzMrwxs
6L6WdhBBtgiV9QTvfabOvond1TCmaLRz8BLrsLWL42r5EdE3el2f/fHTG63AwgAnB9p1xXjyCq25
UlY44bCwePxoLfereepkvlsnEhOQTgd75+c3Kw7lRTGluY9TMB0jMlkhODNpV7jAT8z7obc+LbjS
w6V/7M+TmbjdkQKnCR60b7yQ8nEubmYQA/1pj7gFNTsrD2OFssYooIROHFjrO/pyrwHymeckrPvm
jDYX8ochQJs3dRb/xqyKLF/8zVTTg9XKxKbko0aG6szFXrqPyzyiW4WMwW9RglmDkpmJ35Zhh9HY
DsRhy9FS0y+2OqRYfF5wIEeBAb5tMIcmgQkLeusCMMVZAk1eICS1Xe4cAQMMuItmsrwX7go+DY79
7mqm1DzMDgZwL172AEI2DouJDzaZN4Q1oh2xjFOpFQeJlrHUIwujYBoynZZiRolEGgFoYHFelffp
N8Vu5DXQ6r+mrnxAV+aEqgjMG4xtV2CHa4R79Cx2z6c8hdwOp4Wz1/enobip1O3lYBqC0RyXkxlW
8tCAGN+55OBIgHitCekZkMTDjjrsOOTYBtY32CKGbmcGpNPi1XutUFOUeItQN4IeF8BYaHHB1UKH
uHsFWxGFFFRyituJvVUo1ziWhcysiUb6CfoF6lo05HjXOIzqF/NNQRhJ0PV1/PfcLe68GSt4SW3h
ZY7AUWU090VtRoMDoM1llIbFRWunrR8z3JkrP3vXCTTuZvZwRMURnC0cAOmSUi8rOjdwQPr1tTJx
UHqzZgsHfLwTwAJMHma01SXwbEzKM7gV2dNT7jAE2c8VgXPCyGeV02OrzRlF0tqYOE8YNRTIVUjK
5lMNPIQ0HfCBm0tZxMA+Jq3priKZNx7RdMMUDKzNut/l+ObzfFfqUwpAdECM5TwWbew2n9qa2q2d
kHzTeGaqCj8sVpbqWLWVifxT2aCCZw3Oxoa5xsWyIubp5mZ0PZxr+6hqaQaC7LnzXztDHHtUo4Dj
A64SuToFuhi3NmG8lQPFULrP7brV3acZEh2q/e6XM8oai3dnR3Usyw9GvL2PqlDtHgERB+yQI8Ot
MeX9Suy3Nt9KVNpZJqcu5VbCMYus1YcamdzMn6tu06OIYYnY1g95OQUTZLGy+NXBSLkqwFzGy8RK
K1nXT4WEZcXpUsGM2+T72pDxiAJxBVMlG+NOqK9Bti1PrdSeGIwtgfA8VojTYwN4QttsihETLf4a
GBXkaMNNN6uoLsHrxbl0VVGLkza033s6e3u3MLMWKVzr0MBXr+0kdnp+GsoSk/innnqRNopo8t8s
bsE1qzxUaF3ouF+qO3j682ay6pNmj8iMP1tvDqd8jucR2V/Po3qeo5mW4PrkKFc+5GsOqGzqocfl
gOpTug3Qg49Dl4f+ityqt3fCw0iNjkrudDlH2oexWLbArGMuIGQutOlOG2rgBOa8DRfo1P3a2g8K
QdxngVPwuO8VSk0Ghh9k2CIrUKOFih2EqACujDMW4Ghg7gWTysicWA/QWPfo0os1fXWiixsD3htS
x4/sMY/aQeJLRVQA4l0QuZceFkpb7+lyVKS5rUZ1ZqrDpD2CWKUlllGmM5juDOcov5NZjVDF3FcX
aMoR+hcLy4XoSEO0EldD3HCeJsxlGZpxM1r+ow1XF1QnHjClG8Lr/TCu/kPdyY3FjcNkzYclVymH
lFZHZZtom7aB7T4KkJcvrywN2XgXu6oCpk/bYDskCytwxgR5lc6Hafmlbr3J3AHA+kIkpCgEp1CR
y4SSHCXd3sY8sHZXCJTYmKUHBoojdkHOOvOQ/bIVGzw8Gdy5zOTC3nV/SFuyRqOOkb3W2oIhHE+9
raWyfV1za2dDbrDYQJfUMSlrigkoDP+Dlbv0L4pDFD0uR5IbUTfve5h0qBfTVUGd39v0mTJ/K4Z6
B2+7l2JF5PZlytYltCu8IM6TNwN3Y3yO89MIPodVuPGqAaIz5XFRD3FL5ImzBvx3p7jFoQTqgGju
cFD3n4vpAj/v3pSEdNfpD8tob4yawVFCB7S7cie0pNCHwkFIIhDVFXTwEutriaWlhe641wy5Nxme
8XJHl72nnVSFjyzjRVuEOn2o3Lh3kOb7EzAFHrwqSO9Els0Ac1n1cGQ3NjzchFZRJFHg5+bH27Fc
PwcrHdgAlIqG6hvHOcNnUyJx7i/8B53dulV/o41j7Ndk2/EF9esx4bD1oSbUUOrOR7rKR3/LBoKz
GVaYN/swDBoCp3yV/K5F4SL3yVafXFQ2xz6YmI2cae0jzTpW9YZ6FsyJLCwA1meE3FjrsYAW35My
6gFpiM1mbCCnvrUpxljm7s27TDbWIil8giaYSC6/BiwmMdGrGvFvoNr//PoyK5r3a7wiGZSGB0B5
FUxldzn3wC0JF26FgRSxgaekddFjb3TYtZjjHnBvrLTixiUi0OwCtVT7U+U93IVgRcNbL3QmzLQ4
Z4wzRjXaOvVOtijCMKTSymR3vHdTJVkg0XXOlZ5QgfqTf6KlGekQvQh9DKdF3AHl8jb4mD9gXSja
1xwtV/Vps3s3f18FtknNTSZ7SEcL5WB4fczDhzvcj+629WfsuTxm8qCKLuGijE1xcjwtcfHlw/ob
p+N4toet4CLlvhXB7BUzFH6ABGA3CXCkDiOrUrq8dsumsHctaYO22/vO46jzeJBGQFc90lA1qPTY
0zGraZCwdFyM5r9xrP0BJV4DPTbiIw/vUTBeMEthQPVlFGmpsedyJo+DtBu8jjJF6eu29bbakNUu
jeW0Wez1TUfaydQEoykMQNJNLrN8HDOhwdiz05OiRJVKiCQ37ETHi7DgYYviQ9XdW8lbvGFNpDkS
W+2Ht6iwV95jacJm0nfrO68yQqOGmF6D/mytyAGGMAlA7sitt7PcYdvYYIGnE9M3zEAcqOdPB1Gq
50O2GvcU6BIH9z/i6S+lQIkxd6PFs96maYZSrrwBKTowZ+zRdgc3rR4FpHXtsm722sjVrUitNwAF
GaGPcp9SoECb5R6uLTdgxuwlr/ees2ZFSTa5pmd65+FUZ+2LsrsxIOSaJp7mOBPMrZWM9ZxZM8gj
aFsYzYGaD/Xy1FfvfvVeyTeKLcCAt0m9n8y3XqLUPp2ofZTOzYwzWwevYIpKJAommtbE9fpe8Sd/
eQK2WmHcqluOwEujhg+ZoO4lqKCahR07NcYUDpf2NTMoRjDPaCgarMMVzpTceKjK+PpGm7ZK3tTs
QIej1RyM4lAaB315V+Ti532HZRjNQ50ITbuBKWiH0LTqVdjkGEyu5fJcYLCTu8fZPjWXHfB+LOrb
xcGBdGzjZpxDPIyPvn9ndjKYkDdy7LgqVrkfqzJEJPLg4FLcOch3bRThuwIenzQazSFcIU2BQeDW
tXAAw6ysuTWb4+V4ufjnWjsxgepRd9By83Y12d7GlkYttAIz2JKj9ZZyG2PDyP7Xsy03efsJk1LI
LfZCfzc0mpkmXih5qKqYa4+qfGAqJMYWpYIOrlG1vPjU8B2guoPpR22/bHH8b7zL570TrnnUyiOf
TrYF6xJ0e9FMo6he7mS97YRnvlQrSTFdtGv6V6L8vSluLa7gxdzpcKPx30QvTjZIg5E/v9n641QY
CU5aCfVLEA+Bu5rAIP2FmH+zUj+zNPNwscdpxI1XPLUCwnbxoJWPLfpF0503RNXgba1i6yE1zyz3
Q5N39ktXbTTGY75YKdePRnvCKD/aGiFPvRlyUxrTHIY93LxfWiNsEI9lPmLdHs1mvinro8uLGAbp
aUPyF6e4KRARdBsGP8gR0TDAwc8rg85N2QbHmdaxQuHdCa3ZaCbOPzr+ogFkpnsoJWNdoCqp3Q30
o6Xtuz/28Tr7e92kO4esezKg9cy5GY4utL0wYG2Qh/ulF9sI3+WYOGg+goRSogpwV+NIClJvIicg
dCZPxKyAbqkwIzI/gAsIn2COnvNOn94Jkwl0UwFB6aNBIcNu9WgytDs1fGD8auSoZQz4k656ELK/
88SdoWvxf+srvtC/XHuEWQXlTEgIBRseaR369994j3113StlUqXaHvsfruvxZPQPg/szZfy1LZhe
lnpvL7huhUamyPQfCiavDcE6IMzI4EEBtjCYSeMj+kYA9tWA35+Z+/e327KjAM8a/4u2o6mmVsOm
ZDqbqnydtTk2HAN7LDqyxEpVPYa0IUnr//ZyddcUPBhQf6U+iyhG3rtfTl1/cy9ffSZXqiRM+dtN
dfkeRxutqaj+4Ud9pQ6aa+l4dY+PRG+PC1pZaID/bG1eiWO91fHnsm0xMWREoorL7wQ/Fz31P+RM
1/Y7pcm8OieYb8Zm09ltanpHHNuDvFm/Ef98YVBtXzvwlDqdtLnUJFxMUa4bQ7FOKR2QY6M5Phsb
t9IDpYFBaJobnBh3pW3HFnnKlwZp6Knz0VuZEYdRGTHy/qiz+TS130xqfHlrV5O9zVyvekGhOG5R
9QYuFrPqGbwH6DDsa/GBHvRmFFk3PUDtYzmHARbqDlwstNGFjUMdNDhD4CQEKuA+b++J/cPx3Wu7
H3wcPYoJPmxq2wg1Z5BSf7SEjCtJ/ei1gnMdStcJrdmF/BY/82W3jYtO9a/XWvasd9mKC1upNgVg
+Pzsfq/kiK6sDUvzHVg2klA3cQyNfnbdq1ffZVY9ypLhdhcSUagPbZRBfnbpq9cfRDzSrQKTiN20
05ukVD+L9Nd+PgVwAh2dl2VnvK9P/cd/36z5hZ7wj7H/X5+bURLNtRcX4fh/c3ZmW5FrSbb9lRz5
riz10q5RmQ/et4DTBfCiAQShvu/19XeKynsr0AH8VjydE0Egl0u7sW221jQddRYyj8YYabSkT7rB
p3AdXfqxRgjonIQ01qwBgxTUF9vokOmPlCAk6aAHO59oIgtoi6XqWyoRq5BOufnwM2nAyrbdxVid
92WxbpQH2Xlu8muhymtTuvXcBkHUThlM8MNMpli5/v5rjZP3kxVt2sTSUgNPUcn476P2podV0hYN
vRjK9lHL8mc/4yt6TvdnQ3TK+elDIzajnKFkBZdDsbLs+++/wxe70xTJoyV6nSi6z2rvHtJgPCt8
f90vVvsp99DU6wzWJs+mkVIWYrowSg6JJZsO4OcAse9e5M+e/2Q1aAJZk3ODORCo3nxITkl6kPXb
tHmqIkGW0aGAvG20Q5kerOgpKS/Z1tPkRy5JCN3CGVlMUtfRPM1f4+ZJSDeO9cNXH2mvbvYkbOmo
QSf0cqxaSmB2XFI7abRK8zeNOimdsE01Yzu/88N7w1+gZZ7ZlGwCsVaAL1m5N6+so1qvrfZKJo8o
v/jByVBexfBI9nneeJdKdzWYYy+2q7gQF1Kx74ILP0V2kOYUGZ8y8jtmXly5iYYuEgWPew3O0C4G
euymN50uL7L4vnF2OfpssXPrM67vrzThU9SjiSmsCmqYRCObg8MgwidKNbA1+45Ev4n4UcwNV6Hj
RrrIOAnrJN+F6/0Rfs6QJ+tl2YlUajF67bv86Dqb9pyU+qtBPlks1dTVPQn9wL7+Zd9mZ/b0rxY1
eRIo9b6U2k2OXD9pfhi0F0UKSnpsDnVLd3H+lqTj6mLVucpC6c2ZLA90mKYi4VqLrNx64ZbTflut
jagnacjDpqphGerRTYcH2S8vhZ6gNjBPduItIAuuFZLLnW9u3WETu9rci/1DTz451A4xvVl87Zyz
+6tnNfF/VnrUJkOoEBPsIBC0f0ah0acYraakml14XNa/oBrnnyOmfG5Q0ac9PMdmA2EcM2Icg7Lc
T4wTG7P4s71Qnzbv9Mu2LnLYc3t/gMGwjIMzgepXNz0JjxQpxnGdcV3PjeeiIdOBmKT9s96J+pTW
JNOuI5ZroOXKK9XRPzpt6FO2UimpSRl1eEWsB+fWfPl+j/h8qOliMt1D0y2lBpnOyCYpg0X5Zycu
XUymu9mWqdOOT2B4GC7OkT4+39B0MZntcW0LoTsxsZzI14VAj44GyZKRSdjV4s+ex2Tq6QELShtp
3T59qhfJ2x9ddAorCqAxy77NYCsecmtJFufPLjs50MSFbwk5JU5ExUiZS5xhM3zxlO1JAkM13EJq
VZUjnFZvLATAsZvNrVJba9E5AO9XHzGZfaEKW9NGiQtXnqLEW2OeAhrVi/AMuejzUFe3J0FJLQee
JikV62ffHjq3mYmo3dukM3v1CjPPH4Xp+hRgFER6a3Yh5Fw1Rma+EZW7+rP3OpmTaq43dV8qeOrv
3Vvpzwa2PZ2QekrBVqZEYCjOlqQ+nvbv7/aLldSeTErTcUFvjqcVP9yEiJyIr1IvWX5/8S+WJ3sy
HVVBS+EYt+OYrW2bba/92dOYsoiyPjDIjPOIy3LVj3rx2ff3+8XIm6KIQBjkKvywnpZwiIIrwPUh
mrlT3gdLRx/OfMgXs2fKBVLN0HargA8hLTrqOqgv6Ki+tPLPNpopIEgz6BfiljAdzLz0Z6auLFLk
ht8/oC9eqDWZmq5hK2Ft80INBxoc5IczUfNX1x3//rfTrQ1PPO577lk1Fu2rFKy/v9337/zX840+
7eSpV60hQtF2exlPWA8TMECT1rmHADqr1P0c3AbFI76iEq9Gny+kTsbCtTXRXMrqzKScFaWouS5N
1UYAjM0j99ZBplH0jNftcKcn/Vjp33u2OkcsOdJBtcy7E7G+tHtznQ5kZbW1YjYLEmZzHYSGk7yM
7ggplJEqPA0csujmcDAB9nVDtNflCqnmTYm02zepn0OTja1nSvRLhVOWS6rPpOTiRcl6iLqtWhXL
Cr6fnSykwTxEbr8VAT+u3wyKqdXdoLgrD2dSE1+V8Pwd/dpWUSbEKn7UOwB2qAtevn/MhjWuFp89
58nyhFVYUYhNW8jdFV7be6e7M9AbSQgoU/sm7Xk+zlMbSGtVaNteVKsqLHZ9aVLD2FlVT12+3cTW
MXEgl6NP1SGXd4JSeTZr7J9jViJMd4WFmUhN1yOCpNOWITIAV94hFVy7OoYdftoPl3n4M1CfsT7g
cLhNKBwm+mag9tzVq05HxzK44A0XbR4vfHTefvua4vsCYTTXy3IWIRa2ug4f0EZXglVIdWNAlBRR
qDd+0jXabPda/dhEYh3b7drwSJKg0O5fUvUloFNJ124DdBnKZRWtJIHuhpptrsyLbNupv0jTz1uz
vgvL5DKTqn0fUlRqqFRiUi61dF4gKXPQmIQaDNj2vi9RSjdXPZJ5N+ZJBBcWNTkMamikoKD5YPel
+rr0cjRg+iby9HnXS9dphebzWVH6Wc1hM/PSVTiE9x39vyP/Ph26ZVrsNXOVytTq4TnWSrGw+GEb
3w+0Qm6N9iThIM91fln1GxSykrzQEIzXvTpjGmTmBRysWZdtzKyaFeWJBhrzxK+Xmv4a5QejNxaB
mcy1VvmRlDk2RTTp3FXjay8mGHdaTW18AXW9beqVPNDZGk9K7JXXXZ6N6i/NKK/7plrYOClqVVqg
21h3/hW6aStOlhGAcktS5q3fbBtU+K4VzWkrOWS0nfCGrYTBSr+gwd4iQo4ujJBGGfZc4RYMPjpH
ydK4SLHGAuNS1Z2F7hRbxSlXTWtCOhU7BauncDo8VfHSs6pNTa2t8r1lhFghLLp1bv6qGmfl+2KT
wNZUPe01cZFOY9ByKdDasbw0fXWRRDd9oY2ImLkpgfYtootI/elbVz1WBpKkc9IhSFMF/fPiuW3V
28oz5v3oOxwcxEQPkchO9gCTiQqKMZPwI0jSUQTVMaPwm3fLWH/oab87+AcL/F294SB0Rb7s0h7a
gyKuFe+tc3FrKkgSMpTtRjrv9Fu5bXciXJNRoi7qrA30Fnz0rHNXVOksYc4FGnRkQaKkhcOxVWTk
YgkizHzZRsNtbWMIypGNyvos4Y3pyY+i+yEzEpFGdRQJnMaZx06KVCqela40L3oYJLR9GYQ109of
cI9L35uHHRaTGGXqEK9abScjczArDzkbVcsMtW+ECeA5DTVshds80GaepdEnEcxfjLOxOPh9t4IC
BXpwGYQ3YWwjHHhrNHtGhxql3EkJ5nTyRF3DC2/MuQYvSJOvDVzXGHfAh6vgs0rjqUzjlUc1ww5u
4/66lBGYu2LOy0BjtVdxDIsEvb1gHJOMrMIfUlxAJtLwYqibqLVPriFuGmuPfCtG9pz5uxaiedat
zMI81izQVvkgRXgCQ7yifrmQM2DNAaEVxC3KJqhnIy9cRtVDZzA/a2Q6dBxptDeIjXNVxoDV64vM
eM5Rt1bdfdUla9m3qL2eQhtspr1BHKRU4bz26B05mh+bcJcOlwpbmOL/KGtU8cGzMPVNlpnIDYuN
sGSyc80sxcoZGc1Mkpl0GH4uzfiUhgzjzpjZ6PplsenF0bFo11ZaEKPTeVPd2QrqTTT2izT03uQg
2rneTUx9nbk0boitgQDK+qG3CUtkshwq94dDtatCFhyL+Gi6T7aLFJ4BV6Gfa+kPM+sRDWVMUdm+
D1B6JLTQScPhyszluxhNfB9jL+4S1uVAPMUSK6LXhcU66syFWXXzwiD3bBTpY9GY20Y+IEr1oMXA
eMA6DIHUTFaav6+aF6U4+tFRlR/ttlsFKbtyR1GyHJG57V7V2fZ/9lW+LTNtHQbXaA2XvZMcOQHM
dd4b3WCK8MbIYDJjA6wE+tqK4pETbxRLHAv12BQvORV5t51XwOvNCo6hmy17e2sU3Sy37ir7idzS
IvCbRW7eG/Evzbxpgkf6hi10rCQuQUedvFj4GAY676ildSqCq6ykXYp7ExT3sb9iRq1bh6sZkX90
w/6qpSeYL+3C1kJLxwqMBhe26pyKC0Y8VE1hUOIJtndlIs/bGPFAXAbLOrh20mrfJPg00OKYyLxz
tJsmkQmHKVOIR6e/lsMEHS4CFte7dYcbbmMhIzqS7eZFa5xDIZ8k/a711xU5YaxUnd9uI2lnOeSE
xTGkhJQhYh9xKXFvvdYpO07zluLN8/toFdfdobKwugnmb/7gCGXbeVRZS5SdEoM1kmX8Ms7MoEg3
trSV/I5QuCVQuzbqcwS9L5gWujk54Xg0T3QwxLR70V9UpbLwWZvLAmd4/ktvg3VCaFUhdPGLhCZQ
2NnxD9D9d+ma0rz18L75vwY1vg4dNjfnpojjRWy4xHnqImV6Bil5R3tb1Q2iKwzvfjUvPGlT1Cmq
cIFX80ZEKEOTdGVWiKoQBn8fcunvtJ7PQq7J10orrw4zryHT26BXjHC9A6/JT55ab0opX/gsxjiN
N622zrPhYCuPhf0TDexMjcyFlTYzb8B7iRErQ+XRBQaO7Es6jMwGbBHtgIFUWuZ6vUdW6HenIIuW
Gch5M7yqE0yrgbovRy1hRoBKqa/SccVb2TxKbkPlVAE+GKp2YafaUnb6BWfVnzEmVBEOK9+FSkXR
oD/RMH2VYuT0ty0+Mb+6MlAxaT09iOS7BjSjhZkkcI6R94qU1siaXWteB+xTQZssXc6Sdm0dgxBF
Gtl8h8gKAxt1hjSkTWKLdbrcQQpSZnHuYylfFVjuW6rTBaIgloOheBryPcwfIiHsylb6Q5ZAX5NK
HDG0tXQwcve6YuHqcQJ05UrkR2FcFMWi8k9qOmzkYNvz3kvcXI6LqlhKN5rqzhGnERfsnGztRFu1
Leem6S0GljPDQs+J2cLWEWcr2VK3LxMWZTmvZ2qVsooj+cRIpD3r9XUbX3v4z8jCpmOq2j9lCOUg
ZohCrPyQANReSyY+NU0++NHFID2xZaDIbBcakVPWXPcBdVJ3JTvHgc2zyG/swV646lrqZu21VR7z
bpg5Y61F3rvDSU1uLeXKCIslzY5nOkVyvz7W1kOJLzPadixrJuEyOoHZuy4enkDIex/8JxvYRIjt
v7xx2ntZPnnuS1Ps/eCHg7faZyzEjD/NuMjcF1HgpeLCwW1a+GPHa2INFlwb6z4lLforOK595eHC
6Sx0yzRCW9YYEYtYvu2iU0pd3aLzAELbpR2rW6EqK9t0rmnKvQzFnkYYdlissgz5vaoeqtTbJpx+
HCTiaWSinOL1iJ5yQX6flk+xc1P6d0osdpiEAAJqt05XP0hyto+Y0qn1OpjdqaH3J50XaPO2SGh8
VpJ/qtNbvWKFkDEyeOnOQf2p+TwA3NK+5N4g8JqX2EQbmU2gP6WxQ6uybtY4Fz3dOzOUbvmzo1w3
ajorMGIIC36BfmcAqI193LJyeNCzuyZa191DEPaLtN6BKxsbhRK2osLSWRgV7ZgwFbXsRNfhGZMM
Dzw+Zlo3MNmfleC6JryQefviDn8XfUeq9rlw9hpVYfWKdAnh/lJFSFwNR0M/+E23tm2xgABSyfue
/SPWnwKcDp241+03hZZ+pp8u3Sa9tnT3LsGs7YMZgYFSgYFf1A7SeI8dKOT86cL2XvOXSgTUoffW
sfLqVP3S7ggDUIXPC32je+u+zXGy7xWKmJHJ2bf8EQYphugQ3VyNqR0MQ1Pe2VK5l1OaxuRexZnZ
dDYD4XValw8egGxT1HiwvLUuABlQJTLxIDYVOs+4Wrq4Dko9vzVrsYWpf9Hi6rd6VK3RIjbBpykY
7xQxb2mxE4xH8ZZQCPd/bV4ZmP8952J00QBPcexV1QlqcyzjLm5lwALx4K0wNOWcAdoxmKOtnpC6
lYfcN3G7hY1pwip3vnxQ0/uOBJoW9RhFhnnoEJHj5VBM+zob6BMyvk/Rr5NmUzbbcRNSo/yXr0eb
wNHmWM7ndoEhQr/pSSHEZJskLFlD5C4wfICs2Po1Mmhz03W7MrAvLT3GWOsfNQ1IboSoMK+WnrsO
gK7YZXztKPq6wgnjFvWFo2s7uGnr3kM61dLsreg2g25vrVrelxHjkRXJBsTcGo8Sth8nYYEqr10E
/kXx1BTOyorRN9/SsyfrnUOfWDdR2G4UG+UhIJwz29kX+YNJohDnEg8Dz/S+x1iIL9or3r6/8Lty
6ZNtcooqbpXGbHU17/Z2Xd2xmF04YHo6kzhUAwxBj6ie+N+OEX3ab+AaiEHMOeay/SApl2Fnb+Vy
uPfsX4FwL4Tz6/ub+iLnOiUcF4PI0c+bYMMifRYSBI0S5TZLz2RH37U8n33nSQlAD+2mySNKepms
LapBvmvdXaLSqqj95Us3bq1QmN8qLUrjateyJ9Z9cBFZF/nZ9rvv/dQ+u4NJhQBAeWoyBvmG5FEG
HPZqH+MHyZcoyXZOK3Bd0GUyvezoo+DjdC7Zq2KVXSY5VNkeqWsHVcFW5T/L9U8pyh5GMD+kML73
pLXS3g3+mfwiu+vnA9ecJC4tM8G/wX61x3w/y+mxSzYOX+IGacQNh2fMIcmeAIhWHtE8oeqf+K95
BKheWchDeZOyowyevsgxqbEXLHWs0h2+hSjh+HtqskfN1VeGWa/0Qd95WbP0pEcdhXiq2ZcifWiz
Zt67/jKO7/PBmrchbrhsW5YHp79PqnwB3UjgiFWqyyII5jFQkYJEc+5cafbOZjVlTZtn5gHnX57/
COWa9BpsG5oJdRjKWN3LFENQOMyt7BFUSOTgZttVDURueYEKpI4tgkds8lL1w2Oh7HAcdWk8ZhLm
jlTORspAXmdEFc+hR7AYItQFoBFVOEM9+1iZ3VbSUfSPpI6lHR2EvMTEqg/YFfMLL92WvTM3SBGq
5CE6Ld4EgLhCjgVphZle2epZOAPohkc17e+CKl0Utbe1hA1p69HSCNv9bZjvMlJstFry3eeh+5Wk
7j7D6JN76KdxMUJoUbW10R4EuOqUvgaUyA7D4F8Uvs9uTNzOrtoqAXMlXrgdDvAWO6O7dlauoUCb
snjVWF+7x0BXj0n6S0vzTWT3i6ge3f27zLv1i+ExbAl+THyDprLkyDnPfHYcbHplctuERzU8IhQF
7uQEK9G/aLGy7OXg2qrehPeqq94ia4HHxRaJj4CzVjgrVHneJRspu66sbDFo2a+2TDaVNHBme7T0
PUJy7K7VIda0JTwTDvL6HKrSrDHjqwEzeYvfqGi6VZs6JJCiA4a39w7jrhc92ggLvCilZ+5DSIK4
Hu2VgBStISCNZO1j5cIbjhXRY9G7d4b0ow+KvUjeLA9XrREvOi1f9vgK6lZc6J62q1ztxdfIQCDc
EPKb1Gh4j2mrVRpgazMarf8I8G1BF6uzlYCvkcT6VWDJZ+ogXxRzzMmekodBw5BxWqKOhqzhTed6
C8lGQuLhjhvOKRy+WMunXG5orYkKRKjdV+FdTJthozwIbK3fbxRflEWmeG4xJBxSiKT2qbwJXBrm
df258+Pn65Yx2SIsV/F1MrvtviuPdXPDDnDmwl9Ut6ZMXFNoaZtYZMpr8BCNM0AGAyJHs+NEPre9
fVFsMMZX8VuxyLCSqAwHgxeLkyMLK3oImqTLdgHIEj+48+R1n9isM/5c6PaZYv1Xr3myzieDIlv9
+LUK71mzxsgQTx8IgO/f81cPbVIytkPPi4ea9+waMp3I951aYUAFQtf+/P4D3m0Gn2zIhvrxmQVO
hZLW0NgBzX5cqbd+4V+Emf6iuCTpac3rs7JWyqvVdBxvo4vYebALjiRjJzwMd1CWFnUGOMztN2HG
iVZOX4QZbyv8lhTvVkWjLIMg2idE02fu+Iu3bE6eiWz2ruxkHaVGHIamR1nBTA9tdBN6j2324HYV
lDX3cQDJpQP9ECFMH0sCaVbNpBZVV4a1s8SMZKcyJaXnRHoNgMB/f2/jS//kYZqTh1k6gQJdziaX
iO6QTaQnP/j9lY3x231y6SmIOOccrNQ6I6FKgqvY6Nd57C5F1W5Vs1+n2NIkJZuVabQAXA/lBxpH
kt4LDEIKSW032dhBOw/MJyVASZlqO6pNM8dDkxrMU+vFDVi5w5t8BJWQ1lQUwgx6gso4hFtYUG4J
TgtcmnDCTWlXS817DJ3n0MiW+OM2WR/ep323CZEbR/6VRjE/oc1qLZ4cR5+XYp34oB+G7kXv9Gu6
RpMl0M48la+mx2Ql70PhuTlI/r0SpSRBonkHMJhmb1Ry/61f/4/X7j/dt/Tqvx9x+a//4s+vadYX
vutVkz/+6+i/FmmZ/qr+a/y1//fPPv7Svy6eG4zv6fTffPgVrvzvT148V88f/oCvzK/6U/1W9Nf4
0aPq/fLc4/gv/39/+Le396vc9tnbP//+mtZJNV4NiGby93//aPvzn38fxSL/8fvl//2zi+eYX+OZ
+Mlb6T//bcU0eH0rn6e/+/ZcVv/8OzkG/R/IZExhwCE06DzCTG3f/vtHhv4PS1Y0GT24rtBckjeX
pEXl8WvWP2xh6+gKhWWZpqJoDPUyrd9/plr/ELKsWJTDhMZ/2eD+731+eFX/8+r+ltTxVeonFSYk
9eNOj/bAUA1kZYpq4jDW5Cletgo6pfKDtse6AtYvB160r9qgvoRYlFDEa5tj3dGfEriLDSxTG3Z1
kibAAMbmZIWdw1TLuoUWlc5M1j15JZljDDREMRphOZ913mhmjU1pESTDfdHVd3nvP7dBV986Ya1D
HsWSLUmJN//tdfz7a/7+td6l/f+zFvC1TMsgxabblsnT06aKrpYKVZpZSXeMMhpC5qKRn7IG8zwc
y/X7jcqkklxqbBhffDoF5sASvr+F97YCH26BO9AtnQ6rljBMSx+Xq9+2XETNItAyRT4OtCd8sPM+
uUryLkg3TSgtE7sA8tM5sreAZOk+KA6wT9g9TvVDHpT0RMoW1A9u+jH9mQrUt6GJQ9yyrQSMlhG8
2pYVXwY0b9y1Wkm9IJGNYNtpLQZkbwi2plHqhwLmLLbxVIChrGrKVED7IkAAaiQM1J9SYM1Dgrvv
v/cEHM2jZ0iaFl1SZZ1dXZtKFgu4Qj20ku4Y09PyOnIrOhZbisBiTX+U/Jfie6oJnirCBqmqaIa6
1tF3naFcemouZjSNQ1Uw9HHwaMmBdrb33vjUP74V5hPTkV5LmkYT3XHr/O2tBCF1sqhV1GNgwJtN
Ii8Cw1KGVHjzXn/Uwtbol4CX3MvAzbpd1Agpn+sqmWATeiaSCdsGGZq3ofO/Ep+PT83SdZVRIoMJ
1k1jsl6XfinMsChbSLDBUxUKwWDozkpTPx653z/FlE2V7y+rhmVPQ5rGQeloSPlwlBOZ4iDYAIaf
xNw1vJswz6udbWoDyUxVWnqDbDazOJKKVZxV8S0Q6hGFmFaRybNA6DDIvdMsDF0NOWtpMI6qobmt
tAT6rCas4MIsA3+hKX2FfTqxT9AxoA0ohnjujZQKJAoLmZMhMfWN3tnxkxUXTz4AcHfp+TEBqlN6
CzLIBegx3xjRsBVZ+tLiNDmEZv6TgUdNVFej5My8/WT8smyw9JoqbZcVbSo6LgawFYEHqkCr0+pB
DXvMQwZVWOAUiibNpdQvV47ZQEMNsrETcm3dmF4OB6K0qG8v2lvCriKIzkSh7xaojwNXGHDQdJBs
Jqm9aZePsiRbQnmsPyZYn7G1DOox7M2YUpFWb+N2LMpIbbsd0qa9H4Y0XyH4szZ9FMZnulNMXBrj
IBJsG6ZqovFACjcVtCmD7ga0wJCPUpfmwEYpBCz0QeMlBaVOvFsilwncNACnlMr9E8yZAohkyQMM
OyPNcGgzl2Z1T4n6+6XnY6xjkNsyVQuBlYXQHwbYVLlWaVHlRiB3ThbAhkzlMdmGF85lOpEipVDP
6O4mqcL3j9OExucxmbjG1GwkIfJwdcNuTrGaP7ALyOuiOHpBAagxacJFkGOY9/BZyrWebTT5IRcv
dkIGFZJ3OOuKEiGbZLtnhu/H+Pr9poSlKrZgcVMoyUwOesAGuwKVrnwqySw8okryVnEA7vT7J/2X
/VWVLQIXRdZtW5PHpevjMipJqhFSllJOvQwnuSkjiX7fsbcfHNle9A12OTnWnjILRkcphP8UxLB+
z9zDx3Pl+FV50bYAamYbGgHWRAw+iKh3y6QmYOxEtwZfmFH4gSNiqcwND9ZyI6yjXZrBxnJUOIei
cY6WHV7EXHeWOsLKIRw3AJR0Euhn7u3jCWy8N9tChW1btiksIezpvQWlUauRE51EomCXqSjd+dR3
6C+MvrT1QDhVjhVSIK4MmvmColWJ0w4lcdTyzJ1Ml/z3O2Es2ASSgvYvkwGhuwn9KWQtOimxEq0N
Fx2b1lHStxcQMShgxkYW7I1Y7+aG5sjn3tGnz+G3Tx+n7G/bra4mtabCmD51LWg1LSvlZUd/vlke
J/mdk7f9zE8yhXxkoCwdiZOzryUUscW5LuLv5t/fl09V1WwGqqWPsbNqTtPZHV7bLukkyDoZQCiH
YH2RdUm1cWotPSUBFnnXwwqSSBQmk/oxNarHErZ1V5jVXVsO1lVQ+9qRHNiwar2oOLNy/XU+cXvK
OJoN3WRfnhpga0loDIjAP2lu7cFetIpTqw0bozNdUjYQfcpCri+CoBJ7WgsYwPkBj38/UsYhOX1C
pqZrJk/JFhwIPr4q20/wEKStf5J15yLvDfkaQxntSjTL2ZYVksu0drwLO7eyq+8/+C/LNt/d1Cyb
Kxmq4Cz08YNV/tqNB4cPzo1ypdUMDy8OyURJFrSYyI3OLF7qNAYcxwIbl0oYoprCfrfW/TYo+yiI
K530/skQUTlvnKDd5qYD+yuPza1fAYvLykIF0RS54LY66pqD7a9bma6dtZRLuw6GbR4E9aov8mQJ
Xy2Z6wpsSjlI9UWbOWAXvZguC111bxaZsnJNzT1T9Pv0mRHF2hpB8tg49OMza3xfGQq/RltRA2GS
Qo2egVHwECiJBNdf18/sKtNT4vsTM22L7VUZt9nx5789MbuTnVoaouCUe9atU4bNOottD0Gq95IG
4pCOtfvvB8Vfd1eVqSobmsr5TVj6FKtghOCfPVn4p2CUiEWO+iAXpbNtoafm9Wik9am/FmF6LewL
YaQXfutXMI/qdaGq5lJFTcmT//6e/vrQdb66wvFbhdBiivHnvz2FxLUaT0pZQxT6W8z11LpX1eY0
AMhZDE5anHsCn32crRBiAXgVCjHGx48bYBpVdY9+JpEG5GVFG+jaXII+KoOwGoqfeqJcWdDNB8kn
9IpUsEm+J8Fdk0tvWIOkIC+lGpvG7Y072zEiiOmGca6L1vtdfFw2mEmWxhikYYIp3ifbbw+F8wCC
oXYIThD0tMumU4a7qmkRqYqoJhGaaUNMOWvEetZ2RMTftX64TC3mGmX+QLtpDeBRioiiV9vNsXZQ
ffZpvmfWOl1LEzQclZEfEJb1pyQy1Ifv36g+zpPJ3WumafMySbdY5jT1btlOyhEkcU9R0iPyyW26
TqnRsEnEAHmshrzLCUOdxzU6ZTcMaWrSavu+7PsHarUIQFtVR+oSboq8y2dqTQpRVipvnsndwvTI
eat22O7UcWPrpGpelsoA6dHZig6+uV6MZLTG0PFGRG9u0ko7o7i2zSS8cQyUV7oedos8ovqcJNWx
L0Lo4yFC8jaP7VWemGDOKjB0ahRUayCO56oRf4kkVZ2JR+qE5JBCgDsN8fpQdq1ukK7ocYHoKkZd
nxiDf8ZDNcmuEymNH8PwNmRBxoD/+zjKhVvS46CL3VNp5T20wMzaqgnJ2pC9iPqkQoI0RKhRSspw
E5DCmpe5X19iZL31nGQ4qqqd7iIxlo317Fm14jtKlNaCffbW7LtHp4295eDGS7nM23WuwrN1VHJO
esMryYs4P7OJfvLQWLbGI7xtc1yb5qJtGVERI0q60ko4sEOhIjIcvOD1+2H7SbjAOmRqqmHTQM2W
p4ujI2Ukv2Sqk77PxHIai6jW7Ti0a8mlDvkrcDwLaBboeET2RwMV8Jn95x3S8nHicAd8QZNmbGwL
U2e1XNmow3sjvsob69bP1pZxITk0e3kJdG+ZV9YSlf9eGZaCTkKI2w9aTvOlrj5m3i9X9eddIM4k
UCZqlXEgcUc2SSdbJ5IypsexIY8Ql8kdFVu30jYA9JSZ0vvqaghwybdhEu/t1JdvmzyPWXTKZJ1U
JgVgp0nRViO/0mDyLWgjG/yUytLZ9TGdTFzXqJcZXZsIuEL7fz1Wxs2E04uqKTAjpiunZbV6jnMu
vmpUFEl9W7ZzX4TntpG/nJJ4LGSYScfxMbYyhX5FMuWJ3tDiK9sDmRbWLXIyRSsXTn+Wj/PXDQsB
9BheC0qW/K/4OJW9xjfltBXBFY0lXMSllTlznRhjFswSkAHyuTf+yVf7n8+ziBY+fp6qBwGydj+8
CiJ769swpBWt2peh2Hg6PV407wiofBeB6pMQKvjSJqcrTqvhj2jyndutvp+U47f7OCPI74+7CFl+
mwTeJCRz46oqur6IrrLQ8WaZQbKLTgrrNm28DQZGYkSf1k6E+XBqpe7sOe+zj9fHPATpD43Vegx6
f9uHjaJJotzogitf14e1Ccnmxulz6/9wdl67cSPbGn4iAiSLoXjbUWoFtuQwtm8I22Mz58ynPx91
btRsoYnZgIG9AQ1QzYor/OHJFv0pUCJQM4qOnryhtPCStNa5E2P/nGaK/5h1tIY3SpiNpzGutDtf
pTSRefoAYGL0wfhH4SMy7Z9vT9d1umGrRCfUEBxDUAleLF5eWJ4Q1PbO4JgwRkhkurW6yNxlBmBH
P8mmQ20rbi6Bv9we+IPLk9oFlRtH2HPxQMx3+LuZspOsZ394wZm6ItiONHztpDF96Tr9X1X60z+N
hjmeqJBkipzQQyrMTFd+wvXG5RfMO0WbQzt9GXUArdMtKg/B2anr16yo9HNVI+zS4we5MstXxTpd
ZyhmmBPJW64tsXxjFPUlpBmGGnIMP4qeEnYsnlolrx/stH4uMsd6DvAbKvBCagtvh/Yw4sC9/tyO
OLzcnvoP1lxTJdEzQQW515vH4buZ13vbmlox0gmdwOJ6TVw/Sys2X3Q5fQsrvEysLP2kpkn04/a4
84oujqamUf+YAz2TB2sRuFtCK0tbr6Oz5pkmWHBh4krXObvbo1xff6zmXF6gLIah91tG8+7r8trw
plhkwRlLhA5eKWQXyo/FfrKMT7U2ruDyPthD3OwGdUfKsFSY5r+/G80orRhVdWxBlRLPnQw/snGi
rEohoV8pdF4nf6TJ0pDE97QpCdQuR6r0sh/qOInOXa/9mzcjGClPr776MvmdjI36r0n3a397Kj/6
OAbVmE05t9EWQWFehqhY48511iKhPFqi/uo7lnIHDvrP7YE+WDMK/fRZNcr9Fufj8tuCfOimmrfZ
LUMdYEzSWHdWOPxp9b54gM+xdvd8kC3NNXP2BiEKM7pk4WtF4lFr0jV3wl/gydS16iCDcHqm6UXB
A02nUka4b8b2hF1FLk8lLaxvTgsNIyzt+yrAVbDyTfSYRGX7v9umGY5tMfwVwMKRYcdWIJ3i8D+B
webAyuaqmjcZIYTDqlzOkR6UEix0LtyqsqHadUX0ouQGLCWCzaxSaiDw+HfdXpcPJ8qmOEMrjKKQ
lIuFGb2wyJq21F0zxiNX9U9N/RklYaHofwio7pqgA4kM/TNNt2qHoHyEHYCdnwzvWMOWjc3ui5zw
AfOAZBuedhf17cqdcn0quEyoiCAHyDHUlyIQqSeFiHg+z3quntvWea17FQNN7BAMFefNHvrnSkHg
+hab81SOw5xcUFNdhFdFUU8oPXn+mUIaytEOOs5JorXH2zN/1WgiY3o/zLLskBHx97ll+1AMD3rV
7GInOXWmE23pDH2zEtRtAAWlvvJYGcMvm1O8co2u/oDFfjPH0Bdh5/hndsdB6QVk49ABkYQQWlvo
h86Jn5TE+Ya5hGf5+9SZ2pXNd30pEJaw2+VcELHU5dIiNhwbHba0Z60UAAgjxhrbvxqU+V1a/3N7
uhc6XvPp4h8lHip5NG2u+npJIyKIsqp/FmX0qmoEYUkBs2bMUnRpdQFFGMToXzIX/2EuRn/X1FI+
NIaV3Rk1V3E8M08Ic5zHGvDX36gpLLS2E8UC+SrLP0XtUWNvp/Ir9YUeBvzoHxU7xk/KMIYUg4Eg
QD49ARVrU37ehz5c9nRIxqdIBs5BN8f4WZcJvrtdav0SSgnvD0bDt2bUvEfJIq1cNR+tPSdKzpcx
s0J19vKu8UTZOjF2G+dWd5yTlU5/JP1qXB2Vg+j09mTaHQX4CU6gbuPsRD9b+1KIYqVCfB2n0GQl
rSbFduaO4uJtbVCzwipGC84m23CLYelfZypDJFR7HAk7zMK0pv03TRr17+3N8MG4BBBAgmxHCBLD
+c5596br5jD5Wd35Z78AchgR6L/kcP9evVE/qwRx90Nq4SsZNfbD7YE/qLbSxzNUdqBFSEFr93Lk
XGnbsqSncFZ1enemlH8bL8UCXuhJAd07DHkbe+/kFMpXdWicl1EfdTxpPHASuA/vzToEHlQYbiTt
l5WfJhj6Mnijrsj9SinUQI1kGTSGSlbNNSLHjRz9Z0EtZFv8o4MO+GZRqaevG3+ymvixtcg2ez09
tXb8p4618mmMfeu/38BzxYVSp04T3Fp2HPOq9ivLjBw3rOLhp5PTx1XtKV7ZBdfBD41DnhaCH2rf
2rIXBPaMou/kSTdFiL1LZnJa5FTHvqsA0N6e3A8eMdOhR2lSwuWie4NUvt9w2SRCS+89N6XcBjmw
iw5+6Web0kaApRRQApNCX1PN+6B2xAFn9sRbpGwsVzSDqm9VUeC4ahqDcjIqA4H+HO+OHAvKeKzs
TdpZAdaRI9cv5DEEASfvRUwyuHOMEqvmprIx6msK5QTEuN3KQqp/69b4entyPrqMQO5Rm+EkapQo
F5fR1CtlN6mpdP3eSu9yvbS28QgstKn09h8ukJ+ZJorHAdPGE79K3ssS9+OoDX6v/I55nMsT4IAx
MGiGEDvSCpjfq3er5MQK0l6lV5zbKSv+scwEmqluRYRiVb8bafDuLJK1O93yvijGiNEbcTxEFogq
ygC1phj3Omzlx14Bsd5MCX7nyJxssnFQHhLct/7r60n1gWhRJ2oTtMCXBV3NpGqec5mc1XJot+pQ
Uflvoi/ONDnbYXL+8xZmOEF6q4N9IzZd5tIxqYLXe8InhW4jUIxIZQyKLKHUZAmkmaze8egmK/fl
VSg2D2rN9zSPtmEvI4SKLWyrkkF7KjFbatOIeTfpuPIMvfXmLxZeqPOpnAsFlqPab/T8dwtP3mrl
qoqBS1xHR8oklLWzTY4AQtveO6G9k75Aqu7Yt39Q4siV+yFW3a77oucQtofiQcEsGrfS3wgQHPMy
wvzvi+fAAMLz1nOMlR97hZsidOFME/VyeVlAlJZpYmarU5nmitvQONjbafdqw2KDemrIz8Do4rsk
bBVsxp1Xe8TysMOBgkDFo3elDmpGqV+1kbqR1v3K6bm64wQrMeNzSF1sixLZ5ekhI4dNNI7+uaWb
js+PF975JEn3s2yyimPQnVHQDSZl8J+lGkVHR+NUGX3QHhtgVD5mb7MLScWkNWP4x6cb+QIabDre
/pnzGb5YaoP3jSt/xk3OBZt5x71bagNdgEZD2Pl1pDV/SLNffvNSC3zbkhAi1e2xrotC5FQEGhxQ
ml8GBaLFYCgcES2SxxWKtNwqx2s9HHp8oDvCRr+wT4FV6w9zvGvkMsL/UkOUJFV/iTZMNwr9xsPt
H3Sd7ZkkD3OfiYcIxOwSAiCnFg1eQr5za4CKH1oskHYkfRQpAQ+9tlMfPlWd812Ckjn2Ei68nZeo
HWFaxxqWQ3oszdDbemZZf5ZAgn4XpUI1WIXBUe4xesZi0pF/AS1ra1oSV8vGD6eESA+GKF67SlON
uJgmTfWM8xTgrjvgEavo+QsNOp4LGkC3p+mjwUBu0pAjCJkHvFw28Fi+kVSmccZHeny0THwXvYxu
Y2NxdGon0FfGu7rl+DiKL4ZpArQy2CuX4zUZGzDtWz4uCxAt0R1EmTt17Zb7cBR2oQXyRHWA7V2O
kqZWUcrKMs66lBjpFiUAHEeUK6/SW5Xq4oBxA1AB5BlVzblEt7gGgEtHSaIM9jnV9O5RVZr2Sx77
/a6te/NVigyrN5GSYUQ2lqkBZfa9FrWTiVpGLvFDBjf70/BAAqFGpcWvORGKDw919P6ixWZ/k2Pt
fUK4t519G1ULQg1R6zYJqOGQyqk9djZDJfe6nfvPdpzGXwB9A/QJh7quNpFX1IfMywQaMmOOAxhR
SXofVUjc+dA/uy1IzuKnE3R3hUoZF82tSq+2k6/jOlpanaZsoy5Bg0ZFwaIPgWDGhcUJ0ZRmX8SD
dvCMBOx74YcDwkk2+soKz9aadOfV5uSl0rnBZuwsL+IyNiZrmYK2cNSzgSv4vgYHjGtnbfCrEuwg
aTSsbE5xFRWBq9fB+RMaESzL5RvcpGbcNcmAlFOnnqT9XevEj6aVj2GQAFOuNn50KuWPPBhfe9Sl
NHDeZZTcCYzlPAfZFZxTRXOn97PgOGSTv4nxh6YwvWKdvjCK/yU6RnSVQ09BHe0F6g6CQcFDQSMp
o2iXKl9kNzZb9slLi8xIjuugmig7vAtvn/mrZGD+Svp/Eqg6hcMlP6MleO/VvsBEfOzI9PWqRt61
TP4Np+7z/zASVIn/b4zQ2r08h70vgk4GxuR2kT3+Q5P7gU2d3U9Nk+xvj3SdbfJRFJRJciGfwNBY
XGQgAjXPcsrJzc3hNayxqUqSF2kBBMy7+i7scjxgx+ZvWGHvbs4ag8m551GOg35XSAr4armyma7h
gfMv4lEkjtTngGvOzN89v7Guh+qoBhNOVHazjdvZ60Hv0CZrDA9DPAe9h0ofrGOaaBIjQPT4MutU
p7AWxKBkO1ujWtJZhXy2xaxy1CfVSsP96paU1CNscK4qVdG573/5A3OV5M/Obc1VJie6N2VJBBjX
55WFuSpAMApx7bwy9EmMpWRu1zsNJAxddWPyvgM2Ez0ee05i3vfEopsm8OT3NnfOInf0OysJB5Tp
4LP1EFSOVhggBdkUaAx1gfdvH8yIqDAMWEos+jadYqwxfBcyTpTOiDZZKx5f7nPi7UUYE0dGoSGx
37o2qnjbzonCo22E5iHVJpQb1KFOTo6pjE+hn2C0ZNTqkQw+OA9ZFXz1fFGdE8dQj6moLG4psHTa
kMWYQ1YoS2tVO2LpXTv3k9am244G+yYPbf/YtbZib4Sf8Um5QdlMTdRNa+Tp0RHTAaXG+nes15gC
AgXx7vHD9vF6G5tj5iBQYGg9dKARnSbKCPo9+7zfB01U7YZRD080H/+kY9geO3Q2PoVjLw9KGLzI
UcO/2i40DC0H1XGbAsUwGvoYrHfmM6/2Yy1wgGiVtF85FW9+VRdvpoSFRinOfEs+idAuN12BNaga
i2ZwrVznZXPMxn/x4dP3vjcB/C/V3VCPX2stgj7fTbYbGshXAB8Mz9WENpYoyDqRPAiPZTDUx0k4
+UPTYnXY1/7wXIAvQbsktv8ggih2FPzVTakU9R3ict3Kxr5+K2gkEPzzD+QP5Y7LD+msITbHIOjd
yuy1fdCTiLB9u2OVaeofdtdvxEUQUmqQ0jzEQ6WtIRXmC205kaDyNcPQiEnJ4S/HT0t6HLWadq4e
RfZXTcFjMLQHia0hESkByHjUorD80pp+/aNWyFJa1PdqiPgbv5Xh7vYpf2utL34NxCwgVzYXHsDb
xWU3+kLv2qKxXVh80b1qleBc5WTaj9Ywvk6yVTt+XRPuUAMQlNqj+meKJ+BvrU3GVxoO9WdU7hCv
Izh8iirVeSnjMke1N7OflTrFzM9w4gMMsXQjCzXd0ZuODs0UdXtr8GfvszHlea0DuuqpUZn3ethY
P0bMSz5lRYH+2+2PvQpLZrQmGHiic2ppV63fXPiUPCvZukIrMOVG488FcxMdQQAjM1v21Upl4DoN
duYeM2VIMMbgbmbq5vuXpAdgX2h6Jl0NQY+DXWTTDxII/yl0ihrfwUpFT1lrD+z+7mjMAkdVYnT/
toGd/wSFV+25UfWtPkKauz0RVw8IBQQa4PSlwQFdZypjJyIj86ldFiVNzi7OrftC7/2VUa7CFbom
c7JNr5g0xVhimoSWRaoeTo7r6M1Tl+vK10bvT3AZV3WTlyfqbSAyRdT9QFIsG6lRir9dh7Wsm3Zt
9mTZZb61vaA+Isa4poR9nZ0yFmC+udv+ViSfp/ZdcGDBEhulnkhX6cb03yyLxAs5qPrdqlIcU6Ip
eEzG8JtQknI3lPkcIKbOJ18dTYTQ0/qHoiByHQaFdTemSPpolRJ9s3Ks4XuS8G4jKCnCBDKdP7cX
/OotfyMI09pGH1qjY7j41WObyCjvGumqWYEGrKqhXxkKjMIHuP6PsUS8VDGz8ctUxsFKgHdVcmHo
GbLNRqCewVG4nLAuNwMSvdhxZTtFexURvcFGTVBiCd4g+BqP3lr16aOPxfqBmgZ1V4uvvRyxMrE4
jmMFiR/VindTp1i7rsj8Z5YVGU/YecGjpLfUbKxgWKswXaeWfC41dBjUoGxUfsXl4EMVOUGc19Jt
wlH7pGZVvxFB2+ymSuZPcddqh7D2nMMoq6bY+FJOOzPR8m0mah8LtZKwwS+7x96saNWVo/pjimaa
TGhNJfLcLbK9YxkwdROMyDZu1MfJxE/QjIJupyW8WoE3KtXOJGfdTxA575omsN8YCf6eTdBAN0JX
tKur0VVQhPUp5tTbOlIaJG6LKtt3qYIaYug42JvHWXhX4bt5Cqap2Jq4VyeG9O69rCzuI79rniIn
9rZ52RtiQ4Ej3KZyGLdWq4rPtzfvQgWL2I6jDeYdtqOEyszxu5zTCGX0MGlj4eaKMDcIWMNlLNP6
CSVzGxfkRo9RIO1alC7El7JJtG3UWOGuQPnlnljxU9jo0T6AhwePtQUn4KWIJtkouO9VTV8DK1xf
evxWMApgHymsacbityKX1ip1mND9SmrtpyezvZjgdPtT+Hp7Vq4fM5oQGlXCuT3E/13sclzrCnA/
jXC16UywCki1t+27Ri8+j5a2EjJdvxcMMANHeTMBqy0vWDsf8kAkpnBBy3XPWo1OT9oNyu4/fxGP
M4tEKR0IzhLoY+GKShdBEW45Ig7YdK26T9LgV2B0xcb2QB7cHu6DjwLLTmufqxwEztKjp9TSFsk8
+pST0tPntFuPlhquPSvrdA0xpEjLdzk0QHicjDdDzncvxphXfWuRH7iq7/8wWzw4N6OnhZtabaKN
ahUPSHMj8jYk1T6qU+NFD+JPt7/0Lc64CPL4CfC4LGJOmqdUAC8PUDI0U6+Vk3CbKY73Ik36uykL
5bkxvRfgFON3GHk8CWhDJ1+1wkIbkqr94MD8bqNRPFV68E9ojv0TDIb2oRxRhVYaVeKfGucHp/Dq
s6/lPoq4RnfvJT2Fu65+GNHma/wKnnaNAr3sUrRwoeYkALbzvQ2OZlPBYN5VfhicokzL12Kv+aJd
fLMwLPoQvNNky8skucKPonKc1sDXsbU2k20Pj0lOiCXiRHd9W5b/VIpzpiLFjUenAFiDZnffb0/8
VapBNAB/j1CLJBp26mLezcCnKI2QmCshJ923ptlSl06NhzyV7Q49uZ+N2WQH0MquVeJ0cXvwD24i
Yepz3408HuDK4oLINT0Ke7sQbhKYj3rX6Gi0ZdpTa1RAkm8P9cFRIvN2LDBa9L8Ac17uL80Ox1GJ
cunm/Rj+8p3sR9kF6sou/uggsYzEkTywFCaWxiyKVaiKIhhFjBYEm6RXQDjy+tERnVtIdfRoKx3K
zDVyPmbq/UF6T9/e/tDr0EKjKASfQhg6oeZSrSxGyl62InXc3rcfdWN8RpcxfbGoWqMBl6ePTsST
mCI0eHvYD+YXEsNc7yGengViLud3aurQoNrouHkaa4fC8ZHXLlDP/R9GMfGgBhGNldhV8V1Lu6Bq
PcdVIJ6eEyRZhYaE8O1BPsiJoIdxvmd6/twvWaS/Zus7dTtY0i0ScaZL6G80CDwnEWBEXFhG+Spy
Y3wy7O5r5A/qixmk5sGr7fqQGFl/H9t+c2rNZuWBuz6oOiVVmMBIYZi2vYTrltpIzwhcltsZ4w8c
4ZqHqIQ+6Dm4E28jFcsAYWGWvo24gk6KZ8iVt+h6X/G6OgwvoM8z/4vuSiVVX4s1sgoD8d9Tn6Hq
XDdluBHxS1nvKiXLcJxw1qBN8/VzeUXCESCwmvstiCQsX6YkCFU5lprt2lP+LYk74GboWeR99Err
9qdQum7lSnor5i5G1Ga+rc4nzn2BxeLHXYxeWqVMLrFZexwrMzwWziyINXrVk2b5B1tW2oMRhfkO
rkK6l62p7XpwDFsa9+1aJeaD74eeQp7AvQXlbJkVqUrRk6ByPbdFZu7ViEdqI8Mo/RHTWXmos7HA
sFVq/6qOr6Bf0G7HKd45wwDUCAK5+Ipwmr7RMeTYl4YanAshKCUJ3vX/fDB1yOr8PgIVLr4lwTcK
00otdWJKbHKts+VkT0nbBitH4Brh4ugEklzg86MF/nmxNoCO20ijW+b6eTolmyCoA6w3muGQjs1D
EKfZzmymcZ+1qn5wRPupnoqWSqrn/F25IT5YFp5LFbgdvSPCwUXG6CljSxiLfnA/avG9H035fWGY
JECUkCLc7JTC+OEFY7ezsjY+JrU9nkNR3rfQB7/XfiGfnAIhG3K+irRmzMr03tfT9OS0a1n19a1B
aKHCMaNCDgZkGetbNHxrJdIsd9KV6Y9fo5+Ud9ou84zNKOy7YIi+JFo9/ciRvlrZEm/Fk8uTxNjU
D0mO5obzElmjtJOIemewXMfBrse2H5tS4H7koKilnKbpd5X+W3bD7zzCDaTCzMdqT5KCBFL4xHnQ
WRx5P0RPNmKmnXyILEQFmmBTm90fxTHvby/odSDC3kVsAQgtGlzUTS5fryDIwQb6gfEcSOMv+vTF
c5r4xc4xumBlpOucaM4eYMDP4Q68y0UcovpRraRFL54LbUTYXKTi0Cd2vq8BXOznxH0lHLhuXjEW
ylZgb4gyHZgDl59mqg0NkSYRz1XvScr8Ka7wSQinN0ys33rmmCerzAKcVYn3zRjzcBM1QUoixufE
CpQfvozsQ9Uhi55H1lrQcCU6Rq0Hoji1CDbIDBma1+Vd4qFwu+ejaCzX954BBRQVQoRj8Dswvinp
bONBAzi2sDfJHvPZFR49nk2s/2rM6QVb1IdaubMkkkefFUjHSjGgQPuMeUsoX6wOxC2KxD3ClpWD
iwsqUAMoXNwymvzYKfbaZv8g8uNLiKJtYeuEDG+9iXdfQnI/ZRb/KLAFX4PKjHFsqypk5tvixfdk
vKvR6vjWWlq9RZiqOCLIucKwub6TyCSQyaJh8JYrLnYWImC640eW7lp9qD0WifKSCmff9saT1pWg
/cL+y+1D85YbLA84uwrgM2A/9AUWIYGvNVYVDD7ZsJmeDLPadzQqAhMN+rrex+2rBO1vKEDS1fAw
jRmeRkAjrfw+LfOvvooL2fQ6yGKrmqfAe8wNbxMphTsO+yYOtrLBjUlsh7hBnqh5vf3LP3hImCt4
U1wjOlhJZ87M3q1WqeZ2FsRCd0mrh+cgzeNXvxsi1y5qbctbxgNvd/7eNBT1WNc4K3gh3gj1BBD9
9i8xPrigKfBwDDig5L7LJ23Qw0x2GLwhJzeBOzAeIszfilQ/x2G/d+JXLXpJWxT/leCuHJt7DhFI
gXGvmOWemtHZCQ56oJy74uugnEBOmtVXLPgqE8k6+TtUn7GCqIqziPPPlo97g5Pd9bb+NczuLVXh
P/FdG1uh3nv2sBbxG+Q9/QAgRBP/9nTzWOrTC5z6T0lWUsBr6INMiv01a52nWTmA1GWNwz/rSy7C
PUEe/KbpQoUFsvHlulj5nKwWnepWiDMZCtc+nmlW/I8y9NuW0Gd2WYs+U/CraTZm6kaEbqdhMvF3
Ev8MQtv6nUs1beiDQ+HDmodJnWfqfSvFDyT6rA2ywi/oObgTdrDNl9kjTzXvbi/oB8kD4hIwI0gx
udqEvdha6MYgKle1k2sE5vQYKDqSB2SL57Tw0kM46ckxqvP+qc296KgqlQcYPU7HDXzqdqeYavJg
d0l7H/idXCMrXKdoABiIJLlpkQCzjMUv67tYjAWIYHdowlNUNyGa5b15p82S4JOwFYq7afODQHQ8
EMR1v5tsCg/mFOEV5+Sfcy8dvnVVvXKJfHRx0vSFWwuKgcbF2wF5dxT7QfeMKIHSRiyknWpD/054
G9xHdOlfujQIj5ZVKXtR6WDUqDSf7ECsqSxev/6UPlA0nJnITM1Sh7hTnMjMBfgOX8R3GjIBYARg
bD1MQbAWaFzT/ucyC0U9choJOWDJGDE9M3e6xhvdWo7dCbmtx8kok5MJbQ0bMATyyh6aTJWpwXcf
MC1+mFHKhu2C6YFXON1lUcKrWAhMfJxO1346im/PFnPWizpO9pMIvTVHheu2OqUEtjTYJa55HS2/
y0PZanEoy9IZ3FZNT9AqBjdsaHwjJIxscxSam4QbemMNtvFSYxv9oIY0zj0nHE6Y1/kn9BHDjS6D
8bmu0sHFcQ7zFhPHycJuHqsYf0syqKPv1+gXZGV8bhvll28hzLJy1X4UeRnAEdEUI8gDMHL5GWk7
GeDXWvEcVekOkQRvB4zH7SbRbp1izV74+qwRdZEn08cC8mQvAxugezIwy1I8D0qrbUtF2LuyXnM8
ud63sH5oF3OnkPXwoF1+URyNUQEUNXE9I8jcUtavY+iYTxPuXLcvtevcfx6IFil1LZNHc/77uzMK
893rDL1OXNtXsjun7P6tEucU9WG07bX4MSP2R3U6/c8yTsDVTZqBs4Ijgc3ywsL1K3YiFQ+R0Hb8
r2Iyv+tj8BlXCMAsjmzv4iD3Dre/9Hrd5iHhAQhYM+QDiwfIg5Vtp1OTu4ovrUdkf3CcMtfAUdeR
2owAJH8l24Avai8iNbUXXYrKB7EO0I991GCUwrUQ7W0r1TeDrg8YRnfxSnh4HWhYVFlRyIGuRjK4
BDzaMvO9cLILNxvN/sgTrLzWhdE+V5H86VTGI+1xjRq0GB9zjxLHyuG75gawlu+Hn3/euy0U2pEy
RXFduJOKUUX64iVPCqisvnP2om93FBU/e2l3ZwB3z9tfuewopqEdVGWfygjXM/NLSeweN8epfOwQ
gaes/kMW1dlBKXvbaq+Bs6bX+NFOIN9CzY2mPQSq+e/vfrCjZlkhx7CkYIyCdOM5+l46ebwyLx9t
BTou5D88gVyui5OlqlCkzUAtkMGJ/fskxHOri7Ovo0yzzRi11dmejLU44IMxkS6CPc51Lvm4xVLo
5WjVk2Wm7tzet0C/Grjymgp+yWLcR6WHvWFBtPULcYnnqPiUOvI17xScBOVJ79OzIYJj1q+dievb
GVzCjDZiawLkW1Z2hykf2yLWMjfK+38aLEmpiKjW/WSkqGqUxWpafD0JIPC4nQmH6MFwsV0ub6FX
Zcg3t27S4XYbJ4l/qEo5fQ1HHciVHsJNT4yof45rbIsbw3nNONBfsrAkGrLRGaw8MGYbx/LFa9pk
4X1U2NPP1DGDz7cvpA9SlRlAz8VLfIR40tKJIA9NgGBVgcQ5wctdbeveY9MLq94aVvxtcJqzl2HO
kFPi22iKlX0pJ7Pc5uQbK2/A9QKR2PJyEtGCSaMWeTlhkdT8PqlBL6oV6qRC6ZVDWzvlMS9MuoVa
vqbUdv3mMB5Bx3xV0qNeNqZAHJZRDiXLDTuc3PW0LPZmI6OntDIOjRy0x7xHV6ANh2i3MuNzPHOZ
1oJBoSEKBm/uoBiLM6nbk1BkZ7duHKrmPsxq/diNpnLyahgeeE8qWCEOUIaKBok0KL3fQ/4KRiI0
3Qlo/K5PnTW5nA92K/khQChAUWyCt7zp3WUUi2pQU5o2btro1h2RrHcyzTLb0aXLvwO2dfZdMny/
PQ/XFyBvBZiYufBsoqmwSBea0e/LPBw6CuGkpFKL7e2koXl2e5TrGAak0htJBLlT+o/z3999WVSa
SlQlVekillGDH0zro9QK9WUKnHCl3/rRB838Idi5AARY48uhiiYpRym9wh1C4gYPTAs1oWpaeWff
WhKX22em/gKv4HJl3pYKVvBBSWcy1XuOarrQ1phk9wRQj1lqWlu9Dst9kZu/itEYHjBB9f84DZR2
YZNhJ1Wc7Vu6CHslSbEWNaefA5HRoddxY4RCL9ASwGmW7ne6H5XO+P1fV4J9RVoCYRjsJzXDy+mp
rMYeAVB4z12A4Wsfw9vD5bc+9hXl29tDfZD0EYTMAaXK2nPlL5aiTpH0BQ5TulA9fjZkea9h1Xn7
PsbXNA2lg1WfAZtKVWjey2nWYmzqlY03D/F+mYQ299HwkUA7gaLC8nObobWrzJztLr1AOfQy9Peh
M8qvnUzCO3zWwrvOrGu3C8Rj3iW+XJuC5ZEWKDnNNwwix5wtY4nCCsfQDgvZ288tms8PvdTL+7D0
D4M3S72p0T6LONWBMCZy8/h72FrevdJB/2vIN14LBdOzOCnxNgz0b4OX9XjJau3+9jJd/USmhsSP
cjjbmEd5PlDvzqaDjfXYjEZ47pzy36DvTWousrpXzTh3RQVgVoRZ++32mFf9NxRUZ54MMSoBJ/+z
GNTP0GKHU441jjAw2PMd+EVmhIJMQstTDnCvkVMN7hShN9uhVrJHJNTTbWxNhQkPqlhLCJbP3tvP
0Weo3BydkG1dzkELlABIngzPveL8ivTmWyrMYyI5kVmZdyt7cv62iz05f/u7wRZHkJw5pFxvh2cc
ACXuu40HUgCt3NtTfP1JEBfnVi7BLUH51cuqdT5Oyl141hsn/SwTjxyEVd5Ww2DdaWSUK1t9ecVT
5tAALhLGcNJQ5llc8Tr1nNDL+KreN39NphHfm3FT4LynrD2TH440929IUXm5ljd8bijkb7j6nTEP
keYmQ7trkwydmDYkj9H29jReXfRv30XUC/RvflLUxXf1MUxOrnjYA1qzLUR0EHLuXoVICPbDMG0n
r30tYlBHlMNh4th7E2stNZ0ORRo/jdhhGhpF8YQEhsBmg6zKwRf+I2oyp9CPV4L+ZTQ1/9aZcG7M
gDze88VvRUbP9iLLCc9BMeoQQDL5OjV6ti86dCjwqOx3+Wh6e6MY1vLOj9aERpeJlCPZLH3AywOU
xbKqsp6Rw9Q0NlobiYcw8fCVVo3sP5KO5o+kMzx/J0gUnvjLoZTJGs0qRIYrCG3cVnFs2CpO36+s
+/UhnU8pkDy2GVHisq3pBbHSRJ0fnQt4jTQLYsIwmISH27vro0PK00B6xtZCwGT++7u710LkEIpi
H549x3tOfK9zK2qyp1Lph2cMwaL7/2W4maeL0gXGLosHGeAOpicFZxSaB0Kk1l9CzHLvKPKXnujD
/vZg1+8KM0h9nD4ZlgNEYpffhtyqXkSDyjU3dBiKRsGfUi2R6mqj/pik8hzp9e/bI15vQoHUAhP5
VmEG9Xo5YjfpRdAaPW1wwwJXnAzVAenPdtOJsl+5Xa8qHQRoGsQdih1csDPM+nKsuDMhVGW6CWRD
HPQam2qqoLtB1tCR++ak9I2yk4H8ZeafdF+/G8KnxDjnw5cgPdcVkEPjpIFh1rGw9JPpECqDvq3s
7AuuCx52Q81BJrPZ86qT8LL1ws+mvketcpbpA+Azb/t3G64vQuv/KDuv7baVbF2/So91j97IYY/d
fQEwiQqULFkONxiyrQWgCjkDT38+yH3ONkkP8fhiedmWyQIqzprzD6PH9fIgMcrxRWbguGcVxK6x
cFeysspPAsVA325b+05T+37fa6i8CMdrL8z834wVlxxouVw9LEKBk7Gy6ra2hUScG3c17Xopze9G
JYHTCnj7wlidL2VncRAApsDmxDXkJNuHjL9VeZkyHvI4QrEJ1cDNqNb5p/cn3/lSPm7l5IWKqCzt
Oowm0pgu2HRDx8DB1bbSoKgVRuX2/dbeKobHQQRnLecc1HQHsYS32PuXgdQUhHfcupkOUa5tlCZ8
Kl09DGQDqTDGE2BfDV8UEd102g3+g/awF9WHRDxP4mCFN/r4PXIPlrjXZe5nU9BVfVDa98DkDmn5
0shvTb3Phh9RGwWzigDPRtd/uPO3uUPKHo8Bb03Kxe/CLwPy4pO39xar5Bbx789teR+NN4n3bfAM
TApqGNc7oYjA0x4N60GZn1R1zc1WGR5aD70wsbWqv73+atCekc3vSUdivuE78d+Kt9jQ+r3Y2YvO
0Lc8+jQo0s/Fd+rpMobC0rw4yWue/53BkHexLYyRiW32mv6p9O7cDgSUvsqRElbAbzvpFb4n/vv9
f3a3IVgGNbaoGJOXJ31wsv4RQ0jGmLsU6MGOEmXnac/I8FvfW2+Mris9jpCHz7Qr6BLmTQGsz0d3
17nk6PIWJp/MAq4VC1qQyB2F72WV/TILMjm6kLnC4dDWJeYD6l6Uu8lqX7CQIFEUp68UAdPVnFrf
NVcEqvYiJjJ9OY7JV3mFlZ6x75P5Jm0+u+OPWXv1NGyP4XMod535ooCsKObyVhbXY7sRhfPJLPQH
K3txRqrHKGPgcZ9d2BXOAxggwtxNKXZw5J5RfS01jp3BTo2DnsC/NuInhcwpxuJuuDFzK79Gs983
vMq60OxZOdd4K9OBB13M4QA5nITkWpUjcWaN06EzGSThNNV2nBG/TK2w3ZoCRB7aw732OTHCbZvl
mJd2hnWbFGl5L4vevG27LgxsoLF/fGCTlsEuEL1RMM1nwMhCSitOMT0/NAjSFohXb8weS1xyZn61
ANHen9TnGyUmL+wlpP0Mb0GAHs8m1c0idUoKWkPydjOVXQ4BdrwEhjgrjtLZnNJs/YuEJoLHJ0vH
gZ6ra6UOrT1TrkJ25PYKKLOfpo99ljEHe6zNFSuINCUKRAQ6c9a+iTD/bhelgQVs84jW6LbGPbQf
4dwbs1NfiFzOt/KFWcepTt6Ci9PpbTAR/LidkDeQRdFShsX34abzAE2FOBo9UmMx/n6/488PQ76R
vkfLFCgyuO7jjkd0o7LJjasHXYGa3Xpxs+mjYlwb9qXg+TcLDJo+J5VFJXHhtxy3NGfmHCsRuAUH
vbNVlIBrhPfb4S0730Txlqxa+H2wuo/vv9+ZuNoy5AQdwIhAW4MAW3r8l33KyArARXE6Hwbo4c8Z
KMVral8FivvadMjJaB/ivBpwveGSbyrK96JVEK9KpjJojQgsBRe9bQ8l9cqGAu+rad1jGjXIr+8/
5nnE6nKgshWQDFmA/SeBQoK9h5gaG/EOIyxgdjXaQ1419l1pzgnG45ZYG313qfz5m7EnCwIEGeA1
15lTqECOllsdDhojwpV5HjWXdDeGEGAB+guz7AwkyChANQcCCfeG+9OpkuOkTOC0XA/Qii7sldar
9n1azx/TUs5ALr3WfJ0aRLq8Mn2gBODb+GV+KT1r3JoIK36pR/lkRH296VvD+OMQDWKKzWWOxyOs
OeWQ6WlWx81Y1gdqGxHiSBYG0GOZXdjffjcNl1Lf2+GyjPPJNEyrEuSMVdWHpJmBFaXxdO2i4Odr
cAdvW0MxN2Ks1qreJhsiEXuVOANa4Hl9QCzCWIPKyjdFp36BdzYH6WLBMsnxosfQctYcn+lIYHF5
p1xIT5CYO14rbtsBwra74tB2nxMUv/Z6WNd7M7WGz3kOZiaPPFiQ4WTdzLjx3LfYr6zVrIw/d+qw
H7I/tp40Fs08wA2kFSihcb0/fh6n1dEKt+ryEMNL+2haQ3k3u+JzNibeZ6URzmM/AdxXEvdGqeP0
4Nqx/aIjGIoD4fBJJDVFk0pN//ysWhR9wCRSMOGCfnpWdS3uN11DSTWN4vIpaYp40+dyXr+/I5yf
iNRFOH8BpCP8AODz+N07QNxtBc7+4LhZfNPNCbK/9uRemP3LtDsdcQxgQQqQAkA75GTfSVNgDmpV
VDDxuRDBpqzW1eIabysxKPtR/GGFZBlQ2iIZTeRogGQ9fqnBcnH3LvXigL1Ye612KhHg4FwoJJ5v
a+wzVHkJXBYvltOlprdqxNXbLlHpiCKY5c1DMWrpdw8JxveH6Ew3jtch77TUsDizF92z49fRtTl2
UsVrDhxkqHh0WrjTHbG1RYPROqIQP8pa3yVtO33txykJwLl2QacbEqlo40k4+SWBsjPA7PJAS3Zq
iW9QgnJP4puyBYQhMJY9NPGw60zLd0WpedAFuhA2cybVoMgG4zFmIa8KT12r7eCtZrXrPuG8uFA/
Ta+gWl8MvhcjXOMhv3vDZ11fZm2/FgOKuJyNVv/VzQTW8XM2PfWtp141RVIHatrWsx8bCfi5NDO+
vd/ZS3hwNFMp5xCeLHhuiqYM7nFfl904I/c5qQe1Ab9ixnOCFmDh7TsNoZAsc5OrHjjmU6GVyVWi
KnPwfvPnY019FL00KuXmwnw7zcq5aVx7s0i1Qzpm8il0vV0p5nEXpsYGqCVw974Jt+h9fc1LIQOr
6O2Vg5+DPuOXN81DfqEKeDbJeZyFskSdHS+CMxubSLNbqkuZdqB6n+5TPYpvJvh/L1UWXrpwnu1E
S1MUHGHdMb/Qvznu+bCL28nyCo30QjHfK5bTBKNOkfz9Dj4LD2nFxaeVpAxUCagkx63ALUhj9O3V
w8IODlK9zXZGoQ0Ijk3jgaVVP1aW1a8rFNcvnM1nJAEqQWR1ucKSWIMncJq7Bi1e9a7XNgcsnfGV
y2TzWcEmZDVmg35dtdq0c2LrU66CRBRFBHgSr7/D1MXu4+RgKks1ucc7JAofU9TGd2WP329RV18B
rd9zTVd9TXrtfvLG7KDEDec4eZm/zXQhnKCQqO9KdLM2xogv61AqmxKIxCrNLeULdRN9M2HaemEq
n8WavC5pWNiq/Ee15CQQT4vE63G9pvRY1eiiksBaOTOGn2LScAowvA5hK0deyhotW/vx+qXVpUYD
lhBboDM7TWd2ZdabzQGFvy2wDqd5tkgBKmUPRnrdEVtXpgz0YpvVTwjj+MOwb2FjKPnnSAAOzx6i
plkt22xpmiQ7H8IBxQi9XATQdorAzMp7KQd9I1uxSou7NlawQNig3xx3lD+0bFeGBl6WKO0kbeCa
ch3pdH+M8OEtpPNIWoHSFqu4HzbCERuoeDsnHdYQcVfI4WXgE+Iazc883o1mvm5EuloCxVQOQcrH
Qmstx11rRiA+wasAMHbXhlVvchdDbP4fDSo20O7GTJNVqFwB396mjhbI6JvK04zmttP1bRNO24wk
CQpSdR8LDka48e+vsfP7LxkOCmQOF8slcXxak87tRqVYVauHsJv9Upkx4MVlEPE270Yxpugw0Vvb
kVhspdtpDfkFfUdsF6v9ZDt/K0ZVXKVW7qxCahQBhtXRWoFysGpq17jl+nZJVfhM9AI4Obpf5LqY
M2z9p04bnnRDTUl1ckxWW+zyMqlukGnVyBoOyrU5R9pdrKaJH4Pp1gbXXKt1G66b1NCu8b7+Asbh
kDvUyBc1mSqYpRg2oeHl90Y2Xzp5z/dIQAbU+MnzUnagEHm8e9mz2RrNBFiqJF2wmrIx2ky6Uz28
P36/a2VhLVCtIfCkdn3cileqVg8zsIPr5+IlVqCEa6tItL3fym+OOqIZIGtoIy05sdOgsO7yOFSN
prvHB8nZUwr7omOG4NeZ/jqqEPoMM8P4sd+SmAtk3aBg44gZ9+5IJtf0r3YhRj1DqNG1C0SAmjLX
J8jZJ1FNkdVWHSmyvK+93AiMQg4HN0e2O08ia5NU8Qsmxf16AOEX5AWhl1LnTpDI9vH9fjnv/QXH
QX+gcg3//LRbrCQaBcYv+f3sOS+eiUNzGanFhWPwrBETLDz2F+g4UWQ+q5LkXhPh9iGUw4zq5g2E
RNJ/zVhc2I3PgqmlFXQNmfwwlLgAHE8kkTBNDW1SDopZzOs27ct1Zxf9zisBQrhuLDZdMthXyuQ6
WwCCyoUI/U0M4egwwLQMZOiiT056hsTncfuGPueGsAbrzhoS1NjxZ/W1EbuaqoijFTdPE4oWiULf
S0jhuxPyaUn2Y/J6w09kipckWmWNLqcARZxPou9BEkVKj79i7ej3oyecnUvd+Vo2/eBPWL6v358I
Zwcotz9IXSh7YTqzCAEfP30xZlnbtpY8yKzSVmSfcghVgoTR0G5rLbmyk069tCbPjk8UZzirFzFZ
hoyRO26zNseabqTGk2GjFLT4mdwPAu0QZyzM705iJFdjQXJam2frFkMMjC5Du7xq5sTdTug7Bu/3
wFn0SXKSRcDDEBVSQD7JZniI7IdlMpeQLRADxqfJ+FShKPy3MinmhdV/viConOn46FKpAyx5uuri
0TJDqYBXqJRcbpx+wSuho3ihlbPok14DpgsNZRlV6irH3dtBcJjIFYhD6HT5RsQYoUr0yzbonEfP
VTYkn2QRxpuauteFls93NxTBcA7Fdgui43KLPG5ajkNodnZbHrqhtVZjrHa3WDAIDAjFpjBHuYkg
dvp1GhdXDiYHPWqNgcjN/tv7Q3q+JSzqRhy4IGjIwp/CxUJnMCnWNNnBsgCKoCnSblvLCTQxDQ+l
mCZ00KnwFOaAxnLY6Bd64XxJcalCIx/05JvKx0lMOujYRMzqkB3g1sR+DmNqa3ZWv2IFfhC9dNe5
Ji6Zqp3n5EA/sP+4KrcaciynGWn0UGdUvlz9joPLXBOglmsivTJbtdKMvkSKmu1idYbhX6B56pP2
if1i7NBjj2x5m5dSD4p2Lqk+GupXq+xY9LKUxrWRqt6frreFWo0mBvRqKq7gyo/niJjz3i3HUb0z
Ff0jZfKejJOJeE/YXzh+zsYBgAaXIPAtpGkhdS+r8ZdsuZIBmCgLGpqVg5NlXxx8J/MC7Ym6ls9h
Fl4qJi/fd3QQLO1ReVgSUIv8/snkn2szr6n1q3dwT1s/dsYksKM0vfBWZ9vV0gqa0dx1SD+TfT1+
q1ymIWpxg3qnKBlC2JjDXens2D5p9vlChus8eKItEy7LG5mNjeRkayzHRMuyuVHvYlt/NBZkLe4u
MjCBRL2a3dhv+0a9DUv9MbEbXwdoX/myjrxtlFEuzUf3x/vL+k2m+rSHsRBYoLAUFwgdj9/d6Nw6
Gb1KvXOjclrldhyu0QIRe60wOj9VQ28r1Fju5lAVf5c21pg+pOT4q6fPBqrtbeatcdRqtnXktD7e
4/kmpFSxtd202iE1+WO003gHflLZqtJ6DaUsV1WtT2xTinFtDTK7S+YifqnscPpcI96+Swvduu4S
0z5UeasF7Of4r5p9dcNB5j1peXfRXmfZu497gCom6BziDShsGMgf94DjFEJ0egm9UOvslT3AHR96
7UEKPfCKwVrRpr1qhhrhPsONgqpWqgsBw3mxnLQCZk1EXUCDlnTr8SOEtiP0KIcMoufK3rCUm86I
mnVVO+N1hljfvonTl2HuxXWuIiKIw2QJ8UAYmG3ILLlJUzrUiGZtizVt/7fdpuYqbGocmlP496KM
djVBzlZwZK8rop/1oI3qTeNm5b5KjDZQFWT3g3mCUjlPhn2bh4npu0Wm3GiGVmG4mLPXO4g2Jfn9
+7PvN1ssyiDkyRdBH1TbT/eTalRK0VUSis1kKBsTKfrQNhqUNhKtYrtM2u4mU7x6Vct5lw7zY1ul
q9TA+1btG+sqExRhCQLb8JH6p7ciqXHo3MG4sLueb3o8JCQQrlXEGBwEx6PjRgCpardRAIub1b6Z
YjQTU6hLwgWkktRi9JveUC+ceOc7H5laik6kvDwOvlPpPVEqY7kQMg5VFM2PiIbVt2osLpX4lrl9
NPcX9pEBKHMRBEEB7eRcRcC54iVQUFCZ//pkDutiHOS6HUQFovSiCcH57kdSAYUuwijy+2Aalrf+
5fxwbXZaK520g5AlAt/Ur8mJdGPzuRhMZV2FNdYERnI3NZp+JYzYCmSBcLyujM1KF+n4CO7tUmh3
NrrLI6HmRWzBxkZB5fiR8gYREGdCSgf9uc/8lwVpVmbfswKcSmSqyccpvKTEfja2b00CaUe9h3vO
m4DuL72AQ/RoT0WoHabEioIW3dOVGIvhT1PAyCBRs1xUXikSkRQ/fjFVRbdaUhA9mLUWbdw5dT93
aLfvMqUwHt9fx2fBIZEZzVCJogOhip2sEFEOAt1hdPTUWnZ3ibzuvBonQM9T0gB1IUMNKLGvdeTe
97CELzR+DpHB5etNPZJsEOWWU1DELDE0S+w2Owzo323RXgx30nJqEhKaBnMTfyt1PVTqk+rG5bpv
Ug2bgqJfZyTF/XKwwiCK7OnCln4eti8PBe6Yflk4haekdVf2Cgd7nB0Sw2yuSGqrq6IovK3EGcWX
FI2uelX/EFtjIFWBbFMid6GeXkqrnoPBeAyyI4u+DdcILhLHk8AAU4nDz5Ae8kq7ndQkukVs01gT
ZYNk0qpilULqWHmdKldjjrt3KvMLwdX5+iKq4OrA5YFswplPRjZHkqOlhyTemY+mqURXrUA2S4nL
doWY1zo1qktL+jdvDVALhDQkHRWXHHMJ+H5ZYCl6nW2TFelhKvMaHdbS+1rHCnZ0rSR1Obgq8A4y
B4KMGZO0qdbN6JEkeH9RnK/y44c4iSsyckSyrrv0oMhE2VS2ItZpIaKPf9wK7H5qPBRoYeGf4sOy
1tMUmYn4oA8xIDtVU1ZDDovp/Vbe6KjHBwVpGEqG8LZRASTnetyjyaSaVTvl8SHyhhWHuZ/J59RI
VpCVNqP12dPvhbVvjWdzyANHmD4oWt9Lu9Wk4DXc3TnhhCBzglGh6rfJiz7LOyPfW+ZrF5k4xj/q
8cdwxFZCgr3shsBtgJpU6Y7IfOPmw0eYUDdu1D+X9dcCk7R1XX5D7vjPxwsGIGcg2AYOglNaMqyf
LuoSPTpgqnLtZoqOWURzMeJZbiynHemCIkRLcGEJnMbbiMyORChVfJAo1+9Ka3KCEIrebvKKTaw4
0RqPjjoYXOEFDmC6XZ7qmg/uorkwor+ZnQvtC4Az4FkucyenQ4Oqh9chMHIYemFQ3MBtUF0ypO/P
m/PFD7mMebPsAOjVnu6CZef1UeLk0SGf66dBnb3HqnHaJ4WNChuUxOGKwwT+8MeNEk6DUiGuB7x1
GtDHDSCq2EVbaFab9GrGKeIaZDkGLOG4SaXSr4hEL1mdnr8oV2I6kqsqftqw24/XR2OOMVXhNkdW
BYCgZQvrWXXnduXmo7ZiGkXXSZWl2/df9M2H43gy0SrgJIAmIOaQqThu1cuoo1VTnR9a7zAXYaDF
GBxaKZJjmV9AMZiHTQdJO38aAeGqw1OqcJsz1+FwVYa7klyVLe/a7grlFt9xH/rkq1l5gT1NOznt
NAN7GvhfkLOyYmMMsS+MRy27NeI7xyMNHFnNgz1rm0kFtN6kiDw2fsKx6iXZJmyzbYNWZq+1qxa9
TKeRLxnI5/WUApp1ayUJ4ha7oKEedu93yXJT+rVHSEmQocNu1lmQNyAkj3vEmVnb6pAMH3IOh12l
YoxW4Qa5UwrVoDaHiELr9M4668xLW+Rb1HbUNGK3gJEI2hdDB1IJx027XhbPHErpB5Qydb9Fgfax
S637Wm+jKwxcKKFF9HXoZuHaECxvuxvMnWiBkmf2hF5Wn+nY8trJvgA0EOQy8zYVW6aDe+vjnOG7
NYbP73fWWb0PbQlu/u6iO8gsOvN6HMdIxmZtKw9cvXeoqJT7ArjUoYzTZq2UVr1TumaVWmq5UgYC
mGlU3XVoKtq9cBNvN7ZYHHek1O1Jx2+814zHye3rVVtE8j7ThX5hup8FegtiB0Y+7iTsoBQ/ThZZ
oXhV5/S18RBqERcF3Ww2MAmKz0DMvyphhwwZKgaBqofFbTS7ll/ZXhcgPxxuKnyqAs4r0hDjaF4o
V5xupcD2qOwt19iFwkGm+HjgZTErhVeM+kNYRPFa2Eqz6qI4vJA5+m0rcGTwN4OET5X2uJWxTON8
mBcvjSkpN/jvseyqqr16f0q8ybD8OotJsgG8AtttvN0cTs+FPtNSrU0V60FoXrWxa3MKSqReIUSr
L0gD7AdpyLV00yd7EemYmm6d96JcTyOqv57b1usiG+XOyz1tj9rKpxobH7+LH+M4idFKdj8KSx1X
vZEXe/LsNrsDNyCkVapAj7R4nZtOdeOFmbWL4zIPtFmRG5KzVmCqmYN0Z4vsG0bVQV6Z5pMr7TQw
pVOtheqmF06us+VMR9ALVBTYXIlD3ybjLzFkUg6z1+IT+ECss7Y2CL4HU9BfJWvS/NdjUNzGKzh+
h/Jr+5o8hheOsGXKnIzCAq8HuLOkI7klHg82SsutHtet/gDgcweN06ydlW1uNa4L74/3GVvs7TVB
XaBIBRMdpPdxS9guuhmrX38ob9ytvZV346a80jZQrf1orfnqJguMbfncr50Ha+vs1VW+jVaxr2ze
f47T8/P0MfTjxxjtrkt6tdIfkAn2LbTgUuurUW5r3QZVemGOn64kYmVwLUvsRWSClsjJK5vGkk2J
kVsbtdy6ddzouck978Lt+/eNgJ0mrcfBfCp8S0BV1WGaAZ5OsFMsEpGsQbEmF15lOeCP5gnCJEAg
qPUv2nUcP8fdZg0xWq5zmR/sLsK+GbI1etBFtFDzwxVqGV8pDWT3FZi5QJHzpclz/o4LlvBnNoe0
9illj+TwBBGV1itV2tAnp2K5YV1yrjxpBbDXgjLAgHcpr5PCM47fMUvJ/GQoTxzI4GadPwPz3aVc
qB/en4Fvuhi/9OXPdsiBIwJCLow1f9yOU6ONAbYvQ50R/FHaut12KMoHPbd+qLOlIUtpJ5MfT6hF
QaYLV9Ng97dWmZRr3JTsHWKFzarS4sFXey1hi2xXaAgC6ByMeGOq6ZbL3yYTyUrFYDnwIudJc+St
UKW38qp2Mxmk2gtPsS7cak4Cop9vRW2IOtYCzj7VUJigjodtzltVXvQwmaR8a8bKgg3qI+WT+GaE
UGWpqe6fLei3dk2qROziRFWUaI97cwIM6SBkTlKm0ayPaZYm+7LjWteaWeSnlfOpKS95Qv9mooBK
AaVMUo3XPUUtSJPDZKiS9NA6ZrwLp9nlyIcf9TZP/uv7+N/Ra3H/c0Y0//4f/vy9KCcKuHF78sd/
H8rX/LGtX1/b25fyf5aP/r9/+u/jP/LJ/3zz6qV9OfrDOodAOj10r/X04bXBWeitTZ5h+Zf/vz/8
x+vbtzxN5eu//vpedHm7fBuiY/lf//nR1Y9//fUGOPqvX7//Pz+8e8n43FX+o8hfm+Tl7DOvL03L
x03tnzj2ALcCBE5UvcSRw+vyE8/6J5cdkm9QslSdVDLTLy/qNv7XX9Y/KdqhNL1o3YB8Aq7y1z+a
olt+pGjqPwFycjUj+ckFVOe69H8f7mgA/ndA/pF32X2R5G3zr79ACTKZ/nfp4pMA7AcAALwRNnUw
QCfbYIZ5X45ck31rCmNqGg/afY0UMFejVkFEJoLLXDSKVfpNiZs7tZOOsgfUCt0MnMy0m/WkFwp5
5pAg3E/aYppW8BdBvuXm1Ke+3djGHCgUAgbmr6nOG6S6w2/x3GAxhX1lBAkMn0+f0pHV+BIAiOkP
fVZXzpVrDKVowNDMUlG+Ytutlt+c3lgsuYFw6QhEx2Puu5OLTeRYekP8mM5dCCQYibKMlt0Ed4Xl
/ecd+iodAGbeQ/UVW7YNvOwOQZTHyA3Fc4hhnfatHJy8mG978lzZdURMNj/Hi2rWI0ZUKnasg5Y/
dJ4oQ7Fe8K78Gy6WkeWHql4bxPBDr2bXuiFUG2glami2taISSjlby2jr0TLIRPjJOGJKqVbq8hGZ
2FN2jRxjrqKaLpB634bKgrgbHLa/Bx6Tv8EyUZjX0qwma2XKWpf45fDxz0NL6va6LpzIfAzb2PvS
NUooEVMp+6T2sU9GsQHEhZCYoIVy6F6ha03FbZvkmpEHBopK4RXxGxQ9q8V7c60qAleexUB1hK5t
m9W3uGoLxGImnMdvwyHV5BZaaah96rBA+1SZpAPuY7Ux210bD0azQRbAajYhCAiWrQ6nZUXh07qu
qIjj6+5E03CVDD29mmVTOmAuOwvxSpVQNW9nrXkTKzKKcSsbuu5LpSSD8gh8w66+5YQhEmJzmnuc
Kozk9eDMUeMPXSmyTWbIIXzsRVg9x1ERZ1dpb2iE0rIk/o2lXKzDEoBW+WdD6+QYgIUvAUep1dS9
pknJWOfoWcsfhlo3xk3cmaZ4oZ/j+aGJ7fZtYBvVq4O0RLzkGcEfOTikl7K0+VKbEdI+IEYmJpqU
SJROvrTVsjgAWZr1g54izbDL9RARpnCCtreNEoxtAytG8S31AeUxY1JX0uMlhoLGqkD3PL6PGnyp
Vn1e5DHKZKwFv0VL6jA1UZ9fy8gLe58ckH2TqHqWflJ7EzNc6gOpt+tS20B7UJEtC8oVCprTlRWh
SAxJrHvtXUF7PaPdfgDaGzfA32oMBRTO0U9ZKItuC/bF22il4ca3aCwU+hZWcFzuYouq7s0g0bre
au3MMOtvvyZJmc3Pwspb88ekRuXdWJuWvP350HkzM307Cpjy1olHfp9iQKc+u50ek8FK5XRv2qVS
ciNVGQXVnrH8GsMRYdLebkc6rlfn7hXjEvon0rshv0bDO6y+FLUU48METDFcd3oilV3uDJO9t8HT
KF8RGEp+FOkYI0SlRqb4kEdpSD6msxJFM9BMnHLrGkgbX0FTunU1VX2ZrGtVgf8cl8YcrkvIV76h
JXJcta0+kd4PJyNF20xG6lrIobCxiRMkHK8KOxHz8883laOZjQ+dKY3qW2lEy/y3tVbdF1OrrrNI
NOrX3kVE+kZTrGHYFp2gq0wj491DqTIyAn5ksppyMzS2XgTIcOtOZqt+Htu++QiOQUwB3NbmGgMI
XV4TGyP97xQ5O5FbRnF3lUSdIW8zoy3GfZOarfdURHUerx29V9urKjL6BzXEAttvMrukUGlZdKym
zQ69gz2kuSS8PLdASlrR7e3csSFvlJBI+FuelMyiDpxoyMLv5TYMPRTYRKfMAGaH7scM8Sj+kFSF
mPcdxZk+qHu9wl/XEo5fpV1lbAddmwZslViQt5o3K9WHycSc6wWniVjbNiCeoUd2qCKjsJ8Onh/L
Oh8fUsFbXeVjwVxWxox91BxwdU19gCCOsc8TQxR7G4WQnO9Gdrr28xyvmxRU+6SxEWtTpcTPo7BG
eyPjOB/vesR0IrwJFCeHlDmbXRTdi7rv+hvLHcU8+LLVExo2jLG/znFxzbOgokSOu6yQinUTSer8
26RLGR+8H8car1ndGteZ4ozGwm61K7YmabAL4GzLr1FKlbTxJ2PSq23TQIBeMyVtb23GTfMxMxMT
SdS2xKjr7Z9TgyM383OVTTW8gWttCGFRJ+Pc2tc/113LBghzAtuHCI0EoAoPeVk5kU8FqZ0/ikpv
rFWZlm13N421VB+6NE85bY2wQhCtSfg+dpAWC2o/DNsx6lell7BKI7fyKmXVqWPvPuBnEnVfiJmc
JapP+bE6uOj5aqmduA4VbjMJd5jnuU7oj07F+Pxc/L0se46+4u0bqxntlqufv2/aslfIchls7AIu
hIm0QREWJD5xOrnRQHjHtz+3q/Tt4IM/J+fnn8sk6kOO4NFurGHaTFW+LOhRCjeCKNA4VQuOLOqH
rFu9f685viK6i/s5tbe38j4XTPSCjgPxIbZi9FSnYh/VRjHfSX2cxdXg1a3px5X2A98ezw6iTA7G
DpyDZe4iaGL9h/cf4gThQh1U05bAnEscOJeF5Xr8FE0SI13aKfr1z31VFJ0t9pFWoitqun0EGUqx
EhnY6JkSlDRWUuyJhtKvcyozSeU409xAFbLLg+JtHbP3i/TOThqrfChH2D/SBgK5YmKwfThSlaw+
4TU4hDbDWH4zurou9ynARIKgHn7HrdEkEWHDnI8kPEhKvWQA3rLrnwGAPUT5fJgzMLObOsF74RED
j9C+zgy1ny4oY729+v8Gr0vXQHRcABFUDygLGSf322pEBFCRsXNdGeDPtpo9Gtt5atx49KOhMLSd
luAJddBHjQ0vwyfFuWucuI8wRp5UbdMAkSDCwdzdWTH8JXY1hqtwsivdtEhIK567V0cjz7wgEmVs
flF04FT+1I8VfZ+7s7aqU42/yfsCVZ8s1HIDARQauMFlWt+Th231azPKBoXOtDrWzftzA73w4/Cd
HImFCg7OISTNueKfSrvmcxSmQjrpddyEibGN1aGUH9PIHMUHUmP1vC+ocJPUKDOcsonZ2LtgtXGH
xw9Cms+JWtfGKmJUE9wwG0qMilZoeSCNvk1r8v82oU3PHuj0CEwX5ChLgbSQXw9ajL18CLwrqs22
+1YCooA5LFqs4YeuLfwMwnmyZ3ubH1EYsa5E7/woC7PeVFZ6lxgeOpheUfnClB/GZP5s9eyLLaEA
3soCs5fZCoDE3WlF8SmdDbZPW/FDS9voMt4UWXLPVh+MjtT9ZrFAcKv2Lq2Uh64keJVYnDV66UMO
xUg08h4gVri30M85hj2Ef0vb7BF4m+SedbcZ5m5E9ybh/rSjBNz8H87Os7duo1vbv4gAe/nK3beK
LdmyLX8ZxHHCNiSHdUj++nNxM8CxlRcRzgs8NXEkluHMWutuyK4d81mIoDqN9eBeBafvzqsmgSRK
VzKGnfA09u5lKcdLVfnffaW/dAxuYzFN8yFMrGfLHYk7DoPYsxd4fr6fx50fyJ3prvuG5Xd/4dcx
WCcs9TJ/r+0l+ShRWfR/mkHt5ZAb07DbbTW1RYRv/6lUzWMLQxuowztXk3yYguBjULHdOMaDuwLL
JiqqzDGak1Lzj6Et7vDgJ/c9Cv/Kp+iPrvJbgt7kdPJaN9uT7ATIPERNnDgDxkJznq6/TsXW2L+Y
jZ720jaZMxeIVNpPxpJ9hCD905lDEoUbYEcCiT636bhrLDpEX6d3kZNcQ918NETUXX2Jtt2aEDKO
+Z+pg+VK05Lhk1dHJ2r92O6aRyqnx8xwg3guAqyF5u++4X8icba7U8FYn2oAiB3dkvOlGLq/Ql1c
kaqHB4jx48GW3pcw6v4GnewOSzr8TJL2xXYGZkWOoeIJ+R+JaU9+MPNCZPhEcPy1GDDjlLX4pDI6
FmP+FvRVELN9jjEZjlftLfY+b5qxP+BqnknQN0qrnW4sI+bEebREeDLz4K7zzJ8YYYz3FMkj6l8I
ZbLXD9huHEs3f0gVboF5J5Z90DsTUKIXnrog+CN3rb8WqUiudz55hfgGxSai8i5EbR4yC0KhXY3H
qfSgEk45nvzFwF6s3Sb7UQjcPFjkbV3HQ+cs3anp6oXSkxhdsRMS7h4mRMYUXacaLPyDbIXgRJ/7
7N6NjK56xJ/Lm/aZsKyz41BLHIyyyH+q3oZY0CZen2l6EOzAj8rp++9BXuLQnMA5wXup98U7w7Sb
AcwvezVZ2WvGEkou/svDBujN6LiNgrm04JFdBqwSh8timqP+6vqtfSxrPLKpyBKveshSkCCiY2Qe
XtMmmPTDaEZDsAsb7iNOCrmgaKy9z4rvuUriqEHBcAySpak/uE1vLF9kNKruGHoV1atpKPkyBI1Z
fS8Qju3sdGGz1lDL6zs+eBpV5vpt6rBZFYHzp5Kzo/5KQtMYL5jb0nj9924NH/q33XotKCjBVq75
Sq9huvPmKGccPUVlKPV1aOb6Hj+t0P2oliZA12boGWWCPcrQhkY9V8M5HeFwfrPmFjIaagnTsD8F
pa3s89YcM69RaRqXefQaeYYev7h26vovjtm703H0BXJfqatst0x66c5ORCNFM95Q26Luk/UHE2+a
7nW0xna4n+B1YH6NWJGBBr415Vqw1iMnvqsb4UDcFTK6GzhJvvXBRBfUGWiEjoXR5uYumfNm/LOW
ld9c/dAYq7gOq+h5LIOo2Y8E8PF4/RAaXe0l1YuoVYbpeD3jkp9hajb/7JU52Qddki0ext5qW7JL
Wmk4FwxrqfoYFCzlXdB4zBj6QFN/dAhru2PToik/daWocRbLo/yPMAtmGk76UFA2bdIr+J5qloNr
4Sx5ndysbnZmZU0o+5YlmE9I9SX3KQd6KKh2LKGz4XpZdSiSBnnwyHWZF4RpxhKTVVwQcKdm49gP
EbWurvwxusuCYBmTf/opI51KJF1GKdKdqLyCH+1QD45XNFWN/8V2Fp08IlPxsx1CPGB8jNB9FY9m
nth3gtK2QgJNDOMBvQ7eZ2EyS6hete8T6dZZGI5lHqw8Oppsbun4DHkec7drz32kFgjGQdXbzLxk
HlwazzeZSthCHovAaNILBDej3m9NqRW11bJfaB+fojIv+1O2+A4VY9JjgOoypn8i2bjKz2rpq/Jc
zx2mZwLGVwEm2UfOiUxPOk57gQL9GFrQnc/SzPKXGbMbTBJ9KDE7rIYW2vpWT9ZOi05XD7U9VfJ7
tnhD9ilXXonjU1nX4YcpwKP8vz+yN1jE+o1htLKCymBVsAffVkT9YEkq+mi8iqRywqusu+bJM8EM
jNtoinhHnZ3JJpPGK54O0PiEhd0o70QxBvD1DAca3rc09hkDg+HoI15JH+Y+YXFWZdmpfeWSl/LR
nOb6ox+M4XgBfq2LAy4047wLlfD2Iq/8J1cb3rEL7bo81fy6FzE0TXFow5qF+c4t/76tBKvMBgMm
FH9McRFPvmWYUTtYaujJ0iwIr4cYYWFhca21bPVD5aqZ+DEIrT6bjF+LlqRCw25+LIsvkpOhM5sk
Dz2M4lgXi+fuOn9Kg2fDxR26m0WvYnc0HHH23dztTwaPtHgYl6nNXyxa4DxWkfL1Y1Ivc3h5565+
h1/WuwJoZDyLbomJLUXu732P2WYthtmJRgW08EkvuRfqPbZKubm3KHqbV50abPK4cU/p85iz8nce
EmbxRy4Xwn0J45CGle5QSkYwd+fMIqfbx4v/bttF0tuYLQg65685kuZQxevLRAadtXTEYZ4ynkmV
ue5kurCaM/q/pX0QZAIlX1XX1d0HJh2jPqHpYEP473t/w8Lk3i2ozSxkZIAWDP+3B0W/hLVljcZ0
XNyKMWBRkA5zXfRs6rPrweSPh4Q2/kjaC10nYBiTLd2Ndhmys8Ioe+fg+tebAP3ki2Jhwc9BJf0G
Ug/WsIgEwxUGUoNZf4EFUTnk3LiDOGIoznWkkq7nApfSGHdd5ov6nT7nDSWY54GHNwIbVCY8F7q9
N1fQB6ormIt5p3oOEv/bbEQUS3FLjdaSi8lJuZtEo14Xu0a9zcZQ9g/bYs/y1CSxNCHlQr/zVP59
USRb2KxSMHGIQJhy/75A85LTMrDa7LRNbOWcshDyMuRwSvOa5bNVIZYq++RPUc26jJsFcPtv0KJu
ubcZ+XNIvLNy1pb3f8ssnhRWf/DZqETRpPjglr9fVG/MGTm7RYaXXpT2fw6GrNqfTarXAV4ZyeSU
IFpado4nbPOjcMYgPwt3cap7DBBN99QpmxzsCIUgySS39vid61vf1O/XZ0O5RWsAFIWg/yZz+IUb
Yo2WqXPIUyezjNzuc48MrmNmX1f5jr7AU1GMaYHdffZmx8vWiq8PgyfYSOZ8F3hTMLyX4nObEfzv
BSH3BxuPMEGAF3RzR1mh0V8uSHGSl1GJLX1jJcH4rC0IrjuzDnEjyRwOqdhPzJKdLqGK72OTFC37
lOLcCACtQmd8Dsmf9a85mQQJQatZGwDsMOJ1z15n8YEkbVqJ2PUaxsJJHkkRQ9Wa8XBNOXH2ok86
FduDLNGh+iN/3u05a+KQql/DHHSkOFTlxK7dVtIwLvjeJMUjaivGy7BSCIAcbL+3PyVTOL5HBYez
89u7ClF0oUyAewmchhziX8zMpQsMEoMKcZp7lS5fbDLVxYmjxvhqdi0LqgmxeIuxWUvds62yPHmk
I+evmGse0MEvfIq1QWeloFtN/fIjcgafMrOS/UM1RnhOIJVqEswBp5QmPmOaUEHVQ25xaW4DdE84
hBwOYmKL7uyk+zEug+scak+ET9s0GCtTvratWM+0xe9Dlk0DNbmzNz+Lpe/mA/8TRZinzDVuJWMe
6epwLREHwfx7Gw1BjwPI2Eq7gufUHate8cKYYvNJu0KV0w+7M/XoYn2C6IcBSFYMZACPNudJMJHC
u8+mnpMdigMVEOdPX7xape4acscnfobSnbGiEAKmzo8Gd1B+RaqZ7vaVzpYvIkR8dVeaogsfJZLm
DjNji3e8FeFsHdRc26/pMyKfjmy3GhJ+DrCj4/I2m0vrgMnVVtX3jqIhmpPS745RXfGIGNDxwpgR
rvemBtIRY3HDGKI0oizZjlgao2n4Cwia66LJarpXAQNzuGiVAm3kt5m3TFPRX0wObTuN5zQoq7vt
Ny9K5TYZsu48TZLowxUN3ICJbbkORsRtBZzc3bUkyqUpdkjaM5NyOOlt6zT2pM2cNN0ao0R74fa0
TLk0yxlxzlRFhk+qvGEskWyqetfAbk+f6MODIGXP0B2fGT5cRYhla09ZKalo1dNoV3mzr3pyNQ9K
zwG0XGa562K2Faf+nlQri2lVUkyL/Xdp0QK+SDP1g30aAO5dfJGxVILFo+xpYH40D2gxeap7LBVk
8FV5QoCSp2TtxKmBHOQkVCVH4liLwb93DEiPMmawG3YHJ4QQN8ZBUgKo1Jhyd8eiEdSNoKkr1DPU
qnvdnhSpVvwVjGCWcjdA3wHXA6t+zQzH6X+kSHG/uUOXD1fZWw4Du2XhhTT2zM/Co4PL7SIa+Itv
ZeuYfKmgQJ0YAlcscN2lTHzCiWbkufGh7fixzEp9qFaLGcKxgBFJORgSjjGj7wAa63lE4sFkgq+6
8zFGfApUqV6TCSIRfEti6bfVIqopCB8piNSfpiyz9kPfwHBFNzmL8VMlddm9Egk7rcCNzJkV28Tq
9HcLAaLt6g0acO2jgQDjZ5VrlGt2W2RfkhaZeNwoU1fYrAlfnLXw82QntA7Mi+UYQ3UNRvLQ9onG
x+QAQKuzUyURexIrd9sh6T55e75HWmSc1inGV8pOAvvzJAq+CUzr2cWniiBLL+6alOdk3naPQLTr
B7KtYXBzbj7RmptPc5FwZA9NnrlfSsvrwLmE9ZEjtVtp4Hk6f0ZBwh9MZMK4a0cc1AxRs0jki7/M
Y/JkaT367d4pWLA/MHOd5h2rxHP/toaQywaN8QReSDPVuy/DXd9hnnUpwXLWzmHdbCFnSI/nin/A
1h5vD8/NOOF3WZpYE3tDA5ZWux3Fb5SMK7xHZ5oyrsIl9izIA58Z83tsVu2syAzCR20KnvQEcnmX
+m5LcrPgtEx3uQM19ztNQVAPcceovP1a3vasoPX8lnEhM1AdO8RCd69+VBnLo8PPdTgXbbV82drN
4gaxZ8NghQ9gavWfc+Pb9QOEOKa7kGkhhAlrGs92ba2rVdvtYMfKjaZi2BWM1lFA8znAnUX0jOme
sorO7WKr6zD9i2TPzsqswCtPIDWDeR8UrREyeRwa7E1Lpnck0GZzdaecoKzP0dwvko0jSBtvl2d1
SgFpj0zf4ChjfnXbc+TQrVug5/A2NrqFCJilPHhZQ8A55pVzffI4Cr7DG5rVpZZDtPwksqK0kLIC
3U5npvw9flbssRLcaCmbM9YWhRlP0Lf0qRgtyN1uPi3tvg7N2oWoyyx7P/nB7NDLh8w6MhctM/5R
qirH+9UsMzs5Lt/CHTEfnHDMNlmplo30+mK7DXHORB3meGhbuamAI41pNoknjqbUjV3eSrkTJP5U
X8fVsuQwm3X7WjroyPYWlkcMvTWLZwUcxxH6CfpKqMmJx4rPRwzEUuDYKmbws360+dyhAkQZgFN8
e9sN/KzimGQd345J/oN+xqoPYq5K+0cYzetntO7x0xPwgFN/paf2htNiOOuESQeDZyd7OYZG8CS7
wRXV41T1kENM9AD1R3DeJnhGbre+C7GsZ1lhhRx4TV0xNj6GYKpgvHYZFOHfgan1InfOmhT2iSRE
dpTUIrB2lwZDaXu72eoWj3OJleAcp9tsa+vbtzJlKyG823a/UQ60yXgNveHgm49imfvxKSnYvI5l
4xXu88ix6Z4aAlIe/s8FMpgWdgq4dqxSqrcFfFZgRCEKQPYaJyn7ETZ7qi+9HhjZNZrZywFDhib5
Y8NkG/6If7IJYO8vDg3t/08/AXiHvBmWGh6+lO2/l8dtDWGJjzM/ZaHDLjRTz6qj0pXzACLVjqhT
Pd0p5vVSBMGOj5vZgr+dl8LiqrZp7wbgLiHBh+89r7dFKvpccFogE4jJ2Ke9lWlaYxcoQ1fVNfJn
6NaWU8grHJ/8c2daWr4ELgQOV9c6PSxRlWVn2CC4m7lVRytBlklWPU9ipIdV1pjbz3Dl9Ac3Gqjf
33mvvxPtaGAdPIYQo0P0i3BFsd48SNOYF1DKMbgWbUg9b+UpHCuiOuBDpH4d+VfPmQzv25TmPKN0
9JP6JTHyzPoRSAZ1f29dwH9f0+99PXaxq7cqygFYuzZM6LcCSFqj0sYvubq6VrX2097tvq28jbJD
ZjsZ/PVUVvOHvm388TmDiPXe23tjV7VeAuxHbHGwCGCE9a/U+Da3zNaQZJUMeRuELzylqgdUXubp
BWtPuiIyD6IRSVIxcoGNaoz2kIG/ued0UZb9MyNz6UtHEehfpdVk4bfST7SrdjnhxrrGJoPhXtxE
2WKeCt213UMncZbcaTfgZ29dRqOcdP6/uQOs9wU6zUZIGB9j/n9NIStoLr4zrbwbTK6gRGU9b94v
detfO1RD+kWMUW//n2efiNbQnmC1QA4M/36DsaA0c7upFO7VyUdK587VffljDuYwvZKKOuEOmeci
vcv9vM2eQIZvrJC13UFVRcm5MR3Vracyp8Ze7pVb9x9zc+qTZw7gLrmr+zl1Pifh4tdtPNXlcBiE
Pw9HGvhOvbqT1QQvdZkv47cxKBxsH01tJPewbAJ50IFO2jgYp3dN197uAVinQp9j9GHy0FfZ5O+b
FCM7ZqM0sFdY9ayWoLfXTtAuI/3i2hM70n9/N/+PyQ9ybPRUTAzojf81+eHgMHBTquSpGPoK/c2y
jk9TbHA+VHmG+UEd6rC7hgMdDEzaldATjb79sfSiUTxbtcsh/99X9IYHsI59sPlhA7QQGK+EgDe7
S4CVLK1n2pzIsAyKQ5SHFPQUuctTM5u4K4lmaYjF7bPkXkIrY5B244I4nHvy5NZmTTK98Ep5JMRp
TmMAQYPyve3oQVd+C5VonhmHKeyt4MIZTeUz56Z5qhQf3S4JJwdBrjvhuGMVPRnPBdHf7anrV2Ov
RLbV4b9v9818dDW8Z4rpQX5mJyUV7e2mL8BfhrFc5mPqN757ZipsO6eqE232PDBRtohmg4n3EPjp
SN2bt1Z3N/oyuxCTFVbZOzO3FbX7dYLExeAvRnYjOjZY1G9tMDDcHlTiR9Mx0xXbE73iaHd7h9n/
0e4c69EoJWj1XGlnPmeMo6tn2HYDde5/P5SbHuHX68C8bs3oW/WbDoPS0P79KxgUX2WZYFWHX7zx
tymCCV8QT5Xo25Pa2zUztJaTP3gEzjtur9sptlM+W1hr0SSXu/7WiAqz49Te9obA0Lz/YFLAcDlH
EUzFbnEeB1/Nw4OguOoe29kbqk8l8uXG2XOmefNjNKtG/YC6WKl39rfbGfnrHcKAWt3AeYEMxfHG
e4Of0gBB3YZPC6bvTKRKRFM3Rh8lONsTseP09jpPdHBNVP1HaoeFws8/t0GCeqW9H3pUAPy7IoIh
fYI3DbX7nRewfmS/Xx6Ub1TwFCSMzf5ltKx7S+qCjJSrU2YOhme9Wd2F2g6KODC6rj1iXMJZ0JNS
3MWdM+jHFu5vEEvf7+vD3Aovuk/cJLLvy6xR06Ww+H4uXYX/VBJng3D8g0uqRPUQVYqaN944WTS9
y3K/2I52j0kvZPB5LsTwXjzj21JhtY4LiRdbza54CW9lAo5fgvIFjr6Tt9nm9tlNSgvGLcsQGh+o
V/gQJaQw74CrmTG8Iwp7o7a77XAwlkC5cIFFK3xztP1lTpvbsNE0LOVTVeDGfaVVYp0ilaUtSOt6
qi95hcfaP+MuhLByetrGLCMMR5qtZqjRDKguzfZllNvDwTLxTdjVtl7O3dTA31I4Sq+jkjoiSKkk
s+JoGJVvQflpmUwlZN/lVZwy8VsuqjDc8medVM74jiL23ySBdf2sUt2b9gPDnzeHGVBcgtxZptc8
G5lPmHQaHU3rwLBldsoZmueU0NCoCl7vASV/3zymtbuaettwfHaz2xA3IBPEoXVqLSDB2dT0Bx/C
CrQnqxTe2Y6UZ+0jpqv1udUL5kyIMq550iaEd5Ut3Pqqmcz6K8qK6HH0amZc2qSBekTryXyi0ZHJ
jKu12q/eWPlGHfsYixYn6Ur5MnemX17tKhrUvWOPL8nUJK8eMFsT2znbzFfAR23tID4H+r730/nO
HUvYJtGSjniWmWnXH1pLBuO5iqAuxKgP8k89ASeovunBwz0HL7eTmpxfdP1cYN63frmHctEPx7CI
uED4y+Rjahs+8w5RZBOvjpqxTIxUk9MpcBaHRNP53pdk0AuhyXw1YIo5G+QltaoR5gzCumo3DKVp
H4nskXtRZEt/0AmQ8F1Lsvlw1I0JdmyXhRFcsP3u43mpawyyDZl7KPRTs40Ho+nzTyyYdYSqxxTa
8WxAtpLNOEP2n8L0z9Au88dqxsbiYxvJxaa5kxE2nLCo8DoV8smKUuLsG6d16e+XMgQeYT78c6Ns
VnMX6bPBX132pknr/mQVyNUZeqxjXoYwYQbamyNCgHkUtJcSW7PkYZsdVw0pZvcIeNt/xueJLyFD
zr70mh+ceAOSBuqaGKWi+hs3pMQ4yIFm69K3uXGGD+z3H7qArOsqGHx9rDvhJrFr4Gh48UepPxIN
no+7bPRJei/KEPdvtHSDRluGQ8pDPWXG3gknHzsyo5lf+sqgNOSrnN+z0Yjens4kceK8wgwNIq8H
1rvubL/sGw2Kqx6OeXOHcrX8yaw1nz5lNqqaPYhu8w1qNFS5MGz85uTf+JGV7hf/3oaXNz5MNyK3
Ng2XbUDIJr+YIC2w9m4sk23wTj3HTuRAFUYKENZUmzwuo7iblDLJsKvY2C99FrX2hbl6I18M/tkT
/FN7fkQ0BX84N78tytN8R4pEiP4isCfvd1nCUHUXYred7tuGYegnG+6CwvbDAhTLdpsIqSPPKyLv
ZhqsnY3PuHO0eLRF3Ktkog4dHY/urmXHykTShCevmKU/xNWkU73fph1dPq284Xkd8aZENaWIHoCr
fpAOUEU7qB9e9xBibvdXKcosOjjOUKERkNBlDsBZAB8bnGKKAmhF3JQM+oZd1DeCTq18fqSjEhAM
TPnS6jWP2o4dZqs/zXydX8DLRHEAo3jJY6sN9UDYHiKFGA+UdDmvqM3XYHTbKGY1ZcPOmc0CjCfP
x/mHn0FPRrPQ+unXAQzzGyCaro8c/HwCbWikxi4JlNnc+UkfGSBrGt3owe2XIX3erlN0imHR4vgy
P02GQaOixrmbztmUY7+FNII9pdpbw1QPH/x2trv3itnfObycbLhI4PKCawC2YxxxbxBIN0NHipNZ
fu6FA29XE/y4sDVaHgnIML/HO6X8SOzTpnP676KLMrInnVnJx5nZq8SgxJ7zP5p2KMNDjkgooDG7
tbdp29RfjIRT7jSUg2zeO6neTjRogZgurRU4fRCDkTcHVVlK4RuRuZzCNnXRUfmSnjNrLAnjKIBp
9p0lSutT+XNYAzij1X/u3dpYjiajj2QfgJL88d8VmP+7jhUwF48HRIwUiO7aDd5yn3/52NvGVCol
vug065xltxXkZt0HyUdhKL94qWWZY1c1auWah5HO37smHSNvkcn8MPSudM5s7yM68BomuIgFhH5x
HBURSlcPx7/xGWLU2nGwW7dV3GB7NL1sJIipmhL0IyEfP7EHE/Pq83IbYYxRCTYVtZNmhAFthslD
QDcgjhHT/hZ8cqWabL8oSVeCTT9k/IqWV33zhODPbNifn8Cku/Yl4vyrhgXCN0B6YLRD5GeKvQ3B
bnxuycPBokdDR51evNs/EMAPR1DWDX7x0ROdcO6Rwwz5c23nITVFzle/q1TXqIdFEsEcm5C70r0h
LC7Cm0bGFNuELDXKlLHMkKx0HC9dRHLXDnUu7hVEWHH0HbitRxmRKPXOSru9tl8Law9rbv61TjVo
8aEP/L6Hg1RCMid06qRmOVafazUtzie3MFET+ubMEzPmBoRyA0o2RMRvnCyygHWCZTr0jeYPLXia
T0/dSKLVnRqjSO6YCNHUlC0w1HEqEnfcF+MUmgfobkX7OS0Chu6t4Nx9p13n/HnTKuA2voa1mfTr
iLYoq3+/ow5u+ThVmbjUN8husay8um9qmef3w1QAl0UyLBFibIyrTUXXMtVcvkwQ6Pkbjm5XcRFu
IPXDhInM8KWBdMhrTuyMVejjsDk9VSRcIcV14T3Nj0MJA1fC23E6trUN7lhuCiMv6JR/kTqx3Mdt
ErQpIzYUzSh9JDtRsirS2AoWEMQMQgxGp84ok/EvhBFW9oxK1Rleic0cxms5lk1+wBMLjeE4Yn19
3FiDdYd9149EEPKX7fyyBC/wkCEhKnIWY+ZmvTHqLkzHWH5SlevVDssyux8t+NLNn62b4uBtMrkF
cxWOxKYwVHT5PmgeZbE3Z333vQgDAy6wX2fAyBTZ4zNBa274vYAkTamzwJiB1LoSADZgfAPJVaX9
VbdbDWxYWOhyIm4nyD8I/41OnAYhSBcubvzDIUpecKKwNtRn4jXIhd5EMHZPSNQF+Wfq7BYpgPZT
AyLOHmLkkB82QtAsZJLvCzCsfMW1eDwGJqj+aSMEbNQKdxvmb13ONkPfrjq/qcTqgtlIjfh5hYJo
6F370VaB0R82TGx7WY6XrupXdTuHE7ZiXOuHwJM7oEh7wtIpgBv9D3u18HPwZ3R2spxjVGeUb3GN
7q57LTLY76dc64hqfKOnTzl2dx8zWsEQW/x1s/hHtBelCd8ZrS5simAcI3Q46AeM7C9HCdjW1TJb
dO2hY2uxl8Eiq4mEGr1k065qc9Re/H2rYEENuoNvv+LiGxOpDAKeZBGI9bU5eeLCpDBH1Mm9G6TR
ByfVEUOIm5LWb9GwXU102vVBrWGgJ8TRBdB65g0r/LyC0cjfKl/xEYB0rf+P5NJ1bd8o33Ob87lv
dbS60TuYg67A9XTbKwjrC9xdK3UXXpKkFJOJIwO83H63eGlfHfua8VoRFzipQQnojKJLwdBWbuIm
faTIWYsKA45BAavUr8vXsO5z+8kI12WVbuJHI7fXPyXrhhcwDMrmXfdq4gnZyYxX4YTG2XvYjl1X
BiHIqTnMAWC2Ldgi6pRWvo5xDPPDkcbGdpddy4Amv7rN0Fi71FAi2ZW+bTTHEtZGcLKGNRVqSvrQ
iHsjaOTDtvw3GqQfweVGAp0pI/lpYwC2YNSle3nyu34OYpdZYnToMmPunjSzIewxctOZLzVuSFR6
RooW60edlG1+Mup2lGZs28MKqjvZwtXOhVrl0Og93fZTZJb6uXCSrHxI6Sbi7fPc+CxFN1hfCtPI
gh8ibejvdQkE8JzqKuhTDGeNaTiBTE1GjM0TSizMkSk8ZsdYnDhpg3k8UMwQf83DzZbzcMNaEQnV
4Z5eesguibey3rQA77pr0mIenrBYhGWIafsMqBz6y6F05jw/Yu0CJX/7FjqKw1Mjq4IxBJah/m7A
N8eKgUVdf89uAI9liSb1imUZh/B2NkG34+opE4ZmF7VMCB7/QfFv+v4gtxY+24KBW/KpC4cRKUCO
+QIRxsqzy13lRMbyER8E9Ju0yBNq1yLx1TeMTHPrc3Qjrm4/rw5aDgGkqCJ8bZ155NgzEKA+yTq0
ltPmWLBN+qrR5X2UcqTQW5dKP11SCMK0NXibM1rJEXbtCiFtxa+0zfkVyiri7KgfFvFCa5P00AGS
5KFh6LX3syzHYsCKihmMeRW5Y8cMdaqTQy5PTur6xn6DL9cbXb5giBLhoeYFtnU1kQxqOn2s30hd
W4+OWrZFskeXTTxy0c7jV7aIMLr8883eqCPb/95w8RQDAfsY9vZUvvBuGnFkYDhlh0TpyLhuG63s
i+XvCRow5my1G+pDWmbGcAc8NAz7AgJPvqsLS9p3dYlbSjzeyCTSnAvmBghphukf5CjEupXvDCXg
yl3Ib5oDOdpUJSFUQna6WoOwY7OwsuIXkp4R4Se17d+H1ijGO091zvqZ3nS1Iwlww19BHvBP5y6h
YR+YY68HJONOSA7mkkcB2xZd5jU3THZZP9TIcWcefnnnmBRHn8IKI4OHTReB/p0fsX3Efa2NENuI
oPfPBCBzbkaSnfE6qsbBniyy6dQakprhsnw1EosjetP92fhhcBODWcIBErDAswev9ghi72/Scdh1
rnzwAdyc/oAjF0u6xEyYJ4FNNewSpegGT6sbd6PibXsLPR3xqWNk3HNsiRu3apMMADLAZwsIAY43
DqGesTD/PArUiHFOUpV/+u9W4Y0jHggdaCPEXajzEEBdAoF+r8D62oBwlGO9Nq/FB/ptcpcOblmU
aRG7Vsv+7gi2hQ/YA0zD35QhkDObqUoprpipc+YVA2q13TSHXXe/FciJM72LG98yT3+tfWmuTDge
DAJNP/IAun6/TrOtQRJ9p71uuvwJNhHMS/hFZGgHhYJ6ir7lifA8BpvIFgfnsoBwtidMS6xzOOQQ
TbaiAIYFpMAC9Xu7N3y7TI5BgdXQfvVCSA/GrXOfJohEp94w5XxMFru3z3XbdhYctt6pThADBVAh
wVgn/AxmdGo10sNrDUmerMsb0WzMaf/2tW/WQsdJN6ACNruKPKFq8Dk75JRjrl8whn3JSyVY0o10
82gvw2o8dSocquc8oXK+lrAjRJxB2pgOhEpHrKo5q+jTW6i56lAbASjA4DNQ/LIRE9Z5HkzQzVpj
K2tn8GwYmbddRPVi3VRLD1UN6YMDdcEmLa+skGCdwaKrPuBhsXR79P1Nc7LNjuN2XAgjOWz69mbj
MwRs86chq1mvza2+CKn84DncSHuSgVy+y9xITTt4cMP8jiL9jccgiAdpCy4emSB9qITovX9fDam0
6qVRLrpkSMMU+Dci4XKrX7ZplLjVEeC+FRQeT9xoTFPkfq/7qi5/DJX3YyOSbZ3mLNbMo0GsisxU
zPc5PZjY9YA9zn6ax+I+y7riUz6USIwY8VrTHrbXev8wBj+kDHStQ1hyku6sSMEQ7MrM3m3kmy7o
1hPlZgLSWJ55QfGm5kclAu+75ckIHHLEtvDKRNTCSstoluidZ/UvyAInU4zyXXBhCwLL26ax5KYE
fkLGdcLf0vtmICzsDgwe5+l/GDuv5bqVLcv+SsV5x+2ESZiKOvdh+73pnUTqBSFDwfuE/Zv+lv6x
HthQdR9SEWJF3FBcHYokNkxi5VpzjnlV+X18XcM991cjKQpsy3uv/XBM/G4oO1+s+eHFno6/Db37
e4OAUZcjOJgmvajofg3HEUPccxO4Id2QUSvGmzhIGa3OuajaXlEZQ6fBy9Edlul9u9xp505j6kQi
xOxGJtXhl2wptXT/oqhKQ98ovaZduyyxQTrp7ZUxzmwyVbdJcJgqaPq822X/ifmXDk3trCdc9Hl/
XlR/G0FCf4ZnP7ex5vxeMrXe3p5xblqjVcj0giQYbs80NGhtLNAKO8i9ZMYuzfhpjDUOGx6/RAOD
ElxvX3sr4BuKyatnG5rMv/dVZuv7X1X3uTxJlE65yAoz85sWE48wYGpeWaUXulvuQOGTfzI/mVkY
UsUbZsOv//NH/O2uwu6BbQET5xwWhNXi7ScM4e3wBLgdwm091DaFYaV3YcfUfx8JhTUl4BWtH5ys
Na1jTvb2hzqi950DyE2M+Ak7QXvAQO79KWZ9QOAxWgPX3qLf4oQ+LRvJNNSnfWzxZxNnLWrYNiRB
YMDMhzAxlN5NOWlhckfriE4WLilkR+25q/Xn0/OOi8s9Ty/Do10LmcEmFea9EMH3a3Tupq6duvOF
6PyE+mSZoAl8D8WD0srgqHV+3G9QFDOlyqSISRXtUYfjiUCE6E9WdsqYwwyX0KZZYsYxmniXiTye
rmukr+I0JgW9xuVa//kD/OZThlqKx0h34e/NyNj3D+0wAhnXjDa8MAOZppvG0AKawMYMtMpSofe7
ukwd87o8l3bYnUfVrSyrDzEiFWnzY+lBBWnSsb+RqX/KkqKWt78ezvOMRQPGqz0szRUsvun06GcK
Y32kAYHdW+c9Q8IIPLsgbkJeNGyTrLXKpii+AYymOTQo5nt8gtlEN7AZnA/kLfMt/Kbi8ATVEf1c
so1YQ99XRkYWua3l1vIiNjKeT5GTN7LVjXkOuVoKnbbTMusugB7SfFCW/Tat8VBM0QjnzM9e2Pe3
Tws3oZpqR4OGRCDaT5p+qbrhbSFYo01u7GbdJAMPVRREVr4JU/4keocmg/xg3ozV5f15QEiDNYjO
C45b4jrP9ph/NJMbNYyqbUldCKjw03FdZXrR6fgwRApH15qhGPc267ZNteL1tN1hKw/+ro+dubd7
tuaBDeG+acy0MW56w6R9isjQ75/qHP3HjUb+LtFQU01XN2Pw+i0hpQtbrVe6D2T/VBX248p8SbDz
u/y+ealLJrMjYgvxOxi6s1wv8anKHoa4q9U1uxa6tcV52fE6q/wSzQn1WySbSbtZjiW0CaDbQkqD
rLZM8SepYRqtQN3JZ1Qs1nUjpsChzz0fVuR6SP8SugPkAVfgPLZuCMZqM0mPO77vhanuljdr48ze
bEskc8vt3NgWU8jREMEAQdHxbVP7GVNGy63Fn9EDhgdIasvhJIk9+k+2CuYGMlnGOBs9ez6jU6Q4
2qWBTiw0J4B9yERxaznDYQqsyushHghZfLLRtyX3jjaAbRK5wie4lTYAwZ+LAGzxUTqV4fTbeuID
7xqhNP1ZtK6V/0xCk8u0XLKptigRa4mkG/1QbWPHTwblnbwY2s+p6zS/f8yqwX9axIhLRZkDyKIg
qnBXb5txGkY6ABGabnpWsOyv0k5E6RehMsw/tTXFdCWC6LUMcie/1XlrWDsptGfG1Z53XIYJlVVy
swgv5OOjhfDUhcyMDEvY+ZW2zBgWgaQMS266JrLIW8Zj7GPLUVHM0SwLTK9NzA/6TLGihTj/f6hE
dNneM/vOPNg5pLoVAkDNyFemUyH1NpFjHyGzNNU3ZaCtuqda98ZDZhJcfRUop+SjuefpRZaHY3aY
EiW6T5lmsz3qeDAIQimGvIEO5gRBvIoZisidE7Vu9BDUykWxJQA+XVVWRa8Rqh5y12cj7nmHNWdL
q4mAbwSgiM39mPpqxtP1HcdmG59pW9hHPQeZbU+G8ZC6VoXueLJWg1Ma68C3nF1c0Dlmfsns2r9O
enAydeaZr4GhheuGac+2L7V58Fw666k05TZPtPAii8bykibftFZGwKVJLICHJTA/lUoFHUclw23k
Gy5lqmyCI730YJt6tX8tI+d1gqSxy9xabTt9uE+63vpWxNp4mVaN+zAFQ4vCwhtOlbT9izAYxJUW
kYSG9ciiR18HWwgl0zWvzHBHvEN7VzYkAgoxjiCtNGI1iGg1nStGgfWm9YuD2ZftlgkAatc86jbK
awWYsanVV16Qhl949U8nh4noxqR9sc1Hq77Swym0KalK69noIvEN70G/zoQD7b2KzV2uaeFV2VfW
oamUeTGaZGbHOo/yqsN486m1xvEoq+oxwaXA9BQ34wbvVnyBLH68KDBK7DpGStc1kxviUP2MQWlm
bQctMHb1EAfGKhLtl56J1roRI9nilRY/W2g9jkhZ9WBlllVLigfmt9ZsBRBgyuKm1pJkxU7K3zfa
cEr0eNiGE1mzuA36TVWjwdqhyBEHUbMfnbwxNTe8yw3wwKb1nUWY/lsNB+WkkX25Y1La3GkwwY8e
SfB7kQ7ECXXG5yorghs3LGFrmEgCWW4vCy26zaa2vGDINGz9eMQZ5kTWxB5yyndEPXRMYQubZmPT
BO22RmUV6ZH5RPaKWOOFi3YUPsG3qU/StdbrsEeK4VX46QBzh1dW7OZf9agV46Z3GPc9QNANIU/4
8nPidMFBEkFBNyZnteE8N9amHLJpVTf97RTrwHowZyH5yo2NF8QuCpjBnPZwo5W9xSQW15txyCqW
nQmee41O7FHPDDg/RjJ5uyIozWPLlyiuIm8dSoRSrUqhREasb1Njo2gwmYR1U1gf8J07X6TWYI7T
M+/gFdprbYrg1MTSXvtONV7lWtWtDM3SvhSJFT8hfwCa2FXqkk52/DnWWqek+WzkF5ZvBDg6268Z
HOV1YBbuPkervQFc5AKFVi3oLIeVNycxMWMkRReOPpkvNo5bO3cFpr1+E6K2uY/bAdZ973HmU8Pb
BkTOQbIvvfxVb/vgRx9Zd3Gi+z+y2BluZQlJpWj14bntSHhdm3bvbQtd9uXnViTGZ3/y2C2w47NX
3F/xo6N33mWBEv/CUtq9H/tce/psmzIBLNeGzo3m0Ao7GBhUMibymlhrdckegzRDuQsAhu5HzS6O
bqoRzVNCYUIBOz3D95VrIDBiW3fO9CTpfV7YqefzdNv1YXQGC52Tll6Wtg+iVSu9g2NPzEViOVc5
cNXIBc/TlC86SlU/s8AJyCqhqazrVX3KAvuTFVXmrUlFkhZY5CwqoS1aWyKA2mRap+QGbSpzfIAU
4L+wrR+42MBKxkRvHoombW59GsCgQcfgNhzFrVUl9bpN2/oY9yXCukbp0FDz+RQFmPrzyevWqZE0
+84tok05dg9jkoZ3prJf3W4cWI867yh9OR7McfAA7ydRuOItRo456XNfEiffNYwOL/sostZGMehf
7UonoFK1fUdiR5CuMWIHj6aJ5siURR2tVJ8Znyo56ddBJbqn3IvrJ4839X1mBqm5slCvXeOToFtn
5M33Os3zPYRi9kI8BnCUnAQziAcBw0Zy5crCXMuoGz8PiexX3JLkH5SjdB+N0A52vs88ZGI5ocoK
4i9eoKbPoOGD3ayTTbceDQzuKM+LnnMrR1Mxg7hdFTqrOb/iaCH8Jmup7B9a271yI0YfZt5Ut5jY
1A0OhHivJubz3NzmjRy8djV0YbnvDMgVK2rd7jKOpPcpieBCIY0xPmGFCHcilub3lr7YkTlX8aNt
WhcITl3gkDaGelc7OdHYoo2uGb5aa5s88R21iVoTSlYxWAk7tZr6VK0DK/ua1SK7jCvcwoiYPO1S
G2trlXTIG3BXxHsj7LO98AaccEPZXbfg3gCihd5VHoTBZ0vVHm5kzkjLWOclgbW0rrxw2vM0jF8S
IoQ7RE6Js00q0YsVTzLy7yx1vvepcY1qNX/JR2FiYuz1emPXhceoLGCGlrUtHnZSlhgXYe7Y6XGm
f5VBQF3na/Y27Q3AO0ag1eiT3bYRKzqLJr1XR5vRaWF7k5ipeq7GqrhLU8cbt7qqogCFQKJ2yRC4
D/iC3W1RtofcL6w9qRDVZxFhBA/MbksGpUNS1IDORi+9da5LVPw5CzuvyfKOt2NzsBQZ4HamisuE
WnRFrCg2fj3Jdrx00l1hpjsvs8O1FTLbG+SE2EPp1gFAa7znPF1r2K4fdcSLauWjXb3WyghI9NR2
iEpF5axiBAv7rFUvkqHDvnVIujMIQ9jmXmhiFAGsl4Tly8ASsxf9OG0iaSsgj0o2Jz0bvoBCsK+o
Ka7HnnWBMeYck2Ycy1DHD145lM6Un2u0l81BQcb8yk4G6eAYX/sUZ2sr7Qu4sGLceY1Idj2ahw0l
gLMx7aB5qUjRuQa2J9bIf9Kromu0a+7LmspHDe1K2ezCh4CRp9Yb0Uwt6pufIKnzveuQhpQUgY9t
TnbD82jq32UQi892pn2yjeRLW7SgMnETx6sI/cJTm8ZEbjMpDrdAdfOvCZTKA7Wre2clhf2I8CoC
UZbUu5yG9ypwBnYEYdGT1F5hzx3c6LtfBnLv+To+0ojhwioeXXLP9BxhhbLzawZGA+6A2bBvZryf
wvYagJ6g65fZFwj1m+tUWuGFy0D+3lOdvrOdNjVWyVB7D2gR6vEQd110JazAuuVnJRhrGpPxlP2i
ASRe5/BTKSZsedLQ0+drSGPthI1qoLwcdP1YW52+HwEgbOPWiu71yK6uARaQ+VJVLxFm0k1VQdJT
WMrXZeWJW8MexV1T4K7VmCqTq6nDjwqZO4F4iRmd5eYTi810FUNoWzVd8KJ3LtZSoJ8byy2+2Pjq
Vw0TgjW0vpQ7egSQyDayqfxsh9W1XQeSQRwbL8hhLhyxnSpjLOp0aYlniUtqz9idHth7Z991u9Ze
8kzwAfLMu6D5HT2amB6zdUiNtI51dgh55/eHFkLzs1+O0Z5Y8fyLN1TJVS+r7nKK4AFgrcsJsbLG
eUiaAc/M4ZOtscKKLZZhO10JN6j3TOFZziL/Cnc5tR875acKS/pVNqDX4nKQOKi5GQLkRGJh8GPJ
e7g/dYx1fpDAy33qRDe9HMsvQw7BLA3s7Dk3QkmxTd2QVD0sw6gHoGfyrDgu01yPIX3tdcaFPYbl
aZoUbzCVkklBUhTo7OYkNDPfUKU73yrNDZmO+fK6C2No51rUfKXhm75oVmj4PA61tspD4cEjDEYy
Nub068FEg1kyAOigUDv3I66d64aqi5an5h7t3nUv6xZNckGM9S7J6unCcJt6VUapsyIEtr5gUlJD
O7SA9sW6fTGSCrQZm/y7wDh/b+eWAK5gtP4GtMW48ZjDgNcGVPWkg5cjylDTN+RyS6JLnW4baGVC
o1KYm35KnuvICVHJN+VFwCKWEz6fkzRmKK6h2XlPmdHhIY7AIaFbkeqkJ7G+pUmE7XYaRHmL2D9+
TAwHRRD83TWdrNKFoRZauyFuxxvU4t2lCGtr7/pJ2b5MiTVtfOS2W8+J022mqPZQXqiTFRZVeJ+0
mdwhtK02QdZ8GiNBkE7kGJtehT/KKlBP6ZDFX/H6eJsG1ccauo6xdhI7Ojp9phG0hf5uNfolij6H
2a3llGBBp5RM0gkZ0Sm0EGNsoQbmjzIpPcRrZwIW+ifefUZEsNectC27e69x9Opb2+F1pX2SWt4F
Yz9bIQ1PQCoFXWsUK+R7HDyo3cjf117i5deLi1CghM9u+2SqxK7sOjfDCuaKfoMbK+i2oe8UxXZO
n/IOCSwnlFtlqkcbZUVms27ZI6WPLZ0cUEpnJc3UD752EaHlp/ZP4tjdETww3/BNOOrikfls8aQb
TUzAgVZr+RMM3LFbDRGMuW0+CLf8lPWjdtl0FlvqyktQLNZeQUelRq83PNE8oR1gRrKo9qKdvCOp
b2Gwj0wV2jew4jzz5Cf0XI5OHKc/DM7Rtm6QP25oYkbiYplwennF8QbcKcbeQDWTXy+axIhYqWaT
lBXc7NkIRucIkxzdOkRRvjoVZm4X+z6MAhJChiZyb7Sm5WgWGeRicHWCwWaDEcaDdtM2KmXaOphB
DroVLTPreZXn5i7QR9oivL3Vize5tX8Rjdl8Kc9NmNRtOhgArl6VnGSEFs81fMn453BuH01nXtWQ
QqH/1SAZZEghp9VoIi873qrWwc5GboNWDKNJLlfV2TdmV9Db8pKANl5aGUCV1plzRoqq2NYu7B5K
9kM5CadmtF8O28GHqyZ3AlpY/iQr3AdHDHlmvGmcCL1offarqvMlWq66QlDlq1WJLCjbAV2n07QY
bbCq0JyLYjF+nX2T8fXMnxkuIuoaTERD0/Ivjc6mV6RFY1O9ZiF9o5IKemAoTS2oHczAk+FMF8Ut
hziEn1ZEYvYrEuYgn/WxnVWpKcAB/4MYm99GAdAQJNtw5gCm1FEJz5OMf/RPa70stJam4S+aDwy+
RL8KZp3BHkgnvIoGxUEJyAVfw2Vn0W+44pXefI+cqpoO6F8yZ9vwK8rTL54iJbNAPuDRdmQEmaJx
vSGDxheHmkUo3PfkRXyY9Tmb5t40w8Gj4EyG0TKnG1nvFcVgYXp4cEZ0WgZUpS6R9mdZH7a7SpsC
906Ca7iDQZDKazDK7bCtmJANzyJjAwf8x/Hgo8+AMLVBPsVwy6joqu9xJOBLmZK2mO6Wn8wNa2dX
QV+B4G/PkMlAyhlQCc0QDsi6HvBVfJo6bOrr6Tz+GK3I8DbaWI6boJPGyyLpNBG4tbvE0ykX01zW
ztESnXkl2jTQrwyPQWsDFsRkAlFF2gB0iJktb4FAQwK3kGPMtBD6SmsH+UFz/zfbJifQIyJvTmYn
mQo9w9s7Au27qxei5u16bmxqVaSjVV661svSHLeBLjaJwlm2BnMwa6yXQaWImFR/oCu23sLIGFYx
7xTQDQg9wjX9m1w8LvW8UDUGZY2uSX2dh+StXtIVK5IdIG2B/DuTbvdFWvSD7ro4nHWAAnWT9qPK
K9Rp8wNWrEK7TuSdBiZwuFvElosIK01BSs7U2Tga18ZAzXHIhRAFwkrGP3ZRyBdfscwLQ2rsPJix
Y9LsLMPZRqnFSJjw5dA4dZPOlpFwSSdhEXG9eNdYxfhMAp7AoAYphLdl3d52Og34o5KayDfagF/+
iqEo8gc5xng0llXmz5My/bdHw8MHNWv/XYnBnYnR26tZurB3bNJvL+zKozNvRWmbXcIGqZOjPtgR
wRWtd9/otktwNKKAx0oRkbTOh8wpLrvMIrjXwU/2UZys/psZHP8c6w12XGQS8x319rCSUcq2NB3/
wtQc1v2GwU+xRiZNbtGIJgM9URq36ptB/yK4y3EFkJMRl+aj2Q68363AmVPgHD9x1BVXJrN2mMSY
lrqVVGyr/nwO7d+muRwq6bfINRkokyX47onooqGb9xXVZe8PbfyJFknnIE/tckQCQU+lc4n5Yy47
zuLUhU121hMi7WJAaJ/zXZZO/4L4+iVfO7trgpEm614/40kXb5Nm6vG4Z57l1HtzDJP0mtCgul53
VB3+oaVI7jemF1TTvEX0q3VmkXawD4hC1tZFo58Wum5YoV4/So6uvGyA+tCtmBdEnEBFN772okr6
FXww85VMStFuJsMFByT82r802R5XGybTHBe6NtWjfw/oWqBLidRxTCZ73E+DJ2iMTHUJCFhYfc8Q
oQcpZmhOmGDUyBri+jSZ2GvTy4EZMIGP1l3MQ0giW6iJK6OOOyNbGaJq2kvZ00NYQ75hqIPWnMUz
orPyoZrs7XXkw2DfQUyMSxafGXfdPEv8x7suqCvOaWa0p2XKBg2wse+8IOBpX6ZC3Xkms7x6PT1L
SjC9urwfc8t84fUSzYsew531/4SycbaM/vMl5koe1Nm4K2xmf79NMltCULLIHjs2xQWkQ9HW7v1g
D2VzQT1lDNxdbVKskOtlRx3U26s2WOADaoVxFBCxSMnz4C6dFW9yYk0sFcG7Ztu3O0DKaQG82tSK
j7ILf19ehIt+R+AymfEguvHO9DGrnoVp+9VpGavOBNrsUpWQklfVaA/urtAqX+3oYKloVQxMElaI
f1W4c7H9qH3h0mraLNO8Pz+076Al88VmzQJkhPoDIimU4bcXW05miVO9M07uWbxYRkQSHpM45I60
I1VuKzYP8sBehXIE4yuz+kVMWxljlJx0V0b3cqya8WBVA1zXTNOUPGJddKDQAHNGDhAO/WaQpqoP
PTyz5A7Jcpk8pCl7/Dzwo+CDF6H53sqFYMOwaadDMvBA972HJpuB6Jgp+81pyTLyKrwEx4DUMZA+
cdjMnY2+9DdwMJvxpJUjhBWkLSU9lA6dCUSWZEiRKBT93PmxUCKaQ6abF1ZH9O5m8dEUbaTPNuRO
RTumabNZlfY8NMZIVfu2aset59cEceTZpBe7qUDOvZe0glIGTLOGZCEDjrOWOjhLkxefyAeX9m1F
MC9KjonGWer40UApvGco9KM96RhJdFxhcwpXcpbaZgLA3BWDZBLSCIKpohMtbsJCyrpt4YP6qe4e
S1X3EX2Amek4GZD2r/FE0JvJdYQUJWNZiVG+rmkjp0Hgwf2GA138JNcoYZ+P2oPK4s8f5ffiBsIq
AkHATQYCONd+9x6sjd5sncTXT71GlM9xUklZ7Lmw+IurtEg+Dy6UdLkStDwAmo9ZTeMd1+tVXfYk
ytLaxohJ32mGeII5by8zTAdiFZp50u6aUQtOsBzdaVtK1/XXiJWiLzjKOWeU5azui2i6PvOgGov9
8LiTsLvc/dQ1+vOCu8vPcTLeGPArJgHZ8sZmkvWIGtYsCAMZy4JQCoVgdcumpqGXjRzji5aGo/8j
aZQzEabQq+amSbJCW//57L1DvOAkRBjM7yEjAUch9Jh3z3hbsgnuhph9M+Ts6L6sUMmSjUgu51PZ
CVntFiHHYrpbVDFJ2iBZjpuyrm5qZY/Dlz8f07t1h2Mii9RgLWcDMQccvxfmdJrbtXhGYirDmJn/
IveCSa71Wwi29R1Myhx2LZ6AV5ukF5JrB2yOya4gb8t4xgZrBj+9JlHZ1VIPBmeM7eg0yawpgi62
LswkIeQRMch/W8/Ic5j1A1xBKrVO82J25H/+WL8VbJKTzSaRH4BzE+j1u3enQmFsatTFey9vedBt
RytfFvdPdfZ3qa4sG+LVk8j4dePENLNApJ4dORhb3ZsYzcx4GkMMovtxYLVc0aZiCfvgSN+rkzhS
UFn4EFBtIA16f1PUzFwFIMpinxVTlm0V3i6Yvy5JVC8awIOQ2gJLzKaA6efsaXB0KZkbnWjufMC/
warsLP2iQSzkcHgqNfdNyvjVSVKjgNpI4t8NCYC4mph2om4zEvmhJPX3SsDVCQPm+D0cGkRXz8Xz
P+sUE+yYZMLJNFgz5FcY9X5JrBHmFvhjegj+0y60Y9aSZ7Qdw4ls20YxNIFk28tjF2aFYjA/xvuQ
CC+GRq3RbYCxwgUpTDO1rjQ/1z9KDnl/0glOPctJaSVAFmen9vaQHTszIBMkATlvIwliy00S217V
bl0nFLALRZ5tqlTRjcqmJLyNqEubD9YDoln5NW9qKEBzzvyCcFFTY0h9d+YShw6bOejiKGMERxe6
HSB6D0elGlhIzC7va1Z2+7nJc1AZK71COEXoxIwZWxzDiwgsRmbC9mIBSJdRB6Fqcf4ulaEW+RPP
GTRVjJm/dDZFnlc4L3I39CDZzHbk+Nz/YpLI/UGKiV3tSJFldiQ0YJWnZTeAK56WWE0yRv/EeNUW
RwiCOfedN5ozdlmVt/iIbOMB9ruj7WOsgsV3wIr9LSehNW5RVdX+djnOoBz4rYGraCDq0FSQG5nZ
EDwQ7yebtWmW4vNg2dhiWiDsxUVmRFb7NA5oCLaLVIi+GW0vgCt5/BOBGCqBVW1bmTxRTbs92T0i
8eFFB428ra1BS7+mPUKJddyGTXilNWBXFnFQQNWPA9vGUYYhy7b8W0AU+r6MkEtgMcjYWe5E0k2z
BzEdtLVMUe6JFWHiTbFXtuTttLQZDOpZ46ZsdfqIceejKPMSGeqQdnH03XJbGTVpp7OKqrYjPnUQ
RBMRg31dsBNcpMf6oHnyeZHRI+iEXMJ4ULqXXgdhYs8WvxtBdjAM5sNGMuL7sCNwScamp8eo5YEm
t72dJfYzVDiEG6Zho5ZbVFOKXpR8XtqsiwSObjr9XO0MjXPbgCVZCRmNO4QoIl0vFXLek1p2ohfG
z1m+d3k7Ld1LEpXoXqLY5fKlSnKjLJfStHVoessbbHAGbheMcX797BVQjnY4G+lnbU0/UMUxSX29
PKCs4Kwtii/djdhi90MbaPvEnUJjqzc2tEIVlCLm3uTTb5budlWhSG/WE9maaclI06ruRZim0dax
YIxe4ZHM/a0bGLG3n7zMcvYRmVjJBYto3p4Q97fNg54xhngEGpIPL305JZL+1gzvyCqLykvEvvng
p82gHWeczZEJvHeHAgkF8Wq50MFAlOKOOZLmHEyf+29W24A0uaxrqvQrM3Zq85OZ1InjbrlgbXgV
eo3ZHhOFWZw4z3Ks4p82QUTymRgZoz8mU2fnV6GwWybHi8t+ymOe+5na4NwEYeTDZCZBHLqMU3pq
a+QyNeY7YKgPPkifak88K5DHVZR74545U47BBQ9OfUADEnQPS+ealBFOuK01syKyCBOUmzIlE+sg
zs/i0rvFcTq/oUPSE7r7iWPKFIPIiibQLyJBiE+SxdviFvoMOphHwbTcWMUfvM3P0RTv1slZIo85
xYaMZ545Tv98w3iyZANmYUNKY+8bSmKcxC6u5QMNGIeGAvEQK9MmoIjJpKzEMXeYFMdmXqdbYeZd
uwOx3Ot7koujW1RrzM+LgNvrKUcVP2yGaiAtes57zTBu8dzc55ryk3ut0ZMKTV8zpPsKb0V3Y87I
iw2uUoaVTqd7360qV87eBCEWvjCqozXHRAvA06roVQceqMpkvLFz2xo3ovV0f60lKbFvs/3XNled
zBpxHYYReTylX7nJfcrOuVoH3M75sYQQj+ZvMAb7VI7+UK5n4iau0yCq1oPdgDYiWtW+Tuu4/Kj3
IN9bElx8JpITDal/ho+9b1G7xhQnI1uB43JyeQIrgy2y/50uRDes2PKXOPrSKEJm5LhPKJKDe99k
Yo+kgu4iyklAf9sS6RI9oQY4U9EVvNeL+T+oCLbUbdFNTrtV2Lwi+pSpveEKh/mqJlYtvjSH0ASX
MWZmdGos+uDRukXWrq+zvuuLqyDswv4+1izE0oVjqpUDJbwGDGmrh4BxGaMdtFHj2iHx4Yrc2vau
8yvvq0oaER2NbpS7oUbYtx5yA1Gi1nKFkUYUcMNj0ftqy1ObPdp5yBydMn4CCjC2GbvnUFZXvc/y
cQIExwZFJ635CAkhqtf+hCVog3DTKhizJN03N/Xao1OX9QcV+28KcnaS4Ixw7tGkt/BsvS1dssAn
0sDu5LEYtOElElPS03vXyQEsmQZNtOaovxhEDqr5+udS9ffGIhec9rZLiwQ7jvceMNEik8yyITNP
aDRQ0Y1e72rrxZ9/JpGsAxIH3ENrOm24lh6coSsiQcqvS7txCTNYXPCmMkp9zj+3qk8Wgzd3J0Su
YS6b3dLDGWmXMXv3wO6Bo+Dao4sjjx4wK9lB8/4fcY4YLuhG6+NnFOAo1BK8Bzj6yiS2uwfD1aJH
H5G1uVrCBUgJ5yfHTsdq2DHGi/aElQfZZSLQLmOTODcP+nPxH9GmjEFQzT5ntPP8yV5mnpDDoP8R
NiT6otXLRXqjUZM/GO3ovVR2q6tNg3LhNBqmda17eV781Al5IMmLZ/07OOop2GbVxBIZnhPLbXIg
RphvQMb3pE7XlzJpR1a1sRJEZPXSG7/A2Zie/3wJ6c+9Kzmp0Rmd0U4UjqTufF9yKrMqG9qgZBSC
fmpeoIyzpVnaHktgQ1I3HCQthCn/TtlWBju9pRy/iYsGb/DS/kVZlGdHSXrnTy3pAkn0pedPW5jH
xXgbxT4TYnoAJeGJpZE2n9M4GySJy7YZ76wI1e8lbpHc2calg/5Uy2TTrUB1E49JHTi7KLVY9tu4
53OsEEZZ/g3eRzN4YDIpSA6DCohIgC6CsaZQbYpDNxS5uwrdGSa9ONB/UYI0VZffgCNk4wl23XQQ
2G/h8tCpwF+TTqrb1nKKrWuR0uWEQRrPLZNFfb+QMaKu0iNyOZHFPy6pGm0emoTZEGt8wxB+JL8o
UR5SCJfybrVA0nqkpOE6o6v8g9sLjZQ8J3ITSjMgGpIaYXR+aJkVTDkWwmZV1629XagcCCOmr9xN
ANgt6KoSBY5dZ5vOQK37zcED0L5GZE1ArDi3RYKm5/8HGlv3X2DCpvarn7HZMzm0u8E+Or6G0z0F
UXjn1Fab7xfAIzEDFK4cWDAVK+LN+4Hs3YoWi0Pctk9fTDT9WusG9Egiq8lIBXe60Y1UgOANKh+5
jmc0O3i99lGbaiPeu6EMIQfqoCQu/TM453zj/q/vw38Gr8Xt8rJv/v1f/P07nk1GrKF699d/PxYZ
//uv+Xv+3795+x3/voq+10VT/FR//Ff71+L6a/bavP9Hb34yv/3X0W2+qq9v/rLNVaTGu/a1Hu9f
mzZV56Pgc8z/8n/6xf94Pf+Ux7F8/fuv70VL7DU/LYiK/K9fXzr++PsvXKb/eMLnn//ri/MH+Puv
C4LD2qhR/+d///5dr18b9fdfrvgXbnRKb12nv8DEmQWhf52/Ynv/MoDeoobE/Az+cp61k7egwr//
sky+NLvZ+Z7//lJTUHH+/Zfp/Utn0zr3Adl50BPR//rvT//mKv7/q/ofeZuxNueq4Xe+WY1sbLQQ
i9iC88vAWrvCePsyCyI9FakbVAees3qd1KHcZBngj8miSgqduP2Ai0YOytv35/wrwaaz/ZixXuz9
9XdNuFHLE95HVnhoatLg0eJP0xYqorb3W8M4mOUcmmin1v8l6TyWG0e2IPpFiIA3Wxh6I1JeG0S3
1II3BVMwX/8O5+3GD0UBVddknlQuMzy3XWF00x5SjBXljVB201K3xwneyE/Z6gp5MH32pMXFsw0V
swtaLMcRURnafiiZlPqSIv6c50X3K+ZVe+BINNRVBJ//g2AE0tmSlcJevjJfinpx2mDuU4l3kXTb
bTUbb8JdWsSvbZw9OXNNTjCSPEpXL67Nj8T04m9NgJ/Ipdu1ftabKPoIX4ivdaXBqLKtNcVugV26
SXaq1rubsSwvTgPS2W8GS38nW8n8p3Glbnvqro2qV82eKNF5LxgUlIGdqnm09o59q1LH8L1MX6Ou
cvr3NAPYiG7H/WBT8YvRthv9TJbtTsVeOpAIn7AtHiGLvlhODTa/MdhXDZP47qvKDjsHlRTV3ZVB
kBN45qJnYbLWKGOHvxkHiZ+ULVGS/YBdysizjdNw4/d2vkEofKL1A6tYIoDKKklqkv0+KN+9qK6u
C6BFsHFikuspIQt/EtuISAsQ8n8BzLEu2XpGSZt09r9pGFQWENodiddX6+Qf2PgdBNAch3bV+3aq
rz7vnObrtZOj+bGjtRaJX1sztb3T/Z28NkhHGx0UoKMW2MMnfnYH0bWrcAoyVGkNeM1rExQ1oC+7
GZ6dQixv5kDT5+EO0hdSklYEQQbf4gScc9mVdqEFqpsd0I2bh7rGfDANocw9iC0jC/xKfGl5HqVL
wXTPVVATQJwhpaklgGatg9L9R6XsZ0Z3ox9vdqzE/4wokDVBap8NsMRXq8pkphJ7/lgtu2JKPzxH
fUstG9u0gJBV+Wnl7mLViOw01siAqqa9afcFSllNH3cAVBXmCovjz52zLkGx5vo3iwg0jOQz0yzb
Ko8AhhhbCYrJIEqmH/fU9aFq6r1vjkMWQlwZw2rRGI1wi2DHrpZ0CxzcJVKBhn2VuuOzFbivelpt
tF7yhbHj+i4p6X1MFsPDWKQcvU4fN5S3DmDxLjOOkzXeoYMkPsA2NyIkQW6Y0LaIbatURrVhnafO
fLYnffmglpi38zTvM0oOa2n6TWzZAndBNlxcnVdsJfb1DSpW9T5Yd4t9wNbphnyblDay3XIdCUK1
ENeCI+meWv5O1BaT2Bsk3JiUMC76WEV2r1DR/FyOVWiqdR1olVZuBrsdD12uab9OLJN9rsbBqDrj
rnH75Kqm6hw2Q9oGGjNRgrCL/Naqoj3oZrMG7uQZfxQQwaHSzsdZ1046EcW7oq/ugNVKCL7eso97
YZ89NU42zF13eCZQGswdWBUsrn4+qK81Bnk/r0SPFB73XMmMoxigqntOqBuYY0bv0qnLsLOks1Pi
OBRecilYxvCW1E1Ep+P5c3lFafvbK2lDAq1g28NTZUl38GmsX/NlVoNWhBw5y55POp8nj1yWoQzn
zM2vj1xNfDor7hZ56KfsWRv5IhFAhXmLAaSeD+ni7uuxjsrytDrxDVXkpcT/0Y9OZCTp21I27Ger
CWW6NjMPT7+Q4HrAI1wy4cv2LcslKvPygDr7n5IKfBW01Gjr5nXdlYvYQhbtAk8WfGr107YFYdBj
lt8NgKeSjFlE4IMSaF0eDg+/Y5VrJ+nV+hFlVY/cz41KCNHxOhphpSJ04m3lia9wXCTVeVgf4JAs
XKimA9Dw1Rasazi5hYM+ppx83a13YBLqYFBbIIgzi3IEl0Of7bRRXTkNsoPRrR8txFoSxYpxKyrk
Sf1ifajZ+G7XBUCWsg0JK0f9iK3BJUksVMwiOzJlWH1GOp+F6D8XZRAYavQlLK3kkrs6GUqLhP2Q
mf1umpI7JfCyG022SKtD4kIBFixFXJ54rvvSZv07BMv25AB9mdUPpXkciPG47QfSesDsHWbV2caN
jDTXPSs5ER6dwjXj2decpXRQFIi9TCsJF/4nm5bq9WLKcThUglfIK770ckLSb4moayUL/7gdvsic
KX3T1X4N8rG/ZnRivtqwryYHJ1B7+cGopAZBadEDpZGrxKo/jLX6wXK4M3vlOiOn5AFO27uFccOr
D/bwCxytf+Pt4CBElnCZHb0Ju3yqt0Xe7x12P1urn7aJilvKTsXFNMynlUliDTLmtfGMV8cr8n3f
km4OX6IPc2k477E6Hde+WJi5Ju/phCpzrqMYl5AvFyHDmJEc2Ph22vSt0IO+yazXqpvNJ2Mwq6e1
07auico2ZgkemQMu1kWHVlHgMIFsq/vceeYWLe9e2naUmuXw+OWdk9gpgsZjcfaALpoBejUWp0W/
y4Sj7bIiHbYl0r2C8V74GAb6oA7GQEsq7I1siNy2fS89fTrVeXk3poyp+GIcbb0ftv3S/EVI+zV6
OB4ldEMsQ4U/kwm3SROUaoiEsDxeUV7kIfrmZQMqfpujsw8aS/tFtbw3GnIcUtJ/I8eWyLFbN8zt
sfSHuEIcXmg3IRpgYhpJUyIXr62W7zQWrD5zU+fctA6bgU7XN81MrGXalSMKYKmeNE7bwM41XH21
fk9UUZ/iac78ZBhQt8Z2vXuoxN+EIdZtmo4RODgfWzcmmNTZPbIhm1VfMAuOXtD2+QZoPV50MNU2
0MWwtVfvWthJ2OB0xt0nDwxpIVjjJvaUAhCwVm115T9zEKpxXK0Q1Bq/nDAz2ALjSyGxGfSEn81d
vSkSEl9B5vWhOagk9Y0An3W4PiR6FhhTNrizE1759mKajB8eNmJKuLPiERjBwBFnsWm5gUoqfQg/
ltgrG5Y4Z3XQE7e3q1clGGBMBbY63DKoPP7QkkmoiTI0i84lwq3cpGhosB1eYzcBVZFTP6AF3ZfI
xwOyIQYGjh7S9bUIzF597pT5ZFsFQmRNu+BCTmB9Ce/UMpvDf66+NxoKKNZCs99parmbjKWOEuqR
c2JTNY3OJcNu52bezo3nZE8mQOlP4+L6rSNf4porq5qqL0l3se8VafmVTO/AWUg2HM1jYmUpDa4z
oJlKExUTUdwFJqPGsC577T1JBKL6pnvjndlpmhHKqtRDrZvyf7lqDZsszZydZeZxSBAMj1ym/x1p
txlCixvqPy8wiwkhLxUWor2c+5fD13F8V8Fh005BFwMUXQ3M1QVEmCRFEzFqN6XSuclkfSbPa7/W
NcD2OIPj3v9X9pSBOigLqrOyg3ftyg3Cnz0ap39kEQzRmHo7fR2/qkF3j/EDscu4T98YJKL9mRB4
b0Zpa5u6bDpmb60tdyTSkbDQqusXeyo8s+kcbxlfDcdsUBe0oRRsw8Rjtbq19uoJ+9uIdcwkFjlv
q5YBGljrLMg7deYRAd3/zOaM6RbqtAV6WPdpYfWacJOW2pdpNY5vweL20Qq3T5nmzrvcXrcUYPtB
E3jWFpBLixKZMhfPVWbKCPe/9cOQoQm6xqpPuDLWAHISAFEmFFHfJgI5R7/urEVba38Q+r8hr7AB
QYbrD5bdHBap/fau8c1SegxFmxz7soAUJr6srImfGmBAkdX0zhajfLMrrV8Dn0PAzOPJdZf3IVHd
YAX8sLOahshDehMmmhhWe5YJfNlyU5r637Svdl4yr2eKxC32lcjJye9LlmxEVGYfa0hrUU/aVCRA
qPu6o8pAZhd7qjluKuNf2tkU7UMPkjTr9qqrmE/KaPlp+SQBf52VtmqjwSlzPL5Y+/WU5590V4yW
L9A5BvZq5PN57Zer/vGywTed8UeLW+2pHK3GF8XytuY91Kv83ifGRRMJYyxHm5+wMhMsSVIAee9d
FtoOPEWQOjV29KROQJ3q83HRrOlgUMU8re64XpNarhHAhvRoJZ6xY6uRBK3TiLBzK/UyTtpGTOI3
9pKg1OozxBbgCmmLAaWjUuM+T8Z1Cs0ufVjeyRfGst+cJ3jlH0bMdLZMFflC32hyv+LSppEdfzNn
RA/WJNodb9X0Y8AHDTzPncC9QgDjMLDLvwnpN6c0NsY2IhYnxlzG7pQ6q/1IF1ZMeawb35klu2Nv
6zrFOII/2So3qM36fs2Qh3Slt0nGHI9j+2u3CksiJl0iZ+tRue4bAdoZuYWM/hEkf5raGow4FEIr
htvVdHPtw5CIQ8lyU0FZu+6B7YV2rjPI4lstqQ/hpLFlmIRKr6h6RJ3q8lTk7Z6kXECLajJeJJCr
jTnZbZiIOWQd4fp1PIJRwg0wwMvwawx+cPxWf4Rer4j8dc20KUAwiehvxBF3Rhd/KZsMCSk2r3Qp
naM+/jXqTwJDT0iW6B3ajoEBZZjVpT3aaBhZ5bohnSUAhbFESM0/Gfr1hKAptrh6ceEdTHuK2skw
390pf4YzVu3NsTBo/iZtP1XL3wr5hwfkrv4p4u7ZEvPGEQY3du74Cf+qB4nZV5TCvGT5je5gn487
RUdjUzDDLc9Z3e4hdet/Jk+3IpbP72nn7oxUXuhTV+DB3T/YFYhcOC4Hne5y7ejczJLgkgr0QkIy
8QnJ6BDguQlWqdJka8ZEtqJt+SBSu5OJihDoQj0TGYCOA/xtUC7tFRDcpuRrfG5xXPqVbu8eCJQA
Qcu+tqujalHCTKs1H2LQxAEZrPH7vPYptqq2VwMHCE4ElQg8xDAYT9APAZjJxD0YA2QwqmbvnI+0
mUVj4IOPlxueoPZvgW9oIywbjJE5FS8eSHhO1EeDYCfjkm0mvYFJ05KhqU1V/Ox5ba0y+gXFz6hM
nmahty8QTIaTCjKhC4xkynDNOeldj7E9FSu5HrSSeIu8ot67pTntPHu2Qstl4cWPqBkb+Ptim8Te
WXjLeCqx1cYPRxlvruZMEsy7fG671T3CHO72ljpQouDw1dO0iZIRntmyFO+GJZ+GVixBOS7audJk
9yyc9iSxcvgDbzDubY12YwYHESnO5CGOFAc5olXQGmPeQ/U3twqJzgHTu3xDkARQB3QObzFI0VBv
GmULVEP+mDkVTdSSiO3MxldicKeKki+cEoC+VUv1d7ssKTaFXcDkKT38n1n9NccJPljTr912pgQd
D7BrYGJPmUbDPmLl7RV8JSSSk4iCdq/CjhAmZqlvCQh13xaxvKM5pSgp7WY3UYeFlsGrDUDxa265
Z6pWf2mW4TjoRb0dO8YyCx5yqD3NWV95J5HxHmCKKOF/QYJAwHiRpKNsltbOXoHTQLQQOpdqXZ7H
5EfaBldRIuuoGXG4qyTWkr7DjEQr9Fd1bM2wSfTST1yLjCrPWkjO8M5TzzWQGrMeKGwq+GdtuvkB
vYAW9wXFm1mfGq356NNEbpY0V+k5RtXH12ds1wfghcsGdYH0a7PSOUe8C5TKKuiz6i+O4GpTMzuO
1IQyKneKg9J7hk9sbY2hM4OPonwTx3GLlf7fWGIOKZIXvAXpW+dZRagJRQvAsoEiwvJ6Yyv/VLKS
eyMohMt+KuHLZlVF9ouOjnpOlZ9GU5jCu9ar48ya31QOmeaqswHrcTQqewMF2wup55dwMfEaEf8Y
eFlOpZMkz5rUr1UznzNWZdHYa3eqVBZpmqUeW9t9Ez1TyjmjKTZYvuREHSVmhvHIRdVjf4h+vufz
sufev4xDH829vbFIsWl16C82bzIh0sQY64G5FjvHnl5i9tUoG+wZhZGu3h3cBvxAzL/sOgftzjXB
O57SzRoUaMmcnDyRpH9ic2ZwOLRzTk5IlnwmKRxMoqcXTigtQTvUU5ENFXWF/Yi4WO9anyh/CAZP
z+vygHrl6UFMKhncsfLGNtv617K9C4axOlgD/wbGAATJhpFu4uKnmus9TaAWJv1C/yU3NgnSoFnK
tzGXO8Yx9T8TMLc/kX8SgBxKNmVtEu+u1C/M62Uw5y4EaxylUeaN3B+6MVxm3PWByAy2ns780sLa
oCvq5Ds/YrNvDPODCS+frk6YMjjw1JWpqbex49kbvXPTf8S131EdGAGh4jnrbmXz+EawetP+9Drj
hGGVLwhYeGs6mgFU9SzbR+jqmWSw2YJ93qQLGW38vplPLXcdTprPXE9uDc3bFnX3wxwmjTSSLEPD
YjEGU00EVq0xBJ4K+SU4D/FMNy9WZ+7tHqSq095KubQ7yLDiphf8lr3FfK+W+QmaFQFI2Uhw+2Tg
a50fxtXJrO4jtrB7NrmPOOpsC2nws2mTM0AbvNCGch/jVD86/cqqah0Og2OhF82X/bTWMphiNs1L
0wV5MvsLXHAmXlVNHK88dBJUMK/1q5Kkzl9S2XpGVCVTPoNRqzl6J1uduutUU7OvdbdrlfYvhGnc
O+NWa0Zns+IJx/R2QBW/PvzVX0yPX2tj/oUjQMqaF4tLU8vQJR2NhA8WtQ5R7haWzFutg7vBLCiC
FCU511eriCBjihJ1uTcTkDQOO4VJMEE9A/CJZXoCEHSUfT6EczKRfGdNw96rgGFP06EqsoOVWiwm
G2UhpUbFsuOs1EQc9n4SM2oq4hM7ziJ0rDxAB7eGLLK/FFxjqB3mPQWtQqRxbR74CeUlpne2embV
HbnoNEKT6/MDJvQpzb0c1gHrcY0dzBPTqxK349Fr1gPb1+LYsHa+UCb2DJeLVyj4iZ9aSDc8CAQv
5IxavCsgjdJuirIxZ/EjMWQD9Gfi6Wwkw3Rq9NkKTKVKWDAyIus77UiKXeCpiFmtAeJxlRi+0f+a
o+OFscJ3Rif+CDdU74OJV3oFfbJ4SPqhDZdRXghm4frgE2IQH01VlFfHUoAoCqP+qVz2E/pyH5Ik
sO0J23quUYsvA5lGLUleYaaaZ3uK4UgluohWcqp4MWsYHqI7dU5rkl40cHhNCm9//wg0jPUdDhu8
Ws16LWq+Ui7MbNNMajA4n4PTtKda4CMEUBHE87wpHabiwAM6NI9K+4RXyIgE9LwImvN4LbvsqEJd
Y4RFj5LXj3kW9v6kGp9L3bnEnozmhvE3RRLop6qEe9A02/bhmXCIWiIlkfhxTh11vDn2NUUfihYO
i16Nm9X3mnzGnWQ8PbAOR4/Q8I2dMdsQbNYzql1d6edIn/SVKF5Ucuwr7I3Cfz8cOqDGxnjuPWVP
98n8xFr+1Ub+z+hsfPd6ceMuLKGrQD5puhB+gNi5cggm440tt/rLxIzQZuRKEW1d9s8dlU9yXRDJ
CM3cd6mtBj3wjKDHYJ8U2XYqlZtikU9l5GI/FIjr2lWWW9mS+pkjTkQ4NzYn1+7t8KGrG4aHUTRx
aA20rN4Cc0uA0WbnjmiHKyd0wh5NTXc6msMTW+xkp9VJpm69pesZJ33UuZ4cRsYz2Apm47WlN8df
kB/txgZgJNZN7go2DMMgTjQN33ZpPKPDhAGlJs/SdkMKMIjoYYHnymdHPdxTbSBzDDZkRLR9GJPO
HaRp2ocTRQvcEMqlMY+BUS12tLQSq67Hg4YFYNjBf+YEQ5f3Ns6oEjkkTPGsLuP4wjL2BCP4qg/Q
3mgc7wKDynkcpqy6WAJnru9Yaf4HvzfuKhWZEnvKpUlOdWLHdywMdkQV2TPpsVYOoLk2gBou3TZ+
LAFEVSp3mYgnp1e/zXIpI9goFWN8iXtINL4U5nMbd0cGjytH47i1vIHDsnGsP4qpXpwYVYV2cmte
6MpV9rMoaTk6IvkCWaieD/j+b5suiD3m9UNf62U7dNWdsesTKHqms5lkypWKu6ajpm+r6skrQcwV
TEEnwyF6DG1W0Ro7r3iFDRIy87pz3ilBLxaIUEnyUuu8OzOpfkGhSRnp7vCTkcpIB2cUb1T7tKKA
feRYhCpkPe6+6kYzF8SdNtOLAeoABvdU5NYYtop8ltiNfGPE7AGsZJbNTmk1IHWevC6DCGlq9aAp
EVCtOXwZFCLfLiXZISm/taFLNsXQWeR9zhNrEbW9LH2hbBWlUi7LYG3kmp1FDZYKhyLzQKVB28EY
bPTzEdphAbI2tOP1gi++2zazyV9PCRPNYs/zicNjccEpV1niErv9u6oyktMwmQZK776MDZvFxYRj
4uDyvWW9XWzhvUyo5DvrkK5z0CHEf1PxMkcpl1VQGHLTOE/t2B1Q2d0Gdrk+14ke9QzuiPiDXbCM
DgA7rToXsXdpXf1ajEysgQyHK91OK5PQhJsAsc0r0HuuO20yhtDFy+xLMqMCokBTMDkrMwJ8eT5L
EXSxqm6HD4oliBJedqeCC6VmYWFqZ/p2aHmNvbPnBmIClibfTRbtZNTGb9WDkFNnqo+SkIvK9jbx
2MRmiEI43aNILClvRtFv5DSmWwKnEtPPnAnyn1uYO2Rm2r6OKWJYLMWPVBm2fyGqneJpIBUgdEWu
v7JaPSaFvgHzG/RO/sR1uOtdx+UhqeZTMyZLwSAEY4sPHovXf1HULX0GP65ZR1Wttp+6NerP3F0f
sl2nJ0uFoBpWpttHcHfzJBgSzdpmnpx8THkuETxE0Pi5Z7o3dLfXFLMHDYE+hPlsInqf2uWrs2nK
ewJrjq5SEbjCt0L5qQSp4mRHyFoEONoTQUsr+BJzzsPZjv8Aw7uQHBlO9Qe/2cDLqT+sOkUXJSs+
ArvXbHzNudomnWAkZ2HWUlk7qsjTKh7D/vFA286GB0ly3NdMPqf52sblnRy69i5GlSlFRSs0ICwv
mCyUFlKC1c/V/NPmXlJL+VSu8xWoTVEEI7bNYJmS79H4gzeAhXGG7otxZM7e8tsyLzOlkrScjVjW
m9vS+ue5cag6b915Wp/5qZBn184oRA8ZxqDU6M9W3h7nsYqqxQFjwOzqnjX6D8SC6QxArwj/+8jF
8uOtZSjNPiw7es+16TiRxukpjsuUo1wG7YrvTUm/26l5T+xdvUgUkDG3P11ppemfsSegw3gTCQZN
QzmnTd6m5GtgsVDTw2nM9jyUtIqKY7gwlb0HBmFbGxxjxA6xdy29z0qZ7p1oI0WYl3KevyrTZELd
D3+6tjhkA6mga3PPia09mDFqL3M1DlbL9zEtsXHsDNYXjQCVzRLxvyFq1brMIT0LPB7YODnmVVSr
lhI6eFNDTxUcrV7GmAxi8ttST14IatDkz+P6bVKzIYhx9ge65hwzazjPwK1cu/yeLOMGgo1Xkxvq
DJ5gjyoMDcJsk1tdtgSpCYYWDSe5A3UXdeTb4Gg0ZroszqI3Do7oaCRspf21aoe9pPQUlCZOioeg
UT5Qa9aI0UEVioVCH8YPUXt1xnBOKdefuki7sO+SbmMgSnhZp7RCQgOVDUZUAzaRkCd3n3XCeMfu
iHJiAcq3TTRdOYNAYPtQWqWdBx2gL9IZ3bz6zFHAvs8jKZ8JaEw4oIg6tpkmeLyAfmHNdm5L7NTn
vGeEuMltmunZMHiWG3241NaQnpLRVp5AMfWfxCRZ166ZvR9yC8AKkf9aAGa11U0M24hzVowFPAjQ
YPxhWu1ZNsaRBSYfm0DsGuxHYvOlB0G01SC5PEIiishZ2gdivFxZiiz2FutO8WMCWgzIgWVuI/S+
3ja5AdyV5LppO2ZyuoxGOW9VHsaNZmT2FYG38ZHojz0tLtiLY2E3qJzO+kapf5oNTX4zpC0Aeaab
knVQpbY7MWsXEDv5iW+rPRG9YHyp2qI+rZKQ2uFhb6QWp9gpSSNKlCqIJaDMrCjW7YKjyLfEYt0N
d9R+KrxzEZSK3EdWvlAC9lvXrpju086e4tJ+h9H0hkJAZ20aI9icxEaY0vzbms3eUc9Q/c7LA1vJ
E5R/5dZCbeE8WXP1XCvzu6yYB8O/cbZz66i+Z7aPhap9x9C6RGT+cIoNxDX91smUkGwv+CHlHJ+8
ThaXRXUjp/Q85qF4mMUmLkfKbfW1b90EsvusIDcXWR4g0uqDSZF9sORCshUBcroTWo6qxJYBcWPz
ETvTUdWBSbEJ8p5IaQithgvNUNIoI7qGl61nx4tW68cEJBXQ7aOH0REWcD2EObvJL8wakMZmOdG5
kR+sF7lxcxcmDFm3VkGGXX3MEgJ3pNI+loRk3Wn0FUgbNBoC4iNe0qaU/kKzlPmc0kz/9azP2b65
2T9iN4fr0mvasMPZurKX63JGNf8vtq2wL1PzUxKTiAqkZVdgmd8StqADz3vnPoYr6SqxrjkKNLH+
0QETlHOYBhZfTuckpwrw/QEpmrKXxeK+i06OUW0J1tLOohyKwqluquGuA8Q0ZQG7h4mE6X/9GA/D
GuupozFDLwGhFjSO49DVi2+Pev2dFG0VEUAsj87UrxvQquQ+gMc9aq2E4d0v6vu6Wj9cVl+O4e1F
Nlkn5g1c/sJQ7D9LlrjHB1KTa26pz4zzbPaZZXZSwDmfRynm54Y4Nn69nsJswdReYQEKMihjuG9y
bJuffFn6nUb+oEGXYA/c1d0xWUdOm1rJmzOAjsqXcTz+5ENaPFv2OH7MurDQ0rbjsgaMMxnNk80d
kzRNaMjLrNvTLhu7bMeAKn+Eh96Jcutu4AO0Izhucz9rS7Mn7M061s7UnbzMRFxkWXGxMfpqPheI
1pGEo83qijH5q2auusv0FmTlqs4Gl/KQFWQxxfO9TnURTsTAwYns5/iamrW+qRRiQ+vCBQAz9Fxu
yENov8qrlvGbH9qzTkkdeaZ03iQAYmpDJ9tPQPsiwq3bWwcyOcQSLLamI7RnAvbSvTVUAyspuh5/
ttf2SppzhgENhCJ+kcnwdSP5U7YaUwqtRh1HaA7WQ7N8R28nAhMqJ5/Z+ukVDA1WK9qzqmndUQMl
/cqSYHJCN8Exhrr/ihALcxp6n4bdppPIfZ0M019nrNsXDVnlGWn0FCTNGZEav29NVTBIGOXT6jEu
6Ial/Dc0oAn8zjXYrhkIdVgwqKn8yHq3XgNbIdZD01IGyPX4m1rLeInLVY0Y2c5R3iGOg26Y33XT
wF9eVghCZpnfkPjTXA5FlcN71JgAkAkZ33TEzHR3vNZqXmsn3q0+XF3V8YuVCdfi2ebeGAejJRy5
5LfVzy6f3ks+lcEBGuY5SMCYiOAt7LI9ELp1kw1GF6xzPW5I0xqP7tQplIgpwn70/0FS9nkoFAds
TxbLN3BE1Y3/UnGk17P/WvbExsVSMjLgSiL+XlEE4FNJKtO6pq79lDr9u5kPZZCi5A1LOwVa0rje
Dp+De4cgiqlQIZ/kmoLOPVf5sn4N1ch6t1irT8uNfx+cuhsoEj1M01q5WgnSRy1W8j0WtOrSNo3N
3KtLAqliOdIcQKQVjQYXepVEWd7AyCfv88lwS4T3XpuCTdUdpgpjdYtj2AlTUuU4RWvWBbiRLxrm
9CM8cy+aoGYQFIyjhpshGEdU4L3m8kjNEkYB6zHOLWzNdW/qH15hJleRtdNXYs2MAeFWSpDUg/dX
xnP8XCV69zolsgwbIbzvJLOs36Is5W02lvjaW7MgVMmyyx0rBJgHPOzejmH/o0Jy3fLW8bGz0CVf
4qdaZfamsIqLUuUhHvS64qKk/VsOq+JhxHL+5AQwB48uJ4o74SZhrDXkg2iiYsa9MhK1yva6ILcP
+goVPpewvZkUjnpPU/SX1QJ97uddZhLLTp0FFtNGWEWj27rnDNjErtGNCS61HH5rrEKbRW04TBqG
cpyAfAQHw9iuqrPsSm6rHdZQaMAakqY+auj08DypVzraNNspjKY6HyWmc080Dq++0odNPngPtOvS
WT7ktgYjdVO3B2kPHNdmj+6ZJ2f4GVwpDN8GS3BsTdabkrH3nn3eCPEbNd7qQWj2pFBpkkfn0DpW
uxnmLtkvRPGdTBJVELqOlmQ9N5iRAr8KKidcXPZkLNv6m9ElTO7paxWeIBI755twn7UFJKZV5OvL
Qn7WqU9JKQwGy3zI7urqtpQmMk1Za8ec1UI0tIjvTIVhPGJwBaz41B81OaVPdWYYIT6H2Zewthiy
1WJXlF1LLOBsJUecdRLSIk0f2rckrMdmes/wyvnt5KmPdR4Cp0ytf8gWc2/L4lTfM44UO3Cgvq6r
yXSlr9QfjCY6O1ZznbYWQuEN+ziqtpIND8WRm7HZyZT6e7DqOISrBS9Tijpiiqu/G1O8nie14qk1
vQ/GAqhjkBAmLZns2Xcz2YAP0EEtc5H/5kKvtiPYdcZmNokn/6PuzJbjVq5t+yuO+7zhiybRvVbf
sarYlEjqBUFSFPq+SQBffwZKPveK1A7p2G8nwuGw5W0VCgVkrlxrzjGhkJe3tEHidcXqC4nWLL5o
SWcdI+9ch76kE2sU967vITVkIKxeIubIkIuzaHjB9UXrsqYHaVmeqc7YMsP3FLZjNUs0c7wPEWnO
4yHtvxUGOgQNcPArDd/gjnkP3eARwza+W+UxbFlzE28I0JMkHeLSmnLTMaxjDBZ8ASyufR9wb03T
rF4X86JMgOPXpCSRt4leR2V4w8Mf2KgQ0Oaim7LVcWeNQ/NKhOt45yuOtWqNHuyS33BP3Ypzh674
5oIsthZYsqTsIet0KZGjWczVGh7TrhfsIQrpcmp02/fGQjHU8m4IqXjRAEV8OXRzixFGOUWjYQ17
GUQctEo5+vnCzwf6oTwGwYwmYHsPAEkQVy9r89ZRGIdB3m0vit5YF/Aw8brDeztPzKChi9AXyQhF
tt+gTq93oqiyt1ZQXlpDk3JarNt1po8xy3/pXio4yt8Uj0rXK/HX5oG2TPgLF37b13tqOCT7GEd9
UJo0hDgJBHdqbCpLH3P7DJy/zqF54HFNHfMJPZJ/4MCR32nJmNL0jKaiciL0K07v3vqMmm/zKgyX
0kZy5yd5cqc25VenRj47jJRutq8kS95wd54TS8aApAkP0ajZ97mYBpaVOs3n68JCeoWunfNSZK5g
+UVPfo1VW+acFEMrOpiFYj0DxIgWXdyE74i2etyElEPbobeHe7w/CurgRtMZqNP7PBPJ1eyZ/ysH
ELYJLXKjjjZh2ORHuvb4l9IgvJhNoZ1YFjOAtJalvWoQ1t5MQJqvSDiG7djZ4BaZD73x2lVPccOR
CVCzdw/8bQz2XhU813lirhga6Dd2Zw2UHU3TnlN29sc0Nps7mNMxKk+F9SvOzBMKnnFewKreCiVS
Wfe0154AgIdal61c2E3Gsthz5+aFA4YDHW1gnly37fA6wajWQ/7MrRzrYRSVdUcKElhow87yfqkV
9JmUUOOlM3lEZiMh36cIUzhz8YoJiUPn+sGKWcsWLU1MTij6JO7q+0ppbrK4qtVV7DX+XrORRiIW
UbwbPYU9LDkSBJuh6iFhZ2BdF90g1FUe5faNGsRtuxKVHz8pwosPHurg27Rs7XMfJkjdXIWD5EzJ
U+3BcsdazsikRl1ceHD/OEAvjdb271WvdZaNXold11n1xUNss8fr0s4EWIsnuskxwq0W8QqRzsMi
K3v6r1hR7o0whhLhoL/t26pHnGGH61Km947eEB+qkIYmQ2PZO964t201fSxGE6tOk09+HTqFNdG/
C+lzwuRcGqNQy4qXNirbfN4MzjSg16NNpZr1UuvDaJVnCK9iGj8PEzN73pomZF8rKBa94pknDS7y
NkMPvB9C/uohGPRVOyK0DmoSBUc74Bg4ok8l5gHs5INPzbwvNEWZpbWhXwhMFHgjlPTsO6V3aAs3
vx9KM/2WdxibZqnahTfC1Jjj1giDlsLJrGkGJewZmTbqVwP10Skl8wP9hgMgWjXN20gTLe2UUP0a
1bI7CEFAfDmQl+JgL5zXlZKeDLfJziUI3kcypSGJ5W1wcLMUlDR1xI7ZPG1nvUqUmcHhjC2Ckbnv
qGTJ6rpDdIxpn1xp94to0P2HkkLqsShoYQ9Ayw6dXwyrqLScb0loRs8COfG7zLBa+uhrIEEBl9Y9
ka7cBDvRLPFT64j32v5qVQnPvohjfC9D6EZY53MKssgOLqGfjgqtWhrDikR8O5hwuRg7GFtawt6z
6kbJrW84/bqoovBptOKUXA17fPVLY6JiiGYfKdLe1CRx8mCN/kBvuSMDW6GTCF2Th9RUorcUJeqD
6STtAepvtRtwge/CbGTHN9jwlB5BzWhrYoFFo0cFnxVzTnrNuwz6aC9FG73hmPWXfVwh8RGm6c4p
TkKW9toN4uVoRJytW1aV17QyTP4JXUPy79IyLPxUvmiJG36rwviOYq/fgJxpZikziTf05vU+Bgmw
9ULbIibB4v1jN3VUUkTcLnhxyrxbB+7I3lXDT6VH1+wcOkdzVlXGz7yUNzWOlnnWoFiMrd7YSgwo
X6ncg3cwP9UF5osRrJXUNXcq4b3DzAViOJ/sRi5avdR/8CPJcL7RFHdj2L1YDDafCHvLYTIo+zXn
8Zz0bXw0fTVKzqethWfGsnNOP+ZWGcCNsGmNpAR50r7XyoghHi4y35DaSw3F60uhWc2mbzViUqww
eNDCnJM+YHf6lDF9mDIP0JEVfscNbUV/tnPb+taLcqgWGY/sWvaD5JDg7VjkdSbjuncKETN+J2eF
LkijBRM/UWIcKsuQB1qDnTzMU6cLvoVmJjZG3jkrkNMeUxg322iRX8xN3huqaZRUu5K3kuqmTeNt
NZ2jaJwMO7MquzfP1b2LH5iZSW+WOV1vO+W3Soz2Co8pf2VfcQcA4tyNSU8vRJ+6wFVfnf6CFKYB
/tLdtfB9JsemNRxy8mJwebv6q2qV6nOHu3fT5b08ja0ePRa+7J/yJsYbUqloMg693hZbOQzRUjZh
v7Tc1MAdINyFXSI4xjczzJj/AmGhhloCXxfhvMoK49WgiDqQPdlsI/pL/uwvxtbETqqBv2k9F/ZG
YTRElSGuQbQ8+WdzgVCuUFCSaLJd6irZM0qLh7olD3hOC0VZZ4Ffb2s02Iui1nMaWeN7xfT+aLkZ
WkyZSiY6hKlQ9zmawWRVpFC/GYUmy5iBBBbAjCFx2gi4RSWTH1SalEUH1WyTzRAr4lBBOz/1cSx3
iT8QkdAYIWdrcuVnDrb3x9GGQQgXuWdoRX10S0lx4zRh+xq6cb9Kk7BaDuQ8PYQNiuNlAUdz0YM7
mUVGCdetREkPWUxddBmvSN344X3aK08WoXXzpkr0HcDAYJcD2bn0Y9Bjx0jFrY8PaJdVIl/YatOv
omgIbv8ymo5DuLDDDYkCMQBfxV0Vpu2sCDAGclIg4I20CzsUA/lm8jA0XohGC2M3ZwulbN584IYL
kAxYIYwiHYeZn/G42bZefWV9yJYcVMYVnmRj0Q6pXsz+ClHL9LkqrXVEYQPGKEC9UXO4/QvMh+UE
RhJsejR058hDLqxY4OA1Ecl1yEFk3WIE+oE/+Ze7+INr9v/5mj97n/9nxuZT8Q7mvHp/b25eiv8V
7mbcyP/3v/3Dv7ib53n1/vKPb+/JP+7b6qMrmv/fD38zBul/Ag36G38zoY//ZFcWjoDFTKapivn4
X/5mw/kn53GD7GvDBspI6vH/+Qc78dXfjPVZVQ18w6ZBQrYLT/q/r+/DL/X3/mbtI0fFdgwuzeXq
BB1PSzfViQ35E7kGEZnlj4rinyOlHs6ByVy7M9Fsma1UjrzSOU8SsToVrAyURGQLzkAtJRsas83B
ole18EgOcFC8V/IGcnOJFWTK2CLlmp1FVwkT++kG/+sL/GzI/oTTvl4wNmwBRNdUQR1rnxzZ6ODA
izP8PmP4VW4x8zbzXofOmFRME6w2fSp7YTwIsC3BXPFh75c+tPrfX8RHi/Z0DXgP8ZizSzI0hUDz
8aY1bEwN0JfkTItYnLzR1l9StE5gPWMXXIGKWEiUTfD4+0/9xAycPpYfSMfzzr/zr8kp//NvFYR9
TXla5+egzhjRNNLOnukz6seBwRlN1pHJalH4D2GcouhUu5yWj1uMDugJ0M7hCtmgc6s3EsytjP1s
qduVdvz9Nf76OAEV1xzcDDj3kYd/+nVSz2CuW2TJmSCh7CAFuUzwpNgCLKg25UbFIraVTW8ejY6w
5D89G9Pf/v8xTNcbhH2eOaSAC2D/At+v1SoCCVdnBJ9Uxwg51wNFZXRs6RJjCwRhalnQ4WcjrXPM
HlrF/M9wSYoPo108BNri9/dCm36PD5cDTRUuB0Z+khoN9TPKZIygk5hNDtKpSHilusKQb6NotSMT
qjpdBTQbXkZHqdnA0TqAHcG3p5vFcPAJUvJv4gzP96Lthuai/vmX+vVFAjJgGa6BCgLaneV8epqo
e82wbxvnVBZqvkUIMR4dyUAS8Xm4BpZFdFLrAhwYKaKTKFJ2CI3jP9yi6yP78RZBb0dbwBXwq+mf
ea1B1Egx1npw7ovKX1tmW1xQFqM3VBT7ts40nmPkP86tj60QMndgYmOuO2aYrAH5eQgCjbZElBAk
TJral0GIe8/K+0laV1NbtMLcK3XDcCSv5ZsnNfuW8hGMryus1RD3D2VPohETZKK5eO/ajReVe6lq
OPxbLaUzJP0s/ZJ5gKZmw/RDqerYXMpxGPeegkTRb8r2jlZ3/uwFkxeNcllJ8NwP2mJE3rKp8nA4
uX4m337/ZH2kQ/Kc4xRn2bZssKg8V1eGzk+LdkoAXCX6Jjoz+7QOZqbGm4BO9lPA0WKO1qQ7BrR9
0FQXKa3WOtv8+x8/4Sl5qnULX/onSLXvJqMhpAzPdPKUnVpqyMGDwdzzlCJfhYcOKClIypUj7Lci
NvTz7z9e/Pr1ySG3XPZHY2I9OdMi9NPXHzp0idSwyRlnBE8FCUW0PF1zWu3MUb5BAC2erw91P6ga
Tagg+66hUR6pjBPXmeXCsm8Lyy/XueeYctEQyEoMEcLyY2eNvKiDPvAzCi+gIybqvNySqKQdm1IN
14AX+J+Q5RIrZXi8Mwzb3Oqe2cPwOLZ1gY6oTWD/O6ZL0yI0ey5KSTMNfwvnLtII0dWSiNZU8WQ2
145t5an9HGt5czGReRwV0vve4qE193Rc0ieS18tL447eDgLSsA+uC7tVqeRE6nXxnIYFf//v7+6v
N9dxHZ17ZHH8oyr5hB/pTHTtsjLjs8IWj3uANe5caIaP4DzUNpo3DiAOUQ6koPSXCqeZPzxcH4kr
07PNiqQ7BuEAPNzG54IkpfeEu9yrT8zfi+fBTaY3alqhMCbgxMpq8w+bufaRA379xGkJpAKibyD4
yh8fJ1QCUPMUU56ob3iJ48CtSHYsYvr9HAZyfOwEIIU0A1QbTLBwygVT15VCMsYfeKt/s2EY7PFC
OCYIG2aFU93x04PtlT3zy8LpTxBe/UPj1Jwk2lKdd54fkAhoquFNEtXeUsZpjMCCpwkvuWstupyj
X0Qzfxyj7skJ/dPvn4lfdnWDUtMyXSodWDjIEj5eF+FKfkHRo57wR4Rrre+qnUBwh+Ygt561HP6C
cAdt5udj+Ien4deah4+2TMOh3rkSeD7tUhrqcicXjTg5dWFfiJpKoMNkzAhQsMu3Ti+1o0Dbd0a5
BysbFhfB6MQd0eImaDsO1GKBREluegbBG3ocTf9vvy48MixEmgFybnpjPt6aUqXHI0tdnFRDNhfm
tIR90Bb7SvehOgQEPJxs8LyMaXjg6Ykn1uvvf5prvftxBzWmewPvSHAZHCU+XoBKxoU1EId58nJX
eayHlNm5g3ZE0/0el2MTrhm+hzd+pTCrJQ7T/0LjLEI3xEpzcfNK/dOWzuf97no+4f9a1MtdLANx
gqYDKTbcaW70/Q/f+WPayfWNNYFFcedVjXLvc+niaB1uSR+RKMTgUJ0jFYGgyWq8zSovPLR+4h+i
GCNWpubEScbkEmCSKbcTXG8bEMQBjkBozbc8g/JM0Iz7h4f219fFVZ2pCHaYWwrrM8HJl1Oamkjy
s9/T2xF0IQHhhKkWzAZe4YR0PNcZZnYmHCxpsfGH9ezXBdTVprgLEzkem6Q5Fck/LSIW5vExodo9
V9ICEpAEVnNxEgfldN2SI9fQHfjDT65Pe8KH3xxalWEgGpoqfsq5T+tDEOt6kjptRC5UQqBu4DPs
rqPcWDl5ni2vyyjnoYIWkdbcJHZTIXQ3m3OVtcrSxhfyPGb4pPXKZhRRuyge4YtyZhnzG2bI9i21
X7+XHuJ2lPBfrqeWOG/Vh98/Vc7np0qYwqZ3yXKjUY3+UovaumcXZju0J6BZBYIvvdyboqxWohb3
Q5OwDflafMjTrhlnzMDitzYuL5U2skv5pY83j0pzi8MBJkSo0PrJvR7FrLTOcnDTmzzKniBtUQR0
Wjx+Vfs2B9lAtUH7unygaSPfya8aztcKII/IVnatcLzrqUO/AVIvVyn9wR4DvInAc9T1x8lCtY1z
j+qWfLWN6lRcoVMaG30olY0WxxhZZGctUimzVdrZ7sljojY3mfwuGlKAlx1qSo0H003XuSyzFZTs
8MV2euQCqPIxnTsB7oiwj/gEsKMQounJjmPxRWGVO0RkBSyRk7f3qaDwGplwoXMntwLFf9ZnyksK
fvEWu2m6JOXJ3DtNo7XruCLtbWEH4bEgffF74JLmZwsj3/pNAS3aRwJ/0bNC3Udeyg7YRijeA117
Rl5ub4FFliuXmGoKORMu1+9//8/vDaZBYWscWg3cDUS3fVpITVdmQ6RV6qnMTAoxOLK3Pf6yYyRM
eBwQDP9QxH9+3Ch0KEkdlVMY50P180tTRwYaGSsyTmylzaWSVbkeBIlHMwgtTIN//+UmVt7HV5RP
cwwiT8iUYWn6fBZVzKbXGcWI02B2VFRhUXdfWkADexJG+7eUQxZuWQd9kaH48YZDZ7cUdt0dqKMv
Thg4Le4D7r7v1JgVrRrzqeZXyXZQ/XpNLECyUYegy/6wuU5trs9XjdlZaAZL2t+cUUcYr9LUa+1U
ArHBGMjofQ43gdT6vueSMvr0iEQrpr04EdoHW4hv7lQSt8wUvjfSkjudhWJBUASC31pJHjpe0ssf
bu0vqx9Ln87DQ/OMcDWu9uOCOzoMtL2Yi6xLlaglaUQarJo4WwktaeFzFS5qFdd7SLpEO45aKx+y
GJNqntRzxBzvpsok/z+5caxnlM90mrmF0439aRPgM0cElpp+qkfT3Ne11lx6zWYFDXObqNsx3ONi
7reJHo1zW0nyrx0aCBT7nbN21Mi4V5rWOER5w7FEOvJN0GL+T27btf1pkNXClX7aNMxeNfQSljl9
LKkdy2JMzoQ0PLoSklhb1/0cxEKysYG67glkuyuqgnpvtJwtx/PmhJfy5ve/4y9NPX5GKjmaa2Kq
wj+3rnwCagEgSA2WqzT3IguLZ5IaWaBhvCGSpB1/b/jczN9/6t+0YfhYgk1MOkWEEX1u6rnY0xMy
TXU4G67/qrcxPLm2A/aia/VS0Ud5G42ZuUc2Zt8a+phvfxwC/4OrQFYAedLiJXGtabH66XlxY9n7
uBq0U+zoBSBHwyGnVUGDF1lIRZI2f0X3770YWS/m0fTnGV7q9b99ETS0mTmKqSkORfrTQ2u3VWsb
vT6e6DwE+zxn/9dGR7zFodDwfcn8UPTJkYT3cCFNk94ZGTt/uIbrUeZDKTM11QW7v6Ckp3j7dBi0
pVY0VGbqCby/g4zAwm2TTi8uGBTWTS8NqfKTOLZW2TAGR5xk2n2flfk7UU/BuLCEWTzDdaYtUcuq
ucRGW28V8g1v7bIw9+Z0fPXDLt9WGpqHNJP5tkgGIWfmgLpzZTuk4XDACSkT4JLSB5v6tPYo/3jM
57ZOv+mnr8rX5BeHuGyxhH3a8ADxlbHfyn+tEUk+cJRiprYORhP/gm1r+ypTcO/7JTpEO7ljV3du
SdMy961CJZn7pliHqj4cqkzHo2iJZY9Xdpbj2lkmk1DCr4V8RwlmHAF6PlVGR1ejH+W2rVP7HCp1
/YWNsZtbcW7Pf7RIkVQZp3KUzgBbRRKBYYVltx4DgbZP74e7gSVj0QRgEqgMkIYgd9COfWzS0VYA
dOypYOJjp3fkkY7KvkM+v2trkBNu3JjLWMWphLeXfgahA8tBQ+2Yo7m8NUXv8+BrPFuxlX5rNFe7
Y9/Ltwo/1dayScYiaad8GNyi/T7iO1gWY65ChtH9G3Iu27Wb6OMK+X/+BeO78grYE+1xMHUPDP47
J1Z9KvSK3OwWdpjBnwzs8oYgKZxN2FhK1AS+c9vJLN86zBVuS7cO9ilaimqMvR3hjI9qqNxCARHg
4XxMQkrRouCzIudwLZy7saFM0QqAJGUe7Sq7DtcmHWVipINVbDc20O+gX1boide61/X7UerJNpva
YHgBkaO5Jf5aBqRAW+j9pplHnZkmcl8aZb0lZll5dDL5no2xe0TTERUzBd/HtvKgJgRG+pLGrbvj
TAYrlkk16g0tODluqxxSb0S9krXhsBG5edYSOIhWMSIHVtwaVpeWbwkibi5paXR3U6QdTDN//GJr
SblHiQUqpUKRRgt4+ocEfrwDnTrzHuII6bhYsyo7siD7ydDf4xJIfuxVVjHRMqaub9WMFHKTXy6I
SnObUlSfYwbQa1AuvHKliQiajnKbgqzl8BgGek4KED3jsi25DdcfzSi5kR6V3GsUx+KGboy9zuoe
A/yEYJzxy5WbATrEiCq0QfH71fC6m6TD/cRv2sxNhJlzNjiLU4SZzrwowSiGC3ZtiqF5KEitmsOD
NA+hWTu7iuyFeVOQlxvrZY0MUqTx/rob+aWFnqQoAQBkSmY8cLwsbrQhJuFMOMquQHm3tKVALaGH
+XygF/wq8zI/Zy69dN9UugUm3JBZtzauhlAWC7vzm7WOoMKetCTK0khrMDGZe0c4wXjI3LLfVFJg
T1d6jEg8yQS2+vi1ChFozy5E33Cmkua3aFP8bYumbaO5EGpwsQ2b3sIQKsFCA8s014tKPNZl2H+3
pQJ6U3hbNXadfWAVOHdK4DiBTOFd2DpLKS5lP4nvmt62XzBXPnm1ry0d0CVrECr2OSkTCyFFJjfX
VTHgNbuwDa0Yo3BhYdYuZJ+ADUn0F2y/47FUWUvruvtqVIGO3yDLu7fKqSERTQeOqAEcPlOCDrFo
0xkv0pT1hbKXB23qr/5o5WMu5iFUhRi36ZAHL3HF6qeQPDHnezKs6WxnrZUkdI4eB6hhqACQeKVY
WxyDLmUCAAIt5bDq085DvKbW50gGw2oQjX9S0sbfdnZWHDvMyXuF5DMd7ASsHDBpI5sumt9hqRkI
2v3KKR8duKxHjxggmjY2ywuJnv3SboY7T3fLHeHQxXMRlCyETc9YYl7wXEPGsBjAGSa7TF1F5XNQ
Gnzna6fkeveSwbLOI67cAOPHm1eGqLhTjN3rNBnR63H+u1G0LnkTQjefDLOW31KEBzf4nBxS63KF
cIFy2NWS2G9kgsYWA4DcagIkm40YeTmGabGCYGHNsLACCfLQ93ZNVcJSTJqL7UB6zkh6JNo5oE9z
XcqGXm8uRYGCZEa0rr4J0pqRZZTZnAB6E0i+0L9YKas63LYHkrFvxp5ddoSdgUeOREk8THAJ2zw+
GCi2d1A48zV04/hQOzFPs483ez4MWvFFKC19XFTLku+Z64saH9HB6t2nSZDyjgaKWZxd4FPOsk59
zq3wLpM6clqZrrwo6PaOb/gbK07EqkpG56YxoAwKTTc3+NjlXO/ghSakPOVh0dwPOuIoxJsmtvvU
uUmD9AwLItrDIEX6O1Wbbkuu4ITeIQQu8jVk0Epmr3WWW5kSFqEaNBNGd0lROr6Hrj3edCBnf7Qc
o6k4ikIFzFIQ2fOQn2qddAYNPsNXJJpHIMkukGD0voF6oAWWLNrYrdedSn6gXkY+e5sSPDlOcSBg
NlpJ35d7VfotBvBcfQCa2K+dphzeMuq+BZ0ZxNfRWPnubHSa+oKvidFz65bhovC0b0Lt60eRFwqG
FPLb94anYeNVSlpzdTTsEH21gDXtdN0NkzjMK+ObKlSWOCGAPLoiPmp9ayAEistty6hkXXaqskA6
855bfX+juYazixlJLQ2CZI+JLcJ7PVatXT60LGw6KU+Ornt3idKj/8U9AhR4oMUnvBJF7fTWpyz/
F3o0yQnJGhTBYNC6r/Dk6odrq/Ra7pVWHt6WRpy+j57BOD/LKowhMV5+xbIWuSnAwyDpOeLUNaBY
RChx8YjYJ3gGdCZEos0bVw5fEtRHu7HIarxtenXMWZrXHGsmi2IG7FotHXBW3MhtW1JqLsAR0PLh
BX/0MFbOmJq6N911hyzhy9XMLbeFQWIQEwh9spW0EW/5CIZlDblYR6lYSGi307usU7T5GFvv2ql5
lrkq3XoT8yW5I/4iTrhTrePQIo84AgIvDx33fjCktW8Lsm8og7SLqljbLJbk3tJeAjmRhzbqjy5y
bjPApVTFU1Uqfcv6qpI4xtePA+e21zXeGTdRCWWnrOAQUVXs3WUueecaznEVkoSRP5Gy5EQ51ZHZ
2BXPbjUdsnpvjHgDLKe9i2r+dPRUKmV7qJGC+zyBJAkVSCBHsaODE+zCSLPeXL1vjgB8Udg7tTNu
k0ap92GdwwhUxrp8FaLk4xJms7RcR/nQILF58AtHOTl5aK1KY0RT7ECQ3ObXES9hyy3WF0PnejQk
3eIsYppkeCJ6pcX6IBs4G3F/J7PwFBMmBJOy4+NmoWl39wyY6m8qwtKnhknZAZhh6iyskmrCUfvR
3l67PEBV9G9Z7SlPKlVvPlNLA49KW5TveaUzia6DINlGouA8rtuynQVd3aCc9XVkxo2+Iid5PFRc
zjMrT9XMOsukoW04+U05OsjsqkL9Sg6wbxALF8h9P+qXGmgAOsTiPETmxYYVfhmM3tmyjnaAzhAK
hnjfqLoy3jIosbnHbF2n0FgOVqQseNbR21KvECdtpRoJArmuLFIPpC5KzjvTU+MtcxtQgjU2nwQ/
/3NgF/JAiI7ARN/JlWF71n7Mgx2g4YwiIgyfHDt4Qb9B5RZ4zLoQlQLh0ktn4feIeVAwYhgMOgTC
4dCRwSKM6q3Hsj+xZLBvLJpMqV7h6BLTHCSNh59aIixuekN849nz3G3P9UU3ZIY51dzCc7GxU8N/
yqzCPOIOKL5nbmHBzhvC4LFMXRE9Jhif2AHofAaIRI3qCYlorRxiiYsVOImelgdoN8pXkgXsRaHV
EIf6flgnsO7nHlwN+Nz+KXWM3SDTdqc7sj9KS4tWepSUN1hr38uw5jgURWFym5DNF8zYB+IXVkQD
aGDYwzoDdG+LpdWa+mFwUs2dycK1X+qOWh7yQh3UuzjLxJfERwS5ANrVn7q6dtszwHY8HzN6CGW8
JqFM/aINgNDnltPT9UcrjBvUGGHc2DTik5LDRTfE4PDwBDEtTDgBjKqRmYQhMXz+UT8kGIAcCI+W
dypCY5KY8z9de7Sl4uGv7dp8WxJIvdeHnio69Uh3metpx6tDRAOvzvUfi1QtHHDINflW9SPOQEag
IUS61h7Q6UNQA5xSrv9o7VFvJdPM26db7ixckXaYC/Sp0Wg053jk0UD8qh3ZNJk+WjSl0jQsn0OM
ltjvVAllg6Mc2zCf6E2nZj8tKArIwn4EY+ypC2nhDp1nRlI8t/GQVDj+Q+t7G0qT1Whay5JsOhBk
8ED3hpWbe8uC35KUPXI3pPH5l2Y68CLGpC+LBgUpSeiw1gmYdQAQQ5sxS9s7fPV26v01sWDZ6Qur
KXippgg8ahR467TWb8Ej1ydF2M3FMD2xslyf1zDw9B+XkRc1f6HiF9dVUnDX8A9ly7EYgLr6buzs
Rjg86NqL8Ej6Tg5wzs7oi2pKMHXQ+OaBL3HYO2W5qt2x3wxp8L3toAS0JQg8toOzhFAw77DAbtPA
9TasDvbFl8RTBfiMjzCo7Rnlrr9RYi/ZEb2Imx8OO36fxL+v81S/4Z21JThW4O2RaLS7HETlhZ+d
+0e1OUX5Bf6yiUcfjBTsm1R46OiN0VB3RaCsZGuWN2lTJ8cyU/gPfvJy7YRo0uQwXgP01InFXLgj
pwhHi/1vLl6tm8EpYUG4vhq8ZqHKzak92Afgwbk5tjM9YlndnekFG/teAWGZDJMn6frDSrO+aL1G
65A8pk3Kjs7pJOkW9KDMO/zim+tPO0aqygkmVqFXZ4KzPY769NWm8L7vMsAFoUwfyWDmuNr5fjqX
kZYuhRZZD6kaa1vOf/qsGjHBQKDzlzmyyGMUQFceqRDuFcxcUBRsj+cDpa++6tHwr1PJDOT6BEcx
TT0/pp1tD+FEzJrGAT92VMObQLJM3rfl1LEIgFFg7bTg3cv8EijhK7ne5ikqR6IYHdJAF47OkVx2
enuQtWfPNGaot6R2VW+u8Jy7OihBuVrTDRMks7zXNh3WeSJR88zIibRvJXzmoz9glVUsrNOzMQrx
P4W6unGIop4p7jS9LNKyf9XsNqavBcd2NrResiqdKJx7fjduRJCoQCrAmEqnj09jhWR7Bk3367VB
4ycKLwsp1xaws9IevvwQTtmWNfEgEuNCG+sRKFRKbl9pxl+VOnYWdWMgprlKjBLfyb6RUOidr497
6bvebU5tAUp5ervjJHbndEOM26ZPHuKpf022r+cvsFyQOoxoi1XEp1tSSoXVCHNZfSktJeQBx9R/
82M5ImQOy/hY0OIq6saeIbQnhIo0ros19Y3XaqTDBvdyddVoMV4firLbUAwU8KYiK6joScKYYuTY
nS4MOADkZ/mQ23pyYp9dlUzCFRnK05Pu6SkI05oMPwYxp+vqBgmtAB1m3odV6By7mpJvde0SXo9I
dDpKJOV2op09ozAv1VROXo937Ec0CxHTcShFN3Pr5LFRzNglvUMOmvVWokS4jNeFuFL50pkX7KMm
V4F+9aicWtQAEBn6bq8yrD7ip4QA2Mf80VjuyrzsXs3K8pZGWKpnVa2CVZ4o8bMJ02sb9mIJdM88
0hxT7jI0UPNrp68wkGI1WobinmctvZFmUT0nmNfmGlK/eVK1cDmnzrbrmc0ekCiHmj5dydIUW3Iy
6lN21UdNra1rQxL5Xf6YiKDfWbWfcxAblHlVeP5SyacWUd3l9V1Mau4xQVdz27kgXJixdscWtcja
saeFtQAhZuh2slenjS8A0XkM3Kj8L/LOJEluJNuyW8kNIASdqgJTg/XeN2ycEwjp7kTfA4pmN38t
tbE65pGVnzSynBU1K6lJpkhGpMMMBqg+fe/ec2EhpON3RjcmbRFtAaic3K1wTMpGeIPhOh+poKfC
LG5h+1V7SGoxMwjHfyZqhp4N2lJdquHbXJjDgeCWa8tZLLwwfQHHywypiixva3ToGVUqeOhEQ1Wu
4e6TPOOK+FokTJDd6QT366OKlAY3Y+Hve7B7gkVqxinfkyCT+TmIbzeN3OMwp3ybYUrH50EwWs3e
ZIdv+zykA/YotZwaAaohuWYrVc7vcBoAVT7gzcoXakPwV3RH1MC0o3ukaF6Y8/3bs4R62CI5/cQk
q3R5dAa/3ZX0YEnOrr29hw340IRFeoDKuKnLkGgEU8ePOquBZ+Ajo6ChKBNpdmn2yz5ztf2tq93+
A4E69ZNXK/dg4p3ZYrWNryxOBysrn+bHzPanx5DM9msfe+ZOlo63E2nvHgutyWLAbaQ4VF/6lWG/
8DwlTyD0xcXbE/+HAcRvOuLI2YDQYkgRyOHPOuJNn3rVXPWMG1WfP9I8f/GWpDp2I5R0bYnyiGHG
240FQLkk1p+0xpZj2QYQWUJ7wte/FbwNOq0dtKzw9v1P96uqhOEQ3AdoKkhK1PmIZpjagTo+W25M
ntcgQ12TvckMXDfGBK2rLL0A3RuXa7NuQv/y/Yv/RmaE0tJ0KWgkaWzCOVOVhETESBii7o2OIMNj
Mp3qp7cVmS4VsJ4ka3CFmh/HMk85RfS1c+vUVfyamXmF4qNItu9/nl8Hw7gWPPpOyle/USkmrT/q
ITS8G3w9QKqKmrmFeToymoquYAYF5U/avNMX/HlaonzPIt7XdHzftNWZ0ItyGzxTERnEj7B35fQU
iSZJTP/FsmfzBuahe29Uk96xQ/lXcQLW27T5cKux6dujTKT/8f078PYw/vKBmBqexrt4RWz355Gd
nbjUBP1i3CwuPTIVxv5zu9DfNdtw3PZd9z3X2t9FjjcfFAHsUIKiu7n36u8+QMCT0NwcglmSikRS
QQoWGXipSWgGwd2J98Hlhd8P45D8Yb72Gx2Cx1NkKotcPX68c5WFqX077z1SXPpywBvZ1T30iJi+
UQbQEXDpF3TP/W1UnuB5roRGE5alcanwMwdDxcy39BeI+Mh/4lWUWNZta/btnkDL7OJtv/CK3Lt7
/0Zbpxv5843mI6PJNH2G/OQMnI0EKzcjaJey/+aUdn1J8qSz1bEL8hBLA9Q/TkI9TsQDAEHxhKu6
I4VlfLI8cFLN6aBDT8nbZjPEkT98rtMT98vnYsewFE4YPt3ZK4lJpZachd2bEcLPx6pS4S51Qe51
IFmBokb2HZzKddqSC1eF0sfR1hBKlCPcubKGRR69UyHkoBgFXSm75wHvxlqHebn5w+f8VV/rmZw8
JZ8Rsbg61yKcxLUjWB6Qjm8TnrceWDJn9VNCmb/ik2kakRzgnDb/WiaQ9UDCnsAFzp9m7b8uGh43
6vSu8Ag6JMz+/MZQc7HpmAw83wa60HyWF/9EuqSVW1yHp4nR+9/8V80N10OI5yNSxCrknQlDRhun
vaFz+8apQtDsXfnMOAbyWp26iPM8cTHmfnsYSZ1iCENR8P7VfyOd9UzG6DwdtunjaDj7uglmf5C0
vGpTaPXXYy/paM/Sux78nCZ2r49MGLJLjwDtYJpQ52Wiae5E7GNcLgvjGTLmozcW0R1qpD/dmd/8
EhbSFH6Ek7oX9//Pv0RbxZUwx07eJDmq2TeB4JvOjIExHXAn7D68fy9+80uw5ihEHaf9AnnHz9eb
KXyxwmcQFdg798LhhKdxGz8UZHmzezgGc6XB3eSYVY6CZM7V+5d/U3yevaos0mhWT6sI7o2zn8Ig
v8iXYBVvMkMMBxwq0b708vK5CeduZaVibc0nCTEj3o+awJ0reyZ30G8GIsZGSSqk1n/waf3u4eAD
0WSVFiJRgGE/3xGHNFbCz6W8oWcnP7Qp2QMrHyLAtkZQRCNDqu+uyzwhbnlBwtnYD03W76w4Jr8M
LFm9sfo4+Taa0fg8LSe5w/t37Dc/GHeJW42omkXjfHOrsdsakaO8G9eC/b4a8NweoD+Mz+lpSJtZ
2fT8Viy/rVfTBDBo/f4H+I0uxxO4DJHiI8anHXq26vdT5fpJPIgbT6czyLLZpdVP8BmhGBeV6PuL
AjTB1nKmcJ9MU77LJG3bPzw3v9njPXQWrCCu7freLxop5kFQoVnUb30xHJGUl8zjph40TMg41FiW
zx7oylXT0vZhGOlOWzu5y2Q2XDhVHKUgSbNmA33/6xBZ5RoUZ/ICnmS4kQbtlCZcoO9nihbh+7fu
N/sSJgrMXC6vCxqas0crFyMnyRp3Unda4+hYKWI/bSRVtTydSk5jP9JF/r1N/yMT8uP/hwHM3Lkf
fp5fLMqPbcKv+vXlX/O/HqtvX6PqR5vy2//3b5uyIc2/0H3xlLFQYjF9U1/9ncNsSOsvbIKIoy16
T84po/k/RmXL+otfmCWEZQTxI77Y/xiVLfMvLI+403BAS4ssd/efGJVPD81/r6C8AWi+sPvyhyjB
CLc6e6hY3KOpiUBrxOM47LQmE21k11r/cG9u//57P7qLvZ+1nKw2jsNxgkUHPTvnnfO853ZMLENO
dMiNMA0faX+jm8k7LRiujCB/stiF3oK8oZFrc06nU85MkpG60k8MMkSZzKQ1wEVbydrU3QYInewQ
XJBktnIkk5wuNu3psnZc2uq6AX2OOXf65hZhfxzhVme7aCr6j+jaYrW1S8cUa93Ycx10udU9LXRQ
btsZdMRFJ1kBVqGYnbs8GWzyoHLyaQJPQplfCcsooGLRdheHkGJ7OKSq0bewAtCwt7qerrXX+HID
7QNs7QSgsSVWgCSZooyyhhQAUmGILAwhJPguXy8wR3/5PqqxiQI7jSo2sTj5mCBspu/fyeFjY5M+
FLRumTAKNMr5cshRgRzmrnUPrJkLc5FEQXgsbJLE6kU0bLlNztnZS/AxBBX+mCkQWTW7JKQNNluz
Wz4W6GqN07RVXsfOADC5oVt/R4L1mEFGzMOtU55ij8OJziZkyNxbVkmTFRpUW2ZfGzqzSWAijSIo
5OS9vP+YnD2M1CtK2JjySeqGIoY//+fNMyum3lbAjOlrd/6+Y87G3hkP2/evcrYFncoiLoMzTSAQ
tSDynx055zL0en/ojGDuyvGQJeq+05ZNGq/bXXgO2IwkDMMLK63wIjpOejkRfvOHz/Bzofb3R0A1
LrBEYBXmP3/+poQMhIynTikTOGqv8ql19kkHI2xxiXgbEjiO73/n05374TV/+8osMnxxXkUWlbPr
9a4zZa6ZUo8VEz7dRZA52gN+gxpu/eEo+lZDnF3rZM9GZkxhJjjZ//zdGiIfkw5KezD3QPR2Dfjb
z8as6RPPsQGQmGk7UzujSkW2kqID0muar2NVkB7n5KlzSd0Te2QfVBpCHZ+bCF6SClauoxMkX72A
hE0UMboIXh8A98j1NhMk7osakt1dDLnzCkFa+3dh94+2wf9DFod+bfuhff0XKI7uX9uhfPnaJ1X5
/wSVgzfhf0/luPi6fE3Bm/+P/yp/3Ow4bPwvJoen/sJuh+ucI4iinj11u/7e61zJLsjJWbnSwyiB
H+Q/W50Qf9FvwmrHriZPBSF/7t9MDtf8S0gaY0xB0WVgIfpHWx1/54d3gHIP/61Ak8t4lvKJVtPP
z2UZu8UAsgnmS0RYycqbwuzVqgVxU6x+9kUPXOka4zfY5h/u0m82v5/fvX9f9/ThFXZGxV7783UT
fIwEI5koWWVIrDJavS1QI8YRYy6P71/q52Xl70sBMcXriiwCC8zZybhYEJwNvTlvdT2qY+4MH/1+
6bf2suCUtI1/1jl9u6EnT5xP6xK/8nmjZGxo6KX9hGdXQXzKlAXLjhEAOeJk+NTjCBQ3aTDOy+rh
H39Nuh6cdFnL4AeIs30iGS0HXp7BL+mpahV30vw+kAwNyXYhGzTvqv0/v55/OjGdXPH2WzH2o4of
jJqMwwyBTxHDGF9x6k3VOmoXfSdbDxI9BCbybt+/5s974emnpCWGn8jmgeXFOV9FO9mzsI2i3YJm
hEUkUe55lfUnXf75VSTdArZDGje8uBYV58/PJl2uSbqtGrdQ2uTGq/t436Sp/MOp8/wN4CrK5gtR
6Eq2onPjZux2Rkmbe8LFVkB5hoiffErrmqgfKBXm4f0b97uLQZChGUpX/df2XR8zQwolJl0zpHkt
4+lDZIMQcxL76f0L/ebesc+5jH4xd9B3PHsKa/hzZaKKaWv46gYzbLtrYtK//i8u4lInMDjnJTvv
6/JEM1fpgGKFjvvsuNkE+JzAifcv8rtbRieWu8WqiGfhrI3ixMD/gV1PW8uTelcvy31i+9Vljvng
D3XPae//79qA54wXlhUDAwiHDo6wZ2uwtOfRM0TOqHCDaukPr8zZH8evfdpZTKZM9Bf47c/++Ejj
ERh6kW2xuELpXBIzbO8dAsb7u6oAWb2nvKzxkS9hKlYAkXX9kXkrkPb37+bZPnP6GBwA3+z1fEOO
fGfvlIHLZ5msbNubY0YroQobSEEJgKEgmTKv3qsydr5MGuLSP3v0367Msm+fKjzQU+ftOLHMTt4u
Q75FR5PvZmRt2zn1Zo4Qpnj851+Sn5NdnmOdbb2xRH4wNiEkKx0kkNm2iQ1FAl/XPrOmDQcEUMtu
sYvhPmu84Q/dtd/d2dMrLVmHQZS4Z1VsmNpmonSbbysw9uVmgAz7SftZTdhsP7Vk6wHxWzW6cl7/
4Zdl/ZWQYZhh8ntSRPz8i4a2WZWZWRfbyCeR25CKwW1clk9dPja7sRswBHBU+/T+Rc+WF0eg66TD
TCORszPdzdM///EOj7arSt8qts1sITTovTFfOyBY9R/emrOX/+/rUGXRo+DNp9T6+ToxyVRj1xnF
FlR+eCUy7d7WthLM8efqD2//+e8Hdk0ysQCCwr3kCT2rhJCw0AOIBusQ90H/JfkDTcMmoZLP+sPy
4qBRtVlZ8IrSJQPidrYkO4NrJYhJ3J3uY+bx5ryURx1npFMRRpcXqzQjqPCEpPabtapSGzFa6aEH
ZYEl8Wq0ItLI886gJEQAZHxQNdjU1ZRG/me3Fy4Cr7gDCzpUqkKAS0u8XReijVhqqkY9QScYjjnH
7ShwvGl6tRans9YDx5aPhL70EIiNstinY6lgLWWtcxyWthNXeJwMQEyoIXGBJMzoC0OOn1SkSCdN
aju+LzOfmXQnSNuDsn9tpb14VrNQL6Y2yzuQBIOzVghqnpJMRKTumg5c6CxaaK60S+3jhOmi5QTy
5pOsZV/N+z6uOoHrH+vPpmCw9MBLTIpr1y7duhMeWNOkzMq7FrQsE/BSu37QOToiZaITaMStPgHE
ZsFK3sukTknty3yFDbcbbPjAzSQDQWyF2nBGmNx9yQsKH8E35m/IjezPce4AsptLwrtWGIiTOXAj
uzmmLO3zhokK5zs5DFW9NYiWgP4MK+pzBAa42ISGmd81StbohRuLrC86HpgoU7GE+7CXhEs23ki8
Sdt0MCHIQcqHPcMXKLHUOWSs6FF1j2EGQKJMUCqs/RnbHHEMJuotkcl02of8AwZKHDd3uUNSPfVJ
kR+gbcf2upE9nPgx9+qXEA/+DfoS0946c+v0ByOr8ytYxKFzm7XReItWdCS7NEIpdTkkSzmx8iPR
IxmqLcu96w3Wy5LIqtvQbMmfptl2vthWQmSyFzMaOmVJGAr3TBl3QQQPoF43YWSh5CJOkCQ3USTR
qld6JPPZc3S1lShZ7nWWtcnWJaDiO656Eo/y0CtLot6y/ilUoJYPqorq9Bb/wHTRvEUrIdqh1rPF
RPQShlRnV1lJ2m1xoBjdPo/cZiT76xTq5MqOTzg5I+xPenfzqjBolO0Kp0ceHg0NVGNI82JTZTIn
BrtqDHNjJMJGywi++tkxQssMRgZnwKUdbRMvbNOJq60hA6M7DOYdHweUfGt2AzSLcGBwNHaNRfQN
6dEwPRsENEE01kwCJiVhuJaMLwIgWvMXktFrRgiRmroNKah9d5mFxIDujKRJxQbGMBlv9qy6dWGJ
jgBuxAYFfYaoDw8KnXOPZnjpojvjLYtupv1+5E6Agc2oUi/CqfUhsFYDySleLPIPVugL+IclUejH
EOYsYQtYBUSwVIx/N8rxR5YUJ1bzDtcPaPd4XAgDMtD7QITouwaJMzrykDOE64A/cDuERfjKahC5
i9lH39pWj2JNF0+4WyhXth00uTPGu2Ii3+HRd6sB20Cd9d7GXTQKXBPe+biO27Yg9jJX42dgC2oJ
BF2zTxYuCPEBfZj6SIwl6aGZQ6ya4ffi1Gcye/fQQVwjMc2bqm61OEl3nBpFFmHagR8KiynsD5GZ
IyqDD9x+ylnfsrUGAPSShKJ01jPxXQY660wOrFy4MgLVDO6yQuyPUsIjVfdT6qXxZTjV+E7RlxKd
jgMJOj5Ff+RuR7Oo+qCUTb5r55mAJqGrGbW7NNxoS5rH8H3UE2nYFuaA69AWmJ5Ely+vdVPyr7n2
IAAdF9YQeARgwK3vHKNfK9XHX7UfV/daJWRUWDkU3lVegY27yOQJcEREdgLM15XtuCLnfYJxLWMt
DgS6G8SyZknBWXlZWKOkFbbDaqlBqRy7HMxi4U1WuGE+hAsDwZVJVqUty0M/vj1qXdGgqlpQgUbZ
oO21nYauHVhThYMuj4vQJrzTDW+l2+XPOpviq35W/GuNmTKob5YMbgF2o95hl+rF62BKQ11ijOfJ
T6LY94mhw2e+ymkdEMvh5jH/+1wmceC12pHITQdypzHWkrBosQ/IvdX4mdjRH7N4NiLfeDQtHqy1
Ww/Wg8xT+wuZFk+FMqyHOur0UUL/h3aFTy0QQ28AWfMZi+kevLbrvHBGGIk4Ds2bAks76Rgjua5L
nsUnyj8K+6i5R9pGsmeVm/GwpmRBx3RqrgRlHhohiZbeyB0FQ3PVUSJUq3KeMKPOia53ftENJ/SL
PobovC8HyjAWhGozCP9raeCjFgWBJ0XxgkcTG2yFM4Cf+kUM3fIw2tl32yNZ0ASpmHgPOcR5VCHm
ZzyDawADn3tSgZAt3YuoqgKz6UhP9dL0ykHLB+9dfHC9HPoKmnvWtOayidv5Ys4cY18lvFIzuxst
WgMs1tgfCZfFSJupHRK3KgApQjSAVu1HxKhETWXFLcbXaINiN1xlXYt3kq57gMTcJuOuAPAald0x
JSMZWWi0NeplPlgo9m7iQunLca6XbtPFLHig9NuyXZuCd730qubVaaz6RXbFQAaS11aPLfS6Y6Fm
b9URTuljHsnnXSctHF2APZ67pbIXvjvP2KqJGvthScL+3i0c6tfEnx8TC5oTj/Upn4wvssOqbO4s
v0xv3AaXsNtZX/wsVJeoK/TNxJtDrtxiJZ8joNlonxmw3zReGBnUUWORBGPfuy+NLGiMAHwLzccW
mzWwHnLQ/Q+jnr+GUOXDWdzLAcBPptHLGoKQ6dh+6D2TqMJusu/Bwgmga+HcHKR21L1KRgeFPdHA
iEjmjdnFlB1kTS/TKfSL4ABa85aVWBuEJ+23kBI2DRjIhnPgZSe3y6JbcyMyB5dwyX8ZayTf9hen
c8xLnDapu2J4X+wb1RElS1LILWIwe63mvrlGoe18S1E0jx/7Yh6dDYicNtqQVZqnQW3i6F7sbjrO
0/JaCTVsCJXrr0JO/ti5CvFJR2YCpn8Wr532+nVTZRQUQ1x9nNAK3E1kDYynV4THLTXBqOgIqiuD
Zgdzl6mHgz+65ncvSr5Mfunc2aD9QSTNe8qifGMZlvHdyIrhsiKbPJgz63PsNe0nhoU6AHJ8tBpk
A6sMjyHLEzlG10QVH9LG9wL8Xs1d04/JAkfRLalMfBLlHO+7hne9amZC/UIMOZusJwMS+ToI/cFY
SGXEm/mY+W69zrA9bhzXgXaNnDMw0Si+QvDxbr2aIAHLbGwubJX3Mhn3vrnceMYCUBzXmzo2omox
IYVSvnZk0bN9wv7Dtg8v7CvM3Jzg4LYaN1SjzPfaot/OUvubcTRRW9nOdgzRjbg2qbZ4h/PNHLaC
nCfobwdgYU4cAG6qj+FS8Mpa9bRtBoJh9SD9dTaEAmdVZ9o41kIZ+PH0MRxk9lBXHfbdiDyjY2Pi
6wDpjx9pDMsnJxusx55Z7qWXzhSpxGjepgPG8JKwnXsE6gwfOcKH2IR7S5Mm6xs3ydKlGPp6HqrC
I2PSZS9bqbYejuDb413ruONaLoThTbPDkiJ6XjmASGJvkKmRGdjtPa3ngO8cb4nxIvUW5jh1Sp8F
fke4Lp4SQlCGYiiPQIG6G4o/QtqKogvCWkh+uAIOM0W1QVDGkIvbFJvPR+DvE1nrWdI0QShz4gNq
3G3o7eFfzHquN4RFd+N2WeyINBRz8QPtzIVa+anGcGZXM6sGtd1x5Ffaxr4VM5NDUMV7NKttr2nK
Eg2dOxTICwEsgZAGCHuF+YLzx4hCjnilpd/DcBDPhVXp5KIoCNU8OJJt9Ap7ZN9HK93o8dIhyR0L
F9QuKhWrdDa0fZtuQwYDdYeXsdUllWE9urFR7sj5KnlZVEzoO14gcjcZui/FllwgnN84rBnpsrBB
keY7DKlM+5uBVZ+atZCleRgR/pwcVhmPgtfGjxIDyHDXmG4NBNF4rWvGwvPcWBunI0iqG4SxdZyq
4GNE/QdiKYfXpvKHYkcwNnlcVHPkbnbmzeimT4NDikWLLSPB/ozpLIbqj/OMXMbIa1UwJpJDZuvV
0+5kPRmwrLEhr6KBQms1R/70tGQD1gATRuhuGudsO7HJ5gEOE3KYPZKFioZzK9M0kinL00IraXTE
kaUOZWxdlUv6KTIQsMcRFjQC3TeSoueYx7W6UmYTXWqjHB7wKXvlzl2WAZRtEe+jEA+EztqywR5a
M1rLk6S7hZpSXyaDm214eexb+Bqe3Mgaw+W2NSMsJuitLhO3k9disuq1Idq9PgUeLWlkLgHJmNEt
Jyki1Ku2W9GWafbGxM+yMseczPfC+NTWXbVz1Gw9N1YxfxROFnMasTkVkY5HRAd8jguH9YnMQder
t9yBj8wYzGbtEMeiViWTjWpLfFnhrkbIO84qyoFkbngXygMlodo5bUPIXiUquMdUn23qPdtL5B96
279yS0j/qynXUbYqSU3dq8T4VM642tAn6Gsv9MxbrPHlpsPngTVl+ianpripLVHcINiaXniyPtJh
w4w3WzExuiiRL/XoyyOoDQhPsb5nKnJQY2IkAVE73NshGs2DVRKVnZTVE4Ki075pTjsr9zBBx5a1
3JELwrnddhbwbKic9040yMBlUWQ8W9ifKB6Sxz4fSgJbMLNMJIP1UU1kQ5iPO7+bokePNG0IubOO
rvMoBOV8qui/sDPGXBS3nMdaSiVVUGAoXa9yK7qZzDI8eK1sPo91Y8ZBOvXlB4BVJrfV7u0Acm74
EOFmxOEvQxwXqlDkhVvJdBk7YthgSTM+WOVsTivcXV4S6KJo1+Ngfj65vR7ySpIhNOb669xZH+gs
udsoI6YIa3SKcxJgS1KCGwHcO9ZbD/lvQqoWpTlEVn4YNTUnmz/7jyzMR0gu42uik2SP//BTdyLo
B4RnGSmzNM1GmilsHCU1x2tNmiwWizibuysiv+vpg9m2+UssgGLQ/y2fIgU2o498zJ7OKfYChZf3
TU1zuClb2fJnlt60eshnYt5G2kSip8rCvAkd1uS1l1SvMo0Is7Yi44oUVq84Yv027pr8dGbAHTY/
ecIuqMIpIq7Dwg/1jn5aSdb1OIsPSWx0HCeo7r4QC+Ou04I4TLvDqt+E3vxxFNp8cKxarQYaReMG
MZyfr/DMk7ns2QTEmIYFbmBJS++mndMyXtW9cxGeRBzbOF7giqvSViVJymi46xSRR12SLBL4S6wo
PrkdGLW6HiGLMZESg+GSXz8okIpcYC8hDM8Vi2OvM61Buc+D7D8OXkSpj15VHrtOyU9unCmMTUMj
NSu2N7Qb2BuC3zOa3sJdge8oLJnRlgckH+G/F8WVLTN80EAJyyxoYTl9HYhDSoKkbqvbcPbkxDTI
togLqSwrXZPSMRN8bi3mc9KxqK+xQ5Aebo20T/AtE+tFhmNOEVqb9gBmwhxBQ+FYijasHkBNVON1
9+OUQsu0cRqWgao1Jg4o6RbpNWbRc/t7GCCiUw0Bh1MYRzAHchM7KkGiHfUd9de6adxqRyshq9kK
UmlucqXq7yHz4XEd6iInaoc+0xUOGu+SwCKOv2mqWNU9MCe3vrNk1hr9qXVrYPOcVsIf4NSOTctR
glpu6i/9KZrafcnhaAno8XIatFMOJ3Go3UedZxxR8LQtTtBinSI1yh2WzzRqdL/uxq7HN+oM5RqA
wKS3KoOzw78nCNZkA1921YTYlZPMFFO5tz6pLOm4xIw8cKLRVlI5U0QsdUPgkicAl64noXfVunNU
HvBYQ0ZbUtovVI+WuKww5Pj0n9RwF7FVGTRgJg54LkvttCqVyskNJEzTuGjyWaUb1fZ1vWrjqn3M
805OKzkZdKjUlBPweYIRrgY34eBBy4+MT8chy2rtV7K+MVOTTRP1NiuSdPyKsPGELsU6wzYQU2Lp
4guCsYYFdNLokCY9iO/kY4rPje9G4BBqPzU2Vi40+ctGNQhEO+Z85cI/sMCMOw2kYEVyc2aR1Mtf
lN+r2KbUDHUXPQm797535NDCFSnKaesYRQOJDaDcvJv9LObgN3eSxDemjehXEps4+EqO9GoxzfZO
0IG2S7ZgRpzPILIABNTSMMVeNmVLjYilBUCJ6dJvyEziWkXfWP2p+UVXI6yXSG/oaOmbaJ4nLzA8
fyrwoBuGt27aCl+oT84QFm2qIl77EtjHDpa63xzKAcUenb7cvYszmTgHRITkGEY6LncCRTzgl6kB
mW5VBgHdSqROGyBGRBaHNZFZFFAR3gRacNJc5Y6cvyiViA98Z/8h8WaQjg1xwTKYEr9tj+Wg+VqY
MGY2TlVn7gWROxmIw6x3P5tNzKkeubz91RRELqxzJTXGUjy7D9YEDWNVGX4Ez2GIVX/TCmCtgcUq
/9BZTVWuO4bf0TMQrQgED7ax8arRGUd8W6qBEM9ymWP6gEkracdPvrgEhUumVWrGQOAxZ+clRT6p
6vUururkahCFeQ3EInUPC9mitfudMtXovMCE6dMRLhxOympuo0yChLvwse4VbJpYDMZqg6owxIOr
BfPDfp9k3FcZwGurjGhfVSLHRKOhQc3BmKGxvyXSrEQZTL+d43SdcWa3TSD46/wkC9+QoZrh1R08
5B6lQ3G/Lk2H7IO6NR0c+FVXFJ+gAwCaqCwO6DvUgVoFgz/lhI2yglmBpKFXr8bc9PQ6yxpi3jWr
NViZHsADBJg8UUc0a4kVcL+iUw98wcpzUWCHaTZhk0fTZ1031nKw+8xLaTly1lxjc6Y1TXJXGm/o
32r4XG1Yt/7adbXcxc7oVJ968owoQHAAJTz/aWmDwTCr+KkVY7xgYgWIsGlqq66+spEMzgWk8upF
W1GT0lZJOKjNo8G0hV4wygWnizjfTzVlLTJuAp43SZs50SeaB214nQ1eQbVbzUQ7I8lsoGJw8DFW
U8YAnz6BjprXzO1gp6jWK8WmngrHfwL0xQQ1a6yOAku4ZbzO+EbxUZbp8ImUedgUYABcNG7si8na
MNIeCNQ8L85RF6ELHk2djls3S3zC63oRUkCaV8J9dESNfT0DFfbaa2He11hqq5VOZnhrYU7sp00o
gnsx6sFMdqE1lf6lm9K5YVWL1dEQzqQ2idaKNEUNyvl2yKronoYvXt5VPHWGsSWn0a7YLL3I55ki
IINQzco/yTLRynwOsYtFl67Q7nDr0lTIdlKFBkAsw0UnV5dy/gopioAAHiVT0jNDGrBxo1R9T8fB
otVMc8OHKeaxX6ww6Ep3rXlOzCNRCA3sO6nQoIZdRo09WpIxuNmnQOQqp/QgsUROUgZ5iEx2X/el
22/DqajLPc7E6Tt1d+KyyYSDf5eMkzN9SUpi1DdRbZnTGkFHWW0yyEAOMzHoBiA2C+XkLzbU+JlK
Z3b8DU1Mo2OFPeFHwFqQOc/gPH7wlhM6B0cX+BGCAtoW0zfywVeERXCecSp1D2CJcQi4s7IeFheg
4UpV8LEIHLSqXVVKBK69iFS3s5dC9UGjSO9YWxUa3RV62DQ5yJEwyrCE5XXRWcT/rjpzcW4Lt3Yf
cukq0sbNYnjxI9RLFwsjs2Q1p41xWzt6ZAOGtf7gchr+Kuy4Sq9mAiK/OybEyhWBKbVxHxICem+U
mcX/re98/2l2SK+4LRn/PMy+3chj7clmufABQEZ7PXOIvByM2M22eW9W/s5x1FCxr+TE/G1aLJ7i
psmS/GGKlLa2nTObwGhs3Cv+qSfEaRoSl58SdE+TjCP40saLt5taOiTA5AarvA7jIeIsz5OmA5Ev
hELG5SLcoOPpvlm6sL2mEMPVD/6rLXdNXXr47cxZjsRkpmzxiITEU+IkZG0y9RqajYW73iQ1VY28
k00aPlO7DBcFfMcaUBUBckevbWO9nSI3fogan63ZJzFxNRt9QXu8MQh16xbK0w2q4uxD06VJvINF
2lKlDKZB25ckUNo5Fs3nDFHbSx1NHcHosRkmAQ4wkVRrV4ZGecGaigCZYzHjEJNebc+LzkQBAHPx
3YxIlVuj6hU5j+VSOtvWNnWxBk1cWIdsTvN8KwaI6IEELVBHK/71Qu9h4/JRZR2pRVw6ZUrVn/Za
TSix8V8HU9UAelRJ0lQP5WDl46YFvMjgYw6dAcf32C5BY5fR56L0cDL7BdPplc+jqi9wenHOVrQg
XKCDIss5lw9dHgCsSb/401Jb6xYs4JeiGCheTLK94g0EN5PnD2R5kfPShcl4HQGloAhGBG1e9BmE
zJX4n9SdOXPlyppd/4t8dGAeDDlnHjkPRToIFlkEkJkYEon512udbjlShAwZMhTP6Rdd714WzwHy
y/3tvba/hP+CxQ6adc1/F5vUbvvuKrt+ilbgQLS9tfOoPHUzy9KNZ3s3G/wizmzwJMszI+1zCQiJ
R36c9AcQh4gb9IBwzVw45q8Okf3qLslZWIOqlPOejySPUT+tPNw6SIfRJrHMcig6FbLDT+tgBrS4
JNa2L8sou7T8RRivPd+IFdNwS1lQkDf5SU+BV+6XmipC+FiwZvYThB04j4uD7D/aDVdow5lIhAXw
z6c7lqx+WXqgsyP3IKSw27QIl/Vqea3pwLFPifDjkUJLbqDHJY4YDzPi0RQVBxb9tyYmcXu6Lb5x
ewr0UT+skfsmOwKlYRs4fNu8o8hqG/ijcVYD+JPDqMbqn21cbIw5Ps6FOSkXYGSahloriG71YQwy
RuS2mSeWWtT4MuH1fGIDpKb6QOsTPaI6YMre1SxtaRZFeyVNUPkUBSqVJNaalxxF6jq99dvIaslO
RAO6v3OSTXILQaBG0TLdbQBDhim3tNCEzrXgcGx2WFfB/7WcvU9uOFYxFDlGt4016yoEw+DlyapI
eJlz+jfe+KCGhm8k7AXtfBhGt5eWlO+TZ6dUjoZLENPFSZWQxYm1BPWmE7LsnogwwFhz0tL6t8wh
RZ7k7oOjqrT7xlAig43iWC83cOvTV792Z7nhd327kS6Sl8OtK6Nfd17qz9tYunN66KcBdIqi46c8
ItPXqIUxxVPmIPm+vUes3eeVMKhIW9wccOo6WwH1KJWTy+eC0CG7/bByR7hMYbC0O6CLgfoauzDt
HgM6gy5pwVXk0pMPzdZwcAIudJZbTDfCa/BZycnpNp30dHrUjc8OQY92Muxcvw7C50C0yX3vBsO4
Va5vnuDOzXBiGtUAi1ANQC4WjY3HyjocX6Rjz+M+t7sgOLWWH6cHC1tgQnJv5EdkvJmB0npArXZQ
IzxS4c4yNvdSQ6HZLRlX+btBlfO0AQYNFIINiSdIGED43PbW5KC5zkFcwzWpgP+rtI32EbEM/dlo
abvhuqyQJKB1oej8wQtgPqd8iPo1v0c29SKqb8CXXkdXmQr/O9OZeFn49OiAk7NL2WcQ8sxuAYFG
d7PK4K1Qd1sj6TJK45IJ0rLfFxSXeMdacsXvN32ABLT15pFKA5bK0V8d+1KwKIVPCJ2rhB4VKFF/
ZRYNTocKq0+ynlXTi/3ASapPriIisl40fsjTkuW+/Zk6uXEuVh70wYxkl9Lk4jcwTt+ixUUlvuAs
pv3XbygmeIvykkmE8tFs6tRKxIPx12NUcgFz3KIczzkN28lqAEfa7+BfQtFtptodTpPknreN+iUf
DyFn2kBOR/ruvxTSB7Co3JPNKoA2LY40ko72Graa+KYQnc0o0JQAj/IUtuF5ZFj7kcGo2k2h4Tiv
lG6D6LFfiiV4hsE5qtUc3uB77AXkvwFvhMc+govYCYat+69rLe+HDSciTAuLTx+wp/TNHjWr7WFz
LlG4LoJgPLVT6/ZPoztMH+z+cprcfS8FiDgMGg3fzv1fI6Vl3fFIqVczDfZrHoTjZ9QVwUPH5Yux
FirYX1xMoP1GL4IyNQZB+TgAT7ihsvXIggDQTr6J6EybgYOxO1sVrjP9hq24QXJrOzJHkQXuuK0m
FuI0xIcTf7Cm8ffW8Ot/MoYhONQgVMsLWieDEz4bIDk8zOUferz4Py22l3iu29hjGUVVRs4uotW9
vZbg74utwy88vMyRJeIdZFWnveKLzGGEBR6ISmAyiKPeVIAiwQltsrUue8P7T8uFOgS3Fz1R9cBX
2wbZn/JJz8WbRGkHaazRy8Q6tFyvYqaOeA3TV5dFBzvLiIxxBeOgK3I9JRfs2qGzySQ0/ANDc/oH
pcEwFUgYptsQJ+FPGJDINrxaau7GdIZtwVMa4C74ub5M6WiqOwmmUmcN7rgFWDwGej6opHeXs8lr
2d0wWYwTVtjWbEnngXKN2aVekDV9NLpn8lQ+kv3Y1OcMjb3c2P7gP1Hjzta29JPqzKcvkrWVZ5zb
EhDiTyENWMzaYaZdTbpamrUqEnBaVNIX1roq0AfXxcAUvl6ULvmpmebQsBY+p7PwHebeyi1SPPg9
/+tjDgU22FsV28y1cvvmPuzsJVxHGA9j/vFSORtHwJGE9Sx1tLbamIU+gBB9GakQ0Rs7Vvl3HJmp
ZJzu5XtkZqb8Vpm0Y0vNWnMtWuFeYeVZ33SC6ldMEdAtU1+qX4fImtl1OkapG6eAj8wE83xH0jlx
7/HeIkTzY1GEAsNNrrAEmGLlBlb4MA1MgJuqqsfPHj3CXcdMTk9dM6pgVVMJnaGsey6d0uxb4d9x
4XkYsiq861hevvE1xhAzirHmIpgRbVxpdrNw4OgIf6n8MbPXWAW6hFd7N3LFDuvqger2CeVKxbeR
RuEWXOnQHv6k3P5r4Fy4I24LU3OfD303YQyTfMFc6oB2RejP3zAagsfIk96HDhT7GmGlDD8JIuu9
XKbG32ZZ9YWkGR3l2E/z+5DHwdcY+tm/CBG0WgXkzi5pb9On0SjlPtlTpPL7qtEW2mHPw7URKG7f
BO2lt2kB53DlzMrwO4CcbD20idc5K+lggzr4Ig1/Y3Dc5doCPL0DVdHgflqGmjFsdotrOBUo9YZX
Q8IF0nLSU19QtvMZGq9FTU8FIfSskQSJRW1YnZcyNePK0aAjH/Vi2RG10SnHeGb4GYlJpjANSvin
7oXNSbRsHGlAYjcky3lWfTD4zPFNcI1l4NtYU2DqrbATM2S0S1f8ujzCw4o3IHwM7DFds8PQFVvH
tnZDPmNTIM+UmY+eBLjMPgiu3xR+l0hb1wBQG2GCqkhITkbuJRe0lu3mJHcf6tKxfxNHkhgzwyz4
pDJTX4mkA4/K4LX8BqWUr8C+eb0DjjQ/HGc9dgqL7MKq88dx2XbB4lT4DTrRvsB69TF7miDzqCJX
Ql+WmwT9WxTCLr51rAu5LctctuvOrye5VmVS/GU/WpYsz3uqQOqMCXgVqQHXVZ5M8/Wm0XSbsh/F
VeN6EvhL7bp4dSl5ZzowebDsoybP3G/sBUO/LRDolnf+iTPVCPbENSetI2RPNiO0WSxjhS+nruMS
wwporB0k4zjYWEp1c7nuSjP7B/4eiIFD0MRwepNoQvo38HBPZZBx1YDs3GoPCmPCf1bGTwXorzbn
gUDgYwHH2ibv14GNeI9PIQ3fSZuXwQepEh1frEqxi7W1ZJIEHpesXJf+7XXpzLS7uxn+xZeYPeJ1
yju622FxqXytDC/Cg9EqZoIaWnfXZVlSb2hiw5MgUXrqO2htqtsQ+AV75YfwJ1fkJXNrFbsVVix3
mAv9nrduivlpnNGnGyRflDSYYBnz3qdW0bIcBriG7dtgg1a9Z8AhfyU4yMpvsUDtPZWtw89lqQle
4HVWBQLi2pH11KRczOp42QTZkLHflKpxtzFX9phu81pkBwx6dXWxgNCjpARmrlPgLlZHpUbfYRdk
UooJ0TShbcHHTGI7A4fH3Afnkr7MjDNSBgOvvR17OkEutxvnImCIsKoakwUeLPOd+1p0JzhvxsAj
nkYoh1k7Vd+MIkO7a6dAfGgqReSuh3PfHggaL+CksYpsOlZQKPbW1H7ZS5WpB4fPJNqOmHXKc0K6
uMQJR86bX6o/QS2qx3b8U0Cq7a9z5db9AZ8feLRqXFIcplNR2+5+lnbwR2SZ92v4EpdrDWBz2mS1
q25LyYEiaj4zw47H5jhseVdZWj01PImEmHHTjptpAURxsTmz3/n2Tu0+ZcnyT4VlQcbWdAOeTHK4
81Uo7nvHVIRg8Pg7hjFPFJaatYC/T0+MzyXzq5yy2N9AKoridY7xObc5Q2yW/lbZcHwUwxxkVMpH
qeBSm3bvGNlavKlCsg6nw7XIDrABY1RZi0+Xo0OU/d+gp84B69LShHgpcvC56BzVcAJsG8bZmkRb
ZA6L2wQWA/BQVNEjrpQSVWLxve8U2VdsbeH7NvJOxS8YJSMrtmleGdyvdiUDrKOo4tD84XY3y86P
huhPXnhYFESJGWCnJVw8dOiwGU6BSqp5F2YYzHcdSkl5AlouqkPq89fZNKVUnPWWFOPGmWaToM/1
gm6pbJoTs02C2er3UUdQ4IydsOGkWzoQ/mU4VxiE3J7VZZe1Y7JPE+xVHyAvGGC4/sztwZ1LOz9j
yq7cTQ50u2FzUizZlv1SvGxxOZaMRjOC56rMuaff93YXerTNNbaN0atrzRU+On5IPmpbnCd3pOZM
Y43lLUO+c3zmaZDOCyH924ISjKPNrEHNeOo2TXhxrNQGgNYuevmSMWfZUVtt76xCDnQLJlpMAgqe
YcyjV6BnlV71Jw3bTJ9rLqfoN7q05GPjpnPBRc5DAqrdxirfjVmQ6fG9Z+bLEmwJH2ST1uaN9uDM
uSSumAktJs0Eq9OpwXX/FHC+2DuIHD3cYRwrUand0ScwnY1VVT2asXb69z7zIrci9uGDOl5hg+6A
OmcZFMaujgdZMrnALF6ThlUUrSzMOMHF4icv/1hul3dqwxspNRt46k3/wvffJtac2irphpVMJre8
80ktKEDuCkOQlfdzhmkI9XHYJIXVtkcBXTU7zSrCzTE3TYtEwR4//qkL6NvvdHzY1rEPuYY9Ll07
Y1/Rqcyd+2WkIQuHiFn6j7qTjntt7CKON+lSRBC3sYnjjr81prADVlIs3XyuszCT8uzXmaFHaUgU
DB0c8VbabugsyeW+8ellvkNka2tC8joo3sMIG825qHMz34+mxrFXlUmd3E4+91IuNtB8A2D5WEAj
1KsQjZR3eyIEpD84hgfuvywOC4Y4nCAtZkXSDLgFVzaXom/VNfgGgSJqtDakX+j+PnfgbuD/ce5t
7ldWdGAyzCIcTAHWgHTfAc31p306Mqw2z4koUJ6OohdVUB3Yg7hl+xXbRc0TKRWuxfkcNw6RgCUY
2v5xsO3eRUoKShV1bwNSi8eGqJSimb9LU3P52/FqC+3uRC9IruPdOHWoZJOFeTvbeM4CDn8Hpip3
sD0Us1HboZxDjKBNkyZMsbkO8AMYE2eat6fLPpDDOGsBoyuRl7PZ1BMNPfM+74YsKbaj7ZnwCTJB
LtoVK87YM0cMYsH0oDzX5qgY+NmSZy8s0vHQslehKCjSGbIo4OoWOryJ913tiTcte9bAhZ3Zj6O3
lL8FaRhq6MQY/ONYG3wmUh2/R5Q/fCaYdPtVg534RfRxsp9sZ2kPpWvJT6fVwTs9Rsmf3FT5QBCm
pJpy1+YJx/XQBZPakiBySK8UNUD9iu32f6VK/19E8pt/1XPX/vvXkcn//yKIT7Lt/xzEv3zV5n9N
4PPH/ws3A2TmP0KgFERS2dfSTUhC6r8S+KSl/wOyI/tMACJEMG+4uIryhfy//zfX/Y+AKDXd59Ts
YbZIiJr9zwS+4/1Hwm6e+BlM81uoP/6/gc044f8Gh7BICt4QAP7/Ht2TeUb7dW+po14IpYRenjHy
sf78rPx82RcLuZUVQ4l1LEarv3pIV2ojqkUPxwWBH4zJhOWH3vhZ/AbGh5SB3UhT15HgJPXVUubr
krH0cWKHs6FC2j/mE3v31ZC13Z9mVg7lFEXNGh7q9IAvEvrLKisnVa1hCCvAvG30bjfteLKlCDce
r7o7LXR4oB7E4RbCjEBYqUkwfqV1GOu1kyzOW1NbXLKCBUvy5E+Cohd83ez5qdfLnNH9tdk1SMIc
I4u0BQ2bbV93VVYZPy0TVv61TsR4JWPJ5jCvxurRKi3XcOdjN5VISXlNOajAWgmXlocVIEdzcUTe
Htn+43Ir8BxvYsHcEZZIHQj98fscjxPv2ji0wtXIJPaA979/Vp4p3vC66E9u+eNZJdqcB8549IKl
f5/+kwE+eCWX+Vj3nH8WJOejzrmirwerhmejBkg4NLPmV3zX9V9Phi5d2WHb7X00VUXGx4Q7hBGf
/A+r1SF2yqcIaMeeLGezUws2WNzOItQHaWADF8hfTxXmKK5FWYMfrCgFPiMb+wTkcBdC8jLx80fF
uaEbg40N2janhX1Gx+jJww9D84zCDKrXIdHyqfulvNJNbO3hjoSfzNFil+Sd4Gw1Yg3K3Fr7Sn0y
Kow0LiQNSfCsunC5BN0FJ5BbAx1QjHZJ6q4x8DWbYJDFU88BK9dx54SS03e6Ba5ix9n1NnBfM/Zx
tev9lzhKrm5OARQOQokxeE4eyoJdZpbkVIVUYb8Kx9jY6yzU3Qt1IrjT1ZjQB5PGB9wI/hsswQzv
uZm+BGHBa8J88eBS0WRgJ9qnjkH0Epv2yJ0iPoeVXK6QeLI3OofEt+ZkYX3bOOnGM7q8IN1ZPwBJ
9dby/XHGOEYTJgZWHMyZbSUnYCz5Rugi/qtybvervqVto8nLYo/DZ9rUXJkGfExNSmKlxwQYZeU1
7DnVqONjm64orFm5iZUIDmYcZ4sO8mNXTNavSMLkJzAQs/vI9xYumrdN0zj13TvbSp285+ZCXp98
JSrx8ihoRODbzNJe7XHS4P9PAM3yfAlqvIvxc2bs/GMTIbqQ3rDvUcqsZ7QKjz2vVzxkKtBbij3k
e+p4+mWREUMLiP3YPlSZ622mOqmeKHTrHpeoip+tubG/Yr7JdJjbNhVhrWb12qjklLKXvZRlmYEd
JllX1nZ4z+sv6CHd992hTKbxtLBoWS+skl7rsQk3Err6HeGp6XaZJp6GaKxuPhRihKB5nWrcFN0Y
wRg043W2XcpCOsxHt5j34xwrnNfFmDRfThndHGm1XzMguQlfMSOxeyOxHfm3+3ed8t0vZ6jDt54i
Gfyd/vKUSsfaBoTHNq7Nzpyr1lJt4yTPDpjQMUNmTvug02jY3nZVN79o8MGuY+T3eysvFrgDTgmu
q93os24fopI2l8yOnwH16R2btmQLijp+M42hDnCCjE10Lw4xhw3yvLhi/DdP1AY/s0WPjl7pLS9x
X8aveBhfdRRtE9EBo7voYcmui91GzSYfJ4sTn39LB0ms7tmVUfYJlQWnUDQ9dB0y4DzEuC1D6wdj
0ENazvkzGSoQVMaFbjzS17Js8FmjZKVUqW5lNDpPUWfwS1YeE//on5shc+/cvvM3kT3r3ZAJcy+w
+zxWLmEm00TRHt958Q/6yvBAUq25IpS6h8lx5z+iw4dWhIPbvGDJSUjDlXmxFR4rOXurp9ah82jp
zDomsLrOsfPUq2bUxGLQuOW601V+VAVVD0XLeYs3QzeEfZePZYqiFwC/nY8VuBqOwonTLRIwhiz2
1fYLcOf2OEROtzOZVW/z1C4OdF5al9ZW8wNM+AVXFuQAmEaZueAwml5slRa0RGf9l1FNs6s4se6o
2su2rjY85OOQ0SoHc/LJ0zhfiZWc1OB7G9rq7gocds/I486qEqK999weanERYZSP6nH5rRp3uAAH
4M1LKVez1e4tC0m57VUHOMIRWK110jMnQ/Z0vnDPJseKesa92wz+R87l5NUdQ3PKFF80Fnh2/JJL
OT7kOjdHRtoOV2Bv7Xnz2jtaOuy7JpTZ3sH2QigJFd/D42iys8OKcT9I1R36JqDNkAASmaWphWUe
F+9w85LtoFv9jAAYfPt97gw8b4X7UvrS3TjaQsy+3U4u3jL4V1uXy7/BN1ECyz+p7xBsuk2PUXdj
j+nwUU+etSfR4n5GqltICY+Fv+rc0v/DHynZjMFApwBTBvN9bRNclhKaDi4UZQ5z7fu7tGTR0/mA
1Rac73ar+q1YKHUepyZ/cDpL/etqYgIsQSIUdUKF0arjJaXXI3WoMdecUj7RiZacWdbwE4t+OY7z
0j44uWOfwOC5R89q1fPYTN419Gv/xGYzIukxa27jnqBwLelmahBofNk3dr5QYMQV4skmE/rXDO38
5I1Uu+Nf6amb04PlPOLJCIJVU8T5m2CNewKbgzJEhx4KIwG49QQhj3jlTMAY73B2U/NbD7ylTt2T
lVv6TpAHPfciRvApU1Y6k/L4vZiwfYjErIdVFNTpfVB1+UmYtvtbewVtUT1DDPcc9a/ybTYenbDe
MzP6GDf99E73st3QP108QcSQv/jWBckIUEzz2m2t/tS7R1b9WO9poxCb7LwgqNWUdczU+BRDkmIm
Icrj5L71lpUi+s41qt2qtZPyq8Xcvo2sGQRQWrNyxrJBCZJtnbpOho8T2UpsBDRWH/2MUjZNJOjA
ChwfS487zNnW4AvPTq+To2J6IxpDYQONvMOeDIe3HaQXH63Wzf+aZrawJNsljvC4tM9NOQvambD4
o8mW3luO62CP4YRmsGzOrkpF6SFSbMLZCHjXyUnMscsHo6hdisQaaPgoSTIrNPo0bHh+g8DawApB
Ky9zMb/0aaVP9FzHF691pqdGMWk0HMY4kYkqBlQw3ntmnh452qrjzInziFbJuzWFg0XHQUnAV8je
OdGUhJ2j8ttx37Rx9OwEo3grEyV3sqv5UpP0MafRja1iO6mJk7sKhNqkjd/pjUNkckXImG2LNJ+5
SodNt8jsNPXMayuXwtsdl/346JOieJmbPvrMoTO8LHXXPRtuzQcvrLpvfwInw0ZvOjazsHjElfe1
BFrt4iCiNTQetwsq70qiO28s7eUEkae2fPY7Mx5sHHenHCgCGn3kTbsuoYMvQp88YmkZr1M8B3pN
XG44gNIlCA5oZUtEpKMeJLfFj5qd4VFaafoxl2WyqV0/vuIC0ZhzqIK9QKCL7y2rc9CyUv+hCFsc
4YWgT3iFsxSrUuTG6bN0oQDQatbINSOitwddi5yrl4gCrsEqhFi5uo/2mMq4jFcDYXx0JhsXx8Bo
3ek+PeYiH+/YItUPzTBg4QjY+Uyhdq4JPj4ca/400R6Fp4X7Q+jeDVHm7jRtGz4OdpoHXYdI26Ye
KQVNiMIecAwENEXcnFJV5ZEDzWS2Naxi/1hyzHdeP4cPhNTTzeSq4bDMfUEpMIHObcjylZ23581v
QyCjs5XwiuDar0bsvnOyoUcyIxEh6jPkYoUxzeVtr4Z5XjcI+29L4+pdLum+I+DDedIxo1rbXDrO
Y5mMkH3BCq8rSo0Ogt3eo936WUGRKH45J87IzXtDflYqDj7J9dTACAuxTZJQXMkLJDvj+MWxL12x
E2lc3yNOqGNd2fwTCjojDkMU8KTrftyOBeZc3rDW9BNISlT4lrOswt8jtm7fJ5dYGXsfE5U5he2S
+OvaD6mIDMe1tQQTvStNiinVpSw2tQ91Pg4PiBbRHU02N9IWS/1tJoNw14IoaKhrLeXJHk3410P5
wSni1tYh4OF66Tox/kzxzVWJC+/RAy+xVsJP/kV9YfZd34dvEz7Giycn+lwx3X1TWyefUkxZ98Ri
+LxtX13CFhMsLhdFwydH/q5MnexVWVn3b8jq7JFzAK/guJjrNFTmL1kH/8RTEfyqCYRJzOz+qJ1Y
fyv8TeRIQGls7OgGBYbEFL0lxsIhkLHhJYXNdua2ujSI4vyK1RhUd1CPSb5k1uKfLWOqe+wT3G5G
i+cPL1a1NkuS7XqmMxxNtx4eFkbh9xAU1UfgZS0p2zDYDgarylzG1nV2uuFOwKV/i4xicU4a0Fk5
PkG3PsThvbZ7HkAbMgHK+m1U4K76oOOaf3jVTu5ZJ3TBdZEFN7IJYrp5Rb28WhygcguTZDzQgZn/
xAFf8BUfWrHCtZegVTU4az2r7naq7spXNrDjsU/S5DWt3QjbgOhmNF6szcAO5hCG65Bz7euC/pdr
69StgCz0974sqh/+LExahTNwhUciPaeRQ8TIyWr74i7B7cZIwhJfP3Z9x4RkUgomwPhGl/VK7lZZ
b4mWDpUcr18wT+e8XiQvmYbarab16B62dDY+YV9BJGttq9kmVYS0kE2Ypr0ud+/wdztXV3K3rm0r
+p39PrxiYJhO+NTjc6cteWrypdxwGxofFC6DL53FhOOwlGZN3J7dUPhbUsqa92YIP4P6Zm8TLKY+
1Y0/3HdFqQ+9G+ovN+ijHdlMqCTcwMhUV8l2Wergk3+3R0MiHAnsBm5KLW6mrxRERlesecxxaIA7
g55xz7K+o1eQetF7oCBsbFugJRR4O6+g1ts9LdmIoezun2k8tC8YeSfs5bXQa4tqvuvottXJjfAb
05jnKkZ/SDaQnfi2KHEMuNiugnbiOcK4+EkiH4fzYpYMY+fgvaSJMfTflfIZXIq/0UFCiiVwht3C
FurNI1v/C/iG5y+L8ruZ4qY1zCYe0TgoP0fKgaBEkRdaWaYpz6FTik2MDL4mj6UubLMEjIPbdytZ
EopPhnKBpkNr4GQv8bDumxlZmhCRPLv8KHt/svtdUiTeG1d/+i2LzDpM9vTCvmF5jivtg6bpza4a
Kn2tJO6JMBh7Yo2CDfHttnQcEvqIs4z8LGPIsM5wOt3h2e4p0G1nEiui/YgC0A9bH9fQR44CC5DX
sv+4yhDlqrqgW03xBHJBR9Wf3qTPNAMzB2lnvlKxx56sMC6nNy7tAw8b2TkqcCG/ht2cs1h0rOVv
FMlXY8t6a3mTk++6sLceQbNY17o2zfvgOeafsCr/J5e3H1oPhnRVbac7uxrn7UxYbW0TVEDWBjU5
N/OyKqvkNDkmx/BZzjgi/vPvTSy5Od92UYeJd/qB3JR1DbAE0JGGGMRBjNdzduvwky1MitGADCAF
HNQbD225r9lp7jKa4O86Haq9EH1/NchjdwPa9bTxRps0Zsq9GGFC+wZJaWSnHdu6eTAsOzEolbHh
jR06pyHwaAglE10+d57MPnJZd6dJd8OGJ6J6UkOU/ETEONhf4ly9EJNhVdg2UPmjQnpUpw8q5n+v
XcaCdIju2QW6e1lyweQo1Vu7cd6zmyUQ8rP6G7vjgbRPyi+hJqm5m+YhJTqd296lmXkfHOyKuV9A
axrX0+01t2NCjY9dH+E2didP//R52UUbUqQj2wF/pA0SkUEclslkG8txsgJzVWuRBk7t5FByIcTk
ZE1PhcZ1jcHB46NOLeIoAmTmqpViIg9ek5KgN7TNscw5oJJQSDhp26z9E/F7cZCzetZUaZ97KIBe
Ga7ipoAq51VTWJ5AMDi/TSHV+2in0brGdRRvi0xa3aoF0/QvjFjSrriu6iu94fGD15vC2Uir6Olc
l577B2kQW1UYg0GdhTvyt5AhZWbIt/yAU+7dCUcbAqK6wPQMuvE4U9rGJo33K/OLTocHIll8EdrB
efG40O5MNYSvWcpy0mEFdA4cWZ6gXeV0LucMrg1nyl2jCUclhW/RCbIUwbCrcK+7K7+ux3eKTTCi
Y6ifFabqqNhXOg04tEZPvKipSvHUobgN2z40BKil617czFEQUoiPULEsx0c5sOztw9H8sJ1EyBIx
6GqBkfQXo2G4pR8+fIHNYa8JnPb3Q5Bw0A9pHh9gsjmXEAWKDXc39C8jO569O7T5XTkmCpBNWPCr
kUm+TuZyeWwcf3iccj3wSde6WuOtqnZiMHBG9DB1j122hGrF5mnBaUZ1CiWa7bRnwWZvagtcyolt
LuUEHdqlsUhj4a/Bhr0KYk5gkhw10c2U70bmRMtz3pgOt0FBr6CqLOvXtHVyb3e9/Wun/EHl2t1P
CVT6kHrWTBSw50nnx0GZsZv4jsShdwQHUOPTNCyG5yxYPuMpbx5KHLwrAIHWz4i+uzV2n7OX9pqJ
l/6onrB4hh9LYRH+oTT3gwB+zlJP0rAAgubq8Rl9aKTLecUL3lmB3MLL5YxzfM6aBvWQYvkHKHC3
LGhfeqdF5f2biDpvz2dAIU9OBMAmTIpBCxgS3gIArquSKjuzAmR7Owqb4ODlYH84JOa/XPqQY/JG
lQ/k0+S38iqflwGOi8/Fi7jcpjC+VrDq/Z3fw4aYRzm9hj4CSlY4430WUNeY+agy0it+CTDtlrB7
6S+xRelSwrUq3HuDc8osLjil+HS7ovhJgI0fIfHFVxGmGboADZor2euSstEU4JzggntLcop3Q1QP
XBKXLrJ/PTZFvigyeNNtGKDxdE31atxhOtGjSm51snQJr6v0b1YDo49zpvlVOO0UfrS4LHgHpIq6
rTETpIRBBV4Y07D+sbYcV1VsvA0lh+NxIhF46Z04P3KDcyVLcLef+Ww1ZaqCfwLGEhLHQeQRHLVs
uEErFGkFbYKCrLOVKaY8WBvdrvFd9UfkQfHZRtnyHGVV9tzTWo4HDfbGrEOL5BoIuLm3/wd1Z5Yj
ObJt16noU/rgBXsaBUGA2Hnv0bc/RERkBPu+56w0Bk1My7MKqsxUqVJP0M8DLi4qsyrC3emk2bFz
9l4bTF6qElIs2zPIn0xNkBstcJBIEIhzOojWcI/8woKHlRcHwrZoEA2tQh5GtpKLLtoevz4+xNLo
eyABKj0o21IhGhSACsJaukawX27tJLO/pUpen7UEARjlHKmPkU5GZKtAgAnHYU/joDpXSFofFZHZ
yiWk1d4anYlRphzzxzpRy4cYvfHVXK/siNju7cBEAEanfZCUN4G4fKtrdhiM2JafF4NjSq+mHd6P
7wa+khASR4lNFZVhemeyK3iGpXd3BZnfZ44EaBqjAY28qkNemAqDg1Ca+THgohNYiOItN+TEH1ba
WY7apnrAQKfYj2ZT3VAR422Is+hoioQTbGdVOIcwGN/WMnYGl+CXChQOGnmIXjUwpMZUSXQm/jL2
VnwwkyfsrnyjXsDk3k8SC1+ujOI+l3EWbYVZ0z9tSW+QAOYrWyxtpsyYw0gaV+vt7nGxrOnIfJFh
hdTpOcMYA1Hac1dOKPvbSa+IeOEQnm5ihQV3V7O+UunVGqLzYpbZxE2SPINeiTFUtKmmvOGqHR5n
WgOeRoLSIR7K6gOJ4xCoiOdRqg9FQ3WOfhuFqD5SXliawFK5xKklgl4QN4tto+055XbF5KJBpwyK
UUgNHjr07M7u2wiFutKHfM6qhAKTdFL4ZsymzKXpV5mDWqNPtpciBaeKaVl70ThH50rjrAiRROW/
uMQe97ux7Yjglow6u6/0NlSIULDtjz5cRpnVxgR80Y7EU25RhEHI0EoWsAsLEV+mjTG6cGfzMjkL
F008jSkGUj/vmnLeMkcNNxWJrNEBh01oPNt9zKJcr4LpfyqDC+ouTQB0LNJaQY7BhUIWaoJ/KgZ7
BlDDV7j9JL9MRfGZtXGc3jLzqK76tiDSUsc7gIFZjkqGQHk6f8pz1ebeYPdd7edZO7VUFShNmMu2
vOu4UqyPWZYmnGYzrXavT0ShuU2FtDwjlSvHCzpZt5I0yPBbqGr93lKqBumIpSOTF1GrbCqGDEzW
YIe6iL31LZeX0aXMIK20uzrazdAp0UmZg3pcSZ7/mPql071yGtUd9Lh23zZLccOZiR66ibrLpUyv
nkpLpOuB6UZ929Z5+m3FAbPBJ9teixXzhROtW2qEdnaWltOho4dgHCd4JQE9CbYzwTQP0sMyD2et
1vNnXV7TftsJbSo86GjMfXBLAhnuRFEjhWWOtgZSgZrIwfbHCTIzR5roENIchpn01FC9pMdJM7vR
CRHdHgiUTG851zeAulpzV7YQtwI9VDFxabr2RqNC8wZSPH2t4S1EmBQOlozFFV0OGsDWpBHezNK4
1+vM/ioHeOR9NCenvr4QziyhphvILdZTRHuCFSET+dcgF8ULdGwLBGE68Le5Pmv+kNldw7LSqCe5
EpyfSe4iJbXSiBHRspyNklaFekD0qN0yKrbuLvOv64l2J87UvAf9RBL8kygS/TybYuXBi8ob2m/p
fqpqdRPG6rBP8ljdGkKqmb8p88NCOxZfwNLu1cxiamuVcqCbdD3mKKPq0kTGuSZS8ys7KhfP7lZt
dihuLOE3xmLfQYciKIJMkj0zFoWpPNU98uWaY74GToEkSVvKiNPISgheSSF6ZIFNujP7TnWlxugf
hAk9AGZp0+/oESmBTbfAdLHdXWjGqj3tcf8BacvlfAiYdE0+CsaFLqlmPoQrQbReJvfFOcfK8jAU
Ou0e3hCDBGlOR3TQOQSVRAlVr8fSggZ20k9qDZqtRL7NLSEYd8X9rC2eNQNHQmsP0SmcKBeVqBN7
pYkjHjCy/WD+FHNZXw1i1g1fVSBeMi7PR8n/Lh35N6lo/i/ynTaf1fmt+Oz+HahnSJn4J/WM39Vv
/+O/v/0ooPn+E38IaPR/aaqiCFsIWbOQwmhIa/4Q0EiK+JdiyUh2dUPTL0IZMNB/Kmh07V8WkXuo
bxhkKzYCm/+loFER5MjEoQjLMBVZM9Dd/Nf/8jH/5+iz+jM7ovvlzz8GKf1CODaIxrF0zZAFIh2k
PJb8C615oreK24LjkHHhDzolteO6taQSNSb+VnPDQArBgT0tCsfTUaIvMJvjOmCCAZzm92SKc3uh
5Rg8NTTs1mewH3X+wNmq9RMjtuiTLlABPBxCRe3ZNELEb/DoCp/9J0wzH4IlTLF03VJUFV2R+suH
qBe54/w4fg2GIsYbXhSpSWdPPd1wSgaauMXKqdTEtQ/0Tltx+iGKFwCxP6Fu5tFLWIaDtoEVd7Hh
inXJnlC6oe/v1LIACLCs2LpHTRveBlsHjNQ2qDjcVlsqyMS1BZgIXc1gBkqyqu1dLaFbT/Vcq64l
KwKCOxeMhv2Bx67bAFnNQ2dem0uuuEnwMyiVgq3ZziXL8HFacE4lUalxMeY015KK+o2CihLdk5u0
xd0gA1aC2RMOdKkoNx9iYqFKN0L83G56YZRfGuQi7ULjSJtzoiTNi1AzUzlwGkGnG7dz56JCwGdh
9XmVu2OY1jEVZbLiDOgsNfcQIcmqzy85ginUVR/r+XKLobYIcVfVy4tEqyZCej8O2OabqMqC1OBY
uV/mie4NSs8EICS5g5GZJ7gcAVVpDv0BrmMrEdDqgcZu5ld+mqHXUM/jdB9TnEg3djPX9LGoeKnI
40q+TYtGMU5jEhVLoNGdhhWLZBv/TRc2L3gY1cGVRlwlTkzV8q0p4tC6A6KOA0E2jHrdiou2hhPZ
PL0Q+IVhOxYLzs56juL1GsAayg1B+3Mi6FvB8rQmDIIJqFLivTGN/eAMIGnOEfBr7Ra2J6hrDlJ8
ij5V65dqwASE/yZUbyZFoIkm8haJfb8icdbHMZ7xjiwMLZponJtzH2uQbBCNMrQD1tAUvgabqdnl
pknnSJOLdW+pTaI5BZAqWm5Mqb2R4SZ+a2OIn2JggRa7K6wU3winstuBx4dfNGKvaV4QAqdfNLFR
clccJpVvFW3Oa6i1a+oOI30uXFCl/qY0gi9J4JAMg7DrC9TwYkkW6gjqOa/lmYp9ucLB8VAb2fSu
VumgOhVn8kuo2SqvXsLppncNaD7q1doq/LJoVvhlelJ1TJHbpeS5b1AU47Jp+GBc3XE1w0M1Nywg
lGBCCUrbBmZgN7LiNdY0Sne53gt9J7DPKV6viHUE2VXwS4dFyWOP0+R8Pav4egEOfH8Ue5o02CVp
nvAraqPs5tcZcpG+jaVlZWBWxdqMca4nVrH4poNcpjtBNNcsUQGgG6VBUROcaj/OnCpmHSPwzAsj
o6hfRJf16lVOMFkY/HG7ripdm+dBGfjSEYSzNPxx07UQrO1A1AitmauiPjzG+JV5OkwQNm7aiTcL
db3h6fQcuOnHyHhWW1FRk+kohJ1osaD6GGl3wzXBm5rAo3iR+jA7GsiCr0xlki7hv7H+Du5IB9IX
Vt9SkFJbukrpIY5YdcdONXaw/niUEYfkXiTUEZZZ+cWJjmF4id0pMJkwnS3Igqmr40CLg7Rqh4Um
Ua/BZpYNjJppKD/NI3JEI8+AYa7p8jLXwjpjriwf7PFSNnGUrF7BxtgXsm6iuYtUxpM7ZLhPhjIs
IHNX+SO5KCjsjQlXFF0DxswRVHBt6mtgtanQmD0yOnbmxYof8tm4E3g2FL4pGNKuLo99f0NTcxg8
ZFsMdTgspSrXp7MWXmKASGMaeMDUKket1IVqQvPcjtBrMqBtvFqxltusaqXYU5fRuKb3Xh0VUfMd
aNJwP8x2A1KpM/aLNaeAjcWA8qaHiB1B5rhd6jibuYYCfAsMpGM0McsUhrKwHPcPmdWn50VdvkAY
tE9CAdvjrwaYOJcs4VLajUUVPs1ZejesbbRjHtse+fS5N4pheJltvL0w5sJdBsLbrXMOC3XGrTv2
NfY0K0nLPfyRiwYh7icIakKBWGVjESfZnSc3VcaG+XVGS0I28vhrqBbayzn0SAexN56StO6ajQxn
hL+wgP4Co2SkNTVNGxhRh6k5x+jUuDF7guqmTZEemVlGwJ3jbvgQcZ4wHrYYoXp2M4Zv1WprW6Uo
1dehaLGn6ZLVvCcJYZR+GMrLHeZjcyMnF2F5bqh2dkHb9gKxAYxXVP3mec1z+KldITasJMOxmDKm
PZ0e7ZmMN9u8tNZX7Cyo5gaOo0ET1yaYCDmt3tkaGZBROyfbFOb5tmA+jq8upuPSixJ6ekL5Ym3z
gtkhuAa+MWfus/EbGe76J2qKL4Kw2lOUV5HXU009LLodvgg5s14lMdMR0Lv6vUcMWzvpkoRuS0OI
s5o1Kh69ZYOXImrggEwxtQ9yPja3OjQzTyhipplgT/UnxJTuS6QdnKe4bxpH8OydDUIiPxSlt+5A
sQ10HWBHkd29WoiswGl7DLixroSqwEWyWG9Fi98xlczklgWz8LskWp8yZSKPXMQKq00dnoBGrx+g
ZJSngYorULsOKIGFF75eMB6WMqcEJgLR+ILSrGT9sOy2OxdqvN6vBcFBbg1ElnKsa+txi2XFsF8q
isqIQRjiZUbZCvQGJWlF60AHX04xQeMvtEl42NV1pOGiGRAC4Z+orWuD+/0S/URnL53q7hEzCHs/
y4HAyp2s5FWoIbKgOOnVoIR6MjAA1tmMAcPZGojOUrOCKUln0LmJlD3hQRvNoM/W8aAbJcPYGonv
Bi2tiMHrjEbpVsiqZMxjDFT6vjA+C7Ir9yuGJ/yqF72pm19wZPRzLCWmv7IkhU9283DBEvEdiIeR
RnvniHIo6GzmVsUyR6SmeFYb3rQ7QxSEgE+/hcmZCuDNkzpiN3yKoMxDqHLZZ5SyRsQBMelTtfCA
BRN0nNCL8sWGeiOpjTfSLMSOAQSZ5u2Y2Gx3NWu3IkGTc3B1wOFtOns41gZIQi8L227wugZD6i2y
YwXnxWhbkLzZNzunMJVcea0SXXkdNGuZrwd7kZkV6nq9gU5jSuwBJHE49COa2G/XsR6uTSql5KiE
pADx/C9qv48M+F58E4ycjnZqd88J1P8bdmTBGT6ZEKVDcqzhNOaw7hil1vW3YemNfCNXls18adbh
mluzxvaR24q21TjXIzMae9nRY9tCqr1CasHlAYrX6TQ6hrQ0SDK4yRs9p09uj6ggQSk0DmagejNo
mQ0oY7CFr1LgdR5qQ3m7XM4dLCaJeVjwHMtuks3pVguj9FYdZvZVvdYv7L36jI1FabiGamOhKutm
AO/miqMWjXw3c0vSkgxIVkoP8NK0A7ShWt/IQ0iDLI8gMxwq0gVaHx88bQakPCi+sIU3L1CSQkE8
wNScIXHJaATm6kanu5J6+KNt0l5r7MzOPGoIS0OJUgwrn77Ap8sWHnbO3obPeYZifaUMeGuhq9zR
82FbXrs2O7XKYH4y3CA7lg6OGxpUW/6cmtI5y4v61VYisgLSOOfnw2YwaS7oNY2SpB9TwlEXCD5O
V9ULHXLSOxaC56BrbDGqD/Adx0QTjlFMZRYUMkPIjYp6h579akhHmVZb462DISl7Dj696dbakDza
ICcNjLeleJ4KcPWJoQMLw5AqHhsNQBFvmrXH7U273qVjrO1VdOC1a6MgHtwWpDHnC61SHwUWwaNd
zlz/ResBQuIKtI4mYyZwOPKgP2h9Vr3oeT1ust5OX0mZuSjYcni2aq80N8CWM+APTRzqu0EytR3h
9ggoZDq8SJ2GAYZHRySJM30/BMS5gpdrybLHNNIQuLY2vr1gXKdKbPEe1ho3kA4vegzDicQTJfyi
lZwc5ARQD/u/2NHhgYHZlRdZHwzw2itiwEV0GCW5vFR/tKRXYLhPsdKuj4OyECCvmANTgrG1Oj+2
C+2QGwyEVKAZSDfmWVyjsocWW+a64iLt6HxDaekcV/rYbVssVXeU36Rw8PgDyZ2SbR1eDoQxZCCH
C5+dbBVrdBdLrY9sON4x9v1mmD3Q4jWZdzx0k+LmIsKf18oFX3IvoRxMwiyQRB3T7DLSz1Yv9K9h
NKRb/N/tK0Jh+y5awsi32F89FX2p5BqMHHHZt6V1bfL4fobIpCG1cmR57oeoBOgUr7HmEa2QN5um
XawXpaUPR59ahpp2OX8JyG38uRINLguVoSBUsj4QmUWv1s5RfebzKGWuBnRwO6p6ieg/YfxXpxOC
TOUAxQtGGmIfxsWmPF/LVB4MB9unhBToB0VSzYPawulMaLtv12LeUr0tV0iC1Wejnmrm+s0UI9ml
I+dTnLQbc1HLa1XSUMhxt6PvxQYz7OYl74IYxd3DnCvQbCIK+EbWAnAN41WHR5medqfZxzW3vlUz
AgQHizmgs9Vei4Mok3RLSCfPSBgNGUq3RBX7pJrVHbsPau4o+mZKDECXmMmMYFEtoYhK5lFOrZZI
H8tMENsZKROaPu/jW1bJ/FTQxvOZNtosETV3J3s9OSR0Wm07mJbUfK4SO8J7T7S7ViuUtpilXFxx
uJ3hoePpSEo/1qbxRJrLp9HzU+PSAyowtfygMwjbjmhSEzY03W8Iif4Uac3UiDHblZ0TKU2FV7VG
kLbFaGzirOzPMCARqodhhhBXkfatFCGz6+yQynKwYsvhFAKYrO0bGpW5vWoBriHq67DDP5+KKt3L
fTjeqIxl1gjNKOVFv82YRxzzwYLWpgn9Si26/HEs4rFBhNMm7M1s9E9TOmMoNOAAQtRBvdMKrMAB
SnHuJe7PHTzIRNvO5WS/62VS3eLs7vnyNcZqdUtczkGZ8JmAbW5k+zK/Gr8uloozpmee+6SHmIpU
ImEwKJnLuzXp+VVX16DwDdMYrzsL27UTA3/DsL2m7Td5jtGUQj9bKWZ77antORPqWH/LDcaO+T3M
SqE4KVUHT+8SVRJkWw4o3MYEVYFyxhk7zclwp4tC2lGMX/w+shG69HdBaY0cm/xaI/fV7wZ9DFA1
v+hNo6CnrxD7lOjwjWZKzWCWpFfIChaDdws+aZqi2wol5g6cP6AgoNKiRmFvZVCA1zZTIEotMWcD
pS+XbWtpygPd6SR3WRcMxJU973k2FeWpFiWclH4mgkshpu46Aij3yrjRJNgg66r7ZQ7v2y7qr/LZ
tNrd1Eo8OFamD+l9W46F4Vg2Pmt0Bel0neijFF4txijcsR3tx5JgHl+Y8rRZuihb6Z2jMue0Ii8e
cABwKSRrBgzUcG5ZkA7eM6Ns34YsaumYNePHDBax9QYN0VEiYTYucn1D5SkRD0AExX4e4dyir5HO
bIDN+6BI2XVsRI3LfLXiCLZO6knl6F9tJLqFuynPp13FIemmGIESW4SGe1a05O9r0teLy9Zr75S4
ODBOxy/ThvFW0QsWCnhNW6uih4JQox+IAhrEZzvJS8cImUMbOsAFnO9oSsjhZtlcb6x1HJ6ZAizb
CpV5f7202RJUMVlyJuetVJQz7LEiv8ZPshv4tJtBImvFEWY2fOqTOcGkShnh7SNLdJPfFLP0ihKx
eRZFf66xAwPdVgDfalbyzBxDvr3ItFyE0yoNNDl5sVH2bqVooF9oSXdVqM8wqoAgbamZ7YU2hkS1
zTkZasxkFsdxIKSC42S50QBnvErFRQcTafEJEoDXVyNwYLQQkM/IoSl39Hp6j4H6QragLt12KTsR
NY/Bo6DdKtbAHGVFZRezTQXMW/VTqPfLsUoskpNwq0BTsjsNks4KT5MSwBiSs9zaygszN+a/XdWG
DHuk6mBX40xvri5frRgPNvDmL+CLE6OPPHlUEUJSWEFOhaWY7mc7bk+Ik8yzauUPOLEZbI/lN6sS
8r3RQdANOmj5V7k9QRCau8ceIGtylETZP3aoVPdNKfoXUaJQ5miQVeo1cmJ6QKUhIpqw1gCisA9x
AHich0zaXROK6dWpC53PSKuvbK4J0aKZauXsPEzKmu7eKkwqQAY+EzT5Syco1BO52cTaSOOy0SKq
VLtHO0mMhiQ/LI0+eM2IgsOJ4hGBawmE1ONgb14v+lTcs+O2Y0C4LrVUNVURhKGcYdsOxyP4SKUG
uHfoe4QoXhVTVOGtzKbEJ/pgro9UJnbqNX3LMjPrFocuvlNB8wmT0O9CGv+uY27ohkFBKTOtMC/J
ij+EQTaVTn6NZn8K04K4WQwwppcVHvslZABGCh6rioZ+u5ytTKqffxiP/DmD+HHm8HOo4qVbbwob
QzG0TVO2xMU4/ONrEwnbNUq14qPryhNCxwHlO6z2laarlyjNgDwnH26lMNOBdQyS/JvQyP995EFg
N+ZklRBwNi7z18zY2DJiiRkqLV9SZ0AXy6VFA9FOkuUjLADm3tdCJ14uxgNCq16S5Xc4wHoXtBbd
TX9qB/oz1PwNuiwYjdkOmOWSH+AhhurGiNVCQvXfNfM1th5cb2S/adLxn6+g8nOWJ5eQukO3DKZK
pNIaGLN/voQSukOa2XqOhD/MYC23MX1wMpFV2R1HunM+QAYlp1TKmOnEpWAYE+XKZVQjzROJTFkB
PLOV5tFTvk9tpEYy89+kef/dmxQKYXVUPdxjvM+f3yRuAOIzgEcDRAUqsUHWZVZYkCPeFxv3TY8k
9tPOemY1abZykb9PkYA7cJBTm0g1/ZhwBNo9Vst0HDHVav8mqfQyx/sh3pMoeEUzdIpxEn7Rudji
l0hUGttxHQLIReSB7ez2j4euU7t03ig1Paoz64bRBSDRCZiwqnYxd9Bk1/xsl/EMErFZsAuA1Mko
H/Km5HYhJYc7JWxmZTkUSUPwCBKX3hSnf74BtJ9DVi/vXOVbN3iKVEPWwcv/fG1rdPfgPABXqHrO
3Yv2LBevedSQbyMtPNhvJLMpuTdd2MCnSEVf6LBcxuk5WswqPqCoioxtntchcyw1Tkj4LTmTeZOB
PRSddMyimV6mQXQC8M0gkFAfDQNIClkjWB/pgqWZHjTUzQCbC44a1NKN2EgCkzC/sJC+ODGl8EE1
eq2XgCfVnVchvdXxJKYb7JjmvT1DViHmETvWb54O9bKA/JXaerk4OoJaoRMiAgjZNH5Z3FYGE4XF
UAcMK6Kus5RgbXWHPllDN6FmwmZiVLp2wmHGgapNEnU5rDZokr0hl/yzzqHtiu5/l2zskhGtWyqG
TsoyxOv0IJuL0IPClA3wUXwznQf+gtGNKCJ+VJ1RslAhlbKNzKnF6fZWm0W27ui6pM80+OXl/p/v
hJ8XU0uVTZVupKlfbgaZZemXWzielGXBZIS4SQAAp4ImyiiZ810hF/XeTLBFwEw3qSX0XvUXyS66
3zxEvxAYeAdcZFJ4DYytpmGSpfzzrbjGOHzLFETdijKc7NBI0SkiV0FP4Y+RDpfZ0nd2qMfPCZaK
Ge9ue1lZFZhkRmzUgMJrI9E9leYsYNycXmVQaNPwWqZsgpw+w3AH8CZsfCLh9Y0xwNDyGg67CSq8
VUJFVqghfmadRuXmn6+u+uvlZcKuKUIoimFCrDA19ecPh8A7kkOz/8bJpDnRaSlzVx1y3j0dAvvE
KXIIUWdY2j4kOuOtlkvaiZaF+MaXBWhSf7JLcHqYwe0rELiaB0EuvVPnuV+YKSnGnT0s6cEcStYU
OTRKkhZK9ZLVJ0+AemcBVR3/EIjKBeYU+SslaLKFJclHGdTe6iGHIfefP/FFdPDDw2OB69CQKpiq
pfPPBrKFnz9xLlVWjnPrG+Rd5mpI21kAraq79M5QJSARpvU0Btxj1YnYozkB/knflZqcYw3pH/H8
h57kJ8XCj9XCL8P9yxsSqm0omsp431Q165dyAYVpQhGxXBZStvNdNdTSHXi+0kKkCk3cmwHaPZD9
pTDJ7bE3+5OxiPBo22UC8Xvou4FQMTi2CGIMpE0ouHs/LWTzfGEsQmCos+KrTQxGlUbdQH7AWJHf
yZOYOV9dBpwsNPWLWnfGvTHQr3cWBLScdi9/KwHBo1kvj3B4l2hMRi+SiH8JulDiFoGnDYVi7Di+
Gd/zn4wasp+3FEpXg4vswsgNSUlNNgWqTu7osaRbl1OUx/zKSV/cglWkf7ZxvkGi+z6BxFysRdvS
GhoskLoSCMb+HCSNcAjxm3KiZcwZVrOvpXlTeViBbH1XIq1l1I689ghYV3nobNw1wC45+zhZ2gJe
HAv7lMu1SXauquS2r/WwAJkK5gQW1FxdCRjzwLjp+532/1sodEo+CCepvvp/B0ohxeBp+j9zdk5v
H2/Vf/iPt//N/08/qoW+/9SfuB34OCZLjmybmqKxd3Gz/4nb4d8w7WCTsWRZgWn7l1gI3A4YHCpp
2khMB1WdRepP3A7/6iKX0WVFA+Bjwjf/N4mFLmXlXxvrH7Ady5CNXx7BKJsFpodmPFij7of2mR78
w6ydpuhiU7wOkZNN4dMAD+LQl8fM1l5+uErXf7zAj0vA91X27173lwoSSBftva4aD+MSrGShKzyX
1bmkt4jVQW5U98ro27eQ7cCMTK+zZk7/e6KiB/226bc5/wGCCroLnxfN+5CXvr3QFTWvphxSqy62
mPo3InthioBo+jBQ+izz+z+/d/X7gvl3b/6XnZley8gkKx4PWbKb5c/UeM+TV3qMOq6QFK8j87H6
o1S+rPk8fih0gCNvna7ldHHs+Wwv15PdulZ+ll6Sd/508T1V63ZVj4p6PPUchYs7bFYZ86e2CFRt
P15oRsxcSZ7cV6/NV4bYJGUMssOmtS1P5WuHbsLRA+KognZDBKhveGgc/cGfvdUjgOKID8yJfMZU
XuJKbuplfnklOe+WUzidH2ZOfEyP6qWS8Bl8cyhxLRWN9L06ned4mza7UHkx63OeP+AuBO9naQ9Z
szqT7E/5k40MJWMlFiXIa8jvA6kmV8B8RISy3Fvy/Svmx2qPpdRIoMg4zS2EFjiJTEUgQuL6MDqy
SMJzj5uYGFrYMY12ky1XZORUoWuZ27y95wVHGv4tDOKOiUhIg3SvQx6GgNc/NuU+W7aasVXqrXnp
F23n8boZrkSERnIjjztt/GZWi6dKzoAbhszfS+wvlO/lNp5Cx07dCuvYFpZ5/R57wwMRNEaGueRk
nHKykxxatbntGbcgp1mFax/IX/9IU+Ui0GWz19sr+wKhCJR9xcAR2nWDHy15mUzTUZHyvOkf8seg
OUShliANTTE7XYoYlrxaCAwABW9niyBzouSIg/wAkiDe9Th/KTcdF7YzdxIy7rvkeVb7oLGVp8lk
54nOXUg37x5fuksVQZ5q41GEuRlfu3RKBnJNDhB53SV5My9yUbfd5IbHdYr92SI/hTRfR7O8GLu9
dSCQTXtc+T/bR1xdcPTdJcvjgKZZy860Wnr7EVl9E6gBFpyd5uf7/MHeqnsjsAMjkH3k8aT+6Zvs
vUzO//yIfW8Y/N0T9sspmJ5ogb7BHg4Iia7DfbNXtvGVdjZO2r48z+dyX56U6+Lwm1f7uXXy1yL4
SymIQUDT5YxXK4/DY3Nur+e76pWMkg26vXN7Ll6Wu9JvT+Jc/b++4qVU+6FJg3QA/VIshoNyJe/D
vfm47mhMXWUn8yiujD0l49Hcqk/irP3mUEGJ9XPh+9en/KX8G4n9VmbFGA7aFaQRQjMYc6MAV57s
c7Kfd+Y+v58Z/lNzPy57ZddsTX8Nsi2PwL4Nhj1/F2Ck2HV7Jogf5IEe2+v+qg6AzlxfyrE8gH6C
7wpRw6w4EslORHt6DcFqU6CCd1ZxyWModROZ+ajLdAmxHB4T3NUVzY6TDVzjHan4dJPMHnY7xJjN
4sEvSH3FJznCwgTuHs9VcGN1mxmi7bIzEK0910d1Q3O/mY/9CD8Ay09Q9xvD3CoQZ872dAi7IwxD
DG5YzJevpQRZ5HSPTDGXr7lw1wG7pWN+mYTqxQ6+pxv5hHsDToN4a26bs3247zYID7HcwP7Hd5qd
0PajVwH/8tzCk7+mhsKFTxPRYCy0j3a8wBUiCibCPgZmgZZtQ8Q1MW6oLorcs+DXRIFQN02xH5pP
m9W3qr/s56z7yOuXXntUEXvJu9bainQ7f6in6SC9QG4yCCsiCHJTEBQUbQfZaT9prJy0XfLVEXGf
e+1H9L6+ELs9pli4nOKdqd0N2DAWrcOcIctESuq1mExMBGUYBkj0csJ8KyPMClFO+dwQ3ZdF6uRH
cobVv422zSOIEFu/7COay5dkb7vDciBzZHoyb+Vb+Sbfxffa8+BnDrBVHsn8VG0ZN/MQ9d43nL+e
GZD8cWVfc/WVieUxsNEJNWhq8QR6NWsv/Zmd5uVBtim3xqn1V0d31wDpJcAiV/i0af3sDBRSdusj
yUEBtsKv+PoQefg/XeQYDmNjXj51rV3+3PgkdTziauQbVjx89Lo/ndj0dpYfBoxE93zEegf1DmI4
N7/Hzs1Q9Wm5Us7Ra5dtevsmImh1eex4DqL7MkZ3mVeODK6gfJc/7UNzW7+0L9wEDf/LfD3dtKvX
dlsQ/brP7Wn4beFwLP+Sg5IEs4f8YBLmJcYd/NX+3iCmOL5SmsWpHog/40f5BRy7sG8rtyixBLbZ
G/laTGylt4YItFt5J920b+nZuGmelZvlCoq2zwrta0fVb1w6ul7v0F117k2X7Llb6dkKjOPlYkpu
7Ib7135n81/jh3FLrwziIDtZbu28ILwLhnuUO5vYX7ZN8DK7H0xDguWYfUsxRL/0b8l1fg7vhuex
dWc+Erya62zPmefy20jY2CNrdUPvErnn6G8ATvoEBCOYUg9zK+MS5Z1o1NIjqMB0dPPARAt/DMQw
jccTigflBZLtW+67mT0YirRONefYjh2UwXjgadO/oRyrnlGYWOVBAOKgUnQVMjBpzptBd1efTFja
y4YZYuFJm+rIk7huClIc/Dom5vVo+NI5ukmkx+qVEOrjSBoFWcaFN31NjYumcfmf1J1JjuPKmqW3
kgsoPpBGo5Gc1EC9XJK75JK3E8Ij3IN9Y+zJHdU6amP16b73gMwHZAI5qEEOLwIeN1wyGv/mnO9w
8MXJ6LeNvTHHZWxvRn8DwdVpluknHP4dSKVNQrWk9tab9Wbv5LrdS2fhbbNmT2f5OO+7R/0Is/jV
OMzn4dL/Fs4CxHYTLWu94olsEH1wkkEYAI//jecE35FaoEZG7FZEW03MebaPzSX+UZrLGAhJeujw
saMuGi+Ovaubw9yekYXMSGwFnlN2fNlKzEShPuL1mbejtR7Y574V1/QQHtpjk8JteBXWR+X+8tNP
Zby57+GcfjSmuwNoEMRE95pEh9zC6Q+BuEWyTl6yC/yeW4P7nNCIdRsikSde4X5TDrvkNEK2+YWS
BrfOesLFhHQlW0Tfxnt/I7z0rc+qnA2h/ixFc3SxMFYCCLq4B1PyxeOA+2G9/eE+i7N5np5yqJ1I
NMlqCX63X+FH+9xfwncNmWJotyYqejFqAgDJU6ImFOtOoy1EgRB/MlR2IJMNlPnVoo2WAPBlvY9S
4oZW9/1Z/Qyie9levZ/2m70mVXNcL9P+2D22T/JDXSlyuuldGmqPcpoprthbLJXvYKaRDMKvOH7q
+23Y732xy8KNfEaTGxz6YqdQFF+9V7P/lTbfk7U33vPX9l1eAFUxHFhofMAUt7DH/V/EVtjuAmHW
wCMOh7yKllX/OneMXjdxRSoCnyHVJ8B4tx+PFaVwqMKT33xD4nFSpFKraoC0v9T2HpF21q9LcEPt
G7y6E37ceVqgzzW4ZJ2ljrfKf87RWwcHuz1ra1NB2Da2dEb1geqZZb06wt160lfE4IQNvTrMR2tG
2MucremdyrPqc0BZlHpYkBkFYx1chXdp+wFPE/nDg1yP/cucc8JQ63/wduNXC45y5V+C3+E3vEmH
vcNrVZyn/APv3yLqNtm0NKZ9LzdEfBH7RZU5hFsTi5W1QJKMtTf/wbUeNVvHep79i9MeQDFyz/Gd
Jn96UKtncWwhHy5EtYvqLxvVTnDM5S9fLvCXKGeP3YnezqpfQOlh/CPvdNihyM7GBc6TO6egXDkW
BKLDmP2yogSLBK9nAu8LtYzS1xxnrRq/4+DGa9OlgGk3xtP0yt14cdtFw1NvHOzu0eke0wuy3ef0
y3mq3u3yMyMac1G+xdfyycbQFbLGfwUdgABoNT5bn2fupHW7rF7iVanXFQpah4D7CJY7cUegt3g7
hWiQF/CZpb/zhnZZ2mR8DasJLWhSHELLYojUL809Kvh5C7vwXDeLbNpNv8LyIq4O8QskJBEesxiK
W3eN+NvahfdmncybPgteZvMSIAhdx4jWg0XKZfhtT1wTCw6djtd9tgdVUi+7DQcy/V2unWMC0P/N
vXmb5pwB7dkSScBgdmoX6bX99Bh4mhtDbP3q4MpbXR1iuUTm5ubrbpU2u2SXr/QviR3wBUStd+iu
xSX7McjtPHHCITmU1GHRAuXvn+RIYBFWarlQL9ERBOcj8SUGJD9naYU7yKDzt35DU5rBgqnuhY0Q
O40TAjsor2+UIRvzma/ZI3/JXP6vePLIVAvS/hAHCJTI6ESZae+Ul1yMd/LPX6Bq8gZIf+4Zuh05
jY9JcwLItggeatqlpnkV48qhytkMRg+/vFjfA2sQRFQg/6XxYemvLsvWQ5efoK+taad9652MyfVY
/vmrxfhvTcb+07EXg9PfaALrGAnD/378IiDgT/k/YDTmWHQS//lo7PpV/Nviq24plfL/+3/+/XTs
rx/8+3TMUOJvru/QrDAVZgeqPHqzf5jp+CNS6ZD6SXF3ztn3beM/zHSW+zdfMCFjPeEJRmSCP/on
jtrlpzzh8qNCwLwznf/OfOxft3IOmgLT4u9nCOe6Utj/0jwFpCGMLPQFb2BU933CIzO2NDl98mLr
YmuGFPSt+0Pi5g1GcAYoIjbWdQ2MqYM60Yr4FhwxKfgbOfnvmEVcDMuoJ6cE0VLXvrZmxXYnL08+
yUWugXchbumVepJUV8k8Uy1aFCvgnzUv7pGETKf8mEztbGvTfUC+mf99V/D/4Zw+9T9129U//wYv
vfm3TVd8f7VxWfwPOLes9v6rc3sqC3je8de/P7F//cg/57n+33yOlsly7p9T278fWM/9G8ZLOGu2
sASTW8U44R/n1WFoK30H5+dfZ/x+kv9xXKX1N8czydJiEuyj4ke68C9ez//K+4nB9D8uwEF82Wye
bNZ3yuFfwSrvP04YgtaAj2W6+SmSEZE9LnYscwlOm6hVbaZwh1EKwPxZKTYjA5QE4XNHznEalVQR
njCql4TYUhMjBku0J1WpHlWhmvCPaVawX6kflOYOypNUX2nVDNai1HZPcA6pEfMDIS1I24mBSwty
M2SN3RJJIJjgLNjidjSHiCC29u54qWrLOsPswoAGuEs1oD+N+JY1DuHdSO7yG3aJajirFpPY0fBl
9txjOjD3bjQTPxMWaXMhPVa+EtyWGMAvnaR8k3Ni5+EK0lWzMwx2XQl8gZxWBVAJFw3y+yaPT1ZY
Ay9Q6V8Jxj6ZjhptHfjheuyS8Do3+MPZv7Ta+1aV4R0Fvp1xSZImozwgHz0lSjTk66C3MmyjRdEW
pwZYG71278B3YKVlTuluHpj7H/LIMuc1kMS8fcc/IzAfIkqJ9qJ2ygYTVSWab2br8AtIqgERb3RD
9hnO1T3nIzaGJwtaKqSMMnLjl9ll/ZPffZBEExIvoeTQbDug2lt0kXcIdSLkbTBbV29YXMOzhasL
oj10PODPTgWdPBrTAuNQgIJglTrgLH7imAgM0D2yGFdFeseEhTn2t0WMeK9iZBkjs+BQ1NrfzE0y
P4aYg5H4suuw0Y4PCbEkY2TF5ppV2nQfB0+wXdjITypBuzLXZBGVBYmuSOP4l15yW1XBgySNgxRt
LYwdDi56/aGkV+DkMXRC7tDehDumUq9JmjG6a56j2992nhvTS6phKuuz46HdhLKNsIfDgtjEIY3V
zkH6LPwwn2kNGqR77WPm5Vb6pm1ZOGDrA79dIR0S3s6LVOTDJJKd530TbJnK/eAjenXo2NMKQ90w
2dnGSqygu3vuHHeFcq8dqEsQpc8WvJAPi5Ngvw2VScnbF/gjmZGOd6rIghhFp1gXfSrsFzl0Js0Z
1ky18gOXJszpsdghODGG6Iwg1p45/WltDOsSLScM3yK0xk9pR6A252ocuiuoEorKqfAgB6FnCEKY
rpgvloMJSXrnBzEMlGJk/7AeHRHTLZqsSHdB18AJ6aENgB6yUQVZ7+hUC8g6MIWYw1j85tNqzJrK
5ysXmUxOpltD7YLtHXpTvhIKscyDwiZnQFOtsD5j7HDkWLsw66tkLpdZiqnVXoEC4SoA8dE4/pvf
s90cF8RRxdOPG42l86t15XC3BpZOavLGAy6Gfs7UvdOu46SsnNfKm20M0cbkeylDICid7inygHR5
ywzcfrlB6Ze17UPc3XPkHzrDVTmrz2zMnauaY2/cjtNQ25+VPdGF236Dh801G1vdArIZaaGtVs3L
Nvf77KUHdU04dkHYwRqdTMQSfm6D5wCRO44SAcViF3t4zxaBLXNUkAJFLGxvJ2YEYuMLOoclkXPL
IfGqb0RD3hqQijTuiQVGjrU+QTXekHqj2V9IecsNRFqLBrE6zWBsOmBE3Ca235WHfZ5JAZlq227y
TPd98JUBMqI3Jf13UE3vKja6eKtHVIs3XU4TrRVYQAC4XSnfcwhDCHitcS/TyK8PQZp3x2ZsyB6H
5DYfB4cvtU40PXsBBtzZqrK32nSB0gQbqm/F/TMBgeW7DsP50S7hBFgYDQ9OBvux8cuaZEw4ME8S
XAlzK0ZiyNZjLFudRUMYVVW5ARljfISz0X4gimMQGVsA0susdu3dMCjv2yQVmjEOP7swwQLTBDXF
gxos5mEVBhTPqoInPfsewxK0Y6/e5Ia0GVjCdsHUaGLi5hQP9gB5Bubie2BhdwKEK6dqA15yxCc7
12NI4DTE26dGCwQTMiJcfIFX00SU39XOSSZR+SsFaveejlDjmNDq8ETybzpdhUG5r0BpLMxWT9Ue
pYsmlS6T5nQKmo54euQ2vQf5A1ETq5MqMNQpMEzwN6pFSV5aAAb20EhN/irHfp5sHW0CgVO+i9Ka
eRoBdMQuwbYl9Yvw47M5Z7c07fhIJsO9wbayPOwMf8WURiHYqgQlDskftdG8hAJ+9EKRC9y+TXpI
X0Onr5mzjoG5DPwsdpdhKKuTrqzpIy8mvR/cVD+BJuZeCLHS5KEVPY9tZjxkcRceQexw/8i+PGhZ
1MFVohA/TCGetQUGifB0t8wOSw0kcT8Elmi2jZEwpIAZNh/MyTY+IE8x1e2kDyS4Uw9N1nqnYYim
hzoFTwfBFA6mxZn0Wjcg92vS9cHD8shv0DQv/dQR2FJPxsmbDcwDgyMOSrbXBkolh0ykJAJNHijB
rIGWSNYmo9OuNjnL8E0Gkce4OKpdnGBFmRGwX7D2JNd0SGDxVglTORsmMRkVTC4hTXrvOKWzDwEY
DJ2O5OwQLfUQTFX4Yc4N3XE3D49izKZDMCBPzMmW2MuMF8jghvGDh/uGYYt1XxcLFMemi7t3BVSQ
mWzcu89qnjus/wp4EQB1tWjqjt2l23FvpMS6fMkE7QikQI15J68NgFBVxwnFZX0FOJk8mSO+PT3a
3mFIZuiq1P/bHD72S2z05TLIAwbmbuI/qgEPFeZD6wsyAZcBoKAr3mBzWKR96r8LGNB02qH16Iok
3euU6km2GKP80vYfcWd5X6GaftKMqPgqaF1gf1JuOwuYUJULVmmwSy6A0IELA/JYzpI8tkWPO+ep
t0t4NTHu9qrIzjqWpINQajKxQOcdUEwtKqsvHgAo+Ls+jYoDl7GxssMp2valNDfTFBJEGETTIbEc
Gy9zrj1k5FG8G93evTVWmC9Ts1HHUebuxSAr4k2kQfFANg+46oD1DRTcsyxI+q5yZ94oaPpvIZL1
+wdKfmTDXHCJJPVWlvPjNEIIJxfeZlNceMVJ+ZSkbTdvE6sCsKDlh9P2vyNy37ehsoONmyXJrrGY
rWmMI4vUDH+3PekvXg0ONua1ukvyJOO+ncS6gXpPJKl+yNrYPFYtGzDfzs8TeYz7xmVCUMUJMqO8
3WmDTersBdW2cYfyKFF8QV2N7jsIrcP4zJmwWXLHNt5YFzeZfS6TtH6UXRD+SBePnU1SzrOLrHHd
lC3YahVNxyQYK8ZJvC1GLjsPq39+5x4Us1W/4tJkre1Inw/fPEPhDvmNx+bqiXvsLzfNqi3kBsJS
BAudSRAuh2KVz4OLkcXPPzHQDWpVGoj9aTJlcg490Et0s7K9VNSERztQzqGcu2nDyzpk1T5DbtYZ
ekMjijCVVFHtH+wsmveFPxDfUqgX6t7k3DZkuKV9l0U7ewzuy2stkcpWaJZF25cnwurwPMCSxnaG
ddDCRtjbRPHiCO3HOFgQZQjuZIj+GIZqtzOpaCH/OTnXNmkiCG29YXx16GEOQdZ0j7VN8iHBgZBF
eL+yUiDL+Xc0IfiQnpkviePWLxxrb0nfrqhIYxYSk+Wv8jYKaIca5AujKx4bBVhvHlkEtWNYnkqH
2s2hHNoCKw1/REQPEKd+AslRsOW26Vq2UUVZRj9EVejkI2YB+BywOmGIYsc8NLAA3noCwKmwQfiV
yi5OI89cPQrmuYVs9sQlBBufJEsodzbjRBPI+KppkSLojMZigbnO+Qx7HWwGkXYHuM7mZux78QGF
tN+bTcG7QxX5KhRu8SdqzUfSQScAglN9ygvCUCO3Rq4qMeN7uhkP1qyfWmlZz5XTJTuZpe4+92fv
XUXNSxGR2gNqzZ8XUcbiZPbMYKWN4lhSeu1Du8g2pukX29Jn7koWkbxGsxdtfaQPV0vq9y7FegSN
N1h1JA1tjLzjwhmLhOexLlZNNNoLeq36OQyTbOfoqEbFktIsZEnzqDW6VqzlwYQdH84KeVTFXjhw
CUTo32NZ2Km2QT6+d0P7qf0oO+DkVMQS5oqHvPho4Y1SFc7mFj8jSz8P6vmwAvRnrlp7rjaJ6r0j
gWDWAR7Fc9tb91ghzPF7K+UQi0RcU9+rbkUMXC6EJfjO9ftZwE8m+oQUMamobQA9reAuDMxdPXsD
1PWLAzbt8D4TCj7J8nkqK3dVZnzWtc2wf1RBerZ8Isa6vshPEnvOimKAfOmxuqL6Z+ljy+nBaXOm
vvW9/0UD+SezWWDP1hgRoMRg3JwYm+Z9Y6Hs4zXujixcqIfJIOUCW4TaSQ5Flhm7NrFnrB0sg5qp
cmg5BJBCEh+Dx2GAM7kEVh1sPMK4HyziGFmYzhUx9ROjiUXn1kDH2/DLdMfq5FVDui8aNaxtEr+u
dPlgQykz7sd6yGmNWIqO0XSxkyq8hKVnXIG+ye0MovDQmuDLycwtuoXBXboErPjSGJH/5XdDdYkh
J5DVNtAi49gkNWxyjI8WfskmyYDL4RiMrpWLUn3MM7x5zfS7kX44sAdIe0YJuuwWZazylUOqJh9W
baZPBEgypffD8TmbK2IgPTvZz1FevNDs9h+TN5nnINDOIZUYK9kM5U9I0pOHqaQIyTqbsQBwu21T
gMpzh6JkaTC+SfqCN7+Mo09PQLVEJeGueTSRHPCKAXfUZA8EycpLWXa30movVp1CPOwx//nmqL8A
+M0PvGa6nWVW8iPuWP7eo9ifQhxwrxUPy1vV25DTQaKS7Bx13YHi4FWXlgVIq8F0mnDt1vTRXyqi
IPAm4kwy4nV6V/bbkoifA1k/7BRMGu3Ci9IH23XBaefOJR8BeI5+m27GXEwkBaNYauxSvdOhjEQA
WOg8bSK7ty338ENletOpjerb7LPrY5DJ3YkFfgmDr1yChjzgnZHHFjrUnrgOph3kxaygWmG6Cu1g
hWT+kUSuYB258wtuSb1uSdLilmKcENftExf28DPXqqWVCKtiG2P63tvwoJeV9AkxkY6FRbo9y6yz
tq6Q/WtMzvDaqu4vFeWPJAK3zTr2Or0NIAzfSl9dEruFqkvizF5M1MigPb0l5p+cvRqBP1UakIhh
1RpHFn09hp7uXLsu5okkcRClDJOfLzGHK7iFoa73HmP+7eTbj27p3B9ZQJkQGb60GYS7EILtIuCb
WKAIV7ukjuvd7BKkDhaB/OloLPa8zzuoR810mX03vgRwdA4EC9F7WnZNoRE5D/zyxUPeVHi/7UpT
eIqbUzWYoE1MeVbqQgUwu5t/V5tjYTNuc9Pkz6YJfM1LkcJgnJSfA1iyZVFlehUXgXEwsCLgRjdV
vNNeGD41hKpsa7f6hn4eHYiDntYWrDIWt439gwPQXgVWmRJawIDwIcvrAawhRRu5bVEIXkP4m5Fn
8SDnZqDa7OS78ObqK5s1O1yPSeOKuU2zxeusz3VdoT6gDSIHGbsYM4ZYhju8R7CKGXz+Mt3ZYQtn
OAykC0V5AxpdxQPZ8Hqq+weTInrZEki7MuHwLmldi4fMbLq3PKnvQdyDOjek8mzxBdRb03WCV17J
ATIBlX4ldoA0cYapUKKbpZYvcWiAWN71JpRtjB/4+T27QJ7RIdyhAqZhdIrsGOHPO2DgNLdMsyz0
PbPxMFjJCf1Bvy4wUaLWmwEVixhwjBlm84+joCgt44DPt5lBR+ku/GCWEm6aGZJ3ZjGxQx/j5+d4
jC220FGHLKypp5Wyna86qqyjN/jxBsgZPXQ5297a8nlu40QX78z3p5NZdekOCwSgg0S3Z2cs4tM0
FTypuKexBUzFRlYRgNDA6T9Jipl8UJku21A4Xk+jO4u3FtbwpsDCf5MxbeKCFLD6lKFDXQZZ7Dzp
yZ62vECQ+qFM/VakvOIwJGFoBdo9/Sg8Y8Qk6n0HrpiP+TgPexExlllUODm2bh56mzibWAl7sbO4
t/cnVaNPIEmo3xgFVEuF9r1mnjPoAlRI4a3xvYF1mzrmYEINFyeZ4mvUM/Nh6uxszVbOkNEKFS9R
488riEDzAgg9IbL13B4MEsCeo24ej34KEzkjpGcxkEiwqPyegAcjTJFsFLwNfSA1S0Xfvhmr3l/m
qryrNROw//ewOFyvNcIyAH5dgBtryaSNHaACfkl/SgQ20/lum0K7ebEAfJJaYtsGOA6PXJy6i4IL
AQfT2gCmhgDLv485U1yNvJNsg4Bkg/vvPttlNsFAR+0h3MtoRW4LJo2u7Ool/idz1TuWswaC210Z
w49618AWGlc8vtnaS8xsK0La2lnk7T5MopDmKML/lkPk20xu3/xSOaGGlKGd9WU0bXRTUyrZjNrz
8BI1tLNSlN5WTSMZ3WBj9qZzT8CU9UgVrRXDn2DEQAb7kyV+qKevIczEYzdQb4pJUlFCSbp6+GbX
OcDrn5KMvm8ztiT/DNf6RN9t3J+a/iLBMh97HmKLxr22tp6KnFcM9KyUI2k/mfi/UIKM4V4pg/F4
JxkYW2ZjLFMsDtuki0hbIOZrARj9QnYhaFpOJ32qMy5sDGkLFYjPXBE8VMUUHdAKiremH4lubjoC
x/UIrk7PxxQVPDFDpKq1lf2dJsmwo7T98eLuaCR3U4XV/8Z19RjzhQPKdWvrPNsVHCNlaaC1w7yJ
ktREpjenZBIRSpaqud4oziNxNT0iv6kDE8GHQQDkqxy50EdertQsFVSO8gHgAy+KzLiIivU5xeut
V2im0IyHofEBm5nKaZ6djzzR32GUpgwrPIsKJKk2iPbzp8mqkDNIPnHKCA2WxmYmMdnt1QDVwDq5
hLA0BClqPvjPG6xStLwqpa9SefWnxc/3NifxTjhcmpAi+lXUMdQByYBcu4xj2v7CrlGrONbXpLku
aMydLdf2FdYPiApVIw4ENTW3mjrQbExjT9bVJe5JJE3hqXOSzXcIN+Orjux2VZtK3Qfm0VLVTDpq
rOhn0HfVMcQIeFKerdbaks/M0F80GoVNZRgvzuQ4j4GnEaRU84rnKSZjHJyKkXgHMN7jI2Mbj5NG
Lzp2/Skl0ed3K7kQO7ca127CRAGcAW0QSON9FdKRiskASDQO/bods/zZS1Lv07LItx+ET+VGoMh+
TMfm0+4Fmv5ACFptJyRWsimudlqrAzDPZm/WethImr0d5CqDEcokNqxM/DNmNeR3d6u1FaXuU+Fg
26PCap5Np0OxCejkuZQ8lAMm+EUkw/Y1SBAt0QqRVpHeL1mZgnfLrYHpmpMDDA5IrsCzb/AQayGa
nTkR0D1WwQA2pSHKpCMgAeaf/PQsBqzlhHRnIKJzoa3C+NUwErgo16hXQ84B7nzGaKVZNeeQeKdt
E07JyQuc4RZaPsmDuLhQeNsxU7RJ2Rtj1n/d59EuJAj4PHhRt4ZWXe+IqnduLKIg0DGwe2ihEexa
Xw0LFmjOHjdScgrK9DgocuZYX+uVLOccfUQeHOtsmB+6nmKy4Nf6mT0XHSnoCnLV3WbBpgnOP5Cj
9WgYyfNYRtxrCSBUIx6CFxwLTGoTwoHnCdLH0prr4eYiakbcR8z3ocnsll6i50noJwtF4F/Rs4GE
+Zk5k8mLbkDqloMlRPGPH5sKGWicTCpFbQfQUbCsObEEY+iSF95jljoiXFcx0v+wbD5cGJAXXiSh
vRy9jMQR3iprOTJFggrKmLvp3LNpg5FCa09vF4RY74uiOhUANNaB2T1KkV4D4gjPThNYBwYSgcvk
rM13aVrGj8x1o6Wru/gGkIJYi8wlHQUud7q2sceRFcF0HQI7LNS+vQLJzZ9AwrSP/CLUR411h7XC
1iEHyGG6mU9ZeVcLlNs+JirXh/N36iuCI9DJ0cGzpzp5fV6cfWCZXyIymHgy8hifExkTj9t6d8Pp
0O8M8hyObF2A73sdJAZSPn4ZU/dVpDolipMUilcGUxhEfVtFT61CUegIsk2rilchpC2HnVxJnE46
Yxqnb/JX8x02VAsHvRHD30VmDcnlTuxIiaMI1M7T4kKu0vBb58VAAqtvMD2r331BM7IwHa0Zuze/
5sgd9rR3E8NIiiTXzy5asfeFlXYSDtU+obsoBTuFKYRmdRrXAsQ7Ykn+Rwxv6jqvY9IgoMutGGgI
JG6zHVTVhaVy/pzokPrfT6V9o7FX8ljkpXqbEjeo4zt9tSiXDa9NC03c6MRLIea2/Z23HRMVQwzs
YDwncYl5AnjjvBe6I/0bILrUO6I7KxosWVvQn7pY/CZSxWdJ2wryYmQPMQ7Iv3iupSfgnuTuEG7G
0hqqzej0KMb92IGkxipjSPDIkGERglt4blqdlZvGaMsXaJygLHm7YWAcp+LMJq7YlKMKHwzWYOE+
1kXcIhNr1LSaosj77CQ4eASxA/9ddOQc8+5R2/sX/da1IbLo2fAemI51F65M5guWh5LUyIVGaYah
0Zia6Lfr+Je+mt1fE8uhtcA8vKwL71xzkBbE1HnZqmHX8Rznyh54CILpCKehYhduNfbNEKJoNnPA
sqPKatnBKw3KH5izw8XsHZ76no5t2BuB61zqNJTvcTTY5r4DF3VJaGDRuo0DAnGVeZG3nsGGPMqh
j2aw65H2b6n0aqY6oEqcL1saCPcG+ETNWvpEvyxJIfPP3L+0r9lo8yFi22Syo1qZVo9N1BpMpKCc
X8E2O2qTuIBFXyK/qY191oK9/N0asqNJMzg9+FUnWhQsh6IPZbJTks91tkX/1E9hvE0DSrOdBVn4
Y+LltVFpiggyv6PznJJEV4QBXVyyco97JqdGf4uV4Wz4wMShNcwaXSNxXCoT33LgQr9fiQ4gyQ19
n9558OIfYbql+7Edul+UvOlytuv7lrnJVnJI25Xg3UDTndZkojEtLmdgK4R+zacyTiTWepgYZm9P
f3xeBNdc+LUgq7FVL2ReygsgeXxEZKvd5mHw3kwdlGvfiF3Sz1M2uUEhoyNhbaQZsa/+XToV+VpJ
gZlKdTaebc2qltW7ky9YsOmjgl3O1Esz+SXNhRGQ2w/2N/COfNdrllPp0LzJvuMytfWDU0JgZkXX
6Fs7Qjses2r8w9TTXDXNvbwiJvejLMevsGrKQ6wsC3mx06LQ9YhfCkjiXMQh1S43tLlMI4pNkWBY
F/WgHsyg97a64JEdoMK9wJZhRkTIzGWaRgH5V5UnIn45wsYI2iVHZLFSFrIFQWWAibq09rlrvWVj
JD6JIrF+JYSjbiDXRLexn9SjX6O7rHx2KboI1KoHALpz5yS9uWk/79nNXCm7BSaOzB22aBL4iuPZ
O5G9wRar60kKskH17Tj94ECL1nxRCKovXtmpt7KYeM3GhV2uOqMiKCTs0TDEmhQ1rijzEdWMjX2v
7N+8qklvYR2NJ1NA5UD2UJ5sZb9wI4nbPSD6ocvZzyLCpGcVqXbZGdowPUE/CpYyIGSj+3h6Vk6J
J7B7MAfXvQLDc5ZTT963Nr/HKbzDKGKGDhbT1ofCBPmd2I7PejG21k4J93RmRLHk2S1QhTCI02zd
FqZlHhrGoqsUJd2uMVW0TwmHoeO2tdrMXF7LkUv3FRj2vGldslNCwZXB5QgnqVfiOW6tcqkkoxrI
x+4mHHvsNJQ294cuzR51iRhAqagif8/m8Qptiv2QZAv2L1EEYlGLNYOlX7UdKspQMmFg54FcD9ue
5e6EpwUOXLPj8YIxF/cOJE2K+IyD+NSJ2XuevMBfkz1FeLHCMmh33WuUZfGfFlSch5gadrjfj+Ke
dFH+GvVsXweuAGSovnXri7b/g05h/KP90t3lBvxmVnzP0u70oTKD8WgIHjM/FM+hsM6J2zkvsQ/C
kO0C5Z+d7dPAR6aLJtcTkH9i/g2kgZER/MQqSq8MQG7ETNopcPBZPCfJhKssG39PsAR612boRlIq
idlZelNSlVglG31mbtkPm6qmuAga6xh6M0tfWeFf98cR9buWpb25T2EXQHzrQ8z7E2hhAUe+dxu2
wSO7gHEk7daUNhUIqOxDGibvXhRFFoDOpH1Ny4zJs0ydG0cDGa2WKVHrSu3SkBtD95p/Un+H3aIf
Y+jniI1XzBg3crTIpjnDDexzG9Kp9smPJd/bP/nSt89AiLek09eryTaHL069sZqp0K5J2afr1kdx
Eg38rBcFw84pKT+srpVfIzuDnbLv6XP9aImFy8r8GhppdGVVNNwcZvT7uAkwirQ9FYJOcWo5xEJi
qowL8VayStglmf9uNoF6cANfHuqyl/jkw+iH6Qfz2Ai6N9b3iMcfwf7gRN+lzLH0BJD4i6MHiH0L
3GxfQvJxCYyR6dNohHNzRIWjNmFMusumieGOFmmckAiCvZJTxrqqmfWV0xJ8AHwy+OXAwD/VnWoZ
50nB4t6wI0JMWR7v/Fm4e+ueVZ4aUu0MBWGospP2qFQM1zMnWvHBnEHXul4Nv6uCtN74Ap8jPPQT
OWROsK1Zt0ygVszCekhhUciYgnoINWHNEmswC9NErnphGuPDrFFubNiQYF9Q7nzMRIJCn9xbyFXt
rOz4IzGZZuNyBWc6bNsitto/IA+xqgZw5zBdTZlOLqoPRYu/VTv/j70zWW4kObf0q7RpH2Uxe8Si
N0BgIjgmhyRzE0ZmkjHPs7/TfYp+sf4iSy0RIEVYXrNetFmbZHVvSap0BODhw/+f8507UaDK88xQ
dsQs9Fxq1Ad4775zA547MM4Voom4qdPc7aOVm6kAwChbucSYFcFoKXdg0C3noktQHe3NDDagRxQM
Pps6CbP2BfaMqVyhJUuDG1q5A4k/lWm2PyfT7QHVoX1TskepVD5uIM0hyBhHAnV52J99Tfxt+OyW
qpa8hURVEuqr0YrhfZJbixPsWWdVMltMJWUNs68yz1YaeZnro1yqDo6BiOLyLfUYiYYfaeE+rfPp
UuWd34ZOU4e7yQfq6LUwDBejWwYrrcrE2u9wa/SR6nqdavq3LaL13IYBxAllJErwPKZV/kYtqf4h
7Ml4thSwMBTPdDvx8ngaX6lQTL9kOWhnLZiA514zWnE2wMVOrwsCDLA/KX0MUq+omHNTY+m/ygg8
allgqBEoo2jZ+C1iTj9RiEiyhunNBvG2GE3TZ7mestpYNBCCnRUimpRDsl4hVuwMaiYL+D3RayFp
P+2SlvjcVcL+9maoutwpnEa2rtnyv3Vd4aebQlTzxu6OCL8AkuruuHEEd761TVLwBBeV/Hdi45SZ
zmeled1fmanSEHjb9JGmE1xpu5gT+jRIre9R3ZBSjTrBKpNfKEFDSmx0Qe2p/64oAxlTlGnRctZX
nBdjTolWSigAvVhXb1dmNSnJS9tmTbflLgk8de04bffN1EvViBEbwk+flqhGAhoAIcjg2ZoeRsVm
Csb0u6j1xvFA1Y8AIIU/XFLgHhqF0bMS15lRt+SFBT9oK/RPeSFFTGyaj87AcKkpTZ4mfNrOq2Iy
s+A7S2WafG8armKqajbp1h2nek7WLfxiO0CppsqQK6JFtAGunB1UMYygXfVOwZcTD2md3KEoMlr8
LqXfK9f/mPX0/zfE2uVrftvWr68tau3/FyTaNgrp/2wtuHhOf0X9c3Mg0Z7/kb8l2gLihiVI01Fp
4hjUYv+F3BD6XxAzbPTWc4Qfxdl/S7TFX6hWDdPlLzalO6b0vzTaivoXhA5L5Z+0TP5BprH7Jyrt
Q7s5FB7wSoyCN8EV4N5MPvh7E3g0jVNkN0TZcO5w7W8Fp7MlWjRSOVOMMKKuo73mniBozWiKfxvq
GdPRsEk4FL8dagG6eexjADeco/2kR17liQcSBoJ4zrv27mf4BOshPh0GCKGqCc7dtnbk39f8kgDJ
IVQ9jBUAf42V4W8bViqgFASoRU8F9Ph0WyKUTM8quarcZUTaZkIHbzEFu+oeu7SCsSG9JMbAh9IL
GxVfIHYpjlsmzZslKH6uv7DYuTFwnk05OmorFAPOuXYJT0EUq6HfzyLeegGc2wgxPy/j5+SX8QwY
hGRzRVmpBBwiWAd48HP6WZEmMnjUZk0M8LbuRXIv3HOyJiU0wXHgFAZ4ciV6Siie/7fZ4j9ykD7M
A34TXdCOc2DAmNZv6Nk7GABI80rVeuZBpdOZUhO5CgcS+4hC+ZZYaQxVFATmJO2br3+kz34jwEsu
OkVh26ZxhH5J85KEsoBhyeQZ19wZqAa4TXkC4WAc4gb+nnFCBzpFdII9WxEOZzmJJtNYmfTsQkHM
IekwnplvwuZicAssk4QILkpCp+36OcsfmvRSs66yYg5zh4C0J6+D89K4qM2dhgKWqL3r2v2e4D7L
1Suhn2mCQ/BVBBd1kP6OOKDJuLcB14v+Kegux+Slz0+8P58+jqPOWDahYT36TVd492PVUyjGTJCS
GzhLzb5C+wHKJV6HwfkA678AKc05G/5AusTr6Y2Fu7CG69jib5nJSBadTVdeZeo6rPapfLaiNyXc
9ZXppYK86IYb5nlaN6ty2CXVKuw8EV+6pmcZ5M3Wc2vpxu6QqrGLdbuvZ8ORX+T3wgASVGUtZBJq
ztHCgG3DR7BtSy/Fv7Aw4LRT3h+5GgKg87uet6UyT8z7YyDZ7zFdemiuxSI9YxoPp4ZhyYzWviUp
xgGAiJ5TkoguQ8tEu1yyh1YorqIEaCjB9OiqjXDjSOF9/djzJD9aD01h2rYNL9XluY8WqoJ6o6hz
e/QI9KY6o58bTb0iTe/nMLXq31is//iefzaWI6jdYwnidXePHpfklU5F/yQ92F7I7ruFSm4b8qsC
0dSg9uuvn+yT945djK0Pt5HOVX5+/d9NVFIsCMu0GEhvjfMiJmkSSdsEUM+Cg5HWD2Czl3HS0Kl0
TrzynywsjCxMVwMECy7xaF8bx7Ei9cXiEWOwGYPZxpupt4MTe8wno7Cxu8BSNU0FZ3c0YVHFEX7F
M3oh3jwivSqK+6YxnZgfs5fxeIJYcBBd9jI8Xervne7d15hERpEbHV1snAMrh5YTKqJwZXQabAIK
9OQ5XeVKgjZypPustMOJRfqTvQGbpDBNFs6Z5zv/9++Gl4QNtSb6ojk7bm4qP1ctQhl16hGYN9NE
WEjkMYNPjPrJYgC9WmcZMAkk1I9PJlTMEKulgUTHNyabUNeoZ7vI2MEJ0RSnZOuXi69n66cjsqoS
ckD7X1W1w+dMyGwLBvKQvbigT2LSdeN+RzaaLzNtWZLwRTIeMVFfD/rJC/kbvGbNXjn+NX+od19u
6WeYcvoRYKN2ZdVAWwIbglXvFm+TY5yYrp+OhZ53fu95GWf82/uxfHMIlSRhLBoc6wGU+qoY4V/Z
MZicSdFOvIKfjcZIML8547LaHH2dfhtx+2KCeEl33086zG3MGkuCtOBk4Lb++mv87E20LYxsus2/
WUgPH81Qg5HeH3cmPUL2quNqggaEnuXrUT4+Eg5fMWN9KfGjUjpaqbtADoFKHpCHD5y0vPQHOOSX
yaLlqBvRiZ3pw9oJpM8yTYIzLdM22Z0On0ibJzhvperFanQP2d3fdB0JW0OiPkyNizmnT7xGG2ya
Z/2JX06bz0MHOxJj21QRdQHploX7aPUMJ6yTtBzmA0b0U9ZEs8d4NkdElF5DVEGiVtglAGQgzVz3
ATW3Wjb3CAJOvRwf3kg+B4hnoVsCGDUnxMPvwB8RGTdDrXqDBJLK27EqVXMzEUSR6AjsIoXezde/
8KePznGUg4DNbcg6Zl/HlUOUSN+pnpFQZZuVOkPl3thYQig4ElkkIv0m6oph4VqVQ6HZfMt7siUq
IPYnPsk8mY5+BJTk0Lj5KJptukebi6rAjRUCPTu1E+Izs3b2xylnalyh23Ssq7nCsEiBkK9dFWzW
OCirXnXOLBcmsdmHJw6dHzYBLpxcEmmZGqrJeny0CQAOpKOoxRJJ1mwTD8N5NV5WRB5XQ21jVQnP
sjJ8+/o7MD+81i51Ylc3+e1Jmwe2fDgB9MAe4fw7k6dqBdbZt54LQhA8FuUr7wwEDmuBp8KHpRCu
GnvtyofMvjSTS7X5kfYPXbfTlR8haDHsjHhibqIZazZsA+LQMzIH8g1K98R6RRQP98WE0ZTegs6f
tFWp74rgIZ6e+pDS5M2QXIzN1dePpv1e/w5/X06688EPBzeHZ2v+/d+t/FKxtRgvDttNvTXVM4Xb
p7B+Tc51Rre3bp6qHPGvfeVPd0W69x1urXfweegBZyFXGOuyHh40dMpBdWOiZIjaR7vbtOLRKbc5
19pig4l3ctdEO6HCgE3Re2W6xBxYKstgVdnXwbCq213RrK1h7ce71DhnZufdjRL80tOLXt8b5XOR
X0BOexqTrUFZy/Y6+8bQIH14xuP4lOrrrv3eh7dpeokwxurOYWrYRBK8WOHjGD32Erk+Tbpbae4M
kE3REp4aWv3BX03fZnm3XKgDguIWTdF1W+/1HrfKfeFSnWde3Q0/Yxwn0bfcX0XBJkmXPoXAe0GH
VL0O5SXHcZxF9IgauXJLD90o12zL2CMPdyy8j9CvqDoP98K/rbqlI85Fv+H4oji7+SiK3KASewSF
jrrtnzD6jfgz0Ei1ABE9eJnnxLLY3ZWqr7MEMsqixM+mnOGKinE7a9chaUpRu5P9Sxa+jPlqEgvE
HarcmvWaIGKUwPCAbboaxrNqX1S7BCElXtB+5Y970KGaBSlxN85C6hM7/McFkzk15w9QWlJVrryH
c8phd8pywaEpLMj30jRoNHUQrwIl+97Hqb50WNdP7ImfvaI251/oF45hguQ/HBL1c1HX43zG5/9Z
kqhiLpwU98uJ1+V3Vej4deFkpsIRYGfSYGkcvC6zwoJarJi8ob9CjIW70tZvCEbFqEC2IRIc9UdZ
303dt9H8ZZivBCjQI9k6mN10dRc2HtaLnFY0Br7e65wVdr6WaAx3M8w68HBJjJ7tPMa4p/Nu1feP
4c3cN/umkAYHNGlRrMIbLi2mvug4BoK6Cs7ERYaS3l6H+/aiJf1lhugtCMV0N8glLqtbHWJGugSO
nkdeBn70hpJC4eIC3gSXfXpedtvMWBOVvAM2lueL9Gff3jnRLUwOsIByHagrenhgnfDj8tJTgF9M
FU1qkntU63spf+LTsvw9kWxa7znTZYSrp8HT81jXl2W41TV01t7Y31IRcMSipQc2bjrp9cOFAa8t
5xVZhNXadM6a5ok+bnvjy+9Fep+REmPylvXaDwc3dZsNZy0hJz1MUVt5RoVulldGQzkMbWJdXffZ
WdFtBa3P6dfXv/iHsxZ3RgrZ1DhYIuf/e/h7t0Wbigr3ljfYRAhbUf/TqoHAKZa5lz7d5D8fTdPY
Y4BlkL/hHM0u3c7NvkFF5OUDRn6TKt5AwsxCoM7ycnzDX4/28UZHyZdaFDEhKspxRL2HD1cnzVyd
nyZMew5t9wxpfGCgJUZZimOHmWcnYsQ7lSxpwt6iIbBObD/zt3f0NnFM5ixraQ7f7++yyLvNJxYl
CTEJzztKssQSAlu9XHebE2/tJ7+hDs5CJ4iFajVckcPH1Im9ILAi4HIjrHUqazF7kvBBaD4dGEfq
J77Wj2eUeSzqOJhFLWoORyemuCrcrOtBdtaFjcZKOXNVKlxcRCDX5Z6fo5wWTlieWHOPH5KwDJNi
NhV5CvJIKo7X3NKXlYU5zjPy4aksBgykzoUuX0h4UE484PGdgKEYRudITCqti13n8PuM+zEP0GtT
cdbc7oKdjyAiA4ezez83e3X/rI9qTxjRtP56vh5vK3PB3uHRKNvTjuNTHI5L6J2hozJtcMewCFZZ
RyCEBlcRhgGd/sFTpSJODPnhFXE0NjKXYAS6xDa38qNXxAhV0BC9oOZtlbRSlfoC65Enhgn1u5Ks
JA39JNZ1bkUVAGyp/eHUZXiX249DyYWDJ3eww0cmjgn9eeIWnosHRsQTIvyCE009zXku0v329Rf8
cQ4RLoFnCA8kjRj7eN/WDctG+Q2hUSmCbqUiGXUqmt0x8JwVzV15Ys/+8HvyB/KOCIOfkmgN9+jh
MI62kuMldExnrOceLa8jalSvwouwrMvuDQxUdGLu/i7YvF9yHN3gQEIpgKM58CHraBLhMlM0kp8y
r3CuZbR2E+QcM5DqXlTwA2tloZac41AR1QiEyCcr0exk5/wNzUo5/EiStVRA8wGj/BH297Ta0bCv
I7QFVnnekQ5enk9FvBpcLqL9QsC05H/rltedds+fgbWDP8DCWs+JNyULs1grWbbQ/HNZ3P/hb8lz
CkIuOA5RL6NBdzhzHEzoREQkuTeV9a1PTN6yKk38ZyNwRssmg/vr4T6sCVRWmDRzc4N8EtOdf+t3
K/k4lJM9hhkRaBqXM3RcbOsu0sxSX6Vp+iaNEJGqGl33uXn93xhZY3iOnMZcxDocWWoI7dqiirwp
Tl7DURtWYrDgQ/ahsiFMYO02colSSZfuiYE/vC3zI1Omo47Nlm3qR0tDp0dJY1RxRO9Q3UxqgHEt
ElyBCLNeltmpIu+HFgG4tfl71cy5IkIl9OhtSS2A/lYrR0y2De2jxqtr1EpZM+6swZ4ui2Zc526f
X9K+Cjw7bQoPi9yJt+d3wfrw7aGNRZeSGjCfhRbJ4ZdtlMIas3ocPQP1QgZOicy4oL8nyN3Tdajy
ZrRSUS9uVS246xV6mvQ9o50J8DJPd0x4WYACVRNUpKspQR4FyErH6of9BPkYL0h+G9Ivctq1al+7
1Y7rNrdDTLKEoCD+QIYSkzv1TEsEDiwvE3/lJdQgRtSUHaBGyfRhiNYtdi3OIQujZLBznz8axBbY
jxNz/rOfxJp/fdYRWodU+A+/jT7WnCDDqkZx+DLSRrSAVtbuU64HeHe05ZCrC4gGllcH1k3RNthz
rDA88ZMcnzbm+w5nKFr7KowzCGSHn4FAnQjXEAd0rU+VhQQ9NToAVvsHMYoAMyqA3EBZf/3KfZz5
bMKWY+m/u7Wso4djpg7SqLauOk+20us6YLZ4dkAUmBQrTPXELkFrgT/uYNIZFKAo4SJcYFg2qMPh
hrzDp6gMrafeGD+Lb6wt6gOcEntaJcENjgV/WvG3ys8cQwdNxtoruvOeUkyzGJOlnqAEWqj3ck82
ae5pmZfB2rF+8ddu/N65Vwhn4mrjaOA+WxZsnHvG82yJZgopS93ySJchqwE/INmhuf6tmJ5GsLKk
tWEJIdaThTVTl1xX+CuSUPxEWGzjbmFWyybzYoIVK8ok1ARW0BJF5Tm5J7rt7Noj5MHYKtGGANYs
XGNjB2Lox0sDJBFnYR/fxCK/Nq7kdYs1ktD3O/EdljS6gDnBUNlq+RZqNllRZvArdzAGbqgIy0uX
i1a/pCtBqUm/tQOvsLdYTFP3srTWNSmY8bIlIk/dlc261TY5AebyEnxqiwTSxX6z4T8EogDqQOqb
qd3BrZvZrcM6/tHEV0ZwBlY5WkBQDs/1y/FxeMv29g99o5znr0DR+sRaBdYVFJiBmE2jRTu8TiDG
Tj+BUJTJzyi7IdSZy7l2jZQs0M5QkMGOtNWl+yu8kCdW6A+b0jxxZrYf2Xxzr+FohVZSDc2SL5k4
zcQ0cEsc04JSi9GgLBmN8EwCzFtGQg88SFD27uu35OPZ8ffwqD7m1gMSl3lev9sTI6sYsZVqrUfk
2qqo4wWefG+Y+o2CBZVfy6LD0mPVQ4pL277Psj+9EjC+TYOeSowwHUroh+NrPHBs1wFTTWnOsjBs
UY52t9ibqVUQ+vr1035YhziSU36x2JvUeTk6WhOcKBStaPDUxWYdbJvJv6Buvi4x6i2MKX0OWiZD
PFWnMj71+fJ2tDgwLhIeh33RoUB/+JBZElU1AvrWy2IUoloPT9TMUZ5CQTQ3rNrZPrKIghLoYujq
j1dtaoNER563pHMpvYxj2qpIwz0hFI2Xd/oreljnjHObTiSC1Ydr8KVU/aLWX7YzsfhPvzWOEEzO
+XBvkpY2z+B3UwTvkd4rLpklvVLta6vDeIUic+DM2DUkWeICIH36xKV7/iUOvzHG1EFozQIHMK5H
uxY+S2LdcOlwTKtgLVvjxra7s77S97RXFJbV7JQI6sN+YaBsoMLsksKqc0E9esreR/hs9giVKEe0
Z6nykkKwcoZOuRym6u5Pv9G5Q4O4a56GJHMezcOoKPpGRHXhKexFm0qlRgY3hHWGwADReTnB6mcc
i/MTW+LHL5W5p2rswLpjU4A8uhO7xHjbQDQwc+p9hfmtWSGCUTepr08Y54GuxV12amOcl6/DH5IJ
M1ciaVDTEHTmV+Pd5MmtRoMkkxSeNvaQxVtqf0NPpdGWnb/LdTTCrZ0O8NpID2w7vQIPNITLXkv+
eJmF0zprp7imuiaZnYefoysTMAWVkXlqokNPwjCauSnowihb+hUxHOSFX402bG5L3nz9Y3+cWIcj
H33r+OU6AY+GkYUnRsdf9W7kYqK0xCqIT3zdHzeTw7GOXpuSqrBgOcu8plJ+TA5X/bAzECcGC6O9
lO25qcfVGmxueGLc+ds7/JUZl2WVpYB2LzrMw283izDsll1IaQ486rKbGhyESh6cOMt+9k1yrOeK
wUaBVvHoFQ2kFQdKqOceBt85mcbGwDBAdQsi3IPhKQnAx5Oz4Zpof5i4QKx5T4+2phhJtysLvM/x
mP6M7OQN8wAuHs2/GNg5CmIwC87UIaH1O/qBwZYG5e7rqaN/PFXOH8FiATQAEaM3PPxeg5oWIpsj
NJD+RxnORW7k13TT4/wcTzQ0jbqP9gVUvEVras/mpOCVpjwP7csn314bzqE7guQ09GKlZf2r5Fqz
dsKsXIYK2mlAiX+8wfJ5YcEwz7h58a0dft7OsGJDQ6vqhbFyVfYwSwOzXNt14qX2tKZQRTRkRC7Y
11/Th3lh0vSlGIRCljq4ZR8doRzFxyTVkMs5W2nXYAZ/KMO4JJH2u5Elzn9nMHgRgKS5yFOiOXzE
wnfwhDVhgqG+Dti8ExoNifbUlRDlaKb+6ZMhWoRAzd2N+fdB/4uYSB3qkC4EcMWXumrybem4G1yu
Xq6BTPzzwWYZGEfROZX7+PLuNx32TTyhHpXLLS6jjeWb/QI6RbYYI/vt68E+7EU4awjPno9jbLfm
8cs1EX9ttlhdPTiW1Jxi4h8q13mePZBaJvpdFqLX+HpI7dSYR3uRAr1L9BHFEMdHkABuYVOURDQk
eac+dg3hEHKkt0xKR6LZ41IL620Q6u5Zwsl9mcN8kNzN7FEx98J3wE4Y4uzrD/jheMp3QgefMg1d
HFs9Vo+NE75xqpGwGkpHIfPJSK/09qUqfGCw3eS5SXjtpEN5YpH5dFSK8hoaDsY/rk3ZhQAB5zjE
M7VEOKSJR5Um2XBUrkBswDGZ6gdNuf36ST/sF6h8iAEwOeMxs7GvHr5E2WjjItRTyHO8vLtUkS/Y
+E91G35rb/69KzkUoAwbgNLsKphfnmNZlZpCBnQrnsy3ffKC0n0LI2hbxb1YsZjcY4rTtpMCvqtz
tV9N0j1OptyHITgnZZDlTN15Bvjrn/i+513q+FNh+eYMQjWQ1+hotQIGXA++EhJaX9oXhptdtpUP
eKMJ4l3JFdo1nsIoOI8A1p2YXkc58HwfOsV5avUztR6P6HGhPswDs6PRxDsXtdsYizspm9O2rtJ0
DaFb36hIoRsLGbGvBdFqGsNVBBGy2OVWXf8IBvnw9SQ4unv+/jy2S3lmPjUgmLTmb+rd2XCMlUGo
wKU9+Ci2Z1RE0DieEoh65TYU84Oi2MjWfURuoy4y4JYn1oPD5eCfw1OTMrF0cAg/lk1GfkecS8zw
fYOUAQ/znQKXUyrqNb48LNS9Mp4Y8fBV+z8jcgm06NQaH+6B5Qisj45FjJ1DD5Zl7o5XZAXJwoGZ
F07GtuoBpmDb/3th//+Oo3/QnHk357zn9vl/vOZt1E6Xz9nr//zHXUeB73/91/N7x9Hvf+Rvx5Fp
/uXgeOFA+XeBfM4j+TsUQrf+YuUQLEykMjh/x//+MxTCnJN8+QdoLiKCZwXj/f1nKoRh8efNZQVh
cckyHRrxf5AKcXSqYR9A586Lyli8JQh7D98OcGGNXbJZAImMn9APQn1y9xn6LHz3PPG/fFjXfy8+
73N9bfvooPl7MIc/jOcRtC6PF+Ska/Q2x8+8xCGbydssLrWSXAgNrkxH44IqdgkW9SK03PitRubo
bLLQAAakNR0BwE1GtyjM8GFBoen88kZxqs7aJYBEm2u9spx8m0dFG64tmeTKrmoye9zrld+SWikG
cQFIqiqukrDVz60maoPLPIwjylBuPVb70JqCai1NHSNsnzm0yPVWkoWuKUCbFxrA2xWxBCSijnU6
/0OWDszW9C2DiMCuba+jFk0Ojm2gTGddmSEUSPMqy7bmYAINL8FNTEHHn9SOeR8v7TIrn9zEoUBa
JNKgI9UIalF1H/JVxF1jXMdF4OAKTvAn44ORLkZv/oDloJPCvnYLqWper8Yq11lHDZWLYRzVHb0v
WtF1OwzcNyWO7mqT24WWnfclGDzsJJ0KQS6Wtt/uMJrH/myehwgwgGNMlk6jufUmRBPcotNSSMBr
An5EdDyxKxZW0wUPw9TJfCcxVH+PlRhJdh8oL0EMrlFTbsqe5dXS+aQNDuZl0pTKaoh8jdaErBap
iSfaGOY/CbazVwJTW/aO2EQDbnYln61aTetBVATX1lqXbim+BVACPM1vH9zZMt9yb0ZWqD+Gnbiz
p/hbqUfgg9EPWXryy1LA1cJh7XdSZ6VPJPo2oe6qybF2bkbMUxSgdGt+aysYegFB+yyi1uNOYP7g
AawNB4upZsD4zapsqQCPiYVy1Y/DtodC4UWDuU2bHBhEMtyMVbyXKh0+7h/rJiuocnBm66IRHCal
AQ6bMMqzhuJ886oNoN4xcpDE5TfbTGb6hT5a3yjM4ebVg+ew0c9g3F+UDrHWSWP3XiX9bKPBXjEr
69oB6RZj8/diTYGz2a2lU6PVCy4Tkhu2qaafySmYAXYMJghcJuH9woZyYqhs/WM+bejPb+WUw+Fk
9LKwzwu7v7b08JUqBizrur6ru/7W6HDZYnYm3IL0xM6/N1qy30x/q5ixXHUuYlu8QDtpxPEOMRk4
TEGWq04pGfzI/JmiZdEOiMmpndeBvCeI/ipNiGqk4uQs8lbWS80hLsJMspx+dlZ5aR5+pzyqLBS3
u+qdqViKFtsyIjrPhd2YK+4vTcENFpCOLaIq3oRW80pQX7qADyKoqYe3yDi9OpVrH8rhokyai1LL
7iA+hwuLzIIBrGEOxKzQg2lB42rZS/USIBTNOihcDJSY6ywnoNIvcbr5MM4XgC4fdNAgHiDJETht
s3GA1Fp2+8gHPdcdHsVt1Z8uaocKfxxN8/BNBt1tNyjTQnMBcFY2GN7u0TbGLXhG5Gk56FAa7S/g
sQkZm0gNMTo8RVPhK95UGxc0/faC8hjBuHKEdWeYqxDQ3YynoHlsx9dGWZhkr5XXUmmoJoXVr25I
FMAYPXK6Sm5JPXCwMopXTqnrrHCK/ZQE30qtHaEJQe+l9kn9qQK00NW1syRy5dwMDHSBeiGXhpG8
9RNI9r5yXyQJvH2r8Kz+BZ4Ea+e7vb9CpLOs0/IVnhVKX10RCxf+jWV2K4uTFeSHCCee43op2NZF
I/SrXhr8J220b0K13ESKvTayKFxOCH14KWAvxTShw+yMk8gO0/pencNtErddqb1/w/GYinzFq6qL
7CaePf51hKSltyCKJQYMQkdL+O/A1LWD6SxViR6Nc/6tX4hr3Uqca3CWYtWWub6KC3FnarWLed9Y
C2V8aCru6yBftzG0NgeE2yQZzahRBOoJalgl1OS3hG16IYPmonOku4mSEkgkIOLN0OZvU5o/FLb4
lQ/TJtfUEGBWSNmL4tfS8EMFvgfi/FQDk+9AinPJBM+Trl0Flb6mnz2eq01lLclZiHd5r5yNZFus
2rBtGkiNmAjCDOt8J+gKB+XKJIdkacb+DUjkSzurf1aA733SPWAfh9bKdSqyISF4CQeAjjpFdxnt
I72hxAh7AMmIRWig3hAJXs0xnTXEgSwcV2wS+SWTnjoNN37tYkylu9QwwF+pRtYQkxdSwkvjinYx
wYV0ZNap3ZwJVxlXte+TEO72+6LCnVsazbJ2xZsBw4ik2gRxxchNC06v1jp8LRXptmTWx7m6txwc
LZHpJ9uuGJFB5tFNkNZPXN0uiky7aw1Em1khNjV+HLp7UnzP3cp4xeCggGagiymH9EKASMtDaCeQ
J4DLWtPaaaoXtwzv9KEwX6ds7q7b1ZWwu+kmqaZ0MxrRms3vRYriqaVfvnCzatrFCtk+ejoH/5Eq
CWxnEecl5ImB64dNP9EX/ss0Btuhst76gh9X70tnG5thibAyHvYacpFVgjCLLTLP7gBi15uOSuIS
hrDBF8WPlKvjfS6IcIOjxw2DflZql990ayIQJ9IuKPW9ZblEGEotZzFOBvRKXqrMpJhpRTnRsJKM
QyqdbLN1d9W5TaAvgglyepDl33POauhwGueyBvSxqN3uAaA8GPZkJlSGlrLIM386E3W57wK3hoQI
Wd3NIoB2DXzbQKVlKuInmEndrlStR2cqEf0U8kdQZjcK65SPG3Ix1G59oWeW7oGJMM9VI5E4eNDZ
9maleBnbiwQRCDzixipIQBf5reVExkqbArKMdDGsrFA3v0l3gk+eqaDApZreOrZ8ssZOX0y9ufGL
dCYKqdFWCYhd1Pqsu6maMt6bunJRNsBgHFt9QlHA6qmp3bntxhPLus2VesiUX4OR/uzGsbjUxugb
XX+EwYIjj+so2gPGnXU+WNHGLGE/FtJ+ksAd1lzMIMiG4Pe0jJ+9Uibjyqi5icqREACZDHg1fDAY
xsrJwp2pd1ea6z4P5njBDDdJtMqgGPvpuksDXKiWe9mRaLIwJgdvb8sukSWgUkcxC3sDrKtyryUu
5N+8/1UAGHUNbQ+UtwYkkTzbCa3s2r2K2+iu7E1PU9OLOlTBuJfpz8StFoofpCQf2DhNpArlyLqm
eHzTymwz6ebjKInLFRwxOMixDDoUmcZUfW4dMGVFZz3wtAVqtfGlH/R7VdDijsQAXFy7c5mIma7W
Z2Zn90uKPJR/KGtfZeBiIZrU/bJoqieyikjllb5+WfBhxl1cBxzKzHJKuw0kpjK8iZwYGH7oKNiT
e3o9r9Ggi2QXhlWvLwHdZt8CVQfGxcIMci5KrCzEkGRZ+zLKVHujaH6uYDxFtbU1cR/nz0ktE7p7
CPqwodI865dm4BoXTWeqHAnp7S7juuEPMUWeN1cqWH33xJ358JZOLXmuwusqo2HrdPj7w2tQkMM5
pveJWRt4GKtCrxdewaQ7p1ToIwiGy1ATPuefcp3Ml793dZp5YJpleMpQVlM4QdVxOHAJxqij5EwE
q1YQD6KXCmSzIW4rhAqOkxg4nl2SPuKJdtuS+iW/O5FsILSTyW08QxXJrWVAllaq1HhMfJ3ECVND
bSOyNvBk0gL5cyaloLUeS2sfqmzXmUGeDIGpuaFT2rdU7rdFUC5B4o4n2mEfv1VutjZSVYrYtOeO
FYYoGkOR9qIjY6tOH2h0pA+9mm7BFLILK5gHHgE4oUj7+p553FKZf0yDco3tonigDHIMMUgU2RqB
OsAQjfs0ogleGvdGpZnNGr0W8Nda76d4UVgRb1KWjdwyxslRUKbYgnwnAq+UE7PrsCLz9+zCMoef
HUUg2u75Ev6uBNUHrtUreq0uO2bzPhO5sx9RnF/EXECvlbJULqpC+D0FQXChX38ZH+73v4sOM0Z/
lilRNzgcWgsVp3PnJEVwdsFLHzgA4cZckklt6DG/ek1k0anmxfGcthgJZvzsxMZrimr3cMxBh0oq
fMyHXSrPMrHN/W7VFY9fP9jvT/7vCif9cRv5KgVGJMkoWT9o2a3BkE0misxDj79OPbm7Ikpv0yxe
fvRnsDUfUdbcsGlopPrqy6WzZdFff/0R6GcfllnnDzEjOhxcCoiEP3rGyLqMfBEUKCJgN7hJcRf6
HL/KpEN9Lgr/dgwHgrYV62wMk6sys3Zly9KbOVGzndJSLjjmzfsylviqZZkrhNucjSJ8s5Vu5wdd
Cmy4jTlAFUZyg98y9DRytTizht/bUiQs82a5MW1IYfBpJY67/83RmS05iiRR9IswY19ehdCaSimV
e71gWdVVbAEEBATL18/RvLTNtFVXKhEE7tev36MQDUjweG2FdwoK/0ak8da3epKu2uehtw+DkHCv
DeLNOgAesoSm3tR49HTI+9pxQPFQIj6FfmUnqzE/KvbpNjrpV2+mSeTVr60i8c+pz6FmgkMX8yz8
6bP35pMnuMoeCU4ghL5tNX+bWn6mjn0qnYZ0d+TxciiT4JGKOFuPGGvikGcjeiMpcltnfEepSbaX
v2/d+Wha3TXSbnBWYfintI3dOrC4Q7rZA/bF8oAW5auV18/S9XcLkWUqCE+1EzI1mbasYf2a0u41
H/yfokufSMI8LJNzJ9uLXYeClTRffdcWxaHTf3JV3lo94nAxwx3zsT2Z9afa8L6o0C7KyJ7zmvhV
mz9sZHDz5PipH77lktUlGrRd5hp7Lzf+kD1ytq2i5iWp/7Zu+8Y5Tc7isO6nYjqlbA/EPJ1YydP3
JsycTSiHZM1VXBUBmVP2l1exRjzWH4Skkvvokplq4oWSs9oFIeMR6W/KtDqinW+1jMAQeMds5Rgp
u2d7KT+nrHjUxoeKmMAi1T/1BO5+dNq7U0yvAthmVzuJqaxfhh8c8LtQv/LFarFelRJvAMNOtduJ
LePGeHX1xOshbMmLWxt6mbL59guD9MUSCcKnTCNGMH+loHyfMHFuUeS6WCDox4jn1stoIC9Mw3Vw
mrdsXCZ2HaGsF2kv/jQtWZC9aT2lJXK73Zz9ekxac2r4cWYNRax4ctfgNEer3qRwklGdIiKAEC3W
PNwb/dKStzfspVifYC6S/OGoF2PEbtDMBpXvUD47oTrTEF+NTnHLL3W4M3L3VPryTHt6ilaes3EJ
yp2MCMy3yDPcj71wEiOzi0MOlPBatfIJoX6fpiMUN7fUw8acyoPA+BSM6hHftS5HtzfeXdSxo9uN
xgsqzb8Sjs6jb/4cxPCrdYcgXg1mO2ZdD8eRpy0p2uJ7iIY3v07rmBw0Uvi5FlAy9pwHQ7wsrfcI
C4xJ1XwygNMPaXXlum4faeess1m4ONb5MSHFrt4RGYyTlbrPtMnMBqiRuKK4sBV1ECR7fCwz0TjL
AkxE8obr2MqqPd0SN8rLsENmAygTpTHIGl52chBbMUzsq1jDeFZz9y+1vVMzZuCkSUtNOgsKQtC7
lyiP7hOADkNNd/xYcaZy0FqpU8aBg1Ymedo3UC2/3N7sTkaXH9awmdAkvNiuo4ssQZE44Rum3UTg
itoG7UomO58eRPXV9PWzN2ffCr/MaHX73p4PVu3tJTEPg/LIeEdrXFu26UbrmkbeDi/PU98WP63E
PoXVGWLjVqNRGN28kyG5jkt1HZfid91YSQ76rRDujcy6uA/Xs1oy75GjtTPJe+pCxunrj5Vbn+Mq
y1NUDo/gOXxf+afqTb0fpgBntUN7MOGhUs1IOsPUA5SUdsaHK7pkDKK9Vft/oUY8UDYED+7wWQYb
hr/rMfVgiSb+KI2foCHMCIAOyKi+bF5FUHj3cSp7JGEuesTZSIbqGZh389KR2ErkYDFDpIFi0anq
w6U35OZfqo8ogPMp1TzH2PrKN1wB3Q0R+b/BIFVbw+GrImvrTcY/Y2TtNw317G3JdxwmMrfTNJn6
4caaGRFFs2P+m1dEklM+jCidqUCIm0Pz0lZ0CiHxn23Bah9udJA1+bpeZGG+e7a2oNKUKt3URfA+
wiEFeeKqWIjJvjUluWGxzS/JFm9LOesEw+8MVu+pLOVyMVKTHUaRYeZtgsUmx2C4kivZ7Dss/H5U
nBtturFBlOGmDdc1ZqOQVmDyL2BmumQSBjyVEPuv7cYp7dE28FEgwCuRsTuWpNVbMC+CFtPxRGkL
XetjUM5XN7OQP/Qk+HuBsuPe74wTee3Pap5eFo1PaWmMcRMEQ/vHXob/nHqY9lbqW7HuyNTe1GRM
GhurSIfvyMRYPwfNw7CXuyEZkgMiqMb0vVna7tucpGTVy10Jwg1pz++1tUJuaGpRXNGq3L8WU4cd
VrguT8rOtfRG+Y2HtFjl3QrMDWoXsWNARLZgS8WHXaRXSIyuceRoJXrMkRFmbSVCDyJjA0WPtEd3
/kV09J8xM736EAWT9QyNZtzNIfYogJXpjhVj3v3ADXLFUs6MBbyqZH5BPyGhgn9ikHdeFkmefpum
9F39JFuV8CwXCXtViKgitNvrsqrxK+tE91yPVkamZWiwdGaDDddzG/5WmESSSgt5n2GMHbOiZFGb
YsYB/hDmujCO2nMw6FB3R3dNffE2EGd/6m1BUEQ04IGGfcqNXLLEjm61DWVaPXEzDhvZzztX5TdC
bYJ9aLQfGmV7Dh3S3FY73dqwjJMSlRIcl9yHxKgQs2VMn7nX31nFa+N84gAs9OS/dB1RGUoH0RfL
VA4CV5GSEYHS+kbwvQsyy1kxrQMrtdM4KgNS3ToTLrfP39iFALmwshvcjmTvNTLu+rk8RPijkGCH
VrxSirCU2q3hMZ88cWfZO383l3FZ3qLWZZkj1NmRxYn5MhWd+9mMOevIrpnubKgYSYTStW/KqCLL
C55caKfzrbQmIl+J+Dm40Vixxe8uzp72oSuRAzUHuuUWxcbheT7oSBK5P6CRzpl+asJ5+mIu5rNB
Or4yS1zP/WAgQZhpij4C1w4+5njtg6k74V7EyN9S4BH/3E3ujhKbsN4Wvc8xz5Unf7g03zNJDY/9
a2ZfRzhx+xKoFWjcgLg2Yu67sYJQ51h9cCiYbv7VXo5dLCM8LyAsn5rHnI/92Kf7jPvy8fbUq7tz
bC3Os80hSj4SsTNMxM7MiEjqVESKFaVuiUUnhjsMvZe08qEhrsKPu8CTtzZY9mFaqBd8AslEAtAh
IOejJbf/yGzE3EyuaM/jtF54QpY4ssY+MbppwLhX/fD2rw+jOSVLDtuwaKufIePLGSLhbTt7uqla
bnPIFowGArLLx7+Z791921C0Lv3JbsqnySbFBtX7VoXRn66MoE2x2bCgzQD8GbIN45iFGZN1KLty
2ztIv0bFDWhk08VserEpp+hUGojJRj5cujC8ZZURF6uqDq6OOgD38MJc/NdzxkiPocZjrR1jUFNI
wO/r+h5a6bub+XbM2O6Blp8gfMBaczwAu24jGov5AzUEOSpgpdVo/5oowkAnUFE6YGUPrZ8xICwL
dsIk8fJc68grbuMD3qRgpVIN4O6rvPDWi9S5BKPh7g3tmV/IlcMpBefnNnWwkXYkiFahft0wn6SF
7gSMP+ThLg7W3guOXIVmE7ndwjZ7cJhmGJxiXM0/PdneOtswSPqvKJXYG8gV16FxXoRw5+eqCZ1X
cyKsH/LPDTxFvfNqt/nlT+oCXUETm5HvJ8dYX7qGSjXzqneQJx+DVywbLy1HNFP3GqQmJEmLzMbK
IQKrR//Npv5X6IOPg6cMemcOA3XF4qT/gciQW06Wb+IUg1MZAp5Wpv5qKpBvy1oVT3XGc5Sa3XLw
0AN2Xb9IFr8pWaeMwZey2c520zbc1c4I815nZNpHjDWM4Lk1W/GfkvX8YttVQGKsTJz/qw1pe1zh
SFaceVTZjKHrYdeUxsfaBC+t7rnccpeRvOlni4X+q0IwmJa8F+zsNYNIlDkP9SYFTL6fjTH8PRQt
PaORRlRzj6IkW/wjRipsZx5vvSIWvpu9Oo4Wr4vrTR8smDYSiKWbjjfttyA95NAYW3DQKZu7lPPj
glbou7zMzS0HPQNTXpb2lD4DAUlGHe2pr+VhdYoX5pgPpvvVhyE692VSGfI+usyqkXX2ZuuMuz5g
pNKr6F9fkW+xGZrhEzqCjidCOJHxzDPxFMZusQhYgfNu4OTNxE6VTRrbLcytfH1EwE/1PhuM4kAY
VszRQjCyKsHz2pfWds/W2J5Qlv4wynATDkQSSQI3CX3e1xPi5MYPJIt0UwfCdO5vju2cR8Ud0Ory
VTTtk8PYsw7tFQYTiJIekrstmacFGTERg93fZji6UdBXd1ewH/NAGfZpIIhknG7Cz9Tm0Xp1jCK6
zVjNY1xLkzTggVMyc46zNu18kzYWJBX7pxP2u2ek3p3JOwWVO0zfgbUQa1481quaKuNbrj9TAvgY
aQ7fELZCsEbCBZy+vgG+b1+iLKfQdyHITR4o7GFp0h2Pz9Ej1Tsu7EwS/o4k4JOIzzB2NrfojDCg
OdxhdeVfZku5yDIkoyKvfHKIsE5Gjxp7GkHCc8xwT2IwgIRwtn3t7GyG4puI4JlMRXcwgj+6C/71
tqViENQvAW6upOjIg5nbMYPrQ4vuNc9Rs9h7ERJpIcyJ6NiBPBig8X5bHwtqm00e0RCVTraehCyW
pNRZeeLZbTA2DNFfpzBuNZX4uHp97FnNj6P8M+Hx/a1q0QZ08MEG4YaWwjn2jKSPQjknq2G8ZDlZ
yMPbf3SLLcHCBundDctbxZzporM6REQmCNaZWIEzwFZkMFc3EzKqHQN0Cs7EJKF35/K0AGjdQJBf
eSsvKlY9cT3ZaC+HVGevTDeMDRxtE5pHu0txcmY7szReih4cgaHrL0ICs40m1J5NNHj3bgNKDpIc
aezspZv6deh6vBWZehaEUr9pr2RKXq0so1l1kUhhWrwbSJnrXPUxq3E+jCSvnzBh0lMp6Dy9B+Mg
b9KD3Ra/XZaV/msn9wFY9qLTXK2/zd4OT1FL5HVefhPPgQwUyO/a6W+rKZtkyHzjGNSTSKrHVk9d
yTdcN3/TgnCdlTM2aWoyyWHhxTIEmzMzI1f5FJAqiKNhVh2ZusUpV529sefsJoqmjAFcxt5gGDvf
9Z+D5YE1QnmwXf0azuOVK1RstV8fyOw6qJF5T+75Z8fOl9hLu2rfcRwjPF9LnUJC6mR0Raj9ZS4r
e+Ru+L6M1j/mjYBj2/ZICOEtt7R7sKviS6AD7ul/jQcIvmMa5jfx7Nn+fprEbclKpi5iDQ9wdnlP
FQxCHbP7LRWqOdsgxoZS/1m57g2luoOjWV1Vx+5sSeDXhkj2315Q8iMCNz+uPojpTsp7pTG1YxkS
W2s0z02tyTzKH0vsc3kCpdP8J0Rj7wf+E+2XX6PNw5lNwVPLo3qBhvJa5WjtXUjXPioJXt7lk6yg
AHNbvned+b5EwS2rZ1zPrcMHsTFEegYQQdd+s7ziOkoeaMMUMCy8X95ALRQB+ZUOAI7J6bBZjETh
zsNM3EQlQI7WZOZ4M5mFZKpnLk9O4RnbvHJw4TeUiHVnYj4qQEAYOpo3S/9oc0LPiJdJA5qZyYBa
eaMsPZFLLv9uI8ABwRB+z6EJEYTexF1pvCktPiGkHbiKHsgn/scibrNsvih+j1FHh0vvgZzYz9Dw
8HNwj5BM2TljHSOjMeNg29nr5Kue+nexIPMYqnuBvUSZKvszdKeLQwTVWOr+kAo2D3JzhNxrnSM7
vISRujclSUO98j5cPEYsnOYEOJv1Z2N6KK3iWq75e+AyvpI49N12Oc6p+AHA916W5t6PMGUVTv3l
96L8wBoNJkc/MnfN/olpgULSq8le5K29yYbyaR4bTB3IjHzjbnkkOewPNM8yzlm8dobmVowBP1d/
eRSobAXQYtSlucmqNrY7v40N20VDQ1GCPsbY/OoTFbiMRF1HWYYZav7RfYstWFN5lLLdTSSz8H8R
Z1tpvmqZQ+Vb//Jwu2e3xcHMFAq8KssglQJ4mZKBVgn9GnDnRhaz5imAVh9qkqzG8urPVJSG10OO
nQ36QGYK1F/M82nsd3lf3GgMwUVg1KBiCW847zskJiA5TEyTevCrr6gkHbKDu8SOZgPJgSl82BsE
dpOjnCxGyO3UlD8iU0+Y94jxEsVO2vgh4ILl22bWt84nGQne3DMSwn0KvS9c9/wxlxwdjr6hgTXm
1zsxo++1Bf9hySoa3zH0MaLRDy088sPk9v0vb+7/iDzy9nRYK6fibMQuwdcDHayd2tu8YYlu4ije
2s7MWmtv3kJabzLo2LU00vS6eOJpMfUTI69L1iFPOf0jkMGcw3vgLe/TPPUw6cZvfL8VczJnb/rp
CU9fCYCdF2FrUdCnY7Ax6zB/zlcdYc7zf8KRDOpW8WPrVKZJOE4vrIPamyHAhuWJbmDHssXQP32Y
bfbWKprWqKsBLDnFtjCrN3dxU26I5iBqH5oYGS4x01dk0emSmd2znMJnmTpnszWcbS4KgSlP/xkU
R0A+ite8YZnOZQ64PpDlYCGOk7ueOhhOOwXoYKNTtrxFC3thbc2PweWtnocsdJc2hDG2DJHKbbHV
UxFsjLAytpmko8BmiC+aOe+MQmNG6jAbeE1wgbzYazsnggnSxXSa16WbPF6WWXjIWKCgl24IjVtt
L0nD+cMwGtKD55+ogN5iq3QGFIp65rY1p5pzyyLyPxfVmHfl8rrbVHZhnJY5/U/3OCBs0By/IbMb
l2AgGG80o8Sa0jO+PAcVtFnuVsq6URcBWwZ+gmOplfGszOict8LZN9KAB9oXV1Wy/SNTYi/4dYlW
CMY3laInCDEamAkly+2PPfXAkteUW5bVPJ8FLxVo6s4Qf5/KDfmBXVa9+Wmrbosw09tETkoCgWec
n1IfH4VlVaNDsTVO7PgBXzlnJm9Mjs/9gCpKc66J4y44gKjl2u635z94nAz9npw8inY9nPQNc9e1
3ga675+WPr8XBObEXe3+iDJcDnoN0wN1H72++dXM6R/IG/6x87z3tcN1ii2r21ih+K+CERWDK7E2
lT99rxX2jzX3b9Vsgqqwxw+8DZ9F5OtNSRWBqenx3EgJXU/V/9WZtBJr7K7SpyJxVmZDjnRZNTLm
YDuoGT1wsX+JzDJ4ZPn1/WE4TPl8743CObKTZSe+Y/+NKquMtW3RZufibOiVQzzEewXVCmHN6j5Z
yqTyI3nfzMLz4tjrSRrZu0sjv8OEmHTV2iSMCwfSfSnbR3su99AF8bkgjilW92t2VWgljEuzimm3
+iDsXY1BRkRgvnK+qSrghAQklYzIOnj2KOp6NsG3o8n6YRN4v8H6PrvuRABEWYB0DAlqHKyBcEDg
n1yYpd8oL+eaWScZdiR1ooVtnaxH5naWB3GlairSCryeF4RjBNDXMoVlQ3bXbmre/dabOH0FUUFb
PhuxHj24HURXMPUxNB+GPNZg2fXe00XdJL3CrLyx+sc0yac3r6l5PP/Ekibpi1aH9eshY+eWom2t
5KGz5XOz1iVNrt8ma9fj5BMMPwbfuXWSsRWnzlE3wU7mVOGOhsgVNSFhM7qAZO5ICiELWQV6Ifk7
dIUQfhZYwwTI+fpTG/5v+O/crkHbPXAy73anuK0i2IHVVWTviBDXaKzF84LbdjsuUXfgoK8wbLqH
Gfsbxiz2aiH4tY9fpmJR2wacw3AsRYEybJCS3XGIJJJG/e2lhPA1DpqTJy4NIZwbUQTeJjCINFmx
qkXpjOt72vdt9NbD0URPsb+NSX9EU3PRPp2FT6+EasHyUrxwvYheXbLPNNdfelrp5dDf5zo0d9Ya
vUPSep24bwPJOhP6OxIuyNKGpzOnpszUrzrXJrOuxk3SicylASNh6YZLDD/vA8dKMujmuJTpZdTm
n9mx7/1sPUkntdEZFBbfZchYdtTPDSajKFi3k+sko+zhULXVHRJZn1QDVks+8T/ss89mSeYLePaX
aprY8AIsviXRVvAjRdJFziFbw3Pa41DzSkq0qtI/Dov3pLlYWwe+fNo5TN0AeHlS35z8V+10oEhH
42Q0URIaYssn+2ToDB3sL4kKG4PGKSdW1O3/ZOXAqyuyl9go8kMbuF9Tm98h+TB5y5wt7+hzhoKq
bHWiq4R+3P+y1jVpHzlm64iONDB5De9jB2ouGIZL5YNpDfLrjDzAXXOkb9l7svgVrIqEDQwlRzEH
h8GzsGrOx9xyIfHl+T7Kg9d1xvyk7PY8pA9UMR4sWsgVb0ZR/hVp9k969T+jW2+p514pyj+rQpwt
mT20bOcjMwUG0yAdsZK5lO6rgXMlqFg8ZQH+EfxLxefa03tZLy8UYcBPc2tHx3GOajCLHVKnGbQt
nMjJD7kwSL8kJq9X2y3GizUsaGy11t8dSKYrHUt39zKZvnJGMaKupoKIERfIluwZzw+w3gtH1lu3
NND657DfgvgZRSKMwf+nhJ29R1mfERvYodLZIErY+qunY2o28eq1TgJZ6N0uVvIbawuvHDPffsQc
MZnkqjl1qck2tDByVnmz174ka5oWvgCRFqdp8CfNpu4VKKUmejeHg+CQhITqZAUEZK5ewvIAv25J
oJWfr8eh14DEPS8omhiLzMx6NqoMi31677jmL9RSwv+p4EPerdc1AGYdSNMipLb8o6DIX0NHfq0u
Ix0zLQC3k07Ja1ThTwvLnTmMSZa75r3IiIVxFv9pxWuAFSJZGP0MLqk/juzla9H5YMjzmifPnYCY
YIZ2pPGfLYtw2/gp03qFV22GYf6cSwt+KWunGKX35rwC1YULi6/W+9PTMT3rzH0L0pyQGyq5fv2D
kuklVtsZyermAb9xhvr36IGcIPuPXO5+a6ggOy65ffXL7CNY3KOI5KuS3mmSY1x57eOYNOufps7j
kXN6LWyHISojlj4bq1Pdyy9a8WU3zwolAF1275Sj8btcOcejhggB2TkhimVnFHjpfFJJMVIj9oUK
bNnCj2eh+jxV+UGYRkUwT/7E9kO3yTBFG5AXGOn7FThzVkxausF4LMMvwzDeV19ezSWY4tlmzFeP
xKH0vhcToGJxoYIE8HDPJCAiBHWq+q1n02Ks0QsVwpbRyghr2nmtRYRlGq5kZjSfWaP+dFVNvdYy
Gwye6tUFf+yVsVXxvLrDDXS9nQQiYJVBjIkgUzpGeR83GYkpxDgx66QQPZeSNQ8nW4LYDmte525/
Wo0pyddmZw3pnAw2M1+5RutOdeORqPw64Ts/kXPSHfsWhbxMjedelyfDdT5rUhOJYonMXaEymO3A
wVmQ/O6L4b2dguU4qJCQqxB2cT56y4awr3tA+k4kiE4TKp/jsal4Skx318sqSDzkEoZ+bBDDK1EY
b7uzaY1fOM25zfhrYPvx621DS/TxBFp706RlcC4HYyfHxt/gW01fSeUcH4s2X7hpxpii+1YKawf8
BM5i5c7/maPxSeAAn3gEhWIxZ9ksqRPQHBb5nqtBpk0Yll+za/7Nexjv7oNFHDSKA7myV2by2ENg
3jzLhutryvrslXRVTm1E8VKttyLPnLvNNgCLwop4JIP5ddxj3o/ZFI0eR9w7K9pP3vqoQBSFdxt+
gPUcmZPRr1ZRxRi9463YIWEwdFrGLXrnUbQ5MRRNd/KN1T/CF2AnxKzfaHtfqtqvt0Uk7L1aGNgF
jQdeCXPRWMb92Ai6e5WnPcqvNPHRGazY7rFjEgmd8ztlZ777NdoVMsDSnGLfbL4twQSQkFZrWc7a
DTKE1Ud01lnkD6HLHKtx62B2ZzGoqnv7agvTqy6L3/JDmnVma8bIXB3LbjSLt9lGm0xm4Gj6xKA/
ChLLa4a40GC6eFwcxuMVm1D5liJo+QnsYGmTobWkn1jENpIiPOmS+2Dxx2QNs7a66sqo/+qRisbo
JId2N/CXPhVesKgk8CjpWLapeBRVRHFBB1WWf/1iLpuPZub5Zu0CWxF5fsU4/q2F4lVPLqd3WCx3
7T97lFbBLPADXZTrno3D45/ZgOeycZZqQXomw27TdJbhHOY6MtoY2e8/d3RsBjgl9XgLF3oL/rqu
n+Y81P2JmRAOIytbou+sJ9xkN0P74C/F5v67swYyrydb6/DPjO/kI59Ss4CbXOV8LHIeDmtGaXrX
k9W6W3utq4tj6WCJrVK0+5kti+VijpFwtyFFerP3p8zpEszArIFgxMKtEdIlVbHVs8Dz6ll62Ntp
MPY7PeZheeCdSdy4XM0p3VW9vwS3KAT8cq5WMxy/qfWAHSmsnW0MBd0MN1MUTsZXqQppbmafsSIP
6uCb6Aw5+puhVuil/co4eFtgrk9cLGMVZg2ZUpP1zrrPFoGbP1WT9eaC8ywSdjusda9FYwyQ5NVY
XKQfwEuKxklhG2IDsP4POSaf4UmVFQaj0h8pbPNplOCXybvR6YmpegVCSkxdf/XYnapfleH7lFSM
imdioRlKn5SL4X4rOtd2T5mbFvZlCliRQxZh1kEsBrbrqncMMzYWc/YS0hb1HwSsZqLQCqV5Ab9K
LW+aVYlkTRyMebcAiXzBpZmWxAHITRqUYvb7YveGaPDRldMuzPyeWWiuLJwUnWVvx4dt9GSOKu+x
woiFVG9rlO24CV3inVjxoMOwrxZmdn33xeq7B5UVfDNMinkYRxm25KzTxB2hsnP4cSltuv5ZLnpr
YH4LGW8JMjSKhor9qQJQxN/VB8u5NZvVPnqwloPn1Re8PjjQ8UVHVqsncGcK56ipFbqqkWME2BRt
ysGBgxBMa7WiwJiVL9+bPss9pmViBdlsyvBcYu35z4BlwRsTFu6BmcL0hFn/UtrMHje8/zCcaEMP
L7WsVR63cyMZJXrL8L4arUuRUOFlQ+Uj3XaATsUWBrL1SRPrw3JcmpW7WjWCCehjYhnOBa9Dgei8
mfOBsSzWiIYyyMtK8khn36p/Yxaxfhclr5SNo//vxKSiMrauM3juh/S02e/ozyJ5sauyAKy+aJKo
MsnVudUcZQ8FUv5zGrU2e3DqHJSTOeNSA0evnWOofPsT5C9fRLEGrHfk04xHJ1PhWB4xlNK2l3Yt
MPWVg/YOMixYahh9Y76TPftWFTO+3NlmtWwiSHiy5anx6+lfxs+tnhvEEpS2XNCt9G6rU5phJlUs
ZrpvCpWjw6RVeUNiy8VY2YsooICiYIKEn7vQ38A1j6AjWeFPXQl5m3Wkbp5rIOjkdslADvkKeWnO
lvegnHmUI1UN9nUu+TgxMy5x9Mop9LdlCZe1tW3s5v08CvuicfkdXFGzo7OSTMUSnFcPJwqGimGM
Mjk8zTmrTmPeVxOFmoN3i5KZvBss8oxe3cLm+uId4ei0sFSx4vB/w7tf4MNfaguLgmpSxh79w8++
pPO4RY/qnllr5ohkqvI+DPB/cTYrP1EtwKlDsZDlEkcSsu2mCQfjzWNfKNuWjuMcUqfOnwb03ltr
sv3k0hwEsYX/oNsNQW292Us0aj6sWbChYoijSqfldcxb64aQgVYOQRp/bm829TYUBZGbreXwaGoE
QBd9CoVt74/Q7NkHzfQVT1b7hc+WIwQ9ScHyXl0qS8dcSaMDY8P5SPeUyhhIsfOXxRMHqkNfuPFQ
VATKl+liRAgTOLlHoKdPqD1Nv5Om3z718MmHTRQt7bG2fP3l6xAHO1EvvIf6GV25bVteuG3I9zS3
/vSr99uyjn23DklTpsaABKQsdckX3/yNxYmaXxotyoWbZ1esNfxnLqcEiy6z2eLDjESUb7pUm/9q
LMdxVLBVHqeTxZJuWBahu8lW5MyE42Xud0XD5thmYbWS3MYx0n4iG+qQkxkS6U50quIYzZXxI9ZS
f6tyxsUbTvONLecw3FLfiw+mhWJJJkth9DQNnKKMeDP3uRp9znDLnN10K1Ub/jOVHJ41bCw8A1pi
h1K8OB1rGcCNlXX4rdtZvuF+Gi9FwNpy33EjxCwncC/VtmBxtciU/6oaH68n3j82+Nwl/EnXwv3C
XMefbWwqiFtIl5VvTQ52hi4kbNyjXrb4EFQg3tJcPbmDUENCB06drob5rYHm/BWpDo3LDGoXk0mV
i+ZHQSp7mQ3T/O0JDAdCj/Vv4ntJBSw9NraNyqKJGlaJ5iPG+s7gBKOdaUgHMOhktptKuvqoxt7/
V0hJIbWYVCXAAewd2pv4wJWas4LkEfgKaxxXTm1q0yGmfPZeR9Ep4+AyZXlGe9GJPcmO38jJpztd
7tsgPJvDyp3wMA/eUr4tfdr8HbX4GfHDJz7625qs+k7Bn91s3kYvISPD6lwGPb7wuYjY4M4jlnF7
nyhrhqKYS9IycYIuv3U5gaRO2xL4KYISHsNgkBhWQE/bTLn1P87OpLttJN22/+XNUSvQA4N3B+xA
qm8sOe0Jli3L6PtA++vfhqoqS0aJ4rtcqwZZmTZIAhGBiO87Z5/wJQpcH8mI0RRPURpxrJyQ9azp
8iWYgDuH94o61fcoJJxf/Ozg3tAJ+F3JoFCuzLIRT3VrRy8FYhMFR13rOruOjjAdPtuUxgaPb3uI
HCrm7AaUiHhGKrooCQVDO04NXmmaPvty03q0MgQsU30Tc6CotxMS6MFLKWowod78EpPTdq2n62zN
DTVT7zRrYlyy22Pcq8OYW2hDMwCmTkq3gXSoQLtQZG7+pjev3KpBGlPPF9iY//n3uoggozVekGqD
kGK6RNjlfm8jqb6ICTfahqJc+RCGrUtuqdRrSifIjQ7kPbNmREPGCpPmOsPYRyDq6b6O0qYBOk9n
qeLlU/CGRm5k8sfEPJ/SIC+QYmo4fDVBY79vcP+ukDoiuao4xgT+wIY7bIKWq1MhQPBeqKSj5nGc
/KzR02xMNTYvRWWx6nZGSkJ4SDnsIq8Uh10rYq2XYex0mKotQdDrDLvAKwcLWGaYjzd2NIw7EdjJ
JobesGbbQBfQnig0rgaRADzKlIFbWbJnrqiO5rGXuVrXrAifs0CHhnr6s885s2/oJmApGv3G3qnF
qMitS6n7NxplzVrpgWo990xkljI1rXrcurZB1oBmh8NjAyaG7p2e10hJK+whbi867Zd8u1lSTuH0
TA0lfWYCm+gQOYoAY0/lQMnVx4+VT2rLu5P9s1U7BJhEKXdEqpS0+EfHv0YmrmxE7xAm47pEk4po
jOMVkmgMCHw3UANJVmApy+Igd58syNQeTnPjUSvomQ7tYD6Hls7mMmPXJVYxZ7m/DHWAB43fGdGS
JcP7sBmmG8RV2n0/WUG9ETKfxeoYR6N7C4msv4I1Xxlbl9x6bAtjGN7bwIf0C11m066tKG2ktIue
Q9fGURDVT3WBQLkm3eKXOlUBb2ME1NR1rWsq/+zYI4FcFcNYrfG3LVy6cGXGdJfDVaBCJjqGSz6m
zJ/J52y3KgqagUTQF+2Dmo31RVkb0Q0NzhcV6Ee7FoHqOtugA7jxXGjJaG3xa/BA0yzhPZLUUjP2
wg2VevvPt38ftciscWMytcjcbjelMQ53UxuG5drxa0Z4R4WluzQCRikB5SYnSvvN8ubOr5rrHOar
vssYKfUK6gDF5bcLUP9mRhQYc1EbxNCo7qwqYMulu/PJzWpNXlK9VvBvDMIrW8APLuMS77wq1oNV
hIpcI8kSP5N5rCCwx91oCjHuCAeItWuLmOfkWo7OQAo7TKxLswWLiUum4wYlfsVFcHzygurlOKc5
1WnlboGHmCgyJhLlrzXZd8m+DGGM82TnVYBWDBH2DjQB+OBOQtIx8tUEq+fbAobDwCYTgYNA5Kx9
2SOWa0PDpziSRhofhjoWLUxR8JGWbSZkCtsTjRuSmPK2MCAB49nlRrSNItGf9dTTkovJTDhLdCjr
BGZEKxsJQ+X05nLf3zaEDYuPeMrklJSXFAf07A5pGiFkskWMuMYaqyW7AC6Ou3dDS9aeas1SyJ6J
6k1+zuI1TswLRM5p8qxkUdWsqfha9HER9jCqkWi+krQiKe0j4wAO0kmLwBLJRorkHX8S6zzkXLWO
rIgnOYoyza/KcVDjfZvy2ataSfJwoyhF/ZUxZFHOLAYz2A7pQEJF7dcIUGD9ITvXDDd4lE3ts5mR
MrgoozzCFWE1Aot1lGDkqDRtTGkUIYleTRO1Ei9UI2zoKzSBmnwyOYE4W7ZF+AfbykIkBW+AkRPb
Xfr8z2dYU34n6KAJyK7t8kSYq4o/XZBFVLgv9CY7HRgaxz/ew01zp0Vm2rKqOBLGQShAy4/tgCco
DX3T2cUEkWx6gXX9nvOCb3vWEAl8CX2WvcAfpT5VkBiYrbVppNBq9lJ8CfLaqB4HhDn+BSd7hp9R
D3Rf0EMlz43uMuQjKi85wTCJf+Dd1Wu3SCz8lHNiCJyDsmLa0BdMsPC77ZC7+2ZQ9e/s8p2/ksrf
xo6CfCrCWTMLeZUgeFBKxl4f5M9BpA28QtKbrjfweOgceyhFrNwxCx6CmAY2JjOJUEn+1mr3G85B
VkTT5GW9k2L4+ubY+18xqr4UGf9bBt0T2PtSlGMdBaH8n+vopcbJ9lt++qe812IGQDXLPzR/m7+v
1fzP238OXouZG/XH/9m+MaTu29d6fHht2lT+G+M0/8n/3//4LxLVl7GERPVStLmcrxag/nyPo1Jn
puffrKb5+n8QrK5/pD+a6A+A1dvf+CfAirX1HwQ86ABziL2knIM5+p8AK9f9B0jM2TSN3wK+0Yzc
/xfAyv7HW5aREBqWBVdVVYzNiM5l+H//j/iHgxqCBdsSmqrxl/EF//un/wsjxV07mqD85s3+jxFU
0YBJcTYDdPenzTTv7DDF2KIfFFlE+zEf7YoehZI92GPbX0oXoxheaU35anEe2GR1gCDbLKvkMAWO
ek/FA2009vgrJdadA7UgauKZng0+biypXVMEc36UbdMfQpFNMQIHelajWhs0YftIRoeezcTm3V3/
1097T8h6C2386KcsKFxu1rimYbTw9dO5ADnGTvna2KqPGc5UjGELUpE8UyvCFgoqvzGvgrqstLXv
qCBCB8AY8Fki53nKLPpObTXEYJ5iSahT7pId6INy+NYrjnPjYnT+zrNGUhLpeM30csh+4LeJGpLJ
surb2Etn19pC+dp2jnHFan+KPvmnYfbvh7XEe/f4BQVkXXBdoZvaK8OZ5IuGqFys41ijraIX6VcT
+gcxF4HrEElNBnd/wgv9py/5P58927Pf2a8HasdV7xTTQWdvdof/Qv1WuY3/VzfQvTnxGX/6rf/z
GQvPs6+UA87SfmJw6cOLrY/5z6hWxCMv5fDSLSIavifGyjy8PxgrzsJMnsds7ePOQGvK3ftt66Hz
wMtMPGHvdWZysD3uUfRAgraQ1N+nbOZvE3fgZWfWgXhy3EoQE4KCvO/Cbs+ej/aoIw1e23WpzUYN
0YxbpCvqL1WJ+it/SNljfP7V/+Ry/ucezc/n3XMoRBgaQURBGduEl7vThaGKy/MuveA3tHVfa/44
SW9E+Ymdeq8m5Qmw5bFvvSA00MvPjb5vpedr1S3UnweByuu8b639eUPcsNLjUK/41k1CgC/Ck+IE
c+/Yl16sjbYx4tK0uDJJcjscfOhf6xOYhWOXXq5VVmoYRlbQFlDIEtItyhLt5qz7sURvJ9qgTbbT
S89McIOPMTLk8cS0OfKt7cUakOVZlLm62XjAhe6pcr7WvnHeDVniDhpK0FNeYMwoHPfnLNYMrOr6
8xtyZOWyl3N96B0j1udhjRcAmf5k43PU0ubLUOXB788/49idWczKoaUK4Gd8BlZDdHumUbk/dDA7
Zz7T+WPfTXpKHapF41t62Yhsrx7qbm4SFmc+1sXkzF0nNcBP4QynWTw5/ZYwHu+8+7KYnA0ay6Yr
SxBBmCqCIMBNxRb6vGsvpmdj9bWaDrEk6bR5zEqTTPFud96lF9OTOkPeY/eQno6QD50P3bj6xM2e
32UfvHneYBjvHiUlLso6MmNRIagS00qi7v06cZ9TEIkXNpqCh8AtuhM510eGpbWYsHU8FklIbdzr
s3o9qcEm4vh51i1a8u6NVu0DjQ6tp0P7pa7iqWF03mhfBqSDFTAgCNaNFyZEBlrEMpZnXnkxTbPS
N7SobhpP6DhiEJ5blnYiDmVeTT56rospOs51AkeWjWeHsbnTDRS+svDzAyJWjH12ouzPu++LyRpr
HTXcwmcNHkeCeH0TxScH5TOf6mK+hnlvZRzkeS9VIeLd1z5XTuCMjg3FxWz13cCZRsJYvUrD5en7
w9cMhcV5e4A3Zu67SUWJKs0qyU1JNWtdxiXa7lPRnUe+95J8HbpRHqJUbbzaRFkYlYZL8wB3y1lP
01xMUBWUERYWq/EsBIxJSYFcOUXlOvbFF5vpoUCiZ6bzQEHpiY62uEBCdOo0cOzii3cqQoB0LMig
8wScMceichS05+1CzcUcbYIw6LuubTxaOM9uZfykYnzm3Z5/zbthUiEKQiYzNJ5GeSdxHMRBpxKY
jt2QxbREilAYPm0vL1GUbal9c0brvHcR5/w/vjQQohwxA2uWk+sHVNnbZnw4MfjmUfbBmmUu5qSS
OYhjC8Z2p9v6pnAQf2fsc9d9H6b3YtTdq8YKKxfNUEUuTRLGxi34hXhvSxR4qwZpd7vK1cBE5Dc4
36BKU1zLLH0DQoN+sA15EDxPaf+AMaE8RIlr7anoxU+iKSQdz2aVmkm1wRgDcFiXmCgwRO3qKkk9
1Gchdduop6Im1OwXFp5s1yTjuO/RKW0G+I5rRTfxaes9qn5cre0rpURaJ73TIMeOS83+Mlh5sfXd
VDwoSKSo7TuKfNAkzZJVQwf3vB2OudgqiC7B7tXxspKBiVwn3zS1dd5wXeZcNZmaQeljJpSu8+AX
4kEgnz7x6D9+8sZi3dGRnVv9PFz96JDgZLGKdHPelRfLjpUGvqSj3njAeMFKR+3P0Bbn3Wtjseqo
ZZHNkM7Gi5PcpUqazKL39vG8L75Yd2yJfqcRHG7oX14WRnRRaP557+y59vd+3ZnK1m8yJIeebKHn
NrRTN4manIp0PbL0GIulB/Uo7YeQWWzj+Y6t8RKB/ZnDZLH2NLyVXOp+PEzwvAgY11ownLesLZOw
Qz0ZqGdrjdcGznYYrE2fnno5LVIr/q6RGIs5iTmzq3QhGm9wxxD1AWhRF7/Yhqwl90vKWmCgCnC6
GzWNSTKMOU3pwq/Ou2f6MiqjqeOpRToJUEXtL4U+OVukZel5b8dleGnclLlhU99k2+1CKbjqyzMn
rr6YuLxz6VFIlQfSpPtiytduoJ/3rPXFvI2gbZsQVRsP7soXkavpKor6M2/IYtr6mUgg/PFOVw00
eJHwMqKKz1oR9MW0pauKTRkDm5eDM0iLbqvUvFvOu/Zi0pKzXKvm/LUHsEEVMajV63kXXkxZx8Z9
Is2e+4FpWGrIuU+WgI8sNPpiu1B2eU7yFJdu4usKq4BeNdvPv/Q8ED7YiOiLCauqitIzsOUcqdJt
pUWmkjk22S4EHXZLbzg47zysLeYmQU6TGVY8USdsdFrI3b0Tw3H5/Ee8BWJ98CveGhPvtpeakpfI
ggLm5jRZ28Qepi21FZ/6Hrp1UUqaieUoLuq8BtLXoetqTTiFo2mJ34ZbWee9bLTFPC4H3UD8lr1N
iOtQ5ICOo5O/8cgQWKYHYtspe5SbvBBS627I5F2phicO0No8Qj+6fYuZTFO3dg2V95jskwyXG1So
G2jn6PitxN9FdM+wy1ngmuBH0Dmitb/FTK4c4IC6j5XV1d/GyMovwCFAYQeremcrGLN6QiS8KoCu
I/BiY3QJtKtCMUG02Zi7P3/yH98V1V2sb1Ou9HHewp9Ry0xcmBPuPdOF8XTe1Rf3BSFVkyR1W3mW
wg6zS9ZmL04szPMl/vuWAzb6c2MCwERzRyybHvIt59EYGnkR5pb+owo65axvry2h0KMTa5Wd8VQr
tpls9aFin5pwH992und/fvu0iNG8uWwHdQmg3/1OG+CsB6q9DdF3M3mMZn09Yjgvk/qwAj2EFRvv
3jnPU9MWy6gaKNwGO+Go2FjXYspxybVnHvrfUirffXHDEKmOGY1qxQjPxpFYExrr11nfW10snmlQ
abExMpt4BVx0fi/XxCH87+JJ/96yLQP1DDM0K3MouwOS0uKLHICgR/TeTqyJb5f574EOIfPPoVKN
bhbTj2sPeN9hHKXJuOpa5dvoCHfXaG10oQ7U0Pw4EZdtpjVkfcHnEQXp562Wj5f0l9qDRJe7Vweh
XnY6wF1wP/F+jHX1vH3jkm/NObnHVz3i+ypr3RMMwTVaYvXEiJ5/6Ec3YLGI+ATZWVY5kcE+2cNF
V5sZOQ6yvJWkDuAaIsgEX4LUtp8PlWOftlhXMo0kmTEWGkbEpr3pXc26cofIuEZzikTaAmUCWMoe
bj7/tCPrwKySeH+8GsOoVIhykJ5hF86FBmhr0yL233x+9Y/XSMQWf17dp+FqdaaqY31MyzkBWhwC
TA2gz8L+5+cfcewHLFaEUNRKk3eO6tWQpBAgJ7+iLj9vtXk7I71bEczeaqGxcqwltu53EJV/+UVy
XlNXLBYEpURjG+Uc4ZR054hXbTzvdohFccJEhE9v1GGs5tl3doDJjROVznn3QyxWAjkRHoYHEdoF
M1dKDJd2iDvkrAcpFhuBKOtNGnSczrKivKTkjXrY8c679GICx1NeEw4WItTJJWw0QdH/EUTBmY26
ZaKsqw2+JQGVemag3fQcqjZVOVonptAi1vLv1V0sZmidSr9URKx7eurGB9visO1gGQNor+EKT42K
uqOMXmJ2xY9VZUVeXjvKpQuQZDf0vbIlk8e/4FWJLO68u6n9Oan1RuQB5hjdkxFSIasDi4em7fD5
xY+sGGIxnYNM482hxc0hrJHRr8Kga9EOT+LZMaL06fPPOLLCisWJSQ+yogP9XhPMLlKvMqv0Yd7f
Phj62G+NDvWkUWj14+cf9vH6hOjsz7uFCSZH0Rvo3lgHT/HUe75MTlz645MfouU/Lw2HvaKRa2ke
M9z14KgYcOTjG9C/wTZ3WMnP+wWLWQ8zxazTBv9tqhu/BbRfWotnrYKquxjbPhGHYyXD2nOdDjTG
UE34bOzkxEB9yzD57xc3gXJ/3qDE6GGIgELwioH43Ku4s5SnrEix5oUKeqQw1upn14/0O4580RX0
GBCJMTp1UDWGfldPNlwwM51GDD1j81v123w3+jAa2zATt7yD8x21w+zgsBuKQzfcZdhG17SmYdLj
8Ax2rZGHMGNG/aqN7fE6Jx5xZ2RD8RVHYbgmVk/7KhJV7Gw3saoTP/rYeFtMoNIE3T7GQe1VeRN5
mptc+oQhbc8bCouZk9dEloThADS4CGMcM5GFNdA+1d5/21F+8LyWGr22d0MHGlFxoBdsXSQoQrcx
vujLsU5DD+8oC4IbqhCfzGDyJ0DMvnavBPm0bfKqufSLQJk2GlvL/Ao5qA+FQ8de4k55voutXJyn
5EE7/+eoisF9DroppKcIu7tyw1m72IzTiXfVxwuguqx3G/3U9MC/ew+7tuq1dZdvwfwVOxCtp6SC
R4bILJp9v+eberw38RRVHkkFvB9Svcc9VtbnDUBnsVzIKC574gQ0T6/i6CEkXhGyfHKqCvXx2q0u
xYdAkhupZIHm2ZE77OC+6Hdhw1JuVb57j57SftKHJv/6+XA/8iycxZM2qIO7Xe9Oh5RB9bVz9f4y
HavhTqCxPPG453v+0ZCfn9G7LaYgTa+MUnU6xAmJ69j+jOcMCNUXpP/pocRjsx07rV6HahCvP/9R
x+7gYs2140zrZKSKQ0PoFRkNSU9QaDaQKzdrUi/GrJi+EHwDlfXzz3vrHHz0ExerMGmyAh+rNR1M
oiCQL+AEWDm9iA5V37lko1u9v1VTLbiIdFqAbSfsNQZt+Bu2A7PPmAiiT2SxjVzMAEWPoytU49ce
qg6I+KjLtiLJsm9BD4K6IHjpprPLqt/hyG2uhigcng2/t25xcIE0abK0vnNrP7iVBXrY2k8diKoK
7kUJpWQ14RSdOcbEJEh89e4YDNswir5LMi43et9iE09JWP/8thw5VqvOYqGGtOsLA+HSAax+g3WJ
nPbftTIRAm5kofKdWRQc8loVG7wj2quhJ9G11U/yMSxd3Cq9Vd6F1Jvg7hpQ9QY8/RGZZQRbJGH4
W7ZwPT//nscWi8WSDxuS45XF0dqaD780P6/zTA1O7PaO7GCWestQ0BlwEAMf2ioYr3Xw+teBbsjv
JRTbLfxqc3PWj1iKL+sRh1aMXfvQk568sSt/2IzUe048yiO3aKm/NCXurXZI2wMpEODcfB1DKWLn
MT5vjViKMHst0chVblr83YpGjm9jiBsJd+U+HMlsTQu92A6EHVJS0git+PyOzdvTDyatvVj6SvDt
sCTa9gBeKvmpqyFMfRzcCdSswN1kEH5ekqYXCbknmX855mVQnvjkY3dz/vfvVkRQ1Klf8LY+lML9
PlTWtdJCm/38Vy0S2v59mFLtxeLnZlk1DEHYHsIm80mAEHEHEaxKX4yyzXYB2PUBcp/rb4RD5x1G
jXk9ybL/IQkGOa+qq9ranz8Qmg9OykjkHjP1r44lakNbT576hfNVPnpwi2XFJXUF+J+Ns6rSKezq
sy86ILmJbBo6KXVjpHurjupLnzwLrFlQOk29QPSV5zDZu0r2J14zxzZz9mLhYMeLYzhVc48gIpjJ
Q6runboiR4ncRrkZ8cHs8yIut+R0sVKbITZKfSxAiBaahz0g3WQ9SZcBOLkNTX+5gcfRr1J7DE40
P4+83JdiUh3RYQ6nOffw+pGxq8sElNrYrOD6GCeWnbcq2gcPY6khlY0sAa5FEFJ99vqO3+AiTHPy
0VYmMfQ0VDrnQh/RecSjMw5bqEEcMcIunBl4IQ+l7fRHyBYOhJPzJsBSepomGEWbkG5hV0XTa225
4TM+KtgIbU14mREUDyGVI9zxzA5SgwiM0PsMdJ7iRwSpfv4ljux5lhrVvEmoxtTheKjlX4T/7hJ/
XBPvuXHsn5q0PZKOT7Qsj2x1rMUi1kCiJeDWUAHGKJ6Y2naXlok4qKEVEMwaRlu7iIITi/Sx4bRY
toLJDq3SaVRY4aPcVc7UX6STwtu7ld2J4XTkbWktFq9pyqi/EXK1HzQDXqcP5kZqznNmosSgQ+pv
P3888zf+aNAu1qfJpvIipyIjjI5waeIFyuDU+nvs0ovFCQTQYClwpjySeTYQVImgPjGmjl15sdo4
cLjqmdXgGU5RH6oGL3vnTvqJqx8ZSEshK0rhKusiOFCOqpUEfFizhSyqa4hAlj7ugxR+zDazy1+f
P4Fj68ZS2hoadQmMsUo9us+W1ySd/csf+vrZsti5DHHie66AMBT1EXoQ/mQN+FKPPWiwDaRuOIgQ
2apTa8aRkW3ON+XdC3kyaicwrbr35mRYW06sEulm8E/1O44ojlRzHu7vrt83YzaFAJM8IXRlF/bz
tlt3aljXQxbU0Rp2TumJNvfvFE7xya6ELPk7rADfnni6R4yc6lI2m46IKCiY9l7aF5tcS8nOBmTa
2Njw/XHrWtBo021d5bd6P4JVare0rnZuMiG0IAnKDn5TDl3XsXIpxdauAg7s2D/95hrb6EaLcd1X
yYkK/LGBOA//d/dKN60gtdQi9TrVFJvEVHGixxH5IWYPRXQS03jjQGQ41Zw/tl8yF0tOJPQuKac6
9VwjdZpNa7biRev14kWZAskJErMBZn/XfDEB0f5Se1X1V2UYD82F2jX1iWX8TX7xwYq0lPGmjhGC
VTU7b7Q0MOemQ34H4QcxzDoz/smxJ/Bg8agH9HYbSB6bnGzD3qX7HOZVsLeTtgSymzbDSjG0eFv1
PRyTNhoJlQ7iiiDOUn+yYTjigOMoSqAKqd+VW1bPUhn8x3gU1ALFoL6ahRyqzedT/Mg7cCk8rBnP
oBlCyjxBk93GWWnv9LZC19tM03RFJKh5QdZIRoxO359o9R2Zx8ZiXVegUBD+qmBomZwS3ZSlNqS5
yeqSlKfq4fOfdeQzlqrosoCEg8u99ch4AnXGhm8bFzG86rGR+88/4shbcCkargg2ILZFtJ5VddEm
hBVErlGaXNlDKG4Up4xOLMLzlPpg0C0VxGlnCvKYwtZLAvOHHI3gWwS77OmsH7HUECeTBPFS25Bm
Mz26gNRKlI9pFy0YN5neweWSJx76sV+xWLxJm270kO4roGjAGw40vCTefv4bjl16sW67eVZPfhxk
XiSsTdLxFjRPLMhHHvFS38oqnA+J4ksvnWx/P6WpeR2ZBWlvgA6VfZLZ1qnW/rGXz1Lu2hA1FTSA
Pby6awptDRFu2so8Gi4NziXb0a/tTZsXe3oUF075NZyqM0sSS6mrT9ovuKQ6Q61AMBphRGS9mYCv
z3o2S6mrb/RNRb0m57FXN1OV/ojF+OO8Sy9GVK6YJBbkXe71QaPzxhzERRvXpx7IkUG1lLsSsVxY
hatwODZVwsHTyEDcHH79/KsfWZ30+d+/e3sWsfD7KOTIFwWdfT0ZkQBTaJiPVaKr3z//CDgjH68b
S+WrrfRsxS3OvcAm6Y9MUJsBSUbquCvJdDyErho8+2mSbEVv5DelWsaXSdCS5IX+iyzxXvZfIUdA
jnzSLyCUTTA+b4ukJTzMD4vvwknkzk7cTJvziBMCMBRnl/ZCvkKlnG4yMHiHwW6jH6Ic3V1F5Ac4
G9UlyqVLaHlFMQMC+ucIPtDAXk+A4pxLUZlK9yseYyIvdbP7moT6cA8XUaGMqsVEUsTNXtb+CEsb
VvQqVELdC1oteWxJvsbMkk77hspdU331Rx/GX9eHt7D3Wmq9+TgSRG1G+8qoupnrU05EChgqA/JL
N40iXankXhJ34rg1WREtyEzVH5PLtlbqctWDpBcccgJlH1L+veHokIPsspKntCD7m3DG4TEXBGRF
gCfzVStGYxsi3A1ITu7EI2GioBHRND7RsoYDX8QKv5WslTtL06wempdB7GYYxNcmAIy93zS+DhLW
zdfzkZjAMxXcBVSPRrskXZCYAJNElL3bT/6BQzlhDnkS7YM4JBIJhO/4miahdhERMwOxMiTyayXi
qHdICM1c696s3GzVE6JHy2XKq7t0HI0Xv1Xjy0zMe8kMq8P1QFhJsE6qLnwy9SyNYXUxi2mDkzNV
GQLYuZXOeToED80UJBVYSNxUJIvaqXXZxlDc8qFV1jNTsVwlmqNpEIJsSXR6om/aPiz2lJpImqn0
/kusVjCtgZ9Tfs/wR5mA/QCER2VeXRpEU5ceLMOho4dYEooX5f6kr3zgv6SFtm2U7eKwKPovrYRY
CTjdYAlo1AHNtGMISE9hM36ZG4QPGnVC+7JvyKy5t/khr37Zwf0MCBomH0MxD5wJu5vUFiGfClvE
g+iaqlsTfQnRETYn3XZQAoCiRKuqRHEmqkpKrRp9T5MgJfvUTssnpVLMa0edjH0+WkAWyWUhFcR0
SRomN7d0OoJWKGRbO6T0yGMtq5WG13Ng/KFqfgPGNx7hL2Z1b22KSZJJmda2lZIpSbDT2pyRkk3d
lAS/MycyWgaZuXcGcFGc8NVLOel1p6+0MjCHdSTr7KrHJ7UuyoFTQl1S+dpEg+vYv0uNdFbqEEQS
WsMMMgqnETJ7Y7T7Uup+v4bIVu9cRQ0IgzG7IY5WVUuQ1JhC72/ivtyVljMQiZqSSuiCTCyT1t1l
1kCgRquPzsGgg+2ADFZA2TtdrJSETTvRbWQK+5pQTH1VuhYpIq4CwWssotlj5HbpfjDd9LINCWTe
+YnaROu6TqKXSEi/vsmJK+8gryrdzygY4MzacZPLbe8k5CLF5kVaWVp0XYxdXhPgp1biuZHub5HF
YbbJeUvAxel8gM2NiKzboRjjvdKP2iuR8NltbVjxrUmS9Lo3rZnbNgZTtuo0BQBY3EYVbUmc5M+x
TOpbymHVPV+//gWYU3aeQsv+sVfc9Is5psA8gHYWa5mBbJAMgwxB3qgeithK5y5TdWG2A2BjTi7V
yjYMrjxFUIcYXkN4FSjQe7RqVL/M1OfbouyabZCNw0NncNyhKpnY90gsCWQhbQA6I6DrDWkO7q3Z
hnRoyXHbNNVQX6RqVK/tqK3Yv9nVNVbplCyqoXuMajWE+z6JewqZ9jai9rUySoXkUgUI3EaB6ruH
iJpCq+2rW9JMw1dRpcrOcWrrNTVMghdkwjaLIIOfamGzBojIgGaqkUDXkSi8TdWsu63ywtj5VlCA
VU8D1n47IREuCUgyyJWSzGO1gF8YTcOl25fJvTD6fGs5dbmrhe3GSOmh/K3A590A2V/ZZjWrGu2k
vOqRlVgp2TFJfHBijl441nMdStwkCIlNOv+qNpzul9sRedAWxKP1lRls+sAXmyo2bOiYehz028Eh
0llpTGsdiKG7bUTdEilY5o9FDId8ZbLySwItDPjqcZEN6xJLDWlYMtVZCqbkqwPb6UsVSTocrl0I
UHJOaEJ6DfOnkChRWoasiCBU/fBOptijVmix4y0TatwAlIGh2UzRDSC9KiBbPLCfiCKof3cd5Qy6
vEhFiVg2DtIqzZVmRrzkENQrj0aVcsbwzdT+obUNgPKxUZJDkeQEhFuKe125jn5VyDJ6lk428NLq
lGrdWn3xJGq/vHBGxyw3QiPvaI4aNgayUrUqXbUtyiNWyzQyV0RFhHemlljFpo1ihZiVUBnujLCn
RTWZ5Idj3cx2Nknm67zXmpt6CuxrUfONiUXLtHWQGvk1ADxe6OD8srti0vFP+Kp7N6hKdwiBRJWg
l52YHUCkbxW3rK8b6ggrQJ+EO9RdmefrvBKJp1ix8x31CooR4oZeRgeAIJyC4a8oiNsLhbjlH67v
655LWvaXaho7AkGD3sFGGONlsCsyFiawba+itoOLUQu119AYir3BvuJB9qQyGsDMN24Kwi61wc0N
ll3KHaS8/IkWWu1ZvoSJnCgVwVWq4+V57FzWLrV5YnN5bQ9z8BCbN+oLKXhmLS36m4I8XufedSez
2xiFwdiwwsRNyRQxwTBbCej3XxYCus3gEj7lEZJJrpRh1s4mYi92PwRu8qSDm/8xoPW8DMJOPlbU
UJ5YUglC8FU1Hzal62ZQJtWG5Zf4obuweE1MnSwi4pYgPzaQj6UWX8VSlxtdCWIiY9zAukqGoYd5
XfrDo0U2EeFmDYt7CgXvIqrS/n6EkrvT4jDwt3kwOK+tmpDiQ/ybc9ETyXqZF+zJyHkg1HBdRwWA
Wv6uXq5diB33Eqw00R/k4dwmsSh+ktun/CWbyn6QjV3s1EGzDoRWYRDOFe2y9fHJr/popF2H9LF+
NuB7OdTYIAeDQB7G75CY6ElM7mDDkzbz7nusuYAK7TBJ2WbGFVkTtl4SHV4wYqPcqO4C0hN9gtrJ
Na1Ld8QFXRN60fvjPiLvnoQes8p3gWEopMopdb/qaWeTBFn4g9faVnJh1d1zWxC4N3dLiV0Y7OIq
JwRTX0Vwan8KFS0ezsLC+CWDKtDXsQ+QlTSZot0JlZMg8SvOtcJu/ikzsFS10IyfKgjihP8agVLu
EgKaKZHbEVhBwNWrKsTS/P+oO5MlWZXsin4RZTg44EyB6DMi+3aCZUvf93y9VlRpIMkkjTTR4JU9
q8q6NzMD3M/ZZ5+9vDmsk9jravwbXq1q1q27jowxf5YJwMp4CFN1nG3LTH8Gqu0t9RUiU5WDH5ls
rbAg9erp4lUsdkPUluvOMLXK3RHLmEJdNNMU0IxmuiRbE8oLaVGADs7TJD47bjvvUsYuPKBpDA3L
NUfriIGv/IaTiIRm19pXYs4aKZt5TCWrgQE7E/ukBVrsZCP4Fe1KXddE4xdEngSFpfIO6M+4dl4S
5jQyLMQ1E7eb1YGTkzH4mrzDmdnHuXiOVmn9gNnjXe0VPNwoBiRsC9t9TkHXFkE/E8iLx23xVqI4
ryy1xjrKhbN87SWWyBnTH4AWRNB+tMsbQxPmq770Q+Bw1uFG7/VzwyerPL2PXZLfMjOvfcacLIeW
eJf8YcwyZxsZC/46UxURkNRJ3JZ5nO2GVW0j0jx/83ZqdhM0PgglDW9Smw4bK1t+Sf2b3QcM2LAF
zLprzX1NTPbnEg5QdJZ6FiBQU6kXpIdpjfLXNRX8+vQku6QkNLOdypB64pW0HFCbJVv1Fa333p1Z
ISNZPMJhktRAUugDV4NqLRbaZR76IrpEufBLixSrzUL9NG1ct7Fw87Hd3G+7oT8ZhdO0O3bu1m/L
gkW9/d8bSGH+U1z9b5Snf9oZ/0ObqubeaHhJ4v3SaPxgcFHzU8n09pK0ybBNCObeDL0xHAHYqY9h
SjvTb6phPDCK6LdmnNDzdLz2jrPOut80HcAfkOxEY1oDM4I8hjLapATr0trMI90G8Fqe1mxxWvBl
Wn7mFzLpe4O0V7iJYcQMMOvFeMOCXg/ULM8LZg4mYQpGSIzFFoN8epdkVf2VaWZ4dutJQmWornj2
uJMw1asQeoFn9uvwRGp99hIDM8qCHIpnUHEDfNTd7F5pe+t0gIte4JBU8i0spH7PizfclNCgeN8V
FqBezBMv4Wiom2G2M6g2ApnItzhFyZC7YuIA45J+nKTwQxDKkYKz1MzvMRC4z3lrT08aJ8zTBKt6
72jOOm0aJbGDOsSrpMAZLR4ux24OhdHGZwb+1wq0Lhrbn1bolE12/doKMf+tsWuzhA5RzH9tbrl/
JD1Oocden31jJNJxziE7FaeKzPgPFmTgnyVuJQ+LZSwPQ2xw+EQNBS2R+RbcW3OtQK6lqwH9KdGB
EIkcqDOO6pYQ+HhbA0d+nttOfBijQc+aOMnWJPj4VnLQgTrOWIG6ngzwbshzS6B0qGPbKKDQTbcC
3s3sfnopVeXe95a5vNAiv4QTe8oBGdjZt9uM1qFRvflcqEFe0m7JgzUxFz7CvMqhwS6StFvoH+HT
tNhW5CvO4/OcpzpTECsUrABUekuxO8lDE7lm7kNjIKq2WmvU2ELvT6oS86Num20ws8t2zulRoKFc
I7z9vqHNDwAWX9WNUQctWWSRrW8neOEnLGIMWCgK3q0+Tl8XVRCkroe28xHmZm/6C0rID6JARTec
INYdEPNxwhRurr04Wg9Hiw/NwbFb69eWTyqZnoBEZ6Smt+RgDIMePmu9QY1EcN9wAUoPh2BpXEmh
RWYI7XKlCwJ247QYMISZ81uoW/l9Aw3hVOVFCwaCL/Nm12pu4SbRfitB724knVNsnGKQH40jCBM2
eMihxUVadIl7jQDvKJ3Dk7U2oPU0S96Zcs4sv4VhjRmPXM9bTDztY59rYt8KY76JhOnckteVPOMS
VqCh0ooXrNbEcphSOCQEkyf3bUJtGIx0t+8Es+UXxybLM6P2Q7jo1JczpdWjnk4A7scl/3BKc4Bt
oY/lEysX9YZ01Tbo7cSEGYfzjdAoZgMJWwxdGnrFdAVWCC2q7xUuxG/WecITg+gkDcjl725cqufj
uDQFpWmd79sO1A8zcPXthm74ZDV1jxoAmGszxIt5yBIlwPPV4C3mQQ63MI3WF47UljjopHsjdMB5
43buXgxTrk1wnSfcuaUWdsxqJuOiuSmR53WsAyqmru6DkZzrvUY3Z2wGrl2X1dcy/ir0odkuwgKk
UURiCkQhDRL5o9L4M6NufMFjaJlB0wj1MksMTH5Xs3BMzOv4ZaU5GNOWYfum6NKl8MAVLq+zo2lE
psdINFos3Vd3beZf1Qga/JGizV+XSFx6ozd+ABxBYutjNsdzW43lljhrYXJh0+o7c+g+JzKxvt2h
z09EttgJYS5N+URStXyuzCGnZprbC+RI91HW48R3MiXul9VZVdC2Kjm2a+9sWe6jBE6VROgCFh/+
WnrWrASUTf22wlGeH8aUO3VTW6WcyRyf7Af2MCkViMKb/+ZYs/e16AZ6hUxuGiTws5a1+XM6J04b
GEufvEiU9nTDMbjcaIRlwb3NTMSREKwDS1Zm0tBTaGR1e01lzNyCej0D2m0KWLlks03tFr+7Oqeg
S5JdTevVbaCS2M+tOxv7NL7WILCLwD8bJa2WFS7AAijm0hsjEutv30jrJesaC6GndOHNZmn3CHCb
Ey5excKXinB+jgstOndNv55nGV4BkXO+HEazIE6U+cnC0im1R8CvCNBuXSQ3xmRbKdidFNKhPdo5
hJasM58ALnHBTUUCv7myeqiI6VTBsYM0lPMnYQE7G/a4bpMqDo+sJ5VfzpDZvtBLvT1xGC4k8MND
FUGIfLGD1lrBKekic68ARD2WTVaBmbdStZ9sdwaFA2/qLpNy3eKokbdl6RSHvO7Qp6oq1m1PX1rx
Vhl4YEBcl+hZGXiDhTU0n72EcA/qsTmYMUzQsc6yG8K7O/L19OKQFWAtbdggN+sy2fslDustANAc
37ieHZZR6qd20OvbdtQF1D+QHYiZ0vnMG8bevAMQTlABFgwHPUbaXjU09zNYLOqHquK4IXgc8hw1
Q5S4znGVhvInTbZBOxFxThu2Pgq7qJ9n8vvxR1gK5Ar02Q/YV0ZCc8+DPAxGVN2SG428EA+FzlK5
LZJtB2sgORCUUl641FhuFNQ3CHBMZtONFc+gXsI2Nz5tty+Oja7kkTyl4egM7EHNsLhzHwndfCsV
fwDwjJU2hko2AEZnSZ8PbS62JCRQRxfmFETjWlzKgsrBwZf3nBBdgkBaG6IGRla6B0Cj6q0AzGtx
jqjuomWNBkoHks82w2ILKbS1H5Ke3kgHMnXfxYZzoCkjdjwTC2xw11qXwzXL/+qrHvFmZJOEaaRY
76Ntay5tLUpgm2u0bbRO/IzNlNylmpqOi50jVdc9nJ6Md/S9RTL21whjj4P9aruaQ3mQRT4Ao8LI
B0VtJeipVfTvbBYf9CI3IXKa+r4nYJlmVyfPvOktKtyRRT3TmrbD0iQ7IhPc14Hv6bGtVPfoGmXo
OYZuvJXMXfaEvjQbe+bcUFn7qdJMPeeNDu09zusmwA0hQz8lDP6haxv9UsGP8uNatUdubG61zjUo
PppcgpKTtTF9rpbQ7tqkXpJNznbPpnKjMGAykoCMBtLyPjq4WfxVj6DfLqsMNzYi4BVJPTXGQ2Kn
/fC0jO1A+xHqq7NZFsc5hFa6LIFWwwrwYr2PpOfgd6RkrGQDnMmahQNJcJgPQ1sapBwVEJGOcurb
T9LvtfrRmZ1kFw9t8V3886MvpisIcs6bnHuujGfALFLQpIzLqD0Okd53PmPHSj67mmkOG3L7xwRe
O5gI9j+SfWfBIVUilI9VjPol1riBECPd5CZTbrkFg0RhY0+ZUNQfFloCEPkrLjar3s1KjNvQGLUz
lYB4nEtl+QsS26ZTzbyhPBsChRZwBmCr3yx1In2aQ/dtcMBhCr69fVKgWzttOu8lYiQSQVJ8s2Tt
+EDGiod8aNRtrvpmJwDwvS70iR31Wls/L0PW3WVJ2b86BnqPRh7ErjDs9lW51qNGHb81utg61CLB
WyK4S45ybsbPpqGOdpr0Eseu8WH0HDmoVZqfijH+GEDpggSblq22jstbazPYljUqoxdxat46iVqB
03eKEcswGgfZgqllNuM+w8Eutx0LUjsWzFj+cupFnpkaYGOySYAFdzGC1M2sVv5EvWzeLGVDGdL6
eOX2Jhh5Uxhp8rxObPClc1T9IrxzV80LiMyNOTAoSNrBurXL63PRIoLAEl+SBlIp0SK3JZOPcyfa
xNpUMCXul7ZXCvVPa45ObOgoOJhOOAQjMYMaNYwjbfVwYTMwvnE7jDHYk+YSicfVWjJRpuxOJLp6
YEwQngpWmeiaIqEeqnlyDxJAQ5CLLH4twaq+r2vYbTqY58hzYtiOqQFimcy4+Zn9TRjYcxm/VFrb
HAdNjBuuIBz+dSePMN+aH/67LkAHKe5yu3DPdhODDmvjJiCMPv2JIgvcm7DTwIkUi/ZDFB1inttd
b2askTBczTw7AUJrglM8NXrhUuaFTg77K1nPdcEB4gP8rC8OgvTqcc1laKt8JJuakVqxmclEYM1/
NVdfGxEmOlCin0kY61BW+nlftq4NKq0WN2kLDLhq1XhQxGI/JlZCmooTM0Tgvmyzd+hJDjPILKwP
Q2ez88e44Yo4p6C4Z9ZGMmfpJITHtpP06iKFnYLUPG+REpxPq9UAa06Vczdj+3OxbGUptqC6aSfC
FNPyJ+k0h3kQx3och+X7xJB0D+TQCmKUs9VbRUPMyOLkyRXNNUJSXiPD/UB/sc+Rs9ZBP86M48OZ
SU06NVccS6cvO6SR7LVyXYhEUjVtMDl2Sjps4ey0LDPfSNLjoVjzFM8Lj7DY8iwmuNUKZBCJcTP3
KZ/nlya6zhDjaNWObqxTPMlp6e4Vv73butaSTaMty26SQ/xJ050+D2acval5SL6FFXI0IZRPgPcY
MSJyz+VZpkbDw5OvI2Dw0DrbRplu1jIxCMntw8dlnFkLrim7vQgFctcvtdzIZeEFu9LvuJCSvZtp
9h+PYAkLvcQ5NbgsDvI8nCJk0c1kqkbzp6w0fBkuy1PjGv1NF4sOqm3LzMBPVrfdUYZ+0HWO17Ce
NaZydPTjaiSwe0PkrEhVC8WelvodYuS5SHtezV6E1R44a5bRowp1aftJNF5VDOJMy5Xv1r5wt5gb
BcyZbvlYOul+OMbc8ybZBfxAnvxaQCNY5nfTXV17Azmmvk3gY21onMqNmZjTpZ0MFjFNGJCHjPtC
bYqo6O+BHi2eLiBfx5HlPqSsSB4muNxHCQfhLIlGOZGc2Z6nuZuPTOqK58aa6S0ytgqZ8dpbQ1xv
DFKKPFhfAhBPTHx9Bnp0aRsG/YBPdsYyRTtD5fpLxLXLPN8SrBkQygPVTCDne4wWpg8X9eUnIyyD
3MU6ZQTolNFeLWI+FKjajVdqFGUDDLEtUry4G6/4IIqnMhBcT0dWi+P9zA9z5+aQKj1SJZMdiHrz
lNI/4mLLaZFgvbtHq+UsYxgPkRoB7E7D/mZ4AM/rjzLL9PuoD8WRvGNxyHXRn0PTMm4tK21/8rKa
0psOYCeuBLuXe/hf9ks2FP27FML4mtoU0JYVsUOr+uW1TBnhngbhJmJbLJ0eeRidxjOHO8qJlFzM
KYaEmc/jfTbIVth1oSX4PPhu262FWf53XDrC5YakxM3X8ObkrnWN7YYo/VQUbhF05eyWe42oTWSe
YnwALKqAolrcv7EcSWS0LXXqs0Ec4FJqm5DU7yNTqOnddMJ8W2us4PZ6OqMTSG0b9jgVQ3LgvsEk
MDxvBZAnxmFVYNdG+AfKyd0QL5H8VqtCRAa6XqGyjWDdqkwY/tyNwxbikfyW5ljuzT4fzrIcI2rr
ujI/qtQyNiVj1jsxATnfYBg2LiVCzV53DO0mHsb5QldQE9olUbvj1u1vsU5CzVCL1rwMpOjwlC9K
27eJZu8GEU03ejTCrplEaQIMByzMyls0bBJlm1dYHpw2pHQGxF5RQMGCaNaPg9cnLaOxojarV44/
Npe5wg4FuFYAZDUSBlmC1SOuCxFYq1HDcUg0WuZGmT73vP2MbULaXkR8JIrWwjhi4bt/DF1ZPFjo
sZemqPVNtq7WvemmKXOHHIKRMSVHRnLxhk8ve7aJEOy3wjIeFpmBnpzzYnng8OsO1KEu8qTIftah
rz14xpY/MHtkzWnNxYPGptEDQKHkJyoLeWpYWvjOhqvqbc2r9diX5NsCM6u3Claih6QX/hBS8RU5
bb9p9JG6txgY4FFGbEDIh6jrhXl9eYedzk4xIzjm+20yZlueahTAFAxnImpjS49M35am5UIpV0Yv
rOG6yp9Vzyw/TKcnMpPnO4JrWT3OLSwv7ZDrexK4jMBQJHpovES4Npje7zJn6gM3K/JLq9nRTeqo
7GEmnRQV3pYpc8N5PI1xLx4TAsFDPy6k5TcC/T5JVfKUFMV0yXX7ar2t0eNnjo8H25jRbMpo3cRz
Vqh9qyPggo6pOTjJ0v4VtnIOoyghmGkQmOLT4mZg+Dj/V5bO6y4oM2SvYMrQX4RYCLEhe6vfc9jF
ILFsvSDCM9TGc1HaBNh2kx0BGW4M59lmWviMtSS80BcYo9/E2muo9dPWDEttj9g37c0wNk1vXJv0
mCJHcnFU7vwyu1P2GmNMOFRgGc850RU3onWsCwC7svZzo883kR2FmseMHUdhmXVJ5tV2kn1wqNrd
gzGERRJMdurudIPLOCAqtzS/yhb6XK5XDEhLcnH71YDG142kOPlFXk960PbVl0qbUXoZ44adZa7h
kz1hjbrtNZYzBIzU7skkF8DdAtTSU5/lr7TcjfVi8f8RpmFHj/wd85+D7h8AQihHbA38dEGv3Igb
d01eDU7haEup3H8LDDkQjG1Ul4rXk8AHZyoT+jr+8peezLwzAZqQ7qQ2+iV7jx7Lqo5Xcbn6mKib
w4xb82QzJeOTFpbJiF9OZ621Yr93OtvaNIbtFnsod2F2olidodiSluGE0eH6geWaF/LCBkzJ6KDp
aQgjyBqF9g7189xYTlg+CDOpnsOmBiHqtLFbBix5sH4TVylkNJc4gx9qrUGnwmiX9gBds86YV2ZI
zGDYaF7NwjH58naiCFpie9Fg7oGihATEFpeRFuHzVC4JhD7Htqadrc/ldIyaLKq8iDQ57aNCn9m3
BiNt7uHxBx+PdN7LlOmAF7u1RtlXQJflxosG6MZSkxKgZOR8N4uu9A35uBnyglHl604Y2NzXNh5k
kKytcbsyFkJFyWJ98ew6kpteyvY0W5n9aVgdQ6ESPKThmSsgixBH0T0AX/upKyocJjGmJtMSwDgn
yNuFYsFYulfvR4V66CuOMKp92VkxHx1uexpL0sHySBc7Xdk5Q6Y4LQtE7XDc6mnEigIrePhsyumd
D0xt26E1j8V116jBdv01LT37bCaS2SV0JhnuKXdniORybN5RT/tfdN7yPYls69HSzdaAVzYXJ0Y6
2OKyjlO71qw1aIeIAh1/uJVf8mSe/xo5u/sKUQZtnLyLr0RfKfY7I4p3bWfoZ3afuqBDpONSVpG7
S3mwP1wSLxt/dDUJ4bcePlhZy25jLF2PPMrxpYPB/m6MlfIqc57PRmgtt8KcbfAC09IGMKnoRZrF
flRap/ncHPZf3kN7lWnVcPdW+tNarcOW93/2TTs1biTl7a/sr8qSo/TitVbLwEPF1JpfLeqqE5Xq
CNRr/NayhGF0F/dMmZEInD5johxWdbXHNNN8jthwTlqX9iep4j9mUOHNQvKD8BhzRm/s58gYN0uq
8iu/GBaCnjrWZ23dyWyvlSQHGBakEYan8OAnu+CHEPUJjcA9toZiFbQAchuh3FQpLiErik6sfqw/
k4ohJteCNRUk9ccOaNdNgQX9xxq04l0yaiSYO6nb0R+xwXuCCc2p5RHZUkQnm1HT3HteQPehqvPw
thlk5w8UeNt5EZDe2wX5mlzu3MXzEdF9k8ngPLlpnd6BQy4/Jy1HAV3DivlP2Ff3Of2J9Cf2y8x/
Wev/ryl1/5/4c9eV7/+ZP3f5rT/z/8Sru379v+hzSv0DCcx0HJN8GtNyr17qf9HnlP4P5lam6RrX
/1Dy+r/8O33O1P8hJdIZXkeJcUq/JtL9O33OsP9hSsV81LJNwzQkAYn/BTb3v8Ln9P9+K8aS/zUd
MtWKJeqntGU0b7X3XdEMt3S7xaF1xbqxlKbd6xyUyOf9WAgv0SzX3Rm4QnZp5AwPVaa5Ptc4rykI
030So9O5pjH8FbiW2Sxasq/JHAB0ZdDamFml429OV7vR+4JSfhoMBIZq2haOa2DTkvFjE6bdJa7G
zJOs3WS+BEbuG4R2n1URRo9rTk5LtAr9N6MkCEhDbFuv1TNnb1ZJdu/qBanhvHRPa51W+P+SUD1Q
3IgDwq96G3XLOKRFnn/hiUrfu4x9+6DRmmZrVyb5132hThqeXd2L9EydjSbsfasrcbq2WnmcZrRD
xmREThSx8xAW0XKBNt28NkZFjkw/kb3g49konUD0ONBmRO/fJC3n+8a4dtrDEGvvztShRY/4ui5N
sjRnWx+tTZoU1l2P6qYg3ZwoWpgCFda8b0C1P4xpnb8VhhU9J1ljYyxL3WnfALdNfRmb68dY9f2p
KK6NGkP15C10gKpudGkrqFmyv2FyXH/QgjOFJsf0zxwa7ZLKYvhhfUS/STt37vwksqh7WX3BVYbi
jIK9qldm4yJou9U8Lgw3Es8Y4oiwXCc1ZNCwXPgaSjwXuISV+K6bpfiucKYe1r6rfzKrJioWuych
SNeJZMk0N+iEbSLUy3bTjt2jKFVBbOhTzbiXqQUiLEOO1+t+t73EeArZx/ISELM+RleIPHp5X0v3
IKynEgN8kGK8Q8ydip2DsAWp0w3sLNs2USwRA/qLed1FXhniR47BQYnRaU/BbQZa9ReZptglZgLj
9Hq/aiiyZbp+MZTZC7fYaSJrA5xruIazKjAm3FmDfOhKthabAos61rJNjHTPQO1zSlPAf+rOYKb9
l5aaYCAwszAmDKn/TFSbQanEH/6R6UW3VbfBJ8DbkkcoOfyjZvFpzhPKCasJE2aW285ss1OL+Xbu
vmyj9VzJHdBr7s6ZHI2W7Dqt/GBbLzCybN2EsXZIsnTnsHX4YSyztVUQ1uVYb0ste87YfMz1p8HE
elTE53pQ9iGngM8SByi4QvUtx3uhK6ZTxXQ3mWHG1HbYRUSPG3H53ZRoPUIxvhThK9LnwcQf4cfJ
avvlIkfufv3Q6s0tN3FyjJ0kiCrrXSXRjyPS26Ft7REN9DdxbFTicGL8W9eBcPo0kFirEbJixag2
VKxlaCetj25Y3qSRygQ/9HTnxO6Gq9GXWNU9OK+47Yrk2qPfF+REPTeuhouaC3lHGviuY6J1scbE
n7n+CrumqF7xaDnuFOS0sJMJpLZ3VMqwkieR6S5bfEnxquOJ6cyi2eJ5Cb28tuShkPmj0ZR/Q/48
Kbi8uM8YZYOH8UzeTwO9CNFRyA1tWcXcnuUJYuUPhHbSufHWPTlYSu6mVecBmX9teqajcq7ugLy8
w3zOj86kpU4chTkbtxRnbOaM27gYFtxlJkM+za/a6F45fb0F1a4jJUfOX9mvzE6WcDOMxRxYCCMX
R66fTljTZzCSVJ9yqXvKxsplyzWNLearsyzu7bYdPmfJh4YQ3N5O0op2xI2mF92omYZG9dqfaiH1
YKxFeMyqqyVNW1fxzKgPwZMj9kTndSutqf5eptX81Kop+V4p9n9NBrR3UdvJAxbXaRu6lRWwXVmT
qzO9WL3W7Sp2nfeWJl5yUO0MQWseN8jsnmKG56HJt0e8pngPl7lqMFhK+0/N5qmNKkmtFsFnVnq1
wR71kWPv6ckFCaSG5ViYRXSEuOxs8pm8GtF3F2ViCOyLUT7Vbj3cG3I+MQ2t75J5/Bww8NyVpqp8
B4cls90qvA0du/gOq9D5zgtUHY+RmLy4Ka9qFhpY3VnRUqUPoXveKC2t7uelRCmJUkBJYfekTePi
z5G4xw/wvcq138YWGpUV28bTSBpnwKiIgg8ddeY4y+ab3FAx0Wmr88bS5yOT7UlgBejDT6wDiCwp
Rt8xZXQaYf2sYtw/XB8cqRHTug6o9HFyRb4vshkho5h2KnTNQGAym9gFwMkYLLGDFTqM7fartktn
b2FnPfWjXA9lribUd43tBy53ycO3TqLecIzlgUwG4B3ZNJhVkPGcte1ZJH3PHzQepJHryOPXrjRt
QLiWg4836MYsevsy9G953RZfFXvlfppJsdEbnEezXlqIT4iJToH5us+zLR9FwWVcokSyU0IdrwG2
ZeXdzhbWZQzttp35QT3dHBgOOIw5lVl+hCJby0CX+oqVcnJf0zgzFfFsDleDm0xeqTB7+eTZou+X
beXLnnDCtW43kRXfRYiHtFgRdsfQ76O83MUdyvTYW44/p6Xf2N12Ve1bm/XBNMs/pc+oys0sNrGN
oiPX8XmqMP8Pa+OcE83EoMCrxFKUTTuMTac28aAlFGMnhR/DW4rM8O1uXTC6cnGs1z+V2j2rmnBb
GT+a049oxO4nhlRf2qV1qKTNZzhMX0XW3KjKcVBaNBbg8+l3nBnLeK3GuDjpp40xcfoxaU8YAozG
3tSupKQZH7KzHBWtuovZbnCEFkgsZZ0NnHwKa9c3zYh8DQu9PHeDOMkPZT1i09I+ZrspL6twLD+h
Zjgt48RG82r+OYZJtzuwXWBOR1OTCPjpGayLh5pZePU6Ixvb+jcg7dRj3NF7eGT8xOJfxGQ2G8fs
/hbdxgx/a1vt+1iYd7OMll1lMvnCHuCFyvVipyl++x4JOQJAzzyDQWjzQZHTnwDJ83MwUiC1EQF+
NafzMFrZPRQrfUHCIWKHljWmnVqewowRM2YiHFTNuUM6fUvGYW/ODwIR2x/C77gJDSxO9qafFTva
7CbhysQr3V9KLd5es8CifNx2ffkalygCSVm8CKvwV0c/LMYdlrVz3i8HvbP1Y9qw0cHHElhx/Jno
hbpIafsVDiCGBOs9q/M3S1LR0jp3Y8+GDVLbHv8/7beRv65a5m5xXh6srDurxBZMWPvIOZLQ5TUM
Yw4j08iZCuDoMJzrck0+lqv6Mwg0y9vHWMWNX/bZGzYiTug4/GYdft3oxU02zak/5+OXvSb35oS2
22Co8jVkjEEWH+pqemkay890qFBXTwGA9YuTZ8LDrR+U+vy2FKzw1ANei+uvyTLSfGsXVnPGWy0v
mf3Y5OmLmsuDpWFnbJL8wRzw+Nih8BgMI2F02nqA4tn+aIl16vDIeUNYPo+J/kTYHCu1RXfDM5tR
dBVvyk1SjgB21pZcMcrG9yCzauLKAxplW+sdyhou7ApzYZ+npedqGSCwIn93ANB0IysyNpB5YU2G
JwDAZwzVtXBnFbH0l7SpN1mZXqayuilqiloo7g9DhBWpjxluqydzmKg0hB0/4oXfpxPBSKS9BV0C
oT1mfjQkP6my7gZTZ/XUZvObBhtNycPD7N6Iet2x2BPYYrgjI+GUMceJ8aN54RgJDxDduK+zXlVB
xPO2rPiFooittsho+DBsDSexlQb4reTGmvEqu+N3ylu1tZx69QzmsTvLHg6tqmP6muWXg58QwhO2
pfwwLMsR2xI11bovqE0TrpXOYIxqCb1+tJZI850MGR3r31G3HOtGr6uT6+AUyNMHglyWQJDJlLPP
BYDrlGr6U0vJYzTmVzO2dAq9dTt2HKL1iB6/itvQwk07ptUNd9KNHlYv2rzipTHUEUXNU6ra4Vvc
x3ke+8Qm3eriNlHGgSH7fZlqHZ+IjZluMHhZDWgCTDtZ92DTRe/dTdfFH1pXnNPV8sYp4tzoPUtL
OKfb+snuJvYg9NYtLyOB6O+oDx7rmbRh4/TFA8s9THbnLskzthOHbssF+odW3PtcjzfpkvT8sqOL
NmOIUfobxRQpC4qF9DQZKHxcffo38s5sN25kW9OvcnDuWSAZHIE+N8lkTkopU7OlG0KW5eA8z2/T
z9Iv1l+6ap925basLl010EDBgMtSiiIZEWv90/LtOr+1I/uqyHWiCeoieejxcbBOtNOeFPM6zCle
pELf5v20KnKl2rr1t9oKYH01HnUUzrc2Z4sXBA8Q5zssfMYmS+/EWFK4pkqBaouTxSobUvJA7YJE
DzEqmbOXO7rziplzfO4s9ypSdpHSjktBEvCcib2ucjlt25eLCXSfvreiAGqNdBnGzrCyW+Jrk+Ke
8WxovPRvSack7AUE+wk8O0plrAlHu8+bUxniViu3adutUzDrHcvfaeJZe5sNImSJVQ73s9PJKrWu
80TECz1qD0UTvdqtcs1omk1vm9na0kW4gNPSEFGsq071BkShKeo5LVyFOCl6wY3I+is91r4wD6Dy
hF7si7h9GxFYXuGFjReGnn+d+JI2YKxE3wf1KlH0teJqX3odZpGXubnRZDRuRxWaAjNbhKOMUaJs
kc+Ra+l+Mcr+mDnZfO2EvFIA555Vm4hx4hkdZ5kfi6q9icg29dysiz2G3+xFadXbvuzqpZIrX7Mu
/DZX4YsNG+QpA5oOUp+BUa36i12U9Zd8sA+ZM2IZouZdytbl1yiTtaWle6T4MVtR3EJxGc6N6Sp3
lZJOG9BLExrQuRjc8q0O24GRtvV4IYSdeQF8I2MzNbmWKXLDkhzDQb3hyWeIjszINxEapA0OUDxm
DnYxSCFez+yybU8SLkTX4BkS8xH4gBXp2xS1at5X+hJg47YxxtUAjb5WlDbx4ra/qIJsY8XyTquz
cj0i6V03eqYuHde+nqkEYujCBpuzdA+xdDzZOa8StBSYJn7D8oQCpTZ8TQcUUGW+If//mLmD102U
1DaV12QUfBTsvyzue9iUBfTnWobRRRWnqEGZQrqAMoerQvk1MIyQklQpFsNktFCxKgtVt/2SqdZx
XQHgu7CottktZ7XWNjOEUV7ZtJ1VugwsHEFRj8ZmUgwYnT7S9iU6gc5WLzITU6HSywNO39XM0HkP
IZs/8VQXdfVYs0tvBw1LVmhBqskyeGKrvTLc4DbFS4z3AOwo4cDQ66Hlj/CAQ+BLro/HrhoS3xqG
Zh9igypL9Sv26beuILhunrQTOYP7luL8WsthX+3YodgwKTI5V1dK33bXuagetV7cOyGnroXjqwqg
+PEoqRq1VVsmXptmK3c07jKUW3rJoIyhaVmk4RZ/zdHQm69MELiPk8oDwT6ClnWeTNCrI6i4I4D4
utar70GAeKBAx+ABsBdsspGn4AteKWa+r8Lke2JbhSeFciOU+Igagjc9w7hs4n+0Og6embMv4e0x
woB1OytfB4W9FgfCzG6colvvhua10QbUcqaBayakHjXdlTob+GxDn+lRq8AIv8eIJ4cWjzke53tZ
90zPpBgtgVcWXUF3Uk7Vg4j0r6nDSdCXRLUTGRX7TJY4ZKZlr8tKVYmNCvQOyZoSXsMHY3Z3qR9o
nE5KyS9csSf67IbQRL9FKUzUY30IwjLfiTaqHnuiAhZa4wACtdFT58zHaSoavxbWbSG5ibOOhTGi
CNBD86EcRxqPyV6mA6BPl1S3cZj6YRB9ya14XGe1dVdr9mVOvmgckeJTZpepeW/YprNMsvwxqvVt
AnPQmMzVVOpD2Cb4q+xqJRxlpr/oWl9RjKcsN5YKujao9n5txY2HiiP1U15FOyvhEYot8q6NGwuV
F134mSlC6kuJZ1Ui7iWScAHakyxbW40f69PmYhmLwDQfoxQtXJ+EK1spt00+M9tzXiHHvumRnXpT
EKKIIP5bU+NVZyTQ1CcJA5INrbruZHdJC1tcJXI4FM5Mx4EMvzRksgcX4L7mF7WRNsRJ2ctqJrg2
dY/43wkQNQcPor1ejGU8Lky1uOoU5+AySIb6OTkEhhGR0CY3ZCysUgOwlvMpUcObdM4fjXFUV1aP
/glLHYALs2snpiZ6To7Ugx5BxHXr2UMwrGEWsL/3Ur0dm8fOyjcR/LhjuV5nMqUsA/uZ3FFFH/0K
IOY3McpSXM/2ccCbhVvMXKMeX8d64KycmkKFVx0N9sGd4wvFcPYoKQ40ngjXzG+wS4swQfbf41xT
MWmEOHiZJmpT1E+PncSDjVzCrstby8a5aBePMDwP+MZjzPeTgJ6+hZsFgKX374JojeZ/WsVq1zyn
mvasqM2FEoa+UIL6NBUB4SZqajIoxJK/HGFXGc8eTnfpMB36tt2xpPZiTu77HnXJYOOQiUpM0HW0
SKbiwsydKyQfa8uCxg/mUrueig4JI0EPZt9esCgYZJx5CPsfCA8lR0pRNiIuj/FQf4lLqjbNrrs1
3F+I4S0oL3TMkUkIzGcauPHFrYocyemcQ6Wg4NUTIt3SNxsnF+y7mXgaGFla0drpp165fi5La5F2
DIiN9WGdSRjw6cpE7h0g6NrBuc7LSqeFrnVKe2nWRJCl1ZKJEQvDovich+jKFvR+Gdm0WdN4YVV5
8ZDsnNwgjVmczALaqxoqD6LN8Yvh11iqwn2Lwg5OzuX9Vnv2uj5JMS81XeQrRVs+gi2KuAiW6B4H
VJ5QwkIuq8l8svv2KaVZgpYfkn3AjHm2yVpeYTbdmMmws6o5XkWYDqe6oMzqZ48x92JT1LeG2e60
KP0+YHa9t1SrXhmmXW/mmYfSJ25/nc8M75iiCbyzqWrfap1h7WY0q07cXdi63eJZSvYi0Da5/QXX
dOJPDSq1OX2NMBPO6HIZlQGRS6aFYlEpoYZ1zOApzVyUL6zwSH1xU3mn9uPe6YNVNt+kOoUjkT9q
73yXVOoYk3Eji2c9rV9ztVyFc+SPZuMnpvJo1vbW0i10ifiPx/5hTsLtnMffJp7tZFKutOGtol8r
9HmtYV+oVnrN+IlxgXlgD929D8hCLe1mE6vQ2K2mxD6mIkhAJASMc+qnCzWSxmVkQa7XyDEVF2Bq
eoj1SvcArAdOXhdDR3xHWtsRfoTy1oEUCICOato7RKY4AMdB3lkEAVBBsKeAGLHfmYwrYbhDlyM4
VBPK2IB5BKlYWcK4t5h9BI+iHZNRIa3AKImKD5thFTFYYUHocbGagDT9arrUI+d1LG/qzghJRuRy
EPG/cnrTErYyZnIZry5KvKu2VbAH2C9o/dBrDObKVhNyVgBH7Ia6pPV0JQvXjmEKNAnqVcOb1Vjj
LQ3cAQUpziIFj53pFFvk5r4bUbvCjMm92af2sh6V565OLvsIqFuJvlFSPjgQUn5S8s4k1G9boiVQ
Ao86MW+6uguzEwZaW4tIBNZSEpOw0CAIIvdNd9ibmEa/GcPo2hq7DuOUZi4LBV8k6Dcwcf29BetQ
ODmXvRHlFzmUCxnQyyhDwIr4g4iOOSov3IgSDSCaCpfzEl8kcq9ed72aVttDfgSTHpLL0/XWpnFC
3DvKsexU0JYmAF8d1U0YIDeMK8QQkf4sOhbOLJRlSGqQWZmmN6oRUd9ay+rDWE/dMlmKetmbZrPJ
jBg8J56tu7xyMWFFxL4dR1GY2wmEBymlNl3i4CpezAYQjc1NElDTaAiSOyvDqeySE0tc2Mig6CK+
ACK6HqbBVVEi2dYI2D9ad2mp9u1SCbLyEun1yR2pBn27yjWj2rLvAB7o3UqPoq/ZhN/DNZuj2xXh
EnnyKybBfaHZqzHOssWYzJeaAh3fk/HeOFZ5NQMXfEWZnB/xGkqWZ+xcS6MHuO8moLTUqQj56GUa
r8s25VlJvSZSiLwRUlxCpKpqnTWrQIv0ZcHAiF2G8dOmgRkpQEqrWvfSCA/51Km3YSiMtYW8ZJXP
hUbgcCzcb6UWK1A3ANd1SwpBISQmBhovP7Axlo2Izk9lhubPbYfW30W8GqqQPyVkPEAwggiPbOH6
bYqgQFHdt77dcY1J3qkFurah3WD80ndDKpMr247UGzvucd4Pjjlvgzmn9aOyDyIv6Rod5R3JGNt+
trqv0qrSLVppmma3mj1VNn5gYstXFUrKspp5bYgw3HNH21N4iKmvFGYfjd7Is9201Dm6F+h1j/SM
IVFoIGxLSi8nlHWtmlF2QIDu7APFdlpPItP6PsoqzOjnWDLuYMf3c99kkWd0OIqoOhX7sYurARcV
kgwUPbTXc+KKbVa5/UVTU1ut4kDhJDLRrOaLuTG0fSUH6qY+a6mZJPEHnRM9J3OmfMPNCNAS1p2F
Eo94+UDLypXJj8uptAklEryxL5L0jiXox3xlluG8gqlFQQ7qhpY008ZrYy51EiHdetWyRJJFHATN
Gs1qeSEBgjbI+Z+capjvCPss1sKly+C8CvBLVeOVQz1zBMM4uXdwDAmtlswkMEAZzNJA8tmFNwMo
1iHsRoK7EiConuAKc5GHhTEc6HWg5ZgYiIaqa6J63mpdK0HUWf1f6zC2r5qpG4+Y+N0bR9Cwe2pu
KZcCbMcn3ZSsUSV2o6fWDetLI3TSw6AVxoU2uPWT6wb1tEsaggcYLFxmezD2JliodqQ0T3Zitx52
J6rKAh3+d4IPxLqUCjp5mcMDbtA5I9AOyrgHFJET9GN+keaYrMK0xzucJS2BO/PQlbDl+mge2UAs
MBpEY1e6VUXhJs3aUi7tEjZ76AtLX+ngF+vZUIIbtVRuAvh73PYO2yLisGw3Yx94mJW+eXTAcv0q
1fCr2r3cokAfL2unECiinzOnMpmtqIVIa1rNvY1mkS1HXZT+rKt26ZttFF4Teos10C1ao1wUdUZS
AFv8TTCE4ohB0SrWrPZA7o1+oBUcohGs3RmIF1uMee9uUxHMF5UIiSfourrSPIvQoHnlNO1Rt9LA
ywllwyCQw1qqijL5fVbZeN1jN/3G/yvFa6wC5Rl9WCBtzxh6djoY2hE3QIrAQR3aOyl0G7NjNJgP
Hc3VY2XZA+CGPQ07fK3jHpSt3baFqe4LQg2eO6UxgUTAz70in8m6DrXgsrZd4SMqH3Yg1VQRaMde
MqNLbpiDVvan6tu5kG5qfKnQeC96I1MWap5315VdEYbgzOYqIWDooanCW0dVw+tY9ggRoxrEk/3T
fkIwIIfVYFgGjGBurwzSG9SjUs+dcjvVg31lD/YTqSzqWwdWvIgYB3NSRZ0snk1Jv1YbLkNg7czd
JqNVBkctza27WYTzPY6hldWQToNu5B6+0mWemkFUW6+ACpfTieabVHzZI7sCGRrDvGxGxBCuKYyb
qS2Ux8ggqm1IC4S8OPuBd2LM+pmwpkduNwlahgugRwpGcqHS+HrpBIyDHLX2+jYJ91MzE8/RGYZ4
UkPHfZyhGXC3MfQ4Bp6SvS2XOWjZY+dm9jUSDdXeuogVMa2ikSCLvkVMHg/mjpEuuk/0Dr1MZ+Lc
gLeP70TRgWxXcLaR0OgcQ25qHEMPNVkbIzsgEpsREkm2RPHCGU4E0CHV++ZiIjT9utGH5m4i1YUI
9Ta7DMIJOzUTHOhpx3IuwI6QxliEP9JToZn28U85V2WiI0Ye8wJtfJnPau8xdt0dF5L35bI26rbe
THCMOHfUrD/OE/kFi8AumQk5owRbKPk0LDPVnjU/L0u6DUsQ8xXro4ELp219WeXXQNsuJh8X9NUl
uQ85XwAS2EyBYO+DQbHravgaKJSGmMb7A7Z/RrsFVnkwiz73lNw00yU780Ryjlbad32BIH/p2lak
ol2R5QujSWw8Vwa1UZE14K2KTNuIcqLCYqNyHok+iqIVqT240Zwad1SIXuVyqvv+xURLfx2nGrwV
VjkD32o8fIl/UG3CdKQv8SMeqJKC7KAbndVsdLdWl4JXbE3KALoaxQ2v7EYRS0DifDe1Q/3dgqBa
4BCaj7qpNntjFHJL5JThE8Nh/jUb5f9nvZxK6WmfhjG/L5o7vihppLyG0YtCfMjf1HP//d1/Suhs
9w86H8d1bWawCbB0ct//lNDxL3yto1saf540dOSA/ktCJ/5AbmfYri0QyhGsTlrnXxI6of9h6jh0
+TxHhf9ErPcPJHSa9auwUUcY6il/9qegFVefyrhEgLkpUHevA8tFlU0opjfpM8pYibpk1NF8waxl
GyY1aWtdxNSAU6ReTDq94RZQYF4kjhO92D3tbK2O8sE0CnMn5/RLPDTPOO+aq3KwFSCFjNarhxZy
MLeNCQveDIEy9KBk+I+jlJ4Wxuk6TdxdGHLSEcGpaEvE8+a6aJyDEnTDPnXb5MFMEuMLmyQ4cM/o
CErFwrissF8FQMmeMwsypIMyWJF4YDDbw7zVzBedvAqv1yYcgBGceVCRccFGtdSICLpEq1hckowz
bSg6R0+ridEiZ5OrZDpsszEbZXil9wpuQ2JeFTIEpNwPk2U9S9XSdzLBnFtyIi0LdSYnijT3fZvi
8oadTpHMkzr6JpgfvIktIZEn2/VFOeX566wHwaqeLXkX4Ph+sFsNHKaCO0chVe8gI+jiZSSuq2IS
PmT5vErTpNuFP0R69iTkApWCjfZDcoTwfnmWnbu3Vn1y2AYt7JqeN5BFhiuvBpnDyKCvwj8M5SKG
sntthEJjgyYY62PoqGQDqvWwq7iZuyJT4VndRkAo5uieWjqQS/zp5eVEAP0xCep8E5CpyHaatIQK
WUm3FnWBFa+19E0ZM4LRcur+sYv60iuUwL4h88k9TGOq7HNZ9PcTIwh3dWF2XhhiI8zwuBzmskiu
cDwJsqCMYm8Eeg5RpfUWuEEQLFqJjH/AZXzZoQHy2hh9XmYxR8ViNNBihMHGksj+r6rVrPhJSGg5
VJ1KQxW1Hgqd+wxczOesmh6GXsRfJYkul2bUXztZCYheE30cuZFzYK47mFzcBoyp5HEJPSqXwdS8
mVmQXNHbk4wa6n9Nlv5H2+dl9FoXTfG9/R+nb3slI7wmz7D9saz/z9/uioz/zr/kb9+BePavH7x8
aV/+9hc/b8kHvO7e6unmrSGt6F+bxukr/2//8T/efnzK3VS+/dd/vlIKtKdPk+QW/G0HPA3Ve3/r
3DbpS/Mfx5f65fUtbYp/+84/t038c3+4quXqLvphsET9v5XHmqb9wcR507Ft5EYaZdN/b5ua/YdG
lSwc6g4N7MMln/mvbVMz/7BcE+zONlzNME2GA//rDhz/zJ36nfL4vcE+4jxHPuBmYGVpTp7CqzjJ
PD3IdqyEq6QwlvOI9UgoX+gLrkZSjPUautLVJbWU3GiB1S0GUb7mY+DRq2x+uod/XeF/0J0cC+zp
zX/954+xGL8KzDobKzKarV4M9tTs4lLdOUoll2FBqEfrZsQIheAZ+JAxq2a+QkLW3jEJQquMRl1k
c/cNNuqB/CPMfMa803rtxWCCw0JTiPe1Gx3pTWaTIJGnd5Dh9gqxCQXtHFPDFbD3SKDRbQIcB5m6
S7voyRDzbp6LuzmLr7jyB6YCS/QD9bDJ00Zuslph6o9TtD7whoTZnt+IytgykHYZz/KoMr4dJe9d
lXVXdpbYYG3huCAE+YsYiE0g1/V1qNUHjfCrdZ6qtxOh6AQn8UfXWod5bpa/v6E/0rZ/dUPPpqlg
y2dvqcZ+5+IjZSqU45FTTKRWiIvBRQhXomYjSIzESoTlQUlAQfxU5PYW3sdYGKNc9g1SQmQga2Z5
bTJpvTE5dJH1z8if8OGMxzY2laWTpHLl5EO2JRsQ1kVHGO3Geu+TfkEky9wT32Uwp2+uCJRKDesO
/hNdjN1fV5X9wQS6UzXxq5h//Ww+LyQhydiK2++mYDgimrio8xgJprjkJm+QCdHTGH3q4e2xHwPB
+zvZwxNavNjvGYGxMNsK1h9Eu5S3NIdr09VfO4f9c250BBQy/SJwyi142XPGtcljJzmafv+U9NMQ
jl88pdP28HP5gmuYVB9FrXZMNNxMM9yAuYtUfek6GJkEsnwjuHEg90moRsqRPvWW+mAlLaR8uEyw
yoM2px4ToUiGq2B8B17aBVj43hVMTbWLGzkOt7+/1JPt4ZeXehYaj8kvNImjqncdUKoW5ctcuj6G
fibBo/4AnnqtTV4fp7hLRXxLZhV4RSjVDR2rVxflnjiteTHW9gdzh9976GeFn0XXpZkm4kBHdIsO
q6HZsbI+GpmIk+PXv+3px/5UV+ahC/+v1jUZiuUeMmaPtmBYVBZmbPME/vZ23nqk/UBkGNqaHY9u
KGRoT6pntzKDnyNm5RCcpHYNuQcyJbPMZN4ueQVPaprcanqzKWL77ffP5vQIfvUWnYrjny6WELh6
nIqCPLMcgal8c0liTujiTRiz1LY/2FK009bxqx9zeol/+jEm+1+URV2104pheyI2rCrj/sg10uuF
ceo765IKgzRV86OZUPpp///Vzzw7qYJc4hZP8wox7nyLQfiCTBuyN42QVN3B+k4KSrCsye25J4Df
i8imji0TdJcpwgp9My8GXs2xh7vB6vclriBQmrr/6iKnXmQMKvZoTDLv90/h124eup2zM8wyKS6D
ySl37dA/lSd3vh6dxBIGQlvHID+F1Ni1Jd17XW/QLjNdhfivx1oPYaQkimSOF39S2y8Zcf6BhGgh
9ixjkCHycS8JrYthjF6rSL8ZTkArNYe6xMbmN5n6wWSid3ejszNjdppqCA1R7chxIw8JsX7DeFJd
WHfqrD8iBIOl7Jjnmng9pt2ptFYd2GFnKgdESZdTGiGEta4VrBKz3t0MBTKTxn5lo91g/YVGlZX6
wcb5I0jzF++Fdrbn5zmCoSxwq13cKEi0OvIkZ6Y8LmZgmivi/S1fgtkRU4TAH9FtCRCT3BRWqR5M
TVKRn7SRCNMB6KWxcDNIQjNAKpsHmYDQb5pNquMeGOIHuEiqffHsanCpQ0JmU8NkBpBPKhHijKNR
LdBeTxdOZqNLM407QSj471+o92aI/Zg7+9OCC8jHcQpDK2GIQ8/KowvilnaZ5b71prYp8u4qqb/w
uEgiFCsgpgsg6VWe5h9NubTeWXw/yseffn7utDWJX2aJQyFVScqfMq/PKHpQA4fHkpLCNQhmBTXW
PEUdvibCeCXBFYlvhxcUYJRAaDAo1ZlgtnBjA1t9I3CnotnRiDRoYhxbGSEYXllXJI2OFfFZc3uN
X9kgEcOzMwuHbX2Rpf2FQc7rglHsp9wUx/Rdp3JXeafvnXJI1q4iN2mgvxBT7FCaMS6gyjDbaArV
FNDj/eykW9FgDeJQgk6t1Jui1ocVaefPZgDHXpnBkWnuiJAK5arP2/sktR9DkTz1bOKoDhG7SrEp
Q+KUByht7FdPv3/A+js76o+z9qcbbKvN4Fi93u3UkYK2kdVd06OALXsQc0SyIOGhDu5WCxKTuhYz
+ZDrvsWmuOQkTlYOpYiHrOfFDYH4o/KEngYSeAN1RD0Q51efstJ/f60/5hr9asWdnYg43WTVi67f
oVy6qvtLu78S6AQNkUIV4VAzmHeFckknI1TDZBYsHSbOLlxMVC4FQyPT9ZihMwpnzFr1IRmfCH67
tBVnXYGTl061IUAaFsBaNLaxqWfypAzJ7xrsoHcpcaxlXXV+UjxDI20yoWtkWNQ3iWVD7SEUQsox
BZoPO59ae/ZegOd91n8bdUKLLTpjlEq/vw/vPrOzwzaY2efCoa93puIaa9jD9C7JUf60xFBtNae2
MdJj3ypUogILeCLeTHWpzC7hH+b8Eim1JE+dWVFRlqd+o1b2kvi8DLkgwTvCwELXTARZfnCxp2Py
Vw/t7MhWJgf8GVHxLs4SUydpgPQYgtmmyyAPA2pl54CcciDkiQWIIcT2DHSmnnSBLyxN4rwjowwv
RhgdHQQYt0PmoEaZjfqSeFcdLRKJDYDd2ONKcs+s5oN6xjpd3q8u+/Tr/LQuJpSRJ7NrsYM0a5ez
QQZb0ibWJmlQZvduOfsiLFt0ajG6YQN1e5/lBLR1SI0zWe3jObphQjSS+2ljagi+S5OauUxB/kYi
Rr1eDbB7GPgBySZq/TTFJmNhBV4wyMJalHamYiCyR8h9RHGuPLZFRiqs1MlyJCYKSKXSF5XS6x5B
zJKoD8xokUpeZdniBavJyjcDir5T1chMxGIZJs2GzNYnpw6P0aCtSyOFVjDCbRUgqlFyPw4Q9i7s
Lix9KRgUIpDgbxmhk7COTlW9mo/rprce2+SkjLYL6ffowj09TVFcD45YffJtOStgGCZjdTSv5Y5E
EO5XSTPRNEPJuZeBKkLbSE+SBOHZRfc2GngkW6Wcsbg1pe/mxPwVoiHgotAetcbcJbO47mOBRCus
6E6EeRj1fm8wqmDKydr8/SW/15X8qFV/elOKocwNOy7TXZI4j4T/P7cjz8BUB7ks9PAIPv6o6/Zj
poeHEX3wOsXlt4wsBTY7P6Ur6dGxybQXJjDefO6K1LPKRLDlhqOdg2RUWnTQJtSaXtTr7W0g8g25
rbj0dLda6uST+KQ0kKIV58OGYJVdbRShvWaDwRYxgxldymCOsFkG8oN19R7uA3r0t3Wl95PdNq1a
7mQIxqqKirQC0ci1SEkmoYgatwlxeLZiHVpJ2zy7Lblplqn6dqb1eGDGE31eqCtl6HTwBIYElbyI
H5ww7/UX6lmHqaHQdcoO1X9uJFt8EmtSXJeq4lzaiIUslrrTzSvTdLxMC68/+bTO2sgMWTdzKGB8
A7gB4l3WakZESBQ5F+iXSR1S141Lvp4JTD2ix4qDeyZMrXXc4yAoWFhI0Ts6YfvBQOsfld0vNj7V
/PsD4qGbQ0UEzc7u+3sRp5Yn2h6pcjIeg3ikqyPce2Em+RtqmIucXUKExa1B1+8xy8D0RYvmbNLk
axEZiL3q+MVylA/GEL43YlX994NPLTtl7HZdiLwNDEc+B9TM37VJI3KjLyD1sFUsKorRKOovEtAw
5hc8q2axryPQgF4T6qZ3sEiDGEQ7qsvhupUMFRFaemP2wp+t+Mm2aegwrCPubQ+/f8bvndjq2SEY
pIoJ8ud0O63q702CIxHBjouxVZxFWWdPWtI+D5IDAj4bFr/F0pAiIiqB0c0uvAKjv2wi0m+MzhYr
OfO+cxN0NJjRm8ypan9/lT86l189+rMzj/ERc4gNsdvpGo4oxtpfatWY4BvMv4mqo3sq5IEQLvT5
MyZGCAat4LizVSYEkZDMPABh3s0OB1YVPNo1xVk3LJVSb9c/ru8fIf2/xvD/Bvq/Swb8v4j0u9Tj
7yP9x5ckatr/9T//zg6cvucvatT+wyFbxCbg0IAHVQXH5p/UqKX+4TiGTjqM7Wquq5+e9b+oUfsP
lW9Bfg47cMokYTX9hfHr4g9bJZaK0QFEElgq//QPMP7Tqvy31wlW9uwYYm5JmFhzbvkFvjIvdcMA
ODb9oFJ478PPzhHLShFRBXy4pmQPumvc60b953vGSyLfiuOfV/gzE/DeR58dAm0hjCR2M9Mnbbdb
jOjPFi4CyE9++tl2z1ClCG1yYfmORVan4V6IiJbwp7fjH1z52d49TZiTEZpYhAUoz9loMiUL5vlz
n326Wz+VOSETQpKgg3kodOOW2VgvzdB98lme7Y7SwN82j5nlU4OqHs4Gc0keVfbJCz/b1QTe1QGz
muUHiDw9aRdbdKTW8nN35axeFaVpTz1ZmFgOqMOHzvxeia70PvfhZ2CY6w5Dl3B0+Fj+aXoyZWSM
rPK5my7OVqet1x2MVWD4iGmV675VmfyXddjXPnXt57NjGxlavTN2pm9m3VPQ4/0vxf3nPvpsfRYD
IEpW8tE2k/pO3Mk+Qyn8uc8+W51pneYp+X8oKksMPcgLmBRTtx8Uv+9sLOeTY4O4G4M6KHieWv4t
pjeLsur4ues+W528JS7JU+xZciKLKXWWQxN8UBGeNo9fbOM/8M+fFv5slBbBbzExRdR2ixbh3oF8
RULxkuAD1Pe9+3K2QkMRKjETGUxf19StrSoXcvj2udtytjyBCdx5UEPTJzt1V5v9Syn/qkb+6Skh
zhZn3zPeCtcXSCCpHtvMQWTYafoHBeM7d+Tf+ER87kGqBqPfC2Nvzdkmq1r/U7fknO/DN4gL7LTu
mWLjh7q+S9S/pBj/9Jb8YCV+elO0oIM4VABHK8XCSG4rzXdXIPn+3IWfLU3D1EmmwRXKxKjp0ejq
K6DuT96T06v/04XrFiE8gRpNvqLq3+ZT6jrhNU+fu+yzlRkmU26OnZyYdjpOKyLc3aUujOpz2+wP
HuWnK2dghVXJvhmxJ1rHwDUxtFV3n7vws1WpkDxUiWk0/KjU7wfT+EaYWrz83GefrcvUSIRkVufo
R5V5YaTmFSnwH7Cy7y2ds3WZYXFAcThMPrAoo4bb+Cod3G+fuuxzymcSmdsX6mCQx3yaFdb3ZMF2
L5/77LOCVsewRW7/OLKf4DusbPe7ks2fuyfnLArx9yRe0sX7tTq8lUrzIMUHk8rfudvn9AHTSLXZ
jbnbtZZddUV3pUrlQ7z/1wePdrYqtVgYpQuv7ENCMcoysrq7Ti/k5+pw7fQb/bRyrHoiCrUsx1M0
/WtqGrdZ6n5wYr53U87qWUR5FfaibvJ1om0XaqjtEEY6nysKtbNl2c/aSVBejD5azrXW6CDk4/Jz
r+DZqkwYvqh0bjnhf9WvBV4jJOKffLvPVmUaMKCEKTMcaPYp78yMCC4P5eeu+xzvjGUdkHJeTz5T
7nCCpxdaFn3uZDiHKyWRUqlzeksS6N6li8wAysGsP7d7n8ONxB0HTcCb6DsSU1rH7A3SwvvPLc1z
XbLI9cxJKl6UviMoMBdfJETDp16Uc4xQKklvKBoveGKoCK3yEYt/mnyulD0H+eLEJApPtBxpZftF
LYi87FR1/7kLP1uZaTWHtWGzpRQ19G5uC8YUJp881NSzlVkVtqpV5f/m7Mx248a5LfxEAqiBg25V
pfJsx47jdPpGSPInlERJpETNT39WBeciZuI2QDTQF400w6K4OWyuvT5saqgReRpl+c+kmOeAO5FZ
h3jNLDHOeYzD7FNgq/lz3Qx+yxVxYrOPYTEjQD2HkUL3TFcGp8XGa7HiqXPJXGvNLZfteZ9XUILP
4kdCvT4lT539MulWNgKOvuL5CbbYKXzWm/jZZ5agQOD11lDGTBCUt6y5pR2Fc0L7XKrds23nFCth
jRqAwooZKKo9b8bw0DRwnvfruLNj4iSYCAoYSD4N/Ge9jmHWQHzo2XjyelSWEdWlMq4wB6MZAgzZ
fe277dGv405cllEPI12CES/BDYlVmFNbeZ2/YST8utswYI+bEiU9ebUHP+Ar+B0Gg16BgwTr66ZL
TS0vgQnMa+h4jgWPIOQI3nvFOw/rn9dufk72/n4+QZ2FGSluD7noticYF6AYXql3HlLeaFs4YTk0
UBuBzLXmSRKhEpkyiOnaJfAL+rOI/feeczLCvKfAFB9LkuZygcfgFnSV1/bAhROcXNVBbGpgvlBY
Tb404Zh+LYplufKaiMIJz5qtYSssXXO4knwirH7io1/4CCc2xzicQBejyCoHI6wPqhjWsoFfto0L
JzbtgPJLPMrseWSSR6ATju3QvXN3OP/yv8xD4YRmENUz6vP6LSdw7TAzyQHo+LaAsRdW1dFv0J0Q
hQ4aj4pnDMral6eQyhMRoedcdEKUgb0zyQC9lxGM+gIzfVqQUfHrthOhco0kjP00mJeTCfJE7StM
/oMfXo1zJ0QVGTam9LBD0TC+1MPyb2+8Lj787FH/e3gC01ZGcxRjHV+a/zUj/4G7bO11oMWL1Ou2
4V+Aco51h/94q7/oqPhAym9+4+EEJswWV5LuBba2evxgazh57tJvjnAnMhsyAJ67Y72yoPoe1tRS
2Mr45cQ4dyIz3uNmA/1tz/dq+yg785GMIvcbEicyeQlSGjeoO+9Me5l0DC5yxm+x4m5EtoYB3jpE
eT8GOGEVDL603v12YnIGNKegM2Ky76NrUpDnFNx0vyFxQrLc4QQwULzd033+jEPzNWBjfrOEOQEJ
+amAbwl0X3vLP9aSfd0191ylmBOSYGZvK6/Ymg9414fhEh9QEp988hoT5sQk5AIJ4GwmymFZeLMK
8rink1finjM3KKvBVLB923Jgo56DHtBXCRNfzwF3wrKGVXBi1mjLN13BZSG6DOT45DckTlDC86nS
pEXTYRf9UyXrR6jg39OFn9v4y375S1D4W16pKqFIjihCZ40q2N0i/8jF9Nmv305YwsUcurwN3uQg
GnxvzP4FmLDeL3R+KbB/63eaAhq6KuSp0w1AONnC5BoXH79+O2EJGmDSRYWGMRvY5F0BF924fGel
Os/ivww3dcISRnvdbmC2n5O6ib9VM1w5YEKJkrqMI/QBwvEMo19lg7+NTzRsTWA1Mp08br7AK+vY
jMX/vIaHOhFajJEi+47pSHDxZmvyaWfiH7+mnQiFvHs9m2vh/FOOT2qFCYNOPZt24lOyCWhigWyh
JNODZOkRNTKeTZ9j67exrpMKnmsVem0qAzjZGT0Ra6+0GD8Xvf7e9gAGmi1h/wM0nlmPdbOtV50O
tndOy+ce/m06OhGK+plZNHzAihhs4xfo5exdW1T2ncn+VuvOzrlugoZc4sLZsfC7HGsUJMzsq99M
cWI0aUF6GM8nZdO2jxOoxdkypH7rlqsEWpOUryzFcybynMDUqH7OCABoXh3/VS3w22SxEByi5BWP
d3zmdxGU/DKO/fa3xAnMGBU4DBgivN01AIPN8AUarHr267YTmUvDYJmUljjQNh/BY/kKaPIXv5ad
wMR+bwseA+w4Lp24aKeuvinYuL8zJudW/jLDz14bv8cPWIIdAax+y+GvZOGEXjbrQ0P38cmWaVke
vX7CWc/2+19Sn+uwAUw7E6h6OD2Iz6ERF35NO/O8NDGAMrbE6Gzh12AADGmL/NIqibO0bAbVy6PA
Y2zRw2N5Jvr7tFV+S2LiLCwgMrYok0BWPCLjBayZT1H8XmLvrS/qDHZXUhLuGju/sLW+gpX1YUbB
OGdB4bcoJs6Qo3CeNSiMRIJZq49lFHzaN/E/v6/pbP+cqzWEoQSerLqJXiUx4BgB6OCec0W8noYT
sNPSgDKbN6X9kVYUVUB75/d0z2NncUmWxgZFiusVKcHHgWPfJwnFrd+wOIuLrUW8Ndt5Jlbp49IM
F8XK/B6tuKtiAvSy0xu8DvM0CNosLNn3hcHRz6/j7upSRw0XFB1vyw2uymt9as/ANL/Gnfgcp0mH
ckPaHSV3KAqEFKi3beLZuBOgZQBCXqkwVzrU3h5s22IFiAO/iejqgawFcmpmiP6FbJeAGOftMH/w
GhRXD7QQkC9ajs8ZEXPo0+l6VvWLX9PODAfTFK6d8A7N9wB0DsBz6iPMd/2S75EzxUcY3q3wBcKd
uVAPqCm5H6jnevXL5eG3E4VsStp0HUa7Z/W38ExqJfTRb0ic+Q0lnajSHr02ZXGx4mM2Irjya9qZ
3aHqUIDPlzUPN6iht+kGCge/BfyXRcFvA8LYvHJQUTG3k/1UWJj41OnJr9fO5qMLUAzEBqojD+Iu
QybkZuaNZ7edfScYNESRFd2QV4YP4grMAkpVvLrtKoGK1oYJCXGKACtZXPJiL2HFvfgtgm7Rtd7A
jzJpikWQBhfATF/CgTH367cTkr3RawrjZ7yeJKsBguUMouhXv6XEFQOBKlWHCUSu+bQFMIBqN1Sz
d9ov3l01EC4QACxwgWN+H96Robsp9OA5KE5Qgns5Rf0Q4wAUo2IZ+vmfvPO8nfwqrP8tdEQNYPHY
Yw6ahd6Plb1JIWj472/596oi2Ng5Ww7osCWMaZE2pEzJHbXtzaizLqzSa5Ik9uOcNOSO76t4hDHu
gW3Ncheifu1zmUTLDep5LCgmDYMd67zGyXSxzjAnW2Do9hATBhPrYSTFFZLj5eO2kEB7KVu5q9UB
rNSucKnCWPP4cxIVN9R0l/89HufP9ZebiavViYoZ0MNFz7DDbF6iYbwq1OhXWQG/rNcnwQ28CtPE
7Zzv6TfTs8dx97wHujKdJcT77gjOM8gnMBWFB2cEcJPfgJwP/L/NvQaOUZMKV5PzTt0aoCqoYX5b
uyvSCeYKBKgVmd8lAPc66iuUR/P3jH7e+pDOTlbyEfPN7gZG2RYMlUI0oAMtfgU43JXpoHJeoooZ
o9KTtj3tBQo8hYreOaidTx9/m4POdhY1BQlBLDf5CgX3U6pneBhvB+ByTm0zpH4Pj65gx/Ki15Au
wul4GSuSL8WY3iOBOFDP9dD5ESlflNlLvMeypbgF9+RapuE7TZ+n3l/Gxy2WhsrD9CPBcgjUe/0y
BDiyZLYXIJVEHUbNZ96jiu31vC82GP3bCKQ4Y8YNPDYQguEH5Kc2ZK7wSKe1TRQdTG4LBcQGHy/A
x37267m7zKDwOowUek6m4EKR6NTV/b9+TTvnZXCYw2rtUSe/w8JXT/Y66I1X3gPugK/Huw1khcL9
FAtvY0Ee4sO5RnSFrNav5872XAwUeBlrEggNeQLUWjke2iB6z3Lg74sNKiFfd76vJBtbBk13vC2f
I1TllgPg0X49dzboHUDTxiKzmoOMdRuW8A/cSeL5PZ0g3aShohMKlUpqgo0cTFYPzUo9G3dOzkB9
9Ns4gOsKCOoZtbzfDVR73VNg6Pt6wCVP1hmWVzRfhv27nbsrXomPXuPtKo96OBHBhAFV6DIAUa5Z
7JItsJL1+5p/KI/auEEVOVqvIpUHW31dxcs728Ybk9CVHemq2Hk9wY4BBZyfATy7FatfoSxzdUeh
5XxNCtSblukEIxWZ/ihgpeC30rq6oxrVbPCbQb/JJK/4yO/m2DMuXd3RUIRWxQplm/EQBXlft4eS
t+LoN1GcwIRb/Ti1s2G53XdxSaro45Js7/nzvPUxnchUQJZBllGjcWNepjn8vIMb6tdvJy6BC6zN
YiAiAxfluYdfsUz93jpQLv46LCvQgUhcYZ6wDtylbU5OCQUo06vfruYoASQkai1qt1BDvB9iqz5F
mg1+H9MVHdFdKskKjkkoyT3gZKc9IH7zmzub5oLNgdIeVm4r0lhX4zCC7GrLyG+VdYVH+JhkTiQ6
vhbzC3Lkn83APvkN+Hlu/nb0L2e6RZRFaHrhM8jnw6EauN9+zJ0dU4jGrFvSsLzSBrDm/qbpued4
O3G5bKKubb2ggJ2HsBga1OPYRKHnJHTiUiqQlWaNMVF7cFPxGZzDhHhdaxl3ArMkFFL0CR0nYldH
gtz1puHG7vUxXekRr2Sb7ICT5NsKBDY8kWmrvVI2zFUejRNlraxmWO8s+rY4u35zPwEzc3VHZaAK
tkPDDNYkKy7OC4oE+cFvorjKIxDeG4ClMCR0GV6KiVxEQ/voN9r0degwWHZtSbzQHOU5oKEHgKDC
f8qvbScs+UQitQBKn4sNQt22Ji9z2Zp//Bp34rJYwP4CJ4fmA2ySYNHTkGww71nYvLGpMScyRRh0
86pQdB/04q7d0ufF04mAucojggI83bYzy9sJQJ66+lAJcfIbEicsg4qTACrrs1WAgU8oDVmKclNd
Xns174qPpCynsT5PcYBxT3QlTR5I8IH9Ghev5yHADRzgOvQ9CV6isYMBejD5veExV3EUQkBfjQ0S
BluRfF0V0ssz+MB+B3zqbJpA8ZAlPU+VKQAoq6oouyBEGr/dnrrhGWGcKThIOTyq7uOkudv9HlBQ
Pf56wMMVegwEEcuDYbret+WyGI3fuc0VHdmeaBvXE8uTJrqbI5lDl+Y5Hk5gggA5V+Kc++EJ05dR
bKsTPDc956CzZeo1GiO7lwzcOnlTTPWz2hrPIXFCs5VdFXIwuMDSCR5iBXhSraT12zFdwVF4Lnws
OhxReAX/utTKq20Y3nOhfmMpdAVHs+ZrEBmMeMfgK9/qtfq2VUH63SvsXc0RWGFYxhOYvhhT8gO8
8doPeHsr/D5o4sSm0eFaSoJRD+uNngqkKx8mpek3v747sVlMc7JMUATAMiCODlYogE8367esuMKj
YlvL1cL4DQ6sxXc4vE5ZC2a4X8edrdNEeKeqJK5sQECAlUBUh7JC+t6t7fzz/0x6Mle7syYBxzMK
FsQ2icu7vaolin3bOAZFls3G7ySXOKHam6THb0DFqSrKexBhshEwY7/RcUKVAc+BzeK8Cgw0PLSD
nA8L295ziH0jnFwjoigC8mc3mJJNieOhAgr5MK174ncCcH2ITIfGQQXCoX8A12Bkz2vHv3gNiyvg
Ua3k20AxLPHMkvuSteZlVEv50a91J1LByF7SRmFKxoJ+mbv9wnTWL1/rKnjqoMGhpYNNGMy19aGp
IpwWjfZMesbONspXwyXmOehHMD45FKMCrYXtnmPuBOqgm3lcUROeT8VEjyZaIYEVe+m3Ov4BpRm6
CEhMpFfKmoIPPF4y6qfIYq6isVmqYPnlcQoGHmqVYciLl31glf0mixOhyyoHmxrkVBlLYCsMo3/U
GhZ+lxZXfJQ0e6E6iYNoKhN5LKLwa6P93hGZqz6qV1bubMWdvNjmmxDebMX2XuHiG+uK60ZUBnT6
/6mStqd1jn+SeX7yGm5Xe9SsKfCoEXqtWNGeeFl97wRsm/0adzbRXsZmpk2Mq+24X6UVpJhhon/+
d9tv7ES/jFV/SwvRYGtbSJrhobSW5YvZu+IWu1N10vPs50/CXEeiNcJ1X3QYG5ugeD4CXPY6PbMn
//sHvPVRo9dndJGurOo6gpGfinsF27eVCb/zhcvOKHsVxcGOpgXhqHsT3+p29pJjsl8Cjt+GPeSQ
wVUcY0ItsNpI9PHCKL+ji6tEIokBEZrjVSKwm7pe1l2c4M7r538Cf9HX413CiQMcGgxKE4iXtUMi
JCXcz+CHubZEnaQtRekOHlSarbnSEVSkuMtYv6niqpHSukja6Ly0pFX8VaplQAlj1Hs27gTpAsCy
rkY0XorxWI3xjVDvScveiFHXmMhUk5SwZk1yqeKYZ10S2e9rF8BkNx7H0HNRd3VJIJP0RWTxtyyy
rm+HLpgPoGT5GcQwV5mkdQ07/wiTco237QAu/XKUEX3npPvWADknXQ3RN2kHLJBLMHdPW/md1+zY
WJa80/4ba4yrUWg4ePRJce68nD4y01+R0K80A8a6r8MpSYqglfM5t2jgXa/76KoWqfXbOFz9E4DN
xTaGkuaj6e5SvV+WsfDLibryJ8ilW7My9LvqQCux/QiCcS/8cueuAqrXkDpuHXK5BQRreduR6y7Y
/URhWKlej3gd9uO4aHzMSeu7MeweWJP6lXoyVwRFomQOdBLADi6t7lkiL7mf0Rxz/cL3xu5kJOdF
XSRPE23vRMeV5zRxttAolMImCdLEa2l4Vk/953UDlMprfyZObK7BMKBUH0MyL9vHciyvUm08k5au
7Ikmgem3AB23634GMX4MtPKa39RVDIUhcIN0wWrIu+isjd1PAWwEvXZo6gqG4gS0nJmzJBcCplOM
BPlk7O414NT1KgrLfhVFh5kC5urj3E4Ppgw/+XxL+IS/Dh3cnAEhHhCXECM8bYTYvEaxzfG/G//7
Ik5dzZBSLeQIEKwgSRx9LqIyQy3cRTvsXvvzL2/z398/oc4u52GAQSgrxw2eC934ZOJFeR0VqasZ
Gvt+NsWILzqCR3GcZQrBVhm1XukWsB5fj3vASKfIeWha1T/ROL5ixO/BAoB4p+nOLj2oqzg+K1Nk
dUk/yDkVnlPRuYSmEgfoasHtGcSY67prXoBd8Xopp65mKFihWVYpPufUAmdX7Ys5rCB4/vdU/Pt+
T13VUAcy5xAOOMuZJTj2o74BHcbvU7qSIRZo3OZQQpXHeu+y2AJ/WtPth1+/nfhswOwhaYx+R6m6
k/0/XRJ75Z6oqxlSjMx7fb7DiWo8ck13yBwXP0U8AAOv5yAI7gEPkafITRjctd3LmphnvwFxkkNY
Y4Gj5zFaTtm3euA/lp1/82vaick5bJJlgCFpjjKvNItBQcpnT4syegbb/75YNeCHxlIn57M4f8Ir
1MlWg1/NGxVOUE7zzEptIyyEoNBC26OiDOJev7B0NUNlOs8rmzAqkpIDMOcP3cT8FnBXMTRG1SCj
LUyAZAGYSo3Do11Hr2db6gqGSFkOsYgx3kBzApll4myL9XsMzjdWE1cylIhJgf193nlUPzzWKm6e
xTYWvs0759lgVuFYGIxL3QL9qKK7NvVLxFPXqmiY5dSG0D5gPdl0mAVAGtyIBbJBv/3B1Q3ZFMym
JiFJDsrwfWLLY1oKv3XW9SsKh2RXIh7wJDcFOtN7+b2Mtxev0OdOdO40xXtqjBEHwet+JozciFAz
z6nohOfchyQlKzo+MX4PHNBHmI/nXv12VUP0TP0bJgibQU2bSQZ24nRV87V+r/zojYnuSoco2yRl
BaRf3M4vgA6XeIFuPeeKKx7aGaTTbQk14lqIvI/lfbH42bZRVzoE49egS3q8DZt+jq7ZVJBDmLTv
4YLfONcyJz7HAGzsxQzQCUZlAhC5iX/IqNJVlo5l6fllnR20nAYYOoEJgnr6BRB6vmRzwLXfbcX1
LyLltuOuCRUEafrkTgfwJEbBjF+5JxSIr7c6LTb4jEwYHqTPbjYVf0v7tvPsuROoNmR1VVm8gPZ0
EAeixNVQ6/noF01OoBK8f7Zpg8PtZtlxLov6kCj2HnnrjVBydUQUOA1RknOFgwork9W2Qj3VJBe/
1dG1Lmqtnds+6oF8mKoTke3HffcrRaKukMjMYbDATQdPiYVQmaxanRWbn78qdYVEqm0kwJZ4SQzS
bTyIBjBdKyrPL/qHkGgl67xwgDAYl4d0SB8I83swp38oiXqkh5UKkS5jjcwwMf+3vIcofGuqOGfc
tl+UkgvkIW2d9tne1CpvZOD3AEqpE56bZH26Co6VJVnKLCbVTTBOfoYXlDrx2TWKbzIkLAf4tbtP
OjnlA5ODX/RTJ0CBs59iuoZoPRqHjIDBrfvhySv4XTnR3q3ge45QKM7tBjDiPoqsWqvB7wzg6ol6
WsZ13J6P6MP3qE7/aYQfe4S6WqJ+7Zjs+7MqeSu+Nqy0SJ2VfmZU1JUS4e7Z9rtukDOTO4SyvNqG
24Ct6Se/MXc20tQErRrwPoTyRohZyEgv4Qpk/I6irpbIMPDduqI/PyHEFzAszad3K0DfCFDXBKgw
ogNJ9XwJnWhxt7fjNxEXyu9W5CqJRhwuVDjhLBpPfZATPf20ety91A/0DwXRbOVYDApJlimt8pr1
NdQbqZ+zC3VNgBRIkkMq0HrX2qOqky1btGd5Nv1DQzSWesM/SD3t4ZjVYfwlLmcvtQx1FURaTyoF
1xkfdCQ3qo++Cqn8RtxVEIVAAqX0nEcMi+LDuWlGl5NX+MROciiVaUfGHiv5uKZHYeo7mRi/7Kcr
H2rijgV0EbiaF/N4WHEUShvS+y3jrnpI23bq9x51Np2qPxRdf7e8d487Lxx/qvCQN3199JTSpmyv
d5zMq5jkwNPRb5MNkM3ZyyV99ht1d//UBQkCXLFySB6uChurrEIe1K9tZ/sMyNIa1Zb4oqUaHxsF
OjHkUN3xv1sXb4yOs312bU/josPlvCnW+rYzQ/FMhxkCSxRaBE2WNhG/bXgS/lwNiz2TU66yaGyL
ue5niau1bW/3cw6mgMvZO2v8+U31L9/blRYNLAajrcK2iuJh8twOtI3yOhUDakJX+LLl/bLSIOuG
3epDUfAEhodxYP0mgis+0lub2koEIApDJXgAG/WlH2n8zrdK3vhlTmyTCiXFc4tvZSL2WQ+jOoRh
4Wf9TF3zo3gamiSVRZyvdlGAgCfRsUkn7hfergAJD+tBtW2YxLQmD4nZo0u29YnfwuRKj+DOvBbp
iK7323A1G+g9i9Bv43UdkNa1S7ogrM8vPkgwYbouj9ALN+8YOrwRfK70CBX1IjW1FfmKwoYur0Qo
PhGl8eQ7jxWQnNgySX/iXbPh3WNqxeC3tbm6JGL1ClYkUjjplFDAQpIgvS3CzhK/ifqHNgnvkQB5
IApYPZusM+GSBaHyWw9dadKeAiPPi4bnsWmj5zmZ6odqHurab6a64qS4IlIFFSYTZ+XBSrFn1oSe
T2WuNikyY7RIiYFplqU+bmV8bWTpmU1wnZIYC9JGbGg8TOv+RIL267hvfroh6qqTcMcKhjk4L2yl
KC6a7sXGuvM7DrmapBmyElNu2A6K1D5q1bYPoSKhlwYPNhqvt397Xtwr2QBjSoCzX5j491yH89+b
5xtHi9DZmlcdbo0iKfR9ZT99A4ioJhkO5n18HE2zffzvv+SNVd+VJVllSkUCjI4K1hccoMcs7MIn
r7ZdXRKxKCPaZizLhA3q0FYQJncN9ZztrjCJkTbVq8XiyWgsMw0HydMQtfU7g//GuLjapDVuKzYC
YYWTy/ItKtQtXNL91i/XKgiOUnEgYJ+Qz2t4gPvyvZaJ36XfFcrwEG/OOsaY7DtBcriSEayIrF+J
EnWlMmNiNdcNclvNHi+ZwM083PxovYmrldE7IS2poZUJRvsMP8MHzYPqnTPb379l4kplWtDih35q
z+lhFaAWVORVMb2XsPi1Rv15IoTp9OslYK/Gsa7mBOqHdhDt5STJwrMgLYPkom1s86EjRbtlOsUK
ehBlxT8FUJDOx5DCCSHrW1VOxwkiuPP/D4LSaTFF9J6HQRj+2hT/7B11ZXAyFTuRM548UIMkiltp
mR2zStRRkE3jJHlWDS17quSkykPINNWXnY5XbS6ieZzmPTPbDjdcCKPqLcR/W1HVUSdheVVNfPu5
VR1PM6in1VHKdLqa9Rhtp5IGajyarYMaeQPifoLN+gS7OLoEHTx2popnBTPti95rJvJ0qdb2WO9z
oQ7R1BXf6LyZ7lgptXxaiVHyDvJDPmWF6Mv+sG3z9LRs885/RqotShhg1Wq47nS7PGzA+iX3dakE
u4UZ1y5vdwoow40KulICY7sP3QteH/lysy211m22hHQs9kwMg1kBQicAAvJ1bGEbCQCUWE9Aa+8K
+lgdQkAYN8V4CUyrqi70ggTYZ7tFW3qxbaKJDoMdCvkJHMf+Q6tx8XvYBW2aTMWsq65TktTkvquH
MD6kBtns20CX7fKBDn23xlkJWxyKBSzUKZKiDWit7aFRTTzfTkO6Vv8uYRSaK7kpNoUoImND9RjE
oOzcltE+wXUpnAjXj1MySYNn2xAy7Syaljl8HCbS2Suc6KXI2lULC+JPs+0n0GUB3T7SoWhsnpRS
03/HLlh6ng31FDXb0RJuhYDjubILiAdTq9Lvi+mL8CdIC0P/HHMon25NQ5fuIUh4kN4MS5C2D5PY
Z3wAMatiykBtnjt6QLn+tp87iWe89sBR1VA+z/VE9YOsqaiTQ9IDuWWydgz1eAuWABMvKhrw8DRZ
tRflZU0wyqgRqeRJlHuhTcag8nqSEw2Xh7FtkYTgXTnXh6VdOvu/VC/FMOVj38HbPx56ewOlsxhj
nK6pYATlzuv8sStqvCvApKkJn5uijKOj0VIcB2tIfQz2NsRXR64JlL4u0eWB7Eu943mmHe97HvX3
cq4SWCLKNv1SJMLIayb4gJueLeSw4wcFdYO7X5/oAxPteXDMhcYohMc4XAZ7HBWtPpNda3sRp21w
jYzkECBNW7Yk3waTfAj7NrwaxRz3h67VdZSFWzvxk46lElmaACedib4BIzNNaKGzeW6Qm26Ad/jS
Vt2yZUIKGWZtgPcqZclwIQDJOMFCjn9B6TfebM2w60NXjlVzTIpl2LJQtOZiMEv8zzKwjWaWGqMg
VK7EcgTrWE4Xhibx/6pxDkBCrdlHPqRagwpd78URT/5SX+re4JVmHnaZkZmmz/FG7bFL2bKeLOxO
yvtVpsEpANmhu4K80H7p+1BeV1NZfo1UiF4pBbvCQ7OwJb4a06LSTyYAwutQhvDUOe5N26dZaNp0
eOw3oR4bjTr5bFiK8MNaKFEebU2IOLJG1CC3tfpKp7t5LEyAy9pGg2I+jp19amzPLjcOwtZxjfky
nIK228xpHMJtyXF6piqD1cb0Y5BdTO5IqXSZQYHS1zeynfCGplEgtlx1tdKHoQia7jLei87m2HM3
ewdV8FUnluFHuEuMTivrow1mKbHO9PGV0uH40pUJ/jheLPrxUOOd6LFENb7IIrLRD+vcc3UN/hKF
FkDWlp7iZBUfVR+q6SaxBqVApTaLOk3TXgW3uqknewnezHrTNcAlZ8LAlekwyzhaPkRxDY/DuN+b
Uzts6wryM9n2T6YT6wXHG8ltlZR1dwxjFBjTBEmN23RnDTmsbNOoltTK3jZsYd3PYWk6fpJ04muW
KjFEWaC7an3s0xJvITLeW/w7QcUyXgCVCPNwoYU6bm03QxG0ptX+pGm5xEfYCKOyjkzD/pTgRSEA
YiI16suUjrDKBhFvjo9VVy53BdS9eOAW49rkyxbF20FUsILK1MTUdFE1Ddi2GY3nJotR6X0TxmV8
mtt6eEk3sAyXbRDDZa+g6L0etm0bPixtZwq8OUHkyx6N3urpDntRQe/smG6fttSE1SnYUXh9UYsA
ngsH1cfAogFSw35Kzizqx1MSFygHrFR63Uww57vq4M6rVFbLPjbHaYQL1t04V2kFLFRI6hvMqP6u
FFWFsvallXh9Baon3/oyXB67MyXtIaa1jg+TMuG/CYfzHNJ5rYTF/Nk35ZMwvC+bm1gKTo+wwSRF
BdeNMTxWiSD5qOXP2gTjCxL2+xHFKJjoZZr2h4DDyw7Xg4Q/Nniz+sysnr+ne7P2WVhPPD0UaUGv
TBUbePAv611iyfRU1YlgBz3AEtCoOr6x8zx3WbLo9gYZG3kYUUZ3CE1DrhLbpTer3kdyXAQDyVDg
D9VfjC3Nvwnqdz8obcq1zpLCMH1MNOb9EwRiNrkc4p102cotKU91o9L6UC/NTI99NLEvYZEyZNaD
cd0PiOokyHQ09eELgmoqjmuqgv5WNnsJC7161ydliyq5gMyqNhmmnr1pEgtHdLKH9VUZAyB8CMSU
9Bms9/ilLut9PMCKYigvhUr5HShy/ZTpKmjWC1rWVXIdV3NopsOwDtu4ZAPZbPxgVMmTw9IBWHRM
VSMfm96w/mgsqZ5lNNgmI8USjwdbN2PWTcCBZQNjarkP6pRPh8qm6kp3TdverJzvzcXIVWCfoijc
pwPkOHjuiyWOIFJsVXwSwgT6sqprjszPlLQZfH7+14Zz150GSmt7TKkMr9Wq6+pCgF/T53oh1bFh
wh7iZMZxyiqqP8+gG8/ZaLEHZFvYfGnEkN5UqAjP4IX7oVY9QLZVXEdY6VFCo47lGgp7inDiyFYE
Y5HFW/h/nH1Zc9w4uuVf6ah39iUAbrhxqx9IZiZTuyzZlv3CkF0yuIIEQZAgf/2c9PTMuNiSc0IR
FVFhy8oFBD58y1lwSU9uVN3Ypmjj0q1nF17gUzbWqCHCmYQx6wiL8U5dOvD81pryaelhG8yszzJb
ThG6MH2AmTcbcY8Zr4K6p2OBS78fXdP6F7kpfJFMttfmelyHfEoCLWCo1KvCCfasV6CXClD8qImR
xIj5SFwZqqQZ26qOLV1tve+jYFQ3bCqMScaxZSLr1hqawrbkRXgxhshHYqX6yfxYaOPz2FsbWPtN
SMLnVOdz1KRKCeomJUHuAP116w6foyJ3dKpIlJu0EzDqxAey+hF9sr5MVohPXyGpB2ef+fn012wi
6NN0Xu6WyVxjN10GoeI36Miu+cHxkVwdmk77yyMfhsbHXqazm0gxLu2dKib21Ps9xRlZnA4ZCs8d
lUSQoG0xF6ddmWoNibcDc6BCsGc598gRXpANT1nkCvFBgPvk3rTcX8MY6YDIWkkcihVo6XgTURQZ
aTHPOU/6hpPPJnRsjd5bGdQycwxcNmNZIm9NuF+27KYBQqFI6lKDdzNZXd9OdMQYtPAg4hAHK6B6
mc+LurlURUQe0ZufwgRxUx5CSqLbyi7umFZBX+oPKxnmD/jc7jcW5RBF7CB6UB7dFV4oMURqo+n7
Oi0R3cHNG306247zklZhqcNPIBcHQxbg6ddhMoSEi2+mHeGMupaY0sbCSv7oR52tIOpcBO7OgSlu
mSzO6Mq9kFDXTc0wmuUSGlNmSDwhqUobAyW7BEm/e1UKaSdkv7qRly10rj5DKSVy46430J5U/Wgh
LBr29plTaUkBkMk8y0xPCNCZbkbZ7fRQgx2Hzzpx+MtXfgFwJK7enWHKaW4Rx2v70BlwjC7XpUCt
Su1St0drAb1PhxCeTWluyRqlZKSel6wkUF5WzjRCvJloAcnucVzGjKwBysC5gvvxJzxz5l/CSbwd
XnqJK/TgB96qnmsKelHCAiLs3eIXC7lnk2OKHWSC8iiVldvuAy8kTx0l403BcPenlCjjo1poR/Af
GEjFaeOpfE257IzJem0rlkZeJZ0jL4C2u0ciykwCo81y+Bi1a99f11B7Q8Y1SYvWRzEOexevfCPz
FQlm2xas+VhRvzVXlfRD/uQ0vtc9TbR1g1tixznKFhKxx4n5rMc+a/rbbhr8Mhvg7+OnSKtJnSjo
/cudNVzSBOQHl78wBmxhF5dknQH7W4xz5YRBPl54PcYeydqopseJ6bs1VpXPgeANAbkLL7DrOdYf
Aj7ObenmuXMHXyikA1Xu4AThYVdF0IBOhee0Z4u7zBidQPwsJsFoXPAVvOHRG5sAmw68cdt96TtT
zd85RCjz72Odk/UvPmHn6h+U4qC6J6/GZkCJyqMgT0xDXRMvYWfZTquTRVxZ8vnS1Hqo0sbi9orr
QaC4FeVYPnttEDxZGHiduvK9cAPYxYc4AZgSzWJvWtyZS8oc/D+HCUBtZnuZe7PqljsCh8tiSfjE
6qlPEQsKiYdqIkiiVCiaupRWGtXLWCwUsnyYQfIdZH51nbKyXnQCHwTqxkDiiB5RwUIlZEKx/Wmq
QTpHExrUxDZMkTa6EHsPwhxg4DiamsV7IrRiITKNjjiJVzSluJ3IzMQLwqyS6cyxl/aFUWF0jPyp
h9uCz+3Av/BioPqDKdAh+CC7sG8S7QdSoMoQBkbCDUPwCxFH851PiCg5AF4jW6/xWIPycoXvyQOV
QVkdyMQmdetoRmg6IcJUF12n5gcYoMKxtZem8O77sp6QnaJX4L4Yn3lkF7qgFmYANU1rMiDlnh70
ot0p9te2bS4WPefTodCEYcy10h9A9sxuPHfCPrsgETxERhjQQZxeD1A2NUymTWe8/jKc5/JFyiXX
fawptMWQwnc1diGBxWG9nxs3rPAtI2j96/6m7aMuwyE0T4Xb5FHMJhNlNFijH5UbolwN3Cb0kwXD
Er1jdRk21yOeSl/FtTLoUsfL2HZNvFYzw5Mwq38H92uQ3pbVs7GLx5vOevSmlPqK3gV8pPKSYVzH
kPvgeotFI/0BAM7GUEgPa1x6cL7kbE8VNFV3vKes/m6JkGYHXVHtwd6wIBxnCwl20vcD5iqj44Jc
Yv3Gv6Uc9nZ3PhyzuoShDS2TFUVyk5brqIvL1Za+RnxrChYDLA2SeIn6czwyCNBfL8aIKoar1Bxd
aW8ZUEM5HSt1DFfZ4LPf6OgvZh13/OISre1tEYKJt0dTF6KytPNzfAUrfTiBAZ1WJAGM6O/xEsq/
miInGhGHCDFYcqjIQU+4VVWducHcwjDdRF3AEmhXkE/ERecptpCaeKhJiK4MLF1yVJo26KIj7hvQ
CT2ApY7orHcBjM1qxtHPgQRD4jpqKAEVQJiD0MtkUQYEveulKu+AYzOtUPnlQOQKJ3IS5jRBiRd9
mAvFw9jlcySTPtLlUwBRtOPY5QNNBG2jj7mJgJZWPS8elVDB59qEtZ8Qty6fQf9aHyLYROBDzrjQ
Ufl4PJ4Kxu+CKS+/hq5pSOrMtTziTZY7tjBnh8Ba39eiGimSJTu3ickjffCFHd1jWy1AUHsRtkbS
1z4MS6oJRkj7FWmA2ENMuxe45wzcp+YcIfPCGeaueBAn4O/Xvu6R5lBMYrwfoOWK4qEFvB4jGoJb
Cv2aCKVDmaPRdlPzsbnSi+/uKuNAxqfEcqjdMFR19AGiuO6chA5F1M1xa0mTYnzu5+lgkNwrbDCH
oJXmNEPsW3SRktUWLUSn0R2J/dLuat7dUD9cPs60NploIne5HEUnh+/aujkui3YcxYWz6BYsSDcq
GZ/iCpSaO+sy1iS8Vq2KvZA5zh1TS3E9siJyEzH24XGNrJMftbTQ/+7qXJQfWwH3vLs8Kj2KHJVM
NjGlEPduSOHAxLVpb3w9MRiQNHm3XFsU1UemZnW55NQzCWonqAz5OS7SESVZfSc9L/pG2qYp0zpE
ZhJ3fskfGNxFLzAK7yFjZaYBWeZU2k/o0Uhk0A6Irihtqm68dIYwwGB2mJfPbjfPx9wZVhY3PK9u
+qlrfzQkDJVEH4IgWuRLs7aX7YSC73IaIl7FZiXGJkttUef7snEgDuXjmR2iqpl0EUNGp8wfQl/0
0aVTOeVF09fNnAxebZ0LmhvTYzXD8QUmgrWIfTMWYUxWb1EHDyJTX0xk7ZQgj8tvSzrTKy/n98YU
AI9C8C6yKcLmeq1Z2dOrBkPuFxDpw/sIAgRflgjFxYUsSJNnA2lc/+B6wWIOsHkZxnhUc/nBB8zm
3hvzQsVDHi5fQFsMn6ic5UU9Mrlz5bRfCvRafPl9ZjgSsaf1/IT5gRcDHYNsDdN6RM7OvRGoL28Z
+t/wztKACOwmpE+fCrLao8LdeQ8OjXaObWDRIm2CfL73OF0vJh36ZbzkvLkQ/eF7v87xuMDpzHru
nIaHkUNaIglOneCCVOKBNqJ4IhE2VxmVEtglzzcHeEeCljcAvtgnY1vjUVSwIbpZRENvArEuzzma
fB9bP9e3S89HknFJPnF3iZd5+OGL6XFtGoLG8ijEReWvdY+Wn19c+qoojngwTtxrmKwARzO3Szrq
YW5jLL//MXdWO6UBkuchMU5TAiuEHtsPtkJgDqeBoQcNJ0f+gaNovi25iW4dVrUat84idEywbXFO
9dLcV+5sp/3aM6/eFeWCvuvkeuoLXFxcipubMXTnW+eecGc8EuaOsHbJZ/nd89flJVqm3kUDcvEV
roQ2+iGhhPaX508VfjVQU53kiLs5+h5ozaMTWdAHKtCgBsVuNl8UlS2NZ8kgZtAMw5inHQ+rIabC
zy2Sw8VeGWvLKvHRn38ECoZZKPE4UqAo1fNXtAh7uZ8CFb3gYNEsCNYb6bD2hlekvmbrMNVx0DNz
qwIurhGuw291CzPyM6iL14dN/lYaALrOo+79ErD4cKJHcFeXhDH+Ph0cfysO0LhobdBaAjGCLe5M
SLca6nx537h2C2Ur+1JN1Wl4SKqsmhCOCJ3fZ3XjbWnfavLKTsM0eGftaf/0cA4vV+O8i4vgbXnf
hHVLkeMa3UFrk0RZGbjrBdWYhO7fszQePz3sX6R2gFav0PAGpHKegw9ufkV59fS+V94s+rJUaLUU
K1BXno5XEdw5AX3XTkTk+vuHxnAJhA+JvSJE/q2f2y9kiM4B+17f5d6W8m1k2OSswGv7Iv+sozWp
wvdZ8Hl8gxksddn4lcW0tnDkV7/FHEtMX9+12FvCN0N8ZVAGgKCZhJODPwcMQ9CX9732CYX1yxZh
oyo4qkKQslv6smLAwhWx7xtgbwnfGB2BEKNO9MzQ+QaTuDElovHeBUJDw/fvHxyVjW2ZD4Im1G+q
tEIB/QkjNPUuRIK3JX0zb0EDUZ82oSH5FUGromfre198cywLRPG5rTuAMY2+CZYqob1+l3wMMuTN
qtgVjfcA5ClvtJ/QWoSDevH5fTtlcy6jEbMyh4A4lQ8LuyvrwovnVZj3BZQt7Rtj0YCvRQGWvYNR
zqycY1gV71NgwsDh76viz67LA7eHcBdDbxazC0AXUFe/a122vO9J2DxcId8F6B3/NCnMpNCge+dr
b05na6HMj0434CUDzZrQ7BpJ3nf3bHnfU7CqPIzwsdHL3c+y+srr7vl9K7I5mgPkMwP/JKwXMrMm
M6uXrNR6Td/36ifc2S8RK1oALBA55B0rwzUMw4eUwJTizI15Qr/8J+7E29K+ffRxINkLLkwzG+SO
guUwUh1cC9gF6zEXRlurqvusDYj9t4XWf323/y1eurv//er6X/+DP3/vevQM4M20+eO/HrsW//3P
6Xf+77/5+2/86/DS3Ty3L3r7j/72O3jdf79v+jw+/+0PsNwFSvYew+Dlw4uGC+LP18cnPP3L/98f
/uPl56s8Lv3Ln39874wcT68myk7+8e8fHf/684/TUfivX1/+3z87ff4//zjq5ln/4/oZktzyWW9/
7+VZj3/+4fjhP0MSMjeCSaPH2E/tmvnl548C8k/mgVjFmesRzukJOyQB8C5Ov0b+6RISQTgcwCYX
fTOAEHWHau/0M/pPTjio5BA18CK0Pukf/+cz/u0h/b+H9g9p2rsONZD+84+f6NT/2CngB20i7VCa
Jp/auslq69/aYlVxP9ZlUoJQsbfjwL66unY+hqyxT2UNSFEHoZZ925MAsz27JE4DfIgLqd/d5Obk
E/o06sz5eB07hU+2CdSFA1Cnjrw6a1jRXlJv6QFQGVQCdbXomso6T9wB8EwlQheN8qV5QAfz4+QU
ZE9doRpUkD7079YGXoBuAwQGLVXKOk0OYRfZXeNT9uGX5/7vNf3bGp7i72truIGKup2BIhGv68wg
/U3YAEn/xukxjQnr4rvbeMVl4NkOPCbMdGI/98p0VLo7k2f+xIq+9u6bW4FFOudTMaD5pqi/D8J+
TmGXjoCofFSwxdhmukMDGOOpPgVae7oMVH6OAHYK4K+89xZj2klWrkh96ww3RyXjPpjKe4wV9dHx
tZ9Afcv9UKIG4/EYnlWYfBWYCxzQ5jKZeOdSB33xDCZp7X5uTRB34Oddg6fz15kH+tbX2oAKIw/T
CMCO6mwiAi1WDEl3tpbdYxuUcwbUDYZRXj0lXCwuiqlWZu06jftIrDfo4mBq7NiUe9Je81p/kyrw
9l1JTUIc5GC//4Q/WQSvLfzmbnKcppM6mKuM1pVNpC6rHaYQeg/dGQ5YjCsvZr9Bo4tzwL6gDvsY
UK/aCaI4sjVX4PCi37AMDSaetS0uXMDcbvrV2Eum+uXoam6AxQg1kGvLeIaY8NZz21x4rZ5hTxH5
MltzYOwq7qvU2mo6yD58+P2q/KQGvrYqm4zUFDUS82rusmZym4siZCouZORkPtyNLsGXtzEdyu7g
aN6lqwShxAyqvZgw8o9da8h9hI7RrhgK/7ZD5zJ2iqn+DFFtLxN9YbKwAmN9okQm+SrUgfmNg3q6
mwBnIIBvakN2dbMkyqNwec5zePCOq7z0MKk52t5WKTy+FFBuxF56AjAJjSF3CkGAFx0wfk2Fifaz
GNiZDPqt1d7EdTgBAN95co/AzNBNME4P0yVYQbrtl/BMkvFW5NlCqRVapJhVWyx3WOl9iV5zOiFW
J6M0N71oP6OQ+eKNBeZUyFfjqGXnYPM/74DXHvQm4gJXBkTj4HVZXQbGxpD09oJk9oj3yQXn4qWd
0MaP0WsNgzQKl9pLTE/4QXMIpsQqsL6bQUAes7bf77s3P84mBPc2wlT0J3q3b9nVvNZASIEr1maw
egnjTnoXMhINNCwYi6np5h0YM3UCOJzNJq89JyPwk5rwn6vCtihuAD5x3F3SZYKLMpMUCJR6WoYE
A9CPigEHBqST2gE94MQwbY12K8i7hwiIu+T363AKPq+9/yYyA7LuOROU6LNoBmIBk58oFV2jLgEX
aFK0n99FzQAxeBOec+AaxnWKmmxCp+KglwC4m5yr1CXq8fff5NX8Ge+wCa9Dw/ma97zO6tFUJ3l0
P61qzHSVT8xRwRJ9BzgP+fz7N3vjHLGtZ5yRsljBuxeZlZrtATUGwLIOHVw8iDo1CQAoiFhxdLz+
hzHegP5yJc+EzJ/MyVee2bZSCMMlWoCHdA5lWcgL3Tsscbto/bKEPrvuCZE7YAj4mjiFPxygcCss
lnkC7IvRwP/mjsjI4EpBlEjZXPIbzGdzlg7+YrLSn9u9A7hjBjYHwSzF4/232o3aJ68s+gM3Lkxf
HdoiVVNS2QEQuwXS/2zul1s1Yqh6+P3yYib9xr7c3jy2MpKFkcwAQV7+Cn18JijshMtF4K8O32sf
6x5DHqcJYzAlm8tGAIqVjia3Ju493kCnZIQjex3Ay+/o6Pq6CmZsvnLMg6SZovraNgNABLBfcb/7
dMyfVZsTkwKyUX3B9N98KdxJpG0xdnsfFfuQ4IqpMQTycVfF8xhiALjIgteHIC/DOzcyQ5V0aKUC
oBSFkHlaLL3WZlpuWN5QzIwbw4/NoiOkdyVxgJdvUQLHUJjsbRogAz4EUDwFZJExcwdwJaQW5lCG
t8KPQIVgc1FdYvTQgP0StJBzh62y83nxhvoHj5zWAhoVdu3Voqz44iNtuyxNZaObCRMSeNJbDxMM
vxU87uHhyWNANSrAmopQwYy0l2IP9oIYDxQyT48AukMjaZHd+sPJK+f7XJV8R3Mn8jMFOcZ7FQGp
G/fc8a6GKuCPi+Y+MKxeXvZ400XmqZggoRFj/j88+bBxcmJe4OtBqxhsgl17Ege7WlaRMGfEX9Ku
yAxrLhp3BbkZ7VfSxmOgwikh1FTPlcvsIyvb+rbWU39UshkxpqUOpl6DjyffTKwHeKABWy2mgTeX
GVALpZNKygdM5uCnd1hrSZ7QcZlYPPd1VCczCerboAq5c1GMvn7pgCb6MVc9UOcq7E289lrukIN1
OwJ4BmAg5TCqRMkR+LvcB7I/IYONHlsg91HD1HPzQbZStnDuoAA/BWUbPDlr2dXxoL16jhXjmESF
E2mfZmDNc8ARSuAtTmrxQI9R4bQZtwV7qpYAkLmoHj5WsqqeSR0E31vPqTT0h7pFfoRbd/Cd+9Pq
7GEwZQEmm2C6cY8JmVQAnIIfkdRVhHye1rT74LVt+0nQTgpggGjtZoBIqD5hZHRhNoRpyFFNmh5h
OOaYfQkD4F3b6kCeSA/lFeB4HMAESNwNMSYcU54G0YyVsYVrMGTEuQeK01XABJWaPhjPoSKFBjvm
7mSRTQpf1CBteUHiYOD80h86k1aA+8EoLIf8TjS0JI0qFKdxLqr1C8fISyUF0NQyobkdH1TvS2Bi
gPmr9q7pxwQSB8XBgx4jPOgLPt4Lgn19mtljszej+OEXsh9jzwePPBEEpP+hq4Ufh2ZVmcMJTCc0
AE23M+xnHsbCmqfBBXB55wQd9uGJ6Jj6FgiwPeSfq3tdFGUT6zbg3zqcNRUDuBQ+5KaXPxymg++R
mNBMLpbJf1ELC8oEsDHgFCZlpo+VowFWhPQl/zZOeiwSXzP5Aq5a9RGjnKaKxambDlyZtYBSodFL
YkWMfFauMDeGMPoZxpJmT+F79gjSSg/MRy6A7Y+6vN/lgOSTJC/oTQQolAD9v4h7Y8ofUEzuAbSL
/Dgq/P5CNIt9HEkrMH2tWvUcYjvVMZgSg8ooEMh7DE9YA4BOxL5M2thiJ0V3MbducVSQHSHJCFR+
n0FruItdsVQ2G70mpEluyPqtxqRwzBZdwXWIisq5yvU6a2BwRfsBhkEWUXPsgUwJl/bC7XP3usRU
+6hMMQIN24fdJw8gYAuN4SW6QuusHoESUXsvcuYB+zwvb4jC8cWDVJkPXYAgnv2uNJjCrlVMmnAF
Th6I9liOS5lNMPtr48Fy/uJ3J1hU28zu91YAfRyjXvfro+TWfFOoCOQ+6hE84z4kok0Cz2muFw7B
Fkywh2CGqiVARDA1L3BZCoBkZqf3vrgA2j9PzYxo22jK2pi3ClicoK6xnwH7znPEcMTMpFQcKqEQ
s/SvuD2RX35/Bb5eDEAHExfjL71GNTMgofoBxcC46L0vmTg2YAZBVJHlZ9o1pxLrlTwi2nRrrAF/
XrVdlwX1MhzmcWGZqJYl+/0X+KlU8NrLbxL+cqVglIRUZha4rB2BmPIB6YQHVIVYEq/u9EPjN/N+
paAGnUS/IWHCggsDbHjMu7LY1wSgl8gHh6uCAHZc4Bbce2tVfuqnkBwcOrapbXSZVX5YgaJT4Zad
6/VCeZG+cYfqnGfyWyn6toVvqxlIonFtssrM1RXU4DEIA/4jraA7vy/Xhey06E6njeujQhp6aHJl
r0g/0d3vVxJdxdee07bNHyKNa+tIlZmP2edtBeThtZ376slRACKCMaHTUgDaDahQcahWsZypFX+K
ZLzyALfar0u4NECOe2WWV5X6q2Lz6O9LOcA1KZz7K8PawI99YXIVT6qdP46+p59HlCvoR5plcg9B
XwM1CYEAUB7D1bY7S+ayTFwP3I84zCf1CZX/0ANV6k8LdC4a8eg08GXAYWo6DsnwKfgCosN02cxh
hzvYYzkCCMCJZ2rAt9Z1U5NIrwdqKEIKUhhLkfUUp0YRBMZ2xs4aVDaV+6hTaS+8GJRU+VehAQk8
c/beON5bedp16OQYMNQPXAbtl0DYZbc4g02rvurPMO3fKu1Ox/6XCDJggjOoSFfI3GhiK6c9AACP
RNYp/4IdSHhmEd/4InwTp0QIapVQfZ2VE/PAlgWWZmiRfs9gvZ0JhW+dwO1cXso1cBpmG3AK1mI/
zCA8NSWGovHSkTANcf0k1q+WOwkMD/Zex49ztFYHV9D85fdH8Gdv/ZWzsB3fh2AQQWXZbXDKxu7Y
58tyoFwWd6Qey3slxjE2aOh+lEQatDaYf12p1r9fVQ0GrkZM7fOmPVMcnbbnax9l07mQgyixMcc6
c5A2x1HjQinABWCzazonIaA/7kJwu97Vk2JbAAC6YWFdAT6YATcNnkAgoqRjnbNjQ959+P3avrGD
trrv40Lg5DmwU5OxonslYPqY+/WU1jN5l0MIpMM2J71f+DrVaHKjq2hpDDRtl2owxM5M7N84aFs8
QJQDjtKGgcwUFE+TkPPHbgCLFSQaCFwsYj5zDN4IV1tggJwAkFWo7rPC9usOviTzDSQnrwUI51et
46OZtuB4QyINKc6U0zPn+6cI2ivbbasTL20LtoeWXdbmrvpURyW+UODAHz52Gm99KhlsEWLQ+ASK
3hke5vEArCeLw7pdhyRXTn0F00rQAvO8rH/IqOs+dTAjjWIdTAO0BbqpVkjoTgW1syAWr7JBxGe+
6g7gFM53fWunp9CWORD/g3SPFLg3nUInqgAJK0e6eXBBcgOy0lEcFQQ0Fu5J3fcibr0B7EQ76uke
4gX1J7m0mDp5UnXn3ErfOIjhJvTxccY0C96QWd6hCQIlsH7f63G9Yg3IZlVZV0/gJYozm+z1+QYL
6d+jeQAKQd9FfZnVdAXtY7xfV6JRvlQ3jTORg47m5qsnzrrTvBVzt3LbYJguVRdhRAXGwBWJjLl3
u9bFG0Z5HNKy3xtd8H3D6+d8DZ0n7tdubHBb370rKISbIFeTvOlXC3g6oJfASoku3EFDbNnTtinP
DGTeiDtbYe4TzTKykywyjOLMMS8B+QcVoLtsgvYcYOCNHbLV5l4jWbc9EN7ZyICxF7OadogR9VU/
QKDAqsmgAPSc7+9asmAT5CTnESr3SGSoHXUSQfjgyNFwTmYLI73fv8UbkW6r2V2E0q7QBK+zFg2n
O7L2ThxJqOuNEI845CNwor9/n5+aq68Ena18Nx+VDw8jpEckD+Rl1S8s0UGXpwT2DHtgU51rE+n6
ApTcW4KDfxcGbbsLSdd/MhLGmN3cgnVakBeo56BchFIEqHXuo5grmU1x4OR91oBSD7JK/Xkty2C/
jhAIRpEskxnCgfFiRL13hvFQdC06Uj0gHxPsCNH3mOrbhfjfK7RgUeGWI6oPh2cT/EViF0z02HRI
gOCm2d5LPN5dXg+4jqu5vqyNHgCppkG6BvlXOG5DSAw16Jl08q3jGmySvbHpOyAZKKqAqEe5X0n4
yC7jECQBTEJT1WBqAH6Rmw3OnO9hDON8EVpBZ6Rt3DP13lt7fRMNuymABQIjItNtKL5SAJMeVgp4
PzUuSSanRlk+dN50JiH7KSb32g7ZxMNQwfNrBFQua8bQvQbxvNtBOHEFU28YjrOlxWEMNKg8TNMU
wGIwdEEMSKAjA8h7CRYapvsfITnDEw01icT4g7v3ZkgM6dZbvwYYtZxGhFXq0wZaFwNAONPSdWeO
0VtLtamM+cS1E8JfMAvtictEpRsjEC03a+t/Hsu6vF8bNDh+f5Te3BmbSLosoq7aXomMtqjFPbbo
g9uMy7dwgtUr/DCniymo9WXRFMXDXLcdOLygQ6qyPPdtT1vwlSe1VVWval6WICzh20KVP13KwYGy
lXDPZEVvTWK2qupKDxwKYhhZCCLQvqWkBMUXLpPhiluYWxte9iA17mi7VsfBh2YL8dzgTIn1xhWy
lV13CZi3U480xvUbQBqMlalbV2U6S1AKf//83gi5W/F1NJ0qb12cIguXhT6xnNprV+ffgSCWU4Le
ybl+009Bvdce0+k7/lIuRosEnCgIiwxiGzyG/vhyz2ZQZOZhHFPa5fQAhR4XpD1B0rWy5b2kxoGy
OjxVwQ6oMMZAbz/W1gFnRITsYvGpTDXYqO9c602EY0IwsKNxXQMzXN3nUD1IyErBqWOgrP1+rd96
nJsQVoKuZ8DSLDNIu/LD6JgpKcDwvfUgy3jmZnsjjfM3YUuD82hDVuItdKUvIBMAHI5T8z2Ywfzg
9SU4cYIAbEnNOSDnW19qE2ycFqImfTSWGR7fCFAurS+wZXUCZl57JpP6qfX42t7ZxBhmRzF5DUeH
KnSKR7Rg28PEB3oHMkqfLBBYTBfVTQ94X3XEkL3I4HusEh9qjvshBMHNgt2886HwlqzcQmNHQgIL
TYQxHQZ7rnx64yBtxeMNV+OM4VCJ8slHNxfKNdDaCpd9F2DKE5arOvx+E731Pqcn/8s5ygPl0FAg
fkMix8cwvV0u146TfYF2WlK0S3Pmyn/juW5F5SGcDoyYAkMcOi/rsZmgJeLk3NlBgOZdJkfgAZ++
4i9fpcM0cCQrwAnTNOe7deTeNWSilt3vF+qtL3D6+19enQQnpmrLZTYE0FDwogjOoxQ3BDQz+Tvf
YhMzatWNzDTAL1VSYKZEo/BG9+ttFPD5zPX61pfYhAzBFwPOKXSNhoJHkEIBb46DI303TRDv+l/M
nclypLre7V/lPsDlBL2kKZB9uq3OVRPCZVeJRnQCRPP0d6V3xBfeOiaJz6M7OQOfXZAISUj6r/Vb
19tpqUNpU4aRpDNjLiv2cM923+PYrDc1UBUH34StGlLQ7nD9PgurEp07j58uR3h5sz10ll98GLJ5
1vqBheiZCDGLYA65a56spUbTpovZx4dlmLCNcEvUA+wynUGNaCycIiRspdGWBAQ6ir7jdtnRWsGX
lUHHNxhjfDTH1ICdt7R3A6zgIYyB3tnG8cImzUGrl5ZrH2G9IxtBECZ9vU0XtLqOTq2niYdjgRLb
6AQehjEYAGpqQ8uzrF9xU8HQak8ZGMmwjzIoDPrnoq2sX17f1lWoetd56SZjODLAagI3x54D0jiB
bQRgZThAuf4L337JB3O3Dr+vjNTD9h6aXWQZBHk2m18mt0ftPhu3tszlpkPoYwjpIUS98H+HrTOx
EHXkfst4PwQusniAGSDTbSrwGgfhlqj2kuZHzy2665C+FKgiHjfQXs5REQ98k/GsCgBPBOWtPTcK
TsqqnVETdMFBQ7XwrJB+8sNPqAIPzAG7i8sT3mCzA82BRYDa2bej2UaWXJsjFr7IOqFf1EjIri10
FNT/kQNtAa0nkRcV1abEZhG0AwOWzoBLyVb6BCLVMMN91OTazAelJpCLY5Lth5mZEDz3FT2lTWFW
gcAibI5GIAd2HhU+2DRIqr6x0kr1OLjH+d7G8dI0wvYRkhSKkjHIFfjSWgEZa3xRQd0r4dZ32BHF
NxXanrFVEsR9AC/QtqHBBdyeYnJIoCoj3nU5bQ92in1BUOAM9jVRsRyCBF/te68x1B1kTc4X4Vjj
fd/43mvSwIQM1iH4QGHXpv7NgDL0JVGr7ZMwc+z4rmAGaEfKYMMjR2lVRRxwq35r8BdUScsqLOD7
vi07K4X2o8hRg7Dn4kgcu84iNncNbNMOxEoExBG2S1E+HDdWmgP3NVEi9j24CcnWIAbwAWyycrKB
d9l0AoANij+IVUyikXgGicDqaH9KZabPtAPLMwSTgKEeYXrmhJ82x88mfN7fK7N47PxkOHoT6qut
xe5qriRK2RMAKCBgwc6tJt9AZaEl9rkaStMMhJm4KgAVGfV4PF/62sNyfI4zHsPt5IB0F0EkI7d+
U4HRR2SLumacQaoHgpBINg4YLk9e19hHkZTNJklo2+zMosRRhWUTBxyLYZBWSOu42Tuw+UYpjCCA
1uPTldwXmA2ssIwBogxxVj7+qcy6U49QTjaPGckUSuWUifgicmEvTdwKJ5w9JvbcdJ0qKi0fgEmc
FBcG1FpcDrcdM8Qr4gW8JzFhFxpcmEJxSGY3+07haEuDwU7yHwPYMyS8+NPjqJ8H+q2rujEL1czr
31k/YajMuYBzT/JJHSwgcvrARDU9hCahsbeQ6AA3IGYwPFBcU2A0oEMOT5NlVQAZWop+q+04/WtA
+pTuyrYo8ogUbbwfuzLzwlaWKMu7E2QYAKw5GeQO1ItF4POud3cCqLiv2HGU0DD1aZNtsSPxZiiE
C3fc5YObBo6jHHtTZxwsIS8hwFL4KbIaUCkxH4CQm8Fn8i8BQjZLvnHHwn9ArRL2CNDrTeeg5tm0
ghzu83JTISOZHZrWKH+nnes3YL937NdA2DamOPcO67Gc7imbpjzIBSM7ZaJbgl7jDrCwt0DCppZo
z4Oop3yLU63m56RS/tyaM0h6SmSXU6wETjy/NdlRoZxWhQ0l+OkDyqDHIbVsFTo46XjoCdgDeyzv
UPmi0iBi08saLxSzt/ubZUn/zYhBdQgwKsgxsy1QDPOyNNvAIWZ2B1Rt/xT3jTqh5CjjwKbSy4Ax
4ewLT1uQ4Poa9VCUtpnMHnHSXO3KzPBelD/VEfoCWD99XIDu2uVN+g0kHPJa9R6IWVZWjGgS1rYc
QZ5lBZV0g0rBtmP1zDFrx/UNH8Y03zqGaB+4V5pAFOLcwwvnnMWYrqjs+6CD1QFI12T2oKXoh/yr
0YwQg+H0pvgGSbThBmOe0N+IfMROM/fdZoZV4aLPaUEFBjz2IuKvcuULsLK6eAexnEw2Bgh+8xY4
c+9WFGOuApjgE6SYstnCVFMrA+4SxGqgdicmYzOBeWhFwoFrYFPNtNu6Zlx/hWUGcm9lknPuDDnd
JqzoXpWygHqaLTJvp/TCIBgs8E0s1wXsbnZtAUBlht7AOoVzcqcbbpSLxDRw8Goa2mPM9zJuM/sI
OBb8knh0yAbrRIpXBghTHxWDhexZHDr+ZK40MXXl3YQWapSiB8eFPuqCZsUToPuq0zjnnAYQ53h3
pkkpDxB5MhwKZ8zSgLLUe8CobyAhBGkiCwv05CmaOB1CBCH3csdxiv/b89QNLZrvgCulsLRRCnCh
bfA/Bf49egLEPIFvlemdWxDnJU44rBIqA/MmyHzbO3DI68kWkJASmJw5RQW2ND3yUAOSlm4r83Lq
OSKxJPAbfFCDpO5VjKVOh7pBW+ZTxFjGUXsHl6YJcDpjPsXTYIs9MknumtQhd4WjrK9phWrjnJtJ
FTR27aMrZgLYEhOHPzG0V6V7viDr0NHrIQbHBGitwO1q6ycBIbjaeC2kRtBSNXdtbHc3Yzp9g2Dx
IptgWfnVyGcjg64yaV8vhJspbCHsqqD5zotfggn8uAo8KCsEOlIeccJYzKGFLhtNdWWAkpNS04hs
gKceoUgbHpOMjb8QItxOOzB0DXvj557sQtGkw4S1p2AIuo0NE+Wpipv7Ek0QKCbK34gxA8GiKovb
2hGdC6kY0ryCshyaNAJ0xQD8Dx1nbwIJ4ARVXg1gt5AxAT4x7VNnV8OQ9pJg7P7EwgDMUQA6sISh
WRtDcagA2b3odfMyNBmSOSC4IPHB7YHKvVR0+zPq2l4AIZezw+m5EUCwdk4VmBBgzQBJ9X8Z0lZT
rBroTpVZ8QN6Hfw0eM3rH9eXoAsrMD0hJosxS/amz0AUxWRlpdaLO4j2jmHuOhQ8dlHcwpdG5T1b
Oa9Y2H+8CV7e7TwxdY5lcrkhvkf1Qw4h8F/sc/0DEenL9UdaOpW0ta3zYIL848LTuSOguAWl45hR
VST51k+t9nfnExSgOyWiumglHKqFH3WiGn+v3HxhfalnxyA13PANnOLtAB77yj3LDCeVwMySD05o
cxMMLOWlG4Ojb9uYlQ+iGczT0AwUTIW8jJxWGNvcVM/Xf87S6738ynetPc52XdRq8HfmUOGzw5W/
lXPZ3rI0qXYQLgL9bKY9CIWWv3LHhR3zW83g3R3x2exyQD9glDCy/LsNn1DkgHZ0TDFhHaDaHz/Z
j7SduQW0KEiBA9l5nVtuEmGLG6wtVVTbaf5wvfGWuqp2egceZ53LmtDdPE84fQGcR4wTJK4xOLOf
u4O2GW+zAlBjFI92PjW+dZnj3GfCKiFimcyVg4WF16HHzyBZVqBm5qIAkDb2ZqBtcaqQ1bGFK7Ta
WQAjrWxlFw4w9CSaWDpuC6auseN58oRN7MGwBmiNi+S1SavpkPsdWVHFvB2yfbCD01NpfCmkCVF+
so97ODabSvB7wqS6Q6XJD8Cz8feO30Od2mblDTxoTlhJbm3sJBkBJ5X9dybY32KQWLOkXX5W4F5+
z4oBaPvBGSIbO6MNgHBeCCzwBDJUV2ygiUYiAeik90431luY88Hkwbk0FGslOQxGJsNucouNgSrk
trEmyNeZLe74bKU7h9T5TUyAd2v7aTgrox43CTGLQwG6cDiIFF/V0p035ZAVmxxS9Yj0kEpgJ9pB
T9iuRTIvVaLezkjeDcuGiwwSOmHsGh+YfQvrzE0FeG4EE2MLrrqbRSUYv6C958axTTvzMUFsQyRo
kqx0kI+TJzxHj+TJbd7YMi7inRpaBp4nGL53qBI6MgA3Tu6I5Td2RDvwYKE2bNtnZasi8ke/39Gq
VthBTLkVDZnnAY2E8+mVn7UwXb/92nft4iQcYELk9+6laKxdCY7iA7ScdvSp8a0n+fW5ZbAxxujz
4BIIK5Ew7LKnbotN8JrM4S1+64PhoGf69TD4Jk4y53sJclOElzpta44DduYQ/hJL6HOrbB7grW3m
TVXG/GfvQ3GcjSZIh/Y8HYWNjV1MJd/NQwcnZsvimxjYS4RVTPBkcnZfuUI85F31Ij2Wbq+3zFLJ
y9Hm76SKwXMUqPfM8dxtBsj2wkLlw/YfG/bckXvp+C8jBVkDYE9vz1KUZuwUQMMaa+N7x2LjLSSy
GHqxy764iecFdsvWMBkL0+YFJPD+u0n5OLszQ6PGtCYPzO8htsBZaWizGf42SdZwNgvTpqN9AHJu
Fjn3bbJL2HTPwGvd5SD3AXruxQFe4m7mcDVcb/GFR9KDBguqgP+u7HhnylGdJ+jCQuwVh61NkUQA
hmj3D2HkfwW2uElfZNVWfzsdW/Ev0sWd+gP2sfwDKkTd/p9tX74+d2BK6P/m/0PUhX3JLFpmXcDD
C5OOhrl4+zf/cC4s2/+PbwIa5VoEeBr3IoP6B3NhWf5/mM0cmzLwLDygLP6HcmGb/2GO73uoyTDb
w3/zP4wL9z++5YOMQS+IC9u6SC3/F4iLj5aMQHDouUlDB4UOdIzzefSHA2QZL7Yo3BDQJZxqWcPG
mwTdwiP9+13D3P8zT72HQXw0AIjNdA8uHTKshGM2nXu7e3Wd8ueYjk+uia2h7z1nVr+Cvfnw63O5
z+Vp383z5pQmHA7B8Yz9IQw0CEm0HkZJ+K3Isu7BH8zpoULOygnmY/IdrEachzYqSW5gOyhAW6xK
8xFY97YIhLf+8flogXn5UZdGefejENsxDalMpnNJ5TMUZHaEhct8hIF0LUr2o0F/ucPl7+/uUEkf
YjHZqrNlxPuGDGes/knU8eln40DWd/0dLt3k8njvbhLbE/j7tKAH0tFQ1VVkFXvfpBtDffIG2i7G
LbKWpODBng1oHl/Bdhn30s6MEHzi4qFTxpqe5S30Uf+WXpoLY+v9kxCOUCyS1sOZIdfim1tV1Zbg
+CPk4IBukqpV29p1Ub2SprVHbIf57Iuk32KQegBsm0Z/NrCx+oFSIbymXA3Z4zCyDDl40k7vJrBW
7UCB0HJMGtWs7FE+3OxefrL2Ha3cAvLGpFPnTEzJM+t8O/KA6v6KYzWV4HweDPNgpH7xNNk1xaoY
60DA9eHJXvmsLLaZ9qmMLTnDH1eps8jBO6fJfeO0L5U54RhpCGrRhH3j3Q/uD4rYEoKl7SholGZs
46n+MHgDclsBBm3dB/jYNkaZ7VKy0jRLo0v7ttYKLltjRMuo6d7kW5PeZPXuUz1eV+a76nJOhePl
c0JdwATviiQL5hZw57pc2Rl+tC7Fa9WF+baZDL5t4A6u/O7WN86wouRZGKu6Gj+RXBqNwFDi9fea
FUELU1AW3zK5Nhks/XBtxsF2IstdCzdoEMsi4efpu082iTbNWFAOVIAS4adbDyYaXK3RYRY6iq6y
9/se+P8hoacGvteN2+c3beEd8gbrvevdZekG2rRSMOQlJEhyOLujbDelguYQaH0JWt90f/0OC59R
3U7oibStEfBDTr2J+Buj4BBastfKKI+zxw+tj2Pk6zda6j/aaAfrAEBjGaNmyqHSwh4C9eFNhzg+
m/y8foelDqQN274qUqDpbXqCw3YvxnLXVMXKYmPh0rqZz2xAUpjAlT4VHF7fDAR+mPL9lZZZuri2
wjAqxuGIwMVj08YshgpjJCZzhQW60IN0bB/2pmmR1KALQL5wnrr80ZeIhp+ax+ttvnR5bdCqQYDZ
mcbkxFPyCPQ0wry8B5PQ7ecuf7ntuwWCGhHz5UnPP1XDtM+s+KSMEYVXt42uX3+p6S9/f3d9GzmH
l3wK/9Qga8fKv8lmWPnlHy6GbabbTDKzsYcSiZynpPStSwjhd+oOP3nOb1tgoJHABFkIlZ8bxLrN
xECoRIlATe80GTn07tzbpbx+6RrxmJV1AePzvPJUC7OF7i9pZ8UaJ8eNkCt5asx0q3rQAXgcH2Qj
RGjV6drq4NKBPlhQ6VaStkV8Vj/gThlkM0Ax4DYxdeeo6qpjlwI69KkOoNtJrLTMBzj1vVPnArJh
MxjNqLNmNVroXbqRhDGzS2SD3lU0hns0K7DKJ7P9jDQSH3rdOSKHvE0bmApPHX0uxbPbw1T2U00r
k+lC++umEQHpcJuWKeaN6qHsbvCZ2w4OBD/tuDL0FmaO/zKLMGewAbEhp7JycSKrqj95ZvRoIO6v
cNCWHkEb3CVkEwMAKuis9lTu+GXRgm0TAAlVa+4aBFl8rgtp32iTDY4C6IKcwEDJUSkhQVY1z9ev
vdRI9r/nJ6GahLt1Q04qpnTPK3tjOYTtRgjwPncD7asMfX2CcxhOTqaRA1NQxFFjAIwg2mLFAbc0
BrSPcgLqzAxtqH8ywYaBFseFDgBV9+u/fuHiukkBKV3ZBJG7f7LswoDTELomREp+bsGrWxRU5gC+
OQDhKtshQFTPzwrpIAGBCQyBM3LlCRZesO5FmBzu1G5F0Dyp823o7Z+KN88g363x6Jeufxkb7z5w
U5UNvEeA0yntzohtjTKE75n9vL/e/gsjzLvc9d3VY2SgVYXr+6c2PVRwVHfdXeGSyDCS7fUbLP18
fQgjt7hKsAk9FV36UjqSPeHUU34Rqm5XRu/SHbTRi+wWSt0eL8BNEGUG9AtiGNRoR4kcq5VbLLWS
Noh7OcF3m+IhVPzstcYW8e0BQgtDOKc315tpaRxoo1iONZ/gDKjPiPDpviNT09kx2INWKoEfloDw
pfG0MQwLB1wViPE+z3DGgkrVFck2VkL8ojDl3QJNRn4o4ZflBiI/BUEo6FYgv5BWfU2QwLzyKz70
juFX6FaANjaphcDM6mwMbbYRfJC/L4rWgxNzKIr6InPSQAgzTQPXNYDNcgXWDMh7g0ACsTDuroYg
55S4JH3Ie0j/hJjJidpZk0RzOsX3MKr6R1PGU+ByI47SJB4BzeDEONeqWf1oLywL36yT70ZMiYQ1
sACpPDuj5BDYzYRDxFzPFEFlZYIZkkBI4wVIkoMGN20dBBZf7yIflk0uzXdZ0r27c45SOmuQkHNW
REVIBnsaG/9YqfjIKLtRjEd5kh0N56bDz5IVuRlbaNKSPDAsf9enCN+aUSSlHpRY13/QwsDTbQo4
yElBF0zFGWwmdezcxjsAA2XcAsjSrAyLD/kPl2e+3PvdMzuo/JlIzhRny0NG1S1LBuj6cgGrxWRK
f1/mQCVFLtajSeRf2CcqNcAHEx6O4loIqG/Sop7Olm12r9ef+a1k+cGqVi+qF9B8VrZRTicwWLb4
mEfp5vGeBvDVH6DVD8QuW5lzlo6t9bL61OdAhqW4E4Sq7En8zI/IsKb3ZNO+OH8RDdnxEEZJ/nvl
wRb6tV5atyTGUcVxO3oD/t0tkChNpHCUGajgJbudInvLQzKGzibZjys724VJTy9MZywjSlXVdOKj
++USJTR17teVx1nonHrJGdLtfLSxPD01G+yYw2LThmOQh4Axhk5obcwIOu6VTrrwddDryPBzAVKO
dKNTNiDovSb3borUZZ/WG2MwP2Mnw0B4GyDvBgLDxq2fWY7X05j3GcJqZeodPVetQXkWHsK9vKN3
10/ivFFdVcMjD7BcgB1vEiFJtgjm2IbeterXzvPflFgfDCBX+1wXXY00IIeVZ5xH5r8w2ZdHE9mn
x5L7VjjP9txHKNBIcCpgMp4wn2xx+sEjbPPluVJT8T32mvFYTlP9F8GmJvIHTSMZkeecWwA7Fkrd
uxaFhJUj6uBEESF9342WeRJ2ZT2V8FWFfcahDQfRbvrcLuXNCvOu6VpDukr6dDxlDsTS1a+m6zcF
vGGMr1l5lzqztjpoXcx6E2XjqZMXmmVQIPnYsL9cHyoMb/iDF/JWXXj384fSN1oBceapV333s8sR
6Bo4MnfuQGP0z5juxm0TW94BKnOQ2xxmrcw4Cw/laouqMfWdEkvx/CzYHRi/56S6T0mzIhFb6s5a
iyFAFzHYbpGfh1KYwClOIP0itjsq8Z08SWOq1xRJHzeeqy+sLMpmsDuhJZKdG1bQhiPqZe1YcanA
819mKgSl0WEuq3PNKtDAhtBJcEg9//UagPOcO0Zx5utDEvr9ek9YaDTdNNW3VQYFfFGd/Q5YhRRZ
xfaXMu9wvvvwuRtoKxjW1wmZ/Ro3yI6Jee7Sc2KDE4HRev36S99M3VRUDunYdZ1VnkEFnX/P00y3
EjWyqE3Mco/gd+sgs7r84QzedK6zFGtIqspjldjymw8zQtRdnGtlI4uVL9xSi176/ruxZYFe3peA
6J4zSfdiGu6Ai3iB3/vcp2JtC/0h4B6fBl1pRGuwTZJeVuchHCOxbXYQdG3dDdlaURXSaAxhTzmo
ndrJm3JnRGsotTehygcTh64+QvUvRjkWy/kumjbe9rcV9Lsm5Jsq/KOCH+fzrRM+f/sCY9PGDGRg
B19eX9fw2Qtzh64gkheDKauy6twM2Q7sMzeox+EBjo3t9Y60sDLRNUDxWMeOCeT+mZd1/WynVrnt
EK27MmksnMHqyp+sQdieiTyoMzdvcv7VIySs3Yd8fsF6/vrvX+h3uuBHSMcElQF36I2hDEukLARm
525600G2ZbU2Py28BV1APrK8ZFZzmWRVsYG3BgwubFvp56ZwXS0OoMFUQp+Wn+0ZOczGqwKKmgJT
Whsr+9GlRrr8/d3gNFtum+3lG5GM0EWQNALsM6rIncEer7+FhV6k68E91D9LmvblmaXOA1BeB4+s
qQuXLq0t14aEKcxaKKsM0u/OhpdvergVVhY0S+9VW6JBFdlkFjKtz2ZS/5lV+6PjxSG2szW22dL1
tS+/NNE/S1Nk55FbsIXYf7LYOkIn9ed6s38I0MSE+DZRvnuxZCIl5wwL8i6ao3wjtukG/fPQ3qo7
Ec37FzCKtlDbds+gFoZIjt31QR9mIciyobPyJVp6P9q6wGq5ACAc2w8XEqMU2bGlKT/VbT09QrKg
NZVQJrLjMH6z4MmpYLpj9WPf/b3efB9vBN/yl94PC9/PkjzuS3b0iW1HhPXORiDFPYI9BRuDyRO/
DenIw2xTbMWv3/LjDuHp2huRIc0ZX0h65PQWicYuvNrE5isb6Y+HOYRz/x7m1dSOrjEqerRM+YPK
+sCT5GQ32bfCHVYkZku/X1ttekCHgAM302MOIt7guqfMq7+3oNivtM/SI2i9abILzzZmnxxZmxMS
1KY//cA5jvyaWClydTq3Wjt1WLiTrm4BqL9mcSopzpEgHka0eEGQdw1zORm+Xn/XH3/8IGX89+vI
jKQGCMShxxE5oh50QgWs2LR9qlsjwP+50mJLd9FWmh6Akzmwq/RoW9Vvl4qbFhzpLTOHpz7vb1Tr
9Nvrj7Pw6nUIpTd6gO4m3DnRKoOD3SgQfNEUITXM58/d4HLjd5MZYilp4sAsd5po/TUXu7jxvhJv
ZaZfet3aZ8SdBoRgmXjdToLwAIUwY/rMEVoPd+vnfr32KektBuOyaOmRcO8ArnkXTDCdx2n84/r1
lx5AG9yzkeQ4sEDzz0XqIslUNTcezgiDBLHsuwLEps3n7qONcJLHAxsw5R2p8wTXR9hWM8K84fEw
/ly/wVI/0ob4gAPqBNFU82lIFFC2VL4w7j1l2Zo2a6GhdP1LjCACxbnNjvgf+H2T0FB/C3h1q3nl
Ad7Wlv+9HfB0bDVJEBFi5lN2AvrOfJx9u7kHo6pEeIDt7LHRr4/+AODE7Pq8iuIGgd+9ATscUPVx
ZJezsZOIu9hBheDtEpL7ZwH9/Y1htWlIHQsiJtWg8jVn3MA5O7f2sT13YdXMKbJ5DHhK3Wa8nUaE
qRQ9Zz/whYJ9u2uTz4REERuq7H8PwykDTrgc5vSEr+McTlT+zFMHWAgYmK93gIUXpOsYaqcqbAkL
4alPxI9YjXcizsH+gVfQKN01wOPCtKjrGQyD5/mclPPJZ7eZPVyYY0Fu3lr93ZSS3fUH+XjpA3TZ
v1uqgL0MvlLfPtV5bCAxBMEBI7e/X7/4wmbX01UNFVC/svcqdnR80sD30uZR7vaIAGk7b9oXU64e
Y7DuvokWu7epAHJqRgzFPfx89Z+pqfkWIah9CuwJ4s4zKKooPOQ1CVojwXLXAhtw4Baptw1qCi+I
TxDjyipkYXzrKi6X5x1IHQM9Sof9rYjC8SqpNqPvrawKl65/6VbvPhNOW3HAluPxxF2n2RVkcjam
AlTIcYz4c3O5nr3kN/48epZHj4oa26SDq5yn/MmA5z+6/nIXeifRvkb5lA55CffDkWas309eGd9y
6X4DqwHAVo7JoawK8rnPqq7uKlWGQueMD9Mw3yTu7yopg8ldq9kvPYj2VXJKDkRp3GWnWtIBrKEk
YM59PLKTiH+BfbryPhYGmi7lUhefiGrx8cYrp2FM81OXeenKu1joT7q4B+6gjAISNJ+UC7q5+jMC
GOSLr9df9MIWQ6emgpBCLFClMwifOveXWQn1q6SD8c2BabvZOkUsSpwKls2LCQDH2ktZmGD1ciVs
n5gEXCyi66EJxYy9PqaRnRTVLdCfj9cfbOGV6OXKGZFWHBSX6SRtgvyMWlUAcq8hKRdeiV6iwbQk
AVLwvaPZozCXoL4EPFy6gajyc1oiT6/NWD7ScGpZ+0dA96N+qg9IKInSdM2+u/QA2rBA6B01SgRJ
nDjOl8G9RPEcmWn9yqnawtV9bakp6m6yAVfB7DEBiJW8CquHoOjL9Re7dHHtp+cO1rGqM7FQJuOR
x+RJ5P0B4TMro22hb/ra8tJ0qrEgwiNHm3zpyx9ctDhPS8JiXgOiLXRMX1u+tMZY5KWyppMz9CbC
Z83AUcjX+FTj6CIuEJAS4pXYvid+chg9+n0gIBmVlvjUaab3XzquOp5nUaJ1jOwSUvJA+jjIvb9i
LQlhofV1CZeflbKRFZ9PVnqOfdS4xZfZvyuNcuXtLnwOdJZs2iI8zvAabIJKiGvikZyNliYhzsFu
Ve1+iYtiRfC20Et1NZecwEKojIoeiwzMeC9HZK2F819vXtNaLXQj7/L3d6sMNg5N5qB8duphMyhy
FOw+JybxPG302raQWetgm8thfAwBnz/UiC4CJop8sm20EWwnPM0aPrNjgoni6yVcIaxrf9qPoqu3
nxsH2ij2sk512XRpfq+9pXb3XGfiuRnWjhqWupE2hkvEXcgENLpT11G2nwcAxnpDgLWdtOOxBjgH
kC35+/qjLAwJXaolUsiueJfMgFbdWdwM7PJMPQ4L2dqR1kJX1WVUXd62BVOXGQ8xVAXyvDpKg8Ja
WxstXf7Shu86agzSmw+mIM5/OgJrlgg6zwzpvHa8tHR57U0Dua9I3Kr+1OJsLvA8r8QOYyBhQgZz
d/0NLAw1vbKcNj3js2uVJ4kdr3BhWVn78QtX1qvKE7MlEGC0PnHVxAD0O1mIGMiVuXrp4trxnlAD
pP3MLCHH5wFvvhn9y/X2WFgz6rzMPPVARDRSrE3M7gvJp9uRqXuStCpA9F7kxIUdWkm5v36zhfer
15FjUvC0zpHHy9PRwmESS8O8LYwI9aKVk7cFMSQYB//uoQCXAWZW+dNpGLts6xcEasG0jWHQtKsv
ICd6e2Pys1MJKegDR1TlsRp8ue1r3kfc52zTxaXaDtT0O4SB1fTg40A4AkIWqsM4SeqwKJPyCTOD
velLpO9hZQRxLEBYX6+30NJ71kZAH2fMcFzVnLLKQHpQ7SQbgXzm8HNX16Y6Q/gp+qXXnEAuAJmx
+ZUZ7tP1Sy+8Wr00ChKsSszMgXgKGljX7rbNPLy6tI4+d3mt/1vQJQFHR7yjU6kOExpiF6vMieZ2
7RO8MDPr1X5PyGk0FIUQVv2QPvwcE9TsHYI4AQP91CPodf2O+FXX2iI7TabzAjZffGwB7IqkcLvN
9TssCFs8vX7PgSo3EESOT9lFmIvoVbX1UKfZNm0vAIJj8C0bg9gwZLceuYWoP6NIycoMtdCAel05
7oxSNWOP0ty4EXEStu4PEL3DKf55/eGWrn/5+7tPj6ytLp/qrjnB+wY/vJQVzGMXqFvd0C2QQNvP
3UabP3yzUTLpDO+YQ3xBgHHJOUIQzmm1pjdeGiiXkf/uORAbnvYuVHInQBMR03mLFXeWrn3+F6aP
t1nx3cU9ZnStyPP4mOIwfRpByo3XHIELH4o3WM67S9PBGyuAyCq8Xxg8CR/TsLeQlBAYhj/vp3ZA
PAWLx0eF8JwVqcLS02iTYWOApEYlY8fMIvG96cfJBhHFa+DihXXfm/v+3QNdALeG3WbQeUPPXttO
FHtfZhqHNa2Dcf5MVhsOuHVhc5w0jTk7nnucG8MPDW8A6LK1V/bmCw2ka5kd2RZIs8PFW/sB0v4/
s0Ffrw+DhcbRZcvMyvpaSMRHFZ5j3OKMco99rRk6JiXIumwfCl+srAmWnkEb1ywtUnyv5xpn5+oG
YkjQv9ZMskuX1sayMAfHBfu6OjkpBepb2nHQkjy63kIL41iXJ/cNonhBkCbHHP4IGDGZN934VYlo
uMIQf6/f49IGH9R+dHVyy7C1SimGs4VtlZM3UTshZ3oYA55//dwdtO2bD6JuBemwdUp8I5xBY+5S
+0h9BN5lK1setvAM2iBOcNgye8itOSZSjSGHMgiT0mCG5ZR1oSesXaPMF+Cyf8edXHmopfeuL3Om
zldWFhcn4LGB4AeMtIW3aCg+5dC0iKl12YoqxUuTyyNI51UQY3VJWkwalbJWlgofvnfcQOu4k+ha
pP25zRFO6Y3LvoMyFTr8bmbfr7/1D/surn9puHdTXzIj28eBa+yo0vOF015kLy75lLkXF3f+ffFi
JAgRH0p5hMG+vO0MQ24znM5H13/6h58hXF3rsJ6kYHQPgzqOiFDk9lNqGSGnVtCRrRtvsbVb2Uh8
2IdwH63bMtr3gE8X6gjm7oSQbdWeMqzJt9efYunqWg9NfCmRRsKaY1+o9v9xdl49suJaFP5FSGAb
A6+kSl2h00kvqPsEcjDBGH79XXWeznCbKqk1DyP1jIBy3N5ee33nIS7ZPpPpvWD54+HDlw5QumyK
mKg528PMd2No7eTFQhxxqSu8OrYn9/Zv+HgQ8aX/EzCwMinmqdlnMd3W5lx4swXfO6NVP2+/4MOV
w4Ct0n8HErdQQAkWT7avSdwEUyoAtasotOBVR9P3rEm4Z4vmvR3hEUmbBHb3t9/78RDjS4cnWnHe
t2UMAXMNLkVWDD8dlJ94AhWXrsmRnHZEheVMsz91LMMPXUz3MUJhRZf15s7RDZjU1XYPt3RS38nQ
fTzWuHP9+z+TnZXxXBRyyvaSltJ1EgHgL7iXn9m+8e2L2Q6IsKN1U17uayuNA6EZ4gztW3lHAfbx
iQaPX0x3ZvfSimVm7WirfhkzUyA0mpeClk8GfGvcMRO76GpIPju/cJYd74yAD6MfvHUx+ZERKOAy
iRIamAgUsfJ4l0Pwfiaz2lIoVG4Ps7X5s1gDJp708D0zsz0faHKGwbnCfSbs8k/wObmHy1t5x1J3
FjfCADhTgYeXvqoI3vG164h7ZQFrD7/On38GVi0be4rgMg979XjeNCTrfVACqiMMqO9JWlfG7tJb
Cd71gzQ7pzkYwj52MRCgFr1zuIChF77z/6Irgy81ZrRlAAD0pbOvIH7Q3Kgt6ZlGbT67siyGi1XH
rddkcCYG8qHexCibpUgH9PCqyOPeZzAqG922bCGISnvy3dYFHY7T3CBxMMC1XGyJzsunEeEsDKtJ
Vv5KOqNuXV7X4kQJlDi1Ac6eG5VtezAg7rlevvSjB9f79NAB8eDNwklwftYB7Ygc55lXPcgWIiHs
DIftKazmrLvoQGgcZKmnxwJ283sKWDD0FyjsFa35WOZR6pUDUV+pbjrhNFLsxyk1XvoWV//6POlh
xFAA6rFxTF6yJGXHTrXshOtQzadGyUFQBF7YcKo3J42jd7MDOLLTDeECCaFvZq4Zv5gqtK9KNvSN
N2YWplrOxlAzNVQncGk/GaQ161Nl5irx0kYNF8CMjZOuwQauGhxleKigRmyep/ArcPvILh7MGC45
Xgy8A8xJo5G/prFmeJGlGak7OzE5CmwJPlbmbpMrKA/dnBc5hRdB1FxzGjSo27o+mUnWPs2Ww/Zm
07bnaCLyGFHo6SOgO7yxmcyjVLbzmOg933UWFqwerKhjNMTmi9BBmI3yPL8WUNLN5JjGD+kYIGDR
Au40TY68X2aKYpcWdRdGWVT9LOWoB4MzFVvLNtOdATXeRipdbKyZJEARGc67zTThxokZB4Uh6Bio
iaGSUUJpDAZO8tWM+vobTlVQQemtdJSr6ADodj+artDAk3YJbgDxv0ZAqszpxeaQf7naTCmgHKJI
wX+oeLrp7cnZVnWFwafmIWTAQWx0Skeg5oFvqXkUbUg3I6Y0ZbEz+sgIcjFOD60jhkPD4+QkKyfb
1rDVhP65Yb5e0zZ2cdAZv9hga+yciahH+O/b4RhxXruKUCtEyaQA56yAxy8t6uSQlyz3aglFbRpX
Y8C4zgOJk2OI9CCKGUwxIkiQM6yzzZEEUzNEPjexwWow9z1rIkapi9bGR0dP1PeuurqpxUn7oBwD
GgMaGbssrcfWaw0QTZKZ8isHw+pDzqUKTWSwvwO9Evnw7uoOTWe1OxHVzm8nz5sTckYjbLXsPkqw
y44d3JhV1w+eaurGBlc3r0AKneOicU3FipBMtukC3zR/neGLHkS1zp5lF7NT1oDvB8/f8pDjeAOi
FTQ1sE7syj6o0kTfdTUpvWaArrvpmnhDmqR+5lORbsqy0j0ElXk4ajJ7Ngy72DgRL9wiiZ9iTELX
nG3LB5LYOMxIDrqAa/zhnFs4eEuwgEwA9+AgPUwnc4BBjMxnA8XDYnDLPqt81RrQ5pWjusCdzI53
Bh3s3yllsX5oGsVhJFnB/yDRdVT/O1PswxAbXntDRIwrKkfpoJaZ4qcBmZdvw3LGHay0AkysNw/Q
VQ3hdWo50msdqNQ5zDkaEHjq9ymDLFdJle4EZW0A6IZAXq5OfkdWP37PdGd+SeYMuHXWjL8VoDBH
bhfkvey0YVfrdQWiL+PbBCad5wK6IW+iovHb1HCOaZZkm9ixuxB+xgIn0sSkwkuI6o/QchruaHZk
G5ngBJ3zIkJZlmj0wqXKhN0BA0vwndhVynca/lWCHaJwOR9nMC9x05Hk8J6futrX5hGqNcuwenag
8HMf7kRFK1vj/2mIYH9Xa9YgDnzsR1evbFSQ6bDZYSAnbT4VPiyVky0ck7Okr8Uhr+MQKo1DY00H
2ZifOqHwpW7SorHlwFunOfRDRCENNTcoii7829++ckBZ6iVNmptYxKPmYOsvKcbVFJl+r1I/1z5l
X2Vghvw3NqETwHJWEYuDpdU/esc5OqZ9J+m20rf29e//hD2ogNH1LJuivdlxM0AFRA+tJ0c3VF3w
qeZZuiciYx/1qqoipEzUhonoXQoqvSoffkZFe6/Wby20WgTuXDg0S6OhO5CxuYC3goSMutNCK+Hz
0jqRGSXCWFaKQyu96dgSL818hM7WvWL3tU9fhOd9mWmg2JnOXjXlT0L+sJw/3275tb5dxORM6gBM
SSYOlQlQzpABmFu5hnbvoLcy7pdqcViTExs7C0ZlQR/zbt4CpRZG3fRGm/hOWLvSNku5eJuM2jCy
SBy0/puZvljV++2WWXvuYkLVk1N2NkvEoRHzo3LUF6OPn24/eq1Vrn//Z0LJEXlUo4raA+zpA2I/
FEm5c4pTM34GzWqBBrSYsX0NfMqco00QJmf2S2ltlHm5/e1rzXL9+z/f3qL02jQUHu2QP5V4JtHu
9nPX2mQxO2vsUV0MDMZhtJ6REAh1eJLUIIGZkAfffsPal5P/fjk2eE3LR0McBhzaAVAsCTBU+Z1R
yO3rjPngcLUUuraDgL+WmKJdH0ktJHERf1FFbW8HOmbhaMR50DVEBaaZ1PCnMLPkMauBtYfAM489
MyLJGIKxqODLEfUXDbUuIWe1cZY8tr7reVu8UV52xxyVWi9zA98G2MEh5pIqOZZI9Z5SdSVlNdO8
oV077yVp6TG1uhm8QOjDiDtXVQMQ4yCN31OtNcGQaX9KQK3egUJowOwQaeHryh5rH+wjUMkzbncv
Oh9SJIRQiXSNs+zBwnm3qHZzWo27XlBSeM1sqFOSkMwGQq5t0G1cj+D0roAjma124yiahPbM2JMk
PWhvfY+L+AwOUW7FqNRcDcpcX1O4Qo1RyNEVgHFpMBvfDFxTJ57N1vtMC/UAilsWWlxMkBDPUsCN
SUF3q3HYGMBELj/i0mP+3lo42eG+v+FuI8tym8huHIABN+mPAoA1oO9Akg+LVOAI4qTw1I6aojtZ
URydEmDgNtlkZE9zPA1gqPW55jpWlhw7zNUYSLySHy3cmf8YWxvF8H1hbbPEbH2AEo332U7kT5PM
RmgkFtAjsypeJkScvjHHjo+6LrrHsZr+BKgnOzhwCXyFOrD2RRvzPEAgy8IiEQXOsf0YTwGodCk4
g1HsFVYzeclU/05xBn6bRomTO0AATyXXm62ZOMzTNZJ+zzhkJQRUrC/JRMdnpgBfgW9s6vhmmSKu
tiQEuPgrcGQ5zEXKwdzkVmw9m1E9INBJm61dKfCVR0OzHb8ULHmDBbBz3X/tb4J0CQxKGxDEXE1W
8sSirAK+0cFdbjvargZnpFMEwNt2MGpr10ww5vJVdCU9FiD6HPCZmXHgMbCNgQSFsPaa2hqrwIrz
SQ9aO68O2DjbPTdN9ahUPASzkc9hnrUClETSt71bO6z7TuCBgIRB3zpfLUwpCcAb2FCOqvgZ5B5s
t4ZZ/Mhm3fnT61H2c0LG8ow0YFa6xCLNKxeVejFKvaFXhtpchCa1+XmUANtNMTCMLrSg3QnZkW4/
mNcRMJvVgTTUuQw11327U9wDNC8Li9wyArNN2xYGgHRyST1qYVdNzVaXkfArlhV7WjJIDmuuNJxf
ab5vbUhbmNGmYdW20FPilOYjFDGRmxDt1rL6/kFiXgfcAImRd6bamNGcBaUj0hDuVNdDBkC+1dTj
QJ4P5KEiDQ7Rlj5uWtUWAN/CkGQy29650ju/kYKBsxfXleHLqRbgMcLY4DGb4sxLrbl/vB4rLlip
Ztz4G5MvwIyCBlPNDUauk6PksOiry5RH2RO3RlO6aADA8IxUr70ktsWuGMgYqmjujpXRFTucCO2X
BGf/sMSc/RUzLDk4yQxuN3INz1U9+NNd07wmtmX+KCrJfFln8ljq3AqIVUINqPUx1BtKROjyUlHx
WNpTnLg5pV3nEq1vt7Aem3xoLbQAN10Tyo2Y7QrGyn0uitmDukB7FINdgAmqtfYm7635DY6+xXYs
0fIRLdi3thzL9xjVOUGBBQ+IFH1+zpMo+qLPVraTRgLuYeKYsJ+fWfEAaKf1SEYHWGQ2l5ekTqWf
6w7fKngF7SMd3SsyHp9LPZFbyFyMoCSTttUhWQuoivm7Ddd4d5Zz/1bkyQwnbQpm4CwE9+KoT7dW
3WTB1On1K27sRr8daAuWZ23H+xKrddgwCkcHUmGU6yNOr0ybSkDDqyjM4A30CgzvjPojEzAqS9EC
zkViRGjIG7fIbRwtkbEVemJ6smjiLWuQwCt758U2BhR5a6BNZvDr3YJwF+1qizkXu+ZgL6LQ7kq6
swsRtiZkQQbL1KVF6Q8clKbp5BQ8P2aOrkqfKYuFI6MtMi0c1COqo1vGmD3o9Vi8AHBegBwALZ2h
V6aPDHf6yvS+2Jg8zg8WlPtHmPXFj+WYgg9UtU636UhdftU6o5eeicm3R6Ea8hKsaDcR7jB/ahx4
uQhqKI+Klmwh+YnCucYUIGWVe0UZwb+tg2hNh2fbBr0r3FRLIUw3KKgAErFskRYRcSkscHZDB5sl
1yoFRK5jOSDTOVpfMon1JM2u6fyKgfCYwXz+AXVQ8uvYcIUIKrIDUUPNMCkeezUKaL82TB8DA0b1
gHlrfDPyLv5WRlP+YFhDsumjWj41KQxjAAGi21Hx3gfvF+dxkJ+9uCLdXkfK/aDB9wRfQ+wp4Cxn
YVQ6s5fnMYBLyKgaoSjBnpTpWOzHRFFPTFa0GR2Cgocaa4vmzO9Gx+MfqNRSAdzkzAD/MXJTGwoS
iJ9ajKvW9k0L4MUcsdRZV7i9Qj5Ta38lRTVu+7g1v2D/IYeoaujsGhKrSIgbjhdDUyKIgaonfqUy
NaL6JCkueT+qsEaF/QOy7CjljiRcd4Qm+jfMD/atA6/yMo9G6xMmmycxdmQHTueMcmkCFaLRghYa
0ekJ1yfbpEqKDaIliZEj2APmLruUk8N/gulM/BoHzsDK62aLhKM8OwUV2yyKqFfRpNmoqbN3sidT
2JawCUwajXhR3msnBKbGVjJ99nmnurMAivmSZpn2LHIiXntgfF8HwIlRldJckqJAJrXueh9bQ7rR
WdVdt/XhIZuyOVQYklvWMR1Z4Uj6RoRtvWVpB48pYX9vM2wAPk9U+QDUnnPsJYcRmJ4NoZo00GU7
pNGwt6eX3CCA22otUmvInX8R8Mp+y5H0cxsHCbVJGA5MyXL6yHXTeLSyvL7wkWS/J7sHNMQu7ANI
dE9mLrKgiVm6qW2Y88QTMZ6p0Wi/IloXz1KV5kYHGVKFLVYaUBnhPNIXhnIdZgxvw2STP9Zgkz1+
sArgatnsEqBQn5AscDbOPIGl2qFmlivCfkmzmr5Dc24Edt9GIa6iKrczGnIEXov/rKI+P5qyml9j
JGMBqk0q+ZzJOH1rZNX/wTYPNylojYu3DCSBR5lylC6hd8kTz0G1c0d4qlG3y2OkDp1Z5TA5zJuC
Biwt89GNZVQhcQRvpS027A55L4NVpwRn9VPf5s4JHs7Dw5QzEqB0U3sFXVg7jxC8CHeG5BWpQNCE
/ZJawx7s38FnepFYEB5xe/QHpalXlGDWGOt1AygD0LFJZ8oLLi0AMmkQgm1STUfSsyBfDFi/eZXi
xcamtb1xkhoWkV1hPFZSFccKjlYbwLmxc2U1fUDFhfBFZcenlEy4IYGOYQOAjXnJSZS/xqpgkOvx
VgYxG83AaTXpY3Omb5JRCzuI5diuQqJ4C4dZ5zL2OvVzojGk61U9BWg/51eUZNYz8tbqeh3TByYn
xkM2oJTfhb8Ganylo3+z0x4VSsVoQI9GyM7uuLGTRZ8QdN40BQQmJuc81cvWLVpb4W4lMvwmVZWv
ger4ZI7wOAgI0unnFO63wHjoemjCghA06G4IaqDnznVipicwSdNwzgbrl5YCsItUNsjeWBzYWW81
n2lG4UJcmV0sBJwniWP5706fCgcq4oa4TMX9zpyQK+amQB1j1LTqCLph/lgoKPYqoeWPneYQBrtd
OmGN75uAymlDLco3JKrsDWWTeES6gr2QrNW8IjfnIGPNsJlaXCopURJU65sawnYDbjNDo9gF3li6
Bz9//jTRFKb0U0xT02e1k92RgK5kT5b1h6RqkeCPSHNIYCTaTd9wN+hiMN0+r649fHEipqOhw26M
QicWwRCi3lftL5nduWZeOW3zxVm4QwJ40hSe3WMcYun3qAW/bH/oc+/2x68ctpeFaHUNq1QGRMBh
MrU9CJBnCxDXzz16kbISbaOzCASaA1YFbPs4gdzJha1887L8bJ475igN4jOua/thNl+bMn2//c0r
CcJl5VkqBK4WFIOxi8b2qudf4cn6gLsCOLJO9EVE2Z2fsDJmlhVoNsskareS9oAkjQ8lgUf5KavD
2z9iZdAsy8+Qn3VwNoRhUIpIcyRQOcEJvba9WY+D229Y+/zr3/9JLk21hMtOcjWXqHB+pKgF6PP2
POryXnXYXy/ND7I0y8KzQeO51krcU/SRWwY4QOVe4pev/Lvl9Tiswfz3XkLo43TQsg4t0jvHUl0l
DkW3z/oGNFasqqCMCTgM326ste5YzOFUK0bbtuL2YJtYptvBxaHFNQhsje/JSddG7TLt3NljZQtk
zCJrHLyaxvsqbbdZrQ++PlrKtVIkc27/mLWeX0zqssxBuR2he8gklE/w16pqDwD3Tz18WYQGJ3Q9
m3Sk50X0XDHcEpudG7ef0rcbfFmBpne2Nhkav6bQe19Lv3IGcxqtdm9/+8qitDTrrpM204raQEBv
D4GGIL2DRv/2o/+qpj+YDMsq80qPEKMj37jL2g4pFCS7Zz9RuYTVoiHNH3Zb8C+zE40NLNLb8jT3
Fcz9rWLaARPL0yBiUEcUhHSIaUftlypxiZ9AvwbzH6gtkm68ZxixMtKXBetgO+gqLwa672dYjORe
isVhgr6Ck8/dXi7r1QUhDS76bWMfwe3pIc6N2m00pn6IFIaHtxt77TcsZmsZEzgEDrW5n2vdq8dd
ZcHq26I4gtyJRdZesJiskW6SrlGU7C0D/ob5r8K5xJNwC+1OG60NxMUMLTL4IA+pYvvWQiojo8U2
FeX77cZZmf3LSkILJHkcRQayz5Knrh680TlP3acweAZfutHKrqOWNvIZi5d8RAH1I0Om6/Z3r7TJ
spawLOcY9pjIpMWj/RWl5fsiL++s7muPvnbzP1shHag1qqYne5yb4cloIanWGm+3P3utuRfbbCfg
9wGhMc6Ew+jC+cPtOoyaT1m/ob2vv+ifL5e0j3HKx0BBBt8pLL9BqiKVz1V0r0PXPp/+9wUJk2mn
BoPskSpwS44xbnzv+J22Wdnz6GKeUieGoiYa2B5hfYZLChhGzaV8cTjb12b1p821ezz1tR5eTNgY
2YmJAWG+d6I3aDy8qLwXfK8sBUtf2NlKkS90TLKHurYPcWVUbh0cj86GxCm0TCMwOT41kJY1kPM8
5Y42Jcae2LbjoRZLetRIvlmaE37uBQvFZTqaVdkQQfa4L/WU/cLnk6rv7X8rzbQs4Bvixhoa3pJ9
13gthzat+pYJ7or6U+65Bv9rXf/PTEB1omUjZTdBKlw5fjfnQRWZIWLbV2A17kl3V2bD0hy2rsoS
eSpM5tguvd6ZYfP1y5mjOyvcynQgi8mMXO6ciQK7il59mQQSWtsqA6y2dnGDdGcQrXXDYjr3haZs
PXLIvpQUd6Swzm2TsB1+4oD6yR+xmNMM6QphO6jziXrET/GLk8XnpPgDarMn7mLY/0ZNH0RTS7dY
AIMG2aJkd9doOWJjJunecVKxT6glXvOqJI9JmSnbnaw8DaEFGgMtS3DfVlXI5iAPD2lYnlvDZc70
8QEFMMauzuGmqEEd7bXXqywXk4FB+iaLGdowSyAt2Qtfh3LJG5qheShghVC4w9h0D/AcqU+ZNHLP
rk3zCWlsHlijnLyC9MkXBDgD8pmoMB5dkSf9jqk89wlBsbhrjGTYQyMr0UJ1tR+sxB62uH5EPnYo
2dask/4LJ9E9bura+FpEFUZiE4FrV4KLnBzCyRxk9x7FiOO3GqLEVrZ38h0rk2RZlAjOec/oZDSH
tt0KZGczVDZARnpnBK+s5MuqROT6iJwEKvrMBh9Nq1DV3L+9AK49+tpu/ywhdFbKRgob5fHxk22a
7nzPBmGtRa6z8Z8H92maRxwlBYck/wFnCJ/hprRnX29/9drDr3//5+GiHJN4sKClixgsP9I0aKwX
bt7z0Fx7+mJNkvPs4E69mPe9PGjK8bXhSwL7xtuf/rH1v8GXJYiwZ5zS1J7tXUrzqvAyFC+HXC9x
HWvBhNLM++bglA4Sx7mNyMazo1YEpSHhjNB1/WlweidskgmVi6b2KfYvPmmxfgkKzb3IRn0/x/OP
Is9QEyL0jYY74jsDeK1FF6EIgcKb1gxLsEZ40KXPqPzxm+737RZdG8LLKW7qUVxfw7XSqraCUpDP
mj+ferR+LXT4Z5zBx6O1SNqRPQxbvSi5GMBmfe7Ji8DDjqueaRItEukKNEQLwVOlnDv70cqOpy8m
9SDtTuaASMClq/4Csf8r7dgms2FKlaGo/PYPWOnSZcnm0Oq8YpAD7QfC3C47ogrCVQA73n76yrK9
rNeMCg41bs30/STei5kFDfkZtbU7YZvR0judu9ZKi2meQRme2FAS7W3rubV/5J0Dh9bWM9PhjuRs
7UcsAo8IQA9UxBA4H4hcvJk6Z9u00vXIz7IGuZYsHwzc9Vjq/XabrfUI+e9g7eems/s+0/eUAfKY
m0Feqy3Pv99++sosW5ZvGhoU+3ZZ4FDEpFuZPwx258Frn72YvgxicvhEdcZ+UqYV4sblYHbqkrTa
PYOij19gLos3qUZgrVDW+h4UuO2cDjEUOfY5NYzwdst83M3msmzTzOaaoIgNdnuyPkpEU64w6HPd
4TBHs3eLkzsZ37X3XP/+z2JU9Tx3kgRzoocPRZA0xdHKrM08tdRNHG3PYYRy+wetNdh1wvzzomnI
ZJWb2ryf+ykOSt2MQkdzrMAsSrb53Cuur/7nFUlWk3yO+vhQF+Nes9jXQkY/Uv65SsD/QwOUzmiU
ZhKP+1w2eyTefFSevUKIfGft+3tY//9Q/P84ALhFrvVMRFj8GApn4k6TYQq9YpD1PSo8QBkpa3cu
VPZmdco44FTcvBqIjmHj0sYb1N+lwGKNfPAb+Fs1XgJSnwtbxXir6spx4BMMCzgvRXXbUSvjCfpL
LcFtRan155wy/Wtlk+TLPJvz7zgd6pAOcnxE5TDZmwZ0ShlpQF0ElqCCPmgaf93usJXBt1TQt2MB
XWlExd5up8JNyv6YZ/bFdPowG+UfiyZ33nPd/z5oWXuxZvaEWglEJmKvau17VELaI9tdoopLWToe
b9S3kVl3evHjFc1ciuohhoTwpolaFLkRHwVRsWsU90zG1569CHiMUQksCma7B3Vrm4Hy5fbG/Cmc
DXyMFyvmVLISbgwwG0B5X0Cj7ocqxhAUsU9dCRBnGfVMU067DIr0g7CG+jmDKnM/6OxT16t4+iLy
yaeZVmSw1EGrdFehQquZP+fv6SzjHmXbAvV8XB0m9tjUmcsaNNH29gT4MFrAZy8WxS43AYYnBvTT
87HMf+X0xNrvTXbHHOHD6YWnL9bDedTrRMD0DPeqvyaKQ96YuSX8GGQJlV/y5fZPWHvJdbD+s+jG
spcJVMPqMMsCekLNte0H0ynDibWuSn7ffslaOy0mcNFVBkylwX+0UFHmOD/zoX8g7Gdq6Xd+xdoL
FmGO7HQTCiqMH0iUdmo2S08gIdHmzS/Y9n7qRIT+WMzfCZgDpnqpDlHzs5LDg5Mof+7vWWJ9uMHi
6YsJPMqYw9DNVIdCSk8rpJ8AWnrPFe3vQfL/llACLd5/u1kmsmrihqkD20R/HJT0H+tj58vA+dO9
2If6ub4TJvxNbnz0ouVMHjJ4O6OdDsmuB5EjmB+skHuVj8JJ19hYx+hs7stfdijCanPPv+DDhRU/
7jq2/xnDglzLGRP0PitkEXZQNXpQgb7eHrurTXcdc/88vUh4qWsxfpFo3TmkPvwOd/ou3mF8udOh
8OzPbD34FYvpXiaRSSP4fx1wpe437JvT3TtXrtg12ktzCiiyqa26UR06h2anvGucCySE9qGgWbSb
B5PnsO+heZgQyY6F4IVvK5QAG8mkPze6OWxs6LwfcinSrQM5xlcnb8ZdqUfVA0TVuVeORucZU0JP
TTamPijdTu82qdXfS5r/zSt/NKoWCwiDKX2F4EYBXFzt7Ef1LXosT3xvb2o38SDbQ7HA2TpJF2Xd
fv69h9t7qO27l8Yb7pw92XWSf/QFixVm1hPSA2CtDqjo8DE5Pc39VuygbXbPL8HTLnXfi7A6K3fz
8P0NKmQPg0N33y5XbO+VYZgBJJiGmm8H9268Pl4v7KV7Bi+H0R7bTh10FiaA3zjy1SD38vsrpArb
WaxGuDXWIOnDz9W2XaB8zTW3NXDKmve7dy2sHH1gu8TN/cS9TgD9zo631spLJw29gtpeY5hrozeH
QwD89wPSjyHFP1MweaM34Z9s1/tw2HABvghMf3ApOqFzDbcAzhqVHtt+Dy+ZH9mJ/4wc15xc00uC
e1cTf33rPhgHSwJUwuJWkRpf2GIUGA/xoQprz/LaYESbpA/xpgm427o93hn7EP7fXoRWOnvp0NEr
DVouNaA7MLPquPGBB+bG6+2Hryyf9mKBkwODw8h1ciHpmFnnQr7ffu4KLdle1vBm0QDwF4qQD/Jn
/MVCj10HEvWHU7qNNj+gmHfjAOB5b/DVH7q/9tR+fMjc5tjdic/+whw/6q1FdGO3VpVHNr7AxLvh
yhDkWxjTB3HQb6OH6AF2Q34bOEc9BDg1yALNjwJEz7s+HLzy672Z+he8+dFXLFav0UJdELZ3jOrH
CfKv5hzt5cPsG1hFCoweeXAC84nsyK7ZVu5b41Vesu+P9bnZd2eyRf73Yvp3uuT6yo8+ZbGMCSFV
1mloENzkKCxg8ZOFLe0KPu23zTbHtPqh/YggpDkZ3uTi/vCgvYjtvdd/fEbG/ewihGplhdNDdR0R
PvO+QUDspn7k2ZvkV3aJt6j7mU70gB3wFULwc/cg31hY+nXIDwl6xwhkQFzNv9cvH2fd8TWLRU5l
c2GnyTVWgaDz3L/A53T+yi/Wa4wA6aE7V7+7d+Nyu+XXwohlVTLqJhyYbuNl89l6ri7ae3kEOTWY
QnNPHtDLd3yo1gKwZWkydvCx4MZ1sO2bh+oiTuOm3lhPaNBnJIaCZGt68KAIUBqzmza3f9vKAmIt
4i8HsBVnbNGrY2J4dWt7RlzcCYpWFj5rsTZNs6iTXEerNYPj9t3GnoAeMO5x6dfiimXNsm61FWpi
sIm2YYVMMmxLHs2d2MancksP4lX45GdhhrACCuFZ/Z4fmVthK6+OyW96J9P519n1gxm55AZxZNVk
d93yZDh51a7Z2Zt4O2wKP9+D/LnJvc4ffYXBP+xsLFLN5h73cW34LylC+uzMkKARBLaosvzWXMZj
/kp20znfwW7ze7FPnyHKuz1CVkf/Yt0ZIhnBr4SqA9+kW/miH7Nnjhja/mZv63Ml3Ht+HWtDcbHA
oHYzLmmE3xSb0/84u7LmNnku/IuYQQgE3ILt2CaJkzRL2xumy1t2iVWAfv33uFepPmNmfNOZ5kIy
Wo6Ojp4FJXW6odCNXPmGy5dMT9cCGefcmD0oo0Tp/bRjd87XYk/3ydG7zw7mrjkMBycsTmu6uQsL
X1cG6dqBkynBgPnxyfW+GeYhbj5u+xBdGGTyoKOZTgqp43P1An/i+E/5zX6zvjWQ2QxgyAqeTTZC
Wz8wDmt2xUufo4UImFx71KjQZdPCgC6LYr8CUXilCL4w6bqtGs9c6H/ZqGEYEPkBUVitGj0stXz+
nE93v47AVT5JUeBpO3trpD+rflpBTp7vwxe2vc7iaKZxTM4O5JGUTjDwDMHnl5m/1dMvG5Qkbw2D
sHQcMC33wMtyWqeWec6o7aO1LeGunm+MF4AStuK+OuR7wEIe3EODvGftqXxp0LS9rqYYn9YgonXq
teBvEnpJ1xfuwgbU+R0kVZ1BE8wGijtBDOdVMJzCPqabaV4rc16GJ1se03ICkyVGz84BpN2or9mP
5NE6Znu+I5Hx6G6NB3FIntKX9hGihSt3nqUZ0hkg0gCjHaxulJW+tzBDzgLy6nxUz+It/ga7BFwf
t81uZndxZN0nv4Y9PVwfzKXsXKeHQI1NQucBX1oEcAGJT9Ou34zb9kA35wS5CMfduEkf6z/FoTrU
P6AC8GJt2vCcOawF64WgoBNHKuVxzgTmEwJsX1uonaXOQ2fJzfUP/Iv9vLDFdOoITRPlFpC/iJpt
s3UCE1f27m586HBdbDffX1Ok3qDk/xR3xYO34VGHWzuu6UH7X7mFdcUW/279p/JhzVV76Wu1WAI5
Y9UqMqBYbE1ZYDkgOXsQKqulu7v+wQv7TqeZqDGnpugQY1sYG8npPi3+u97wUv1I55WUwmHczbFE
h7DbGieycaJ6Nx38XX7Ca/KmxhUKT7VYHfwBNpYntm8RUq73vTRqWjABvKUGAxiTOPUk6OofmWMF
zU1IT8tztGyh6NXM2hGRCtXXbZKDl6n2huNsr//0pQTL0WIJ1GWSXCj8dnpyvrav9rv5UH5po3jX
v2e/3XcwEslKFulfPk10sgn0D/y0KNCT64OSPhVhn9ZBHX944zPN8BIHUUci107b88+/sK907olb
QTDSMrEavlrhdxgFbl6/PxQBLvgPP7Pj7qcIdlnwkm5QKQJFMvTvGIq9ZvAHmhDInf9E789l+H59
hBdWvM5TkeNU1HLA4Vaa9I/Dmi1lZKXppQqY7riYGU6p4E8+RWIr/tAynASEFoP5rf7ivvjf+WN3
aHb51tw4z9NRbp2QRWsczKWv0gLFbHowgGowmU4tYAI4BGJUKzFx6bDRWS1xnDOHQD4nit/mEGKa
D9kxP8WH+N6AgnsotxCyvAf9HpfDst/ML9enaWEP60wXXriAl0L4LBrNB9t+rdIf0M+83jRZaluL
DzXkF4wSepm4Phknee9E2XP15t1Px+YJ83PMTu6mWelraV60aFEnSeM6NsZumEBMg8J3764UB85Z
8KUdpQUKQBPMiZ63r8rfANsOSAqlPsDmHU+F4DSsDNV5SC70ohNeSjh6to2LXqYTPc3H+uAHCltU
huap3ca/rveyEIl04osFyUkQWjHXoAHcy/7RalB6M0HI7tN7YZOtOTv7KqtWBm5hSnQuTIejgVU5
enPqV4jjNnSl3aWvOGegn/L+SprzDFYjvgJwbWd+zGe1nUdnU3VfyrQLIYIa2Gs8sMv0UMvTzbTo
iNdLmB8jMYBkVsYPrWhCaK/DNw0V7gxVUTDDLPsNHuX3TfM0FE5wfaoWto7OmRmhdsZkiQg3xE/x
mbL7nngr5MfzOF1aatqtg3sGsXwX89IO6q2OS2BP3OM8VqDblytTtDT12safIT5ZT6J3D34u1aa3
ePfiELq2sMjSF2ibvVBlXCmjcqHvCm5RAAx8CpDOQHeuIJA7Jb25c0te3oEZUj/Nhj3cAQcAJ6DO
9/aT+19jxX1IuWjqYHaggbyVnrcm+7YQLXSmTRsPvmhr2z0IY4SszjdYZ2989ez7dUAhJ3PT4tBZ
NqyIeSIr3zu0cqSnFOLcJ5pDW8nLxVrsXlh/f4v2nzYZvA6Kvodo80HIuP0x5pm8q+wsOVFq3gQp
szydbUOYgjvWVHqHEhXRIFbJgzDb34kaV6qtf0ucFxa6zraJPWANJHSbDtRKhsiyUz8oFZSzFRMz
aA2Z9zsj2bzz7AmyHkMev1qiH/el9OieJqLJgqKtZ1QU8845WGmXbDs77qDeQqHZbdgp/kuKnWlI
uktmECu6tO7eK8sUryQV/AvEMFKc3DlokcCnP1vAz2062623JUvag5WQfpNBmG/ndn4PeVAOv+VE
Ga8W1KfuPUsASzINLao+VpFNB0n9TAVKNXhhMpNjN9Xmscs8dqiywvwAN2T6zaxC/HSLymLhYEJ7
JrASSQ6NLbqDbRL6Pg09fa3msT0DBJ161zPYnnRJbrlhOaKC0vLR2CRNmx1ci5cB3pxGc1e0EF4N
zLywkHFA/mXTVQN56HgFTe6pd+s7ZVd4wkuSAWJZjb8R0KiGXWJZqvvZFf2z4c/9SVUjatuT2X69
afn/Tek/rc3SL3PupK13gNTyoWzJRsjpoaE3wUPB8dXiY6kYvEIKzz9AqlBBj6WFkbssGGQxTAeE
LWb59kaMPD1c/5qFWKkjV+o566qib3qwxSWA5ZUEknBa83BZ2MY6cKUaS5dxx2oix3g1qkcyv5Zs
5aqx0LROM6uGOGZDF8eHzrDAuFT2fZ+CvjxB9+r6wCx1cB6wT9MMrRho0liOe5ggKRiWAiyHprSS
sG24ubmtC22q3T5xM1UmxoFWeThhz4zZfU7q8HrrC2eB7hdHId9ugWnmHYZ8eMWyIaEBZTKfut/n
2jM2DhOv1ztaWEI60Yx7jo3blu8fGC+fauANoOy0cpIv5fB/39o/zYI0HG6T0vYPnHbVgZxlmMu+
T8HpFz2Og5gZ0I50Nx7tAp9XMfz8SgF6GMrj0AhAWh4Qe5TQGe36LIK5ZL8isLyQAvy9Q336WRxg
TdlNhotPJndzeWezNpCeE1prrs4LY6pTuLpe5APIyv4B/J4nYRohEfNtdxXdWU7CJC/rYCF8iB0G
8bKkhtMyCBQrrS+NzPnvn0bGgkSjmbgl9iXwP2GejgzyCwDlmN0pafB6fNOS+7tcPvVSJCWPZea7
hwKCZHBU2kPqb+1BaukLtOyxFwmwJoaIDzh3vAdmEu/d8Rr52Fq1+eIqc+1mtxBgiJZGUtFnQEB4
4GcytWvhO2RNw37qb0uzifnvPPQdNWTlVsYBlqB9OIOW/ioZpQeL9vk3aRprFYmFr9DBv2ZsqRbC
GzEsN8gHd7zXrMiOEGL5c32iFyZDR//SWFUgv5newZwACJnuFUk2XnMsppVjZKl97fGpLew8B3A2
Pvh2LEJIj9lhm8QPTdE+qqpe6WRpjM6df1qtrh2nYs5SyFvO7CAg0RecWSxB2wzb20bp3PGnDvIi
VoXlINQXxZc8gV4cOXYVEAtrItsLR4luV1ebIymgpmwcWnv2Qk/CpoHy7qHvp/QYU+w8sJJWdvbS
hGhnIngdbjaeWRC18z5l0HWCDjyBY1I+rtQ6liZD295CQU8VKpd9RICGF9BYDUBBPhWT/Lg+FwsV
cVfH02bMH/sEgupRI3JjL+ED/14Kv9r3Eu72LoT2vhQtKXcMMj1/ZmgNnywyn7VXoGKNa0GfPsVY
8c8+JI67UEBp7p6OfNhyKbsAtmHjk2D+PISJf04YzGQs/Z3MyXDo69FZM5bysG7+/+oC2b9/15NB
cr9XXj1HUN11wgH6hDHnEFatZUCq5pnO49cxWdMr+hvwLvWm7UHT8HkZ2x2IL2Jw78/Ci6+4/xUQ
SoRW7AZa1gVcmAaIZW9iaKYHtMzHKeghrRiOI12LY3+hDZd+hbZJ+7JNbM/m6iwuBZPPzmaNF3gx
btQbG6qhcTB7tPjpixLp5tiY4rszznKfttCx7mATfme18KSC4GISmILYgZp4+8pdJQNGjSIs+sF7
hO5q9qMrqvJ7SfryVDV1/0Oqag7GJI1PcTNPXyBla25hxkPbsIFblYVbGEWyo5o2cuaJPwFMUz+B
TeS3Qd4qfsehIA8TIz6/wwZDPZl+V8DLR3Rb0xSy28BFkW7a2Rie87H1N1ZdW3eJmdgfMwC7gWvy
aT+0nXOH0lwD1Uejw04erY3ZOxU0EGn/Nldw4gqcfJ7v/bHoIKzhK3jnmACkJby4I6BQhJY9cxAD
SvsZV5d+O1NG4T5dmUUBxoCTWpCPNDOxqUSH+qVbyO6oJB+jtK1Be2Icnr0Bn2T76/r+u5w5wfX1
37U7FFknMyn7iEFddtP4FkTUxtS7KXrAvurf1hO8mUNcHDoA8Cf8ZaTTEWLnPCiwDG6Kf65u5+dL
y6sTXL2jhnxrEVlJ9SDiHwlf47xcDuWu7udHJ8irQn0B6mAlLgEAZ+0YbtKhCRvy3KXfwEV7vW0e
tPQGSv9nvVruHXyIvMep+X0Q8UqIXfoGLbeBI3Kf8l6QiCeoavSl2CRVfchseZp7XGIHP9/d9A06
5jgTFHrN57J4MllvORVvVdpsrjd9+RhydbDwNHLQySQquwgrZ7X4khy4WduQRAWr9XoXl49SVwdx
TWncO6U/kKh0qmerHSF7NJjvsqmfDdf7cb2Py7uN6lgVa/Bqsyqgq1l19y53grSxV66vl88gxIx/
dxoD3x1CQco7ltwYwpmN9FBaTkRSf2+oOUFhKn3janq5/h2Xx4rqAqQwUZggFM0Q/SX0XsCPHKb7
asqjqeqer/dwedHitfHf75lrQpF2T9DIJZDehRkcdXtYGqgQ+ph3Atek690sTYi2N5zSGdK5oyoC
73LrAuk2JTdViqgORikm6NhWhJJIzFMIj4AsgED2t5t+tQ44ISMtZ8OHDKaHswmqvR+857+vN315
o1EdSVJ2cvYgnkAip7BV2FvQUOBN7GzZ2K4UKZZ6OK+pT9k33OW44xsu9gAM0yLV+8VDOoHda0zS
WblVL8yqox1qjmfQTsQjj8w2/9an5SPkGjbXx2ep6fPfP/161LUmNs6ucawdGCo0fzi8+W5rWdvB
uZX7tkm5fzRoveVOBPPKldiwNOLWv7+5d4apVV3hH+2qHlBQpy1gSpQXv5O6SleGfKkPbb+aEJ92
iMUAbhqawDGLzTRB2L5fGfWFeKPjP/I8rdrCSuOjZ0cVsF1MfRUQ+wZ98/rYL/x6HfUBFX7qOHAf
OVrzw5CwkBR/RL8meLewZHSUR9dAuqlvLRXlqWx2MLE0NqlfsxWe4NJP1yZXpT3kaziUatMCzx8s
6549v3pEormSwl1+wKV/CUafFnyKMmGLEk987HG+BwZkWOHGACPKETgi87es6jawR8hk2cXKSvpb
Wfv/qwUo9/8uV8JwtAiPykh+HVTYfvM/HABoq4Ddw7AlDupH83X6/qV+9mDJ8eX6/C9A+Kj+oj92
DdTwKNR4JwHp5TipPTusR4//tEYV/+cIp9rBSnv4CjuCCoCttne+zHBc3cEwZ9zCv7xJgqabTSs0
IBb9p5n4fIJkffZfKSgLBkKAcyjGdrwrGji9BlZbtB80yz1rV3oWRMGSCgy0QMFz87eRkIrftm3+
0mg+zR2EZ7Eykgp365qDpwqRq7AtrXLjC+o8FgasXq4P38L21N9RswnKKHHXkqjvoUiZ/TTaKFH+
Zu5W1vjCDtKfUHtcsMciQfu+FwcEUWXgzm2xUX86nWM8uTBYs0awtJA7PONDQSmPmzvfnuTu+ugs
pDL60ykrSyB27MGGcxksb8kQb63Jn/ECOTw0JLsb22wFALsQCvQn1LqShlSpN0a10ZXv8Cm2Qtkj
Vw5Mf1ArxbmFqdBRKWRszcmSbRHJPjvK0b4nnK7cU5aaPo/fp9VaGFbZQgEd4t5ZeY8k5BUeSL+v
T8HSAj3//VPTIi17m3OLRK75x/d/JsWvDPx5WtzY/HlCPjXvQQKQWENsR25SnqxmfJq48Rs4LR6Y
dfb1tk84j9qnPmJvBO7fRD5ZI1J4pIK4qQK/4BmOPDfuYi0B6VTnOJma7AhS99smU6Ecv3tJhRi3
logsvE9RXZ417RPptIlrR8QY7ANp4ZCVem3yvSXE/+00SXqqbdu+n9uxD6ei9bal2eAlEZZ2WTTC
RRzLAmpDQTym9s4cp2kFfLCw8vTXUda0Nq9g9xQZ5J72EzzH1iLj0pbUZq3G07+DHyujhkW2A71G
owjobc9q9G9J9dOSmHOzpRlUwqLS+zGwhIc1uCEYHO8rVcW0vb7ulr5Ayy+IAwSXgvlS1Gal3A4S
1Y+CyDKAf87K4bs0+lrq2DHh1IPjjhHepklgp2bAM7X2rLv087Vkoi0FQBGZYRw5nAEDIfoS3isN
y1+KdJhv0rqxqP6+6fkebL+YnUdZl22cbn6S/fByffiXsiH9aROGjZKhiJbjLiPUnkJDATzXujID
5CzkDi4C5sa2PedZuQyvu41nqO9mQ1Uc+Ex0IS95AqWBRPzI29p/ptLPX2wbf+t9Zt0WmfTXRbh5
pEZ/vqqPPla3V/X2ljQjXj/gCLe3B9ifrAzFec4uJIZ/h+jTeh/hxD4m8nytmxK1odYA4dW6O85z
DGC28bVLjacY+anroDDsDWslwIWCO/0LbPvUrQSKCt5xo3dMe7aNM/BKOpkEicPyEJXmZKPKxtmb
Ldx3K+Wk0CPqPPgTDCsH7kL+reNn4DzH/Fz5Mwrtw4f069+ZzdwAsruPCkZAPjwwA2NqH224962M
88KW0SE14HlbRj6Y3jGDwakDlyAC/72YrLT+90n10ixa/x5kmEGMY+q4uMvBIxM+d4nRbVvTCqz4
nc7NthPzlynvYQ+3cqFYOPz1l2PURjIY/aBD22q2BKYn0HnI4/uhWDk9ltrXQgwsDeoYor8qMutH
qMgfamjgqRRvIsW8UgxbmBH91ZiQEu8oNOeRXz8Uc7kh8odv05UMeOHn62/GPCeFm/qVdyR4x/FV
A5glnj7sn0LdJDdpUV04KodwGvdyWIV2PYxv25NlZwdafBFAm47FjUOkZXhzYud2KrFNXH5iUKuI
7d/eKn5iIYPX9aO8lttO5sKvPh2T0HfdYJgeB2jjxLBeKob36+FtqRMtVehS2pl14pHINui+assM
3EUmggry0riqlcHZ1fB6T0szriV68HQ1QZo0OCpwHx64OpmfbuoEpCD4AV7vYWnBanscZVVe2K7T
RIKMf+zGnUKVj/vRgVvwbR1oOQPe/hKIQcwMlg18gsTfJPYI0ukTVVay0gVZUChBlP83UnFlss7M
U/dYzSk7UhnnG6vpzc0Qzz2EwxrSQryGxSLyZp/ejWDQ7GKR8BzWijw5Gsr2g7kWztZTMG+lpuT7
unLVPQR4EhEMeOt7bFyzjmjq1vdEDJBKcOb2CHIb3kPdKb6vMkTIthvstzGuhpPj+eLOlHX/Ogxu
/DLDMGRTNJ33QpMaRDGAczdwSqwD3tnWBnxbtWmN7CeTLYCgzEtO0FBstoB8jhBSHLOT1QPmFUzC
nE8Th7GcP0FDuvRgc5tNcn6f3W7c2PDmPZQyU3s48U2wUDCKI4td8NopLJNFHu/AwMuOyH+Sx7mY
q4+h9JOfeAzP/SBrEu9PFhfzHct7cdcoE66c8O4Nm3Ro7jgx8hD6gN1jFwt7m80j7BclbcKx9tVH
4Suxy6nRbhkclx7g7FhsWW8ZZRAXjflIGIxQg6b2rCCxrHZfji3/GJj/hwGRGdY5vD4RY/xIkX68
kwCNhrNsvUjC9jj0zNT7yUYmdtyEb6lrqeSjp0m6Sb2kD/3ZPCung/zccLpVauzgOZr/13gJ2cMD
strDMFpEtkzeuy6x3spkBLnTIdVmxitLSDP3h4Sp7GulmPvg2WV537gdf8ncwQnYOHg738pBJ1Nr
QoiX95ml627MPXe7GPeiI6x27wQpk2Do2udhKlaKf5cjhaWDM2AzAk/lc1S1aRoHsAlFLOrz71Nr
zZusndbuhQufoQMoZI+ajpR5GxmN8ZwW8VMi2/cyi1d28lLzWmGBkYRWpt3PkePADtd94l0SyNlc
iXXn+Pz/+YzlayePPwx5OwJ+cmxz90mQ4hWB4uf1KLfU9PmDPmWeTHppJhzXOTYVDeCVapk3Nnzu
8FPDTt2kY27AryudnHeWzY8DsVfevZYGWztcsmoQcp7HGbc5+Ic2d7Cz3LB45aqx1Lh2rkCo1QZd
Q84RhZi7d7ZxNmhQ+2uc9aXmtVOlV3BWUEKJSMFPdpOmjhdCyBF0Bzc3Vtbi0o7SzpQKhooGrzk7
yhggmZKlH7bRb0gKQ3kGUMlN60Z/iG9YnE0Oozwq62+WeBv6j9va9f5dNnXjwTSqQgCUNO1OoEgP
oF+rKl1ZlZczIEsX9skzOhmOjdkd4ZbRlVNI+pcy+yJaFlBrpUa60Ieu/5UwkYLr4NTRxCyogNpe
mW+40/W7/pyVwvBlfiRm3crg+ogtrChdEcwAVMu1Z8c+cgtT3rIdSdqgUeNK7r70NeduP+1j0tZW
3GYwpUz7rD2Wg9PsoI4NESpglWE2X/owuu1ucqeEHLkWNExu2mXa0zmafCA+oS5mPvv1mqb0AncP
5L1/PyVL66GPFVqHV4p9bGBQeDBiyz1KvLCEcW7HcGfueGQZ2ZuVJ/CNBTIslGKiByA3xPb6dF2+
bIPm9O+P6B1ITFdnA864g6nndGaOxmKMd8LxA18w99BO/rCjXOZ7UddkJR9fCPO6lpdpGqOk0zBH
A/Nwvp7OAtbXv+ditAF5SgtohhsXLhsNesyan2woAo67S5yWm8Rau9tdXODoQYtnSuItIEbGeqxQ
pABlqm4fCyczd7x018RKLi7y8xvyv5MCSVppAuhKj7wvosx9BJHKgmlBanhBu6Y/vNSHFtnihBkj
mFb0KNNBICs+4yldXhYv87neJiTe6KQ01rTmFwaNnX/Fp23bq1Y4vYc42tbiOAzD1pfswRjXxPoW
Zp1pGUlpwQC7MOHD6rVWE8ZIye8VLpZbzNV8NwtR3t20upgWfQqIo9VJD3epoVE+hNLj19kznlCG
y+5NXCiud7I0M1rUYRWMucqpo8cRQlRB3aWH3LB/m717N4zNh5u3u+v9LM2JFn9YOcxyUHB9Surh
PwsvuVWR/xhl9+O25rXIMhu1DTMmYUY1+MheOuNm+JCtPW9dDCDYIdo2B5mvgGPIdC6MymMh0r2R
3JQ7o2ltfzejXwjHxPCbaf/NSMw5dAv1Le5GsrlpYHSclCfTJu6KzkRK5+O57KXHpTR3V077hUnV
gVLMp4LlDgQ2COSHxuKh4fauBL74+k9fWJo6VmpOZQo6uxBRnVbD3ppBeJlULe5J0dkbmvnlzhOZ
XdwWy3URnnxIzQIMO++o/PF3Z0HqMC+yAF/3zY3VWo19IXToyCnU1DPgVSYcgBnHwx/kBlJWRtKf
fjm9e8trPrF0dR3YqDR9JzsRwTb0kRTylWdkhWi2NN/aJi49PGEKd4DHdcqCAle8Ag8lyvlyfb4v
l67xy/VNbJHS5ESakZFmbw04vEcbdPXEM39z3wS0ghxdNWxjf/45l3x7vdOlGdH2tp8VedK2LtBD
zs/RslCmcIMWPGXrNllufJW2xa2yL0p7Rhg3FGA+viGT/ViI5pU1/vAIW6P2C1cGOZo1pXeNz4C+
4cqCkaNlvptIcJ+GyVzT3Dwft/93lyaWjsMa/bntVEUBAUin0LHbbcZGCLeMgWOpBxL/B3bBTaOq
Y7IAzcktLkaCqp7icNFjWwb4fjyPH7Fbr6HKFqZOF9VJ4sRJASAnx37IZshmGcw/gVjg3MG3pNr0
zID/3/XPWVj3usROCqqtl+GtGSwdKFf3RG4AZvpmOf0tl3rMy7nfTwlL17md1ZiEHMGlaAPckuLf
EBxLwoS31a/rn7Bwhul6On3ci3kYOD1CtON362VRbfov15u+mNXj12tRwWgLdwAYN4ZT6IQ6+liG
yjLB2x5Obh8/E3GuDMr/qCyerve3cC7YWphgFZ1FF88qSuWHy7rAGqbQgwovcJ3E/bitDy0sOLw0
4AIJTOfozpt4cMKc4C7O/mSjj5eC4bakSIfija4jTJ5N5Jjb6mAkUBpAdvfhx2pNqv+yaCuxdODd
RJ1mqkanjcg0mdBxrscM0h8Wf0vjFCCAmRs2yEvDUG84baAYX/D0NKSEPk2ohBeBK9piOzuNcxRz
WkLikztffMYcWG6ogn933aE4JX5c5iGbWbrnUPWKhrlO1h46Flbt/ym/WNyoHNmbx5zkD7gdb2jR
ruzppaa1VQsDI+IwU8Idb2bDKStIvuvSPFt5tFxqXVujXt6T0QdjMJpS3z70gzs+wsszXtkBC5FP
R4kBZ1y3nTn1kZiqe2+uRpRdkwfof75S0qxBO5Y+4bz9PgWlWPrV2PWwqfTKoX+cU5uFrMvXToiF
kErPn/ap9WKeSOdNtI4Gyz8kXvzKYXOaqOHt+v69jOvAwtdCajvlmWHJCcogtjD3TVmlGyjyiR3h
7h/SJrA4KGoCSY9BBCIv6SHltb23p9i486fmd2GjOp74RQ5raNk+O35NX8Ucy5WIuXAO66ADsxAF
DKlavPjUMmJuAgmluHmtJvvZA+ggL/J2w0dkn9fHYmmotVjmC8MdOncWkejofZ+z32NV74Vbr1wC
lhajlt80cyaN2rHMIy7FeHx7n/13hpccy1yDNCz8fh2eSiA/w1yi6NGDue8PBuQ4NF96PMqMpb0G
JFv4CB2nKrOhHOQ4dlFl3LNcPJvkHp7Cd7DADq9PwsKhpaNUky4rM6tk8Nmb5/3AvrieG2amF9K0
2rhS3l3vZekztF01dIoD55lACnbIz+hIcsRXJYFfyqPbzitn49J8aFvLyagyx3jqItXJp452d6bP
d7xa8xdaiDu6qbblwS8kU8N8hOAw0vACTI12e314liZBi/ncU2nqk3OZMyk2MMX6xToPGquG/K+a
WRnCX+LtekdL5+7fv38Kb7PBjEpmiYis7/1XiHAfoUI63JEoRvr4k73aX9gpeTLvoZW7/1I+pG/Z
z+sdL82Nttc7NRhy5ujXqF4bvwkLr9142f5640szo+30zHKnwsWrRJQM+bdidL4R4yYSB7F0iN/g
uwmHiDiHJKw8KZa9eJDLuy3+6RC/IoPdIRyC6qjLh2qbEvKnVPUOG/AmwQP8+PNy+zTZeYs3bxAX
xqPTl5CnA2zlBXTjecOB7PxIZjavxJCF3f1/SDmJpxUja5uINEXkl+Q+n+ujtOmOp8ZK8WBh/ehg
Q7OiEO2aAYVq2y60q+odNPvXPLdW0X4LW1BHv/mT75Z04MgqbPk1tnP4Z/5xxnyXxeqxqeC7YrWg
Vw7HsUubkKUimCBk4xoy6M06dOkYtBlMs1y6u2lJ6+bRSWZWE8wC6ygpxmPL6F2sbkL2YlVoW5GU
XU+FjwwH4tUn7lRPZmJsoYH04/ovX5opbTMmdjLa3aCGCAC8PHQJBTtewWWqWlsKCzOlo+IK7kP1
HcCYKJlPTN6jqAq5pnhH0jSwjTUU0MJX6Oi4pJWxV4qqjmY+/OamHwFbC950ufZAuBCydGwcMEUx
bqwG8vC82dGyhXjAmsveUrlKN1UUqJqrRrVD1ObsF+JiVPnGW0IhltAPxbbp52ea9K8tJztRtWss
gqUBO//9U6xxkljagCdXcHIUW5ck93NX7Zm9lswtjdf575+az/OkqmJc6KKaO3e9D1ULEGGHlfi1
9Nu141dOlKpx7odozj/4DJqh+8taYwEtFCFM698fnhRF1oNnKKKiHvECB83N7CeOejNkviK/Ohuq
KubIxjfaSH9jQJNrJYBcflgFuE3b5pLAQjlVbR01BfQqWsDAHgHmQvUYal8m2VFbPWZ1eRQoGvTi
ROIba3k6em6GsmfJx7qJjAn+e4AP1U2oQCGoUojzqSDJx5Xi1OU4QHSQUuZ6tEwVF1E3ueZb4opk
Ix2D/uJV5xxVnkANjDdr5sSXlwjRoUoqRh2MDm4dqTGyeRaypA+8Tq1M1lLr2kHdWKiqzefW++kj
t+ETh2qbv5riXz6eiY5UGuq6smD/V5+PZ+eHAXTX3skq9se3MiAbgeNYmZClrzj//dMeLS2TWVOF
uDNa/pbHPHCGDPbWaz4Pl0MA0UVFMiAg3bLJeKSM7mD2066g1sr7wVLTWgAAAZShTk2ryEeZSXLx
TbrZCpTu8v4nupJIkRFIjJaIi0M2st2ovI1psQBXFVjfKeO5ka5xNykfaFHXuy2xJLqzoRPjcR7K
qZjwEjgpUw1/uiwvg0FSayV1XVpS2iEfV4AgWlMzRALQ7roRu9J96CfvGLObzB4I0bFMNE8Z9WYC
UqP10vhJEPt75qyhTi7XOSC/8+9KdZTwKtgxV3BL/j51U+A6Q2jbxv84u5LduHUg+EUCSFEbr9Is
tuUlXuLEuRDJSyKJkqiF2r/+1eTkMNYImJOBMUBx62azWV0VyfYzeP+Ogb1hESv7ykQd9aCp1W3B
8R0XanBtcR14bCOR9yfL8O+bCf0HYgTUFOkUbg/c6VEZS4mMeMpYzDlNk7ACHigUUk93fuOzK0iK
A0hTgDai4W13lAGYNCobnEpSJygppKX9u5BCh/3ogUwsc+ZnkSXsjduUPc6q6G57FLrc5E2p9tAS
J1GT5f2+GhHij9DDixqeF5+RhNWfzseQa+tjeBIN8KNEMqqPRV7MqHZMD42rI+GMb772QFFB/RDZ
6YsCVmrim4aFZeU0L2WMyDJqwXlRdlelrHbnh7JySpn4pqCBPy9F2seE3tg+CIvwUDM5wS4p7urK
3ghg1vaZEWTMveX1lsJHOg3ei0MNzvPLem8EEX6H8qYRZXqxBTJu8svlPaAYRWgjT7d1sq713XAl
CSgFu2XMxlhyKDU0AXnt9LK/qPsmsjBbSlpPdEYk3INDYJykDGk2qVCPYBwTjnOXq+zl/Kc+HIaN
S/rfLqWrSKaA3u9i1F/7PyUo856KotliLF9r/eSH3x2tdWl5kFDuprh0yVfml3sq5MYB9eGpjY4b
tlaBaZ5BJoHGc8kf2JB9Svz5k4fH4PPzstb8aUTveo6rx1CquW3jWtMoz0/kICEKNs43/uExhL4b
53YH2H/eqpbFQt1L/VajyJP4/8nsv8uaN8wKzKCLVovuYt/prHCe21P5woQ6Uguk3Nzb8D9ra2vY
GKTjRzYvIKAahX8oiuCQOVvs6mvzY9gW83KQnC/YlII19q4LBnvfcDZGLs+Dq8Jp68P5ifrQydm+
aWctQ3nkuHCQHlXpMcn7Zj86dYEAGWTkS17jxtFsMVqvDMlU52xtmlMnB1ERwjX2K0/x7lnUYITn
fUGOziD17vyQVlblD1/9u31bIcuA948OdfdOd+eJ+moJ7NfzTa+YhCnJWTFU6wLZQWPJ+uoqp4t7
XYPC9Y6LkW8cCGuzZBo1wJkJXWbsqYAcLGeZwmSa/tNavoCm4DISLd8U3px0ir1VchKLdib3bkGc
q6QJ6gsXwDA+TlwA86Tq4xq4dryW5XqfsWRLhnpteQ2jG7sRVC9j38fc5TeN49726dYL4poxGEZX
FY0sxgZUlJMNLlK/vUoUaud7+zA6EOKmGwnRlRU20bGyg7TE0BZtHFD5ixRWdm1V0+MkOAvB2GNt
nP8rW9UUugRNpFC+yrGPQNlAE0+FA12mnYuiy42d+mGoZ/smJpYVDOIHAuWPus7CPv/UiGcbz56y
hpZc7UejsjYC5rUJO/3+zqBRfZctqmAAHHZf8VYAsYj7xX1zE74R668NxDC5FJSEoCt2CcRgbNRP
S6vZ9R29cpPgFkVokFXnwxgFCDPPO5GVDWxSCsrOqgpv5C1KLeWtQ73QV8nj+abXFt04VfvFGecG
jKnIRkAzur93phTET2+XNW6YtatGDeoYOL9kvLWcbMdJGfp+s7Gb1rpumLVCtSLLlEvjxV+uugrF
xjZLQxlcpnfnm7BYVDiVcBQglHE6O7Ln5rnL02MPyZXzk7OyqCYotkqZnEnVd3EnmrfetZ+GCmqv
59tecUsmJjZR3YkBDhyUdZChduoNRL5Xfvqs9BxZzWW0Sr4JjfUcLy3HBhHTbPkvCkjxkNbyucNG
3XBIazNkWLHraNKj+HWOs758YLw81rX7/fwErTVtGHApg7koT2xTQ1e+TkLe2mlxUaUHNM7+9j1E
zqhpdXEcF9IKCVRKvLbbn+/1ilszlSXrIRW1r+cuzjLgGnF3R2WMsxTjVQN9p33g5HzD4ayYlgmC
DXxbc4ntGZeeUlGfnvDaFOmeeiBbJZVrnzCsF/mdKVgG0cT5vJ8zCqL5SPtbF/GPE+K2b+JdQWQO
TiEGxnGkKEE+oXaBLkbwefRfxMSuZun8Zhae8rphT7vlhw+36nbJ0/lVWvu4iXDVlgy0DiycPnWf
RkpAGipsBIFz8ie7CuXskF1jY8U43oSxPzzOdxMYrlFZroZP3BX69XxPVna5iYAVU8IzOYPYXaDe
RTHnFlInG4CbtaaNK/DAatKj9ATBgscGiK/V5BM4wbcq+NZaNyy/UhW4tPu6ix3/qzu82vOv8xOy
sulMjGvtzBAQqdGuh3L8gJKrSdYx+r0/3/xKWGDiW5Pc8YAJRdg3e19tINMbMIqrRB6I3ewoz6Ne
H89/aG0cxqldS2+sy2Yi8WwHn/qSOSGyiDJkU7X1sLjiakx8K81tXqSs7KAV6AWR1ZL60AJxsXOL
sY9K3SaXeRqTejKgQ5p4I8SWZMC+TSCnIKx8BZvr+XlaG4URnkMtGodrjzNWC4dEwhXWc+Wx6qH2
M3nkNEk2ztuV9TARrpVXuJw3MDQml5YgKO+tHapE5I275GQjUls50028JfEIxHcX7N2CplESFECc
f2Yama7mv4pfeBEzJSL9pdMn1TSAOumMhDHJ33jHtyoV10ZgWDXPS6doe81iZ86/k1reeNy+tvPp
kCT+YYZ40flFX1uM0+/vgv8BfAZOKrgdQ1f9t7dUbVgl852l5q0qnT84kX/S8bZvIoLLwp2mRRcs
HmTT/wLXVrvjKs/3QlBxbBqmr8vG8Xc8scSLgOYupCoK8h1qh/4rjga8PHF+EXYEXTE8gZc7KD+C
zwHxe/u5gwoTaEW2VKzWJtII33naesIdBhYDzueGmdu+LRWeG7y22sgXrrh5k7sU7GUF08mIzi+o
Mk+X4ctMut/nd8HaZjNM3839omSkdoHtfatrb18n7o6R69Jdbory9fw3VibIBIW6g0dUWQ52bCVP
uR9ENthVerYxOSu+y0SDEpCQzNTtsI294MEv86dE8e8eJy+LJzfmaK3/p7l7ZylW1QWkcgWLKwFl
Kscus4c6nVqUD4/LhtdaG8Xp93efSD0U4gPX6KDaegbIEZnVeoi6eoqy9rITxCR2DLiT9o6gTuzU
Dd3Zdm3f9YVI9q6VTRd+4rR/3w8imV2dQJAlbhIBI09Cf/Qjr7uwdcOEOQvAUJCVZZzWBGxKhQRn
ryyW4cWtvHwLg7S21IYtZw30JlIOam1b3U/6hXRvHv923gpWrNgUu1vaCcrwNNUg5ctVNNPAurH7
Sm2kWlbs2JS7y9zMapwe3hyO/DZLhl8V0a+dTL/W2v1Z0a3Xo5V9amI/wXoAbmOGC+HoqSsHsWcI
pgUo1fQsShpnC1a89pVT4PhuIwW55Wc2b+c4qeRzMsmneR7ume4e50Ju7Ka1Txg2jUB8cLUHPui5
eyKIQevpgXiv2fDr/GKvLIcJ/wwcSExKPDjHOHja/eyXjQjJiSOkY+Wb5WX0i2a9/Hz+Yyub1gSC
glIJtM0MRqE9KDvNNUoG9CRemrLQGw9iK3vXLIJICMuz1EH6qxjdq3TyoQC4VU/HsaYfBAkmyFSN
rmyTHLITFCip0HLxjiQa+04pdYss9zcX0xhySM+BJUxtCfWtrY5h5WrpiPAGKDZhKClI4r3p2EI5
LL3uA7/7poQsrR1F0dTv8+uzct8x0aUu+FvszkER3CKH7Ltr1/yQyJIc6EQtAeAst8EJ5wpE3pP2
tm4ma5vCONghM2nRILGHOHX2QuX7orx2+y0DXWncxJtay9LlFhO49iQoHanGaQytNH2pu3kjM732
AcMDWDrgGQfgFDUR+m4i5EcTFIfestrw/JKsbGgTa0odmviSQbtCj+SxSiDOIxPaH883vtb5k895
5758vO5qTAm/odb3qbtfWjCkbbittaZPv79rmmmRtfOwWNCvuB8hBeMBmll5G0HIWuPG+V3XNqjy
5CxuZv6pmuso1U+63WIIWJtx4/juobqDHFJm3UhSP5clGGMhVrfFOmx/XMQB7hXDpHHVVwKPJvIU
4A8qLMeh+u1lJX/KvYTk0dIGQHv5EjgWUPKxqK/kFzbI5T+NUB3kSsyF2DRY/kTvddctAoybRIKu
UGZz9V3z0sZz7SLt2LfpAibhrg12QlujiMoC5OCLV3MSyrTX96Vu8h0et+zvp+MlEp0c4wKsDtGc
9/2DYy0CmQLl8ajsJ/4N2HpouXNHcmgFWxZIfAKhhnDKetBtQWT8a8Mn1G8qv5teUHgMAetclzrK
dAdy5Ymn1i/Pyl29a6B2+9AKCziCynZ1tuee073Y1INs2hCgdkZKKQg8aOq9LtJfolGDKtKdiA+0
19x8cRKr/zZKz5fhkCsPhA1D6LZVeg32RhamUtg3oHFuoZdCIJ3X6f4FvFC/UdFV3aUp/FYAoPn8
WGS5EjvCk/pHCqHEsJCkCbuydPCpPBivWDB1j16WtAdb1OpJzNOCf3c/tDfpneeOEN7teXeTg14j
duVAPgUB7DKg1P3PcT33qOAV7jNUtB7sjFr7BHKYu9TNbZRsOnVUs6mOBm9qIn+2/cOimfMAKtTh
N7HwIHFXtPCsagAxZVgqcEOVgtShM6j+m8Vt9aW1GLggqYMXjJ5NUeV4kG0hqPeaxoxFgWiyO3u2
U8gqTuPOgrbTuM9FCpqsoO4H5yqtUVQdWRCsaHfS1vk3ks/DUwUAzNvoZGTaO9r1iwO1LV5GvRLF
Le6iy/UyEK/ZzbTyvjQZX3Toe7a8WoaUQWwdxhEEGeujys1d1GonNNhNTjV+Rbkh8iaJ61d74FSG
Iio0o0eUR7G7zJPBUztlPoX8H+iQe7wbXrWoDm3DcvAKUGh6oLqDALxVh8QtquWaDajMAzjdTeOm
caeDL2UEST/nCixaOlzgBnBNIMPnwloYeIBSWx0KtxKPvJ+na95DMwqRfgsUiFe0e6iPq4PIq+Ek
dBhU4IGoOwjV5IX3G7l+641DcP21kjkMJ1UV6/aatfU1Ew47VpnrfRqqSjagzVbVnQSnqL9PW7l8
DbQiob+04yvedJ18R9vMaaOxbVW3r4DZ3nej5R5w5xgBAXKta6VJ8SryKfgcgK0jtOngQGoGIL6g
qebHpLL0VVt7EhmAfoh731f7sibZa1nheTKAbuZX0WvrqlfK2geyfEHygl7PNdc6hF718K1JJnQH
dXS7uXZIiNUmN2Qp5acsoEtxpNx3vYvyZchv/+3tvRMNHFxBE3OgFbAW+S7wwa6RLMX+kpPKMyHc
XuDUmZd1XZz4/lsSDCcWONAzOM3WK8+fwq1/wzuPG3G27SRLJwFTulkeAOBOP42v83e7CZu77PP0
aH2zvwZfx5fusbsT987T+UF9HNp7JrY7bbzKSbMALM7NUoZ4YhDAJ+WLJcPWC5pQpctFFTG2Z+Yz
8ybTs5swQH4Bad6BLiMJS7v4qaytRPxKoGoWLAg259B7sSGxxeew8zrItnq7JH2qeyi41hdB7XF2
GqFiQfIaajVjF5dgIz8MSugXOQ0TDQtrS1vz49AC6/33TgYOGgKpuq1ir2V3wAD+B1L1K5KIC+kq
TWgSAEOeI8qqiUXi3yqtUeOKolpfkY0Q/uPoBZiMv/ufe5VgrpXgRho4n1LX+YLY5aJQF49wfzdd
0bYYCjco45aCT4QBImZDEt77dN4Y1jpuxHTD4AyVU9oQxrDm69RnR1RvXvRqgKTq3x0v3dIBaCtb
UGL6ufN+AxYYBtWb12+R76913QzpKOiXmt7xb1K8s95VHqSKVT+lG0H6x6b1Dx/gzN3FA2dwGdu1
RPRQsrh3+f0oqzudkl3S1OQiJ/4PLWDXBQKIT6wvzepoUjQcAMnsEVWcX+CPvd0/lIATt1tVFMUC
kph0Z4ETTvQUCsA1MqzFxidWjNdEPDUO117eT0MMNsPxevZ7xHpLj7iD+83386P4+Ipsm5AnhO7U
dd10RgFmc1BZLXdSed8RfCHaXoon3NAPPUTcz39sZWOZpIBlkiMfnVMVW7kKRX9NtmCra2thmPJc
CcimOhRFJqX9XzohQdnRZQSBtn2b62mLmGyt+4ZJa6EmNQ7cuSFj8dIG8+dGzRve4o/60L/HNY60
v2166St3FmUJARpO2XNZOSgxKXmKcJJbkHRADgia0kkDFh8P9JBZxEeve2rrOjkmzUyOo0P8k6o0
sbJjz8fhp4b4J5TWeJEV4Yhy5QghYnboXY/e2pXObixqjY8gkqevdLDAc85b/jsVCdi7fTuzw6Zs
kPlZ3Ky6Jx3iB6Ld6UeGx2MQ9Wfty/ntsLa9DT8Djk7EqkUOZu+lvrETNe2CVjw31RbBwFr79O85
5R24TVqZoSjPriM9ut/JXB/zWl8U7vxDS5h2uJfULaSGHVFcp3VyldTVISX6UC/ZhsGsWKeJwQqS
xO56gcprCMinV87CnqHAdEwFBBOsLni2ubzKuuoifg/bNlFZKel5BXEolIc2RYRsZpgWvxrvteo3
NvnKepiArFFAdTwTeDFiFELnDUomvySscG+Gxt1iNV05XEyCwoLbCQRFJ5wp9RLNKEMqhy9q+px6
Q6S3HnRWnI3JT4i30iVLMmB3Ji+4h6g15ONr92ppm9sEkjsbrv8Pk8cHDsGEaSX5nAM0VbZQ/Y6m
Q3Zv3ziRjoodsUIrcsIW4n07627Yk4MIb56Tnbgvv3j7rc+vuDoTyeWkM7AOhbLjaWjK12pM2aFv
EtqE5y1/bQoNy/c5EM8n7FycVz9rF1I17GESxc7ZUmJZ675h+ZQip9jZkJFLmyDigX/rz97V+a6v
NW3E7OOU2RJZcRs1VO0zcsePXulvREYrs2LismST0WIp0LTt9dclBRTLhUBHWIqKIDU/buFSV2zE
RF3VzezSOpjAjp90SRh0+fSWlU7yZZLEi2o7y5PQpfkWp8/aoE69eJc4zW3Rt3mJR3oPJId+86Cb
bywYwjrfSMyutX/6/V37TiIV8hFQTU2tw7LgvMy/AsQd2d2G0/q4ttH+h3ewtluqkOFzYhI5UfA6
3kEJtvzchZ+Wm3afR+2V/Ya6U+eZHMqddW299V+qL+UP0LDK0N/514jWNlzCivs00VvBUOVLkqR4
Im350QE6cce1ehZus8X8s7K1TY7CRfcAjsweixvKl3ud1BJKJXTeWKi11g2bL2aHV32fYB4pux6a
4nvldxv587WmDXMPhK6pArotbsdaIiE1qGeIwIDA/7zJr028YfLYwgEqNV0Wl5N1DAiSNe6UNaHo
tvSTV/pvpjMQOzBr9LGyHqTf23a6zQXf8CkrfTdRWaVrNcGw9ICZ0OrYqbslEBHEBTa25FrHDeNG
GaA1coFC36rof7bEQzZdHC6adJP7rmGj6w525cbgIggL/aUM5jCZ9WVLajLfZRAInJxS27GX1Xed
5+970vv7PNPLxryvzczp93duyWvTNLMzn8UTS6+bpkbAVvKtaT9N7wexgQmqkvrEoEuoH0++O6Mc
IkWtm7i38zINE/iryJ/8i96fbVMsFU8TwTiI1o3dxi+jrBs1ioWdjeh2bW8aZssnlF9AJ2iIc/vF
nZtwaKBLMV94PzcFoVFLaicOcVCzNYz/BWT56qXOVyn4vaDFFtHMyuFjAqwS7recViOsiwXLI0C7
6X7UOTLl3uJFbe40+/PG8PE9gJocqODnqeA1AQNI7eY/H0KxN8sMBrMwcVq1wysD+Uw6Tw8h3ijF
z/Of/Hho9B/SIXaqmMhlcNM6w15JsB4H7ix3Hk9vLblJKL4CVYSix992UrQlESlQWLHVTgh6nCI/
6ATyYLpJ/cPkWA4eUJp6uJmnuj64RTMefCb1lVX7/VVNcvstyHDPPT/kFZs16Qe9KV9KFXAWazWD
5YGC3PYNwDP/Io5JvKAaoUrVpko0p2PKh2owY98d6V53y1bBwopTMHFmS+HPLfflECs3P/L5NfWS
PcLfgwx++/K/8zP08aZAMPT3ag3CUp6jTyFI44duDTQKOCxRIgDAw4ZjXlsD9vcXisGH3htP3ThT
CY8SKWTo1WojcfoHNvOB4zQZB6e08eekg08ArqaLeuGnT2mn2k8thDXuu2wBO1EJbOHtwom6zphq
D9CbqY8LyDtfRntkbdgluYiSYmk2StDWxmv4QD9HVTQciBMnQ3E3jNZTsCwXNm2ELbPjIi+ftzbe
wUF8q5ohRYIv3eKSWem4CUizhKylZrisFOkAsk68Ih56UbkbEd3K0WDSEWZO4Tt9jc08dt8X66Gp
FR7nv57fxGttG0GLnc3CKdxsgFJFe1BzGlIBiqDky/nWV0zEBKAVSiEvVMBE2q4JU3Irx/KITRRa
xWV1sLaJOpt8rysnPMiigCu4HksnCyfpvNGKbuU5Pz5tbBN0VqaVdNOOIxwNmiEkpX6znGLnphJH
qaXDnKUuPrlVlLK2HIbF4z5t20rga5K7VWgn7r5N/TTkVrLxzrO2IsbFw4dSo/RrzNc45tDFHCvQ
xtQ6pMX0yKd8C9q2NgzDkEEOI6suAZDYOQV7lQweHTXcsvkyYJb9h2DvXUBZ24MeNcMoEAuEWdGF
YOAN03kLf7tiziawbGomKxnLTsVKqy8o4XtRHdt6T1opOLPNWKIbUZTj1nBykzvs54YiESDFq5da
aRgEDhS0oPeZQ+S5Cprv4yzvSTZ9+0MBdN4kV5bmH8xZgTgcwqUwSSRVvpIhzW8s6JXvqXK2uGlW
9phJc+j6rIECNm4rEwdtcXE6EnV9lQGBH+F57vX8ONbW6DS+d1tA9UVVsQVnYzBmV23R4eEs28hy
rPX/9Ml3TdPMT8qlRSW0SpxQjfcTmJcJ+y1QJn6+7ys+hRhWrvzZlQrySfFid89qAU0T844D6mar
fHwcHEhh15eVbEEm6e+xkEXZs4AgdpxTuC8k4/E8h1fFA8vry25FJjpg6gNacjl4sYcYvPQ/s3Sj
4bVlMI7sNhFqBOqIQH2wgMQKV+oFtO99tAStPAR5uSXO+LFF/ENXSP2O8aLBAAqU6bL8LsGfhW1E
WR8v9T/0hLN2CQuK0YOCJYK34VbwIpzBceSKJqTVM2nK3fk99TG5KPiQjZM8lboANRiekvtJ+keh
GUjfWF69jCMhVyBkdNM9KQU4kucTqVrW6KLYBXmTbqWx1zpgehbPc7I8cFu8lA8g4YnIfKxGSNSG
MzBpXsQssM5cFBdT08FoPJpn0mvATBXMn4Zk/pTXF2khYRZPm/Gd7XsaT2MuH7q41fb3aSq+t9UW
D8XH+5lyw2OVzuiWhGIrgF36OLf3JHnymydHXsac8g8NozUU0yBGtO8DalqqGlqsG8HzmoUY/qq3
WUCyvLBjqrIyAllHcZgq147AMbhFVLRmJ4afQla5n5JZoFo+UDvGPgm7eiH0U6vZ0WoB3rssMvmH
gZE2FVUDuLZiMFJEBU1CNfz0x2R/3gj/3NT/vVNRbvisqYGgTergVKp37Nm+8aLyRn/2f/C4vtZ7
99McOXuA4J+zx+CNPPM7sO3fyqvisfimvnn2fkvT9uOz8R+KxlIlfZm10FR1iXop/e6un7f4Jdea
Pq3fe/tgSvhtS/DiY+tH1vSvQUM3TsU/qYUPJs9kauvLnqiuOTHOOKhwQ1FgHYk06Z6HXM6R55AJ
vN6ymSPoRC0Pyu/FXuqRfU1tr32YPQTj0GZOdtlSOzfgYEEaMwvKb9aCxCZYELMpzEFoF85ex76n
3TAedEvIQ1lCZHzomuJoNYkfuWMS7GhW9BddgCgxbJ4qXtvkxIoxlz9BBXhYeLHT1g8QdG64whWn
QoxYpWhpUA1DAA3Y6q6TfN+603Ux3/XW1/M7eqV9k8xynEgzDCiVjZd2Z1shrqJQsH1Lpy0t0bX9
ZExQ3aEezRvxDE5T54Eq6PEO5fP5rq81bUzNCFTIgIQYnm0X5u9VMwdHe1FbcMW1iTF8Ypf245gq
r427nLy2wr9K5xSFVXJ6rEv32/kRnI7ufwyCUhOvuGSFV0DkrY+hXwgpnRPHkx/mJQe1PWhR261w
9MOJwmeMyGFUqBwo81phKO2b5ZcHl3Qb5d1rTZ9m7527EH2RK6sBVxiILb50WhwkrQ7nJ+fDQwm9
NnYOhKhA7MRBremqpd4jv02OHqOjCqu+Ehu35bVvGFto8DziCwscwcRxo9TixwD5saTc8nhrs2Ps
odr2sWdOBUx6ZseF27ve25IzWmvaOE/TSjScl8kYB23VR/B36nPAG7kR1X64+TH3xv2+dhu7lzof
Y7dNIqeq9j2QwfCaYTZcxGGHTxgnKQoniOuWKRh6R7X3uxlo1Bx1hef3zsrsmBxtyVyCljXNy7ib
nxnU6vEYe2HLxvnYo9ina9IMBLl+/0sox51C5qfTVvZgZUOaCMV59KnWJAB3hVs1d+M05y8QaxXx
UHv51fm5WfuEYbK67/yBoQQmFl3yhQz5boSphX2Xb6kzrU2+YbigzMF5TqEYAGb/21R0LzjBfp7v
+1rTp9/fuRur6kdh+emIwmAnPOmRt1veZq1lw1RzULxaskHLSWmHVjKh3u0yH+MZltpOlt+d+Djj
/JToh+gWaflnP2H781OytpyGqWYt89VYEOyYDtzARHwuTpqlc76lqblyRpnEa9RR2qsGJKfFUKJe
6Fc+keMCGJiVybDwty6XK6MwsX9eBcVVT42gOx76+85CYVDF3vL2Ii5clHIZVktICXB64wyxpBMI
YeyrvLvxq+EyizKhfn2Gt7S0AFezqKthV9CWgU+R3lpFv3X1W5sew2arQWvF2iU5XdC+p9KLFZE/
5rraiKRW3L0J8mu7WfhdhQGg8PPBaoElGT3rjjnBjS+7l/P7dMXA/oX4ibLwJzDmpOzWsdTRnrzD
+ZZXdqgJ38t6qpFWR8sT1c+dJAeAQJ50shwFDvNBTVsvpqd6qA+iNZOHDcwztRgtOsSDzX6nc3bd
TG0X2ix7aLV/HLsS9NaAkIdtkG6Vs66tu2HcU+1qxgVohGscPNGY4Xui60A2h5K1jQPNPnm4j4Zl
HMS5NXr5uLQa9F5j9Sgh4XaT4M2l3PGuFU8s0zgc+seJZPWpMEwSFdbWKUpqOjcHGJT7NBKg4J5C
4blkXyx2UoVW02ceBF8L9TC7bfMjIaSfI8kWcI4EHZX70k/bNgpK90L/bbLXVLxfCBGoHuD2+IKE
5UMxb1HIrSyCia2A0C8PGiBDALqzwasWXDed/wip4d357XvyQR/MvwmrWHzJdbEQCMOR7jVlEDwS
gLe2fh+iFgjk7478aQ/QKTr/tZXBmLBLPaOSbc69IUZN54xKGvq5guZWSKYt7o4VOzcBlwswdCDV
wAcy59FXN6W8JEdFqant7LIps8rGHZBTv83kz17e6vnn+TlZcX+mmDNi0zZAtXUb+9Kuajxm5Chc
1QRCs1D2ddWdKDuysdhrs3NalncBTMIIc2d/HiChFYTNdL9YW+THay2ffn/XcgDZoaShaLlW39z2
P7Z1dK61awRGoFxPyVhj9y92vU+H7I4N3mW3DJPWzuInkYkAb9PFMqXQGclfW1Uf3QyqvlnTRecX
d23DGy40dQe/HmQubloyR3hpfOBJcrCTLemdtekxvCdVkE51skQiIu2zK3+cq9sGGmwbnf9DrPOB
czDBkhnjyhvaHuZa9v6VlS5ASAfEido2R6Qxl8iJLaIHSj6w0kM75XTX20MZFV7uh2On8rCvlvFt
hJ4eShAgWB0IBiU1i6gZ0iuC7JweBHzcKcqNUGhlOkwEZprVqONaWsANdFW9ypzLu66T7dfza7li
qCYhnkqzFtWwSXfDC7eOkjpJrq1x6XapD1yAi2KX/WXfOX3/nS3RWWZlixwYbjBLHjo+9Dgz/jrn
NUNVPt+SA1wbjekLmmIqEJMOsV8/dv6vMq3xanNtOxv3jrWlOP3+bhDg7+67xsLW0fWvTP7g5WUS
3NQEZDqUjBzlyEOMLDuCgGhhFzE3UmoCMKcFPV7qBQ4hKD9LQnUkveRJCvf1/LquTImJv1uUtfy5
LsUOeaADyPNQJ3m+5RUvY6Lp0mVxJdiXIZqk9w1uRlJlYVteBIKh1MTSIeyb+ppUYzwEwR7ECyEj
9g5ppfN9X5sVYx8G1E9ai6DvecHC0bqbhi2cxcoONxF0vKKWNS8jtGeTICTWHC1js+/l01Runadr
826cTh1wQK7Weow9zcIhvaUnifp5I+RYmxjj5t4kZBZtp+HMaA/0yQPpvpyf8ZUbi0nS1rK5qb0C
N4nGGm50WkW0tUPg+AGl2i3g8Dr/lbXuG0cTB7beYh4SD770n7VEmUhbPp5v+k9Y/cG5ZALiAtah
+GDGM6qohXTCZqQgflGZs5ta7e3mnkISUHX+DgRuyBUEyumBC7O9XZ40cpfaNb3iCfQxbdRH76yB
i32NuxRgsbV+hrRgCxIZ3Ubl3Lvg71HBvevOVR42lY265qwuD6JIA3hKOt77suZHmzXZ3i8TZ1eg
jDQUGf1xfpwrG9hEnxGA/pbUw3Hmuv9zdm7NderKFv5FVAkBQrxymVdfYzux1wuVrCRcJSFAQvDr
z/A+L9lzZ8ZVeXOlUsAUSOpujR4fFOGyrndotH6Oaklx3o1y6J/vcuVFXUrQYgUnjPdF9aTKJ5D7
MJofCUx/rzj2saT+9yYQd4GXbIFNTgtsMb6j2Wmtsu7H9Iau1/6uewtUVor0I9T0td9xMV9QSVdz
r3CzUahU+E/l9oF2/tpruIjh4HUDboSCBgjsJd7U6RiJtPT6VDib//kVXMntLwVnXLVei2Pw/hxP
1ffJgsNt4CLqUfhHTaSoqu44ae9W9eUHE+jKUF0q0MZ+gWNCg7kZrm+hPvruoyX3yoJ4qT5TazCa
JcKaNfAhKQIKnfwQTO4ohuCjisGVt3GpA9FLP+qw5t1Z9NvJRmI7z9pNPyPem1tU9P/K/dj/HxFI
aeuNcObUeRZt4WxybMO/ambGrHhPxX8JjWQyRwFvYawMcEiQ9sn0NA3T87z5hXXD8c9f1JU3fIkA
H3tOVpjCTCAQtg/RVH71qP1gOvynLve71ff9zfzy/OuEbRUWBvbseLJmI6hMBRiHXhbFiw3TOmR9
+e6npbLZD0wxbwqOzk3LIaOEYRF4sEu9b6fJvEDeLm/itvFTsWmeqrohxbjY6lEEkX4hEY3yymqz
w6jonVlXDuWGAddW0Wr33hr/UvVmOgWMTn7qwfuszmrny5+hkfRp06PdAY4b29S2zN3LclWFNY4W
8FkECAtJHhVfSOyVYm97FudgVZM7a/zxCDf7ehfKoHv0p4r8FFU1f1m62d5TXGM/DRtsJxLKD4hb
yjRpg+i+hiGaD89i4NY/WJOvVGUuD/YHH4dp1McEhdZ73le1m1+crtc8DJGZgtnbp+MyM0h4k2n5
24n1/in98lqNVzFaws/g7MalS6mCr+c03tDNfa2M/bvP8lKaaCdw26xCSLb67bfGr//dquCj3eZK
WHOpRcTuvDI1bP1Zrw6+9J56llt3rmX8vJj5NpjsX26Yl5JEeOd6AugNcw5dlS+oCSlO/i7mu3Qp
mofai00DQ0uQpPLZfyPlB6HE73cYcumyRd9FLRv1YH/EVv4DVtvNzjZRf7boZXkYTNBkY7t6IOaw
OjdBRXd/XoZ+vx+QS+8tGzaUdfAvPnsDLUAG31UxTavlI6XelQCDXKoS7cpW1hAcP5WzVVU2GM8W
k2D81oXwa5hLqfKB+M2u4kbebUEZ30sGX/aeNuJxRS/oXQfP65c//9bfd7ygi+tiXW979AT1UYzz
9gAkPCv87haE1SELmb8cVhmy3MNqXAwAPhdDH/TF0ngARS1OZIFvxn8qBcCjWMru058f6PeLCLn0
LurHd2OWqYPYsDNTGs6oUjBGD0FHEPLXExgUXH+xavr+59v9fwr+vxsDuVQ3Ck0rvwvfT6eHsT57
cJO6gQ+lgduT1tsrIZM96joxX8hg4YwGA6qvvI+bMgcG0fPz9/aKTG2iQ4LZQ1ITNPNwJqXRx5mK
8t4kHckJCcBKXHr9ldaxveVDHRfNFkZLykhY35f+0u48mohvs52DNsPC1dx073a71by19+28ejeh
rv2d58XugRgVP6wyib85QOD3yol1wimOx/NoVutbrZLxYR6aCA1yavlcsqZ5qeOl+e47Ud/K0fKs
mjTZN+tW6bT3e4BjkmF7Cgc40TKjhxc245y4wlfxgysKm8p69LtPOOZw2SJgdjds8Nry+zi4h2do
kLaolaU+89u7yFQsq00F9e5gUEqTsu32qD43sPQc7qAldp8bufjFQlj8ZkOJc49QzTs1Mw/sMQux
t4CpZKz9+XVroigFXNLPIk2ibLWxgjmpkBmywDmbGvQa+v2K/TOw2+1Sx96PuIzovmaszD3F5puF
RCWcRjH2Qmr4ItecZILAh8GbK+8bvGrqLImgi6NtiEaJtarpZw5rwd0i2uElHiKarhEBpIJB+IMP
nx5gpltlcweRMAjC9YvpYPTHFrE+oCIYQhvky4cuCGzWJlbtAxWofFxIWYxDhap4H5g6Dbwyyno4
xJ5lkPwc0XO6L8tO54wN441UybKP0dr2CGlK/7pVpvreC6pT0S7wKKlN91daRZ9cwi+XIAhGDbrb
ealJc0MjHdxGJf33z5PpysJ5qc3y/dmno0Hql1B1j6w2SQfZ7ALJ/+4khlyqsmKyTNoKl5wSed/3
97X6wdcPAsTfR+jk0keOSGBV5lWC47KpPEriVMHE10F4uwRf/zw6v49uyaU4SwMiEDGClW1bDZRB
DbxlMaOiD9bNa2N/EQjZBt8WbILfez5IDjMCtP6iQxXy0D8//G+HB15m77f9Jc4avR6Sza3kp4Xb
k8fb57p1/6xteWprFX4QP/72J+AeFz9hHvygRoGTn5r22KpX2f/YPPnB81+79kVST9aKg10FyIK1
25GyunCs3I38I3XxteGh/z08TmtZx8yuUGZV3waCtXuYSQBoVvs62fiDOPT3gQMG6CKnD4KtmaN4
gNehD5JR6dQuVuOLr9SXwEiUIt09a5fnIIAwzCPYXqSsH1o4SKZN9RGb5rfxKh7hskBWu0kHY9hD
Q0ebfe11Jkcniryfo8HLaxxs7/2Zf5RQ/HbGUMbf48JfPjoTN3odJbzAW4/bW5iNbdn7j3v+8yd9
7eoXkY9gtZTGBHCa9d/s9CT1j7+77vvQ/frUWyW8ae7L0xwyeqcZqQqXNMvfBKcYk/cv8Jero+7X
am8dzZknQI+nJYzk08l45e0WivXp737BxWT3mAhKHlbuDBa2Os52sHtvY+P3v7v6+/v45Rd45ag0
9fEVMxPNDwlSnKN11fyXV7+Y6LMH3wMqaXnCKRHKdMLeAbhc539+9CurCL+Y5ryH3TRPYpRxHEfZ
WZbsuFVkyTdYH3xwsnDtFhdzvG+Wcmm9oTzRGkFKE+e8WfPqo8a0K9OXX0zfKNRMEsM66L9pkgYS
jtqiruN0G+S3aoONdvAh/ufKD/mfSKNbA3jSOewQHDpehhVpK0TyUU5+7eoXk9f1YdD7ou/OoOFl
y7ofICCT8XD483u+spxfxhmk4ytBTGvOrv0HziAp7b4ZqjOT/E0pE56aF5N4Gxyql2OynCGD04g2
WP8CjSYKJH/3+O+D9ssMQ5Ach6sCLqDVMmtndGTre+pKZFMfTLJro38xhTVtEkYGU57E0r5RmRzj
MX4O6+rHn5///TL/k5JheC7m8ICxqSZIHU7BuFQ3RhPgX3TygYLi2rNfzGFwGWHMStCHLTU5xcz7
2vThSYrpI7jatW/nYgJDBQgbLgcQRJN8ic0Zm+Wxq9EYX+3/PDhXpvClCJzVcATvqjo5DX2v0sW1
d1D+pMlMMooTHU95z3++z5WXcKkHN9IB9ROjY3Jbmcjg3EAfyUybD2bYlbfwP861noQJ17t4FSFE
3lubt8MPJl7//OhXXgG72IGhyOxo3E7h2QtoSubvDnJ2Wb92AMD++Qbvq8xvPtBLn9q5ilibeFjb
gCNo0J4+JZ8ka2xmZVB6mWXV/ADexDTnISq0H9zz2vt4H8lfJrVVcTh0GuAVHa37JBweyPBXJysU
Tan/fWnDqZI1yJ9gy7MNPpioei/G3/15rK4998VkVnXXzkOJqN7r+O1qhldqPuqGvnbpi6msTS3D
DYakZ6UTejN6TZKNlSo/yAivfaIXE7kf0CVsq4WfKvAaSATqm6zTxX6Uy16Zx5cicXALdDfXMz/R
Qf07sB9O3DY+cBu+AI42/jvQKrsUiXsM9IfO4C569LENt09yWPab/is5GmWXIvGWGuJI8j4RvCda
NTkKSGkCOJ5d/qrhnV3qxCsRSR81oPLUjN88EHt3Q+id28W7m8T2kfzyyou+9IStdDXVkHvxE4Fc
f9nIYSJfhkVkf/7+r139Yt4C0eHCsfJw9Qi9gmPBdQIC5QcXvzIDLhXiwp/Az7CYXKDu6XTtp282
mH/8+cF/W33Hu72YuCU0rj3srPkJbBA05ics4xpYORAOjjaA+iAub8pAihRdhB/Ir64N1cV8XsD4
IDGED2dXmZyviN+nKMgZlx903v3nIPE363Z0MaXjZei2Fnbl51Z5237cOLKbptEvst1Qyp1RXfYS
Oe3mCWFHBGbIC9JdoK+TWqD67if5GC2gxIfr5B/aoF8K08NMD0WL8qPg4dr7vIjPKYc/oh9TOOtI
9T1mRHRp2fr8+5/f6JXxvRQy9xptUaVSyaleeOa7fxr76m0f7LnXrv2+Vf6yPTWuRNMYid159Xya
Opl8YzAgUBjDv3v2iz29t0EDUx6EIzGI9PP6uRueu/mD7+7KUnwpZrbWiU6tiDfpZlIA9HbOnIHJ
Sad1KPRHxJArr/YS3Q3u9NI2VYmgNjEvHSFnoroPFslrz/9+y1/GHlZlo6hweHTyJu+LTdaflIqY
pOvomxvflF3R1R+281+JrS49YAdj/aFfBviRtfUDneVhrNgZDbL3bfxR//O1W1wsAz7WAVe1BDuj
Kbd0auoSegMIy33AM8vmox6Ca+/jYi0A8CmqlxE/xGfhrndiD1LJBynGtUtfzOLR3+I6QIngNJqB
pW7cmkL607e/mgiXcuEE2sMpsdittK1yFAhOsWCf3PZ35uXsUi/sBVU5+gxIxHLtH7zay8oR6ZGG
zf9Hd7jytV4atypCg1EGq38ueXNuSxPk7RLm24h+DRHIIXc2DD/YHn3+n5j/N0v+pZGr3GwUQP2A
Y5d6pAVtyugZMjRyXEo97Knqx5+TrcZXzB8c60B9shdBA/8XziDfkMB8fZHgXxQ9kGgy5WT0/nGy
a/aJc/UnPbXBZwuiEZi0y3yAbVz9MDFe3bBSmCyGnOU8BrK61WHIjgEczXOi4JvciWh9oG5s9the
JU4HrQ8bnERVOAtbRcF73/+hu0QUlK7gsHWjyqtkMG8G+KQ1s16DlFWY7pkyq+bUIj07ry0r4Tkc
mIfSq5t/JWnieYf/HuY1WuJP81iHu1jQ5ucCC7XPevaCnZTN+CVBQeYBpEJ3mqBKPsK4bXv0/HhJ
shndLcfFNl4DB4mKHElfLvcdzkbOupvK74k3Vbukq6t8mOv6FeSm6dvoxeSmYdw22dAtbbfDgb2F
2bLfn13Pghx9T5APe8Q99tYrv2zK+d885PpFV87NpxiMpiFtqxpmKgEkUaluDCKaJgHGHT6eQRY5
BmKfNw13g6tFgfSUbilm8GpO+OFbmUWbT1TewqO3AA1jSXGQ7p2HaCVPaJmCvpjxMrqJp9k/2RiO
Q10c8WcTqjYo4kHh7HJq9LhrGh7vMMN6uSPtED+qkK5BATzPLPOQAnPnlxPlGRBuHdTzm31hRG1P
C1o+8ngufXwOld6NoTA7aJvlblBbe/K0skcVNdXJNY0tFiplEQo156ubx5zXFGg9O9sDHTZ9IlKN
R8oNLYSbo8eS6/kVCZqZMQqCHtYYh2kbKHew1URRDS2fsEDAB5ug22xyn5IghBkFpd4XOJSWe+k4
3fGYSmBzZLhfXR1lnrA8xfGv+x7xerwRAB1+hilEf0tGoXNsI/rezfH6WiorMzvi9MBfArtDl9VX
Zhm0Xwly91ulJS8sj1Q2zFr8iFG3fNDcRTm2G3Mz4na70OGUHITFd++aEmmBCu09KK5mRzvVZHqy
6sln8A+LASiBPzqq+7fVpPiXysEPIRq75gF22uO9qqmf8ykoM9k5jWN3r89EwpNiDvz5c2hXtZMl
NNKS8L6oTINBJ8YWcY2rgCixwCNUT7cbCfwbNvnLzoQJx6tb2S6sWV8ERI5ZO0Tlncb5E4RgPmRK
QU0P7/YP/4TjxGHwMcibppEhJuMkbqIx5I/bUja3/lC6bArr+JWs/pIR3yOPCxUjJLUEYMrBsuDR
DT09MBX7B+LwZXa+3e6ERUHCVaz+tgEmuE/6sNx7nM7FGITzZz9Y3wbwBY8R/Nb20zqRg5vXMKVk
c7ceBx0wDXzg/AAg6w9x6cJXPputUGRs/VR5o4RuwIV3AwLorF3R+5Ema8Ry0nU/CaPi3E9j8p0m
LUurquqzMImqZCeaxH7u6/lzufEmjcNqF0Vzd4CGGM2L1luiz221VN+3rlJZI3u3nnrGppMxEWAT
nq8yb+y2Jw7g8ZAlyVLiKD3oH2jYDp8608HnhdodqWP1SSsjTvMWB5CnMdJkvTVBOtS9KrRIgrs4
6oE0DDQEpP5YvQX464SII8ZqB6PddJV8yMnme2mvkyCvlHpbROcdJ9JunxXaz54rZRX8rfv6DaBH
G2Q4Wai/Jo5u4WFqbXdXUTAN5VqhtWMYe/UETVd/TDj8zYQPak+4oAxbLCyC3sZFC0gL6/Q1MG7u
YW7tqTtmIKnFJEt+RGPtpSCt+AWAhPi9ZGHpJARkEraLMhd7bNcY6R+WZgnygMEeiKMduRCtKL20
ee+5dWiAgHigjKt9I/phTKe5i8esj+smC+Giu+9L1t6XMRgfbhoxkH7pF3RgAxiZvn9aK9dk8xJo
fL5JfV+FEX/aNm94WoxYX+DqxPcEfs83nDuXh1zGyPvndR9xtNBkiVfCDRqKqi9bC6oWk0m436Yt
TJcJQth5VfJlswNP+Yin70ufZgyLDjzgkuglqAL9SaxqLhpN5m+V9FBaWLq+OvRj/ThLUJRHqsx+
HDzspJCkmnzcgCeKfOMV7yLSV7YE9YM/zOG+gvVjPsWhzTrP67KKGHGLw9p5h3bd+mYV1n7Xg5J3
HAv/rlG8/6ffKpDaTRu2Gc5eglsv9L2jbQN1wGeBL4RH4igq2u8W0IMLocGsiMbFpFuPdVvjNc1w
NBJ858PA60WBqNSkw8CjR9Mxjn7bZPC+T6hr3Gq02t1Hi34HeIbbXbOI6jN8AvhrQ/oW2L+hu63Z
wvZ85kG+uFKfjI8LLJsWWL9H89DacTrVfrMkqcLe+xx7AbifrAwfxThB2jHR/mklFawOK2vIVCS6
Lr9I7vyTQo0aRNGu2wdCtF9glddjYY4AtV3Z9NCbmAHvFARZGRmbar4N+0k3w4vUxuwSPnSfw7X9
d5KRZbmN4/UGbiRzEcO06BnBBKZ86TfNcQ2W5RgCcYpWBLRvJplfGSBuIyyt26cAmdYbcfDyKfoe
bcloP/i0xcNd3yQprHEy22NZ7IIhdet7d29U1oF/HwnYVxfUjg64qEp+TtAkeqLCw9QapTgEcanB
0RsbmK8I17DqdgJ6eMwMZDx2N2F5PBC0odMsGbH7bkYqKHI7Ip6I8P28c2i5tW3vP6mOwoLSBUgN
BOoRgUYftZVR7xXeWrLHTfmkwLIFVJy/LD8Jn4YCoByn71eIOOFdyTY0MZU4pI6S8TvfIr2llQDj
xOe+A7fZr4MQO1ubkHxE/POqvXl4gXMdLIZ0R6EHMhYqIHwtInXQnraZv4bVG4OKKwsG/6fuyfa0
WplAxlAabtKxIwHNliUCNTaGAVmqW8V3Xtk7SNmiBZYBntljKQQjVnF7tArGgGAXh0OKtoDZZP7g
VW+Rl3RnSUNSCKIXCzR5DPgLAjUvFyzAkrjGMSCCsdkD67ndW66SlzBeyRml6gCEILMApKfJd0C+
unRdtc03qwFvtXbyiw4Quf3mGqIz3pRbnQ8N0oDUhsArwzHecw9R1did0/14hpgJR0q8lkXHtm63
do06GcE6IHWDqrtnvFbnBjqF5xC65SSt3ejdBV6l4DSmWyz3wezRF6FE/NNAVviVJAbbb7yF06nZ
EC+3AmfaPtH9wc4xRXDJ5YOLl34PfZd5Hi0bH0WLDaR3XZBTHW4x3N8ZejT6pN54OmuyPS9SAFsM
5kvfp31kLTsJQFEKjfn2MmnR5tXYUlpAXC3uOSNlkEsm6H0sQoaliPVLUJSb8L5QuZVjJhsV/Kzi
YDsHbtR3UHXgLK1hW7HEvQEB2m9FplnP0WQqdfkz1OuUDWMZ/WNmEaa9c0shwzh4mjl1d91cUiAY
1i0EJrgayu8TxNzRocOlWoSXsOd6hAJmlhmf+nnnMX1o0RyKNmLItgseNtOel1V39phk4Ly5juy2
JknAtKHUPUzCQnsOl5cd4+OWL5MB0jqx65a1y+brTAYCwYxzjXwipmoKozd9v7kFXfPzBnxwiq5c
9wiP322HJj+UtNAG076H9h7+HNFjA9s48Bc60hUw3EHQpEbE+KNGoaRfHM2E1t1pxB4rsk4brHCN
myWDkLRUn/qSgP0NiTbZKcRpRxkSZJggCR2rWJfnpjFIcuxcHnXgezZNeo8UzqfiOLnWFTqS8jZA
YnbC8PqZmxN/hyaKARIYCA9Hp8q9mZhOJ78B2S8Oib4Zfb/LXDKLQ52M0LghIv1ngSnLeOSrN+48
0ahHzRNaTJVhN22E/QKaB+j56ml+gG+IYek4GHgWkna5B4pqGzM3teuh0Q0jOMsGtNtjNQT/2xBk
se9Vhca2++L1M7sNgwGYPK2U3rdJF+2CxizY2xGCpBJKjWykUQujjZqcQgBGgeZLxk+k8tQ/G4Ls
g9oqBdii7UWKCKzP4XPcR2m7dlrlndrqLBrI8lZFY/yqBzDNGxOpFmovOK+l0OYGOxX45JxUffxv
t0gY1rd9N2V1D/YxYrv6hjdjVXjCLO/yJH9Ismab8Q/dVL0QtombzRPVD9C0CSyXS73vN+EDJtTT
vItNmEcbXhJKn/WDa6FOLZahinYN9QCLZqrZh5Mf3SSr6DFverqDQrVC4tn7p4pEusloYNULRLz6
G5yDwjfBm+grnt+1Wc8H+tmVcOkEeNADXpqKL2NXEQtNP6E7rbTJKZHJIeyi+ZUNfniEZ+/2PBKX
J9u2LqkZpxkkmC72XXmcaiE/qQBxUj6JtoHLSENsklGvHPKatetO18EGJHrnvz+UguQPKZ6FR0gy
iEODneBe8ok/klEnZ8gxFg4xdqVuxniZinfnlyUbgZTC8avXNm9g2/Bur61CFtMsA7KuYMzrAdil
pgmilAD9jQw+sVkSNwSBqxGf+2bSX7lARFrQtYvie3ToifEJCm9Wv9U4yaqLFklzkxGht8+QCtCz
UC09xFui0wRGF3s5VkB/VaFD5eSJKV4WztCoGEIxNLlKpH8soQZEyxoGAWbTehm+4bRAplSa+TWK
2zAHrDw8IhKbhixYpH5ubTuD7OWtOgKHi0QvAH1HdV6ZKEA9RCX+CSR40LnRuMsOkxVYESqko7s5
Kf+lWycfEKuMaQWSGs3fzcLjTDe9C/OqPBjkB/JBxnQZsi3ksQQUXuulSFRTJ3k5dE3moar1o4Rr
wm4xKkFguwq5T9qtT9E2KVJ0T8I0tBQ1fhtNjoG3Ld8qzu2+XccusxjETzRZybPuoQGe5zDAIsQC
uJWj/JMaociUalZORzvP8g5mHm0xdrLbQajlvRph3SlBjHbqSVLdxEsMO35JFNktC29zI+bmsHBP
7GMddbfK+ii2oJS+wYI1DPdhsMLPN9lOG6LtFDUgHBRWarvrkRvlwYIAMO0hHz6E3irwNSIv6iDY
kuJWJIIVrOrHvectNq1n1uyg13a3zqzLAR9wnPmbVUUCiMbt0MsKqUCc7KdwtGmMTPYNHZAtYrm1
21HhDw/lEs94v1srCqzZT6pCqkSTbnmKu3VAzmLCQ1jCUqbsZg4Ks+L3Y1LSo6FlCcTBFkLS3s6u
GGCOeuKYwjOi5Tn5ukaYpqkeDL8ZvDI5yNEYUKIggtKzbZ4bJ7evCB/719azFh672MJzuDnAhD6y
vbvze09uiMBRxmgMY/eigw2JZ9Cko3BwiB0a9aPdhsT00cjJ/EjgFsTTOCbxv1CLeya1yKwh6k7I
nLEywqqskSJNMfcLLMTg1ve3pW9R/JKty71eoM6lNc3g2yCKkvRAcTEoGXC2A6oKjDuD3FaJ3UVo
GUGdMWhAaAUnBtnjgkTFqeqVcNE8YjZVabf4zU3chVWutgjOaeisLeh7WpZCX9a7FMKFMkeySU+T
H2AqDmZUNgs6Wr0hhiIFZHPxaVqdPiUtjEhHT7qDluNwB7b78hjDnHEPrCU9j3E93HRBJ74lFTIn
sxK+9wMWinRpXblHKTE+OicpGtj75c1fg3Ufs/K92SlQ7Z1JNgKHLn/6xOopeqk72Fn0lQjqzHQk
PCEQJMfBs3j+2GpI7FFpHb2V3aC0Divefo1gKLQ02PCJOZQ6XlzatnWcyQqne9gpBjSMDh77nrgW
O2cpBTY2qkb6TGbt88MiSn4Qg0OHPQzrkqKcB7QIjBVvUQOJO8Xfs7rZZsiQk6I2zt1gus57mH+v
twnctiGzX7af0xjW+62u/TtehXhjMUXb32i28JM0fDwPtcPhe4fOjAodrIuD0wE65rJJIxlE5S/8
4UuoblFMGywOb9DZhq5BqA2WKQaCJoohCoCwvvoHJh7Nkx38OYI19mBpHvnVCJ4hW8zPmPftM+pi
8a2rpnDJOW3kfTfH4Gr2aMGQW+3neE3Rg/VpjA2zG35WaO34xDVa8maD7Abno+FQcMuB/At7XZBl
6cAXTchNQAd+cIrqnYKkfzc0CqmQ70CkZ4nmX8qpGQ+IctRDiYW04BCMHMw0QP/fArCtJsvvttK5
fckCfQykls/UwFkpnXDm8kpr1EwF8nZQpWRwmFk37tGmQm4MJ+4QQtSxpnWC02aO7finF9ISfRXr
yIYcEm76UDouDsQ0iNhWiQw+RTuKh0d47zyoWs8/1SOkxFPg9/sQg3rrWJKgq1/WbZ+qgVd3o5fU
eRk30w4RIX3TcihtXk1JgBxOQ2fQDtunLRAwRwMdD8e5Hr74fUDaptyjQ7z7lyOGOvFexGFKKkj5
0VzC6mxaGNstEXSzrRPbV+XGzoeMjY17ayP6uVzcUGyGmgWNJhPPGGb9J+uAI7aLJF+JRMvh++Nk
3oalptQhSROYnR2AwepuSxjg5p7fJt+72ftJCBouLUC9L8Mc9TsvUcOrtCt9G3U03AeDW/8xQYvK
LE+mYrL18KIQZBQSoOqc1CrHJpYTwBCXA18Xb+8g8A8PdlH0M9PMbSlMp4f1seoI6rGzg/OMj+Zc
BFE4EXiJ32Ozyqv6E4IEXig4+ueLl5jdHBkv8xlSu9U18IpHrr09G/BW0s6LyDdit+RIN79/lGYc
b1C6kO9n5XyHVCw5mBLx2dCgoN5hH9srYd4xFkKcamR5Swb9TbiPaqH2dvO/bXEZf1Jez7H74dd0
Fap1bhLd98iq+mZGPQ2IBH96JmPjZaYSDNteae6Uk2M+4SAwTbYZkYAa4FmANGiT3GY1Q8nVB0/l
DUe27e3/cXZmzXHibBT+RVRJIAG6haZXr3ESJ7mhEidmEbsQQvz673SuMnxud5XvpqZmaAxCepdz
ntfxsF17czbHXm+Dk9vCAdSPsvjZgPmXVOhp3Hayxj4vIanCGyxaG1m0VFSMenGTTCn4CEZU3ids
DOl2gSsKsavX3IY25Yh6EQc+uSBlHBcETrtWNsuhgvknRiqGzGMuFUJs1ME9m7q7Qo/8KYMAYIOo
A8eqtkWSp86MWeBOIGI0QHqYmPL6B6Y8lZGbc3zAoqpjly0IiDIjE/C0aOx25/J9Pz+Ls09XCSJx
ZVs/z22u7m3d0c904c/T4KRJOmTZM0DOrzNAHhg2PtV8U4QUph/J+AZN+FfPNub36GYoyM0G6KxK
6EQamdsEBJ0FzwOFORItjKDSKwK1DSsRflvaevnc2bzO4lJziUTOK0VU+qDs5J5fREyLAI5lbJdB
gDI0g4vyMElnvskgefzEMovPfxzlJznl/dZNSXjQiFISHGPNLRnD9L4YhvZ7Optll0mv2QFt3sdM
F9VmwoyWqJ+6JaoRlTTRguB9G9DA3+YWpT8EnPJuRhgoNj7mhcRpGjgJGzyx7aTrxlM7iz346HBl
URUmga8hxKhZWGNYsfeNF2YGCq8VN5ItdeKD0fQ4mKE5TWUrUWRxsn3Xj+IOqgiVaNiYNnKEUxLh
qt6lI6bfRlMWgPWXhstXxIT8zi8lfcX4QIFqKxCDZuF2BKZUNDEhIKZn3PzKM+RvEQgM/AvNyRNm
plYqGRqpX4Xj6dgltt8WAe3uRhcV+9Ivu2dm8+BoF20T3of1BsMRzssL2clcdACt1zKMwVCHJ87B
GcWaovhR+fjvMPKJbWVOvCIyw6gPwqYwiqVoPgE3pL8XBSP7zMmnLbrSSJSyoctvUsPxFaIOGuUh
3CpBOH7HHoRCQdqKTV134+dKCr6dUKzYZ8znj3DoePhDzu5E6XgU+AqLCuluRhfgvG13QO6mJXFf
IMij3xyV0vsUmdSudcAISfWEKRULGjVFjamUbol6NLpHwwYTs/lmtuh0lrn5VvndskGkg6ti3Oy2
cSQ5AnrcHVw3COIatW3Y5IXZiKkY49lp601ah3qfU6z6uUGJILKIwz+FTid3sKynp9m0ZjOLpTm2
EqkkL404pAw4EzuW8nPrV7/QgmkSU1dFIkaWoQyPiqljCrKblwmvdS7lEDFEVndYoXRTIhA52Arj
g1H5scdU5zO8g+2ysSPy0zotNVYxmx6GrJl2iC/CAN826zd9llYY/uRjgr2BEXSfDsV4nBgars19
A3V5EGV9OP5SKP3HfWPgPtS8CY409NRuzmBLRttS8QcIiYscAIyWQ6Np1O8Ohf577pXD9JSjwJpF
Rei697Od8GGSHCMLmaTNT8osO4VypPduNRZHFcD3ERst0akqyjEAgiR0MO8FfZ2wRhG4rzDSi07o
nXUa1cw8a+qY17T2ohbxSSI7Tr+FAt5IUS9sjAYcRtvGLO4mqAwKhjl2RPDrO3/rNJ366fZOtYWU
vtwU81RtOoSHz0YtHEKnXpQ/MeWunRKHdLWXwNM3vsDQ0i5JlRP4/Eq3OPqe7//oRtkcs6CZXwBF
nlTkZ41/GwwZfRA5gkpUKuktkCQM6zkvIyT6twVGCt3CLtnfTgr/dxSiccY3DfbIYcPQ8D7lRZjt
mpFWdeJljdp7ChOHI/SoysPgyDIplMwPmPq4/FC51XNcNUOfmJaan1MVmOc59+c702ds61S+u0Nn
ygeasCtv+2oa7mrP1Jjt6rInWjGHbBptNHA4SCLwuY+7vlHipipr+zgvo0h4Zu2OtjlmV+R9jYKl
yuV2USPyc+xOKNF2LuL/qr5DBS9PAowyRj5LwPjK9Tj91E6wxCjRSYLC2IzvQrAm/cFU5yXlVGQ7
DKwsthikOj7WFPOvWtRL4kDb7IgCevNI5oxiEmHvbjM45J+CLJs/B0XDd4SG5W33ElJHf4YGH+Ox
cuUOcCl0XtfeaTVrHZVYfjEzKLVGBrXIb9ymWDo6kDeBKwPcrk23gGfZG1lKZG9ED/yO+FP3C21v
d0aK4frfEeiMmCcflt60Gd1gzOMykyh1KFBvb1AS5+UNGXOMIMeuiAYyM9Nj3veoGfjc8xMjqayS
Ip303h9hHw89bew+BIXgW9pzZ5t2XIbbydTOzeziu4loQ5sfuXD1a1ORYoGUjKfPyH3kBqogeuBB
n8PSM9SJhSwA+dDCLJrObJzjLgzPnXmdJ5whIUIYOt+nAncfsazoI27L5TbEoJzfRe44cSsnJ5ko
jHsxyMDzvbTu8omSOf8Rhs2yW8JldiNm5iq2Fi1M7BKFvuthwDtZL/8eLo3czYJXf7RW8ogSk/7i
ao/Ho+egbDO2GPo0cvOtKxqsD9uqV4Pv7kuHHr+36+EC3YscEcJoZHAvTOHd1myA9GVU6pXMRMLs
VnVbp8D9QYoinQh1+rP7zVQ8i1RvAg95uq0ostR6uRuqHAlfgVNwowvodXaV4+UqCmSAoCwlhCTA
xmsHffi6+yw0wulIB+A6JoXoG57wnIzbXKGBIpZgTEZkfUdtYQCLZOmI30Hu10/VCKtHNKqx/7S0
zaSQgtsujAGpciKa53Y/gi0Qtxj18lBLjkS4RgngJdCyo8fRagIdXa8SiwwCjV5n8ppoHDC4CgWs
QED2QXFEdmWNhhcUOiJGJSt7XBgy32Ly7M2IVsR3GYb8c9Cz6hZB0/gJ00yrfW9lvRkbtClCtQQo
7gzubgyRTxu8n4cGIIME53oVh9zLHnubmofAmFu/a//kqqF3Pef9BlRIdMIxkW03IFOJiGV1MrdY
pRFo/nLDvYK+GjT5D32aD/cLDsYNl2O9Qzm43WaZESdbLEiyQ58nzkxI5Htcoa7jt6/42soHWguz
7VNuHlyzFAeUdIIHF82PeNBlvun7FrUDdxhRI9dzmqBjZPe2gFPBICn9ykK/uuckZHcgwNAbtHny
2McLSkCjRydpWsxmsJBBKK9RN4Ny2aPnZewVuXW772qA2KBKMWTHdIralOem7qOhbrk996An6Dok
PLAuchB0RAPUbcEkjulcVAlxsDbLERWo1pfdLW1RDtc5ajob+ALTPdZ0eWr9Idv2HvexJ2MOUgbL
wICQvgmG1E2yPFJ3qHrkQ2M5yGRIyAM09NBfwqk79aiZs9yb79D+0JHJxvI7QfRq4olX9a9GNq+2
SrudLHI/aUusoPeVcxd0hd5KJikD2VdBWFMMnoF0pm4I30JkcFM6c4jU8RpR44IQ9v9Qj3Xq1fl5
Up6PsmENAxNyBBTtK/n5/b/i0vVX6shBUeSborenohPkPDU8bKGgcsPXXFqRvP8bFwSM3kobaReo
v9oJRJdJIht6xI77/nUvOZjXXGikFJKGc+gc+3I8lqNEGgoC0rlBWlTdpiz641x6KABNOw9iMZr7
hwGaOqe7op288HetudEiUws2Nw4BdP1lCJ46iLnf/8MuvJQ1JbPOMI1Lwp9zYhU6Jn2knd8+dP7v
X/zCul2DMlEjkyM2UhiKLRxrdIgdLvHdPpngiv750t2ff/gf/XDn4GAwWZGdJiuRUu6LqUP5Mvzg
7Z9/9Z+ra4rm9ojm8QmYxhPL3HSDrHTLffTGCWk+CChYczOtoEtHsjw7QeuIWOeOeN0+VTwq+HJl
+7i0eFZ+iEwMTOOlgvnpAqTLfjfZsHn/BV+6svvfJ4S6a07BfhFHUta71pMJBg9/ef/SF5xqa2xm
646QQWX8nA31d1Af/lEZ2BDDXCMVdgcR23B6dpbs2ndwaamulM+0U+jjpct48ul3nj24NIxV+akd
nCuC3gtPas3QHJGVCMcf2AkdjvE261txon34IRij668Zd3owLYSAPdw0U3mUOryvUNB6/z1cuvGV
fQF8WK9AN0sc+RKmUYnhTE3woYkHuO3V52uR4mKcF/TybQiRCfXMXqHbkxBZP7x/8xf2hzXSswKd
h2G2uT7pprvzCiQKMIb+KQj7/v71LziN1jBPjDHlc6rmGppzm29M2nr3GTmHFH5IvV2AMSGPGn2E
x3bpwtulNc21QS0XluvfY+qfrcnPqJoWH6aS0Go4RV3nziDwiKU558FsuDbT6sIYUJ+uPnCVIRJj
An5pCFx3OcQobtXfQ1CHmHL+NdfdiTL+lLZ639OluLKp/KXuvKF8p6tDPPNo4zpe1ZxEMHt3DhXV
vYWub9mg9I+yTJiBTQ/ly7ZyNMcUNVFsuBvkWzWWaWRc5sTKmdm+HGYDGU1abqeu0PcQM/IdOt1s
Qv49Q1KQo4IUOYHXvaJ4X0YcQLFyn48KdHpUT5Zbd+zKZ69qx30n6HBXLOF8S5dZPqgi9XZspOpG
heP8VKgCWcUwVgyFkwYExgKLOMHt1p8LrV2MsjZhiMpB1yAwaNGYviFBaR/ZUImYiznbprPv70SK
cRsR2nPQHoVDUXxNvf4L5NfOrpbUe6lRXduj31ntumHQB82Cs9I4xKQ9mDROU+ovm94zNraydO+s
0FVSOpi2CZqil0hMq4U8aEF7XTgcXVUzzreYFB8kuTpHkVXlP5Q+m7ZtD3Q8amdjgNzNynYn56Dc
Btx6NxCckmuHxoWPck3dA+oTWqImx0RbCFRQHqSpPvjjFQrF29sVX5P3am+CRAAG42OAIB1+ziy/
ZmN++1uHmvC/Zx233FnKkoVH2g0PXar0hqfO52XKVEwQyfZjm4ysPFCIud/fXC79Kaudl8uyIMpD
aBYAirCda3jO4fhwrwQFF97C/0Fwc69ES8gRRw8N6jDME59/wi58JXR6+979NfJ2ItkU9mbB/oRi
80HUkG71E/P37z+ZC/e+5t4O2lbhwHEmhaBMWrR6W5TFBeqMH7v86sE7TtcFpKXLCbrfh2WZIWcm
gK25/uPHrr869iaaeWj64/apbeImTTdVe1eUwZXt89LDOf/7f44GolCXLzW+gBSNcLpXRYDm1LVp
8PRvNvjG5ryeUZrKhZSV26bHpet5jNKtvjeT3Qr0809BU0/xMjAfmh/H24yCvRR1V/8yNf57R1dI
2o31vrAh9zZzfq7tCfgsE+j9sm1TZBW0Cl3xpdJo2xIMhLxBEw2qzyaz/qPwIKrt/SK4RzdQ7Vg+
0l1KR0zmJbk9ZCSHPLEcCqjQcAZ+JlkabpGIzY8DGX/mtC405EuTeahYWG3DVlffhV+YI2rDKarv
LXuaBfa3NhTeFo0t5POQ2d8H2KiyWI1zdWJhEUI8RwIcsbqJpDeBPM7kstPOCADjcqZcOplNxpI6
R3+CMAFlU4Fy8Mx+ooQ3/eR11Rwbd25f/WJsIYQY/W95Qf0vyhnN/UzG5c6vs+XcAMCkpWyslq1w
afWFDt14Zyxm1FRBrWESovOzBsTw2yRoe+cAvt5voJctb6wo+FEXiqEcU9CfgNaq7yFjS7NJB0Jj
trjNDggu/ilAy/MIGfHwyV0mdlsvPtT4NnSdvTZtsffVNH/tfSe8IYJTdMokZKUusMrQNgYFSngM
KvEOYE3M/cPMcWUh5OvIHBXQZ32Gvc0/jbqnkK+jGRjNzsyjvHBhvfBnlFh02vyGVcB58kranZRb
sB8OH/tfNE/nLZBN002BMTERh536hpUKIiHYng6wrKDMRyFhGnL6pUgdEMFpyPKbKtDYfPO2j4AA
lZ+dzi/jsVIeubIRXMj6gbP577cEt1U9UEUR/PKZY4yPHr9AoZZ/XkCwgjZtaNieoI19XyxInVnT
jxvYjlCKg8XkVqZsTlC/Xa6cbJe+61UWl04jA5oN4Hjl3ExW3xHh3LT0GhP9QkC5xvlOYLt6oSDi
6OufsCTENoMG2L+rzdWd4xwyvrVxrKK6yodeHYWe8Dib+egjr4jqGo2swXuFTWmKFncGNdWzZeSp
8Ym44nkW5RgXwTVwy9+g//9vgKwnUi+BRQOzUfMpa0pYFZp5uOuXyf4K3WyIEZX8JnJgGzdDouwx
P0vSRkEL5oNjG7tS25tMp5BDYm4kaqQdu3KUvX1QkjUVrW783lu8cIan1IDgvhxrNSQfOWawDv+7
eFOE6JACImDhy7OfTUczfjMN+xBjBHXc/15c+1A/z25XnmyDFiqqtNsRIpPUd73t+3f/9oIk4Wq5
d5mnGDRYFsOGoXib//iL2pjgpTf5lY/77e+JrJFo0KroFkGQd3Jc/wFE9ZPvOlAhOvLK43+7gEHC
1XpXFTcDInl7ysdieGxdL4NBgEGtTmFDSjqvQm8CrRlQnIx3rWL1tkOZrClpNkNHGJlhcSIZFD9i
kZuh1julxm9Bm6Uo8Hcv77+dCz+0ZqQBgIu0a86XkyNuZxiT4FiKnBTlwwXWzjS/EspceIRrLKsJ
+oXWoyhPWYWefYRWYfqsIBBHW7lS9AaiDnOTEs/7js4c+1BwRtYEtSwgpBzS1J5qrzxWckZ/6Smb
1ef3n9uFRbfmp0EV7E1SqOXkQ1EC6dfBSyEPp94VTsily5///T+xn1Oigz6pMDg2WbWRHWTI44Z2
n96/9wtbVbD65CdZiWku/eA4CP0IS+ud3xeH9y/9N7V/Y28OVl87HNXwX0C7iKc+32cyv4NkFAUb
Z0ctT8JRPI3tgEpAj6ird9hu0Ndmml/YZoLzafXPE0PUObgqkMsJmHzUGmBMPyw6gNa08Fz4LjEc
7Mp287dk8tafuNoP0BNcaImxCkc61d4uXRx1GCanOeRV/TWVsr5TaWciY627h2Qbk8+90LkboctD
Um/stdzm4pNeFTrdcGxh1A7taSb2pu1BYmg6fF/pVtYk/QYsGENKAgjcuEiout0yPYx8VvH77/nC
B71Gs1k5wKo8YVPvYHAt568eEbDGmeOkfunyfiyucQQvfAdrSBssKeOkm2o5wfrZQBg8LvEwpxTW
/GtDkS79wipHhJ51YosCKYPNPybyu0HhJMDMq/cf06WLnxfrP4tSD9BrqbwL4a7/Evhwf1Ae1Wn1
sZDDX20ShJZSVZkOj1NqH7xRHHhzbYThpfe72iKAH0J1WAfmtIBjV0TjmFuUozsaC2mbX+GQkh9u
gzFYvrv01wLLC0eRv9o6WC1Iv2QgSS0YeqPIj9J+FerVGV6C4s/HXsdqjwgmt4F0CCozDbnUXePA
QeagBs6Qhl0Jdi5srf5qbwgxBlP4cANhXLj3FYE4TCTTj/dv/u2Rvy5Z49oIth237rFSCZgVG5gb
Zwi++iF22fRHBpBoOZh6FIczQSJJ/Gqn54E+hkjMjxx6h1t4B59nyBAxE4k73zVa7ZFVBkZSsugE
xrvpeTCFSNDnI3sDhE8k6gBqp/dv/sKHsIbAYcaIKJYJS7XmyxOwhSdWCkjyMv7B65/X8T8fmhcA
eIhxp8tp0BnI5rlKCBFbwmHrufIHXDhf+GqfUJ0OQL2s7am1nfOjHvPflpXTJ4gcA+C5ev3aWlvv
fBneuiy0m7nuy5s57CcYT4j43vShA3VyQMA2rORDCt/fD/hvod710unW+Onws4UrAxgATBMp6JRj
VqjnwSpVvUBrWSZL1VSg/2vYZKylX11dyTgYrX3ViDt2ElK7R9AAumSARufgT+jO9rBVxh2mQe8b
1zYnQv1fWQ+JCW/Sdp+KEvUYaADHE3SA+QAQAS7tuh4U4yJsH3zWHnNYQblpyUM9AAJjvar82U6d
lZB0ht0tBz4n7lwt5g++wdVWKSrXtKHftydDvs8E8qBWbfr59f23d+Gz5KudcpK2TzHZZjh5ne5L
/LWQtoHYMnz+2OVXu6URTSHAafSPBi/Tn+cX4TgfvPPVphiEEuqgPHNPDjAs23SBs80fiu6KGuJv
b/qNWIavdkQ/xeRngqr3CdaEDaokUd7Tzdg9SUPARAgjuJIOhi1HQbFdyGral/qTsjYp4ahqh2ln
LUyacJfkvE+sYHeZI3dyQR0MB12PBgy/ptu49AZXG2vBO5SkrAmOTsPbyPoLzJfVxzIFvoqkerA4
ZgjC7Mk0Khop4G76C+/nazsHtqA3HvEaeTcCYlh2IFwfESoVt5plDTxCrjymQz1dg/Zd2F7X47tz
SKcBFBiCo5R7szzC7Vp7v95f2xdO5fUE70JoXpbnS/dKx6mB+aMEe0EBpfGjEddIpJfuf/XxG2DY
J3cm/pGWzV0wVl+Hie5MFeze/xsuLJ41+C5wA1A0WINUsEVBrBvgMV3G549de/XtTygdtojzMJEG
sKic/OyqK9/mpQe/+vIrRoBB6zAuq2VkUxX1XmNwGRGfiMJUaC/7UDES0zz/e3AG6NtrAxDB6az0
DunzVL4OQfL+o6F/K3Jvrf3VV4tN13IaYhyL68D22RF/2MNdaWCgh2XJ2fASkhNUvZd5iqmm7sYr
qnFfTcAeCbbkJ684gGPt7vqsaw/DCL+YgE3ej7V3LidBzEsikzoZqgjwDcEE7nXjHPkAY4H11LAC
TkIjyp2B/e17SoZvJoeuDx4Pm2SkHbYEvKCNCB2zxfEZ3vt+T1FZQUMClZ2h6r4JntZxwNxKbeCp
deebZiqBH4AwrUtADOFPEpaHjQuHcQR5aXWjeFmcqiIo9x50+UnfM/Mqs6D8OeWgdwZ8KBP4AUqc
29JFR3aYn+Da52B2pGn5WfQARz1amkFzELQ1VMeaZ/VpcqR/aEnOd6DiZU8GLKZDaWgK9tEUAOGR
z5tU1s2h0gCWYOYSACaDC7H2NOo9Pc8O9AoJPyAkjHVUMaV3Y63ZroXdqAF7H7pepCOuGAEHSRXs
VjVsz4bDH9Z6TnvKMIjyM9yScHJCi4UmS1r6e4fb4NkRIkxSM1qglVybiAYewaDxxydQnOsty4Iw
6b0JtjdI9kvQm+aOPZQj9UF/Kfktm4ogJrjvvQwn70vqLjBlB1ZBcurQav5V1fMCYvwCZAypy9sc
PsdkMKq+p03ZbMcGZnXNO7Wvp5RFHXYncDKV26B7M8xgm3XQcbPQ9ZKs1+UdDGbyFtSz9g+IaWiL
tMMiARTLG9snQeC3+2oOxNEFXuChD3vwqzBYElVslqssoYH1sqS20NuHJFWxg3T+uTcDJrdTRnTU
KHi0bzE4Cyrzqq3LHNYSmK/zqXS2jcVsd2ib/6YA0FVr2EY9ePR2tOunhPq8e6oal7/wzmIOVZoa
ULz9sD2bK0TxZcjhzol6E3qPnVDIR1FhgEWtWhbztAir4DKwcDgA9KWxSjdd8OQwnLWecNgLZj/2
n6oR49tI1XZfy7T4jBaG3bm9bfjBzycYXcIcHfVlwSirrFZ72ZrnxfUXHyg4BZO3Q0wN7yJEc3E/
nMeRZQQEHqk9U2yYzPTHwMRkTXpkqKFZMF/CY+k5GjPMwl3luV844eZjQeUa9AhqEjqS4O2dXDCn
9YzUIBuGJHUhLH9/izsfUG9scGu2I3wwrmaFw48ddDVAt03DEWwywDKCAI7MNE+v1NUunGBr4XA9
W7/PFlOCY6izX7CyOYAC54F7JUa5dPnVWVPAyAFbCAVakUkXs2LK5gBkt7v52ENanTEOD62F5pwf
wfEAoiPOEAK59G6eyJXbvxA+rMXCufUaziVnRyAgXBT6enFbXku7L117FRyiOV4ZN5SA5kIp/mAh
gv0zOynZTCLnV2L8C8UWtvoJN5vnsish/1EWmKlyDr/BfY09jeZ7SZ17CLh3la8+FlZ4Z1XMP5my
KOE2GhnU8AX/BotAPKBRxwrEdD3sGo26cvRfWlCrfBzWT54vtkfdrgGXoj0TgMd2Hn++v6AuPLC1
iBpEUxSf4EI+uXwxJ01zeE9zCOYa6NITho8DMwJHGwWiHq7oky9852t1tRe0QcBrH9XUXt80FDZG
QdWLCdVBVf6VZ3bpN86B4D9vBpaoMXUAeTjloBt/5a6xT6prHfiNSp54ee5cCfkuaAGJe76Bf34I
5yxK1YoXJx6EsI7CxpkMQeDFQ0EBVysrU3wRZSBObQoXEhQfWTINg/n0/ru7sDLc83f2z483FKA6
E0KI6IIZ1JmzIVSg3/T+xd+WdpG1BNvNKlYPc4XzPA3bKB2WcWPI8JuINJ5C/CSizdK4t3D//3n/
B893/cb+/7dW989f0+ZQQswe5JteEHZ76pu9IxCPkpz2V1bF22+LMrHaPbvQ8cjUpcWxy6U4wnLo
AucyZxD9dYU6OgX+yS1rv9ggEFK/feAmQM9cSv/KyfPmqsTPr0L4Lq8xVy0fsmPPTwJUGtYd5rN7
i1cf2bzxA6vdLzQwk2nhZ5AStDszILvpiuALsxO7cvy8mUhRtp7hJmCL4MZ1ymMgDUddjOuvUHEX
Bw6aAthU1mtPM6vK5coafHOB4+dWW19qnALI3Ck7OvN0z127L4GpeH+1XfpLVjtE6tMJyXhQHCtQ
nu6zGqj4NCBbCYc+qJZzDDjyxyYQw+T13890rhD8AwRYHKEGiDv13a34YQGl5/0/5O0eGh7SahfQ
ozAu5KPFcQlDjDpfvowN5lNUAVgMpHwlVCZFCSQvqPE/1DnpgrokQ6oyfHv/9//uNv/33eL3zy/v
n+82zfOU5QPGeCqmN1335EExAHPF3mG/Hfjx4YgGtOBnaHKAg2CHnkizqwBoXWDZI6ALuZ73oGGU
7Q3UJAXZ4ny4LQHWyZf6ier9JJZvGF105ey5tKBWwVklnUZJTmFzlsNrDpgMQuZf7z+HCx/3WjpB
c9BxQ1oVxzSkR2z+NzVRm3r0n/vu2ql2ac2u9o+wLYOe9njTATzeUn7tQn3AQFySPqChcWU5XXpC
qy1EOVU7ZZjTfKRLenKNORTdNe3N28oxCi/of1dKNy3EpUOIRzQA6uRjGmuIbaoGGZJ+Tz2JTsBn
zAcHDbRDr0cnDtMnH8X5D72ftW7CkioMR1vKo8yXfj80gJ3Uvqm3XTa3x7Rorh0yFx7gWisBXyoE
Ta7KEKmZh1bo45QDafr+3/DmEUkxcPK/D1A4+cgG4cljsMARjAnJQNziByMVjNnmYz+xWmNZr4a8
ge7/qGoXMA1v/pVNw4sXXhthBFTBmyEnlsFqP4TnrZUwbnvHxtJ8S7Sy9yP8C/uGQAQCKE2Jcd1o
N9UvXaj6YY99fzpgdgT56ooBSSFgHn1wNi97X3ngNPuWdc4Xzx1y2JqBDJ7d0L3nDlCAcOKnX7Nm
QYUVmiZ+ozJXHobGT+F8IflXzqsFIJyhDW9QTMBYigEWWoAG+sWLnRwF0wGmi+oE136XMNHlKuZo
4MYd053YKLQpWvglXBJXktBNI/0qjwA+A8inA9qlH1wvHh2OiRo8raKeTtk+JTUEo2BvbWu2FIip
qtxiarfl2XZqvHHfAKd/cKiu9oiXQNrjKKGjC8KwndrBi1tlq2PTwVviwjexQyVDoTKCIb7WeOwF
9Nrg1MEX/uxaaPZ2I3TALwCNO3tU+vsXkQL3mHWdAs0C1u2MMGeOMX42jUD1DlFW4tLZUKHSe5r6
ACL2TXuGV5dFjja+m2LIEZ+HIqphE3pqewdeCAXUjs6AvLdIphHOFDAJu6AaV3heMobETv82DKJb
nYGdis4dLT47VQ+I3WL/mGVAf4S4in/SRpkEPOwO5ScE09tAF5DRVpAzwcdgf6mhANm6Q1dv43Zk
fElB53gGgs3+CMucPjWYcP+J8bbZpjQLvs1Gj9UmICXwAhYlkA6YhBe/sDCc0GZETay1pr8XPZzm
cVYRA1fVOG+o1RJMSW3E/SJ7AfQEAEkELhU0hcH6uQPmlXqABDfEiXTlB5CmZ+QV0mz/C/cUhoMD
SHygdjY/K9qFN2i/2a8UV0rQqZ3+gP4oktYHqIqR83xddM6/eGgCuLHHTRil6A1+HQPhn/BeoFP+
awVPZwFEvIKcP3ZmBeN2nZfekQKhecCz5zt4gcSnHo6dV4yNXwxIQ3mN4e1+87LMnvMAjJHzqyJa
PDhgpuJP7Z3sB2NuvVMp0yqClIYCNgBV5ZmUUfyErmLAiOkuZL8qSkazFaOit8AeQ88L3JcINiSd
G8yaD0v4hQo+BbEjPQsasltMB8Ob8NMIvA3+Z5TodDN2n1ngnI1EQ9qNUZ2xbseYhRu9hkE8h3E7
yoDRbOMxhMIp6qsUF00D8BP4XNzI2h2eMBIguMlkNcCEI3wweJkvaSIwbqICPMFRzzVMtK980OQM
wOiAerF1eAOsGYcsuwcquCHLss1LZo9BgK+uyAz6bQ39/j/OzmtJTq3ptk9EBCwW7rZ8Fd3VVm10
Q6hl8N7z9GfUPjf6+JuuCF3t2JICClgmV+bMMaM6w964S6GAGVn/Roq4dqNEwvemCxsIf5He15Jd
Sc3YJAat9FeZPXm70jGGU1zo5q3oHP0EuAA3+0438Raq23Oh5sOxMEleFwAS9SMtdtpWE0nxkRNx
regM6B47K9NvGiVFpR1HHYlOw34naMt34Sjrc0B+lYjIzteyDTZO021snZUOQ4uTRoaZHGrrNPu4
CGOarPS2WQf10DkbveudW8D33oafDKZK1Z7KgpaBxLsYdjigmpSqTDetPkW3F38POHu93p6rplC2
UBLbbZerIxNxqDxS3FXfrZoQ7No2i1raVoHjHu04Foe2CPI/aprKV5gt08HOsT9a1d0gtpHIIDnW
kQWdiLLBt9o204M5kNFfwS1q9yIup2M7tumNcDqwLUYZbYlXcUmFiw/KMOg3ptHI1yHpy7XWwyrE
H0iRpBsimMd+Yu/KRslOttW3N7qECDoakXIAPGy+4+iXlSuLMIIyRRDvYXxne2lqsQWfqgbcoAK6
7AuSe0VVDDu9VcTLpBTWPdkm+UNW4GF22mjGeHI5Xf0+RJr5kBladK9g9bEf7M57bYpgfPWU0VpX
fQSMCjzUOgRecjNBhnE7mcQHAA/+rvHVYutptXVfWHmwk+oYvpnM+1sYyBZdZlZxMzmZivUg+NDM
lOIuAKPL7gFvUJS5v2lSU72pSsU6i6ID0uc4sfbQqNI/NFZjn+3QopdgnKqjktG2NvXWW1N25o+G
A1+/6ipgFSut0JunlMo5/QFyqDYmMjpzw6PJTVz3+TGifw+auiX5mnq7qyx6SpvMC2EHGt2L38n0
sfShZSr14GAtqKtyXWiauhqamO/RpZk4lzT5PcJ3q36mKfz5VQnC+gC5o/zIykC57frKP4qUI7MJ
jB5WiciqQzKx/69Yun03pD/vbOW58V2KyKBJMok/QO+FJ6XrGUn6oLBQGdrRHox0q/pqusPtkH6g
3PLzFW2M2jquK3D/ENchcITeL4hRlTwQXbUPNSoQ4ICF+cPPRXpIKKVwiK9D7beoqvS5A7RyNmUN
Nd5X9O/0k7Svih3Gz7WXGwWs3RGFn2a22taAQgZCLtfVFyuk5c+Utr4ulcl5TbwODneoBn2/CUsr
OtW+7uyLJAZDiPfUbuh9PHe6UFx4G8aRqlawN0TZfB8SRQJAzIatEMQIhp/A3MmBPJUlkJhM9aMt
e3f50bJHbupmpO5GOAd4s86D/SBic6UjW8d3CPNRJdLKXyD9lV0z6OEemtGwaizmU1fmwbulqQEo
v9j6FqC9A4kKH3ka1fCMP0wEdlWq7hj1r745tB8NXhygNJPuFx4myCGC2kBLo6fqW1/hsCJb1iGN
vCDeHHoHFx+fpMiHT1vU33MBnXIIBHZ24Pmnm2G8lA2dNFunlZLfNJhR3+HJoDIRqhKBQZmJtdcC
Ns8qJMqrtJ3UB07J4YVh3uBmFkd/dNzD3bRLunOFTfw5GRV9PTUaRURFLYP+GBexEW+cwbbHcxrW
pNKMUP5QBrO6hwYT79RQGtuqqayjP0p8Pwy/O8TSG7ODJbPhgUSOvhNBja+MDqaiVkj0hH4kNqoG
uhorMukgkyPychARWbw1A3MPanROu89DL3qAEB+Tps6jJF/3peXclkU8PPUm3Uy6DprcqhrlwFGF
U1g8pemmllqlrX0tFNMGblDx1skYPn9cWxAgs6507rJGsAgaVdlCAA9IuuKio35vU6f95mmDtu6c
Kr9Tg0Hmm6I2FFxfwiAGSepp6R4P6DQHgxypnOPF1OJiYFHaNGzIcYUM1kqLIU/iic2k6dG6Vyg9
5UVf7lUeKFl30M0yMDtJPuwIjYwPpRrK7/kUygda/C6GAlkTkzGPRH4f2mG47VRgdH5pOj+G0kl+
D16QbQI2wGBtj9q0mwh/3traGbHIacLi1bFUaLdFjF3dqo1TPV01sjUgcAtHXRtq2L9lUW8/tSpA
W1sz9EefgiPmL2Yttp3fAdGhWkavvmXfIi3CUmuM6u6OHUsjjOot9UzJ02m2fQlt2/YqZ4fzandv
J1PxW7Yq7NZYK7TfTduZ59HrcmOd1K0CtxUGL99Fj6O13fc+1k66ui8mrTjpUxO/Al/JXB9+ySYO
7IEFOQ5Odlk06crxteYSJAs3IX42DhBlh3RleRdcYe5r2h1GIBRhHFiOq1yxfWcrFY60An8pWFSB
IUDb2bqyzytMYvq+gdUQm8a4DStbfmsYJmXWntCBqQe2Ogf3H4YHO3Isd22Utt+TEnMAVbP0fdUl
GeCxsvoJGEPNto0dBxt6Gqc1bVDTRzhR6Vhx6MzZ/wvFeXa62Brx9eiz91BRoFyP6NNuYSkmt40x
Rt+SzBy3gaGJx8nXk1Nc1Um7maIOw4pWR3MEy2X4DUAhOuuAh7dFNVCMD/aOYfRnzLKSO3apmp7E
nDr86JgxiCELvDKOkQ9U8oZ9Qte5vWpHBeS/5bUn0Vm164wwqVpDyL01EX+EpaO67VB7GzmM1kvf
teN9YsfqfShld0wcSMB4FQCSSyv77rKG3uLqRo5RoW97oFHkJk9wE1glGvV9cJV8rszSzf1IBBUz
3VrLVSXQbSMwrO0kh/YPZHYBMShDROAX48+KkPpkMR4Oul8I+MBO9pAERX/Ajitxm9p2dhZY97VQ
tHETTZP5I/RV66HmnJeu1FjpbnwHxABuGe12GBompFLnpVhptoHZRzSqU7fS40CeBsyN7i2Zp79p
6ON4kcUUUNW+K3eYqZXY8oWjv1GyoP6QPUpR3Fku9WHsOTbkwGssTRPtRilstVz7ccUkxRhkeJFj
OiFRD52foA8vJ0aYNY+RoWZnI0+98gaZqH0QzlQ8DKgQD7ThwcKbJMER0OW03Hu9mrgqSVZC9bxt
twXIyYNUO3/cwKlr4K7C2q80nd0itgE9a6J+8RXwH/gXBL+VwhjXZgveLNNC4nj6GOEND4Y6/s4L
Xz7INEtQjIymRhA9EFysy7hKb7wR+D6s0TS94SFBihimwdRMEpp9cWdpXMrzwcrG4O/YMP3XqAPq
A1YxxhrbNBTlfRKNp5HV8AhoF3aEBuf+HHqwLSFdIusxuwh/2yLCTAFLrfJZxagERu94Yehq1g9r
jLO1qUP2CvnBj6YRil+VY4yPTaL6h7zVA7erAmsHLVM7O1V92X2VZpfEWdhuaM4kKVLwxy9TjnOG
itXHPcAV5R28gf/Lz7UIYyAFgjnt6R7/MMfdBcknQQGLs66jAwzzchPqKa47cWspH41QK8LdMfMa
sjiZusV9PGTAOvqkrRU9zRGvOMP0Pe7rUNAWUIQXvYMOq1HvOOVgYMKGAhEV68DSbHaaKNojeU3U
IqFGYOLkJs4bXnrsOHGFq7b3R8gYFSHZ1Ksmip0UQ0Mr0T/0QUf1jE8y3Saj3mzLkKO83+vahrS4
5upM9V1g1eMb1Ee5z/oLW9xsA4vGVnva+CQ+MaDQ9LRcx1Fd3xVjX9/z1/G9nltY9kC/pfM1lmbx
I5x0CeXZZKrgrHdCvudvzabm/G8MSecm4zhCpU/zbSBa4yeJAv1U5LWe7CK9qjZVYuU3qWjA8U6J
hWUIeRoPABh5h8HsdoQqtrWGigZHPKSskiBT3+nDeLEraMVu6tP4Le01H6QcwZsKr//FhFAG7hEp
QD7G8PK6xtp2fT+eaODlRCcNGW5qsIxvU4/fnkd+aOP5Q7ZqQ8jgq1KV/W+JY8ZOGnZn4LKSv/YQ
t044O8phZYjId8sWJ2pZjXDJUmt8tWvSdVh4jOU7pivNm+eBlICp2Rq3hYkxoYqJHTs6mRt4msZJ
bQf7RukTk+ySxDQqI0feOk7+kaVKn5OiQeEDY6uJ0Mg341b0KQDVwGxQFpbDhnN1vulA7Q4rv+47
poePQdFktMM5G2JWdZ/AC5BXxlvMMf/RrPypHIf4HfsrGj27qfVZvSfck8xmcmFRGi6oG7GOxADm
bYCpPuR19Sonmmd8VIc3nPGLe5PLfMc0QnudDMs8NE4sbjQlIOdjarXurBSQh7vat4HAdipavwn6
x/0l0eEqY3AZSTImULFglKyHpDL2Yz0GT0Yh/CdpX6yg+mo6YlSdHnxOgfuySZH65DT26UAn77Cd
8LBtM4e7JmvZcYpe3VVOmZzph7YhUAItRNgZ1d/1sU/uLkHeRjM9PV9Njqr9qg2oNHU9qRAmJcfG
AnWW0AeMRhoCLU0vQ051ieDFsfVrdYTfQ5SrG0hoyhsm2skO5xGa1WEz5/iT5sGTFbDFFAWlH5Mn
XHOcybZgTbTNqFDPX+M2Z7iT40EuNz1zCxI6AwjQ4rIFDX0FHBBPqUQYAQ5NqfrNa0wirgECzarC
J27ftZq+HYGlHBW6S+CMtgqixlbJsaZogjNDI1fXZZFmT0rk10SRvaE8iqGv75zYGdcW1mjfIMYr
+xj88k2l4nRZiLDYo7inM0h1pHGiwdtXV3kcDN8zwuA1qPcsoppEKDx1nn8e2eff6AfvfuWD7Txl
AHA2ENT4clVLI5fJzF9FnscvjmUdpZuAvTReFYpsHmCcV2dmMJAEGIc7zQzL2zGI9SPCqH6XdYZH
t1mvHC9nQ/r9NVJE3WAbLDF4qq3aGgujVVmN+VqY5rSXReBv1bpWyKklzn2jU4hfGWHZbxpTkz+l
afaYbYImfO7DyNxmuUmcVzfZvdFE5m2iKk50cCrL3wkQIKSliZiYetWtH3h5slENDRsYOyqOXaJ7
D0YXh27g8G52ul3wVLbI1MOoTFJs+pQVr+2M7Pbicrgtuj7YF8gGqXkY3biJ1UvEYBfFdx0U+lZK
p25XOfVTnGY77YgOqoQkG1tvkakUt2WvcRrwdO+xSurwWevx6ygsoR66qQt4vcZEQ4FTkyr2RhpV
9MGxj6bhF0cHMdzOJlu4SlkEb2qngcw8xNUHqWvgJrWFyQW90KdxaE2AtmkG89XMBpzKEs70xX4s
tOqbXhXlvnFEdGo9s4Mbbmr5O+t8eZfCSTiqddeixBtyF+mmPNNzlN6RMPJeY7UpbmnC8LHnigXt
ll4EZyft2PpwbAhsDlaxlxmvZh9wMMd2C9cqVU57W+rKHzFa6rZXdP4/tbr4N5sawFdilYT6L1ZV
6VQODxD+mxfRG+Bge4b7mPT57Rj7mC+SptuV/GOcaCTkCkna2jAg33hO9cPhMPAUWrW1YZ2yVg6C
vp1t+woE+ly70UvF2ZTgCV4VQEjPZHXkTVFJY820SuUmGfJo2PXOEGysOM70jcGafkv3DalCU53U
PfmHxAb3poifsrJbVkmnkHdGpzXaPWz3tl2rIeF2aeves1f63d1QDtWz1+HDcUzAjps7PFuMt6hh
215jLD5x2sTZ+GcbN/U9vgKVutYhjdBtQvocnkcvnlvy1DgiVF50EhxtlZ1dBPqL44TdwPFaxQAU
o4YY3+pw0OMn/NGwLSjA/u/lpJgka0Ot3iuD8LaFSpizgVvbn5RJ0M9fykGFeJziTqFqICWGMi3e
7b6rn4YkGTCqKOPsR4TDBjoG09QfbDPuDw1OI2dEncPJYzH8PQR5/N1ICmD1TlZ/w1ymtrYsyCDS
KZcenMjvxArX1GvFq4UCqTUrhTeF6LoK85gTA/gp1SxBuSV+px6jXoDpROygtL8uk32qjqGGdan+
/VX0brUaCmKmKEc4wPVtNI0B4fmQ3DtK2D4Kr08eciXOjqk5xjcmboOHr2/7XxXxk2L7vCd47IyK
0pmfniJMcXDmwUpZ12Nso4rBxPKhTXYYqCXW1hs6pPmqyMNdBaRppYFe2bd4Su4EXgR7YcQQCgr4
85gyo2f1ORo+429ankctq99zqLTrIayUvajjP61wBMFZoN/QV2W5ZdYcm3KqvTVbDrmFLMbQAbY4
uTm/jZJfidWQjIhDb8AcMZwYFHU+bD28oG0YMSUJSgI/7Zb81YjZMafrkBRHqPxR4tT/ExPz3PtR
jadiCfv4ZGFUS8KmKyc2HlJIXa+CmkipKGGmkm8JUuybLtTlbdKK3yLXu0ej623mWeI9dAW2zhXm
pS9VSQTuBJ75JiIt/ZbnA9UmyeFGcbp0r7ekLbqkmM6q5g2uqJV+H+QVHFl1zPy1tJFUDxkJURl3
75z/YO7YwoAGJrwrtemlcTur67aBb7DqBJT3JCK1ztaCTZizVw6qiqUY9l8bCi/Z7usx9Hm3M2N3
VuIdL14BbIHJSddrIUHwm/WvaqjlGkhBvDX78lffkOuFPmJI16Mfj9dOEuaptdTq6cpvuMgJPhvH
M5lBNMUea6UATQ0vXJFw72kjOOZxdaDUxaHOKl6ctt8mERDp2nz++q4Lpfl5p3VtJ6nvGUMEBUqv
XtWJUk2c6/LKe10QgMz7q3tDoyIi1eCUOGXkTl1j7GzV6e8kFWQKaBEi9K8fQ1u60+zlTab0vYIk
0KnJ2IfQYV8EDY4tYILYsnvMY8aPwm5AlyShaQ+m5zYOjJ98ygr7ER+rp7xXvdcojtr7IOgkuSjr
X9/xTFcV1JGCgbeSn0TtvZGBTl9HuNb/+AEvL+SvVXcsfYhzock5ZQp86kWl+aiKtL0iCVsaHrPd
w7LLHGO63D9FSkIDJ/7Cvn9lgi9+sss9//rllWY5udo1+clWgFzZQ2c/YnIdf+gtBkMgocwXXR9K
AtkQj+kWOafVUWdyOCRuwkiMBMNJc58LJdybQ2QfLSUorkhYF9aeeat4SywpAqvNTwWFgHVQha/Y
WTt4qntPxiBV7Iy7aP/1wF14wfPO5cboJj8rU16w463CkhBe/Pz6ygvCGOMiNfnr9XbdlCR4W6Na
sTEzYA/rf0y2lj3T6yuvzLqlHz8b2DYlsBFCk3lkB7rPFHnCfOgKoWTp0rNhLaLEMVEO56ehuXiD
Pvbq69evZeHbznt1W86egZ/U2ameuv6nMAN5LMtEPkQTCBlEMW17itGjvH99t6WPMBvjmjFYnghR
Pk0cOpTuLPnP5FxhKy3JHA39fz9xwxZOzFwVpx6bmhXd0sKFpoZT1pip5p7aS6gfSfX541oQ0dM4
Fo5Y0VKNEUedyhDuGXp0rRdmQcE07xGlDpDWmZP4JxBNytoiQd0MzUsCVqiz6DGzg93Aon9l4C19
xFlwYJkAvLHTwpBFLQ+toj169sWlNpl+GTbKWOrjVxaphW3FmMUF9VgILQ0K/zR640nN/b1Kv1mq
fYjgyjhfusFs31KKrG+TyvNPmEohhMBEzXstxGDvQ4yPXa3Lgn77T0Nx3ig85YFVUvb3TyK796sb
AYwWX7or7+nTcS6MOcczCJKLhbOVufGYbrMSLwR/G1j3X//yT9cCLj5byRQNDxlsqyu3E/FNJCI6
rLQri+TSpWcrGBVYszBt2o8dHUCB9TJm/6Kq5TfP1i8yun4a0RTsarjy2MO59L99/TI+HTBc+PIF
/lrWh75T4yJKTGpH5ktaoWwxcCjBf7KjdkLe/Ou7LL2X2bplYJEV5gg5XGzc12aIZUGvW9fayZcu
Plu2pDNkltIEeK3TdIrNqPanjbIro/zTQyivZ7Yy5IZuJ63iT26JAcmESRpwuD1OGDdZq6PWaDet
qNG3mvuv39PSuJ+tD10Ry0gpI9LAxS2F6JWv/4mvkoSXLj5bGxzPshVVk6NLZ+UqUSzUm8gd+mvU
ys8/g5wjkKlVVb2a26mLYm9XZBT6sWnqrgygz4epnFOQ5ehhYlPrxkkjWY6wZ9T+GPWLhs/S1y9+
6fqziRthrCBStcrd0T7niFJgq8fEj+0/LTlyDvQcR2litkZZFYZ5yJnX+mXo10j5Sz99NoNTwyBj
JaPc1SOq05FRt9R1qOLZbWjvQru4sgJ9fqYV0pnNYVRHQ4R+GH5qVpYudtZdvwp77LhkaGf7nmI9
rZhj7yq5EDtTavGdoaX0qViKGm2+/kpLQ2w209s2z0lu0r+Eyu/xErNXefP8b5eeTfQk6EQVm03k
4mhF0iLs14qfX4svPg1meHWzaS3bbnDCnsbtMUQ/oMTrXE734fBujk9GOAF+L6+N48/n+P9pT0pC
oiTDlpJOkQr1MZK4tVqaCXVSylNfv6mF8TZvUEqmPlHVUciTQxEmVFPI7QMCxWc9e/z6BgvPMG9J
Ck2E4FnOlpRIE1bC61SFG40j3NdXX/gW/8Ef/trwMG6etFI2uZsiv9n5o0bVNbPsQ5LI8qJ0BSCN
8Wp4TOrE+vX1LZce6PIm/7pl32KplTU8UCG3PTzM6WIBNfRXJsXSA83mv1HF3jh4pjwpSXY7qtKN
E/+F+uLOUUE4KAEa8rrVrtxs6VHk/z5KWPoKVHLTwCYWx4Cw9880eN1okX+VXMWF/k/WCvbUbIob
kUQiZvE0F9MBorQbta5Ohf6PK8i8hWhoepykxaU/Oodj4NjQruPDv33l2STvzanXejsrsXnXV7Cx
1+345BjXzkNLL362edtlFkboAJh1kMvpdVtFWUdJ9EpeZmFOz9uGrGZqijShJb1MERU9ts5v0Z4o
DF6Zc0uXvwzdvybAaOPYYzj8eBEd01o+mGUPFAlSSPr8T+9+3hE0aE2F44o1uJXa7k3TfEGESUVV
rY9fX/8yvD8ZlfN+mhxfWAnUWGNzQ/7WW5Tw7OBajLnwaecllTyndjuqheVaQULRTyf5TX49BUmy
/vrXa0s/fzZrRwVBhJMgvzOpa6+tfhrOug2cMgdBskaxhybTNh3XtOSwKSfhf8OQDTMfDPZuLCtN
7xCPRNtKQ/P7bwNiDgccOcUMvuwleLrcQMwc/BwK9Z5S7pkGjn+jXch5LqxKkxRHw9pwyxRSjo+J
7GNIgURkb1+/1qXvNluqcF5P/ZAN0FWVDqX5rz7GPVC99tGW5oz43zljBZWicqCRrh/ivYdRpz00
64KqCn0NV77C0rCYrVi2TIXp+450G7pgQm3TF9e2iaUfP1utjMkM4qrkx5smBc/3Mv6o+o/8Wi1n
4erzIsOQ510aq7nuZuaHrL7lol5N5WNsXLEoWXgt8yoDmBzbLz3PdC+e6Sst7ajETv6VXWLpt88O
GjSc1U0gLm+mT9Hz3SiRvmntH6XRXVmqFkalebnxX2stk7nrdD0iDDDTdSx15DBnP702ZC4/85OF
cA5x5VXjVVGOGADl9V0pi480wYq4cTTwlSZSaK9trmxJl73hszvN1iy16k2lEhVt/NqwqgdvpVfP
KNlWnUjXMvxRq9GVWbD0wmbTuKzCUu1ZkFwjtw9lr9o7r8EzvMVT/et1Ymk8zWayHSfRUNL+5apZ
gNzoKQivLEBLH2M2f4sx8QPLFKbbAUI6Ojl9SNCfRvCbZbJyjClZeSF2918/xcL3mOf/49qbvMYA
SmlPk7PzkCK8R1mP5BlA1DpB5hTiJ2/Hh2AKnCun5oXn+y9P/ddQRpLda2OC/2idHLQ222d06xTV
R5q2T3FxZT4ufJz/Trt/3cM3ppA2Tq10qybE1ZoukGrKnCsb78LQmlNYW9GaACsHukbpua5zE5Jp
iNzxWqz8OWxDSGM21+1Yr+JesaRrMTGaJF9VCO4RmdLWRW+QglnwHaKBlcivGrMtvK55uSPSEUjC
nLNQI+GiYyGJ/ygQmAzlrRq96PVP1b7Pwle1vBuIv2rjseGw+/X4+7y+x8POFoQEMaXwsgvEW6Dt
rNIX89JhWaSoc0fE5Zi5m0pzHKoAEUbze7Cx+g0681kN/GOoGbsWlJZWWum/rRrzWolsUAB6stRc
L5ThapTZRWp3tLL8yvK39KJni0anDuFAz6zhBprqeo1+8Mfy29dvcunSs2UDcHVjBJ5lumoBUnqg
EFpco80v7G5zNmlfFIh3UwhmCcyyCIWiUt2g48PN5xpi/T8Y2if7wrzu0IQpClmWOjeS+nAbVHW8
h49SY3dBC7U6xt4FmakcKuoHIOkqLYeSQfBndnjzaT2CRJ8uj00s6WZH2VuPB72BXtXVY//HgbOy
mSwn3CYyUJ8yW1NfpiBtPkxNoR7U543/VpUYTokhDN51XxgPodam9IeVor8x0O/t/B56vq9Zytao
vPC2SM3oGQ7hOGDLbkMx/KcvKGfzHl+ziZaQscEGo3wOptB1fPn760t/XgQUck4fbSTmRm2LxWKS
l90vL5PKzqeJ9jCoVv3TZws4DyMdIesR5e19X2tQock3effT2Pb7vm6Da2NpYfGcVwC1Di2rsHJG
P+Kmla3HL6A+njC4vJawXrrBLBSje9uWWWUbLmKEtY9pXwYmuFEev36RC5uXnC1XjVE7ZiVGrCoz
Rb8F8ikFlOjRuc87o/uW4MO4TVX0+1eWx6XbzaIYBXP7SION6XpJ0+7Ijx7rLGJhNof7zA7Osi+v
RMefV0Roaf/f+NIfaS6GOSlcAIttiDKmLc+YdYtNldHkvtZrLOJViVLNyjv8LlW4Rde2gIXV5b/j
7V97tVdFZj4ZnuqCu6TpoxAHkdOdro35z6Gurog1lm4ye5FJBHuhp7XOjb3XNgbKmtBmk6/qf9JR
ML9mq+9EByMEf5U8uSVfQkWM7F/OpBYr6KrWlfVhaWTPjl/KQO9hjSmLOwbjy6Ux/4SSOVrrgX/N
t3hhD5lz+Uq22zIeJKBv3TgnRvGrQQ155dcvfAH9EoH+/ZkNp1TjMO3dss5/plUerPKs09b5KN56
tXj4enouPcBs8sdBRa3NCjrXEf5dOOY7kI9XpuLCDPlv5/rr92vtpPSeDmO5zfxdC7QjM62bYByQ
ApNFgZyqUf/UzWuva+Fjz6Ge+M57/99QqsryGz0b75tMfvge3XNfv6mlzzFbyIIC3EjjF7rr+aOz
mlg2Y7TsubO1L/tsgu9is/n6TgtHjLk3aJaA462qyXSzdARLJbzbxg/OjoN1ruGbaOmD72ZffHx9
s4XHUmfz0LJlSGOYmrnISfT62ZbwGhSPvHxy5WmWbjCbhP1QF7lhcNIvimIl6nSfdd+c7khf/5WT
/sIN9NlKlZqwo/F3LN1pOmf5rRzzx6A1D5qnX3mCyxf+JNTSxf9ORDw9ikJNwtI1vVfTus/7a/ng
hQ89J6COCFHtXOa0ieb9jk70D0NRphWgxRtMI37qU/HdVOIr33npIWafgXKVrGmjk24bTrey5Aiu
DfWVw+N/QM1P3tAc7TlGUyGiICRJh6D/qURoc49W3IYebQ/fwLEZG1oMqj+omYxNaDrZqhlK+jDi
RAkpnpg0iKiK1DYWbb3bPun8XQ7fcidi4cC/Tsn5WW12UHp9PFaFtB+EQdMc7CDaTJrSvrA+FHq8
6vY2pQUQGIEprsz5hWhibhuflVOhxjjJuXZIOpjpF5f3utO077BA+vNQeFSXGjp8v56KCyvY3EZe
U2SV0rtWuoXjH5IeYgfqGY5t/3b12Uo/prGf6WHGVtWnD0bpnULfuQWx8f5vl7/Mzr9W+yIu7cTU
Gso+JPRQrW387g2/lSsfYunVXP78r6uniOd73/Tp/CtR2htefqcP8qfl1deg1p8T42iZn+22WKb0
QV/4htv2KMHDKmMmOmODqBh3u5tirNPnKUvDjd+Eyka3Mo+uOj1YD51QdkUBaKMv2vjl63cpLpPy
k/k0132l7dC2l0Ok2yp2d9+NaXgIFB8nzNgO/H3kOMG3wrK68VGnk63aVb5sjE0C+7lawcVwwNtb
yQ6mTURfDU3L+pa+++6oIIz41Tg1xjAF1Kh3RwZOQ7YgC69x9z5fZPS59sURA842nDBdPK3OWWq6
IlKvKPo+HwH6XPniOU5tmBxcsfsYiSRo+rM7ABfbr9/45z9citnk6MAO4BdJGCRaFMnRRDc4rRJX
fvpS3WmO7g3Dpun0oKOXushvOGlNqwZEpT0mP2KP7pi8rT+mOnnO2jja9V61xS3+gDIbJM6U+ivN
KZ++fsqF5WxO8S2T0B6zNtDdtMh/GmHjNla6EU1vrsu8/CgNjAW+vtHCljwn+kLWr7QaKSz+N8aw
opEYb+rgWRkp2aA5+LfQVcz2fYFsSw0ap3Q9ARBGeMqdFiVXbLuWxoP43/XGH6LYT/RYc5tUxzvJ
6++b4WruZunis5BLgDID9FZyore7XWW6cRlf2UGWPvBskw+TkHZmu9HdEauUhzrHgRsSXnlUdLgn
VZF258KMzSur1OczUs71o7bf930dp5TNqIfKi0alOw/9lSdZODyolyf8a8HPOxo+tUu4YoY0x7aP
FoC4LJYrG2ljUeEIQDCpZs6V8br0KLPNSw1zJ2DSS5dlHr2nTqwBWVVcmXYLs2GuLU0iv7AcJbm8
qHzVQ5xGxbdqyYJl7TXTloUPP7eFb7JO6SPF092KBJ3dNgcH1zZF6VGdASRsrwV6S7eZTbkh7qwK
6V7pDqCIIC+sYfgfWxpzIYkVxY9/WjzmWtMMgovdKwEVr0aidvbJqrc7YyKqyJUr31v778X83x1W
d2bj6yJOsyyF7b6IpnQ9AMR7aOiDO8TlUEJ4aD3vPo7Qg4DDU/MfGbzdJ9/xzdtIrfl+nZHDx5nE
uun5pyuHbt79JHsM4P4fZ2eyJKfObeEnUoREzxSyhWpdZZftCeFzfA2IRnRCwNPflR7Vr5MkETmt
ioBUs7eEtPa3lgFQMOsvT8qURok6aIpLm1n5kZ9l6sEjRra3ADU7NYktHxq3dnc1GK6nvFjAWslt
7r0zmtd7UFLcgFdDvk84jKMz8M/VICF1mS33WOcw/WgsnOTXfuLva8+3zjIbnFfUg4nQzUT9LGAk
9zRw3KwqOIhgrHCDFDiohjxxsM5xBZfAxtUZLsfTyl92cmog1mmW+X1qhvToGiBYAhqpzp00zTMI
RJYfZIBzPRW97wFq4vuhBGtkCS0KImgCNVHczZXz6CzT/K022as15P8AFhSr3vCOwFv0O7NL5Uvh
9LsslYcUuO0d+FB5NFMOaIqL4np42CX+2Zzs5qE2UJi5kxB0QYm2mPvBafvQcs1kt0wN/zJjOx5R
xCrf1SZBkzPqDv9kBPc7LK2998rwk2UHRB070RakfwypYaHbvXYH+w2+g5c7DSy/qF5AP3OmPUg6
Y7HLOpBXNibY9YRi6kLXQrBhpNyT2MDZ88kYSRLbU9IdHMPmdy1/pm7xxVg1tzSpAZfnKoQXTALw
6GaArP3+y98/pV/Sc+D/gBiMJxNHTmpIgaQFgw/FqW4T3g7z67nE1HW05lhD89kkIu4s+BsC4RAO
lAC01ibQro8PmSJb0b7WGC1rNSi3g0DFlLEl2+mcAfzxCsqHCSWPt3zcbsz1FG/62n7Bt6SrfDHI
uDXIDEMspzr6U97/WCo+PxrULTZy44r62NQltMMo+7LpcQrluGbzwMu2A+6ryX771SSsvenhGpD1
QHPt3RrVV4LS4g/vLf7Bme8a+9uNvb5/MXX2P69r30blCHyLVcdD0c4HGBncJ2oxdVmt5xB/LnLW
xAsHknWofvcSG33DMnfuBJem2y1YmRH6xVFdWblrZo4XTd7v0aDBUH2DkHsj9le6R9ftOvMiHLKY
DSI+j6TDT17GN3p+ZZrpot16mlwAY8omrqV8dTjq3p1RzUELtWU5M7LRO2tvufz9U/C7k+nkcraa
GPDnEG7F341eHARwC6awD3cNgO4kkCuAKkw7b2LHkLhWLHPYfhD6WPfltHFx/PfT7coK712G51Mr
OgMn8X61GHDa5h30MsWQfSsnBtwzy9zmPKi0BoVyKcDkTMbT2Cn3hNenb2liqjATZvOEin/nCHrN
8gYweBfafsee097od/4oPUBgWPruJbPVBmZPaGT2sBogy1yf08HjCYr2m64OcIMCCb1rDlsXvytp
09M+HlyaMlrh7CvOjN+j5wBTkAVQ3wU5+dXLrc/htRmgfUcYWH9TePGomIFYs5/qKX3OfMZ/UzrZ
f1ht+xtnUmuhomXmCdAbDAvQSfAU/Dq34ysY6htnkn+riq+Nv5aSa+mPpKJLH2NJeWLmkLGLpjN7
ygwD1DdeLPOpo4U57rIqHz6GksmfDbbQD6VJAL40avbQ9BJcGqO3z9OQVY8twnrvCdD67KoF0pQZ
S3dqvAy02G6wftlLm4GJkrJ/Wwm2HMWNwDHhNRCLuTNIsFpAkOsTn536kSwHHJahGFFM88lqCx5Z
Vta8eDTj32g5GB8EwNtDkg3eafHTZg/k+/gNmGlxTjMAvGTF7J3bZeo0ATF3toZWPRbptJxSr7VC
AMzyiF/KOCB7MsGTIMpLT56XjXvb7ao5EL2cy7DPjOapKj1r2RWikvzsO1n9G7wc6GGHTPgBy+k3
BpTLRla8ftZt6vfpXVPPrqwyL+pmM85gu1Y4OyBgdiwF2hbw677emFNruV2L+yGfpsQqGjdahqWL
rDxhO8+Ry054Rr5RA7T2Cm3aGvNyOZ1Rc8yTyG/O9fKY043i45WI0BXoQ5JY3ZK0Kk5hjhl4tmRf
RxDHN7YpK4OgO1PAinc2m8KlcdcW8azoq1GUUVmoL8rNj0Pp/ZnpvDEMKylEl6K34HplA/ItNglV
kPXZmaOeqPQ+4ERwvL2GrL3h8vfPCT5bPFiwQfVFlHyiE+hDQzXuUzhhAing3XetaOqqdAZkUu6m
xhgPCUct+I8i34OHcd9Kq7N9qGh8N62aJIKpdWMNMMEAwHJ+JP6f2120Npu0iToQYijgLf0oa8F4
EaAusB5+47cf/ldAfiXDulqGnUzBjarLL6fUC+coM0Atz2jAHV4CaL0D0iV9mdQA+HJT+A8quwAm
G9DHQg7A1L5hOcDxSYvay+SbHSQW9ngyyA0PLoNFa4ZJ4fghYN8w+gHWuQ5sL8/24HyD4unBl6YE
fWlvELd5hW+nerRsD3BtQNtAI3oqMzhGNcIBdQfIwgrVo/O4c6CcfGOGAJ9qbvkQzipPvvpidH/0
cIN/gVuMfChg4nD2bTZ8TDxJHzg41ioQvPjTkZHsDE/0wTTJPkdC7tvHBrgTaHCtbMHmi0xnQLBm
lOc3Dcg2xWwcB+6R50UkDd3o8BVNkqnjdCAxNrLagJ8dzgUOVQPriaHaJ/l8LHPQce2vbvJBnPzB
ku89jhDwhbCRu1f2HK62HcBeGQBc0SWRou0fd2l3XDY7x6q/wPUgttwtgfBKQOt69rkvuAN41Bgn
E6xjS3NXAEgnnK+uqHe3p+zaG7RLnr4G02wucfd18YFdgGik3i9QUMPM3UjfKz3lXP7+KScRgLhz
s6Mk8uC8znD2Rlh9yr0IgBCSb3mTr7Xi8vdPL7FIM5hKoBWt/6ZwhJhkM0pOH4Zhy5lzJW3o6naZ
2ZXtA28ew9oWMmpw9OAdIjdy3vWTXaaXns0AzdgoaJMxyMVA3k7++OynfAE0mZq7vLGOWSO7vZGC
eD5007fbA3+9RWB1/W+XtWbrGMrDJw1qO372Vfqb5VtGddc3A8zTggOPFTDZoQaujsQ/FLagr7jl
qV4cOYuNhW7lx+t7ApyHuk2ZZwYokLUKJHGfZ3N5v90x1ycs03cENVtYR2ePxQrFOw4sH1C9A5qb
gvxDOd0z/vNy+0Ur3aTvB1IG9/MKL8PRMXByjuMXQelUCgd2fbO7/Yq1ftLiYkBm8phDFOp48q/u
nBy6ZLqzmy6t+hRy/pwPic2WKbbq38vUBsX0wyMilP1jiqPg2z9/rYcuzfr0jgYM2YsnIItd0x6w
XsFBaeyr9jzkKGO4/YrrmQMo9/99hQtS8Ow3eEVGHPfkNSMXOzMpxYmJeo580cM14vab1hqj7Q16
2gpKPFwOVVMC2jrAJcfE6pMIp37px+1XrMj+mb4c2gZIRiVomnGuaHqmwHPDvcgaP4q0mI+t3/gh
7GaMc9FZKdwvM/iEwKj1x+2Xr/WkFvVQAufSaaCBxnH6n8Ie46W3QcNn2ZdcsI0jjJXY1NdDznJj
NmDvGvuu7Rw7kcywrxqyHY582H5EZdwH80j2f7cbtLK5YHq5V0r9VLR+i1sqT9lvtjM00cLm9Avo
j31kgzv5lXXOj9nvILMeZzCHSulW4LsXvguQvcBR/e0fsjJz9CXUK4uU8MVrY5uMO+qTnZ3hFEpt
BNlan2o5ohiGqoNFGpT55h94s4cj7hWNoQ2k88tMto7pVpY4ff0s+YDyTROAR1bzF78tyBm6qNAw
bNi0WPuqK8GKGH9MVVJviJHX+kxLHdzpAazrJIs9ZKU9r70kGJP2YtQF7tZ9w6Kljgo2K5UPrBqq
AWFv9TpC6Z6+3X702phouWKppe0uDZniUTp72L0epg5mnYP41Tv1HhWBzsbMWolZR9sEgBrmWaXM
KcgdUS4Ab+unI7ibu27+frsha8OgJQWHGjD94SmNh4y80STbVaT8Aavpjbm7olFieiVvWgzwuViW
JpZwVtm5i0TVRuXCDXxI5qCiZRPStCpiczTMB+ICwY8l1uaw0AALPYBYXRzxUW7dNyH0Qjg1K2vJ
YIIVwwG7C3qn3ZtcQGkvmvvW3P9Ujc0GrLsdWsA1DbYYk9wLqz/0hvNNVvWTIn2/MS0uQfLfz1im
V48NZl2mNdxHYnuscbBulruBA7x8e0qszDm9UAw2I8KzSXIhGaVhXxNcsvYnXGwGAsdvt1+x9vsv
f/+0b/CL1HeZoDCiLwvU0GJ9gOHd7UevRKZe3dXCV8WFeRWNwQLf25wFw/gVq+5+AjAe7vO3X7IS
NbYW/lZLnFqY84Ib5DZU5iGB8MncmqVry5qOmsuhz++tFmURbEm7SHpQeoRZ25E0dODuExM55wff
hBMDgYvDsV4saFU9MQRqcGHZudh3fiboJWGmbOEUVWc0FuDNmmXYsSNxtsoQVrpQLwajFuEZF9iN
wGc84KwMmPVuDxvytZVJoBcgQfe04Eajxi9XxbK3GwfaB8C6g7K2u1BOvhtlznRfxTyj5v9OZjWP
MFmtsjn2XNiWw4rEhJeXhCtbRkOHA9h1e86txIyuMfHzvGjFkDjRAluIAI6lGcxPrI2AXBuNS0d+
CsiO83LIlY2lEo7YOGAaHDsouzt31vrdZQ/QvmV52FxwaeyhpT5KaZyraav44O+hzpV0qB/UD2nR
zPbg4ILJtcn/qU4CVWfBU9UIIUCdAWtX8097guT10C8sP2Re5VnwoEqzuDdRqhmYsnO8wB4y+6AY
zJiaweF7RswcJMmk7J6tapmDCexeCXusxtrBcF2mIXhd/SMEitlugN/D2XAdeZrzwjlUrsUeslbO
v6SxJN+TXi1vbt2QwAPmNobzCM73iPJPGfe8AKcNcFpwex+XfJaYP2pcggczOuy0QKITLlXT5mGR
u/J9XPwWAGpp/CNqj7/1KE6IZiKaL7i7WcJ2WrKzacKUIRjNsTunJVydYFLqPY4u7CINxycnFDei
UMmpSj8SEOOGEoZjwMmV8qAmm/dwgipMKHUI/HNFhoTSJVkTwczN/LXAjyeFDZEqJLS847hx9rSy
1OiVdt5Up42ASWu8SDBIccrvhHmB+5ul4Dwc2/71rtCxtAjtZtYxu7GnuHfyLGzHbA7KatzQXa61
QVsLqky2AsYEUwx7w4Nf/Zyz324KNZu9dYa6Evh62Rk+0FDYxrBTlpPx1Uun5qXJ4NhwV9fo1WCZ
abtMLVCuDcUIrFJrNGFDcLt339O1w0suWF9YOHyI7aQD7pbS79k0bdzW/BXNXol6U8tZDoUrWdl3
ENPmLo5m8k4uL5AYLd+YlSB12Q0MrAFU9l5LXJHsHdpPJ+pxeE5b/pKjvtiFsnccsP0D1PKxNyYY
IKsO/rdk8cKRld4Jkjnj0cNZ/RliSGOX+7bVBzkK2Tf6fmWV0qvNZtiTOF3pyLjs0zYYhfMB3v8D
YM0jHLIaWGhmW1rLlfSuF5q5tm3TyTRkTH00mPvDU+F7c4gzs93tgV57gbahy6SvSDvNM2wAR9zO
MugRui5xfnCIJrZOglbeoZd9eQQWR/jEx80TTJEUiMLUP/rtvDFV156ufQiJxsv5hOwZdVhYc5ad
WvqwpM6d/aNlIOLbvSIKYn0C+2ez33XTr1J6GzuDlQykF3vB1FWIblRJlAGvMNlpkNpPI46nDbK1
91jpHL3qywe9wVy8oYilBcPxYdipBBzu6nTf5NG6HgZaKKCalRdZWBnt7oGUT1T9e9ez9TIvAZO2
Sng4BbWb8VDa5oxLIDGE8PnY+PErna8X4RTMMWvUubAYGuwAkm/4GCchrfjJ3tKVr3S+XuiRVl3S
L/mM/K9+suY74OqIgo2ps/bsS6s+7ftgLwIMDcWvh3PcqYEkM3BL+NspuvWlutY9lxd/esEwt3Dv
LBk4J64nj/kAZiO+jeHilTYQIePWdWPHv9YQLQGpeeLY8SgWj/UPl/5r02gGnfP2HFrJ03rVRotd
FU4zsUup8uyn7RqxsAyg4nGGiIOZTGzdJa41QdtIOPgkbvNmWWI4SWbn1mfph3Sd+lhV9bBFTLos
vFfWTEM7TwLnUDhNjw8jrC2naZExDrFgMiQvOjBIur2W/CRy2hiTtdPuv7Vinwa/NxjPHQ+EHkqY
+3PGMuyjdkvybM/8vn3OIGAM2ZjBGkfZe6v0i70tYWZ2e9SuzzyqF3YZNIfiH1vsiFo0+eJ46RLB
aRU2831LTx5XyUZqv8yw/3Yp1dWfY+k2LYWNR0xwDBy0JvunmN2NPc71KUF1XSYmNGrlKG7rLcGO
Qw33cDjAXfY7W9DZ653E9GpR4KSr1CT4MhPLYzH8JmMPEMtTkXQbnbP2fG0DaELjnYBoxuJ2HH86
Y1U9AVYJwgpkdP/mcA/ciNDr/cSYthVklLUqn3AeVnZlsS/ruY9g62jHFgEj/vZ0WnvFpYWf5rLo
WxRVouI3FuJ3zr1dawBYDgPo209f66fLWz89HaZzdUpFhd1Hm0fJ6H4IlR4uxa/7ah7uo6YwHcKB
b7e6hvWaG3VuEij2LPsxEO7W9ux6HLC/J8CfmrCUdubg+9uPeDcemJW9+nP9z+3eWbmc+HtQ9unR
Mu+tbKqwQRCZ1Yasy4yTqID6Sl3/NVW9+7PMsuoMZHVzKARqx26/dW3EtVxJCNikQg1+VCr+ZPD2
e54sz7TfYjmtDbm265FwnKyxqi+xdHZemb0SOMgpDv86eyP2Vn6/XpFbw7IaNo4M1txw1EbZOVSL
BgocQ3tYyMYrrreB6hWuddnmMPpovahvxrNDxB+YiIazC/PYGhrfe4aB/qfsiRI6LSikAVrCZscq
6WmYl1O/S6t0K7bXmnH5+6f55bvTwuHzk0SihQJ1roKR8SDDyeEwb7Grr+8hqK8FuGibWTKoFqKa
WXsCy1i4wSbLWwkccCnf7+upS2R+asZc9k0uDbzDX4Y9nA7OdVq+1MrbWM7XmqB9w3hpkQjhtXNM
eUO/0FI5B9EV+Ze+AlbEt2CzRSq3+LjdlusbFapXpxTUG7u2Rg1ahuIpwzPD3IHQMGmW784o/RCG
kX8GsVWWu9YyLdKXiZdkQrlj7Od1EqP2ZglgEzvvaQb/nwA2jORrCWHXfR/LVC9GqQZeFraAVURV
mxXorcYTSvK/Wqb55XbfXb9AwJ2b8b8TIfGqMoEjRh8ZnToQJo91753spD6PlQUBSP3eKrnzTQHD
zPaEc1FIIPONpHm1K/FqrSsFceG52XVDNJHX3FBPzUWF3nBY9DlPC0xWb7dw7S1a7hzbVMp+wOVI
TiDr41UvUUJoRG1S/ywKnN1KuTVWK2/Sd3ewVc5GCu5cJKruJ7QN7yYvsyNq8Mag6uc/1jhlh9tt
upquma3v9dwGWqAJIpSo44UfZgWFs605u8E4GhunrWtvuLTxU35gtM3BLUOv1TjIfYahunpJUcgS
QCpcb7zikmr+sxlGI7RMOhsoOxhmv418t/vHrsjBlahcuN1BV7M0nq2l0HSYyMgJfv5cdEefvBsL
3ZP2D6fVfSOgi9YG1ZquMsohUktKofWy02IvGLeDWXTG99uNWJlPuniNUeK6lgGL0kqVxfe8SVjY
9FZxNuBmF5eNDbt7WY5vt1+2MuC6gG1s2FyPCy2jvE/ULm8LlI0NlnNui2oL7Lb2Cm3A4TGWNgsr
3LPPHqCR3LvGKRn7OwdEG3FR9j7WAdFGltFUx4pn5tm0YKkrITx7vd1FV9cZZutyduVz2DKXbhG1
DHqhYILo7xcvPPfLWJuihMFX2YZT79pjsLDG33jpSpTooOdOGUnqt0kZ4ZrncW7IW4q33G7P2qO1
LvPh/zjwsasiuy69Z0ntPxLSso3Ju/bwy98/JRDwZbLE9PgYMd5PQdInPxsYcm388pXI+FsU9enh
/eg2dgr9eaRQf/6rTGdQFFplFY8w1G4fxkVYTkh6372nIAYDr+1mrNIpEhf59dwp9U85e++OM/9s
2i0W4VpcaEuwGnPDJ4uqosmuxkDmU32mbseCzOfzRoetjIauJSR2D70MIDDnmrJhnyaOOvaq37q6
Wcm2uoB+Eq3MpMndc1l7YV0++yB5VoUXOMvGLmXlBbpUsOSOO3UgwkZA+qifKFFAmaNc/OnQVFOG
upXEy4/3xcQl9j/NrNmSDFeiDOFWsOEIPwX/oYKn0+6+p2urqoIrvGGVtog60Ff3ZqLsMDE6sXEt
sZKfHG0etUtteVI2YzQUMw9qMMeOsGUvYLJcdTu/9pvQtL1/IQj6dl9rtP1bB4FfarhGGy1L/UXk
xXtfFRt7g7UA1zZtbK5aIqjbRg4OhUMnqQHnH+1Ha6hOss6tsOLdxpfKytTSRWfVZKWqBeMwKoj4
xsf66OfWfi7ISYz9x+1+WolvXUpGjX6QTIxdxGfylsz9V8+df/Yz2UINrD1fm1Vj1uQUdn5d5GFL
0KE0puIwCO+2Sk1XcocuICPz6Fqdj58/m+pJNGJEnVuVbUTEWvdraxAHYYe7ftdFQw5qjFsVcFhn
zsNots/E2voaXWvB5e+fglpWieSDhTGecBn+MJBMHcu+unOrrKvI6m4U/WJZbZThwGyXquxfMTE3
nMs79026gsxRSQGBCQySVMcAxO2Kf30XqDao1DZiYG0CaYE8zx0Y/zzBBFUfrfMxzM9lshHIf+l+
V3b5ujCsIKosiS3GyKHwBNoxPjm7FoONrE3J9MMFS+unMFv5rQHSZZ94ksd8seYTTAGmAxynzH2b
Ok04DEYWWClJ3q2S/iMd3D6lqjRfbkfodYQZs3V9wGRhu9LnIjlXRWlC+yWH/rXzue2GaWuIwGx4
diqSi6vfPPr2I47FavA1Cid2cDwD53X/gyuVfoPv5ZaSYyWZ65q3pF7qlCUJi7hIYiCCHtrMexGs
+2IkQIm09isOhpaNr6WVbKtL4Lg34jrPdI1IOTti+AdStYGBuj7afL/QLG/38Uqk60CXEYWEXgeH
xzPG+Xc/8DlYLkTTpP7t21vjuDKRdfHYxCZeLc3sneFPifKFY2+QMFNb5XVrT9dyleQWpbgpIOd8
dgE0NUzxbCxN9jNZhLuRDtdeoWWqVsKWhk0OOduY233roKLVSY8t7bdQYGujoG1lTShp08U1kjOQ
+e2ODNWjqpF4p7I8KZzLbYz1SsLV6eE+9JRT1tTJOfE/XPnH6DZ2OGvdoyUqUnPGPZOT88AeJgg1
1fiGYtiNPfJ16wlmW9qmw6ltQme5JGeaQCkEHqv5APUUA7sjS5FuMtbuTKNsfhfD6OwhrvJDNhdF
TNp2OaplbJGfLC8Qicv2c5b6+9mDavl28Kw0XJde5QkMhBhDw0XfhSjt3fXLi13fdZuM7KdtegfU
wIj88vRePMHnPKj52aD/3v7l15E+ePhlJn5afFtoXBNDSvz0kVdBny8jHGmbgCPRV31zyJTTw5cM
37ZTTQMF6NMeyoiNe92VxKZrmSwy2r7bs+RsNPI5SbNgsiEdzKvDzHENscU5XnuLFrR9U9Dcatss
qjozIJAavRiZ4R5S23pekrEBZ5X+vN2Za9NAi16QUeEk7os0wnYmP6EEpj24c/N/3DS2qt5XIlfX
BzlZZnezN2WR5X80isfULU/3/XYtdjuQMBYo5ZKzKYxfztCB4IodtpNsFjqsdY4WvgIiKSImmpyV
suYwh+D9uUHZ+xdYTGb7221Y6R1dIeSOILP5Ahmi6U6SpSGt2/sypi4NkqodJn9AKRVwFXLXga61
ayolN3731UtRZuuyoMRknZIKvxsAjCRohuQ7Ne1fUmX/LMJ4SVEGCxmxDdCfd7zdUSvLjI6EnaRV
i4QQ7+zyqT+PjH13ePnW+1DuLlnz5fZLVgZc570utT3YKah556xUO5TrF9YQgl6+sRysbMB0yCvP
c9uuGys5Dx1/yszu36Icnr2xfwcxMWS5+a107jyd0UVDDsjFONJFQwzTeZzsZOck1cbCsTZjjf/N
vvPiAJJj9FjTRPlag1IL8OvGpFp7tBbQuZ/3lcihQTABvRhMzwoX6Q8bvb82Y7VgJj4BS4N1eWQU
fvWGQ2NuhziwdNy9aEBl8PENB+v6SXXfJ1j5nHsf/J3dXdNK17nkapoM0s1ZZPg0sJ0crioxrL3f
bz99JTJ0CnpZzW5LBjQMZqygjx1sWoYuPPzq+5AuzNYFLnnSjzPGJo+sAqZ91XRqZzi4TBAE3W7B
Stj93T59WtB501Z+SnNy7nL7XCzdbkr9Vz/fgmatddDltZ8ef0HRi+4S1Y1rBE3G4Hb20ytfyXDn
AFym86fnu9Rn+NREXBcFh5VaRpOAI52XXvOeZx67Lzh0hUsnRmtWJvI5U+REOYzJGuvb7f5f6yAt
pNPcbf20r9OINe1uGU5e3z3hwzDoBD3c9wYtsh2/99q8wzajqP7YxTNh9gtJnqS9BUtY2TD91QB+
GgJTwAtgYdiW2WWNIuL0/5LcRzS38sTq9kMM5pbBwUoO12UtpWCjbRYJEqusUNBFg8V99M1uN5eI
bPWl5lsefSsxocOiARNhszt53tmanlEFFNb9EKAW776I02nRdur5zgwG0Nll4zdge2H9V7B3u98a
78vUv3JGQy8z7dN4KBeV8cncJee6ME8eTJ4E6d9uT6W1jtGiuYULFhR3iGbGLRQbFUHvz4EL0cR9
j9eCOSurRBitR86zDUSdxNFIW5VpyCpkvttvWIk2vWIPeF7HgUUvPmWruMtFkPrfpgG+i3zLxWmt
87VwximCZfgWvsi9pn2vBhxSjlulHGu/XYvjglUZlkXsiOex25n83S+scCp4YJZfbnfO2uhqq7TV
Kpe3uIzBFiAD6x1J6Wypzt03iiQbnw3X22Dp0tyRFYDVXz55PO+NSSz8zrF23kD12N9uwvXut3RZ
WsHyJYdFlHdWxvDg0ymkido4rbie5ixdjTa5gHTNNdKcUznWdzsjfTjP2Z8mlWZAUe70VsGnZqOb
1pqhhTC0gEyN84g7RCXUviJVsbcme8sPeG0QtCie4MhWwguzjGqa1iWAoBU9ULiCwKxJ8Mdy8KuN
Llt7kRbPMM+xPMh00sj3Htnw6uUvffLLpt83xvr6rtLyte9nMHc9x/a6NPr+/flM9s+P+RfraB1j
FSQhgAkhDY1QBHES/rYDwK0C4CaPuH4KQW4KpmAM+l2/Y5EdLd9gAnpsHyD5a4ImfCM7Gcjg9+1f
eT2o/iP/40tpFSNvxzjzjj6M78YsC9Pi/fbDr88TqmOpfZmBQGIPY5z3yAP1U1FtPPj6yFG9a02a
o665FWVcZ+WCctAhTV/6LqF/xMKy1zzNy41Py7UWaPkyRw2A1QzVEMNKvhDprsrMjW+OtSdr6XKu
834aRsBNPXqqzSEoNhfw65ngPyq+rMtnS/nlEKfFm9XQM2ne0hFHigUH0i/dWKlW5s1/5GejwwFh
d4ByHFRA0jIoYFuA1Xfj8df3UlSHM8M83hWCmkOMAr7AMB4ZfyfcCj2ApRe4BAu+dRSy0lm6Lkwx
00or2g+xHLwdziza1NqNMg8XRBu3Xm7HwVprtIw2NClEAwbpY+ql7Fw1c35SYwp7czKKqC3N4aOl
wgNwyd86O1p742XWfdpk8XEExwQs3hhU8YeOee/SzB9Sm4Jun5Zd4LA0qhyxu928lansaYlOWLim
anLkENI2gTKcoLA27grXRkcLP5EBcJsQhJ9dU/lImezCZBBjyJOkC8eMFgfPUmTjvHOtz7SIBHYu
H6XbDnDvS9JwSXiJOvMxjzxXlSGrnYv/+cC/s2nzHG4ljem4u8IlVWKhEjWmuDd6Msq5ekmbfjmM
kDoEAGve5bPOqA4XJW3XugTEdzAId8Azqf0CROA+fy7a/V0zQFf8sLZTzdinQ4y5HUjWBuBb337y
ygzQ1T5zDa5dN2Jueao689Q+53l7yo02O3I4rO/aRG68aCWh6aofXKZwgmrSAQxOnJMML7kHNoF9
vN2KlStfqgPBOgqE7yBsGadJOkGTzqYT6j9BScWJ+pkvqIe1Bwx34VVw9J1856UtMnGA1VC5a3um
9mL0hq8wadrixKxclFCdDObiM6+2Er+HbxLcQookP8LPYV+mGD8w3n80pH0nVXUAV3LvU3C3FQDd
GyvfWk9fouFTbjIMY7ZyE0GtsNeg5kszffW2gNUrqUinheHLYCKlwEzvxT9e/svMN+521n7z5X2f
f7OCZMEyE7jzAKXpiK8ldUOmtnwa1n61lkD7JFMtN10Zjx2HY+h06lxjtzHzVnKMrtMyHNjtGShx
jRdhT6FBSjt0GBcxtItwirTH5rDkTb/3hTH/wpWAhcXBsOq9HFN+ni2w4oy8ggm638h9MVTGMSfp
VvXUyk/TtT7MMkmdzh38cqvmwtg4wfM5ZOXJomxD9L/SsToxqjcoXbqJIKjLCHx0Z0skY1wWoP8e
YlBbmw/WMDOfD3iwDPt9cy6+pPH4znb1rjxkhzFwduogzn7Uv1sPXtwd63CLy3kdLsGoLgCqjK5M
JtzexNmD+ewdhzPwzAf1iM8j8gRz+Lg/VOf0RT3wuN6Dchole/9dbJzvs793T9farS3IhecsZTZm
Jcp0W2qGU5IHvLXl18nlKQtxa+y9wwqkfjFgPdMHI07Kp8Cc7PpxHnv2g6TEhuPRaMgnb6yth5r6
OaTy2EjW4ZLjQjPkzv9zdiW9lerc9hchgQGDp8Dp01S6SlVNULWmM2Ba27/+rXNHeXwhSJmUdKMr
OLjZ3t57NV55N1lEnOeqhf8KpTDtm6WHnhHAGyyaApPHPXg+kRLGfVBQS0kqgD0Sy4Z3FNDQNvCm
jY3g6jknW/rqngsyfYU2OPnHnJTftnSQ35iRTeKHg7+nc94lAW7TEUR6pzur4dW+4JMbTaETPNsD
n+LRd3MUtvv6Ug2iRlNXVXsB84ZdbubmmNqjemmmyT2BXejt8lFMv/2RhDzSHu1vC93SfdCV+hY6
tmQXeh3/3TV538BrosWntXOJ1F+29V3rNMOTANzAjkrftX6mVhfcEDk5EE0QPNFDSHrQ+EeIuDAb
BlKutF7cho93oJUEkTX7PB7bFNSGwHl1M3BAZZqZL0HphDtTmzkybiAj5UxFnaQV3MZSyxHnwRtg
g9W0ww1qpGm7c2hlHUJ76h+vvbsd7KyHe0Hn+ZX7ps4OGr6L35DkpVFqE6xpq0SZSmZlEjSOidSk
69eu7tJ90+TDHfQB6SWoShMjJrNTpbgbT6xuYU8wZjZQj2PgRiLPdUyqQKSRpu6Y6BpCdTCl4/jf
hkBOu6kAMzqEqvhT27qghJA2Y7AHka98RvhAXOJaXHwJNjU3ELLYfxw1V+LGUt0ws2HuBWMTdlbF
i6q6XZHxjUxp7SBZFLEIzn9IQUl2pqYtIq/pd00ZwLGSHj/1y5cI034Au7yGYdZF53N9Wwn/Wzmg
O/Pxw//r6ry3/a+p85tjEEaOvSYDrhUpdT0UblP+00DNd5dKWZ5TIdSep3URa2fOksauA6gG2zrm
ldExhJ2tLwrNj6SocRBB9EZAW3gg94oLvfHxawfKNYl88/PkOMmmZ8V0mcmcIhctDjWUrJIhHGSS
bSqSriyOpQqeZ3H4BnUpbu4MrhL5XSpePh7elbWxRC/6XDVhNzfuGQYDNKpM+avPseTzfou1v5aG
LnF+DTyL07nvXAAu6uoSuo05UtxnEmOFdlzX4wWsIihtOvVwrP0iCcHyj2xH3A/VqA6udsUBNKfP
pYFLHKAeoEfi6AZnsznl9deqzSNON+6NKwthCf8TSAJ1l4kCrkv3LmsvLFSnuXIOcEPc2sfXDfvO
Vlii/zIrUFcZf2Sx2F/Ps87zmzYVzqlNW+sYMmlACh0C7zcbevOC00Pg4ugUUHpBN0hpHuCfrn9o
UARKECPzRGif7UVTymPlQKq/9+b8yNJmOuS+bM5pK4H4yniDe0lojro34/7K13qAwgNkzKUa9/Bv
ADp06vgr8y19hgmgPJRTVd+GDF6DFVwIjzlIg3EAqald62bWrvWtOWlMyC6FM4VXFxznjnDH2bEJ
OnXQIYQyslWQIwpg3UMm2mlneuXFTEPU6uMVv3LlXiqIdSEySmtEGjUlZb2r2iS4xa17qJPNi87K
Zl3C7OAeJRtuocyWO/1dqei57bcaHitoY3uJk5PZyH3YYhWXjkwTVC5Hx69POeX1UwgGfRcFfevV
e84955tw2XnoZBeZIX+FQ9DRtQL+K7dLiMlOVm/OOSrFe0fnwaFyYDvqhIPaGOP3y9D2fynsm6A4
GzLDo1ENF7fTbQJhMrHLlSh2HfG8Y6nI+Go3DMT4IHshQ9Vv3HhXYtlS+bCAW96gGuj5cZP+VE3+
7E32i2b+r48Xztq0Xv/+5qOqrm2bQaFsl/OHIHxNi+fPPXdxE6tgCjJlRVlc+r7eC653YH5tHJ5r
MWmROgdaEwcC7sOFUjtqxzmGrPvOLqYDlcNWUHo/Ji2hlZno4Y5lzcOl1neTV0be4Cb1+LnGrb2E
rUMikvESvebLqMeocI+D/PPxoK+MzBK0qdNMBIGNPeoM49lt/d8DFHJDwhNEmg1mwEoZaYnNHGU2
qJHjJMgh3lzfWm0JKax7q1NxJ8TGRlv7jMWaBPlJMrAE8stg6BPV+d/WU6cyHe/c4pPZnbtYnu2s
aDb3bnHBe/QOYrLuDurn/sbyWfuAxQpVDssbq6vlOWce34l+cGIWzt5LEwb+VwMRqI2dsBIblqJt
hdUrpq0RJ78wgDYfK9LsSL7/3GJaJNh09mp41SJFdSANF7nh/Aw4w2uZs4QoBNuPX7LyBUto5pQK
BDeKFUu6/VCDewhB6vRzJFx7ic5swmKAMJE9wFF+SKFx3TGAKIW7kSOv/fRFjgz8AjCRYTdcGDVJ
r4El95PR26i3rKygJRKTWNQ4cAZGu0zvA7PvdDJnIIhtTO11I72Tci0hmIgTnOP6jamlIsG1NJZb
NqNrg7LYuhz54pARFOL74tXO/qZAiQ/TxoCvhJ4l3lKPUPA0qkTcH+0RuZ6T78YMTWeFKmjChiY/
cjTTk08sTPI/hz0ZZmbPYcHOM/ESyDWda813aVpshNF35xePX7RIgk5qNrc41ZXdfxsslDby+mbs
+ZMbbnkjvJuu4BXL/Vv4DQ/9AO4miNgHgHgOEhogtBVQfPfqxLGCbp8VCnajWyZK704+sZcQzKxr
q8Kd3fTMg2ujUcEEONsVnb1ROn531eLx19z3TarCrTLPYRYOBa1g2PXG+k479v1Ts70EX3qgXU79
6DDAVV51Z2IaTrt2q/W9NizXNfDmdyvbkjkP7PAs8mo/a/rdlXwfTvnWnvsPnfg/2xkDc33xmxeg
nuX4ECqEcbALQWy4Phf3fSu9xEudaTcig7xP/bDeeWkznq0JhYO6F9aBNnZ3hHuGSQxV9ue2zVKA
rIEeYGC3mCMms6SuWx8EHH1XC/HJfblEaIreDiDT4AbnSYIt3Y46jT1fPPd2u7HKVrbNUolsHvMC
ziVwR2u8rEQLjoK3N5O7pkE1DtdE3QQi1rV+gt/0n48X34qIov1fa+nN/I3Elw70P6/z56T7fEAh
vHH3maS/C8/0KDgWX0eku02eP6vGYhtTtbadFvEhdeBxL5yMnp2xsqKMzuo05d0WQOvdYI3uwHV4
33xTBoH0kIu+gUNldSys7Cv1yDensA+CAdY8Kz1tZBArkXSJ4ezBjXOrqUKY89N/qZ3+YFrcQ4X+
glrnlobq2scsjvpymIOwARP/4tISLIIi0L9J6IjY8rTzA3LR0y3carvXjeXwX7P3nf28BHYW0g7Q
0pw5HGmt6lcw8y4/tpS6fjzzMhtPRZUWMaq2LZQ0Js97canoX63W8k+gt+U3fu6IR9IouF/yYa6e
PCZ6F0M+5ceizedfrAiLV1fmYRvlHMZXYEfUN04mvJ1nOZIkw2iXD3XI+tiqgBjx/BYCP2M7Xv3b
p6CsIlV+zavfPmluettAo690zLc2LTCv8PL9Ecqqj9xctb8dA6OOKIVCfgfNyaL7ypuSHQvb93ew
up9uRtn3DU4ju/+d63A4TCM8TDtqO/tA2lkEw0UkhG4f7m3NnVfi9VkiGRQNKcmzy1xmzkFZasbN
Q0vr1Z/zeU9GGCcEgRpOmeU/psKfY2E11TH0eD2fgOWrncgW07A3XfWnBmYrmrll3eaZ78SGh8Dz
k5wkNYM1cqHU935O3bgG1y0BJS3An0KyT8epfTaCwtVVT637iCE1f3ldeN/dLOgeZn2cwh6NDmgL
6TJ228D70zXF34wSXkcG6PjER78CmGbqO4iOkFcrIpv6X+sJfuZ+fXUH1vW8N1Nn47fCT+vFhldA
GxFhYdbD1OVQMe9hQ5GWUxDl3qDiavYBlGaV7+18y83ua1PCv7S0++Cma6cpmlAijIKsgOxdlwP8
CQeyPt+34VwTfD9XP8MZMuX7vAzTYylsAdL3RI7enNoFgk8KaxhWiBfPiODVR2X4KCuKdhXkMUPw
nhzv6OrQn6GmB6VRZNkYBMudGLwETK9/c1XV5zZk2QECGtn3Ohhb/5hpzdKYzFxBqz+15sgffWtE
l0SDiAkn8WcvyFo7sizd3HZBWdzZIuS7sswrlLurKRmY9H9p5sEFPIQaedQFXojmPxfHsgmzCnSi
3HwJmdDwJyM9mCB+c9+QgjwWaAsdu4HmcgfRL+pFXsWzKRFVMzhwJOIVyB2uTZ4+3skrEdZenMsM
0ifaE4AGBHCX1vLRJ/5nyrKIrtc3vomuMpWFybLr3YNYr3Yr/pLQO4WZOQrhbFSV3y/K4R2LK3IK
9w7deAE6lAUGTcL071cNfkQ0EgKSzTjWX6oiaxKoGwxpHEB8m+353M2/iN9o9FC7KwjStST5l3mc
P0MRGr3GsehJk1QBdYIoFA008T830osLt2Gdhqdw2F8omdAhKYFsYuUW1Pvd2ioGYpGrZ+HMsGtU
fyE2pPVrmV7mXNxnZnyufHYAV3SGjFu/cSqvHWeLU7me9QiJRxjEG6i8434fhUDpZHcD33JPejcb
ddgSmW0Lt8EK78YzupNHmXKJDL3fFZxt2f68+wV4wSJNL8I6p3qQ/UV3QXiGpWMrY1kXcMyFo9I/
BOfy8PGkr33J4lRWKPxaQZ61F0Uoj6gX/kyD4q5hW7LPax9y/fubTdY4QUGYwB18Yv1emSrW9E/H
e8SMjQ94Nz5gpBbxYSDU9sTUNPiAEmbTZvjWj1tSPGuDs4gQQWeCOhs9ecn08OSlsITnXmxP08PH
Y782Novg0GnGLA1O1rkv9RiXOJRiX9dINdrbifRbXY21tyy2dR72orKbuYF2NT0FNnngOf8ipv5v
SfRGJF2bg8XmRj9JuxTg3gsP5u5Ghzy/N4rLjd387mUCM7zYzSqjQFdDbfRCq8MUUKAuvo2s2nmj
FzX1tHerbH/VIfzUnCyRxKWxJnZ1QrhUBpZlzn3gn2GmCmWvDdDKf+Wh/8lLHbbUrxQG+G3Vop7m
HdJDflRPzXm4n2+dY5FYcRBPsYnJXt/QfXXszvIecOzDeKQ7uvv4+1amaglldk0dsNRgSU9+HuXW
P49t4FVXltkSujwhRRn6dISIfT4+cwiHJY5KHyUgMDQAoOVzv36x2eHdBJUQWdmXMZx3wBQ/SG+r
G/3uAYV5Wex1NeZNmYUeOwvXjlO/TsZURRlX0eB9V1CsL7tu4yNWosoSoGyPobDacArhUMbOoxtW
Ea3759Twnx8P0tpMLDa8nNFPmMPAXJosbjWNMu9e923UTWIjq1n7gMV2L92+tUXgw1Kx4TFL0x5e
UfKlCdINzcG1NbrY8JZ0yjkTrrkE7XhLoC7qIgn/eGyux9o7u2+pXeoVYuAusCjwqv5K5E2b00tq
y5iZZ+NvNRv/qz++95LF4a0VnQDYKsNzStvnCRogWDyZf+uQIP3rMBDR4flTPUDhiMV6hFnZCJjV
ri/qYKcLWt5Lr+guMDGTN00NFe+mUaGO3KzmBzNSSK3MVukng1W/Wq69xXJaQeCyJQI3JJUpUg7f
tap26tifwDWJgIckLOosiK5EzJ2C2L9KvXZ2qJ+8zC3zuB1zoqK+zbZQGCvTs5TguBb5aF0bBfbt
q5A36FNHsClvDWSSs43Fu7I7lu0ez6L5qAe/vQTy24C7mZ33u8k9i6Ddf7zEVnbHUk3WsmEzZInZ
OTseygRG7Syi97X9qaK3w4Lrd71JqHTh5qm0kVA1hp/oRP9B9TthPX8hltwIIGtfcP37m1eUhUdt
IJfMRaZzHtO2OtVo7QneiY0TfSXWBotYi5pErm2FhpXpyZMlxyGBmdg3zL6fTBZ/1JVJMtzXNvb8
2tsWaVboV56TShqcm8L/2fP5bGx2CeZ2TgZXoGaT/mudz3Wl2ZLbkLICV/MGXemqqr/ScLiVavrz
uXW1jLoOxBTTvBgvNdjukVT1H3JVRVZQNfn4BSubb0lusEMPha6gI+cyfZXiCxyATwxC//VU7k31
yRN8SWwgcLgbcq9sLzLP7xxDzrrYatyv/P4lq6EsWiHdFg4zBaP8bIFPe7Qbnr6iEN3slQrGeBzs
7PfHg7UW5JfixEPgp5mPbho4y+JhEPZ8k5HSvWm8YtqRQIKw5YakOHauZc4Z96d9Lru/3uxJwG5t
kCZh6s1iMhbjsa1tIiM6QuQe8lrusYA9+q2PIt0P1pPulji4xH78o1di35KPMLWhw3mNfSenNhnS
OhqhXNLwr0Q9fvyClchBFxvbAsAYNUuK1EPBmJOTb20w/GLwMN8I3itbeSl+DGh2ZQWyt8852jJJ
5UPYQ/Gy2hVOK45VlsIiKQ3LWMxqC+G+9kWLZMoZ6owLMdtnTv3bIagOA3QYwZvbmJEVDCRbYnvr
0O6Gfhqdcy2mx6Gpn8mgdkY45Tl0ZnoeKKp7YeEXJ5nR4chJW702dC5i5CFjZLlzt4P19OfkTRhd
Jl4lSEHeyJ0zypZ/SJXfj6BoxnD92Ij7Kzv0f+DAUFq0UMcKzq3Qcd09U2lFLgOovbpJkcx/ag0u
JWebohBaAdN9CbI66uYvE0hEpDt87uHXL3t7NHKYtGuDEXLCjuxANUyjOiQo9zNna0msbNIlD2Wo
OuV2Jea+FCz2qj8TOZm6TLot6ajrXnwnO12yUNw0Az4wA8hPDM5VL1n0UTUMbGOA1qZ4EQHCYfD9
2TB6dkP0lxmL0pRE6JNEYREkc/HJOV4c6VVf9A4UZtxzWljW19Dv6lgNKj2Nmf85ZApbKs9y4sPA
l/vqHFo30PyNXffQka0m/4reIluitlMyV/UoHX3JTJ7nca7c+rGw4DlV0szU+74O5a9mZkpHtgdO
fMzDiZIICN8yx79z8xU4ffIXJj80MXbW/QvqErlsW0Ef6uOF/n4/1WHuIha0dBwru4dbOxrtMfTl
sigIyzHCObrvbMCJ/VEfhaxUIuvxZgr808fvXYm3SyzTXPRQXC7gMSRge5bYBKwHLCg4QReq3Fg8
a5+2hDRNaZnJchy8c8HI9KT8Tt16TRAeqPbbyKOgRJZ0TJOh60BSyWqU4G2X/vz4+9Z232JY0buS
ogb74MzrADrAEg834/C5q8cSUF/nVV3OstZnNtWPUE2ucbupb93A+frxj18JTUuQvDL5aNn2BDJX
e18X5KChAyjHbhemW4SUtTcs4mvdeX0Y5DS/MNh+mCBM47xhe0Dl7EinptsYpxXmCFvC5c0wpmlL
CBSGITozVVZSS/+A1BTdSMgfiPt0hGzSD5fa8EfXO227yVD+0DSD1LGEd+EPXPI2Licr6/1/kMmQ
NiKAYqhzUzrld+AH3N00gU5ehl72KYAjW7qHG2IDOgAHtTNrq3NgNahGNHsWbnzASsBfmoZLUYCD
43ourNKHyKJ/09KN8vC+pxS4D72RJq2N0iILA/lOthVUJC5zMag6Hko0EzzoM8tkbkAc/Xh1r7xk
CY0iWnWWpzwD0AO4f02YNrupbdMktbst65y1hfff39/kDz4FQErUVF5qUvUZ9E2E/tWAZvjS8MZ7
GJVCxLeY9iB+7Drsj4eeMRx2zBQ0CRjbKEOGhqMzYKXo28SWO1JYfF1vE3Y1XUoZyI0NsrYNnf+f
5ii/yV3P1+qsav3gMhtiEFNUBCDj6F+fGuwlE4LYvJ3ryZvPqTH2uTCmP4TGcnayKf2Ndb9yWVgS
IjQkFKhr+Iyx1v+cxi8B/5TqDGi3L6Jm8udEkarDou2N3n3qq5aQdwi/zE5Lmv7ipYG1mzLzPYf8
KK51W8ZRKxOzRL3LUpdhRvEVFGaPXwz4lffwlgkSeP5cwXYy/1wJdgmCT3OOXJIjLKUwwJ19awdh
l09Oy3X7vdkCMNUaM0e1+QWtqNB/sloZdRqn1RA54Rc+TBtTsXLQuotEdHLAMIU1Xn6BWPylb/1n
4HKOH8/y2qMX2aehxQyFVKLOeh5ugAA8Z3mzkZus9LqWarXDUCEzCQP33PuKmDjNQXOy4FC5g/t0
dmBt7+6sAUaScMOr/zmT1Wxs+LX3Xtfbm0kpRe5As68lIMjol3mA50gNXWUGY6moEvPFUsN3u2AA
zSBh2ZiglYNjiZ+GeBrmXPc21FQmk0C8Fsge4G2igsx4KTyv950ItuCdK1O2VLR1ITfilhjZ81Bl
9zMXu5qzrUx57UMWy2FUtVdlBB+SVwAI7apxN77wXZZ4CSyN+J8wj9q75ou6q3b83nz5eAmuxIEl
jcqoVBg7Vd3F1u5Vk9+5hS+i2rFsbhNOOuvw8WvWhm1xDpC89foOBc1L4fn2SWVN/WKV7pbQxNpH
LHJhsD/t2bJd5wyTo++FRiks5/Zpagu9n6Ap+clj/brk3yxtqSxTjYC8Xpzg0PB7mX2R1vOnhmcp
B+sCPdWbUKLvzcpXcG2eaLZlGXuNhu/c0pdw5AAOH8B7Bc5ZU57Hk2FHD3w43LqqjZ79yqpdgown
0aaDr2GjbvlFNOqfUw76cPoDYLnIpVu1jJX1swQal3aQgtnPMUCmfCh6OGvmSKA/N/jk/8+rO5tg
LBS6FASSMZ34a6vPJoKLVV8SlXE5wf19yIW6ARSjiXFXh3cfJ87G+boSb5cysFBZYv3QdOzcDZWb
tNMIixcUljwQT2W16wHXq2NZ/ORdsTfSrV4/HrKVOV/iiceadzDMrJzzRKgfE10+F8wm0dDC+2AS
z03tbpG31t50zcnebLqMsrGYHN9cuvBF0X9TbRKJdebLnxCaSz7+mpUtspSGNX6Y5iYA4rsqxmlv
1BXQwFHq7+BFsbHG/P/gwu/swyWMuPZQaIE3HaqJFi/3rB5Qk4V9yN+A+aN1YwAnv4OPqwebU9SJ
ywMFifbYw08yh9MqVTlsnWCcGLlo5+Js6OUZyFcVh3DgwLOCbtcorr/bFQGvXs9BUo2V8WJXwj44
KhofyqvSpuccMxU3zB6SyaTuX0/YELBwkJ9HtpOHd66fNsidIMthDyPfk4GSmzyb3b2uwmw/6HGM
GqGCV9YX4bPjQPskgtCI/4TrQrFXjLU09kqpb61Z8BsSDG4WhbQekxb2Owcgz/iZD1nzC1WnaV9V
CEIw4hRxFip7H+ZhtSe4mD9VwyQOCqC7Ay0tueMhHh6RTAfHFj70LywMOMrno/2Qle58C5nj8QwT
IZ1UrBIx/EqryB5YF1VySI8WD2po8TpzZGehFbHON/+Qm9CDD7RE1IH3GRlr8J+nUuiLZVP7gERi
SoqCTInSVysNEeDDvbm+sYaG7xTh6mksHRp1oxM+EgtgzGjsTXDuuU/2StriRMsO+Q5073cNleCh
O14J22ZW70ufmoOqZPcqjeceCjUXLx0FdwL8abH3SsCcY9CoWUSb0P01+HROUJVvn6Sv+7POGqgY
DP6l9yeym9hUnlQzcwhoGXqAY32XtBKUqCon3R0rAufB9/rgl8sHlN4HGeCW0swnWosKl1A+XoJC
q1umHL7XsMHFoyATHoTe7w6SgeiGuHSfu1B37mGe0FZlEHs5hFA8ln2xhEVOCijtfcDEHz50/gk1
U/vJ8frnsiqHI7UL8huAhL6OWSOn71DFmuJ5DACRxrUSnkgl9904TaGK3emmjWut9KmUXZ+EbZUn
AFwGXwrgmp/EEKq7bhBsF7bKfK99p3mR0MG44zPlN1Ou/2lPdQBWq+I+6IMUA6Cy2z7oX6hs8/No
yIQJacRFqaa9yxwq90BktZDtab4GfpfdMYkRdspWnFI88ZS23nhooCwiYmi+lUkbUgUC9jzDsi23
D7hFuwkxHPqmDc33FJzvqIGoXVTRpju0xLi/iNDiBvLG8BoftPht9W51YlpNSBGz7uAi29/ljp2C
/AXAqsT+oXFjmfamg4J3HLouPlLINMaKbhO4SATntENDYBZ9ti/GYPzCSgdAdY+zxGqdee94Ijv6
2dUtEiElAsn1okJDYsVUG5cz5C/cjmYCHt4s/EZbWj1UUqqH0R+ypC1HnviKyiPkEOxxJ302x6i7
mJ1f4UKwx+uCS29ZedwpG0wCHlbmoQtdqIV2BWRew6Y9q27QB+H2Hjqwxd/UrT145xVpwl2091OX
5tDgYCSEA2ef4lyFkO/Jl2a6Y3VdiDgFLfebsHM/gs0L6tKOSMFraCYWwiC7rH9A7s+BCBPm54sy
wq2TfiQz1JJAb7gPIShyV3mM/6CO9VUJ0QWIHR3uGhlCyK5WJSQnpO5vjATSr/bwEktoeYsazLin
OVpGtEYJopaz9iJAoM0Xk2EVZhWoo7bk4WVmctwxlsHxsfVN5A51cAfxmeFOoYSzL3Fbus2cyr0M
TiC/YlUXX1PXdl+wduZHFHxnxFOr7+EFMmuwXO3KwNLYMH0oO2I9ovUISzAy2SB0ZFMMX732hqjK
tZJ0RpmyHdw5ODnQzejiNnQDFKxbikCqs+oIHXyGwvmIvSlgj/PcVbmJratNklUZ9aOfO5JQ8B52
Vs4giSpBD852uT/gVFMpusSDyMmxamFHRmH3AT+4bj4y13XvTSeHREGv6C4HSuOoJ9/AJ52h7BYS
TxyVBkTSdgv7fq7hqSUyq0k6A60O7GAs0wZ7oQ3qfl/Y83CYkYuDcJH20HiZCjacXDtrXyrK+8S1
S3MLRZQhcfLC2ResDu+IPbNHJdQEDLcc92zEzQ10A+ceJkrAEXeE/+61O+wbkN3vOCJO3HrGTQrq
N3EJ+hfExO30PLu2KaLcTvU+v4KPSsaQAyH9gtFvWvnzFwaUyGNddtWTPQD11NRQC5FFU97KnIjn
ulRpJAxvn8uipGU0Y/WcJMQe9uVM7H3rdl/CnuVJ7tnm5GrP/oFaOD2mRdAljW7ZHeC9dQTryDHy
UXm7DTPNRETzuYSclmcfUFWRDzV65mdVmebVZ5PYVW4ZHIASDQ8TzILwn1kfZY72To3O++fGLXF0
tU36OFVa/8oAKzwANBU8uEOnD5WSBfaJzWIbIm7H0ZL0lIUkR7256W9GlDkvHoL3d9ex5udqaP+o
ijinwqX9n36aZRUrlMdvx16pO49Z/c/Ja/Oo7vgYpSOf9jAx0zeTNmWGIVaujpBs4zAvbb9EAMcq
2pVCdpB0nDyZeA61vqHPWDyNssl+6q4qE4OwcE/4UHwfoN0A0lFWx8Q2BCNp9y8weQdJwaLAhgdO
i4MlLbqbgczuz9GYdIg0VOhir8lg5KOvydgwduPTAFG/uBaQ73FRcT9Adgv8cU7MXdo27V97LBgE
xsIA/Cl0mUsFT+zazvJvvC/ym8wvxkfEbXOD0Osmdmr8R1Hp+kYixB0ry2L/XA3sRNLIgZyDCUkX
FJZgtAjPe+g62eDMTWXxbaotf2/XTXVqhDMdYXpPLo7TZolyjeegieWaJLcyWEBmPUTd0nDmEpwi
LhDOm/Dk6yqNLL8bf+cEqm5aF/UX8I69jYrPWha7qB703uDpnvXo/OWghMyF2yREWmMMrYB2o161
cs+2FzelzoyS+l0A9RM+nEFyHeMU51LXNLvQ8q3442x8pdq6JHj4oaaenADNsMcujKaB3LTCuuHF
uPdFdrK8wUdhwt3Iy9e+aFE5QO08RBDFDQ2GGTdDWZ8CXvYRJC9O0OfdADS/f3cNlxwP3jUsyMfW
Pg+WbkECBOOq3eLHrj17cT2qoXwV5Lqwz7KRr7ILEELacIvdu/bw653szd0rbGwiwhGibhnN6kS3
vj6DeCgOH8/z+09nSz6W54jKa4pqvHid9aPU5PdEPufFypaELDoD99tWFHwIC+SnzhOnti3v7KL/
5IxeV9ObgbGAagzoXGPUfTLEWqk5ktX8/eNxeX8fh0seipx0U1YC6R9S4XoPHeX6qIn2X6cumDZY
1e9fqkN2nZI3v190oK+iWoMtZlEXpSAAgmfvBjnE9yasH83/cXZmzXHqWhT+RVQhiUF6hZ7ceIwT
28kLleGGWUhMAn79XZ2nhGOaKj/G91xoNGvvtb+l5v9d/5T3Zxdf8uz9ilCQD4FrwGUq1KDSJC5Y
l30XSLOlk1x7xWJJYsr2Ha8cyNk3OhzJz7Yaz43Ywwtsf/0b3h+mXCxiOF5i40e3bD7bCkektr9t
C38jcrbW04vFp4Jp/VxXmkRJ+WphN2qbp3beSvCs9PGy/kRncTNXVcLOvpvl+xgeq7vcaopdrIpj
3jYt4CuI2Fxvo7V3LVahqSqL1O0QhEpMLCPt8mPvVDuvkRAGOjZDoSHfEna/vzvwZdmJsFtEa8QE
mdvoAFlcZW4IBpy6AMjcwMwJ6LDGQKUZ+1sQhZURtqxHwelJOsJzc2z1SHl7IxuCedSvE4RmgU+L
jTj8+3E8zi9j5K8pWcR2hsLvJD7Pyae+RiVwa++q+a1KqgAciX3TfyXDRshwrbcWs5/1OM0pUkI5
q36z8aXrHt1qb9BXmfV2fTysDOxlYYoL9ybftFYVzba+kY7+IeJ+V/dAzV9//sqc5ItJP/lxktuT
S86zW47wvKKvvenmjfPHWvMsJrwra50JikBdjjNmQP366DNU+YNvA9zcF0skG4vwWiMtZr+05t7g
NkDOup//V1PrOevGEzykt75jpZGWFSp0HDVgQpCmeA2rbyrEbO+7AYGI612wMiv8xZRvCklQ44mU
5QRrb2UqmJK/MZPta8vZXX/DSvssyx+UFJYrJDgqk4CHS8V/xXmVBt7sbZyX19rn8mV/zTjBdO66
HOWMuHaC3KCPaa9urv/0lSHkLyZzSwpK+pngfJCAtaB/Z8nv0k52c4q8zsYpYWUdXFY+4DKFMAKd
QSkpgUfIBOkeOYuLSA7Tg5+oA2PJvAfIdsvQca2/l7eLUXPW46J6BuV215nfvat3dva9Qxjjeput
dfdiTitPWsapkVidesQNEKJQ6n9u/f36w9d+/WJOM2o5QElQjjuFPrlF9QXhljK0Bv2AiIqzv/6S
tQG1mNBF4wDiMDjkfKEcWOP8pQQfZGPFW2mdZbUDolAdb2FucFbafkks+5OxrLD3N5QUK+N1WfAg
XN6ijvBSDQkzmlI2RYBzLcdd1b6pG+die4FqseuNtNIT/ykPAwIO6LB4joQ+CWXtnepHVg4Bwn8f
WzaW5RRJkdg6Q+VbpJG4EP43Ot7nfr3RxWu//tI9f60ZsnAyhKagYEGJwEstUSwMa/nbCiroQKRq
a+Ve6+zLAPvrLZatRwo/jSnKFTSRlGZP9eRShBDHjc9YGanL6ocK1SxtJRQ5m7i+MXb7y8r5hohh
rYUW0xihuV6img/rkuvcAorzNmX1bWWTZ6TVfl8fQmujdTGZ62yY7XqkTeTIOWw9ZDaVcp+rwn9u
QU0PRplvqQXX2mkxoxFnzlE4V13QoAqZg8Z9o1Ru3CFXlNt8WcPQ5LQEKwmgaEy6KSzHuQ7s2ulg
ey9Ofj3cNMY+QmT5ks7TN0rkg5+yr0YUj93sPHmZfOpy8iyI/Xy9Uf/Mj//mJ/my2sFubABnkLc6
FwNHnbgfu4jR5+boepa551InD1OpkmPs1CqyHEcGJWX0xk5Y/91POvGJDSPqomZWPTugvgTSKtsv
KFJClr6XPf4NesmzA59DRPMm6KJtox4cOtBbRtQv5tgGgvWa9vAiEtUDcFXerZHgzzQqQcwMfnlP
M5nGoO4VermZ6bHM8/iAFoRLV9/HdzFuMxHiIOSuZK65yXHLAaNHkQOZYREV2mLUUDki4TODzXxG
2K/8Wiq/3Uk6k1MKgvUeC/e8S3LsBqokPMrhYYSSUajI5hj/A1S0PBQtVsZZqATEZZG+xob4p8Eb
64OBle9OOliWc9MN9z2KLTdWs5UR6F7mwF9LgVKjUAyIWqBUqgfG1I0D093rPb6yyizLQ5JSxCgM
gpxFtEfLuc39J2fcuMz8oRq+N5gW66TRBbFKx9VRf3aO6hYVvroN3Fv/VIXJXp7oQ3ETPzhZANPd
w3hXPfQbq8/aN12a8a/mEripQelAZaQ4eNP7ylRDFfQNcfa04Gar7n6tUxZnoQsyHJqpVEb2PP1w
6umtVOkW3GzlXOcu1k8kpjxRuD49N7PV3qa5YwWxcaZ9VwuzR/DaDlHDzndJOXWfPzYOFssp65xe
pBzSGjIW8zejm7RGzg72g2Icti6EK0v20gJgsrUnOWcUCgvqfwGKZn4oMr86E5qkYVw33jFO0o8Z
qoK08O8gSP2YAfNhz9HI/leoPkxdhJH5h5BABNP+36c3Dfdh1CIZnC5YBVBf6xzLjCPOb09vBtVi
u+u9srKPLlH/YJYht3gp5/MMuxGXKKlrw7qvL/ZwEfmYmJEvqxdwzXVkLTsEeLvx3GXZo6iGjSPl
2u9frAB+nfdxNllz1GbyObGmkyDm7M7qc5ryLTL1ymxf1iO4s5f5mO4q6myyg3cAdAUm/UFj9nK9
D9aev5znTtnkSemJs+zr7lRl43TrKy53luzNxkq5spQ4i+kO2o2VeoA/nuEBV4BkaX7CFOhjAYal
C8EQ+zFxuaBnT0D3C8xa+aXWSB0bu242fv5aCy0OSDopywTcQKQ2xjo9D71mCPEWhxg+Uhv3hZWV
Y6m9N7FlFQK+RGfBkq/xAI0AinN/yRTC23p+zeDb8KG+XgruW0yzVrKmjbRwHpuxcYKSqTPESFsK
sBUwBjL3/y4cdlHU1E8m7+wVkBiNkDcBC+NZIZ/EXqLIpQHTCsaM59mUd9Te0t+v1KjxpQB/9orM
nXRBz+iUB80M+TKOmXWGzKD6kjDXDzrLFv/zi9G8tsiYaJtsmfGtjO0lnB55QpIVlGkISfpd6n8d
x62Jv/bky9//2ubh9pbGFnLPUY8wR5Bl+Wc+bgFMVjZgtpj0tjs6lGddEzVzcztO+d4Ukaf6c2uX
e3t6ZvWX6wNubWAvZ75bWIl2Mwjl2yqDwGf4nFbZHCR+81vl1UOFyp3rL1pZiZeckrmO57H1MiBZ
ZRICh9KXXaBEjnq7rTPLyiqwrPB0OBfwTgBmfC6gSYRksbzpTYz4EIpxPpYqWVZz4sEopZpj75xb
eXdPKpIHBUjjO6myn9ebaeUjlrWcaTJlkIL0EDG1F28ivUfeB/aodKMX1h6/mP1wcIw7JbSKVK5C
r8jPCrxQUBlPH/v1l87/a0b4QGNVY+l6Z5v3e8YRmIAe9IXldbbx+1emxbLIQg9mhnUPSqpKXBRU
LG8IrFdDMEv3ZWrqACKr25HaG729MmSXRRZlW3DpyxE3OtM6qN2NU9w29RyCygpBKDtcb7OVVWRJ
sJ8tl1YV9+qL6P7LoOLbQiQbtYxrvb2Y3MpC0R9H2D3yYFsd1s4IWqXEabFwtwKCaz9+cWqvEgTa
lQEgA44TNy4zxzYmG+2y9uMXm3o8p7p1JqzbzUXCZu1cFNQ486/rjb6y7C2p9IONmlFb2TqKB9Lv
ZBm/AQD1iRWshvgP2nVYxW7cb1daaFmFaZew58FGjpKBsrpx4uFQ+N3z9Y9YaaFl8SXkwlCsFrg6
g8wbQsHbZYCj2cfrD19rocVUrluYNRY+rvymzgKSfOOX1AR/5qBqdg3ZOJ6vveTyZX+vFz6Klk3n
sjNPncc+U/emBUq69z2otbHRJSWkptc/Z2UuL8tDGpSfkLnU8Tn3h70B0iqsXLiyzcqDT2A+bkTT
1t7C/v2eftZ2Q2ZMOGc6IWYXGBhy9sDdVHm+/9h3LKa0g1ukdGnPzpY7+PeJRZud2/L4mOZ5exRT
mn9sJf8Pfl7IvgWHAr5agn9zK+DwgMT2M7KxtK7NisXk9u0GHlNI3kQp2E8KXo2+u3HdWHnysiZE
Nsz3VGc1EQODIkqcgew0bPU2nr7Ct+FLsrw1tM0w+iPoo0o9KtfPDg4veZgO1XhTaoikwVic9GPB
oHZAFXMcchdW9FlXIYDYyTaHtRNsYXK1FUNfGXHLohGIlwTjDpD6VTEhSd/0vLkzvOrOJOtZVNF8
i6a19qLL3/+aqgVJKarZoHiAFAVp1skdftY+6fa4vKd3Xu7IjXVnZYdf6rFIXc0V7FDxQQzSA9IF
OQrkaV8EvhXBVvG+xh3l+lRaGymXv//1Rc4MNuuQI8Pem29WQU+m3BLrrLXVYhkQXYlyN40nT7YN
FjayMij8HOJn2LHurv/2laV/KYHEEahEtDrVGOVF3gSNndQQGxF2Arpi3FgC3u8J+B3+2z5cymRw
hqSKlPurlWWAS3agISXtWHwo7NuGuxsf86d87r9xWt9ftJeTg8nCQDGMZDxnMMHMymNixul/KMfZ
J5li0QAIVyA9pZ4Yc9LHGFYsx4ry8RQDRHgqZtpv/JTLt/33l/Cl6nPuSWbSMm4i5ecRpDURXr+x
cr/fnNxeLHmEwkG3Hy9HDtt9S0b6tbf9MRhr/YY81Y71VRlUk/2hk5+/FHsi++DlHGPkXDjT2Viy
Dq0uvkss9XR9/L3/Mf6S5z2mLYtRwkDOHZIOQZtrFfqq+9m6aXcsB/4oUWWQfb7+rvdnE+C6/45D
B64VUIuX9NzCqciBv2L8y8/HQDdeeP0F708mXyyWtqzPChvEO/usIGwXQ/OSDiYide9+8PmX9/61
0HCEsWERX09nv5bHRqLWbHixTPzBrr4M5b+eTka3bUwRAzGj6I1FLuViQw3nh6QcDtfb5/1J4S/1
k1kS53mTNfPZ4/O9kxcnCcOT649e69vFcUZ3pO/dgpNzVbhRYQoQRNSNSt9gS/2xFywuKCnvEGZ0
uzYaneZUx4UX0KS5SUz6ta/AE7r+kvePsf6S6J0KmiCXDT5/7EMHSF6JNQTUQsFB+mPmcqOpVnph
qaR0C+goS41Rmuf2y0T7Z1zdN041l5TEf1c9f8nw9llXpbhD20CDq1e4FH5ybORdsafcYxaEqSJR
06Fyzp7LrdzVH+ek9165mNQxcH/CZgk9W5O+mQpwUzJYG/R65znPGUQxdWEj00sPth4QQ8h2c/Lr
el+tNeNispsKfFa7ZGjGjj7OHUgdMdtdf/SfK/t7H7WY6DFQNoqjNBa4FJUdOR26c92WY77v9Fjd
ltrkVTBXAp4XqHspm7BkefNMxnm6ISNk1TCgrwUuJg4hB+Y6cxJOvEaKW4/6p9FDV+FamqJKNndJ
8wiCUAd2cjEk+VH1cxHKrpw+lL9ExeW/S0rWGRegSN8+k1qiUKzLgqnsg76Ee/D1llpZcZfKTGlD
UjcabB92LUc4esInCQUX9W1qWenj9VesrCxLcSYFuqBqffRzirbhzT29CLOdpznfmDN/QgXvdfZi
ZRlGrCaj8cezqQFVslTGDlnOu0dE77NTI0m9s2Xcv6CsB2C0uVB5iEKp5uCiCuk05q7Y9f5UfSKN
Q3a23SHzz8oZF0ZhcCfK5clTLnn7WFMsTh5UuEoPBbxKhkzcY0h9AvwmSiZxnukWb2VlVi1VnjaU
DZXn5ZDCJi3Mzf00lFh2P7byLUWe3EIMjo/KOWtYCCKmdW+x7HS9adZ+92IZEmKUFW2RH6zSUX+j
g6fufV97W8qdlUG4hFvnGbIaxTRWUQlJdVHWR0ZIBCjaaRbDxklsZe9ZijzpmFec0NYASXFX+QdG
q6Ps4PQlYGhuPjZdlxTodiZzgRRnF42J08Dw0mkfAWGj+2pwtxzb1jpiMZtaR2v4UqTwfKVxf0L5
BA2GVouNINzKerNEQbPU9rhveUMkumMN0hjrkz1D3dj1QbTy9KUqckzLdGbULaKBTwkKzKe43WV9
Qe8zUEk2Iksr3bzURjYFc0oUwsOdtfaLAzywphcXmqU+0FygrgJF72mg/X5QG9+08r6lvqBWSVnb
BTRndQdLI59+q3Ohw2IW32LSPnrJ8PN62/3JzryzjC4VBnNHWTp5Fj1Lwz+hWkoHea7K0GWxCTw3
HneQaSY7luv7BJGvwPPdY0GmIzYoHZS9u6PWaB+nLIUfrj+0YYYibIWKkr5pWaCcAZXNVPaHsims
k0B6GOiZpN9BxQCzr54iquzqMWyLnL1aKLTdu/2m5dH7hyr2nxYEs2HSnIwQ+7LD6M5ZEIvxlY62
G8gs/l66FlBUILV5w7yV3H1/uWHLtszmlDCINoFosOIhMBS0e04Qvq1L6SIhtiXZ+rN8/bfP2H8E
G1ZaCpp1aVTlAwptiCPc0Mct/NaDc9zBneGNl6M899D3DodPOuxG9pB6wgaG0SHsAFL4MpUXj8kZ
YX0tZvNoBst7JU5t1aHRPP3GYt4/zu2Ioh2Qsen3mKrseUqlY+8S11K7KQOVsZa826k0JbumlPJR
wq5tX9QQ9DpMtCTIdJe86hSpbNGx9tAitxkgeOrd2J4gu2LW9Q6JNgsOd8p5KTyv+DWwWu65Z27m
3tlhvdi1Ca3uARPmj6mcUTcODsO+JLk5DbWeD3nhqF2Jm1EADDZK/eeSwsUMrPN8SJ2DA8bGQV78
AlUB/9WSijvf58DvAj17hHDHuUFWQO4qI+G2TOrxoceFFkwV04TwC8ihemTDM5YswFqRit+hY3+a
JK4PvcjGDy3rbJnfqutyLjwuxzOuirs8uRVtH4p8SzO4MhiXea1ONqMgPNcR9aviXqeMI2tagH0K
VB5P5bBxwXt/42BLcljGirFUTlJHRPwUQFRAA3V9ZVr7/YsdqazzgeYVZD1jnx/cGvNp5MB2ILBh
uo1F9v2Ngy3dmFsd804Z6ATtdAzKtjunTRUY0+2uf8HK45cs1pJj/KpqxAok3DeRTU+Dy16HpNk6
Fqy00FL4pIFQKSCBTiNPNrs0yaEJHIMZ4lTfkP31T1hbRNm/NxFe9ywpE7+PVGpQ1G6mO8Gc307B
X/Qk7+oG1f85SfWOADmz8cqVAbXUQrUXLVQMWHxE3fZ+5sXTVNYbHbL26MWQGsciBjmkM5HnGUiM
n/p0qy5m7cmLI/7kgmTj8SoDM8Q8eaNAjMkz7cZMWHn4UvyUWjn4li2OmO4U1ViLpmorJroyQpdy
J9hXUFyPaBrlnn6Ck/fJbZJbq92iT649fnG6h+UKyNjg8QDJOH0zrNz1GjFsv3a2DCjeD4Oypaqp
s1KKgiExRNyLIT2HSarhfTBZ4jbj6X7MkAwfQUbb6Ie1z7n8/a9Inz11tG1zJ8XIVK9zkmCbpyed
0g/dhRBI//fx1LJbOxmaNLIM6Q9V36idp3S7cV9eWSyWgiYLhAqSVC76ovrqZFbIpgKoE7FLi5fr
S8Va69B/f34GmJBsIF6K6uYnSZ29Zd+5o9lffzigxHjMO2eepX4pLYC9giAhPtsO3JBOQyvgi+v2
kI6Pqdfcj5zp3yUi/PaNmfsxCZAtc8/xqJsGdwHbemJmGt/cGkZjN13iqGekO7K3Cb5v30zt2BFH
zuiLdHLvLdcgdchuHtKQaiangMwyO3qsobfJ3I2PMq+9x1ELdU6BcX9R2AAPLcwWH5md14cWLi7h
MLTej4S0/CtPkH3qZSbKUPmZ/2mEpetXVfUgrOW4sWSBU9X1/Zh2+Q4u7fkpa6p6J9LUOjguLaIM
gJyvpUu9PQE8au8xlPkF+dQOtw6YNqcYBuhRUcXTyRBslkFldHoLopj4BIBXfkYBgjpOraEArzrW
byD5EOMyStk/wdjWDykvAYxqcrc7jj7cyiavkjfNbLf70mj/xziL+KFU3D0otwd0NEWaOxoQl3qu
K4P0bm1S0MKyqs5xB1LVk88tfYiLOPmCUsTKBEniNg9znDGwZrX7uxI1ajGMdJ7GUeDzPZmKwC8n
RBybojsQt6jP0wADOJg7ILXp9e0zGQBR2qdIg39zJsr2ujXedFuCuSZv7VgDxqOye9eJm51jahLy
0atvaekAFF74zaEZnHxXdZodfM+q7vA3uUPhjBPCaDjb845YYZ4kZag14A242sjbPiOwrwdSX4ae
3/jh2LTzvuhJ+wJyu/uly3v3NDfptJMDVAtZA6RawFCxfTQoeAk9qzdh4xL0ZJpw0GyYdzNZzEVq
3cRBCn0vYqz5fFtrFX92zBSflNLzmWMynpp2nKCi8rJj6w1sx3MFB+9BkR8NK5rXZMIgaoQlnmc9
iQMi0eNDnTL6A8Rr/lPMmXnxawwPC/UnPwHytsGicLspxEWAh2qm0y9biDC22i4UFG7We5054nZA
uZELU26awnG7MOK5miRK5/k3EPqyEHFNuW8KWHA3nhu5pf5EE0ceVM3qfeupAbFiFNahiLzdA3xF
vgM0jK6qyuGL8TW/G+wEjYoawtMI/PA51yit0dXg7/1M1wHciM0p9fsG0g+gVANeD8WxLObyDulT
dohTyxySOFHASeI3Z2UuTQiWkB02FiW301iz+8wCP0Jop3iQRE23zFPsgfF42CdjZ4LKE9ZwGBCt
3zmV5f/qPeIh69Pidgtq1RBoZzJnqqb5JRnQTbZjt48u8vgnMmRxlPsleFpAbt/PxPc/OXPdHltW
26fGK2IdDFl6QSG1YhcT0Z/cTICANaMkQzZoQWWrcjerodx5fgtf2tj2DqDLwZdBeI6tQtXCMJvz
uoErD83YOeMXDKBCKH4nClpATYL/a9r6dWRxDOqskHEokW4+2BmjR7ioy53nTZdqAzZ8z3ywq3aS
zeW3NsmryCtk/QnK+vao7Tp9BZ5O/cC0rkPRJHAldFriBFPi6+agCmV5B4RJIVkCAzwObcupH0pd
ZmQn4LSZBLUhsL5SaJuw7TN7Dj0i/SqsdCGfhswjYEi7BUSSgnoEHC5vfCndobobkFZwg4bZ0yfe
tt4xz6X1PFOHAn4GH2c3zD0CvYkLMuHXMm3ib9ZYAguuEvijFkzPD6YBCjKAl4l4xNSAeMdxkCoI
gA7MbxTuACd3BrogGNXUIGsBSQcu2e7g3htg06I6m2f/BIJZ1j8oe+4DGbcF2beWzL6nZQd7iZkz
nPUB3CLQUQ0KBDP4fElciwhVwLL609MkBxjdy9EHSTIdMvn7+ha2tj8ujoisdxzoSevxDJT4Q5xk
OKfI7OvolVvWUu+HjNhSHFtxFWetKHU0982taNqwEP03K66eCU5emLdblrYrx9GlRNbyy77tHARW
xiF7cjr/kIB1uXHEWjnQLXnliD3YOucwbMy9jB90zm4Hq0WBmAf2HWiSN9bsPjix2ZC/rXTJUoVI
OsRq6hFqXF08x3G6p9ZD6W6VLKwcuJbCw7SeWJ4qVUd2oevfHMe7c+dQjbrIDnTX3toSdq99xOKQ
DSLWZAOihAt4glQVr772xbe+Gj5/aNQukdQeJ1WSJLOElMnda9MCOAkbm2Cm6ZaEdUXSxcjlw/46
Vnf+MKiugKQrG4f4nNKmCj0nVS9GzDZYfo59a1oZTR1iMlmib4EeTE5qHrp9VZjkoZiL7F7CbXd3
/YPXuu2/p3BEcRNTRam2HjRKxlsCpCASS1/ANtvIjdE/5ljvnGaXIGsg+HUx1ATlBdgAn6fe+Hem
0/Bp6QyCdXM1mAHECATU0rJv4G1Gqfiqx5g+gxYIzCIgeP33zqs9GRTeJO8biTtcwtvqk3MxugTP
dGLfK5hFV5j48WxQQAv8VdBMfh1ylc8QX7ZQa8cUF1ZEToFlnPo4dIR0bxLbaV8VlL/dDiauygl6
AbR3MJrOxmECDKQ9YjK9G1Qslo+9RcYnl4gsTDXLrICWBKQ88ATfIHLnNqwGKv7KRjPt1eDFe5uN
FsjCjfUdLEz+jcykd46WLpsXzng9hcTvpmdVu91uGvMZYUVEieWQ+6dWZc7dMJQyKmSiHvoSuS1r
rDSg07A8HHd537liP6coM5YNFfjptX2pNukb6zW1ZwtWVtLqjq1bl2HmJEW9q70yLUAOlPGTbbkx
mtzrvgC3ST5bmgMUTBWuEDx/7HzlnKgNamZZc/qLVSC/HGADYQ6+RdTz6NjTg8rt5oQwN05O2Xw2
M3bBCqjkgHR9d0aAVNxIt0QsI8uagOMiBjSxuvg38rEIQA2mu7nPq8fGAdSwhq1ZEFuZdayQpwx4
4Vp3ndvoXWOb+msxzOlhnrLmYWJVCjwrAU+4tb4XOq0PqcdiYFQHCNJQRKRlkPq0DeHRM9SBEEkO
ZpFkj9aMudxnqMgvSMPzUJLMfySQ/WY7kLn4Q99QKA1UaiX3U2qoH9ZEoeFwiIM8pNP3FKd6CDpH
YKpSLWF362CBDoe2LlOYiqGsaLYqeuPGCda3YhJ+8qvOWvfc0qJPQwRREQ3P/d4JtZDx22RyK4BY
0gkd7qAye7JLJHIFwS1FJPa9DbYT3m+mE9IH3WfaCnMqwInd09xpgfeqSUTnyTl0VdFG8MwA1HPy
8gMq5rMbjContETdnsDcLMM0dsAHNmMSeuPQnHGt60Ey1Qr5B+XfOQ6lR1VbgLhllvMwejyWhwn/
ddTRBP7pKBG4M4rhHAPc1MkzdhMO4kKCHAYCZ6VY7eEiBM59nzDgPQnuYZQ+aINhGsCRQpqgtJUH
LWyGUt4xhuWx1zg/UT7s3FV2b+/hkSHvirbxvjLXzU9TU+dnEeMEFPBm7O5pm1r3YhqMPPhxlf3I
U9s/Fjh7vli++e3UpjgqlKuFXgNLZeoYcpDxqO6yrh9fJi7Kh5rgChImZq6fLaSdiz2BtjhwDML2
Jzfmw32GMuIkUKzm7r7lXJ1qlLwfSvBWd/aksRKXZfylz+PhmLOSmqAdLIKFRKBmn8DSFcbNwilO
HgrM2K7HTQ3k9xppFqANGg1edF5/xslzblB8OMBVzqCc/rZE0fQbmK34NxymSEi4yO6tysW/S89W
qJagOY6JAyi6GShYQmJpTEqkLyDaIz8+tNQvRZzcLdxhyjNzti4/ExkbFqPez0D8Um8cMFY2k6Wc
MZsxHmOokc567lxcMrUdUtTWDmL8wpNxK4+wciD7o/H5awNFFqdpG42DH6xVPrndjBxl9+l6E/3J
Rby3US1Cpmk5CICDEd73nprb7ATUe3hog5t8F38Fbk3v2NN89s/WUe6f0/MJSP7idfyQRp0tPQ2k
9uymHjwZeR1KIu0vlbN1gl05Mi016lPetNWcIvECZPpzCqfQIWV3ZeVtnPRXDrFLjTrmNb0EZVSE
CsWj15dhTMinXHX7pmRB1Zivwv5Y6TZbys+xBQkcYdFGYDi3u6mZkx2IC/xwvfdXbhT2ZVj/NbCm
mNq+iG0VybQ8E5DPbcGeOjod5/qHrrr99besNdfi/FeOJiNQNJrIJ86NcioZIM722lDUqebmU8Hk
Y1LCMuP6y9a6fnG8u5g6Y2uf04hj0/yKih36CjJrudMtttbrr1j7nkXORBovFTbSIxHWrk9c2Hed
JV4l7Y5VU5wZ089eoo7XX3XpiHdm51LTnA66UhkgEGeBG9jk44CmYE8AsnATnz7yBroUMpPWnW24
947ntgHMJ6lASSlPrZV/IqXcOHG/P8roUstM7FKwwYCsqGADkdByR805RUZ7ZnCNyl+uf8ef28R/
m4ouVcw5qSymq8yOmjf2pu/nzwXgyMhXB/3b+L19OIuvOCDbG2qR94PVdKlobgTLaUPsNmpRLpnC
caKWVoBSGH6YikSeSZHovcnhNRiU+cV0y7OyZkM7+P5mAG3Zv3NWwbUCe632cYKQ58xj4JzlP6+3
4ftzhy55sSRBCjsVcBLO0jcGNFsyv+L8tXHzX3v4YtYgIM0MEIjemcrpczbJ/6GUuAgSHX9oN6GC
/tsuzcUFkw4FPDocvzsSVMifQDOvN7Lga2N4sU0ahloNK+2yqED105E3efGYuhaCUvWsLuXp2f+q
zN8K9KyNrkUkSeJg1CMjCIQA4ET18HOqW1yTpmDOYCuctcFo6XCAYPR6r68MqKXuOYFjOK8NEkdZ
AaMNRKrTr9Sf/e/Xn/7+CkaX0udaVF0OvM14Tp1f8BQNFIgziDwGoh43Vvy133/psr82sSLjRig5
4tbDi9+Vw74745b2b6UjlkxYDofPlNsa6VOdh85MI8TDn3oxI3lTfIaiZefDz9vw8n8fa6vF1O58
rnHzske4mjhIneiwR7pE1Jfo/VbR71pjXf7+V2OZyfZ6HN6ns2d7OOFnGYAquONc//0rOTy6lB1P
vGKoxkRZ4OA4PWDEkxu2AzxfdDo691CutiDki/qgCPVeJCnsYsdxSwGaurXSe+kj41XJwS1xf0qa
V/hzOzdxXMsI7t35W4/65F9WuUmVWWmJpegVuDNu+zCviGZhZxAcjTDXEFvGyivLxRJqaiPOmQ7U
ktH/Ofuy5kp1bM2/cuO8qy4gkETHrXoA9gDbs51OZ74QOThBzPP06/vbWdXdTh2z6XBURZ06aacA
DUvSWt9ggy0WoZJR5sRp4tidSt0vq+xDJxFDhb8OcRgmxaz1QNfqe2YVB6RW3amPbkScBKY2PGsW
UP+XB3etv5TJaRVpd3Y4SWBN9FLT01yUGw2vbAwqDa4aGipmfk7SDokPVd5Pk2EfBxH//Nh7K/vO
oulsSiYI3oXSBAROPBla++ty0yuiK4aK2xUWb0U+MxEY57pVVE8JdHEwfwsiWxhSWfJYhQQe6Dny
m2Yxh7sqnayPHdxU/L1GczE0ExrOx3M1I5YGQPD9XaLPcI1Jlo2DzvtnXUMo+16jl0Mjrbw6lcg9
FFM5O8bg5wWBHER3LEQeyGkDv7AyDYSy6aGyEepywUV0GSzAUR9qc9ln8ePlkVppXIXPi57CXCgR
WI8w9XTDmkkoljcPM7R4Lj/g/QUPHY4/46rFSwHwVBIGSPK5UPHUPYhjX2szf4XgiOHmhfh0+UFr
xB5V+LQEE9imSzucmmmZIKiKLCcpl2dZ1g9Rz4wdM5cv1Wjf5zmFOatxHYL/4qSxvrGfv9+TnJ3/
/M0GApeprGCxgBFhlXgd3NYys92N01ax4/0ow9n5z980XxjF1KBq2p3CKHugsvkqu02/7rW2lUhg
Mdukhg4IfCPMA52rax0WORtB7P1jDmfGn+89skbjpMi6UwYKYtE+9jbUd2aUkdkW2PD9swhnykps
jcnWrBkcgRYGTrslWZ5zjd42cbWPYTUp7egUlfldToqN8/TaFynr0YprIUtUZk8zWLzeoC/8ScDo
az/O5AtuPlvJgZX5pMqjDqyHgjYh7anPvNFI3CS3XQN18curZWXIVbXTshmI7FnUnWrxImE5tGzJ
CK01rKz32hhzuIJJ0Clq4H3i+bmutu78K6FEFeysgCOPrKE5cymAizWsm76yb3Xk6h34OCIv148f
2kH479rVm7UGx27JZ6PCjGrObA3gDqKf0npY6uyDD1AWM2mJqPoq7k/GvIDDDD5eeBchfd43G2F9
JXvJLWVJG2kWTbQPuxM5DvvZDQ/aLnbzHYVpljdeLyfmLe7VeFXddDfZsbg3Pqe30X4r5q9s/1wV
8RyiuCupfX46HDMzBzaT6bgj0w73feFYlcN/Xp7Fa2tEWfpkFswCALI7mfZN3WOYICTnXW56bR4r
q7yLOFvMlpyZR8AQmGSXdOnHmlb1OYnFKU50eOuFaM9hMjglbzZi00pJGdYvf4ZbeKn2ucGy0J91
3TyO5zo8EvuGiUoYFHRPOUTsr0s5MR/Wf40LQ5RlbyAYvIzhAAgRxLOGz1Lrl0/QTDM2Pndl2apg
8LGodEGiagiAdZqdzrC9Illuapo+tyXkoJLcCg+Xx2zlmsVVXHha9yHUEpvQR5kMwnWwnnugU2XA
j9mCw1yYFvl9RGvzBVXJX+Ad79uFuf283FGQ2Y562HYOOmD4PExG8bT0neYgEGixCynk0AmZHn66
/J4rO5aKd9WB84OVpOwC0S3jTVck8V0zxiaYLFl8Bahi5FMzbZkz4Nx8F5rmlrTfykioSNixR8Wq
xa0o6HIBz9FS7Ox6hiteBl0LOriL6DeqPysPMtXogxo25yEelJ3rIkvjpuYNxzmc1V9ovOWEs/YQ
5WQBIg+nMKFsghGQsXAAGjOaRQbST7GbqKU5HfDKl8dr7UlKmKlDO4+XqWwBYDK1nQTSJM7bh87u
HhrIKntysbZ4GWtEblMJO/pgx8AtxNEpDFGic4ENa+MdUsTzr7I2ILCPslrzczFhvrOjUZXe5b2p
f5unmN9CDr3GbsVG4FOYBnoU6pywRoRzD+r0UT74y5AMkbNExPaEqM0fPePLD2FEaeElKXZUOkx0
w2FnJXhSZWgAtGW9WelNIGRa3rTZbO2bhAy7y8Oxtr2oiOg+EjCNSnkddChiwnZSLD0UyTsIeBER
wkG2NSm5S9IBxq3VYvN9SzuZOkVdNBv325UjoMpLaAlg/TBi6oMlCzWggiX1ALwlNwIV+GPeI61x
+UtX9jeVpSCTSo8HoHICwyLkiQ0VMl82kIwQiiEbsWhtqM5z/s1Zh8YR6xfNaAKIccbfrDxNXajg
hC+XP2CtdWU7mijLMRXgL4MECdt3RmHf0Kg2N8LM2jCcu+3Nu+fNnNlpGNbw56viQw0q7CPMV2Ec
ZwBfktNp+PKxr1AWZd5AWBJHtjqgEWmgpQ+vYBCc7j7UuApe5Bb0I7Ohi05i5DDDReqUvF5uWf+9
7/299MNVwGJUxcYIlHt0On0lzovlALzk/OSecEfXcq6vva/S2dfO9cvp5F3v8Z9b39/7+2vPu75+
un1ATcrxH5wfh8Pr4eHVfx2c1253dXfwfefgP/mO/3olHHd3yJzdTRDsdrtPxyP+8SV4dI/B4SZw
0Y7nnY4ufmfnBu7xdO3t9y/e/fnXXNd78byj93KMna2E/VpgUEGUnEcjMFeIO1Ah6r5Kyzbvw2qE
zKKAB0I/F+xWl5XYAcgJJ+Ukr1Fcp/XT5d5emeqGMtXpHIWxrDUO3wp+YBFAqLPcmCJrpzpVfHQe
FytuE8b9ObLhDU+cLiNHbfieMkh+L+CdkodRDnc1rol4uMHlJ80Cc4Il3uVvW4lDv28ZbxYaLRZz
GOeuCbRZM/2JzPpLpRNYfMdh+uPyI9a6TzkyaLhv5VPHua8B9Voaz1a6FUT5eZt+bxUouxHRAJ40
GrMJTOBr4Cmcfk1tUOddGIqA9aAluv7aT6CVHIkJfFw6VNpTb87ZUxlK9mvifDjwotQLVyaQvISK
T5i4cNPWPVCrdxKOgjgtjsdxMul9VSbpVa2R5lszAJ0Jx5oS7GtY3oIwYvLBHF2zN/CJdgJoj92O
h2XJdbfk8NjOZAsHuhiQgFvWwQrFWuB7CSoORLIxocID8uT2q10uoZsl58oqQ5nABIyvIxkoFngL
2kD+RdiFfZipac9OL/qwcIE/Zy1uADG0j7k5Ql0Kwp070I/xGwkz+lsjbKEhMtNlx/KI3UB6Z3iC
1gv1wqYLcaPKG5eWVvbSAIV1y0DScM0JDLO2XdrRGYgWfcrDBBkK2lFvmhrqJm3XXDHCt/QzVyaG
CvRI7CHTW11rgjaCMoxja5m5W4o0FRt77Er7hnK4k3KKjbhKzqbFjbwLkyh1ZVFvibWsbFEq0ZbB
xxfEahiaW/RhEg/LsriCBGYyu5eXzVrWU0VyW0mrJ2KoLH+y65t+JAcUi/y2tCHIBSYNNKBI2Xh5
Se8iVBMcI4VRQL4FkVjpOhXoHUGVC96jSLIhM+OEzW0bPV/+qpUDt6ovC1j3aAKt0gTgarSA3tnz
sQRR85bzzrgBuSULuhCw18sPWxkiFeidU+j0dGWaBxVQe6e5TLrrdDTtk6mlHXDlQ/Mx6USmJqjj
hlKrBXLlpFXaawn1pA7cLwcy2xsz+f0PYerdn0+we0+QzIXNBNuVOaUey+SN3vAb1tXV/mO9pZy5
4GXPJ1wcuF9B3nT4vrTcafub8vvl1ldMAoB7+vNIN0mAwztWp4Fl95rphNCYG496HeemsyTYgdym
64h0JkY73amG3qJOIiOjdowOiGrQhTa189bmoLIhRd040KJlWZAMotzDgkl+n/qB6i5lUwPk6gB3
T70bD5c/fGWHVZGM1iKqzuaIE1ohAtZVV1pM7wm3Ni5kK2ZbXFXVHeZUW4qq4/5U8hkbglGNEPmK
p+YzzkzTlRVJw6fM6B70fIKuhJhg7R7l5uzbCe9SMPTC0cuLiXiQyqDPkwmd+6jIo43Xe3/m8t/n
uTfnC37eaaGxUZ3Bv/y4hKEeoEy8XFfgvqF6hwrYRi1tZVBV/GM0ZVFGmZUFkzTyEiBbXCLJlOY+
Yzz19BjHxGqct+QdV+KjCoectCG3ZMaaoJhTKIbqYNP1vOQbSeT3p4ypaq7M2oJvGM0Mh90odvI2
+RRO44852wJdvP/2phpO5KxnZheXGcKJcTAEv2PmxyBJSGD9ucp1EWWkj6coyCeRXuMMsxzssNny
oVzrGCWGNEJG0rTKKNDiaG8uTzjN7M+GCZdX6lq3KHGh6Xg6JGMRBVP6VesRorQtlv1ay8afvWKS
WBBQFaKgScGTkqAKbiYS3l9ggJX/2XSVsKho7ToKOAqwNu/cJIz2fK7uii3/5rVOV+7I0QACYjLl
UQBskGsZn4Z+cUi6hVt+f91CRufP9zd03lZRP4DZXSFN5dajloJnbSXG1Si79KGbF3QXKHTDRsZv
ZSjUxEsRQqRfD4c4mPk0XC/RAF5mqm/toSt9pTrhVG1Vsi4REXz4dBRDmLxrKMldXtoboWHt9c/T
4E08NdJCZBK8pKCI5JVZFwekLz6E9zNVU5tJl5C86moZjFBgswpzj/QC3BEsr+X6zug34vTaB5z/
/M0HcI47LJK5Ei5wi/FYz5nVOaZcNP/yGl5ZDmoiXEhGoC2wSOAA9F9s0Q9ZmDYQfILFAFg+H1OW
Qwn9z49Y0nYyYj7LANZToNx+FvzX5dd/v35gqvnPSE9KIE0sGYBu40IJ54toC9xjy5PVZO7SLa85
zmcyvb/8tLW1p6zsRufg4zUjgnVCn+Gp1XrTHEEwc7xuBLLfi70YG6F1ZVjUVBihMMAYBnQYnz7H
bRpw+mRAQWCAFe/lTxHo+b9nAuBj9OeIRJox9AAoy0Cr+p+86q8g7+iAQm05NC4MJ5u6I7H5Vhl0
ZZmr2aiEJ6mesAqrMOmvrQ5sqGRi12MNCenLn7P2AGWZQ3MtqnWAnHBs2st5hrjcwzxslSLWGj//
+Zsl2C92fObtEX8qvsxNDxmGOxsE/stvvrK+/5ZQ6lJok/V481RqN33a+2BWbySF18ZY2Z+rGeJQ
41gTX08ACqA2jQMznWLX5ECEzHFnXfO4lPcwItvyHlqbtso6L6yUDaWQxIfQOsiEHczgBQfExUim
yWvaIdnYlNZGRNnEYWg0dyyxI2QqoMOgTwbovxNb9mWeFhuPWBsXZa1DDhFmtcyOg7AZcyc66wag
bvyxqKumKgYzTTnhpUT6o36as2LwolYcu7PFZ0eLjWi18gVqTgLWPbxLkjmGCXkBup7lWpuQgJWZ
pWYllsIOp9hkMiBV7UEaJ8jzEcxOfS+q+ToV4GmRLbesta9QVnZj2yFkVLCBU4jqQF7oJ4vnXx9a
eirpPGlGvQx7UwZxSu4aG1JLKP5cbnplIaiXd6ge94MxTzKAKbXP4tepYPtIzA5UOzbixspepLLH
e9pSszJw+qB0dLv0FtoV8Il5lMZ3GFl5l79ire+V5TxwbK6Vhr6vrcLpq2/JhyeQsoDFFLYygdxC
YBrsKmuWwjH66YvW8m+mkHcLI6fUyh8uf8VKsPjblVpAvNhOEWHNcDcvFipLt0m3xSz4rXH4zkaq
3qNLYSbDskw0GDNQl10tNIVTWqD9FLFOfkInqndJLKercIZTWqflFrLiFDI5vTF/bUU1goavp6cM
PHtQXIV20+WL7kGF6DOy6/0eChK6kzZtuTe0mtzMY5fuLvfKygxVb+SQnAEMmbPQxyhrp2mpinub
xdHr2IPTmdUD3Qh1Kyc0NWk92xB17s0MVzk9+yJzkbmDQe+1ubnTjORbmi93JRK35wD7oQyKqRIW
xwwn2rK0Qt9iyJ9wzNuvCQG9Od5YFCvTSTXHMWUKvofFQ5/T5Gue0Z9tPZ3GoX28PC5rzZ/X4pvD
RtYO84w0QeifaQFMQk8KLNWAi+L5cvsroVtTDgWgiUC3B9AHnyfFwZot6Nto3XekHwNZVtDnqYbD
Em711UoAUdnVeVVGsEYfiS8JAOi9TR6bCezuy1+y1lNKDDGhJqB1+hz6i/E8Qe0t05Gj1jaCxtqb
K9u/nSypXQN16i9FA90m0Q3JLZ11uf/Iu1OVUtkYegYP1CUODObRfNpDmA+iSGzjzvj+2qYqm7Iz
oxZVJ+z8Ve1Dn8Bt83IHnTDHwjK8/P4r2WmqUikh2gECjo4PyFIo3plTbTxESVzf1DNSKjSN9L2e
A66baVwCTgblYBgUzqi7VfRDo09VeiVbqsie25L4bWFQDZVFToGgszPu6VBNOF7+zPenGFWJlGUG
UbDBMLEYIYKWpNkuzyCX0c4bvfj+JKMqmZL3adbVpRH6VWP5LIOrt0E+eOfG6f7PQCIHQ9pxT4B/
nP3Qnl26qcq79trGny0vHa0q/bx1dKzQTqEdIuFUMnK43Oe/D5F/31GpraxrFExxnatSGtRm396F
RUqPRdto+2ag5LZLiwRyjyZxu7LuPFsgz1vH7BVFEiv2EG2EOxlwsdLy0vAFTyBZMlWAQyV2zDY2
mJVJoRJFiCjGfDGg5F1ED1b2BFaPvrVw15o+B+23wd8clhwCcaFvTCjIQ04QFgKRlcHGJuHS/na5
g1eGj59PlG8eUtuQu+YRksIjiHVuZi/xDwHV8k+XW1+JPSrfrGs7akCqSPhz3qZQiclvoT4DvE3Y
v9rmljHmyieoZj9wKoizyMAMZIa8SqNxV8lqY02uDIFKde0qs6sR20LYwdwUVrUDix9TbcumYKV3
VKqrIBUJ+Yjdd5qEC4lBz5xsB66Yu7x/vtz/a++vjG6naTj8tOf3L8t9WMrEQwn8iaTNFsnv/QME
VQmviYYEEYxJZZDxKm09jenJPQHbGZ7vpH6J5h44jt7E9yySbtUxVrqNnz/2zZTtBBi2BjOJb5rk
VDXyvhibQxP13w1Nf/1Qv6kUQyMxDKYBauznNQnqSPtJDO0ekjgfMyqnqr8e1FGjice8CghUFLyq
0H0tLpKNy+D7h2yqkgztPu/LGPKlQR5y+I8gofSV5b29a42og8K+CUhL3cM9sNBgEhcnxdZ0XpsL
yrjkMpyyFJqGQd5fDfmeGQBDpch//0g1AAOzLRn4tTl9DgNvhr+skRiZIiSpeT06S0w9q4aOrL6V
glsBlVGVkzyVNKv6iZ7vKI0DfcneFzDjKnEp4ZlnJVrkzYYovHDmUJhuIh2nNquHRGZjQ3U2ra9K
6H7fig5n6ctzcWW6q7zNFCR7Cv1iGbB+aA+oAYlPnblAFaywZlRHppT2G7ez97MIVOVuQqC86HMN
qU1eVE6avkqIqjEqkQm+goq/d/lz1oZPOUsDmkBE2pc45pSJ14jCQYkfzhEvl1tf2Qt+Y93eTI66
pYvRxWEeUKAxrjtoL3uN1W7Rp9dWlvLusgSsSBKjCKBGCDozT/XygTDQa+hCRm8RzY9xKWrPgDvG
Z6Odow32ysq4qHY2XQPIR5K1LOAmbKu5LrsDmDLNQ5fb7MCqEYkloNw+Nt1UXxt9GKFCAnXcAGem
oIY1VtrXUB5Mr2J2/NAYqdTXBBTnLgV0/9SQpbjuR2i3ym6JNwpxK8tFRRPBD95IeVhrkME+aHw+
jOEr6GquFW7JeK5MMZXQCg+5tGSDBYeqptr3Id+PIXv8WM8ooa1F7r0pMtjUtqN2D9+luwREpY0r
0lq/0D/DJpLXkzBtKPjm4yeJmA/JuLFHGjv6efndV9a1SmjVZVROZcaLE5SmXQAjQ07cgWw0vtbn
yi1A0LRvoBLJg0bS+1CMt0z0+8vvvda0sqbRwWNq5IYRTCSH9FxtQ8855huLaQV5TVW2alWlNnze
YKY0Zf14nWaycqPY+BpVOC8BdSjaEzC4/VUfk9TJrCg9NGk7bxQtVkZc5bKm5axFxsL0YJrZ5FjU
/mIn8Y4t015ondz4wrWHKCdMQHhDiFqWGtA2+XcjLj63Ru3ZsPakXff5QyOk8luZbjRyySMKe6K0
dyI9PVjJ+LEVp1Ja7bQZhxGmCieE1+YwQTDUExkPvctvvrImrPOce7MbMdFNFqrDWgCt+RstFkAZ
k0Ab+OFjzStLGkTWxsptaAzlkemCOQeEc3qVJMPH4rTKVh0tCsexDLLOdkm+lDX2tSr+dfnNVzZS
S1nPqcXylMfWiNp5zFzOol8LGF4OxP8fRGRNYPPQEqKZxCMx2VgNK6dTS1nnYbFMAlF7CjoovzNw
B7v2LoKxFHeX5SCyLXo6O3f+OwkLlcU6Vxo3Z7AJcW3gDduFZbUAT2enbgXZ3Vtk1cEzKVFUbwfa
wdvYrnF1wf0lmqr8uOiTuMrGfnpasqJ3+EDz08AWjoEV2XEIi+lbtWgLcN5E99t+YKVTahPkO0kY
BbZMZe7QvImeI27FLjDq2nEa4uaAWWfDxpWRXUd15vUTsPZmAT0OGUrrABuKXWcVP+bYnvZWJqI7
2mXaD33IHsCzrIirm4u9p2SsXvq4l0cA2StXq+25hLUQsWZPbxKQ/fSiPTLTpHsY0iyHSmgwCe91
CPGbNQqaldF6SU4gMx/n/T0k+Ze7om9MBtaQTna0G7trolX0OkTJZHd5jq0sPpV4YsSNqDiHmGfd
vjbZC9duQS/YiHprbZ///M3CDsNeRMwci5NhAnLvtFLiwAfDg9hphlpuzNj3dyZNReBz3DtpwxeY
sKfjrTDLq1YvNvIaa00ri2HihQ3bOyhb1DY7Qo53zzp9IyG20rRazQaGILEJkDEnZjyF5UNq//jI
cGpqAduE69QooTF5GpM5cmZqOzTS79jWsfH98KCpRWwYUJRtNdZlUJpxjJM14ad55oM3LqlwDVh3
uNoAFVhGl3IjL/8bXfP3SKGpAPuYYXijpohObdbG8GqB+8RTlg8Cgs5i8hazzHtnKPT6pIO4udeT
ML6BI5AFzFQr+11swhGLQ8YYdwGTgtHSjuMXgmMYfDrpAolqAfCfC7inhK+BqADhSuZR87MGQsoO
g0LWNU4EvQeHPwLbYz58IsjIlQ8Qd1uePzZiyvZkJ7ZZWBbmLAee4b5GmWMn4pDsNUuUG5PtNzDm
b32o2aoolwbqdlOmaXwq52GpXMvKB4eF5PNYlmnps8iCb4oZZ+Q0kjhyZW/V2N9hEwEZ56R0Y10D
ksOM9dyDx5j9rNfA0wu76l8idNDsDrytv9uQ0IR0NaQj7mBoSL6A0Qap+Xpg442Q07Qxvd8/R2kq
/CDtOGsb3bB9bVm0g8lK+cSLyIaVjsb4acpR6/3QRUBT0QhIYOiwFNFtvxRF+HMgFnwg2kFUxLH7
OgFbvGD6xl1sLRYotYGBDOWCBBfEq+Muqhx9BAor4ZX48rEJppwiUIVr4iFvAWhuze9cVNfdXKDy
l8gtXNza+ythMuJ6XRRCCp+H+k0TGrdWVz1dfveV8VaRAuE46NMAEXV/gO2Q1fBTD/GHBNpPzlhs
SS+tvL5a1dcgKEZtg3C8fvfY1MIrZL4xsmuvrxz7c1xVq0TEwhfREmjy0aiTHa1td062WDvvHxG1
v1Xu0z7MeQ7mh2HZ1+0AF9OEBkl1J1nm1BW8BwsDSvJs47Cw9j3Khl5i5TUFAUs1taYHQ68+z2Zx
yEwkvzL7YzdwuC78eWgwiVWbRHDTT+pwOTK9QX0USvc5pwv8fdqNkXn/aKKpJf2zxVFv1AugHCx9
FB27svTpoRFsY96uNa8sab3Be4dgU/qCSfsFBlvtQ52FNtyBNDn+vLw21p6hrGuQmAg8HJjwI70Y
Ies/J73Ttj3cJBIDYepjD1HW9sgGmydtJnycjm/1Zfgck9KX9fjtA82D+n6e1m9OiJEWQ0ZNhtTP
J+u+ldonMHgOdbGl9fBuF6H58zHmTfNp0zWggNnUj4QGucBhJ0P8X+F97OWV1T2AnokTuaB+Iw5a
vTgRHEfYMO0ut35u5Z09Wy3Ww1Vi0CuEJj8h+3Bcrm0ox4v+zN92jS2h8nfXM/rn3G9v+gfk3RZW
I5z6YRb+hNUHXFxB/nIYR8neKoaNI9x55b73Jec/f/MUIaIirmKT+mDjfdKtqoDQxvjwsV5STk/t
Usa2tAyK0p3tDW311ewgPlgk1h2yOZVTyfrxYw9SVnQnGwHrOAmCfmNULwucH/ywKnsvg0XYjxJc
vkNeZltY3bWxV5Y2mTukeyvI7IDb5EJciMF3LoVXyrLsJf10+YPeh6Ng8JWlnUg2S83SGQrnPIUf
7TSyH0sJPSywDaJox1IKd7MKErkNxIw82uvTY89KABckJ+YWy+Hd/UuzVXlKuGtPDTxz4lNV9cdk
tPdzzrxRj08aWw4QrcPucgpptTETV56mwhAmC8kB25pj+J/AvY4IeFSGjinKKyzbay2E2/aIC4Bo
ny538crj1Lq4IdpyqFvIZU0WE0cymohtla35kQkZQ4rV7ZAuN7F5wqnS72TVb5yS38+noleVuFd3
BJUoQqifJSFxLB2Wb6e4NeCQp/dFdGvnLewV01DA30cLZ6+DBtGzIcN8I3S9XxzE85XIKKloE0uk
pj9X0/JkxDrgkmEPZQFvzlB3CExYUB1R9qZD0FU2xJ5FnVaVp9W64cDOM9tJc+49Stn8Ah+YLar2
Oaq9E4fUKnzZStZmemz5YITfh1O5uF3STw5JprvL470S6IQSTs+UXxElxPRHUTS505He3BuDUW5J
+v7Oabz3BUokLSxDzrEOHq6Qodcucgd76YeqbSBOLEFCidxcCGdZykPW5t4Yxg6OzTvoRo/dpwTy
T5r2ZEG11LRuExRtc5ofhRZujPnKVqLWg2ttKqw6mnE0TKb7hki3Zscim28L8fljnasE4DluoNU+
WuA4L9GnEndZeGZtjNtvAPh7/arEW9ZrmjSaSPgJLIVw1jS5hE9W2Pvj2ELKG07wwbyYtkfaydoB
CER3FTx3DnKEvXqxNJ1nCkZ//v7O//4x/a/otbz792Pbf/0P/v1HCdNFCVlD5V//9VTm+O//nP/O
//2dP//Gvw6v5c23/LVVf+mPv4N2//Nc71v37Y9/2RWd7Ob7/rWZH17bPut+t483PP/m/+8P/+v1
dytPc/X6z79+lH3RnVuLZFn89Z8f+T//+Zdxvq7/99v2//PD8wf8869HWUTfqr752195/dZ2//xL
18x/aLbBhWAgjcD/AzNvfP33T+g/LFu3NGZbQtP4uSJflE0X4y/9w+QCv2wzXegmIC9YMW3Z//tH
OmPwSbbP/8sMAzy4//NqfwzO/xus/0Jd/66URdf+8y+qbKN4LU5hu8QFoh1jlqly8PNUWjUIT8UB
WfkfZXsHkINw6qSANv9AdiXU+VxKEgK3XMQ3c4YPBO7knwwtP2vwxD+jhh1Zmf0qoFTvTHBog/KH
AbUUtgcTrHIHll2V3ETuOwNwa9ScqCzcQkAEHvK1Lu1zt7XglBRphVfCgBOGtNwnJIP4W2t6kzw7
zRHrGOfFHRfsZiZCAtwIbdtUG1zQBlwYMSwuzHvRBjXvk4zvDd5756cyeKxBMGwHmbrrwSzcVlhu
beU7G0gOojOQT9tqz7LysbBhiBtGvWem1An76i6e+J5AUYG32VcGk9gUHtIwxoEBRjhcs/l7V0NS
NCnvCHSDI/rQEeBucHU95901lrtlbB0n86GM2sEx4vBJg6XNoQYk3iGDmfkN9lWc+OEcS4q7QvZn
G2foG1laae6TuLRhvva91L6n+BSiZ1daOngxfdBgMc9y5uJ5Wppf65xA/siEAVMJtxztpl6aAzMr
5/zbXZcdshJ1jwgVch0+PvPjkpWO4DCltsP2ZSxhshrL5TEFvsSqu+sYYAeSAC2Uo0MXRFaRGNgE
BNxsyWcNg4E3skb9GWcuV2oPWf8A11kNAxqL8bnW70MNORo8GAfaA2uss136Q9aVHl9+1vHwNYtz
Cqstw6GNdUwFngmLXLi0vzRF7o5z8wjIhYt6xA4OrLvzrEAJ5wZOTZnDOgLTR+uYw00ZylXDdd0X
X9MEhnWlkQcJUJ8l5tp8xoYO8EmGgkFaR6hQYAz49FyLdNe3yXc+209xpz3/njeZidbwOzBQduYS
6C9p3RcQaev1SsN8y/ojwAsHC56U569NCu25a+ynrJzgwFbuaoPCiJcd6pbsZmO4Lvh4EuVnQ1Zn
Jn+AO9SAFTAg75PLGE6H4amtYWrZFPUhma1DCjtC0Sy70S6dUBSPQxI5Vh7txqa6jlm2E738aSIt
6JyVV0c9+VkZMBPuHygOFbgwnIqkNdymQbg3Yb09S/MkGYe34cxGd4Z9ptenNaZTwr/msTk/mFaW
+szOr3L43MLLruZXBX6Ggz9z0rnkpxzyE96iScvLyj7et0MR7xvYCLqo/hQewNDUa/s63Ncs/gKT
aMur9Iw5v3/YmKmFJA1sT8w0Pmh2E+9rXrWQVNamGEMxF25+TrRO9ms3UBTduXlXYOE4rT61uwSs
vocOtly78wvBhCL0S3aeBTkr3HEofrECtlAQtGYn5K0LLPm88Lg+Fm5iWYULOloGB/euOJi5Lf0u
L8ojC8t4j5sOOciCANXS8dzBVuiJYiiPNJHWXWTq/FHClG0HnTRPTPa+qk0vFctBqyo3a+ReS8uv
zG5POU3dBX6FVRbtoFwRZJMN1+vM/d/UfVmP5TbW5C9Sg6JEinyVdHVv7ntWll+EzFooURu1UaR+
/cS1ezBd6R4XPmBexoD9UAVnaqHOEidOhIIKc0D39D+yxb9D8n+G4P8egalgIZS4JENI/7XPDM6K
bSrehmMZ4JsXj1bStOIf2MiC557DY2geW49V52B/DeTveC4QwP2lrPwrAUQslhA7pzHQ+U9FRNRx
C4vfZjiGMj528Lk3gC+z1YiiqnBOhxJSW8d6jg7n6OrmpKj2sD5N+zJnAfzBU+8gEUgi+KcvK80U
aX5CVF/niSTPdj2wYHxO+FnaYU9ua6jVnH+KhmQb6Z6DEjIbanvgrn4zBJvIPOgxTW0Pu28PdhpS
0mNVipj+KSFD0St/eQ7LC1CdpbYpRE1y6HdcMOSlwPL3rp2vEwvJMXy85w9nR73Zh+rKWOiKWn8g
ssrrmp/m0WZirb5tyYuwZ9nHVLTDRaNgVe0eccZSeNBh0rd+qCg+hlhXG5BeueZZy/EZYjsu6Wha
A26IOTuus3s12/AkYTbDdHxLI3arHIfeY3ItSwujLkihyd2SfKw5JHXRu23ksMvotCywxqTuBWHr
wo5CNukOattPA2DMIVwHdXdQMCoVFVza2w/fmafzDTEk1iS+hHWnS+euu17m/msywNdRHoadwTty
ujTRwz8f0F9L478OCChhhPMQXwZOyq/nc267M+PeD0e9Tg4zqy6TlZiygcuCDL8zZ/yz3vg/texf
vy0hIRRaYxGy5PMkH0J4dlW7GI58SG7hN4+o14RZtVUPM1H4Bs16HEdeBNCk7eHvOcaFK393x3/e
0t8vQogoiWEdhSr411uWs4oxGeADSFRdCvvXU+Qn0ORKVBVH/AXC0PDnCz2ns9G92ha6ejo6tAF0
vxe+fZiNF4YhWQQ0BwkcifQMP8BOCX8Wlfy4mRnODGUaesQrHlxUAbktxX5fQffpXCCMCySEk214
p9GbdSWs3CNsCIicWuzT19FzSWFiybLQ3cTLcNLV9zj+kDW5J2w7Ji3NdfA7kaLoDKt8fiSS0QQF
a4IK9PMSah9SyBSAcH6ECXA6hOQiUiRzfEVm22E/BX/7SBWqvZqrL3M4YU2oy+h+n0Q+3xyyZX3l
4Ah8/nycjk/J2GHeXREc7f44KAS67fsSbI/R/Q4MJXbkFo7Pj36x+T8f5T9pAX+/i3PtDJviCF7H
v77Ys89sE6+ItavrUz0O187HRxp3X4OKH+bWnvrIfoSbuGrZ88b8LeGQnJxQwy70vT+LByJItMeh
oiczJ090Wm6dRc0Z2gs6Jjfn2rOH8uYMKeN/vvA/B+B/u3AeAe9CpA6TzxPsyAR1vzE3HIc1+vBB
dcWCJIO/T0pDYD+D3drUI3IuPj5VkuThttyNozlAsXc/z5wy1e5/Bjczr6lAkfGbJPanNszfr48z
ZBKeEPIZQ4jaMeKTmgcAvQOKxyUPYwRzqc0fleszkzTXUdgjBie3fYwZSRAeFRJIiNJ7xQRu2aNb
uUUvfCaFgWtN3Kfh/Lg23SGmK8qw8SEA4lVO1WvYxceGtAckMwyAbepB7Kowye8jTLuH6CEOZ0Ax
ZQ6L4282qk7sd8ZB/zVAySSKwfRBxhafiRst38sm6toBPLXo4VyNUWJPtLy2LSk6OBp7zU+2Bh0Q
GcV7etrV9Bss95Oe2V8xUiboPaJIoG74jJMxY9DIhrgE43hmiLhANM0m93GussO6AqWgPaAV+Q7J
ZgCgcLZ2wxvTrMCuBqQ92wNX7W/gk/9SxMQEbSSsbkIWEfbZ+nanWDqEfD6eCrnek/Gx1PE9GFJF
bIZ7qB98h9cfjMuW2wRuJU38G+r0f3kn+O14G9ggw0XQ+FMJtY20DPzEcPpQeCbgs80vDMKiXRIc
iI4f0KcKOp12XAsf1VWw8d8As3+q2vx6/H+9gE94/kgV7MlDJIyz7vvezXC4BvcKvQveSkyDP6uZ
ntPz8lzR6PmisfNhol/hQn5T7f60MpdDp3fH94xP5jhN385RX0Vdej7XosG2q5mP41Jlfk5uy6k7
DKiXhEaru2HLXdb/5of/v0Zxbupv0zAPP5f/H2CcsxTN/x3GeX6v2/f+e/3+C45z/n/+N47D/sUj
LkISEYrP/xwB/8JxZPKvKEbdzgVMixH+zp/jv3EcSv6FQxn+CbAkEYIjDua/cRz8NJxVIhEtKcoc
fMz/Exznb18AlxSnH+I+uD4sBeGn/TKsgrSPkbsLllOja3/PIPlzE7BGwP5kdSTKDezM1XGBG9+a
CUYcS+PYsu4Y1xGEJdXiRZRv0yKm3yTcX0cIwGSQZEmCZRM0VxDd/byAyBpT2f5sDtZ0a1le0RrN
Q85BiHY59V11bZbe3EBQucbnAHOM+56SbfxNbAJa90vlghoSxsUxg+05JZH47I+RDHZN7IoWXgVd
xAHZKMh3Mt7ClwN8Ttz+fxyb/9bPfa6UYJ0TUUEEiuUQvL7PNUYjpaf9WCXHGNIX68Em0VtDXVjl
bR2SP7a62+4wU4dKf7/ZIZOsQdMC8/bpdz47n2DhROBC4gRlNA6m4BQP4dczYZpQME8JO7YKa425
Thy9j4lX38sFjBfZihgAGqR/x7Qmu/uDBOi02giCAYd1oWGXBdIqqCHrMal/cyzOp/E/wyUcsbCl
LLCyxyTYeJ+zBcTwGR1EY4+xkFtZgJTH49OkJyjq/vPL+Hz+8IvgiYTDh8YaVd/ndx/KPgIuNq7H
sMUvPKiRxGGxGEG/7OPGflJoJKWrhuM5qHIx7FXLBSp4vzl/n/un5AzUIithcVwCa/28JktHCa8p
19vjsAsvUh1QDTjBeZpv4xSpa7LV/zPXGbz5c9ABdR40FAxI5eeeHvatE4Vkwoq+vTVf9dZ2dd4l
roHH5xCzK/wLjQwMhif3xz8/77/fKyIZxxsFeI0Q+fl793W3m92v0zFaOmLTAJIya9YE3OCktXDv
TFVd7r8bwp7Hcr+eJrxcdNaMxBSR+LMtdj8ke7xFZDqOYqtOs5zCLtW22b738Mn+TvkwZmPT2N/t
EJ57hU+/NknOmH6Cf6T8vImpuAzDddHLUfl4gSR9t04/kw4n6ui1qtcj1BsTcKZg3NEXUJ+k/PjP
z5pilPDLJQgARvycOlDw4HzzvxEkq20sEfEGe/Q9iKB9ubyFVsEIwA7kBqJfz+C8Fsk+mDyqATk4
DS1MkDR1nSvP3NU0qTENedTnEO1C6TyN84VaQnkapWufm6oJ7yYo1B/nrfnWJRqLcH1Un6q93w6U
LxgAlHWZQn1vyYOmGu6g1FVOaeU7dhkMJfwAYfQznio0K8BUiMHqTVfVwfsuWzSM44aPcR9/Uogi
pBsWl3oXJRdzCJAnkXaGe5aqT51rAKEKNL7D0ndvlXHVeV3+57gP4TWIVTqtGnxRkL4STw0m7wWH
ncdd63DjRFX3KmJ3K77Hi1ooeVnPFuK3JBj7P8JGvi2ui/NZcXrdmH7KYON+3u2byZrCFehqGNfl
JMu1F4B7AoX+lAhoWjS09Wkk9ZN1OoH8ck1sTtdhewMbaDoQhNG8ZWtduAQZoAh229dP/WLUmIk5
jOtsTywzkBgDzCIn6AsvY1IVQ7jpxmeyHxCAIJcfyiuI/4GV78W4wtGmFU27yTSELDhStcaXBds3
3ddGQ7PdNXt8WKc5lvcimLw36Qbm3iJwHQsmHjwZd1wOoxNLXTmarw1+InSW4402FaROtAhu2iQo
xzElUvVQ6OkcAqAZmG2++HlDWIbbSFfBDMy7+7mzIT+aocJ/t8To+iFmQOuPUAFQ7qUNpTibhcdD
U9TcIdHTVVhwTnkEu9AJ/jz7Up9/qcfzHkWvo/yvjOzCtYNADWxk4p8LdB7rB1TSsX0sgxA/ZJfO
fFU+4mEarUm8kjTsmCivWEsQxFo1I87oUsOVsF0lrlppg+udaY//TkQrHJKzAxQk4Ze+yctO4PJk
vxFc2Cj70bXpDJ52d7v3VplMWB/DvYnXWmQlB5X+0oWjjb/C0wWy5SWNZp/X4IqfBoG0cR37Casz
BpsS4jYeVvzoLWgAVo4TmaarWXVuvuyJxVkm3SQ89K9m83VcG4Gd8DgatyzC94YHhXIBJgxVf933
ZC14r9WWJc5jTob5zeQvWKjbR6hUR20uJQRQrruAr2WxsXahd6EaXfCkZNnWD3W8xkvhp6brv9VB
+AMSsV5li9zj76GtnbxxDTN3hjP01SB24MShn11gjjQAtkw98+RbEC3k2kZG5WM8Vz+XGc8q5cbX
KmdDbDDiW6edPbZ6B+4ewH4Kk6NG2CQldVS+dbBrXFKu+6sJavY2464NDqPfpzk1IzvHI1Dj5/dV
1YZchcOU+FNLiANIXAH3dhy0imIibM+CcRFwmqSDTu6xWsdyrBUpdecGi0WYFruO9SnRK2LZzCA6
A6dI6CetGtvdWHOR05wZsTtgyGPDN3fUpcRhWeRQbRlndT+li2HCnMrOxvcR6aEUj03r0eRUEv/H
Pqi9P2GaEqi8aTakMBOtSFsYI9DMxBsBqZpVHhGdLURuUPOq5bGHMF5ZrA30oq5UskcsgydbqaCF
GNPDhPnBeBxEMrM8dPWK8fuOLAXdjJt+SfqThTFafw1HR16EsHPCYgUJCsmGHmJvAcdkqd10trCw
+9ljnSAbpWzu6Bxv17CrngVY3Xv13QoINLwMpoQCJB5amUEHN7DYbAjxeOplmU8DN+oOVqpYq591
LctsFZU88A1y3alv62FKg6SUPBvmLSrGKmYffuvP39II3SK5d/4QrmV85wCjXbX9FKdQ+r5IDJ1u
CewKjg7K5TV0bVRwMrFby6xxZXLo4ip6WSPKIe1M9wfk0fkEn28AqXYZC+vHsr0gDegtnREq7cmu
Yd/VB5ctRtoZUJChsO22XczN6D/qykcFHG/rK7j3qpsh3L+QsMFYSa7TmtURTMPhHr77496Z7cl2
4IeVHn1TVvUlWY7CLmsK1tCG0apG5TejMHIIzWNosyWw/QViX9MfGuwMOsQpEv9Y0bCkwcyT9yai
XwicQG5js48XFbTrc7YreeHGVRz2wDRjPk/xEry3QYkQBYrl1dyFQ3UQXqq4aBWsIW9rUISf+mBk
943aEdLjxhyELePpsNQJX6+w9IIM2mIZwcsJbu+d1vJt6oa5utyHVmGKDSs0DNCl0tfY5I6WGydm
+c3DleuHQdl1EKWq57SDdzyoHnNYlGPfXLBFc4E3bkbkrtZfdEM4c0z17VantYAbYTkE5mFb9XhC
jgivfWQuSwnNthTyZ/q2dnbBdlVbp2QAurFZsBTxDHWuOizHr3OLRA1HsicZxd1hJyu/BH2cfETs
POeUFe4+RckQQIG7De+jfhl+bIb6g7cjzIppNMXtoan7jkKfZtPg4TTdUw13qGKrTXUDF5vlgsa6
yShtJOqIpdVpO8zXkPkT5IAwJX7wBiTNeZxDhOx5adPJtfNdM63AROUKAr4B6AOj6gGCjPVamZem
jYKTWiS+Dc2b+4lKUJLKOa5eyUb4icF0+MBGrY7g4L5BjSHKq2r+vu3gpUMmTNyRRbs7K+gDwyJH
NpT9dnQgAh8QgGlOunLPUe3s/YHrpr+FojwkF+K+zfnWkW8oBudrh6InXwkiXlauCYZN3kZ3oZgu
q2TuL0Na4ZWA5Y3NnhUujioRLO0XvO5sNLZ5jT2D8nEPz7zbhDbN3TZs2DgcJiyuoLKYt6LHsl9z
8HE7AiNC5S+rMoSgbRSku8cGzWKwYGT71RYL5thB24FvZZu7uGzCL3HIwkMwumfampe23Z4XwYGj
2QH0B72D/j9X5Xy7e4q9ADdGl4yUr2jff2orD1OovkPwBsoJFb1Z16Q5TQiMcA70N1hUfGdqH9D3
6A7Qg3qpt4ClWOrB9yr2F0iW3AlddqDSEXyQk7nVfUxvwEEEAWRyJ8tke0P5+hybuioUmEHZgOHA
4MGjCJ2yBd3W9ufaLD5FZXYYMUo7dEE1Z2WiqzSZaH+IMVz1FV8uZGUI/rznWayn/bae+VZoOZIM
3gv6Ne7Ez2UV9cXUtl8DxoLLpQeozzsUW8mEA2irLy3p3+UYYwooSQTNvm3OMWbfXrEh/4EQfIOo
ft9FI8m1WBtI4a1BVsuzNK7tWbFH7Y/Kw3C0tfDz7TefI8vf7BBUO2ALKcHk13rM8BcIQrK46IEn
Ap5Rx2maTIo4VJ/22n0z5TJkHDBDuiL+5dIv+gAFrBIMHDQi8EnMo3lP8qWq5BFe1Bq8mlndOrQo
p4GEHsPZ8qlbDSaStTxtQ3gLT6M97Q1K1DjAqmq5zh7kRt38kHUwpigrBUb42NrtSby/wRCKpcLO
yQ1Gvu4EFOLB+dJcIXiCQdOyOd07S54RE1+0hxJnpZUsROPbnEgrMOhUEnPPcRmwqdYuWRnw84QL
3O0Oy125DzsMlpbkfZQTy3cNAaXGwJR0ozCFGpJvtKH3rA+eIGiIwYdYNV7+GGZSl68YUIXYu4eq
uRsYv082d4oMKYhJtpOFM2Na93N03ANIO0CwX6VOmQAGIBEE76F/EXLTXAQY06fzwl+w5HuyMDxJ
6ThWJ1/tC01lSWQ+rKBjQBtEXuyluU02UqbD7FHR7gT7ZUFNHRod48Gw6yt/ivbkTnXzk/VReUt3
u1+aEWshK4rRaw1zyoNbI1NMnL2GRvvvNtqmi2Ai0WOCLPCIvbDgstFVWABNaUAOcOq5wtbSE8xk
94Nqz+NBuDh9qzGYS9KA8Dhlyu5fwCwnxxkbNmkX9x/eNdOI1MHUe9fz1w6Z5c6RPU5DCkoR6YS9
6lqnbvTMRUZ2Sot1UE2u1mHsoH8xLuk4qTfPku4MIsSZmTbAGD4Ycs675DybJacmBFtM0emNbm10
23eheZzB4clhHH6M+3GGG1OnvySWBAqDa4pFKEzdbgEB9Xd9uBbLGES3zQi/LrpCAionFQH9eNOb
z9pVDJmGSkpKwprgaIFxtA553Mr1Tgo95QsoBxOaWN5Ph61qUAJESdJCRIJiwS6hZJzTegyBAaiI
H9Cezyj8I1Vli2qqMsXCXz8D96nDIVvnlT5X9XwTb91YwLDAXy5rX2cLSPSQ7pLT1QLnyFtHZHyF
Tdj5SW0z0hFmlbNKA+47yAsP6iOuQSxZVonhMLAzB1XYvp8P5T4lF1oBBs0GtvswFX7g2QI6bC43
C04OKkrIsUJ+HEuLjR4xKR3AyGgtejALBck/2rHb56xFPilzOYbQMZgCPATgtsG8XDLAgWPRj4Te
kHYpLyEDtuEg1lH9YNmWoOyNa3poqnV4tqSDIGjpIzumZSVQxsFKFS2wmDd2pMax+8BEKofKYgO/
vXCqsmoYtjjFMKq/K1dn7hviQMvxFZPoH3CqD2ikYgfqbjDmK0iCU+Etf93aBjWmNmq+JBMf37yN
R+wFWDUWErUaxuMAKlgGnnwC49qzih9Mz8R2PNswG0z7zIbfJnwxsdG2aSKb5NpXRL2L0E7vcnXr
peuEPIxVBKCJjj5F/NrB9eDiGgsizQXKOjyCBlPEGmX6T/imxhB2knPaN0N9gUYQPZv34QbHKLYH
F1M9hTrDJ6Y17oRshQms+MHipr6kru6+CjV9x9R3fsdtgYPFhQORRMGgPgQH8nxUccjFTE5BRVmG
g0juljBk912wJNc1QPs30eoRmR2p5w7FS3WB1jy+2RpGcaUBPMyAoz9MDPeZNg7oaNr0MCcuOt8u
JuUrhnnp1AXzqQrCs+1cW7avtdKuGODj/BW8PQfeDHXFqHboHwDwofeaiv0GM1XESbBgXkK4g07p
Cl+Jt7MQ73WHTZDcarM+Bg4D+MZD9xld5F0MXOthnHtMw/lCc4vpPp5waMDlG+PnZhj0E6hE+6VY
I/bSwDX+mTjRHzZoXKbbouoMYKvLDGrsw0xo9yQHRyDfjoZ77bs91WQ+OzgIxrZsBHrUHBidQfre
hwnSAtCyhEuzZJe2IiKvJsKnPNhRd/KyQoOCnh/uVwlsnWiOmFXlZpMJMmvHoFfAvm1WPNbUQHCv
CUEoCrxB3yLvTeu7dI8GIJ+xBEVj4jXwT4ulEFUnT25zJUIcGT9MOaHJHWvNr0JptwcWcHHZIYak
m9Lv9TLtkGCwIhNoXNN5Kn13BOcVDbuErz2G7Tu/q3ZUCUlvq1TxpY/TmlLyPDK25N0O5pFck2A5
ymguvydYC7wrDeg8SUI+FlhOJDnFhnYRdV10kJr4olFzfbKad+5Kcl8VYTRRPAhvDxgKv8JS5bSs
zGaQwz2GksHTfqHgWVaL/AKl6YPS2/2GgHvrXHQkMXTbwBkYXHs/ofjZ1BqDhLT84Yd9zSLX0ysg
t9uYBWfvRMfwtrRp52zYhAJJMO59JjRbXyoRnvRIyo9ZYA8HaFP4bKv4oLvaZWEYQuV6ECDqHMfa
1RvKEJ/Mt5MiAiQYAtDrFPYWPN+Wz8uCVnQuMYlqm4Bk2wTSSdbsOAk5/CPL5b6eUXKndFikvPRq
7Mo8bMkCoqeKwDkcyAbWBYjGc3tXDQQClHPUJLAnq8zaXNSRFj/VUtntclgxSt0FA9RZjqAvQshw
nyb0gT3Wcpmb061uvmx9XOc1qMad3OrMxfMV5Gs/GqjeLqmDwanN8jXqritgVt5B7weeYKZ2Rc2S
10A3F82+vc275VfxHseQrmfzNdZxtzlzILeki405GGPdHaSq3jDwaLHf5ZNrvZQqi8hS5aVESyw0
WIaV/+EXeRPR8gpH/7Wv2qPdqmtswcNRM+jLopwHbLazDgW0eyxHSAMk4B2UdHqKuhmKdoJCaFtD
qR8U527AS4td/DTv8iKEFuAhMjJAEdTCvm4pebaXnKEDtFeo09vbquMfgxFH7WBtWclYYztQP45j
8LywFRGrudlEd01n0wAZk/uXsfIXSaPgPB1CFXDuv4OLAZJYWa3Xg5AFGiSM2XRIUaq3XQYH9h7a
BshoYzdczQg4BzJhwD2uk0KPgEKeKNAXtPdvgVAijUduoKMPfK7oez5vl9Js3+pwNKkG3gtD8tAZ
JGVRXiftxC81A/4Xg1MHuw48UIIHSrFUnySoo034ZdbySRkFS69S0Vc1xxn4HfzGgh3+uA6BvrIR
QYXfIbaADty8m87UsA0/e1NBFRD601mLbWvM8ave7VcAT/QXgNuD/xk2EEt58aUuvw1Rvagcxepc
3W4zeo20WcPYXk1AaVf0zhJP3CMZ+iJMOvVdB6beQeYbhvU+7utkeW+jVfc563coGngTA61IwYJ0
yzGYNB6AYmEFLVyNrigdOwI+MkHFbcAlcC/TvD32VXAfivUVMH42TDo8xS0cUsOtqnJkOVw7E8+V
sRwUSyhHklWbNxQ/olBke0WJ2BTzBKTRDsljEgTA7GIy3bTBfF1Zxe755tvoqPbFklSyMUjLDmku
XdTaPUCdUxfOxaE8rHQjXwDh4oujcouzsKy4PqmunK41A/t9jBIyAahR+lEl/fn+znpZeJRQCWwk
xqG8TZZHZuehRISK5SUlcxChplcrRDR1WyHgoNqcW2AS6TTXcAHu+JeFeu6v1qas6KXEatoLqcsf
AJ3tbZm45LI0YC1lrSV0LEKl1h77R+fe0CcKWC7Z3gTBTptDMHxMonUtVLSYC+MmhnfUqgLwjL7d
28Q+Jv20PuptZMXMKL5zOn3znV6h5xxUX0vEe0wVgwDqiitWeNPZEEDTpGFYs+2kumvNcjm2kwe8
OwLW18vcgFTaDt0trNuidANDBx+C7U7rOjdfMVrej8kaLnm1b30OSs+Qt3b4ivjoLgP0SKcOGSsN
vFIaX/uirmlpKc+sxIBhxZTsrldKZhOYqhBoCAEptBNY1N3ZaWiXqylsF7GLkuEtp5XaSrj7JvwF
u0rxK2j2ujAwlT9MFQrfsO1QdMBtKRtDgJggyCMBDi3I2HSoc1vTvcm1nAUOaLVdQnYEaSyCR1aV
rMAtTIKhUNC1oOMoSJT2B107eABEZkOvZLHAXtruq6v39Wkc3fvohuUQqJI9rNh2QwXk1TPcgasM
R+yx7V17He29e9Rtp8NUmgW0J7AsjrProu+bc7AFBH8dpwpHd7f4W1ID2d2ctJctqftirZX6OfMd
e5v9YN4D5L60Gqy7Dub1mwUA+lB2wU0DnTvwS1GByaVBMTjItXqMEaQLgmFI3i4Y1QvogGYNXwgI
0AOF3FuIGhnuyKF+VeG4bwBNQQjVC/PHFrn0lqo9eV2wpJNa7Azmia9WoGLYZOwEkHjcdf3memAf
HmUPoAsZHsK2+dFVXXioGa8u4nl79rsjJ8Mn/lAH0h/pssvvWzmMX6g0wVXAehgmt0yCD8ThgioB
mhqTgHkaoCy8SqaIfwRcuYek2UimyqB+wWSBFZUd8D6GYclEBYfwpaY83et1epQlZMSRAOOfEx0F
mMiQR9Yzi3Ow7LcLlEcixy5e98p2a25XBqa0MK3LKjnERzha1fli4IixxUvzMnLbpGE/2bcK8jVH
K90ALXw4QwsoRt0kWBO5bsKpefTt+EQtr44rPH8ylmh+4JH2aYAC748+6vQd3vb2KPgYPW+zbnBv
VNgXi0FOnJEBahi3k2D1YZxqAGCYRKVmsGjQux7qtUjrOzqPiA7feLOiXZ5Me7a6ZfWS87qd0P+h
Uc5jXaHZGCIq087Hk8t1ZOdvBIMjkgVTyW83MzrgNCYwHy4K2i89lfAk4nMPXL7qoFFO6YSRpqSP
xg6xymVnIEHTawca18qMvlgtIFOM89SBweWjKJtxwPjNlnct8OFDSVErsXAOLmTDoUadiLr+aqmR
0VUwqi1IIexYY02yjZuidSN/MI3z+KCSEShkQm+wahl3F9uo+BVXwQpG2pD0+JKwhN/7UL0gTQV5
vfUtNikxe/VsHF8x0fCPECLqcxJI5KpOLC962BosNK0BpIRiXWi+MpqO9SqKiJ7Z/jC+QTb1H556
dMjwH8K3LvdrA1HdNNp8dGQweykiAaWd0PgtpVuMHc4aLt+0HEC4b1FHiZ2h3SgxMe3NGj7NeOhZ
A3WmO2DJ8SHRdikw+qxPMcihacwqDK4JdrrwBSf5OnVfnND1N6xvYO/RDwDIqs3EiJJwNd3Yvl90
Zavu6SCHgls4w48Qz8OQDgBjD+kGJKH1BLSG5w4FUYauGqiolXVRB63IdKjtm5n69YbXMbls984d
AShAxADtUy5h8niqJXo4mHKjh1MJAC5bigcwofYMpuc19uWq6gZk+iRvsX3wZa4I2ImCY4N5rsTw
llgu8exXyCeD3o4V3+FNsxnuKK1Y7oTZw1u0l+ynrvyS9TVnuYAw7Am8CxxCvor3NRw8Qvb6qrck
OfSiglrchpMAU79owUcnnlsBk4FEdF+jLgkL7113rP3/ou68mttG1jT8i3AKuYFbEiSVLMuyJIcb
lCNybIRG//p94JndI1JaseZcbNVO1XiCZ9RooMMX3uD/pJFVRzDOqBWGfrtSfdwN2RGwMCN9cD10
qgevCw590IyfR5mQT9IYvi5twmI9cOHQ3csfUkeFdFRLqmbYolS/ceNWm6YkiZWZhxN3bhJ0eGpu
SE2seg/+w9kWQWPjCtH046XSOn8sKZPoqLOqhDTT7y6sIV7ulhFky2ZJh6ljErncuS0F6h3sZ5of
uu3LeDsVdX2JfEz7VQ2yoowDGibbicF8N2W9zglfqzkFez5piE8aVISaZ3aalX6uMBm4HKQURIlj
Er/Pqo48tB+XDx6Fn0sT/tJTW4xMEk+zQe9IyDJUBVztb6ousU2M4Unyf+d5EiQX4Rh4yWEOWhzH
+yae3LWi5W6HqZmvR8dJr4cgUT/LWYYUnrrCgfuMAtcWb4wKA/tx4VZSwW/TTJZHGIPQGkcPsl5s
rf3qAYh0ZvBRNp2Rm58HQHHxbujK5BuO3RTRm8R+X7vC/JA6Vbzrh7Borhe/SCJ0mPR96M8a40jB
+99YbYrHD4mmvakwzOCAlXTinQzK2caRY3qhWKKf/T5OfxTu3O5suuN4Gk3fUpH+WIRFLXpJ0vxO
II29kY7P1W0no8GZCKw4yw11NffBQJIGi/RgLzP+yUURPtZuHjcAcR3vS221wV06VHK+btPWvUI0
CmmE0iAjSivx3cFf+cKpEjiTBgZmUTuNw7uZEwbF1NQdr22UxS5QOvUPQ5nQpHC6FKUY9B4+iU6a
W4IJLJ2nUsYfrU4MD46Dv5dZgNHv7aQYNktdDfDHBqEvAeUPkebdpZvCqEc4JWspSMncubAaY6K4
GgzkTYL/vuEQvExKUAGU8crwug+sdNuXs9VvXUKtT/hZBS3NFFG9r2UiqcQvabH1i6VPLpTV1Bk7
O5yvrbbW0D9QZrJLqp5ULg9BRuXkgJBiZW9aurrOTheG4246WxZPIl+jqmTt9pHXiIu+5Dt2vj1B
P0kMuTUBMVMJWnybeGhCZRvwjg6KLY7LxcEd8/dmmi27sg6mKE4C2LqxXmvcafsxQPYM1YagtvRG
dlXwQYfJmNxSATOusTDtJwqunvNxnJPsYFdVT3ifmeMWrfnqQcY5ZVLhuumeMqSKGknGxlmTtGLD
jRzq9+AD2OjZ4C8b8HyaKoXoun2LSgeSKcugHqdMOBOJDbxA2hQYmQnbKZeDQxORznid1Djb02Xc
VNVib6Usw48TzrrbtLMpUvcWR1QUaC61lsMGGwLZOPTZO5oiid1cNrXr93ucCgLrfhrt8btR4xqA
wpBYIjJDqMH01gV2R7OTvW8y4iFZNHpn0DUAvWRMNMr7uLahUHboVBMPtOku1wC6cptmgVJS3xuV
xKApNNSw+urw9qelngHfmPahy+Fv2SRO8x6PbcwuG6eLwAqxy8ocJWzKBojQQbDLbuUEVMDssvgg
i4F5QWOAyDt8KubZ+1KFyoeSKmbSMMTsLghV9HUaVpBs3DLVfoTkA26/WVgP7ASqJgla6J+1teQ7
bTvvAoPCGsu+3hazl912ZDRkotwlFD0m0e1opYxU2Ajvt9J37v2qklHNXJ5E7Jf7gtbAHtgAmJPG
Wj5Upk73enZ+Vpk/UPsdUvpKjYxaJdP9yOp00uBjHljxhVom6jcOaKxWD3sMU38IZZINtNVHD5mW
x5Zg90Pu0JIzLWe8t92AXn1a+IJoEPOF7KCTcl6uSHhpVRjN6KurKqGLtCMPoMK3mcpBARr0JxcM
Rl8TFFyEygOgVKY90JUymDIryjoRz/ezlfFvvKBDgmusG2N+VHO/FJ/++jdVulDusmRh1o9JaHbT
HVL7LmwtRbhJ/bArwQ/ZZsGPNiYJDNUosxW5WKgQZlM1+b8sN8a4KY3jCQyTriibX7YrJsrKury5
Wjz240YVIWgoc+FU3ozS7dRX9rbTfTdSBTLIF0b7JbALo9+lRpWqR4PNIm8N2kNqO8u69a7bSXLS
aaf14+u/8CQlVvTuhRyJCCKhOtAYk1lKOguWl9dTtqGh5XNZFCSO91ZedESedRzgy/QHjGQqf6oP
VdKmgNdWeN6utgJQZBAjej5BqJbx0qCx3L2vuJPs9zBQU3ppI0pcX0bD59LqBl4D8CSTGnRQKZYt
VA8q40kN0lz65iamN3QzD56HeEBeUPOwVHiROAanaBIOgn8Wtw6iQLRJ2mHc9Ro+Ifbhjn0bj715
jy2BDEGIpfMlSUJtbVqUUX9Y5TA/kE2+G+iq0Agai3ze9b1vA5NDjuLgyNr83GZ2eC/nIbvNcu6+
mLDlocma4tL1iHAnjG5uLalQxEgJr4M2K3+1CjdOYlhrmDZzQzheJRDZsqld9qAB3G/z6BXfGyLb
x7HKSNElhswctTXtEfpi2v0+w1y9i6GovneFmxDyLfl1kdvzrT9VC+36QX1K5nrfxoE1wuJme2xo
ftYX3Wjcp01xpw2fdr+w8u6SfEdTuU2G9sm2rM9DRXE4c1V3Mw1UhKGlOe+H2OB8XCwqQ3n/Ge5B
fBBTFTzMzuRGhpiKh2We/Sea3faOpNMFkSLai4yo8uto22IHVcmn229BVuTklDf2EIBhsvHyzDKj
eVcpEvesCe+LVMBJXUCgBWrov1Ch/VaOY3XdFWVxU7Kzv6RV+iEgsrsBovpZxolOdi4x3lZqGxIu
DiCbWQGP87NGRFoTpJnjWr0O22u/zPFeB6K996bSvsntqt+mZijNCGlS9Zcq3v8Za+VIr+T/kULJ
aoPwvzNbdj/Gbz+b/jmvZf0f/qK1GML7F8RuwOJwBeCSwWP5b16LEdr/MlFoFiZ8Bixx/vzW/wiU
+IGFl10IB45oZfWE+5vXYnj/4iwnakS0xKfn+I9YLccQa5htdD54KqDk4MlXPgP452cSbIZCl6Cw
NSoeRbMHUfKAlvS2BwTngUtViJwiWwKrp34qxU0g6Ir4APtUc9mR9+JTd0htULlquXz2+l5heByD
3NenAtfhgLCHSwJB+NRQGzUIKiOhQbXTBPs4kddzfA9Y8KTOuMuIE86QGP7w+f6NNGdA5GEcIObr
m0Af4JRyGGuMR01IBrtMl9IgJKy96nZgd4MXTgt89hLH7deT3xAEo1R2aT4VQCSklWu4oDHKDsSB
XXk76iVDQSmJAXCYdCkAhlBf/WB16fCpA63H/VDk1L0c37TaTadcXH6URqYimVL9KaWc9dUYhUoO
uMwtLWdsMOcfaxlqa1fZHlCVvMkQjFhnstJpR/LZxCBvP/gzLNpNG/ZZcOV069cs8xpVAE/bw30s
Ibxum6XU+1ZZEwJFOkgOnPw5yhTGWIKes1Pq+ARDPp1Mx7/qCJTnQ9Z5HbBmqpWfEq9yKBMj9utT
aQEdsSmnefzSuT54g1x2KWdyPtEHtexSRmkLrDDKCqQCKPcrYAJ+GA8DdhmgzTYIBmsyi6mpB5gp
sPy3brzoH9RDVQoERHbhVZG0Xku7AF7AJndkU0Q1qeF76QDY2nFL8XpdJ6c/oY2yoeAeiGrYJT1c
lw1VeuTbR8Pw/I1plt7jqDsEGGn4+k8KcLq7nUk0hovEbPNbi8LXOb2JY0rMn8UUhBaUIDN04PSf
0hYQ38xKVS3ODu6XvPQpad76ZWdSgDfg7G7jUrXoSaXjVWr0XRyZE2ircwv6iLawPoK16hqF5npA
mIE4ISZJO2mD0vKtHfBfioqkDrLcahpG+ZUWNV3k1php6MbK7NRGiYDK69s7+IQahdstuXhA/h56
ps0ZdqoyoOVi9KMuzB2Chc4DyYS8yyHfR8tY9TfjNNaXIXDLfWzBrNRxFtwYM9m0iCuqEGWaRCm3
9PbtZzrmcvBIENRc+PUeggM4OJ8aYQiKJNliclumVly+C90eeIvn94//wSgwU2AF2cJ6QYhKVGLn
+UjUbNPyvV7oBe7KWDtnKE8nCn7rZMDjs8osG/gUnKdTPmxuDiiHMJm2KYI7UF/e/dgPLlF0Eo06
cG/DJfzMyexGLQ6m26Er0jOH9MnV8eIJ1tf97OoI0O7TlFwt5Aes3+AvWxLXYaJgoDeN3wm6SzF8
/m6pz3CRT7bXi3FPrqx4yRs3yyqQ6+k4X+nWN67yzv3apR0Vk6GlHdEiBP1zqYEgbCvqrndvf+CT
y+nP+DYXBvwvx3LY58fzNmoDwI1rmKsY0Nq7quJtmnrjnVCyvBLQKL6/Pd4J8/uvT+1AQEIcwmJJ
BSs769mLzhqjitGlNIHO98XOCLDAkGZrP6alb25tofJLdIjCDxNomltteerXAmjsI7kn2fTbj/Jy
ByF4DZ2QaBIYB2Td4ydpUMLsFnigsGMWaiMoVty73VKckUM5Zpv9mS87FMKV4PVa4tSvaw4aywFO
Y0W5a+YPQ7joy7pQgnQFRPfSsMI3SVrGZzTwX87NJZ6yBUJyLmo6p4rDIw2fooTRGXntwDWbjsVO
T9l05gxaF+ezQIPFAwiDNxRaiN4RFq6b6tm3bJpkdZ2LzcgVpPqqUnAWJk7ECvrJl7c/1st16iJ8
Z4NbNIGSc8EfD6VhHzoOcnmRBqTxrg7n5slQ2KLAcnJ3TQvA/e3xXpsaQB3X9tgcgW2v+/bZ1Ayl
UASAIhGRInYHb0LXTBeA2EcFDfntoU70GbyVi8dKDE0XvgZxtXtyv6XC71uzSHxqtnICp2nV/rjx
Wq/57iwxeR5iV2BUraCbsKDI3fmCLjeKW4Bc2uWmEq057AY4PXdzMtCUKFqYCO8UOCt7Q//Hbv/Z
R+dpCax9h+ILxHGULezjNzMmgyv6Jrd3WRmryBkWmEgg3Pcm4npndugfyvGzBfbXWEgOotZAQM8v
x2NZetRjXSz2bkS88uussaDZzLEnH+m0wIiTSx3YG12kYA1wX3CSbZEE7pUlQNchhrX2quVAUYZ+
nQ6/VTmXy95FEHbYQo1yHygdmvUG1XLbpZDrxfUmtpbSOnOznKykdQ5ETXAv4ZOHaypwPAfq28ry
6szZWYsT3NilE1xpu1+uScjH+7dX0slZsw7FaUZob3nIC9jmydkKi1wWvc/17A6pddB49XzwdCyJ
K3PE06zajB8gKoxnTrgTv411/YI19Jz14ga0QSB2PMNmBMHVtYDQqjqT93nXxfWKYO+fUHJeWVYQ
Gy7Bq03pVghXXQ6FsubtUNmAbIH/DGpTUKDxLwYNpg3pPw0r0M+Rdx3HLIPnV9FtmmSYQXWY7dK7
hoDRV9C4quZHqQEbboNhClALoas0R2+/0JNj9M/MfNjgfDxEHGCHH8+sDoYZOhvpCrKpwztgECFV
NZ2eGeUkBvhrFDvgk6FwzdF2sv/jtpqrVgXWrhxqlCin0f/Z+DlkmWwIqJ7GgIsLb9Y39eiGDyNX
1JnL4pXxQ/a0RenPQ/AgOIlBKq5f2YC32TVJfdP3znVru3BLsGz3s1/V6EI/C8ST67Q/3n67J2f6
Om90SV22d+ChUnPqQ97Vhp3BrERrtnWmHdQFSVOtBHqMbdJuMMA3vj3ey3kGHFu4AYccJkiinqzT
CoxYmBgNsGY19jch3q4f3SqtLwvyaWgmWQqM0kAS0A0XStuZS4X97Qc4DX6YMTUAdgl4GoIu2hbH
6ynOMlDVomPG6Rx/FKJCGG2Zl8En1x2w+2gsMVGO8C1Af00BlgGUQjauBc+pfkQSDgjs20/0coFT
xBEsOcoBvBxnfWXPrrk+JR43etyY+V1EUbv6t6ODc8z3P9P69zHuOyQoVGipg/BXjz9Opi08A+E5
JMF3ZpHHaFAlvvcD2JuloiCuhbun8TreZbXlgfQcULqNZOEG9mE26/Q3+vblF2GFFN/FqEB4Ikkc
ktebQtLw0JncO7DJbGo5DRoUbqrLT7IodHWRFHT7N32OqflBy2H59fabOxFC/DMpf1VvQTxhjYDc
k9UUJri51RlkTQCqe7n2e+2cjg7kZATmlVZwD6zS+JotiuaOMSEqMTQ5nt4wUdVO6hbZ26z2PriB
UTy+/WjHNw5Phu0vsl++uT6c6/sn50mIXm2wFD3eciLrIsjhjqIHumQfgsTynv7hWK618kRdQb1N
EC6dvIVxnDspqB5Hgis66gG4R+Ogu60Spjqze15Ma80a/FX+hrOYzXNyGIepOyyIRQQRdSXnplCz
2FHBmQ4eIlFnsqKThJ9XuI5FJdPn03oc/Ce5QelgpaFbxjLr9lbzVJxHIzKXlSV+hA6Fr8ChltRM
egQZGdpXwBaBf3WFCek8b/ddkZwTrXo5+1UVk8m71po+nYp42QP9LEvSHc4Nd9lLa/Ao7M3+ZQAb
8B+/6OOhTg4F4famDcYFHz8g9BAvR1DDsuScHHRy5vw5jljW90yhEpw3MlzcPIhPHJ8/doD5AaQN
P9LQ3u8ms1+eGpEY91otwQdoMlZUlLVz5r57uXXXUblwWbmmBTJvfdfPT71lpTxOuSCEngVSEDl2
V8rNL+mv2RdJGQco0DUSZPzS7PxMpjcc6c1d6mf9T/gt4Fin0JvuNYTJM9WAVz4y+Y3vo9RGOmWZ
J7uJhiscUOy/ovkvwdlBRwpi6r7PYnP3Tzcu4CIUqNCn8oQQp4n/3CQNtCVfwDNozAtEjvx3aFsW
tybC2o9vD3V8yfz5yAy11v3Xa4Yq0vHr1lbbNexshoKRiB2wmQLeXs4dD8cVnL9HoYq0Rr7InJ+O
4hte37pOLCIEuUtYfrnlfXFkggdxlXvYbtoQwPym1tcgr+SZZXxysf81OIIrvEykvUzvVE9LJuhq
pAlQVu074xUVdWDBRee+9yHNRFBmw0MCgeWJ+ka5r0RXXpICZN8SMXfdmc17HOT8/SQIV+FVLyir
nfZAzDqJ21DVgnr1Ur6TqA/+kH6nbiuo3xdOTZ9NNHb7CBFxfGjlWJ9RnnxlQweo6qwpM7Ji7O3j
b11k2sxhIfpR6BnqujJM50m5SE/k4/BA9I/aQjGmn99eX69O2bNsH/Usmp+nN7Ff+yi9A2aMYNRi
zhfaFO/Igi9b8PjfuV6Xa+1a1dMsF5QdKl89vD38a5uWGpJPTIk+FcvveMpjYRV5qDoR0cbt9mng
jHeqKuJ3g22PP98e6kS37e+v+2ysk6PZbBsAVCVwRtTY4GYlg3cFNwukvTF2YLrS/kIUAk4vidEH
T8zxrZmo4kvtNP67sVjS/+AMoUDC3jYDUts/IrDPztHFXZIRaKiIzKWbo6HjHDWT5jfB0Dl7qNff
8b9HOllWGgBBDQxLRHUZLtuYihvQBDSMQOl30Zl3vP6so2gVJarnszqJM4B2xCj0ShFZrT+/18iI
7NRS2e9TPGzQBoA63TfhtgRGUoLEdKZ3/Qyap/TPpYWvznlNGChSUuC3199/9naBNvoIGTBnZ1p6
pKRjvbXnwdkrK/tn3l5/LSsohRzO7loLPnUMgqSPPqjk+HJSBYe0H7y93SkHoffcvnj79R4nfX8P
tXK3hItbBQ2M41mFZQtJRhGcogBab9zUr7+GZj9eu6Fb7TW8ln/kavvf4xFaEBaTcJ5eqav9Tp6N
AA0sOLDbkfbUtrHhG749q9eOIIfurk9RiSbRaQlEVIjXdNYfOIMlr7pZG7fQYYn7TbiQfV0k23DI
nHcV5qzAW2Z55tB/7dR9PvzJklWOFKKf1kPfo4CP5EuwLwu/OqSzZ24L4mXwP3Z+eHvO67V9uk8c
j3IsRQOKr6eVbW9KzMZgG/Al3Rw2VV1eLkQvZ0Z5bReADyCHdAj8Kf0erxcjK6vWFUwtL83gENTK
O5gJdtgCUNvb83n1cGVPUR+gbE6V82Sooic+gasroiJcGalGRxnEzwZ1URZoOsSAJYF/NXv8dIdi
bD93ntDfaKqby66lsHtmRb26T4RL3wBZPlolJ7u/dXsx9JK3m0/kmObcd+/cysH9MgcxOM7DePn2
7F/9ms/GO8l4zHSpFU1/Jp+G7bYbkGGxGe/MO35tFGqEPtVjf9X/XX//2ZmGfpLROCZnqyyN6h6z
8CQy0AP4D+byfJSTdzfUc2VlumXPw905jEkjYOcj2vL2G3ttzxOoI/JK8Yw0+GQukIhsqzbY81nZ
9WhCIJ+0wVFj/jIt9NE2ECdwOojJmVEU6SzrUNoYHLz9COtETrYgXRd31VHmfAxOk0LQfg58qDqI
gDWP1ziyayR8wBYDbnWf3h7qlSMGRUpwPS5NH9p2J0UFH/KgqYyGoeyk/kLZVcGQ9oDfNu3Xnits
XzaxuX97zFdWC2N6CIR7pGnk/MerRaoFc5+FMZMV+w8j3Loy0ao9s9NeHcVmOdIq81bJ+uNRoFZo
vfRlEI2yrqPAbn47nVOeWfivvj6wA/wBkII79niQUjrj4lt8qQx+BXhR6GI7hxPvixYAKSkvFx/g
RjtnRn11alTeAl6eY5PoHY9KJO74KOoGUUdt4h3lVve6SM+2dG1+yukqRE2TZJoohcz65OiQNvyv
yrA4OmZVHIpR9J8GdN33QVpB8DGG4SHX0Li6Gi6nYc72oWjt5VLaZeFtjK47V5J69VUj8QkKzVzP
mJNXPUH7bjxBEk1tF1LgDJ9278x2dyjbZeDoruZ3wCUB+ry9WF85DkIaY/8z7PqWnh1taZYKg6BJ
RLC05M5up/iXNlrky4ewi6oE5PdGOJD958BbtoMKzgoJO699BspD6LjSKWWnHj9AJlUylE0SRD0y
j09ccNhlWb03QDnsTf1NQfD5qeFCwf4aTOuhsWv3m1HST0VMQ8MTabUHfHysBB2Zt1+N9eq7obJB
icciRDq9zAZ/gAJkUQEgfgVBMvomUl5DadySLQe3WWlYn9Vq9oIcFzj6WO9QSVg2/egvD3p23V9o
J3xBpCXeGnnmXnbome3NLMjfZ36GKFka4LT19hO/tnHo1dGW4OhasQrH73LxSiOoXC+IgL3gpZGI
9NKMIWS/PcprKzWEBkbz1yONOvUN6dK6o/WZ88XKyYHlPxtqE4JOhxKRqENYL3YCv8PQ3plxX14b
yM+ba4GYsi2x2zr7Z0u1rtEsESFZRGC1yTYF5QOvIi33Odqj0dtTfFmVYShUdh0QSmQYp19+zltj
DAG+ReZcV3dyHq1ik88wQ8AtBU61KyDS34yDKaqvophgJr49vLNu9uOziSVnI2hNg8kBcHJyuM/t
uFRVgC41FuIjHOysK34VxkgMBerQvc1LO4SZhLjaDQB5pXf+MH80zIqeqXRkm23cGjYFPmNjFUQu
fDGIiQaqRhvpY3a4jdHKwzetAwyeadVOW6XjeNhzQ9q3wZJAOAUS3qNdC439ntDc/rAWJr/JZMLx
FjeLptlXtUQZsak69b6GrN+ciRBeLmTXtCkGgeBiuVKoPv7UIe1mu85Jtwovm3eyEfk9mPp/Xrdk
lBWgwV7h0jqNQ9rRy7wEwR0EWEaaOjVqtNB8fxV29TdmGyj16w6Er60nm9lwvK1t2dPSbQDcMJQj
I4FdbS9x0bEfzVE7e6ftPaQX1YhG8DLskItzzvUEXn2VASW1wIfCSkRy/CrRh3CryqNqTFJnQZ9U
uPJwr2YHx1zE53hOuoPw23aTBELuEU8tDj396msONQu9E9BjRhF/8LDL+vD2Gn8lb1nTW7KEFcLF
35wUoAbpccdBY0WtSKJIoS1pf/SBhT7QB3JvldciKqILq/yxQLSYNv0QgKLUAZtwizIJasOVPy7/
uA7IM7nkLmuSv7aWj19WFqNW6IeLiFiVzW2JeMlmHCf900LAIlIdqH9EKZJzUJrXDjYfkCo9TRpg
BD7Ho/Z2yiZ0PUJyXc3bxPbqPXnUT0uh9Xjmpa8TODpYPEIL22cpEBQDDz2ZYB9bMoTvb0SdGZRX
AbjlTeuo5J7jZrzJgiwfNwbell9LWKf7MffGQ1MHsI0rRFJs9EZ/BJ2b/myVbd75BnypTSnRlHn7
IV9cu+szsjDARbFXrNP6XJwkBgoeLc/olepu9HrjR4zI7DeUJKAKyjpLzUPrp+o3wtXuZ1Qa5eHt
B3ixZU4e4CQU62eYxp5bG9E4lsDO0/BRT+m5KuSLI2EdhASMwNqyVzX544+ew9ZD44VZ5oFxQyvv
CsHOeqsM56b3puvB9e492Z+JD179+sBhybmoK9FlPR5z7lyYsga8ocAnykTuqUo49lbtqbnDUjAx
Pr/9Ik8QspSx1kni3kOUTRbmnjqIe7AvTIHcbiTMMUZrL/GiXKK7vkGlrP+tpqr7XjehB8oPyc6l
A1DoV+eS9xe7a30GAoYVrmELFtTxpBXrLE28BjkA4LKQ55OODqjp3Y64iXx8e76vLpxnQ53EX/Q4
E/AyLJy6Vu5VLtJ76LDnHC9e+4gBPV7+/IP0OxlkEe6kEsxqI9su03hX40UQIGMZmIe4kuYnBeL9
99vTehHwkc3ylkK+JrhJaA3Hb9CQkOpk2oVUk2J5bQXl8k5IUX5AmizLNho96n2tverMMXBu1JOj
qoiHZCoXjGynEG0DqIf+b7tLkn0nwykSvtfeGIuMz1yXL78gtwvowJUo5IGROHm5XaE14mR2jEBG
Jq5ds/ZvLCspL99+oS/3PqMATSHEQQmacY5f6MzxEmh7iiMUvhfUgycA+Cky5DfZvJLZwqVKDlWx
oCfRoEh88fbgL1ECuLquRs1eSO3cJMQ8Hr0wCBnLxoujJbTzW1kGUmwnVPoffAf6XFdZ27rs2stF
puKj6IrwGymauffp5V/1Vogpm+zOZfyvvRBCPchW0AJW1OTxI7WZl/X1SsTI+zAA8tcUF0o4/lPc
I5iwde3Ge9fVSAtDMtf5mWAbYAQ//fRShC2C6GAApvUFNnS2qgWuxpTsUmcIrpMV1LZNsKAfd7lo
TbQoTKKfRrRYsyc4u27ITlUL4XouTTbeqvmdYEvQbwqvwy2zHluEjnLHLD9x26efaMDeNTGKQXjh
WJm7S2WKT0GKYTLK3wjb0FZujAVt5qxxP6fjGKYH5WBJvQkb2d8hQgdzvjasGRuCyXw/Oj0qaTlC
+xB3KV8gPi2Nsog6GSB6RdsM4PSI6BH6Cxgjm5uqn5yf0C7U7xoY/k2oCxnuCtHnn9TgoRCPgUC4
eixq96PTLs1TDwSG+bRL9+QVwnwHsVqhH1OGdbjpHI9f61jTzFpqgR9kDfL9hx6UneI1hCHeBj4Q
OhVNDy30SpgT+lVD3C/p1mrmFpEZSDAXISLx+E5rRJvRAW7H5Mbw7AU8u9l330M/SJLIR2b2EqjK
+EmBls53Q+tkiP20QZN+MGZbbqsgL4KHAsPKYtp1OMzUW2pJwTRtvQAvwy4JwWDUY2/pqNVVL+xH
i14RiZFgflWHEYAo8SXwqjZ+zBKHFkdGneHBShNYPYdRoOVGY3BGWb920i6FG1XNJQIdRehszVgU
6KX5I1K7qMyvqpGdKb4NKi2+9hPNr21uhh2G4qWrNGyawCPqHot5QEgelScC3azAFFBk6tfkOeaH
lob0r3QuxLDBzs4st6WRJBKWqiz1EyToZF61tOLiQvpuN220XlnKStEYilpk87NtP+KRtukWOX20
ZE0pxyopZkWt9Mha7aJDK6p0eqQ+IOhLfUXsDGOeIjc6Y22w2DbS2Q52SBmKZsVmwF/r99KxBpQ3
WZRX3KS/o9KCEacsRIyQIKGDsc/LeGCpO5N/GyBCg/DYaKLamDYeyuQtPZwG8UMoTqmx/KQdIPJo
cURy3zmcPahIxeJuAs0oN0OjcCRBpRXcleFVxeelTggPpt4u3xNeBh+GpWs/Akpom43uEO6LRru2
7pa2y0FJ26qf11U5Tzdd3Eh/PwvD4ucDJpg20mxkseHL+eku9JT5BUWe7pFKzzTvPJuKzlYnfn+Z
9aYJYRjThx4riFZ9p+E8fXNCyQ+iGwjX0KgK7aziovqjFyfmRxqf9lePumC6GvA0iIeMun/AssBT
O4qoiKQU2J/6GINkiJKO7YLgAuWS7NfgxMtV/kcRHj359C52bTVcOVZVXRVGK+uD5NYPUCZJVY9W
hTEDG5y7nDZ5Ahq8o0uY3ATSVfdGb4iveiq8O0+KIb3w8xQiYxljV13FkO8xA6mSd/ixarUpayF+
zGOYOKy/eTIvDQMxW2jxVl5FyPYj9Il5ga+pi69SUqPpyDFaUCH41Q2FLu8mw0myLfIoxnzhm4sV
bHCysFEnxW8xu0z7ov7S2W39xYoT5wlVhyVB/qFHCUtIL/wa4PHRbBY7bildtAnKWauBBLW7rKiH
LZXGhDsOx7Zu0zvpYc6d+cFXhX0hvRRnTRU6GuHhKzRXs+9qAUyGQUyZf049M1sQpyp6DmDP679X
uJo8IMqirC1a7hgEDaVvXfieWOC0w1fENH0s0kcz8f1HOx8LuXeDXMlowahMfaFq5qhoUq6HnlaW
2h9UFk/qwKaIeerMMccfWd+VNlJEAKrRLc+kuM6SxRguYxdroX3ZU5nawMOn2R1KZMs39hILNPkN
AEq7JSmLbA9TCmd0c0AlFuj9avxO+dyg7lyYX1u30OPF4jaVhRqEMWSUuMhycGKdTHTMpYuquBpb
JMz8zIZOUZseIgRBO4ivk5LJk+uhp7LRyNbHW7Rl4JotyjRkVOR+aV42qZsk2xa1bKzpKzEfgtzH
+AVeSDFeYHbuPNnGNMZY3vh9dSnFhB6/Cdwp3AAcivl1ThKxHxEHy65tXxkHdAXN33a/MgtdlDDG
m9Kr5h6nRiJq5KXdOX4sBkPWd7gyISFV+oICcja4FuA0IP64TozghiHFacRUgrp2PhVuSwcYUx/D
vMgthIsfHciw1U+U6eY5agOVIWPgy/baGsP5kPiZ/2h2of7sEoE6O05QVLfwZck++U4PszdHsdq8
LQY4TPhw1nX+PUacD21UG1o1iAT0pHGgweWod6zF3BS6HcOtEKnxbTJkWFGHoTQRlUWOMJq20+wr
eD91q6t8Lu5Z2nMTpUmLQqyVGT961x3HS2eMm28mvZJiC+MYlbjBjxPOjhBTGucqG0sugaY2BouD
F8nI/QzAx9sBwgRNUPT9Kg+MuuOnrBqsJ8OJ4xbPbrypNgZxyLcgC5MbNyt6G1HniqvddAf3IUFH
/nMn3YmUHfGR/6LuTJYbt9I2fSsV/x4OzENE178gwEkkRQ2kUpkbhDIlYwYODg7Gu+lr6Rvrh+mq
rsp0ld216EVvHGFnWqRI4OAb3vd9tEjrBgvEB1NSRZR4kX6CFGIkYVN09bVCRmRGbTMYv2rtoD5G
a5k/45smOlq2dn4gv5BwElHP3gDJ2/a4uzRdHBbJJHlTx82cbEsvK/eO0/GdTXVtPzBIKb+YYBDu
pVObE/GbxOtdLZlnJ1UvloyCZmnvO/5WvGI5K9y1bqbF19QipjHM8rq6kWOhEaxcPx8+TAM+1i34
zD3mQhdfeiK0tNVE8L9aD7PCiOw3k3NQddCpfZYtrdraotB8YphrE51Jj145tIeU8zNYFkducODY
jzZJps9x7c9y64nMF/fDYo9+5I6MQSnjelKVcR9RiOAFAaAme1TtK7ogEkhmvGNx6GrD/FaouiZJ
KieXOhz4XE6a1yCJ9hq841jOy2YI23y6I592DEer+rCGlEQO0dpgp6w0LyKEQCtndHE5Z1xCPG2Y
IQ3bVDXFofRF6290oCCfG+5HFQ49qSxRLUW/hKWytVegWtyEjkq7N9BXkxMOdPDO2tWEf1c3VkNE
qKZjszSQz73VEzmcVgkjY+D9rqrKNLd5I/XuazV5CYGyVWmCP/CrmL3FFNysqTQI0FXbLs54+HvL
nZWPDVSHRRsPUuvTe7RjIKV0AjueyqxYMWZcSDB1bH7rqsgpj+3W5FEymqLEGjgQvbxq4qVRaGC1
ccbfLOp2bUFeOvi5r8fbXEM4sIahQXoIJ/9Eeiux7msCc1sVumnWvtvV1P/q6y0VUZ241SnAbkMW
kIS9S4pbTh5Lp8gCCmmbpBVKc5HkvE04sVdxzKBuZbROAiin0QpBjhwH5wp+kIfP3XGIqJ9zPppb
k2X+2dT6+1rgx0YCHwwLGP55GyL+rE4lUsqR5ZxqEZaUFJsQfcwt4r0RB/LFglXsztYdF/Oy01oo
3L6nxgcQOy0x51n8TDqettc6byF1LfGeqiVwGExnZOTIwVk5w2CBxS7VNs9tE6qanq3IHkC8vtw4
BUVH5KBor3/SKt7m7D//QshSGbj6OiEVP9voW/LlxljpcdQFbMBg81Un21iMUAjbOblBnxN9F+f3
FNipHU54uO673k3/RAv1+wEOLnoaevqz24f786DYm4JRkiIWRLYJSIMcrv6Js4ZyvJ7b/7wx/+Gl
fupDNU21bZMz6ehqLd2lhdE9a0lpMN6o5LacMUosor3YlMef/viT/hdzB/w9WKkcn0gmTFs/NsBu
ZcuRvXdAXyHNdVkU7VojcmP9x6/yLz9J5Mx02Kgf/Z8nq4teF8Tz50GEQaz6VFme3618XGxbpm5/
atL51y9GO80E0CME4achR5AV2Psz5jd2ThCqJB+bm9F8Cmb6pj/+tX7fv3OBMMz4+yv99OE1lUxR
n/OtsRCbdqkXNzvIJwviQ4KxnYS0dgJW0ssfv+jt7f90azDWRD2AmZSb/ft645+2kU4/xqkAxhdB
fTOi2SSOM9PvU3E0YmL+//i1bpfd714LBxJrHMPFTfzTLyjrpFGdVwVR3Jr2xxh0zhhZjrKfyc3W
iQLN6ktaW+WrSRTkFiqM+fLHr/8vrk5Gp85tYWDYLER/WseNbkzZbTI3tszRe2lLrI2elQ2/2Qj+
o2Cjf8va/iG16Dx8SNXLj7+c3kT3Fx7l728qa+r/D/jcnu4zFeda+vdJRqe38m1++8uhl1nZFW/Z
21+2iOrf3/452uj//Ji/Ybtt9xfEzMwTHXytHn6Fv8cbGbbzC/5MtGu4JW4zf+7Sv6Ub2dYvLqUM
y2W2EPpvmUh/izfij1iz8xNxrQXsXxGJ/ff/+GHZ2f3073+p++oBVp3q/vpfP169bIaRERKJyBFu
ovDAbvDj2TYHhSxNVDRXN8aT3uqHynaZTrhRo/cR//OmqARFyvwnrhTjp0Hnby+MX9Kl/GfShnHm
xxcmIMRslbLUlWS4m1SAlFP7mkEN00pCgXSjWmtjB/hpGU6klw6rbEBABRaQ8CA0YogctyOVT2d3
d/bkbsy0+pIv8zrNxK42h6dc6usSOH2iC4KIxcPYfIXZuZ1JT3ET57Eqi0sjvqZ+B7C1OtqkMXaV
e8nn4RQgxyZffsHR2ezxAUQMXbZW7n72FJgyUqcuOtKCldXqchWP+dfUFlu9K+8DBgmznb1ZidPv
B+lfkqokcEd8xlhxtW2PkZmCv529AwJcFWny6MrpaXDBc9WDCOgJ/Pux9C6ZnJ9uP7JTcj8wX1h1
JF0X0j+PYClXtRmnG+yokRbb0URjotEt92TzTj0hH3jOFWK7tbsUR4zZ32YxyH091jsSOd7TlIh8
UJL21hvFaxDHa2EtX+jbb3HAWrpBibchsnbNRviqY00Cr9Pe1EXk/dvufd8O46q+hfnHReRZgbHK
Wjfyyu6O3iGq7epIqt/abbBL3gJA8e3901328Ntx+sNl+uMD6/vlwjaKTRVGGK7V3xl7yQztJ0OT
V90nf5NmI3W6TdDO6zZzHue4z1cWynozzy6Dm+DiJHuUuWNRevcZPbkigZSGfNPOcFYweL4y7Hih
gI9UI7bEIe1MgGX5AijMICU0s3deZT4uSmyzONjPLZCIqilJ2G4ZFk8vVUfTlPK15+7RcuSrEfeR
RbBSTxkNGivUIAQQ5k8+BlcxrJpIDgHZ30b/hIb9FlBiMc9DrFWmxO+Vzhb9XGSn5RePqPuidI5t
Nw40EtWXcajCqqenNLw+6mfxuXTkHaMlqHvOrreSx8CtHioTkEc5nRNrOou2fcZFGpXwG9rCvqZZ
s2Osfx1ksmHsEs5xRd+P6Di172EHbPDOn4bkGyr0iEDOhwRkskxrMIjMrA2uEENtrLLa+3V/xwV6
TJf4T8pHTLs/PD5/+2JZLXD4YaS22H3/eA4MNNgV6GPyF/TgItzgkuvl2i/9zdzLV4lXMhyN6ZwB
NxQqPynGbkI2TzEsc/hPsTOd87ndyjZnQR6s9SYh3IYJjzBPgmnnWIsHOvGLDTAtI6FNAM7sLTfS
y4X23ZgOsm33Dvpv2xtII6z3pGiGykPVItSnmJOwi6swtextzf2We/MhKwZgjs02LuVdPOURHfXX
OC2PI7PlFXiIqK3HF+nnkegt3tG0brJq7TK0K5TakHTN3IrDakqAkZibAftnC8Vam24fvXgYhnpH
dOJJwIWchMs9XKw9TiFIbaES3SmxhnNl9WxpCar1pgNTnjWIwU1ujKcqMLe1SJdQYVkmsXjFLRE1
TXCfti+2O5zjUeya4h0p+mq5heJOwHL9b9LkVzABvEl518Py6ZyGFKqGEWDj7oXFyR9rf7LE+y7T
+Ee99LcvnFoJwY0ReL9ToeeeW8G/Fd2Vz/rUk09rJA4Ac0bYNjGV7XwORmcHRfSx9OIH+OVr4oS2
WGUjlDgRibVrwAmf7bxaB3ZGsHTZ7MTibphpbJj27GLXDqGF3/tVj3er/9T59Z5N37WNs2+3u8Tk
vk049qU7gN8I9i4ILhn82Vr7x/rzt9/RoiVDlWt/79B+vKjt0mw9t1jUNQXSHVq85mgyuJUjkI84
/5Oz0fhXZyPbfOIy0Cw4nvXzLYTbXhMjj1K7gcJWNRtvhe1GidBLDqp1rrE3HojJJYehCScSVVCe
DStjoBL24j/rYtyf7+ebseLWkjKjdnRsTz91aZZTJJ41DuN1JA9+IWYUmQGwJZ5kLAmPg+/Sn1Jl
lPZWEis7CLEb8ZIIx9lU3E8MLCO3ce9zZd0rdiCc13dp7x2btIVOUT/kdXKgCYwAWe6BYpwwTzyQ
kfKQOfKTvSSHge1VnZnXShueXMWvWc/9p6rP7y1tepEl+o3W3SR58l5V7RaqDEP2HlqdE1lFhiTU
vzBDPXc5L0IJVPn1M4naw6pNmEjNHlQbP55fcA1OqzYGCV5ZjzZ/gaheznlTu3Ro/iaC10VZ/Wex
IRjhyL68NYVIrrEEYqv68YoSRkyYBDlFV1ezdpKnuFXG6+/P2P8HJf6/bQRur/WtYT6XJYTg/vf3
mh8RXvSm3n74l3WtyOx77D+oZj46BiN/r1hvf/P/9g//8vH9p1xm8fHX//rW9LW6/bSEXuOfq/Hv
4Zj/vqC/vM1EE3fqf/3P3/9fv9Xvt3hSx6JMpi93ESTeBkvjR6f++l+u9wvaONPDLoEQ6haN+Y/6
3fgFcSS6DJrPm6rwJl/8W/1uub+4Hv50/uP38FLd/U/q9+918j+OUxyiJJPSJeCFpvcj1PInUYRV
pcac4O6H/m2PycorZrVnFVke21pYX1XbkOyvJ6pZ5yNTqOIGqPVbcg5YBASRm7rmlZzmCTlpl6+D
qRL7Tq8S9yhUwZqoBDH2Ovdm/om/M549LVl2i9vqn9miml+TMXdXhjVXEXMDhqPJKNdWkpS/XZc/
tCz/XPuZxnfVww+/JCFnFt3tLXlU1zlcfrz6QRHrHll6xpYWt9gZWSeut56mP0xeHMOY1mEdx2SL
zZEbu2rYlCLGulrX62mZy2/c1zXQVN167P2FDcsUeC9BuiTPqMu7HjTLaEEgcnC42WaWPKZNYO5G
0xoe/SKobsQUhyECSIQUGu4yDQ+GP7lfY4r/284chW4yxUdY70CP4poPxATmWaXyq2tPajdVibUx
uLXfJh4KyEnVaBibodWqFchVmHykf435XQAIcHFAv4auUdUfk+1nv6qmK9VeJZUht/OYyCbqTFhX
toL8J72gPIoxTk7UxCzC1eCyhClMcbbInVershfttwB63XPR0PNGPQGr38ibDl6hStcsm2cVMbsO
AH2qxEFg6tg9ntS4IFWO8aF31cahe7XL0aRpKBfRQeXNu2pFbqsZLpMHDXvMIe9wEshQzmYwUZGM
lCtz5Z9YBtR7j9T+9cCEZpf0RhphJlGhkLO2K5oif5j9giIKjMymQq3+qy9GbV33aXzvxzlLezsx
+6PTw5JhF6whUDOmkxHE4sKeQ9uMiy53RVwUtHWM4wvCZTdsTxgcj+P0WTkZ0o8Z/dr7RB796xIn
xgH2m30aBjjNM2a3F5vUjY2F3fCqYpYzYNASODS03CvwSfomQ2EK/FKK9j1wR+cMf+sGwUqo/bQE
ocKSNsktF5aVbK7LOw2R+r3ou2Y73/LL/N5Um0xk3ZvyAwpBeR/ock2K8RLW1djsamsi9ZQR+qNi
7wd8tp0wcySkGIjknZMI8LzXFNB8jWST1ro61FoFy0pY2j6vS+MFz1a3ckCvb5vMIE+y1Ksvha28
x46A9V9vvNUSfOucPYslrRf8xDNqlMxWKBLm4QiH0O/ZTejzZ4/0jZVO0q3HAjAojBVjqwULUVwh
IU84CZZ5v9jmN2UN8VEmoDpv61ySb+eVW815aIFNva11WOpr84Pjav6H5atTmkuq0KBZOwPsFgda
jtMl7TkZCvwgfGRx2+cPow812p1q59BOkKZY9rO5jO9UYjyJzr4l2y7vbkOQ/kQb0oj+CN+r2tS3
9NOEaI3ChCswt8On0TQgxZvfZJmbkaUnH5rx3ArtfoE/X5WiZumRPjLCf2nUfJEuVXtmXbQkfS6y
6slM210OIiyw2Lbn49bts5PlFmwqpu4Wm57CsedmwjDNuYaKoJZvWk59Tww+yUG3cDfXWRUJPrz4
OrMRcIqBFZp9ITH6yww35+RqbnPWJAzaDNPMA0Su9zlNMmI4p+leKO1YzO7dAK/N6IDljaSqyY8K
1tGqtLU7wbxxpYYkapcO+GjZXfSgXnMihVYM4GPpUSfZwj8qUvNWWi7pcsojwN4Veo11iiE4WZyd
3o4rCGwrPtQUNUqqLDDA1rfShW6lCVedeitN9yDgil3t1xei7Jw7ib57p9K8/Wax6I9YiBUbAuei
opjPhmpetTz1P7QAhL0rnTuWwBeID/Zad1TzbDiMEOoy+WROt+HFEIR4qpA/pHcDfAg7/zQ2Sm1d
o183rk+yAgdmWejhIr44Q42tiMA9PA4ftdk+5ZUlQhVwvCv3fh5LMAgZsnPIk96NI+jf44+65BYW
+qqo3+OCn0/idrsSJkEJXr+ylaGFeT8+eST5wk/f3oAit5D6EEDXXTmYUZ/qX4gqOU+TfvIEJZ4/
ABIotdPgjgNqA/HIl0tcir9LBxjZ+uSlgPu6J0ZCUa4zs+oabFlIWBrSqEgRXPaanZ1a6aydxgid
zG9DLyCyuW+Xe5OTasybRxOiLqAJGNEmqHHAQa9J5r6aQpzsgO8qk9anXPlrMBuPfVqdC2k8slen
MvbzO+mqcgUf65hrHdGt8dCsyGvkCpwyRCzZObe0Mzf1s9aJVebx05BUdOTm7ZkQI+WoPSgEU33L
zK/WanDOg48MKBPiPA4Drrr+sxjrezRRIVzQN2Vl4Tgj6I/TwNvOenZY/Fv0d9BtsQWejJkN4CLd
p6TvDyUcclDBYBu0F8eqj8aokRDK3j+thseCh4VrNLDXvZmEcqXDerP2YzLSZhJYSlRcZHjlCtHS
Gr/wTjlXU2kMITSWxtnUB2tHEsIMwT3eKUMep8o50R3nrJg/uL/S6CYzCBdr8g4xrOzQSfJijT7B
OAZuahzb1sdAqHfsjhtTrx/qRk2XxScUt3ZZmjoAaoLKhv5c8yJLbs3Q0sqEa33kotEqZgqOztPP
4xpNlL9jLY96qYEXP1FQ3GV6PW+HKTVWXT+vlfUmRhc5lc2szgk0NwzwK4QAV4pD5msnD1kK1wt8
o44d+2YgH/dZgwImu5CQ87fB65/ipnoxlHterMp6IXVm8o9z7F/9pgNfVW6GEaKp6935DD8YHa27
IN9UjMvQvUwn3zqq9sUXaBAHm2+n07IHkvi4lc1V38z3dlJirDdeEH1f7bkl77rwQyirn02y4zj0
0mKD6A5i+VRXZ3x/oC6t7ovnyodlolmsZxHOgE4TSNX5Yuw8Q734LevvAjJxL2/iWNPfqE68twYC
dg/z1YooD0QMDphvT9jvxAlcCVnH1uCIIepE+dWrSmQYmooykLFhp6b9osmE64iMUirJ5z4x90Jz
d3WbPXSFeE7z9Fp22SHW7HD2UkhV9cPkOczm5HMPcrWkh5xQqScx4qq0vsxtj7IE/hoXSEB2QXpX
wIPn8dXe5dhbWYY7V97x56DnM4ubvSn1DWrAlM9Gf53SKSoy0CqF+jWPxSlQ7Z20q20gg89Tnj0J
TePXQhKbO842TtST1ZQCGH1rh6nIvqR+2YHgQHLmat5dwvTIYNvdVcg6mEUisyfnFoiwvmtTbIDy
trnV02jBx5ZUENkbNBiTVx8RLsnI01AvCS7UlT3usylt123eHnO/H1cDB5fbwpR2qfDBdckH066/
SoSI4QzVdZsIyewkbwkEnCdrrabnRNYmuR/oWITubgiMP9zwx1nvwqV1ECSSzv2UD2pAlM/USI8T
3jXktKFjmW2Ow27QTSb0IOY3NoDfVY/oMRxsN9k2Rn6dEN+BM0fj0Rvr0enXRqeXW79hkJabiIxA
61orvTPMHRHVIjSpsdfVnL4qg0lsWd5pZY0yhEps5CBZ9aioiObMV3JKIzb0JerXAKAKVUU0uFm7
YarIh5wlX4tYOCu35IDEzboO2laHW6i/0Hw+xstyYhczRg17SGS9Lp99G39Mwom0an5sYJExVPS0
banlGxySfMATR2EeORxJhBi8Vl2W3Y0WdTfX1sFw5u6lomLbJYm/J4BRDwcpN7rwbVCeMByX9Fcj
yG/YFvmCMZAhlvmC7WOXEGIaJ5KTwyxCdbso3QLGSTpWqzzwzhPQv6ZJiz3aNQBwDlIWJIewuMUX
c6Kk1bGVhjpEITh3THHy0iURAKIcfk4frkAsmVhnLzmSQ8zvJ/rk0HHbMFOgGBPvUxsTaxNUCBVS
E1lHSUJXNxVXb9Ehv4lpXVRcqMasXlwcBLaJdNNddiBnP7nJgi7QeTD7YJe103WcQCPn2hZlILzl
A3LYfDN0s70axuWwDNMBTd5Hi+I5SqAlUpIdGK4Tm0V1EyzQsS1vDFEfMmFuwYp1Tvcm+njtSd7D
gF477OX8pW6Bs4758sZ7ffPH5NXu9Pv2prozGnIQTEsDvVQPX/2qfLRm6NTIOyONIzPK8R4wZHMS
FRoScFDimdmdtqBg9pO9so1jpuurOm+3HT7CutNrFDLJhbindCucjNxYRnSplO1qtOdTngyMmyGh
JgCmqKH70K04XBM76qwnP0Fy77mRQRIwbqweBLlbcOzo0uWgzy9WofoQQCibbutXQyelsRqO+ZSu
XXO+aLrL6sJTW6vJXqQln8qCoOuMI/c2Ee07Fl62pjZjMQ3bPm/SC/GBek3EhWOBCnWDZjcG3Ncs
knr6xMp/Rf3RQdjuiy3IrXHTDGawr53BfWypttcIq2UZxo0x7fU5rgEZe9XGzLJkq7rF+oBia35C
v42nwRjRuNRNsvNSUPeKFmKVo2deGZMen/POLgD+Nq1E5Nzp2l1qB/E3B5Xiq+4Qg3OrLqB6ChFn
DzRS6NvqqaV57QA4hyX6NYE43LEu7lDRxcHMqwjJM6yPggaDMyMziNzNC/nr6Pa3NiIdrVtbbuwb
W2vXoxDGtHFaqZ0nOZTvDeDZA5A2bacRpLEuhnzcw0zsd+2itHuyI200qnUBYC+eyieGJ9YGFjPV
YsMg8jWD2hoi1ET8VRloBt1U9zfo17zN7Pntu8NZf2z0vCZOIDDjqyvb4Zu5IBH2VSFeWaa68E+X
oECMOU93+OeHIkw9D+TgaNQ7Qmjj51w1/iYLmNf1epK+m9Oi5jDzZKGtLOgS/i7Tq4wDLWj9EIHV
9KsqUu0MMdTE4htDeJ/HdRPU1XYmQ15y3En3HcPx9EA5gSRSIh29T7QF2RftinM3FRmnFZn+F0XM
K6Rkl2QC4iNexlYz3hqLD3/Kqo+lDrznpV7UGuAfjOh2Su6VZe3LFIN/piNVVpm+nbpOaGELMBN1
WNqctGCc2LLgrIdfOOCq724zBS3YjQ4MTqoLV3tG3OgFYdwWY2jQU5IJUAcO6OveTLcxm0S2u376
MS7D8CV3J2svnWrYyGqmUrZb7bQQ+HDSY+TAMh7VXRoYzSYhjZUMTF5xwuT3RoAkaEyUWtRrxDR7
u8H3ioei8/K90TjdAW3WtJnH1NnL0YFzbIhpN/pxjBjLaT61STW+uZ36hGVmq4BkJrRQ21pazszq
zs2+6gjgEzqlIC1okvqMAF8ktuFMADayyqFkQALj8JudNvnBJupwxJ5J0YiVg+WQ6Xn4SvL4wcU8
fGPNi7uhG9oTAJiCBBDrzNueLjkb5S2+mXbjJQT1dq5z3xLhzahHX42VOd2rune5rbXR22HpVofG
HYkH6rrlq2ZrZWTYUEQRik5bnjDlYzsk8efcdKw9WGXAjVNtPnWxUZ3afphpk3G5XQOOj52cMxgz
ijG8HpLpBiZx7jxaLs+5n4oRJ7FFvgw2IgZlqSOzkGn2sGq8zPyoMif/TOfgv/cYTzZzPMbHRtgt
Q/F0/kSQenKJRw8oY+F4Z1uN/jr19YzlsurW9lDgCjZlqXEyGC11TVLcxXWVnXWv4NSe2OFKOeV4
cVT9UJh6dfYSJ4FClutnu/HGx4JV6DH1luVLYfCkc9PeecTlD3q6MOaDPRDAGDTz8oXng01ljF8y
Khq7X4+IjmqeoWV2EoNDoru7NPU7Ky5KSGrWowja+sEJhB2CrzOvrUEpl5oKDTNE6gtBwDxlaPA6
RMI4L8MBMfxNVmkSJ0bSY6N3w4EmJdsHnnDP9BkiMkttiSrHTkN/0c2LqNNyl8ZNvml1p1u7IH52
/ez30ZC3fRMq3QD+PcwFAixNX4Mf8qIEBwdlAZ6qckArjm6r+jT78XKojIaod0eLD56pzmKsnsGH
ZNsAHTw1DkWFmTG8kX1lPy9eN4SmkzIIDRzc61OT8BLJol5TgtNXAXThgwQrdBWTTqo9OanrfKjT
5wWbyhryHwWk74mVR2wpcwN3Ni6xhmEGuxMMacjDjveg6Vr7KOumPFpEzLwWClH7ps4b79RzX27Y
1CRU86rX7htA0OnObOn/yl6l3N0eAgFyHpNDVchO34yT1NQJuSCzU9XOwASdIm/Z78taXSrZFNcs
xsO8moOgPLcOcVJQQW8toMUNaXo1c2uM+hONu00j6kvfvVREjqwGzyY3ILeHg1emzrmkOnFWBm8x
RFPedasgoGEmcq+NJDzGLHSnuV2jTCvvhNmKb8YijL2VEvzIZLM5o5vhoaDJ0BgIM60LRz1Bqjc+
+Ur1D3UhOaJimtiTBH2+IZn+M/liRnoo7CV+Loal3rIL6V7NSrO+aZnubhuZzXtDa9XXqajib2hz
za+4Ucxn4Wca6WCuAo6OnKRc+VqAC8xlLEv+b5lNL14AFRC0Kicyow4cF+Zo+Kfe7ukps3YEzzkD
//ril0nz1kER/4o2TIp1zrp6NwTJzQ6TqZhebwwyFJRlcCkrbdmoyeuyB+DvARMlL3HNCCoSx90w
93RuJTzHvR3gXyWKsRMU9VnSr+mBrWffnMbtqM3OQ5qb/oXlA0VAa/U9wfKZieOHwhE3XYC8nyl2
vpNDEry4beGtVWkZm4W5uAsJuZ04MIQY7lhNVxS1dkqGaQde9paEPZiHcfHlbuoxqJQz1C0T3fqX
WBXmZxtvxJZPu76zl9wx8VfEbP85aat3FMzdfqqN+DyK3H7RKFDOTmckKFf4+WHVZP6eiHoOeUMI
69q1jI0RlCzZRQCG2o5p1jZhteRuCEXVAaVqhC00861RG/a+bm2O+1k48rkty2HN5ghTVp3O81ku
QjtltTt9S6zUZFy1NM/ZJEicwpFrYmyux4eE7MeoHr2uCJOqaEJRlvizpkDDwWeZqCFbLdD2sLn6
K8kT2h7DiIcYlCnqK26y92SYA8xADbCwEPqqGCP3qGlmCDA88of6AZO+2GmJvqxR+dNOGKLbtv0u
mewJ5CbKaybvMRYMV+CinXQQ9HmSyWMrDfMQ953ON4oZA48QLQT8KzvScwY/nGDvSS+YRIOfOVnO
JC+daMW1SXQmRhiilrtFMYULPSTwa6wB/ton+cdYqd6G0OvFHrO1dDA39dgsWwnOexXY1Fc1DoWo
g7gBzM0orjR18WFwh+ZAgyk3Zq3E80j++N1ENjIOHAK3HpmaNXeWsGZQ3DYijqCjoVH2rZ9La2Dv
XcVVYd3snKL1npMGYxiznIx02sZyP8lGc7c9v9OLMzr1To34nkoyHSOLie9bvKSadmpGBzm1Ax96
Qc6dv5Zyrtdp0MooLdk8rWw7C24Fht9ih+twi8isN7cWg+7ppe9b90yLYdSn2UQWGMXLvCAGEvG0
wYrTtGc7k83Z10WPjox4Qzw3WiM/d42Tf2NcVdLK12l6QCOhXsxc8x/7EiZ32Yn625KL+tfK7MSG
UqS/3iAPzIEC+/PQ9dnA9q8pnztI7LuJTLB9mxgMYHEOaqfaTMrzTZN+jwpf23dO3kM9s9Nz47TW
sYWpu5L6YKI/0sWZKRNXliJWhkQks96WaqbIM21HrYtkGK6MxXDvqSzp1kldWKE/N/aa/rDaEBqb
7jNOpUNBzXPl+niHw0FhwHRpG+eBetJUoC4LbhhzNdmaeMQA2qaRsVhcCqQa148+QrejzsAyMmoK
5qGRw5rZf/3O8qBF9DdXE6sSY15rvca907U93gIU2tWxrBnWx17/KDGJrgxnLC8Iv/BB1cSpsw3s
boBUpPJeVzfXlFCxDYed3KL9bqPMnosuclSSfHVG3yzXJpCeyBhaODFMjbA/yG98rxYtmVAfHiks
kVIaQRvBtNwr3TM3Ropb05vd/gSAguYJd6JiTFI61GpkcVDNyIc4Bg6e68slyIKLzOPpqfJEtXY0
l4As3qoDLZubapM0znItsUO6NBXj2K8I4ZTU1qPty5U5+Np+WViEarhPIqPxxZPk4Rc2Emdp6Sf1
Fxyz3RcOmfFou/Ny0vPYOqT0NcestpdrYlpipQiW+VKk0nwlycANR1Z/X8u8MS513L1XQXLTAKXx
RjBSOZo2qzOcg1Y5hHwTS9gTCXGAR1ydh3yy3uY+2S2WP91hsumZ5zc97tuhQ/vRienBJQlEkSDK
BDBkjgdcL5V5dYzpsPDzlw+5AzIntytxqHQPPXhR1wo7gya+abU7XDmFGHbQoiJcBILum8sBo2MT
6VZSM/6z3otyLv3VUOEFI5PGklX4v6k7j+XIkS1NPxHaoMUWMjQ1meQGlsnMhA5o+fTzBft2X1YM
g2F2zWYxVrsqK3oAcD9+xC+aaU5WCneRry8489okK3g7Nar0R8f7+1YuGdBNYT77lLfjvlmAPeLX
hXFn0R43UyNvcyNt2Cb6C66WxkpQBsWfMym8TcCSkvkmahjUCoQEB3PB4tC3TB3kUjjkgCLfI138
mZlx/Iy/RGA2aIpqhdgFSDU1LiUXo/XMIldq45cy69ujbUazit87Nt+2zsem5T3TD1pIusxKEfGW
Np8ji7YmeuCGM3WpYwxQ2sSygSR43I85NmD8lPuhxWUFxuvRpvwd7Tg81e+9dFO11fxyTBmjTCRe
toFAhG8wK3WzGnwkNOzAaEb9AQlGAF+w2RnEL1Sii1PGwGyM4ikKm6c6X8x1qs7imiRjMyvYSg/4
b9hm3gl3UWre5Gl1GNOjR892p5TiW3g8bs1atCc5X0+SdZ9Ox7t0bPZLuhS8CiVfmVZ4F/WN8Swp
S+7ExyF0IOpDNG70dUrmiTflOIkvpJ1w5lHCyY/d/ajXlT1ogug3wvRIsUFZn5eBPpJR5+DK3hfa
zZslnRW41XoDZDUlFfyVTKM5MlO2DKB2SRm0qlaAJSbxrcDiZTOsaxhxydhWLwCXjGCJYbQtiam8
wJPooNcu2Albx1OrqRrvO450AWVVY/gJIotmdpspkd3O6WM7m9ZIKz5Md5M+HmlujMW6KzWmv6ZZ
vDHbpqbO28avFY3ZT68zeJ/Ug0htiaX6XK0s6jascRT5b1pNPIRYhoZdLnjJjopAlGzj/A5cBuDN
RqfZ21jzMZD0cDlATMsC2PMbLqzhJe3LxW6ZwLtL1tHKpzJfy1McPov4wPj6aDEwBG5N0ZCJtF1s
ueeIIZ2CShwcdR/wVFvdReVQjitRZlLV1E3GSyqZqY2FFKRmungTDnFgtU5jWUeKxpPfjNg1Tyhr
gEEclmw7K+28o1pUPaQLSudIqZyf9Iv6HxZjw99ZGdMfm+uoexNnrbzPQ2ViVCT1jrIU85ZW8FF0
Na3U1sWSJxrHIj7uRUHA4anT2h1X9fiUC22zQy60/6kLOL26FKLU65rUtb/rqps2U6rHL+CF2u2E
tzRz3jnR1hYz5uAoqsjjtUAwIphqlUIKJkZ4mYOFgbo2mty3S5LnvSOSddBgmUfpgd7b8NTjp7BQ
WBe64rWqddzNoJJLL0JmIdzUkSLUjrDg6uozvj+mJFaL9oBJfLoxF0PdG+aYMevP4JLNWc9UaZLu
GRnWtBOOS0BOGm5B5Ag63ceo2IRiUoHZVaTuBvZ4SlU1y4mXYWTzrMXGfITB35acmGNcPueLnvlD
SSAe6vp4hzyVpNljJ1MiLJa0J2FU1zSuhdhWohK7CasUSdBiEQ0Xv8hH3aN7WwIKUsEO5BakTb0z
jY1YGY95jn6No8URVDLq0m2i1YkfChJzKKrbZO5ULlhRDPQwMyAeZ8ntkmMt5VB4KDdKzwF0BkXo
2Y96vjVQ2WBe1NU3KW49LwzdBj8RcsHVs0R2uLF5PuaJTP15vGRUh7shPDJAjqNa8ExjnB+PWl9C
Vgij1QyYwoYf0fmLriFLL4XVKozvYrl8U47Ji1brdCXMGM6pJg4PhbSUK5Hc9Ye6lPJtLmeQIDEA
fgP9LgdwmYVddWyH3MnE8oRRtPJbbM2Th7ntqzus3H/JCV07j3ZfRfMp00Twvli7ITCRpEy7BP1Y
3kukmveoyuu3tYqenJEU2HxG6PO9j1iXr9O5HBh7q1DWZmKYUIvCX4lv6IhaGj8XVKE+4UBZR42K
xDbowhhtiCVmKirpe6stY5AH1rCpEA5ct1Uj/aqE0HAZ5Go7kZnBpgRAfJiL2lwzKoz8yDj+isPq
IQ/FEvow9SLdVdaoT3upl04k0F7RCF8mGhqNWXiNZP1tEdl5TOVYdnpEEZSqbrcCYiIeFfi8RxUE
gUyw649MzMX72Oz7u5mpzj6BFOfE4dIx22AyZsdiZj0oglGrdm+k1k8KfMqnmurXtrpCv5vkIz2n
ZWkaR5ZTCkvDnI8rdDZMqNam9oftD9Cj6tRn3DaiFUV+TKtJsHzq0ZWFg+oKVLyk2mapGz7Ch7Gv
WEi7gFeTQruOGQdpXROHtjkX8eFodWg1xr1+Jw6nGSaF3RIYRWI4SQaf1kbxpI8cCe2KyM4BI69p
Ykm3SCCXtyfXjcM45+U+HWNldAaL2T5+4dKaGp8Jw4gKO1LN7d8Cku9LL2gYbvEGgf9bo2B6ZV48
LXS+XujG0TqrS3UXUVLayELVXjmCCsoj2ioMO41dAjH4Jh2Fwa8aqLFmp/XvYa1WLobVCIvI2XE3
LGW4zq2ciSTQb6ARRnffawvy73OauLBpQPoVR2mws5brUwHHp7oyidy41BKgP+sOEYnZTRBwvC+r
bN4L1REX2sqsn0G810ASnLDqwMuPk90DUhAB6joVkCav7A1orbk+WLTULF4Z6QnUV6josBLECaqw
YiTbXB3yrT4gHtArSQqC4VQyRx1/VUFwpqnb4wu9RZAxEch0EE7boxU3NxLc74DKNntaFqW7mbUx
daZZLF4lqrwggqb+A30r80VPBP23WjSnfKJUbYBpk2NOWK0eYyl/aqryaWwLd6KOuDHntt6IxWAc
ehHn9jyq1b2sdpPfJydLi7YUAkbysl3koIfp+fOskgI9w6VtJK7pK4fPRipOQZaJVeyShQlBW6rt
z/Q4yAvzeyv8HUexsZKg9ETwTvoQxY0sfRCHiJEl+MNxzxRjXFlg8ZGVN5txJ0cn0H9JwGjsBNWK
34h5AVCf5r01FCr9FjUyQD7Qq6kgKw42DiPaph9ILjsoTzhUalVv64y5HiUJsIAqHL1BaMJfWYF1
A7d4Mv0uwerc9pTvJhozYp7aWpXW3nEWbeCPf7qC3CNe5scB0YqpkYYN6yjbjP6aB4NbBkWil/Vb
C2YlCIF50vhU5fg+a/Ekp2j2JMbF++moyijLFqX2W0ti5vga+dyBnlp6GAB7eTi+wSavm3WdG6gx
otdTMCFXVUSKcK9iWi+Y2DRyTIRrbgXnYnYnq7CTnjdKwIqIDdO5UnFXiFNCOEpWfRhHzig0x3Kd
pDIBpmMU5gNIaTwVfIGHy5u8M80+Rv2lAYV3RaTyjI1JkgT+HZYLXCVmesY5ny5JJEQhxFEP0IlR
nCyOOw+T83/5JPw/gGrfVH+OD13z508HHfP/Aw6mfOLPfgfXTsaf/0Rqn/6HfzEtZfm/UOdGYln6
b2j1v5mWkvZfSCGAt1ZYAEcl/p9/MS1l/b/AnlrsGqDdfL4TwPpfSG1Z/C9Yvchcok6FcvAJ3/0/
OPV/Uda+Y1qeGToJMrIDmPvB5vwneHmIoMaJiGXsoB/fTDvztljJDDtsfds9Cf6nt/EFT+5ENv43
UPrfa5zRONGBEpG4iqSdftcf4md79IXX7//y2Qn7nz+NGu8/f75hZYkgLPxpZWfch7vhpdyVvvgr
+qserq3wT+7Iv5c444KONNu6RW7FXRMP2W1nzOABIirwtG8arzPAFbqF1UybfBRWs9y2635OwtXY
ipOfyz3oprRWA/iBBpJMXDrYVFOka1hCoMyVUHQrJsiHQlvNdaOTySLOZQ5V7nepaXqjKrfoyKSV
149SQ+M9FQNLjEcXhU7D06vQJE60+GPEcRxIRIwXU6LPL3dm9C6JXfl3tDLdMSpNBaTUF66QEOgJ
3CdQPF35OcVClzq5agKdjuIRQC/l0j3F86qzhso7MQ+A8PYx8MvMtLNBqNe6qFleNBX5LUo/7x0a
ZUjWQd98kJNaA69jmUB4IKUNNP6Zm4zdb7HsCeP0UIIiTSOKVbkE6G0q27ZpqkCGQOZpmZkdQjwy
uHsLauBM/onfoRB0nZlg6NhK+wHjnEfGX6onRMm4za2m2mUM2G0B9SgnmtGmC1P6VB3q1+9G1gMH
VnPRKQbE2sZYiNaZaByDRNHqrRyHoyOHKIzgbBg5BdJ8mFdwu+WhpKxBYL/ipjHsU5kk6ShBxfl+
J532y/99Cgi//9yq4LGNvp/Zquo+WcHyG20lkOGMXWH8y6fT9NXfPyPhIFgV1fPpKKDvR5NG36e9
N90WVWQL/Qbhy/Q+Pm5Vm3kQqnyDHbmoKcTJ5igwrb7//hHPFJr/fVZOZLBP0gYpnpFhM9XSzpB2
As9pbJtldZqXTK2JgvVW1+/GZG1aa3y0rjz3pdd6uvM+LWmFRy3GlkfZFcqIBDI9fKebsxRFHp5c
l2uZecI0QEWU2mvUj0sR4YzSBnemBj9pLTsT314rah8ZJXlLa7lxne5pvnvHwjogsMNICgmfzDBe
4dGnXtws5aZB8Y4uU6KBIZNe4lNFAKQQbBeoPqN8HYVqS0S58m7+yaP/9+eQ//lujK7TsSlqlx1V
gAvYleGYrboGVPGk3Wq/e3n1/XeXT7fFV3vv7BZBehHfDTladukQNM0jva0wp7bv7R/GiHS8r4C2
pXwq462xGXMnERwZdPCTIdx2/aopHqrsCpHz0m44u2rajvx5mYV5pwYMtfrRPSo7vfoFXMOzxvX3
T/vhs/fF056zCCUsHyQpz+adYlOmbm8GX9jNDoi8Q7Yf1prf2olTrHu3dCjJvcimGPcn5wDCLbDu
av+hsOHyeg8YeR829PLtfnvtpj1jXf7vFz8XpjfFHtXLlp8moeYkUhjbVOcFwOOxdfF5gfSoO8dx
w8DGBndf//r+jVzIIqCi/HOjTXN5HBYtXXYI/vWFXbd2O1leWSi21h7KJ4gOyxaxrms6Daf9+9UH
OAt1bS8UHZ0PDmAQrdCvsoHGORbRVNlE/rV3eSmgnosXQ8DMY9NiFT0Ig/75uKad5zAPXYUP1tNx
NWxMv3Jg5e9DD8yxc+VVnp7hq2c7j2eQk9GO6ZadaNLK0X7S1EgVrzH9kZwgPoxUoIb2GENdSOg9
i+DxNJsaXJWv7G7rFKu/+gFn0U036EkC3sd+3Yidrs+fTVE/0Hz3TS1F7QyRUmM9WAA13trIcss6
R1pO9XPNCOoY4FkKxS7hu2jjGmfMn3mjmIh1GV6RbRF8tOhlm9YMWwGnnPltMROH1BctD8OPm8FX
hs6r27XZr4V015b3kD5kdOXqfFsvitOXG6F6bsX7HoGyo3KXaC/p3MMkeaZbAWP8TuYXltLoZYno
hXJ0L803ykhhB8hpTt6NGf/CcB0uP3ozyDN5K+UQystoM3fpNhZCEAEdBWLQLRiF0N5S4ttI7dZT
O7rJ0fClZB21CNTpK/RN7Wm8J90Zpz1wQKcKxbVWnigO6gyu9UGnq9JZ/ds0cM21I7SlTsMGL36P
pX5fV4v7/V65FHaNs2NnmUne9Qth1wySrSbb4j7fSqts2yfO8VZadd7y03wXd9OT/tLtxwd5114J
+JfizLkOddLPQ1/ErBwJtzLdHvQ3AC826xCtr+cSG5c28pZic3pTc70XlbdJvvv+obULIf6kS/P5
wpeMjq5q0Sy7Ke/3AOedRVQ9i+ms3cdj0JjDLWiLtUX7VR2ej+APLIGeuEkD1wzU/jFq6x+theHy
9ti0b3GGT0XCwMB4pJ1v92noi5iapllkL+IMzCOo0WopAN41bEiAoJM6BFWNViMCoh08HDOK/XJM
98TcTVpnKOpVCAsmnpEdlghFp03UIMWSvTbTTtRvwh7s2UOM231RotpZe2DGdr1MwirbVZZdufYv
fR3z7N4XGVWZQ0cM6dsSrCUARSiiUNrGIwJ4xV4qXrtsxZuyLX1j0sAxNAg44FuFYnflI12IIWf5
QDgWSdPmnHEwhE4xASfZKZJw5fE+2iZfRaizSz7j/gUHWcs7tFXFtymNl1UDyh7WEOo16IAPzBBD
zS8l0FNNOskbA+nITS5lFk8LbBfwU+agCDfa5oK+qhTq4BnDfrAr1WochGXRRK5QCWyHMvMxQwex
10ntvcwQmS005N17NoyQUr5/VxcC/rljz1IIutlFvCsSlhltPy7NeDHsbHr//u9/sPC/eF3nqu2T
mfdHteHAzJvxYPkg7z3BEZyG+CB5f4XfiR9vjteur3+2mv43ATHOri9oaZKKhuq8i6Ogl8I3U0W9
s7ij9grpdo33oG7toUOZH1TEtkxv4NN+/5iXXuPZtZXEo1TlM5lPfURrxIYAa5fCTTNdy6U/hPy/
eo1nh8oahzKPEATdFV79Jnrm63u7Ht01yrrPfrExtqkPuNyePHN1tG/pazqy+46ocEAb+lf2i1v7
9/cPKl/I6o2zw6UPVWchJT7vMmmvju9z6UvlCg5T8lY8t3dD4usB0CngSKbdBMIGHHPymO4FMWjo
Q4juidD5t3gdolXL6GrTX+kxype+/NmpHCJEiQc1nXdA65lBvmXmcwf/axmC5W+WNc4YTY4Fa/NQ
j4FWbRZEb+JAntH5tCji1+3kau2GgdJs7BPa39q1ZPG0/hffTT+9xk8FYh2BnO5TvtuCh5oj/Oz9
wStc+UUna7vyRS48+rkjNkpky1IMOpt+13rdbrxv94CBGKVsU/e4svb6j/o2XR09NI5tOSieUfSw
I1+6vbL86br/6gnP0gAaiOIRoD8HPH+x4qCTJ7vEi1dTmUtTAgfLUeBOwutYp9/vxtV7vkrDZ2ii
zLzVtQkCvb5Tk1fL0NxGt9tfZu3wLP2VXOHDZe2rn3eWrWt4kmLGrjFvD0XQRPvuptO6wzJvYRYO
wxPwGBDESmM48eB3wyYK9IZBG4ijQEwOiB9MsW/C8T0+H8uVpmzQPhEg4zKBX+fDHm7BWGQQiW7b
4yHGWUyFnf79e7104vWzTONoHOFHnH5440Oc91KH0OVqyNcgU+QSw1xAMY5ghy7K3k60Bhm31t0g
WycOdLgNtYENsij4/sfIlz7yWWAdpFabc+lI2pPE20afAsN8LeD0GneJuJpHjAyVAz7d9nEEdAmw
dQYz2eL30CFwgzqAPXVIy7wtPbcL00wNJgzjV8bkVBSDuyh3o4DgOWObK+H4w43oq69+Fo8zlI4B
lZ2OHbmHQ8ovUSZH7vKrPjDgLVEId2kpHg+i8QSeAQlOaboi36VcyBDPVUeKKq+hOQjSrizcfsVk
WXeWjVy4wI8sRmbrkkagDWDtuX3JDuoqDbiNALYU9GtuIk+ZV8Xipz+kbdR508Ps6Q/FXfE3POjC
bZW+KK3kXTXXulBrndtoFwogzdDkl5qB4iJivTJ8BmaOsuE332TucRN7mntlA51e/Fcf5Cw+q3Rm
02PPWskBEZaN5uaP1c7coPDFP8UjiIZAtaGC3mbr6BH5463lGlfWvnBjaWchGA2BfDkOLK1vtB2d
AHfy0tWyN65km5faDx+lwqcQDyg3HlAtgVQNoPdxeoB78yL80Wl+7DOBLsv3b/BSWq2dxdmEeYwB
zkI6dTmgNxbYezbPkEb3EyAAT15Dk+i25KI6QDXv+zWVC19NOwue+iBDLioieafVbsWo9ccsrAHw
zEH/V64cRfIoRb1Js+sHKGPW60+qDfOmeeLQp04h28MzWKFDBTGfxDaxp51qOK2JisHj97/vTOnn
f/M97SxGFksf407HO5n6IPZn1DwKb0D1DVvYU0oEqrIWbP1hMZ+ygPeiTS90a5DN+4POtrwa1yX4
3vau1G8ECDSH47UuxodJ4Re7XTsLl7DmpjaR+V3IpYsoCU93MlHvQYOk22v0I2+S3VRvDdgtSeRk
v75/G9KFyHOuF1iAXBcUNZR242ZGYaKU/XbR3Sj6MfYeg2guuvd+QA8MfTB9m/cmdITbfl0V0Kv8
8koidho1fnXQtbNENQa1LUw6j15OKx0OWb0pQ0eyfEZHlVuhNEC1683CX/lW9LXMEaBSR26PHUag
Sl6zTwffGv6K8i1oMPQ6E+vORFGsQEsTti9lIuZvNjTeCEIlNouvV97chSxNO0tqOyFEzucUneCi
PVVu/1Naza8ltgWH9MpRuhSEzuKfPIpwyMHq78w7yX2cbPUGmu7VUH6pW6iexTgD0Cc68/z5dK3m
HLRymweTP6wVt90nIET9Di8Dh/i6nm8l72RncmXTKRcuEfW0GT9FP/wXRtnKWHkG1XBInhW/vq/c
dnMM5hUInfXiFz/zW2mLBMKzsNdvyyB5mpzh2dqgFHpg97ujH+1p363Lh6s32+mcfXH+TjPtzz8K
t4XZWvA53lkPQonhgd0fsFJxLC62H6Jbrrlmbq5lmJemwOpZkJRFsRTLU/xHMUQAHehY99Uzsjn4
kO6veUxeinTqWaQzJVXQi4lFBjfzio3ly14Z5H7l46EeLK7u6nZ8P6+7rerWu86J910gbrXbOXhD
FfLpPzsm6llYkyOkIRsYMDvFz1ai98cI4B8EwvpalnApbVPP0rZRxt2kPcXzzgfjzXO1ge6aj5hS
2KIrOagyuoL/+5ql5aWAqZ7FKpRuAeOdvlwc/qpMuKR7WjiJ07py55DrK7GbbzrhIQ7A84AFjvfC
EljulZd5oWXwMd/5dHBiITuO1SlPjJ7Ln+P9sh7/TjtjpT+I7+UjsCp/ee4f8j/fr3apa6WexZ8o
BIDdqKwmO2agbx7vUdxicHGPEQjlhOTfIERzEzmoWLiF23rPkQvN0vt+8QtXgnIWnFJLNherYW1s
rbzCIRJ417KiM+nU/80APrLwT2+xm9vU1E9bsvMRe1ODxTdpfYh27TXrwivuc7d1Ih+WqaOtUJuz
QU5wZG51u/kpu6UfknSjmbNlREbZ6opXPu7Ho30RgD5ux08/S1WSpUv/+7iK3tGfdv3zYA8byWbw
sE5WsBg8Nejh9HvtM8wte/pb7sKb3i92k9cFKzoQaxgzAexKbolxFa8j31h//zXk0+7+6redxasl
z5pMPR2yxgcSveu9PlhWlZcFIvPC0LX2zSG5VX80Tr6PAz0wncT/fuWPtPGrlc+CWIV5mJk2pJOi
dUDdGxuO0HTrFC0lexLsI0zHYo9hWtf7Mrf/jdXshfJ21PGIs8NneXyILA/YAKj743MPP+EO2yw6
OABGjdofBcFtMz8pfDV9hVSEFR28Q0W7hfRqWqupXU0n4Q4bvpuY/ulD2TEycC1oMrlFfxt1gEJu
ovuy9kysWRb7+yeWLlz7H12JT/tAKQAIwMqQdr2j+RB1A8lnQOT1T5H3QpcumALVF31p026vnfRL
fYOPXP7TkieogZGJLAl/cF3acfAs8Z17b3DxueMSjH3gAvYfiWlw61aeaVdB7XXu0+RVgeS069h+
uPLwF/LRj1/46ZdUdYI6/qlikW6W3ejpgepUN7WDbJgtr1sXLOLauKtvq316xS/4UrNZOcvjMmFC
OOi0YhUh32fcpMJmsW+VMIhbIDhu1P6U2HnQGJzMM1VQOlfO+6WE/9xpQlQqGOen74xnolccsk3p
rLU7T3Zz7+Hawb3UyvpoyX56n3GfLLpUsYgcCAyQ9gtah+95v+1ib+ELSxykW+EwrCdU+he30exl
NdwPjlo4iWjLz9I6y18V9DxwRboNmcX4x5OX8sEcb3vy8u7anr/w2T9SmE8/0xgi5ErwIt0t78KP
5ZHBFl2g5jfl2E+ocupNVSAYac9r5WFcq7/ql/9st320rj4tK1li1TWnb9+4xf38FwdNglp8CvVg
rd2eay2lARq5zbXNdopaX0Szc1xtWnR0/MDe7hZu7T+h8tDXdxlzwNy+03qXs8W4we4a9Otd6/HK
Q15a8yyCygjDpLnCu53vrBuK8qL1498D3AK7hzSKj+kbXlt2ZtzP+j5JrjSxLy2q/jObHqGAnWRU
wI5Nb5L2bCUQ39P52nY5nc2vXuNZztcJaWY0A69Rk/DKs+V9dF/52V59EH80BIvn79/cpU15ugw/
7Y5pgl2sY664Q2TNoCAXMsgQ4o+qQ8HOMtHnqkJukim9stylfOtjaP5pvdCAro8JAiJ7zwYc1QPk
4ud6n94gEgQy6LFZtbtlk6yBvP9tV/Kq2sg+IysXWXTy9u8f+VI0/CgWP/0GmAYL/Dg2y/hXc8M9
haHyI0Un3F4ChCGqv8qmum8O8Z1+/58t+HELflrQmtA7QsmGlPZgvVvhYz/aLKQr9ogR3B/5RX5I
esQnHP03Tqeu9Pr9svKFLtVHev9p2RhLXyiJ7KCb4aG8707vuH3Kb0a3WC9/rU30cAzwGJa3mCou
tk5lWt/AzV99v/qFw/FRynxavAsRXwlz1LMMMXbG4R5Tgb7VrhyOS3X9x6f99Nfr0aq7qWQb6YG8
wUDQg9Vtnxr/C03/+OfPn+Jq8RbvlCNWV+6yj5LgiwP50YD8tCZU8WjGVJSjct/t4nSnAqIM7YLa
Hr2y2+Ktxih2zeV9I76EL8amM51j9ZystftxXGELCeJmYZid8COT/fRXeUbqr9qYv5AgGF9gocvb
+K64ssUvvfyzyFSmSwR9kZ8KAMXLHpMrd8mFrE06C0lC30PgbPmzuvYjrPzceJu6++gVPzkzc6Q5
+H7nXBqlnltxQUIr0JI+Rb735F4+IKziy5qdrmGJhd7xUZFt/VHbmzeqHT3pbm5zpdDGOQCfpUjY
l77AfDW9Mra4VHp/dLc/ffXFEmK1btlpswdAmP0VO6KT+6g32rr7R3Ham9hL/PrKqbkEHvpopnxa
DuPw1kSqlGNjJ15C4bH4sQ+509fdWzwrHWjnNiLsGyRdvOM+urK3L6VQ4umLf1o2n1tVMGa+bL85
FRqyLYurJHGyQ4wg59a6H7Z9IG3lV/kRpZJbwVXvmvd2G78hxrCW6QDoPm4M4o9uU+ybm8kLt2p0
5ahfKJLP3QLVdtC7Y9KxGbofOdIvHbAfGbhdilOlOFxzZtMvLXP6959eQA9LL0rxUdjlOhC5GM+W
xRT2yKFirv4eInJkpOZenNYayPUOabkUvLbZ0RspX5vhoZMRaQViicaAjgmvmLBZARB32S+jwHBk
QJcHq0OpOySd26VPFdMv5BbuBMBMCoKqS/wLGaQCYvGR8i+cjr1bz5qPHMUqNf2TVEfmjUeEI0X5
Z84QFvkYTVml0bNl2DogXqCH0/zWpI8Nyta6+HwcpSDGUXjpB7wy5Q06BEGav2T1DS5SDkIAfqg3
rqAOtJnR+v/+2H5EgS/iIyYF/3iFFXp4Uj+2lDXvKhT3yhV+ob3cPHQbuQ+KdzF0FtTpXq6sdumD
nWV8RZ9LoopK464RfmGvnQuTB8wFhdQG2RNvOt5iHdjucx3PHkgc617AyJz/BM4ila/U7acH++qB
z6Ks2DWGhjUqh+YkxZNxJ/iGDCevPl5Z4FKZLJ4F3GksC5SoeKWNP7izl62Q1t93q+GX4Knr9/T+
VJXmgbwVHoFNXXmxF+4OUf7nZ1SLMcagsCerDdBePkxbaZs+RBukBDa6j10pMi/bY/D9YpfCnXhW
mOZxjuGAATVhlOdHbQ7XSjQ9zkvij7PmWumpAZEe6lgNJBN9hVnxJmxtJeX3bC620imrasQYlsKt
a95UwKGJTrsc+sr3v+7rmQ2OGWe/Tpc7BPaPRMXUXC/WWpP/ykcnOXpq5pWaI6KYkCNBM6KEgDKG
XasbeVmJ2bqK7RIpNIRpaacVbtbsMLZFpwzit7Qpxxi5AjtMDSfDwRlAVI8lWSxgCP2adq+q8rPg
tZ+8b6of3z/GyXXky3161uMsjmqt9mgC7FC2bPfKq7FSHoablBmgqxRverkzGA6i2b3jV4ea1z+A
LJaQdHCWpxDUPIBEFCqunNvT2fi/zoxhnVPD6mOHK3LI7jLnn3jn9Cjzfv+UX+Ym/OFTgfMpgCcm
rmlTWFFYzE4obbA6dqTj86CtW+tJS0qvaLzvFzr9wa+e4BSQPi1UpPQJu4knaBOoOujLorPhpcYW
waMgj/ft9Pf7db6OpzzRKex8WghNFj0NS84Gw5qb8me9GZ+iO8PLf5o/lufhLbvyRb7ue7LOWSQF
SI5TnsabU4P20OzydezkrukujkW2oQOnoTIabMRVttVTvqJJ8nIt7fh6ds/SZxF0YCKK7h1LN7cK
mg9gpWkKR2/G/XGFMtC78tNEnUm9DuO/9O3O4qnUJFOqnR51dIQbKl1vcadV7Od03lD2CRL3FfEF
Z/KujacurXcWS5EIn8dwZj2FnqNlP6J0t7tGLft6vsbLO4tOqin0GtJbtPgBqcwHlAjsdDV5Mvnh
9zvwtKO/2ulncSNGNBS6Fhswz9+U8bd2V69H0Y3/5RP7jVnP13//nLGT4D02RqebZvDLzbRqbooN
Gutu6tOs2w7bzivd8Qb9fC/eoK05btP6yh330X784snOCTkauuRdqhAR+So/kMgXbU22lzDI0HzU
VgtSeBKKona+QuNTo1+V4+5nR68R9gi9N2/RcakRT2CSO58sChzDTW6U2+9f+tfdCQOW+j+PvTGm
dRWOvPUazLqvO6R9vxHsFe5hr22tO9kd9kNQuNjLXFnwwmc+N3ZGmbkxazjIu/J52WVvitvhM+kb
+yUIH8CoWGtGfPqhC5LX4lpec9pBX73/s5AzU29k0mnJ2gvvstXpayMpvoG38R8GNfMsstQZKk0h
xmiEMxqP4123LjbKC5AgN9tBEF5Vq9ltHG2T/zzSIxAD4/FaO/rSuTx3jTcS5NfqU1qoKagpPpbB
SSUI0ZTtlG7i7TU39dODfPUKz0KLmM2hYNUUydkkOzNyRPm4+n5DfN3oYAeeBZZ0EeQuTUh7MOBI
X9Fyz+4VyWluQuW1mAMkxNPS7Qf0jh2to5H7EKn3lnRHpWI8DeOjvELnIz/0N7Ase8VJ76QuWFQv
+tv+QdwdW5Ik9MEabVJaNivtJH7+8P3vvvjiz+KVGoXRPJ+iLVYHNIOiIPXlNXjfwLz/z1Y4ZwUU
qVJVtXU8NbXew8JVlco+eTMcS3dAKLDtAZM8X6Umf916MP4PZ+ex3DjSbOEnQgS82cISIGhFUWaD
kNQSfMEVTOHp72HHv9BgROHGbCd6CBGsyqrMPHk+YzkiUDRjkevViN8Bc6zO8KwdkMqdqU/c3J9P
yTV6oHuISeu3amVf3jmulpNLoGsCLsRnt1pHEwjEBJQGopnP1TrobQH9sGaX80mwXp0FGBrdLAew
pJ4StJnrHW8jqJl/Vn6hO8FsOYeURalMZA6R/UYlw1aHRfFQAibpEeTNNSqFRig+wIJTHAOczq58
BBwBbdJNu1Ivuvf8RdyBp7vMN7CMDVGxGr+KhyGICmtYa63crn4/vcDl/SXmGfxJOT6cD9Mhehv8
ES52R/VxPMfBCCd+D26tmOHNZkt9//2F3rlWa4swE8EknNfB+giHHq4uQN6gW1/5sA2C09F/KVZi
mS/DDcwREq7GK0Pa/l5sE9n8/U+/97IW4UBnSgsDRXxuBN87OnTmwAFtCxCY/fvn3zuplzMMNW/U
Rj3p8KAAT2pPLvopRvUmNE7gxIZCwHnEKQ/cJVpTut4J+cuBhg5km5TlBh/Cmt7uplMjNTZs2IC6
ShNYJ9gz2vkCZj731SVRLqQ//f497yzpvyWzb3mIAMQ3WKl4j1A3PWLD7JrV/P9njTCgl7ff7ttn
c7oillOEVxjv2TU7VlcJ7UmY9M5v+WEtjb8XR5cTA0VrALcDDF6Y+LKD+fat9jz5eSDWgOCgfAx2
WrJtDjg/9RhonJXVdyeWqotAADOSued5vDXqo+9SPYL4tunfYZT+336URSRgEVxU+RH3G81AiY1X
LMzryO+9tvLx95LPpVq/g5/jpObs1lBlrQmLxWGEv6UJ/Tk82M4RvMXdXrB7uhIDfhYKYCEsggDM
axtQIHD0aNxOeFd2IwbwMzP2k1NUoiOPKmgIaeLK034siOBhi8jAKNEG+PGjQ430D5KylYvTnY2y
FNTr/NS1AhchOqudSdmVAxhLuSoKkF4rmvq/go0fDoClpr4qh9YYcw3HS1BDr6Jgxi0N6IUctS00
NIFyInZ9gL0mQMq1xWPaRXVTO4HADMr+q77tHJiL+Wv6tZ+buaiP3V7Et92LLpM+GtmtawAdGXH5
QPRyFCajS73tQ7RkLBS2XHA59upm3PQbzsb9z5ahnFJeft8Fd0L8UoefRopOhREZZMsA0bAwYT0O
cHnGnvj98+9s4qWOHkCnLm24CiUYUwq5PUxSTO4YnX//8J99WfD6FiGirwaKAwSfPhevaZjQ7RR5
2uvQXCPRBm+jgFSnB8/aW3ncnVW/lMEzTgVWkpuQEmHOZ3b0U5bVZiv4cwKWtp3iepnrNo8ZKqu4
Jmud2nuBRBH/uUY4qvJ5d+uaNuP7G4jrIyD2qtv4GfgXMEjY9O1T9Ir0/vcv+fO8I97pYmtTTouk
Ch6pYRbO0D5OhlmdNRc2RHa7Hd3JrC9oiqKypR6nr/hlekuB7rYwL3L8/fk/V+w1Yyk4n2KAbmPY
QoWTy1/7a7+PA2mPVqWtOFWYBai4fqgQlJEzbxf/8Va4lJqrHWqH2q2OchO0Kdsq0Nz8VG9TtCip
xb3wW3qi3v/Q3/erNrcT5ocQtNSQiwCi6fWA4Cm418HFXX5HL42XndOd8j6FkV+FyabyITdE78eL
rWz//5jMuv2KPz17cV0wulGa5RQnOSa0NgJ8j3t/Bje4MOfKSphTwj6pYf/tJr9UlgswkTWEAret
RAIFyRkeouJlMq7i0+8r5c5hsdSM100faV2HhRKNgNyAVwJXjzNm7tha4/RedF6KxuExBYe0VsEP
ZcuPsy8+8rlZetFRerrdTlFBgkKdQT2OWTvsiyC7/VjeK0Hq0K/sxjsX1qWOHCy6ZgDSSoYbfDaY
MEvdVd2wchTeq1IsdeJlpGSyouDrgUIGs3efXHjRRU4k+5JhU8Md9MeoOarNdST2jGm62mnOOoOd
/FMF4iXwMaQEGsOftKCPALYc4Rc9wGY1GFDvQDalhINiprI/eSPYkNxGRA9RK7d1C8Ay+FLDyiq7
c8L8/XbfjtBKJSnyH9yz5gONHyV6vtnBpi7A1Fy28ivcu2QvdeZqzY2SAJvJkL8mF2lDUQSbkBab
xQ73Auv35Xzvkr0UnFed2mtdT3HJ7rVTL8kfQvIool2vbEoD7qxfspHDfR7c20Z46QBShgstmFXg
G2OsWakOtbF2rP69ffwQJJYa857oCtxJcTXm863CMErFw+X60vTnhh1UeLhyCRhIT/JBxIRXmsFq
zWvZ7FZ7tfYkCBgS2GDNnU2Km1ENxc6EhJTfZIdS/qyzwoVVXwYOMoi0sBI0QIyueDOBaI176g0g
CbxUgNSR2ga+VmHFAPyJnzxmWAWAduRil2mom42pKckBSXctMN59bGPawREx5KrTkJdff/897uTt
f+cCvq2ropsNpa7ROeat9kENPoeABICwrdwl7mxsaVm/lcEMEqIWcVj54OlLFK9s6jv3ub/ylG9/
NZwE46aM8dPN5QGFeFDIgOoy41WLqjvnx1IDPqsAnxEZ6eaY+Upkl49DIAWCgxs7PNHXrgB3Dsil
vLufQP/RBhQJBxeeJ2Zu1r6wKf3MjVxU64xjsbLl7tznlqJuFdAyoYUjfzhLGFIpXrQ2McF5+H39
3OsKLpXbRhV3PFYRFhDSv4MA10i41OEaVW5aH6qkLcrnDlZ8uyFX6JYDem29/LKquroTFpeSblFv
aSJXCUqfILxYuMXJV9AhwhRz/LfGhGGl3uwkDmTFxou2kkzcq+csBdpVDld2XcGqLvzBjbzOA3zz
km5LR7cVT3dhxaN/sFD7j+tkKcxmjEdVhWCLjsF00IN8B0mRfOTOwNFaoFgc2fn3n/LOZv17P/i2
qZK2GrJSx6KXC1hPQzKVKZffP/le0P+rOPj20RPtqKTHCPpC3+9yqUMlNYH+JTpoEtzElMmROs2q
oseJV51mRgs5kmyFw2RJ2SFFpWEtSyD+fa38NXc23t+c4NtfE8FzFe7SyKeoPTrdud+Vu09AfTD3
pG+GXbJy3b63NG9P//aUPGnqqhPxs7VCHvIi8DZT5QwNmHtg5IL17JNuWtmE9zLEv5vz27NGGcbV
aM/fnAjkAEMqAXQ/ZgiQLka0lJWH/CwP0YylJBtoG8HQbgo74otO590eEjv5Dqg0G4pDD9NC7RZj
9F78UHjZI2h+fmKYDCmFsfIX3GvcLAXZUABB6HD7mtBsYC4NBGIIDjCNaq3FZOPnvOFvtvbtPTI9
G/gWdNkwB0ilxNG9Af6rcwWM+dCgT1ZOxXtFrKXgup3hmKtNeJPcpjOjvz8ZZmoCjLPBe4TZ+WFN
N3Xv+9ySim/fZ+bmwpBEBGfaOdBt1HATSP302J7WZDp3spO/IfLbA5QoAnJEwwPUoDNxOz5NuzVh
+L2PXtwd6AAOTlbhoyXtUZKvQ+RKOSbKD3WyUq++s0H//jrf/vZG0nqNm/AAJnj9OYKnigFFVoMJ
NkuNVs7ee3n+33LHt4dMM8k45Fd4+aUDY72+eksKS0eNNICff872AhKMDnZDMZC28J1ovkTDhhty
Cl/5tW7dvVrHUicNhqs0jwL+BqCXYCsEbI9WhJA9avC7y82Rv+p2xV3BKrezyevps842KhwFyp3u
Dmi3I/epd1wI86k/KwFYvLPNFkVcFqVgU4z4g+aHwea21V500pMneIpiYp7CWXnKvcV/u9x9e/Vt
ooKJOSJlouxJqfyWbXkgbSj8BGf1tdGZKfebNKmQ39kZ+peJGFT6hnFbbbrwb2Q003xNK/nzGIJm
LGXTHNG0WDRQI1BG8djHrZu+pKAJGpq6GRQ3lUB1kHapBOIJOPP+kF3h7lcKPk+RSuxKHhOY24gk
K2vyzsZaKqX7ukqMqMEfwzFi9RTjTiJszjXMdcKKM1mZebpzQ+cXkQfZKiAZCUJcrW3mGe0u5dwk
qPWsHAV37rRLDXE/57D7rvEdSI9pJAHkcLjjJspaB+3ODYFfxB6gg8ASvB00GHz26nA2h620HyxM
OTuQuaD88fsSvbNC+dtN7NsK5QwoR0sdjxnc/g3O0uZtPIEP1xpa9+7mS1kwtKODDEInugAw5DrG
D8wqDnmg2tpz+TY8ic8a7GZg7xTvBKsAzBEQHzuGw8pac+jeGrht/29fLxXqgvTD7etBFpJPPmzZ
jaS062ylPXMngP9LFAw4HViqt6+Hifxmj+uApaP1vLJN7l1a+UX86OYY7EQO13w9R3Awxytx9QdY
vzv6aPb2HADRd2EoYSqnYvP7evjZUEEDaeKfb6yfk7mqbvmyONo6AsNG2FScWWD6NDMn9GjETZvZ
KqhpXn4EObbds5Un/yywxpNv7/jbbwUWKp9WIp48fWDermhtsF9UdIud2JMPhctZ2RWuGPimxi6/
5LC5wtXLWbum/DzJg6cvooWRxgbL4VyBdlX8CupeMLuyFSFAPsSbyGYvucd2/Q7iUhvDO+TMnebW
hAv2LtuqbrXpgTkyk8+V3+B2CP27LKQv5bRxYsiJKCFyjRaxiTts51PnguLmdcGa6cvd33kRX1pB
BsZRgXav3BvPBFSl1BpCbMVrZDcW7JLDyFUc2cWQsQL108p2+Tlm6ksRrUjmjs9AMQr1VPziKER7
OoPVMNCvv7+5n7e7btyC6bclxFDxTyoVL844JBjG7MI1qeOdC4xuLAJJPsIHNpORsJFQfEMRHDvj
iX5ILupldTgcm136iCXqpF51rEKx3RSpVQTKixiylVd3J8HSlxparYFL8F9BcAuPgze4BQNbgekD
sIvf0tGaPnVg5NYK8nfqC7qxCDysm5ukVdA5GSCiBWfSqqG6/8MfAWoGCBl1rg84ZXdPYzAG6mpd
9ufsX1+KbCeN4yN2W5L0ubw2GOPAdfRDtYEY9qnDb3N3daz29jV+2GBLUe1QS8LcTFA89GcOJimm
5k04WcmuQZhbyb3vfZlFPOl1NghzStGL1ct+o4tgBnZ5064c23fyUH2phNUbFW58AtZj/AaPKM4Z
LHi4xdajsKbauBeO9UWAAO2FJX3f8CEY02e0X7PL+CVfIeUBpiBNMXqNWULhyAJQWm1AnZlNdqvM
nJ9v5/pSEpvL2f/0UDOSgKB1Z+1QeoZDYESQu1rmtHazsq3uRIylArYTpqyY5R5CJRTDZ74DYn6v
9wKwk2tmCj/fsIBg+mdM0jKtjZl4a51HLky7W85mCfxtS0h5OGK1sIXMVrLJu4timdQAJjRTDeFP
Gx+m1I7aN6DtLA0G+H38wj1z03O65m3688UHJbl/fis5MpRCjiFgJaktYdK09mn5pzfcSXOnrrD/
UzhfaljlUtAVPgLBOxIS4U3N6tIqpgxeQO2Y9GZdGoP5+4PuxbulfnVIxCgW6n4OEysbocfNMxBO
novI7qElLG1Yf9sSjDyrxqyIL8/2MLyQNrGltd127zhe6lk1Xe8KLRvmcIiCsdoCPGgS+LoQh8eg
IEx/wW+e4SUfpJNfRj77QNjv48+yCOuSX1k+f9uRP0TFpeY1olppwJcfdrXtBXOCplBn9ji/8JqT
SGE2OXMEBzZ93vf1PqevrIlwaZAtoXougUxtKmsomsdxIpbMY3IT/OWaaees2EhwZjam2Gn7ximl
xiqjDSodMG8tkJJ5KsyGhXIr1rVTZm8jOlFEhEUgD0T5pdP+sN79jz/xIp6lvJQ2U443zG2jQPwi
F6grAs1ibrFvN8KpupDcfMgeV552Z9cvbcxTYyQCGcD+6K14w8MMdXTQ93Xjm3kW3OuSN9R6YfEN
V2tzZbP87Bqk6dri8lMJkS4AQAWbZEx/i5euQyWJkIMYw6aweOxUzGjER1mBsdZ8IZnigcVrqiR3
ipSEqjYfmuYCWxKACrAFYEisqk4sQa2QAPk8WTDY7Jldy5U5CAREhMnUEkfu94yqK3vwr/bsp+W3
CJS6ltNZk0YwgCIKuwm0U2bZnZVNnmmoRFx0jL50HfYlSjS9yDwx+ZNz+7pq/8Ac3IyLjzl/6yvB
Y/GnXjwRAQUtf5Q5s5U3NHviskMPd3B4RhsPUe7lqOqncLJQsnFbYper8PbuoJyKCrsRnlQ0cniF
HOTKq2vO5HiwRT/hcmIBZ2uLCWeW5Hlqi93AeYXhdABlMHwcHHEMiewwpWBpraNihHesVlqkd6RJ
MML4Z7jlUq3JqQIzZB61AMHmzsKG2CjYXhs/gWCNW2lq3onq2iKqZwCT940is1CHEl2GEbUZA4MR
VxjNZhdjePl9c9wZVtWXauQUC6oYFfhiD/a4AzfFcPOv1oN4U9mIHs7ezkR/cBZ0q/eyUHseBAdE
K0UzRasaa1MMcxQv3TN3Qx91myGx+g7FTPhoDHsKxxB9ZUHeOxSWIuZeEGSwIbChEJBz8g4r9q18
mB3+ZkWUP2sWpRiEx5CJJWT2WqJxZ95LX0qYlUilfDxlPErCNYTy3Ume0VzArJ96SJ9q3Y7rwyxc
xvqj71z+1EQW081Jf5aFyexo9SRiNhGjXx99NNsSulZ86gLYypiVFHaJop+yyxJ1JWO/l5IsJdGZ
iHloTsIVUehAB59dI8M7gTshbBYEp4tfDEztQyndvvDNWknkzgpdCqRBTa6nnMcj4cd3LtzYVzfd
cS09vZflLZXQGSNdTm76/gGTCR6yb3Gv1HjD/vAuX1Amhwk+HCS3bKtcjBP5Gs5tYc1HAdbjXrVd
63LdKdjr6iKQM1UyqqK7bfaTGmQvYA152U7wBTsPhm1xKHeofHDwfiv/yPhTft+TivjX7PSH+Psv
HbUuQ9YBVm6YlNlF5o0Tz55rLn8nQ38CJJdqUIUkginkUBXN8CgQ+mdJOKdKHLRpZ7cd2VVNbIuI
guTEoqOeulV7GqqHTAFHj+RWg7YD0IlAtBt2PE3HCN7OgL7/SaI+oDHbt0q50St057Ma9J8Mxssi
DLjzDhegFsmmEVllAwxl2m7niKIKMzpxETsjHD6LxJEizMjy9MwJBjNbQ4X9SOWigWg3k2yDH2Dq
ok/KsOib3Wg8NJiSlHgfmjaHEj3BzNtBiBw66RYnvuHIs2k0ur1evfWpzyuDJeDrKvpLlsmQ5IA5
wZtR/15WoMAUxQszaotoX3FnbPSps/JZbGwcNzl16+mJL12OoqZe6W1mFTFsEfIhNUV2TOSiNCWh
3sclKLo6G6FzSsfanWnu0H4KcFnSWx+4rEBW1NcoLrbgdj4NWWEbOXkEf9erZfklMQpr6sr3ZBoP
dEp8wfD6Gr6nlPAbSg0TkwJil4V12sJIScYuZGJG4KAkpwTM+gqodAn4YzKD5wCLK/Elz71SDLL4
T9X1tgwHIF6XzSTTEX2JqQ2YcZUHjHL0NU9Pzai+drq0N1oj81qtV0tHK9XsYyjF5r2vmhK2LA0I
EcSY8AbhpgWoEzcROwZd0ediED3KptNMvEVmDq2GfzmIqsPkwVQkBC9MyDvEgMU11z4nahs/KxV5
yspXWtAhVHLFEybFroZc3xQyexU6VmwqSemekwSe1IZMvuaq8eaxg7+kk9GHKDmM/WOrHhIg6QGY
hhs1o7CTHDZgCeBGr5HkmLRWHhmOFHu5YGVRwEgJREQJxKJu9OjQ+G0CYOspbxhmtP5EsimmRwlz
uMk2i/0y29A6mNpDh6twkkeW1Nd2BLunyYRnXjKaPLXhTYulmyAOq3bJeRN8qmkayj0I91Yvn2As
XsgbJKIwgNO58zCFSQdJC3DLrYUCtuaA5CtZUX7l5x0YG+UIlWTL261gRhzbFnyzi2AaUqKPAiu0
oz4nZwPARoZJjqrej/lDjXWrPTMeiLEGFM8HRe/Dqv0sm88Je05uARUR3+oJi0Qazh1NPD2Xn9Cu
w2iVhpSEm+xUziD34xPYfPYWsnQrwR4X6guRj3N0qUax8jXCH2A2cihaYdeKrdOA8uUzGj/1gu7G
KuqJ8zkX9iUmwqbxdc6rLb4GG9Gb5GDc012jZrYGg24ZH8NrwghGKTJ8SsQHiclnMG2lix6N3aYE
CpdLbE6aiq2SoSiBzVuXBMAmAiMrLA0ZDawWXk+ZWVe8JRdPUpPYE8suMCkdGX7zBGjaRnOrZj/M
c2PpoKNrklMOpTMBUd+3bjnNT0ODyW6g3gaDw13UnOJ9/1IwFS+1PAwjGLoc/KSSAaXyFFYaQMNw
MRpZ1OGwVJQidZGeYdoSIJ3xMgmZ22qzXSmSVWkdfiS+8YXGJqLD34ak4PpShYQjMfxLd5xmD6iq
8LCMdkCNsm+fI4MKOYVEASVANLwsVQy34btqIyVw7zDU+qWp5WMtsigs44dxPPTNJ81aE+Rhyry8
uej41dUU1SJqQ7CP3VGqlaX1vNVJW5XbpDqJbNLvZ1i46mkTcknhlyj2x3xeWm1qXCLAhe0Bp6HE
qQ8i7cAL4PIAL3j0mmKHypMROz0121BDZDvwKF1rx4HCwxQjP0lx4gF+L14xXqwbDyCu8MM7WPOK
yUGu8VoYHs82II8o1MxUixaW8I7/s5n9jFo1gCS6Cba6ACkjGgKSOcCRX033I/hFVcjPZlyeK+GY
wvOKOBQJTNy4urCl0Ymbv5ISs23kQyjhewFmiAaz2ryPH4c22XBZ4atJ8UizBoa0eSV6XRkkaHQ0
XenpQ6K5EsbXFAME4En1OpxXvSTC7D63ur6drBwOvLAoVXCkKYiCNyvHbSxdEMlTBpwSg2XRq4JW
QqxsDeRXMhnh3aDVlqJsEn6mFqlqPCGmdNcQLX0XHtrUnRQnKjAkp1rirT0LvWXpSZrmYYoKBtqT
ZglqamLxOHEnW1wFBUqKAZ74OCqiPWsUDHqgFLVdB0CRHiOIzn75VcwwRcG8xLkGyyIHPcGnam7R
Coy6jIwvctcfJgo0BIgUKH0whxQhUHK5CLsykOwGpxeCWnK4xGkk9IzhakPxXN2wkjGlsJPBW3tL
830HO9ocadGI4cUdmX0pRy4pf0o8RvRlm1X7jH8sZ86sUAmggaY6QocWS/sI6yhP6cJYtuMEA3VN
f1KqfT04HSy7ZBQCAEYtgcWiD/NpgMAno2fMMJKoBTmPOICy6JrTp6ALyI+MIR6RyVUxs92JvUXZ
BGC13fOvevZHA9mDIo1x089eR5DACGqFOAXBC0SzoGEIfmVIlii6guAY7aWNH5UqkG6hwlSHXUW2
6EbF5V5lTguzbVSoZbPSrLpGnHvhpodyvlRIWuTeHiJfxDBY7xG6MUD+RI3veY636D/K2Bxz8gb6
lquLRmiozQ63PHB7R1TyNYE6fVMiDmXsXDPFj/GL1jF/kJGFFnVKwwy4I9K2aEehPWfJzewY8xRk
cO1wYr7DEcPyg6qjbiQkTqaqb/pr0jopmbFoM0tSxU3cFVtYUQXD7eWjoquPuduDENrMQGlU7oBA
X+O3QOWGTlMAwwtLaHqbsH2BLv3QaMeWWgYNioTa4tR4rB+I1bRNqKAOoIKkLUvNoaGhyD1EUrHt
xDcApAmLMNZOh6OUckeMnFgNDELhMnnpNdSUuEDlgD9tYDE5jYIpT1amZ7txaiSEJ6KC0Vm1217U
KsuYGW5WwkaMn3sNJaNe1nCp4jtc9nApS0TNZeVUvs8DDvxMk+ysdCFehhmyUXlyrLpM7uHC1Nn9
LJk9qv8oWvI7rcb+zX0cApqM6etqDmSmuyJBWimqXtKMh2l8Rr/YbOTO4uEd2JajLYLByCrZSpTQ
KBTosgnbGnMDPDG8OHCwpepDPXYuJhLBjwRNFrUAgyuBT+aTZxJpHhe98SgZoNpmzkZgaCdQTj0j
FgE+vS1mDAJFRDb1U9t6ShkFtaF/MSmW7CHjjiXxo5p/EzLwq1L81MrQeGI94o2hMv9I0XaaPf0B
QnJF0U1D20Lw3eAWMrevjE2e0cIfabiWxqvIX+l8lRmudU5dnGbwVgTqMoA74O8e+Qk8K3EVsEQ1
O4+i9DlgMMriAUKB71sPVVp5aNJ6Vw2GaEqE89UaK5ZrN9rgipXHl9mHrDVOYlBY6N7aitUMeDzg
rC1RnbFQMxNj5xM4U/G2IeUYjmoHmCChiZ+wKRhguG1iCvY8VMJOpSzZSPzwUuEM32Bo0fCq9k2Y
M4dkxuc0gbFaZdagXjMV13dI9lFnT49AuwPKKZTveYbEZCgBDRxhlTI0dldAvsX6ALdZv4m4LRGy
TVJHHjCjV9j3bWWZ89iIK85A0i/JgKVyDEafAqi9pr/yTMMlDctOBYUd0RIqiYrscThvJaiLuzac
s9fUeOEVhIq9lhuJmWPDkwFQTyAKcqdGkalTOodrEEqGCf40aHdvu3kC3hmjWGZq9Ek4UX3TRtKh
1tpQQdMtrsvtPBmw60Iy0EZuEWd2JRC8vprfyLRCo3xm4RSXbjqnlsKeeFl9rSekaQLZlgI2FCqu
mfKZdS8Jbki0rIFTxySA0yiKM/fdQUypxUtuIr536PXqEnnghHMN15F2fAQTNSzl4jjRGJMGOj4J
oKR9jyeIHYPbe8FwaZOeurZ6YZKxqbr8SpLxKqI+M4nHpg8nknyCewFmKIhxYIsNLMK5iP5NycGX
xozqSwyiqIAV+EDBEsFeyJ283iPCVpUjdtscTWjBZYZXFg8G0gHcNW57V64DaogbgYD5htO/GbFK
QBC/aH3jNynCbqPYjIMyVHgb+YvK7D7D5JAsfIpF/6yMf7AIbeRjiB9WVJZOm2R2lE921HyoGnDj
0mc1OLPWhAwXuW5MQ0HiTY5+qjpnCqBSk0dJP5WpXWpwJEepu4J/w4RaqkReJCU7GpEAphOX+wzj
JI3KEOPQQh0rW1Sf56QImF49NinUA125EXmr5GFojSGaQrE1I9BwT5Q+sthGbKX5q6zhJVkpxjAy
vLl+U6eOnF4ijKWS50SydThf8Fyo85vyHQ3GVrFiWIaTl1F6VnQft4R58vIOlQwhSEfAk7ok0AxX
aXBSI03ZKlN/nEd9F8NpAvNGfEdsDu1eSnGlhWHqoFoDbKBoDs9U3Inon2kGEwt0M+k5Yl4GWEOL
Oeu0jB0x28vNm4rxJX3IAJREaje4vLrLUbmFCSY4bTR3Gy1Qqz2iZ4sTZshCCb50/EmEseSE/VNT
W+dBegLjUdZtQ3+N4UXTgowt+gp6kNEbe0wgTGhu/sOl6GrzdcJIX1dYFEUnUEYEv8aGavaR5CrR
TjcAKLKQ6dS48VHO7rU9lUrEom1B4XY7G3sdt2A5bxwBRkooCPdtbgt5D3IRQjZu2V0Z+zEyLsnI
nRjZgphjW/PoqZ0ZQdGX2jWLd3CI8zqKjGKiAUcT1xDgmZneCgkpIFGNE9PPCDTWtGBuM1SIcZWZ
tt4Qe61SwAnysZVhTuOVgqMVEb5Eu82K2K4yCXfj1Fb56TBWmq/E6LfL0h8+hotT2W5wtB+5UXa5
wo3gsDg9R5jfaEnhM96R1KAqvzSEnokg7XAElEujzBehrDR1zDujk+P3zasm+wPE9RV76+qjjKkP
YqK/REH6QQQoTNy+88EpmEk+QXowm0q9lp0vJnvKPYPu7XEjeG86puvhwoa3r1Mb/Fvd2AkFbkbR
1sBRO1QYUsvqCnWySkn/3KwhkS1rWn9KqnF8URp+epGjpkOpUu/lgOMqVxonLyPUQX2isZIkd1XQ
oSOKzFfErHRWfenYazFpYcg+ykHRTsEYp55oAB2hzsdZEDExlbuUDT4R2j+zqqY7XIEvBh+TDaQm
FqyOLlSqz005fsUxEjf0MM0oSjSPJuRc65ifinTjzDNDNSc1QfbCItB/uVMlMqsDjhrfy+ZZ/64X
Q+LFkfDF6YJT9dEfNp7zZj93Vv0qNR/oEfYY/UDO09tSYRUfKpy5sqF1WH+7wGl0Wz1xIjg4sHGD
t5vu3ZotOjIyeVenGPBzNA60LFsYTUYcYXJp9Val+OtNWbjInVnUViLfxhN87Fi5ctIi0AVX6WIr
al1A5VBiYOUz/ClxESSQ/NqU3wqo2NUNYPA+eAOGcSwrWEN+qe/CQb5KLxxzAfcWPKG3BdWuO7dI
H/ps1yudhc6xcqQ4rJXYRrECk6zwxU4SL6/2Lf5rga83odpmdsWuz3wC683BIpnXwPHSOEiZpwKe
DVEx0ZwGHDdkwXHA4aJTPapwY4rOQyM6fWkO+UequhFU54Iv7yQoEasZNoXvWpabRYSW57XB1Fq3
yaRtWdZ+pnqAwGPUdaTvSW+LqR9ln1zyFs2XmH4M+ezXgtvCxqm2kfoRlAnjFibBJki+XeMY9aHS
ZoRTyNli1MDyABe5ua7cTH8zhmxfKPAUVvHPsD0UgA5qcIZlYk0Zlkbu5w9SHSMDPTeZg7OEZbZI
4B2VJTuoib2mS0JZD9WDUodwzNThQAPZTG0bH9zQIMt2Yu1aojLxfySdx3LjSBZFvwgRMAm3JQxB
UnSiJEq1QcjCe4+vn8OeVU9MV3WVSCDzvWvLczfulJVG+AyqnrytxmAPP7TpnjFBwu8u03OAqdJ+
Lexdrb/HCgbEfHo2xLdJQG8KwERJ/cRhVr6Llk5MyfBE81SUbiz/dCpxv+WXjX6u+KvHiw77r+Et
rzwSMhUdgOOoFh/gTH18Dutdo9/K7NjqTxVJoUjAC5JCETfJkselt7Q7Rd0xEKzVTxl6Ob3leeGa
gHa9RxzqRgWrSuf+YUMkET4eDTf+40oKqWicxWvZCY5Zf5AAWuhuHo6MIzUus29mPLepA4Uss3tR
bawvLpXurfrVGz9qXnJjJ8gfpeeeWp0eZweRxr1mj+ewqK40v260mg+Tonr52Q63FH/G1is/i1ld
y5uI36L5TNawtL62GpNNnDhpUp7qnj2epdqIC6RMw9aQ+eHWY3gvpRXLNI1J+k4QspbVIDeH3M63
ZpnyxpOtZ7tKfJH2ggzpkuTwp6Kp3gxuyZwhTI1ZZvM3vbpEy6YqrmHPI380WGdKwTeAJFAWxD/T
V7o4kXVZspu9rox9R5j1sT0jV9uY5tNSXUrttQlPOgNtBQuW+1rojmpQ5IcEn/WgAR5mPrhVWu66
54pzkHDmTuWRZa+51aVvGv+GdV9IYLzb5l+XBRPGX/NToyJH5tLENjj/4+cy4+0k0+mofJciANzc
5NVeT3zSS6ggsU1/+OUtk2yvFwEM6MQEsl4S87Uuf4f802i6K3g7KgSte6p7R2R8d+/8Xcv0Y9ba
TdNCGZrPiEVtvr7OloMYLKKurnPxsSSnlWiN6L0ro02hXdNwW7KPRxvTfhWzC+xmn9IWHEzbauUO
dZZjclKNLGKAQDn9J+ZdaQ4GsqMsPoyMspwjhtN2PO9PKff+YLDOK5wpq+QCDTFStOWOCYhlOeF9
pHyIZyGccVRvSGYH9bIxstl+yF0XfYrqe8rfu9YReIpIb7HPZVU6RPQaYCXKoavAUYwzIoaxpNRo
a6YXdqdS5do08o2pvVmMFaFTrY6MIra7NoQwFlwef5l+0apLkTtGtI20H93OXd14ySInT3dxux1E
AMnBNTyazkSdQ/1KbnCak/clHZfy1tFBXp+G9BJ3d70EwD100uSNeAbS/N9s7zT5j4mukSLHYEpR
mWPiQ7ZiYctcaUaD4zQNrRibkmee6UVmHtnErbWbQnHrqwj+hJ+PhBPqbPVN9zNVAW9KHbtpu7XS
oG0ZXl46mje76Dc0Dka4XxHBxq6Zb8efJmVUI/oIm77uxW8z/cWzq3ZnfMPMgh0Lnvpig7g/adRH
W6wogEsy73LCFbg1QEmkdNdEuZu3b5lBi3wB4XFIB4ZGcyd1n6tlOkayLwgK7CpHNoMSiTNNGyrX
6dY8ZbMn1Lf1V0vuKlX0EsvvPcQmz7lslI5c8O3TH+VGpWtyYhVHpCSS/tMBt74swgLb3hSPMhvO
0ZxC4d6XMEzS4gQjMP/MwusPpJEvChIg4MUXbiAzJPpNDVTjO5vf20vFxRIHCYEnjGnhr5HfJ5TA
QFk5R61wtD500eiMBuM5sCP4x2bqdgtqSd38iLRjJ4iayfwp5kOaX9XpwJOQN2CEjoYdr3Ht7iT3
SDsBe11V3BPAB/Myzi6xSRp7pPImwXcLkGSpMdxxBhJDjGFuzOa3Ck8TsdL2TnwY4DkxY3OwWOeK
Xq1hY1jkDrxNUuWie9ysy88DD/xA9mvKT/J8nZEUsfrX1XbpvDr15cmpJDfsvK7fEVstJ/+scZel
pTtPMGHycNXGcLOa1jaKyJnvruXMG8b6qdNsgErvnNbP0ei1ddBM+/a1oQSUhPk/ds8QKaS4R6gV
LS+8DQjKP8y/IXNjxalkEuoD1d7g8rGmYNz38AeDp3JH/2rpXvktBMn9pPBFofCG6J/Vv8/KVbxo
xBCo47V715Ztxd9I89ZlBap8LiMlYAahscxhiw+Tf6smOxqSLcIT9NLccSWDy7At8Dlsswdkx9F7
jvRPJeGk9PriAFhvq79x5ObdV5JvQVppFrfmV0U6dK2bzUEob1n4jD+RmU77kYqfevgE5KVqe5P+
Uxmpb1lp8ZDVD02DVm0LkPf8FM7NrjWO8NibfHkS3LrSAArr1xr44EzF7OdAAoB1lf+q6plVIjcC
EVWbZj7oFdf0zN66M7PvRvnR9OcH/k+CEiebWlz+A5Yej5zYpE9JHBAdYzt6FcAPoOKSAYbi9ctI
dzIN1vJrzlc+8ZtXDNLZDbx5A9dqhjf5Bm/S0WltzNtmftXzW8ozFdekcJPxOj2LXV+fam1rLm44
+6AlCMIoAyC9ukDdyC7D20Uw0LaVd43i87yZ87+BayF66nXPDJ0h2oZ16VIJW023NSby4GA3N6Di
6XuIGqd6F+LG1y53bk7Et7EdWx+oesLy8LUahzSk1oBqZlL+GoYaqeFbW9506JnkrZN+19ZReXDM
Bd7j8CgiEA8dm2NHhaPVnq1U7lD8kPZgRl56Wdu7JsBXFG5CovffCVmTsoApul68Eb2UxPW/bQUS
ADqv2y/qa239kOvbNAtyxbGZXanIsYjl6reWxRnt56y+nELUzUtFkA1bXk2j8EG4Jfr5gJNyX7bf
4s+lZ1Mv4KZUZ4wD3TwpyPzUY98Etvo98X+uu9Hc1dmmlO5h/Vp/lmq4D9NXmJPH0mMPiPRb8rG6
9+4ogPTbWXO0/NoaB2XkMlewLb/a4X2OEYVUDl8Cs5rCoL3qbgolxkncMTkbMOTjRh4fYe+Jm1Vo
u/mnvTJR1S9iLg6zwdIm/IlnK8OGupFeDMwOxa/QlI9KwXubg+XNEBm4q1pV4+Y4LKXbG/XR/P/1
TmNDRQPUMk1OTEtTVX0K+g9wrhhXs1HfJQCIjaQPDw67KpyuhbXnGrJAnvUiAyWirSbqXlqt2XdL
vFPLyjGGOmjr8E9O63/2aH1JarJtoJY3mZE4oguMLPOLSXim5anGyMWyKSNfsM1eEDIhIN1YilvF
P2r8paJGUA+htWUFp2yw1XZKfXjAcLErG39Q9sWPLWlBopFWjWevOje3oYm8YfkbRs1FgdJxcYE5
B4L/sqx5yqoN27lvYofcM3/UvVbxV8svoVr0Ifmbjb0KdTJbw0cpPJbxpnOENR2zhvDifjwsPS9x
ASamYq8BpFaTU/Vsdx+RLvvpRB5ak/mRmV2BAPxseNR3qc/j+FjsAWpnKnLr9jEny+TicwXN7exF
DcdrvR7B1MJ1/FCsW6Kl1yrcpfxqXZeehXQjlLPNuCZIiL/E8ZF7c1r81WbGetL/oul3QmkdgQBs
GPCJoDBdRRwmpIsazQAR7QEOR+1j6IUZ7h/owwLw3V+mKCjH/QISC1kFlaBFV7uEv4Dn2enKYTWA
3FWvzjgF1321ABPt1hU27sgtnAyOZfhivpUEVbeb0PAqDJohLSbbUe521XKqfkw0V5k5XgCXQSnG
8SINe+l57Z+os8BDOZofuhXx6bq5ui3MwK4jtA2/BlEp1Vm9zdquyAi921Fyt8mobeTUGwefhVu0
L8J+Ru1CDjNyAkm9qTz6zMl8R5Nw5+iQMmXIDAjktVhkkEEYRQRJ0cE38gsBr7uv3PwYpsBUdwtJ
RdR1zT8jmsACAu88cpaLgWmt8DJo4nAmqFuLg248F+mbbRyX6ZTBsgL06nvRo7cD3G0eJYBz4+dD
Atr/TjQO7MmNIY8RRSHY8HVczo1y6//snzwxNkPiGeF3PQNgJcltNoYPhZth4TcP8b2qP3OUYPZ0
GP8rVp8SH1JU610Je1c/OtZTMyqMEh8Z0yNjZO6D32nzxg5smqrCc55t8/Jmj0/t6En5WYZbHrID
zfWWZt2X9wbU81dm1wb33NY/VfirW05ms/SjVc5kh89d1k/r7Op83rND5KzhLILB1Snfkom2JKXw
4uSjbo7yl8WvGTJvLn7C6m0gClVkF1ZASEjYIyGOa5W6veD+xDHYKfuo6g6ihQMkkQiKsZB368gm
AXIM1OfzLvfMTkcjf8tW6HTkLAPigLzzBR9vfif6ZhbLoWGOUw3X7p9W5Zw3zjyRlrwlaMMXh9B8
VJwKb2k+Zhme3xHa7/KQU6CosT22Dw3ZSsOw8dhvMpXBAhVJ7lQgfowMKH1sjL7pR/eisJrUTq8F
8+ppz/ZlbN+ae2o7PA+AoIAVSgS5Jf3l5T9SyerCtz9KBk3lvQVmidJALm13KTcRCtnC1cxNHcuu
eklK6HD3Mbt9LIsfhgFOINn6auhbPYOeY7GGKTrbXAeVwoc+bUW/rwc2GpvSDPXQDF9Ycp9MwrLF
6kvQmOtXOKKWKF+mD+mRBNM/Sag02poW295PODTk3cyqVK0k5B0jDVXs456BVVBrLxyOa3TKlo8m
eY9iz5b/yVB0ibgbmb3Vn2bZmw24x0MOAm9D/9B4ISfGq63IX0MhHaKGmyYkIfHNAtuX6ncj5Zh1
YxrdSQ8fP8majzOXXaNEZWg9LToRVwZfDkJ98TuH+yKVtjL8dRzu5IkPKL0NY+PbRbZtTDgciLv1
XKOliyBAEWKPT3XIORG5Bq92XX2n8SkBmY4ip0VEErWB1RbOQjsbC0PcfunSi1ZMiIMmNPnYPXlD
IpPhHeljGfvpWjJDgGsb3FKN4ZnZ5C06epw8AnjQsnOfT5taMY8DjD7ByJKjqdchulExCdcd2Qik
Nszbo9my3mfPcU0iwJjrLRooEBO1DjKDchuLLbzI/ZhdEeYZxKS/W/WnpWx5LlnGgRSl6dhWn7nN
M5EAuDCdWnF1UizVKa2r1LmPj3q8iv5c8AdG+Sf/NTNFxmhdc/ET1sRM31MZeb7CAq6+SNTsxro/
rz0xRyy7zMkhqnCOiiJQ/lRAezv2QUaaZUUOGarCLY27VPOhHGqOwvWzsr+6KHr8lgPPf4oqxohY
E47CZO5OHFU8T3OM8qv44Mq2FOBE09iMSLQLM/vXGUCo+UymzR0cBJsOAjKIgXe5eyrjvw4efmHb
Hf9W0bn/CVXOq34aoNYjdrSGM1G2rPeKkShp38c822sWmqw43av8xSPLPFCLeShm5TaQSTDtS/ES
ZheBljEK3+Ru6tzVVs5DP4Zeqz6mzeojztNtcZDmD1sBv0bo5gz8KMNbYj+r6ujP+b5b4anCaxmB
KGnXPtpXKszhsyIFuuWtduga429beTHsimHuKHdl2tXLXSK9JurIpP1tVF8CiCnpd7qAbtmkLY2T
Jch7RpRq8dxP/Skt1OdcgFVTXxYXe50YxeJbtMgl+kWGdS5gOtfPqeMije0b+c+8c3P7ZczJq2TD
tder7pfKCP+E8lFrq10z8Ib3g865Zn4PPUgJN7AySVYwZNZnGC97evpeomE/q68msuIKC0HS3HUp
unaA2i0LRmJK4zGB3QdOs2SnTCB2M4YWX9fk2K9V/dk0ouSmCQRCTcRMX67VTtjRrTJpvREIR6tv
Nco8Vdd2UoOasVjvq/yAgDhyItlG93/KY5hchFAifCgD2RuF3d4Lmyo9yRr3YhrxApCrthGlGgx2
HDpNambOIDfjNu7FV9SakQ8TimphiY9WiIBEaCPdoQrTfXkOJb/PA6HY+NtcfAeTNr1J3O+hflnG
F9bPNj3YFt6JJnFLFEnll24I16RBYN3oLetURgq9hRPGaaO/RHrWaPdhCcUqY2vTlW4jSDgFYUOm
4DGbe42awKZ6zi3p0CjS5FiS5unkcqi8qLZr9bdBT1ylDBbtU7fgv9Rt3vM0qJ/tzIpfoKaoS7gS
OEvrQdAR31tpjkmQ0Vo3pzau74ahULk9wkSpHmJ2sU8V/TwSvAlMsDDFWkBYlB4zBgeJAVegfYiY
jMo4HndtVzyN0yBgtULYLpJ5Y2vbNDJfJoY5x7SK0AmlTmzaRiheHPF5mzY0yaCmiwvBc+zK9lKo
tmNxikhzfdK6f3Zq7QuCRppxqKg+0t3ZRoeqa/WPLj2ZVbFLogFv3JCA7xdbOTzro59SH2Jjy9Lo
gV+ks2aRBEtSQHlKNQZnhynSVALaGzRuizk64lNKmDqX4nUx9lLrq/a+0rfRfButg6DNFHsAb1tf
91ce68jvabqAzhIrWH0qgUdqaMAUpFmKl84auL9ivtIQzDVfEtKUrP+6ud2Dr7CNVr1TtC81dRMR
280ZelsyDyJ+NnSvI2qic+0EnAmiN+FmGdgs8jVgA7AxSGFptSxvwNGgecgf/IqyrmExXS3ix613
UWPthiX2BxQIg8pi2bzFk9cMQ9Dk2q4RvYB7Y2RK0Rwieub8fWueK+DUwfo2ObcZfvvxM+9tAmu0
j7r9ATgL2/LUR8lJqYJcnZ5W+1dYgN0FG0qr7he98xeDz6GWdlb8pQnaTiQX+xlpUftc6WrHLuVP
2d5S+ei2NfIXuw0/27KheSYNEZGgxpsV4UqV8ZmYysrkQzFgN9x7RQ7UNL4tYeaEjUXbnXD0MEEJ
UUnocMdu2XatSdznXA32z9jWsjfIi+VKSpR4ih7+KhV6VF5qbegolKx7ZMOpTFFBoWsV/wL6IK65
yddCRtLZUaVlRvYBCbbmwgDydnRD4WdpGgyNfYjnGSaP1hhUTBOEfDVHYGO1PjtxV/lAbVUlkJyN
wDfWWKaHdG7ApeJLg6mtAR4ZsvIoQcZpoxKsKBHnofqYFNtPrOyMPPeUJek1fBgUNXCngfF+xbdS
oLoxDEP25KEcfKN+KMROs36QRWo9r0g7q8mw/fIh2kXn7kwx+fJhvDPGzWoVgY3UX2egEmwnKd6k
CpWCdut55RvopbBoGdl62TPGz3H9J5pAZe/UkJO1KG1ixhM8epIbGc+deppNm1mndmm2DlV9o/b8
Ff+6mui/0HjKUCC0DMqlyZRufGZSwwYjGe5c3Ms6e1WsxTgv0NxgCTmr+UO9rWSam49ns74Y8ZvU
glLv5bJ6vHBlQu5kYXzVBg+a9o6mxR8y7GgyCuJYa/5qpPyZM1rvSRRttQSyogGFy2RhO0tv7ejb
obLoryMTppuZcewbEo52PI/lTxZ+xSNwJ6+wtfwiMpiYsIsUP34PSrHIitca/jr4He4I+TKKrRle
Q+WkhX18yXBuaqgQb/q8/iT1OO3T7s3Kt31u/OpFQj/JuNWRi9Hl56OUr7SzMRG4P+YQK25fO1n/
khiqY5APa05Ojho30/qgfyjvCIpGGzLbaH4tL+lzIIZL1RyXGMET6lVLLWD5C9eI28CIUWJ7xNuZ
CxUIPF2biXCpx1Bbwk/IMHtSYOcS5sl3Ll9kJ0i4WlQgMlt3/S8h2a9QOF6F15bTaZ12SXhQrXOn
p07EEZONb2P7DOkEtTwVEKm+XYK8ITq1seU6kqL7o8y1BkMTj9m/UYrPGdO4aA+z9G+YbJ9D+5qI
xpemV6EJolcnvAmaW2aSftWZ9YocOcPYcdLm18iw9KBvVzJAGP+9KhzgTZUr//1RjR1ETAzIvLRV
1j8lbGJFsR4jhVZCcAoNEKgfU2jV5WzlxkPFpGwLOcirz3Uh8WMWTruqjqJ89GG1t+ecnwMXbPZp
mmin+I3dAw6Eh1T+igEBrNptTDD5Hq9GpeWJCxi+LgaWU5COfN3b9Ferq1vUMQQJpYWFFU3oClh7
U+m3sAwUpKgbEdon6TaO/Jp8mAoAO0uCsV4s9rtdY42XWV5wt4xdUhOqCqFd5hDXomf9bAhEMboF
zEHzx/EvbkzrGWVAsxnjcrgMMYg+x/4MrxXFyuLKMj4PG6AqfZKHtHHGWryZyFAweFSGfqlLbZvg
c9m3uJIxrkhlYBX0IEoM3sNi8cKuiChnNYzdR6LTe12T+7us92wdJcQbgdLLJRcg6Eib9Fs1Os5U
INWmsDaNmp5LycsRiAwVAXOaxrpoSjALsoXrMW8DdZSQtM5ggAxi10GKbtGYu8usWU/9vHzOErih
psuta6mohyvTfm4UOsfs+RnENWvv7WNT7tTor7KJZ0+Ui8YgKuopcyrbvKgdrHJ+VsMXVOq5l6X/
Gpo65vvQcmnWzS20rhoB1ugJB5kIfuttzr5Dlq+2ucfTh8LhFlsvvXGfdVBd5VUGNEwfiqB7KiCL
Nf4cl8fmZE94B8K4aZ7MBZIp1HMlMJNY/QxxqxYQp9EKJ1eFoWszXMmjrz2WuwHiPFwbGyTV3E1t
Jj77tfEmtcHQHL7MyRhooekW2ay8yNZPOEgO14LeJMkbEikKDQwEGa1WmyiCJ+mrlSMcKOln1xW/
0RqDkt3rtds1afgmAS/Iw0syA8nGBoKbTs+zIDZnldcHVW8luwWP34ZzyNJNBSNA9CSMIJe/l5h2
PktDV6x9F4l1BLwYVkuGTmY2wZaD9I1zXK84MM1tWf5ppQHB2BNJNCvDQZ5jhbDg72q6GwM+ITB5
IWzuu2zbLUVggOJFw2dFSvoQv+DEQu6OCnHk4+Z4mF6HCWmokEu2ldTVQVTUFXbIFEnQM0aDoINN
TY+fJm39srlCy+Zs8rb10Znyc1Ta/4q6YIAGvzSWQkJb8Ah3QPS4LYr2rTcY7wDcUmM8EkicSj66
8aiftyaGKBTMAkLEctuWbadNHzJ1uiU2sQS9AaFdaKhedAP5d53q4TvALwdY82uo9dfIN4uOQ4mR
jhK2l10IMgYmkZ6l4WTR5+J07Bfu0tzJdUTNokVOMYFykpY8YOtSBs5Jlrmi0q8F/1Sy1evHfjfI
iEBW60A96AZb8awgamktJ++TbRIu9BgDz0j3JeIba5RjbT4BQR7bEeDbMi5KVAXIp4toat9nemTL
ocI/hFqNhGez53+XsB8sy8u6FSYqvpYXSyfasP6bQoC8arbfh6yFeo7ZuiUczoUhwGVE7WNOmMk4
PSFrb3ZdblvBajfAr7F4KlPQPmYh2Y0quzlqA0ozS2kRG8v7UGUYTjs3TXW2uoinsJNH5lKcKJ2O
Nj22YQtFeDUmAwDJ1E+Sad3MrHGU8FQt7ZPBRK9Zsd9ZgMWWwzF2yGzmFQiwqLs3GeKUaQ4qoZ1p
04O6e4WHXPBYbKfpV23MQ5HanrD4huG/+PNeQHfbYgqisdkl/LWUDg3/+Fopk6+n/zj4g6UqDolt
BmG3ZTmOh6P+GqLZqWu6vVGtdJXihGC7qzk6yLD3cfgRtpyOPCiIa+Jkfaoj3e9ht8U8A8VarzUR
cdVEnYtxMZB6Y7eGepadZv0VKLX6cNg15T+bEiPiHx6T04Q2rvyxh7skboP5gw4sTj4jGSIFHdvg
JtLnRE63MGx+VBCNlprcbHGnesRElqIeh3MD4s/ERUs/wunCeFr1YFg1bzGiC8n05V66qVUb2LHm
t8THO8uDi9HmaMeWvtUsFPBLFYzSfWqyrUGSrZ0c1PmtxoykjhSiCdmxku5BcxhK3jr5KAFGPl76
iYM9JbBl+Lb1KQ6EGu4y3fwXUww7Nvl2NgW14hjeSow3BYI8NTNQmSFMMJRDwhwkMG+GXXTsxts0
Jdt6wfpn1HsNCwGmQI9AxYcPfhB8UtII2YnsyhQbduQR+3wFWsaaFOnzPkPtoYPSFfGtNb6k5CYb
Lv4i5Gsfi/ql1t8mvLzSkOo6fFTligc0nb6XucJbX5cfSpVe6oQQ207rL8psvsarTH5BsTq1vRyk
/FDbRMx11MJZOwVULGWrfHwOUcxf08SC2PI9YWiRo/gHURL38QHsmHeL07Mys21UIT/PoDKPQ32J
wxvLTFxBCh+K6GGb9Jsh9Xo9/dYBTqfbIr0y7ydNeBl1qKuZAAA5mhBbhz37BpA8+/++z9CB69N0
lZGkriht7WUMepYTy0ryjWqVJ7VZ3FUv9kusq88UTaGJ1Xo8k0k/e9aAAldRIs7uXNnW+vKtWuZX
qX6a+WW1BidvJQQuaockq7Cjk6XPnyjYq8z2xhAReTjLoMrVYzqqwuJVaUHzWYHdKO0HnovywYQ/
0h2YbOZ6YdcldkMrobIWduI6MgPZ8pWWdsIEdWl5omjG79XWMXmbycYXlnbICsjl3gr3c6bdRBr7
ma65kT1jxNjW6VaRUJYibR+Eq7bbMj1JVviMGaJPvqfJvEbLux79YPWFymcLNXTJVeNnRb+mknbp
wNlbsz5Js+wYwvIrQzaezTlDCRWbms8SR4BTMflYEf8lE66riYS2wkrFpxlmpM2ODS2a+fT/cV3K
EZUqGeuJ1UgQZw1W4GHge9Jnf43RHGGYnMu7ZX2i/Fu17xqyQEPyMLqzxAzDgVK/Wcb6ws60M7h1
SgVuxI7k04gJSuq/5jU7mflhaWA6ospNyhxrhYloaAmyednGVnSS0Bo0c3rU03qvRjoemVn3h1pV
Xfw/Xq43oE7yvglBDZI6fmsz2RMo2nDYUhuPYrjq/L6YTlEXOhH0SrUu6PLX1NUs082rCQ1d1yif
9WobMdAKEa/SvTNbZ7A5UQMaHACudyritok2AAO3mptHgLRnbfrg4B2Uu7XsRMiX5mCzZNh/XmPi
W1CtPzNg19GN50PYV/TcVrezWZlD66UuDdiY22r4c/XUM0koDaCB6LeTFd54v0qZOD3pt0Ikr82Z
04qBtySvESbaNVKptJZcRbN6J4k6PmClLPZ5N5FFB8ibpm7L5h4lbgNf00zT3qyNZ1qrarfTq2vX
3ZZ4q2muSLRDDUKsaK99UzFCRywCXpWH2qZpsKRVvgzrqlmzkz/Sl9hWtPKczgPG8TuWtp0tl9tI
ydTtqqzfs/E8MZvV68WWfor5Dh3Oiv5whFKKQzCvbq1OWKU+dG2+6Og2rX2D8sHqAjlWvsauRmRc
7GeAGLXcW+NPpK3Iz5NvU83BwiXuPptcsLe+So4zIeA0uVlf8cqyFmrrQcDgr8wSw3zG7wKKsngL
F/lylnixR1nHiqBskmF+xzLU2z+J9qcYwdp1l0I/w2RCEy/4jaXmFLelq+HIT/X2mK+XVuRbylK9
Fu5IK65t+WGmb0vLPYjX3DrkE1r2Frm4dmrJpspaC5DywVf4lYl1KnHzhwoRflZnaEWF1q3msZX+
NCJzc3zDRosN5iFSGpIab77l4SCKyaXr+oCeIadIYg+Kd6FqUMVx6yN+Vg3LicbRrdaTMEp+MYxc
CCGScLdKDdAiQlQsiWUeLPVToT6pzDfytl/3ZMYC7G9WcpDMGUPr+vYgviKvqnc4dBNQSX0HYCTE
th/PzeAUwFzRTUReUzJko84Wv82jVApgxMpeJdQd6CRQKsVPiMk3mfZlsT/DJqCvkkaI1xaHrnQa
YqQo9MZmiPFslnJV4zuCHUjOMJqSzvWKsqIJCyfpSn9apqe6g9w4JsOhWz4W4aaG7qjZoU+v3Xw0
EIyqybmWJR7NOPuoC7EzLYtP79uuL61U7g0Tlre1UWVijZS+GDt2rOXAfRi1wZG8Lo/dtbf2lW3T
p4dxixW36uG1Z/1NFn96UaLrMvZJtL6mzaetDAW+FawOzaS4uFPdRe2RP2RbKUUgax2ix080fLGm
882jlwKdxvo3iNAr+/pVHoenBDpmMAmObg/SGGETk7y4jV6i9PFUJFfdTvYNn7QaKj6si6O1w67X
jpa86CSiMsKmUUdNXhbIfXfCbMxw92JF1TtGDQQAEAI+/WVequ7CjKDkUUdUsqylu4xfuq4BFw3A
A1G9JRcLPLVl858GkspNR7WXnSIvi9tMgkjO8qlKc5JZYqawcuz/x9mZ7UaOpFn6VRp5zxrSuDe6
6sJ3LS7XrlDcEJJC4mbcd77NPMu8WH+Myp5RMMPlgwQKBWRGhnM1o9n/n/MdqitW6/cbz6kJKSvY
9hZ9sx0zChBxibuTylPTVw9hmTHaK18lGs6EsWLUQlz7imY9TNw+dWWxv1/5rdmcuRqFA9+llmC4
6DadHpkoFigsKcrwVIwHpJ2x9i0us+VYQSpAD1/Qe362+bT3/l1BE8jEOOGWGy8qX4z6urQwSwz4
wbo+eU8rzM5D5bFGbVD2a8WjTVZvmTQsv7r6LdDFZVlo587EgsiT6xx2kZU54S5rb0oKx/TURi1e
+BTBHBrHtsZnEctMb5qbwvpBuBGco6g/87p3H4uyG7CBC7wbt2WZlDpDfkhLRGr461t2ngS3mnj7
Ou3gTbvHnFaIrj5LzfwG+kjJmrNERs+6jx83TYZbmyyBO6qmO5aetUHNq73uJMInDVfDumKslc2t
A64H2X4YvA31mQiVtSrWjt2c0V3Z5oCecpncBfCyWDeNSNVgC7JEJ5kBdd9gfPfjQ5KsfOTZqELD
AXXDcB1CNV+wzoYfgPQ3UOzrZByXeucto2odVNWbqPMtY2nVVsFFw85Jj5WlSffRlrSuC28rqAwF
/Z0xsDCz7hyqrqvKG8alnUiW2NCxlKT9SKYXLtwQW7bVrUsEO4V31xmkGTrFNp+WF1Tdivw7lt+m
2zghbjbyqSxq5Fwr1oNCbBARORldanhGmX1Q0fBF7C+0GJizhf/YK/uepQSWN/yLQShXY5ryHR+r
K7tTJk/kDdWdLLovig3GW7z41yHN0IHd2wN6UfgBKlfd+wLfGEWGjZ/cO83aG241mCzKGcMSS2vu
bkrle1cjrIk2jbnsy+/ovn2CcdXbyjsPuvtBO2u9Xewrqz689qJLifbUXfXiThabofuRJms3fQnp
ylvfQ5Pm1GNNFzV8DpgrukdVrm1CqLq9oMCppOBpUvazY8X+PrnuEyrmjjaJPMNL32Zhc4iZNNz2
xjJXaX8l2sfUuHNa66D45vecb6d0rlgDr9T2itZkpTYPRXDeuE86i+WcOrhsvWxduZZ3cJpuKSoe
WojHoxGYwNisFESTdI19cAtghxUq+0zaxoU+mWqLwgH5SVt8WcI4T7SKlWh1Rdrhqh8jpqgxocaY
6Ie6RI2lZ8OuURw6UVl17tkZ00IziG2LAGtZYLvSkqdCfZPRsC3wkgw58bblOALAaUP+I/Ni0L0z
LSrPyrzYSQW3lFS2GiYAByJMchlMeTD9Ohh/BM7S8aKDmtUuJWbrPNdUdh4a6mmqmmcuTf+Ksl7e
PQcxCfCpYAFj0dvQtrpr37UZq3jkwBelyYJowI5XJN/hzl0GKpvoDE9wFNy0dsr0O2wdGDl9sq2t
gy4OQj9zKAnRgVTtS8lWvRr2jqktzKIozw078FZRYH6jNwFwhDZ3GYCQorEY8MRbzXjzhbOL8HjF
Ix3tGAU+XY6g1Rni+sISeLIAZKnRa+Kgeg1ozQzC2FK+zQ0Wtc54XurxPtGru9BA8qvIB8UPLzy0
GabiX5lVqC+cHBNaHe1cJ9iJEUMEhLU+G1agNloagOkN7J+FXj7mEX6Gbp0pl14DMnpIzGU+2Y9i
usQ3Da9qy+SqT05lK2aiKwoLdbel61xnfUt1m9Z8tvDYLQaixywQVsmiKdRvSuE9KxFtYTpTlgXt
IDB/WHysS7nWEOa71VkfbqyQ5UowfPhRdJG6KNgxKrCCMjOKdMOk7Ey3jdusbWRsgZauPesm8MN9
jTbHVKlSTOtziQM3tdxzrQTqdC9sMHI2WqCYwi6dtbpYRXjiCf82cRdWyqMvypVLZ6CWAYKNG58z
QtYdmcVqHOntpsOPwkUGotCSAfrSDhiinOTSpmpYIjBtQiRFqAIXOv3ARKbryihuvSw9WDK4Jjf5
rE+c67zZRx1QpaZ5R0gTKTtHOfixuQK58U3zggsvsdRlHGBOYJVPG9JdUMPaxx4ap6hHUPw1jkqb
WFe/g1HNgHexn46J7XbYbRbq8nV8wvC8mJCJN90Cz+AJZOIRHPU8XDePo9ZUhYmCz9gEyn1e39be
44kLmE70NxdgzjjqhRGog9SFdqGqXT4JREW5H0QQIUU06Q5pQ148N3GHNdYsTVb0AT3X98Z3aCsZ
Y4D64MR5HAHczmN441qkZeuizhn7qwmfK/Gz0wLcjCv0XfiUxLqQS4LG6Xl6yj6i3qCeOLR97BbM
EMhlrVujZfNl6A3AurC7LN9TMeT1a2p5qKXvYuI56d1gr00aedHqZ512ZjUvfQ3ooOIFU4pt7eJV
xA0S1t8KKdaR4v7gK1YFO8YvhbmUu2ktCmoPRnUjzGEpBlZqLhdV3AbDU8o0XL3ohbYL0X+oLibz
yLdegu6BbyjmJyyZSweHmZf3RE80u8hUzqVRIa+H/D42rGgxzvNi63jxk4Xl35NIYpcQzgpG9ova
YqtMd0VT7rS4Pk8DBS2SQUgrq8Ifkv2BKM4F/66XOO90urhfP9IjaZnOPES1C5Kq9YNCvwi6SkEJ
LmtPh2iZKs9hpuIoD6k8/OgEahGjtdlmWkKl1mqC4TFqicHQNvq3MpZT8V7mZxbURxg9aZVe1B2y
3CIW5U1vs2IRmVfdd64V0YHvNGp4LsIsrEghDUE54i9tnMo7MeD16aX43XiZ3t9P6PY2j2WWpOpI
umRweVgl5951tg0Xr6vHahfXC3WLXkZdPClL/IIIgBfn3eKuWTkLKu5Lf/vhL98wVu1VBN7rU7f5
2NCZEWMDRxGVYvv6pS/aHeAtFeGKUnyDm/+ttMUid3Vqrv6aeuTU2UOqixQ2jDpsVzqbDZiUtGRk
zZLzvKEH17Ke3hVQ/F+j6ilkw5GAaTWvi+Da1eTORr7e+KDkB1pnHVRW1RRXaHevuzc1f5DmRf9h
DtMBbChk4y5JbyP9UQH9mK+R6PgHNQDFNWkerkTn4Np6ahEdptY5Jl6jWaPhvCF/em3fUWofg4fB
3KgwP2IYqHuFVVqzslnX0lZnnJz7z7WGzB2NE47L9WhgJN+kHXX8LdTF28kjSvH5o7MR8OCnXBJX
o+71N7h6+XXXvOh8bPgg88Yn8YWkizXmBxrJfQ68QDlHZVo6/aKDzNYuPABXKUUdSmXdo/1ET9rU
L3W+zSyCm3ZHPwYXX9WdWcCQmvhqQo8l+n0PIRhtnPhR5YxsNvYeGgnC1EZEIN2raSCyDppNmIxX
+C75bAaBWKiqxej1r2XpY3QyHqUwrsNo72cIfdxDgqYSykJE3ata18NZJQzEqXeOuGq8dxJ66v6g
98XaLF7H9AKfFO33xxJjmUVaSc6sAx0Kq49GeU7cxcwTWnFXGmEDTty5E3l7XTbpq4jtlctGTmMd
k6RsXIHvAbwYLmLTXbI9Cst1D/6AHTTL0oUTvQqPfPQ+3wQ0jkm+zv1d4r1U6lXK7oBaRG44AHnh
eQkQLWi1drFkKtWv+DCPtBx09MQpZxV3WySzaA3HCDhLzspXJ/lNfxpwOGBDi6qHcjhv0guBbKJE
wI0wsIjwsocRHwWz+XAg0XkqHk6jW5riwxopcZD+hzHD7q8bY58kN6BtNP/MteD+hGvWvx357hXm
uhi7n/9cifCbEwSPcbpL1aWbP8T1TZ6Kldb6twqL2aRt8XGTb5Y6y6DBLlPpwbbP4gWK7hxdZ5Nk
d1+PZ/0I9N+YfY4aTUSRCl9tbzUWzCGbdWW2yUBHIQZfEnFMkZFSlJp/V1DwmE62H0JIBcPB18Op
5kRvqgrf0ya5y+WwNZBdJTT4AxK1HHKRfLQzZdnsupKSFG6brswpQACoskOynq0TEby/p0rbzmxV
VCtl6tthyDz3YayVKwuTRr5HEH4iVcD47RxsOzP8r4HyzdcoWXPlAkXGq6xOrYZ+v5yz5yR3z60y
S1aZ3JtikV2x6WDvB4WgYSn/MdwbbDbMlffkn0h+OnKb5jR3JYMsGA5cR8y25rG8V27pDk3M1Oxv
HmD2KvVO2aUGzI096qMRrd6V9Szu0cSPL+YJRvKRBbA9h7HHhaI5esQh/Jf+LX2LP4yP6ka5ZUdT
a1vnrd5rp4408bX/+uVlPfbrlzfRIlvoKM333QfpbHznaCWiX74VBmjwZXkevDcngMFH1tvm9N59
+sY3UF0liVDi0ospcocKH1HmbZRBGbDAr0e58/t32DFn8NxUnRYpUukvaRPhVgIEWAKIQxoLrtb0
o4WDYjXx5Qa1yz5Fw5HHl0r45kFHV7wROVm/StqrEaWy8h4X1MHD+MyvaD6VysZJz4OYWVajOp2j
ga+oOibtykzclY54N5zcBkW69WhBsg+E8xdXzm0g3zTtLojaFXW7Jd/UUttX4Mr0imJtHD436VWG
hByehyv5ZGjfS3I6m37jKo958KbF6k050nqMklUboBHUoEG7ES0DpSFL77EwbloSv+vkCsFHnxPE
0H/PQ9DpZDI0tG8G91xx0Rqx4r7s0rd+fBAlbaMguSp7TDTsROnURjTNQpnby68fwc8X568vlGNO
L9qnx8y3uHXcIccQAMsLkyPcX6V9CSuqJGjdW2wQFnqRgO3+KLUbxTjwCm4LuMOoqLqgXCCR7HV8
6zEVc+ntu8L+UAzcMUk9Wflect4dlaIkVaCWsI7gBtsKeJ2LADsMzry4Qf5ulUtcAIXNXph1SHym
VRXN/n2nnNdyrzjnbXLuWhrivHuJXkMirZTVTT7shqi6bmknSJdGb97UW0nbb2EGwY0Zum+ZZy4z
50flXXiIRVXMYUl9R0dxndf9Tdx3r7rX7ox+WOrQV3oJbF74V8b4vU/P9Hpvj+OJxbJ2bGc1+w6o
NSUX06poItXbQAFhiOv6m2L4D4aPVencSyAKgztoT+w4fj+fkrnx6wNlydENiGfUi9rPrTu7jKsD
nUgMI0mWuXD20xRIjLRXyOtiAHmObV5//SodQ7Ab0xl9epVUZVSZmgb9QqlKurijl27iwbpTGhaG
KarA1O59rJIHU62pgb4nhbpulQo9b0fZpKHKnVE8ddXQOTW9HFtEzLYpveF6qojdDMJURy8M4c5S
ffFewFpH9BpgrTg6FkNnZ+pUp1ZoL3ME4e/mXX4Tti/dg8JegKbha3fF04MKtB0vFDRRjHgE7Kwo
yDaBxvNqlbA9dnb0QlEUiq1YuE/1RywvUbFzue+SBHiqN3zRnkqyQlgKvLF2VJB1DAvrHd2SUq3j
8wpSARZqQu+2SNXrFBLboviOc7pUF8k1MEzHWMfVDTSUMfARIl5Qs09PBBb8RPn/Zg4wZh8VMWhF
NkKPuoQKv9F38Tl9kEukm4uAuGplce+QNWYsrXNCW5fBxkV1uVAIO8s3FrlPFvu6eOUtWFnuKORN
f2uVLHFZruCxLA1KQS/6GhfdVi6xMx7wTVzJLYvdS/DKqHG3dB/P5LbZNRfB2tng3Tox7o4uIWcf
MMvxvdLKuCpim5d4/Ldiq97gfQUwTbx4t4LTtLbOuM2LfmGsgKMu358f/FW8YR1yga28OPEh1Y7s
lo3ZVy4cm7hn+hYkxNHmXGFXWU63yFogz11CEliEm+DhxBj8/frAMWbTeUkFII6nY3l75S49Iwfh
eniD6L1M13+zEGfM5jO3RnlSisG+9FxU6UV85Qjkf2kfixNP7shW3pjNYLXaFk4fd/alpkxey4Zo
nSLKALIrG1cWJzNmjswO+my6SnW3hO8+UsSgvZp3zcoYHvj8oHOwN51FTEJ14bCsdk+tdo5MzPqU
kvBpemyyri08icq+bWDWg8JUivOESi8UO2gt3SoXRJykJ16EI6u3n5WbTwfTaeUaUtKioza0HdUX
HWO5derWHVm26bN51TesfIgNnXQe375pCzyA0Bi/foGPlZb02Vxk24mTWUFDCbTMQCTFJS38OHCt
eolhA652b43mWrXx5+bIeQ5aT2s5NKFakRYQrBMzYPFIgCxUbR1IQVPUVC4y11/0o9ogSBZQSAbU
l4TjwGJXlfDCqoR6Jp1AvWhAVKz6Gr9Mi3UculXqPBsCKCTRvh6qtnB07Usn0QCKeh7MLam6Pxqo
tkuZ93gFpJEBSoB99/WdOLZuUGfTRmp1ntkYWrIfbiLUkAQBvCf5RtBFmGT9S6RXdK6/PtaRt0Wd
zRq2F+RNqnCoLAq0MyctN2h39VU/SVm/PsKRMa3PJmOax+WIPJOYjAqCEGhyZsQlEIaFME98xY5s
whx9dr/C0rTwJXGIQI/DbYnAEJh5YK5bG72eqdnquuvtai/a3DuEQdmcywRjHlzaCEdYPq4ipukT
W/8j9/Nn6tOn0RcMCd162+p5CwuWqeG5gw5sCIsTj+vYzZzNwIqlW5Ha+8OlUuwJgRD9xnEB3pxK
F2E++s1q4Of39NPJV61nZL1OnkEoSwrtIGyrfSvU9d96EcRs1lXrMJEFUt5LywF8Y6ju9wqqq6i6
V9lGp4bOkaldzKZaHLLBKEaVgwys+5sIoXuStedRYlAgCi4cdzyM+mAvALWvhIGG5utrOzIvilml
oQCIUxSe6DHsPTTJcxadqGBMp/2bJ/Kzt/DpiTg2DeOy4Hd97TxOJ/IfQnINY2iwtsbV3zv32bxr
hXVTpNl07grtdGcTxumJoX/srsyGfgk+wy4TfnlCu9XxXaeeCMA6MgzEbMA3RJ4mnqLxw3IFFXnQ
VoihAf19fUOOjGExmxPLqvN9RfDrph0sSOjwBCz7E7W7Yw90NoDREfV+NJ25iy1Vxdw0GenTW8dY
ovP8+vSP3ZzZIipIPH9sJeobQ+BN1+l0W9Ah3thof/37R1YzP/OQPr2TYdqNPpTebG+hZvfV0Vto
ti3OjBYCIPF9Di8qc68rEQBkAlTp10c9spT+mcj46aiBRBs2Gmm2b8LmNYt1kzq9nmxjCQEiixts
GWB/vz7UsYDOn8v5T8eymibDHDRGe6xC8ZX6MCa4p5fKTf+gL04VcY88pZ9b6U/HyMPQyQlKjfa1
nrHlSIsQzG3hvEY2ctUcg/+pkOAjb5w2G96yD11N9ypIsejusQLJ8NHuL5QB31z1rQ3yE8WHI2Nd
m431IlGkYSBJ3beqEz4UPPgLz8283deP5MiQ/Pnl/3S3Aj/yXT8vo73hb9rwPmoPan5iRB776dlo
p9ldK54ho70CRjSxe5C+66I88UU9NlZmw72zWZ9qLXcleQTknmL6AsamQT1cjrBkT82zx44yG/Gm
HrUoSKd7T9Ot3ZY/6MhEBEp4ix4OyPvXj+DYqFBn3+/B0ep2kBwlAsNVrqKW1AYADwvMeo1y7uFu
KE7MYEeuR51e5U9POw7rmORkjoT2GPE+dVQMvk61BktfkiJx4oKOPHh19s12Ccb14gz05OA+tfJZ
ygpCx9vXN+vYb0+j/tMV1Inpen2YJNAVrlsMuaC7gzo8cXuOjGh1OuinH8cjVukC5fve2MORb/DA
UQC/Vou1kZ2YAY8MZnU2mI26ads25QhN/QgqDQvhiVM/dl9m42FIcycPOgVXxdgD/32rMJXWJ2ag
Y2/NbBSkStlFSHLifSRWQDJUsBXw5iYvw6oAwncqA/j398Z2Z8PAkPmQOvYY7zOgboo46PLs63fm
918E8kd/faxoz4zSCpsYI2LC60Lh0TZoCqAwNVPx+PUxjmyVbHf20usaFRwnCuN950ewxq20HQ6a
kjaIg5mOtIDq5OhPnGc3i9ZI9bq1O6b6jhXLa1w7yk7z2+7E3HjsRs7GiGt6QZNaudxX/UExLglB
OvGSHdk/2+5sgFTBIJ1CJnKfw5lw6RtgHcBdv2jevG8VJluSy07JT45dxGyk5KPWBE5SyH2EKr2w
H+vqxAxy7G2YL3G1dBwDy433zqhsDRgyJbXykBQA+9Q39fcrKtsVv75vjTRKJU85QqMQKVADZ7n2
lI+6BMeqR6uv37djVzEf736IJMmkEx7hz26Mu9hDwID2IhtP5bYfewCzUR9b2WBpfUC7SCSPsqqR
GCvPX5/8kRvkzEZ6EOmKW46x3I9v7b32mn943/DLfv3bR07bmQ32Wq9biQlc7uvBMoHEiafSUE7U
II6d92yM1zBk/i0/aJAfkBn5aG2Cm69P+9hPz8Zsr6JTLCKfkUXmBW1LFJHCAGUzRhaZcOCRPen+
zTs0G8R2nliNX3OHsOeQ6NVAlPj6Gn7/+bR/tqQ/fz4LwtrA5PHG1Mh7LtKNeu2mF/nLqe/Qsd+f
jVy3qczU8XnnCf3U7unRTyncJZbkBe3Ory/h56r6r3UB25mN3TbPwkCdFCaNuUiuqpf8Wrnlg6F/
15f+s7Nbems0xF8f68ibak///tPtihTVUh1PjfdKikjNXru6cuKXj12FPbtTQeeJQU6f0kCBgJP5
JLVVJrs6yHKoICsV73ZINkWaUPjt8M6tlNrO145VNVd1lRnbTNbZOROlt/76Uo88OXt2Vw2rymo9
1+J9QY4s+rRv/oM5iccW+Ay+PsKRRbT9U4T76W5WaodznTDDffqG1xu1oXQW8km82TfeN7YEXx/l
2CObzYlukdkqkQpybweUWaliZ2V54gKO/PQ8EzzI1Q7NO+evUmRPbCJNI+/EWf9+bWjPc7zVRB9K
/D+Mm5HXLFVw9utt3kOK7IrV1zfm2CFmM2Om2uAhxjbet9C88MmD9LCo6J/ahx37+dnsmDTpQJ4u
644koT12MYTbLjhRdDky8c4DtRNVr4mU5Ke7G5DdBOqUq/4lufv6thxbMFmzMd4Xoak4HVIbMhv7
+/YazcuUBn2ov1eH9nv1euIw0/v3m1nLmo13WYTgL2Iugnw3smOGKTtiAcZM24Y0wwht1k+8pUcG
siV+nbP60HO9EN3qHu0BDC6zBja47bxF+Jaf+oAfG8nWbGkzhVcb0O5YHQTE2xK4guOHqX5tlxvk
1jD+nVPtw2NjbjaciyapiF3mthWEEXrKrmHS//qJHHlh5+6HSNX60Sso+LcKKDdilZXnDFDW1z9+
5LTnlga9U5rRxQF9WecES/AF9LTbn7/8v976//Tfs+t/vzLVv/6Lf37LwKqFflDP/vFf91nC//5r
+jv/97/59W/8ax++lVmVfdTz/+qXv8QP/3ng1Uv98ss/4J4N6+GmeS+H2/eqkfXPA3CK03/5//uH
//H+81fuh/z9n3+8ZU2KPe323Q+z9I8//+jsxz//wI/86e5Ov//nH169JPy9ewLOcJiGVf1//vdf
/977S1X/8w/L+ofluJZwLFVTbUNMBdruffoTU/zDMFVbY61vYZjRXd7ZNCvr4J9/GOIfbGUty9ZN
R3cdYzqNKmumP9LNf2jCVR1XN03DQhX0x/9c/i9P6P89sf9AXXudhWldcTK/DH1+Xbcd3XB1zYBL
RuFxGrGfvn+t5+upNAFeiLysNp0BojLQXG1iz5vbrgiaEx2CX1++fx8PJRRXZmkALuYfFWFVbuqC
OV0ncUERiYSxceUovndKsTCbBv48kKM5rqpDn7TnRRkRFU6mOMKhN9xDaYqKppLbwghJtPNBLVI0
U5B1W2APM/hElqedy9jVc9wHNN1OjLhfhzPnYmgW/Wxur4GyUpvLsQwjdIRhkrVJfnG8cwrNv7ci
h6DJYWRm//T+/fmAPz/QX6fYn8dyeJA2zlobd9RcxNvDuyignbnrpu8V5vNCva5NiLh16yZPWl0G
F2kwhteKaE/tjGc1jH8fmjdW5Qp1sF1z8VKkBrGpWa0LNE3rLrGPBjd8JMu91WV8TIDm0hFyNAve
u9dWh4D7vJV4OO+r3kSnqeaWByg+Sx6+viGamL/ihuYQ4ItCV9c1Vcwr4VqeRq1imO7azIp848SB
vUv1AfvoIGCQwHjBeESqkV5Cy1DAewNLUNIL0rKs1WB4hCl9fT5/GXGcDigEg/vkuLwLs49uShhs
Z9aTgX8cWMdGcWEhgo1KBL1d0nVnme+P8sQx/zLqpmMy1kneYsCrzvSCfhrldZIMlhiJqMp6koal
RFFgpaCsvr6yv7x6lqOr9jTVqbaweQd/PQo04cpRQqK47SAv9atGa+sAnlncpPhgleStV5LYPWtF
aue7LE5I0vz6+CyaZ4+aScUF2cDr5xq6rc97K5GCcbwkR3ST96qlE7AXA+9e6LZQBYENVfPSCkf9
3o9IHQriPB6MWNXKS3dwCxIkqjx7QTMp36U/WWxkkJikG6lhM26I5NIAOIUVzCHP0llmJ6ESiEMq
LHnoIiAYoD2N4V76iVo8DE5t3Qi498R4Gr74MFK3rw9KlTQqrlj0HA8R5vWcJL2+oErspM1gAosY
SvY4di3xKSlBXJXQOISDp7loqZEZpSbyJTxu9zKkHlmvlSYGRGeZI8QuUZMeEcVhyC0ewPIXlkle
UipUvdtmogrArSlZAXa8KkzLOhTUTB/1zA7h/PWTVbevksJ9TYAoAsMl5Ib0zmWZKzb61CAlES9T
4w5pUQUhcZVrApAkBj7N+GAXagx3bQl3Yjeqlayug0IbP5IhFxlwjyR4K1S/VzZ6YBoqIWGS3qrT
hQisibKrtQWjkh5PN9Tie2fYLD9TLxi/h6KuFKxJDYFcTCTIy8sur59jw3VrZo2EPVTfq9FzNyq9
scoMdcL5CltHu6VNjmUB+tEh9Yz96qLLC78m04vJcJEUeuheqKFe1uSjuBGqP8WF5BKNAs7PqKiV
sargrCZby2sNZZebQgEbLpphX9udQfxfRbZ7zpYLYrBnmzjFvVzupK1bLANBUCHBrmoQ77pekBxJ
EgAs/SGrqBN6mdV+lJkbwA1gWrTO1cTMehtpjIRUZMel/ix08o24aqsLrgNTzUgllWVCUJHmRYjU
gjZQX0e3dNmldmWW3g156GkXpl1p7j6zhRvaWx5PH8EAxB/71HD3+q1v1hIDp9pVDsDUjLmBIPmw
oLwydsQPaLDemIRo5OiGma+p1rUGs2RSd8ui93jraqNmR+BENlajzOxoKDWx4ZGmqITxeSx7MDnA
MyfoAF97wjAUF0NKX7WoPKiR5Fz4OLhQD108ROusyutgO5rSQvVZSSJPq14n6xe2NpCU0ojCe82e
zFHDkHWrxjXMeFWYug97NHQt+LmOFW29oieKBv52jdcPr0JJ1FAfy5VWy+IKUhedvDANmjOmUoVr
MdwCGkohjRrO0yhfQr2yhi2x0mW0GXs4a/gKAvRnQovIlLaAQi4stR7eI/7vJfZ0DLcsETTxjdfV
qi+HIE21i5r0wwzBvEtqxdjZoyTWVFbt91BPBS94a3f+a5/6RKqbUe8Roa3BCtu25MY/u7YWyzWr
oF7Zuv0YRNSFcotQRSOvMGj7GTEPo96pPdpjcCPTPEbUA4Zrj8wwXR9XatLRdettvxc7zKiQ+0xJ
SmRsp+QaR02dW+DvJ750WtikFFU4KFD8Nlil19Ljzi7TGFoTqA6I51brEHNQyI5sLPgaZGXJUHW+
jX4YXknRYK/I85BkHAm4qF3Bn/VwDEBm/CE9Q5x1Ic0dPl+GdpmNQfk9iGJd38rRIfXF1GvlQ8la
H/dvORDQUviRWy8qpfQhcPkaRsou0ttLGbM+wF9iF+puLEiVXYWJb1oRfXHfxOM9hADJljw0cJTC
LOK71PKVlyqxnAOkV9JQlFGDaxxnmYAtHrpRvSozI3x0tJHEcE8400TmxXl2J+FDoSYOPA/K2OjU
4Ak1LRoI75A1pgaw1vcjiRHmpRj1KVOiVlpvBcgFK08e5pgEdS/P5aZCvNhvnbR1m8vWMJ1+qxDt
2yzcGFjCukqlfEpbKYZVMpQtWw+/s7dy0JV3pmUXTrrnKygeA6H/cGOWx0uWylQ+tLAmqtRX9ZbM
UreAEJcaerpmGtbqizAF07kr+xEkPoKLSj8b7STIznENlCYNL8F0s7DHwIi3nWKWNubUlKwU0QhF
EO+UpyMJH5keXOo5YdxgbtL8dtTxLE/ABPumtFz8LymcrebSqgprnzudA0TB8NCWl/zfHUyJhkAg
2PQ1iM40+lDMHH8uOEOyUezcdC7Y3pfOXg0Ne1QAVBWlBjWhlXV+0RN1TVZc2LfgZnJQfkmdo2Ss
2gESqzoi4m9kAxYrZPZD9y09UJmRA1ay7fJQJyQGI+QislIuMfYi9ywdVTApNfKoy4z1BhSFKgtV
onGDajjYdp6rF4NXmOFTrcgyuywMZBBX2RgHwAmlq5SrDh3MCDyAhPpUHDA8dVMuOvMk7pdQS2LC
4fXOJcqrrKOWHBU9ADBXJ0YJY8LrcYdzN/3IdjCz1o32jS9F3RKF4NrWBUW9HGWKVGXdn5ddGDTf
dFOYeOzjVq8pqfTC2caxlpxBHi1JZ+mKengb7MpOD5rlY0Koc6Uhs8cusg5bZJOq0NC0PGwOeSRV
b9Xx2j6VOd+9ZdHpKdh/O5SE5vRRd1eWoz881IGZ9vs2LjzlOhVhdW2DccKeWmiYMbNEMfdK6UkS
gylVE5ccJKF/5yqKDw16TIrLMrOI6BZ9iWNobHMZneMK8qs3T3QFAcuyD6pvZY6DBFijkXbXVmFU
155N3v1zo4XeU2goMtpJULHVyqOJaWLcsnDO6gFD/imDhwGpJlb9cOPAi2NpGFq3tdZzn/sGAvJG
jTUfTBjhf4ehdIldqcbcZ/rKXZ/mRlGDYdbKQX4Lco/wGFOrmFM8zwO/aJKLAQucNRGuZcvxiI4e
VQS6WeuCMhvs3H0zwqh96OM2tdaV4jrXjHzxCmwlIMFIqQIima3hB77j8cbNI7KqFE8v76IiQLgx
hmNxFXmWnV/4fdTLd6PN/NvatUaf6A+J/7xrpvQEteWDRHM+UF5hVrDma2JbsgrhyrXnLq0tlN9h
Upd3lRmo+8hy8DzVikHTQytFWUPoqkHlBeK/qfu2JblxY9svojcAEgTxWl3dXaRaGt1H0gtDM5II
gleQIHj5+r3Kx3aoMerpY7ztCPtFYaNRSSQykblyrRYSo23clEgoiOre1MSBTcFxjXq/U/NHZ3bo
e9k2g4SdiBsOrfFEcszHZGQyOd8R22/dLkBboTsJBsupxl0AjPsERDZwEBD/EBWBlC4EaqLs7HDV
rdA1xTUDqXEoB0PspqzbS6NBWnyuUImA2B0DgAJ3faw+tk2PrwsU0/o+WmLopWFQrflBs4pCyWjv
wKDgsuOTXlLQEXOEPPAOWAXUGb4QNlQRTT6ktZi+DsMegwzAMvoJfM/QCBbqUH/gqTbal9WB7MxB
xmkV0xvJBxBSub5soPBmttT+jvMwZ9+aBFjMz4QYtuTIHcHVcTuVrkKiqkHrpM/dnGiep1spVygJ
oCm9X+qWq+ErUqPhVa/R7cPMYgzyyi5pY/kOhHKpehFD3oKCfGCXBNPWXV+W90cGHC4utJbxCeB2
5NkSMbKvyHfOxqwFdZQoYWrbglKZo3vyoBa3fomOpsY8/bosH6LarN0riXQVjK1sAk1+F0NvT+0b
eIWnaG8+QCx1i8ETEUMEJd6TNrvhyF+H2xQlDHUraJtiZm630EshFARbaQn29jsOYmGD/3k3YoAy
SjYQO49T+Z1w9AOhsjnLhx0GlCD928hymrgAxxDpy+6y80Y392C1AbHd0nUx9H1qLs7HlMRfqmmO
PiPYJBb8mmULoiiFZ8hNM9bui0i0w9wWv3JIZ3Mt9+tYPqi4umpDNImTXoE5oBWTvRPpPqtzP2hw
IJoMYm6ViYCurIYrV7IEQcSb3gLidb+3ek5AH7s7SP6ULaJyAy1OCkYAaavzSIz4k+CcgFp4hJeD
K9aiqcZkuyFAVYdITwzR7BuvB/mQlEKWN/3EY6iKDceCvHKsGdidxlm8Acl9M152aTNQxglqf5f9
WGd3Vu6QeSvjekpv4g6naVhrd9xWy0C/26FHc3/oCSRXBsiY6wsDZ/8O8KY9SGGjKPmMal+cXEr4
8StllfjBmcYvAPvuDnJALenrhY9Xuramxvk4kjF9WLKxuRKmVlrlO6AeP+h8lcWbofiLP1sZWd/H
ycZ+t1JsK4RsogVqJftVBeDoavFwDBQSmRDm6cCbLuMFr/iVrunL2ipwr3c22/ABmmRmoIohM2ZB
M1wP7tYlZsSbyR4OGiqrukq2EUxjbJKBlPIARDTB5SIiCHPgj99TQaP6joEzNLqt8TAmpwoiyb+j
FKKy22jjeMS2Q4UTZabaJecSBeqvsaZXSu8DdA33tl/cZ6cbCP32qzv+6Dft5BlHFaSr+67BM2Fm
dmRX/jUV3++WoAIYT/0yX1jPTPut42nV/0nabGvzlE+EXxRYgaKL0imDMnGF7Pqu5yDn/g33U+pu
OP4BPKq2cf+awfivytlP1qof1bd/G7/37+z0/bt9+XX8v1DV5qg0/8+/y8Z/qWp/rL/b/mv3qA5+
/X/8v3o2JfIfSSopR5kFVR7cOP+uZ6O69g8UklPUMiW51iBRAfpXPZvF/0C5i1D8B6VOSgWqdP+q
Z2f/SPBvUiYMBAd48GPm5d87+/8oaD8udQEGnogEVXN/0APcZPtwtMNWlGDV3cXXaI8vP9ngF5XV
p1b2GktbndKpHdu1UHb9Exf3n5GpnpmUeWppr5M06i0qh6jfCqvFcaoNfdvEnXumf/vE4v58B7oL
uChbDepfrrrzNnRQoizjuyCj+HMdcoyabGVqLbhYHsDEA1bRFu/NsMW9QiIABRAEXrBzDKBBi6mJ
MGkhn53+e8ou1wLtT8XQDW8dJA2zg4RqK/DakOCp3pkI3LtXaq1qpW2Gj1iYCqLeKSLyC9ns6znM
Mtff9NPe93Kv0/JIl6LJxiLL2luFEcm/X/pxFfc/DuTPcKwN3tNls7uiZaDDujg0veb7g6E+/dVi
NhOD4TtEdpEWu+hF0l9nGf7+7z7xOXwoOdvthMha2mKbkMk6FgODsexh9vpnb+Ane6VtSdu9hGxn
6ur6ddd15uXEk2fqzk/t3LsYxmbJeM36pQDl3styIkPRNNX2DMDgqcW9qyHjLVnSBaL2UbfJt7pV
y/sI4thBNvcnarbs0Fu/bwskp9bveDOe6TB/C1vaMwpj3djOXQy9QzrK8g0/+jav2VGtz0xgPWWX
67//9EWzxU141ailiFGPuJd2MPeAfD7XsXtideZZXeIgCm1HGMZGL8GLejtv7n2QYfwxHSgXLj1a
wWDHE2KHno6b+tfJAa7tsOWvbv2TXeYIjeYFhW6Qpo36LdKnBLThUEcKW927kSsUUBUBgXFhDAR1
Z5Thzm15vAlb3LuQx/Go8JLG1icZS3Bsl3T8Ax3r5uvfL39d5q8ol780hZTAJP5IcMGwKgKiJWrX
sgCorXtrDrmjUMFr8gxi/InT409kbOSIxcxn3DZa6Rc068ldt+vnOrxPre594TqzkF9aYzAm4jEE
+XZd179ttQDd99/b6an1vW+87hmUCwhunH6GysiihTtZs/wZtrj3jdFpEagldbYY41R+jiK6fwJW
mz0Tu57auhd0rXS63ht84lEtKATLCR1VkAD+/davv/8X58cfvmCtAUtxJeZCT3z9YVrOXvTjIV5H
O3TBQLFeghFO9jEPshTAe48dmSg2gSvZToWJ5MsYPZnTMrXP9MR/bSfm956TCnLCh9inotXmLi03
tEa2899b6aml2eNtWw36vyaCyufRz78DknEb2fkZ/PRTS3shZRjHYYW+wVSgkPSys+29npKgQIha
1uNdczU2e8mpLeKRfVubHWx8a9CuY580YE1HM2cJQglxVa429QNk2WFY7NhnCZhqVvV2RVrTQhAc
8KH3CRvfhXzHmHjGXpcVUqpjZgvp1IMmLt+76j5sac/YAAX1WBtSyBgSOMBdG33m0/4c/u+pQ+IP
Bwg5uBGozMIuwEaD0R8ttJWNv4dsnfmzQAst281Ci6GQ0/1egkxoaIJeacwfAELNaGsIVIGKCGrv
zbwCZSACXdK7c3sqYqYwhlX0rfhtgYL1ALHzMHt4F+6G4kCkxwO7thFoiEn6Xm2QDwpa3J/zOIRt
oqWFkCMFlRkwiCcA0cNM4o951BLVJpr2U1GJAfIeFqz5dViOBLqux3fJOO1bNGAottgU8NLr0IDt
GB2J2zCjeB9zZCxVZoNRYg5lRaiiLpqFXYI+OsgBJTd1PZQ9+NiLcyqib1IcP8K2fXXXn9JSngpI
b6c43jSOv6h9AOvcFBT0WRY/XnpYgaqAFvVUwDYgsPouwfMXtmkvlo1xxiHYDFsrqOkM8Z8oFgR+
Re92zWaBxsGI4C766ptaFNRC1ufg3E/cgD4N6Q46Xb3Ew1SwDRpKtlu+lzQJu6V8ItIswQCTQbG+
ENBysILeNsCVBBnbByxCkoqiothOxbCS125KP5VdvTyz7atz/DV1Q33x8REZM8xJAoyI2gLQDOS0
mLYBD2Tbme/A9XBo2OtsCnqvs8Q76FnTQau84lMhRWWbM2mlvLOq3MJmSJhPbLr3mDkkFOu7fXvJ
Z/ZFMP427At4l7msmn3cZnzcecRsihzBaoL2Bg1zJn9eqYIipN0sRaiQfZ5m4EB0c1D5FBCvx593
PWSiZYcAd+zAN2Ud+lIA2Y3PHJ4n/Olasf756hr0dkDpFNRgO1qLkEAEBKQNuwb8qaNOclodgGkU
41V3Hs30CQC952aKn9q3l2YhEVpmjOpNqA9mN/P2DknWOeig+MNGM1qYjZyw8gQ5ITNyiD4+Myv+
xJ59WHhFXJRttIStU6ha21S8H1o01/9+29dz/ItbIPVuAeJiUqXbCjkaahqLyfPYyLd9CraPj+XC
xYe//ytP/ITEP4zDtALDMpsi6w6Qrta431OXPPMTnlg89aK/nDBqkmpYHr3tSwMKNpOVgR/V836m
WmT4QppCO3N2W39xSEKDTOKPMTUzLl3LMlOQ+dsMZITWH8MW9mxNIGRIBoj0FuDeBsinudRAqgWa
2nP7ZIG6ST8ImLpX0Etz4KRtdGD+6Q8p9QmAZhBCR/x3h74YgH/O+6BZWCj1hVkWWcsykbB31guw
8EEq92jCPqU/mYRxgW1VkEAutgxSWAYq41sZVDVj/lwSjGsB3ofv257f2zZ+oHhnBZ0T7nl+gx74
uo0pDLKlZz2/k5DLDVvZc0i6VgtU4mDqeWXnMcvueh2FxR3uOySQzDGpYY+42wE9AIBDPJcPJb++
CX0mcYJJNdx+HNKVbXPeGO7Cigbu2nNJk/RtYwGkRyUlvllY+7A7FXhAPI+ENojpdRqbIjo0e5vE
C9T9YmgehnxJ4j/bGrsaFPkpz7dxhCYquG4uk6VBQYFk3jE5VJbWREVQocRbU5e9vUn69L+b7vh3
x+4vUx1Z64yNGRYfKgB+qVXbzZq4NOgeJP5YvjTpoCnNeA5mEmRXCTCF3cnWYH4K/APeiVmOTWxC
TUneHePZHROENWXQYST+OH4LnIwhQ0vyuQSTOi3zeGVBVwrxtSR2Qcx61CPJa+BNoEd8o5i8DTuJ
XuKGQfet7SGnmUMu593I2vcg8fqvxu/+c1T891vXq7YZlTty1rGPiMooCTVhlTcMAD3Ok1MMhVtx
QP4YXXTo1tTy91Vsb4JM4j/gmm5yh+nUkZeAh7FTJmr3fm66QN/3H1V9ozcWawEhSWibpFBrnCX5
HLZz79Ky2SpRPYBw6EJAdGPb216Vd2FLe0WEVK503mm25v3o5tO08eY07cmnsMW9QzikdVWRWq75
AbJUCEC8HJYobN/+86FkmP845mjJS9CViVnljUiCMh8gfB+fwQUQ9bl2yuX1vEPCGBqkz3Hp/zpk
Ev/xMKAWtEFWcsl1ut3qrLxz5fcgS/s5vU72UQ1LsuCErOvblAt+yUYMrYWt7mURmO/ooKdGltxR
I86KHvo2XsMq+cRP7NsFcQdw6iVvoYrXcfoSsNuwcOxzEqQaSlTZULl8jJdX8zKcF/vfzSD/5xL0
WQgcZK8SbgaXmw5KS0By5VGb/Qgzt+eTZt1MuwOwkSsu8hWq5tWUht2BflafSZeh4YsTuGGMA+pk
e3+niI3C7O0n9nzTGAomdMkxUuBuIyn5qZKWBqXJxM/tO6PRuSPbktd99PbQK8hs0z+CLO7n9mKO
yMaJXnIaNXnJ+jeY7/oYtnT6+DbZgaBtwGS+5HgBgm1WfmS9DYvxfnKPCrtbIgiD5xDuu2/X/SLq
NCzG+8n9rAEoXyPsumWYUOwFe1G14s8wi3i5Gm11icmVcclZ+qkiK9Rc60CDeHGyt63lWSqxsrMQ
p1/uDX+uA3v9XH+t+5ArgvXnAh7r2wRQuRXjASCzkLeim6Aq5sqJfa4SO6QngQmBI6iHQrgXNje7
EjLIBZd5DB0oVLMxyxN2k/vsAXpJpDq60uYSIy7lvN0RKJsEfVZfErPErNvOhsTmu17LDzMZ64cS
lKuBq3uv7zQ1AkEosnncKXJCS0+8iLfhOcLeJwJz4jmpUE4vmte4cXt9m3F5bqo67Mb1iQxikmRr
jPZ6Dunv+1jODyio3oVZ/PprfuqHDRi6AEgimvNjlmAhKy9j85yA1FMG8Xz0aFxJ41XZPP2SQcrw
OUWCp5b1HBTc+VqOLRgkqIMOvND5tpQfwozhOagUGrefhjGgYFhsWl86jE0FHj7PITHJ4IhqYY1a
2PLFCi+6RKmew6Kmr1jSbem4Aj0855PmH0AmAcJoOS9hW/c5WYA1N4S3u82raGiLZao/jBhHDHu/
xp5Tgt4/lrumc57JDqMk4qI3HoSHJb4YiVJC1xj5tflB23cajFi8BeNr0FHxxUiiDXPgGGa2eefY
D6rpl2Ghz5HAPXHCfUWM1GagYG3tnLPhO9+acyPrc9iuPZfkUEJhpYWxy+GA6GtzF62BxQJ/3mHd
dzD2XA901c3rJV2a6RZStfMz76nrafhF6Ix9z4x6uohknhE6dVyskuqvZgRzyQlTbSa5tdFc0VNs
0JUM+75/QZ/P26pHNJfyLsKU7jRM5Jy2YV134utoEPAJgO5mnHMFevzTmC3mBsDwoNYV8ccsOmuS
KHPtnIMVALPdqR7Pou/6sKTOn7NoIrt16YSzCZAzeWipQAowBTb0iC+ToTKwP7N5mnJJMTWjuu4T
CCOe0xd5wq2YF6BBkgwQBTNTPkiBecs3dZW+C3Ir5r1tK5DYJOmClTHddlpl/K1RQ1j5g11/zE/x
2ap6m3qNpadBnwVuYsjSLmHUncSH3a8tHepjTKac0uoFDP0A1sywgMQ8h42zOFvdMkx5tmO0TkB9
41lmqae+oxdJVwwAY7y0m/J6KO+O8Tsjz/F7PrGyD4knW4Y2NclMTll8JqB/zWzgO8uXp0iPmqnI
LCafoJ6ySBBPjf1N0OnzaY4w49yspD1M3oGq6VO2bvXrg1Tsj7DVPa+Rg8pK4NVNXh3LDW/LUweu
7LClPbeBYIfqF7Aw5Gum7LnZF30DxoQt7AT6NFvDMkTo02B1A1nSZlguLR/DHlf+iJCeVAW5ibZD
rGP2DBBzf1ELC/2e7LHLjzKCJP3RVznt1lukcm+yMQm0ieeV9drxugQpTy4S6sDN2rfrx24+urBW
IegFH28d10lZzgrrO7vSszmaL0sUSPhM/GmGRGUxICoRByBAFnYH/X3Jwh79vqCEgsz85MDFdxmi
5byyDaijNg5si/k6EvvhAC0ek/SSYFj8oOKU0jDfJJ5vQjErMaau3cVg8vkuU9Vxb/fMnYPc02cs
7Gs7iYpX7tJE6UOk1K104+uwpb2oNmQz5RZF7AsmsdYTmeRLVtaBjUIf6N6u68wwLegu9bS/B6MV
yMEiyPyF7dxzThl1qErMV6MsFSY7RJaj6R66c889Y6DRk3WTy0VW23TO2JreYP9vwnbu+WZXKhe1
m8DiZfmuoevv5RqSE6YgvHvs9VM39vPex+4SteNVJ/osnAhxTCzt9VGoMnukVrbgVajOIMvDBNDX
AHNgZe/duUy0c0m6uwv4KT63UXe3NlOgPTy3RJDcJwVNzws324vR1XfyCEIwYddeyBzRxmNKGXdx
uivvZAV+fZcMLOTBjNU9twTsj2q0OBzYncTZEP2hPMyHMHN7L0/XNairmMVdrKUvWQUN9QoEpSEZ
EPbtOSXSY9eC5QEHkJtX+NQDqs1TyFWFtT2fFD2pB6Mad1nn4wZ/6D4WLvCceB45T6ThdYOPeXTQ
fRZsuI34EVRKTaU/tBA5XY6GtO4yzGhz7M2R3m40/hb0Nf2xBaCvHARIOyy+mfujS08wUkjUwb49
vyQZiE7a69ICTFXtDLqzKghZiKU9vywnuhtwlbjLtkHO2kUnRWTYp/RHFqbFkINM8BwMWlqwtOgP
4D7SITEH+/bc0oyV5NPWu0uvyQ2Pl9se6t9hH9JzS81J5Sj+e5Fr+QPNqytB1vewpT2nrBOpjx4s
KJf4SO4GMlw11beguWiYxPPKvtvnSWvlLt2g37HmjyESIXPLWNlzSihdSjYPMHZMNsQEfl8ZG3ZN
+aAXssR60CuMXc9xLlp1v25BiX0qfcwLOAZBYIlWMmgSICMCxFsK+qug7+hDXiYKT2k67S5VfZwb
kdtxCAvuPtqlZW5gLoqWy6Yw8b+oEwaJ78I27cVJYqbdkB63X3WdKK0zQPKPMGghjO35I/j2UhDD
Yd9STn+0B3/n2l0HWttzSNCzRWxosbaKHxaa3YCVKHBlzx9bqo6U4KFwWcYd8rbfx+z3MFt7vmgr
BZ5ekCpdgKc50wpqRe1zehxXi/617Mv8jikFUYlgWQJcdaz1iU7i/Syf68b+uqTM/A6p2GZ1VAsm
wIUDndldsoA0Y0eIHE/JJuQ3ByJa8AqSpHtO6PqJH+P3TaejVKCe7oArTul5TeY/SpDEhtzjgvmN
06YED+qwr1PRTADWHGUmT8ekA6crEy8mm4VG6ZTVpli3vehQH2shsxhweLBxLyaj83MlLcPSw7K9
IT17B0WfkJiMpb07oJsgbLo0FPY+TJG2YEDuwpBjLPF8qZ4SwiPZmAIwpuRG1s18Fh0kZ8Ns4jnU
RIUp4240BT9KcbMJvp+IDoNKQXzr8WMtAcwVKFecQpCjX0nbxlO6dWEFZea3ITH42DB3YJxAApLF
zkiJJnov22EIa+H/Uwzj53L4goZsosHUXmCM68bU8WkEBCnI6n4jMipnkQJjaHAfNDdgb3htjQsq
uzG/EVkuo67AO21gFvNC42kPcpSQGCqY34ec0f9ZtcVJBPzoLNPqruq7N2EG8cLcBsEXVpFuKlY+
47kG0uHhNLas/zNseS/SaRBTAUO7gzaqq+nbTfHtMh8Z/x62uuehGStlp7TBfIhm31Gw/RRlWeA8
uN+M3A+bsoW2pmjm8msaTa/megld23PPWrXRsHKcwnaS32kDymu2hCmTAr3+2PWB8kqHJMUHHSKC
0qnc5LifNxAmu7AT4zcHDaoTPZO4uEBJyiCw0d27WYcdF781WEdxu9MBPpTO6yvAj/LEpCFlD4HB
9cd2GWLTVopWyDIiyCzyrFjcc2NKV9P+IoHxO4MqbtKoHCdMKLagJn1DjTX6LosjnJfuqkcBzuOD
f9TOiitmaLTJWcXz7AJ/mOfBYF6K26wdTFGv5gco2Y+bWBgRdl/6HfJI68m6+UoUYSFc0480V9Bl
CwuBfmcykwAmgIHYFJ3ZP/Zx9hHpWVBHlfmdSR2zrUMDEZfxcJAfrl6vTLNDFFYgZj5jlztm8MOi
0Vdg/PrGEmSPnXVhlEsokD0+qeU8lqbpYRbQ2b525fhZQWYv7Hv6HUoCSjfVjzgsWZZelrL/cFgW
BElgfocyBcWhsaCLKDawyG8KveZsfht0z1+5P39OCGyE2Zfm6GHuWCuwLoCY3y1B1VbBfPmW3tVt
HE3X7BGk2SOSmG6eAq3tueY8ViBuFph8qwn/xJy4a9olzOv97qRc+vaI6IpsvUoujq/dzd6rMGwS
8wkMUZnbQEgnkD6y6vXUlS/nJgtjLPin+OBPUIcW8J7B1fCco3PlqVzQVqkp+SPsnHhxFXlM0kP7
A14vhy+tNN1yQ0Egt4c8riHf4zlmsu2g/e0xfmm38k1dQjQycACB+b3J2jCKsjwyggRyXhAqQV8S
ut9hx9DvTSa0TBMHaalijiF/yFP+vUvR5w+yud+eNFFlwchOTMFE87aMt5f92ISdFb83uRyWQsMY
S29TXYwlkvW5CrtRfHq1Nptcimn2sZC2/Mg2/Za5OHBpL+WN1j1ebQmnzxb9UC7zxx6imoFfkj2+
CLe5harDAq/nbvqGO+DBdH1YLu1TcGH4oKFygs/brb5Po+pFl40hdTr4jeeWQz1nYrMYiE6PBoIO
kHFeh3chpw86XJ5BjtlqTZuxINp+gwzdq+oI1DymflsSxOa8lge2nUhXHFX0Cgy7Qd+R+n3JyFqF
8W14JO3dGzGqt1JGQbAVKr1YmY1QODhiXLDxQj6ohDwcaZg/Ur8vOUhHYuAcxgLKOR8MoFOnio1h
WQ/125J2Y6tGwxr3SMLv9gmL2xUyLGHHxPNJDhG+TjcT3ixDFt0uB5WfIrHOQckm9TuTtOSgB58Q
F3hS3m+r/E2BHSZs416VqIsNyForMxZbVH12GXnXR21ID0SAI/2x6zi+uVgeCDmMz5C76SFQXrld
Bfk8FDEfr56M0MxwiiE/iaCAvvSLhE5ZGnbG/c4k8gdIy2g+FunSv8usfI8p9M9BBvc7kwpXk0Kb
BfuGOvQN9DLPezqVYcfQ702KhemsWnEMx8PVp0Q2yymFql7Yzvlji4uodUN/rd9Gm7qdG3buMhr4
Mb08VoPTfY8mFOT4vO4ncJVUkMwAI1zYxj3nXEu72obvpiibdj7xTb42Zg4rtUB48bFV+nnhc1nh
OlyWGCzcjT7VNQkjKKN+gzKF1MdBFnzPDQNSVaI/TNUcFtj8DqVrGsh91cgi0kSNkMhJ39HKfQky
uN+ihLJcmvIFLx69Sgitrd1xmxBrwg6536WExpMq3TCPRQ2/WYn6k680MG76bcqVlLo9FDjyEOFo
fRobVXVnW5Xjc6Wc64n+aymH+t1KuTEojozJWJSluRe7e6+pDupUgAX78UlcO2XT7lrVjiCBdbJq
qc7RZuIwJ/LblaqFCFCJcFEowx84Qes5DV3a80+wQMVR24L6fxtifTKj+la7ToXdWj7fWbklc2rF
hpxiaiGR5V7vlQy7tXy+sz7RJrEJ+M6gJXSFgUA+Ltp5ULWDCi96HtCsirIBRiGtfsiO6VWrdB7k
nj5jAQraEe+NvNZo9A7Zm/nFwAKVIqAQ/fgUVum+gGkXly0m3DFr0JrXB5dhdIHUpy2YCHQ2d6LB
9CxiFPWGt4xEX8OM4qW18b5EscH4RZEkKNEIyObdzGgbh3lP6vlmK/vDNeoaO+PkbmrsByf4h7CN
e7ETT27IxqTRWJgacl+jwMi7+Ri2tO+YjEHVuK+mooSKWg8sSOOyMLf0WQt0hvbkkaDj1HZgfsxW
Qu/6VYXVxahPSHbFvmOYYR0LSMTdg4j4u41ECE5BUJ+3YJu6FJKDuE+0hXhwX99EeguziU9a0FoD
WQlboS5rxXCzqZpCsTMIOimoz1lAydBsluF8O9J+jrvlIamSsHDvcxZMO8nKHVLMhYy7sxy7t+4o
w54n3PNKZrTBjBsebeg2t3/EEK++ZQNUeoPOt09bQMt5lZA6wVMWyo13nTCv9snysOjgExdAjocB
gIhEv2JvJFP3ydwGruy5pUgWTC5CArJozLheoM4MOd+Bs3OYUbyEVlZ0b6YRB0Wmy33vjhcbNfdh
S3uPTQjvGT0JHJSD6zvOyBvZyLAnso/DOfo9Bd0rYBpSDz+2rbnrZVgpD9r2jyNaN/CMxw4XrNDj
eGeP+bhvJuA/g2ziY24qqC0OskdXA4xHD3SMirGt3oct7QFuaqnAlmgA0uAp1BWT+n5PwxQGQGX8
2CYlcVpAaxa7VhAtlKi6qTYsVPqAG8Tgnh0bDkmVphdU11+UJCxS+mTG4Eau+jHCh9xr+7mTdDy3
dVIFbttzSkkzCHr2cPdDkZshbh8S8hyV5PV7/eLN4OOEUCVswXeP9u9hZJp86cCy+aXmmHC9I67h
x0VmM3m9kySenvkt11ztF3/Qb8rO69ELlCiaAjL0pYL0clU9bNUkoa/ODGAtrh3egm+6rE8qxSx/
0Gn1m7XMdIzu9YQ8ZrD6U5Iee4+5bKMD/cy/e+KthAAsPn4mk9emYi8HOoTt3AdDKZkCXVjKseiH
rLsBm+MXDAnOYdexD4Yqk9ayg6KRIFLoRPbtq1jsQe0P6jMyIPwt0LnEvud5OpNZmJOM+zCYCPWB
UMLWC5THYW+71D96F3+wpn5u5JP/+nz6SKhKKUibqwRq4QQKx306vXWxTn8v9zUsUPl4KBB7d0xu
YkS63scn0Op81U4/VzF6wp19YgbURup9pyj7d4LhiMet/T7WAwY/qxKiwjdVY6LX5TAE3nqxdzHV
GKzXgwNCKtbz73RnL8Viwyq8PluDXXoMFUAOtjjkCHb1bmpPmJgLo1inPkBqqKe6nHEqi35N4x+K
kAVwJkhSh5WRfPoECpXnSaBmX+x82T+QctOf46lTYW7ro6Ti1qSTgIxvcazpkDMa6dPQ6fV12F15
vbh/anJv0bi1h0Pjkru5RzNNdjcOHChh9QEfJHU0YOW3CV5Pym3gt+evo9iFXTk+SEqimLGmFFVH
dLZ1f7KJcdMpVcczEf6fiKhfRa7rjfGTYaCgW+m+lkOxLpY2WLnZX1ngLerztjnQSmZiGd6jvmze
ToqSD722W4TUqBPfMnAYvVA2Fvqub6x8MSVV9CGLY7OdOPKGN2DQHT43WTtNJwPut2824tF4h0A/
lw8U6fgLFxms5UZXXuHlWxi0GZKy3i8y85h09OhRkTQvJjO+1IMMKzH5GKZ6W12ytk7myAu/Kzne
DEP0Z9gB9apXrRz6STZYOmEvgVOfjrBQ60OXMJBrXT1h3WprbzKFE9TWzyQ9V4P+4uj4yCXQTNXp
jAdhTrTK3lyj1Ts8r7ovQQbxwUv9sOyySrH6ZPR52yEDXn8LW9lLxWnVTK2rRpiadKetfJF1YdI/
1AculXodZVoOMu/n24i0NwIi2WF79g41Uylh24yVeTze7nP2sAKNFra0F+7WuOdmGbA0lfouno8z
Csth4c5HLamxTkA1jsPX86W6qSp0j7MD7AphG/cSVL7PdcWYkXlTHfRMXP/a9Vlgid2nVNDlcvSp
wOJJNJ0Ev0tlH/YpfcxSpdp43sChn4s+PvPMnFb9PsggPmSJHxPjLe3xJRt9A9mvk1zDerA+Xknr
bc3cPKQgsODtzWFnfUP7MhBo4AOWEltGrei0ALaYzOdsUep0KMi+h1nFi3DAiJdVJKc015zXLwTn
6rY/TP1MAH3iEvRhSxsXUdqKMc2ljZuXmCEr3xuzBR5xn1NBmogl85byPFu7k+P0zugw7g3qawfq
qV23A/PEOSXuzIYv9RTGgQlh+McBuJZZts7UprmdxtNQfjNHYAbqw5aSciExJPiwspXjuUroW03H
LKhISHzgEhRP22YqE57r1f1WHtvLeQ1rHRMft7THhzaY0OM5MaoCl0LZndYhDUv7iQ9dqvq0Tvix
8rzj8bvd6tfTzN+G+A6UGR9/SpphMoQ0WBq5ST7RqpiSoLyW+Mil1ekxAzqC4/Le6wudl+VStioM
lUd86NLEhKYAuPAc94q6ExGxZzt0KgjpS3z51HnX8ew6uI6TmI4UvOA2DNBFfODSugKryPuF5+Mq
z//L2bdtV4pj2f5KjXynWgIhoEdnPQD74u27w3HJfNFwRNgSCBAgBIKvP9NZdbozdtboOGePEQ92
2Aa20GWtueaaUwRZUbGLNipyLqgg2VDTrVrjK0jGt7u0dmSXUXYZP5mcU5f6JMiEdrh6usT9rjFV
VBBEWRcdmeScugShZNjKLpiGaFe6Ma7+bLaLOrgTck5cmphiyrZY9dal9QvSq2QpFgvRjMt2lXOO
war6GJ45m7/KDDkqGxZT014UuJFzgsEmAs1G4eFaMMBHdVmzZ7QUXgT+oRf0x4XfbSNNJXX+yse9
2vVaDvtJJOYStAid3GfJDum5Gm2XuuPgY44CGAw/Jm2D8oJNi2d/qdanmkv3LudjKXUlxO8/s7nx
lyQ9uPgZkPAu4JUsIx7dRuuh9+thMRexrnDpd/jrT6k4RYuUT+B7doSC9JCb93JpJi9s+j93GbBV
IiCeFrnjyHRWuHYbHn222J/AK3+ou/0lF8SznwVZ2bRBjskQeyQQZSRHsqoxuFN95kQR07kRH5qa
1ilUjsdFHVCnGNHjHS/zeBgzb+pDQ9qK5WTNvL5Tmx+WCoaYDbsowOTZeb01bqCHMS+NPfZUgF5F
6RvsyL5eNNvOC66zDmLRwnzwuPXtbyyWNZQoL3KXwnOfjepsIqaSUNtjaqtj1aRVToeLbCdw7bOM
ctvaQafY+45+7sN8GOY1B4EzvWyZxGf7hyGy8hut3kdc6zxJondQaLuo4oVnD39cKW4ejJ0GjLnD
WswlFaaY0vjtshd6Fr66WsxoysCji1h9IdNyFY3BZfveec11DqtNzUzguUNZMh8ds+SiLIdn5zXX
qZ3ahVtMlZAaVqCPnRabvuh0x+o+mytijjkETrw90ia6jmtfgg21u2i0z30+0pmkY51ZXDpbwnyJ
gyuN8sSFJ8HZPKlaGc9VsNijJm7na9wAzQkXUaswKGfzhMvIqVaM9ii7ri3jeW13SzZGl0AnuPrZ
ESlEQlp4cryLVCUDpI1atkjgqJO4hPuIJXRWo6/rVmlKOjw93uxVVQ/qJpsWfqF20jl5xmWLhNcu
FtEwfwT351a7+pLgGxP97AAmS9/EFabIUUzmN+PlA97BT7by92313xxi53ob88JDmaYNVO8y1l2j
ot6dXBatBFiKTS6BNfH45xkVkj8ykRhbepek+dLZb2LuL0p7cPGz8yKq4Pfa9CHme1wfQvub79LL
VtI5EwCnewDQBFcm2SqLOiIFQTfvZYfFuWWqnHradxsurpLhVgwNpF2HSxB7jMjZDsC9NiYGUnjk
rA/Kluv7QIoLhc3Y2Q7QchaOZInssXnXKAfW+Xtb6Quj2PMa+RQt21j1zB7XurplY1uMU3PZEvpL
hXxAPTWJKOagrCoIMSpRgL50kd4Oz86L5GqMzGYoRiXtp2OnohKaYZdkJbj0WYTMTVC3AUwLjlnV
HATvirTllyRTuPTZuiTGV3wFVQliGAF82uZcVRe1puPSZ6sy9jZtUJDCNPE0hyJ8yl8uOjv/Whcf
Bz0GuPAMtYPbQGZVbmt+UUkfj30WwtWZS0kUOntMRLvIcuqHTua96pFrXvb4Z2szBKM1BRfv/W32
RR+7j1F0EW6FZz9bmVncD2s1IGBpfBuWofLHxWXqsu3qvA4+jEkP62WELG3DDsuU5Sojl03w8yJ4
QBtYKDa4dNQkJ0i0laq/SJaJZ+ciIQIFtW2OZkzwIFO3WrQY8wbSyxe9y/MK+LstFCitpDuySNKT
Cpzat+mUXrY4z4vgW8uykQ4Drl6piuSmsaYtfCuHi2oyGJzzJRqsXR03fXcUXdvkA/KJfpWXnfjn
9eh2CsdB6MEe3bjl8Ia41pX6eNmony1RVdvMDrQdjhB8cvtFxVsREDTJXXb1s/W5Qn9wGpvMH6sM
ApuxeeD1dNmxfF5I36IgHnW/+ePsg6oEG2PceUMuDPvPtUDgJWQVH1d/NE36SUJWMu9if9nZeV5P
Fxo9fDQc1iPEayyID3N4sJm+qOrIQYH8MbEdQzZC0Vn4Y5usU5tDMz5qi2xYl9eLXul5UV11BlRE
j1ca4JHdUu/48DMN+vcz+N8Ez+eKIEZTV/kZrxTCzvNbhtfLdrJbxm9mYA3YJGiiqT8FW9La3WWf
5WzNbp70a5IRf+TTU2ADkBsufQtn6e7WtZLBKsYfY7SDTq7Jp/iiVjy84LMVG6wMHTkpRkkt9r5O
6IFe1guOS58t12TdgnaqqD8ixQDJz2xNXo0XgiLnIiGSCXQ82dEfBav0R2BHgcvXMYx+hjDQfyLu
/24CnWW8dTsAzNZZf+zgI8yeIcenTjOfg/hGTcCin0Dnof2zlbqC/ty6aWtePF+iFXRb0Tdzm1dQ
1e2GHEii2U7o0EYZ2W9SjR9oy+Phmo6Nq07jPKzTnV1lle00gZ3w1QT6ylh2TRi7q3XiS3rLoMxB
d52I0Mo4xxKVjVzEmfzCgjhMi2bDFlA2YjBjaWMOSakoC5rlOFUAox5Y6IJ4ryfC5IF7+DI8LH3K
ii1evd+NdD3Nbcg+IYhyXxkx0238qX/sduoJcJOyMt1buCl9c7jbWsRokOVH8L5Q0Y9Skr4F0DtG
GZgxLuEfXiVyH62GmQ+0Due3zYNCBHpxO0RoBUbL5JXxUdx+p90GVd04aFpzVHVSb5/qXjV+P6U8
WPcJbG3HK1gkNul1YLN5uI3buIt+RyvQ6o4R2gurIuVT/dHKNZaFiNElVDhq+uaqlYsc71qwStdn
DpWtqtQGBqKFllnHC3TjxWI/0U3Y07sCpypJp1d2j4pzteSZCIPs64pBH6/Ay3aQgWqyqP5c1V6Q
q2CJ06T0XE3tPuVtKIssQn1gxxMf3C/xptgOVudrWjDmBL9fq6p7WsK6NjupXMceDdzb8TRT171T
cExKikHaJs39VHd6T1Dlje61CsemGNBLBf3bbQaLV3Ut7P0SvdApX5iTQZF1iZnKzcPlqiDLRNFd
NAgOmgJlxhzSDAYe+cCy7dNiYQeR11HaB8VCtGT5trpE79FkQbJda52si9SP7rNrGgrepyKLO0Qx
D5LXDayN6BiJnspDRCH3mbs+Qo97AMqCK8QQLKeEiAQNK5Dkl8U29OELbmNBKk+a+YREv+c5+IG9
/eLq1OocsG6SHavYkhnF9xBIumdYRfnURdw9uIytQuU2lPOW162J1jL2Iuj2TqdrVVgJ7jwavrdN
FKYz8GVeoiS1u7EPYcvDGiKqIkyVlvtGWOZLCrOul6WWfs4DYgx6UbvaiTIlOpufB8eSzwAOhCr7
Jc7GvBWLWA4W/90cXRpNW141A0vvUTrgNkcrwGIOok3x9aAgv6nygA8NtFo1itq+HJ1T6xe6Zgo+
Iej3qs1rUmVjVpKqddFNA6rka7hVnhyCNPDfRrQN/75KHT7TtNMcmEUVjE9C6o2gqMqX7TpWC3j5
Rc3Gnu4mEXL2sLRrTPZOtk13tToRmoNaEj3kNnbz/TC7pttjbUWuMPHYf18qBuRPoG3EHdEzH9SH
YJ3l54zDIrp3hA2gOI5t8nGJTXDSM/4nr1DJTD5Pfdo2/Q5cysbo3WJn1jxWXDTdG9SCKd+hlBqm
Dl5FIuInP0XoJMi7WcaqKzTKQn2UcxJVa4EPu453PSdsPgwBC9Obfunf50CQSGxLspd4XcgLxQfY
ZFb0g3ZB1UGoywo65P0ggaLxuu0/dpSQ6ns6RK38btF5OZRkFAixq6rh7XWFlhV/1XG6NfdQt+Wf
Gq+DqNBkXuL9aJSzd9hNA1+wyhm+hzJzEuagHOr2I+zpouyjNFSc0h664bBcFlaeeu75W+PCFu5A
LOmW267rEC6E7Ww/8zhzUBpRrn6bmnl6MMqLJG97rKigsFuo2w+12wJR0g0xRg5W0hKVFeKl4UB6
zAkScJXe+UxIctCBG+SuRqgWFEOayGiXwMVSljatApOrxMbBrg6C5YV3aTdcGb2V0Ya9I1/A1ngf
3qcwm3HWpAgglWC5Eivo5+P9Ju2ur+yjDsZs22FLSPCEEmrA8H9MBSP7qRGEXgUsTQwto4TZT8Ma
Ay+j3GYvI7j/12lklls+BrU5ZUnVRocYfZ3hnmERTLc4AE/t2hcD6I/OV7fZwiu41tVsu015N9wA
1sLpHkGXPizWpBP13uhkUfnKgBjnWKDZ72CprneZYk1SgPr/W1gP2fc4G+TXsCd999gn1YaZUFFF
C06qtPQD1TgQQRAF3WgV4OmFUH7QTfWVzel+Ztqduo4MOwDoqvQz7XZmEofK+yMjtSljhdKRTaLD
GFGSZ3S9F60f80hsbZ6BEJUr0BowL+tHhBEub+D0WzgfLPkGz3OdJVspEu5yYRJzU4fhrae6jJPx
i1iCeR+SuiodRABKKHPebMm4AsrTaVBOUDIpRTtnhTLBnOUU3LGDl+B8YHduktssbZ7dOjrs5/5r
IsS0R48OK/msl+dklqYcarR0wLl8HIoMejcO0zaV2H5i709gcYU5hAeeNUMGEWCHx9HWfVzTAPuh
HLKc4eUW0GinOaPrLV3Fgdb+NptHskOrl4dmWKuKKdFVsVpy13D3G4aR7wawFY8Asr4qJrZdFC0l
bHNE2a71G3pwq13gUFFOIe6BAMA3e+XVYW3FUMiMTAXpHY4VRx9Im967NTlFPbxIqhgWAnGSdnki
3aFlQ3bTs+ZWKr+UnK+PTTf2el/54DfmcSBoqa+nebulUphcUPvRLDo9WZ6OO7nwN13Nd0KjXFx0
GMO4MRNWgvHFQNIbpJzb+wmAth0/G2xBXTBB9iEUI6KtKI7sXkVc56lXcxE2KihYPzzJRCTHcBLo
mTHkkcGkDoyCpohU2OfajXndE/xN0sHlbI4jumtipq8AVnCZ0wUedhqgcz52TfwAjdYEJ40s8YFE
V27QsVJ5n2z2IRSUvy1cTrLM5ip8rkzk1nKYGxQdaVjr+obGNAZ2MDu63qHDPikX0gl1EGmjdIHP
R8MiDlpJ95A+p/5ETERvOQmUyZmA123uR5N+M2vclX0dBelV2kj+uW/b2OfROvkv0EbiZJ+Ng/y8
NM1iEfPBd/aUQTXcY2aO4O2Lvto+AraPt10KMmzRrl34GS3RZszHuho/J/0g3kaBys912zqMjtNY
U1hOQwKRxarecIAAKLvjgW/Wp7HLRHdKBEnD/RgKAkenNpjYrqdjy8q06QTcFLpF3tlYWndoIqZ/
b7dJvztiKdbB6EhhWoW9XRfUl9bMlWJq8KwMdnzNY5RV9JtNIKjyURnSuDzsAbYCI12GL6RpB4eg
Kq2aYyX77pOZVtb/ZqZkeZsgdlvlI4/WKB8REaN2tXSUlWgaCdOHWbXG7ELXgJulu7XRxwSqBB8I
ZVLveqMwIQeXwi5WVBNkw5RLxvtpWcSG0GScNLQXvOse+qEXddG6LqLYWGoy5UBYY7vPbLfRfNRi
HQqYKtP7Aa1g+sMAO3t7P1pChn1PnFX7mkrEhgCYuS8WH8JtGJ+im/ZzH9UlM4QcETSH2VoiFbwB
tcnCX4nSE4sHm1yjgydEPBZv27hrsM98JmG0+e/xKmEnY+YhmA5jj76NEr7DtXjUUOSKroYoZRJD
UfMon2eqVEGSsMW+woXPF7zP5hijDwP8fK9h7hmLuu4fg8539T2lvKvKGCEvzSezpesD8hYoYzK7
sXSH2PoB/MIKrokkxVG6zeu6lS5RHJLXLFanlIoJ/BqeOAWbEZvKfK634YN36fjCBhDBDg18uoKC
15AKLZhWy5sJUhXmCt7DH7s1APW0G3gjjujxQlTCPUzaynlC7J4HJh2vp9oEO42D/IW5KH62Q6BP
PMmQUNSdP2ErpOoujiY251rPnp0yJWqGFGBGywjbtjc9x/YTsro0yZt+lFExhuQYSqF2gV7aqZyD
dGCHiAXeF2Zm1D9OtJ7WIjLNXGKvS79sTkt0kkCJD2rzfd99CUiS+l3bIBa4GbDzbvca4WruIDS0
l7wz5CuZbLQVSHbq7jAFqza7LaPiiaUsq3ZbEMz0lHjGsmvRu/UZakvqDTyPWRR2MF11GBBu1agn
LQMtN9bcTHO7hPeNfg+MOggAL0fwA833LKwZf0gE23b92tmkQPXv6EFj9bmFzpTJZcBu43HLkCGi
WbpD+65cLYA2FrHScSZIoSqtEY8lUfw4VH3wpMdZ4SSadPKYLoly91ts+/FhoWv7tVs6H8K32Kgg
X1WI48naaATLvN/Cu7hT80NldQ/N06X6ourVD18k5WYuIgkbyyhLg6DEAoATuWjs+w6/DmOG3T6d
xsJvy1gdFr2FpzmdqjpnUKPwhTXIhYmB3eAXBHUNzzsW1hAQxYN82LKsfo2VWh4Bl0cfqyRezE5t
k7qyEH1DkDTxtcGC5AE5VWD+lLWn804mkzoqVOpy5bew3pPOeXmtZ+vFXTUS8XGY43voQ7LchDAH
DtWkdgl0V6NiqWARsuORr/S17aNlzrcmmhS27xUueqLP1G7yTNR3ro624IBWYHITpuPyWS5RcNsF
CZvKiEO3OW9heZgctxF5xY4OUTTeShuqr77ulM4JItllN8bUpdectslxzXQDNlU4D+BcUK76XR8P
wadVU5YDREiKLo2bg4va4Z1m862fyR1zPfo8g5RviCmaJCi7hEbiIORg63wWW/aYLc32YmIjTnQR
851WyATzzLe0vk1xhq9fobi2zrttxRl4mLq5P3q6yd/7zq1mNyxJh9NG+X7ed5KS/h6YHJLyOUR4
CMUt8R05dPNB2wlOPtXGj0M6zx9GbJZX4RpJfk38VOkHwPjtq0jbDHLoap3KcPDtKYol4hs9jndT
JsBlBAEe21ifsejLAN4Wy0NIv227wW/mburrSexkvCT3FEpi01GKCWlpu5L4G1b2O1hDkjV4Ggff
OCS0WX/TNb4/xqFjXyz8XlrEV9m87FpqRswqHIp1rm2VXXFQh1m+1okJCp8Nc3gtdCyycki69yOh
qT7QytzpmUWl1tup3tYhhzwdeYIE0XbTEz+7W9gc+OcNZ8Wwa8QCC+sRRuu7gZqEX/XO+/DUCZc8
KwupDgy6anUBagz9HaPGolMV6W4jsA4bws5i17GrL+UyzA+cJdhHKxrYR6VSCZU91WbXplleYSrD
txcL/+zXLpzBYGeM6FyrdS18APLzYRHrSvKVwN20S6ZrsvldzBpa7dpW+VsZ1kcv24e1tWwBOBEm
Vzj8QTnLt4p0cRHAb/H7KlJ6nNfNfqho6HQBR0M0mdKG2uGKwUOkLlPLtqdg6xzNXcPCF3hz6d/m
0EXsSFqcScUcxX7Y1yuMFnWDnkCxhsutdfOI8Eub4OBi4B3FMi6bOhH0U7jr1aIoW7AxDPubQJMU
g78o8qwlme0dqGdZsg9Zlg4fYMNkbNEua+uep8pUbygyTKbEETwDhjGyx1U2vs6FCl1c3wQe4x9G
nj/EpjXN3gwbNO6YG9f4GINBGuYiQ6dOvlSU3ddpaOJixsZ+S4xYXlTVtMkh0T0IaNiFanSW6F7R
spaV6fddAn4EUx5VXgi9YLeZ1ibRhWEUJx80TbCWe6dCfuyTbtZXMKZohit43fUfEp3R+LofqwaT
mpmqnDvW1XmLA03lCOX77LRGLjQ56jzwENCkdepz+q7AVuLMQNtvDE8Ks2e6ZbYcxzZr9knU2erO
SCOQ9YQz73duUvPXScA1tqBziDrjrFKXFnSo0g/NEteiGAIeVzckAqLxjCQgW68iF630OZTQ6vue
KLiA3S2pnhzcRhYZHoZZNuND2rZ99LrJTqsDfzcfmyfItl1TZOsbVq4e43taASAo1VhVwYMMNxJj
+igUIrDSbTriEKWwDy7d2iKd9gothZ/QwJ/Mu2gK47sI6GbY5gF2HfYQxh05ka5O5nJJhjbKHcFg
XNcw34sOdZgNes9ajOCnpdU23HnpV1bOCfpRC71MbffFTSt2N5S4Bn9PgQe+oBIyrLlINZEFGoYm
UVZ0mj+0EdQdSiM6DsbOgnQ6xyGiPnNXQ/LBiQDIgZtcj2CXW9rfaUidhKVYkqT64DsS9MW0pmQp
+nHz00Pi6mHXdg5pI1KQVu9FWtHsDShSvOy6pIkHVK0QaOcWeFT/BHbr3KNNFn9w1aSEhzqXxql5
LxLgmF/Q96EYzQFfwDwOiywK7gcTYKNtrUqnKx50WbVCWbq1841GkKV8zucwFC8yyjKVZ4TpMZ+g
lfCiNL5GhFTHS962Gz4HWsnGF4DeHPKsqIVOhaxHvKC2S7bxuOAGTWk8gSlojViavxCD3udj08c2
fsqWdhE7LjHH83BNzANpyKS/pWMwIultalmX9UpUAkZBWLHMltDx9ux3G29B9i2aTQ/gYR5cvQPz
N0D61OqJFYmxJMs9QvH1Mhbcea/cFCldV8L0RwsNqWOXjek9sDJ2YTXmvGFupD01cFrpj+lEfNl0
2uRbp/7VDfof3/x/ylfz8M/ahf3Hf+H7b6Zfx0qq6ezbfzybFv/+6/1v/vt3fvyLfxxezd1L+2rP
f+mHv8F1/3Xf8mV6+eGbXTdV0/roXsf16dW6Zvrj+njC99/8f/3h317/uMrz2r/++ss347rp/WrY
Ebtf/vWjq++//hIS1K3+48/X/9cP3z/Ar788OVuBwvLPS/3377++2OnXXwLKs78TwiOKiCblCX3v
uFhe339Es7/zKE1pmjCSMpa8kwg6M07q119S+vc0TtEoAEoV2j/w01/+Zg02wV9/YfTvNI0BUMZx
zCA3DRmU//tgP7ya/3lVf+tc+2CqbrK//vIHpfp/qk+MR4jpScywS+FEQgfvGXNEREaRtc42uBej
hLN38CHlhXT16L54NoGpN2/AvCccRc02PqBpbONPArKA9TGrx2x9GKnvI8SuEYhRbblE776XdTsi
1Ec2lZqyFyN51CYzn5SsUsQcbQNJwW7RVbwzigv+yFQsxD6AZhpkRmnXpSMrujgw3u6tXqFUWRCQ
fMbdMITuKYaoQZhnYUAe0m6034ARBesDjoP6FELdaStmC8ylWE3F2SGTw0IKwVz8hbposnkIMLQt
ycIQS2nfN7cxAHrgQ1XFFTCzaYzyzgFlzHmVKLuvq1g/BZKFFo8A1uKehDPlV4TWW8P23K4YKuSS
A0KwKRvl6n5CFHqv6J6/mxgKAincQ+BJfM4aAAURDOqUJTXyTmx1OYzXRosX0mfXraaQLPjTpP3X
3PjzXPijqPnj/eKQYq7RP/6xc1UfUUmLKTexOq+DGthLOINMUNZcsuUrCVvkv9tUDeoalZK1+bZl
lj7PPTSs18ViCuDo8stPRuCdlfvDE8VQJo8yNOIRfMHPOVlWBlsN23sgbrYmPCtZYMLSmS0AdlWD
MXhI6kXZXdpkliNc77zZdW0if/YYfzAo/vwcKUNPHcsYpVEcZliaeM4/tapw3gGCh9+yAiQ+NbyE
Ab0J73UHAyLEs9NC9kwEYgAUTYm+9pJHrwTOTSX1QcgBA/Th9hLJ2WafMOUBjBwaPyuweXTq+u07
nSKRPDFQINUHQD+r+BbP3vZxgcB4ibv/L3oL43jBCNjetxUSJSE97/Qmdaogb4U2J+gQp+b3LYmS
dseRQ9Q/mU/vFMIfBy3GTRgNkwS2eMl5DR1lVYHZIVoM2rv4fjFouiZ3tWlTpIitB5i6xC3yoP99
Fp8vmpS9L5mIUNBSMopd9cdX1abL0HdcCZmn8H/Ole7XfcSNKEG7H3/C/vrLJ4whX5rGWC5hGhJ2
rqYtI5I1IRxVAFZy5HEljXQojtPazelpHaY4vJ7c4n32k1XxI+UEb5Cj4TCL4MJGORKw8xacSczw
AbAScDGTGy88tRqs8HpwORBS+4muo91PLe9/Qrv8y8jitpxHnPA0hGJoesbl2ELkMQba+LgtMruh
oPHibx1MBBwMVAz79r+/x/cl9cPsQd4YUxaCMo5uWXreJJ9M7xZ/AImQ7QUabVxjnxwE4slDIJrs
wcLkYdfyaDspDPBPptA/HXd+vHmM0c0ITSBLDyDojB0rwF8LqyHC/LHC950sdMZs92THbtMvTZwy
m+Vc4rkPabwlE2bZu8gGrMiCppty3RMaC+CVE6eqMHrk6wMKcXN3u86R5QUgnia8hxgMX3BM6hDV
3jxzm9keF2M9asJ4we2j2bpx2nMAXSg1OIFE4KmfCEfaInjAHzcxV9tbVA19vByJ5XqFR/uSkO0j
zFeD+VWSYZMfF7bMMOms17TWt2ypQnZXdYQOj13WAguWoTS8LpYmksm1BjaxhsVCl1QU69KY9c5K
w9qdTz2Mbvdyq0KYtjjaVeHnOjATn68yJlsG3L5OsuajAv4ExTePgo8v+0QxlDqAFG9fXBpWYLnP
cRfnTPeSM6DBTqGo0KNyUF9PkkTqDrWorj7wFb0fyPs3mW17FXgj5kLjzvXXBvZC4iaUbGxKzSm8
HwsLMC01dyqp07q9wsxNUAHqfeyzctrmFiX1RQUBwlyXhCLeNUPY+uihpX5Y2RsIAuBrHYceuGlV
mqjL1nDXBWxQSeEisbIwl+u8dleyaoP0NQvazH0Mx0Wvb5rHfSJzb1TSfw3iHulBpboBMEgEv9cJ
ncZLYF8R2SRTCaKSql+zrGk6qIUB8lryroVqKbL9rudDXslNmTKhBCoKmk010ne2WGeKENr/zWcG
cbcF9QVqllPoeJsdF7m0MOiW/TRfqQ7OxnecrBKnD3IrZT+orlq7B8Qu/VuLpvPsSY7Bonjh+pjq
L5YlUuFMbwgsrLj2K7lFVFiFT2uXZdH17Fdr9kjnwTYBTFDFp3SKER6VVRdL/3HtQYmSWSL0vjcM
dZQROFdSVD2Uq+KTAgr3XJGWZiiWwqYoQHQkHd++pl0A9SyAZo0z/4ezM+txHFey8C8SIJESJb3a
lpzOrfatX4Rate+7fv18qnmYspywkYPGbTRuARUmRQZjOefELsmc0kyPo9HKontsaxEZ6lgVsZFV
B3dMo2XeOaFFV0yzy3jfU66x7qc2T7PTWK1YwX22Ssc54b0TapZdezbsleQjlLu8/7xETF+iU9Mk
enSaZKtFnFrHyCc/FTKrzB09kXixAbiNsv4iut7U78shHBQwIzdQC/nQlFnluOtNyk0k8GOnFMIL
Wj4eGjmbyUlCH9T2XVUpQEkTxR/x1lEzm7orKyrEP0QTGvGJ70pZ1GTyrn7IwyYV9yIFSgSqZpyS
/yaR6I5v1WXdP1eirIrHZXZoqaq8H+O9EUttqPepGGsbmIU+TI9zaRu0eEfbCJ8Q7g3jz3YWh2n/
NIBmAK6C1h0dqT3nAuBCFetd4PzImjBoP9FWSmOxDunNQJFE9kjplG5l4EafQGHEMTyRthp7lOZM
pU5Daqcy9B0GqTXiTTNnWtDQZAN88q50nAnGctaiLggoIDDM7Ns8jqL70ms5RM140Qz9c44CUP8A
laucTlojO1D6QdS9pwtrmj/nzrKzW2/h+RO8Dk43eGUtUheXYMPe8pMDgAqp5gS2D1yoBsOTtqc2
L+vDZNf6rprs4cbbcGlPkMrpJG2M4zHt7VSERJem0Q+z66fBGEH3KNu70tbLnQOO7f2ySOuGvfNn
cF2fWKNxHZkLDpy75WhpgRqGbnRcv6KHQFdLTT695mWPiEz7SInMoJUZOAdNyfJG+LZJB/6aVjYP
vSvwm8LaUrf6kpAiEwu5WR+1EdCrWEz7ecqCB12P6i+6GuZTxowyi0JSY1GMycfcB/XapgfK1car
sPBr0OOYjk7o6ijAPpR5z+M6I5Ra7IxJ8CeaQ3mf9IY4WTbIyOtRx0VoZfN3W1Lalr2WcrcyHcyk
aBcUC5o/EbA5ClFtXmUe07qD+3G0tdCrZdYXPsJU9S2pym2q49gArtYCAd/ZJA9bf9m/KUYwT1VJ
he9PzVUb9plZFOmRzmAy+eTo43BK47QL9l3TLeSnwdydnCDR56/X139+vNllrBsS5rWQOuHllnGE
PEEdODJaA58IhIo8Vsi6MsSuyBy6QjX5YZjvJC2iWyIA23OuqOxRKll1xwVXekvPFjKc0bYyzTs5
gGdfezlzd3SYf/u+wEVGx7K1cM5iGdS+i61Y3l1f93lsu5513VxhS7bSQeiKLS1XE6HqTSu2/dk1
9LtMMjYoFGP0HBQESjfO2Au2KOwIHAV1HAYzbb50JrpFJqSpPjG2+xgSae0my0rfVuqmUPylKcGq
OE4caCnsrVpT1oNZm2nOwZUI7ejgTEn2EJZge3a67Kob1Nrzu/PXX/DKglejaGVbOK7zEzyLWFhW
EYbHNmmcU9KkwJQYfgGQAlUEMJ66QuRBkzf8wgtWHdciLbEN0jDyk3OrodMS/NIs9zNkD96B2h5P
QID6g5h08SHTnHRvaIN1a27A3yz5/zIEFotkr60LQ5nSdoW5Fgj/va6wWYlFhBsfS3tJ9WOewKYl
X5/LbCfAX/uuHmpBuDcWaEhellV5uW9nHVyrqzdJeAtGfvGdKY2YLB4ZYdJQfMj5rwlXza9KEVX1
iaFR2O+zJvs89DXdzxkS9Wu3/K+jIuE1Je+gtdWQccLZ4SA09RFCOIo6YH9QeYrTHBiXY4x7c05B
iarYafzrl/TcObHn6NWQgeKWeJFIzlYf8o+LNJFBmKI6aGnLT/oHJuyO72F0j+W+73sNUJqhbgku
nDvlvxZdgT/UeQYl3nBzpPXU0GRPEHgMR8MTTR6+KbTEPhaiq75wqr8yJb54n3fh9BgS1L27vtyt
S+Q7UvXiPlGTwzttxaimytQRiQ2641ySddKapF4Ul+1HmpjDyqQ2/FGrwI0n6XTjA29kTdZ1C2Hx
zhJQUe8yt/ImQVhoYTRMw3How+UYO0CX6cW7P5tlmE5zbCJizcSsPQrpsZcN/XinUqWYo2G5Bzt2
NBo/w3AAT0x/8/qeXBx0TpBkYwwK6ga+ZnPQy0rxOnTNfERLddi7Vl8dtXb5jjrVrRkbF7uPJRDE
0rRd1zbNbbWD2eh5X7bLfMziRuynQugIt7fdKU0s7VunRe0j02fUDuRxd4vh89IiFQO1qM1jXG5L
H6UZFo25uPORshqRnjUABJNZ+B3grPPr+n7+vTNnfsyh/UAEDVXc1YWz/dKm1k5xYozGkR1ovT4z
pp3eNeWxyJ30BJSo3ZciyADF1CEg49k4ooWogF41+oe1x+cvWf3FzEW1D/W22LupkT/laRr9LjR1
y+2cfxFiblfyRtOmsCh/8XBuWhVdntcYcpKDFVvSuM+0yVz+0zQm2e/7MEjf2JXdvp8Fo8gt8I1A
kK5v1dY8vhWoois4DVRPcUPn3icdnWnIbGvxx9IeToVWFe+sevieGtFwpISQ7dtodO8LLe5uuL3z
F45HZjVsE/IyeJdW0d/L+o/bs/J2StUU6T5iTMWvbAWJHSK70ad9Lu1K39WmGj4z39n6dH3B5+52
tbumVbZD7wFsnrPVlTJEWoZgj+EHxI44UnUXh6KcxDGLSr50O96ScnnRHt+Yi02KRdnvfIMZGzpR
7aGWbgV2+2AvzvikJbRxmiX5ERmTfsO9vmROrGVw16D3RZx0bk6TFQQpp9Z9ZZbum8JqyN2A4Vs7
sAwVdTcFAP71Gyqo1zIhRHF8t0oBZbdiTAnf/dEE0qu7tThC2Gg8GQzgKSazvMHZPPcj//sB+W6M
HFQCN76tE2emBoqsEmyoCewjjObh/cj/cxjU7Pw/TEnHFRgjFnK2yk3MPyF+FsHiL0HB7Md51qxd
WU6OlwbQbV71CPzvuvCOtkMrhlq42NzEzhjD2QSk4CfjZD22VuQ8qrqpdgXluvfXP9nlFvIArleP
wJaHcKvchsaQWsYEjowYXNtzIxc8nBXUn9K2tl8VPq+rUhaZF07f0MnBtrFG51p5lTBOyk9VW4GD
6s1DEybOPhrJ+RGtAEs4uukN3/LS+sir1y/HJwIQfn4JehWNOvhG3XdK4GgAL8zy42SOMjsRF92k
rl66UAVbWOJQCNVxSJsrJ9w+HSDmCD+2Yaq8AXkGuoXGtZN0wM2hAh6ySIAPpgzqzB+TsJpkfGPB
l86UOsLa6Ga9JqjYzYKtVGjzAibeF4vW0p/Lp31RZZVfUw7YV4mtPHNJstd/2jXVw9lI3i64que7
jMQBo2VGjNbKjqH1GfYp5LV7mGPboKQwW4cc2sarryTZPBefMhWvpr5V+GBzexNgv/TjRH1lptfo
G3NhAgF22htolZf2dA2UOL40TOxt31hr46mXWil9XRKMQ67smWcAlnHJ0uU4aG67k1pl3ShPvXBy
HUeCnnAdl1uxTW1jAASJtbSS12mODqDwc2rFS3rXZrXlXXcCly8Fn0yno8AcJ96L7ZmJJeVcTc2G
DyBTAFDW5DOgq/ExmLTofSby9Ia9F5bGCSXus0GNW2zr+XFhftygjQn2RBlKeF/d9NaM8l9pPXV3
11f2kiWuv1QsjiE029AiFfSe9HFZqPhPy5PeFznpnJp+Ku7njeNo8qP/L9Bc3RvlB+p3tNMUUcVW
otZdWghSwOT8Vo/MmdYJdaa9KIX8cn1Jlz6G4gpIGwIlKkm8D+eb50DM09rENHw9czgXOCN/oSD8
S4/yaj8EA8oLqLv5iVvfKtVeHpMVr2NZhqDzTCVpkyw6Zhfn4TIZPrmJ4TE5QfOLWv6hoQC5qohv
VcxeMkeRkjalIgUnrjhfaEHyYIT0hfxRSeswFrPIvSiupr3MEFOpkTy6NWFoa3EttJuKXrdOkdAi
Kjy3GGgIhbDCjiYZ4jKDa/zuhX0/qSrY0YweX/nKY423nfIY0BedJvtmOwsDnlupu53Xa4N+qgkM
jyCvg2yXZw6TQa6fmheWpshOSfWp65N0bzYTuutQRh3Gqp5JfKJy9UOaM+JuGcIJElp5a274eWFh
LTKzOJyzbaHWo1tb/Rgn1mnyDmZHbbmzTkVYAXRzs8A6zH2ePGCvfQqWJjiJVllf+a9b8oPbi7/a
NwjUOD9oRlyc1TYlfhoTrfO6EKlYqqqJP9Pl3aGAsrzSUZOoE17zP4Ia0rZtIj25QwAKgjEOY6vm
b0OSVRGEpr5N7lVcpW+vf8eLda2oD/i29O5NotCtKocEtyYNBBG8qCqSB4CzheeW9Ek7t61evy6K
jms9wuJwOttPOMmgN2tlVt5iRHUDnz8c9J3GvKyV9lQX/716YbzWXD4eIKxtp4invYK1PnD3Qhrr
PqmS8zmt3eTQRYX54bqp7XPOB+NJAELDuSDj3kICExuwZR3YnZcHXXevWnUivzA9pRxyo1km+6pa
bsn0/hUC+fd5wCjlS4Jfymwcl61viR1I3xqThj27cou3msUxQdyh6e6WkVZvkBrGQ6PJ8QO9RkjJ
1OtmL0c+CnJXNxUfssKk75eV0S2trhf2Ankkyuckw7yPFzU4F1UFhDk6T5iq8ItpcRFRQAHCC2lY
3am8if2mMsNbgoYXZvnr1FrmpGqPl9jqeXWJGUrwIqMHZmIG8Qe00GwsuQe5tZz0rqHyYHSn65/9
4uqsNlewIV+CdEDfevdw0qYoLUfPhKb4J5a967cEDaey0tsbh3kbC/CFAS5Rw+WrU9fZhh0y6cvI
muPRG01Lg7ef658YHGzcyN1eskJuz/3ULR3/sy74n7qJpHY59rOCuzRq1nNiN7z/XTK/9rawFrI2
Qqg1RQTfd24lXqfB15Y9ekELo2kSae1PSFX4pAFkpCDUHlaekX/9W108V6vRtefB9QSitFUzlVbX
y7oKJ08OXXGSduB+AEnY7Yx0RJCg74vX+rrVe6+QunWJpIpr0PXPVsZBOjHCqp88pUeJDw22PjKN
YjoWU5DfWNoLR59ODp6Ao0+XdxvWiGruit6hnDtCzfrlSH3K0bIogv1Uxd1H5k1Ox4DU9Mf1DX3h
8P/FQgI6W0tsF+3HSEfHsTFGL7aGP7IvjcceAAsFNnO+UXZ62ZJp4V15oVjj+VaaeUFp25Jcs1gP
7xal4VDc1j3kdNJvBDXbUJhrxqL+z9QmqLGDSAvMYh49BybQY2KnqL4MFeRelSJklCCM8lYbkGrR
mnK8kVj8fWjP/PlqG3w68Ejq9Ryb82U2iRPbVb+MHqNLIGoTDZ/cMIzeZvbE5DNypgGVsri13pdK
uctOObP7Vh+C6Y3eNu0D70Rymt2gQmMnhyIYVLTBSWchHF//7i/4CDrePHO834qG//rn/xzsgATS
Nak0ekbX/TGKbP44CNu54SJeuK2Ub8l+QHFIknJ5bmRRGSRjl0/eDnZ6X+F8fQdNnkdniOBbTrNx
o9xwEVyy9/RGFNUGcgPkNs7tgauqsjyDRtjWpvBbhJrI78zYpwBlHBynb31cR7hnimsCv2Yqjtf3
9KUbLMmYyZcJdAkNzs335pL2AbPjvBqG7JNRG4N+RGxherLLBmkRp8z6N53VWeYNcb0Xt5nEEvzE
2jLbYjcWgwk/g86RywBpQNhanIe2s8VB5VlzGFJH966v84UzrgBKcOq4xrCT9M39GlpgjYuCw1vV
NVoOUauS31Q7rY9QIqZuN2SN6SNrp34NyTgcYNCF9UFDJud3ORtpu9OjCrGfIcg6b9CnuESvSZWH
0Jmc79d/6KXL4TCQI1J+4nsAoDn/IG05IAhmDoMnBvLRaknR/7EaA7o0bBUZ3AjBLz/DGkbQP6QY
ZK0g3nNrXDapKoBunkQxZwd2ZfkGSQMvE8BNHgLNuOFQX7Jn0qe013iVbsXmdhkVkhfD4gzeEKbD
CERqDrJPZRb3xa7tExdoFt+pvGH0hS21/yb5FKElze71Cv7jNzqTvnqvJ73XVnF6XGixfYGXVn0P
RJgk+9d+PscQVBVIFlkmZ+3cliwMlFnsbPYAXDsPhc24RDGYchfKUn28bmoDa+C6EsH8a2uzma0J
zVXFy+wNYKMOLbTCr0ajJzXpjRB/atna2pMh0TfazSLUf4dLNr1jj+mJX/8hF/tLfCNJdSijUA2n
Inq+5ozMTpaECD4ziKNDDurpDrEMuMLkmN51Uxfnh6q+A8SO6J73ipDq3BTAXIlkdmfBAE6G0+QU
/fvYbOw7aTSQAhc9vnF0XrBn6IjTkMMhuEEV/NxeNKbwvGxD+E5rFY86X/xzqSfmc5lFxVtOrTbd
eOMungNiN/pp/Iv6m8HGnhskZcu6Yk6Ej9Zc+UbEoXqvy1T+CU1IKLsS9te0K6A2zfdh7+r5XRtr
t9Koi0hkte5AzaANtbZvN8eKMM+VGdqhfsgg+28FLcxnnarAV73tynmfTgkaVb2u4GiI+sv1z3t5
kthLweAaUA1Q5rbqxXY09magVqmp3lwpTZbbepZE+zDMZ9O9cZYunj7WaVHh1EEGCZphm2NbSeiy
5lIJH53X4hADQH7Pjv7JkV88WLDq7rKRET2vXyAdA+4jAC8JYPP880Lyr5iYy97C1dQe0llrx0Od
tbb1tQzRyrnxyL5wmICCCgE0jdzqouw+of1omWMnfdLW+GCKeXpYaqc6oIBefZDVyMj5MM2ehpXr
l+mi/H19setlPAsrOSjgUWFg0dEgXttcnjBZgqWvMsNfVJrfI1cQnBY36W58xssrusJuuC0wOXg2
t09YYfYSeoSQvisiHWX0KvmuGlt7TKc6eIqQTbxxQ9dfvVkVL5ei5Y0WFEHY5thENeqJExhpX5X0
n+tGFR6TarRdTq/h1aeFq0CZk2ISjxI9zfPTkpdV5xZ1a/o1FMz7lPomMgmMxRjmaPavf6uLXSTr
hqbKisD9ESCtl+XfN7JoSHUg7/nxCIp5F4bAZVbhubdGW74LknR47dKwpyC3gZPGudI42dizRYya
eEf9fYqCTyjcRwcA8UV7MJtGBjc+2cVNx5htgbX7W2UEmHxuTLMh8rdJYvizKGakX7r2U54tYHUl
KhFkKzSny2W5EQm8YHQtpZoW3pza+JYQmvdaA8afFYJ4rB6rwdUfVGlbR5yO8pTbzofOgid6/TNe
xgTWircmagMptJKVxflSO61Cr65gqUbahG8NoTUoH8rmYCDIsEsiTffKfJl2Ayqhfq+X1n1TOLce
kIsbwm/gYqw9airX4C3Pf4OOrJemqYpvm0eWV+vDQN8fTcAsCm513y5cDKboYZLAWCvrdIulrHoN
dTdYHL4I3PRpZBTzw4KY5o1dfeFTEjdyLai22XTGNl5bm9wC4U8cWV1Gph/F6HulSRP5mh6bD6HK
zQeoDbea3y/t4t/mDYhZcBrbzEz19hLbDl9y4kvvUffM7sFsIIA6w2+5fmpeuPzAQOx1KAv8OZ6M
8w/mBLnuttTiCeAS/VBrUtsbNpokcVXHj1oobrWDX9pPoC6Ef8BDKVKtf/6Ps0F4caHnoRsIdKbi
jeiQmMsKI/CAirp7GZToeKg0ueHhXtxPWn4UM7kXuPBzo7mYVVKDGPdHR0cLFjmRXYTQr6dD6bph
6oX9pH7AgwvblDGZ20GZoHjRjGki4VuZNqM/lPHQ70CsuN/gH5qH0EI47voXfGFHsbiSW/lnhRBt
FqeSZawDYpkxDJH6aZLlSEhrH2HVNY9iRmzWscSNstELG8qxxBZNRt6o7TWP7HpRPV8ZF56FezWY
iT/aSB6i2toery/vIiS1/gbDaAyDnGZHNxew0idTpG6g+xJyo5/KqjwUExKZssqaldC2+K2zVF4Q
jLcaRy84mNWP8njQFF8L4OcbazbOXMR9rvtGNbeH0F7qx9B1Xl0iZn3k4ISEsJRgKW8eeqaZdEqm
IJeQ4AHegz7VPumH/I2IWnjqWner4vfSp0M/0FqrwyvvenMXUoDKYT/jW8L1zKgZJEFgBvkdzf5f
17/ci5ZoUBHP8yYRB57vX6Kh+KynBYuK0JP8tYorqXcGItPGmpQuX69bu7x4pIa8PLw9K3Bh++Yu
C6rvKcKyfkUe6Wumm3oxOdQR9YfsXs/oyF23d7m6VX6BcqFayd0og5yvrqOdjrxBYfp9pFt3ZkaD
PxJL/Z9yguj9dVMbhhdHAyjiWqOlarKSJ5ASOXOaJNNQKOPeBHGJLPFzhYR081ONdpa1uzC2Qfij
Q5CEvtVB53xWjUhTVPLQMR4+ouispjsx2tary4dsNWkiXKC/7ajtXOqKJieKQSk1UiZXMYiABzEN
f0zKXJg6h940w3xjGzyjPcSpcbq+Iy98bBJFen0rigOM7/rn/7wilmFXxhQMlh+moPp5QRxE0SLh
+LBikdgEhXsjorv0Qn8dLL0+YjoLPNq5wSxeRiKQwvX7tkz9fh7ir4EzFCdqZTpCzlr7lMsg2CGJ
V95w75cdV+4pxWFgqOCKhbWtCkZ2J1F9moA2RpUe7KzQ6vZDDR4uyfvqO3K000NewNeMrUI96hP4
23qoymO5TONH066Rm3QXceNEXu4/JR8qeWvq5RJabxKhASY0Q91KoiKzjB5WpXwvnZviISrL5bmy
nNeWYtgCEGRA4OlTQC1Z7+I/nxtMW64ScKu+RlX8Qy3g4u8TZ0Bm27AHNP0y081uPDuX15viwJpb
KoMvDrT03CQf06kMGIy+TCN09PKW4WFw7VTpD4Yb3sJeGOsNPsssAUIQOAtOFhk76di5ucUAPWuG
PKhtGzcH06mQ22p78X7qluKg2qE7WAv6l3Ge5T/woF/Rj7D3OcpknlWq140/Xt2Nu3o1mvPU5ynt
bWI0JKyNqTcaQfsh745Z587pHi5UVN64VJenCDucajJc9GycbWytt2IYsoiST1zM0UckF+MHlRn5
Qw6ubmdlzo/rTuPyPUeLQ4EQXgvBEmTj+R63qSrQPANomU7sMaoG1rODhPDb61ZeODishmdhTabh
123OauV0YbVQpvPLLDE/dlOUoTSejuNDX9S92F03dhn70UZZKyw6nSRE3DZuaa5T5gIYAUWzNoq+
R5prfYeUEy4ntPKQA6+sbtKOMaOVb41EfGGVlOhwh7zrKx5xPc//3MjOsLs1WFszoqVnYoHZxDut
7WvIc5r+6foiXzgm2KJJRTS2Brqb4+gYVAgmc+D1m6P8PsJZHhKJRgCEiMiL7DS6gYB80d7aEeUz
cvm3L3vrqMnpbUWVJ12CuyxxsnubgOXkrBrtYh5N7/+xPtJ2osAVc7ylyxHRNqpBqNqXeaI8VwAo
LdPA3qdrHjYHqrv1olw4G1o7XG6CF1gcK2vl/OPJdI6kUzvUlhpE6/2q6OwPWjzV6MAyN9bTndY2
duAwTEaCVKgJHuysdY/LTGdUL4xmD872lsu5OE/8JMDeOFxOlQRzcv6TFgCYjQX42C/I/mgri9kr
prz2M3tOD6/cbkytODAFH9QCcrJ5u6KkWWKahKZPIxKtQhRVj4z2RoM3Ac4/wAW+cZwu3A72gFyt
lUqF/9nyBSxm7SCaJk2fgWtQ7tqctu9umY3uVnXywhDgJ7wB20dLz8Khnu/hxAAAFQJKZl7LGH7g
U1r3wOijG5zDSyv81TRu12uvr5yjcyuocgjQx611NEpN5l6cMhYBWfQpm1rnhne7OBQ2zorUGA6p
gty37UYsMjO7qeycYwD95ietEKYOFTPyTak+vhpYii1gXKALqJfD49osK7ONxipl7Rzj1KTToTcd
1FhNPgaye8h0LXi+fggvd5HEEsgTrXy6LfqWaTCkfZqqpnKOpppBB8lleQhqU7u7buUv7O3fsALS
8wq8X2lhlLAgrJx/rEHZ4FTLVclWGw21o1XGyIUTVNxeHdykYtrObugBRT1xbtlSAfMgONLRi9AR
1tCcRi8vFS6evbWz3ciog26fpYxT2IVTOze+AU78v7q38t9RFTYfxmpx3sBSlW+tIDUzotRs/gS+
s0cEWYkP49R3+i7sC4fZHhxkxpkkofUzmboKRV9Yrk+To0/fo1GgUIh68YyCOwW2gy3mNNrljXCX
ewpLeKXUrDqxK+w5YOIMDLt34SjgFbgCjuEzcqLd8BhUzHb3yixVv1zZQoQVkRl9DJps/J6LJaKf
b1OxeAxbE0EeXELdMVe9C5/Ldhg7v89t5nsoq46XA2irvITTF6KTHaZ6YntqFKHx1mmq9tfYl3lx
7CnMeAFiK0g7MaRo/AVUTtqHcOI2gp2T8djv58ZCWXffMNUhO2RmMuXVfV+ghLtP1GS16Z3BsAwp
d8wUaxghIdy0z98UbRZGXtiEVvBbmhO6pgQC6C7GeizzU1dNi8N8ubxG5Tg2taZm88yejJ7wMK79
UWhZGMBYU7kKj24bJdOpLLpp+p1XtcWfU9sZPKPp5/nLENgSqV3bYXLRsdUGWE03ziJH7ewoUnPg
jgHCsCDsXlb9iwZp2GgIvThMymNSIWqOeraR7aLQXPyeVgH6tEsMYbMovaZzbg1D3r7qxLQEZKsK
AOB/ouzV2fwTsaAnD89fGIk32mZ/qkImyjACqvGUo9W+W4riw431bg3SocZp8cqsNG2aYZuwxRJB
BObQTu5DmVeBP7oib/xlagSCmgWkp8MS5fF4MkUlrJPd1k7noSYlHqZF792jPVnCOtpmEi/+ENR6
gK5mozuM0TLR9Qnb2En/K9uI+RtgsCb9qez1NPgApwpmj0Qcs36ep1C/pwMoUTOHxITsFNfgXU5c
PHzpQttg3EU9ouitbCTQd5ZMJ5vRMKpDsiofjeBNPpRle0Baskh3o43ouUdboWi+teBlbJ+B0hGd
Q3hiHysBx/xNCsz60dCqutytr+APfYgH02vqJCme3SYy5HHs9Mi4E4lI/xhmkjJ3R6/JeXY4jMR9
O9qiet8mQ/htgIKi9gaqck/Id8fDk21pizeOdRd/GBGY0h/4rVP8I7Xop3wOEy1cHrtlbuUxkLVd
ogGQ22ACixRmLIR3cNGT0bbj23hCtPQ4a27JiI10kk9uaczxL7m4xZEEM+gPKV0R1/QsGlTaLulp
mkZ7ZcHz2ykjaZr5kMZNLr7WXVijBj/GUYREL4KrMfqWSWiAJ0Jzq2PKgFqse0GyqB2GhuFGb+Wc
6NMHZPCMXx1xlvFAJYvBatVUueh8OyLLvcBFx25vNsoZvl4/iX/LQ/9ePTI6ULVr1YKMFmTbJlhn
ygxiZrLqHgq2Tz6hN7XOixoS6qkcxDh4W6Xwy3ck/HnOiIVF/azGsR8fSfmiZ1db2CRU/urPSKww
Z8Dth8jvAX6joc3IDe1oWYpBRGWUz+NDJbPhv0QgY+XFs6b5wZzK4sbbSW648SWrVgpZHHUHRHHp
JGzuchvFIxUtp7xHy8io231Nscj24e3iwSKtLMNux1w3t/EdO1cfsymY/rghfu5tVQREKWkJLHfX
NgIsV0f9qL9b7CL+wZiS6DksiUm8fDCRs5OGYPpXzAUPmRkjdAiySADOglGOkSjecGfHBIVMHcHV
al6MjvPHsLm3gxaO1bulZu6lbzl5UHq6PlrxvqgL2eiof6Ft9jg0NhL23awjPLJnvBW4yRJCZ/qk
5Ukce0WdOwNqqijXOV/MGWn8b0pbHOsr0wHLH04bMb6hR+GqPTlxCLq+R/AKKTiI/yJ7dmeECX/H
M+rceFbVJvNzx/wI437u0x4J8XV8hRtlLsJJgCRkvLdB4rX/0Tu093NWBYisRZXbMZ0gsiqG3TBz
DBxRUNfxIV4G5mwbURIGfkKd8dkUpduiVVgUwTel8mGdtKHP9Snu7XL2kxBv9RRkYQXMjMvV7YNY
JvdB22g9oQCzceZ3SI65TPHRp8X2rRhuRmpR6nnXjGPBCItoSveg13r9NBfohz1o5BDvNCuPHKY5
NRPjjAA8MXhrHzU24yBTYYuvDMgIelRLG7wJci5azRzNPOty/cB0Om0+BFmVWge7dCzGrwVVVKp9
K3i2dwVYJmfVCJvzBajEUA3M04nKWH+jF8gs/bQZELzcJbMsc6+Lmn7Ud6Ark+wdMZj1eaqLNv1I
eXs5aIWROPdW4oQ/G0Yrvq/6cDCY3JfqzH5CYvIrdL4pvENeiY+cgHWutUNgLeIo9SSxd6MqIbkj
6SS/glaPLdRs+/hALCDrY8wsofl7EUPretMicjJ/r9xW8pkMMWXPUxpl8Q5ayPQx7B072Qu9Gw8A
eGn8dkNW3IUlKk2HeazQcWKYUWStg0OCRKAOYxXZp0Kbg/9Mrerkm5ghmXzwZNQjH6ZzfmeN2iw+
2ksyx48tUmcUpipmbX0MZJsn4jhmdmyf3IbTz7yyuEN45kCBKc29xYT19nExJuu3yR9q2c5cwJju
JHKk2bxzk7Rrj0XIu30X1kYUKG82m9bcM2poSb7bC32vL2MQmEzjDBQqCw+RoyXmfbREju0XRiof
G81ux7u5gmL7FLm1LR+WQMuZhtol1UDbG93PXbQ4k+uJshfZLxp0g/vA32URdzM3sfJ0u7aPvZpD
1A3DOJokMEUtXvYlhAV3J9O2rf4bDGTFvLZV4qce0G74OVRM2ztEDK8K32m9bD6bRg0PpFCTnI/z
KMxy71ZR/ND3Uzo/NXCUJipcvJZe1hnaiaKJRhw7DKQDu752XaaIMKu89/WVMzDt1ZhHX2FMZOVT
Mub9p7pwhfaHcJJxQhKOX3WP1tpo7KZEN36FIP5vEfj/Npr/fTlWGvjaHKYiSBILBeQ8aGJKn5FO
tJ4Z1tSGMPxk2WcnxL5cBtM2bUrsWiK5nhWl88ksrDr36tyu7LeOOa/zoScaA4+MXIj1Nb8wzHpX
0psN3pPpJDCAwlBIVPGKXHqog5TGlzbtknuzrAzrQ2Gm5hfH6ph5asTIUZ5U1ee3MFJ/IQLny1v5
M5SwV5D/JV3C7UA1BqEc7kcXVTc/K3T9qVeks1XXFG8YNJC6Xmf2Sbxzw4lxoZrefmMQdikPMxqn
95ozfzNpe/wGP5XVuzmfh09mP/xygpEBHdcf8Ysnj4IFkDUBU5b3hprf5kvQi2xsJqLdj2qeq3E3
VW3CmKakok27m9I4afdOnOjPtj5OpW8RDrxW9oMWHhrfa88XgAlp+Rrv/hNAmz1zAfNA6fcd5cBP
9Hc6rwaxjPhmgrNkAAxR5PU1X0TQ4KB554F3SEJpQPnnFhOzF4NWt/q9ljKH7MjM3nnZpTat54mh
Oa3xP5Sd127cSBaGn4gAc7glO6rbklpykH1D2LLNnIqhSD79fvTeuClDjRlgBgvPYMkmi1Xn/OcP
WtD1QlFuFO5/JoXXqwJGK0WHziQRXd162hZNcGiIKLLuMtqv8uKKGQP9AOBPvBp6HNv3lhhm0v8S
ODWkIopi3BOlw2Fqjoo1P3pkFFm+m8n5t0XkmUUWVTl0ZEhauL7uSQhtf0jZEvXod1KqDr4Kmnsm
iqbRN8XQ90N2Y3jyh3f89+9BNYqAa1EgAUdDyVt9xIU6WeBCSnzWRd2lR0nacK35qgbu6CO3TI+x
LsPkzmv6ykt9N61iwnaEcEbc6LBwPXGv4RnArNO3ldtVKTYBTOq/4LzkLflNCyZr6jku11LPo+we
nHD62NTYwW6FZyKwIvgKBpttZ8/4A2vlPi8UtfNnyxZzthlbvG39UUmp4LFUDYm8i1szt8h/nBwX
j2bdS8Ee3l9Y2rJy/n4kNkQw9CE0ZQu74A2yxDdE1K1S2ndwa1KibJy6qjbuQAN5ckgac++hh+Pd
O0SJe6foAF3kPE66Mwca8cmh7hu98JwL4V/EiGZtng8f09R2U2izFkZ6o+wTPaBJye9t/ld9L3Lm
gjd+wxr6R1dmLajO/8cMb8wO+jziCRujexe1rjzW1IgPzD68s2hG51ePlC7gPyhvwWRvrwrwDQ5v
wHJnK1ofCJ7RNyHxTfGpzp3U2otUePJQSWdwH6N8yuOPmWd07tnVsKC+1cYsW9zVS2PSiHks7CEq
f4wKVhtQmRkKyF9dnFqCN8+udHFA7lBIRZeEUfSj0jSy9tPGMFtfw5Vff4gzjDB3ZjSFOLIRXzkc
eHnJ/ZSmgyh9QuSIPxsLPX8ZIx0lipHWyB9oYcvfLb/RwMqVcLYbkso3K+8Pr5pZMVrHP3zv6z0t
atu419VSuXPsHhPLJPourW76xf5mPVIeRNtJIzsPF03r12TN4Q3w9o910fUzxNMFIhQNFHscdozX
l9eHpC5x+s5Ow2wQERh7kTznXWODxVGNFRsy6nDhHo3YbJ4dIOqGYshqH7F4t8YgrLPC+WpERD5u
dYeaPwyGuQiLH27RJx8mJ3SrHUF8jQyqsXJImo3hAyrbnMNfTL7Zu3r3KL3YOmNBSerhaBLGgKSm
Rqzpl8To/kRlSpQQVD6cdKJOs7st5u5xdGJK6Omnnrwv159IClS+1h1oSHo0DWm7AYCkp8a+pXWI
kdU4bNX9jf3i7dLjtf1ROtrolYz16VvK2QP2VNOTtKNx9g1v6u60dpb3TC2qPVBPevLgI7CpRj/r
0dXuUDZ139+/ifXKofrCBAPCCUA1xLL1iMSr6iQK7X44lYLp2zEnrLL3+cY1IlWGAeTaMFJb3Zia
kMZOsSo1OZkJCam7/3wbsBBMRINsBC7Uj+sVRAS71Iim7U6ZMwljK21nDHqM9MfA0uOCkDs36bZW
lCkfSKPK/Yko8xuL+A9y9vci5klArFVB1qB+wjNd1UKCXHPNTOLmRAhH5O4XP4jZbwcXN9O5IzbM
T8JxaM50neKH2XSuTgKBSepeN/Zi9jHtxnYjjzDCqIdOaXe9SAaxEVpjZwR8q/rUHdxB7dNdOuTt
uZrVcvwe8o69u0FWCHvMEOsjxcnru9aLBNEArmhqe4cnsbIPyUAot+8/8fUYhJ8L82H5oVRti/nT
9ROXGjGuESbrJ3IZX0fVVYZNGmdf4qarzeD9S73hISzXAlKB1MH7Zda6ulaadm5OyE51GqTySth1
a/qEKZIBNDRTsq97kG8/EYZT7UTZkaMexjFpx0X/FdR1OMJDvPntrYtANnqVGAuWPkwfat9V9TIB
WksxpeKkwDZOgq4bIh/L5YbMaQuYOtDbZL4lyP2j279eYYvtFeUu65vNY10Csp3Y6th0/QlHPZdG
0cpr4zBUejscZNZh62lWTTFQGqlKpDxPKBfrh4a0jU025V3+MsdgkC8e2M9DEnvYUZdeLk40u7oD
/C20/ie29XLcOfach/uU2Qz1kB05yabMstT+OpC3wplllIm07tHaZPKC6IxDl1a/e1GIplPSXYPJ
URUMA1s1WJY5uveomYiVv7Ei1o0Hzx+CG07TCBIX6uxqRdQyVMwyGqqTYRvd/RST6wbXp63zg8ZU
2MWKLNOijbDaZiaUqatfkZmM7k5LUzkFbssivcNQW90kkGwSnLvs+HNeR9V0GGdNSTf1pBvHwQqJ
275x48vCWL1D1C/0r4vghhJYv/5suhLSRSwrcXIcVvBDW3Gyf0hiJgCahv3viZgb616dhRXuFT23
4gdlMLM26MkJx7udyCDny407Wq64uiOm24tPKZ/x4hJ/fUe6UCc3g4HC1mnUp9EeoK325FxoWvXQ
N278KKUXPtI86kdhWU3qqxir1Qt7ePwSCXiqNx7RPz4tGgN34fks7O81rYrk0BCcNzdOZIQiM9Zn
W/qOVs57s4FjMauM/m9c8Y1GASh6oSrjuMrusvhHXj+Cqh9yLaT8PxlyiEQgSbHECKkrEnXDyyzq
0hem1NsnLeU/2roVSPpGAUaD55TlhnXjjbx9APx8bgJPCORKb+5GOmYYqbUtTlbr2MkxnxlxbtTI
HOwfTiSTetOScaIcbyyD1cKklWV+jm0I0yhUt0ybr5/BNICzOsSJXlrPLh5B4L0UwMvEvxxY5MNc
2cU3pZ/J0wlTvEvqssqfirqWLzURxu2Ns3RVzy/3wi1QYCEzWEbRq9O8n1SrrEozfiojp9X8yIzs
IM5H7ZsUsfMcj6MDMublNygRq+fOVRddA3+xqSyxdqs9pUw7dm45DCRFl+HPEHvqj6HizvMPBclT
tclxIZhuaO3XHNr/X9PFQRS7FkSO6y64LKCYACOrl4l34x3rEVLyqTar0iVGPMx1vAWMIrP3YRsV
2Nt4o53XXxW23nkzEVQqSO3uMD648UGsirrlriBRLWZrkF4gA6xKmXo2QyLG2vGiZvO2QzxsByyO
oySfG3Pc2izvwtHs6IaJrTEOMWwgcevIX17xX7sSBhfYWLJRov+C9vBGtpzR4nfZFGqXkkzQBBd4
jP33olZm5cUg1uRx7ojv3iZiEAPWuVMbfwrhXxR3JbR8NbsjCrPSfFjWVoEmXqPruTE4/qMHu75B
yCZgQIxt4WZwo9ffi6hE6GRqZzPlb7QZO6oeCVXEJDSuJ3KD1EI5m2LC8Bo82GOsq/WzowWpoIO+
qK70hp1g9s5wBEaRyZ5TGnn5rJdG1J5COZbHGTNb+VtAwjATZsJA1LDYiCndFWkkQ1/0mLWD7pUh
lpeBZoruuRiLuGN+PtWJu8nrWnEJoY4UjST6yZK7UZu84iH0yjrbEWGfZn5fu8N0cRth06IqHT5F
YuBw2qZ5ZCl3VZhYIuhx4fiIh3RiYNXdhT0OhsWUdveMxnXzUmd6xOA3V1JpP5btiBdlOTUgEkSo
1f1BHxNs13C4V564q/wFJICBuuSF5oFFrDp1i5pNxV3fjPfQ1s3iMazKZWx3Y2/T14uJYoGNjX/S
XsJGWr78v0BCXPA0hrpCfSqmkOhzJc0R9lcgK7/wF0su7DKm38yq0+7Txi4/9nWc5z7esc4nmvSC
6ruwPr9/S6sdzqJ8gTb8x6F7IX6tfWpyWtZGyWFAp1mSPxkQOw74L8wh02/TOqBuDM/DLG5pR9bb
DV/VIuOmS3NgLtpgzNcPolYqqHJmp11kI4czeW8F7fA0lUGZ1loRlGaa65sszxK5i+I+JAZB4rEa
xcsMTPWmj+8/hFURx90glGNMQs2xOAOuVV5dJc2or8zmqZvDB9mO8cEDcSdPrKUPL8Pst2uW4UEb
wurGtvvPCwObAdmw17GxXj8GRZq1jp2NeBo9Mz4w3CICuYRnxx8Xj6k7KS+o2PlDgUz48P5vXtca
y4/mlKGGhw3nuIyLr68d1zkfxTjFT7V0Ym/TNkNKCnANaTZAc5MFdhfmxsdk0JxgVuvkSSLa/pJ7
aXFjh337DBY8dJGBWgzh34TUKYw2RVop/VPv8MkTNqWTe15M52KYxF41m+Q7mZlxkHe28l/XvkqT
/oc8x8wAyvPytf71NebEWYqiqJSLq5HrRfLGEE/nJBWpuTGhWKIM7QaNQKzKu3mq/JElXO/a/FaS
CZBmGtCh3VWlpyYQAoXX5k9ywbbBUo0mX+rqicBNUIOFBFmRB1r4szeqeMh5Zjk/j6NFI9BNnpHG
m0QZU3mWysAwhTJdhhedfX/8PcKhmtJfE8pFSVJfiD23JNMo3neR7lXBSHx4fh5JkG58N870ybfr
cQRWnoXGWDkrxaki7r0gI4uvcNsNjKcKN9WnoFDVEfkjI3mocIkW1RvdwYgUh8fYzHaAidWwo+NX
UoyOmqxvP2LsUz3axjR/CzkKwotVNY29H6GblFsI2LOHPkJNSQp3ErMJ5s4mICC2e9V5nTs0DQEB
fHV4hydMzubQ4eixB3lL7cfQjYpzmTIq3U+FZy3e/ore86h4YN2d6JrW2dRgef3GGXB1CopWt5nl
M65rnuG1p+1jGbpdccJ2O8W8Fcox88/KGkKtDOKySJjfYqic7Rwxuk9IRpzKd+JQfMmgIdAetek8
frXswvq2dJoufLe+fYT0U9r7PhmKlMGkIO6XsCNsBOCBy4NblIr8LM1JHLJkTKFy2YZQzlJS6/pu
Lad4a6cMajmvywHiBYkUrZn+FJI5KJY/lQ4FJ5oas/nmSuTnj4uCaX6E/6xoR9iIVhsHk+dE25bS
0AgoZ425OTSyVD+k7MBps5vlLPDhLnrO+dmZ+KTHqja6r8LWZHVGE5rTfsNC/IUKzX0sSRn/rFfT
6Pq4IwzlJiqr2tvoBTQF8vb0fDPnkXeAEQUyEagFg5vAi2NYBgjJ3Lu4wdtwb0lSWQlMZoIr3Tn9
QsOTe5tJWYhEdm6UpLrPEdSEPXRBNX2pjDb19vVc11PAVAtan6jc1kPHYsVhIMhow6XGMoWXHydj
zNWjq5XDjyYvomyD8wGmEWyag/uppSUyzn1U9A6Cs1hpYN50g1McmjzV04ANYThpDjlxzx26Mab7
E5ASDhCFZ08PLIS8+N7q1Hv34ahX8qhY3mz5lqKk9d7pla6A7yiz4kT/21kf0aREw3luVIs84zHW
X+d5yvi4ZI2kXeqFa2WMt8gaJghqKEjgqsx6XzjS1D4q8F/maGcncXuEclV2+m6p7igtC0f9NCo1
rr+EctchsprQqnapCwejuC+qQtbK1ooBF4M5zdrLYFZp/qjP/YStZVYo4Q06/Nvt2bIoEWhEGAbR
la9K8MJVW7wADOvCq51hcPYuLtmFb7NcUUYu+dRxOBXDPSw+xE6bFkfr+L8fVQznNMiJi60mXJHV
UWW3xQwLNEmeylGlUBDM0R5ahgh4PjThszGo5sEyJlIAu9m5jB7SDqVLlP37B+aqK+O8ZIliqrvw
xzmp1r5cYyrG3NOq4im3Ci0jS7VLpmjPaiMeIIJXqh4tTdjOjdPxX1ddzM+w9gFy/D/X6+8zqgBo
M/O5fnJIq7tUmHj+6sJyPkBzzzGZAxS/VaOu+u8/vxMq3MKRX+y2jFX/PdRoqhqjrJ5aJyrLg1KO
2biFrkToeVNVzkbrY9e9nxr5uYyUdM8QsIWlSm3zQSB0eXz/ob9dfVTKNjwLWOD64mhwfUTXMfTD
WtPqJymq/Fvb1c2Z0tkKJEP1UwbaTnpIxDciR6W/URS+qYx535RkuFSw7ByShK4vjbSi5pBuqicD
k9/7oTfUzSit/vsICOhPuUXLm3bp0/u/9x8XxfxjKcTR9NlAu9cXhc4PS8pOuidIYfoGwqu7TetY
PU9qFX+q+n7x3TPNG7/0zUPmiFvwHdTjC5Rurj4vJhWwmxBPPmU5U7eiyJOPbupWr57TMrGoOD21
E2ON8KEkH/4W8fgfF8cMBARyyeFaopKvfzGijIrZ8JA+F06azxuvtZqDArNur9WDenA8oqJ8B4AH
dlrp3DIfX+ELS/eDySCbC8cgM5N1uECWdtIoxjp/Nq1Y7lpF5c1yvKMTzZugFEN2wOTJeDAgvt0p
BAw9v/+2337ceOIiosLqgY0Nw87r355rDZ6VU50+DT0s2DpJqQAUWRWZPyb1jikOfMj3r/hn1a7q
TkgbRA3gTMC2vt7OpS2olNrKvGTJDLm4JO8ASMt24+EQUVVoCMKtfDdjgWTsusYsFc6uMPa6L+z9
CmYtbrPUIl1UNXe9mRvpPUAVBUkY6vMzd45qgaOkmGNfqSbD+zk5RQ9BOpswBgy0sJiM1u8TQR27
ef+HvXmU+J7xjWre4uikO+tuZobBHQJNmk8NCfbuiYTq4hw2BSzuqvGyg4RR+fr+FZcW9epJgrgy
/lgGbExfyMO5fnmxwsfZj9H01I9K8bFtlOrJSbR0H+cUle9f6s2uQB2FcJ8OdcHFAbSvL4XhKGxX
6UXPdVyLL5XUv8rEtU8lXW1BpnafbW2lTv9rb8pFF5ceRj3swPTr1xcVTF0gtTXhU9Ia0YlWxQ1I
3K6obkLr3m4c59SUVDs+L3W4AYC+fbRcGdk64zYAMfCS60vP+liNSx79cwU2c0DeBGlTG0T0EAp0
t/77DxeEnf+76zcJwo/wwVyGegsacn25ih2V1iFxnqgzGnFhnC0btr05KyR6w8Jsf6kO0vWPMxrT
GMq/hmXXSOWZ+hhd4dXpL6dp7Lddp5UYitXKT7dpsmTXJknxCBO0CHcG03lBBHyawEQFZYrvGjdr
DbLWVadz/RYvvZb5aRw2m86xhgRvIvQQRym1qsdG3NP6Vy1xvfw+s8h6ornI8C1+6JZ5pN+RAWUe
etmWCaN3p/lcF0nxqUnzOIf0lsA8ImQ9mrdRrzavGhBTtiEtXUTBlLbG4Nt8oPet6JGUUE+qUDzi
UvxyW3Mq/Klv6+6D1bXK1xQybn8P37H9HItKecFgsH3NZ81It6id5kfbKkIziIbY6s6q0VtP5ljM
rzBb6bkKUWp+NgAtB8hryJZMdD3s/XyK4g/S0BOcAdR8Su+6Iq2e+lDru2NZtrO1qXRisGsvgWcU
TdVQ+n1XzGpgeq4stqo9ztGBHGc1UFz0mZ/Jq1C8fR+19W+ZuhlfRY5gc5+7qoyfSxpW5ZfAO7R6
hGmcbqgfq3FneWmlnjAvtc9RauSKD7Db/eZvONZUk/LVswdpbM2uT0ofrGL4pMip0b9Uoi7vRMvJ
cocwynC3uIP16WaKtf6rwXZebVFNoYwHt2oHeLmQkP0aajAVMn9ub/ReWPBZCSer7Pspj/CwVdVJ
9x5dmoRx56rVJM4mLXvyyWrTotmENDlj0BIgnB/GkaLMj0lNdwLLrKyDqMpCgwgOv97vqz419xYh
L/2HZgIyCGzcxIbPjtVk4R22SYM+bGc9TOYsoM3w6m+FDkPCt5qo/NwjGss2UzT0+2FyY+N5rJYh
t6HngoE/NWfsU4hOhh/rHn0ZHlPzuEmqyn0BvPfs10ZAiN1gs9F9aiLTS4NOT530hA9mWW2mTpvM
c+GiuTtCGE++96Qh27sqShQ62MHoh2oz1DJ9jQA+v0SQqb4VeVkIX1HrEoUQ2ub7NIncD6Q7OOWW
LI3QeQH+ruoNiNXkEKxbow1zWP+xn0zelKDb6q2fbP5de+ktOd73CrzEDXxEhgY9m1vvF3bnCj+p
DO0lT5H3PGbdTC6x7yS2/eSGgP4wgAqAFoFP2YGqjF2EVjiTTe+nHZ532zZLmuTBFOS+7byOhNpP
1TCaXufj8BtLn1ud1BT7XkZIgRUrpbEbB5lXfthCVznURI53fDdZMW4dp+WOmNgb1oc0Ft2LKGX/
ulCRfpJoqCmB5NWO53bw2m8lZlDJuSRzrTqOU1njgDDZtm8m6egcs7awiqOKi+/AQVwmL1ZftsXP
ULidSSfc63ag96n+2qAgDQ9Z3XulT1x0lW9kPTFnJwywEUf4mmQQErlUmBdo47UdZIaQ3WvYTkN2
N3RNND+nvZVrh7KZcG9inqVk+yYbC8vXuxrKP+sRor7LaXHA6Gn8QacrsAwu4iHD0CdJ6kCFyj1s
FpO/kb3BieKNOriheVTiPo3uHCcsTZ6gnk4wLws9BLjKE23ThcK8d+bRmfA2rawk2VGp2OBjZl6/
oM5NpN9bITpOH+K6MWMuZZK0oKR6vCspIKxPHbEX5M6HoEhBobmlgOlm95VvRrr9WYYN6qvQFOJD
z1PtrQ3OhmN2MupYm4lQozf3TUVLi91oWfU2bXXGCJmJ7jeADZvaT57NvDqHuR+bdjA2Gd5LWpWh
ISqrCY79UOvN3kZ3+isjPeDXnNblJ0PT2v4weLyg+7CbnBGuvzrjrpxUOKmWjtV+rwdoh/doNJwB
dF7kejAZtRHfTZ2qYCQTd/nobFBeVfpeQbnlXuJ6FL8r6aWK7+SV8ktBsj7Atveshriu0LnlAvMW
UqZpZERmUeItbeR6FOVUWN6hHQmfraoUDVia3XHvHrNEv1eUqCJzMrE/ydl1PprgfLGvG7J6UBj6
31KVr5k6bDbcCvaQ1GaL2d7aFcGx0Gg06RA+m2UvsQ4wy3vXbWqkoSVEbC0vk52ulcpGRmr4NV+y
QRNNGN/iqdeeandG1ft+lfGPG1qSN3B0s1lf4O6rImMyAMRcaSYfNeSqZxVQ6GufY8gUJBZseQxE
2mTTMNymWNZnPGwjjTMq8+bwi6XX6o9uqG95uLxpfvCMsBbfvj/vimb3uuzJQs9rhBbnYFGqGH08
kd3vXZvLb2Y8W2ctHV4mqzUOSCdVUtsrq77xSN5WtaiYl4WyTHjp7VcFpmnwNPJoMp6gA0TnNrbS
eqOaGGuO1tQ+YbGdoSiuennjsm87BS4LocGm6UVxu46lnUVb6G0kjScZe9RucxzvOFPc+yyfi3vb
rm70eP/6lYzXgEKxY3rbcME6nEpDb40n6Gntt3FKLV9Noz4YoXNMQW9hWto0av5fcROG+Lil48zM
pAK/pxVqV9UQSeCe589WTz/iR16Df0ZVDA8tKcgo1qda8TumSijcWveWcc2bhbXwipa4yYXH43rr
gNCk4BuzisF96mWN3gdyIcxZQsYDYVhxu+kzMzm0MzBiUCNa+CJliNLl/c/tH7cAOQ0bBrrCxVhi
1ZzBGRDj0Gflczdmij/JDLNBqZWG40eNVzMjn0s/UqXzUnqKN6Dat4YbMsy3y4z0cMZZmAuo0OnX
7ROYijpkjdM+0+cYe4ZpssOzSDPvzIiw7VYX5af3f/Ja9gmYwRWRodDWL04a67w9p647+GND8+xG
cTweW5I/jnGDzcnGsiJFfI8yL3kAW1cUNNdUQVqpCjeQ0NeSDTZDogzyhBN8azVm8UtzBFGksQzr
LrCwhVX3aSLk2ZmSwvvP3S3KrqVtp8kkGWrNV41sB7qcFovnApPDmj6h97Zjrrm+YquDsjXteNiw
UYhbMoe3awSgANEOM0DIHW9m0J5QFR5Zh98zMmpaKk9Uxb7rXbRK84i213e6TupBMkzyBbfzRvpy
zqJbtuZv1wmQhb4wSvlOGUga17tww9wnl5VWPc8odn40XBcaYCzRr8aVEqC7VI/vr5M3FyQgGyCf
zcHkJOL1ry6otqkCG1t/1gjT+NBINJcyMa07Jl/NHeKOW37G6+thyAd3kVnzUhEglFs2yL8QbG/S
Qyvvc3FRmqSO75AYiPzRqUu3PSDowrbVqS1UQ+//yPWuy0X5mWjzkEcBba4tYsuoTIo0d93HDDuL
n11Hv7xv+VN9r6ts/lt7LES/M2TRiBv7/RrPZOPD2gm2GD6EgPDrnUftBWQ1BaweAov3IyQ340Nd
zZq5TXVPeltrTpWvOa4KZtDa7RTfeLlviBXEHoDscaqxnIiQeyNDm1shEAFHl6psxu+jrqAWLWcy
I402z76iiun2nhkpFzIJUyQGWf+p7ofZdym9b6FWb8pB7mXxfsRsEgrrgm9ev3lyFs2W4X5+0Ypk
ulsM47b0T+khxFjpZCypj37veVGI+Udb7EN3zj4PYg6Nw/tr4R/3sVgtYxi+nEfomlaHQZpoRi8B
mi/ToJZHMU3FvSlGhw4QctKrwM/tu2OO7bNRusovyC4Rkljrxu78dlnYIFqQOimNgeXWTDYvQ4ie
5oN16YkuqgK77NMKnrqpfhJqZ06b2OzLPjCRjdg+QrVe377/EN5+EJyCqDhR+kPPxgj3+l30OHym
Y6OOFxwviktGYvBudnov0MOy2ueGVI48ols7+/Jg/wbW2MzxZ2eLISkCSdIa2ydDxhjqIuovbTf3
nm+HJWFiMreUI5hOun//F77ZZ7gMz5aqR8VSBCOT61+YMCYXTaFpF1fN+8jH8wCUomjD38mohruI
7KQb59b6/Fh+lwmHAa6Ywehi7UFPEGxLpjYcJnOevcM4zOUHOx6T6R6ewXBkHWefGd1aW9Bbhy9s
zmP3xkv910+mfqbCWVwJcYG7/skE+GmVUBv1MmMyFe5Au4bpPuox/Q7LRNOOOVO6/D/Og5dfDZea
p4fFhE65cX3NBEJF0WaTeiEIIsEMpZvbA6BKbwaqOzjGGfyoeAELDIvArML45/sv+R/PfDlL2NKB
WaioV7/Y7hq+mVIYF1qXqvORP4kv9eJom3UY+xxoUtJ9GYNPwd52AkLbhxsb7JslbSxcMUYnHn3l
4rt5/fMZM9TqpOj6ZWZ21G3MpFbMY6bhXCa8MEpuLLG10mI5nqkK2Lh0fvYib7q+XBuXGD2pnncp
U5zvNk0zWFC+u8qUZ6aBXbXv2wxDiiKMOwN1mg0hs7KyUfkBe8IwwKqHwTj0JcSqKPESrFm9Ic8N
fyCXoRqCxqzb4tS1k1o7OGVa8Y45W2oFVWrRHtVO7/q13sZbpNsYyPiEVeBIFFAswcMd2hgwPKnr
AXuI0U2szWgt1X7nmd1DMoxpd2MooC2V0NVuwrOgmF6CSpc54dpUsR2SroKZaF/yaQRsGqpLiumT
icQCF6yqD6nj4yR3Tn1SV9t27OTerO3ye+/G0wv+JsMe1qh666aWF7C6qYWhTIVB5sXiIXb9gpD2
DlaMscpFK4G594kSCe+M937Ra0HulsqeB16DL2KO4G3rTi8UIgdx0HlKtbq8ZUjwZpNHP4HnHExg
Kjzy11ZbIGSvWMxjNV90vYxzLDzicJNM4zQEjlZbW2Sn0k+z0Ni8/1H+67IoTxd/fGoed11zoFdx
sCSptIuDF4h1VGxBABgppuDVTVMPyrmFB7Rrm667MaL6x8fIecYusJxotJrLv/+rtBwFmjqIbOoF
9lX22xbuvImFohOLjYqrufEr17q65VuErscFaRUAcNanGYdd6c3zoF7CbhZfI8b0fdBTaJdAfHm8
gQwwpyeI+3IT97Wjb5tIMqrQylQcNdjFZ1c40/CIhYv9MuiZofuNMtuOP0ZC3QibSM+trJlDPPdQ
s+MAA5XE2WC30xwS1KWDX2V16W1MmeT2YRLDwnrXpi7xcavEeOhG//ymXOG3srsxEkMLwFhrtctr
qYGGexiNS5160RaWsB3YRoPBljCM+gC4nJf+DFv4t1LG5q167R+vFVvdPw+ZGh6jsOvXakIUy9o2
1C9YCScteKmXhVinuvMgjhPMYOO5JYpuP6JFx5BCscoPHj1Uju+dpZ6ieHbJtbU6aW1jBSucDyme
dQ9Zhgn2jRXxj+MX4GqBGZjOMi5anQVahAIZd1DtIiZH/ayXIZlpWTv2QYFhR7kRrkj+a3MBXQCy
KNgKXA3G+KsrFiJSNWIA9QvGHXP00JdT+4mohnzajM6gdTRXqvYVln0ckabamp/f/87XzQVkbXAF
RPXE6SFTAji8fjFZmlezDpsf+WOetR87r9Ee0txuGHMxokv9LEzn5A4UfngQZduXF4MGuvc18Pv4
M7Lo8oY8Z1UNUPjQ6CAs/kOkZVS9bEx/ff/0MV7cMCo+Z/h3iQxh65zNgZpprbGxHQapqs/eVH3W
E7uUGzmhcfNTZS6MGzXRH4HzX6fAciN/Wlu0M7R+bMHXN9JawptHy07PaWiOTR+UlWzlS2XB3AwY
0mV4LU6OYPaStIz4/bIdbGczl1p3nmCedyfpis6K4UVi76NxLFfUsL7Se5rQgsooVPeXmUQjPlxw
nc5OLaYch4+oKgM7hCX98/3XvNrOyanTXQRPkMLp2qg+Vk81xipPdlGon4EG+/aLWmnJkaG21Dag
S3XaBwhLQms3C6Qvn96/tP2vay8BOZD9gIa5gesHqQ4eBph9a54w0DNH5ACQUEMMwBLU3bgvFrL4
mJIcHnMvGIFZvtFm+ZAEeShF2/pNpnfk3GtpiIVsZ0cvqJbRY7ZD5Fq7BO4wFZHVZaeiV2H26rgN
wl6FV66CDWK7cYJZ13zV3b56gumJ/j8rvE6clTBRl3GdPhWhb4qMoWjSFa0f9+PYBJpXGg/d6OIk
nffpFJ1xGhJ3boxh3RYfy6gLjAGiKbM9VuGLC88VNX+rDZCMI6eY73A1r8dPyGOSz90ABXfT4Tf4
qjioQM5Va8ZIddrKfXUTEnfvikIMP4uQuY9PzUiAlwMpv9hXHv3r3naU+pRXFi6jXaGDd2TogA+Y
piGlcMIUYrOPgWDinmsQN2S5LaD8zs6tyTsxm1GavWwc7ZjVXpXw28xh2r7/cldnCusKjj2oE9Uz
MB/r/Prd9kTENlHneScHfvGv2nUs2JMJfmSaGT6qCk2kPzATAJaIS+/GTvEnPu7qC+XiyKsQOjBv
wPBldXHPmaIZ99//UXYevXEjaRj+RQSYw5XspOxuSU4XwvJ4mHOxGH79PtReptmCGl4MPAcPtppk
VX3pDe7dQGkCsUekA8BxrE7LNyeu0uiVIiJ3kInytF80SazktYPIbL9Z7pBgHmC6JFG2omu/EKAQ
ovWxU5+eDNDYUrvV0mxKX2l+Ac3wczeX/RjEVq185bXOyBBZYRE9hk2sJhvUDl2M7Wb4TTtA75n3
NdJi78kNZ6MLRMOObCmTUVghi/GqR6RNq+zQjW3zNmojUIEr9cX7O1+9FuYgUA3httG0X7+W2Uqp
qGvVuhv7uqggWCNX5z1qVtNvgW803c6glt1bRVpm+9hSiu+mwsZmTupazVyjrARq+0/TxnZyq9K5
TPwSj1Tlh9c24L5T2j7lzoGzrW+0muZDGhRtqvansXUboWwrVC4JFyV8K2hpRc7NaLmp2eyBeUfF
BvaZZ/+0CkrZZ60Z3erBzZKo2zhd2vEFLXdCEXJME/OmNWBGPtNgLo0vGcLC8l5AMAXSEI9zHQxa
MllbE9QB6W9R6/iO9u5c7ttSDYdnlAx5raYjnWNbwF5/9JwsPZVgDRnFj/aE3brb1U34rUqZ23C7
UFNPW/T1zPS7HRrQ7TsEeZRXwHI0tUQ5pogGN8DjQxMkCkpY3oSUXKnU7b9JkrmozdUUCVci82UA
AqdKk41BE0n45Z0NSMIhOU/j+6ZKzP4fTw76T4wKXLnH8TSqMeWaNXLKJix1x2fc5gSoMaGzCoc6
tcAo2CUadzFi3DNQHE2NbrMs0ab9HFXWuDHTSreRmPOSr5NSD8mjFbmVc+hhshlXzukq9eOOYDIK
2RabS1p2F+BjWsjVqIg0uXfjtB9BXFFYvKp9hGgukILRktcGRe8V9PoEOMysIfjitADe+fxWSnLV
Qvii1+7yepkC2Fnr/kLvM8p/z51e5r81Ny1jX2jhvEW1eUq2U7yQYaXD1bHpHS2OWr8Np05/ICnP
tKf2HaidtsJ4jdCuX5StClS4flaJJZ3nKM6IKJY6NAbBa47l97rLnfh3E8t2W0LjCb2t13SmF3gi
Jci50Tw+e7S1EogEAA7qmAzrShr7wb3Mb8JF0QZk78I+P38DkGzc3C286c4GOdnBt/H6L4ZiGv0D
t5Wu3pmtBPvryT7pHlKhzslw5QdcBn0D589l/EPzyLoAPYMHGBnQSO2ut2nOP2RCjR5asxcy0PJQ
pf2QFsgaoXk8t7vPQ9IH2w2rYOZl9EVR8VtT/OO8ooXfV+k96otDtp2FUh5HPcflTbVq58revtDT
e9eGclAUWODs7O5VDBKW2hqiB52qRYVs0ZJ1IyM6hHmGTDGRr6y+9w3mAcFgDHUWIAKkWIQQRdF2
hSp0t9vk/dQNd82UjnsXZyzTpwhI5bGsy1y/YbsORY4GbymiK6/p8gOxKxYBeCbnmCKsB7qqlrlp
nEjlDsqgq+2ROVQhKs6YJ50qSA+EUUt+1XoizZWFl613fjgp2WhkANl5F1hc/v4/CX4xMGLW+zm+
R1SwHjZMQPuDqYKq2WNhMh9ENmrfPt8Rl4eBWT1qMtykcBKJiOcrAkbqmzhN0nuBH7S5Y7HB3EhS
xfALWaObPLlqqNVgPbv4rcd2pzt+vv4HT7xIUKF9sCi60PM7X59KwklHq/Pumr5Mb8dw6RAQkdRj
z7TlQc/DWfqfr/jetzh/ydg8LIIL6NlwuNc+AkwJ87pQI4eqTnNQBxqZUxwhsrXdnaJWbfM9j0TS
BdnYAl6N0RVjIlxasftFi6bihx1pUYictET4+hnOJoqlujoV9jUAzQchjkYE9PZF8QZblXXrV1UG
p/bsNrpvvBA1P39SZDb/loPoH5UJBQu/LRJ4Mdky5M/yuH5avJIWWWERak9xWYsy2sEtUsS9LeAj
+LZexMqjV+Y2wIQJstlBGQ3rTQk1pU02Pd+g3JGhy+jvRpOEOMtkkA3hgSEdigvLnfSfPV32TT13
YJ7uq1HTbtMoZbAt1SRWDkmca6LzFYOEYguXsayvEdDNpX5afWuLQEd1t6ASYJqcL14YVprhU+3c
DflQf8FsUn63XKCBqL3bJQhlpx4i7pBZqC6mOSIMbQ4dOB3+1Kp0YzmUDxJEy/Q8Idbckvz0ZfFr
NgEPvqaMY+ev2B30YCKVxKt+NM1kHCw7k8jsiyFeylYRoY+09VyEr4NxLkqwyI7TdNtu8JTxvtGg
C/xuG6VO2qd4iLuupYkj0zLypzqrGFAN0i6d+9FgaPwisSW4Qe6rNnddgQSaz829oKzx2up8NEvL
XxzVnowGEp8dRLTFfw6GGo35zqzzRUHo84N0eUsuAJ9l4MVIhtnEqjmToV68FJ3RvUvqUmwUr6Oi
ceNZBfuMI/1+7mx3kyFdk/39wnDS2Exg7wATrBFNaAxSQkUYQgD46jNKD8wNWhlX/ASlBftXFOk9
/bZr+IkPaqpFG4X5F0fSNC6s15y4IPuW4Xy3oK8dJ2hTabe7CbXI3K9yV/5RxzoNfYkKuXcbmu78
0IqyFNuwG0wF3LmJQu+QpO5dmk7uVpJjOUvfSAt3s4fKN7Rzr0BDWkXV8FuYZSgodV0xdQ8k3Jp7
CCl6p7vYm1L7Tk6WFL/yCU3+R8VBNOg0N2b2S44NZbnSDMi2WCHyzMOWaQD685vOzMJSbpD0uaZE
+x4hzo/YIpZLOkkAgWqrr7bB0uJ3jFL1AD1XKfxcZu7txhBZOZ0axGS+clQI0IhneC/UM9UPlLOl
O+J1ns4dEGbGCeW+LFPlH6CuiMh+vkc/+HWcfYOGlc24ArrDulMlQQfEoQtJNe9niHPoLQzxjakl
1EbenLnOPtKq7mGIezt81euxIL3FTiNp0O2E+ffiQU81NigDJeYvOdVtYv71ZqbBSKIBIQtGGOfo
/IYSDu3DETLpvbSG9FZ1UygRbUuBE92Ygo2yx1UYF1UTKHTZXsnQLoPvUgbbIOb0RZFhjd0YJjFn
ElF0jBo69188WoD8OG1yACLQAxq168TcXfkeSzw/3y20uhkrMEReVPjXVBfdSWs9DfXi3hqhgN/1
eZjYBy8c3H2blEfYH/O/GaJTPrKr04vdDkCPm8GrjiqSa/XN5z/mop1K8F+mm+QfDkSY9at3UqcG
ytzQlLRndQgyV8fmp9WV4lsUIQcbAE5ClAy/V1Cbt0nllL/SSjOV/srPuJCfXb48jSsyZfiXl91U
MFZureeduE9nqUxJAGBalRsSRXdEaMYaNfOLhS7VU4+4qRKgvW7lx35uJNY3jCYhcPiDMboxdgQq
cMfnphqkaaMOEArltcsVMzxyGSrxTTdDrD0s6tDxlxnAsn0tb77YT/DQcMRazNmWXHI9n4qEw5UI
LPieG2lWfY+e+NbJM81BxNdxb1SbIPj5J7Qvl6RhyyySJhf0Lero8+OTYwlQGE3S3Uelm6U/mePE
5QkEnYtiOyPkWxMEX4XyMoECFU6E7WBc5MnwFUf2bJfYCmYeBEsNERCFZnOJ9i/duoBg4vwI4c2X
z9ABypPKVBGFiHwOf4aZdCK/gdmeb6q6cF8Th4LKb7SJOMeANnT2WplDrUBIo0nMfIM2vTncWlWW
IIATh+MiIZC6miI2Akeo4hD2YeGiWKBb0U8bmyW5MZVMtbbMnit0esKYinrWO2x8LKvsi8fIyg2P
kbhn/gyHVFNuxajb3UnJR3vJBm14GBCWXAC3mp4chNUmjGkzUCQ3PQey8bXBFMKvVQbkW21mYHFj
o4EZHuJRQ2POynWSSaQwHbzTBfO/X3YGLuDdFbiOah+PdcgUuZ25ILe7wc2VbzYS15D3Y6NFXvfz
z3uRYiBFtVSO5OrgPqz1wMNCBd3CZSa6V+xS699iS0LKCyGx3uKhpGy8PibPWZAi18LGRVnEwsQ0
WvIOpRi34/m2EnHNpMEFpj3NCzaxspT40NmD3vyLo0HS3SaNVjuHFjnnKpi4Q9+sobR/zHmTtcJX
x8ybfkQWfRwGmCnDT+7VpCr7m8zGF+A2MjUcZH2BQvJbTOy85li4xt4TSgBDM7R6x3vi8rJCUehj
xqxSL9N7T6HnstfSydkYkwWFxGjDe2Yhuu5jBBzSc2SOuC/o28SBmWqGT/PS2XQ5uu5Xeh6XszR+
E9ctpF+uOBTXVnEOgQpVtHlR3LPnxYRzimmm4KGr1mEwACMqwOGEBAUXDmPXRU37Vjqh9wPmGoaZ
ilEN/dfPt9Y7X/UsEnFZUf+gfQyAiqJ7lRnkJC551ldYEmRuHSP12uArhJOFmoEgxJgwoPGbwPes
zLyNZTD1A79q46LJBgajiJRGftHAD5d3ZNsRipZYB3io7po0LQbfraK5iK/syotN6ULxYPAGvRIC
J2HrfFOiFslYqh+se2dECa7PKufZzcXU+jq8zGdYzpDkCognT6WMnSsjv8tKyl1kGRbpeJI8lDlW
rwtjcCSYoR3f8w3dMrtROq3+Kky1wiVmcCOsN4RjxIADyhrMtL61ki61Qn+cWmxaHFh4sD75HLAg
GS+pfoy/xVss3Kl6qPMha4+LMs60hwCZo7mBY5UetGjbHodGjrTpEX424sBVvH7OUKTJkulZVRXT
/Z1pbfbHzMoENyY9kVmgFcYUBzqGRC8J3K7Rn9Cic7Y4ZUNXxD5HeHelOlY6Flyy82AcgU9PgACZ
emOlGw69om0mVS2jH3pftfdDGoNr8HPQjEYfRBhBHEdDgxt8ZTeu4xiHlYOqobQBRx1A3yqOMe2i
Lduo5e3YysoChiQIoNrsqHvoMv0JXiv2V9biF0TScjdZfbGDDVgd1BpXKW5PsZ/MVrsdVGu8T3tt
MHyv8K5VQOvrmEY1/1uqH5JFsunVrRgj75tCNG9v0WyzDm6eJ/9UTAcOExj7ba2r1VOe/aVoFZfR
gnWx6Ii5S6N8PZ2lcVANYacMt3mDPkIy1jIIVb0M0JYbDhrJgZ8Yjryy25eexH/vBq4FUHcgOMnK
aBI7q65UndbwtN2mP5TmXLxYDoqDfsy0Rfidygjkyse/+PbLalxDuKfTDIbVcH6uHeEpOCuo/aHG
NpHuV5mofo+oU72ZtDFmb3rIOv1l2bE84dIXYXrPhsNI5HzNSJdD0+BEcYCUZX1DtqidN7UbZeWj
CZQNByelzV8KQcZzZeGPXi1xiToRPMWCITtfGN0/D394rT9Uoms3zmBV8w5qeNL54AWcaz2Ki1dL
D9blWIFWWaZEawHC1ga1VFJ03xTmGG/GzE63XoH2EH7Zb21NnfH5MX7veZxtHNaDZ8CCIKcWq9Lz
p+sLb4BbOtuHFsXjHAuhZop6cM4LPP8L3AdzCJx+tucnO5nq2zZTavs+x3Si/tIULQV/M2vRT2xU
9AT1KkVBeEwYQCNSj2t9o9up9cPVcvVXw2U2bvUJLaSNPVTpS5nCq9gS6zzvkLilfkRjC1HMrERa
4L5sPXs4eElexK/eNKMwtStFCKt7y4Yzw99JVFjarxh7joFtPlRiHoJG7UX+u6XxBC2+iSyoykVq
NTH6lhUNvLJMQhE0fdH/1lFcS+5U5M3yHZ4wTvQto97ubzoAXJsG+6/oBlc12QSGOVlc5Vyw+v1A
ProtXYBeQdsYQCr1wZFVw3zf0Ch9yhieeTlFJcBmR8r2xUm9rPrz+cf6YG/QFPToXXnkeera41XR
TIogVANupirS5hc9TjVAZ4X6ZxjbuX/MJ2zlP1/xYu+DA1jkJWggUQVZa/FyL5FkXVae3GStlj8C
N9XaHcBG9aeSiKTafr7YOlvAGOP/0wsDkWUyhtUJL6pK0MCYwLJgoWnQ1KBhiLT5uHFDLEfBbdbb
skPtyveU4hrV8YMHBUqzCF4iUUKRv8pUrGRwwwKqNId8DJm/6iq4j9p4MGdd/v78MdcdXh5zoRK5
YLRJTRBVPD9xOT5p1EytfSCODH6jVylWEph0pVe+3Qfr4E3PlfmeNTprzUzN69KUYbN7iNBVML9J
VQ7WbdGaan/thryIsoieIMoBmQ+xea6S1Q2ZJDrGBNitHMCbh0+MYIeTGrkIbhRlPWMpmzMy8waZ
X5nEXH4zWqkA/Cl8YIteYLqoSWPLqkH2OwVyOjtnAiC6k0bYPUiFKfXp88/20WrIIAFNoYfLK13t
TqZNBfZCoQInyk3Fw6Q2tMxNkBWPU9H//Nu12B6g1wHvU4Sw5vkWcRqrydE78PA6Urvfw1iE2x40
F3QJZ1K/fL7WcsH/JwDwTuBgMkbjz6Ulvu5vTUIaNU0n/dhjKA8qW7N+O6ElA6VEtE3BxnEDEdTb
dTnD7U6x58Pny6/utPfl0bSGGMlED07IKpUAGWkCyJ6NY1TjuyGrGltEq9BfPaRltaB2TTFvP19x
9SHfV+QPXh9lJ6oyq6OOymDv4WhuHkP8SMYgc0wkQ6qUotlMGv3K210djf8vxrASVhMvmRro/Evi
n6XqXV1aRzHR1H0cHaH8i/ICerm2oY7soiwmaRF/T4JActrV+MeBYuaun5FXmipYtttHBgzZm6KA
HghoQji3JqKHf5lkvz8j+MpF+EjzFnGn82fUEXYYBMpIR5qTpIPpqChHW4bqEzKNIFti6FObquvH
K2O6S9YYe3YhZi44eptcdHUi9TixW70KzWMdzd4cTCbmrm3fO3VgJca4Kcui+6dDsgU6t4Ij6WxF
WwhV+o/Pt9PHPwM7IuhbBC6EUs4fX6mQFRoVxzxKQ9EQJjOynY1uMGLQUancaSK2b+10qn9PceI+
gosKIewn1xD+627F8hHALBBONI6pzQT2/Fdg9S2qhtDDR+j65gbzsQpbN2lEwFWiBJU4CQbsy5yN
dgmRJEP2xBuGeQEhx/kBfYdmunI7f3CwUW4jwDFLRSxvTXA3W7PMszYzj02RgT1rk3iHjLO+TR0v
uxdh3W4+/w6Xxxq9btIGdMFZleHJ+QuIUygyOK+GX+YGMD+OIkX9Tc3BPJfU8+2VO+Ty0iR0c75M
VN0J5Gv0vRdmsVLrdXbUxrrsn0SbzsZ+7Aa5MWwlxkbSTaSzKeOm+WHjkfLdUyWaUf7nT3x5tzDJ
IX3n8qZDdSHmIWiQKZU1Vceq74o3fk8fpMNgtEFWFe68D7ELv8tCXEw+X/biw3JPs9sX+UnaK6h3
nL9obSS/jQb0EsAbjOWOIaqPJsUN7lV1t6sZD195zMv1mNrC0ljgxpDK1r3BCn38CRRqeKyyMQ5v
hNGXL2YNKgvBoagT28wc578bMwFuZkle6NI04AZdZ6IlivqoHLnesbNE3d9UnpXsm9zBMba2ynHY
q7NtZlde67oH+r7oQkum+GNnXbBXYptmf14V0SnX9AgnE3yb2u9oHbnzy9iNZrppO3K6W73x8gcq
bri6k4fX46L6XIw3jWjaZisHO1auHKyLvY4qEHoRVB0LW/SSUBdPVg1hyzsWjuhfsxZnIGSTXJR7
qIHNJ9lklHeMI/NjKYuSatVJrnC4PtgBcMRBOOGZBzFXXXVipVY0lTFN0UliNXSrR4n+I6yQK3RF
G2VBpuXRtRnnqhRZvoWNLgW8MeB2ixbj+R4fQ+TlUdDwjqhzz8pdZeTFTV67Lqd5xOw5c+fa3MQJ
vrwBdTUDks+P2MVdZkLDRxmH4mAx3FnfnbkmAU6hWXWKwcakuyFz8n1XZ1G8txh8XDlfl8+Kh+zy
nAvcxWI0fv6s0hBJGQ5NdkoVRdzUgEtfZqsxfsKC++6hvrbDAgGnTWQl0F34/DkvY+fyTVH1JA8D
aWOu1zYqJGwdFDxPKeoyX5HNNfd4G6k3YlDaH3ZsVajCgTMQoQKSZSiTf0f0n64c9g8OHv4MS3sJ
0vUiTblKCEtbKhWy3s7R6DBSxAvdEOI5GSPFeqJ5DvceCW6ylwSO+uKNOSrhwVTKbPQ1/NPLYNJj
/b4d9Hm+su3fi86z1NxEGAk0ANDh9072KqaXotJL6WYeWRyhfYvlstVs0LVzpJ+36oS5NQ6+Ieat
kdrfuXaXNAHGNN02BoQVHVwsUFDNSocwDaCSpei4VWPxDQ8n17iF4aGYdJIndEZT2ue73vHGf2na
yi8CjfL5hBVaPQSMVZp6G2O7+nbly6/G6pwwyuAlinC/6oSx1UtP02zWHCE5YbartLiKYQhvo3hK
68URcNCTCDF5zUQWAemWu3zSwTo7bXbvqPKav8FFHOWn8EMA2NkmcgjrJnFP2HFsmMhHIE8W483c
iL5GttY6204dIukXrgu8KbLb9Pnzl/DBwgQ1Wjowo6hF1hW6jdJ6FXIFHT2r1bA/wX72O23zTO6R
2cZWKpvlSxzFynzl2F1eL2RkKnMZZpU4mK+7OlwEWIXmY3QSwtIKFNa1JgBZ3GhYUI7plc70ZWa6
eDggiUpfgCJPXVd4bg2mSKLHferzPPoDmKbL9kKmhngalMGzthOiO4utiA3wrwC1WT2jkqPUG0PL
GmPTqY1y5Vx9dOtQrizh7H0Evy4clCiicJd2fEqG0nmtieaPfaXC1dEM1EORDW98Jm3jTVGYIcZ2
ihxBqMVi//nXfxeOWR3vd8mJhbZKR8lYHQFgrKggicg7Dkpf1jdmosyuj8i/jt8ONLZ5WySVRKQu
yVp0CaVjfY+sDh3B2szT/jBWShm+hsYkQl8xcyxYQSXHwI4b50nHkeoLfIK48HP6Pk0QTmP5PKHQ
bwV4m1viEa2rKfF7s4ge5ijO/zg9iQfd4RIveg/J1F2UGWny7KpJHwdgDlwUEC1EqWi5Z+g9I48d
2rea1uZbqwcwuItrJZmCsAEnsLcqoez73EV13ApRrYcMq4beBlWZKvmNNXVDr7nHtyVLJyMNOsm+
x66i6zDds7Qu9hfsIUAbb0hVn/y2/AKeWk73AibVsOkrJW5uVW1WjV+GlZvTbSdMfdqOGF5hxRC7
FZC+pJmfcDg0ftZeqUEOytLk9fOPd6HlxP0FE4KmLxzFBZi/yoJlX+WW3tjhUZjl9M9gJ/bXBFXY
eBO7im0DJ+sTM6gwA4CjMomMW6TDZfZNJ55FOI57Rb7LOtFKv5WNeDQRP4186Vb9bwMsZeLXcGz3
WVh19ZXU4n1csdp1yzBbo/qncuDHn4f7pBwhQUSecoznspAb2HwQm6oonFR+gBXHd1KXefMUiU51
9wqoqBbLl4GapitCafo10qOUV+1gyMZXxl41t2zynqlMl0b+PBja2xyq7AgjV+tf2pBmz06hpuYW
GU113GgCZa8tJNXiyaqxsd4qgDVYuCuw5UaVU2/Y7zIz+RcKKDd5w0vz61hOzVYwhr92Eyy5zfpl
wAylWgQluWQB5y9DpTWDc44XHhkAG+ovQh42Fj5Q9jhiujPV5veSuRIOqcNU4k3fCu92gI2IpOPc
IBIbhBJ7yIr+z7Vq9jLlBXuA+xJALy5paoLzH2YLx6zsyShPGXPn9slo4/kHXvVh9qDUqniACNNd
iciXKzLiogFHis/sEnbP+YrxaIi6yrziBINLVzGIYWQ5FY5s/aibmM5U10CxHy2I4A4XH4M9+qnL
3/8HZg3mhz552NWnwh7cA7EQs4+pZ0JbA9nR9moX1t3h81N7GXDpQoODJaJ/xFvPI6XwZq2vT4h1
d5Zv4gbd5casBX1RpoHRFwgatsyFrix7WUGR6SwTG/p/iISvE4wCxpRrJU55GrwmdB4TNI6rIPXG
5h8sbyCrMr2ePfSJl6HpjCmsDapJ79v+Stj/4IVz4qnjmF6gK+at9pR0ZKK35DInFLewPemAbHEz
xj9sEzZu1VT1lcT6g/UMmrpMTCGmLCOk8w8sxmhQEE1qTxUGNPuiCn96JQAl6DzdHjvA+PT5x/0g
rPNoTDHZNqj5XfhSluj7DNNkNKcQ2wBtl04xnDQXye+QdNmYdi2ZR7wl29H0O0lnmfAkqzw5wSwS
2ZWi+aNnhyDH9fgOMHyXqvjP5lZRHEGJX7anKAyHfaTP9b2RacYMd7R6wi0UMO/nT/8+GD6/yhZu
HNkkpxgRq7X4BcMeE4p7D5YwMfGgDGPVeqNVNnqHuXboqqdt3y7u4xFLq7jUAJaDu/qkIryKl3xm
DCLQ08ZFjBp3dwPhdM2BtowqJH5/Zkax3RgmhqJRqZaB2s8gC3qukRiOVG/8MGSVyV3cqjDxBhdh
Z0CEeMB/8UbnmsXzB2d4AR0wqwb+y3Faktv/vFnPTBVjtEV+ato+f1Hj3N7BDAfNnxrDbV3P2Q1x
7+bzl/tBichgZOFkkDTa0MNWQbPQc7tsw9k5mUhnnvicAAH00fjZDK2+t5Uu/cYwVuxir+dNR5Fd
3zaapuhBCP6nwBVPm/76bKExoWN2Q8xa9CmXt/SftzB5InE6QLqnKNEyTGcn29oW2DqNICRd/b7O
0Iy7kjlcbumlsQw3hVHGov6xegcw/IcslZlzyqF7KKiYo5HKS5hekxRBB+iQ7XglybqsU1jRwHdv
af0tGrTnDzlgSQFcjBWzcJ5/xIkwg3yeE9tvm1JuP//E8CH4fzs7QOhzIoC4xD+uLZ7zfLXQyhrS
vdjjlnbm/ldsCkQgELUGGvtGQ6Ybu10EH1QiAiwSHSe4IUP4OYr7yHzlZOfed5TblE71OVHNdIdk
o4JVQdil+cGq7Fz9w3nrbORlUuluqgwI2i+hh5hrWuEMnivFOLc9wKyPbkcViztQj4J8C83y8UYd
Idq9RMKIzMdFczPzawvOFy9CS3vjF60qqAy3o15PZPySRl6+AZukTLdYYOgPelR0Vh8gjqQicW9a
vU5tOXn6q0K1RiCo4/GFalfOGOyZeDta5Bk7XEfawYcQ2We+kobON0ca8nFJ7bNDC6xjZw1jLDZN
Sg94M3Aec0R2wBP6kaIiJx0M+OGpr9AlhepnpJxhUA/tfHSVxnO2ueXJt9jEOHHjWpX6VIhBfdZG
S5ts3ypNGd6kaVWH93YcuQA/E806Fm7YlQjv5do3q8y6CUCzFn5JqxH2XwE3v91UhtD/kI9axteS
Y1jdVZGFISoctOZtxpbjV9vTSNv3qtbdcZ4VlEYgXs9+llVT8tJWyLUYuEl/x3GwOSZm1EwBE6Xw
VGS0phyrzrKgkDTsNlWTd3eIVFdpkDSjc7JRyf8aRoN8yZws/C0zT8t9+vBlcSP1KPpeA2z7Q5NS
C7cIljbRMxz+2QiKjGLAzys8HgKMdUT+WBoyHB5Tdaje0Eahnpq0lEZwY3gxEvs5Bh/IPuh4Wk10
DutN4nWqQM297N5miB7uXazFaYMXmovJC25cXryjXIzMB3cOhXdkhI/qvqIW9p2rT8Mrjc8q3cFk
Lu9I01wvaG1cMYgKMXodUzI1R3suhdhCL4qEn6Z2jZU3ublzcjDwcnwV+ZOfluNUv/paH7JHHire
zJN0++0MCPwWpG6h++ag9sPz5MIx28wzRt3bNsyaP3WI9CTpnjrMQRU6ff7aM0fU8SSo0Jk3Zac5
L6Hbhm+DSaH7DJ11lHeumilN4NR9GO/jAmtYWjOTbDdhU01zUMORNAXgeEuwzZm7/WoFg5GgY4xY
bFMMCJfjFeG5myRCGzc9jBVs28ZYoyDzaqmCOGHCFKRqg7SsrUvtuywxFvih1Y2pP0UoQ/fPBq//
O72cSr6ZsYNTo4/Uv17dxFE+3KtSa6uf0QC49chQdkYTamix5FMi2Tm/+y5Kh3+7ODHtxw65yXlX
IKsw+bXtittKTbzRX+gOBp8IYVAr67yn2gxb6y6LWnWEeCJheEwt7tbBMA1UTZsQY45HlAWt4pb/
MN8KvCxGO0DIkEZlTq60CCuTKxzckLLza2FlMZZ0ai1wCm8Gck0hptnPAQ6qvhUVs7OZZrNxTkjW
RRXfN+vcjVKonQxE2wxP7TzP2k2iKsrelqnl7eFsAucSkY1NStJPidyVnsB7T2/yCUl3hDSiG3sG
wPUizdprH3nesHpN03SkmsxbZOi0Rre/mEJE2tYsRPFHKPi0XAmVFwkDUdvj5gbewACecfj5vW7Q
OKkxfJ7ApOjWMUTnM4PpECK8JgHm35oz3Kp9mIfZNWjDRfhiZAVKFk860m1gssvf/ydGg9+KXEmB
d7LzUvknq6IXQfMi2ejYLHVX0r+L4GwhTkyZyBxwqd/WDmGqidERNAsXXQxZ7ap6Lt5iSpvGDyfL
Oumina4kuJfZNqMJi+E7TwbfHDjF+dPN9JgQltLxbUE3fwtMR31Mxqr8B4aD9qi13Xir2p2x12ZL
TgE6RWHjj9L8/nnUXldWjLsBr9DF5FanSX4BQmbeWcB8KZ71yah036iZh2l9lbwpVZ7uWjWllJpx
ghtxJBkQS2yL/tpwar29lp/AMJiCeZH1g/d8/h7s1FXCyI2q595q9WjjGcJDzK/BANFzUnEf9237
hWFV8efzJ186E//NVljWRLSV0S9sDzroqwQwHmp0pVq9fnYhxIRPYVkyIeFTdd9mI472dSSraFOU
ZOQPBn4u3z5ffb21l9UXSwA+vcVIbj0fI/6HskYL75k2Ac4MRVk5R1SM5I3dSdxCPl9svbcx46YJ
Ai6PnA3xEWOVBjpzlho2NI9nHTjUiJ+OF/vwE3F1ZOaiv5lRHcd/uSR9MRgLRESgZQiQr4l2RQUY
Flfv/Bl6chPu1FQf/yh5zyvOWrKpW4xL9StNgss+uYU2I1UG25guBUXs+UbCvA1ZLa7+U2cklZ9b
GOWkThM9NF1DwofJYv044MjubqYu797qCno0LcoJlJ1JL/9vk30uzUV/nAKWCgPq4/mPQSWNhrBe
jid3QG50SjURIPsiELSwhHP0hHKNdL/eUZiuM+KlaAcKBmhkjXsGQe7MeW9MJ6vOIYQ3sXUojGz4
OokqvKpUsFz554dn4f2xJDxGJN3XPVAAikMFerh5KRQDfWW/UCfLwGiodBBAypoiOqCtOGhfK3Uk
Vyefn70N0BnjrYp0hqCtG2lTMHaZg+RMrKrSj8bUTXfAVPV7ywhtAqwRKV0QF+74QIUtvR2SW5ib
VAaWwv+oSjR+mwA2/shRKLOfPz8ulxcSD4dODIXTAtldUwH6NEwGahnxIqKxOC1Kh/ct9cFLJsYp
UMbOvhuTLP7380XX5CT4uJRN72Rzuj3gMZf76j/Brugjt57dsnrB1RpFpqJFUivonSS6i6zesW5i
PKI3uEgWMKun1nJuXa3GW6lTWmOPuLWsYe/2U72nnB0P3kSWc9AnRVxDcV5++UWGlD1Ndot43v8o
O6/duJUsin4RAebwyo7slizZlpxeCF9bZg7FYjF9/Sx6XqxuQw3PxQAD2HfYDJXO2Xvty7J95iCN
KYQ0P85d3QIlplbSHyysVTfGz+XnzONAkcZj5QxOqfGSOmv0TUK92TI/DkLm875evJ8O2rNsYww6
7Y63H/7fbopxw/1whGVqvpg5iKRpbQnO7aNWa0RDFUmdRh6hVPONKepvN/XndS5OyKi/83LUCSbg
LCB8XB4oEkK4InO8pf+DpOzt2/rb5cBI64SOrqaWyzYd2UheO/mL9TGjD86Wrc3OjpOVP/S0qG/V
Rq8fIYVvRNnrqsolL4UIWV73XpqZnDTiYvw6am3shgNVzed/vSWq+qt/ZR2fyPgvNgtC6GaX001+
SiZhkLep+oUZlq7bhlR787+3L3a1RVgBJislhxavzmp2sW66gCsNn5jDJ6spVLdNqzr4j4Mf8G9f
2fMderHsycny9teCj2m8MQCuZqH14kgR8cLS/2Vqfz0fIBuwloJ6xBOnJoL5AvzAFq44PwjzOCnj
Q98WdWTE7hL9+01DBmAHjCxutW2+vi5WEnx8uLqfyKOPaeWQq7OrPZU8LQQSPzXFeqwfle5moe0I
95+3KkgZKKOgHYOvh/r24uoeUXKa1QqMSDnFUmsssH1NtfbdlqKNVCpv1eSuhsh6PbbWfLTIfOED
vb5bVJ5xWiEwfIJi7GundDSqdj+puERHA88i2L79cK9GCSyuVYS1EuAIsbjkY5kuEDtWaYI2u6Sv
qJxU9s9gaW8lrlyBnGnLr7q7dQ+Cs9C63H3YdkqGvajmJz+jPPKNiG0LGqvwE8LkukHduyWVtKOp
3CDeWTSuqLGOrhDiUDvBfCq9zCnD0h3lcowzp4fY6bTwS4oBrknKqXfulpNwRdk9+X7aHhtd7wyy
ZDRVbYphIcoUpAKn+rCvOdH3B/zlOOHJgHMJeO7y72kmoRq8/WSvXiT0LFYMj83fKpe47JV07NO9
Huf80+JqHrqMyftiEO94EK66xdC4vhS2dMqpBMFhUIeY/fqbGRczwcOWdk9ArPunNC0CczNm8gMB
eo7av31bVxImehEcfPHzEDLCNvo3DeGPbQHK24yjo9k9qdXFdYgnWR690Q6sDYCSvvsV6H0uV6XL
4hxSS7Uf0f4v1M2XiWKHEcsKUkG9LGm91aWnvZ/1SpgbT8gJ+cCQ2GT72cnyI098OhGkNZq/HHZr
R3oHc7vXeqg+4IRTKR4E1pTqhrLlan5dkyVg2KzWCQ5BV4eEHNRs5lbqyfDkAAqPXBLQ8a16nMyu
+TybXruzCa8+5FSdb3wuV0ei9e3hvWUkUiG/On8ZQSWSmMzDpzallgeFr6VxTp6rrTZdpgt5qNJk
uZV1cDWlr6OR5iF2MAYokqnXH44SPotka/ZPhjDUdNDoaKJOaXOCDdiuje9qclz2pSz+eSnhurQP
gQOwGwBucPHBdp2TZJnVDU+mRfR3yFvVT8TORz50768DRymyh13zVkXlapisu0P83bRrdY8d3MVm
Z0inLu9hEj3VipomIYloOcJg0MpqH49e2e7eHilXxz96lh4yEsByLB5M6xd3ieoIfVs9p88zqvVz
JmhFG+mY31Hpu8+65uDamfGwglXfUahzjopbfie6Ud74sq7qOmRBccP8jDU1myXs4nfUU1XxuRf5
s0zksrPLzKxCwihs8jbJ9JzCdknl3dyKNg7zFjtBiB+K6XNwZXDjkVx9b/wSdn3o1KgvsQ28WEz7
bGxpF0z5s8V6XcDsj8vDmK14iHbpvgTDbO3Yvt+aHq96fVQZmK7QXuD2ZQdxWduQGIuHbPLKZzz6
7cNKL8/DVq+sqBuBBYexZmvgl8lfbUO7F+6h81vv3kdAlW5UK8SOd0hz9cbXcTXgoX8yXTPdgFhB
mnzxVvI4MEY9advntqpBPySdr7aetJQXSmn7oK6F8iBCaKWXbNt67sRx8nOz2JXEij5B5cl/Clvz
f1QafK/QSimzbMwyVQcJZu6GL+di4LD5IaqNNulqxaA0dFmuqZJS8xNvTE9+7MBWHiYHwraW9922
b330bG8/mYsHs16NlYW0B06fa8jP+ud/LDArbtGFGx5HbRnYxzKY5aOez2JLnJG/Nc1K/luixXo9
lmpE2dTSfp94X1/PBKpnF0HiRk5QBp8GvQExk/VEYjmK/cE/3xvXQsvAORJpjnNxb4aJB3xRixPV
wvmU+cJ4ZKMiT1hUx03njMPh7cut8/cfVZH/3xpPkoWanSTbvNe3VvSJAsFGPkiBBmYLZMgONUdv
dpYqjDDWtfmYVf2CYiwoD3FgVfu3L385A/6+PosZDxa/EKWni/FeueDltL70I+J906+pL8pzUk/6
Vwoo1Vd/0Hr6qIFZbCyn9u8qW58PMcLaU7XY+o2fcrGy//+X0HOmtuquvE3z9ZNwLFrpE5X7qAaE
vXXUMv+AvOHtO9CJD9TCCjRpEIiPBRjYl7efwl9GD9ukNRePijIMoYtFdqEZI9m+upGGg/yE5pHg
cuaTj14jbhmR1/d5+b7ZRfBB63AVPP9iTqlwMXEc5FJtbbf7UWXNliWeVMdRjQd3xufw9q1dzOe/
nyr+QJ4rO0JWlvXW/xiqkOI6p5gNPmdjti1qfLk8+wShbgypd9tuphe+4al2Ny57fZv0uon8o96y
quku/UoIkICjxJMdeVmafqFFV4Xuoqb9ZEl9A1rTuHFIur5N+A3s5Jml2ctTgn19m8FCg09LRisa
SpvI7DEzt4Gd9h/iuI6dUHD6fdSUSVPt7ad7/eFwWUoYdEK4UzwDry+b1LG+zrc2E+GQHYxEOJHP
2hASqei+f/tSf7tDtE0+hTRqwwhCXl+KA30sh76yo1l0+i9Jn/ZznFMIC0k3XaaQkuRyT1ZlM914
sn95k5D4mJ+ok1PtuiyqAX6ddJr/bjRl7PlI1fbPgDjmTdtVdIvjWxG9f5mQqH/zErGZ0wmgzfP6
PjmntUyJsRO5pOEdzWzJH7VlJMOo7Nz5k9kBr/UmT5zNTIFlH2LPbULSA+2TjpT7xrxwPSVRtVzB
AUg0qVFdCkKJeTWDnpTxiAyC4di1yqR1DWCa5hAV6cpsum9Smf/laRx7tx77byLm65kC5OMfL/zi
QdAOMclLkdBAXWv8UDlYZqK2c+HKYM0ag3DqgiIIEct3zjs0z63+n1elEk+a5fWRXg9TDHg/c+Ac
DOYIMwT1idttzAVRLvkFlBRCWefVvGtcaBY7C33XY5Kvam9Ln/UnFvZJbkxgxhre8GSkB504jXrU
rSqudssQV+KzCetsvhsrrfMfhwZE7s5Lg9Y52rOou+1sx7H5BctDNmxsny/3tJiNV+6tQenNduja
ZfiEHNK0PrL8GcSUVBmkFR1VVRXWRRk/N4jkSCatycnZNYaRfKobQ0u2ZpWpd61V15xVudl35EtU
6VmMo/ig5dNEVzxzS2+XDbb4WCJD/u6Zlfext+OFXD4r0I5jl1i/TPJD/tOdQWobfI51g5xfy9hz
lsA0w95qmUmQtaAua1UhdhAdM3VKlEwfx6Uy3Xe+WwF56AgVevAyPfmAwaf4Wtuig7zC4ws9whpO
eez06cYi4qHZAB70q2fDqFGlj8Vof4GA2lHINYxF7JI57q2Dr2oUB9Wk/eiEXZq7UROOsV0spx9D
/j11hizuwyCtuiBE+1e258ybg7gM08Ia7r0hQEiSQwB07/0YjcCG0rEWP7Zuarr3aT7yWBcCFz4q
0SXxoRqK9L4jAboLdb8dfxSJQ7o5MiAFcCXRfuSeQeAJerjya1LmQJxQVXRCf6+VLZBmp6zK8pGD
sq39V1hiOckq8YP/xqCo8v2UmqLaDoOG4HYU7RSctFbqd9RLUW7IeRaI8/ppgrHjYIJ5qD0SWRhM
bWnvDbdh/e10ozk4KUK8BwAFqCMHMQjAt+mQFIcR/vG0yfwk03+0xpC398wjoJIFfUz3lwyyJN04
y5Crh6bqrWWXWJXzC5orBDuvAtXlSeC69J16aTgPsTOhHfTdpSn2HoCxLbCXWH3Sy26ajY3dW/Zd
T9iSVCHdBjES+jBP2kslguW9TTjR8p0uSzPXuypW1X+tpef9V3OOte/t2DN6BA4jpNxtPDcleTX9
AhKHtF/q6knTqaanM5XqyUeRWl69LbR5KM/eXDeEKReuPhfM6Vmhb3oUPDKk/l5oHxmNyFtLsxlO
I7YfoiBS2Xk/it7UPPodg9ftSVXq5yBkeU8/F7lGs6BAuLg2b3vnh06quDiW/QiyrKE2HXZY+z72
7rBYnF2UfESwangnV2qt2DTZXL50IhM2PaRWaDuSYMXAb5Nl/xl44difEjTxR6/oUzhjs9P456Rp
RnGsFwM2AMvl2IYt2Oz5XBKLIX9SI8zkz0Gz2/YxLVraUxtCFIb26PdO42zsSnVRTTgENcV5GOcQ
jipIfS0YdZhrvea0d9RK7PKhGKcSt7llzT8B8gbTlgOz5QKanDMNWwPE1h1P1pSPdFRtfwuAz/jc
dWP9mDma6+85yE1NOJuNkxFVV+QMDLmoj7VLECyQyybowrSVKrmXa4ARbKEeSKKBHcCkH03xB3GQ
zukzwbAcukOTBVEOhOG5hgPrhqOX8BcCa5Sh8twEbV7Dp7KHBV6eOpvgPwwfrnmutDVPoar7ErEU
DTlOjbGa8u3cC/1TUC1atx3JJQJjlk2KwqqXVZFvdaRX9uSNUXdaFtjSBFWa9kGQOWDfCZG43+pq
8h+gzaAHkLZSaJFKe8h33sBz+K8b8ymhp6OSYTMNzQRDFgglMHh3iq2w84RM9q3TqYSoyy4bNwlC
L/L4KIi8aHSQf41lEvw3Idd8cjtLOJsVptKg+gqmn4PKmX0siJbnvE/SD4vbAKMfgpGJo0zT4JOm
DVYZmameiwOIqCXK+UzpP8ZN/HlKSoEu3FfZt6nw9HtP4MzZakur7lOz8JNNusxq2PlKm6IgkM2X
UkOQHY6z2XpozbUe52Bg/eo0UwLhdCX1gLhqKcupyct+EltSU11uvCZYIz5LJiHw9loKqMFe9gui
teBAHDNpcX03aMYGew0vaZF98ZCmRHhu2IvN700CblK0c44qH4K0mD6hCy3f51mcLXstcEXzYOdC
s99btkYjNWRLHctowlb0q59tQqM6qxDF+3JanPPcjyTfatpcf2vjfvqqp8Ip9hjPA3MPdra7S9cG
J4nAvf1OzoVrhKNyxQqToCh3EMbi3nk1QufQQ/rzVFIXf4HxZ4hoWrwRJpeQvBUbmD6HcsMvNwoa
RrWxSK0p96JJtCGM+7ZG0BYDJT9aAw83LCBd38Posm0WHLu6H5zRfWb/o2O+FU5wQgqSOFtX2nkV
dbEYZWRxNux3xDsqfdc1gUbwYq6Qa5a5FHdWNpQgEdwsldusIb5x40g6t6Gb9c5475DZ8jBy5Bfb
XK+lTpm5WkWElpvdlUESTHu/qV3rzsap+TPvYpSdKYBywgnGqs9DQB7yg1/ZHqpgPyvz3aQN6kX5
Vfu1t0CJ7ahm90fOvDotMNj+bhinTvG+yuJWIbrXyyE0tELh9wh4WQcsIOoDysCS6BldNx7mpvXY
Y5GP/DUoTG95qEvbR5Wbk1gXGpxq6nCSbGFYceoGrisJSlpoF0bvMQ0Fxg/PzuoRiv/Y3/ea333X
En0s7ix9lC9GhQcyXBqiBT7qVYl3a+hq/7PlSCE3xlgNL7lmTEWkiBCsj6bRxsmZv2EFm1aTKWUn
M1UPPkqC/OyncvzpDQku0tQVTv/JaPqi3SWy0ylHl5VlHHH2rsFZyww9M7ON3jxki99/cFKVZ9wg
p8attGLfJyAw7uKoQMr8blYtOvq0K4w87FHAWy+wNvrs4C9mXGxF6w67oJGoZNg1Di8D60m/b/wJ
ZPqYTKhenWJ0wXYmXvIlsCWKSFo+Zr7lex6CjZO4th+amCPTaGqqOT9ouj97Yad0kZ2VMdc2RWUr
ro9lMaY7ZPxOfCipuH3KUrE0u54YIuKa1My+LAiW+SNE50kcsolt5I5wV5eCFPs06HTa5HjHKgiK
D1qmjdY+QR3qb9rF8x/zxEBHUmMVuG8Dq0lO0hBIyq3ZsIujKhL/JQ1qDISEBAzuvprqvNlUaRoL
1lfQ39uiVbz1oEnr/kQ9Ezefg9sl/SxQ2HQ4SRUuqhrB59ad2eDhWEDrciyBabBjb12juo9BPccH
SrkE7GVNnOVRATSEgTjiiQlBXEFlrucMEZ1ZaWnzwbUdYzylfPSIumsRP3lLqnWhqSWGgi0dND8J
USow1DhsBR2P1eY0mlCe1VgyAIoiBrtX4oAhh5ImI8ZjXZU7GST4TSRK6gXx98KWrhSQ40OboGrR
7T3FR791s2nQ1486r+h2JMmutv1Ux6XfeMYjnq5C4tGrMO7qQU/Q6OykxbmYlsnfTossHtyGA9K5
qsx+KwkorQjHaXrGr2yXqX9yehXILa1AfoG3ONVzXZFX+aS3RjxuMOH1DAATz+Z+7LSGMGdLpkbE
2V8ZRTg1bT89mDidish05ioIZQMXggk8bfdJP3RjEuI7QBKzMiTZZXsmYHzgO7H83Pjd1FEH8Ydk
awxl3uzJ/PCCnRRKe1/QcLC++Sn/z2GLcSveYGt1tW0LiU977FvbYGvAzNVu/a7lskKZVXMPUley
TalK7YNolvHJ74IS2YRQfQGMFr6j1vXM3z6bU9BXVIObO/ptZhHZ9oA7wAga3lxjjLN6By7SCzYI
I9rx3pYV2xnKkLn2yM6arZeTiNr7SGaN9nUt4MffllF073pI+P1Bk4Kj+b/XHOi3UaWiuAxU8aK8
4RRUalSf2BFa6tMyID00EQ9vYqXZe72af6024hv10N8lk8tjL1kDAWhqyKp4UV6f/0cgMYLUQyui
a+Pldxb+VGtbsYH3sFfNeBDM1Cdm10g7YZ7ilGkobMfBPBaO1pl74rGg+7rsSZ7RySTpLmEK90Kq
vdlPet68BddI0ju9QyK6BWriPtmBsus72PrGD8pv9d6c0zm995yCl9fTDda2alDgu6TGYfND6+WZ
eTansZrATwA93812OfAwZJFvSr2pH/xxYFIMNcL6pm9Fi/UjbBbf/kUDKrYjo0r9Zx1i33zXiMn5
7PaATMKaJeQX7jwOgYEba9m+txet5PTlI79hjAoy3bOOjoNdjD05LU2Jq6yHKuUfhGIsnDKP4MEI
2JXe7ykeLefZHc16bxDLaOzS2S2e58BX6XOrxXO15UgIb9FWuM1ZHfr48e2v5m9VE4gOOghg0Fxo
pF+/QaNNGrRquhtZybr2ssXcM513+4BKN9uJuFZfPCo8Z6/Qhv3bl/5b9YhCLnBcUl+Qr1oXRRPL
Rq9QebMbUdSG91YLywt5ffHqodfUhrMrSa0jR2AjNHpwymGBxShBdGD770DcltONEfSX6hlQWf5Z
E4rxwK5VvT/Kr5bltUMC/SSal0Ee2rEOxFabNP2kprLNqHbk0y1T1V8e/5q6DL4JKSmlyYtitgyg
pRfN6ETQn80tKIHkMDpwYfFApCfTmKeD7IgMsha7+vD20/9LiRI9FzJEZEhkvv9+OX/crDQmwPCw
DKOg7/19GSf597JFqDmngRYpYjzXiIKlulEp+9v9riqc36Vf6oXrn/9xVcus4mStcRBcAQbge1kG
VrofTExWo+mNzZYjb7KxsSEBnp2X4Fbr8q+Xp3fAfwxYrZeXn7Vp6T3itqOgwKxWQw87+9M8Poqx
9+qNTLv4R5I18liz06puTJbXzSNARwgSEHOgNUPD8vrWa2xqJYdQNyoUp8EwF9RTNxymiCIN5Fjn
YY4KfTOZ7GrdbHDvQQiX/1wBZySjn6bliMmZ9vXrn9CowQpk6jsRkD0TlalIImQud4VXLzeUH9dj
e8UVQba3HUK6kFxerAzSG2EdLswrirrbsLdqkLXMYj7FjSq1S3E3VCU2k44ALm8fiCIX7wNqoeke
Lbt/Nw7GcKu5chUSR/ofxHHeARMdQqJL/75L4LtB2KAfpa1wDmbHRiu02Zkd3DJYzoQ0d/kppZ/4
6JWiL89Kh0l/tmsU5OcKHMMWdDGnysLIup1WSUT9/zgg+XmMRbKvEI4AtboYGkQ6ibiBZR+5OL/v
hUmRclNrgXPXV7Nxp4Hv2HS+mx3fvurVnLdelbrtar4H1HfZqaDKVslKDT4IN9t7TLyeJAQTtNt3
2ya4IawK279xxas2DHsTtijsGijzcCq5WHGmxPdjfzKdKPdmk/TvukqP2azHYcr809y42PrQXm1Q
oOJhA2akM9dxrYtBR0NJjl5rpSctqO0Po7SWu6JaBRvjUk70aBPvB/r57pBO6untB3t9m5hkV40z
SyvtmMuck4TCNUmgTX4Kevfke1X8QvTMqnIfs1vEkqupnNY+0xk9D1ZShAkXbcrAl/wCX+Wnsh2o
tro5RnN2+lsj8cyXxW52A4i27sbn+pcnu7YMcTchnEWte/EaF2lLugtFcXIqQ0vDzk3Md51XiHOa
JOUSyTIzFBWSOU+PiY438l8XklV7go4CZRmppwRovJ7KHF2YNJps4rVGXL59jVg+lDTdKB6Vhjjm
uEihD2PCwVvoDh/ffrfX947T/fdWGy4KauWLyY05YzQXutBRnHQEx5gtjCgTBtwmkcl4wvbZRJ3b
j2IjdKX/evvaVxGsbJfg7sGVY1+N1OtyHbE49MxtNWeRPtfzc5kUXX3QjX7iXJXTqkbAGbR3Uy1Q
lsi06uNPo0kKyrZV0FEoExCSvbX7ZqiTzUKQY/nd8KfWPJMyleiHouqso6uK6cvbP/p6lmGfserE
GPerX+aiH9rWo0Zlz27pE+JZpgTxZSafZW863c9hCuxbGZHXY4/LOTwfzib891IpZgwTrVnhtlGZ
QMS3KZv+6iF67PvakPmN5vn14ONa9IlWrsbKO724Nb0hIm9qEC8nNhLRQqFSwxhqueREGlOW7UZ/
0J+ybB5ubFavV1ieKBoiJm6EsewVLqa2lS3BmjoYURdUw3SiZmrueqse7jM27V9FyqG0g86PJTwo
K6RojSZfumagnIyuIflX0Q/+RjDj0Fuo6YOuu3gK7axRRumFFRlAeT7j9x0fbCuxgqgK7KH+N7+q
Dn4PKTcfE+o71LmXd06Kx+jUDTIcSldoO0k874xjxofnR5qJXIFcjw47/YzJtrwh3br6kH1mWVDV
GFZRwfELXk87K0I4qznCRos7lWZoMnburZrOU2MODy4yt7fHzdWHvF4OuYJBdjEr2OUJKSFHfKJi
NkQdNvdt28/5I5bN/DCN5a2d+dV3zKVYjpHpopJAvnVxEnFsXP3ZUg+Rmen5obLNeJcDWttUwI5S
4nvMd5WR9P/8JldNJ/uB9Xliy11/1B/HAWQgXo8Ee4gCVY/+Nq3dctgMJfavkLakXR6TRYiXXFRT
Gb39ZK+mcPT5zJ5gHVfNLLvi11duqcV4gCOXCPlY/NleEvM9xVjT2VnxoMvTnHnkqhGnBaIE+hU0
i7cvf/20f2u42B2ACAateLF8qarqNM61dkRUYwBSQPfSsLTL5tSPhbkrZPUiDMh6b1/0+msCmb8y
cDh3ORwALmaMbCq0fGYtjZqsLU6l4QzWhpA6r9toVI/i49tXuxoqpKEjToU7vlrsrvyKY5BS7je8
7tyKdqxgVLT0p5IkpTvo1uMLdVue8D9fEqvzqs5DK4xA9+JzymqyoPxy7M/I8wz6mGNJZ63M2SCg
5J+SU5uI/sZdrs/s1QYzoBYEU2jNxMBEf3moIMOkjvmQ1FknCt04pD0I4KjtaQe+vH1vV7GnlIIQ
SzHh4Z/hgpe7vI7GvpvncA5gEDVtlGnSrTcZhdnsZyLxSPqOnOZgs0xjBrIEI9FXne+3uqdbkj/S
gx2zH03tjW6ou413S4F+/bK9de7nXE81w0Px9Ho4QbuATJco/dxWlB5DE3dwaKISeO8TnXas5Pyv
ZStcBZyS1rwAA9nNJamLPEPgwFNAa7acJu8kvcV+R9rbr8kw0kMSu4Z6nwtLP+bDmB/efhFXoyjw
1oLZqgD9bWxY//yPOQvJudNXBKOdyaIcXBVWlkXahTPFbnVH7ll6Y599/YGtt4qU1lupQtBgX19u
6S2y7OK6OVt+09mfNK/Ry31VYti58SWvU87rLxkll0WoEp20Na9+/fM/7gtbGF1XV2vPJTuabN4B
uxtWxrYqPlfO7E+RxsGtg3GtVcMPN7abr28/18vrE6GxIhqw/XEgRbO8fmJ/XH/IEr1jKUzPcIWr
r1Zh2sQwOuDwzZVREndN/h0f/3KwtaFMtm9f+3I6/n3ttS7F+rfaKS9OUMUkNBmbXLthdQ2BVIoT
DQ76hV67fOnHqv40pd30+e2LXo6Z9aJ8wZQjkBJzjLhYcRnsuT+XXXbOYoZ9mKFY+mCPgsiofiKJ
M6d7ntyYIC+9C6yzq4OeZFVsGyy8l6hZ5I6mESRLfibzNN0BNoojwNb9o+Vl/dad3PJIFkC7UURL
G5uuR4rm4SG78bT/8qbXKhQSeHIsV+vC6zedo1oRkl7UGQ6D9TmgC/egAV4++4ON/MyJ8+kUeNq4
dWDO3BhNl1TS3w+AgwhCUDY72HQu1n2JPscAzZafU3qF5DrQ3wWYkNCqCmtigJ67ErUWnbWOnN6l
XZYIh6YWb4pEoy3ejwPJWp0579WMdgqtvrUFPOUeW8TaZxoF+fdBprfw49cf52pdhDWAXYD/4V8M
zM5YCmVpenc28PwNDzlNkTxEK0DrEdlXe+i8IJYfKtwLt2iQHJouJgW+F/gZDEcGBfuky1O+qjnq
ul29nLoxyN+5E0DirTYimA0hFkKeyvoaVDZxjPkGuUw5PeZ5kvySylpjJfICeHDHUvZUm0K+IBcb
n60pS8qjlpuuFpouy9RdgBIy+4p3qJz2cdBk8V1lJfNODjSx79DxVMmnVNjpy5TpRbDzanf8BH58
GPbxbHbHmTYxWvM20X6lbTwZwCAsWk90gPJWPFAZUnf4PrulDqk41/lWSqXk00zvv9hPQrSgVcEp
6OYBQ4Nt8A3oTvW9aoSxYz7X0m9iEbN815iBEowHJDYb8mutRzVBkXlueieRoTYbKul3lSUd/Whb
dfOSYtl5MNJFfasnw60JWzOH54S2FnSpJZt+9aPRaqhEu0JEhWtxRg2YbIfQtvvsrInYsXeq9MZ9
EztURxeCovamlfrxKQg6wlWn0iBeA8HOUD41iGnyh87o9fFoAVh5hxtqlTt4Cj7E6Cw9wOOGDtIG
DJmn7bJOFNV9VxZxZMN2nMIgd4V6P7tiMvia6JSzD0VmB8hNymQrvKnNQY9TidhmejU+j31c1Q8Y
rZJm09RLQrS9P7jnGatwvHGUopERZEsfFa1s+nBuYFL1RMEOIfwp/xs2Y7JoTVNMxTank6q2CZm2
XwGd2nqYjz0NQ8dLp/8UuHkVZkjSXvwRxsu7obA6jXRd0/wQqLlL3tWEis73LTMUvvdBVN6mWCb0
L9XcW2c3r0jaBFLYyV1GX+sbLlj5fkyXYs089mZ5WJLMw4zUNCkwKWUFe28EbngwYptPBMH/DAjL
l8UeWQGEOdC/prkhwNnX98Jauuo4VkJPduypCLMzatH/HOZE/ND11sl3A73+8tH24ra4W/zYNg7a
4AjjPoiFRUVIuf6nRTlLGwUDEhq8oaN6ny2lZdxR+S5/eFOq9BBsC0LlQz60km+No+hHPyEn80WJ
KWnPbR/0aA2VVX1DNuInv1BTpMV7Z6y86ZdDB7HY1RilYrhvhB4frUS0RE2rokb4QF3sMHLm4Xw8
WfOjsvIq29mWSPpoDqYEDliyoD6tGAPtFsywlNs4nkibkw3zczTZA60h1Ay68YGBq1kf46lEFuIN
KTEEpTXaP2jzjuU2GVYlVZHVthkuquz7ZwRW5mc/ZcJ9lGPe72RT6sZTlio0bLEBFHo7e8wsX/I5
HjnEE3vlBmRZLPZPw+UhEW9s693GK5bq/co4fK7KJC22KtWdZ4qAU/EMllkvn2vbm2RYUq2XUZNk
YE2HRCs7Da53Mxr4dNDYDdtiXIL6OwuF/E6BdvlWG7n+UyfCISMpHEnPt14WYI31TvoHeMuBsS2s
WAyH2BhjheSB0Nrt5KDqxiox8BftoE+6kyGpAoXAq/QP4NHXwuTUO3ejXpG7JidFOAGpO3F9Fh1p
6ht7SEgfXqRlbHJPx0GNk1Y9TFLQjhF6t1RfNbp/CEwJXGR8OIPoN4yHrr2jeB2rnS7IIdvok0vV
z+zT9ETsH+uYxZL0HS91m4T0D9w+hOIWnA1lT91uaUbP2cd16zTImcdi2jX5En+R2Tx2G0qqsqHV
GjRfBuzBYgMEuPsyBy2DNuYk/dnKkuBrrkB23XsmQdh6CivxpHVxfAgaW9M3QyJVdaRWBVwqLCkf
n9rFzIoDylX2VVVLBM+0yclzQEoKw/6DkdazfWoIZ00jE8BxJJxFNe9bWuOtGcIHTI0tEs3sPrAL
NZ8UW4qTRofI2AIbrd3dqrP/FJToPLdsEgG2xdIYNWbkxvqaVjCmDm2AyvrAWTH3tj6iF32TTmso
i2tIqFThjFYEWHcw1M3HoGJ5+2xnpVk/tkp68tTh25zxtZtthT967rRjk7bJSywdAws28/Zg7/rK
sKctcFhkzTMSSzI96e/7X4LEDD4Topv9j7Tz2HUb6dr1FRFgDlNRlLST0/aWbE8Ip2aOxVS8+v+h
J8eiBAn+TqN70AFdYsUV3jD7qiwKB5t1hEm2wHttbOcjgPkPwOTd8ZDEJl5cwL87cFlpT9Xpvey6
sHonUnsYnyi6zWCzC7oqwLyqpBTd11GN6+Rh9HTxnLtelj0XQzs9Fki9qp8GbzIfydRQTsSsTem3
0u5qjTh+aB4MDUn9LZUFvXioh6FL/REnVW9rkTG9TrjMvZnIaJqHtpJOfAoJhscPC0jtKxdI9aMz
YuVlhmicP8YSxvoXi/rKGMQoM6q4IyiFtnURAsw+gwrTmsfeRYSwUblqAzW1Iu07SYuC+KreVM8L
F+cBNQGMQYvcrlAotEWtW2CL4PjC1XSSud5PfT3XnOTJzLrnGVlB593clWP7u7dj53ecV1W1o/5m
dgcVnb5fCPeCM0YExaa9E5op8AUN0EK1XfAZgKXIafazVbTtD2q0Y7213dz87VX8FN+TaBzuwJ5r
5nayI0v7Wce2Vj57M3LU4PkBe+cnNBTr9AG7Sy3+L+xD3US1MyxPUw7Z7hAlCD74bl4MBwRHTffB
UBLrmGtURfugkCrVCGrP8ZNjyckK2rJVjINUnMZEWMDU8yerjcbviZMM3Ta1FFV5ihskHJ7M3skj
H3sy03kOB1fdIw9C+leVCCS/qZPq7SWtSLSwVEygdqiqVOWPiHsi8suqwWDNcdC/8CewKvY+5z3V
dsty2igzhV6yER02BJUJ/A4OB/W2d9xQUbJVo6gK4gFPiofFWCpD+joWaETUmqLW8Pfd4qgYKWjP
WunNcFeUBg9+0yAnB1pHH7d6Uurx3pmRg9wRIw4AHZGTTDeDhrTkSynBYPvKGLV9oEV51G/trrNO
kzfKyK/5kRWarY2TBmPl5T8a2SyUeW8AENklubNzzXggjHGrkAjNa0ADG4r3pkfSET+ctEqUjGhe
7f9zKgcIWtWlkCIHNaFyOcS6m7605qzp3cYu5vQlK+vcepCOm2zzsEisQJknAx1Ro7TlRhsdYfll
XRthQAgsQdU5mW2CaFWc5Bve4TmxbjxO7zOKt7hPNLXdb5PSHdx3VIJE/L5wSuQwJZqU+wI/eUI6
emneXumEUwLJrCIJJK8RLoa5m9rLkHLagBB1PsARyuqXNqFW84naVXpE0WwuD5PXIhRLhKE32xEZ
vy9KNYCdRxwzL3R/AOZRH9DWxVStTXJLCWDBwQpoLOBvQ2lNgz8iLzFtXOBndbnJm1gZf+pJFY0b
p64MM2BzA35z9UJSEqWK7nPhFPa3LDOzNsC2Ysy4qSgqbifdQVqkSezyKeoUEfnNaIiXxLCF/c6p
Yb55GxUYcv1U4eyN94EC3tiPicvwWldSDRR3biLzrY6uV76AYK9bSr6h0qR+RXBcPI8I+6fs2VwB
GASEe4m4aS98xAyktwgezUZxFiwxMjWpXRQScHYrPk9taWVbrUI6KEgcG9cUY8J3zp5TRf4cZ9QO
t9BdxodGzVpQfAimeC9RmM/IAxi8BPqH2hvFx1mN+uwZ2obXQlkQXhuVMJSQP3meCy3+ZitW3D6E
vSe5t6jJ6J8Ut8sQyDWW2BP+q4gCgfROjN6ZmyvOxquQ76QLNcfGjhe1R803pRuz7UReRtsyGnNk
/S1Hf4mxv/sBwL8GEtJ5TrxXsnw4JIY31eiSZ1m26WC9qc/jPCqGD4cgabcaZbFiVyTEaz6+b+Fn
hi5sv2vkXD0mTWuPezZRY0GLSifVD4VnZO9lLmZlbwmtoFZZx42vI0fovRv6hHDJjONSOxbzgkXN
ZRlnj3HYIrgwZb0QAcDd+mBHeaIGSJCR4GmgjbHwyAB1bq2qUkFH0IRSwmRjNV5TcZM1XukPSuoU
hCJdNv5wFQKSTd651hREnperW0hrVr2xIMPJB+IRvTvMC417buC/od6nOCHIWrqYeFstupFLyogH
awKhwcq0zH0pvcicA2YZVnSMh+Kw6erZ/lzYOtHnwm+JnoQsRAOLyYYz1XcTdKK8mBIuqyoKxtyd
48/mIMKdR5Qfldt+9NqjE+pD+tiYVfJZS6Qjg1zCyEU+IIVmDz6iT6tgSkqEZoe2b/ODGBr++VKR
dp8ocSkFwU4LXQDQbm+hAD9loOqLxLa+hrMEPxrqs+IGYE6JnPFvqSdEqbu5Q6Gcd0Pz44w7otok
2Ldkz1NiO+JFsfXqxdWnQj9EAls+TjJMUhzWkR4eN2M8qaxbITN/GNrwi+0CWdvY8Nq2qBFZzCSI
qMavx6l0HiME+ZwAyenhm+zNjm8w9EkERCAhsw+Q2z5iNF6Du7XHIXvkSXcDFOXncotom/e75QbJ
QpA7dtf+7LIq/dogKzwdi7yC6qeG8BbLMTF+wi9p5IsjQMnuR62MvqFIMshHFbMoiWVQlXUfRdh2
j4XZatU2HgtjPMCN0ndajdYJKOS4SR6Lyonwq5HZXKb7YfZiaxth6MhDZiQ9+B3qkIr7Gf+ZoX0c
yb++N3Ok/VcnaBdtcheLzb3Rs7YTD1kReJOlztuSYgqy5bWRNE2MWIeAXkR8DrxSF/AHNxEw8o+a
PmXqDqBpPj+W1La7nTNX9bQlqbFGH/xS9SaLBjAqeCDbk0HRZNykqjWbJweX+CmQQ6jVgQagXds2
RqL7PVCA4oQJwOztilhX7FcdTLR4axQkMrbJjJXSNpqt2NxJJ3GdjZlYs+ujHq/N30JhT9M7HuGx
23JzF9bDQFmczNdSQUU2qKxPXJipo4Mhm/Ps0ez4+XBQuMUiP0qpUu+zrLQFGtVgxjcz2KjY3GA7
WpQoZkbaSJBoz11AoqNWGwJBc3zps1Z8hH8i0r1tl7q1X/gLj6MNSGej5QV0ICudtWY/ayhTgjfB
JuYl4/B8bxMuiq3hham7S5shlZATmiRLgtCIi+kd9JvOOfLQas4b0vyE+xtAcO13LbRE+qEB5qQ9
u4Jqr49hdjO/QKjSwJVLufBencb7wc3KO1ZWU1zjDU40uVEbCQS8FbBtgrxXmmQ3pZF6EjCkVb/t
Y4DZIXb1oGjlGP22o7RTyeNspYs2ppaESnmnvnlZsAPlgECKBegZ5NuaT28bqXDTrMqfjEotd0jx
cx0oCgzPjZOk3V4gjz48oo1kG/fKu0sz4O8aPu02CMYODXKbJp+nraqbHarUeaQzMqgQAiny3Vyh
+lTr9MSjSIVv5RQ/oimDnqGj4LCxW932e0odv7QhKu40ry8QCsuvoQkIxhdMLW3cVadEOJM1mpaS
PRUu8Ase3Xl+pHCXV9QiEGppgF91TzJraVrB6/iWOjGJOfAVSHIaHIvb1faLojNHmD+Jj4l8LOQH
zovOyiTz2NO76DkZrPyo53P6IDREFrhLcqg9WY2cZudAm0AlP7g99EWh3wAjBb6XziRKg+5aibjh
mPQmKJRHB9/ZL3rfhjvFNOB1mMbwBLXynq/9xadSL0ZUEDwKLiAQsVbdDPzDork0ZPY4xk3lx+No
vbcwA3iZ+Y1sgaUiNHYnjkR8b8WvjbxosSyehTB413osk0162ppe/igm8OpBJt02/WhYvZzgV/6B
MfQRLoYSTIzvxlOJmZwkztg5JYopUm1h/9iyl17QZkPpncpYLac9uCVl9pNaZvIpUiOn+BzCH7rX
Grk4tEwagFVkJ0EDgKdZ7Y96DhGXUub8UfJs2TySo25/giToqksLwBE/C2r+MSke0p53wLLXhqaZ
yEkBiElpeGkB/tX5qmeJj1kX5fSnC/UdC1QkvqFN8k0hkE19eN7/RWos7+zKdUN50StYFMGRcaLg
otvrL+bFssTcxPKV1WxKYggUI/EWgw24wcdLjBtacojLgXTV8D8jfVB83Ajz/8xBKb6A6RDySdZV
dexTTf9X95blt2HtCZqRO8TVzNWU4JhLu733plciJPEEEt37pAsrUTdNWRcPFrpO93Bcq0P6ZzbA
LtFj4djY/HG+CKXpiaFU+uk1T0LIQlkfh88e4TBsd4ou+M1NRn5PxvH6mK65wJlATa1te/tsKPTB
mabXhJLZJ8d25ZcMMtFJk1m6Bfxk/nf7Ilodzz/fCPKN9abLa/NAnX/jYkLVsY7Tqzlb0MFLUYEW
zeWbXjtKgzC7QoQQeuIDucO9PX5taFrySzMJ0StUpc+HtickGIgo5CsC3eLQu4q16CdZP6taFbus
t8wHdYjct6I0u7fbH7181F9v4p+PJufCL5gS/gJEWY1caID5BSPz/mQfYbk3LW5AlOKUSDfu4Jmu
jEUPGdYTkuAmWMDVJRLVjScLU86vWa+JL9rkdk+LYlO/NWcUde/0Mq/sHgYDBkqVGgEfbdU/pvEz
ZKBj5StGWij3d0RNGo6cfQ8SVu0RjMgaBL9uT+bVMWFOeMB6HP5a/v1fV9XYDYo3kaq8cnn8RPpp
rH1XmJ6yq7LWRManE3V3J5q6NqcWMlUg9w1Ue+zVnGoUGgy0f/lM5DBfa716X4rMOOZS/rj9batr
eNkoEKD+30DLFv7r2yACLuDVWb52Sr4QyVNcgVsg6m1fOG8hbkQH2H3Wz9uDXkwokAY6u8D7oKQs
ULDzQa0mn908cabPVpuQp3nxSO4dZp7V7JIKOAkAebiDd1bxjw7Q32cCuScQYMvVry24nXUHXjT1
rOWOU78BXTXqTTejQx5MXk5OkdRp8aFqEGp/iPRUPzQxlfKdOzea+lDqeu/to9gQzeOsnRy7bk9R
PDsfzKYUOyjQ83Mz6n7TWX7uDLBMQ9uJe7+YbKnuZWNkComfhQI3ZUYeth4fo/g1MsPp0IVR0/p2
LEp7E9UpsiDARIwPRhRTIcd7sz0OCaIMOKrL8UvqxUb4i5w3mr+X6VT/qgbpPk/6APcad8pYQNjV
3ezOpK3DWVrvRNSQpcAccYOCcjpfKrMenFCCKn5riWnhJ0UpfDW9k1O411p4a3ShLertKWnuD3o/
VElza3QQfLGoarSyxL3x3/YOGsNk6vaiZ24CdL7w5qzrWDhu2L1p5eiZ9OIrDGLDUsHThFA72xai
He8cxj8ZxPnOMblTAK2QYPzhb5xPQkSdthmrangbS60fNwl5We+nKDWUVBfm0QwcLRt+ebgnu37j
CvUl8sZxQrlhMHHk1eaqBVSDlWlxZy7Wt8QyFxYAbA4RVz0IufPfNdXQAIxwrN+cbiheorkPDyBg
onl50MhA/3ni4ZJ4vKL4vMFfXD1mpJQ23psk76YVGz/CsHd/mpExRlsq6iOMdscdizu7b3058X1L
iEgwRPICr14//z5hdPSznaZ/Uwo6h61XNkdwY+pOiHz82XIjVk858ibjHZT5cuedLTdIsCVzY3T7
j1fP+bAFSnu0Z0zls4Ehr9jrne28N3pXfNWcFKZQwaXPdVU61VM6p9W9Rf2TIZ4Pz8YG3kfBB3yw
swa/tSGce4qtzmdEfqiWW5ObT1/nNJLW1mptp3sTBuZcbjFabLkqfHM1Q7EOUsZI8ehml30vIiPx
9qPJLbun+ydeXZkiHpLpQhPBbA5YuHZyNMsttXk9xaWixbN2Fr3bHsywmZRxY3aw86Y9TtEJ6GAc
V9Fp0TJt7LdTTSIO+1713ly5gKbnsGzhn0RaGijmEGf7rGIngEbvmz4Yo1DHiT5PlO5lmmJvfE8R
2vuNmKxb/x5TKc1XiV9G/dGCf8+4QyuRb9uoCLK3L3aoeu6vf9zE7F9gPTZgTVBoBBDnS5uovdO4
c+R9RhABeQQHFZTPWNUVT7We1HaAR0V1T4r0YhPjmgtGlu2kI1OsOaunnP5yhYYCtbOpTBqa42ls
vu9kmdMii+xoEZihkP5Ji7Qq3N3+2Ksjc1ZJxKnH6GuaM9oUM+XNoXzj1Rs5KRSx1E7v3zulpiLL
LHEayMP7cLvlIvh7/1qQEwBUo5gBLhmx+9VF4eAPZri8fksFXbN3LTJWJ7QYHO+xwRTC2VE/GgeM
Q2fcElNFfcIhRKn8HjWO+BEvJzt59NyKUps6JN33gmbmveBqPS9UZv6I5XG5GAa/dvWmhXGqVgb+
cW99ZrfmBvxF/R31wrYKQmlO3ydLhq8NdHRle3s91tf1n3Ehxy0QfIoyax5F3A5gHaYyOipWWAPf
qJANaAf3YzLEVXB7qDXmEc8vvnFBT/NooeCxtlGWo0ZbWlOUt3aqxVMnuvr7EGJ4pyS65tdakxhB
4Rae5Qus4NMHcgP7obMc4d2J19d36fI7Foq3ocNd4c1e7f7MpOGLp3H4JofJNQ4zloZfclGUtN5G
xFfMBTvil1E/689FwlP5j48Wb5XO9/+x84Gbq6+WetbcrHbguB6nUFVTgP9ozwxVOJ5SOp1wkGnc
3Jn5yw9eRuTi5jmmHLque0U6d4+C/tIRDaL+0cysejsW4/iuyKH3b1qD11mNbFlB37PF/vaqL19z
dvL4WgB7mg49D9L1uhKagLhAfaHLjk2Uq3tVjOpzlfch/eMutYD1jEPQpYb1HqPCNqCIW95Z7MsN
/ofQYhJikwyCFj+/XbNYhi5wwewYDXJ8UrTK2VsgrIOsN5V7z+S1eWZvL8kRUSBanOdjCYfqeqgl
+XGa63I3xFbxVTjmuFGgQe1hiM1fqRFiJN/l2b0c9PL+WDTnbTh9C8MWUsn50H0zKnQtvezozjaw
9NZLX9W4b4IGMMXjLLzmFCqU72+v7TpnYidTrAOM4eB7s/D7zgedpoIqv6CKi5ATtE8ALyjWJhpy
En6SpNm0AZGj3cPhX/nSJbGnp4pkBVHmCoevaEgdtUlVHIGI2Y9dP3ef2Vkz0SwWB6Q8hv2lm5Xo
37cRmi4eE0u1Blva1aFNOy+ce2MujzTmH+kLRYY/Ul0J9DFEdOn2tF45MpRn0FamtMYtcbFlZw4r
FPHiWIXh8K0IJy/QTCRVMDWuHxCb1p8owaZfsbHSXmAa31vV68ODUflDKwaFf76qTH6EaovNqvZT
MT1NfeuWGzgPaMkXfeV8aiSSALEW0lyKSVi3DcYY9p078toiU9ZAfVmFFwZG/Pw3dMmEZn6YlccQ
0tuR/0JsMwcFz25SEdj0UhltJqUSd+q/V84vTjE2Qa6NKztb7HzUuki8dqyT8jhLOzrY3qTaAZrM
Yl/Vwo78qeoaXy09qCUNCdbtRb92lpaKN9BuwBtEgquxLSXNOKzl0ZHAe/wRdCbABDH9DlFAyoNq
Rh72zp6+SKSptNCgcDi6FCHIIlffGw8gkp3ESE+1osue0nILpTEZuzjoLOSKAbnl4M4iTXk3DUQK
ewJo69FB/CAFlKKm+Z0c5zJAWH4PSiikjei+QJs9nwPdivHI7eLkJMPIABlXjUO4Tzgq3C1mDYAv
Jg+aAi+rEydQpy6tty1mt72fUA1z7yzIxTHgFkX8ewlUdJK9tSKMVJPQHXQjIk5Mu5+SBvhzPGLG
uu/TCTmYTqiYl5SgZiy/t/U0fSgdoAS3N8XV30A1WCXpwXFjvUCGxMCcHm9yaoU1b0f2zkGpk/x7
lg3fR3V23hKjQIizDOPZj5osvnO/X5xCpgD1c55tzgStutV7Vo31WFkI7p1Kuj0B56VJaWKG7Xbo
Ou+rRof3GSWv5E5IelHagH2Eo8USM6BUSv9sdQFVmEjOIm2VI1Jw2bbCMF6l60Qal+te8laYk4Pa
biMX/ET3bNKhPnQyw/8xUsf3IxvzTi352iLQx11K9fwiXpzzXTmRkEC8cKKTMaGGsolLMPiTrGYV
MZVU3RiFdJ6jMGsPlXSrLed2vrMLLq4l5mPpTSxtIvLDdfKtWQtf1J5RprWT6DOgD++4qGg8546Z
v9mKaSNYlDT5z2nOxuPtDXhxKzE09qI2x5IUyFnTyQF74tBssQO0SVQHBJ8EK9FQTGoS+WgNtbu/
Pd6VHUc6uuiS0AKlQ7v8nr9Kv8acaAOAgOREhDW+9mrekYrpqm8nlrqdrdD8EEfshtuDXvlI9rYJ
Yo3skNrGMv9/DZq5GcLKo56ePLRn30NR5lppNBuFbYGTtPKPNCKO8uKFu3DXmVuemWUO/hpOkhrY
0J+yEzrDLhKX9FR1qg4QGGPkHu0IAKmh596dy9Xi/3oWhzMqb/nSEsat7OJVV+oR+vTkZqfSwHhN
LWMkUPpZhWqRUW+5PaHXVtFzlkCURqpGhHj+hWYvuFIBmR8HB+fziWL1a61JFKnn1AGiZWUktWr8
8fagV06JriMAQW8A2jyyUueDzrGtGOpQKEelV7x6E3lpdjLG0tlGuTVsidaNwS+BCj45qe3cOaFX
XlJiUTiLNqgGitPrhh5KBKqeWnZ4jCqc9DY6DI0Wmkyrx6gNayGARRtbwxwFcARbw7Lza9w9KcNC
FN5kXT7eOUYXi02JHGcg8lsWYYnQz+ciJnCUNTDxI5rU6oMtLUCCiRhUd5t3A/Cj2zN/cX6W0dhX
JCDLvl4LJrW6HmWiV+OjqyReEA6Fum/C7LEvkTVBE1p6r/9/463CllBvpm6C33fsoyz5PTuhiDdO
M4wFsrL2jySPOv1/+EJk4cgkAXIQmaz2llqkNQIzZnxMmvp7pPRQWTon+yxAN/GBZfLl3z9w6e3B
g8UzjRjkfPloCqcp5cb0qHYi+QR4sHgsnKjdKSFdc5+A0E0fbo94uWFIHzUKY4vbJ2awq8grsaOR
MlydHm21x/XAGzQgbCqlj6Eu1HuzeXE9QGsmcWQ6IZ1q6roG6CK/pFFzTY9uyl2ngAwPH8vB6ert
1BZy3rpOaDxoMdjc3e2vvNyoDLy0F6lJcFWsVTw0qWeWsK3kGE/An3xZe7myVcwk0wIg3OINVhJ0
sNtjXlxLy8fSTsQqmwMCuvN8LUG8I2QZ9tmx67rqLUzgUoA09bx3jjK5n8M5l79Coy3Qzc/j7J5P
0mVETZWLRiqFVugqxA6rda26JDGVzMiOBDfht6J1UXQuYiPaK0Vo/UDyMEEFopl0eMcxubuQYgrA
nDf/fB/xM2y0o5fAHrzEKpAMsYssIPKkRxpT8xC0qZVFgZqNkiad4ny+PeMX8dryzcSrSwSJINZ6
e8EKlsKrlQxyhIoErldO4kcrqdu6vJe7xKNksAFbVn8rywiINCD/7Hj7F1zZZ+TOfwL2RXdsXWAs
knh2s5maE5T5Xv9Yz3W8zyJaQz4C/dFOnfNc+9cgdSln8gTRGOdcXbTdNJoak2JY2XFu+lZsm8ij
fm27dfWqwGc6wMD0fsLN6Pp92htRx2sQxnckea4ca5rZ1BKBCqH2tg5Tc8wNFAuF/iN4QlfZ1JqT
vwytMvxUKSt7Ac2I0T1BSazunOqldn8W2fDpLncyby+ItwvJC9iBBHBtmB8LM01FkJaDLg8A/Yo7
q3rl+2i5kplQjkAoYL2v7B5AdlFE5dFLhPHF6lyIY1CafQHV5DPTEb2fIKzeeXkukyH8/djHpH+4
ulB6Wj12jTbhIxOmxRHv3Cn6noVmne9RR+0pQClG9Eoo2ZpblWe9/6H2JkIBGkJkLUTOoX9A6Lub
A6UZ03tJ0ZUHA2UXgBr0Q8mN1tEWKtVahHxVcdSMJo6DGjLKhraIOzyhQt1OdyL0K6Mh3IekMtMP
pn7ddK1MoA59zYpCgOqbj+CUEe6k5ulkvywIYMmdO/vacCT/RDKw/SHPre5semJtpbYg6mBEDZCP
DXIsn3qX+E/BTOvr7cviyvZl/ti74HhQJ1jLMGqix8TEbipw+5Yx7+MQQ5vHMC2zt9vjXP0oY3H7
QkSAKG21kWD6VylXQ3WUdVZ/1TxYMaij0yWvtOHODXzlzYN7T/0GC2YUutabAxFVxGZQKzja7tzj
Y6Q1wxOMIu2Qz3gMlcLWPiO0nO7y2ejv6J9duXp5Z1AIJnGlv7PuZ5WgqY3YkOVRbQo09U27Zf9n
obMX8B9f+y6952t95Vbgtlt2CdEvzflVqD1JLCqN3KmOjhrpn7BbzLeCLAzBrDx7icO6iQL6UUA5
b6/mte8EHAvWhPSeG2lZ7b+SSK1rukQaTX2EgN/4CPUnQW1k1daQAjQ53l/7fxyP9QQ0rdNeAFDM
35yPl0vILo3MtaNJa/gJjXoBuMWk8w4tFB6jgFh4r194sWEZZTnrlKAo2tA3PB8SxC9ldowQjhFi
sbs4l+J9FncI4heTwNL19vddRko0BGnagIpEIh0tu1WVJze6yiGr1I+pJsWrUzbjB3eE9rQrCiBI
aNvVVnMYNA1yZa7k+DI1zgNogXv6TRfbaelLchVQASN+IHQ7/2iDtiPses044rGlHmArTifcd0DH
u0OJS561xzMrvec7eIFAJlaiygM/gHboomq1+vgyHysZZaZ+xM4oP6XxgLIdYqYfeil0iDjT1PxQ
JwNTNLWbT2XdptspcnDMwscPA+wGarts4+n37SW52OL8KIoytGhR4aVSsvpRVYZ7stpbxlEp8+TH
IJI8xFxh9HToqmFUHNqkBfxxe8zLPceYiLMhfAS6DAme8+nvSNbTarKNY126zvcUh7h3DeR86Eax
Htwe6uLeXz6PihpFW2wQkSw7Hwpe27w8oOZxmEaz81HnKPNtOyr3ZLKu7aildsuVSHBorqupkdur
ZiMjC3+uvH6mrW9+iwZMK0SkiV8W7hP5pjeMe0/AtcVDExMsFIAGzG5XE2krcqoyftGx69XM3vTW
AFUtEch40F93vky9hxLM7Qm9tnaL5BnRGXf/BQy37RraGFFrHDFDNp+VyDGbfT5OyClUg3tPMPFy
9eiY8GFECVxOjHa+ehXmr0qRpcaxTQxdeecgrGAEXStU++ftr7p4S8maAGewgrRqUJ9cnQKIjABm
ZgtXXUNFSdfslnzcy0L1U8xdtitdRNy3o4HXNFqrTn5nk15uHkbnXsSXYImE1ka3VA3rMu5t61gn
GhL4So0u1dg0ByRn2m0EY0/ZeLZsdre/+XLznI+qn09unjVJnusKo6pyeI0RCHmoIO7gDq1b/6XQ
au88btfmmCiW65Yw3UNM7ny8FlL8iImefUSWPg9yV48DSonJprEj8YKOReOnIcrCOJH0/8OX8q0U
B2Cb8Ngt2+yvZzwdImxd+tk+IneEEWRuqokfl7Nog8pDhSyWEaYs/z65S2eLWh3h7UWJfZgc3P7a
3D42eWYeoEuFgdnjqLgFUmiDj83s5sftEa9tIpqMKhEh3T3OzflHKhKIYoZT1LGrbfc0tJNe7KYE
Fxg/jXS4tlpR0dTtBJK499zIrw/NsKAmNfb/8u//mt+JL2osRJGOoPFjPHvCFgu9lu5h22riAaMg
Zh6M/j1p9eV2O0tJIThQblmKTYjx4hN9PmwmpVum+PudUIBQDxbKMBMwt+q3S0ut2+Q5xFGgws4W
bYsIAS/7X/czIELq0AvvzIWFuP7qfuhUeKpKfeqTSEe/R3QnLdH6gH8W+jU0rjetlcaTU7TxnZEv
5nvhPzhgcmltMOFr6IJRTZZAMa45pVFaQujXzKAZh2pvjEmCZEcdPSZF3t55tK/MNsgmsEFoBgK1
Xbcbmrp2UZIX7Slu4ey0VdQ8o13X7lELcgNMhbQA3/U6wJ2y+WSOnXLnDF+GjnTPl+7g4hlgLst+
vtp1GVleiTDWyZ57vUcgQPF+26By5/eqIWdz7xAs4d5pW4ogdEnK8qBgzG0/ZJhe3rmvL95Afgor
Do9pgRBYaznOespMFiATJxhT+G9Gs4HnoUy+p9po3ak4/al3nG9yxqK5AKyMuh6wxfPPjtoUZSth
tqc8jWvPjwhrX+Xo9FqA9xqCOGZjzptaX6SZZsTVLIAiYqk8xQmkeXNSUoHXXU7VnmsPVgnePRHe
qanifDBiSwl3mRjGx7ITrepnfW9pm7qKw8xXzRSyPnKiPSJM0L0dP66y+TUXMBz/8d5iMim88OaC
NFosIc4/cM5RLejQsj/pqHxu52pxA7O9dpvgJPbQ9fU7orv6DnPz4uljTNdamHawymigreImgJHA
MZ2oO2F96fhev7h/T3SU5hkNNdWt/71CvAy44PUX5gLI8tVVBcLIa0Nr6E4IfJinWtCC5AlQdpGj
Ko+UDYG8DH2TBlo6l4Ufu0aPJAXevf881XwxzdClJeDRbz6f6gHdh2pS6/4Euil+zy/92udJtB/M
qQjUvtUPYaffg3RdvProa8PzXG5plJitNdpnilIYZJPZn/IGYWm/4mSDJLFQJemlaj6OTuHuDR2b
uQ2Vpy+3v/cP2W11eKj5kHHxJ15a1nqd9VrAkB7yEzXq+G3M1OLgTm3v+E0ZlejQNELu8LRFSKkr
4vF50rz2W9yheKS0CEY99ELrYc8NSvVrRJj8fYqn+K5H++OA4m60MeoPcbVTFd07pLD79kkP4PtO
HHF56y7wP+aODGbJz1enI5Pq0GIdk5+sTKZfOxhazx36X/rGRFshUHIt32o97YXJyeNNMxv6w+0p
vHJS4L/QWaEwAZx8zf3wulBUkVoVp9o14g8NUlzvYgU/T5zzEL6JaudOZWltLQ7mELVnwLMsGKq4
+nrJ+jzL8WfRyhOt9PZZ6E52wL1hQB5xngesy8zqvedF8edGd4p+Ew5SVfwSrZ+PGeTVdzlqPa9y
bqcecTEz2taz0xwp2M9bEPjeNrfsbgtsUflIJzPrN5XI+8yfrDk8tJg1vRrwxHxHzohYFgavXFI0
5nOWxeRTt6dVX4Ld1c5cmoAkwXCS6ZStjuKkeGh91npx8kAjY8yD3ymK93ZblZvOEuM3EFMeMvEZ
Kix064wowNE5qx8Wyrmxw2XE7fxiqJMfYq6VL94cm+0OepppbaaayscCl5HJJueYPQLaQWzI0WP7
pdbzUvFvf8naoOPPgrFMVFMW1Az9zfNLpaHT01b4UxP8JG0bmHqKsl+NQoavUzo+SMer5NaidfeO
jkaKtj4tiwc0T8PPmLbLj2I0x++GSgtti11yjlJmMds7XVVyH+mP/27/2MvAabkGyF7JKnm918Yc
Ay0SgBhtfbJzTfkiq2J4BzoETaSQYDUORXaorbD4HyKXZXIIXly29UWjedIzGp6xVZ04X/nD1BjK
YUDP5WlJh55Vo5yPGR0J6Jaq9YjfcOEnEpmZf/7yP1c+Nwgx8wWIuJsKNNO4408twowbuu+0gUc3
/0rBf3pnGLLbAs4L/xXpicY0tT4H04Ol9GKtLi/NzCk9NYY4DZXdBqMMJ9a4kg9xrL/Fsp8frJzU
tizkPd3j1a25yB6bYNFxmYPBCMBplfAB+AdK3JjhIxCZZgdMQ9vyAyvkUQ0IeaJxtgNyXHukcVCK
HbokuD3Zq0vzz/BUtiCd45ACz311JNIwF1A8POQ8jaz8P87Oq7dtpN3jn4gAe7mlii3LjlOcSMkN
sbtvlr3X4ac/v/HBObAoQUTem8UiWexohlOe8i8PZYFDT6rl1LdcNyIzi7yV8ZbAGIriEtEpa0DA
NDVg8ZdnMA9cm66zAMCgqsLwjTEtH1xRJF+jcizQS4LG+WA3DmfM6nT3U5oPkAQr+i3/2A2a2Pdn
f/PXcB+AiwFabavLYr2lYxwmAfJPXatEGJZMebAb+sx4MxXkuv0AjqfUo/LmHzSnE56ysWqTDQ7P
c/JKnb9beVIWEcj74oAOoDxG1ZkIbPE17GrsBzVX86cuH3/Hdjvs5qJBsaoMDEpm9Nd8R0fHUo10
pKXuL4W8xT/c8nJoB0QLkCXKjzKEv/wuGf6NaoPA25MSUde2I60UPpfi3yaP6vf7Qy3v4fex6JBg
FEVhHVz7YppIOBX90Kcl7gBRfjCMDM2BImvjL9ADy/KtnZrypxgtxf3WD3b33VCMEgkn/GsePC5r
+BNVp4VndIaxFEhEmlEsHZtRp2wZpdpe1UZVfLv/k2+tDpE/vQeCQwIMeYo/lA2yeu6GOG2rp1Fo
4q2twx+JaPoXI7CDlUfq5kjE+9x+LunrMt5HI7h2lSKsnkJF1fezHTpIyJLH7vIqHNOV+/7GfgNi
zqwoNsGBWgK1PDiqeNZr1RN28GCqkYMbpwOuHOGnUWk0baMjPL2nDCh+mnPujiu7/cZUeddobVDS
d+3r1oaazJQS0+qpq/PktY9y+3M7t+NPTR2Nx/vf73qiDKQR2/N6AwVZQiyVshnMVhTDE1kMgsGd
Ux+VQrEOhFLZi6LY0QuNjO+9Hq4V2xdlYVCrAGU5WR4cINrjSxpfXQyqE6CyiRavGz/nvYMjmyxa
rCzlIlpgGIoNFLU4TRryEu+h6of92bmxHetq0z/NTqbtpg5b+yJs5gdVEcqma5r2cQrr0/01vXq5
JO+ZHqALIZDHc9kjsikrOJVtVU+NDjR+43ZZvStj23xTJ+w80QErnc9l1VjILgchwvhpk3X/uf8T
bkwbAB5cNjJk6V62eExadCkjHZbTgeaTg6b0WOEtr8/zMXFHvFZKinF+1hfDym66/qg2pTQHPo5G
DnBFzVCLNLFGZLueSmzmI18blPSL0aHKfn92168Te4dglUo7JXdJrbq8dZS4AhyGw/ZT5OEv832E
nIEiF/Cd8kcze9rkiziJkbX2Yk05pK5edPsRobHQd/F2LrvHqp9i7ev9H3X91aUbFHUQ2MK0YJdZ
VgN6c0Aeb3jKemqYVGtrPL7NdDpwyRSGH3hT+jtIgnGH6Ux1MDp8Qu7/gOvF5wdIcI8kj3rOsj6h
9IjY9lY2PmlqaPzHEIrR+0pmzn98oiiGA0WUxTMJd5eB04cTldljI9rKGZ4G1CJ/Zkb2g3KWuwNq
Wj3DHxwfpRrqajgiN+zFK0zPmfiIQAR0D9WXxRePqw79VFufngS79jNOfFW14WOova/VUsQRpOn4
FjsdxTOjm2wUsLSg3hf4hoktciQUdye2a/zJipUICCW5GllWNlkbwxoTtKvStnW2uQbRdIOIKGKG
cNkDBP2x1jaJvVpMYB2ngSqYJsDFprzTjp2mFgE+q5M75H40B9krfOCo+pa6gBbpiAjg6s7Q9W+h
Zxf8rxAMq76hwtsgQEqR13wz7VLpXzlQ7mMRi1T7pWGV4P2eB60loVUMmFN9PIzkF1yjmt9MdmP7
g0Y3gkw6gg6MfGXHJlPK7oQaSfUjqHqveqqt0vgLrk4LTTUvaqH73A9asUUtwbY2VY2rIJ3tPnuo
pqorTgSeyu8C2WfvUdpioi/JspQ+XFD0CId8+jcqJ+/ZLHA789l7nbt1hTN7DwMYKncTWtrw7E2x
3viYiTTfKTmmb+lAHwMz8cBDw39oAZUH6DpODyX+zW8KPDbWCz8C00fJssfTBVuo6DTrU6CDuTOT
6XeaxFFNEZ6yD2KQqOgfTCyh/spaa0QUv3EM5QUt7OFbgsRq/ZNO9/A5wN882JI9V7o/OHM4v1bw
IWrf0Btn/KxDilF8qlvxtwAVuXQT2kGW7sy6qt2DVndYUdZJjmFdG48RvipWnDf/skho9db09YpN
n7gUNXErcH8FWdaXK8HNdeRHi9uVeHzCDXiTyzRrRtPWJsBsnlxjVH9ELt7yfhwgK+onORg6Hc13
sVGS3OxewNBMerBBY0husKpXXzPLC/H6CLp+wkuUOvQ+75j9IYlmdIh8G402FJg9o5rXLmIZ/C6O
pfy1UKZpCoIkleHFh8sgdeOQ6k3cPjlIqm1tPIYHP9eTEtX5vgfD60xfUdQrMbVq8k8tDpewsnTt
qUsb9xcIyHkNBHgVObGMnstTzwMEBchbvHsDckB5p9sNUu541iaBiWKkUEaUu0JNrDx2y24GsQUh
L3VJOX+JvFhkBiTpyN07RfvE8eZD8f5MI+KM4EfBGAyfcw2d9sYlcXSyMv8aTXW0DzLgYCt758ac
EcUAjsLFT6KyVGzwyBb7IWhxAGyF/YBlwvCSN228y4xSWxnqKimmfMFIDp0jwnDII5efWwcLTsgx
mk95o9dfsrTI6S+EgpshK6Na2wxVVJ3vv2pXkQxkHNIKFhl4Pyny8rmpCqcba71+MrXI+lImeXkA
EK+86GU+/1aUEK15YMlr+1omWhf72jalHZ/ECUuU/xKXlwyFXnidMI9Y2FDWRjXd/gWpakA81obj
qBd1G+6t2GqbDcGt+HtMUNjZirlTYmkGoq68uVfrbiPN5sA6APhIUrCUBpizriWqcqxjS5/qMJOv
7LvMVLaa3isbfRrWeAfy2C6mT6ODoj91F+qay8rmPNjANJrIPDaDZe14D8Z/kkxvtP2MAWNJd6VN
voQRulsvRZ4iYfWHnxx0J6vOIZHRJAysy11mijaaNGxojoHFIe4pySG30IzHxrJQK8dEKv9seqWi
7u8Pe2ORXcrkqJ5IoJG2vIKtejLcoXf1I1YS3ibX3Lj5kREo/pNFYaH+SGwUHe+PeBUySoEPoIkw
O2RTdgloFRHet4oXaEcnFvoPt7KKvTZr+gM6K8Y/OE56ON7gk4MSsqk/mJS7qhUg+o3vDPuMtjvc
Ve7vJfspHFuQY7qhHRvIF+d86o1vSgPTAyM95THNJ/WQ2WH9gsk5za37c7+6taii8n0xkoMoRHNp
ca71vsv5Q087pqITrY+b6fymNx7K2SHiqysd2OurmtEAdKH5wHhAbRfhIy3ZsYSdrx05rFJFV0HW
Aja+7kfEuNuCe+0RKlzxu0ZI/htOmPp4mPQp+ePlvvwVizmbA1wCREy0Y90E4ckqba7MypkNTF2C
af6JgrC5qfIwbODkFeGasfytFUfwAtw/4n0UzhdrIHK06ouJFZ/6gO4Zevh4tOhgJ2nhOPHK573e
WYiDApakUi6T4CUOPcztXLVrWz9G6pgax151sfwo8/CAM6Ed48hgdv8ESjrHL1lQ9sXK974+yhTq
LB2QEh+bdrQ8eB/CEiOJRIllqH1U5gAbpRBtcbEVfSxencqJtzRtrJUy+c0RJXIHboWklyzuLNca
e6+kYHo0irzaZXiVt76qFtqXymtsDLZ0/fGPzw/5PfpMvMjSaE++mx+maPbISozZ6BxrDQasMY9G
vsvBb6s4DHX1ymA3viaUetgchHgUbZZ+fraiWhjTO/oxhdf5Ohmp/Q3Z9vlJH+baT9ViRJDRSuNt
WQXOSup3tWtlYw1kM3ENpn5XBZxxQBm+yWfU2srQbPdqOqlExulclTBV0XBc2bdX35FyNzuWCwF5
YbAqiwqsimkToY1aM9O0kr5D8QFppPQYA5Y/ZOg//enKguzkGqTBDWceIMNiPLtJUPzDt+toWYmy
r2pOZuXF3Saiz7TTylQ7pUoUf9eywfjyhxuIkYkkDLgi0l7ZXGwgb1CswdJFc+ySTv+i2rPxmgLU
3CT4QlT+/bGugjjGAl9lcfOCtQKlfrlZo5yb3YvN5gg20T1YYZc+NbzmWNAMADY0ckFfT+q1Iu6N
bwnTgP1DvRiklbEYNYwhIRXhpB/bvLPCTTvGyltTW963AT+CHdJW/crmuX5mwBOheEPDhKsAFYDF
FTtHsWsrQJaOSmBmXzFRCJp/bDVxNLasXVDm8+3YTH4EltQ7ykFeHZBICiKPulRcrmo+Xh8dgxQI
gRayFGAHy1+DSRNHK3LFsdFLZ6/m0rQ0FP8Qtq3dt9cFOSjddGWoJXPvSjj+5Qcuu7yPGkebjyE1
hPygzzbJ+aAG9YM+FlR2i4kq+XYyEMeoEe1p3tSZcAbXldIUAvBVUiXf72+5qyuLX4Q+CjxdSADw
/GS17MP9WJkZSHQ8ro7V1IWoLNlam22CmBTpiKUWIooRgOF4E0ZF3D0UZN7u2/0fcL3nuSi5tQD3
gRi6Qq2L3BUhHbPpaGJpAV0AONCGJkZmP851rJv7GEPo8RfkOGO1mLDIynn0oAgCLiBTe2/hGZdz
58LqLPKF8LVHlHc+Zg6fwDmmfQtVwVewN0QgJx/LMP1r6ou034XhXCaIGGap922cA2Uwt7Uyodgh
p+ZoKzf6crPwSaRChxToBJOCMujidZ60pHHR0R1fw054Zvs8FQqJI3C3rnUe3VJBZ1I18sikND+F
trabAwq8mT/XTl0elC7qQA5yZ8xrx3exZVgttgwBEjcGQcMVFjWYCw/VMw9XSwp5wh8pYbePEVCW
ZtvYaDAOwhIvloYJ6r4ahJ7/YdIpx6e4+Z7FE45fic+1tFQ11kV/rl2jesjd3rN5DEBa/zMUTvig
V8OU7T2RpWnuZ9pYVAfEy1SBhHUwbZD+CbKV+0yekQ9p4PsPIjtBIIHnUOdYX+6jIkuVIFIS4znD
ve2xg+oj/AhjrrXnQX7wy3EgZ9EpAVrBLXL16GadJ+w2A4fkZApWgFjITamP+IXjbLICu+ndkBel
vSniuct9kD1g0OqpBSl6/8Qu7kumy8+QvQsqDjd8y3u62bVRKu5zauEP5ecKP9pvauQgoEbDLV0Z
7nq7MRy9CwCodBghyl6urpdZcHEn233uTX3au6nQyoOpBLisllG6qbN42jqKZm/VFvmplS97a2yI
x7Q3KeagRyefzg+3Y9zXeTUNmfuskOkjyETpij5UMOoHQN+h8piQ93l+FIviG7xWVKzur/TibpQr
DbgAzXnaCAR1y64xbLhkECSkz0qL6J4Jy2bLjWXtZwXfhkYI5bGN4rVw4MacoREhAi+VNYkJFuGA
xoVvpWrnPZOOJ/U2MxLsK2kkia1txskxbEfcg0DAfzGaUdNXDvetGZPtYioDipTK5GLwEJsiQE3M
mGNa7ZzByx5FEhgvtqqd2iIadlTQ3f39VX7nYF2cK4ilOp1PgghSX7725VfGwCec5lmIFzUNjWQr
ErN1/wZGqb2Vlok0eWgNnpQhHAb7rVBTEZ6npqJDSR8m/py7mfUNg9Ms+wpqz5w2mRUKy/HF5BTh
qbP7oKn8WZ21fuOplXjA4WRe425eXQwU/ognQEOY2MKA/LicwBTNWWUqoN56J9FCX6+01nmjs6n1
6sZJEM5563JwZ7RsgolWUDZGyN5tWsnSWkEbLzcPSaSkOcuuI+vJ9r38JaU3YbRHFfxFdI6HCbSn
zPO2KrVxsPeKIsaHqnbG9lEUWGb9Qo3Ywx/t/td8bxt//JqSmIZANjENcTQZ/OJrIoBS4DJcq88e
2qPhtlfjKkSSFRi0n/S1o2yDcE6PiVDV8EBVU/vejNAB6YUabWj9GEvMxowNMv1j8qkJOCA13aHS
mTetCqo3QMc/nvrHIqj14hWfMHvaMKDdvlVhFNm7TMNkfkN1JTK+5ME4Ww/TNExnq9L66eAEvapu
krbph4fQysthF5qREW06XQ1fWwLgaA+muuMPMg/tDNeYwaCjxTboak37Kne3eNIVnU90rZiYmqKm
yM9pp7eKfKyrfNptabpVwOvjAzkARW535jhm2hfg1dOhCb1wetWMVkcWFUqzuR2xBnR+JuM8v6kR
RjW+FuUweO5/j+WJRgcLDh2PI+ECtUpncYViPulESLlGz4hnq9re0of6NQQX+KnFlW9r5XldPhJq
rdUMF0kN9EROstyCJjQzmP5yo364uY05HPPWqrxn16jnTamk7aEtJOC+EJP9JcV/7w/7C4xIOERe
L68nKY+y2PqFh/IIylfec19Y7jZAf/pL31njlngMr9v7i3oVGzIYGt/Y6DA5BCaXnf10onnUNlX0
AhRs1h5TKwbgBZxbNfyZxp+gYqWW7rZORCfNFh1Mm51OqOk2tqLoKE9xtnLyrxecXwQMiCarXIMl
RagNXJrDkMteCrex/hY4pX8ngaUR3UqrKq1z1orvyzDkfQm49uBy01KDGnr5hYmFphiiYfhSWkZ3
1Bl2T8MvfrLHyVp5la6GQsINshlAJSnGSyx/OVQfDQFZiK0/N8D8PvV6PH1S6ibGkBNKzP0vez0U
5VzZ2uTTSq76YlbN4Cql22nGM6ai5U54iZZsDK/xXrjHhLIy2NXZBDtH54BIki9+rQur6vmsF3Q3
jiHOtzutTWbwAOX4ZCfDjJV8on3tB2utor18rNBvoxRH34A0mGbcMloeRBP2AJrsY+bFtbLr2trb
DV1g2b6wucB8peq8A+LD6Eib0fTTK4Tz+f4ayzW8eCEIqaSmMhVXLgd7yQ2Zxqav6ibrX9TIsctt
htVA9hzWIhd/3R/oXc9yORKadR7Kg7ImaC2+Zh3CfUzxdScdAtm/aWfDeZ5GPE62VR4Yn0WJfI9f
C62KSOIQQNmEo54rez4WNXAfgrqtvGk9aPcX7KQ0cousHzE+NEsctd3EokeP+6rt/ejI1wsfPq/x
Iwg9Y3BWAtGrw82KoWHrSEcMXFKW89Capqc0C3eV6kj31LeO9orSk/YUIAH7b98oaxidG+PxfEsU
N3cpTdTFgdOGVms0PGNe+mEuN5kZ5H/xFuvCT438c16V9sojdXXqqERD+ZCQJJjzBL6XB7xVEmsg
HO1e3BkZ0Da2A15TO53/IhXt3+5viqtDJ8fiQQTRx+1F5/RyLHAwXoLgWvei1o3+oiWTsvfcJDhq
Ya3v296a/tWjSax8wKtBaUdDwQDqw8PEmIskanTwo8eyGJ1NZ55hgaGYaOtj+qD1Ffg6ID7OZkjL
9Nf9qV4dNDkqcSn6MJSWaE5fTjUQpY5Bdqe+VNoMolCxYvETlGF0uD/M1dcDOUXUx26RNk48QZfD
VPTITNxBtBencbF81QszP3Lp2V/00dF298e62pmMJTckp5lZUcO7HMtUiaBjnHxfptgsnjgD+h5H
nPnJitGqwhWpqH7cH/DW5GTNELMUUGQkZpcDVmpMHSwZMJJGhEz12b1o688ArQ4I0Ixr++QdHnxx
Y5HS89YRxLBAICIXNxY0YwiQwko/zUFoutukoTy8nbykp92rwXie69rw0Mu2mh9lZadnAEDoOodI
dlh+6WGVgm6yh0VLOHVfDZBK1Sa3oZOpEPBHnzqbo/zCisFpoQFhgvVPO+VsRdE42fCL0DTIi33W
VxgaD1mf/xjT0f3aTAZRsJoLQP94V8fVCVCsgq/G/XVesk+ptumWBPJLLgWrvUxdAvRGwDOE2oud
2mrrkSU17oxLF+ma2IVG5MZHCzOmV2ptITaWYWh+TowKz/bEJLuhQ9rm/RNU9Eo/pPHkUmpKLGfy
8zxtIeKjjuZhB6Lr6Y9yRDGv2DV00cfnPEOto90IxJYb+OSxXvZfy5bl+0msr8XboO0mZeW2k7Hv
5TemlQ2xGD07pKCveIrcBKg0VcQUIo3qb2Zi16qfKqr2WHvYi+6zWg2bx8CR1d+Gh3peWWm5Yz8M
D4sKigwMRWgrEDmuqhoe3sa91pbjCTrQeOhaIzxwqJQdFul/5ZXbrtwOi9m+D0dtW6p/U9/3luV9
INkclmIaTt4I6tKxYWHUwp22pRMZ29DIki8tlrlfRq9fqx4to3Q5NKB/NhRG79xNy7wcfLqWTXEn
TlXgDU89TtCUqkyP3lGmfVcDNd1XWZrDCqmJfhLFFds2GvXHSdHXEobFLfK/v4S3G40GIkuK0Ze3
SDTNdV6O3XQKJqH/7ngHHy2jSU5tjd/6ykGS1+3i+5J+YwtCDkZTZSlWmA6xYmdWK07eMHkkw/E8
Qz8ckCvcpLPjRn5WAb6jl1PEnh9b1fx3P2i4PXQDdfdDVHrRdx5/L9/0QVK/GhWCiNu4mgzlKc3H
/JdlIXboJ7pWmD6ftAs3Yx9Y3+9P4tZ6IadD41jWW8FqX64XRuY1mbg1nVhTGk6iAgqBX6qoHpCr
alaeyesD4Uh1eg6j7EdQb7wcLBrqcu5gTp4cJw5QYWmCdDfnM+aSg9PhYVPr7rjGK1hE4WwIom/u
OV7O9+b4IuKxwiEDqthrpxybv42OcfqWHC0UvipU9xg1kfZQ1IhZdqk+hxQk0mklCL8xafr/FFbl
CqMit3hoMvTkbGRn9dNIzLtLdLt8znOh+mOl2v/GcTl8vf9FFxHQ+4Rl+Ioci1T8W/Ji9KCp5whR
j5PSucHOdtJ80zLoztYab6+EVbh1I3TY7w96c5LvTWvwaDZ17MsvSwSLgjGd+VMFX/QhKLTskPd5
98mau2pXsJ1Wzt71tqUvLztp7Fyu9qU0EyL6SjbDoT2FtD/OkGG61jfCXvsipgG9g/uTu7WFaNsB
/2PbStjdYnLzbDRF2honp2i0CLKARw1qhP3f+Nz7lG/LjuwmNMek3uE54HzOY8X5Y/MWj0oIjzZa
hzwrnKLLH0ELrULOx7BPwBG02DeRV38QoAQ3Vliqwu/bHFUFa1VV4epRYVgXqg9VY6nUsYxscwXt
UQvqwqmYgb/bpGs05nAv3CaJYp0cVKmOTquLBxdDxMf7y361pzw5KuEK4DuitGUoz4lWlMiYrRMy
0ckvXOeSJ08Ezhez0ovdGOMT9F+MB6iEYgTVAtLYyxV2xeQKWRs5mYlZcG07dCWAISTxJ3coo4cG
n9OVGV4dVWZIi0saunNB2EsdEHRuYCVwVk+Toozfi6qEK4mI/17RGvoRUTF8b0BHrbG7b4yK8IBk
52EXQlFArvuHimGaz2MGOlU5idj57kVhsCk1rd/mMu+ULkC/c7Vr1xC0VweWK5h0gmYqdhDcx/Lv
PwxKfTzDT1BXTsD087+qzuYdNOrq+zA4zvf73/F6y8qhKE7KWhkX4eIuclPVJJgflVNgx+qxGqPq
wZgi89wYWDuNpknM3Q3kFmjwrcHNbw5NxxIAlpTTWfLmy6HqtSmOwrOBKKD4msWt+dWzckxeM7gh
NUovirXXvBwmRjFCSFm5qG6cGHqzFO7ASBP5LjNuUScocOlNdDaTqvzXLUT/NE1O/QUqpmoRfLlr
hiM3BwRGCbdN1p6X0o/m5CmjV+nReYrCPPIHHUEOSCQ/UZksfEXNrJUDc2MXSY1JRqKOB8lgEa1k
XWPkc2h4J1HFYUvcRDCxUXps2fzc5ApaWc9bw+EbgrDjO9ZtWT8bbPwUheEEdOSMdGfVtNV8VQ/U
R70Zs/pPn1BcDCkBUXbidF4317PKxTwzmOm5IQysPfbTYO67DnXPjYUcibW126o+3D8pN+bHkFD5
CcUkPFO/PJRValcEsHF4rqwePrcRDcq3JiunCWBM/Z/7Y93YKshDgqLHTI4SyZKVENGHNZxKROcm
9aot3bv0FQBU+tCJLtkD/f39XwzHOlLNM8E8LZsUCsRzS3Btn+t+TpBsTDrzSU+abh9q1qxAz4Ka
8d+MKH1eQQxQvliUu1A07BstyaJzppdpt2nCPB6e2qRw9G0zF0mKCUsKhOb+oLe+IOVDme6wuryW
l19wiExlTun1nZQkU9SXGtvLYoMRl+j2EFKttSf5xtPB5fYOhoF9f9UyB4nYRrmXR2dcbWnf0ZhQ
in3j9crDnEx19YII0kuKVcgK3eF6ljqngmeZs//uMnY5Sy0nO2+NPD67jV5hsoDK1aZsJl5qTawd
w5tjcXcDL6UadVWR1UstxQyojs9hEekHsLPGHpR0/4KwQrly4m8PBcxeZTDo8ovbrOlcUxhVw7SQ
uS63U6nqO/wO7C+eGrR/fpexhlzV/zeYfLo+PMDqWLlKrbrRuUrGsfZLZxCdH+p2ojy6SbFWZ77e
KIxG206aFhDcLGnWjaL1nmIwtcobTLHpQxcNnhyLbbzE3fLTjLDFseC6ePvT4/CO7uOWkTiSK7qX
VoeR7JXGZwqJ8aOW9d4ZoB0ElUgp16zLb3w9Ch5kWhC6qe4sH4fKhlc2Rnp87pnWd68yQEQEjhQH
KDPzT9Md3gRKlFye3CyyxHz58WpdTHkzztFZ5Ib5jMOT8pJ12NSPol3L5G5NC1CKQ5oh/W+WctUe
UtWI+SjReY6mnLPWtiau1f3YhhseBidaucCunwUpggUtACVY1OKWGyVhX/a6nSbnBlmAz/ZYfh8j
W4GC0Gtv8dj3X+9vkOsA7XK4RYwv7DKyoNhH52KcAbYAdMt5fMbR++W2dv3qhVBb3tqxgmKU8oN2
90dfmewyo1Fi7O68NkzO9hAP1AP0wQ+Inj4rYzNjO2DmK9vm1nhcm7zwnHzAlfLvP5z5Igjg5vH+
nb3GHY+plyjfQtcZsAEU1l8NFem16tvNAWGTwBOTdfwlL63s9LLg+YjPg/CCb+qkFy+lHVabzp2z
Axjg/s8INMhswVGGLkU7BGEMwM2XE/TM3qgHkGJnEwkkw2+hR6svvYjqcVf0ejE/en2tOscxnuZk
Q9toTcv41nzRgZHKyWCcwStejj8oThcGNMjPbmWO9NQq4ifh1Ke8UMv/sBprBe1bh9Omjw3QUGPY
JQ8vy5TYiNogPmdVM3zNRqntaABWO9jUs9cUYG8OhnETa0wVGyby5eRo3w1wgtToXCpB27823VAf
9LIS1acJrNwKX+a6hAzSFmIO7C8eDUpii72K+YA2grhMzjntkoBWKBJ5m2mKLVBA3tz5yHJkv1xQ
NBs9Glv+NB9jv9e19HkiEVsJjG88X5ItBCsK+O+12lFRFNkwZBUHRytt69UIvYneTxR4+zFgZyNk
0UfxI6U18Ef3r4hr1xLWQZJ3wZTpUopUfpUPZzbo8tjI+i49J4UeJNs66MR30w6ajd2mnumb3Pv8
UxOUl9u4rE7FWBfEDp3lfRJzP7x0erWGH5cf+qLOzU8C1MnBJYKQDYbLn2RUuQORJ0jORW7lYjMk
lMF8k4P9cH/uN04TFn8OjXByb0oFi3HCCeK+BcTvrJvVRIKuoug+z22GTIeA3NvXrfPl/og3ngNu
RRIP2SbSgKFczkxPed4Rcs/PWZgHRyHo4OGUOqNHEOjzf+LaU762gdbCL3KdFVfBG5OV6D0uZ86y
7B1fDp3aUZFOM/KYxlCc61btxEaz4xrPPaVA3slevZtvfEUE6yhDS1Um2EKL5vGgDvTtwJme9STv
x11Zw2/00Yawu5UtfGNmyGNREkCXlIRvmaRPmRYCC6zyc5WaauinwAC3ZhNLfKFVY/Npt2s09FuX
B7xgSkxAGwDhLflofWJYDdJT+bmJA33fOLQpRTvrv6kuhk+dWcSPFN+6DQ1O09rIvhy4xznZJ5oi
vt/fUTduDpcaP/ETWTV97MXxHWo9nAXf9hw1uqdQKk2STVxytny7dc6x6mBmaKTq7v6oyyUHhwoT
jpuTXJdu55LfiAh471AtFafYDNsHwX9zSOKeu7Mah99O6oV/KoUuB0TggB4bdxSB0OKozs3AW8RM
6asZ7nFKwu5QjnMz+fRb+mdt8uI/jOzlgGTysn8i88ClsAR4qTDHiEc/GahgF48R2gC/UbdR2m2b
zmudPfmRPl54cjD6ekR/FKABmcrl/nAHZ1QGG5zn1FMwp1mypZCat18VzwmjrVEX2bxyC936etIu
SaZ5dIyXIXevu52Rgd48VaLptBccDPPsGd0G48echGJXC9GsxE3y8ywnyFNLzQdhJ172xeerh0jz
pgJHEmhmsx/ZdDUa1SqOI0aX0aacyeARh8t/UrWZH/rYQ3z6/oZdHhO5wlDrqT7LuInw4nKFa6uq
qqFKtBOcBCv39V43vuYWvTgl9My/B6VPPg+ml327P+ryCvzfUUlLITnIXsricIZzbw1zJ7STWtda
4VcFqZaPo4m5vT/OjQ9qwmSXSSjhzBVPRuTg6uMqVk+zM5rtg4US97DtkTWPH+JEV98GfbT/1PmB
ucnehZRnpGqBWsPliipdjouzV+on9IxN86EMy17JfSWJnfagmdHQ+FTlSuXn/ZkuGY7SHID1BHCA
yzVraizKCsaMnLjRj8Ypaefyc6Sa+VZFdqhA6LUe+dcIZLYJl2wQZrRrphH2md7YK8HjjfNKb/y9
2i8JJMvdlBit1qd1b1IWdrJm07p2cFAj+lm+ldlrjOBlzCBnDOzZpQ8IuhN3ncuFxldoqjGQNU5p
IGbvSdWUeltBKu28tEFRzvIo3bSGUz7XnrNWY7yxgbkfODGgO0BFL+Vs4ir3KvrU5mlA4yXfgnxP
zJ3XhWv6Wjc2ME835Ld3/XbcAS7nWGR6TfJimCfe28bDeSCJHvCKDczzKObkJ+2x2nu8v5NuLqsk
XNG55qJf4tibVKEVHgdMbRxD8dCGFdjADoSw6QeGoTx3s5dp22Eyg3M2zmsIlhsXIkpLEilLIY7u
wuI+ghZT0HSYeF5QqvyrQme4eZiKXE/3iO6PT5MyFuLQDt741epCcoHEQg5m5RG/cSciY0nCQdGR
K3GZb0FZqQbwitoJFkOSHoWiV5rvoN05fWoiO9XQ5y7Vo9ZEary/v/Y3Z0+9DtkAJL+gGF1+7jiE
rIJopn6qmkhPPynBlG9bFY/ZnZENo7MJ43iWQXBRWluL/1iSNCLtfP9H3NpzND/+/0folz9C0VHa
mrVKP9Wq1r2Cqsp/5pRIdnZhtdgV5Mbh/ni3lhvmK7R+9AQIGxePQe0g0RbiiXXSFdAYvMzZgCSa
0N+SjkbhruqyGQ0tMw7/tJMvLxAeFUJkCvdg7BeRfyeyztWG1DhFZdP+FaHeG7xEuaoo+xiMYL4P
ROL+0iUo/f6Eby0wTz0JvYFgNWHiYoHHFhh1ZRon6sztDhqntw9A3mW+bs/xbramNXOgWyvssJdl
Wv9uFHA5IFLmtOma1jy5pdY+p944vJROmcAZqVMX++KiiACCU7tac2W7OTAKA8A6pdLnMn5L8Qcu
nKY0TspYavsYX0h/HNPmxVNHGKtVHJS4fAo9ylbe/ZvjYlEIeoAaGCf5csK5OQ2aGTbGyS6N9tMk
+unrkA80ffS6RqWCzuyEqCmysX9Ipnh/hcHCyDSSOwyE8OXABX69ZVVrBo4C9TxsKzFY0z4Lq1Hx
cRfPi//ippIKbxRraOjT1b8czuqycATyY57sPspOaaXMn2EVuoFf6HPFYW0iY1dG9KIe/nwH8/RB
UOWalAiyy3FnPY1K5MXNU4UT8YOSdEm4Mb22t/049gr0BDIKOpv7Y976ptD2iah41EFyyrvzYy5Q
mGKymtw8qbH5qatC/dTVvfFAUmnJDjdwYUMRP++PeeuZJ5+lBIWmGhH6YkwFQJoRERKfRFMk4R6Q
2v+Qdl47biNdu74iAszhlEod3K1uu8dq+4Swxx5mFnO6+v+p3icWJYjwtzGABxOAEiusWrXWG7J9
0GJ+sBL35XwtngFUE8EoeTwbJYL9/NvQq8MTt3cANlWK8xtPJz3bzEMPXNSc1HZcGU3+6uVoPHLA
h1F/AAS4OB1hgIW3Zjf2CSZO8KiXnci3YhRPVV2/K2WSHTSiovuALK3u50FQrgx/ZSGJRKC+ueKo
hS9VeAERYS/kCPvUTONoH5Q+sEM0+szhVBfjXN+hQgFtzMzjac08/cqHs2fxIgaNhxjQslMUJINj
w61mZMscpCytsQ0SPW79tgz+I9WwEz8MdcpcwyjwihhFbKp/H5mkViqlTFCQvEkWOypBjF2Yueqc
BOzLQ59reAgqIw2OyLNmpExHpHTopa4JBly5cmhXSVFEUgsaPIthNZduH8qTzqkaDDXeVZaR9gi0
ev8pSdjpfmkPxsoqX5trCeGSgR/h/CWDbTJmlWWOnVOnDGHXbbIxiX6WXZJHW7XvAmVvFFOjHDxz
Fvgg147+VvNv1gQMrn035WyJFpToxOVFMOr6pE5I+ZySOq/9uR1sX6nGqPatJPiMW3G0Rga+trn/
HHCRPGFf0yrZFNgntVNEsmsBjnyOR0/t7wIgJ1sXuc3C15JQqXa3Q9WVEMIznm4hUEMgtt6iqljr
zThmRcUKF1FZYmTdoKnWgXfYmGHbrVAvr8RFELT0lQF9SvLCIl4Z+oiWshlYpzCtzcDH/Dk2/cLt
x5XqxLWP4pkFegyxRjAki0iFMC+SJPCoT/hwVjOiAOjyvUZjiTtPPBpTffr7OZQADtSepLb8creY
agYfZDask5hQSX2II9dpNkFp0/1MqsJd0UK78tCSBRepyA01Ah+yRdA3w0Ql1Fsnu4DHsoljoE0V
9pSf6xzbPcvr1GPOvfMZzbtxJQpdHRrIPZQiyj4XgiZ2kVElGGzzNHLdAmc31ObeTM0iuddBHdUP
OvJPELqjKf6l8M9r6gHXlhWsO+A4/sD9WR6iP67y2Kv7Jm1b52RESCZjAJR8V/vK3EyVU6+Avi/P
I4gq3CHYPlw3pITnQ+m4RAxmrFGNgWIybBTRlL9QSrGnfZYZVrdz1RimsloVtGRvb6bL0KNTAWKG
IYlx2S6XtwmKOrdhZp+ULvoZ60oR7ewpq+xXaVxwF9V2jZLw7SEv55Uh0crhVEo1jWX9UjPyKhwQ
DzuVVd59ChUzzjcVL9mNqsTRWov5MgYAw8YbHTlSoCUXuZHqzZDSs9g+6b2I/9WcSWv2YeZVa+I/
1+YRkQmUOSRojUT3fAVHvdXsEInxk+XOdbFPUyeet/jnKdbBNoSzTe1gXBPouLJrwLxQEoU1ySW2
LHK7nWM3Vlp7J9quRrVvKkFnKqkSW8J1muCxdHv3N5zUaq1geXlr8gym6MJ7WHqOLBWYmMSJxi7A
0UAIy9ugsx3uY1qc8d5tQuNH3rjzdhq0Od4oatSZW5RB07We65UJ//M3LPtTld4g1hyG8Xthqekx
bNo42aUlBqdbt0Nf25zmNvjrUChf/wDcZfUdX4TFGruD28L7Bq7LlTNHj/jU9Mamir3U8G1cw9GJ
S8raT6a8/RokbbcS9i+joRwdoQsTMQUqEHJC/gxHEy9nQYnjXQ8s7W2iEBBsSCfst7rF/rEai+SF
FFUgEZ8bK4H4yonltH5Q47i06d+cD21UjZ1lpq2cRsoxj6YCFzhPHeVLCyjocDs4XFtWXNEARJLI
srkWQ2WQAudiTMN3tFFqH9WR8MVLgmnbzdkXffSst9vDXTlCtmwrSFEM+J1L02fAMCpGSKlyyooI
H1XUaMZplzP58c7EoXwM/XoCkBY6o73S0L0SmCSjmmER+uNtvEjBmi5EQdAOovcuKCd7n/ZD6Bxa
J7b+hwmlBIx8Iq9gyivyd/yxbXqjTEQVWfG7hh/tgUtmRDERvlbmzn1ziC2FQvvtOb22hFwpNMRo
sUq5mfMR67yPvWQ04vcW5uKwj0EJFAdvqq3oDiqBU9/nKNe+3h7z2jrSISKBp6nLs2VxOPI0QC3d
BC6st0gJDLM6bnIFMwZLtN6r3Vn1rjHzNfffa8eCCjDVMWaX5vxiUGWGY6JXbvgeYd42+gnR8F6P
jfy1qeEt3v7Aq2NhuM47H5Qd1fbzSU2ozylAi4DOZ0P1oqZquQlQcvG2ohvUYmXPXNubpF2sHsQP
oPPL+pCDlp+DoM97qrf5D1VLRXhos7gqtn//UUBFyNGZPSgIMuT9sTebaK4bI829UxY7/R6LKifY
GG0bGvfWNDfO29+PxtagYYDJLGnzYl8aFpR+TVG9U+8OKkKSTRIVvtmqRbxrEiP6dXu0a3PIY5Yu
O58GKkT+9z++bQxKJ8rINE4WPf5nVJHAAYGMqtPd7XGuXQtcxB+oK8LmUhJCcrjctMuCE70PK7/z
Qid+ol3iPs0aWFbkudyiBw6FDN6PkBdevTL8tVSA6gjPVqq2SJAvJlVVexd2TKWc0tlzaSAaeKtB
/haPounxUxy9as8UxwesONJmlxdN8c/t77928qUQHPtUamJc1AzCKC2DhAgedWXwFEBue0p5s3wq
rDmj+4C3WVPnxsppvNLHxKgArCSCB/A9EPY5X12z0HBEDWLvpIVTnT4JUQd+g8GmccBkxMTgrgjy
0PXRi9H1R7pm+XNgYeH8XiBR8Pv2BGjyNJ4XyiiRAS3m/cBzkArg+W8JKbv2pSeCU55h7eHXTPcd
Xo9lgFiA1j6ovRceQi1tsT6drIMCMDjf8CzVdgG9s2mTOVW6raxijXxz7RrASIjThgMZAK1FEAkb
3ZrpBAbwqkRubscmq4b7MlVjeN5T2N0pGLXe356Kq0NyxLF0ZifQGDyfCbRju1AXpnMa2xlZM8Wo
2id+3uDuDHM0SM2i3Pp6e8gPIspi9sHufODvwLDyljofs0TAociHzsaTvHS1U6R6GAqzMxRtT325
bnyIFrrhi0TJ600U9SEqlYb6LZ3H4DXwVNRjUxEV914VjMW7oXSYjdz+hVcCBD9Lstt4w5MDLG6p
2BFeYFhhQB+nTCrfm/LO20y8o09trysJpn+6le8sI3OtF6tsjLVX/JVFkdJXlGBQGiAhXOyDcZ5S
t8Fy/H0aG+uJynu3tWu32JgJTwfNtqY1TOSVkASiSnKGEMFSYYKer4jTaK2qj2pw6gAP5j/Nouzf
dTEEd9VUqd4T0l8JdiphbtkvGlULb1PN4drNdiUq0XLkuUnTnyx2CR0peCf2wTwrpziZg2hbFZ5K
jl4B4f41pAB/N2lhV4FvTSEOhLfX+1psAktGXJLlY0jAi5CMplWi9wCg3pOx73duFyabUg2sPabu
ineHiKXzXwUv6bkxi/qgFm2U7Ga7VlZ+xtUZ+ONXLLZd36CH2TeQ4SZDNMNdZgB6wFDNmOtXO47H
38OMU9MmT2pzjdYov295Ii05A4hpEQ2XNcYsyKFYpIZy0icpIlFOpvHalFQzfWr16eH2bC8Gk+oo
QCyYZFTJkL1ZYuZxyXJDMvjgybQp1/idYolx00uPEUACWL/cHm1xlqXyMfhq7gsJPpWt7/OtXWmO
dAUS+lMp4mIzdVm0c8wo33sAd+4sNxX3HnfAFqJcvfL2Xe4qObQshZHoGgyNrtD50HY3NWEXzfqT
3YbJYz1WMVW4yN60iWc4PuidfFuWrf7UVqpxZ09u6+OD0azV5BbBhF8hq5D8BWAKCtvyrisiNTG7
pDc/BVh9HJsOlZIgJrsPUjFtdOzL1sj8i20MNZiavIQXS/CbDu3k/LN7j1KKmFpyqjydf1d18m1A
4+M+HXl951lrbpI5ce9ur/LFnpLhEmgzmTHYTDToz8eMW1cJge0nT4NQ4sewG+2fXmd/jz0vX6mQ
X0ynBO3ID4Mvx9QuO4eTEZhqPajp05yKBFtkLSirrVEMk43kTth9hwfcroXna19nSKoQMVqmLPK/
/5EYd2Xf1DT30qcsaYv7OewUzIgGcIUYyYVvfz+TkgqIGAGEFpCg52P1kds0UWKnT2OAAJYbatoP
A2zOT6OI+7VE/Np3wfBCdpiSHGu3OJuC0fPQ1FLOZokOUm3RtnPV7h7UcLJSO7i2bLzMUM8j+kiA
6/lnAc/jxg/y7CmzS7ntO/UpHpLkYCXYvuySUGun3e2JvDwGRBsiDmNSK9aWLsaGkfCuaFi0mKL8
VytO3K9u4DYBrn1Jy+kXM4oWwOnWdLcuww47lCMIx4NmB2CrxTUyqRkVcNdhBb0++lFYqbnrswYk
Or5+7b6cJue7rXhazE1izt/pLI1fCfvByucvUgqiAL8CnBU3KvU/wIPnE95lltVPc8yEd+r4ojLz
VlT9SsOxV+9rV9Q+D+XZ2GLFE24QpV2Tnr5Yb4CSNGFkjRcz84sbbXYgzrvZMB3NNhP9I2q2ZrsD
wJhUFvK8ahYS8XsrcFcyx6WroCyl0IlGF49RgR994Oj/OKptG1dmDSbn6KRx5dp+USnpF8OosBva
VHXZi56UOsI5pqUk/FmTjnGPIrBg4thKbmubKXCTX1heitbvezF4lg/U1hkenNzKpk9OEOumT3Ws
+3l7sy5fRPzuj+cwSQy4JaBxiyLi4JQIVvdV9xzjZboV09Rh4BD1wifTNtyNaHBwdBoleIw8TfkS
p8I7JJ5etpsB6xZ1o5oiemuDNlzZRcu3AjR9mDrsY3rbbCNqcufbaLZaLxBK3z/38dThIFpkWbTJ
WsU+hmXctjvMaup/kFSLmsl3RwxI29I2G55OtZtstLgsx9fUgpa7UWPdS47amCjaSsS82OmyxgyN
CWTdRxItM5A/ljwWnSnUNkmf1Wks3U1k6MhudlbynDc4Wm9FMjTm3gs6Fzd5N6ibgx1ZYg2fdBFt
bHIczCxRO4GmQRHl/Ee4lhjQpqjbZzsHgNXBmv1pJZXa7FyvoPQt0n5bmM58ur1tLj+dMimapLRV
QZxc+Eq0VlfXvWK3z+Dsuv1YBf29PSWj7bfYCTixvhFWnmyVqXRfS9vpV2L6ldFpiMGWAhdNcrPk
7IrAHsZO9brn0FORCG4HtduT5Q76gQKqGv5AnKB9oQxQ0gjts1GKpaFhvFJGvQg0H3BhENESf+Jc
dFxFSMuFG6B91hU72LtKxHtRc6dfbqMFm0pX6m+3p/zKeNJnC6wJIlCAGxcHonYo61PrTI4NhZvQ
HycAlBuvSMsXLc/EbxslqLWE/TI4cEPT5+QMkkHylfIe/2OHT24i0LXvimNImuv6kwimENxb0iuG
4hddgLG3bUQ1x67MTXWXj4rd7Ul961L4HSi+r5bOM+6TkXZGjL2rWUXquBIo5E/44wVDnIBdRioh
FYhRFrpIy8QQeXo1xEe9mfL8eWymELBc3QVfU3Tq1qgAlzsPtSpmmYuF/Udx+XxCGD6xxqEqj55T
TDzRlCHiT1ATEPe+VK37DTFpw0ftw36Yqlhd06SwLx41JPIQLOgUSPtEWC3n49dJXicQjqOjwG32
mPajYWzQGRDxy2gHFWDX0Zy6rxHwnWLrdGlSPkd9amZ+RXD/1tTpFKBeaLlfCWh1uOnmwAsxa7MV
sc/UnBdIM00WUHC3pDFajgkGv5Yj9PHgprqguWQVZKEzGBK/UYVhPhfs8ye0PpPX3EOYwO/iuHiF
kax7h8oaunrrjPE8bpsK5YpdIIwsD0F8NPh3woQHJtEEypdExHryGoVO+9NDFiZ6w1EOdnwYeuyc
GUkR4kiV6m+Z4gRfsfXyjAd7Hqdk52ROkP0Ou64pH1PaNMY/RazC9fOMrDa2VmSGwRamWl895K2Z
DfSZ5cMHZEtV7iH9W+MD6LHafKxgs3wbjaaMN9bozM29giexcd8nyVQf2ULgXMd+pjw8CC8D0KWE
jQNBWC0jZX/7iC8ZqhIPAz6dXJ9HFHtpiRaP7KFInDzrjmqD9BdMOkOMW1sVIvzcD40T+/mseNFd
HlsDtspZV/kt0KQvc2iGxi6ltMv/PdptuZLcXNn1PKMNyQ0jV+dCPt91XHJFHRVJfLTadniYajG+
6XgcfgqophMVzKb6raSVNSH1qsU52z9b60dc/gLYW6C9eFryC4CLnv8CejgdUYfsCiXX7nOtZNFb
FOXttnZUGM1NhjldrKjmsxmXwR6A+BrI73J8ogvIHlU2zaQB8fn4We3MCODrAaVpwLf7RHggKT30
27KN7qaSnefVs22+J25XPXVog2Vbj85+upJxfPRdzqMdm4PYz++QFJllJz+z7GkWnh4f42KeHR/n
1lj94tZG82kY+sb1NT3PP5EvOO8FBrkP6MVk7zDNQ/fzTFJin7KkLJM3LaCt+M3KENR/TLJGsdZE
4S/vKpdHpNTCJhumDb4Ik02FRBA6IdVRw3vqYdITSNZRzpXpK1R1FZ/rVPy7cnZkorqYGhrvNMZo
rEBmXI4Z5zg3eV5fHPtm1oadog7FW+w2Rb0TvSSTZ5GF9bqfak2c/DNHnpFv9EIZngYtqbAFVYww
tb7d/k0ficjZb5LpK3NA80OKRSxrUNZcoCcy5NpLLerMey6DqGtfJooL+qdQTZph2zeRZ/tZYXrR
62SNlvLkpOWE6ZYqeolqT6LsDe1HMWzUtkfGX6+UNt319VSkXzE+GcpDm0+D9zaW3RTuBPLzzzWK
ZOPnCaXYcV8GRqiuJF8fUqKLj6J5hWgh9y1/LBMRo+pStytM4wUD+flencL5X7cThfHF0YPwYLSV
l5ziquJcetEQew8eYhjZvdl27cmwK5FtI6weP9kmXLpTnUXVJ2egjHLAsq9TPmlF2uf/eFYcT59z
h6L7pi6c/JQFetyvlI4uzjQRFgFurCDBVUnDhPMzHUdJ3xV5Px6LXDjaHYKI4fMcV+IhgElD0TnL
vwEWj+FWO/34Ng9uvJK6XJwSfgBjA7cHcn95mPsgEfrgeOPR7DCH9HG7MX/ldh1bm0EDnKK20bAS
yC9LBPRYZbEM/CWgHDSfzr/ZiMAWmFgzHVW0EH6qQ/8wzWGyl94vfsKz3PNHN0VNT3MC8dLw0H2i
dLIG2r58K8tfQYNDlgpl3X0x8+OoV0bLo+QI4Q4p5a6qzHarFKP+oEBFCze9UmjjvdojjC2QGise
jdFN4tnvq9wYpXoMPNNRmY3kybJbHPSUoYHer3kZHZrBauAGWpO2Zju7ZMJzOUOEpLJBWRelG5bs
fO40OD5gmiZKqU2JYWmm9z+J0/m8E50+Pwft/K/Dj0wBQ9fOTmkUtN6SoXhVhK38Jfhb/hSs/QBW
8fij1LBUfDPhondlKiewNJ19lLi/TCRR3lSsjJ/TrCm9v62lM96Hrjn0Jji7y5rOHEsCX+tOR8Jm
jbdAM7+UjWse3FgPv0TdbPnz6HE+nK623m/H0Iv3rWRrSEYzmHOqah87+o8nCCX7mjJ2bx/npm+/
9kHaxCidh5qzC0AovBhN9l8svO7r7VEvjyYvLeq8tA4YHerg+VpjIzp6ZWM5Rxd6XO8Dtkz3vWPP
3/K2SZ66Kv7v9ngXrxh6cGT0kqMpfQGWsOjG6etmUCLrOM9Af/JKH9+6tu42qMmv2aNdhr3zoRaf
NttprbgisY52kePu50Y13joq4J9tVEXDHt3H+JB6ebYbjTE5Iv+wxvK9TGIwwaVMSN0eOCaJwqJk
EQoEyxP6uccR3cz03szLsrmrg3pO/c6r6jtEvQFa2Ymb/+t1WvmthfWUHLK2Mp97RWg/jblPXits
v7oNDrDxvkijaa15crntDAnXdIlQgIyNZflJ6bVyJNfTj6UytFtXHbutatfDGyI1KNbpypwdAtr2
4m+bDJiFSWFFKRNGOW7ZQrE9Y6wTEuEj1svqJnCdctNEpvMqKLTeUWcI72/vu4/m6tlljsgEGsRA
CPGIl03n843uNfFolhCVjhNhVTuk3N6GH6SZrfmlCrLpIWpVRMRd1R7vtW4AZd2GjafwzIDzs+nR
bFA2SWwF/SHlqj3yiBqHT8bcKfiGTab6u9Rjdzo4bdHedZo6BcADRZX6lTs6It8E9F+3QjcybwdA
bLAOXathdabHaQ8/Nzbd1NfzYpKkJWcOt42uWOmr1VnmARWJDqkxVRm+UA+si++AlfWvpjErBAbJ
OfP7uBzuo7afgocadOF7jprPa9w1XfBp4JUs/BrHcsTKi6G1ft+e1cvTjNIE+Dqqg/QdQGudT6rV
NKITteYcW9pl0TbIrUDZFSgMaH7WdcEaj+5DJXu5iKQyVEEoQks7q/PxAIEpsENU66h12MtuDGGS
ZKV0JnykJ9SDUznNfNCmuMt9Xv+92Bk90foetKNyF8WO3n4fBMQE5PVmuCzSr2HbgcLS/NjDFxDR
l1SjqtfkPEZvT9S1X04OqYPFwQWPe2UxU3kJQSwc0vYYhEA6nSrXo60+N+bRoWBqvYVmp2xA/Cv6
f3napbuU7pX7olVtUfl2gdb6LgZSdKhLagXgpzvRp74KVqb7oXhCbBrdLbIvzHg4r3WXL6Oo5O9j
M4ksDN7DS739MI07u8Jg5MiRQGAuFpGvFo7x0AhR+rWneNtirL57Pf4MXCF/3Wnl8cfmcoBGQNq8
iE54QLlFOnTtceLifNW8IPouwDwj3R2bh3nq6q910/drEglyGy22GfA19JwAAJMDLa9ipc2UGU1p
cWzGQQRbBP6CrVO6xl05NsF2dOumvSc85nd5KLCSu71VLm9k6iJ0BLgbqTe7y8GFKazYtbL6mCOh
cKdWUPk2qhuQtlKFfC9CNf1xe8ArNwDcau4oC9VZ8NWLrYlwl7DzKemPogKotx0DMaIT0OUhRhLR
sIn6MuSlkKf/3B72yiRTXpD0VBek4gWTpoVlPLtRNxxdqj/ZOz8A91DHwWZxO4RN2fyqKW9YT8Vs
FeKLE0ztSuy6Or7Ew/CB9DeWWW5XKwVZmOiOLg4iKeYteD93xgTWevLqIGPH2XD6lQkZloNQLHWt
8XNt2qWtDCtMJ5Pb9zyWGQNWo5mW9sdET7UKzGkSu3vT7YNXo0DUEWVZheL3qMQr9YMr+0vmmDzW
CUZwUxbLTZ/L68vJ47tnsHf6EENhjVSh/tSDmGg6BN5ainEl+EESA1EgW6ZcwxfAJzs1KnbvcBxd
Jx4fitEo/iPGZ8Y2dey0ecTlIf2Vyg7iQcu84N+hdnplW1djH2x0pbfNR2PQU+WgFLWCz19opyVl
KMfOfQR1O2DIppsgc9/H9u72Hv3ICs4jgaS3uXScqGtQBl+UwwY90YWYivmYaPHwqsNuNbYlanK0
8o2g/DSGafIShVSnNzPa4dFOsclvt3Pft/VjE0WxoBeK/J8v8OwBUImTbOVPHi3hDVpmpXdXQk5p
fKqzpfFYaEJP38vOToeNyEbnP3VutROaCpy/mDK0dzDEgATtMIcYV9/+0MtNAR8KTRhpySkhS8uH
auZopeEoaGYYanJXcyn9E/L4fMrhGG85Ff1KOnbZ9aRaxOGTxhCSzWwvJrbV8AEHeNwfNbdKs9nv
ijGhE2xXTe8bbpd394RBM8VozZ3N71EXD4+cpcjbWWgqJ1u9sDCTteLKOKG23MWvmj3bP/92TqTF
FfGQGpsE9i4OqJLj2zA25nzUvUgz/A7/WYy4vPih53m8R4cbd8HbI16GBEaU6l08dIFyLAtO9Vh6
86AM87E168QfzEx/CEflLXBLApRQO/Xfgkh0uD3o5dJTJ5FCPdyuVHyXlHrh9rlbw/U9Cl1M26JI
TT8doXG5mXo3jE79dnu4y5TxfLhF+MGDCHPCYFCP/YTaP6Sq9jtS3O95MukrF8xl5iKxz5RdeNfy
qF8mp6lrjlpWl+qxzKdm7/RD4OwpPVnZz6aR5j2p3iClAbINJVAxp266icd09P6SCMwrhzoCwlpS
6AL31eULu4tzz5miwDo62lTPPq16HRhgqO4abN9WjtWVtZSZOKEdZB4hV07+HzUEM3IrUaBXcmz6
bD6AqJjQ+bQybJDrxr7nzZNr+9vLeW1ELlAHXAAbiEfA+YhRUJvYU4/aUasU+L5OGh280RyzTZh3
4XYemrVs5cr+kZUpqa4HAgggwPmAddhoDWgt/Vj08zjvzNzq3Rc1Mz3cmHQ9MFfeqTLwnV8ApIGS
1CjVfcB0L2YUnznd62tPO4qYAJMryPocsHCs9ZVi82U2IsGENBFIROQLZ4FOUaJyBjOU6sehFd1G
a0z6LZk17HMcuTe8qtR7FK+SLaavNMf+egk5ITyopMkV6u6LJexDwxgrKrPHNKvShwgBrXsjAHjS
wcTdol+1ihq9aGC4fCu5G4URbA745vMljCtqi1gn6lhbF+ZmjJLxIFBg+VRkYfRJCxJv42EO/Yqz
jf6ECYO3ietu2qH5tmrOcSXgSt0mijRgW2A1yRDyx3nhkV0VRjJoR67k7Mtca+mvguz/ziTsDn6h
5ea81RTdVVbO6bVNTHEaPLIsu12UGbuhnGKpH3ik6WscvMHtY1+REcg2AmflGrs6lgUPB/luyrTL
NzP1JzOFkKseLVH136tEqb9gtoiJYa9Z4coFdnUsCaPgrSs9zBdphECSI9JHvqs08vFXH4T4+PKm
7c0fonOxTr69ca+tnhSHxSBRlYzJxT7SEtObawqpR9SQvDt8EBAKTIpm7zXq/I1eP+D6eo7/uT3o
tU8EIAIc6GMLLwtXojS7rqtn7RjjEfCKBYn6kOtVlm/ou9Co/B8Gk00MiAvUS5f7s23ccgrocxxF
Oiflo4rS6M5wFXSkYyWzVqbzSiinMgM8DjcpYFYXD8/B7VC4SgjltpV42xSlL5WHtqd/r6pB2Xbo
zf+ljJm8Gy3yTUIA6QdLuAg9c5RHplAy4+gobrWFlWIU0NTdZCtlRnytNpw9W1pbga1fWUJQZFSu
uCDpLCz7YZNTd0M3m8SfuNS/cW1n2g9qKc0dl5xpvt5ewiuzCtmDyxiBJBdEgfwxf4QYl9eBN082
9dW4zu6Hov9dNtB52owCOfszNdb8o66cCgaURg8cCRLYxalw3KIcY2paR9so1e7fXioO3lGDtLoD
ezqg+q3jmbpt8TCYVyRhrw1N7uFgLAy+n5k9/9Y4sxK0VRLjqDhK+QJ4K08PjjHl7gHMWvqdF9IA
nTof/pe8x0YaCTVOiiYU3BeTbIdpW0TE8OOs2Om2bpy822nxHDzNoVsd1S4T9fb2sl7bQ9LOT6oX
S+2axaeGmHepRmPoR8rGykuMwZOzrUSfpPvUnvN0ZWKvtORsRx5JCYoAELHsg41aCUcQWvrLXPMa
dCMvt7dO3lI2KJT5gQQt3vdaikRdm7cPiuGE8XNUKuED9RTt8+0vv8TK4YdG4sU7XtIQ4CKcr7Jr
ZGEKDT57iUObtRZ9a5h+XIzxZ1HP4yO3SnvfJFOJiYI9IEdgjYgilmP9C9gkNWtMhsQGNYU19f/L
DIoaM4UNqc0Flm/ZWdJqsHCO1dYvAVSQ1I+DkrQCrNYngDbUg/VB+ZICrYLvg3n9yr33ERvP00Q2
H69Zyfjh1C0VCgCxpRFGbS2bvvyNIjgA/MiyPiFo5BwiLc0/F3XR71o9Nn27C+uHwUr6lUBzefhc
HcUCWk5SQuBCcJrSOH7KhTu+kNAk3WaMgcCNlEdeESFJPN/VIbw2laqvmQJdBjj2I8VZUEN0uCAf
nG+HApHLPvHK4WUKjP737HrtPZSgRvkH9D5XsGWGTvjXNxUAU6pXJOVYdlxULM0pxxmrjdxjHmqH
qE513W/aRMBXzN3P+VwFP25v+cvDLp+R+NMhjcgdsIS8R3M8tEh5O/hXtOJ33/cW9VE7OA0YnH+5
PdTl6fIAXqK+KMfTuGkXV6KZh1y2RVo/Y6c233fmWNx3lXDSnTfkwYOZBcOxjzp1F7WpUW8q1E3/
sYw2Egjja/F7ZEzi3zjVRLuywy/eQRAugJ4aNG0B7oEPO19lvQ6qFhxf/Zx3evUbzvgI1Ylehri7
/f0Xu0k6gn3QFNnN6K8t4mrrxYWpBd30DKnDHQ5mEXFizJYnutWExe9wtu39/9+IiwkPErs1J4SC
nzuIGs1Gcc3sLgjb5lMMHOYQx/rh9njLzSSdSegAgS8AU84uXtxVld0ocJri/KkszPSea9l4EkZw
1KL0r5mBH0MhMo0iD39QxjxftKzKpyIs8/wpdgJ6XCau1iDpMvEOhhb/dLe1f2ioBU6bVEOh5/Zn
LsORHJvWCaoKFLiBVGrnY3eNNepD52ZP40hPKkY9ChZg7vqhTacbCTTX+F2gN/7t9qjL7fMxqgx/
bFI06ZfBKC0q00NXOHua2ll91IV70swmAmczfxryMl05rFe/kUYiDWxeAxdCgWmiQP622vzJVgco
cSHdIt2fAOEFu1ILEREvQ/NhrmyjW8k+LgfmxcPLkZRAsuiXNfwqCrI4Ncf8KQmi6SFMxD9dVyGv
rOeBdhenY3xMymxcOZryIPxxx0maOKwZSdpmeuEAyR/1RyZrxZZa1eEQvQNPrdXPql7oij9q+Olu
uXDDR7Np3fQ3KdpwKMqiWTs3i6X9f8NzxUpZXGRNl2wzZ7ZK0rgqfA9q3B69Mk+Oc1FU31IPRDpJ
RWGvTLLMY5bfCwmBoEdvzMQ04vx7DWXywkE4IYYggztsZ2rZO/BbibFtOcG0H03FGbd94k7JphXQ
izYUT5VqJfVbhIuPz8Y4iRaVxMuwr89/xVyVnSbmMnx3UHS9Gwwv2BpTY20rGyjw7cNzfSgJz+FJ
SRa/iEyKlTH+bIXv2jikX2tdqgDpHlwXre2dtWfKtcEI9aSSUMmory3ig6HB/LdbHIQxKh2fqKuZ
2b7MqhL7ei229L978n3MIs70AHW5usjWF7PI1TXMjVsFp6iqNUAdqRFN+0FpwnkH8XRw/u5O+RgO
7DPPS6k5AOrxfNH0ph1DIRWkrArtzsHR021alu7LFA2hHwbTmqjxtcmUubh0NkGNcclto5YUZr1a
KieTtMQvPQdhwKwPizfPjLI1p5wr58LlgenBSJJssGVfxKwRJlVwgjwBlIg2fOf8oAGtuu/m8q6Z
eu+tMGJnb6TKkPquwEt95Vxe+VgyIwKRTPf522ItSxo+4IWa8L3VpuSu6ab2sYtAHsC64Va7fSSW
Dy+5kgxG6ZdqOqC1pZWWRQmCJ1WnoBsh6uLZCRXnFzW7It66bl/t8iGp482cqhTwunlWxaZyJaSs
AIrS/x9nZ9YbN7Jk4V9EgPvyWquksmzLW9N+Idxtm/ueXH/9fKkZYFQUUYTcaPTF7QYclczMyFhO
nHOo2+rNenzyB4GJZBRLdolAR1wfrSAc8zHLNI5WpQ1n8PqUTPIIItpqFN2DxjfYQkOs7Td7TTUP
WLnz6nvnaaw0bWTlvqn3f0Inn/MDNUXP2Lf4vjtnVuIPAQMqxyAw3LvG2DK/tt2SUlCWisiAnwPm
F89OqOemlsUBmlNWYvzI3AGi8Gg2fxY4/l+3d3vVFMVE5tBVye0p//sLU7YTdq3hNYnfxZES7FX4
iXjVBeXa3ahm9UYWs/KeEuHSctVk7OAuHzRTH5NRAHz3s7kzmk9lZeXqRzuxq+ErZUvH289e3+f/
BZrWnhuLisPT7dWuPKgu7zgPqqws0oi9Xm0FzDcIMzfxiVImMACQOP8htTK/OEZr9afcHqMtOO/q
B5a4LVn6p2ZrXJuE3Y8NTpXENwt7Gvf2aDnZvuIzzx+CZNR+3F7gmjVZE7Kpakr49cJaIJA/GuM6
RRptDHIq0XU4Ox/y3M31f+NhMN/+xhCMkSmqwJWgo1icnqzLgcuoTuKXJnpsuwEvWRxEW853tVNG
W6CK9cX9vzW5uy/OaqAzNayFceIbAhKKp6mem+ACQNj65Ypoa9J/zRgYIampxxgi4cG1MQu4t9kr
iCcXVRqIT2OSJe5+hiHWeNIZX7Y2vO7azZCgWQZf8TmvIFDUtUplaqbY1xWjz3dWBR2QXgDW2eUG
NadzOLheaRDt9u0viI8H8Rc3g04YR0ZCzuDsuV5uRZO6DCsn9du2cX62zuSctWRIj6XSGk8xWMyt
Z2b1+0LhKdkKkUNYcjcI0+5iHYiwP2iNOh+8lEn5nQ4x1LDP1Xqz47dqjlI2jBugv3lCr9fXV1Ev
Kji3fTsymOtsG21O963q5HvhDs2GsJL8WIswmkK7THSZJ6WGsgj0pkC0hciSzPe6wa0v6hTPxmVg
kGEjel1xZx7zR6RikjP9VZ/dcLywb2oj94N8tLOTFptWMu7ioZlOVq3M80PpZOYWv8eqUUhvobR8
To4WixuMyKl7qbTZjUEBtdsIRGWndOPQHkSZGvZJg/h3S0tzZfuQqqWhB8UbNehlYhJC0mjptZr6
itVEcKRo1PvQP6nroIoZBy2YNLntSFdXyVv1zPRD9LEo8U16M4ZzW6a+VU/Dd68Y76ZQN6o9ciG5
oKI7iK1kT749y0NDd4gBQHYUXMribdLAXicTdCz+nJfFJ3PG21LRnO1ub9V42UcaxIC4VbVz8re/
yjAnwzYLET1P47KFOTNV6iIckflUcvP6ZFXQpjhpmxuP2Tyn9T4adSPudmEVqO6+UfLe/Xb7Y6/t
Lu14mT54Un9A/vcXjh1CvB7yDjv39Twtf7m9pzzavWEHe8axx/PbbUGEQ8IgIxAAgde2PAVK4jho
EA8Na+tdrBXFV1KjINglqvh529SaG5AEDnSmKO4TTl6bUkxBKAKpv18EoTYe8kk44ZEJpi3ZhLXP
B54J4BDBMTWgxaNfNrY+mMIp/DByrX9p1bqoZnYFJBUFYr+317RqS4KiqYkAoDIX7wRUTzbK417u
u62V3cE1U35Eutpx4EcwtmbJVm3hPYEk0194lS+HHXyCDCNmfp2i73WfpkN7FgUu4oyaV/Hl9sLW
rp9OnEYs7HEMl4VDJt8jr7SQX037xEbVRLV2LkMSH9IBio1dN46/G9MY728bXV0hKAwghsT7sEBd
nxDA93PZZRz8Jm3Nd5nIul+T1fTTwRLAbw+3ja25NDJzaJkkuwzq39fGcolR0lROfpIVmXNuCiOf
drHWAFhQZz1E37xgEvt02+jaCknSadNAoyunIK6NevBJK7GJxKyrNmW8Gz3QnKUxuZcqdLa6+au2
5JQwFArUBMyFLUjtbD2Yg9z3rIGuq80k1LG0BiSzNCPa6n+tfc1nzjuWBrBzeblj04ldO7PhqqTu
m5+g2clykK9Nc9TyJnIfyInf2HaSiTnDz2Al/8/k4rS44Ikr9OYKP2/h4ngXZ0b/AzWupt67tdp9
Gmp6JLd3b3WRkvUIp0xzYomPSGrRt0MmSt9W0Rxjnnl8Hyixlux6BOvvJy0pPv+FQRIlnJikCDIX
PRdrbudK8/LSj5woPw9s5862Y3Xf5U174XmaN9zZ6gJf2FscmcEK88wMi9Ifap49VsgmUno0fxN7
Fz8zrXI3apvyki1fecgoqTYCBAHQt/DVU8txCdum9B01b/JDY486Y2ClW2+Ehmt3gQhBEqpDKsP/
Xt+7auy8LqSA40dNV3/PNEO5a8O8fBKT9za44POplGBTAggEhHjvri3NQg51FH3pI3qY6McMWMLP
Oos2Q8C1rZJseZJYDimzZZ+jCIskQZun9BOnCZ/ysg4+J3Pb3TFU9qmoG2MjKNoyt9ioAdAqCMmk
9BtXqgv2eeHtykJTSur/elgdbKf9i5STwR866vL0ywbL9ZckbvbmTjcLvyEtNQ9O4hgnO8ib+rPV
6OkWq9naSaQmAUcYg9pSWebaWoRcWhpGQwnxvuV8TJQuhr6trqyNJ24lsSU0J7iU+qsMRCzMDGOf
Bu1kFX4HvX9wcfVI7c5ZZdfniszlnbBQ6Ng3QVSqzL1UWwTVa7v40vrizVOdVoYrLqHRbKhPYZmG
7SnPtdLbpQznqwevQl3qtgtb+67yg0pspaS8XbiworGh20m0wh+7PBnOuqIN9ano1S2g3LodMj9G
1eDmXA7z1CKnoE+q4EOFqlT/ebE2VB89yj9vJPx4vuCS74PGnqQBXSr3Js44lXPccRPqOFfOUd48
mCOkQlnhvI/KMtiSSVzdM8naQFMT5qmlQ2mqOVDIAkvfHIO+3mVDUB6mMJvvmlp09j6yvC1k0+oZ
pdcPbB6IHO2666tQ1EZa1a1S+ooyNA9uObf7AljSn5m24Jnb2j4hhZbdjzov3+3DshZ1Wi8sL658
I4rBGLK08uc2cY/KOEx3mdLmu7QtovOMGOc/XhUoh78wCuJRorypbS/9DFQtVRhlbenD+AW7jdIE
7q4amMdNCGUOKm6827uDufUkrR5YB+l0VGMAeliLBLdKhwr+5xCH49I7OStd6rhHCfHaePpWv+kL
O4vd9GaVikRiE7QM9ZFBzvg/pBE1yWUE1fQxhn/9MQ2FeHf7o649uFCu8z7ZhJ8g1q7PUAw3F4A1
mT/MuTKeE5jV1FNtjJXxDm5Qa9pwq6vmDEghZeWelGURuJA1tN3YeKkP44eu/ItCV5c+qp1V2f1O
douT77eXt7Z58ESp9F8YQAAVdL08YY68vZEomJFBKGunaRkBYd149pb67drtpz8gB5AousKHd23I
1mqYoxOSPict439FqYfzXcnEXHGqmAliCs0yurvba1s1KTM/ir10vc3F2mZ9MtTJE7mP3FgeffAs
oNx/+lIT7UMoEMnYZ3CGNRvxxRL19OxWWSG4UWZCXyuk0kOvHTV2FMQO59D62c6AVE9EU7n2WzP7
cj7kZpbp566H3PNDNmSaA/dlIwwLxjdziLqdUzKqdG7qNorfTQR7X29/lbUTRl4K1liKLVMEv96I
VthhV0N165tVOH8uGOHrd1OSTfdh7nmfb9tau7L0hUDOsAvUSxanmexXFLGhZH7H6GFzUKOoGj7r
wkyCnUolfu+lyQ/XnXN7w+7aqQZ6xRViga8BFjAICKIQLm3fdJn3jZldocR7TR2bLZDb2hmTIRDE
uXKyclniKsZGKEk15X4Ln1Jw0ONg+oOItAqJbVD8sFptOt/+pGtLkwwn1DSgA3pV8HayErDsFHOo
lVyMT5GYm+zclG4x7G8bWjsn8vIYtsSDvsKM8IJZc1qQlYo0M6JdrzVxd+eqU9ee2mga3I0Xc/VD
QpLIVQWlAmTw+ljmVY/gvQ2gqxDjeI6h27u4M5Jzu1jEjrNPonEM/uZT2oQFskiDZufiJjQpcgkq
koC+lqDrdpzLgG6ICcL69+0vubo0lMpkQMeZXNbW0ryCCVeQ/NqKiGn/dBHKsjFUoMNeF2NkHxLg
Y1vCgDLCWCak8mNKSnk5BLG4enlqlOkESZc/OkijWGpSdLvAntuDM7sTw6j0/94hIhHc5UlafaSu
Wv17e9Vrd580hGIsySqZ6mJDUYzCu9Mx8NU4LeJdIFStYtRUhAzuVMCt1NauoYmMHfvbbcNrnxtA
LQsHf4qbW8ReyYQQdkLy77uloh4J1mFhtnvh2Qeawe3X1kzGeSNIWF0rARc6mpIIZhmzq1Vl9I5Q
cl8UzpCcUo/hzAdFqbrmp5LMEUR6jUA9awdNZLoV5K7bxhNILBseYfGd66yyBgl99GeDikBoJblz
QW1FonPcrPg+ulFr7HqDMZSNbtiag6CpQM+fuefXIxKqPbX2pLRU3BOIDFE4T9vx4to4vk+MiSTR
Vol6DcACoosRIoBPXNvlCFHVQi7spgl192bQvlljdG8OOlV3tRvDd5HTpD+apI8eEtVpvulpgRKN
peeftW6ynm6fsNefnPeT6hkfnc4/D8y1r9LisXRmQIO+ErT1KTMU5+KKPIkYgoE1cVeBKQGg7o3t
x9t2X59s7D5TGPPcAM5fBDQ96Iu4d9zIN5y+OuuZGSRHLq4l9lnczXKrq3QjHl2OAxDOSJuMbNAY
lCMSCz+iziO8StADkmmL1Nn1zpzd6RRFh6+eYjTNjtaS7TyMsddmpylIf5EmtF6405Ox2hqSe+3S
+CkkAKiW0zR4Nf7nOIx2W50T+0lNZjMzp/G7GuI5fshrFHiOwWiP4qwMdkSGoOTu3hKp6Zxvb8HK
IeRHMOnPcAIlW+ru13sfUxoorJyGvpMQwUIZXYr/CqOzdlXa2kcnhkQf5VBAaxziyY/tgX+ZhRBr
k6W0m5Q2r6MByeYoSUfgnoXmRd7RFx22Sp8FNJVj5M+ja8PHYFZafqKWB6ne7XWvGpJobxr7lMWX
d6+cVHBLWhj5dcRUKbS6aTycMidrtnA1G4aWz0ajN7ZVJzWGDK++iylSwBoMgUK1sZFrdwnUDrxt
EtmNQ7n+cm6jqmnqjrHfpjCa7ah0qerZhIpqONU2c+Zw8qn1lqKtPBzXjzKnhhFI5kUYKYNH8tpo
TatWKUI99kPoL6IL6LvxX0/LwvdjWYzZGVRFNO6MYe7PxVTb6cYerp5dFkJAIGf47CW1qR5bnWbU
NcqVfVd+c4xoeNdHIrROY0h9aJe1EfzQYZnY8zGhWmvutLEf7AKgvav9LipV1Ifbp+r1E8L3ICIy
ZOeRv6WjfXF8hakmQeBViZ8MVvEtU+eGXgt6e0c75x7dtrV2sKAch7OTIhMubXFVorbSWm1OUl8w
ATM+QkaiQ4zdNKO3VfxZtySlGaTy6mugZQzjoYhaVhWa9nSoQM6KP8ggVFtdlbXPR6xM/Q5oAf9c
+KIk09vaUVLAPXr2Xh2j8rvSi/+meXLCjaOztiRJhksMy0WgEnK9UVkA71qOhrXPzxiyI5ykHaza
9AXaDeTZmo+H0w4JEh4cYCGL5ya3wcEXMJD7cRQ50yevHLL4J/RJcbJDcLKK36du1AeMwKl1d+4V
EX4Qgx1sccisPfAvf8XigVeNHiGCvE58IVr1rncz+PByAueDGBrzwcos/QKyous3Uq41s9I5SHkd
cIVLwEZCE9fqqijxnWgo0kMYhuY97DDqF3BWKO3NHewJ71SjnbdIzNcOEkTdYI4kPcyrnkHcDVFp
1Xrix+DjL4ApiV90B5kkya5ub0HKV61RR38uQQDHXUSsXjQxlT2MiQ9NVnasp9H77MXVRAlvjD/f
vvRrxwnvDmZL4vPpL12f27Jnisaq0oQxoQgeQ2jxK7Fj5jFJ9mEbWvq+dQxAuFWaZvEuZOpyr2qR
6X66/SvWFgxPhExISEnA7V//ikbrurln/st3Azh/9uoYa9VTmceDszP6EkHf2+bWnjYIiuldP09O
L18ZnYkoMWQ8oRWFnt+9pX4bOjj/EzgCv4LpTjbMra/u/81J3/HCiYe1OWlzniPdaxtpc0Q5zfGe
qnkGXkFyG2+9YmuX5LmkJFHjMua5Npe3wtUbrQx9GymX7F2uq0EL0yGE9/G5STzlhxPUg3WMlMau
Trc/7OpKKVEA6OD9eFU64xmcRsT+gOtb9vAJyR+pH6JU2cEtoDi8bWt1ExnCZdxNTie8KsxOA9jb
BltRrQ17pL2sS1116g6YfnSInNF5cwNbjluoYLcZRYXMY+HhFTOeCjtVQn82zWI8RLkdegdl7sIN
B7/2DQneKadTmOA9WTh4ZxDg7ZUu8VtRM9vVNLksuihpXu+Frnf6xrLWPiOlF5CFIHABbC2unpf3
edDVhOsj/SckiWbT+qlMpXF03SH5No/G5tuxusBnQKPLk0xkfn0+jZRiqA1IxC/ysD9lfeRVeyUt
BWyYcNEcbp+SVWM0lmVXjQdzOcgGOX1YwjMY+ZFuNPkRmr9y2ukwagh42uBKum1t9WMCoUKmTKr4
LNGadmuJoImdyB9oUTxC1F89aiA2D6BwEmsfqzGx4tstUn4E2SQZ18l6rz+mxnTOlHTkNzDQFlDM
iD9WE6RPRd0NR23oo43PubbAF+aWL1Nj20pXQmTsl0g0HYp5JI2DkeFIfhz/makm/P6b5clZOAuI
9qsGZTcyVo4sD9sHe+AvgHCP1mQj9lZ0aG0GldX/haumPUjVmGBRSi9ef87aDuJao7Hg93ahTftK
qacvbSoC70ykb9zfXtxassMVsOQMODwWy8qBDhHSMFCx8DOtVo86Nb+7Cpj9xY5UT9m5RltCI616
uxlBmp+3Ta/tI8VPqKAZniVuXRwbpNgyFa2r1J+E8T1TRjXZ2WGbXkxtRMEzVLN/bttbe5OodfJh
8TDUWhf20jRvrUIZGc9w7Po3pVVRHPIyLY69XRp3hLPenRc0+ny8bXbt9lPy4i/JLPtKCRhuECbb
nA4gZTfq9+NAIWrf2AwxFUml5Bt3Y9UYaYbUn2bke8lWJpwybkM1ykCp9a0fIhc1HCyn746NY3bj
6S9WBhaVTADQDBDi64OaqXEhEitDCCVkVAKez/zJVTIaRq0V/U1A8Yy/AzIDun854ZiPYT738GX5
o8Lk8Z2DNsxPu4qKj1DqWDsxwdm/0/tQ39LxXT2k8MsAvpA0U8uO6Dg6TkJKTEKa1M13s3Td9wSy
83mOoQi9yymsOxvnZfWYvrC4yBdnN7bcwbXJF5GRZ4KzkPRkdfgEUMDcG9PcOjvoc6Pz7b1c8wMQ
WxFUMKThUH243ksExnq3myamJqjgPUGsY6OxWCjKERQwqnPz5GUnN7PVs9EkZbVxM1c/shx9oYMF
znLJnOjUVtqmIOT8pG2md2VmFO6T61bBu0Bpg+K+agixtvL/1c+MBALPP0tiwPx6wUi7NZEt1Mwv
CjLH3ax5za8iEvH3fk693RRpw6kYtLTceCtXvjM4LK4MSjy49mXg0RcFpeA6Tn27Hj/lgVIdejet
x93c91p+RCs7+gc2DavbTW2WeRup6+I7g8ulMAuMANQM5xn2pes154zsBhZYvsfQdSewlpnhtacs
NkeeUSswkPob2q0FL77z/9okigTohp+n4XNts6/DQE/wFI88dtrJyFrvTjXQsgrRWfvYTna2h2p+
y+jCDT4bhRmGYXpySqLlhdEw6iempqrisZ6M9tjHs2Yew7CbHxNu0dYYu4wVX9QLKXPTTzJMWuh4
JqQNFm6wreMALI/lHUMNQJGkSQ+Yhs7Vcavgsdw+DHkA1emsUIrDFS1WVRtakPV56x2jAH6WYDLN
T4MHf61UzvogXFFuBCKr9uT9AK1kkZYv7A2JrilD5XhHbrxzagu4HgoS4SOoqXHPBP2GueWmPS9P
hlmytEJJbnE6NR4QN1J075i5Vf0jVkR9rIQdn6nTb5EcrGyZvH6I2tm0xl71sbXWYhq1MRFHyEvr
UIa62Be6eONoDweDzjRdXVnFBei5bClb9ZAERjF6xxG18l1olvbRjBBQ0LUiP9kK3F0lNAFnKHf0
jTfk9fqwLB9mGB8JdpYUm4Gb9l5bDN7RDPvp/cD/RwZi6DfejC0ri4Ovh17Y1Z3AyphrFxqc9imy
0RW4/TK9PoVyLfL8kWKD4ZDH5kXlIh00oyqMxjvC+yqVFQeTEhFsCq4lumMsWm93297aqiSoizKQ
7F8uiWQYKawbEx26Yzs7ySmeKR9QTdVPt62srUoCqi36dUgNLK2ogVo1Ig/dYzO79l3KJGO0a/TC
AeBgTKQygH/eui4eO2YYAP9pUkJuCfNRnTnoRqGlp7l3y0dhT/UjQ+fJ4fa6Xl1iQjOkL/RnV8WR
X+xWmGq2MFKUr+pZr/eqDSvN2BTJEcBVsWHqlaijlPfC3fKaQdACD9ri/Cl2pSitjoBQG9bJ14y2
9NnyOmXe55ru/DDzTnzE/8dHo3WjaCdKK/gg7Nb+HeZth/QQRKvmxlldPnbyFzGOAnSObwyF+2L1
1ZwhLhAM6cmL2vw+N9riYSRIPdBvgkHenrWHCUbvjerJ2id/aVQetZcXJA7LpkJv/AR3bXMSWhMc
iCvEvk8Q6H777tIqoYQBZ4vkKr82ZTV8XSXClBmVMSxLqJwiwi2mgvJ7UlR/YQ1NDOASYOCoLSys
dUHaKUaXIfTRxsyzk5q5NqVft7VPTCnUW6SHr64kmyfzYElMTwNqyYbeIzAyibxIT0yDx+9VeMEY
zYL0JoHu4pQnzhuxW9qzOp2BS4MSmChlOfUNCCToTZ1XYDJrHTLSYTxCZFIc6pCo7Pa+LaJOaYrJ
DSaJCMEkWmxxU/TI1MPC64OjWTih+7VnWDm/s9KobO7NjD76PkNoRO9QRreQ+enrAeGx279g5ZAS
3Ut8LueHTq68OS8OqaoJI3SSTjnqwWD9Cho70Q5jblQfAysuyw3PsLKTVC5ZpgoaGMTfooKihjPj
WEIlkkjLEURRESOwIxw5bpB0w+BBTdbM1Qam9PU35mKQeBPAgOxmyu96hUWWQsrkSoDFkDt7PZ/F
oRr07jQzi/SRM9sdRNhEcLdU4cZyl5YlM83zLZFtWigMFnGaCGx0oQAWXXKkHOaz1JD4EXtG+54h
OcYZEZNsvb2t580lSSMoEt+2sxJvQMork2NGRQGfXK+7SZzQCdDfvKi56zZ7dHTr/9AwMY49fewN
/yr/rJeh9rMtUNdkiXSLSMqvbcUAWKjiRP0lbHs9OjY9XC0QB0/1fWbEujh4dZokn1w7HO5FUoTO
O0IGL9wIe5ZOnh8BfAyQIA6QFG4ZpxqRkqWplwwXxkrKu8DTwycvmdxPSdV6TyBxxMnKde/T7a+8
PNJYgmaA/E0eLjmmdL1ywa+ZnQrsVlQDkP3NcDzVs5PHbJk4Kok2i58FbiR6W3+DEuS1VfmrXtxa
N40MHV7m4TI0yZx+02Ynsw4D6FLrH9NmmHrPHNXw5fZKl55C2gSzQ2Yu2/Ikqtc2VaW0er3Npkuh
tLN7hNyp7w8ooaXazo3bYUsuYeXDghUi2nuWFWPM5tpcX1FEJlKeLiiu2efeEuHX1OTd7ic9qvbd
lMRbIdLr8wPmnN4NNIk20djSGSua6tVuFM8XbcZT7CxNAI+rW6Hdq6Gq2Hc9z8F7ARfDRlNniSyR
u0lABryVpIe6xxJcgUJCYwXxNFxEqClf3Sboul2cx452aObio+7WDvN8IDE/Bm1gJ6fGjLSvgQJl
zj1ITbGlP/naaxG54Tk0iNSpOy9nNrzeFGXRR+OlTrrwO9PY4UNaqr+7oVQ+c6mcD3AcJ594rrZK
eq+diAwZZYsX4hwpCHO943PS5W2t1MMlGIvxpMdGeAgBjn8Doqe9K6IoeRoAEzyawdx+UDQbQrXb
B3x14eCZ4RbElUHmcW0/oNLTWA7bAFNkjwiA7TUQ5faQh0AoYs/7KIyzb7VRZ78Bb5bfbhtfOXz0
RenREKEzWLDkF4sgx+yCkcVn0awckZtJHxtv1Bmyn3pxGCzRIvunNhup/apVkjjJjiRHDBZvxAgp
FPwaznCJyig+TqYzXRzkBw66mlYNXQZRnPGZW4pfS1ikPPCwc0sma1M+Ua8q/poaWQLdRHAgMPRP
cuYQ2Fpc7jU78j7mwRgf+3IMT1ZqfVBk5KchPHf+iw8OWIMnizyWxOh6t+k94jVhur8oUdD/9KAU
iyI1otVBT/VTEMX1J6FE3um2UZM/9PqdZOGg2GUeAnxuWbWG80bMmnBHHvzGPiswn1S7QkTBr9tm
1raVsJK+N7wPfN7FtkIEIGmmMzi427HBezkTDHyqolb7UY+dcG+0qfZhQlC42ogDVt4IWU50pT+D
H3h5hc0pG4M0zjnFTlWdglwEH4e6+VK0ebFxctcuK3ZsyIvgwAPGeb19pIhqp7f9eKnQS/nS1tP0
VS9T904JM304Oc7UfQj1xiP3YkZ7w2GvrJK3nhlBiABxlctdDGYULanZThcdAvYdF2i46H1SNg/G
rGlvFe3mrkheCioDFExpkS2eeiPK3DmM2+miNb1ODlIZh8gU+j0pNhiuOP+lq67xxx6TL6aRVP+9
+SA908pCIw7vH5Sv11/ZJomfe82ZL2YfTMGJmJIBvl1c1UG4H6fOi94VfdypBwck8RaBy8pz4DLS
LkvTgEVof1zb7oyE6c90nC9RH3aftckrqj3JStoDNJ1iMOMuBYYmQWpaFQpyakncF1tTvs9CSYsL
i29k/JXUGmHT5dfvzDQYskZhqz23x1LhWcohNJjPfiz0eC72gzJlZbSv6UUVe2jlQvW+mLWkOlCF
sPV9niRRfTQl4fwPtcji+pLGWXno9MFR+433a8W5QDIKOAS1bmCyyzBiBp2Exrk+XtRmmHzXDMy9
o9bJG1EF0nnTBWday+DyEQwuzkRvZcLSony6UF9InKM2q/nRNGBWYEImT4rzaHXqRgq3dhRA1hGY
0UKlGiCdwYtwV6RhlST6NF88akNoMTZ9/35OHPV9AZX1B9m8ynaj5jbQTqpG9D6pass83L4JK/6G
PjF0LUBhKEMsmwkmTAeKsBL1Ug6OJnYTyl3WoydSQTEtsaqPSSjMaO+WbnaIey7GhmNdixGlQyUc
BguHZN7iuUIrIc4CKOcurhEO5yjJO78wqWNBMRSPx9gGY76zkqkN7tyh72I4bed+2qFGoe46L502
8o+1DYFLkSAZoCXd7IVT4s0bSy2P1EuCxsW+bTzzoa2maKdVOs0yO4JjEaz2k+LG1YfAqMONZ3Tl
faNtT3GRIrosPy/MR4MTgX3WtAtlROe/vJudd/R2ooes0rRyT4wclQd7ktoYtw+B/HOX3oBggZNP
OeF1qdZV9ChMm1672JUxBDHUF3PWvW94ayFQCFxFmHu9cuLgz22za2cPGjD8P7eat25x40ZDLWJd
4VZFSmocoO0xPruT2uw1hfE3ZAqSYzPSHzSyMduYUlqL1GieceNoEVJyXyLALDXnww7tfOkpQMX7
Tk27uCWzbzTnS+alXbJLeqbpvwtoqaJ3wA3AgKZQAkDQGGhvFgyTF5BWHk0bNKUgbTKu/YBZmCHi
9BVPQtGgf5miGsasVrSb1Go4TEMjdoPaN2coPb37LoFJJihNddca0RbUae06gmSUzJCyokx7/vqX
wJUfJq7FLymUvv45dXb1c0xHZd+2YXwXT6NxcBS7BKjTNdTB53gqHzxBIUQbwnHL76/cBoCOpMrg
MOCoXMJ0I56vxB109ggytTuL2tqRsY15OECaWb3XUxVagaKI6o1LuHIqQe3gkJ5hj69R7ZFdFjDO
T5fJU1qVKexy6vcptZnwWNpuYUGD3iJA6AZjdUhMjbrfxnu3EoZRRaRLQzsZXqRlvm4o1N46WCQv
0aSapyqY613jMnLr5o729mhTKo3QsIZRDgHHxQ00y7Hpoz7lAUKM9zK1CbN63MhqN+DwHvUW6dFd
OyVpDieGYdTn2/d/9RaCCuAaEobRmFq8f0pRmq2iauyw1sf73pys95qWgoFwkYJ/GJWyPjC7UX2w
cpMkeaQ6vrPqkmG6279j7YNLJVQyNmBwgNKuD32mlrVmtfLQmxqqeMUUH8Jq0hGUj5WNJa/EMhRj
KIdI5nRCGv3alIFyTMcgmXohXdKfajtrj3qsaU+3F7TyjF1ZWfiTsG4AVgisCDvT/hFjFviFo7sn
rXGhs9Q697NTBNk9sLTmYCCi8c9t88uLy+A0R5Q/8Jn3Ckd9vUjCuNga3Xm6pE3gPbpOVvtATpJ/
1CmPE14S3St2EFGbG32p5aoRpEKgh94GiYEJgmDRvsnp2jQ6hKUXkKczUH7UK7ydEdfTOc1F1R0m
O64olVb151q4fXPIUupXG/NEy6Mkf4OMHZlRIR9+5bM8bWi9KdWcy+QmPZMhdD3Ng9Yk4DSytHXe
iFIjcKQf6cKzRN+fWvwyW8w8OLYZe3QuIeH61zxP6n3eBvnFnr3haUKJldlDd4sffxktPBulTsu3
ZpvtpV8O3S6pTFBMlxRk3N6r3AlAnBDO59JMm/dQmTrt8a0HimlxiJIBobO9ROrXB6quWrYuqtzL
FDClrnaie4pGtblYndLGh0Zpy88IIBTzxkvw+hxj9nm+laKZRUR4bTbtrNIys8i9hIlu3WtGhwx2
3JveUxd1+iEvJmc/Bc645Y6WPoLvK+FSsrErBR2WMJjSAPbWxx5nqLI7eHqcyPMOuW0ibnP7s64c
VgxR4GeaAGGFZSZqNl0gQhjSL7lDCQW++e5UB5Z+nzOpveESVk0Bb8ApoG/yiierLWsz9obEvVhz
Fz22jaUz0ldX+0EPy43DsmaK94yslv6fy2Tq9a61zMU5jIp6l6qz6kdNzYYTQCbrn6F3tiTZVm4C
a5EdXIlwoEVzbYqMzkMdIPcunRL2H5rZ4frBW34ZgjD62Fajd397w9ZOBrQpgO2pD0scx7W9USuh
xXMa7ZLEqWBWYk7/C/So3/iAa8ceaSHatpSQJIT42gqjTgBFiOourlMiAT7lbQtWxBHWfcX8c3A2
rKA490bsbgEs5M68TEPkwZfshRIx8lxouzbsBC2A2i41LpUutHmH4OH0YIIjumstRQv2QAj1c26r
07sOaW1lH1j5Jux3Gfw9/wR0LBm1g/zoFWilLDg7Xmjrl6GrTYbrTKc8NFmZnZp87CHKsrOKKCGJ
s92sZ3SIbu/v2pd3JFskJU5w48t56gF3UJtmaFycqEXXb6yau77ggsRK1HyeYsXdtSj3biR/a4dK
ela5aAgMlvcF9IxCQSrSLgZM+4eYxtu/sSjr77eX9irW48ui0UVx2JJczAR915urFqUbMWmgX4rC
Sx4K2ixHW7QooClCP9IldwCnKdX7OkQ1PRPTXB7a2Nvinl75wKgXmnxizhiEWtJ3vCi46BZMb3Pu
aZfRMnszPKJ33Zp7OF9ybZ+PxpiKY08HKtT3DAlyRzaqHSunC0lvKru0ry371ZRabPRdb7eqeemG
MHyMc1f7EpbCOUUwfIn9NI/5b8MplIPrdlt15RVXRU1BlufxinIjrlfOe1K2/8PZlzRHrbNt/yJX
eR62HnpIZ4JACGxcAQ6ybMuSbGv89e/V3+oAqZN6vg2bhLhblnRP1+AmmV4oBcfiBIU/lTUbaEkv
yWYzMXRyN2FM3rlK3riLoaCDdw50Cx5b/pGS9URWoYG008VC2azrM799BDWkBHc8yU//vcHeuDxQ
x6CWuXJlr+3z378gFCiIMELElyAZF37Y19jkrV6JSDNAZKHo2QwoKLIHkwYLfZJwbj4vRlTifz9N
kFzBy8VS40X/uc7w3liRHVUxvIyruap3ms5dWYjUv7OV3nif0BjBm4RNKbT5/zxOpTNxuaU0uey0
Ir84GlJr7TO5dWQrTa0G/R4H+42jc+VDQDYIAzV8gT82kC8hKcXjJbloE/rX2UwY5G3+A9WiPAIf
bG79WLF32nFvfUmclxBh/PrgPxFLaawVXHyH5DJvMMBGAzAFYgio1ihTaYfC+D0Y95vPw4gWOwgF
OPofv+8hCNEhe9VQl6VjStuiTy34a+vSQLt0PiKBUef/3rNv3AdoboBhjcehDVxdP8+/rqMJkWCE
q1R+mXsdQwloj0hlvw6DK1UHl+jIklO/VRjXQq9/COzBQGz0PZjmGxczWvZASF3JAVftt+uL/9eH
gH4LF8M+55dSpqUQTcSiQXw2TBVIMVYqw9tsHLWOu70al/EToB8QP2y2mDtVz72d3kt//14UlE1w
TUNxg5bwX4qgtoIxieMyvyxoj88d4Zu6mcZMNyRJpw8ThKs+lNtUPZfJ8v8R/vFsALQxEkJH5G/2
jfJgVWFzXczstW0QSyCUSRSfiiYIudC3ptypbtB+i0i9Aa3+z39viL/vS2x26AchMmFyDeGz39+F
j3ce0aBPL/Ai52ntF2aOmvl8rGWYzO9cVX/fmNeHXeU5AWUFIuL6Yf794scYkTBdskuxUNeV47Ac
JjkUp8RsT0hA+ucKhlQPSzIsR6/0uLxzg735eKwx2p0gLYFh/PvjqaIigx9VesHz3C0wZUEtWdZ/
NEMEeQzXi/tBYRDQmmIWtk43VMDvpFtvrjZ0na+rgJv6z8FSBbG1ovAFwnHG2CcXzh+32PAztfa9
g/7Wk8DHReYD8Amy9z8O+ur5KPOhTC+BHE4wv+h/EJqGh1Tb4X/s6AHhccU8gFaF6RDe7B9XGMKt
XCDBlAFsUm3iEUJVEB87YO7P7CMbFOwtW/gJVy9AZIbk4iFb/Py/b+GrrRGCH1ws/3JTo8k0zhnE
ci6TN8llnTf7MRykqgcJK6z/ftTfmet1WgdMNmYmV6e+68//tYEnNyWK6yq7BASycQ2o8QBfkzxZ
vvz3c/4OC9AKRUcHfXFE9b9iuoe3h0iFLC6ol4dDVNoPkLHWQz31YVLz3r/XyHprt6B3Bp0GXH/o
8PxxMIlALJQKz+tT7Wy9bQmqod0syynXi3hnw/wd1/HlwKO+NgEQhP4cewZSFBJlTnHBiC9/Br/f
rJcKRjTspyttur7GBlLv9drvPH0n+r21rLhgoFl5HYWj1f/76yt3ZbJw6vPLGmLeXZdZUDaCZ1kT
sHmc6ohP3//394hUCfcr5pw4I9fI86/9siYyLjkp8wu0ncR+KudkXut0n8mDXlllOhCe3uuVvbW6
gMZg+yDtBiDpj1eppS4T7YIcGb+Qj1Iv+jQUMn/IhJpPnpJwa+aSLu/1Bd+KobjPkA8nyCr+8tjB
vTlBPRI7qFhToAuAa0TBuk7z7UjF2EbZ7lxnIN/zZFX4P3plIGyjIwJ0I2iOSN0QTH9f5ZjD1IwO
tLwsfaCawc9BR9mAya0MYTkIO8d3ttEbpwUEiBJCDlch4b8SfxWHfItCPA9N3ewMiF15CyEr9s0k
ZfROd/eNHYvdcxVVvK7sX93dwqKITaVDZy4XSQdbPyhJ9iB1+DnS4AcV71GD3nweOo9IzyDPhpHU
70s56rnPix4NyGXXElTuoLr3ORPffei2ezbp94Ddby0leskQc0vAqQFZ7ffn0ULDRztwOSCSy9Ju
dkc0HgHdtIkL3gPo/zVqRHp3VYi85vYgxEEm/PeHjQsT21yR6gLd9+ywMxp8YuUIv9pFusOYrWuT
BsmEW7Zwuo0glUow9s+iL2jKJu8An/4+Lvgo14nfVcwK45c/LoacIsfGHKRCuIIiMOhDw5fFZZEG
iW2fz3nkkuc0lYQfIDOxvP73pfSnNPQ1zQUtCzh6eGoAJZr8EcXitSQxnHqry+zjECTZZdlqU1Tb
6xZSDfxHyvQ5rZjqgp4Hqs54AfPFrNrTuXWpLr8ssEd6KILyvXOMwf91f/2rIQdROiTDKE2uZwsz
qz/rISKFmPgaQMYzioHu4dk0JQ3aY/veDBNhCYjhfTi32rniw5qh0K/31VlMDxWcBCHEZdalzYJK
fYYXc5Z0agAOoKkShboqmXm2tnkE5aweEihZ56HmlTTWpvAwhoKXbcEccf75Ouc5RWIOgsZk/Zi4
BkKusd2bcayg9dOwNJ4j1VjobhFVG8+i0Td607S/H324TF8w7Vr1KwljSQ9LjhzhBAbKOGy1GPOs
fw5UvO5x3bOksFDUmQNHYFxUrqv5R/PrIp9yp02QQ6qWGfMpTVdC7ywMs9VhgGN2+BWtBe4eBOUL
PSciDaqXzAxFeepDhyFivSEERLqupO63Iwe7D35dsScVuxHrrKHrPZKcnPNQpLDc0WUfPWalBGZ1
EkqLZqDE5h4AGGQgEFkMsUJ+mvw/ioZuVnWU+lGc3RqDfVW5cqXHjRjJbl0pdPowEHggXGBDndJj
nG5zCWXtGIJlNcjK7CRFFc7nBZxR+xnQDMuaJZrXvosrl6fQP1zddKIlWr1dAs8QV0MgI8sOwbr1
ZQc3iog1GP8QCVMbEm8fjIpi/xOaS3FyF5gMjtcg8s4wJKsyx9b7wIIcV+sS88hHleeD/5kF60QP
JVxehrtdwWriYKcg3D8UZJn9ccohad3C3v7Kh4oYaAAXQNM0sWcAWH3VrPNsyxeYWHL7D8baNoJI
fY7K8GbOIZr8A54SCxet2Y2jWWfAmE4bLuGnu9VR4uU81+WwkIHVRSITFTcWM7arqDQH6+pzrKAE
CFPrPtj5XTU70bewWtvpXs8JJ8EIcSeIgd36fMF4LeB2N6cYtB/8mp8pF7TBRCgf6F3v92K9owFI
ZPCAzV0yRy2VS+RPFvMsuFavQHQG9yS5Dtybagc/fWiQLFD5BVwwyW4i6BIFB7TLlZy7ag50eizc
GMPnQCRQvoZ0OVQddlNHTprBgOXrAYtr2YpDyupl60V+s1QF6MAeQxJ+hmfAVj1GgiZj3kQKnsP3
uidk+0l6P9EGcijjFnVDztS2NXATB+gnrSR0IfKgD3AxVcZgiRvMJQZoVEd8wLyuVZmPli4bvfXd
EgBTWlsVVMVrAAGnK7gw4nerdiOv+2jaq/pKGGLP0xZY1e1CQCqoQp2LBjdbxfSMnkwZQHG+38XB
Swz34iaJhzy+LzDi9G2vtzS+VVkus7MrC5RS7cwBIDnGrmfyW88wJLhZWF76JzNraYcmcJuK6tH4
ifwUdFWA9YRRTyvks6MMfdjEQZhvRxDoF6CegoLD8Md7H/a4q0pFxGkMZaHOIHeN850Nt9g9bpnb
NgO8Kumri11J5mvGxyL9OfEYbut1OBo91jSpgiugVBdh/7NPWeBeE8HF+gyxVCtuVihBTh8JJZDA
AZmGQJ4MXacUfXcoptWy8mn12K+hCm8GcCL9ZQzyLY7PA3dFL+qNY3jQxmSHKMmBZTnwEtB7Zvm3
IZEB+UGVXjMghDC67IZYjeo4CRHKQ6x0TG7wclfxQ8CJer2DPXEAeF2eTiHOAmSjBvNdkWXyB5C7
ynGuI5VpfSIGajMIM+Ue/UB/PySkhj5m6D4G/YpfSkraT6c1dpAEnNCtIw9ik0rfR4MM9DkUG7PP
2CBF3iTGStXka7qJo84jK09DrMPh5HYRzTfjslr93XEIoPjLuhOMnnI9R+N537mB9a+jQuOSEgEG
QjFZafSqAWDYzmMpF3Wwe9jb10UgoDQlwEiQo815eVUNTch61fY2oty2Z1/xFMrIvUzBvQjJkIbf
QOwU2c0yOOf2w2yhz/UC2SwIOJgSQSE6IOwwdaxEXokN/mRgNHYDKBN70Qg/jrwZe2PECTFQyk+Q
tuDbC5ByoeNdriAE/c06bB8EC7stBYoc4JfEQxxReIRMJSBo90U+oLepJwbVdcx9LeRXoL6a8zML
FQ3OeHaRP3njDP08EJzqc4gK1Z5EEFOAxLOMO1rPaUVv9Z73OyrTrZxfszzIzUVhDnLVGN4nlz1j
AjDNL24WJo9hwIszc2IZoAocQXPaouMkM6dM7dDTzo8KkJ/9I3rMKW+RsXP0JleRiVzUgKmhWqkk
gIKPDn3tpVvGEsCDmmWMl7Bq5RT+UgJZ9J0cYaXeTboMkr0G3JjQloE0HTRLUOabqneLNLRWkAbh
p8GpFcFCAnvb4N3GENFgNM1PBOYrvr6ax1SXagn50E0Qahu+Zjmv3E2S2zU1nU1YYW4AXS+rr2rT
Af1IdBUr6MVuak1O61r0VW23HZygepa5iGUb4pzC7R7WGp9VCLjvrfJpHxy1XygdOsB9aSEgrZlT
/zptRsy/tlWG+IQcne7qEU460j/zcUinsRGomH3jUoir4BZNd7xT2L5V9sHvVeIOsG7BdOl7Atyq
TBvESds/9WmUHOAcI3fAyzY7HBcwC+N7Qt3AL5idgaLagrXRQ9oouq7IDATlT9xKi+12zuYWygSg
VbrYQ2p78X6Wj6MM8KqcgdljA3hNmNWBqLJf8zDRp2JdB43IDQepG6X0hvyMWHWZrOt/SLphCh/A
aFB2bigC0cC+OfuajWVJ74VYyuk4b+W6HNUyIQEPoWIBpjJkjw6gZsIJUYk+Rj8UnrVQDUJQWe7N
2mcFnraG5dHxrY9qoXf9k5YKcthlSei3NenJ85q4ELBGUujoQJmaof5D+uzBzt6MHUAgisf1tIe8
OoKukk4H5Qqpbu3EVnKKAgXkpqQIozdsXsyTTZLePkpZBtXXfpkiWoP1m39M0UAOPgaQ3zQ/JIOf
SMQjnTRI+/pH5zO8TpvoLLqEIVM/J1DYpmZORfq07Tx5hGe0T+tqiSt5gezi1Lorlecc8hDaGqKw
+9iyaM+RCUNMFKkdPDVt44iL+BG3LclOIt5sCh/dZHsSmAJQBAUs0z8rT+XaFBEEedsy7xVpeSqG
p15jQzZREbAnyqX4OZXl3h/jSnH3zbMimX86D2HUxhVTjt08iCi0LRRTYXI0GEwuvyHBVNWHYJLc
PO8xRPmA3CWWnTyEb6AuyoKR3SJPEuhkbxOSmRXBXCJf72XxAeGNhjcGw8m0rUqXqhoKyGV4oNiu
ntUJGYtfPbBbKM4qlIdHAuyKOMoR2XJjHO8nYAJ0qh7jFSPEWxUJY17SAGOrWnBllg6OHaQ6TRxD
AyRRnpDjqHKSZK1kcY7tkyW26IAzL+A15uBpVEW4Bm+1ViE9RikJcor0rsp5raBb+nGeZvvPGC5M
txk+yacpCaq9QwhL4zovtXYPvndRhSoqRZoAo3qISdHWQ55ANNks5dRODrpHNxgvs6EdZQSr7qAk
hThxMMSrrwifLOtGRKngiGGa9X3tw3ANWsNB6cKsumTLcUrKrb8f1ikhX6ZiLZbOiHBLjqNJQ964
IcvWA3RnqLnb3KowURLLxl/RNVFzFxQTQhxJcJ19laPn8fmKAaRgGBhbnUhiEv4lSXV+hOH1CugP
S5xiNZvsNHSVyal5RGVRmDbZp3IEVFNG/hwLUD9RLUJleuovIS9HgmOdjMUNbhBAXetsLde8GSep
DmR0lW5zUzGBFY13zL5jy/oWFkSmaECWG+TRg2q112lJJvaFg32gDyxMhG8LZZVrp5L3MAiCU094
tjDby7t4XiF5OooJhMJkyoj75M1ahDACnLlrFg7x9BBHCCkWOaGucnb/5NFFBZACCO3KANq7RTtT
dTDmZKaXrLdFJB/LHkB4ZJt5OozpOV5seM9Tir1qw5lXbZKjWkON1YMZ1qSprbJbCxBgXtNJ+qFR
/aoJrp9p0fU1+zF3FAyG/n4FQoD8WCPJl6tKJTCuSg3F/rAEFfGNTfYKtLKKkE9TkQPEh69UBO0E
zNdrCZQ8Dt8aJC8uTag9R7KfMa2JB5OcI6L29UbECYFvXemmpabhVj1BJTL7DKt09y1DMhvWVmoI
cS7KiRLMksjNHY5xsjYTvkz5Cp+9cGwChaELSKWzh/66mJJz4uf0A0PBhU7JFlXy7JYAtmoyWpK8
hvaHK1ux8m2vqQ0g0dqXlWVtYJ0tGy64flBTBJxQNFhAG+axj/fLxFOHCwEsr3pEg3JsXZSsQ82v
ZsgnSyeSNAMX6QtaHhU9cFruSUOYWGQjoY4jutELgLiScihSGP1Ow1IvJcsdLBAZ4pxnoLpu2xLm
dRrv5a9Kb+TrMkCCvS7SIf8VrhX5jnX1rDEj1KSSahURftS7uyy4QhPCOdMFko5qDDpRpWSuY0Gy
F3BAsl+D1Uw3A5xNXJNXmn2b4Hw/NILiHmiBGucof8S49Gc/hgp+uRwQ4jiZaQbIJ1oq7Z5SpPtF
RdKoTiCX8D2zgZH1hCmzrSVEKj7lK6qTmsY2Hzs7zUUAiFwxT40BARS0WaMm0QbBvgW4TAv1YTFs
rZoebYzbQEMwsNZMRVsnU0egJo8sM6iTzV3F0VPXq4bHK6M182qJGorqZGgMX6uihibl8IA97tY6
h3ijP0Iijzzk03DFnPeZ1Qfw42H1jcRgv4VDGAi0NlX+BVxeFH6mlx7tAWkhCk6g9PFJxSPnjSnS
6QfqMw6ib7C69WSvh+9Ww5UkaiJJKSzkdAUycOW26LFM/ASFg7DSj0GaTqqlzsGUfgFe6tZAUOYO
vIkZ1SpuSAg9kk38ircxD7selloC6kgBP+4Ml3QLuNS4NQX8EhAtLRRp65mgLq4DW2F06qsFOrRb
vsa/Agpr6ibaoITSYJfNa6Ohi/sxxSeLOoC9yNDtobO+HahLVDuha1HUE1Xsk1hia+rSCoSHYUNG
35KcRj9YElrdKh5FYzui84jPQsYcsRlIqkeVWDiMLXkwvPJ4XyYwc6cwqFHRAu6eqdm0SCl3cvCo
Tu6AtUIbFJLAGSo6C8pDB/2pXOPOmMAZKYs9/2I4quy9BGsKhW++P2NQvmR1kvkkxvXsEwu5uxAA
SzMCG9jbDWpj1bbjBY9biQyn9AOKgigZVY81vqZwMVwXhpbv+c8iuLJMWexoE0+FhKuJw7kJo+dp
2MpraZt9F3SMvtmpNG21grnVhP0y3iuNbgtuk778JIlb6WFNckTcAZAfWUsAb9AE4T55gcBrNINL
kQnU5WgenHDMlgTkaBmxejObTeoxkWnRLrF3BH/bsA76SgJE/QRiczWQS4NpI0/4jNVBnKg3G0U9
WGwsxf25uBxJaAGXjiuiPjd1LycNKimJtKwLMcYEGoCcsTZayvA+p9seIjqHENQEZrqKG5KP1c80
4VTWAy6+FxoPGa3zvtiXulg1/4AEaIfEdwJH1Nrl8HGuY6QD5gPQiz0QAg4fS+LkyibZkxnKq7sL
kPUIIU1T0NmmD3kPSC9WJIoPIOijxRWxMOvbjC70O1KGGNQbqYKfhm9T1tl5zZ8WRGXWcDUIFNhh
OfwKx53vHfpP7huLueItUyjb6n0ANa3xUKDcnoBcJuwB4cVu9zxM5E2hc/pEx7VUNR+i8U4hSi8H
XwLnezPvEh9yUUXEMV5QvejIwnpYk5p9bEYr5gzZfYLRY4pE/jShm1g0EKn3Uw1Od97X2FueNwwd
ieEAPNvMDykaT+6ABiKqFg6z2hrepx6Bnet+QMgMpr0hGWi4HbKLdbzMaDTTLsRIpfoUat+jsZmb
GZUipKudCWjZSWuwsonY2dTFKhw/5DRIw3OME2MacFsX9WMOQkCj+bym6jaS6PGfewUSwqmnHsaq
FZIB0cImeH0SiR/Rd4HQElAWSyzRFkaZvDfSbQWKdBGndw7j9Ki2C2QaALaGE8WR2A3+GU6rAb+y
Fyk5IxmxYVOywNs6TCBy0WBiimFTtMBw6iQsRN4aqJyCqLMPKX46K6MFHJqMY3dB4Je91UgeYE8E
W7DwFI5AAdJV5NMR8vHjiDkIQEfNlYlYNSjJNa0xYR+2I5NqQf1VrSZ7KbKx0IdiQ0OomXc1shr9
0H3/IajNMFEIUHw2IykL1i5lBhnM2pcLLbEBQh5d+8H/L2tS/pNHUTN9KH1snmNkeqIRIsejlh3W
IXfDiPb6cSEqeNrR4o1rubKVYgSlecEb7YMIbCze57/SWCDALRBwYbWkFWrgBe7gOPfA9kBhFWWR
bXy8xWdR7VIeF+AunglAl6zRBIxsGWfcH/pMrc/rVE1ghWKnje2Mgo9BPgQTnQ6RHj3DhG9D0aUF
Kx4YPHJwgAezh4cpn3Hb4boXXVHRYGowW3AfYxmULyEJyvGmJF5Fj7GUDPlNzAfSgVu8rTWiikzu
rm1bCdNE5/25ACLrIwVpY2vNNgAzOjEcykPkNSTacaSVaaoBxe8ZLJT+UYY7kZ0SWfQRMbcibc/C
5WUzKpO1vyqvXChcU9MO7VXUPpVJko8z2qW0FnBV/j4VcBmB5w8uAdCflUA/ghL8kIghThqVp/IM
j0qvGpIy9QvvPvhHKbC36wn5wC9IVqK6Wfjo5zpcU4thhCT0Kv2EIcKhGmcydjtkEkk3LoaXzVxs
8w+eeLF1AqIliL/e6Xu+Z8n39Fr51JtH/XBENcAIJsUzv1mgUBu3rhzivjVCq6+U8fw1x0DwVx9R
/kqqAKJ+fR+sUR36NLYdgguyqnFj6IZtDJoqtxNcqjrYKm68ndAQwHdGWVeLbHIPs95W1uyjyz7g
3RYOhzldnlNZ8AmiJQOE9SAfkj0zVDtRUwqvUqSveaEafDbGDwRZNhqHW4nw1UNnY6l56gfbKdzQ
d9dT+RkaVv3alKCbsa7HLMMfcnR6nqQtrkIHmfm8lpbalk7My5OLrXoCkGUZ2nTd/aPcEOG6cuHK
Xyi6wq5DnYXXRaHBUDVMB5gFxfAUJFh2nY5NDjGDtdl7mZhGoEeydCv8j/a6UoCS1ZmdB9RqEHXG
Og9LThu/p/6eqSveiyH3tXipYyXRK9ho0RarLNtx1tDNyaGheEAzISaHNNzsjwgxPe+IY+SsofQ1
tYvFdASTuQ2yNqYf0P4YUz4cVLpgBRdIz/KaSzo8KZ6jqY69u7zwyFrkSiY3U8Og0yjqXfHl0Usq
ZQsd9PEzZu0hbTDm9v/0GpVRS+Z5zRox0fLJcimLo/Sy/1bxYL4xwbqrW4KS6UyzYcuR3kfm85iZ
PW5GQCssZkv74loQi+BYvtNhPE9eFtWh7CFq3WQYHQUo7fbhBs0Ws9cZZrc3MgVIvI5Xv5pGh9tw
AQxpWps5j3vRTgg0NyiHJfQCijXZW7bBJ6dZHRAnjVzFcG27VTwEiQCNTfRQNccsdyJXYxXpyecN
WkuyyzB4Qj6GTGxsJxLsT8inua51Ag/Q2gxTrGuVKP8r6UtwhKeY+zt8cT/cZVkwmBvqNGr9mGXk
tYSUUlCvGl3o5mplfAeT7xF3N2zGvwpXooVeUguzuFHO6sWvLuhrx0rZNwrNCXcgYM89hxYkzxBj
ua/9kAefUxL2r/Ba2ErkPROa1c6jSDTov041KMI8vFkTwmHdGQ3ZJUFOqpskdctnv5L+l8UN7GpU
0dNDCiJpUqPxz1VtR4AgGxJGwdfRBtCFnyqUgA1w1H7sAjjKYcCXcBvXrIdkdMNUcEXoTTH6T5Oo
IFOkc2zE1mjQCLt09xSpnhNZXudKQGCHV6SgLTjkamvLpMQ0UXqwCfDY1WA0EmQLq8F5kro1a4Za
IFwHl9xkSgZRo9WGFpFI9fJYwHkMlFu7ww8NSmDs52irBaCkntmXQgtDDi6rAt2iYaT7c0DWJb4P
gB6dDyRHtxfhmha3IiImRg+H0ZdIQYYQiW/MGdoFqBPhSSGdPkTpHIHblYeIlEJHOBuFdBJ5p7P0
SyKw/Q7FMOyy5n4Z/ill6SHAHu0Uf5YUQ9oGmJfi/7PYlCeKiqY8qGxAC81GNDlW6TAPx2DGdOG4
ikXo+x100qKOF4MuIAYfGnXyiky2A3VIlg2y2ZGifsMdfQDwqzenPtqVRB4SR59GWwz+iOY1EtmN
DWZqC8jP2AcKRjBOzszQt71u9I+gOq1Q+5/NGiFIwIV9xoGHVR5agZU3piZ5bsSR7lvcsSGV+4EL
BSN2p0ox1eggVOEpT+fsC+5UbE4Ya0zYfbMhrk5ylQUI8EhKwEtf3UVM644WpQl2VwdoWdF6x5gP
jXoy2hFCgHtZNSbMqWzicUD+WKFYnut+qaCbx9Ga/hLjtPatXWO4dXCrYH+GrYd/JYmmGzZu1ZPn
AY4zMG9oP+rFXxlcqR1fHWY4yGoW4Ba6gbg4Oo3R6jyyuqx/TVgFXdnEzsq3YREMNwUEdL7swwAY
M3QtUCcAXlLN3ZibXSCtB+YCQDeYWWFsoGnQYLSQPYOdO+oG+gWTb5WK05dFEgt9GpmUd9BYROIe
Rma9xQCDkyOmhhG7KYusn+4C5jbyCTQzGZyANkHIj3yqMfkXkftaUSUxFGPQXLhAIH3cv2BHbHG9
Zvs834/IHNCc72MzNkuZa0z8EpaMHR1Egeu+oLo8ENNjyhVkycdq7Ye4s3YJ8NtTTkOoOxOOBB2q
HcXdFWEHUWQ0YNgzjuHAprqvTOzu5iUa2ZNBzH/uSczcExQAseRQtSpZhxEv/56uycYO+FiwNYWt
Q588bDsofV8nG+3yrgeuWx1NPGxdqZHdn/jCEBKFh9BJna5p/s3yZIcSNFpc44lDND05hUYs4VMK
/IJvnWPp1m1lvuJShuqLwzW4+w8hZczBZFFjcASd+nXIjgsaV1EtF0x0bp1A56FOkbLusKuy+HdC
69ujKIdyU3aOMVIvXuYCiBRQliptH4Xd8UKtLOMdDdMx40/jNgSs8TqR4wV2cVVyEHCpqB69znVw
2HOuRQchRMYvQwn7vzqJMUM9ZX4JNWbNCd0bvqSG3w50Bu31ukjmslQ+yz8ZqM3b+wg7jCCXwTQv
e/LZBsORDtjHVY5dSlEYI5mEN9XdZIX7sTiGuKURdk5rGffPBn0ncI+0xTAsmVVZ1FKtq277iazf
lcbcr8NwbPrmgRAaOnjQzVWrc7eAcLwP873OcsfOJFCqQTtINzIcPqCgXnGnTQ+IN899XvZNla/r
99mo9YwbLXuB3XGKihK+pd88SHfBfWRSFLsbKAA4MeUr7G3Fc2GyLxNkOqAeNovPRJe0xhaRdcIU
Lq42nfhypCuZn6PdpvkhFPOOVsFgvxVojP4fR+e1HLeuRNEvQhUDmF45HE5Qli3J8gtL9pGZwQQw
ff1dc99O1Snb0gwJdPdee3fEXdVk5r/GtetH32KzPPhG55tYDsMuriYqw+4AmFPMcTWOuYr17EXf
u9FoFdjJy3M+eBFbIFcGV1mWB38HV+Yy5faP5GsXbL2TFlRra9JWeU16olX7sTeXvnNmn9p+QjV3
75h3MdeTXfvqwKKmzDdCFYuymP9Kh4DyCTaC80ZW+jiGfTWni+r0mrpl5OxPVUvqT+GREXJE8ldH
yytIVcM/5iUhXQlKTlB5X5UqGAOE5na85PmW/UHH7r/CanuCNI9UUgcyYuQ9RorL08FfF09CgZhh
lA6OY64Zjk7sajfJvuj5xE5oOR58bbWatbrcUXHBnlkr4dGJupjTdWwoJGkt9LrPpNSEkmZhaXvz
MmfLdJlKLL40TVH9mwKhfQR1tWjB/NE7jzyTLt2YcYEz+7wO06Ypi38EbvnLoaCb+3RJQ7Jpz8Lt
b5djVzgsWV9+BwVfiufthX7BcBrE8HN1gfpm1GPlrUGTsn1sdH8NW6i+l36tGTZbmsl0oIvtg/Db
nPZgvw2APNsS93UbjdGvDQTIfaxcNf8q9tEoJo0s5zhnjWkqyJwxWjhWwFfi3RNLkLSD4O0PtYNg
OIITn9xsD7J0sIJyfBhEs/gM3Avvuwg76z+Y2HyKGbFb1utGVYR/xy2X6sfWWHgn23AOv1khyZuT
rVV9VGqdipO3BEivI0XYPUxVfQWysgk8ycE5JN+VQMhYp6P26q5/5RGkAezbtbZTS1vTcih91qYc
F4rfIcGV1Olv3RdmBsZxuGwE5799tjEyMdIcGLIlLnLJfL+N62Dzzw0R/DgXdH4qq5D19nQtuqBG
V96UFraXLwcIIRWpQwMDUidZYLMWoYlWSvhx9/mp/IzurwngzlITbZJem56jv7mqpynZi7oXB7uy
+w+/gaKJl1IaAkaGvQrj2eQZdEPkMh11SbqIKG4kl0EoimCKR2B/aLDFr8trPtrRGq99730LPavp
cRMzxZ3cCXqERWF3Uk2y6F9XGN0dJjmumo1tOfwMS14IWduUbkScbVVvrs2+b0566wwYflk8Rf7C
xD3m1pXZUW/cXnG0Bizry/t9OCI7gH5EuopgjqQpKRwFg5TbXiqQlwq8iEZ6G5AyepbGjle/K3b/
HGD604n2xny7NHkti2PJL+Ol8yrDGdXHU0Xsq8p7KNaqeemLdfygoclouIWlXvPM9i7cNdpKot0M
dKK7uo3qTSMuY7vnbYzVuquOWTmq1w0d90+1btGj7N1+oY4Zy3+akpKBMxJsd8gNij6D7n12zsHm
UnvBtz1V1jZ/W6Ks53iFnnPjdojau6qr9GVg0EgEC2LXrTK1WWzdNs43TXsLeeg67c8uaOsqGQcb
7Y2NMo0d135uBQc71OtnU7Trhft+v2MpqoW4KYu8STidXvLd4r+QThY81cIOkyZsNpKUl4IPPsgs
eDbf7hYvRv7YoqMO5Xh1qmZ5lwS9e4cuyzrCsZatQQhjWeSV0NBGEqotjIercaienXyp57uZFZP/
SgVHGWPLJ17W8VvXZSG0Pb5vTuenEzYfcAL2DYWpoqK+JV2VFa2JGFj7s8911sR6jyjGnbXs37yw
ar85DyFA6rwpnq3QKo63q35PQuOG2XcIE5iGYYbSWtleAy4yZON7RgwGaiyFcXjyosxrkrpVnAXc
5OQMOgUEES9NI7nQ1o07YpXjYti8gD0WGiNf0hlo/z7aV+4XptXNdCCweC+PMB7oxqKbdfNaV7b6
lC0TisMi7da91Fajm/ugy1tULcf0/ZaUhVMgogFYHtF+dHOa+D1hTrXntTHTJqUQ8HmMj95YlH3S
+INEX3ArmoZ1J8j6NNBGqEcdGWu5ZAyLUElZODsMW/U6raFVH3WRV82PJqsxNFX8uNQOLb9iL6hH
uJHwY511memaL4LAyivrZDp98PZaMl8UYAr3U06rlHD/5fZpJzSObttbBMxCqxzmfb5orHMNdU/v
vxFZc9AOeTmxrhplkibQ+r+1rvOMHzpkiSpjfnhdQ/Pzxw+6wknQiL3iAEroWofGyoIvz1tJY1hR
rpM1H3Dbd3VUpAHL2+8buYx/+VTFt9VvfX8caEKts6uCAOkMhhJ1KsspQllXNRoQw6qb/sBY07FD
kDsPXbDvPydep+5QZmK+26jF16OtKusP0eTL/UbgVnFahBW+LrhNZOw0jRnPvtmpZr1W186BF6Vq
cO2SNXhw25lkLA1GyiRryDoKhY6cJhqELHjfvY2xjXZmNzrLPuuz56mReXnZIDr8QyDnpSW2KnAN
KxdLz0lL0VtcAIYNrMmwE42LbN5E1mnzfTS+0W6mx528oOFQ29nU8YSC53txZgULcsEYRSQ1Zuua
nRdnBHnSFUu7vT6kIKmrsHIvNEF42Qxvu3fgrFwETnbGf+neVO4j0Z8QIrbTl3ZiTTvDVYaxJohz
b7V6anG1Fh9FWYbi904DlZ86hmLNgSe0m23W1fVquXBBenMCpMo8b4U9ChIW9YJkS8KpgtQEzDwP
y+L5y3kh8Kc9+LWzc2WDyeU80z3XSee31lcE1fpdedpp+BGyyTvZNCHB7U9yN1cbr+MPtNTKHEaR
hfzJIeekhrSxXsvcXyCU8UBVsRRoK2swsUsrAy57IPk2L1J3UetHXeuxPCxl5buppDdDpmGPszkZ
M64cAVFQ25dJcF+f6pLQ3Hv2/vUipf8K2MaLnBWcqLGYYlYM8awzJhYhkmGZxztXG/YyqIxzIAxr
Pl4hhv/mxvfNKSx1JqlAynrnwBFyvPdXvrxDO5Tzi27BOZkLeaMbR+ONsxfIuir1sr3Kn/YG4T/x
jStN6nNHBP+coA/e8cRma7qiYQbXKgqnPy7vNfOP1mEi1/vst4otBrYE5bU5uMo+qvZA8TQ+2L1V
3VX2JNNazMtD1Bc26QJcCY8dywjeYCQn/7g3eBqgAsPJfTCwDwt9s+u+9IHc88M4ED96ZXGt/OmN
Q/TUymGrE7T+lj2Xs6d+4AJ027sc/mNmtlxY6GNhJs4mGhir+GvnWMcAyZGeRlbvm8n1/tZWnV+f
d37jRzyhNUluPkTMSdROz/azHdZlmLFI3ECRauDaxqrLpe7nfgLmueSxXLSk1t09GuPAnfCbC0k2
B2iibFGSokwzRZP7dhiqLP9n2G22nQJMR1tSRfv4FywWGLhgtq2RNuSeLpixj3ZZZFcSbXV/nN21
fNsmn2ftpma+bltO346oeuPH80JbBz2X5ecqGPvGPvcwpGv2u2mn4B6hen2BRdn+wxQVYDRgzM2E
BsqV+JKibrv7uZSAL2qZ5dGUXvVuepsxzMJNmFhQt1vco+y8AsqYv+sMOkljUAXPrn9bLq4KMspu
M/3+zuRreJ2KLvrJ4rTmkeUuzfcUGbqpieyUazXU3nPpzPNTN9rml9W7EUVHNC9PAz8cg/7eaz6q
gaJ+155ZY92P8rvdeVPhtgh7q3OvvWuH3aLuwoeXyMhaH4bWQkrkLmm9gE284976+1/bMHjv5xud
r732lw7pfraqoa5pkLyc3LcOQyjX421wfCyNP6T1qvrTbgfqu18b96Izz79MxlJvkz3Zd7mcBDKq
pCXyVF8kUYfU503OAwSlOdJHLy+wp/8VCqyG4PIoVhXRRKKxqSyIZoJkabP93BTRFwY8Mj6qm/7U
Dycr6PUTIJz/dnuhT7WDpCdWfuxll+VZubk+hSq8z3sG4I7cZEwaLwKzNzSfkLzRI9pvGkXNi2pC
B3mTu/bQRTKt5m26ywl7UJb5DaHw3ZoFFEFtdx2MYsz/ZVWr66/3Uz91P7OR5MxD2UPiLG9lL2iv
iPs0Bx32c5eAyvlvYQ3ecPSCyT0oes0Hr/ADIPFej//5/u74aW03wcM+NcNlmfwpZ/Q7DqDwYQc8
Us6PGNd5upkZgHuHykzp3s2dORZVvZFm09vBwQ9r75d2dvGy4wB9H0NcIUWXj0+dUPl/C8A4pRUx
Dl9+K60PQ0PxW4xC/lSitZ9Qs7tna2ra65CLZUqsonbTnLvi3u7m9hgxiL5D1adKNpvT/uvgLAFt
urWIQ9n7RwM5hP7uRI+b9m6k0ayPzFmb33btbFvcRHZ1bdCLTyGQNIIZgenvvtrCL82tf3WQS/9F
LcRR8GijkwzA/IaZNXXOkEJKrA/EVqq33NZU8eEw3DEqw7fe5nv/w8m09eVhPTlSBiDezgPzumh3
PsUoYUX32jmaaZRvIe/KuV7mEjmDlFdK8h859/azHbj8VWIMnD9ldHNdrF4O8OdtV87cBvXQUROs
e1TaKeJa8A7G1d5TIrP2mLMreLZr2XxwOQdId5lztQSpn0AQW9axVq60TusSNneWAs0GHBIKecVu
1z+uFMXL6mPMacpKPAaqXl/3anTW2J0GJ517p/wt5sz9LJeRjYoKhepCsSZmvCMy+0F4QPu5kucD
NWzL8nssMpe/P89KRiPD7PxmIKBfcST10CqbzzO3dg1/T4VA/gwCzh4Aauw8utitFMwiIxxMHCOk
1mxhjm9gXnjf8g6DTK/a8rh0g/sATdnfafjIOweAI9aB2p9WgsOKA3yeLRJvUZCQYcFR19BHHhkV
ds9RX28o+kwQ37J8Kl9qRG/YUkusjJvzLv9ttkwZDFcgRHoX3X+FmfJk8gkLiX3tRTQNXsliCbsq
tgFkUBIgTBn5uGO50Ix55/17sJmbIK7AIboy3N9YZ9KZxB6ccS4T/+bHugKHTvOXta+o4bHZnWI4
U47Y8sXVVulc6cOYEe2REOa7a4fFipmuWe9uMUw+xDhA32c2w8Gf6yFf2r9j0avqifPLde/rZmst
Wr0wG490LLt3CI2ofwJBeg1YSq1YhAlhwsrqYWr6nTZK+TYhRHs/5sVh3VXtdfxaS+1ccXrU24Uu
Q4PwFVlTYvdZu3DhTpAdND19pmjD13HYGv0m/ALS7oB2X+5pGQxZ8KzZFu885C1c9NHz8vCCHWb/
j1jrsj0UW2uKc0EX0D2rlnIhhQhaVystRrsN98dO+EPQpxMdRpWfpoApXRmHw9zP+PCifit/DANI
7syNp/fwUyE6+DRHCPDYGtx+27AqeMDK08kdITlKrHP7Ti24oTccoWND0AW9ZwNWYQE+Yd03HeQi
C+OQYehoO6typh6wG0FpOKzgdWueuItf2I8KdSk8O+2kMz5JBJzhLwebwwB12Qd71hcnY9PGRzvt
sziBn5XaxOEMwOtStGeGbVdWOIXbxAYx+mQrDcJyyX8aEXAZh4asyUdQmNEwx5hcq2anJ76BN99u
jLrM2OsChBBq7asEE4hoY9dlOcjcyUgsb4AxjyWkX31fyEBnCb93OVkoZ064/uK7KGDv/WX9Mrhs
rZ/byOn4ewqsdqUnYMc4vU4+5a31SYC1Q9zMTrVav/hG2+Njj4rrXPBPd86J2IwRPF6OCDI8A3WP
G2pt2vLR79HxACEnyz1K5Jrg1HSZ0v98X9UT6gzY8Q+sDJn66Fxjoz0vjsNUxF0HatS57O3ycW2x
vjIsZzWMcyhxH2WnffVXlDUaM64L1xKaYreFOE3ykIyjOwtaI9sxeYRumQrHLd1fhS4D8YDKufH1
jpOYtscMWSv8iZ0FV4Glio6Q272LqucGXjiAfVRudsZCGWQxefDbfmk3XHlPU1ROGQp/4NJT7IJ/
tIj5tML8LNjnu0I9WZPWTjK7PSgy48bOq57YwsEpvIcWHMVtHy2DHzaPjeOTKGbmH3EuhjqPSMFn
vbN34jeMgrNtBTV8Mn5k01wwsBsk42BEP4/9pctz4pxom71fVhMa+0tWfoY1ZNE4VY74ifsMnRML
1C0wKBsjc+pyKp9jz4/o2EmjJ6lP7sZuTPfCgR5SWptyZECknN51f/eW4BkJplo4gtXZAQ13LHBs
DTOJWRlFK+4ab73PZsa1Mf5W0SUZ32dgQP5uE5CDK1QPhMEcPrPfK6tzh2cPTKh6yuwQMXxgMjH+
M4HnqSvFZjDiUSoAtoGCZJVfbR3Z8wmFQosvSJNs/DcOnTddlMOU9gjaW2Q8tPk2nExglvaefAUR
MWKvov6sh1XNd0JlWZbYARToIVqkK3/jNZXVkeT7ZXmugJhEOjEGxMmqMF/HWxAyF8ODjGxdKDpx
RoD5sB9F7vQ+T6lD1k5i1cXiJHbV8PCnIWPu/INCUQ8K0VusrnX1oqE0S8qd4qAajGVQijsW1M4h
xwArHFCza7LVuTN8BdVOpbMuDQ2dMuOdlHPUo7ROupLJEEixaUYkerN/iBXNAWmJTvyHv+MOgbi1
3fmBB1YXZ+4Df3lb1pZNa9gZ+P83TRiYYB1xe90tsEHzjUXeqgMvu1L/MAHqKs072/U45vCyduTR
sXz6tA0Evyd51veBd8480mt/dEP3f01hLforgqt0d5wQFmP/Y8goeHjSQVVVv3u7ynlX7UxZWKED
yxlXST7jugvrRBbLvCGOYi5qx1PDR7L1775mSP9p4VhxNiazvPfPXehNjf/mZC6u5rhgn4Kf2KUJ
S9qofGjCq+pz9W/mKIkOopmrKPVyPWNbhsi39lO2uvVyTzA5BtidNmp+DraOy7skjeYlWGabLsit
2/WwNIT58GZMrjP96chbt/EoeigLflp27P54MlE31u2BMaio7gOvFvIz2Dt2eLKcyKhU9R47GOKe
D7GwMKljvLsMvoyy+zbwbQYRDavw5FXguG6OLgcmJy0wY3S3MfXvLvAKBtV6cFT3MDh9XV8DrlgU
nAWFo4thB5aIh2lf7NRXjGPPjbuyIRFXjDvmH66o8+7MYDISznm2t96138aZA/dvEbhd8aFq8rtc
INRq9XWM2LhPIEzsnFLxPNU+SFClAYNWmznG0ZsZKjj0jsukr5MbMZ06Lmxh6u+VtrHZkIxUB9Nh
Ihm1fFEh6rSKm3DtII3RAZt4E2MZfY1EBU45E3lRlAWRgSRlp3Ks5OIcien33fkp9IzaL/iqe/UH
VwQqB7+FK176nlHnvR1CUBdJL3KatHZZTfaKXVuzZmBhVJHFOIShmjuHndZ3DW7uGp1oz70ci2gm
1tNI2fqft/uDvkqdEUEhZt8gkwRD1P/YrSIafxUClkByrtVRf0UF0oI5JKpYN+L5kBnNTc3nVCRF
uKBxUusM/mHNw7o+0aH3PtCT1zZ/G+LDimefqIv2H6jkUPxzl9suznjShJKDtUOwbZRopTVg1xo8
nJs4B91EOHnrMYMt5/wdY0NTXQxsavfkAyEUL42N2yrdKxmoy7JVmhpoJ/epubgltdQaB3gJMXaG
u2ehG8PXfc1KcykRsKepeeZl6ts5bXotKhzjOtrmU+FZdt4l1YxAcMa8iRKf3bat3Vmm9tVxaEf7
e1NNU7/A5nvTDJjKu3dtgbiulcN0lPocE/CvzkRh9hc03SwibgwYdTKAggVh4md90P+x1jrbt/OW
54F59xQpFiouHOKc4pysEpJdEHKY3odzXnsE+HohTdbqrH6QDG0+z2mP3jp8tiMTdjyRlr1+wFnM
CocF94/904Wr4WYSsuzGREmYs8fe2UKkrs228pNFJBgIjOwXwQDJrrOU25+DdWZijkQVDgJdcdZI
nmnjVDdaDF3URUW3VudiO+tYnTIKJnPuAmr8ihKwqsXnznwDnBV3TfQhTUdsw4GZZKbX2ASyav6j
rs+hdQmdpVXxEGGz+83VwUA2BxPWV3Qf4x4qgG0qLoRT9ZxDXW3vOeAXSRWC6zrpQuHLv9wvA2cj
zjICVrOSKfZcEANQxu7gZUNaRqUzPGK2FOUx1Fsv/8sCK5ing7RauaQVmV0VNQnQ8soPmPvjFxMr
lv1K8q6qgy0kY6AYvx0O3M1rHODuvBSkCJgQGUNYsyZOblJzz/LoTE3erVzO+zcRzCukvWfKqk31
qIPin844zsBE87VZfmK6DrdT7hBFAKGu15yYcQpE++Ycw84IIUhL4ti9q/5su8oWK+mbmVrCjDMv
iM89EPwk7X6p7iFs8HJX8w0KGANTtueyMxbgCRs2yGjQU+1uP6VmX91Nn/D7O8zE5DuIoNqqlSIS
99ZvEkXG8TR4uM/OOlqbTvMk92L9QbAEsl3abxPTmM2bsRadFFVPkbAN1bG3VCxgxac6zOly+aoX
79R6xgehhF5yXNxk05pBxXdbjr1uyZzGu+dz37dHsxZun0o9z9EfnKicWIkVas1GlLx0tp89W2s/
QcDkZy/tlVushygq7yvjMQE8wpaSx+A5xi7ubEcJbF8859UINKIZPCXsGmr2e12MzvRB+TkNH86C
CZtdv1xVy31jCWyfFGLBmGwGy3hz4XlXU5hsVFV4aeeAC1TQQs06/GnVGCzC0yBqk4OMZtXOQqlG
kRQe9tE6pUM9bfqH47Z6WSBKl0JJFIceZPOCycs403nC7Vdpwop20z3ZAW+2YrY/7TzC/Uj0wg/A
e1E87/TM2+8aLEV8eeTLrX/qnEWLl46DtdzBSy07+uJj7bbTNvpAUFgm1ypPrLbXK4zdENJHW6w9
2P+SWoa/iWJtlg5vahABhqOAFaVwY09run6ew2EWQ0zyhRQRkiNoNrc3F64/3O8EF0/jkRlj0Cmg
hmn23UR6K3L1WVKKV29sVOjAyUEcvPW/aM/H7S9zAEv/Ra3znVeDbzX4V5h6cb6tdZjmOkYJlY3z
0IBPL9Mxs9SsToNVTrzf0xLNQcgllS/aS+y1I0fiEEB6YmlpLF02p4YhP2EMDk72cydmFk0FfbM5
H10+2/MdwaaDfq1VH3qP4yAy9Tqiq1a/hg6eKy2WPeofLSQ4P3aFrNi8Q2tffnlM/LOLBzPNPcIt
aiczy6/Lg1VIVira6D7ybWfo779aGzUrmSeuuv0NCNv367yF7njjJjd2bI1cIaicnTvL9i7Lrb35
8LzGi14xsuHap0+uHZXYPSfyOcoq3z4PjLXkMeg4ge40z8VwIvLJBe/pLaKDw4KtFMm24jS/kt9h
LbdogZ0exCvNvHIobYN0n4Fxdnn2bYKeyjOhN8bo0xhGwDJo3cuOfcfbgvI684D5foJzIGgvaFGD
s5M+LRnnmHwvxbFFsfE0dy4I2ZCws6OA+eq8UIx/SIlpG3NYcqRhqvpBUIr2i61WkeyIV/9v1VZM
yEC+Fe7LmO2P7FaKQTRd8b24lCM9OyH9bD3BTi7lozfgt2E99e4Wad5MuXfW8uZWJnyC3uI6rTvO
LtzpnbkxqT726we+NWujK7bbHg5gyQfngv9ayVTtotUUH+2O9b/DthY+UIMp+3nGKreNR0z4FiYB
TlbzoKvBV2kxrMbrwUciy/+iVC9IE8P7S0s2tb46oGuz8JIe1BjxSQPhrTzREEvrQUp49imBt8zJ
7C5xb8zVfbQWpaI5V7V2PwUDKvky1BxYl2JF17hTAMA4A7mzZvJJattOJuWHBQPEKlfV1SCPViQV
7RxmLE8bGGwTEjMU6c4fjF7mwt/G00TQ1fRzhBq5nW+dG/jv7Ub7/k1cQti/GV81OLgyZw3w3Cl0
03dcNBb5JT4A7fvcRe6YDqWKuk84gY3umeLeKv8uvTX3L9COgkIOXyKvMciFM7+IjfxixDO72BMY
y6Z9CVtz41bswab8H0ODTXL2m0UEcdQN2eDfF10DUT/msBzprqvZnDbCXcqjJOrCI5lhBLq4r/OA
wV0k17X90UnZR099vSM5Ltrwuy4h1ZudsIfNLL+Wgo+3p/bxOHtPbcWc6dowEK+PHp99FB3qNY/k
KQ/C8XO6RQBg7Iw2+JHZtZev0GgyHK+M+VCZPOZN1ol6muV/90GP/e93FsqSgTywX0/N7yA2VO87
mQQLFRvEbE1h74NxAqtluAcBJHrx2ZBoqn+iR2n1hlCMKBp3ZiqWB/CDZb/9w8xNuyXCbuIozRi7
tCO1jU92MeZ1cNyizmbynGmXBSEwrBhZZmW5ONkHR2+P3JsdSpTQmDpgLLt6mvEZR4WkJ6hqb2qB
hl3YgYrBVvmYRXIQB1ygevxat2nvz8DaXXnIS5/Yg5ByB7yozBdiQNk4YzwvjFcG8qgrQxSu44Ms
3CZ6W/suAuWVfWjJmOOrGOg/HBJ6YmZjq4cBJhz4kUOspUmJ8S182xX+evyVZcaxdiztiv1Jo9dp
TOTdEAhcZV5uqz3prKwJ5WNuO1Qel1oO7Fz2h87Z+mfAG1N4rzRWLjun2aYayJ9VZLnLZR0bYqcX
Pt8JQ/AWBQyaqtJNicaznJemVaV+8TbG3m+axAT7lxWifKYZ8STNHQZiUlxna+7CLPYLL/MJVAj6
8HExum6vdTl1+ELzUoZTeSo2ubD/cHTJ26/gcrcCvLa7bRpFEHeqltbeU02lf3eR6fkwCtu+LmEk
yidscD2t4NhRyiQKJ4g6iblHFY4hEnH2JX5eoP4j1xWkE7SgFwXOjnoMaFvxEmTjfkT2ZXwaAu7T
h4nSl+ORJKc5emKo25ZnThtkKAZ+wgk/u56q99c2Dg5jQz49YH/ch4zEsP7a8s2IjXI5Xn3U9JgQ
RubK6ECBxY9M61VdZhynMqm4p4bqUOaKgWbA6iXntcnAk/QhUFW+f2oCMIiDYzNUB6QA6Z3xaLlS
mfkYDYCl0IBFZTtHIoJA5VprDqfnHSmKoT+kSgR3Jgxpl8GWQ5iTR9GUZ6fUui0ebmE347EZ9w18
aaINU081QwGrvJhbXVZSSOAEVImZdQeYBLDpmzC/+stM7/fYLxEeBTB7T5t/dMJYJA9IPTfcSvlV
s/4YF5sgsJRN6ra6o+vfrO99GqLBZYHfWDgideRaG9YEmY5PdN8RHhJMutn20vSF1b4S6xL6yyXY
Xdk3V6wmunrElVOlHc13/c0AnQkTWhXkncZ7SoSIY5uf9uIb2tdeL39XXGHcl/m+vDKXCIOT1XXl
f0UOhBrvq2fcgLGrNYk23jm+3FSYaP+QvBT/ZTNBTewNIlQspqV072q5jss/ynv7OZeqRMU0RWQn
nsGjhOtpcJ7WiRlV2oisqC+CkVPaNlvhYs9cp5fZvrEc0Mpz8NtmptqRL7IQJAMuBE254FKufozk
DKrHglu4/jNj5rRsuvKomBk6OZO7vHHOBqEbW37nb+/jvFFhxLRKdpN2jOZuLKpj9sepx5SITXEf
54M92hONj5xvHQEqBVuXMQGB0BYDxJKzYiwHtoaVTyeueAIxgnwKXrh4rD9NU4B94/Rxr4sXFN0J
xJnGfCYQzOEZ7ehoD6Z2sL0XGL8yhj0lerrbbruTINSp79lRJN8HsFE/oXVc6AbCT51fUxuyXKPp
gM3OnumH+lqFyrXJPI9a56imqTL3Jfji8OKxCM39gLrV8iNvpXGespBhxp1gLel4V0IakA3T+K0z
fjDClN6FVKzm2k/DyrzdV1EEcEO46ynKCuJz+WVFfamaLNOQqHnnu3/A89RoHcaKOLgLIE5QpYW7
Y9jybSsSj1PZzEy7242OJ0bnDff3ovba5QF6iCSI5f8Z8aRrF88SPnSIw0ZH+zVqha8/BbdlqCkX
GWoyVVEF/wZbb2wD50bK1gx3gj6HpjAPOU8g78pLbTFrZczY6bJUDGGjNliPfHFr1OKLAJVA0+ua
NqoPntxrmC9C2JiQwuZmav5wGZhKkLOQ+b1dT0LeUUb51l0OgGfuBB4oCRxad7X5kJ43iKsVgeYz
fvdWB/Qtmubx7DDE9/7H0ZksOYpsQfSLMINgCNhqllI5D5VZGywrq5oZgmAIgq9/R2/X1mZV3ZIY
blx3P/7tJD0QOGoTQnMeq4qoqUq66hGn6dIycfmy2nuhZmBgrjE8VWI8XJBdQMdUGN2jhOdU4fE3
c6rBlVw2S6D2cd0u0aFmSx28CtCHJAdLUq1qhzlk/ObQvJhdzCmcFGlp7OvilOV4mITxQSxl+CMf
RG/W7pbMiJ6oEJ/nfd1kmdkP6I7lk0lN4u9c3uj5g63tLYFgyt8FIZ2HDD8iMTwPz/M+qkP70pcY
q6++A4brbuERiahVaXGpCTAxIjN0sCpfJTmpZ5Z0RDjhNLn+sRfEpXGbszF/0n6VnmseeeSRJqzx
j7x7imET8yCLTzfPS7CBMaE8roSYtFgwRRGpJkgm4yOO2cr/MUAlMuKiASU/DnZWq0lyzf2A0xhA
Wt6DJw5qHCUaMODYhuzEFFMvtSRDqa3ZU7hLLUHmctznyWgCULTbUrvjDL7CcRLm6877j+dpjSOp
JznXtJeswMEaHEmP5SivbMPW/bDYLGCtKZo/8WKFGrZL3HdfkDxJDxdyauJbw+HoJFykbDCIiJFu
VbgZVT5fqF6s+dFTMST4IMNWRvDbu9zpTitwFvsMuYMIFWfrwb7bHF8xPJq2DOxj11X+f73vd/8I
grrhMQnj7MFPGTH3ZTExVbktZxSOyhwJ8YQPlCITBSvGzxDv6nzIGLbOMivgRo+pU0OdWAuf/zdQ
CreddRON1SFF+H3BC1+S2CI6fAUc2BEZx6jtHfgc/gv5rvbb80RVnEp+nOZQax2yU4DLSLksQ4pz
4S9fDqUj1+JVhcv/c1yMY5fUpQZ2B+cAyZdDKzcue6UIscLkP34dzW+SJ9yPI4LYXot+lPph7Nz+
nU80BF9ZUw3TnzBnBcRSe6zak1fMujvntUYZ7TuVpXv0Y6AoWTIQRvAsCXhUka7aKxAT+M7zopme
BT52e3JYTcMv8eoqu3JptX9oMK6jw6qL9GViFejvVMB0vYfViWOxxxc6sS4I83gHBBU/dUavCBYW
Pbhu+22rMcy2XNxMRQVHw34vKGGo/lRtDUqKxVY61KSi21CUYueiKuNMTzBTEjPr6zk6ASTOoG7E
JWMhEQLFjWT39It1aosS0ze7ZWZH/tspArWcRQ8n5Ml1s9Te2FDUquLfVrWE1NB7DJhrj4t1U7oD
CtwmIWxX7qeqcLCdAYMLHzIUxn/s65zw7wTP9FMPXlG+ogNj/5DIzQ/og+Bi49WIM1oZb/msd61z
YssZ/2X1VF8SB04XUYwgV6TXpXzOOIuXh2gwEFkIfXoQl4ECN1AD6H/e1hp4HXQWEtSYZwlpPPpE
W1kDpn0BcaBaUdh5ryqxnVH5+3cCo/qYsvS2jFgVTA3QhMp9SIHllOcuCXEVp362hpc+4fZHh/fi
x8yd2247LugrFzaGc81EpYDzzZ2Ht1HxotmR7RwVBAJrHgSWzHnbAf7y8ErF8tVwHFMHzQXznwNC
9YYf6CxnVAyp7iGp0iY95kPsnhtV98GVlSWhyqG6sV44WuVvFSsfSH+cFsQW9Gp8tAiMrPfD2iP2
7VBceN+3sn90qUWut5SAtX8NFw6a7Ezvd8QWj7oIBHaHqpIG4XbjFa0XsREZ1birWlnRXjwngzwx
CSCMzqZy8ZkhH9FoZVb9wtMAB+9a5MOyA2C0YrBEefaTox379aGVFFGPqQnqY3RTxCNEG3mMFjXA
aU0IBBR3HUVdgX9o+aGqEzJIxiGZs5a3750hlPoSK9Yu3oennHDs9yQKc7wAxEua32aKvPJaDWR2
j0xtzUjtapT+tShsd+nkxeo4mhLGnU/a4DPHDI5Qypn5IwLmwdGP8YlmjIj3hHNaQAmP33NNfubI
pLm2u6wMeRSylicHnlWR4BZjdg7uMuiF7n5l0WW/4Z8g6v9BgGzJT7tpk9dgBlXqUoZKFjfOMEn0
8Z3Ln5TNG8qb4k0jex4ZWEN4ghfP3mQb5EwvL7wMA1GXp4u1mJezrPmoh2Q9dYM3ZZ+1u6bAFAVU
pPlQaNtq4hXYc3eTiaBQDMLz/I3w5+QBru6EmtRjEzngvUUzchwHllDscb9hvdZ0KBEzrUhI8/pa
8dQv4/RZLF69gAbqlmrngwlL9uj+sHq1ETBzuEIuLhlMfZpprHyIbSGXnWzsTI1MPk+F90IByVz9
Xfq+R0FIYwW5B8KM5//COUXxwV5wNOrOQkv4UmPbJV89ykuyZyXHFryolZhOqhnJhsdpNl1In4Xx
T2xhPXzyjLf5FdKE3sEIszFqyrScC75KFiNNDCUaf0bxV1QRddO8RUOL/tCbR87wS/tWQ5r7b5gI
/RFGVjXMAUGL4aYY2qFqdn1hMBITC7LZNcD/yTqnNHA+RIM/5yxAyQM7KRpbH02VLOHBdrq2r4Wg
JhQhNYnVpYdmmmMQEml/jHUTEq9VrHU35YqPll0w1NeKlSSKxkmZfMGEFUOUyPDPlwcMO5w2pVnq
58iprNoVo6jUYcnFBAWlrnh3ZnFipvtFleqiuNYJmMnVOTbqVqE3tb37nPalE+9LP5yua796mL9X
7uy7GjspMemun86lT/5+l4mpwvVvC7ygaeohgW5o/FK4C0c5XBeS55ygVkdf26wnONfODGxvGoE+
P4qZg8xG2rAMfzcjMatNxcL/L6/Y7CkeiN0fyYuVz45xAuAHN7GIvbNeNGYmNHhnA7wDbcp4S/hb
RreYCtcKJ3eihSBWeuKlO+v1+ZOGSsCfn+fs10CFnNkRpvDq3+zZJ3+DG3B9AGU0Zlu2RxKTKZs7
YFx1iG88kSLAyTuSKzp4pLDVNraz8zsanHHBWuFxhJtKOG5k7cc/i51Jad0YDTiSIprb6I0jUd4U
nJU9ugHfl06OkD88H68V7GLzO2KzWjzWpZtN5JQdkIY8Mhs9PnVaC5LuhI3KY+5GzLGTM5NBoM6r
RUdYKRjRy0B2YEnAR5Oxa4qj7nw13fdMutOpr0z2Zy55CLNZdZe3zM7G3092heFUoN71OxZCzDQw
tN1+W9MDcwIXPrOtz8vpLcmKMDo0vjHTwZSm/8kTBu3boXh8aUsnVERCHRJ2nB98cDp4Zw0B4jX4
VePsr/dVZf1qs+QlF3FQ8+LfcJI3n0mmZLur29Yvd5AeZrQuJeJju3YFKUBVXJvM1u8jnAmckW1b
/cZdmNV3CgLuhyeA59zBLPKf0fnrD7g6K2qeyIZLHM8TsXKMOPjeVmtIUKbL6tcP+NPifyiqmTwH
sN7MBX9d1z8kUdiep0FhJIUSkbyTtgalPtdkqXFelco+BE1Grr6okODyeS79PaLCtMdSaAmF9VPN
SofqJ3VjdaU4eqEXJf+ieW6sOQSc5+dDqUKUh1RA4T4oagrSLeSJ5FKlGFl2hBMrc6pmPzqDRRyP
bT2PJA5MnmDXNgwnDwQqG3dfdNYhyq1osCABhxNd4LE9FiTHWXPhtePkt9qKZ08l3egAjWx999JS
OPd5h1h1A59rgojgAbiBUyDZZiy+0F9dLlmr5kQ+1FGZOi9IU6hH8RLq8eJGvT+clz6r9aHA/e1s
SidJfi99Cn+iZuIDubsIMljRsGTuiUgkp9+kRRB566s4RHR3Fhl+kjAvY94eA4YJt4LVvBsm6aUd
vnGLjynyrUQ3XGXbNjuVwtMGNZ6N05cnEo4bm3TIx/eZJjB2v96od9PoyOKlvjmEN2ObOP1jpWmO
Oo41FYVncqCOPY6lK2GDzT3GnbWvOM8OA7uL7YrRjoMjLVf6Os1x2/4MYA4ezcip+5pqQLFdy8GB
zW0eAAffjEMZtVc2/NDEgNvNPa4Jl4e/scQed926ls9VIOuflM/4OpQcdgj280WytJznN6Cgo2bh
WK/ov9KC2od0jjygQkzgvmolq/BMVe2ukGusTpHFs8VjrUq8i5aJvCyD9T/CuGgeKC2GpuNhafvI
XQGGK5ACPilLzOXVMj4BfSFVPtzjmkQzzxYcnCTRJ6/bebnTyu/V0JFxoXMwzo/FwJmcUya74Z0C
Wkdy2AGFCAuFx005ksfYigCi60bCwHlHu+UHLm2b8lzI52U8MF3W0C7D2Qdn3Dnl5xBG5h14OTtE
BeftA69EWl0ptHOGryiTVOS5c64P7Cxq9wHscnjf+sgNKJVF+WPdrL3mutblv0H4rqaZhbU0g34M
41RmFtGKeRhi5TzbEYXLBGv/aeJuJL/S8Lud8OuX7yNVCdX7OK79fYz623zHYRD2T/ihzH8jqL5y
W3ur95tpSrUXyNS6wQthqj8qdKqnZnArDHqRACdnKzfBre6N1tyL0CVAxImGzcmYuFo/J3mI2Cj5
ta92LoufyU9d549LPpaUotRWHrgsUs4yHL/qnSckYSAkwuC0DKwCziBu5uB5RSDuPzlpLN1/oJnC
5a52cxE/S7Ly/g4X/1JdvK4Z/85e4qrjZJK6u6MlskbJKULUydZgO9v0cb/M7O7s4O6MiFgubcbQ
WfvXWgVN8oT/Viz8F1v3X1cVSXARYSxc/rPz9NKNdWouQ9HMkhiE5w1AXvHmPnE0qdM3RSYh3c54
1Ze9hgn7suAG7FAcpuGclKzcXzuovBRs+FN4rNoBCDjjPZQlIgklxogvXGpReB+D2y02c4zfkyox
mhZOVYLxkrRdmVSHwY3xhCWoM9sAOPQe0jg9nFMROP6TNlQLXlMr8IdCA5yWLSIYW8XGJMtzbjOa
vJjcx3lr/SL8qhbtddm2y7zGbBqVNjizQ1h3WFT6nHQPMwEYRJ36/4KOjcG9i/HqF5S90j2m6BIS
cpAYX0LDO2oX5Z1YaRRR5fg3BIiG0pewmAFIy5e9b/iZ8dYMhcdmZR26cFeUqMzXvGevJ8JmCj7l
2E/+n5jh8zzQisAWkGqa6scPrD9smXM6ogXcELgh0jG5sGnwONWvjboWIz2TO6JwKWzVjkPVNqfd
AVWzHPRXG3g5cn2nw5D0sOz/JFULGEKvgS4QpEYM/zB8179O6nOAgAUd/F0bEhr3mZksGldcpUgA
HSeafpgEJzVOwt2GGg+mNfC7mAZmXTscWtsZIh3oTcm1VAf18EjBCvsadNtMbsPKWOilA+WOGtu5
ho5UUS7CKau7gQbxQp1wQ6TsxCYME14Bcw/lSUXDlsLatmeB44l3BvYI/L7fQhOrKmgsfh5OG8Fb
6T/PYiqHiKu7H1oCMpoqOFHwJE5Z023cOR2fSHpOvLx5P+bAImPzZnCZ/MB5h9CQFLOxnBxcmGCu
P+N0Dm24nDxm4wXXJcDhbQ+r6XnAvYpVsIabsukxDPk7OJDTV16tcEQrFlf0qwRNVN4XqwSXIZUD
D9AJ5+5zHdDbb+4iCVDKNC/1aqcjVwwQHjgHznOPZSZlXiv7i58kLlHK0BEtG9Yp+M9PXLYaju/X
h8JWzh/s9Zi8Qp2Uj9OieMal4LsUy99af2C0AAorSwrIWIWKYVup28rYI+Zwi4jADN0l/iI+lMjd
16GZu3aPHo3/upoawS8xz8tf9iTNe0j4LwTDhVKzEY0/UbvD4gQQFbS9BvRbFBJNbdavrurrP2sk
cgiiaDQ05DUBSbZ0HFMWd1UUsUBntbrx/Lh5yQ3e1U1t8Nvy0ebox8JRPfGjRXabQ+7oyb4VhXNw
80hRCm5vXtumytVT3yiREeos2DfgdBspMbEJ8F1qYtd663E6e5vaqH/izVkDJQx5oJNhbGmzjzBd
fzQuWG2GyG79NTURHkDuzCbfyjmKHwtvZk7goD0RhhSOrTeTJ/CIQtfsYOykBOsOKWmXeEuRc+Nx
QChZgOP9Vx/zINZvuAGlJKSJeTpDL4QoH875f7fjMZz61V1epaxCEG54rZji+L4Z2TJWn7al2yPo
JodsmyWb7FKj8dgLucDXhdEbb25uyyNdM21CrlYTaC9ZhhTbkvv5DNMu7i+2Rg3e5LAsyMjmMfZW
Q8zly4jK4IEH+/o8VwJZqW7T+KcmQAu3JCLse5Aqij8827A3rxlhX1hx8o8YWW+tNcXAjemMk5L7
tZPwPQZIe+texGn9XGRe/q2mG20wqpDVWl47+VargasLAk76EHkNGWKGB7RCvghexjZNmKVllizd
diluJ5GmbRmSahF12b6b/YGdX1n0eCkoDHvHXIrYTgTmFr+2iT7PHs6Q3YjP4J+zOtk/6n+0QMiP
xTmNmvXXzHNw2iZDLT+XxdE5mlNRvBMINp91E4qY6FcwPcYAktxt5xt4e7PLW2tTcJJ9TQYvZX8b
TfCCULA58/sljnX2ELgQyVJV4aWUQ/crsSy1Lilf3g8uQtghAOQ44a9VLi8SF2txqDuICHgAxmnf
Tql8jELrTPshbPKraBYeyf6Sljl8jlA9zkMb/9iC2+VAICNxNhQniWYPMBJ9cUalYA2N+EsHQcQx
dFULmtMULsbfhaEGrIoW5f31culh6AuWcDgV05A+V40PCmP2sV3uFnjF3bbrRgOJShduUG+MLwQX
i2uCCykz5zth+5Qwgi/VA98lsvVAD+QZ5YtPQP4nmw4tFU4csYZF3XUl6+5dnPg4zW89169+ipbW
b1B4PEZG6PwE3AlPk09h/9N4Vz93UuAJCs7WrxJzlDzEA4R+okCsTPRTrXHGbqhR4u5t1x7QBCJz
Ft9lYRH/wd6O59vvdP+fmTEe0AvSmZG2zxGY58/qQUMJNo2ndPxwIwJgRuOy6vC8saH2MfJj6GjF
0cDznj5rIgCaADK1Cgs0IoxLlMqkxQlrtWKVgIdhHql/dZl0P2VoWdEfLIfI8AQiFUUTQQ3mMEI2
r5w+j5cTcjNxq27W9lTShsBoKKucxq6EHHaY+/13oSMd7+PcqwEr91H+R/Fg+pagg5Htxy7JOWDn
bO2WdiSlqllP/k0SFa3ptsl7OXaXVft+fGYPrMjYJrhq+fp1qKfgOvMiav7RyWM51I6DaG89UPp2
kgHd1nCiUMmU/JYefrEdO9ksJF6GInMUqs2vfoPreHsb5sD01wtBNEsGgBRnrYdyuxasHKY698j5
+6n5RpIOcB54ql2uFqh5Ai5eUCjPl9s1BtcQnNa5fwkJWfQRyR5JwUfB5E54OWNFc55Wrd8rt+TP
0UFh1WOxsA/ZyNqJv5MUkhVTGRGDTYvlunoyWTVQw1Kl1R/JxjU5TXKM3x0dG4vdMCJN4zfd9F9v
AzJiDcRIfhgHHC/V0Bzq97D5Yn1Mhr57w7Wow83E2AuqopUNBTmZXuT7SK3hm4HXjZfATwZ78hYf
lnVGk449JoSp1T7sWrfZjXL0H5B8ppFHAWvXeENeq+rvjKeL8U+Gyur+c7CrC94SQw1jh7D30fhL
9JQZFq6/VGFQnUvfVebcVXFDCBxcWldv2WUV9feE3DkOuzYnY8xMYTMiuBuPvJ9z5WzDzYVJWv6d
pxHsHx/Fqa9Fu/oJMJYhRE1Oyz68G2IcmDQpFWm5GYNQ0ScFyWkQjxTeMwYqoP8rEM48wgjnV1WJ
A8QYu0V1ywFy4Qxplr1y61RD6haVbx55tOTNvxCdW58C9ra0fUws9TeQg7L2lUx7Z1+8MrIvFgcr
m6pljrnBuwhiIddqYSDBr6V4XVm+57zGkzl/h+ecLL/yoZy7q+uNQtzn9H/zuCvLAIACcYH0bsLK
R6dRQxxuLyPSSSSOq//rT6V+ZJFQQjlSZaV3iv5uRtUQgWXDqj0dHuNJW3vq607f8XrnVUPezsx/
2YjRaRRiP8JzYFP8ZVMr9Htmy1bemypMwp078X/8q57KLvgkSerJZwnPlW8bRzJbV+hYeIeow5oe
eYh3jNZEPPGG0nfhHsw0ZUem8UJuayPQ2bn8pm7TYOQdvrGEsweFbYTlMbWG3R2gHsCRWb3M/Tth
KeAXWazT6QFFoAv33cSK/WtauUdqfjPYvQcsDXXxDGMMgSSIpvoDz2Qfbcbemsd8MFCN2nVecYjC
cJUnvw7Vcoem24uPblDrvHNCHVFPguxNjtukrlf+h1aw+GdN5GJ8Gmi9Ux+dH3GZsEph6xFiyOai
/2uQdbETyQY3xuoNEoLohNWebkyDW4dDCbGjDQD6gOQM6pG640DKsavB6BM800ih43cfQBeZV5wY
6Vcsotx9gWc4g/zikHsBRKPlw4QBZbjWqLVHVh9tiwkf78KZZAngntVjKfkHAGeImIPvWTjnYnai
8o2BEZ88MP5au/O2KcmxvMVSt8EbGTAfhCBrOBJ8+CCd7QC0gsAgMWQXvjncgLcCK0R0ZNx3Tzgj
6vgN7Y8iLg9bZbFTkRVPpilyewoBHlyNyby3NKkIIDqEBfbV1BaXsHVZvSFZZCBVioZhKRm59Gnw
mOvr0t8CJdGEdPbcOEjpl5H4DXle0iJEDWYLkQdX4eicVyyROSlGFx7hoz9k1EX662DsAyoSTk1q
vQv/d+Uh2n5xT5XhHp8njg9OKiGv8KnGwvmbunh8l5KNAgVutdRzQ1O9ZWHBkCsJRWxkwLv5Ithx
9fdth3jfKZWO933iJBgCXcB7kkBaQjxVo94TQAAlnSfIwSNeqXvfT/o3PE7tN2dYmX4nfMzvSQ4s
NCshKoSUYm3/I+amY9ZltUBCWpYlz89Ll+XPmLDXbDeCPBi2E2hXiCWoB/csezW6HL9SUW97Ud4e
RyFhrm3vNGIXlkHfvKRWDd4hWBvOqeOCdRVkilktpV+ufAzjJowPVdKyKAjjHCGinRcQHmnTJ7sA
TYmrrihMt5t5HzsfIRvd6HMcnfeMwA1Zis45BpJXRdDyDW8ogxDxfc3BbmZz43e81jX5IsHImiin
pPhlWQkZj1WBOql7BLXYyuU6CrqpGdPAl1O8kTSTWkkvxN19V7v63fZa3RBuq+c+lSyLnXsNFj14
gpZfBceJu10fY8sd99EJxqvN6MGYAzSXzNWxHMPkK89j+S/GQcxAsCbz36qJGgoehkmBIQDi/qrH
qKFxk8KdFjdOu3xwrsXSYYvZuwYtTilqvUzOMNKT1DqlLDBJXlNRkp89FQIUwiBBinQtaFw4FiQw
viW+Bft64xrYxwTPKXjTHk1339giK7YRxsLyWLt9Qb9n0//USe12nLMdhW/SSYx/yhjWun2Ix//a
J6j6OxbrrmGnqIQBq0raG5tzVT/Otg8RkKCjuB9QcCDRQajmCDjLRqzXZS0B9Hp+oqZTEw2qP1iX
nTvenF7UW6pePedUkd3mgO6XcLkgD4zRlj5Gl4WgJOS0S1HBnkPmSCii8I6HAe/qVHAdWqe1v4L/
N8yU/VKQtBV0vd3jsF/OTEJBfi9Epz45mTbDUXhRCAhhmICyZyIfdqS0FKEcqGkHP2rNwZEUg2wo
0LXLoRkSXZybAss79BMvYeHJTcOSLzJyOabIS82Dx4Sw3oVhNIf7MZXi1u1RzGV3EmEePKXTHKiv
sKA7msIQO0xHxFz5kdIcBoGtRu4klR0DYgMmT0VBIZzRcFwS4r1rJRNVEPUR43aSZ5F6DqxXn4Oo
LhzQtv6wHjyWY+opmtfhX4LtFQXD2thr7oYus7tJ3PjXbJfW3eywq79jWYu64XTkG55mkPyU3ZC3
eKpFrIqDx8Bxay/pyuCzxzNP+HwpnG/Pd4m3IfQEzR4z3uQX2xngRH1CfVhfVpH1yXIUpJECBmwi
+oKfw/gI8/7qOHc4mrCHNE3KqJlFDjIsHD1Sn7oqDzxOnCcMjMrbdiNJ64RKvypq9nEUyHnb5igK
mKu1z8l0aqffdoiru3DBp7VNWL0nx2jyox5iEjyfiFFSMuFubRNp3uCkAeSZw7S3YO2PeBGYFkQx
isgKdmBFzozyBOtrGy2V8yvHgninp1ou2whGjj1QH0j7ae9gG2CiZBIGZrSOv1YyQc0BJx5Y5HEC
S4R9uHvmAee+UguSrs+6lwx4SJtdy6y0EDmr1Y27HIaNAwihHj9pq8PT4WEjwhDbpu8pRrjfaImi
5DdcWGDgjRL+qWvi5tHrg+67a2/EkLWHk9wnifWvpTPw8h9XscBSKjv3rlGenf40bpGoZ5f84oGB
WXGmt2HUvnmqCbOLROeuLy6LsmNQ+BpHxdIK91mhHmL58CLxHXi3K6WIhaHsrws72Cd+TMrTAjw0
+4g6kpTJZPLYfXtepnaryiB70w5JYRASgp+/2mVOg12DG0LuFn6Fan/jpwY84unvPHCCsi1v+lGX
L9q6s3sMJlo3NxAwWLIgq4HQmIVLToeV+eSkR7TkCN1wyFIZHtNZTTctZPDXlyDXy1/aLaJ/PSPR
FRJkjj9BUFl9HLSc13e85Ewbobekf/WksvFee076xAMHKha+5RGUmA+udeOPTPnn//eCfLrG8oLE
Aq9T8TPKjMJntydPsodOzpOzUXnrfDsDwV4hdBU/VnkRfpD16NwvtNU2fjEtz0mclLwKXdqTVxVu
vdBdxy9/mV0H0ejmfNjleR+nmEFILm8MJwAM8k2u9LkAxivfsOgE4LDQRJ2vYQ2IfMOP0kADS4+0
VFJNkMen0IeZ7vIvQKiGZHUgV7UX48nM7Aj611ecfkN2z09Uf5HorCjaGJScqXjohvtpAOMJ11bN
893o5TTJbXK/ybih+cnb74y9UPQZqGEQHBzailouVq5Y1TkT8bNM/L5MeGC0Ap49DeXbMTiBK9k/
UDEjOZbfoA6SmGeAm85nreOlPdUSu+4hAM6pLzkTXnhy/TC9rzlJrk+BWvF8DHJdMkpCcpGdOQVj
xt646JTppb8VcD9hKVjXo1uEyn2cfMDjDYA0nAAU61SEmfuJKbXl0xJ/rBIRPrd+pS+3jOy6724C
AbAM/ykCXvVPWHZpuxmTFGZhysR3BAC9C6ngCA2ui7NseKtmM8w/o9MM7YjvS0v70sV57ey1WW4X
uhARRwcmqbdMVNRBbwwX0jeCnCO+bgYHfw8BMfWfPFNMyTlRHNbum0ZGl5U6i/CKuZKtYMwtPv5i
iTnVx6T2nWWbD8kIB8bqYQc6pR73A0sL3qbxLQW7raMgWr5tmg4wibl8l3HdJnI17w7wbv8xBOWF
+kypNOv+nbIOGfjbme0eU7vuH9glRsOh41CBCSOvObjjZ6yW79G2E4tFrcxPaVRqn8J56cluj3NC
WQ7PW5JtoQnnZzYpnof97mav4pWTP8C9lA0bOBZqaPkUaW1FaE37TEvnUB/zGT1xa+gNubjNGNFx
YUaeolVRqm4Hsk8+3hK5HJcoZQw20eI1zlNLD5ndhP5AvcrYw1w8uIY0ONQvWuB3JnSyV3o/hHfB
4Cv5GFM2NwcNReBt6YHqb6GmSzpTljlHfVtmmclDU3jOhfYkLCuihMezRwllmlJj7PXbkj5PQjgl
ziZKOcrSayzk4MzVuxWATnTw2br9cZPSpsgRyfDAOujmzYRAu8sIY698GwuMPnIfTCAmn0CCsbBo
2gMLGBR2yOI32pmgPHIrR/jifq8WTfuMr8yOpW73lJXEsbd9OnBSwOCu6UK41QJbD8jcNh6d2UXV
G8MfqZqpex8JfotHFF9XbPso83B+Aim8x3ZY3WkIi+t2LcmV0YzWlOZCuV75zwMKlB0ycGd3vtRF
BvbA75f3tuwd3M1j4tyVNClF18L11+RSFGFXA8kKln+JUFPxi0fZ/NwkhewuSLVEZTcSgey5TLzl
Rid2DZvEeMZC6tNkSXv5ojhcGBRTFlEeY443jQRoKa8e92mXd59kENf6kV+zbS9E6ChnswUItDMa
IpkCLnPf/i0ZeXhnTNHQbIn1CdoJBCvsHS8a5HlHpYZu7pYaIgbqtA5pHKmwtSvi9/HGm4hWxcBy
XTy2RXepAUiD8GEbdpI9tRPwA1lm7SasUNV+RTB9WTEGyhMqYbS816MkgzIAbjjpQFfZFif7rXiS
8pvuZcyw70SJaZzXeCFZyeMNse+J9UHw7HTsBZ4yviE60vOUFU9AfvUonRKPqkLx+u4aeoY3yugJ
a4EMlqNjm+Ie2V4Ex5InyMW4i8lxhgDgfEiCcKIthQdw6RN9DeP2kdyse4xosgFT2bV6ONgcP/8r
cmX2Rntqq05tFTtH04w0kLh9rC9VzL7xeUHuLL9JyU+w7eJoLf7q0qEFFRYoFz4Cqd//mnFsXKTT
uxRlLoTW597JmqtZCeVuFl35sI0lufptTOhZXewEERsVLAnrg5ycBdCOpbKBf2MA63h8zp1DrwNb
iRk1jS6VMHucwd4tF0g+QNhzCJ//ATycsDKh673w++d8vlgWcl/5kAiwE4z19Kuu0444tUQzFBQT
s4FEb2n3vA51cBx56xDMoczJ22hbAx8laTFdmxat6snVhKDYXRAfpga16PamL2ENIoCsjL+ge2my
NEO67lNjwOWGrGTkNYBg+pTP9NZtVZ5Xv8YmLv1DTNd8QaX6Gj7a1hvTPTGlPiSseANvr0g5z3ho
EDjY6fq4IUov+U0GCd4NHJGxf+hYissNthr1Gw5dzuYpvdENS0Y5hLGZAI0T1SUlfSVHvE1ooSQ8
J8bFSijcUj13TGXuiYOC+BUOk4c8XMbmVODt/h9H57UcN65F0S9iFQiC6bVzULKy/MKSbA9zJgiQ
X39X37epqfFY6iaBE/Zee32yAnEWEjSk2JipV3EtOujbhGx0UfychXU07FdZDIyFJ/kfE1FDe8eT
95eS2lzQiSJAFpzFkFHmQfx30z6TOkmUonfpg07/isAZ+VvHMah/EKdhG10I+7oRsXtyiXRZ/XXH
HAH7lsouOkBsUcmrjsbs4oK1rP5hX/JgzuF+lQj5yIEGQmiYzJPS7VkxHzX4CfuuaGbF38T1+vwU
IXdiKIh/GUy+27zOiY98ZlV5iv037cn/3LEum6crPIwImjxuov0KgR+nQqOWlxEOCJVWnC3xF/l/
IYAdCQwQsEmTPRCssPBKLx7ao8wJZQ6q0uakL+ZISa9JlBf/jWGAxCwAfAZVjvAiF4/CLV8T7zpF
UTgP6Ysd1vnOLCyLty2xrclWTPVCTCI+s0fJXTO++k2UtJuxn5r82MyOgggR2/SBlRq/uBw0gXqN
28prPMEB3AzJimXAIGDlnELr8kOFrVP+YsXcfTNocg9PYQXs46RHpz+2CpP+kWiCW2XosGg/93Vf
nuyAwH+7VOGKpy91hyswWfuDuKeuCI2g0npYcq2SXTa2Ebxijfx9BwDRx40awDpAY09sw0kM0ZIS
QaAS8vjcukz+Y1zEkQEqRMc7OmbnG1k03WPWCvCNiVK6fi+XZGXN5ONcf6GvB5fqhLSMWxQSSMdk
EcoTsXl6OQRrG3QXU2V+e0epZ/kPpeP/B11vAlg1yvCYxFEE3iuokd+muOn7MxmCmOYWWGMJo3Q+
sPdoyr1XUOsRG+IAWxVYmlSC2yjQCa6YMIYT041u+kyjLgyDq0eZvHw1qx2csyV+834MapxITBrV
e4CIJdjmoyJeC4TBCkDQOO2IAjDIOjSB5F/CARDxEBx5fzJ1NHEJta9As/M6DkSSncCeZ/DohkLL
W5yBggIrRgZ6LOpo2uVc0hq6sS4dvA5W31xDItqroV8eIQlJhTg2Hm99F27qvSy8ZD6AOCAbBgE+
LO52FtGwIVAWDikXrr4jwvLGs0KcS2+yWAdGk1esO9YIetjFZhk+ZkOOEzUMerQ9EyzMB1Eo9Rv8
3ImsSdqALz20LJM7tMQc65DWBDp+oqo2Ce1MTK7yOD1DtCKPgp7UwbUmZHcZRhMMd4Jm+AZXnEJz
dEXTP/CaZut1KWf1u3BKunaSOcb1riwW8T0SRtRtk7UL30ZTNnTlWPlJI+UkzbbYp+uFBT/twB5k
Y/BGc5ySnVB4Tk+qiIgfbCmm6H6sDBc01Az3LTN9/MCkusy587KKOXljzF0jWwKhwKbMh2GFjHZf
mjx/tK6J0m3fDuTrOYVusgsXT/lY07YS/+iGcXRvGbPi1PYm778C+MbRDZcSuX480ikilgwuUDAt
h4VMsicuM2E2LLIDd2/WHAlm1sKakyhheJz63vnEzS//RFVPpCZG5f5IBFD1r5NO+9NMBKYhQkoY
xNPJFkUDaTZ1n3wyKwEMKemgxISvRzMsF6YU29GdkKEn7shaN/Em0lpbprd3MwFucstLDQRq6lbU
fJuQh3fZpevi622ngPbsXOOUh5ZBnretu9xTv9iil3pviW+6reDnIdmvK3hvxKpO3d1TNJD0t5lJ
MXzhgWlIO2R6SRflJdN7ULaUYqIgSgrHd4xo1J15KfZNhCZ9B/wAo/iIyfefknP0VlLWksgMxuwH
riRqEWnNou8708r+w2Pjtw+HSvuMDB0WJ3Dbpw9iPOAzBUgZH0WXIVonnxnFDmStj5r8p3iL8wJw
RM5p77OpmqeLX0dW7ErpsSApyW5+WhTD7tNYTHY6mzGPniEaMDdQTC1ifnRNynDOZ07GEjSdDaEU
dPlNnJCbiCE0i05R74dIeSSmyzP54GiRYZBJ4v2IjXz36CGcHyTGCVguMwz31jdp+subQyTVzO0+
Efog+PF9XJV7Jk8ZS/a0Us344bdJvJ7p1vQMWbSNwalHySpOA580828SAMUNmuRXz6RvLI+LDmlT
MvxmZyxuaX3oSMlsH1h1RVfouz4PXYBnB+JCC2t6JaumutaQ2dxjMvyfyW6jCDBpCwB/IhdrH6+J
Go65gurxG5G+fDSWonDnEoOht3IA3EX1tcDa2CIAyQgosaYLq2HTARwoj9gEZ3yQvuNKLi/lVmQP
eOuvWXoh09/SjL9q8G1MjCcfC9e7L8gC+K4hVATXGLYsLLE4TLXbPUWZQlK9429rFofrunQZXTDz
9FiGciEaEEhRRdzxCmaABzufme27iGteICqY9mCsiX5RWKp2P622uXZjJead7yqs6+1KQfJJW5Sl
R7YGM6PwUo6X2AOat6PY8OJ9NQXjW7No2oMuEwbo0JL7pzZk5ryXgwz+4hHWHI6a62PTNY38KGYZ
XUFPFp9RS7DFhlgWTUbeEPTf7SDoqPuWiAXib1HMbHwWZHQ47uQ/oeVMSMgL2zHaT8PYtHge2/Ls
IbLRp6VtrToyniEtiBKSxa0tEVofSWlov1ZyO51PIRby1R2geBX9TDKfSCy1TzEeXwQWTl+2346D
SncbQz2ghg1apIQE7zmMPrKh9n5DsV3L80SIwP0IX8VuZLJM/wG1KILdqjzcsmuAoftE9oQJ9kzP
2voym/XmXIC/hGqV5LeY9R4+drRu/vgndFP/J+t6nN6RM1Ur7join7O5wSqBSbXKzlnjOr8wtw94
0iIkF3dkMiTiSn2eoIReZG/8Y0twVnommLfawZdErrEFfJTUpziGR3I13gKFBhwBQjbFQHtLR1Nn
Vza3y68k5yE94eZcuJuDjJTPwecKRdIHRudAZY88bg1N77/giiOqs0515u1xH+EiQKhqDGQMRfoS
YDU6l3xkfg4F3dNZvg+nKiAxA0zRYm8tBPYSKCXD+hnP2vhnR1Rj/qcsSxyKTj1IAldA8KPl21A/
rlT2/Dkwewc2rOXg7gr8HN6eaCgy94JW0dDWtHMrHAjcgaRF8T/e4atCsQ8fYtpT7cf/NDLSCfVx
zyKoVbQLG5+2nznOUKUfqdcw0nwMWMMkL2TEYbOE0Rjj2+QlQQhzXaqx8/5RhazFYeaC+teSf/PV
TQRnn+OoB2ZlWNCsCBskWxOewCa+4K4YLiQRpMml60f3ZYqDmteSbYV7qLBTmQt5EfY/kpjFn4Yp
UHV7Yapoj/cmYAk6Rd26GwRUbrSEzvgArc04b3LGCZUsOVMG5o2lR6Oc5ki2mI6V+rWGLyPuk5RZ
9t+uJCLguCBJ5DOFYqU+eQDxXmxHQE/JKePLlz9DMAn3vOSo+ZhvddapTmHoiRLvqlT/0UT36Pct
X9ElsQHpsTvHVRP6SMUU7q/jFxTgEe8eAQnJOIgzACz8xA5S3uTkLjyUlwSzK44OiXiUE0lCoE98
obqQ9FbU1tsgYZSrd9ICi4WcAuaETZzn+Fxj2uMSEknmBPcdSGbnyp2Xrfs0Bri+h7oRBM+u27N3
xu0y5wcx8xM/oI5GnGVGfzgHjhN45zX0K2ZyKsCpNQPq8uhlHL8/pH1YPfCcJqSazUzpgR6X8GfC
qQ72OXAsxUfKMtleRIYIjxmxH4VvNRYHOHHVEHosiFv9KfJOfvdoZ+LXEXMiMHwWhJfYjJqE3aAI
nznnHVLNFsOoFTRBczd3ivDNfq2R6gOwiU8jSyqy7N3Ju2qwwfZIiUmz3TlRxHQRW0u98yOr/AMS
g7D68ApWH+fMUJK/xhkEk42e0iy4J14CETRE6SBHXVDUQfbCSNaneS8ZFATHqYfczWi3vnEpYh88
K7j0kN3Nbk0detZN2JNk+oLAStUPK5iq/MAkLflpWhilWBaRox3qiVzMbe0aFlK0SGT32bCzn846
288sNIFz6vwuVPfM1LDyIaUsdwOMkr+N7hRyxqDw1JsZXdfZ1Fi7DdrCgEHTilah3CyzwDJfaG3N
vibsJibLSnXNSbVrHO1BdBLSApqrwxg+k4d0SXUZvRJZ2z0wUGNhEt/U+Dso6mNFIBBKa+6dzvsK
C6LbNxTRC6DQxEfAuGI/IJ5MCYJ3IpH4vykpOGfGhvrsKBfGGJsEmQOC24pgo2MdKwLncX3CP5WT
b55QZEfVW8gw7xYmrOWVX2vxOC8RkezKJAa76XmAe+OqW6qvGPf6Anagy2fnORgbxC+5hryC9RcV
xzsU3wC+IHYedPgG0UCwH3Qx5teEdGekuY7KyuvSGdV8rQEJft/8UEPy3fmyD93vZmSjesKinsaH
1hu9hymiq8EHnqXOdi4hXVy4hVaQlBSG/J1u0DjPBQArhjZr16/Ti2lFW6IJ12AILhpoWXDQPoOx
C/sKvXxnspw/b3hT+DNmnZlGJonYwW7IFIMct06zM9bq0AEL3IVoQ6d0FldnEEG0teQQdndBNZOx
GDOYY6ycq7QxxKBxosK2AEeXbd1yiB5uuxi0TEVeg5vUUL42yH3DayGTlDRxMDeI4ckRp1NGIgX1
9dbTtPMaFkcb1YXak4PDKxWMkF/AKbbB/ML0OQI4tMSc+DBNHLO1KUo2FLCx4m5rpzT5g69ljn91
A/fxXWnXgM8n4M/Gj0Wgl/GVVLyh+BWg2rlpdrSbUEuQmIOlmRXnuQGGBZ8PXB+G+2LJAzBXOJUP
oY0lTQTk4g6xX54kxzbIwPZvXMvndBMPrpP2d5yDK49MOE/qi/bX/hKB17jQaXPcCYzNgotgveTQ
2jsKuXxYyhdyuFdSu0wFzWOPn7HmYeewxWaTd+1RB30fvqk4p9dkRbke8GbjfegBAU2IwdnfsJMy
7PbzUIZvHLpoxLETB7xlQ6gJRgS/9XucQ/k3gzGH2ogDFDhpzBAJ8YUQHxnjWMIp0RESUi46/7fN
S/KrKVDIiKf3JHIy6YjkAXjCJfqENohML89tvMd+CXyy1UA6U0W2Y8jptukTsD540QcgELKMc7Ff
EDvd4k8CXxxXqK2vrJ/ZrjQorctjwKADcVj6/3BkSH54RfQgxUVZGRcw6QNymoea+oa14URW6TRY
9RttCggT9mgYD5eIaT341d6vrnE9+AeP0QUBL30V2B0FpeS8JZUOvXlQWFZxWiP/4lTqoLXjmWAk
zaWdbEFtpP/ySfREL7Zz/0XQr/dX5+TxpVWS/9AZwbpAmfgXpCwpDy7G8bNXM0DbEEVeOD+czgj8
k5GHcE/pSAho5bghQrMKJOFd2yogdcrTfXPKLVpZpHHQyx8ymvDfNROsYhcOYfEqOvVotY2rx6Gw
8i4MdWm3y+B7pMUsIWzHeHGEd+oDq+B/sCRkUg4LIueIQMH5Qvc+BQc2rmsOZV1T/FTVUlCf1iNV
F+i/1TR4Mmu6StBFyALh2jflr7CTc36v5Vr+cddWufu6xvCg+c0cmqEtXf36Uy4oC4/16nV2i2aV
EO5U0yleXAaC47YJ3aLbOGXQIoRoavExzKX56N0+7A91ZNx4PxSu413bNE4+eSbm/gjc1E8/5sqj
PQ+dkbF5GC7Bfb3QaewiVIAERtsuJfCpT+TCvZvI1zgyxNR18bTO70Nv4HKa2Bd3LVkn9Q56CRmh
jMM8u2tdlb03i8CP5ZWwMzAgsXWMdzZGhbcVdhzrexwnLXVu06DlWdxFXMXiE1vdYUeFmBGlWqCB
K2oqwleBHVA8zxiz8itRaV3zm2H6BCx6yDBQLTyJNqme6YfTT5h8jNwwaDHp0mGSqq2fCgeDYlqj
Aa53I+EDSO/aALjcdshaZ7pbm1B324VuKH+Z/X7gELOhH+9ihGe4C2eGf7DOcKpYxMdDn1SKQ10L
DHOjo/kZb8oTrCqMXeFD8YDP7pgem3bEEttVdRcDUgfY1LHc6NOCiVrR4erpO8PIsskDjfzXOJGL
aBxvHq1GNXpuK44Z0SZmvceKnLGm7R08+MOT7PLePdCPde370oiVDC/P66b4UObJiLk8yDAujwHG
5+e6U5oPFtwcJAqkxxoLJivueLkMK+LGgyU4p77voyYI7op84ny8uqlqyVhBv030yK7lnFPAEDpf
H1nWa/3Ddsr6nwl70+J9yGoUzoShAFDYuiPxtrti6NbmTjDCR2NWM9eFHRYlEwypPsQyPzNYr45u
wx9/ySpcUHDXWGAg3+2071wKzfT6uIo6y5/6CgXnhjFAz39UG5NBtksJEUAJPw93k2sr+1WkrSSK
zVkU4Q2iarZxp8YrqTRqfRHA57xLN1cQoxx3mcOzpj22m5zClCBRUiqYPDTBQhGsethMR8NS4Q9d
kcExUIYu0jNKS/RVXNINaKAUlhD9FUjRy8CiVW8T7cmVrhnO9s4F+wkeIRCm2U0tyuJdLB1dPYuC
9L9h0wfE6N4PCxcXIrAJitM9S4lAPxfSG5t7BAfL+O4bemImnmWa7nzH4iX0kOcCNAna6U8CuTh9
GLNkumtcPbwi/hb1yeslyLAAi4hgjNASbLN41IdVI5kQtW4j2A/l/XRXWA0cuTKJRYHSzzdMWAs9
6qsp0MxiDiqjn5L3y+yhjQYVES0Uopspgy6GQFXEYNH5YlR49PoYrXcOnzc4LfE6soSjVqy26LiI
RYXfjEcpzmOCF7kHKdrYypju3raS5r3pIUwTumtRFJaEsMTnclI6+nQZ5n606IFRwiDNuc+qIl8f
nHkW9W+4I0P+RAwCJwF7f7MiEh+qOHzRdG/9DgCD+W5Hh0K+9alMTqjkk08Uw90ZhBlafNRygpee
Juturnu0jdOtUCPgkTnUK2uIPrxC2cVtIJBkulvTW9eeNGoDue9rdwqeMh5ebGIV2I8HRxP0sLNc
ez/RgMj+KANfZ/giGTluBjcKip3bdFV84Ynun3ywf7fQBtN9sS+php0f0CGAFxmXi+X7FlvjM26+
61EboOUASDtdh65LV33y9erWf1c/WpwLf0NYv+Rub5/IgLXizpHC/6AyVHVFjrMtYHCCbEBxsu2K
MXI/bK3sUh75LsqU9TSmQp95I2Gnv7vM0wlhNmHxnrNgJXCt5OXDzHejqr+wxowzluJxM70lRZoO
+O7lgLUSPl7lHnwqtOqepXSS/OblXT0Iuaz5UTT0WSp29J03M/9UG4KTcT0NYQ0bQBbF91RC8byd
lfRFhS/lDYBS+qHcyahi3KerZERZqfNc9S+Gf6zOpc8pzBnKPFq9tutkL1lcwGXouVvIvClafMtd
AEgecrB/e9TKIvimOVPjR43d9MITZtDWzxF+LRI4aA/JVlegf1PIxD+4s3x1CqOCtPoM3H33UbFP
6cie4lvH4b+4yM96uIMHiXb8wyc4/gGBA6GBALBGcyBzTE5IL5LOMiAJ64nBVaTe4UYGhLdVs+O9
odxX7dEgR3LP5Q0LRDlFptFz4OPy0Waaq1MFET3bF77b4QZFMnc1WZfGRCvhvdh7Ln5AShcnOYvO
4jwa16L84SUffhu87yBmA+F9slUioW4BlRgfs0AS38xurftswsQlzHYe0/e1r/UT7Cnm2S0eCERv
REzj+2jV3PxQlcXmX+l43C+dT0DmLtVDbi9YTurnJtbRfxlMEkM6uzQREtkIXFaRTU25RTBu1/fQ
KnkeSUrzto5H57edmNN2LHa4io6sWRMEwo0GnZI3vnppo2Ep8WCBqRrc6lYxdW7tsc64haujRC8s
Q0QCR8/RNCO2qbu5rg/5ZINhZ6jMCIUE0062MPJjkn9txzI5i9MW4cyQM9GEWYnEkdrMHYgt0fKg
CSx39qXv+/eydDRKkNUrHrle2M/PsZQA5ofQZ53f2qAPt7nD6XQgWsVGx8SGN2C4ndNi+kjKG4Ko
GqJ0QM0jsGeOqRm/SzeHxRZBFcIGTETCjCthZJoqvfq1Qa7De04hpzYG+wooWUzTcnw2OkYksEGB
v8r7GYPxf2sOP3w7GOWU23phwgMmgYCcGtRb+uKCcEeVJ+LlnX0fFTRgQAdKJLB2oKW52yLsDY3z
byz6/KrqNi4v7Zp22ckJ0ua+KYnQxgrYz7Pc2Hz1SPFWzHp2MzazL4tvLr3kAZi+dyqH4qrF0BQ3
Y23c3hviJMSfxZfkUeHeTeDwOHL45LEB1p1iXei3TJV9mEdBkb57LpabY19L9JdnaN+1/ZpxDCBq
tX5cHTXztGewgdHfGXEf6vy5dtWXSSZt78n+IdQT1SwUZwD9LaFgE9b8TZTJjv2j2/zBexHdE5qL
rMHD+/ESGkkSMUoKJR4jh1FYf3ZXsbL1hMqiHxrXnzzQZ0PtPvmrzb2jz20UIxB3VDl0Bz2XlemR
phOloCGKISukgm/8SCxXoqFZiG8qN1TzBkx06dCssNhnidiL6C9eqUjxQ5AEfUKlM4cEHyPY3dT5
yPgBl6OBkSPGBRN17o7Q7ZslAC2l6Jbw4dV4YKg87V3ckdF9UEZEF3ATyc8cwtnc6cr1uk/qyLkg
3Z6z4ltCzniHbaLJCkmbf+Ewm2OjrPeOUSP8l3Ejk3/h0hHgHCevi8jzhxjFgWFAAyAPuwoUBfrr
eTlZUcDw60gFeUepzaGPzY7buE8E+5Gwl0xpMhP4yRV28Pobrcr6jVnT+w3rmF9GRix7mOthtDuE
CItu+TpY8XISXtbTqikZtrhMMDTFlIKfhEW7K598HNsT8Rz65h+kOX9kmlwET2iqGoH4hYqrv/dz
Gax3IAydZYeHMMRlTq4KQED3BuMaGrok3u0QWuCA2qr+6bvAjOcOahPEg9ArqmsC5MqB0kxWyrMv
+FPFJkGryYgYBT7HZ4fc9h6qa4nZcB7C57WbiN5AvJ+TZa1xu/E2kI2cc4W+eZ1w/mKPd71TCLRM
/LLZlHB7ozEgSQW3WrsbvLouHm6a9zfeEkJmxqJatrBxCsmCdilP0u1LONZlQmbXHxwuSEKnRKqT
JiuFtWmh7F0QF6M6F8RzAmqj5gdxjxGJyJU8ZpnfvjtVUdOI5XTNpNpik997c00Cj9KznICxZab7
bQc5hDuvd6f1yDq3XC4Rcy028mCYm7+oi2M+iIL3u/2qA+iCR9wGnjncEoOWd7905mlblDcgKMgL
IkZYdvVJ/OwVvOdUrirASYbpH/IS4WrboezIrd0UKFg2onX6+DFNKacuQVyPPXRelOjJ4XadQ4ip
iNeSarppXj1XvjYs0TJ2o8vYbD0i1+V2Japzfqmo5LMDcC3x3KbwODfi9i0z7qyn/Ijpp4wZcbSc
qFU6GfRFphZ3QkT1iQBKAixokdb+BM0H+UBBaf9VLCEWh5iT9jSjfeX3RZT2BKUmSH4AkuU4atKg
p+RJBvIBWTot92w1iLNIMt8BiDn74Lsijtw3IxekeFq5bFFt4A3gGydn2Qvp9d5Ttswrtw3+fiRC
qKpfp0wu+BPXvL+fBddzLDsTHzLlMpliTdus6H8rRfItSpDhmX5iwNqLu+hfVPdefyV4wBBgYHN9
x3tfh6h1RfeKXIMIcFQe9C+DU5oESuGis71uff+xYHu4AtXERpoP/frT8r6ndFca2DHDet/Fy8n6
DzwKoNsElgJ+WPILwhNOHDbj0GUA8fW0fwixvFgWR49TpzmPdGHzfgC/3OgDK5Vc7vleXSzwmYnY
OFXaW/c985143A0t+5fgiNZj4nwUOZxK91mWBV1eP/iOc5xabxmOvhz5FGTOhoFHMUU1UjiLeNPK
NxXNloM+oRPMnHYiz5Pwn12rLiEaiigP5Gc9NL0GODbKK2NHXjEmq9UzcsZleSg6TFc8y7BtWz13
XKbEJ9yzItUMRDWn2xFsgv/N6oOhtKWvno59A4f+jJAS3VVewlnY+vg3Xm/2sIz72ekxTzTzeF84
FLivmlHzaXCsnJgNpxNV41RJJIAkH6T4h1A5TBfjcGHssMZwdBLC1qSXgCRcCPZjlD4yawcMZHDv
mH0YqdW+zcVEkAplQwazLiWl8jMqRXUfp9ANyGbGT4ONG4H45Kktw1KO88Tpox+FzARMXo+ydzcy
L2fE0GT615qOxJ4weYguxHGQydiVSXp1SyeK33uh9akiGKTcBNGMYIJ4sAWNWUx2FP2gGVYlmiMg
T2nu2Mlm4TNEJLC+TOmjh9oVpFe1ONb+rTld9w5ZpVFbcTMvnII6s4CO/Jgu3EHQalBbeerUZQto
V+0TQUAB1ETRgfpFm8eOqKR9RYMe7lPwHN7dGMVDvx9IN1GbWQMpOJSFpOKaczcszhZW2r8+teju
MClC3yQs8L9hTTHRZkEI6xuOCzErJ1ZS+XruZwOlMC8o2HmTFRHrsLOG9Dixz2HRG/Zc0Q8dKpPQ
49sYu/lUluP4eyzs5KNzIvn5lvcN5IF7e9Bj3t3hqO2j+RQQ0TdeSiErF3UP1+mn23d4EmoDiQih
Vl/z1Rhp2Xf2OBm3yN+hOg60Md992JUzOoSlX2bkmkBfvhJRtUcYY7V4V0jEy2eoHsnwYKFjEdEK
ux/sICDG4BacmieY7yQLaWaLK/wFVGw4iTc9g7biJahDNAkhCdsR6/yMirigdse9VKZj8ICTgnAg
NgA3cstK4tCybeXIlqEs5/HmZqlLgu7ykoFiv0rIGmPSOOc+52VlFlQxOyfebiL/Bu0uxz/78mph
YZvsVRU1tFE8lSopDjIj+hJqi4ZB/FzWwo1vWBZntM8xwn3EF73f1dOmJNhySQ80GJXqd+vSxr99
pyqzXe866/jWEedW7ip0yg8Y0exL7iSF2eCCZdBj6eKj7QjO+L5hIPlcDxTKbCxHc/EiD+2mj53/
OXXSnG7GENd+IEqzOIdIqZdjB75WfTl06wXBLWiCiu3sFCnMvzWvgFWO87h+rcogz93yclfQdYU0
iDaUF8S/V7hU+s9aWs+eF5f0npcoAlcNCsLAKQJYU1YJm1TUpsu0qZMOqYsIc0htKmNO/KBDlCfX
CL4cy8I6QTq548Lz1YHIbici54K08vaBUzBR6D1Tn9UkHnuQW4jH4aMcFZO2yD/BrIITuqOJa7Xc
SHaRMN2RuOXVn8hDoMaRyeGMRJ8ULtBqJaGOqBUpBjLnzumtXO51k/rdXyaClhFO4ooAX3src/fY
QEZCwFfhdcc7DxN6jaY9yvwy/W7dKJZ7ZTObXiUUFk3mpWuzZP203Fl/M4RyllpqFNUvYl+wKuw6
xCOWines3Icij2+2Kjrg96HGwvfMStJTn503OfA9pJrd/K4V6+DvrYX0skdJXOp/ikZCJexbM7AZ
w8wN7D+w0vVrZI5tAuGWcsfLHiPS0l3ETnkx4MOrlnl4wOg5l3sOw6p5hB2lkBkCv0vvch9Vx9Pg
0mX/JHYECbV3R2UT9sooPjNs9Gxqgj8+NYW8qYKT6tPjesP+oRllXWIBjflzwbWHOr4eO5GzfGtZ
GBnDfq/bSfzc8Z5KHywO/0dAxN+x1WuQviqcD2wW2bPk4bFl6zz/jCpyB0y7WeccTDsE7jHqJwrn
FWBgBqQoJH1jNyIWi4nFihIj8FPX1Flb6ZCuwgo8C9s7BOJxSuxaviq2Lghe5vQ8uoMvQHr1gVl+
WhKFw+OsAvaksHoxLX+VBcUzmkyZpbtZtd2C7tLE9Z0te9kSo57RRs8JeJAf1/ggbgzzqAlNBDdB
8ggOhCsCO5/LPivOhHNiAOzaXQZ9PESX6PMWc0LMs3fsiiCPfmUw+GnIcY4GhwDtp/drEX6XnpJ1
okBJfJnKXSn8Gn/ZLDLXeXUbU0YHSULlwrmLyvx+YrEC4yQMRTcely5TlAtjUa/q6Na5T/kywKJ0
QvLELX0adotV5pAGkQuh2o+pdcDlQmw4gB3sm/JUg4FQLRYNDkbi1ebQ5UcmW6gQm4XtefdVTtMU
vAY9UloCmYaA3CITEou5bQuTeSNmc7pbdslMxeJuFxaYT/iXbC5+Gr2UzRY/3mg2Nk2E+iqjbCiy
K69P6GGcLlHu4yJoOF3/8MjVdNsrUTT3qRgSsGYB6/VNVPQBlMxBkefAZsxCgAJohPmA5rnjdxm4
wz8tYxDvjtVFKf4FDdJ7tLrWAW+MmlpFhE2UDEahGhNxHgh09WAdQ3XyulR7aBAXtguXOmDoejIq
ym92SOFxwBMlQiYW7hpEehPj/62P1uN3RUk3/0UAwQSQiCMZadJSejAqCoTLyO1njPM8EZJBg6UM
j75y+yCAV+2hXWZoPYngKfJA7GiYuxCfsIq2mX4GXjz38YXB9ghJbostNIfP0+AHrvKHEKSQKR6A
F7YmOrRQ2Pp+jzFY1iAYGxGKaAtWHyP1QjaCQd4eFet8KJsirL6YgcfzNVqLdTqaZiC7ok7j3Bzo
XEOCk+BiZodOuCT0OaOCZ8QEAyescZeF9KUbhfTM5H+a0QlnCD2HsZbww0wUTViDwYHtax3Yc0Wb
hVyUD6ne1QjagPUhXGB2VlT5M1LanpG/P5ckH/V0ENsFo0S3axrK/51j4okqiVEGjVvWkF6HtFpu
Rm8hbJfZjb+cQpaAYsd2S6CtKLL4JAhd/uGsZ95YF4G6a72JkFt0Fx99JaTei7psDL7xEXuXwk3C
eMlPEBRgR2BE2tlsPhMhlfwbW4+45c5PovEf+hHf/6bLcTu+EiRy2wCdC8G8QCLNL+R1xOJo64Ff
aIuxDg+M+GAkl/3obFui19j8ebMzs9fjXBp3HaY/gxOFeOWfMjLtFfFIAXGvXGmoXAp4aqPKt7hA
UonbLQJZiqO8L/PrOA5tfIXKMLfYnSuEbinJ9nLPloqqLUxTIk3CIufBCp22QN7ZWn/laATtiNY3
yj6dqc3XUw3TceTZdpvkyiGAjmqao+lPxgLyVVTCsv3FkoaU3m0pjRuFEoQxFSUD83F6t01URq2/
sfjpoE4sAe+AAxKV+KWYu9+FIuA/LR41yZ5CJ0CLQq+SXUifCedHtORFfh5jfxLX0FaLvyc5Insb
ZxX9j7QzWY4cybLsr5TkuiANBVQBRUtXL2w20jnTSaNvICTdiXme8fV9kCktHW5JoUtFxyIW4REB
Mxig+vS9e8/VyIM5Dl7BN6+eYo368tXJAxp0uYK3tUEKYwe7MhHGj0Cr9FeL5Tzn1xDN986YJzxX
ZAJm6wEp2Bs0GRgA5PQyTSj9JZ+zd8zqHs9yZh1nkt3e08ApC1hPEMgR/JVzRKJgMFhM/OLhsoHO
+avtEYlBK/W8+Y5crfCmAAk17f0sU9WaYe8SblOYbrF1SXsmhKZ28wMy5FBuRFl4Fe1QVJB3rcXY
adfWxFbdzC1N/gcGV6R0cH/CgtWW+KQVswO157QETi9skicYC/aHKqL4gOYaDD7OruhRVl1QXcSO
DRuDHB646Y42zOsp6LEGEz2a3fem7Itd5kxCk8DkSaL2QOFWK+lEzUOVjwl9ahajXYz6Od/rqAhu
tGTKfehtGl/E8qQevtWeKMmt0VQOdCkZ+ubKdulF34R5NjigyDuJ+6FpNb2ZIDbWjojwKJj0W90j
7Zbx6BoCZVM3uJITQx7g/iEjurqG20scj+G4WFIFOiJCbPHOEFPhOcY+r31SMxJEAwmNaIngCdch
I2mCR43bQo9QCwHfxPYK1VqAbBMr1LJa43rbVQ6v8asf4HTbuL6h7pEgAbXv8iG4qzIz/imN2PyW
0zGnJ/dPipfhKXT9yTwvCyLmfFSL2dTCaG9jumrgevNvCo4FArK2MRln4gT3yEiCd5YsVMP2EhiB
ix6tmdltnCQb3oWgHHZJOgDD4RbRsSeqYGk5YQ9EK9hLsruMOWs3plNW0yXi96D8hnoNz8QYhy/U
fpNDyFcZPHaYQdTFoEISsbA+JM+50ZZvMeHyP2MwnOJiSXp+NGo0mWsGjvlFxVeKNiFeczo3gjyO
x0I03lPAOnqvxqRMkYKx+JqI9GvzMQO5Wx5J6+l3jAC5y9p3CSq0SzWsXdTpDSUOYNkROLT/RgfL
RtkBxizdmyq2rYNZ6eh9Ns35p2bORCJjN8d7D8Ittj0jNfWBgm9iYunx7UmwNgO8rLw6Huddc3A3
GToQor8C1XxrIQ1KBuU8KbRQCgXaUya0z0homi+GrncBdKHEv0J11QZHfkEbqLNAHL3JTZUw8yg9
DnejkfhAvNu0EZctJsdo1dkjxit23vx6qqOhx78wCLBFlsg39gx+59s819VTp5PuhBES3o5n6CTZ
ugHV5LprxXJYjILyR0VfCChKRL/tJTf65mc9mzjzvXYgLAndSOzoy9TKnf4Nax6dWuDEzlswTLyU
nSUrBi9INfd0CKDZOtD6dkwZffBi5NTwEM8+2s2Vk/vBu0DZkwC1mxv7oCNSwVcFdB5WVqTz1s7q
Sp1fdZVW+a7htGevbbdS9YPMfObjTkPsul2HHXkgxL4uL3DdPg4ByJYt09WFO4i2gjAlKnnS1oDF
cAjOCbfYzzVqmPXQStwVQRhaLw5TYvWtITlsfMyxWkPAscOMiF+0TDijjR4GkO0b4qg7LyX6Jakp
lJ3WV/klajPyRKFTFO+xMdOkjij1H3QhkxO2s+DNB5o3bPOJfRyRh8eBte1dbPCRrG/8koJxHYQ9
hPWirYMXyg28SjCeHCZ2hV/RIwqY7a1c2m0+Apy52yjXJjeLUKs0WycSJEAhEalxqJWGvEcTxBzS
iQhtHony1reZcOyf0AV6oOiytl/TEJnJYVQDB2W7QANEMNjkbh2ij/IbG49Jwl4emcm1MHH1XQ9R
rRZkKrAEHFcaK/omVXo+Qmgf4RlmI3xFM/NKexONAnNMOSSN3FhN1cHRRHbYHqq+GKGggd4Qe+Eh
HORTZQQdtXBLNiEeZHOFFUR3d0PNIWila3ytF0Wj4kPecW64nKqwAiZe0xhYzRyJ1DY0utjdsY5P
Rw4ZEuUwsa+OcT1IPBvuwfQ5Bm1xo9r9M93S0LzJSsYLH3hwMHVvO7eETLrrUV5HwVUaIJ5Q+6if
06bdxi4GVCoP1U4LKMGan30+FWKU0fM7QhQ6ZX83ih5pa9TFtUe1FmFx6EkQbiCIO3Yr1s6Ax5tc
b2lnr1WYOpddi80AGwrigoysKLTIm2SSXXWFNG9qdt0wFUgMEckY40ZRkPk86JaBW7LyaebdM/XF
OaFg6larZKIcheXgWvWzk6Dg2OPWLYvrCQepgb3Shwu9BtWVh7cEhEUWvfCZNg46nAmRMaNUvlTE
hyIoQQdOuk4MOQ+XA+tjdJhZp1F+kS4Y4FVGdnREUdJyspRuv+QROB5rB9a4dD0rc/wezl4tcQU3
Wb1DaCSyrUCjeK8CzGgbNyNmiAaLkX6PCRKwrvzSoYalO4EAlV5/Lb/Tp+t+eby7lMxa9SQHjg67
Mx4hx2Q+SL7tmgdm2QXcosr2Tql691AKms3MuUDdHBj3WMFPUsCQR4I1lM6uKEME4S5G4PBA0M5k
M0qXtZlfqrBru5/s81Z0BTyC+xVj7FtgO4V8sJay/R5tROA/QKNaZozTLIEYpBNP9C7GWR7uhhkk
GFtdoK2DVAEyTIrZ7tmdwinaBwFa5lXVjJjPOJ4jbedgb9JlCQVnGIfKEYKNk+psHWtK33WOZknc
K074TBsyEtfjm1BjZGUjADWVzBCgqY2gQwJ50FppAEbldEvxY7F0auhRV0Ag1a8GkMf0jZ6Gbh57
YZINR5e8QlLkGu4xS4Ap3Q0RFfCpxFnhHOyAThGiqnzAoh7O/WoKlNE9h6HSxUUxILFd02stTfpH
Ve3d2MXYmFtalyZbBCmWxYclGBLuELQpWKhhHtIUteF9PqCD79NjHw400WjOeIihAsSe8s5GkvrS
4Ruzr2rCjdud8KkzYC1YvDNTws+16wl4X6gS9ThUa0yAIUHbdY0M5Z2RfFWslx39CnngKGDKk3iA
UNXwy/CxzPT0Snkx9XeVR84zSUaDUHs0cRbWIqOUOluhSc/Lq4DTc3xJqIMbX5cF46CNB+iQITae
kJxOD5JzG2MndkE4/ZYNhZWWuIbXhEKrrDwSBXC1Nd8KtDBtfQeoYab8QBCAqFENJiCVCbFVxg7j
+cZt5Ai3rh85cAwklAYiyJhJGXNLXkUl/dZ5LjGyjMAuOrzt/Im2vedWe1PzM/Y4TR8wTHXqQNtO
RM/sdsK4pYc++PcyiKvmQDVDAOEwujbecluwm2SqkfntiFo73C5TIHEwFd64LQG89SNHawbcTJ9M
okp8iS3dzxQ1KtVOQxotRAyjRoYkd3SrBwpti8wjfVEGGHO2joqa7B1wAfyLMXSjUyWH4FgbpUGr
xBGWReaH33+3HPodyOiqYTyKPsY7JoPBeffjZm7WNa1qQooSg/3T9Xrr2sGJ6JPZzrO6WTYvZ+nD
Os+eBYKIFjg8KUaCBfgahENAOvNG1Ie5N7uFalVhvDI9BKAMcaakBD6gQZbWuZ4vfBfLEw2wEbZk
1WuzAiQ4ENvTIP8I1kmLZKVO9fjDyKP0bgq9MMRgFSo0nIizITzDznseS7ZGrJN18N0MYcPQrx+M
KwMzBI6mhhdqjUSPoh4Zm+yXpN7oCQV2+xENJfokA1E+M+YyUvwnkDRosRsRaHPqwJ8YtLEqK/TF
PlNlPIEb5XdYJhGEI1amFtHPiZPExaZCgH9C6c+4L3LGgTha/IgvqGwscoWIXDk6ipS7bU+r/Kmd
l6lPY2XTdc1DegX7kC5nmhS6ewY/mr7Os9Us6LXBN9ah29l3IIWG+8Hy2xeiLfMPq5HJmz+5/oVl
DR2wxxKp/mpkH8cOh9jolU4pWqx6qupySyqVZ2y9LI1PXpeDyhMool8i/GwPBmr5EMEzgpTNgLXx
OgvJ1Vp5dYEiC9hb/d4kFCpM3q3kDsut/eSZtvWRRNE/Q526zl3POqvRa3dOZULIFAkJguiRmecF
udjwqLEujohRkw1z5exSo9WEkEQacrVC0wh7eQBrmrPoVfgcJ1kRcoSNktFG7LOuEZ7CKCnTDmYi
S8ast3M8YayoQuRsK92YHAw49Bkpzj9ZfNSybJw1oZv1L0qsItpaQ+5G1C45dM84t9zLFhmiieNK
MhvXRcl3rcjAiThduF564dhpiwGJ9aojUwopqzZRraBgjP1+z2KQ/Rr6Sr4ZA+vtAg7PjIuudKp3
l6Gfh6ovywmI9ejObwMDQta2m2V13dpCP7DnBM6BwD5iHiaUtEAzcu7TqmNd5RBnRG59rNvFmjX0
QfpQVw3ZlRb7NcG/BWPcrWAI8yGbzngc0Agf5qq0bmAvLxQe8E0NU7QkRILC1r4evNjK9pEfYFab
wlRf1unsfc+hZXTrDt4DeseiwEgSWRQp6EKwAXvMCG8NZDTVcci0dd/3bXhX+YK9EEnhBFJhCsZr
hiA5AA/E5fYqBGJ2iflvfjN7CvN1aBOJvXJGDuPMXAXOW9mP49NgTvA0OZMyCWWKXaPXtnO5Zs6a
HRXyp37d1aq9Y9BWPcbBVFzFOSlaK1Q09M9U4zZ3KXRIujWBO36IJEZNwmzM2dtJmxa71iTGfGeQ
w8viaNFvohkyzj+wWVUPuu4DZCXm4iFue5FnO+omgs9574t+bRqUU9tcRfOwHiINBgt5nbmi1Zfc
xokZvmGPcmkVDYWKNngd43uP86275pXLXjvbcN+9uO3jDU8CUVolJ7N7DyoQH0Pg7NkyUaguvcW4
sJ6DzKDhNpfJ99qbUK5kxqC+BaXIrZ1H5VSt3CZmAQ1q+kmkC7GurjwgZqd6HF1Myg6/P1WDz6PB
hoZkiLUBhntXRuKWyETWKcBd4jVgoM1DVTA5aqY2PanOSk8AXvKXtrWRWgpzkt+YPsSPfu7AjG7z
UmXHPouzfTpCBdyMTLpfEOZwOPLdCnH/MCOLonaIKXtdq4DQaaE/Dw/QIBiXN9hg+6PMOUVrHwk4
GKiJoVfNywjGqSwpB8i/QXYl6OMf+r6n+mfLdt+JfK+HdR+o+pRx6HywHYNsZiwhGoNQxbwA/9C4
NfBm/UjDsL8ZNGY+ymtLUbT1mZwXaRbNMNBz6XfDRPu1wmJqopIMAm/Y0PRp4q2JLAhpZ0M7eNV0
3oJpZ/RCU6dwxZPm/WXE7uQJiPKBM+8qqIOuXdMj6ksm5WgDtkgp4EITf5w8K/LBzNWcDKSfJ3Wj
wc/1IQkSVeNz+grAi8ldxlJ5rd05uEQqU44bOPlx8BI3of0RIX5yVqi6GrrsaYstIwuLV44d6aUZ
DUtIwCCgGHPqCDQBLFP+DB9YTDf0bGsoIWi4rsJxtLKjiEeIJ8A9MpBGVgUBNJ6nsjjkdbxIMWFV
wIeqajPYGiCa+0uQlkwWZY3mk56FUNd9lRm/OuTZe7V8dLiuwYCZjuDTd2fKBHp4DHy4Mnq1iGCT
GnahF5fVQzJm7ptXNwO7KGsgflaYIdvJtCT0JTqi32QnwXFyNgPpo4GrpUzdGXNsRAZNZ1VbVjYS
kQBobgUvYTDBS1suucTIZDlXzQi31x2zNihMA+U7J7MwK1bgFtqGISlH4a3gMEQgnNVYERZGM7jI
WYhoHpMq82H0bHprAw4MYw8HWBDWmHySCJ9iguisBKboyuSEaKxB7JbfW/iDoMmYpn9jTsxUyzR7
TnemGPLnlBTdGA5/4T8h3scA6gcDc62WOSY/D85zQYDhEq456sWJnXN6s8rspU6zPLykhJA3PAEV
SvEyDt8wKxffgVjShy59GWQXASwOOvSGSXsgYqTU7OpeFw8+WToU0EmgriTOJ0A9ozO8BEHLPs2w
Q9abUFiBu+0dAu9XppWVaH1oXW8GJl6aoyuuScT7TX1jO1aPi18Z1RvvOskZjuMXHyNOIIJnkV0g
XpVd/Ko9vNZ2x1lyl5shxCjceu2dRzARPce4yI+I2sueRpRLPtlSdtLpcEfrOQVHz2CE0fHieiaw
BrClzo9pEC5zgCZBQ9hhJybZgHEs+1EVosC17ZHnlB80vx5Bc78HEI2IxZmrqFqHbRI8NUhMR17d
vL3WRTYaTDN4XVdW0uFoSe26JQvB83/xiNPLgUmc02WPzQfWxuwhmPM636i2mX4I7Bh3TB5atabP
XgEFh5x1zdBxkTMQbvfsutNwJNJWmuu58cyFXOWD2RBBnwQgTMb5JJA/X2UjjtCN2YHc4PaZ9N9c
1Zdo90mlHtYVtae/4mZw3p9GAeXLZM5K2ZIYqtiknmFfCZ5GUl2iTF8SE459iZ/TKjZ2bTNCnEab
cqwlidJcG0NtMdKmPsEeJGZv2NaJ4dRbhNvcfRYi9ymVEc3bEMEPTY+qtA+NsXy1MhPVs2NpDnDZ
2McNAbdpcTdli32K8lZvckD88dLlwSpbUdTiJUolB7MOI8GhxolDtEvU999JP8wfOHr3b8QNJliN
GgJ1DJoN5TqneZmtQrLHzXUwZ2IP1YvYr8YK7JJaKU+ekLHXTw2MvpjtcXE3RAYtFyqtMITcEJP8
ZfeR+8Gyot0NfpQYN3HaDq8h/KznuWQOu3Js2rlbcuUi51BpzGb7gKr1ptEdhy8U4zF6sCGNnmyJ
owFoJwn2F2Fj5PdoDUP0O1jp8W75+fgSllRb6zAvUXBDdRRH1i6O9A3ClHRjoB4YDtgLgmu6PYy3
bHof8BsjNh4izDIVr/EfOh5u/ShgF2DyDU49KIa3LGX0s8Mt1WwFIQOMCysEOPQ669rYMNTvw3sa
zQEFV1kYmxF3pHndjpx5N16eoj2bNPPaY0sU6SMe3+YAWtBkTjgjgWRuy6yVUbYVd9u4m30gDTwS
9gZmj/3SGS2EyZqoyvYYamzvu+VxUdxe3qItU23oHBxB4VqiJaxJ7zJcp9oZWKE5QpEbPkEdJJ58
LCoKrFRLKBJaEoOAcImAWEasjQks0SuGvRZD1a0pP9k8sC5X9y6pZsGuEs74o4nGhQ1TW5iImb1K
BA2oPwj4arvilUarBHBgYU1ZGUiQv8egb+DJCML2VlWOIHMjkwRqj2lGaEVq2NsA7aJCvLYlOOo1
vn3rZoZMhGpGDaRM9ei4SGxtJYu39hYAbRMmw3wUYxw1uzxz0mc9oThYlfC40GNQMaSHtik94qZx
9/l7Ur04iNA6BGpac7j5iLsYX6TVovA6ZobbwDWkmKHxKAfpHwKaJZjgR4KyIROlV/PUSwMfXNDn
j45LUMoGK4XvXceszz+6cAgZGhWVFpsq9wcOsAT/vtEagErSjU1JW4mhnn0HRaasN3gw49soqe1h
zRG/JN2bJCreC+wlhHNrypyNrYzwNMsMJXgQ2cFt2ud2uyUHSu571yR9aVRJd0XFN0Z7i0NltJJs
RCZvfwd3p6GF8Q4KKn4VZJsuiURGXj9CdNd3mdkxYhxmfCp71aEWRctcc7xjmBBB+oZVRZfHquJX
rKj5Lwznolinpo+Pg4xKMW8N6YQGLi8cHyzrkUFXhZMKTD7Ku5B4zH7DhllTy8AAO/WJBumHbsN5
lc6sa/wytkCcGYRLjLXT9Qe/UxJxJGF3+U5T8/6yaUEGmxhtOSVmrMQtFiI2XFUwv8OY1f7SY4Z0
lzG8C3YJp5y/702c+AAsVPaEgIgZXtm0cktLJUXSmAQc5VKYDI903MpvFW05fFdpnQ+PGehDd4U+
h7ELUh3il5E2WzQmYzdewP5klAaZig4NghSXpzibwOPTcO1+zgit4m1To7XYiNSdTgmr+8+c5ehh
AlYbrXPlzFvNoROSfhGoJ7uL80uzIfNkIwubcbqtih+Za6OqgTZV3oJAC29mW0vMB106fdCnHX+Z
WFxeKCjLC03HNd6UwADhW8k226ZwSZ9CfuB7plUIh5KOvn4UFiDuKy+X6MyzpdfmlV0zMs3JCKjC
4JNc84ZBP6La7YcSODwZ0N1Pyi+6qLyUZZzeIZ4JHXSruugtmhEszxsRTh2LiGmp3nvw8Kfluzbs
HXdliWlImATVpuvTLvPNpu8wwwKtuZPoD+pNUdq9/UJiALfJTRg20+JuItM+BhD9O+Y2xVQhRKKx
zMA9ny16XmthZIyCI57PJXCjtaN9S7DgyNB7MnlTKhF4iWTXQx97XIAeNvHwFaCRNvHs8dYiWRV/
hWIFq259y7WY3MAbcEhqi520C54sR5iZXnf85rhCq1gREQBNC+DlQ0x6NDj9oXS7S0LuPLmT3RSr
vUP0Yf6Oz9VyYUhYZTNAaywLZwvsAZzihe3BcOUEEIgOPH2YCgdnL23Psb0Kdec2+UF7pDM5l3j4
mT5so1BH3JDRLmHzbJsEx4TcAi0cAa6EJNytTDr85nJ+4IyPz2+kVPOM+TaF6J/tkYEzwwP2ySKZ
yZYNnx2K6URM0qCxHkVekE+B6IlkVsxXCzVsAOkeE1M+g9YhQngdhtjYwTBYLD84gsLnmHDGbhXX
aFWpLKJc4Kt1lM0JnVpvI8k2vVbI7Qvm/2hGmKNUnHSYyf+oabl9OFLWT2h362Ydgx+goMqIdFm3
ka+emW6T9dMVlkCSp0hH30QFppqNGejUXve9U38sMmLSAgYZL4CUWuHNR95OKDp6IRJvolxyIBun
D+1gviYxOxsZByH1p/LB5pBs8WaZBxSGlqIJUdZXZWeoaQUX3Htz02HawYSnP0/4RusweWzpo7nS
RiQ3dG30MiLb/xEQqRdtx9zO6TxxXCObjKGYOvA5GMJrQ5rzARMVVT4oYYqycqyAvQez6iR/N/SV
zDDK0DtULmqgucWFODpUq2tON369hY1EknyhyB+J+tw70VtHx4I9NnMuHGb5KCybBD2k12bGvelI
OjTKjquP0MrtaZ3NSnWXOq6tB2o+JFyBR2G8mk0yRreDRPyyUgoEkzRNOz6SkoLHpMwZqawxRCJD
iixN2LstDbe6aJdHZBNjpTH25jDOEdSjCn0NjBaoFloRHQaIc9bfHc60TFIRVFik7PUW5jCkoKSO
VAmx68OEUGxkkEUNZ9H2KUtM4SwPJKVxDEb0DaEgJ2KkC2vtHJo6by9ivwmcTdRbQ7/WyqcdAZKF
fxsCj1rFeeG/ISlqnj1EohSpGC9+KVHZP0GJ9TwmzsSTXVotWPkRwu0qasGcbrC7yWfPpP+7y+lT
36Eco8PEd0sOHbr7O2BM45vK7fLKcki+3UVMcfwtoTbS2yK4s9kx7QWCZNe4hjfSwoy8VqidGUX4
Tp2uyd+grwb11TNXSko4Brr3JyalcfwzT3Pm3nmTG9fgn1Ioca5ZX+RJDonZdXS1zyKiHo8eNvxL
s62TkxuyIJMmCnJwAwMBLSKKZ4RMonWku/LREj8j9hB4/8B2vYVRMiEIdEnCxaLiNis1BVG0ojXM
2SfwmdasuB3s/A1d0e9OaA0v1twWt77ih6LDmNOKyA0I94SN2YB1p8F8jTOV/+KEF90nYumxRpk9
9eDYNc+bJJ0OS95I34bTHsYCildMAm4wxK9mAd5VJFGPj8EA7oAXao6evUm4ziZEVOjtSqbT5YqC
gFkB+GWFcU+wWYNCH0LgEURx4QbGUkfGmzu8c/ibyFOuxvaS35FTeSz8aDl10Y9bdSxFYC+hCumF
s+C+KE8uVuU5g1DD2StHF1fI7oYj1lhs8Bio7kBvsq7WnSPULWif8RVPY/0ac2J59zLIexz45vGU
4je+ZwLangB81w8jNPNyResF5I6wHb4xuEhuxH/ihkM3T6W/rSCZlofKdENgG7UHX3DXlYyCLiK0
/gRZOXgLrO0//uN//O//9T7+z+BXcVukEzP2/8i77LaI8rb5r3/If/wHc4Xlnx5//tc/XFuZplTS
Q17p0vJEi8qfv7/eR3nAvyz+MzSjsKmbVG5LO2uveqD5pR/2t19fRP37RbCQaIu4FWEhZbN/v0jP
reNxc4jcciY6nWRjzI9IRVukPR5trdV/+2qaml5oBe/J5ov9fjUeBQyI2kUCZ1JPbvFhgYefLK+7
sBk4fHx9sX+/f0IxX9Cu4yHSI+/x94slIPMZpBMJhgqtxrtE5CdrlGGfvr7Mv99BRTyrZVK9WdJF
0vf7ZUrkVQCiPAmRDKfZFdAOJ3weEOc7h0lq33/4+nJi+f/95bGQnue6RH/ZCiOXsqA2/n69iX5i
R/aec5dDQMeLAHuroZQLOlqAq1E11bBnOIvWOxN9X5H9YMEI3Xidn74ZzKesrTuqMGHKFsi+ZwhD
aDaMoDyAG9LLkoXZieMKygLuH3bq/def/uw3UZxHhYnRGwgThj5hi7MPb00MH/MmOaVWRXFa4IS5
QJ6ddoevr3N2k/51HengIXEtArod7/frODVHUC6TnByDhBzDCFnr2aRotgx9+zTAh9znBDa8fH3V
s0fhX1dV8H6E40qJWeP3q2pm0KOfu/GJt22BlmLenAgeKGM0iUVbhldfX+7Tm6l4j1xHYt9wl4/z
lwUCHwTxPkaZnJASMRMVsXoO7RBG1teXWT71Xx64f30rz3RQoWvHcdXyMf5yGSJmmxHyRXryixFf
KGk8NWnsTNRctiAEVVVo+buvL/nZzydME8adbSLHVcuf/+WSxiK9rZElnaJBWtH9oBMqPIMrTdtg
KGXxQ1eB2cP/5MB88fWlP7upZDRxumDZddFT/H7poIFjjzSdb1tOdO9jmtAVoNyg/xtP6F+vc/aE
6j6ZtYgUJhLUeBjBq+ABDVy1JT0NG0IYQectgujtb3w5GmCWA6DZYlf5/cuJUs90kO305HpF298k
SWX1d04YN5u/cx3bc5Czau7j2U3EqedmIwbh08iRDGx4Y87BfVEjjvzDg/Lpr+UIZh7aBqh2/oWY
2CM16vLshDpZ7ROiUYItOFTCG7/+Qp8+kJ5lMh41BYv82a+VpsqnBRfmJyd1g+8UFaHY2qbtwevj
uMWpT9mNQFYXU8F+feXP3j78Nv/3yrb5+0/GGoZZA5HcCfS4eSPcFDIjS4/AkAJW+K1p6X19fcXP
vqtlWkB+qAcsXoPfrwj4KiaBsslPcYfi16cMuWrrMbszwSKDfSwYcdJGSv5w1c/WTotHEkmA4+Aa
PrtqVMm5HJo8PxHI4iHHN+fyDVZheXJJfXj/+ht+dk//eq2zx5OBbzHig+PXjOz2yTPaBb5VkWs8
YjS+6/Gl3///XfDs8fHQ2Zt2H+enTKc1X85wonyL76h8EI0lX6oc5+vfeG5YvUAY08TgsHl2P0MS
KK2SoLxTMaRyz0BNtVc6JhZvPadaQVlzY6e6/PprfvY2WhR4bLuWoD45+5roxrHJ1l16YkTcVOva
J5p2OzLS/sPt/PQJ/X/XOX8nVB5XItZpCtU0fGU+O+GBCO27SCdKPxIgO0RHAoDd+A+39NNH9C+X
PVs9W5ggYe826amHaSXoqGQ+aqWKQeCeRHsZ/WFt++xybH9ae9Su/JRndzNsQW/MUZQh6TP9XYKJ
6tjPSQCeOosev/7hPruhtuBtV452TIrV3195tsMywA6bnYA2j++LMeEitxEkrFId7DnBHjh7d3/4
ET97CVlelKn4y0Ix8fs1nYymvsITeBqYELlrIEnlEQuUe0nSV0BTMa/qb19/S7GsleeVzHLwcFG2
WJ6lrd8vOYE1bB1Dsi3pNnx1USPgHD0afYFUA33V0jLC20qPaGSSaOiy3alhieX8+mN8+rs6SLlg
a3quVsuf/6W4mb22Vpmt4xNVOio2MBvdJRQeLNs0d+nDfn21T39aLThKCsZ8/La/X03FBnGGUxif
fATLR3zDJWp7fMj3TkZXsEwr/Tx6pvzDCvvZSmBDHl3qN8lB72yFlaDVlg7tUgmHJk6DqW82Dd3F
cfP1t/vsXlLIUAFziEUpefbgprjBUZ/0yUkSJXTZjX7Z7cZkrgR6hcr/w/L2+cUUb6O2rKUc/v1W
9sVAWIY3xSeop/IViLRxYRaBA9LV7LZff6/PXg584yZHZM6Vnjy7VGtPKK8Mm19NmJoEeoZB6zGs
plvSQtDX4x6s/vCLffac0OKSChqCNm3z7HWsssLMXBy8p66tQT2HxTi8TY1D66Wz8RsT/1eP9Z4e
jfhTJfzZbeV1wIEvaZKY5lmFoxu/YkMUFPt08UkJjUqxnXNlI/rgWP+Hslt8ejVlEeBteoon9Ox7
siP6+YQe7ITotSYZRIaPlnBhgbiVvTdwWm1YBDpM4c40PEhgy9AiQ0ffNjgIL5klKshIBLQx7qL/
+5QYlXP8+qcXyyc4X6WoMy2b8w8G5PNdlNzWIiUuNT1hsUe+DeXhkBn1/CvBw46qTSRIeZV913uk
XUIJFS0BJ5z7rF1IlsbXn+Wz15jjs+fycjn0zM5+mnYYTAH/PD6lBSGQgAdNACbFYDbh39jr/nqh
818ltsYmKQuOspnZ/JjRXeOY74UQx65Aj/6Ht2tZfc7vMCGa2kXIQNPLO1udzEah3NQVXQhmRcUa
+ayBIql2XEZBcOFo2BEKinQ7ugZY1Ky/vqfLgnt+cTBDy5a3HG/P+0Xt2CBYxs/4TJy5gXOp9TSW
jtR6b2LTLm9JiZDGAzDeKd7rMgjlE7axyvr+9Yf45C2gxOcdWCAUwhJnd6Arh7Bu+GzPyoJmBaE2
7ZyDbFX+VBYYD/7wlT+532wBDP3Z7WiNnJ+p0x4MBE12D4NOVz8AyATTJipoJDuFFyDauHkDDScP
hvqbUaPj+xt7oOVSZ1BsMLmlcf77wm3R8IL7L71ngf5eL51sllca+5V3NwlSb3yJvvlekROY/2F/
+my5WVqP0nFR9zD8Ott+F9VYFTMReXZ6h/lb31mCZQYb0m2ZIT/e0UsO8vvZaFAjam8wnqmgMVOY
RO9tDd8D8G23/TB+C6D7kFVSTp19NY24HE5fPxCff1C9rMC866x4y/7wl6rEZoSICdXynz3oTMWe
Lh3p1qbqp1uwHyYolIlhmejpJOMcHefu6CPCG/ZhFI1M1Mte+fugYssiBttL3D1Pg96L1Iz/UMN9
9uDSEfLYgWl/anV2P2uci4Nfmvp5MLB1Soxa3yJCLN7hrHTzf790siiH+UX+uQ6f99cS6JmBSRb3
s92DS94oOTNLLKtBXBp9HlRQSJshlOuyE1508/XP8ckisbydijfTlhyGz74mcQ+jRRXiPaN0B7vQ
tSRWDKng1C9ztDE3Ta2KD3AA6Y+mFOn9CKM8Pnz9ET4pCGgQKe41wF5TOGdLMqH2Cge57z2jemN2
C1oG83FZyO+dP2OYsfpY/4Dxnajj19f9pPShMgZ/xYyAl+a8YCV7u8P3J/xnXDMDGhT23XzBzcHJ
DuYk2gMWjvI/fNfPFiioxEKwHWhsMWfl1iwToDCl7z8nIJiji7Jn9hYTzeKRGYhfFqtjVzN3wmQN
rS3sX77+xp890wTyoXXy6FQLdXZ1OGq5wD1mPMeZYU0bvHcpUltLV3Z86GVbT9uvryeW/+HZFgTt
h7vs2A4Loj5714eep4e4dp92cSMaFAbaPc5+UoinIB7N+74qpoe4nRa0f1Shthut+KCNHFRiRhwx
tyYvzK2hffMPDe3PSh+qHtrMprDtf9+YyTohtqq0/w9nZ7YbNxJs2y8iwOSU5Ctr0mxLHqrsF8J2
d3OeZ379XfTBPUdFEVWQgG70g4DOSjKZGRmxY23laALl+O5XU/cY82wouYJ6jLZd3aXg/BoLeGGW
0HlKOdz5nASwng5hMj+uyw9qZSlSrlDlfIERZGgW54YnSVXhUKIcE4+yARdDMzL+nZIQDR2ZqWpL
8D5oV5b/ylLkJi50GDQaN5tl5J9KS8XD0XeObSn1uxzjecxxscm2t45VxsjXehivBxIgvocgNEy8
75fnvBLyzYU5zmqOTGEY82J9dQ6IBO87hBryqPRxip+pU9CIPHboqC6Ps/ZsqVyYEK2ol+vaYnsR
KPpKmiacYxKm6KmyUagPMujw8KjBqGITkHfd8+UhV3Y0nT2FDA7jkv9eTG0QnZMHuB8c0VjV91Gv
98GhCbUYmRyWhRtEVZSec79n17k88Opc/9ZPaP1nd5nf+atnarZIW5y+d441QOq7tPBK5FIadGOp
SvmtEz5sgg+MSPqd7UwXwrIXW0pHWXsEeuEd4SQ7dwqmij9osKW3hsQt3GJsU8X+8ogrmxgnFdfw
ufbFobF4n1WbI+b1GucYs5nufQDV97EWfo2rof12eaS1FUokyc7FJ6mZfyOZV0+Tun3ZEMHZx7Ey
wi09SniQKP04aR94azSwov1VqVa+2SVBfpJrTxX7aJR1czDQgANqbq3oRVdguu6zXBE/L89s7Rny
QSCWcByu4ssj1xpEG9JVwDqZKXq0AVFH3GAdCpqk7LCken8+QzeFw2Mkxzhno86X5RAEYYQ9Nwkg
xG6ILPMJhVHQQ0BRbZpVLs9t7a3NVX90GkSZBBTng0WgnWFmh87RZjHuTAo1sygJcOUH3trrcbTz
cfSuHPSkm5wjuKf+JXHQH+5zndYUGD4zVMHWmvSfy1NbeW1zxcV2TJ6jIGY7H1KMdodFiW4fFU37
ZXixc5z06VjFpfV8eaC1BCYjoWiQNic3NP3zkdJsgPMB0vvo2JhRpk2lPuIU5UsYwFV2gJ6CYazp
0IKbK6F9NHv09lpdJP9e/hkr25lBRoBoxSQIlcuETcNVDl+ogXXTgK7XI0t86/GD3DBe+iRwUL0y
7ZXny0WZZCnZGpU+v8VmlgfAilrPUY7Q9wnAJ9t/jr1AwLtBOfL+ZTrHnaZJxhRnP3UxlhOXXppp
hndUpgzqOlZhI5674Zw1ffdDNDG0EyTbCDjJRZy/Slh/GJVFQjkado0qF/o8Ws8qNZX6BmO+rP4m
ImTZV64VK8EFW8b8uesoBijvnQ9KE5DnV83kUxTCzOpLkPn2TmgDviZmD91+i8WJFjwWgR/icD2U
1xbOWnzH+BLlB4VhJMKL9Ytnp1WVg+efaIQR3V5jITn0DHSzbQEawGdh+totaYkQGWKGcVA8JNkP
2qNBUNMwjh3E+98BP4XisUOgqBqLD9dCIaJlUvFPtKPQSyhgzVJYzeBSxGjqI3MSXy8PqK18Ougp
UDATDXBMGvPfX51dyOIKcFOSF2ArUIPJi5inlEtQeTP2IpBACTGl9D8j7dRxIy+KyDh1SddNWKzh
xrRXQXRGNz6+K7AK7EmET9BQAdb2VMSqvWMZ0J1Eavi4AEyc/v1x4AR9jOxaEZ/sem7D4mRRYySd
SY9c1SsMuSuQdfgPEMOa6vfl2a6tNovTk8wBDAxO6vPJ+vCx6t5olSPG5p6MUWqWzvApFWP2degy
+ZwKmd4OiSUfOkyVdpcHX9s0uN4AQgT8x4JbLLWyRoUeOpF/Ahlff/dCiD7Yv2W1G5PpvDLW/P9a
3KdQM0lCO6RZfF+LiYatoL/fHL0jeAmuiDAYQEV4mIAWwJr7R9n4NMCbNA7XgMR7tXdBxxvRlcW8
Et1S5WXXYvfSSMkvcrW6VrfV2MyXOihmeMBii+V/8bJAfWEjT/ptS7v649iYQ/rf+580Z/pchOEB
kE5cvGaZ0rUjG+/ogYHbWTWttRjD0qOmBuZ0uDzWX9Hem0ftiFka5JiGWCZGytJEdkw3zTFRwxPC
3PCTB5HlNixS70FVEFeC5ImGzyLHPWpv240GjMykZQpjQw+MUNVVQ3ElJbV2nTZtMiWUnyjUvhFI
ZViuCty9uL9bdvjQYun2WSsc62CPAjdDT8m+SEwdsOGwYL+kpv7dSjA3rStl4hMEwuWGg587V86X
teXAS7HIHlDrJKA8fyutQ+Kg7WzvWGgpUG0LQbR6k2MAr7pYMRTCVQEmQt2R8gPr0DYck+Q8sayx
FHL40ilFgXXzMUxs2vtkPbSf1GD2dfNJ5W8mBeXVDg9rDKEvr421vdVGDWeaFDvRkSxO1CDoTR+Q
oHPUYxCQNuAiV21ZIFkkbkGy91de++pwoEmJx2bAz/Iaok4oZtMmYNk7VfrNGkiEukWkaJtBwji5
4wQMu6fLM1zbZ9hIiaAp6CLiWnzicBj6wola3mmHCbQbepbnqrAj4qeCshwdd6WR0iwWt8m3yqiz
vRE09pfLP2FtW2W2qonc0BZ8gufLKqdhq64GyzmG2ETcdARLDcxT+U8bBV1+JZRfOz/mY4NAgTyB
uUy/hDEZdWtguibklBva/Ojb4TAc/klVJC0CB23l2ZoaENZ2geLz2lYzP83FVmOR/DEtcgUS3ffi
JjEqOVz0lhOkr8jyBJjrvli+ZUQ7A5dCY2fFPd9OM3qnUbf3foBIfm/m6Dxv3/3ESUyi/yA7aXGY
LT7kWiBWqCCZH5u5dWzQClkezL751SllGV554itvl9unSuqJPCRpoMXbTeMJeBZWA6cprcLbGFoO
aErsOfemafTXxOArH9BcbSACoQJH1nX++6tYqO3UASucMDx1pR09z3I0d/TS5LGjcw4zsPxaTX3l
6/lbVEV5QffNG/UH/XIR/ZpleGr1WKcROgoHANZVUyUPlj/+Re2N1m8VdvQdXQJBcD+oLSa473+b
c1Jmzl3AlX+jjMSBPMa3Aw2BMpfZEcLlX3vEnyejVvUrO9TfutZyBb8ebLF0mo7WoXbQwhPIPedP
iD5ZPaSRaA/VCGqfkBs+hEtIAWLE5C7+pck7QPPuQPMXnRj07ZCF1k3rl63kk7ahhXesrpxSawtu
lrFzTCHgcCz9fA3osaFj/M4vhOAwAGKqAts4pHoDZpxkOJyly09/dclJzEvYQSlHLrsd8NQzEd05
DFfROr1PNCyr9gPsapCSiH6CB8Nqf18ecv0lOBYQb0khhdD/fIpeEPg+ihT/lGkOKiuXbjLrBSOd
Ee4AHOv8plMB/dw2gIgestSxsNNxZCwDt4XyeqsSu5DeKmOESXhdFf/YrdGLK5rntbdATmY+OEne
kTA8/4kZ88euFd16AJghAtpl4ACBScGNUoHvufIOVgeb68CoPGdV0uJ5wIaWaW0p4Ung6el/qiel
afYTFqnNYQL69t/lxz/vWMtPYC4k6HNEjNxsERSUnTlKfAmiU1pmQbI1a7SLL/DkAMRfHmgtMqUg
yX2Du6RAQ7MYCYW6CXglBQNaKgA6Y1Lev4A60F+mYZZcblA/QYXQENCSdI6GW0+Pih3a1hwTR7O8
ATzf7S//pLXVbiLA5uQka8S1+/y1Jk3RBnqvRif7ZxRW3Z2ZKeWT8ILQA5Vi1Nf287XsFGclgrb/
Gc9cpLlro/Z1OBbhyTAi0d3i0dWm+1Yf6ApXreC+JNvifcYOw6epr8FTiJsQneppUObBB3ZZCx0q
6X5Ub7z/85nPZwkRFAgzLUvL0cX6NtpOWaf/Y1JI3bz/KXNoGhYpVJVYcLGep6Z3JhpJo1MGaUh1
60GmeEu2SPxctSulsSE0U68stpXIiEQqp4hO8mjeWs7nN2DcpYk8DU8pd9zs0fGGuDkIoIiPQFT9
eB+WvT8e2gIsJhYrQ6Zde9drS4sPmCwk1WEHw+/zH6CieNPGmE1tslBN4PCi0D+qBvzWXdj5s0cr
ZRjvAzsH+lRhkwAl+6nPO8urgEFRrNZT+ZxPeq503/tixMk5cTiY0i49XX6pa5sUuRcCTJPYUyyL
0BXhPDLCOjgFIMKiOwsy3y40Yn2fZnmr3lwebC0thipm7sHjwkYmefE0+6FoO5GSC0w14kcyODmH
Q6ar013QJPAVKEVQ8wMUpKgHimbYM9hQi1EFmvQVRzWzuBI5rL1eVrROmzCKPMxGzp90qLeZzL3R
BwGoyDt/Ii5qS0OGu2IEB7KlApN+vvwM5hW73KdJ1PD9EOsy9OIRFE0F8byq/FOqxZUJiLkHYD4C
v8sfCsX0N6Vid8kWOkNfXtkr1kemLPg/I/9N2b1aVaoXq9iJ2ixl2271HTVds3uhtdlBwD4o8jF1
UggiDiFQtvvAnOl2JNBGHYWm5fwpG9jCKBwn/mmkjekZvaF3Z9cQOX91/MmlGW+y7+Sklv++f9i/
Cs85JNGkXLxcgW6RFGQToM0Vzb6DEOaGbNw3AVyM713RDw2ohSiePjBbm+IgHxQ9edryNgf/1mwH
n2RrjinAFw+Lmy81Pnx3pQorbR+nGCS5fqLgqnd5umvpGXYLzvV5k0bgNH/rr14wfCOT8zZUjq0q
+vHehkN+C/YB2I2vNhJPR9rjEzus5D0CW4yOpdwqJYthI6p2AhmgFtq3BmG1/4GoixoORXDWvcYd
8/x36XCNZmWYf2oGHHJcDlY6uTPfi05dhYPBlc1z7ZMmNahLlDzzPrMYzQLrwjo2/JOfgJDb5J0c
um1Z0T0kO9FuEyBMH3nhBiubTAGN2dYcmr167iS66FtSk/A0++O8DBM2tXZYDP9padyB9iWTsFWV
q3XG1XkaZGMRV847+GJ1w1oIIVkHwSmawulELadVP/dOqU8vHpKmamsAmr1WbZ9X0HLzIqIlB0Sy
guNw8WyBEIEVNrvwBHak/lFF9cygnOxiI/UUpt3l9by2X3FbZihjbtxeDpZraRZWtA7SQhvU8D7w
VnnmpoAJRA4xLNknMgYJUoU5eKvLI6892lkKTPaH9ADpzvMXqk9RwyWN8zcAAfSriwP7AWZVB11d
C36WIwWEK6HV2nMl0cuhOGtUeZ3nA3pKogFY0IMTElh01xrGNOpdXJtFs+u4RYdX5EcrURXFTID6
XAypHCyrU1DFihnaw3WZq3n9UONkVbAd+CMItHSqx6e2jXEPkcnMPwqxTS32lx/wynwlcsO5wZCS
FOXw8/nqIJzzCXetE1QybVtoBfeFxrT/GVE4frk81Mq75D7EEppV3XTDLM4e/IzgIRlpdBqMDCfZ
aTJEcaeQ/wHEaA9IP3snGz9w1JJNsJy5iZKU9PLbtFpcRrLaCLkidWLrOFXggE0U8j8YcOZ95SfJ
wRNoXK8so3mjWXyeXH+4m1GfJ3ZcNqNIUDydgkXrEVEtZmVIgavuGRuNPr6yo698mnQVWMg3LO5A
NIqev7/R8jTLrwZ0zgZG8JskkRhRxKSQva0N/XoGUodl+W1g272WV1p7n3yXc2sTaQZhLzZbI9Bw
fxkT5BV+nz8ABjP2XVQ04P4NbdsIZbyyC609U6Qjc9cNF0w+mvOp0qdVJnhoITLoAP/eCjNGICuL
pL+iUVlLn0g+CdLekvsGmvnzgeCBZYoDH++IFrG/jYCmg9RT+ttRjsoGKE/8VUtBJB38Kgdr3Cv/
kN4BQONbjQVDz7QgfU2yKfF61bsr62ptv6DPcUZMEGK/KTiU6dTiU1bbR5RCjnpXYiTq32iy6duv
EX4NilsqRvuCiEIvDwYVKf/2/d8wcQMZOBqt+O/incuuM0HxoZSVZYoxTFCP2xG5HuYrlrnBdeUD
jcES6Q+KSHYOjRrP+avAET3Q8R7zjjXd5b/VQtdyXLosDBq2YTEpIfBMMsb3w4R39vPlqa4tN/QK
HOvzyYNk8HxoD4g0VYlUOXoSNdZGV8oWdkUj6z8fGIczjsa1WQGylOJ6+Bml0EGpIU3hcBMXlUw2
Bkm5a+qPtZ2eGi/QBnJTUiyTgjmYX5GbSBFhEjYbEFnpva5CaKQhMPx2eUrrQ5F8JNDkirmsU2Vp
o4BjZihdieObLlV/x17VfytqztIPjISmAQkUAS2pl/OXpMGwwpE39I5pGDTbOMvxsS069YE17F05
qtcmRZaN7MP8qt6ADMrY7KaUUvNRhBDDx7ROsYAPsbZ1/cLpr5yVa9s6UQhKVe6mtMfOP+ZVIAu1
utah+CtHK/CxnwrVHm94WXQT5pt4pN86lBqnO0ef8iuvbv6glgeXM+/njkr4bCyzLHpCDtZEDHzi
clL94vsoviRS/V20mvMgosAD224FQF/Conxo4qa6Eo6szNtWiUeAfpALeFNrVzz6YRtIMjRlOdkX
pU6HcTN2TnGvmV3y0yqd8EvlgIS8sq2uHGUzToeqKquIo3SRCohBFo6+HQenRNrZj7TF5cbua9Nz
LSU2Xogaoiuby+qALNl5C+dOvFy3DQTzrjAj4loMdL5DxvY+D7X/RaRtLDhIEv/KBN9uZmigSEzO
KndGXEq8yxm2mwPLOo6kcV4gMXJeEYTpvy5/jm9eH20jvDm0IFwdKaHO0361bPVITTMFU9tTjU7i
i5MJu3G7QRaBK0e9AUKn2yHkTPPdrIzFuIvQAEpHNAgcJk70d3MoeNJ8Bm2YH1KSOnguhSr499F7
71k4D0oGRwiH7QD1/Plkk4GFGWB2cup4m1uufsY2rsDvYnGlvQC+zN+71zEe10sKw/TLznv4+XiC
Hkiyo+ApLHrYO3okCl11sYYtlE8hYqPkvZ/iPNycGiQ5ZnPyLsJ1LDRyKOhxCU7dBkcT9PkW/5/s
hlxZdcgLw9rg8SuvfBdvFxCfP7d39mf0nqiEzuc4DnmRGuaQn+YEyu2gOfexF0Ijtnoy3GkZKW4U
9NUVieKbnV1nUG7RFtc+dltzsWp7L68CaK75SWDtJLcBOaqXZIzUcVs2V29Bq4Mh2OVV0uVBgf18
hvDeR2gfSXEqiXe+t3lePMuCqj4ocHV4b8Q8T+zVWItorQvtqtfGrDglI+YuO3jmoHkRGsIvvfzd
v9nO5oFm0QKB2lxbXdwitamIKEX1kFOKwn7uYwitGFTHG0/6GmBQu70Soq8tE7rQbbJ6XAYQQJ8/
xIHToEKumJ0aLke3DYvjFhz82LuYj5r3Mq+V5zJsdpcn+Sb2ZpKvB10sE2GGuGzqUX5Kq3x6YGUo
uMGGA87eNiYw39sy8X8HeGi6XWp6VzbWtVUDcghdIwJD3ZKLB4xZjD3Aa8gREmQ1Gq7E7rZDB1V7
Szl7OF6e6JvDYp4o4bbG8Q8oY8kU8+xEol5v8hOo/vI5xscZQnqeZf728jirD5QOfDrxJR1Yy49d
U3SpTHWbnaaRkqSTYjjlO9O/ler9HnKpjnBbzYBSWpElV7buN1HO3xn+/5GpoZ2vn3LqNB+/vewE
cd7+Xtgkz6wJsavW+hhstJ3zddKLAWM7jLq8WSitfL089bUPRtDxxD2K1Qtq8fwHGC1I9gJ7xBNC
iHtNK4wnrbJrbBBwNewGLft5ebiV7wVtDXhH9lSKhss0U+GwafPtQzrKjcYt1CHFRdMmKcnmEX8F
HWo/9Bg17C+PujJJeuq4ATA2rbPLtGEMzSRzWjs7IdWX96Gaewca67I7Gh7xQIxBgpTvDXOQLHEQ
o6xGaSE5Q84fa1n0VT1HjqesaOLdEFRaeVPBw23efRSfj7PYf3IYLQOw1+wEmNrDrIce80PXQrbE
cJrkx+XHuLJYuWzz3ngZqIqXsWKbhgQEYZ6ear0oBf3cTnsr2qr+M6uoT2Uc0ZaMlQCXMbea/V9e
ImVQncPlH7H6Lk1aoIg+OJ2XidiqLUVI8pd3CWyd1FI8HfzGs28ISKbD1KCZvzzeyoaH9swWqPAY
802w0wqFTudOz05FjD2I0rDLuTWV15tpcrLsyrJZnRx6YoiGKs1ry0hOM0t8Vj0/ZyMKAYgH+fRC
HV29repAPOGJ6V/5HFcnxw1r1qDxhSyhQEL6mM9OTC6Pu+phaA2ldou2D7KtEg6OfuUzXPv4YU+S
HqT0Q115nv2roNwqNFkldZif+DoGN4pwZZk8qT4Lu20/c6hPO0+v5X/vf39Q/1DAwPIgebOIHn1L
zWIs3PlCDGE/OoWgxQua/s9MpteIIWtvj34K+uapMalsNOfzEzmw6n7E96dpYJ4/pHoUKnf50Irx
kRh58H6qrUJ18cqaWX2qdKyi6SIZyb/no2IHQLqazp1TVKjqV9Rjtn5o1CH+LUrN/lp68WOuBmCj
Lz/WlSNTQOhlH/+bW1mme2VjIJPU6/SkenX4zcGj1G1arbC3dh8KfEoz0wncYLS1/CbA3Tq4Euet
TppOMBABM9hpqU+l1pN7QgHalSSw0T0Pq6LOKT3bVZpK7NpgAoCddBCvL8967Q2bNM38bYlk71ls
60ALmgC7XTaDvkpRMdkTZktZcROVM3QdjcwHpjk3VSDhYrvjHnv+bulm0zMcC4H1CS35gZUFtFp6
kz9PatPdmg0q0k2s+cUVqfXau2UNz+QH6hRUZc5HxXnJ01GnggrTPFjXI1wgwiD/KFSsFoe+VXat
bjR/4iaIv1x+vmuvlTAakDCnNFiAxVrGLwb3yBpIWdk18hGMOW5vGBOkblEU41ar0mLrmMU1NtrK
ucbuMusBGJWirTifb9WpwDtCn/kS7N2YutW/9Hj3brORbsptWBeYs8RZy7EWOJ75ElSd/H153vO6
OUt2zXRZZAHIM1nQVPzOf8EUd0L1Sn5Bpk12dBd2afCJ+ok97C+Ps7LfM858T6FqId6IbbQoMKpS
ghoqfWljkZaMbXtbTVWc4+OGV8HNB4aje5F08ow2WIrwyMFopOOt6ATygpWU07ulPVie4U30meUJ
QL/370qs2/8bcLHZT/1kcV+2AHmx02ICJBXMTxWnPhYVl0AM3jCBG8Lsd1z20xURz8rWwNBIaSij
zq1Ai09VYgQaxxKuku5jIeRaLc7ze5w82u+l0zv/xFDnryyalY+FEWchNSQ9ZPKLEXvbGhoDe9NT
VVbBJ1UPJDqtAU9UvJuq/7CydzD3svC8ufxS176W18MunnHb4fonDCU+OX71Ky9yeZ8ZTYy/TN6V
vwqvukdK9AmvsfYOB9W83F0effUxk45GVgHIjEDp/Eups1HztIY3PHWFf0JveF+m/virUY2RNnXZ
vz++5rqAcIcrGv8sVzDI7liJ+jg5WW3zu65y/KJ0X5yUTpjXUNMruy7KPhL6wMZAcy0vKaJtvcxR
g+TkJOqdVxbpnV55Q+vWit8ewiZssAsOvNm3+P0a6Hn7eTX04pU6pR2H8JeTk6giWmlk6cidoxjm
sSEMvPJE11Yt5yRqcGQc7HiLIxQNOrX/2IhOedp2GKVMWtPdaWXSYfOnSGcbKxqmZl2JD9TN5aWz
tvmR6KKMRw8E2tHF0sla32kSBaU3itbxfjBpQbNpBvhjtHV7JU5YHYoYkFvgX9HXYigPKngrAiU6
ITuubu1yqm+7nK7PBJr4ywdmRRmVKdGKxQl2/kEo+WjGI46dJ6xyoaZhGOgOcWs8hZKD5AND4bA8
MxJJ4i8bFuTEwhU23141lRgodvFo7K3AwC0qSGQ+XNln1r4HgC//O9pioTRjPIB/BI2oYVqHi1uB
tOtReL2xCZPYcUuckDwXhLA8FGadXQmB3uq5+SSQBwIRgWzAelk81gmTc9XvGD1tCQixSO8TKJ6a
1sNSoDVMoqsetAfScOaXFG9vbDtQ9t8leIBf69tYW0tAydjy6MbiDrOIDbSyHTFqjNJT2tf9vgti
eU9hvtpZJl7R7vvfMBp28DB0LvOlLDYCbKbpsBJKwpHiRxijtJHYFGGNkLpsKD1fHmztGaPDMWYW
JbxPChjnSzcx60IZszw6UTdtRkS/Iu5xS53aXZdU2PPqlmj7TY0r7HgncF97cjBcK7aovsrnyz9l
ZVPifsjeKyFDcaIujlLfiYKhTgDLhXkiH7Kw152NVHqcvP54aTy/81S7tr5XTjKK31gKwo2ZtWyL
Z00lzMJnFYFXier0t4k0T+wlDrryRx9VJVCA0M7i95+eVPlQyECqniP8xTwbLYe6Og3hyW6z6M6b
hhz3aacfbmgtVZ/8TlXejeJG4TNfTU2Gmwk5i50QnIOKsSe6TmVUpEujsH2LOWfymXZVe2NFfn9t
wJVQGs0ML5IQAWzGsjil902uyo4BIxFZm7bRhnwXi16oVx7l2pKBTM0FmEs3B9pi8dbCtwZf2DzK
TomftajGETzNjd6/7ylx+oeysMktevAlhveOzBdDaWrWr5EmQtVw/tmEIWoJTdDWk/UOF+uOvHkA
ukkvEqS8sQ+LBIPvamM6mfznnZ/JvG441riiAXYE5nA+MuAhFdSw0558QXl8I0UEtwOXkYA27tAa
9I3IpmY/duLaVvFmD2TgOWuEKAWJItmV84GjzLbDfEh7gPhN9Zjn3Z3fwiHGID7t35sSm4PKmchL
kUNQbFwsWJyfMKB2AnmKjXo84iE5vIQYTW2cbpTv3W3noSgJs+MgcOArOZ9VWfXm0IlInlpKn/0u
V9AD7PTAHO7TDGu4y+/uzXYzT4ssGFEzuht0U+eDFZFORBUZyQ+bzvSdX/vTf0ZvjcegVvNv8zq7
Fs+++UDmyWkk1cj20964RLhPhZ7UVRNnP/rATHdGVVcBblpOep84xfQTANlwC2bT+cA0uccjS8OY
iDaoxevzvMbKBprSf5ROZW2zTFVUl/aTxAVKkN7gjNuID41oYpfCWwJyuijhFHyJEcXw5EdaTL07
0Nf7mMrWfwwwPtwXud1fGe9NXMRzJW62Z9rGjNBdzHDUraJXBjv9MdAStBvbUNk1qjl8o9rS7rFz
DUo3jYeIi4PjOZvLi8hgkbzKU3BgcIunqxY9Mvv6mytnmkUBdspj9KUQFdaY06a5Zl607AcixCHm
IkXBsUgzIUHP+ToFJaK0Vq2LX2Iox31eFc0PUn0/tXFSaUrWgx/FUCv72I6bb+Qd6oeorZ+RQzVf
L8/0Lw7o9VTZZwAEz0WcWeDIfnv+O7K8QSmiTuVPU0sspcA8Kxm6e3yXW1jrrQNkys3pKQh38C9U
OiXiyNdrV2Je33+aEmMybvzWzts/TQOHY5tCOv6OVVb1W8YIu+hwwSoc/H6YI2RA2+p0T1Vv1f+i
1TWPmBqrtSuMtHvSC6sN/1yZ2ryvnE/NdOgJnRvo5q1uue80VtMXoSfCn0OP3PkJpUPzE7NbrKMJ
e9HWj1L1dzGUaPMm1EtD35XWoCb6LguzZLof1UKIzzJUgsTFVqwPtmMW+SPdneFUHJQxj70ngaQ6
v418kh6YWMLXuS1SLRXPccwfpdXp5hXlxGJ346xHOMEHPzeXz7TKOWnxqrQwIejzpCzHX0iN8xet
dcLWdQTWCo3m+Hsr6640iRH+LB8i0FKEE0j9SJASPC7307DPlIRmvJ9mEhbmQalHLmIuwvjSuhNK
rxkPEkGMeKxamsYcyEbjzvRykWGqLY10X0W+/VMNAkVsPWdMIxfhV2dvytAqAnzrgyp7STHDjN0+
n/xPZkvXx4NpNzpm8o3TZ4fALkV2rA3P8+8Nw9fz8lOZ16PaPGISmx4MnerKyxSBkryJ8xarSAwJ
lAK/X6MaugN1mOpOjbK0xgB4EOHnSfj9Y2ZVmu1KpY1+W3WABWJuVNNXI4O8s62Vjq8xkUm5j8Zx
6G7w6Iy9Qx51Wr0ZEj9/yJOkjKJ9WzhDezfYU0XurddHz3rKuzT5E5MQ61ypeVW5kzq+gr9GYwQl
X8eJjDZJGpu+O0DgNKK9lfRe+IUOkOSHM/LI7jNK5HJTmvjkPRYllO6WNIFBUd5tzNJU7vXSkz8l
gVGw00sn+VRWU9sAVMCU/GACTvN3tTMmxu2AD2yxbTQUk7upq/pih/9s0rhNMjgvQFW1wlV7s3YO
aPRizx1NGtM3g1/r2AoX+tjs6eZpw9tKIUMDx2BSXmqOMe8mhzOQugivhuCrU/aFvcuEFdjbukXX
+pCpapEA2rZSp9vB8VDDDSrcQd53Ri4kZQOYcpuy9CIag8bB/q6TILXuJdaA5VfuTUb7ZOZmZlD9
n+I7rYUa8KUI+FofqqwanlSzals3MYPQgVA7Vf5t2WmDw9FXlebO0HORHpTWkdGjGmux9VSEjYWu
F6j+dFOHduS4jR2gX0+njHZ8Y1Duw5ZS3KZToz776cNDazcDB/xv26rluCmtvPjMxjk/tcjwB6y+
tWC81yFJJE8y76d//KkJIGQ3uSywGgaaAuohUStPam7Rhb294bSyxoOPbUz6NPWqIhJXj9lWi62S
Agx4NAhJvK+Y3Ij2tix9RzwaaqVktx4u1UO+0dsyS7/ibK/4+wHiYfBLdFaZfapVmTT5tm4ST9v1
nlZAoJJpqEbfPSVoA83tRS1zbZP2YWp+UREdWvdpjrjqVpa5n1Mu4t6w4dNrm6+qrWiZv9cmXS9w
rQ8V2bl9ahneXd9bAz4lVejHFb3cXWJHjYuRCHDHytPiYKtZo0dOHUulUzEGvvot8Cv1ZaIs6LtV
hz7wNmRTFntg/9q/Hm5h94aAC7ClNxwXUq2rVP3rFChj/0vohY4QpVPb6FtfdOaToehB+WC2nEou
exO4ZNv2cVstvd4ZNr6pNdW2cyxkOb2Wp+oLLsbRvy0iV/NJVbkRjeT0LHdQonTa4N1qHibgzsJV
K2n9tqZMP5bALwTLO8BH2xonfIi9Qu8TGkBlXbs5TCN/o5U+VqWlrPMazpYNSMJIiwGp0RQKYLlT
+8fGJjvd1LGSfq6RLNpuYOX2cJNRZhndrvY9jHpllqd3JWZU9V4NmuB20hNdbKsGX3PXGZuxgX+n
RK26I5zK0y1cWvtTp0xK6daGlYmt4Zl5cNCNSDMwPjbxJN5XdIvGtx09SzUqhCRxzB9gSNI/Xmfw
XSdtUgdbULSd8YlOvKa9SyootA9w6KMu3UfqZFh3YeUFRzOJxnqbTLoZgOjXcBCXpW9+pek86rfK
NEosY6E9drnvljY36I0GLfuTb8Rec0ocNEsbCkRahDegOs8uLzplS1VfK/ac/yC5ipYt6jnvtO5G
7TON61pFF8kmHYJ0uq/7xGs/0XwNHiGhO/dUUTb6j4PN8L/52TjuBwHL6k8jLV/bmPWEyAu+f1If
zGLKPqtO7Jib3Koic6cPRlvsR4pN3aawSmPYK5Q10W7HmYUpd4zm8SahPhJsM8+QR7xaw/G+b+ZO
Yzsxjfa2bZzxMxKEMHf7qWmyhypG7bUrrHCwbjPRs55p1tYslwpiXr0YYRYWB1RMnbXz1Aw1el1I
RTx0HXQhsa0BVInfYwqU6kmlxRTcnzlEifbgzylUdAA+z9PhzGg3HveY4thGfZGHB5rUcWzeJkUw
pVeC2UUgTT7iL66CKJrbyUyVOo8ZWr1s1KRurR9q1iSHhgz0HcmhfDPwvrdqjP45DfVsOw7mNeT6
Xyrq6whsHpriNWUiiujAbhfBQ4vhMMxH3/4RDl7cP0YZOIeXIDFMUtKxqbV4cA9x9US/CY3gVmvr
u47NpN9EgBKfclgbwW0a9cpNZ3nt9B8OmFobuipXn3Bf11IMfwajb9oIVHcgXiY0XjT0BpP/rPb9
ZF+5j2jLSwH5Ufo+55IQ8hi6jBeJrLrybZOqTPTLDxrlJaITqHlk38zzrUDFb29Nn/TlITM70/mU
prQ970q1Kbtd5U8EJLH+/0g7s924sSZIPxEB7ssta5dkbbZsSTeEJEs83Pf16eejegZwsYQiND8a
BhpwN07xrJmREZEhfHqUVMXBK9r8lw4HtgXcrJ32w+uEnelrJOpN8LuThCxvUVck8iFwyupvkZpm
zJ1hJ9nlCLWv3RPnpNoCw/M0sqT4M1nxUxeeRBAztKUNe7PCPMl4GTWVpIeXTPFvI1WUl53UloEL
PpuVCwjPDO4gmsV5ixhj0gtOFmuz3KNsUntQgTlfphu7cVEFdMFFIwEYuJnjN0u+r7OKHrXvqSUY
jC5gXwDZea8H+CNe4wzR+BL6RtXuM7+OfxWYrDc3nubx2NnEUzR756z326yutdxN0sZeUvGdfDR8
ChkbFCA7muSCbx0fR1p9KPRsN5UXT4tp8U3086jUTpSislryYj1ZU4YCvqIIxMYFVJp29D/ZAvqd
UPh1rr4QHqSP1VD7l5YIyuc6H4d2lytWtNTjZ37XYEVDmQBWPD6kQFlz5CzCIS4itxOvTqwLw5Ws
vLtW2kS5qiXcAf2chhpWltNApK+VfOGeO53YyfEdvO4TFjHmHNPU6CiOllL4Wtd5X6yiwQyeElDZ
tdnH8ULabMxzS84Z2NJUOEFG7GAfcjy1fodX6ygC+aUPaSW3zXMlbW57qaL9u0Em2G2MUhmRRXER
GOtUje1n6C2tuqK6hdxskOKgj90QSWz8UxQ4F5o7pLhjea3maaPs6SBuOvcjLdNzmsBLBM6pm2ua
yN+DIfcMspwWeUePVTmtOx9yAgJ/4+Flklw7dpwkKxXuZ7RRG1V5wqCzU1xTLwrIpzllSLLEPKwu
skSM4pde5kZ5y72aNTSo1/omW0OTl/2VRIt0yV7hdeqFh0SHletmgac2JAueKm0sNTLCdlWbrWJt
sVKmrfuq1ysLwyG2GhWGTdIa7dSxPatTqpBemLfVvT4SCfxxPD9JXy1RGtU3wT92+qS0JD+W0RUB
/s02PBbOYdCV3fBEwcXfBGNKyycR2NfWqL3SI1NaKBTOLxSeNx2EATEcSLRKTfB4E9Sl6JVO1PKT
lJFybc0h8reDFKm3cmzE/k62x3at2rEWupHQCt+tzCzSF+7Q+RnnN2BrzAEHQ6JeObeE7XxZ8mMn
VZ9809dWlh1Fv9IuEy4lEJ3IDS3gApp7glx9jsgbAf0EAwagleOvjnKlMYqwUp8sneAsqHE/iEUZ
bLvM81ypM8cdBifKKg3q31IghZdKo/sru4iXuhF88eXMPO8Hnh8gdZ/IxT+3W2KIhLci1p68OggO
MtK1jd6Wwx3MNfmyqZtufx5Pmrt/TYHUpALmepusablrjj+8HKymMzpTfxpCp/pr1bF57ZA+mpfo
kSzZDZrQdtZ1HY3xjv5pEkhBKZWbRm3zce11EPy2kFW8BURoBj//96Mw5EUIAuCtz5UZPv2LGrSC
+hM8KrFSMaja2FnRyO7Ypt1zkmHmsB1LzZP/LMzGHBiaZoMSMHol7txTD9gqGiAIcjM+CWF7vyHp
lMkaR9J8X4haczYiE8O4jrxQPEVOVv6h/BxuUC7LyjcDl8/fwfiwvYD2AVWPV0V3giw0ut54aqrW
vg1L1Vp5jjBrYunCIna3s6jZnf/2L+acdkmUToDEJk3y7PKnnCtLI1a/T3kQfISdnl3KekbrrgTd
2hq8s/5NGyf19vygX2x3HFaQZOvYME8uJMff2SogO3JCGN/2nbzXZUFTk24c+3sqBLprG5G/pGb6
4nrD+WuaVNwy4AXNZtYhVYnbPDWe0rIay006lOMlzXKs0cXT3LuG4FZHKy002m6FoCpbyaU2LPAT
Tj8a7JEiFS761I2gph9/dFFmmFNlMblLztsTGk0duqLXY3gSThRdK3CJFqKI049mRGhtVJBsqg9z
+3zT1z2lBp1+ajvkRqMu1Y+9VA/bWiTJhUPTqn2lycMu507exbwAC7t5HsTAb6PqiWkT0cW00LPL
lV6EtU5ubD45rWh2qp3Va184Pd6z/bg9v6G+uMgZjL2E4ywUSUodx5Mrcn0cvD43n8wOk223wbvp
UDtKI9ysMPV63dpNDIrVKD9oJZ86+5p9slGpaEG4C/LM//ap4udwv0Jel+2pjn78c6La09t4UMyn
YlDbO2F6xUbkQ7y1RK64I5rSnRXr3zQn5fr8b8IRYGHsjvPc8aC9LaG7zGvzidjG2pmZ3L2GlgUd
pEK5872S6/8dC/cOoHv6Ic0TSCBirSrDyHxSMjX83eGd6KZ4/R+qLEsX1nYeh0+fBe8VGz2eKpjj
s8uicCBkSaz8U2y2NLXi6cBgTi1XQ5QdAsOXVv6Ib6Nq+MHC/v16YBy4oMyjaJt/o9DAhPTWMJ+k
rnLWfdCmezpS0PspdbDObrJN25UvnqEkCxfF3EOEycVOh0HJOwiGMDg9XkijbQJDF0X8rPd4lPyC
Wewormb7CkXfRo7dzKDOsx0SrdO3RaIX1pq9FSm0xMm75FIXSs2G73JQ5KrVwo1Gn5WlFplfHDiq
iYSmE3sWKfO85hdkdRZlSa89i7x+9rw42hptKFZaHKvryKfxICxMfaVXY+4Wfh+vqt53diHQ3fr8
yT+9ZGhQBf+S9hxYHZjzyKkO5KoRorWfsOkSUI7a/rYqWull6AxpCX06fSvhPuITAbqgU9efk+mg
lueJSerwFFGBuPQUrTx4wgih28vS71GpI9w0y6VTPZ3aY9yJOhFMd1JeqvK8XsebIRx9Kx7NNngu
VY3iBeX3p4buFBXZgN6s87Lp/56f0a8GxHtuao4wZdvzrk5AM53wdTl8bitj+AN1t9o4pSrvkDIM
j00tv54f7jOqm38gISiilKmHG8Xq4w9EdWvljWX5z0Vg5+bPLInUfAWMUMmXsZADV8qBRrHW+lv1
wrssNRoquoNVK7ucYG3TmlUEh7ILmnhrdPSgf8wRuS5MyRcLj4WZwz0O8IfscgY7Dk4/aIFX2U9e
qefrzCBiCPs6BgSIujc9aWy3FCEPzPmZ+WJrY8+KsswmKcASYcrb/0kKpCouRhprMyruLhCVIvVq
dHrjUZbCKlzIhE7vOvbWp6UkYRLBySw+kmIjjAWOac+yFYSrosraXVJWsZsSd16aQm7uB6XJV36E
nOS7X8loSCignNFD8URwkNOSoOoaET9jJmZpLvykdNVV9AFxo0RfMtr9YrMxGjw6SJmIk3E/ns0p
XbaaoauiZ5plyuoqrYuefoU6tru3Ukg7x02sJdi5170ueyspaxv/A5F2f5NTg/VcQ/XkDxkTROty
yNti2OBBaYe/orpin35zWkgCYFVbtD4CXzvBMAOaYdKjpBavwcCjs8poMroGmh68DTbUS8yJk9Wf
IhUsPcm9SL2gcRzPyhglJc2dHPGaqF501ZpRvLOThAo50+O2maQ94PB4pVVtufDEntw1E75B5kt8
ijEVWozjgUXaA/GASL2EvA8vYEvjZdvm/V0eF/0LopClZh9fjwd9izgcWOUE5UgtLdP7SH3xqiTd
qzFNuto+jTcpVnmF6+PBvACrfDUgZQOc4inO8FTOPtDy4i4IvF5/gYJhv4xtb96mMdUxmW6Ha63V
Fxs4T5fC0W3K9USzJs7wZ6nEmi+lIouyMVTpzU7KxlxnXVFTZlAFJXDPCdJLrRRx+xorg2VIB4HU
ObuHC13XP1NtKPwtvVQzrtY0UkNvIekjHp//tkn9i0qCR9RSTuOaSvbDsu6T9g1WgJDMtepUgkgK
Fm9grbo+tQ3vygZ02PmSHY83egkITlmwoqIihYZwrnNfTdbYz6TWuleMpLuu8wZTmNTS5WpfplaX
HnrJx2IoRmKN9SJ0KGM/VoEe7EsadrbbTm4T6bH2GoiPIGxavLGbWrxpxArCJXYmOu9aJUjvoxjT
d7FC+5kO4cbMtbIo3JTK8QP1W2l4dERtPWkG1agfih7oTwSxYfw26q3fbEInjcUKwkL8KuraCtw8
tWi2l9MndOf4BZ76XdsP4rZQS3LsOtf4X1eGTDKC7x5V0O6Q+aYR3Fth2NzjUun1eyn1kp9QRnA0
kCYG03oILcqAUtTnl4Naq79Gp6qV5yEZabSVRVES3rSUQS5N3CADd6SiGE8NQMzkodJ7WT7YfQXL
zR0rGNPrytTCKwexq32h+7bWuJYvlbRJicuIvslB7tQHqkWieK8SII9VVSglQPSoZvchSmSdIn0Q
xVd0D9Jkls/xHgyroZtLpWSD6RpmpGMc1AlpHWSIAnbYNEtXXpL0zirorKz8ZRaDkLtNoxd5lG5M
Dz9eQecfX9jbHjL74yiFsv4WiTbstkECPLl1Ckn70ANvzBIkTLYD0mt2kKG6hQf45FqccJiJ6k18
i2J1jkcpji8HSS4Pb1wR9U7EXbMN9NrfTlm1W1Jdw3gXN3E56KKFFOBkZAt5GPRZ6qjUOXkGju/F
zMQUIBla/a/ZyUmJtQSKojXcOeWOGlv2UMLOodkEsF3m7GqaxYN4n39+TqADAg/sWPCYgjE4SeSO
f8CQ9IGRJKn/UePO599pdm0/Sp0yEogl5Q1q8zC8HAuv3ISiSR54nYaFuP4k5IJhC3ZABYbMi2rz
LCCh5KikJC7RK+G9sgvoYOOv83RINRfnkmuJNnI2xXQnX6JLzi9sYDBcYQi4CbmnoHuWe8V2Ufd5
KZuvA/7t22IcikOu2vkuxncUb8SCfhfnZ1qfXYpU7/CbwKCBmh7M23kHxyb2cRq2eucVrzZrhEPU
xq40vdEL9Ld5NDnx3eHY8grh5GGChR2vqCxJ+cgr67yCFAWu3lftLyPzk3dIN8Y3LdEwfsKaYIon
iV7UqfPT8VjqoHtDoHbeq0wPqH1YjfVFFRQyjrgYsxTtoonyZwD+76v3OSC0JGR/HBbCmOMBscOO
48DJHGp1hrizWqe98Wzkx63c1YeBdm++6+VgBkmZ6wetyF/UOpf25xfyJCX+/BGouYij2LmURI9/
RNkqOfW82HlNikYt15452m5AhPcg6na46AZb3wgzjN663vfeVTF2N7GRyolrJLK9Pf9b5vfHfz8F
jJXCBmDnXB4dp43cj3XrvOaO3ZgHp23T0m0bWpG6Tod/zVpTipG6WRbeKc3g350f/XRLs/w4qPy/
0WcTgQWXbjQYfb4WXRqszcoe/JUmlnv0np5VxrEJqxCfg0HMZVaDpvadU1dMeKxGP3UHNY451saO
p7G7NANnXKhPfDUe3BWUzzQAgow7u5Oy1jYHxxns174zNHxce5qcD0O3oh+O/lwXZbDw/nx1ZJFt
EBlzaCHGT/P8TwLYThzePvGd19gvjVu1L/2nVNj9YdTDeElG9tW3UQIGaphkRkSPx2NFJRFhSb/j
V9rTW/2OxtHxZaYF9uhKseTQrDc2tIdvbxP4EgrZDbANNkaz6dSVtLOlMPNeJU9p/FVF2cXfyhFP
+cIV+8VpmFoWsGiU2KgwzpK+PAHIoDuB91rJebbKUs+BGZJLG5M2vXu1HOJVkXnlrzAsq935T/xi
BacsA+E+IgNw6dkKqjXWm3pROq8Kzdud3SiPIT2qdH3cyD30u4WoYf5mcuoxoiSBxz4Rr6+5nt0M
1FqKFV96jXVJryZAdojdSjXFm5dLMVFEnbi+5niP5z/yi63DJY/1A8gYu/QEd6aNCgizwfR6pY/F
RNbuSRX7g0QTg40RNd9s5jK9LlSoJ0kMKRxjTrHLP8eCKlYZK/IgvU6F/QsJPc66zdBPbSQ7CK90
ZmGpTvzVMk4OWMRBkzjmk071z4hwvULHw7zk1cdt01+jpwUcUM0wXaUiXGob88XtyVhkShx9oKZ5
C6jY6ESVi9Z7TfW8UamA6rBqlH6UF26Xr3YLcQf5PmVntsvsxDttWWjRaHmvVuI3h1Hthk0UR8EF
BVfvyirG+FAOo7fwSH416NR2HFAbBR5kg+O16zMvc6Kq8d8kMoWVHpfdhu7RNPMQSrFv8kb/katB
uHAKTwfFKQ0wU6Xyh4/GXGnQea0ceLLpvzWBQBibYOdOhQg52tbu/eIqVUsnd9F/6+vzB+N0JRl3
ioDAtRAAzbvygFiXvS8szkRUa6VbsBCEJEBGH+fHOd2eXKC4MzGdEEUgRx5PKj3QzKTKGvHWd5Zz
pQ3J4IadZd7rquRsvj/UpJ+AqEBuwA8+HirxgyikzWDAUF1yNUhq+ItOknCbMbH49rXy2W4R3Qtv
7sQHOR7KLypRIejgqxwt/ZFIlXToB4Wj0IorW1TZ9vyXfbFJcOXgceAOnWxsZreK7uVW0gQodyq5
MtaB1dePjqTFh8QJA3iDmor3bLZkyT5Ps5hEKig4hFO6AOabfyPEjDLV0yx4k6F57jRAl7VGT1Q3
GCLtGoS5RmHYq79hJ/QbJ5LNhYfxq41DaDFBYZNua+7C7wXFYBWaFLyBzrUHnslwpVtpfG+NbXA4
P72njwT3Nkg2puicBXbr8Woamd0ao1kkb1Ufa8VGToIsurUxy1cfQKjqOz9Hbr1kOfXVoGBhHDSS
SUKb2ZomeRRBYc+yN6VD3ivTtfgOXEi7GvpU7LHX6Bduty/GAycgcaZdJ6ncPNBIHXMs4e1kb1pp
GS4MzgBX0a6q193Q6R8hMPHCi3+6gNMrSEEKdz1AzTmeCaMlTP2mj9/kQR23duZbD22g0RRIacdv
do1h+ZDXYVZMNQJyImjx8QoSRmSi6/LoTfKoFPwaopL033O8RDpkyAV+nd8vJ1825XHo3idLK8q/
86nEX9LPOy2o3yaDp+ca1yNXIUDl8ZW09v9jLDIzGBIT1AEYdvxl0J5yUx6D5k2TMwOWAIZWG95E
BB6VFCyVIE7uGZJwsNkpN+LLyBOPB2t11MqFp/ZvTl9VV5oXmCusJ42bvg0PrRNuAjWNFs7eyTsE
zQtCNMQqlWPgzKmEWW57aeyH6pscyYQvtZUW8kYFK1zI+07XbJLz0VqcSj0onTYdj3/CJCdqq5Y8
TX2rqVGgq6W7yIXovbZexbKzFAVO83SU8rNeE0kM5SnOy9SAjwdTKgPNS+PEf2Oj0WDtpcYDitBw
NfaxBXMxSFcI2ZyNH6np3/Nb8wRtwCAUc4XJ3xrnWfkkQtN6U0uasi0/gEzNlwCLs0syq+G+CFEb
xaXf/c2xDfwV6kp/QW9J+7eaDN3CXM/bhE1EXUvDpRQgnbiGP8ffH6RS72WjUb9rGvz2zWiGXuka
QeMX4GJDg7FJION6hM2//iDpiYDNNWjKPumMMgIzTtSXOkIBcIhlJZO3CzM033ETM53nDItasmSs
K2Y/TguwDqljQ33Hpki7b3VPe5GQNzyCeJd0L1OQs/WgR5uCTPSyCNPWWjmGpEyaxmwKJvT2dzlG
/R/I582SF8MJ93H6cTAfp+5q7FR4r8czp5R2XLfKqL7LZe38CKg8PSqGFBeuWtnaTYdGsHOdGkMl
twOuT1yqE0Ks2zLv9rUuEM8KvRDGwnrOn47pR5EIEwmQ1Uw67eMfZbXEiW1kKu/jEPfvRqFkH0YM
qqqzavfYlC11O/ti/3BAwagxacacAueE4wF7hEWJUHrrPcxKmT4UXVrjh2gltVuIyr/JqjyVrywx
yK4eh429zniq771Ub130gcnfdCCe2Qq1TsL1+c1zOhNAv1OyTgIEGXmel9hxhqNEo3h/o8Z4kSLT
o9yftt2VZ+HamITl+/nh5vcxSC+1dVT5bDUSkjlW6TlNhRxE9d99HgF3lOkOU0mFdFnmVX3otLS9
0DtbbM4POr+8PgelaxcIP4RTkN/jyUcuJ9CYMWg2wrWsNaHvKHk5CAIz5bbB8XTX4y5zqHwUvedH
/mJ2uaPBtQG6J5btbNm7URSG0Uj+Ow5F3VNe29lahIF2qTd9tO5tsT8/3MnsIpzAbZRbmtcO95HZ
hxIpyUEQhuE7B6dKXA1Lrbdea4YKc46kc8G18OY19HYpz5w/RZiAMKsTUgCp4BQQVuhX09AvInov
Y44OsqNs7TulZ9DZl3fvuzuWwShtoiknFJtcq49XMy8ttbXTJnqHWhEMboGmVYJIAPoBcVzaYNlR
5t+M3Pk+cHwUNxq8IGKJ2R2GSDKkUN4m74bvp/vSs+1L1MDeYQzQjZ1fwi+mkqFQvfHQYF8zlxqN
iLrzSM6TdxGrwSZxFGnbC1VNkSUCECx818n2nL6LXiNThklbjLkDCShkqEhSmb7DXhSrIOq1fUMx
ajcMrXSb0G3u/2c8LGpsgkyIufNeOXINqylUguw9CA0fL4g8K+qDrPbGpV+mmeTmua4tUCdPzv70
iZyG6bqBHzpfukhQk5ciK3k3w7C/88Ii35RZaLplE0G4kSu1vip0Y2qKnHdLQdMXa8nzggMSe2dK
/Ka//ydCGwwSBh+p57to+gwdDuX+fVV0YUClOzFvz2+cL9aSwUhLuMeJ5ecagzTVgiTWqux9TCNt
k9GrfgOlsN+1+DGuOuSHC3fNl+PxclI6nbhk84lNVLURedJn700ZmnsAiYg+gWVyy8OV7iue+YVy
wOlk4qukgOvCj57aDs0ms+gTy+8SJXofrU6+L/ymWAMwD7cA+fnm/FSehpwEUYhySJw/Hc/k2T2q
5PA7CZbid98uctrvjGqM54Jt/nEqNbyjPzxip1AuYE612o2J7nJbtWOxUEI8nWB+BAUCXg8cSEC2
jncPqOQgh0PG4bTGcGdEWYjdRKr9tfo82ldO9l22DiPRnQs6LKABUNMcz8bRuM1raUzfq0F/qZqi
3vsaD1c+WuuAVGl7fo5PlxNqGJVYYMmpUfncsAptSxNpntS8a5HuXQfyiGVN6AQHXWvfvz8STELC
Dor7lLdnsV7g0CCzlsr23evU/GpUHbHpWj/Y0lq+3J0fatoX/2RJ0Lows4QdC4VBwQBs3ohnGCus
OqRE/fDTTEcmWambSrE7epBLGLz4lXlIbMNfiy4IH2Qb1t/54eex9n/jT+QybjyNUHvaUv9cOB2U
za4WtfKB9EHXN7VdqL9rvW52qd8Z62rI5SvZ955kT7X3MLgh4ZjjuNWtaryR62Tp+ptdvdOvAS2h
BkS2T3wwT1Ap3UKZVmr1Q5Vaa42tARIMM/W0+whf8F3l6RgfJJWnuGFUtgtBwvQiz1YC1zCOMJVx
ros5cmr2NJlR/VT7ED0FJ7/Jxt9qaEkLgNA8rP/vE6cPJB5BAj2n8iU1IGaaKtpHDefngDmL5qaV
g2mMWpZiKw8GndpDHP0whBl/hJV0rWE9egis+hBnXf4T/nS51KplXhjnN31C/bx35KsE77OL0u6b
3pESXfsw1eylyhJvL2C4b3kjnxortEtXwe5/XDteG9wXQ4BMJGggYo0ENee34+yI//dDeCHQR4BE
kj8f78a8SPEgVGP9A5pjsKmc0DwEAi9UqdWlzfmh5jf2NBakL74WgAKVxBzabTonmBp/Cd+VNBsX
DSK6y7ar/Wecd6rDWI3B2qgyb51ggr/uJQ9AG9bP6/lfMQu/px+BlxuJuKZDGeHP8Qcrvp11Bowd
39XDyrlobOcuLztMfQqlKX6GpY48tqJv3MJe/2IXYnXGDBNkEG6goDged/BofBrpGIe4vRZcYyrh
xT8apDBYkUjDRxX39oZea/5LT3Mi9AzYEB2MXupWDY6sxSpo5fyiqyi2LUR7X1xH/J7JDZEMG8Xz
nObsRIYwnbjE8BVOqvzD7xtxwL3MdpvI6lci9fqLHoMT7ENic4snDz1ZrEq/HMZU3WiUq3+fX57T
/Yi7JrosXnVMMZiw42mqVac1azkLfTcydIgyNJ68YVHQSevZkprl5P6Z3Fqh5ExjAdHNW5LmadZJ
UmW1PrUhvF5gl+M41OaJny8s/smeYyAEQew5JF8c9+nv/7nyra7oh7KVex+/3WSMNg7dAdR1XGM1
dpdyO5su7L/av2hU3EIWrr9PwvDRLcvgxJwTyklNhYv2eHCvMEWXjxobz0NqNWxHEE/1UsS5fxsk
GnZpsW3VMjx2iJHrQSpk50LxMFBDMTVmqyL0zdQt0myoXTXqEjLWXiGuCl2MLAL9Nktwf1thjVHr
Lqxekxa+GDEEL0bYZNKdWeYivTBCqZVRs9PSz9VMeSCGV3qMnXLXQ4AZ9Ctd8+1XXJXSR5EIPCPN
0Sq1ZuONpa1lawCrEW1TiaHC4/nN9sW64BJM0Q7VDsbo88sP9LvQ4l5TfNfkPTiklZf80PQiWQmR
p88krf1jZdvlkorh5M0l0kFJMpEggAJIeY5XpDUwxdGrRPVdgdypOnRFNpQrqPmac2UUpR0c0HV1
l/jO5cmmoGCz9OjPotbJJPjTF3mqIiIAnbOETCRpSJE6Tbg17LjBhaRbg7mjO5BXmZM2r6buGwu3
/8lHMyYGnFhVEOVNEPXxR8Nqx/SnxfvJ1Y3sb0bDuZsUF3WKzJ1zofa9vjNQImzNfjQXTsAXX0uG
QEttnv5JOjK7eUnlIsOJcHx0hzLYW7VfRHtfVUf/vg60Sr/KiNiThbzgZGdRzwc4m2xKEYUhkDn+
WsXXm7AB1AxhC+u6W+OXWK+U0lASN+n8fCXlkvOjhGzjLVw1n1jg0XEn+4KvOakQYb3gCXQ8MsZO
mZNoGnKYWm7r9KIn9a3KVd5oSvynRlAPG1pvlHpv07cwqFeWDdXoqjeDtPlhpR2hwJbsHyOJEnfK
m6YZJeEqpQplPpGSJl/bTq3vBIE1msO8wuWahABzOhevH9/6K6LYbNY6obx8sDQSa4yhqC96l07N
aVZdKbWUgK5eUjVu9CSRg2szAhBa46Jd5usYQuY3jccJL7nz6FVPhoYbJ0WH4/mIiPVlcjT1T+c0
a0N9cGLhJsPP710k80Fmkx41Xa2NilD/aD/xpJDcfnCDG2dhT8338XyQWcJbC3qUG5Kv/iHNdDVl
5UsXZXCwl1yK51t3Now2u51MC8+mXPr8Fn9v3cs/h8PSl8xTsPkQs2wv8w0jV2PWBDW/uFJqVxrW
5pv/q35Q788vzPzWmY80u3UKPKYsuWQk5Sa6wDHM2Bg/xAVNY84PszRnsyhaRZeQoRFU/3g/0nW4
ln92B+X2fxtidosFnV57kheof7ioV/rac8VG2p4f4rPXyr93x3y2ZsFXQKMkLS/4jOKluC522wCF
hNs8tGgK/gaSGzw6B38tHbC1M5bQ27mZ2PyczhPRJJCKqO74vtDflfq+8lZDcitXtVtKxoWiupiu
XBv2xtcOiia5klFAHjpI8uVYbfnN6w5jDPMXRnIVYujz0zIPSeezMrtBZIQGYdyzh4T1mnR3VfrU
lAv3x5cHgudiwsqp88wFpqog8sPogv0Tub+SC+XZefbX/jbbn/+SL7fpP8PMTkM2hIEjIobJPqJ9
9jY8Sodh978NMTsJkpnXWkJp9U+z8TfTNh3c70bTn+vxz1fMTkKtIX0f42mIi/zKv1APxSFaOgnT
DXRyEv4ZY3YSSqHnVqkzhnKTOm57BX+M3nDla166jbaK/sqv/9u0zeKFyndkqU7Y/dnHeCn91i7S
3dLizzX0/52wf75pto+tSBG5hPX1H+85v1J32bN52/FuX7Tltv4tHvTRrR/FQguZpR03exjrKOtL
ETDmMKykP2axlvKV88t8+N9mb/Yyprkf40bJ7HWbfv/fptMO54f48vEF4CVexiGLY3ocRtAHaIRQ
GKl/rPIik37a+k+jG12te/rfhpntbTnzvTgcGSYXG8fYhdFFnq8CfeGQnsBPJPxIo0h9TDogwFua
PcC1hUa+jOXxyalskbpK0Dd3HlTMFkk7IvptlmaYx2E3FewlWoqk6wg7vY8gKnXCDho2vHzvqyGP
wBGbCLfQcihzz+6loetLLaw95cmOYprUyX16UxIhE64Vmksa2i9EUtMs/nu6J7IKbYbgisBvgt0/
O93YmfFzIkc8+0bi6K4XBjG9pz1rKSycvxxE/5M2gmmGy0+ldxZKNb2Hebiuek9tpdqFWMHLa+QL
EuPRVlYU1qpv9hWD/AOljxgXVv+ky/98ZP8BGmKotYFfxvmzViTGinOXyitboueWZYw0Kg7rfMnk
cX7AyZt5siYkG4MOjR44x+eiBtWCJ6YFL5UqBZejiIIbk86LPzBftm/GbMyuYsQFC6DlyfpNXcwU
m0nFRIcy0OwwJlos9xIm0ZgsqjBmQB12tC9QV+d35cnq4d0/sQIgnYPYwUw7/jQpt7GFT5T0pZQK
J19hF579dKbGzzvoMMnCi3P6Sah2pk6gcCVJU+e+kXYOekh7nuQlN9PmqqS55F1aGEsTNw+HmSyg
3qlshm0H6dBs4mRvhL9HdeQBNgA2t5Jp/GitQNlbw2QIFJgDbFcft4EY6OHX+dk8QX+nsSlfYTIA
poCl22ynGHIcFZLw7YdC8CQgye3t8sXqZQjuaSYaHHjtMgjghI+ojX/hHpqqjmv6fiS9RzH/2cKE
fxJBjy4BinaYToF+Ug+C6zL7PTyFHgbyuv+7lvBoxrIkqqx0ZzR1698lWIxYl2Wd6sqaSnlZrXwM
mx1X1tl5P0tcIfJ3ugw3g7eqsKeLatdEOG4WrhNXZnWRqJWRr0l16zZZDT7A1n7Qq1D/ZvMlOEGU
Z9Bkwtxi7zCnxzu0iB0aL3SR/jC0pnQNmxnz45Yq8p/STpR2i1lPBlnr/DqeHHib4iOwFMePEhYE
reMxSzavsM3EfsgVJg3A03Ox7LAu8MLXDh585h96ZhWH84NOa3G8Vpx36E98LVk8uoHjQdUen+EI
XdRDrrajuSlDvYrp9Vlpxj51fM3eaomuxLsgaeV0a+Le5u9wPbeXyOGnx4eyIRpkSCucRvicxz+j
nVIwHSn4AwZD6XjfSbWjufRIN7WDgB1XrMcSLG+Tyfhrb7IiN7y78/NwciVN7idTlQYkDbHIHFaS
w1w3AlnNfo/REHSUDsK+3xqFNwg3bUx/6VI6GY65hhfI5oKpBDF3dkRsv7ToB2JFv+MxjsF7qhSl
vhQif3cjehMs3BAnszsJb3gtIVXzLkNjPZ7dLqLOZohGeqAh1nAXN1qzymMt3eWR37n2CK40xGG/
BqyzF/b06d30CQ7S3Wf6B8rhbFODUBn42MTlb02U0nWZOM6V3obOdTY0xoqP1i+1KFHvFE8X17oi
PlSlThZispNzxWs26RonYSP/Mlc2OkYS6ZJfEInz0ICu53G78ZrJXbTrjPRCL/ynAIO1zfkNNZ9z
TMjhE0DWIgiiv/icXBTYnlHUY2v8Vo3Ruaqowd51Sae3d3icjx+datXmGsZvVV8PlecsNVc6GX2y
LybrZXzmHQD+eMWxcC+i9v9Qd17LjSNtmr6Vjj5HD7yZmP8/AECCpEjZKrkThKRSwXuP29pL2Bvb
B6ruqRLVXdzao9mINmVEJpBIZH7mNeYw3uqFYe79lBrkc1PKVupESlzTMgB2lHmcTYNXTMjO/upj
f6t9cxbSAeC/H+A4fh9Q99Sj6XYgM5KcMJbNXZ6YXbJTenxy7AKQ/XneyOVNXDX6Lu+n6Fkp/FE7
sb0dJxfLdcAhgAWyQC6pU7+fB0GTBmvqKvG2alp/sokQytob5DatUewLAiBQXVaegOp8HBOENHoG
DPut2/Z+zG7MsKPAU+DWwsPFbdXeupgrC42URHCBI51S5z5e3gDYMEWCu0fGIaKOd7SVJFo7y01T
1rfxjLJJ2LfDARWSeS1YViDbVSkT9wM0+PLz5X0cVSnQJTiiEDBldXHYH73XQaIpJdB+7VbpcL5e
RPDjO02dlFOH4t+Nw8uDvCGD0Uw6WshZN5hRjUARG2UvRLvZF1LDycAXqCeW7PGOzA0BHWUzJkhj
ozwGWDXtZKEn10m3QTI2diL5xWpAZd0ORf+Uy+LHl5OhCOlhLoDJBRf7foFYHRxPfKCkW9Toi70y
18ZZN6g+fVmWKLSJ2G3DYn5Oe7SYfv7UPi5NqIGLVR5IHZ7ZMdxZaiwDRwNZvMXfzVjnaW2Iu4qQ
w7SrRNc/KR1OT788IhoF9IFZokSEx3CMIcnFpOnF4NYIk2bt60a7tqTcWpnosNgGzM9f00CCmgHc
ZemRLGwAnMiO5jbIEd2Z8m6+jQs59aymaaAG99UmyER9VRbd/c9v78PyBNe8YB3U5Shf9EDfP0rR
6mcwEfl8mydhdD72irKiunVKaOlvRzFBjEGWh8R3THr2AwTnOwwNby1pbN2pSlVskcLxxF7JpXO1
PwaDiGItuD+8gnFwhFlzlMRofT53yHlEn32hFhAdrCfsVHW8o5LnUa+iRrTDBAaHZgOWq6zYVuIo
zO/nuteyRW4dlPcX0BjNtNGH1MQKpk1DPHjjHEccJwUYZuFuVhrYYCm48KQPihX7feUIoT7Ulg0o
vBOwRZnMEREa3VcaPqkJ+b5Rig7icz42re7R9u4oc8VwZSRnmOpQS1wf89lpxJfDKLOzoPRxebDp
y1P39ZqGVRI6cTsrOrV2E3OjLR40sA5sWOSpCUikznq68Uqqlr226TAqxk5kKuRK0u0QLHdiUJcE
QWT3A3SSvRXjpXMO20SpBxfpo7FKVlrVmMkZCmphcR/FclHcoGQXRvEWEzoV3vagiz7+T1M+TkFo
l5KM4ZAdIrpTCbYslyk2OpJS9GQ6QqvTDRy0qtpS15DiuzmWa7CzoY+2hmzPQxnqHbkS1YpNJmrT
fNE2iDZ55HVm8hXAmYU7gBqgSXnha1NH0RNbxXhdY+EVvcD+yvNVhK+NBPoDYCPfBDy+3w0cIf6a
1FuPvxZjm4jrCv2hwdGquddvFWSeKlvREjlbj1Exi5dmoIbtXg5SLcJvRym7JLBTJUTQDmsPLE9t
Q0269LyV/BTwy9jhP72B7G0ImyBQ2v5aBROTYW3Chr+yRivVLpMaN5kHUaTMMjpSnCEY4sCvUpXa
tsa8CLaSLBSvCFOXi8auPEYrP1UGUF0BXjSeZeWC6E5yMzY35SA0uTcR7IZeSVV+2oY6AZ9bjoof
u30eBo1rmEKgOoM/pMNZFyi16mEoYw1OXSkYRKl+X9Y77DB18yYxhc68n/zJqmcn7gG7rEYhLQIn
qrtQ85CZyUJ4FLrZrwnIYFdoZoMRcDqbdW9PfHfk9hLolMSxIiwlkMIBkG1MtqwPZlKz5DH7WiG9
UWEgiBtjO10KoSDMO/pRQXsx9J0cPfRyo2re4IMl+Tz3SAaeVUE6DnaWIoj1FMT4AK4wq+iynKiu
WUzmKL014ieIQwC9DV0JdXOlGiWKoeioqspa10cjOwAJVRcKrt4jMWMHjdaIOeybCWK7bXYIXtlK
6jf1Jy7BHLYjeWu6iaveEledqozZdQFYtnytSPQTrIAQYbmcTKnSRCdCvwtAnTwgRiaz/LAHqmZ1
KpwyMbQpd8RUqhuk4Msiz1wenRLhWTfjbnFeqqGBz3Ma+b3/WHFJWAgJmMD5mps2KnIhQwVo6knt
x9GHRKQEyEtnORvBIU78LNhCRI1M3SnKNm5Hp59ya34VBUMqJDvKg3jWbJiyHYeqlAeCtOl7YPdf
ckATUbtBg46ZcOWKbOgLfA4zWuWwpKznn58XbwXQH7dY1OiIYlTKetQYFqLw+wOjySJYZ0Et3qLj
1SuRF6LKgxZ3brKTXjK745iu24l0aK2ovsUUIlOfTa9BbmRAhpo+bQoklkVsMByrys1gQ/Ei1wMX
WytmQymHk6qCx4HRwvqj+ojc0aKYCajm/RVbOMgHip/L9yMia7qXGVUib4bSYudmRw9PBUcfQhSG
+WbQSq5KHflognjQMUZ9qfBJSpvctBURLKeT1vV40NOIzVjMy+gXYwYI5zJZAkAGwHq81kd3KBhh
M0S9nD2owdQWW1Nuq26tiIEx36doA7YrvdTYzX++Eo6DQHUJnYGskZeAYwGz+X5a8xh3BqtO6oc4
HCzL6fyyDl+hoOTmWVL37MpyEht9zqsxt40XytooPfz8Cj48WBBhi4W9BVQaFYJj9A70jLJka07v
Siz47qxQCb+MotlcyWqFNeMvj/Wm0rRobwLQPo5gOO+tYWqN+K5DgXdTlNoou9Tt2x4MdGVWJ8Lc
D3OLtQj1BtoCvGjUIo/WkKxOAi58XXInDQXOd4ACrWtchtvLIcoyD3NJ+YFMIJHd0kiLu5/f6YcO
EKh+ii3ocEDTQN3hOOWMVI3iFYH0HYZc/qdSjynxrKF4hiroaAEx83UapInl4IQqvxT1FIxQ1eCS
dIYjz+ooXfWGL4wn6vof6jCLJj7xI2ExpIOFjfN+uUUV8xxNmnifxbOqnFN8l0fXN5WmXEdjlYGe
GoJayDxZFtpYsg1es+AyKLVBWdeagU/mz2fpwxMCJEzIDHQSievlkt5fzliJctCqRnTfNL6xktJk
BDAHI0CLpcaV57Bf+7NWOaOQ5Cc6VMf7C9LPb7bB8IQIgNnS3o88G5UQlWYW3pOXEXW2MTo83lIc
8/EoFJSHHrp59osVAcYkol7oHvpChzpO0bN2aOaMKPjemI1kC/0t2uqNJVxHYRtv9U5OfxHRwnjo
lEnsa7xpFD+OZjcXpLr107G5l9rCx1JI77PbNsr82m2rQq7tZtYgCSqZr54ABH7YUhbk96Khvxxt
wO+PahEDndxlNxvvNWDV8a6KLSE/hFE+x66Roy5+Yl7/ZlUvezd6/ZDyEUk/1tzI6ZFlQz/U90Mc
R9lnNAYHrGgrM8dZZArUeEedABXAAou+zAUI3I5uiKhl5JhFlJwqVXxcWWw1SxGBMgzF5GO+W5Zk
Zpj0Q3i/IFTdSdP9baOc14biBFS2Nj9/gT7ONCkGrEUKyCqi+Me88tGXESRvJuveROHhc1EO0mVc
6siCi4h1Xv98rLcG0rugZdGDJ4CFyIBgI5SW9++Mr+etpXe1cJ+1eUByhZyv0UQOarkWzdCiTLPp
qiDAz/YocIkCZrVoJdyWFR29fakIQdDSA1o8ObBbqQf/sxhX4+KPjb+tuanbvpEOyVSG6S4DvYbu
O2Zc2udwNIebn9/Ih0mDI8CZR00UJRMa1csT/KGJ2wYY4Bq5KN3RzzHCHWujejDJDEMkFRJdcH91
NJQ3kElFWfutpXE0a0pWi8j6ZvqdKiTaHf67IMt0QVtVZWmeeBGW9+rdA1pEPpBhg+mzCHwet8Mn
JOdw0NW1BYYqLSlZ4EbV3GwyVN3dOWhUO+axbjlZ4lUwq8WJAOrjvC7SYYt2/FKMhLf7fl47DeBQ
ElXmnU9SEm3mzsoTTjmsX86CQLSEE8f7hxcNNuCi6gynahn3mF3QIdVK4UdEdlrrWkftZ8WJuyDY
MQUNqO48PgG1OR6PVQPGmXY1fXhKuscYsiTCgdsaRPm5l/VL0+yDXZ3o3aehyO5Ii05Zh38YjQ7F
UreH2o2yD3Dj95NZNkOb0FkYX+AO0H6faxHbXqOwIk82yqhcTYgpn6oLHhd+QKzoSyC6MGjYUY/p
iGnf1kOXzOKLZfn5JUyL/KyLjerEC/E3d0aNelFrWY59Yvv3d4Y7bJSrZiG+CJ3f32q9Nq5wXkjd
YkJj0paF6vXXXkANjTKw2pThqfyD4Dgar8PefCxLP3nBc120KytMV30/ZXYfV/MvRhUMhWcMNL/l
KCKgOX7XYc1bpMLtSz7qtSeW8+ARdx9KcrMDAlD9L4bTbwB4ID0L1WEh3h0NR34YV5M+T4iDDosR
iNmuAzVIHb3QT3nRHr/bGnEsVerlHWDrRP30/UMb40RNmNzxpTG6Alv5bN5GiEnsQ1ydb3/+vD6s
Dx4UbgkosXGIErUcxaiI5uqTMmvdy9Ra6b2JrIwZGFGJv2IbbupAP3GsLVHQj5sm1AVeLwqdVKU5
SI8XvSbOwBQgybwERmnca7GoUUgbxQEf7s4Y8xWyIKBeF/RR8Iv7Jb1IVBRojvHKcRwdN0XVoRSn
2cyzF6vglLOJ4nx7JtFzxh4T6xNr5eOssp/Q0qbhzO7F4nz/ALsOjcW006YXdIvljRFNYWnnCKx8
sfK+uk4nIztxdx8Ax1Bg6LcuahggU8AvHeXTFLrCFKKT8Iwgjzk+68Dc5q1gxJEvOWZa+zmct3lK
Snk1Y/sxbMsxwhgjr6Ii3E6+hoKi3UesRrvszDZz2z6K8xYTsyGP2zPidUm2JTEShQ53JMXPJLtD
+MgAWoMss4DFZ93RR0E2pzyl3XU8lQsmBC0mjgBa2bDpjs45sZGybNIRKp98abouqGNuUmuqVohP
JQ+aNA0nHt3xuweLiLT8zWmIjYzs7f2jE7tS8OWqVh4RX4od8CGjLSBV5CU0wU4liB/ujboUZ/eC
NWNLgdD2fqwi4iVQKTM9I03Z66+laMXIoAVT0Amp2+ELVKyDuaKYLMcax6HTRwAhRztANrhEeC7F
0vzJ6kcQ5HpoxjUailGsxG4DxEvFSkatO5utmHLKiTk6plkiU7BgZgiA0PBZZFGOJ0k3yiSs5O4a
4zmUdBqsIlw5n/FYoBeaBy6IK+k899vuxarabEdnr33prDB7kVBjek6BdJ2yU/lQAtARgQHAQ4lv
YSMDCHs/lxzsYZ/6ZfrSqVY7vMoVfrNuPvXJgOs59WZhpYSNmLz2gaC0WPqi838V4HlNcTThkgMv
JxrJToVNR/sd5ZBF6wjWFHsPhkvHYYzmq4Lvl1J7XQjC6MpKb62ntE23iHN0ToLwFFWm8JSG53GK
9jYqpFzY6GQp8AGPNoMsqGNfT7X2Gom1fG3GQ7hJc6vaFTJlz1ob+jPim36tcqg4OkTCC9xQT0Hn
j9b2cg1AqoiLATfy/h7r+3XmXBe+alXX5ZCUsYNinGQ6WTeZnlE35nmLFsApJuLfTDZ1tUVTAvAY
SeHR6wTSeCjHQqquk25SLvNhLD0Bb5/7MLBa1zTZEGdflb2fH6B/Oyi4TXqEoC4+aLNi1DX7QTzU
13rai9uQfoonSlV0QKDOd6Bb9jaaZ6fEvY42qbfJRYBNY1FR2wbA9X6xV5pZUiFqm+siyWHDxTVb
sALIGrbnKdX7o6rRt6F06nk0uFBlPo6y0lioacTI9XVYCHq+hWtXiBilFKp/Ru9x1jahL9exrZqC
3EKtk4LqxNF2fK+AwxYg9YJqZDcmcnh/rzO8u5E2TXE9dLECDc9MN60l0t3xx+REkrPsET9EJ2xr
y5ZPYML/KNgd65+gSNTKg5jjmJNGwUGwpH7VFeGpwP8ocXwbBW46+z6bJ8HI0YnWShE7TVXm12Mx
hYeuaF7mTBhvWjEI0bDS6pWCEgrmZ3G1AdX5+PPl+nezSZlWXQQy4MseI3NjITDiPlCja2G24isC
BsGxirnfISxYnHgz/mY2F4DjEpOQxYFLev/g6IiNqaBlxbXQI+AYNGN7gXlC8vTzG/qb2VxwKtRJ
AOFiMncUwKZZ4uO1JJTXiQR5EEO52ol9X3cVKzRWfadWm35SNXq+TZM6odGfYgIf73PLUQgZntOH
U2tJsd7fJTi3LM3iob3OpNm/FP2StrmoRGLqYl9QPvpKKX5Ljf/jZfxP9OAuvy3I5t//xe9fihIW
bxC2R7/990X5mt+09etre3gq/2v56H//6PsP/vsQvdRFU3xtj3/q3Yf4/j/Hd5/ap3e/WeXI805X
3Ws9Xb82Xdq+DcCVLj/5f/uXv72+fcunqXz91+8vGLS3y7cFUZH//udfbb/863dqpz88/OX7//zL
86eMzx3+9//Kn16KD594fWraf/1u/MFhg+0b0HJE6kVaH7//Nrz++TecgjTUWCMIVfGYfv8tL+o2
/NfvqvIHFjRI67JQF7bG0odCSfuvv6KnT2GHAhwhBcCdv+783TP6/sx+y7vssojytvnX72j1vt9c
aHPJ7NdQxcEhsWaOTycjBDvg9xPSHPIVGhiB251dae7kzGuwEm6/OUyG29EPDm5MR9wNq9zNvMgz
LmZEDuIG3IV9dhv0skNP0lO8dtXX9nQ/1vauW4eZG6+H+2mj7fpVuxuCjabvxM4lz2nOb5tVY2eb
bGOszPVc76ld2qVCgXojZ7fitMkcpWxtKoPOnNvZodeuy8juubDJGde9a0qrce2j5PeouZ1z1XEV
V53jryw39cKtvgq9yKXLfRZeKYOjT/vuLArtzr7t7HAvnstX6VbkdoByrGUIbrone6WrPZxBkuZL
BFe8Uzf1Ll3Jz9HaX3Wb28ERbhRbsZcRfFs1Lug/Knt/rUQrmtbidf8gHzqns68Aq6+kCyidmn27
u7q9tezD2fKbyan36bZZPaoOTBG73tf7wp52WF1x7RDW7fv1p0+B/Ty65b51uxVtdf4wua3K2DZy
pzHsM9GTU5vHEc2OZdndbbjG5sTguw37MbI/MVd2vG3dlj8bXePFsgnAHcO0n+sHxU2uW7ew8z1W
DOeTFTvRZ0nOr1EBjry4be0uGKjLh7ZyVb3MnrgtN+2ZGruJiuzmWmIQPrfXrqLLwCm9ZoMq8gWQ
VrbPVZit5IuIe292/KObF4NxWd/P69Q13WgfbFkHt+NqsjVXf0x3VW4r5VpKXbAXhpMPl5WbppcR
ze3GSa7KZ3VA28vuXssLKXHUV21dXXVe56Vu+6KXbp3YZ3nEY1O07eOY25rgSJU78az70Z5f+4Nm
C4mn2HHjJbZ1l5eV3dviZ4W7YeIOvePLq/ox2I6pm4Tb0SbLvMzD7UM9bsOv3WjHna1TIF0Hq/ZM
3Cqusq8fpsehQVMYQzgbAINVbUI1xgnYbQNXGrxKdI19I1JNupsDR0vPrStwxW7pmXflIdzLB+Wm
3g9e91k3LoVn6xnQjCuakdPDc3BQimQRJuc4ql0U/D4WDsOwEp062ReJLWrrjP+aDr+uZTsbbb30
hr2xzUd31hyJuMpyp3wlSwel2cLtiHS7+5ovUAtbsmwwMeWn7imMbW3fXjR8R7Edpl3XuUW4UVx/
F17G23ivdXzIv+Ir3eeZ2bq83O+4/soRbyASsgUU9ONIoO6Fwi4/Ub5SsLCrnOar/qgfsrPQs7a+
uU7Bbq2UXbIWWGB1ZC8OHC8NnzZdyXPDlRE6meOTN14VMCDBNw0uOft4z6qrNDu6ky6TxtEeXGGy
/RvxJV7brZ3bvddt1AMmwr2rY7v1wo1Zdr4O1936ctrAXEFQ5QxjYmZHxWfIDc6VC/8z+mnu8gaL
yufpLkwQx7ObZ67Ld8rcKe819g3D6e/9q/gyOBu/AImpXoXnLgEGBtifrGxdjRsNpbC7CuDa9ElW
XGkzHfK16qyn1bTqI7vdzu5FudbOngW7OfDaRGfxl+Rc39HK0J9yV7KTV3IaYSUOjvmQPmf4tm3k
h8vgYD0pkVOjhXUpXyuXkfVZQX5bfpinLdIVV8pBfjD3Zd3aAViZzn4Rt9J8MC9Ws2N45r1vC4ds
3zuqXT7Ll1vl2jMc6Tz8qpybl72jrKYbZXdebeNNsZYqWwyuaTGi/6LeqjU3VJ+XjR1uEpdtefX0
FG7i2rG2on2D7d3lDr9m526FH4V9Prkr7UoOVy9kzy5CTV/kPb+yRVe9z58eFDbzAjUvG0P3VecO
6/Cpc3MbcUBbcsbVuEo3mjOvhv25vJac89yub5vQVS/mHbdgR72TbYt957Yr86LYivxIyWdLu3d0
F7ssi5+xvFS303NtN7hcEP/c7SUntdNiA8jMUrZq7iQH/SHZInvdftU0m1+mXx8M7+0qztvbCbfA
s9Qr7fTWWHXsi72d9Xazr/bDupNZ5GFq919jede4yEBJtT0701q3q47/YUC45Zd7y8MQDUsmu2l3
gmb7F2nmpnYred207lw+g8egl2prSiKziaq0o4kH9SUQa7vU1soquNS8B+EgcQ+W6qKKgg6Nx6p0
DU9aEcMoT59jO97dOJuvwjbvXPlMPzPXn8/zGTFtx6cS+KQ5ybbm3DQO0nkyONNlxBR168qtXMVb
/m1XwpWBzMkjZyyXb3iZbAef8qckcxrLa/ZclHmfM5PDntxIBzNohwereoRQJXzpVddoXT2wI/XC
X11ZLjaGnZ16U3TRBxuUJPmTh5RLBo8GP6Ix1ziXKf3GciWEjOgb6RTY3sKmX4ogPxUZ/xwHhe8C
Se+1WAKv5viH/idGjoh9E3n/x18R2ofYcdukT7+ddflTE0b1uwjy2ye/xZC0ZP5ATQ07Vyi8i5Qd
Qdy3GFJStT9wBANkAp8F6fulsfFXDKn+AYKd1hHBp2ggoEmK8D2GRIWQ1jxlYHITupK/EkN+8wL/
IUGFuknBbUGwi/SfwS8tMeYPzdSqAKwsSHH9GS/2a3Rn1AOQWXyutPi5aLtyFarYGWRdVT4Dx7PW
SW4Ubkdn66DLZfmUAFVcUfGa1xHN3vNJCGYnF9BjypVRP9DTSW29mm+BGnJ4J3m37uq22whhbdLH
DyaPSiONRkXhyBF9RNOsodhL0xh5aZ7gfSUXqkvb82pqZn09SMkTgogTpiNEUfnMt2V9XDqZXoZu
0aqVawhxuskMMVnPzdC4Q132dtKni5pQgmVz6RMaF+EZ+EmONktfG9Oc2laAkhXm1bY1R9G5mWj1
1jDTZ2lSrqjt76M6/pLN0XNk1CAq+QPLF2/VsOqJejLsM+aHBm0egNzVDd3yvQD0indujjyEmiiA
C8VjiJfdqi84OWetLNeDZQirWdUTFzCnzHaRfJVNf4dXpL8zQGNuIi15DqfOcpqwuAmM/gDuurKN
CFURJExHOyc5I2KLnw2VUlCIW6tnhlx/WYvxp6qU0m2UReGF2c4tuLNins58rZ08fSLSF9XiMldi
qgJyrLrJCGgmgzBh16ov7cdSP8fTePImfbwsq0exZTSq/o9pn4NHHuAXiAOzsPxRoaeP4LZv8ik4
8+e2XMk5P6wB0AAnGmuO0gtUZiXEyfDQdXKpPYQTMul1RgqdBWpqm6H+qcujL4JOENDU6WM1DuXa
SKdx16R1xLMfRSLvVkrcohuX3ESYgExWlT1GYn0QeTx0dOr7UQx1br23iLzirxRHdwlKaDZZ56Nl
JaFrBVJqZ2JxWc08D+C73TrNm/KxjC1tU0hFCJ9WkfZKnhWbgeY8PC6Wzqg0B7I/wbbw896Pftft
DT1QK6x0c9TQGiOTr8F/lc+An6uraO7uy0Hz5AjR+9lSNkUVPZeUa2x8DW9CvR3PyzF/xOvsxldj
sqM4v8GC/iukqXvcHC+lpg3Y4UcUeGshWcVy9mx0yZcJiThXVdPQjVQK8obSjLu8QH9KzUvFtsIg
c7JQ2IV1eWMhn2fLIffb5skXudA+oaRyBREFwi4u8OsighyWJBZTOCXReSFmjVuABXb0LNFuOzoz
e9i+RNF+IqBWN6WXcq1tWpyRXSXIb2pwvs5khV/BBF/1KQ2MoUtZdlH+VSt1ASsNIXVUmYMaQfzc
i4D7rjF5iZwmRiLeyoYDFIPHWS9FV0BVdpPGTO1YAox0QujzG8rrhesLU7DXsadY976mr9pgPgwa
a2bUeJ74cSrr1PBBRKittF96TReRDEZ8hhviWomfOqXWBKvCqmUHTqbmDMjLUYjnCzSlIlQ143k9
45Rg52F1345sCN0E4rYU/cariiD80hbWi4L1HrDt6KtvordWhoUtGZ2bqYTnQV9plwbb4gIa3Op5
pgJnnnPPCpiAzkwBvAWMWFm56orCfMtM6kT54iHFi3hTmIno9uo02aEmz7bYhF/Q8zuMWfLVHNP+
No3JFWU1axy1IoKIogUMTHvDGeI297pAHrdGGpPjyfV9YgbPtSw+mWKfuoJSRV6u5+Ou8rtkLfFy
2ypcHTtRC9kxJwuUlNaz0+a9vCoiUwBDUohuOWnVrhPjbpMoeXlBU3xG8Myv7qlO4nBtlmSbGIA+
lwVMhT6qyJ777vC2bjSMCJaXDUqtySu1lHIdAV33jSixyEb2o41gLh4QUWR5mtr9P9Sq/rEC9S7Y
+Mef+h8YbVic8P8canjd05entCtffwwzlo98izEEXfpjqTPjfoF/wVJXonr/LchY/mppJICvETFA
5KT/HmVIRCZLPwWc22K+s5Sj/ooyJO0Puh0YRFHaAkwNbuxXooz3Bc034fpvqElMwxYM+lFBVS/p
oU9KT/Uok+78mvVfqG3kDmMzIm/4ZyjKo/37utjb130Pab4NtwC2gI0sGNk3nZ8fQhqIW36RJXLr
1r5KaI0IYLtCC3B4DLKp26HwUA12ZMYS51VghF+KbirzTVkr0lZMZowgdSnC3SQyOvmhltN0Q9tF
uO6Lijwglib1Ss478spc0dLEibllT5uU2jMCTVynfgXBJ6qgOE5BvkvpS34KtQyNmhHvwsjq6WhA
LEVKeR4bR9foZwIxNKp1oE/I/mbzVFo2Nb3kaghDE4aV1cdXP6ycP8uIP5YN3wR8j6cHEY1FkIQ+
4gcxGbqHo4QYPNNjpdVjjhXRZ30AErNCl0Qhizbz0tbH3qDElQuP/EoN1rKa4qkiACCEVBmHYmLP
MVOAOsXi6YCrpWs1RfA5LjPTsZIoapw2jWqEM/NZsnWtSohd4r4DtDP30goCgvSlwW0+Xnedpe+I
GKZtSthQ2S3GjqPYUrIy9Ng8E6Om3AyTIuyLPuvWszHzTQYijLk9ZxIm40GY3MckgrNPVOD+fKaO
AJNvC4nmD1DJBQO+WEW/j41xAkg5xa3GxRnZtPseUJ5mBjiiCgH4MZtmVYkeaSN40qCTXnaaPXeU
n8IM2+pIks9yaaQJM4iaJ0wsnh5f8oUYeiskWeBluNqtTlzwEqwfPVoAfIA1EAmyIIYeNbbSwMBs
TU5bN899tmJcwjf9aN1HtT/C5iJM1eDW2Aoxk5tHc7vG14REGKLCCajd+z7N28RRNEdmh/I5K+24
mYiN04ymaNC6c9sqyDb7CiFgY5x6PktP8sPtIrfBtkcfD7zy++cTx1VlpkncusnCAW+0enRhHUpu
GqiN07TKuMH7Ul9xvTBQ5sDfJQ0iOFqhB46Uwgw+Mfsftzm6fPSNFj9b2JfHqZSW+bkBbbBxU3Wq
9nKRlttAKeTBCbVhQFx4yK5ExdfkVZ615VMsz7sJWPRZl9T5hSG3ntKbc76O+fbQHvrcPwxdXZ2y
j3zfXF4eDdBSjf4SJt/YgR0zsce2AjBPf8udBx2JZSs6zFK+a/UB3SWTunArf5uWX6oM/ONJ/O68
vuhfyf7q199oQDW/rbv8y1NLO+f/g1oBeNll8f3zAb7UCprfbsr6CUWEHw/xPz/5Z62AE3nRw8Vz
gOcEFJ73989agST9AZV3cRtYTHXgBPx3rYC/AfUJOZsIwFTQJ9f++xTX/+AMhyeCrzPnPs2oXzrF
jzAgiAYCgUE2SzzaButwUGh4dsZWqXeNlr/4su5msv8ZeIsn1IWjlsXOGi664NdMkr4PuLxoPxzg
WZH3qQwDczuLigtZ0ZM7sULhJLqNpvL5h+fwN8fhke7890GYth8HEQNpCFMxmLZJdz3MKrIpeG5q
uhsEZOvjs48cMuCoM7SM7DmqnZZkWqUJfGL091vY99GXHfSHW0z1TJoiNRG2Yox2R5a4qS84RT3b
UpNRGLhESMnhhu02CR1hzPZ5tjkx8vuz4vvIR91lxRIiK68ECPWkOGbhtWjkar1kB8F01on95VAZ
ZxzpLogvxx9/UVLk+7DLRPxwwwn6LGBMqmI7YUt70Z2nF+1dGDr5Le3rUx6uSzz5/Vz4PsbReSAg
MNw2c+Fv815xSzoskjV4U30RWKPbFZYbJqfsmv9x9RwBg6JpwJ5yGMftoJvePFkElLRXfJmQMrrE
9942/dkjhaJ++ElTGqpdp4TljuBpf90ljeb3M6nPwhjO0tBu1VTyevGyHQxPq4PNQuyHDWeXDTOq
nlWm7oa6ZP982Sxf/nFqwV68H9S0RqEQjbndJjKAzsFyFXEECqV6iOq76uh7PuaxaPB6Px/uH2/y
/3B3XstxI1uXfpV5AXTAI3ELj0J5Fu1NBimS8CZhMgE8/axSW/GIYvSJmIl/5qolNVksooDMnXuv
9a0Paw435IWwkZC4e+hu8jcpdQQM2cgBuO93tEb1+cXv9ekP+rDWlLQviFZqLLYlC/PSCyx1jrbY
32+fFStaqrlMmgKl0G7lLxc45TuY62fX88PqYwh0OwTFWG8MTMvN75SHZtdmu+wG/osgOzaxuhET
oiRWzM/4N2puMswCmh0fojmBqfsbLRIMEam64dtyb0zucFccDemZb4H+dbBWptqOPbf79lxNPgbI
PgsNYyf5aCoGPf75VGDavCOdcl8x5GreSz53vgEfonoASJEhGrXNoLs2Etvyx/HMzwPZoWx32y0B
ED0c4sKHMiCWErrEcwDklKvRYAlB/vRHOdC9JUbAXBPQ4Vu26/dDlNebMer39tnEK1Zd48yX+iwF
04EdmeU0+UmnL8W9tk1DwkNQPpI2KmQXCaV+wV6rE8b/KO75i65jwdhLG5F7c9iHTWgVyRQN/93K
iLPvj/e4Imo7raRFjdG1cazR9oR+xeFT5pi8OFrXpjHVEL6iOgR/zuXlq3vw+qH/7Gb4sCRLmmCs
nGU1nq6Pr6w6kJZ4PWJ3qPqU0esMDMqE/gkiL4diWeFjdwQKN4TI2hm/fMK/67V+9i4+rtDmjMVT
5TQmeiJrmGnX8DMvxBN2sYEicXVIBc1AdV8JOaE1QzybkW7WzEAuyOAZOg4cQwcUxNCozswR5auD
uoOmWC7LwL0LCU0sbscsZ+ci9/rUBjg7VUGtIApSrPTcZ3nvYU+cPKZWB0nCEVNIcu2o6PbVYsLR
RdSOMYD81RO3qNJ7a8lxsy23RarEc06yAFMTTJun5TFvssMwX3Eh4FbgLHCcFWO3NIZHioqBhGc5
BH6qpXEKy6r3GW88qYCvMM9u2myIUmUwnEmpI9kqWbAUOvgaubFvWvVgN8Idu5eUPCnjF9avTzYS
wNV+vOkAx7ArnXU0pjnADA+gPb0QYDDmfDpaHa7g6o9md17IjqyLgzRKB+vwF0XIZ2v6hz1sylKZ
GyUSIBXKXjJN8RqiebmGEoBCqJJaCfBizthrX63p19v5JzfYR5aa3pM5N+WaxgzMOuyUFI173OTX
XdNp23PGF+TmnjMEH60FyPrWl+fF6y/0sx/8YfNaMX2q5xTpZeZ1/FHCcIA8vKrSvKwjnl10ib4m
3DhBpfnF7vXZb/ph99K1mgO92BebJu5se1MN/a0E88v1Qy3a1C+lHe+ro6FgpzbVZE03dvzrn/zz
Cug/DPqLhEjRAWb1DZJDEoYMHTnnCTzKqASWpMPfr2XQr3/UJ8eC/zDKIm2zIujyqHG7yEcko2yI
cdHBKpnS4ZZA1ysAwenGFWOJL/sc16XoZx/khxV6Xoe+Qc9BiTkdEylfHSrOxF68GvyKUVGSHKsh
XazD9+493kq5gNLy61/399S1n/3wD6u0PiwmEnZQ8s08KYUd0aoLCDaHokVHSJnhC9VajAYrLFFl
OW6brEzqyj7UUPSwHuKAOVnhkqkYfeyuvDAV8z3onezcYVrhSmOkmgEZglLbsCFoWwRIYSkKyz6Q
8OkpgTRSF7ljzqJGcFchamgFuBirrIwW6hAhqhtRKS6bJ7cxs+vG7WYrc8RZWxMBZVZ17FAkZiHn
YW/HDYlSOZqtaO0jaw7k2W8xNnUkDC1R0IFqtECJXT5o6l7UCdUfDP08qRd7vu/091G/q5sbhYel
FnLrnY+RNcR8iKF4kpWwLiO5DpX5+qaHDMSiUOGRxKMsjVMjNrJI6gKMt5yiho0EgzmpU7ecLDiI
8GJ2rUaKCk07gCN0ATFpq7UFfq11r0AqZHcsnjBaM2HUwTTE1XIelJMdQ82VcbaflzJGS/LG7Eeo
PGJZXvc6udfMW6QHh/myRFWKPRSP+9jpSQHtR2aD2kLmVwXRLBZZbhB7ctUPkXepUc7LQG71ca+0
faxV5sXWml2j1d9GO0usfD4rurhOcOJlgFix6r201p0sK13FlnxlGb4JiQQ2qpx66L2uaJ5XGUBQ
oGFOOcFwdV2w5ui3dVWEK7wiiDpGQ3FAD7MgSDbMykvBrHiB9Kt6yyCa0YfWGRiGh+95GvWYXkIm
ebU/9prYZRPxC/jd5NZY/aoRTivMiKU41M22O6+NZ5RkIzQ1TqXOr9X1uDDwrjEc4h0USpi/Q9TJ
8iohHTkpWR814+yzSfNslvtd5q4ptptMjfjQ3lRgjhecewAVoTyRY2q3ArIVOrPrpTngTHkZy3ut
RJ9zhQfdszAKxXj+XNbiG4LEQEWXA3vtYkuf4qobgIGR/QV2f+gx5/2SkzddnW+mbseuKkIZD01b
9sK1anPHIReTc0hQ9XM568iEM29Ear2QFbLBEr0/WY2yqgoWA1o5pzSXIysl1I3Gictiq6KJ3qxm
LOQpxMwg1GolkmgbwzzrUotEZnasFxktQiMhI0uKqfQz9VHqKJ7f+ZSlOkQ2FAB0CIr0Mn/W7SFI
M3QEhglMmwesrEh7gxYyPypm/tU++dkqd/33fxyVFWCqMLubppgtCP2bI8I4kn96P8+IB0hVuL7X
BXWB2g0nc92ARfbrFe47x+JnC9yHUsSi1apbg8ZjokHwl9JdOuIBr3nQFvJeQ3e7ht5dR+LI1O0H
o3Xa+oYK6qUo+GTzhi24tSziWinzusp05Q4qXYw3LADFeM3clkbFhAoSY5daW72KFG5plY7eXBAY
Isuodl5zoSL6zYDSQ8ceWeK5lEKMclyOEm2eBn9SF0fYp5QfYXUorcmxwZyxLrVY3V9fgu8J7j+7
BB9KIhBL1hJAqTIGB81Rm4RWm0q9NPIjdhjHwKkTwZQ+wfAaZFR3Xo6DbYAJNnkyZsAyFO9zLDfu
jNQIoFux+eUeJOJbVG77mpn+KSvTLzbf68zvZzvhR/IwOoTZisTnPq4XsJWxCVvS6MmpCJv+YdTP
sr2Hw9CF7dYt1VOvKltIV+KyAe+Nou0vLLfPG3yOx1zd8SwRuMnUpJLZhnW4zFnvYrQ1TbrTVw/a
iNvtBQIgl1U0HGQEDzLLmwsTQjVozsvGMyl0nXjEB55B3AoqLbSXjeQPBgSVBpRyWDFYe6lTP7dX
t9YGmBm+VfX79QgAA6Obj5k/wHhTppajLKUz6rVDetmlWKe68VkST0oqXKFuO8NwVWk5jdriqaUM
reypRAZpFqvFQYe8GuQ2tM+uQH/Q55p8297P3Ri0KgmIDd1AwVwmbHcphqDBy/eq4cy08tPadO3x
scHgr7YuoBo7+vxiYdGdEKr369vKuNZ9P7mtPlqiJatJtXJQcG7eYu4Yts0qhxUoBOBUhWl5VQ/F
xngzFXepaB02P7LsZNTcTQWO0ojAXifiVuNw0ac0IFVSQBpQQolafD9kbQRiGQw2ezMCFNK+32kg
nU7lVS8CTaRNkZHRH2wAeIq89bD0ObWpxrVBHZVwD9okT1vQPkC3E8ACtylTn/E10hlGmybmWRWs
lrYFrhrzihr7qtH4KwjeRZ76wK95mDE4KsqRX18n65O6+aMJVKe90hHIZGKjeqSD6pbM3GHzTmS+
Ono6RlCe7Flun9RJf+2k/DLJIeKrdio+uDKt9lrPYm6yk9JDXjoGxSIdVrOFuqm8HTL9XkWEoZlC
+DqqnqS3rmmD9NdcD9E8xZnk0Rwg907nhEhthCEKEpWegcBwwTbETlh68yKFpJD9DHcjJqMHqWKH
Tphx2gkPKcwum6ZIWZ50DIDqFZLmufWh/Nl11hQveRflIw3rGrJi/JeBYsp7M5SzySvuEKbuI8/Q
gVaIFlDT9oaLv5lW7q8yXMIG8eae4OT/1eKhfLZ4fOh5tSmI/zaEIpucmcirg+a7G04TGpiE8mQZ
D7OEf65I2KWGxwb7tqYwW6kIwlTGI1vs8Ou24nfP38+ejA99sHXhFMIyRYpJYQ9YvDQQfw7D0ipo
Z0KrA4r6C3i+28oSF5TfsbbejHFaksRoIVheoM9i46kH50p1V1WX3WW5X6rbFRnNmYm2gqhfgOmO
0dbfXBXntEINSsbz2rbFRmMQ3NiRMOKx/IKf9Nlh/qNj2AJ93hpFZcYMYkZA5x80dLQ60xsVV9c9
XphJM6Z30A8l7ZyYmoT56PRVduWnP/zD+aRcmZLDHIoxDRrCi6J6AAsmbWc/1/qUwFrtwLqcaNAi
Xj9Gu6iSHh+rBCPbrx/ez86DH3nIVQPdqNqnVlzU1qHvaKIxw4Mm6Yhk32Pbolt57V0J47i2xd2v
f+YnHYyP1sO+lAAunxcjVnCsbTAsIuR4PddfOycVShMBOjFkqb/+YZ9e4A/FAVgFI6QCELEXJoNk
QvcMWgWd8Qq7dWKQS513XmtYnp71R8lYEitbEwPnoF//9E9O9h/TODhrYBWsVCMGc9QTtRmu034x
Da/ArzmUNFTZl73362n6J8/kxzxwJEgs2TrinMiWgyI0ryD1rYzf8XplpUkK+3ewudxZKbBVDlCB
5Cb2AZSmhfbVrfTzGRVgIj9WwA28fqOmrSQusVvWqu4Vi+YqJXrluJ4M13iEmF+tCOivTVDibf36
Gn82DPgI/asqrvRCX0g82B0K+4frs8vo3aBaKHDWRMGlNxvJm7vyyNovr/dnH+2HNdDOgRJC+IAd
z9PUuugDDs3dVbjnFOi/SYYFQRIUkyg5bQ+ApE1D9NOcPgg6Pk0afDDoRwNG4KX0q+HWJ0+Veb0v
/nH+qJiWTwaEOXFXqc/IAPBBrk1yqFhKADnaWk4gxU0Uanx13vmkPXdV3f/z5zGtxhSZd3Ys1OKF
YPRYm/0GGq3rekW0zFdzw2vb+xyH4f/yc1Z//ImDkaaGRHCHG3hych3AWMTRaOKBgvSfqcNRLGgW
dw/MCmUp/e/Wqo/chjqbjFlItoSKnSfpaiQFpmUTnuDrskgaK5ExrFSw637xO352VT+sVpMB6VqP
yIwY0rLkumC0eE7nVcPuvSQqwiMoSJb6gPweg/7+M/+V5OPytRnkU1XI/0B9JsQP/7ju/+EFuXlu
oFrBmekHK/H3b/pD2qHC0QGEhA25JcAz4NP+Je1Qf9MBOIV8A3EFVzcGHv8/bSDab/aVWQZcE+pN
wCCwYvxtAwHiBZD8v80jfxpVjr+v4b/7u38umfxuaf97qYfvQ8ccGSZnwHMhQIFq8scHYiyMRsWO
BjsqPBE4vMKBYZMFAslmIAB7wZKkZppPlYIfJG6EoFHEejF2gayWyBRV/akRN0YOh6ExZ2zbtwiU
qHNYPSG49CWCLKLMZqnXc62PzYoKp9IpbKSMtwHiNtEzkOhbpQrdUTl6oZ2pdGhsWu8ApV0tD3VE
7ObegtweVlFoz81JueGmHElW2jkMNQeQn/gaY3js0ilu2NMEgKSjjGaNMp9eMLD7fVjzf+3+/kH1
9P+QJeoqL4Z7/VcPwndT1E2Wl+34/IMR/6/v/eN5gC0K0lg8EghYQbdC/vt5uBqmkOGkX6nGOuTJ
uOn/fh4IniAIksH1/Q9bFIr87/xjoFLx3da/ESx/bPLj9ANvFeJfrozvK0Xpo/TTVCn48NBI3kpM
udcXddNnzanoFTQuYCYsDC1RSBrgdRK1BPp2qNo3iPtvKGnvJs3YKVfzQzGguS3t8jU705UH6di5
ohGhUeV3Zbsipribi8CkRQTr1QyH0NXyA0j+ZC83S1+ebNHcQcQRW2x5Iq2RNIReFjg1cICH1dZe
NQ9ZcgMcKu0bL1NMM4uucozRvmiFclNLzM9NKeIp/Egt6xU4gcx3FDCHadS2s2rFRLEurSVdYF07
0BozMZJHbKqiiUhRP9ePNbo+DcLu3RmJPpBp09yty/atB8IfRC+4AkaB0ajegNRi5BZzZIgRBK9G
l7fLU9uga5rN5aOE05vTIy3Pgy/gBc2/G93CF/eKwV0DxaOAChgM+PaOCGiuQQo7XEvKwVAyBwru
szRgIqAMgaitu0GZUxfriO6jJx3oOo3sDi819AMyxnRxk5YYCEmrurEX+q4KSB8UXBUJCCfHtnFt
Z3TN0QSfGLCxMlpCUBvLPU6KZQl2AhslHvKiPiHRyXAYq3G6ZHf4Xox2iBUtpoWXhZ2+IvA4GCP+
GQmCe9iuap/maBAQaFHdmrC3osJbtyWoKnhWV46lZwo8ESrkGz0+iXVgd0W63guN+ossHdAFT6oC
TZlmZWdJyN+MFj4QMuvMucLZnGboz8pkXmR72ksYr4nlDUOMY57mj41Swio7NG8pY3CxkQCGJjiw
Sf221n3qQfjfXnsIIwadBfIxqg4OmaGwo7lY7u1C2y7F/GRMKegT1r6yJNsxNOl9yoawatebFDh9
Z1gGRM4PUu4bix3pUkOdjlUo9CnsegU7M0WKFC7f84rdlQqO1lZ7V8njia7TbgGgQGnhkQde846u
yw1CqxCNLa03eWW2sEhr3pqPlVstgJusWm+7ZobpAleNB056YCQpjWT08Y1M3yL6A5O+oek8VvRv
pYJPuFcTKStP3KaIoNFdS8siCJA2E+vfOCmjEogJUtQ7Jb9+BJScZh0MdsJ73xqAiCDccAoMirjF
QpMp22wUHO1OetDQhHDxjD1KxRji7TmzsSDLbAi5KkUyzIVyp7qwUj3STn4ScEcStCUnUZ3gWaxc
ISocqCf7woT+ze4UzIuMuBvr729N4ITYyNJ7mekbq7LiTsLF0YWy1e3sZZGNC2J+koXXKYS5+qaS
S2iXu/NQzjcykyKjqKOF4K6Q9OwlA5oGwV9PrSDvHI0owbQNzB9JsaxPRWvGpQHuQVO/zZ2aIITk
S6nUtTr+R7Hw+9oIMCAB+xsCb+VDsQCxaW6kYl5vkVYiI7aleygUmCxJU3h1l34TM3qNlhmstNmm
4/BQ1NzDXCr4x7byRwnzTxvDh1P47yu0gaIFOnd4PJDC92PJUkN+x1jfy3gXdedrKZWcrjQihKZg
Plht7aq9gR3hCS6BpFvopu1hGEzz97Gp/e/v5F9VA5+Wsj9s9Z9+1f/AghdoZdSXOIp9Lmq+5HXb
/69Dn4PE81z9U9X81zf/WfxavwE+ig+JAIKJ4zw+qz90zar+G0Dp0KJfRc3wKf1d/EoE6mUF+B1D
BesNtLB/gHQk+6p5BtMUgjr4k5DBpf+b7R6a6B9uaXCzUPcCb2cAWKrhTX48nIHHNNVc67pkwi5x
TxodTg3k7MzvyBIzYRmE5dZD4mSzuKm6ALiX9pDoSHDzFh12lrwzB4QHk9Kn8OTGa9tn94iS1Sz4
QQY7aFoiP8yCZq9CRxffLlX6zqUFfBbLzApf6RrYWcDN5qs71ll2HIuebnITtzc2KLWPsQmvu2Zq
8Z4QCZMdW8tCh76xzG9mQev9JE1A+Oh66eN5rQJ16l0xZuAB6Hp/MrRqduUZRCcxwd5pTJl0aWyt
fTYE3gVtsw5f3SEdxGVaCwYBfIf4F3Rlae9jtLQexLKarzkWg7fv7wWc/5Ji9mxkBIAMPPXAY62n
xcCf5pnnJ0SbShc2zHLM7arEq5JJ032aThj693XaYiKdrztrtNrtalkzCC89z17lScEv13I4Fmuo
yh60DvZoYJMJWluS3DoSGxiOJSvbFbwYJFcvyiVAaJMrrZaagh2Xq+e17M1tOoz1ZazV7jE3Wvqo
zMrcumSSkCu1mmtjHFXaAcqhC7qxCwVNYx14eQdJU5MP3TdskSk+RLLkCNbt2nlT5BMm0bxp2L2i
tkAvDCq9jMjdgVQc7cBoQbsTOzWfioDKrDwbXJSaAx+sfkd5nR0FzDgQq/ba1KESmId7+KOMp6KT
rWjo8ElnMx8uikKle05LSJ7WwY5LnjY+tYkWy3YNS/gwq66KEqAbzfXJwCHtNV8KQ8U2pQ2H2YTs
At62R+RYzPtZZGuwTLo4WA3M2sa0gmnCSH3U5TZ7JeW1USoL9RHWlfI4zxN9BC5aAzdngREdbNDB
Q+zHkqT0+6ycBxD3Zfs5L8hubXj7MKej/MCybLnNMTQ7yjzLIMbDl+iAC9/xFZXLRGXJRyw0tlPU
Vn4rFAnVWq1iHkhIiFyiPmbFyl0ke5QIjer57dw0h7zoBm/BlNfP21l7zjiBSjSjQNdARrVGw4Dn
obFNuHFZKYO1Quvu0bRReMqQa+6MTkmPdTmlTysUMaHoF5Q7I55NDKYgC1r7cjdpabnTYCs/VUCq
bZa81RxlHfNQzzAZHA2t9Jg5GUmaw2w71FC7VnaGiW7RyJ6o8HpcWM2NSdsuWNQJaqfJ6o+Zakh+
nVey1+j9A2CquZuv9rLT1KV+r+xm3psjaHwU55xXihDN0Cxn7g5FIUd5mZe7aimb1Fk0/a5ackQE
rZJZBaIa08JNq54D55L2E/MQQ9lCPzNg8qXgMVUoh7SxFBjOqlZ6xXHlo3XEdlx0sEaX+qvNVNzC
aodbB4Mer5kVGaqBdnJZvexM+Bt9KgTO4qiMhgbymTNgcX4xNEFtoeSCARlMagfcwLGqQ6R2OVNV
ebzDywJllRDz1VIOZQot0ejmfIpyEyorEHTWZ4BWmOJoJnNYcS40mBouA5QtyCQGFAUuRFjLt2yI
mtlygEcAa9Hl0rHpn5v5lmmNP9ex2h6K+WWpQLcRmDAmvFudyVY8Lk5cTex8j+yrGcsS2DDdtily
H4Pe59kM+rTEeahHKyGNxvwwdRBLBemCfIhu4vu2ayH893PqFkYel3WQVV6jJpY1nNOXzoqUKQIJ
UhNe0wq3tGPgcnX5WDaG00EFWQcUmZ9qVGBxniriYDSuQ6yZ4zdLJ6dVninLg95acDCxAlSlJIPB
FSOrJ0WbQwqbfsfjVEGJS6FFNVvFoyWYWPr0OhfDZcQABtsfMBbAVwmQ1piWlJX5bDYKBF7n3Hif
5xY8JiBmQLl12ZmUG0SPTU894iQgZpRGwJNKVfJGIeSoI9kIxRPt/H5hbmUgLc3WNhpRthKvc1dt
e7fRO83VSumSydAApZoOMyqqartxGlgjbCL5jWgc2vQXLTf8gZknQ2XgdI3DN9WSnGXV92u+3Itx
3FW9eVeDYYqvnh9s4POnavUGbHlqIZhHcn1nVR16NdrSO7mqva9CPMiN+k3LINkxzo1JHkvDbl1J
u3SY52s5uWP5s4yvHtgOK4jLTRA9mmk6LHRwzGZ3vYqWGHH4wqgVggVVsIStGRSqA0559eiM8BUr
DQeW7cClAmiEEvPMOhpWxWUoTQ3AcCzsWpmwcD6LFciZ5qhib10vwRz/gkTXYM4gQZeMTSdgvrFX
p5oV7OgbQ4lxk6xTWPJ6nysvXZ571Ui/Uancdg2mp2P7mhnAS1Wmv4qXHOe8Od9ZahPN9c2aBmuT
6PrLOsFha5yXHFG9wFmRx8XIYRydXQDKNeh87d6hc79sjVU0ULir+M0sden99dpIayny+AwGuR6p
c1zzQgNGUWd7Ztenfhpx7Fv2I46nuVrsitV+Uc0G8+jHWgbua1qkSCjV5ELurPpgQ99UE8SDUNzX
m6k5lq2XD427kBfNukBmr9YAoGnbVgS8+Nb33TavD1y7II6BZH7dPNTDTqapvxjAYNTpgU0bQre4
CyPbiuuXAlapnmDoGY7Ne2YpTisB/SY2Zn+erpoSO0Bic2wS7LopeTVGI4Bi1bEQDVjc1cZDKoN9
Bn0iVAp2nVj0Jte2o6SALgiQnXflO6DbB3OnZLTyk13Iy2Nt0sMEtbrRbDtYlKvRN9b7vHfUFlNX
5mbLsQdIhviWCTsQYs9h0/b1+ZDK2KyuYhOY0svcaZQHifrzm0TfpxZM33c23ptdrMovbEomdsn1
O1BBIIzIeO9mGbQu6E8AoTHiTPcAVhkYaCR1piHW8GJTdSEdvO4beYhwhoe+uJbPS3UZZfGE8OAO
H5se69jczDEU65tdJpLu1a23Dn5lvFHE3Uzgcc1KpBbnGX/E/gQlVYJkhW2hwYyAUW6ePaql4VwP
PTXed+Fzw8PupkMgZciTqwkoaq7j7UdNQEjto9hEVNF+nDccS9WqBnzdmBDnC8BwDOoDUQv0976t
dyuW3J5s5eldTHccT5A0hHW76fljzSKligR4eiu6Cy3w+gL6PFgOXamKyFx7DTDqtWWFkrQve/ih
wOMjbCObb9nceDJGKQRvFq1kbGsXoz+WKQhXbERHbHF1Ddb3ogEpa/SrfpuLGbT4CdknUIh2wrf4
ZUV6ptwhYSo7rTj0WtBsTn4+RXXHsFclV/pNAZBwETT2PmMBbrMGurihPFSoxwSsSUI09zK7sdHo
GnP0ZlAWZqnbGlBocR+qabfDhVlwh5YrpGYAhgEpJ53M8qlZTzBm+kMegFTi6OK96m6ZHqkrMGdp
JJs7NXtmxdNa5v70FZNZ0X4cwX4/l+AYBgS1icweRKF9GA2iDdalmtJWydxS3LFFLypPx7ig8nKb
4d6CfXZBDoA6NodeX2pYsyyZP8FKYYNpNptbs0HJwhF0EbWNwh8QHQ5Y9jJOyEnIBTgtI8cmVan3
sOftOyGD6yGZ6g1eGSGXyyoRNKiU9jBOeR+NzaBvMiELT5tw/RFICsMPL/CZ2hVPOgBAPMzGn8h4
07fgctZ4BtdrsZZBqSTGANFDe0upX0FrvyE5xVqMJXtpmJcVYTX7vTbctrj2rdWAWWp13Qa9wquG
WnZTTiOKwsSZBx5hohDYcupKjEFB9W4N6xjWYPmDfjOtYo+Y8jaQ19iyUcNcn/KdVE87E0qc5WmR
b9XuVS21GS293Vif06VOll4fnErFJ1kWWES6ycd6aCAUV80uFUXt3x2qqtlB1+BrGG8MdZgOgK2N
IKXaTRHb2ENMm2YBb25HfBIWqDX+uGBJPCHv73XN95ouHRf9uc7GGI/aqQIIFQjOJpay5V4RIhjq
MrzeTBM3Q16CQ4EoUcCak5VYNwo6m9WqOTzDDlhcEOALfgJ9ytou0aBCZu/meqdAFGq1t+A4yhYK
UKRVO/840/+s0fJjuwcRwugE4/itwZB8heB+xK6vCNSoeoPxpLDEPZKSZdfoqm3fT0+oN9ddqZQs
XBuEuYoB8xi09XUPtYYcpJ1e/j6Y/z/Qavn/bPwIjAms+r/sxty8NeVzOUmggo0/TCH/+t4/mzGA
y4EsD+7cX/OVP5sx2m8QKIGtrasAG4Nb/tfkRTUwrYHz25aRAE7Aicdb+WMSif8FOxruKxVtmOtg
81+1YgCr+KEV87ut9Rpt/kF1gLIHQYK80HZFnCdsM+yhsItQP0NB75Cdurn+Vd+Tvelb0MgFCB+J
lo1yAzaUcqCnfI+sQb/ZQf8VYUMMar84YIHbqG7vDZtiWz5XcdM6mu1gi+xiTN4TZGh5c2C6SkDd
ErRM0zc3PC59HunuhD8jXAFg4fJMNyrsk3OSAV/MIpYMvg46KKRUXhZLEbZTIEbzqI8BwgvkUN+w
sAwLb/GloI3MTXeTbgAh9cr9EOazM+0Ur4u7AADSoN6new7CVKB5Y6R7AMjigJs7ZFvurIjt1Y11
MEO2X3aZZ8a6t26qfR7zqAtQ1IZVgDlIhOJr057oUdpXN+XG3re7OmJXr6Wfu6iaYihCfWlnhJYL
Wx/0+hZwzNkB5xjMYE2MPm7pEe0CZ36BQTOG6Nov8LJaMDhvsT94NACY2HaV0PRyX/Xpu+niugZd
ZH5/G7qvRHgFj4Vo5kegDcdD4MtHup03KHLD0pfcAb/ZFDZeFoiAxauvhX0CAmfYR+Zjn0AoGWgA
YwI+u7V8EVhhGSuhODYRx3eJc33KgjW0T8CADjFssSdwjt0yRNmqO2WIAZKLjGiPu4BuOsUm2xQb
EmjvyqY8goH2zX4aoxbvY/B6Z7q4qSu80QE91jc2A2CiJhCmeoC4SL8Mu0gOai+LQHk70cOyXcDp
lAPZA7bEYZ55KM7ytn5d71B5odRI0V9QHZA5/jd757FkN7Zm51dRaCxUwJsp7DHpDd0EkUUy4b3H
22io5+gX07eTvFXJ7KpiUwOFWlLcuN28mXkOgI29f7/W6q9kvw+MK+3KuRyOxX37WAfdcX2Ww9Ez
jhZkrXKY3aTnOSKBjAxQs2OgBEWYX+qXiCFHMaPbk9/qbnZv3VhH8jNWO4s0DwLD4qY+ZT7zXRAk
C0br9kQx/z3TIz7Dz9ysHYyfM/6N1z3od9VZO04H3Bb0qfaVfqfcsBOjOMjCMug4JzI/+zKdy0fl
Jvud88Nf5regTKIMz3LSIynMrot7cocL9VRemJfN2b7LLy1OQH+RH9NTfdLPw0+0amCz/Juj/mbg
Z2kmtTGbTrncvCVgaHwNR7/1wefATW25LffQ+8/PdGBCi1NZHlsoe/UAvIg3+tIDU6DuEFRPlNc8
hBJhbB7DJYDb0Cvcd5mfhZO7eNTMAlhfsoPi90dOWFgcFLC8bv45C6yAXeSlfucpvhZaIeWSF15W
5jTPenKqosJjuN+DwdwDwxKth+bWOAMbCSCHiBIY1LOvVeeWJIawzHzdf68eZxi3mdR9tCHdOWTR
dt0eHHY/9c/5fCd5lie90/2en42H+GMamsfyrB8LL/abR/tjcqkelasku7DZS5fmNRvymBzVh/3O
uKOzHM6wyFbWITnOp+SiPO9XcTiE+rURac2NzV/HbuLlrnK5RhBLs71XcR7C2bNdhZ8/Uwj2nj6W
7mcg2QEMjK6g8x4C+TT6mvvlOefzi8+Z5G9RF/Fyb3Mrn28KhiMsvhf5YY5yDKt91R1GoN5GOIPf
cRV/CcgovSysdXeDWdYOpHPynh3nt96T6crHzNs98Prc3Bds+IUe8VIupXN9sUMBPwWgfILp7NyU
HiTwQXG1h2NoB/YdA+VlBPyeradGhk8JxoccIyiD2qMdepSuocHmuuXl9ntybSYuLV5I/Lw8YJQk
4Agcu0MT6BEBXbDCIt96qt9fUauCHN4Men/xdE85FxB1a24WFuHiLm4PdH3C1QwB2RSU7s8JHmH2
sfpwsddHw4cFgJ7uMeevuoN81x1yUCfWR4pobL/sQ8+3G752lPBAEts459GYafHjO+sITMhVI+nQ
8iXpqX2Eo9/7SXz2zTX+2ZD702W+aYEhzV6oGnQyl11gXu64MvLSSHJHvzsgIy/xTnp/D3sfTi4/
YSknz7pIeRM1vmplKRy4tu/BTIRTYPDPjNV417kGTNmV+wU1c48Kl5t6cTSzkhbE6OVpO5APcwwh
aQzFkSWd8lf/kx0RvYa4ZtgHBAX7gFccgj4sF1dsG+Ek+YVP/u7BXRrMfNqMlLA/2qcYQ9WHNqY8
DkqOsPxpOpVH8YXDwWSPyV51tYYd/0oxml2A9kAwBT1j+hHUBq7tiR+xg57Efh4OjAryv4F3HIs7
+qjHDmyjw5ZQuUx+XBAgAMDDl3eBcszZLKP/7UFyAoWZ3Q3+C+JziKHZlfmRT10yZepZbvdu4ulU
to/Jw7C1rlg0nLgWYr14cs5G2DzlD3w/66q6PVoEZiBHY0hJPlD8KkBtIDA9oooT38dys6ekm/KR
DnbQcUvbM6/Fa30O4O9A5pP7GNrpx+HcsXf0aPfB23jQPXrmseI9g5vDdq5hzet02KZOCBBfgYgB
zseI7gSxChvdh9we2QWhYCB4IcTvxJoBnOJlJiFTAgcAMDhGmDI5CEDuOY0cuiMs3aHYyk0glAgU
v+EiqEcEFRj8C8Ut/dinCMrjiFBpDKfzdsAS8PY2dgsLxF9Irth6kKqyePVx/2BfLqeN5Ri4a5t3
TzwRxVF7kR6HUyc2qm9G0rV405a/HeDVZMPaQRL2URn03j1MADzDxoarvWfqEq7D7aZYhYIzK9aC
Qgs3TRf+ZZFHbr7gvzCx4Ti0kIHwnQ3L7RzU8xiZB/Mw4pUzH1GIg3TGBp2lmwUuCZgyQ3EtnShP
nJEEwvX0ZWMquIqFG2VALepNTzpSJORqamBx8sSWqC+wTYdS7GSsi8wWSzEecdBHlDl84g6PdhkS
E/uH/UN6FDmpn8J20RwGtApxdXlksb/1aMzckp0n45W735lRPfahyplVozRaDhKnWOxUqIoj2D9C
hnXCQ+wtZ+cIDDgSxwEJCs4uXKFY4DkAHQ2Jf4L9sT3pkB7Hzzpm2LkQtqqMJpYUxa6XR53czK9Z
USomXMJiV6ms5RawohFH6tZ+XG71K2wa77rylcvKF+vNUB7brjgQ/vp8m1v4C28EvlCPGCmkWubW
USnWw8v4GwhoOZCY+gixhGC5orqPLbHZlCCCjxMnIcYWadzVjKPgXBBGy5F9aXw2Ob7y7RbZuBg6
lH77JEUNZq3hM1PQvGMHEPWrPMmAc8l5NzKHUFzZca1Q5U2VR+JXj7DtgIyb34boLHgAqjAENozp
DQTv/D2LPKIrMvvySXuxbfLLDl9DBYslPI84rZunCDMk86o5qZ5G/Nny6LQ4Lwbgi/iRlDXtvNmN
0RNQAyUE47bwsRevx63MFymxxexSinCLOzgor8RSdyeDGy1ZBqwnv4fInZDcjvKHmBC7va4iQSCf
+hr2iZz7vJuX9XV1u31dUWIZoL+3goxwpT9gOTjqcaTwZ86VA+3imawkQKM1Ki6TE+3mPGSm3G9O
tH1OxSk5NVG5XcCyk16v5+5yuBy+0gFCJsCJ6O94BEGg4x5pT0XZgXsJqfqgZCCHbDA39ZHS8FYX
gTJYZNBEIUpqIgTpDzsRFMEtcU5OSpG5ldcTFYmwSyI/oTgr/hOOrvxF8hJyBsdrAxG3tAEvKNwu
p6v1wvTyENQ2VDAOpPlAoehzuANfr8JrkwXxUYs956o9aNEedITshScf27NxFT9QoB75h3xvPXbm
I5V084JALEhD1DiqiKqJZ0Sm5pEFuBnLAhNEYD7MGJPjeI6PzSPry0ahmHEN8WRUn9WbRXLt1s0e
9aNKBKd90r/YD/pNFrE8/G1+n3A75sfsK+DLs3lDqSgohQxIVrgJ7WUvuaUZGvSHKsJFEmaKOFRB
MyBIIinoeM6KSJEKNU/PTaKaQBcVwZrP46EgkoKoEfUD1DvcG2LTJ2jpG3fcguICoRZUabwp1KIl
bAPCvANsdKhU1XRejs4nw3BTPvZBvY/pBLJP+EfzwB8T84nXC1g6hG3MgKeAnUwdyW+OIg9zXt6b
wxcOYf6kr2fpE+EpG1AaLuLD4NsIFlC4VY8ZIw9RGjZe7ecfFfbD55WXGH9eEJhYgyfoBDAKPUoR
NieRe7Q8K9Bd0zXZXYPfsndH/tfmizB0JuzWX6LGhDNOvw3EKBBuci7SS9lnDjkExc1PN4mOzzM1
eejnvQ3FjYzbUT9XxwzhhfRqN8L1eQv7IOZyIrqFRged4qDjCiXfj9oC9/hyF2hWJPZBulVDM4Tw
hdsYiZPzwU2+lHfl1ZZEetjg3ERYRxCEWYvZ0+2BRPTSQkUDVR3MSB5UPjNPXEvoYkDjg23A5/Di
2Lve04jEB4ok/Eocmpart4TdIujOQhFsi829n3bv8TmPRDwrlkukIKNLCs1FNlx068nvJWyU6c4n
0K5uj8sWNzV5/H8MkMpC5xgkonMSAZWfKfgdvhm/aGH/AW8QSYuoTjrnHk6NZLTG2PnAlXGjtngO
Fp00NKqDkZud/J0baT3aVb4IB2EeINTNEX3qHhqMv3MsI4iYXoiagAXxl7hfb702eAD94JzYRw/d
kfXCKdGReLeHkP5glG18Ly2LyD7AKu7iSCNRfxmjVJjhQKwyKQBGmbDgAr7S5nkgYpTClgvlwYJv
IXBx+QA3TCAVpkf5lF3lRxFj2xYLqrpkILq/8jAw6ATtV1JtPIxIFyWiin+Ov+FR/Js09g1enu5z
Vm1NqyAeJRNpVogSUFjCrwdfiFMCeDg2fEgNpy6e3OLCBvHETC2IyhE2rcACwrGFq4NviEBl95ND
eSPirfWoCL8QQfyOV1CoJRGZujv6OPFlfNlfONf9UQ3mI3gRKhwOEevgUWMiqF5OBjWj4V35sAU0
w48x8R4aWlhsGetPoeZQnYbLMpzPkD3wX3gahNO4HM/mUVjEKbTvUXPBbVHSfr++X90bCydURcMj
8zfXw2V+P3wVbkB5EP6tonhTBMaBNh8uYLi1zqv7eeZwMz77YqqYKuU/srDzeDud7Zz6xmFP3Z1f
zxwjYdUqtIZSiJWIM4Vfsf3+jHhRqPj2iZFlAl/qR347YrTp77B4FJYo0gmXspNYLoSoXN+jcoIE
DDIv5BmDCFpD4ZQYfgoXBKtm/kbEaKglhSK6EcJbRM2u+m73RWwgyndq0IYDhkwsBL40kiIzpCv3
8jiwMBIUdpgp3gj9x0DHO9MpPNXa7WBy3N2GUtaMRR/pNeEyLSoIOcztFIiG0Lzn0TEDzAEE8zvp
duegacjtaKeMVN/Aa88HHHO0YS+1gMNBnpWFObGSHa3EP30o4kggjkSIIsYmW+AZaA54xnjt3LSX
8vv8tgJjLBPq5ZcLx1sYEdBjiedVBGGtB9wfwTG/98WehP9a6HHJZ4Z9QsRsNG869sgHFdiI8nY1
vfTUCwNyEKktyTVnduE9Epi7HMBrESJOxD8ixNOCDsY3RrdRXANs6YnAcGXhpiOuFVvSYjVESNcS
llHJIahrtQuRlFicx/zFcmHHLuLP5VVys/grNkmUHITOUU00Zv8sWzb+7rS+wUNVRWsUZWpbl/FX
5Vo/OQ2iU5OI9x7lu/0e0TeYEMLdF4GsjWkUoaUS1jeM11JlHj8ax+zeuGnOVNVu988IfVwvz8WV
FWoHfHxgn0BLh+l1TP1YRA/xDTi9e9piZyXSTvtzQ30T/gO0lVSqnFuYHU0Cw/GCBJowhtT4OBMS
k8SF/WG7Lok1zJv+bD1CEUxYOhxxmkFxatgi2UV1MZBiXn7EOWL6ffmqwODtQUCH9KjeqB/HU4VG
E14cm7pQw50ocnaUJszDcHRu7cRfPsO01R27EJLIs3NdHrHvWHHK51TetGv1ajhbyPBNgUjw88g5
vBjMX2ri/F/XngE4ZfwjMOau+QwD8Jev/+Uie6o/N+jcvB6YdazvX/C9R6PB2k/HDfSXqdoOc7F/
DMyK35i6okLaD9MVysR/9Gg06zdVR5SadrRBr+gFOPO9RyN+pXEJm/YdY7N84a+Mywo1gdcD4HRn
UDRnZNZGm0hDQuDNUQI2szeSUTa3SfUMk9GKcFbPNASMbd5a1kHT01lHI8IqsSlUOWr6qP/sc98O
f/+7O3jjepkNLDSn5w5gzqNFikwNZBSNnfvL5XY0+sK3UWWZPlXm6AmGREf68r93D/8wFv6ecb/2
65fs6T8B0zUCUTLkEOy6v58LPz8xD5AVr/f3nx/7tsEt+zfLtoQA8zfwl2g1fmtC8hskr1Fblw2k
gQyUIf7c4CobHHVqxzZUFVykyr781wYX5wXKexvUDWBKwU/7C3DIv6FlBQImmpOvoM+xRY+7GbY4
SsrlcmBa0pWlYfbQgf8dIakI4oxohteymycvy6xjBlnsZFanprjvJHKhRLldElgp8tkk85Djp0SF
ycIqVQordlGAHFJQrCkHV10q9byWzDvzj0Ab6g+FqYaOczvOg9un9oWl9FHBKPWuT49KscOgU97s
YydGF/LUs4rrRao3ZtnI8/WNMZw71Ui/rDDxuIY18bPhscjrz12lHRNHyf01zeFuNdQrUxkumC9n
5tnuBaVLTumJgZlEs+C+kmDUArTn54mZ+zKnSnE224NcK3BGYCRDMnyV+vbOKZcoHknn2gJapzY7
L8v4fk6ITzfYx9IvFpOwUi1TeJOte0EcOuYf4vR5Ynhir+0PCwo4nrVm7zPlutOMNtCn+QklDFKj
5rHX1S9GzlScoam3irwHG7zbTjPkD0Vlq5e9UcgnQDnXTODDMJSUxH01DTR7Gz8pGWrp2dgowaYu
76rWuNotjckz02g/WBsT4GuVz9FY9f2nOUfFU103vxj7ngg4awY0LwyG5uLEZDRttdUgj/s0Uq2O
qR9lH+ybfVG6q8ns+ENleKiKZTjpuR5mwFDOE4wiX7c4ax8rSc0ezWbPD0ojX5RLafkNCr2wvcTf
ADC/5Eb/FlDyg335a2f7fyDm5LuVoE3498YFpHXyF5aFz3y3LEBDGFKgSWKammwbwlT9YVkACkHQ
wagCduS1Eg5OFVUFAcEGTqIZ4FFeWxaU8UCv4oaxE4w6/JJlEZ77le/8s1fzZpJriRMdb5RRk1PX
D3M2UfhMxg729RiSxwTuwZz5rcAwM9q+O7OErczsdVMzQTUlGQx/js6MWiKocKAL9rstpw5TNRXp
Zf0JnI7izrq8nzq7rZ76JJ6PmRRXoWLsY7BibBnqGxBWgUDKg51vpbI5AA/MC4O9mn3uSotWTaK2
V2UxwXRXOONT5iyMssuwr21rnIVtBwWUa/Xm8vu2jGhF1BA0w18vn+qOKd5+mjFlWO1Ta856YHdt
D6+1o1JVqHR4g+UGiRgTwR5ovG3z1imYulqtxmTmV50E5qOF0FGm4LjsDUO/C2QxSkzy4FSkmFBn
Ymlhip3n9r2UOyM8vbqApHbbu8xZoYvN0u0rULUpdHqLEoYNT28tw0GnDhryzEVOL7ipDc8s22dJ
VhCymTnGTLtwO+YkhlStGbuO7tUmM6NqKPQSGZB7SMrNFvDBiSTcQiaZKbC7UjfSINXqy2WfHB6i
U6rDlCzlARz6CpHYTtVoBHdW5ol1Z9cxY//Nsl8a6jb70tgz05YNS1hYjRSiITOcgA0calP9YK9F
GihDSjVAnwavHWW69LEOr6GOYCcUhnQwir6wwglZFzE3/JB2eWSvW+8i8Ea7RO8vXwAGUMGnXhnP
EpSXK9TJqx1pFkP3wFsednsNzCWPj5uVUO6bDArt9sgoe1tSWpwZ8a7tNTl0lXpbmdrkVtnSX0xI
yt2a/fhC9EwRaCydT4M2kt61k3ZKViIwfW/0wxzL7bsZBZr7eQbylyaTde4KpFLcUhtjjCiY2HJZ
Ka2tWf9umoYpshBjCnTJrA5OpZbvfz1G+7/TQIKI/3sDefHUjumPcLzvdpWPfbORtvwbUDcVkREQ
dEyWCWTddxvp/IYUKAi970A9rN2/wPea/JvNECphF6mKamIK/7SR8m+GZZkobvELlJJk49ds5F/S
/hi6wg2/jr4GRmGLueukSFUY3daGFrwHkIe6yI51S1WlXdOPNdtG35SPK/mJO1XLRbe2R2PGf8cF
LJOMgn9UgHwO1frRbJIPG9XEqTjZEKlvAx3g6VbtgWzNSvUcV/uDpG4f0n15GJW8Rtd793cZNIE+
tqaXDEAuBi29amJEx6XSbfo8DZ3RuZoYdHQdq4hgsqf9YdWF325g1KXtSU9hHqsbqjSA0fYWsWhl
ar29fHZyprWb7CKet0/lqBxa+BshSn1QB9PxNCWmwm/LB5NDNubzXd3Pd4nSf0gH8/M66h83Ofs6
QT4L+AghLVV9DxzlMIFBnEb797IjbtMEjjpeIayZrOvcfiHX4ICm9yumGAVg0x1mZAEAZyAhnj01
pfKQJAulRaP/OmjLXdnEjOM0QZ2OFM9g2FsRNrZ3xm+bqrncHPoiWTrCGVtTt1FTM9y6+UpmPBkD
Tw8jy5IvLRI1jH/uPoPSUddmYKGlHQa3nUZyR/WsHF2N7wD7f2dgNBBcX15m4G/tvaGZa145UqEc
TXiFJdlKHwvIIp3M+Qjn+YLQAU1nCxblTLYD6Jccf2emPdi2jRkvczwkW0F8J48PSFQsIYJUM8Vh
QOZRB6YuyqZsvUiNEYKDoYhklMT8zZnm6z3pjS+r3aHrpn1O184+YH+BD6+adHBiuP6zmZpxK984
6HJ6rTpmFUPf1K+3rg5yq6QiE6vdQS/sMkWpxXxOiyaY8835xjj2/3Soh/X4exvmPvX/9j+yH/hD
lD8iPANDpKqKZYEkdkR55A/rxW9A7yJ9JiyRYVIm+cN6qWgh8TtcOlqHsg3F3h/WiwFWTCBFERgV
dBDlpvJL1uvHAM/SqLwgWSoyVKDxCrWaH42YIRkaW2NjbDC1pxBy5+emyrOnnCjzYu+QHNdyKCiK
fKWSmDr7JzXtk3CTdNPf1epnmmRvpmm/3Y36UjBC7M9E9uvN3bT1ItGnIFhs94mkNZ+ckwNiCKn3
ZmKUcc3iJ0nvZsAS41x5e1uC32uhja3lmHFA8MKfDCCKN0R0v29NWYOT1FB6aA3Eynxl32lhSzEN
pUSXPk4whW7utACrJSjDEGXXyt6uH2ChKunXVFVzZ66mA2h0apnKQgRvc7dMAiySm6ZkuWMSO2AY
Net+2w2meOJ88QazyHS3rKlDMSIPAcKU1sXo9ZY1fy3tdtRdRdZJZ2Ev2p5R8IOxui4qAtzZ2cxP
Wz86biXJ+c+G4lWxbn+OXH1bVyGuBTMbFyB3+HFdEVcucwnwtN8BRFHI4VUee1udEhpVEDtSfDlX
X5QWgZ5yJr//VFcAL9K7boaOWk7CxrqPGfmwwqwFupivx66c3GkCc8iPs2Hw4iJDOnlwO90+6I30
S/p83++eQgo6cMKhvxXk3LtibJJ84O6LOfMhaWBWqMjq6NWZ/QvkwF+tEarnDnVKEi9bJ6l67c4V
i7i8AjvgW1vNsLLBO63j26mCzbP6tFsLU0Jd1vykwK+Klf/hzUAlICTUDB5PNkxN1P9flXASrR/y
1hxpj9RdFbR6JV8s1SawxJm8PhlqrpEq6HAXOkrS3OqVZhoQ1Mjp59Tqm6cmS41zOY0FY0VpKl3I
uZq/zzuleEw3eAa7fimi1dwMmqZ2ov+krKmK8tLbe8esod9oozhp2G/uHYuyG1tS9D5kAKvfawtz
xMUMEftOd0zNzSbsJ41hozlm5kieyjDbNNmT5NbyGsVej8aQMsElIbiwMl8LIrIdUFeXCr+CfiTa
yv5kmMNtVY6zV3WQ61eqYV0qjbRcLxBuROgz3437Vl8XeVL7ExjfnzwgNvvH54PmDLVG09Ko0wEo
eFNeM2ZJ47bBh+az3h/UHjQ4ullwKujPCqJytrX/jEpY7LEfVpQrqkSSKleDfVx+Y/9K5KxB4nPF
tu8ftg7Y7oaB8gvp1FSDFvzzhld+DFw5V1wNkgXNgqqNWFhwxr3ee01RyP2gU1gzZNMrR2MMgfNA
D69nErU2jb75VsGbfkOkZwO4zdbnf76Btzxu4gbwYSgBIwhoE6m/MUtTLPXg/5POT0wngcmnYgRy
QnGltPYYQm2Dvu6mMi9V95Y7dZ3jNVqHkTGsFoG7EmKnYh8u5NmhD2+NoaOND/tcbIGepw4azyNE
ialOIl/UTJchaUa6mDIHXJtIBgzdAG4dIptqvdXtfIYfSpFuqrro4OI1jGCZneRuyCX7YU4nRsLi
tgisvIcegdwvgDduq9xxtJtH9iQzVz1zWiu1twy86Hnl3t5lKVhTpWlpG8NSH6wFihovy/dLcdZ1
+7W+H/uvX0dUKP8TFOQhOvuHQOqb7qT3lFX/9t9/CKfEx74lg5Ll/AaXGl2jP0hY/pUNSjZ1MRVa
NV2BG4UelaiLfediU/iUYVIYI6BCXZra8R8BFb8iRySigpRHA9lPevkLxXjRCnh1hAnkFPhaqOqT
WnIXhHU/HqoaMam6bpFAmbNijOpEra6L9l0xD5nbQ6wFn6VVeqOmZPBaMJG1qMmNJa+AE3c4WzqF
aZtijn0naZyDPDIplKBmD64oo8Y7V3sMElWmGz13YHv1z+VkDV+zWNHDYgdy+Grtb76ZndecReqP
9uHbowDiBEVHIo2TelMETLuyyHoNbNyufW7apHi0WkCDarcUqWuuKYy+2xYhgDQCX0hb8Ep5u1Jn
SRoUVIo+u27UnSFsBWAnOR+kT3JCmmPXq+Eq5Tzd93bR3q17+14u85+4Ve1HQ8qtA+8y4KJkL2hA
At8aUtUusi6hmBMOqmxSqdL7B3tI1o8NwSM9/l6RPXNtcaCbXt+13fKYdpl8WSfKdJVVdaUB8q3z
m1mu2nd5t5ebqw4OeG3TnJigdKrla6oiD0b6+XGDqulYyen8JGm9OlDbr+rb0YYaV5K3evBhhjz2
TqMC40/TmLx8hD9NL2u4OdLsvQy/pOClhyfDlTYjdUg6x/z3XzcU/7HS0n9eTdt/bmd7adb2X18X
4sXff7MoGgBD/B/nn6j8ezX9W3lJo4NnOt8l5ZGrF4Sm3+2JZvxm0tPDf0G2KGwNG/Bfzb0XwKIu
w/tIBqeIwv2v2JMfD6Gl4ntpE8qEIIpKq/qt4lrj6LMyxBmDhfPe927pLPCWyHkBRcpsl5wiY55v
paJXLpwWXcKFGBZuIl3pf0f0Agy71Q/qwar09hEJ+aXzRskenxrDbD9AjgS+vJsUi0FD6FF7zEqW
1mGNWpMe/rMteRNc8xTwXRIosl4GSttvSZP7lkal3EuKZygbc7VZzyDnkBtevusdzhsIRsUQUD59
/PXLarRJLP6PppPh/miMnbU1aq10FG8jeVv0GCGO3VXl6npf91M7z5dLb/7MbP7oAMQLs6Av+vOa
eJrXUdUKbbLWjuKaMpNxcWuAXiQH7Tr10z8/nGggv3I1367EauqqSv0Th/gmfJJ7eHikNofjjwyf
GLmByokiUCHaM/UsPYybo5+rdCPNbaYOhgOJnsW6TwwXr1liniWpMSCilRfYVQoV/ZM21Rg0WrKJ
gdpGVZ5ko4InZ9XIxd24dJqbVhtQLmmVuSj9f36Yl6bV26dRyH9s0QYTMyFvHKcy1bpaN/nuQTm0
l17aMm8CY7o8+Y6mKGtAJwOimbierDWwKq3PfM2qyvsGNUVwc6OZn/dlVi7juN6XsFemlQAt6eav
KfLmjCduJjQ9EtS9kEROejPhg1oUyZSXR1TF08IKUqCu0GKf96lkOWxItZiJF6u0iPVykmUXjXJm
fmtIxyF9Eks7iFWGTBgiMeSkQNq9vIZFWgBHyHbMRKBuQxSitVrJVGFa6V+3vKH+t2M6mpOh2c3s
Neu0QkMzNZKoUqzP+tomCLFzEYWuuU7uuY+O9ly02S65S6XQzh5ViQH4WY31zmu1OV791Vj0/GJI
+5Uvr9Z69FD0WqngdLkJik7XqAMD+FeVAKR1ynvdaHT4hYqm2D0FxlOXwOuaK7WQuayRbFLMfTUC
OuNq61Zdtb6voczMUOhRK4LtZLor+2m/y1vdeKBfnwL8VaxuuJETh0rtGJfVHalbc4Q1bJtDYx+W
/YuxV9UewP6UMTZvOSskYJTBE9dYpAz0xDxsd43d7BCnmpsjuCvHOIlMWDEM+OHyvvA25HYQxBwN
S4ICs1dm30bk8zgZFcC+KslQp0Fhaw+HbN3UcKhHYvWUYoubDRC9MnlgGYW3SMbyoMZbf0Kpq6oi
PsUOgT9B3WFWrfYFMgljuKfKk6zeECfqcxqvzuJiirWvTUYICLWnqpGxFvP0xHzH8q5VmgVwUcaL
LpOuYuY/b2RmuMn5UctTNMdf57nrzxVvDTW4qiq3IE7bJWZsQmau1O5NhhOmpvswCPs8Zx10caaw
2qaw38uLKa+FVW8GFQNvC1sfC6s/CPtvaQjy/LdqMyiVdD0VLUdygjZpzWBN5ExxKWOhk6fLq4Qk
wCBT1NLMwnmAF4pZjZ8d5LdWybQE+6FlUscjEtdEVv2qorEwi7WkViIkTqxrxNa+2DnNxMqmttVM
2cU69TglVX1uJ1BZzjj4O80H3YADJE7mu23fDh1TWf98U28qFSqhP3NfVI50il/40zeW8s+FyQaL
J1ZfHt4u4tSFd4Q1MV7Wpxwl6G87sWybWMCXe/ildO0/GIX9J0vqmNJ79Tr+Hdt8CCta/iSGCaOn
/el1EPbywT+jMJNX873c/cLm8D0K03+DS57sjJIcTfgfojDlNyYmmHWgnWcqCrnbn1GY8hvhEqUF
xiAYkyAf+JUoTHvrakkcoZtiO4uCvPYy5vV6U9fDaFoxfO3eYJSASSc0sq5mRqgcylIxDeuTFGt1
6SXIQgyIRicLPyJB7Q89devVV9JOS7wB/OvlMKvF2egcaQuRcJ6Z49H2wZ3WNb8etI2SWVonIJ9X
3I5PfaPym2mVpOtBRnUrLiWUx7Y6M/KoHvLUjSGfZ3BenRK4AmrGKsptH5pvsdv/37j/VVEIMv6+
r3Ps35QhXv7+2341NTo06kvZVsWeMLnzrzKEDkcs5AFEgIYm02a22Ev/yhqoQhCvGQ7lCVl8nIrp
96yBto5s0B9ydGL9l4/9yn59W7k0KHbIVDLomssI7bzo8L2ywfWeW4zcqGoA0STUivOgZuc0H5T4
sNqzBsiqaeASVOtklKWf2P834a8mLk1iBEuuTO+DDPxH8193e5YVeiwzJ5flvlTn28Oiz8CoZxmR
wlev4y8qFG8fk9osFJ+wwxhMPDEgIE7tq8ecq0ExCkIFP10quIkGDU3Gfg33MjHfK93YXqVJvlz8
L1xT4VoQ8DI78LZNYEgFLIeVBdpL3zTX0tbuK2LJyXupLaAS69o7s7f1n1xThL6vy8LiOaG/USD2
1Zl3EGMOr5/TmEZLHnSUg/U2geUsHnNUZzdNBTFRr+U9BOrN7T8/5V9dUafK5gijZzG//eMVl23Y
+zJtwHEtXXHW5C4/mxZMbHKnLe8YMp2iX76e6IOIeVi2q229ud5Q5oO9Kx1wLi05p3Ph2dC1XvVm
kh2RFVl+Uh76i30DDzfcUBS3mIR/Wx3qB2fIslUFrFAg/tisCEdJ5WVWTRLUjcZBs9P7f348UUl/
8wLRK3khjWY0T3+bhzLOmdgQqG5+ppqPqMI7J2Pfqp+s4V9dxGTGnZFBhdzIebOGqrQynz9AbLbH
QuxwWBrIQffGto///DD/fvUs9gQTz6J671Ad/HFvdEXbyaambH6y9PCZmX01Z9ea2ahJOEkwZAct
2QDMHzlTLcZP0sS318asinkfBdonkAF0vn68tlrlVd2l/e7P8yZ5c9KOj0o6y2E8KFDrZTWgxJqF
/omdebuy4qoOvXZdx//z+t60ZfZijy2gATstkDqufN2MTZDitpLs31wt861/o2zzZp9YWDIMqEXx
GIJxmKt+fLxRMvsmtYzdHy1GnZcUFQ+1krtvgjC/dBXHQNZHYzCK3S8O/yuzacE7XEpGKhOUK9un
AhUBIuAkVcxfPGY8DUUKMWPFiRYX+vE6c2e2Sd7Eu29MZvFFx6YGsqFU17JZTecaT+LRlRyTn7ys
N4p+ol0sBhpeqjAULxiY/vGy9gR57ZAXs2+qEczcLhzZ0FJHpqr9T/bOZLluXEvX73LnrGAPcrpb
NZYsy70nDLckAZJgD4JPXx931qljKx3WzTO8cSMycpBOi2IDYK1//c3V4NDKy/SYtdPZDZ77TP72
cYYxZuxRROPD0JA18uuFw8kOjqMG7JhEkL/AWxuz5kRj4JU0sEzzUJe4B1hvfPjzenx64mK1iPM8
boxUFUDaTxsu0aSzgYJGtkHS2/gY9sEKx0Fmtlv2VaOd8p+O47leBKmOmajL6n96GuGyb9wuc9xD
3nfegXwMfZWlSj6zFP52V1EofPBT8CBYzJB+f32YY6tNr/oaW4E8ya8WqL7vamLmHmDbm7f/8AFy
qYBPho3FpV7aYN6f14NDfjX5EDgTBkWK30WfLjneuwZLyHLkpHjm+/zbZsLVqApdJvXUaDC8f73a
FC71WMJBOAzCVdf9mCCzLJb+Gbuq3z2+mFEYCxBCQ/oUcG1LWUQOrowH2hbxtXG1/hpim725Rz4b
8vj7a0FJYrmRuOQ/fVWLAGetYnGYXRKKOzOUd1j6lTfrTOb0n1/Vbx/eJhejkfeooymgf35VuVCr
jFcenp9jVMtUGuseUQ//dIPcXhHrCXdACnL4V79exR+i1ExSYaclZv1mblp5U+eyeeYVPa2xxJOr
PLmXuGaYvSUTHIg4xo1K8rBsMBFKXeSohqFFPPOZP5WhMajYbou20996jCh58p564sWwqebh9fFo
3ratLImm15h4l1adPBnjL8DSPyVqcG/6AB9v4C288vwJErTCuT+f1c2fX+d2xZ/rostvRAmGEnD7
dC4MhZ9OokK1QtiaL0cMc31yPK9/gThAnAbTFPvenb65pvff/fma22r+2zUjIDeaLQYrlwHuT9ec
6mbVS+2JwxL4+LyYCM++yqnPlZicd2Q7PRIoYO7GahFXf77wb5cJUkTqcvAtzopfv6qiz6xw6kgA
yM7BlddWK57AGLVXpSueaRie4F1/vemfLvWkYUiatSrNyj1OhYFLWniP/oSvR9FEyNYD0ucGd33d
lY5/0oHWz7zU365R5hKbH3AMT/DJxXU6BMxAeKm9NOXZEP11JpKvOfwnT/N/r/IU0utyGxdmFuKw
BvNySwIKthBp0u6jNnwuCP23N7Rt2ewIgE1bpNzPm061GqejaOLF+el8boTQnwTxJs/0CL/9LuNo
M61NqWGe9ggO4HGUSx7bgrLrJg1WcTNnJn+/pCL8rL2ouaGVj85JF/rPPMrfXzmJOJZiVuRTHleR
NC66Pq5cGeVZ7FdQAcZu6ZyiSRc3Sxf2hzgu15PpZ/X1z2/xd4+Wapf6cCN1INH99dGupcsQxpm5
dFCivmsQj5T+kj+z8/1u5f18lSdltRWDcYNhxX2jxXQbZC3cd94AdXFJp7/Iz//3tTV77M+XenJ0
jBjBi4RByKER83AtO4n94Tg9B7L/7uhgpom5B9AAQPv25z/tYaJxB9363BDUbozi/ZCkDhy2Dx4T
XLlbE/J//vyefvsEf7rgk6PDhQUCId3H8Suuqq8Naa0HlZEMOJgp2P/5Ur/7JECuUG9sNuKEKv16
bx1ExWlJORbnvg++in62171ZxmeO+N/dEEAKs3sofmEotj//6Ql2Q1h0pOoifQhT5Juul9366Leg
upIb8Ocb+u2lfOTxIT05kU1PPom+cPOi1RLXzmbzY6od/U0wsLqasmJ89edL/fbZgdoQwbxNPJ5+
F8zI1p5+QBxGAq72btu1Rya4/+Nr/Y++cQIHObI37jhF7K/PLkkVNKqe8GHSO6KTFyTtC6vNdP2f
3Mu/r/KkPLJqoIVxeEO2l+zyOUlpJaFP/9FV4FqCJKLWjp5+B1nilsvM3qe7VTDLXfydpwhr+ef3
ghl1DEeWNpN++NcnBqNrDdeae6FJDnepn9fs7cFzwMxvPjTwVk5d+JQQz56Grg8+MdjStN4hlTJt
d/3CEPyYoZk5RVmWp8+s079fjVVB0c8ncAEsnuxBaxSqSWXbLBSShb8vesblhxohXvXC1dHQPFPS
/P3T3vhcmyDWhR3Aq/r1EXp+idzRLfyD09d4YFuBTXKePJfh/pubQnS7laMQVTbs/NerDMkEiwXE
kayMDtZXJ9qg36FRJPazQxKv/vF3gXdAAEQBjhaxQzx5hnPdUVIwgT/o0o2+gW2RDmmbxTyHxFx+
71+L3jigqoDjRA4iENaT2rNFTGJbcmwP62yV+ZI1XdyJoyfgqF2r1I4WtdUQBup9Pk8Fke4tBdt+
rn0Ir9LP6CXoBawIH8G7/fKkkyrpTqmnXGa6WZJiAgoc0tRIBByTgYyTVHuepkT6uz+vo7+/no2M
7QoKBQ6+v/XOeQ/vaewD+gUCCASXi+YcEV1IqtGiGv3456s9PWUTj34JPBU6BLoDZj2/fgy8sZW+
BxZyw8i/hnfhqI9TV+jqkPP3IB0nS/Ycc/HpHXLN1E/I8yXAgIs+Ba+mIS/RrYQpDOU1TW5bEwSQ
KZLAkQc1Nfjk/vkWn64q5vTbNBPeK0AO8NGTrTxKy6VLFe8s7wsBEOHG4cc+nv1ndtm/P8mN+bUR
lXiOjGqfXMZJyN3VY5EdnEp08oCyWXy3NZ9HHmXtp0hNnjn80xvDVWP7hzMeTOIpdx8Q2AAT+3hW
j6a/agfSL1ozJM88vm358BH8vLJo5/jxxEVyIgKnXpioPxUSQ2+GhgGQPhq/IvKgcmOnI/eI4uWx
9CG9nPLOXaAU2Wz6UMjKHIrJJ+gFZOtlPgcLpKxiDcqdIKADk11djK87qbLPEGXIZO4d5M7shvrD
qnL4R96bJke77PnIvHehzALMseo0u/dqKvM4rs0DhW6FNgnk5V2xduMRxpB8TfDV8Oj4adcg4kTA
dQvDqm1vTYR2Y6G2Kq4sSZLDXnmevW9EH0Gdisv6TTRO5hxkZXjtVmx/x1LICOuMFJPbrLP3jk8e
le+UqCqnFfvSrPC+1ZI8NuMN8pNn0+G2HUSFEaXHseqQM/kmmMgoEwFqzYzfBJ0/dKwwsl/U0pDh
MoV2fI0qSeNfPdvGPyyyIUdr7hyx7CDYSCzkQQMxA1Ymzo/uWickWa5z5OxQV2ETNobrVWzq5JaA
ZMx/qwCudeFsFijRuN7Xg5ZHEU393kGBi/9g37lYMjcu1gHzpDftusLmSiG13QUoceQxHAgfwJtg
uLN5Hch9qhr3oyDT7p0MQUSgQkV7FQ24EbcSPb9TFMH30J/9ec/Mvqh3xVRi2L1lus25P17Jgnr3
3dgKjM4cL9qeVJPnBDNLgzUKJKi13tc5SOQpi2s0PwnyHvE+CCpDplbaue+MDgWOJCbCbMHx0vrQ
Jp7+XMkGNYPCVOgHYt3mFgpYPr1xvErDuekhv2qGXJrpIpluGCtgvlBMrfler6LwHoacv3gIej9+
KayXZjf82AFwciUlkUzs2G9PjK6YjEkzVt5dF0w+Lr1V315leRX2xw7/AOhEGoKlX2defJu7GJeg
fCgIo+nYdKKzqKPS/TZPddmSeNSJ9yoonJveH1fCY5K8fu8v8tErrD5YPeH8aX1R7wbHCCT9WrZY
UY4rlp/LrNOvqzeqB9tO2LJPVYFvpEdWonH8bNkhzwj3oVuN9lU/wM9kN2tjcwD0hGHWNWUOm6sx
tcaosrQ2J68qNhGcOBl3kZ5PpfAukY2hJXCjXYv61JQpNm8aWfFO6YUgHdMN7f1IquayNzhRECGo
k7I6yNgf1V5z7to72ZYqqB81bQxYy5JnankbTIvHOjKtJq6wQie6r+vOFo+z1xPF6ftmjY4ila18
jCHIsbINfM8cpVtYzfpl2kmH7I2RZOtpz+Pwx/0S5QNul2MCuTRVgmhWJDLDu84kHU7uQ+rknxpX
NcGVyBs8GGKZOyiIknF46cCr2ziGgxnSXZhbt2Da2dbZvnRLxiUzCUXzIdVCJztHjDM/GJ4cpqTk
iItjnOAWdIBkBReuVF2KtAXS1SlkrU4H4zYS31GbtA/JzEo6FUu1PuTpmjSHLJ4bRkyLpdUKujz+
VmfEoO8d9BrFAaph4J1IHILaknQGInxL+HpzDJBetYfEdXxS8Aa1vnMIuyNcNUhtgAeOzLHDqJbi
ZdnKZt0lfdPC4HT9l9GSmfIwkUNtD9obQpxHoRa9KLy1DA6JMep6UkO83LZkYH7Ie06/AxS7NTms
FqsH6pm8QuLZSIOld5+tX4xUbrBvm2T+OK++EudQepuGVA/55xgF2xaGlrtMWgsoDqRJEkB6LDxV
vI97p4P32RnjHJnuO+UJaepyNnAXiz15rAEui4uOsWFe3W4kVr6zt3Zc52aPJUqL67nAX+DYugMa
ujYPan/B/zRZ5KGMFymuhfFMfMfZDkbLN1B7Ny6qOnVy61K8ULa0KeYXzoTgKRXYWITh4r8v8i4t
z2NQLiuau0zGO6JS7Q8XnkRxPeOQtJzmIo9fpKrkyJqjFlukIFm8B79rLRktiFRIGh4L8WPyVHpP
6RSEV0U5RR/jeFzxoB77lXnXIlN5FbZQLveTbthHtAy9760pZ+wp66j96AsKUOL1SNSC0Yu45bQI
b3y/piPBgUm5qvZq5Oh4BeHV54DQmJfs+7UKsHXMBFmcY5clLzLmNt8cpUW8qz1jwp3sxgG31Q5n
o7OnbYAD/SSIHU6LMYcn2rne0VsxLSGfz849PgdyIAZmDCt5JigveFVoKaNT0Tm1S2ajXr5pLdmD
ktgOxWFC0D+ewrAp5KHJFyP2bS1CouyHMrV71x8Mk8ZQUo8OfA2fAn6iD7Ugq4idE0swHot+cD66
fRh8MlUJCjzXdfBBhjXBeOU4KHX2mC1fDZHoyQjqlu2LqtE57lxi0F54kcxJUWv77HvnhAv5BpHR
SEr6MOrw+cQG4aQAOvxdHZfTy8SrYuxvtAOWAXI3EDFhwypBUhcsRBcUWAYcBhwJ3o7lSiBsXwcK
z93AdNMpCs3yZc3YrO9jv5jeZkTFYVSjCvMpFKt6ocbKJcaz3FjSY5PX352JvREDmLFIX+nYrFiO
lw5JsZ4dyGyd6tFovDGWItlpt+B8m52OF5jWqQkI0VUCW3Sb1aiOG9mRj6PXUp8mHjYGwspyi8bL
W3cnl8ol64/x+dcoWYLgthOaWLcWqVWIqVCypjeFawuc3U2V6D1LrCz31eJMyW5V7LP7ag4KvMpE
HkhEAJ6+L8gwxqMGhCGlhCjzlG4ijexVb7V70r2uvb1ITT998DN2+uu5VRiT2cFE/udsstI7rqE/
qHvdrMzqd7ooWnuEBW5wf82roHu1dtGqsMscdCG/CL8s9bdxceIM+BFznuocmnheh7cLTc6wfsqG
2WeiCh0llM0rqNLkXZ9mwkMzMj2X3rS0847XA7mQ0RwRKsmD09PRbdcuxvQiduKhOowrmdbfyqrw
1QcBjxsZ+zLV7JOCmoQspWwxmIWhG25ObR1b7Gebss8O0agGzPTzemxfZn4lbwJ+jXjb4eW6y4aw
+s52PeZH0fUtrk5FscIdr0GhUK13muyI0hTfB5lv4iZ/6V67pHsHpzBao3PDoKE6Fcw3iR2d+C8H
1q9/VzPV4UydeZ+7gH0v3zctddAddmoyPdk67z+G/GznmJCQdw66cTZnMlNHfUh6atJdPUUqOWb1
Yl5Vcgzj28Uo58PscUiewlx4GEevqACOpoYhnZ46GS3kfCI/e62DWk5Q6mtp97WTTPOpWmV+4+ad
11xPul3Wt31PgN2BI6NN3lfa6dE7aFF+nmEBrujORw6/lVy59KRI2w72ZgIc3ZvVJq+Xamy6PU8Q
f6hiWlR2ylHJFfvAx5QJYVfjYUaNbuwx7yyBWW0so1undIiq00W87Bg5Fh+tCoKPUja6eCNb1Khk
Pq/yZUGYIHfQleNNb40hd4jEbUTqaSWpGEFpPopq8eu9D1xBBoXnacnzTsLm5IZ98tDYofrhqdoK
JAEDErYZ5TaVc4ANwCGUYnmsRNt8YUP039SNZ9Fx+1mfn9dASrGDbxEzb11jbKqaEWc8+BXhuVb+
9M06gybSqEhANzPEgVcWHREREkmIh4zm2N+B05AE2atxflg255FdpL3su/TjkdaljancO7uq70vC
aXbURdej50XTvZ8cn4NZj9VAC5d5/U3TFFSFJGyL9lRxIJwcBVx0CDwZkAyWBi15YHQ8hoRpNX/Q
a/Q+Wy0e5FVOeHyArXG93XgYj0N6CO30Y+zw6zGZ4Sdn1fzSw+LvZZ9M35DukMqUWHm35A03UA59
kivOHT08FCz1N61Zyh9ZGfnTdRFPDTLwqTvFdYE4iyLBa/achMPZAv+fmKk4J6mQfVIGrPWXqZq7
99IJXy/0QQXeCxRHu2gqsQHvFi84IxHAlJ794IC2p8MxNyZSF5grdg+U47Qyc4kRbyGzx9okLqoe
pP4vCCq9XmVCroFdvDehi40W4fJ4so82IQRXdCffpum7lPnjbUqJsB9Eg+HF5BrnTVs2zsc6VM1r
006kavl9+Kb3zfxqTmqfhKW0/NQgKKMHXdGz7BZJ87q9tv7Qrsl6U1Den8usLnZsW+J9ngzmdZ1G
OEf763wfRjXpIh2Jw9pBCxFH9Zt1aUiwbmuoKuP6wp/jeW/6LQ25WC3hDC6iNiqfTdkmw/dlVyHs
wY7kw8oBcnRGle5D05GslC3JHeKMkiAB1la0czJuSyv7ehAchwivwxtjy/G6AMDeLaP7Av+LW9GQ
VYKz4g526ojLa0gCQAHSl8aYWSgih3cQF/z3Lh32ldCLOmu9+B9XSOkAgJV81zQEou/i3BUv12Kd
T/2S3C42a96SDg9W5mKBgciov83C9MZhGPPDzkN3bebyQ1qHxX3gOvW+DV3M0kpyhpYqct4XbtC9
sH3UvEmicHwkJMDGpznMKhpW45OUVtnx6PIpBuscnAIlPs50m7vVutdMmfT7fgLVXatGHn1kfTs7
d8MtPWhpmbq66ceyk6I4hRji7YshxWO+7pOrNZf5wRpN1gJk+9tqqNcfSeIEV6qrqKgV5p8pXfRq
3E9xGzuPVaqyKz8fMeEvQQbLFjRiVzil3JNP/KDHaHgIK698U5bxgEn6pO6KZXGugSWWKyta9rLZ
fp8gapw4f7xdJOPpA3AUXheT2pKgB/U1U/l6o5k6vqgi/bmh9KKxCARy4jA8DLPFsrNuys9OXus3
EH79m8bph2OXATjsbBzzjBOXoNm2m0/Sal3ts9CpAjKWe3mS9PS7gSVzDQnrFbHV6W04Q3jdhzGB
E+va8AE3yvjHIp7jQ8tc9sZtGucGYv3NXJnsOoy1up1U9C7MAudhTbxlR7QsmR1u4fI9rot+Hxet
uBex/8iGIb7XMuRsiPPgQajsxxgO7yfu4TPdB5HmNT7En5YqLaodrgPxMVJyeO2v9XhTraTWBq55
qJopYN2wqe5sl0nQ1Dh4gI1B1RWO5mM5l+iKVhrgZcpKJE0BjQjnUuAV+7qFA72jz9cZX3mdffAC
qwiIwn0BOeI0tFsU4BgTjhR661XVdhzZ5aJGCvSyX/pz7w4zeWwEDD9iCxYf6EW9xznX7nLk1496
3EsBFQ5TNhFhH3aVQ8QR0MPjYiKK1qSv/NtYg9vuWhMGH9qo1iteO7H/BS42SfZhOmQnFWq0W+sU
y/slTxvS7wAqMsKXc5MfOt4WgUVsEZi2V2ixWPBt8tVji1UsvTg6I1TzqzN+I+RNCaUot7JBocjD
pCEmIy1sQGRNAdhTpE695Tq3uPAox7jhKawReZ+iXnq4pVS9xGW+DSbvWjWJmfZrxMNDg71gT2aK
GU9LhahbH+K2Eg9OVsZkFa2OiHYqCexHR/q2QKkYZ/6ucvLgvXZyT+8YTcQlPaA/jjv09OYOvTlJ
zdKr02+9doYv8TiODxUWHwO6wjDPDzO79tfGKRN14Gyrg9PYpx0fJiw7Ij+k8IdjGevwbdM6bG2w
KUsSi5yk52CitGzvJlAUu1ejUSQn0xGlh8FWnTzKIR5eN7Mu410KHYP4gFCNfAqM7T5XvpWkyNS9
wFnTjAupd+UYgYeZRgFDeXkSvRptmN2Ng4fIpGHmlJERL819GrWew56e4/moMJd9K0YLbNysQ/Y+
jNTCedvbMj+ElGI/pl4hftP13H7WGOXV1wuCHRjeJvPFHf7DdDhWjAk5FDrT8IhD6H47v7GUlBOV
P65nWdd9bOeEe6gtoGk6Axzt2Gl5en6OJ90uQWtJItTStkQNeSq5m5sqeVy7Oe1PtcxUDLjT2+Ug
Flrxg8DYxL3u5jVf4Rv05iRx5aj22C5J8hummS2ybCD0H+B64E2XNkmMRLDq3fqs3YHw1Cz6GES1
XxyjKpfqaEBhCWSbsc/aW9tvJnd1PhIKzr79Lu6C7HsuOXn2Nu6ax6Qsh+KFT1GHYmgb1AD5VMm3
lsnkfMzFSA76mhfZIwYwCcE/vo+5jIb1WR+dMsjWfUi39baaM4BsPkBJ15fkOBtA9NIt1nUjGY8m
V/OCHWDYszp9G6hTkqXz3ap7+rEUBwqq96QWePK5jbNwZiRtsh9aN6F5rMXkv9GJM+U/pFSKEJeq
9odrD8ztrrF5O712cc1sz45mSdGMdJtJShPyME5J6ZoWgETP9QHFPAeIG8xRdCjXNtb7pUnLZB9k
xrllOqS/SeY3hKytFpmU18vGxdwuEfedQkPmLSnGhh3+qC/9xbIBTvjvoHJam4akrTAa7yf8C8tD
EVQOX2RRe2/mSeTiPE52Dg8w+nBDrlq4ufswzwq7m3s6spuu8Xjxh64w7RjvvCycOH3GdgnfjgyA
1Ku+G5ruTsLricN94VfVSvlWMQROApP96GxF84Ptiy53Wd268S6v26na8OzJvk3GyiGlhr0OuDYW
ij6HwfWDniqXwrirlmDXpT6OPmM+hYR/xKbK7jobCW8HKhrBtsnidDg3rRqgrUOi9yFmtYOZMDYz
K9lqFg80/SBG9tFdOEdrsq9X0iEerPJ67w6LCWLU03nUdCV1P7lA44GacHHloSGL6XhOWZDX4nqZ
sZ6GU0Gl8N6CDhInYagOT5GGhNbsMuRC7rsFl7CILKKFecBtaoVcbsAx5/FhGNoSY52u8ufX0ZDQ
Vx0nP8DbFyizlPFZl1nfvZFVFNZ8OY4xrzIbuPmPXru1c1PACWtvkiWC2sfG0vWvTTr7ENNanHq+
6CJoSZ9pULVM9d4rQyc6RwyGmuuBKhePssaL22bHyiu7+xLIDx/htC1mT+/dmiGSt1vayWh3P666
JVG2DqL4ByZhy5c4GxmqpIAckT2kYApuf5rS2FUBgHXkF+8Au1zDVlY7q4OJXJrF3byjGXSAyqvB
G+K36aKC5eU64EvzWFY+4I9XIrHPrqawwNV7k1XTCFBJeelNaKQTvwQ/r1CaF+Hg1LvOk5je7qSz
RuresdRR/TGgQXAeja0wN9c+aNE+dzqHHjIyc1rSXNolptBrmDYRFDAMy4C2L5LduS20sEdX9I64
MVnmOC1GmkGLDR01YF6/q7vFTGfRLTPltsNZzlX8snAUSnXtLG8hHsuCqGBZj7Wz722qzXnIIp0+
1HK09jbTaZnfxnT5pFNhX6cOAZOCkgH/3MuKwy016sqp+rF9ZDqV+aeoUdF8X8W+ZhCfTl2b3KgM
Qu26m4YmaV62oxbd58Zj2PXaVm5XR5x3i9O258uw7/8rFP+Pt4kI/qBQHPrP36tfJLX/dp7cPEoS
CMyofhL+haLkXxJFLE9oPRHOAgkGEegP89h/SRSD/0Izi40SjvWoB+Fp/1uiiFc52tckwW6B+TYu
lP9EovgXueGnySmsP4wvEUpsnENCEp4S4cOiHkohxh6UdJHysEbV+qHP6v5Vsvjrh0xPGT1PNg/f
rQjad43v2OqUG9+IV6Ioehx3dewVR7v5Jx5WcM9TVzgDzrRZHd17WxfvqrR+g3m+S4DZEK3tcWFS
9s5V/VkwPmwO4xxAbIgQK5JVF4wDGZ/a6fQJYIjopFDgvQaRSi/ui1wGhsArGkvCCVTpeKcySUhF
9vSAWZn079amn5qriJmhczBhTejBjP4CJMTR3fdwCIZxF9VL29yOYYgSH2JFmJ4dEC2fuqUO9Ws/
yPz82hBEUh1hy453HHyZvs7gYXjMe8epPwXBNNp9XqbTirGtlxAW0jBJ3FpSdnmtYm+6CkAF1fUy
yQRauZHdlyWeKsIOlyZC646PLlBtzsTzMEPYv1HxPNIH2oFkhDJ0MxdfAdDifVYnHJFeHW0bJWbb
r7q+ywhnX0pzlnGFLHBtsnTaL9M0lJtfR0W6omm8uy4bmndD24j63NrUfqKVErhiMubez+XKvuAn
dfQiGBfTnFLXBPouC6bPjEVHc4WDZ8GhXkc9s6cwEcUhlmXa7ge3gWAi+4BACiOCqnw1Am1+Sx2x
PtYB8N2OCVB2leedT6hqUCYvNNxqZreaUmo/LShJ2Caz5Hbux4Z8uzoH2WizMsVPEk0sHUoZW5LS
dcRUZ1GYbB18w3e390XPfXlUtFTwPbcKvoNDx37ty/Q7ujpNHByWXjjzyFx/m2cdkXJulfOJ9hKS
QyW0PYt+hJhciUTd1Sm76T5oPOdrOhYDsX8AUqRsgw6E52GNkg/tHLY3Rs640RXW5MFOCtk0D1Pe
yvtBuoYvcypH0lodBr47N/OcH9aGGsvzxbPnsCvsQnfSZO05pKQFYCuHjiGThMXrks/XeOPXJgau
uYMZb27LcMxzHPmz3pLn4XZTckAb3GU3EEJWctajJnXP7Sqy+EyDPC2MOQuAMN9bQYGZUi83M2Nd
+SiDRU/4U9rGYeWMBamyblMVV77PaUUsYRs2xEs4ivF5b5IcnxIF0L6XUZk+wn9q6ivT+HZlVLT6
bfMiUDh6fIOfTgjJWEZXZec3IHidJkUPRMunIdtc0pT0SPXjS8BkeSlfdCNTqV0hDDkkU5ueVohV
+3RO639GG2XPQvrEWc7m6XrIa57wlWuNF40DbWNPRTMcF1OUuyG1644V6P0H9n7/j/pFbJzePxxq
/Wf1y5G2/e9/qe7D5L9iXLo2Fr5AW4Ch1P8eaUT0QGOCPI/Vu4eNy79PNPFfUMY2lvT//CGcvn+J
7lNE95w8UHc2wqwQ/8gkIiaX6hcuEBaoaGvQvm4SbejL6ROak2DEQZSBi+0wABlhlD0pFnkTaaKN
G9DIrKyuMs2WDn+sYy7dMtgpriIQueItsyZ6N3cpouKV8LpavYFQRXepoU4xzeSp+Hi8awb+7jCg
bK9HN5UnQWuWnylhl/yU0jfFN0g8anETr1jBE4U79EH3aerq0D5mumXdRgRSVDeyUU74LrTVMFBd
o8FkEh3XXnIuoFR8dJcag3etJpeU+96h4ckuXct06WD6SzeT91tnQxtEl8M4XT4k/VDhcFh2DVvB
pSfK260/Ki69Urasa7xzLz1Uf+mn0q21wkg5IAw+iCd9nl070n7NM/Liu2gSoXoFakSPhsMRh5Ht
upHmDdYFYPIB1boxN9Glx6sv/Z70KZHxJN76QHPpCVNrvTflpVOcL12jr9R07/zVS06KvjK49Jj9
1m4OlX1bqUhDFtga0aRdGAls0CXxHipodurStSZbAxturWw1hDLBvWzrcL1Lt5tdOt/u0gXTCOIy
2EelV5yGS6ecI8ijbfYuPXRehKtzBLHp3oadV3Eqbl32fGm41aX5bi+NeHVpysdLgx5cmnU7Vdly
7C5NPJURDf3cCZp7sfX5nBihOkWX9n+5QAF5PgELUAVx6bDJA0JUh94laDIfWnkdbYhCny8OnpMX
oCEPNtCh/QuAcIbskXMZWALtCxBFsqEVmcLm7RhcQIxBB2PxoqOPfywuMIfYEI8lsfZdbRkYHrvJ
GckZTlPgkb5ePITT+NuSoHGBUDhvPuau61wFF4Alu4AtHOoALwB9NMz+BZCx84K0tFEJOAqmX+YE
+QEhdiOWnCDsC6wTZO26HCZvrfjELtCP2VAga2JxF1ygIewXgYmCC2TE7Bbzr8YM8AD8uqhe4uK1
8SA2rGmiUSF99wJBQW/eyK9R3Y3n5QJT5eEGWQ0X+MpeoCy4r3193W4IF1QIwK5gw72ScgJijy5w
WL0hY/EFJGNs3b5diwjoLLvAaNU8mnsp+5Q4bq/CU3PYMDegM+A35rJAcU6xwXItBkoZWPDGdq4v
0J0Cn/ycejliwewC7ukL0AetZXjt0qCRenmBAqu/YMELRCgvcKEhDWKGzbTBiPVfkOKGLqYXoDFI
GPrthwsAOV3ASCgLAJPThlFmPiyRQ9FHgG/dEo4PTTmNX9SGbAKxAnK67mzuqKiAPhujgEHbCyQa
QZp5ry5Aaa420HQQrf0Ylx1Qak7plextEccP1QVsNXEmIGStKXQu9wLIqkoCzkIC+2/2zms3ci1L
069yUPc8oDcX08CQDG/klZJuCJkUvfd8p36KebH5GJlVLcU5pZy87EGjgEJVSgqaIPde61+/AajN
TqCtfgJwtROYC9IAsBudQF5LLQB8hxn7DduekjE8QcK0BMDDiuUPmUvLT708qlgWrCHtDLA/WMtf
1WRGmssT6hx6HW6k1gmNzos65cafUGpce+JjcsKuE8QP3jIUYDL6TOheyhPOXc6Qt3FCv82plXfj
CROfZnhc9QyQ8u6EmmsRnsqugkwod2DXYNGSzSA7mWu6GyZmc43RDxi8r+BksgKfBJsnPnEerc+Q
fetFMEJG2JidgxwXVF/Dqi5wkxns1064f3aaAcineYB6mg0kjcozpzAi38jmpICvTd1CjoKLjJ0q
lFNblzzqGNIu7iD5KBsjKZjHydERSVa35+vyiTUTr2LN7y8CI3L9uGAmnvjx9aCruyQqy0uqTqKG
6vBiTFE+mcIur4IbDw4pO4K8a8bi0utLcjdqQXV0s7tUxtlYrtzqMdx6cMtCTB3W/3ydggUBIuuS
2xdleQU4sVUrcRP4lINWnYa+rdT37HExJ+BdG5kZ3cVjf1/QmixETkIXAyemVn/zxWGF0f09LhYb
LwyQdmCc0vse+IyH6ZqlvcCxuAVW0x0URnwjnlysO30qGKfHh2nWbcW1sII9+5Lr8V2NVaYjtM22
lGv1eyENyxH8+dAgC9wOdHeT20J7fFD9cLD1oBudpqv9jd4HtyWfIKGT8BnbmYHveBEMXcYmPO+2
17b4+FbKkQGUZFfwvFKRlNOGNHqQQBhCvnxBEpO5VMJUJ5NojP0FGKDvevJgXlkEMa2nKdbZVwIB
UqD4bEDRgYuf0yrVOTl5YbLz+nzbwDVyFLKp1Zq41jC9Spp4L3Rjg5kgGXVvbaUdYiHFQdHHDtvI
2FH0cohdPgjy7nCM2rC9TTsmQlI6Cmt1jO76KswOfO2dbQKb7r24RgLCWrQyYbQCfIL+xKJ6FYD+
rjpNH7WVRd8tZ4KxFtT4rkyTBBicnRe6CoPTqN3JqsfsObXWpRofPMKkbmrm4QzBU+lKamUTfEy5
GqqSiASzz540mRmImZbmpSeAyE86tshZw1ZNb31sTOI2ndhiRuJqkBZuur7I3jVjzPeqmRNh1gXj
cmxF/dAIQ34hVvWbHPnKphQyN8e1t7ZHIYa+pMm15RC18r3OpYtaxl0fzFtN1+Lo5zd60RM+NgAe
pHWW2UymwsvIHzqflyrpjnkZkL8epDG7a1P40Nr6y7iwANWC4LYagm9i0QhXEqWqg1S5WoRh8c1r
u85Oev81SZonhsOUNLN45EbwxfxWJ6tj6ZWx8mZI3l0kptNdgiTBxryE+mViEDXi5NmrYUfrDt8U
Bo1TBkm89gvlCXWzDBtIfWsFIBIDoiKF7CK0fOHGgJNKlH2iu9oIT0WKvH0hY00wNCPnb1Czhvk+
LnvtCKsGjokyHGqYgCTsaFa0MiCsbBrV2ggxVqrgPFd5lk2bUYD0nNRQo+DFL03JSC5b3SctUUmu
vX56GOXgPWwFrGuFfryVmYM+ETAHsXJDlhnj2VDDSIqLzwp5VeZqnW0wVESPumBBlfF6qYMMA0Rx
LMRLsgm6+CAzwDEZmTXxoL2XsHbx/5RJ41Dc3isbvqNWrevrqsExayunVd/h8Rx0VvJO2o8MZT72
qp4YbUqFqXCHXKTzPpaVGaAJTHqjg2QYx7BdXjsT/DNc5Bh5DCkUXV/J4iP0iFZh5lpiJ7kFhG5x
kEjkFIq3bZqwkK6iQGnKG3iXwvCopalvzOQk6ihlq48Tms1VkAYwtG+rVJBkGLR6Kg7xnggmEJRL
slISs77sYhLqomevrPwydWuv895xcjRI+YGvyynVsJ2fVHwE7BJ4YWIspkvMsjpVH1atUujXESF5
dipWcbLUC5iwNPkdSptjJUSCchehTnxQFLkQF5kcSOK3IgxU4acT429Btf/dTOsJc/iqX93m1dsz
/IPPPSt/8tPZEH95TJ+4kRZ+O5hp0X/+y9mQYYOO+BSTExHPzE8w7OxuhA2IyS6OHuhT08o/oGiR
ebFRnhAZ/jv+0uchDDIVO05AHJ8GBXDj3L2jG0IL6LNtHIuRylqT03YfTTkrHXMay1jTASaN0/ti
tFFrGFZLwUhdyCtjRaWoNjufaJRNLSn3SMihu4TmcCWXzWOb48+LtvuYdeF4J6SGciuTnZM52Bn2
q0KJhiWE4Wk/YO4GhlI0l/jAlIdaS/V6q/SS5S+SgRV3IZO3Vy2tgtn41sBSf/anUFJYn/jChYmj
s3YfWMjbhhxZPQs9JA7kk31PtJlLAr1ExdxIwTwttC0/MAVmn8xtFqREyoSwNVGKXZubq/4wMIxG
7gERPmOs0qvGri87vdwVRmAupmIklCcFc7IVT2NyKVZpCjHN91kUq77fmHkmM1KHN21LzZThJUaN
yc6hhO2CQDipmSmy/aQfgVcD2RHZx+RV1lJAXROCUUBFIXGJhGpvDDd1M6j+tp9CSSxhlVPEIx02
Qn9TKYV1q9StJ/aMrPRahSTBQGenxfhICpKQPuLSOxj7pCxYu8oB0Z4Pn/9igJvsRCOeH6aYStFB
taKhPSZWwecy/jcYrWWW9qy0fsU1oAhLbkWdwSIwwmlZm6TIT/0li4oXWTPTIi2W9dB5XYC/oBlZ
biUP3p1EkqO2KSLTqyOwU9xzt1aMio3oSiQ9sFmZKLz6OhR9xCiRZuxESGZsJzxEDfiqngyIQdrM
JDMYf2ln4KB0rSYOUkutjtplkTWV6CSJPqXPU9tJwIm45ne2hlBT+Q7iOFF5FSmRof0I4bcPcXZ2
+jhFplGEWsInCtNrI0cYpA0DsaIOFDDxEepK6C9SBrfijVwlI3bDhurdN2bnPycqrDRYVTDabC2M
LdqFKIhvyM/UgPPNEXQYlxAGjwQo4PcfiJHJtRV5uzP1ga1YaEm309QiSd3Zt+mi9g2UCow3mWlK
cLWIuQrScOP1pvpuqEqq2/KMU6NtzYGsT/C1mhcxNYegGnvGfQDc9E3WOjnB3kHcg4BPaDgh76rc
rHFQrUMsmtB2EyaCm7hSQth/U6TiG59P422lkZ7shH3cvphh0VDKV6rxFhh1a4FRD+IDfm7jnVLk
soen9Jhn0Fgjkl88kcw/Ry3zNN7LGTS9QztiFb7CRpJhBrq+LNv5ZKo3djnPO9rT6KM7jUEa7I3R
jMCLYDyiatJB7Xx8EebpicRMVVoKxTxUyWW1m0CGx45hiyk2vetVSAS4IXqRLyfIlfJCPQ1q6tPQ
JtOh97i1CTQWy+m9UM3jncnoeNqmeeojzvMfHQbsURczhkJU9uEyzDJI51FIk7DQTyMkVSP362oq
jCFBgcCUyahIjW6tzFJwrBaGh7BK42scqUM4gIMirTExhIUa5N2AooAPMpalYQwXkIqydQclDAuG
UQKikVvUFdVK81RTXU7eUMdLRd6zI9POtTNPqNHNJazc1BY7Q/V/yIp/a5P9/xQ6ns1X/j10vP8/
//nynOWfduL5L37uxDroMcDwz91X+1MiPVlj95218qd89n8OQVXSHT4mybCZ/4SMFQXIGOyZOAYV
Y2FcA35n95XYrD9Dxjo+F2zyQNeKSGTJuU61ajrUeWksOYMewg2IuphE3tOkCIZnfBCF2YssauLH
dB4nCQZmCG57GjJhGW4uyO3N39oolHqnK5LkLmx674U60VBdVE/SpeehDoO2LeDCR65J9uTPaAic
piG3xViI97jdxNnSr9KJzqmWGC0yeoELCzPK6vjMyMPVWJdQYomW178npaXdZYkV3UZdFt96WUcb
m8GLu8mNfhb6MMLap2nb3xJiFh6Frh0b4rNCf49Ze6MvkyrxAhfA13MlYRAru9PG6oE4HA9RD+TM
OXa59Y8BZi2FY+gQMNqO8Ci3ErJsWDF5QrYqQf5bWOowZuxFSY7sRmsLgNuxjx/9sHhLMI6L3JJ4
UL5DGqsSkIgBbyrSHqil5ceO7MNuZXFXDoYOf1MJpGOiMSFdCGi7Mif24nFpKq1Bs9E2/lIO8sbF
lr2USUGQY6Apgn8kG91qpzv1IIpbZqQZw2rwxCctEf3ezpJutJDFSrTY6A8VwVYCM1Ecyc+ixuVf
oUWozJodnzVQdwIp6W+6yGTOV2vihSJSkXNxI41okltRDPurGMlZGyXRW+Fmo12HdTY+maaXWitc
ttXB9tAJsP5aWb9IkxyeHOCvf6mSUxQ7+GmSQBHGRQ8LylCCx6HNPdplnYKOGNbeGh3MKBlt5kZa
rlu67dck78geBYgrlyNC//cU97y3MADt2U5A/ZITZ4L+nftFK1KVrejZVhmwkWPntVHkQcjswmrT
l2qsC2GpiyDlC3UACraLiPycZRWSPctEEWERsR9xdRXWKLPsxoNm6vrwDW9FZSrfcaeiyIGw2whO
rMX1LcLM9CaBnJW4UDBTnO2VotxW8/R0AHFTVwgjGaqe1pD/WU7/gfXNV8vpxXkO1+n3fyymmvWn
OVsgY+wwL54n18QfC+tsw/xzIZ1zTE2myYwPcM2YW5x/LaQSi7EG//5kgYgDz++1MSfztA9kEhzP
MJGaQ++ZDGJLq8y+Ch9k+GGDIjSNMLiQBHP2ZcecO14iERDJehtG6RL6gdBsus7sygOmyRYjnXYA
7YAvjkBVKKitbUKqivdC8FDyiULhHSM57zy7TFsornNLPWtqJAt4Gx+uV7Nu6KaFZp5GoJkJsrkM
Jz0Olw/tRsi67l4cy0CDY5xHo21Ucqa6qlWg3dHFUrxqGiF4yKZJQ18YmDNeR4DBYMNNJWKTqk+O
17jhacmOXiwAuamr4TFFdFW58lAx1Ce8FPl4WJaVtNQ0QU8WTSPl7VKmtN5iKhh5q7Sk20OfVEwT
dn7VzHkfayleWLxDqg3dJoyXdRyGyq0FP5fUuhiYFDwj4n8PESTU0IfDMYeosNiZdYsoAHM+1VYp
74StQZhw7MZ9oNx0Ehfp5CM2ubZkVL+wkzuZQ3z6auehKiQmC48KjaylM++SxJMSscWdECDHKiiz
WpjQZOqkab/WvUS/ilgiXU+jHmzkwDiKtdjojp6ECDek3jDXfHD2CxvKs0GvYkrMjE1MzrG4VQn4
O3vaiI7x06C34NgwHTxKgj7gH9SbCPyHZisjTl1+eO0uf1zsxyi2vzkeDC5D5aAkCMvKmRMJKThd
Ik8lxxvqadk2VfjomWxKaZPXrxI9zQ9C3b91eJrP/+MtB4+bx8sQxKhIZECfz29TW9SxiTOm6eKk
PuBF6fdbPFIjxwu95BeX9jcOJDApZCa2swcOHcDnQ9UQKXTqNNMVRoTT8JLz17AvfhlL8pfDsPww
5ee/5VN68nyHP64PfUO0kB8ari+gJ8fLuVwyVDDsr78nWT6r5/DgJfARuh1cYw7HE/L5OHE/qH04
kQXTeGg6rYU+aAL5D36vjFs4ZmF5h35B1B4TlYYdL0E5fKckkIsFBNzc9JAkVRq7eaJqZO+KQTwM
F0PPVB5eMflVjxETBthsMgFCGdz2QmY+Jae9Z0e96GdrJtjCdwtDg/Rg+YrQrdth0r+pPcKixdS0
PEAxiyQjl0wF2rYxDUDmOjUaJm692U/pYyCplEsOSc9jutS1iMknNR2K1SVk3+SmVwTWiKZjSO5G
iVxYK9J/PfUqE8hkdpAr6yJTDYY4KXS+zq92utcy6Id20AqImgD0O1ODXgb9eSbvBtoIYVQYNMeP
iUVcCxl5sstMSnOm6ojv0qM0sba6jd5GWQqpNDa8XYt7J09imsbiwhelJgJZCIskA8zsR2+fdqIe
LjRY/snR68VCv9NTYALHhF+svdCkZljUgv2Uq8Cs62wn5pn3wMxAqF1rggv9MODP8zrBabvS4hih
vE04UNhcTnAmovvUCqLqShnLtrsVLaOI1mYY5+FhirOis+skS5NZwtYz33QjMgSkpVp7Y7tupqIr
0eUNUXzvh6MaXZdyUxa+o1RBeJzaTJAxTB/a8QUGCamBCOFL66Kji8RNOjWrYMkRzZxxA2J5dwpV
7WWMkwTnC3/sbaw2tA6BcFQXb9gXxBDIosY32zUwnaXYkw6TWWNYUgnCndAmlnGHpQEy6TBszWSZ
h5OlLtRKSZu7Omhz9abDm2W4hwHvZ4vaNwdMC9IEp1LJFMbuIimnzJ/nmWXiPVCbKfpWMmCc2Ujy
pOyJ7wIF9DpoekNC0WNonfws+60hNCvmZmn5ihW+0feO78+wVGZaIcYavtIJENVDSXYN8JYbmHqM
TDEqj30XEL/LdonimSWC97Ye14ifYbEwpzZWGDAo+qpQc5RExTDPQhu+XHNVd60p2o0gKMai4bxB
i7KJcLuyYji7ZgyTP44yz6Q7tXHv221jZYMLxY5JQVL7nrcI4xaXlagfC4ravvKardmAXSySQpus
hSoKOLvonokCYPT8vZihr18MihaCvXCp1qIxawnlYK9WqDONQmV0PsD8EbwMf9IWlD8gz1hBZjhk
oxACHRaw97IgQKCoF1Dn94pawuoRAcPGdSAX2i5qQjmDi1daTyGRecUSVMTwXaQiUbEsy9DQN3pK
EW4bqKsYctCMQndk9DzP6MzsIMdk2l50UEkJ7AoGWVjnSit2aMfE7Fh3mlGwHhV5jB+A59+qHdfr
QIVnczHZZ5hjSW2kpNNhVKsiEXCIsZSUU550vlzOPDE4zsw3CUKayeMgEC5lpwMDYGtNbjuBV5M6
ATitoJbrsl9uoeiVoM1umyWJv0zMsKxdSJ1Fqq7CPvMk//cM6+h0IICZ7N0Sew0RLWfcvSzz/CCs
ogBZRKZeWIOYghB5va1MkvCLTe08Wvl0LMVgq5m3UCD+s22AOq3glYPDKlZdtgSuS5E09rhwyLl2
P2K7dV1A3OffZP/omYK4yAdcEao4KDZf70hnlcN8IvR/c3luzm7jytlFYxpUK82smZHV0dDXLOL+
i8pKAyfYEw1rb1ae+iu3ubO9VlVmW0BJE2diHSbAc8rNx7028jJJFVS1d6WyH90mY91Khvw3vfM4
CuUXsAlkO4Oc3XOyXQe2HhQdgrK8n931iRpYdRYU46/v31+vRcWFnjvHbk61d27vVeZUFEkawgML
GhFfIVXe9EJtvH59lFPU9oeCa74Y2Ifk1ppUQVj1ndW47G5NhqqkJyDQKICH0x6A8wID1DJetIVh
FfdDKvTTRmYgGq5EwZefGlZwa5/lZdfsyxivxlXKom4si9I0g20Q4c9z9/VZzlXmp5Ocs2Bo1SQC
GmUY2GfPklLLPbOBBACqTIyFZpWqoxWJtLRyix1ipvbitRX+eGv/p/n+hzQ3qf8ey5zDsP/ANpOQ
w/S5/gxp8oc/unBcKv+k/ZjbXx5OeIVU6j+68Pkns/U/y8+cJg/O+K+uXJDEP0mTVWZ/S2IjSH7n
837im/PP5s/iecdCgkWDT/yd8eLn9QdkFSiMcF0KPyi2Bu3S57UAG2s/jgNVWiNqUxBTxlXPkCBl
ZSwKDdtLC1oQvjdhtcTIocRLitFIJcbPaaf0+7SqWDukWnyBCV9sAt2/HHxlhNgtX1tU0JHTNVF1
LAPZuu18b3rtsFHgmZTGkAp3zDYqzm1518c/TJ5/65n8323dVM9J+Jz9YbfV9+f2j/z9j5vmueH7
Cl/r8yx2Wq9XBv9V6AfNf6y+53XBbz4nf5zS8hZvYXP+B/PJ/Osv6v84/ZgQmfn3P/0fPJ9CHM3a
79V4/b1uk+af39b8m/+vP/zj++lTbsfi+//6x2veMkrj0zBQ+JTCDu39qwfW4YDVp+d0/v2faJHM
EwfKbhK3ZPJoznEeP9EikWR2EUyduD5VY79kBf4v9IhZH+gR7T85f2yn/3pMZfVPoqLmhvgn4fu3
tEhni7wCm38+8jyHB9jnTD4/pIbK2ioVXu3WVaEeJCONtqEoX324GX/Tw//lIGyIGmCuyr7IRnzu
gdmCjwi8KZU7h+9sNbxv1mU5er+337MQ8PEw/7iZHEI7z3iIzFrIKQgqF4ssccdQ4TaAYrcMO4FC
XxSkH9DovwUKmKV83BJ+HA5mA7cOV1eSnT/fuVoNPRQ2QNNagaajpcRmvy/l/WSOEr4wWo/2fQy3
OHyasN2UbPX1PZ23xQ870s/DsyOxJWkkjp5tm2SpwwBSxMrFwiXZR6VvbRA89Qu/J4VHIVrWYVUa
N5FWjz+2pX974fO6dX5kVkk6fV3V6fqVzxfejXD60oQjWyVOFX2P9rnDqo1UqMb/BQD210NJeBJT
yc3Khvkh+nyokDyKpMOZGP3ZCMwmUvmXVl05GppN9+v7CYz1l+tCfKNjv47+jwil85CKlG64rkMg
0QTufe+UeZviyG/4N3DZ9WxB+1I9mUw4arBHRQqdEe+ETaK16VNSejjYaAEeUxEWSIicO+9e1s0g
d6sxDt/hMCmIkDLjYSjjHLuOgdguaH2RbFKMVgo2QUUOduBMRV0/jIT4fVPhGDwJUhDeerqhKI4W
T63keF7TiK4MBd8jnTeQtUWgDoijTB/SU0q+wj4wtdBz9Mlr9mAjemarbckMXEKGe69RLL96U9Wq
C9S2Sc2/ylTDHXvI+8B+JDh6WY/Mj8qaUM0g072dEUm4vXWWebAixcf+q7Luocx470bud4nTJkX2
BsxaSps+qjHEbpokvWNWMiUufkAzCbad7kJmFLejNqp3QZXDAM08fQAlMmSEET718mNEGNcrbE8p
dFOtjyS6szQ6hnovQNqKDEwrxiYgGdenzW5djYA8jQ/RBsjNA/QSPBjqxtUapAe2iv6jZbIshs/k
3bYkQ+kBXBKt14Vda4EDuFnRjK+FnvnfRUMoD10cle1KrMrggcDi8FbsCcq1lUrTb6dG6enRIiN5
g8HIXAmgVjygdMbBKhqnRWOIqMhQJWbONAXBRdVY4jYtZLWF6SAIyIYrE6yK2hdSRw+jhOR3pemX
eEYyWhxzCbugDk5GqynCGlqofpSUuh7s1IqsN6TU9VUoihj6iWivYUEnFfg9hmIolGEjtsSET9G9
x/wPlkTReNaijzLykesIwlZRxKhsUEVru1jBSm0pYfsnYrBdDBdyjdflopPQq4shIr51oKu563sl
IRHk5sXrhkioNzyKYbgO49QQYCklI34zvT68wwHM75M+Gp/rtOq+CWI15TasR8j6LM3Y4AxSoT+Y
WinPFgR5B4Hd6ORvwEWJo8D1T5dh3uh4ylXmip60e2nNRrmuxKJ2w3zq3pumhpuBi66KkigTr+RW
+qWf+jlSydppzTopE0xdI9XWnJf2D4goFqoIOJgIuGNJ5jp2oOVo4ht0l/kyWm6SwKGe1/gUCq2O
vehNUb72yg7GglNaR83aD+kF+lKXGSrDOuBFcqWWQ538WOB/q9L6b0cXnIf4X9f19R+H56oOnpPP
2u35D3/W9Yb0J1g/TANVB/GHy/bPeknSxT9pERG/kdQ0h9wBLfyslyRoCzpdMSlwmAKB27O4/yzr
1T8psGamAcYijFDQdf9OVX9W1GP5L4EozKJtsiaJrDlDN3opTdKe6PTrihG+I5WSPYkmHGsMCyBL
m7+1yZuno0GGJMNMn+Xi54mruNf2QyIU6bURQqNJr+TJv+gxfePxPTDoxjtbNcL1h6/kb4q1z9vg
6ZhMJuGFcIuRG55HF+IdE8htOsTXuN5fwJDM16yxq6JGZdDlxiokwzm0pF/UFH9zW8GlFI2mTWYD
Pr+tnd5ZbS4lybU8adO6a8xNM1jfcPbaMcySFl9fIZXDp62ea8RnXqeqwA6D+4qA8PMCwI6KfAK/
8mvrQuuWjE6V0DXjN6aQOHuxgr6FgMZZ9tD6N1J0EbVHs7lQYHHFOH07ou9iRDxJz9ZE1CA5U2+m
/2bmd0P5LWgvxW7TdO+KujGjRdu4TbBMolu1vtCDHTakpbYIO8cg4StdmfXjRARkBn0Nj0b5tq02
mK2q++gqR9uvvI05SORNkB2T4GIyHnUBEsjKNFeedk0MQCFfieq1CU2+lvB4lmdzuqtGFFa4XrXG
OlwN8lrwA8gbhqNcm95GWRlbBTI+3ty5cWHdT886OKyGpXKyDR/Vb/GLXDgxPl/aK5lgh1DH2AZD
p/wSbzhHTb+b4iNGj5r5jEAEZiBCsgK66wuW7S7m4nYhf++8p0bDEsnCQmNZK5suB0UOE1spH7zp
ysvcOliK1Ehay8ZSaY4wPkDAtyXlmxDuqmGr6zN7r7AtaScWWzwKa5RWDnMeHXqG7zsYlfIs+IVb
xTvVc43+saVkAVUV2Ds2RvaLZ/IsTfPHU4KzvUE8BaN+mrTPT0kZ+ZWf9pZ+3YeU07ruMQCuR88d
RfyXKs9Tl2YdKvusL/GqEWZNNmFEXz+qf3kveBngOku6RL0qYW35+RRGo2lirPXU68Z8biiCnKav
Jwf5hWUzpPxVGtbfHU1igeS1V+aX8Kyy1wTMFvKp0q+T1rrzAszNDb3FHKaL9kMVNL+ouP+y0DDQ
xUuUgbLGe48W+fO1eUgL4NgOye0gK5hFYz6lNsadUXibpk93uhXejRWS2q9v6OwJ8qF74UvlqHTW
BDqRpKhT8X8+KhOLTMRCNr6tRu2xMdZB2pl3Ft0UiHRcLqTZFqHCk3RRx/3aMEye5SK4DdPuSu9h
6NatqWzSJs4XA5GmuFFff31+6K7Pzg+TmLmt4okjfIPm/PP5hTLT/Fj2rZusOBgt7giOoTiNCTvd
tSBRIWQS1yMMieWwEftF4bnY2wbFQvgO/xreFTLNTrPVGxz3BSdapodqJ23LjbY1VthTtxCpSsc6
6C3X6PCLOHfOvO3exfxHcnS4t7g7bfUltsOqjYW38Cbs622+xtBdP9Yv/k2wlXfVU7KFE73yFiXu
3vj12bJBL+F619rj13fjtBD/V6/Jt3W6G4BnEFuA9M43QNRxpjaWsXVj3vXIWF99jOAwrOAVqGws
j+lDdvldAq3vMtlxIxC+eKJbVHSJ9sw1vS89BFlOeVMc+l30PX/hOozCJtLm6/M8BUx/dZ7zU/eh
oqzwUuqnLrBuyNrYq4QbmE6wqZb5Ll8L64xl9B2LPOUhPk5L76p7kC6yPWYRC8P2vGMsr3AY8Q7B
xlr7niNfKxsld0ZIu/naahdkrgily3SvIB8z3keqYw53+NlluMjiSwodu3bYwTrTjnH3tY21sfM2
/aV0NeCqyRDMLshvKYnWQ7Xk0uogFVamC3XYTdqy9g44bI3es5g/Ns01Fr4KBssPjI/tfKmui1V0
VRzyCxlN/E11iFa/GhZZc7l0ft+gJsz0Fh1fg7mi+3jfYiCw1EPSexPei1vpQtpMF9G+PqZHy9bW
wjf1vrbTq7bkaUWDZPuDDf18qp3OIjHTiRBnPKXDIskcJrr1QFjaZUVABzZ9klPRtpR2Uq1aE8v8
JY7MQUmfhA0+6lh3jFbzNL6gvHdKdYGBZL2PoDG52RP7jmEuhGBbFrx0y+SpvBG27cb8Fj3p36RD
dySt85KNRynt6CoanJTQAhaPm1a0katZHSoul/ehzNeKSkO1FKIVBjpWt0jiBQRUHGOjX6QSK5/x
tR9vCd4cOHRyLzWyiT/fxTGixkmpeW68g3cI79utsgnu4LG7yb7Ebx8DWRGTF1QMDnatVmpjg7Jp
l8ku24Wr0sW8fANte6kuxcyWv42NnRzy9dcviHTi6Xz8pgFVLCYnLGmYic9Ukc/nyJh6KFGaj1eJ
uQpxFZS2CCrMaqnzPvoQJJRhFzMWrK1F6m98f1uE2Atd6d1VlG1Ea6v3u7p4VC1c57bYjxj+QUN3
jY+6t45Cp3wtzKXf2Q2Cz/fxYk7bqWzlKmvsSrTRl6pv0NOsZ/+yeJf1RZvf+eODWV1Iw4KfK1ik
41MWOGPvmO2CbO6+t3NpWeWoGW+m3EWtMPbbHFVwuqjQboarJFiG/prhIrVN4Ei8dpZykeTbTrwz
oJWM0XGKDzPPApie1bi+CDGTZjLcMCNqiU+SsztdOVqWy4vZtd85eaT2hriIrkl1aV9qyVb0m7jd
RaSUxledsNLHl5FaUc/WgB1uC64DmXUxOzlUGgIGlUvkZNS84pZSCc4kEVtgjVRwmwEgQQAMD3Xd
mL6tuTrBH32A6NbYp8O1EVx27aE2w2Vn3ofGrZwBQETcrf43SxmcrnQKfF51hc4bEvnnB8DDU1EH
JhGvM7Wp7H6INp5OnEWJGsmZSuMXO8d5KaMBZjH5UXgtmEOr58UFimTca8O4uvZN8w31jmpj9B9h
kmDglVPIv0hoOxtiMugmQptYQFOe20OA6PkN/bD+N6Go1xrUhZsIHoLdSuXkIrl4VXR1rvMZSaqi
ExobuJHK3i9LyIO+O1MC1lZhbAHFvF/c7L85oXkARqNKaQVIPCsBPp6Q0Ecqcq9BvJZM7xteK9qS
wtEODH3vKzg4Br63Yop61wvplRULR7Q1V5qe44nki1cGiQm/2chS4VHWaHDDFNWgGT+rLFmbBj8V
5ekaqelKnQCv1B7WTEmUGhQEPMyw7eUWa7/Yl+dF5dOiw8iFfFVI3jS0KAblz3dhCBVk6nkrXrdh
US/EuBYdrPJrZyh48r5e4c6rWebwFClUKdAHufF/ybAlESjw87S9bghgIkplgbqsxjw8wHk2flKU
SHdjSV1+fVBK5b9coc57xX9mMYWI8/3ZFVZyoVRFIV/H8TbHIDPaBOqbBd0+zo/4hqjRurWOhv+c
oZNDFo3BBIuCeDTFg2bhJJA/auWt2lx7uMyJl8Owy4absbgf65dZOBwMN0Gy75uXUN+pzZ5qOc52
8bQ2xzWuoeO0LgRbUhcR0CjIJRbEqfOAC0KTdk60Mcp1LOcsfnR45sWEyntawyMeiisj5K2/zFqi
0tep+CiWLOCqcCwn5PWI8d9zeo5J1pxaxnZUIIHnW6Q+6P51a10b+X1p/F/uziy5bazb0lOpCaAC
ffNYaNhTpEj1LwjLltD3PeZ0R1ETqw++dSssKa8V+VrxZ2TmbztFkATOOXvvtb5FJbQxuBDzJOBQ
UBDsP2gTMpKbJnAHfbMgyY3bVNxa2r7OYJq8WwYaqOagWyfT4E1nZLGtxai3+3THyg+QxhIewSnI
840cXqiwDR24CGkvfIrCTlbf/G6t9T9IzsiV26i6Sylv9XYXS2uwqm7PkIXPagm2qV1DOERt55aZ
6RHw5SracSLT4ycMSlR4PyTcJaH20oSRYwV2qa8xExDNUTS3+USxs6kjp8BHaHqyuqV+1g0Yr3ch
fzRKYDUoV0Y5o/nQWQSPerKyoUcR+RTOy1rdlLBpiDX7ZgDzuVr6rS5Z1Ld4dMiL/TyAqaJ8CAys
XJcwClIKdh2Qe2miAy8QjU8a6M5IKr+Tkn45TTPQQgYJnJGFlJf9fFYI5wDoWi4ql1n/RRM6Y7hR
zJ5IlpVZ7JPqvRFuxMRWRzbT4FZpd4Gy8/O1BEGmemizFQtKMz4L5io1jtl4lLObSCZzQ7s1KQW0
20l68bHDqNg0VjqHxno3pB54t1rfTfEZupGrxHyy0w4eYm+5/U42DjiElHtOdTO2Ike3bq2eBBJi
DBRXC1YA6knbEwWnMXczQNlS3OXibmzegnylal6besUvUHKAPvgd6xbH/s2s2DVIkfipmDRbS2sb
+7wtdYdZvS0N2P71g6Hsgt6J6lOqrIiAy6P/ZKz9t1M8Zslflo6lBY6MiGKYsCr9U81Cs560qVyR
L5GyS6KlouoP6VY7+17qDO/YS4vjjLTySTVcCWXnhK3Gjicd9eOtOO/GorJXgP2c0TiW4SFVX5f/
E8To+bIHH5xH7yJMBShA0jwpORYn9ut0U8y72DiG+fFU0GtLHLEjBUJVt7DPIRW+jX3rJcpTh/TB
KPjHoRi3mVSulN620hcr+kEgwDKmshy/WE/RNYw8edwIr+VZao4G6V7BPujdXH/wp/u+Q/kaVPgo
fwTqrYJGVWuO6ryGU1vCduQcIEokiOB4KOvTNP0wu4NFokdrXEgbo44+9AjbHb+9iKTvEuckdLvc
JJ1gdAMNs4Jb6+sQKlFw12iF53evUjS4MUwKrUYeOy0f2UQ9yDhFZBuojzLFdUwND9khcCqcVATv
Tg/SoZMJllvLKCrFGzW61D8GN5DOQ+qUM/4I4ZjqKrlOJ82/8ePBjfq1Vv9SWNvCo9yNm6jtHX/Q
Dnl9brQHKfA3CfpUmfi51vuhLUjz7rUYNTiJ0TZU+IFjhVb0NZbczHgT9RCLR2k3c7iSijWSaBtt
uNH+ZLhpZD7r+koxiqUU8uv1NMueDnekh38vqHdZufOnLaCUkhyQpuvOiFPsTH8t018afne77l1h
XGvJuos4M2/iyQ2IbWw45hOhat/zZa7zlwf5VUDLOa8zfyWKbnwR7pnYSb+CeGVSvFQrBWx0QfSg
V4/HJFyzH/S37c04UwKvep5yl40mXYfbiWhzY13A/i0yr0p2U+qW922yp626SlObxC/CMPC2B1vR
PZTpenA0gnd46psjLnVQ0PoGerzH+hA+J4FdvJA4uSpukh/CuQJZSmzgBYv2dth0dIdPHb1UfWvQ
d7mEL0Fuj4Itbqor8eP9LSm2aMOibbmPHzHq+w6JfLhfHvNvaj7p6wHXWPAF9CZFDATKMvD484BX
cJbPEiuXL3GNeaCPShKPQCNRIIY2ykFi4CTLi0XiiUeDvlaQdoTbWftUp7ETVfoNwqR70M6HRky+
2TM+V6NL/9A0ZIXM4t/SlU9HTxj+GbmR3XiJQxThgSYXbgIK4d+eKHnr5O1JBrI8Q0cE8fH94yfw
K+hg4iVG2GqXWvdAKsVZFXuK/PlHK87nIba+WTOl36GwHw6U9CqXxGzGUHzyzBA+vapuCHIcT9IF
Qg6YQ9FwM3FDIwrtM5gAImzof4+Kp0sb8JyxsA65T+eHlDWWLny5Nd8Ycb+y/KCspmXREc0iXbD5
Y9B/NiqGp/1NpLFm7KfwrdPP8/AmZU9GsxfT1747V8DVCWPp32cTjyZdLAezvzEjKkPEDUiIQbLD
mVOiC2+TfcM9EIfEEjo1srHRKzhJIe6pt7lB8qkrd04akcVnD/CvJqAybpjuTNrKK81RN/KehsaG
g8ht41FMOvQLXVpXa2k1OZXXrxovuDFv/Zfi3b9P3sunwkPRtmeOwp9jarQCbej1z8lj9io9V3tp
K79MtwL/1M5YIiJgu5ADqEILl7/yYDNLq2S+9OQM5FvFOBBula9NZVNmr4S7TtlxlEEmrIT+KMan
dtgKDQB9pl8R3CrtGlekbj9lbl4deMBneRVVOynZWzRxgi05OthTLbTmeFcJdAjQBjj8vb+Id9Vz
UtrZM6Nto3AM+p3odnCH0TUiUfM5ev37WZ1C9/OGi+wZ3AipuXRAvlYjU4vyxEy7+YJXXqk2o76J
4wNxkSC1mN5zqOTXVfKm4CLgexPBKMa2+mJVbo1go7zLjdeuuKEXb87HloM1ZjlpDdmqDD3YJKBE
FqRtDHXWaS7ps/BUZk5x0zgcrukQpLZ+bX1vkNw48+STf52edDBR0wregnarPvUP0nt4yR8y7obb
4FBuuKBddQxXCT/AeiG8d6zt4uCfuhVpmK68zR/KH9pDvy5WSW4LZMFeWe7fyWeDh0dXmdysSHK7
EqiGXW7Ck0Hmii3+wN9hbPRtWdu1dKef9FW5C1/ywll4El6zhSB4heyIgKp5hsvFpR2Vo+ZZjuBl
62Stu80qOOg2m4kjrmqPCkb4EdOg4YGCQPhCr0W8+gcctAP9Dro+4i95G6zhl0DgNckxPxa74UbZ
9Bv9V8Nq7RUr+VV+jPeIJrVbSCTqXTXYPHEIM0svnl1Sz4dpp9FDJfQu34jMrHpyK26nfjspVwQY
a208WOEqbhx+L1LtZVPIbeMiPuePyVF/7gYbQHBwzO4rUg0qms8ef5E8pwsbvVgh2ZRau8EFnaA3
AtnhDcOG7OBe2Jv9sRhEunVPzbQb6GGyvr/2GwNHArR/uvbeEK6J9exvk9aR7odf2lt/lFumGKTu
YmmyM2aUiUcHCS9UrTsp/LV+VSbrRlvL7U2SHkVztXjl0VXhRVHt8C1UbeDKeuyMRO9MrtitfG0H
Yr+O97h5NKLnla0krcxiFw63+PbrYKN372rEeeqqMCLuIRavG/VYwGluTgOlSYw10+UXcUnAqygK
tx1Y6jBgYjR3aGwvNEqmFozvmER+U/t/bYGAUF0mPZopqxxxF0XmnzukqtWZaRBofMHFSmzcwBPu
RyPcsp55R5gYuza5SPVBl7tzXngmaE4X1Y7gZKJGi1dJvtmxv2zYXM4icEdhhqT+i84dG+pYDF0o
XaQnIBuEGWglE9aCsQZpWn9fahj1fVlqcI5yMrBQjyJl/tyNEFNf6ROpnC+jm22qXXczHoYH2YtX
qITOPBoReB3iIsJdN96ViQNiRKJFfC+f1buJNI8zXfK4P+O+j+mYC9QjVMKryCKUwZGjtUn8zM/5
fhJtR/ux8PU0W28dSGIkJNHLJC9GP8uGl7WntHGG3oMbwgbVxd6III6yrLXFcwwDzZlO03PXb5T4
LlBvJpIwWZ7P07ncy8/1Jthmh9abd8E6WluXZC147X46q26yprf6yJ87sbw/5D+GQ3kjrwbWJeVG
JXMkvjG4JX23iT3oNX69m8h9BWzYnkdQ5CrX4arnEa566KhY1TLPVxh/eYJxK7HlSI5q8N04w1m4
X9bGo3jm8oOXgmP4vXhmviY+Ke8Ca2S6p08Ms9N/nuG3YBaEeAa07qxcdFd3sfHZ2mo+cL5dqTb7
rSuv5nciFUXLFu7zVyidZeNwvcn9wHNn2tUbH/Sy1Gzmnf4UXhqiwO6KO0ohIrluU8xFb+Tjsmui
DQNN6KiSIww2v9689ixajJISCgy7ewcUd6xO0RNtk5150+2sDfyzt4D9edjVh/RO+znt5GPyij2O
Zdc40xTmn8K4i+8VhbGyq3aU0HYr7TUMdJoz6wc4+I2/N5sbkoGFVVLs0n4zjYexv+3ac6QeA3WF
jL3TXUFxyyUhgEWH5cFNhTUJL5aCkmozR+soXBEeSxdDLR39hYa1Dlg+drPG0WLuFjt5xJy+KAsE
Wwe8eS67oyxvJqzd00VWjwkaU6gTvO/8IHTHtD0JIOET7WhFYDB3PmEh3/R1/+GZZVKBCIlECHT8
4qfBitkpRO6O7XyZ56w8CeRY7vuMGDS/H1WvarXpX68ROCwlxOb0PhB4fx5Ox4U+kYcuJBefhjJZ
3SYrZl3tCjH5NZnwOv++TCz4tY/tUZRSv9WuxEUuRPFPLXkLCF/fYcG/xA1h9PheXwF8dWfFSGpn
an+KEgvmRJUUtoVnIXwwwjF3UhiZRCGwXbWZTO+pYVQ/Ceu2j0IH8EW7soLm598v9PPXwCdPN2jp
rosgH2X5U5OzGjsxbuMM59hsFYx2Om5TXUfyqYIXHwih+fvLSZ97ucvrwZljJrnIIIzfVcAf3XxQ
lRlK3DQiuWoe9mk1HcYYY3vSkI4aRfPPSqeimghc8CZzZtAS4j2iNQzhTU1rwhaoGRdbqC3Eqo8H
XyC8XCuNA/no3+xx1pdPRlr0E6go2FX4bLRPn0yTCZWf1Mp8lV86Xk+yUyCad8JJXWtXf23uMq+4
ZV4aXoNd8aY8stQzFI1eQIKR0MN5pY6ISD+rxCtwAMtZTTypu4FxpkQrQrsTAtcST/OJQCXVOGL/
v3bqjdpvrAvE1EDa5/ibqz2nvCqFY2bnEwOnlWU6hF2j0rXDdCu1q67mELFi9El8rICsMzvmMs3b
W8G/DBz3Yy+qPHoCHESmPf8KMCZ6LbzptiJDyLB7lAeNTSejV2iROBHHJc5y7EePLasfGitgDbED
UYUYvpLk5OGbj/i36OXPkg9ZoWks9x5zBLxG6qc1gGwR2Ht6Kl7nsj7kXQbF1MC2vbCz4TyPss1T
+6MnKc4uSbJuMvGkSvDdsdluGYqc/35rfn5idZyrGvs6AAb8Gqb46UxDKRzqPLL5VZYjiSlOesJs
2K/96KckAzAikbMvNvEwWt8sFcvP/fgh8LoqJEduY/Izf5c2fzwRuQJgWm+i/NpbwqqVEHWRdA4H
FTRvJkcyzSy9+Wag8vXWZnS10P1FOgnkTnxqIwiqRAafUmXXuIh7rzb2k6L7FHmc5uMsWf39c/2H
F1seJCw6KE5MPuWPZ8UxGDXiPTU+17h6ikJYdYlivhVSdz+RWP7NLfX5cMaPp4mwuHtQuLKtfGrd
KJUi0twOhisJ47TccgwboszI5u9v6fdm8ek70yz66IyGRGSxv+Vtf3xnsaqMjVTp/dU80nSj9WqP
dySyDKDiZx5/Dn2OSdEbbcz0rDWghzyN8w6C1vy+i7ZFvo/Di2CdynFfah5QlQKbi5auUs2TM7ck
Jm90h+pGqe/QbqeBKzXrkcQxddMkbkvYpL9vJc+gULT2gepNqlfPGwt6FW782pXeKSeZWo8clVpH
hxt8l91JD8YIANtTIqe84ezF76cPCalkhV2FnlQ5AadPcm1ap2BkmN4UitdGmzG7iY3V8LuIn6Hg
Ck6P9KZaVQrZgut438IsBns9rPtjvu6++ZC/7BTsEfxPQXyMFgyl3sf7Bi98FkYwWq5iMsMy7k/M
+Igxk0fsefVTpxVgw4tvbp8vukRd0i1sqNKChOFm/X34/+OLzQ1c3ClWqCvTG3j34ejCHg89fAZo
u3qU8yIULbvrx00ukN9XFeV34+WvbxvHLjm0KiNdSSXi7ePbFgPyGgdtzK8pYRpQtSOnVkPfiSvC
CttYlt24eO+MIv3mnX99SlmC0WMS04XhU/vsrm6gv9UR1oHrpNfNrjXXAlo8LdSwvgTCN/3Ff/iU
iftS4DbpMtIadGYf36PQijjk64IXG8xrJUob8BnQGqv3cDgXAqRUQepSZ7YYIaVl8c1B8B9eHeUp
NnqOHxzNMNN/fHXyveQwj6YanpJIXJY+u30eHJVOq1wtio7TYahiCLFK8MBk7unvK8fXj9my0B4q
Mm49kXr102vLalQGPeErV4LD91UjU9eQX+LUuCFGq/l2neKdfFymeDXaYgAnF1X/50a2NYg1Ej+t
uSKtaDc0soZ2C68UMIWsPyhyGDpyDhhKIh3pm9vpixYUCTjvkq+YRi6qFEX++CGHvBtDIAqeTD9i
N5NaxDHYOnl37ch8zmuyjnqZkfQIScK22BAcFKKmp0ZbHZTehqgtcSH5rsD/6VdAov9ptf1vJ3Rf
judcHqZ4hd2ewb7C4/bx8mJQE4hxA/EyVa1JBNn0HvZVs9IJZ4DvzXSfw4CBdJ1RppWA8STt4Abw
1iOwDIZdaqauWhNseKZz3CuVi6ylnVdnKN4I1fqXdwxyVYvDOZAFfPaAQD9eaZ/PeINyvbwC2AJD
ClqHmMoKv5qc/AwrFGV/f7kvG+iiyYYwyg0qYf3+7e/5YwG0mq6R8sAorpMxKkjK0a2kOAW/eQa1
5WT34c6UF2MnhhOFQQBK3E+L+5JiUTRyGl0rxGoRtiz5WZHGSxPOW+KUi4OuolYLppkhsFqVe13j
Oizit49jp598MbDOhW8lK39G3jMa2q7Xk+Gm1CJln2C0tfX5STUXjEgd6ycrFNAN4fFbzfJPEyGv
EPqvYJuJE9dop9Y0heV0vLEqjW53bqlOinEM/i0HlVYVdkLiFxcrA02ktHwB86yuS0Nsbju6oz5E
39vZ8FJfti7ICiatJVW1aqebNvrmePq1cuIjQ4aIP4btic1J+XgjNBEZil2Txte5hVQUAP90erEq
XCNdqEczLb8obv1d1yVnFnNYyww+W9F6E1vxmMi+p4xq/whfiqQ5+gC1TJgxZBP1m137t6v58zdL
WYechnOYSXH/8TLJVQswA+bRVRuEaK1AxD9JbSF4Qd+SBd1yO3V+gZqA7NW0oHGqMF0Ua579sKsE
t1SkxBWaHjWgn63mZI62sxUdMqNvt4narbFWNgdVCPatL8mbv9/6X3ZebkT8AAAKEGWAV/lUsitd
Xi/e4n7RdVlrhVvjwITNDn4nGFrEx6fm2Ln//jVZJpdTh4HUSP70mgMRBbhm+/oix+3POW3eyA56
TP1km5k+WyHTL0EMV39/Tem35efjd8SpnxdbFHXw7z7vC2Qr1LKetuMFgouSH3X1alhENIwPBE4E
dYdz9EnLIPvs22qX6Sh3UGhGNp8KlWrgDFVFrERgB7h6JhJWcGZEZuMq1GvNhLrAJ0hyRpAhv4L5
6vJXfSxwVe1r2n44gOT+ROoNbbFNTLpFdpHHmx6NT5ls/Oncpi5ZtDmwIIVy6KFJK2Cx95n0OlRe
wxCv07aqtbLCd8S/8KCIEFv79NUz9V4vNuZjrrtD/qQoe5KjE6KQe6c5E5/YTczDkP0wLNU9nWCM
mEyv8V0oLwk98qxy83GbGEdVPxn1vU8XD7hZqnpmcgq44PoCErYvVmC16pF+7M1UuhNhks+svYy9
IpJgjJWxiE35UV6SY7FgU0cOuZbKbxbnL6cHdJdo/LDL0HxfAlU/PlupOA1Tp8usk4qCfmKkxelH
N7C6HGg1yTe3Jivxl0Wal+NJsNgTFkf68vt/7AWgzjMxqtTh0qmrQb4lxsyfT03DlydigW/IK6dd
oD0ZpEaVR58vsfCvYfsUdrtGeVbUN0l9GwcaXeU5KN9S4UgQZzV7avI4d2uUb12x90UmMfeSeT9N
GHvjx6CXnRZsOJHJq4hhGSyO1meugbSiRzkyJFu/uwzhsZDXgfnUWQilyl8yrvVZoYvBN9R0kSPp
IDUr4mvGR8vfTSFxynh6Bl3Do0t3nX7K2ADtDAVPGXJncgZkdOrQ0UAZaM3RXk5ad+oRSSzEtAJX
Q1zYLRgtX1RRCXPrZETRKG+S9isSSjuXztbTSElV4/4SkPPn9AyCJ6jm655Ln+hq1/yujJEJ4CJd
1ge0MbYYTUTusackjLn7Z+0FAwFBITPE/oceyVLqyOZtXV7i5JfKCDmRLboCWzNMyRu4swKSvJ4L
/SKimwmfChQ8+h7zPpIgxrDTfRZffC5GtbZWse7KZ0RUiJlH0unRUHDHdmtBc03U6fSjq60p2/ND
wc7n+KFtWQ7dFqZp3b38Ll3H0GUOLqlIvGC041dQHYMLDqEH3Qq3zAb7V2U/Zni03WgN2F2tCSBx
6EepiDno2qBhk90CPR9bpegm5usgPwiWV8DGl/kxbj+4XeIFpEeRy0rIdLxJ87VFhezvIsSMw4vV
0Jjcysa2mlZxvRoWT95UIwshTWL55XE6tTVSdFxyzfhICANTOVIinkemuWhxh9A1HoZfswHuzevM
NRZDxrS1fGclO3ziubwL2qfA3Kbzi9H/mLkzTSwsS3rvMrHuQi9hHeM+YTZqrYvOAyhpjntU8SyF
/JX3h1q4Juijki2V2SjvCEExlUPWeXF5oyMXyZvXZJkqE6HabHPpVuXihfJXL9326dUfrzEjx0YD
Yrw3azhrMQPD+zw85v6NIq3lgACXnRqs/fiQdLs43VXdUuQr8waNZD6fpHxPplWurjKNYLpH7HxK
f9+lq2zbFSd816O6KqO7OsEgeJG6c8f433+UeTzmcatZnmUekLNn2kbONxaDUsRQO52xZPFNu0ld
9vxP+42BFo5KD+QVh74vZ9iiLcDN9JeZMWCEwjSN4cnlLWlJkniN43TYzpU+nNS2Uu0mCw75KEcu
aU3hOhTppVSdTHc4GS0eBHRzVcIh2OgVEHp6hpoh8xmk2J3V35lxftf6yxRXLrzUENFALHKwHMlW
m4XjGvYdfRiQGqu+YZtKLTFxtPDRahXJLhdKdYaEQeEwoletE6U6qs+5INcJgdY3e/CXAzAnowX3
SjVoiSIkjo9rq1CSPkG+VnqVyd04E+7lEloLTs3v7bmX2Ix7LC1m8Dp2TWOLYtB9V4N/+U64gMUl
uDgglxp8ucA/Fnetk3pj1rT0SgmnHoLyTE9gWpWt+k6YyGi3bddh8aFFXE/j4OTJ/AvrOJOnkhv9
75/F8u1/uDuWKyEDXGYIZBlIfz5eyTCnoZXGfXadU/E5IHIB7QR1V8GBd63LUAFY1//+ir+PVV9e
Uoe0/5tk9aUFkGdK2syySgO0GVqXmJXBaRPjp1Ja5jlTA+wTnbzVa+igZtH4nq/Wp3qU7xQ2w11l
Tuj69Ow+kGv+M5PIGlHNe6etE9uS3wwQheQxm+M3n5L8pT+t4DWAJwSajvmJ+PlgHc2kK05RlSCG
4/7opTxc9yOxJwPxXq40RK0HL57Uz4CiSUezG1tZcCZCLgkYOkJD7FdqYEnrSRS7tdypJJyQyZ10
gbQK/EZfaXlhrU1jccKQSOPNTdusG4ATm6lAexWG0c8pN5rDJGXrYZLFb96d+uUeWKj5LBJAnDBz
fKYxN1M5+oU6J1cZa4U9mM3dJMbfnO/lL+cZPsE/X+RT88UPtESWwfBfx0Zk3DEbEDOkukRNw99U
E9+fEcgrXU9pyKbgXvXGeqq6Uz6m5So2xHqVUndLg3waTVxCQ4/wi9mTIyJocOd4Qu2K1tcfcTBl
8O5Q8JubUg0wJ5SCsbJcvl3lu6P816d4aanL9LLAqqEh//QUg23VyfadhYveIm8qjHD2KrGnRWAG
wzYsKVp0zgVdcNDGpckbBDXmWlNHpkX8z98fqt+N/I8P1TK/0JFMLoMMatWPz3FrgfCmTBIugPzW
Wqv064qsRk+Y1W2hyVgV5HJazWjz1ERzZGlSTlbUckjALeEFGocwLWPeEhvfyRn/8cKkBfQA7kFU
QFV8vLC8HPI4rWvhUhGq7bTBcCEFYMv5IHVZ27AA5+1zT3bE6PMdZqGwF+kmkDmAVqoXRkIuhfBa
ZOPT3z+vf1iEqOVZ9fj24CgCzft4WXVHQtsEYfKa+mZ+M1PP6kq39lNz2M+5v9V9suRLcsudUR1F
R+VPOXpT6nvAK14s7MeCVPMKZmwubAJof5wV9PfcIoKwIgfSGXFH/L7gf0VN+f8z/0VeUOv/PVvl
f9U/XqMf/+P6o/v1v//jTxTd7//u/6LoNCgpbKSM+mFeqNTV/4VWUYDKMVOAp8gWxyxj+Z3/SoSR
/6e0tKJpQiKCWGZy/w+tQpABAgja8bjMRFiL/yqODSbrh/XVgMVIxbgIa02AC4i2Pt1rwWQEaQMP
ijG0VAgUKEH2FqkWi0Be0z4bNcSzcj3PoiMLMhI/SWmnhxnZgrTtgTJZzI6y9L3OpOkakLSBK0Nt
8T+ZcryWw5mSkDYF4Flj8HHUWEG1LHyx08RTRekT18EvLQ8oNRrkObOpObUp5ntSP1vRURS/foxi
CElyHgm/fPqGF6PMJc76CIn4oJ9BfcfOnLVEgJvdAAO6ypUGnWMS/BjlVH+eggTHemSkF1hX1Gc+
XIctux4mVohCXDcrINAiAMkcXrR3MqPAQXK0wZnf5epZ83HeKEKjOqWvDLcMa1EvsS8akaP4RY/q
rkcU0Vuhup6atiUehkwDKLTtjCOsrLJZ3fsNMU+7JEnR/JphHV/hNco9za+RXoHR+El7hLlOhQTs
9BgLZcJ4Nze0J5F8ifFe1ro6385+jGQZ8PmbH+rpWg1TcnRDM2SYl8pVej+GRQRVSbKIRsjigCjh
TZ6jUPiZVEVi4OTpky7NHoiFmaze9Qc/0yuQJjP5pz3cvEADpkffOCTqte+q/p3ZFof12KbXUDYE
NGtZ50vCm2QVQneWK43IPIsvLJAtj/y7rqgFdwFnluJxzDSTuiiYIXnfRJC/C+YIMiHmWHYCWe8S
soFkKbekY2yadGfmvqsjJI8q1iA5F7tfyHAmLpg76AjSram3Q9VRf/RaXJjUSg3tIUPve98TpFF/
9DUT30WjmxVn5JmQcbh4pvWj67RZsgstsfZG3Wst3oNWnU3oJ3mNujJsMw75YxdE3PLYYLtOkdNj
S1+nv+AcReCtZlhInzWNmlGb/Wyyi67urUfLSsw7E5bcjV7GYbcSwza5NfTRpC8Yg5LfDn5ZNw+D
YGKFma34Vyjminqqir58Gackj9Zkp9F5HiNkodVoYSAbi0w7m8DEkIiUQkaEWJUl4X0zGMm0hihO
TPRg5MNPndTcwEmAgIMfTg3zZ1OFASkfpdyGe8J558GRSjLJnFYTGmuXDslMyJEGFC+UmmA/ywMR
ygLqiNQ2xkjGHZILc+cKbPYnM5QYWvYl457ZZPSI/WSqb8usk+81DWY51utqes7ZkybGYeD1nCbp
klU/ZJanJWYr7SSzn+ByE29C0niv3FXR5IMLMCXrPl6CnRmGTkyHi4k4oEEowS0Q7VyN3hxUw/xD
NId68JDTBDFWWbY9jLtJ1WxIXw5Hp00XUF8etOWJnEURpMIsJPNdDicFJMXEvWgPUiWppwyWPm23
STF+1WOe6o5AJFLgykNd3nXEVrVY/CJ9ZqCWhRNADnJMvSzRew56Mjx0go2szGvrAlt5KenhjzLJ
1E0hDaioDamnkM6F5BmkZDyRY2CpAhpLSeZL8aWh2QelyuPPAUV9m/VSOZcyFb+lDUgri6CK3w1z
RNg7pEU6260lTx0OglCMXMq8qNhNo0TjMBBr3R0JfqbU7AiznYogfwCALz/NIM8zu+WA9EiuhfY8
Sh2nI6vWIwQA+QSQotT8puNWMRjcl1HUtOTMBAHT6ZFWg5NHarKaKrUL4NKh0ZwDvE0w261HgYW1
tAciMcxV2KrZtoAGHa3MSkLjly3EfcjQloWIO67mtLAZFOTZqsraiKi8KIcBMflCoKxg8GAp6FsS
L/bkvgfGVq6sogltIVJJ82zIwAAL0BM9HhZrpRt8H6W6kGn+qu3rEGGET3mNBGlJUkTBaeozBZQg
ir1+KAs9JtszWDAHmU3AJPQJuJteJFeKjhdRFsmM790sLsqYvMIqmATaisYgK4lKQ0DLqh6C1FDx
mTY8JMOs6jcEMaY5ikIUIdwdVS03NPMEVQgFO+HDNb1IAUCYuaOxJHTmv9M6K0Wr6gS0p1ARN8m2
KB3IMx9l0Ys6iZ/rhUHPUGw1kR2MEUvrQlfWMgO9UpqQcr02VaDsPkGenW/0Luftseu8LjSUYc80
nZBdnK+JPiZnQZ19PNmlatE0jhtJ+KmRb0GvcAjG6qDi+0WKmUsv2gDhlWGcQDNSMzsE3YFZ59eo
sjBW6GFHr23ItEl3RD9r69uY3Lfu4OMUHzaxRt7GRhub5p0csuZOGK129FqoykiB6zJ7Ix0YRL4v
6Q0y9xktnlPQxH8haSGc74RhyHKnTrNZswOmxDlaUiLnmeUqUYnsRK5RMI8iyZJBSbAHQdRQNvkK
UjI6UYo0cruuGi4+tnkGG+wFmdlrT32mlYQ7TrU+t6eWmVy6tFMJUivjbGhWBhTDiNSQKsfFGcQs
x0ypYRoq86Rnh1Dsgu1EhP1wGLJO1LxldKLNazGPUvUG3eQon2eR4h7uVh0mq4q5qQ5HJJAUnB+9
/BI0CkiMVJpLy1FqM0Z0S1bYxhwm89TyjqwH4i2wegvsEkSwpn6v7lKxZ4dK6kToQ5sCU8xPbSIR
0mQOonYScxxgzty1SGzjpevxs5H8oHBMwuqe00oIaicjtvlG64XpqpW+vzJC8NFOPUUhrVhVjrNW
ojLq5BcpqkPaySAHipfC6KKnVGqZtpR5YhIXGhO5ss2EoIpurfL/MHcm23EjWZp+lTq9Rx5MhmHR
tfCJ7pwpDpK4waEGYjTMhmnXz9Yv1h8U2VkinEVPxaryKOMoQhE0mOHC7Nq9/wBIzRh1UzxpyeCO
OsyJNDPP2Tlw3MgopLW46xl+/WoXTOqp8GROzTWRXbRp8JuDR0X0AzquM9fWzxIMxyfktlIMLdug
QXMWOQW7iYd1VtkVVFlbT75TWnDKrdeFE0oHxOJ428khCp9VO2XPiTMI0KKJw4MmmDnxTrNclNuC
lDeGzdE14iHMNYFajhQCFjG5YUC3ZFADBafICC4VBf+JvtsUGg/xiOXpdqoK38Vd16/M59yMVHMr
R5HftuXgPieZrVdb3C9N6wz2JaGSc7est6K3oaL2OI7QlKdvTt/JMmTcPasEsXN2hyYTu9HzgcVH
+A/TP8Xyo0JiJqSfkyVW9gWvEBIcGclanFl+MEWH1itHYFVOyVHgTG4CGDzrWqZoVbOEpWj8esbW
C4O6ujbSJ+EruDKG3vycZ0NyY+KfC87cG8e1CMBJbNuqt8Z143Rk4a3BEawX5MNNNKLy69AIRG8u
sy1UUVK//qxj8V5iKK4Usjq9cLVtNqVOepOKsk1vADEFgNLT3AcAPmrN+UgZbQ1weIh3A8ApUNu6
9xKUDcUpzK285wrN334jCRrnXusa4JZ64GKvOKbgwElns1cHS/l9oLSQaFZ284o5+vBYqg4yFL4O
0R738fLTxKc67qyxIURjl63TYQqH0OyybQe4+i7ADOWm1ozmhxvFvb4y9FiZEJe8cq1Nmo5oCwRH
gGa5TbxofUTUeyGO1mjdxT48CL/X4cNq+RQCUZ2C0NmBkbEvpohrsFzh1Br9kIgwix32uwDTTTsS
nLRSNv6h6iznS6GlyUXRdlazCimutut0KrwOBpA+vIi6GtErcSsobi35ImjiJnMkeXWAZgtuhdGV
ZgQ01IumBq/XCKlzNBTKvSVL91+wByp2CdLUYtVaQdxgk6T4XqzEhvZHlts9RFPvAshvo/EWNCkb
zxgiFIHCiSL4o8Dxt25bD99SPfGLg8TcNVs12Mkg1lEYwNl00SuEdgZlyG1fuhHwvIGNffXb9fX2
r5rM78Zfb0uJwLxQZwRuC7zN0LEs8Ra3waLmlK/yMqexlqX9Kp0E6io5KoJZRoeJOkIu6KZp8taK
22I/cbCfgv6+rff9egKYegCrxdwPMO35z3+rPnNYVlMas1GWUg+uGw1ATdCMzevH81w0uv+a6Iyy
osGOOcuR7vSUzZeRHkCmGECdb9yqkeVaObGPaS6VKiAlBYKJwTSwCuRSfNagOq1pjZiL/UDlLSpP
VJ6P52278wUcST7Hc8GAvZ13m2hFkNlxscYmFHaiwyU6D8bw7uN5vzeKhbghCCe+G305SmpERedG
5PDC06cD1xMEGewgP0GFmstm/1XvmxcX85KZ3uCZQBdoIbydixg8Lm+JB3HG4fbMNkqZn7tDNT5S
1gqLEw2L4znB3GBEwL1AxflRb0eDTRA49IJz0iKfj2bEz2yrB2XXnPg25sbL21mhaWTCe/YE2DUI
Xm/HoTekOHT4NgJsaJNdoQmyxmAEFaFbZY6EAuzow8eva/6RiyHRRKcbQZMd4VRn8TH4iFNywEH2
oqzcvNaxY92KKOou9Eg5D/rUy+9s+sB3NeL0RDy+7b3wDue9lvqxBVZnBsTNq/Hbd5jaxkBtGbRG
avucmimXitdB9Cww5QF2LwBE7rBp6nbqTrzPo+hhkfFgAG6PhiyXq8XIhaOXvjMiaxOmWc9OjaMd
paJGKoTNw8R8/niJF6DPXxMFtgvRZe40uUeCo2YZlzI26LbGncWx0/oDB0OSjeOj6CRpFuO7dwGA
1yev8uieiNoNrmMK+l8+fpCj8LJRSrZB3qCY5Lv0vd4u+NjoiWlpQqKwB31o1ecTVwijJpda61Xq
WCiWOCdj+p237LDPWzNwDLH/ZUzHAQZbqUdnXrRCPMkCCzUDaocvJCAHvQvP/NCbEnQAaz+UJ/CL
R++ZviEIX4EKKfnN0Y5nJPV8B47kOuuw2dNRbUL7TfOa1zCyucL80eoCq50ZHEC34Cgx3BI8PTaO
0gcbycGM++mFUh2aRJXnfM0aKPyoBhHiHw+42JXmATm82Gop+DLD5YCln7RIOheIC7WAF1QikGY5
vZ8vgoayMbx2vtG5HEwD42in9eIsKn1kkNpUQnH20RiZ7CZygf2Yyd7Rh1MH5yJg/hpwHo5gRZJh
udk6MuwwqS3BnoeW+ZxxYf08sPlRMREbFVIHihDaj0/svItIYVBam9w4EPqyyU2WOwKq8DXi97N7
odb/CCjBrP1C/chMZzjx0t4ZCOlhfEH5xZmypB1FI8JKZp2E65HPAv5+OK6zDF36xEz/1NCDOcFf
wKYI9AOclKVKWq/3ox5zCVgNAWzMX5PKSE/Rm2V6H4eisajxz+tHe5i0An0+d97V324tWeCIpLEc
qIIWMzLKJPcoePZtd5VUYkrOg8lF0ol+9vUkuWqt8EhoIXUMcgrOOjtzsqvSGLJ++/FjHS+2PdvF
CcLWxtneWWQ8edt5ZdJAYDQnrnWBTpdcevCV/fl3fz4UOrasM5MHKLtYgBggwZBHIaqRVffoqv6x
k+pR5/d/PgzJK2cXytEGBnhv1zmJE7vEUDVctwZiVjnS6ls7ge7jt3X2NxYP8TmE79AeZQ2XM1J0
yru5Bdg3clxHYACuoa8NWGzyu49ndfzJw5iiBcVGje82Z8XbWVFgwUXLxB6RLCvZU23m+x46NR2Q
TE729DeQBcWA+vvHoy5uIsQs6T+HA4Q7AsRdnkwd9qdBYjUhYJsIOSKdu+Z1L5S68ZuWOI2i/vMU
13jBeLRzWq+SJzLld6ITpo3pcTWwoEgs3yWX5d6rNGs+/7vSvHX1zHwusjk3kI7kgT6e7fFoTBUn
JUO3AP7Yy1uPlFmpfBdNmaoeHzWpUfh22sd/Yy84HohWHxYDMHqRQ0Cv4O3LNBJ887oIjeJ0Gn59
CTTO/taXgPQjTIo5HZ9lzhZfQlsWA2r+ij6HM3WbmHf0BKG4o23F7/506RzycnAFxArzWgZK3yLK
ZBmIIlZNcj5/20BTz//Ot00g2KSLgKLYsd3FwmVCkAGjmLjy7Ki4oN76Q1r2TNdrf3w8n6PEwUEh
jjyQrJ97Gvewt29IRBraSi3ljsQ2kr0N7HxzejbvDIKuPQARcm3veJDWlWNcJF6wyqw8v7dF1Lzy
RZ1SynxnFLSH2doBfdAdXWYnsi8wHGuGAPUPK7zjfMkvqhb1wI8X7DikoWIDWJ8hHGwU9vznv91U
yG/j2I7aYGUWEFs3NnPrzpSdkD77aUMG/zeGg7OKfxupyJGmcjA2eeCOlEpNZEQeM2x7gKBSqsgc
d9j++VAgAckkuUzDeFzEnFVNo0FrQFvVMg1A6fpxcaGnXNyLKvZOCUAevSzKDwYM+Zn8ZB7fNTHq
9jEb8jXsNXR7BxOYW3RE8H08paNRyBph9kFoMIkH2M1vX5Y2pXVnMwy66IRbQ8V1U47eHy8co7Bo
s1EcxzFn1ttRVJl0CDGnAbpMukJAbnY15pYu3U/kknZ1otxxlIQzGiAONiESflLHxRc7KKvxnBDV
ezjr8ZNlFWAXdKv6NBod/fbECU9wpN5bQzQkwJNwUpDXLcbTk8SraKmDXJ9LyppjdpvB906B4t4Z
hXmhnkM0zGzwRfAFXG0KPOIDBAW0YLzQ5cB10AuGCs7En8YEJF4qX+Rn1I1gFbx9W2M71aUdYypv
ykqlNNdMlLbAP/v1iYHEUSpDSMyZGWBS0DX89e1ITdj3OUyeedtj7+4g8F3FQWB+k6ARLsvGAufe
92VxgyUuCjC2bWWoW44J+I5aT7zVFKWJs6JBoiO7AN33ApaLugTfAKLdaGW8NdxRXau2E8+icCxt
nUZZc+0acnqKkPLIzyh8jo+O3RblRRUoGlFuhe0VjVs7vqOlTcWxDVF1XkWpU4WHtKHTsKd/+bkK
MCA6l4EIvzaiHaKdOd+yHgd8wq+pqQO3p3lTIESo581jP5VeeA3uK0BfSunWbRWa3rRpADRc+oOB
9qZnh0GytQsLeUxejP9z6gYHRKth9+YmrJ1hP4Vj4UFVa4znBPNz2lauoujzx++dsgNXcmp3cx1m
EcdN5jVDgjI7KERy2CbVchpPJ+P4+OsEp8xZSneRQu8RnjpgOWC8cTzYXkE5ycqG4Dr3FTlkrwXX
xgiL4M+mhQYdFy1AVQhScxdYVs6Kus8oEQn0qFXavA4+/uJZ3p1yaVx+nozCRkp9lQrZLEOy2EgT
T8PhD7jHqh4sUvGYNGsSmrz/eC7Ls5VRMIcCIYmwOQDZZXIVZLGpmkgP6N1DykmaMgThDO0TYiZ2
hycuGu9MiRsaHyipP4nwMl1Ik1LFRaFg0fdIAhaSYyGkcfnXJvBHYMWHQvJraYELSfhfDrj/+e/h
GXHWvX6RP4/sd+en+dfP+p/hpmvOuPD/Hsp4H9fxyxsI4/zv/wVhtE0gh3PlBYVo+AAkWf+CMGIH
bYFU/SWLOvuFsnf/fwij+w+LaqZHcR7YL58YsfVPdziLn0eqAXVsVnnBecf/E3c4QoMne1MnJ2F2
eIR5KyHVpPew2NeVqIek1cx1bGkyhPMFjq6NAt36mWdj37FZSxPpr7gx5YshcxTp7SZRO8tDBhRt
DYOopnHap+vASVHFsVoowltZDKhepBLcAE5YPMBFn2rA6t2o9L57Q5oHu6FO2V5WSrWedu4rLW5R
xREdzD9LD4JHmgmpvxkwgeyzGb9TwhyNnQgVZOTxnUFu/LYyKgSNjLbKv8NY4YxclbUX+ehpt36b
59eGdG11H7vtYCMRN7ZDuzVbgOjuKmyLUL5asoZIu/YroNKVstphLzNXNZ+GYNaSl0kk0FmraxOT
Hsr4g3i1DNVRNjBbhTCb8odav/VobOJ4zd6JZ+dIW2BYoQSetE9VBnH94ORDZZ6NrTthWpTArl1n
flcj26spD6jKSmpj8gyeZXzIEqe5qWAQ2CAG12Y/hEjGG9H3RnOeisC6bkOkjKmnX5pZewbdYJUM
1k8VR3dV1gOqROsBZzYFMDSv4JqNLfoHXlJcaabsH6eogf3mNfUlCZ+FagqQEulr6ONPn4MUiR6E
SaurJrXPuwRB6rZ9GXoImeEuz6OLVIK1r1y11j0ElGPgeyu0M1yw8eLSR+CEOuelnY3bqbX3bgE+
pHGALaTl0zhVVyUrbF5psqjO+7q5mcbI7jbjSCfE7aO7PsyTHd6gCYrbrTofhuZ6Ckxcflw7XwUU
LKBwjemXCSuWa4qk9jU980sdKmNOYHCR2EepuO95SKAX4ZMTRda+jrT0Tpod2NKxg2ZMEhD2eOzI
YQy3A0ZbayrPj61Wl+sOo3LEgCLqdCUy2BU07yxJEBUfwZMiT+D4e2r8+qUb5vdUqjdmLZ/KtA1h
+FU5VX0l0CBXQ1mtPSiCj11tFjjC1dB5xwrBwSqMLiCKo4UVIvAtXKiD1NLWaV9f9lg8hRMCu7pm
bvsAH4TxOsydRGwLLKUeitDXwm2pg8CFgoL3k08grDxZ7mNRf4rtCc1SN8h3XT1cx27qIGmWZxgl
wM6zEGHl3W+ixF8XdYQPljN+6rD2ccu43fRTm5/Rv340sn4nQw1zn0DOFkTw8wrceDGGQWE7jpHV
0XC/Poi0pCpdyRHtOlJp/uF4jkTydBHkjrVrFH9xG9T2V4Xj4DAUJNpBr4xri6b3yh9DjFyMuPxm
5C0o5Cr+Vg8pOnp+lPxwS5WWa5ACL00jrMu2L4fNnHKex34aX7hOaV85M8jBToc9+OEKgqaqcI1K
JxPXm8BGMaDs612TKyyIpXWVkLqgA6oFV42y/bUJqmXDrPxbMw7tbktpH+1SuxleUiP70VtGDkJG
GtdYr2X53i608RKgqXGWZABMUUHnv6aR7276Hin1XtNC8xwOSxueTQ5OCLTVBS2m9pCYbb/NFeW9
nWlRJIYmXZ2NwA/42HKl2Ak8s/I2kw9YZwXesVOXpKKJvJGV9mpo6qaJylcncADSWrFGf3Is2odm
gCkZRcND6oJSMdDIitqWKlORrT322ktdBOdhbX8Z3TzTvkmrMpHPRozMKw6JAcY89nRJRh3k1vfG
5y6gYwJ3PWi1f4WQ33VcsBWmsY/qWlBot7YTnddxeR3njX3Bfr5SZWbfZB1U7tTTFDsaoG69a1Fb
1HmboaM4CSzjNU8Kf+NkXgo1svpZ9zJ4rSP3OfNhdXY+zFn8vFeTjrTmCDcy6MYrAwDuYWjl9Gjm
IJH1wK8OSWdd4ylspeuoIKFeN6VMX4pAy29CXBw2hgDUW9s5Hh7JraV112Ma1gBXwc3uOlczdpoy
iKwZWtamtQd4U0CE9yGzlmLmePQXRjJdATS3sMtAD46Wh/7ZqDDvsP0m0u6MsBIXXOozthrEW8qk
uHfbYONNOn/T7FMh0jVSeBvlRT2lYv3MsktxnXJYHsqgbTaOE3n9vqzYMpxeo8ELrX7sxGZqODDC
oqErOrr3+HJ8FUH/xRWFezliRp1X+8KrdkMHmbrJmssJg4YR3i1gbfUFM1N9hWzAIa8vxXQY/ALP
j+omRZKEnQO3YksQ+0X1FNZ6exEGgwcx2/O3kVleAN0a1ir+zk6ncIcKxdWAqvMnFCrCH1b3Mysz
FJcsVlCDbX4bszmMaXbnQ6wXxnDWBuklN41oo5docdIIW2XS0Z9Fw13czy+zCJVQ76VsRXcZ6glg
W9w/puCmqporvVDNXhshjDpFle3oFBYogaibEg4Evk1XgPEwqsjuUvOgawMoKuzlgnMjxMnTyskD
ik2k91eYGFyGIy4EuaHBXBcgxTVcAehxhnl9kGb4k823Dw8uJuFrU0Q3VK6yHW27S097LY07NQO0
m2xHcvC58ydqMU6Cgj5C1X6Z+nN94cyWcRZv+ir9XrJPFuWDaX3z8PfsEBKukx8gh+mYFzfkBjsd
eqZeXwXgJgeMqcs8fKBQxmcGCwysdKLBip+FPaMY1vB1rd1Lrf5cqUNMWZ9eHltysAmnnx5OoHUJ
mAuvBzVUWKv2e5mra2di83meMCpV7Cjg8led465d75qr3hWf7C355DqTpDy1t69Q+O4RZvaRK6zi
ZJM25VkYd+cNVhKtUZ057vesFjdebN1Gstgi+QNeDW1RiPxS+yq0S2nZE+0b3SAlUJup86+kmnfF
z2nmbhxpUB3bmvaPWkeGB52+WwUo041DLDNQqa4nB9kQDN01/Aa06tLHbX4VhP3st9H6s1oj3LPI
PudWt4vwz8kH/6b0sHtP5V45t1UT0c8JCzzRo8S8AvUF0Lj3iRXdLO8SPyUXIUf21r0At+wkaK3B
77WQQJOHyToTyEQMnXVGMWBjlEQLYNASK/fzXmXpxg2GMyAYN/0QzeZMRtDyskuO4XBq7qZKMw/C
7vNz4CbxPhzJSz2Q5FXTXBVJy7eft2hV29YBjCmoSMed8nTlBHF9Z/bxJ1nfuFFS7NFPrTaqmm5M
r7kw6u7CbLe1hdy06RZ6t0qlyxZZpJ+EJcunwfLR6g55A7BHwMMmldwU9qs7pre+PxyQANIRzcBG
Tcp7YNn2ehRC7bt8jNfRaOxkWl/Uvg4uvxwvPT26r6xMhzcPvDayDll2VrTo5aztvtzy/7VI8y92
3kfnfd8Q3VBBgHk4pD0J/fq1Z0YvkTn7PiSfixBdj7y37oMR8fUYIZbZAtZtDrbIHkxGzusYDr0D
cNX0nmwMB33MW1eTeW23d5U5Rzz1nFJZOyg2a85iAI/xGiDypRHr4PZCFmaVFpg5uRqmZd1alt4+
jguoiWG7DUiOx1is/Z5gjYd95uiI9wOynnHcAKI3EbI0paZ/sWJyzcHYBGN5L+3iOhlGJDhd67HR
68/zf+XU2ZM+zGxd7dkX6RUKNp80Q39tte6x96tkVZMSIHQBcbhKbSpCvnYz9Tiij8GuyrAXHaor
PTPONUueuzHGdxH6xPpg3ht28zjADbKKb03G5/WXGqrEyMAhApxnA4MeH/SxV7tXodK3zoSdZTz4
Ow09gTwuH4ciuLaV2KsCaGWiMC0s61xsw1a3HnsXeonjaAEioxg/OROi7QLvZq3TY5jyaXYwY3sL
zXStayqqqLw640aGyOQkcG/EFO64FCCLPwxnoH+eUa6tLyJzqPZBbSBfjCddj6n7iBhDi5ydld2F
wbmfW1+pOF6kxEo7IA0BAWrlRDoPCw40q/0dvKDzEDK2JkuMivxhL7A+GZPo6+Q540rkY7PPS/3F
xLQQ4YBVAfXDY3dMINPbcBDmtkdrnxcuAreV/+I22oMfuA9h1p05hbHKZQbc0Rm+ifQi0FDasEs8
MU0DPnDk3zhJh9C3L2neTxeJr6NtI8S51oMxdQaya1sg6G+Z7EJY9Ex72EKIullwu3r9zC/HrWnK
nQuU8zwq0NF2R+wq4oPR2DQ388ug5vZApsIus4WOjXissy052Xta5aYLYLHDaEdklyVq8dF0U+io
kdhfaLRvrfY1RFVJTfldPCLAUypsKGuSv3YzsEZ2fqPDJpB5W2wEmXHQk1WF+t1kOnshur3N6ZZi
G6OhdYKhHz3PmhKz9tS0Ny4+ZZWIrpqQy0r40pNPbobR34WOg1FMt0na/qno0J+BPIBYQaqlD9T2
OR+sGt3zJrxOGsBMQay9Ohbel14t112NwUUTjqhVDCLboO+Kvnk3Vtn3NPRt+AquIM3T04IbTlA3
I7chy0s+uyql2eLZA7m4morgexbFWrYCoz9Mn7Sh09t1aYROcCYssOCbQBr9awJMEJcA5eDHAQGb
5NGInZeorOWzrzfSXltZK1+j0s6jDd6ASEtJyx/v7TFzrRVA8BFjht5PDmh9jfVGw8UpXXe+qMAZ
61pCX1Cmxg0CDVDSRmFgL5A4FvK6pFn1i84lkTQv8oCWu0FIFzENgoYKIRyl+a4Vhj2HloyeM6+A
QtnYtX5uibGDvKGUw3GdmahVQEvQ9DU18jbcuZZCMb0Ihp3r1Ci0pCIX0daMjGsHVaXP0CKsK2VG
+rNVIZu3VhLJiHVmTgBZB20c6y0UiG1UkyVvrMhuYSdKStYowGRFyr+hDThqyTrY5pqTlxfQhDLS
qw5KIGrjwnkMm8ll76bDey1iZAs3yjLIAXsx1l9sqbAxl3UWQIGxFAoCaReHl5PXD+0mqJL4mgfr
H0JNlZe9CUV+BbnIvZeuS9TENP4fkqFMH9LKF4+TH/SvmjCwfJv02s+43eVQ6XVDlwgRN/PVoh90
zleRiSTfVXZGBmeiF0DqTpF72lQViO512EFiRA+tJiOxO+6b3JRr51OQlQJlkKljaxm72RW9RJvs
Mml8ma3bAbTprnHyvuarm2S6taZ8QAHGiQUS9JRMb2y7zPj8lXJvEA8aqDOVhbogtfTM9WS4ChWF
gdNybXsjYu/Qy0W7CmMjuTda2kjkBD5a+WVcQJ1oYFC8xKnUnow6G8OzzE1j/b7vRTxve7b+lT6j
MbvzJUjQ9dr0vYgBucNTkDGweQOqN06qsKf+anb+UbH036uE3pQ/8/u2/vmzvXopl5XV/5HlUMrP
/305dCvj+qUtmv/4v/8HjvfP5j8e8/hH0bwtkPIT/snxhpPtzXh5sHgGTcDZUrn/2bT/+38J4x90
vin0gYIAegX04l8FUtP5B8BeAeIbOMHM8ufH/bNAapr/QP+QRhVHoYtusfijAumyrk7VdgZ4gjUD
iw2kdtEqgDY5EYXoLUHncdYq5TqBMVp++9v63P6FSv6AOsDM5vnZvj0XOZCsZgl+b8N7Vh9bZa2w
XNBFvZ45v8+aUgXnnh5fGi5qnlXnYGjURtZT1ifFieGXnQqGx8ma/7n0fcHULYbPphg7U2DDmx7W
/FaTOluvEVkbqy5PSZjO6/UbKnueKUPR6mUYeqPmYigLLoRpaoONWZq/s+X00DvkCTAQYTS7DXZp
Wq5WrRl//XiB33mNrO/cK0MKhaVeNC/rrtZEJhFz76MEBfAAUXBoY6fQ18t22Tw5zBeY4KxtD8Lh
7WuEOeVMXiDERudeeDkOWf6sMS76ftK+1NNUff94VksmxryaMwQQjKyDjCVolLcDIlmK4nfvWhTD
O4ptsMAOGrUwqviBWdSblu6zWjtcUXbKNJ3XfpLPsV5Q/cqN8vHEs8xLuHizPAuwr1mkEgjoYvIN
xQ7XiEIb5TX0jczZLXCIbyDMb8Kgw2AH3YN1ETRXgmc+gFtb0bBynsOESo+mq2r98eO8E9Jvnmbu
evwGbPFko8cwjVE6pQJOd6950YNQP9dpN0erj4d6J7YEwFBUWkAUmHy+b4dq7bksMWCa11uQpQa0
hLKyMU/gJN6dD6syg5sEOOy5O//bfDKXykieA9Hx+VLPAR3MPpZJtE+noDz7eD6nhloElY386oDp
nrWBm8bx70YUT1R51YZNuv14pHdXzocoM8P3kEJctJ4sZLlRpPWwYKGcBLFRry56S3l/HAoe2hxw
MmBj6DMU6O3SpQn1yxJXZazuLP2Qy2k8wOyUiB6q5m8MBQgIGAY9P1op84R/e0sRrynIbbfcNNkU
PMRVFG0nT5pPYRPUfwhkAejG0UZjERQ04OTlXtMqACaUCiC/9255FhXcv7nVnQIDLUEf/GB+vm+C
XeVo4Gx4O6HR8QfdKqDYc3obP53GSi6bCTdT3MP1sx5hlm+J2QX7j8PiOADfDjrvNL+tohrcSroB
aasTGB40flwinUR325WR+c6JYD8OwflVAekkDEF4L51aiqoabFE71DN6pAvbwa/OK7sN/siWB31h
VGrQY56jD+dryF1vZ4RIKLl1h2cBtU1jbzWlu9c5R1ZWL1lGQxMn0ADvvDb09sH/wnAAy7UMDpEN
bmTVBrW+pppLclPRrwN3oEZMDfG8ShwUDyFUn9gI33lvEALnRZwVyo/IZG4RhZYvI7VJfUusnbyW
51lRowSXGPWJCR6ftJC6fBAiNC0AWSyBnlFUdVhgdExQV91NIWp1r0+xtylKiqx25HvDibm9c9Ry
ygoyTfIWkxe52BWbMG0G5EbrDSRT3HyaNodY5VQC88Xewssqrky8tIpavJSwfxGfb1V75xt9dRf7
FUTZjz+RebS3h+2scTinaoAAUK9d7Jxxm6euzNp6IzKLNvLQZgZEkrZNIZGgCfQJjSA41ePgGNM6
SQwsVD8e/50AY18mmB2qMOhmLPaFLm9M5D0YX/ltsLNyDWHXvmk3XCtfVOJHh0qB9v54zKPwoiJM
CgEomk0JfPRizr3XG1PbNmqDDE6ybbqYJmyBe8ZY5D8/Hun4ZTMUnDbQxMyNjXwxVNlaoefAmqOj
x5US62ETbyJ6VofaaS2EWKoeWFsBDmwaG9tdm0HkHrzeVudu1lfx5uOneWfe4HlcDPgM5KYAkr3d
PLDOmFplas2mhUC/cjW3+iQyI3oAtZacOFSOPisAvzNLgYvTHOZLnfop99AkEbLdlHoRbes4cRFq
DYfHIKJYEo7K+/Lx1I52X8YDjAmOGpgzPfDFvuho9ODrgB2jjnz/e8o1fQffQzt8PMrCWJHtl2Es
zkvwUVw9fqmI/X6gJF0QAPhCk7Is0+DCaGgy00ZE273VoBGdj3Zdb9NBNTOmIkLtJUy2LspS5z3O
8bdSg1ZNpTq0KcO08fbjZ3tvBYRN6ojCH1fZpf68Y2agbXOLDxlQ13lnYTeN6Hx0Inuc4/XNdgFJ
k/yHXwwBPmwOsd9O1FihNJOJCaWrNC6jddRN6WU8pWGwKVGBPbPo7l41bKkbk/brXiAYoJ0I4l96
o0ePYLmzDcu8bS8hsWFlpEYRdNj2RCnmjS7WSFWAkWpfmOJCZRVYhCxq0D/3BveRGPVvm15J5MJx
5zGn2tiXukhOHMvvLgtceVZlzt2XO0poFqab5oovKyhiWiqlzl1h7PWWVhwYmT20rmFPsbHemXnr
b8fS0E4Z0xxtpLwZoFewZIRD5rjMP8BsCm1w59BMjOoGaUmsqdIxPSjw2a+ThuBpq03Gic984SMy
fxCWEPpsjoXo6XwVfxsPjtIHLSzwyA1c67NdX+dFe+UF2iYHOzhjbyEmHCxs34dovEimHXXFA9pQ
XYPnOL5Fgs6tDKebj7+E45Ww6FRTY/EoBXGPXmR9kW8MyBLT+BC1pS5pdpvXTWlUt5NNCqElE+24
0S2/fTzo8YZHSMIcJpcA6Apz+O1CjFXeK/Qp9E3euLjqvqYNkKNSbjna5J8emcjienihIRY4gzR/
4at/+wZlb+dgvtJpIzAAv7NkgvB1DoEkpXe7ByzqXU6WbZ6wNj+O8HlQqmSUPDg/lnhaA5OjHKru
CI2IVYzMPDmnNdrss7EUOY0ML97DWNAx1vQV9hrmSUDv8eHFuDYJEwcLxe1lhYJOlgClHU8bHfGm
dcRN+SJwi+ZrX2fmiW3+eCuF/0VGAuFjXuFlEa1Myjkfm8bNkIngh8yD+ClX1tePA+Z4PgChZ8iw
7gssbvzFl1P2Cvkpj0F6XdX3lYEgj1ZE1ve0prv18VDHsclQ3AJ0CPYIiiwFDHo09gcjSsaNoers
4DR2id23EbNnN7RConjEMPzjEY9XcD4h8ZKEpQV9z53//LcQ7ZkX4Mp23ASYs+2tutKuzL4TJ/K4
90f5dd2ygcSKxWGEMFCtrDLjQ9fSYQPbE6mn0wZ5745CfgxGnpKU+cuG4be5TGju9UOMU11mkLvI
JnEuVBIOJ2LunXeEjoSLbzGMPWC085//NkqqdLoIrkeiCPPiUBTVLCcVVJ9sO0KAAK2HE2v3TvgZ
s1MNFUZkO4DJvx1vSBWuoiiWbaQXa+dWomk+aMwsd9F9Gk4dj+9NDnaYO78l0m1vEetN1lJ1bkBA
aUEbbRJ6x4kevup6ckv05Cei/Z33xb2Km8S8U81n09uZGQiwOdXotSBuK587U2uv26hS+48j/J31
m78lnJ8AV1CnWawfujSUKDWhNokd/pRBbJPsWF9btqSzvzMQlzTupxRol0GuqbqGWGkpDEyq/FPV
57CNKXddBpP68x2JaIB0Np/j8CwX5UfNk13sBbra6L5R3lqFsHCG1sr7oRysE+/ol8TN2yRurm3/
11jm25c02ZEZei7X7qp0w8sOZFO9tsA2w53OjeDOapvO2UnNMJCw9OspJ40qByTrcpfED22rwqeF
a8lm1cK4mei6mS32ZUZHR3nIkZ586PGp+1mLzsTVKJUjrhgTOqybj9/NUraE9Of/sXcmy3FjWbb9
lbIcF8LQN2avagDAG5JO0in2nMAoUbroe+AC+Pq3EJFpKbpoomWMK2dpIQmO7uKec/ZemxQ1PLbY
s9gGOafhoEobp/GoVGNoQY7cIBvuLoep75/msod35gHndKIIHUthLspB75JoPztm/TcexfVirvQU
umenfqqBlD6Q7+2IPggNl9DZ52K2GXarnfGTQ33wIq/7PHY6UCfYWp089TOWYtzG+BGbvMkuSzTG
SA6FUh9a1OF+HRvNZ0nNHx6RkQIEdaD6uBzePyhWyS0Ys34MTdomZ4lhD3soKEgtBer2SyOr4+Pv
7+kHy4fJRoX5Dpsk5nWny8eCjdDUZxlieK9QkBGZBDU3/eTJ+eC0cCYxQcLIwSbgFEzS58DYR2nC
OE5rNUxlPpw3WdruFzVpr5UOLOzvz+qjJ9XUaHjQfqUkAoz5/joWqZ7aetVPIXFEoy/mZkBQpSP9
TtPqDqmH8loYMlVCWreS+BrP++oObII+ee//hIScvPfs4Whe8iWg7XSa2qxCfOnadiK3EyESUSnA
8w6TmcfXRDKMF7Me60FlI4HoYVcGTNhNH2V7e9krYgiF5sCoNkVxKcrJoqfbx1tq9eGT8uGDlX0d
PeFSY9OEtfj0GadUQeqiyLB250T1S1uZ9l4htWNZSvnt97flo4eNh5u3l5yvldT1/q54UsBXLYop
VGNkHnFVNwDlLLH9G0fhvXWZ66mwPk4eaal47qLX5UTTuI72eZdW57UHbfL3R1n/lV9uLS4itntM
yx3v5LolqFpkbXgy7Oa5PJJBZTgBU3kU4Kkjp53djsUXhGeELjFI8T7pS/xa89GWYKvO/gJkFhGJ
7y/klFjmlBMCENKgWM7mOikOuWjJ4UMUvZM5ItZBq82vvz/jD58Uh6Ep1ANsT6uq4Oc9WwOeZ6y8
Cv1Znz22aPQDVUWQJ7yl2Pz+SB8+Jz8d6eT0OrqTqVpxpHIs27BEA30ZL7n8pIvx8fng3GLkbGDD
OF0jdLOkz0sSVUEkNJivAZ5jAloMk0iuPv2NM8IlQ9eCIa93+palWUSeoGQ9ymSmbedVOtd2av3J
GX103daWJ22KtdN+uvFsnIm13uqm0JRy2GhzPPhZPX2G9vloMf/5KCfvV6apXaMZOE8KSrDboYIy
NUUGWu/Zc85qoaH0+/3F+6CtjO15bbHy4EFJOp1aSM0kf0X0kkcBZKgwXbw9YF/l+SgK91G2nnY+
GW77NNVqfq9nKLejfkguzGJ27U9e+49/C75h9vX0BuFMvH8LRjRYnmJ2Mpx1LWfNnpJNocaPk+a0
u9guf4xGEpYDIvCk7xbfnhIB5DX5pJz58EbT7IHFw0aZrOT3PyIdolidFiifLXDAvTVqvV9Bk/yk
SPuF4cRmY51LaaCwMP4jO3l/GKfGvuxUXHKQ/M7FUojsJmPvecW3snNDHQTiedIJZ0PaTPlVWcnx
EbjJJ52W3CuODu2zffRHb+zPv+fkjTXrzJGwTWXoRhCjhpYLwDwCtK9uf0Zv+ugKmx5LOy12HZHC
yRXOCG61GWWQrDAbQK0jE2FxnYlPFrqPPiJ8FNaeItUiw873F7gdJMhoGcswZc89+AmKP9CV6+zo
xlQzBN4jroGDCqfPwJGRVv8pMG69wcxpdLq4bAB/QbkxcxXOIiwZVtg/z5sxbQMY9O2X37+/H902
llh17eCBGzqNuG4zty6tSEyhN5TaGa0beOuClOfjvEzF+Mkl/fBgCN8o96G//DJMHXFidpKhRbjQ
tNtCoVaDKiadPnZ1+clb+MF8hBUA+Rd7PP6H4/j97dObOMOFSzOmNeb4NdctkYTOMih3MyrLC62a
8DJN6dhhHyvjb4RDTKTajYh2zpZeUx7Nin3KZsUjbEuyP4xPrsRHmwQelVXoQMj3L3nbTdag+B9V
SY9FNfZwzQl5lL1zXFy32NsVZkXTLKy739/rjz4O63aXdDCTIuZ0wCnEkOhZwVI9V3mySeIOf2OV
BoNtPWu98vD7g330kjpceKYjbPbxe59c/2rAmkZoEq3vQT8nKY8whtQaPvmqfnRKXEDWQeIC2XWd
vKTEdEqVthJfnyruHwvdyu6iCladLeLmfNLU8e+clUGuGrONFbS4PuE/9cZGLcP0mnDfSFLAB1EW
x6Uf29vfX7qPVh6Iv+sIEdUBnvj3B0mQmFNzMCZpetKa/VQrCEWWWc4oo+1fIsX0NmlkEFWjSu3v
XE/UHFB6PebFp/1ZBpVjWqGVCg2BGywGNH/e1ApZMIUNK9gv1CK7//3JfvicMMyERoiIUbNOvhtN
BRfbQZITSknKKMZJM1SIu9r+/igfrTycEYpCwiIgf558LZO41V2ZaFMYof2/MrrJO2ck1Z+peOA/
WXk+unuQwUzWOVplCG3f3728NW0E6hnGEmHIqwy74n3k9OV+aoWyKbjvZ0JJ5FOpR8bfuJS0nklW
Q7IIOufklatVp2NSrLD5M6bkIalqIyiK0vykKP3ohtHboS9HmQgB5OSVWzD1J2NusLB2AFoLTxbA
afXK+zvfP4Ap6yRz1V566+/46VWr2cwQZj9PeI0nbeNJb97Zc92Ev38wPj6bfx/l5IWGPm3nQDAp
e+1e2+Azzjfa4rV/oyZkRMzeH70Ut+bkzjSC57416TVYZiQvhyTK440cNPrcKrEtYTsXxOqoufxE
UfRhq2XlwHJotHWskSfXsOzxammUA3Iw8VFbZeMco37u7lnz7X00TuNZh+B2t1TpeC29mGJ5aT4D
Kq8HOa3GiTVjj0FRvKJB3v8Ic9G6Spt498oFtgUinulstNX6Ne2iZDcvpfmm6ovxXOpeRxxHh/dE
pL11FHm6fFKsfHSzf/4lJwtrSshHncULNZhdD1glY32beu1n+K8PjoJCn08ebRsGKafYGsAhpgA3
QDG0jFkM4MJYMNnktfbJ3f3gOFQY1Dpsp9jrnI7Z60LT66LrtRBaX3GYUhLIyFL4jLX7wU6FkTpw
rFVMyCDy5AUh06ZpLSPWiL1UsDmN9vyNbINy16KGYuQqLAxwqEt2v38tP1ivEQXRY0XCvwqkTo7a
xqSyxEJooacN6rGgbNw4ZTvfOpjS/8aRaAGywWbexQ17/3S6nraIHH98KDt3viAUqdkoES7VBMf7
J1+GD24YuiAoi+vo2kWj+f5QiUxrGSWuRscRlMDk2BJrUhyFvz+hdS05ed2IfV0hdwgikLmePORu
a0VtC1ctFFidktCzu/hR7dqc9JthzAQdyzIrPzmzj3bb7w7qvT81O+tiu/ewlOBgJg44i2N9N5q4
ipdkNa5WhVnuyHkqNqbidNgi3EnbkeRiPuiJcgFte1MlAGSEKbpvv78aH17zlbxl2DS38du8/2GD
MSBpo70c0qdoLuZizkMaE/0n6/uHR/HUVb3Ifv0X3pAsxyWtaHeHk8HZ5VkuNm0qy0/uLKXfL/eW
UgFNDxUh4gOK0vdnozqD9JSOBjRxbeQ2OeBonhYspaa2PBszrr/cbbOdNbpMGqH0xHfkd1VZ2Gmx
h556iMoroTCaCnroOwqsA6237oakVQShZm55OQ0LxsOhHaEDjI1w1fOm8HChA2R07TNh6Gm9TdrW
EaEtRFJvKzx5L9FUY7PGG1gRdaLM1kUWxdO8X5Zhpr3Sd7o4FDE+Tp/fME9ARmbi1YpWmbNdEaFN
C8l4wyCUtBNSHDWlsRFquuhQC3UAUKbW7byNJvMEDHVp5u4GcJ44zFa93MtqSelxlnB//cltiCVz
R1OKDQFyUX+eybkmmhuzCtbFGHow/0oFA0mXDt1Ldcik8OchIl4eVlL13MLN0/clOUTlttNocgZx
nVrOph2RLfmd3tXuLtfmDDOoWa1+nlga9m6UqUMQreLl5247dPM+Q7raoOFk8HfRGV0uQpRQQgSj
WdvEuGMUCs2pl1g9XS+RwOBTkhqsRNebh9XPA68lbbhIWmbrYeZ2y41uyblFJT4RXkTVqDTbeCAX
zefPOhNcGz151OkA4bACW3JZNUr9ZFkdQXO6057XM14K/rWkroJckgdZ0k/KMA3MjXKujGyLgDoM
CxmckaX5qZi9mdCryKVdLox0vMh10i3xYHYdoMzE7EPNzRgMiJ4p/S4f7IwUoShyDqntwAgyo0Wf
duRBqY+6KNLZ763MuErEHIP7ifW4OaMbl+J47fVOD+wpzptDg09Lx8LetatvemguPCNCtAgocQHX
OqxuSS0anWY/uiCfr3WnVB7I8hif2pnUwcCRWj5A3y3trzMP76vtlvK61bCousVSMNNXpe5TNqmr
6TSVd6oJqxmSbivPnQoYgY9wSSPTTFR976EtLiYQAq5wr9S+85S9JKF0eh5ct7f8FBIW7tK+J5iO
3KwiDfNRNX5MJTlxoGSMdDcqrfKjItqUyGwNExBYhpKHV4U59oU1GSDFUi7Fo1VAuSHCkA5WQKs2
fknT2j0DWlt8J0soOUptGtPrSDjmY5bAg0THBMXcJ/4oVkNorVHLw1Mgfy5Io28CKSCunJEs15H/
ac3JYzkCTEd+IqPqOOnEI4bQiZs8WLykfbNICqr8LC9LskqcenzpAa/W+wbCWbZxUmE9kkFIuDK5
CZEeMJszrrN48iymx2AmY0RKyqbPvaXzY3Pm/ST/rwBplXm1unFahyRLXVm860zkCp7xiB+S4PcS
fs5NWyMnZ+2tpW6CuGiMXwG+KApcMCtJCPnLzMcEi4TwXadeyBqK0yQLJ4Q97QYBmuaeeXjQ1TDx
XPZtpQdcKOi6JTnqvNaApSFUDsEY4d8IYASUCmyyvDzzzIRMm6QuDW3TtkMt/NYmJNPPpwamjy7S
vLsZFJ2p/BQngxk2albWoXStMb20dUVapH+3HpBPJSbYRQF0Ru5WZ8RtSB1UPulS7eBVjkWV7mav
5e3U1dgt0NKPUbZvpT3ATdJxURN3w/qApCAiaJ1mY3kzTa51q8Sy0aE4LHjfoe1KbWWKJkRvDR3E
gAhh88zaQ3/Fx/oA3seqMrmb7BbmKpGu9nJejF2ppWEBfgQh9WCRF0nE7qREWvcV7WE5KTeqIhcb
/h1cZCW/r6bMtYk6nSK9i4P/LhvMiy7Ss3DskvKKhqR3a7Eq3Vl6q9DjbLxuYyd2fp6CmgCJIRMW
FlBfbePo93Ospfxnr2vvYXfVPFF5pZSfbAV/Udm6CGgY4mHBoE+JKumk4BQoRkcALGaY2uKWywXd
QYtmYGVqHpI9wf6zbJvQiLI3PlBY21OFuAtUzr5HOGJQD939n1uK//NA/wPlyE+7q/C1f/2v72Wf
9PPKtPyffwQJ89j27bU8AUOuf+sv37Nh/YHrF60rqle8/6gk/+V7JtuaiS8SqNXqgJRqtR/8Cwyp
/wHRes32WcfPyEn5T/8CQ2p/rNIHOhrUzRgX8CH+7/8DpSm+V8e/9rywNN/9/58dyQiH3u+fQExT
xKCnROtLGxQN6fv9kw13vI4TnCual52PkfnQG/ZwrBO8uwMThL3dsPCM0iFzlGjWC3eZjnreVtuy
UJ1gwrPSssWARMVs+zCorblTFRfMSGYsx8o2p/1EPDVZjZNu7pgCh0avzhf0lNVtUtg9ZCyY0F3P
VEpnSgfNK6s2Q4lFy7MVx0ehcdHOeR8aelNZWyPulSu5OA/KgCaSlpiy7Uc7/RHNlXat91r5mCmz
dqwGQ7nRF7s9DjJRz6kpioM1kv7iV+W8giDJU33Uirh7wcEXwxtbNmm769zhMpqqjcOUKPXG783K
NosH54tgQQ4TbeFVgrtqF2OBn2sG89e+6MmTPiS34CoPsdWe6Xmxs2ZgO/FZ9goEksyH6WhV5Wtk
Ny9U+l/bFkiRPmxyx7sgCflQOdM2kfXREfZRE+WRAN3et4xlLyPtDr5XqNj1zo420jmWbnobt/Vt
6aBY1kvniu3EBlCC38zahnnXRZZPR+k+pYkTGkkU8G3duRMJ3t10GGWDw2Wo8S0pL01vD6yfxU3f
iVtvBrfpWOlLP+E26YtHUigPceZczGP0nFXLo+zys0iDRFl1ZD3pGzE4W5K8bmbRQtWICM4V7Iac
6rkjcm/C7Wsp0fU4VjNIqtSX6rORH0TzfZqXsGrSA3HbX/QKAF1diAun8rYTObmBK/QLYgv4JYl7
GWvFj4Y6jkxJ31a8K4Cg+6Zzr/WGI+LuXMiL3Qs3PVtSK7DGLOzTay/xqWavB2FtmjZ6pRZ/K50l
VPobRU+v0zjbzAuEnIxgz72lHwfiYJV2uyzPY3lGSPhDrC1rJmEbjjOEL1V/rSudbeu1qQFsQpi+
87x8B1ikBFLUPym5sm2VZduJ6t6K7ioDJFP+pdUi3CPTbtDTHV/wNE6OiSLOFM/cteQ7e8whjd66
ItHlSi/dbVM9LN1jVA5nuFJeFge5b2HtGRluAAtdzuNy7hTmS9KKYxxlu0nNr2eFHY9ZcaQGRkDT
d4Ew8jMle+lG7ZytxN6q2fypczDNPJ2kDfmju2t0/ZJuuriiujwv6vjF0l95gi6Wtttqo/qc6c+p
+0WLuU8NYXpRQxS6/MFH8UbN5G05Ajt0453IGl+djDOnfCqVht2jbV3Q+9i4dX8wpHdOhXKfDFbY
9TV25csOW6CbDdtW+wK8/lFLna0pL11oK9YFtGbSlJ15583TAbz3RWtj/UzPVZFvjVWWz2fcKY2d
nvSbrhMvXk4etFVGN3Mub5315Ytd704b983wxWy+F9AMjHTbAjcrrXQ79QC+YQxI98xum62rdgej
Srd27V1WNNR99h9VGch08itCdeC7+G3lsHmDB2YU15bSPuWOtZ/16J5N9aar64OSFTDVFO9mrK0L
xb4ZRcNl0HeVJ850Ciu57Mqi3czluO+sbmPFL7NpHbu+wwHT5Ts5qQ9RM14RzPDIgP6b5pKcVCeS
bW8L86/fAKqy7CrhnMWu72qoKfXeFOdwz81xJQqZ/qDr2GXSCfij6d2rnno0vDbIiY6H8JeQMszk
3re1fDtpX2d3Ziu0hMJztku7a3h82efjchofdJWSq22jH3G0BJ66RFS82YWX4kExUscncvyiLsu3
Gn8SC3oEVhbKlaqb5+0ybu1Y3sKBlGHuauOGfm4SZHXuPbpl3bHy1y9eFLcHM07ry7bPm6Bz1Atq
9mtDWQ7A8KmDpILvQhnd6yHibWVCFu/MhPx3bJ2Rlh9sD/yv2w3pBbz+m5Uf41eaxsPh7Av+ql/b
+IJ7TX/OyuW2t/LXoRqvOigTF03csv3uS3VvZdp46GsdTyrReFcmX54vVtHpRzkb2pWuPmHks7oo
D4m4C2WqBiK5j4WdILQXOc9uo+3cxNl23qX0ktccEg5ylGKBeAcPXnR7SLQ3fQGUL52re6VYNhkE
sZzp4UW5UzLwdCn+mX7KCG2mFeB3bWQhOpAXXq56ewzWpJQ21aYRySNrfh4U861O0DiBmrtcrS70
1H1q4vG+MiPFj1vnvk0aWFbcrIyke8h0w6Eoj0kBZ0JPIlBMFk2LrpjOR716g9L3bRmMO2hFF2Uq
myASJDOX6jUh7ICoNPWptuvotW7h+xKe4vcJb8d0XpKbQngnsKoyqCAfBTHVAJRA9Cp9yQsihxbl
FAWVWrRrBW5vUIU/Ql7szxQjFWeuNl2myys4ySc586d0ehPprijclfS0hGWqvKm4wIqRLAtl2Xll
I8NMGDM9kEUQoZVfkY3NxgPm1ooHGcflSR2MH8rctP6ieeiHUyx8liEilCnUGsNkHmgCHbI8utOW
6CWT0RrofDWW3hNyzVfp6UfEb1vD7N/i6azRv4hKwqBbGch8lO5kQ88tVVUlNKxRBVpJQaaDfdnJ
Cu5VXBOTDaaKqj8boJ1N0mD5zm+NXEx88gGKjkQVtOPS7MzOarbResVydueB7uXRtsq14bKPXd7p
uX8oG8gKBINFBwDTho+cQhySOLtMbL7f0KVpSUR0QhSzGb+bSu9sXaZf4TQw+oC45PqZl/TnTh+/
lTapD162HHCxQlNcElhQWjGelZGVHeLOzq4Ke1Z3ian1W/otMFe73iXyukaD2+71ooW9rXGVXYfd
0kKBZ7sTZFSz20m73OWGYgDQeqqn5yYxD4KA8aDwoqPhEHhoQNJge2GxTrl3Su9dd3l7NrGMGKrc
tx0inqlvUYmqVyL76lWUhMDLho1uzVeubG6R+RNprsDrVDPlBha42Bh1cUc1eT5Tn7lx1AZjM8bb
2ihvmyk+LGWqsbD1OZTjtj63rcG9KHsyEINeMZyrmiyESwax+ZEQd1bPNfGRJEjP3FbaXN7A9+eq
Gee1at24YnbPZFw/9VB9t0ayJzlS+bIQ5XFPbNG8+IZXpyrfNIlwFQjWZsq547Lpi11T5N0uboxH
yMDOZuyUH/9dVJ6hKaOB/N1wCH/uz2a1gDWm0AJplOGsUcAZrqrnqZ4v9Vb/mnRFqI/628BG06yh
bSX/rAD/r+D6B9XO7wquq+H7+PpfL9/z1/Lt9WfU1J9/76+SS0Hs9AesBxufLUoh5OkMBP5iTSGe
/IOpOspGRhuQY9bZzT9rLuCEfzDTYX5L5YVF8M8YjH8WXYoFbWrlQpGfReMc/6L9n1RdJ0o1BmEM
cmhlr7JEi/kHcP93g1xdnap5hHf3nDuTu7WEmB8lbiD4s7x/it3rTzbkAQ32cj5e4mp2vliqGb/K
3nJZD73sPzOXrL/HpthcJSkqBmViM97/nmSJI012ifnMyuJeyCRpzhejz4Mp061POvbrqf17FsOh
UIhQaNLBUMnj/EXGmkCmUAtnSl9qvPawX9ePhU1I/AA7dNpACQ7yJA9+ekT+WfX+XOV+eEzcAqvQ
xwbBpb8/vd7yZrB0HLPzO7/asacP0g2L7/b3h9Hej3X/eW4/HeekLWNBnMQ4COq/3zLa3YpzsWnO
XgGqh59FYZ9I9X891DoW+UkK0DiamhsJh3J8hZOyAyeIfDqBwbcm3Evf8O3NZ3fuT/jQz7cO7Rgg
COSbrs6do53x/pg53KuoTVP969CmaofFZ8nZGpYksOwctWXnwP7cggJbK3XQ2FUlwlFDNh3ownI7
mtuKWMCKV4S5t3rJsjhaLVVK6dRGEXidmsEA1SWt76iT7CHT2OmFD+c/uzackg7vIiv3q4u1tPS7
eprwJ8wEVYQqNFFI0V7iftfHjIFTR9CLEQy8K8ydIj1bdsrcDfoGWooGVLjLSyi3Xf/WVYltBuQS
GC2RAWmUQc6N0rt6ghkZDDJnMtOxlFCI2xofUaY05l7v5vohUZUWqj89Wm9HdMDigcGNar7L9VB4
gSDTxvNdD/p2qPVl2l0YjVb3vlFoUHWQE5F9qZgDad+F2kzBUoraIiomQda0QO+8lClxCzBn06JC
w0pLMkAOCZ1CDH3xZUZln37ydryfoCH+AazHWmiuLgcYfKcCLg8mQ2IV7fKVMrjfMSlYDuMwK5/0
LNc+0vuHBzkasjeyunFk0bl5//DMhtNntRqpX2unBmpKrLEPZLIKEBt8lkJ+0h5dz4hjsZqt3Tb0
qsbJ8kpMvGZFRap9rUfSmjkYDj1/HLVSpVGtEjna201xm9DevmNEG8FMT1vdp6mUveRAcn+sWrAj
PtBi/kRt8cFFsLnYuIpBb/BBOflhXdsKluGZi8CsY2tpitzSXan37ews/5ElnJeThZzm8Op6B6aC
GfL99Y7dKBX6UBbPrIj5lmxyhTawmwXzTNyfGUVp4NiT6Qu18g6kdRX3v18L35/pevj1wHgR0a/R
rjzVsC0zrX1NK4xnkdalLz2XCQ0gn42VWfEny+775/fPQ9loyhi2o+ihLXpyptjr3DhF8cgOdjCO
MlvMrTs2wydvyXsNwV9HWR9ePllQTNAhvr+eHaPe2elr+7lq4jRIHLu91KM+CqIlmS+82lQef38B
13/v3+8Lx2Obsbrq+FhqWOvWpKGfF/ja6wfArg7iRtqzgQ2WNhhMW257SLBh7Frxk9FM/WtrV8sn
1/Mv48W7Y/PEoJBaUSU4rX4BtvU1HKsRh+krqsPsa6EtrtgpVoz4KOnbsTyYI99oP1LswfXLchAZ
+LO01APhJrUHhgqn4a6wGwIAKs0p2i3t4+qr3igKcS1un8abytJiGg96v/ClTKPy64TqLQtlnTYj
iTyz8Wbl7YzRzC1bcUlFHJ/JzmSrIDQW7R27tvRtIU5wCDD4NslZ6SgGfgagwvNmHnsuWpIaYu9a
fIw2OJ+VyV8MOT3UUZ42u8SLHenbLdlmXD7aa3SoM3e7mE7u3RWjY17qTW5WvpUJqueFCiwF+Euw
NuwQb9DeUii3NZuXwqEMM8YKNQCV0LWsUjpwXSuteiehpVPwD7PmhYh1jQcwzO495Cz+cDroOdjb
QhUjURt1vl9jDMDw5YYGnNsRSRrMbuSZl2AUJypnIWxtH8MwWS4HN1rSPW48Qz/G9UKRn2sFg9wo
scZrXoIxJ55Jy7N9YyJTnYpEpz6TpNPvks4oLN4+qOeBq0FlZ86qtlScai2tXQ25zvM9esrcMsJS
tKNXJkTtuWkTtTuHvtTEMH1iLLwIMxMBYYAwdgt8O2ITk3zzoyMSiMYdyq8uMBut3XgQ13EBk+/N
l1xlFhcUiAZAOCt634eJRfCOLyRrTxaZ4mGxhfsly4pi2cYkPAkfarLBbI1V5m6xhHwoKnXOA5rf
1k0pvLbYkExS5H4lYaD5+LrNx5GAAisEzZiGxGxQZKv5kDahM2maCEmUAm2O04yGkVaL2QhKOwKL
T25ySiick5fSpzgshl1qF/HD0HjNY7ss4ls2e8I4b4y0uZCTmUX0fLB7bcZBKm/jRMCV3xhLVm7U
pPLul1aPf0zU+0R1Mz4QgTd1RMIUSh3zbU+N+KHuY5MeOZQhmuaFnh0Vx+yHYGHMudVk6yybIWns
nTC65cE2e3JdNAiArNfahMsabk2yHfq1vT+bTuL5Y+fW3utc6M6DjDr9fEKAOwa1U0niayxPr4Nu
xhpZl2q7bIgUIa3Bbm1za1RLk97lMarnFzZubvKWsc8izDAX8bUYSuXeIvWCT6Y6Z/JQ6nqaHlSv
m/qLxJKSyrfD4+aXs6deCKWFLS8wU6BtAIM2kM8TpSYxURGhEmWHwEDYOUR2r5/My0Kq7r0Xdd5z
raQF+FDNzp6q1uMxzYwGM6++RMqXJnUrdlA9Te9kXk3mpHy5N6kmre9MsbwfRtprj10R0ca1rFbo
Z3Tj+QvWVNuMBqSbx2GmeOmXJcvplrWOad5o/JNrRFk5MV6qCP2g392x4Zu9qdkAyQKS50mzvrZE
212akwBcXjtM+tke5s0b+nZpbVJg8ncwTBGEGBjgNyxn440B7+S5caPCQfbR6jcWttQHrUZo47tL
vnxDYpK/KJ2bvgBFsTiV2Ivof9pVfDtyy4hhyumfBlDH7JAkGm1BgOOMl65S6ZGvKJJm3TxmXKqh
HJnViNHsvo1yqsgqc0fVprViOV/rbEa7QJIwXJ+xW+ifkCnc/XCcEQszsLgIf72SXza20t8m5miS
ck/m2zFCPdT5LBrLtMLRy2M8rMkeWepwJ8pc6wi8n2GDOkaWTAgp8sZEODKKt9nKmeGQ6kLvCw0A
m3XRC7UJBtawY2OxsIXSJudBqBn1Kj4Sc6cUmT1QT6pmHpA0X8xXDqyoYc9wgMGJVnjeqpsR+t6S
bD4PHvIX9sk6YdxhljmePGfNAotaOkbVbhiY5lMAJ72uN2M+DQTJT5X9aE8WHRkpIgJl2H/gdDOK
oQ6ULF+YOSRl/pxlSM8RXxDB0CltTooZ+iUI6EnpQYdI8m5DZBAR8R0TwNlPcwxl/qwOIJLMSSHb
jciY6rpZYmVAZzEJGYg0IoYpaQQqKjjAEP5HJV193IzjWeaKroOnv9SOFpgrLw/YeYxTgo+5PE+N
uS43stbT+znl392UhqO85VrFpqJTZNEH9lAw2Ud/RsZUU7lLHyIfhF/Oi0vff6xs1BPx4hWkPxVl
scYwDIOxSepcPRh13zyj+Fhm37Xm4kwOc0uQgdG2+jaPnVVcUxUjq6ZHOjd9MI2HuqTj0JPf4MTW
dkLrXoeRcAv0ZgPpO0Th2GuayzjbX0xQad+KchqRY9RxT+u6Tr6UkNTuMkuNa/rqUXugh1JbwTwM
6/ZvKVqxTdmVTYxNO0CfSDqAgOlKGt0MADOvjSxnCGJ0mvOD3siiBooZOS96pnTVZuzb5XUUZr9s
ZTFPt6klxnuXyHkCBZR2HsJab1DrJab9VrKPIL9UaIYbtk2h3WR0SL91S7T8KJC0b13kN8smt5um
Ds3etWnTiV5BvRW70x28fKHtBtFQ+FmdNwq/4zXuNrre5vJMNAoKPn10X+YqpR406Zzf5UmTQNJO
SQIOWEXWolgd5yOdVeubQDockYBUUm8yvOq+psPcXcOTtFFrjMkqd0eq8XVqpplLZk0NEHyHjnxZ
zg0iPWa6b4qT92+E5uZkf2la9oPN83yBCNzc9NUNyj81D6omclHnUQc9dlJp+cAuTmrtet2ZkDeN
SkY3u7KdS0K2oNRaLiYg0kaM6oCCi9mNshDGwBrhrsUu/psvLs3Ob7LRtNvEHZx91tnMBEkY7Xg+
kkm8ZGaZ3GMBLDJwiTMaOCzEjf//STuz3biRbdv+0CXAvnlltuosWZZlK18CaZWLfR8kg/z6M6i9
getM6Srhc1+qgILLTJLBaNaac8xB6BVIl6CJD5L0gZeUdEBGZeYWR3ZM6WsxIL0jHahX5qqUffoA
kaOpNznzjbZSxFAsvLghoFWoywcLxk0M3MRO7VWiLHVFq368nc3kmSgJYpvKKHnuSrTSISqnma5w
xcJJFJplH5q8zAZ0T1UQb0t97B+n0vdiQj00DRy40saSP0eMH/OoS4CMYSiiXVTTgichsS25M3uw
IPBADGS5jcqaiImNqSoBx4TeybDyL+6gdc213TXmtCnmSFHcUXVKrxLpodzHmm7uiyntV4xGcTe7
Bno6Pg/5zUT3hrROOcyEiY1EU8QlPQ5a70M19CzXRoHioi4GouBlTraVzbearRbhA3UdxSxsplN6
a+WB/i2bpeGvIzcdzVXt5IkESxBNpOYoGTXXaUsrlSAQDgzkWxbi3qyy4gjpkWQ/vhrLR3Wa+2ZI
C5BHEI+iUb/yrIyofxSjqSoy/fqk7HfCsHA7mr2XWuwdNNKg8qEPfsRlUz3gGZd3mZFAiMPd3JHb
l2mDScIlPtsq6Vz3trSXACE4A/FWKHMcn7J2rk2Y9xXdPMNv83vNZqeBPNZO98vcQs2fbDYekazG
cifSnIwLugP8iUy2FW31hilER7bVrfK6dQDdxsY4b3Vt8n6V05Q/yN5KmKZY3q809CzMJhysvrqz
6tS13g7+dyEcGV1NDS28NdEviX1jjpYopk0EU0yk69oj8Oir1MusI5rHtqOtptHU2GVFxVxFvoZ4
TTICTHEN29Z9MduZXJltn3Z7U3rdfd5mpryyAUR5YWQTZ4IcrS4DIHuTOW8maDTxOp5des4mdpMH
SmKDvvWETgu8m4yfRVUEr3rNlLBIL/ViA1goa8NeZx+yijovmFdjXljGltBMpBxdkg13UeywNAi6
wPyltIbum4DcDk3M5bhVJTrJ1dy29bR2aQx1oVNU2r3EP6e2TYD1n9XEH/7xU3YobAI4hVG6klq/
dyUSYhHkLqebuqP1j62b91BPdnkw2j4+QlivrxwOcu62GZr00Y967BzZnDBlSg4xDw2dPB+N7GQR
ehZM3m/osUu4VVmmPzj+oRBhbMfhZNbt3k5Lm3S/NrLDnFmLuTiydLpJ0bSf6jZ7bPjUNg6+RT5A
TuaPDAr/l5t5t3MSr/Xy0VaMMqLQXf87R9l8WomxHUbSTfP+SAYhXXJnEsO932ode1NB95MGW149
m0xp4m4iDy8hKXAg7TEUMbLktanLCJK3kbS3Q12QLWINy40pN+/i66LvzXsfDmx1E2sU5ld2p7yf
GnW/IBQck3UegxNfR5rLIGMCqugBFSwANamFDdP+mKB9ofJPiouKAkGCV1D/wA7q/zJTZRc0xsmO
IdgqIoGza7pnt4oYe5mVWPaORm/5hFTdIEgrTgu1QjjMU4VYLL4WQVM9uXVTi7XdxN53EnWKr3Oi
5984lBYH3R514MVurv3AvcIXKAkdfeZsHj9rVV0eHEwev0bcVs+DQAdDu73Vbus8q6uHwe+HiIfo
aigKB8Ps7924nb978Zj/pMWP6pAtgfMyTF4vt8gAXMLsBgRdofCDqPsVqa58nYQXiGtqHEK/gRhj
jSuJ0xupN/KDn/yI9keBi+YbmTbq0UG0yp4JXdptZmkk7ZTeFFA9dbyG2PjEP3rIvb4WnaV4J0VM
jpzZklJEIlkS74oq0jjjyIkAd9I1FHrHeXqthuSXHvHxr0VupTc9xW12ByWB733KXBKCR+RQM0mr
s8Opm53vbd1T1E0IaN1KQyczjj5OHKwE4OJyXccEabGWTfoclijmOeZDlvrZUR+irTBGlU2oaewa
O8KsYnmL+MarNxmNbNBgKlA/Us/qte9m5xfl3TTVHtKDae4Kkr7c2t00/FCP/Lp2ePRUi360L9yx
uxoKazB/RDPqUmSvSeSGnj+W7sbIyuHfBJ2OvQVBUibbWPMSl7yzbibCE/TxeOUIMFA2qguH8EO9
+k7SzlA+RDy0vROVdXsVjUnf7ysWi+wGG2ZvEHqEUM2p6t7Y62WF+oEld8i2ceOi8p8rRRZBH/m1
t+LEzKqHxnR0tpWZOsnWmNHyX0cErtNhqe26W7E2ZWj7M6YD/Dd2kB1KWSD/0Ma4mb/qQyC7fVQY
BTr3VIjsG+WH0n5OJoeyPM/Cm/e8Em/c5tryssUsl4UtNeMHKREMrUC5a8ZK6cXwVJuG9ZPDkUJg
7Mz5c4ydmB2ezo1tBeKWhyBl17MaCiqT6wyWxF2udFvwd3ZNsfNilWOuiia6FDlbvmVLUVXfslim
PwZG1OIK91JaLZmT8SWQSdTtEzvjqC1abiU0mt5udiyK0/cSs2sQgr0ZvmID8EswSXXzw8jtnmyv
nPFw4wXBcrhEY4gkCiG4FXZZ6fz07bYkhHRwqqcin3RnQ0cB28X/oepvOnUB5rJ33ep3HSRTHiZ6
Yv3zedHxXSnVM1zYkC6MWpo8xrk1SBRk+zWz678kRWLcVqkyflBlzC4UGD+8Ck4sarJvAtel1PpH
72qeFTmn8xS8JLk7EmgX+RvEExdu5V29drkV2lUY06miwgo9vUiWuxSBqBe/qJ4suMG3xB5+vAo9
k9S6tE8vRSi8q9dyPTbhJmUV2CM8wNPrKS+REj+1eJkDQCoVuY2hRH56R5m13IrBfI79ZNpqak4v
9BTe36iJhHixs7L8gQ9dKvF/PM12lHbiyqw8BFiqd8kk2huNLcyqLWaxdiA+fP18jLyr7LOUwlax
PTiYmJ6D8x5GajUeDJuUGOCaWAo5a2uPaRQgF5Fm/z+XQul+emtehdEnsixqJ4WGQqpiTXVj2ZJD
qtV/ZVd7K7djxQ3Y8kDrXGAGp5dC1MHGngjwg6xQKxU0IO8np+yf/vaGEPos6A0iBvDEnYutqTNJ
oWbyghBJIzjiMMoxNP7VU++98OjefWOoHP680tk3pvByQCcqSSbyI3llUcdco3n59/PbeTf0FikF
fDzaTAv975zr3lDN05NhLA/5GGXbtvKJdI7M5mXCDvIFzOxfEt7f3hINaLhKtJRQD5zDlbuszVs5
N91hGivtBbRhSQJDpjnfijYB804S8L5U0ZPIpXrQu0httXZJFUcB4n6dXemGRDQ3P5Ut9Qvdtvcf
BZ8fbUFAoPA530GJiSdsh5qv7uAwQe86g85a3zna1VxfCoP64MVieOTzA9nA8fE85qalO8LKrJqD
HDHIeJWZrekeiAuTykf3A4iQzxyPAZXv5Vf8Mank0qjr0S7kIc0DkyJT8c+cawX6QE7Qn4+hMy3M
2zulubOsOKhJ4cOdT5wcC7EDdt0h1waxKXqk1xTxy3sONMZea8S4xwsU33UaIta8JQnVlWN9h4Pe
/O0MUXRhHjBPtSL/7bstCwfdL2RA5yIHVdtz75fTeIjtRY4mvIGDEWH27i5nH2KHMN6RNAqz8fZJ
Q7tj7XZdTcoq39nDOFT2T8iHDZxEW6RBOA6BIoOFsoKgORJMV6WJ0W6VuZgOKQr1EbniVnGnof79
J7cK7d53xnpez1aZf9essvLDoKUku5qs2f46sAbca5kg6+PzV/DBywbCZurAlcCA0Cw+fdle1RA8
Fhv9weJwf2CP2dwNrlFs7YYom7++FDQoApp0fOyErJwtHoBxCh//pTzkDowMTWevWnjlj7Rpy+3n
V1om7JMeJlKD5RUauJy54jlyoNacCE9BOR9oq2xmzfU3bD7VJjPG326apPusv4QFePcYCSo0wIWz
50A9xlp8+hhVnmrMgAb3Bkh6VRHe8S1qYVSadIz2n9/cR5dijPrL3aGp8BYh0h+f5+CbWpk30XAA
baYTSpON236ycfmZGAk+v9T775PbWjZrHps1JrjFv/TntTxoub2o/f5gC1J0NXzSD0bnKGLLkb9W
8xBv6kZb9v3yRXHCxB7BaUJLYuLxEuU+X/g1y0M8ea38GgCWcBCw5Qb+OZp1yota15J6OKSc78IB
vsheDcGwpXdJw1YZ/qNIJwSzRus+egMOTM7aznNbFDpFj4DY605/+fwnffQuFtWMBR+IRUA/ez6Y
90fK9dZw6HtSHO0iAzXcO801leVLI+yt6X92984SvMSQRoQIAf/0XQB/GYfR7NVB81yMErTYhx7R
YEBA7Nx5031AIhJ+rN5Uz37Qc2y3cifYtTi3sDfKYvyiea0iSdWcqOh7Q478CkJO+a8dv1URqYBd
U1DjjNnyoH65VCqejVHTnnOo4E+fP7blsby7FdeDgUJvcFnUT2/FVAPyscRSh3Euy92UDvm69UV5
YTo3Png7Du8G8JDFaffdNJBXnMSnopwOpRG3G63x3C9zPdfbBinyI95df9UU0gvjojG+eCQ2PMy9
zROblNxMnU+IsCz6GxRuEMTrQl34jN/tnwCGW2AYQBDRTzHPPy3DbDOZzOl0UIbTh2whSKRoopdG
8I3Fw1hdmOc/euSA1RZvLAkNwXkcSEBPYWnoTwcaBzQehUo3daTqCxPvBzeFRMaGEsL0tIiwTl9s
a0lBkGo9H4iZX+qeSberpsQKK30mZ6Az/hd3xfZhoeQz87KALL/nj7kQUx5Sj6CaDqOr4+A38XJD
h/m7DMPlWyN7j40XRSrI3FBYTq9S1FFSaFE7HZpp5uUQ5/OrqCrzwhtaLJ9nX4VLkBsaVZQRXOs8
R0M55uhDbTAOgsSk675x1JPvZoK6KgTdVUEBbSfbvrgyGjcIq84Wh4rSZeh2+OwSWEYUnZASTNSs
7iyfUHXNT9gNB8ZNn9F3LMe0vDCE348pdok4kamlA2tFP3j6XNzCqUsBCf6AVzTZ1k2BO6y3LwUb
vf+Kucob95FIObKFznYoreZbvSuEcUjLQOzSQSe/pxXNOpCjdeGG3g9fhHMOo2lZZvgkl5/yx3BK
dUsGqVk7B9+hzA4Q3lwNXuviomvUNY1xa/35PPhun7IA0Txn0dMufJpzKONkxD3CIj04cN/Gzssc
mADQwF1c+TOOWPyl066mQvTz88ueaSSXAe3xwXCX5rKYQMc5vU+T0HiyY6V2QBhl7pkV8NbWjavE
TcXo/qItXJxqyur+q49mFpeXEzs/hVk06WrGl3nobNrSgCiwkl04EbwfUssvW8oZzpKUdY6qjgGK
VsCbxUGiHPnGpx1/LzxsL58/gA+eu80iSrEL7iPLz9kHLczaFJpMNUxERrbRc7OB4GIsgOi4bb4k
bpLsrCXO4a+vytDiTbJ8I1U8V8EajSWisqGHwhZfu4pgdf7OshQTZi7jHdGvziYL8uyvCIZvr9qj
2YyUjz03d3v29XRTMwfwKYpjy+73KkgVvd68pVDeVTF2qKl//vwmP3iBga4jtuct8a93ZQFT0weQ
LeWRMcYWkXXtLkFcd2Fpf38VMF9oWxkkuOfd8wIfPb/GbKVbH11n/idI7W6td8Wlxex84uEA7HIK
5OOkjBjo5++L1hFAMX7AsRbeHROTe+PFUGdip3J2f/fQyPxl3kHwhDeFfa213O4f805pUWyt2ace
C+k3N8Af7BVWK3GBVPhGQPtz27VchtHHSY9pbmHOnl7GMzQ0Yj1jYU7Got70rZ8lX+ZgodRohrLu
JzdK72gRLCSQ1i2+aHo7XRFGnA8YOgc82hoVeaT40tzOpWFpIcec0kL7Egc7FRhpvSsTHGhhMqKl
X2uVMXwNZj94BmsCLBMfYW5yptXLS6XC82n77b6WGAoExyRnnE9nxZBVPTVtHt9obLQxrzZTMTbX
crbvEQlEFyaP87F3drXzfB4EkoEoA67WSwM/qZTOuvLEJdzju8G3vKtlKWLfAWTk/EDJfkMahe0V
xybNtFWeW/1KBNjggdH8/nzwvb8Su89FJ774m6hgn02GcddH5HY38TECNohnz+VQV3M2J1/8bysA
bNDsJVQL0wHbMF7X6QAsygZ9aq6SY6kr8yavRjpKjXSumeHdC2/p3dF1udayXQMESGwThd3Ta40p
UYNDaWfHUmpV2NbQmipU/kh9Jbkejp1oHH/8Wg/tqRS/B4sQBqu1xtt4iqshTOnuXNhcvB83pz/o
7Oa1CL9m5+nZsaKtduVAsd1Hucn27vPX+dFl7GW+WnIrHJbS0/tuDcKC2trKjvADdKDrhf5AcEj1
6/OrnO9VebouvHHm32UDwfn37CpVgmJslNVRH3S1cnK9x8Ztqxuk8cEPWnycM62AZOypRtYq4vRC
H+J8AV8uv2S0MFnqAFTOzxme3RcxKr3qSC8M3BYGr5Bppd9ZAJ/WkYMUKYvZRX1+zx882ZOLnu2a
BMQudHh+dZRZX+zcaGx2vT8MF4bJu80Z90bxEcMh98Wcdk7td1yFzl1U9TEmQudnhdIAoVqTImUw
+k0NafYqNvC3h4zTfhe5mrtKSfbCEgu6cTUz91Nac4LN5/f+forFYmyxSv3HHXnOyk47lFe9Kdoj
zBfnNtc8B3JDV6EkzI27XkaXAuQ+uB6MQqqSpHiBBD+HHGV57yUpx8cjNbX5XqHZf2gaTxEdWup3
tZ0E28/v7w39ero2LsRl2jKsjmgAvLPpwqqbyrPQhR6F1xrONi0KxwyTTqJNkoMfv2rZ6D8Hs679
AyJ5QB8wN/u463IseKMovrSK0bpuWDuvHLbJbpi4Y6CvG9xbethXmUNeB39429blCMxc+d6/rkSj
cWGL+cEQBTZEYZAZAJfleT3dVo6WG/AnjkHeG8hR/O6mMoS48LDeX2WBGi1wR87eBPGclW/g7dEL
iGd5hLCgNuCbdRQEzSWI5odXIZAbRq5FoegcxZ/koytthHVHd+7yFaS9bI3o+FJOw7ur4BA2cb7+
ByMJHPh0IuuY8pPEyuZjwZFvqyez2KBgvRQB/G66BOS0rHlMmstpb/Ek/7nBW7wVrR4H/dFSRS9R
tTY+Wo48NTYiku1dain9Cr3cmG+Q74NX9IL8wo753SrPL0COiVNq2SMxwE9/QTFPnHcsfTjKWLNB
/IzTCmxRsCJO6e+S6VlyF1Stz9GS8zGj8XwQGmXfdxnoKBp19Q/ElhXwoX5WSKoda+84iEMItgRO
9/kXfAZ3/s9lmS6oxGIxfF9QQ5ki+9ox5oOcrOqx8Cpp4TIZUMhmxGMYq9nzkmvPI9dpZVvxoF+5
+K/ZwKWEb1/4QE4f9ttPcTxmkqVTB/30nDNtJgi8SpsymJz9At10CUYmoRZWq6D/q+bj26W4V07y
QMF0mhpn36JEMJuXrYuXAzfLrsJ1gjAnFntknpfO5mdz5Nu1OCAwkDlQBqCPl2/pj2OKJbQib1Wu
H4I6iWBizlP2UKUCRSu78iHZjGbUPgHMT+s1W73AQe4L7Xk1ZYAtdWsWNhwou9+j4sNBYkW1bt1o
smzuS6Rk2kMQZdE1MiLtSTNojIclo+vJt5v/8ur+n9iz02/xP3exUGkBcFM4hO1/ehdT4raKzgnD
0zU6DyuFNIA9dRKx0jg9klSj3+JfaX4VVjncTalXXjiGfTA4Fg3FUiJl4qHndnr9ZOq03LXm+TAY
SJ87DaFZwl4JFwZktc+/iQ8vxbpmULvktZ1v7QdVSqnJRj/YiY3u1SeAKxBwPIIOl8bnl/L51f93
/fzPU3373hHALM6us6dq5eZklbpnHArknWtc0vXvTmTmqtMBdgDYzG5lowXXMcTTv6pw/PfKGItJ
0fWYW82zubWqU2+oMHccVN60rymLxoY/bS+F0PhqJlPtUtf6o6dKYQO2J/szLnr2AlFixk4+a3xy
mB3X2IX8ayKz/XUM1P7C17389tOnurh3Wc99KA10fs4ulQxk3Q9JYx3sgil1lYFN2lpB0/w0Xf5D
mMRl/OPz93jGMVgeJ2Bozg2cHRx0PudZoxg+pRiSWT/4aTt428G362aD7yl+HINuPJSqRt2cZEn2
dbCt+pY5t7yFaJquGv7GCzvu94OK3wK3waFXwgnufHFGVTmw1VtKv8gcYDX5KXuyecLpaFK6wBGZ
5k+AkpFYlrX5+vmDON0YvD2HpWLGsrkAMt6JgmatmiNXWtYh8qPhOp9hR+kQYy8M3vdjCTULPT1q
kXym8LVOJwO4G3OMzTA4mFrjr3QVmOu4HY7RJLMLQ+n9lRCnMGaZvdnJ00g8vZKpulEy16VHGr3G
2kjtYuu0BP/6WiIvHWHePzt2uxAqcbcCgWQ3cHqtmM580wcyO9ZRUL5kiq4aykkIghHC33aIqjsD
/9kGP639rI2uzbQv9ZUoSNBDh42ypUcGnGjN322ClnfKkLb9JYyEphG9wdPfNWtN7Wu9lx9HP03X
QZf0q2rqIoBzNEb/dvhwKS7B94swkPnm9FJIjFXsOFFxLAHn7/S5rDZVbBtXn1/l9Bz8dkOEwQQB
GRoLQP/d6i+6OG3Lrj4OKrduIQm7tHb1EV+Mk2AAUN4LUgd5Yar/4O3CaEP2zPppQyNZvto/tgHY
85zYm5eLjg70amWlV0Nt2Beu8sF4xTK8kAz4/vnn2dTnxbqm1JQ2bP9zsUriBk2BpkE6zkR6YW/8
1ms9nWZJAyG0jw4++2PmvtM7chE79fDOKVrrXoTZKZDuqx9p8Q0UXXXPSF8gZa4jsU8ZgJlXOcLY
JPQn0g1XMBLdPSdgF8Z0u1CeqdBZdNzreXjU2P3ikim93AhHa+6eTBW32VZPXePaSWBkr1xtJNDR
wENihb3yGJXUgvV/S4wOfqhIuf+uqDbUYcPcg2NrOQqF0rOwUqAD/lmJon8paoffiCKiX7Xkbzyh
RR3+6fuMUq0FHaVeByadhysElNqvWS9qQNl1bW91HZzhikrCgGvYb+rXttK5zQQdEJ5elH0zJDpp
3nQe5nEaByL9xxsaE2NMaUEbHUtKZ5VoYccDpsceKUuyS0KVto52I3EH6auiyvQYw44eiXWKuxi0
dSbN14jS3KOMYvVv5WBzpv0icLorL2+OzgwJbdVK3f9VWn2O6TtKqju3BGAZkuRZUBb3ZAqGOU9x
n5azVWCvU7PjrkhNAtVvIgyRm8JfkB+Y7/znQbXFpSLmB9tgBr3HxEavlpLe+QYuVyYwa7Ksjy7O
tzisEVvcZNb0Oymi+qEOFoNxQjJtYvTIMcxO46fY9VNrO/0WFEa8bgyZbafeqa5s5v+ruYv9TVdS
boh0qa45+2GUrHPzCgyCfWER+ODTpZqsk4/oUGNiZ3g60GMcgMpMpvZYjm3NgaxFHe1WxubzWemD
TxcoGrpk6FboG+yzveCQN6M7qS4/Nj2W0ykYg/U0Dwj1o8n5X1yKFRRqI1wvmtFnm7/Itka84hYz
ejCDi3Qjd23kMriCQHQpS/SDuRZqF4FSPDx9mf9On52ARBgPTl4ctdjEZ0png9UjasubQZuhHLdS
BI+SCNPHv3+Yb6ctpDIUQ85nW6AV4InAiR97pzXXlmVVtDiEtZoTP76wGXm/26Sey3aT4UEzGiHH
6R0aVpkGyg3KY2VZOdblIVkB2c/2ow382BrbSylkHxzZXR0+DOnKSzuWo/LpBbW6z0c7z6ki0+Tb
NA3F8Cwdk3VnwnpNdE/80PIs3rRsCq6JXU02No3oCwv1MhhP5n7KBeQFMUxJonFpW57+BquflKCE
xWtN8Q8BkrbuLEeKL0TcJ/c6nONtwU8McV1km2Yi5+vz1/tuVHFs5wlwPGMA049evqU/FlObjAFg
HoVBId3ofjKIfxNmVm2x1aRXNYqufTB21YX3/P6WWevAeNFxZH9NIe/0muVcBinroHmMurm6bjD4
NmFN1Bdnmap7yPIRV3vXF3de03Ybf+7+zgPCroV7Zu/Ag+fqi0Dr9Pqjm8dI7i3zaItWrifQ4Lfp
7Fzahb6pof98s+xxUQrS02Iwo7k//3JG6uNowwrnSBG2MwhGSVidsakGN1Ud5VDLu0nL1zYquZ92
h90MWEcE00TneF6t4iqTX2CEui8y0AAJVEWLcaiwpgrQaTI4Q9iOo/4IAcS/6SurvxsgKG8kfoxu
ZebYQCuapYuxR/zrTVn1KsqZwrXbkZNhMNrIamimNF5DzTH2WKNrN0TPh28ksob5RTNHM8bnvTCZ
ia2ZXy3gMUhmgY42Kxc62HdftBgJBPDRPSgr/8qYhk7fGe4AV6ZkQY5AgQbTEOqiMpzQwY3UIBnC
Ab6RduzcWkk0jCFCyfq+qgrTDtuy1L9ovcOvV6myriPHLl5VltggyRi4q6KMcZvOVdEAKffN4dBh
B9shM4HkJ1ShTdvPP4s36uDpy8NQwzRrIjplqfXOPksVYfNtlLKPcyvEBF1oKFYA4kni4YjjXrET
Qb9Igk3yILosGK6wb2L3bAge8VayjYtkPUVm8tXSNO+5Nim/hqPy7MdpTIYvBs+kvy5z0LCf/2pU
xgzdk59t47yg8OfYnOVos5wtsNj3AQbX2E8tvM3Ybvt0eGnLDJywl/npOoUX3eJEXTADptXAcu6F
oT/FxCUd7VTltLEGCHRr14uEvctl3d3KqJO/8jjVvgW95rTXimC4KTSsnnyLJGjVjdSUnFclKFtv
N/QDQJFc+OkrrmxSLvoGy0RY1n7wa5Cj+cvNsbWGLeALEc7CU2Kr8jFDAzMO+K+hy8Bnq8wS11QA
FciBkz6nycrIu/oVxA6JZ1mlFU/uOKhphwzaNjYjuVXTytNqJ2XQiSz4BqyrJI8i9+FwiVjm30CM
KYJD2rG658gV3cGw9fuQGLz5JRBqujH9pBDkC3XRXZ9JqCHBpGGiiJHoQEyy7QkiUR6JVZTV2r4f
3UptityrcdCqRRknM4wQqwTkGW2CrA9+ulUPwkB2ebYhzMH/lUfVfFdgEzS3IKy0Lhyosh/L1tbv
lSOnF8qUuP0H3WHiy6bB+23DADaInK3E1zIryEcYQBwFNzKvokPVAU8KU3MGygMVg612Fo8wR6wW
Zr0t20enKupgpXdthXIv753XbJwJOijryqlh0Xca3KAkSZ+avKn0O71Vgbeee9JprtFbiHzblV30
Oxegr58nDX3xOtaNqFmnjVTTXd7MOM9n5BhHVVf19CVwMi39imdcpAcwz46GjIwoOhysRqJ1j5Yu
ciK9WduqdN/PJBzGIQ4HN78bYx1pBBJNzd179Iq1VdUCtU/xyHVhnWkEj6ZRpne0zqlNhFWR9zu6
9tAvOBUI+ECTW//2XCl/+MPM/2I48TQumKXuiYT1buvWWWttZyG620LTYh2/bGpyQKCLes2RzshA
T/cC+uE0sM8oGjNIv0xCQdKFTWGMu0qSpkUlIO33o9URXTVmbT1shObHBdRi8rJuCl/Pf1NscG8n
O3VSPFWmA3JmNNw7amntq211Njhs2bs3EM9STHlKAB1UNQSQoSmgXiFRSRSoHb0g3bWylXFVT4NF
W5Py8XxFw67Ur3s7nbQNZRrz1utUbK8LrQHcavdIQK8gFDWPkRq08gpna53dDm4cJPftaHkYACho
XBl9V11jJC1hSKfanL/GsfC+kAru8pitUSNV2bQiIq3qwrsb3RZ8ZdTkGMZ7WSPGnhLNgpWkCgH1
IE/F3WgDArlWlRFFe/TDwd6I2RmtGON5t9KlVRGUZY29uVWjIsHGrt08WXWG6IqtUQHLXtF2xOOf
kpnkXTVx3Ft79GjQwASQeBrII58M0v4O4EHFzyVbSdWvHvwERIkmrb6tyYv9CdK8lCs/ygfIa2YS
PQ66LJqwoSz6Qh9ZOBtDU9m0yWIhriRoD484LC9/HYwGXb4ZxyQMFlPLZDVmZrkxA37Hug6i5MZJ
+H0Axwzo37HXxK9WlzjWbjk1Nki1a/drlIEUuwaSWd3QQsC175ajd6h7nxNybPvxV0AZo8NqCUs8
zO3ZWyZKMyeThzN32IGNeppZZv9t+qyVwP/NCP01fJoAmNiUHETngxvD0EtYQR3PKtn5vRH9UHOL
osAc/M5lfpKGubJEzvm/zKV91+vgLEMy0xIikyhV1AukK3Y4kFuuvnX7iR6YBIKahJCnOD0IiFgR
B1VzfkLfEyBEF418nuyq/tfvSuvAXF6RU2BFZF6lU/Orhk6dr10tSXnGFplVu6mtvSOvea5XtfQU
i14VZ09anRjFmv1FbyIYlmDZCnsR/8bcJdt4aRgbK2lho9pJrOrQiRMvDqkU5EPI2mIk65IENzM0
4B2QmJVX+kZitptCrw9yQKkF3eX1PPrWroo4lK2aVhffzcrtSponWvodN7bzfXJlU1Gk6BJzI+EH
vVB2i/y1qYLsflQFT8IJGuO2tTR5C0bN/JaWpYuzP+H/gvTR3/ouOa0ro9KSX8wZdrHqIA1UoWVR
QtgBnrW/aMUIkEBME+QltpJUV6RfAxjkVgNKGCB+qGyIytu7E32JtS30lEXP0mNyxnIXRPrYJ/YW
hD/HdJKydSOc6kJ/sZM8eKYdXMQwF5veYQeWentpxQ7rQm2Y/8Zp5+akKmTJa5UoWWD5T/MbW+Zz
D7So0kGQqGo019Ck1EvbDfHIRprsky3hMxm8zQwYFKSJHtBWmSXWV/Z20L3qwI1+utOkjVf5OPaw
3iAwODt8lDVFw9yoOYaNEV9XV86AwXQr7g9NqRWvDWD9aA+hSyeWIAGtiG18uraGInFBzsHUCc0i
l8+OHclDDUDkIRiNuNn3dm9H6xRpz5Nd+vUjoqj6oSxiZLaMXDaDOSfubSnMSg8x2Gf3rq+9uo0l
CVS0C6bRUWl9iugnGXjPhFMYG2UE5CxHlRGoK4rQM1wFuLs3bEp0KmfJkPwDNa8AhEXFNNqJnrx7
+IK1bX1nyrZTIFozkfdsy1zOndIqHzzK1Ra2/2m2d92U0esY8x6cf+Em1u8yk7l5n0eWuEvkkmiX
MHMTbIOj7DtTOUuL6lIbtp/MjMfJLwid0AAjfafooXs3ie+X2c4AHZKHtBiF/62ESzwu2Qjj9DKy
5e9DS4G02PUduJ4tddyup9VCO3CnCIQh2mYCdzGCkJTEduR8RxVQkek6SGddHGyKT/NVFht19avU
XUB4+tzM/bb3I/fYEncykWcwx4+W3ZgAhMbOyfc9h78fNF1hDyv07dq1C2j0Oc4Dj0Jb4P0Pe2e2
VLmSZulXact7ndY8mFX1haQ9AJuZIAhuZAQQmieXa3z6/hSnuhp2UGCnristLdMyMzIcCZcP/7/W
tzxfTebBDk13qh+9VCsgjUENGzdQJnT8M7XL/yPhDhTQKsrK60mbk/GiiERj/eL31xP1EqFdAnWZ
qlD9WWHijfSEXhwS1gt4zRL4U9mKsdwrVlaKU6OYkng7Nrm07xvIrQeQ5fZdqpm9saXvr/0CzTCL
0C5jSQYPU7ELyxF30bYjYJSQuqI2G/pHfbvgTzP6M6/oCOqIRvhlGaRMucJQmj5UqUalIQ4+WaN1
r00Kap7S/hg0FKkIHdVhOte1YnGuZnPIp1296GIKyQka48Dl21VDOlVTxpqlz31gyHx87bPZUQJk
Y/VjqUVKczKXgqPDkvbqZaxq8jA6XgLIzizLZ0PaRIQac5uTtzIXeXyAjZGeZxXVzFCLuMlho4eK
tHUG6qpB1NdYhyhmqldodUdO6q7T3Q/kXrYnXGNA6vDY5UvTqKQVzIOibBXs68TVCemMwVBpqR5Y
rENXlgUScgdSbnA2XSxJO5pz0b1yU1bvIOjIJ1Zopd7WKp4KzxzLGFkRKem5ppgzKRSD8V2JlKXj
vXOZ2Aoe7ZBxWdX9eU7yKHQH4RAYKbruelKzljtHSQjmDuCMuCAXR522k8aNLTRKfe78KcpVwl9y
rSGrorCcQB3jQuKBX3R9Q2JgeV6QEIl4t7V1AvRa9vHBARQUREOrbeJOQcheg+jemvGimr7sh7T6
wdkr27hTVwc4yWAPNxYeDqhFwLcCL27Z0/R5Zs8l3SEOuqEEAZ/oORiwtqwFSgmP1BHiM4gzAgUT
534ylwtJUSQJshdPYhQ7tdPVnVPA3Dk0NStPngpNPeSLpl+VXt9agSnirPT7tcPJbUclpKEgYOZx
stTpQSW2tAKwOiHfrUXnibDuFGcCkKaQsmENq4NTpx1wIBV84CKf0lHiyzLH57zTzV+eu3g3szVq
2Umh2IDqlCTLuM2V0YPa9stlmSkmvFGpWk8DgEgT8Kri1lvW3Ak9ZlZqklyryBIXejMtz1bU1uJU
kO5+PkbDCmqGXst9nP3m12gIe9gMM2GSgSQrtKHtOZu3RTVlBk+FinszdjOJFpM1L7avA+b1Di6k
qyUc+nYcw3Ecy4uixyGLT3xk39OSBMJhWmV1uredKnlQOKr/dKJ4kQHITRWXN4ApPn1DoUmY6WXy
Cqq2NO7kRPsAq1E3niOanYd95NHV2FEKnX61MNc4olaT9RMqmdeENVcxK2zs2IOLvrKuMr9A6XpX
ACNLyCKkOcXSRbwB75YbJw+biqc6y92Eiwp5GbQf8unFA0kORyuD37/pld685MJI/CNtC8tk8zGd
O1ziLnYGMpKA/VAdlQGNR0A8NVYL+LVKlF1A53SUE5AAJQREQJHaqdBKwtUKY6DgbihJ/y0dV36i
aZcOVuQoL7dGRs957cnQZcECiPUqtlIRWCbR33tFGypjo4+0anEvlwAUIdulV10j1ncgLO1+mlJ6
J+yK/dOUjPMF/ePxMs3KOTox8e6Thus0ygVokHgOTKMefmD+GWi2TFN9ruZzCQYNOTbClMkwnock
7aJTb1kQXc5OZ+/b0mlflwjO6UbHuan4/WImZeiNZX0HBlGcJQaFKb+2oXX5RVuIW+i5PaZYKWdK
mYqndvvCyjrrEiCGA3dzrEvu4ugJ9oM+cfClm2ue4T2DSRoRxzoFpZghKpq9mp3Pi2Y+TcJxMAjk
GvsnmKjEDPSE+6PvTFZHWrI9yB/LUuPVrx2n5BJJwODZBFgjOtMNk7pHz4FK9afE7u7WlIhvS+kk
B89oxmTT1ZkwQytznMsoMe2LLG2Wl7JTiG/m72p/JUVuv4wtx2YCdKfpEaRgB5E2dfQnnKS5zpDJ
lPlRXRgPlPHi25y0HYdreaoP/sDBvwMB5zVXmMFjDF21wuLSIEh3WHoge2+kak7qHf3N2QQyDA2S
ggaRyH7fsCtzKOiqg42iGZwgEQHdzrCFfBBTlv76vIx0pF3HGo/uQqc2ifQfXQtd2/cF0iZnpati
Wb2wIvl9/ItUpS381cW9q2ousBXrcXVSZz/z9EaDGffF6MdNouPRj2pYpAV7quP01QuXqPMZXuxz
fWueywf7muWx0YK03zVOKHefD3tclD4e9aj5UBluE5sKoxYGRpvFeoZLeaooRFkLSLfWxp7NoO+G
k89HXf/Wd/W6oze9/lRvyu/ESmdWJEeeFbKa4/B+7wHNFLx2CZ81Mr9oNhx3WN4/JBXC98MBN1XV
POIh7UkPi4KQW/WX4uRAEJMvGmOfPxgt6vcjjQoVJX0YqpdJGS5pITCSEdjuwJ0GxJXc6t7d52/y
81nD5H0/YFNBYe8IrnlpcnrgvM0qvfp8hOO24vHLO2pbWFUTK2BHqxcKav5qYVOex+mLMf6o367z
ATUOKlmEK6gD3z8FzXiLJp9GhuRJtzNDZ6ec/LPIjf/4uN8McfSipqWzpDvp1QsS8o0oXxLtK4Ha
kYXgzyGO3hQuQg3WEE/BtZddttL9zi/u21BsllPvOr4i7O2/8/W+eah1drz5jiwMsx3A/eolcXvC
/XZtT7VxRzL8roj3lfId09YXn9KH8+3NiEeNM13MnXByRrRxEUViG3dfNXw//FjfjHC0ClM05jxA
zfJFVdStqZgnNkTmKDrNuy/0J3/0QX/P7DcjHa24Ecbf1Onn6gUjxQmK0GB2BCeaIuzFOfDsQNW6
bVa9Cu1LqNKHywQKLQBGq4LYOprvFOqXhmZw9eLcIuQ4Le/T05qIBT/fmbfUY/IwOwdEfzsfZv+r
xKQPF/w3Qx99BzRlZjvV3epl8J766Rt3wHgUoWu8qPGFUhARaTz+N9aPNwMefRUImytjFk71UvLF
efIeX38AsfmLefnxL/PNMEefwkIz1ylBfLGEaNubqysQ2CHYny+G+XD6vxnlaPpjz0iMnkrZS+kQ
58CJNk23n7+ur6bG0fTXZ1NBQs/ramDXyg3VIW1FVAQTQVpfWas+XHbfPM3RB6CYOTFLGmPVbuBs
rUfnEXRx+cUr0/4YxV1NTPT4EUGSK2Yf/WbapY5NfZm0F92exitEXwBjB/jui50t4Zys2tpWxuc0
IwmKNqsi4Fye/8yg9IekT6JZzzqi/0qPdHhRK6Rmo49DGdq4X/yg+joT351KPE2Fc7MqEmiP46R+
v5oaet+oeddGP1GMonrgajkR77s4yKkoZ6dpKFvD/VWuJQO/6TOoF3gQCC0ZjM651ibPACZrLdWZ
N0fLzxxnALqK0Rilz3lHNkRcTw5ZKa5HAb1XEorEqwTBH/TFxf5rQOeNdBxun0+njzelVVmy4r5W
i8b7h3Jautnlun272R6yulX79lP3I/7mXVMXPknqC6JhvtoJ//iNHx3v9PdjlhkR05rBKah0M64p
j0t0OfPiGvrs8VcRab/dq+9+a0eDHa0v6NDhJZUc7sqn9CI9za8JIr5Cu+dQVTkQfBZDr34tv9g7
Pj8UkSv4/gkjbegsJCKc8+bbxfveEMLcbz7/zX24UL+5jRzNRuK/s5I+Mjstyjpf0a4V5qEir3Ix
/DBpFFT9k5c8/x7zfzIu/6Xb7LH/+//8299+lfBJPv2v10rSVLt4Kl///V8/XsvX6m225e8//3e2
pWX+ZRkAkwD4UBSlCM9v6u9oS1P7C/kbHBYsEPDVWP3/M9py/UNkIsnk3/+l6X8BQYLkxfKiQ9fQ
/0mOJRVMptb/n+/UNPknmyaEVQgJnJWPpl4jhwlhCc7t2lPozBhZIpqrJTcTlPqx9OKBqg8tI6J8
2k5JDzpqaGtnOeVyyVJWxPiv5hxWs0l7eacbkDH8NMOcHRZ6SZKfQ6zFj1kf0HO0CRmZOYrWH24N
aTxQorz+7hpKxuUYISot6axFbjMGfVxL9xFpUb1QeRauOWSBEKBx4tDL55m/JImG4Ztmx3W+jYs2
MZo1bCFTfmE4NUvgokOC1nBl7qf08+is69opLXK9AwMdg08IRnoyOTW2jEp421XJQdKKHs8LEkaS
cClUfdw6xUzp0UIY1F1ZtCTMk5ggFQOl6iLo3DYUnOsnRIu05ZEOr63fipp2QlQVYSUk1iCUxzJV
F4m+y8ZyjA5JL2VE3Iaakrtkjb31FNWWq96tWOdJDWizL5S7UpxTVXKWiawu77lNt8MjGsxJfBP5
OGlBIyiBcRSpyMajeJLr6N8p7JK+6My2MV8sRasn4Boi73Eqy6k5iajZJOdTWtv0ZEbLNjJBcrIy
R9Y25hEynVJ+FZGwF1PWLc1d6aZtR2pIU8ZbYeitXvZhPbrMDPbNRsTlrQdczKRaGTkOF2FKpstC
dP0vNVVmK9l4y9zrZkj1IUm+oXAkQ2xHE0t6Qxij86XkNFhyMuQB2UTOf6orinXPOgVxgrMaEshS
JMLSLPcZxPuU5q6p6LexGVe7JXVEEliKl3+L1EY+VY5N94oYrCr0KknitkriwFlbEEFwUstCIHxL
RpXSZeVYD55pC2Mfe4vdnFa0sOJ9l+hzRIfcRPBNW/R6jGaK8abXXjc9THHfTsiX97vR1lAfGfJE
6sO4ad2y/6Y3o/cgkWD/zOzsUheN812NM9qrdm6Y17Uhymfyr9yWsmDPbq6rvXgw0IqIyykzi4dG
ndRbwH/Eiw6N92OJ9fgc5CpYcqvRLBG0uMBJ2uur7Zgqt0ZDUXFo6+JsBrVMtstsycfRmprrIhnN
R51G1sSWaEqkKX0aI5tdjK07uvRSCaChLqinZ3mlKtsOw6RRNdVJlEyoOLoW5fvEwYOv+RftsHoj
B6q93aLeDYVEL9jr9oEYAf4KUxc3GLZvhs6gc16YKL4JWzyb0dCx1ZNjzseRb8xM7fPbruzW0tZk
gcdX9ZbEiSjPSntDqIdKPYiKHg45GWX5aWuljneWppjGQxcCsrulttjlF4WqATUzbBjtD8yDbOSY
Z3lUabsxUi+GoSzasLSg8xNLSEvRz2a4zUFfF/TNhmSJqFgsRalcLFPULYEyi9S59Ejntje6HBH4
1kue/Mo53tArj+zmZrAH74pir/jpavmKkcttJwncSeqSvymtv3mKK2yog8rADyHkwGTyyqraCLp9
aCByuVAqR7miX2HNSWRAtIxEwhGr+sOoDaLawCIjDF0fGxo/uchyZ5uYgBeeyi7JxWlu0krbKyTB
aaTaOFG5LZckNshm8sZk+G7YrTvt4nwAVGb0cZYcML/UuGwm4kGkD0HLLl6dESjpFQ6vptkiHRFC
3S+tmJdb9N1SCXCa6cWZQNnC2+lcAw2IMQywBt7scFd/bxlvI3rXk9+7jYTtg/BGkJ0moBMyw9+f
YUh4In+rMr0VrZP6tM3zM7sHayuUoT+tK/XlHw/HJoizzdMsusvHxnJHukbadLbjA+1Mv0+tiQ0V
0u2Z6L36wphn84sj2vtDKC4ZeEgofHHngmBk5z66Y8fLmKltN5P65iU2KMb4SddVPNGDdjHbmCMR
O38x4vtD4X+MCKiO6b2a548hTHEaG+lQMWILEW+7OEQvwb32VuVCG3z+Mj98OJM++epR5FJ1dAig
KdLhxpgcWu7TtM3zcdxiuO/vHBc3a6xl6TcYmcZX7qqPHhCZJwCQ9Y5lHiuYhV3Ey2z1jo+metih
eiGpqcnbbddQlv/8AdcHeDs5KZ3CGCHQFKwVxfhj/JwTx1XEEk9DaIj7s1TBVjO03VfUj+NPYB2F
mykWff6NL2G9jL+pn1XS7fLJKZnzxZD8zOFa7zwCjjdyLobL0lK+Qjh8OB6ievwEfAdAQd6Pl0Vx
Ma88SN9zsjlMTJHvkMTMD4NB38M3nfir699Hr3G1wq/fONaQ4wekT6iTVkcjSmRSSUhzJI4ibBoh
/744/Jfu7g/HocHvojKlL3sMDqEtOy3001C3lhq6KRpwPzWRDP941vPSTLhgOO8gHBzTFMh+gp86
isiHP2vsjTKjVV8XFYlYOXFtTd6dz0Rz3Xw+E48qS+tnjXIemhG6aGq8v4//bydJMYKdYhWOkPVg
k0L3izKQ9qzcmA5QBXSK6Y7lQMlJA/TajVo3uDga1XTuP/85/vz4aE7+jf7gu7CP0VReURMLRbUX
RX383VWz+MBxOsZIP4uTz0f685eJu4rFxQZYqK0MyPez1OVslNbaohBZU3l31hJp26WbtS9U238+
D/4PHVQe/UeLBfr423PKbCBANPJtjz2v88BeJXz0h1ki7fnHD4TCCdAM2EE+umOzCWtWFlt2FfmW
iOozd9ZeEqAJ288H+eB5bKaHCxkPtyvm4vdvrQDzJRMXAnmr0MENYgKfAxm58krPC/lVufODXxGC
H+YiNWxnJX+8HyzrEjwHwKh8LgUPsP+ikGTa9It58NETcdek9cwcoHp39ESN1RpKao6ev7A80fzs
e5mf5WA1uDvVXfsVy+CjZ1r9MXg5cXDiIXn/TPYMyoqP0KNc1vVbXUgP2fFSbD7/Nf25c7JuYHvy
frsICQ95P0raL8qAuRdRxljRT69sjt564uR3pj6Np8LzRgK7bXIWvpiDH47LOQurK3Hkf1jm5DRo
BCeSUdOOpXlXNLOGhtUjU1BY8nnW1OFWqbFLfP6wH73S1XxN4ZVd5481Axc/wqyOoCyZCrxdXaEa
P/WxrcLPh/loosA9AzDHPFnzZd6/04J1WSOS3PNtJTFOCBp84VRW7yh4/rOQhHUt1nHlUfugc6IR
HHL02xsyVcyt0JCQ05z5wXUaP6W5dKCiB63/qti//tjvzyDsmxRCgIGprIbHtLXJjkWv2R2DRcVO
LxY7IK/keYyNbkcJ4x95RNcnQxxPvAQlWpyOFHnev8OMSMVoUSqP2sqgBiqS+VCx6q/ad0fl4P83
DCgZlS0UO+rRC0ySBm5k5bjE1S5jFPbwsgi8mvWeyDqlRqc+zO7qUR0cVEqDS1pKq3ZEUKHZcRpM
pUi8Ax2VCOqMGPDIFxPpz/nKS1iXG0QY1soEfv8SMABmUWfw1E5jY7mKenU729H0xVfx56doYREC
b8G6ybz8XWF7c+pzmzGiX1qSytjlyqFe5voqVo081NyuuZ0d2T6kpm2cf/6N/Plo0JFWbirTl4vG
7+bDm0FHxYl6+hqu3/FadwkJsWHn0W/7fJT33SN+veA6GAQ2Pl8YgKKjO53J1ZcowX5V3y2uHaRF
ThEqBSFMFxrNr3KRtFlpHiwrNYClGU3++vn4f3wyGj8ByCvqpJzanePpBZ8gLQHEMn5TigOIS8oW
ptCm/YQUu/UXmZabz0dcp8S7j5Tx+ESRmLHBYmw8Wnt6L2rShGXebx3iQ76ZgNwXbBZ9bJ4sRBl7
+8+H++PXCH8N0hvsB6zc5p88j8aQq0vdQqiG4tyLCByoa1ATn4/yxwxdR2FFZYNnuSNu4v13UAgA
Wk1iWH6R592WVBJtZ+Vmhzpf1wISzJqXNsIL+fmgfx50NdYDi++OCyXDe0ejViBoxGDGLvHRcexX
2vSQ2tp95eGbSbo7qxx+kkcRmM5wlxCE/NXo+h+/SD59D56Dx6V9zSp5/8xSLnLU5oJg6SGatm4y
xSdl5ywB6Y6ADzwzvbUxm/m13pVXbdePO6XTu30fYFg0Xz5/E0e/ZE6lGugQfpY1L2W9H77/UTKt
rgh4WDAaOJXrN3KUAQXx6YvbzEej4DxmNTBM8sSOcS1In1EBpF4ZEEQ8o3RNmtBdCA/+/FnWw/qb
7wMgDMUWfp3Q7yBc8h/fP0taYWqlPi4Cbxm8GH+B7T1lHtLPjVsZJP1Ir8nrMLKtMdvORTQ0W3vo
3PYfiQDWYYn1oVrNVZuDAJ/r+5/C0uPGTRY04QZ27xs2kUHHZ4Mci7ionmrt5898tCYwGrupyiUb
ZLPGLre++TdrrU21jNh5GCASxq6PWt8gzTnPaAbaDgya8PPRjgDP68Mh5IBQANkBiDS3mffDTdoC
ulBrhgC/uVKzNAxeNfq26JxxN6gZ4Yw94Aw97DRhz3etxw+0wTzlKjsyeJX2whTeQuh6T5MEr4Ia
aU5oDp1sQ0ePtTtIEcR1Ys+bPPs6cWe7P9XpGj3isRHqJkND7m1tEopgt0kKCvVDlKlm9vT7Gf+n
Mfiv34lw/3Vj8OpJPMX90/y2N/j7//J3b1ChOaizp7MfcGde0WTsP383BxVb/wvuMqfu9erEcrqy
n4g9W1uCiub9hcqN+DuTK83v//E/24WK7vwFGROWMP/gX+nb/5OG4ftvAQ4IKxlIED4CbDwsAuv6
8OZboKXl6qMd5xsjLm4rwmSx3uGDb6L4q8PbxyMBglQ5hHBXO/rGMYvYmCWyfJM783zR9Kp1NdKX
3NRYEr5Y1D4aik2Cec4bXLUl7x+KwkJPvZ+HUhONZJBuDfO2blrxFbv9/XHm75dH65d9GFDRnwuJ
51lthwU52+RInougm+h9VnqinTWuxN+PU/f752vJ+43/PwZcg6w4QnCOO9748RfBDMzSfGNV5HV7
tfuI1w01mkvabJ54sN+h336xD4E8e78VMeyKp+F3RiDcCpA5niRR2UEJ7Ixks+ozr5RhLl6rZobJ
mlfJ3kgS93aYmvFizmdnY8iugbLjFqdTMzgXkdNboSWMgnZYXn73tBTRXCzGUwwd9hWtETegxWsB
+O4hIKpKsyd73rml9kNkpwbPqQPnGwULdjFoQ3Ujz5qhcE/tqc5/FLpVbhyd8PQgbyk5EDzYyFAd
BOLwuZi0h2gZZCAMWtSDGpXcytCs0wPsSHUbTPc5UiPz0eRXl4JV4VZTipwIY9nL+UDjRj7R33pJ
crrV4Asuhs7JzlLdI8y+yT0Ml4bMeB/gJEiVJf+2NKYzV4hi72qF7ZMipHzXzMS9sJx23GjlILe2
3eM2njpnuqeH2REMKtJLAMY6WCo7PWGZl3tLLZ/UutX3UUvUhd8OXXyvwgJ6En2u3TYoEWv64Lns
cWjPz6qr1YWvjm6xXWhB7xQzcmO/KIchVOzeSuCjNLzgQs/6S4t2B77adip+Stuj4yTt9pAUVp0F
Xa/mYV4q4mEouvxGM4vxzkka7cSdMyvUFRLeQVGAKVgMJchStcLzGKdGuESpcph0bKQ4kMkyHt3+
ObZnBTNlpN3hkAZQ49b4e4NZltnBrkW+p+EXnYjUpdW2IACIhNed0h/LL8EexVeyaKMTzZHL4Gv8
l/u+JKQgyMqCKKp6trZ5msGaiNwJ9lihD6cN++DtXFqt7ZdlNWp+l5TOqcys5EeMyVdDnI+3fKEs
HCxJPm2NRTVOufhWT3rc4Y6oZaY/D5HW935ednjaKchhcJaI29k+3T18WFxEbSfmTd/HWmiW9bBT
6/Qy5ehJkPLSv0iWgNMShGzrq/bYNThihXYjVSlee1Xtzijq2yfkIIkHsgqNbdqBJQrUnGYgafRj
FzR6VgDi4lbZUrM7sQdcRBgjEuiO3KlDg1thWAzEyWMgXUIDRvDemzTrXhJteKVzD95QFs0D0OTR
d1eSMa2RVfOgmKV66pZJfm+pA8nvbVs8zorrbABqN7tscV9h6lRbWaXOg4YtJbRsOd9x2oxvqsGi
VTyY3jfCh3XSV2x318VqfOrJpDpX+fqmYIaP8c1YEvWyN5roQtNSyMlyqabbJLJUcBRj9JKmcQLJ
oSKdZnbyMy+d8mvF6roH12gceW3Kpi02Cj9G96wkZoNzZvbKbA+xTK23FN+kGjrEYMgBpjp12RuR
d0a7iwe9bffuZE/l9aDqwFraXmnVl8orxmLLya6PdtXSutUustyUzqhn1PV5onbRPjdIsfyW59yS
qYsW6ks3eL0DkXSM502catjeW6Qs8TlbCu+bdkLuBqTwmI9Lq9gynPTFcSDdwYoOEbuY46mdNrj6
7Ni9wme/p3miWbtCx9jrC68xx3ABmZHtK4sf9sl15v4Ob66Zh5a35M6Gg7B57gLyKf1iNsvxNLFW
3EQFIOZ7VarmsIPzPT2V9PHB0Jid1QYtxppnLD/Ksuurzrgf+8hzTnMnkajnuvmWXLXEuMvySEL5
LW0MgQ6RgMmJUFZwBMaoZjpLMprIISeC4kbEXOaUNPqWRjnuvcbMMeWYShB18mCpAj5YjIiRcyqF
ICmi7TBEcSA8pwnbejyN3WTbRliOtWqO7o0hFX1QZhnJdZi9hiYp/NXVUwRMp4k/2LjABtCu7mLL
OBUV8bpAQdQzpbdZL3gfJ8qgvGaWMxxaU2muJB7YQAXUkZHbqO8BYs8+k/82Z3rVYCnHWMv3KuPh
GXaYe4l31/XdpbDtfVStijiTWJVt2YJ3ju1T3Zna0K16nGuRqV3q5nzfr+9oSXbsQBu3FWeOHM/s
RDkpG+esmIr7cWwfrLpNd1M0P1ut9mQA68mkudPEcNDs5hvOx+Eb+9Cune29asfFiY2qCXdX2lOk
k4jS9TFG0difEC2xW6iu+IO93Oczn40fAUhonOWpgF0KJvecXXKH+fdXx1W+NsxLEzJwWTS3dVtc
V4aHMlo1d6Nt7EAD9OQastXDk+5Cag0nzgDoL68682KAa5SYI/RVeeloTBKvum70/qJxdAHo0vsu
FB2z5+rbnyXSBDJeyZJiHg3L3lHbs6Rod9HcDlAGkudJ9YKmn/3Ye+0bjKEIWcKEDPe6aaRfWANL
ZpEhXk0L5PdGoLUVdaPpR2o7e+5AwdBNgVGz7uYIIZBeARV8EgM/8aIdkny+LE0MlgmMK9INOW82
C3+CVrEYN07mXMpuRK2l2hcxJQ2/hORkma5+azpiQ91u1w7TXRlTirfBM59jJ9yXomQe6eXe6rXt
3HiGj+LrB+SVhiCG4nSEQGimLkFeGnM4qhU9IAm2DuEomLt+apG5TwoBsNVoBxpWVkAcLRJRayZd
VgS1i6WPYvAOA3iCREVc4S4lPt4d3KAxTHHZp86VMZjISqPJqA+QBxJfb81iO/TpqZkOHqAYTIlO
DhnX4mioYnUFJxDv8qLa9kt6ogKssrrkCTPmS2Wo7U1ixpvZSWbM8Ppphhx6aACnE4J165Xu2dzG
xmWmZFXgjoq3ZwAePqs2TjSHDUiFLW5gQbS5+32O5lezqTmgWHaPriZOWE77Ili6cfBtqTnXupM1
F6malVifwFuoqrhomlIiWFH6a1U2HmFD1kOH6i7A13pGazra2oV60i6luosbKW9WQ+22rtsRJyOM
c6ABT7oyJectisLTfh6vorTaz5j2MADryznp0CctN+E9jswTEXdTODnKo8Fev9f6afBLVzsfFvu6
msZ8L37bSM0s+5GrbkDK+AW5Rt1Dwg0pGEVBjEOn7+ZovKlAL4eyTx+kB+dGTMkDpeGeP4PAd3Kn
625I72ttvCld8wxpLp1RnaYVBuxdM+r6BTq/c2zobZDYEqOmTG6nWb1ApXxilM21Z8ynfdodaNIQ
1VXZON69pBp3be2ea0uxbFy1fCT+9cw2xb6exsu6tSpokvrBJC+QZs6vPB1hQrQ3bRLdF4V9g8L8
Is7FwSmSq9zrh+2w9BtssqpfqL0RpPP0bKvgsoDcmLl74kmx78Zst7TmQeFz9QmE2tZdfl4n8UWR
5dnWddOLetB+kmUAuCjdDTJz/XRmCUIh+aiZAHFmjWKS6VxmebFBiLrFLXop4DEFqlOGWrIoB1ut
7uSi/iQMGVEZRINEgQVQFzVyPI4sp50xlxwFx13s4iKeQcH6NqB7Pxl72mK8F/al5dBO2mHJ+NY7
gd21rxGbptBibpxWXmj8j6hLe20vc0UGk3A9v2lQSsoG4YjX6N+UTjshZ7nZqGJx6KQPpF2NZP4p
Qn9Bnnlf5w0sKgXHtJYrz01hqlsr7u3TzKApVybdNzgHt4DRlMBJ8TjrGIlxI1seMEhDpNeWaJeA
Bgu9UZ243LzGjUVgzDP84yhAwndOz0M5TUfgQnzaTBXvoSMefhI4EbtsuV1WHlhjCOAjDptTJ5d2
24yetpVD8d2SA6Kwevwxl9o5bKbKJxeEd9vgZVb0TtvTjKpDbNvZiz44P3VZ7ADPn82ifgKMOm8m
PbpkmdqYNq+3wPO/bey1J2hryzYjO2cr3IZSdjzcitphc2nsE56fR7Gr1Zb7WkzdmatGCTvNNAdq
C4IIpzLEkThPzibcE+cqhBGfhBC693rRnWFuN7e1nMhFL/oOky61zb2d5RVcBztTw0ptMs6skK5w
b9PmqefXcumbMEcQ40ODJfAGEeJGL1qCLqPeqkK9h0Widep0vxQz4NRYsZ5jUgTuck9cdF02B3IW
5e3Skza9NEoVjgCiDmUO1SVQpd3fq5WjBVjSURwiEvxZCdSXgV4m2qY0avc2he0c1jF3vvVbZNbF
cQzyy65ftSlZDqiOrHvM6N4vJ06GHWmUyuTb8FHCOc0btL05fWO385YgHorkJoFc/5SrxbQXpnG+
GFGyHVUX2SL4pNesXxwZGl5nPyq2BwTAVIDaahyrqRxGufS71jupKEXrtIrU+STtNdxZ2aS7OxJ0
uTTFWqkfkmjKTqWqpYE50mepUrlcwZkatja6zwsqcvJWSpzfhpOX5yL3ftSQnwIQKuZrVGhaBKxD
cr0BogpqjTlae7I+iDXdzZSonhuR27dirrKNavTWBdwPlCZ6MW2jFhpPo1A7jlRruKxoWt3DI1yi
wEzoAEVz053b4+CcdanW9X7mdtE1rKcyzIH8gFFK+ZyGtv+ezol+VhEoek1xoFllykZ+ri9leodR
m+Pv/2XvzHbjyLIs+yuBfuoC0gSbB6DRQNrk80DnzBcDSVE2z7P9TT32d9SP9XJJEalQVmR1FLqB
bKAQAhWSky4n3ezec8/Ze+1AFMfaSbUg9blijXdVEkqvYgN9nLgKv+BZbrwBBMEbDphsL6bgJnr8
2rsob3AvNVpCbWElURtxXY+5ZWvc+1sUawDAw8FY12rQHXADZ14Wix99Wxt+KFod+KDIvCM4UTnV
llTfgsYQ3LkdKc9yaROhSrGxmX8GEhJ4IQvJtl0s3uhJbiC3VeW808KlvzRkntPVMJKpXrWJzOR7
ur5T21gNhZEhRxhRNcnnTOS6nfeg6lA3fSlarPelx2Bd0M4GuuO5P4hqHUujW+tLmiCS70QRXses
m6MCnjRNGicbAz33pswgB6+cBOnQNlqgnvXUlB7Rxc4qUdlXxMSgluElV+c9k0kW13xsN2IUDlAM
4jJddXJtPhazpnDYikNHDcYcU5FeejqvnkI0UujgQ/eVJMI9KhNcpR6brWvCr/HKue6haWSzJ0FZ
W/UAPnzmS+N66EXKk2XwGrArDs+BQrwinwV5Ny2YRHVQdRHThkRnz6zNtNU+ONck0tl4mlqbUxsQ
GDb+xUkSGaCjwduVVsOKb3VCDmtWK478t/Mwjdc32NxA89Ltoau9pBuhDrbTs2ouHzrkMLh3WoZd
qhO8AaXANgJjqTbLxUw55ODM3yJjHx2rDIc90OLOzRYyoaapibwBkfe2Y2pxqDpzXPXZku2iWc22
oLkkKkxFeQos/R0RGucPCKyuKsaFX2Z6T65QP6N7Vu8CmSJ41lof1gdZ3B1p4Q5N9cgxukDfdXJh
OpomDIcmZ9IdVEDkulIDd5kHMnvlMgnHPvd0pNr+1JWCa1SomcnVebOaiCtPxROQI9f0Z+kqHmGi
jhQ7wryvqrtGm3XPVJY9r0dztJlZQMN1VGPhKJHjmeIG4bKx51ae2DANMoRTiR88kIdTU1VH3ADW
JtLFzg/VyYIcy5wMnsOcPLZlPoB4qcJx0zfZG6mxuqtnXeohoRi81kwh3sy16qktUWHMuHM3HlvS
25bCj8yidMrYFPwoCONNtJj1qS77SxICczaa8GG4QqSMeUy9piYuu4OEUCE08nK5tNbc78Y6nPTZ
k2s4T9Yg+mVOGwLgjvJE+HftB0PUOGC5Ahtw2ZFW53ys6dSCXoWbwRGj32nptDgKI3hKIk2bfULY
7ZKKw8EoakDlTlEt1gGtu1AgIbeOX0U5/dLoxS4yWZrHJc+OyTSbB7AhJxNCNOoueXhWLCHZkJsx
wdAblC/McKG51uS83msDq2CWhzdVR2q8KRQsaoti+YxoovU1VuhZYmHeVKnYQPmpjQNLPI6F2mzX
HGMyj42gt2mxZLBagazhadU2Yqv1XiYzKl1or3qtbs57+uD5KSHVhoNOUryRJDfeEEUBKTGxtORZ
64rUq0wp2AR8814Ljsar5U4dbVr4wYaIvXwri7Phi00nXiwAn5kzN0LthLkg3kP3ZLOEH+PFedHf
Fvj/d5zFK69sjPoxBKXrSEJdH3CJWBshIB4UfUxCYzOB+gyp3apAp+dmcBR0lAFtXT8gSlo2c5Aq
1xknV6fSVC5zb4xzY/Yqg726MuG43vL6YVGVoxRWQJ3KFjKHYVGVGXWREBCnjFnsprNlPMgJeN94
kUPCSRthq1gYWRYhy2lClPdpRZt9caUyKCPgTkmpUiwKggPzQXbnSUGWpS1PXA7Jum0W1evg4oWM
8y1EWgMlaMTtYTM8VG2VQrmVXnK1LNdKd3VqK/AyuZ/O+jRAJDSBd/Qp/fpEilLHMiv9PNRZzrBN
ORIHl7X2Ysyia8WivkF5dQ/O7l66sgyxF3GQL6/wubnWwNc0rBJcEmZjiejwU0fp9IdaUFp4VhUl
zOIvnBLHtNhYfeGpU/VsJOY6CZSzMpsv+TS8UUqB8h8JiqrBpp9gAX0mpUr1CdDNvUA1OHa07VsU
jm6XVvMGvhyHvFrsNlIzamfuueawgJraN2zx6zyRWreKs3lNbv3k6WRO+mFsCOI5lct0C2n3oMXz
o1LPoLXrnhPbON9CQW4v6kiDA6ctABzcNld/hXyq+pwyU50Aa5HiOgIoHHe93I9+oRXWY9DOEwyB
inMUk81D2VM8Z7GKOmcCwGPq8C/V6VYfzAdUL0TepZmf5ambpRo7XBOiApnq50Kfa1cOxlU1AH8x
ojVFg0tDdz+TGUK2O/toGpHZpxXrwehvR1Lgusl083S56FVWOXTgfQ1ZEOlG5cFcGBwPeoEnKumc
oonjmxGaPg1wt+GLSo1rEQDaZiziDWScoxFbT2Tf7hJkS5Uqr5Yw2YLCWptLfjepoulnMVjTGGxC
yXppxTet0N8NUXXfFOQ6lOaanqofTbnX0w6x8mEbtrGbRbo/BtJHx4CgZVg76+25EBbthUGz24yS
m0lstkvVunIteMDqIezMy2Ni5OtlKBjhaE42zF5FoZ5lwq6puXsLa6cYkp8Hw+jQdfAnYUJp0Z6Z
OPuWlj9U+eLC+3mew9Fu6caM16PNEm7DInIIhPdT6QpLmLtnuF5+k8q3eg3otJE7+zqa386Wfh9U
iCUs2csIA8uxXlso90kbp6CNAtug86/L7G/YZkfa7/iMPudKVR+n3GrXo1y67BrbEVfM06go21xr
VtEwbtQr+CcOpk0YKi4oV1tWU0qEYth3QCg4mHKtBsq+6MYNDQNnilpn4JWmYfmMJ8kNEwKMrJjc
surMNPTJEFgGzZBNW9T3uVZcipYGkiV2tFYQoWVB5xvApKpB4s3okWfo+8lAjacPDj2Ps6JUYFwT
0i8i5kZYlDCfFXt+lAdLC+66DveO/K6M8r7Ftj/F6VkdgS4lsPParL3Tg+w8mxHd5YknofvMYceS
B78PkVpbJYOmOL8NxPqQzXS/2NGVTnaXOh/cSRcruxiVmzDqa2exXuac8GBuvpDNg/6osJ5kPFLK
Iju6Pu3Tpj20ZsV6YR6AnO+ytnYzjXtZKDdFwLEfTwAcKgZ/djWSZsEuf1Nl4V4Zkpex7c8zTHVG
CN1WTkCKIKe90FgHeVcBVgvIOdQ1/dD36pWwe21gNpCoy2G6USA1CYGWsiF0yZkN/waD2qGhpFzE
lAaCTGuN7z4dJop9q9sNRXSp46q3G2PY4fDwop5GLIDAVRxZfqVKO1IVC6cdrYJEhuhcaPleVQB3
kdF6GbT5NsoC10jkHaw88OhKO3q90hCkYrGaQgks7KhUer8jxzKOQBsTsrDlbOvpifqiAIikI9E/
l2r/0KgsnUI2LS5JvjtVngFHZc1ncezZXfovUzRtmjHZqKXlTkX8PETGDROje1lDvJPN/QvUsR3K
OwsibnGnsmpVzAaZcR46K3qbh3kLs9MPEv08W8k6NAOWS4Y9APEiRHOWb0jNZdRoKsijBZQ7nnY1
iUJamq9Add+bi3AyZOpksL0hiAb1to+L1gkaEmhCeM9D/pEAkZ9qmRxC4WTp0avVDoJD32UTqBz8
rkc5kh+2o1CeOJu4ipjutCzaBdZ0SfX60osM84BhbouqPbL/vZQxQeWIxu4Jd5lWudxRPxmmFzIV
dPKlOBlNSiZRn65QTz8ywbbHfNrB5zsh/Fw4VwTi3lzE+FYKOYeDFJ2Oy8JUbjTLkEpjkPvbJc7v
0mScnCigTZKKAuk8MyetTaQG0gY/lWVLMNP2I7Jlm5h7yHqkWQH21ziK1tmmBaS2CifVPGasIeuu
NqT7+ToXFMOIDr1kooc3ZPJCsglStNwXNHzIq4tWI+XsE6zOBNKQYS27GM3xAZlohwmxzWq/rCE2
SU1zLYFM3WeQzBC5ztI1aNLoNl8C4FxkOJyzuabrk1qQiBVsiG4fx/JlmGPtDMVX5JuJrXCdA2H8
wFdHJ0aQxp6FKACBHAbwJmsxAv4+Bc06iEnAsEHr9c/CWIPaxv43nqW6r0ZnssyezUpO5TXP/dZn
gfw1TeumZnq4LlPZuFVia3nUBc08VflgHgUQvKVD36jxrDhc3HZQRS9qsulM61B5DgB2v4x0ktfl
mFkTQe8BcqxaDByMz1XmxaGFmdLocj8w4vFS8854M+WNF1QtRZXMHgbFPH61agJbo3bpXX3qQMlh
SaEen1l9km7aaf2k+IwTZAo7wlO0IAMpJ7acGzOKCyKFBFnxJbokLOzDeFAHOT6Ys6bzHiEme8iK
YHICTu7bQRvN1yi32J9luqBh2qu2afaDS7rIdC/2HcxWJfwIU3aBcp7j2u5GNgAsX9W6lYt+a/ac
ica4/ZxE0YvRad0ppnvgwfKv7/pcFbFEle2wt6a03MwLdtVGo7FajTFNGfqq7kI4hGOUGoRcRili
fnUMsFAylKSBqhkLcUZlOdoRquXNJLTZqmpBF3fiYvgG2Us7GJAFNxBLW01ot1pKx5Keuz/RdrtY
4pLu4k5bIUy4YTSkXKJ8oQ6uGz4dLbfkTiau0oFq+xET3rLJlJQ+GSiu1qWGHTyNmHFnjGfYX7RQ
4a3SahqQPp/rODAPYJKF41wipLSNYQJiqMUTnYtyyE7yPDIyK9RwpzbTyN4xBtfdBMWFPVZhf4xb
RXF6TUp26LCTG7E0XupGrn36P60fpnq2onayHMKiyRwQSzb2Puy6ozgYZcwV0DJsSi0t3fYaqQHE
xVmD3fZl+3mRArFxwr7J/doY+5NZiTnHNR2Lfb/I/WoYLXAlBuUbR3xDXS1qS45IPCcM05soZKFB
1KkegmZSt2RedFuVSAbksfWi0+iIqnTw82mCh88AtHGtMAmo/eVGvZOqUK5cbVIWh4khHQBke9Yp
z3sht6tZmKkY4ThMpAPYsxR2T1Ir5et0iCPX0saIjk6nHWIGdTynoB+roDVcTUjoUiKyXgAekx3y
l6VAsVP1Eq0ESwY6Q5UhQnVuCXzgIssC6YkQNz16UgxDCMEkMtlyDX0Slc1fukiqpZpRpBcOCKwY
b5ghKc9M9MWjXhttt/pLmqcwqhUaFVUCE8aOYv4tZ+Yan5ykmqOHMIC04P8/0+QNH03XNx+/HF6r
9hcfFsprF5fF/7jK/96JK2iY1Hf/8/d/bL/9Ofwor7CM3/3B+wrOuOk/mvny0fYZX/o3rMb/6YPf
8Rt3cwV+4x17fHd9NoLFfofhIIb6BwHV32E77uKPpnn95fPHL8Xr5/jjl/8e8qKa13/5Ua339Sm+
qfUUDRKHJmOfo87FqSX9JtZT1E8WFjFcERKTAsRXPPJdq6dIn/AKmVitJCAgmK1QA7ffyB48hIXa
BPiDYQkBKJK3X38U528aXH6Kf+ihJAoM2doPWl0Z0T6vCdsrUnYUpepPWj2SaHpBpi3izFK/SeJ9
zVk1BGhdVqA3Izmj9xefUe7f94G5xWa4NZb+QMc2U9OdpKC6X0Tx2YDo5Ag0pyNl+gihC8x5uIfk
KeoLPb7Al+LXtpNfhEAChBqTltHPnLLaumhw+bX7grM3ZzvDkdX6VVZXsrxObq3k1KYrGgOjCrPd
D0yPrJ5yC3S2aQkk2dbm+dRBOzCMg0ykQ7SfIrtf0XhCaUi2T9A53BQA44TOnxPbbg1vTmAMbETB
JkZUVN2qP1vpTdy7cXkhaDBmCy4dLXCvpJIUQ/VKTo+NBZh5k91mt9CV3ewUhF/qe0W81AfO6iRJ
8FFJmc/TZvMzX4PX7LL/5y/mvKpuMXznqU3GsSOWDrEjbfwRSZfitjFtIkGOpfAAGcDWSG9m2hDa
goKqCIlQdaiTldjQ72cSJEwrWmVOFbOlcByjetk3Vr3W+5tSWEW9X/fGbpTsDIRVm5S2tGrdopM5
9Dj90/wuvAgvKLq+/i5+/f36MXrtvnz7GL3K790X+f3X/4YvySvglpX6PnxR3zW0wvZIQpGtz0jV
fI4J1qpO9wx3bZUKhlR6W+kVW9kSNfNCZ6z1RZx7cvlcy3Q63Byv21P2qtLloQ+U3hFOcJnETdp5
AE9sySnpAJI04NKVtzjABac0d2i+srwOsDXKUwOBbDkxk1XkG57LkFZ8ZDqUlyezYfBZ2guLvJ3L
fCg0PxK8aXSfJ86yFuZqlB3Osq35an5Pb69dTru3bOtlcNSTTcQBLejXUvUIsDFeVnmzTiqYHCcU
hVCoPYUxNEoXw0Fngs5wPvN9RoFTs+0zJrhjh1fv5nP0Foi+1Z7zeGcU20leF7uAcIt11NPgbpmF
Z5dQeA/bU67v5U3G4WzFl5fRwzRdJuVFK7ZnQiMS4YlLNVQRX6uGw27jyiPCbqAd5lxyKg/dMGJo
aQhuP2zS1J1LJ742eBubeMaoXyvIxxbHNFxO/gXfcKn5ht3VhykSHcFMbacKV1pwgKFf7WFETr66
Lbu9efOi4apEdahGjnVqum0UeWHJTc0mctcK53ZAe3N15DZuIp6BdYxforv4eHB918y25he/ntxS
OI6vBySi9GPZ4Z1CdZbFj6MbGhGD6rRHSk1GtotnkVlK3X4nnFCh8YzyTLHitdfpJBryYJvJ+zT/
EsSPZiTTBPNUYT86avc6CYHXgq5RRWUla1cFDhpYOXcridFOXHA+viq6hLUV7bIO2VD8Fpq9O7Xb
JtnTvirCHuzv3kKIGQA34bVZnVedxVfmMAi55AcayfUF3nBqEtpAGzibEH/a5WVByR9dwfWLXZks
MMh7tkkrrovPcbmTcaQ4HefLWGCqbzkSl5TTmZ9PkIZ4abyjiT1t6MkojJppJr2k5FpFxoc1Co9d
4mfaOoNXr3BA8oysoiy4i6RH1dT4TlcFnYrioRAfxMyrht18NF9lzhVt1Nrw7mX6IdlOkVOY9F6v
jzZKj+wszncIKdTKH8J9fzAeoeZHkl3e5De0D/k1qzYNb/6nOPWH9vD1r/m7b4/Acuf/WauW64LW
l99/aa3TfpSHeOKwvWFhXHbL4zziMbZT2DBY7l0T9Zptnmv1CCxYmt+47EluFqa3lr540R41ENOz
/CiIXqi6MQMRBUUl6HEWOppQ4ptULC7GDAO+axhuwkrAtcVsGxwrCiCije0ROA1k4ED2o2rTaPc0
LsGgm7R8DTtBjsBirT+1IusqVovqwk+1wOCKSqamr03Pqngz7YB/2bVye7Fkx6ThhohuRYQRmXBg
Z6zqKRt1P3MZTA1GZTN+tl71ffJGRkSdto5aH4DV6eFDyZ5IYqFVrHFyoM5dIp8D6GwTU6otziQ/
kTDldph3Qk7ZwTR5MYmROWAh+NXenMrnzjD5c2IL9WsjWV6x1bhp4+4RJYdXqZZndZovGwso6oA4
hOpLqGVOlbDEYnpMqEGtbnRT+T6Q0jd28+ckA6FCjwnFBsN4LXWbXjznXeMFve6IzPiWhRodaA4Z
cSGyJbOXGDRLm7bQPSGj+0OGgTabrkLbHBC/N45fxnBvto+pMK5IXSNvXIz8xDoLKGi8SIJyD3vG
Vef4JtYK1RNMy5tiCv4GzQSD+WEnUzxPHO8nGym4l8qqJxa1S8kB9KQKcxt5iS9AnhCmF00ajmki
7SctOzHOe8gz/bNcqPtQPUXFf8JDcqo+iluUsR8dpejvC85/yvoTV4dGFfbH/pC/Zl3ZUoBmv6zK
7N/+9XfF6/cv/q32BD4ASkJTKDF/NYlQkeImVKCQILrHOP1j3al8wrWhU6bCscGEbyLa/7XuxFli
Yv83LVHnuX6qMf9RzYnV6+9qThYzxRI1PiL+NH9y3cdVLWAhocVUB9Zi17muOpnFPLsd+82A7jxh
KrwYEsqX/NyoH2QE9d5cGgfs0lg7unan5fqazGGHgdxJEPRtOahHjIY7c0wf4io6itFyPyDnZRc0
tqTJrIamXUvpwB0sv83IjgmEu6CajWwhpZOo5tpn5qZ2PqSw36Uvuoly127zcUWbolqVSfJmpKn+
UQ0DchZ5kaX7qbD6labVxVHDfrUdTIPYskRSNlME2kVk6PpAqpnG8TSbXsQ5kN0JzReWEcG8iQr9
LW1fyQgqT2GDNDuq9PdKjCc3SjTJnZs234bWODAQMaKTIjG/IGEQwEeFkftKFYI2qTCha5CUX6Y5
vWX6XL4TFdVdiwfJFWRRPXZJrzGMVorebWrCtZyoDgYUnaa2RgzzSP5Ga889eVSJyk6WkzLgzAwz
HUWszk1obAinRm2a1OkKrcVtJbPqDXobvdMf8pqSz8FptkXfHt5YebUhB4qyl1UVzz9KyHRlDfT1
y36X5ESD5DqhjdUawXY7pjszKTam0jhN/tB23aYkMCQQC0x5pW1qyzGmZ8Pxlf5TED3M4cAnAAxV
2W2shu5OVrVvWohkWu7PvPXPU7V4tChQ0DzB6/MXqyYjqEB5tGophQTj1sjpS2Ay15FfW3xPatc6
iaXvpUgY7HDqz0U9F0wGdH7CymB05NuBtntvlUVz0fwvnqRW7UaSi/SB5jsCgYLE2CrdNEvW+FMh
vkyqIt2jfLltw1lcT0GSnOr0QMroVguSD3XYkdzuc7P5RoKMRpCXFMiJdjskKWOP5R0JenamtNHW
LbrOZNAcpNatk9eD4I49clRlmBm1ECqlXDHfbSY4izFJLi8r9WUxqHY4GU5ZYACzkzn1tLW2nxo5
3xDBAHdNVBfHqFv4SV14UokyJJuKhqhqjU+IXYxvvp7/8uz9NwlOApnqLFV/vDDTIHyj3zGXzS/z
L4cPDvM/NgX+9gzfVmdN+4TjWlG+EnauFn0O+d9sfDyC3furmxTbqmEoLMPfOwOy/ulqsYeshOfN
wA7+t87A9SFFNQwLjIEliRLr+p9Ypa9+4x/6AozdQYRfMUQahAhIZj/Z3SQ551bSesD4Ip3wXm3t
sYyeEiV9y/uoWVn4qHz0QD/8uL63J37Ew0m/N9nBSOFfNfBkf+W/yBBMeVU/OAf5i1gnLFdD3QiM
vDMJ9IvoOZB5lm8HNT4iaqS2RLKOfeccaszz25zDV9pE9wkrssueszhikaj/ib7X/291xPfr7R82
s/761v9y6FuqKnZRyLSbz7Bjv13pfN1v16lIIplloEfBtUdK7w/XKcA7vKS0lTTM1hbNpV+vU+2T
iecJoMBXNMG1ZPi1kpB5iKdRRYntinsKbO2fuE5/bmBxyRBkfmVrGCS2849dfYY/XDJCv5SMsRCY
ITPYKjPV9ZwEbhQg+RDZqT0twh46atGtJXH0WK7aNEBaDPPJAtOi1NcWaV5P+KkQLLB6amb5X2vi
9yuFNeOPF8O/gnCnL/rjlcXnf7ukpE+GiTEdcA/ADq4FiWX129InfcJ7IDJ3V3Gnc/FckQzfLymV
ChRMk4Tz/XplKVd61/filIdU8CPXJ4JiAaH4TxWo1s/1KQseiSBXYBI2ahFn7+8vKdkq8HQ2Kcrl
oBTfEHwbZ3XCxjDrCwdhEU9/22TlJuBUdz8YWbcO+lq4D+pqXysizaxM4EA3O6TEbQiDGk6GitZF
Hab4YWrUgQObyuh0qU16i1SfyTS852LzshCx6g7CfMM8aVgZTLW9qUcquKCx2WQ6wZNQcSC/h2rz
QoDnC9G0z9W4kIpXKjui7e9F/SrV7OZohUx3h6RYIKuzuK90qT8uY/IRWMRml8xTgOO7YjbmjzWJ
vF5bzwb2flxUitwh5CTUwEuE1rQ7aereVUG88FLyw5AWDnNIpogjuQCFio22qWb5FC5m7OcSPdai
XRCIWDF6z1EfGLczz0jHbtc1kuDPIUqlxdQXv8M+4VWl8rlUF47nwBHsVMtXvRkNd0lWXZSw+hyk
wqM6YL0hS077IkzS1pzi6A5LmbpODdyKqJHX1O61U+XVsl0Gs/gG1vxTlcxdmfPr5yPj+48DjEP8
3pRt+aX7h5+1+iivzO/250/63TDkn2T6IRF6Z8A7hCjKTgByhkX9j+9ykpFff3GyuKoY9/w0R/n3
nunb/S+AVPsEI1VHcGwwE+HI+esC8PUh6hgdqgWrgATN4LcVQBI/cWw1oA0ZWEkAHLJsfF8BeEi+
Zg1g0DeVK0rlTwEM2IR+V/5oP7908zo2+WFXsdBc9TGcRbSROyaeNJ8/cmhmKt1igfJZmo+pQZuW
br8zL/d16IuFR7xgonlE22n0M0uUJtA1nY4Ta7o23oGnq+LG0i91fdaD42KtSDVXs7WxPJr9PjE+
Y+N0ilmy4+69Vm8kdR+Ed0Owiej+0hRO6Yy/xtEtNgKhPxrVtpZ3rX4uzb2anId2l/Jxh2Z1iU/t
tCL3lGj4nUQKpxwfyZhEVEvgc3dkhBoKYPXSN6NYB8FltB60+FQKHymtt149NnTUiUmEh+NX2SFP
zuqw0SV/CHYaevDibtJsRJty7WJBlRtOda8yAr8GsR6x0ygGLjkSHOVuETdC+igtL0O6MaJD0K7z
bqPPu3BcQZHWAcdW6yRbadZex4uA/8/CEp46HUHI6WmaV3rM3nyKrL00egC7Mf9P0VYZD/Nwnsl1
ZnuPuOefyc7M2sIWB19JzgZuNWVtDOtmeXK1cC1M2+svoLjqYzTd9OldhUZaSHZ5fii0Y6Pe1u1t
kB0Q4gqaQ40QmR6BhAWpfYvbJatZ3zbCmq6gnB4qiSzsVR2dvt4q/xfWmH/ChUHmFvnjdcD+t/+V
hfH764/b/fUrvt3v+if68ya76a/to++7vfwJKTpwTIu7lgMLwP3f7nVN+qRdJQ0W1kuFdBSDFeLX
3d76BO31WgRA41Dh6Kp/poC83sk/HHQoYNnmIbwyo9VgYHwl7fxwp8OtmTJaUFzY2izSYS7oiPaP
fabiY2pIT1v+I8zw9cfw9/8iYilZNUUVlshP5QXzz3JMKLbtvpbvVSnlvp5tRCB3bdDfylaPfbZn
XjEqj1avvYtKc8GG9TbjO7YbQfGbXvuINI3xRuGguHwqlTnzWtJtPLU1jz+8if/OgYzu3k8v9pr2
AJBQAXWm8SZqPy2E/RwGuhgEst2EI9J5BiR2q9fpMUKqRpQ9AWq+rkZY7M1OvmvUdLlJY8a2UTNC
BFju57IAexBi5xtw/zgqjTimVjhLdVluj6Den7W4gP2nMCHBiq+8mL11g23KJVqaIPA+kreLeQpj
s/PqVPHbcWJW0RmKN/ThcF8ggHQ1I58RIcZr6spk8IJwfpvk7jgNqmELOQI5Q5AINJAKxidEOofM
VC9yU5Ex2OD9Xyxaeo08hfuRWBdX7HU6UwahwgtzpGHJJJQqEfGxWK9MN9IS6abuBuGGcYDuW3IR
+1ZRKSSgwcioF4NGZi96sOSPhqSbfpDX0eAWyax8UNGkH22pJmg7ibHtSCeytV7wRBOZvWnEt63Z
ZH6UF48RCQMbwzSeFrW61Vo4/6HEwWTKUpwvcbJKIGusjHpZ9hTE1iYZgwdpCnG2Tci36okfkGiF
jYu1WVj1DWNt2B8tOhJhaw31fTjn4mUZqtHLEQZ7Eg75Qzpm8pul9glGbWXF+2et67LsyVGmbwgn
AqlLrm7yKPlM3EB+zhCt7bVC7CUXZFm0gmdBggZciFVS4RGdR7iGCFW0jWYFJoHcVqACwM0MO86W
6LaWCzIBgpYUg2sOJxG66EphvHWDiXhGVO9jVI7JnGIRXuTXwmqwOkIGxglqTdTCRe5JmXLWFmhi
PXQIt2jxg8ZRU9KJrUJ7SMvaw+sBuzvVOjci6wHxLPpS6ABfUNuEn8NJe23Jk3eGAfEZyQRRt670
vLxZCMxw81CakDJwhSaAUNzaaJD3Sipa74GgbM4n74WxxK+yKTyMUaaclDZO90sktSu5whcRSeGr
sZQZ4I1WvE3nBkGjaDBQCTXk5JUSqgfgY4InIzXEypNEI4Dsqtg2QXW0aOZR1QfGOqHnaxcmvrk2
N9KNEFeFi6WdBIUmHp2m0k8Rvea7LjYSfjhavsmbwnCqukyOQdChzM4s7c2IAdni79EcsZ8aX52i
c6llnWdoFDFJbllr1r7wvhanSykuCTdomPlNN6+zMkAdyyS/0hsCzYgqAKmCFDAMo3XT5BNogzG4
EB2fHrW+0lYMb8qjIFoLIS7G+NwvgXqTzRJjpSZCDjYPUbCS4+pq3rhpi7bfNfrc2Lk2I/SzZpVM
v8hETm8Eq64HYgn3s3/LJu2kS03hVFnjATku8eHPh3g07tVZ+awqrboHeGYQYGdiQEvFBe9S0nU3
Q45QXREqXyETZiXqHLzG0SCKlwlJ67WximMEa/7nYRIsJ2xU/TkI2od87uL1HBWxG8aVZbdaFWOM
hJzxoBJ5tMh5dZSYEK+NRn9MEHtS8OntTav0wbFspfDAEhQ75dBKXkoKBgJ9TT4VnVUi55/ls7lM
JqCUIlmRQNPfVHX1v7k7sx3HkTRLPxEL3JdbiVpcku973BDusZBGmnEnzcinn0852UBVz6DRBfTN
zG1meoaHRJr9yznfaS+tqJn6ltWMlpCkNVh42JpEVW1J1XagnbZfJMIMrB6a8Q+J7pSFS5TfB35r
45eIsKCTpP7RtQWyb3QN0EOexsV2DsUQ+GcVzNFmsuz7Mdcvluu/m8B+C6pJhXhe2vy2Ig7nWPm9
G27dcnaeBs82pwBH0U0QlxgbOCDxvdbRmSiH7Ng62aSxXzi4YOpWoeSDGOXcEE7MkwiKAMhFASEA
xbI8elHLez0oRnX4WL2jTergoSstx90Q4SKCDX7B9r7tAht3h+kIxeja6TOiQRR7mU0+y6CiwHJT
Z6P90iyN4ZPt6z8+lpHjOrreznayqLxEuXMYAYjEmZC/6FndVABZOfutbo4YklniJFEWsSnNmz04
6SxFcIuswEhH7NTo9ac86K8oZPgrWZMHt7FXto9ZL6t7X2JyQUVM1nnm2cARJvfnykbiGhk+ZS9D
xCJVTMVM5PECnCrrqEvHdagf83JydjzWN+DAy2pbDZAV7KBf9pbdrOmEnRflsDc3OwUPM1XJau3G
IkgeIPB2109MwuvTKXm8AXZz2CweHK79XLjlbdUm2Z+u8eeHPgt1snfI+Fx5a/bEEYE0ckutWRMv
YNmbaiooV1eiwaes+KOtIXlrSD3fWdzxXyNazLM7+brddNY6IWIoqhZkWtgeNCyNFJODkulKl3Pf
lpn/bS0DSBFPr0fjz8/YWLNTsUTTGdSKv2vJb8JMMv0uVC7vBqOo6iPt7AcJzzrCYsageHwYXD/Z
D4F67/um2pgQWSC3QVMcF1Hb25zdWlqbuLyV2P7SpZ5DjolF41aRiY2+yR1hoFnQs6qY7Q/GkOt3
aJnPAAGZDJC8TBJ5lurukR2LO9y9481cZZeYGwgfnS43rQlUvZEzl+RUlpiEeqmfW4g1e2sUukpj
YPB3WVI9jQrnPy9EdrHGxHv3qDu2LXbr+yDGuLNMwZHVIMlCuEsX5CukoqGWjuJLJz3npsJC92eK
sKLG3Bhnayj6I8sZmA1u+UdA8b8RQdicO0cmb2LgIeXItgwqp2GCK32yS0xKT8LuZbBFIDqe4K7h
ARoNprvMK+RWQmHZr2tRpusQmlu/w3Pmhn9c2WNkK5o1wQBlHjCZ0rpIByHqaOdYLMjKiqWbpEM4
z3tLlVA/KthZZRv4XElhcKf7AA/IZLUfqzDZkczE5jj4OjtfReiXfDYl3j6x7oeWnKKK6+/cz2as
Nl0ywUrt+vJUG6v99qXIzhp++m/LZBmbfpU3O1c1+hYEUnjwgqJ/8kP9OOqpSOs6f9aDU9/Mbqy3
q2+7h8Sr522TqXwTaDg8OEaQ9XP87FAQo4gqmxKXl+XdE1gUbuPR8y8YG3EmJMt4WIPoQWROspWG
NaMfV78Dv8v2gVXZx6iojxX5L/tpssQmHyXqpH7hBXSWJp08vWzxpuH/KoVz5xj5Xs2BuGA2eFrr
PnrRCgEMx0t9Qov+q250cxp8UGd4u99YA4+POXgb5PpIEu3+V89AuUEZvkG8Xm0qu6J8L8rHyJr9
nWjn6XGKp4GLbY1jjICyfJsnLk+ykgD9lF13HlHUlSCjLnVShr/xaLa3Azu8N3BXCQCujBSBckm2
K1Znk5KAFT4Ubq0ftLdUgoGgQZYOI5HgIj1BAMN3eQ6SEnuIKD+i/roTdLVMCQoTG9eT/Z2z5BSE
liw5u5uHzFEv/mAN6CVr0tq7Mjhg+j+5JDI8V21420kwhAGwnzGy5MXzlo9rFMBmBCR6UzpQRpoe
ZWZCFx600TMnndgqPHC7IOImm4vyT9tPOL+Ie62m8Etl48vStI8rvditrOKfbeh9MS8sXpoET5iT
u7dVrF5aiuyTEsUHbr8RPkJtpyJxqtTWKF4SS1JNKh4+PQz5vupwhZUi67aBQyqilMF0FOCq9uDs
8P2WTBaizrT3q1qf+6aO9yiTWSQPBq0Mqmocjg98k2SXLVi9pd0+tS4KL/xU9j30HTRnTfbLCoXY
tGjut4BpNvDK+WOXgmxLYr22HRcYGKdFkl9GyFhRD+0LeVfFpQoz6xCEuCWdEElSN2PeHdStxDmM
4IkNPKafeuMN6IjmOXYfbCH9TekX/l5D/kDtNR5zJ9L7stXYBonhetKm/cXWxQW1wKa6JDJvtJHm
GcxTW1BOJ4K57DvCAFA/qdXbRXn0I2qt4Wh6Ye59xYJZAwDJy3g9163PJLu2+uICAjmtNUFk3tCz
f5ZWmi+R8wg4KI0bMlAj3/KBQnjqoRCIuxx87JsSvtxpMNGE5a2Szft4TQ+rxXqpjIl/wZN4X2X9
bXerTr2OBmfjRUSqAgaev/PqWvtGnnx2kXY0Gxm7PKgm6I9128fTzTI1/rZhw5/i1CS2d/S9CYVn
jmWyS47JZB0BhGBwiuwJh54qdcujR4u5ZuOfvCJBHmE1xzGBdoKhF6pBl7E6smH7sxsQOhlzM6sY
a0MrzKcG2XRvCjf5aVUrg5++0duGCmmTkFywcVA07bGCqAND+6dBoQr0W++xrxIYIvazHIv85De8
DWKljRyX6FkU5Xh0EeR8mDoUh46W3KjwdUzihmw98YNssuXOvp50UYIHpigzc0iSaNop5cfoHBO6
WSwHVXNJYE7EC7Cz0iX4DbLQr2Fa1XOVo/4b6sA++Hl1L3n5CHRDRtP0QXWj1TV3R/CbdVNy4nf6
DJc3ueTLvnaae5p196mPDNAviS1LmeUpaCK1j8to+Gzcii45zsPDlFXFwR6ZRRLYRqtpUGePiZNv
+pV+id9v3ttsAiBY8cK2bV+mrhgRt0j+Arset2urKrXnAdqF7N4OiaEEts1Fu7LcD/Th2yh7SgiE
vCVVkCsrwelF8M5rE8kjmDu+9CxcL2Klc12BcmxizsV1tvxnrymsN2ru6TJ74XJDamT2MzL062Es
seXZQbqSx/PeV9MpqnqzwUO8bKMEHVxDf55agSYQNyxbpJJea78OYm4PmbSt25X5xs04Y+iOeljK
kl729+ot7c/V68t9X3Z/R6n8Dwz+/v9eLly3wP/FDLEZavGFdOL4u19/5w2tzr/OE/npv/eHCRI2
AsHYBuKbALrJVOrv/WHwD1jyEaIKFs+khgX8zH/sD4N/uFGAnMFzfXYc/7w9YH/I7M+9Oi6YyrlX
v8W/sZIGpf6vQzNEG94VqHtNJglI8Qiu4op/mika3IWg6/3yr3nXuhHG51rIlATsZa8c8cyMhs9r
hVdtVsRMAU7EFeWmwl2P6sFAINiXjD3X1Ac6/5WP2nkdimgu0wyMRrBtVN+XO7PqKCeSkTZnZ+LR
UDeDTIpv2lDqKXVnxkEIoRW2NBMybrkLbFNnaTIs9h/bAWzJj5Jzgctcyiuq3JJvFjUkpUbo5uu2
DsrI32QMYk+RO3KmCva1b8g9xXufF7g9kylxNo6Mg2etiytvMaBCJjrRqJtMtpPeZUGk+Qe564A8
nXHLd3UCP3SJdY8LVsUrNrihP8ez9oAfxDLc5UjNzsKXCb66xLkVSyZT1Kj8b706nu8gU5Z3YvFk
t53KmXkCYaigasJphRNV2e6O3776gILYn6VqLAvE1TJUW1FpEqzslYApjGGkjiJALrun3tLjn6Hg
EDlLn8897SorAc6gBOZw0BJ9vIOUS+YXnjM7w0BdiRmJHGZhjFkUk1mIAY2+OBE/tG9HyOPHKLn3
iiooKAh0QMbhLPNbC5PWD6tXsd5MUT3/bCo7+mnBYli2c11R+gWJkcxXBGyTrIwTqAeKgcAss+I1
sjxE/jqqTZTOdlXdqViNd4M74GFx49nIbVRkPGVFPOoZ6ITjXsKqzX64sPOWjaiF++b2Fo6LsoXw
RdBBf1TkpvfI/dZpxBVRTwB3lC9eCfbjyuO9aF9BBuTfdRFquZlwDMboM9X6ruKeC0ABy7F20eL/
9UfbNqd3hXkbZy7g7XUWqMKbFn0P01IZGdAxtFTnMJxccBwNtJBdnIXOGezRkm/w7zIQaMsSqfp1
Bvc8r/412jSacJXgir6RVOvlDSG6TINKpe8iOEjfwtiMdsMQRLGac5BwjC7dzRSE2fOYXPEPM/Z9
B+JRxNBC9o4H2MSaNPB7HJFgC4giuQVnxek/RnCbm7XVP4acQIbtaqB/bP1akZJEoG/xbCUuaYaT
WOKfopyt95itAjU85uVHt8mch8nYPuVA6c6YAl1eun3IDx9qgp3gbEZMVsB8ZSFDi6z01hMSE+ct
6CIsS9U8jC+xm6EF6P1lMSmoLXzRvioYqVtL1JQopymFtnln5c0DC3eDKYOq7pctS2SvSWKtDxXK
1XdhpPszyVT/m0l45+zKVvHBLRVzNq0/VODoDwnC5snThbcc5sGu0fObotWHZq5i+0qujJ+yGTUa
Wb3OgJY7MKi1jbOECt8L/JFtWdvgcqWT1Y86XDAm63y14RdhwPSm9t0CVvezGCIcUxOxxbDTYN7C
eGprK2UQNR/IYaZfH6HSn0ZwAW4ad7X/S7eV/zkm+V+IXljJPM8aEozvQYg1UpEYmxTj8tqXDg13
GVfFmqL+Xfx9vEwMQwfLqb8lQDxqSZqgTUFg7rwz/kTjToJyPOzaXtfgL6HRvPUTRSjqhGsJn9Em
vSkvRL0QZhXJ8Gxzw0vUMCGlNr221uVa6Z/cE1DkQLW2Cx4vtz1bydr0W14CgmTdsJQFGnjHAEOi
D8OsAOqS6m9qcIto0EkXssuYuybGMzD6TGlF2xJ1kbpTeV//RGJVuptF6+nRJB2Tw4rG/smNOvv3
YCrP3iLTdMoUCyC3wTqubodxaUWOKljNVqeIT8NsozYrrW0hUD5tantlwgZHrVm2CSMkzvQ8tI4z
jSRkcRPC21CcUW9s5GV0KNCE+8fay+NnS1Z9slFhK4M9aFv7jgcLuWyI0LbFUZ6FuB2GQfToinPn
DxMaV2JkU0H5vLarlCfyYy3rlWE5/3nBhZVsI6sbnV3kRmN8zpMgx77XOom1m7i0fyQ6AmHjaAaY
gA6jMdpbmA/v7BDuStPwnabgqSdsgLhgv6e6lu8h6cjTsWmy6AxjF2xLLYbp51gIfT9bwMbPQR3l
TCST+4JeANqYVeARE0OVV2k24fD+p3rk/7YO+z/udSTxMdoj5PGIFf9zSqFf64CTXNDtjiWuLysv
bri3o9SKxnznlnUAVTupz0vJAPavP/nfqhj/e1qT/9dkitcP8b+oCcVvWph+GsS/loL80P8uBT33
H1woaL+wsUPr+Cd1ouv9w7nKRBIfgAwaWo8q7O9SMAj5Vy6OAJ66/7De/r1cZu/s0m3EmGsRvZLU
9W+pE4kxutZ6/7xf9gnBsflTqDuv4sn/XAvOxiMlkRys1MlckilEz9DSMcAqJCTIY850bcPwBkcr
67R+suKbAJrArDtxNRyCnOukiA61X//o7JXbOllRhDXQKcrFYkPGRey28AfZkyebabAfcbwtR8Vd
9czaM9pJzVC9mPtTVynKzNKaNoPNRWyoSxiBTFZKdN5wiuv+EKrVvGYxqvgCYqyXhUPKfxVuEy3C
lJQ0s01kue5ZlcBniUc2bCri4C7w/D8aRlNg+NvP1h/YjUJQnyfQuRnWx1quLB+0D9eksC8OhH58
ihzZTHKKnR2NjBLb9hB6ZE9xJg5nNVPftQm5QTgDsEXC9zsrsfzSRR3vmqh+yaUhZVvqW9euB3yJ
VkcnfHUEOD2k87z2brxiQgg3wPoPE0X4pufmaW93wPI6aR2rbGBX3AhrW9vFdMbjT3gqvPNiH7Pt
OYCPw5LYeyuh2AUrkrnvyjcnplO1V72+kEkfkg2MeKcqpiZ1k5hpwjW3iWEyYF4x/Rmn+DgmYn2q
8/nkhyP4XwVar4+dC0TEAECdeyFGYDmV0ECGDf9/fJcQDnfcyL+71lVyU0czQMuGaHSIwOa1q/xf
1/gk5oRDs0/6PjytbdYeM/CTgbXeA+CYt55fufu5tihv14qZOPOJnWWC69RBrxu26d5udPoHA07s
1mLBDeKVyb6BPiY9mdwsXcO2dCijLQtI6M/rdOOxksE2yUhxboRO2wqnc95g3O5GcRa98yMpcJy2
FjBfn+vTwWPHNwgp2CqslyUvxwfq2f6HY8t1K/JOHgvdZee8C6728azQjNFwro7hV+n4qX/FvjrW
JZf4zMhvryqqBsP3GLTDRRf5tnPCS4HVJq/Ve8jSmIeN7wJdgb8ey955NUONLZl8ik4BU2OyTrXq
H2cyt+5VLRbIrs56zDxFXG4g6/vaCCy9zdQHvBYYpXg9/eFtNDKI2R419kkK3Z2FsfrXmVpZrizp
eLXw7/r1lk//3NODYT0Fgr12TG8nF5MRDuehdbYsDeIjvW58z4jX+1laY03P4WLnzqdhB2Ok3fs2
bqFN0S2EwbvWeHFs453A8fsMnvDr7BqH3k7ZJlWjvu4zceSB9/PRSMziFtBb+CjHAWd8UoS/dLXc
JWrcTSULQ+E1aS25SiF1zqlNQgcgNHorBKTqFdwIpQB0sI+xzcsH1bYdFsVgOWn4x9u/8Inam8yh
Wq/YpWmacXoGo3ngub5EgwulJ89xWzdWM+zQTXy42YBNlIEXbqOThBvGamOBr9lZMGW7GBs3zu/g
NEEApsjRG09qDRwfp75Eg70t5nI8edFXBNLiPM8dQ3tRUV+xNb/lThh5nAhV3Uc+Fd/k9NUmCVfr
UbjDtBnnkkOIKfi20AZHkghfw2L5XAdY6iiED0mlspt8xopYx8QPxckTgSczniJMtCqBssVqiJgG
0uMPsATzi4BFvqviDNRlltFahrkT3BF/YT25BScFxqzsocFZFrmcCwF+/liE1l1ZJH9aBpSqxaM/
i+pH0IcQf2ekwhwdt3akcfVEZFKX2RxcLPaVWJIwXKLVqAMUwdN0P6uQcjGox2Nh8DPPnbormX2n
STJ0dwWMyVcngvVnORi5DYpjNmDtNTM2andd77UHzxvogtwgOthcNe2G9KNqN6txoh4n3HtTSFCc
pcd4eF4iQmnqphkx2s7wCrLhC/cEMGu1qwrnXiXqE+wspvz1peKKyPuIuB3ivmrm78m886eI22u5
mqdYhOGVNkW8xRO2mcLhO2RYsGQRv7ZAuIjT3nfvpIkf8kScSH4kdGbihWweKVo7xC9WvwmckrgC
B5/uNOOTG6dPJaz7cX7XfvHMBnAry+XRn4gNZ4cumRHj/CbkeGMSnB8RqANYUb6FJplzabtM9EZl
yz7iey7j24XJOcy7EY1N0eFGjwrPJtmo8S6UrQMREOyWoQpMI/zHK/3VNPJmYbn6QrLNr0bBJGDi
AbzO6EPQJTO/LJQoaGuuOSxBN59nEuLJKwUzMdrFH56w+AhmE9ZZ0LXizrJstWMAjX589BdkPqCw
3/2yzdKyIi7KkTNe84HffEBOqWjbzks93roFvSJeWp0foamKWxdMIQbgGGl0sbAtjHQXP7VNnH9Z
YeW8hbHgmupK4LN+rwSrWpYut8ZzqlPCWBXstO18jKV3NOPifRfRAmJiKMPvviKYbmBRfPASTbng
GSvaAecIjqT7cDBXtk5u2h4CTlfL7kWTSni3RHZ7D2ab06JgFs5rGNaHqlUdz9z1nzEw+t30hCuI
JLzpJwJfsO4U4QMozA/XGhjVhiDgOA9OBSmQn800+NC2zVVyAd40lIgi+h4f3wCcvhqt9ee6mkhe
QT0KksWkLshrmLJw6kMti5+bbCm2hOp8ZzWpKGuNNV7JilSFeXVu8rjtAPYl/c4KQ/U9z0Vyy4P1
A7hmtuEryhlz4JmFeCkBBfWA7Ao1RXcSFMt2GdbwONviLouLTxC84w3uwk8Yc0dpMFfnuKw3fU9j
p5fKftElMAtQRvI4LcTe1IFp3pVqAC1yL/OlF90tVH1PbKRYM/oEHYMosdnGt9xmLbb3Pcvukc64
QA5fjyvZ6qo/6BV5MUv5+zKBMT9WuQ09Y9Koh5mTE5QEXDRgtzyqhu4ItQDYPJ4hXH3R8iXmrPms
E4HYp43NiTQm8Hwg0qrtUCR5WnpDDgkpkDvXix+rMSr2WE0xZRMSwTI/WW9cWYvD5Gj1phx33gYj
F9esFcJY8q/SoWsVpA5Iq/aJ6q6/hcMO3ZOaEkZLcGtBB6ZdZWxle8QIBs9do36gf3uWlY2fPNqP
4/wgB4aVRZg95E4GjA5A0oZY+CJ1HAUqApDBulbB+0TbrBaxYKVoyp8xahtmCVN9gpM6PzRDfB8u
DavsKoirrRLjd7lm+m4dHEtvNbPNXdBeBdBF/jD2c/UO4TF49VTj3IcteiTU44ai2SZQR+TNi+RT
vCQ5zk4RMNBq5qiCs7GgFHQ1m8MgwYeLVzQdiQj9VWWxfSZnYu+tLN/HQupNmamfuYfVmDnQJkja
fVRpuDEEtUK0DEONAjs8sioZNkHbPkVQu/xq+WhAHoSTV1AI+DsQvltR+7AV4w9hzLsO2kMf2HdM
RKjrTI6OafZ4M+tiEy8+ARNTcljgdoGTK97KMNgtxF5t5m561NNKyaaGUyCSkwNrNs5IXNazmA8r
aHKItLsqkMgorV1X/7SnKB0K+1zVC8M+r+h/KCv+MTWoziWoxDluXudY/YkX94oqRJHG21rr+M5r
S5b3g3Vbz+bgxeOJheSuaPLdWjfPpQWwENMYAgqHFGv3Kde5+j1rGaaNicypm6bg0lbIJNciLM+D
BWJh0EvLCe+nbHHBMJSSeglSIL1FMdxaORg4FAv3UW5/WgP3r1EuOxyfuUjDWcevJOQRT8t7Lfpu
MzicYoQkcZeK5gR3/qDWDvRFsDxI0zGLlzdRK3a1Te51VQx5WpVgGZlXeMeZfKCHlv35EU1e9WDA
PEy5vrM0YtshvB6O6DMex8C/Y4coNqU27iFD98iDRHyFdDwo60rbX3pByglsO9mV9vTbK6xuxwgX
8leRT6nTTy43Q6Tv0Tguu6SEKZOsgQd8zL/zYmZCkpyfpi2dr0hImB6TLH6XQsC8MHb5XSNZMfXM
AQa8bjPP77gd69fEafcakSLgtIMDnpXN7YZbAU1F5egtA0lzh2DrV1g7LUzQfryrV65SzxbVhvkt
W7sghE0EtGyZm2Rrt1B4OvbzSyNj9t9tF5wDN/NOom5+ZxMSk3VZ3NvEy18Hl4l95kOkmYbvslzG
k5qkt3MAgB2EA9N/LPOvpCRZGBAfURfbxu+zbeYAO5HMGL8YOg3nYO7Ffo7XXeUJvaP2dLdzJYt7
M0R7HZE5xSovVscF888QNLcQGPXzsvSPYdxKgCHdY4O9r8iLD7xYROBgI4CZ9I25r4OsJHbXNBur
bE7cbxj+bVzWPVfwbTxTMHAeiXPhMUOKhzFMbWWHG1PKSzZQuiVdvR782eH8K2PvHcqcnQJ/Dr+g
7IyfyG9Sb6xSAuzSck4iuvdx1xCNULTBm1JQmGiBjr72jpKVQD31ybHnAjpAmp63hAvDMrqK1nT+
OneddTLx8uhK8R36Wb2zVVwdwrn9mhtEJQi+46D6GvU12s140YuoXAJKAurooeUsyhJv40848B2h
zIVxGtlelXzAw3WfZXa0cUfv6FhfsyLgyUKmof3wKNz2ZJT1EDCq/xpJVUAEXcqb2NeUsxYvYJ4H
aBbWuToKHXgv+IRQZwR9vA+98dwPIw8X2SsEFzr2llXYz0n0N17UqTNZGuWdv0LSSaIKYG49xWft
9s9JRUuDCpZs+6j9EessOUIdDo/MsaGQjFdzWulwuCbrg2epV5bV0W72W9ZA0cxyRp480b0xDxTb
3pr7I5MNRuGChu68osYk3iROahTb0D1Z2tM5s7uNNzFsv1Ov/FdcSPI1GpyB+su1bkB7Du++jOoL
zEKCygcmdiMZC48joqyWQKk12/lzAWVISLpT6SAHqpVbPBB+iNLbEcQ8FdQcYwB3mCCx+XeyEDS3
oMbYkLGzQBIOX7uobo8QINR31jj9S2WF7q5bRf27ZwKNn3mp95Ehu21xM8D9nmKPkE0q9VwPVjoq
6n0T1tVHJ8vks/XU9MUCk+GmCH6X7sRWJ5bscJqo2zN+vQKBGJkUKmaXVthXJZeaWN1z7TS6aE/2
FSWVwYvcoYJZv6uitQ4E0BmSAYim32TSap/4auZ0kAmQn0yQJ7hANd9OWBs3dj1Hz+jDmY4j9n/U
0GWfRi8SfdpbRh3H2dBLTQYck7X0W1zE0wP4yvaBTjy+NLWtkaSP0dlYLOTZThCtGU+wCkvjIFiH
8jY1iCStos139YpmUkZEV8bCsl/m2BG3mXSzVFlRdVu6ImXoP27jrBxOpCBituotNX908xX/bJLl
xrcb+2axg2dB7lgbxn+CESUlsoaWV0dzstbGhzdeu/duj8g6mHEUoGxCHrixF+AZLbuCbz/q2gMl
zBUci9Yv6p3yaSrWD89Wt7meujtbtvHOayoezPyqp2hGh3j0PtMbp+T6J5Ba9cA2spr23gzy2Ujz
3VbWukWumD/LAaQYChvYW0mefTqW24AGyhgfuPTW156eX72w1E7VzcJ4cGD6YjId3S0+Yga3yj9d
ESO1E9HspjQ4twkDaBTmlodZAL3TZzbJ4ZiH48wB1fKx+eLTVySsicz+zgKS2lw+nTP1JsFdPmr2
sZWELC7gZvtLkmVw84JZpd3sEjcTLiervpqpB0Ii5ml2fHqqfD0tKo6OM/mE73FlsT/yjYOkpidD
6abTMocch2IPgkguUgeNdGoWJhfjbMdHuCDy3YOLeazZGPKJOeu559k+Zwz276vcRw5ZFt57LG0Y
cK0P4rjNOJe7lR13PNhMI6FR76wA7OamJehH2+vMQ7guBKNWAT1dXTwSHaZONuE7G2JXvD2JK1yJ
qOLY+enxNwOaLF0ds558q3Dx71p49yx9DiH6H+zOde4XRQQ9ZWiHXszzKpxpxmQvbd38QdYZs1yg
TtiWuoIanBTBoV+hbWOWAS5YsXms7MG66R0a378G05sQb8vWtfJ6a4as3S2JQyOJjRYdjThUdYCq
XxAycsESuc/6MNsyFNyWHn9nO6LerqQPKhi6Fpo388wuLr8MBi7WZGX5zeqyeiQ+Vn4CWt3J0VuP
cI37s9ILZZQfgJhz7qoiki9tMNAvtYLxSUtoShhICk8TebdZ2Hln9xqKE5rBPo3jYm6FFMs9+agC
ol/s4m4YVUowAnNP4siQHo8LRAgwvGCBU0fNX7Yb/YKC8ikLQYWLklDZ3SdWDevYJmiMI6Ns1N0O
c4khG8JDOYMtlxWxtp5f/DBugOgdVKJIs/WU6yZF1gBzwpSr84j3+sZ0w7pvKhNj0EuSg+cgpxqc
7jER4B3H8b4LiaFa23udUAlD+Nn53UhFxKgl6SyXY6uddqGa3nik6R2LAKCgNUIAsz9ozE5kge0G
dNnQlu29Tf5tQQXRp0NiPdeEFVC4dvmvLOSbQKawrwvoW+vauxvNEf6O1/U0zv6THaD5rv3qT1FQ
+TFvr99UwSrUv5KwwhUjUecZqGdE3WW6eqrhGe96men3sEcMOrqoCralhNQyqzwNneKzZZ6iW//J
itEIqlODd9G2+CQTmfzp3GbPcITUFgDvmJbQhBfDOYIHS1/fznfh6IRX/JY6eX3PPju4xFhkyEQi
wqybludldcbdki8ffh8UKa3FH6cf4AXZ2YH8UXkhq2pTWDo+aEbRR1HW3dmw0t2R+3FaSB29XcAj
HdFJc6hMeX2ukugzCklodZlw6mx9dZhrv+ShhM0mUEmfcTOA5mtBVWJs2AxVxF2yCGffBQvpUys8
ZX9GiAn8nH+NNKBooZMF9XK5BgnDxEai/5M+GCsrUGNxb4uVM6cn5nG4xfnQ7Ie5X6D1s4dmEldN
Trdb2rlQ32FcQ3JrFBtZUuMmz90ubD5D/vA1ug6jUc9uxSzWQ+YFFm2BzqDZrZ1sf4Vj4gNnzq3q
lMVlOe0wM8Wfzow6FzCA0/wkaySJ087txfdY1ubkDiShzJaDm89MLk19VY9vC0BgFrrmx0hIAEKJ
5N1m23xVnZbFKbY8FHgrGY4TYlF7YNjGnvxi05s81xHIUN949gHnmM3LOiZ3eT6oZ12Tu0ZUFtI4
KwlYRBfQxucMWqNn/S/2zqy5bSTN2r8IFYkEkAnckgQXkdotW9INwpZl7Ejs26+fh+6ZnqqZnoro
yy/iu+mOqCqbEggkMs97znNcJjcVcLX9YBb9ENic83wA6GdRk2itVaZOgUMvb5IRV7NS93FYrbOn
3fc6ATgX+STpYTPQRKcPi/7ZuzxLMyGoXiyfFBiV3wY05XvdudHGstiMO0Ol93VPdFgtVXMIFsnI
ZyVYs15jSkFS+9uljvESdtP7FHiPvT1mp7UmLBDTIfgUWEyfmG5tPIt1yKrW/CWKMjYjNZPhiAmZ
ZAfG8nqtKPQ6Kt6JSeX0L405Rz0b5+7QZOMOmxjQgqjIDrNkxlGUSNxZH/k7D5OP3ShEt+TRnkXw
Ab1r/t7RnntHVUyK33f16AFes2uymUdOTv3vNqFoeCyH5YEpN+uGc92s5Opu6SkRdc3EUzwZqqxz
Sx6clBrcLs5eON+8cJPKbQtixDjiLZFRqME6Dj5llFXwWCWT8wvVq+Er82yxEw1PUFJRmQhvmtsi
8tov/jJD3RLiZzwtaEajj949OdnRuCm/VSTIPuj6Lpu9T3flddxYg3PfMt6hXIBcTy1QoKOVRvLN
wh09QNJ6R3Yn4DcTwYmcfNgZtiObTuJrUEPCuCa3vePQmp1RtKom7qq2AyTc1upPURcxJwo4NbPe
0xw9lmNYzwlo3VVnB2uC1Q9IwlcPfQnDvozKYU/NdPyGDJ5v/bmFrDJr9RoAgGCNEaQjsBTzFi+t
V9EuES8U3ufLBi9F9ZQ3Q/HKyK3aUZdQcESusL6nv1bcLwzrPuzaeKHjU7GA9eUdbX441Kb66XN3
814n/WJt1obCQpkyOckr0xwjwzm6X5vgwNn/S2Aj/7stex96p37y/oNoX0fUPa1h4UfVbeZ4yxn5
fQ5b0bXPrsrl7fUb7Gn623qt4276pngSQqTcbasLDhddcoK6v8E/b7YWbOmNH633lAFWoN67bqdH
lYYr3LJOwe00Zf6BGelFzdXNlID3tfJj7NBINrRVe2nK9qvPUIjYGN09BCybPZYhRrKN9aBdU2Lz
rt3yXs7lyCk7PdKxSHeu6wB4bP3pnQ35Y5+OxV3alOtXuAn89w7wG3fyDN2llDzOOdwwpHNa5cn7
XJgy0q+xgNqzmU49CukMl643emfG4Br5DPbVHNvgHgSQgGqtiy8dG8VdCadvRymLdfL7IHvuSYnt
ue0Gil4y6sOwVC77axH0jmXPwaKv8nOsmn7HxvaDlyUlchldOLJljolLBfUjMGT9mvSZhh91dkrM
J4oCiTqBJTDVCfvZovsar1f1DUg7ceNPadNMVKy868u0fmkT/7YXHXxLw/6FlKesLRLA8HA9+X1Q
WK6uxTwlMbU7GQvzUXkDYWv85pDmaX3Ha1W89LUA8B8F1R2dQt45Wnjf16LduLSVR/zgtO4E2yW/
zrC6DtcS1WAgbdeK9s4CQ+KIExqN5lvf0ItSgLnEutTfUsLn3jSqmY61WUCh9tUXToWARCf5xeqJ
odSeeajsjqK/lPFAHHTeloSLAw+baRVFyNyqeH4cJ0LbLYEeZmxlecNEv8mZHxjpUiwwVR89KhNh
cLYqcaDG/C1X1k9rIC5a8bcx1Mx67PlNcCsriknR0aXLeLi5ZocY4apl+toPw2c/EeYxFUd0ehj4
U+bVj+le5dwh6N50OupartDk5CYAu9p3UUi+MdmVSMZb08gvTVJuqz47N40Comtn0/oYrxnlyoo2
wlUSm81EvUvy6dJ0NDykNstp1F5d8mV8kqTpYN1zl+U98whMirw4nQ4TdsHZbHgMRpXfpJ25pGNz
FzcqvU21JxiIlnm1IUBp7YHDMgPW7svIsOQYT1Z2HzV4znSbId1aeYsqWjn+TT+jKQccj+Z0eSsZ
WcQ8oCeuEIEilyYHv0LZFZTjSmoig+vojzah6Dh1Ea3cSTb8XLKe0/Qc9095sNbsWamZgdM68wiD
2wu9ylAIMtmUQKWrfvfQA882aXwUDbXvKnczc8sgbDt4tdh8+AbwhG+SjMH1XB9p21QY6qrq7CdD
dkffIzXYGabV1RIZEnhlb0SD9tvba3ysS/sBD217HsCrk0XHNxoQqeZL7IS/05XbE3nM3SMZorfp
utLlURFvlB4YWCjmjWUFFZDigTaEfhSfI93e2Gtl4VhEn8z9t67uSU3P+DGx14Z9Hg1hk7LI5ovl
3E6Eics1OcZJ+7OTmitC6SoNl1lfPGmFn2s8o69tE7l8cRoe8ZRxL43mu6h+tfmCsPOz+Sxu6YqU
29p+LWr0ZL95tjxElBRQoWN1nM9Qf3u1orxn+0kirjby0GP1VKN918/+tDcjlBQZTN94XG8m0T+T
0m/Aw8sTAu21cjcUy7grCbZnPEdVQ+ud7A8z4A8ef4bB+PaqPoenWDoICbzGuppFeiWD0pTyVENj
Si37h86I4PKkZD7DwZisatvxUNpe2BDkrlZ+8qSHHDClHCuhQJPw4zSAvGDdJOD8mD+XaPsMCKPi
YLPPPK1Uzt1LQrrcMyW9b0bP+WYggxjSji226KQPI4flQ54X813SR6Gc6uGYeUyHUJW4hkK8rBO8
dzNXD2Ty4HwOPsuV6yf3cmiocwxIl2G7WXayH8RRRUhROarirT3Jd61TPCE0pZ14Ntz8ksZl80A8
E2R1mkWgOwc2/tQxb0XX/ZiVZx1YGu9X3MM7i6Eor233pfcZnNRpUrzytmi3U2VwiGdRcEja/A0+
EqUZNC2GhKdWHIPi06/c5T7VRC3SuRs4PKbLzrWHGMVaq28rNRv7qWCuh5TOketAMnTTQl/ILOfN
4YRiKPIK6P2UHC+oML6xnKneDY1mrk6jTM6yGHrGPka62bmKTA4lej85ttAaaQBnLcExTrsbu9ZN
6FP4SKh7wAXfRUCylRPlRI+T7jVY7JOTEkwep11mMB2vfh3g3+Po2OYPJr2ui9nn0gT7xIU0O6qE
pTaFoiOcWz1Rkh6xH+rwCWNAIQMP1mBlSz3eKuXuPYGwb+STti37seNQx+HGf8oL/9Vy84m0IqIs
9kTyaoxrYL4aTjzBA9+EdV9zTnhzbEpCwKJTAjC4FWYbt0vlHb5JfgoErFoMO43Zq/7lcKpjhFjO
/nEcRbe1lsXF7i3oakkQ/ucgJRGNj5ZJ+LmLGeJLm9da5ixDmBR+fCFJ9xxMUXkeIo/4nKI6DHGG
o1mU0lUdJ8gXxTnmhG+yCCK9esA4e6/T5mm10q+1NR7mLj74rXpIXf0k05L6ZTS/rRiprIvt4DmW
DeMqggahnQU0gcJTPVdug8VJ8H0RW0vEL+ovSLDZlm6/2YYSNWEnTkAnpJ+9EFoCSjEmSZztGUQP
AQ54RO+1cYhQCcxhsX40HTnZpduXNUTwzOatRxQxDqfMW03IDpTa1cQTaNC6MQkGZxkkB3/kidxh
rF3VlwDzNUj+Ljm1YyxeZjpjMwD3ygt2fDiPs2fwSHsFUf1KKJJm/WoeiSjGN2wkcZ0FzlXDEqxL
I2mxz0RHOPVoEltaui/6Auy/zovd2LjUw111TZpn/K1Z2BBZ7njndXR7dsK+14ZcIS4cSt0suqiD
6Jq9vC6xDvFNV8ZwlOL2NsHoGBKuBC7XZd+wxSU7UuzfcI5xInCG9WRaykaXglezz9Ah01WIr+tT
0Pa2TjIFn08huAPxbUM60NmoYKxDX2WQUbpaHErbI5uZPFBdfUcI5THjhtsmUXtTF+ZOzPJe5+bl
qn/uO22bE2DnYOtMotgLh+FAMPSMuGgKe6HDvd1pymspBWRRUCgMA5M8BujtEw4zxpn0PqC2b0wR
7914vffzeLuq62h4XElr2c6TbS3E1o3Ga1N8ySvsCjCOnw2NwEyJNdx8i0yHdED3UhzhUZ46IphB
yLHu6q5PDlYSDBaVIiRjE7P8KPFg72pNhLbxiFU7Ccpa1jeXUbNfrZo1D+MO++GkF/PEflKd9SAG
3j6VdbFLnm66Hq+P1Bjva7eRe1NlkPKD+bmCVcoAvzmkPtB3TRHZFjgAnj7SGezOYmbgI6ZoMxCE
KewB27yT1lQMO3K/pPMN+5LmXNc0eVwbuy9cERgpTlG+xXBvtnqt/UuVsuNr6umVmOx0zFwBQzqi
7l3EsPiHtV0PDOt8+pmaz5FZAoSGeArHOU0frLGTG4/1OWT+HnZB9EF5K3s6gGIVtq2jNQbTvhyv
O1eXXRn6THQJxPTO4LU7Yufk9Un+ZGc5Y0BsW8THiU6lfbFO8cOAHrvLAtvb5QPjlsi44g4fHUE8
Wc9fOnYtN3zWS+qkRPKSxbrPF59cHSJS9LBabht6GetDK1uxV3rMv7DTp38G6Rh4gRM8tJROPjaG
dCR14gz4G2gEcSumM0789TaoZ+JJilLQMPAj7+Sqmq1RMBQHwsiwQEhAPDqFJ88ch6bbGoMmTXj4
WxSzc93vfAVvAeFreSy7vP85UWTJ8TmL/C/eKB/YRpIUrHooMmwYe2akImY08rok7QyNAGNbsSuW
QuwshsJMKxiB7ix++t3YEpJcHGAVFOckzXsd+QsNWviBf0FI81jUsHJtkmDB0lp7LibeJJntc+d0
hv0Rreltn4zpvl+urg8CzDFNaMaJrwWr62MtK1QZ8m5sxswcw4SMm6QGwhgojLSOTNnIpGsp/OsS
jW21bcLaqTVURp4MogMftUdY3lsT6g+oEWlAiLBrg9rUHT0V07TlP8gK+JDmvJIOa/A4KApf8byK
s9syHgvdtBodQAeTHXCaxA9iIe/tgnym7kR+qU1Q3CcT26FlzC+TG9SP9iiHfVYM303j3rsWJ5zM
ZUhc+rK5IRxKwVh0LRE1dAzJGNUscfmbQdC+9Wa1b+0+PcWWgfni2w+AyGnjMiZ0Kn1f+UjvenxN
2NNGwRA6wbzv+vEs+HbSrPlugvhbRmhFJNSOIARcIhWc5qEIhUTWY29IWdZMAscerXw/8Hakal45
8U0TD5BYZi/lkLNY57WLm13WJ+6BXRDFQ8XknOPM4zMx715nRuO77JZ9bUS0btZJ7+0ETIWK2QKB
JRA34xx7T03C/HNjksj+3ukMotdYR+PXlTDINfiafe+JZe2SpQ/UrnWiImwdMWx7NrcJlpE2uthF
3b+yAXskuD+gAM+xf7TibjzknFwA+ICl33Bo+FRlCm9D1U/GcWeOwMt9IsWn8SSDaOtEOvwiMrPn
Jr1r6hHGfouLz71Ypn2OKu8HRF1e0ZXLubENHJeO7sjaz5lVvyjJaHiDfZu2hhQ6QEM+mMQ4AKrS
C2FW8NLGX0/Ya/Dnwv9etJrBgANeZduulfO9JfT2Rmt5vUnilNhQKymEGa3i5EyVF0pZzQ+msu+H
qR2mHRXR3kVNKM/UuvnxW7Je79LCqK+E99ZNPlfFKclLwx7UYT/MO1FP/X2ZCPlS5gUb+yTF7NMM
yVkngctwwY72jmXJN1TWJ8Es6EYXPB4cEKyf5eBZmJ4pOH8pa26T3CyExGo/O84UENOm6KyvSQrj
kPhU8YmBwty65ZJ9SbHLMpawrFMlG65HbX8fPflRB+x+/bTK7mVUvQ3F4N5yXFm+CSmjI+7p9pGC
1+7Q4WL5oTgjnIa6ae6FqN0HjPXyTJoou3Rc3HtWZWYXbQGZimr3DUjG6aSzPP/RtwFmYIwZwUwu
yB0Q+ZylHS6VXJO70lpKijhbKoHjLGxbOzjSSSO+ZbP+kSUjnaoTcrMqMHTPXPC7jC74nTe7j2Uf
59Mxh2HyHlfdvNNkiZ55XrdMScmbp0qcMEZTyzP9qrzptPZxf15ohsZUMmZQooa6pXHQnT+nCgdY
Wiw0UUuaZKOh3XnD8tPSYx92aW0eg6HGzZ/3KW8su3jU44K0KCi1jwykF45pi3qm+STmJOypbSEM
LcY6hx/Qee+9m+dUU3fZruv94admgWs2KwZkjtI8Xmj8iFTdateHVEt5R1GjFdpO9sPEFnOEyfVv
VNJ9dkBK+iMCVLk31qCfOYHJ0FYx8ArAPczU6/dsZMQ4WSmPje+LXV0uL8YiABggD20DzztR/2nu
0IPcMxoby/H12V+y9U0nGDIZHtPH6svqGdgXr4KuUMuxm9R7MgTBpbxOOfy5ql4oO3HpUiEvsI58
qVWO80TrmPU7HT+NoqtqlCUxW4MGvFZC7p1eYMUaKJE5OFGf7irHWvdTJzDcl0mhj73xkF9mp6sA
e40lZVCjxzydPNikV01TDDKZ7NXJdoZz30h8VnVEGbMSHnzQvHEPurfyE+26lGNEdMEvJYHS4Yr1
aILsDCjVvwMN7KNP1OU2vxK36MHc1gJZx8upSlNZ4j9Ea09ZOnyQA0/EygRqjb5IMHEflR8AtEmw
VbJdKI7r6mfbiXD2QbDh+o4HECekROrViOrs++wFgjI9Xh7gMKiB9rcxUjFY4gA374TKyLot4nc0
EzZGqhXPJcP7LQX0wbZTqnsquuAmcKhRq9L51ujkI12pRGQYmV0YhtLTlE9OSEkjeBb0kGbrwPM6
+ukIyghXxHac8w+vmL7WKedgstnY5Jrh1BHQPfaWOxC49uy96ZYvsB2Xr3Ni3ePARo/WwcuQyorK
ePE2khME3ejFNC9czcNNcKJ44q4q3Gd4ux12pg7AJL0ZJHwHkuGjR3zOiQ9VFYlwbMyT5DX9OHV5
dygtl6xxIrKjYykjNj5OqF1O8OVFVvUjbgOopSiIuGavE9gFNVYAidnETn7HBCGcmsL90vy+OarK
IwHKCp92yxqahJ2alChQQYbSuOl9n0qJpZt2oqUwTHB8TYFKBIOj4V+I/oSHMz2y12bZUav/lRCW
y7usQc4zVnNsptTfBiqvrjguIiSW5R29NvMuSc896cfEC3Dc9tQy6dapPrDP6GNK+DMuO45MJr8V
ViruhoGavKRxI66LXEiGV+AViTVSZsaOBlcIx/J+YL3Bgjs7Tb6LyUNyl3LGBbQHRsOuHybZOPed
j9PeiZdr8LKfh6/YxqdjO9bzha1Xy0DN+ljH5KoNUXTGTX1fdw17nSUr0ZWue624BMixOtNFddny
D5zmv5Xi+38tn+f8PbNhKOLv7V/Dedc/8Y9wnvT/UILkHQ/d7yzdf1dcSPkHLFGbHotr2YNHfu+f
4TzX/UPaStpauL9bLP5UHeASznM8xZ8S/pUJ++9VB/yGyf85myfhQ3C32vyMEGhd8Zvj8CdOgzul
EVABbqIpjrP78dpW7lnszgn6GgFjM8EAtfDe4fkYjLwWsPoEW3JnIOieCk7gym+UzVDcoyrSTUEg
L7ikqh2bcZsCG9mvr7ZrEfrwWkP2ggYiyXuLf6y3+exJw3ZvbrHbFxGKisMmn9du7EKl+z0lSRLb
fxwsT1sbe5YqRj43zLgrWeAEd4IYy5HNt8N2bP6aJUt06SP6dLdMtHMgMHWtxUl7hV42ecQABVLU
kMcQMnXeYPyeqm9jWe5JLt5Lp7xPvP7VWqPNPNEP7zGMRs8Oyg7rcE6N87D1SHrJeA4jSR9YPR+j
imxCZx/57/DsZ84YQmzElOpzNsNR5/QPcyCcH5782gaGMatI5G2GZok7fVtHbUj+8oiA9b3p9V1k
Qb7zs3PdBIxRZ/ZLygBq7sPV5k8OesIMXAN3KLgMHHHmCbggPsvr/4TYr9p2k/gCAIKz8EeAZkSJ
ta3JNevBeSUpsl+q8tT7ARBnq0Ff9iHapbxLLOQV2djW57ISjrDn8muKzNTn7WOqzI8Y581G0bgd
T5SGXhFoCmhTbUN5y7+4K9XHg5vgW0weu1Xs+6I4efX46BJf4vK+tuprRibDWG+x7+yzzmBFkvQB
Ttu8V7dYvbhIMy5lAx7VmeJXn+V873UdcaxYPCf6CSTwyyiv5vHkEFcLtr8B4YC5wQ7nHG6fPMDr
O1w3VazJeZh6WPwiSB4buOBmyU7l4j64Ed3UJK98Nw0NfrtCTkxB1ZMSxVlPNmGCq+QRDFw5wNel
VW4Z6u5SjQ2pI4tmc1by9mtGE2GxtxXxehJT6SBfhrg+dz0k8aDABmi9K6NvTQ0zKG8+GEuCGVKI
0bzc+NZS3T10MW2brffEMOvX4OJGmbuvLjt9l8HazkevhysWQsy7R7zYdZg6M7j/M14Fl57vcJEO
rad3KRkggl1PPjMKi9PfGD1FkwVosYoZaxYPAYCMl2TCAD6TDimi4qjykYEpJnQt6lAK60ZFafPW
NrcD05gN/imPsFT71eI/kxZWwCUa7kuTUNuwXOhC+VKUI5N6P4M+PB4k2duFJs62ouNpRIYBidB0
KMATgGFbQSQoSmpu07PXRFsUsi6MkDEITjJtL/TJA0YHBOUWsCfnalxMIvXvJrSTMU5v88g+irq4
AeMBIKtXD7qeTy3OYiMWXrkRSQV2lwyCOrK4+R3plxNAqyNS/a8ZXidDiv3IHSKt8iQmHIcQ3qSa
mvvc6oMHZ8W61oFMKm9mpj4bKeVuXJLnXK0agax+JIRyBqoE7iObxNFiJBe3xaeifDVbou011NAX
yy7AY8PIO39bRAuBeSDx6MI7y5TAUwCxkwHmMXG4ogWzZYZoBkc3ocJDFeOJ4oBXBO79hEOiT+RO
4lSeCxwIaTmQWcberZv8ObPVc9lz/0XyxaNrgq6HQxHxq/vxjaZ8O/O6TWo1HH0YJ55RWh7mMr5b
5vUWLtRFDDOZZpSqRiJjByfwh8im7lHSB5bkCiyhM96WMQsD230e3F8z0RiLiazy+6PN7pXI49Yu
H9n6VBuGpkil1B0txXR2o+Veds2NqlosLTjzbAHNGE+Yh5eUggDmnXw9uTriiYblsDSYjvuFDKbA
zj4OmOxxfSB//WBkjwLk8ysFnDSUam9FgakjS2+0Zd8Ku8GqFZSY9T/bXNXfaqdVrNzxXmIqYL5z
iUT27l4ToWlyKtEiGnd9JkV5m7jxVmkSKC3GD2e6wcLP7VQ1W5cGuMJV2xmrvCicX6tv9t7ilTte
a/NxUWyW2DrNnR/63vxN5/2etDQKQTJd9KBOjujxOK9MBCa95RtIt13gHyJL3/Sa+mG3uVyXozlK
dl7eyNPsflpRsB09tG9H/5yRnAVAXZ0+AB4a94CLiLASg9bUu10ntKv1a45uGV3cuOTgBz+7MJZg
sG7a0+DxtTvz3UQJJcchKgGiBcGFKsyVcwFAiocJIErsAhky61Nav5ZNPVOANx9d8+y3hBeC9Bzl
4rbpLRDKUYlPNLDLxb/RswHZ6M+GTBT5XpY93QOAQ8KMzM8eZeg1mfr6G9bgoTpObRSv5AydAEEx
m8j7mI5XS6BsiI/Yy7/Oa1B8w1pFhyv5Tu9hRuWH6Qe26p1BBiSypfR+LBUfvSEPsXB4y7rq4jkZ
I8Umv0L08Eh6ePSzxWMoWgUfDucU3m6JREQPytHelqUuVuzZSfeji9fB3yZLPKVhFrXShPhwg3Rf
cASjVKYOpoub99kUzrMANe5q0gLose2FnHAktoT9+dVHsbCmFDXP9cUUbvnJKHj60E4rkjsqyhRB
uQXO6jZAAz00hJQJZWirHg6JTyr7ykeL/CPONDzx1cIMkbyeG7XnuVuc1171/I7si5ilNcyTNsvs
wrZKORugLkxjaS5FOWTpCbuh6k6m17l/a1elB2xqzcENDi2JTDjBHAyksnyMxhrg+2ZhYmtxCIJB
clkzgreHae7La09fi588QeygTwMbCzP3VlhuOOO0i2APcOTfyUxyfGbGQFhysEcGFhO4hn/AaAPq
ZwfM5GUSMA+o5ilO7mKbDcWOS9XQP9t1zjFzmq64ce2as51rKOVtGIVmN3pBocAwhT/hCEw8eQaz
0nGCkXiAtkydANqSTqvROLuYzE3CG6MO+4n+dcjJhECb/moBiAQbkSMcGxhAbPOUCQO3Fc7RX1PY
AvbEgP08c4b+sFeSbPxYNY5td0F03eIt6Xg+CxuTBqsw4qo3FVperEFZ67Eeot7eBkWVJXszB/o1
MOT7jsm4YCJuJz/q9k1TjPZJCmqvNvDXG6oJgwpWoud7Fq7RBSX+xhJRNV3KeKgKcF5DRSd25w8P
M6LC3WIABOPva0GfFPgEzFFNE07/mbIVa982PUNa345qGcrRieyDo0FlI1mvtFJHaqYTcZgnXV/4
waDtNartcG109XKvlaEuW4/STkJmstmJYPNMjfJY4tDVce27ITMJ5e1xbXESzdoc8O+EdvedbOJ4
iRq6ZjcyAAkIm1g5rLYOrm/+4GgjUHdEW9YZyZi5C0pHxP6dJUX0FB33LTrNCQjYUFx9tRp/iZoh
VSGQuO8tpXJxmMWjKHZCLGCKioqcsJON6jzMNb7UycrVZeq8ItuJKAGdwNGCkI9lD3R2kwlH0osl
rZEbJtwEZzyKSnmhs/nln5DgrHfNrHvaxv1JUgyZtP41hgIyegOErHtfBk3mOKijaWKfQex362cR
HTS8gmw3jFwMvRR0ouPsZidBkVRcY8JRBoB9GBer+Vl2zfhjcNC4MQAP6oodjbxLijb32TUxCdKR
no6FHOIYDTsX/buz5XMT8JfbdKPGO5ElAO09Z8AiVBTlEfiy56Bcs1tiWjR9c3FO+YhAM756quh3
XTbJHx4SeclmcLryIyY7xbsZd+diZOeH6TKqikNpyjQ90IZhPS50DpIDi0385umvsZczJCnd4WfP
+N6785J0eMzH1kHPijGZb3wVBx8u9nOXLXC/3C+L1ZfbBNgXmUi7jTDSgCbZWMXALJ0LrJ517Tof
jumJEMnJgzRJMqX+8MFF0ZzctMY5lBGD3s0kIpB0zKXFKSGfshJ1L5HiMV/rLdslSCsB9uoPU/vO
Ly+a4NHrmNGS1dDpLifHo9bA1dRHmEUR9QYEO7EKCtstGdb69i9Gdwj4Tj2iliIs5mzaV0NZbU1G
hq0CpbKg7XKjn0xHqGJDUUD3Ad0CVpueBr6+vlEjBi8j+JIcJXkxUXzRh45cSO2AoCbIVBRPTts0
5RY1GV+caQIDhkSvEXeTDnj9YgLE4CDLq+7WVXPDi3m13Zuxdgic4GmKFfyGfNovtQa4q8aIzorJ
Mc1jgjOArMmQJe88s8FP22L8s+NSQ0ShUrqdEKXgzWwcNY3ZnlnY/FQIt3q8qrffrWXCAkhPAfrU
QKSaWRhruA6TJDInjEntCMNVMlObcwnAk6UIQqIuSeNumJStbrgKBOqNTSCXWCKzsvvaKA+jhkIi
2xZli9s8gMbl/v8Kv/+s8FOU0/zf9KUdBM7ye/vXWp/rH/mHvGPTU+p5wFEUrVxURut/Yjj9P4RG
bglcKDL2f3ab/hd7Sf+hPcm/kxKAlsv//bPYx3P/4K+T1H6R1bt2f9n/DoYT1elP4g6Lle/wyXwS
uE/l8rTy7/8k7uBsZOqPDY3Wupa3QAPWkW4McgFpY45/uir/ggsGfep/fpRPlRmfImzbobXwrx+V
pzpa3QEbtXQ4P/Fxkmx/l19mPVaXRMQg9tuyeMlqDD11Oianv//4q8D2vz5fo2VdUaOBz1X/6+dj
L1gAqK/9NnXzOHmwJV1WciausEeZAQtvuXBvNw7Wjdsls9tPcNSNZgId28+azuOPONPRg3SDlhBr
sbBiE61vyLjY7Nb3NNeU9F+tWVkdND7PX83U0DtSqQTLBXFNNhRWUWI2GQ0CQ9I2FRt7w3uulJnm
9K17+zkG+BkDO2yiH4AKxm8MKeQLGanqNhhZtsOpKpKXv78oNIn+q6viAnZ1qRl1HHW9an+6AZZa
EKXCvrmd0oAd94D+970aPVDUS+0BPgFu5X7jDGZ/LzqFEQQ8bDoR1ym7N0yeHp3QEW5vE3BQij0C
o7sOReOjs2ecSxhnymjrVZmvGVTEXnZga+t8oNN59oFXV/8l6iXUjiQrih/ekDTF3sLSPx/9vjav
8+AzpUhVtDx5eMDJavvJPMBptTI8nT7Mk2xYcFLkuitDi19igtk+JHcjpyoJiJ5p6T07jCzfC3zX
3YlTRMVOg8puoFxBrYbdrCTEinzCIQCywk3aXVKms94GZFK+iwIf7aZSCyaebpBa3XI01NaO/a7/
Htks/EemJxPb1hFo0j5tZ63hIwUp24116J+JN8bxgwM4R7KB8pPvutVSwdSSHllIkl4jCEHNMaDr
qrUJ8/7Kbak73PdUsmLU3yZtKnLK8lL2+Ch2eDOadQTeCOc1GNwtdT0CSsw65c5l5FCpzx0tLRhN
XFU8pdiNRYi7qLJ3kng+mxWf2fMxtedAfvALK++Mr1thtuG1nD6CbNDTbRRTQ7RfU79O9ynjYfA3
3BRMtARy6ilyHHzh0Zh3MuyxjFT3mQ0HEvc+Gi5xmalweMXZ7b1U1Wp2TqEnDhLQcklIR2MX/RhW
N6Gzrnd0zBiJKcsGzo26mq4C4BY6D7DsiwoILKaJrK1h6ZDZs/JoTvcCCNG4+/t7/1+tR8xmfTjE
hPuEx4r95zu/Y8abjwJsVWx0cFAJp7VOdShCUD1AmnKuCNeRarwRZg4tEUP06+8/n4rG/7keBa6m
ulEE6jd976+f39tWnBZ+MW7rLK5CmOruGWhTeiPd0j4YO8j+vd7o32t94Nn+b78BLw+P1tg//8KK
YKGpbZdenArjUu/+B3Xn0Ry3kmbtvzLRe3QgMwEkEDH9LcrSS6IMSW0QoiTCe49fPw94v5hWFdlV
cZcTd3F9wad533Oegya0HnPQBHXh/uiqEQOZnK1Na6MDm6revEyrUj0XA73/3ThRr8wQ6+5mHLTX
yoiD/09vBNYN2Oad+UEcAqGX8yPKgs2djTaNToM6yrWWmemNbLiwyxs+P+hN9GjZlWwHM8FgAAqH
aixYrIucTQ7++FGKtWotHI+Z0e4bsnzOTFjLhPBvKOFyPkzXpo0T22PqVkv35c/7lRtNbtIRNteI
e6mY9fGAYVcvTbDTL4J4+ybYLBEspiQSml3bPhqDRZnYA95ztnxthGWqij0kvZnVaNJClh73GNsO
WgDy4sQKQjMTteWEKL5FN6BmTuppeKzG1AcgamL63YJyYctgUNLZdEWGJ//06b53tg4dIWR/3BSW
IIe3xbUJm+59zjbs5/JZqKLZ+6Of7SKdh58jpGv708d7TVH/93PQpkmgtnQk6iNJtjnf6uEB8bQX
XWDIxf2QWt8QunlECdTO0BEFgxLSqQaAHhldHnBASfJtGGoqFQMyx93pEzl8H1i1sG4xlQDwLGwT
ndUylf4xVYazXYpSxNQMXWP4lLquXJl9Mn05fRTx3mGAzC7tPsfVvIWHh1GOYFJMwooKyejdT+iA
qXARvngfden0s7NKf9dCYUaXs2zkg1xS54BvQuZV7CQJwzed872jbdDc7ShvT5/d4aC53APLM1k0
WlK6YDq9ozGkdGOJs5GTg2TlX1a2a2xJjAr3AFK+Bl0Sb11QIBu/wn2JkKz5/PePzobSXaLWTUcf
tyKjGveoBfcJ2WcL0L1NC5o1SWSgMQmDZjOPBTl9dIRIw0P+va1hoJyB2x4ul/66fqr/aHUVYzZF
8sOH42ozZHnHO9BDlJnXbenT7GrjCp0WSHmc/CkqgKnpt6cv/GhsXI5rm9BJpWczQFIQPHr3FEBN
WZfIWcHUFREdRtwOaVCxKiKRDlZl7Oit0UBvsjMnplY4hsO4i2xM8dTg07ncoWUJx83pszocCV5P
SoONZQ4lgNSS3tGATU2XqpVndGu/zPN1LjpyhEzkBFZqzdcZtZAzN//NSMBdgLSIPeR1Ca+Ol/Cq
b7oGQF23hFoBIJ8jY8P6XewS9BTbRFAkMGq3/ZyxH0faEYyXvayNvzeNvl71kprASORx8ThRD18B
PLpOald1v07LMLsIEE3dqlolFIxE/qVLdb3MRc9dI/TOyhqSbiIdfPXawLy1wJNfNRlJ5XFt5T/s
3nbPfCD09v+cs5aTozLrKlNQsBOKkfDw5NIiYAlbpwOmwASfbY60MIDEVpeUPu06+RnZMRkKMo7n
D7EcqeqBXJK0Rky7w6iYt1VF7Tfo3BWiZRf9lQ6774QxoaNtK8OC9u2ZABgbc8IRxGog7c68Upa5
THZ/jvbLSkws8gWuxPFM9+hNx36OatRzqnVTDh+DCghbZIwNin8zJVMIU+5Go/lEBN0utEXCFbMt
HEuMzMbeDZMxWSMVTK7h6JMKELANhdKraCuQKwXAgSyG1vmZIdaiUROiud2A+FQaB54IHx2y5uIt
erpxDzg23fN5zRhovYc4MIMbzcTkbxPDRQMPxF1/DEkoghLJyvDFDr3w0TJGakY5eI4ZemqJ4yKD
Igzzbiynn/jPIdhS25aXlKcy6n8ZQBjq+FBb6tyhGuYSY/NkVYP5wSiFmyFcc/pq1aKihz0G92mJ
vRG93pitH32QxoCovimFvDQLjE04uyQAc+nR06T3XpI3UWBZWXcDuKBVbS3POJ+mHkqNdjB+sf0A
gpDjpGuuYOu3uywqyG9lfe6+uJVhTCt3dKpvjui8YVWxMRw3QZPA4rDbqv5NJVxna2Vn9rwpUyO6
omXDcj3AnY43qGtJwFbFY+pHzW83UNWM/TQD+01Ma/w7FOwxLvm4LDpgzQTVEpDp8My6MCKbiCXX
F9NCXbRzaBuhlEUN4JL6BYV+FxMGgMijENOHvEvFbxS147MrwvCOzXevvkCEiR4irSf2GETI3SKW
orVWF7BJEQ4WZPHUIyqOdWZ0iAH9NgOJKUlKSLaORvO5KgNGytVQzpwZ80/l3qWlih4RI3pYxsTE
AwVDiCyuRbxZbUYZenug1BBOSFKloixy4sN9YavLvE6xO4JaQGoAkDL5NXXJ/M0iQMeEFGj7l5QS
Bd29AZbOOimnHhu3TebfSqZN/M1Fv/Ij7gErrGmCmU+She8v9ilTBd81m18cEFGPYRK2OUiKUYyX
UzrZcLAB0HypjaQCHQmzEiWO98lIMZ5s6OTHVyihgxLzN/ccDddA7EnuzOMdQBhUogYVTX3Jdemf
iwSf0m1Gp3MlC0td2Ynr+NjE5WLxY+ytt7K0g/46sHr2nwaJv3LfjPSdgJMJ3SD2INBrg+GUyAvA
KAU7W8KuLmNkZKQG4ZLkMjrXjK6UQ1zIJuoTzCbAOImJmP2Qfa9wiuqHkyVts7a1j7iEigMS+JEq
OVFp5Vi9WOkY/nALhSbSHpd+3xThQcb4Cg16FeAkR2dJnyzZJtjG3aupdiyQ/EliXPaTpDmZhCkU
xpbVxLMPDWJcaVor5RVXDgKum2ySM5NwYnnXkZdEtaccAQS3CD/pHsyK4gAiJQyoe6tslg6bbZfm
Ilmxmk2HZT/fRw3vySoxmkDtUglmE+JjIR+pCAwxTFxf3SV8efSi4TpnF9LpaSKTJuCU2wVOIDcW
bskvXof2mI5M4t0VPCN3w0bdRB/Px13yBKP2pjKKpNkEDrYDqGCWyw9mgXwkBxoZE6JGGJ+zHTvf
BqzZ/cZpuyWoGFH9o6Vgu5L47HbGJWhM/b0sWmMxqxTiJ+3d8pPRV7QXO1I2nL0RGXBC5eTn1zVm
t2xLfYequ1NHNIBcpEoraDrekzSU+9J6nk+gRj5/KbK0W+7ruHx2ymu+TNMsOW/sOgtuASbHyo4C
pshGu8aTsBf0VKvg85AJaCvAl6jDdlWM4gpRpZC3bQCtc+vM3BrcKym9n7KvqFKUMGWAdY40vWq3
wUzGDjIkjb4bPpcT0wuoStFMW2uK0URKade8IHOf3USRsMEGui01cq7bvEaBMH/EE5R+NtGHTKsy
xW6A8bq2qRNBySxwDLeYSjtTKnp2dkmztc37cN2Mjrgri1iNi70/uBDz8ubnTRz8soUVpOsxGc2r
iDfC22SErVi3AkJVSnck8zpSvnrD2Lmtw3KuSS22uUkzfzIGmf+GyxQ/8AvWS2P4qEPiscqf3Kwe
sJfMSUQT2Y8QlgSKHtlmci38TrSgaFmFJjxVsnmiewFrdr6G3Yn/AGBa/sGVZeuviwqM2tqsPed+
9KvpG1yWHvWCdMeHPi3G8go5X1ddkKs0JVu4g6D4YJAKd0PnMU0vRjETCmvjVelo/A/zCyOnuPNi
nxJB1ZBEBqwYO8NmjlUL5Lg0sZIPZOBBF68AT6zMAp098uwiQWhH+kUiP3QDOoWbMHQaUgYhH9Ee
KxxUFiizac/UI/Dwklzd7/k8a5RtvkmVa01eKqvAXtTWtI9I3FC3Auf3wsoqYhs/q6WNrZI0FddT
aLsgGPCW+LvC7PoloE6EjBsihJBmkVJF2qzTf0oKu9shAnS+IQI37mcitdvLOc1ANI4NM2EoQ3NB
TnVdtwcgv02Hwrihg1lGF5afVLDL63sCQegTgsxh9VQ1t2QBN78zUlwfRDV8rHt6iqxprlDQ0mA7
vRx/Z5PALnlZ9lGEXRSlRxvlakRUlI7w6qCSkCBPYu++nMiw3nSlaH+ZuvpsRTY27lAk9SVFH/Mn
LqvxS6RGEzKqCeb43BmZ6s1qjlIBolGcqJZclqeH61GUTCAKE7ponsegdtWT4MoLNBTqBzoKKqNe
GXlo9iROWY2ICd1jnVTumviT+FtmKtyqgyv6T15O+jbOB5N6Jt+B466ombyi40X425ZOmG08UhBR
a4duPbENkz0pL14+sVpErfULwdiSeh8OcOllJ3mdAlWmz1WNnP9qzj1imiO0BRcdEjPGWGHQvuv7
yf+MiBXT6lBMwReft+UHKVejAq3WqReqqOZTOgfEOCde1WWvKDsM4gC1xk04W224tnzXS1C6s1q/
wAGFJMsJyDlMoxFfc+ir+glPl/UZHjX6jizvK7SfoA/3uI4ly6O2xZxtUfw2rlURI9ok3RGjj+OQ
Y5yOU/JC25Ek7qKsAa0OTMf2xlIWvuEGEhyAJEZ2t6/nHzhRYqxT2F6LlW4809jkgU3EVzYYPSwa
BBALTiVqiZjtBuRPOZRVVDeFv02DrnroPGKtNp2tS7XOWmqm67zx0u/oQgI+RbsgQF3avdi7ukle
IHP6Fr6X3tq1rLn4koGohivFsct1FJO8tcb10X7w5sVxT+0mRUdoYKmuEH8QppFgY16x1yxvWd7Z
AtGRkRirwQsL76+0mP9Yb3y7VbLpBTlCU3GT+k25sSsMwBB+0a4TQaM9QHHIRn5mkVdq45q6bL6V
LSbGJI7NOydv5Zlq0jubZ0UFwWTnTJvPUsuX80c1ScBrB0REomyN4fFuDv1yDxfSgjvU4fh04Oue
Hh3eVi5sxW6dvaFehOb66Essx9kdkoYZjEY2WtoSnAQ7dkKKmRO/0u0mi27200+nDyqWIedoN8c4
41DMksQBWa+lzz+ukt5G3aP+IADBi8qb1APyHjdmfzXRgF6NNevfwce2RKKRT+cvp/RvkGAcemX9
l6vgPz7tdy5/sVoD7abL4jEiHd5uA5QPO3XEJE2Bk7sBPLL1hqFHporrSIcoIdEnmpenL1+9845R
15WvBRKXGJ2jETmxeg0+tW/WKm36X+SRkiuNK5QheYjAme9aA4MjgCQUY/vcGYEV+144/QhbQMLr
igUHxCeSa3Kc4HOwq4SNzcpPu+7Wk/gO11LXrIEtIJLtLimF8WSqhlWYhEk0TyX+jzC2sJMl0zYp
PHXr2ZByMe5iYYUKUxfO2m76AmVz7o7lClNTCpxa5sHGpQlLBlpFyOgmoBHW7DFbNXSVTAPxrUkS
9hZhmq/OfJFvK5+2VtJ0aKa5Jp/kUeUzbQ2dkWAxIOjL5AuIg0CtVYOk6Mxxlt85eik1BURiMajv
m9Tyjt4Fjkx2l9+BkxSY11g7sWoVeBRArH7yrYGRikVjTRB0PZy7xrefvcMHgS2Dsrbr4M44PPYc
eNJG2EXzT4Zi79njsA2s2F2X3oLwiL3hTEHlneNZKAksyrWWNK3jJobZ18Vs1VlLMIs33zHrVbie
8tH/0PLxE0JNf8E4c3vfPkb6WR53WNHJcZzjADDdESOgy/Y1a7lGeujSXOd9RtN6+ut6+3FRJIDW
qJgjUS681sL+GFtEVzRNbTGA6wm1K988armA7UUgauOxy9hP2yz7Linj9VuVGfHH04d/W6hiw0Yp
kposaxV2IYdP0kS/Nps9eoJ+bN1d12HKF105rjPTLB5PH+qdhwg62qMpwIRFLvLy7/+4UhP8WcoI
zZXqefocdoH0yQzVELI8VtgwvJtvf/+AEMmWh0fnBb3J4QH5Ek2jLhaGMD7NHYKl7IKghOxLpR3c
h84QnzmeXGafw08SVogjabHQ8uD7O/oki3xyGsfknakzlvDYQ3JFCyzDY1sRT7YXjfDmfTJ005cS
+A7O5MqzcCXEWPttXYGBcpI4LHde6nR3IeVDGFdxgI0C0XZ3H7eGjd6wBKq8mgqvNDdD0IhzNfp3
XkfbW1q5jBSaiNyje5Z1YSMmRRkjoN54VXdjAq0ef4usbJBp2g6Cq3EwFB6dGLOGHGf7zPfwdopj
ULPQcthLjZw66uFDCyjcdDl82rVufJDPbqb2ozmVL62P8F61wQh0G3XB6TflnY+dkVSatkIZYsvj
Mbv04Jw2Nck5I1ZuAkwTCjthPJ9pO713FLRDmGL41pfS+9GlFehj8Mq2a2w086eaxRJkA11en76W
5VeOXkLHshxYnizIbXoah0epWQN2ZuP3AN1wAYhXqlSs2FyT88v+E6vB6eO9M4Jolgc2Nj4UXrw1
h8eDqmHaQ+2yz5W5fe3BvnuAu4xFBobmuTlPvLMT057SmqaiYgqSR8MVY4amPAGri0LAd4qy9TWm
TsrJbDsuo7LF6Atd6COVVErPbQW9LQrlXU9Y6y4xHWznQZ/W5pkb8E5DB/2Fw8jG5g4Fki0P70A/
114VJSNIh8DwPxAtV164U1x8a0U5dXQlBmfrln5mEoEbxU+84Et+My6t08/hvY0zLR3aa6w7kL7o
o4VH3gYqBODJLrWrLA3a1ZJfmyRD2kvun6ap1BhPOgEnvjIhXP92694jKCMKxU+2CIjmi8R1g+3p
k3rna0Z/QKuZhp/kFh3dmqZv3IwkUNQahv8jt4LpUqHgvELnPW+9iE3igDzhzI14uzBaZCE0XaiE
0WOzjvYkbmq46RiE2MHzGdOOH6QbYUHIpMparTXz3HaGAHATAon9+bevFpcrSwbFDoUzOPr0gpH5
JvYAxQ1kP38M6YZ+MCQmjIBu1MVk1+0zu9Tix+mDyrf3mBR0LbhSd5nDj4eVIsqCpdrEsOIUNXRd
u5PtHWs2+EMNawdITUnbzViuPVof+BDGDvYwHIUbQGbtA3iEmC1zaYX5esK7SaJQYJHPYrldOq6o
Ew8xhcFS3KEQmz51iWv9DluboVkJn/pMYI84BysrI4iP1byzD4dI4kMLmuk2m/3mzBri7WCDIIEF
i4lmhU/9uBJjpKSUFC5VOLIKQbFbcHVZNOL58aPi8vR9fXOo1121Zt3pafSpi6H5z+VK4sfwegsX
Sbhsv8yVMe7B9mPeCUP7776wrFCoKqFGMGlAuMcfSeRmJB0MVLyojUebQVT+JQbhfG0aAtBqI3yA
X2Vzr2Te7E5f41uZBi+rKxbhlq1si3M4vEjiqpXt433C6pSanxFb41CYqCzXGHMv5ml2PqY5Yj1j
pilGS0LdNThcPwns+6uuDTQAuqq5a4pl+Dh9Zm/mSoczowrNN7zIhJ2judL0MkWcgpjXQHz829Dt
nGsU4urq9FGkeOcpa8TLi3pYU0m3jmYvO+lkVhUS/CkWTHcXkWBMrrQmvXqLX8x9RGBfPJqjvQio
7JFELD+PB5qOqiDODvsyGNWBhl+KYZA5eQXbqf7ujYn7XAAOFdswJ5saL+hM0suQmOZnw6j6D5nb
tBXsBTMOVqz+KozMEioKFcTF3SNI6wgvraGSUM6LoF0cxLRUUEnOKtyOTVbVO9F37i2BQj4JlZp6
8cpMQmqLWWyYI7wSdFrY8ZLuqRECcabMaoRHls5I5qMxN//uqg6UdBGmRELVIUkrV0G1xL0Nddf0
CyvfbC6HxCEqxiEJdrosPQMPLdEoroG5Q3XNRUdvUd9n7kRa2BzwLryoarC/etXY/7LdYs4vwiyL
YadoVaIGrGsMfww9pdqxH6frVCMcBo/R92S7wVj+Tjum8Va9EWSsmLuR4jaIkwrsNGhE8KuZjyJZ
G8FvWwfkPTUmNiT6m5X1M6osWWAcq7qnpPCtF7q28noeJZpOo05Kb+uQHJUDWE3zW7ooIr6a4wTb
hYNMCrGNCtrPdM/g1plsXhEVTK/MX6Qo3cp0plQh5mzY9OnIYTk+DgqKWmOV9efcBlQGoRp58Mbu
W8SmQ5vP3/IyN78WreWCPh6Xjj3QcUzAtEbg16EFrfxN1wzlB6Ivhp9AZEYTtFg9fW9nfyFUVmX2
1egqgr7CZIERhE6ioF2zU82ItJCmj15tAD85oMMlrWQWCbxgGeQXJlqh+oKaiJvukqqEPG7Fix1V
G3jCSA4JFydIMuELRFsiX8CC1c3ar3PqB8zFBL+MiALApZmiBjuMIWflDbK4RT8HLBcaGV3DLEuG
AJ9OvggussIoL6u2JMgFrdkwIenpOgtDfm7i2vADrfZEpo3PJS1TdQMl3duZpEda226qq5gcHYcY
njiy6seaAe5j4YRuQY5b1d2iDcof4hDucEeLu9g26YhNqYO8AzVI1t69RzjPl9gbCafEd+w/47cv
n5u5H+D5oAZ+zFimYeGuxIy6HQkoepoIJsyqcivb3pDljnCfbA5jUwuKv8s3I7+CoighKs3VT/Y1
3WWWKIVXLINytgnh+vxkFY2DuOmJmsitmapza1vcmL4BPAJ7SLvVLqSlyiOejCIFH0lDcuW5iJaB
9NfUmMKs8n7ZhVM9pjNFbwLllIUcRIryWgAG+z0NfcAw4IQ933LjhFjCO2Bgqz7KQUqx3od7rRAv
wTB27d7cAaO3o2vceMkduxqcxrVRoKFjPxDIM9PT26F4aXlIZKQOihaiag7niKiFRBMNLPCxivWL
CxRng1HO56aiN8s2qkl4RTwKSugxkYcdHqb1/QLxA4S4uhvoPda8Lt/xPBIN5xvuFe9S81GmLm4+
q5z2aVhUTzTseWcILgMkhX5rhvJ5MU6oTkBtxHvasU8AF42vBY+hPjM9vTdxanLF8Z249IXe1BYa
yok9LVITm7ul810gc/01d1zaFjFCpWu6ZzFhD8443jPw+PcVPdpLIMWI1GNZVmtXMTStQ4gQgESI
Z6w2pye2d6Y1Nu+mtjk9gW3haPHC+jPNsW5Alchi9dwuLI7CypunogjPLD/f7n54bix2kRcTrLXo
tg6fG1qEIgVUCdmPpikJxGjrWXG68W+qPc6HbvSqfdFN7pqmUXAbRmNx3dMn/bubXk6CcjjFaZYx
AuXY4UlgPlRMmCjGqLka+2GC2u9W45OyW+uup3G4PX173+yxl8Ox56XfInhlj6957Kmuupoabx/2
6i4ws+x5tOYEANRiQvIi/9zH8aayxAHZYTuoyx2NPeeo7wH5HxXzSF3OAdtygXq2/FIIEEop1Czo
81574Xu+viCOxb1v6EptS5Tw50oz7101u1uWSlJ63OSjxSKBtNMA0QPvk1/3T6qe9Q87jn8j0Sb8
dfbFw+mb/PYd5ppZklFXsCQalaNrdkWa6IRV4Jq6QnOZwihFhZY5FxqmxZkjvXMoIeCDoshk7yb1
8u//KE363mSEFq3XNYWMKFpHKEBGchss6OqDpztQg33zRMkhDfZWbFN8Jvgtupl9n6mdL9u6J+i1
e4iMWH5uiX5qV/hC5g5EWim+OobwoWBE9t0S9/TJRKtIpoY5phjMk4FQCWMuzWc4ihbuS4R6+5QK
4te89MIfRIEESJzYIl8Pfe7dzlHvhjtp9cBypjbOPhKOBg7EwTKqN6Wo5v1oe2m0iVOCb7ZVHec/
Ji3CaJsZqny2CTkCTjsOFns1C5lJa0BIg7SRmXI9kANh77UK+hdK6iQDygYS17odvDq4BWA2Vp/6
LERMCYmQ3HZqgln58fRTeOf1ErxZDntZyWM43ovQS2kdW1Vsg8YUfr8jb8aM6zL6ASUTAon8zBj+
zvEYLKjUsrujq/ba9vrjobvKi0gfLli6eGBIuSW+ga5JA78jqDTdkIJinhsr33nPsOlaFK74dYiZ
R8MUvirbEHxDqG7n+W5kKlsFpSruEJo0P4o2THYh1nniEsS0ow5WbwUbaUxFzmPpmdMFsi9328eE
7saEydTb0/f/3ZNjigfSxRbbdY+qF0Y1EKtosRWqxBg9qJCmf9z2mrKV48xnNtdvahZgSlyTjxqZ
B33jY3tA22UDk5/mWB5w0aiqqpuym81rRJoEt4Lv3vtFOJ25QPneE2d7rWhissLQ7tGI0hUxCe82
V9iHHpYlYJSOf50nTmjtSkuS5NA1sCR2ekjlQ1gZuBuJiTBXAnwFuDsIEGRU5bglgEFSxYLCQuRL
6foqpbMZVw8onNrPRINBFatJABp3c1a5H/hNS28pxnXbnuRw8v7KuHhBWUvTszP61j2zXHtbB2Q3
L6VwsWVZjuJRHg5mPZ/sSKqjWLtOV3+LKEPBdLJINV+4I9vAJ2obIYGxDkjMXocpJnZUfkCefLgW
N3Xl1Ren36t31o+cjwvCjY22aR47TmpR+h7aY0ROeZlErF9pOK3ohQVnNvN4ho8q32zgYbvhOWbw
4M9HX1eNPdQrm2FYm8EUXXTCLAg+Q2f6adI51nmwPkygAwyVHxAfyJIRTKagS7oMstpIuXqV+iq8
BMgLG8MqnOzeZFGhryqLhTc78UbA/NbT+Ily0fgQpYYJ4CoawAFbwGIixOohkEufrul1EiSzRc6V
U/xizyt+J3LUbMNNO7/HYRvf6MkLPyYpStyVYxC4snNJUhUsHf3qQcwlmvdEIwNbIyNyXkDGpfNu
AgHDpyFj+1yn87VoftAxQBRHb5V5nSq+9Rc774+BMGg1gImoJLcn9MgAc/D5L4Q4NSCJmXuEe1o8
UJGT9xAWvXazkNuzKxLZnZc4lYCreysPPvmwC6wd+RVFd2P4Y/YjnzArb0qyvFDicvbdVjfACT5r
HVd6y1wa1X+ZGv4Wc/E2+lmTQvHS/vfyvwFmoMMdhO3/+++Dv/u/RmZcdC7/2bu/hXiTH4IZl//h
f8GMNCQRrphMnnSyl/7M8Ltp//UPKf6pNZUvEIuoWiRz4P+CGW3vn9TQsS/w1eJaE5q6fVN0bfiv
f9j6n+wE+ZIor2PrWipmrzf33/bI5ujv/yvvMlI08rb51z/e7KPoujERcHzWlctccDQks3XHvRzF
CDrQpF7ruXksA6fZG2K2b9p58q4ikeXXjCzengWh3tOVxNCsNa7OVThr+MZQiK/ynGy2P27hx79e
/z/P7Hiu4MRcgsU5MaiRzNVHJ6b92IiH1DI31VhW1zkzFkS1ZuBE2c+vbXoMZ5Yjx8MkiiYGR0Ef
cvFRMgAdDtuWOdRRM5I/BV+jQ9fq1le1Mtpvpy9r2Y39+a0z5VJrxoFkIyFaFtaHR5mrhjxzt3Y3
szvSWfVnOtRUEQg9M5T8GitZPfgp+kLbLLszq+w3zTv1KophtwynYbnSoyv0XVX14JiDrZqd5Dva
0fSqmTSwuZ6ZZ1WnKt+jaBp2nhNj2W9c1tFz2Ml9hv34LtWN86FF5PN0+oa8qQAvZwW/xlZ48pgH
pTq8I7pkza38AIzUqIwdW319UYmiIY7GWBTUUIzAGQ4foqprrssJEHWIhPLCcXrzIcmRQ9uLRaHL
gKPVSmdnCw3LAzl8YJweG/hXq6qQr7P9H4OzO2t3DqjTbUgDcGFWesSuxVb9Yyy6ka1QIh7ovQCX
dCI4pkLAQPDI+Vwm84LeKCDv07fr+LPgbqGRZszgW8XG9vqM/zgdZ6biHTZ1SLCDy4cYh2SXlTUQ
Cl2axmNoe9OH0wd8762x2RFAWmalSGf76K2RmlTsiOjjrUdQxG4eO2bSpAAJTU2ZokMOCSfIB1gV
PALowE17B/Mh2WIdKa8MAKFfzWGcz3yrx8tX7gItGxqtiAVYxsqjcxqbxq5kSvqfj1jxU936S6gg
9gQr8EeijpHK6Trzztz64wECveOi+0OSjhKKEv7Rpyu7UnX0ueJtoX2ieBT5ALOdFmfu9ztHsZZx
j1q+i7bWXl6APx5w7hi1FyV+sh0TBBgrB0fHOu1Udn/6sb65g4LmLItCOpcsxelWHx0mYphAlArm
miL77Rx37SUsPFBaCdky+5n2xJ49jvPx9FFfna0HXxOHfUUKU1ZQaK6Orq61cs+uQLFtimw2/Av2
vMaLJcYw3y0wvF02EMdEbGxqo64x6glYVF5A8K7nAUIr9GxCNA3mRkKMvLr9nBhVGO4LBTWR0HUc
q40NCQSn2lTe15pY15XGmHMfx3Zww6ukPsRDLD5VtmqIVWgpUwNn8psb/N8CtFtnT+mqzMyl3eUX
477DMrJvzFgWd9xGm0CtPhy3ba7KXWXIHqMMMaiv0YLItiE/tN/CcnTuTCMb8l0fyuKK94QO06g9
qoyJFRJMnUQJbmPZ6fRz40YpqHFRBXKTD13ZI+dB2P9p7HNSVhzKqnsl8D6tk7lPv7e2Pftb4Bbp
N+AbkY+myjD6jYjDJcjZbLGkKWPQzwa08XpDSSFeOV112ZTEG8Ferr6lVgxSK6vzZnP6mb73JjEc
KcEgqQWD0+GbhNlslj7yrw2tCrIhUUPvUSQ4Wwc1+0bNaX9H/lW+PX3Q5QN/8x4hLVsAD4sW5WjS
GOiZdioo7Q0ORIcMxIwY6JzQCDJXz+lr3rk+1gSLuFrwBzXAw+sjKSJh6eRxKL4KmgVE6fhhmKxL
VVpXrM8mdNZGemYT+d5BIek4oCxQFmJWPzwonJveH+fE2YjCa2/pG33ALYm1EhDjxtSsT5y2Nv/+
PaX2QPGBzi/apVf00R8jDza90AgmiwuNImvn8cDXZeTmOwX5+eL043sziwlG70Uz4Sw7RRZCh5fH
6q3rx77gnZmx+PQTYbJDUDpbMx7su3SsmzPHO4JjUCCnpIVGfxFYIm3DSHJ4QN+bWTpG0tnA08To
RCl+ujTKkmSCGo/fIx0KcoKicI6+dCh2Hi0Xku7eLGDyQLqs5nvT1yPBWED59Br3WbF36JEUMC9r
88wQ+c6bjYiJQrONYYh5d5kf/ngKfuOVg7EExea0lW+6LoIVTYbv2ikJDjn9FN47FGtR1xPCYbI5
FoT2CHC8Kg8ADtFUXA2uEV3GhkE3hxH5zAN4532mN7B8rWhdFy/P4VVNoWyIniN3sJlt/6ZDmLKa
KU+BxGkiMBttGl9jRerPHPWdC4QDs7AmwB4spezDo8K7jMiOmPWm00lOcg0V3lo206oLRrk/fS/f
vtHsHpRGmUO4BAWuo+JdOM46hdjgkBqCeCdGQLmt5q6mXI37QyRt+je1jAxFqEWoEzkoGvnr4xc6
VAlmM2IqaGnau8aY2huP2fXMG/LeVYHzoj67jOyOdA9vYBW1RulZjb2JHEI9DBF1e0x/3Z1yvAKx
bOWeOR4/yS8eDuyMKyh/cHtQTGKle3jENPE89mA5aguHmNpNHI1gtnNh9d4OsyvKvbxQIGebKSyv
mrECCQ5jiRxTH9lsv3KBmN5r/FL1tqHNSRHZQW9cRD1JAZiGfdIloS6si2ZkCUEzWV14czsTTAgJ
cuVPZfoz8otpT37s8NLgZv+AsiKVuwo1+rBKVTjAgR+YV1cNvMRgC98/uhvnrP6Ot5cli6EtduIl
GUIrWibpUxWPo7OyzGCJKDXr7ndYFBjU+xLew2pQcnj2C5zloEmRprKdjqtrNmjmT4tCGYBpeKlf
m66rviY87ZckbPw7XxI0yUJkJlsTeJm5FGuNHLhWpeHVuo2w4pVtjsWzXVitf+XpFHJoHPnTR9sA
rbMG65X6uyaJaIFPWVjfWUYNvDQmqQfocoJLcUVYqgZTnhQJCopg/C3bSi/JUk72w0HhmW3HrpRf
2Cj0D2kywfNP0kEEN11KbBaFpml89vsaikkDPpawV5j5ZJgAS38IScArd+2s2MMR7pUhlIgqkJ8i
nOZkDzLNZtk0qhYwEYFWOcaeNPtJWopxXyYeSZFF5XMig51wC7t6IvyT0F3+CctB+2dW++GLI/uB
60qioNvVEbn3BMgh8pUVgo+asto3lm0twfB+hAGOMJrcRWNQYQvHHEcg1JAYKiAMTsYjyGuBcCGe
m9ZY9URD5itayqa+QT3gd5cdLPOvKfBcCrgd1umVIh7xqpW5opY7u2gkVF55+2p0hmtTpDlOGWFB
UC49j+xdLwKsDaI79695gqNYs/KEpTXNS+TyFBjEMPBs+Q91iYN5Hfuqu+vcokVZatT6S2zmRrmJ
Frno7eBmxaVh5+EvWUgv2ZNw7V/O7eBg1omr/DJSOXjyXpnBp96Z5RcOZGImburi2zDm8z3vdUSK
Tlj2v6v/Ye88tuU22vV8L57jLOQw7QY6bG5ykxTzBEuUKOSMAlC4ej/gf2yz0XBjUZ56ImkpVVeh
whfeULWeOGcY35YAlngmEQUNmxco2k6+E2ksl+HdIfdA6aPVZbvm+rJMoOTlGg1Bv6E4fm4o0/q8
uPprYStjQMiB8rw6jr4Tji1lCXOn93Gf0RLI0X2A3gqdjLR2VacG9NE0Oo54fl0qcXlADqFBjFGf
fVfC4Cp6ON0IJGGQYCulX4NLf/HMynnR+eC+a0ExhiQldzLa+6eK40xreYlQlg7Q6qlCPd0dKU0T
oLhkFqaJUbHiIgyJtd0unW75f62Wn5BrmTyKofQqVmN5GQIMptNj6o7QB1Zlg/SBS5fPDoI1ryTd
zD9jyyl9KHdAiVpcvkg+qqN0cR5tbJCnjpBcVOCsT4/f0PttgUgacE9SXyr7lMNv7/4kt0fwYbQc
1RaPTlWMkKUNgDenykWrBXwPKVgSasekQcxK6YdxZ1vedW4IDnl5GJ7bS6dRtXru5rRW8c2FblqE
Q/SmTrj6KQbW11LQn0TmWZxm0Jm0DDLnrZP0zhUKOlr5YHq7byByii+P18P4yey7+VKUjWmTORYB
LJXgdZautdOEK6gREUsM4gkzhdk64ViAaUtjwBfHoUUm+hkJffEGWx2SEr1mIx1AKxpPEbv570FS
OT16c+lcp0zD0rTIMfdDxgYwKg1qIs1jaGVtfSVx5tYr6bs/RbXrCcBZTV4f68iwPmVCVRGYyAB4
lVoDQKrotPaip3FE9xpjuQoXc40HFeG/Dr6WtOzPsRWVNmRIqXV4FuhGyLESyZtc1+PFs5W26qFw
M2yUKZ7Zf9UlpHO8lZtxuho2sBWILu34EeMDA2VLBejXsTbH6KrxHb4YtYG6H1YueNe1DQhI/uWk
K/5qogrqYSGFClpJYi2S0Vp3NeASzqTllXkyEkd/sUDyfrTnce5P2mw0L4Ib2EAyz9bwx02lOvvJ
ZLcfOoeCQiD0qdAuyO0oNOst9XVRtXb5duB2weR+cgw8s2I1/9QIKIbxBLDq3E8lZS8cQ/Eea9DV
N7CB6ZsIYwgMCo6GaPq3U9Vbf6eVix08L2Re/EB0We0/YGmvGh9nL7b0S4M1MKh12aYqXpy1I554
wrvrTHvqDSpG9vAMtghll8yg6+PLfKrMK8Supj3LuM9ooCK3oL3TM1ecwFUsWiktHnpgINyWNhmu
iPWxyrv4BUl9zz7UOBl8UKPJcqli0Hbga0YIakrRwl+vEnANPsBHDPJaQ+3+isNwBIAso78cNhH4
yiyxvhP+LvLvUOX1Q2Xi4gq1iCezjFVgGzFC+cc8bcP0GFcJ4GpXjglmOt04ULErMuoFHv7ohyTr
sBQYm7j/0HX28ghMMj/3snI7yIaF86FqRgdMfZtPpxotnvRYOYgoANcLsyzolQnK81yyTTFfy2og
f/BmX1KZuPiYW2mBOmvYx+AB9b77RPzQqci4egipY6BSSOrxVEFPbZ4UH3ujUooA+XeLQE8Z6h+g
F6v4AlpAAHAqNR3Op50hy0PqmLfnJsdRM4WEslhtR67+jKMD4zhS6S7lZMYCX2upSy71zkYTqkc5
G8HVQfhswql+BgqpfowR2sZ/xLOU7/DisMIusYRCNGbuLBRi0TX/AtB/vCiFB0UkCb1J9R0tN77M
UN6+il5I5dCL0DaPekZLwZddS4DYY06sLumq0hylVGXDliqnb6NCOdE3pnz6Mitg9o6Rx06D1mVW
56adlhgncr8olYIegOgyr/RVz1ygkHWnfhRdH3WIHxvN0zSbKXjgTnkXQcZexE6S4btmx1jbYROk
fs0aT/mAGAoqwMSXyruiNyDCJhRr/uCo4xgx2kP+NUtd+8uge+KDpaXZP+NgD6/bqE51OhC1nBYF
y/kjTP7oe96DQD5gFy2KYwoMcsLrK8bZg3OGfJdEjhQH7EZzeSrQ90G5wbXgNQIRB3QbhtKxDiPI
Fu+wtJsC3YzwCtDDXEs4lrn2gu9HiL4P2IfiXJIAfANukznHPGvkkzuMNcfCilL9ugDIy0D0+Eke
dDdx/+omCyPocREoegVP2xxOMznm23Bqxi8AaDChRMrW/YhAkfXUNY2GqH6OpSsv+xy91gYoAAgB
OZo8Ap9zc+DdnQ69Oyuc5qkrpWFdeFjaGEoLci7XCEP75FoLB5OwbCiSN0XZIjvR9uSCR8PNXS1o
bTwv/VID61TXVfUJbSsVqUvPRFFM14fub0NRuM/cKFVeBm7JiMJ+iSdvz8KKI6AlRNmUKVM/jb3i
oR/BqWyx6cP/8JjoZvwJbSEDuP3c4uCKzIs8VwlS8T76qjSxIrfKshfH7Evbh1Y6yfPseWDTZQN7
cKyE8pkvjWlyhYZWzRKMBNwW3hGYnw9agg4hBN0vgmwB6fooxWzXTSkS5EVqxwi0CfvjEJa8WZGo
8r8TbVZLqp74l/YI9L9rVNoNvibK8rmRyWzgfjab1qET5hQeexNZMl81e6UNRqMEjdG61fQ9snWo
6zoR9BfUmOfvbayEwyWuEBA+9LjUwZzXsXSazAbpfTRLqdj2FYpGaCcOPiBwNHLcfonTUJzTvhRt
X7eXuDQWEwe9GFBDCpMRIAIATerABS2E/9QJ/3/L/X8sMJX/e8v9lJT5n+Xfq6Y7/8l/mu6G9l8E
cQ4BLg13uCVLhvHfTXcV4XvdoFijUd8Hzknw+99y+Y76XxiVc5eZtNX4rxcq+P9qunv/5VCQ8JaE
xUBcAJr2qsn+qOm+jvVVmHioaCzdfRXZjnUTxDDop2EAEwf2lAiY17k7PvVYWn/0KqPfSXaWkPXX
CBLUHkgCYmpSCtZh3S+k85FnfZ8kAXGm+Z2rs7M5Trbpj4WGs4mllBXAbQcXLqvMs50i1ebgVHNg
HyLaQdnvNqBHg69PywhzmQZrxlelgksZVE3DN4ew8knxcWV0w+KJF2/aSafuQvmf815a7ATykDLX
kTPNOQVlM/g6qO/JY0rpKpCtVEiQ6/HNNNbOAts0y1dd1MRnCe0azSxHv+pVZh8Bx/FW/rI93/5n
xX+FM9xpmPz8QR5td5D8pLwLouPXuq6itWqmRW4ckPYPzzmeZxBhECZjS86ncG6qfwpPb4GzqgI/
9QQNXt3KvHdQTbU97dF1/sdPoZy3dE4pyHp3HQ2Qwm0xU4kKeqmkr9OytD1q34t/rhqL/CCUuHir
jB1QV4V77yt7Rv0R6jV6nqKNPNxlMeV5puGleqi9Ze4eLnRrqVDVWNhwNJ05catiMZDqRI/llAKb
jbGABjF8NmGsBjgHy6PdulbQLqSMHHWNV205WWc063EitvGB+f2PBjxV07gTKJBzY9x+NJf+JPGu
m+Iq1U4vTVKbdLTa/E0iOuUKBsbx0fkjhJZRmz1ncSaQo6Ec9Kdj53ul0ftLA+0GgxI6tDy2j7kk
z7/0BQDBC0TAoixAFE7/m6pIdppSpz/3URv+Zi172R+/DLUGftdYKkUNqr+BrjbQ0aSjiCfU1MNv
ViHlW4IlZyfxX5eZGXBZXe5rGxIgie7t3CD9pQrqsGkA6FXFbTwX5wJ2xaFSewz5am3vduBdWF+K
nBsaUIgY4flsrcYrLUgKaq+mAYXB0O8zo+YOtIjQCd9gDVl/Opnp7O2ljVPHoAvYdrmRKNnfTjJV
pJJQT00Du8DAMpTu9LXIlf4boXV8suqpPHEUvKNwZxL7EQkS6pEqXHoKVWcNFADhpvCsj/MwddXO
5XS/txalnOVBtIBhU5K7/WncWECQCKmCrur1c9nULmqFyXg2cIneGer+U9MSBQRAj4s/AeO4HYom
fT+22IHxqREEVMjjDiE/7EOER5o/48++A6fYmtoCxEVjnoqXs1bFL6aKFMpGkTdDSu1Uwuw7h0JF
z6VWveDxbbE1FNgqdOYNnlxCiNupiazlPq2iPHAHzFSp4ed4lsX5aUK2cKc9fAeaoi8MhmwBsgOj
oHu37PBfboPM7BzEIBuOaObhv12Yinyi8FHrx3RE9OBAQ9N4o1WtfMbVGyt1tDV+yvQ4V8x0vbcN
3lpf8k6vAwRnvTGgkzBfHq/G/Rljt6toMFPCwhlojZZxRqRj1RAcS1hr1YkeDRbnIspPXG0gqOwe
J98STMfjQbc+ga2yLvTjATU6q0tyzgpceHFLDDQwcP9Mw+CO+EE68Rv4hMr3/6ex1gDFxtVngJ0i
C2Iab68Sd3iXx7l9UWY4Kf9iJJ3vBFUcf+81WN+1QZmF/CHAbrrycxxhAgVdwZMJXXVnqM2NBVjj
f4+1WsHRqpNWcxfVW1DPT4DwKRoYUXLRIlUL0ILE6aRxKkE1mFyutsKlkTJNuMs6FCme0Cdt3ikT
aLkKRMuzNUrn7eO12Lo/AAnyPtGyBlC7qt0PToKNcVxlwUBgezEEaMa6d+0/ROxVn8dRD3e28T1A
lpMGKYPGPufadQ399qRVak17sdSyYLYa53tPq/mHHBwOGkIWFgxYFD2/9ENcvi1Hy33n9qaYsMRN
cL3OvWymcaaH6p/4JOK9YQO62kPfbK2Ht/BZODaAyNfKOZiJsN/ioQgs0Y9/yHlUFMpNjfKJ6zV7
hfHQnizDxrkmhEWwissU4PA6pqfbajjUUQoMGjVMTAqNFyPBofNz7/BXPbzgFn+q0nv3+Lsv++42
j3EhhAO/QQkCH/t1yyiLNW2URV8EKBeHB1eRYdAAvzqB062wwU7cw6xr+VEzEChC1Erb2QYbFwvD
k0f8vNGQRr3dBXqDgwaa+0Wgu2Xsw4No/aKus2NuyD25062hwBey4zQiE96S26Gsipg470ceY6fC
KKoauldpj35MUY9IOT9e1a2PCeqbBwRIsIuI5O1YDiXDSlDKDEaQgge8DJ2TokJ7J6Mbj1oSAoIT
aG48HnRjgsjD8Cij5wgYZz3ogL1gONRJFMStiN93oRP6yTjLVyJT29PjoZbPsto14CNYy0UNzAbH
cDu/jC69Nurclzh4GddJM0cMfnWBzxTeODkZDtX+vrjOcfbP7w+MvPvPSAf1s7UIFNt1DLljFV+3
o+kL3ibdlxLd37NB2ENFSuhUttzs4xL07qVPGzcCsQE9IzzaIcmuQS+5aSJnl6ALoJhe/JI30T8z
GJuTkKg60x7ea5ptDcdoFDS4DYjgV0s8lKIZm1FTlgaJ8y7SpPM5m+f6UxOX+ftG6PL745XdHA9o
CDY6C4B+nZw0tkJTSBnRwZj67rnksTp0JvFkNMxxoBb9juLn/Q5CmI/jAR0BFcI76VF8TaMhRok6
wNATk1dV9k99htLrnKuoN8ftW3Q//ihjqwkeT/Nnr/F26zIwVASQh3CDMOK43br475STgI4X0BJd
hNcxvXvJptqezk46ee8qgz49/sucalAvSlIdqdPK7FXt2NPVSYn8AMOq8StdnSIUEmK1/TuvQuCz
o5F6n5zU8F7AvNVL88xEC1tGvcRttkE4ASUKS30rR4/OmQl2QfGTyFC/wSJDYLJB0T7Qai8yd26i
jcADCrsNCM1aGBLG2nOkNYWlw95OgqYHoYCGfh1ojomq84SRWIa98RGVxCEoVVA9g0wN/p4CWIWe
30mn6o+NcCFfxYpmQ5pS2p0ra6MkwW9jj0PTwa4Il8vbr6EnY5ogH5wE9Yxld2/N+vtKQ5MmQ/Hm
omqxfQBBjxtATldOH0dxlmJSjlAbvZ2S2v3l6S3wAApJYE6hUq6yyAJIMIVsKwpsDdRzRIPh2Fdz
dC2G2tx587Y+CUkylVCm/FOd6HbSndfnvTZgkYTDBmqJ6BK2T4NRO35Czw+3XL1PP1rdpIJSaKLh
LySyIbOMEOR9CKvuk92gB5fPhXoasCI6pYtY+c6uuX+/KO4ulqMgE2jPOatDgnVYHtd9FAd5ymep
Gj3zhxheW22h868rUXzIinYvFtgcdFkVwmTAE8Zq0KhzB9UcwygQCCSllMvq+JKpgPYx9i2zL6PL
YZwxl9v58vf1g6WQ/X+GXb3VtqKOKKdkXHKg2K+5aywoqFKeHt87W5MD/UtsBx8NKc1V/B8h5kP3
mmsnqQz7ilk8JNlsHAIXR4UjhHZr8bzfzTqWXbu67NjO0DjRwaLmtz78+hxDaq/MOBgQXH2ny6i+
0BcDVW8p83tvSEgbl9A+w4LbB6FUIQ3k7mGSNyJ9eD5UoKgnLljOtY4bht8kLsuPQNHNeDHNKbo4
aGi8sfO+f8enHT477Rg/Wdw01z6JCmyUrep5zErlCRqw/joziuwrYOfIf/xJ7kNf9ECxTFtUYuFJ
rV9YzSbVbJERCAjG66Cb2vKV4jnjKZlwRK3Tun9GiqA492jEBIKy7M7wm3cf4PeFdMhDSO369hoQ
2hRhDcr4nd10p4H8+oQdgPU8jN34VTE6FGUjLU+/dwCaX5dz57T+4sESoFBk7LzGW7cf+p2EGTjo
3TOMwV00yNvDfuqjRF4Q4RpPU+R+ciN0wP/ForMfftYjgdeuLnwSvMKQ6sQ5yDLrgqS6+XWgdHbu
RjWVh0zaSMGK0bgsBtlvwmHSvz4efyPuoEHkuahiMGHo5LeLruHHYcc5cUduUu6TTfgDJJ/4MLWj
uDh1nF51xN2Ry2ijPx8PvLXEFjpnZJQg5Mh4bgfGW4OSftGxxC7asug4licxlO+MUOxxOLamSCsO
sNXSpIPOejuSXdGtAp8TBwLNrgAXEthkndX6nR4Z+LpI7SC9oQqMtix2mFxbJwrUNNEx/IOF8Xk7
sjJ3GkKdjDwnunzSRhSDu8HUDm5V5fFBccDjHiba1K8JeXKMf9N8j1a4tcrg/WwYHtYiGrlaZU/k
lU0KhGGX01t+rEj1xR6Tf0xctHaOzNYq82iYLskk0117DcZo12Fw2SWBOc+j7+JfRsgqHeGDwrI/
o/jkHHVFc991Rbt7iDZnucTPFEUN8DOrlzJx3DJzvCwJ3LTERrSoDL+q2vgCJ83cmeZ9WoBG4S9D
rV7HsszxQhZFEiguvX3Xbi1Qr5p37AsE8nHRs3duxa13EnNXOswUo+g0rz4gNRcl8TRYkWFOWNzO
YHFrgBFHhFrwBs9AW6F4N55//2wumjwOulfod69ZQZhPlfShyiSoukb6EaTVU1c53UEMwx5Ed1mv
9YvMNcsdC50O5OFqPTMcrz2iKHqEVNxOekSTUuJyFzye0M/Ozt0wyNMSxXHZURa4PYmAZpreZAmD
vDX6SwKp7yKKqQGBkjT1BQeTZ4yT269Qe+r3jllpJ6+p+396qBVnHTDNhZhw9I2hNvDU0+hS6WGC
e0kxBvA4650reeuT0w2kaY/wGBXt1W52gGfD42jSYMZ47Kg0mNHVrWXAPE3c41BX89ksbOOPxyu0
cXwBCWA2gcQxnjzrdFdOuMplbYuEEF7Zz7ouPht9Mn+SoTIfFckGV5Qc3aC2LH9/tvSqQQ2YsHUM
mqC3X0bp+jyC6xgHelKKwFSn2TenNrl4hmL68EWSszpX086gW7EGlRq07uj9QjleE8M6o7KiGKOY
QFh1/1kNIzKrwYmdIzVYlC/yAWtazSxea30/vMGaD6GkuUnSU0Kbds9kYeP24rdYyF3DsmERVisg
TL2YisiMgtKO1JOpVfLFGSLDN8AA73Splm2+Oga0puAoQexGdXVd4Rd54XUKkqYB9W21CQqAil+N
wi60oKHHci6jOPuhxHn6VMO3VgiLdYStH2+0jd0NKoDcErwIvbk1zXsC8I6WYhUHtJzMV6WojCtM
l+SaR9o/jWIZB6TWxE6ysXFpUxtj3oTdCE+tQRraRJIMajkLErBfZyONhquSCPfqqHZ+EXUWf3o8
x43D5PHso0y9PIiAzG/3tDOZeMxaJeOBYAgiNDNOdq+h8ul3f4nanJ4zEGU7D8XGLuKJ4ARRHLOB
Wyzr/kunDkTnlOKPTv+gA4jSmKN1zg01ORmTlb17PL275SRtQQHdoqkNt5tk6naohkbbTC4Pak4x
xZKndVAYuSRLU1F8JcRo8fF496eVvcp7hGsGVVx021YRnKbmiPfmmeLHpuiuVCSsIDKAQRzSdPBe
kkyT1x5qbdCpZXmBFxV/jlOvCJqiyHcO0MbUaWDr6FnRHKLjuDqrHVDdQe2pVeHwhb2x2pVBk59G
Wlb4VZ0eT/vuaVxmDXsecv5SEHJXT3/acG3hIab4UMUH1KnsQtpHWddGvJODbA8E1GMZCHL1Mulf
tg5aHK2VjwJ7Yu6da6iBvC9zgKKPp7MI0NxePqQ3bFC2JpQc586AGUNM8MO0an1TtPXZal0EdaWp
I9Aehd+ajsatktniCrg7+gRerH8xwbp/LdTaOkXdAEWi9GCshDGhOqBlTH8rpfoxDK3Y2d53p3f5
nUQ+i30zhfX1DeVFgHchPSh+CCnwCavI+HuXReFnN1S99Fhbbfu1kmUduG2h7KzR3SFehoZpjiYP
7BRM5G+/hFU0MNjgv/iVkzqXFunbj1OvmVehZN2Hx59j46ODMCT0AuyN1vqaADnNXmajELh0UGX0
JHJYGaGGsd3vj0IX62cPD638NQJmDkfkSI2UrRXq1dWbG/FK1Lik/vYoNJdovOio7rGzlmfvlw08
1yKdFUeG/iKpfJFkPUhJW/n190f5Wa0iXf9Jwb0dJQHDz7cZQ9+LevdSNgpeM0PZ7iQYG1uAHIrE
GLFyms9rbhAAdkHtql96VUlxRfLKOOG8nePrKrSdc383FGVwMItLdwOpJ9Lw2wnZtYPrCkwpP5JT
G0ymkXzO4hk1srSI/nq8dndnClQ/tT4uTnIKWmWroUazVrs8GhmqTbWnFknToM2smMgb9n8XwxGR
ofWhGHvdfzzwxhzxPiCTIcfnUK/VhtteZH0KFNIfMzd5QaI38qFXuAFiEu7O/tgYCh0FD/7ygt0l
gL9dzhrtOzfqNPDb6uQe036ouOBIgV8JL8XU7PG8NhaUvh4Nv0XJDdrW6qYYbLuJoJB5vkKlsUUg
23Vf2TKVf8ShmZcHUXb1Z4T006Mwc2xdHw++NVPqRShiqIBr7oAiWQhZqNAyzMB791sSUqzEq0Vy
xgGnPB5pa5qL4QWFTYLGu2hx7rxOdQcJADRV4uHQgfT3qc7F700BeeRI38B95eVx8Zmbc/jyeOyt
WZJ6A/6gCkh+svzzX26VxBrg7Qy25+cFMX/ROqg7DlRRDC3eA+3dXca4eQAbW0oLhBaAb26HQp89
Nso89Pxu9LTrpM7DE0Lo3dfHE7oLXpbWEihTNChJNSx7NYo7adFYAPLwPa8on+wcTvUkjfINAC39
Ek2d/fvbxCHMBzkMBXeR+7idlQWSABtP3UXoA1NNJwZ4SZdcuXhVbe28M1tTA2UPHo7u8D0mLsOM
JEYb3PUV6stPfZUWl5QmbX6oMOLAo3rsh+TyeDXv6L3AzkjTl6YpBSHIk6tXR5RUwRY4oO/01H0O
qIsUM57huRZgwDq8h2Q7Woc0l7MvG8NtD/hnuk+KN2MYZmRm4NmVEdidmnx8/Ls2ti0/ywOyRBpA
k3M5Ur9s20FpDVwjC5eHPS6/qTzxg4/MizyDBJ13UFIbY9H7X9adIrLOmLdjQf4P5VRGHp26CrxB
ZTh+URbhITaKPQfSjZvgJ9APfgT4UdjLt0O1MSJHmES4ftsNxSlONQFrHoLn0VXL7Bgb7fDJFfO7
ziuqH7+9oIzMq7VIci137e3IAp5+7UomOae9hldy2FxqkL0HKxuavT1116Ci2KYSgfPpSJHd9Swh
qaGbE9kc0QJMZWN22rU1ixEzOVO72m5TnKQxhOfGBHupO6k8RZ5Z/v47hgrdorGKluTiN3s733SG
yVVzsfoSTiMe8qP5lJea5lvlYH55vLRbHxXYDAU5Mjvkh1YfNYJ53csEeQ8d++uXIUE+XtB1PoVm
CrMJPS2yWR2zhTTLfhuLzEpbIMxQpVmOyZoc0+o9ADMPgcTIMv/u9HY8RW5qnOmwzDs8iK1DQixP
ORWAEGjR5fL/5UA2pocxl+hdAg+om7NNg3HIKviXo7fz5e5vwUU/bynbct0CXFwFBSOAPCjIqeun
BcDBCiEO3xpb8+DSBXju5bAXEd/PjPHoNC5XDQHPGq0m7CqTdas4fj92P9rQzS+DSF6mxpzOj/fJ
1kCUUmzk8Jbe6dqtsGpKx+prC5kqEDAXZH9nvwSh4TfO3kOyORK518/DrtJSuP1YpfSMaczRR7Bz
TT+wF61L1BTICZet8i8mxZtFku8QLqKRcDtUqtWp1CCh+zH0yCtNhQxY41Dg8+rtFd22ZkVAujwI
vMeUbW6Hgoi1lEJr2zfCNPazzoyPk6J0gBh0O/jtTwV9gGxMJxim87Uc+V92e600FJjn3PatJm2h
0YpQu9R6Wb0IaY3fH4+1sd+XMhud/GVaQNFuxxJqaOFAAQW0HpwvQGanlyHShD8rMGeJ0a2d2/k+
SgMV+lMvCBLb0ky4HQ5v5KgpNWQbPDwr8VYbvCB18uR3S0xc/Hwqus8gsjhZq0l5hWlIqs425Qc6
lQWkcz5T213DtK8uEB7g/jxexbu6zGrA1bRMRMr4juxDLcO8STPRnqfI0SDQM5tvktFIgs7D6vDx
oEtwdFOJZlCgD8iC8P040avIAXWbcGo91lKUhf26nzv3FDf9cHanODkhplMem3lyrpCOzGtRyvHT
4+G3dg7kTOoehBLY0azuZNJA0eBKZOOpMYf0NjT8xYdx+qNpyj+B+mo7mJrlm93NFqEPOhwUQ6AE
3e6csRo4eIbk/Kmt9TUNe8U+oMNvPbmFW+2V8zYHW1wYbdgQcLhWG6ghP82MjrlNZU7zZoyma+5U
8qKGWrrT4N7aOhwJB8InruFwWm/nVTpiLOK5sf1RTfqgyJHRIF7ofDV32/e83+nbHELz779yC89m
eXd4dqiP3g6K+eawiLwhYSO77EJ3qPcRkILANbVoz/fpns/k1nqC+gI2SHuS+vNqq5ouV7OeMMm6
L+rTYDsNkEdTuXpqFe+ku/eVbo4FpSwkOBYtFlDLt3MrDcj5bcJGsU3Fw79AE7l5bJHhejJp46MP
2igfMT2yAhW4xmXS2j5oE9s8SxKMnext67Zj8/BzwLwhXrQKe0lXs3AYDKZdy5TOrDVSlcTj6/FB
3NpBWJj+hDuStaw9EZWmi625HSw/dyLXJ6HKDqiQ4RtQyuFkh9bgd0np7Ly892HnAm2kC0xvhthz
jVUwG7cF3W+TytdTcUZAA3+KRLEvc0qTppf16EfZMFy9ONu7a7funSWRQCISCBr19tvvi//jnLeN
YfmWGxcvWVo2iJbJRbqCbvKAWAlFxmznft/6kGSodHdJ1ZC8W911FVZlRWfIRcNURiepV8rRwZJg
x5Vh65T8Osrq1gkBZCdtMlPhK1URoEkyIGzgzcckGkz/8Z7ZGorqPIAB4ozFSeZ2EUejUd050Sxf
7Q0wYGqI6WkEzr+srSR4PNSd6xXBBecRXg4NLW65NYRnxr4ncnvV8ls7Fqo/TZnuYoYaul8yIynT
q0zN/B+9t8r3EqwfknmZM351F47j4x+y9RFpfMGwX6QBCBBu55yUhqigprBxDIgSQ987r+PCnT8/
HmXrVV4CRJqlgKMJTG9HGfsJ8Gy9aNBKZywPHTYqfzddYXz3kHCKDzzQeh+QmyFTlYiiTI+tM/yb
p5moYKHxQ6rHgvL2N+QwDb1KIklbeH3th1aJ4hN2zllzKKU7pAdFKaNi54hs3UJggf6jYLCYBa3G
FFPRZC7zdpHoOVaim780s/aun/L0OdLV9x2A8T1t8a2rADAaYGJ8k7kTVldBiRlpYicCJc9Ktd92
qqIexopbPDJFGPQJDM+dSW5toQVLDHUMcXty39tJIuMcijbpbZ8cNz1KM6rejN4Ufnu8hbYOJ+Kk
mLujPcDjsbptUg1y6GTzWkrVi/whsqfTiHbKYYwc6+PjobZWkHIlsuIa6gJEzbcTMvSqMIaRa9yO
Q4i3lqJDt1XSA+Kcht9OfMnH492LPXAZ/DrgKoxDQhPxT5TF/b7Jhlcaeiy+IcziaAsXSZ+m8Y6m
N2YnVevc102dfXNHRKNtD7cYG1WynUds69fwOlOFBzlDKdJeHVa7VZDGscm05qZsvqVAyJA54y6T
R8yPih9zanfciU3bGcHslJp6SgDSP0tUauQRW092mZz77rfRLItQLIZ5i0c8eMu18UTVGUJzJwJ7
CZ8RvyQKoX1rP+NI6vz+lXgz0voAOVOsJsik+ghl6bT+FvYoGhI76djGfmYUIpSlGcyMVo+NJheR
u3wiHaNJfjFbSbSZh6PfRclexLU5FNhC3DGRxSNbuN3Ps1VWgxAqH7RM+0NGj+WpzpoPs4F61+Od
vHFyuOBprADF4UpYZ19j6lUw5KkHOK3Zn/JRd04q6LaL42ZO0HSu8vt5AvAbGhxcdDTW11btIlXc
2gBngJQRVJukc4yj1Er1EqduE2PtmWUfHTUGb/8vpglfDPNhEmNonbcLqo1e70wol2EeM7vPwFnk
W4oTpJbZHL4xW2veOZIbzyfNRhr3Sz3HpUN2O17ayLY0o5nMS8OSE9fSObBagfQOR6I8ovVdnNtI
oqaamN0RwU2xM/5y4ldp5s34ywb7pfaSDqKv8cdlmU1zvuiZkuGqq7tPfQuM3wBCfrRwNNtZ5I1g
mqYuXAqiE5oO65jBRdGvNKfc8dOqqy8xOqDHrFJBEzRefOnCLr8aWoYQoCj1nQtga7rERITx3DW8
AMs//2W6Mq3b3OFe8aGEx2eeovBgiMQ4JrJq38yZaMB4Nr+Ns+J+IzyhXEb3k4+9egOAb2S80hzS
1KUsSK5Q+H1eps/cpHtyJVv3AQWSBZNDpYJs/nZ+hcQqZ5BUPWcb+cB5sPqjRLHnNNBD2FnKrQvh
16FWt5wcbG2wcgeZ75mldJtUu+QaXtCyRlrS0mLv9Phk3pNgFhAAi/XzPaUGugpGnChejH9ssssw
VH40o43HQROiBxrOcVFji9Q54ojp5fCqMhSIXplMiCbSsQ2UxGw/J3ivvxk6Yb8xRsX58vjHbQRK
7CgVmdSlVAMx8XbdXVTkUOnVHD8qQvHcFuFfY9Q0O1WMjY/Li8Lz/bP8RLH+dhBTbUTtjMLxQ5zq
DqGlpOcpqzHvS5w9dvLWYt+MtaqYJBJFcxGiImTL1qkwDpodzVfsUv6FE1z3I2kAGb0oieYUiN8l
2Vf0cc0ITdYmU45ZbCvuwaGv4ATFhDZTXyv2nnXg/WIsekN0gShQ8/at7xDHU1QRAofx7VTpn3Bk
wTmzTbQgHht3J0+9/7gkFjxG8Juo5xDx3667IuZMddPc8gccIt+MKZaXeD/1v30pUl4mYFjy/CVI
WYWmit0b8aykpKgEaCd3qqsrntdUdLJ8kvAc6/JDN46LRKNm/y6AiMyJ5I3Qi54sPcTVyWp7uCi0
8Cw/7HkEOk2vUR7CpFL2eeY/Pij3n42h6JJx85OwkVjcrmXYhLmR5g32Gl6Zv87iVL3MIaqZZC+f
/sVIZBMLScldBr0dacFeT0mHkcfgKT1AabHIKXXKqZ40YyfKv39V+P8TGhEuEKzcUQXUqgIynocm
suBleom65CtXWX9yJqThkatHn7/J9vgJ99fvzZjm6ps1UkHEA/9Qf7Qw21HdKDkONoqpmErGpyQb
i505bh2CX+a43p4zRtIjTRzGQ7yO7EBvTlFseJfHH21zVjzQS4mdnHMtRTe3zmyUoQWMH7n84+g1
AHbqwT5U2TxdFNuNzv9iPKo0sNkIaeHU3W6ScUTfE+Ul04/VNH+vSXoKrj5ZqO5Tu4wsFLQfj3cf
+fDV6EdSjiG8BHh9O57oC5RoB4OdApPtpFqI7Yfoyb1AKo+Pui5cGgt2ftZbI915PLZWduFqEm7R
+rpLSuy2S8cOZWY0r/vo0qYTOajSlyBG1faqSeXr44luVMEgq9Ir57XmRiEPup1p0w56A5rc8nEm
Dq/gbKqn0Opn8Ncj4lNWLoIQgUP0wGPlu2uUX7RM3Sv6bU0ZtOpCicGNCTj/7U/gJZWt5kzk3rWT
BY2VOlgoYFR67VCcuEol28P3bF1uVL2J9milkxus5qxIbxyQj7V85X9ydh47ciNpu74iAvRmyyQz
y0kq2WlpQ0gtNb1n0F39eUL/4lSyiCSkxox6IaAjIxjmM6/RY2TohfOPFgntrKTlcHAad6fGAlMJ
knpD2+yoLVJbtA11DLTDmlAd0wouClpewp6Lx1rT44Pds9NlYDRydOxjuLoRuLheS0Pv5qlGN4V7
W2Ky4lE948ONbHYsdF/30ua+UGL7pC2T+Q5Ns/5Seol6MmxcEG9vLDnQdcLCD6H2JYtFKsgseU+9
iOB1UKEDbUaLYNqJ7lw35o9B1YKxlcieFhr3HUwdZTgYdn8/y7IuXoMyDt1spiIXRR7rwkKwfPAo
IXe9/mGyjOJ+0NPyX0Moyk9rQVihcFLzWccH6zJPynhUkNvdYcAaJPkNiYUt99ZOe2NepbnYjOTw
XVnnydeoEB/jYtXOt9d5dyRZWQCz5kJc2HxwWKgUAiLCkXJwjQ/RInB8MhWU3qltHKzt3lDE8/KE
UmqkTX79SVvVjhdFZSh9MZe7FP0AfByy7rykxdFLvTuUvH1BhxKob4n0caOY/ZRyK2UkYKcELvU/
a55nQWSP6b+3F1BuxO1GlcgTYg8QL+j6Xs+qKAa3Wy3NDGLP677rIuV9MZMjsufORYCODjBXcKAS
nLRZu27VBk3QjA+yKelCW3TOV3fuxifF1j8MIl4OJrWzfug/SQgv5DOqtZvh9GKaR00xzaBYGshf
ue3AAInc70otkGq5vYC7Y8H8AMnLkK8UoMy+n8yyStkWkD+wu9edh8Eyfxjemn++PdLOq8x7TPpG
bi4hiZtPNVR0Dh2HWKoQjWGehWXE73FdyMFmirUzECR2U/CKnvIAe3c62P17Nws2WeS1AN75/zYG
QUZfb/qFmGBSnew84eD6pk8HHurYaz46sy7Og5P10s1Rsx6qbGxCr0bU7PYS7C22PBTsImk8s4UT
zzWqn91MtDwo5qCeWj1tHjIXdgn4g6Y/uFv2Nq3UVP2/wh4l0uujQUtan9SoJNXJPcKsjL6CP1nT
cO6gC+eBtbZ/bGJDbEdq9f+H3OTOc7KM7rBgF+aZI36iWjmHg5a47yItPVLA3N1NkPlQb8V7k/Dn
enbGXKtJ0ZIuznWFXirpVnuZISeFVu7iEkCRO/8czU73RbEn7SDs2hsb3QJXNofkg72ZJt2NqW65
MDAxTbUnj3gkjHWtPHl2Z4SUNadQxOX3NG6Kg0+6t3/YPDxNdFgprHnXk57xKhspzZpB1TnqxUkT
/Err1nqCZlNf/nyrwh+HD/abdWxv1rcykTlZbSrRdj38rJzcei7tor/AeLEOJrW3TzGYw4KcjhHa
sJscSzGsDMm7mr4il2sw9qP5PM4dhMVFlRI7zo/bE9sLspCepcUPk5uu7bbAM4MZzgqJjaGulXzH
wqO5T9rMepwjvfrhUaf9tEDIC/B0RvlKmaz35RLPqM6kRx2MnfIPRFuuQ1ntl5Pf3IipN+rC7ogv
XbIFX+mU5ampwa2vnfa1adaGqrydPrZmF99XEWhOTy1VNpndUN7MkQSLC3FC6PQIlCgvhs2byhUJ
DQH2Eai6LQMtqi1LRBPPd66gr4L1O4ZMKpIcfUzMMM6w0tCc7A+qIzsP+dWgm9uqKdA5jCjvSpLO
iLGL3l/wdrYOnoG9vSbxO9iB8vWpaF0foDLCv3maUjtIG/2LcFLrsg5ecbLU7EmL1Or97a0mj+N2
IalXyCI4A1LeuR5tUfQJbpxmB2pUa9IbRve70p7eptpY3sVqM4dxNqm+kVD7m6Iyfb49/N5tYVls
ANBCkDy2KGDLy0YH5Ax4rBTNyqhPEYro9PhkpUn1F7cFHQ6iFmgeoIU267qCTuhNic5t6mS+QzS9
Csn423eZZh4F57ufEDoJFSfvNyHzelGtKG9KREbtoJtSejlVrL9rxaQFKPMVgd3gWvgXq/hivM3G
RK+x6aeeXpXXKNifQzs5kcKtoae4Rx2b3anRNZcaSzQbt9mP6y7p3FPQC+J+ih6pUxSzn7VNEftF
1Y5vcFv6Y61RHmyKaVDwuIbgysgt9CLPwz9URMlAtR8at3MqRar7bYSbppdFf8ya3gwlJ/9iqLb3
UsGUQDmsE3Y0mhBB31bjQRV578hRYKLzThWZqshmI/b9qHUZByowFK+XcvIujuaR5j0UeqxerIQA
sMAS+7FO1+a77s39EXpk9wdIGKSs8yI9unnNcCJYekTs8VUfsPXws9w0TsY4er9KfLHwfuC828ao
nBUlLgLNTY80APYOPeqs9MF4SlHd2bwptYkQMgGevOFEtfhe05S4SSau8XFe0yw63T4cu7OVFCNW
G+WKLSwSzmhRWRGj6T0i/fg1incrWppBMiBTZadpiTajEj85jWa/Wa35qFezF4jRKaDUTcuKgtBm
T9EJ1CphcZ1rXlJmvjpVX4WaKR81KxrO+sTHzcdmOHVl3x9ceLv5hBTzp/JF8qRva4yz0wu1m0EJ
eZpY/x3NeThTiK/v3Hr07lok054cpe58WeoAlQrXg2pKc9TNkLt5+8BICwO+NN/c3jKCDKWHEb/Q
V6aG9a4tIgQx4+jYu2TvXqLbicir1K+AV3p9dIsMWRDsa2nXq/1/ZtFr56RpMn8uzCGkUnFEtt+d
1e+HBGAkvZrtFq4KN42GxQp6s8tO60znyV6Xo9LL3taVEQC1NhjdBIPXk1Li3stnQeLb6vFsYCfZ
LW+6AmHL8zKtXer3yJA1IQcdgVVSZC0OhFPMf4Fj5HkG6E6TBpUf1DuufwYqwO6EkRVdIW2N/1F5
afxxmqoHpcbuvY5nB0MR0ZxVt8YWtyzqO6MR0QEKfu/7vvwN20tTzVq898BtpgtNZmVNuietL/W7
XGi5rwKFv7t9a+x9YG4oBy4bBKVXNGVbzKbt4DcYmHU93dXWoN95GBJ8vD3K3k1IqQHxXvg1jLN5
uKeEqiUNRwubvSb9Nxpas/TdshhT3xuj8QjSsncVuaasxUOvQcFos4aacIalWolfFSProJdanv7Q
pFORnNzEwHNp0FIIBZU9ZLE/oBh9VLHdnS1xA3qkXAaoFl7vI7ObxkLpO0oL1uSem7Jf7lbgShAZ
5ukAeSUXbnvrsC0ljwhBDNBk10Pl02JXK72bYLXUMsa8bvBOjrJUwQCSM0yRYg1yvKUP4rDdUX93
hnX6K682DXrEmQBOyK0wePN9beefauhmFxU1hkcFe8jHYTDVgzH3FpUiHIXg39iSbfu7NklGfxfH
knoWuBKq62dtTIc7qKaHBlF7h0IGtJTdDY063PYD6vDbYgdNsaLL6nPdqPmbCZvUg6O3t01lxgYM
SqrJbmc0Fp0pUBBGcpAWyn9W1VdT0KE2f1nSysTmU0sfBtTVQAoV0wHWbHcxPXJdiSPg4G0ea1PE
emLBeAtmkYz3fVLofsRqPMRdfKQ7sj8U5AUiIPS0trpSntYC2UM6LEAtDmdIZ/jez9GIbyZSpX98
yZBPYg+FWD8v8faS6aYZ76gcrKcjUvOESEz0ME6uVfimLYzLX4zF8yvFCCgebq+YPtbG2agzOxiW
OA0GU1NQZHWXN0lOdnl7qJ0XAbV24E1sEfpsWxKubUKFMjJqJDGWjb8y7B18A+veb6JrHQC15RE4
da8oQ79LXqAo3BJXyX37Ijtw3Ngwq4nKIciqyj5PpaJ+aoky/hkyo3oa4siy77O0Kdzz7HYmnMXV
KXCpnJZ/hjIqjyogO2fxtxESRXGAIiRj17/GLWKDuJkikDDt7PPoiTXsoWr+ur3IO7vUosYPxZMa
C92FzdPfrSSyehdZwVIu3hOcDO9bkWX/4uA8HZz6vZHgClGBIGvmNtusblF7PZ6Ds4klZ9LdGW5r
P1cxMY6tHkq67Q7F2+DSP6Sfta1pLSp15hmSWOCMzRrGXpTc57gPEzzF6UHYsvOVZMfCQy2eIwFm
6/or2XYnYJTiJjQa6XxO0sK54PAcH5zwnTiRsIxHgF6WFP7ZJHSmcAGXSMQQyfIQTk3thsuEL60z
5/iQjFP5r6f0P8wot+6FFf051BCwC1YH1DqgmBBYXM+xc50iqqm5onXSN+8wTJoulSemUNemowhm
bzkRIZE9LvyytC0+iVdpsLSVrlPa6dqd244ibOPcPFjO/VFMRAw8ghUS1esJRW0+NPR2TUKEuroj
VtGfXMh0f77hyb9BoMpLDELZNkTxBkzWWhotMQ5rQAPGlbR/VN+MTvb9jw+xDRmG2593G5n8zXwq
aVWPDg0l+d4036oYYN/NS5KecpvW5+2h9nYion4oFaCRTja2Gaqs8PR1ekLMSis034ixuNYiJblT
EucfQykS08dZRb3rxJxeRqsn0L09/s7RpklI+4yEm+d7Cw0tlQwuFnaLAcxg9QKrE4P2mppmYqzL
l9tD7e0SxsCIFXlmyoqbyqkaVXlZIiIQmNAkpOz8gthE6+nFwZT2lvTlOPr1bswbfWrhxnG4l158
dQYjvV8Xt4X0mBXn1lmHy1g2VpgoNe7pU39k8rG7ojIJArVMQXp7twxZY09DzwuwTlXxhF+78tFR
18W3Iu3T7QXdGwkjTRlfQkh5JWA3ryvtlFSnMyfy/A5DXO9D0pO+o5drH6zpTqDOfBAOIciUmED5
bV885bM3Y+DY85SjQVH89ISpPliDmn+PQTo8oHdWvrVmY/yLA0+3gsauJ826tp2xHvxEkSGpGSxZ
jvP7QLdkrKLhzgOCENxeyr35SVQ7JRfEH9mim/kZWtOtBuTJLk10Byf4Lg4Sw4nO3WA1z+jGK/95
an5U6tmJyHAmQASYAaVV42bUTtebUUkS+p25rl9K1MNPlbPmPs+DEaKv2R0Em/Jh2SR5IGQp+CDb
xL+2pTUltYfFJmAHw69b9yMyP74+R11QGXF/qedF9+uh6sI0GUR4e333zj5cRzojUrQN/d3r9R2h
J7Qrpy5gvPbkzXNS+qpXtQcX994wxLeyfkcR7pW0V1uaWVo2shefl+b3GoOFS4O45kGMsrdZCB6k
JCsdC2Z0PZkugVcSR4iTrWb7XJe5dWn6Urk4jVKB4LaaUxYp9cFZ2J0ZLxFbFOWeV/5aQ2PgIJ8y
MzqFRTDpcNHH1ft5+yvtTYx3CPE3lN2p0W2/Uq0kHt0lJGZ0lTZMPQ0+ip39ySuW3k8LzN1FnYqD
q2VnZvLdkwhgaPiv9HvRu1ZrdVFgQ1hCjL6DN/xjN6fzn/ciGUZCjIn9QRlu5pYmMd7RBTV8V+uV
X81iFZ+1xln/fJ9L3CR4d3mTgGO43hpJadCoyOHxO42t3NmxsmR+K4R5sAP3KtUIeUvPPkptYMw2
sykhRqZSlCzAL/RDpafFXaUpP0oxJ2+8NHkqgGq9G7rxG+iF9M4qu/X+9k7ZeXpQeaTJJBXrESfc
zFNrQEuUUSzl2GLvsepb9GXN3J79TptN52CH7A6GJK/kevEGbVuuLYrVnZnK/g851bMaDU6oWyV9
ZFU09Rz+xcxYUT4h9F0iwOsvOPZxvAC+dIK6bX5xQ7YfMSDF52BNj9KAvY0PxZX5sC9BEG1GsvM4
y/XJY6/wcn/0qrxGnsA4bFjvSOcZ3IZoaciiuNRguJ5RManU9Fq+ldohYdksevI0NlUfposz3hU1
lL6gmFYyLoe62An1OufziDT/OaVmH5+6qWjhR9oIeQe3V3rnNXLQzwK+xcEExrW5RjW0/pVVwPzR
eV6/5V0iHryxANk8KJPrvZFGWSjAGWqenuy8bNqDyHvn8QUHw2H9XdyF/H69LHXWtlORdyAwSAHe
lFMpgBk1qp91sKi7ST8MtXduV/D5KKmA16Retg21tdSKhEGNg2pu4t7XQ61cFkt0J5sd9z/kA+eT
Hqf9X2xnMnYJTiOQf6W+ocJLdpQSsGHe28sXfcLH1tMK8a0kn/mLY0qdmsqci4kbEKrrBe0APxdI
SXMn6Ah0+5EeOf/lelFWF9F2qnm+vXv2Tg+KvXBcpZUOIIXr0UYzXrI4ZvckgLbz58JtkK42W2f5
C/oG+SbyDACL2CXbC0EgCKOQQMEdW5t3Tqe5/7YI/vx3ezZ7mxFFBEl5/l2X3swmHmyviyKuOJUa
8SNq9tpzBEPwlKS6wDN8To+SJPkxNqEgPgi0JCg/ULnZCl/h4Rx7gAkRRPA6+2yUwOuyfBBnUUX5
wUHbHYqCDnE1jVHKA9dfipb1qOGhAbjDbvT7qlwrlAri6Fy7yVGNT57ZV7N6MdTmTBudyV3acqUS
u+fhYNO/sOfh64CtJhLPs+dPq7aGidkNfpk5zUEPZW9LAuJDHA2cIBfuJpevh8zSLdpggdmb1vsc
JsqZa2U4iAT3lpNUjHCJOiafUF4zL1OxghR6ysBc5Evc3S3RguM60MUn9MWn8+1d+Ztqsl1PeMaS
XPc7o918uiyuwdK3sR30KjKrJ72donceXdz5Lo0iwAFVBIvMT6wcUOjoLpGOqRWwpDmmzPzWXmM8
VLDbqFvfXmztK8j/+aJX7fRzGkylPvixe6sP7R3QAPwnsqrNt+8hOxWaIfsDZtl8XmqwIICB/wJc
g6kHFTUgUTJdNK5XP06ayM01yPWi06LQMfvvtdoqd7G2/s11KqmTBJMglaiiX49ElD5bkw6EEoFi
3C3sskMDoVA1HEtzqlcHIgW7u4rKnaYhvUWmJv/+xa7Sx2putFzq0llt8s2janiXFar+KY8K+wDO
s/cOSkkUCgloFKC9ej2UCv8iGUqJpoFxGupkwQFGNP37uXOfJ2eaHxQ7UT7f3snyv/lqI/PS4xEi
TQC3FUptqRITvg1HsxuSp9lqHJ+btqn8Fs3roOnHI/Dc7oBEKORSv5Ekm/WMMF9wy3pG8w6TdTRC
NO9H68D/GXsDw4zaOOoj7S7qb2VkNoYc93pRu7FTvEWlERdjbPi2MAbrs6aU4jyuRoEsSpuqpwFV
vCMg3e6hezHs5oKwIMAOmDdx4U6qfurSoqFf1hxx//YXk6cKVAwdj21ToDRsRU+k1ENF2kESamn4
2lpoUJ9gwKTjiXQRffTbO2bvQEg1be13GseFcr2geZf3I2AgOpuJab/tl9II48l03qD9nh48kHuL
CGQU9gBxEy3czVCxiuXITGsqsESaJ36pAvfyUVNw/6LdDoiAhi/YGMLnLbF3aYVSaSU0+H6scQCp
7WE9R9rUNuGsVzQ+Cs8NPdEO/9xeyr1X2QEq64BhwI5kS4gSQH/inEwrSGC8XDJ3GL6vXQZkI0mN
R8tQ7LMNvOKkw8GBHmt6B/fNbgLkEFZJ5VJKKNukHJE3uyJXB/auT8I6wcOpn61kVTMf93WtC2xD
2J+AFCmrb4oJfOYEgn7yG+Ga1ckerbTz8U4RoLlVvTx4zffOLbB1biYZ/mE9d73NENXmOxcyDqsL
4wkEeHwml84Db1CrzF+dVgsM5KkOlmR3VNAe/MNlCCz1elR4+eMkBsLNzFBlvbE2fmX5nD0i9ri+
rVOKc403HamQ7vWDuX41KYunSirk5o6iRYXlFPp7QQJG7IyiW3/qqy55RirGOSWgjb96oPqeKp49
LCNUm6ghSv/n9oh13d6QewdOEpbYFIC0zG2ooDuJjbEQJadqTKILWQTSTapxlGDujwJZH7lhiq1b
bpQyF4B9RcS2m9bs3tCn4snOLOXgnpI37PZlk+o37CE67KBArj/lnCmG0cnMwZuKnnKMbV+yOZ8v
U6av94Nwar+OUMm3s0a93F7FHU0s2UmHdkXWAqhvm9A6QkO0tsldRs3Fs+4q6ikqyuUL0vGTCBX4
4eKS54be+KPlTk+4n+Zo+skPXs7Ws9lq2RFQd29fk0SRYBPBUOXbhBZ11CIE0TsOUUy0/DBmVU+B
h7mYuegNKrgPQCPmO5RLj7SI9sYlOaRmSnmb7v/mFCtVF+dYsqOXX7Zp+a718LUTimO9IwlYYh/V
FeE8U5oZjkyWdwcm4dBVijvSQ/L66xNmpVY/MeEpijzrTWGWzmXMdLv/oM+t/pwvQxf2VmscZDo7
jyOcAG4scLqS0yu3/oto0Wy6JYOGBgLAjYu3Osa5//Wd8r/VGquDkXbeDkwPSFKx0dCkgPD1SEte
522qFewxYdjPxdJFwQwN9ZsdVcZyWkbPfETaRvvkVdJCflWOZKh3Qg+uyf+jJbDFt3qeS9HFil6Y
ruzPRo2vjIgc+PnsFd/WTngysnLXnwfnSuaJmyNNTg5GQOqgWa/OVVcuyLN0gxPMfZN86dtRvzhT
Hj/D1bF/prko/cUemtpPLeWHsRhDgIK/fnBF7lwr/AaQO4j+ggXftsB7O8OEYV4ogzrVeiFzR4kA
9tpdtDo4eNsQ9eCuO+U578rs4Ebb21wGlAvg/tCaXykNitKygVUz9FKmy4d2aNwvtLDde2313P8O
llqej1dLDdKaXofs5GxBNKVBISRBCiUYvSZ7SzTg/Yo66cRQFsrq+Z3jDObnNObn+JWa9XWY0l0y
TkVfJtxqnd4crbs8Oa9/EB+e+gFv5LZ7bCsiKUWeos4bOUuBEc5QPlFBNg7Cjr1hqJlJVAj/w8Hg
+li1Vl2qdcoW06IkqYMlrYHStcVafLy9wHvHh8UF/QXCgNxyE2hYos4Gz0CvbELqKD5pIms/qb0e
+QMpCqIv8Yfb4+3OC94L8g64XPMKXM9LM3J0S11C6dRdqn9AHKg/HVsc4V12ZyWxUCCRmdNWFLtv
KlNdHCSeynWd3pp1Rt8DZe6gVZzhvWi8oxOxc8sjXGByDKltAJ3Y3PK1S/Mvy2YnaDAOLE5mQbX4
bBV2lpySVZTxpdZAtoemmib/u72euyNTrCaLdeQfm4fNblxr8XoyBlfJs0+LGcWfeBXYmHpj88SX
GmXDWlkOboC9S59ej9SVoSH4qmI4toTeSoZEdTN6hgActfZvmlyP38Hug5KrZYbSntPUSH4lXeol
J3qwy1+UX1CrBnog5XmBvG3W3F61Cv1vCudmr7U0nNQq/kqPxlt8c26PKDd7G4raFTAgYLRYK2yO
Se9ZgniNSGookvyM72buR/bSPlVx9GMljT9Y372vivQX1WaiJDpQm0fVNaZJp7vrQoA1ntbI6O4q
ob6zlqq9eAuI9k60R2DQ/SHJcNEKIPTfslpM/pMonGM+k9jpOvoknVDlB3dBvRGIpDt41Y84pnfw
59tXSgaBrWBZOavX14FeuJjBJSotJoOiRKkkSqhY8XAfr5n3w8bj5IRb1KHiy97XfDHqNi620RpG
6YzWhLL06rOHPNi5c0cXhVp2wIlIZ9J9IXSqF3Zqv1V0YZ5b9BwDbZhWG9UmgI92ohqfWcb+Y5zV
y1u8BYbn20uzd1MivCX9jzAJ5Im/XhpDWeK+BiEfJHO8Xmqvit72Ym4ut0fZe8uR85aH2eWp2eZA
3RKpuUUjKMAYAXhzWZknNbfVgJBtOP/5UFA1KCvSY6M4Lr/Ki5hUq7n2zYWYNF+H4lKvMdqNOYKn
mJEf5Vx7awdWQaIdETp95adR2sRkVe5CW8iK/IxJlXIudGf8c2w975jUG+byBUogf8WLCc1ZjjO2
IWtr5fILUF58p3frNwrAR9iSvY9E5kgQpRMBIdh3PVCjaqIpWhBrSkf3LMqN6WRWiD3lMXn5H38k
rIuYDn070qRtM61a86wYJdyxhjH6iFB+HuqA0k/wGLuDCHZnVoR0hDcsITnKVuzA1HMTgjvI+jVN
I+TqRX6uqaf/WJGV/4uhSL7BxdF5oDew+VLxiKTABMuXKMdpLlTzk9BJkTzoM+2ozrtXzCLTkyQd
CWJBJef6Y5H2JFqeNU5QZGp90fRWOaWYTobLGAu/orJ8mnOnDXuMHP1oieHalVp7Sda58hNVLPd9
ZRUH0Jqd+46uF96mUhucDvDmOVncquj0iumrIm2DgYpZMNUa8bFupydrEkdStLvjAeWBwGPDnN4G
rzzZ2Ka1QDSSCX1639SsNVy62fiyGJFxFyWdfhDF7m0lj3KCias5FO6tb4boDTQRESULlKmZfmVZ
Hd9PRAIhBo/tAbLnd1tnkwBQLzJlKViTie9mMfOpiEDv8WQpWj3ap3pgad8qWtcj0UWD/X2WK/Z/
qd53IlC4TiN/JbJGCgZBqxYyYTaP/mKRHwbYqMBLnnqn+UAsrDlhsnal6veWtz43U0tnrFn18XMG
L6Ly17iA/g6ZJ+n8glg+OZWmUr3NCilHoqpi0P04xj3kZ63NquXHBSIX54SgPoaN246U79q2e1+s
jfilz12h+ENjo3G2LJXantRuqJeTkbT5+2mtRXNBZ89Qw6zpdSWwu7L7mGW69e/a1vaHpIy9D10S
dWvQo0V21El4HVnKxp1Gagoogj9lmPLiTjUFyiSWNoJRcPXmn75dMNJJreHSWlZ18RxEOxuP6HbI
Io3nUP10+/Z7vXHl6LxOhEBShWXzRAmMkKIml2e3j+I3s9cMvU/2ab2xrbE3T1Oiuz//YkTQRViD
oWrMC3w933xh32gOjGaXC/mtDRTktNhG/aw5SRP2zeAe3ISvwzxKqiQqSMsyU2oY1+PVnpXoy0hv
b8D1DYGTZDgbujucalh+ZNDacs4gVR0s6+vjyaD0hVAeh/sLVuN6UC/P4tLg1gvs3i6+DGuqU3Yc
rbcR6OGDN1ne5Nenk6EQB6LGSN0YCOj1UHEmlGmJyC8TDuOpTJXoXZyp1kF5fm+fvBxF/ooXuzRd
jDmtbArlzao4D0VbiSd0nYoTts7IFxuII/3NZ6PzBKQP7g3P5vWAkasVysQNTwY7DGGtr8UJcPl8
KbIO4CcU2PsMf8o/jgVYS4nGlAA42Rm6HrRCecaC5UM3akj6D7aZRr6IxvJ5ag8JKns7BJ0weBbo
lVKN2CRzdSuGXrE49sKskDIxx/Yk+sz2kY45kjzeOwH4J0vVFOBlPNXXsyKzkKoYoLziASflarS8
E6246DPS7c0be50s33bLI9773ob5TTmnSEojYBtWpWtrdKvOUqbL2kyXWUu792Ph6iFCAu1wao0K
sYLbN8vuPKXECK8icl3u5iZVEfsYehdUYdum+j2+sGMAkbF9KheIPwbOHBdEC44ErPYHJSWX7F1K
o5vjZw5uikAS2Je+UGuY/cM34RF3J4oynJQln055pR1NdLu2UKIlOYbQDho41/Zm76BAU7tVnq9h
pNZRYFt1EZhRlZyaspkDvfTWg9LctvL6ezyCVjgB3J/ErtcbqGpILSc34TVeXHlp5uvSIHeytA+g
B91Lk8Xqe1EZ5ilv5uX77Y+6N1emy8sopXhe3aROI5JKt+c1zJ3km5N18/sUvrlvm9N9aSTTr9uj
bR9jOVMKPDhkcncDJt6sbENauib0kMI40k3MnNvkIWsqtTo3/dJ+VJVmCDVt6b5GYi6ehtnVv90e
f3e2dIUh3kKNI3q/XmncAJWx68c1LNBHRpPCygMzGYo3ttA0X1lEfHCtv0Jt/54wpW0cql26jtv3
f/JmbIFMKJT5UGl367Q6P2VCdunFoIXkrlOgNIoeiqVVH00tTz4mgNYOIoLtVchv4Nw4QADQvwWH
unksZxoYPR95Dc3CW4IJ4MQps7LilMFRCm+v7+5Q7CRyAyBZlOiv13ed4lKv6Y+EiKaIt2ZSqOeh
UpvP41wd8Rx3huKocEDJLWksb+GM65Babt9jAQKu0f5gGyVpwZRnj2WuHKzf9gpi/aiWIFXFOwKS
aGskO8aZAmAjVkO9sJNAUVeEAedF+RET0r/N0KA0/Mos+4Otszc/mwSdsJR/eDKvl9Kg+qlXWJCF
Tq86pwh5GpqKbXLfZodWhHu7FAwR5wK8BJzE7QyjgSlamrKGoycpH7MzLxQFMvuupOnxdTHy4t/V
XRxUei39rK2Nq6KSg1TjHz4wLLQUSpUsXVAxrwgbuIEItxsUNRzy6YsSm8qDVeFnk03Vck7WsUEO
Es7WwaA760zsKgtIKCRCSpF//yLyWkur0NUi1kJSE+2ixbFyTqw5/TCT9V5un46d249Eih4CyADq
vltKXVlRddfsXAsjrXVDlz8uroYadVrqS9gajXjyXLQTceioglrgwHF7+NczlYobsAbxOJf3wOZw
Gko9q4pVaWGH30kwl3HyT+wVXbDE6xFZ5PU9K9nOJFzSboKahfz7F4uall3WYS6ihSUApJNTFuJB
qPr60DRe4xtdP3y+PbXXK6upOBfoFDfZyDuSax1sQhTUwxkymN+p03jXO8O/hmjyZ0urm0el97QH
lS/tr01VBLdH31lYqXtJpAk1n1L35lXToyKKa3OcQiTjq0clTf4rrTZ+dvpcPd8eaWeeRCbIVFHh
wAdsK1e12GJxF5eraO70Oaw9Pf+AKv9yH1sVxe5l6B/rGLNLRc/qwMwm76BU8Zug8TIZovnFXYtq
CzsVkOoWeiJamvB9NS6hneuJcTHsKFd9sj0dNXM7Tt70FCK8E9Zd+r9uo/XTWbYDs1OqDtn7grSp
fNdh0Jn5iY5e72mwUjx+JN1keRyI05tHYZcD9StUrNL7os+izm9blypX7ojoUpRT1Rx8utd3O40J
msG0sJgbnYrrjUojvNXioeb0R259MTt3DrVGlYtHzaSIm5TbMKrtX7c/4/6onEBd6iy+MjkquwKx
a5VR01LoF6h202VYxPzWW6rhv24mZYfulRxEeju7FHCxK8VAkdimKHE9VdNKkLmFAx+KibU3Us++
d6xqDq1qqcPb89sdyqGN5qJHqFK1vB4KRJ/R2YOjhmnfmJcGyPOJO1g5ITBZHnzA17EzHQt0WwBd
wdZAufh6KBSYy6pOcjUsbTdnVtlysSM39VXFtd95kaeEdto9Urvv/mKOxHPgwYHTEdRuoqoJZ7Wl
Ad4XqjOcQjDw86Nhj0h8aVZ8cOx23mdOGw+0fKLo3WzNGRpudHAyGREIrJp7UHRfl9XrzmWF1Hau
zu3d0A3dw2wAg/erLmtPICyHg/nuXOmceDJ3QPDkRFtIZerENlzKTg0tFdvrTJTiIR2z5N8O5NdT
3dqldfAw7wwoNVWkwi9YIFDx11/WcONYN9p2CYU515/iOqO6TcPwPsUdLlRIPw/Ge30oJbORZhKR
C33SrQlHblOLo+uuhq6dxo9K5QpQa0aEHENi9+e6mMdPS+/on24fldf7l2BHGug5xD10LeWN/+Kl
NMVguEnNsgqwRSdZ1MKTXqm+JFVXPcIq+VHVgMwUSzloBr4+otwFdJhYXD4nqef1uEZOULd0vJi6
1Xvv8yGnOZunxUOaF8nBEd1Z2KuhNkc0noWZ5TW3gedmJbA15CuL2HLfqZ0xndeoaU6asQ73t9d1
d34gilQo21JpbAMLsbALbjXB15yMMfoM1rr86Vi8J2QUxsGj/Hoo8kkuOSkYB6F5Gz1PjR1bQ790
oSDuOy0Uid6sevLBbBzlL0YiUoXVJ9vq4JOvPxoCGqnddysAv6grTiWSnee6d03fSRXlw+31ex1p
SBgGdw1nXspabF6LJkUrEeIaQzm6uG+mcfAVpyvP2gwEpWE/+kuFYR7COTDglz93X0V6SDURs6Xq
AwQGOt71VCdRrjUu132orml7P1Sz/SUZHcOnUKS9rfWhOhEk9XdV0Yj3PKLreYBJGYzYnBWneKbb
cXA77H1k0OyajGslentzG7koPncR0ulh2awTgi2l+pnGCB0vzT1ya3t9XlyNd5OUlkuBculm69qj
HZXGGlVhbBnVCYXLn5PdeA/ZOPRhPRrrh2QZjqTWXl9DckwiSxm/yvjyernVwonaguAuzJUoDgpP
0X1bGZc3S16IIJUWge2y/D/OvqxHbpuL8hcJ0EJtr1qqqje323v8IngLSVGURJEUJf36OfKHmXFX
F7rgIEDykMQscbm8vPcs4SHX7JrN7MswDzEM6O9jtcFtQ/P2+cgb4IxU9uFQDx2LkbkGwc3YZssR
BrpBsSFRenp9Y1+aXTwvEeuRMuxo1ufjdW3fDCYgQx1Ll9XcT0UJYTBeZ5smp3YSn1HJvNZuv/SN
KCiCXL5rZSLwPh9TIGlHyucPdTMsYdmmigFjxHCY/KUt6ZAlfx38cHL+GO8sTrg41fnAg6FeyMiL
UI3pw7Ca/uhnY3IlN7n4aajqwbwBFyfeBs8/bfCEHhvthpooAiPxBY3ZuR89wKDpLluc/30FD5+G
5w/UepGIgCD0fLx10B3DGwVTuQh6ysTwaxZDf1wmaFZONs6vzOSlc/EbUQCPCOTN5xFXh8kUicz2
NXTP4k8U3f4yTzmvBpiCVVoF6UOsJ1GKNpL16/t0/5DnTy006CDej4+B3hvaCs8/lIDo3HUg6dSs
YfoR5PT1PpGzuFJlegEuQJz9YxigQZ4PQ8cxWoM17mu09Dlkng2tIjLp+6yhT03Wk1uWSlYz4KHL
iYKJxVrMNnHW3cNgziCtX8gVXuKlHYXeEFI/9N2guX+2wlM24q1tUkjPb6urVWtUvWkpS19t7pAx
c61meXG8HCkCmNF7qfRsB2ubwOMU3Jt6CjPxU/pz+mUMQ+eX86qlKBgf5h+vL+3lEfFowQ2+FxbP
QlDSaoNnOpZ2UZoUE2p7teWNOgRkpUCdZ9f47BfuLigNxXtZDdIheOY+X2OzEmB/E9LXgczCCsbI
WZlteX8zjspc2U+XouteJsVlgkYRpJCfD5XZYYEQSYbFy1j+QNzqKtUP6ftGS3cP+S/EvNUC+Pb6
hF4YFbpbaElBcnUXczqb0BnFyHSZo6GGfK6+GZbZO8nZ0HJAwl/aIQnKFp2qK4NeCA27kAVkC393
p851H1sgc9st71RtgnRGRYM0D6InP+M5shX8VdytgA7fO+2C7soBufC1EHJCrQkXCR7z57KWGmpE
m4ugYha4xpa9AjvA5RQi6eEsPqTJFJSchNfMH19QuXBBQ10G9Z9o17V9Mcd9j6JaEo1ZBXzwmNRo
ooDVb9Qcf0daTG6oiZq1lrCTe5QL4MJ3a2uaL/lA+VgtiedduXbO52D/NXtghLwUkH9hdLalV4Iu
pxRhtvtOrjettrbeJtXWsZl07QSUTZtB/i0IEIMi7Qa/HUUbIAHO9UOgEOvFTHRNlTLWf8Js95/X
6SoLfA/sfwb+36MAdwSgLqqnL7B5QZOj/DXLBto3MrqPjF6+Qp0/qshINzCZ5u6gozEuDOfDXT9n
V2LTeazYR0cxcy8Pk11zYJ/4P96jkbUxnOJJXlE7bvesj24j6s+3o0Od+vVDe2kkJEMo2QB/sNNe
no+0TEPkIEgByDcePK6Ie1SjiixT6h+/3/orKI6LgwGCszOlf7OYzgZTeey2LQSqPd6ELkmTTKVD
U7Qto3BbP7z+ZfsNdb6CO9f2/w52dnXLKJ97YgAkXxqRfhWahSezrsnxP4yyPwTRF0FGdN5N6JM1
Cpp5B9qCP3MIuY5PLDPpu9dHuThxwIGgMY0rAvv/+cSlboTnKuDyFRQO5VPj6EfA4OxhhUvvle95
UeXat96uiwlID96eL7pQULlIw3aMQFEFOBW10Kj7qkifl7g/7N04saBUDZS0IUirj9E0Z2+RI/0t
aP33b/gN4wCkCeXSs2TAjUryTAOWD6lIfruEIij8QCU3ELteq4B6261niLtyaZ7nAxgUiRd4HsCt
I6Sfs6VN0hLm8xbBLBktGCbOHwqzyP6jnFf16OE1e2VRLw2I7HnvK6JmCkWG54sKNkvDBRSf0Hxu
QHNSII9iusMq2xLvNmiv+pBe2EQYDegpaIAiyzrXYphpN7aW5CAPmmA4paOcbxlZk0OKhP3KXF4c
CjcUCj8ILXDjfP5pfTN3ee+yrGpC11dBNPqFQiX6oAi4fH99NFAK3UW8dzYZEJrPh9JLggdAN+Or
WuVu2Ei/j+AAPAUab6DXR7pwJYC6DJUbKEnBHuU8vzGtNwfwg4FcwNQlT+scTp/RCuZlzuL+A16w
yV3fbLT0qWtQ7nb0yvAX4hlcpnEq0SmBBt05liqcKed9AICTWpv2QyRWfecycS2JuzQK2usoe+B2
RRXuLNIweBWly4J4lkuwlxXx8n9CkY9XLoJLWx/oM5w3sHZ3QNHzRRuTPoknSK9UZnLyvZkku+G0
nUuibXYK0LEr/37pAPzcmxNgTUOm4/l4Foaj6Raj39rp2R5llow/VTyGb6EAH7ICWGdxSOasf2gS
qz73qabXbFhevPD26LJrY+6MVhy+FxVmDsE51HfzCgR7nx5cPDVlo2z3HWhy/+PExv7QBtTpyowJ
WWBwo00N88P8Pbq4EgLZOU8/8ZzOVzbVpYOa4kUNI4H9GfRCBqFBX8/0Ww6p1y06gDKzFlnUxDcK
jcArB/VCsoijAygsHON249KzNSfUz1rIT+TVpqAsgCg35k8rs1lQxDS2b8ZWR7VV8fL99aW/OPNA
OQHavHf8AeR4vvaIsVGmwaiuuoHxj60K2QliVeOjYjQ54kE0uCJawt07ffRpQf24/8gN3NsB9J83
VHV9O3z3Y9lcg85cmA8cNNQyAQvCzXNe1Ogo6axtVF5lU4CbBvN22jQGZCvqm2NgBl5McHk9vD4d
FxYccRmOI3tdcy/ePJ+NeFSC4kmUVSBSbngpRJBhj+MZxsLLVr0+1IV4iZoJQB0JfGOw//ef8kcS
62IA1AOJ+81xb6phuw24Q6JH0KeFKQ2eCDdJ138kSna13CBh+froFwIZthmYk4hjeI+eN64Gqk2b
5CyvgFGMThM83fFEdOxKYLk0nTD1hJTHLiODN8HzbyRzskWNwJ0Kcvy3Pu7pR4o9eAfbVH5lNi+E
THRFdnTgrn+LJO35SIoruvQSczgDsFYOClI1A5RVy3TTu7e3ak+vz9+l8UCFx+WNZyYYqGf3qs+V
nPxI54CoGAk2uvigNVVHTw19OXbdtQ7yC8kzbBDYv+6NP6jzo9509n16pgKLNOWV7UGy5YzPkGNO
danCcLxdtbedmMrmYoK9ZLHb/hYcgrkPXYRtmzudnGyc/ISwXlguCWrn8OL7W9+H//1AAKNQrobJ
33miEVrAUfO8y6vJ8gjbmSZPkyRdAbxiU78+95d2FSLV/xvqbC463Jpa9hjKdb68aYNUolcX8bdx
COb460NdOCbI85HugimINu95FGKU2dZB16NSRNAj2Xp0ejdvuHJMLmwmvI+gGAmVOMhynctlUKB8
zQjDUIi7eljXfstokVId1CNxoCqZLPn39c86Lwvt4Qawh991Nh8IiLPHHxquW5MkEKdq4Lz7MchQ
hkqb7sEb+fplRdXvDeQUTNFvvLvypReWDhkaqnu/gTlgEj0/ptCNk2HuYnwphD5hVxXKIkcP/Q2h
Sl6pQF38xl1YCQPuhoH7pP8RX9m6omIa0qaaIanzC5wLyKoxz+8VFKRV+2WNafgmnbzmZlJmOrw+
vxc/EwbDOxsO4JJzfstudhOlUAFBgt+Gn9QKeNGaxU1X5MN8jTt0aSzEvR1zAcljQHiff+fQptGa
LAkiQybDAs6o2W0rxG22gdH091+Fosv+CkQrGana85Hgx7DgnTk20DvjyqsjaoFItLMcbMnEzNcr
V9SltzawDsBAA18KCt85QM+POYyJM9ZUbh5CWuQyNv8kYWvhAJb5hbcJsHia5NNmVAdLFknKvtfj
lQ17IQDgN+xIC7DS9/r7829mDSXgfvX45gCiTxB8Vh+Vnq41bi8kOyjqoyuMwt1vOt/zUXBxekMy
pCjazdJv60yyAWS6eBfpDioC6aD44AU6+FufVIQBFEywR1HOQMZ5rq7oh4MQnPhNtQVT/E/su+RD
6+iHv941zwY5O4d5y/ptDDDIEukGLBMctnBg9CCVc1fC2qVkFmPttFqotkPh8Cy8CC1RzIpsU8UQ
3L0VdMmnwqam+xiGYvsWeAm/Xb1FHJWL2k80bJcSyLqR3epsGmRhfGDg53kdrm2i/RPPam1IFFA5
QREYUPDz3obnWGTJFjSVZUF7RPl2OcA0byga1aiiU9dUVC7tpl0/DG/UvUF//mrJ1mCOYS+A4ULK
GlFMYBnZYgR4d7oxqgl+QSanae6BnNDX8pQLwQi4PSTuOC+o2rxoIvdkyUHQ8KqsIcAjQfb+PVed
gn+WWMmVFOzSWHt7HNLhO9zkvOrneWnnXAQWvdcFQ6mF8lEK5qp2geQ3r+/hSwv451BnUSAAnz4b
tPMq1suo6pbcHiBDOh9yz5qyxyPtyniXPw2xHFfHnu2d5c1Brhqn4tWDAo5Cg7wJyM+QL59lYJNP
r3/ZxSOzl9Ehpotr/wW0fE4ZNUGIFVvzYf22RRACLSJ/+mYVJImXMAnf7892aPl2rEgkTW8gc0IK
5QMUq1FFQg2SqOr133RptnecK+pwEZip52biUWO8LvV8r9JpDtYWyIbzo4KQQtFD0uEGTF37t17t
eyBMdygPXpt475/jO9ZuVJ6/Dl41GWGQSadw2bLzWMME682Wx/I/hERUOyA8hAIuqklny8ttg2ZC
0GLOs16eWmlhI5OB9sJ3P+zX5/LSTkoTqNiD5wIg6HmvEym5EK5FRARPvPnYtcMX4FbyQ5DS/7Jn
Ab0EJwIdOORbZ7E3yNtN8mTxqm0J0y/rzJ4mMrmK8/AaX3n/k87DKUAVwNADDATI6f7Nf2R2a8rE
uObYH2IJdTUKoovGW67N3KVdiDIwGEmYuOyFbjyemBuqPDiDJFmnY6ad+wxUYFN4nREHKsCRfn2l
Ln4V6sFgXgArnJ6/yD0/tavbhRitGPxqSVv1ZNcWOPTXh3m5IfCQAYgASCZwuF7UVfwNWoQ9VIzq
mCXD524Cbrgcga5+Emwb9ZXs6cJgyJrAf8JlhH+c74nFhAtsOAdab4Hcysjk+dGHcV05p6G7ku7v
yefzTQFVMlgvAJOxS7qfY0RGKAyAeEFwplyUfgdpjR770fm6gI+kvWGA754CFdu42GKSL0UTre7K
qX65gPgFO2cG1JXfZLbn2xJOJyFzKveqYHHd3WJkcNv2EMt/ff1ebst9lJ1Vu9PZX1DZo9msup06
CsgNheaUx+U/EA3t2pqp0fvgBT0Pq9dHvLiIyEuhc7xDQc4LVc06wpJJGIoy1JTftBtvIP+gSM3Q
3/jrKx0f98dQ+8f/cbLtSt2Qk4nW0yC6ysS9uR8bPJtCmjTvXv+qi6uVQKoemyZEDnxWRIC1QJi1
zNJaLxmMqAOt3/s0v6aje2nu0FXaY/1eFDmnM1lF8j5hEHId+JQfWTz+oJLOBw5Pk78/15AR31us
e+77AnAxNdEWRUtDQdPk9CYJGv9dP3I5FD5HCff1ubv0VQD470xc3Jq4w54vU5Dx1l+M51Uq8W3F
gKU76VUvdQJA31+3yiCmsj86sUZQADgXfCQyGtnqGbaXQuRpoxE9TYGC1VS8XMPKXNoRuJCB5f1d
oDg3fvETR4PBhqwGE9XUgDQEu4CdOrw+dxdHQVl7r/MDjH3OPh0yw7OUTaxu8sTAPc6pBzFl25VR
LkSJHTiK6jLKyzs39PkKzUvO3GRGXm84U/cGRjqHyHNpraTsjsAhJW//+qtA/UARC70/sC/Ooblt
AyfdhiUMW0Akp7Bv7Xtm+2uR6GVJZ2cjwcUC5LkdunVWdLWA5o/9knO4K4+0tFM0l1nr6YovPqsd
Jf0hbCmvRRbQK7TEC/P5bOSzaEGFVHRmKa+TaRgALOjnt73W9kbzSNEiGxdzZcAL2wTyyeBb4D5D
L/rctMO6UIchRViXWkcl1jO/gaDjNa+jCyWWXWlv9+yAEh32/dk+aYddagIS27UnUgXdMAFh+XRq
6gHhpExaL7yZ+54eoVfF76acgN0SCle/vncuRBOQvvH4SCGtuvuaPt+r+f+88Sgkt3o/LxN/nCpP
eOIJQs35l78fCs9rBGNc0MAynC1jp9F/Ay+ghWiCnG7GxePFFoxbqacsu3JPX9ireOjvxU6wS9E6
3P/9H1cZyHyhHFgHhww4kNymuDuf4DgijgbX6aPy99rDPHQc0y2Hv9VtxNdhbCCD8Bccj85XFfq4
aUBjKWqPekkdbctQQEA+KCOFWzwc3TUh0Esr+Od4e0Hij29VtJFrTDAeiMK6HLOkL3Nv0rdQLLgG
KHpZ29iVnXcMCiCNyOfC50NlThq/i/K2Djfmf1skOvwL6donxUnaFx1KgV/xvJPH/7Bv8EJEXxCh
5wV51uLQxy3kNmoVAzOJ/647AS0S3ObKsr9++sfIzuNdpwgtZ7yjnn+gr/fXiMqxdo67qqEt/xR6
kzpOUFi+MtSluUTyA7Y1quMAae0x6I9lGybZTRrtxhqWDj0Ysmo4UB/eJ2ydyePmxHBMQFK4kndd
iKQAGPz/Qfe99MegqYkjD94fOBepP94mhgblyLvhdrCW32az+Vvhm/0s7AEUDyoQ50HZfz4eYZDx
EQ3rahD0HqR0uNQtOyL/So4NuMnlkGfXEolLn4hLCv30/c7Ac+75kC23QydTx2uLDiQvoJLZlBZC
7LScOYtvwu2qvtWlAwjY2w6i2H15zg98Inzq5eHKa9NrW88T7Bq8PDX3xsY///4kAHy50wF3ieZz
Y2ivHYBHbHxegykfn1rIVJd8iWw5Dp7+D4cO4vUAgAEW8hJ7GdpmmlOled1NnD7GtO9uAB9fT+sc
XWv7v7xt8XYEnBT52I5dSs5WzLYZ+uFb2tYAovVvAXkd7olR19x8X+4LzFqEih5AdGTHWjzfF5CU
mBu7c6YieN2C/28PSWbBRB/872rlUfX6Sr18EKNZDJ10PD9QdoZs9/PRdLDBjHMEAjvtmTyqrcsO
I/UeYytUkbLZnXRuOkjmmeYYkeVa8+ZlbAESDAV4iALuvMrzSjyzMC4MFpDBRNPE0O6b11u4TAzv
SW4NRISVBmIyn55e/+SXxwASlCHKXcAlQ+jqvEmeiTYlfZbrGs+fuRRC6yPskb0SDnJ/6/qOXhv4
H3gAYTxA+s/1tJYmZ7OXz7IGDxL2sK2lUA+nus+HIkzS9gqS/GUygdF+0z92EQCE6rO1zBHDkklA
TrOJ1K0D5KzaIOdQhikAQzLr38kmim4AUjm9PqGXxgXoedf8B+8NHlzPx+0n0DdNCARK1Mr0Yfa7
9tElMDyiznvPZGiOfRvig1ds5dcHvrCSQF3tdBdoaqGRczYw96dt19juajpN7iaYxXYTpta2wF53
/jXflYtfmaGoAu4k5NnPFd9MtKjE6qWrNagS6FTYQBeplv5B2PVRKKc+9LlcSzEn13Bvlz4TXZL/
eaTgjjpbV7LMIUrvnqjH2EcqKOfoqJptueknX17ZQheHAiEDXBDELxyR50sJE0BEUa73Gc0idMFA
F4u9iT4SNfZXjuGl+QSwCNxfQCSBMTiPPKrNu9YbOjzEQI8Ec1AfR28eQAgOg09zNIbHNYxtBSrI
NWt2PDf3/OisDoikFw9sVMmQRp3LE+vZaSqaBU4FcA2aowLPjoAWboRjXKFZIKHN1vgNK5toWRGE
sBtUZakaSOUtbVhRGF4tRWS2JSlU66n3AXoRTdEmkRoK5xy5kZ5NVNmDijoWKcg7/04e7t+6Xwn9
vqagFZVpvuSy0EOuFFiqcCApRpIaWI/CxdKVK4cZIRTaGMc4nC3uBBJDPyK1NNHXuRNK3ixzk7kq
NDYypR3xX2IgAUlZJoFQLtw0ipMPc0NdypGGXzhUuqfKGLa+gYwEbY+WWu9rvMb5qU+o0EWwcJ4d
Kb66Di0HSc4Miw1LVKKYrskeW6ocLpvV6LUafEg9BYALYQpvfD1QWUDcBBqILodMSqEhFPagOSP/
thBZncoeUtC/Ure24kbIwTw2hDpSEbJGH1LZtv6NB/wMMB4zHnnFOqBceWzWrHs/0wBih0vq87st
4wE5kNDTP4CpEnvtz3S3tjUpuRtVxlnhwmR2ZUO8+UaMkQreZGvi34vEd9EdWzb6Cbl/+DRv3H3r
Je/+gSj19A3ImRFYGt5NX6kXCHnb+o7wqu+Z/hl4AA+UPu/6u7VrcFX4Ex4TOvDXR1ws03i0VrG3
rRIeLSIt8+8jMJh+RQxPunIOZ6mqWUGKuvChe8CKTU7eD+Wh6FHMjZ7WuxyiBWPpWT98ayLAh07b
1nSuNJ2N0nqJ0h5FfnhlwqSALED2aagCZQU0csyngOnmTbAKw6tpJOZLy7xlh7eKlJbZMncPCi+R
X2GLZK/gI0gApxkIzu++dUyUalii6CG0MHAuoL0MOc44E72tAj7Iz/OUN0O55tt8O2lqxgpqA8PN
HPUJgYFYAwruuNn+YzdTSGZp1SymbIzC7NNOwXUM2AjyiyAHAywILOGpSCxdPicN5PNvJQb7AZpM
JEu4PgBLhNcwLn2Aa9bvDsJNd6JXyU8IZ+GyEnmzjbWULcoIAnpIoo5SO7zVeeSlhfbzyS9oYthB
o5KdFm0T239514KktUTZkaeb9Q6hsuvnKew2XnpDn2jMSeMjAYUt2gF7tTGYVsrXMh27nELR3uP6
QNm8TJWTMuCH1Z/7AULCoZAlxMuG9Wnj7ZbUnaOJhJDXkNxPnbNZQTzP/0ad36OFDgTtjYtCgdtu
FOLHrGC3WaxSencsmul3aLis72MTompC2mUNShEs9KENtmkowc3l5Ief8jx9uwro+o0os88VSZUB
SZ+Miyq3ZovavlrEMLLDCtA1w2rgUV32dAbKxdoEXtDAwuT/kNELyFMTLhHMPbQBELAwqXPdzRwG
I5T5PK2YKUBGib9Ja9L0MKZJN/wLVBDQuxMkLPx6RAr/aIPW+j08O1hDSvyIZrjFMZlEwVPD3Bsq
gm0uAHxx9+kkPALh5AEoQudNU/sl9ggwFEvQ966cUi+9gWLONBc28LUuUxwo/WFeSLQeh4laUThv
i3/BupM+QGsvYREkm4P1LRXIdErlNM5YNrqFIivtpPiWgzM2FVCJtu2jgb1FNhWDSlnwTmR47Jdb
0vKPow28vEgJnwXc+oLZFmio+lAqGj0HDKRezFAx2kVRka1s5cc8mu3nOKZNUqSCZuFp2Twkarja
U3aQK1+Cw7ZBN+OwQsU+vF+h0CN/zVtAm/fRxHr9bmgG8n4DAh12DTkxw5u4DUP+YDLh7M/Oa4L+
DtIFOXuT+ksXfoFUXZg9ZPMoggo1NO/dOLKxQ0CgJAF2U0ddGSVLGJVkFS0/agDsf+Vdau9jJ5w5
qQAx5pCOUIY95emgkL1zyxREqNSwlX3SJlhE7umoCBJnjhFrXHuASTi0JWST2l8s4H704BIp/134
EG9g0CRGlaLpbfjQyq37OHqLaW4TChZzNSY8e5daP5A12mVyOsBTcPg3sWmfAGPF1o+esXNXWuR8
/J4ZviSHHL8nqjabw0COrMFIb/2kmbNi6fDePXUegYg+LLgQLDeq9V1EeEy/rWYe2mrq422rSNeN
Y+EbLcJ3WvGevcUGVKJMTNR5qpQ+ttubFAkXpOR5CiZJt3ZhfkxGkaiinUhkwEimafoO0AXPV2Wi
rYRzs+HeUs3Qd4W8mBbTqg8dPkY9jJoC9OpzK4wsoVDhooJPNrlDQXSWp3ze0vzAfbkibHqLBRHX
w92RHmA+NC5P0JTAceRbPGHLhWuT1YONo49d6rvpHqricHQowqj1PydUbW3VkwQOMMWEUsN8TxuP
DEPpqS3dFugR5XpDLpIx3J0PczpKD6QCuGrnFGp7bMn/DaKO+Y9dF/jz56DxKKtbFA/UYUFjMY4O
CVyqs8OkE9ftMNRkqiG9ChUMbShgFAcng1V98SkUPL2CAXQkDp72Zmh29QSu8kfTtmIsCJD17S+k
iBA3xa28ue8KxnjqiLazMx8Sz5/WUo+KIThCEzSoXNoPwMOzTeC+i1ab4+QHQ3RoM5sqgPKmaSwG
IK9ckW7p6H/NedYOxS5IFUE6fBlz1OjBIy8RxHpX0CxaxnKB2YEuF5hJpaUfCgQC48NfCyajsHG+
B+EFGjzr3LBHOydyrZltVvYQLuNwN3ld11Z8Ut19kAtPniSEu/0ycB39PrdYSui4ZaIDih7Qp7Ll
KkRRpDMWplleE68VszJfbg1BrCu2kLqtXLpFf1mhWfI492sObPSULqjX9Nz6RQO20g0KN8hptOAG
MW4OzWc7s9zCKyShUdEuZn3sZxN7eGr6IS1XRNZPuZtgvgTTnO4RkuaIvBJIKFYFiAiiiC0J+Vvu
GzxkAiKkLAQ1PK9AhrCxQigzISknEm7yYGBwLSrjuT48rE2Hp7OASFhXRdG6Puqln6IyQN2MFwNL
FgIlc9PNJYrLSVjk6TbTNxSkGPZTy9YsXTnMjQA6HeW3voy7DOlv0EI8s8C5yNpDNyzxeg9nJU1u
NGFReOr6hS+nWAdmPFKvMfjtAJHIFb4Yk8yTD2pcEyWQ/ljd5ICjq5QWpI37/EGRoTMPY8uIxW8b
QWItwnRbSVasJPXUFySnavycqnFoHhuZU4RCH1m7g5dpLOx4N7twQ806XIw5BU0i31CANGiVKsHM
DWkyTacKf/P4r4lRGaPE3eu5mqEZ2deJB3fDom0zZGaIEZIUdArQKofqh+bFmktI9S2zzYYTyjCj
V0FYP3Lv4IpMPgb407bjBhQGLRYvnCZIQzI5HkJ/zb4NyTY2RWCA0zwpTWFAgIcj13WUI4O8cyTX
H9IN9cyapC4FX6ansDVoY22mx9F0nl8sSfobl29gNJMiTLCi7WKNgORBkvth4cyD5iBumLkKpob/
iJc0W3Fe2vhr6JpYlS7N6ZNGahJWwFuQk5f4kBtbu7yLSjxmmIGlSACvc9MRfY/913jo24CrWuTo
RDzqKB+WY6/x7/qMEVEJoKP/hfEJvChHdEXfceKWf4yT7RvVRagHcwGG/L0YO4I0RDU0LobcWXVi
vqagjQzgn4YNa+YqCUTEasiOka7Oxzn4GAuWToUhK7BroIL3j/Dh0K70OjLlJagK4Vu1gMtQgFOV
myMeXOrnthl5l9ssG0+L7NwXD8Clh3bNW4IjB7Q6kogA/0cy56s+cZEetIi8x570FoGYRdmNha/o
TwFn1v4pczZ8xMaMJrwZqPceyIaUIdPrxC3ADc1HIj2pC4GHxLtGNBR5PZ+GD/gswu5S1lMMwzP/
cfHWPCh7LzAPebL4IfJevTV3ybCQz9pHMotPaVZzatdkiCodxVDjwFtt+ww7DJz4KLcrOeI1MDU3
KlNdWiwS61NlQzM9tqua0kLYlkIbYZgx2z6uvDvfhf6PnlCB6xaCi99huBX+9AYK1cfV5O3DYhQu
uMzOPi+6GeGnxlEgX9pOmb5WoMDD197EcVfyfICi+8pbe8ShM1sRUB7cZFO414xcRqFoFnW6zBd/
DsuIGJvWIpqD+4Fjj0JXO25k0epukyVKsE1/yh0hPRQFII1dx2Hr3eJZ4dFDMkzJD2Y9IHq2eZIc
r+etE7hhRtwhW9Tn+g0SMtsXtNdxcNC4AcCkR7fhl1mHBTaCM5SOjiIWzXez2RZPBttGcQ1kfpIU
QwhQUoRXLQWnh4VTka9esr6PdBYg7YSaxt0YavzZwLf5HcSN+z4pIUreHTfbuKXouYzad3YO/B8w
WExsSVUq+oOMYYiK23mkLc4vTzTuhST4IdK8o9UQB8j1RZP0AZ7vMXATA6qUS2mSLuyqFibZoghA
k3MFW/qZlN0ARDFKRTB0KhLnAEX3egLCjdLJt5nZaalxbVONi7lTQRHkviLHoY1DUfeLaufaxikE
Tvhg8tLr52bFAqOocmJtMrRFME02KxNC2fRmabrxjYQAlikghpNnDw3euae5k9FnwK8aWwxODxp2
KXn0vmXAMaO2w7eKdfvdENkQnqS+PyG7D1tUwcrFpvZdQjTInTZhpL3tFTqJBSje5AMsF/V60mOb
f96QRt63Ew2+wuGh7+43Dnkx3KmbGkvXd9FT2MMC/W3bJ+O3lnhdf9iQ3P5aNlzGZYef+O8A6gwi
ybqlD06itVQgWTT8tIaDxXxGHh8KwJdDg7mNYyQQ8bQ9xDTdsEs5QdrSb8lXdPxnetvpHkaNicvI
XIJWF6M1RmKZQr1p0dirMPPGPZboLn9je7emqOCgwvIIkVZhCzAL9FNIZbMdnL8Mv6RYViAH4iVH
SrU0McpAAWHf99cJbrj/Q915LcmNnmn6VhR9jh54MzHSAVy68pbkCaIc4b3H1e+DGmqGlSwxtydi
I2YVUovsrCwAP37zmdewbY8+qe/wymkgxcgaFjFCclnPqOjmFPtaPeEUPs3j4uZhKVgHtYvkS7DO
0m1RWWLkiMPc7+hfRmRQhpFcF6o2D3YlI1Zm66hDq7apZe29FKjxs6w06ls3dRad6KAqN1OH0phD
+kZarpIJa6xDq96n5jK0dleY6GbGZZUFbOrS/MYBYJZO2vTjN6UUhYwX0Ie0eLvUvMxXBUmQU1H+
UqpjN27U3GprCiAL8v16qMs3wVLKkj1Ni5LbQom6+0bJCAhsxrh5qsSk6O1k0PuJ8NYs7wyz7M40
+AGlXTAdLpsyyR5jBNfeaGoFW8JZYUSHNk8IQFp9l45L/WUc4IWAPLcoGBRKnVMix9qUPq3RCTlR
YyrtuziL442SyyHltIaqto1944RYlhWy1yVjM8Y7HSvyyqEVVEde2YlkBWJeyhddbsxY+kT90PDg
qrRlMIoQgx5FrTx+x3CLX53GMZsrdeqG81gy9a2omYgFuuqZ4oshEpCE002ShHKBcRAaRHYy6uKr
RiM7tKMqyUwISln7nEMA0+2qachfp2YyL5qmKVGMzRPpVhFE6ZuVRaPkTF0jv3SZVV4nzPrF0Wp5
2JtzWBmO0BGG7PQe3WHKkVq5x4XOMh0h6VQ/mslxbeQgjdFOJXPSPaMKRoEobcxndqgq/qKBBnms
LSn90iYiZYhWnEPN74JqfG6HqLyxkpKSZWvprexqlaZ/DaIpY9AoPC20kRXxOVZT5WwE9TY6YiRg
hLUYQ/hqjiVBYU8exWYga+JXXYkqalrhEBI/jXV7piPSJpC0p8uZDCs2cgZrAYYlW6V+J7WJupPT
If1SaEhveVGr6W/EXDOrUaj129ZAf9CNxDl9pGqbPNNubgWf6antxsDoYicPFwIhHXP5CP5FD6gL
W/LyeZYAZNspAz3aAfVGzcczSIEHXAtVuA2rUiKGCnISuaqdhk0eyHmMOJ+mbmsjDkU7S8uZAonZ
C5GbBs26b2OXeylZZoGrVCnWr1NUt28DTLDWLkwTaxelo0DuGKgS3UBaNTJnbuv6RWzZez3mlfY2
szk/AAsvH3gImVJErBFHBELJNpplddU4RpwKo7coEgZRpZHkHUuzFU0qEnTokA20BsGdLL1eD0Sz
2lXDyF4w9kp8aQkhkpW60Y1uOiAQ6QxqzFE0kha9SR2hFCzOQtvlfY61L8mO+tAl4HQutJT00OHY
7gzWR5cjlN5F2YRGK0KUOzGOJ/nKkpZsXqNCuWL5VeYMzsdk01T6KDa3DSVekrxSV6O9Qskx87oo
yfaVMg2Dn4tCZ9lSLmqT0yMcLDkm/he0KyZVH2y51Y0nwBYNRZFpkIg8uSnU4qkrb6xEGhUnpJmB
ak4apYcMEzThXEnI+d1BsYTKNjuFKo4Vamq9MZI4iNGYHzQK4W1S346DmMZuX6pTZ3e51UeXFOzD
b52MKjeUmbS76nJN6mx9KfTLMe618cYQxuRVMtsg9iN6m1QuOevxupFKtXGwBpA2XdsnmVfPQ37b
dAZZaj8ZxPEBAUcDGke3zkvUrdEK7brxIlF0LKZjkFfEPJkGPCoVlCVdC3MqqEopXm7kYhSirdUm
yVeCIJI/IagMZMItCjIQOPP2tmRmhtinTkbvJlVS7sJCKb/Gphrc9/M06msFuawOHV0I0xkTMhpn
aVttbxRpNbA4kEDwrAL3U3siQMs3U66Z066kYPcVEyT1OhSMNHZqTnuLx620zBVHSepttQ/681CZ
DDSuqMFINsoiFNoKUxO+TqQXl9GidXf1MKdXZVoRXBVmad6xoHg7lRmkh5LlWdthJJnJ3qBw1Tii
JQjxDrtbBTxuVxVrdqEP/KQwHNqQHsssZUgztJ1KZqiSSiQDsdyskVu6gTkYqoMRcJU49Ia0jRoO
Mj5ORcpQ5oZeXrN9FFdlkU0JxwKEKbcJNMlTtLpQKGoN0jlB3MBSgkClmWdNRcH0rCFzQ/oP+a6t
Nk7DtTZK87e+6Lt4b3Ut+2DYt/K2zfXIcMbV4cQpA818E2pNugzZa1jCVdilXmZM1j2iOhJF2bgw
vs5BDbJwtDqT+RX0xm3aNkWC2YQOI6/Im8qwYwttGtvENC3axKPcS75oUhVgfdUhKMsiywOKexql
IaUx+nYNZs1NVlLLc6eklu56Vc3utbBXL3CcnTHPalDIdspwmjdgEVR6T0qRVIh+ChYqWlYUfWm6
Pmi34F9DzG+s7GWOIUHYFJZIi+AOiLlvNkEmenphaZdF17M2oolVxVGvTlQ5iThFd9Cj6tqgFfZd
leshsanPEJmEIUVX2wxzwAjZEmrPmdolz3jVAW1cEMXZhtg0pmdl0ZNvypwBJDC6Me2pwyGo3YRG
G18Xykpo04qmPIEs/RU0Afh3BU3QSwTQemzVHYh1U6PcTQu6V4m9rEj0K7GV8I+MtLskbKf733ee
P4FEckH13eQeNU10xj42StusQ2QAtw28Mov5QgnayUnbmr2sxTgrkFKKaqQWuzxrRzcSBsvv8+SU
hvI7d+1jF5ObAAq5AtRXkbUjQAqTvYPPH+WguYPmsDBHbnurS1/jpTI6D/l0QskoRAzbHpaI84fw
uQ5dDbG9PQoqlGt/Pyi/4mMAUYGfwqqMuiB83I9j0slSmUc1dp7wqYszEvnyrlby+ASF47NXjcgu
bWOSFuSjj0Z+mQszDQcx9zIy4C1E2dI3aNb4GZBAt9WLU7I3vz4VkB+o/SqoHGLh46kV0RWts9Aq
PCsbLLuPqvFA30M80Xj/BAmzUlERJQCFg8Xi+tQ/Ad7KvFsUc8pzT2wbNoLcyN7KpW7utECHfrrg
X9cI9XT7+xf2SbcfSqSI+uBKCYAW9/GiFKhHAFNm7i1RPTqlOSlb1SoDv43K4gSK8NMFA8RuZZ8D
2fiFeSBgfLYAmy88NQofqr4cNsowtA69veIM041gK6OQ6CNw2T6UytI4WSaXp9RDP3uVP9/D0QQN
ZSFUxs7ieScUg4ipsuIsEjL5ryMbmCagCFe6Pcopx+BMA+vjmbKIx7V0m1ygD20toDzeLYP6TH+G
KCFJh+graJpTesmfrQ5GeNXsw+EZ1dmPrxQq5MKulBRekan9WWzUACfnqAFPUFXfOoGe8u+n0KfX
Q3xHByyNqIq8ojx+mrdxBSNfyBokZ8Vs9qjaj44mpLo/aPTn+lWD9/fX+4SJyu6iAbgAomKwAa/v
+KcLwssMxVnLCi/IsyrapTNXckpZC87mUU8umknpbtqWjl2BkQ1o8ZFGspIKi27L6mB6YZlr+7xP
5cff39enUws9M4Q8ZV75sfBdj6xlHKAs6U2tkX4TeojkArrO9u+v8ulo46YNZBvIDKn5x4eP+qkj
EZTBky2UAmJLKC9TaaRZTbJ3jk37KWWeT3YlbF2Qx0DaiWLxMRI+0utaG1Qj93A/tXZy33c+nU6N
ChpoLzHotOvFaMrhrz7lanKAnh8qPYgmy8fipEudSioRbOG1RRW8GVqSPkCFmi8qaVp2swoN98TB
9evm9H5FmNRYHwEJPOaKRjkSAPEclZ6hdQmqu5p6p2YWZTRzMZwYYLdTZEzvee4o4UkGqIocJMzv
3+0veKj1HtBI1cHNgog8xll3zaAmySwwsUVDR8BqMfepuvLbBmrvRRbKvilWppPUWf9XheS4Mmwc
hhx1B27gaFbRUlO6IGkRIsdee9t3deiBTWntah4xghrUU3rgv8zi9XrQtPCfZ5/6JXbiCJ3DeclL
jG7k5MmM9CpzDfKq5wWF1dqRl+aUhcYv85grroTj1Q8FJNextMKUWzQEgXZDpxownzP09nKIwKvE
eO4cQDsYF0AqjBNbwi+n63pRsO8GakwgbI+Nt+N+KEwk4Eqvr8zCtizw3SVdTBCCWbT5/dz57PnW
85urrBCGXxXWBVmlY1J4sSFmta0JeZ1vEQuTTFtZxG5D+pB+KxjcE9d9XxgfIlCeERFhcPMsVMSC
jqZOOYAtASFUeQJssZuONJbSmIX1d5aMCtJoKNQ+UPJLvLoKzUeQyAX5/xCEZxGQLNoTIXlQBMTj
NoqkwLQzmebn/2A3gR+1Roq0JIAaf9wziUCVIdKD0jOrstgK1NQ8EMc43VtUgKJlHi5//y4+m92U
VUHZE8+tx/DH64VW3eXqWFdeNdazo81Z5E9CpB5QqktRvEpOsWHfJ+/xO+A0XLlusBj4v48XrPSc
rmjeVV4wqlSfxWC5IrgIp0OAW9WlMetL5zVzpHztBNm4SMQiv9LloQnsvFnU66oF7v7XhxxtzVVk
bWVjYp738Y6GrqqHtggqD7vb3LPastrmRRV5yHFJvtHgrf77If9kpUnoe1hoYGA6rxwrJVC5UIpQ
HBnyRIm3fdM9a7MeeiY6Of7vr/TLMU88BxueZAs5N0gAR6HdogaRGsp0ThKi5dbWxVh5Qx/vlKzh
r2fBOn/Q3uKVqmta8HEAwxGTFoy+ai8tKtEH9IOctKIIe3PJEFrUwGrUgaHsSBlOaVL9mlOuBBFg
uewkcMIQ+/x4aazOrdIYldpT6EqSRKfgMwwjcjtUrAav6lV915Vj78kRcY7aWdVlVPftF1KkUw67
v75VnBAVoOzwollJx6ra6UgyKYLNQBbADLbCNE7fLWg6V2On1f2JGfvptYgrSeWp+6Pr+PGp6T+a
IJ+5llmLnZ1NCjK7UrLY0zyn3u+n0GeXgklp4RouAT4+VlUreq0qF1OrPXFuVZcplu3kIL9PpTo5
sTv/OlnXVYjWAerByFQe70R0TBTgrhavckqX1qY2DEo0asMqPDF6v5BImDOoyEsMH9ZfnAcfRw+K
WD2qfYJtVDM/tJ1+J8B7cJchaT1Nx2h6UShCGSsOoRbq9MSS/Gw8eUQKIKvIDwfux4u3pajM0cJT
jkJm+Q2Nmh3ApHibNkt14lK/HrPvFoBYlLP+iSWOnhO+gVSBlGk8I9E6P6tE/WomcvJEI6jA2JAj
aXTcrOZExePTNWnQPvvndY8IALJeR2KKnyqYMvaEsR7CXZ6bki8XVesXWE+6yBs2uzyxLE6Yrrld
1MZ8KjCoPrWzfzLYJHrUiYgJqYYcc2cWNURmOC0a/D563QGLLu6NvIrcurFO8eM+mb1MWaYvSs06
r/ZosHPsECIS9Mab6a261Jy6Q0mp+9tfXo2r5sLKFuVCFF4+zh6URyXOx7rxMOgqNtUwRx42dbI9
FdJ04pT6NTCAUUxGQ/YGd4wt9uOlStGSQrOWWSV11nhmhiFn2CrF28Siss0JXZwTy/LTC+L3LPIM
Mizjo2M4MicJbIjR0GtCxHGEQu1mqfYKsgDegZZmJ1bHZ3ODzRMtMURjQDofnY1YL9MHyMsWZYRQ
ceJCE6l6ZKIzM6gnVsRnc0PDsxWOIacDyr8fhxIEtTFlFv4YDaN9LY3YfbmWjr7AiVf22XWIqskb
0GrRURD7eB3M4KooTUOEdzvT9Kygu4ACcsok7bNxe7fEZFkZUAuPLtKT0AphMDbeGFmIxNIy8EOj
X1ytYJ3/frZ/soHh27W6VBBa8GBHG0krad3QTBXWb6qyevwisBfELXiXIZ7OUZvXnT4e/rIgJNMe
RhEFRpCyJCnr8/9UscFXK6qGZGw9KSdzt5qx2UJQuarmVjpx4H0ykuwDorn6JhM/HWsESPAJi9Eq
Ws9MMPoYU/zsErjCzmjWp7KKT2YGw4gekLEKEkAl/PhQ9EaLlPip9TLsW67oRRm22mnDiXn+yQrm
WJMITCibWtqxkadeIPU1LSrzPEtnL4nKaFvQh8NdgRYgteT/QRgEFZR6MFqybIbH3FM5aBUpm/vO
KyNo3j1+sHZdEAYmOZ6w71Px316mfw/fyqv/TFDaf/wHf38pq5mueNQd/fUfl9Vbcds1b2/d+VP1
H+tX/+tHP37xH+fxS1O25ffu+Kc+fInf/+P67lP39OEvXtHF3XzdvzXzzVtL4fH9Atzp+pP/tx/+
7e39t9zN1dvf/3gp+6Jbf1sYl8UfPz7avf79j7Xe+28///ofn1085XzNLfO4iF+ejr/x9tR2f/8D
FNmf5FtrikEyTCdlLfGNb//8CMMeYhxCLHIcku4//laUTRf9/Q9J+3Nd1RqdAxJODjISirbsf3wk
i2ubCK3FVQ5Kt/745719eEn//dL+VvT5VRkXXfv3P97NKv872UQUjGAcUitBHtBsalVHZ4okjiDH
YqmGdwb1cUlMEWg0tCwQDtkEUAMy2mIbqPG0iMzOhUX/KWtpOQW6W6e5Ua1gBfMtLZK9OsyA+DOr
upKKSd70rQ5YwMrl4rtcCiJ4rLTClFLsO1VxjaZL3Foaw7NYF+baiZJQPWuAcJ4l5jA/wlUpZeoI
Q/6gg1G5L+q83/TIzyO9EJMHAwmv7QZYDk1wsjpvihaKiV39g4/6l+b0v5ypH2b35fBGK7Z5+xsT
v/2b3xevTx3T6P+D2W1yZvzr2b1rsyee560p336e4OuX/jnB/5TXEifpDz7PyButUcmPCW78SbCy
zmM+hcy7lvZ/zG9d/pOuGJIWKKVwEpPN/Nf8ZsGwVyHnSjqFQD5VgL8yv98tJH6a3yrlSJYdIRrd
PjQKj5NOLAERgesL1YmNuL1uE0vaoTR2B9w+9hB9DXYUivEu7SblmyL1wwHzucZJkr7bxwnAUQkt
Q5wpo1u87aNNJbUgp1BYACCTXk+ScfXT2P5YnT+vxo+HENUbbpbljpQDfyJ2PTrOmziYgfNYCkjA
pb9B1A1uJ672J8JIZV3Tx2PC6HPSIWyAD8Ga/v10gI9mFSSlUCgOEqPtQ0ARx4BI15h3lVLqoF9V
bIOp+u0QmR/pqsGluYkA+mLAYSTSDqYW3rdImOR+AgZ7q8BjhPSQdSU10T6JbC2GI2RT+n5DYqi7
ECGaXCQ1dNpqVtOItk2yXEe6DBuyXLRbcCfATAwzlhcg+6MB4cmkhAWDd1auI8C+YMqTq8mshJfS
spLOketq+GbBOz0VXksfqzTr8PM/mdwEk5WVgH40/N2YLaBLa9lZUWha0s2+BZ3qKxwkod1GIxjP
qIoNBW7zqGDNIoP0HyZJu+tRG4mxaTEKoCWx4WXiHEke+Fj5Oq4hkUNv0GC2qMopAekj2vP7HbN4
OGBWe0ECiqPdm3AavGUBYH0cYXnbQYGOC6TF3pvjpb2A5VkDmJ3BBU9m9giaaXYkJEi9sZRAg8aV
WB3KZp5fZRGeKMARCFxtI1wmwXi56I0AYlA34rs+zrMc6pQZ3MxiXe+pD8unjLjf7/TjnIS0jYId
C0A0qDAejT3QjBZDEk1yGgXwflcE2U4stRVVaRaN3cRatBflKriH4aPBdOzp/+lL2PgGGgwwwcLa
EOxREecHsVa6hyCvqtjpg3QEPhu00c0AYPAa/kc/Oc0yA38liakcupIwVkdlSr4tiGA1sFkyHDHQ
6qR0Leh1bEu9lH7PegGo+ZwImUP3BCs4cSxMp5+7OXPbaaqul7HrvECo+hqR8jmdYE9Fd0YxBl96
RUoc8Df5TRcb1VMvcvOJtkA5X6yq3xZTGIFLzU3hayT3zXYGyPbakj9gspUhld+XeTO7wwJGjXaB
cAXdtros8zmLbauT4uvfbz/rLn60MayuAIpOfYmOJ0/5cWMQYGI3gSgwnZQ63jRGgLOekTAuSmYG
sTOFDQo+I/wPWyh00yuk0MIoq1dvaA5kmiMIvJQWd1K1Ga5iIzFUD/yABOAsRKc1M5X6EhqmBUgA
gL9mm2OYnFtzRd+mXgK08Uapms/7oNxWUdGMHPAxb0pUyQKntg+dURrO5qBFe0bLepUvCay6ekbk
J4Jy9VQUQv8wz3GBBVwvwV0tw+y8wNwYSKCeJrcdfiyQFYO5cRQRCRtY7WGZ8lAzlCh1FOYziEa2
VKkVehPBXKLXgge9IrZ46LZyfhBA9p3DWtZ0vGjl6mIRJpFm3hjty3EEwBZPXZa6S6bWZ1G+Ipd7
KIFXsaxfCq05uQUQtWhbp9dyX4tAJ5fIF+mb+bREjUd9zrUWYoUW3TbmBNXLiIWDIAeYaddh6za5
ZD7odTadoYyY3ciLZZ4qZnyy961gH4tkn2hVP+7RZvICs17qZCgoTK54bqDakwVe1DiTwI1SdOwJ
AUSXlKBOIGXeG6HHS582FwVNIA54IB5tYmCBTSCIiey0coX3tVBNXxNq2YdGkw+tOWQ7mCr1Bj+e
nIUXEWEKlQtRODoXLPRIrYqpMrbiKVvGd+HHo9vCfgD7D9TUV3XIozRemtSSXRNStzWu1iaqMWyS
itMoiI3eXpJVW7FSqJnBzLO1QUhZ+mF2H5ZB55QRLF1dGcRNj0InbplhsptrpbdRj1HouBulC3tl
yjH9UF6In2qnbrVTXj/v3ivHD8Dtk2Gshj8UxT6u5rlXEVaIOBygoyZnepHME4RTeS62QQppISC/
I9JprC/9OEuK05mKp9dB7gN8ABgY0V4s7aGIS2idI4e0rTViedGoaRl49EJXCnElnbHU08JuVtSa
DVnLOE+CCb0FM892SqIGNxpO0Rd5ETOdxBluQwPFB27JAVIPdFVhtMwDTSA1cQg2Yr/FDWvbpGwf
KsjCL3JnRrdZkEhf8liSJzuWo2FwBIp8N2ralo7RaNMuW2b9TOzi+1rPuycDZpwrza3uBu87OrWq
aDlRRTqy5Xk/dgF3sUci57QGUkfFgmThiJglSXLAQC53gbYE26XOJ4qaMUZqiwSlqeDpKEPmB7Sx
Z2/sJ+iKlKV29PZWBqAh2svUV15nVBLcRV3d/H4rf7ekO3r5iDtyYK6dRBFx5I8vvw2HGaS3yFY+
5OljXSvmQYB8oYSq5BeJrvsZQMQNpAq8PCI9dJq6/loP6bi3zDHZyLQZ7AwJG6cTQKgX6Lbv4IPX
B1o38EDCxJdgE97X86K5qRr15524jO4g6J1XieozgArtawrxG7KGHm0g6+Zb4G6ndHSOutW8hxXc
ACaKSjzxPailjw8pxHFg0qrgIaVUvgqZm3uxV3tHhM0Ek4oSeol6x5lU1hPniAuEebAm1Dx1WOv0
bRCd6PVXkbPm1No7qvD/551ZdNzYOFDEQV7s451VZh4Uop5LjlSoyRUihYMnzE3vSAZqJqaUbeOG
XLozv+hATslQ9lM/Wn+pfvt+D0BaVzUuNKRWyM/He4hj6L8oEcNPrMYXLVb17WANkg/nZjkBOHk/
HT7MNtI+3KZJKKhNrJnWx0tN7RociWhNtuGUXQ25YT3wYLUjQITaIOkmfIsXGLpOV2jVVSsX7bfS
UMIHEB5QeoNJbu1B04QDxgAxAGbQaW8Q8IyLPijyHP2OdBu0+uu0GCAIOyQzRh9WwnJtlllyJ9ZJ
FThp2TwV8IsyW8Kka2+E1mR6qpKcwAK81zaPHhRQBNAIeorrej2acSSasDCLWnRGog+3mHAdAzdQ
nI2RuYDtV1VvgFJ1M08y3dwkTDq7HdXLcsVcuVU/opUCyv22TeC8QVAakhCyeVS9wFWZb+OlOYhg
k+7yBpVZO6sGiMNzbjZPtbqYDxzdmj8IYdnZUpYS9GooYIygLCQP8pJqr/IMrkpDy0ngKl4q+VK9
jshMvYpWHn8NS938klFCPSigBp7HToUKXwHMO0trWS9hgqGMAAGNwkobpTtp6cCd5DX9BZSA7vSu
n75UaH/ASyjvSe8GaVNFbblRpYQriQG68q0c/+cE/n9Rfql+U3j8X1hSXDuq/7rosomfm6ese2p+
LrmsX/lRctH+pJT73i4RDRrq78vtR8mFjwhjwWjSz6OJCnb7v2ouiv4nln9sSQrQAlA+a/T/o6a4
fkTWC74cMWdcHOgj/IWaIhCKo0IG3harq8ja0Fm1CFFZ/Lgf4PgaJbTFv0uSHe2WXXWX30hf1gJB
h56RXbm695ru833kLGeoTtV2uRk36dY4WIf5TTsbXrsd28RFcZfthMvsFX6Pq22zuyXyjJfxoQvs
+qn1RKfYzU7tWVvZqXbhllDwsOyG1whGqWzXDuxRt76u9/pTdKV+j7fluXYmP6HHgCqgBI3pobnr
ztq94FPMuOzczC9cgstd+iBfV2ejF1wnO8Uvb2RH9rKr2auvm4i80zXvci/eqqFj+cVleT3ej6SU
kd1eL2fmZjrrH7pdfSNcKi/yXnUiH/2NM32TXmh+vQncbpt6dFh9SF/fk6tyz11eKAdjGzzkNysr
6sX8LpSgFFFXd8Jtr1NztWvdpuJq7ut9wEWRQLm0fG0r3ofTZb2vrKvn/jzegzPfhxfR1by3LucH
hvCMZ/gue4Uf7BY73uuO6GmH4tKwDbvys9vgTt6xep3IaZ07mKde7lVn4l45i1x0sfzoAlrQvvBT
r3RUt7PzzfhWBH7Te9EXbVvuJd/ySZS3/Xlw3cCoEg7BN2ObbpDLydzpelVJ0OzAj20BYeDOiXV3
1Urj56NzXIHC50w6KIUzHrRd7+hO4U8HhfuagPw6uWN+7W5nOsSqA1NK+7Kc5dv4ujrUG9qcya7e
aq7uJDwXuA6GJdlFO8PPt+UmPMj74q79Jlzk5+YVV3jE8SSwRS/aEXqaDHu6iTe6a9wo27q1k9cQ
AvZjehgux435fT5vOnt4tG4QgXhUDt1tc2nqthRtUERSxa3FjWq2sBUvYl/yRLfacJj7/ZO5n/dd
4dCt9PKDdCncMj8HJ46KyzjfGr5kl+d8340d2YY5f6CQIvoGb2STudVXghS7viZXrpGEt5ULBi0v
HMS4txFsddGV7qbAx/hRyH0xdqqzwR/R2rLzZ82d3HoDiCdxwvOr3LFVp7xJfJJs39hmr353F4a2
/iAXLin2aDJM38isItv00Dhx6Oh6Am4c3EX9LT9fDoXfXZbYvKJJwq94TZhGtAF2dItUCU2FEP2R
szVTtpvel/QvPToPVvedcwRhje9ZcNByW9cQdtlOynlnX720PpTbySu2tau6Afa9oqPcD9fzrXaf
k1wXdpUf+HcayjuzU2ZO+4KfgD3dQ7mUHLiJ4PmdWXZ0pmJ2huxawUkHI7DQyNnt0dpnot3NW/Fl
UlsnZuqKXrBRG3t+qvfLY4H+hrUPvdpF0ifZBy/lXX8FchuqAsQ1Z9rXu8JLjadsH19qdzWOa/p2
Nm6DC4NtqfPnfXGmbvCYE9+0+5ret9te9reVWxiOpPjgTM9nGwEqGOsPqi85sZO5iLlhzlz4JaG1
QX2HOpKKoyvagmpqJ7DSo12YOWPHA5/ry51aGS5sibtmzwq29XtRduDuDeX1MLgGajNZZpuIoJ2X
V+qrCT/fm3wUtuR9DcNx2hnZefYU3wo7fWPJfmEL9Wb6jv+JI9beI6pDlk1pL70WPNb0DgkjrfU6
5YnxFb/giSqrj7prBU7+VjWPgpeqbrqpUECCubhsVd1DwErJvOJ5FODVbw2YYXDJmgOpavuVQpUN
B+KmdrCDl1w9OijS1lo8ZClW4Q+Gb4DG/Egpg3DsW0QtBU7l6GbBSxBnvuIrt/2yzaOrSQIyupe9
9AHivfRVPRjyeXGPAGL+2D+iuGSDZzK3EA+gj48bERy87nwz9M0q7/SQRr6uP+DFY4mPcLXL7RjZ
Yoeqn9fCgizc5UtvudqyKcHl7mbribGeb5WUXzjejrfGA3PKgVI0XXQ34uC0lU3Nqtl316l7i8mV
5pDaFzBn/Hl8jcyz0IJr6Y6P7aN4LWr24Isy8s4+IhKbXnC2Su8W98KVedNuXzELLexcdNGbrM4F
9ck4F4Xe6b/Ul0gs2a2vBeO5FN4UvnJJLWvS7OKb0d/3CCjFtbGRwVCWg+BML3hGbgrokbaxA97h
dG58M3qzpwdI253TNGMi3/F7vmROdB0ZyLOMPotDcoVoDxKlOpetc/05t/m1buINKJtGO7YNO8Sx
TH9UVmGITa0PnlR75YxQom2i0aC6bG85UmyDKzxkup1/tVQ0C2w5P4+/iMUX6bLpvkFjNxCmDM/a
70o32XX1ojX31qWWHvp9bp2p4satvd5mUfXuMDn3g+eNLzmqvAmCR05iT7WtPobL63AuISdYVRA1
2Se96hz9EvZ2CEL2ZLCvpnxw3ftdItvzAPs+jsUrDqzC1l9a017M4kGNVV9P80eM2cZzlA7T2yBx
oBZbg1dskCNI9v1udGHBP5s35oVBac7tztEZa5E7f+Yf3Xm2n8+CS83J3foZpvKOS/FSKwc5wDOT
yiDkym210zlc1G/Rrn+uahtts2flatyqBw329oCujw2L9sysXQQPtCtpq7u9K/s864hUhW9MG/4Q
qbZIPcMOIiZa6RfRlrlKZTrubWPcaqZn4EpY7ZJ4Hyy0Q7ad9jgi0fna74LGnRZKSl6R7wMZzyu/
NDb7aM8kYzYP5zjJQEvtt7H7ZG6jCYESXzf9Ud8H3ZVY7tGdnDr3VYTA+6O08Jei8rsy57/H3c0P
HdHNW7k2yNvjH/rfGI0Tnv4mGgdjULRv84dgnG/8CMZlomqQHGBHRHxQIN7RTfsRjMv0P7Er4T+4
/IJnXBkDPxqgqvUn6TJkApVoW/vQAOUj+jmizLcsontKB38lFj8u6SPWbqhIDCOOS1kXQeePkThV
/o68+f9QdybLkSNZlv2h1hTMwxawibOT9HkDobtHYJ5H1a+vA0ZWlpvRhNZeq+5dSobQAQNUFarv
3XtuzADpEv/GEVH+WbRjdu/WIrkZ0dJvhtR2wyhuAB5BcrzuOOIGtZ26F6oRb4pm6514aP84rvAk
CKk5vpMhKqvMM6olgLBKfgMUMz49pbJ/jGrWPo/jSHrE5N3RIoyHAGSqve/sOf5GiqXNllEO9qOl
euswTBPCutbR0yfRSHXhgH/aGuUmCbKmmY1ae5UCnRR9J6c3o9nkcbXTmO1EJsx9RzmBnfeqXg5L
L2ou1E7eFLHWSzocvZA3IQIxXjvYv3Vjabp4U2TQz6jp95QqObhanTwLXROB5kjCGRxpbkQ0fk1z
B1gRTnwwN4sZ9F4KdMmTDSkfebqfc7vbvI7zP5rp70p6/h+cy8zC9yZz2NUvP9OX3+fy61/8M5l1
ph7Q4DV6E+8B/+M/Yh3d/BcmTJI5HAQ5qB1Wpd1/T2XnX3Qu+a8ux2sXBQ0D+9/nastgKq9VMX3F
mmPJMv5kLh8fqrFzmeBa+YfWkz1Gq1N3OGI708sAxgGg8n0abTLblBy/L0gKT9QB/1xmbXjwCJC1
vpHOA5ozpxqEGlwTHV6U0WufW0ejI55abfcEBSl9ShqnvoP0VYBHG6ppCfB/0TXL8OYAMlikCFPl
al+SXoJCkNVEbrMuO6pMjlGIG7tyyo8JjtryBhYwrgsfH8y9P09JBkqgIDujHpeM/psxwYGh0CC+
lZGuP89Fmn2e8nwBb4ZOINsk5UDQbE2kCI0FSM1RUWU3mA1h/1s9LCRvBMd2ofbPCPitRfr6dJBn
4AdaHX1rcvPxKiZhKdpFTVMXeG9IDffeVd6zVX2KbQbdfz4yZ7QgqwjjfyqNby90UkFW6FT1uedC
bTx+kYBRW6BEDswmfza3GOlRGEO07C55/o8XQAbWqyyRkW7zNUOofLJKxymtHbPSoqCXHEUn4H/b
OCvwvEVutEOQ1QSGPbjB+7/1pFz+z1XXBGx8XcAP0AsdP9UWZXrkz0sUKBMaRe1PxHlhkglnWYIN
hHleBb3r5Ls5N+CbtQPELGk1m4IZc2E5fhV6/vbcCe2jDcn8x55O74wa1vGt9GXFV6dc6N7Qjm02
05jYd4h21u4TiQEgZGtA0gFWD/+eCPt52Vh9Ud61aWanh3gqfI7qw6jdIrujTmVGnfxCEl/0ZLX5
+ChGSDPXDQqNOZxyWoXApqWQeysbZbNrOwde7+CBVGNJB+mZwJr6jCal/9GbY38L2Y49ud669o91
ydF2WqlTyDI7okrBp2fyqYknzlworIHEu7Zkz1jbPfzaqdCWrW/32fdW5lr7z2eC3dx5DeGJSvf1
iVFvXP0Ma3nxVVXw2wfMdtxY1XIUQdl4I4Afp/0sIyDgzWLIC7PvVY54+nZQHK9O01Ueqa3bnd+u
hSuudwhHEhDs9CJsgLU4odePw60JLetDNrC9XlwCG3qKo/fkiQEdL9ru0c5q+ooTpBnq7wLispnU
11Lrsm1tZhkEbtAnF8b0yULx+lSIckJLxDCCNbn+99/u1HPzJZd1Dxq2EvMeK0fOcVOJdFMju3mi
QDDX2wuzaN3LnTwcTNbsM1G3O28F+x50vry1pjiEFcbppnC9vyBkVdN32XQxh9NMcAZrtaQ4lBKl
ajA7OVxjsFbji8lu7NNQmDZpRfAtr1qVUm2bq5z6/2yX06fUNUbWA0EkyOH92z75rK0PiiYVZj/M
wCaS6JNmKv2bUSqLVzo32TOcKugm9bRe/f3LvFnYUKuTieOZWF0wvLwuQb+9DznVuVOgNAiUZckH
+hkDpmjjeagJwpBIT0PPzbwLu8lTH/r621aCDesaRgDMoyeDAKgh3ZaxZCenSd2B9SdVtrf91q7D
jERruO7g4gJEKvO8AeW4QMpPXCia+uTK5/d//5nHTJa5hdAXIbJOUM7xeLQkZHNPA+kGxQ1xwmCq
XUwk9aUxePYyHDZQuON1ZC0/vkxpFxaaTwRMuZq0K9CK9RZU54h0DroanPnYsr5P81JcRUZjUaiC
kcJSWCY/m7pJ7+uCNJ9g9KIliN3E+LN0xde3AR/FZ4uPwQ1p6fG9SdxWaHoGEbQF2Fx71MQVm51L
oZFnnoCjYxS3DdgR6xft+CpN3Im69Yn/iDN9+ODWBGEYjWF+ef91npnrTHGDWQPuhd0nfZ7flxfX
GxxdLTxn3UzKnXB6CgmDXh6AWKn7xcnjg2mR9qFKN7p6/8pnJhI7UPyBHOPWXtLJfCWRfkIbyUCS
eTKmN3XhjBsxELOmOY746sIYSJnKcfb4/mVPzknsEQgksjCQYdyBEsLFj39xH7f09kH7BSV6nDAV
VbHpMgtmodfZD+VQOFdNN8T7fjSnKyih1nXURc1Vrjv4FekMX+vFLMGMyohPbE9R//3bO7PcM624
R1r+KJetk7E16nUKPNwDBud2+kPuOONjDEy2Qa6kpluv0JtLzt5zI4Av4LqasWl784FZwHSblanT
E/Kov7dlr25QsdU/qtgvQiw8BKRy4LyTvSe/vv9bz40Amox81mj94dQ8GQF+PGqlXZtxaI4tm7DO
ZBQ287TxY6tLg7x3oi0JZNHHP74qo87jA0Ed4a1VezFiqNILtdNctH97cz58lzMM7u1Qa/0Y2Ho6
olCc1KUQSOvMfCZTDMcdZykiOsyTN9tBPZ9HmiAhaE/LY8zV/aEXraHvHadqr+MKvNy20dPU3o9u
Xr800Iyna7Mcxd8oRAXftdJS8aGdNI1eQ5TFh5I0Cj2M89IgOsWOs2aT+lL9gC+mDBpNbR8Fdjw1
tOUQExYoCiI17/TC8z4CiSunoF/Y8hyQtdvyCmWitFbIdF+FvUlO7U2fy97eyZr+kxmz39y09Hw/
GcCgxtB4JQbMoyX3RtcXoBDRAo3U7sdKBgswU2isS+7TSllGe9lSne4vqf3OTBTOwqhRmMvId/yT
7xAMyALlDeqoEgLwTRSvSBK9WCObujrZj3E1hlmZa5t0KuZbYVs1uTqLdo/02zrIvK2vPDlSMU1M
/74dNONhQpx2yRV77pWvOCIoSMwtBEbHS400wDdXIBdCkkicXxlLWoi3ZbpgVV0XrJPtGnGKfCLA
xDjYJ072spbfLbACM3ZcScNBo0RCtzFmpMwwMskF86Ja3gKsW6WXA3pP+Od/iEJbl1SPmO3VLYtw
h1zV4985zPkIytcRMKCF/hVpIIJA34gvmN7Obdo5SFHkBKPKemWf/FCOb6XGqZmKQoN41iowFeja
iLU6ssqdtAlWQObS+Ii1NGNvG12689ol/WAQzAYnOzfyoJRd9TmpWbUzTWmhr0NtCGSG4Oj9Nebt
mspMxx66VnFYYrSTByLJDUyHnK9qWbl8JyoI9wAbMgxJc3yvIMNfyTj7sgAjvvBRPcVg8SrwU+K6
X4tEhoEW9vhVzCJuSzGxa5g0B7F51iJ4MGDXYsigO42h9FCrOgs6uYBad9r+pYzj/noYtPrWmSkH
LWJefr3/MN7OAm6JmHe+Zuve/BSyY7u6TNE6sV0S3rQpgY2HSUXn5/2rnDh01u+6xfBfY+V58CuF
4/iX5xOE8nmk4dgZabobO73ftPzMBLKBRjun1/UrIeenmWP/N6WTWRV2Ge3KuClB2qZabSFlNMHQ
YXNbwfVY62FlF48kT7j7ioDgYEKG+e39m17X/OOpyz2/HkDXQvYbLzv1VmLPBooE81z/sPgiNKgl
BUIHe8mHCw/o7dcWAopBPwCRI4aoU+xQXFq10CXPB4K39zCqrkjDrDARX2rOJzK+2GJAR/nx/g88
hdC8vhWoc5pGACTW4je7rZLiW7dQg6785JNrkUajRTartJGTH1XIHC2OKBOdeAflIZBXFn0pxNpJ
mC9IR1MwEdfv39G5R845mronRQZmyclnGIAuEkmOU8FS99oubhdKUaKZOwxKKSqJ9y92YgV6HZQW
FSDMs1SDWJxPpqOZOFQHfB66UQnzaZwXSeM0W1paD7De/fxQG8JcobldA/iDgDQJ5isx0jApvIGm
m2EviFMMK927UBuWr+QMNH1IDtaQPfg4dtLdoMoyDSXxN/rh/Zs/s4ihuaIQQ4lkZQaeLLeliHU3
XyeUO+nz45Rl2aH2pB/UxdQRzmUVd2QHIByxDeuSteztJ431gmLHa/WcB3dy6baCSxJrRNwV0p2u
lwUQ/Jbd0/JJE1MqHge/WDNKYtv+SzNn9THvvCy6MF1OtGf/vDoK+NRmqWCiQDtZTzIrd4d50EVA
IUA8zm1mU3KJ3aBb7E8eMM7DpNbUAM0c1jSl6WtTtFincl1mn9oZ7Gtm++zRAKZFF0qLZ94LfUJs
7CC9qOXbJ2MKaP9EVBB50Gbh6t/GecicXV8b+l06iV7ti0Hz813kk0N2NfuqKj+9PyzOLOe80bVy
jXaV1ImTCSRF1Ps9mHQq11YbMDRInpM4qN6/yplpCptilWPruKcYgMereeXB1PNq1o2Z3BqiCFvk
47WRuWvWAOTT/8XFWKooNqysH+tkL1mVjj9YwK0pyk41DrXMexmq8utsLPrn96905uFR4OSpoZzk
K30Kjc3hbds6WWgI+6P2KqnGaZtrRXphhJz7FuJXxrBP2RD05CmOyi3SieiydZHziRjpGjV/VkQl
qKuYNtOLU8JBv3Jzw9/IQi82KtYzmCMi/mXM49gF01C8eKNOKQ22099lGqO105yUxipOpBiFEetT
LSHKPf/5w6HUsSpPaWpj4jl+51QVbU+aE7N+QYycDj75RFpjXVjWznwHKRBSKiTb2qEOsL6i3wp4
RUnPl3wCTCMVqBqfal6g7CUJ53rMfph14t6yne0vDOfXxfLkSw9wBQDFmg++NvGPr9omucA0jB8e
H8wq85rUN8NI2o2p+nEfd2ji0jJabnHU5ZS4huEq0RNkZPmikJ0QHblp8lRdjTOuQZjo5cHpyeFp
yeTBLBtbV7Uwb8lirfpbEPmXOEPnBi3iAoORpK3IgJMFhzCtRW/cSAQ1B6dt7HTpQUhNbv/87dM0
5TsDF5EO9vrefnsvydCJ0S4459YKhH2nkBm6ejdcuMq5dQWOBVU1j3X7zUeNuD2SqiJ2XH0d+Ztu
cRpCIHwz2xQ66Z7/i3XFYy/KSKPXRyTe8U9alK2VXSFJ8E3K5DadU4wkpO3tiZj1L2z8z72j1W+M
KILKEd+t40v1JnGU5PCwu7Phzld6118V8AYf339H5+YOHHX0DJw11zbN8VXyBHr7tLCuTCkaLrb8
3a5WA8ae/mnpq002QUp7/4pvfxddGuaMB0TM4NR3MirsPu0akrzjMOZwG+TW0jzYg1guHC3fjgoI
FiYMAYzs6wH2ZOXR9Uqn2sE3bRq1YqcJF2sq/it3S/5evP/zX+RTN2T9ZzHgSHT8DMcMBY1Yw0I4
z2ib1hMEJbS9urDKnchk1u0LFT2oSyb+EmLtT+k6+RpdWkdVHEZTL352BeJSy7Cau1bZBCnNVvVd
y+PsfpWj3NiZHA+ZK4ZdnmH11rvxZz5X/jP5n9UdUYLZZ45QhPS9/yDOPHT8oTTliRNfexsnm7xi
qs20JLk3AN63Hg5rmipsuXzasZHx7f1rvR241AsMIHAoLDgWny6/RJJRFdGpkfQarBGTlIdb8sAI
qTTBHvHp6+Ln1JsH+8JPPLOJPL7uyW/0h4hQmprhK2KqmXZnvmRNU+y4FbVxvdL+SMyss88sJa5c
OTgP/pS/lLlPfKEUeb2bhhLhQz7XL+8/jn8C24+/R9zY2lXibIL04ZQkWTokAxDnnIaOlrTNY4+L
UnzSCGArrjsyEbNnVU1GEbLP1P/2emZhCFXCyV6JK82j3UyVH3ad0O7BExQ2BIex5WRgxt4zHT7i
BXnxBefm2dI+r4ssp6vI7KdwmkAUHSIMQxhusxrVtqZ0A21mnRC3C09ChMTp4GUnt6rLr8kKwhmo
DcpAVEr2JxkRSunZZiDPRAspcml/Fap3niiOc5pV8zw+UqZC8UkOX/VzqvW0vxkAKyJPtRtE1NFi
LnbIXUo7bGeG9y3pHSUy+nlt3A41kSwBihD5xXSyItn6ne6mawxN3fGcjOaG6iHsVhCZotrkKp9/
LgbkwsBDaNLxh75960Z5bG/KjMJTIFw/+ey6DWLZfmzVTByIr39uO1z/N/bc+P2WTRotrVQjSW87
V/WaDzPq+o+B+OofPvXJig1aolm7nGeiNtqSCAQNQlgf6QLHTthPXbzVIYmgQPUXYyTAKQanWleG
+c1tK+tX3zeFsVnsybqOowlpfmFP074ifmWz6FrjBhQIu5xwCjd3SUoa1E/cxc0XZ8AxonjCM+Rn
M0jSFlG5wWY16Gaz90O9NN1yZ1dZQk8q6wYrKFEPEPWDi4wCCx0fTkkEIuxT3J0YbdMkMfdJlxZP
+LOXr+R9zl+xvD2aKAivutTp9C3W7e6vtjcI05va+guJ2OqDKjKM9TIbbGgpy2KizcW29sHSqjUt
yTKbDEt0knRBKytXD1tLymXTC9OmQx7Hw0d9GpHRF26vf6bmYarrzE4wJxduNumbEk5pA0utlHvg
kcW8mxNJcIwxDfYQllNjfHCZu49ah2wuSHVPfBlS6f3Mms6i0+rFybPJ3+qhXPpOhRqMXSdsVDN/
73Xq4kFfCe1T0WblnU3+XxKWxrIgVe/AnVyPljsyzrx4ICjQ72IH16ITPcu5MAySGWP9dnacuiAd
VhvuJ5kWP/KsnO8Lyx1+kEtcZ1furONgIRgTlfniMDh1vX+usyzBB9LRQcB4LyV2C3PRb2Rdd+7W
dkajCBpzjQh39EVztpqp4myF8I5NWEWRQH1FUFIFrizVks3cNtGLRdI1H8LSQmeiZOSs4XRgSAg1
TfaLWBBVkxNrP+NaRxae+Q6C+9Eb+3hjLV5X7BcvXn5VpkAu0vY6TIMGW2JY6xXVD+pbzeeizKp6
U7T91JJCoyHhdHMRh01FvnLYxJanwr40LWdP3q9TBg0MNwiTTirLm1Qj/jUg0UyVBzHZ+ToJpfkl
73p4LiQZmzfcr4HSySimv3PdrT7qI4fNNaRsHkN36OdrDPOuu1EGWcdBNpcpXlGyseCRiuirQ0rA
bSVJO0MnFfnftbqavlq1B2bXVdS7A4paK9qthlvK/MUPB3ZtLB9EQRJsKBJj+IiVFhPBWp4YO9Ir
gsQiDTIkBqxINsmgBggjs1kFU2L3D0pfM/4iZRvf3CmJPqQs2WOY9On4RCFAPfoyRsxToREBMd8q
U+6RJuCniUxpTdetZ8GMhLWg4//RK/+h6uvi59DrwFbnTM1bu8ksZxOnYn5UIFB+tFPRP2hzjd+s
sSbtx0xQlLsR/pzjedGA66L8aJrQ69L877GztS/kCBATk1t9/IiUK0Ulj9rDCZnHNo+48TQV1LVy
rA2Im+Jp9kyqifoyLRl5j717vTRq6DZWa413pBCD/LKtqZ1vIjFidgflW3yMzbkl4ihurI+6MQyY
jto8e9K8NiE7z6GGHkWW94K1Pyc0cByeLWNa1AEeGqlks7tmEiKnGr5oSRW9LkBwZuasve9cEvPI
odIU48MU0d9rSvGXwY3N/NkxVfGVldv3bjWLczJG2ab+OThRjnR2JFQlIAt8jT5zik9e0ZKn3Gp8
rAJvSqfnTqMxt+W0SlellWMMZaOVkUsliIgpiCRmEeMxGgkLdPRayqAplukWHsJ8C1If4kQbaS+9
3i9jEM+F/AXrJa7CrKHYfOXbWVoRqwqmNbBgSH/PtRxPBdqO7ibho11cQ7Agj52MNGdDhiZJhuRs
zDjlzF4/GNKJWDnMKH+gg436H1UR+jAfPiWOaCqU+ELA/ZqbzCDRcFMri/1QLsjUXBlrPR2U1PVf
uEBk8svzPtkl3qATgNCZyafZU52xj3pj32U44wszTq7jmQknRUdjM48yIu1GL20M2udC6JuaISgP
pCWI+97xE1yCthX/VJYs+42yZuNejzpd39LCqg99ZCPZEUk1/7QUGEpKaWZZ0yrw18am1mHEjmJh
zWHqdQ48mQagC8Fko/fDqasSu0kDYNePa7XNiTdNA3hRyVelJoK7RsdaFugnlvZolIrqs4pnM9kP
g0mLksUhdq5WY/r31ASngpOHD0cgdel+IKu8EdtFi/j3RNUmRlBHrkaA2FKLTaMRsxFLy8eHQSSk
tjdkN+O21Cf/axt7MaoJCFfXo3TWsOa2W+5YmjXAH1aqovui0stNCS3P30B5wYLU25X1sMy1xLxH
EDJWG7RwRJk2GoyiPFejR36U7ZUBeVtttGstkRITlxCdt417rxhvAYr4v+zOnb9RzMTwKbPIffY9
lWEF67ICFFbbli/sCZHblrPfM8AnS5sC3Z7NF/pBJUpB9nwiRLaIF8txF1sPMuGx8kajb+C29TPj
3ulH/4HYyeGpiZLk3lFt/ACk38Xv1jN7DYmcl+2Avjx1VedjgpyopIbehKYxzGQvv7P585qgsXOD
ZDdt7uI1DY84tKZdJIYqe+ofY1kY33KyCVi0lFzNZaPj3hd9UoW+Nc70thNtMxIM+nfWO+JlNOhw
akrCArJEa6bInuLVsFnF1c5IZzKgTFPqBzvr5mGbGAKNCz0iA2+NX7RPkIaWbGMPxhQ/MT+SBsdL
HNVhzTwsCFcX3rcZiQqhhllWFTeFZU1kt6WjzG7cMunEYwaxoNv0SZHlV7mtWXdjVdbE67jtCMuI
5Mg2MNAbdHf22EYtn7syL7etXfjmph3batgbQo7enpT7tLlevCxnn6BlXbwTkWZne3/qLLRPYKIC
X1ACLzqRPdep4S/bjq5CgatXWJBC4qr7pNUmDkJL2ZPOniXHJNkOfpxvF7JS5AbYSv4FYZRlBJFf
a59JwI0/2vVSGteGu8AfWlwdvGzeEB2f+8jCB4bKh87N2WKZkZcdgLXN2bU3jdiljJ4M0GJBWBCg
4RirzaymFOcroYHjtnd6+Gau1frTFaN9OVS5B7nAJOhxDqQt3Nt80fRy6xZ96d4WtekTc2mpke1L
InxMEnPvP+mlO3u7Wk7Rr2kaYnenlgL/Y1fYRnUwRhtNc1V7yd+Tm0XcG5uVu6KS2r0dGWq9OLIG
jF2e8ZOv5/KZyUQMpYlc/LEm3orqSFN+aPQkia4aI+q+aY1fPaDTzqNtqc3tviZ9FhWDUa7b6kbH
iRaLwdl2Y0xPfdJFf2tZIxZdu9FkedspEq23Sov0btsMS3MglTDrN9bMpiAgl8hQu6KXbr/rnBJj
Wo00zWaGjXkWWnmsE+9YymzcNlGFC5w6HB7hHMg1Vrc5UZ8Rz7f3Nip280AwBQ61we/z8jGfk7zZ
elpBjHqsT20bRHpbYm5OTAIfbFPy9/8nVl1ukvgRM6DZXBFtj/8kHiYYm/RdeuNCofNMw4+ihuvB
e19BoNh0jssbeVH4cjJmvgbSblAkD7/GhAz4moT5a93TI54D8a1RHNc/0Ovl14k29ddFs0R/Oc5y
iQd9rsRA+x3AKVRjNG4n9SqJ1qvqyo48adsAuyjy/i9ivCMg1ARjXzjrr02CNydqj2gCmiIQoU/F
HrYJ6702B7avMU3nUo/ZRKus/bsShh0YWmlcOMOfEbLZ+H1QiSGdWuW6J0+aVGIjbywKSZZDs1gb
pmoIlFD+EHjF8itKyvkjuSosgXrZfsqF1zy00re2o21MQRuprAyTyMeRWIhl2efKpcX9fpXhXNGF
tI+1oIs4BZjE8VBAqanVTt8gXY65y2VKCkXUK8GUavLEh6FBgTFWtbwwAtda3cl7oMKAsgsmJR2q
08wbzZr1hfzSOMy61t+Bvh9uNJeY7HzI/I0ZtdUhn+bSoZ7hUVSYHf9C0XcdU8fXZwKsklXS7Exc
eSeVWCP2o9yruH6nMnld57N36Key/wau5oWdcfRhKSkW9AIK4J8+bkBNKD7omNHepkV4/LiXVPhm
PdtYLsQ8XnMEKq9NLSImg9JnAnew+EpbPLvwtN+OelSwaHJo0qJR1f2TApfodL9QalVxNiarU5q0
30XC+Y6Qh+wj/6HYv/8jz4x6FpeVRbYCkUAMGse/UmjpuLQNAsle1PWuHojkja2oCMFg0TuIfCfS
N+5i8bU0/IiaZS5GPisIPJMnX2sJmUeve80IQa1kpT5tH8NiZ/z+TZ55KHwKWQWRolD7P5X6zdlE
ILWxxGxEGieYQe3v0NckmbnTWv3X+9c6ow1Hig2cFkkh+sI3mPhZaEW5VC6qqKmubwlp6cQhswQg
CRNftxEurYuLoym961EtIt6bCf3hAIxL5V2o1Z+5Fd4LhXpCDhHi4785fjdo7kjhWyUmKbnMw20l
ShmzT1PGvZqipQKaOMH1KL1GDiiKifWmopN6v4TQLiblnKm8gsNGAgXS1EXZfBqcmZqeaAaJiWHK
OmPbYn9Bsc42o1G591gmNWXuMmn2cd16bM6V3BSj2e7aMZoOXZZN3yYqgvjg+2jz/vt6OzbW+6L1
hCgKj8up4LozFt+UA2MjK0oYJwrOpZtK3FGxJw4FWa0XxuLb5QipK/0GPCTIXmmvHr+TQUxay1Ck
e17N3hdJmypIB2K02UOsB4NYssfO8hHZDQlS84WLr//48VrIL2QporvCokhH4vjirDl1X/kqDtu2
XhPrCnc7c9a7MO7OPFJGHbMAm8wav3LyEzlfZUpf5YcJB8ePOdLqD52h9F1fqf7KKxwSkt9/h2+3
FXxX4FQzSVAu8+k9/lk5xQohbD5sY9vFD3apeZsqA+xhDXN/YbicuZRLrw3j5+pqA/x+fKmpNDp9
WL04SUH0gxr6bLugnAlUGy2Xlta3X06uwGBhl7um5rwuvb91YGMX99mUaOyWciu6HqMM66VFmiY9
xcq7S6CvzuDcZxxkvtAOszL+Nqa03iC0hA03UEce3bq+tjqElu0o1Ja6TbRzxhWEmufufF2ghb1w
z2cfD255VMCIT2mznjwef0EPGjObmtGZqYdFg3fTsg7tUk2pq/ff+tslha40L5vYXyrYLhvKk4th
mcvBCGOcZcUqH7ox78luBQr4K0uw/uNYm4pvMA6z7jpbyBvC45gm00trJDlJa6prYRKVSMI2Jl0M
6FCJH/uH9+/xhKBH2w/lhMcKvLZ2UCqedjLNQevJVlEQsegLyi9xusRgDTFzgGChgL1sYjHJYu/o
VQJSajF8+anRih7dcO5Gm8W1tSVEFwGLFKmMtWubtsb417QUrD0mcxTQDBL3cTEY3W7K2wF8rhWl
BsHeI0I6Nl7VfF3aZnc3lmmfb4ciXrZIuQDOiDHS6EWIfJH3Pc0K48JMee2mHy02VPtWWQ2m6nX/
fbrYRFHJqbXGYt+Zo9rPcCKXTaF5+XdKEGa9UR5R21vKiG6+yde00B1fVUpgSATlHTafRd62KXH0
kFAc97kf3cz8XtB3eDbTTP4EQEgNMfMtVYfOwKsP2ICN3zMY1lQaJksW29VT3dNgTJPn91/qm1WU
H4aNFn4pHglQDyc7yjaOipwtZxIKjfOe38FZaDo5XxBGvu0YIx7gmGSCLvfYSJ7i3HlSXqqDbA19
TWTXzWRH7r6vZJ9sitLq9qnyhPqEnK2i4p1WkDi9rB9BkDT1ZmpoclKqs30oN4omz8akKdWHlD0i
Yzt5S3YJFfn2mWCEQzNLA9OALniq4plrn/0fGqVwyCJ6S005BANNyQvLy7mr+KyGHk6vdT6dfL8o
kNgZU5aKUuLGFMjRD4STytLmwth9s/Ki3zdgeGCU5sTM8z9eWQT/v9GXThrODaFZduro4IHVspXl
UNX7LF6cm2ltHYU9qKrrzk5ze/f+GHuzTeAOeJ54tVFF/cP7+119M2vVZLaKO7BI2dj1FjHYLu6z
28Fd4ol63rBsLaH7ezIO3Q/vX/rN55tL+0ijODAhkqU5f/zjF3rwo5YSXBPPrQpnTCl3NByjJ5Ye
/XGJ8j9M+2aJfNUYuau7CgDCKcokYq5XWUHlZWhy7YqUkl8S8/2FN+q+HTqrm5sj0erXXHfmx78q
4lg8FHLKgNaV9hcih7CdJ75Fab9j85Bssz6Pc7qVCUacVBsBuyrspLLBYDtTaEKUUZvTQ532409h
raQji4B7yJpWPR6mqiq+IC5ZfkQiGVkN6p5ie0+m9RPCNuO+cN3B3Rlz6oJ0UrUJFpU7/b40ui+2
Y55P1katUW6hq4s5ClutLzkj2W49PtSyEXDHUErS/K+EeE4RB0Z/eYXZTgcMNU68K+fF9Ld0aaMy
mBEOFxtitKtpM1iE1W+pQq8cqDyOrR3fe3BrKLGcL0QIQR3pwDU9cjaZ6481tSB5sxi5Qni+TEO7
RYm9GOHQL4UeVM1QVgFN7v6rQp2lb5K4sZdNliQ1VDxnrI39kCufjYUy6wchInfYTLKniwU51nmM
0V2ZQbkU0cdMdNNL3zgNOgKNtKlvDd3oK9ttYFNzKFTdP5vRP4Kd/F9mvfx/BhvF6/rbxF7zkY4C
jK6IeKl+nTBR1j/5N+BoRZ8AOIJixIkYEewqHP5vwJH1LyYLjGG8gGyssDL9h4riuHCRAEQjnuSv
XNao/1BRHPNf+FYRifM3SHvQh/0JFcVlPv7P7sHGMIIwiOMixgBEYKwMx/NVdtLWorGetm6dPHR1
HW8lIo59S5zrBlddERZac0nmfrzyrddcfeQGmFOfdYg8r+Nrjo6dRCC9iPECAP6CnZmgmFl/rDxv
+jDN2iU10vFm+Z/LWajc2E6Au+Y1HF9u0Iaozs2231Zs7fa9haCOcxK4u6xxLix/Zy8FVmEVcAM2
PyWbRyMhmERe9NtYF9oSIIShNzNK6jEYbS4lpx5/Pf/9u3w8RqsAElz6yWPsy65GvEnAYG12+X3C
52Sf5oX5vc3y8nkQs7PpyFGYA8MZuzvLpgb62zj/8M8g+T1u59xrJI8SCzXKZaSrJ0MHQ2bkLIXo
kMZ65U0z9irw8q67bTM3vqbvkfxvrkdiHmVfjtVMmuP36EdzYxgobrYqitonT7XtnbOY0402e1Dw
C3HhtHv25600Xw3KF8bkk80JmVm0+bHkbhtXuBsa/O1mIFkLm6hnHwDvF4c/f5xo0zjrYp9j5q/3
89sxtJcNQWmzJODTW5zdEDv6B20u/DuA4+0DRvtLkX2nY5XKOfnYlNLXFQhD6cnrK2xvVFa+dNsq
U9YHWt7Zrl9FGgU6lG/v/7QTQA0uuJNrnWzlfSRrWWUSKzpWVX+VO7AwyEHD6JMTkSLieLyPY+O/
2DuT3riVbUv/lzcuPrBvBjXJJLORZEm2JHcTwrJ9GME2yGAbv/596YOqsuSDo3o1Llzg4gIXMjOT
ZETsvdf6FmPnbn0fI4+4Vcvq3+QqT9w3buo/fWkeWFS8v3hQr/u2S7nN9J/4IFvSoDKLLMyUiZDX
89Qvz2986Us75PellS+Ndpx6kVX/Ahl49aWJBTCLmpAGV8saHu0JlGlgnPVh3Lo62XvGqXe+7qKd
HVBf4hbMGQOHHGP+/WO8XiUo3IkixpwKthr+1uswYuVUSb/1RZM1H2Vm3fpElHy2jtOWmjfKtcv7
8OLrXngKWC8oGYCEULW9fH77AV2ErhKRSTmXJIzI4E45PoFWUWR5WZMU0Rk5n5fNNtSON27rP1yb
h4z8NAojuox/JKzL0JMWwRiZX8/yml6DfaLhvd7EoqggQDk/FuGP58K00Rtr0h+/rkN9SokU8EwR
+/LaVjfVfuv0zMCzmWjeExdBD4kS82rDXpjKGFf5TG197OeW9keR92+sGX++WDStKP0dl72N3fQ1
L6RPqoRzqhaZNoE5ALczjKx7f+8pABeZW4fOPva2AHTYOMbEAFycElvhAGbuijf2vj/vAVm3WAvZ
kKhoQLa8vP+6JqVEjL3KVvKm90SR/JB+5+37ULRHB3hQ2idtclgc+y3P1D9fGBfppZbDXHR5539b
OJWcCifslAKV6jSHJOkSxKJ1ezT4Wm+LcvKfiKv6EAsG2P/+av2xmIBjvExk6B4ykWHHf3lhewOr
hjgSlVAZ69RagVDZMeyoURL/8++X+ofvCPyR95em/iUr8NUZZgmRnsxoILO2XwviEpLgoEN3Pqsm
gRWNfhT1mY4f2iSQbzzhf16Zc2jMKRGgH/2A190/b1miVdtLk3kNwoK8srovhV19VJvvnXJUVAAk
1A+Rt8n7f//Gr7df3+HUS1cWtbYdMU569TgtKIzrjq0hC/oh2pcL1ijbBN414rP3BGdZ53+/3Ks2
EKvHZdOlSL5sDGD3k1fXowXmJn2prZSyy3ybpWSe5ooRLQRSmlO85sNNbkWF3BHeK24Kk8h3kWV5
z+MUD1kvsZXTDfPPalH60fKH+YRUZXnjXnCM/ON2MKyk3//rGMTB7/WYN4rzfixqJHB5tLbN3g7m
wXx1mMDXf/nV2PS36N7a9aZhLGpfF6MsvQyZiAmPcyC8+qjM4pbHFVlx/aBlZ4YAURjdt9Secld+
ZYBsA4vw+LUecjE1yd4ftEI/0neBd1WtrdDc9L4Nvs7u1rUnu0AOniJvGizA3Z1d2FkT1bm5ioXX
1KeJlAPYD67SIzDQum5uvcWLv2lUheGnfNSieIcQc1Bp3nmb3FcF1AqkV+P4LCwExvfU5KhdWx41
4n3dnjLfWyeMYqvHfWjcqvKz1SNuFQ13l9/3nsBx0HQc0g6E+m324xQvDMBVhxAnaLfP6GFIp4yB
IQCqnpPiiUIFMHzUjHHazWqJ9wMC7PbeCG+ZzpboE0D1dQPuWRtl3fS8hKiTxkZ/S/zZUwcRDKDJ
0CoC/CrKiGGzmbG1mUhsn6eL6m7omS3sBhPkwFaWfr4qBgsW+LwO0e0aM5VMF2qSZrchi4HcnORq
YBkRSBOF71ld6uetwyiXYV2TrdK96Lc24D1auvrbReCBhBD3ysd4GrSLrR8s2d4ah2I9l7pcv61x
O99OXRQi8rbGfL6b5/Ui252UYFAgG8fab46iw8353UIYJIMbx/TIJfn3UMnEZXTbGtH9xUBvbAGe
AD08M24apz3fWyJnQKNTnHKiJ89RPpj2hqaQQG4lbNVficK2MhtPhwWHNhiLg2MsBlKtKxt/H4wb
otkhL8LbCOSfvw+HsZepQs+NNDuehxkFkwvAsBcidsEyr1F1Jf2Snj4Phj6w6Xp5VhrRM9dtmnVJ
nU10ZEPobblmBDHhru/LYjyH8Ajn/eT0vkS05XTTOXG6UB7cTeU/k8Ra0PXZQO/Ayw1LhlSWTIMq
MvOjR6c5J+JRcSBuFhyLu2q08ibNw7n7xJzIlZk/jA6ZF6wm7cHHiPbotYXkNgwjvfhN5zDwjRxJ
wJgI90md0YXpZOMjyNygWptrezOyOTZuOcZ3Y2fi+exRy90uGEaK657p28Maeoz2RcdsO7M3O48f
1NgON8rAUcwSUtC4wrBszGLKeSIqiakzYmkhveE4bA7o93Yqu+MU+Pm9Xw+6ObFvEzZRK/xqe7vX
/bALGoUSsmXbQRWzliMLfG2XT45O8o/sJ+TrEFiHP8lL8uR+WnOyJDFJIENtahw8+1C5E9LpYuue
w0KzR3A6tHzUJckmD61d9vO9ICoT+anAf5rRbKjf+y5WmKPX2eqAJa1tsloOHVqVzZ6S+02FfXJP
AUKmm9LSU++WKFofOuU61VXS2NONHBwxZO5Wtd/XSlbLflynOU+DuMvPrVwds185MZX7RDoMdlBb
ujh3axt1chUwnUNQjZ0mJVV02rKmq4Nlx8kfV2w7h8WPcnRtkxUmdt9Ztd8lqTSJOM1wTQibMrF9
Nw7lPi+1vMd+0UPRygORsppQxIgGmwJ5C8wCwBBjdvtUWBIBLMTFdmZkpEbiI/poFHfTBXaU4YZT
4qpqFjWeu25pXW50lEQHcK+d3hcuSLtDsCkHIn6TBLcTAO3tqZorH0g7iw3d8RFZzAfk8MGc+rVN
lMW2BfHPxp5zKPIhpWomyaODVQeHYreWiHEIf1LmYUQTBQOlddaDqbSFPGGJJveAP8eOAcpFDrBQ
htfkzUZC2WcXAMJduyl4YWjcCvD7tj99jOwhsk+FPS04jwpBIPAWfm7aBqH+TPoSwFoem1Pl1MgI
w5l2LfGolUp2muOYJN/T83vmpCuOgm1tTQi+x3JWPHtSGTabZWn2IVGUT1WRB1sm87a8D4eSyK+u
F9u0i5sxoi7v4+Zhhc3AArqFzkPUtsV3ncxI+DmW0b8KB5LLq41T3BlBVredK95zIiOLZKuOBhWj
PvtJBfYd9/OShtgO2INiWfxsiqrHsRHbsrhg4aInYs9A3rnkpHksjFtOvdYg6tg3gZkmVO7bcdVj
exUyBzS0evLxAal0if9JWMs12G3k+siSyaEBJ16Y45a7NSa8LrI+D9qYv9qGDNXMKVEmniaTx3ut
MWwg1xNYS4D34NulkdPIA48Uy1KBNfGdSQbSWd0lt346IhjfNwBd1BnVqMoCL0IHXTrKbnZ+WTrd
Tlg2eTrG8+dUVkxKUw9ha3/Iy5wXY9EeElFOR+xEF2HazDACA2gaL0MwI573WkCrzWwh2pecNHg/
Nvd5EbAobKGT50BgQyFao0Vlks91fwCXibJ47RofiX0izTMiTUvtAXcS7VqEi+nonEfhXe8SgLdL
unAOssiuYsH/ualxP+aLIWJD6CvRdT+ww1A0elEX3UIA14/j2lTfpqIWVzoQrZ2apQO2zJGkfQ7m
GuqXNfvFO3ZBPafVvEXPnY+/CieAo2IGcy6SPDgamJm2qoHGs8JfsW/k2BP0UW6Dfuc7ZBIW0dp/
qbfRJnPS6Hh42CLsMEdFCBQZtYVT/LCmIg6P1hQ74qkZTHUHX4jUgIttRRNYXCMGmK26+r51/nYe
wmIKszzMATxjR0seNx5rP61LOwh2iFJYP0xVDekQztX3PC97TD/OJBDHxyGZgh3eY86ZHkcfEqOI
sFg4t11vRMfW58ZfdX1YTEJ23+isXxa1uSfFTPMi/gJxRwJJpQlP28h3zWYnLgg+iuYDbDFyjReR
Oz/z0V4QqlqjWlKaXMn9SukuTiaaHZpBTJJXlHXCZtzSkg6ZcmKKr7rWIoDGDHbxXvk1d0vHDqYP
dNSD8y50Qq0P9aRIqjGDlxQZA6Ny2vu10xZHJ7RElK6+56lry9GtZJGd3W+odAm8a9aV1asOh9Y/
gYjzW4xaRMbtXEMQ5cGdCrVd9UWdfFw68iry+JkjpO+9gxYiO7Yq2kXeaHn8i4RNB6v6NDur/Ngi
xSadZ+gYPI0q0iWkB399suypy/xZxo8telUcI33OcLnqo+XHEE5lk4lQuI+tNReP24K16GThFfhk
YFmpH4yrnWPij8Y7YChYm3ctJtFLPCI50ntTu2vFkbboCcgyoryZRh2ouzkAhV/m8awOKmoVq5il
vOVsCIyMMKFszclYDVSGrqJfgx/OY4a0BXPYAgXoOiKvkCPgsVp6oLhQgurhIPLRam6H2Z7FIbY0
QZ1LqOeJ7JceEUavayw9ALcWj/AQ32/OtYpNg81hAfxFI2z5UhcMu3crccHk2i3TKE/kmUIJY0iG
B8248fgt2UBg4jeZW7xFQ11fM/Wz9bEqhoaTDbmmp24aPfxkWm17sazCO1mL17GtL7qacJk4+tny
Jue7GgvkPFuRh/hDcASny9SizpiR2uAJZwTyiCNKbsRSW5aFaANR087YEgE373NNeA4pmIco6Jdb
q4fSsluHmAc2Svol2QU+vJedcEXCP2gbfUESc8rdu2MVz9m65fFEW1OV70uYd3g3ewclvWZjPCn8
mvOO0o9rtpsb/xilH208ntv63RL+pDnr9qx8kb+MMhVqKwnxKZeOEyf2UHkaiw7leT9btk/YWLSM
xC264L+Hi4zCa2X5ba7oxRw1Nns8mVPSvpN1nmDnU5EkCn326k8EPXOQHKuBN1TGeAHpFC3uGQDA
yLETVXzOcdLxe1yHqIp249BEmNrjHpkv0chLu3fLCkdqm6x9y0G4HcpzjIn/aOukTHaeXwXj3Rab
GM090z918n1tcQpZQE4KZu5FynhBbdm2WXaQAgevPhE9KtdUYAPeTf4adtg5FM6uNSlJXgGQWLRX
a436I3M56i1oC+N5N4NiuBfNFD0Wq62vonEdrEO15FR3ob0uh84PLDtDYsMZ0oWqYnM4s0ZCnoK1
zTAk1afW0ki0J4SrHy9+ErLWIgWDtVRWOB87ptrcUH5WHsxo62grrkaFmSrc+Ue50P278q1W29el
7LX3I45JuPLnpJuyspbtc9zXvX+Y8rX5XvKU8qZgQWavaCNPpdXCCA4PDTtdyvC9JcHGhx2Jj3Q0
xygZRzcL+Z2sYysKp9mDDi0PrTvVeKGWsQOvBhn5NEeN9Z3fdDZMlNuS0HVFwbtr6zm52rp1+0AV
O7GBm5LDkR/yljmWu5Z3lsEsMrhN0sImJ1r0AoORHEo9a8HhGWFjrMu1+1DNSM328RIkZFJN3I8d
QqNlSJk6m7tuwKPI6msvT3PJOYE/35KSjzRP94CZ8o9WWAcDLnS6mLvOcfP3k2/n0b7FEakyadBJ
pW1hOPqKNW9uJjoG3h54QfRUNbbkMSl8lj/6q9OOOuYie6ovePmV13Y4JbU36p1ZRo50QrWoNWa7
5cTixLO7cjwnV0ePbDkDJd2URrWLZR0ph3gImp4jQ4w57KmOmyKd+6KLs2nTszn6uUayv/WWvtIy
SJJzjPsVDldj4+IIVrkeRiWGw4TaDDr0OrpB5niYiHYBqJ5qz0QMxl2EGqff+6IyjPBDDXWm8GvC
AZPWeQ6nVSwHrG3RQ6zn9kb6I85suxFxvheihKUfdVuy7tDejW7qRZJdz6MXUtwxFwof/ckQtgc/
wXvno5nyWdjcMdlxKGiiLMSwPVxbTb11zNrRf+1kbYkl67ZxwPA1j+pWJNG0nZEFLMWBgRc/ndRh
yyPfujFBfL2IpiOLvpn3bbt2PgD0UBApXCBv5hfN84cYa9OlQCVqZs9m5ZOQhQ17uEPgreVPoh4K
4uGCibU6nfhWzFtcjNvZ1GxEIDGhrJLzZU637Ya+LHHN4FS9iIp8YtBqIBvml0K4oe+liC8dusk8
9nOO7qiLp+1jbFeLewicfDnnXSvwDq4c6PYrKLmvxlXWacVgRKhdUbIn2VJNP8mbNjeFNRmWET+Q
yw2BtuDvtHDbdldXnXZSybFjvQHo1Ux7GvXTmNmOZgDdxSzD6Bu63Dqr2MUu5OGVf5/bKzKsjt1D
37UWO/gu8CZP3o5WJJJDzEYGf6Z0o+KEKYHRZF+Rd36oORvPadglkUyNNeC8y7EUcTTzC+8wT1vQ
p5a3Nn/5tRW9U4lr3INXXG6JPfgFO/7ch2lIiSV2TkFfGKYCTcIdj4H+EtEDi7O4ctgIeTXx2nvJ
uLhXW276r7GJOKGtvrDCp9U0U0Dp7TrEFpsi3pfMit9HG7bSh1X48MuDKZFRClx1hGUZd3R8k3B1
v3fN4OewgutyICOray7BZXXhEZM1DOvNGMjS2a8dmznmbURbB3arhup3BHy416MqnogYbgn3aOdB
pO2oEagCVRoZhpklFkcsPkLDY4rHFjSLtQwXsbo1pFjgRUSgBDUkpcXgFqelqmIIDBw9zxX8WJGW
5TK9o5cQGdoI+UKCOaroNXVUO6DgiXGT7e1Jwnlg4ia/EVg83QoOtbyonRde3I0zgC26G1g7Begg
Q96JKT46jaRWz511vRnqogI0YIOpMr41VvsyVPlfkpX3uRnD+GmwkIiRwZbDopP+zMDDxGogE7gK
tiuDDfgjiKth3XmhyH+IbSDPQCWb5Z4ElSQ7ig7wUrSqj+44IZrtFM6yWe9BHJBlxIwQwGzpN/GG
17cdWHuAZkesy6O+LXUhSN2cuuE5ciTYDEy4w09rq6Nne+y7Ox/QFV2LNY45zbfh2HCkputy3dG4
EVgVSBAuC2a9pzEkNfzc98r+OLDlfCIsBIP+hun+Ceyc/aOPnNW9VX1Li2wWcvRS2+cPz6ZeimOn
+iI8CMALJz8oXMbH9MqIxDT+d8Z1R8V24+7nwgvR35e9PE7kNOUkyXOwB33qmPtwKf3zVm7VD68X
TsLOYDnPLB9T/4EztAixKW8RnveIA0RKn6HieaccExnGME4jtIZwNVAj9z8KbeXrnqq5QvI1OuSm
ao+OjY4MN9onxvqrpjSkYE5i/jvaBhDF0tQYADDlTl6aLByiFA0TOKbaw9G4oLyFXWwLO1OTBH5h
e/VKO9EbtkMgG3oN9B5nnanGjShdAeePWAui8XPjVRYUDo/d+DA7s/08JT47BC1MhlEBipCHMvRJ
dM5hGsQ71x/VsHPKeuGJTSgkr0Pk0Iein1omAVhjKeyLaJzTAYAE7yxdtCtc1bo68CzEp67D677L
W6+6qz2zco7pRuCaZaHd/OgCTvEOokzAr4MkoIqaaRd/Zamr2svzUNxWVVL8jKxCOBx6dYnc1WpL
blkPMuOomPfYu6bgddhPPobfPa57q2OO3vDCzJwwpozJNlEB3MZ9N1lNf3J6j3rKU01eZ/08Js6u
Giagd0XY9wgb62jYb/3cfcFN7ZtDmM/LhzZq5g2RjAnxaYHYbvfYrNezMzYDPYc+bJpTRVhLzxU0
61DVVupjYTN7Oiczi/4DDZshyRrj45xuaWP6h9lMqGGHYhQXs3sH2adyxCaPdEKo3FkpHBy2fscM
vHRHWBphDhF917eKiIXSmuf6yEM33tn0v7Fr1wmloXT6A/QNE1OTqFmnmxGazm1sgExIq0APS4O3
uRVqErSiRGA+0stheEV2A1mOJqevYUfl8ln7PZ0GNxSfpmSag31QhtBXR+oQuFSwO8iowbnK3aZr
jPp73mY6koXyfpQsWDSVIhjgmAk99KJB3B+XasBsqOHU7z2rFteKUdElOcaM11HHEWiHDS44siBQ
ycwLpq29auq4S+POYGWm4oNfU6uE19FS4ZAzZHEj2AATZ4P9ZvrJOcCio/PecnymoolLiNaiMEzz
IYE40Z654zzdjJXc7iyJ/+sA4TDQBxb6ubuxgZnHx9hgGjyts91wqinGuAKQI4cRn6Tqv9DPJfaJ
TlxAfOTc9kS68rigy4V6erR6t34cy000p4BMjpNAhuPgEZ7iLxXdXH+fW7Z+H3pD0F3jCi/e8duP
qBaRctzl6DlxcLMp5HtVCQAsY1G29J917t/ILS9IaA0k1Zfr97LK6HIJsxtR+1/IFUSN7Xq3yS+M
4g4huCyK6kNSNMT7ajTq3wT8XqAvbR4BT1y8+eMqEWunxmjDLss0KFVjPHyGnkO5vdF3yDHNAUVJ
Yby1OhU6oMJywkrS5O109XWAJUI5NOu2fTeWhqewS4z73Z2V6BhjtfH3kLj3R98kRK9eer3TLsfY
pHjN3epQbML7GemB6KGtnfpP4eDFx7CPaSUmuUV0jYpwO7NBhrk8SIFfJ2OC7K0oipbPaAvm53VZ
6JPkMu9SSy99fWxwaDEdARDln3NaIECJeCwx4CR1HQI86gReA4sJ17GzGnlVhVEV7JPC9PGp0Vvw
IaEyIvRUT6G+F1TKDu0gYCZa6fVhq3HlZcoXnTxCcwjdd5z+qFhqGnL5te91c/5BMp/Qad0Ke/mr
t6qkJrl4jXT0xLglCdJ6Y/547Hre12sGdqWAMxE13u20rvN2F5elSj507lBFN34VyvFrUCWkb1ZQ
wPIdo0l97wRV4+2YNiJUfUMS8sf82IPRiiIBYygwUBx/L4fzfqO2kKJxxfsql/M6euGdvbpJxiLn
HXDKv2V+vMyHX8hfLqZX10bp43BlZJ0vr1dtchBlHtBHVgA/LMYJqY/g9xT6dUnriERydCLj8dfU
+v+rbv8DWfxvA/w/VLe33TD9LL69CCK8/MXfolvPuahnGTFwBEG+x7j6f2lu/f9EhxUzQgcNyP/D
EvK/JbcRf8SZ5eIEw8TMBII/0jSvxP/8jyD6T/SN2BSweUZIMKL4/11yi6IB2R2CHYiLzI0uLvGX
T0oeOrqjb2BS2oT295Ba/n5gr9sYvvTD49iMzU2/Jsv+t9/n/u8n8Xe1Jp/+t+fzclVUtxFvxMWe
m/BCvLyq8aLNdgdGLZQ27ZNCsHak+NJvyCh+aV7+z2vw92Ugu0fw3Yn5819H0SUtCCHaJEG65c30
ydG+9RCAyUHRX0/1LpGB++iNC7bd3h7jcU8Gof8Ak0KDVO41noBO2KNk3YNinnrAc9CUlkgWCFuK
1BfbVRBjcWltY1qvVP2MwgeUF00rEeW3BLq9k1ttxrS4nPCzRnf2eohIRgSV3TN99mkrMhxy5wsW
wq46WjXrBKYlSmqYJ9QgTn5LlTP9sBmPS+Y9nHSwpXTONwrZ8hH+iktSvC6r4nrR7fIg2F77rBfS
/jjGssOL47Am74BgEBvXeMTt7cqQ+K+rfImqB68uF5RX+VLC3GvA7d+D7qqbIxMIEZ0MUkK4vKJy
rga4dP6+Z4RVZw39Q8M8qy7OW69klzlqGW6trRDMK+oA+1FTjIW//x9trYImyYcwtWl13beVDOEB
arbktogK8smx+NZYLko2BJsg6/UNMdTL9fbXjY8vaRpY5S4a1ouW/XcV1mxvnQc7GbgLYhSIb4U5
5Bbz2QU3BYEU1VuG4l8g8ldPGu9PDKD38rghKn95QcHEF640frraqHbEidrV0U00wFugSlXlXR/J
BsFLOVFEM1klLWsybXguhqQl0326YN0mz5di12MW9NO22srPQTCJZ873UQn5eVqWU8R6/1e1xSOz
t36rDwM8iXlnq9n9MDMXutywItq1ldbQldZlOBczp+X94uQX+GVedgTN1jSsGbUpca4jyUE8jiC6
7LykV7iPnc76qGc0NjtR5eChurlsGQv3ZbsPom2iSKsL+dW0HSfSf18Q/uGGXeT38Cn47xBm2Mvf
L9kc2mmkVKBvmE0mavobsl4tpvLNeJIqcd6Irvmls399w3zY7eAhIJMgKHt5QaeKAB3bhZMWuRc9
N51FBGngdfsgKTSj0mUqP9R4srN4ksVj59MOobZBNhDLhELDo1TidDM8GdQnVFpOOKBfsJFIH4F5
95+9HN3NPmk6+7DE/BWyzfaNR9y9/CQvv0GEzM+hZL5wscg2ePkNihZ4YWtyL20g8JT0pLS8btpL
m3dagQxBdN3y+1o2c5gFOHFb0HYG3ABpfLyt9OjAvrUCv0/K3JWDWg9DeIUgNxU+eRyi51A0Nugn
SnJlt/2s8omTMw2XOwo/GylBrNFNb6hJwjd0ZZe1/9X3QrwbsOsFmIrt1wkzoUZQ4wMYSst63bJ6
bT93xvTX3sBq8u8P3Uu97GWVINEtuED86UbjYLnsUr9pNSs+xDCtxkpdy7amVAD6JlKwirpyH2jd
Cyp3U/1YyqD9VqxgBilJ3DZ848l/eVT79SHIXSNTBwsKErrX9kYiQ+nMikJk2zKZDL3fJ9NbwMF6
GlW7Yi3BWDqJOPz7Nw9eysEvV8XrAiAIKeVFJP3aPd/mk5vXwSiyytiKObCPMmFXjkrdejk6tx0u
rapKgyaO911UxZpcPwGnbawC/wbFOrH3kztZFWWVBsdHdRPRvE26mfTxXHb3HujXGAK27TvMUNoq
v/ExHw373hKdSvnL+MPctyxswnbLa08WNeRZXIZcDXTbHeI2WaC68qphx4S6XdIBTvGnQLD+7FRn
SsOMfgvt1I3kRInMwAxVSez5H5Fxtt0ZuAO8oULkRBuDVZYnh7JtzRbYhmdguhIdQ1k2d40KRuhg
DP6POmn9iUnFL2QWG23yxkP9x/oGo4CgSowNRLxdQnhePmoj4jQGbUiz3WZOfjKYGq983LknypT8
YFf+fw/HwP39dT2O/ziNSCR/XXCs7AfYtZqaTr6iqT/EiBtQM1n7ORj9jLot6N840v3x2oI9sUGs
OzGjGHw4rxbUjUy30Cm6OvP8lelxJZwjtuXt2vKr5fHfn95XQvNf385F6oxpkbMj6tPLZ/ntxW2c
WncVx5DMWdblhhRr78gwMWco2QkMBdIyayqZ5d2Uba4ejAhjvRvFAuFazpP71xuf5o+FmG+OeZZN
H9xKiB3u5acZRZgrlwFbxhvrjOc6cbfbRUErRLFS3agCgGBXVubHGk8jK6ZeP69JYWXg8IqbbpD9
kRiKtzhEr0Jv/v6JEBDzsTB+sci90mhbTpAvfRVUmbfKvDrqCh9vzPiNJINtDMpdXm103PuFPWG/
9JIAbOXUzVfGEDKn7ZMYyKI0BFC3QYojuHqe5b0tpIpPUdAVTJlrqx6viYaxhr/LyP/LCOJfn5w7
G5JuEpIhS+H08ufM155O1iKJT2WWeWIy3V/z+tofbKvv3tgAfv1bL/Ya+O8A0hhesDhwUHx1rXBE
t26vhUXopet+HfttBNtTNN+AZTm3sT8WX0VownNcOMvZDyr9Sbad/4aa/h+WhkthyPPD7eL0+OrF
KQ10JDIm89RMi5GH1fa7xylsyJYNNfNso0GyvbHn/MJQvfrefGmXwzErBMwWCs/fX6DSBlxm0Y5N
aykUrUDd2KQv2IipGfHI5onB6XgH8qBGqhBYhI7gouj3E5lfCQybZnV3SzJHUGumvkM8UW8IrWAb
t3vlyeipNJi59gwPyieUGqE6/PdfOJj6bNjkxOD2c16dfDo5bpfFJkoDu2LiWFOg2nC9B9TD23bR
5cq52TQwHWQBKSjlvNthwpodSrMm/K79wkK8gfp1IHVicec3Pl50ebVe/bgcyFiZ+Ee9Cxbu5Y/r
q4L2i5qjlA3S5FfLMGxWWql8uVuYRtFi5Gm8D/z2kkhuL9b1MsV+zfmL3e64lhdyulguXNFNJPpm
LWc0QsHcN0MaIIKtU8tBx7eX46Bua4QcmilDy5BndSD2KotorbTF1l6msztH7sFOdF3vdKLa6Yld
GQQrtHPxCHEeSQp7up6/IBNaxTtmoBQGkknubQ6K+3HSo/udMVP9V8Kky971nN0n7Pou6uVJNZ5L
GxTs2E5D9EPPXATx3eYk5iF35/Vn6/HBCGhlVp/OqMJ5XubSZtstZB/u1OC1rDeeHO6xCeRfTBnN
H3TZi5ATVjCfdBlSuJq8aL5I9BY/Km/VP52gze3MRuXHYNpM9Teha/T4G/JQCxWch5U8H5qah3lE
/rmja+7hLIs7NaarXoo36od/eGnB/sU27w5tHTD+L+8xkRKJpzxlkZi6qnfd4Oq07Qp4uUK3Z9zv
9hsr1R9HVeptoDcYvDBXsSa+euRHfB4togMrbejBNrsmUvkBEr2+NoM/c2DfIu9Ayam/B2M0HYTT
B29s7//0hVkmOUxc1guOMS+/cFBtrcuUlg9QwrW01LqdFsY+B2dLfqybFB/+/R3/p8tdtlIOMuxh
SOZeXi5uTZNUbpynAwqSfekwncB+YL7D4nhvllBWb62Iv3hwr95anEwxPnD+w/94tSQGgwX01OIX
FrB9ZyYAMwGwsBF7AbXY1JPeUTFNTB2XeplPDhoOboPtD49z2TTRLl7zKDxurW1dV3Ep6kuQgRum
TRivPl4h6T9CiajAuZrVfu4q1Ja7FveARuyQs24ZrC3lzhMlWsEBowKaKusy6BQCFX8eJPJDhYcA
zVGZMDTvm1j7u6S2QT0HjUFp1cNwCAC3OvrRCegmIfVZ47ulsPQTcDX/54gd5z2M6vIegScakCIm
CGk3lnAejmro8vc1nhNxjCxjfoCHhosYBEt160//xdmbLbeNbF23T4Q46JuIE+eCBNioly3bkm8Q
biT0XaJNPP0/oP9cWKA+Muqrqou9oyoMEgQyV64155hK/LvPDYkgOENO5/daSp08dvlUEUyQIiVG
NZDfaqNqkvSZZA25tLAKdd8kjg3RC9kR3tUwxuNP4VgYCAycKD/D0U0xJOpZ1/hNXI2/1SYEET4R
3f5FQsZGStCmM7fQrvsvM9T6ZjsZVfOlItDTQzDXJj9r2wTvK9N6LDe9YWN/YmzKJpAySQWVhN2z
avsm3WK/nYUfTeAQNmNe9nTCZD85GwArwE6aztbgZA2hqWzt3shv3EpAvc8stNBJmMR/G8spsi1c
BPuOF6B+toZxHDm0VN2rOkyFueltOLMCRvCbhmZ4EQ+YxQOYVftb3VfegzD75murOON36cFj35jI
iZl6x1mJjtUbTRd4h8KYtCBU4YfU9KzcpIPiZTC6OzixOX0sepFJJX4QV2O3u6QjEB7J8Ky0WyMp
3ae0tKdsMyNLw1TfwwHWZgorn4ArdV8XKMyvbNIP1UNaFel95sBaQgRUakfTrSqCPJj1kb45jlFP
d/v/+f/+3/+xiDt9fzWC4x2KjOWEjYt89f4mNKw0r3R86CscMuvQ3si+kncWWRQblbF6cP56y3rw
8e3FnsZyoXHKouNnrK4HS9BMWqVgzy1qe8uPFD41Qim+t5om/vtKuBypQOnReyfJZLU0dczUahLB
Qj8jxeBP4ubZnTsqZECLgdGrNC8cdk6/GZMDTusuaEnQRutqQhsMiG5W6/lV7dmwy0R5VUYReO/S
Vnbnb+Jn5TDbGVUhEA5ShPXVGogcncAbC0RrjeHkBz0ypMrlhB+Lgb4WOElnfptNfNVkyiTjtckp
85GcNjIQzn+Oj7bC9xMASI6FKcL8gwPlarMzUGfOZjp4vqtP0jsk6L1fGyMjFU8nwS3eov1S4iu+
QkVEikyRZZy//unDi0OdCpPmIMlNfI7VwyvIIUMEGvoxsvwrm+ji7whioqMXqfI2JnPjwonns+9L
9BJ4wYWSfHLiUUQ7QgDP2ewm3Rj3MfMB9rw5nVKcAhZ7gVcL+56ZOqkvXpf89/MHjzNfkw/Ah3jf
GP85TOuVrQnUEAqi30ag4CgQINQa4323Su1x29dt/XL+/nLEOHldqZx0MDMcr1wDA+nHO6yD604y
8Il+FTHw3mliVn9FWd9igBKzkIfBk5Pr23AFS9+b3FDbabFm2Y8DCQid75nV+JeKpHKYg/fVr5lT
FXnGtqqgtVOXBbxUEvbADN1Wsc1HHcdmFM0xaTIi/U2EDkcBQefzNjfYpnDGd9EzBlmaMKMZwcKv
xmkJVfMa+xmqwoxCwZ3Y6UY1bQ1qEc++LSjEp000I0+u0NX1qOsoCLcKkbByM9aQQLHYFNE1oler
C6D2umSYED1xhRJGor3CMsLKPKbqQSpwJjbg2ujFJTRz/pStDBFVJfr4cywRk9WIwbrtyNfv+EIx
+x1BndUvxxmmdmfrPQkGSougdpMYPdvbFGVIMYHztpVP+KR9p7WWivWhQ4YWeIkbIrw2ZsTwkaIr
T7mXYeqJ0RBjd2g6DFptHyu/2EK6alPHsogJqJ91cyNICe42tSpsheFE3L2CZre+CENL3yhZ8TuM
DWmoX5MU75ePk6N+QziMqDdvc+gOwOXHr3aXZOQ4TLVstuO7hLyIsx4FexcjJUjrIlFInCKL4KYe
VfWxgIvd+0rYt4exBTy0RadjOz7q4jjfz4PTvuKqw9CqVpP6o2QUQo8S4nBHOsToXoUN0ZYbWIU1
1pc51JnINUbd/JjyZvzD2kNbFY4kms0inuqjUVO0cHiSArEfpQYLDTrXv4IUIR4ms5zwL1ZVkd8b
Mh4wmdctA/WwI9EF4XMozJtIh3V61CKiEHAMwdvbFXo1j2i3MFAEahfRUmW46Frkp8JO3lgRCfRj
kRflHj0djPt46p1nbNJYLnIY0mz6EdbmDVtrbm01tTQfB0PA8LdHZfqdRCKcfBeT2h+gjtYfLGTI
rGuYXm9UZ5Zz5WZGVRH81DvJYZFFNFcJrRyi4SsXB+08Y0dL6TDcWMRfQs8XtlBwDi4juXI25Uua
Yq4tra7VbzBw6ghbYzP90bml+UebiY7YprgQUDgB3MlYoZiOH/SksbqddKVJpprS00w2amuOsDsM
StBYQhr4h4XK9+Is1m0ZZlYzNAZNQewUhRBbRR4PFsiysnzik+QQTZM4z7carTzjqKmdmVyLRb+2
q+nKxBdOVyc9+IUWAmNS59gOunYNbZApiv/cVWw/ESUtkGIIl5JzbChKDVWmR/S+8R5d8KUN97Nl
cEFo0zKlV2caq/ZTlDvW5EraTzklFFO42CFDYjCnfdVVTOwsrQmcxp5QgmOYJ+iIbvz5lfiT4oLI
RZAdSweTGmP1AZxOTTuiOHinE6sk06bSbtEWmrCj45/nr3S6p3KCBW7JhsrhEWzExxW/q7sWH5vp
+l6xOKMivWavUaxZ7K3aQu0so/9G2lqqCEpQDQw2sx0NsuHqu1VNW5lqT7rU6IbzkX1B0hqYqkes
s9mF23j6O3KppXAi0XYBPK8KFonvX20GGlL6rFa38PkmX5EF4LLSezEUPbtxCu4olbfdP7dpfmE7
Pf0RIX5oUJcBKEGneO+W/7OBp4kADyjgH3v2qN2paMcYyJjud2xql7AqK/L7+03ldAy8hxh5Zkjr
Ln9at7NOA9nzNehsykstE0JgCAaRzJ7z7tURqZnsk5Kg9K2bSyiIlb1EfSmz5isIxqXvztgRkIJG
AyK2GPfPMUnS4vn8w/bJHaG5ufBaLc0A/7JqfkNAZjFxsVyPWTreYteeD2WudGigmvLCT//Zpd6B
mehoqBjXz3WcWhjeZzP0HZHQ/ik0VOslOTYB/7+7VJh+8pyZ9KkXSBbnD+bkH18iaeDtkYpJhAKj
rGhfuISwpLks8Cvoikk6iosQlxGuxgqrd+qjI/A7/C++MGcfxkeI2eDdLzfkn6eNYUChTbUaQqxr
ird0UuKfVTcVYlMwCXw8/zt+si4z3DZ0xwIzwoO9+r6Cth65GhUumUo2LbZe6FEUIXyCPa1HHh09
Vr9bXdhcKIk/uS7tY9appY/H/zA/fsc6skyCkHTXF15aBZ2tpm+EdAE0aIuIwLto7PZJhx3/wrnj
k2cJwQoH2GXujeZsdYhFiqlgkjcTNkzQVsjReVqps0qYPhRkFzqYp4eO5Ruiw6JeRbtqrS5Wqo7S
1rwfEFkEKWql6qInATEUDCQ//SX53Twa1uiYG9sTJF6e/2E/+6Yer6fK0sxNXg+9nWyINUQVcRBJ
N/qKYL4/0r1XAR1cnLx+8ltyRmePg6fOUWM9ec2IMkXZhA5Hm2Wl3RgmYWJh7g5EDNEoLgkaypzA
TNvwP78nOl8PVT5dWwYBC2nz3/ekscrcteDOBFprOG+OSqCm6rrpUQsH63D+bi6P48fmx8dLrX5K
Y2w6ZGmMQ5OIk/2WREeF3g6yqguvxekejstZB/yEYgDC1ZpdSY+y11VsGUFaxuWN67qYnZho3Sjl
jGwN+dju/Pd6hyiuvxghDfQBXJIa9LUUpOeYlaLYzQNvaAbEKWnhEbLIKdWsA2c267swEePXBujN
tCNFsHvMaBn+YHgm9iGDnWhjKZqCPZKGUYwULC2JdRvRM9cyT484xpjMnv/E7yCo9Sd22Rs5yAOA
p/X18VefkxHTuoA7J3VJr2AQSYl6NMq/xWMdd/cNnTYmsGEP9CQEsdUFI6XlWw/1h+xHUZScv728
zPaRHjvPKsqcDrh9OtL4bSrnJ50nhhoG0ISvAxD7n6reNo8gK4heFFlZjDvUP8O3YsZD65MY6iYY
SbB2bawecdWFmvn0FaY/hIpT49mDIrfOttaQVnMMipOgnZKXaNKKh8nNfhERqT+dv6cr5P9Sc6DQ
Ycth4seu7q2rq7SXTuEoWYRBqYIeVLTaLjMG96FzU+OONvb8UKnN+KXnsHQHJ4U0QSsJW052eN+c
TCuDOC2xnnWhw7zm/Gc7XUTpciI0ZLXWkP6Zq5d8rofcI1o4DmJNlAud/SW2h/SqKejXRdQCO62j
9kwssgDOX3hFCHu/KaB6F/0DuEzyp1ZXdpMB9zceDb/Cclb4LVSZQ6KSXeI7rakCnqYuOGK31oxd
nkndebKiqP2rq0RE35JGPpHhhiAcuY4cwXOgUXOeiTVaIEC9HXn7C5/2dCTK0YrFY2liqqhRVo1F
9FdgNStaHK1Dc2Nxt+Z4PYmS89MhhYdd47D1Mzsuri2DRBSt7EETmaRO3nFG9F7Pf5rlHVy9o3wY
OowIrvnn/Xn7p4Jhu1+IFCiu+FmKHUb34RV4+Pzj/FU+WSyJqkB7SlSFjpR7VYM2skU/MIc0vwGi
vPIAY26ZCVp3MJOStB5x6D9/wdP3ZBGyATmnpYYCB37yx7UH4opekTxsBWovASrqSZ0/WbPT3CKD
DndKFWsPMRqgPbANQS/TRlzlRjDGMdE74usIJOumm5NsnxD6d+GznRSuOm8u7js2wqV2fdcy/nPL
m7RXh0bYVoBL000YCuRVQWyyBJKptkaj7aupcUkmRQfx1JWDVaCTstGqnL9DJ6UAnwJBsO5CMiH7
fF1OyghCRVENblBNJaymopiPiKY7ZulKyKFfZlcRj2Nw/qLv6TAfHjeOhowTeUeJNoKbuHoQQG2N
SpWkYYBRjWzX1jTnBkKGDZxHN4aMrlxpk0oV5aHxRc/C+BVJZfuHd2H8PbZhTdfNcJs3Oc0Nq7yh
eBitXZfG1yzz8JcOukpFwjbbzWbq8vHNGRHCs+znwt1FaTg8joMpHiloIT7QnBzx2hbol7e2vriw
kinFYzMZ02/LhpgXtF2kPeSDmjvbWR2j+TiYqaNvzUha+LRJssNjnIfxA1XzYF3lTmjYF2qZT34j
iH7of3gLl/J0VfJLUxma2hAiSBwiZ0tZiPvONqIdVN9rjnDxjtO1d+nBOFkRKGpoQnOMXgwz7DUf
3xzZkkjcVDDAG45vh4r2MRyJyXEuRTGdDliW6gmjmGuq/M2O9vFC/WjXda3Bu09cQ7vt2WG3ymRF
RDSSL9q4ZeOnXisPXiywDVj9tKW/p30//0B+docphun08wawCK6+LHIwo3EdUNJCA0JagjkJWBDG
7SRbpPK22RyQDGOYP3/Vk52SN09lRkfvgE3AcVZXxWXVo82c2mAqW+NYzjhO8HMnRyzQeRBjUtjD
O/pFgo96IVLl9OsuGjIUGowj35GlH295jF+w7DOtDZB3ey86c6UtOa6NQdJ6Wsw+QcrpVmipYl7Y
oU/Wf77w8kAthi9K2HVjgOBBgktCQO+FBhB98jxvD5VEPQ5doV2PRdr/Pn+DT0WRywWpRri9kCKp
Rz5+UWEqYVeQdhwkXqZKHwKj5YdFGjaLcsJ9gxaa+nYqCmfbaUbTbnOnk3fNSDDPJtGF2l/4wd9/
0Y/rHp/Hphum0u8zoG98/DwV6IOJTaUNFAmdM4GwKAwis0GZR2BNIXDigBXIqTu8Ih70p3SRXZcF
LtKusuElACtC+wB8gZBMtzGMLMCK0pL9bo6hHcSDDWSdpVOr98RyM9fWlTl+nXPEQ1eIutN73Ivy
p2K2oCRCTVcCz84F9uwIc4zfTGSBbrIqMeebtp/TF6VHk7EhrGMYfDds22+ZPkqcwGSwpNu8T+z7
uCfIgufGeDaMKes21tjE31WSlEjgbedBY06gVdZ2itTmSPS73u7rqImfsVRYd/NYSOlrDLIOHiBg
gHcN4swAz4UBFrDJK6JCRZmJYESyu9cZUpTJpgHPnW7SrPGSJ+G1yd7Jk0bbgmWPq0OYGLI5UizD
skzaqTgaHBO+lSOUgsXrMxsHgj9zDNS9Yz1UdinEPht658CAV3URlBTyTXpCNAFGV1ye5x/F5Ulb
//IE9RDxsnQKke98/OXriNkSTM4qEIokyY8buVXNdD5Y9O4v7K5obE8vRquPtj0HUuZj6mp7berK
TKEMFEHGKbJ7HhSzfCEgTNMYNSzqOGVUnN8cWkMj6EG1vFAkGfrXslVyuaNCUv+kVjsNKBzzSt1W
8yDeNL0LFd9VlVle92HUfcMjKpyjWNSIVzl4DP1mLMsC5bhIyV3KgZM9efjrNV/YC0o0VWdiI7Qu
K79iQMYpXDcKvcFp4qDqD2jwvnntEpTWFaZ0H0SNKYtwaNsA6In+R/iNamDG6R08OkPf1j0IG8xW
W7TNOTQ3vMawWMceVoMlAD8eOAJ791OZNX9hC83TNtP7TN3kCBwfNSlV0gJyPSLOuTMRHFq4/r9W
rAdq4ERxdcPYE3oth4K2uXIg4XZbI6fhtJ14+CzgNkX1EzASCrO+w8DKOSHu7a012s7Bq9po2IHs
t+9ZeSyCl5F8Q4hBV2iS6wqUxSdB3IRQsrhwd2FP+zfAyOHQKi7H8pAUNuns2Hu0v4kTN8WzGQ2G
5U8dlI8tkWXq0R5sXN+S3GzS72xGQ5tMiZW/FDW1Hlgyim6HvHN/jB29K/5MLTHvTJKTgAUhyuk3
BHLL8FFGTa0hWMocbYvmoXtBbG8OTHSM5LXVs8b9OmVhN+1jhNk2yp4xXMhYwsRBxVSMGqcYwO+g
E0h+ithDUKQQXaEOUgkcrXPyg4jbMAO10435E497m92LoRsf88jRchzVuBwgonozY8SpNndtmgC6
klqrjLeeFmXfF3iwue/6kmgcW7Gl74zg5rZUh+24VUN4xFudohinXm7TWfcsJQUWqMo23bdhASQg
rAGibFr+svbCY1i192owyBuK+D7zi8QUb0wlU3eHDXPBSOaW9SvJJm+iLa4xBA1jY76LQmf+0jaq
+iwQerRbsg7hRY66lzxbSpVGvjW17VOmTdiKtKznQ2GYr1hHMkfeoYCJftvYJxa6i0imAGSCcl+k
nH99AD2JtzFtrase2ygX+aPR2zMNiXRwfyNhzQxcPiOA4qS3ns4vQp/sv4vDBX8Lohnqbv3jIkS+
A5sDbJeADuT4ZfTC+CjD8q+Lye6RLsMlAdIn9c3S6lsGiNT7bMAfLxdZDUGbsdEHZahnqGYcmwPe
pDQZHYqsD5DcNHA/ovxYIme7P/9VPylx6ON4yCXBOzDxWj7bP6crqXeTyhNTBHNZAt+D1LRdRAOH
stGRJXWT/pxDKruwv39yfzk706Xmo1Pi6KuLWg1nk6GZqkBxC0R5VW0FGfLKnWtO+nfs/db+P39J
rkdtjsuCzcVb/Z497Le+jNhUAKvOQGQMzkG2hL+Uth3I58Gm+VdcUuZ8UrCTH8EMcelzUcatxfkK
AQGqAVo5UDqlcwLqvfFNmg3uNLNKqnEbN3b5G215l39znRhUBXIw+7nNzFH8L+435wYiARcZLmf8
jz9yqxZ2Ke1EBI7ixd+buUUIEkvP75J2DkQ1XXp/PtnEl9YS1nDGmszQVg90BodMAQbYB3pdpV8a
II5HNDneDUKc5MJPe9rnZVS3DN8ZQ1CEY9f++N2SOnZGo0/HgMOscUCrkB9r/ls/pKgP6AZ0Qd4k
yq7rUo1JRQQxNtfQVbbWuOV8mkHGKG25a2x9NDaN4wL5k6LYqXpnuf75p/CzB2JRPyM20nEo0nz6
+FF7W6UV2gM+jts2/17A4rmv81I+mXUyO9CZovGlwTYexIphfQXm0h2yPvz/SQv/o7ry1L/BDeM+
vSujmY6tHwZc+x6AtmRAsJRn2d7s7Kh4ylULCHuiekroN5lsvsZa20MzhsSl4tTOim89OS8/IrbP
xRhd1Hcjyu0/aZ2oV2yCDC5dXakt5E/V8AOhdPjVDLX5wrL8yVqFhJ1zAVJ2+kHrtliVREmJoq4L
Ktgd1z0C16AbEnKT6rKGeduWV/MMA+38r7YcLlcFKW1jzkacui3GTat3RwGEJ0CL9YHjQhDRrVJ8
r8CEXOzALe/EyXVo/3O8N4h/WfMGUFPglnUWxVfVG3KXAr1/Ea0e3bntaCK/BTB1KJq62+Wx2dS7
pVq/CbWw/F/cY+bEqJtYLQlqX17tf/YDwoT6zHLrPmAUIffmqGrXYo7BMxpqelO281+N3fpCzX+6
HXDUY95Oo4teCs2+j9dEvgF6O+eaCbmOxxzozu8Ec7K75ewHTSgOjevzv+lp3c8hl/UWozA9RfJu
Pl4wzW27L9S5DyQyMPcLtzF+0GIX8duc6aj1KhB09MTMWLvD1Rn+VLJeez3/ET5ZDDBlcOhe1KIM
bdeLAX2EImxg1wZuFMeYxlgWjLErgM66SLVacABlqQ63aaYuXlov2SRMkV/Of4hTJzuWUgoPlb2f
YRsB4x9vhOcNopWKNQa9ZrQwdGa0/lu9KL1rCRlo3M5C4YO4GJppPgPne2xmCaW8kq756ESWLjfg
rgYCdIUQLxradGQTJAlN/kTn4kUqIdZ3yHnQUPMKF6s/CFD3nHZj/RKv43SowcLKlI/g5GVKgIHq
41cZ6EUk0dCMAf6igqH/3B7g3OUkNTgGN09qE+sqRFm46FNQKQDAkTGiy99gj6LdqcLNwAdaHZ22
Lq6QDddU6kZ9OH/DT1cwG+nDMpBc1hICCz9+yLqbAHcU/QTGy3VfGpSzX/AKTA9F39XXZIWTqUDc
/YVXelmhPq4sXJSeoEr8G443e/V60SBLJzRhMsAsgjjOQbV7b5pxof1qBYNt5K1LekBpTghBUZ7C
ujr/pU8N47pNjcmgT6UkIKJ29a1ny2XCpKNrYaep3dsWTHV8k2h9r90jRMVuFDEdewhp377UShwr
d5Y+QrbrksK78squzA52bBhAFqqxBy5jumAecm0GrAJgeko2A6Rb/LtK6YntxIBVPxrwixBvUVQ3
RxNP76/SSGlil2pDvTmVZoHSNqxoZWujkh6aInNNQNVxF+iEMGgbKaz4Ohpz6JYZoQ4cNKImOuiz
04Y7SujxZ9/18Q+RQ8cNeFRIRawy8OpXpTGAhhbjoL5Gdpxl38bQzI4NdX+zsSX1rqvnZr2Xrmfe
OACxvS1NbPWCWu60+EJYgwtJ5UyBOmJdEA0orOx8MHmnSR64KU1OYwR/8zjrVbk7/8u+H4RWjxYl
LlORRc3DnrFsnv/sFqM3e+qghmNA57oxedfrRleZD0CNDhplAq4X08Qo7jQlajhnR6BzcDNOs/NH
a0WjHku7b+MnnkLmE+c/2id7CqNC7FhUhfSp1z1jNIkY8lu9C/o5UV7I6Sx9zAjN73Fof8B+mf3z
l/ukDHUYoZmLro0ONTSVj3diaEK170paSYoCq+dtGkbac+EIog+d+pD3O2chv12FXVcXvsfKL4iK
qHJweCOBFoGXWQTjFsOA+pX8ctzmNVzIpyET7fAwhFP4AEUTyPT5T336qMCfwzjAO4mMgWXp44d2
vGS0EUNljBRCZkNp1w+7Xozjdd3CP/jvF+NSrEPE2jE+XQ9KWnaRSOoz4B+tcYhgqmzfURlnRYzQ
LlzqdH9nN6PCXZY8envrOO4yDy26iOUczGo5BrpbV78UGs47M7ejmvaGmRwEXskdu2O0BbrTXppY
nK7z9OTRRy0zdo5A7vLv/3kvHPIemYV7cwB5FOPhGDpPk0cw14awFCdQEOMOaL2tyrmwv7y/3B9e
SGNR+ME1RlfIFrOGt8Wgi4awgXEhJpxkV31EChbJHFl2axUTSTWxAJa7j50hfUnjwXgphzJ9shaM
8l7NR/eVQW78UGfUaDsrYwDMRq4S+JL2dTNtckGa9WZwpESdHrJ6Kzi28RoD8of4kkkyxuRcWOG2
r0zE6EAwrT8wbt3nSsioB2EYNvNVUqjTFzEl6rR17Z4I24ZP9mrTnx82Uzj0w4buY5Qd29aJv51/
3E9+FW4O94UpN9Zqx1s/7mgdY0J7EjKuaa1l8GqK+ii6VoM3Ovaas+lGJdq5g3LRgXuyA3NhVNik
Z5pIPdgKPz4OsrRCTsKmGkz6GIOcD3UB2hWDiuLTno5eqhDH3wanDa3e3nSV5/Pf++Q15/KIydBA
Mh0l8WC1NmURBu84aznI5URzS9ea8P6l2m526Smdv9TJm8fEBrUlyURLC5CK/uM3xf6J+qgU3OK2
LHYy7cfvsWDavInsaQxiMdo30qTSlx5+ES8Oo/3567+3jlYvACJXaHRQjei8rOcHSaJySIpqLbDo
MC3TubGi8e3lzU0VaqVLnkKplL5CTtkhx+oPRHosaYIyKUrjA6s7sHGOBup0HMIImxrhVtKnea6n
Qcx2NpD7w9R8Ow1RbB2B+Ie7wtEq1e/USpeBW406cWJdVd/PurR+knuz5HXV8DOayI3QVYiivfBQ
n8qqeZhN1BvqInPV6eGtbvmo1UYfWoRkyjyKH3jBzesJorG4I3iFUQEkqSrahZYz/x6IQ9Jvu8ig
+eGpzlQHopHOvmhhgi+WrfkwUQSGW1HCtb2wIX/y8i3qVBWdueeQsLaqQntCgUNpLN136JF4IxKM
0RBmXHe6pb9pj/sIjxrRUvocXoq3PB1vcouAHKMCplIxbXX1VGLJKlkVST/QgLjN5Esl7rdh6ORb
r/WsQ41tNb8Q3Th3wlrAt8RdRS8m/qItTtrkwhtyevDjwyCDpN0LWZAndLUYuEZUpa7KE2ownftS
lYM8kjmS6j54Z+/AQay66tiX/bmss0d7VI2nJlXtC0vCqeAHVSm2EcSGS5/OWkt43UG16DZOapBz
48Q14RA5Y10YD7XPaDr8UzsgPLZwSwiEKIWVwRdH3rlRsfRVGyWMuwdWMXAKRoMre4uQrFUvPDAn
FRxwDhdWpQEkwXVOuuJ6byduUTlmoEG4vCMdK9rylmpf+mYuv+V5nf8+v3R8cj3IhA51A6UQRdzq
PcLa3qOWHNAxZDNJcWOr9DepomQvTjSAYHZKGkQXvuLpvoAmlp7P8jsYSBjWzyWZB3E0Ef4oeo3o
odaDTUDUIDw4Q+KCIM+AuV4azqQADPN8oevyyYPIZqQtmageFkN7PWTHcjxhD3dNKOz0ZkXkEfWU
qLXQrts0TkJyUiXBmC4maG006ysiU9T42kSMeuFZ/OTGcxbmFkCjwwGzngY0JNxYbmKZUNFxQ3b4
3H+14K5yigkgLNspQft24SU83RHxutMrYO4BUOu0Wp+90TCbyAomhlZXuI760q9yoVwLOzGz3X9+
sGhXWgvZcRE0vBta/ykGs0pn4j4VXMzt6TG3lQIOMI9uZVL8RepRXxDnr2+nw81cemlswK5uoen4
uB94DoLaPmmiXWoZyhcPguMVvg9JZNsYWlcxerVLj/F6aX+/IgA6nAdLeQFU9kO1C7yEBdwiJlPR
w+o2DpMM2EBTPapwW7Ce6xWpWv1FXej7EvXvVr9c1mZoz3gFCCOy8o+XHXRw2VMauYTWEihA4erV
u3xqpmetR962qb3O+Es6jAKBqq7ouYDo0648RrvdpoUsvlheNPUBpAdMt8FuDZVBdZUdSx38Mzzd
iTN7aVg1mUUy+tLERvnVZuYPUFPN+r8jCMNxRzbWYhIlTfZXl6j9j2IiFm+jWrPtbFjDe0BySqvm
W9kl2D4quot3s1s1rzPcerIp+tghsy/L1StiTvsrvWwcOBRDEv+ME0QCmwpGp9yobeXUW0+O9Nsr
RVCyuC0cVFK3yN5pZgufBaFZw68I2b5YhuARgXFUOfxRiNtfeUp6Uuhm6uktmHFjJ6uOwIrY7KrX
LBbIUVKW82YjQsDXKE5TvrgQSmj6KJCUB4/BbRwQmpDeSGuICBxKyu7oqVQIQZqZHgGHipH+4UwA
DqPkQQs3k2eLbyEVZxWEjQ5mVLOkRvTUKGjHjb2R3SpqgoEDZ2+MTTcnKXiTtAU6wVYTkQ6XR2nn
Oxg+6bzt9WbgYECKrNhEtCBvBP/uMSwi0uM8fVAiUoxKjg5xkTSSM1VjwHhBcLAbqnp4tVuXIhAQ
YvtMfGz22g0VBxaOuC5KNSKvnvVCSOClo2yu8U2SJ4j+hAwFArjjN1ZO4qzSya6Jmu8nTyIdD6HB
SZKKauAjIUyjFHHAD6dXteiQkhN6CHWHHCupoU/bUOjUaEOFurDjgCQiUaqqbsmOyCa5YcoaXzHl
iAi2JEMB5ygRs9Z3yVwbAcfAnAU371SCGo68mfwFve+io9FrdgQ/SxEkrZXDRJYdcpy/sxpiPR+x
rJubktyO2x49NiCwfn5Lw9D66yL8yEHrm7TW8MxPPivjEN/Qnc1+plbGm6sVoy23fRYn9kYHg/Gn
koA/cSIMzk1TeelvbhzOYktJWJf/2/LIa+z83/nKMpJiPPnxNZ5N+h/SIst2UghUTCKyivu2an0X
vOUNGV3Dhea/yZ+3WjaYo3AMBBlLTbherSxJVIuSq/EuREabbjDcDzd1VYYXDC+fLIrMMwBz4t9Z
mgGrcsKl4TzbOXnBBuNPLVCiLLxnVEqOk+0M3X5Is5TGl31p6vzJ6o8jmMqJIhvV8LrMpg+s0AlO
4l03RGWgRrN2gFpj3HHibO/0MLYu/XwnoGx+Pzjcjmuh1GOYsbatOEYjS7ILQ0RyutP+7uepe+F0
XwuQAUrqXbtNFB8KowThJfCQP3cDSUUbVROGtu2aMMy/O62NIqqgI3yXlbjVDhb8hAZUB25rX49a
MjfbTtO+aV6hd9uWocSfhElttStrslg3MjIIfEU0ZhmbMIEYupFlBsc/LNRhA+ZW3tN5MgH+hyRH
7VxpqTdxVg8LZiE3u42CAURBOFWUi8ieJ6IgEZV0YQe5C++6qtlbI82Nb72io43Bqdr/sDOJsKdq
FEfxmUfUDB3UoesYJUSZDnY2MhtyCev6a2/Jud9PCdSdHS5e8mg0onB/15UjyKvJdZbkVKbEZDPu
SlqCcBptpOwrSXZAAxNdiwz5yyZrY5KKSQMv70ItmgZfLZlQLTC9mZTpCBHMnrfT+ys84hU2s0V/
dTtHHpmdRDvcksah9ofz7+yJVwly5rvrnCWQsycF+seX1mksMk/UIdvNRkzAqyxHqOKurQDxtqAc
5OSGbkUfKrs+rrRjOxNY7PVZOG7zisAvyOejOnMDk+61LI0lPaceYVZz2Cq6RH41QtO59lwhh41N
5oc/SWJSPMKptuBrSOOxzekOalwpfRjVb5NS9RdKtpNpEt+PAY3LcoQTiwp9WUT+qdn6ZUCajl6x
gxEyIciThOqiKh3o3iRkxHhMvEIaGrTg6jcgkFNMnS6LP1jNIsc3SZB+IFQR1oCsK/dAYCNC+Jhs
F0hGQ6krF1bQ06UGhSwtuaW5tKw0qxUUtmSRGGFd7xAYaNuqwRGQIED/1efJD2Ipn/mS6tP5B+Dd
T/pxFaW0pEcKiIWmNw2fjzeocqGk9LWodypRju7GqMLqMGWNWgV12tIrFLFGTJJO66sIyDMcEL0q
xST9Uu9aa9tKvREbiOPEsfQlmdH22Nnhvd0M9n4MJ0o2Xu8U9bGTu98SHAmFb09aQ2ITpBa2BnSv
DwmGlO7WkN7MzHSqhN/CXJq/9FVsJPd6bEi8haaDNp2MqcesUIiqYZ/MvieuGb1GfWT9sJAAktqq
e5O8yvS8/jUz7oblHHUMA8nrYahEImmu+eSHl3eJMnW/i3n4P5ydx27cSLuGr4gAc9iSHZQlW3Lc
EOOxzcxiTld/ntK/OG52owkPZuGFMa5mxS+8IWJTwz9FPSTVuje4rmZ+LJnij3Yuy6aelhXtLeUv
5wsJyDjcWQApkcIB3vGtHwdq+Lj2JI8eJpvMCbbuv5s4Vmli8Uiipx3N5a6tOd+0ZEPliGadqoBD
BdC8E07eCxQrAQwGRBbD12rScIyPpbrRrdbYfQz9JkdJJqq9/FO3oMxzxO9Vqf1O4y7cbewAFvh0
A8DHQs3PNpDRpc+y2nQxivP2Mrj5wbQH5zh2BnomXbmraovehdMU950TdxvHcp22cRhhL0vFck3+
t97oIXbABTPRHIAFIwGRZ5b1qXRygAkVqer173tHk5x+IDucjgWgHPpp5KWnO7wpFsPtBi89GKke
x7ss0g0yGtVs/dCuAVsOU+0gvjPkNxaOmLqvTbb1SQCjLY96bE8GgtW1/r3LMYV4GAyMMZ8mudw+
qrKlIc2uhPUI0zRD2VotiK2MGR1kVKoKuJhc2ZgF22pYimdviLpH7BTmcZdnkeGhpG4rFI4jxfnV
NbnyUniN/dOwCxQtr0/BeSzBVKPXQ5xEnchdl80meKJOac7ZwcKM725eUItDIRUUnWp7R0qZ0UZW
Lu+M1YxTFAN3AvcBusW6kjmMeTMMVZ0d9CKONYSStLJ9xCBoOV7/rvNthM8CuT/UdVqlFCVPV9bS
onEpeYYOA4JMj6nTCPRIm/Z5bvR545RcGIqutyHhJjSiIKGeDgUUloqkNeWHFujnEb1GUPOt7b5Q
gFI2yCrvXNbV9HEcZQWL/gaN9lXEGeoRZFdcSA/4nFnFQSH1xxEYWOdNBKjAexqHyf0Vam1421v9
/HPqCQ76vgPCj6m1TRKZo5gapKo1q3622OmNV9l1/oTp4hLtVKszXrws74nLelB1OzZOE991Xd0g
daBo0S33gPV70D2k1lwNg9od9az+c21hbAlcfaGXNNP87gLVaptPs2gNG/YYpd+HsLUTZ2MrnW9d
m3P03gAG8km38XTea0UA2q06ZkFVpjIYRq/3XnHXUu6VvKEAoLjDuMVqPtPNpkgpm5vvkjhgUNbY
KVw6NLUdx/KQ4jDl+W1n6cc2ba37olfUO6jX1k2RiBJZehsjUSWa56BxE0y1jNLCfVbLfQvd0McG
q4Ae2V6pPO4VOcBqTe1LX2+NaOOOOw8cuL0pBIMNBZdBwnA6S9xbBG6g+SSaTD0sGiqTogU2aXV6
FjTIch7zyWw2lkaGhqfbFPokFCOQXi4X61qU0IQhiFhQKw7LUnn7FnaVJ/IDdH1rP8yF9yRQysOe
0lC//eWppxXMk4FZgqWRAq3FHGabm6VCmOnQzO4nag4pzQYzMw/zYNQfrw91Nq8MRdPXcmx0yLkM
VydRcSdIYfjcHTAonx/KxhH73AidA1Wm4gcQAMo2Dg7J1wc9q+eC40JSjsaXjliFR3R2upomd6fb
tKI6dCh/vsaYsFgYjcABrNp6PBaWJoV24o6/52a/ow9aHtBNczeuoUs/wyIIxRsDZBlR9KrRU+RD
hSYBnsZwsJR/U21wA5AX9n624HRRPBvNe1OkigFp0M39XhXKfnbLauPiPbsAqOtaRCUA/Fz6HGs4
2EwjSl2spT9gFTs/9rjB75g89xaf2VHlVyjA/K7P/9m+Zk+TwEvhBp4udvjp9GsDFJgwSdpDiB/T
Ta5T8YQZkx6LaFoeLU9apmAUHyxpl2+UGs4eGUbW6O4C+CEQB2J8OvLQG2azIJJ1SOw+0yDF6f2d
sIhwiVTScOMzz/c2g8HI5gCx4aj3ng7GwVVmKMPtwW0N4x+gBtpN26piV5v6uPMgYd5imbclsXzx
C4FronIHzIaQ7HTQZjDo22N6dXDJonaqDgG/rjz9Jq+ybuN6ujQU74ZHN4e6I2Dc06HKDN3HSPfa
g6HGtt/3wz+o7g1fzNaJXq5vmAtblK2J8BYSk0RZa0kUWCZ5UY060V6sOHfzOHUf4Lr/iNPY7fzZ
Ifu4Pt75BgWhJJ8nrl2aau9suD9yWijBCrTNjsaOMub/OmGGSc0SurbvWrSlfX0qjAYaWoNMPMa4
r9cHP/9YuLuw3FSiEylZtwqE4rT1OqG4xJJa7h5jjj3Xku49OGoRPkCC/A/Dceo12LMS/rXGwVC0
wD9LK/IDDprmI97Fsz9hy4l4opN9G9ET2F//vPNTQemOZQQK9x5brnaNDL2GuLL5vBYajd3b051a
9mDp+77ytVZT7svJ2EJUXRqUDEUiWkAmwBw63aoFccEE8JDHs5/tw1x67hHlmmnv0ZY4tKbIH+xq
iDa+9Px8gE1lC9G1lLJxa3u0ypk9tzLbHHyQnj0rlYsOCNtq59FT2bjDL30fOiXkYDZVNGB1p98X
NY4+kjLnh3HShocyIz0K8wIF1bhwfyCRNAKiHLeEtM4wjYD3gCeQ0tIHpk2/xm6BB3IWZbHygx2N
4gMer/Z0XAqaIsCh9FtrMaZdh0op/Qxzyh+TPO39qvCsH64eWcGCOvk/17fW+bEFyUadBdkRvHKZ
+NNZANAVlT16nwevUMVLOcMv7Q1CdM0sUKBy23jvtIay80Tj/vVSyzIfutjQEdjY3mpTx+QO7oy/
x0Gtsuzz0FJMsXTRo7rnbjkAnUE0HA9SDjwLUheqyOyr06+0Oiz3yPecQ9o53g35ifNEK2l5kdLc
N/mAXbufit49jKkB/8MKYTBlWv45L9UtQM3ZTcUvYQ94UgwF8N76HUf1x6kKa3DAhAMJEvr0Rvc9
+TDjJE1zxbQ2Hu+z5fVgpUmyIaAYQsU1HCRPS2OMDHvC7G2qPwIceRAeoAOlrat75AfCF1P0zY/e
0ZWb6/vq/DvBFlPh0MmPaNpa8of98Rww2b2Zpot6qHth0fInMTGxUX52suifrNS3ELKXhtNAVhCo
uFRU1l3wBH1XXaSVduiQjsOOONePeG7QpRqprw59pfx7/fPO41D6DXCEuf9RQAcKtrodE69UcUhf
tINKfeQFC9v0uY/s5ChiomBMsYfaDz2bvDXNiq9YQmNfjBH9Vg3ljGIhbZ1MoA3gSmTusb6kRcFP
pIe6wNspVEyta3p6jwKEaveiVqn2tTOS3N3rCk5poNDyzkSAuXQPmC7N1QPdQUwfMVFYPusOR39f
h4a2+EqtjlaAIUwd++oMo8Zvy9rughJN3gK95xADqTKCi/W3EYRs4YCGgNwnq79rbUzEXrrcakft
IMCWz+CoHOfT3I/Vc6bY4Q1dtXSfoKe1y+1pC60iz/+fWSPGIRDLiaxp2IGZWVMKOwAEPRZUS5CN
hh5EwrXv0moQG9iJ9YsjR5GKcawY6KizxcLNSTebWF2CUtOXf1Mn+V5Odv7UJZ7ySDuI3m3cbIn8
nD04/xtU1jbpE/K4rq7Z0TVhHgzmEkRE7zWdQnC5InTr3WRG+pvWoJOWV5Abg2Sck1fRea6/eHP5
ZJaiOTbJUG9cDBcngZCJeJs3Fz2o04vBnGxkp7xEDdiI3LPOu70t8zUDm3CRj8B3+liDadnYXGfE
ROaBAjnC7sSoZLD26sCOTmcgvdpiEiuG4ljqoeOHRuEdFU/L34zRS/9Na2AcaYWIQTuo0xEOb/nm
1LV7GwpOuDMUN8DR6oMXgh82nbK4QTAR1FjR5V+nCNuMjRvmwp4Ew8cB51bmdV47gKWinZB1B0DY
mJ3zYBvvkKWp+xWCq7ptFMykNLtxAIDmnor4QjweGuzDd1izOntHT5U3EJ3ENF26VQo8YyPIqZRA
R8B93DzcgadLWBYzsJMBVVcSRhf3knnwPo+LcO9EgsX9DrVV7OFjpaewZyLgovhFpfa3E0VJWp4k
5zgoqYr6rCAn+LmyE+OFQl0y+I3rdqSxmCz8uj6V68dB/l5ON+kdeTNB+2rpRbOMhk2vP6hRxP+w
dNZywEbA8LtKmfZ6NirB9fHOHof3AeFfQfOXjIS1DdiY48lg5SBGEm82Xr0FfRZFAZMV5UP/o45U
0wexlbLNq2Q/K057WHr7b9Vw5W8gzZToJRlqrMkzXWbORauzSDF1wriMwbaEmvdmZ7o3bG1VWXxY
XZ8ysKLwJZ8hiAGnG6IhZYbQzPVpLH0aqF3nBp0C5RxwAg5ceBPhmCAy55YDpx8dA2dYx6hA61RG
OH64PvcX1lpqmkn2G/C7s0Bg8FCXFFG9BAWtkaBJu2VHbh/eRVqx7JVmMTayiHd62frbUSgnGtAg
RABWOP12BcGwkPGWoEPQ6FYfQXc/WWJq6bZB+ex9tw3BHeZKS4zfl31qBxFA+n96C76gb2JlBCTU
SBvkREJl/jGkCqonZR8jKuoYi3KcuG1wC2vM5juW1uaHKJ8K9ktUdbeW3Vnjxu18afpAErJvKWNy
Pa9qi96g4kJqj9D2hNocdTEXD2bXxbtWjeddn/bDX9ZD2KXUiIGxQFokiFqHiej0p1EqxBzYYT0F
sBerZ71UvvVRmv7tl1FuIQ6VvvaE3ShSna5TvUTgw5DgwRnQdO+HpYDx52bRDWoo4C5IrzYOxdk7
J8eT1WCLlgnZ3ioArqNlXELFZTy9VR7w6RhRHy/nfcz5QUtN2PtFtN3T9d2/Tp/Z8gzKYBTPULVf
u5eEeECbRuaVOzrI9T9AR1i5RkURV4qaXx/q7HliKPTwJPQUzD0reDqfTcrOn9QGxqewxdcUXklg
JyDkNqbxDEouPwlRONT5ZV2HhvDpOBVWPujlQtgswnC5owBCrcVjYnfZkoRvRpiVAcIm1Xcbe5jn
WJuBsWGHFpR2geRJ2DnWv109mIcMsZWNGTg7Kziqw4cCX031gJd6Fck0ej2CSM0EFUPDeyXlm/Zw
bmb4nTOKakgZbZTgLywuqGLXxvzHpOm3JhgNuC3ZiaCDXwvHOQCBAACC6U4QLd7W4l76NDbt++dx
OtcXepakM2gFDgve2kDkUwCcbRRX6J+1eMXP2taLeenTyM6lqgd8dSD3p4ush2qWW/Aodj1Nwte4
wKWudKr6vnfcrWKvvMFO7mtWDd0UvgnkPw3aVSHdpXuumgtYQARr5mQ3pnWB0Phk/OCwGA8tpitP
yFQNyqFWrHSvZl238WLIg7/+AXwmtx0EQlA1q4tBdGrohCXu5rZTT4/grpTnsinqG+nD+bTMU3I3
It4W05ybisP1M3sGPOIwoTcItkp2EhALWR1aMlnRaTZs1THthNjbZp8OR0gkGGATd4c3tUrmdUcd
gjZrjGiTc9Q9pC98VVNsnnfXHkYILUtufqpnSrF+uyCyH6GqiFQp9J+NK/vCFXrya1dLFRWlEjVk
9Tv8Y9pXx56HWwhuKWRXE5QOYtKvg0lAfn2OLg1KY4lDRrLAhpRH44/CBa9VN+K1DVa0j8rncalA
4TQNSlpaln+qxny5F2Zvfro+6KVbTvbzaPByocLbWd0lyDVQBFQKsYtrzYu/JR6aq4HadmF6b5XI
fgIAA2i5q5rBvM3jNvveLlaX7GG1T9PLiDw+2pFdjV+fMZcAzl3Yaa/Xf+Klbct8EOHIPAq6wem8
iDwFcRoT1gxj4Rxw6Zv20HzqW41G9O+hByOv1mZxcKt8y1X30mUEYkEKNUp9IWv1Amhpopr5nFe7
yDE6FApVpGMAPVqfXSrfWLvW//z1l0ordNbfRS7lDMBRY9qVx6Cid21W67uYCGw/pBXMu7xX98UU
/xSqkX5Fb/Fvrdg5nXQwkO6hACHVQ1a3IMI5SWpRht0VEYZ6mtkVt32e9TtdUcxjpJlbKeaFJ9zm
dZWhAgwh/jtd0tEx61CEERM7khYcetcq41tEVLYEUd7zndWVhzQE0ZfsloIEWA1UofkSuiNd2NCQ
8LJlTu3j0Iftw9i0I2I0k3KslSoLwpgGqj+WffdoT71k/EeF7VOjiP1R09MP19f5wkkHoCAzQ/5g
S6+ylnT20MbrNTQLYQE89XqXBQpYhpuyCduPgOuMhyYVGwf90pQTCcApk20VnrrVlC9ZrpdYn+zS
sS13eZTbj44S1xtd8rNRwOhgK0F/kcokg6xGSVKqcwptFma6TAKzUN2jinj1hvLG2Y3AKFwFUmdf
w15bXa2qU+mtrg6OGwgM0AMt6uZ95XrxndHZyc7oJ/tZdcs6qJNxEyAsl+ZkQzG0pO+xp8CkAgY6
ncaFboGjTzpD6wpUGyWPnX8BfEzRvsXLNdlV6DI8AxDCdtRaKoST9QgtrhiahB4YuJdo+9xxk2Mq
9MbYKwmeWnbOHXOwkj4uD5PnJrNfG6hI+3OlxgDsRnU44kvaer4SOdWW0sXZTuRzyEsQ5oCioJnr
Kr2BAH5ZVoUbuJYCJ00HtYo6DkzEfTlX+lFDQfJgWJvCdWehEMMShlAhoPXDdbW6b1R6XDOalW7A
Y95gzTfZ8RELvq4LqA3aj0KHUAR2y9tN7ez5Npznjbf2LOyTPwANO4sIAbT9+gIyUqNEpIYf4Ghe
ZR7d1MFPQp0VWCtC6bY0ri+dCrQ6qABi8kVXfPXGVgqpda0UnlT6hZ+vZdaD00blxgk/e634Jlot
0q+Z6475Pd2aoy0M5G1nsPi6033URpzRRJ8LhCAS9bar0Z36y1uM9pkk4HMOaCrRzjwdL7ZN2utJ
EQY08d5LDK14sJuUljRUZ9z+ehriAi/FTWbG+RHkemEa3/ettxbcGCHvJGkmQgQdtfZRM+bfizHC
G2tU5blqMUmIQY4er3/rhbmV8uS4dgK8Ie1a3WszOmWkIpYXCHeA6zbVNlDCiWsbH80fy6BvAvUv
3DNEALJXS2tCEjpPJ3eysmoRVGiDBU0nsONFgS0FqXTdF4RkGbr0Ua7E+66heD81Tr13iR6O9tgM
N5Prbel+XPx8wi/5c7jX1zgVNIZC0etxKIEV/bEYBHy3rhu/F7Hzleg72TidF+53gHuUZQyTVIGK
0OnHOzhy5EvMJauUoaXf2U7qPGXeODyk0H1/LOai3tSt4WIiovXGxtgXbkQTbqSJ96sMUNbRpsmt
0w3cCkEaYmBsIYf8UCcQ6MqiaV/7Ih0/4vM7mf71/fWuo7N6V7gLYRwQgYF0U1c3YqtPI9ZleRiU
TWTN92jHZP03EPaIXvdCmVoRQHudURlwvfyD24LgDsZB6/5tvWaBnVJBFd0lCORGO9eRRon6FCIA
F+ojLOdKDNo9ZctqCnBH8Yodswoxrw6nWP+xFGr8lg480hT/bFSfVaEm6VcXzui+sgXyuxQfs4Ze
dcpWU0nGlduoURrjHgGy4aZMVDH6TVsUn+zQQot7Ntww32hfnbeSZKdetk8AaOCf/Y5p/yM1mtUw
aUU6oSvVzDYCG8gl/rZDUdzVAGB3rb4U39GhQWkc4tPt2AJdSCtvfM0V2yr9PJqrLfOOCweCzj4k
ayIQJEjOcDi9iwZIO+lBEpb9l6UebflgpsN9ipqw1DWOoo0azIUzQSryDv0lbISOfHomEBCuBb0i
PShVWJpa3QzHuQAB6Q9KRw04rWo4lQQmDSW4BB7s9f154XvJDAhWCaKxY157l2edxLBHtR4UTMhN
ZUQzQ2Kw4+2Rhe6f+mKGmXZ9yPMnWqrLcPtR40Y4ck3jFzih0PetjECkYnkYzbrwcaLI4Xj2y0Yt
+PzrAJZTCGYQHNjOfAn0WO9JQOhE5ulI+qOW88Hp0x+pmyZ7XUv/Vp6KW1SVMvCo5vBwUrw/XcoE
rkeekBUFtkUNz52G+Fi5ufisxuVWYndpEmW8+j/MKo6Bp0PNg95EorJ1bGQcL/MnkfQ/+r60nQP9
Iwg+15fsPKzjV6OFQnuON4KW82o0B93JsYgNosnMvXczPIV9WEtz4mforR6XJPZaLLUVSL1aVokf
ej4qW0/Veawlgd/IllPfx5Fzned4jen0kTkCw60a9X7JF+OVXdNvfOmlHSM9+oADw4CwdPn3f1xI
0VgIrmiIe0x+8rNYInuXGfCNvUJzPhqVpe+vz+wZjkjuGSmAYMguIhyS1YBqUyNplRSwbyrPFQdt
0vt917funYXY+gv4AuhUuZ0VQV0M9ZeQhgS6CGX4Lcpr/eX6b7m0p2APoq4CMpcUb7V927kb6mmE
kNXZMQaJoohvks5Wj9L2YGOaLwyloe9E3g6ZmvlehZjTbBiKA4cjCFMtfzZT95WEOXxoo+nt+jed
qQ0xv3wJ5UmySujaa7EOXNawOUobM3CmpvyYZbHxydQK4QX4swzfSheOrT9BStf3WR21kz8ljYNh
eAvtx4/tFrOk2Cn7fdTXwvYtG3psoNWw6jfu4UsTInN4xNfoMvIanO47xIjVNh8AmecuNRuM6Pvw
Bq2IYkTpQRe7jUmRUe1pUCK3G+kCgAkMes7qFBYaJl3bG0GBNYiBbkOl9QtWS9oSf1ySZMDjHS18
mur1nH6JamFEQeHSL1xM/sdANUex1ds6b3BLQodNpOQCRae0s5oAekyNWjSpipVdnO9RPDB+9jhd
HHApUv5Fq21Csdks8GbAPTDBcKJUD/PStRszc+GiA2jP3U0GBCJhrYoYl4tUiIxU6JwhAhwUqYPI
rNrPE95QtwgcpbUfeUoSE3sM+Te6p8VGu+3SfpXhEAA7sJzwwFfhQIIApxI6hRqEZT7eqWaX3uep
2nyy8B2+o2yJv1UxCbTYFyLAXIn074Oqipt8SoZj2bT5K6Ac8X0Uan5nCSv9dX3nXLiEpTQrEsBU
TZmgVbpkdHo3WjlQm7hKw9eiSZK913XFRrHp0mYA+k3pEjQI5m7rzTC7oajnCLOvqtZtFPdGsAxN
B+vCj6aqhmRqTm8VeZsuhSHU53SBG4dGa7QRnl54DGgeYcwlFUNl/fb0UI62OThO0qjBEhbxm54l
9RdTT5LPMJrt+wlkqX99ds9TFAMyhpSO4vnhvV09s5q0O65cfEAshAeeS9eJ9ijgFne6N1a3ndGA
sKIneXt90Is7Du4Xhw9UJZI/8lf98eS5Q0rNYUFb1qQm8yZ7Vnc0Jea3xkyKmylJyxw+bxj+thGa
/1pIcStA99JJhexcfTKjyZ79LlKLYMnc7kOfAkfeuBwvrQNYMzgcNNuBEshd+ccvFAvtIR4RbIcU
NTr0c+W9wC1DpA8Wdv3BMZdmY5tfGpDNR5cKLDeX5GqbJ5nXj3iMasGgiwi713pOPrS8Lgv+Jg6S
hPowIB5zfR0uHS2wgpLKYZN7vEOk/vhIpXXUyqxnjWqVubzi/vYZR8vx2/VBLjwzxML/P8jqdsnK
2K0m+lRBogFU3yHOEqlo4UZlgYplN/2XaQTKivsaXVHqkafrFi4Nz3+JXRQCsUaxJxHsxz37fw7M
sRa7oY23xO/PkylZxYFWBs4fLtWa7FNnBMxCWmlNIsrvqx6bwylrrUOPMc4tTkM/KXhUd0kzDDd/
P7HwKaAXUd4AvyAn/o/V87p0yZwWNYMpUcSjkTq/GjEs9+Y4b3ljXPxEjgGvE/Ep7I3TkVLwDIrN
vR+0XjQ137RCC8eHKcXumR5waaBfhfzTITIwhwp0bYq2vJ4v7VPOBFcF5xFAyGoLOS62WovDFIsh
Vu7MQSRHs2zGrXfw0jBwRfBTQ4kLg/LVXVjR1RI4JWGKZtvTdI/T7Dg9I7I2RgEiCaZFlcMEalxS
wlAes8ns1dumLclj81lXXsysFL/0AZ7q0WqH9hlVAW/4D7cSkr30Vul6k7evLonQxgA5QqQz0COI
XpWWYNWxxO0DHkE/IaItGzNy6XGQpCtEenDgRb36dN27HmCINVG6QpQaBmJhfB5wVLsJ+zw/umPt
7EIz7jZ29ftDuwoUqQ3SDWEhSDW91TeWjpUYg8alBHa56u/cuu+ejEwvS9/NpvhOaikmAXIvWn6c
h0Xp/T4pFeNubLOx9JUYIKFPyhyL/fXTdt7chg+GNC74fAirALxXLwJAAU0gkkYcokxCOaqRpXUH
gMh19nVJkQDeVwb6BwHauPFLVxnLeIyjBJYaMX7q7Mjw+vAw6yCZfXXCYgdouhZtUawu7GDuAV4R
TFIg5qx5pZ2uFKTNrRq0Zq1Ruwl1LKvd+XB9Ki7c6PzryJMiD4D5+tptljZoP+CyjrcmWcXtJBbr
c9H3H9S0Vo5/OxIXK/tAdutxYFq/wso0I23kCjuYQru66TzgbgWb/i3Hj2AjJjn/KIaia8UyyhHX
b2EM4MCg4G8HhBjtrtSqcpeYVvoyWfO0MX/nx4qhAPDJ1h8Qt7UIQb2YDtRFjN54jDrKFzbF96jK
3YOHxvSDVnbufgoh81yfy/MAQ3Y6dK4BSdviejs9zDnOMIZeO9jLJbBCeXnRSZlU64gIT3F0BKZ0
18e7EFFDD6UfLyF8mmzsnA6IqtTYZ5R3gmael0+AImmFA8fKX2EBt/uorcJHDSG+fYrO+GM4OfNb
K+Z84zp5P5an14kkqfLllBwl43z1dsR4OI5Ix9nEVZXmZGhgSUWpKJ0GhFjgW9e+pnfGXdQ70/dO
xPpzvkjVLSuE5+PrqV3/VoXtfq9DGGSBN6I356MasYTB3EvVPasY6y9oD6CIGVvTLHxvyOxbVJtL
DWNA071jEzUG3eRc+bQxv/IiPPsyaqjMMCDXs861Fs9mZyCTRd+xHtWjzclwceXTBSWyJolw+Fz6
BWYMl1mGqnaZ/raHrPuIbKh+I6hfmP/hBNGPJJRjawPCkifsj3ik0e1WDQ0Ifq1Z9o+K2Tu7uo1N
rBy6bmMvXzis5Mtw0SUAjvrFaqgFH8hKWVwzKOapM19m4SXDzpQ+y9VCmr2xhy6cHCqroAPYrNJy
drWR8Rnts8j2zMCo+sq48xKi9xs1K7C21mdPuXPsFpXB66t76QspVaFUgAir1I07ncxFnSQ3C9+P
pUvc77ablntnMYqvTjJukUrOHw0YhZp0TYZnzSW7Koy5EeJ7wuqcQJlj7z7uDRc98mlLC+nCJDIK
84e0O+mNsbp+ODEu+MgW1TW1UgwsFER2oPYXu34Hp8y6FdYwfLs+h5duoJMxV2ff08GQuEPp4KoB
F2pScUqSTqcfcPATgZmlCGjOmgvWPxynYzrF6v3QTuOX67/iwkqe/IjV7rHCZjGHmWM6ozW5dyRM
fEzi5oML6uPvNyrmiBBtAPKzZ9aAEpCAbUHp0Q1wfW6qoB68DwMTf6fA4YOLqyftxjmUv311BYFm
BlBHTCSzyNUEVzQVKy+vXC7XCWffrrDMGTpAuxhHTyvqbOclOuqwdpct441uj7BjQcmGxV+3dyji
aaCKSZ0BYJirvaWGkdnQuHYCO2vtn7A2i3/I66fBTw193EqaL60nx4QzDgSX0slqsIG+fgkpgsFy
xF+aqHbfiCuaG92d+w3e66Uzgwkew5C08nytpteMkiQdtNQJtNlRNJ4r2/ylGQQOkVnk6MK4g/jn
+ma9EH2DoqEXSQmMjBagyem9UwhKIa7HMXUj3cSpdBz7Lqi7pE98Pc/112RJZtPn0sIyB1pMeRwa
g+JMCaQy74b4gxeb+vH6b7o0CxgzEmlCQ4CwJf/+j3dlQfMwipHwDRTV7D8hRwOKR1m8YED6F8fX
ZvwPuwmRKOacLW16a96TWsVpv8Qes144xi3OReY3r5x+tx1IzY3zI2dzdX5oFcAJQMSWfG5dBwud
GZ/JEjRNbNEO8LE6Vn+i2ouwUKcYht8ohfo9LeotfZILxxZVQvAN5HSy/LZ6XExhzAWBghuMlemW
6D/E9SEmGDUPuNctkT/PNjwjXa2it66Zchy4x87Z+vYz1i+8C+4NDw4eBGvJrj5d13qZRI+2lRdU
YeogwD0oFLsaB0SwD/JN+RgrRZEEk+1E2C0DYYnQ1LeWcWclXfKmjsvya85z8Q34LBPY2xoezgOa
XGhNWzp1NFdtEXJ15rS6jRwARvto8NCMShvQmxvn9MKVYBHlSjUdaV257qQoSWK0Qw0CbJoMbwda
AEuJXF1+2mmtbcAVz4fCm4SRwHbQFiXOOp20djQmMYRwmWgmdA/URMYdUoj5Hr+4ciMEOT93DOVy
w8GAd6Acrq4CrXOyao6aeGcNfX30Ygyr0fms90vYtS8mKt6H6+f8/DBQcJUROoVVIORrpI5C+uUB
qlWC0gSsrC/Is+uJ+pJGqng0R/O3C3NrY8jz2ZRGmdJ3lhADQYVVTl8vSZm3HR0XxdBLSswZsQC1
rSej6ry/3iMMRfUApr1MwtYIN28aXEzOJjqrwsK5verZigv2Ea1riP/yVXIg5hKcxxqGj5LUUNiU
RoLFDAVNHRcx60VpbhpDyW6vr9n5HkFD7j1fhtlE/2RVIUp7WJNYGiqBrudo2KWeNe8TJZzBOTnP
hWr+vj7c+RZhOLk56Ny5UDX1090fUZ+bAVuHKPCJECEItPluajpUwGaHuzlqi4329DnfGloY/miE
rfQBoCut7igV8WSk0MAlLhl3mU/7B9nTLmJ9/XJAPPy4gFwx4DskgKCyUu1kTzPG6gNyXOP1ftdZ
6jcXhdfEL9RU/5U6In302saqIVjh/PM0YpWtHxFZw/bHX0SNt871KbsQBPNk0zYDWCB7nevGQkiI
29PIUaihCPvVxr7kNRNksXXfTD4/b9hFniNu7NS40xFkfowS1FD/y29AO49iIhCcMyBcPFsjkFwo
ykiojzeDkFD4uNYPaVNIGrU77sdhme9wNPztFQhz56SQu43fcOmsQ54mLEbeiZxqdZ05sVeOgFmx
BshcLfG9BVR3ihj/T91QMJpAFbb1C2ic3+JZaz7G5pIcaGYPP3EyaIDUG/3RijXvIPJhCPeph1ff
9R94aW8DH6aHwO0uWRune/u9npiqjkID0nP3ZhZmpC1aHCAN3h9Rs5h3Wls0G4PKf/Q0AKHxp6FN
ztJwjtftxjxpG4zGEWFG0kX5nCneVzx0h51eOd1uVu3ltk+SOUiVId7ot15aDTo0RCBg32hjrd6x
Gr4xSNMczVhNQz8h1Z2dV4TunWGVWyWgCxMrm+uE0Wh6yQ14OrFKrCflbDKx8KiJIp0xWxCAVgwz
0LQp3OGlm+0K0W/19S9MLaMSP0L7dPhztd9Sq3YLF3l3MnhPLN+TSnQ7eq39Tu1nNd3neh79zsZl
HJ5aaIob63phehkcETPOGjWENa91QSgHLips1lmpQXBa7gALIFLn/phpwxZU68IjAHwAZS+aQ3QS
10+baB0t7PsiouDVO2hJ6CL+SJNPAN7Op/DObC3r6/Wzcunz5H3GWZbQ2nVDaBC6WouGd6D2RgA9
Si6+FipoYgWrji//YSjposIrJ6Ou1bFsmq6PvLALA8Vs9CA3neImbROMPyY0Qf/DUPQupaSWBEev
XrewHSuEtIwwiKbUQwLVRAuyKKIy9pXU3jL/vLQ96SFhd4+gErMop/iPrArmfFfgORsGphkBvqEp
VnzHKpu+XtUr/jj0buoPTT5qPveJuSXLdmkBeVaRdKKToLN1TkfPjJoFHJUw0LGNe4ztMQtEjsq5
T8E42pjWc74oUFeQtRKFSEkNytLpYJjUKhSXkjDw0OrK70MraV/NJEu/GJVW/l7CrIYbOtfmE1Bm
Sz8s05C/NtmECzN8L/Gjx0gh3EFfNEffc3o3o5JjZM9wuLON8OacYsYvlaRoYhugyXQjTn8p/JU5
RvVEnqSiQjshdyGB9+GQHiCOxZgAL3H1XNVSxoDOSLJXeuSLk7Dtn8rcaz602JXNgdLXxrjxep5n
jIBnacaRrFEKJRk4/WFRi5paOVuw4yNH2bde5jxA4/D8Rh2NPUVac2eICbfoemgtP28hwFw/Gheu
GJi+CLxx4pmaNYUhSorRM1NwifiQ9oemVwZQ+7yL4TQ9CavYKqTJ7bd6FgHV8jDBLITJuE590NWP
QOdzfbq12WHhQ5CkIhK98QZeAGJSp5MD4AzCeOvXt1hUvR1VDBbTrksODXW9PTyN+Nab8EKojawq
cVWw+rdlyKsvkfN/nJ3XitxKu4avSKAcTiV1mhmPw3I+Eb+Tcs66+v3UHGzcatFiDAu8wODqKlX4
whuc4hK1g3lphsXayU42JgwmFL1hetwAFm8Q4agT9OhNS542qMuDMNNF91Zvz/e/4sYuot7AhU0g
zYlcqyAQ9EhOGKiR30uzc06XKHwnJaPzQKJfUcpHibbjK7lzhyJZrHAN3R9+IxBA3JNQR7xTtPdX
m7jQpN7W5j70sVhUjgBtnWMxKkiKNZHuG7UhuzZ6JjsnZ+Omg5NGr/4FW8e0r09Op0xCN4gsulYC
6wC4NfXx5bMOwbh/0YnrYbVtkTugGgvEklOyrlw1qqQ6nMDIV5ZmiT0QK+ZnvR6nh0aXRek7nZ70
KV5cxI+pUIxcFn4XxnuKEhszpviARD3gfjD+66Jw3Do1ioBm6MfLqJy6klCSGk72oydE27vatdsZ
60K3A+ANOAV5LZQd4zhlgUaIeL+y8lLR/f7YmFJ3KuI0Ow95W3/N0s4RL2qhXhDydi71pEE9UdXu
W19DvJ46KDI7+2zjsoJ/IzAa4idR17v+5A0ADV1L9NiXnPiP1gKK0cLIPpj5kJxKp5127sat9Sax
IU+lVAyfZRVKL7UObLNSsYCZCh7tEZcT7mUR9pGW7kHiN86QThkWvBj1aLpGq8Go87aIxfcMVrYy
eevkPC3mYl/U1hxOgKq1zm20btlZ0Q3wBQVwAZI3aMNxQa2iMGtUs3hBOMRfKlk9DZ1mnSx4u35g
BCe8jt4C48UqOxmzS0i44Vb4m75tm0HxW7TfHhINQcwhrILD/Qtla+VJYWBa0YElGF091wlerbOd
arFfyqV9TBbzS4Pom9/2QbjzjTeiNSRFEIVnOEqMa8VlKpzyYhncIlETfUuw3fjUYSLsalbZPUVa
13/QEB0kOpGynQrIxsNAU0VApEWMiIjb9V4OQ6NLoG6F/jQ0qkvPMz+bVdSdXr2QEACA1VDWEVzv
1UJ2EcqFXVWHfjkUy2lEtfRxbNvaneTY2vlmmxMCX0QzQbQi192EOcA9JQ8KuG2hErzRolB7U5ZL
9A8TQqCPTjiFF6C8qwlBbIqy2phDv4iHEOurpnfqQzLia9/GsrIz2MZ9w5GkRcIK0rBYx7fa0IEr
iolWKKAbT04+8JrNxRS7ce0MjR9Ievft/vfaGpF4QZjiUoy70VxIiylXC40rfq7L4GR3CMXbi73A
XtDCx0TJ91rUW+OR6iHcIb4Y5sjXu7AJ5WWoLYOXW52UQ+/o4aEKm8KNlsj+lLaQ4O/Pb+NgU/em
dorEIw1VfZWJLWgFBW2ph745EtqmAXUXc3amI85ieyyEzaFsDFZlokBy9dVOKWr8EgdduILV1eLH
Qdl4Vh4b7wNepteHImySF/9eris4yNeraC2dKY2Flvm9pi5uGPTSWQ7xlYiw7dkJbTdmRVGJwYSD
DFiQ1VB1HDtWseiZP491+1ZTc/MBB93xKVmkPUL81lDi5SOs4+bA0+F6VjlllsaM4tRXowoJhLRD
4Umvm6J202GYdpZQ/O5VhCXIIsKKl5LHDURUIy1eLBp0fmrI9WfwN/VjG+5KqGzc9sifwVeElU54
s97uILJojMVN6rfwUk9zYmPDUaOWNS42RlulCsoon5VfUWO91hoRYBicRcG8E9teWTsy1nzJyklG
FtO0Krx/7F99EOcf0RTtLuWUBDvbZCvhpcEKz4HhhDKaiO/+qkJMdEAyTakTP80bggqzC/TS7c1g
9KfAyd90VBDPUldYB60ZKOCVRfenyIPkHBa6HmOpXWv/040x/nn/+G98Zcp22DkB3KByt370lEJ1
Gi0vE3+JBxkEpQQXJkr3eDcbX5kdRKcd0D+iGeuuYTATPPW4oPCVZ1vzIRpguKmSjODLu6TmaRot
81HqRxTF47gyd0KqjWND4Yx7gJSI8u86ooC/MldRlmZ+ls3J78KSwqdwrM2H2C6+3F/NrXnSvgcQ
RuGAns3qhlN7ayj40IBBisZ8IB9JL8QBcAB4oQ89l/AhjbPFJQDQz/dH3ng2eHvp3ijUU0DJiTX4
a3f1bSRXRsIcaaXGfzrDaA/jrA1YGRt1e+7zcQ+XtjVVaszUb5gBxH/x938N2EWLCUkKVHbay8NR
a7vWbSAv+fDLomOa1Pb7YFgqV0VD+/0/TBVqnUIwCrxqDdEnyYnR+WGRdQQtXISxx0+tPX+f5Wk6
2YWz5x21tXsoF9CIpowsmA+ric5AkPRkQspgMIqvU2OEnjKhlytHnfrn9TMTpuCEGSK6WUuTVgVC
hMUiZ746FiaEuEL5X9Fl+btBoW+rmZnz/f54t4ef7h1lGWhgVO55u66nFjdL0w6phJtivKQePj3l
czss+g60/nYBr0dZRRgY2EEXyNBP6DL8wDs9hv0K8vfdNNIbuD+h21PAFUOoy2PChyJNvp6QIjVz
G2WLgLtG1n8oMHzHRNg8OyDtH7NiUHcultsiD8MJ+xQSNsDN61KhPhpKncph4dvCdqMkOW3dFErd
szwtjad32CO7xijStQmHSddq0vj1UGd+gkNNACgBcM+Xluhfx7AKMBCSETjyQdzZra8WevXRmNr+
IdAc6ZQhrPNq6UcMd4TAh+i3wFBZv9hDoUcBdruFL9M/O6RVrJwWO3JoOel74g1bO4fBsGWm3Q4K
RHzuvybX6lVDXacu/KgfOjrMNCjewBNsehfBfOfVcBOGIrEgkUHBm6TpejCQaZ0dOmPhw2qQnxuJ
WsmUx4WLnWu8Ewts7RvhhQUAFa7JjWBdilAjskNCTwzfVFzeMvURtUbVT7TJOc6zmh0qtZtPdhQA
MQjU4Pf9U3J7dfMI0K8DNUF98lZGykoju7TV3B/KwXG1kSSqAIxysbQ48QJ9mi/s+dmX53zYqb1u
nU8hsE1sRboBiOh6jXGnX6ygEldBas/PRjL/yQx1yF30S2EjWOp4uD9TkSxdx7CA+4gv6TXw9oPz
ux4vyQBOhzLjydbya1QWvXfLYiyepggMMOLOldtHXbTDa91aXgF8efElhWu9GrQMSYCzLi58R6fr
0wZEU+g4DMi6GSkoDiU9pbETf1akHuD6q+eL1IEQMEbLSlRhr+drDuYwLRP3X90uvzWpaJ/bNAab
rgjahWWhBYn+5l7GulHb5y2ms07zgy1FGfR6VKmwK3NwjNKnJou4U+FIme7Fmal954YIu0PY4a1+
kZJUp2JmBVMOQGRogEcPQsW1HdU9MSKxjVafHQwIrmuCTQ3kcLUMBTFgn8gIBS5Go7h1ai0PyPUH
qLB0wc6TvTl55I4hJdIOFm4R15M3qrA1dOxScGM1R79K8rRyI+QWKteqG95TIx6eyjFavoCAJwgj
VRzez0bYn2o9cbz7n39j54lODu+eQ89BXjcd8maCIafBHKp1Y/gAny11g6DLvtiYUxNu2/nFQDHF
D7qwPd4feQN6Q2AvGpwvTqoo410vA7dXLgUpCTckpll+U0fG+Ea3Z8fghFn97y4O5HcGUWHzJJlx
9LnSuQlOhKxltHMENu5W+rzCtIN1gC6x+vZTIs34tYepvyht9dCPqn1OlXx8KMpZYN8C7aHshsxD
LaL/NEFz3jn8t1tPeAgIfWl0+ugKrIafY12pqwEdrAU1f0/F7c+bNClyh15qdhL028vthXxC+wMb
KNTrxN///TpmfTXFuMxigJ46kICV6vNQpbOPMHt+kbBm+aJPppy9eo9RVkFEAwo16TP/ez1qVzbK
ZNH4wBOlU899r3X+ZBj9U7aY6n9QLs7zaJePytTmOwPffFhW0xQNLR4vIBhr5xwpa9us05TRm5UY
OFcagwxFP6DMYFoNkuUq9mJ8iMo57qiON1NxoPiZXe5v85sl5zfQGH4xSAInsWaJjhKIBnUqcRGX
Gv2CbNh4svQ6OUSJZL0f+ww35nnXevpmS70MSkcUsQShT7hKQBJo61IzVvAJpCB+Diq9P7Rz/iUu
di0Ib2sUYighzgMDEczCOn6GzD1oqDaPXopQ4LdJttpz40TtQ7UsM6Il/QIx0RwfeK6td02fBO/x
NTXOfef0T+Uka9/rsJuNne9+c6mJOh4wNvrhImpY4xITRPinXm6YftxIx6KsVJzii87Tm2xyDSfl
x1pomA1k5Kf7X3tj4TGGJcEUxREi5dVWNzDwdHra8V6XOeGhburGh2mfeLPV7MEGNycpCqPCaEeM
eX2qctqyOo55g2eZjfSMTqPslnGinJMobk8lSnqHRq0bV6bFuhOLbmxp2AayLpJpQuy1WI3camgV
2EySiCYnnrfQKnQJqiSXa25+ixclSqNUHpsv9xf3Jvfks4rvCiiABiqvxvWMydSWuU7i0evVQkkv
ZaxpP0f64snOy7SxsuIZ4BfD2QEAuLqQ0V6YinZqBs/Oq/y0DBFgx5wW25umMZbDOLbjqdRydC7m
HqvL+3O8CXfJQWkbOCKxQMN+LbmJKrzmNFM6eLmVL6dAG0lFOwsnpTCwj3nY7nGIt+ZKUVO0iYGX
3/hVAbQmdzPROGzTJsE0uel9/No1t4aZBZdgCH5p1hheuiV5tTAsMxU1BAHuIC9cX4x0o5UB3gBS
uIVcXGalS9/a2pj9VipF3dmwW4sq5C2xlqDgRfn2euOkc611RJiDR9iFeM1AfOG3TdU+Zb2mvynK
sPl0/ytunBChuAs1m5hSgEevB1TVEMGcth4wtoygViRzdsk0B8ENuWgOcRPoXj/FxWuZOSzoC7CA
qhP3wvom5ha2FfD6g5eU0XQMEKR7GKs2fEQ5Ndo5IRvXHDUg8PrEjAatklXRRGY5TWPghDSopJ7i
pJHf2GOTe7HdB9/uL+VLofcqMhfTgkxmUhylM7kuBHetgVODFQ6elCj9215Kk8kfeUnQoBzR0XeR
YIyb46wrvenWkhN8c8Ih/ZDpTjC6GM/0z8pYp5BPAk2dfZQ4s3eapEpIRwaNBr25l82vLWaN71L6
dB9r5PvR7jQqkH3UbNU9btHGTkReATYpASek0vUVpqQtWtODM3rQNfQnIqH21NVR+L7AlEGArvc6
4zeO8nSZhPay2A7ijK+BjKYyh4tWE1I2QBZsHD46K/pNhSoz3CQLxvBh6cb0m8UaLuehyPP8fVLP
2ehTqURzs7eC+J09BLnjGmqB9gf1zm7+MmXThNCFgdyxC4t6+C8blHEnKt5aKa5BEnFOLnfw6rKn
3ZnB05Qmj/QIYjp2cuGvpjdq7CVjJwpdxD7iPa3RjQdG7GgK4mRmxOTiN/0VHiu9HTVjq0yeUc3V
+9BxfnRqqe5s6K1BUI+m/C1kBqhsXA+St0usdK1KiBBlvRsVugnfpUgP94/Nxg1EiREQGZABkENr
NNdSVXYsdxIS48qwnPmkw0VfOiExEM7nRcjtpZHjnO4PunEtaHRLqL0Jy13i/eupJfqMCMVC3JU2
TfFnmJdoORrcsY9zmGZ7oMetGYJUQ/cGUA+B7iqLloel1ZKQ4L6q4qwGIKdX7zu06b40yENCgUma
o92E5vv7U9x4LyneAhqncYuq6BpSleBdOZYQNtAzwgPNCwszfp/MSEQOOOyifpYZ6ZOsp/GbrBul
nW+6tbxA5cAIQuSlnrbankDiYqVwuDxEC+7QN7McnmgwtIsgAEp7RM+tfcoGFRx7gPI35IdCdiYw
QdHkWUVhfuObq6orJ+ZefW9rUsI+Ft4J2Fmo2dd7ZnGcmqiKjYoX54xjctU+DhM6AihyIPt4/+Nt
jSWk4S0aqlQS183wiXcZkP8LaHjKfSOaCHRaRW6ekrRp/+EsCAV6niyiHGut71EgKwl4EOOCRkFW
PGB7eDNt1YdZVpKddGfjS5F+cWnTKhUAx9Wx66FJoFXKSdBklMnbSg8e06KpdsKLjQuZch3mHlDm
BLZN/Iq/LkdNLzotn+m3KnVE22CsFItWndHlrjFEZf0wZ6a5U1+/rZThtQfoltgUbUMqz6tHgNJI
zZNkI5U9V7F04HTLvyEk6W8Qepr/4MYHjkFJ2go0g4PIkJ/GYX6Sa6lV3botUaN69f4R2S5MDnGz
0pG/XoIoD0E0FQlXN2USN5lmi0Z8X55gTkU7U9/YqgaZHRNHqJy63OqbJuOkJpQ0BsEXMZHM6sxP
fZ1osNHSbGeojSvNoAan00bksINvuJ6VmTRj3/S4C2nohpzVQandTjHGZ8lSp7fGkspnu8bcIG5C
7d2r15N+sBANwRVQqHlcjxx3rGOgMUnDmKPnMKs04ol4rDJXzrX5tT1FajCkMkJrnlcD1cLrwXoL
HnI/W6NXWG36KU0Sx5UlzXgCDJtc7s9r46gIzTviVSHkTwnqeii9NsxKxqoAXqQ0Ps+toh4NAc9s
2eK+1uxqlGw8hYxnidYQ6rFALq/HSx21dSrFQAi36Icj/EuUbob6k6lE2tnKnOlSyLseWhu7hnuN
b0e8BOF0je40JRltU4RpvdnQ09wN6ci1rj475nNepOriOVg6lX5Y1eVH1U7L6nB/iTfOB0U1MBqc
EiiTlvh5f91GvRMosOJY4tBI859za+U/KSC2b0y7i/8h0qCJT6BBGA1XdJ0+mo1hx6Eekc3hQH7p
tck4LFo4vEkw1PaFEh1q+Nm8c6mLq22V9lwNutpDnZIoaF2T9lRmgfHXYs2XbAkhEUcprsas7qNk
Fr9yUl6voCf/+teLbiONTVrEKNLcJLCpbLSRGB1tH90vR6U6Qq2X8Hkt9voAW18SWgUAJ3JlQcu7
/pKNHoazurC6UzTMZ6WoIi+D5oGwp6kc72+aF2bKelGF3BbNYUD4N8EGFkFF0yFN6FmD2R6Wpkoe
F0lNHtnfach10KMgazt99A6ntkcj6c99lZu1m+tNDEsgM04icid8XsxfuCQsCal2b/wv6tFavf9L
t24QWG6CyyMokubq4bOnRTXBSQ84pBfSL2uKJtUtUrn+0FbQrVEcUf67P+DGV4CPwHXFl2Bt1jEE
oOyiSxPOE5hi7CbtrH2TS2V1tJpw+fIPQ8EaEiAg+i1rhwNtpMDXDHLvpUkjfcAeCMRROufcWfWg
7WSRG7cUDwuweFaR6Gidb9MWqPPCmHuvttGnlrRGcVsO+se+SKRjOBfVuQKx6DYTRnv3Z7kRlDEy
IZmQ3qFguXrA1bmlum1MvZdppnTGwtT0HC1SdvbJ5meD+SXAiIJHK16Gv67BuiLLWHQ2dGNYzecR
KdBDaNa25eqjZOykPptj4XzEfUurlALp9VjYXOstE+bGlzmeemjrvmSTx4LEm/37i7c5lCjc4xwF
CXptltWGMoSjxGY3OrN9xlUgRckzVY5cH6/u94PfANFEpZUkRLD4rmdly2EWLXT2PKeygkM8WI7f
RWp4CqOu9zqSZJTFyz1Syi3p8mVUUMbIHApHyNXuWCJTzqNC670BTfXjklvpAQHC5dlGeu4MmcGa
j1Wp18fUTjTsEMsM94oyGJ4CORuPmpqMp0Ea0eizwj46ZEAj/KKb5z1lWTH31XUpom/RQeIPDtD1
2tSNHSZhpnB62nB428dzwntQOg8w7JL/kGR0fJN24fn+t994+OjakTURpXFu1gAMHakBwElss6af
hovVpc03tMjmN/KyJKehz1PDVYM+eEoaqPhS1KvazubbmjXHSUDANcqY6wdpSjpqNxGRjSZN9ilr
7emxCUnkQj3u/VrCdGNRpWwH5rJ1XYh9ICQhgTWv5V3iTm3Vkuq7Nxil/SaURtntoeae7q/t1rkC
7UlJSFwZFCGvP+ikqxXC4VxKel23B1Q8i5913v4OkrrbyRZfyljrvYN4EjLTFGeASIkJ/3Uz9QF7
Bopb71VtYLvITGIZVnRfTbMrnlUpLGhI6qovh9KM1msBAF4uW19qav2pgEfz7R/mLVB3ohomIFvX
P6YcxmhIVfEMGEF31Drpx5Dpw0f6G+VOq2Fj8/DUGIiKUE4F1rs6MiG15Qa/O2zpjbj53Ba9dCnU
pNVdJMyXt3FTau/1APvZ12emApdOoQ+zG0RtVhNcEqcfyqXuvYkaHEz12nYnozPfTvm0SxjfmiKa
8mBAKSrD+1/FJhGy/gH3MNlNL+vHqoqmT+iBUH1QR7MXdFHLt+qiDdyxazvMr9A2PAIpqi8guouT
o5fz5NpFkuiHQe+dC4KReGmFUikdRqOe/mHLg1iDfybQ6qTnYjZ/7cMqU5oqHh3MiyMqrZkTxX6W
BMmTOTT/0PyFy0rJQmCIbs3UJmkue6muWJga9lk8VcGPqK/iR9MqrZ1ttnFdiDyWVgLCrbzGq8wZ
mwcpDxmOpggr5rRmflCCTv14/9hsRKFAF4TCMPBwEHGrHKSeRxwze4yfO1mdE7cYc+cpA4j+rZo6
+zmR0ubP/QE37icI31ToKAdQkbhBx85GM86l1nkpYm9nXe8+KpKE6U28qy23OTXKgGh3YcdMJeV6
W+hRVtX1yEiIphEEQgXz4jBA9yeTp0ufFNHOq7ZVyhJRoIh3qQroaw75HOmhatWsJW2UAISTHH2Z
0Kh80PQB54ao6aJDVGXjdyR0k8e0D6Rnidf3PKR1L//DZQEehuYKXB3yrtVnbeuxGXB0RLlwbOq3
WZBrfo3rfOSafbLnP7z1RW3QzsTgsBwQ5L9eZ2DoGrkr61zlYZRTlnfCd5BKzNJFbmv6cH/7bN1M
FAMEGkW0vG6AXFKTSQsdKq9ET+lbnPbp1xqkCYqmcdr5o7nMhau2irPzumwdRkdBB17UB+Azri5f
3Wr5lw298/IpwF+2S4MjmaR8vD+5jbhIuLOBZ2F6AgdxvZJa3Ftm3DBK4nSjH4yJ7MKNg8075wZ6
lEr6BG4vfhpL3KQDY9gruGwPT/eBNJ1e4jr6X5w8V6juiKPZaqd0mLWDtnTdZbG65aEztO7kTI5E
B1bHJ6nabc3dflpwkpwaAnWQcjfaH8041UmngxZIlWX5pqr45maTPUd+OTmUf/PAGiV3KC155wq8
3b9kO/xHzZeoDIjs9aoXtlmWRRSNXonMhcday+9as3nbGJn89f73fYmIriMmuoKcShIscDJU866H
mqVs0pKWQshQBI1xGNGDeKfEepW6yLql3+TGVE+BaknfpyUp3tKrVBFbTqJHUej+WimD9AQjzf6v
kIM9ybytxae/gLgo6ZgohF3/MiAihZZaQe8ZSQB/ppXxW2pwhS5dZCQjTCJtw41xq99Jbm+3HIdZ
CG+w7twgayxMh/O1pWP+5TlOmtduudgzuO/WbL8hHa+YHr7myUkbquF7tCCAeUy1BVOq+19l6/tT
ZCSTF4TG2y5YkxVlb1aD1/VV+nEk3z2bc9L+VOlO/8NW4+4SXDdwdNDYr1d5saJStWOquGNOZQlv
oxQ+O+5mYFbMnddoY1ZMBuQGKC422hp70yOFbDUZ/3bGS+zV0RCCVLFNv4CE9voFVPh8gsBOWkcB
/npWUtIVZq1T7ZGd6Lm0hZlS7ijFo6n2u46Em9PihgLpg84wUcv1WOpgZWFRkVVLmGc2j5MxVs65
TPGfl51i/nx/Z4gfvjquMFwFPRMIM/3Y1aGIIieWB4fBqloZj0GkPycadsx+NFq5r8xjuhfj3z4z
aNFRsSK+RG6Id+B6djwAsYYLMcVLABrPUAYTX6m4BO5Pa+Osi70uiPl0LQFfXI+iN6lkdBOZxLyo
8eRHNroRbhXV6XmeLOdjbDbqIamCck/SfXN2JpgFyo+E6zcF/VA1Z7UkATYCyQZaGGNjA0ZD3oNN
bu0Rbleqctxn4BfF7/grH5B7yC1Uh6ntaA2o2LYrT/moRV5Mec2/v5SbQ4l/DZlMEfqthkqrLEhG
mk6eVsmozCFp9ZAPw0+9L+ydMuctlp7bibxT+INz0ojVr2clIbQg7I65LOy29hq9LX+VxWL7Wa0D
lFwk80nv9A/hMCo/kjhevjg8JjsHfesDEp9wJpCP4GpezRa5a6NzkLrzIjhJXmguyxEJ7mRnTTfe
BDp4dAkslMroO62OOGZoedlkOdjMOUKoMBiDy2DM+UEr7f5NVzstiq4dpVbkuE+15sQ7w299UjCh
tH6Bk1PBXoV6WtVokTHQkOmXODlOUlr78OsHrzan7vD63QMkE/y7CDv4vteftI0myc6LEvfpIsE1
AuNHfzBSmQy/fjU/T+weoV7GvMR9tvp0YUdnuZaB8yGp3v6Qh7b65ERJfomAfu3s1I0FZHdAIdPx
doH8s7pe8rnTC2nhPQ1IQHw9j+qDNFko+Y2ts7MhNy5oJMpM4nK0O7nTVltllIMBnREKifLCCxCr
3YBetpCQtSm1hV6V6tPl/ifbKHoJFg34XVTLgCyu8QpNbmSDLN7VIkGlxc2zpTTe9dI4Koeyneqf
JlTWDjB4XxiQ6BLrfZ1bClzFNrDeTin2IFTvC6X/387PEt9v9VQBQ4XP5giSOf2I662UTEYomTa3
Q1ZM9VEazbQ+9t2o5hcujeo35shF40Hni9TPbTSab9JcpfyZZFHxrCdDpj1NRmTRAMxy+b9Om9Jq
JxzZONSiZILIO30M4pHVqVomI50HBH+9SkJ2tq7r2UfnXT84dfo2rjFY5JlSzsNc98dMLf/hmgZV
issHxD8eoDVLpLQMknGTCVdRHLuw0qTHOFR+yL2p7BR5tza/JpAswKmgCDirczZomNwTz/P2UBE6
TmnZnLps6g/MOtu5PcSSrT85eSLLKoiw4B2uP7lepuUwlKLBoCAEWDUhZdZGmn/CWujdvJ9MrEz0
gTpEsodg39hseO4gg8WnpP21Vu23qKm2EMeAk4RA9Ud1yr6ZRlnsgFY2tgyjWAL3x+UI3eN6fvgU
KcmgA1phPoufL536GLWp9j8nSayj1OnREfEn04+dUHVLudU/3D9SLzi/1foCO+R2AXAhynCrsDYe
HD2DpU5eMGCEfVYDSDYAaIJgdoNWiQIvqCG7HKy+kvRDEJXd5GIp0f5O4MrCYO3l73UR1aey1+Lj
EATRZUQ79VMrpbF5CNNRb4/aGKmSG2dRGyOTwFV6iMvWrI4zxbD4nCYIgj0YVaccMi10yp353Saj
hBECwS6qDVRT1tWGFLOvziQ6wsXM+RxXw8kJTNGnFdmoIzk0pnLcoua5wuMJtJUirjtzmr/msfm+
6MILwLD395f8JjAVOwplshfiPAHV6uVIjCGN6Rh2XoTT3IckqdsfpaVNl7Z11KPV2XCTifn2NCtu
HpGXUanmEtBQWl9La1YWfmQZb4cXzg6mGoXTHvUWJvASzBaYz7TdeUJuroiXcwNmhLFAQ6zPbU7R
qkIQnHJ1bTmnoujy80DDwOtsddqJ9LeGgnwmBDlswu41xmPJ26R1cEvwhIGz3xl6Qz7Rz1hQK3vA
6pvbiFnR8BeYORBYfIbr09oXqtHG+QADy24Q3U+tTv9fnirBF3iVrY9VJuqESTI99/Oi7wQcm0NT
VBZIFgAH6w65ZoxlIusjH3Axo0NSq7prV8lwsqcxfJqUGCPtusncdqrC0/0Nu7W+MNZp6VHzZd6r
KyqV2ghNFUDCCVw4t8sARVkIvB+CrNnTRt7apSrgTziWFE8hc1+vb6o1RmI4M45bYZu5lBFnf3KQ
sswN5FWWwVR3unub41HQNRmNOHzdT6MOyUemCeDJsiQf8gT4eq3rmNzY2G3S4tvjx2+dfZWkkLXk
qeY6up4fQVcyjUssnN7T8UM5tlyAUpx7Fv4rxwb7JhDn857Dx22Tnl2rWUJDG/Iq0LrVqqpSWVMR
z4mEOiQrjrKE2cwxkmAteVpvGW/zxMxtX3OsnrfHkcK3pax34zs5EsZyThKNo1u0WmFjzdnbuAkU
UDD5S/U/WO3GqzMT8WPRjH/x9SUvXi0ROeikoP5AfRaNxIMz2clzEJM9k+BmX+9v7Ntsk7HACJGo
I5FNwrk6zuEYF/lS0eQMJFn6ysGtvqb6op+tflZ+QAuKHbcwiuiRq8D8oEv28luRm97eKQ9ubUKS
a7YEZRiUaFY5bzDDN0gQH/fkLFj8NIrnN3qnml/kII6/Vracfb4/7a3x8F0BhSy8gZCmut6EaCFm
0NUaumG91r+dgrTr3WAZWtxsgiT1u7jaQyLchFKsM7cWTECNoivVzusR6zCtFKupuTbbUvropIvy
PoqCnUhqcxBRMaN/TLy2LuxjvbIso1V1XjZI0ycjlYj/p0E931+8rcsQa+L/H2W1ZRQFtKhsl503
oJjmR7HqeJGToe7VJubh/lBb34mrgiIWXUv6lqtAwe7zwcppPXuS3cxPlCSxtCMa/9pj1/tbX1QC
4PsDbs2NWoBQc+AuBCdz/ZnwwDIDsvjOs+16PKO3CMQgqOqjCmRwZ8+/PMpXcSdbAnVCwj1wIqS2
q8ktFlf6pPGSRihhRAeja7X3KsUc80hnu/lPGqsuwRCtnuIDdsxzfCCuCS3XaIrukyINs+VWWpnn
XloWg3XhvoD1XqjqECFkX5maG8uZ8i6JWsBPRqaml2TsJd0dUIj4Ner4BrsD2o/qP3wxCmRcWpSK
hYT59QK2c9aYpcECOtYinMIb2YNHkx3aUS8OnPPev//Btp4TKrYUcmS0CqlFXI9n2UVlFQa9rGJK
54OERsVZhq99okaGppVNLysxw71Jbu0Swd2hr80VQhJ4PWgkL1qsBAuDqtQ3C6knqLPy5KTrwZ4M
8dZQKJkAnUNRDgLzaiglzHTqjjR4rSyI0Tke66dknuG6tEW8k9JuhFfUFTSZaoeAjq776IMhmYM+
R73X42/+O1CNrHQrfR48U5bqBxCW+WGsAIKPRl+Hrz93pO1A3jUaJhzA1fXYtHYal1UB3kLNK9es
jY6oYNFdSxnT4/0ds7GilODACAL/phW1dkmxlLnR6oI4I47DP0NXake16geaUeMe+Vx8m9UBh6KM
7wt9L2Qm1xXGKo3gWsu8rWEhlYckT6qjblTyzonbmg8S1bQS6CWDtFvtEO5gB9o18+nwfpjcqG7G
r3WnjgOpZpX9eP3i8YLRtQVzBjRq9Z1mp5UNXOB6D824GAOGsX3I8Bd4RiRb+XR/qI2TzV4QNQ9Y
M8iprIqmE3aIZpJRYVGcOPBVtXRO2jL0xzQdDXxeHIXq9PjqQqOQ+aXKSChCQYJU6vpko4bbLFXP
oCBbgqeetwAN2VE9zgFU0gHY2U7itjVJUjZyGfa+yGuux1MjaCxWzItt2IXhJbaTPMZFqpzYThbq
7XNTXmKkbHcSqY1nVYhcc6fwyon+5PWoy6S3BrU4AswuKE9lLIVHB+0YjJ1RqAOGOvzDFqV5Qh+K
J5zK4GrXpEkclkg0t17Z0+xPrV4+l9L4E7j2Xk9hYz0hZdNzxQmIMuCazS4aDV1rSS0vHphmA9uQ
L3kYmjLC5XI7uJbcILk2dar+/dWbVWjJCoYQo9Ntu15RLtOgbkR4NzXa5NuJhDnIWOiPZW/nx6Q0
Ito3eb2Tum1lNYTtyLa+QEluTAHapl6Q9Ma3tCrj6J0EluCxLvru0Rqy4RyYSn+h5Dq+7Qaq0diJ
aJ6VyPycvit9dWm6960zIhyPJvPPapabg6Mt8rBzsW9sNe4mfiTMf/GurBam0iatN0oyZ1AwI+9z
rV5CTQvcwunmixka8un+h7gFZyGmitQbdy5HWHB7r7+E1tiRHCcUCRSJkr3XSiUxU6rmsX2eldZ5
muLcnrBnawFyGjhzKv4opUPi6dXc/BnsgVDi/i/aeAX4QZxvdGFFsCDu77+6lLEcTHYnEuys4oiP
3ZRSEc8r//4oW+vMiaZXLuxjAU5dj6KB6KbiklA2QJciOi3/x9mVLMmJa9EvUgQzYgvkVKNdHsr2
RmG3bcQgJIRAgq9/B69cWRmV4de9a3e3EiGu7nCGAeVlvqShAawzFvyhycLuGvT9ws2D8SRaB2DA
I1U+n2KjeYgz1qZj0SA63ksl1yeqBlXCpphfebwLuQladogcGMbg3j4nNkL0vzMTCxBBxmD5WbNm
yQ3XMDzQfIJN/QJ7XtEn+dwt/0zLwHnaBATRmIYIyCs4LjV8mDoTj1BxiRi4GKNXhGj7HAJD/llL
H0shrmewNtkoDOc3HuCZuHQHfyxMtHiFbIb63i3Zz7oK66d/Py1Il6HBg/sOHe/tNP11JgO2dlb7
ywhJgYQf4xGiiPCc/kKSEY5MBgXC28tdOiiIiRsDHQhNoDpeLrcYeIhxFBvFMo9t4cW9hCFhqMvA
xz/7P5bCOGZbDXqE50p0Ik0mnAGOTh3v/aIbVL9DVfxzA/6c/o+VNjoQZk04IMHZpZahpd/BAAA9
i0lj1hRk41dv3CQfSdp/eHupi0ENmSQw4cD6bzzUlxuY1fHYdDQZC5Ba+rxTaA/W0mQ7on1goGGH
skdIWQvQmAMonsDEyV+acF/pNLpSI1y6XzcKFqTYMGEGfu/lDxlTFocypGPRD1l769fKe9eP0xMd
XbsnM3i4jvN/tlDDZwFjCXx92GeYhp2FNuu1LIGjPepkBqZf1FTZLoE1S+7b7J91d7alkDXAaA8j
IeSBLx+vRrnhU9Nu1WTW7ZJ0es7SZfikgP24spGXAto2IoU95+YkeA40RZNR2zBECpZA4rmo4Wf/
lVkt79AFEdCAkMEtA4kpRzpRXTlMl+4jtJaBbv+D5Tqf0CauhX6vQfuGz8J/7mWtgPAAMebtI7u9
lLPaB9XxxvlBSQKBjbMU08zAPiUKnRvQC8gRiID6ax326qCodbvQjtABgMDTEaztz2CPhNdM/y5F
nL+XP8sCtLJ1IjI8pAhVUgS4GL/NcWb2kPwXV66mSzcvLl6MmxEEMFw6C25i8rU/VIgDtXBpKXzr
eA6nwbCoKgwHfOfIla29uCDAhcioE+Q65wUsaeppxa6PBSVVs9e9CPNQhe1ej6EuqgBGs//Hq9xW
A7hwC99ne8mamABDEAKOAwyJyZu0Su9HDEkSjEcj8oQ/HZ+MStVP7TfwAFamvfLAfy6+88OEdM6D
Jx++lledCZSH7TzHSDRoM1tUKNkYLXAf5uxdGLbB93BZ/TVXwTD8gLYQB8erqYGJ8iir3i3EQmtW
pF2762bOoB4IF0RzpKCCHQXn/Vc2gt6TszYbZe6c82w+DmlAdks0es9vb+SlQ5mgPbkhGqHVfc7s
sV1MV5hdmGL1WlsGpCcYw5IINh5ZNXj/zPtGLPt7tbOwOU/o5QTbTSi0bPeuaz0Mn2tR3/C1Ca61
qS6dSXQFoDkB50IYN51dhhaIuNFmaEIEZlgLFGfi6EH5tKDdIvfZqPi7t7fyUngBdgt0GVz0uBm3
rf4rgalW0YiFYJYL1DS5DaEG6eVRsiweKJ7LrIoByne2nPyJf26w7f+5JQLR9e3fcCmQgne3NaaB
owfH/uVvaHEASdIC5tgtsKligck+VVRcw469hifgPaLE26C9YGiB8f5ymQCCaQ0bKZgQkq/toYaP
6M9KW4jNEwGz7pwl7KPo4UQEjeNOlLXf8V8po0ON8RH8I9E4rDBYsc6Je9KHzJRQxp2X3JJwBUNe
i/WbmpQRBQ2FSvMGKQz0xJIYUSwgvlAP9Rj4oJF3Q9+VlpohKt7exgtfBZTrt3EuOkohfAhePl86
qFaLjS7pJpE8zpThc1BeuzfGu3LnXloJQiwgj2GWCx7U9kL/OjSrVhMTPZotYQv8GOQs4iPyLZan
yZheORuv5Qk2DChMNfHO0Cp7xbCGbigyGoqGQMaapi9SpUDpXaGL8q1uAvIeM9cmzaumE9kJJKIp
/mCUTHCG48qKvI4TeAesS+Pfw+qA6rzx1FTf6VHb9+OCrdyrCg7LV17EhdxuywoAf94GcSAvnG0P
8MLL2KD/27VRvVNkWY6dSb77rM4+NYxXNb5mcRXadym3hSoCenzbZH/DhLxcVqVdAlN5lN067KIH
Mtq4xPyDi1yiYwLqMNSeweq3c1vQdrC7eSFZnmgqd/jCg9//fBZRYUJrdmvHba7LL38LgO9mTdds
KCAJEf6o+Rzs/IECCDvOS3tNgujCfoMxDiQf7nGQGc9xR5Sg/eDTebvVGn6S8DbbeZjT7FJJ4Ter
pvQ7PMKnKy/5wjeARdH5RjhBEng+aYWRUrVGesVlboeulNMUnLRcn6tM98e39/LClbD5EKMxgEsb
Hf3tz//62lhI7JpQjRqz8ZEXdVGdk4DKYu5csBsTeQ20fGk7tw8beGVAU14hX+kS0UZ1EYpMMsHU
FQVTMYLRdEgU8MMKQoO3Q5dd40Zf2s5tG1E0oJwG1fHlQ8augqblOmA7gx5feSbGW9ex7zO19ent
7by4EvI9/IX74BVNVJh4CqXpcVrqYIR2VB8eTKZsCe+EYf/2UhcuV0xcQV0BSQYchXMEeg21H4AB
0Ifoa3xrLcjDBXIJvnPBArOYDpKSBB44u6yf9W0fqPlKd/rPGTxL99D9ACDvj0QZUKQvNzVKladm
iK7+UVEf9nLttC7TliIyumSV1RFf6cRz5ymlcmFMR4tkTavb1HcY+qHVl5xsr+Os1CiIP729N5dO
dQpwPoDBOGfxOeh55oOECkigC8pdj8EOX3fhFH4atd/dsCyuruzFheVAloNLCJrnyALOYaYpMBF8
7VD4rxAzu1EDgyOa7dvbzBuSgtvo2mV84dVvDDlogmyMcBi0v9x6pHgzCx3WU4NjyS4Evrnsk5SI
nevhY577jNmDHy7k0MBfWOQJicmV03fxkQF92QxKwB4+f/sqgTtH7ba+ygxOoA+r+JIH9bKLs0nf
yn6oPr/9Ri98WLjlQdNDRephPLH9nr/ilPIGyCOuqMTDbEr+GI8XeiDmZkYf4J8TEBQx2ea1CN0G
RIuzLFm6xQ9MgiotqrrsqMzmn+Vzby8Gc80w+PVTbUthkU1KEJ2as6xxhKs6rJATXUxe7/YxOMK5
NzOArtm/08LQnMFtiYH4dncCsvZyA31AHOHqUo2FF838hLS43WNY9w3afvMV3bcLhSC2Djn/hnzf
xjzbU//1rqCwmsposniqBXCsop9pLPcz1PjjHPOA/oOjM2+Koc7Uk5ka8kW2UQYrgIhWI2TjLYqE
0FbdnLO0F+0OglDhTSPY/LOhItgzVpu21M75d9g0WAMqqC2/qyDgwXdvH7kLqCv0JnFHAVeN2T7K
6pfPwSRZEq8lumijyP5C716cJKTsTqjlob+eEmN2rSPZYYAd7imjzHuOVaz/2SYTLw60sD9UZ5yR
c/I4l9KMoqthVBHw+h2OR/3QxGGXp1Zds+a6kOVBYALrAdAIvg9Sq5dPnGkehiRBGx1e3PF97yyk
okLTkKPq4PnYNXueRPZOuaYqbebzncFZ9eM+u3KLvk4S8DMgqxcAaY4J4Tl9wgdfhHCBW3TRBOOw
dQr2MMqpd1aPSM/h23M0cTJded2vIxp0gUA8hQY9+vr4Jl8+u0L147ox1kWmKUg/qVzuWFiPDzZr
2wmk7xniwW8fsNfdRUgxAlsJ8iw+lldpiU29XrLNhWzoCHAAg7cUnQ30LglquYdJidoltfXKdA6G
j2+vvGXIL+9urAxSHnAkG0b3/MJC388pq3xwULiLCtXL5p6u1yUYtvD1ahlQqvA3igfIwbzc0mEa
25W5TCPmDBCUUI4Mce4vHXJoIsN5Vy3oqjY1aT5aUfull7X8vaFzJ/eacb5feUivnKxtxfNfBBLu
1hYHwhRTnJe/iIzQngzqdkt3ZfAR8lrjLq0AaSl9hjbelfLy0jHexJxABoG4EowJXy42oCE+hDMW
I57pd4IjD+CGpo8mayEpR3BHx+h1XVn00jH+e9GzQj0e5CoSj2O2PrVJMRuSlCtsW4tQjOnjjBHP
ldzn9SHGh7rxIAF9Qll6Xq57nm1s1c5/HImXEzBlOh9AfNlJ3cJEM3V212gdHWCZnF35YF+tjDED
6Dbo7aDdiXz77EkhebAkmOaD90JqmKBEka4EmJiY/0Ovr/PaQ+i1tC5FLKpTxuJ/LipQeCL/QZUG
fuRmf/Ly7bIVTJ6lAjt4Aq9aHAL0Xu9izfzbPvHZtYj46txui4H4skl6oMd6riq/jK1RgZSbQBoZ
b9suiGGB16ZlNvTpldhwYVtRDCLXQiMXk/nzQU7tWT4giQO4xs78fa0wCQDWUhXLkK65v4K0aNGm
LEe5XGMkvy4p8JSIg2jToRKNIUP3cks3rUgpCfpgi6b+9ymQ/BcyWQj1R8sY7ZF+hZtvc1j/hAP2
+hlqR1WWV05lD6zR8bJTHYwngQBn+untcPnqQ95+F24EdBABWcILePm7Uip8RwzUrHRjsrAYFPP3
qZ3rspqRp+lRxWh4+LA/eHvZV1Ea87tNZRYfF6DfmD+dLbsBnrMNYZ4I1j73PeU+GoLRVdTzq5Cx
rQMeGliUGN4Hr+C0M1AxOAxYx3nNoYs4bXOfujos7LDQT10Si/hKlLpwyLbpL5xXcA1hhHf28bRQ
GQQ7BUuuFd9A+9rsm5YM6I729b7RQbMDFCTK0XO8Bip/valQ40WRhhbElnCfD4QHB+RTnaJ/VjXp
dO8zsnwYanNtwP16S5EyIrEHmga5xKsUGCy/BQ+O4nzEILRoxjk6wmXu+7qa+cgd+rhvn5TXBxQg
MZwTYLegYA18/suTAqPNbAojjOlrMJi7Aj45474NTHVswpg9sdgGN5o06krofx2UsCp6HX8s9XBE
zy5ToWbUoDFgXOvYBvtKCldKEdZF3Tp15VO4uBSC0YZQQsV7jmg00Rw3NQVwZoKA9w8uHfvpms5/
bNDeff4/9nLjW/zpMSJNermXxOcWW42hJEngbnBMelX5pQiqikMOHS3Nk63GZYI9B3yMr7zGi0+J
5HMblkBY/nyGt5Bw0Ojv4kP0BnZQSdTeUiHSQ4j265WlXn+AKASB88P3DmQhkv2XTwmttJiQAN0b
EPrpQUXg+h0yvc6HMBzor7TyJM2XJU7vo54nV2B4rwsrYBpBTttOqoce/zkMqpYNvOIJPrpK66DN
BfVMi8HQNEC8v1Lrcx0lVuyrddYfgbhcf2dTBsgEjC2c/+Htl30hGqDvuTUFkUZsYfblNhDGW+s2
xFIrRgGvG/BJC7/raXhluy+tAykR0P62CuOVvXnlA0EKPDYQpJHQt1VAhv0S1NeUnS9Fnb9X2X7F
X4U3evTNrGqskrqpBVEXVrF0ZICBS6PMHhLe86+3t+81/35DvG9mFduNDURG+HJFiX4f6SGlCX3L
NhxzNPUGDJy7IH3oDV2/zojCN+jQ+E3uqA1PQbKYuy4DUkqwXtykPAR77u2fdHEPoHQAVwbUNYiJ
Z78IIg51u0E2JHSzPidEdjdLm/pfByrSksJ7+Rpy8NJHiwRo600BzQTVkZcLxpMR2qzohDEw5I4W
M+qSqaXdbWpK/1q9YLcxfQOCEI1NTD/Odns16WoTCkDYAC7Yfk377sQXz5SNb+Pj29t4KT5gnAm+
IRphaDKffRiJIFNjKkCIJi/t0jKmDQxCOZsMRKOjTSUWvsOerr09WBbN4e21L+zoHwonggRqNYB1
X+7oulEneuh7FDNEKu+nZfDeVzYFZRTcmf3bS0FSd0s1XpSE6DMA+xpA9GMr1c47mdEIv4tBAyyf
wo5J3xLXUlgOD5jKAuETyifNCR6zSniwHrQ/TR9XODWha001MXnE07be+4DOfiBtQr4vi2MfpGYs
ycMYaWO5eGyw5UgHP8thirksh8WPq7msu7T2DmqK1c9Bh5Haaz2Z/xL4KLpcrzrh+TjX4/vFAyGt
qBMV/aSDa3/6xjXyCJ+fqMuHUbl3sIyZZI4O2pahN2H3HxJ6/3NPtU4wBFD0ix3TeTwsq2y+bJa0
EujiaExAWWXtUx2FSFp1AM8p+LWPvMnBE/bux2bO1LGCRHyy5ZvAcjTeqn/Os066hw595v2SMBTp
SFknsOxhF81K19U6OcBeE8opITxm9zxbaX1kGctQ4tM+nUtIWva8WOQydjvr1f1aEunXbg9xkO6Y
QYoR7TRFaJgLsQzVez1X8gsQstX3XvfTl4QDobxz2urvE+q9TyP1+ZyjGeSTkrBpcgXJAuffskao
KEdgaP7rY8PJPU25/6TXcICZVp2yD75WflZOkFSC+CTvgDQfvT5tnmaYujQ7OgOxl3dxvzwD88/r
PAjMtOBfGZrPcG2eQ5RAEGGNoTOC1tjMx/t+JTDrWP0elpxT7DO3karqXxmsP2GCBp5+VUSudeOj
MqD9QfELiln7CkJZ6CuSOngg8HKpbyDm1j/UacrGPONZe1PFRMR7QXHkC9xK0Rc5N/y7BeH1CzCG
GTzAodbvFfHcLAeBWzTc1X489MfONRCMY1GFKrjrGwwDehgL3kN3YLG7SqYDYEi1D1xexXVc3QA2
u4iDUSHct/qKPc9i9WMACCCGU2rrN9E+nWTWgYXTq/YeEgQ+oAxi5jeD7wGShqfw95WJeXRDIoc+
Nq3A6Mrhb8xVTmfIrhzjOfVIaaYxmI6MjssN4Yz+giQSXKsUR3sIG2oyewKHpIHJTeWl3yObDfE+
YeD65B1ckGge+FDBfppc3y6HOoMO4alfYr8pIUwp40PIGP5nhLjlxkZ1TCAO0cj3NBjkI+saZfLO
0+MdhuPhk7W1Byn1SdhvSYIBfhFYYH0PcNfqWkDtTBLf+JSxECAj1JQwdtfTtF9Huvow3YnH+N1S
Uzxml84OsZe7eNiZqILaTUwqAlVIrzJy3y0aBt7zNLD/piRd2mM0MPOfxPDx2cVwXihbpugCmA9o
vfulWvzfvEmau8VzNSJPwoc5j1yqwZtPqyjN+0FnH8aK4KTKZWjHbXvbo8MxlDkBkPY9qxSEqx1q
gBsHXeD0AJ9fVI29DPrfY4P5Rb4ks4HOQJdATYJMw3hK0y6Mc41Mu9936EShVcM7MR1tl7Iy85c+
2sGAngUngA1ku30P839oCYdTbtGle8rglEHLWQt7qmJqP+mZSC9fopZ9TRxOCaZRPNSnuXL8F0rr
5WscDclQziK0uBiX2EGgHy/ZKxXNiCg6OmVPJpltvwsq3lYnwlfrCiMIJIuCXg3VLqTW88swnrw1
B8Ai8o7IN6jeGd2yIZcSzOfCLhDY3mm/J7DTXL0Vnr9MVbQcPdl7ue55M+yhej01D5xPUHQf62mZ
y6XtxXwEWN2x26yXVt/UHlj9OU9hblhUxs3zSVLSwejJjGjmLQ7KFEeyODXkKfeI+8brynUfUdJG
P31qOTxDFNfyHpiEAG3zdpV6fT/i59gdDRf0wqAu78SdP4SpO5gVHke32HzI0CcLYOWkgDN9Yx4X
6sL6lq1kZjv4CzTyZxLOifhS8a5XI3LzgVSwrE4otB0OSayz9EdSVyP9UfmLCercsFkvdMcggps+
B20MAc3cxutEPgxR3GS/FqSHqqTt0mty8DhzPsnjBcBhoIP9YASbiijaqiXvAWPagO5em7QHCOWP
/DuEkL0uN+FK15/En2d0dR2g28ORVXFQpbeMZghXhV9nxvto3OS7zz7U9KES5kvfPkAisTY/2yng
wTOJmrG7JbhEwgKyixX7rUNYsU97RTdIzgH10NK8Bxw2sPfO8SUaUAdkBta3o/CJbEqNZqP8VWcr
RvtQPTdy+gA981rets4OKUZ3dIXVtham+gKBtthTOD7eVD00dlARfPoqJ+8qdOcTuKCLeAw/0gCq
tmi6R9MMAowNVfNEMNttq50M2rDB9TQYRhX0FwJOPmDfvLAEvigYHynmkxXJ11GM2De2RlW0FKgn
Yzk/d2HUQcfP6+miCoc2tKvzpaKWHU3SGv5gRDarX6JeN0FIG+LoP0SDXeK9j28D0BoPKrcQtvHQ
nWl+hQiklS7nEEbaJ46SuSoDloiHOXDGHDWc8mSettGsbqkklavyTECWJyySQUn2CNU/BTVBP10B
xsh7ZTMo9jQ8mmoQSWVn7qN1Udk979K0yhcxjQxQnnCBNlQOy9Es+SjGGi8FYDNi2zY3LpvUwbVZ
446tmKLgKGk8RqdWuhhscE9mzV4lwLvlUbflrpKEXV+sYpq8CnYCWcV/0nSdqwcF0GKQr7GA2Fw1
zEuUe9MEgaiRcEwRg3BZHsdNbgP97A55qOpCCZunwCp4VUCHVuwnJ8OoGCxDWIYTqamzEs6AAvPv
tvY9cKp73b7r4dG0XZAr4yVcxLwqj/2pewSsG1LM6+Q3n7kBnLuQs4nJIQRE8THrkyrMA0myqZzn
wDx7q2/mvAPnD44cXmVPLAggGt3r1GE+VcNHpqzbJHxcOjd+waDersUUEV/nKH2Yu+lVliwl+CoT
cBv1ENQ7yFpAwShJTQdAGQvw73u2q36IGFIqhcrmqj8u8drdwTVUNGXolLw1xPf4PfNpv+zWmfHH
GXEPGwdc7Kc4aCgyyDVoE4q7CrO+wkDxCoOIFP9tIZoJeUHapEFfzBz906LR0N4rVAWzibz3xtH7
ptpR2JybTKscmSFFa46lKtzDFG/ODhQaF3Fux17RMjUSkVmrAWrTgz+N0L3ypsV8VMLY4VDXYrU/
kCkGUR5WUdf84sQ2AITAEMEe2EjmyT1UlgMZvVarXUkOvoAdvtC+M166X9eeBJB1Y7HeDWNiu93g
Vxn54c/a+6o0GPsBpO2H5eRZbWme8BEQy6Vu6nTnwV+e5AuPB4FpDw3MbT/GzdFjcd3fzLBgo7nv
Cza99z3reUi340WVlcf6dZeggNO3i3GLOzg3BAZ5bDoJHPXGRCUs7+CC64sMjdhEuNXkiT9bSCID
OHyCXRNfy0z2sb+ba42ULEf1rKsHBGO/fYBiP2/f16b3+8dFQgdo14RSy8IQ6j5Am491R2DvUjAC
O64KxWq1HqIaXbW7DO/xEHVrjLMRIeHdQTfUte9lsoQhhMwHejM2ZP2VKuAW3bClpH1X9w9tLPRz
B6etMU8HDynK4DBhAPLWiiSnYQ10abqG3Q98NeZHDGKFlwfDqpI7tRo17aQnkt8JnapxFyZ2EDdh
K9Pf8xyNHPy4pbqTGmpuZZW0YZQL5Lai8GPZ1aUbMvHBIkw8ReNgwF9E5wz3tKh79gBXglDn49RC
zCUd5oCXfZcFTxCxbmSOzFjCDQq322nkAW5a1Tcru8E9rCFayHsksEZXm8hYuuBH0JgP7j6DX9h9
qzaxKK3J3OYIqYMsOBl6WFzUYvxGlWjfI5bTFQPtXnx2bdvVB3wJ/ANTMf6nUwLGZeEA0QVpbSaL
3tmmhhLYXMExcJeYBcuP0EU+ksC3aY4xsoVbTJv1falHguoLEmxZMQ5xB8qzY957Xjdxg7TKh/uc
oaO8rdzsiWe048bvjA0yLObZV/oG32R6AAU2Dr8mvKv4sY1E0+RwCGGf57mZh5y6eB3LrOq0lyPB
q7+ZZDB7MmS9yoMZEPaPgPCJ9W6MFKkLtH2NuYHKnfoxh9mKHwxaIFCsIaf2aCJEAdHIbNoPqZ67
m6RO11Or8baeJKP8zp8RGXeLDlb/Bp8m609obkiRRwOcQ+7stA7jgUYYF+zboYehA8nQ8kHiYOZw
Z9JMiS9jYNv+i2+9pM+huNY3n60gSVaQVUZN3jb9ADmSPswY0EuD+V6RDjAOFD1NHYHwOam0cBny
OzSsAyS4UI4I1v3cdJbecB22bSEU9/QX6GcuNK/Smn0JEFvTPOmq+VPUGP7Va1f7TNdo+Dwsaf+w
CLV+xyir6U4UocPl9YyTXAYinsWBSd5/SsF6Q8uzxub1kPQx38mUhjYPNTDbNhno54En2XyszJj9
oMys4yGu2Bw9ZbqJ4t2wBNF/DFi7pMyaPqYnhHGE1LhGpqrXtvPv4lTKO54gqcpxUVDgVgflPc0C
9fkRCjd++MCtNuPRwsMcQSZlsr/vxnVqjzZSjf9JrJPS71of+e6dmmt3aIRrVJnUM7nBm3T/Resw
q0NEpO3fCSSm4V00RdNvDjinLnUHxm8e0U1zrKVylMUkG1jamRj4lntedzrd+RLKAI8soKSFkFxM
f3qeyz5iTr+aE3oXdZDbpuu9+wn2UCdbt5SBtR3R+TCPIUMqZuLuIMLeVsdaevU7MgvrbpM+MJs6
i8/2HB0Yc9fbJj4lsy/jorLB6t0K7A48w9OY9Ife+f0J09akOVV9GH4Mq6FDchGaFhB5TcNn31th
j2YkGrU5MWgcYtYL8YtdMIZBi9Vj0eWgYKOokPAm/TJZNgBkFOOMNspjwW4IfPUU2CHsC9yZ5HbQ
g25Km4Y6xOnGwjlkO/SvQBCGrI2ZOgLCuasnpLYm+ho714pToBXkiFiiw5uAmyYtQAxx4Ts3TnSv
g5SyQ7yKoMu1BpdpN8Mz0eazwGEqEUER3JD/uf/8iNd9KYeZeDmtaP1LNnqpdlOSuJvaQq/N5Z1f
hegVw33V3XWSSZ1Hk0FnKKzrGBeKbHq59xY4xx1Q5BmKBycrtzL3e/gKwWSHyocgJq07wh0FjTMP
ou4IJuBa6c0mubsF1Sq+XRqRermH3rT/vpHjsO7R4wri/Yyp+nPosmAphgYKnXsPTYLqJmh6s5Y0
qSA4woK6+dUzCN/nZpDEP+CzDvzDjBxFHF0E0ddTVK1LfdssbvOloQ2L8s5AFxk1IOG0oHhHw3EI
eXqYlhD0SEQdH1wJiCPF+4pNfCgAy/fXe+hozmbXZzKYPhuCPHG34ufskLOCnl4BPgGoMmhVHO02
FDr4RrMqhmiZh7bJiKWHvCZp+qHyWZ+Ci1QJnldyQpOF8mrQOWl7RooAYvePNem7Km9BPNSPEV/S
Y+t1jS7RpvLfIYh3X5Il41EeuKj/wUkkbugUQImKiNprT8oiT4QmY2yTsmnX6Kkxpv2GX7t5RrR+
Nh4atCe+aqvCjwJf33zowIPqdtC/iZ/7bKmHPAytvjcRLqff1njRJ2hZA5wCbH3zMFUzXVGRJGj7
oGO2fANzJ4L35+wCXtgm8Oo7orFZOZ+lPSkZjhIKmIH/fmpajxy5BkfxLkb3fyoh5pzc9qCTtKXs
AcDbA7YWPlFBdAYccdDoPEkI0yj6/rzb1WbkJ5pySn1Yqa/GxzSCUeVumKLK7qJopF05aX/8ECNI
/FpnZKoFdMNEfAq7cf7kaQia7xSw7NmO4rrxEf3pfOdAOMTJx3dyaEHgJJ9k304/1iC1sjQdD4e9
H9kOzMcuWh/NoMbuNIO+aHLcn+Fn4cdrVVIxcXYMl4i9XwPp8Dl5BDmyJd5QyplDNglioKDd8JGD
JxAaV7l8Ws0Q4rVWeG0TW9NHlRq0DXF8TJB3AzAs5QL45NHOEKXJAxWiIel6z9Nl1IKFgmxs6oFG
a+XyfQagVoFQ39k2r1MJ+bVOGP4EDXrWQnALCfQRYsPo47Tx2L43ag6jPZqz+qOGytKE7zE0ugAx
CQPNmmv6E7WNO6UE9WOOXoI6iDpA7yEznZx+mCwYxr0cvVDd9nGlyfcVzoC/M10b0Jg7Ht0x3amf
FH3gdtcsNvo0Taw+rQGruh1SBvDmYsvhGEvRPfwdtuib7fikoXOth9EOBTIyjN9zvP12etIycOve
gJE0lysixSlCMt3toF4RfcyYdBjQcTJ+zsLePbkEV0+3oE9UDJX2P8qFz9GNcKp77xbLvKcEScG0
J57FMHNZKdUHTDjHxy7AuckRWvtHsqJ43EWD7k8UQz9IUa3IIe9jJ9aDhc4f6oTV78Qu4I15DoBt
Hk+d7boH1Y2sz9MqNvPBJ2N3pE4G9Y3YwCIocmIh0ezqJFIn3BE6d8yKnwt65ws6zFoEgEWFSOct
21igIlkNK5eAumcK79Uub2kaviMJKIr56uj/ODqP5bhxLQw/EauYw5ZkJ+VsSRuWZY/BCIKZwNPf
r+92xuNRt0jgnD/a9wOlkvOB2ML9N7NpW2f2zOqWR8z4bUZ00f6pkBc9EV5YdyfRRP77GPuAdWsY
1oaaB52AAPdx/XtZq+uv2jXB4WqN/rqyHGWmjKz9bLQW8yz9jhWOhAoSdo1dgG9PRgxPDmLIgtko
WngRVBcd480vtoc1HBKBdsLMB1Mv4fSwxBYTk4iH5p6xRlN/XFXumu9RuDlpsvbirRdUln00Q9Px
NZnWnl5tFrAvoVldMuXRo/ygdLXc+QS/BLwNAz8bR57yvbShGuNf28OqnbQe1QMWsNAA/tOg8ehV
IQ8cOLNKa7e+DtNiG/qTkNN0YJQjWNr1kHMeXUK6X2fEZPI2EFVxnrhRXnsj3bvevZaUufHSIwTu
ksI8W1j3yWShvCndwTMJGLIt5d6LxQp+AAcDdWGPD+7N0IfivJkB3yR2Lu87WIfmp+DEAsDGtHan
nbbqUwau6aP1qtaCsrG2+3DrLV59OjgIFNaD72V+F1dTjhnVrlN763g/eVWT7RBZfBaA1z2607GI
/INDrvhjLalBfiSZHHxCJ0s7IEyYYjsFcfKt1C1j86bGgMli0Bptc2F50C+TtRXk2PvGyYSjlEhB
PXh52LTAQJk5yfaNPEpXGB/gMC5BrZUNhmrc+gw+vb5yR1tO3mikqYewNGt1FzpXj+3O3DY8gFDq
+m7tE9Yf4oVddekcUXp5ULv6sahN910P0XxESUEpqhdTePjgTzVfG2l0lZU1am7N/d553a81YAL7
aLtw/t2uVRC8tJ43UR2IucW5i+l3vdG7X62HjT4Y3qjCq3ywVBn+bZtEOCkcWV/el8re7udpgkKZ
xmT5dEUV1SCQxOdR6G6idOym4VaFwLV515X7Q1/U6/I6rnMVHwIC6mTqe0JB2lA6cyP2pmzfE524
y/XXGhLNv239lxcNXXlZ2YStg0dY/9uw7ytPLCU+yY83AsaJHYDmY9va+BfuUn7oqhMB9FdY7EW+
9PvS5+FOeOB5wBe+37ZxI581D6i+8ZQq3mPa7Pw32XfRkJUwzvtXqOrxhpxBFC/G9joL4667g8+t
Y0KDJGf+zLzER+FEaUndJ9HUSs4FMLF1lpPlWfct0vvt/gol/g5rL9xPYgwZS1Y1uSbX0h63fFuD
VR8sq/a+vWWerNSxEjmlxb4O1XHYIM9y43vjB5BOYp3nRo8/joTJeFBeN/4NZ7t+nNvVw4uHqtXN
Zlfj1GycfVNZVCXDM7w7vqtIlMlFkxDmvjVBBY/keERn5YRXRMmvHQKtOYMo7+tdXIXTa9tBmP1M
/rLUmXLmnoM+7HTesgVo9j8W8HQ1exjcugnv01msNHjfVUYFCtgRq+BFE8Tdvk1lSQ4HQ8xQwu0Y
4NSJBS/JmnL1Kr7FSANmh83DFhBF+Jxsc/+PMnBfYXCyHU7TTljjeYYWVGc6SflA3PsTX03pmOCM
3CTSWY9V/Kytwu/zhBSrK3tUFLewPcHVdCCTe0Jy6IbvqqQm3yAZhn+ez8aRe2RklIfQLKG5ukz6
Zzw2++NQt+OeKdINC25QRcFFCDsF+s2huuQi7t3zVeqFH1NFS/UEw0ouGRx58YfmNZZtp4ssyNw5
HE0Wh874UFHIOaalU5nfsL2wg9SDBkVK4CiTCgJSZtZr5ORtHxInf55UU/8K44STo6uN+DN1fdEd
2Ln5w5sf0vRJkLaLr34BPT/WXVz8NWE3/udXA8P21jgVc7oMnv3Za4aHoSqA1iflWQfGSas8DtUg
5+dg3dTZYb4zoI9t0KdlycZ0BHsP1InPErlAX51+9VZE0i8D+/dwWvfN+kjaWTupXofEOVUus9ql
IQp+Shu73J9iWJf6MLsGYzt7ut6ywRhWFtCk2abLzOEcNNPk6E9P7wM8YiJ3ltO4Rfi/0xS+Zyba
7Zel3KPfy1A6NY786/Mh8Xq0+Y6mGsrbbE5DDrmbfNqjKR2YjKn9I52C2Ofe6mcvKzs7PK3xVFc5
f2X9KgZrcF5xxck13dypnY7JOHgTSUGRBuFZPGiERu5BeIQu82tgfhsTxIYsy6RBXyh5A/1E+iGN
Yft4jFXl23kjeqHvC4I2H42nkd5wONn/5BS1dy067+XU2kRqFk24h4eaI+UKRXZDi0SF17xMMFNl
atzcmlp7DwhLLXN81wSxsi6ecvr6QPuPVPesnmJJ2fdZ5L0ubHLYvF3dJE0M8+yymkJTx+7aH+gh
SACQhQUwR37c75H8BQjfWM7qUEp3YFNZXNWlclX7F1ENE/fe7rUny1qE4Xjt/OqcVKKebvxCenwP
zvWBbdUu8lAwel0ClLZV5kXEQvPcFsQRgaMQK0BkmPRTlPVhTz9Tmexp05cJrWlcUAhHPMNLb0kM
Pod2WNTD0FTwkUhJyjhlMVFfzM9ERrGot2HqRIxkudR9/yIrGm1v6y1iC7KmYN9yora9I16bbsyN
jLb6LggG1R0SUcQAKPg9b5PEavSdRdXjXT9tBpXu7ELh+XuJJX8Sw9Kfuabs997t7P8CV9NGUV4l
qSA5pLXehK3T8LxZxd5kEQuNOkzCm47F2kj5tcuWIX5tAvthmkWH9H2XOGh9d3TAVy09jWncl/w6
IppjLuSAwCz4W9D6KSLN8rWp/NY5EpQFl8V4s9zCYm/laXJ8aDvjCP60mJDdXHYEu1YWan9WqRll
O8Jw6vVFQEZNWduJhX9QrNDwniHyUHdRXR2ZmbcQDJ9Gu5Q9a7skugmiDJqtGVLTGfOyNuj5c4H7
Jz63Jb6LS7WL4GOAn7zZzKz7rIemF4xMy9YetZKWlbYsEyFrtaPeO3CVD2m0CTJru6oT1jhs57yo
poh9Gsp+uLEgqF8Hxib/nW1wUk++tw/Rf+DuJQqBqIK86QCE9rzdSgeMB+0hU6/Y+p9mGSd1IjnE
ZXT37OJSdDXBcJPG637xnH3SOcJNzmpY80L/Cy3DH1xZgl4RabTM695kvBStj81qNCTJsYrLIOI8
7bR7blvVvNZiqL7FAo+clVMv0Co4yWqyapT1f3AaDgSDgYurOM73eDpqo2Y3BytAA8E8jkwRriok
vzOZk1upR+rvonLQCKK6AAnR2iv1w6bAKGDiqP3Tw5ut6V6BQh2czlnNrW4a76BptVuxt7hDHiBw
Vxd2jWU6tAIrQU7jYHjj+lfhwVpylmcoLzQ3XFDuMOUqkGT19r4ZH3tN2gPYGJVyaY8n63Vo0Ryc
16XnvI7HUD4h3hn8Z9vl9/QdKtOa88JZHqeTvZbhax0rNzqQTgOFvRO7Uj7Ae3DWwSwDwrmT7yap
akhRSwUwF29r2EpgFrJzQN5a7wPmiKu/m2sxfoQbx/4v3OMtK+j1zud+93S2JPP0hqy/aA77RohZ
ztesfg3bEi33lbTd+gLKAuvf/f+jGDtufX7BzDrPlLMjNtiVqX9ppcshbboda12iRE22blXVXi4X
oy77zshz1VY3ceYOhcNVO1rRpw+UwZOFLqTLdto95NHpfK6qiH/5e9iCYANVj+23sN+rv7Yua5Gi
N7F/+ikKy9tiHKiUg7wL56OjlXrbRt39F6t2NAfKdGoscEu3JFSYxcNwoMyM+F2zkAB84ziT+NdZ
U1xmhKn15PDEnf3CDoTgfAbvFnz3LFmrGyO8qgNn5v6eONIzSZ/JdiDvTfxZUEK9zUjnNz5A7YR5
7A/AkKPvW24+JlJs3yqa+lcK6RP0SWYS7ZEWahddQVmFedeTQE8syDBoO7edEf2AGZKZnjzflNXd
1EbuntYNAVq5JybA+wFo8s4gBEBUpPfg3xCtxPmSrj68U9k2kjYyxvq1C5XjpNw9Hsx1Ewv3ziiO
xDwyc0gfKfBwcT+MExD/NOxWdFAEVm7fyyptP1vrcbHvod+d4eBLZaqDaxXtYzxJdweparnFimkx
63O4WWGYj6PeCA3cLUaGsRn9+7DwFn0gv2ouc7PXiX3geFN2WsYBlTMDdM2hj9Vo8rlE0XbFZ/Wd
jCcnPK56dXxS2AalD9KqwxCeT7cf1ooaEIhg4TtvNgR/z0UVJRzYiwqJ9Kr318Lz0Xp5CSrVFZwG
c0kxhNsxScbokTGk/4Lw8saHeGrq82y7+3buB/5q4i7a5sHx+1UexKDUoyWb6F9oWqYECNeYCDhC
DB9HRt8vyII+SPHCILAh+tuliEntUZwGJQKIS+GDMFmC6Or/Gq80Oq1Rh8CObopoSqZMpC+TgQJR
3UQOyDDI1SYZdqm+A1vUMYSHzcqUorthBrUVUu8Ddbbc1xTmzEyiLWTNQWKNQvwFnf8y4C4Ksnnz
pr+F5hi7rWfkGXnhtM6aq+smySpbLwzWhagel2nvxreqQd53Z1G293bVkJo09rU5h6DK0xfr7PQD
Vdt5D3Nb7F2OaqYIDhaT653p4VEzZ7PMXTXtu5+ih0iCtATfX+5IdxpfyyCgNownmSNIzwHHH8W7
6qE3IYWk6C90m66b7r7DbgmaG+6z4GcrlupBk4jzlkxD2HBVBqjbkUs070RQrUXm2yCuKJns+AmM
35/vy5CLJ1VjmYTpsoTrX1P5QPJE7ghzbt2yudd2XaGSgssH2Bgn5BDx0MY3DOlemZcODEiuQ9G9
bSu118eyc0f7sS5XTh52yfGv1Hv92I0FcYOwyiWLWNE2R2emeQUCEST2l5bdPJEuRWMz+vdCP/Sb
2cY/QW/2x8X11vjEcF84+GznNUG+aCXfRjUBCyHZ/qBKqIqcP5GHTPDQrF5/utZhYEjrvJLRb0uS
MuMo2qbb2hP7DHtAdl22hpX3qKxg+c21u2m6Ybx+P7iz0/8StWnQH00JkIpM7F3c0J01wXgOXfLg
qCX0M13EUMtr67buWSSzfGf3JtMQ6Zp45BAYorxE0vujdFR/easAjL+CY7/8bijf6qL3okyAGfGZ
CeO5Bno18bGIqZI4RMYW761d9s45nJEcoR5qC5ESuMOBKvZpeIH6SNJiox4Y4ejkAT5NiFgZH+Ly
s12qdjo0caLeiqrgUEAxEDyhhUXI5fD5nruJHmmOClF36TIO/nS/dJb4AmClWteuqp7U0ERxzIai
mW483+yaXPxqW46k4O3/gerh2SSk37TZUkNwH6hs20JyZ8JkvO4ikf3SLG3vIlfbnZKAdKt7MEnj
fS74KdybNXa2G5Y2lzuNW2U9ub7xzHMD+PW7jvVuZSTJsFWwZorwWC1r9GGCMKof9sq4gg22lV+B
tqLlsId8JZyxlWErqabePkQ6mgF+yrZezvWS9BhnhScuYNG1PEonrG9DD6ExnHjLldpqDcpvTOv+
tnY/sU6ibQUfJxnc+xqQ2eIp3UaVmzL2+P9o1/3Uk9eGJ2T829llCbiu++PwFG+WWx6mIODJjBFh
fc1NByy6CU+iFG/Ll2qMhMiGZQn+dCH9a1lHC9+700nntWqs1UIlFxLXsyW0yGZDxOhxtAhQ+YrW
uf1TVc76QfxFGGZhz9fLnGYZEKw6oUMtiMy/FanJcnLDwWJrk4t316IZ/KxQ8Q3HDRonQt1xpZ0h
5RZ8iwO+OfTcTG2V9JXOEGcJxmKp2tu5iDaZjZNbv1P85Ohsm6PdOpnuSvnT8bM+d2ij4E6KqP1A
weP3qBEcvii3CgMoY/aIpyqYBa2tVbL9Xu2a08ZCDnBX2Cgsj5ve4i0FqxVfRbPYCGitwCE+yms7
nVo1zDvDIzlRSlQ4+sFIu88OISPSrNlp6RXyewJkpmtKzhmAdOKUdyYCRE0tngsea7TklQVQMY0y
RtLih9IQ0uW553JxbHkenGB/DKE06mxG7BOlRKPsdUpwzDied8lln4pAQ7rYPsDrU9QU1gtyKUQZ
Yprr93WFo5PpytZ6QyBCI9FXbRV659lm3i0ZFSGOLOWfSKr2dT6PUTLwFwrkdOgfepP26IfntBwL
dQT8HyEME1367BKrWL8TUqX+1H4R/YceKLr1xgAg2dmY69HpVGGSx8lSzgfh7a57ivgO3qKkcv0D
IrjlspB+Mz/QqNX82QartB8QYwTrzdTv7fJYOip+hu/sZabW0X2qt6FRN2vvdN8SvTeSK9+mIq6z
tuWBrsJwS5vFq+4QmcwDNe+d9QFDWCI5RpeeuSrkpnC3rn3ulRX9bH01J38QG3rYFhGc+/CZW32P
Ph7wUS1+8rdfY2AlD2XZYcQ+StmH2/REc62zb53pXqwN+lVt5A2pHPt+6ian6/IRdaF/BxlSPC0x
/P9xH6UChvdEYR/3qYbct4ahoZ7Aq4CD2FpfbfSv7ZHFIjyOurT347V9BEOIUfGKYm2BWGwg3YjX
jZGCvKzDsn+JqV8flzAW6rgUywBBEI5DgXXQhk1vAt8HCVgtbyQR0A1uxYb0L7WnpCfUv+X0+SAx
vRl/iG/nntPdUFu5QdbW3HuxlsNL0FXbntqKYYFKprVx0qXZlzwcWHJTym4qJw3Jsx+PS43u4oiV
NoKJUUH7IOJrkSeiOPvouquL7WGZ9a2QK0d9W65Iw8a+E38rnNAhQzfwzC3PhXeQm+QshIBVLrrj
gSuckPdWk6sdDD+bG2MxKvpt9LMQrzqgT7wSSzRDEwzvzuwC67Cowi5ufadQyFnD3J2opuubc0G5
9YugZre5G/1qkczU9XaLxkV9aDLSb3UrPAfAquJYswc8kFBSetud3Pe22DlYKon8+3jZbHmanWWT
ZwLgbZ3LmUkYpAkgOHUoPuLCxi13HgJk3JiJvQZhVu80PyxFPl6i0dmmg1OhfUGFXxKJh9KyvA1a
C06ojMqaJyH29vtOksx2QIgmD3YV9j3rbqz4Udp9/PIxLB4HtXb9JXEVrDJPBHz4xm9jep6UQIg5
tr66TxS3RSosXYYpwtGxeIxXh+SRrtB+8lQmFNscmoX+gXuy68EzKelIvMvcik4yboTtmpd7yDba
IF66g27u+xMb7PIcLD76NOFjriabKHbHC8fWNLOq9f1/cQSwhd5+njnITRLLLEDNVBwDyovQnbR2
71wW0AnaHWJOkpWyr7exapu/UQRPdiCznZc3Gqbl0wJm9zgNWfhSVJhCH3ukZjTPqXpCq+Ws7btb
lVt57BrPdghO5HI9WKUKIKaHdeOmkYIi+LBW8YdBOcFAnoQl6Ee9I+3f0A2wT/QIcyvkuUBmxQL/
X8Z2k+u16EiND/T6SMCD2g840asxM2bREATrLNt7CXmk0ipx6z5vDA2wqeF733mvG73nkK9oMQhr
sE4rp9p6nDbPLY+l8a8ag30rHvx9VaDTliqLdLC39VcdyPF568eZtVHOJVGJSO8DKEt/BansmmrP
vGbpzGXjaQbM7XTxGfC/fPK8aH7tJoJkDpIvAsYwWhEaj200qhsPpOQeJGshJNS/hiu4XB2P42aa
+hiXKiKlX1f7liH1uubY7rZd51fPPrQpp+ZPhGnAO4Rq3ppshLhiHV92enHinn7ZtPJ7xLOJz6GA
yHAoWLFXRFEDGpyFaJmufrXWKhovSxHYd9JdYqA1B+fihO4R7CDovfDWjvBc4W3Y6hfq2ScYtkgS
59asES81KNVPU9h9eASA5t8VDZdqBjgxv87MHUXqzUn1CKAQxIdqD7zmMQrU8rpJz95/1V4p3MtM
xWTyI9dwv7RE9VqQ9UVp/9UwZeODHIm8ylG/+yqbnaadT4W7NycXsX79n0MZVfjPVvbeUyvRkHha
u5NDOXg82E80HgDUKTMFr2b0uu4jZE0egWOr8fqom+sjozSpwKU1xid+Sk+fcUIsN63XifAceq2L
yDYy3cEBEdsPuHK7Fu6JxMWLwOG083lG2PYC0O5TCMnZYqGs/yeFb/8lRRDxEZk64WOBfQmoXV+j
kGugpuS0bMDa2VJZ1gxN2y7IyO3a/wV65owHFal+h4Zdg7/JrLCTIJtEPe0giP6albK/i3FMwvux
Xc3ya+Oi++QaMUnuhzvyIdQcQkHqdOEPzhhg2nELxuphZWMVh9oZWp3R7m3F/Fqa7ewr6CIUUWUT
5nIYwD3kpOzXsYTjPPHDoIRkYVG/WiTBUw6a604Hl9al+sAi0P434U6s/1lhIf82EgXHqZ4ib857
uoFfggq2rR4N+78HbBLMUM2l/rB5rGkhrmhrzpLEmMcama++4e0e1Ee1R4i40m3t129gkmE++RDk
OwuqP9M2GEZ6fm8X4dbEKgfBwlQaoq33TdL9LjrfufPGDYiI4gUMal0cA+yJDTTZ0bajb5EgtiTB
m3Z5mSOJ0YO7c7uR/iqXVFsdEkkYQ97VMfE5kb2l5ewZlzl8KsN2R8puifh+8vo5vj4wM0yPHZq6
yYQ3JuVnV2tRp4yQlDnD3jgZykZ+G+Q+idsKSeF4mddoQMs+hSwERSyZQynFGhmTVafJDfRxqKTx
4oyaicVjtuCHcJ922KX5tFb2/sbLNa7nup5r+yS4+M4wZQip5mF278ktdfTPCn1QHPiSEYr6BFCj
dVoWdZc0JJnkTsQ+dNlxFvoofmivTfd+d1GL1Y4xv2efnsFHlyqr4rTC0vkETnXxsa1X1zm6ZJ/+
3XCn3wM1IcbeQYAOQX1levh6bUjjaPv/UVyvJVhzv/yb7di8NyNS1tQZl+rVJ9tqy+12Gh8t7ev+
JMMW+E9aW0e8biDA6DzDi05hN3qBnNr5fs8axw/kj4ymAQzSGYp/gCwN5hJ3WJvjMOEYyZqKh4wJ
pxGfZWtDojGzbknWSQPeQhw3Ub+iR7Bys2lwooU4HpQNZHFDMyhwefbCumvPNVyW9zSSyvmIyUJ6
6TaH+rZlR+dKtueSW3uyyzk1mKqZ1vwO72QFmhg+7CsmD4x2HAjx4NovCCP2Nne4naP7VY1yuGhK
KrGW+TySB/ar/ZGZtG7SugI3ZrHGiAj2S3AxGq7EW3L0tzbtPDOQcd7MYn2La0bmG6cpWZS8zSpu
FfflxfbC5ZeaCjg5L0Roc2TFRoA2x5wUx8Jy7V/byIiWdvWwvAYY8p5wvoOfyLVov6x5Ld5sIGRw
OD03fTYMo/gLtsc21czWgoiMmeCP7YGuAt0xyUO5tvppMHrloW8wx5xiW9ph3nA3PQO7BMDbC27d
UxwXwbv2amm9J7VXMA53Ufyr75X57JkbUVmYiqlrDXZSOmxJYrK12kgLR6ebHloe1JZoKNyP7GVb
WN0JUh/gjPiZACXoJL0BJQnso7/E9vLeBl0kLnY7i+vvpyuxjJS7xwDLZAcpco1rC4eoegWMLKqz
tJvyC3uMvYPDyRH+MMCydOSMkPJRdnbwQDVOhX6UKMK3rpHWJ78aqTNkct17f+V0s94T0X8rdcj/
6O5jvF885QX5bOKx/bvIuQ6uJ6i79ZDGyn4f3bULbtA2G/kK/x4ITp45BrupSab6O/JmwtQV4cD4
W5cOg1pjuxnRYyuCLG3VNRxP09wW0ertL0hvvZtlJI2RkDiUBWcplTWc3Qkgnuk1XvwjKEKFYnxD
MQSVWicw0qP/M9teyz1DUBZdsuU2P5F4hMGzxoX+NlW2/cebhL6ZhNMAalIOyAnUmf1p6xv1jFxN
9MAaBMo8+6U/vFe9a30sXTt62cLc8ehMtlWc1WRZ92g8i/ndlfju8saiYimZNCC21a31C1OiN/Dr
EysR81cFcjz0EbLchCcodUGfSAgIdvscdUvUn7xK6OHk62HdD6JekIfGag7qp4Qq0urL65MxeQQY
2Nf7cWS4zNUenhKL9I55cb998ttfoXXsiZl70sGpLGy3Ok8YG/or2eX+m6uqAENV9fwMPNaUZ0SN
1WOjzVo+AT7EZVqZcPuv3RuOpxJz+m6lRPJVy9GvnKgHp5OVyaYi4oaWEndYpvzKj056B2g6k9kT
qUOrPf/UzXSiH0sRi+HLJRqyJB+LSp6MsdjM4FtAAfmiY0zdKBxYEXO99WVzadUy/MfRLd6MN1vr
wWlrqCrlTfhkalqY/1lM4bfI5vV220dsvZlfbVF5WBzjHTZXBU0+dHEdH43TkN1HaS257w3fK30o
3MBBoLsVmrdzMLo6heNdMKZXv9CQxA0myxiukAGoGN4sbckfPBvQP5QX7eQA6EV5GEUIB0yrvu9v
WzE4JDLNFBeetgmb9gfx29sMFQaGDXffVyFDfOAzKLcaeVDnJzzq6EH/CNDznZVdNujL8SsDj1MY
k5Z4DJDkDo7LjzLucXW0ilURX9mviQArs/FpMY4unxCL7bfHJeDwgLFQI0KuxTEYSL29KgSiN2iI
8mHHlFOmsh38/hQHCvHtGhoP6jtW/p3DZP7PlZF2jiaGX0gHgmH+TKz35QVyrvnPrQJUiWJd1x8O
EbWjsWcMPWKT639XThXF+Fw4dFI8bu6YaoMhNm/ZC3HyBLKAWPaT6BubbEcOCLVaDkxS1/9EEXbp
Ebw1ymoGvttCzDH9Z6M//mEUQEPWb36QEGohe3nxUEq8SLroeSkpsgnAKZv+37rY8Ze/YHkgCQlS
1xXUdqWJ5XMzqmlS8WnUNpJWEcr9B1q7Hs6I58IHrOeVfjQz0pMzyzwEIynyZsFFOdt/8Z0BjuFT
EDedjZcEIaTTttleeoQZY2DFlBnNYXzrgL61x9YkWA0JHEDj5zux+58yTvRrGdXyAE8LRC5jub7P
vMcdb3nY3WKGQewmF1xSdefBWdi6qR63yfPto56Ez1EiRpT2JeLuGyvgxskpBBsf12lVP3Hl+P+0
Gppbo/EDQJf5PYwepsd/3XL1LLCXwpbG/mQdq2i2X0yzgjK6njRdvi4keqNXFIhv+AHZbZFMmCfe
6vEPikfy/CcJE3VuHBWeGQDITZC9hRvJmiQ6RJIh67wcPDf4SlijlrwWgXQzXyalPnuzcdfL1jby
RgZ2VWbCkpF/hvsm+U+QMkhaRG+b6TOwtOtckJPDuxNs0CFeQjA3IQXhwU+3SO53bHlVckNebDzd
r0iQn0sEUAXmrq5bTkXMbHuIbdL40rpe9b23XSEYp96SKN8m3+cvoVmp+a4IKylOAOM85nHjWOML
GUR+n/lFndyWlnUF3IqwfgzoTfzPRkRi859X0a1dxuKbTSAxBJwWbXghlk22t6oFzX5xqsGqLtKM
lckLFP0IXKV0gIiwuUR1rZqnsdlqJwWm6b+7JIF28qWERdwcmgYPs3BWzPe4zR8wgWJXZK30MWuH
236HxxLuPWLwcFPldguS1CUijnJqOn+nAmtvKH40lJJmalrWO7eYqr9uPPv9V1Tuzu8dXkjWud0N
hTzgPSofYuCt9rT1OkHVFw1Nks0c1I+IMTz3D+9TV9x2Ze8+cE6WHM59sM13PQcChsaWz+fctUBr
3k0Tiqq+BHCCj1s5r78j1Eh/bXbJl5lYRf+wm3r6jKdKrIfSn+X2IhF85yW2W1z7A+2KMl6i5IZS
THG2+26D9RRjeajcohd5hKJaUJ3sx90FzFUOFGsnnL78/OPOuLU17wtdovNj21T1bcSzo+GtBrCG
YqXH4rQAAhMQ1TZt5qCox5MXx1i9t6vwESV68i5jfLxpuEXDt1hL/8pB19Wc9iFFd1kCi1ylftCI
372EkkE9AfZJBBx0Rc6lsr/2dcj7VdXYMVOLc228FHWxfgbMq0/CaXumB9/d/gbOuL3tNW0aDJmL
d0ywaH3/j7Mz6a1bybb0X3l440tUsAsGH6pqcPpzJKuxOtsTwrYk9gz23a+vj1mT1LEgwXmRg4uL
hGnykBE79l7rW0kdN/kG8ZhxEEWT/lR1y4E8tYt2xTTLGjeLdNneRAyx+13gxJHeENcsvqF40j8N
N2kueCMqdsQo8b7mJQGBFxZRBhdQTEb7GKq+YrjC0DY/QQXqvsI8LucNxj0MKSUokeCC0xOSGy9n
4L+aGDw0q9qSnc05SLvfGcr50cHktWcLTL38kTZS01+GyPOynSRQtN+BRyheKdxde60D3xLsUlbR
b3A7KOdQttC+N9TjyNGR7IfWOkkWtZqOEzO/BDfXD7vUb20muEWmb3OmkLSGzEQh6x8Dd/5SJJTQ
1DOdtI9FZfmaqsVKg93k0qjYDp5p7WB0Kc7FzCAQxwV5tU6x+5LOmbYTLs/JMo7DQIGyHVrGUytB
fwRFwaQjQBP9oDltAUaqL9p+EYRbFrsNvOjGQ05FVtERfWZyTXgssyw7GWvIM0NPDlqeO/MO7vbM
XpsRA7WCMVf/GIYmuw+aYspP2VRM100adFfUwQwrbceakE02TnUZoBvFYm0EDUW4bXTXFk5/C1+V
2180hfbnR9z/85Un2jLi6G+hnKaYrWm4zQojOZ/E19GDe7Qz5Az3l6eiPOgurEKnRLHb7902z4ad
waiRSheSVbOtMijWa1hF+TPHZKc4BCUsE3BbVfGtzgLvYjZZ6VfUtPljZSf5lx66st6EWdDuOIAp
PGz0d47UuIiXUq1h5JNGpnYuFbjkbKslE2vPq+bnUjsIJsrZrci9D4IrMCZteEmX0AWlXefC546q
/tFIQ/dU4u/mgTI924/Z5PTbBv1gt9J0SunJx56VP1sDWQEXwLcZ9q+M2Bn1UwZY5Xde2QjHjNYc
LezsZnY99I47rgpta29HNUfdk8APSFdwCCsmZemEJJHZvBlu8z4QF9qUi0sIj1+Clt6wUSCURq5W
qYOyZJ0Iy6FB20IVXNXlOLkbb+nA0JNxAqxzWNTnVYUIqb0yJmQi12XqyV9lW9rI86kN6u3sjL54
YnMr1WmcU7AlYIexKEREmOMMG6WBFMJN5pNMGcUUK2PoW2NXVhSDm1ZULN4Fcs61wNYfrn2UiziH
2RbXY6z6K1rlPtbUipJuV6dYVNd+YY72BUoq8sPpC1SoDeOkfg5k14YPiEajBu5Li+Kk1RVMIcVg
C19/2tWYbvEORjeEYZZfURD1WGE5Bqo1mA7/tzN0Kj16Ouqf83GKvnSql6B8yty9JmnNtX6mEI8Q
RkeIVFYlg41us9TrnAeiFM9h3U9yABYwLAayKZS3UkD5Zz83SnqgVtc0t3mKcZ6LFTjGlBzjZqvi
yvkaLC5Yim3h5FuOr2R9tA2qDMxLkRa36CpQxfUi1FeL5eg45qg86KrkNDfymkQu2uFx1XDqLrx4
T8WEpcGW050swaD+mELMX33vq/xm0k5UEHUf1cXLYNDwX+GeYK6vGVE3B6S53hek7C1DscrC1uDT
UaMDFPh89DmqwVsG/9Q0mTVm1SEejORn7WEcWdmTO93TBndu664ef8UMQL+PhmEWj7Zf9cee/F58
WJyAac6URU4V4GWvZhhOL4IZTrBq5665S/lbLV0Rpr+bNMKdyFksFt8a7QWWvSJ0RfF9Jtxyz8is
zH0Gpa12Ee1TJzG+hXRMKGY5MJGgk7E1Q9KAIkS77Q7nkDiFszRjvWfNqKMTS4lw1xEiZrm10BGy
awp7/oWmqJ83BC0rdUpTWpBrx6nHiypn/9qmVhpWcKksbd/JrIrqkyqC7idZM2hAc4Aqj4ujNQal
EI9XrIjUW17M5ryro5y2c91wWoe2gc5ii9oqyn9ERsma24mk9o9JM5i30QRm8WDy8YSrcEr7K6Pz
p27tg17gkOE2VP5NVXf9mnM91lFmAgPWTRJPC7T+uniBulXGq9xP3XZrF4RPAfAO8YVxJwHtL0uG
ly2ir+8eAw2GAnEEZdxpvcjfhLBS4nWSJuONJhfgycinublvbV4TXlU+e1ShZd49cIBPuidPIk3H
Aju3DwaYnidaPYt3v4r0TRCm3A1j0u4SMkcl1jj0Uej4Reve+VEOg2CIk5ldgcM9ekiMB2rtJ0Jd
+2ZbYwAfUfv2zA1i3Vw6nq1Qaphhe2MHnqx3JoyKJxIm5U8et+0enGAWHNgbfKs7UaejPCCxTU5m
EAV6bTeuSdOM5gBMqBa173omTp4BOMde9cXPRo7DvVb8sZOUk7qo9DRc6jCsmtMQBx4TNAUmZk0T
SdEaofOABZb/QouIGb3e4QPAJdQTJhWvsYB0uLhSMQ8bKljQHdFk8clNfRg4m7SJEOh2dYgEgFYq
JWsJIhmtgA57czviB9qjtqjk1sDKR1FAl09sMFgSMTcXDmZyW1vitmoCnNisk3qL9zUy1l2HRmEd
N/Ns4SNSSX0YBskik2Q6TH7nnK1amDum5a76aSi/R9Ps6wPaPkeuRFuF97Hsw4ceEzyzS4Id3W0Y
F/VPWlU8LxWlzfcmE4LpEKYSb4WPqL5kLM9UoK0nGFyWPUZqj7ew+p12IKmBeagpWHVxge8jwCk6
7TrdD7ezw8Nk6BtyyIvoWT5JaRPtjXnMDPmWC/UYSH6LUxb01pCxwgn0kQbEuQxxkuGeFBbh8hRn
HhyCgpK+2XN0T+6mhoV+HSJka4lvo5+89fDzD7usgLyyUjEwuI0d+cFdl4vEvDZ1Lo9IArqYoECL
rHbHTrPDRCRqfIHyjq2tQc4qTj4oW/JhSrvFpOHDDESZJPeMJOv60gSwZq5V3ev7ZnD8exMntbOr
+XoW57s29l0ZV+Ged3RZ7zujZr3uynTHaLdDQjRa3lMjc7SGzWigYuodPky/s5z9UHWINrLYytW+
100nNwO+0t0ys8Xsggd1aVM69ENxOYpyN7aD+mrUGuVH7BRttvER7H+fwHd5mwzB8Ffk6IycAmzH
6NEJYaxXXWm5OVSUCCHzWNcYewzGJQi2EMv/VIVkQZ5tB7VbiADzGaPRCJxtkRVGlVklqxYm23PP
Fvsw6hnqAFIkq7oeuOCVOeOk2ILRMEIunjWHCfOUcUGz1pbrET/6gEg3dY8BVtVukxURrVPWkMFf
4WP712pcqfgmTyxaoBVzqpXJ1DG4GKauELsOlLq/kHJs56XxHHWlqrYeGMzD0UE9lzSlucLH7Il1
HPjdLb9gnzHWKPQvn7zfbyXSHu/k2UEiDqYvJp8C2rKKS3vsZsl351o/MHp5j2z4qbnt0H5y7o1N
/5dZG+YdmADOwY0e6HjkaHxrLIzPftXM1joHLNOd5iA0wz3tbP+llGUZHU1bhODOaccb68Huynlb
2ZgULsFP2DHnAYuKONd9/TTXgROtakNprMxGZCJlUS7Ve4oaoz+aMm/5kPwsH3e2xk6wKUP6/Fvp
wvcAujfbFFVhYHh3MBuwYcgQHe5upslIe88dnaNJM7hkJOOAYHMBKp46FXJChjwG8WAcGxoGlnAU
iwnSxdukGhOHyXRHxztCMHxhKyzugGAtUHEJsyPofZYx/oS1EjzYkqiPA74y6xdjI4icVGsD/M3O
srYTXThzLVXTaCZeLjbitE8hz0U4ZtjVRU+ylNsv+GkkxNR/HsrvYgX8t3h1MHrpk+dSqq2TnCJg
S4yXt6D8IhybfFw+x39IJN0DtRe/kiaLcd44k2cm30UlG9LoedzBNozm/Mb2SXvcjxTFvOZ0CPKv
wDk1XcvZoatA6sD8zchQnx8QyjZAJXOP1iKZIwWK7MKSAa5jT/CjDyaP+jqrGVIcKVEy68i5akxP
yHdIGg1pw8EcdbNI4fBVIBSwZzMInPOKPZ0VY54vvKwrcI3kc6auMNG2xRWtaPndqxjO3RvwYNR2
ooPHBQ0EXiAu5hKTlJ0l817iVaVr1sVh9ctHAHnKsXFNlwjexLy3BxzE+17VdX/NZDW47rRMf4mi
beKvyMFRMPIOTjQr8RxzqKhswktE17veD5vmf3LCOxcnmyYPqS1SfkCN1dNCFFY1ujVOkRWIx3Qi
mfOQdmNyL3QL7KDXesBQkIY4hpSKswseTH/jN1rHWzYinf9KGqqfbWPEc7Xv3Hj6grIc6vhk1vJb
lCI0JEW847MN6yZCDOuF43Wx6CzpRamvAlAVxl/LTnYVff+B4QujhK9FKJFh4ChIu8vUt0dvJ4y8
2M+CAxFuXVEBp+DXuDDNsq/WkNF8ue0Tp1e7Hogqyn0XRj8GjKQrjoOt6u8gQEuGFTYb0qEYAbBv
h4ZzziEBD7GdEr/V177bFt/ceE6fFPBAjkRmMN1Pc5LoS2tEWLelwFHWNrRQMm/CcQ6DTasm9JgR
aCa+jRDVFj1mk5kR50Im/aOyEBTmRbiOAAnNFyMooW6v/TB11jy/tMflG468rLouvmZGMhgPCI0J
0/UTQtkuPeIugy06ZCporEecmcxhKLIDR7q0/tIYVXMjRrvst3079DF6hSRytyYMzG8pGq145zV+
2+0Zs0QnCHacv8bSQu/BuCRnN5yNpN92flVe2rYuHYgy3pztm2C0+Ipd9LwcQ4y8+9n6Izqs0oUG
iBndV/sZYWO04nhhcbyczdwGA5m2+mlkY0L4YRptvsIqVDBHozs/4rdykhwAhteVK8St9nhDZWiV
a+iQtHRVqt2TlSD1Pva1Jvqv5LegYYAItrxEEzoM2xk905dU9aF7PbSpn34ZxnhkLJ024x4hafw8
GIYniOdK+NFMa7aO9NHAPlmyWD7wxnBfi6ivxiumwF69a5YkztNo4AlkjDBgB2fI1oZbc4w1SKzG
EY+Gdjt6IrNsqQG8ibYPBJ0EA6mMFb4FN1/cagaBRKotBOTAmbkkPTgrNK+b0g8HiGXSc7clhG+W
hJb6a2eWdI9gF4Hom21jeEa34b6musaJrfIEA7Kt9fQFB1z0TClS5osBvt34w4gScFnLNxyCRuaz
0Rh+1XVCpxcZB71BUQs7YdxW1C+Qy+JfyVwwSgqo/PYeLYHoEt9Y4280OrSOLI426+7iQXPMayM7
uE0rUz/j04FfU+GRH7ep2ZDqGuUzPQ5TmdDgPfqePlQHAv22ikWDjQijw2OUV1qdglB3j3Mxz3fg
NCAxUJe/YJvSLD4e0cXgGBr/YDfouMD2zNO9SCt3kTVMaAMlb9dtY0fJITZkeMMBilGUJLOvP2Vu
w4lp4Y/pNaAwgApObRrJSrW96R1Jya6fu2rALGnVGOyB0la4mBTNiOkg8CWUj2UGiXa3JIL9dNOx
7U4F3+4e33LQXoxtkb7SW2wEMrPWuXARbLSASHGjvPo9vil6emh++X5DSvBe5Xa1BU+nCRa1g3zv
J35IOFROX+Q0JklmMv6bLTq4Lp4F9DNlegW1LMyuwNWwFOs+BcAgbZq/myrj8LgcZ/vgpAQjxq2w
Zk9vRe0DrnULHHUrB7AsSk187u2V5kv74dR++1x5OrgEASTQNw8typCmrMyFIM8ZhypfpvN2VpF5
CwAaEVTtZ+UtOgmG3Q0/86EBCsYon9PiD4ESPt0g6IXoDEMW7voclGa6NVJbvvJj1ea6AL4dHZ14
tGjelAAR14Gbpe4FW10X7iETOdEePyU/Af/P/qCSImNncm2vuQwQRy/ZTVPAK9gU6imiRqkPoYBf
bRaF8eKKIJ0Pc9HF1m5Mulkvvpr8Fu0rXVmeUf5S1A6dSTdt59c8B7j3BZBLbe+iXrS/IdhHL5xs
xqsYkeOtM2gMgEVmlo+pMu0HFj3/Ku7y9puPY7LbhoavMMvnDr6twXoKKSQf3XkeBlLQQxi2mZoT
wsoBYB9T9E1o42LhsJ0LmoiblMMG/nal0P+3ZQebOXAC9zpDcG+whCbdb07OzDGzITZ/xqg1f/Sd
7X0XZU9ShJmAPeLYHbp3mdUhkdLk87JNpXK4gJQl7XVGi0KL7wzH8uCodaiGbU4XzFkn2JjrHU0v
424O4vmHJWoSPMmedr/TMOc1J4+I4xII2vpmgmgAzAB0C0NwhEnXTkhLfEURY1EqFWZ8ZVQoM1d+
G+ph6xsyo5HGVGjT1LHqGK0zi0C4ag0vzpRkNwT3Buid2cJgVgVOg4QuIEx57XrDmFxC5RQPbU9d
YPRZQEBsP9LJFIqJ2+B6hbEOfNuXV2r2TfibjSu+SxwPt+h4omidIkwlabQghB4qVtAdmI1g6C8q
Qz2RkeqZG4MacEdvEypRl/VgR8h3GqNdwY6HggBV3hqfVJ1scYfR1nRzoGxfEd4LXHNwRfChlR0z
7HEZShSMezFdZDiNhtky232EwGBhAzQZB6+YafCqcZkSQqRo8/aEEGp4IHDCaX+09gTaEaGOYe0z
cyRVKaAfaaMTL2X+2EkgWqibufZtLZsFopvzN5qqun0OY1A6jPAGszxRS+nLZGhNUBvjUL5M0hCX
Ft0amvqMyr/YqVV2OzX5aKxTPlj7kq7hnGxcu/RZdW127CtzQjyxnfPYyHdl1qknzgbEsoka8OKK
ERN7aTzNwPyqpG7BxlABDrtczZTdga10vUyZw3jjDngbNk5iLQNfww0eJjllr21Blf7qmtR7O5ik
ZneRV6BuVuD+gOP3FfPElZPMWm4LYiIHpg00UVZR7LgPQ1RqJg/Kosuf0GaHNE+X53mScz7CaUwb
UnWxvfYruGSVS8S8JV9y1H4X9dSI10ViFK7MnjMBqw99iFUHZ3BxHyHeBw47+XdmHvbpzWCoLrqI
m1Ji6cPOz+dYY3+ttE4wSNVhu8+1wGcnHT/j/GnM86+Y5g4YPF2bOx3K1qG5oxyUgi1I5S9BBVFn
RTB7kx0Gz6W3hTNN1KugNdy7GHDwcyuhIwNz8Yfr1K+DcO3aDStsEPP97twI0cIuq93JXU12qa/g
7jLJNyC1QJIdxZNs7OZXC4scbY1FGbpXshcvCUFG2RW7rb7C1kQsdxMIs9sadSCQTGdYFbmBMKET
Cq/7pIY2uQeEwmQKeF79UDpVC5l/SvrfsLoqveqJZXypHS2CDQAK5hqwz9RNm8mI6oDVFqpd5SSv
Pp8gHGCrT5g/OYO8HCiAcStFnfc7B2bbQ56CorPKOAp6K3hMLAJFJoYB732Ns85nAHuaK8oNjl6j
SFdQeuSzbBB7N0ldB2srC9g9tF17X9ChY3VBk+Q/oS6PDhb4dBLH8wFTcuKC5iZxzkQcArq8Rboz
Km8ZuEXoLky7SotrkZfWb406oDz6oCNzaOWNeCbSw7DXU1jYmEcL2SZ7gW79ylFj3u59K5j7dVYz
5dxOZOiIPfq76UqqscPAMobmuMlTt/yZhWH8PUDS+OBIfwT5NtZ8TM+kGYp8DwWqa1YyF6FAdtN1
tzFBEcEhqdM0PqJ6oKZGbtcelaNNcFIIyZ/GIlZPCr4+9Uvfjwhg8h7etDn3P+Pcplqf2wYdX+Zw
5EQa6d7PyvFoawLowpDoMpliJNOm0TXNcffB8DNcwUbqZEuGJ93uDpaBRDWR1xJlMX2npQzQ6NLv
3HZmUSxLPHfMPZu+2cm+cL93YSkxmluzfS9npIXEJoRimzCxRrMBZcNiCu1wOuUbilzIo1guNgiT
PeyXJU5BWht+ZTBpFWjYnB747SrMWVo3EY2w7QCpqWO1YWa/7j3k31coQlrIZcyEYFwL7BBWvOZa
frUV3ZBm9yHMkQDg9cgYEhWl328h7+JACGQ6ooIJ1JQf2JDjcEM7xMkOto2ubltavf3LZbxeXMLz
p7jOa2PBWrUa5HrikAfBe2bY38w6lPeB3bJ2cTK5dqOm/G3n5pwhWMLstrE9lB0bNDyUqvgZ9eVI
VspjPuXxr07XRoHbXzkPeTP1MDNwYtOiCEvzGyT67GuGmr3YmpbF/KsSktgcnzb8a8GaOqF505EC
p9iXdN3dHBFr46nxIe+78Vs1I3c3VJIiQm7m/qKOR7rMtiNiaLgovB8ylHjWxUgKAc4waqsFLIDR
ak8KU31j9hYvxoCo7n4qbU1CoebpoBrCwAymcUBRBV0cE4ZEy2nskBhBlmrJPbwDQBdaP1zZ0DUf
SPu6ili9fztmaE07mYCn/mLgL6FbPPkqYVmF8U4nMLfVjZNFGBA6LBzVdia4tlsl0WRPmxAR5pGd
pMtAkmq0043huF+73O3YwTI2pRIXabeKrcpIqSNlfZJ97PubpIg8ihMYMfbWG9v+x+xN9qMZTYW1
aZjLemvRV4rXOSS+DlZuPNE/LrDV2AiP8ovJFbaguUJS9/dowMB9SZ0ynXAwW+2utunqhywFmOwZ
4EMEx9Crb1B/cjRlghs99IPHMuZ3oZ1sGAgpWvMBvY4NR6n0mwHxo1oDrZy8HVlh6bciauQIfsYY
T/9UHEg4BTFn8jKX3UVoUB19XYEx/6eK/GGoiozoGWXn4rImROSXbUYJLeBcMD3pA9wJwLkr+3fY
YjvFiIaADVLBEH4tXWY6xLgktPmKHEoD7RfRInXpIAP+oDneqZuqjoruC8Nsi9pd12Fwb3ajmDdW
PDtH3EZxjtemiorVP/5g21NBTbdBXZNcMFnwIYfzeqe7f8ySTkVJY3ATeYF8ZmTXPhR2Ei+FE0Is
gTf56Z95xs4oehv/r2ysgHJWIFc00LfSAylzufsH+2TrCy/Itlpakb0WbJonkZK6c0hQMU+f5EC9
E2BkLUlq/CmeAFWxhAz9WxaWKULwLnbZrlElTbCmXGQuu3FoR/swdmF2OaOy+zEF6XRUNAw2//1f
/+v//u/f4/+EL/rm/6cH/VfR5Tc6puP1f/77nbgvy2EEThHvOMI3z+INB2oZjzWOIw/+DsRLQGlp
4/kXH1/lvZwkYHkOskY0Jr46S/0Lk6kmI4hTk2ExY4XD+Gp0bX3F+WI8fXylJTTrTUYS6wS6c0fY
nHlcHujbhzkkUaihasl1XBvxxTB31p5NdFg7BskQbm7/rOUA4pyIjYvG7X5/fPHlNs4uvvyGpueQ
8yoZTr+9eBX1YYoTn/SIok6OpYhJpwTWsWvCFo+g00dQeNJs+/FF/3i2zP2Y/XE5gaTO8s9+wXkq
hzZycwmhqisfhQ0auygr4xogfvy3MYrcmO86trIh/BBYdvYzMi4bWxIOsJiVZbMrPL/YYFZtN2NA
jNLf3pVj0ksxXc+BTSjFWaqXE1h9CQUf3KQn72o/yb6MdvXq5H3+SQb8n4/PMTlDOuTMmzxGcZbC
lpnSRdoELwBSbrMa6QRcW6yqO6bg+DM/vqk/Et+4GUeR++iTrKcw6759P/DYErmS+87agzcKTXqy
VqmtGVSgE14RidH/7ce9XM9ffi7WFQu33NvrJWUbgjrjejV6/D3UR2PrdHN++9d3RZSn5TOcELQ0
nLOfKq/Cmd1cUWiSP7YOdOLvsIzCxm0F+BN7kHcfX++dX8zyPNy9vuUxCTr/xE0DJ2wuUOFloiNr
3pWMcysARc6g5sePL/XOD4a/0nJ53z2eoXP2g/VLSyCPCZyYi0w+JGXHoMErndcWROEexWr0t+uk
55BzjpqPtgAfmLXc+r9tBQaJAGyQ6OgMcLyHOdRU4iip1uzenyUwvvMUeS3IrAPS5OCPOfvVoBy0
i3UB5Awk0AORLnwBdGXWuNe69cdP8f1LwaJd/ufz5r+9KyvAm4KLaPmWnWplWLE4BkgIayNxPlmg
3vu9WDNYCxHbsvqf/V6l1VR6jLiVGiUDHl0O1kM4JvvIHWCuzVWy+w/ujGmpI6Xr8yjP1l7SPoas
93kVCzKP9+NghxuHwLB92ySv/8GVLN8GNqKEx4b99hli8yc9x8MantbM5OcuDLa1Jpg+GcP6P7kp
G0Ol4BFK1z67VKDiOg7i0cG6Q8OOfwtvksArNiSYRJ/ERP65W5PmDNiTeRoSRWJs394VYnJkNwFQ
YWg4BXLmAW7OLqQe9xfNdvk61DWqvdYymH44TtVd4FsK+v/k9VRC+Y6plK3O09k1h/aiHiE9WIFR
kYKE35wmZX0Qakg+WZD/9We9rRBwMAtiLKRg6muZZ+WJCPNWMwiz18VcRN+MmsnNqh0JNyoRm12L
KEtv4rp2LhiKNZck4Ylrttx5y4hdHRHjeC9TWvYvCLMLxbkedRZT/fSQxCZNXQMDzCcb1vJlfvTX
Pft9DAOhaiqVvU6ZU4RFxOQ1GAk/IOpiC7BdrPOpjaENgwr5+HX/V9350ZWtt28GbBRMLgNXbsA3
InSALZera0nDbF2Zsr/wFykAzYHXoLbrSxHn0aHqgk/+Fu8tXCz+/F5yWbjU2XKMfchJbPQ9eP2g
SwYxlPEGwf8RTHj1yaWWj+qP+wWhwBeOEFjKs4+OVkvSYd5z1kH7w0WquWcYUzDOhSRbghH6+Om+
dzF7SRJF4YEBwjqrefwybZ2FgMu4sQjNtTad8tLwknrvDmNGD97Bd/bJ/ZnvPUtFp4CKxJKedZ5f
7OOypoogdBOESwPdlzQCNNhBefQo148TeV+IUCy5Axg43JTsFEy2SAXY0hJJHgzLlxcTuu9qg4NG
7Cqa5PuPn8myNZz9ANiKTQAqih4fW8jbF65YHr8GooUuDmulqlDcO4zcth9f5Z2nwLbkU9CyQVlC
nL3WwTwydQV8sG4mAVTXAZHiudYK9/20+/hK7yytLN+UtpiYHdStZ+9uNtg9ejtqP6ZC9XGOiuBY
MtVZ00ZZRg+y2PeNGUGD9I1LskPqv19UKahZ64jOZoH4I3F9xPsZD5G79g1t3LZS4K4QU6kvMV1n
3z6+1XdeZ5dMY4eTAi8WucNvfzo0kriAK66FXnjJAbAJpqU/h6h6rrCWEX72ybN951eU7Iz8hERy
u0zxzi5oOeA8XVr5KNaaUzWk0P/KVl3WlvI/udTyR529llzKNy3KGk7O55nN5PQ0RAMFHBkyj9FP
1sQdkNI4AgNOrNp2cIT1hWws45MV4t07VJaSLlob1zWXr+XfClFknHUCnwkmGraLHf1N1CMlVHR8
Hfrw8a/37h1yWAc2KpUHcPTtpaQBTR6DKUXuHIi7MaoxVCfDaOzolNsHzJWpv4J6W1mfrEjv3qIv
OVqy8ZueOrtF125NFkLeGhGGbbU1YIt9AXDiJpsYh/nfn1l4lPyOUknLpgx+e5Mtpyf0BDxPACsS
mRHFjkdK97YuEXh+/Dzfuy+WL+VbDoGwnn12Xyk0bY0M2V3jO3PJGQJCbGSk1HYoDz95S97bpZfP
gBMEfR0sn2e3hWVfyK7jtsh68sJ1qXTvohHw9AG+vgHKOII8nA1+MXBYm4aXukb+TqRPfZo7kwr9
7+9csqExOWdldd2zba3JCIfymGStid31Dh1GqN3oNw/dgDf2P7iS74PFQtzDlrGsSP/2eXCEI6eU
vwElo0WuAC4xiEcWyleC8T55xu99Ht5ySCNcjaGvOtsxmrFGn9WgpSgR/B7BMjJiI8RqUzPAOcGP
No44FNUn3+Q7KyqlCOUpWzIbiGW/vb/QA/c4wc9GU5yFGG7RYOSRNL9PTn4oZz/45Nj77j0yO/Ic
6iywlmc/nMbqoKwJfFMQ6+7Wi51kTRTPfACskV5iFiR5AmTh358VWcDtRVdlUtvJs3ucIdEhroPg
niFUNbd6dHJEgq1nXflc+5cbR/H3j9+a925TeYp3kzdUsuS9faoA0ZxgBOexlpPbPIwzvPFao2VN
CCZ9HCKVXXaDMT1/fNH3lgOay4BFfc50jnu2HIi68CpnAJiALWbc6MmY1jIz8AkwKt7/9aVoftKY
oTW4dILOnig524vhjAECLmBzE9GyvKS3nO6yKug/2RbfuSt65ViehMfBkULn7aMkPA95Sd80a/Su
3zEJt+s6yeRujgEh/v1NsfcKRRFFS0ac/WijCIImLU1uihL1VLo9NHyHucFi/CKv8+OLvVO0LUWT
JfHOCe7rbD1VXlWkCZhbFC+1f+CD0Xs5NpL4cRv41Cy9B7tHtVCyJxKI4KW/Pr78Oy+o5wmJtISR
maQ99Papqrro3NCz+eyFO9wpJIY4DM1fzdiBqdI6uKimwvik//reNekc0C+n42Wr86W0Q6HoRSkD
RjWHOJFy7b1o0YTrmCE/QJMlrhIh5NePb/Sd9Y3FGxyMbdtCcKx4e6OgkIH4o9he9z6wOg014loy
o97Bh4Rxwvnyk9/1X0/urIxjd+RFVbbLx+idreJ+NkwMTRtAa12a/nKj3Pu9rPW/hIfFEy9VDa/d
jMYIS9OM/wNNV3if04+Uf72buJ70KS1sVCAkjZ99N/g6wDnFtE2FNKxbQhSzVwYUJKJiQ7gAneB6
qwnDjfPJR/Tn83Z5sTjKsClzYW/5nP9tv5TwhmNFyBJ5hiSQpcWCNiF28oi15YUXMf7kLt+9nKmW
iZNv+uyeby8HwtDEyoTUaWEC3qPmcY51hk9+NEZM2pEGO/e37xM/rOTnsDDFm9zj2wsquVCK9dBg
BzIYUiZ23t7NnSOPiRsMBGrq9pM7/POrofFtck2PDYX69WzHtKs+zkldwg/q580htkto9kQ9bIwg
SA9RZATH2TCs64/vcll93r7EdPhZ2DnwcKbjsPX2LmnXaoZKfKpkfKBxqkdCB1NKH88sy2cZVdVz
0jbkCeA3+uT7+XO5X64sKRE4nUtEWG+v7EAamurKZeeEZ7plEO0da1tZl3B/9CcDxHfeHfq5pk2P
jsYuC+HbSxmBlZSR4yB4KGE41uM0b/FaI3meyzsdkOz98TN99874BekyobFz3LPtJc29yJhjBCj4
noudppRE7B8YO1A62ScP8b2fz6Td40ufIZTwzl7SxBpxeuQLT2bGENjXRrh14PBA/LYfGQNbewBH
S2zCaHxS3i2Lytv3hkKLSyqfepInevaypsNEUlFetxhB6DYZpBbtYtogn3wSf/5wHERoJvNestT8
8Q32JoyS1hzbNWdUZys1DAfH7itKLA2BiKSYTx6nubwJ57flLac05lAWZfLZ51CLEmhya7font0F
CGok+ymPnG3ouT2ucUw1e1E2WAakyA9VlYMujf122/ahDeZjqL4IIGsPH79Of64LEp4fshyLOTQ7
yNnrFKo0xHfObxyM5CEy/MALfoAZJJ/aFlfmIRltiNktsQf3H1/4nafvc9ak8uMfjBtnK7zvyRGL
bsWEv5l/hJCQmcCQNz3haWL12318sXe2U1Ygk4Et34xrW+eD6CUgFzgiSRUCcfeBcC6AO948HIKc
+FwrJ/rXBwx840HS2CSl//84O7NluW1kXb9Kh+/ZmwTniNP7ooo1rElaS6OlG4Ysy5znmU9/Psh9
9lGxGMW9+q5ttYUCCCQSmf9gPpoAE15fHbY5RPwGfomFQPviPKUUTFUEn7q9k8R/8jJqnnBs9xGW
TYyX2/O9PkCMRFIGpZS7mzlfxqRO0hASE/SNGHMYyFXYniKanxsbemUUMjBemjI1oEOx+IT4C0Fv
R4N8LxyYuxNmQPfIC/aH23ORf8vlqbFlQVLOBpILe+ZyLgUatihLj8i1SnmvKdT7O0uLf9eHeT79
ByNZZHg6TzxqaItstkfEDA7LgNErkGT8TQP7PkOMGP0PPb27PdR13s6Zo6CuaqhW02dffqDQwabG
kloyUHkbuBKdeTRGMTxpgur9LtOb5EM2wd5r7L763AzW6+vKqNEBIBLAFSz6notzH7kO3udMdq8X
k3NPc3w+oCxvnehcbi3r9UlnKAlhcH9+vmV7EE2YvrM7Mexh/6Co22m0R+yE5l3Wxc9IIG41K65D
Gpa5TEtiW1RUphfb0vFxrtImiJdzKUhrqJIku0D4GdplKETt+tZxvazIi1dfWgwLmo33pUYpbflJ
EfEZxzQw+v0IpPIBu6XS0wbX/A/OHLZ3lAUlxoDm7uVpGBC6h/adIdoR9v7HYdb7r6GRxP/BSXB4
VBJA6LNSG7wcRRMQl8Fag4Ky8TCxUW09YI1n7gIdkZbbJ2HteMuqisQU0BA3F4dO1A0uQb3e7yu/
mU6zi1R2aLr2Me3HP26PtBau6Mtx2Ui0Fb3qy0lZrZ65c4r9RlWX3V1b80zOHQD/t0dZmw83qm5C
sUUm01yEq1L3KQLGUDArBx8RZPrRhq7N6jy3Rb/xiLgaikmQVvMUxvULwMkiTZoRXmqsDrNX1ezt
E34p07kaupGcvtQOt2d1dabkUKycRbmUVNdYXF0Kzt7Qi9A/SvIsOIOCDtAkasNnTNqaL25vwEyN
sfAoNma4MqxFmovfEE0F7hn55788Azs62+yDct5jEor+21hopzRLxA9MAAC0kh0nyEKZ1WvPGE+G
X0dd7H4ThZwsCEfUSyJDkH5O7XGKhv58e0lXvh5NPZfZ6aBp1CtUUsT7R6CdsC9R4bwHvIxMp425
GxhwY+OMXSXyckKgKOncso5gJy6X0QdnEuljIl060xGfNnReDR1JHpAMyqnshfWVTCx5P9rNxpG7
uuYWAy+2DQIvIOuNcN638HiOPALRM4pM2JraHJf3SK+HHrJekPBxIn6kx5xtHMbV/cMlwKGnj0J9
+nLiKO7Nbe3ie6KGOFLtIhWNSy8I0/zRRyUghqVRIRMyIXWxcb+vrjiteZSoaKiRcl4OTNZVaRO1
2T08JORPMEz/JvAkOsGGsb1KtedTUbvOAVe5cqNKvbbk9MypCXL3AQxbLPlQKq6W+4WcMkD+PUWr
Jnvs2jwfvs99rjynoZI+ZmOb3tvW3L9x1KL+fntjX8VZ8EY8iKnoUkvRwd1dzt0qZqOaEMfZo8eg
zIe4Q/JrH7d5lG5Eh7WBSEB1Uk+SC3PZkOPmEBU1x3lvUZKSbjus9UMYwmTZ+JqrA1GwkW0VFXPG
xYyidraN1E9UqZeMsWuBN8Pc9Fud25WAYBPL/2eUxSkNE/TbkQJR9wiEtCfb8lF4D12pUGS/ujzC
JyJxp3ECXZOujdxEv8RVhKaqrA8FcByrEF9CZdJeRGfTAgNp5N3eDXK/XaTvcigamDzoZFd6ibDD
RMdx89RHzWWo2kNsD9NdbDfjnd9Xrtej2b7xrVZOHlkLMjgyPwI5ssgnVDu0Fby3NOTnsvo7BZhv
CCXObwaiwwOsl9wzZ2k559pozd+e6dr3s2Shi6IC9f/lLsEDL2izhA3SZdZ0gqOOP2MM5U+gvvP6
G8omeQcLR4HEukLQuvR+6gDGD8ylpjgVZW4fsZ/cgsavTYiaIbg+Gyqjs+wkhkPtdFONuRsCU9XR
ne3qrq0K44xjsP7aqha7RNZEJNjT5n28CNSKGLum0Bhqgq59wO69+Azj8AtQBvX1165NvYcyPpm6
yXvycuvTtymDSWGkUOnKuyIcgjOK6Mj7pNW8cfusrh83IIVFaoP0Ki6HSiLA+5mdin2DSeYdnAbj
rsRO5d5il+Qbm2/lpsO7nCeWJcjSaHJdjoWNQty2VoSnvF7/SGAsnqMW4lyCXa7X4h6xm/q5ON3e
8GtHm5fOz5o5RZUlcKAE+x7kI4F+clt1P2tVEntTNWQ5NHpMGVGkzh9vj3hdx2GfuNxqAGmIJlBm
L6dpFhbuAJOr7mHuzF+hrsfTDpq3dkyQUkbEjjoEcc05RqGJMh2MQ+3oFyqEs9u/Yy3IMG2e7wDA
aNAs4mdia3hGhRFIuNgRzwrmLCpADWs40WEYvudFa0JiQqK+b2p9Cxh3PTaHnoCKqR+lfOpIl0tQ
KoE19pOPdVcRV15nGGOCZt5OuEdYSo1XGeFwaLNGOdye8vUdyLCmxjY2JDpr+byFsk9Nq4P4hs+6
cbCn2H9K0MF79emUA4D75v3MzaAuJ5c484Sp3Aiq1jfvdD3AWAvBl+NYVp9vz+f6cNLiJgDIlzQp
2jJ5wCOdAt1oC3iKuji4yRyeBsetTto8WBuTuj6bDCUhvI4FIuMKbhZYkankTQRI30ViXc8LlMRV
BWGq3PGPQGOVnY0c+EZAuD6cNJ/BZPDU5R1KC+Rym3Q2dO7OBM4HczM6GxU+tzWWc+exhXvbRCCK
X7uespTES54nIn2m5Xr6mjPgQw7EDRlndFWMsSYwFLw7HkteOhubUZ6vy6TicjD5cX/JX2yrohJu
/ERHZbpHRyQ/9nRod5T0dU+dzQHvXuj7dqE3B4rp/evDkAAAhqYCUHSZ3SyibaGarRnQ/KTtHttP
+Br2eyU0fs8VE/uiEjFU5Erxkx0RNq1qLJDNTGz9huvva3Ffwq+SZBOigNx0vyxBQQUvbFVt8qZa
ce+VYQpOU2r75ySrZoSGpq087vq8MB6NaFgtDEgF5nK8FE1HlIDcCWsd4T5Rch5xRwt1LzC6rWLD
dYSzVSKN0ITF0xhexuVQiMqMM5IZg2eWdY/ZQN+0HyMXEfc8H2Hwz3S/0dxHPi3Ann1jZ10vK2Pz
UQE6G1RWloyrdNIQWB0L1D3KuHzn67F/nrFzvR900ZxCVes20uPrZZUZI51gsh8HSKN+OVcsdEbF
iuzBq/WKCO7G4w5VDZxP1fr32wf0Z8/z8tDYEu/K9UlvTTa9LodKwxquuhtMHl6ySDYOGciiXW3g
nQroT+8+9UhnPVsI7rylC0bNFHVJoCOo+KBW5OC4uxvSzNponl7fKrYgCquky/I+W+IB0ZDqVFDF
LLev4kKIqk+414d8+uv23K/jBbkejBuSFcoAV8EQ2jg2XJqBCpSK/cVuMhVM4bD0jU4aRqSg1HQQ
DhCnHA/9zlbfZRPyebd/wsqHpvAiR6dYhyaE3PS/nFfD9RGTTRw2takmj+QJ7VmtTfUe/Ly+8QRa
2cMU3GWXUQZ+gMCXQzWxTirSaIOHGl/+tslacRJ5qBn7sGnQgrb1odu4bFbyMsrePLd0cHHyobeY
XdizEVXUSxBFGpR83wkNCjXyOvc6LNZ932pQ2fUpOkEcdt40cx08B7O2RQFd+8owW2kTOSC7IQkt
542coNCKEdMhTXuchI55TIRfdp7NSBdSOUf0UihemkL5J53pPtz+withS0D5oI8KvAxch9zrv37h
tPHDhODhaVpiIkepxaSlPUxpJzZHpBOBzKfQ2PZDWcQbvYe1L84DDeQ85XqehYvlby2gHd1Yj54z
BNFjYqDXX2JjeEKsPNwZlTpsXIBr48nePGBvQTlkyXMJtM5pxTyMKKYkqGpgq3weRnDfqN5ECOCI
9nR7adcOD+gjWri0MzWyqMuljXHKTAyb7VX17vhhtKOPWA6hVODEw8bZWQtIsigi0ybwXsuN3HYq
ZpIRwMdEL0VxF+YOwkuYoxXxRjyQ0XYRjSlQcHXDgoVzuyTB2unUl0HBJVdUuvOAYap58AsEiYqu
nd+3JkLYCG+5G7fbyjpyd8s6jERXiJ8IhV+2KIqn9hAkSOtZQTlgLIZ/kFfq0jiobpAB24gKP9vM
yznSawdyBK9EMhIuP9sECjnL1QkbZ6DIg4YQeu5iAjjnqn2cq16bD4MftQVazNn0BzINJqLzCK+i
/1tJYRojl3bqXCDJuVVj1EG1NlQ/II2YKyerref2MHQIzc9IcHztVBvnWZTc+FD4yVjzi6IFir8z
66B3Dui4j+19LKLiidkHKZLNYotKuvZBdfIe0iQXAoRYFJ4G1ZgTs0O6KaWW8cJQd0holu/VYrgP
BmQYeUz6X159LGDK8fwEOmtSO5Gf+5fPmXQczhBKrldnYv5uotx3X6Bd8AVV8C3w88rOgVzvQCYF
WQCzZDEUxaa0ArpgeKLLyxdUY7KHVjXzM73O4NvtWa0spGxqUaGxSFSuMtuuCaGadQxFV3x8INF2
PK2dw/s4pVkHJVM8CpyRXh9BSTTpebKStNOMxdfTZ1HbPiplXoae80tkR5S6chKyegAv37ZbgMO1
Of463OJk5Kl8Y1Pn8GbMsNxz6wRosKkzToo7t+HK6umWYlNjlOrh9uKufUdUM5ET4DkqaRiXWyZC
TRUFQqq8wzSqXxKqN79XalB9TJNsfr491Mp9SMeF14IhtSYA+VwO1WgIogS07LxqmtVDE1U4fXf6
Xzjw4PA1KmJf4A7zV9XQq7g98MriMrANjpOPqUHVuRzYjJHW6v1G85LWRqJnEMoHIFR/FZ3avxlb
QJbWpOUb67pyI7pUgqj7gtUn2C0mOzglaso2Y/Z+7XBjoF3ylIEIjHeNwMIpnxz7eHuWK18SBrkq
0SP0WyjTXs6yQSnM7WY0TQdkkr5oatu8mYwYf19aexvX/dqCSn43X5NoTt3rciglhTmWoQaBEmmr
Ihiq2YooX8qoD2mEtELsRe04z0MJh+j1c4T1qOvIM5FRmXLVfwlwUUUtSCeZxJQPRegDuP3pc5Uq
NYprblZvvEXWFpTNSoFRZs5EgsvBalu0SUSjHb2/efxER7ppIJU7xtFyoun1uSL6IbLMJYt4+hJ+
k+Dt12ISo3m269cNJnFa/4AnNEKgpEAa9RkZCeh6iQOCAd0Ggn4lT3aB5JB0UC1m9EW2SGyd46o2
8D3Awaa/m+w0ONs+8vP7agoAjbWpMN5lvm59cI3A+Jg0KMjd/q5roYHSpYTU06Tkh1wuNaahtjk0
le5ZSYZye9qY8XgyitT8lia1emfiSH4IwQJ6zRQ0W6yvtelTuwH6JMmmV1gGnV7DWFiDjo5YmKeH
ydaDCv1LUb1PXHC1RuEnDxgJWB6ZR3+AJb8F/lrbaDx1EWeQgkNcppezT+jCI9Cm6sA79dzrnVbd
RaVrnBWUO/6DIAF5mH6sTX5wlaiHWhKHNhLmXjaESDyGTnfKaHfcZSU2KLe/6VoEZAiwTzzmSTEX
x0cEWFJkdqx7mNnrwX6glPIjH8An7zB+GR56vJxfPyQqDJwfio6AlJGtuVzIwCxKZMTqmbg09M8d
TMoDpp442/Bvx28l1ZuNfXsdCB0krxCekBJKUv3nckA0x5Es7ZvZSzUR/w5+AwEsX9F2iYrhU4aZ
4g5l5nEj+v68Oy7TaHjIgO8I9uC+0VO6HHUUKgbRST8hChqohTf2o/YwGKb/bYBw/j71p/CxDRpE
sqcyt85tFg9PCXbIp6l31T9vf+TrrUsWSNpAVx8S3FV3tUf4FP0IZfLKMlCeh8BQvuSDkzyHTju8
OkqRBUpgE1cqz6Nl+iD0oNfjOp69DgHuw5gJ9xBiZnsos8b8EDmRjw8wyhtpFCsPZYnP++2ZXm9n
mYQSIeizkistMegBJGqL0hiCGW0d5Qg6JKjnxeAakr0+mv7JddNiowm6srs0XWInKInRonQWt50D
gbrHzXDy9KjT3loxyolNM+XnKLXnPzBIqk6JsF9uT/M6EiPqTNne4ZYl01yWkbEx08auQr2wbqLo
Y5qJ58Z3indEQuWsDSEypBQBPIdkeGN913YSwQ/gMLBsHqOLyQYZjp5umKj4siKN1I4ieFBSgP5J
mwQbF/s18N5xyFzAVmAGxE5aFlmbtqvTwcTzQgccCrp2iBGdT5zMc2q/eNNk47BL8Z/1YjGMd7YW
TO8i8q4PKLBilNqmyZOo7OB8e+HX9hdNTCr3wLLIABaHGv+xGH8DQkk0Y0qwC1GlxLEiJ5+GUGXm
d7lrogZ3e8y1j00WRcEG3hxI6kWBLC4w+YrHYaa4XQ6P7qyJT7i4pndOo2d/5pg6PoDnsT0tMV5f
MKLizEUEypPnMZXuyxCmFahm+RUqyrwih/s5K3GYzTTlM2pZ7X0dBv7n2zNd212cX46TCRqXLtjl
eBlQ3cGOKIPBJ+2O48htR9aHbcToFBt3gvxQi+hMmGI1ab4TqpaF3SLDoFc6ZyKYO7Yv9CkMPmM7
fLw9oZVPR81GPqeoTZEKL45LhTTg5DTxhNZsNlZ7zAztuypHRscwy/isanjPeE3U4joK20PZ2Dcr
gYkkDTow6TGvqiUcmIpu1TdUrLw5mEtctarqziwH8abDsuyBqnm3G7WxONye8coBIZPgWpdAJfbO
4hOa5MFmFOVSV7XB69UwMODAL/qo9uZHJ4nE6fZwP6EDy+8IaJfUBR0Ekwv3csvo6NqKBOdHj6Zp
AmM3Tw74WE7HeTCtl1Lviq8aOtDehIPKYVShyRzqWrVOeGsmH6KuRMUenUlj71a8hzZ+2spupvVO
oKWY72DaJDfHL88gsjjamU07eVZhi+fEVeY7u++q98De8j8C3OIO6oTIajLU4e8lD8bvMQZAKlKS
RnHEDjM6zLgJPLaEobOaxFuE55XiP3UT2lfyAWzQAFiEMhji5Wzr/egNZtEguFMOQ+pFiO98aVRd
sY+2gn/qvYVsxvchg2C0L4JcfUSpGWmCjZVa2zRUiFX6d/RmgRJdrlQWUx8OC1oAZo+F5S4j9Tx2
6D0/yK47D8go1+8nbNjOFt7JyJ+7+fdasQCr6CNq/JWt5E9AZI1TZJfZY1IPmPN1iWJubO3rFwjJ
P6RWuhS0CsjML39l1Fd2nE/q6MV+MZYnfTaiBzEV2QPXpPsVoXdEdwu031nKfCp3ajv5n24v1MqJ
lvQB+hWA7nUi8uUvMJHww0lS5XBFxI/7ABvte1wO+o/0L3RnP0yOUni4+DkbuezK94F9xZCSvgiI
ZXEPxG2FTGfn4+EH+gov0hr76B9hrStQqQVQCAzg7UzcvXqytMk1A9oVMDZ9+d41fQ2rrGhQ6f5F
dfk1UKbwHNP8rE4OzgHRLojCTL3XMtFuzHbl3DIwGQfvBUlJWRwMUIgGJkk5RaE6KStvirEaxYca
O8kdJvZ6sRUnZEhchDBwZlLalS49yc7ifocBKmBNJwjZFxYyeJo/JLgOduWD209/6ECRjrHaPQsM
Qu8MH/luWsDd+9trfT1lihLw7LjiAZ+gj3e5sQw9noeQ+qwH3kx8tlt8dHadiaJTkyPufXuslbwO
eItK8ipxGLR3F6c9dHnlqDPnZBZDUzzMGG28MSGm0t7zK6fZGV3d1E/ZPE3O0TXqycAwHu9BALZK
ahMu1aHfYSPpABzBjGEDiH2dF4APsX+SvEhzUc68XIkh0tE9gZ+BfXs3kclXWniaMdPZOMnXJ+py
GPnnv9wN7VBCN3H0zgP25gS4lzrdQ1PieYDbR/PNjXvjeHvV1wbk8FJAAkpAg2yxydrY6swxS3pc
6qBSOgVeQtidQqnCIHHng8A53x7vOlRRS5DD/WR0o3d3OUGMODUwCk3v2WgH7lUcKungIv1i08Xf
p1oIogoS++H2oNcRmkER1dCReSKB1BarCrTOHfKs6/EcqJojfM3E2rl41TzTyKqfZ9P1n6tE0Z+K
Msg8XCqM59vjrxwjxkbTg9xVkggWi0zBIzSGmPHDrMk9TLowJ2+b5mmapy0s1XVmSS1MBxRCjCKp
WnIkUL/uxAzNxsP/CRxsUsbK5zgT9n2gabiB06zHMiQX/g8eDclWLe5a5U9W4igYMVm6WFdNgkrB
mCAQLRONcMHYYx3iP9hDkzzkamtViCQhcfvTe/H3EI/lvW+U3ae26r5nYat/aKI5PSRlOKJI2NuP
dI7ad7e/w9o+gK8LsFZSUCGkX26+IhwNvIeynkZ3V1LnRpDonWIV4WlSSl3Hb9qxEcjrB9Aysa6+
RwXe3MhL18IIKQKyqgQ5XlCLX+A7ueHXLr9gMPFr3YV+Bqw3dpqNasvaqYYGCiMASiqU+0W0SvDg
6wUKOZ6iqP3HqlATLCmxbJ1O7jxXx56u8t3tpV2dGOU06yd147qnHzUG1gN5z6Pc0T+rIwo5usX7
5fYoawcJDRH0mogh8IAW0aOQHVunIDxWQZMg1ajhdpr1qicQUfBeP5SkXfNXIk7Ho/5yr/hkEWDy
bDQ1eic+FcPgelaohgc/cMtXJxayasJ3kiVs7SqB7AqtSCPd7TyAp0jDdl17EKHAED0Mt+o0axsD
ZLnElqDrxewuZ1W2be2UJuHe4HS9jazUOLcCM3Wh4uMNz3Hj1lz7XtCikb6Dv0unabEP6XbkZYdv
kefDLUIbPKtP9VgFHirT/vH291oJfEIl/QaBwdOF9PByZiCk9LhPrd5rbQeJWn9290GuxF7K2+Es
Apfng2KA5xwSf+NMr7w10S4i4gFUkkWppcB1KAA/0RvqPEMJm495MtmRh3mnvdMi6ijnqnS1L8hS
45mt4rU27cOhMp54nxq5tGTHvCpt1Q5XMy6wc1BCVnz9VpYAV8qelHqlssnl0kAJLxs6bIMH9NE6
zVX6pcRGCH1xayO+rgSBi4EWn7vxedwPIXDLGTDB6KEzgsWJ3prNRglwJYkQKO+hakrni97LYkKd
2sKMVdjFYp7Vk9v3NW9iTTnUBqKDjpqrbxSkBzcGXbvcIFxatAt4aUHJW+wwQa+g0xsMTbvYCov9
rEwYButojO6dIRd/KGWmInehtroXT2U0YA2jGy+5XpbvympCwZrA0SXkVH7wEPMgPXFixs+3D8Ha
woC1l604AoqxlOhJsC20jBJtlVhTrA8p5q0Hqs/KIUhcii7xaHs4b1sbQXklpkBbAt4v4ek8Phel
HcOKmmgSPjFlgokdh8XXFBDUocXG9E40/laGs3KJC6qsgHJkN4EixeVuxuab1r/hctOYeXgSYh4/
WkX/e4KW5ikq2/xRaXv/LtLsZDcr9ibuVr5pL19l5MkcRYCR0jNlyb4tncFvNUterZAOGi9r6uJN
NNmBu5uKyTxFRZvuMx6FxzHSyuFcp93gDU0OEpau+pYO1NrS8zyjgQMeVoI1F2uhoFHQpxrfO2vS
uz5uKI2E6ufWrqd7a6ya0+3ttbb0KHdgEyOTO3BRi+ES3BWVCp+KeTbbv3AFguDcZqV5MIcKA3dc
TqOHABG5N35lZG9Dkb8eXw2MhiueRjdtJLKUyx8gOIBYMrmtp9jamxSDzk9TMJS0CYdxY6pyKsvP
jGww94i8VUBzXY6UZGWouR0jkZSOhzTDFlmx6uKYmHa38TpYu7mg11ILBiLP/1hkGnE+T0mG36oX
2WKIDo1jYlVHhRSbr6Y580RpfyAQjc1pE9vi8+0vKjfIYpqS3SjBvqAXry1dRFAkWcDYXa5Yx05p
pUkZDsNPDv+22ht53N6PVuUcbg+7spEA89AEJW7I2sLiO4ZmlXK0ayixQWTl50RVEf01FKoLka+M
70ZbH6pTLxT9/QTOHc2Fxth6q6ysOugQKsOWbNKh+H35gS38/pxZ8RtPcdrk6E7pe7vsccCeRXdU
S7e8Q6c/9Bru7dfvLHASEvpKgEdAaBEu/ciu3aFN2cNx5HzFvtY4pZMoaVrlWzqHYnWSkGe5/dEd
hhd1OclcnR1/VrHoGUbb/KPG4/ieTpU41X3a381tF3phYIV7W4vyT7Xj172XNu70aVYN7JISx+8D
yEz1cNePo+7lQZPiwDblCEGDSm9+r0o9xF4pt94O/hzpaLPP/dcMevfAes7DfZdG1Z4oYTo7ylUY
88VWdQ6naMuGY3WWEE5lRRBu6xKr6Tgh1MFmaLGuUooPyjjcp0i2TfuaLbaj1z4pWFuO8xOF2Grj
2bMSgEEz8eghKAFpXm5kgQFiWNtN67U4W30hcL6v9CJoQMWCVjBD8fH2uVlJsKiNSd6HDPdXciRd
FTshKWTrWU3J+xlCY4drYb6lrbIS/EgVeSP8NEbiTXe5beyq8fs8VHAP1KbsHVr1NlYEifXg54hx
357RWiQAZCuvMMQ/6VlfDoUtbGym/dx5uWJMH2vHqPOXufVhmHdDoz8NlKUmvJEwTNpPvKoPQ4KX
3+2fsEKlAYWBwgLNTOySKHZe/gYF5Ye+1zXol5pZjTwrdVQAd27Z+I/WnIN+qQO9/iT0wsie7HAS
0jO8D/bqHE4vXeiUfyGsZ228CVcCM8ktHSIydpCPy/AUNm5apTo2xwAvh8csxt+6b832mAX5dIjq
RoQ7dHa2NM1WRoVtLLFMLpkVLarLlQhF4mJOqVReXzbWZ4jUlb7DpW36gCA8qsz0UdyHJOyK77e/
wNqwBkK+EMTonbPBL4etgcqBYkU7u48dtdkn8Igek4Kezt7FMuWA/jTADe6pjcO7OixKgYCgKQty
IV0Oq6uRFlr+jKF5brqfzUqMvCAMP4YtUAflUW3z7miNwbgx7M9y4+LSBYNCAiXbr/g5Lp4vFD3r
xBG0ZMokyaInXWswre91N/1jorb+LnZrPdmlkMDP3WTk1k5Lkir1/CGuBNj3ECdaB9VcT0MZHMFG
2AzIm7V4mO3mQgl+3P40K6Hg56NR9sP5NMs8SDOTcCjdAfWrOhdYFBupG03Plo5QR4a/Y1dvEaLX
BiSI03mUcBIKSpcfBTxbSW0duS3VhlkDM3xIH+q0jO6zFpGE/e3ZrewADhcFCrkF2PKLHdCNTuOE
XPae78fm56a2PhblnD05WA57Y9WXx6gKtu7/lSsDCTzyvJ9FcDb85QQnepdGUto0kAoFH5k4bex9
4qop0rRWNXyu3GGrGb4SY2EswzKXrwRZA7gcEftkY27brKaAFQ4JjIp4bs+hM9LXTSLXDXezpoRP
dmAM2f0wV4YS7/JaiG+313rlw0ICR0Sb1rfMqBdrHdGE8LO6qjwtc9qXya71nRLYxLEQ57vj7bHW
1pg6O31x5FBI8BabyE2pBHCcKy+M6/5doKXTx0TtgTpnjnPK5zJ8fbSGVImXBHpMJAHLAr9tUOMA
lsJzMNWqF5QAsRQd1Tgckb9s47dV6ZPfOX2/xclZyQekgA0URNJoFMoWt6eearEpGlpmEYCcQ4hi
hKc5ypa06sqXQ3WSsjU9BR2l00V4jlQ3st2kbLw06QoY6MZ0Hzd2vA/dpHr9QtIAo3lARiXHXExo
LqY26/Wu9dzcrKpdkADzSujpvWMFfkA1so/wHYLDq3eLiwck7C36juihLecXF32RwWX0dCvKn/oJ
O9wZ9xPcrSZxHPxNsNxK1EFBRIpp/X2/L8ZzkgTd/4rxrK4N/8rVDMRwC2qhVPXpTRWryUteiK3C
xcqRkP0Gnnkyn6B2fhkEujSva3SxW68aDbs9cMXG85nVdh/UaAg+tZmAEn17XX9WxC4uOtoPsNMg
J1OXp2e6mCjEySjtp546nUjRRRhs1CCOA5XwLN5FsBljr2pU/aMW2XNyp/XUdY/BVLWnoFcjRM0q
1dcR9SpM8UdtjnZ9ClQz/uH4Zj0dM0y6yQyGOs5eZk6mVJbQ/eegyYM/w7ZscZBT3OKx72fnc1o4
WbZ3/VwEJyelFbiRQF59T84EdzkwI/DnFKAX8ZUn3NiZEY8nASjmJeay8ka9Vndpaczn2Oy/sw4f
by/t9ZAA8ChPSBU4OCpL5ZRwBhmZ5IXpVXHj9A9zMzTxzux5su6oFdTzUUlIeO47cD5bOeJVzKF/
SveFJyx3Ca20RRzvfCtWZzVk6CEVlhfUzugFegQC//YUr6KOHIeQysuAzjuOGZcbtnHANIgK0xok
UIZpN6E3vjdbXRy1dMDc6fZgV6eDwaDCIFMg2b7uUoYFRY/c7lBxBzSa6y9JU5mPda0/d0roH4qs
40a8Pd7K95NJJ+BgHo4q5drLyQk7qzHCDEyvUX2BjbgRjuOfjaJN5TFL2cPvdTOM71KlnzaKTWsD
SxwlsgjAZ6/KHnVVqu4U1KY3j3P5OZhgdpe0I2jKVigb4UPwUGq812/PduVTkuzQGKYKQbV+mdMV
mBJ3TRRbXhNWysc+AMV2jpHX2Iug3PSv/Jm0XUYd+mSEHZ4x5Hb0oS/XthFdqmIhDx3FRbZ117Sh
8VjhaT7syD/iF9WpAqANIoCNOlUCPWyWWnmrFabzDuuZ7C9RZcgjMCJiJHBnZmNnqU0/nkQkBEJk
eqCcjT5qkbLww/G+iyFT7USrgqW0/baId6qCVt8+T7r4q1Uk05fba3n9WqXnoVoAgqifSdzZ4rVq
hCapG7ZqXhlE6iMUAjHs3NFEL8XAdrreDaPTmQceeeVDZ6JVKqEVdcyP9fFeqJy4/Jo3aEgebv+s
a3aw/FmSL09pi5frsreuNkZYU6ssPBf823DgyybNMdKDWTkg2ShofMwzTxRA2Ja9a3EvUO6Ba3Uf
51i1mn2Nu3u9U4HG5zurCLKC/YmLzjGCnZDsoyaOn/NKTaNdrVvTF6reZrlrUbRHMRQzlA+TsBHL
ShMDBw0sndu7aB7cCCsCU4PzA4//++3ZXsdAtD2QWYfWimoLpejLLRZXTl6MVs6ryCXYz4WeHes0
Ll9uj3IdlOAk0cvhOUQb/4rFWtUwRYK8LDzh1N2XsDcsKF2WhoEPcn87lQfhxjm95qbwEWlx8U6Q
SQJyLZfzwsAOM3jAsZ5o4+HA3Q50Nq2Tg1O0sDz7vPaUylGBu83mYQa8cc4n39+HdhH9DQb7rwtj
+uanUf33opzqCE34xT/+99vyR/6+rX/8aJ++lf9H/qf/83/978t/5L/899/sfWu/XfzDIW+jljLM
j3p69wPf6fbnmMGPQv4//7d/+I8fP/+WD1P541+/fS+6vJV/WxAV+W///qO7P//1G5/ol+8r//5/
/+Gbbxn/3V37LY2+Xf0HP741Lf+t80+KAWShvFZIIZC7+O0fww/5J9Y/Lfoc0F8Rf+eJRI3zt3/k
Rd2G//rNsP9JeKP1TJWIfhglhd/+0aAowB/p5j+hBXA7S1FaKhv0fP/fxJ//jpV/rzYL8e9//kfe
Zc8F1P3mX79dXhpAxLnwZfjG2omU9UpevDBRIWrBjiH32g40L9Vv1Hi1fdoK/TyLGHMpUws3kqq/
8ZT/P47bsiD3N8gTUCueHEubxSAscqvxtWFXq236VlWb5n4y1LrYJROwgoMAFvknJkjjX2ZUaH9i
mtqnmAU5zbcm1LEJUZyp+hPoVy0OOAuaD0kbAbgvfTd9sXljgI21s0d35DmwQ9Uk/uTGbvwti4RK
V8KnpryLi3kKdno/WSXIpXLwRND3fGMnnLw4kvZrjmtyVFAq/UYFEZSvQncsfqwSt9yllVX8MbRY
Cp8gZox3vGly53nUbESkpqgOot8LF0Gedh8i5uXqO3wQM/1kz24f7zulCZQ9cudxtuPVavtSqHHq
frgC5ZUdjJ65vMcq2bC9xsp75ZyLGoX70IhbZJQ7JeImMKqIAmFd8u/zMctCT9FLIZ4yLZ6dZ6Of
+BsC8tT8jdoW/rvEDrSh3c1Dq2b3neXHDl2otnRPWYcj01tFND9vl7AQ913rzmTZ+jzx0jTKL1x7
jJQmff9U9XWGVh/os9BDm0J52/Sxi6NjLn9cUM+7VAlmPGLyWFJiXfVtY0IXGYqOOkTIbRt6buyM
JzNJjWqPRaL+Xsv7v9KUPu/OgtkS78Uky4MNQjkAzs3YDHZmYlClrsvOOKObObl7SzH9z1FIOnec
ss49j3Og/45r7/DJdKB7eY5imeW9ApLoIa8DI8CCIHaiQ+46zamOYyXiWtGMczciPbSPCrQW91Ns
tMaecklfPzTJbHtuOZgPsdPxMUyfTG4HBFhJHp2MSsY+xri3+VKG/5e8M1uuG8m686v4AYwy5uHG
F8CZeDiXKFHUDYKagMQMZAKZwNP7O1K1u8T6XRV9Z4cjOtTdEnkGILFz59pr0JdbRfetrtinXc4B
P36+rqy44MSFmvhGwMXxbyIA148m6DE+i0MznNS6JXh5NNJ6sQCknhj313OKwDTfPnlSQ6VzLCzn
lsEa5V75QX8M1iQ46JWhEo5TJm8Bpuc5v61g+cHJbpUc9/E8te2t0HJdSEeEKbkLSNmyMsoKi1lJ
3FP227TykbtOgXiFbRxZabMyjEgj72KyNPGMtFn54+ZWKF3xImYcmlz3q/mn0StN99uCc6EmMQ6F
0s4ue9EN/roPuX5bT76DknbIldzeDzquuqvWQpa/w3kJptSyyCq8wQ92GO5QdffR/aZzJ0hr3+/G
60tvOZ1B8Zvp4C1T7O1zGTkmg14sNrhBeuKsHblfncJ1cviYxdQAa5RJf6iaaLVf4qa3vdOQ0C2f
bSnoRgKvGrp9NCKLqOs6966HupUirQaXJrqY16/WUnljtklb7IraTsY0j+TycUGwuxzQbGywDRMs
WB+q1R7ehVVV57tFD1t4BgRVbRrIJveumi3xPwbWvBVHK8a7i49mNG6f9NTcIMl5kBxW0r7ddKxD
CgWDPyR/abLWuspMvQoeym0S0XW5LOHU7FTE5p26+K7rK5W3hllOInKXqevCs+3M82NVOs49FHJM
Dug57Ze2te+Z8JeMRbdC3w5CdodyCpcwDT0dfSSrQPopuhC/f8h11LeHpiFW6530vNXbK9T9zY1N
tXXBvSpTHR3ELi/a6cJnY1v5nkIV+lkwtMNLPMTTvd3F+vMssYhLA8ax+S4XSE/2vRbJkDnR6raf
7V62eu+PkGqBxMsS8zILWU2mrNZ10L9Y/P2E4/dutiAipNhS1FFK3dZFllNBlryOgoPXNd6Q5WGh
9sXgq/1GyfHG1KqTcX4gaW5Z3sk25j3zsB1f7KAvM6RDpCV7ZKMRN2Gi7VxhbXNXS2n557hvxVPk
9444VIXU3X6VefXFbtUYp0aMgdjXFkfjo/HUMGXjtvn2kK5tV0/HbXEbApi3ePPy+6myFv019ibj
eOckGWECpOQz28N5tee2Pyhfzm02j6KSD63dU2yXiv9ZW2xXeIqMvjwogUigSJcIC4J73nodq8NE
8mu9ty5eBA81tLj6YWT3qfEwbs3QXUJkyuqolMf6cgJMRh/NSBgUXkUrIVSQVcgD1Q/2OBO83Q5u
2dwELHtWYVhffjqlcMzIkf74y3hzxHIyCa6Ju9JOeGVCrilZO0YcofSyhgy/bUsdnQfE1YukK+ar
oMZ98JNfWLjXrUUbysMQhaX1TLINV20rF1YzocbDyyKW0NtbmNBO6apnvnVHCYQdMQzxYzd07Dwz
+658WQPjdzsEA/2OJwVYRMeRMvt5LZIuIw+K37fmSdnHPjJO/X5pJh4VezBkDPpz31QfIkXQ8IOG
PNU+KdG3cj+1grrxszRWSSLErkLD+yT80RJX41rRS4wr1qdf4HQwjAlBf+0jYZvdNyUt8R0dbPI7
oN4QvOA6taVYGTnqgL/JGR3JdGAnjD94mCMlBx1I/wmDiOiOMBX7dlybU1m0KRpBIGTUZ+U4VTt3
Wf20cqKjkNEVHGY/7Yq8GlInnA9bEbz3SF86BQX3SnVL6o1NkSlyWh4STKkexgDyyNzGwk7DTZhr
r3byDwBj80T0oCWix9DtnjoP95Y+pw3ohQmOdqOcqxmP+STtiAenZ/HuSqoxsqrE1+86h0rYCLf/
6rY5inljh49N355qI6ZDVATPbP2CzaT0d/PmfCAZ+FvLjb6NRgUo7zsnpvTySOx7fhV18+dOtfeA
FvHeVbrc2bn1zqIbS7WM1l1yuTPJSmSgFRPnhTZhtMx7LdRxUHZ5kKUoM4I/ottF5hgcLstxnvLU
WoWzTyTGW+Hc30VdR2Vl5ERw3VyIu6QqP8Sttxf+tmVN4ap91AOU1ZUYPjoFkTZ1/aHz1+sL6M+U
vTjPW3wM7XI8q3DaTWHtX63JeGim/GZDqEG/xWbgzdt10cvmUDhbe/RzFJajp6491VDA5up3di+M
IXse18JvzyQDPeR0YwfKVPC8ReuT14RxOmPf8z2S8ymI1jkV/XaT58ungVDnbOpoeMbRVyl0PEQu
tY6RwU4QC2fvOIsw3RLYlv28K1zvK7TJK8tpTh0sxHSQ7YqdMoeKLCeuoSu1baeL3R0Gx7pxq+LJ
S6oDXf6WTgnuYZuZ1JrmcTv6O9gaaOSJdoAVs3jx42gnVpB6arz1i/BcoPq+m/Pg0R4WnZUtqydP
5udliR6ZflgpqM+NSoLTEhOLlNTFnStySjWphVnhV8diWKu9V7vrlROsHymdOrOD+jCpbjSPAaO5
zKo7cWUNyedqkei6fXp4MuyX0N5S4ockE6RNPyaxcTCLjTd4aM0j6Ce030LZqN2VVCT4xGv3qtVG
GbKGqLV2g1mavdiCvEmrcRn3Q9hozPW64KS7sHq/crJu+ZA/lESTFiL1w+IjjJaCp2CTNGMONpoo
dOb6PGEK9tSpyHlNSHj7lFjDEGZhBGdpD5Z3Q5VY7yc5dDvcUOKPMJOdM8Zi3WuZy8k5tOWKIUJb
1Wq/go/j+UeeRRTUJ8SUeZtOlTdU+3l04ycJjZq0jUqXwE6bb+2lTvp9zt5wWxZ1Qx0stmJnG/Jb
TKmc02SX0achdMd9D7f8seaMyJZAl85Aew3vZyd5tSFh7ePC8r10FH1THx2n6MPPQZ0o5yZR/Foa
z0Vhpy2NgZ1G8TIch3CZU63mMAPXKe9HpzDfk5GpU9L3NSrH1RLPQUzCS83hBbRiQqN+YVUQC1nn
o4sJHD40C8eWnGMQRhhM+LmN8bNdNequFYWes84t7fjQ2bX9WLTKkF5ud3xplxZ7VyD1umu3MqS9
GqboOC+dl8plKu9by5HH3NXR58Re6tNma/vMnCXKkqjw9pNUatcUJZmKoWlXtsDKcEQTzUiZDUe6
iSR4jIYANwFyzwAOpVWPhHclImvKJRrTvpbDgSSZ8d2I/dXJ5W9NBkDtXNnCuNBkyAhO16JYvgC5
rkdPVhhxDY7XUP0aQmE632C+0DVzeSr6yv8o53DZ1+2sGHgs1oWbPgr7Q6ST45gEzEbaUZ1yf2qv
mA2RsjJZlJde5kEWFNq/daoRPY/b9u9iEz2LZrJ3WIE6DYdFearnobsTQM8XC/OjpAQeMTeuXSxp
LedpkiTksZ1igZF3Q7aNRh9Bxb1HQXjJyadWngCCqyvh9c0hp0mn8okgHdj6rqPRmo7d7CU0NtDH
1ITFq0cC6ONCX/04T7NmUxpDPN6C78Y2zdXQXOrtiHvXnDbz1O+rNuqTNOkL57aqZ/scynm7K11S
o3dWUgl7X+Rt+wWtn2z3lVy6qzhZurvNJIe5n/JjVE9dzRlkljzaWMBGvytropsqwio/Oha0qLiv
rM9rI8uPNlpBYIlkaLCAIPzvFC1OsjNDE6eJ1TbZNoX9tYxaOzODLr+xfUonjZXSx0ib6byWHCAg
LCWZpzWo5RroR0rPLFL2mwDr4GGlxy2n+bQ5S3NcrG3GJlqKaac86HG1FOZMWLt1qNxNvVeeZy3Q
36z1RBpIda2KCiaPq72XhENN/w2TohANhgqT+XoJN3UPA0Z/GBj7+IehDcMpJQFwWNIVgPldvIzx
rTdFDq1Ls/wObmQzwbcifbTxVs4Ah4s+lc1MmV79jfi5xpbmSdvOsvBAx+X3sLVZ0jCK3E8Ffkag
/mFRZ/aKQmP0p0FDA20cQcKHnRyHrsAPIDRxvFvGts5G4JDPmAUM1SGpSzxYp9A197jExt65LmIx
nULS6XVqqqKPruUWPDaY/QWpqZMe7ccyRefS8dqni0ohK0mzOc+1Z85d28Ap7ONqT6zil2FUkLE2
XLRugj6xLEzdy/HRMqs+V0GXg2t4zd4VqsOppy44p5Ljcth8mWPmslDUe2t0+tQVa7VmMxxGf7/Q
2RT3Jbe/SPUQxpzpAePSwAUv9khPEUd3jtxdzso8QaN4lUuPa0iIWchB60oGO9oulflqaG513llX
ikp9M5fkZM2L+JCHpbimqjvXcbsFd4uYyP+kah6TeHQPyxzktz5V/D7QXbR3Y2Gx5xfiPaTpLovG
rdz3q1veLgBpO3iV/pcYI7hnDITkjZma5dHK7frY9fH7ymvGK3v16psAJ873EwTvwzYYsVd2IY8W
xPhT7rpTcaAGDbu6Izgybe1wSIeYLMJaEdpXkrbQk7IlaOo3VvMcaYrTaH7fFhMeg86mxRA9WDyI
TC7naxiU074k0moHTuYMqWCzPxp3XK7sbvHUjV0SVnvBNM9xF6qaSKrQOo2t7g/e1MF+gJox8KaC
ZhCaTS8ywOXgQyhjn9xZzthVwVM7B8plE9/AM7SHVXXe8IVr5RQPuQnDQ8sQ7bbBHehDka/b9yqB
1Z8q297uW3u657Aok2zk0+6TZvEz+8KHT+vRqjOjrDm5zivaQitUvX0dx13FhhP73K1BZJOYtt/V
VAU71dHFHxtt1Q9h1C8JeAveKpmtBgpYESSFBwzilDBadW+yKTLb3h0rBa20EV9HcMJ9O/vDYS2F
Px10a5Xq0I0hMXjMri8LkiPltY40mMrAMRKFQhddrbLN0zFslmzoeeR99D+fw3UO3jEk384NYXB1
as8yTxcx++veXivXTQsOEyItp3gp9hWyPvQcXvHsFfX4EjSFgrfje7873jzug7XIr+DciXMHr4AF
KZv2CU6lA0bWGX+F5tgn3wNK0RNxZt/awrDrYqwYZqUrYVty55MAnC53n9cinkTqVoP3BSg2QtHD
Bkcb0HDWNKXhLKrq4brc3PpKTmI5IL4ZkZ42cbEfsaPMLFEhhymkwhbA+GVWC6dlwpAz4p9w+Cc7
Wz6zubVXUk/e3bwZdZosEM/0wsN2M6O75l1SFfVt4zXiCWZvfeevBsrcoDaufnwdcVvOeTXVh9Fb
jbMHUpslZx2mSoDHxLM2spGHpZmF92Wdvfq1aa2WG7tGnxkemPMQDMOx6rr+yp4SwfAsmS4YZV2L
lb240I9qAudLmxLT4qt5cYJ3W6Td5TS4qntWCzc966ljN7q2ARA5OQsOfDRT1/XK0OqwNShJd3Mt
6qM7lqNg2FqLx8rl+LPPa/LaGudi1Ac+AwbqboMsCHipVHOK3HpzDo2S0WeN8GS8qTEzjLJ43Yx3
Vcqye226dXy1rXZ7b+x5q1PTW8nEY0RfytUrrelW+91aZAtMQ/8aJqc+tHCIn8sQB1ja+NreThMd
53eaM0K3+qh0+9QSlrh1pV3MaGx4xAwGsZiLarsgtl0X15Hw8uexjZ7Yv212DtT6X/Uc2WU2dAmZ
EVu9ytcaC6ez/gH+5j+wLGi+HMNbe+i+sC8s5ZW2rOgRfsMy4HgbTu8FE1PQqtKrkLsDr5y2ctym
TIlhOVvxNu5Lx9ZPQlnRnvTzif4xccrneYgbzGSdltFsHhSvaugBEQIrdzgj5YsFrmBQ1TdXsxd3
z0votsEB+gRImqUiUIB6LU2xdyIpVZooD+zaiJg/R4o6kESJnRgaF0d8QjvMBjPNPagD1mXgTj8B
X3cKnOGcy0QNWa/L6Qu/TdMfLLQaTt0ML4o89utODrnm6FDVQ73n1MaLDAFb1M4qRns5NEPk09mv
stn7svXfx47cMnYmfoxn0mPxJsvGM+TBBL7sWPx99QNjCi44iSta7wq/gHNRdAVpWFXoNlciD+y2
SWs9sVtD1Wxne8haMIbt1EjX1ALjlmXo79ui4mK4TAbsNS23cGuvm2TREZGuqwZi8qLB2g5R29dW
2pu2kA/hjynFmpjhpfNxacd0OuEldJzzp4PavL1mMmX37z23k27Mcddr3k9QySdOZEOsTqqc2YWs
CtC/SY0evfpWYvc/fm47xG37NgdN/QO2AaviIl3GkcxF2kk0NwzrRYBbHAa/+6T1NH5J2rJNFgZz
ZR5NPg4vVuDxAm5QcZl+4jjeQL98bVklptRa2twDTKT5cqFn+Jmk12O9l0HhhMc12EbgLU3Q4Haa
a+zMMiU9Xl9xn0BZh6FjInJJEkoB1TBOHqexlS8Nc3HK85Bv/XsbBoJ5pFwW1VHCq61vLX9iUZYc
1OvbdjV+FWRrXM31nUPpaW+WuZ6fafyl+tCFJp/eO5K5ykH3UX/Z0IpcHZG8RSMSsoFXa+XGB510
HzR30B/4VJjJz+EVkJ814o+v1owtXXZ31SSpKAufwVzHOOkkYFgeEB1mnrmfYWPdzXsR9nxF0yBO
Sl131oYGaSqOApsP9gy/vbHCVaXTZPwPF7thTqlxdWoDzPC7aGuf/HzRYfrfbbfsgNawO+tVHkQp
PuE5wSUgl8O9rzunR04jg3+gQvw6H7/QDaCz4ejAgw67BDner1OCShcwQITHqnW98R6rG+HALFhC
kzK0n8TBc/Ajy/40s/0vRqFvOG28Kb+buOgvcHRg9vpW7EszzQSW5glnLmt4Aalb7CxnNXybON7h
p70FZ39FaJLGi9UVnHs6yzqsgCyp0vX42Oi2GrJksYM9VKOZ6ZzdHlZvDD6NGtdFuCiao/FI2LGb
rsrrOg4uKn7vh9byLoIYfUic0Tmr3nKmXRJWU/sPFIDLZOXPQ1e+Hpwy6CUxxmRQS99c0w0rYIft
Y005AwvWdj9dFWU97qQXmIdJ+/rWi3SXVX0xPv39lf3L3cSjA1cEvOwwS70MnH+9myOPGoZO65Yu
FdY9dt2EVyDE5bcyGDhAJMyZ/8m0/43jzOVe0rTi53OxOIVH9zZ+eeqEnJcWGGlqm/xu8xd4+AH5
OwZ+w5COeRLftPUY3VvBMpw7winRMRmJ8mOOpXWwVI8Lfll67vwPi+xXvtTlcyFHiPlvxv6M1d/a
w3Xj5NYjGzruQq55gLxoHqpyol2c7Ire4O+v++WO/nrHY1JN4QMRbIdV+lsxdbLmYd9LZ06XpOVw
BfXem8lML/yrv3+ft1+KKR8ztQheFisLL6E3nBkchCp8n7FFTGwJsm6DFTX7qS8XEudbnAH+4Wu9
Xci8ncs6cj14EGD+bxOOuhVNG/WoTy8apikVRjBnWFdAoGOc1xT9Rq4XEIqNARB5o8fa/f33hXH5
5so6rCmoGzBqIE6EP//9T2Y+QrvC1MyAUvr7cX4uiQe29pXvq/AS41Xc03NgScywf2AyUMr6Jd+a
3gLjGWcAvWiyAQftAsREMUC8kxAi8jTvonjYK7ztoCbElaiyXHl+n/kmXwDZFPUjGwstOGNsTJ2N
V+mIA3G59kC/XdSkK4Qx+zQUg1XugllR+3+OYIJFsdEyM7j0oL7HOMlVbQd9gO62ylrLyE9xsWJt
1tHIuncMHcJhh8fnuqJxVrZ6aLThOifSOP17zhZsqExpmASOlWHTVYvNC8edzZWXc961B+y7Llsv
mRFl2i9WX+/rPg+uR/RQj0XCrD4d8dIJ0kl7EQRJKp5z1HZw2Ymrkm7AXVo+PEwZcVSe4lZS14rX
YjBDfhCVE5/bSQIE+yqab6q4Tr7bXslWyTUW9AA5EwXIDGGeP3dJ3tCZlGX5YZvU9hgh7GczdX0+
QtDkTKBckPfmBrcxNvQmWmhCVGyZ7VQGK7SMoPHpovuknK13pvKY+K/9wnYvCWwDnBi8ytn1G5qS
A0RIXscTIEl7dxu7NfUTWqqMWE66qJqcRHkApxFHyxCIleYMbrZTDhlEXanWsEG3MKmY3f3oRwJ4
JuJset8y8OwUUKrsjLFPytF2e20i3YapEiPw9Zysw7hffrzCLHzehExTWe16qccoNYUQyYk53o+L
EPGlI0beE4um58Nu9PhVpiGcyQdlkuFFbpViTjOYHKRZJwcBGfDZ9SZWTWUz11gtPd7lSsHOzoc6
Z4Jvxa95bW4lFnhsK1213sEF4gDZyGq1zj+7NKOrpefGLn5qjUuL3NBE352+dh9XHND8tMB8Pdjl
BGw1Z45N3T9te28IB64D1ZgDNn5UuAz+VcCRhHU9eE7nojQWkDgK5oePfEfqVOznFgGVY3n3k8Hx
90XibfG9sI7ZZnGT8y4pZW+7CVdzPsxjzWwbg448LSyg5V3P6fYfaL+X4vrnIg+LAEDrQs1EVmXD
rvh1cwVX9RdVIRTzsXD8UCZO+62yvQk5bpUEbep2uDqmzWbb8XW+Of1HxUPx/e+/6l8uMXo3BBbY
JuAd8Ne0mi1ZXatrQwY3OjYP/Xrh2uAP+IjvKwQIL1i/tsXKNfj7d33bVVzIqJDI+RN5R4TX969f
nJlbiXYXBKjz4+raczjfULUuo20EES9LgQzhH+r+X/Y5vidcCRhrcPOgIrwRPWieXQzVGPmSZJPc
G7I9h11hvG/kWVNK/v7bvV0+eBOwxyAlgZOHTeDbnqmDoJIoYonxFuEogu3wUFuPvRq27vPfv9F/
dfMwXsJcB1YXFhBvONXljCHB5Edbara+/hwEuRjhrEPXRYXaQ3xGBPD1J3njx/v+RzzQp77lP78y
Pn9ljv7PW/Fl6mX/Xb39qV9Yo/+X0EQvhtX/419szL/QRM/fJvlt/YUmevmFnzRRy/2NnC5Y7fSr
UOkdKJn/4onyTxj6Qq5nm0MhDnn33zzR5Dd0Tbg7JPALLhHQLNk/eKJ+8hulBxt6XG34PYDA/4Qn
+oMf/O8yA/n74hSJQQgOdI4d0379+rRVOb3BOvkLjSofkKlELyltVj/sV1+jHm36rn6ZF788LkoO
t2pR/YdVObFKR4cTkq01Kohajy9mouFNS6t+AjVhMxrmqnue7L7h5NEkL/Amogdhe8k7uzQA3Hq0
Xv0yyr/856vv/zkW8kUP8TfL67X7b7ev67dfmcuX3/ljhUW//VDe4YAN8RyjtQv37icT2Up+s0kM
JWQDa2EGNIhz//cSixzWEf4SEI3RNMMdp+r9scQi+7fLEcbDE+6y8v618B9+rpu/pSFfqsyfl5eN
VjpkgeHzgLUB2+avy0v4xSBHy9p2bCNdmJE1VFxVi+MfZBjVJyYWEWDTIvplP1nTfDcWwSyuESvt
4EsWVdGcLEsA6RY57kmpGgOClkuloT1YiBfyFOM08bwEVggbkBBPYNlSRIdS4R3BQMsWYFXORadb
ucVss2Mt0E36DZKiO3gPIZPg7841wAAINFGc3sBJZ5aROG50Hwx//aF7RXgLfmvn1fxOBRAvIw5B
wOHSfk8CRNEeF5G016BZ27TzSmvlXDK68NS6WoOKTbI8a7IBv7h6u0LZI9usck1xHoxvFtwR8FKE
PQ60XhbjeJRCmwMAhtMcu0Q9JZ1om4M3TJdAs+2K/4d2yzShOvprVx620nJeXThLa9rOcY0wRrqv
ZqjUp465/6nXPidj1ban/w8esIs+9P/8gEHbnV+7N0T/y6/8fL7c8De8q2g08fXF7QC92b8eL9f+
DXPQhNQGkMKLNpR/+YPoH4S/XRKnuXn4VkINvmiC/ni6Au83jEeQ2wQBZ/jLy/0HD9gPo4V/P2AQ
/THC8NlZUMKyxdBY/PqA+XnQNAWQ5C6K8iEh0trx+9TufPcV2rKqd327rM8NBmNPkzGfwMJyyMZw
8A/wahtnv2JcL8nrVO01/Nx22G+yjYbU663Y2rtLgR3ZLAh9fOiKapXXxjhkj0wyNB/+dMX/KBx/
1it4P9I5//xFfPohxK4AmZiLBEAOv34RZP1etFlIMkOoSwlWd2M5H+Ot9LfzyJAJW5u6EV8FM65r
OADjNxJ74HsXowbdEYMomnRiyuGD0W8jCCoowXsE9OIhzP3Wy7Z+bq4NeQXVTplC/W4XCpKEQ8kU
VyZY48scqnVhL8UxYUxWhBXXSboKDhvEK4sCogskaOvYNx/zGaYKxysGbDHUxhKEqdIuvD3dfvBX
YSJO1HYDlWEDZ04L3MW+DHHZLntdROYHbx4Bjrb7EKRbqIW5vsFyIMXbrwowO4wB2MW61CUneBxO
UviUDh6nqKqWDBXC8FB6SjdZMtQc9WW0xMNBFrkeMY4tlxsTqfgxjBsoa53EXXpfSzfUGXFKzIpU
GzryFCaFBWOAuPAb5s1rfA6Y0A9HR7obFvpRM3yNRTSexy2BMj/FLSyIqpuucGWcXqqomvxUVIXH
RbLGEe++0ung7HjJdhqnuXgJkCQ8LKXy5kNjXLHs0O8vd/EWzQ6z0Q6uIM6fVrjHf5Hh1NBeKrW1
FnPBvMOp7lsBZQ1cq9u+5mqaVNqW2vsO0phIvkSjn5xmXrAd9kr3W8FAt8zKemKcvlrVnVOqyr3v
TefejDq8cECanidA84lbr5jsbIhQ/qWBrben2is8/XsEv3jjANmu3sGMgby3W5EoqK9bBMLhLS4O
SaMIbmJJm5aVeU94RYzCojg4kx98QPMdfxE6XyGQWWUp8LXuaifj0DznqevbS7fjldxPEX4/CTev
XIt90k3mfoPPh5tUZ1eQJqoFTYFlxQksHXKGJiDcavuuB3QuaZKDBGY2VAwAENu2G47gEBtTf9Hl
qx7aMtrTeSYva6hC/g1uZJ92C6jMvsCGo9jpKvDfYcVzpEUNO+jTq+vuIqP1nHo5aS8psuC1PwD9
jxaKmZUokrZZJbOUOoCecJkVNgLDn6zZcv2MJ9mkodnG80MyOrLPrEWp5xzkhgG22fST58rqY9X0
UZgK1Bef/HFpDD2hxUx+6KbZzYKuC8sr9PrQkpN+wIhnnJ0viHYZxW1lt57aocfwAa5t870LVnXb
RnX/FLpwccCgFp6GBHZkwzN8beeT/tzihnUOWr/ajpD/8rSL4xfsRGPJKHLNn9DIcq9Li8Wn+0F9
aQZ7SK6SeZUbj7e1SEidVQgZyx7yaR9FnfN5nelPjpYc44/JPC/YbpQGLkQyDC2qTRx8RCahl++V
rIHvqrzso8wJctjrs5UzCqsXx1uv1glwIh3laKhRjhV9R+jmVFcL13sXl2EvoOxEymGCNUPUsaeJ
2blF6e6y0nZzJLD9KGHFJ4XMcbhp5Gc3qOVz0BXQ57zGzs8FyHd9hBdkjens+arfLU1R4MrNVvWk
rJpneQ31jPu5Cyaf0begyIZtt36uc7fv9rlp9hXDmuKxx80G7iPvB2tU9h3kk0CtzX7h+Lgys2TR
7LZ4Us81lTWBJyjgs5b5bLoM+7co3CuxaO/ajtqWkEmTnDmhXwz2w7x+FqumJwpNs3ipMWMLL21u
it/LBNwog5NpisyRcdcxfQTwSstA5RUuAgkpxkbksOd6j/hBMpCMLFNAIOE8FKQJFIeyFTjpoMGE
dB9imb3tOg4p0eEy3xOHBJLEHVQROHnW5GPZAmkG+U6b1HSECVlEr5BuyqfYY1qWdU0dfnXnBKtZ
mCjLchNSz9uvoSi3rOQRD9N4y5XLm3k+06HJTbYzXSkMTgQtLSmpbrdeF9olzkjHtnmt49q5FUYN
c0Zd9r9cjKzgAmIlma45NGY61RB2JU6F7rsExtK1HjE7KVevaVjksnvk2BzfRyVImpsb+X2Ke/ez
XjozHeoai76Up7dWWS5JhEllUrsJT5jH469yqM57FCnBzH5VFveQ99gpeh10CKJZXXBs8sK5iQcl
X+HF1tG+mxPZw/mBK55Nw8AYUqhIvRd+VCWpYejPYl+iYD3l9PA2LyXm8YBTtfo0liQCI/GvkE/D
yRKGoMSg/lIGQWB23RKjPhjhP1a7eGz8J5Gv/HTTqiU+q3nFoMvn+XgIvdagSygsiDMjmRdrZrlq
9hjKwjaAJG26XaS1VBk8EMmYKfCD+sZFxPSgJ6WeTGuXakfWT/6wThxH0/9F3nlsN46lW/qJkAve
TGFI0EikfIQmWDIheG8Pnr4/RFRXZeTtqrty9eh256AGmaUQgyTO+c3e3861pFCZ/FXdP/CHf2uq
8W9HFr/5XP/HdZ/bDu0/Fcc/PpLhR9UPP9LfO9Dt535VyM4fFMa/tnK0jKwD6fJ+NaDOH5jd4PfD
MmLQwHqS4ce/rLAqqG6doRtga9qcf1XIm0uWcF7wcr/KavBHf6NE/sk4/XNlyZyN2pg5C60xK+e/
0gVGeaYx7lqTrg+i0mhSx66DfqkJFfDnaBh3sVFglTC6kbVNuxBFg2NQq0Tuy/JoPloshPy20scb
MoD0PcREdJ/xu6Sn30BudogWSt0rTePCSHr2cw7vbMjP05qgysm7l9ycHbcrbPWQN1TWuPlZzhcc
MUGDCZhlSxq1vYt//isxYGjpNYjaheWml+Iqe5LKukpdYucOTUYYgMkoHMmuXe2oU/ULPR/uqqns
/UxOrpJUoxeV8ZjnyoylRMvYs2DoYAENdjdqM+teb4l1/vsN4f/NvO+3h2f/o96s1/3/hKHgBuX6
D8/NuPwo34Gp1TwlP73oPw3n2w/9emjMP2hywLPJW3vIg7Cx7H49NMYfIL9hr/MPBLCtr/znQ2PI
fzDNdWhG+aSJ/9h2pP+aC25sY/pKhnng1Gmg/sZD82t5/9tTw5PCs7K1vMBWScL4vR8TjZHE2hjr
rooUH6fMIoIBlCFVW9F9tE3jbDLskm1EqdwJJ2o8gyyJIJMzphnQgtCvrdQDEV1S2tnqngBR+9lR
i3eDzS0G63kmXAmRphMPb2lpvjVW9Ayn6vvKci1pNQtFbPqlqeajLKrZNZOicpWkwUjT4QsEGT2g
FD9aIr63JPtT19PR7fWmPSwr+7EmSbB32ZReUIykU8Uc322T6L1dnPn7oHTCW5j0PyxzKjwWhCO9
l2zdDArsItMk9LaKaROmUh2DaqgRpTY9VoGqX3d2TPhJUpf6RY5kJ4zMeTk73dx7ccJyrh+qvaWJ
J7uKXhGZDMdcze+SSGP+RJmG88eY2n1miPw4Sk7s5qlleuWovDJhuFOTbNlT0n1YyVIcHYSabtnX
waJEJztZWCzGGmLPunw3wPbs04F2CDN0i1jdidy5J7dRXrXB48PBINEgKl/rePTq0sBAZtpv84At
eMKBhZwogQ+MKOzUD/Zr03exB6dJfa9ldiB+hLIw1DkmTwAjenToNQqp2Xqq5GJyK2JmbgoxbEZ3
OfMyTc09RcLNJIr1UNrSGV0v2ke63tu5Foo/2BmtuRCz76jVfaIviFNXkokISWV/laIQNvqMF7pp
r9PEdBFAlVhNu2cNOAirVGHzPxjkCd580jJR4LQUAiUHauSxfpSnyPbsLVQSa8cztcuwIy3jhlhj
xaN5Gm/VbeOBLcpmXMfBi8QPbAB6/jSKkbFGJZNEZXoZ5tr2dbV96JU2ckU/3Qz6iKMOaWkgo0Qj
GVjsgO/vjO0VZHbxFjURpZaCHHvYDH5l6rWsGldk7D5WjXdZxCYOICQqRVPvGhy6o6mtHOESLLuk
RJ+pnYohX9045iKoHOW9m+jWi2q9SHH1tNrmjsxeZA6LNLi98UJgY7QbInPZCcNug2FSe69uICt1
aqUGpTZ2j3Mjh7aWWG4X6Z/xbFDzVfOL2es6s3dZQne6LG5hZ+itu/E7s5RHIluiB4O9bZjGmRbg
0t3DpiBcT1ePam+HXPJ0i1FjHurWIs6Jv6WyA5ReodiG69w3S4+cXHFc/APfqUN1dyYClHLQisIM
D6fXDdNRnsYlnAbtgH7bDh2h7RujyvYT368XeejeBxM1tAIb3q+3DyFOtHlnSq3YpZP9Ko/xB76J
p4mxjLuY+E7tQq68ntdExtLq7JWxRviMP8stpuK2cRY8ujpvdN1bpxy31IER0Hpekrg59pVKf0AS
qp/hTnC1JZlcrMDUsBHzA5vPNVlU2VfM/AWwabFLdSK8rH5+0IzsewoaZ1hJsrTVSdtLGibtKGly
d1Loljkb1b3e0wLCIlo9p2wh+VOO2DtbGm6Nbg2ETSbhsJIMZVeNFhrpmO7ahqs8ZiTPu5br98Lq
jUf8jrZPTvNP/xFy+JXT31cUcSq14dBnasejZqZBViQrec49Y7kpvaPgOqkV4G02s8wd3vR5Xe5b
AkUjDRU2GVsdC3hMcM4qW+6sDrdOLN47Usn2aE3wVBhR9JnEKXayZrOUWU+Ok9G1tDNfPySMeAfW
p7Gy3qeoPBcTEUxtHZtunbXaLoral2J2crgRSQhkOA7KVn5fYz7lwiI4qC+yaIdb0i+6YUGZMAoo
JNC65hmt/hDxehSa+BC29o+8G2VAQjkCPG26WdTlE1caGTv0ahoN6UGLUyuwovkfjKu/VdP/f1m5
GJTa/75yuamLz7fpL+Pw7Ud+1S0aJQgzWjg1sNiRhbHx+VW2MCfnmw3zRpM3qvfPkff/rvVtWDlc
8OgFwdD9rE3+WbaAvUFwRYw4wi+ZXdHfKltYp/5FPiAbsLYBJvJC0JNZ8KF/r1taq9XHNNExfzvd
WcLJNqHP3nI/MJhM7jwprbSn8riiFrJxpFpKgIp98qzZxMSly2UW0p/L/a4bU7uGqJ4MamialvYy
oOsCUTN9ah0N9jBk7U7ucSPhV+Tw6hfjWVY4luuuOXXYw76h1nD2VEYZTp1K961KvzFMCc9KHvcw
KjBpdaX0pTbzcqOY4gE++Gek6pO2S2UqK26GYZ5dBbmjwjXYrvox4ayGGaNC4KrL+JYA8p54XW2W
r+B08spXWKTldAKRyvHTztLwUU+pnDwCgKEJmEFWh2kLm6vu8JVMtfKKvNheXEnLmAEk8ayVvtNG
wtopkyOHnK84LishIfYj6J0osBVYCx48ge+pfR5EibdQVUV039R9TLQnodyjl0iWjgBtSQ+KNOqR
a2ZmHxh5yzCiH55UeCsvdjzq58Xsu8qdHYX/GAv81VrlFPxt8VeNGlo6yAv4VWD35MIAIVbLE3dq
ZV1wJCB6spbIDPJ8iS59Ujbvdt7NbqlvF0VjEo+EleDCoCyZjl3sGE9GSQPKTL8tpYCN8/LoSIpx
1+vFwMyE0JIPom8y3xR8OK4Oo+UYDVuoU5ermNtkZ7LccZzHN6O0kLL3knGc9FiXwCngaCgcPQta
u5mYfHT5AWaAQ73bVa95ZHA7ooSqXaPbCj0wNydcNwaVVSddsN+Y42F2oom0NawRPi3BU7S9+NE0
PdLkaUZ7kZNxi7D5XjjXOq7xCTTV5PhIBrNXld2iVyCqK/pcvcmnRRiu1bTpucfGHy4EXnpk5s2e
WAnTNaQl9XWkPKiyYhNvNwZ4vLwGA8p8dCPQPrsBmSx5jTUbzHI8LbX9EmPA8gtG85sAcXCNat5J
zH8w1ep+3IobMxcatZluBrWV+XMzG3uHIEA6YFLhB3LZNu1iZ2Y7XQj8/j1etlYy76JIvQPRbZ35
evlat01zcysL8hUpeE3YoMsuNfKNav0eL6vqpzXfhmQVYk+wLgRLfdqtoKw86CLmborWcks20bGJ
yinYnuwMwOno5HfEWBkHptrgmIaVYXdvYEBA43a0Wz0OTG2UjpjriKnInQeAOt0e+y28grFQfYg8
Q2gsxbOCE10fVORPUAmDutH1YMYohb9I2tDufQNx2lRYYpDownbKQnNpihPu0Esv0otYonMElgql
5DDvZF324gkcZs1QXyqeHLlKn2Yc24dZh14+KU+WyM3z1DKlr+yaB6JTEV9YBrgpLf1as7XESjC/
r3A3dsXUPbH5ZS7aWmCZk2+xMxU3dTvwDSlXFsZsbRp3XJa7pFkTMHxCHOIyp4IS8PlM03wfpm1g
rpW0IRKaareRhrCVbPkZpBVPYFUZgP2VcmISZ0HowgCFtQpsFw5AIi5Nhb3MOC1qCKia7Cgzx+JP
2Tntmr5mChqlt+vKo+7x8EY5HngsZAFTw+JJrA1cQXXsG4O5RT5cKlvzByU/F/UEul/MjPj70ghi
vcCyjHuV6e/dilf3jqWR7YG9/THOTX0sEmMOJYVsrEI2JdkVqtmgkLUQKqZMdzWsRKe2bsOiKRJP
tRo7GNV6rOEprThFKr7wz0ZjroWfSUX+gKsIb5pULYXGwbOltJZWC5JDVwLG7tkdXxSV2G3ylHVZ
2IeaL3eAB0a/K3sYmV6JQ+Y4FF3z3EhFxEGZcNQCDpkcOyhZyLu2SlemSsQgu4tVKHIwY87Yz/jM
MeyIZFfXiXLAzT1SKC7MlQksoMYvaqTQQ2++sXmMcI0WOhlzEA8wZAPDtBnwr1YdVRxZLC5ZJCiE
whWMi6iunHIvTw2z4GmJuPhYrk25pd42LUF42OiwHNOA3ONj18+jo0UBDny65mmOz+g3OwCx+ogz
Spe0+5T1cI3hBw2qP8CseTXFal3aZXR2slHmNzFkGI+doTvyGN70efdtFoep4JUbZheizwyS2kxv
GtO81mNbBwASMU0RH3HKEU5eiOFCPtpFXedp9ZKDq14jrzX10rdHUwXflpn4MvmuDnrjde0gvVRR
LB0Tua+vRawYOyUT0XXtOc9SrQoIofLVkbZMM+szbB2+q2V1KSd2HZ1eNpexaXf5JPnaNPtyUXDd
SZIPIDwORDJpgWjz5RyxVdyR6MfAP9sAccpwNHt2FhGebtz1D+ws3lNbaF46AXKDbNbtjYVdjYJD
DgCEyJwiIIz86mBMA1XW3EIfvmqy0xy1Qh8O4yLpD1nRfvW58jUpSn1upKn+EOvIrFtpgQdltxbO
n31b52Zo8M27byX+0rgc1gcMvAwrliE5x1Ul7axeVUMsJeUZgo58pa3OjnTE46EoeONVor4vWVU2
V6mQee19qbwrNmPQuoqmnVzXbutk+k1qOUhNRP1dRTEb0jTyfRzV504CvqHXDfcXED7AaLrBI5FE
GKyYxI9L0961TL8eijWLnwVrCmTKuafO8+At9Rzdpk3e7hByFm5bghkYTPN+Wprtj4SogO8g3QPR
0gKCPMqDikfcr5Msg/Mhdcd2mGWv1UlbJbz4rJVAUzb3vkeX+tb2RfNoIU+/y/O5OZlKrfHwV+tB
bqiWKiXD7WKMJfjLdjh2VtWFfErMUjEXcGazaD9HesOGS16OtWxlZ1nmJk9pDQ9kr06HWqzFRz+r
JDnlQib5bX5qausZpifkGG0+Tkq37eyc6mpN0RKwLKmDAZH+0zw786WiKr4wqXpSbHoXVPFwc5ii
SNzr95KI0kCOpzqsZac+dZwrD/j/ltPa0JendbzUnmqzg3ZZGaffW02XmKDweBBQJtLmJAHDfhgG
ScImnBuQztGEAP7dSGdDl88nniSmx1BmirfckJPUrzvnbe2c+hvi8vTGVlcbohijkkDSivVtnrTc
dpF0jK9lHxv35rLy9A1L/VyWhn4Vo2MzdCMG0DCsJ0Y+RqhxnZ/QizFTWRL5jgUw44umT6gvRRJ/
n81k+sqXmMYUYJrf2Cv3aeNI+e06lm24sg7+aqAD3kNtoUFvmU1HkiMC2BDlZ2mN7RGFWvKFCuJH
Vo6RV83mGHao3uGL55iL4tm8HzQD7A9Hvyd6FhI+wydcea0WxR4uDDUU+sTyaDVs6WZgxyr5ZmFY
j9C9+cCzmVNQ1ooaxEJl4LBznB1WR80IBgOKlRtJWXaIDHs5LYOhHa0+uV2gKIW6xWQqE1zdWj2s
u2bKtdu1a9WP3GwMXhFK2GpY+y8ekmpwdfa7JFBYqEIGhHdHs1teFqYDWZflPwaDw7kuNPN5ALx4
4vvXXHGQvWfWFB8ILYnOmVX3rMDMGmASkzeqxfGpYaa30+30OxjzJSCmYtwRS8C0xH6KJ7EjrP6A
ZuxomBPjsNqK9onag32ZyedZ83M5qi3voNw/VmP80A61R3juDRcezYeq31lxCl+zOE/WdBcTPjwb
n8vaezZVSLGaAcmHH2uUwEWr+mtly2PYWutbbUu3adEj9qxUQGCZJO906ko0LTKzMFUJJL2nxlat
oAf1CEtyTxmSHipmaxsfZ29b5AHYXCaeOVafTd9/2ygJETqDJ7qPGOgNgndp4PmzCoJtZKEeJaFU
fjGvygU4RBQso4yQxhLZS52gPwdWgFForZwwhbHnI7SACakt75oFgQeEAxmP1LEM0wpeyqp8wGLu
PAFcRHDwBOmIpA4JtaeBWG5lQ+xkig5wNmMgs4U95n30pWTNsU1i5xDRS3iS0MoH5D3RQcwKADkn
7nwCuYvjkPc5psHIOY6oL3bAqSTOtQh2yQq6hYTdCFrGnIaGIh0h0EeexroonIy1OscEwbi6YSB0
kLt3JQEepmSLa+QaYDODlF51JUy+HSEUtBaNy1LacU/5YJt40+c3NuHZTSlJ2oUD+aUa2u6hyoxo
rw4qBZfIC2bleog8ZCFgWONeL6B6TVTJ54b33CWgr8SKjKJpU0tCS7iOve1sIsLHIlEVvtdO2DmW
T5CvhxztUEZorKIuW3ZYWp4HThVHk8wzo/WURgz2IDYb/hw4iwF7BO3QaQsCllXiGK3HLWZLWoE1
Vu9Saw68y1KKKKWyz4qqRxfbFt+xn5ehzCHN2MdPOqhu0gsKmxtDdH2Y9toAssGwvHnR6n0EZHnF
JBsYkrLuOl1uQyT8rc+ivgsL0TwxFcSq30pz6PTDznaS5IkgwuLViW9Sm3WA25izzW+aphNJsLM/
mL3qRVnC2tmJ7rnqp53Q27My8wf3DUwXNQqdmI9EmWp3sqSghcFjKNWT0WbcdMzTKFXasGYsGsjz
uFs6kHF4T3l4y32h5WLXEYNY4K1zMUnnB+Zt40kah5nG8yc4lW3JQKGBIdbLlf64WNlOza0ksNas
2sXJSvXtFI9VLAWSTLUflVHYgVJjqD2whYAHGihMPVMwKL4024Uvq10O+k4tdpI0Jvs1G1HH6rx4
Tv6DiupNq4bqmJHW5RLjYIRrBa5nyTaChFJdRdF0Yb6OVpiUQx2KrI9CYl4Hzm+pC1RRU3ZalMxr
0JN0dciWHAwr7EUWmNnnkmjXXt+VvZldY0POwrktkzDvh28dJDNPK7XXlr+bXxCDilpJa85OeRmn
HzMtK5MJY+bdVg5OJvutEnEHN99yE5CTWb7mWQNvQK3DuZgZ5kwN0fTmZz2Ur5KlTvwIDbFajk/4
2lQWITnaCthoxs08Orepbb5oi/1OMnQKCrIv/MKAgsRCGCvrcjOLaPGcBNA+4ApXojzZ1EvrQWt4
KqUmQ9vHA+EnibyccOIPcCpI3UJr3XiCETDgQjYIa4yoXjdq4XF5IG4aUV7R3panRJbFBlC5Q7I1
etkw3Srr8N1SReo57fywRJUecIVNNJeQLJ2UaB+5nd28TnvPmOw7Pp1+x7sA24zxyZjkcVDY62E1
jQCCgx5ayoBff+yYwbaJTlGRKGFS1yUuMYHaTTanbzwRt5tisl7GcFAtDOSIWigsGw1GrG0xtRna
gEC5ySOllG3Fs+3k+UZwna8q4ytOPOTOulKfisiAGZY4mS9D2cJFV0puizf0pJSL40NyoKjpO/qV
BnKnJzTJuBOc0JXcH5WWjEqR5Z2/SC2Kwf5SNvMFqgbNH7en3W6amXL2osiaj+zIY6Qgy8+J3Wna
tmPY54M05viFpv2YaupNwtjGNY1ky/+eJXcVrfCGRLGDBMFr2Lap43diEfeItS5Fx1UsnDDp7ea9
UWHwq62obkZGPugasy9YaoOXtXKGDDKHcmysDCfYrwOMMhjHxc5Xla+MgIrqY0pmWoyM9yoddOmo
SLJ5LBEWMVuRPhRZ4XDS69W1sM26VaMj7qzVcl8D2PdSYyWsDU1mkGmsvsZ0WC7RKju+M6Mhp9nI
byjft05Ue+B33tn2uBN5NNxY6yox8oinAFo178WCQV1D92U10c1ccG/Xxgeqgj3I/vuSTjxsh/Se
zRgjR7m471BnntQCkVoZ39l1JbPewQU4dAgh4meUgp+AUXNCOyAcd6znPERRgPyajmhivSaToTCx
SrKRqfsXMxX6juTzBzwdvb+a5bW1xXthNz8MYOA4XU3ZS4iVdbMGaJuicJUa/b5FWFkt621dLudY
scJero6tPr/ZJTfBKuZpL+JlCgDVyN6UjKWf62u1KyvOBJWml32G8l1TpGqvq9K1T+xX4jglvukZ
E5kZ/3BzJfebDQKnlLdWLeOkUXxNLaONWGeFnZfzmyiik2ktKupd9h82ijN/bCmL1CVa92UtUIAg
iwohioIym+I3QDa7OVlYjOggLTt2WRnrz0mf1PsFVLE3comDSonv+jTnVrSl75NdvKJ4vjJ21v3O
KlJ/isddqUi+QJmNaKqEPj7cScP0zNCBNJym6dwFmf8GL+RhRbjsqkJwC60EoOeiugyTwbL2RdT1
V8dmlP5fK9woKa+OWaVerFrFFa26BEWhaPcJnAe2SLHPDHh0ZdHv6wZDq9nHzs4UCg0EPWUCNiCW
OvDWw81YZCn4k/bHog7Pcdfvlkx9E2VOVEZEgkCkqwwBUyuEi8HgjjGXxyUNZqAoV28S9qVIl1cU
Le+joNtcRus+dxB0TVZj8QUlsm+OJ6hODnUje6ncY787gQ4cdgKZGLIY4zDEElGOSndvw2R2E7mN
g5rwYLfIhoeCQYrnVEQuCWECZUE/yASzHb1FYewbYdiFJSPVrlm0T9Isv+bEgrjRkmqPcISf6cmQ
xo/EWGh5dtvW0gMs9lccrx8Woeex4rSeqU2sOUUKiIpxC1JhtXMnzfrEOkMO2NCQRJYAT5rLC3CN
wl9iM0UURA2bKtWdxA8ytFUj8gHLfcS3uTImBqCmaDxAZpJX4aF1Zx1sjSyEEmjIaynEc9nTVinm
Gw8hqpcivjet9KlHtcV63ECZaC+jZ5E+55o1yP6pYliSqAgxVZ0bXqPtpvNRm/ZLl2aWjJvZvC/b
Lcya+j2WpXBkUEqzyHHHMlGPB8Vd8ep4DTlFuwTIFvnEwEMFYFTmt9KXlU0Hqc1/2Mh1ccfD8soP
nTW+xTZWZXXVnlNLxbeuJReRVSAOE6Drw6noeeRWpV2Ab80QJbnmL3ldR6GBGpJLOZPJoeAZxqYu
dpAincBhQOUZWQ0cEXGHZy35PSMJdySHvdObQ4bt8jkZuxMt1ju987wnNWVapn3idNc01p/gZuun
iVAapsPRcaFw7osf0AM+lCY7Jsb0bYTGq7Rvqeq8INd+nfTIfCaMsMYksVpHBVl8XOsboz+BJszh
A+9shF+GBhUHu675vVWFir3ul8F8NlT9fRiU5zzrk5D1kc+7ZYcrslup/mFTPxHryvqiyH21E68D
3giXvN5vNIolewrV8KUWwTYzrNwf4qrz+O77s6kde7P5AKu9iSPy5WiztNrnmEUOeou3mBbCCE1l
vmDBa/AgUeW1ZXcnRonxe/Foz9qd3UjfDA37FAbSOlDlgT1EQ5ljGOtnIkN7jSaJz2F8tet68uxp
27HCv/SsJMoDiIi4DyRh7pbVZu8K7ebE9Py0FM4JM/AZ661Cduj6vV6l2VXrhHQdizuwtMqcY05q
f1jrvECc7ZJdh/RNt4hfheZ3t4wDqxcduOsYP9aRfoWydl2y+EqBtwRwbTzDJpi7Ko3LULOtrwxE
GqivdS4ZU7jpPJShTSkBdgmAppNSgxmzcjeN8LlKRPnanGQ+YlAfP2vPlwv3U9awhU56C4WxidxV
tnvnPmEawRh7ri+13L793Ib+rbXx/6NSUJNl7n9YDL8VA+/Vn9Rs2///11ZY0f8wGEBoKD0J1wGc
8U+XK/8F86GOlBEdqLpBUv6pZtPMP2QgJjIRNmB/WIfiufqHmo00FFs2VQPDrIFMVCdi/W+o2fhV
bH3/pGZT1Y2Ro5m6RSNvyJhnf98Ky3NcSnGOosbQkPQwv1dnONcGcyZzhEtO8SbeYH5eleKNjYk9
Po31fuA7bYrkTh6zPWEC3pKdqYuCvn+Y2WrUPcjeZ01XQy0nDbBUgriF+JwhD1lDW7lb1QHA1be1
uTHZEWy/em4e1WXPtsObTlLzUVNXSjCHw/jJXO7kYm91qBX8kosjWSpuQwo/QCQqC7o68muanbbY
myQ9bOOupDvW/CurkH0cTPBmaHeZb3Fbpt2Posx8Boyu3F+bmIGEDq70atIApIwFJnadefO1zgbg
529iu9jK9l2JxGWQxYHhoKvnCFPisDO0mxzUUSpxnZff7PzdMqhZ69izIFdLDMjN1PSVCFW4E3QM
xOX8Q22ac208sILeJ9Mb3TkZHnGwRPPOEExCtbkOy+gZROxOaeJdWScnbF6BxcpFWZQD+lXeRHp7
ZdrVQIAHqsHcakLUZL6yfC0zdktaCXZeKdaSw5QsjJO/j/EJQp9rgGqUc+Y6HVhi0khQpETccHP0
QYEAwcs11LCQfyjrh70+Ss4bHHZvYLKglGytxbvBPoXW/epEDDTtJMit0OjioMvzvdwjGLS+yQRR
CGhdjHaYcEHVMgbO2N4rlH1UJwFXCSAV36kKSMv5nlrvArafoJqWFmjZ5ZrijYm2F1NLjzUGXTMF
1tLcanLl9ih9qGxkqOMJO6JZQsOO1Ctp3yqo8BSJLvsXTz7NU3JMk36PNM+D8eFPIj01soqE7kHb
GvZPjm2vRXRXgS1n17DYutt1rzLLXxUfNn4aaqnOkwgonmNtvyAeNo0iqKyY8oedO3+UFvcHs99L
tewvDvX1bJ3Nkh01Ss0KABkA//1qX5rB8DQriGFEVmpxjM3nafrerA2Oq5sCh+GY8Bp4ErbfGBuv
yogUEY5nWX3PqTz7ZZvEHrL0AydS0HQwbLTFh2Hs2jSgcbv6ExXkirRCRDiGdGnXIzgCqBNWyTb6
mHn1MYXi4tMw+ZX2UeYpN8pMX1oJv6hwu1BptBDG0WeSLkDMmHU1WTFJlBHKQ5MvlzL6pYJGnPxv
8pbQw/zXAwY9DFELFsvczbDf/IkcxEVMWsiADFUtvtIZ9Vj5lM98lhEl9+yv6hUmIJtfxV87+6y3
2UFYZaBMSdCsy06K5n1dRDuaqN2kKbsJlVXM3RklOxLx+DHLa5T3CuZrQQXnDz/ouFiG0kW2nuKw
AhQMeerdnLFwzx1XnU51cr+2u9qSPJaDkOsY4bHttrRXBnSqBuZVfiaQLlB5mk2YwJPNM04dsJ5N
/RN+n0sey8nsTy3rhaI/ZMmb5qBHAG2IdGx+LHgRlc2cGDW6aSLCuN8IdsZ/Gyvzu3ucW2E7tf/0
pv4FTjBatB81e1F3LZ7kIb/q5I9u2rt1yd2yehUNojf5G2U9rH9FdCzwyv/mc91c8P/lc9XRGdub
cAkLw19k0IQ1Sfa8qSRyBa+dSbUMDZWeob+CfcnMdzr4ErVtYgVGF8hI6tR73TxU0rfWOiwRgKQL
R4WsPsvpmadeErhNT7G9L5BxmClVdtjQnUnj5U8X8//BTvsXEdT2xuG2QP5nba/c/msaj8I3JlUc
Uio7+jHalVFmDGGdt1T2//yLNlfuX+7VzdaB/knl7YFZ8/vXfozHYpTncnR5ytQChYFbxgQv7VM7
jNv/7nf9pKj99ttACDh0Ho4qm2S3/oRZ/Okh2+xVkholo9tKZ+jF91akHNJ+DnFPhBOU+krfdJ4J
k3Pt29yAjje0vWIc8jogBwWu5k1hIU2p6NRzkT3RZm64z11MMyMKNKnxxqsHfrzZkeQyLKr6IYvR
M2jPCQ8v6ulPxBIB57/nsLBIwQjK22k+sl6Kb+f+Q9ExXBjiuip+b883i9kdl4su37X2GGj0k7G4
6xLFtRTDd8wvYTAn1hzIRcwYrZwWmI6TDkReHZJvm9cJQmgtL+elYK+kcJTMS2B1RajGz8ROcMa2
B7CP25AtjPHyrV+ldI3z/tih5WUgwbcCd+LC1v4WOalabx4TGiYFETQXot2CaY0eZaCjdgMnILTw
nWnsWC0glmnvKhaIPd4GC+AOfOTmRTKet2uY7mVviBcYq0ylhIe6NCTtgznIQ2NhHksXxEI38zK6
i/hU5HNut765zhjUHkXGcqj4FHZ5lMsAr/NRjDTbzpetfFq8BZocSOhM5uoNIgnC3oul3GflBQPm
KB/y4X7i5jCnlY/+Jc4n5o0/b4CyfhlG8kVsw5MVRjhS4/XqeVZ8LcvZ04DprwF62UQgJGK/aoJA
9Ya5hRXoFG2DDQF98XuWIvLmv0QupffnVic7y0SkukLCX7XDADPTLgZYoDb3JyBTHfVAYenhgsiw
HxDCMxTnL6/lDamesbuOOIpAPrQ894VyWpWgJp4EUVZCHDL2tCxS9pb4yJLWJ8Y60HhONpNhzN03
IhCKz0XsAJRKAp3abOOmJia6bR1sxsZRf85JNprNI9HPlbbvE8Otavjb5rMSxcE0tuH/Iu/MkiM3
0i67ld4Ayhwz8BoRiIHzTCZf3JKZTMwz4A5gT/8qemN9kKpBpFRK02N3W5mpqkxKIQKBwf27957r
ezfD6PAo94/rKxXa6jofZDDBkxs5XBjVtii8behduel3OcrbKY8kVjAzGw5cenuRw7l/CUxsxi5/
bIyP9uQcYjfYKgxsAYvHOTlzs/CEHw7/srfJqT9IFgRFvChVf7dY7n1hPypXXdoOFDifwqzmIOPH
IKk2bUD7Q2xv+yTCSr8jS7opKbPjmwTGTSJNMqHYCr6h67D6IrYuSIOKM0XnhiISqv29DvqzPpSs
YWjYKX+MmvahwEPut+7AHUVFo09mKRmK/KgFYPu7plObzEZZIEJBIFezM80RvsP4JWWmOYsMuxeQ
3No6JeENyz8dvDPE3GLVQfzZ+guvSPOpDa5HlwK25UhQEkM2L/Ey5EVtPLjp8zg9CFucDMpoQp3c
5wW+HEWstRpw6F9LYUQ++snYf6PB7tA7L3oEox8mu1nrs0TG9+uSEqUmGsMqKnskA+rHkuZb1T83
eXO0WGvO+bXjif0wfgHF9+hgk6G0bOsxHmN9Z/dHQ172YRQHTwrq3tIl2zTGVspS0yUtkfpYWKDN
olRVe7ghIErFpl69HKWHfuZzqd4U2N1tSivs+W5hORqMz751GfOY7dUzTqqNk3JdkkMfnCVyPGud
S+1m66UWZ72Bvsc9r0ZiMacK9540hr1t3ZjHnEE8jjkreWqN5IyW781c50+hhoOAIBrA7F63EqNZ
XPtovh62f7taDm1JQB8By56rjSKrViYF8C/SwAVscdnTXxJQHjEdsxC4t3eySZ9MHrk4j9u4e42p
GUeAOfFr4Vl6GrNHs/pRsVYyQBW5HoYf4ZyIoqJPPfW+iJba3GX3xfTdZdvT1uNxgoDBWTAM70Cr
31mCY9Il2iSS7tbo79p8OdFYsqkYRHids/XSI6215AYIyaD4kAPeLPYUBdU9r4beBFg5FA9Cnycd
V2lxUsE50CNTVz8/ykCxu2nc5Dj+ffYrpEEigsdbg3l7gAvEcb9p7W4Dk9tWwJbhah3Edp5o0eRw
rWvsuZD2Cava2MSxx3soZ2dLeiGKXYQv/9md70satoIe9Tmvz7Lgu4n6wyNvlOY5S69DnOI0gyRH
3fBbsJyp8Kgdl3HhJXnlczk85uJI6dpGdQeKqpT4oikPwYnRpgimfnVyHSCrhwmTn77tjF2qjrE4
NPLMGS7s6R7drJXHglVBYF74NDaDptwCsj32LWl7472fXiR7L9Y+oUtuhrKTHDtL7m4y76Db16V6
atbjlMUVBdCvBhFu5bavXhBu5QjL9ols8S4gRMPqfk9XRufHFySNdogFwEqZXmb0IsZiO07XOdQe
EtNbv6E5svGvDPbfzCnh59CdpOrXID3mytoZU3s+aAy/y95hD5tHsZgegCDX3pXKvyj/1bSKR7Pz
to75o7RZBuIFyerdnOBfnbhOl32SSHAKbEwSa7e84sDd5steooGwIUrSE11TOIEi0ASbEc0Wi9ss
6PvweYDnPIkaknW3Cz9YtuCLMP0dAu3G4lKdxp4xPk5GbChogiYvGeQU8vj7dp3mqZi43VnHw9Rt
DuVgH5X5uITOrVW70UQdE71Eh7xT+ykIVzvOM7XaoBBQtNleJc391F+MI1pTiNlUNhdmcY/hfDMw
9At0EoX+C5v7KztgTtI+yundMOar3i5PhsNAGJfU3Oc/UIw37YA/MjlVIeVFIDLyLwZGtSEMoyrl
xisAgIrqcsUlyokHcT4yvmM7/6CJrOE3YrwwRr3NfoXLuvFgkU0IHXz/YGZ/lMRwWugTFcO2buMD
JXcP9F3wNFlfcvnZQiAnHPB/KxllkxF5AicnUmtIDQE2Kc4PfuJopbdnpLkmzq7NN3SZN7dLdWlZ
TeQlSVTwiimUu1kx5lmDMhqWqJQo3tnZIAjON2DnE7Ri5Em7PlcVL996ba9mcYIbKXW3tP5cGWst
KnOVQf5oCdP1Fr1wFeKTfwMVocE/GNir45jvYm9LBwOuY+x8Rj655R7KztwEtbtZyuXCZsdvyOwd
5PRWqQC9qjkQezw6NJWVIrhK1lWK3V9n6fRoN2KXOkeIuXvCa7um4OoRDVVf9Y7xK5v2epePT2vH
6NhnkSe5UrONMmhMyqarImfZmZeXzXBd5iw/yi6a1l3rVH3F9HuFv++EdUBuSmL2uWIhMX7veWQq
rzgjlnCKvXgfOJrtared2ptlTqO+zPaZt5xCFqIMjYMmjnyv/G77CWZtmugqk6HLK3m0vTX1aNot
higooT5vB+oAsNnuNecoQPxQxp6H8SDObaC6E8pfbKR7x/tSBvc4PLcq5vVXvXA1O3JrzuLglD3B
a5isBl2scbIr5GsPEiAxyqMzs1Wul52unzpr2ZMMiAqIt9UjmwKrAeC6uHunoOtQ7bvma1z4h0pd
lovxEndkNR0QYdlLHLyUOUtKtEk9X9pTzXS6L64N3V1puz8tQ3tILX1gCOc6xZli6VRW6d3Pzdbf
mjz//xhYYkK8IgX++2T6/icirxv+9/98QBT888/9NqE2PPsfwiTSzPbKti3chIxw9M/C7vVvwbH2
wpDIkMk02mMb+8/oEjXfwgPjy0zH+idu8V8z6vVvMUoGQouMT//33wJ5meuA6D97WxfYASgxQKQ+
NK/QN4NPO+kBEzheZsQnXeLM6Eweg6HbPpF+wYX7hDbKKr+uHsYKh1KTxc4WHFax9cWk9qmpTp4d
8xYZCZj+7kT+ySTBXifjnz5XYIIrY6y1jvDXU/P7wZYuwJqjZtrsIHDYDr2qWJqL87GY35K2MZha
ylcDgQwM+XKDhH1DywDL/gJM5MJA2WeuXbjGrmuCR9PsqGkg24Sf+jKMl+LCjwuwfDQUbaoyuFmW
NdGk/YJQEAsaVPZsTzevA+2KAm0iFlCze6zRVg+VmOcWXhx6fCB5nxNzKH774n/rZvtLlscHcMG1
eu/w1LxDamz6/7XHt/iV0tHq/waOwaq6/Pdbi0sEwsTXD7LP+id+u6ksxB3HFXbgQWK2PVgB/7qn
VtnHgqr7U/JZQZL8nX+x8RyAelxKSOe+x+jIBEr5H4iBYJwEbx7j9Uqy/FtwU3Mdzv3n2vXXHCI3
7W8DKmvlkHy8dgWSZYfnWmwNArxLZC+ZGPaZGQPN7wxluhvRDJreo8YJbqTE8NqlFlNMa7S64Bf3
0cfb++dHsQVnCuDJilVwP91GdP/qFgg4S9KimyMFXZ5N6phRc933m9/9QH9yy/7qUJ+0rr6OqQmJ
LbElXI7XRqgO/mWS3GWdr7Z/faj1BH46wTxHQXDTa8eKyvs09aZCZc7JFZBtwkJPVXKvMWQ4zS5M
NboCRQG7SfUwqNwwJBgVyi9/ffg/+6a/P/ynk7o4rGlgImIx8pP02rbbcFfGo7rzbTLHf32o9V/1
h28KX8OjImDlma6j6t+NHt1ZlVo2XErBMo8XNYELxlEBIRaGjqFpMFxb63H/+pgfH72/XTOkBFzu
BIDRoBE/HdNYcsdN+HpZnpM7M9eaM/RLsfOH2nwR5KcYi4ztL35T60/uGjtAlBWO5YXcQ5/umplw
X5WPBMpLS9XPAerNBcOAJYt6pT0JEn+STC79Cge+G3ThzoHGL07d3AXqlWd+SWwlZnoblcLrmG1V
1eJsSDkY9/2wGKRURNxcNwhrKeC/pFY3Pg59/xdf4s+ujPVtjvIcOICU17H+736uIq9qUo5obr5D
WS1pDpkfsylh67xMMn/5699pXTl8vDjIPMPn82G1c3FwK3w8mlc7XiNt2hIKymHuaCLJTiUIWEwu
9BRFjIey48BJZf1NmuqKkAt6p9cYD1ZPaSnh2cTc//Un+sPVygeC2L7q5yjoLCg+fqA0dMnrratg
y57p5M7GvV+zYq1pUsZFvIibv304x0XbN9nzmZzuT4+BPG47b5xwRIVkwnaWBP6hYIIdMQz8AEBs
/937IgQqDNYcMIrjm+KzDOBYPN1S4aY7iipl/xUnTTs/6TL3uq8W/bLF18orymhxB+8XzxsqCj7/
0tyNLPdYqK23RvhTofjddUWaNsSozhiiJh9FVtHD2YAxJU1vya4mAWsZKrd3yimMYkvZkX/huy1B
zgFCKzWNi0Srig06u7cQNNiBg6xk022QkN9pfyBbM7qVPRyVjetr13YD1XsAiKeHOekY3HOD1Y9q
8qfycUnputiG8Qh+JKNBPNj4+I3VUUrsYBaEFQRxM6huqqRErcKcrgi9+IRUdrMdGKylGvSBo6Ek
pqggayl0E2NapTdd7Tv6iFdTJySgW7Ng0povrxVhXfaeGazby44W8mTrsyK971zlvI2lmzR7yfTO
ZZAjU29rt9B9hKRLCqemEXwzY0EGw2nNztj0QQstcgrUAWcZY8jB7BMcQAmglx0QzWGMLEsbtCSO
Zv4yiDa8Ge0SFAUT8ObRJTjmX2ql6lsy5W55mAl1Yi8sFv+RMrd42rppYV37XQ+PnJQY0A1tjd+p
7vHn/ejElL2Wiyywyfmx+66dhMw5ZgNK4lRR9N88Z/af03L0XmgmQD6uYUPSNDgs33orWxj+kzZ7
cfNquQLfFb9j4dW3qu7oXSMLkr/SBgLGpKsW/F7YYzF455OV7Eoa5Z9mhtaMYGuC/lkH8mTbLLW4
Xwxj3cbKWt0HeRPcLT4eP3gm1rz2sQb4mZkhkJRwa/BHVlGO6BgiWMLNHPQDprLObym+BEBQk5VX
/jdqImV2WHLa7IfMQQ/JHCO/AIBYYiEo8lBhNRS+unbj3jojgqVR7HnQ3bEuYtHtweRh6V7Dl1qY
GMRCHTxjcrwzKIiOc5YGypLMokqtsgNbpuyxkp1Ft2HsYCyuSDJAVan97rG3PMxYfh46jCxwpONp
I8dV733Vw7VxggSsq0wzd8RTQHEpel1GGbt1pauVVYLUFRNl6FyqF7qSVvFYiMqiKSVRa6AMasoW
UBPz3nKqi2/2T/Tg8hND2P1EEoYrnbD5CSo0fkILia0CMIT4Ccww+wk2zAYYhzarlRlw7Yo+XFas
/QYiMkhE6Hb91+InKLF1XMA2gHadDVVIeMtUaBlXcZlI92glLYNceng9elrx53m7ymoYABBBQ9AP
ymbwdiTTuBSGYBbC3GS8PqpzV7tu9ghUR1D1Yigm3JW3tHAicjrPLyWUTuPS6sZ5fp5Y2Kqoalq3
hT80TNO77ElSn2Kd8B/c4RoDC6CkqXizuMmcbaiL/qom5T8+rW3dijYgK0+uRaeZ0LP+rs/hJyX9
Dv7RKG4baF3PrhgIqC/eXHcHqQsDBydXZwJjqcFRVIW9NDdIzd1wxSUQPotmhgiUtdoPN35FgnFr
mTJcTtNEpc/W8DOuYA+w6I5xj3NP32KCg1mnNljlJhRgI3qsmkkuIHfSXIT7pG5DYzx6ceGyJDYF
TxAemrVrPruGndwwsdVvpjsu6kWWTeoPm7wCO/NaU6+8MAwEg1mJy8RSrYVH2ezc8lzasvWPJI49
XFRKDR7e2Ya0XmPCxDZ9hzEXJBrkV8EWlFAwWR3iJdIohdqlceo9FKPLdDCEAMhyp3IdUNgsGvQl
zfFledBOw0U4Wq5R72QWUyCtiX88tGBNkmNJFATMlAjUgJWffzPD6Sl/nmkEkjiLGwzTxgDdAeFo
jA815try0umb3DqCJ+nr+9GdS+i9WeU95aOnHjxVhReUxiWXvIZgGEy5KXE6uE58XnfjtE9yL9l5
sQ2gTPSc10U1j31ty3snmcj2xK2CtkPtINzNqay+SmD7e1LrUJp0Nd/1SdM/JuNcX6hwHoBuB+pJ
GvPI7RxLBnLshYAbATyYLoukna6yrPiKZ5bIeksSOqo0RKR+6FAU+oKxXxKqvWNpn7klttyExk+q
L7uyeOiJSYP4HE1xPsd91EJHjQSZhkVnX0h3xzuaJnGXj8ngHusSOJLRheFLPqLKLX58qxrHSo+l
HVzkYSgvRTf4UZ0gN4QJYeuxss+AgL5KCI+RVejuMWBHt2nmTh8DI1NfXbV21jid4o3rKFQhQZ3T
KrH1+zQvkv0gmqP022cqnTFPO9QHfe3LPmC1VJTHsRrGU97J4ksIlAgXmqOYsPOImiY3OIQxdWTg
dplANM70rQrr5zyXxZF+tIh2QB72VkPoKJCq2fvulF1mE2jd1Lf7c6rpbbHLTPnqIEiSNtBQQ8bA
l29mqE+VbchjXlnfAt24TBxL8xXhydgOxIA3fp/lB+a0FIjXmRZ0NdXPctLes+yX5sHm+QbsYwlu
jXmxo1Kh+tv++CNLGi8ywuS879tvky+7nWqL2xpERki5/YGE07Nv+jc6BEJXlLyP8/Vc5UUxRIxf
kDM6AsF0JqK2mUWlTjLpAEm4yVmfmg9WYTvbqjbpSKzaFhNS7x8zuPRnc25hKktbovIGaaWRVQA4
DsY1L5L2KzSQLp4PNDjZ9DRVUOux/eJbBLaAbUURHFd5++pUbXJfWfh/sSwNrbujJjewIh8OOkVm
3p4krTyxOXkAPGRe6dTl3WK11XXgIYpQklU2VgN7pH5LtHWVhfLM6sjtDJnZn4KhXs7q2L9OCbVs
KX64SIDGbyWVnGCq1wcIDN0527GjuWhUlfxgTRi8/YzeACBD0/FC7O2Gs5xni9ejqI8WeisKOfc9
jjoHXB4ihebNy4vzIpmR7+fCkZFT5qdpJf642r4eM/9d0M+JK2W2ji48PFWLH7ry9izHhuvGQPVQ
VXBQlt1vG6P8JrGJ7JzVtN3ZznVCqOJlcnvj5CzJbb60rCnbjKQzyGFjJxqjvl0EIrvZgdKFd7G3
e78jSOPvxgBNxe/baPQmpm/jsmX/SpmWMUSs++QpdbW1q4tARWTnb2uHjnK6lF/jXgX3dmWe5QE2
GEOMBxjkpNRkcEkTwWbwm69OqEhkGP09WsppCGdw2cnLYAPjhi5DHAKneS2sHbrO15JaOKyAuNOG
Vl6VBepNSu8Z8cOEbDsAVcn6ZhzMb33LYrvVdbD1W1MckpyFMQDzgA0oZdaU0qZR2Fv8w1THy0Oc
ZfZ67lPvhSDPQIJ4/iGKNN0BGN/1I3mVtHtrShudVFrVrvco1m0QfVJ/fnVEMkYJVq3FCFEyA2Ks
ENIvHZa+esNjPSAYHevHYEpTyNez0R2qjujITnhab3Xd4kIqp86ouNzDgfVoCGkDD07dvRCuWttL
HMym1khd6GYa5viWc50R3AZifyxHOCcp9t57WgSq50R7Fg0nGOQ5a2Vc4uuzk4CEorbEu0+yjcZq
j3KGrck118Jp99YR8VIOkDIp1j0NVaFdcPWNV53MpLcCEBLuMr6EZLjTA6pdG56axR+uMsXceW9K
TMJkjxsAHDK0j6WgvMTiXcvmXXpI8F1nTSdKPsOjMZGLJtM8Zlw5IO/9jRMm9htdvCCsXVH0cOps
u/vBaSxgIAwVki819t87fIiIe3J0iDO2ZM/XkKSmy1EP/ms4Tg6YiWp21amhSOmKNmvFaTSEfMjE
quNR5m0Rx02LemsbZnYlBuRHklV28BVR3VzuJZNFi4va7VNkWi9PNnzLTEZNZ7XBjjkhba1LIFnj
Wu5CJo9Ik9nvVNjAvamse9IYMZRO0lkY84ByA6qhy1htmFfwv4l6YcVsqKf+0UiTUPXYO5iHmt5o
hkNct6LdeKMB98pGVMbsOUfaldbTAIvc2mej0T/r0O9IO84VZ4l4EUNI+Hn+sm2C2LtIC3sQ+EQV
rTZ0cHdc6coHKwLWpXzy/Dl9SuOSC9W0Kv/BDCZeY8GQr83yXqyK3SIlslrTZ5yrmXqcVBoMhprZ
r26SuQ2dKB5lwrshzicOToD81c9azDuqMpsj0vY8ngaSbe/SgvFS6krdwkzWZEfwWRdjg7tb11Vr
R34Rus90q7PeK6p2OeS9WZOUdBZ/2jaaASil86FH9ncZzTdFndqzI0OeR4UbZzx3cyNedjb5nse+
MTBTdlyYKM92oe8cv62/5wpgC1vZFq1wnNr5YqxZ/m+dpVNsTEYYJFEY9k6FQdms37tgdl5FKd0H
2yubHq+8g0KQKhdCZx7Autz5o0EOP5nIMHMrVvo7xAG7IxPY47MePGXeOYU/3MZU2adnPQe5KzSL
gw2zPkMdHHfIeV1q2oWGpB81jJlgeZOlW9/ORtyUWwgzxZOsrfabKsRyndtkYte7DLqRN8btA0Gg
gS0uIA29a5HDSb6jEVu7eKSTkeZ3DxTPsCyxvQul67x6lSQxN1Kb8c3oBdAwKWgB3PCFANBK3MU/
IKvZtyNFRbxkBspIiW25y0uw0BbAa8anDLcf1FwdeqspHieW73BpqrL6TiLZwZ8ed+0djQzsRMVS
1cCoedKSHi4q8b2VjbNs5Sy0j4Mu9mBdpWim0TSDptksiyaIuJDqv0htZaBAuZPxpcA2TNJnMRqC
DwUD9I0Kpj7fT7kx1ZsyL/A6DMPM9smVnUHqSI8A8oYisEFYWbwuEp3FcBeswr2z0aUD5PfWeixm
H5sWvQAje7KhwTEZCrukiMETVRsZVtec1KjmeD8PsakRfT3zVLpzTMF1kg0TfLAhGzCtWCE42GIc
6Bn1rOzJQNP3N37mJLc+C1RzY7i6wxm66L7ZtW3QkemwSwqgQ/htbFm6fHmnIYDAfAhmidU8JJm7
IBFrCBnkKUlQaLn53m06/egZgPG2fsjXZCldtbfmksZo/Zrx+BG+sg+QiYzYLSzM0NkuUy+wJOSJ
IjWYEBuLGOUO2cbXPY9zsiW0iA5wzkrshLBsveBZpi4hLp+Oq3kfUzE87ntT5qg2/xZ2bn4bZv++
g+dPZqbsxlkosbVGhnQ/DQ0rUdaMltANZm7nTcATBbOYJ7ANVvoXasgf5pPUwArL8hh92laIt/rj
fFJ5GUCB9VBTh5GmLe0cw+Zo78zB08eW1EP0t7/a+qWwDdtoTrCzPx7PH/tCuOv03gKqgJEsmc65
BLgpDeNXpvU/nMWAWTC92KYd0mccik+Hsm3tU0xbcKgYNocveL9VLitFezHd85/f6m9JlP+PJtFW
rOi/r90/NC7e0BE8krn+qEryR/4l9RM5w/geevzUgPucdf79T6nfNv+Bxo8qELpY1rnz/i1LOtaq
ZXKBYCy3BHMkNIN/pdHEP7hSwa27nusQof57kNL1PvqPlMQRTD4dwTeLmG3o/YGszou0WBzIo9u4
z/0rQNvpLfQOejXoNj3DNVKDhXNgZ7ZVnl6K0Uvuf3eu/uQ+/yTwrDcCcqzAVOEKYinM7T/eDbqJ
0yphxAkzwDQejX7gzTzi5mqcajophm6bBn43VtShT6/c0vBZq7Itj5ZAseCAg7CcT67XPJWz90Wm
DS+ndrL1A7Q2tRyMpnDx0VSUi0wkif76o39SdNePjr6CAsd5YxJvmp8ksZZRFZov+wjPm6fyOIvU
9PZ92rCinBmGvcytNRb7cDKQ5Aa5WOkJucrMz+fJwob31x9mVXU+/I4eyURmmZBu1zbOz84IiBZ9
0VrTtJ1cl71eXI2mdwTAhTm/qfEqMK6K8Z6acRrSCwHCrP7FBzDXx+SHT+CQKgK46wH8d2FVfXqM
wnXsyxWbva3zSS9RqEbeuA5ZZrGfiKu/MUJ2977pZMFO5uVSQ7xSClhMWA7iMDVlmpwBGYQiZRmu
nLeFIbIiKnTMQNKhVrk/t4TWv4pxmB81FH5DfAIht6VNw8B69j5dfoxSc8+EfMPyKZFU4KqFyBa8
kIn+lkIxImxranLOhHSUcVM6cwg0Q0GjjdfyRg+7OJOePhrQWLwI1AFbIgNC5fD017/un31MLjea
9SxUvRUo/PEuCejmSYUEHcSdlE9sdILxXnR1vm9Ggc1TWO0AdMAaa+uYLYaVXJHkoqp+ihuWn5ZY
aBLpl87EaVe1dP9ALdLWby+A/5o6sz9KteupxKzECztwBABleq0+fkYuc2vuakL5Ye3G3XXR2k23
hVy0zpNmTXGy21DvVarQQfebywDOQQCm0zECyz9WY8OqOtZZcLbUcnzrE2yxzMCgybVu8Za12QpU
mPLurnYH6B2e7cJOrHhnwrMwtBTR3IWxwwQhK9U1Y2bpHjpe+vIRz6p+9BkI4LAY12WqN4Kr+sUa
4pPqypdnJoXkil+LbZ2PDevjl/eXAsf16DOWJ7VDkD+g5BMEh2ABpUUJK7mWLXkLDWE10rMlnpNA
2Rfd0DHgRImp2OhameX/4mMh0H+6KzFKebbNUgNcF96Iz2pwixuV6QoOaKerC/9k1ro96WEmhBEy
IKjeMvoV2NjLtBrPqUSi2XOssyjTNgOiIbgJK0HWwVSTPvkN1lmWnfs+67qnUYz6YbbDl7By7VMh
U43IR4FEsh3KBtgaUNGLcKAtI60I+PlWdZ2aOCQ2qQXdCSTscLBFl5GVCMRDrarvVYU72faLxyJe
vKu5Wz2yjEqyyJCkRV1iXUA6dIRitK1NZyDhA6C/K1aSiscUvKleJ9HRkgPvp6ECtaOqrGwccaRa
q9ix0CrPoenzSQwh9lU7LPmWyyX5nv9ES6qWz8ul6gdRL6aEWQ+8zstwLlaSGwUCKFHj2TwReRSh
e4hBhx+XZmruTS++Z9Rpws+3xLGYsuXSmYqW7KKsSK7ELey7icYLoy3MLT2FyaWkuwA2g/ReeZSe
9Tb4YupVwiPgqvjoVlZ1NuEmZ3Lkr2SjgUrPLbtVGu2L2HKfWw9VMfeN+yVjvNRnQ3UqzDk+mAPR
6BJGF2AtME4+sG5A2NZjKNv82mqQcs2UzRHpjnnbgcAz0upijg3/pSsn47UDIZ1wrWZriVk2LPD7
aCx0z6gQGt+nsW2/l/jl3amP2IHkh76YihsjGKaoDWR53yTDK2yLaU+h4rs9WW0fhe0EhXzKe4Za
s/AWkCRd9iY6s2Gwh7zlsjuX2Y9+6P3vLXuAm9AZveduksF70y1kVZhfqY03JMaVk3npoekvWXdY
TjmePH+pVoCU3riiOhduz9iIKQTbEX4H3HewfKgXsClXmBK0WC9Ob/Uw6FO8dPIEH7GsD5oe+yul
2OCZPsEJeu2QFpUG7d8H3s7A/H6wlJdQ/MHwrlrs84zmNHb62jmLae8LNrosnMOoEmLxKi6Oywxe
g/0bcnjTqm8qj7uRH63qvgam271Z2oafNGqHxpbUqu7dgZ33wC6T3DMrG0ZXmC2/hhXj5zExyGgP
KNVB3wzPBkR5BuhlyhxDmLx3AssQ9Zb9ir4JwpFhLM6gYNOOBdksL3fGjDspr+BxTZ7frUUb6WHM
HGeDLv8SG659HzAsiQw1t288WPOjpmrkNQH8fNMqBoYBJYZoQxj7OemE2EvU85wH7AMpbosMne+x
aw6cBA/7CqkyrNx6dNfkUtLFPMu9iVuWHnl5KtsxJ97ZLpcxMxVsBDQ3WklKxYpBIiJxwmPlenip
lV9t00k4B5hzb41YxkfT4ordIAhPZzr1ur0KGEKXJSbmQuobxN4vxMnID4igOzEbS9wt+0c3WixT
QwfJ09tQ0Wca6ty8DVDU75gQGydL6Wo3e0wiutIn9KGT7oGCTdHv6HN0jixqbvh/6VMGHuaY+4TF
qK00/BOqWfxASHN6U4yHXqghJAFOkSnWc7+pr2ZlLkczH/jLlHS4ZOXcfTfrHFSIT0nplyGf1XEG
LAyoSFFa101s6ocChszGrrriMV+mW7sgVTgZ3vwWLvGwbefhrXTc97BtCSE2tpGc20Cy7suuza9G
K1M/prQVrH3trL4wnDg8yAzwTR8s3tFabH4+O9eB3iHCEPXgPfdY9sv3Lk3HF8cY6rvSLGFnFXZw
BkdhohR2PQkT5/FbmVEK7ZcleWK8kCEFAWYZTRlzlhiy//r2cOZDbCZxZDrMY03LIF25qFS3Ud8O
1ZOVBzbpFmIsrg9Hy65772gKgJX0R341B6luUY2zM2ZH0wGZ0d97LjTWbvJE1Gg6kMaq659k1cgL
hDPrNAfZjOqvhpsWpPx1P3A0zT9NqpBgEXBcgDFQ5iniKIpD3OMMYQWmn4kzDFd5Vyr34MV15+5l
sbYRzXnaXgco9PAo9NBtSjeO30XaDGrTCJ77eZleeT0bCe0NtCqwhuK/Q2g0xTs2Q9z3lEJG9EJ1
N9Rx0giFmWsLQzBD1pyfkMOrnVsPEgjH5EGz408yZmR0Q8Eh8RopNUZhkdkGOV/XXHmpt3Fn5Ze0
CiZ3pra6U1bLvIZ8UTC2QbBIT7hFxFPLxgxoOyRL5rlgOGSCdsKhrUOBLQQOJ/grs56Mbzgp39OQ
1KBMreCMFf8MK1DxF1/yRFu5wR0kiDRD2mUf0LVNTREvgLWJKqyHhhJlyDej893oYe0ESQni3hlG
dZ2O1n5V+TKjGR/7sjIPrhLeQ1O71n6YmvFEksuiL6rc94HP/DEZFvPdbagn9YEg30gn7g4sQqcv
09gsV4ypx6vUBQpfxClYhwbNdtM2UKdABU/nNoUO10M3t0fcqKsPAaA8TwD7PGXYjs2oeVZLGJ4Z
NnZSopcoxY10CGwl8Prp/cnP04Jd18J1csAOU505la2O5aQM2F5F3bHssN4bz9HoQBqC7fpsCRTF
YEE7BQ+uaXu0BKmCuNdkmfsycOp77uzinNbkocf7nZMjZwVOvMOeCf0uTjQTD3oiXy2uqLvwv8CH
9wmZSzONbCmhC8qJsaHK2Qi1SCIPQtbdUxsL+8XQE0953870u8nG9MarFhQ3eg7iyJkGUojczTjH
nPsyACrU8BKiRjm8l/n0f7g7ky1JkSzb/subEwsQEGBQb6C9mqqp9Z1PWObu5oDQ983X18YjsspN
LcqtompWmblyZRPhiiogcuXec/apvrTEqt516N5+9FMevwVeEd5EkR9vZKPJnVszhCJAIawQETPm
W9L3G/ZSYoeKivB7IzFFxTFkAOFjZY0ir4DLHMaXzXzPCF+dgwQy9qqYBOudkrjTY8UrIka9vMsj
EDNqsqguBssVWzVMxpJREw4wQWLUjUkQJjgMO45wWnvmwTRr+r9FptnfCENgGiK6xlpDo0Ub1xUa
WQAU+CsN/Q5jDG8ETdMrfEsgFu46YTMDz6ORhK7U/R6atu6ukFayAlg0vvED6eO1nWOVqaO0EBdk
lbpXpBvy3ZsspEnJi4ULy+Ot37TDGB5TMohvWy3WAaLo4/c2twkZGNKxMjfMs5wXM+gjZ6EbNDQX
lH/ug4W2AYqO8JS/4mElscGuVLPxoNUPF7SJlfsIPRlsTNJ67Ji0F3nbe9qZHot2lWJC4jju0TxF
Zgl4dkBZctMR3UVExdTIAgJigCiPIBWzkOS2JeM1T0ccHL1oDPqNKiXhUL0+dvbGRDuSAtNzc0y7
jfdgwB/8booGTi+HvR9BiV2M2iJtLod2Cq7TycCv1M0mOmKb0U/UugfYN3RAti0IUrgMnXZO9TW8
75neuLMbuaPkCZzyhZ03PBaOoe/0SHnBUg0RCoNWt/xxpdcN+wbzDAlmFZY6POMiPCrPIKe5UliI
44b6ZsXOk7+kZeAMa8PJ/AdZuXW7QSI2FbD1ErIZusnAreposjQ3c0zE96YX7kMCnPI09BV/cDvP
LPkzc+2VsD4sJZSYOMqV6wT38WD5r/rkQggdhZZu0UKAKU+Q8D30UdxnW/qqzgtZLXG9HDTRNFvD
G71qFVGWV3iPQ+fVU0z60YFQEcovEiEAkjOn0dEY5XV8AkfLTHTU7IxJImI5F1hKld8OFNvUJC5j
nYWuhTo52iVd9EURmeEcFaGdutwOk+W8XSfLsY/wUhM7gsOkFIONAM6zjQMzj0Jbxm3sqS8Zuswj
r3KmXeg6qN0t5UE7bWHE5uaaUzYMoAYvbXLowwlHP/pFrJNt5euPbh0znmYmw2QxCTSeVzNDdUzt
Xtr50tBt6EhWViBsE9QtEW611HlEiwCJVxu4o2u3aO1+45QuxXHWp8AS/LzxqMr1xLmxILifcIIj
vvMUdytJdIJ38cGOCxsZw6XWDu5LWGF/W/mtK9aZhHqRTwPInVBel3CWLqCXaq9maGB/w5/ND6YS
VWvz2ABfO1IxSETxcMcAhq2B5A7MlJXlPWE9IIEjl2W6zoexOrRtIF4HFu9TnhTdD49eJOygQcsR
ulkNS15YWfjr0pQzZ4tGo9jGsmkbAg4m5nqTi6hqw6ULgHJWV5AMXWuZxozfTutPWvlnRBY6RlDt
OFSAP3VnzbF1NqYoGZvUnQ8QwykxtGK35fQTBeg+YuUVWy9VDGgSpveoC1slX0k6ETqOX2wXbNEm
RFAnaYLmKvcnzVobrg0rUBDegNbJNpEjTFHTvrTmACNBi/v0oI8B6vQm7PBF5jz+c5Qyyrplp5fJ
RZ8klrZlaYFk7wqirRd6OJEgXzYIGuZ6Ac5jlCZI3f5hcwrWGq1tmo48d7Y05Zm+vcwih0wkpn5T
roJvhHKl2bLz6/xt7FFNcSn9UheFcYNwn4KfDT1exHIymmVjk06NdEZdGUkEaFdE1nD65OLOu1Jc
nOthkrBonHm2dX5xOurhpiip+uq0VA8EdnPwq2BLIE1Ny7Q79oGrtok16BHJekTy4RArAWlp1pxO
9ftreT9omtuLjJnIREUnjjDdnccKv/oAggK8teo6IGfjyJQP7D7g4GEdSBDiU6zsTx7O98OfPz8O
syBdQwZbhtDPbouFZLKPIh306Gi9NtqAcU/W0zJvpPePhnV/fRIBsTMNB6adM1sSfhGip0GuKRKh
8MAhhYNe5+kXkLX7ZeN11v7nb/iPxkz/G9vp/EHfckR3URA29f//6YmDqjVPdd79l/XPmNyb9q0a
b9/qNmn+Rfyb/8r/7v/5F57wfize/u3/fcvR6M1/WoAX79dhEU3dX56jD/Oldc0m8nZme/v59/xF
O5R/0HLlrWKSxKDUmBvzf86XDPHHT8MOyb305JlU8ED+KwRP/uHOs0fX4t+YIc1DyH/Z3uw/kJpY
Bp3M2UNHx/mf0A6p7ubn7D8HAxAYBXYhnfEERCZE8dbZYz9xBZ1sETyPhZ4+CvaOr8LF8rYomUhB
GghmA/9IfoSLvMtTBfx1keZLe7IAETMd6r/VKARpL3pVvgOOSqiDyBzzpFsjYdMNGtRvwN5DpuTO
pJ2QanHaxgiK9LMt6tLc4v9jPwLJSrys1TByhTaMWlDNpzNTbK0CtdY2Q7v9EEDgz1FQ5g0RdWnp
k0NpFf6rWSh04V01B3YUk8UEqpu6IV9N2TCIVSQdqaj1couI1ETQTY2HtK9XsfDjqzaotYSwB1HD
PZc+/VCRCS49Uya4Qrsslx71fnIhchvEbCAYd/Vl732pYleiCbJVxFKaJ7Ouec4zWdIuHb9XRj0g
S/Rr41XhpLkEntsfy2Tojo6Rj+Oi6VpO9/WYpQHgoBDjOYYNzVkXYxtoB6Ghot46bZdWC72wa3M9
VFnzrIKAMZXNeTfYEc3kdKtyUsOzOVnlrciGGq0towZqrzFGAt0Ki0BlZC3PaWBbL44R2I9OMPRf
4tIrr3wZdQBFQKDSN6xECEiBJle2LAd1EoQ1Rx2dYDMH0OJhKKAU5giCIrnJSWUOanhx4F80VHOZ
EVF165wTtSvHf06H68pKDn5BIsIIagK+PFeRlVDfrYhc0grhHVj9yNxEyfAK4udGN445IunOnZ5A
+NEkyafmNCm8QQEhWDY6VjN18ESlXxmaPLgcoJc0sZeFUV4hgKYf014adrOV6XQ1tC2nOO8i1IzH
pH5TRX9dzvCr6M0qER0F+nPUZpw1ogUHuqu2AZWtDagu/L3Rafqyt8TWD+vnMp7Di+E+9+O2stBm
mMhzeiZlAsJhmY5oqvJ171wQQFUCcmHUo0WQD2f3iB9uSeo7Ti4dXBORgnLSY6O7izFy7qjm98r3
4HUHjXnP6FjcyWTKvym93ouBR9Dth4GUkoQQklwY937nQEQkU6zrdecutiOoowVVJ1gQdhT076P2
LC2HE2/Z/jDj6lK66tp23eKQ/dSF9nV/X5NmPItOWr+9CIOuOjkdY9oAU1FXorU8Vma0AiV8LWv0
uWJaYVd68oxXfTyNoCFjb2VYBTktT0yl1yA/nyBYrNOKe+rMWshrIiJA7eHIdr1pzdjgTsK209oU
AQ5NCZ04sumLtLobf2ruhMOZS0kCtAnXLsSKkxqYpVMi7Y3LQUx3gqua8owp7grP1CZuyg2xC6RZ
M5vsG3Ln1CGYyX7kWJXKPtJ1XHlzpKGOv1yQvWJxLVZR7fIGabz2ECbfzNY/CFL2gvHZlGpaeKRl
Kw4S0SHykw2v7NIbdpERfAslvMQArijBRRmDt+4ltGjXBv7SCe/InLwvhywHkO591QCB8tQdunTk
5YDQj1srXWnxTU9/HJVoee+USbfU6VFQzIil4xY3KdAkANvhopS9AFb0LJvm2BHV4I7Sgw2oNgTC
mXtOnasOohFdQIr3jrQVvplEJRjCwGiVuZR+/2aTnZQvrNY0b6IKkRh2vZmgHV9HlrvGkXEcyE6a
n2k36f2tb8fJiqc03RiRHQNrbofbgY/py+7FQREHQq67HJU8iSl+Ym64zbEaIDXUtgAM9/bk3qUT
WtK635genqXpSo+iCw/iTY71A84ioed1ckIp+9XDylYbCL+KOIJAIMoEXxKLvLcp4XnFXSU3k89b
THRPhzw9HeDHpepujiJmXruyUnFTONEVymkbdncQu9uiS+6H3Dk5WWXZtOUcAjsKcLQwx29Nrd9b
brM26muQbahzg9tedkc6sBdZ89p1BCt5dVvdJc502Wk/MMY8jKK6NfsLr6dhXTkPTRGvinQAJjYj
5bdDD8I2KvrhEExHh4N4pbEuGyq64mB5xO10xHGCN4kXs2feVNIbIaNYakebFBMvOSUkG4rq2Iek
WMY5Frsa5brFhGjlABZiYIMJwdEnAKU9csSFR2eAHkKBxrQYWWoY6i0nJTat6f+oB3uv3HgX9Y5/
yDKvek1tGa/Qie+corximwZnidF3GXfdg9Wj8g2BpMGBQaq5JgIuXdb9dlAc3nAKNkxBbGYV7LNT
cxU19rH2v1WJTjYN1Kgs3zRdSi4qO4Aa1lWbEkVochpuv5aRfdRHeW3QlzMFiKN+QLiWsB5/ncy9
N2VXznDlMnqf6msdTGCvHyx6FVLUK4PmiZenDFWlZsEBnRoALWBP8iVJcFexPyxwtC8dhIOvSEGO
1ah9tVTxg6HboSXSciFgMo404Mcm2nAsYrUdqo2T7rFPrdtA3vdWYj65vTGP/I4a9NwoLq5Szpg4
HET60Fb2iztVIK/kt9LRiLdtvk5Vu+lrLf8aj350gWGTMY0BftxllkgchUi8ADJ5/hxqVb+qI/16
JFZsNU7XHkLBlimeju++z1daHi4LdrBRDDv0h6yC0SttylcTYTAav6vJNS/NZiAZk2haA4BMI6H5
gpoKPG3VBr23I8Sb4Y7HsDR6rjSHmxQfAzw2N1rCHz8+6nrDWXxgik1oGAMcmgaMVxsg7h4QOGvY
Za7N2wmruZuS3Sieaz9wD9VED7G3Lwen+mGzw8UG8PihBFBsRSDzewxObKsxUiD3yqieLJhpLEwP
02AegjzlND56N41/7QbO06DifUl7PPWJjBq+ukaEQCQfDqVerHHgLbUg3JYiuqD/dK/aQi3MoVsi
xdy0FhLfNsQLAqJ/XSn9CTXTtxS7aKePu6qqT+jysQvw+uTNPh5RYUykXgqv/R5IFDC2HV2imLjI
m+BaFTbzUCtGrjoa9zJARASfXez7qOyXKWNVt7aPgWBa6BzqyN6yfNBIrbRLxfeT+qqJvW1rdPo1
p/ylEu0iMtaT+p4TRMLeLVfB3MRXjGOb4TWVEgPlrIK5S1RAPJW9LOMvQrn4XLOXgqkafqdbV0KI
Hr+IBhj4ROt+6m4i8EgK+XAWvxC3BSgKfOYQnUqXapCmU8N2ILOl7u6kbXxvZbDD7rePO4N+FJVt
GqwipdjtQLaZaLdrQaMz29hgwY2Z3KUN115L1hxZhAJdesPYc7LyR0kMjYpepuIpVPVICzFKryJ4
fU5IL15aJLeNy5hBRZKMHPW1/NSnrQOJkVhabpu8cEPGyJCPgl1klntFiP3Y8UXHA4jz56q07/AK
+E/okTduqHZUJrsKY49vMuKWhCHjXQr8b61Vj9CKSG8NvnemtaKLyagH20RSL+cNdhDjpudCBmiI
c06DLiWPKLGmoz49cDZiNhZYG7e66SnFb/AYSzJHZrwWMmj0yRTEpbjE5/bYlW9M0DDtXnX6AYck
QRDZykuQLitrkxRf3WEAxnV0uteBnA8P0VJt84jhkELok735OAPi9Kou4E82+aEmquyZaX1wM/Zi
emsbzvcYlnJbkQQwIT0hMRm6JseIuIV4nXVzrzl5FjjghJZdRwqQX2k2jwzUyj0N76Vnzth0jKDh
qDMPIQB74TTibo5NJik2i8td78ArG7RlWGbhNlf2q0PGDqnRAN6zATNp73yvZbUaNf3eBgjoTQUd
+TJs2JQRoJtOUzB142A0OfVX+LzLwRTfmfv0N1kKAJWW52zEGAMges6b5Y5fyupCjFTesQ7e7KDc
8HI0CPEeW/smIxpEnw6RZr6lGJBr0g6HilmgT5WTeRwUsP0sW14MZNk7E2m3o5frEvnHXMqYtCvn
KV0bmpu+hKc28PsTxBkOX/tk2CVKXCpopU7hIT2wt131hndrbUdomfxvfthfNShBAnRnKrGWqoV4
nmeHwEk2svIWKqRN393iAkvTW67VW1ABL9PQfpRsIjhCbkzgamZrLHMzu1SpOVvfdlYQb6buhyAO
ojPH+6qWl12gH13WwRMqhC1qzlXbV9eGygmlUug9BLA+uLyr2tBuRhm+Gi3ZU3ovVnZlxOT6dBEE
Tpifo0eLdvK1OzGR4+XYR0Z9XwZ4HrtAObuhLPx9LINmRRTLlee0VDIEDxrqOXFusT/hOtGXRox5
XtPKhU6E4KvAx1c67nUWRMs0vjBUBTxGd9bd5BAunKQB8S9JtXKD7BI5Fk3YFhyoHMmqrci3RHdO
1wbRBJJ18GSxfvKDxzFjbYzWkSAdty7VZYDfTwzpuiQGddvha2aa5uAhbvsvoctSbUJynaj8Ug7A
gf4ax4q3WyT6ujLxe2ot5YzI7k1e4JSjxViRddgbnFvCqLtI6IhBBvaOZsWr1URALO223oGMwJtj
M/kelV+upcZ7SWqotbSg2k9plWzQAEVL3Ru/O3PMYV741YXRT80BqY5YJjSk3jTPrdaRoR3juPxW
1v5WICzk9g9brwe6hkt2RGkfHJQATWehQhuXDKbRlZbDUYN4D94423YtcAzEKO0gDvak7y34vnHt
XrZW9ZSN425OIBldaBa43aDjBwQ/efVrGnRbpzTpOSP1XPeqW8JOFD2xZnU67RECdbelUBJj3GqI
Zvs0REUszpXcju6xQWpI4BJIHkpPK9PlPipuihp1CL7JDruEl+/l2P4gxXK+f+1mcgv+EGVFFCZm
pcgroZQZHkM8qjg68D28RCUCj0XU+s0P37R8wkl7plgYpfTK38DscGnUo4F3oWUUeMFJgyRdrEUY
g5C1zxnExcZoXbV5ylEpAZ7Jb4A+YIWQb/JPmaVDyGclGy6bUfIya4JENdxLgblMKUmffd8Ygl1g
D76+lbk08BmUZXHVpUNBIuWUGEcfYyUFBS8vXF3DAOQ1GKNz7UHagt6lWgymZtuYX5ThBHJfN4Kx
W1cLKyTsIOfcI4QybqiHOOKOU8epMvam8BnEIn+eG2AcIbzHq47/vBP5f1PwjuL8dw3Ju+41+fpa
fX/Xw5z/lj/7kUL8QRPSMiHaCB1N99zd/Ksfqf+BkQM1u6nbdOVpFP9HP9LV/3CA2gvAcwjlZ8nb
f/QjHesPAWIEf4blzfL5/43eHQKYtGxUkgbCeUT5XOH7VjUWi3aKa91Yj07dXxm5y+viaIx2yB9M
PVI/WRLcTVvP0/A80pPmqHWp4Tz98oNR6o7sMb+6W87E0n9ehuth8qdzi/z4vGOeUbfVHpRJlsMI
+6I/DJa3z+l0+AtENf6XaJqYxCs0l89tKU3ONRXT4bWSTON2bVH6V7x1DvzggJ9uaYVBfSHRMgJs
H0vYmMqxsuD6k2ueJaz/2ccludCEFWYYBj3h2ZDzU2r6S5dfqckzMpmLtYtKGqdsNm4jH8tmDuPz
0KFPXDexH97WuIfWGtOuPXhQZrclzMqgkyDcWcrxPIW+W302gXrfYv7z0rg2faaaIYVzz9S3rc5P
Z2iGWNu9kR6cUQ4LbwzUmsTPbgPp6QZfgyD01yQWUDMMSMl2RZu5LZNPruS9DP+vC4HkP2PeXBsQ
4/vHK6Z8G4kut9ZkcuKAtVI/exsrLbm2iXzd+OWcxe1PpJmjK/3MAvBe6vvXZ6N3Y9olAde5Z332
yo8mA0Mp90eKSV8M3cDYNGqJPIuxws2BJrRswFy07ScqY+Nvfn5p820NCMcME85zKWiH+HpPXso6
C0jKSbXBI5CMowfKNOVgJ+/Taq9nbr+o4ETf9u1IIdQO6Y0T+96nPoT5DX7/mNoOYzadPiXIPywR
72+BnNyK/BzdXJuF1tB5JHe5gm8gymCR67mD4bHJcnVRKROBxCSH5LUwJqD4siiDT+ZiH15zVi18
XibvDC4D/gtL4a+Dsd5C3ePHANHd0ho5HHV1uXFAlF0GbcyoFzOn/xLhGCJ3oUhOEWKLhw7t8X1n
65tEErW6MElheKmsQTsOCv4+9SPykanxP1mQPj63P9dFIFK2DqHLOlsW0ZzaQaSTnQQFDRTOoDsc
VeVAl6cKLs3ET05Wa1l3zC2D3SfLyoeHh/GQDoOQ38mSOKHPHtu8nPyuKutoQ0q7vjHMglCTHOSG
WvRaob9EaW0+GW0y/Yi9cNgNuRseBmuINrHrNJ8klZjzZ717drgCl4aymG0W/Gu+1l+WuFYFSh+I
+9yUiE8IhCgHpjCg4tHGNCTV32apl40XJiv01TSi8d97jL2BS0cDmsmGnIIbXDgiOuBLMLonUhAg
zgVwpOtqIstjylvg10IfjSNqXBjrhK8OzbbOcof2spMA+Y/HARX2J7/whzcCAyV7DG+nAX8NVfP7
b6VIebcjI8ZqYZPG27V9uzMymluge8gBLXOxEbEYwb2Y6tuAwp/EMIjhn1zF++E3qxMXgZsNm4TB
zsR/eH8RLMkgbcj43ZiyGCiEmxI9JpkKxqXXOA/ZrKn+/df+m5vJ5oo0g8kjU07XPftEwRCsMEYi
6geYyy+6yHMa/4l1b+pJ5q5KXOFL7GLDsZxykp4LW78Y7YnjvNk4N1mefkeFnDx2E/YC3FzqsciR
n6IOPoTGSHs/TOt0Z3Ps72ZwfW7BFUEDKoXmfPv99/gJBn3/UPI9kFhQVbGQfLCWMAmz6Gj53aap
LXoBlaU3a5m3NZreoDzkRmfvsLWjHMcGvismsnBrzLN3OIlvRqsqNl6IFQXtsry12PY4Odv9ooQP
duXHAkg3K+gn+4E5/7JnVwxJlakz77Rk5nv+GsGZ0Ijw7Tcku0Q/sFQr+qd9y0wtGW9mIevO5IUh
GcFMbx2t/+YBdDqSCkNgOJK2iH7aSKYO+Ij73JXNlUnS+6phIKgtCMQdnwiO58TG9PVKDc2DA40Y
o6B/qQmlSAFx2GJ1retOA53KT2qgjw/x/BoZLBHssyY35P1DbJIE7aqMRDi/1cdjHWstguQuv6KS
G/e+sNQnz/DHzyPkiTqO6b6QeA3P9g+oZAJmhD0DyofsWTTad4oOAifLqv+qB1HzzxQq80tKMQo8
Eh+TTRiidfZ5VdGlaHLafhPVtkVIih2/adPgHGwbP4Dbl/YnC+6Zr+3nBzKLtG0pdRcX6rlGxYlV
5gZ6MG6KigTWVjgB0948vUPRV+L97ohICNl3ylbr1lbvkMDZtsC+OAPrxnXrNMG9aCwUVc0gP9mX
3htj/7oyCKuohijleLHe32pEQ55WR8TgeomItz7x5o+BT2qMl8j2NDQkx9LdNd4aphwLYWafKcv+
7uPJhaaSo5rl3T9bvPIytUKzzsfNpMfDg64Vxhf4mlvNSplNNRyBwdA33+lVFxeh0pxPvvwZAPzP
b8/TYAER5chF9fL+27tukwkkb/2mzqlZSGHx7PvKKiC7AEZqyYWo7wlOdK6bwNlHDA/21YzyE6Pt
xkvlCto1beFrZLeTVcRcPHj4/Zr44dexOUGiysY8TKHLP95fHln1UY/oUWwkpcCuspR5lQc5nXGz
LJ97W4CrSsvbkLdqkyW1fvf7T/9Y7+JV5p/sqbNx+UMOW1SX+SQ82uqKnot2q8Gze+hJC+tPquat
WpHoLo1lwDi0WdcAtsh4wY6wMwxEJrAU6+Yfl/5ckONxxmGnwxt+fqoNcIbqtKIs1gkMhouuwQLs
6zmyYGSDqDOaY6tlf0mx/kvD59/cBGZFkoIfyzEPw6w/+6VYSifLHzxhWJs4qBnDKa8zfjQk/m7H
VDpbgqnSb1AGjV3jKv63XDOLT0qKuZPwfp+x+a74LU0PCAfIwrPHYJipRGEHxa5Bl4/hAnwJ6aZY
EbM9Fkui0XNdpfsxakuiGPhLjqHW5f21aIyuXmX43eaH10/z9e+fjzNPO28P14Ui0uNMNN8W+6ya
juRoNobZMprHA0JvEEWhvaSdS750o3dTSPCKnQ8kIaopW2W5TAUa4LomYCNq5B6Be0cyRWe6485j
0udtsnjk9CDQkTgr6PL2XRT15CJqUTv527o3adhnoTb0n/2+8x18t4/b6PnofYDFNVxQ4We/b5Wn
iVEYDf2QGLkUbhN3REmiSloOYRciZ/ezwJLLUMzJY75HElOeZ46+xFZlx4SjN2Oz7aOgvjIy/s5l
gTOPtPZxJBn297/4x0cRxZrAfMvOZcMTOFusnVw2synG2Wg0f1ZxMhLg3upPpZl4l2Y0JsQ4G8Sq
Fvl2lGa0+f2Hf9ikKXAo0GB723S9pJgv7pf3wIKw4cdR5GzoK2vkhwXdtQw98uYMDg90WMtPJK0/
y6f3t8XkcKKzNdh4PaCMvv9AGgy1NELhAEHLMM5pAlAeZ96Vpiz96AvNyte+ZUPOrWCUuYGnr+Mh
zvdmwkLkaE16yicnXtlBWB9EapPUM0alts4SuiFpMLnPoVOAGh1r6quRucXvf62fjvqzq2erp7cM
coKN/3xjDRkggGqLsOHyhJ8EhMV7IwNEmAdG8JgOnHkTHDLYfaOxOWINIVElAAqJ3xZHCr6ZblPK
OMg+qVmN+Vl+f1mC6od/zDpmIAbzXf7lLla0TPJiQo4ACTBhAMK+h9WHhvhDJC3AhoMV6vmemXER
Li0MovkaXYA8NpNwLhrc5t0CwiuwLrJwK6zDZuAjIdTG/tCXHtBJUUWdfSzMPvyfXDh0cRZaSdsD
Uef7C+dJMAEEaox0XFBoi9KDmLWOW+ldZ470X7KmROfgg0qkfSha11grw+i/tDVpSPNWzQTbJn4A
2W5NT5/wx8DZtf6QU2uji4ORbDDgCx1L0z+78I+rN7uVKfnFWVwwzZ/tH33ROOFoGNMGTyP8v0AY
zasdM2VPRHCTwTLFQe1qX6yq1m4CM6zv3TxRCMaG7KQaXuxPnsu/uZz5aIpYXFhksvw81PzyADSi
49RBzb+RTg/YCMcS8tAhusilXV/6tWRCU4fOhZv33kWOjuqUGFN6yX/YO+YYfAJT+FiA2WDveTuI
TuUXss939DHJcebXAxVOlG8T4SNG19Oiv0X24s9tCPMggrjaIO1H0iSr9gF9KNGqVt2tp3YkkllV
03UOzxSBaZd8Urb/zQrECchlSIei3mMROluBzCwLnEovp03ld5p1mdO+XngS/Mq1xuAXV47AbvOk
jVqztRFU6RtXQ9fyJfICCqAkTbUcDpqTG5f0z+gl+wBc5Mr1Ebfic5jC9GIyybRa4VyfB+m2H+ab
ZIooMyNOLZ/91H9z4z1MMFSTNEdYAM6+DOzImIDOztigiGK2GZoVx1DpbgYVaGRz2PV0KUzqiL4L
7jV+k2tRKbkTTNe2iDntT9ZH5NUfFiKWdIMiDm8JX+es8pfcvRC4nLEJkZ3uMSVnp6zhbiAX1smY
a4QB6hEAZ4bke+0PIxGHeq1fu+mQbcKy03dN05d4DFgrOJkE4PbyEBfxImaeupyiOZo6Ea1279jd
rCMM1ZfSJO0sUM3XKB/US5I68vGTd0t8+E4cYbE+sG/xehnnx4lKxaMWV9LbmLxgV6ERi0tZBdXG
y5L4FbQgKrK4JE1Qj0YGG773FgX9V25EQbrkGN42OjP0/8ElccCyWeHmzth5j0LlDBQZE/pIB9rq
WMm6ILRPQ0hioxEzEcBuAUi2zx670ol1YUTz1BHJVhlyPfFVrgintD65pg9tEzrWkFPoPOpgVLhB
71dyJprlQAQGqRajLZ9G5pcYYe38kpq+W4darj1YtZPufv9D/M3zRsuXZ425GJMDSor3n0piagcQ
hbNDWAZY8aPI3EHrdLaqToetEabpAVl//hxVSh2KWpc/ehG/hjbknIXM8MvEUAUutcRjEm4KoOJm
LU8aFvxFPBl4ejJEids87Yy1prRkP+HxBlNgqns2miOm68r55Fc0fjYNft3KLW7r/CLDhkd+SaPm
7BslgF/YEvU1BDu0bWKYgM80pu3cK88chxW+v5kVzUQiWLEII9cUrenth7SpIeuNHDkXCRLhaTGl
oi8eM4LJg5WZMVlfD3Wnm6dRFxqsWL3DkzsYybDuGEdsp2ys6mWnsNIyH5f3dhyOBEsaoCXdLH7M
BzTLQRt2y7Kws2yllUZTkLSaUL0rUaLj8HlNMFdSH7fUblZ/HZM7QP85dHqC9EJr+GITdE64YRwZ
dDUBPF+Iug76dZd3hK/LFLElYjJtWlnGoHkICux8VgZbSbL3Lb0/OWaiVcvRFv4NPx2seaWq+K1q
I7KttHgAAJ8QZdcdiDcu/J2JOBe7pNnUNV9Qa+M9FUJ8QyOn+oGfuof8z5dbpf2IIonxQO8uyWhA
q53X5QmstUJ/UgABX2JSr4dl23uzEMuxS1goSNI5K4hROyBKKJEIWIVEzmHisZ60HpFs7useUaLY
VU8Kq67HUUO21a62y25fJxP2daD/yPz8wLHWpAqJK69G6nRh5MzY1vGUhHJFSDIBn2GZ6v4WCkhh
bEVcJ7f8eCyHFWiLCRIVwZy8jaTXGLl0vqcl0uHPTidnoDDGKfO4VDeRBTFCBRFz1jYsSgnEkSV9
nRqRcaH0ONtoTsX7YpTRpZhSfCXjkBQbg038wspFvOf8aOx//6J/6LXxAdjz5kkLNDqK3bN6S7eq
CREk+ZOjKpp9EvvBRaZsfZ240Slo+2wvAnnn1mBjO9bmA+RgmyxpD0uhgjkRIO6gDxTVb7+/rPPT
059XRY3jSslsQj87PRUlq385BRgUx7R/S+KhWA6tU113bZA8gzTNN7//vA+1CyscJzU2WHTlOp96
dlYsYsgtsuoIV/AG76h6P76AYJ68AGYwl5Fd8m4EVnYCCRns6ymNgOKE3XzMMoBQyNgAFdqpcHqU
Y5Xeksin7mx4r4SoOPJST1vWCAjpDjrsnqGOXhv6Z+ubZc+X+G6BozA0pEmtgfmd8uvsTqLVtQvQ
csCEjZagsNxyKndfJiVsWBdYIa7QMQwvfKTf9VZPxHRX8vwFC6eFX7TpbaO/BNCDlDvukVGu4BOQ
AQpVOX9Bd9pDaUUR3YQZIZxGVuuvQRxTd3cZWmgyswkMWUV60TxWmXXQfByrW9/pwa+XdV1h74zz
cLgJ01kTlZto/hYTAb3PoZx6Fr6mhq7z75Sd2ZKcyNplnwgz5uE2AmLMOaVUSjeYVJIYHRwccPCn
/1dU33Rl/V2yvjhmZVU6ykgCnG/Ye22Gd7iYC7gAICl0Mamsr9e8zeCo9uZcxG03PSU5NBW0dXFw
ufXXSeraoxNAAy96dJdmET+krCt5qFu3MVlOJ/EjmmF1nlZVY40JiYnAR+aP+IzCyjH+pTa5i1c/
Hrc70zAaI5aT74uh3fiTA6KdPjGEGX+UY0fuOjnjJe1UCS7l0pmOJOV1Ya0HvtoLHgDGoqGN7QpR
BohB/d2Hcewe/LWuBUda6OjjHN4WTChduuLMWgxmU8ja1s/aqYImgUOqxcvg2jZip5V8pt3SVrE+
ObJquwtMY3+7r0cBgLTTRh61rXOSYTnaN1ua27V2X/I+oSDawEeh1c5b/y8OoPgpCJJZ7qe6Eqm3
dlbCvrF2yWgV3om52PDqe1NnnfLe0Et4dUC+MUnT6lFbQkIEDRoFSiCx/TpFB+h+jSsreVIgcWt4
AX2DRacxyK7yTplPHZJ7nSFrBQTVT4QLWxgG7tdOT+Memr4iDiPs1A2IRRx73kfWmOWzFcKgs4hP
OfBfk2QXlAyGdwCKTPsKnwt1c5BH5WWNb+I5Zyy6V/SkWMLN2qrhE4rDWT1FUd8tR3SIeoTAUVo/
m5re9VzAAh6yzSg/JFWWdGCrwHp6SIauw0si3FEdmJa3K64RnykZMsPxCmR964naJe6Ifr4pEUj0
KoG1VIWJHp5QbMLs8qqt+5zUTJfu1piLkEbIX8kft2tY8zT6kPRGzCJHWdd6uVuWxuE/Ns08MtUr
+vxA4ENcH3oj25eO1+ySel21pQFEiu5JORN2izqeSWeyVyBWGB24dV09R8V9B8oKX4BZq5cOfJOP
2jLO1ztXeUa+WkaGetfybOpzNeK73Lkgka3j2gX4JPx4jliP4cyp78wW5VhZlhh+A9CGtT0al6iJ
oxMuS6oZ6ItfDdaLG2LcLv2LkEvIMoU/P5zAMwCKdSoLPaVbDQ6cciadfmbFspn3moGseeTWQ6Uv
tL9hFCvb8VBAGIPtE48IqZQTy5OAms+hTtdCk4evUbs+6QTCyTGjwSu744tE6ckVW89zY6HPzOMq
eYWLQgIEB8qypd2EehByxG0Vo9mCfmpvyJy2iSH5FcUcEZfk8N68l05ACKdfUMoiDh1z/GZbSR7J
Vvjah7WhZLtv3dbBA+9vyatQZOleOrEFr5Oq9M9gnGFQD/0iEnJ4AJ0dXE36xEnkPls2i+mj2g2j
Gb/60KwBmIFvGLJFSafbWU6L0YHXKdLeCXusPttuPc+Z1mP11oDf+6Uj23vzm7Eb9gC5JzgSAbKA
K0YmiNqz0HGQFVvXUTLPi+r2PugRoCORqH/kva0nNO29egtZ945HxBswZZqVxK90wTkbH9s+EmXm
tMXUPJXcMQS+wICYnkkh9JljTB0V4+o2lcrqaMVskTTtX7UTWyKbEvTpSB1w2j7bk5wu2s+p+Frf
OJpt2032XPp1+c0SDSoed644J26oi37HYn2csoEU+9OoikjtCrJqeIBCBJ9psUywyYI2np7tYZ4+
GwWifa/AStf3yVArgpSZF0Cn85T/m6sbdFdBg+WScVP6b9bmW/ghUInfaa3UL88bFeNms8Rt5kXT
ZJ9BvqJMNlAgwpciSCxCrYNAu8d15dE/rlTES1a3a4FdR5LnjW+y884Y7tazRXAMKSrz0L8q5gBo
78NJbPcrzpGZmxIv1KG1HOS+RWLIjhuiiSIttsm9Ig+E9wzkSXyd41KGcDY8b4IwN8ZrmXpBH6RN
Yw1YHyYbsxCpRrGd+l3MDVyqwr94oyu6i0V1CvpdjFz7zoDq31wBtiiUtvupiXpVvcJX4VU+tzoZ
L2i1zXTqqE2p2Kb5k0xaeWX9jMeg4RnNtrB2nppShO/LFPXrsbFt/KobGKrXyFPkiCuBveqRzAeN
NcVEbr1rlM8RW4LmwPo6QORin4cZLJ2asaT2g4yHJGqwUWbUQLsueBeF5h1duV/Keb7hxUxSwWSS
K3jFPminF71EudnDCtLxDhVeO3Lor7gwnNWT8TO7g7WH/iqTX2Udc11id2BEiVtcKmxbPvnndenw
t2B0kOd1CdarWRY9p/Ht9NqNpuAtOFER4IDa8BGD3qsYviUzs+9NI6lLGz3AXq9JtsFvxr/yTu3i
k0yZjDWZK2434BLRZfu2SVBrV83cezuPcdTiZHGFFqlmM32pppZaJ259Mmjy0KD+sG42smTuULRH
XNaHBnEhRhrhuRQ/lFjXLQLdRx0YzWVqWjhqcBVD54ptz7D6LMgUv5MyZjdrWvxhsiIcgCAnBswX
QE68CDs2IVQFFQMvT5nwBdnRtOzDoLWTT6Ittf0gWJuV17mYwx9o1xLJytuFHg8YpquZRRSjwF04
TN/LycfDE8weP40u32C+BE+XLUsyLvu4NyogoUWrae95poXwRJDBC64YM2VwSdaf8xrZ3yOnfS54
Wvhcw+xgrrEMA6YZAO4xhB487+ze9p7zzbiYtJhyI+ljA+XcW7WNITMsGnLCOot5eZRAbeFnJLY4
NQucNrQ3PVaFKiZ7QwxkewCjiOPLRBaCdaq7lmtjO6L4DMifFwmTuPmkfVUW9zj6kRy4TLXE3pE9
hKp6QtVyZiaznvu+cKcXQ4aRtYvM4P+KAD85B2o+y3421hj1e5534kGFV07P8FCmG9VecadSUlAd
daakHFYqr29KdlP0mGgm6GJG+lOKTFV06YoSdjl1dhctB06NUGVju4RkLCUJJnGi8ab4lGviOfY3
L/zzMHh63PH5rdMUaPJ0YYh0uzXUmvF6K32Z5oGM/TNcJMyF0PcsFoLxZJ3mMTbTdwaf9n0Pg87a
gdC1W3BDRvVPhQjn/GgD9GGt6Xg4b1TgCJBcsupoq0srOVS9tZpj3FYTAwilyuCYSz8UmcVatD7z
C8Io7nH4nhGg5eYe27kuH7FTBiOyPseyj83mOr8ZOnn6Qqyibe19G/390vqCZKNpZUEpVNK9+ZU9
QemFcC14Rivve0PXAWDKQkOQTmtrxgdtwQYgvMYvhpOvGlKL88GJ+pSHvcejClSKPFycbgKEXxmW
7ffCEdHnNokh+uMUCcFc+jCsYc4qznT2aASJhcS7fG1qv4ifpOzq8SDzhnMolnW5nKoB69u7zaoM
dqruyscJjP9w5QRnDoNrbX3QsUiai6d9ibqNFSHOo3XQ9aHB+hJAnjCzvqt9HtQ7rKSKWlj6VXuu
RFHlmcum4akcBiqMUo4xzqB17NlrV3Gp78pk9svrUEEDQw6NvunYqzmkwFBEHQ094Ju08jzxwi2P
oqVCEovmym8jmrBq8PsDnIb26rg0mukSbGGUQZXQdyTY0UTwDnac+0LbS870hUCZCeBpkBGH0f+s
c7wtFI1CnvPOGcihASThn2y7CbCUDC6ADB/BWEbDkkOcIHETz/lgF+aGC/Ju/AvNJ1lBeYLcELX5
YVcENILaK4sLelOARKusuYTWwCsbf18MjBWFExFpXmdZ2Gn6ONPOhju7mYrhV+EvLL7W1tLkZpFs
f8pdI3548L/DbNVA6A751OPaI35q+LWO1G/nvmrn/hiUXUSjP6wL5DQYFjKzCGsT0B4It9p1YMP7
Qwx1aeerQfn7pcmV9SK6ycyXxtx0sYHwx0+3pwFyt8DfticEU76xrxxeicIkbTIwsoZdX6+afGAR
rzauIFqxnR1XtcLQ4lfBvlbedJx64pOyqUQZiPek+K2JP2quwzw0UJ08z7tMbYTnz/alrC5WnWiN
77y9kQRiFCAhJ5ebktvSoVibrPmp0ESyHiZhd9+dWjXQayv4+lfO3umZTLOQoKZaBD+HTjtWAUrV
s1+h5IhrNRXdiTl3t6c+cXoWkJ4NsQzT0UO1UnkTLDquh4KgtfhTMqH1S4mhZ1+hbFqFjIm+6n+H
66a6TBHHMR4rSxIqOMe++bQUwLXPbJTyOwKYxnBfuw7g4RIZrDo4zkA/S/hgG2dhPUfLrkpMVB+q
gvshzQmS/T5jDsdK6ozkK6+Q/ZCLuvzSIopLZCax6/+sCBt6m32xhGyQ5frK3K58GYfe/ou7ogEb
S4XU7YByS3OmlJ/Kh0KCjcLhCAROkbtzIu209XZbaN0AcXAIttSPtFqfCamN7NR1wZTtC1HeuDDO
4LhHLA9YIhsKuOiuNJ0b3xE4w8fpN4UFGiAxM4MRFGm3JzER4BSe4kg9eiJM5J7XAZasmuVjkK6M
7cjdITE4NQtOqp7HJR8sPP5uLp6ogpq7zo+t+a4EW3dKqOPce2+bo5nqWSTVk6Xhb6VQ4JZ151au
fhlsMsp2nl+o7djzaok+s+XpxixBjYgxoyDJCyPoOniPEh4obvpZeugVYXeceGKSrx460CxHTs5L
gKLFnBO3CZigu1YC54Swu+JzCVh6l7htISkxRXQpk22E0jf0hb8ft1ucC+W101/8cqyidERBwvHE
Io/wl9XEjIWZAuHPW/wH1UMf3tcVyqR9X3tGH3xFMp+9lfZ3crBiaz9T6VxQHtkaAHaPw5KhQ3V3
G0vBMNCVs0GBdtvwhaRTJ2udUKNWkS6nfhBJNV0DO196SFtjzkaKgK0+9UtHX4l0NGPm97PTHsqu
vY19kVGGEeaXhcwf/iAxjOj9KlJfQOHMeDuZPROFVG9Dc5Zbk7TXgBhP5uRJNzNxrvL8Gea3FR9w
hAbnUUfjlNZ5vnwrDQOGw8DGf0tnVgHDY9knbf8pGWYreYCTl1SIWeqIYTsCbF6Tsf46Jh1vK4os
ygbSmaK0wzZJY1O0C9h/GeXdU2xRMZ/Husvdc7T5mButreOdMtwihE+ruZ2ZVjv0HeUHDfM5buZg
LHcwTOy3lV52yyZN6QNpRUpzkHVDeBBg3Pw7dEnOwVXQT7FzQHmfWnFev/KSCcMTu2d3PnFb2TP2
FcZmVyuoPPuRqxz9KK0uzCF55DWU70GuUNXWG6RDGOP8JRym8vvWxh/3nMu8KrMu6NbuVLd43KOm
9+qzWfWtSVRTe6n9riH1iMUJ9FPjrO+Vhm6xX/uVWD7IckgHkpK7dQ9tKdnrjukBIX7oX9Iqwhlp
wrIC9OrxK+9WNXA29EROj/jmY688jIjkeDcF6zw9TLNB9Y6wZkq121sVmIFFY+WPy3g4RyPt8GPX
2s3b2jf1d29pAtyqQ11ieK/DeNm3RNcO54XAXsLslC7f2U2BlfPChR+fxNsnQ3wPiwW67vVCpzOz
wevnPOvWHrMuk6ryAgaVIIEK9qOzJzKSuIQIznGJk7Wu77Hq5Nc6GiN5Z4uRxj0fCAG9BLw4vk5s
TKudLLX/I2HiV2SiBmB87xMFiA5PVsW2L8HyMT42Df79jfHkek2S1TfPEjwoKegdPpW9YiL/rkVU
j1duTAggjkXc41dPjeLd2Uo2kh3PqI8TvyaRNp+2WZ+dou/vYZGL+G2cyDgjx74cL23XSHzMlLJi
nyyKWWBIHBvAVESi7VEtEu/Lqvr21xKFJMquflz/prHvu6OUDUbOYN3YwXYYKn8sRMeP6Nqd+KFM
+Gt3fDQ3PoLQ4vNAVmsIlYDm/YwE0B+PjI5AS0aENKWIELR97xg73lK+FApxL7K8545hD6BXXSS/
EMPNblZoUdsnkhJYDi6wiJ5KGUAVWJkYt3SGeqbgNTO0JdMt11EY8g7biCSjbN6SHBSrsw16Z/Eb
gY7um4qOG5hYtGP1rQAUVJH4hdLGnOOW5DeGg+hY2jzGg2YbJ7VouLZd3avufTNN49I2bVX+ZErp
fq2BTN+CbBVCtXVW4IPnHJIDHT7mDootS6lLaSu/SmWofjPr1tFz4lVQRIJYW+OLx9uJtFr0Id1h
NFG8ckjmXpsylEj8iz0blzSCcI7XfWLForz3Or2OKTzIwkqtihaH1GpfnwnrS8o06mOJwJyUV7Nb
6dZf1cZA4xJPwyoushzs+8nrq1ftSToyFW/AfryejMsJmNVxdMe4SaOKaM10C7A937lyWfMUbztt
JG1N+VTICMO7BEA27phjRPeQv6vhwn46VIfSszv9gG02Gh/saAuwTs8bGYirMzTTd3C6+Pu3WI/H
vkQq3krb+iZCwEMoLjWJBBuJoYxEpLxHnLol5xxdak3JYMHmTJYaIolq25G8yGBa/NvQApIE0z0T
HAf01tGj3TXYcCbTb4SWR+sWfmGIKTGhe71g1lKJYTjxG9cSS33sqizHaLVchtYKrNc692xzmVxn
xk7eNmFyBuwD1r6AcM8MolKxdVepZSQvTWu97XJONHNdOmpUTwYLpTZW1YFSQszu0dr6W9K4lQjC
3OVQ2mcKy4lxqnHHR03Z5Jy0cIlCk05CEY7pPFbfBoV05gEEhW4vK6zid7+pox/Igd1yX3ZTiRG6
HaBweWPxvJCnBiBztBU9w9jU2xWX50RsXuEFoKd5qUMSkKi3tqG/2f9FN293mOT7L8YOeTfpwqvd
VAV9zHo5NPyGHGt+Q5bxqL4mZoi/RN1608jnjKBSQUe4MbJUW9ZQDv/oG1H+sPu5+JYvtdpIKobR
vLdCUf1kxjeffT070WG0czgBfTKAGSqTen7FL4T5nIqPFEjNN8PMtyTU8wYwhT5NXLva+0Mwnt3a
ib4MjW1+NtU4jWclA7Ibioa0iQPPswyPRcWIPHWWCe7N0DQ6uvbJbfzJZFiX987qLj1skLyMj90y
2r+Ysvr5ezTUffiN5e2W39E++kDBamcmc69ruvhFIkoCj7VG6/IrdDeS5rHSJwS6aR/las2d6D2Z
gaJk33gkQqdUc8o/QLxu71WzsABkP9x875MSvVGwlV3arn4EdV2DXymNN3q7mzfkyMXgxwxOTo/v
Qoim4JQJDoU639S4w7hftg9lFOr+QCRi/G1ZsVY8YRWqbqTCpYmu1JJzGvLOyUa/q0CPMWjTAVb6
PA9PQbmIn9JVQZlaPpD5n6BtZhQ+GiTCzozFYu/RS9HYg/mDgMAcoEnuSyZXz2SPhJIlGYKPfcIe
5Is/DNV2B2RoTk4rtVbKK4o3gmbU5v8Q3LBvhDPOMrO9uj0lNSzJSzVP7Pe9qnA9ZrswwdKmJong
9xoQmLTX6DPlAex1SN4wyM/S7BmQ+zlqpVGfqp5tWarRvf+kna63dCMuAIov8YM7aUFpTivkivZr
BwK4ejC4/Goe4kSeqsqPwjsibNEsrQMTe+i4TZ/s/baxyPHutuFFEf+37W65ZAM8KQlkqZ9ql7iP
Kifdai5XSWzK2HAL57EHqcOquAA7J180tljk0mDCxOBdIHCBhavssLN2HNhjGmyExB5rYSM8tZFN
Rmnds//e5xha63c9GvgEgQAL9JkFXP+IXGQKduU8Ts11XiRMX3I4idtooQM94hsLc9JkQxfy8VSM
c8a/gFeMbfivGC8TVC2z+qcGfPYXPXBw7aQwDbxla81z+i6XQ43hso1BD0nHS1GydN4xDPDOFiG6
/R7nqBfuZ+UVD9UkxvqwbGrSR64Sr5stdzqgUsTGhjxg8Y2XFhZSnfNlXYglIQnI26uwQeii52pG
++vDbEgZHlo1eyI08eQsV/2cmnBkOLc46yD2oIMrWo1R9M/YHR1x8CyzRN9XJ1SfBo6+dxgnM+D7
rR+AzleTdw+0vVewuVfztoEQcy4IgsuGncLigXYcPdvKPBmV5F7PshQpxLTYOQUVwELmDFwrQmVu
j9NEBGvausDTjkK08ZFkdw3Nrx3b5DghZKaf6qsbcFDl65sSUf8XkB7NQpWtJVGeeZSfNALjcd/R
5RHlFUdjnXo69q/LIA2rWIuBGSkOFiBpGakS/kZJFMKVahWjnVqC8Bet0LDup3jrAzqOVscXHFho
SPK+ZuEWLWPPULou0MKszlxnrJXi21zUdR5bmJZEw1XomtkpEoUxMmUe723E27fQCwdYUpvI7VC2
+VLuVv7IsxDOQiJu3zblmViW8s6OKnhPQZWMv9bGBw66LK3VXqjcWuYW+PEPDSfxfOhEGdcnsTDA
YbTGHjUtjdbdYxnZCJV6fs/wSBoEEKeY9J4jS4RqvGN/yKCw23L3d100MFF3UbsGr+3o5RVQwQn9
ApRP4k0qMPcTWA8G2PvR2nI7DWlagdptMZMYgpY9eiqwBdkwr1xxsQb5Ra3SLjI1hPa3qltu8KVN
r8uftGs34cwHIQTqiJv9I0btCD7in0qvorHp2Zw5yYgM64+KoUo6LcF8sa1qwUDYFz8LmzCUzDiR
ggcUOoe1D2m3Z+NdtjDOCX017mU2Jjw1/djuu2UqP0ueWQr4ovjq2G2Q+YqsVmB+rfr830qUj4pz
Xja47PjggeuhSQk/qDhasbUhAbjrocf/CVeFfMAyihL2OuDIWtWyRelg6fcJ27s/aEiij4JMzLg3
qSWphayH+ecPP5stlYn9pjeHJXDV4xygUcsn33HhBSY26CTeWCQp1Ky/6yMsO52nY0jE/VFE2vMO
uBtgOFSuCGF4yc4OkLrHzPbpstHIadX4HDsU2dWVF13xrLTQn+rI1ebBqeq43lGv6oYiXqJgXp18
zllohFDLRMSMLvOBvo+HcgGht3PZ/rBhYUsTZGO+CvlQtFv5pQL6i0l7gIGzWgv68G2Y9OcKd7a3
78z000PPtGei231BBTs/sekYMzuu1wJdywJ0rFBTBHoYbSkUrBL4fcaXFFbPlChm+F7WeRin9sQa
DtioW383ANj6bUexbXXvTJ2xhis/sAhlCfrmpwAb+lw4m2c/zfB5WIWjp1teymIkgdLx0V1xQuf9
t2AFZ7NXvba+IV1BXm4XpT8zy/ZJiLF5sJloe01O/sgyDF/rEKjFnyT3/xIO3b52aM/ujRBx8zX+
83nxGfYyfgeWWrWA/zhj412DH+nscvkzb2qdVEdm+TEmzdclHEDb5iI6dIW5hwXLvln4y6Ou+Mz/
/SD8yxJyuxsDnyU4FqO//eH//FglMxOX2eF6QIUiH3iZ2W8J6clHsGPmleA8dRy4G0BzJWNB+mLu
vQWhBl6HancPU30hHF0L7w96uY9qXD4UjwbX6BbnZ8MW+eeHmlwJ8BiX/sFqZXEZk36+dQpDfYbf
anaapvMcILn5kw3h9uT940iDwICLA3kadtiYVNF//tgwmiicwFwdlGSqXY2KyrPxxwfE9OhJMDyz
QqN7fiVTrroM/vKFv6Z7bOPOnIowsg9wtJKnoLFVZsaGWum/v6r/7dPB97hlfeCstz/eQA5q6IY1
qHPghH3UhI2R6NeI4V667bz8QQn/L5sl1R68/hBTFyFwwAs+6KFLtsylNxOljXjH/zGrwScPG/hg
Ni129dPdqNWGisyMypfbfUeCXhq3MmI9nZvs//fXjuAW4fdENmlHcCr++aUQ4S21b5frgZzD6aWh
dWfcVCUJ+UGwH//7Z/37tUBcMNtFG50m7uOPRzPDyRl5RWkOXiRpzCP0ofACPZaCJC9BwmXd+z7H
dPwzxcAffva/xJhI9JPbFUcZiXU/+nA+qDXOWTtxz8/EMbxowQYgdhfh7WLVqswJIqKL/vu3dd2P
9ztmekbaLp4rbA/2x8fMmUvIptLJs3muW75BCEdAEhe7zyZPUNN71bycAZrZC+q/ZoAS3jn9kQEW
LT4tkX3uYp+KpLPn/m9N9xQ82VZDBoxjEXsOyTaYbynq3LRZTq2YkhhGy1cBglcXdGSt9Sc7ycdr
GCRATKIoBnWPFBoX6Id7pVm5i4aSBh6t8w/6HdPtCN0OPnH8d9ehCPTXIR6QWYqNM01EcNGDJmGa
Md4csrx+g93sQV5TxEXdz7PlfVujov4/8LL/p3f3f/uQt8IDwyL/Q+z94UMiEBeCPfdx7vvIOWxt
NW+f7d6KgOpNq6MuuN/m6ft/f9f/eqC5NNyiLtEXoHBijO3//Knol+yRbLT+KPt5ODP5kVRmfvBC
jZZnho35vRfmy2nc2J7sdHdrGHXkFSe20X/y+/3tTv6/z9nQ9iBZcb7cfKP4fz5UQIXlVr3N/umY
Ozb6uh554LVXyr0PmsJEdzJ0RXU19HzNA09E7hyx4NXReaR3wkwcscXYJdjivRQrY7LcoXhliYGI
bHSui3QY3WxkzyGsGxXHuNWo4IEFC3jr0IsVEawux9muL0q7PLmK2LukQsEB+1UxNparW433ApVD
dGl8zrlLDUQyvwsMA7ZUaeY7O+NrAAkVkzmXPYMHLZkG1IAL1fRYd6jv1XsAS2b7WkCYrh/7sWOg
u6rNXOVSJeHV80ffe3AnlExVUNvhXcGt1u79ucSQ11szjTF63PBzhMk7T3UiAv2Etq1c94wvsUaM
OGGPf7g9Ph4FIa9b++bYwNNPSfzxlN3aqWPeuNrkb7LEAjKQyGrH3BOfWWFHIK28AfMfSc12vOB8
Kj0LRWAb632SV3N7JbpLI/oZ7HH5Qynw8a3HOeySrREmNxYE+vkPDjF8nvYtm2s7mnYq02kqJM7U
hqe1uFlV/3CA8CL9cCTeUoQDltshrQ31R/ThvddvtSVUOBVHpGvRcFOAOf1j3g/Nb+FZcss8XBFo
uWrkYc8zIS9vyRxX8WVmQFg8bguOlGMzF4H9rYhn+u01QG30zPytfEjEjb5aJMXiXxtESc7XHsr1
+mkoq6HNBsrkNZNSjXYWxOw40kDblPtqA4Z0TxShJGuv+/uC91DAHoydF8t+5urXWbTqoj3mjbbc
gv8bwT5vc1Ws20kpvzWfIwf9N9EWPlBSH6KJc0oaAg98C09betuPvicO8a9TnzNFKZwIkl3BVI7C
rps2KwPUJr65onCOthPm4YXUW2S4uLRyG6IyxiWc9iBNqP099YiGewzYn1NbHdmIiTJVpIZAYqYr
UNnsWUv+WbG1P4bM3ckW3kT/1+rZS3dAhDTGCJPl8CkZCWfbD4M1/5a9iMj9SHT7F28NJj4i8Wbx
zprGHchiqpxP21rV+Z5yyBu/kJdVnAvaJwEsNFhevF6GvNbyvL8hpfP1p8fJyhFPKHsAfnmeP8Ve
l+izZnvopayp1fvtZZXsBiSmJfB07YBt9cu43YVx6/12WpdIn76atl/Ej/ivXtuM0c+midGjW+VA
vvctc7KpsXbroiBwwKlZQnCz3MGlbRsCTPUagujGXJqht2kHFFj5fPAj0bFfHVfmiix/6GLQ/szg
TOPKBp/WiAYWqNcPhHDDO/B4jXLFMbDEdXEMaVjN3nbm7mu8MgfeRWJxmWeFMv/GC9L0t7KttOpj
v0ZB5tZob04F4aLuG+5ZLMeumZaL74wEXy6WiTOEfVC5UeWy4S/nWsanFtyRSIMyVr/WemHvKJyC
PnIA52DtUMCxd0C5NpEVzguoPKzgGQl1oP/tT8wlou5azrK4auCJw4UZe4Qjq4pKMPteWf2Y6q6W
eI01EDjHqYTYN6PTs72AoWv2nNl8DWUX+GiJl61zU9aXxZNboX5nrhO0TWp5ulaZBUNX7r1QiVcb
rXOwc7q1usZL4+MfGMLgl6ldBv1YU2JiL/p8eyRglyVvz7EaPzIjRwkDaveJYILxO91/mNwmUxt3
gFA//MYQu0kZRa8TYTnfS99fSZvzhYxYEJcLzKMFiLPbCconXeZukdUjLPXQaZyGPKMFvZ0luk9J
WG/nDh3BT0Qlwzls4oq1sNs0/kF6AFPOncc3CMGkRXSJUSaWqUUfa/bgyLd4x6bQu6vcIOEtvXQo
gadASaQ6GGQpvoErXBZrKN8Yx87jfTHJ9cV22giopZDOHZpOCyD1FA3dHYNLgJGRiaL8RbumTK71
ouogRdrCTRqPxv3aOTYTNVXhINwxUONyd+gWMZU5hb2mI2UshO5mXVlegaob2XnnzZPVtuV22lZG
WyjZahfwdcGkAw8PRoVdG+QTVyMwt1yZpOAUIteZQLzcV3edrDZynr2o8phEW90zsv3h3WdIFu16
EwQv1bKG494DKHs1N/v8zqZE8NKoQTyyG9ZGf9HIAfpLHC8Qu/ECvAtq0m6/bVZn0k7WxXomdrol
WCWwyfHujV/sDUsZsce3VQN1SsqMp4KRgJYucBmnq762DY6XUyIGwOx/e2jypCDYwm2NfCtqhIFQ
22BI7zu2iR13Rcu9zV8ffyb6qypYCOX1F5Jw8emh817bzCD9ORDsIwAci2bAYkf+cX7oyroyyC3d
enuefDEmGTx7/6mTBSuOzi/7F5WHgZuOdnfThxjE0vvbLofMT6g0FfN71/9LNtTt2SJMJM/wmc27
Dkm8IfuIO7UC5xV+gZHdoDdBs1SnjPCxJbqTxUO+aBb4/Sa3Yt83HrmzOaNQwhmSgDjexuv3kYxQ
5JZ2MPwVlqTIIkWoIH2gmo+edbNy/HTllH8Tgl39foZRxPETJygdJx1gMtlq89mA9hK71R/dV+q2
rt6HCziAM6iwm6Cd/KFqbwIiBdaSLSLjK9ci9Nr2CW0pXTtqr+ya1v9h7syW42bOLfsqHb4++R/M
Q8SxL1ComTMpktINgqKoxDwnpqfvhd9Di5Rbat+1w+GwQhKhqkIlMr+999qP6YRayjo+TfGdLbvs
Wzsu+m2uVU18cEoQnCxYa0eNnCLdftLRVerAa8EEnQAwCIKVjuRxhLr2pGclMf0BQx91vKCCQm1G
6pG5PtVPbR0bQ9h6JbZ0linUZgsoIYCP2beWm6bU5E74OJc2y0JrymHu2SoFOLl1bSdqs+BwigpA
T/BAzm80J8/ZxfQmOru00r1mE3dG9UbkDdD+Wh2uY37FE4HdhupgPInulgzTCUz31BOvVETDFiOZ
1hl21bx6iLAaI18D3rozT7Z7GBz42Q9155kThms16DeTsXjOp8jh1tsQ/uWhBsuJ2Rbd3E3g2hgw
wjSN5J2RkuYhAj7Q2cvuoWMhJ6sV+LjaeEd6Rp9uvbaa5uh+V36HASjkrVVfzDkTNEhkUgzuLmGV
4O+Mug8ET4p827oT4VBtMqi2Tv2G2vchEXlyjgtL/6SPs18cGdsTAGNc379mGLVKwhdNpN16WmFt
XQXZJ8SMFLd4wPS0DPS6eeopT7S2cYmbbae7MXGP2YOEhcE1WyMefoF4lkt5l7Eqv2L+ThPeRJO+
1JG68K/4d8uELuVJPbqxFr3a+kI5EBVW0zbOivol46C47JqkqN5c6eHya/lmFrQGYcAis1AVii6u
ci5ZnDJmYSN1tRpuD55dBDHsftkMJDtVMI7NdHY58qAG68swHoRo4fL0HH45DUP0ujJyeD2f4PVG
aLdiatxdryrnvs/SQu4cQNtTkDtmx9/X/PyTu8xjx+PHXy6GtdZ8Bw2oPOY0vFGLC7913/alxNZa
2Q5tzMAkN5pH4mEXLRahySnxyPp5k4H3WaR9Cpu37uflljRfDXWwo8mLZobJKsI2K2Z0dkpHU9Tt
yvo2tbJZa61qw6JoOHNb7vOOof6iuZg7e4/7wJf1vV6kBnXJOB8/DfWcL+wYbWtTGOuEKOZ7lmzk
XCOHF2k/ia3F6KwMFr+Zmh13Ct8gaXLkK7JlHi6Qc5oXCFdED/RJG+xrgag80vk861cLjjqWnkWv
p7CkkSy+oPFbtQH9WtEXe5D2W8NyYgcDDcbVuZwH44Y0HAIP6ec+c86ipD4tTGvKz05eAuszzAoW
6wvAGDVd1qif9ZbnQWJtjVG34KnjCPIwzg3T1u9ZtC4FGvzltBYoQzBObOfeqqQg8RND8zx5JR9S
uB6lsZHEHm3BpoazbGekrX3BLnmZQz/TqBKhMt57FnKKNRYnLBBBCRnGO8Qyi4kAz8ki2G5AA9rO
AntvGbjINf5VHHGOCHVDX7wNRUbNQsm7M1UUHlDjt2VX3S8HNuhRp8K4UgT/YT/oYWrgbthimATw
Pkw5G0VJ4U/6XGMhsXf5UDU6jy0h6EswrP4SprQoTgUDzZdFUwZjYNUkr5HDZ70hXqP6i0rHJ3tu
CjN3rmEeOcP3zo6GYZvh4x+OZbpYtyJNLHvPjqpj1cfhRkPejPdjrSCy/M96bJWHKU6oHeCnWISc
Oqg3N0kXe0gQg1FqW5ehRbFNhSDeZtlpLy8SS/rpXe6M1IQ5rF7DcfRyGT+4pDHXPGRtym2SpRo1
KQt+kssCXGy+Ix4ix2d9kDXHcTrSaKCIEKUu3DyOhj0iXiXvcvjY5AOawdQVoo/TzTvHKaIUi+FE
j/XIKZzcJV5MnV1/g0sFJ78YbwC00mFIGre6lX2Hj90FeDduzBHtiqof5qVPVmxVt7gfCbsvMdYA
tpdJ8azNMqEb6tfn9Z9nSOz08bHonuuYPhiN99McGids7AFS7bGqVVdQIL7UJPjGAM1YC+tk+h2d
dx2c/TixAR2CTgBIxIPYsTZUvr+ez+E7p/pF0ZScDY+dmdAomYn0box7tUOtiNTGL8dnQDPqkv3u
74Lj/+7yDACgizE6YlL54eUqz2HC3KJKaMmIfUlVAsZFZ1ntp7WX/NHXO/k97yucU1XSXQhTfP/1
2/3x+qtiw3wENzdvBPPZdXryA5+I8enctqSl9oxrKi8gwsUUhv3YEftTvwXj0WwXrxpWNx6mevaW
Tfjrf8DHscQ6BUGfYbOjM5U2rA9vQM1uQoPyPsMLw06O51qeaAPXnnxeOt0oavhs8yz+zeT9J3bC
elVGQfDCHORKtvnvX7Ykm2e0UQxrXmSPKDbJaRjLfmPgVU1CLSXlIFPPO6c6dI0c3/cdbIniN/Of
n956MHj2n/QEGMaG6a+//8Nb71FsXuMIsPYx29DqZDtQ3c7aqIZxAwGxWc4N6KjyLm6s9lvhS+0a
pkrf7X799v85OP7x/mdTBdUEdgE6rMOQ7MM7AZilrHQdn/g8gj1mcjq0X7W2Hpdvrd2Mwx2uFcPd
tExT7DUj13832IgnO9ryZH/Zp52eX+bWaIibrPSr7vvY1zkh4MRx5dnSpkbtndlP0df8HgLMUC/5
Nopq2talFmNHsmKH9Va0s9pmDa6Yjej1XDsvk4efdmriatzVluZEhxSYVfGJ+IVVPeMT94wrL1UE
L+w4UtSAtHjZAioT2+WQu2qkPN5hCLJTlW/lRMhJHAaToPZkJDBsV0/o7rO+VcoovhEd1fpgbHEP
bmrAYQ9M3+k2taCm5OesmCL7N0Pyn3RJV0dXBiBjm7BxbNf88I5reGhnNxtJloF1DieMMbuo8pbQ
bozkMcUHcmHn1XSiGKUKKjbX19Dk7X1Wr9K5mpNNpdXV4dd3gf7TbYAOhv7mQb6k2prZwId1oKfH
SQo4dDu/8+A8jSTNxKkvU1089nMBF8Cj4JEQUm42G2lSp7dVLhujq5ZxGV+RElbo40RDRXvE1TZr
e8w7OoVoAzOPb2Sru0eP2Lw8zBHzou1YiuazS80DZs9psp9rZXsOW1e3eRJdm6enKcUAnAPKbXay
0JboYBlECwLVGJBgJ6PEmwEnA8NLEc1sDSVTv22eRDW2QZUN7pm4xlieGH7Y1u1oplO9yy3osvde
78jmyK6z11BvqtjaEXQfRdCL1LvI4B9aIUKq/WQ0S5vj822mllm5iqhV013qMebeUhx0AXi0u4py
G9JeROE4IQ9MnjZ639tYLnSjT29m9qnuidMPejfg6SXdzlQcqmvHaEsGiGXT3llprfE8xZ0zHx1A
QM6j0uFmSZGaeKewZzifJB/U4zhU5ksnbFWfu4npyzaO4bXhgDWieFcuqCsYpDtsuTFFtMuOjmKZ
XI19O3I+7hbvwRqs2d5ktVzuOr5Y1P0CEXHClK1BTGueYKjm2rTec5xT1GoxuPI54ndoYciE/nBl
D6lPLbHfMjCHD9lu+RSWKCRjOGe7zvbUS51Li54OkCunSZd4YlWcdjs1UdS5YRPHS4hV7GBgGuF1
4g+wKJSMCl1sO7DyyfWQgrg5VVrBbW7jJxooIKyr8RXeKeb9gBsANjO01R40DzqYMC9kS0sQPKJO
cC3p5Hvsq958U2edVgeJcLtnTmTsg3G+YITrMiOermXnN84dlWf5CS+TjnHcc/KY2E6i9nieKn0X
6RldgaWYdPtMEpAXnQCJS64AGkTPRN1hoPuZZ7UgGaBRFa0evVlxTx4qn0f8YiPUxlOXT253mkWL
k0k45fhYZJ1yAwbBmvrNQ+zjTgnAIdteey2/WctTzA9WAojntRYni4SuBRxPTn57u7S0vLCbWY4l
N9p/KOOu12ObsEK9+Dx098Pzir2oUoPB9cxCmPfwi1/h+GA7xXDyNbbb8euv16SfNFyu59Do40M6
wrYAg/X989EVfp0DiSEN59rkZtx2uo6lv2vJQX5OC8gyQK2G/Kz8gfaqZLT0oPeNaY/U7n02HPmS
uVrJ+dixwnFxQczCjk69TRmNSRT6GOU2bIeqi6weyouYWDR508R6+vVr+Ki6ry+BV2AYHsqL7mkf
VlWOZ1GsMqh7cgL7QthA37nkokLHXRi5SgMgmsYU8EKRStj/+tLGKnv++GDHjkMxA61HCP8+LLYP
YmxVKWyRKnJ2ZULiBvdiBiC3G0sSZJFmK/+KI5dxnzidsew6R+L0EGO6PE99Y6vQ6D3AwWwZATt1
nLDJ6ZmKyliPR8EJ+tby6uRO9EVitujvMbOSvibc48c7z1Y4mWWji8s6cX2gOQyfhuDXr+2nOx8F
gHcWywgLkG5+3LOIcohkWQ012eQ5DR2GPd9lCs2Vki9q84Qu0t9sUs1Vi3v/ZsIZBGGPBY3tIhvm
9/eihDQIfEg2+3HWGHlHkrIZTxUw6shd8hiw2jE5u8wiir0hW4diTXZVZkj8x1RbrU+yeWNVGukS
2Bw+oo7TFo9ll1s99oOExACHMVLIbmySMFpQqh9FoaZP0mgSecRHxKQ+ock150isHcjyFRxYrZRS
UgwcrzVHw+24Ssesvd3jn2/1f7/T9Lu//Q+/fq1qeqFk3H/45d+u67fyvm/f3vrLl/p/1r/6rz/6
t/e/5G/+4yeHL/3Lu1+gBqAe3aq3dr5761Te/3lN+Vatf/L/9Tf/19ufP+Vhrt/++pfXSpX9+tNk
UpXva8NYCv/7x5//j7939VLw9+5VsuAx+PuPOn7761+QQ/9ZM6ZTJubDvF1hLGzJUWf/WTNm/8Fe
jbWW87qz0rHW3ymrto//+hfL/cNjVeTwtO7qVuPov2rGLPsPDhqUJ2HcWPuboAb+89918/f76+9v
Nu/DP379Y8EXQLV396GLDmlyYuNfAQmHeKTz4T40eQg1emIYhNrpomMGAcAV6csJdJAqVaA1RCT8
bGk3Ax7HYEDoJZ8g3BvGINExBsKxrbFZBpYuO4affX0fA1CtO1Ud+0jp18VU+edM5BJEcjlcSq+v
SBZ1aXVJkoAnK1aBSxAQW9t2jWMtfWfBRNQNpylZPMKIsts6tOtAdRmIY9qmUHsWoOwE0qjf6cRC
P09uqofTYHvdsfKrmQov0z6jJd5zeCCmx9/es8NApyzx1rMJke1zT1PFltwP7Jy6vs3JB8C8KNvQ
xXHjbUQRy707E5jPO8J3bNYo6mjpVQjamAxiY5iKHUSST7fstqzAdRwSv0Avgt5qrD3dGvUJ/Mu4
z2Vp7kjcDK9jTp1Ma1pvLQHALZqltuEUAa4o89OTg7+W6RolrMJsh0tO5wMz+IYsW6nr7nEcDLfg
u+gNdaCbktx73sXPWkljtCEWFqjah+9R5Iq8cTKfpm5tt6R/QnxeWt34CvzJPfS9CYW9chr/syQo
fGqTub7vlCnD2Rryw9BlBCakIQ8ZfbZTZALBidV8GKqyPMZVhEu7LM19zxn+wFi9/jS29I2r1paX
0lzccxfbDetV1g2HKu465Bk0x3MFNnejAFgemauJKzPREp9YabWnEiMNZ2zpVBKbBfrnIhInaGgE
XpWVLlS2/Z110TkPrRqZ7FfL7TJY9q1RGjA86sI7Vsr0914j2j1j++5MUHu1ImXOycmGnLEdcVEX
oy/zw7L9ZBD6pxNXz6hsIo/dgBnaQJVLQ9uL7LAxhf6A9zU3QgusOEIZLAebdrt6cvczYwzmtkt5
NRb1vusz9+voUoFkgDngrcvBbE3uk28UzW7saY3NsK6TK2vYpcvRuiy7yN5omo5/3oV15kZrU1Nh
u8fCW6iNLZqeVDA0IrLI+2IYtEeWdvbWDrnB0dd1sUHwire5Q+C9Z5S4javUeq5yFR/ankadgKlW
eY58JLFAQ6vfFBz56HTuUv05zmOqDNJheMVBQcZEmgblGCM9nl096UeexH0TaGUS72XeRvyP3XOE
cpOtAcIJudiFZu7PdJ2bRmZuVaX4vzOf5UDy3YDrO43OyguZvhjtom26ng7c0ojtBzhzXzIBXCzX
c/NKb4czvUMFvBgsDiY697UP8Wrb5UDAyIwM26pmZFkWvEX94OiXTbMqhGVRH5yJtA5n6M6eAqJF
McaGOVePDd2kGVXMmkf2TWFt6JdPxgB+NxqstQOkQFCZqgOMFz00RKttkJWfK6/TtqPlRk98VdUF
weX8toinRzfyQYjbUCgcY70bOYKZ15PFJDXJaRVm87YTSZbdRCCFQiujUycARKiuGjREtfWrlA1X
idvlEYGXLnSP4iDg3O5bM8X6efYUM36SJwS5DCpgCUuNMUqh1l8UTDHEdsTZdWmoHkwKkn7XhJx1
y6uYLdU5jgs7CrSMzKIFRCRSy1dAdvNlXFfLt4bYBdbtwpmJw3YUTVv4kUkK8qwmovymR7kIfX7e
XmRzT6duMZ6NrF8PkUT/8uxTJiy7DpMxBWhro1ONJ2CZg3+dVDPqpGhU9tTwVb+qGC2mmxRJ+Bbv
zaUnITGgKRtHHmUxsdqpiQj+dBV3KCWOD+QVrPqoabLc0zLQ1czWpy3PG+qeCnEyXDmGE5B+dHiW
O3om6oV0lZETdhKPueqd84Lq/kCsdlf4o8eQuAWZ01YGPFxuXQKs6Z60Uog7RXbhgK4CsTBWF3LQ
HPgDjLyMurc4TA2vZgPYz1eAsE1CuHAjEKon2LRBTMp8k7sdzfM5oEhAwctl4qTDdkgKyL8IR75V
vlJP+TnviqPrD89UnV1hp713RALYJ5Yp89vSwS3HRlltOKHXhz6rX4g8zZfkL+UFQWT+sabZHrQE
I6oygdlxjkLArxdWSgYGVxR9mc8Cus6WvFpxir2S2uUpqh+yxJ2/JE3hoa07E3YhKqIbNXQ9FVLV
ZyNvnv1hvkLEu/Z6Fqh2aL/1bQNa3YBiwcK4ZbUYQUy509UC7WYj+ViPud2de5c052x5tyaOhB2Y
86/lKKInGJcQwTLoFuzUFx7bcGxBaCF4e75iMQPuzTSfZ6OgiO6O2YDEvU1pjBoy7zYHBRl0Krug
HzCHFcYDGLFFjMXBSnztvh7c7KWA65gGuSfdDeQS9M0R7BnC0MRqp/KnGcLUqSWuvPecmbQUsxnC
cG71rOqqtGhCVGR+3co56kZtfkWghjvrlAlEtd6k6Wnu7G9VTNYVMLF2ixKNoQClxrsmOMxMwOlO
hpfOp9GV0WM1THZ6XoX8G6Jrr/pI3LWNeIhR9HYrXd28F6bh7qFcVjvZ9dAR0PGPPg0todfb8edm
TmyMTrUpPmeUlx1LO5rKrQaGyyWTFbIue/yPTem38DUSefDBbLJ019mszeOG40p9iyzuvpRGfjMQ
eRh2bKsWPaCbrbzkI0Zv7t25vBlpkX8En/TUVXyjJq8DwYTqzxB9kgHDyXxXtbXc6kA3PxmRqA6y
GWyoNWw93SCztAZvBpuIgEqoPATn5DxD9OI5WJvtOdKa6NIx8voqbkl9tLKbjnqXNWEsmgXGjocp
CLoCT29/Eq/8G3Mr0LEq8lwZPPdKNhH1qLEndj4tF+gJjLbt1tiasogultgx93EuIDyOBmjcIPOL
GHtDtOwofNsLaKoHiIWXo5fqQQY6VJ4Gi8y9oKWbgu6Zw2SmrAyOU0xHNoHnaDtGyvrSe/Q04fYQ
U8DcELsNhuZvpdFOB6/056sqquP9AoLqNLV6+5AOnuIRAlYnGOiY2Iy61twwYqx7JrgOCBW+7PYh
Th0GjgnYoS80f2ZUgXv6uDE4jO3J6Ek8Np64B7PJwlVFDoO80akflzZtPrcm58cLbIXRGzNLpd/H
UTmRrqxdnKg5mUuo9e4X+jOWHG0psQwSKYnYdNiI9vhmvE8W02wmtN+r3jHvRz/yILUSIox57BeB
3dfFi2+iXYRanjb7zO79q/ZPdpVZeI+YajiD8rvixDF9r8PZYEcSV/eW1VE6z5Fh1wzZcmcTHiJA
iEmmB2SbqtVjMLepx15L9gGM0SK0bCorej7wa1s4TxZ7yd0E/wRnmRtDMZ3SNw9rTOjhNT0C+ddD
KEzZQVNxveWTABqCzepTOUFmG4ovDfOdANBItnE1Phs3gUPjsxMraDhah8x68dktKVNwk+TCspd7
jrJ9UPdieEl7+yrN+vamwzt0ZJ9y21oNbaL1FfLRm1FRRjqXd43mv5U0WqLAv4Lz2YtKcw9jtRgX
Npul0Rshrbk35IT17TTrx2kpoCGVNYpXAwICMeDYSodnz4SJgYUw27S4F7NRgx4Z7w3U+K9TytAy
zcaZLZrfpylkFqe7w5O8WjWSaqyPKYNzcVu5ve3eiix5ddnB3hrC7B8g9ptq9YOs9qZZ3goJvMTV
8nFDgWseLpNZ3EcF3laMFEuomt47QfbmbL2My7UP8EELQABjogcb6pw9tDIsjy0Ud5vR+e2oKSIO
PrCzMHba9E4q/kiEn7vV50ttrMWh89Pk4NULp4UYtBqDTSs+CpmLG3fB+rqhPGC5svIheSPdBa01
gaKTYB5a9fIB5EVi31hG22JggZRVTvAwWIxNZ6/Y5UwJdT15BzTTzQVOBdUUMV7rNt6aJN/YLdXx
IRsjxuRROiRByQdsJ6w/PHvN5pz2Bh5CT06XRW9t5jF5dmj5YFxUTuJYzjk7iMLZt5EC6asKN+OE
BSWynnm4poZ3Bzmdxin1XBaSUbir7otkQfpWS3HAx9PuvBUiIG0XMmo/nmJiyPsR8N1t3BgXudXc
OA2Aa2ZQzZPG4PSuyWbspkZKm9ZsxJdOQ7cVxvRy46Z5sW9TVx6xOUR7PI7LFtRudA2QwriM9cnY
NeAi9nauqNdM3eY2Lbi9FwOpG6sniLJ5uhzs5JaWCv3C6kdxHFGkLqMZyUPDhJZunRi1Y9cnQ3G3
9IAM0V8Oo9JG4ubCAKhOoJUdN71nFzZfO+SkjjlZEk/JJ5KIfGWl9O/0ecyeFA4FY9tHg7S246h1
Dy0YDI4PBYoUP6BwLyTB9AuqS+QtMfNy2kxOiU+i9Zcw1lkRxKI7GxnDE8Bl8CxNy7/ShcXdBqB1
uLDLxANVW4tn6phICBc5n1aUa3A2quUEdIoDa24eMmSIm2ZoXY6RqbxZxsjfssKBGLeXfhe32rJp
nNrdFKUzfW0HaCQp1rlqpUI33+q6qJ7s3iaw2E+sQ4FkxGBV6yQK6Jb5OJHB3lepk90PzawR8rNt
2BoIJ5O7ZJdJioFrcNn8qH7WTovowC63tVWs5P6GJq0o2braXPF8Tvl84wazEecPa30tcSAoL78u
sOXctxIqOafUznsuuDHO3YiKg3+qvgTYqRHXm+cHb7GJ9atJfAULMm86HC3f9d7xnh0xp0dia9PD
f1V2QcUx01KiCXq8frs6EHyRebDxeW0wP71gOx7P/6XcdEkZdNgB3XvDQWv8MpilP13VqXOVJira
YKKV7BaSW46d6ZU+6fPNfz50e6joIS3ej9fej+n+dpm8thUAtv6Xf2r/Vq1zr+7jH3o3x/v/ZHC3
ui/+74O7T6/tS5m8H92tf+PtpeuZwml/UK+EdrmOxcAzrnrB+Lb+jmH8oa+ypo9SQrCbpo1/je5s
4w9+h1gc+AV+893ozvqDDJmHuLAq5FSi+v/J6O79NN7lmMUpg24yk3QjotZH8aRgQU4N1Y6Y3g3/
BEnAOjEu+10d8r+9CplGXiKNEJi+34+p3aT2iqTGpiroORNMN7L+MAEj/o00817WWF/MOnZ3PfRc
XCtw2t5fhlMhQX0nHtAxKhVAr6k2USHFAU9gcqKQsPskALqfq0xPf5vqXdXx/zOJ//u1Gf6TmSEH
p8F/en/tcqyrZjTKAd9+pUdfgKF5C0pQ42GtnPFztRcFdnrQ5gYTj9D1fPnY663+uWTwE4Xs4cFr
QR/Pp40ULn72otVoAymUxibwNzLFz58GMWwsFVwEd81PMgU81AEXtzaEemz2d8aip/LoaHNu/ibd
u1pk3r8lNjYRRs984i6X+fBxkBzwxtFZphDicM8O1TQm+9roi2a89KDit/QCKIp1nmOfcl/nP32R
Hls3w8HUwH+JeK5azQ8uFtX3qd4gAIVuJ5wQd5h75kzf7n74ov+byfdPn7qHm5dO1tUpxRfZ/3CV
xpzx9uoNJkA37UiRc3AfbLN+hO7x/OsrrT/p3Zu5SnUOXBkDRZUZ4wd3hj37dYH+o4fQ6TlWEPXh
gDkwVfWmSZzzzCay/+sr/nSbsFRxL5urBQpwgL1+vD+8g4lSkHCclFwUx/4Dhhj8P04lfmM7+ekm
+fMqsCEQJJE1/mwq/OEqNlETGm25iqnV0V0KXnnHoJPz75SYSEzNowk89u/PsXfa0Y96xe+u+eHG
pOXEmq2Faxpes24hwefrWfNaF47z1HsZAWDpuqdfv5s/X5MliddKshpMH8Ln+3cT+lSLEQGQKAfR
6DSkS3+jm8t0ykTFxovgE4dIqjHG6D9S41mXMPBZDg0wHGvRbT6uiZIpDR2mUDuxAud3A1jGF6y8
TsDy66pggLnzm7q8n74SrID8R+cca6Iwf2zYqqCTd3lj2yFVqvW17tdNHSqtSMlkeKk4/vpdXRvV
3n8xsEji0uNCvkWc2rY/2g2AzGNbarIh7Bxm43sSyGl5qlPRL09p31L/IHmRFJ+B1Sv3Rs8kPDCA
e+eEjx3/YOtto79M+aTZWIWJdLQnuhM8SSTAncWOaXXjMtEARRdMUw2tFxsQjaN6a0fOtkTcGPYs
a2ics9tN5kGpVbAYWmJYTBxU0m4Kmn7q67ajQPhMw7densaFk8aTR9N4A+4933SLeSQx5utbk6oI
nlsgKIxDGvtT/9VKmomhuTeP1cWI9uIc8Gv4tCo5kXjV24IjKOmd+rkiF2MfGUMuRIBs7CWBTaC1
hKBIR+1GapWth/NAP28wtP6wT/J2poiwwLIdmHmtsstU82mPYQQkjb0UdnpDkScZxsU1vOGGWuXY
3AE/qp+hkQqxYydq1zskecu7sFzCxUHerkEvnaDFtadZunlwpNY9RhouVwYuEuL+eqCe5SurozVZ
29qQRH03UdQ1vLX1aGRjBwLftT712kQ/Zl3N1AoZOL2AOQNzQ/FilECCCO31cZ5QfPY+Bxk9ANMK
xlYaJGbOC4aUgzGR7d1ayChMvMB03fo1iI29Nuv+FyaDvapRiAaUIQ1t26XaIJ88/X7kcaHfWg2w
SxyfdNzsl8aCg8Bxh2TyVvhZPwI69RdjF0/DIC7GeOK8LgThvwe3Ar1LbEpSm8Fjgo6yqu8dqE86
DQwIDVSf3Bh6V4IDbsgbbSDt8P+jlhBCqLDoMONOS/0pTQVuqYjg3rnr+NwpQV5E3V1EUMcemJdV
oFxSAOxY7Yfm0YtaQyO01if+ZiKVkl3ZmOvnHQOXiAI0HoAB6kdO81hfO/ctrtIpiIhUVGfWdTYb
Rc0MDjxuZyCttKX90oJIqjYNoRfsTDWNBs9N31tvETjLeVOAUl05GHmRbIxCgxk8pVPzCMhOPDBb
n7KdaRIjALy9hoCwLOtEqmWKKZxM+Ziu3mXxnTuf3JFTwSANzC6KHmkAaejrcECL4ZKc4G4t4HSb
MIkkVaSLjdgxDX19Wyqd4Ao9BVETkoMhukhoS5l7l+KZpyovW35IJpCwZGfA8heEg7+akojgVZJW
K2vfcGbmx15GsXSqILsEyxK742YcI/2bLxT1AnDR54nbCwb2huv0r3ZhoErRnsDDqLMImhMiaeeK
BjiT8zKfXTYfklj3rV1nlqLezaZHVBMZflHXNRsr3GsxLPytNvO9eSgE+dQ7HoJpskOGixXTbLO5
miMfHBYUseKzkqP2LIYmvfZ03FV7lUyEAHFOZAl98/k44ekThvfJME3txFdX+8xsbpYcXYVxX3Zy
8b9kBoj+XRND64k3QMZa/wtzgSK+MUmYoxEOernwcwot6xCM6shuYlgzVgF1VRvbJ50oXHdjuqrt
zpAe1f1gSjs+alVrcNRWPb5kZP2Mh/KOgmsD8cTI12hfia3uosavnu1aY+6Mm0Ymbnc3upVhNRus
8rB+iqUBhM90IGu/pVmmTw+iSdLywHezzNHVOst7g+eYRDtiDPBQDRWR3VCzmOAHjuMiNsDP3OGm
Imt9gcfSynfMJfoJBzCdXIxMIW95OGk3s+7AE9PsLrtFSaDdVI/q7C6GEfMYL1YPU9OrCV66oORC
DRvkyXN07XNV6NObo/L5e8kuwNzbbRNf15OX1DdUSjVfUbDqL3ZljrdGVvvgHmXjfdJUbz9qbQ9i
yXXlmqlgXYTE4Xp3ae6Lb7VfLc/dSI44nDkiptua/Kh7IvXd7MmbNUPoamwgg1azyVxLUwI1mym0
Opg1A3ZBjj0sidEuG4+ismEH7LqaQsqbQL/WBBx4CyeDoHTtRfUFHqf2wc0kK9ZA5VaGF2GxtpiZ
R4dosF08jtrIsgq6nRL1HkNBF3qVDbHYzgf1NvokpzeG34pH2WTGDWBFYQYAG2GUdK1pwGNDw9kZ
TWX2J0Kbw8GTQKLp/qj4tke9lx/g0kbtEfyD8zJmHuQUvI3qGRs2OK/CIhMV1uk8XSmrXm5x0NLM
qGIiX4G0nVgEtQRiuqW6kEicDiK72hD6r95wXgJChhKawGnvGLw1zMm7MLcthqMDTFJtn2tYEGA4
pChTOB7ah1HrwVnrUEVe1o/2lZyfyQaLCTxIBcErJdCXjMl+tjN1ObqIExtoGBZyUmn2lLN18kaD
eeRilZrj59nm9TPFJsDCJHnUcOdNbQOfMWsJBUpG1jeLWJo27Lt+9g4D3T5aEPlWwxPcrXGB9Usi
vra4+4hBi8rXwyEeY2ebzWb5pTdQj68oQ8zIvFk8Qx60ebBEUFBHdVmOStdJ4XlQirXUjA4uKdw3
wNj0mpdYSeXGLO361VkrR3eZSoUPMVC630GOtSKMaKdgruiUFp8oas7WBrEQ7Sd0oJqH73wdeSMa
WuP6yCb+PEMGrPAuPhmk+bpdGfk2J1kgmlngIe4RiO7ZMgfpotvxTrfHuthQPBGldKBUyc3UkqaG
XVPpL53839Sd147lRrqlX+W8AAW6oLmZC3L7zJ07vbshstLQk0EyaJ9+PqrVPUcC+mA0V9NAQ2iV
KsvkJiN+s9a3ABay8kl1NPB5TnKXuWjeR4ES+7XWFVOufKxNGUb2ZD0to6HNfLIGkK0Fc96HBtSb
nROK8DyYkHDPgUonzLJO200sWpAQ71o/be/jzF2SDb2L7EMv9+txX43s50MpkfBvhDBJKUURi0G0
M1Uf8oY0J5bo5bxtjTXRyabk+ZVyKN57XM5wYtmQL8HgjaCA2ypPOiSbk1JbHGkcmwaJFIBDPDTZ
u85edHUcNOWWYe/l9lvhDZg+c7jWaAygWfbbLoLvGUQQXrjAZU+MsZub3WFiS/GIQSrTCbMoehxm
Hafnxk8Xqd+McVPB5ZY5n2quVHLvUpdqG+Ia5Sosb2dMhCRSba0WaeWOLLrhV+YNRKTErJsgrjgZ
BnpHIQQhSd7RSNVKFp8QvZK9IL6ZPL7JLIwdB4UPFD4zCCoL04w0jin8empImWMgXDdRb0ViE2OY
lCWRIyN8rvuI2A51wqjEoNXH/PMs0W8ugTfZ0MM1M7EujSQ7aK+PTuwcXAsD4tbKVuRPanTpywip
+KM1x8zbYif03I09pO5PVGbSCTorSpJw4Jj+GUTlPzhF75/0UWIPnzrZPsOByp+VGVuS0wTaBijR
0tgrvyOBqPZdKPtx7TgytPu5fWYQ33PHu738NdWstCpgt09dK/Hyoe2QB7dW/KVbmQonzIVHmKAL
oRsRke17m6W0McJNuVPdVRNo4LCxoHLinjOaFyi5Eh7qpFenWnMWklZ7A7wMubrus5ag0w3AA3st
eQBQM7Yr2m3d1rfUpoLxBuqRzgR6a7P4S3jTUHRvXHIX+wDsv3tlljRIUCwN6wxgV2DURWfmsqo1
xBwOLq1wgFEeqYRSOrGbnoAHccKtgB3QwHT8ADPRzvfEwVVnpEjLa0uFl22tieUueh6fgs5k4M04
emnGI5vR6iWaI42KqC7LGz7OhjVnxno6NImQuXNUN5MhULWsTYaifFDE2j6Y5lw9cQOVpCqNKvrG
x9qw8EznnuBKVmUsCvNW41mbvRsvUoTfgrWJn/2lAbYQI8nyQ0rs6XNIyurGtqa15+CDHQLABGvY
LlAZCuB4Ej21YuJxahFWfJReSuIYZFWCvKSjWSxO3Ml80exesIRh+xRTHWd88weY7kfBtJ9wIgrW
u4UTsuWRGOpsR3xR9DDbPZcIJNA4mGfbbMh16eWPwQ/jWSGb4hce4mEInMRqL2MW0RJMro/wq+mW
kewn5WO+NSEAuzWxwkHRL5qzTafOaoncVXoappMzvrFGkkvgV404Y1exCLrpxvqBbbvG4UwoCn0G
y7g2aCJC+04kXhBMPnEUPQ2E+/zy/EpOh4L4vUvF4je54ogs37rZQulGho33QDKC4wXaVPfvqnUE
/zceLfzWk2ATW9fRs8eDkB9tsy5ffH3VKKooM+gAeuFeM1ZgFNl6Kn0yeHfAnKSWXQfIkX2yJpaK
gx0Tku4GrgTwFkQDzyQFmG3/lN1Q1UFvtPFJJR7kA7KBahVW/DPeWp0EwIoXiwNVN+lct4OPcn2r
L4Xvhl1ZQlJDVeGNG1jxGqgEjWY2GFCxkSzblSZm81To6XZh57vyfBOSNDtvWr0ywk32QOKHiIWo
YSGtqzmeBcmBb1QutrkxRCYvdQRNCwULwkTM0EBeA5Na4ApVENujjLgrwoBGoAR36M70Em1zP74N
6FMeISgQNMHtVd30gDWaGwaDPkdMq1N9tNIsqalQIhFXTZOK5Yp1LItw0ngmBkN1856aWIoDsk0A
6Sal6snNyEbCQEXvlY8GOqJHvddJd/SUZz0keZx7gcFyc6a3omykP+98J7DnPv1IwGngRvKLBZ2L
T4PmlR6Hei941oM08sEf9qCef5xJJPe0Xn2yY3GXvzciHb5ZP03VDpsvl1NbtBrxKh0AagaQNsIv
CmVkEKMiwtzJWGddqtmCzdIM8Okh7PRElEW0raCfCSMsd+vf9BtqzQD9JUMVAEymJlS3oqwlnIxU
oYIOI1/TJLPvlMzqFUtNERyUhrmQExbbuRO6HdV9YGKmubYUfri+L7DEdLqrhaUuaTkTzzE/TKPU
rod2Um9DrKerPosDBTZNpu7ZbGNU8rCPgHk2jUzf5EIUfCNnEDc7R8noFwVCT+4uCzq6Wc3hz5HV
MeF0essbEcDc8m5cN3cfNFFpT71bNB9RVCzc7dC9Hwk5pp/JohpeqtZGzgOeGPwWfkkKzrkEBmvt
/QHiCHPpnLnFTFvyZXZ28iqFLmFhmykTffxc6hDnxPqBnl8MuXZQRCNBCFvUkTaVArM125y/R07d
sZejKh9zPuiSgF8hDhBO7Abhio83Rlexulpz/zYJqK8r1hI40s0Zy+2BM3Uh7An5nBbGSJfuRyfH
ZU5432AHcyWae+jxGNcL2wKb2IgScUa8kJ2wcXubRPG5iSlBQQO2d3jgYDfSts01pTon8VYD/yGD
UhtEvO9B2lxsTTPffLVu203Jy7rhZHZinAQ9AybJFOW6L+daI4+X5fmmJ9WGMHICBJkitESgAKOI
Uu+jYtNlbtiuI0iYIFK9wIsmZpQMT/Q/6GgShD2WyC5T74lmyxgL02XjKyIlm7L0j+msfGfTwhTo
EVFPw7NyiQsKbDUYHz0VqkYfNC/E9kJiqU+Esxuw8nzWpci6tRxb1+ri0tKZ5CAs60pekdXe8jNW
/IzHfuJ1hJeOeSSFL3kUrcufobK05AOyPb9NBX3bv2o7v9YObT0lawCAw4NlDz2/wzhLb+UiJY44
WNHCtxZVYFUG8LZVuqMn7M4pGt3yOIIAwdmFBYNse0CafqBkMqPfaZpx2bWpQpFix8IjUMpHOh3z
8RG5ZzdIrZyOZ2Wr28wRXnXGVQRcVIlbkU84KS+YoBU4IQYocuhccnf25G05TuA00EU4tCLT25jl
OD3xBi9iZ6Ghv4NRILJDSxOF2aaMiJVvhdRHxCvO9A1lzcIpP8wzR4VaPm3liJNpOLBPmi52XgUZ
VS9tZrafMdYQcmfthJAmfRrFN/NjlBfKjlPU7tQr884dzf5rdCew45TqzZtfOQYCQ0kYNGEE3hP3
Vu0i7uY53Q/DUN+x5dDds9fa8klZZYQUjH32bYHI55XJRkSUh4bPfds1HayFbk0ZQk233vza5AEh
txoDZacgGJDEUvqLzwWPJXz0hEVmR1Q29r6pngV2IT2Wu8GL7V9WpkcPJMK3SVi6GI3Oi0c6zA5L
9fzuWjP8eQPDPcOGdrDGQ97mRXqLH7OXG3D4gHIst3PNQ6pQggXOyvlXoyUrsVmiKmPDxft7ay4m
b0SfO/KnIiBvwBGD6CqYQG+kIYwVPGlwPIfyScuz+mlu2OZgXVDTI04ZG6Wb5VI3KEEbehhcuFG8
RBgaUB1l8posIo5zexx8ToWBHQOTPwn+3xGNSQ3E/PO6t6Glc28jHtjEGur0VTEO5dlhdh7YfYzu
WhlR/gGC3QR2z0sI7TcV9RBO0vFe9NLHyQuVk0u9r+OB37jOZqr4DlfPvHiefSAAGa5CK5L4xdcY
74Q9cSFknic1Q7cude0vtg2tsSk4DQhVRVSxRkMX2VsKco8Ss8vAW6NLQNBZm0tOpmSxDK8eIo8Y
fZmoqMB1hk9BjHIZoMhUAeoRUSNfILHV4Jl14yGrPBVtnT4Z+TAZYIW92TVPnJjDjTm4gjgkWk1s
ThzQP1bR5b9MOG4UAqAL4/1c0vhsbcK7XolyxxnbYxYFSzSm/Vk0BCsS6I4ZcwtjieGJVouUX4+1
JQAm3Y6io2AIzLyrrDWib+dcIojVrPjVsqrm1i80JDEMBSICayv8Ush+slt/ytj5+n5lHmIrH/yd
bQzlDaLqsiMu24gg6duR9+RmI0DxtrMaL+yYX2EAUIXp7Won6hKyZ40VSeb2s7ejr4quE73qy1DE
YDFOWSnr14hBa4OB3Ux+dB/73g7eCMr3iQzdR5utKx9aJrT3SAlMwQvfhHonGf7FW3csMJVbtY8a
hzCwz9G3BhBJhHK96GhUoo0cjPwpHWpCfAntZmPUTUPphkTyuU/DlDfc+pwP066wjPyTdTNjpAz7
g0aWSyGW6zrPBeAGYVbv1Txb1EipbjW/Bmlj4FMNUK6Ak9KPb+tB6MURWvj4bYlefRkNmd4BN03b
k1jLXibotJEEUMS6xsW2SBQhI3REki9gC06bpvHJijCZW5xbzgmNcxHviWujnb7GZ9y96KRyjKFN
uXK0QBkoDo/W/gSSCCKqaSImt5rjVS+ZDrprE+mzd8kcKe5nZj2fOsMwJko4fH8lXU2vRNZI6u2h
FiiGHIYrfwhTqIk0ImjjZuLCsALRWeaBtXYhT9DGPXBafQNwUEqqVMXw9tv3F43zqdfKaw3SZBSq
ntRAPMJG9gthQz3xPtUV832gasi3wJlh1vXTHDtvZnHMzpSIQzgqBUCFzg1APSLoWh1qy3FPGnk7
X5nAhcs5yvaAUxOQ+baEqGjsCMUQVVgxNG8oeSMjvZqZoJmEjrvpG8pzHhZ6NiDtqEp5i3GjqAuc
wfl9AltBs2dBLsK5hJktYI6/WgRY1xIsgkD0MZGm/W1WC9nvmeymm6KxMFnqxK3Cr0zXMJAGY8e9
lRBlGkT20oETnJOBoUfMYwF9MEoR0rPQnIOZVjs7smcTl9FSA7aw0RqYd4zMFrdO6zEjQMK3mFtq
BwmPyOTe5I+SjHFI4IH/OJZlHIWEGa2R09SMzpV02lRsep801KPqPHED50K/NdZnmxKLC3fTKGkw
lC1AA7JRKhFJolEU1+NUKJZGgPS0i6WVJtpFyL0kPOYzb3TR1iZ8HLCE7M9aLfL2ScKiEs1yFHE8
VaDytpL4JyIAAFuyzfLqNttHGVONa+LrGBcqk+vxnDMZ1TY187dlUzpD9QZjV9NCnFnke0a0m3fU
I1q9pdyk+nKxGD/BARArRE9Ea0vt4LwxeFOIhsAmUNyOuDTHrYeaU4REFcMSnCPJCCQqGO7skH0Q
Ndp7ksS4LCYGGPiQA3J8fVHIM9CQH2GiWXrWHiNDr5Cv8n98nxyJvSJ0mUVo3bpHbF706gPd6dmo
8f8RoWm4nF5yJpS2NAer2FcsQdrN4EfDVZ9LpyeUwNQuTE/ITkoJ8ojDVreiOvSxi3/bS1t2m5Sl
4IoWorPedUmHBBUaeQsiDysAEMa2nR95b0ttC3ePS7lfOBV20tWjS1pY9o1eW/WvgXXAEk5MbdwQ
aIaks4umnK3vQikUGkXmkNrYgUjER8JWaudHUps54+boXhSRjyusSfL1FM9qi5A8i9ZVp7/FgmFN
7o5GmTnOAEJGO1EGu6AThlRPHnVG2uoz1SnHdtKaE57vEik4Ex5+1/xSS2ite4p9xvQ1c8/yCtoS
+0/4M0jUEfbXNhYl2rIdlFRezEbaL9yZIEosiWUnrFJH73bs84vsgMWqvxiOQGVrGAAY7qGrQcBH
98hkLY7d4RVRAHPkhUUYXkOz8AxCHTJI/puCW9repWwdvO2CD25HuT8ZoaMXJW6JSlP36JbS965O
UwazBQPbgICikdM8pVrthV8+lMr3z4he5vhsx7aUazmbaLuOvQDwBqNyclxAFclWSKDp3S2x9Dnm
JCWxBWZ+EXEYmbYfGJglcT0lJX5wuIblm8EpT4dBqIPOgH9w3lqJzYPdQaorzKM1kwky18jW4ncu
3vxB00m36ZhGyFzPfvy5zl+nFGUdCNui//RFL9svuhjkWLtET4X9VnNalQ0OA0bITVgrVJ2440A/
vCyFTc6sU0yGDH3C4ecT07G637ZOzwoxcquio5dBUxC4E44zFufsEwPAF97wg6o54XDrWkavuGHi
6JFlRKLoqcb2A9cY54eG6TUOTNI27P2YsJkJ6DXJHG38aBEhXiL7EGvw/5kl+6m31VvkS1vwr/ZD
RTY6M69F64+T7wKuFXpWPC8JWM4Niri6u/JY+VtbfzGaNCTx2Voe5tSwYA4kHq991ug5OEWPPEym
9o5MTnXLNnKDgzVOmN5Cyt20Gj9plxe9pR3lKPxbj2KvhGrWkYHNbAyKMXpjMTRxaMaUWB++T5rl
s4xJSTzWToJ6HGkBo1PqdFPSvkceoLAmgw6pu7wb66CaJM3AbyNmrsNSMgtruwr6pXR7wJqJ5XCt
iKrWlp0BCzcJGWk442kc+wmdRZn7O/A8GpbK2MZB3OQYHBkUJnjXCs2va5Mt4dIf+UfFRpncH7et
AsFQhG/cbCCvJyWuXo9pbAcnvl2kcOFjUnQ0xB8xNK9YFwSSmMMvxTX1oKFIpifUrHkIwYBLOyxm
WxztaFTuVlNNz4SxIqFlYzDtbRnl6hgYrM5Qc5DDGWXgQaBWdyWq1huvNEFQSjj6SpKQ0qeZfzJY
c5+XWQEPztzC2FUNcNPQIVvC35vkcpnkyfUxiuCEIGX6yIwBfN+a6R69j8MvvobZPEk02tkhIeKH
OFKj8VvGzjyX07HJC+cT56z/aTRqJL0D1QL5ZoOr1c6Z3gGjF15LBk++1F3gRUz5iUfMp0L+eBWA
mxzYWkmeH0uA48DEFF34xFZgq2w3uTBiAsDFHAUIu6Exr4sDJDV99TzTvtaMyZfOPRZanOp3IFNy
cQSzoOw9t7nu7NIWAcF2wneSUPAIdrur0cu8NmKLUn5hvqXvLXaKyWVqU9vfJrbbyFeTS7G6tTS/
0fCIIf4IGV0wBbRSp/l/UDj/38mX/+PgA+J/hA+Eaf/18fVfX9/Ffz1/qPTzo6r/hCJYv/ofembD
/M0Wnv07c8K2XbAD/9Qzr/+F0hcxluCZcUwkcP8kERi//Z4o4iNhRNVsmYi4OmwjK6Rg/U/ocvj5
lAZINr2/JWdelcT/TSYJd8ZndiA8CyKB66Ce/rPMTiGGAA2IhWw1jbb9XWrfRYoZYBO4atNVBxBQ
7vSgO0RkHy67Ut776QWs3zYCAy2sPNAY9FtwC3jYQNk+VugPUXPOT8n4pC83SXPbq2aTURxUQTbt
SSCevTun/ly9bdM1dGdhPPyucPsDR/GHxPQvZIu//Ov/QnDP//4qlP8T7+LfPrT/P8rpXT61fy+n
P9eV+q6+4/bPT+D6Rf94Ak39N0uYCJd1FI3kqKwP2j8U9Yb3G5tLVOzC47959hom8M9H0PpN8FjA
ydAZoRHNwQP9fx5B2I4+s2HDQSts6H9LUc/P/+sz6PGAE4pimLYhLOevMAxCWU2BkhubMB0LaPe6
pXah5wQvlSTTxFxHyendhktibvthZsUAm6pAklkVKj7A6cqcrZwnVmMly9ltFXvOddcxbN4SUabS
zVLMOm39QlBi6aw4fFzj/rpw8Qs4qwiPxkKU5abB7Rvaym6/XXsyKQY0391hXREbz40Io0VhA0a2
icfhYlcAJ3AhkZES2EY2PxGNh4whbVaXDMFjyR4jOuOIAcRYaI/Seio5ghvsWj1ee31ZuLvnqX2f
2U6fbZpqKAyd2z1ZdkPgOJly7AfBjjPUsSVSjbAo0V/qAgsqVBwhJbe6RkCyRXhybdn2t0MHqoWG
3RLrTqB2FmqU6OVmIfjhTU2KgY5vKaqGKHNduWHoRCYqszJ5jfw2P3m6lP0NN6fp7V1iZA9WW7Bz
8oHK6wd7NuPHgqL4lNInsrPH+YftMLfKm5zlLq4mvt1vkDTES0cTr4iynusrd5kQI0jyY4hH9OEn
bRH3bI3RlGx1spmqVuol8AZ7NIdblJCgLBjzD08NrThk+XieQZfh93UBjHVgB3vX4y8h6cV/iEq3
z5OY8gsmI+sXUzCr35elJ1TgkWHqbOq+9NvzHJfGycTtnvHx9rDcS6NYbQTTXW1jWd1Wy1QezdxA
aDkgMNEYJSDmqupp1/iM2vmck/wahVT60kD7gDagdLHtI93CGNE7OPtTH/x+UygUGaXw711wK888
4KgQ+8GJ2NBqcDG2WrRS2GBSSH+j2rxtb3L4GLeLapcrk137KmioGeBTNTTeUXOl8QyjGIbHIDCr
F/gBsKyLhh11HHUxFYsWf8BR7DOCqkfjyXbwdBIxYy+bblIwX4smBsCbD4ynw1nErqA/8tlfowNq
33RWjUj5VD+d4zXdMgSWQrOR17m6h6kdncds1vk9gLIx8fCSkvUGZeiRgSN89dRdRRMJeYikMnh9
ftv5lStZFUyU2DxDtR16qARZAZutjRE4rjVSwgEBsorUOEpWVaFz46HFIUwUsejFzoZa28ppHFrU
1jpiHVD/9XHR5XD2tS4+CU6gg2tqGZzbWq242hwp2wlLozx2tQsBRJRAuAG7xlaFSnTIRIAi8TyT
U7WJ/Wa6c5G5APcbV1vqnNqlCMuk0+/KFJfgEWf5dI1PlGFLQkwhQs0Gac0jQu+1Z4Eh84fH4m/d
Tf/24vnT9fSfVi0ZvrM6Ef6HS+rj8/urxvX1e8l0A3Dp+7/XS398/R/3lfWbTpIaJRPpNsCYHPwG
fzjAwDpxQxhUQBaQJm8Vt//zvlodYMj1MSfSCOumhT3jn/eV/hvYJhtPGV4QZp3i71RM3I1/ua5w
l/lo6A0XDY8JEuovbghY1Y2ZKFILNLcevIM+J8Y1Gr/vFJN/PL9mMW9b1s3Mjb13o5OvYB6PjjM6
H4umzfsqab/IwSaG1utvAViJMugckkgsJI2zaLk//DcLSsmuzA0ifow7Y+42VPu3wnbZq0r7Uo8q
+RFVg3u3BYKJXypFXK5P3U1d/FgWelVZdNG2IJXoQSm3vizJSc+P3ZyXWOwFruWS9yRbkKSt2Suc
qfd1024B/29yDyaHk13iSYHWA/FvTDV5C0yGzsmc+mfQ3yy1oIEStsBLr6qnom6fm3I5M3I+G7Tp
+2V2grRC8u5UYZm6M7uRytqi9mecUdfORYjEPLukJZHhfkS4F5YqOvZt8aTAke472wwJev60ENaE
Udui4C7j7NLVDRPgmFQ07tMhamnLlbymrbwu3fqLkJ2vxtMOUnA/A9x+cQmaKD2id7iKrV0fe5DU
K/vBMohrQOwezGWr7YppfGkbK5zj5RHw0zfjmOFaK5A71O7bUronUU7xjvT0r4oOKjPoGqdZu6vS
6KquiI2GQz8HlYRpEpWFfxOjEWFCUGW7XqabUX5HLTpo+UOM2A5lTvcNJ1PfwBGcgqVrzgtfbBRl
8mg5tkOSLpN55vDgrNpmIyCjfiG4zQNnzNz7xCwek/a+YEnOLDKiGUUX8pBObNwLv3t0TeuDLTeb
7Yz8Wog0WcsftTQUGAjEsaFFUkkgAE0EWtredK2pYM4t9maYFcaGcjC2ETMO/qgMNk0YvElbONsk
y7dWrfAiNAzjpFv6YaoXxn4aue4mwzaZ7LjN1tQ1pDUVV7PeMMWfxuQdaAdrXmIzMCm4t0KLt1M8
eFeapwFUoguI+QszNlzMwLR0LDxeaW/KmqlmLctfADCPo7F0h1yyJE/RJszLpecWDgxz2M8N08e4
J0Q4YzLiTC4RtGR8tiV25h74gG7Wv2q38jaswCXmiAolW4lsITSHyHkzve7NTbQ1gXW2SSjquokN
QcRisHbvsq57GQurDNDIMJfor+bI2vOcb1qd1GrbzR4d25p5QQq0zVCRA7dG2BYLzX7TUIHwr2so
ufZgZJD4AxTykxlggUCFaPIRsOi4FfUFxPtbzVAs8iVkfkwhL31ublCrbaGoHvFYAopiIn8jkuUO
puB8YDgcXbL2ADmZS65fjnOVbnW/LQOY6t/MJNF68IFsXehaluW/x/iodV5dQ2hlkKZvYkg5pWJE
H3wqLfNKYir8lcSgyKbK7Gk+OO4sDyxNx1sLRhYRTJKc3a4p9qy1HorKQXWANiFJDtVELrXeuj/2
Yp19s45v8mz5EHPk3iRS+GEE4z2P7aCEOR86cbuxx3g3MbqJyE+ITeugZ3q1zQhuue+X390Q7IWr
2s6vO3AGbLx4x/zJ3+SxdaRAsynK+s+mgPZpo1WQrWB9RLwj8ibS+EoD/qcpAcsmaI17YD2F/o2J
6NQnyS0CIuLTZ8zv5vTho+DbpmXBwmLQL/QhwGa1K5A9bORK9ozwtKi1xyCuFA+tsSc45R17YhF4
5oJr0PLUoZHwNk0T9FZWWDnF+fjiZct1NsIa6BcdU/ninqaoebWmZK8vGp6bbL4fsE5s/Vw7ODBU
An40vapqE87DhPWJeIGQ1Pprr2CRD517Q6exvOs5pGbLfZ/L8mrSYf+2ZUV0mihHZCzzm5G6JDlM
13AmBsBC0ycocfAzsHOoVj17ObPBJAWLjNOwrYnQUt1t2qO4sjpOeoyjj3q0ZqwtoXTeY2kQXEPV
fXadvbtorxPz0DCZlkOjTUGidx9ew96iGR4ndicYPV6QYg9bvZne5n44Z2mzwdHASD5usIpq/jl2
RzoIu9JOmqdQw5AqNg0V2/lmTLeiqqrPesDhEo3srnBhfYC7TULPX+7cjqAZEm82rbiIzv4yBktd
RQ1BWrVrfhKWYgVO/DzGc3ZGAzm9k/dJ9HsNxIL7Lk0GLr+OtRXpQ6E3AjRqPbexYUB4dyBZPijl
rwZdHVJHkT1fG0eXSnBvld34mhXsn1hM+9vK5kp0nOZi47Ctp19g2cigiUGo+PServtWVZJohhRK
lrds0ZUOJGl1BGvp6U1qyFumelCOnJ9YNnOoOwPpFb59SjMea592bpNng01E0fBJhJQIUvQCoaYn
T7GrjH3jOJ9zh80WLIn9oANav0M+3CEhxAUX4AiMj7lqYICxbXkqVArdqoK3XEs8GRlb1W27PnC+
nchng+XOuYvy/laQWgTbpGxunChv76ck027iMhXHeqD2jUcv+cFjVVwrB/oRQMkquWI62e0ZUbuv
rOHR8jj9Yl8bYAV3ZUKitiSR8Og3EsrEsli/fLxI1wXXCaVFjlZnnnhoLXw5sKr5hlX9S4zw7wNF
tn1i/xltG8PpT10y6VtoYPm9NxCgFlc6dhQdVtqhM7PiPl8i8+JpWnoqBg+VXUW4WdGKQ58qufNT
Hc+SlcDyIYvJZ2VJ2W97qDPwhLHONjtxssuyu6zJYVeLNX9ofqS+cj9HNpqVzSNuvR5XCZ95BAs8
c+Zx01TZeKfHQElGvYw+0UNFKJEIXT42s0LnpxpC14QJLEofE3ll5W23tUWjX+iiklPMy83x3rbq
VqCHO+sd+LCqKHai/xBwkCJyFOGzlArNVp1c2IL2lynzRL4lj6xJN6Jt27tx8jX8k2oJpt4E27Mk
2KYyxx5v1p450PIIqBpBtSctJm0kwNdG2l+GVodZg6i3fZE6rwrIzgWC3QcbpmFDFz/+GsGqoLc0
EcPGsxiox6wxI3Gvcu6dTC4nbBTNfdpT2inMc295Y4Ko53DsmFxryx48CBDcRHfCqr6J3Pwq8rqd
FW0crjK/+xjg6e1B6H0yVgm12dmM5Ni4c0sbZhZHwuTUE/IR5gkjtMfxPSuLK23GzOQU49Fsx+zS
96XYuCq2Kc0wRkjx+zeW6USp7yMTKKRq9evS6f1NIiBgsh8IxpZmvMtAP6r6zoWJfCWLhSz47h7F
QmjRLG+9jue24LJg0TPux6z4Qptlhv3kFk9zRCQIaHt2TVYcqCUpt33JnAOU/a4GlVrHRrVrpFlf
2I2c69I7eI791OSslqixmodpHLf54NyRbjZCMNkuEXsrgfayqyr9xkbOgAeFlEBvum0aFeot292c
enSMCFbjRSZjqg47S6ufhKaHDOxDgluPPdtCNgoAAmW6j7T0npgrO6Djn3Z4205lGj0vi0L+DrkJ
XpdTntyJpEoEdv7dFPfl1jGjvZ3rW/Yzz5bTNtcuo9xAJmxrg76aX2kuXrmrr1hxThvMVwfT+2nA
D1xAMsXHqUYrM/JzP7TKW6dpXBbp2G3aad7Ai/qMG2M59f7jlMfXCE12peV0W3/qcEVobPNSAZ2I
LEj+5iXGUSJHu5cJLmaYUhMWnb+hv7s1p6Xa6LQ2Zd2sFpoTOq0xEE2UfiOmx/XhZ+dGrXeMejaS
Rru2vPzMgnjZ9utCKYvPgqlY561k8OGsq/waI/rJwtUaLiuREe7Zg7+693x1mhu6DULDNpXhrxmg
XJO6mo3hu+jBNI7T9J63Tbq39eXKIMONogyLkcdj1CtiB8Bfsc8rcReSiHqyB2pwrjCN0TaYHbVl
08VN0xLVFPNLaJiMp9Yx2Pg7Nx30eQYwFxj9JaZd/pi+2pFYkL6wb7Ku27lhVvj3h9z/aSMCf+Ux
r83yvx8SXEHBGf40xf7XF/0xGTB+Y0TngyrBq+QyeKbJ/9dkQKft4IchihgAX/40yabvxyLx+4Tb
EbCb/zUZMJgMuGs+kYEO3jZs4++MBhgB/HU2YLhMyrG+Oyh84Jr+FeFRZBEYcSevQlNvWrBwHLZk
fMfHBsEIFieaYEDMSdWj2ZtrHdF2Vzy7Qn7FdfE+zNYJNOkHhbK/JXd2YagtwQrXg4XklAklMEPr
bhooSvrfj3qz+4jTadzNWDBqY55BWzBr1JrxEmd0f1YVPY/usIkditSqK++I30oPiYe6dqSpmeE+
w/w3LsjiMW0SSILQdFyrYHSmqfnQjqfaM4jwwMzQasnTlKpv8/dbiXXzDeA10FYA3DdR37kIyYl2
oCDoWX1Hvwx/hH/R3ADqu57c/NV0Dd6oMr6K7cbaqLI/GrKMsT/k1xGj/7B35L2pm+W+wv+NIHsq
DuNS3NAnm8dIK65ct772Zu4khkbnNBV3PcVStWBYZxgD5Ip99q7Js0umzcV2sIicgbd0S7qBdrK5
ivt2PmQDen989tXez8qtl3d7l2hzJn4dxt6Y1tV0nlWnB0vrI0oEYYUbMcx8qvXJsh4I3rpp5P/m
7sx2Ize2dP1EbDAYHG+TTOYkqSSVVNMNoaqyOc8z7/vJzoudj3VwNqRUthL2Ze8NGDBcdiSDwRVr
+IeBz7x8VJ15W/fVniKc7Ks5xBP3fiUPwCFvBlWirdrfrHw/VLW40aAd5gnYw6R6ytKAP1lbz06b
A8lHeGuGDQj/VUVhwRQ7J0c3Gekziipl36G+cDvrerZNVGVLEzXeggqjwg5/pc3kRtayq9YsJS0i
7RDVFRlTi1tEFHzOaZrg87oAH0Y8jC62V+CCtzH0ZptE1BM5TLwZiAhojAP4ib1W1PuaMUSc2T5+
ZbuCEQA46xSF0rQ9VTXOuKhrubiZOBuFWpsEr/wmBGVGWnQdtC6SbmH6ZMR/gQVsmVisbu0pqXRN
Pd3HFtit/hcgrJtkzcYEUv+bFCuiKk93em3z53CkVjXw33AU90k9JC4s3xfAFz+cEQyqXbf+3Bc3
S5Z/Udr0nsTgE/mkh/L1U5DrwOIyfFMKegqkURokRKSYd3EF5S5OuPZG3f5ZIzcHmV1HR1ZTXFUU
hUsRj+ZdXyJVqu4D0T1i83ZQpXkjy+lgIuCwGVCK26S9yoWKhJ7P+fkSFNYdyR/FT28+Cnu12R7L
G2g6IfL/9R6eDERNytx5gVyFIRMZLElMDgISWnK+rfTwc1WkfliVW2sOvo7zErIV3c86ZlayRL90
Tfky4ylzlKGO/IT+CwPcl6btTqEW/bJUGvbKZDxpjZX96s34M91CJNrEjTTmG5nHG1TV9loIqW+e
a2804l0Cqrwpqp2VTg+Osg5IZuemzKbnqE4ewlrbAjH8XGvhQyWUR5JEOv/wUWpY645ZPGkJY+Eg
FT7WvTtThaqtZ87XlZ3dR5KkJ3hZQL67i6wfGrv0qqC77eANLgmgLDWB2s+ICh7PQDlk7IOq/G11
2SGxf2sZl6ralp9hsx4pWAD0kd16TdMPvl0QJNK+c43OREB0bArXzHXGxbi2W7hQ+9X0RarhKQhL
jwEeGwxXExtw7Ym/AeLaW9sZW9Rx0b5zRAOqbO0ut3Sc+2pGTIKAUyvKkWrEh1KWfapx0T2YjeGb
Zf9UL+2zNuafBihJLuXlLi0FFt5ql3uBUI0dWF9k06voGZ48uTDIodT5yg3v2Vp5OzCq8Owh3gNR
Sz3H/OIUz5H9TEaIzOsKHxbR7CmjfBhipJ3Alt+u5Xg+aV+YCUHRDLzWnn+VZNHwBLDVmWsAZwhN
7ttu0rYiM90uBME/xXdqMqFOrQP+Bs9xYrh7m9N/K3sA45JPd5OMi6fZ2rNhFfeWwcfWLwlfiVZF
4BmRjdJa2Bx9/x258UfM12mk5HvEae41vf8KuaX3AkmvKAihPyDNfaA/dxfNMnGrZfjdlhJh/xCi
miyTh34afuRluPqYOuv7s5+bsUA+BKjSHJSGaxr5yxjFEt3s5qGsVT9HnmMD5nlY4Zhfx56/a/UQ
NlxRxiSVDoVLQcdnksdRLe4JBRC8lPGrmYrl8zBFX1q9+Alp9gba4C9wNvdhnn0jnB+aQD1kg7NA
Nkw3SBgjMtDvtR6CM0bTB1JCvuaY7aZL72fV3G+4O8hCTfDCNWauLuSoIzXZT8WEh48eGg0ba/RQ
aLidNfvXKm3v0Y6in9PIL4WZWwiD4hwQwKmbRp2bieGYCJ2/RzSvfMhhPVFeIH9dxNhsW+ZwU9bh
jwm1CjvJjouO9CVYxg2XG9YxjvWLUekJrfdPscTYYFmlMaphqmgfMky1wuJrIZLaN8P4Ppbzl1xV
/hpERHdx7A76LB67VbyzMS04RRbWjumtXnb3OTwu2r6rVpm1se3hjsG728m4h3Y/nSA2x7CtrH05
MpVTyPm3+eTsO4u+b89odqSrsUmk9ttKtHte5zOBq7lJ02qfwv+h/45yDRPjR2uETmorELYRqEO5
3kSAtZ/+Qnj7M2zK0kVv9gRR8I6rI0WDBVLOHKjbBiPXvGvJq7XSj5X5IWvoFo3Ylfl6md4LWz/m
lf0Qlyn+AksPMmWgDbjoQPXiMfzZToCsBwdksZ7+ajX7GDkB8G6EH27JaACFOuja05z+OmLT6XZL
CwR7nLc49sabKi4f4yr/JiAwcrljwjDg9IxWTbVlkr21xXCXr2lX199oGXBhug2KI/flgklBVMi/
AaltlcY+DXa0HPIq59tCKUfXh8GTIfZpvdaL27j6boL16hcqIRMli3Q4dIZ6l3bOLurGGg9zpuiW
WAgPrT/ms5/NluVGTncwoDy4Il1+xKb9cxbwh62wt2E3qp9mCwxNtXwvA96TKdBRN8uJDnvCK0lf
Wk2PTnKeTsydEFxwhkfJbBkcXL6TFRICydxynAu82dtcd3WlkhBdexwZynzYFXBNoPQZL1IumdfF
4y1iO7BPTRoHqUTdx6bHrg/wb2E8PBt2fpjr4lc9UP00TnzLvBmgcT52btPFyMQWoy+6CCVxI31S
YvVGM4JkRyDrt7gFwLmb4noblsjaRGpD/yTMEr+B0AkEERHfztBvwKeDgm2JGok4zkMTwLMPv45T
3fvLXMudNDrEubRVpQa2kh8Z1HJGOGqbMqpdLJah8iawQmhdFJb2IqqCUQB3gd/O3R1x7jTI4YZI
PhMS41vsEF8Q2g2p0OEqMyxWXAQXQSwiNKSG8PW7jsI3xbE4TSZjW7fZJxNe6DYz7OdOmx/NPv4+
LvOtlsdATpIXq7e6TWN1/BojHbZaxJTO6BA8mB3I3WZdkQoEGW3CYh2Ch9ZflezNLXExRlByBrkP
4qNO9r1e39ZVoG7aYfykaBIMQy0fuonALGg4jM0EnYxGqT0Br+wV5TNMtt08dadck0f6/fSHevm7
wnzmZE3j56Wyn1vd3jaKjaaQ7rjwY+lAV35XBn5kVqm3GHnpo57Jp6VY2wyfZXrfpXTHIp2gYllo
IKigmp15/D53odvj67CJnBFlGTXALYSI3+HbHJtzcEiy4HEEbU+SnNAvaJKXdOpvgFzTYReQm8FW
3pkWP6JNEt2V0dpjDIs9NsTc33X/wOmjBg+0311dPgdBAXKZdmwut+godK4+L0+2bQc04+snVHyq
VRnk1GrzN2RkKH4QP9nQwHjSguZmSuQTQOlPUEMf24JO8BjmvNbxSdjr/EMYP1tnuO3UBGESZTrK
JNvPxnjSI3kITUZcQ5eQcVnGdk5IqPSyvx8yC5RcriCUXUOAJRleqgwGceJ8Co0uh+w6nMaiTF1t
4UDObeaBmTE8hZaym6bB3lBoiVQOdIrw7wBWx84Ahpxxq8BtKtAgLo1jnY9fUztMcLLJf/RKujUa
54BQj32j2rhSwf7pj2lk3ulOkm3ZvQ2xyA/T5JZuPkMWZ4sQw7fSmog6atUfgKh3e4QTBt9U1J5h
hgOTRI2MQ2QQrhEj6fdzz5wP7Z7sOEeditRxNh5lUxwXY3oOalTYJF2pOnZeBjwCsBHpSHCd1rMs
41j1DJrAeSs+UsoZaYo6b4yYYSTKGg0OJc5xomvvoyyCG+s4f2uzSqM0Nu4jFExQOU+YZmlUobSO
ZJffADZZ/SVPcWDLbVBiY1qZ6Qvq7Am7b9kuAhT+1CAawQyMNHCAzS6LBmIY80slwXa9bpD6B5yP
kjPELTHWMY7iyU+hRcsJIYRjbkBMGmpC4iSVHU7ZzU7FW80NTMpRJInuQNbfR5Hx0hm4nwF4uesU
1AbrpvRXZDSkq00zGg8WXMN0sXGpaMm3Ov4jOsdCqdFcw9VUQGpERpUxe0RXLDGcgux5/mEOqHDl
8TOf6y/gnZ+YWlNfNDAI7Ln57VRx5SoLrhfFr1lmX03Z5H4jc18nt6aChVE/r8yYDkCwn6aL+BEJ
lOrsqILdAwuDg6gwy06r7EZzxItAeMANBP9WDgWCvkv0uVtHLk0Ho2bJbM9MMdKBH0MB4dCeTwQg
6dirzBuG/d+S6CEnEewyASJbGJs2Lp6WbmX9YCoPgm4jGcWL1V49Hn7b5XaZGYIPpCASIbXuvsKi
BT7xRiCFso+G9NGUn5wigTi2ksA1q/HyuT1UFYSBEp0ZlXa2Yht+jDeERyv15KhM5ITWfCtChDzo
EBAUe3PemgjncaPrD536bRrr4KBVOsaZ0l1yeTCLHuV5u/6KKUaMssXypbZAreIREhC9gxHjAjhB
fmDJTxowIORQdhCSaYKOD0WKZRB2MXdI151QublVDXnbkYJFZvEMFu8JwtRnJy2/iFHs2widE0O0
sGh0HDznJ9oIIOGd9h45d0FmAie81EZIEtr3oOzEBoHFhmK3/5Ykd4xWn5scz/QwatO9Zs6/m4UR
SUtpqpOBBeNaxtPGTqu+36hGJNxgMTXXqCY3w5mOwrg4Dk6Ccj3Yq9V6FxB9EB/hoSO0/UtqX0cC
4rDUD/EwR7shzL6dctO5ZbR+OwziqE6gFdQh+BQ1Q3ZA/+RYsE6Tz9JFVeovPBNuKtVmTpzvlHUo
oRq0lGFOIlmIBVH8bclfasZL1YuOYAW6JAV0ucGHtL0niKpu3+LjFIvgkHfgDHo0FYPycep7zMVi
8JXA1z/P0lJO6th38HZxHa2HgVzfUu9mS39CCZNWL23XnD+wwc5a7FdOP4ySTJa/jQVdI1xA75rY
cheNFn/fVHvVFHcV3jIiGPYwqZ8AEDR+Mb8YifFi1ZZ1SKe/k2w6JHQS8kJdpXeWOwOxqr5Ufgt+
0VcdmzPGhd+Kein3fZf+LgOewh7m4W4GQLfRdfADZoQ6XY2MSBcn2jZbsdKVE2ACmeZeyKCXMgsc
hGnq7lj2yk7Q55P0012kEEEwFrH2d7MS7aZuRc9oXbDT0By4HQxbOaJwlpzMTuKkgJUYPJs09fQA
KlbbG/8CGv2/E35mYe29YpVtOr+oXUn94z7z//nv7KX4/Rp/dvE/8J+eMzrcSFUjtrFKccv/oNGE
819SgKpGLBkRax0I3H/QaKa6oqcRO3ZMXbwF8BvOf8HGEqtZtzRMCADyn/Scz2WO0aul7c36YN8s
5IdBab8WHdYbVC7iAQokpA+0E6Bu0TEwj3XSDDQJMKl61Y+/oN98aTn62+ywhRicYaxQ7lfqw52J
gqnhRNgLUGZtq5KbdOhAMTRMUGm8adYVTeUVS/eKnqCuj7di1iUAdcRq1bP10hY599pYPd8U/jKO
ors15qy/VzOGVHPbZiB2yrk7OFEW+g7l7v7j5z3XdF7XdxDJ1S1+ARnNGT0izftY2FXOVRlV5qFW
YdQUiZHtPl7lbGqwPqWGyCtelJa6Qv7OV8EaAXwTpg1aNRaMvtvSh4BboQITz9uPl7qwoeRXNkeG
1NK2JWOS1y+wqdAUkNW84LAItqVzFFQEjdohBymzvUCf00WS2dh2K6tQBmN55UnFpUcF2KVpzEcM
C/LL2/UTh+ksUu0cIPRUcelAA6Du8T11Elu5n4CNujRP/apqHMznyahNML0HDkixb0sl+8TZi5li
0r5WguCqOPKlzdGkpTp8n+ClVgbF683R7RI2nEH/rF7qBR8fMxMMzG04wGlPJNhERt7s6qYHva/W
VXKbw08mQSkhq8N9q6PPKFvJnkxfT9Hqwz3NDQcYDegv2giCjiZ6jhBj4eZnwwhO+uM3C/T1/FPR
kPO3cLKSOJuqBKPXP36K7a6oAqS5FUFVMGKmtQuBRtGuGdy4JemqYyvw4OdPV5S6L8QEFjYEbABM
G4R6dnpLwOJYvsvFg3DY+1aHa3U9jEjlDtNvdWj/3yX2P2qRvztA67NBe+KzdCjm5boNryIQJHgw
4OhPYrpVaz4JVvxAjYckcl1V7sc7+u7jX5fSoQRDz4JduzJgXi9l8j+7FoAFkQ78YgaYTLedbE8f
L/Ju91iEM8fIULWIc+c69Qix6GYTBbqHfiJszbbNb50cwKqFlLYLL/2fuY1bcIBYT2dyShj4s+Lb
h1JEj6p6kxjeUAbj/Vhk9e2gBxEmfk3o2YVonz5+PrGeuzchfF3QILhhdovazrnkf572k16bLBhj
+0IbENOqJg9jT+h27HVz+r3F0u/Um3X3OScc7HPGVVvkqNIrofzyD+HgWODETXtlLb15ndS7+TyB
JfXQJVj2NCfq2zCj/h5RUdjkTCQZ1SpM7lv02ah960OTjgWEI67Uj7dkjbFvd4RJOKJztBlsg+zg
7IMxq6qK6jw1vKoGG2LCft+Vere1dcgZAJ2qDfjM8FrgfRceTBaFfbhC4zXLPv9uzEIy12F6jUMn
4xVE5zEKAxiqMsh1zQznHoneLVLm62+ww62agyRJDd3xZbS0ron4234Ya9UDKIj+W92caCRIvLuM
7sqBubA7yO6btm7CTMMX5Ow19bVemDgpqh5yaI+mmS0PmLxhdJTnL/PcG4BC7ejKku/iPowCnVv4
z95ohJa3J0M34zCwVaHCL6nrEyA5LFcMM/ZKAuoTUgq/SmWli2N+4Id6mV8JM3/+82fngeUxc+Bs
Qif4c2e+CmmmVkZz0drsrdpa+66qtScbIhMKNoN6mHJd99pM9n6cKQiaId/qBVqZe12il7tZRWCI
usPYGlOrAT3PUQQbucrTsuq3psMIgQZ+7n18gC/ulwXjg9homvL8B89zWdHkWTCdgKWxyUeloXSm
KyuGofLSMj7Uoe3mbfYXyWJ6JV5eOMeOjo0P2adm2GRmb9+VFTsxOja8q65r+7s0QJ+KXLA5Vi1d
3BDlfD/kInyajEpeeer3Nw+n5NXK6z9/9ZpaBkdaV5scTNBoW1uSoPXFkGwV6s1/vr9ccgBIIAwD
XDm7yp3RdDq0g9CZtWW+E3pl7Yug+LWo+r1JU5fZDf1IYPXWaYmqK7f5pc/v9dpnCVqNvRZtI9YG
2tVt66YSXjShexEKEe1wR4qPgbboVz6B95cg17mEn4MtjLFmMG+3tu+tNkkDvvkSwRXEiermhlqg
OKSFPvgFOhRXDtGlV4mBFD4f8J9Xx/e36zEOQfEHSTVPz5E7sdIg3QWp+dMywDh8/Cov3Do82lof
4k0Fz/s82CsKPrIN179X5HnnxWk44Os9MBdqGQQ6M5jE2iwt4AlD4U3KKk/jMMQu1Ei78mLF+mWc
hxkDPpWJ25Ig1zj7cgxdZVAcoV6MhlezkQOzCKSFQdIXaba1ysr+pPRD5QLP0bdLQV+fITQ4lbmN
PskUsBKNi+lYUisfrmzReqTOf5hpCkvTV9Eh6r23byOaex2RB4nUt8HoOwLQ0tjVAwAjDQ2aBRzH
nI+HSEOMyDICGOQNbCWnIQQWQo7bj3/MpeNvWgZINbEm0+e2M6jH60i3DNgGNTWq+hng/bCodDqj
VbxPZsV6aNChuGIBc+n4v1707M3IrGkgw/bCQ4oscDGui/1gCZsNIzgoWJWZPH/8kJfiN7Hf1Ffn
LfmuqkafJbKsQQgPlxnqL/iwezPHTLlzEKRQs3hbGAC5+wZfEBQx0mupyKXHRT+S7B1VGkrfs/wH
m1QKOJuvD5VS86BRj94IVTF9fQRAqQQZ/TRm7hBQKbwgFjSwIoLpjj+2QIR2mGRKXImHKjMPZqtX
DNsRJPl4gy79QlIPeIaEB4Of+fZEaqgytFkq+WhFavw1OJmKhXXWuTUIOX9GTOvKqXt/qQFvM8jQ
IMEjxqCvp/LV1TLS1ZpT0xIeVBtAK0xuwBAXE5YnALO1WtyCx0FRVoRfPn7O9yGBddf0wAADqb5r
POiBhiknusBYVmnxY7jKXw+kjlde+PvjxiqANnUJdZIm1dl1piEBaeiBIZApMqx7uzIt15F96kaZ
3h2CFMIgCPkcuHTw255s+0qsf/8u19VJ+smxpEkC/HZv0SLKR+xrhecoEYhydLowI7DD5wzQnhfW
iXIl4l96l5JEDu1WsnzdOvuYIYQ3eppDpsTWFlGBGp0jYykYtmd5QtEDiwsZIQBQI1TGf/426UKu
pQXNOXRD3j6pDLQmTyJWVgt9vA3J37wWhaIrq7y/O/lohUoJyQdiqPb6z1+d1Z4Rms00leejYNii
ewzkqp575r724n38QJeXslahkzUzOM/LYWbjqFrzQMgPzZ7IoeEgy9Z5ffnPG5tc0XRsDSGBwmia
PHuqFs2vSM9g+A2oM/hjlv6MhiBkot3RDJthLf2LJ3NMMo8VeKzZZ4dkMYOlQ8IfIEPSJm5bU5Bq
DiRILeUvHy91IQPRwCPzukzLtmgwyLcvTFOq2sm7EnIh1sbeYFe2i5ZI7stOnV1bKVBjDTmQ3Bbx
N5t72qvyCVhq0xhXfsmlOGAaSOCAxKb7p53/kKXGBMTA0g2h0tQfg3LYEspHD3eAl3nMJ/QqHOt+
NurR7yJFza98mO+vdrrkgj4dr5dgcN6IwItADvQghDfm9rAvC2fF9m2yRL1NsELe55gYbT/e+kvn
l3IOEW6yLSLPGipefSoFrsUoZeNhgmsRehoV8815iAvPrgkFHy916eEYlWP3ZtAvp8Z/u5Q9p4yP
AiJ5P8fxQaoTinFZgI18XzwYK1MJfYXoyoZeinRkzyZNMpW/OGffTGwK0MeBvt4e+CoppYJ4pxYN
OyRJmgcGE8OGIYG6M2vbvrLypZjumNZ6pajEhdUI9vXG1pHsdWTINC+pgA+UALy3+SgKgKlltB3C
4to3dPFFwjkQcAx0W7PO7+duSvRRYXclaiRbmfdMq40CZxeLz+rjFykuvEmBugF6OBi/UQud7Woa
o/0eRhrZMIShm9yZe3cBFEb7zKwPmIg1nrO0nY94he4HYDX9oQ3RZU5SwLVtXaNehx4KApyNOzRD
carnqN9GwLX8j3/nhS158zPXV/TqbIOc09Jl4uVHY556ZqW1D3QgSpYKl+3HS1142yzFfSbZE0Zm
Z9VhsDLfq4r6YOQNHWHsPCGkgtEJI6Mtgn14NfyL9WyV641yRH8XMFUrHAL8v4S3Eo0fmEZ3+xaD
H7+pQmzuFjyyPl7v4lYi6IUXI/c2uhdvt1IJEYLvTEV4bSPC22TOQILQTN0OECuvLPVnHvi21lpH
j0wLKQOFxp33dq22RQN2iZFH6fM5H9xokcrjZICMckssbe7TybLunU59RNIZQ6M0jZFvV5y7OENX
rhJwg2vtr6RvxW0zOdAF81Zn6B1VWc5hRF1QHqtqQhs4KCMaQVUHBVptPGVC19EdLTEhj5lPDCWC
oBoNdzKDAckDpVgKt64r6wuMUOy76igwjoFSQ/AXSm6D6l/a8X7CyOjoZEW+MBSS/efaojmwoUmI
lBjZ54oEyaJPWYbHGv7jmvliZHJCZsmQaNSORplhImYVheFHFjIHcL8F2EoDmSAQelaK9GSQpX+j
btvTioeXuKuR2vuqa3STVv+Z+VuOU82wQRKk8StElOEbK532NSetz3xnNJqe4FC1Evpb0v0YwZt/
RqJb+FBt+Nfw9dLvKuRyvjsoTT52/Sovi9XPlq4HYMtCTHPhdqaEEYunS/s7NPoYRXBlBhSJpM4C
D3ko26+2ha+aazft8PzxEbwUdKgAVI4GM0FC+ttjsXBhWn3d0lVL9GafFua3Ouvjreyx6rXhM20G
RrFXPrNLx16nFU3Vw43FWPHtmkZSIIeosybq3MtBNg64ojaatxgA1FeO/cWlJEU9wEIebh3hvw5W
6CcFtjZ09Jd6IkhRqe0OElb5bVl4Qx/v5MX4TRoJ6ofBPDfG2VraKjbeVwPiH05qedLpjJOaR9oe
utUNokU9FGXoP+Bsat+ZQ7Ft5Oy4AOSMI9ArvEdNOYPJp2oANm3442J0kGJ7Z/fxz7z0wg1Sz3Wu
TkImz2oFxPwnDdi76gVhXgJSbjKXbq/pYsTZbBK8o26GxLqS/2nrtXwWfJgRgpSg8tcBP5wF8hx2
Tl2JAJsSpCtBjw2rtxEAZYebexTiW0pVqCODLBmzo1uu/c7GoH9Czab+VgBo+xvEfn4TxiiyYlyp
q3fLhCQKt3X7HQtH5wEKDTYdgRmOP2ultZ4nfIR+93JuzCsPItZs6t2DgFqkXoWKSLH39jyNPSLx
1tAKrwBvmkDeLnq/SVdth3wVSt5U6AYDlQ77CO7DFD5jGTV9wSU1+DzWYEE3cKKVT+ogqvLKL7tw
VWpM2gjtBrU2/3/7w4B0VW2RT3R2FMvyrXj+0Va97k62imJza2j//BRpGlMTXdc0cvPzs86WiQCi
IvvQqoCirakGso4tgBlE5n2aWhB0C77oj4/uhY9Zo8DmCiNcUeyuL+dV5tEs9lAXiCcwPotDupJl
6y6mA6gW1PSVpcSlEyup40H9kG4CsXm7FkBPNPxiHhDoRwbUC3gdQr2rFRrIPqlogWeVaC05I67t
S26fYHkUvlLPyQ8L88krL3c9VeenjkDMmTNA7NKEevtjknZEDdjISLkKpya8QFYZ8mg5YuuBrY86
FhATQFkCVgPJaSTdleUhw75fnzmVuu4Eef95ARVjboZXckkelqJ/P2ozLPpRBVOgG+Whp0H7GNpa
ewP1oKDvkcy7UC0ijMnwQZqKwHhMy+53riWfHfoTR4oSwzPEZH0DJYlATaEYdzw8wg2ZSUMIw2YQ
qfgDa2Pa3ah1p0JNnfvH1MFBrAYmoqMKsERd7Sflyig30nI3OQPXthYWNwH75AMPwv+hyOWNwaE8
Gr1W+32m9VtcW8Yre3Ppu1snd2zKChk4/xAWnCNgvNBaUvJa7Co1udWbaachcn/MwuSa0/ylkh7c
meBDp00NMu3sE4ApKlV7plsxtUHlMZPCJrJa6h1S3a2bRiuSlw7NxsLpS6HJAB1JB1SohVeuVf39
gQDKg86BRicDWfyzMKgZsHgB5GteuMaXeES6EWMRbf/x937h2EsKIq5Tw6I/6px9g6aVDaLNRvRm
M1M8lLM2QxuBxJUN3eTTXi68VB2aQ6HH4aGvx+zKQ15aXkgm3Zw+eHPniCmmMVE2wEfxloF+V7BM
i1eoJfogQZ76+pAZXqn2IRJFkemLbGmvLP8eMWVqkqenbSIZkdHEefvVR1lqqXFPEywGC4z4fmae
ehURnNkWud8N9rxfW+F0+iZ7i443AiRWkiFWihx2Mpq4oVQZaNTYeLSrsbry4/6gBs5CkgSXx7EX
ADAt+6zDIQNVg7MX01tqlem26mpYB6sdQhPDe60jXB9h3mRzgWG7cCBoqc5No+EEbFeKT187uQnr
Vt/XNrxErm0dLS5s9SKBZveCpp1cpmQ/MhPZqVlpeniSPatBKPcrMvpZAy1/iqsu9Y2OZy1Ue9wF
CImhUOqAbGsBNxQM3fd1b8WHXFuaE4Z4kDEteGihFP2VvG99De92AkAHMFR1ra/OPsnYGRb4BFLz
ZgsmTLRo4r4hRzwgv8THKeFEzNiNXQk7lxYllwJySSjQQTG8PRuIxgC9MpFiDudt3zTpneyLxY8t
eP74Llqnubs2RFwf4/wx9XUqvdbGfBZnpzHBhw1yIitiLwLFF1i/rwHgp6eG/EhkRXIdZ/Zou0W4
TCPBsXJjpqfUaV6yFbeuYCNz5QxeCL2SsSotb3g/lno+PcwQJ+1LtFtAXMfNZ8Uy+x1mGc9t1Zg7
rAmbf1610IpwSDzoSdjkWW+3PEXAP5BZIb1YGNCKK4MitSehNx0saj8OfOfCyGC1NNTwdJUEk54p
CuJv1zKIPVnoZNJjXN2dUHlkPBN1iTtiCUUncTVHGZESw7+YnniOnV4FY+HKub4Yf9YxBsFnVYG2
z5L2stHjJhUB+5vK4FBnkCUl/rHHximRsavhPExGjcgaLVt4L3Dv/AU82ybsigaCCVIWaoIW/gg3
GS4Vv/vjPbr0BXDl2kiBmowy/yRwr5LBODTatlDZogVSMCG6RCd5sZ4LGELQ/hL8YJLy579YkjE1
ZEEJUed8WJeIuJwmfeI+Iv+4K8SYke82AG1CWPBs4RxtOmztrjzopWNOVOEOAL1H2Xz2GrpsoVaG
UeRB+k23ZiN/xXYZeo4RKycksJxrH7p+4UOnEQD+Ckk9AOZnlQRfPi42KQ41PKV9ECl9GTMRqR/Y
ZbULZPVXbKbTMUWe81OVlu0hyIkH1WAXt6h+jMg2hxvS9PHw8d5fyP2RqScLYKIH3v28VWZUY48X
dKx7i978RjAMxFqb4S1n4QT38UqXDhaJNvXqCpWwnbN4HjptHMfAA71aCa0bC79VGsuLtet0XCxq
GL2nUMbXIEaXFgU4pPOOAZ3ywb394OnzIPaFBLkH4W/czhNyql2DEZIQGqiN8glE1NPHj3lpQ4Ha
oZxCc3XFoL9dccLxJimaBIBDaGXowuhIT7f4rqQtflUfL7UKAr+7O5ioCwMi6YoEPUsWYhmFBhJx
kr6iKn+YIWoJTBVOfRL2rlP1xDXmJduIYnmHxIXmYnAz3RTFrPq20XeccuRdQeBXhyrNGwS8EfQu
BnKMuYyuRN51n89vOXJrIP8ODCK25u2uJGEbpilgX89WZkyV6/ClwNT3GDVNDdEtTY+9gTugKCPE
UzVagR9v1MV9onzXLYI/I4Cz1VHFLPqwRAIktOfBzzpiGloGA1SqttqB8YSgliNIak/zv/i6HHCX
HEGyOZ7/7WNHI11HI8hYOEJQrVHtEPowYhddJbp/sxRaehaAOrCU5xMVvZRw+2pOehsUjWurA9pt
kTZvGY1dm8Jpl0LZCkzndrAgWqxmGq8bBpGdVUKb6OtimtveCbh1YOFxB3AU8TOyi/p2ipzkCCX7
BeEfgwQGK3FjcaZdtmjAGPutWioo09kGFkC2xDmLFrTIGhUJWlsFjpSNp5BrcReauQoLPcAsV6n1
7ceH4lJoQHd6LfwJSgAZ3j7EjBPMgu2Bvg73Jz9CiGcrC5xxa6tu3D5sMbebUP75eNFLGQjAWKoe
QZcWlPrZqlKZ+7RoR7au7uNTSuTa5AHolMkqkexkgOzJTP/S52a4K8suOw0l2nZXfsOFtgPRCVgg
Qdim+XAWFA29H3rEUnQPLggy1njf4I1Q2vg2j5CdWme5N3XEVEtz1t24UrtdkTsB6nmhvJIKXYiV
r3/IeSYUMewLUoszWylIZgjA258q2/oeT5D/rzzzepufBSCdljghGSya864f3+LIMSWBpnsiHEAe
d2ASKmP6Oy1G2zfpo+wQyepdNceET5q43k34eFz5Qi81GdZuD3Mwk9kU2c7bE5dGvTWqOZ2DKRiC
1bU5dEcNN4yC239jDAMKY+RB25Fu9yGTeFVWSLe5PbOEf47godXKuWeQvoKkzsJS21LV5QU/xNQH
4adOqB9S0r17YOswqAsY4B/v/qX3zBhuHf5BQlD/dH9f5ZR1PKnNABDey5j+oASspIckcrgdG5n+
m6UYbK7zTRTqnbM2fBtaczFil+Cho0DswCn2ZBmIV6Mlfe19XoiCf6iI/3+ps0+5GLOZsRynNymd
aEOUVLdaix7Jx3t3qTWOjBoifCugRn8HKbPswGrRl0G/qpi7F5NWmAuaKN20oO8P7ZASHAWiSyqO
DTsbzRLEsumNxz2YzrbLVuMUFByu/KZLEYRjA7sOEC4T3bMIghdiW0/rvWYyraM1CV4wkhU9E62p
fc3Mm19xMOvoghbL7VhW5SFq2miXjPjNfPxL1k/m/LNecesMhoC+i3MsWiJREVJKyEuigB8foMXm
Ndhjr9ID8UGRZGD/Yj3ThGbCyAXJ0v9L3Zk0141kWfqvlOUeaZgHs8pevJGzREqiQtrApAgKcMwO
OAAHfn1/TrKzxCeWWFG7NqusMIp8Dw4frt/h3HNObr5goQevbzk5edHRNF7L4loNVXSBfEyzbfMy
eCtqMJvolxckORAQN5ANPe0P7bwAjWG9YiLt975H01vQ6K+ZNQfHkRZpqktGyEYGZbwXWSGv5z5P
DkIP5X3ez/nfRtWSM6TnCOQTi/7LtQ/ZD3oA7cCGX0cYbtJwPQ6VlDs5RO0BAcCxemOfvXJFm4Ul
J0tbhA16/6XB7AoVVErCcEgAbG+aGWKmAZ0/ZBbaL+Rji53K0QD6/Qq/ZqvIwNI6Qg6WI+e9fKa1
TG0Hqaa3s70su6irZt7RMNtvIyHfcga81y4lhJowwkwmltEs/k92EdWAbLacHtSkvwZ7m34qKv+D
3udV0G+mJht2YUtNAt77ZAcHjbutxhp54zK1Dr1lIwM2zNkeyR2kFVTXnUN0V1/FPr2TaCcuByMD
uJupb2wm323O5jxYNmiTQWrhV+0RJfR822gvPuRWJN9VdGEectG44HCit7Kar/jfQPJMN7kpiNPF
/fI9Vx9mvxGee3QJICaHCD7ZuXkeHuF76w0rGIn9Ml/O+3FVb1jP1+wDLj+1cPoNTW/4yyfTkJWg
8Q57EoKewxG6leF9FlqGWKpICYJs+39xRPyEZIJHIZh+k5PrB0rjSLi+xD4M0YLisIYeroVoOuiQ
nmqFF579fre+NrM/P+9kB3mdvQY5oG06q0YojKbe20MtekXaVp0P/lzejD004nCZ9je/f7A5eqd2
yWTs+F/EOTmN5vOgoCxqA7EB8Fz+iIMmvoDTh8BjXaA3g8v7umY3bYWMssNcJG/h1R67PH55PmU7
N4AFl9LlSfbG6nurLglQdmsxJgg8t+JLird/0VaJPs+bGD2CwVVntfbTw+yjXyvpEfkGFVV3ETX9
VYLOqeFmjrbz3Fc3kyibN1bm1RGazhtCMsos3JUvt16ByPzoL9Ils+IWZ+gp/+VpSTwWBcORHD2M
b1E8b9IFMlNI3txDrKj20DRuXw1u2G9mGMquZ9l5N3YGTfSEO//h90v4qj9K+Yfp44IBvWQ210/m
xxks6UAhacpZFpQuGi2rfVu7fwno3g9z361w68r4c5WV4cGzSDbj1lbv7DTv37jFX9tMtLImgDxw
cfzT6huq9o7ShoXMd8gOQMdWIrBZ+ufxmmYX4RiGx3Hyv6zKtg8C9c3yf2Hyf368cfR+moc6D/ol
S6i5aD34n1KSIbTrkKWD/cb+9Macv3Zg2Q9GNwkHgs378llRZq2BZdMpgi7DvKFtCjG8nPpGjS7r
h5Vr4HJI5xLq2sC7LVVM9w6pmU9xXI4furWjK4/UAbT94bzpVANhXQ2qLO7jexM0HH8/1tfQJbwh
cAwSClQmTiEt1Kb9xhkBaXKTjLd5To8xvYIRsGeEzWm68K6mbowu3HqR18W0dgfeZL5cBUppaPes
79qomPYU29qNB3PMboQq5l7OofsuG7vmiN5uwxksloe1DN19MEVv1VaMcT+1EWDcHeOwcM3aJyeQ
fNTsuDU0oipl6Eud90eqAuWRqkf/ht1/zVOhVhICuwJkap9mX+Amn+Jxoqa41GV5cEAfgTYa65uO
bPkGkvlmt9AmfP37BXr1/Ti+DmwB7Cj75PxqOyaYHCnUBFE1HrwpqO/nOfrmANl7I3x+7UlgYMya
+kTPp1VJp0ba3LZ4Ut/Dkgk4/gIAtvu+jLy3LuxXn4SjS2HYeJjByTvR/yHpD8Zqzqrqzt26gQxr
ctK9G83WG778q48K0S9zqDngmJzcnaskZQeYkTXzWyCQSD4eogH/BE14+YYb/8r2wKWk4kzbBQbu
tMZVLwGZzpSSTz9k6hxhruwYOG2/BYxMy3dJeXmx3qx2vfJ+AYwgZHrAX0AnYXyjn8waiuJZ3HSJ
uwvnONkjW12Bigv0BtLht9K7r2UEgcmT08JgmKTaybMGmE2SdKGYMiV9c1xCgK0CIM/ezu3w2hJe
j5iTD5DH6tGvyBvk6GNDkRBDpk1PzHBEzoFEcJIBKYUCZMeVGhxQNYqvQG3Gtz2FasrcXvvQuSq7
XFFYOZZTmx3F0H39/Zl6DW0IugPWD+pRMLqcdhs56Es9AU/ocWrPBD0Vm84asivUwLOLKUV10kUq
ZRMN8GzKcoHIWdvlFaRBsETPNNnZc6F2KPJ41x7NZnsq/P0evfK30gKvLC4RESltQkLH9A29XFyI
kYvZbtm8Y5tbF3kOD5lP+uaszCEQ/P2UvJLnePGok7UlV+iYXmIgCSi77f3IyL3kdvqGiXktM0qS
nO73OMBdJ0338o2qGUEdRdIKHAgsYVlUTtD6ju/d2gmPdISj7EEQeIXbWdwlDXqVoKPrN47pa5NK
xEcpkpQG2fqTeNMeF8rUCywMuu8FMysK2IXVn9bcD2/cra8+Ce8Zyiqqb+QlX76sozzANQbelLdZ
+wFixvnYjzlpdA+v4HH5/pZG5v930hZE3f+9qgXr/tAYwjHx7WfKMRODPDGMkfD6p2F/chOsUUAw
Zmz7k6yFFbn/JFrA2YXvAKePxMK/OcZiFJo58Wy9mAoKbRH8angSCYdjjEMGMAz6MS5BNuf/+c8X
DDtPitnZQ/v+yQP5j2as37eiUcO//vHS3cUaUwAF3WUuU24dJzzxN9tQLVT1ivla6lHS9zfGuoTG
TkHt3+3cIfOwe0st4MhA9mWO0/MZpRh5n8bIMb8Rxp30sJuxAETA2CEiDeSDMunLjYidLQbjYlwD
8wvdAmZAO1cXMA/P1id0W7vwmlb1AfdpVgUJnmO2oCfwGTmiGLLYWFCkV3XZnlsx4r3HZBJefDtY
jVjPf1rg/8mUxbS6hiyoiQ4MEdzLYU7ajlIdeNW15doVmgfJCDoKcRxv/kxxTyz4z+S/jnPv0uU9
OWHeA6CiwPv57w+D8iErZ5s9dLpy3iJbGG+q6rrOoDD+3nvTlB9cry7KjUfDeXQYZ6VDRA6brEsu
C3uq1EWmdBt///04Toyl4Rsy3W900uBtcsOfun5poQrXR3T7ooZ4JncuwlaVahMqlJrty05kq/tR
iXKGykQuFliuJi+788IFA6rTxl7+nu1+HA4+FGVoktSUH09R0joJsnQuPPKgtRs1t2Pm5Qvkrkbq
DAG4ZGj8Q7YCcjXJaVjU9C6YfGug4FvCSn7bDrCKnv1+hsyG+C/fn4wwdwmdCfS6w3NANuYkP1B5
i5h16kXnI43n7bJrM9lnx0JlQQ2gLUOMRG/sqloGFx3IoC5+BKq3oFn9/SgeuwRfDAOvHEYMoDSE
2F5yeryUZ609qGtalJckb9KvEVIownBxDElAIwoaVR1qC7ZEHeQmGgtax7e5n3S5Dz1o1MFfVY6z
LH7Yvg7sbbO0RbFsZ4v8p7tFSgl13L2rrWW5zFRkhd/Qdo+HfU+inFTfpCJZfqvRzzTvmFht+Y2a
H/9fjV2m4t3v3/R0R9LjQpKaKhoZf7KZUE+8PKFWUACiFXN6IA3j0DUX1YA823MvGEpGWQ9OY1Xb
NZOT+V01VR7KsVLJKjoAh0oaa+v2vSHs+v2wTrYB7hsdBTRv4ntj4n5BY3SBJxZai6ZDrQqAjRZ8
M92F5axZtVV5Ft7onNO78bPcio9IpzTZWyfj5UUP04Fh6YIJCRIkaKLIQL6cFgTLZuQS4FB1SLao
ax2vZHlqiFD/8t3Zrq5hNB7Ue+SB+GdURdR9npUdNOVNBU2fIiswX2UEJd3RxvAtaM7Zev2yDhUq
GL+fKePF/bRTKWYQoABM8jnAhESngOsIuniA9wt0XZ0VxgcYV90coEY+DNdGc+8DrVaTfuOQ/rJp
KISazDf3Dq2nIQ0sL2dH0VBmRXM+HsZ2teMbWsVF+CktQLK/8/NhhsjcGdvsA7G1L8+ivkmra9kH
PkLJbo1H+sZmOeGNwpiGmFPASSZYCsChnQwndYu5nL1qOKyhnbyL2xEt39ERCGLQZIeoTqbz6Tbs
1h5StVw6QBSL8bYu+iHc5nG0fqFxMw0fUIcPr93Brqw9Ljm5LDcsPZC4c+dB/U5o02y9TCjr791N
ZvBkOmLSaBDPoDl36lIicDIn7dAfynSMp9ty1kWUosqqvWOwauXer0u46ndTt4r2xzz1LezOZRw8
/H4bPUbNL/cR7byAvPChwO4Gp1gbsFa2JTnnVKGgNtKl59yOM+H+tsgmmaGim9G2uK9INnRXlVBF
domQUkYPrk61PtbSSv0fFWpTc/uWhTo9ikwQuEYbr48kI+bKfbnZ8sQfC7TRu0PuBtMIvxXJkm1W
yWIk3sy7eoegz+IdK0kn27ZM81HCqRzQEVMVfhV99P021YhPZUv3oWqrMnhHAiYo37Gz6+GNQORx
LCeziMGC9Rl3MyLMOxkr/deIWKh4PHRDVH9SqCDke1RRph4s99CVF7XjoCuDt4osCmoBKNWEi4P0
VDdK53O0eDAj1alXb+G+niFYGYL8EM3OqPdZ6kA/7cu1QROgsIZzla7RNyhDhL7Q8EHczZEtITAX
lI03WTCFFwIn1283U6etAqHiKBsAgupMfogovsJe3vk8IWpaPoVY86rw2f/t2r/i+ZltezITBISk
qB+z6Njzl6uW4b/0XRwMB+2si7i1aVwoNpXqZfDeY/HkuVgDcRXZVv3pf/Hg2LCqwpqHt0V08XP6
RAEGpT8VmjjV1CVFwGCQxwCOvvxg140cL3xoBiscdEe9xV50Eh+Ykww1LlsVuKQBaJiN/FPiJmog
tHahdUUqFtrED4jLR58T3dcPa92o5Eu0RHQLQacO80LNVQwEP+1pSfjbr4+7QiYufNQFPMXmtF6V
+VY8q0MlbATD5KidcWsFDjI0XeBk8y3CB/EOsZTs72HwH61wYsgPzE0EiuOUysORupvjuFMHUBFI
BMsprdMfA2ca1lW0PJFrj52h3QOO6d+6j0z2/WSzEeDRm0Ky27Z5+MuZb9EnbTRaDIcoGOEopvCi
TfyD/GXfjbCL2VZBxcl1EdrJnCitjsNkQSTEZZkOl61tMzl/fxWoHQHvJKeGS3vixhYDTPNNPg/Y
gbYJrso46R6quE6upGtZ3cPU6/BijTWZg98/99Rvik2ESh+ia/qXAQafTMTaNXbXB9yEgV/Bob/o
Jv7YQ0nwce7Qr9+WFKaqbZ+5JE6zMbSK/e8ffxqWcgRINwObfOyFMtXxlwtBg6Do3bUbDuWiqmSE
MkxO+4n+x2jnFyAAAMDYUL8Xbge0UMaB9a4F9HDZzmpFawM79G6CRZ/yWin7YeMsw5t0Db/aJTM9
tGn6dEmYbs2XIxz7eOysNGeEgprUrizDePlj1Y51nkBkP/xhzaUndkhFvdWe8drcEKo7FBkMnBra
gZdP9muQFvDc0TXvzfLjmCmE0AoOU7oNnToEwus3+nOZwKy7oXGJ5ia4rq5CJ3Nv7Tpc6dRfHHBR
VwH8BN/cEfGpNy6vV7w6uIUAJJM1pNcC4c6XA+zyaV39OZUHJdbyz8nLix5egAaxjcWtEUEWgVt8
EZz/O29xivOKNPW09Zx6fStJ+qshxZDQruyEZIAw4ScDQQJx6rqu7g9ZEuYWe7mORb+pWtc6b9zW
oSY0B/Ta0Bw5zN1F5qaQBfoAqe7e2M3mqnhpVvAowYoRh5rdcmpWEsiWoAS36JYM2xWwezl6676Y
6HDczEmNOHc0pNP3Vs51tLGQk/jSlPhBh6WqmmsIJNbiyJ5vPs21E41vmTwzBydjgyiVpCcII7Kr
p2PL23qUiFsC24LgB/qPKa6uLBu8gLSNLOAc1J9GVTSfrDZeul1gqd7dZEXQHJ12rh96IdE5fWO6
fjE+BEzUgmmCo7GddNyJ8dE2EByUguUhngePSjiKIZ/SZECWkjIlxEqrjv3jWIXiezxX+pouvpqO
kdAmfG/qFrB7JRXTN2Gc5bbVkSDCawp4EEpEy9A2qe3DOLpJ+ta4f7k9ENAlmWtWmg4awqmX+x5+
RZigLdgr/DmkYX0X1eS0P410M+W0Wg5LdKe07vRfysua8hvC3XH+nky27r8EpYMitVsDD35O/75I
Pv6cbDyp8nOdUvsk2WkIsTmUv9TufPS6LC+sxQHBqRbdET1UI3G25cpYvHPTKg4vxnGwLG73Bb/w
vmrXaLpb5zENA8RN27VQB+37Tfvh98vsGjv1YueRUH2EPnHZ0/91mqJpwnydKMyl+8BqehTUPCI6
Mp9eBqax3EAHEPhnrbvkK2KDEVX/bw29kWQPYBgJB5h5A/6psDsyGkVp06mXTTo4A1gfqKtOzLN/
sfiEFsEmtSD5OfOTobD/CiEg51FyiLVVv3Fp/XIjUCgnx8CFSU6fPp+TG2FZgRAMmZ3s4YKI9QEl
KLu9tFST9vsynnuBhlgK7+J2jNa2eQPRC+jl5WxCRwanG/YW+mu2Hrf3y80HVZ32MCbFcemkRj5L
l8PKZCWzpfkPJCRZC6rZSqhRfRXe5EfTecl1gL7lshbNu5DCvPoyP+aMCm8g55T708w+ccbcJMmo
w7U63lq2zuzizO5UpscjhOhITp6BQKvXe93otvjhRZ1Vfczsdg2+FJL7ON2QJQ0/IEsJ8T8DsOUS
b52aUAxl3XVKU9Tdu6xZ772FJ9DvVVY+SzOsRZIm+7poe5vDXSq+FjG6vrDUVtDVzp/MdWvL7mBX
o6ySoz0WJR9flh7YBAjF0jw6DUAjxLCwy3SId3WE0AZCSMRVY7IXSWW2Tl435Ke6PDY5MVipEHuD
dyYbBnHMCqtjs5DBb0J9V09ROOtdR+PI8nWsUb/77LTZ4qBtHpJcwohPDT/vtR3K1Dumk2UVepvR
DlbTZVw1Plo2OdSN1baWDTwwgBetcig2QZkyc7txSszvujIcwps+ELn5N8I7JziL6zpBi7j01Qqa
KmKydfXOqsMQ9VPkFDPXPhZSQSJ93oV+mhZyY0HmFZj1EUR2l7PlcsLe286E93zzPFrgjJQEDuuq
I3JwhR6DAJlH4m4EfVfEcNf7dCHVEoHoyh0r2BRNMHA6U9CvvDLbqJrbS1sP5BgDenXR+UsDl9D0
kI2Fk40XTjt6bLycrChTr73CZs5tyy+Y2BwV+5GIv0d867EBE1zImg2c8DLsih9JVhSsU/d89ts5
Z9HLoYZFb5c2oI0hUn/6qV0ABwRn0HLUvH3oyqS9d+F8pTd78Kr1fuqaXt0kYZr9CCkNDJ+gVJy7
b2JqbH0F+1I9WhtCyREGFemsRkNNzEnOWo6lZR5KHwvXFN2ItLL4MpDWrbMIk8EEyWVWq6eZowRw
0djBp9Al8XroxDLNuxGSjvE+hO2WIVdPY8198rffojZtkJDtixKX47ZzZ6tMjgpE0IAC37i2HbSM
sENzKhRd8GxhX2UkjjZxnMnwJklWkXjn7ryYjGk50x6dXNh+k6jq2m2T1NukIuiHZVPXVdXSreyE
rdhMaTQP76egmELaSoWtYhud1IleMDlZCuk/Mn+rLHYyCazpmPWBh1XI6VdOgi0CBlHwcV7qHrWu
3oF1T6gWC4SEmSo1upvu2npf19YyQy44Szi9ug3Xct0W3TTXIwx2Le94iKRoOVo20dd0Z1ddho1v
Almu9x304sw1AuXFeg8c2PyZL9k8ZGogwnC697EjVrZgBXqHf3QonXbeHibJMrRuKiS/xd3apeYK
EQ2NeWdFmik2WxTQaSOOQTqZ/5STbpjOAXHS4sfTKfPAS/Ihn+CZc+uuSTGBwfJQUU42JBu78tsI
/SfjDHKxcFYwMWbRhU9zKmat7dmrRV94xR+OlSJXnay+P32dMH1eD4sbUMSzwtcivWsm1+gwlNx4
M4INcew+2BodFvZRlplzoYMO25lRSIC/R5QqnNxtV0/mtpuz2Iq3Y0EO8TZBhUjcd+5ol0dHkjSO
N+j0OKhA+F67FB+wgFNy5yzeym+i0luh0slxd9urVBIDye3zOkEFQDlmw1/bmHYgZFz4Ty8sciQN
JiQHnTm5Hhclqf9Vfjf+GSmdjZ/RhhYQvwbeTGGQPtFG25tYtvCT7J25G7u9n7GH/mp7R1rXTt83
ZXOgbBj3t2pIQCeEnQ5BcufWCJfLMK7WZanGbMp3cVV49dmUUTa76Um7UstK01IV+76yrBk90k6k
2T2quS4DTouaRO3zkfDSgIV6rmkwfwiSb5zGzfQnsUYtOiYr0Ju23LlLb87RrMZ1uZSJVPyQtpmp
+YxZZK7KeIqd5VJFdGd/g5PAbEN4NWVwjmx7QN8g+jh1cqekP/BRSi+aNSVLb+oa85yirLapAwVE
fps2pIxHDMuqQlLJUN5ceeMkxBUbtkEFg7YyZ+M4FZmbgW0SxxcRPRscaH8uqPpu81AYG9cNyuWa
87iLLGvXgOepyKI+XWw4F4GejnnnDaDEEVd08vcVLRnz93UdzH397Cv5TmrM9fNdXlZFioPZWLM5
R/myeHw/Z99UiJ6v38IAEhjJ05XmAsXgaPaOb9ylJ8crUKG5ryb0L/hYpEJjxOuxNWfCXh1zFxdS
mEu1mQdzfzag71iuCgljM1V+ZI7+860HgkVAqkl9NxXu/6vVIRpt7GYUIk2JTh79PNHWZtaR+Q2e
ikSg8h+/WaFDSWt0q81+yILFFJ6aGNYva1tUNk6MqueMr0IFm3Xa9mHBkUWZLx+yu8VO16r/VFip
tMLtbJetPCABWXZYZ3+YOZUytjKsrf/kl1Ifh4+RpMecNMtu4AzG3kWR8nN7qZTsMRDa8ls+EFEy
4A6xVUDRa2ung/EpnKerr4xqs2/wa8zRE40fWno/AX83FujpCVFJRyLU7AtJB3tfi8pcoAG0eqV9
TDzdZUSGIagfhSMRhFJ9Kt3e6qr7HgQJ05CkwrKLr7mbmlmXa9RjLrejrtK2Jg4Hn907N2Ptxj22
cVJmm3utY67loUEEsju0XlPzJ8tUOiy6XSbmLfCoKyayY0v7Z509eavz3pVVjRotEk9e77zLmqBk
KloxBeDCN9Ns8e1QCikb308gYzg9zlSTR+b5ORiu9KuwwkFW989ugSNKob53wxKPnxbL8ziMCOko
k6iuCEm3fq2MGRZ5JMygO9/4hJ5BSCg4mnyPGqoocq59MdIX05+h5F2yHM++h3B7BK+2MPeYl6zz
BI/4w9zLcLrrY/Q1PIQg6yalwaYyXwh4a+R1gnFsOUSgCSyNa7VJBtDZVNQxGK3v01BBXyELGdiN
KV4K6ZmhPX9FVOPstud9p1qGFngDkPTtkg81RwRxq5avcVqBMJzpo5X9dI3kh9nPzdCapYM93Jyi
Z0BIl9chw/JqDz/AE9Pj40BD8JUlqQ/KJYFsm+IHjVY98Ek8fJrrzQ4xr1lUvYIrdy7G0r2sqmwQ
dHnborTrveVZUXaD349UbDRZffNHkqexfIgSnrcdUUf21TGJhq75w+8qm7q+LGD7NhqPdd9NZ45G
sHcX1FWAMHjv43nuCko95WcwYpL+WXo5VzAuuSTN2W7EMCTj+7Zc1+WzbFqvhqiuz1e09Zq+dHHD
JsnKeNe5oiFk2JRJ0Ipys7YQn6B3LeY4rz7pbHH5T732tQy3iLhWowZEmeoo2chxqvVeaopMyQZw
Z4WuR1mxod7zvQGpixy8O8AiGocURP25u6Zyw9yUkXMF9U9bdHcxoBwbBkq7mgL1zk+gARqPHeJO
DsYOeoxbxyFhpc7KZDDPB50f62Ivrdb85FdO559BwV7W1r523bF+1w2TsOMzLUFzrxdxtKjGox6/
5ihUrkNfinQrfUQSnAO1wXThjmyKtjjTQ2sztlw2IBPEJtGrQ/Wn9vLG6uEKbcxGmdnexuLB2DXd
pU9e87PJ7oSbAIvBt7EqLHEYGhtPOSdxkLyNi6X4NgxdkKMNmsJO4OwV4VD9oahhFMoxzlUWIM5G
i+Hnwi1jVnaGFjRUmzFZHYQNlFPN4SawItSQoRTtgs7expGYVfw5Xh32TSjSfnAprDsiuHaD0bir
ddubsM17uuQKzT1Tbd1iWXgF7+lPGjvzY1ob69VS1Y5SrAnKCEAGTMZTbBr0jfkuf7BBPfRNwOkt
6GJa9fs01f5wYNMmXOlsFJzJ9TE8KZLi8V6o+Mzl2HnmrvcW0iIearYm0nX9zNzetFZOIxD3xU1b
fSDxmxbi5tlcAMJouBHGrjNWH8cv7R29bali5v3VADm9EnfEienkbMLShwBiWzrCxCt9NBnTvgyW
8TGLuDYXMMLanFTsVYRlhyTATdVXaIfgpKHhq3z0SVNA9XLzjJeww5YwC5p4Y/DieYy4M4bJ5g1h
eZiYU7fpDFikqK2umQ7l6Bd9eRZC67jExwRUmd7D09nIW0950mWtR6YNq8GuCey0dLlXnU6broun
a7wJC42NXILwcV6ewhhrGDJHgpMOhwYcczzlWypECstmrwm7bLvmycqnvBYQ1xmdsMaKCvxWAqQn
x1llCSmb3vIMIKeBKII/qJ9Mnsrp2wHw+XS5pp0lWJAytqxKbJqsJqOyadN4ZQ93T56PUKmxed5i
G1fBjTNjVNWTu56ltQkHW6o1JqBYEJCmXu+ZVIOjtbnp4lGMXBDx4BhHy5aQWbX7SlhJfjl3S7q4
Xxcr0fN6DJhgPe/YIXHywfalgiGmgeMie4AhQKUfkmmR5dkqcitdt1NhTR4c3eyf2t/4ufSXbUaK
wulRWIzL+IE0gf1RtqnUX/MZckS9yzOW8ejXkwDsPmXpct+lZT3Dv7h66zHrlLd+ZE1WaR2HNgm0
uFhIP0qoAsp2Le81agv2FzetnWbvThAGWiSXkxnRl8wZh77byLkc2ztRyzUsNqLyRHxG3tsSXGTr
spR7Re/sNyettHtuNUoW3wsFUXaBxE50bDydyOYCopwpPF/VZE0faipy6bspE+ZcDk1WMOla4uD9
SNepyJJdOMQNcrtAVkJiFjgcgrOlxWKp3VB3NiRPXJN+Kq5NaAYJmaNV05AjY+ZwHmmaHw4e9Uan
ugpyOazfnyOuZy8bN8B4PU9Jgqd4xUKtmc3kjzlRZZZ0OPARnKcWQsrtCICOfsomYlMOT4F6xvu2
u6f9r598KDrSzanSy0q6cSZ7xPYQgC/Lb08hd5muxtV89nOfjwQt5catlnZtvHDLU9L+Qtqg+y6n
RURUWHyz7ofVgyIO6otorDsX4sV0njDabswO2+VqenZHjGstCmmsxVCufXGlSJEV71o3zkc0zy27
rS+iaQ3LcLdk2pgMcromDrIIEHh84neaw1+2NUwqG3IZhJKdLB2JCzo6SQk4MmWFWzjNOgRId6UY
newHdqnCdK3d4iT7UmqhxZaobK4+cqTC3EiILL1Ni1IAUgQVciSDbljAbr7JyjaGOE/Y3oquGwq2
8C2DvtTDA4LC4/CALzEW8IDAWHmPDJHNNhz6RRXfVWHB7bRREdiekvsi7P0RegPbxFNimQ3uiYbx
ZvmKwJpJf+mm7cKHAgiJKI7pUE/8nb/YZrnsTBv73UIL7LDLH5NHEbX8tgc6BcKx2JRWZ6ajkdrG
kPZ4DPhGUgT8MA1xH96ggWNuAu246N0cnm0YJy4mPZEPE0rztnCkU8LlG6RJsXECGEPq95JSJAsW
Pt1Do+3VDKd6cud72zPRBuKdxnwlzoovGlguhwI2oKH2UfR8vqRN0olpb0uzB0onIA0Szu4Y9scl
sIEukjSNO/eqCVqz+YS0W9YblvyJhXYHzyQ0ZIi2JQ+jskfvhI68iYboMNApG1M/gwdJAlcJOY8a
MZxdC79PkmzcMSnpYliecgA1LC3+GQznBNEQhHN+Uogh4nCbOAoZ4FhNk/157QQZd4CWXXgTic5l
2iBGzOaPme+M08fnO9Vuusfk6QzQc9mnUdot31M/k8649wBzmUmDZZK5nqmL8Nq43Gaa0lxbWGbL
5pS3Gz46dFuuQHNr9o67KG5NzycZvI0st2YybNE7g9pAz1iNzV4n0KkPfACevvnyOQ1AMdZ4GiQg
SoxD/5zLIw+L56BUZIzIc7AIMf1ASFGPYb0CK4ENRKOrKSfNBlbTEi7HSHpTjJu8LDBeb/shmE12
KBvIiJ0J5IVZF9D8IRzEpEZjeBNL6JYMfSK0XrR9OVrSRcceymuWrgfAwStkVmgc/Fo0rLtoPfOD
lTcBIYCIxFQruV2eMmqinCLvinlvu5tKke97WEWV2fhejl5v/Nydp2LrJfGs3c+P5Zm/1Tbwsa35
v/80n/mTzCOBYq4ece//9dPxob35Vj8Mv/2j/1Yj/cU3A6F/Ht3um/r24od9o4RabseHfrl7GMbq
aRSg7c1f/k9/+R8Pj9/yceke/vWPP9uxUebbMtE2P3cRGODqv/FJ5uufP2be8l//2DxU4s+H079/
7jqIo39S/THYBXDHuC+mzeu56yBO/olCs8H9g2EHDMxvAH2q/F//cGI+RIxHmyKpZJC5VDufmw6c
4J+UZA01MPUx9I/iv9N0cFIfApRLdyLEZIb/BpHHU5LnWQtECrpFHmu3gR8/jKfvQ627P36ajfdP
1bufq41vPcX8/ifoUgvc0M25+45LjEgyccWSVW9Aak+qw+ZFoFh3KBoyyXRrnBT1dZJSzJFeR8OM
vkY+7Auh0Z0zFO+jPP1gy5oqcUK+4ffvdYppeJw+eNaZOZ4Kv4qBGvz0YlBiUrPokICGr9ahH0ln
+3W5wz6v5zoCGJaKYmuHg3NWNJV3njr+xzcGcFJcfhoAfCu0exnJodNuvkIvqXZ1zfp1ztdWVp+t
vIQXHPoXJ6s/aVl+8TvxQ7lVQ53bqTdQLex+P4RH+ZmfCrZmCLS40nIGEolq8inwpBVsr5K46dgG
fXpc++oBnM7d1Oho0xMLbiYyijg71a2E2OeiBjV3VJO7z0lx7DUMaTvqWOXtsKQ52evmIhvCYtsO
U3XQSUw6J9Q7qcvyHO6KbQ89/bZv15skmDJIea0PQ58Pl+DO7sEDki3QwaXWSXlEtLSldlOUxwhX
cOt46ASo2TqvZLP+MQrR7dkM6RZlBEJdViy01mUXWk6zESTIEIUu9Wbxyg9zXlUEX/77ro8gJ2rz
izwJZjpr4e9DkOWahg515dv06bir2COw/lFP1US5zrvQvb7KYuEdy1xKoL1xsa3XcPq/zJ3JdttK
l6WfCLnQN1OAIEiKVG/Z8gTLcoO+7/H09UGZ9V8JYonLNyc1uBNfewUBBAIR5+z9bXZuyZKHOTWq
nc+NG4dRukWR8KBHk7ydhEDf+7NyE44KzRScRG5IOvKzNFuyLRb+VZXVg9fMuPka0zz21JW3k0ih
Ui87tgDUIGy1aaVDUpsgm+r8T6YZL1FDGzyf9iRmwFZvLHqdRa1ddRKqJPB328/nw6rf/d8voopN
0sA8RJbP6l0nwBjlqziVXjvksTMPc0BVPEShGd0GVnzPv7rwEp4bcHGYItED+8Bke/8OIlNDghpW
pcdRfHLK1AycLhRdX0oO5txHztBeYrWuNQqv17gwqlmagWNiCns/pFqH6ZQ0euEVM0W1ilBBF5Vx
/FDAy4fQEv3ooPN6ep9Ybmlpd1mW/S6L9shPy0+BXKq2X4bpXrJiTNrRON1onHdeVEFWtp2kN3Zs
puz1Pn8sa8HH629eUP6LiJ+EibWveQKnj4+RwJWmBAdjlIduFNrDnIU3plKyVSLzxPbjOYZrI//p
BfNBrYdL+kG+Z2+1Ha+/AekVcG8DEYD0QQU+VIrRdkbB1yZzFogPjReNcBzjEghkmWSrNQln/7Ie
QvRFd7OSPSh0GCjTjgUEmew7oejbTNMueORWKrLXa2HBAycGvoy8w9UHpw0tzjN1X3jJID81Q904
YZ4jkwl3pKxGthaHdyR33xmN1lx4lOc+dciPYSAt7NIPqbo5xnAK/mLhUbM4LFr9lPhs6qy3U5jf
agXSxzzuL0AFlhn94YZqTGLy5BYZy/ISvvnQJcAkSASUuNoE6tHkzw+QglwjooWr+sOFwc7dWmIu
cMkseyZ8le8H6yaaEiOaVi/V9FuACYmjdpmTKPpVaaCdUY0Hqt0PVJIvuLzP3VgsxouuGwMkfon3
42pg3AtBlUpvqddJjVvKlPZTmmpEYEgu2Z2pXSfJ189fzFevz+rWonLCJ0+DF73OOioq6SkUEnLG
qLOV7DHAHVHxW6zj2ouSjAHWCJI7zTF7obW90wDf50lyJU16z0l/5rYYVuVmRpptg2GaiRxUNJPD
tKK5QsFyX8c/VRU4yCA0LoCwxskx3CBNrh+MRHuBIfVslCCYyln6oiSdZlMauJ6NhMISZS/bLMIf
pSJnNn6kgAKweUV9ijQoNQk3sZWELsQ3espGLW+zxBI2fVRd0oMt79GH2yMrInhE9M6GunrPtFTV
S1wgxE40GZspQ1BtuQ5VpM+iXc+FdlCnztiWvniYlt1BiILtOy3oLWfc+UGE8dR2YUPucrbX5iJ2
iZJTuRmV6sSR+qybZIfGQWRti6UD/fmTXa92eLwWpzHLHZOZebVMtzfvTCez0yXQoUHIEe7N0NxE
eX0IqvkvP7ivw7DEWXA48MCuMYrTXAGlnCc4VoJwVbQiOQAvvgJWiN6veikWfm2GAjXIRZG9ATcZ
EyXUj/cXBZddB1I+N55ZG9cBfmpgTsO3SDBgobGRc2q1dMdErCjJSJsaKSPax++Sn+EUi04kB+3H
+l7VQwDXQfMCNOKxbYSnz+/7CoCMOWL5jaaKxXLJoJQ+wBoGIlpHGnCeb42RPUn4YErFtEusuxt6
hg+hVD1Wkryji31fJjIFdbI7IbOMt1QUjqI87qkNNHapAUEKKzD7wphdeGgfthDLb+T89irARIK5
BvwvEhYAN1XjsQp2tl9NSOrqbR+HsY0I7kDL+Js6trZZVoEzx+MpCNXWBpjjjSgi6hB+rih0zzT1
vg95/jAH+a4o6IRDZLkEU1yvxq+/FJTMkrfAwWoNLxMWczyRQ40XyESpl+xcUQuBHVfQjCeFZexU
1spls9nbM4F3nz/L9Yf8dXBoWShooWfTsXw/3cSOGOOEsCUvpS+d6z7vkfD8+RDr15TzC8mWy3yG
WEYu7WoIXDeRuvgtvUw0r7qp2UUaOppCv3BAPXdWlEQcG2CTyHYGlfj+UvSWFlmch41XW/VvsgjL
U4NJwMVSk9MoNVIvMWOScKc02EAnp0cf1/efX+nrvnS1lkIrgD/OB0cHfLd85d+sSFqWG2maCLWX
0MA8JsBC3Bp3F4Lpadq2dOIEfOnD9DUqI8HuCeJ8DhJNJemjM4+ilpShg6Y6+k0QCukEllGYjpYp
436e9GFHITQrt7omNN/H2j/5lXVdVkZ20miMeFLS7+d4LjehKi2lOgqxfSl5GHlu8Et0HlBFcTME
xk2fFNsxnv0vYI4lGx/gEb+FsuNnID+ve3fCBLr1pTF4VFtxCdyKQ7QjICZVv7ihNmq47L5EvlQx
mPPaoGkohschEVIXw+2+RShApR2itG4EDt1k4SsyomQrWkHuBur4omYYryUdhwZgI1fvd4o8yK7S
t9ZRs0L388fxSspaPw52GXiaQC3oLFvvHwcaezPts6ZGmY7HQI7DhO7IEDosDfcGq1Y+RPfsMynq
juaYb8oy7Dwwdeo+rBTxNwzxp65ThpuhUyy7YGY76pwZXpMRySKiD3PIUz41vWYHNbUXMG2B8HWs
+Z9lHVD7rqTgexATaRXF3Y6PiLYJlArjjmj++fw6z71gEIeIMgFKwNNabaumQBzZtqQ1C0gjfEkx
uZ6CuXmsuvT35wOd2b/hqtcsZYlBRzK42jcOkK1hw7S1V4ppssurGfW6OabCZHciq1YKhsHtm/Q5
Zh785bd+WUSAHHDufQ12XDuyRAVxW0kYrNfQI/qNkPwU6qP07M/5pZrTchGrScPOn6A0TroSu63V
3fTnRmtT0S+9OTduta4K7TJVHwK2GcgFbiO//PXXN1WXxYULjo0YlMPydN+sGZLQ+/lAuqgntpHq
NtAcqDHbkaa3G7+UTmoiOW16CS50ZsowKIYPaOSQ5Ne7DAH2QzpGQ+1lgZJsLD0+qgMaE1kd8wsP
7tyyTOoGD44jKTAAZbUsU7g3rQo/mCcb5e9goqFu0OG1NORnaIE22jDuh679U4lN7jRZ8vPzu3v2
Qhd6GqZeDNLrKatXZm/UFvMGAgRCQe2kh+0WivKFqzwzaThIqYv5moRsxnv/EC1sMa1PAgAFC6gH
8pw/RXUKPLZMbbzoj6VESvfnF7Z2HiznY11emIZEB9K009bzBiXqPNZC5cmtpX3VQSvIZbMPI4vV
d0rvp2kMNzhQyr0+BLJrynX8bDalO7Q61GB9mPfhRF/pwo9aXo7Vy7PYpqnCc4z9uHvV8SWYebAQ
/3xxi38aaZA5/Sitn0hnUtuYR8z5YnerWXJDacJsLuz6zj4G/FIUqhY817pmYPhKrNWDRWF4iO9b
iyCtbDrKen49ycFLnE5/FxzHloZnsKSFseOAn/LBrDzpQkDpWKtIWLAOclV8reL+wnM+d0kQTPh4
0cZAy7L6hmHf6FJ/HioE4hzK1LbPHVmoAYVK07cAq1h3ic/34QTyelH/jLhO6Akgpox1TssiKErf
jX2hvymR3myyvP/RaKU8urWRo54oTNSSQ7PT2Mp1evKM1Ok61cudFWujBz39R5/Jp2Dp2taGMu5i
I/r9+Ww7924vjHYd6sxyCFxq929Wzgm4iZj3XeUlQvxkYEkblOp6qQv974aR3w+TdF2o611feYgm
xQ3SG+gFY7LxxSG8sIos28P12/P2glZnvyKtrWhGB+dF8/wTt5Cb9cJN2ulPbXYpg/Pssvz6nYM1
xUHp9f+/uXnwBuRQJZHWixVyWXL1mGBYpfwiXTemdhLNdC8k6U6M1MIztOD+L28pe/Rlj7yQwHD6
r632qhhWbNfjwhs0fW9KvRMk3QmvwebzYT7cT4ZhNiN8olSuKOJqgoRxJC6izsLrm+6ARN7LQoEN
Sr1FenTh0X28n69jqewXICBJH9I91EKHQIhC1sO7x/bX3+rTDzl/WvTTDsIBqpcKWQLUQErzUoF+
WQLeTZv3Q693LOiLkb633E3oFVdBRKHLSkOn9cv9gKpvRsVFwd449Kq5/zf39z/XvH4B0eYKIBfD
wlN861Gqsa3n5bar8mt5/DuoLCvt6zUCg6MkbLI7W5bJN9N1nLVkLPOgWJiEbq5Id0EN+d/s/goo
+z/DSKThsVHhOa5rhTjrJX2mD+V1Q2fr1lc5HaiNKjuUM24iGH99ZAUhtjiA+V6+OpRXFSxR7wwZ
EDvvwdQccNIesqIXdrWZvMw14dD03DJQ1cqXoAoPunFpa/Zh/VxGN2mxgOyC17fm4CdEcvZFVvD4
5syCYjYluEb0CHsVSQufz5QPJweGoivCwQEnEQ2S1VdsWtS4Y10VHiZ17arUMhhDmdw7NPuiXaKx
rs7NPLrm3OoPn4+87LxWL8ebkSVxtZ0vyY3F089FouDaL2VuHxfz50OcWWbY9XEbqTixBXwNF30z
N4MZhu0c8f5pU3uV6ztTuVYEdaPpyoWBPuwFlru4tIChh5Oysq67ZbpFIuHAGmMm9Te5uq+n5BeC
FbdqiFtp9Atv97npQaC9BfFO5zS0frtn8kzqZMksoLbr1Hhq6gIP+njp7p15QBZyfZBxBiFhVOre
v9l1lM4Iy3nl6J19By/vYn+88AU/OwRZg8g5KJjyTXg/xJjms4jAmhJ3NJ30LKtsuTUfP58El8ZY
JsnbSSCPOKstFqg40xzq43YLz/zzIc48ENgwLIAYjTlsyKuNCO3ZoRx6IfdaS3wyi+hXj+g9FP/+
rL2gBBFdLG1MjhivgoQ3l9KPZoablnFyAy9nFr/0CtgiDnL/6nr+GWd1ywwVNJVWWrlHT1mw56Tf
AKB5rLLggkv7/KP5Z5zVt0MYJgWxCNdD1f2OyNs7AbPDhe//2TFgD7yWOOGDrKZYN+m1TlYk3yfD
dzuf4ANcD58//vNDWKwynDZYbFa7w9KcIM4UXAYQs0Pc5se+V3efD3FmJYMlueRSooniWlaLpdhb
yGgsM+cYm/5R/e40ZeFL1WTH2brUdzp7NQRzQmM1YTSuqQ1S7ac6jz/3xkVlHs5cUv/XTVUmMmdB
eJQ8fIAMy294M5Elq0hwJei5R13gGhQjGlSz36pV5IixeeHoe+56ls0fVW6DyoqxfjkBp2tWITJW
K97NzX3gX1phzr3+ANMXcuwiw/qwzZPqQgcNxsOZsmM+Cj8LPzlmRnShSXtuGHqlCwsarMJHhCed
TjNA3k3jJLZVDKMQPB2dWLTPp9prWNXqw8zn0mB3DlkWfsPqrZybdjZ9/IEeHdGbYkpsGaarZNhl
WW2MUtsKMVIJy9i0tbbXGt2FpOMNzXNCGlGuk2BQ5U7yE5QBe4jZViscp7LlJUW5YT98yAf1IS9m
VzCSXa10tqRc95p24QN55nP87gpWu7cmbDSzscj/SlvFkauXVpW9WCxOslq7qlx7n9+ws6PBN1Ho
cSwpwasVJrA6MTJKJnMEJFucb5DGol5FSV38iazuwtM5NwnYafxnsNXSTH4LX9KIwUQk6XwPbEL0
bEP/+m8uCQTlsjFE7rM6n0HHbRtz5AaOgFN5YZxRDL2Ao2jJ3l43Lqyf56/pn9FWb2jfj0Fc4rL0
cFlsDWXyNOEplC9sN88PAj+FYFi+ngvL+u2S4/cG7sxSJRNOmFwhvxMtlP/1pbSsc+s0O/b/jLLM
lTcLW9qj3odfCPI/xsBhXc3taJv+6Erq//JyVlO8RMXXTwoD9UqxMbOfqfysVZdyYs/ObJ26PmRl
WmfrEhffOhDbWB7ZBxBJMPyBuu1B4d4IeL2Eyrpw6Dp77/4ZbV3eCoMg6pqB0QK1cUfMM1gf7MnE
o9j9tUqK74+1fE2X+C2J1u77x6RXYqmIZId71I0dNLPbzDT+zYv6ZojVTGi6wBR7YWQmgPCPhgP0
1E2o/Kv5Rg+NzScfN8So7y+kyZXIzzumwTCdtFBEYgwIUORUfKkvcfbh8IEz+fQssSerywnUyYAl
wVe01SJYRLo7SSA55NxWs8fP156PI9GUljj9Ihpn3q2X01wuLTGO2OpgZtwqSrVvGqCLVXcTc/D+
fKjl7rz/0jEUFdwlf/a1efb+7vVyGUodVWjPF4ytWU1PfVp6oRReC0noZcpRbq7yuL0w6MeFiEGp
sekiFOSPKEGCRVM9w9bj4fp1RUiWRXqdNcOF6ffx1V1a+3yPCO/grPCh7wGmaMZvzcSIZxftsxvE
mZuIX6NepqqgX3hmZ6+JYzMySxFi8FpiWVHn1YKK96kVEqIn0a8Jg5sNo/v58zozDLGp6FoYBazU
WkgQy2Bmw3jK2GjhZCuEI1duV11+YSH6uGMExEUDh5i8Rea6PjKIM1K0KDEzot9FfEJmKbaPZqzH
l+SM5y6HEq9BCi9LEI2R99MvyHuAvxbSkqxQHyAUbaRBu0WF/dcb4EUHCupsOcdjVVqtEdKcpAo5
85kXxwmBdFoT2pGgXfgenZlvGpBD/iO2UWUj9P5asFADxG3nzJOtydUgrGSidcQM6srIoiAwvnw+
Ey4Nt7omjtYDMHsx86ph2sZyfQMH2vbFwLEWL2jRPP+L4RABYVehWC2uVbV5WIhyr/cMV9YOojcP
kJYX5oqdRqYdz82Fl/fMuqTJWFLYprC0Y694fzMBroZDLWaZN8wZhrzgBzxCV4hCx9Cuo2nadZOx
E4JLG/8zC++7UVfbsE4vkxlzauZJyoCtmAjyfsSoDSoo0y+8yB8eH+8vTUDQj3RkSUFe3ow32yRS
BwDr1CUych2ENAS+2cavJm2GZgyOZonss6tM84K49kz/bHl0TFD2tToU+tVtTdNRk+tZK7x6UNtt
N46GI6c0Y0uE+3SDS9L05izj2AIssUwjyYEPT9kozkUgIsoX0qNfxqF9AhGKa1Wc72LwYoexSivy
2y1h+/mUOyNbX1wEigJBEWQ2EWnv7xG0m6AyOjasorUgGeJHJfdbG2gUnAbsnssf8zOhgUhp2aNJ
q7LdIA/S5vOf8WEqLjOQPirnTlgIKOHe/4oxrkrJN4fcE6bkKp3Ea1EMYY8BjwylTT5ZxyHC42Ky
pnw+7rm2zUJ8VnnpCPRkrrwfWKvHCFIVp920KwmPkyyvDOfEnloTs+tL7YcPyFjtUetOUAI+H/vj
urxYqv4ZenXNVRNJYSZSX5XbaQdHYz8VSKnK/sITvjDMuqZj9nIaEknBS2D1pzwFT9c2nlxcar1/
/JpxNQQZkOLDI/xQzwmA3HYKHCVvGNV67+tVcZVK6qUS6PnnBYBnceYB4pGX1eXNKy3PZgekl1o7
nqWt3KoPoa5e61H40lvWbRdkNE3S4Kqqq53cmReWk/ODL3hktvR8sZXVelKmfYtbiCJfVQqHvFPu
Oj/+NSVtZ0/lj6qt9gEcHMesH0HO7T+fLB/fU5JvOCH9Z+zVhccCCzNnl8Lj+LLVrNSt9UW0iits
0jd53z9WavxtNIXHsSmPZFpfeFE+LKXL8GSqUt9EbMJx/f19D3JjJEmGWm1vvoSTjKU2uBqqGxgV
O7I4Lgy2XMv7DfP7wZT3g80CTt1kMHIvg+jRczTT+24DrwMBz6Ws60tDLdP6zXzygb2AcuQY0Ii5
DVrXCVj9pP4eeMqFr+35kTSQq/RvoIqvVhpF7cpKl3hBOpz4bqnrJLGIIKw1Y56uaZL3/+YmLhIV
3kjZonP6/soyxJka8l5OhhYZ05GcBHbNwWMLYYnsq1FJL8zQs9f3ZrzVDDGGpO/kjIcG9+rWkIZT
U1f7yoQzKre7z1+G80MtPTdaIQjyVw8tnhDKwFQDhhwhii5N9dpqCqdOMwz8ySVd8fJcPkxGJFa0
XcRlX7t6bo0g52TrLNc1qQQ76VAjwBh0Vus21byPU6TZgvLl8ws897a/ZhC8qokJUl29AWotCmLr
Lw+PyHeOIcKm8cOXtsJdH5R7Qc2OVVhFdrBAhlrjIe3rC7v5M1+Ndz9gdYs7tVQHkaQvr4pwIKT6
TkWslZrD/ecXeuarwZTB4oV6hzLPq4r/zeuXVvpMBAY3t5Gk8MBprLKRglyamvi6Pz5ENrgm+zJ2
ghy7lhn1ZhxqzSzbCSYXXRa+w+L079U407fsCJy0yd1mEMO7qRxBpSvTz6mM0bFS6t8kcqTgjhUf
EqH6A1mgsiNT7j3DjOt922HATavyIeFovDXmejdxkK8K5RSP8t2Ul4UdR/q476Ww3w6RJthhXw12
B3QPvpcFuFUuv2BgbY4TUeUe0PZxi6hBvfKhFSzq/w41OOzs3CELmJzoQLRqu4Re5DV9Zv4pejHY
1WmoHYs+2vW5cNt3SnaVMNIGEKjlWIN4kDrF3My9AlA8abf9AgGbc8EdeivZ9WAe6PBx9Uk2/yrb
RL2ufPVbgAF2MyJ/rUCY2UbW9p6pCl+UOE2PPKTvWqqPDy32OaewgtmWlXLejQG853nyDShaRW7L
WlrtaVR2G0FoCyrj8VU3j7uiTFPbygT8TLCD78JYNb0uN/wbVc0kkD9Saic6cnNVw1alS+0mCCkC
Rb74XDbd4yD4gq3k8o3hS/tEKqcSmaOsbeum1JFey8Yz+TJQQjW5oSmigGwLhOk0JeKwCZPZvwt9
rXcgRNYHdMMmTQ2R/M5aBOmwuIuHMEl+C7NSHXR5Kq9FYK64jX176oLateJWA6Ihx0dTCwpHzNR9
LYaaC61R3A+EV0mCggwuS4d9pEr9Ik95UKbgh5+RmRIPDxEnnQMJzhlpLnXhtGbyM1fT8rqf6xd8
eDOXbW0UDPa2pc6tpyhp7JIyuhuQWbsq3hi+gcBG6T6ZOwDudEpiadeXprP01UlDmhTKLrG2QUGr
7AjGuMGaz7Mb/D70orE17LkrtG9TSekV8mncXeFTGGvbVHwydto5d6h4UEepwwO47OaLhN4fOnUF
UsnIZE/KAn1jzGpxULtmhOhE/pkTV7UbB8W3wmzSbaDEiTOYw3AHt8THPqZ0e6HxT6U+iV8HIdBg
/AfJbe2XigARKzbsxhptsOf+UTcRSviqOnzX8jr2cm486bUIopVtn+titetHSTjpapXUm3aotdyW
/AnUExlZBpEw8BCbu47KpGfMUGc4jyUO/DjynoQqB7pYllcZ5/c9/GxXaxqA/kWh88+LJ0Nsd1I2
FD80wgH2fqzdY7RLnpB5irLdo4rYV73e/giVMnNjYrR8O5+a4bcWhrJqp+rQVwdLrsjoECYhdpK4
e4wmaWfgaIQnv4ivRrcUBidTLKqKYasfRll7NsJRuqpECQtSmRr2YBjzDf6o2hkCYdsBKLVnpcNC
VzVdvZE6Tmx2Mfmpk89W76XAXVlShGE4ykHwoxUH3fVbvq+ZosXKRq6D+aYtcdp4gTnhtOLscW1k
8I1LBV6yXUKiDeAYzjLQnQJftBnUs1PKDW6NIKhkGtfdEDtlPRqia8RFeSMIeX8yMqs/NBLvzFaK
Ab9kutA8RJMg7VGGqBDfMjX6ORb+jREiM5t7GnVFr0ZOT3L1ndAjn7WHgpVsggJz9ONh3w/NNZSZ
wfGr/JdGnqTmlGEUuGVlzbUjEEZb2X7q63up0YKG6mU9XGu5dp8ssUotJ2gLm+ZVkoRwX0tf3VQC
4b+JepN08S2urbtBUrehX34t6/hXPZWCDeT1SkvTazMQIVYPBxX2km1EOqRTIwydrpa+CjO1FeZe
QCZojNU8TQ8TjgNvboorU0/vZpFARTIscnduhHTD+eMbuolmA6C83Sai9NXQ+GJUC/CTGNtbwH3A
M/tO8sawvcXU+yszmRdjMw2bfgj2UqgODp+cJ9LnfJI8jT8M1Dkprp626q/8MvqSd+pmUL727Ywp
re6+Nnr2NRQ5k/dQVj1BLO8Hq30AincSsjyxk7Y4mpHhDoKK/6O671v1RTWwRgz64PrzhD432gXc
GWmy7oTW5xV7srq6sQVddNMi35pmd8r14GCYuWZL1gAoF7PqZqpwWut1ePRzzfHb7HfccwOtp7Cw
nKq0vuR5tEVFsi/U8I8fE/SYNacgDa9CrXPhN/4W0/xLP6jA9qThMCfy4qZmF6/jn4mVB0MSrvj6
OxKH0inSPMq+xAk8QydLec3Drz20YyUxoOAPceUMSX4rK/PO0lkLxiDN7wWJNz2Zsyeln+wB5p6k
FTfIZh29bzVYFcLPsPd7VtfgWpWyjRpJz4La3KkA6/esM3Znmt95p74n/eQYBlS2UcpfLBzBQZhd
iXVteoF1r/v6lkaU+SMrklOb6acaCqMT90zHoRZ2U6oeWl+Tdgp/MCp+cRsHYbqpVA04pgiPUOvd
iA0J4L023qiT3jqqOXtq1dwn+fgb3V9/qJAxtwcyZwN99EK9j5pvUzj20Z2WqXld3PmFMYYudjF9
G0TJfMDi/Ofzbdi5ky0VW2ReyCTI/VJXhwV/9I1OmKiUUeQ8wijDGoXlyXyWh5tJFm8wJj4F6rDr
zOjSmfrMwRL5MX0lUUMFCdbi/c6syokcYRoVXtPUjhWau7QFsS48FOlwbfn6rVIK+6Xiiviaea7/
hmx5mGrjrpWMq7n5Qdzfpr0kjv64+aWroTPdKAotx4vVln9QCyEIzI4Wod878MFsEsAcAWPc53f9
46ZU4qJ1PL5IIvFTrfbYCeRVy+/TnIkP+DaSbQEc3zjf99DaROjcRfU/Lqq/okv979BR75hU50FV
/x/SpTRu7f+bLgXtBt7UffTzx1vC1PJv/i9hSv4vpF2YLzCE4cLAafcPYcr4L8RyuoaCCUXEW8CU
9F/8A7YLEqgDjt9LHNP/AKY00FMceDAkLaQQg+n1F6nWr02vt+dT9raItTRYKfi5UAYtL9ibo42Q
zR0RpVayHQo6Zjbt4NYFgl8fBFwDhWPB5NxUYSpf19TTXEHQww1fbvbSwLBfErbPz2/u3e1/j/yW
RfXh7Ip4DEu4huoedzh528vb9eYHzaQ+qUlvGi6ZzdJj2JjKvtYbaxNK5XCbQ2T3ej2yjsWyXa/A
gX/NZUO8y6N6fvz8l1BWYah392bx0tMvRDBHKDnd+Pc/BX5r2oRVC3sVv5k9mxlI+7Ev9vkUSFey
ZP0K63R0xppgRcckytEbx6K5MsPecCm/i8dZy6VbjZ2KM82K8k32Bc2raszqcyRxNsjTbRe2IHMj
nPmn1gjGbcOeF2yCeF9p7U8fiLRbpH13VJPYPFF5Ca+LZhIPaDtap+GTYdpFHdW3DayYeyMsUM5n
hnZldSVcO8440DEAePxRRlX3sqTzr1IInieAOYZTdOmSu9Z4tAgKJxKyzhsU9Se4O7I9iuQ7P4TD
gBZOv9hE5DQ/BHZ7jao4gRHcq2l6NVqB+pS2OpGhSjb+SCQ13I7hdZqypaxE5achJM96LF4PYfll
INV4W7FUOnIenchzSr+ZMT2qtJTCOypmoW1QIofSLWnHmiQvW5SqyR2aujnNlTZvlMEft0moNV/y
IYdBaeXNvkkKCEyppOxJVSPfYlQnoPVymbD1UG6gzKo/OU5ErkZ4AeeR+GdWmWOJUkMQb/xOGNjp
xZwlC8UPOYaK0+98Djj0ZGKY2kWfyGSwak3nGCG8yx/pUEXpAQ/mUZDCyN/VlkSOx0xnt9iRVyU6
Qv9UauI33eDxlUFl2VnY6GyPshdhqg9KE/7ByAIALGxd+pyhzZlQ3AUYRTnTFTWZ442+m6i2bUY9
/WmZPto1iaAJqxj25TROpBxo7SlXldbrtKi0+0klgkYbrsTYCr/IkZmQstMKBOjQZuhn4FeF8gJ9
cduMkrjnZJttUH2C81Hk9NFgC2xDvTqGaVjuhHL6FXNGc9EG06kYcJ/LwiBC3Q9/S3G5K6b8G6FE
EqdGv91BUgYumsQttGztAWxmZ6spIb8C2SJggjInHYwbhQNCagumWe3FVhRdrBf3flfLg81nzMGK
K95CH5/GbWf6Fsc/Xb0N/GDaTXNnfZE0mUdaEVozl6IQ2VXjRwcfuuxNoSfjbaQQ7OmYk1Fe4RjR
b/M07485Z7tlJtMxc0vqlprTyfBGN51ApIljNUN4tSTAb4jeGDY5wEt4YN30IxLF5E6odE/Qljk4
J6pgnMD+g/gejET3r3SrL8Oboseb40QcXdAOQlSXZ9snymW0R9pCph2WADjvxEIb5x3pIlNBDOXI
z1GHMuWkZiY3xGuPWpB8y+dir8XZoxiV2qaFx8s5r/MdshLhwM6wX2ZtFvmrYXlQ1EG7n+IZ5CWx
U1u5IlPCFqq6dNRC/kF6ivSDBY9DsUZSiO1nHFJ7ekXAnZNJ+56pvvBbJHDwzjI78VHog/yk+BmN
Bt83ql9CAfa4kJNqK8CVsNN66u1aLEMA4UNtV+Mo7zDm4d0zRc62fhRujLSdPWVIs87RxjDamVY8
f+VM1tnDKDZfpki3PNPqd7LUDDt5iIw/ScvnYyNKSC6LvK8ewrxpsYb0GcFGdQnJeC4ldmgxNYae
Xk1C1lXZbyINMVUuFkj6Kjbi2sREq+V6IK9EH5P7nBnGmsZ0vc1GjdTthPOUPfdhlG87TYj3xAj7
ydNsDbr5GJNNaHoUa+p2tk0w8uXv2SRsg5N4LPnXkarGW8tqUI7Gbay76CaJrALJrZ2I0bScjDKa
/mQAC3/0jfwoTz6HRGRMt6Y21GTpBrFJErMqfZvk2Y2IFRjA39XdzyElcZVOiLKPlXwA3i8CP5Ao
gxWlVSp8seJhE4/a4MZdIzkmDrm9Uhq0r/MuzpjtY7GtLH88dL4y58vhV3pcMiB8u+qJCLHB/iN2
FOtxvA204Lsy+lbu1JM5s07k/rFKjPQLejigesCyZcXJCZ//ORnaA3HtSCJnUKm3IEvHW6bMeGuA
LzjC6w2h8eahULtNU0qPi5njUYj4S5aZavvBZ2td9SwYYoDOCOx69xCa9bBDZZw9BFOWPsi6cMv7
PuxD7v+pUzsMDLMv1qdAMwI3agTJDVhznYEy4C7KuoyHmCMYKLrIG+ueCd7P2b2u9/1GqRQ1t+PU
MI9WrOzLQREjWwFH8VjPlfI84bzqnGwEdPsQLZigVpqCbVD0MRDlqqWAExZmLXLqVcuTEar615J1
aPw/7J3JcqTYtqZf5VjNSaNvBjUB3OUuydUrJMUEU4QkYNNs2PQ8fX0oT94TEafJSqvJLbM7yUzL
kCxcCNhr/W3oDlKcyNqtIi0t6UGoPYeIg75Kx7gdKPvhv9qzSWUV7R4FfLFsilurpt7Po5NlAA1V
7i0ODWOgEUVTFCS0tb9L22a9rt3WA5u1rTPDJSR9R+VPeafV6c70m+LRkZWTHpxF8hoY5/6hWrzL
2R6tPTehflxyn/Dcdax2QWkkPC/jJMmNmobhYaFs6iYVar2tR2kR/G3pZ5VbrpeV0WhfCIkrI3ok
zije7nmCE+fcmNaJkIyifSlXQqSXRFovZi+niDju4CATWhXTIqsfOiXal7TV3RP0cXOzkHFxJTQV
7N3UZpFe5oBrynOX0k+4Xzg2csAyi2ojQhE90nrY9BNh8dbKxTOmheIOfyvLhj6pXbqq5GIt/P5e
N2mtidwBHp78A806ZhSLgYmKYWJL87o2RKLTvATdTDnZ1D7otaDgC46L1w8dEDwMPvXWJkedJmR2
MxYMqQB9Xbuf9bw8LFOWPrpGPQJ+1qZ7a6l2mMK1XKonQdInyHdZOedORgPPSHsfwJInOfvd3lex
SypXwoGaqXOnoyU7tjqre6MoKY2pcNq1nir2tiaSG7Xa/n5qnC4yDKu+pVqiOdFbar5lRGnp8ecz
aK4lN0tWuySZ2MCLS5+tNFnl+oVICHb200U/mGVL4UlrzPg3x/J8zoPm5fMFkeb5cCkonn1Zt7re
sg+Sq8ZoK4sJTudJS4o6Py6GltkRd5bcJTq+mlCMlJ2er5M12CddluaD6iti3cfcfCiHzs7zkCs7
B3EgfKu/T9qyf8vHkVeB6068Zvx+vsEk3OWPGQqWjkkkI0qaAkyeNQsCPK58xQ1PNvlMVEnCVOfW
5nzzeSy3ZkeUxNi1wUedpcFlAH77Vnd6MMjQIlX6oRA619aYpA76q5RB1L9njIBUbZ/UESEjYt5X
abrcqI4oeqys0zPCNrQShOjfUJWCjxCoiTAXq29eLLl2pyQwRjCP1p5vPv8nkwY3pHAs/umCCFs8
LVPzQuynGmM5OH4eofLjB5A2KCbZa0wL2dy43zOnKj5cq7CP+Ln4NtsFh/erlEjYaTbmG1I6mxdw
8uaZ0Gvuz8ATSH2M3uWP3LF5obNOvxmZ/M+aueUvz0u/jfqhDYywoxZOu6/GarpQciQ01NZ5MZGa
zf/17SG9CQTxg5+XnwK34Np22t9Xlb+0mP/rbfqnhfv/q0TnbRn+90v3/Wv9t93A4s3bWf64d6Mg
+a/F2zV/I/4TJwqBEJ5noeH6r8XbtX7DBkzKA1kPyCfxlP4j29n7DQOWw8bHRojecTOw/ZHtTFY0
EkjCZPgKoK7A+Cu796fa5Mf90nc3365DAkGAvIx8mp/3yypHriRqwyC/MPGixUsie37ljuwPdTCM
UeeImOoIS+VP5bTZAjX33nTSGDhNp64HYqed7Gdj8sU+Wb1vnGvVmSq7G4N5qR+kFvuevDcTDg5L
TLdyWqNeiOV3XcJfuvWum/f6vlfv7/3ptfmPmeLX47vqB/X+N76w+9t+qN9ee6K8f/2e/4YY0ObI
+ve346782/1rOb5Skvfjzbh90x8gkPcb0jSUx4jFLYyqG4f895jxQP8NyzgwA8KnTeH9Iwxk/wYO
skVYE/vIDWlxi/xxL1q/bS9dBCGfwilu4L8AAxFG/QvWQXE3KyU1JI6pO/i6NyzkB9jFs9eZBkLX
2YsxeRhwptwXsyZfTeWuh57et3KvJ06/G4KGN3ynthFgpHrvUhmVuulTSd1r7pdm2NvbC7oztbEh
FsJZXqTRLRe02nC0QBHM16nvJVmkk7t6NIJ+juvcqNn6yvxr4lr1XedaK8qETBq3MMiAIYFRXDSy
yg5emsKQOubshtVMlKSHITyupOd9U30gYtOhsgqx3+iKXaJKtRu2UAO8Brr1lOWa5bEwF8tzLTra
OovM1U9Z0hGt2a6VdiuouritjMp5a/K6tWOKnswmHLqWHJpB5TZReqPZ0qRkdykM21rKg1WyVkcJ
P4cXl07uURvJOdKHbWW6TWigSXxR0lsvZ9Mo9q1n2l/zHmAvoniP+O/StiXE30JXUzOl9mtROct5
UvJgl349fWU9TYKw6Sxqzis7FghFw6XzmzetLlfMtDQh8ZGajevmF1Chc0z769K0FD/6bJ0MnFBi
RxCpfo4i8Kye+nOmWjdeXf9DT53+ITUrqjJ67GfABeuSMnaZRLIRklmdjFITV3VT3djIs94I3pyh
oSnhW7EKSQ5jWMGUeGCt1B9TZr8Eu90gX+Xc6dCIY5Ad+npunvWlf56LtmGxq7VDWRVN2De09PXd
pOJEmC+VTaN2jMhW4zjXrhJnSwgfx5FWGmrPCWUBvmqF8VgY6qoDRzipZLCw8wX211FlX2HweJ85
Wu6xv6XdhUc3WxqOJTmX7YRCqWWnsvLmnE22prui7k+MsqfFHa7STcjrFZXtRpU/d1wUXH74Jckh
o+BiuU222bioiUbf5BUPGBSK705POL2z0Ax+5jSwatxAvv+0roYFLilYB5rlYc1kukct2Rx6q0/W
sKp9AsstEyUHHXLzLlU9yI/IHFQHpbgfSec9m30nSqkHC+nALHeVVX+4E3SnNpvjLqVA8t0xyFGd
u+FV1dSC0i37PJnLbSkJidUpqwprA3hwa9uTQhN4IIev7lw1ABTUPdWG9a11VRXZmWumoYn61+uA
JltAGkqWfe0gymE5EuFFqF7WdPs66FQ8ocOY++C2Swq+Xhj1Q9EG70BzwC7SrHYUG900Tl/Eklk1
lB33qWZo6UpMD7l4a48TK6o0zx5DyBVt19jGfKBbJP8qA11/Vra57lNzmtgnaPM6K1yzAEIybyVV
jlHjC3xivZHvzFmfrnsbrLSs3C8LoyPVurP1De+s64Sj0VnPwBYchn2iBkJE/aKJ2preGtZ7l+3d
NG7U4PA0FZrNvbpYVKdIEnM1Uod6Ih0jo0XQodxljFZfM89TslB3RWKXoWgGm8gVM7jzAK1CKvaM
nVrsAJBU0U5HS9KeVjmZwii6WhICbARfzHmDBv1m4QWkr+NupqDdii1yAx9sJCtOvLa5n17pEyoo
e0GVr1m51cUo5O9salgxb3hJfwPygyygbbsnaODkfl6Wyb5Bdgs3bMCJZ1r+rbBxrE76UtDlPM03
ZSnceyIcGBSsiRG5yDNXxKmBlmClZuY+bYLkoR+99WAXPRCN6ru4sD2S1/WmiwVvjT1RNHlULQDI
oLQFHNlMuAZCb+Ei4iBap17qgOhjMV+PzMmXci6bJWpLtkT+uCYpC146bFxStFdabM7B9uebRQjk
iYJh+N0ZticMUekrrZmcGcFcJx9DwGp8k6R++6Ros+AJdhv3vm69zrgsPbp8fp9RmG0pE/lXnMI/
H24WJ6xOFoFJ3ri3naI/Hm4mDOHiUHG5HzNiL1PKXFp32Ol9cV7l5rmb1gN7ZAG/74NWeISLNcVA
RDFKXNk+FTVuDddfu5sfJoR/8ak+/eM/jn/OZhJCy8kACKJCctPPn8oS2LUzmOv9oGVWRJ/Ok1NO
X1Y5uWFDJyXSr/XBWEF7hvq7xc0YtqXskDVpD0XuXkEpsSJKwaqzqRgDGcS2U1WhTjaFhZaRdWv4
IJ5lDVGunG83z3/++J/dFb9+fIMYEWw7OqkiAbPOjxfVVdRLponNxwfuOQvImIGOPlEX+upTk0xj
cvLgBpKC226mFTw/o9vVBv+cQ2tudyR+nVHjUx3gdP/EQfFPlDCXdUv52VJBXMejgOWnz2VrbhD0
mJP3XtlQBt6Q+p5VVtg7gDcpnkAKpA+fl+IvzcD/L+vXT0vavyNY/xvOxFsOz7+fic+G1/69ei1/
okW3b/ljIvahOJl4SHZkwEUTxcj5x0RsbsU7uGB8/olfa/ujP5p3vN9IcYL43mKW2J42y8U/JmJi
9NjKHLyfBplIzl8ZiYlC5Eb54QYnLA8TNH2KfDbiUljUfr6RiqkqUIjVBXKLOd/Vn8fddvAxTNzo
OfVS/XYoFiL98LdjUveUtpWe3KKGOLBoqdjcDlUyMdMQjdlyTJwiPZqFx+nrcw4n2DcnWngpnktR
jpMQ+81cyZFd7IbRc5m+SkGLaroxE7UzINCxGUE0z4lwf90W/vhcV6DhQTK9woyiwioYnbzZH3ft
smSRObUfDoMq2j43C3vLjVZqU87IBibqGy0CmZeMHd2wkMfndzIcMgy6Yfc5uRjbEFNjDt73k/6Q
bgOOlXtWXG5DTx+0eh+XqV3npD4j8GG7Lr4vPU0rCyXme/7YPZnjvNw2gsLy0CIr9JBsx53/OXNN
Ca8kOl6uvMa4mrfBzN9GNJtZbfwc2nw6O2jqBPPaJjpraroLwH3mvJqw77PMUs7XdhsF1TYUCqbD
hilRT5DFUbbskruqpR+4o5gmmyC4kil6wwH1YgoiZoLwlF1skF8aFttImm/D6bSNqUU6IV7NT3an
1r1d2c7jUi2PDomrh3bS01OdDdWxq33zVaqaDOh26e0458j+Wk6oVGtjJagcEXt37szlC+q65c3x
2u4yt0v3iAJueZat1n0zZfuqr0ttb9N71oee1Tp6aCoaAfG1DbwcvWBa4SEnLxKzyo+TowXXBLJx
ZDmyPfcAckOcue0DNeN51LidFuZQAF1jls+rnVRHvzCGeBSwin43uW8MNgM1vW7xljMoMX+36Oxv
M7e2tFNPQWp/6GezJ02Tgx8ottfEznGy4nwdHeFE45yMCoabmh3yHmgWntO2PtCBiEQu8ctC4PIz
67ssZRIJiW2D4psoSJcQ1Jdr6liXqCvvWDnRT46bLKj2oJrWDMRP+U/uVF4FPk0+mrVEVVM+mT1F
h5TZfmGo7GJLLfcg/PY9jGlx4cmsZq1qC1akgTaiIYLgWpanBsl2+zxqpTw5reUfesW85NRD9zRr
U77Pjdz7TtWvaGJQ2/Xe7YqEQ59fYJq6y5POoLyfp6q/F/TQXFaVkzzQ3BicCc2raV2ZHf/CVDTc
DYLoF4/wgrtCqvJ67vLq2Vp4ZMtB6peevgprlw+LkNfmMmncD5WV7ymm055kBYQ4UHAPAM0KybOP
Ci7jd6iJM6hjeQBhvkVC8KEnox4tk9waiwMvdP2hjFcDdGjNreE8hyoKs6y6LpPkudDnWBs9/aBN
1630hnh27OJIhlBOcFD1TvnpjLDXqvftqO8rgcOmwroVW7VGtyKQQmTX9vxglJBtiYg6T5m7ukr3
gyBxP8nTK1N0b4lu9e99pojkywMDVty2C8I8L2wjy7THonP9LL9UqVaW3VVjF7mz7NKpW8Wy65B3
UNngOolJfEU3NcMXvEkXK/v9d4uGjjdEBu6zI2v3Juky+7xtiRJX/c26ajC3ae8janRR+PpreWhb
uzo0q4JQ3kyItyJ3vvc9RJiYAzcyEZrX2RjsStuAlU2z8UuXJdZVrd2R3b+4UUKlYkxlyHQa2llS
FSjEZeAX2YsI+uSaPO3xlORVehoQY+ACxry4z5TmXlVAj+2u06w9Yd+X85Rf9ol34Q9KhvNcfzMX
OGqddWLsanw4zRCZNHHClap7pIVG3AX6rbPOaDFrL55YGCPLaYuoE/O814q2OJftSztnUW45Y5gS
4XdBYKp/o8ok3w1ZM14HoqJckB39CzzdAIVCEmWI2Qg2xRBbfyexNnsWwCKU+uzNYeJ5OGINKfMd
svF4Vev3khy0uelgJnRrGo8NZaZgLZn1MXp0j5QD8oRhXG63dyaOXfe02t5If4lxwe8LoYYL95vX
OSXDbQtvTHTUgwtjjPLVuPZLrT7Usz6/mZRO76cOIj5IF+N87vP7zqbmyYMHf7BcxCSSVO+oYYCM
kd1NdLao9EAuabrj/m0iIydeL6x7/b5UmrwbO8CdfG6fdc0vL2i29XagPm+8p/ZzKzWEJTxxciaf
nmzgig71rF3veyP4grDe29d1tmc6KLAslE9pQ0eTtNkQmZMXomEWdZOaW1vrPPdRCYmvVHLp0N7y
FUM4ifJI9kIrKfW9u05n5P3XsZz7s4Tu011WBSyjBjF2ZvFol2N61tZjHqq2nfe+Xfj7jrPywevT
x8RuFb9mqkNl4d2P0/q8jlNxP3aihb6axkvk5dXBHrsskvOQ7QfE6jEzCO5UG3k1Gna8GvIqnYer
LmDZNlrTvwhEQ98MRVRHoiyWi4z0iwNh6SqCEAMTwPiK9WxTv8BZ7PIF9I1oArbhUSfmSLv19QFQ
pF/qyBLJdZEYV8UGA8iho3TaJgHG90Z1YbrJDK/Ki0mtvKn6AhRwXvdisJ9Xamzortfa9i7bmCMO
oM50hH1ujZk9ZqGVASiG5mI02Q4CWPe+aGVasOP6oxmbICX9VlteXy+BvK4Nc28CjhRl/YVXtxMC
i6ODGHtjN+caLXgqE1QWmYBIo/1k9KZzNnXZYQ6Ck+m1t7IWVOeNy8mSNh73NOMEdE/kdO3pZ4tr
JNgwUCHLzhEvjAopv6sjUJi9mHDA5E8cq68gTEjyZwiqoGDH5bbwZ7j7pVXMWiSG6P1VtyaAl0mG
AGQ51lm+m5H9d6P6PjRpdkrHYL7XpuyGUfQux5+zz9iRDloh9djsCvoYLE47Ny7RcIfc87y5/KT4
3srMuMcnw1qyzWmZGEK6hZ1HZ2qyGJHYEqeUH99PJqoucwrenWCoT4PR8ZKZ7e8zrOVezp661dQw
cogkfYP4X1wSv6gj7BjscTIzatCXXOyGksF71wxIdftQyixfT0ql5hD3/iyLKxvpmHMqBug9EVrO
LLyjFvTTFCJtWrSjvWRifKKQOg++L0tHsXr4P+vS/01JKSvJf9qXDrJ+G9Rr9yOB8Pktf+xLAP6W
HSD69fnXT/sSRaXoN3UE0DwyW+kZq8o/9iXIZNsmN3VbYjwD8ekf+xL0GCVBRHSyvW/Mg/1X9qV/
xgOIVyO0aiNsrU+W7Od1CZPeUGaF6+7nZVp2INQhjLhz0evi1tI6bC9URQ6JS/uHD27ZPsH7u+dr
WpnHkSDgnZFQrMLYtK+M/O6H6/ivkJZt5f9hk4Pho4+NyjDfxjlLTsEvItfc6yazt3lvr5ORvJRJ
nSDZq4q0jmCQi7Nm6tJ5hyKkOoJh6uUl/Dm2CJf8h6OeaMv9mi/NrrWG7kHLxm5rfuzs2NYMhjdk
Fzdm3xtY79MsvxFy7bfm7MQGWJSVSSuYYF0aZJK8oxgN8D1lCgYl4T18qdl43f/zj/rZ0ffLj0qe
DMsbPKWBM/KXpbXLlIXHamaOgdF+mOuhn/YJxzeGGQODXT7kGMq09ehrhXamtCF/qZxGG8NuyVgU
aKDJT1pviuscV8IZ+jz/DW2ywVjW7P7kk26f5JdP6jnkNmxdbvzr1/i2jD1v1IM8OxPTOt+Iyqse
fSfYKcK9z6HDpusRXdPjnM1qv6rRvl6Dxj+K1SMRTfbpECUDTVB9IvMLd12mPxHX/7OlgQ+EyQny
GKwB2u6X6+hKlJjsDc6+IePiXvbtDAao+9FklNWhouH5CyjsNeLHBH8TPJjTTcafJPz8Hkfw0yWy
6RE2t3QJPgfYxi/pGqSPk9CkUgvc3tXKE/21qXWeVn6zE3bxnKKZixerXCKEFSpGH2sjKJMFRdeP
K6wVyXG1cVG0q8lIPumXmkN6QztNkTWucBLpKO/YvBsnlNpycEktQurhmDdW7kxns22wXYqvS6cM
Kl118YXiwnKTPxZfOjqno8rDUzaZdqS06QEFUHNqwUtCGzncSDvfkD9k1pQxKqQmmZOj9F4JXzIQ
jxdmuU8005ERcq86dpMhe6z0tjzTlX6Jz3z1Q5SoYNC1vdEnSzoepQoKLUyXXo8EoYlPQ8IMQnYd
uYnonYFFyrEJ9sGo7wJDPODFmWNGd9PAWm1/n+hE+uobRXvIW7pjOyQdjIQpVmG1zh7PMnTIbiod
MJAmm6p3TSuNiAZ5B98y13fqVRJ6jYDUHInt+YIwZ2HToFFppdf3a4A8+EqrtuR0ElbPenNIdk3C
3p45szxodtu9JjjbBK3hlz751Pt2GavzoTDx4oGMhDTEqmPVyau5Lipm09ZBzToKImdKl8WZ+rtm
1Jrd4iKUzBajvkTQkL0HfVmgL2vHo6E19xaNM3GlAIQgAPfQq9OZPizrs1fKhlQtN7gu20AR7zbm
YEldEHztp+QFud7NuuhjG42DYz1IOJoI5eBDPs1NGWf+EjwIylc+0rIR2cWsBe4VivMZOa1hhJ6J
wG3UMLaES8G1J4BnvkrNDJpGU2Z17y6oOZfacM8cJdH4zf39UjVyX3gt+qCOfiMcE2UfEkv5kGUi
iNmaliGif3oOy0pquyDnlzibMtsjnDKOrOn5O0SyEwV6Xe7k5CPIkVv74/RSZoH2TiEcdsm5y5AJ
ya9zBgnlSi7yioN35wo3OQPw+q4tcCnJHKABmtR1svTfGLDNaA4aJ/I9S4skOjcp0nHnaDh0aWVp
d6uouzjnRqq62bwYV+02a8VtmTjdTcGcbyt3OJbFakU8jcneHpL+rSidG8dI1rOpza6orJr2GRFM
GIS979qIDBYX3+ZE9SHb84pSqSDnN2bmKjKp4g6TLDEwqHbmxTwm2QcwSHfFu0aHZxsy82VasXdL
o3D3RiLHQ74SzxXJVRmUd6XLUU2K9a4J3jmquxATZB9xT07XzVKs+0Lk/cNCT0SYyta+aWmhrKFx
sCiXY9woh+6BHAzv0mlVUYVOnetQT978FcNv8M2qWvuIYNd9RixmfyWPyA6XwM4vkwrqNxrKggCF
nP6Pg9Otd9IM1ivUtxUtoZZ77bc1xvjlKe2gi3jfOZcoTdMDap5krzXS/qLw4t5nWXK+JuV6Lqsq
uS1m6PO+mjavuHswtrJgkSwuLZ+GKQ5FIEAzHOHnEOUyGz4KntGvJsnTPg5QE6AEJc1ha5HYl/3E
crUIInKmMjbSVZz1Csc0yq25eRpqdKaimnjccOMN5TJ86M46XbFhqJ2zqnrdyaSEjU7dQtwEXadF
4MbPolkuVTJ5x6zjNYYbug2RH7fnmVvRvFEAWS2dVlz5a+o+5YiJatQ6c30hCZBnacxfugD+X2nZ
HZ037ZWdpuWBvXXIwmqqzw0PEYLnT8HDVNNdwHvXuOtQc8a62XV7180YoXS0vwFCg6yJnTS/TrPB
2ksvf5JE3+UxxVBdE1fjQAKUTdBin46aGdq1oc7EiuZder06162OMNhtSeKeqCIyc2QaIpBFZdhT
CJ53VUxHXHasjFY8T8LIH/Wi1j+AdacT6+k3YgLzC9RXzRHFufMwI++N6zQwj8YkPgK3vR/KgDrr
YHhePyeqLG3qfUaC+imla+9YENaIA6PxTq0HOVOrMbkWbnVbrf0XYUv2ccO955jKzi1rRpRPd/yx
DIK9bsrm3FXTpXC7a29xrB3r71UDTBVqnXSiIlfq6DUVuJjdGociX70LO13PAdhu66EciGGYmpDK
DXJPleq125HqVNyBSxJZc44MV+XZPhHJt5pQgjjDgRBVrVse0iUFSx6bJ9Wm8tVo2+YxN0W5Q7gq
w8AaVVwMtnMGg0jXYmkL0vztObIwVR/cIkh5QG1zNwdjdrSz1ru1ez+Ls7Ut91WJ7t381EX7yr4e
KoFktLW5vzn5xgNO6uJCMvE9LkFNsW7lvc2mhpU0fxwEKafGkty049jsFKrbj8Wu0OiibzyJxEOr
Pzs1638yoY4greq97vLyw0uH6aod2zRWTY8aGgIYUr3Wb2YRNB1dFVolY5MEL5QSWsOC2I3JjFI+
7Xl9GSSxDqGfziMV5yytaq8NdedfqHwkHaL2U8jfdlx0G0J91Azq5GfJVo79v7Tul9xTwPp5Uta0
0bdtFk9aXpuhM/SEDpQA7uXZ0FjV95rDqTy1o5i8C7eyiI01fBrZ33DkA+bmlD7okc4NJBHLNcpG
lln1xT2AW3VpJOXA+ykAMB5dp++v6NuV7iFtu03jgUgrPer63Lp7c7LURALAAgGgkXXAyON1IJWQ
TyfDntKPQS3Q40GWTfemZL664jYfWGAUPd1zVtM62M3Y5Geuh4l0muQvdPsTA5gYL7eCqSpezaV7
so3SeBwU/Is9juVVU/u8dBdHi728Cl71orcOqCesXS18jzRzNKQeD2yTFTuYH3o8CeuAKiC7OrKG
zN4N64LSauzSpYmU5VGXZECjR5o+ztAiplzlLsOuTx6A9GCW+r4Xjx5dDNpNZQ82eQ5uejNkebEf
UbTseMvoF7gArZPlWhDwk0xePOwCatebXtHEozfKZZdlOe+mQAko3rlBJwEAkZxrlZ6cFyAzeuza
XX1sane6t0a7PTeHgVQPUweryHLKXJU9LN+4AsxpQ500zKDCvZOtTM6zfGQ2W6uJ6YmcADr5xm9N
Z+bnw6oZKlJJnt+YyBifJIDRV2Zta8eXrN+QdK27xEtrrMaa9N6R62de5OWdfe9V073aOIRB1l+q
Vsk4CfKnnOtGfwdmAFNcUVT51G1MxGpbDKwbO0ES6rwzi+5ubEfrUtYLHMbGZgxU6IZ9rRdQHG5b
32GozsVBmKsPCTIZsj40yZigKEnLWGiE6US1k+QOghVHnFdZn4id7Q1jddmU+PGdJMkIjygGkimy
pO/M23wNqJVdc1W8TQHhGTrj5RvIenuh+yRXAZlVR7XxOxlEj9wYn3n1crJK3OZBky4EEKb982YM
eL97enCtjQLeqFcwSEsDmSQ+iSVj45jcT7pJfFJP6L6goUyzfp2mqfvm44V5ptPJPdoevFVXqOWt
FOJl3jgt+UlvZbJBUNehvnJzyQK8qiIlS7w3XwXStSP0RnrqcZEe8mSkdEY5j9bGpk1Deuo2TZix
qcPqT6GYu2nGtH6Tj9mbkqymKZSEBjcDLc4/xWa4LRCeYVgTbxViNMRE4orntzo1n1K1gY+fwvBZ
VqwZAOUhdBOzDQI3mq7duELyNiJ9A97Wz9HNI4cLNmVcsWnkMqftr9tNN8eVQEJnf8rpkk9p3byp
7PAzkSSP8E5uCrzKkhqehE2XF2wKPd3vb60kRYFXQ8PGuqiTp+JTz6fVfn8GFdPE3jxU14uERt3s
YqXHkUqMHoikwOzlj6MW0WpdXfrAxXPgazE0sBEZKtBCu9He8XzO10Unjpy7vOWSuv/IP8WFjTf6
wWFw7d6Llda7hAbUvTz0n7LEspzwJXpLQfea0a/dsbGb7sQ1/6j1HPg3WJyDJTs9gvvbKSqMQx8X
ydRZ2VFzgh6HQ3U79XkZF4X/lLbtGmG4YJi01GvapRNWDJ4vZ0TXkczlbSEK4zST2PXomyv5+fam
rkw/hZZlYCe4cYJqTxbG/I03ykqHVhFDaiPoBDo9smM1kWgmJwxcdtRu8LNjygs4TjLmr5hINYAj
XK/c/GDEqUt0SRBkYEib8DMXnvhSTpmInJaRk+F7vJSbQpSRrriwN9Vo28/TA5Wux3Lukai25f2C
2Ds0y2rZJY3LMoc6qX5sVjnH2eyNI7q8znGJZtGs+34uNqiYODIUrHqlwhkP2kVGkXlotrzNg8Vw
rmZhm1uTm7XrTFInOHFAXwW5xYqE2b3MRz2m1Mt7BXz/0pSud0VPsvhWFVV3UU3BtIMPyhhZu2OK
FtDW/OIlIeDJOdNLkR4DZYnvqBq7p2z2p33uTukXBlv6w4PBuGyqcXod1k5dr0vbxbpF0v72yYrs
2PS5RQtobTE+4ML8rk8pAL2xNP6+Uq43RjqHAdkryNW2lL4YI6G8yIUp3j/Bnf9RxDwszfv//l/f
5VD3arl7TxGv/4jXmhuK9e8lMQ8SV9s/ff3f8V10ab95xAkBU+oOzoANLf67HsbwAHhJGAWOQtZF
UgAA59/xXVJKSBfAR0BoHdGA+BYAN/8O8Gqm/RutWc5Wv+TaNHT/NZH4r354ir484GUwReTjfL5f
49U9GqmdDM3D4+zL4NLuZXeEqNTiWrjpnQPfcTALvX6wEXuwohaBPNh4h46L0rY0WMbjoV+NNMwM
tf4JmMil+RFLZJSyyNwg2RugDBk7P+dPmi+mH51gfq1/TPQMeXEP89K6rXHTumOx51VX/gk8uKnh
fwDmfv/7+HXgNgQ4934F5rD7TSPnD6dcVw+7EpF1WInuz5r5fgUhP/8aAyMKNhRoHP//kHcmy41r
WZb9l5rjGXDRD2pCEmzUuSSX0yVNYJK7C33f42/yW+rHal2+iCiR8hDNY1RpGWkWFmnPnkAAF7c5
Z++17ZO6NSCiRPNpcH/D1cxeUHFxAtaho2z80B3unW52lmHstFdIzpFG2w3ewaruzugU5bM7ulfY
eha1SZXqKymI0p3wXucXJZwfqQMXewUd7bYRQnmcqgmOUeZ03ydUOF7hZN0t+aXqXW34+urdF3L7
94WOgBCyyHl8fZR8UthlIZM0oNMcX18xKCdohTbucyJZl3hhsyWVX+dWV1vtBqVJv+rMWFzqFVvx
eDQeu4T+8Oe/4cPrRocGicOkWAAKAkXJ8U/ISSJHgRy0eyAYPkwM0SBEt60zV5E3cnKjyBJxKhHO
xhd2sGi8s2CMYzxUWji2+8rS652IEtQ0MKk2daycBRdLbenxtcDm/F1bNgQgdKat9y91Lns2rsY0
7SetMVck/qqbMXHCOzVx3IteACpbYAvWHt1WebQwv27SXGm3dGij737gC2yyempdfP6UT4SbtkNq
EGYXWD4qqBRhnuhhDTur4qyrh72lK88dWl6PZEpcFeYdIeGcIrBPf37Bjw8cwAfgctMgdgmw48nn
JZzZ6C1QBPtiBMBFgCl1SIE6L8wi+8wo/nApxO3QOIFEoyN0BK22o+fdVubUmGnR79MOeX4WGfYK
KlvojUZzLg/lpNmFwkFlhGoOKlhaM3T3ji+VlxUZFP7Q7Tslz9bYaZULv7NQC9SmeQ/uV/U0u7YX
SpHp3h8+T3llOClwsIkjtw8YzXcDOG7RrhhJPe6R3xtbre0U3LZFusYGFJ651IcJn0shOoZhR1w0
jqmT5zkGYR65sxj3PhhAu0k4W0B1GO1IX4SN/vr5fX0YmFyM9ROkEzgYIgbF8RMFy2enfe93e0gW
LiJMm2JeEtvNtqSofTVDT7nscqc4M2R+c1UMWbR6mXtZYw7uwXdPs57nZMrtUN3PSea/JgMicLKb
MLUIZat0jb6yEc69fX6n8rEdTQtsMExeILxfbpae6fGd8isoUKDg3PdBQDTW4CfLmT+w/eOrCMEk
Bw+Xrqztnra1+gHuDhaZvdWELqexpoUmScvy86ucNqTlh8BzM8lNIZ+FR3gyx/lTofel2Vv7uHSu
sy6GzMJhqi1vU3zXPR1n/amlAeTG2zDdjyqyEHXajrR3rIDtw7j//Of8ZgaQOwWyJ9iPyfyr40db
6SFIEsSAe6fWFyR3UJwZV0S9/yd3DQqfpVKgvNVO8wMm9MVzP8GuCMOVoA6A/OQyuna+wkbR73gI
Ylf9wFQQ/HTzhX8uVv53N/n+4idfSqHZqZvBZdnn7rXRXdn2TRCeiWP8eAn0UJQYOfiB0jLEySUI
k8xlLaD9ro9qSnJ6na2zBFlpDNzoj8cpg5QPn30lEgr+1/ErU6BTGmHSuftqAIRImYvSUVWUZ1ah
Q6P7+KODGqABpWdksIM3TtY9zY7rCJG8u6f9RvcWokv7Kxiojy59TrrUrgrR1AurmKuLIU2zTdm2
4VuVpyr9M3yGwJxQyT6pXeZK8KEVYs1SjPxnRpwyQotWI54DH39FhIWTRO0mNFPbX8xVQjgxiIDp
0iirHreURQ3asdpVNNVGsRo6pQBRFFWMlcZofZAamGegGEdUhj//Mj5OOtw/VhhkC0Dz1MOx491E
Z9KbDWZ9sPd5kxIMlfn6si6b4cyK8WEbiwecuZtzAjg1XOEns0HOcbcWBO7tJ5+5E/kFrhm/LWxx
Iei/7cLKoN7XgcO6jf0kqTwN1sEZKrb1YXZFfoIYBW8D4oIPPDEice0GlVuwNwdBDxIt3UqoSYKK
twCjHCKl/NMHazG5sndXWY5VEjmPx29hUJfR6jbZwyZNJIRXXVoUxM68vo8Plqvw5y3Ol2hrTtn+
1Gz9MUb4RhoeLPxFoJO+GE+Vv02G3rzNA8SFQZ77Ox2PKVaHoDwzIfz2+vJYSgQwR+DDMvBu+NST
aaSzjS4BFkB0U7b9E/RecRkVbHJQWburgQwVVIqF8liFWnDm65X6qZMlk9tH8gQbnKtT0z9+yHSS
HSXEdofLyFgMqrJhea0vbQQG3khd8SEOsY7SWoqvOp19g1VJVfOkGWfG1sePCPmJgJVF8wX5j3Hy
M1BCk82k8BY0G0DoGLXNQnRFs/njEUVC9YETSDIN+/Xjmx2g81WVzYgqqjbzmnQcL0o1FmeEL7+9
F+Zb6XonJuNwLH73RoEd2LnpJMneahVtMYCQWyEPOpdfdOq/Y38g93Iy0lkVcod3siJ3ft/6fY+0
ZVISp14kRXOtmLB9mqBBhx5lt3NYDmLhYv78XtDKv04zN/tmZYP6Q3UbwProqjwk42+2PfZv6LQh
rI2D7dJLIhTwTUsUsTFGnTwYk2KSl0aJ+YyrVlv6vUbD6fM385uvgJuBWiHvRh7Xj9+MIIqQHnSH
YJyG4qYjN2Y5+hRbYC9puIkQ6ih+8Zrl4q7sqbB+fnFNjq7jJYxHKUmkbBx5a6dHtyJr0qjk3L3P
U+QHPDuMJkqpATrXQByjWd/IEOXtUHXqujIH86bo/el+9NVoHSR++B98C8AUANIihTON02dhUflx
sXzHezdVaV2qUbEeQjKKPr/pj7M598ze4HAdSmwne2WwZWPd9nO0n50hWfrJGK4jN8h20Bzn3QwP
7sz1fvOQbbluUG2C9so3frJtRthYM1zrZu8O/VNpm3QTQmEuBsxFu3nUrUet7R97WgErwiLpHXQq
1nG1by71ukjOrKYfSlPUYdhdU1g0EMYgOjq5+zBCIh9PeQvYV+ADV+lkXXBQIsKPXLANo546ObV9
SZXK6NOEwT6M/gmk/ffG3tOZQv4K1nKTAgZnJT7l41FfKbznRLdbWTJwkKBU7Xe2p8EO/n0HBL+r
UDQGysaos3w94VV4bTt9ekB+9it3s9tiau8ns3bPFMxsuWF79zWwFshahoR2IN5jv3G6oUOelGeO
3z/arPZXQVfGj1bTtAOme90k/AbKAoLLukHfhlTWvA6ctHq0qgmUlxbP2PUmsvBuqrzzn0OtVRtO
nKl5bdmh3iz6oUdLCwkMyMQc9NpDZoxTCw4/LL60FmAK4hFc9VGgrBoXczvkD5Vb4LFQdDO9bYZG
uyNmMoNnqEfGg2hKfUQCXqkKIr+geg6iNPxRsKI+oMKK8ZzNTR7DHwhdVDvlHLcLgVQdxLCSP+dZ
re0nxx1NmveIzBcGLM14qRHC8CLUdo6XDqSsS4SU+TVgxOBHD9+AVYncvVedDLeHQgv1n62t6Poi
TpDK6j2QdJwno/GquUF1Z8xqS2ZFbtLQKUuVzezMWLqKwCj8KAkXoD0zsDnXzQ7JYYW29gH1B0KG
DL/EvDQJBcdlEZbxk5pn/t9Hgz9qcPxbnNKRn/dTOM7/h6ZezWFy//ctjBs4x/T7upf3bYzDv/NP
mbqgi0FFhv2ByzRF0exfbQwHBg71UzobFG9kNZkV958ydfMvdi8sHoROYHt3bP6tf8rU1b9kUwRN
2H9k6z3+NomLsagLsK8g013H3Hsyb9kpewFUu80aXVeF+NM0v8K+ade6nydntjHyT72bBuSlmJ/Q
3bMzPhSQjyenwmInHEduvR7sYldlLVF8yQb3zoMBJo9xf+a0+vFyPHIk34LWDHXN07jCpFSdifiW
em11+oPhO56O/Rc9X5zCxEiv5zgN1u/e/O3ft/K+NH9yFOcGuaLccRBXAIr6VGve141ZTx1XDOmi
00hmx9tXHsqec4lehyCf40dpE/FNB0BjJEiO9vGjNIHkxrkz1esq8JutNBGCxYcfAz43mFAnhMml
aTftA8TQEh9Yvwun4St/6bk3ysdssjY5ugmxsAd3BgNYf1ENv/Qs4e9y+rD3ZpdVZw4lp+sj7569
B0dNXgeuCAwWx784FsQHp26QrmOlvbaK6mrKmls7cCfiZdBahWq/6ilvLDJkV948nD3unla//v4B
hNzxsclQ7NNjGRXSjiRaJ1ljkSZgJcf5c1ngrFq7tNkjW8kXoUunWVOWTqcs58y+gid/MQbmi6oO
l0UwKstWnX+IQhv+bKsqfxlUBqjcwEA4MJ4ixyMnBILD9L32RULSA75QVIeBDhCq7XKOqEVJGLBe
orsehEn8A4Ho+pklmnPZycfJRMQ5nDmFo5vORyN3tO/OGNJHACvRjdYZ8pQ3JQabO0+TGdLdkYkv
gB2LRSgRu3mUZk+KXz/4wzyvfMieOZzpoff6cua5UTJmDwGyF82ouqZNa6x1u3/oJNm3k4xfhy9k
5ZYsd+B/J8kBptIpet15oK0WKh5ScgOHWSb6gUDi2BZePMVR6RHWOXdX+MWxcuEmUV+tsrX7+0BP
tVcnT0E0+fDJ6e0r7lNdRe33hv98h+2rviKNHkpcbPVsr3JUUphWpwqLRR5lAsmMP62bMobq0tXI
IQK2Jjji1Zxcnyy/sYcJxUNYNP2viDiZkAyQzq+WdlMnLw3ZH/s6yacd01Cie6CC503eptMaRoqy
USO7GL+DFJDbfV+dpI2jd7ESxMnOtmqpiyut/IZ8k8LrE6X8lXGxB/YllrXIHSe9CitNolfU9k1M
8LMWieb4N2nTFgBxmvqKrBvVQB8zVeYiRfkgFlE/9zJ7s0iv9Npu30Ix4GRQCvd77gIuXtijkj3m
tuXfkIEzXGt2i6VdS8UubaOkWiil0a/yUsfo3gLGTJY1W82LMGzRy/ZGMW3z1Mev2MDPhPyedeSF
pOSZIi+x3GETYiLsNs1AIdZzgrJfUkS0rty5IRAqTkXzWkah8iXozHLahWVeTkQegYPxYD8gjaxH
a56Xvh6H7ZpnKY3vBt6Ci6xS650bRCU3yRkYHyEG2mraoabSkh0aV9rbURua7Gwiew1MKln2VYkx
mICLzPkiomhCVk3qhr/q9QQtY0fhcAkAQKvZoLXfjMCM1ZWvN+OLMKq4Y8dZkkaU1BQ3vH5up+B6
bgIlRtYUwwNPkvjOT4zShaGQKQ9B4SByrJHXrPIKbY7XJT1kGXN20E7imLHmdcYpoCAm0KZtp0x+
uHOk1rSQqtPanoxfzkGK2lQo9BOpT52RFF9XptNe8+DiN444pWdOzq0/YWLX0+AbLbzrRGpeZ8Sv
pVTB2nmWXCqp220j3UlIVK7LFJYXylkfFegCJvi0iKSuduh10LSYzu4mqboFpiM8UypxqevqWwDj
43KSOt1QKnZTqd11pIo3lHpeRDE4f2e3+NZIta8f598V/DdLoU/pNi3RYmZSHYwZ81UNHMhfUjmc
Sg0x3WqH7T264gDvx7iIpdoYbDbPejLuin68cPTSvhykNpnSUbdKpV45LiwDcEItUETT11YC3VNE
9wXg7pUm9c4ZwucgzsZdrNaaN4ftvJ0156tiI11GFF4segWHaJ4qX9RCR2aoBXQXm1bbDZ2d7drC
Ka/TEVC2jueHDDA02cLqNYx44lag1gZHjGw7QsJoSim3omolZivk3WOcvFKfHa7VXJ/fRikCz5g3
H2spDCfwK1v1bX5Hao0FuyJjJs+klFyTovKGZ7IqpdCcE4dFyHtXb7AdoUOPpCQ9l+L00Z/qclUe
NOtDln5HCqFzaIy+CClsb8oCjbv5t94d7dS6liL4GjX8EEXo4jGxuA/IT40VyQAw7jRoKeZBSo9u
6wZPeXifcNix0dsbiTDYGhX5pWUmFOLUeDa/V1job/y4Sy4jKdsnHqO66MO2WxUR6i/qsvZOn4ar
ciCbIS/S6CbPorshouq+sA7OgFKaBJymHG56aRwIFUeXLvgGP8fgLNqDv6CWVgMhXQdWqQHsC9Jd
Jh0JaO7sdVA2P3GO2EtH1NUXLanLHOEYZUT8wt1bC5LEXaQHq8M81SlgdrYVixIyCITb/QiG11Od
cb4yRsu9yzN3utCstiIuyIgv7NjWOXW34YbgVxK60JBeaS150jZmjES6MgbpzwARNeMJnu9dYmu2
joJpuStAuwt9xNUyS4dHJb0egY3rI5vL6TEFwn+RSk+IVbfjM5kPs+cSYpUtIqXQr1oQ/SyeEeuK
Q3d9UxIxdlsV7Apj6T8ppBNFk54UJ00Ji7D12OthQACvxr8ygPJdRkItRugO+FsCiq/rdmwKj6Ox
vvD18An9uL5Jmm7GFS/NMSzJGKQjt1iYSQ2lPEsbz4kEVdfR5++H4byJpM/G0KvXPp8v+mJ+Saif
SPhFuiy5BZSQ/mvD9OQ5WX7vNvqMDk+/1TuxTMOwfsmIkNqQcob/rET0VNaBp/VRTYHQ+oJp7Gve
YA2qSvEj0CFM9+ghvTCXkXpUhdaBpi0RrkIv6EGdmXGawMerXidpQaqlGcmHbY0Y4MIAVYL9xt/k
SYdpKWLdTq0hX/I4n7MpDLFr5WSel63yS9jxfUDWVuASEVA6YeqVGmubIm1SVkXhrZUWhsgN3buO
jBLoAc5IRBjgNVzmrQFPnGQ0TvRMVKlhddTrO3DKrvY6iap7CQ9GrslEUDNLd1dIICD+eVEbj+w2
rJt5Vgmp6wWfzHbs4vQbyqsKQgzusVLayAAK6Q996nQVWR3drd9aXemFiVETHYMbrQ6IbUfxmX5N
0Uk+u7USwQWok47kkSKKLhEuYqedQvdpTmbLoKdlEJTRgjvf8yVEO2A4EPhhUFS/EtNhCLmh2T7O
E2EimjKMm6j0A3tVZNgnF2WHggrBqwF/Oup1YJPa3MKeJg6iYi8R6ezpopJEBtiJiBoIZ3MTahBJ
UGXLcqrFFzM0i1sFYjaYiqwu9r6ljOqqNEdR4QB082oxVVH0UEQxRQjiD0CONiXdAD3LyXuFk9+8
NV1H8sigjCSW6IkTFYvabMqHVBozcQOn5ILk3cqcU2ahUtGuMDsYNzTeCuMi0QPbxw0Vj83Gymrz
2nGi+CfO1DSg0Bbqu8Zq9SuyF51tGRjtvTtlDl8h6/P3mDlgSecu/zp2hadTJrosMaDQSFTbnClL
9Z+mZDQ2OK2GSxhNwxYHc3kdwTV6hdnADnNhNrn7jITceUuzatwwyue7wQ78bR7oMdTiptI34Fip
mPPda2vS0iaXCN3UhpKfzyjgu3QOPGdKpttYBFZ/H7nOFK66SM1YAi1zFditzp9t4n45dhTOgdZk
gTezyynReDHJFG2cXCUEppIkX+YjsGOSctSqM0MXlV+rIodDNy4WoZ6H2Tdk1uMPFBP9r7Jzpq8a
ynV31aZlvXO0yjVX5hggzRa1qr5GYEBigDxq8bUK8hTEPEhbaCVuN5lL5g1W4alweZeoCO6rlAGx
mSCQ3LTViJK6ysYUiMSQe0ILm0eFztdjw98OPQz92cpq0/5O44xwERVhe59Hs7JJp7S9sgfgjg0Y
xogN9VwB78CysS8n8hvYVNGQwHw1jyZiSbcodoZeBAb7zlmfl5k/ImRII5ONWD2b14jUiKuAcGt5
UrhP11jmWWSHaAsMUxOe1dAk8oIZXuZfRIcwDL2kifagNil6h1bmZUyH6Ax3dInRSGWiRnLI1qA+
CWFFJm5UokaybcgcjkEmcmQymwNUxsQPJayBgqCfLMZIkOIhFNbAWkZ76Klr0vKTgR8cxauvszY0
T/EhEEST2SDCTYZtMnXbSp04hcgEkVFmidgyVaSNyogIERk1YsnUEeHk4aoP3GJnyUySUqaThMpc
L9g8hNeYFOjiyhSTIK+rtS+TTVyZcSL+jjuRySeOQwbKHJKGcqh+/FEJ8H8i9U/oNB7+fYHwoUh+
pS/d+/Lg4d/4l8pZ+wuPjqM7Uj6LIIZ+6r9UzgSlyUYyTQUJyH5HsVCcv2ib62QMon/+h5L5n/VB
RcIvqA25BiUoMp6pX/4BCfsAun5XakJ9Sf2M+iQ/muqAcar1RKpAoJRVql+FdqdXX/Jg5a/j/G4S
l4W4JH5TV+/L4GrK2YsAzLFuSHht4vV8AWSr/u6ilwqvUveC9D/27JytPX9cBG+c7pql+UApkDQ1
bdnHtzZ+6YYJchUYX1hMSXZtrdu+u+ZgGUx0jq8qF7+CsbOIXnIkKRr37yL2v4X1k8rRA9rthi1S
2zsPBBes2gpbXnxh5rdR9KxoT6T4juq1O2+bCiz0lzyEHgXuzrGutYSODRFXshBmbKfgKg2+YroO
+b/qS1MBcDXPlHs+9K0OT1QQkuFQ8RX05Y5LLQMJ7oVD2MjXJjIfTWoi5G8a9qU+28/YZEgfdckq
VNYD56vWvLb1qV/FQ3euQfpBvU6Is2GYlga81pEVS1nNfFfxybEolnpjzF+TUOy1TnPuaSxE+Cov
zQh3q1O8WKUBioDCl3BIwVJLsTShK3wFrQxSSvv27qv4TfFUdpePxpmOgkl26ynV8ns+iDMKRwST
7mBUY0Fad6x562Y2Hlt92nBYukAwo+womGven89a/+1aEpIt++9nnNuX/CX7P//1fsYBy8j/+9K0
//t/Kbb9F9YKgcIXdqIEhv6/GcchBcJwKUSiu0Y8ckCQ/qMh4f7FPIPgW6WFJ9vpUhz8j4YEf8+1
xUGsjEQB3cCfcXNOepjU0E1CHKV7wQLig6PgeFzCx/b9QU9qrypigywt0MrhqMMGNUriqI0+XjeA
LyBLFD9DHahZowjrkqhc47p06KfNhNelSxeMxLtneH58Hn4WClD51Rr8Ku3kq9XVnFO/HUDFc/t1
o5rEyeZ3hOmElAxCzH8QbBYYatPl55c9iGnffRfyumj7UIJDM2JCP1Vl2OasCKpJgBcKLb1wC3z1
kwVQGGuY/VDG+sscu98mnMVLp457kIigzVEHJYu2cvLbdC5TL4nNFzT6yTX7ZudmiIxiZ1cgwGem
yicirIvLrlIbB0W0RiIOxrqVNoRvNcGTC6S+NhAEkHwrNRA//Lq68XPyqrRS8/JwcDcZss2lGXQK
lb48gyihTsSjkU3M1jUhEGYurkRnWQ+Z2gAPoj75VCfavKp9EhaVGOWZTlI9ca3ZkzNOhAX3sWb9
mEVI/caYiktjDqZfnz/RU4USElhkywxjjDH0JJCfHw8wdyoKiJAV0jrFnFZDPW0w0bg3ZiKSDQcy
I1pW9JYfOkeJvKkHFAp/F1acOSRnVoIPI52gE2ru7E0tBOD0yI9/CAZVmridWnjtpFt3FgDwFWCq
4UxtX/A9v59ZuddDX4H/4q45RjAVHE30aMYbwx0Nr2rDcO3Sofsq7Algy2xVK+GMAmBL3+4w8JCK
5OeQ3t0SipyJ9e5KV9RkJTpIOiQ09h6ZeuambYOqIXOCgEWXs8vGCvk7gUVuEcKf/MxnJ3ugp7/e
QTwPCgCzlfz9x7+e9AWTSChX94h7cW6z0I8uXRwn8TILpmjV5uZTETcq4DqJpLGTPLyYADos9FIz
IfkYBGHHTpive6Q1UNsNHAbEt6PWSi5g/QyynP/chMW9KazqkUI0B+uIUx4WVXWlxQTFrAQMgCXH
nHGDZrm/DF1GuM+heZW5xLO3eVjcqH0WbYtCadaxrUAR7Byxhq8ZX9ZZNm7/cPjKTZ9sMR46WugZ
T0YN1dyMNOVG8zrUC+BYXPdbm87TqnCiETqTv07tOl3ZnWxb9P1eoWZ9AYvwx+c/4+NrYcWVqDTD
pkfN6fT4tZi1mpGZStPDAVn/kJZRQyJsVwWXvhvWiynSk8dKxZCw6Or+9fNLnzZ2MRsf7E/Mxlwa
x9nxpZEwtEk/OuTy9jqEixocrTqkb4rt7A2B1ogfEJ35UuVe6P0kzCWlnov+Pftw2ac7viSxl37X
IvQDDqCCWbWcR1z0941DJvzn9/bxsXIhNmMOulhmfedklclLTmjmbLWeEXNCJkNgLjZ+YbZr6tLG
aiSMjUq6Iy7iPjb/tEUrb5LuI9+Y1Ih9kOP6DKqgLDsiWdEBb7KyKj3HypOV0wS2l6r1Q5n7JGoD
jG60eS+Lhf/BzcsHjciRh/DhKTcKRBn4yhjoTP9R9YsXmBSPsU6xq8IGP7QarWzr4fMHfjoHc9N4
JNkEyRQiaY44frMRcWlqTjQOea+NuYsiDiFW4pRnNrcfxw+FMo5rGssNPjNL/vN3e+0OW1OT2yAk
8IyGKyhBKJ0mJKl5wmrz+Q196LRDuKQ3BeGQTTQax8M/f3ct2xoAeKNEkPEdLOz2t0ozfynUX5eR
qiKSitlZsUWiW5KuRNt8P3P5j1/nQXArHWQ2m8vT1ZUDBZIXncu3uvhZJ8WVOtbPtto+60G31Xx6
MqQkALW1Vtjnv6qK+zzEEHLNmYAhvLSbKoAwQkxstEzsp89/22/egtQC/+unnXxctDHD3g/4aSB6
LkTu3rpG+8qr2X5+mQ8bDN6AoJ2PpEFnemKqPn7blkKODjgM2IbG+NVum41T6PtUFmmdroOiHAMj
DMG8A5ynkDYthhFe7Oe/4eOw5ifIJCwGNi4CW+4J3g2CiPJSzC6HQeCw0bFpWMJd1qszd/pBNCBv
lFQAXFII6hlwx1dRi5hgDRXrEO6vb8FkP7Rpu89Zbeux8T6/od8NKz4gZDyyEIKi6vhSsYGKrzK7
2tPnst7Ogf0YFWCvBfyXDWHQJgwjMZ15iL+7PV0elfCAWQgXT96jW7MhH+Om9oyyewjg4y6ssH5t
DZuemP7z8/v73WeLQQkzO/RHFZ8NRaX3b6wim1nQ+6s90Frg65SKbbVTZOQmssFGtTfgc4n6xdA6
j0VAiintlTNv87fjFqgid4sRDQT5yffRDb6iVm1Ve7VlUHhptMsI3tAaZ9pqnLpfE6/lStNi6hVR
seEgCO23Vs4889/+CMoAzP9gz1iETl403eiiEmEOamwsHvFf30+auJ609qHUyj1bu1vWrnlRmW9G
6C70sXg58x7khH+81DsCIx6TFJsbrCIn76HP4qwD71F7fdMjUeg52CRqsYFWEXqtma8bo0GtASzI
qqCTjHDT8eLqZrhShOK1LY3BfCIN3bDjhV8phOhQolsB11BXn//Qj4MTCzySY3Yk/EjsicfjRXXw
Qs64tFm4jG9RpzsXsetsbDRvi7knW/jzq32cOllKUG5ROjYYo8bJU4EXa3VtnILGM5v+Z5JEX+EK
wk5Xzm1vZV7JyfPnI+di0swqTO1UrB7HvpaMiYErtxJwUcrHmZDS5ZQ3t2PAljbycfAF9QTLP8uR
Zwl3ReLlsCUAeNWpUPpy2FbQS4g3zxP7ubWcftsOBNaVeQZF22QzAbD/ru55P0YKW9oUY70q2wl5
SGcsbXX8EdBo+fzpnb4rHNx49rkXPm1G1elsPHR5aJWw2b2OA5RnmplzNwZ0vzBc+3Ao83Pz8uns
//f1KBvIWopwVPnP383+YdbGvVpClag5GFwWMdWKJvCtMyPwdEqWVzEQmVNkZhSyZz2+SmpEWkbr
avYAmNOxLcPXeYyeW6O8ajLQo2Dkz1zwdGhwQZ1zIMJ+jSPzB63qWA4hftJk8kRgB49llQgv7KoX
UWs/tJT+bdaT9hsXRn7mutpv3p/cE4PX4/q4Ok7uFKhiG7eOM3ppBUW9ZBUShf7gtzb5YPCCLgQa
ndiMvznzW2g5X8ELfbGc/MpnBwT0+FHAZ4SWSk3j82F1+lHyPDgoSDubId1s1skiT5BO2+R8C55b
Qd70qSLvaPW6S7ecyt3nlzqtFlOGgnehHg5AFIz1QzjQuyGVTErXpjDhmAODdFnPebAMdLIkbHhO
AO4SbwYUsaI6/2IOPvzTqVly6FSWRmGAMEvpqw/nErd+Mxyw+KC0lVVjTT91EHeVEXKtZPRiur5r
WrZg+asGtZQ9v6BKeow75IZSwb8+8yzkZPd+iUDlyyLJSRC/Bxxi82QypAjKfA6dwpua5A2NF3mB
yO/h1ZLmRlSfE89XQ94Vl1ZK5AhJ7Bjvqqxqf37+Mw5229OfgV2LkqQJDuXDK8HdofcU3nrPSAf9
p1n6T0kffaG90G18u/2VDJ31QCSpiekJ/8B9HZfTNk3nVSbc8E5x6h2daeeq65NiO9Z2sDDIlkDL
qRCVUxlQpg1lLu5spQ6/oOw0d2TtaTs3J1W9UNP8ycwqc1vos/rclrPY+EbhbghNAr1f59UaTGaz
bEZ1QXxNtkqbPrsphnxToZxZigkxAUIOsUMK+UqwpH2hAcKgeq2N921W8CM7IkdjZHO5EPtq0Mf7
KZ3zBb4ikDpWY95UoORQO6bFl6yhKRoiUvVQS6LS6wkNWQWEAV6nCbKBFo6abPHXzuU4aMm3xC5i
c4MGS5/PfIwfNnAUh6hFULiWlQK0PyeThAIEJjY7UFZBrj+YgfGNh/pa2OVz15AjGEmB09xskfd4
waT8ODMWPoxIVmVkzYh4mR+x2hxPxbTOyd1I694D02X+xD7jfxOQcrbZrO7N2h3PbMYP6JXjocf1
6NIQt6Pa+M9PNh9ZNOdOaKW9VyJ/2HdaKWB42OYKrbD/I0IJExH3UNE4SpXx3hr84Tuh9/FDmNb2
ZWAX1lsf9wzEeFQu2wyI9kJJI71bkmCLFMaXs1miTuM9/XCxRFNCIobNH1LNRt2UeqEhz+qizeeP
8ONsYvDhYsY4FAQs6+SjTs1pcusBHTPANAChZR3d1m7kfHHKkbFjhf4OGHPgtbAvxLmhwyv6+AIp
erB68QuweJ5Or6HmtwEK3dbDMpRHa2Kwk4VmOtlOFA4avrKkUl9EpAwt+mC0wR9GZibdvNkXnz7E
z9GJou9BTgLiMEbRLm9MUu1906eClHTGJSqt6dGx0MeIsn9Lu1G7iUOnuRSJlt44g8bJqfJz00CH
D06v7bKxXyvRVNzC334ikPtGtVNtK0RhXJZOgSB0yL7NbvYCeyDgu2uLnd404jsSSPsZmUi5LItC
4tl1+LQoX4l0EtVtmwp7yY7Fve8no7wZDCFbDlUHdhC0oE7mRlpvQycWD4VqF8WqVwBbst5uYX6W
T2GrapvYt0DzIo1Z6GBd+kXEMvMYZsXwjbqN6yVoGkn8nQq4pVUcxEsX4aDrlbrKg8hQK11FTdp8
kTJceJ1FX1z6sPb7BaCo+UVJOuWFfbb20Ay6+WKOFXItxU1YtbUGH1/cauXTiOCK8NJhBPfXpWsc
pvNObdFrpb4z3Wm9Xyz7khRUpRE2dfIYVVBIBwUFWYdtQNF71Q0WjjmbXgmnUF81VV7d1AHV5HVS
ATgIp3i8xrdcrMxQDao15Jo0WvoKLS4k5C3PAtXHQ9a2IJ2GQC2fQCSX66bKimih6Yp7o0Vaed10
o79I6ih/dvQqvARe1K7TAg2YG1gC2iJK8N6y29jDBwnEs6SiDPkjwYpH5ZTYE6SLW2KVbcmu7bxJ
J2eNYPZ4K6Iq+akGfXeLQsdaTombLRCzhDdpNsYXkyGijR1HMKlyaXZTiTdt1IyhNqFoDEsNvKdK
014pknDV9q5VLPTGUS5I1zN/gRkpGzYSagCSnRMvMqmWMteGGC3HWFpoQTdt7xMCOtUciteF1dOr
oKmSsHdHFB2jLHOqrYp0x4uTEJpk3NPKsnx952RVtDGcqAMabkUXYRw427RG3qkqIqwRwblEF4GX
mC5mewrubItNy2yW7lWio6+Z4//L3nntRo60afpWfsw5GySDFphZYDOZyTRSSipJ5U4IlWl674K8
+n2o7saWUvqVU3M8fdIoqFRBBsN85jXxvYay41Vt4s7bVY36scFIDHhsZSK7PgXbFk5vvlHjoj/I
Jq29urBccEM0CWXj2F/j3gIYh71YvTbmFGBDOuUorxaY6inFdB0oA8BOXcHkS81d/TBCJ1yjz7zR
Jqf3ZmkpbDIMQBJdVgejtJFrQJAGIShTfmgU4gtkU5z6upmyYFsOoDeHyWZGUALrirCGjqEb14EF
gKJux0OZavapLBtnLUNHo9fUxT7GbX23akA+WuDhTeXQTWN9Mq2kuWebfOntRngWsFVPIafwu0a3
926XugfViZXdbHaxN5uK/RCnnb2RYeB+lloiP8hIn79XGR9zCEdnuwgGfUipL1/3atV5RZY6pynP
rGvbDobrpp/tb1Avi+9uofDpgjz5XNGNgxvGNx3b1NpkctEajiVwalK18qhVbiR3EO9Tr80bUr8p
HrprHKXoVsU0cR/AuhE0ID+60ywdr+JYrY8O3KgbJc03Lmj/2z7X5QcslOMjcg3ldqCwv9XtYAJl
7ihI2GGnJmnNHpHiBneYJ0+jJd1+hXqtslYVFIozy7yz8pbLqGrcjY6xyW1MiorCQxqgNJ+Du1vp
szLfdOUsrsfOThBI1UqCxSQ1AedaWhojKt+Lays2h3ZlZeNjodQb+AnzfYy6+MlOWL8M0VA3HaqV
laRYijdNI8T6+RYEWEy7a+iHgIQk1stxE3DXfslwqT4t6I4vet8kR/RMrR9IrQOcrcfyKOwq9nNw
4pu8wFpmFTepinkzE/G5VA2eUZNDcTLLftcgB3CoM/C9kRPeDK7TbHHHqA/gkapTnGbOnZIA1Cym
vv7QY+bwdW7a+JM1GdNd4Ub3xVgqP63ZNjh7wD5SQ9NOYlLzdZYMBVK8c39r43en7ZVQ66frqgAq
11ft4h5eJJV9UyVJg2/zUDgfKKZUhzlP9a01OfwyoZj9ONjod2+k6mJvXvThIHcFhld3uFRId4tl
YO8xw6NJiqgVmkeVNpHI0lfKaqyxj/ARfYYvkgKBXKHpL+Q6rYd5X81atcWmrrirUgsvCKe2ynWT
NI+ZVMd11DTWTYlj589EU+SnxWmBodth3A6gFj4JBVkZ3LZwaRjbofycUB23sfVQLASopQnNyG1S
GERR58J3VH/MfYn9+NBtu9TEGBTQdwoHxLxGhj/5tBg7+HFgYzydIaK25pYZbymOD1/tVEmfUjUH
ZVvJcJsXAtKLK0e9g3Sht9giNsr8RTGGovbwuXaqNf98vjPDmfNGzfajK7I7+qPln3Mh0jUg/wLD
QbcfHy0ppttKGaiKhLBNCsMs85WeVOKgRUm9DcuiPw4WPZm08mHIjRtJevI0unp3grwnH4PAreat
1JToFJSG+Kmq8bfKHuybsDObH0qVESf2WL49ypEzhe7sJG8rTRLVpJVjP86zTuOyNNVTVcGRcpNe
p/DY4cyo6vaqrVI88JIk+9LPqrsehgYf16JF8jfEia4M79V0OJLvtIjWKxq+HOERP9Y7yxyKlTvU
7pUi2axDqIo9VUdHbKyABMfXsPi8EhWGaIopiw+IrOu+qo2dFyGf81UmmOF9BJz6ZYqNCLGGIsC+
tm+W4MIY+EBtye6MIvcwSVzTCft3uWxqUg5yHh9k6m02KgXoU7MjgYn0mltOtIIj2BANV7td0Edg
Thx5O45BhFTGEgW5fQiCNKrMfYlO8AyiNK93mowPDs94TbjS3nKQZiu7sz/m5hLHNJl7RP4hW6nJ
cDdqYbzl6k6OspuPap9jC2/VzkNCNG0CxPDtnpAaZW4wylG2g1CVc4CiKUya16563f5UBPkGiQga
MYqtcSHrfwasqZ1pFvOqUnNzg0P7Jld6a1shDghboMCkshw/W0mv7DJw0Qh/VAxoptFHZij9ltdR
gac45hOpY4en2q2Jrh13n5qDhGSgtzed4Vh7BFFzr6kj+cmy8viAxiQnUBNMH1UVU0g8GrZdCVtu
RF1jpSFqgPWpBIkvS0gcqDntVSH8ugc+LdoRfEe5iys5eUaYPLCZs3UazqcUtXlcU6p0007itrNG
lZ2vGXdOoElqiRKfRznF/baLo+ImHavpVp+rNt82TRWdJo0T1KRheAfOuvRn+LmneUpuuNuQF2Bm
iGDBv/tofrmb0XJb7NMRpXY56O5M2dNLzXLzKmnj+sMoQvfK0fLvwYCJYZZRwPKs3nKu5PIDtemS
cG2oMYzGMtQ2kWIYC4XE2bQybZCtxh/CHmp5iEZpUg8L+0f+nePA7jpghNotVXutewrzp8nGUR1r
99FDcyDBamciIgO25NdGZhAnI8Sj96bFiVXxDcOg3sRBfsIkQTspAKGw5WFn4IW8C9pAbqN2kUmD
Ms6vj9+FhUUhnr/TCZfRGci+Nu7VMRWPaKvUV1kRTh8GHGf3okvV2xDepD/oKklO2aeK5WnqKHOP
hqnk+NSmK3vWc79ujOnRGqtulbhl8sFIFnHqOjfatT3oONwAuDavRVikCBvm9oLcVFj1M4kbeGm7
PtIjiZsVvn/CXjWxwebpZy2Z1pg5pFs3QmIyRI03XY8Q4lGnF/NP3HCq0cstF57iHAYDcXoN9hSq
nmDpOE35NcGi8H5Q0moPgUmW2zAYHeyTDTHctRV57jpRZ+wjIPKdhlKX2xpzW5yq4Xy667KZ84c+
S5SrTBiLMsRsEQCUmkLNiBom+BqvN3CYDIABQ9Ux5Ae4qOaTHHJIuLVpbKlkoaktVeyzY9UGmO6M
iIF5+lRlQOJMB2F+qRwQDEu2WlokH+IM6LiG4suXKLeKT/mgYJVgjbFfLne+FhWEL1nMpM5whaxV
Z5cODB0iQfRAScLwsL9RrQLJbmuOd22pF1RyzWqD5GiNPbW7LgbTxQ9TRfutNR2MgR0MfOgFTd08
bXKcI7aaqzjBusUyczPGwt4NUdhtkFStvk8sL3BktrkNHMXemkSNizb5BO2yxmrx1sxDmGJKX6Ff
DpimM2D2pXMOph1vH/WplKXlWY2jHYKkq+iMYVdQUecG9NZhOjoX1SqJQSrVme21o0lQJ2QEcRNL
cDUNm22m83HK0TrU7nSitad9nCvlh10k4cdhFPG3oVPV7dyH+fdeyYF3qGkJS6orPoxZHx5as4yu
JmXgbIeU50UVFqOmMQK3GwtXu3cNBNvX1Wzi37w8UmtR6BmyK6drtGpliqbA2AhbhEYZ6qvB0f1R
ENN1XaXs6gp9tUK3+4NK9dqXphsctFlkfqh0lafhzueFTsVmXfTw9bAYjz2H1UpWDfmL0sIAcWmf
r6O5ASdC0XVndi6GnkQMNv2QEr7RCkm57kEHyB0hnKeN4yrNo3qTjpnfUBK5dlUqtI0wYcuNnT+L
hvA2FD2ziLHofpQ9ZqBisjAQFcMnQ0/HfVUpWJAEbcb6LdA4osJWHJXc5b5rdG+IHmbTiA7QJktE
dyICxiBzaN9U3KerwWmI7gpBIpA8hGMc7ANNDb2CkgQViOk+bGPrMA0hHl0OPrpLDbnfB0IbtoXI
AXvj/7JNVY4kFwFJkNzqXK2ZtNKnMlAC/WSdJ8mYQkzG/KuaKNhzRyFHbV81aXfqJeki1856cMXw
PaRTDzE9+OLq0LsmZGTQjjes23BhSFEZMVaL9dh6CIIr1wZwZnXtuJ2DxN0IpdzPc8OVbSifZZPA
PYp+FtpiIWAsSdxY6l6HfM1Gzla7Ilpw/abDGajvo/UY1PPDUPDLIkrmdSc1dR9qMYqbNK/IVdbt
kA5eOYY1ZZBpZse6yaaKbGVbqljBVVg9RLQqVhHMeL+W6XjlJBQYdQO3n8AJEi8LpoepEYWnLkrZ
WB/a15rAw82MqytRpPEmjVkKZqRB8ZtUWiexvC4SnLTmMPsQQP5emVixsMQ64l3p65b6yEd46kJE
pPT2I9pBu9Fo/ElaxxG1iOuaG9nYDE1Y1V4MyzcAMSdcQpR5cs1Vb0MScgxF3oosaQ+aThA0z3Bq
OCnHVW2YeFQhoDzdOnMj74y4hh9WYZ7zAROFelWHiX5yyOh/xq5lrlWt+DTToyxXRorJWRtSPHFb
RW7QCwpBkga9n0jX+M5+gmG5HPuYhemwXAW+7hXFonVIblkUbgduD8vtzML6ThvEp0ETD86MMtiY
59XJBNS3AuX1CZGA2LPdKQXvpc1HeDWwC/mauxhe3jp2BZmZO7REQmJcZ1pIPh8L96vezo8ZzPFN
RtbOLZpQaJmSHxQn0nXtxo+6VHrAmNGwtrPuRx9g89vAAR8NkmvKm/qtqQ/6Jk5c9TqyDedOOL1z
iiOt9LSqT3Zg4/JTqGh7uGkORKNsASKPfcb9kMUfg2kqub5T89RFnX6dVWF2UmssELs63Kqj+OyE
KP+JgtgBRj9aShLZ0EKM1s7CyPizrUm50/p2PdAoPw2EBgALO/nNHZXqQ5lIugYWqUswa/OBMjP9
A0tQLTOlXUEprtsd+hL5SamT4LqLMvebXWJRBrCydNUVE0A1LQNQ0KzDulC4KSLVih87ijyYgjhw
zb6bs80FlWkWniIkyOI0qAYBcRiGXqX20ZNNTeRYsyfubL7BMRzr4lioYnI8Z7bbn641RQwXJbQl
pq7bFckU3tg2pGSTO/mHTBLlvmpE+mdQ5dOVzMLqS5uL9AMEOhjgtkpFy65p2E8jnp8Ynfc0/Fsd
jUx6LXgss3jK0PREUztsRb35HOrt9KAVceNL7KkeoS2UcP37BaXex9EuCAh8wkRNrmy4zhta9dWx
KLGI2ZDvyBWhj3WE+R+Sn3fGGlUFrKxFVM6eztDXXSFjOmhNv0/qZ5uRBOhWazjbCVsYYIFDd8K4
WazCYYpu+0DJ77E+bHZNbBLVOGlIu7SGbUgLgvxIfoi1Ar2N2tUotKdaYz6Fc0yhAkSluxlyyWfq
CRmSI/6w8G0cO/vmNtxTsz1WCF+ZpvtQW6gt1ALKzZzlxsdiEuEnROlXdjm5GyetS6yYdKF4To02
7GqSXBP5rLjrqoN+HbeCMpotQ8gv1gcqemvVICWm5U9ocp9SfSRQM7e1VaOZ1iQAjh2MULjAHBQJ
bS1S15rGMund7GuXU3xo8YCmCaH8KVJQZWpUUeHOxWqee2NDWXsX0WxYQ/MvPMVBEBuM49at0+5j
7NR7tm7/vekp1jTZ2HplZPVrFShwVdZUBAPcxuooNg8ICFcrezJNjFOU0o9st9zMEkB8NqTdPqKK
7Zlcsj9VJCfXnZnrW2M2zZ+T1Ny12eNA1RPo4VdJYDK6wxE/8+pqAYDuqdcrayXUTa9BtqNdGQNS
/pFbZOuI3zuIGogFU0eljxJse9+jbLOifDVcVyEHBYoW2kPa9+5G7QU+3YNZRES5IYlR62CqY7Wq
sgK0itK5kM5dTVnr6jnhnqJifEQvXLsSIhw8PNO7lTqV0c5BMphrd3SOcQvhxnAyVEL17YQSSLiq
IYv4eqn395qh5T7g/GFLsRohegDQiS+GzN0ZY49hlOiqL7jJ2E9FEqefG61rP1JXs9LViBRH4iVg
+4/5INsfAV2CI66mYo8siXaaiHiuaqhmt26YJn4xhbeTUySeKKbo4/u9nlf6SQsuQiBz41g22lvg
jF72y0aaUWmk6qjaGglKkG29CES4j0VKTTqrbopAq+5NnuqRnstPrieCFj1XbaB6IjOfrCWcHkPH
8u2aVD9Ts0cM/spDW87hKo2LiPqa6f71zP9Lr3x430IGUMO/pzr936b/BsDr57Pd+P7Hf/0Hf/tv
mpPl/gGI+hkuCHkAxBKgjr+Jlbb6B4pniKoZFspsi/zZ/9dd0/+wYB6ZtFJVkHj2Qo76R3dN/wMX
AZSrAMYtUGHgcb/Bq9SXJfZrCxW4BthMB9ElgLL2K0iw4iTdZCspikSjlt+ZpM0Wx1a4G9FEXBwm
xxyGb0zu6CjhQZvqfvZNdGDXlTKnD3FbDQc1pvAdNniSGhns9FjW2g1846r3NEQiDk0ZxCcLBaUP
OvqL94PTOuVWt5CRep7x31qY/03pv+Fn0/XNz39dP1Xtv7Z98eOJO7/4zxeqf//n5R/bv/4c/iy9
p+7pxR82z1/9rv+5OA+1fdb98zmWv/nf/eHfa+fSIqRb/O9X4eqp+fb0o2xfLER+4++VaLp/GLoK
QBYM2DPDl2753yuRH4FzhPMokOt0oNeCsfpHAVD8wTrUFnw6QkkI2bKA/lmJ0PQ4jgDrI55tOmAV
f2slLs36X1ciD4W/AJ1n+s5g0875qEXitoVeGco6MbUrUsmw8xKS2c2cmkG/gcdlNBsl0JWZsko8
x+sWxp2yjgyz6RDe1JtD1E3tn+Y8IA+io6L+EyNk3N6b0qA5jIIMxWWhjT8Wg99VgxjEY2kWyXVj
ZbP4q4f/v0vxlxNuUWb790vx6qn91+opesqfXqzG5Zf+oX/qfwAJ5OrjjFu4v7+ci46KqxZgNMB1
4ElhXQE4+3s16vYfUK84FSEiLr+z/Ojv1airf/DPaCasHBD/VOLF76xG42wxQq10QPlxLqKTuyz+
lzez2YyUZTWz8qnVlfCNscRDrKva/jIpt38t7l+VGs+hi3+NAo2VsxyLMHf5+S9ottDse0NIUfmA
LtZDF7iIZqHShD/6uJLlVMArM6L1+2O++WYU0VSDiQTrcQYwmctonifDqvzc0MvN1LTNWlGr9gJW
cfkQL3bz8mqk/iqAPZJgqoYvX61Hz6Ylpq38UsvxszVirG89NXJLr1RdCv0hFZlqZXQxpP2swwB2
DpXsAJKDMnGj1ea+Vmu5tCTyb7E+ujXVrbIX9wnCKr2vV0hHrTBTVa4IIxX9tgdepm/7GPrd0eDG
u+6Blt9UVEF2bdsp1+9P4Tl1HjqwDtjPduEHG+DvDM7EX78bxokuES8ad+2sGLeKDmUcD+eIDMOJ
9MceaT4UhDHlbDsXlYJGHXaGUSVbjOJ7qti1PV6Y7Vegr+WBwMC6CIzSR4Za+vKBLBfZOceuaQUo
jnUwNF1+iSUl5FktJ3TU3QytHJFSyBuslXQoeSmqNC4Qt14vLG4VDXgqcQlqAucsDBMVy2Eo7MK3
g2z8FFttfj3Y8SUyxKt1BfqVoElT+Z+DmOfZmyqxWqjhGNLyAmOwdsYyO2DBCK4zVpoLs/pqdy7s
dEC+HDYMhEfUy0k1zE7XWpUw2siL+gjRVH6CTIQ6tINHpSql8kMLmyH53f3JqLYB9wECLJi2RdXj
17U1QY+ZWDehHy7YGxppMqNb0ua799fwq3mEdA9uTjCdSzDgns1jqNO20Tqt9mOocJj9dukmc9g9
XVY7v/tGz0OhHQKfiWhBnJ1yQeWmhmzH2le6FvAddLBWsZub99+HWPnlecMgfCcNSipH6Wth10IH
fZpUFb1q/FYQD0t3eieHG2TvmuusN+3fPboXvilIFMImbYnQz46AmMuL+o5E7sMZb3URX81GgrEx
pZlcKt9p4V4Syni1vRgQjoXBByP0f+UBFXAKzgXtapI6K0TkMAkQEaUE8v40vj0KhBeYRlhnnHNv
7L7Qcwtshq9BwEbEoG83Gmy5/8kovA94WtIeUye7+XWN2zEGT3ZmVP7Y1MFmSsZvUrtoJPGKwqMu
M8YOJiyAM/KKwhN09VCzKnkXA6mmUUOzTUdmbNXM2secatcVFep0V+tzBEC0j+mXASMsAeBcOEfe
mlOchBYlfEDaCG2/fFu9GDJTD/hydMyqdZu5YjtjRX1hQWpv7OjFj5EdrcJOQEb75TCA4iynpVbp
Q1OvPKejzJxEw0bPx/spHx6iGqX2WIiVgEaEgdA+qLSvkr4DNBZkoksNApFLd+r315PNQcb8k2eq
z2HCLxGOgbBuALum8ifRPyzR+9aop0th1FsTjHAxhzSrlqtwORt+GQSJ4hhoNYNQHS58RVmgOYZx
yVLmrfl1Fm+0JTPXyXtejtK2TlpS+6z8oCnUXZ9W8QOF//ogWzu5cDgv/9SvqdCycrnIVfRNyNaI
gF8ONfExUAHuK38oO2UFqgE7eNUsvAoQzLqX6SJ7W0+bRp0uuV693jSwuXBqpRgAzZzb72zowAoD
dC/LyrfADn1JehP9TtoHftW3FTWw2Dz29lj+pMtpXmPykB0y/AXWVmDGF1bO8tFezAGVD4HsE+fD
YgJ57pyjUDopO7TefD2s/1RVhcbTNGSboAvEKoUtcGGTvrrsl5SBPJfX51xCDePllLeBE7Y54oV+
YuTockMeCCkgs3xPSdChi5aXYPJy6o2Pv7lBGNcllln0ati654LXnYmNZwIzyx/JljCTYNeiT25e
uB2N5UQ9m03SC6Da5DMI57zi6KAmgKjTlPtZjx1v7TjT3p2yfhc0uXKcADGvHRCX+yiPIr9T7Oxk
t0CT8pxgwOrz+QsTN+0NJzerdWaOSFsZYyJhEJTug90bn3Mjm+5ShWuQ3AU/e73lI6V1DXgKCJOk
H3cQdCJWhSp7T1HM/k7YxrChG56iCzyoxwLZuCOKwZ1Hfy7eCMwk1qgdxj4qH802BbTh55lMkfWa
LW+aOdd++zNA9cOkmOyR/86DV8VtsxE1ksKPUBv3qLGOXp0MX94f5BWBSyWnJB1aLI6WBPecKjTq
ipJNqSz8Jsi+h1V8Iy2Q5HEcK2sX5VIvHYrbSCgwt+YNAjSYyASWH/WoGIu0oCUBIEE2GJ9XmBm9
/2ivTpzlyUibXZucm0P0LEbrg3gAwDuz/HXZ72etaWDSCXel6wm6aFrIDtAXx5ZYcy5svFfH6tnI
Z8eqWbuJg79b4edjPtICN0fkCEAP5zH6mO+/5Kt7YhkKVicRIka2IGte7vFwmHXMZ+D/OA0dx8Kq
IyR2okvCam+O4i6EKGJDgtKzqUxFJQDnLju67TVfwAb0xBx8/P1XAbEvIEg/B71nx5WqmHWMJFru
N5pTezNguVU5jtqFb/PWqqAuAbGG7gTJwtm3we84BLmQ8G0ILgDLGOlnLGxNbwLWdg22wTqMYTeA
8cfY8MKCfGsWLeIlKufsSxjpL78V1Oa4R8s496PCiD+iNEvrrBnN3fvT+MYls1TRF4UTcFJQvV+O
MqMjCrg6zn09r60jmjYj2IsecfIQAE8TGtHT++O9MaF8MIovDGgu1YOX4+lypA9pJbmvDK3im6KP
V82AbHJSOmC6ezqJ+oDccV5MzYX5PGf2cPQYhNscPXClyMPORnbRph1GoPn+jJGAZ7aAt+d+bjwU
zpJ7i4+6Ce2i8cC81FhMV9oF05U3PueL4c+2Hl5LRYU7buYrtYE+YwnEWFqNvJBXvPE5lxI3PQ2+
GjTns1FSmvZVgKGzr2A6uJNEnruEQhNUa73fgn3qLhworyeVw5IDBfgB8RImiy8/56xIouoyyvyS
n3lFUn4eORW+OE5ird2ebnhaRsaNQvd3DZfJ2f/uYqJWz95c/L4o6ThnixfkpjqUllr5SZ3ecEa7
ntHbyk3dg8fK4JmvWWTqCdCg9/64z6JKL4MJLL0o6RG5LGZ95ywxTdRjGIdBCY8y7trrNG8gHKGS
ZytHCRv0J+4YCPo6jVK3d7KP2mvSALNdQ1NBZCwPpftJZjO+YLbk2LAAEHzBdGuwPWpcytOYQBxY
adMkG4TancZcqX1HFdSesQVTU8WGVQXKFcfcECO9tRwHBHkgu7YfC7Pr9zTgy699aMP/qZyqquDU
tM4NeY6no23hfBGh40SQf8boawoS7Of7U/N6mcNDJ3CmWESyB/jl5YIAwSyTYEgqH3tv9UvLjQ3c
pCm/vD/K61gVFR9BMiUI5BZZtZejFMMsEOZAHEmhwBGE8kobXQe93eIBLx4ks1vHvXB6vC4wQm1e
UhLGw0SK8/LlkLUat5EDlcuHAd5DBhmDw4QYvMf+CA+uHqAygRX2RuYVnLam0ZOb1obE+LvvvTwE
1zdBypKjnC34HLn5VG8D2v7uEp1nwOkPfT07e02G+OHmdqgd1cCZf7w/7FsvzwXIQgfgRDbynDP9
kl9aVhCF4Ahzv4ttjHuqUgWW5SiwzpvEk2PXAYhKnK8Q8VvgJ22xTepk9t9/iNdHjQ7B3lXF0qRb
uhwvP4CrRE2uRjM3RyEQKRd2vABSug3a1ckanD4EOmr5yRHjkhHnktS+MP7bk/DLA5ytgLIlkqkD
oNE9aid3NUZydxJc3CYeRsVLTLM6Qpuzt0oqMvBapbKKXd26sAxfb6+Xk3C2vYJuUqFGCeDZcf+E
PgZascbcXrij3xpEQ8fgubrH/88O9a6lvA0+fFllIrptBwOpDj0XFyKPt0ehj//8RVlYL79nFKZj
XzXEN3ZgqF6n5fotBAPnwo55XRRCGQnkLE1VCjBITZ4tGzG4bWM4NWFUkler3Bije9lOnUcXQbnu
zBjR9F4Ot9BJzOuigJU/Aez/6RgZpFepWCeYVukunKAMQOFJfjsoePlwZ3PQW0B2XK3lczolkuL4
w9wpYM2893eOyUy+vK0YxbRtRGps6hrnmjFRNIq615iCwqiyRyHq4gqXbUCuRnQhy34dfjASqGsb
0TzqcOel+6DCz7lHzcWf5lhDBxUxamBa0aaKm6+dXVzKAS4Nd1ZFVTCXlVwuDKdmwRodnAWVHgZ7
SzjJ3oWte2Ei3xyPDs8i9E0Eee673nYAHGPAYb6KfNljDvnDV9rI8qLa7qhKl8FvR3NMp410HL1e
CrjnznljkFtOODEeUq/wFkbk/1Io22vXaSdfD8bh98dbPJQZjKhqUSB8uSVRolajcaK1FMXFvLas
Pto4ZvkEurQ92nNebt9fl89V7rOFSTqKuipSh4jAmst8/3KtKGGpp0GppD533bDQKv/sKmcdgiMu
w+JGUWNkaDEb0eL0KlHqA3hmDycfr9HSrVKGVyW9Pi/tk21sFTh4VFuRIZfYBF6UqdGFT78cE+eP
ikcCosMaglz0pl4+6oDJWjFUdBANBElXDuUHIW7o1Ff4qKETnjeADN+fnWXvvxrR4r5VqerSVzw7
uNAA0eAnWim+3c3oC1tZKlRxulbb5BqhF+sQ2rNK6QQp9/cHfuNgpuVH8w1EDGKx5ynaEJYz2iMy
9acRhzilSmrQnVF34SZ7lo8+ez9gX0RSy2ZCUvYsllFsuDplEKV+l0IEy2hobW304G9k52LI3Mzx
Adjt/IQjmvBcrVcBiUt3b2ZNiivTAAR7cXR+/83fOCgNkDcLEIGmIPnTy48MKxS+3Zyk/sJ93IsC
YV2YX5onMpTu/wdDcZIs0EdBW+tsqDobHIq7vH3aGbFfqAmJb9jhh5W6n94f6Y3PyXm1SMnxSpR+
ztZRrteqAeQsIVcJcq8UdQPN1UkuTN3yvGdfE+QSHQiSeoS5z6sVrToZU14BQAVRmvrOoLn30P/g
pAQBVnw1PJT33+qNT+Wimg9qFMEdQpSzo4q++kA+KBLfDaGF0wCRWztupoPTF+WFrf/mULwZfQ+g
iPQeX66KXilznES6xI/yYeaWQcdmnoS+t/rEuHB/Pq+ws2nEHRytSuRjkHl/9bFarez7wY0pwmvj
g4ug+dpFF8g3K+zfGozGdo3aqOgYTBG6d6gDIh1eYAWWjEfhRMFdFBvGZqIi9kPYoYmToDRB7YEu
LiSkA5gUKaqq9A8Ejo5HK4VQMxXBcJMieYi/GgrvLWZevwuLAFaHFTcSmFRWqRYs8/vLKd+rVlq3
OLb5kmaHZw2VtZrMPr2woV4f0IKakoY8JJ0SxKjOlrmWBzj5DVDqy3oetqVZ4RpoOv3i8lj6lqWA
tafQtv3dVUivcdFE4q1ojJ3ryYkp6oY8i2Kfaku6jUF7IpYPXse2hwvr/Y3sg6yHMO6v/r5zHpRL
JUGr1EZ+v29KxR97x9hqotMPfVkLKMI6Yull3d2YIx2EESb42gqbS/prr48S+jMAwmjCLKYn59CT
gdSuBo8U+w2Qo61ZZt3GlGZ54Uu+kjhjS8PnorjLiQIk/FyBs+9Re0FxOvLh22uEALBrNk2CcaQy
L6YlTQApDoTIFRyiYh8FTXgzucXXMKjMqxkp6hWiZ81RTHPtv/+1X6OeeDA+M6UH81mX8yze1Oi9
oCCPqVDfKMEeHQAJuypsd1gh6aupKOSp0IdukycDUlv6bOPkiLjg3MTzJmhBSL3/OK/PJZ4G0AeX
J2c7uc3LfWVacjTq0sJFr7XMLzCN1C10Rt2LJHSj94d6HYssGH2AFxRul4LX2RY2YRdaojNTX2V5
UzFtIXj2dK4mNEJXVmGIVRfC/6YAcqnU9ta6J3dBjAn+PYU29WzO9R4i8STq1NcTV9ngsoTDIfNC
3WUYd91cXRmTco3CUr6aqkn3nUg09++//BvzTE7jqJQ4zcUb5ezl7bGHKQhxhygcCV9Bjw7a94RI
FpJuF66aNw4xnYsGaCKip5TPzq4aESeRNT3farreHhQ0DA/5UEALcRxo8uZQQyRBivb993tjVyPl
iEYP/V+VaPNsHdkWFrBJylU6wRaCFqs1Hk3Ki/HeW9NoL+1l6sRU4s9VKkWBDcZcG4nPxXeaZeLc
TLmjIhLvhOtKSzvEQqtuxJoQ4Q+hKvHeauF99zhy4ocY1jQ+HeWK1gGaM1r18f0pePPZALhRV6L1
x8n2citFIsws3CoTf86mU+oY9VXiQLYCrGlcUCB9a7K5K5YWNOhQ1V5+/stlaOAEWllZDlGntpJ5
ZeUon9pG30YXDofX8RgoOjosi4r9AnI9W7QEYwoKKgWhmEAFNzAguxtx+zPR1RvOrUuC8W+t26XT
p4HZ42Y4762gRqRGJlgiPPPUYAsrjpg5rtFWN/J6G9mYtyKIYFxYt299tGctV3ADCLicJ0hJ5rr1
KF1CzqKM4UVa4dZyiW7FIC71TZ/70i/jMsqOXL3EnFxNiAu+/GyqG2vRqAYsEEW7j6DBxU13IgC9
Ckx9M0T2LjHrPfKCW1RzEZCxP6h1DYC5PTlx6xUhVfexORmBfLSrYff+2n3rVkLngeIWV48L9vXs
0LCRoZkI9hI/o/S5TmMDqRtZwZ/U4tGz8tTcjklTnWZTL/e8Yrjpg3nwbURDgNOEl2oIb+R1TBVp
FGgngmUaAS+nqm6JidKGvZQMU7WJ0S48yrx5yv4faefR5DYShuc/ZFQhBx8BEiQnaDSjuLqgtLMr
5Jzx6/302OUSMSjCWl90ktTsRocvvKGv0o9hO76MCaR90OA0BoCteqnZTXdI0SAoXnctQkA0xm4v
kBjw3bczZAEnBXxG7fL6BxXgPmR15OJBzEi/APdw3KKSa9TRcBaGpEj3OHLMb6UaDed5web29vBb
J96hUYE2O6eeB/t6+AHfnkge+DzOWJHMKzVuygC5dmKTzUlaVChAQGMn9cZy+u1eCUrs4GGoMwpt
Ezghdv1VtmflQDUaU3KOvYdgk+wmo55/aJEE2lnjt1m8W2TSTDqrUPmI9q9nOeHPKDnlQJaZIQ+o
R8/9gOJHbV4Q+0Qbwj7WcCgNPrDZO09awQ3k1MkTNcHPzYiGkRL4lWwdulZxYVydkfW+U+3srtPT
+xZMil4kr11aPVjh8ABwER/K9Fmuxl/GXD3gee9Vanw0jBAb8OnjLIcfFNRNwch4oGYcFICSE3xg
HIPVj9OUfsvr8lVErRbGjCTHdyDRfFK5R83mfMzdJZWCE4oobg0gZyxEhmRfUuQ0UCM8J+bgVXFw
P4XOHYLAqIn1PgJml1xSPlZmfpHn8FVKx/to1I9SHz2p6azC1i25BJHF7kpvNMvvnaSdB9s4BZj0
BAouOPZYI/hRf7q98TbvR4sNL8qH0JRW+97S+rAeRw4iIu7oU2iT7OddFPMzHOfz7aE297iQuQZq
ChNqfcTwOF56JxXvp6TYqMDO8Hb7bA/kvz2KzjiUGIgkVqFgnToJKDQZSmro1HcjO8k1JbX8Dy+0
sGND+5weAFC4652MXEKmYm+cnPQef6wwkJODhK3q5faKbXwcDiJyDciQE1O+dZh/O6/VZKRZQRP3
BE5KB2mEOoadFoGfVnsd2Y1IgJHo0NPSwWBlja8zhkaPEpxST7NpLw+o5+geeir2RStTSMBpVe7k
ChtfifgOOiUZMYmxtoo8ckp9XY9X0ymjCn/fj33yYTaDdufC2R6Fe5JqtejMatdfiSJCn8tEkae8
b3IXMScTkRfe3NtfaXMUrJVw4ROB/3ovWESpYybWrjDn+t6MnQGLyDbfqfps7gXB+CN0ouS6drTj
xV5ULeqTU58ooa93OWZoYSH0s6vweHtCb8Wq1T0NzE04r7FsIP3W64b91ijhlXXCWTuEU1SjaObZ
VtyOZ+RxoicEd8rlGKtW2kD+j/DuXigSj3eNntuJ20TBcm9Jso4YyKSVGFDIavqtQU7tc7o4/xjB
shwlzDK/TrGJOkeKaHXjFrOTPSozAAe3RoROv+uNSsUnxKy7T6E89tg2KOMwnqbZTIj1LWVGcIvM
7tUCjeqnsQP1TA51p7jjxNfKc6A2DhInQz58N5s4wT68yRHLqY0BPVqk8OvRK5TBxEIOfDFeeqX6
l0zejqhhqecQegeVdqZmvAJIMSZXy+koFFaZPzX17KsFHFD0sntUGUr6aR9HGzgGwEM1+1F1KK7w
++bpbIYLP7VzjCH1Wjs3v2eVLL90JjZnro0o7Dc0sNu/YRF3hRf1EaYvvNnpd47MhX9Z9K6RGfoR
p2Sjd53KSLAKVwfzLy1NNCEP3hmgoMY0RePJHPE/Ta10cmfLLJ8b0J/nPleq5NAuvfLAmvXLXVMl
4Zc6RUphptz7Mccd5djPCOZa5aI+1qPS+7Ix52cntmIZJXZ1whO2UqhmWma9fEOF06a5EEjRnlHA
Rl4gmld4mNC0p6Szin2kRgnqUjbQYTMoDVeO/W+P6JeLQeJHuan6u7K19Z1AaOvIEnhbXD0gHGnT
XV8MDY7b5JXU1K0ulw5TKy3HCImdnZrm1qXKKYK6TtGPB2l1yfVhx3rSPT6N5HrEMqoxnJbKmHxV
CebHZVRq//bB3bojKKE6IJ0guRnrzqosj/LYGkxL66iG2SnbD42h9DTm9pfbI219M/JFxBiEyQNY
8OsFLIZ8oVg1xSeEVDtfCjX7BYFcyuv5PKIKp8p/o7Qf7NxLW+sJGQZYDTVgwlfxo357DrNeRQwZ
5dFTMSLfyP4cLlo+lSc0bl7pr8k7m2RjNSkSG2BaeKNAIa+i1SboLaUwW7JwZBM9JzXKQ1XF/yzQ
j3YmtpWdMRRNHirTgB3WPWNbXZo2LUn4TbvJPweYCp1ku1EONVAaL9Zry1WAARy1NokOYxCa941a
tcdwIfgMB3mPjbLxca9+jViY39YZ//QaZXh6GdM0ekNZduhQ6jk+5igi16mUXxz87nYe0c3F1sDu
iCYvgdtqzK7jnrQazj/SAc5RN6Lq0Fez4S8Wwtu39+7GNhKy+3hxQAGiUateT49rP7R53Qh5lzQ7
A0OX/TBJhOAuZkFyS43+9ngbZJE3nf//O+DqOR3tpJ9UAMInawGnFyYT0KNQp0rYILBnFO3g0eOU
LmVSFL5ajZrXZZaDBt+0E3SJQ7l61oUvJ4EXjzv1ntWhHbHeMdGQZ29xoA9Y91UUpYsfyBrJxwRP
jGPX6vVJblLprFb93nF6J+NCxV6nUm9QeaUIAYvjet2BPSEVbCE7Djk1pelUHkvH9rC/e+jM/t/F
Mo/6HPtm2nwNxuQCHuWBAM5jO6BmjZi7Un631OCSmfmTJQ/elPWf1d6Zdw79xsugQx+kuSaqkOCB
rn/kADUqrEWHaDRbnFOSAqH6vhx3dvvGKA6OkaIRBVYMauT1KCmQd7mQQnoksz26fa9iWWWnys5c
Njae4BlzPduCacy5uh5GzhCsrGLS5kYCQj3WTn400y7FaGIKLvSDrQdHStAIK7IAScAIaVKzkU95
G/+6fQLenzjRqCTps7gb6YysDvcY9O1sBTVFv0gtH1KjLc+1pKknUsLyZ12jOvn/N574Pb9dYHKv
IrQCxsO35gRV0AQk17Sk4bGOZoMyQFPvMN3fiOPXJ0un74CvHoE5JL61w4bqsGloqOg+rKjopdLw
+kKjIIUEHdgd2qYLQNv+AzIw1WdwGoiHVehTfo6DVutcrQx6za8VlC0RRZ0bpFHLQrvvotaeDwuY
yvZQheZoH6MB7VNvmVsr91oNaWB3SAPlJag4Lm7WxhMqx1mZqA92M9c1BdYeffCob2QsQFG2+tk7
RtkhdV4gxSyDRf7HKdLxJwTn/HtslR0BL3iK0m30pBkO3dIulybSVWwN2oWSeyGPdubh2ZCZriJJ
iz9Pmfzi0JFBMjKrO/vOLoI0PwdGWSPhzlI9DHGX9XgNSzlZimQsrpLpRnVAmR3FEaMOyww9Wa2C
spZPZnrAjid7nlKrx8h5jr+lBvKmRzkIpsyz8Lr7PgeD/ox3Ro3cYDFN2T0tM2EcVh5Ga2gVP9NM
OUcnf8GrQEEd7ZFfnzwMTd7oXjoXaeClvaztoW03sIOErAJzalLStDlv15tNlbIEXJ7loGCgXlKt
1yQ0JhsncbGMSDx9njFcLOcZKWU9cJU2tVx+V8Whj+Mnu0a0PXakBT3Ntq8RfdhDo70VuFdbE7AF
fTFLCMdQfbn+ecnUIBdb247fWi3GIaHsgW5EOKsw0FCzFI84+AV+o07DbJRA46WuUWH7gJ7cMr+Y
M4jloL2vrOITO/P4x8cUUjPdJOQ1RLopbsnfjqlV1bMS8Bah/x49jIuGYlcjyc9FXOrfFInje3u4
d88fsSpFLkzdcKamOLR6/sKuTqKoXtDORZQVmw7Z9pYoGR5tnULglCBg2gRIQKfKX1O1dDtBh1jm
q88gBmeK9FnoW79DzS1TrvVD1MYnOP2Rm2vhR3MsviopHnhVX/0y9OHj7dluDkjbl1DZoEv+3ip3
seuxwldjHKrglKVF98mcoa44M3VWvTaQ5bO7Py64AOqnOfhmBSm8idehlQQ3LhqYpdybRDBjhgIx
UsE7a/nuORGjEMPwluAOAQP/et846QRvIGRqdahUl9CQKdtKWXSM2rk/4jG25/wunsnVt6O4Q5OC
BijP9pr0Wkw4tmYRQuGjYWFmBeuXopKNU0cxuzR+LW9QK0O0Lfa6Nu/CBDHR3wZeXS01orqI5JLw
JFj3ufkSDn4wtHvI343l5GUm7Aa7D/hrjbGbTL0d1HgGsIBjwAnBMsvvFswaTEydHlNjl/n3PiyB
rEwkKCrOApewhoFJYSipSVBHp6BS1bPZZ9pLFU7aXRWyU1s7Rrl77rMTIonBvYIB1SGIMd9NnET6
fPuMbKyvQfuTuBfGBn3tVRhWTUmN1XIYERDPr4WhhR9iA23f24O888jEMvRqlNWhQLTIaCQbxnCA
YY8LGybxVKn9lyoN7ByeD5c+zMWpJz8JaUhQ4jvM5Zx4Fh1N1wkSD7lsTG2BAxzGVMY0RFCo5ug4
x3QcYl70SZafxzb52OU0TQA8unFtNS7wh3uKKuax7bp2J3zd2jFAD0QvEaQHZ/D6ANZ9NQSWmkYn
xMV0dySFOaZoDgNLGw4qSmM7w71Pj8UKIrIJa43yhrLuh09WLiVLZ4WnaKj/seJMPSSzrn3E+Rwp
+MB4MbQ5PYIZix64gDsqR0HmzyY8q0FYvd7+nBv3qhBgAwAti2t8bSdYaHZXwvQPT06FUZKkjSEq
Qe3iBepI+SMzdd/Olr0CwcYNJDoAaA4I8BrsmusFJ2MMc6Vjo8Zt91ygsPzZCfv8kwJG4LMS6bVX
9BSH3ayygr3duzFfhqbkwjmlQ2Ssdi/Fn0WZ4zg6jVZ5HypL5KYo5ILiyehjW5QQuzSGnD59nyyk
nPPgObOsi2bWr9Qz/qkNgq6xHqi9D7/MKKWdmxHuScNPuh7nEMPGQ9v0j1AoEgSf6p+WUbbHPi+6
Y4ix0+0Pt3HYTRI6AIBMRfQ/r9ew70vTmB3WcCrwXnGszvLR1TV2an6bo5A8CrVIkJnrMj1FzjiG
XRCiOFoPB3a0Cr9w3jMM3/woYN5oCUGg4Fis5pKmuMqMqB8Bhlk85AhQuE8z5YLAH6Ybi8gkqKDt
bIXNqcHbECoT4F/WnbUUBUtnsLTw1OrOa90pytEI43wnJnxfJSCQ5pTjy0hRWPQKr6dWNoGe2EAO
UHpIqie9NhUMMRcZn8ao94tQyw5UU9Ij8D/pi1TVnVc3mXwEuxl/Apw2euMw6VS8deNpWDphTJkq
xLCNteCrV2TulPb8KaEc7/+H7QWaAcECqtjvdBmTJI6DTpL5JLhKuqaKxBEywr/+yyCIARKQi5t3
dRirtAwau2YQ2Wy7k5bg7WI2RbVzxW19aKJkGBeUbCjFrUbRcOoa6WnxoRcEKorZarxeRAW35/I+
ceJLC6iMEPuBMrmOUPM+dfTA6rhJQzn5Wo+LfslkuktYWSDBQ43mAD4M6sQIqnmppmd0XCwQAkAp
U5Dw53HCaaJMG9Asxa4n81aMQtFeZhTBraG/er0N1ZBGfQj73Oct6X+CJkOzG+KXJ+dLfYe1ZUIi
zdsCyUB3ZzODaoi9TpJU7d4qiYFWwSf9A0iAQv0YTb5VDWdZSszq0k7y57x0nnCteKhDyT4vcq77
RqLlT0U1CiHq4BdNqfxXoIcEAMswPVdGqTzf/mQbGwM5PwqxdEyE4KR5vSih044NurSSX2VzfUBg
S3GjAGrNn44i2qhE20CohOjj6rFrSwWGxYLyk5mpk4s7TnOJ8KDb2eTvr1BGYT3FDcp5WjMLdfwF
00JZAh/An3poqnk+xyjzeaoaT2cVfIknF+q0Myglvnefk2FpXfCm0ldAz+Z6Cdt41hpj6gI/6xGT
ipWHCm32V3pBtnxEXH08VeCSHbdyykbz+rzNXozAwh6kyY1JcUd54RGuLPkFoN38DE5M4hGWn8zE
cT6Fg57+mEpQyUcHkC1doEXNP0eRpr7WmokvRWX1s+ktQyz/6DMlnw61bs8SVaQu1y9TM6Hi79Cw
zbwgSNX+kGlL8jkRZoWwGmNnduM8CkLX0sAMHlolcaZDbJRhcAgGA8V4W1KbBOxLFj4Ocxc/NHkf
/DWNUiQKPtXPOOznzE0TiIyuClb2eegrHSXuKf9VdGrxd1KFCLkvoWyMtCWNge3sxOQFUvx3qnfO
hxiBI/PQFniEglRUrYldbk5EYNZYAVkxIbwvQxq9JnbNCSjTNv4pjY6C56U04baqlv1Xc5lhvkP+
+KqUS7W4DSYp6SmJ1AKno64HIQSu9XXSlf7JjAsH4KVhNucZfPVzrtDnBXWkSg9Ko8fBUQO8c456
jR61KsnZj0iyx29FpbfPma4sGOTI7bNN9wh1+Pwh7XN8fRq7lwsAQxUFl2IMhMmVcc/tYn3OqI0+
10kSYMkDPfnQFA5G8LS9nTN+Z7HupsihSYfGbiv578pK8Z/URyeOPXIio0FOMyVVQK9Nat1cCpzR
h+cd/lCKZagPvaL0H5IhSudTY1SS7v2PrEsQ16lVcCSxFcHFrnTnWUrNAuOGwviSoVKSu6hvBhjK
Ot1LCP4KL0Q7BT2t5JJNgQh/ni92ZkrPSF7nX2+ffnG6r+87alSQx2mHIQ7zjj4QNo41BWkS+GGL
NGgQIdDQl4p6slrzy5+PBHJHMFDRwCCzvz6KRBa12oQ51XHERu6rNvrV9Wn9QXbaeCf03JoTADFV
NgjiQaevY5okDKNhihiJ1MCvw7y5X6rA8Npe+n57Tu+R8MBrUSZD8Ya7k+7saqjUrmxbYoP6Vdgi
06ThZyVZdPq5G7QzD8l8iPSWTj8A40MUDvAk03zvan2bz+ob8iP4AbjQi1bP6pIbKw0o3Rg4fh6a
i59NJs6ZE8ZhpV58Uef+HqI0vkyBPXpG0OI8YFPc6J3yvpG6f0PnRyKN910X/BXb5j02yOavvkJq
vU206nx7tTa+C4UkuIVksjJX8mqxptpadBlvD7+ThP9fZP+TtXl/hB/9f2TXX6f/idb5x/8995sS
xuKzmAKmBTOE1tsqY7bDAOCWhu0rzmGYJecG7b7ewvy1mGSUIDJtcnWQIH++72j+CLUqoacFXu16
h4cBxqQMQ2naCuXvQ6fMbqgm45m/a/6HpYTlRP2Ig4vk8+owWUqnO1HBUHgwy24fYxMCYKhGT7Jb
dma1uceJStnfNhwbyKfX03KMtB/R8nD8oRmByZQBfvIOZojHdlGdYwbM4jLy+B4lQxkOtV0Vl5pI
YucpF2u33uNI6JDjoX2rUjq7/hFmGIczlQrHXxIlw0VNpUEeTbYfLzSs0cRtPtcT2UlmFHtfdXNk
2irIPXGhsHevRzbkPEqkjLI5FnbDERvV2sXJ1L6TBqRVMWUJv8xlgscsFtE7H/l9/AeQDiNNOIfU
lJV1/GeHyKk0IRzcHpT7ca4qhf6Gs6c2tXUqFYJvPq7FblqjhMeaNk1cYAuL3VB8aBMz+Anb6wF0
nbXTEN+cD1kIiBmKKu8EqnWCoDpLVcfXY7P+QNewZOfGe2Aj8T3e7RSw9waPjEKpUfyK39ocBogJ
h4CDUQqknIZGa31NmbJHuUqax4LKq3v7VhO31no8VeiWg8yhNveOhY7Z5QTKyPGlIqqfnBnRm7Dq
qmNZ4pGlLwOGb52WC2PT6Kloxr0+/0ZgLep05AnsFdVYowxiY8kiOWf4QLPGixVNzkc1sXC3UZFl
od8FGUyOp2+357x1Jn4bdC0xNVZKANKNQVu6kq+tGSRYJ+exDw8vf54dvYHT3OgHyTI/3x54c7ZU
QsFlQg0iK7/+uJ05LQ24JD4u/TNEQ5ryYGtZdpa7uvHmLio/IcH1envMjYoyJRgVqK7oJZFJrG6A
HtuvACknTogS/Swz8hfS8+ifQceiqNfw+kEoZWncodBVHyPr4q5Bs9cNJYxRg87gjp4x4kMcaaZ5
Yn0zpKb+2Bqd+UFdECjI2SI+ZF3zXOsO+B/6wz7te/WSUVwDlom2KnJwBf9UGDIVefhye3ab21do
C4CvBJ6zRqTryVRG5ciKGoWU4hcI3uq+b4V5PU4Jr3GGjmqqhNG9bIWaqzhBsye3snH/UN3lcdEp
uFKGWt3sUbNYZFs8L13ZdI+4ImeP8WT3j42l596iFeWjbAw5VpE4xbVI12M8VY8fJfK4Q6Gk8sFM
reyS95N9HpEWc2f8Co8Z/uk0oWvDG2QQld1ij/eqtMjuiORWgHjnGZUtdCSX3HyMsaU7om8hfzHs
YXLbqrUODiJ/RzlsMcjEOdyd+C2eueCmhsQgqmmKRmt5ihc63Mdeo4mio/BFA1WPuvpk50vxqKP6
/11RwvRy+2ttXKEoHyL3C+yBwtc6iJb7rJbkhj1ldMLrysaYTI4jbedK2zjeQuqdDhWK1/QzVxs+
yo04UO2agBL7+mOIaTMYeCU5hHiYu/GcZgc173K/5DHxb89vK5YVuBUkMbm9SUxWt3cZK8M4GLy2
YHJzzNW1eriHqK72nm1OcoAKZzX/yIxEuVQhB0KNUnTZMnzOYIJNM8aSvf4XZnP9p67CBQF3TEl+
sDEuK1CZblskmIXlboRj2x8zmgTLQjCZuJeIwteNinRObQkbWNasULSzFGadZ6lYNTZRXR4wTsRx
3dCQmyNy9SWn3wMRbp0iDUQv752o8q2xqCFYj2luSoK0HIjtrAa621VtdjaUYOcK3tqCALYoFXEB
AebVrq9gbJYtZPCYqBIPoR/baOiFcijvbMH3lDXWk+BdBEAG0OG3JtVvzziu3nHeLg0RXjOOsa+0
MSZ34G0R4JsI1TIvHpLhU9vgat/i8Ho3BlmcnWMpi2l/gO0kByrnLnW7yYk/3d6kb8jX1ZMvCmZg
q6goUVgSr9Rvv610LCkJrMzxx8481JLzY0pAGuIlfixC41yV6f1QZh+cgBpJqL/ko/x3OiyP1Zzf
hU313NfjcaxiD6vsTwOF8arTvNSazpJSHlWkjCUHWn3Ihum14QCHp3FVpGV21nfjIaXoBzaDYrCo
x60SiBgj5BSKg+2TIIF07cGn5FWve61uPChO1x0sAQzdWTexNdbrRn8dvAK5svD1ul63bJbTfllM
7Bmtvv0cxInx5ACbKCh6TynTrTvHLUGG/A1xXf0O4nps3LZ3fkoNJSm3HuL5CSf55DUA29gc9Gl6
TKjO525kxMlfqqQgcDmjlPotS40ucpsSDVVvDgL1exokyh6bd+PhZAVpnaCqCNRpnRdMPRr2UTHb
fuf8zLJ8uUf6Nr8UFYgye0CpuZExLYvqJsUWE+bD7aXc6NEKbSYDuA6IWgjFq1czC5TAquCT+An9
YNdK6nslaE9S0nyWQ5vWt1L4Up99wnz5JTKlXzpUGTVu96R4N3eRReuI/Ojt+b7+oApyyGEKGM1f
QueDMkaifr/wXhZxeHSCGnPt4N/bE9+6fUDbkw6JKBA40/WIwsQVYAH7tlJGNIhy2/LKiCvo9ihv
yJn1TuWGw4MBejFM5vUJj2WUXHqety6cf0Datf0ibyCmABA/qCmOyVVKM7yioXKZ0qI5gzjuPUeJ
jC92MEFejS39ZCphfVoW0biNi/FMKxuLbBQb7xEj1Pysonw7mVH2AVX3P29YClF1DjfZls2LsKp/
tIsmFW2l2X49qOk9LT7Vl9WxdaNQbU7OkkiPoSRNO1fK5qchRobxDMMMhMv1p6EevqDMstg+lZmE
CmZtArasjZ0IYevYUaiELUW7kixPvR7FXJqq0fCY9zMFyz5YSyZl0dHx66VMvhhG3D5gw+bc58Vg
f2qyOtsZfqsaQhFECMygTCDIw9fjB81QO5nE+OmcILVCOEYsmcaXEmSE1wWR88nK4pEoYFxc/KWp
npu9uvMjNldawL5A8vE6rqF1UhUDvRqoftiRrrhzYOnnDsmNw+1DcHsUR14dNRzdrYnKue1LWtM+
9G2BYoAjdf9lLuDlFABm8ATs1XpStZkpsLRsVaXHaqBXLPzcEXH5D3MBy4LeESEtULbrr5YZqZbr
/cDejKOQC9n8VKCGuHMpb21NQHjwBeE5CQ3060FUu+iQDOY2nKJCfcrsJf6wOARi0mzjSZ1ZaIZM
LcIPuAAfHdBmO3PcylPpdfEL8GeCW7pm+QeWlpY6asscjchCZyppFnje2OAepNq2f3Smk3zXtXQq
XUyV5AUvdQO/bd7OybgzkmGxXax7qhCXnSL41Q/U3FxHKgf7ANDIotdRGCiPKjPzCOtSQW2vcWD6
momeDV5aW9XTgk8cztk9f2LGW4tOiuXkL1yf4YvmZO2P2x91K00h1qZvTAwGsn/1BoLKiKqhzohh
SujhQNwNogdeBSia4zkhpz52Wm94k2zNn26PvPXuCZIwHUXuIBgW1186VdXapKHOK7SE0ccGO4hD
babflab5ZPf2S2Qte6BIk/9x/SD9PuJqA+uZDcBF5h1CS/lAG+U1s9TlDPPLW8ZF2jmTW8E33htg
wIT3JqnYaifXTR/3ac8rm41S8T1vyql2K3S9j3WLVkVE5PGw4Ap+Lmbpa2R2zt2IOuVh0uzU6+3+
H9D1f2wQCLmcZ12w+0BKgCe+XvHGkexeognih6i+nYtCH+7+H7KOje96Ncpq3ssQNWEoLtYZUYIT
auK6jyqgSVexbT+m4Rw/SfJ/yKfQYLNBMFHUIu3WrmfG3h0lR1yzWrmMJALL7JmiuHF7x74X8GIB
0dERGjdvOJ/VBjLxJVRKoIoUl9Th2eidiHglrw9TpETHNlTsrw2mu/7cBs2h1WftrtQK/Sf9x+FJ
MYLsLkolyVt6YBe3f9jGpSkMfkGFkj3LFBWvp49arN4NJQo10WJiF20BksZzkkyplw0vT3OaZ5qk
+IOhfbPlZvhye/T3IjIOkk5iTZBIgJEvr5YlJxFZaGYEPinj0HhOEo6PUWAMlRfD30CiD3/DQ2q3
4YtSC+0UQeqP3FiSrPulqw2cHsEMu3ZBgnKQ6BofhRF95CdlnImzwOlyUzvTd372xs0HmZbcWJBC
AUau7h9rUg0pGUXFyVHHx7nv87taqvuvThYhLzKgl2JR+PLlNjB3uDcbQQHtCHrFUNWBjKx7q6ms
UDjrEUWgdtT/oyRT74mXY4d9vzHKGwSSk45PF/CU603hJFkymItt+cqMV6vr2JXWuoZe5e7tz//+
vEM3BWgpeHrccutyspxZDe7xg+UHrZMdZCmNXqKkSTxDn6zTRNrj5k6QvvzxoKLZAroIKIwAxVxP
ju1YVamCdYkeqG3tLrYzfywd5Vtgqs1DWS3Fa2NN5k5wsHGlUzaEEykKFuiKrds8eBrF1J8iy0c8
O7yj4Nq+zAa1BTtUNLRVqZfWShV8aBwwJ9NkOh+QD6n80qSJ2dp0r3Wr+vOEgTIZR59apoC6rjFB
UW8Hod1qpp85QXbW0ro/4XBbH28v9/uXk1HguaLHB64Lmt31cleZHsV4l5k+jnfZuSGeOKAkckBR
byJJKfdEZPeGW23dVnPajl1l+rCATK+Vq+boDCB4ZasPDmo8/HmUzvEn2aOjJhyx3777b7WoOJMa
aZFm05+0qjlNHT3YrJLGne3z/sJhFBGgc0dj9rjuMjWtqWHp0Jq+GajpQQva6XnQQg0InsR4WCI/
WCAOvCWe9siFYr2uAx8KjWCxefUpCtPwvv58WVg5eTZXpg8CWvLmrEUOT8/qS5xaw14r4v1QTA84
BwsKcWhd2awy5HEIIA0/Lkf1AiMvuMhTWic7l87GjIQAEDYZdO+J6VahDDWDPIR0ZfhZJIX3aZyo
5wEYkV/WVrlzW28MBauWRo1AMsLCWj2ueh8hNlFE8LpjqUQ6b6k9nEecQ1Uue6WgzaGEsJ3wKgOe
tfpOURvFbTM6ul8YcelLIxK44aiOJwUe4c5m3Li18QQzZVwvBCBgDcemkdZ00aLrPi7Y8GzTAPHH
KDQ+yEucflMaRT5Rslt2vtpGZ4Jl5BToMKohQa0p87JC0oQ7tYaOLUlwPSJtN1X2Icgs/W7I0gYd
zEF/GUP1NXG0+FOqASPECyb2p8VxTlFqKHcLWiIHM9M7P7TTzK/aRnY7xIwerGD8evvW21ijtyIZ
8TLucQidXR8bMpKAJHCh15DrNpcdd4Pv6SDRzk0eROfbg23ceeSdtJ9ZG4GTFnvjtzuIHp1jI/+k
+7iia/eEHsZJmqUBnUMMUGYpH/8Y9U+YBbyHbBdpThCW1+ONWTVyhEHkBguwzUaB5Zzbebwzq40d
/cZWwtBZyFKsD4+VDEldZTGjmLP+YjrZfAyzpUPun+v89gKKH7y65EhkIajTPAICvoap4kieFVpi
URWcG+UpcNoQUYJ4L9TeAPsjnsUtjgg3zWxa2tfrVufWZCDZqvqYFUt3kmMHL20aVnSl0DFJ3ViX
yqNdV9MF97Hp37xsZr+Y9OnSoA/xRIvGuHdM2qFGXJcLojtZhj6FkuK9Ekdub0VL6wGKND8aWTT7
f7pANIcpZ4qaL4fPWl1knVaXnVnZqp8aFNmzKni17Sb8L4MIKRfEQDUREV4vj1IveY+Isurj5z0A
kSvbH2ZYF59vT+X9YcEmmTQPbSmKRPTdr0fR8zBNECOgtIzCnksfJvKWriNNAEaBSnS85/y3keJc
D6heDyiNkLyTybQQu5C6uzlrSmqXUf7vWKbxXfQQwfVT+sEjPbOQeunJxOIp8pGFGv/KcbqCDW45
L21b1kcrpsZJDlmc2gqBvdvr8v648TNpq4nyMQ2VdcNPi5ca0J5l+XOc1l7dEwhWo9y7YAG0nQ+9
QTdgLLQDKOJyX/GUXC8JvkUOGC7st+MQKUSoZ81BKUvFk+pk8oOiolKOfPdFrsr2gFLTfBhSXfLM
oi527pj3B58fgrmBqOSS0K2pfbpDhgbjw/JxJBvOY4C2vDY7e8WjjaI1w8AkoB0AYeYdRikslqwN
aF/TdQih+0NWOodB1Lu1XZNdGRXqLzOSjRkuZPcVaGgUIhVl5/tuTVVYXYp+Izi6NS6rTCLSHnr+
fhRaOp6rUelpcq//8U1KoC9AxsAXSC3WLUa5spVSGDL5cTdah2Ae53NSWMXx9l4VIdr1fc0okHiR
EBKCH+v9I/fNBItGFZQ2CxCgrUxnZbH+HSOLpFtVYDyNaX6nEgPshD5bh0TInIsSr9DuET/st5cW
SdkuyGqdRVwq675rjeDYBhlW4UqxN9TWPcXtROgNxBRxEu16KDwVNKma+V5jPxWHIaGjpShxgqty
x6Nu6H+eyLylaLSIQNAKAs71eApK1600jZZvqnN5Ufs4c7MhsndCh81Zcb+LUy8u4NWsBmUWwP2J
ykJh2R5dk4o0PC7OcT5+0aY6+3h7o7xRxN7tFNGIo1RD+Lg+4DF1vwh8ICcPUNOxLOrJC5xeBYM8
B74aauFl0QZaSFQiAK/G052KNySkjyo75xN6vASK3UGRO/0iJxqqEfmQHTop/gcmovpIJ08B8muU
Z6VTqrsuHf5aMugVjgI2YQjy/qkoLO0I6SF00QIJDwpS7IdOAYcSJkEB0n+JTrcnvLW+VNEIzgTV
R173pbW616p5oaIiNZnqZ1ka+JQdGA9OAO1HTdnDlIoPtl5grjXhrUkfAKn/622T0gCUg8g2/bkr
C3T2e8ezWMdDhKeGF4Za5bbQY85o7prnkfjLh3mCMcDYRE+xPtrnuh80VwqX+X+xdx7LdSNpvn+V
iloPNPAmYnoWAA7oKUuppQ2CUrHgEzbh3mle4G7nxe4PrKq+PCCbZ9Sru5joXqhCIhMm8eVn/iay
Vgx1SmlOwaLCJBn7SvPR0h9vJKY/1wnnI3MTt7/0Ync+d+1xCuW6gT2nZLlwVq8LgICpte+hJnze
dDH+yDh7GD2qtXbt+qzi2vWM7VZunemLkV/VM9oC/9Zo3ZBkXedERQWBslHW/rLMOfdWhoxfXn85
L4Wtp89qt/kbrU3ZYwyIek9v/W6ojM/WYGlv2zg3gtbQ7TPk5azAAzQVvL7yC8EfPBdCch4lL02E
bds8iVtzUntm72SE5dFqr+WMtrpW9v3566u8EB1Bx3Gko2e6xchdagVKdi5s2M3RWA7YPpZWc54Z
9fVszf2JMPK8vMKO68lKu11XVQZS52VCGEkSKzB0MWGJAUhbWYEcOQqWuZ2qdP/KQ4Q7QQ68Jal7
ZxMFPsfQ9jmnjiXmM+E1CjOD/BSe+aWHSDee8dg2ALL2jcK0TZPGbGgUFp1EoUZVBHppk345KNYp
zNyLSxEtNgANWN690XGqdFliaaVDslm0YevpH2H75ud9DUrh9Z3xwviDkufJUtsGfbIB66qUYHZt
O1Jsy7nxnLSJ+rgurk04WNHsxc03pS5/z9158O2xTS8zl1xPis7x21LtrqSwf5QA/k/kRP/ksph/
oBP3AnVnGIWXDVXFd2EIVT1zNEwzw8Wtdf2Q1artu3C/kKXIpuVtU61m58dW21+5k9n0YYsDxrm9
1EDP0Dlq/14M6nyqefpCyUj3fRtyAg/GS2ovGoTAFS9/5BWZqY30RBo19Xy1es43zVvfpgqoKlWj
gDFhvqX5O0PO56Oe3kwb4lkW2bulUS5sTXyurSFYDPW2d5RgWhGgff31Pg8vZHs07jh4NjuYx8n4
k7fbM34c9NpaIwT14wtU3mSgogN4YhM9P9u2VajQN59hisRtlPVkFTdWLYkY2RpZfdpSDZQ3cRHf
amNvB44K1fNn74nTiJY1ICR4Lc86OI2MMwuikh5J3WgjyIQlJNZeuXt9lce0e3d+buUHDHcyIjoP
u5uiSeSsfUl73FWUGGSAnJYrz0rGw5ANKH/hRxVVet+cJzif+M1aT+fY27UheXF5WGZjOihYBhyK
asnPlbI0bz2Zr9f2ZIN953g95Paqffk36BgaKHgLu/YG02tVONMBXIvpw5g6hWx8ARrHlqXbv7lD
bNTGXSK5rO2SOIVpR5vG3o+l6WsffZ0xzFUTbfd4HgLFGPUzRa/Wd6knAF16Gc2PqrLOGeyf5N0/
35tcDk2qjdkO02vvw4H/7rzkuWdH6YZt6bsKFSM9Mc+s2Kz8vFwR/HWVLKg2fUK1tB+6UYwQz8vC
J7Mf/alTZdRBYz2xvbb3+uy900wBSk7dyYF5vJk9BVRPSbIQ9Wl8TUokPtpF0n4cRsSMG1V9sDOn
Oa+g/EbGikLl67vupWdClcZ4D50umDq7g1qfxiK389iOKBWXUMvmFbOi7JQ/9PPvFb4a0qP0i8hG
UWU8vkWpxVNP85tBW407rxXL6Vos5Z0JT+OQD97PI5lYDpc48JgO9dkeorBRNWTWOXYk09g5xLOR
ha2Okvbrj+6FQR7L4Flh0oum8tyLflV9amjKxIBJFIX0kVEqA1ruX1a99cKFP3+bFiQ3us66NJIa
3Wn3xlWsMJXz59cv5PnTxWIemUmkkGCoIex6/HQ7vdfspJz0aF7KrxSremApEKATr3SBpInhxH59
niuwHJyxzQTVpgG4a9m01mgySxV6ZK6KIn0aSNIfyyq90u3a/OlB0PFa++3JmYrqY0EjMFbna9se
f3N05DT/heeH4RBq1Xx9mLcdP7+yjgurs0FmLgscVVd66sFYmvrgdAM1qbOc6oy89AAtyNfbQwS4
b24p7ZPTC0veZQMMa9HsNINfo1f3ljRSHHpLmw+v39pLS9HAU2mQ0NNm+nC8lFArFCXQ9gKeINSD
zICQqYOL9ZoTFyeWemkX2tttEUSgSu7Hn+j6QiDHFYJS0zTfGnXTXCLz2xwSYIBXcSPaE9tw29XH
YZOzmKYIDJWNnLnH+BGulyLNam5tVWkJTrT1DhnWr1R8Q3WI1bYKFViJ4Vx6p76A50GTpXVmBDBx
yT/2PpQAzjO9T0otwui+O6txMPEFBjcnHujLq/A9wypEfW/f9lkHZWk1N9Nw89XMYJB0mNA+OOVv
9tIOYQZKKYjsEOS23Q5pZNcgX8pr21wBYHktK9adDSYyZtuduKGXdgigHE5eCicQK7uPGSltDWZZ
q0Vq3pd+nsx22KVSDxMqf3+ARHyiNHwh/wAerGGrhoyXheTUdu9PPrQNpbdOCjLXpTZk7xQXwSBT
TSy/wJPhULGBUt9ATzy0vVg/V1t1vTD1tg064fRBPDXixI59fv9cDrUPMjKbqNt+dBL3lKkMtdWI
TpJ9WGpXguIrMHWDNnqAbnX/s9/+8XK7Y0GotTYSgvA97F0oUGqbRRPnZQTL+NPrKz3fqeT7fPib
Ygx52T6g9SgpVJVgpU3v48xr4+lQaqI9YT3zfKcySuTkod9KBQkz7fhtur1AYrf2VsTmenFBSp5E
AvjnBa23UyPmR6rjcXABiYb8EPqxwIIYQR2v5Ym2Sqg21UjKPjaCSZ3jb6vQLSNsJ5R//FHp4yKc
ynglK8NV/SoHaNpESVen8pJ/MiWH0UoK8+1cds0H5ibJl6pXijFYa2cNU9z6btt0kgLrlBUU8GAP
Hfq0InP7D7oif4ABbu5wCcs1P27k+iVf427yh05ChkxHRWc2kU9l+TZ1JyqASstbDeVfhQdSdIBe
Z6e+U8tJg+lmTOY3q5dE33mbtIQ/++JtKnlAKHQMNs76Lnjg58S01B7VaO6r4aybM5XqNE2/vr7K
C4JZRNutk8msgnbIXvcgJS2FhIZ6fDwrTHyzKb0VYu2QzkMPIb+2mkXJYTgIKw8xMWshl7rj8M7L
eex+GRvLdaZY01Uh4+HtsBYxnEAQVqdK0i16HW8ZdgzNrm2kgtHTHnaxQnfiXWsDveQZVXm7SQMm
Hy5qw5O7zuFcm8rqW4ruqmftWGLUGcceYN6+tK2JDshkDqEHIvSKZkh8b/VdVm22WEN50dixUZ07
3kB2kA+tAaoh6w9W7yAQarRNds+IePTOksxigRT52NXvDTwjIWO5UDJrUFfCp4wRmg/4oGkDs6/j
c2Og/wfnWddvIfis15nTOx9Uc8Z7TG0H0Yexg1eYj05ZKgJ0JuVB05EpCbTY8mY/r9URXteo99dL
3pRBDlMVjnBViPveEti69qqifc1ITW6yGq+V86Va6NugLa8fXFTfa8AiYNSDOEeJ2O/TzpzD0rXk
eG14VU+tZaQopaQMIukB05B/fUM9Tx3A4JB6gVcAy2TuQY2TWmT6LIolMmZbXG1s1tCY0uq2GxSg
LJWXQgPvxVu7mE9Jzj6PlKwMMoPeISXDM44FPqkMgD2G8p2ljuc6gNTQcMV4Yi++sAr1ooGvCmee
g17FcfQivTSVKac9Msh8QkR2xfTAnO2fhoZiV7F9+xvvkpRvF481q3WQ5BvWKKmH7MoGHRZkduX+
C/fydJVd0lC0kMSNrluhFbUyrNqljjwDJtfrO+L52cK9APcgS+CBoR1x/MQmt5gUNK94YoVo/brL
DN8sxBokRLgTZeOj2eAuUAChAyVIzDSo2HblRlt2xtguOogOU9JWSOeq/NJRT3WXpaKvRASlbK/7
WU3ElVJ08KVTY8JhJlGXWvFzQ3Htw7Caw33TpOO155ppfGbGS3vn0fFOg65RYL010AFR8Wo9xfe6
VWLXVwv9dohhy4Zjq+Wn+scvfFHstq2HsFkugHQ7fn5FgTXUQl80WtzCvVymIWGA02+UWlUXgXB7
5aBUC734NHV++gza8HQsDLqK9GVPwSrFlOOFk/PqElMNyxxiPM1j9V9ZZcMKbjA3lyLx+AYTEL1O
trhLRAlEh9WqplAx4lOFxfMMcaMEUKn9hUk5XqVTuwr6ogn4fzHSz6s1DmcgFMuzGumfoPKQnHt9
27/ArqS3x4hm61+AFNynpNNql51kChtVYJ6vykEf60DL1i+JESO5zcftzw15sLdo1md4Ut47/OOb
MweUpG+4o/jQibW/UOtkxAQM1wZlVBF+y2rQTJPenptdS+7d5L+Zg5reQRwSJ0LQ8+e1RR+iKb0P
AAv7GbLdN45UW3OOOlObonyV8krqpfEptmYdS19pn0ipX4CrbDMt2IZIUqL5YO7iBMnNGKPpMqP2
5IHdzrPkMkv7+HLW1Tt7NvIIeRKoI6gdnlNtVIFWm/Ima4y719/bS9fBqGZLt7cZPf3M443SLnFu
q/MwAVUVzd8BbJXQgpj7vaubpPtdUWjHAA+YKnEw2ml5LzSnc3CCc+6FOVWnRCqeB0+quk3ljTRw
Y0HukuW5zCy2xqOON9NEo3PktYXEXFgtpf7TpwFAIZoZnNobltzanTlOnmIXVbLUOE7Jt3FRZNgD
3DlRabz0eOlb0wkiN9hY5bvHiwOWZ492OUW0tj8hpxMH5cicdlmRipnL63WwLmdnMgNFHy+sIf9O
o+EUBO6F4pUikXKKgorcGjj08SvWF8sZyyWdoqlAPcliJ+GuqCdvS9Nofbp6Ne1/z4hmIatgmJb+
Ms5xcaizZAiqbDRPRIptYx8fWlwNvSrmOsxdKKiPr6ZoaHqMijVGVWYbH5q+WcNJ1skJHuELOwl1
d3TUtmknffrdMaK1LsSInlWUVm+R4E/6j8Nqy9xXFaM/cUeP1f/TW9rIilubbRMjpWjdd3GmCTI4
+XQbaZOq48GXD8iZqXqaIWKcpaTMSbfWfqOPxgAtS1Tno13Lq1Jrv+lVJc0D1Oe8Dda2Lkxwe8la
+TIxps+dGDXlEjPBvEMooRQQO0iTb/shHT87CPz8Vo417k4CP9x8VNk3GH/Zpyqm/Xm83RstOGLU
Nu0Am3v8utRGKCayYXjYgDU7jChLf51RZv4hhYEL35C678vYKr+5SpFcmPXk3JiN0vioODM7ylC5
bsyxu+oqR1/8vFA9bkpzzkHfApBOoZS/Hs32e2u7WLqgNGhAG214geOL7ZpGseNZttFkCidI19Uh
dZnWEyne/qxgFTYUGib0rFGP2s/sY6fb9AHyNgIzBklUUuiUaVP7cbZ8E+BIXr+nZ1jPbTnau/DK
gOBvILjjmyoTt8LaGlDT1BfeoZLLEkpztENlc3Z2V6sHTtka7805Nc9VFT9Tr8qV895qv+fdxHGq
J/3B7mXv64U++MXatReTZFwCQPVUOfRs9s216vx/A/Ui5A0AYHetIOzSkaQ0qlM7vXWWNrs2ytR7
rw92d6EpNdOhwYg7nCi6+gN8zOVD7tRb138Bo5KbeaMHa18b71fPPCWL/sLeYILDqAFdC9x49qro
YsEP3WqqNpqxaYfGZ6RRUSenfB1e+FzIglgFYgENpn0fw2lVLGHiBiPqpStvkWfvb/CZGgOZCeum
iYV9gw5tcUgR1j1Rij4DhPLssRLARgnAOWjwPfUqrnTU9/A6iUqr+lzZtecnhooQS1eo8uOMRdht
3EOANfv4a1PYqDMX83TiuNtHXYQkadqrLp10OEU0Wo5fPybOlj45xhiNKzbkWWf3l22XKmdIabQn
PosXl9omVZtk0Ya8Pl4KDVQlG1x01tbCfeiLxbhY6uyLXTWniBDPnut2UzY1ATUWhQEipMcroRVe
V41TjVEbY0SqptjyOEVhfLSXLjm0BVItM7J5YTyV3adCFevBNH6aTMA1UBtvCZpHRm/sTxg74Wlr
oyej1QV1YWTVwHExnAqfLzzTrQJ3TdqvKkbJu2eaW6sHcTKWUF1FAZCyjwMKJXlV0QM4cWa+tBSk
LKyewSMB8Ng91LQHjufUtgR7UqqhZiblZV0v7eU8nRLD23+R26MDE8p3QbccN4TdnlwtY57ShIF7
6qgiSBTmLNK1ivMO22zfWI3+A+69QwRK6JRL5jPjsG1pBKVoNXNYMDfb3SSGbUY3NZ2MkmyRmIYZ
mm81ElK9l3S+lq6Cfm0q2o99utXg6npmS5BnUuuaqyX1mvNYp8blc7Miw6gK/A3N9VMbi/xE7fPS
u9gc2DekzYa12f7+6XCDGUacAiiN1AlIgo1E/VmXNOMBsLB14rXvgzCQiQ1kTTZBiGCOvyt+yegX
ibl8G3lDowaLSVokp/jUkfmoovo0IWMZi/YY7dMN7wYx9/iO6HsCkEjqJjJMieo3YNXlm6GyC/xk
cdzLGYMdWDH4pd6Wc99jnZ2m+CaJRe80n+52nqGvaUzxoRG2HpapaXSgAJ0h7CAPRc5SlnKTTo+b
s2aEzu5Tv5tfNdkzg23WDK/qpOjrhUJ2woYBJcTmctEHTP7ULCNsqNhG+4s39YCv8i7rg9IW7m/8
IvXBMuVw15hGkoT52I+COSukOH8dsvosL0eBuntcNvdxbqWuL0xhAXSxxzGNvNhCzcMVmnxvjRpe
u4lRbII9SPKrabV+qooYmBeVjt9lphkyq6rHg5mrClQBJXNpsdhN/25a+yU7kZLtkyVeBSqqWz6w
0T2fHwlebk5mbjVRWY9zqBpFczZ5PuZMjZY5J9ba4tPutZOU0dmnjgddZe9eO8IhC3jtqonAvXZh
5elxiLZvAd6GuXXjKHGIEOipE/9RFOx4VXhrNoasW/OIbHBX0MgG3id474w77BUwo5lZFmFld5sb
+bh6b6229CSTwikHABzz18geduoPy0kxmF4XyCqZvcTfUOZZp8NiZ8ttK4vaOjProU8jU0f2Nu5i
u2BaVa7NYUZIf7mwvS77sMDeHX0lhdp9yNoh1n2B4cMh9lIE1AxK9zlQcmPGXIi6UA+Z3UK8d6oh
gSqd2IOMnCnJCtQjNBVJeqPFUxbHsHk9TG5mLBddMS8/VLMa3y+zXV+Ym9flouKPxTKm/KTwoWMv
v45ezVlhQT15PfF91t60PJI1GMqo8nHsklUef8WiHdRKafqCVgivM1dyhqmVlOu7bG2KCqZJXfi6
2hmC76hIh/NhaIyBZtqgfFtLtKou1HWsHwy5ZoDe6KL6sqoQbzIzlWorb/F59/txLRmWrP1wyJvG
rg5Jrq7tOVp0ODlMYqmrd6/f1LNinIDEFtlcYQywgDz245tKU2kMheyyaMAaG57SaMo1NA2lfRcv
nuJgG5l5TVAoKSdGCYGuC8e58cqgmeGRHWrX1Ghdx/UfyeO/H6mr9//5H/z3j7pZwOCmw+4///Pt
+NANsnv45ea+6X+JpPjtnrgi/mP7Jf/4oeNf8Z832Y+u7uvfh/2/OvohVvrzSsL74f7oPw4CzOHy
Xj50y4cH6tPhcQEU4bd/+T/9y18eHn/Lp6V5+NuvP2qJJhO/LeHif/3zry5++9uvWzj496e//s+/
u72v+LEPD81//5/vZfbj/pewrjLBHwQ9vT9+818//nDfD3/7VbHdN7hSsCWZjdBCwmbh11+mh8e/
cvQ3KN6S2dBwQUSPf/DrLwKR2/Rvv2reGw+oDkUcFBz49huPCfLs4185b2g7bnBNoHvsdNpIf13o
uz9CzR8v62WlfNo6u0DINIzjD9opDSeK9r0cRaMwFVyMEkDmQJPtKsfBdolgW85rVBRl/klneDQd
XLPHoQgX+nyMemfoWh+CXnnVa2qthwYFfX3ZW+XCP/TU8Uxq80BOL9PsfkXn2wjXsjZ+a6q4qcKC
TYwLZ2PKO5FDvQ2wvmDirA8J49S6zTpxgZRpbYdQYty7TGg4pKhYaS7BOBhQjzLhmmAjkTysAuEs
mHAUdu8WN6Kseo6scSKAetLByS/LzQVXpZrWaVAthXFLTWt91uA4NIEmIQxjsDErDC/W3mkOce2M
D560HFqaipg/dWrmVOcFGcOM0J9tjszOK5lgv9IzzVS8VP2eel78Wy5Sjnikf3UzHPVp+AhGp7Rv
hNY3XlCotbyZPLLxy3xY6WsAR+UERUuwqviqVuCmPS0hLEqTfqFxm6BkHw3gb6pbtuzmA1yNhvQX
VYKL0XCm8bCSld270VqTKZyGNb/XmCmiAGnzk0FnipkC3sSLKDDsWNHBEKA9GNbzINNv6SDUtwqO
hg2R2K0JkKZbjbfTAuflrM+m7gsmS2M/+55ARuLAWd965y2svU+6NxdmMGZedQ3XF5XkOJurmxim
9/3kuPlbp7Cc74VIzB6A+lKowVxLeC9akm/6dHLJ6R96w+em9Qo3MBpX5ZiZqb/DNFaM76szJ6iM
zPl6l3jWNPmTE8+qr9nIUEVtm9aan6NxkQVL3esjsya9YfxnwN98nzuQVbbIPFpnq1K3xqVJt1zH
unFCdqAGEIS3iqX1H5S8pC/FNCm+aRhwcMA1nfPgls1a3m6R98MwMjW7zs0Rp7wGo5kiXE0wcoGH
PUoVutUM8KOMHae6qslVpwuhdF2LFSm8yVDhuxjCfpibJChRjGQWpLVDFmhjiyCC2i6pEsrK4qhv
0H6Mz5BjM29Mu8qHIBkQuQ0wrLSMs5k+YIVLzFJjMlf38kMPOlsCA3amH1o1oSdgE25MP1EZCFyL
wWu/5vqANRTgzngOvAGGpe/onWsFgD7WC2n2vR5Ie1KdsLONUYP6JRClhc8HVhTv4fpjPGF57bfw
kVEiTzZRtwVhMfertJTYPWi03oRvzYXyZei7tPR7a1Y+d9k4TWFWOdZnd5rUL944VTEWQLpweOOV
ZfJZxezWzHEY18ztD49xAXORXIXVJPJsadn/43dHFOM7ZZ5JOZaRwRMkhqr6vavq0QuWQievxvpA
+zgN1cMSd508m+112SRGcOH2Rw90P35OpKeu1VVBWc7Mqgrcu38MI22VYCpX97pJkONHE67ls3Fg
NX9KZWHdUnIvk78Ir9VCioIqcjY6D1K9dC4PPaOMi6rkbkNtGDbj6GGWVVg3BQNOemVNHepWRwdc
0YaiYTrmmmjdmR1Yds8su4TQQ2J8qOfSuenUUUPO17EgCHgzvf1AjNk8+ysAPuNKx0k3bCtV/VHp
sbwXnWmvB2tKvdJ3TcCM+JytUsO03cnvzDwXfaALS/tosQmbW3sTXEOh3JJfVJu61E8GICxBpy+z
GpTME5swG9m6/mSmuc4vnKgiM16BFlpJknyH/WveqENhTcgW63hod2PBJB1wnNr6bq3USWSOqPtF
rjSKUzyKfWEHtAmgClo8m6uIQeJ3nNbYRjKsqzVMh3httEOsx56vYc96onx81ovZlmGSglwViSEi
MttlPClV9U5NJXLR02EmxRowJewUO1AHPgbywvwmzdUusHHG/TYVqXWlrcKVoTmsp5wKt7t5mvKj
FEIvEQcPnERh0u4BC2nPLKy1jfZg15V26cp8/Go1eX/XZsL88SQL+fNwf2p7s1UPx0sh7wTxgbEY
Euk0147vGNlGT+vLrDmUtQSyCfoCl5ZCm3jL1NCudt1RXnhhWuktgg0q/wt6lMrUw+Nl/FSC+E+T
vaME8X+YRv5/mCB6pHH/PEE860gIfztKCbcf+Csl1N6A+mZ0T9eb7I7R/j9SQlt7Q12IaxGZ2GY3
s41Y/0oJ9Te4wIB2o1METPBxav5XSqi9gQ5o0zuC8c5pBZHuJ1LC/YYFJ2sAL+YSqVJxFNl9noun
MUR22jw0KKMQBG/tgwLJ6RwfvVMoimeSpdtaXC5TVfh//Gm3llZXKd4sfR62lqfclHJUAKiZ9oZJ
+4bjMTGv2JzGYUEtU9K8KzMMSUWyNKG7cBxCac6DAs+FSa4QAQphHuxq7aMlUeTZVNVRNdaA8wqs
HhZdwS/CxeFiRTkoMJCQ8W0QkUHp1Su542C8f/LCX/gW961E7oxS39rUkJF6Il0//hYxcbO9Imb5
VcGwaCD7D7S53xTeyZ0NhfheMu71V/KC6PWV9+H1j5XhZGxbzHb2aAES9xGbDJGHmiaSgzVWIgSr
foom+lhRPw02LLMhfRmeoYJMY5H9/TS81jgZZNLzsnACN9qFQMuaQyFTGaqecGKOeKML9dyNywAf
jPjHEOfJ16VZv7RTvjiBVij2R0dZLx3O+rOmqobOtygSfk/pJ7yfQRUJXzOnTnKO1Ynn51LmV7Or
5d/ybkaD23Hrzq9q27gy2mK4kJP1p8fN/0axJ3Uq9eWTvbWV0Ud17vl9Nvz3fz0tbB9/4M8w5mhv
oKxyjMNx2Eyq/hHEHJMKlWIX0YNNHxey8j+CmK6+Uak2OfzB/QAk2TAQfwUx9w1wbjo4tCUIMcSy
nwli+6MQOVE66SAEkcbnIvZ96tXtDPjzqXMQYDYmP6vpimaF613US2bG+LJ59c0c6wDGSI+Xs5FS
pziRgOzj6B+XQJJDEgL5YA9Q0fO2gHfQYaAi6gIKn2EEZio0nMLiE035/Re/rbQpRwFJ01lrj1S2
2k6JK3WyD5WmtaHarPC9KIdP3M/zR8o6tGiRGUSm9pmGduqW1PrSxOhtLNS3Xb2AumrrbSyak1WZ
yB2Uw3lLLXFrz9L6Ms61np0Ibc+atsxHtiOQoT3jWehnxzHHc0Tr5LluHpau7Q+N3ds36Gh4sG36
ivrAEjT64lNkRXx1+LVPQx1dRRXAOUEFWgxsgF1zEbO5eGOBWwcm5nni12mWqheKWRpM1lK98Q7e
rHXJxdBpmz2411IIMd2kDPSwkH6bgO+9a1Z1WvB+La1r0dglbiGj3d4X2eABFq8TpLZzqoqrVls7
zAXytVj8eYP++56xzrBT03jdzC0EoZAr1YC9o/3+SXXraj7LwJ05fudgXfobUCWlDdxGEeDWtSm+
S40s/zsvK//glIb53S3aYowW9O2H8yrXzDKwW8/+kCxe9o063LLfD1ZaVndmMZcQz62lzc9RXra/
JtYSm7dG6aXyrjCXkpZzzkTVFYWmB9pjDaLiSfTFeaxMtNn0mttYlvrHxHaoXZatjFkfKxrqJE4/
Khgqnfqx6hFbAWS3ufbD2Ioi9bE+qh9rpfixbsI3ckCg9LGeMrXRuXEfqyzL4bFjfpEisi5RrkjA
YJYlVRmbwojEY7VG+4LKbXys4vTHiq6qpzYNh63QEx0lPjnDVv9RSFTY2TgdVaFccLEoY2ndulvZ
mCAoTo0Cd8fz562wdKYqo2pH2PxH9Vh5ovNFFapvBSlU5/xMfaxSqeCoWG0+FNKRsnlQGHF+XB9r
23HOmerrW8nbepmZMmzaKmEe5/hOUB3Xj3VymYPkw8nWSqmft1I6Rho5WJVeO++UaYRlag7Z+3Jw
0muvt72/d8mYPkyA+PEbU1QP/w13Nf5eArI4wwxoOHNMxb2qisUZr3LFM7+2dP/e6S20OT/rdfNS
SA8cv0Nr5maekYcjWdK89yPYli60Mxr7vgYaLEqKOqMm1p3+gBhQaweTUM01GCkzb2ctlYD9q1lo
oUcZkvmWrqSfm2JM3zdlUSqHzGw8if6Ua2dBCTvp4IKczT9XjEVoZCWZU9iXOBaTJjVrawomcHm8
XnvFnFdho1feh8zxWhmkCtiVoO6L9YwqT8FKenEtQLIxxp/Y5ijrGvZpbdfn5lQm381xsVGd8sq8
8fW4QZp1GAfTb706/9E49TYiGFYIUVtzqA70ylaMt7kxDXGwCHrIh4Lc7TZHgGMOsipeP9DUqr+6
tPR+JEONZtvcKvF7jCDdt2mRO7avIaR/10qHPZ5PWv/g1K5452WqqQYJ+e77JdOG5JDHakmWlFV5
H7mWYn02FbX61kET+J0enOL6HvLj3/rVjb9rCeoOBBctZTA8CRvEtllU6jmtSSt+O5bdovogpTMj
wKlNospc1rPmE8tLN1BVRuX44RR8J5qTe+/s0UqHUB8FqsNVbBSBJhCe8Gne1FXQZ4C28QE3Ct92
B+g8hdyMlOxWUZHV0eWWv4I/0qNMrRsz1Ceqlq03uH5tFVtJYeUO4t5K6ln4ejrUOdYpcrYJZMom
njmSiPOxup0eZuBq0jCW3aL5q+hBjSNlWyZvjabP+8AoKnijtovf+hkaPU2KqJYKo6hJWzypyww+
TsR+r2N/Qdem9wc9iflzDKnDt0d3vp9lpzhhUTsNXt9zw50NjgFZhcQhAYyRd8YUzuOkppcoQBVW
0Ey5IegcuuLeTczq3cruTf24TXUDeGm9vrUXRWiIpI3xD082ubktL7+WiaJ+ahX6MnwRMLv8mfFq
7neqPlE95Y2WhNQ+nUv7ZjGwluu6wgshplufqjofnHNRG3kXCtsd68tJDuzMuejsO4mLZu43qnAr
LET6QjuBiWGAcHSm2RswbVOD1JC/xixiq1+edEdcJqy5FKV1QDfcel/272s4Npf5WjYfTIdn9SRv
fKEaemk1sCgoAKFEC7Zi15lANmKt7T63DllZK+8mpBeQOlTcaDRKk07M8PD6co9KP09P7E2GlJiL
qApjL1KV3XodCPGOEGIexjWR71M3EynEJOnMgdohbO1buQDQNqU5o41cwV/xTh9cZr40D4f8QGe1
L8PWtJslRHGHTpkUPeYSyHXFASFZINJgaMuZ4SXMKdpS6ZeAUUM2PCBskZ6aVD9vZIEp2tCi0I7J
jUGoHr8qzXZlNqAYeUCcQ0kgUkEE+26mY89ptBaefUXCNOsXbV6pfUgTGZDCsuqKFbWE7D+5RP9b
Fj0ti7Ze4T/v7lzeV/eM/I7qou0n/qqL7DcIe4J+BVYAwBeQ6f+rjBgG0u7BGgYxU/Qnn1RGmkt7
B5Q57TuIusDHaAr9VRk5b8DIbTUWXURmcPDpf6K9gxji7tOnMQB2gVqLQotEb6vBnn76+lAM0sPP
MVo1tWWoMOkbm8+kizwRKkg/a9FsvX5P+1Az7Zd05kWLFV2hjItfqgs+y6Y6zkZQVT2i8HDuCLky
XWP6KKlzPaiWUYGosPP1MBv04qVdKudOVkqG73Jc7oTnrTEU01bqwdKPxZdmcBJxgIx+mf5f9s5j
uW5kS9evUsPuARTwZgqzHfemJ0VpgiAlEt57vFOP7iP0i90PrFIdcpOXPOo7aRdRJ05VqcgEEpkr
V671Gz/MLqcU73Gnag19svXATGNn0NJRtRFAIl9N8XnkZKkMPMZmxBV8GxEp5RZbAlFxc+B/+9SX
i7sqLfELLX2dB5QV/8xMi7zHPrJXESfWOyteV1ojnTeDmFmbUMnGWx0Dx4ITtoUNVYGDzJysGlSB
zIh8ySZzOi1QCx1p8knjYyBZmDtGVTbeSBiqb0YpSTNHnKVkyz/iWkG0l75ijiY/GEsnz6bWF913
sg6jtpKTQHK0QJMjr+3kMfakuRNvQSmqXyFxIGQ8sK0f8POuTtRh0AwvMnKhdMQS6Ufb70bg+eDh
/AehtaBaRgXWM1zFVZpS8YSm7NyFfJwGzNpdaTSceADEVM2eZbGR7UryfRRoWqkIHPorwndrjHsI
v0i7qphu9qZH4ca4L6CM5nYGbvJOzpTwx1KVM+1CL/0zeSikyPYBQCluOFvtd4mrrUJXQzZZO9Sj
5n0/JPEdlDHLAXRi9m4kJTEZW9FqI/UcIfpeq0KZ2EKmNaoTce187KtujBzo3vCS+6iOV02jRXe9
7CMzpAc0MgU8SXSbK/uQr9Q2yZBQFKzBd3o/rMOV3/Xqhd4oY7YO23DYqZMKG4wB5vEz4Zw313qq
6wvxhLoCtVbwQ693T1w0usjvjVaaHOZexEckw8X5F4TYZ14Cb2/cIDkXGClq9MSN43t9igZmUJOw
rUqtOheMOaYnPqDJptWC14TWcjhF/b7kb8+lWBz+FI//rUh/Vj7mV239+NgC9DjGbfw3KeUjG/ZR
tD/c1+0zxONVvF9+5lc5X/xCXYBaE6A1SHrPPu1/ITwo51MhIwNBpJ5yFGTyvythkvqFSK4DvABK
ifobh8SvcK9+IdrzR4sk8DMd6HfC/bPs0MtUCB9VThr6DSBGOHmOtcXTphOLuAjRxkR8NLSBHPmb
eMpxrdGnCbRfH+JejDgeWHcFkYCgG77qc6M+Znro35eCsYEZ2OeuXMaYQqujXH2VFGGd12Vx3iej
cKW2jbmfqV5cR7FSgeaI03UnDxRlkjL/jo6zeF0MUffYlNpFEBiVbiME17tj3lcnMWJxZ02m+btQ
0OCOFbWh2PLUqKdmTWJvZBZl4LE3pZ/YbWl37JH6fOoVsv15bK6CUkbRY2wzLbTnSGmvYiGXR2Cz
6RMwC4soPkktqDM0Im4lbrk/sRQmkg9s1AsAGB2Y97JNbXlUVa58qaL0dqGZmZ22vVaslL4xt2kh
TZ6vBPOdrvsgPTlFDgV1iO9+VhmQXIeRSo6FWGI3GWAYElB428JK5J8gGIN1lViruBPPS3+QbnQc
GX+ict3eKgL3TVsJRHFjyLnljHPJbSgtjdwmKa+29LZT0a6EWd2ZfYjK+jR2gx2GSfTjxUJ+Jytn
jb26A2AJRSbCqsVNAUPWY2myPJkllYpS7mo6phARjaWtOAmm+zzKb8WR/+7tQEBcL6b+TSH9UORt
81jX9+3rIMIP/Qoi8hcYGUuDb6Fng9LiW/0KIvIX+EkW8sESWhToB/yjnC7pX+gpo0DNZY4i5aKZ
/CuI6F8At5Dd8S/p0YAc+Z0g8gadTiaL4yWUEZDpNO2P6c69CQJ5lEl+Ol1pbtAJmb+Fybju1BSc
fKYO0m5Ak+wiq/TicZxH/TwS5nGHp4Gwo3bWfdODRMbqJOlO5FQNtlMkp5fQ/dK/WAn/u9Ze3E5Q
zftorZ2Dj2yLPy6jH8XLxfb8U78Wm8axtNTxuQTgQPXqxDK+8J1BRiscWXRml2vIrwY0NxTWOVJK
0LY10r0Xq834wvmiUZJAmG1pHxu/s9qWu9OruESNAGgj2uoAH+lhHotm5xiL91DqM6/w0ZYs525w
1SYzIlvGW9XuANy5lSkaIOWNK1PsriIlyb1SicMdqGfRRvsx4r5BnSpsTZSXY8Hc62n4gKxbtwvD
iqw0xy+5S0aM3HrrLEA1Y1elU+u9mPd3wutxt2Ihq6DXJXIPBOvyhmQ1lKoU+VKUAcfwa0eYusbN
/Ohc45ruCFUPczOWBvvjMY+zU9JS+MNoT4E5pS8rLYWYF2WdQBOENqdN4PmliFGTlT7JRv7dElEO
+Hig4290PNBRT6SzxjmiuRt43Mm+13GQOWZmXf/+GLwNBZxldRF+Xr9Mi7FIHrbc84SSWijeYEDt
2rr85DM933dfZki8ClcMAO00eShla0evAgxALOYyE9waFT4X9OZJkVlfkV9dW11919fdTd1I8Lha
CbK/dJGZ4/nH73lcHXt+gEVkigYTbdNjp1296CWrjCPBtZJinxZDcphbubKTvpVcupe/zf57Ho9A
zumgUKg45m5FGoixOfd9gIPV5IC5fQgB/9lNYM42fkZnuQVRtNZUbCLjJ/pUVx+/Ln64RxucB0Bt
duklKhKp87FAoJKPgjpTdfXAr++43Jymwix7qh4/BV05XyS6dhElQ77O+lKhsZU+qEr8BJlgX+L+
aYcZ6mnJhF5oIc7hSoH2ct6paFtF2kVmZHtT0E/nOHkSySMRt0rcYqKXNQ04Xhcddl5SQsKZWU14
nkggHulS/+xT4KW1uGBMfRilSqLYGARfISjwPfH168ZUL9BZvjBFRlaN4IbWAJ0zLX4wuGHb1Vw3
7jIa/YLcXh4DwgmYvNy4HopCsctRulC74MGnwgdAUPxmTrFl98sfaYmsXYmI0nq6nOJ/GZr1Rm9G
2QljhkJyrKSyCBiVGuV8oWJp70YNvxou0R7jsIu44Zb+/GZyrB6mvppOVLx+uUILiZdj/bITjSo5
RElzl9CFVmiWjcBd5swZxsF0haLFiljTTytloK+k6d8Eo8m/tlys3altLKeQmDkBg2ZHS3qFN2qs
tQyqxUaq7EFPjVOS81M47MUGFtN8SJPOWk2aea0vdRdi+HwwIXU7BpwpR1Mww8qjvHc5eU4lLV9S
fYv8XjDARBrKBUSNB8iZt+gcyq5lNHd+FqZeRt/SlqJ8ulm+q2/ke6rmpp1is3nWWb6XxobkdKXZ
ODQvRLdHhchTwxopHZw9ASIzyc/TOKpU5WOzMt0QiO6NESiyJ6KS5U5KYaFDmFvrKUQcyoyMUytM
rbVWT9O6mih7lGH0gExaTE8CbU4RPL0dWIPsNUI4w7RW5k1RaBd4KGqAg1kKZEDaycA0hMCRVnXC
SPFsTQc/8NHEEZTE1SgMObReQFLnHHFVlT6ZQ3kHh2/7/Oxo9uVrZJK3eTaDYx7n+6GXn0B0X1cj
toxhzHYVZ14SrfInfQrA6uO25gAitxxug/0jopstjbWp2iR9epHpwB/MYkRVXOG5EyuaoYE1d3Oc
i64W6wkVGvS10nRoXKlhnqwwClZKnE/rxUfeNvL2Dl0YloIWPQmBmq+Lqb5rRyPxRlOnrCfQdeW2
lts5zihOY0UlwCrpwpIgaQMXpnwTV/y0n++XTSP2/OKh4z+iCIjzEdu9W5S3lqsdIndqA5wepVC8
HJCSzZInrWeTpXP2AEv4NBykg+wPZ5VoXcPwiW1ac8mhgoPgzcTtdYSrJkRB9QL+lOVUzWi6pNZI
t0mDl6fwyNrcOpUm5SKN2UiyHjwoFhODRSRj+PWdhpsY1ak7QWCmJiP6SgkNUNPAB5PojjiyFQrX
MTSsQ2iEE4JNIKq1ftmixvyDtgD9G9O8Fuc5cf1MuCbXHyHdm9eo8T61TfqQB2xZ1Ayvm1ASvCX4
tq2RuFVT38WZfFFHJZtWZnNgsKXYeFvQdK19j3bg6LTyoLlVIeS2ohIyZqMed2XUjrsxw4puaVra
cyC2NPnU8FRpu9l31IDPaTR8Gq3hIUVBiA8inX57SDHA7Mv0QWtpxGpZ2C+0gAARDJqrdV9kP7I5
3CaqGTlWyY5v4vquNsIH+Ah3dVbfgTFl7tUCAoeOKF5osE7MkOcuzPApjap59bxPhdK4zlL4qvT8
gHRP+HPURV1sSvQpvDjQmLeeRWL2wvU4JSwuwdpZSVquzGJKLtGQSG+hGU+JI/rxtMYp9BHmaeLK
o4K4k8pP+aJ8kSbIy3Bk+vf0mKgALGmfby2hsRqlvWIUMLSSTJPW2HFUQPCM4Uxq+ZY0h8ZzUyEI
0qRNPBAYCtQ1MBZDzdL2q7ZBiSKThQ0OHaab1sL9NGL4rZiZjO1tUWw6mYCfaMWdTpWBbcMdbq9i
54YvxCxfSnMEur7Hr/CkNyYirZIIGTReAZsQMMf8pNQJm0zlkSW9m9aBOPEQU0+kz5QLqLbExRFr
LpDmiU6JNm6+1mkYniVCnnpard1blpRA1ctwqbIa05VDRbyjmqGdNGNVrvxKLL9JgjmuzdyfDkJK
x8wV4/ChCYTkMhKFe6lKugiezPL9YjHNKMrPgicPkuz1Q6X+BDyB4Iuk4O8esFnwAWCHB0HqjZOM
Vp+Ea7WBLfkdNZ+HEYka9FoQ3ypYwQoHtjnye8u+vns+FslbL7Bdkb2cpqjTiMu5iHXjSbYkG5mp
nSoz6zA32AYlAUOhFO3KmVafqFIrOE0znNGaj75joWO6zzEiifRTsSnzKyGPHwI84bhq0hxvF9gR
IX45U9JrZE/owOtGAEzRvB5hIzmAF566Uj4vle5QF8YPNUy/5UZykkw0r+eZLKGB12sXeUb1phdl
p47YcDIhbtVFFHkKVNrxwEsimxb1dDJWYrKfRoOLim/WbiHSkWDTbeWkv4qbPlvJqdi57aiN5/LA
GdIMDTfjkrBORnmHDB+vSWWeQdmPaVLN37vIgr4WPkQB85fU0VNJXd6RqmXTLgnGc7qQS/XdpCcP
VcxsmlGjIKiPjNbHmdpSy36dGYPypDhJ95FbITrVrxNwJeOql49z6KUmsUo3hOuBkQia8dMQ1ehv
RAZFe2ien4z7TDp7NTB6P5hOYG4NFZhr4FIZf3GNocPTdI0UCK5h9GdhZLhtG+4Utb/wkxSCloTC
OR6qsKTr1CUfOeitcCsZ1V2shmsjyelcqJzns6qQsiUxTd/Ky5F6iev5KqA3ga2SLDlh02z9Fnat
2Qq24gtfqa1caWUNCsuEFzxqVCWDG6npfsZyupECAxAOy7pP/acSs3QnzKIdBoGkaWk/nuIKmuyy
ib2c+wRuunzbYcndB5o39rLmtBj8VE7UiZVJ8LKUCNm0ydmEuzJ67RHnJuhussbUYksOzewMGI7a
WZnAzC1nxesE+RMJjjcXVH1BtVG05o4NS+KYX1qUBhC6yBRcPGcEDzV1kjRJ385G8BSXRE8O1qeP
F9SzRNjRh4WgCyODAgRLSjm6a8mdgoeNnwpuvswUH0fdIv80XyihFXhNM3/rTINONqdKlqrr3jdP
l3RSngnomdXLTttyAZBmztwlZxIHUqDlK9ckA5OSPIwhR2lGDOlzkypT72KXU28LOX2qyvpOwc7C
7WbuNbFyMWJZalsNJJ4oKsmCOPZRYUq9vlUvZJXUcUk3BbS38owkvBHZnZHMIQFiabJDcAJkbVxa
nnO6HgK3M8vmNZKD14PA+ZQktbCRBr42SI/Tcua/5CJ1N8ZSc11YshLZzRDnUKsXopnPMf7nycid
Kxg4GIZJFDCUDaeER6wBig0lgTXjLE5lTgXLmoQlsWtcrioPMLwSd0m3lAgXGB2LUpJnfxeg0fGn
UtZvldeui4y/PuwF/XPV3vVjsdBpm+NftTzN3xzi/xx0YC4kL9b5m/Lu1X3+B6dA0/77/3m4T/+Y
/jiNHvvH5nX5jd/wq/wGk4NSL/0YELuwgpa6xj9qvWgBSZJO2dagqLtsyV/lN3i/EuQQmBKgQCAj
UkX4VewFIGBp/KGG+tMz5OC3ym9vyhGMLlHHQ4KBnjsImtfBNy6jCWRjIEKjb+MD9grJpZIr4sTG
CuTzeEzSdWgW4U4rIinwFK3ogQA3fgcL3iBwcxtoR1KJQfpRwABeifTGbyOwqwXMMm06lVupZoXL
c0V00zLhJB3L72bQjw+LPw0sjbBKHENU60cUU/+Cr7Bk3uc7v+HU4+ZLCxoEMwcM03ss8YKBLQ2P
YZzdQNOjewv1wqdR0oV9DM0BwK4AdQ3+q7QVsFG4sqhpSQsEN7qbq36LHCeKOs8r5be21P+ELit9
0I+20LZJ75s/rrv6B/83/eEAsCleb6Dl5//aQDAPEAdBRH4p2tFbX2A0f20gOPWQp3R2ySJETD3t
HxtIhiUFC5B+LMQc9s/SR/lrA/FH6HFASuDuDoFOQ17iNxA2x1kTAHENbwjgOiw2pFWP8DUT3td+
2HKVkoekvcU0PLAl6kCL8zfE9TZ66uu4vFWkAojR3yikd+rNx7Xf53HRwUClEjYAoIHX+3aejHwo
UdNbMXOy2zdKfRlzEXAiMcfq4OOxjsu/y1hozBG9aCKIoJJej8VUdn3fT3CizSCh9Eu5oMEay/14
lOWJX2YLyyg0pMkAyFRQFTyKRE2jGpkuMQrRMvPaJgP44kvJhltevhvQMN4Lhe/J6rpuhmz78djH
yREDg/pHyxr5DUqkx8p92tAFs5ky9oh/lmeE6h506qEQ4aTLdSR5dUnX+OMh3/mAZNoEpcXYHJzk
0esqmk8lTYRoPvhV5Pi5iCG4Gc+OVmnhJ5SRd2aW/toie8nL6eAyj76fFZb1IAjcoZsyOpfh27vW
nEdbtIGSE/CM37VEPEEyLd2kLTCej9/zjfTfMrcAM5e3RH5RVpXXo+tCkzC2xpWpL0wnLI15DaxM
sQEjmJtskGpUh9BjNPOpW0XxzI2j7QVXMgdEuMA60aF0QjHSPpmT96afejQgI9a1DGv39VPNkhY2
lAspH6r4p+rVnDpg4PBgjbg6/P4M0Cpb+m8cRpQFjvaPVMVDlKpRuELDtjgpel97CAsz/Q4qQrvh
St27lj44pRjn2y7ZC/DEHaXDYDKqxmoFwY8iueR/6kDxLLp3tOEQ96KZvGBPMJk5Cl20psqgbVRC
16hwntepkdmjiCGhG5WWVNiVmZrXJMDSKXJF+ByUwxQ6GYiyU6tQht0gD8LXTh/5qUlKQ7eB0+4E
eV5We7mDw5krBhjbLHCb2lT3USA8ZAlQNcwbuCMJY5RuYn3QriiHc+x+MuNv97OJiDLrDiI8cJtj
tcUEXUyo2nzdmjvCSuvn7sSw4oyLdyFCmveLUHwa/QLPxQlVAldR20VTYeplG72EEn4N2fgBvRAy
gLIvra+AH/XJrYIgDD1JmYpPulLK2x3K4QV9jv1JjMVk6/VqHFEQnDD58alq+oXb1jG0iiJHdoma
SHYSo4px2aShVBB88+4wx6p5Hsvd0Nvx5AuJLVV+RplRaRWeH3EVrA8acJsDTFcqZRYkoUWaVUQa
ILgqi3k4jyoxvMC2FpiLUIzGSRQm2jm30vQySjVICznKdKLZgtdv1TWAe3lHW027jHTfHB2pGSmM
SKgtDHM+3yRgT29iQK0/WhXpKKmrP4PGvT1/gNCKHNRYu1EnUI/2qtJrOJ0oqg84J+pv0nIS16g4
aZ+cP++PgmkOqtt0qY5PuRKbCF+wRN+zApMamzw9FqVufhIN36YLCxqYd0HuDuTvgiR5WetAtSSa
Kw0FOWnQW6rxs3FXy0qGEnCegpak6tCVQ+1MdS5/csS9MzIdJ5IBiU6gRBX89chx01ogMRrL6zUl
xrmDKmuIQ4Y91Q1EHOMG0YjwFgMj45M3fiOCDB+SGMPyJoNACvgYgVyHeiSEsWJ5SiEqha2Mpn+r
9HVzLzcxusZWrQn4y4gCYigDJsoiza9NQY0bwcNYLhcRW6Pch4k4/eTesa8GCqDy4uxoJznCmr4c
Cyd9aCjXsxCUma3neXgpJHn2AyAyJmGlFZ+PXeKvP44wbzfsn4HTUPChXhbn69kcS6WaUGa0vLC0
+pU6mNYVrc3LJmkJ8MbYraAsnFIFDdeWMH5mhfD+lLLhYD5ApAd68Hr0BGy0oEJu8Iqk7NZtrYaO
L+S1A3DYWMdJ1Z+lQoaw9ERrT4gLTlhJS1ZzKirn6I9MXpWbt4mBA+gI1dBFSW60gTzia1aouofM
I64t9SC7pVg+BooGhSer75Ga8E9bGfmQj2fyTUd+4csucq3EaVCvGN2/fplgHKU+7A3DqwLZuJwJ
J7avWtFJmLVSu5h3yw5VJmsbtb7qplplbcesLs79uglu/wOPgp7y4lkNjgOjzNePMubgAqOkYI/U
Sc2B3NX3fTdjc6F0zdbES/7MCMGcVCoyevRweht23V5S6vbykwdZItrro5myEMEOS0yEN98sL4uv
SXsu5EGqep938hYNFXGLvES0J0NDlREqAipwwX5qBHUDh8paS3GRumUka5/s33dW+rPjHqLW+KtS
Pnw9J6Ei09kiscNIrFBugjAxDzo79aTBfssF32WsjUC6x9l4OqGfXH1isPZOUF4UromW3OFACR3l
KAXeLIh/MTq2zf7BbyxzpWTqX5bCv3Uv/+fqWP91RUwgoLxYhG/KWqegcl/WsJ7/87+u4EARvxjg
clBo5dyAZs8a+OsKvvwRDH9YV2xdCkkvSC4CLBeyc9Qi6CtgJMGt7u87OG4FXxZ4Ge0CpMvpNqA4
8RuX8GMKGNYFPBmEu2e3UJLZZRG/aCHMWmpQShfKG1Eos8TuQ+yA4aMoOwi8VWn7s1GdtpGfy3Ym
TxBPu34RQa1lmoSWDv13isDiQvacg/1QW0Fvy302/JwSwhbNsvImFCtO5dosm0PZiOHDjA/VfwCB
/0+uwY9w+v8ZC6oL3/Dv2sablbcUVG+jHwgqPlIMWipDfyrqRBh5vVyRlEL/LgqBtSenIJFCHYev
/Swr9auqKn0h+AF0Ag37XPghpPyqqipfwNiDjYdigcfbArv9VVSlSsviXhD6qojNCHHmd5bjcdQC
AkgrTdLp4VDwJel5vRx9S6hNYW4SV+pzWqmYpOhYPlh9UzilhZQiFdREhnavKLcxqJjQlofGPO/b
tLkR28oW4UzSfipkf6VqdRWDwtFiAAOGiJLeWOyp2bahIwlycG3qme6iMNZdTS2mr16HoNsmbuRP
THLlpRrx8kDijRDuodLDJVjkr+WNX2ywCAVSQ41zDAmjpnGDyczO1XIo7DhWQkebGrQAmwaYg9Wq
Li5S6UGpG/WiM8tkDY6ithul7R0aIudxqg47qO5o1YXSTaIHGspgzbRp87rZvFhG75TIji+BPDPo
VomFgOAmSvBHFRazxpxDmJIE0A8CjO0wj14wZLdcWnq2eoXGtt8Mn5yW0jsTRXsNsWw6XgqQzKPU
jI9kKYgGIqTbx/JNEk+3Jap2ttSh2FYY6pms1/oqVkTdASEYrVD9tj45Mp9hn0ffikyKpuayCJea
6etvZVRc1I2eRyhzBEl0JUR0T5Xyu1FSkI7VQuMgNjSvUQee15IQY+g+ycvtt6Xrq0/hSQgIwFbK
5EeZDc92YOInk/SOEhSIYg50KqYU3GhGvn7CGYZb1uUGk6TcRv2ho5dd04oHAmn3eWdXdeGk8Rnt
SmcWxx0E/X2q/ASIjDRk5iS+5k5YugfZmizXmTvTVYwc+Ou3CeF2aHXlaJCdCavIuqq7z5yVl+93
NLkAfdGsoZRF2+T40aswzvOMnrjb4JkLYqNGGyE3QsdKOEZ6YS4/uba9KZ8thyfLl7Ytl0aO2aOj
zdR61eqQmSBNF6bVYKYn4lTG6wIhRi9FvvtAm/Wha2PDFkGTemYyows5IK/agDexzUbX163fp588
1ttp4KlQzqcubEr4zR7dfwBr1SAdeCqrHrEcVUPZKcq23hBjCxfPpL+sdP43Q3uJ9ddIkP7f5+Sf
XZPbf/+3OnjMH5s//sXz/ri5+ddXR+TyG341HtUvi9UgCGPStuUuQRj4dURqCDPhb4vNFU4k3Hf4
er+OSJPGI8ka7Xr6WzJCxf84Iw1YJmRsz7YF6IHpv8UyOT4iQQUDllfIAQmWPM1RCBCgugwBWjDA
oPuVHE3ryfS9F9PzTvxf1uDLrXo8BOnDyzNLBzVvgYD0XQxwDnKJdk5JhOutq4+HOd4Kfw5D6kB5
Q1+q3K+HaVFICloRg08fN69Czfb4VbiJZt0KRffJrnsT2pexSLkhiYKkpu3D13n5SpaGyJQ4T75r
9v1JKLVAUBdgGdqiPvBVZMMjpT8pEEJWw2QXZdNpO6mbKVA2y+xaw7QWUWL7+PWXWTyeZRrH4tKR
BjDyrKf0IjOQUP1Ni3lEECMULksl3SzOxGDdToLlw6LqHKTj6f/fkEcHnCoHE90cahuZGHzNJ4ZF
fxeXMifvYsCnga2N1icJ0HvL9eVbHsW71gS3Wle8ZQlDPUZGJFSTT9KVN4WQ5eNSd1hkQw1TQQLi
9ceNjYkGSdDycf3ifBZzPKPUjcBYVEYPeqYeer07adoY8d/iXFTVz8Y/Ljos41OaXPoBWLAR3l+P
X6taJwNl8V29/16q9dncZu7UpJskt/amH+0QvdjFmnU5WOmmysybsGk/aco813qOF9NCBlooaNTD
j0FKlj+ZgdJnANIz+oBz/E2us31JVRQvshtwdC7mc7bYDZ4SoP4sAf415WhnwhHqJGCzgFkDiNkx
G4+lsMde4SQBDNuLyaYvB1vrivOPV+Ky394+L9+MlI/M+Ji8VOFsr6thwSeb9EPbxE4qQJKRO0cZ
rCuhaU7g4h9ysXn4eNj3IhuyDovQLBcW9EJef6nMN9hwQ85qzIcHq87OF9eOWg8vPx5muRC9eT3y
NArv0Iw4Fo5WhBKYkl+3GLom8HqT8jxXTeCbwNPKtliJMRIyvbqjK7ISE2G/hBi4xx5wpT1Y//2Q
pxdlPq8pXdlCNLujEVzoyeBl0HRbocPGEci9OAFYjQEiF+nGKqsz0I8uQlqonWeuOCo7EW1yBp+0
cP3xu73Vwl+WO7gbvD0XHht18deTOIemmQitYbm5ZF2HRnYuj/1JoFkHvfHd1NddWnr4SGBaNUft
dtTLwG6T+64JFh+1XayotE6ib+OIeBitiZJW0TCeVSw/+C5OOVEV9jUHPDCyQgjP4PayyY1+ldYK
EVLfzHN8OdWsy7qwEduAcYQ+LzIzsN42o9xTvAC10gTrPNNswJ7eMpMiiFJfJrKifS81w4PRoHdc
aZuaGQ3496E1nGpVdeZn38GPnoZKs41pmyOHukJH4nIaANtr1uz6BXzopEdONcj2ltF7fqM5VhV/
AybnLQOqWXHOLt93U+AYUF2CMXVbPf1WTe1JZpg/B0VYNc24riJ06sJ4N4/yDrw/dZbZFRV5s7Ry
NbG+B2Wzi+L8vI+gjAlhfUab4GAGSDDq4VobkFdvUsqH/tVsVfdCiWhiWY+n8sC2Vc3bTIougc2e
RVWqueWcXPcTZnp1np7HlrpB2MkTgtDrgvbMNAU6p9FPE6goh9G6CCIvLXukNOSvUcwX1c3beDkX
NPoNk+W1hoPlo6etNeWQ1KbdEzyWQFLoTyFzu8TdZa5LvPWU3FOr7wRuoIM5/0rRfo6BusmXjhvH
3sbQy0spzva1n7rZbFwJw3CSRsKqzoX98ruKfl4Hc3NmJeHOCH2vadP92GPsOrSFbWjTGiGQa1w5
vD4Id0012AvFIBPmG1/RDrrGwhPmLW2vQxt06GIAu7bGdS5b+zjXN4hjXSxRR4jEdSApBzMN15Ac
0LvSNkFCCaELL4e8p+lSWrkDgf1hyoRVbPbL/2x0Azk2m24bp9YVzYYbWoze2NZcxBA1sQcp28eV
uC47zc4M9q3UbBv030Rf5XYW7gS8YfMk3ula4A1Gf6IU4JabyS39dpv2GhQ+RNlaJhZwbBR0l74a
O2ZVn9GE9Ap1cpUpdYMqc/OBnwlYhMbQOrCbfzQ5JbxCRMhTrrddo+6WTx2m/DM92MQUboW+3Q7q
4IFo34hB76TV4vwgrNRgXNEKMu0GfGned9sW0zCS410yzSAe/Oc1AAFiN6nB04SWXCVDKQpn15CD
K53WrppyunCw6vK1KXUQouKdBpMkYFrr5dOAfpHq6FtDA1vNBoDs6qbPso0m+TeZPH4Sod4L8mCY
uCVjtL6YlB3Fp7rSU5PurauY9ZmBtE6QQ8LW5E+O/TelnSUOLsUwardU0yhavR4n9tW0rKDwQStI
nkJ2ca0HAJOL81Sb3EZSd9GUbTATpYpQdF4l5OeYP9wtZ6qo+V9DJF+As2eXyMd9NaAFIIbpxOPk
fhyuJeWdowjohEVqhCQ2Yl+vn7KF8Jtnvmm5gjRpgMLFFKus+cegqZtYVnYj/y9Y0g5qxcOMoqGq
jWuDepUdFJ91o9+iCpcJw3HvOVFCUW3Jo15kvLKWDqmS6pY7DeElXoPXaj4/dMm0brPM1Y3Wk5X2
JB+q+8honcogWMBS+3g63l0bLx7haDbGPhOyBmkpV1PGU6MKoHQU5X1MBe7jcd5bHEBTVVri1DNZ
I0eLsE+rSJBbxXLnIf1WiuoBXgDUFm3TztbzHsl73zMMnEcJQ5US3k31mWoJK4UoZPn1VhD7VW1Z
e/zud1nHtg27z8pdyzl9lINxfoMRpP9g8TdHc6EHGGoatWS5mAXbwoQ9XU3gAe0UJ8h+p/1qYVR1
gnUjBDDOMo63j+fonfvfwp3XwMgBTsAK8vVywH1KCatRtGhifx+b0DN9+UdEHpTmn13/3rlqAQ2h
tIjFEGnZcVlZKBHrS1LsPOR4m3WKp8eyG/umW8rI05UqEfkTs2R6ju9NLpufRIkIpB13RFMd7ZQ2
YkiYnV7CwdFpmmPWQAFJdGtJDm2jAtnFHy63zoVS1ikmDZch2SwrAj1NR6203aTgYKZi7TzLG21K
N7qOxbWl7fBD2TZtcDdHI1Qicd1lvVcNvRfrmTvyM9nYewZZUB0EB0rd+ywSbiFvX41J6MVVcyZN
MUqk1j5KOPxCbdfWlHYDbYey1q7JAHfV8UUWD7bRa5tKj78j/vcd+s6tmFb7modefr4d0ciNQw+T
sA1wqB24ZaxMOg83jZ0whndLNtYxHiyVE60KvTJtt30eHMY4xlmoPVMn3+vJAickXCS4bybX7GWX
IDvGeVifiURMK1U3S7I0DJ3TJcFdoArwcReiX7yjpfrUm8lG4a6sduNlZc3nXY4nToL9kl6SIkbN
ViIPXjItg8O27XtOt3Tjh4IXisKlmQRrTQrWnHb/l7wzac4bx7r0X+ll9wIVnEEum++o0ZZkedow
PHIASAAkQBD89X3oyqxPYqZSYXZ0REd8i9qU0zRfEBfDvec+Byys6VsU6Ku5nG6X9dv10WURfK5V
cT9LjuwguRoAv5YFWG7LUaQY0+uwKS/4dJNU3WfflKcCjdFKFO+9AUfwJL1GGmLnRqiC8B2KWe8G
iVmQ1XclTp8Kp14q0Myhs2tHgbnvq0sLUvIyhqNWb7y2vM+AxfWD7LT8vXrGwRA7qjfFZ0DlbkiG
/1nyYFX9c8L4iQamoum7fnS46cU7ZD6P2kOHDDb8gDk0T7A7mLNDLpfdzzQ79BrnJ873FlTv5SAT
Ndn7NAIuLCnCm4FMaLmgjwXuI0Wm39DO3Y71eBUxbPgNvinmWpmNucfa6zhBT0/7ZqbNfdPj0D18
hnxsB63J2yVnlBY4VsX25Mvw0rbjhXToT8IupCMwlGp2N7t6Vwp71eFyKmJ21+HCCiNjtFz3GDb8
5WpscEiW1cOSC1nmSDKhARDL1GixPGEOLlssmtQvHEV72TCfIq/FfLWHLNIXCVZXXWB+wg0o6OdT
X8W75dv0xIBmnKDfmjxQgQEiuHZCVQcLn7O/lD/tO4T04z8vdn/d/IADgVQDJTeUdZG6X109URpq
DH57hqElD8t9IIjM1YxT5TINuiY616x8oNB41pE7DQWOgWH2yrX0LwsuXgFJS4hf4LiwAOmfL7jC
U17vhXDWXXjCY6fRJgNSXszPDu63//xzcdNdL4BLMgaasMBD6RtJ+NXvRac46eCYlO6juLkkaOyG
cgr2BfVQ3VNv3oczjvGA894BaXVQWIcb5b9X1fQZVlb30imAt8LgspDkegTIDxcZKB/t1ySqd+lU
ogYkcOXE2uCjjIaOaJzUQdW9blh9Cf9Bk+t0OeYsg4tLmpTlydTx2Xe4FNTorwjsySZmtyS7ZhBl
wQedTolEs7UF9F607FwU5gryyEtBwxvwAC7jEPkjWt/j/nE/IHQg8rlF+fvUQycEfIrNUSzH4d9F
N4KX3b6ukhwklhmVuvJDk85VniTzbec7oA+WGyjHGhUGGh3PHVbBub2O+uTG6upjF9Z3hIm3um+7
PJ2KQx/jUiGxXpqWYo3FXO1wcQyK+94vHjy0u3aWHLAO//r1GoZNvCMPBJst4MzVPUzlArii8XMU
6a+kr364KUEjeRqek06+TRNzMSJ8CVIR6HW9Zw2DBfpYPIgk3vkhvkCpyHXLyg86xI0QN8duhBd6
oeBzyubLsm5P6NS8LIBs1jEuddBfX1a4rAUd7sBiPJZqnHZDWd4r7aFF9Bgy7HU6vSZB9gDA5CVS
Znd+oY/ezK+VF16iJeEmxX2ak+ywxMUAFWrYRYBGuj2m2aXDZT9MEKK4Z5h4PGpZXcrGHllf3i/L
LCATj75F17g2u7Hv+zySZP/r4VlzrifO4CVS7yhEnvAPPesAm+K8YCTwB2ZgO5Xqh0BCs1WASIz0
/nea6HJv0vjCBy0e/cgqPEMPDZdYATva9KfhVOYDxI95VACpQxjgDtNtmLp9DOf1weu+MJY+1L0B
Dp7fJVhbqBbXy8W7waI84yIlPf216nkKdATpc0Zmdykdv0Oj+3tQE++HIL1XWJwPmWmxYKFwXA7F
43LFrhrOdhOaSgmckGEIhj7vckcSht7a8pBw7JQCGkCLmpbE3VqQA5S5Fx7uycBqfE5qXONx3uZ+
htI61kwgEoor4YeXSPlfcpq8gx8a3M7m6ZZRgNsEpR28PUOOvb35lHXwxg3BGDcokVwtO33fla+c
nf9m5YAmBmdmNIXg9LTO1Wukt1o3wIEqzSxORxhMbLxQkl0NUXfNkJ3456Xqr//cggDCmR96Gsi0
1g0hXp0ABArcwZ5wc7WcTyrcmtOu+7LMdJiEvvLP/c1GgLY2gMoWQTvAmL+6ep/cghyomejasXQv
sOhzXLD7mkIQN3voydU7QEA/e656sCm7rqv2XA9mN2XN3a/f/P+gKvh/08j4/6OkhmLTe7lU+PDl
65dndcHlP/+zLhj+a5FbInEMHOC/pS7/qQvij+BP+h+05dO6IIp/8G1CMREdQNA1LPfvP7Uz+CN4
r8GFHm5UkHH+Hg/M/8slB9ZWQGzC8gMqbBS9V2lZv5EJnYs02M86IyfH6Bn+w1meGvszmGd00r5D
JnZAX7X9NpT+BYyJYM8xS3Rbt+lezP0178bgBrIzXFHC6CbWn35/zv136OFbFi2cvP5pknVwBO5h
GtT9j/95hAnat/rL/3o66/54wp/zLvgX6s3LqREMVtBQl3aTP+vRIcSAwAajRRbffilJP61HA20G
XOXCrsYMfFqPTv+F2QhaGIpFKFvhmPY7mq2/ZFSSZbqhrI1qeBIj2/n8UMkmdExMHqjSbvaDs1Bt
tKvC2cPWXU+vJAz+mlTBvwUiFlStSO9RoPSe/1thDNuQqcnCfTPM9gxjjbaHVgwWaNEuFNOutNTl
3Qi7sz4Br1NqHDknfkyBDYBMO4xO+mcNN8izZjOcPSOoi7y62kd9d02Z96rB2HKafpZeWdBdaMBE
3wXE2WhUe/6yQarpMOLj7QdB35dsZvk0pvw6Tasbkdl8kugrUTJ9hM8NCA6wyIZ/76mZwEJph9TL
YwKgiDTMz1WYfmW1ekexUewkMB8tVYuBggn3QdqofTMTGDiw8DjhuncqK3qJDW/KgecB/8R26b5B
N/HQ7bpSHsoUfqwWRAqwbER99IPmMvWaqx66nLCuv1dpcR8qJMqLmLxLVXEZFyL+9wb4W3vPf4d1
YClTv7wI/O9FjAJk8pengb/8lT+iPg7/hRZ3UBGhyIQsExH+n6in4b/ghr20wUAkCdo99CR/qlAI
enSxQiyoU/CU0eSwNET9sd2QGOqVZaNB1OP8ira63/IOez698Q8tPfSI+FXWLlIGnVYFkGMlNx9w
rftamPdPBuLtv0PkqUHnS09erSQ8BpQJhRd+QKNX3iBmZ1SYtj16FYv17HSkppAdXEbfeiF5C/fX
1/oxXnrt5f9/cp6TUI52BQOJywMa+kbEkAQWjif7bW++StIChkdhVpqygz8ePRzrwVj6dzy+2Oz/
0ntjFj19b9F4qDakYHXMoExfzh34O5y510Q+Lz19tVQHRT/bjgp+QFcW3cFUF+VpSAy3Dcoqt0Bd
RS2WOIZUFEvOZae/WI+l28Zlff2Y06GOFPX4IRxUXpTzdd2X503vvbaTwfBKCWED8CjlENw6zrPP
GVqLX0u+vDDm0So0qbLKJhzUqyY10xVSgv5NkZJXNEQvPXwVnbGmkekd3r0KvilYeEOAvC04YWn4
bCIWgIZPFPAgQAq7PJEpx9bV8o0PX37Ok+isx4ENkQCnrIZIogjG8hzLyTtu+56r4ERvhZCDj20W
EET+be7b8mJoguxi29NXAQoDODaBGoJN/OMsYQi/cURWkVlAvegASeMHCyxY3qPJehfN/sbgWUVm
Bxmroh1mSTk1KD5Y9I2M08Y3/1VzefItR+Zrqeoe9CFaAkM41QXoT0ZtG+5lw306U+AFWcwlrt2H
NOMngOLqHVSdfzRM/e5iu65AzW0723KY+QE+Jy1SosBBOqr1xldfxWYSGNPOAk+XzfVg3gn5CgLr
hZgPV5EZBVGHw6XjhzoYb9oCIPK+k69I11569iowk3AGR3SOmkMahRdA/bdfKhGHr9ThXnr4KjBV
kkJlY8MG9bCEfe4Tb/iFiOq2xX24isy59WpVA8QL/U99nK2AVNQnr8kYXnr3VXxy4Qxs7DAwAedi
X8QdClkJhDebFpW/YIt8mER2DYSCfS8h2bC7YPy+6clrdACIHaqpahiDDWaRS5noe1j8HlDlP4fO
X30RTyK/03NDQP2tkdH09i1ISJWP4uS2917tmjB0o2oOFfyFAIzJa3TTAI8s99sevopMPVLt+h4v
zlBjbEOY1fGG3W179io6R3BE2yDGizd4rBd2j/DJfLvt0cvcfDre00IU6PDonmp6oUN66cFQelv0
rPuWGXdV1A94OIjJUJbt+2jjW6/CchqioW+xnx0ct7sqwOKd0OY1RMYLYblWPQ7oBndeUmGaKMgU
h8qDjXrmHreN92rb5AWRHTNtA2UCj/ip8DMXf6LCCrnt9LZ0mz79oBR1Tllp3hwqFKJT8gHo521f
81da8slUcZSYCf5TzUEQd6lL6SN9Mb/bNCxrhYiMq8aMFGTNprVfCTHXRSzVtoVw7QEAAqkBOjCE
fjCckvvGmx6juHyt/e+FybI21i46VddhZupD6Vc3HdG4RHh22LYr/2p8ejLiQRn5QFZDcujVKRAs
XfcJF6Jq22q4FgUVkuEmBXfjQ61hF5ES2CeKtt+25/8qjTx5844gz1EDIHSQ9SewlQ4VHKK3zZTV
pkk8FElBOqkw4BNMECRUTQnxxW81M/xn+/nVu/jkvXVvS2II5spUfsFewWAvxzYOuLeKTJ7WvjXt
8jV5IA5oY3g/lFm67cK5xuPYsW6DACrMA4XSuYlPgdi4Iy/ox6cLCuSUONJCXX6wYLzGGUSnJgFD
dtPXXLtxwWsg0hUw54c2RaazadH0WmbEbpsrawRJ00ykcSSoDoGDvYhnkS+WSJ2etr37auuMx9GM
U4qnQ4h7y5n9oWaSbAvOX44RT+ZhU/QFvMDa6tATaFrQinZg81BsHPTV7hmVqQUnP6kOiUILLCpN
eue3qtoWQt4qQIO+NKXn8OopPBpn+TaRH7eN92rr7Nt01nBMqw5hjd5N+IWPd6NN001PB3Hl+TSH
OKmzTEGU2KgGmrAzRyVty3ujfPP8yb0rMgtjbcxxImC7G36dDNIf2569Ck5UfRwnyw7BLIzaKxd3
OzO1/+Yu/OZVFoZaz18ckueQCwG9poC9TT7O435En8/GN1+daauBJ21FIBYU+hq9je24ac+Ei8zz
l6aBMBowM4jBhLuWnN/Mr8kI/n6rB1Lh+ZPhWT1Paabxxjz3y3zYtFUCIPD8sV1kzVANUKNhj79I
0LAYFtV+2+xYhWKmdJdW1YiImRO0U9yErn5FWvzSWKxikbvQs1OETQHd3s092mgeYQvPNq0g8MZ5
PiJgF5UQpOATCh499OmNVMW2IF+TeiYAuIGCwnYTuXelOXTVtkm3xkf6PCJ9v/SGoP/tm/NncPPD
bQklCOufj4bOklLrFtNukoU5FcypHVrnym1huK5dtiVngzctk1qQ/jAHS6OeIZs2GlSynr962FKA
AFWHh5ed/EJT6V9X8UyGje++CkieJf3YgA1yMGpGh1I1nXRJwo3vvgpLcB+9VAmcM2PWqw9zIUxy
DKmJp20RtHYxLz00BDalxA7PG8ArJ3jxuPOmsF9jYsVIKz4OiJ+29c8Vdx1YHmxbahZV+uffVKhk
pL1dgrM90ci9cZPctt38YuU/OfO4JozrKEBwhl2KjtpZnSBhbTZdXlEcff7arGXNkIRYZZ0OpDvS
cnYD3J/MtHEyrkHavdc63HfwD/Tw8rpiHC4JKojuN31RutosYQImw8B6WLf8dzHMf/xpW9UxXlRQ
z073BQ8sfAlwRK4yyDmKAS7YrbctQNetEVSJGuxQPJxbca7qm5nUm87e8boLmqeBRh4MyxZLh7c8
Jf4xqRzdtm2uUcd00bcUnaGHMdPjtfG87lqhEHHY9i1XW2cCpCxr9ZyA5NuX+36Mugtn1R/ai989
s601jqzzG2xFOjmWo2xPWa9neHqgnXTTu68xvZRKPfm6xkpY2HEXwuP3UCXNtG1koJJ7NhcZSWdn
M8B/WDaYc1/O/nHCZXzbgr7GDnlg9GV9p5JjamR7m8Voo+auec3k8oUD0bpFUFpfKvTUJkdtGEQ+
UdzuHNRN21avZBWlwK0Rb/ab5AiuILTRQZFc9GHK3m77qqt9NGHVpCVcJwET7/0r7NkezJXKYls0
LRqWpyuMcFUwWSeSY5sl3Z2KVHjBeMa2LTFrja2Hk6KCYfQy7pO5i4mazryirzlSvvRVV7Fag2YP
tn2XHK1JE1hc6fRjGxmzbcNbI/l6GIpNzPDk2LmgORNWhW9HpfWmogF0RM/HnbZwC4c9ZHIULBB5
hx6eGxvEZNvxZS0OIh0JFXio+KqNScFRBR78xtMx2fjyq0OvNxQRbAPweDC8xFGR1N+3ablNJAQp
42pofIdOlhqTxqrqThEAACQsnbfd5+JVrMJ7ag68Gl8VqUn038NTM2fBmG4c91Wsxp4PW8ESq1gc
TepdLLrgZyXg4rdpJVhYSU9j1QymaLsJK3CW8QAQBPR+0QwmQNuevrqOwhBq7KXGu4cVYBgtF2Tn
87rcts6s3QKmxlW2jsvkOOvCP0DulOTgb24rZcVrrVDTaogzZREfW09XR4V+iAODweW2++NaLhRB
jdX0EXZt3bDgCDGpPgxRu3G6r9VCE1raix6492Pbo+NsmtEnRMGQ+brpq0arUB1TQGdiYfF0NMrk
jMd8B4ye2PZV15KhhCkFz6oW8x2mkmccIFMYSzm2bV9dAGBP53sWgOwN76oEHYbE3E7aI7mBZ/T9
tpFZxSoggz74CNj5YCsbv0Gr/ddgmsmm3PZfiO+q9LNu4Ni0Md2B9rNowY0jwbcd9NbUnthgbVdA
wB7rOHobQI98Eyc22TjbV7sqPMZtEo9DcqwWywAu6xmm5oPY9upr7VDjKx+M+hCLu9+V117tk7M3
C3Q1bfqoa/GQG6pUqxHTPU3Q/TUWKsoFLBk3Pn11BB4BwTQ6IPERqKD6RxaJ6CSQg1UbH7+K1dJj
wFhEyGQgReof1Bi7C+uP8pVNe4Xp+rN6Fq9VRJ22WcAZhn4wNjv4gqU5OJ7mTIvI5LSKYT0cw2TQ
mf4q89vg1LMmeMdwxN+40v2iNT1JIVhcFyQ4ScmxmE3zUTg6/ARM9TUrnGVV+C+9/3/9vFU8m8hW
rWn9+Gi6gV2iybiE9BJGs/88sZZP/HdPD56vRVzxEAY/cYwOStJdaM9MC0at7WCNZxTfs9H1e44G
9m2HzzU2nMfwph4MFtYqIskhGoL6AM1qsPvnH/PSUK1CPEbTvULvN+ZxUsFnuHMWZtHqNeOcF56+
FiCheaZKhhmXLTKU7VnUfZHPMYzSN737WoJULbJ6WnMK526HHlw4xp7RF7OxGgSq97Mtx9eFrcsG
xxRPt/L7JAc0V5ade7ft3VcBrmNWjP5yTNFhEBwCYjOgr2q67fD5y3ThSXiNnsJMJjjANXoEmghc
j/6HLEWwTUMFS8DnYzPBOdnGDs8fnEPDejpTeirGCNzbbaOzCuCJSHihwlLgWJRSf0i9ob6euRhf
Sbu+EMBrvyToEMc6WWblgAbocsexxu6yTGRv2rAO9wVDA65Bva7cFmJrmdKINH0TUEaPYSDB2o16
eSus32zLCfxq0HryqaFMmOGSjCxVyZXKgwb+GUhnRNtuAmuRUjLZZPIkzl0OtfNH9I/1oM7M0cOm
z7wWKsWYMC6acL4YPDteobSmj3Ovtwms4Aj5fJKia69nUxkjFwMxh7/rejHAiajuw2Lb8WitV/JR
eeYllp6jaoP5vUmL6GefpRtTGmvBUgTFjxwDPB0C6AxIN/mxjvlrLKoXFua1YIl1oR3HmOLh4zQ9
jF3kv4mGkr8SYC89fRW+bSACRkmK7xr4+i24gf6O4ha57S6wliyB3Uoq0g30mGkriosi9cWDRhS8
BqZ66e3Xt190skgvgIl23JssL9DscySuoxsnzWrDbVRk0kiKDNDBJrxteetdw8yXftwUUWvpUsTi
tKuqNDumA5qHiKHZY9lLu+0ostYuDR7av3wTZkcaqWZBx8DsSU7jtpVsrV/qCjEbeBdnOBMyiIDi
sP1WlaH4sW1kVhuugyQ8G0GuPw4Jce8hjEKvaTOW7f22x68yVQmtWFZTlx0JCxTcsGaesF1WZG5b
smoNiulZ1U5DKYuj6Js+97o2eUshZdpWyF+rmNqwmJqx74qj8/tgXyfDCCmT/AN8/ruljsU75enl
XXhJkwxUFMiXLNBKJN5zG4bjftvIr8IVbKVMROjABM0Eduim9chZav4aqOeFxWBtvFAy9INCAVMg
Kd7197Kh1a3RZFtLHoyVn49MCxcr2JD2xbGSONbDWz681Z2B7+qWoQHZ4vnj66rI2rQai6MSnncg
IWm+tF2rv257+mp/7cPBlSboYE5gIdpL4BEBd0LUD7c9fRWvdMpE0USwPqiy1n9MwsURylbD921P
X4XrLBk8NjSQNkXrpoNB3u1kNfE3rfGAij0f97YjfTNkvDiWA+dAwjj2loYs/Lbt3Ve7q5sEm5Yi
2RHkxuCm8ol6V7Xw/Nz29FWwzh68yhLjyHEELOgjMDbssgAdalMyLFr7dEa0kQEzWMY6OMsfrWxu
66LdllCKstXWWsCAFcZetjjSmEjw8KYCHCmgUDcNzFrsVIwgNBE2As06xvKgidecbACm0banr0I1
KELkM+eYHHXHy/lCgWP6EBaJDDe+/SpYy1aHQIyBdexTFipMdj3RvJqZ3ZaxQiv88znfUFifqQg/
AHn3ZA8zoeJDGNX1tohaq59YDIrgUGGtMa5XV5VzzQUIua9dCP9+kY/W8iccAwLq0hjLsDP8IkC3
1HuW2Pa12+wyBH9NGMHC4vnQSIlbphOWHNPKxOWuMJN3Qo+TOTJVMRCfBCgx26I3XUUvNGgpb6OJ
HN1AbS7KMEB7iRg2Pn211dYi8VAGmrEmhwvPPCqjHHhDvul0CRje82GqIYbKSFuCf2xjG12C6p88
CiR1+uOmEFsLoqpMOD2lnjppAPaPSIracyOHjcvDWhSlSRCJlorhJFgJhL8bYc02i3r+ue3lV/Eb
mRhWRmhtPtFs6ve6iod9W7Fm2+qw1kQ1lSNJHbTkFBkcXivB7Qnc7W19PdFaFFVUGSkITMJPsQOr
DDkKkvyIxr7clOwCA+P5vPGg7a9gVlqeWUA8MGY6VLgT1k8bZ/1aHDUOSogCnNgzlZGXj8ForrVk
5cZZuYrYGU4FNZxu+/MAf2ICT44S1hBJ1W5rjAUZ+/noMNOFLTOpOlsWwwc0xVftgH7YOHFWMaug
gvUKBoCPBHj9BCmAvGOh3nYtidYaKcGMxbycyLlW8oOzcfeDUzt82hRRa4lUn46NbetWXoxhxD/H
gHV9l7p7TX35wpq/lrv0FHyTspnsRUaJssexz/R0Hgrf/hSe9tmeoZHjlZMyUC/4ln+zwfxFj2W8
wMGpQ16A5xmWVzGSaoV/ojoM4w6WCRWI0WjZGRrvSqYwbrth1pL0BPy0K35Y2MqHDpTKpq+r3BuE
NCBwk5noGxJR8CV3hLmQHmkC5+OvCoR72HMH3uRCAKrbJLishGGy3YVzkQEqWY8h+0qmUIogn6PE
+p/o8lcmHFZrNd8DFtvzy67I6vaGVqCaX8ZlKstPpjMKvu1SDFP/4ClluNwxp3XU5PgRRfmVBNYv
i5x5gWi+A7Or7QwIn5lKMHErq8YcNsIV5rdwffFG+FEzXbd6mpMeThQj3L/9CP5i93IEDeFGeHMK
QBMcmV1zTxWATmNup9Kb6N5JF/fved8Dk4/+hE5eZCmAk3mpx3YU+9HjvMXvr8ysLuY+ytBg4JFK
fQwkD7vbVPiZqne2jxJ9DU1GoFpgkqc0/d5G0le3qKwp72Or+Rh4+9Fva9z0xARTaNgdB1UJ9HkI
dx4HCCieqdR+UGnkf4XXcVyp3KaqqeXOhVPhtTn0zQEVeZWidaDPlWs8kKQKW4jbxnU6vuvLeMAT
0piQIEY1L8hiB9QUdr03zQCrg9ssmMFdznAPgtM06n7CHfXgw5JtTtOa38FsQ8I2GWcJeFBUsYuH
m8GEqH3lNahGI1wu4kDznc5oUiqYFM2lPFeeH5NPbagdbLhrKBBplY8TdCoC2ZwpthYQWGkHA5eS
JuztDk12LgyvXMNHJAg9wGDnvJg6GjcnsIA4yHhqHkiMmlGXFkkNAiqSEl/GcLD20dRBWj3Ca16N
PVrQAVap4UIYTOjKJzDUqS4SEDeTz/UQ8Oan9iiZmyNE53MAC52E4K/tEpCMp3Mz4Vf5J9cWA4dB
INrwfS/3O4p/99BlENchJqww6U9vKKuwyetGFeg2VKnpyEcyawOTFOu5QH9ClcKXmIce5QB+R7FW
u6qRWXsIpVVTd9U5tkQYVeCWHtC5LLJpX3VizKarqBah3x8b2NLq7kCySofeDjAxOBjsaVq39keA
5Ia51x7E0Z+UmqX3AxT6gB+DQoZFrm2j8rInwwfT4Gw5kkhcpALnhITB6yXv43Gq9jigIM6BG0Y0
9IrW+ps/YCi/K1hswg9m7lrfXXbILNFrNFUPwX2qFEXvMK6y/K5NYDVhfea9BUmZR9+VkcNlD1XG
dQjPvl2oaHOUCWgUfu3jAFHXRfMQMd+W30tYm0ankmYVnfMynCpV3ExcaHZtNXPoqdlNUZGBI24q
TEJ2E81VBvuSzvUtoicRpejfD1hNInHoGxBWKzimJ1bAd7N0I0hroikBXIu4S+yHhHjD/IOERdk/
DiOFXzogscjNe7kJIz3fVX6Bk8KeY9Pyux23lDVgrSoIyxRMOtKylscxYm0fnKk3gmN0QrMjHHTy
Fjgc9RONZ3Ahz0ugQrSEPB3EkBTcbJcGEF+ZplGf6k4XKaBvOGfyDPY2IwMFeegyU2b5TCLlqdxz
ABl9jLH0Zvd90NnkU+iILoM8GyH6wbvZ0UY/ue5DcVdXQ6o+TqIVfptHUyTNbeE1wfTFlmMDCU/j
PFmfeBHD4vswKFkbDkOpqq39oy0TCjND5vqQBdds9L3Rh7dPp5B269MirCeQpsngf5yMdd6BRiyJ
fhq4ChB+MYgyE/xIGeonR9Ath/5WjY3pRM7qaZwBPQeI7KECMsD7is9qAFxOpzSuWxgMeTZ7O8k6
iqfjUOmRY3bpfrjti0SPckcxO/0+J3D/CMyJKamJAulGJuWbpAqJ2gc6nr0Lr440theajClcEJQt
4F7Mx+qOUW7NG1GoODhhaMroGwch3UeLIXxBykccQUwDpHDKWrgeV0Pb2YtURbOaIJVPrVfCBqaR
WCd0NHaB3VHDTfmIHIXQZ68PBvtx4DbqyE7FdQVzJ64npe1O2skb74zCsnQzNBVfgDEQq+x8OMCz
fcnnLG3zQQj/jlaRNnnHXR00uYzsxD+QwiSzuMOto0HtpkfrXiOvHJUzPVh/kNMV6qck9vIgAJL/
BCW4H7m8QNoODOLWE679GvMpquO8yyoLl7hK9ZFsclOBVMNADSirNw01PVb4opiiL03t8a7dz2Oj
fZujraeXAFLD5WP6MKQ0G960jDWiO1VeA/PzU+ePfeod/NIn9VUgYO7l3th0ZEG3ywYXlPNNOM/4
VrnyNe9r5FWdV3h7EZAWvOEuYbTrdkou1/5czyGRd1KnA23yws0uUIfZIv/Y5bqPyy59w5UtPxVE
xDhBTL0Oph8+fvtc5EBJN+P3yNoM6rEJZuyAZhOAuAF3Tm24K4lXIE2BA5VN7z3jQx9bZkM9Zjnq
YUg2/KyLeXTqKFGPyx6xXnpBnY8RfH6PMIczJjn1iRwZTLK7KnBfHZbP/qoAg9+7bBSd7buOz8N4
E8HrV3s7rVgdhziKzFgDWC4RjnP1ONkBE2QXDJr6/Q4mp7oWOzcF7fQem0BDPhvq4LyTNwEMzU4l
gJjVjybjXf+uT00oYGIowir1d4onKruOPZWCmG6MYOMAvrAU9dl1Uw3jjWz0O+wiimBxureEjlia
o0hF3dsQui5zUWSTTu5mjwEeDZZGHc/NLtC67IZdjzEBudovQ7pcoTtjd6wqBTqWYFAX8oesE9j5
QfWvYv0Z6Pax/CHhmDNIaI5ba1w+QuMAnjSTIJjkxPIm/OCP2YJzh4strlZ5kZqZiHyqwDbyD8Pc
SYZ4czg/wiKBR665ipOxT+5R8g6zh3oG1VvjSwS+Qn44UXWHzByYqYCvzyWTlylcxZr3fDZx940G
Naw/8qgLJ1/lPOv95BtEomKc8qBOeP2hdGXRw8wnJTgqAdUZF+qiHaqmqHPsa1XwfoC/i8fyevQq
ggFMtMbUKlxN4ShR49gb7GqwGQEfgaET8dEyAjaJwYGrx4U9r1sui4uqMgNGkLnJv8YRBb5dIcfS
eJSzv+Ctuhnoso9OhIwdJxXYnuXRgNrJp3bOxHCHV4kB9C4Mb4cr64kheAunw5TkWTIlfk7bzogd
yZj2+a4BE664F0U09Rf+xHlwnCN8H5zPR5E9alpNPboph9J9gt97z0zuKhK2OvcrT0Q3ZEZM3Hmu
kU2YS5hsMJHXZRLzGp1SXEMMrJwoG5ifTWMHbr1nozpihzAbSvpjYKB2yVzCHhv/fdugbH2OW2xS
H2DGSenl1MDx4mPpYz35NgsM2B3rdTy+qUQbjrcT5ELVZcE7ik4+XOxteqm7odc/fQkv6oPnZTQ2
+Wj8SpyLMWzMRybBxngIVcSr+9GS0IhcoAfavWf1wNQZhejK+nnqJVS87z0Ui7/Pbep3/iHsxymx
eYDqqH3HMhXg/D+WVsYXTjW2pue2bP4PZ9/VIzmPLflXFvuuCxmKFIF750EmXVWW7+rqfhGq2lAU
JZIypMyv36jeGWDnww7u7rw00CiXqaQ5JyJORIeZVtkEDqnUNcK9fkVOtSmuV6TBvS44RPB8gBXK
FM9gDWp8CtjPw3Cz7n23v4fWto8bmsD0lrngMytsduHDahzmWRI5Sv5FStn6HqHgZEyvgeJKfYvh
etTeK8Aj8WFssQ/fxTRgTxYqrXmKgS8EtWI8MyK/fG0C/rjBImBFr7UgA+CkQxjInMG+Z/OL6eK5
+diQrYG3j6NebfcMOYM9dlu3zfoqgq11eSyaRb8lK6rO3FpkWJxbKywSX0JYpB+9k0q9pKltEDPm
kX3dnzpLoEIMUNu9Ou6pvXe19+o4tXMQDEhD01nw0thBxL8URGruiJtvWHMdxdtnYHXMsCqjNp7K
cPZtiGAZV/NXbXVHcGZnqS0jiST0L6smQErxlHdsgmlnMyYXHOKL/GMwLTNQcadq3VY+HQJV+szP
7CkQE6L1Ri8IO7WIYOow77DyDl78u9oFohhx+rysSFhJC6NHZ3DbiHrKd9oirCYMl4Y+wV+u96qo
NetmGMJHmSNPAAjT6dCuXuEkXAgcxg5kZymy3qY+Y1VoJy+mEtPPCFmDU0Ojb1F7Mn9hmYho1U8O
kY9tgh166XdNa2hz9xa9MZPRgEQZFX46Tjoj1Y3sydJBYRMtaj6H24ys7hjtcXfnIWmbzq7ZQS7T
pjPIu0cgeEdPTGPO6G6F7XNy24dga8qUBq3Fi8VkGcsRSbmHN/VIlfkhaJ9Nb45BE3sfdQnZ0O9h
+oneCzupsRqnefS3dImpPZN6QG5qHDkfniUZo/UWw6mwoMhpOxP+XRlp10Mmd69fFHYxfB3aPRqO
Y4Ie6J76iViUVhmITA8sK+b9tVM63u88xYPWXeGCNUQmU7oJEiDUhdYSyXp1sDEON8iYBsm/R3j8
dcor7aH+hd2+QBrlgCEjsEADtEUgzL//e/BO+s+4F+LwsK/82CAOKBxuoCsI7xRyIv49Huuvc15x
PzuGOmk/p6aZ8mWKhpcNUweP/95r/wthwNJ9HHRilvNAZXSJm679+lkx/zev/Y8K8P8GF/0FchRL
NIptk+rcma6xbUXo/tm5kbE+p1B4wegaJoMCKZlxgGW/9VCHhjBO/iW5+vS2NiK9k1hIM6BclF77
WhDLxw1x9eOW4CLKMNlYEtdn+IbJElEf48Fwm7fKxizvuiYQCEtieroIL6MGy3oCXYco6O6/lX7/
C0Lnr6Gy66CSwE/bdPYwSQsunTQ8SGGnHYWm5GYHlJKn9U7SEohAkLmiIRy9MdSAUYBUm20Pt/wz
b3uqonQOxsPa1dN44j18/m+prwNVWI1ZOVeRWQUciulh7PR0h4acokqaZ+uyGT6102QREbmzBRML
tm5Q0UOTPlw+pXQGo4e1QqdbyTZwKq261bSsjMdmQ9bJgsMgPioqEMToxRgtL72ZQIXkHfV9s+Z1
V3ehQoeJnhpZ2QliqIpl2MXUINFyG0wZL/ACqnoRrJO/kGzl/q7PqHDqTi3TomX5Z53+f/mHX+UP
COjM7/k//ylj4m//CXnID2O3EcGf89/u/a9xduMvuO3b6X9Af/3zHZWy/uvP/NOvmP7258vilynf
5/d/+g9CxeS8Pbpf4/b0a3Ld/OfP/f07/1+/+PfY+pfN/vqv//nDOD1//jaBl/V/GoHHAFv/tXd4
bjrp5ftff+AfzuHsPz4DRjhHZ4xs9fhT7v6PvAD+aSpOGUM2JiGI3MNm/Ht+fYAvUQwucng1kRTO
458Cw384h8fxfyCVJKbw3k8Q6PT5c/947w//e4/jsf1LZU6Mn/kn7BjJjymyDJC3QnmKUcn4rywK
nIbGeElYWHk3rqKq0bYikKuNR+evuMfi5SX40zKhB8cdEDaGIiYFQOv2kcLJ+0NAm8S+z9HcIkGN
B8FcJJRu8FakRCQO8bO7QsiYCfTTbHgjD6i9FHKT5xbzvZ9pT2uDCNpNR/cDgkJ5sa922fN0TNLh
NkTJm9miT1iDXi2y6XVpl0GjvBxTk1RepftKin0ehgl5csOmXjszDOpMBjP2BzKy5ffS2/l7K8aY
HTIQ7LncGK1gI9SWQKLvVtgXvIyu19hQhmFHmvsAhpmV6h2CWjf5iibS/AgwlFlOyDguMU39AaO3
5GbH2SJCURcNQ3JAM6PH3LUacith4/vZyx9hknkTRpm9USqdCibUfIgoOo3N85t0Srv7BAGktGxY
UrCEPE7bLks12qGUG6LnPaTJd7vCSEwIwr00rHmEyIHmWTvepYhBPs/NNj47b2mVeZGd0e7GBTJF
50OSzr8A6K1lNLB7dAbjefDBBej/7yjYHpNU7UVqBKJ9V/mlc94d0Q3uB7a15jHq4g/etqQYAfSV
pLbDF9vD4lzFva5Q8H4gQew7MN0EgVmhOdJw/5HQJrgPE2erGPhoTsZ9Rbitb/PYSP+suHvbsAme
kPpFgT4FDmyDqL8ojId9hzspP2HC01bBRNdiRjVcRKJHoZXh3FxfZLQ24c9lH9Rr7BFknA8Lc/R5
0HI7wwChTi6T93Pys/ZdxrAgTRAUU9KnS3zXyoTwg5XpPB9BOYa3Nt5JVvFODMi8dxkCjtdZR2hR
t8B3LSiCAcZvZeKjbHPXbCYNNHbbzDN4wAGUSLPfNhTztt0K5iYePyCUKFgEUKU5jBDROKZWlyg9
/XAc0h5eCkTs7kmEoCRuMgPcC5fNGD2jf4nf2c6yAh6E68m1zfAYZYTDIgt3jESSTAHTiB3dOILy
Cipn+oZlmxR74LLcIEYdKHrYz6cGbifXsW7tb8Ddc66FNsC0kTFwWbTY7hwqzGmqjK27YHqdZI3B
DtaqulAo8gshFnkXrcmDYCYpB5r0xZwFXua8pw0pVd1iFWeoQP1Nj/Miu8RRt1nACoBK99MEAKuA
/CK4WaIuPMFqCdEWNRLOSBBsFW9imzeyHqbbCX0GiE2LPqmc9IrZxtxggvKDAwQ+dam3rliaep5z
IkR9cnUg8m2YvjSjSb8HCzy4st43mFleguWwOds8EEO3IwvQvvMg4geT6fBAhnHO4bNji6zOaB73
pEOCrIRBN1CpetbDOVoQ5zG2w56rBhMoXCPnULb7fvkc3STI1SVJm91PMpY3Y2312UIyewO2dEVX
Oi4HAI3jm+m34MbMS1IuSEy7ZvvSvgshda5WLHux7XgYCWBekn5+y97oHNF13TFTS3acpqgRuRqZ
vMlGnx1DM2bHDPDrGQV1WLQuRRaQtPwWISjZndEkKQ1vw1NIZHuzNEtwk5GEfJEp/N/AQkz5NMFx
e9vb89Ssw3OIfZL/+ZNq3oZnZHhmecj/vCr+KsbPVPbFc0lLfBz4u3Ie3/58gmay4cmse1Jm8edv
COjya1xHDTSgeVcGkOC6kOCCgdTlLBq9vmQbHgnO3vp+hpoIAOjUFc1o5Vn7eT5MhOL9DctyAPbB
j6lTew4IPjmjk+7Br23x/cA8EtCQ0lZIGInC4o9+y+qtff/z9w2nzdeF0e6oJnxHOAh+9+cZggJY
X0Jkt56zkTTrVXRp8zXE1vsppjS76qRJfq7tHD5iyrJ9n1iny2nc23flkvFNYzbiY+19X/YMasU8
8xuOPswcfFNRsJ5BCfEXhoGQ53HXwau0INo6KHnzNoKB2tDp7HaJoOTt42z5LRdUrgpAKobido74
bM1t9jVJUx6ws60BbqvPZ0zj+LOuNJ2/wMfUtg2ggTASJgcQFjcAzKybLySMpjG3LFXnAG3JyyRT
JD+zDdZIC72vTfgMIPJpo/q06mQvTbZUDWI74246a+YOsdtOLkk+bJaZImwFKTMx6UvIQNA1Nrtf
kgELPYseMrF/9ZKbz6ku0KMUaNaO9PMj+F0U6d5hMQGrPchxHnMuJnWA0gSJgiZLAG8C4skCKSoh
eYiE8IbcTAkULmGDKFzqZVJQzQBsiVScRoolPi20j4ptmt/ZEMXF6kaP7L7tFdbFEs/fvKi4/u7G
+kcKm70yQjBiNC7DHe4SjnC8TZ+iKO6r1i1Y3QxHsQMXVPk9A085K/plNelaxs0+vW0NGBjmWXAz
Sh8gMB0qP41W+Ein5gwOdsPBTbLfazgd9o2dQhC8PRyIcWXJHXGRyJIE3INIzwSppTQp7Rap+1gF
7GpTMGXZMosC4ZLZzdbpsFBqhkET5cBfmi+1BksbLPWWL8N0QSf+dZj3owXz+JnPTI9zluyAy9UP
SeQGCuOTZzLxCAoS9pABmcKST/DgHmWEVijaTrsLhsqlrK9CvoLto7wIyJIdBCg8svm43FrkC4sO
mGwORVpp9JJVumtwDKYsuPhwX8HpuTP2a3vEOA2tXGTPoGVxVpumgKOMfm830D1TMiePiOhIjmLx
dQH4lD/0ICmfooli5o91YamzLns2I4uPmHNLTqqvwdwGnVxL0U+ynMKIwYqFEQ3384g/1iI5oxrM
2lLyJYZXCBB8LL5G3u1T393zLuoPOKuh+MHQdvgI2mn8Om6EDhCNSXfOJEMePEDWFsHmuEYoSNQL
4/VPoNjbXQ2c5YqusyuMIlGZWds/ynAwxT4M4hzhkq7qfqw7XHl0LjG2mhxHhjHWjPgGLJkeDmPY
ji+9VfCcXgJjSgfni++a6+DIXDqWazpOxY54gbP3PUWqM/Iw5ToEwHkydU71FN0ktGWnBefVz9UZ
MH6sDe7hOe2xTIW6jfi4H3AuRojsJBsw7XVZC9sEHPwLwSGD8cRkA6MFIgTXIYv3vJ3tVgoZLMC0
aYOk552JklnmUCsaezXSjGWrFIAxkEI5YpPHZ71IBcofFSPNMJBmFdu++ziY87aLpSjEyMQTuoOl
ZKnfK70uoB1S5EMt2rVH5LZ2NG+go6schP055hjTPESlXtb7sj2A3+ePtp4+S2jQdVQFdwvUsz/w
i9UDX+aumgec/z6c9y8eIb+0JnNOYel5Bq+DaMqNgF/etl8i7unPzLLwGFAGOkioEhnWSM9tAd+l
db0cV1jD40IEXQFtWT2jPsadlLX1b973kL13jOW4k99mtUzXaJTmkSjNi0WbV2RLIEOzCdeLxgjE
C0fJWLI4lWcKGqlIZhSg8+Zo1W74RRnTv3GjP+3xCK4CV1mO1MA7z91THZImX2J4NONajmFZNOI2
qXnTP4K+lWBbVpxqw8q+dnx+aVHaXyCf+Mm4+xF2FLVXGiSlVpaAM45wmYl4pzOOSz0efNx+0KVF
Yrto31m34/bbe5NHbrgfsccQ7UpIvmFM/2QsRvNQakyIKqWIdVZhh2493CuAo9de6xjJzghw1Stw
zDXsmteQkAg8FO+yG5HgPDawukOpHBf8U1HhGrMcVo1zdERvl4tA2wOYr/cMLOgJBZd+x1gjDkXe
XTYLL+qgMfxUE2kfobBYChd1ww0UhBofU4zogY77iwvXHSTJ9rzpjJ7IAKNfmbA499PSlXVH7nRK
37Nu+tJqEh9Cpnaw4A7JtIoiG3aoqcjDTmHT7/YpYKgpYQTz+aH+SmTGcjlQ9wD31rWa1fALmA8K
3WHs4QwNUmpKvH6OG+YeMVONGGJwPvFlD2JbpEPWYrG5+hUMd2BLFFiYWkO1lG8WIhwlR3LkDNIf
UO4/MOCjCkWdLgjB5zSNcX32uOpOXRK8KJOckwAATE2W8DQnkt57NUDlFO3HoOnFJeJElJ35TGgk
Dc8xWglvmGCMi84hx3rBY4S6I0p0hSZdnEVKsJxRgZez3MOnGgT21wVBDrmv10eExb9HSCn/ohek
3s7EPk1B0r4IEsdHT8bkG/qq6QA16s8h5PQCrAlnIUPI+Brc76G565k+LhkqLS1gzgueQp8V7bdz
ZGBXiYX7oVZ5G+K5fq0RNQhobcDnCMoXwVT8ogDO5WM9RcWcCoTfdkiW8Zj3P6ZzHIc5B0Vwu5BZ
Py0km+HZ0w7FVkNioGIVHjzf55Pq9roiWvAbXwuUZ8F3pht3ZdzD3bwP/K+6zcZX4Gl9mfWSH0iw
pBjvNgKXpa1fEwCIdx381Y87TevrEgW4wuosLKGF6gDDoeap8TApjJ4fFpboEh5/6b00jbJQfECu
DCHFgrhLOHrrKEmvaRL3RdO7+a7F4VyACkMS2dYPQNy2/jjaFahbhC6+aML9pyZ8L9u18Y8rLHeP
62cfimKF5htGKtF4D+6DNAQ57mMMT4sIebvoehpdrAGyfz1o3YRBawSPwPhIZepuQaS9LyCxvqX7
AioIhNhFpgPB+sdYI6CPt23pRDG0q8rB4YZfdcDG4zLU7KWbWPgo/ExuW24BLqxLgMKc7wXk4OJG
avXo4UQNbRlNDjruvmZIqT5lxKYlXI4Y5pIHf158NuVZMyw4NqgcDhRTDQ94d7LCqMMdkqrhF+mS
JX3eW/JtpGTPV9iEudxZwh+01jtiouPpw4CJLHSb4aH3Ua3yNEQl4pwGuQFWOUcSDsLWMdNwo2n7
aSyKHgrVBn8kSeefpywW6NnbNi6tSbanxoioQi+sTkanUDSJ1t2iRZ0rwwQ7+yaaSjcu6sXw3jwl
esM1QHDOXpFYvJ96aFtuEkTL37k68z+3VeEc7wdIblQnnvs0CfMOE83VakjwNoOYORnu4EfxGXPT
B2r4Fg7EXqQLGpsL1a6HaMDhMsPi9hVs8CP40StB8y+a8HsHXuZLBjirUDHrDnZB7ap5PRz3Nf0i
EWBeKWgR3oa4G26VsFmeRIv8OljW3boWRUAU7e9j7G3VdvV2hMpivyXQoIbg6G/E0uy39RIvwM3d
ekrUOqOacJipyLDleCumE9GRqNKA9DlCoH+YNZmquq0//AClRzf21xHt1wQ7lfuRrfqR0Y3+riHf
By8koDBGxfcYjLU8Mul2mYPut9+1TrtbPDpZMihfjmyLeRmGzfTIUIw/ODRbp8zUUHkCdCiAc3ZR
ng6OlgHFZvl8RtBacISa4gXtmmFD8KgMG5qWezNsMt/gqP2EGav15KVmmBGJ5oKn/XLkmgUFH4fg
jduaFGG6N6UZ6v4ZNB4yPhth8WCa4WJRDh0A+aNWbuNlRt+TxliEyQpeVA2wN+632B9N0sIJdq6H
O9W6+m7laipQ0EJQAlbxu9nwosDZtRNwjoGeYjv0TzvKapgAR8EXOqM9acZ1Lh1m6o/6EyUIhQsP
QYvbdlPhmQ/hfMLras58BZgErKG7Et+NR0Fm+bvbZfeuoWs7gMaDvZLpp6Mf+u3bZHH4hIKPyDrT
kBbReEggJ92z9yw1qmqtdqc9nbMTnbQ5bIBt3rrQbVULEWeTSzdHP7kL9euc2QmqUOn4U2Sz8H7Y
2/CH5jOYRZ+NBaLEyS8HOKkUahMInM7W3G2tPnAHhCausSh5s9pXQFD1h9OtuavbeS70zAx4PmgK
BezPf0iw9Ykg6m4Rcji5eUJhk/LVfN/WlTzFK7z/ydqu3zKoMHGEkOzDy725sUHoTwoXd1/A6Y8+
TWnQPvupxiFsBgva4bPR1ltwMWu0Q33aQFNpcQmZBl1zLnodJjkxUXZFjrq8gehSfiRq6cbPa0dQ
0Il9+zCPOys7MP82p5OE2+80sruEQlRxs+xc2mNDkwl6C1oF8axKYtmUQNYgcem0kb+BVHk4i437
3wR3xDERA7/Xa8uegLipawTd/XsXQ+oGhVAv83HZx8I3mf/aI6CpRMgj/zECd3shgtY3nLoA1pFB
fIi5WC5GQj7rEg2CPQiCX84aKNZC+TANwj/EPVsvpu6BoYFBRdzLgPNR7VcOb7ijB+Z42zJVPwb4
6FCYbvwhXvsIICfNCswM2autw/qC87W/a1SUVH06rPfYInPONjH/5CiGrBEfScw/IPd6JgBYbwOt
v85R/SyTHTWRD30JlexaMiyVrIl/9r1zRZzw79S1VddB5zImvbgBwNi9zBGJUQnFZajYF7pYWWQZ
gMNwE4compN8IUj/jbAjqmSLyxTFbB7YRhRNF8c5cuAO4Pe2I7SzOObtgiJzsxdvxPyMFAMsnUld
fSNiHHndfvCtRnRPFMeXIYk9nG22V6Hdmxk4BK6pqybtDwYdKRQYob9GEVDEuu5P2OR7Dk+n+mrn
GQnYALpvWKjZaY06KI7jBSUbhl9LAWFoEbdze6aUzqdtnbbjNsK0JOTqYsZ6vqJVagXud/LhWduW
mAlfsd/ix8QMy2mAyov4RBaxTMTRjjv5BePW8ZmqKah2BYH1kqCZArnYFglERaelQRpJAPs2CIDT
uEJ/BTtd5tR10Rz4K8TZSz6kUHZmbfvmYMZYQtYXPrTQT1zlEHyqDXdHKlwr/J4ywLxc+pdedlEZ
TawGebj0ObwhIfVKk+4w0Lp59DMQhHBhQQnB7XUXqOqnDhCuc6M484maqwaedGDjgl4qQaM9Gjz7
LEwRmhwFF5iS4J1hObysenviGuWy9IrkqD1R+Q2gzT+7q5g3vhrSEMme6XqpXbyWE9P2bmnNGZr5
r3YSV2+Dn9aDnQ2QHleFG5N3oZggJII28jMWqxBhzU6QdtMyFBkqwDT7yOg0omPRb4B5hgIWbFhd
kF6fN8gXClt/1u59fDArMODd9VUAY+hHbxMsgAV6JQ0h84SWokBo3VB0gQ9yxROT5euS3TfY3AWJ
rax8q/pzBuXxPE8wjTBvEKWm+QZrH7MNWaGI/Dq10lRoIeqcgiI6QNc5HVJFBzAcOwLI5HglrXlZ
0xZ33AhcVif0VnM15skI1gCmCEs1JGyt9n6VSOO0B9oRIHyNnXJTQ+IYjyp5YcH0zXFAdTHSvyE8
ZCtuTWg0MIlStFu2YOYqm25ItnyZNi4BcJnw0Nvwrc0SgaNF+RN1/MVQlF3DnKzXuIHGCT5445En
NrnY1D0xasGQrJ2/w4inSIAEgPzmZpWHVG8HHvvvvuHPaQ1YBNrmI057V6o5rnH+2uzsVhW+oIRs
j5L/2CHnB4anAUKH/AW15Fch13s0GwZCa9M8S9CvGzidOxWx8ODgFHclQfST1ZDFcFuGcs8j2K0c
+bDr05K45pJk6xG3ZoczDUuCRXI5bp+tAJSMh47Yn37uz42Jv9RDTUqjwqcdmu1LK/r2duzR3fKo
LWOu3ymmzvOxR+8TSQ96CyrDs4JreL7VuEICnenbvW0v6JTEZWGhPcZB9KOL7ItQ8t1LiB6EDaKT
Wtru1PMObBKK1hsxi/SYoFyDQF2NDXrr5TRhzKLa6M7vtyT+mfS+e8aMyHo2wbAVcFCxj0mG6RC4
YphSNK4p0MCPjwLWhEet3TcMF/XydhFLKZsXHOnLuesXmyed244xZhExLGDEd7vaqHRGY4mHU1ug
9jpDct/i3QQw9En9MdH9uVv2b72LbifhDnuyrvmwukunIFh2WIAyrSGm7tpvmyGPeN7nNSFVitGN
BOsuT7YhrIC8Hicln9epLtcW9N/gdP0gG3yTd/3NOExbiWjaJ7BtT8k6HlzcnG2alcgTgqpzqKsI
wZ75DlX1DannUrvmwfHoNRDY6nY9KwXh5T64n6pbVVkH0cfUh+cUu8FjaRwX115tmJ2DOHuOaNIV
nvQXWE5cUmQ0M5LkO1fxw9qaKAfH5uAPsWQlDcNLZxBIxbuBvjajfktbRLzDafLbsAYPqWoKEk3P
ZGi2Ytqj8wI2skHHWIHrtW/h3t419ZoH/VziiirXzn4JG4wBoZI9aJrcJZGFBAMS6bPj9XYnanMy
MyJGkd5HKtn3NdhZ8F1xIMtFrB87QSpeMGbq4gPMFcxz/QYP9gS57aiiaOdKzIQsuXViqrpt/dY3
4VKte32N0bqkHg4J41DjbMA+6jgDiwtHKAES4ZAN7CKyht8MUyTR5SWafQUolmK+tpW5ruflPmPh
DbINAAKj3ax6OssD4Ab7BknM/LAy0l6CVsorDxAb2znWAlGlY94l9AisRZ6bKYDVX9xhXADkon2F
vcryQQYU7cjM7BBXz3X3LmmKjh21NRRgoA4wN1CF02irFeUcDLN+UupJ0UOGAVIG5i8r3yGDpxN4
3T6cwOkBfmo8YVWCT4Yy3mK+JcHtjdKE1FHJprFKHdBkAURDevYsIW8/eUwRwHPO/SBKAX0AUQXc
IndOnvEJFqgIDYB1p8thMSMOjTS9xEv/FPXUg9bAnLDbXkmtLwNTc+7C8IG6XVUxs13R18Nr17iH
xcdfQIeqnFpoAAJK2nKIxHjW+7iVmC/8MYohQnMeQh7fUvPijGdQDrdP807PWc2TgxuSuoBseMsd
2R9ju9uqH72B1BCDlN3WgZOPvsEReoJGxrZFCoB+IqF6TPGJMgb3WQhAUbwKdtxAjuYZQNqk4VPR
d7Uq16y+wzzBE9MALiaGuYK5mXPcPiffdLDfFnBkcen3KYu+O792xQhesfJWfs7NzK/CuB88nMuh
5qBTaFp5IiTWcfKAsQl7MB1CULsu/AG38P4UUAwSEAaOjqmGoXSIK5/tQ+m67macfSncQs+Gtd8C
A0JCwfeXzfPdGCzJkTRDdNin4SmrI7Td6dNM2XgvVraWY73S29EQV9YzIG7f41bG8ZlcMs0KtghT
goduLrOX5ACdoMFIGEp3UOgA1Gs0ooyavhhF9hrxdrqD4ju9NrO8mTCvUEHgeIJO+L6FpxnKCVw0
NZqMsVUV9EoV2Evo8FUyAgUCi6vi9n4JmczNFMZ5y5B2sUipDg6kfdUQFAoKGV3YdZs8dxmA65DG
rAzQGkDv5G9TRMz43dMKg2SPkDwBa2ThK0yUIFcTluAf05ylj9+TFVCG6a/QxPfVFuvuGgrSoQDl
XRERNCtsS9Dh9AHTQHLR3GEoa2mBfSavPrFr1z8YYaPk1x7beijrAQw+9OpwnzsnxjF1s2KqcIPq
euqSK3hZjANEqVfjeUK4QXQ72LEJLOCKAWzUKIKgPaQTXzCyPZDxvbVNB6x+nvavDeC69XECnGRz
CUByOeKLS3qd0YOaCiNKW/OA+70e78fAbL93tWZjBbrdArPvESd16vsU8zmy1nAvyFfQJaboxWDC
sk3HILqFAgQFId1Y8w3+tgLGMilh9ikGMYZqGuteyds1lcY9+bHmKFwFwmJLB52SvmjRcHfgoLwB
4Kfc0cImgw+PmP8fwTer3ajgRgB//V/snUlz3Mi5rv/KjbO+cABIDJmLs6kRJEWKpEi1pA2iNTTm
ecavvw9knzAJlquCfbfHdvfCajsrEzl8wztMd8PoMzkfBWraqsJq2l0sY7IF+Ey9EY2busV+6Ete
DbN+rTDcgUIXj5bR7ol7HPkxAkDBPh4yDNlA8k47KDpRvzEyqe5BVMg7CM3fx8q+lzUYbqvvnW3q
5NGxTZrhUQrooVVcVhBrfR/YXNQF37J4KO+1RIO7UWNSa25Nnbd0q+eGvALs8Tj3rv2UBcmXoHYP
ThxSBDf8rZl1/SFIxL0cMkxykc4ChYNA1FRbDzTPi+tAk6Xccht282cLCLT8q69rcxm/d24Q+H0e
SjDgQxUetMD/EVqdccxS94ha9LHsiYHr9MNkR8bOj5GgzeIioh0SzjRiIiqPrnmggQHzqucP8xgr
CCND76auFNAftx0/VzMM63osbvzWJHkj7L0ZsinfZGo0bzI7DHfuski5nQvK3/Wx1kRx1QCmPg6i
/J5r8i4E6UuOVF0PJTEe2RH0+AxqFMcScygt4B51zLLe6iEnZIDl8uw30De10XRuU0u3dlQwJ+AM
sX+l9bX1xzR2cLOG+Y+yTX4WBB27dqyPcTP7nlviXx60Cjeb2Qa5Wqqf5iTjq67o7grIDMeiH57C
MRpveqpfD1Ul8VMfXPiPkf4tb/NwC/GNV0Zo1KTruQSfTYKWb8I+LvAmIqFV83ywRnrlY9jgmhGO
+xz8GklVRTOimq5p3AnPVTyCajLLvWUM0zENUocowYVnGJMp5834ADra2Th2FmwdU+H0ZvgBJFNX
3ULIfbRyWT65Cq5n3M3OA7g+5Q1V4O5osFQ//CFFxCpCN15VOA0FojG8pgfnVdcNuURMtzas4QMJ
Zg93SyBMBaT3itNO7VXKmwhAzc+K5gEF/hkfnWGYP0pz0rd5AonAtzVzM/jJ18Qh/2winrbCjD8l
cT9uM7h2e1qxn+Yxy25V4tPaVRXRoNu1amdn8fi5sERGMANO6pqmdzeBtmDtN5RG4emglDX/CUTM
/J6q1C4eWkVyaFLZNw55CnvhXk5F3BxaPdSv7Tgrv8+oQIM56ZnoByvF1HyrpdYfSWREdBmL8hl0
m30D8LGDeEuTs5vr63m5sjZt40PnlGVOSyz/kAIZ3FY6NZdSoSw2LMGN0WizR8wRfwYbjG7lGA7X
ZuOP11xgBNbST5NtXbIP9rlfD+G27gyiriYfSv3aMDHk3oi2G+VPkj74T31no5M4+vmHWiW7wqqG
6zEorEfNdppr2WXmbgw1515l43SgLxHftVOYP4Zl/gMrRPOWQ5xvkyzVHrA+fzAxwbqqsQj6RGsE
OkD6y65juUPYCQQw7IJitqyHsgOFv4sMX9vNThD74IDCub0BafsNQ75nuo/dbkI0u6t07Sr2SZHN
KHocE5p51kRtinfYk5XQfuUVOINCudtmKo6xmRfbsZqHK26Ig22DJZIckn2GR2bHJk+snWH7Bi+z
k9wGrv6pV/T3dFjMdL/KjWkNN6XVmlem0Jqtrytz20fDYZYJaz8MTXTv6lZPOJ/Tk2xDF65QFuxs
QALPZtm6d4GTuRgXQTnYFnGtb10sfK6MMJk2TWjWz3OcfBYShuDQVT9JgNpHYHggHYrhU8i1O4O9
Gsdfjms9USCKDh09F7r1j0Gmh1u/Vi7x9/BECBrDb+SegH0/HFCE+mNWmaJEmw7XfqPzaYyWvvjg
wFlTm6EedOA406ja+ENg2zYk9MF9FpBWb9PBTg+AGaLjCJo6Bgs0qWzeL+V8xqa+JeOZWnjnFPsM
jG37wQ2r3DqYhva906Wzp04kr0y4d3eymyxOHTvMN8CqDDD3toMI9E0T244nQAgMG6ed8OCcE+Nu
LtpviV0Nt8gHJMc0bqY9dFLrhoZkcwdfx1q4Nj9z9uOuhKVzU9VAVzdZHvxywgi0ULUf2vFAVR+B
Bk6aqj4NUL8OBY0LL6v6D67m7gzVh14mAHWIdjYIxqFiFEKP2OpmQ/yjgGc4uG7QbGhA/9B+v1ad
4XW05cypTXewW7ZwgyUzMD6poL3DRf1DZoJ9hTHWH8osAGQLtQnaseV2+2BW5Yc4rjUgPHG4sUEr
7TDioaMKZQBNEr/YVJH0vQYOqtdReGO+gL8iNX3OjLbYpojjJTGrlDRRALQ3RqZgjB+1RvuMpcRE
jwsWgLKR5WqHaeapt+8L+Dw3aW7T16JrjhZYc6MlQw6XvPRo18GQNwjJi4JCpYDyCABCfk1hr1JB
0X4IY/o0l50JoTfA5QGGzDDE2kHr7bnYTDPpIU53v5YC9NUwu78M+DFyazh9iwlnxOYy5vkqZ7Fu
8ZDKyUD+FxS/BsUvHhL/GRS/DaP010tI/PKP/wsS7zj/sAwk7BfEO9Scf6HhDV39w0Kn0LKEg76T
YfM/+B80vAGIXknqbq4NdNzkH/03Gt52/mHT51a6AVSWqwAByxX6/RwankFeyKjA/ZfUViXlZouj
YIq1cDBYKBFrxjjfGMgsUX2RhZM+gExO/Wczh4z/HAZx8f3FyvwLkf9/8o7kgd5189//tZLid3Se
K8M1HMd2BVQBZ1mqlyKZ0WgHmR+k8trdfAw2j398uPv0cMl7iRV6NbH1GCsRKTX1VunYibxONl++
PQWbD/7mgj6bsVCT/s0pejuNlY7d5JRZRaVIXjf7hy+3T/fx7n7eftU3l6by2+D73EDLXF/oXpNN
pZM9MdCN2hi7p3DHZGghXlA6+y1BfWYYeyVw5JuhoccFnyXxB7rfRzeD4T+HS7C8cc1664tshze4
cj/horDVs56Q2d4iJrJtwb8K6zrJFPWs7p+Mm/9I2LjwJe2VqpM1/c8yz4ePH9X2eAfW6f9ziIUw
8nKBqcD3fsrMs823cPvUbu7MzaXlXUh4L1aXHW9KYbou8aXhAH2AF/NyjDLwiWKV2x5RJRqwYMJQ
14mE2FSU3u/PH7Blb6+HcihcWso1uEXW/jSl5psghKr2iKBM8RTY8jon8PSA9CbXA2i3DaikS3aK
q4sEMI8hdFdyoBd6j2OteHzIm8RzQoLhUTgEiapD3bCh1ywV2/yad/iSyaJYr+cyIFz+5TKxbKxm
lj9/8c0oR1dmbcICrjLINSY6RKB4amcLZsDddeVQ7ZKk8o9tDK42bCv3xrbr0muMgR6LCioy4Hb4
syz1uty2htFtQcPLXRpFIzXZaJx32ujznsNV3TR2pm5dn65vl0WFF9SlPCIF3e4jhFeuABZkNxqo
JFpISuxEV1UH22zolbp4Y1J9AjnjZum+7DP7cP47L1vm5Xc2LXhUxKS2buumhG7+egmKNsNQjR7O
QQAbPKh04RkXQ//eUWyguwK2hSN0OFNvzGU0KjOJPlfYZmTmdrD9/lBr3SWlwjefUxm65brKMS0L
GJi+OuWkUWTnU2Yd2lbVn0uZQ2Ws7OFT57jGBfGwE0OBaIdFxKvMM7u2iTMTP0PC2rcOU+DmUJC0
5HmC5LqXs9U9nv9Cp4ZSyDzgzWXz/NurUwGTQhaR0JdyY2Dvq9qOoc3k4QES8/t8R3i/leBAuAaF
f8cAsbVaQDKpufRBVR2QqbL3M+pTuzbVwn9Gev/xMl5fLUJA6hOcPbYC4clanNRvuqjBUWexzzHM
v/LSmElVUwuwiU+XZD9DZ/ikml6lF27o5S19udUt4hxL123bRevWEmI1O90Mdbxbev8YBOS5gNzS
+gt2MUNyyPUo+qO13fprRKwFpcFogAqd/4zry43bjVDMcgCuC9OQa7n2LDPxJ7Ca1EMVqgq2M0oj
tjc2BeBSijz6o9mrwHjnSltcpcuRIwJUwlZrtyuZjQB3c80BsoNkCrdu8KV0QOUR4sPGk3MBVQE1
n/MTXd8olm0ZPBr8i4vFVGsjBjvz50zYsvCyfAqootjFLdD66ILq6fpU/B5FEcUK07F0Jvn63jIc
g+JBQoerapvsxshItpwUJh+Vuksu3+v9ylAmRFQuSRJcV5erfRMXIJ1hKJVeOxYurcAWH+oD/MfC
PWCEhtQO9DWGp5icX/JAeTtLXl6bx8kQFtG9XNb6xQOFA6U/JiZSiIMOxLCwRXgjRRZtEatJ7977
2VyLaBrAoM3b667PPsSKtghtZ/J036/vbB8EGMXz8ULA+3ZzcPikK0g7LFg8a217TSo9cLNm8gyq
5Yd2iGpPq/Lv754KwA0udSUci5RkOYovVq0BFZEpLR68sjDmfTwUlH7jKOz+Oj/MmxPNaulEK2oJ
IsjAVvuikCNlCyMdPMRazY9uV/kfTAr+t+UkZypT4/Tj/HirIJZdAEeFr6NDaoTovNZFNuy0DLqp
GD0nt4IHB/n+vSFAbMRZVu0qNSS7tmzNPUQB56oVUXHh053Yi66hu5CPFkq2oS9//mJVE241NzR7
MAQ2Xr1+GWkU5aEabOhl98/np3pim7hseY4bF5eur10pq0nP0rw3Bi+A6JCCbKEqp5ARu6SmcWpO
gkgBKo7O7v/N8n4xJ5qzIo6FmjyMdfI/WVG38WROBflYMFhxdX5W66TVItZi9aQAMwoFHXvK10vY
AHuMXJFqHro8Qh6gm1TyXteC4jO4de0O8bCs+RpnSj4NvpSPWPAIua/ou6N72aUqvnCH/nbcefUi
OrYJ387UHWVKvunqeglGJ7biQde9gHXoqbaOvTrS6AP9a86hVe+qFiXLPfpsSQXajojrkIQOynQW
YqDukWJ6C9AFYtW4yVCMTHchsK/PRhBN9yY8vHh3fv3eHAB+rsszajsGb+mb5RsdN+4yMU9e7Bru
z9zXdJB2ZtfSwDftm8EMYppwsrnt3MHdm/p0yfn2zUOwjC8lupkOX89Zp19u25W2lVWTNy10QTNX
1tYY+ugosqz+gp9X9AEIc3Rh07zZogxKfUUYytZ1yWXzes/M3dyOuEZM3qKt9C1Rfdptg6QpEHcy
8uaSEPrJ0QwFLI1JGkotf/7iQJRDMta9Y09e3kf9lRu7TbQJmgrIYWjqF7bfqeWUgmCdJxxS9Do6
4dj7A02YyUtbVNI6EiOu6SnqPFVEA+B4c9yProto+vld9DsAWe96bhZUJHREJgyx/K4XcwwNEc5w
WCETFrA4qzlMu6PZCv8efshg4U2Ye+lEubd0kz90BLQ+WqOzD3KRbEVYA60f++jWILnAqiINWvNC
+PTmVeF7E6xh1GzrlLfWq6JFrpYOOnTmhX+xDfNmeqJQrg2AMBcmgJ5eyi9OfQZF6Y7irs2ncFfL
4bsQuPQh0z07dVI6OrmCedAUz6VVBfuuRo0UE9xL9tonB+UipAQJtpZ44/U3QN2p1+zQnL0qHcAu
5EAiwBSZ1SczqsPHUOi0aGLYE5cMoE/sb0oMAuUZInFKqav6FDJ0pD5tpHvRoOCnISkD7jX1e/kT
nb36j/M77cQk0XQg0HEsRewoVjGqNio6cq47IT6ga+yiFsUeO3K6OxqE+Z7f0QEP6pr3BnLLO0bE
aBIxGspZm+Q4Pd4vonZm+PC0BTa1ATNtqw+xG+zPT+/NI/17IG7jZSElT+jrbyjDUAhaoHBUYlrH
pD2Jh3hUd+G4nhqFfrJiUiZP5rrQq8MMGumWGF4710W/s/0h13eGa6MrfX4661osrzNSLiZFL9RB
FumZ1U2bO/gp+Ak4SlPQHd4LA4HPXQnJbd6KYFm+sNQL4ELRJJEsQKdnU9ZmE2wR0nahDg+p7m70
ErqJF8nIfp/TCUWa5ddZKN9wNVO2WguAgTnJS+TXDS9OZalgQqCQcnCsEGb9+XU4dUReDrT6rGSU
0HcEA9kQTBah40rTN+VYpY9GXQEGOz/am6ScKw5QCs1XaRCErQ9kVbWADBN6qyhvu3BjYAUizGaC
xhgz6E2N+zFCN3mHmBQio+eHPhFOgPmntQorQOhq/Q5M/pAAmeYumDCrerLljJwpGJLxkXcBIDzC
kPqHQPPBRygbIfE+RUn2/C84sbdJ75i7Y/B3c52ouGbRVcppIHNncVqgK9o0A1ytBm2Ldw/EzqZa
RcZsSXtdzc1BJSd50kLth4a5S9MStPvUZu9/ushQiJB4W1FfclbBQyO6oVUjkHgAGQ4V9mwY1a4f
ouwHF1GYAGn1rS/nJ3ZiswJMAe3GybBoc62GNJMCccYwdb2CDveuDtwGCgdKtaSAl2wrTzzMileS
q26Jmakzvr7uiIwk4jeGRbG4bb9lSYDGrPK1fqeqDP2iGqzOJcm5dddmOfSKpMEUAEwpnq6rs3ZR
o7VgBJaHKnflHtCeQPQ1rLLkvjbC6mYe8vIxqILuL6uFPwDuLjIeaP46l1zqjd8KfaugiWyaoiBx
gsFKry5HSuV2BgDZ8fq2U/EW/l5bH2C8VQ8aeEHnztBrkR9RvGzB2ncKSctkNO0fbSCwOTCT1ok5
QXlv751IJp/jIER2reEFKa4gVE+Q7dM6lBAbRPs5z6O626KJbka7oLdieN/57H8qwAD9gfJydoeW
Z1N9EXNSC+CXxvgxc9wBPZtGwMToKT85Rzh2fnnQ0ORFmMPUwHiESdXK7WzVFiS3fnJBtsrM+FnX
fYt+uFYVH0LTBgGSDmbyuYLgjBBt1rroW6VN8Wh3QIE3caPp86ZsALbuC7O1fvRKDuCFdB93xCo3
WJJh0tSXTkGP2trWmNS7xO41eRg5GcNW6+Ox3maJ8D/SxemLx1hgo7RzBSziDYKnhX0QMUjJjUUS
aGyySpr+fs6t8ZvRhlr7MY66+rYfgJhvYOPU3xC0dfnFrqH92aCBIq+g9Q/oZit7+oyAePdUtjkM
awGW/EmgnPdrAoP3A21PYHZGqs0PDuRmk48ZI3I5+6aasPMlsyMMH23xANu3Dnb9ZPoPdaRrEyD2
wHn0SxsQKR704PbyxRarj/3yrtX93vWYU/9cdJ3tf3S6gNfDdmK92qcoi911ADoA0VHPGre1GLR6
j+hy9m2AIi6OopEpqtEo0e79auh+Wno/BTB+Aggz6K+EBgocuv0DEdKB+VRlnt+EWavnW3ceqxBF
jITGhWN1SFn7HT/o0GSBrA5RTlb6oM9YEoAlqcBZOv0IykOmQgeZl8VTv21NfTCRfejhVQZZaHpA
GQv9OJo46m0LM2vELqgGpJLRTBU/CthhapMYxuBuE7fus2uplemfY9aNPwgh56sJWQ0INIaJZoNt
VrU41IBavgdSL75bos2MQ1F3KTghX9fyfTFJfBEC3QFx3qQ1guADSvU6DiVewj5DtVVvByC7mhjg
pOlIxOzgambWPuCR/Ov/okQxjE1cCZ7PZvm/npxabYIpAjF+/qI98U4v0nq24ZKJghRd/vxF0hSL
UlWa31ieNQi4JLWeVsk+GcfwSx0g7bgJbJSQwFEGxLRIcV1K/U+8lDhkUOql3gakcN0EyYTm54Ne
ml7LNXlX01fYZUhj7s5P8kTATta7zI/0kGbLapLj1LWiEJnpmY3WA8kjPuDllzr63RudFxS5V5G6
30N3Qtnx/NCnXheeZ7pXaFMsr+jr9bW6IlhCBdODeYf8dx7Z07ER+vxol9I9jggwnR/v7VQdQBug
2eSSbZrrl8WHigZWHBmC2c/aBLCoBk5KVUOJ1k8yA/DXGnseD+GsEf6eH/rtVnItaiimpIZIV2v9
ZtMaMmAGjosjLsrv+6J1xfcgSnTQbfoiNUphPe/2ncndukGBWF3KPU+U4Sjc0lBbkhZys3XiAo4R
BRonzq6cCBkm1HkQDNjmEYpwkMmJs/ctKR2MBC1qhEdPoMTdEREK8M2N3j5bOpTCC0vyNoyh4UZN
i54+ITDb4PXXT7SoAoeP0ENVI8O8UU2tbqbGsK/7OpJ/nl/+tzuNsTjLimaYq0h1Xo9VwkvMC4RH
rnIpun2IvMReGmZ3G1oDHs6yDy/M7e1OI2ehsc+SU7m23viBwZTAIWeWnozi5AhuRwIinrNbEU/G
Eb6fsUER/5J37okFXQqEAPuZI6AJ8XqSQh9BUNhCedzc6R0POcrY0N72QafrF+b39mpyXZcLgz3h
6G8bJ3UQOm4LacEr7NI8aFaXXLcA4Q/v/mouzRllUq6l37yOvwx/JlkoO6AzOpg9iL7apyYc+n00
6AOn1AgvVBFMkxV6HfARyYOMoIPHUaEa/3oFY4TuhpGsjdqwWaSUviTXH/UMgRz8UImHAm8r5wpT
mgbTJgNCwREeQ/ixGWr3PsJRRyCIONIARM9de/Intwlg/IosvY1NKwczirRYd2xKu32I0U7379x8
sr62/qSeF7X+SzCHE/uBdj3ZHm08aRvrnnM0mYSWdut7qHWPCL0YfhUi8M8G2kyBDcHv/Nc6OdwC
RODRcpZS3uvF0xqpyhl8jldWnZygU+aZtqdqXD8BCS+0d6eRgGaW5qRhGuZyr74erUKsSnOhZXht
BvkYNxfna+dk9QVE0Il9zihgBAAE0ZdZ92RUzQhpOvle4WgA3LUEt4JnHasGeWGgE++DBBJNp5V3
YrkQX08nca2+cqzS92Y3QkGNcNkk+oOPVjddZqPU4wx7WBnhhwjQ6qWiwKkvt5QDSF/Z9vgvvB48
pV6MFLbpe7rWRk9ERK35JYlF/mxqwHif3r9NKA2S5JHDAutaVSMDTHkGNfaap9V4cfdVrGKYqZV+
1Rsqev8Fwsanvgv8gSjjDThmRGrXQlnOC1Ik19K+bSGtm8MBdefvUEb7C7fiiVufZgXoTCppNHzX
7WS0N9sRJ2rNs8CpfDT1CnetGWm+Jkkhm5e9dlVDe7ywc95WdECTUNLneaeco6+ftrYP25G3W0MF
JXN0FDj0EAXXymjsfec0SBU6yAErVA3z4U8Nxfuj2TSTdcFX89TM6fPRKeIviyrs6x2U5KOT2Uhp
eBQuM8NDwQ34Vh/YKH2iDjTpu1kFQYP6KlrE57fTqRPqggb+ZzUJhMvrkTmKYd81meal1ezcZGgI
bAPS2QvzOzWK5GzS/yJcpSj5epRGK2e7lgVfNplCdzPQh0PtrVONe2GgE4EKzbYlQKP1TYNiNR2n
VxYmISHTcakmxaott4hH/LQCaq51gIPH+dU7dfI5FvYSFdF7Xg/XqihOSyEVuJUGIWeUO2k/tehg
xf3fOBz00JfeK+Axtspqi2AqOulml6Lhm7SAuDoZdw8YiVvgDTOIN5vcKpleXCn1/kuA+xSFdGJf
FwzGauC5YOu3M3PskBH2KMvC9jVm5xkpTuohCGDs372mrCXvrUuPwHwT19opRfUlmfRSw4bN40NT
mkIpKD42zYXPd2Jb0mThGtXBwVPkXF3ctPJzgUif8srYju5SMw+vO6ePj++fECEYhTkAhuz91eYP
gAYMBZG8FyALcCOxidnDtw5+qcDOd+eHWqTs1xEYb4MC9s+VJtkprw+amZa1gauU8mLVoG5KfQWr
PBOmSa07MDR9WLpp6yOYGnRg6dD13pSOkn/UYg6OyFjLC/iPE8+yIlfkQltO/5u0LaWwkdXj8v6j
/USjUBYlnp91D9cfFdtIC9J9VDtEfDxo1YW1OHE2FdqmHMrlvLxpFUeAvFzcL32PXguUssEZgUPJ
3AI762jj2F/YSyeHI0fl2uECf5OMRwIGYC5sokVN4RLrjELu2BLD/VBOMKnPf+cT15yyJVE9f7c4
KMuPeVFZgUGlMJHjM+N8Aat3HNF8EabY4FsDhyzV1YXxThSViUzpDAIlNvn3OhZ2tH6AQtQqr0ln
LESz1kTTAHUMC31KX6+1g1P4QXxDmb9JjlnQ9PDNc+xoqYciEXjhQP1Otld5Bj+FWoRgV/GorE5U
PFiNFWNt5jXxgOieoghTIaKdFeHHuqgpt2LngraOP2uIKWppktz0kDZ/If/WfUG6uUBdoEuR0pQj
io68C0aWHfW2c6+x+BXDpsMLz79wq536Ykt08bs0v3QmX3+x3I+CUZ9D34OuXP9CRi76qidJ8RW8
HK6FedyjNHV+j7w9e6RidMqJihUp7foqwL/Jt0NY3oAC5qE6WjCfv/ropeo70BVpu2+QiE12gHKs
T3OD9NeFLfP2bpW6oEXG06Evee7q2ejsJlGzn0jiKlGr7Rig9HtIRgB+F96n0wNZgB15+Rc08uuV
DcHndm0gXa8KAonKaJpfda01XpjO2+PNdHglAKxRbGHPvR6lSYPFRKphlCRMD8bcW7usBlENLnG8
sL1PTogUCIoScESAj6+HCqeiC0ETu17qA6JRoPi90uy77fntcXJChBEUDqnqEJW9HgUorD43k+N6
oVuj5q6Malv3OnLTGnZjf2MoUmmKkRigvAHDmiLA86gcKPVzVWwxFJj2JQp823kqjL8zK6xI6TdJ
nr/1ps8zAmwoqK43h+MfBmAh4NJDA6m+HC48bW8P9IKwcnUoJ8A/CDhfrx9+d1EyO6MLsKtoryIj
lwc9S4btqHITRpKw332BMCeSIwCwAjjZuraC9q2Zgy6SXo5ExHWBJTza+XOzz0XTw7gcLl35J+bH
bhccKmnynzVbIU/ykMABMUbaXvp9R6v7gbwNxwk/6+0ful/E5oVM7MSOhKkAeBPA3kJbWh2xAFO7
pNNK6WE2OG0ibPw2dPB/G4aXF+7GU0Px4QgOCDWNN3Auty1a8GNCenM+y+vQbpsdLaBxl1t5f2Go
E6eZqiEHeQmBlhDw9T7BVFE4LY+OJ3qqtDj1IniDoMyFfX/qa70Y5ff7/SIgEBBvSzzBpcfRAHyJ
iDc9v6l/mvCi8Easpf/GbmTTUxF3udoJel7PaiB8wzq+5lsVM6IheaEeJmecED4s8oNlxfr7ayyS
8gpAcMXGoJy0uhQ12bvU+Arpucgl790G8RQHQB5drvES52P5Iq+jC4rAMFSXNjpVYLUaCrvxhoAg
Zy1rHeIzrhO7xGJHJtmM0NwgdK/EpgMHAseA01+bP8/flidieMYHnkAVBHAd/ZbXa9sWcxIKh7Ud
3BgWeIQS/i/04zpMYyLpIutkOk1xP1VJPRwlxjUVAZBoPmWO2Vxj/7Z0m4cQ8+DzP+tEOMFdAMIT
NgqYqnXMlddYZdajcKk72RPqO05h3Ma17/7ZdRW2vbSdFSrKou/+MiqbFvD50U+dIrpc0FEoscH3
W+23bIFGV4qA16m1RcUM+WjIvtrV+VFOXQtsLryFYduAD1nd6WHgWmOk0XZwk2q6q9GG3cc9yC05
lj/Oj3QioF4o1LxUv3lF5Aurj8yRminwSA/IQ/9xyAFrbA36HM52zFPnq5U3MWR9NFWvdJ1kWxkD
3d4WW7zzv+PEukJklHLp6ZFQvInSEL6EBjMpD/Nr5KKTEsfKKX83NN9hsjwmdKsU6ML1zV5jiYKV
r4E4fh5H/u/qCCjsSbaX3AiXVVsd3QWYDsWCLsNSbnq9qijML7gKjI4gGRT+LkURvkJ4v8avLPWd
6Bqxw+pWGC0uMufX8cT9a5LdMzvYlm87H1NN5z0vUvZnmhgfWlYbp5kwuLWCGmXhSToXYsST+2fB
GwLtY1XpO7+eqVtgWWkkBlUSS/RfE+mXtw7Wh/RI6B2Egz/u7YgYFVKqOjZJnEE7ws38/ZOmfcD+
gcRvmevyyWi189xEdLHQ7U6+olvYqKPjZjE2LrmwxJ7/Aim682OeOKKE4Iga0HDnXV0/PJQ9BpEp
HjrZut22npEuEzhfHuJ6Kv7GUIxF6Wa5homSXy+xsFHd6+yQNw4gwzOq/9avhsvZ3oSZHVQXYuQT
1ytY1X8PthzUFw+4rg9jbk9kMU4X6tZWIwr/2s1YEY3AxxBmQtL2HrCHdDcFCOHRO7+qp64B0o2l
sQ9vTV/fRuYiwqUmTXqaORR3GFkPH2AKmBdC5lPfjhxquWjMpSiz/PnLOSbEE2U3cb1Odr23BO4q
uOlY+7Aq/QvLeWpCVEppIQMUfcuascJgnvWUqMvvYhws0ADbSexe/8YoQDCX7Hpp5L4BBbQxHDuk
wrwQT+njnGTFbo6q8sI+PEG5wYWStiBhsb6A7lcbkQL2WM5O5nhFlZZw7YzmcRKaQqLYoqZnJWjH
+VN4LJHY2TWoZG/Qv0bnVw00La1FA0kbsJByq/ouixHe9efYvvBlT9271Anp+5J5oRCy+oV+v4SK
IeRUFZvdFgUq5Nl3ez0P9f1o2PLCsp+8/F4Otzos8CqzCJMdxytRwPvTby3xk6PaZ4euqAdnm9VW
4iH1VzxhrFRS+qPbau1GjNbLC+2GUzsadhGX2dIkJip6vaMLy0SNw+kdTxvi9osKjWgLfiv4mNh5
eGEXnNrR2G1D5aP0RQi8WmK+fOjkEqetQdfEFlTJjNgumMfzF8Gpd4xCv6JQRQH+TZgNjHqIJNeM
F4aTi2aqNHcCsBZljiK/rzB+urCAJzaOYAO4KCq4VODXuB5Ib2VbKt8hrJ+7Gx9d5n09Z9odKzBu
R9vG6wDc1IWlPPHVaH0LQmtKOtTIVi1UM1F+ILGq90Sb+pskL83dMGi2Z3Z2dAFEfWI94SAAnFl6
Jxze9U4NZ5TJq5Cvhp3O1jHws+lRqT+icZ1sIfG1u/Pf7+TUXoy3/PmLKxa7hDnu49j1cDKJtnVk
mndu0YxkCFV84c04ORTdDEHtiLVc7/1ydNMOvK3jZSUqVAGQ149DpQ3PheNfmNSpReSxX9i5oMSJ
zl9Piip/UwHsCq4GvE43fjRUuLXL9mZGeGwbA7++EFwtp3YVRQrgK7AuEWlY6KSvx+ujTBOzaIMr
UbtuetX6fY4fk2EUWwSHh2/SGTFqpyIkcZyMhXnTJn18df47njjtlDZAZ9CbIqBdV+fQW9R5f2Vw
1ZWNsbdLkj/eoOrCaT8RdHB1wUZGxmPBgqx2i22mUVpVAoP4ti0/oObR3zqYad+6tePgJtQWascK
tWiZtip4PD/DtewPvQ+6ePRodSAoNiW55au/2Kot+XymjXl4FboFPgfjBO6abhB2oR+6ZgBijFIu
9cGxJJtE06UJ/Ws77el09lpW4r/td9axHrHjOSyqDDgCytjFZFeTMtnZsqzRSzAWpLI7WNUlCsGp
hbPh1LB2y1/rfnYHilyUeFJ6AWVc7HlMzT34XRjep9HcXisdsJJMGn3vTpncn1+3U8eOR4BO0wLs
etNN9N3Cx7551Dw904ed6mbz6GeouCXFOFzYhKfOAfCdRS+BKOptjsGh07N8Rn+uCxN1rEB8zFuQ
zmn7zfGF+U32wvg6ajhtbKLQkh8Sgwzo4/uni1aYueRzNHvWnS6BW1yNGGx4JQ1k1JWsfUwCgx8N
KpDvu2WAX1BEoJlv2stTTkr1ej/iuR2VvRmoq9LUHmd7rK/JuZ9UE1HXmEXgPp+f2OpS+z0cp45C
ysJPpmX7ejgjx2gX3St1FQc+YoFhi7/2oBlbFftIV2azfeGsr/bN7/EQ0gHOs6i08L6/Hm+o6hA4
/KyuDN/Nnhe8NepaWmF8KfNZqy8Mtto5/xyMSBXEF/vHcldraXWUNkhM5RXMtsj3ctO37G2a4zxa
UbzqqPxXI8L/mapQuA3D9GPTzfmF0OLUAlt0CamyLIWNNS15NmMLGxDXvcJZeroNJstNj31jmNUe
tlp+g+zB+HT+k65Zwr+nbf8/zs6jN24kDcO/iABzuJLdLVHJcpTtCyHbY5LFVEzF8Ov3ofcyohpq
eDB7mh2ouooVvvAGcHVoCpm8+tZuje3ZS6qikUGc4VrTXwMiKtcDr1cyH1bd8xQeGhBWaiN3zHAM
aBcfDGCMv1BbNWPS2ca5zfwi/SzzDOQ+zlpFH+L9M9QX4ufd4/LnZ25A1q0lQxHX2t28mr9aVqZ1
Qdx6Wf3JbObyH08h0P/2apzbcFRs4ZDRmgOstoV+/7rfAxNGMGqpQYy+5fxdVosbesmCrya+XvLz
22Odm9EWQwZo9YA03B8mzG1piQOUjoFzzUcXF4rbXOaXOqrnZkQIHlCZRVeWP/dyRjxk+CEsPrta
TCh2jmt1VTWrxCywuVTPP3eANv0mAMlgoKm7vhzKnXoseQlQYmysNpsQR1lfcc+q30N5T56wd86Q
evXoSeKwO8NydEVD3eftRT13gOihGRughEbXflFRKbFLUMkwhFZMXCOIXC2GurLH7K90ak3H8ya9
NO8zHxK0KKeWJMTe4oKX88YM2MA72HRjI+/9AxDY9toq0yx+e2Z/SBn/ivC2E2BTtaImSQltk3N7
OYzdGb4m8N/BBkukSCU3az91Rzgk4mM1oGB3FKie+Qejb1Fb92s3k8cVXE33CNBkSeI1d3CCB1mq
Od+7rLcfxwQ7gZAHOyUhN9ZheQhAOuOS62XN16HB9u92HQUFuCXw0l/KRhEiHLQac1vsl3vc3nCC
shPNM6IRziVUoN6wyhg3veTLUHvilz8WxUd9VmBKoDRRQTHtsXSiqWvVdx1miR7O9jT9nAa7uUS2
PbPpoYTjmkXndMOR7zf9hE9iMTVB7PkdDDDMjE61soCTD0V9evuz7JLB7avA10EmjD4ZtX5vN1Rd
LlnnamYQL50fRAiZYBBqZ+JgaNV65ZjA22Z9uQTM+CNYstsLDv1GG4EaJ9hI8C/3QoM3qnSMgUt7
mDC68gFeR5se18cGuaobvE9R3qpztd7PqnXerX1R3WtVob0b3AJDLRVg2zbYpvs96DB5uJBjnTkO
kEdJjGGpUvLc71MeLmcVsktiExHin4nmrO+XdG7/y7p7lOeJxAko97pYwuq9IW/9INYac40FJd8G
1D5aLnde0lpjLLS++dmKwriEvztzyxGKbA8EyYtJ0PVy6Tuz7LCyUBjIZngJqAB19RUBhAiiTX3E
VQtOLoKSx8FI5w9lnV2CVJ4bfmuassB/IBC7/bb26VKkQgviMXXGWILmjDRRVtdlN8qbEhM1VM4r
3NfGyTzJ0jEv1AbODU/XZeOmEZJRNXs5+8VwRWm0ORGgj9OrTiDzzrEanaX3DGzdeixfjBIfv7IF
VeDp1YUYbV9W/HPctp7axh6CSL8PeJnv4id1mcR2oW/B4NzXj8IvhXEYyCoe59XUaO2Krv1HrFPG
xiu8b62DQz1GbZNxteXI8/VQeNn3JMHqFgRqnj6ib4UC9dv3wrkrCODwRlTAapz4fLdQXeFh5kXo
Csm3/T6bwquwjlu8YdMOnw5vD3bmyFHJNSAeITr2+uX1UsB0XUoaYE4yjch+nd/urI/f3h7lzNsK
aVAn5aB+wlu3TflfwRE+m6Wu0c6OU0Ak1wGg788ZDfUTCE1Nj4ZWXCjQnpsVHWXCMAJTgK67JSys
oZNTlwUxugnJFVKpuTiis9tVF0on++b1tqkILUmNqfFTDN7DlOGaI9spCFxgNiNwVxqL68NsHa3v
mg/k4iMmU+pHb9oVWbPrDM+UIGwNZz2cmPC6yeWN8CRFnrdX+8wGevGjzJernae5Z85N68fl2GFM
kLfJezMvcf/Sk0tExX1t+v8LQDeMl4yqMsHFy7FanKu6RsKrnu2EckSW4/DdFAr1/kCieqIFOOVi
mMWRySPKPDWZQF1eakeenfCGuoOMBZftj4jtv7aXxGCr0GRPhM9ze2+7mnOYuia5KVd8/f5+bcFl
bDqZSM6+CvNrzCgWp2JnNfaQ/u4HNR6Tfh6+YGr06e2RzuxhNu6GZAThv7ERX64sWnaYkpYTMbHT
20eUvJsPa595FwoOZ04mY5CSBwjH8BruRsHwr6Y7RdSLfOP6Rc8GBIxpwz/mLDXe2zj1/Hh7Wtsf
3MUfZBNca8BDafPsFYwHUQ1eqtd+3PQK+wpvavPv5eyJ+SvoTcwc7CbIntcODae5HHmiEDm1Lh2Q
c7t20zOhdw2LCiLTLiA2RO/1kPNQ8c+ocKaOTK66TuJpSo0HNYCEFAAMeWDVaySJA2/t2lpv4KGj
ffX2auwqa9vx+aMZQX/QxwRzn/gsKAp49qg7cZBZpIqjj3OtM2EObGTLoaL09H4Z4ag4aBdceI73
FN8/QxOoUbflrUEbZHcne3ItMetqsTzzpLce7bm3T/ie4aRpKtNSd01iS8wEtTbHL9tKPmWDl3wS
gbc+LH2Bj9nbC3EmGA5IzUmfuUQoAO/2IS7FdQZowYnNquvDLOH7YBokNvVuNzgZEjswv+rW57dH
PXPG6MsCmTcRgSW/3EVkXOizhVaIG1ej+71dWwxli/JS0+fM7QQi32DTU4miBrybGmllqVc9UxsQ
7bip9LnVw3oZlx8rbkHt8e0ZnR0MkPwmCUkpf38fJyJdy1osTqyLqonroLduZN2uh6Cf7L+P1oGe
gP93CKrone3m1emVm5Tu7MRUcdzIqeRwWnTnEuri7D4laNXJWFhGGksv78FZr6wpWYQTr/aMoIKv
19Uc4m0lPiQtOMCoXQ1xN+aoPUX0krOHUZo48NW4HJZRrVeIYfz9CiMyv1EsKJ+C9375ewIaTH25
FOxUs8luFYWlBpFPlRYHXfmY4r092rkdulG0t67h1h7ZnVJqlfa8+r0ba7TLo2FOZKQQuv37V40E
H1kBpEuJQ/anz54NX+GL48a4z+H9ajkTDrntcjJS75JY2bkNSieS92xrksMAfLl8IwGPI2uG8q0M
q8JgmuNAIIKUpN0lbedza8fW5AZFvxSh593aZXmHOSal9lj3tOpGMd6xa2d5Ye3OPCbGlq0grUSV
hOd6vyEolfhBY3Pk8ir4NaCTmkTJOgxTiK3fgplfE/S/iJFcTHmrtUSXpqmLg2VPFLXe3iyvH3N+
Cfxjrk8qg96+BtmnEqhYbjgx3m3NvSoKJblE3RTaU+1Vdzj4mJfyh3NDUlQCBUFeRQy8m7zbY/mM
NgunoS7Sax01/25zzZtPaTPj9mrhsvb2HF/vH8oDxgYZ5fmmSLN7uimiq8rycy/WNqcsUXXpiXqS
c6w7sNP/YSgKEsjxb8VjLGBeZC3WrFvlVDhuXGJQcGoqvbydElTmWywiLyQs2zK9jIqYFUAE0gk4
ziARXg5FBNYbLZi92JIdXsrJrE7LoJ7xO7SPBcJ6oZf5SQT9sbnBFdO8hOw5t4dpUILo2HxygLzu
pqoLS8tmq/Hi2Qm6uLPS7qOucuNWV0l/ZbTGdLVaHQpBRVKjH4Tj/fSw1vVfkr0JSf7fAEbfZRNz
3R9YJTqYiXbqxTqQ5BPukUtkWwt68Ka4SB18fTlsMm98Xd4WNtReg31tJt/L8SIE9YGMaNQnrvmz
FNlC0uJrn8q06fH1qIKPHU3XeJ5r/FdHFFrv1lKfbjvfaq/GXIkP+LzPv9/edrBbX+8GtjedfMgP
zpY3v9wNkL2YOjj0OCnSQD0Tfkn7Pa5khhZZmuW1J3t1UaTxEoCodyuZiBn2i7Ysm1ZmZpzmbOw8
GdZOq/cfckTZhPteSq3u5Z1T2E7xSMTf58e24s+HChNITFWBAP82mtlv/llqd0hPrVFZ+R3yUcK8
awMNh0snJyMIRwef9RuzUamGXIjerN+yMsDmzu1tjIw1J1jEkQpYKp49G7+8g7KW0UIw2YLnPfjG
YEWBTFwbPeJpTH57ZeZicAOSa1YRrONU3PdqogEuEkWTVyUuHp2F3YzPpZuJAjV0NxgO0IB7Ay91
Bw/oGhu+AYqXS0+i97pseZcJU1G41wJEwvpOtDfjkk/4Oq84p4W5i69fCFvRfPTzhg5K17eruMGK
2MDM0sp7Yk/ZggyU7qx+dE6DPWhu4vJ90PHO7sMuT7JHRAnb8abIW/QkUhhm5hHjr3656dNg6r8U
I/JI7sGjOO49r1NnpKfa7r3kKBF0XY6zn6PpE0rfWMunTm99eTcL+DS3k3CW5tRhjm7+mJpqxuJz
tl0V1bNpN8e8Hgs7bLp86t6D9ENZt1zX5XvXOrWNIllSfhwWWWo/DKtqHtD6snTsxb3ameJ+7UEd
haOb6njbLe2oR61tzXeqM3geWjU4P7zRdJJHA2fn/lTVsn1y3FYVBxOTFydEV83E0VhqJp5LDp43
B1PWurqiyEbbbgn69PNQEt6GtTnPd1VrBtOVK9k/H5wmqZ7pceB8Tbm+yEKlZ8bXJTG1/l0xLDP6
QUY9WHc0eqwHR7nrFFmrLX6NjpvKL1mKlMYVBefpbvBlUz2uvAnZMU8dE8dXVSx9ODjufFNVmkow
hGzUF4/nPjggZjd9MBLHudX1QvsSLPwT2euy8AjnHjzOJUu+NeR1Tqh3SaEO07CsuAcGRu3hrJR7
2RoFY9k8VzRz08i2pfXYUeVQt26lgw7RF+YYWtVoLZG02hUHBy6Yz95UD89D74+4iVao1h30AaWb
2yLpMD5Gvsgar3M11v+A+sE0BFfS4kcVjEUb4s+JZrIkHz2tg5s/584mnohinRO6eukX7PQp+Jz3
mW7Q+CoMlMTUOL/XMCCSkRAy78MAn22s8Vo3N0521mTBSaMhcwg08vDDnCTpZ8AunkGSl1d1PAhK
wdeFVcmEH2nnEBuW5Ncw+UZ7MAw5fx7Txc0OANv9RzfRKkhC7saFeD8bCfxTK09G50R7PcUQ15bZ
QHo2GvoTsKWctxKmaXPbBZOWaFHnDh7e18r120hmjtWiazGwp1AnI8Ge+ixINhNqh9BvtCztgwer
Hwshyxo+VwONvmd/KUoRLv2YZPdGJwz3yywWLC5VXQ1R3mT9kMMLQzrwdi5SNAM97DC7e+FIr4nS
fAhuaZUP4phqwXIvA33+ocRKEcy3PaEiYbQ4bmbFoD+uXoCtqurA0XKVlvZPgx5IESWIj843lt/b
6opOZH83Uwlww1KvJXrzruUWoFI9fXjMxexvyKm2xUrWNDKA6YYytvunfpryNm9Okz2u05VKKc49
jrIvH7QmASugElmo40hJKWXTVYuDcXXefJBNbXxKy4UVa521/di3RTN9MbIxKY8p98u7dRyEd0Ao
R//uSr99Z2lisEOrx8c1xjod3eSRutQS4s22eqE/DN6jN9u5HfPaeeOdIdcsfe9My/B17TTOh5X6
3X3nsrdPGQ9CjE104Ue6C5AuCkzVLpFrlbN7qB0O0hMa27gvplafurfNauQTPrhz3jxlWj8YV7Yh
uo/ZuNTeiW/rBw+89ssYuZmr3smkSefIqtQ04QLhyTrqzcobDlberQVW9Ybnh2W+9PiWtzgHR15T
qvZUFqabnmRNPM0bZ4zl0TJF9Z6IxGhOTmV2IspTpZeYg6OoOaIjbYT1aJY3sC5sI6SSx+ZdKpc4
aimbDzPQlx+GNub/eF5nPZYVKN/QmWrxK++76ZdeeK44SJX2aHfgtqofJow8P1IqF/aBexsBZ439
98SL3OPVNjbLN6iCyUflzv1tM9fL7xnQHG3jchk/KxJv7okazFmIvmT7NJlrWd5oaEt2p7Iy6s+e
1ctvMjHyjxSTsxsDOwd5bKfByFkV5X93CorGIX83Lw41rO/frk9j4CbRM9XExlg32WFSmf6u8bWi
jetlyh/W0QcYXLRuijOmCtwsgqqSfS4pKXpkJexqNNyx7owHCHOYJZWDu9wNjes8ZWCCsL2rR0/H
b1jOvyeflo0LIyyJQJwN950OLCF0Ohxrq9J1Uhx8sXAPraHImidrGbDuxh/TYuN5K7VgVGb5ZEJz
31c0XGhzDum8RhrEmJ8YKa32kawiT0/2YPffFYY/8mme/eoLzcVJC7W8mZH6cDJu2hUjTi8eFwk2
KsU4lHvDCr5PapE/bWe07SNXUaV/WxS21aekSwzcn7NFt48DUpgPpld136zVr3jlJ3O4H7XO/EpB
Ydg8xvtxDi1FAoMnMn/vajOMdw9tP4N7QXV1lf6NJ9bRipiZQrW1w7+Mtyco7VB3m/r9tKazQ+27
wncAq9kkJpb0vrpkewXKo1Pyya8F3Tx/afvukRgS7lNQ5hLhUyhezWHRtPVn7SndCZvRGdMD1CGT
5NFzF+tmhlwjDp6fLcZx1hAPvzKV02GwNnjOQWuEyu5K01s/dKpp7SuEr9jj4J7mL11pWkM0Dia8
kcwPsAhxQOYW/Pqm37BITiGuCBjkw9yO+EU4ABRJ+rHP+zykGbMMinz5UGEzYETIOiQinBer0rCh
Qj3W/YUjZds9vR33vq6FAjbZCmQwC7C/MXdRr1KcBjsrjBi/NTsuNDHiraUXnR5aCzlQmOpJettb
vbgTo2e0FzKwM3mlD+7DIHPeIGr7LN7xF73kRTPioAy2KC3NH50GpK9EBfFCxeDMULh7UexFKJR2
2D7Z40LGE3rgLk56IoF0LhKkTpP+ehnkJXWZM1lO4CCZEaATRnl5n8Ji7Zs22dQ6cd1D0U4M8th0
qtL3b3+5M0UAitewFTENALS4b+3ikDfqaJQ7ceVwrYW6M8ovM3fSRyuZupOb6OnPtwc8t4Jo85C/
/Z9ovEtXkZpsqqkMrJhnpDgaajDvptpbIhPxvejtoc7sys09Fq4H/CvobrvMfFYT0l95b3P1NEZ7
XBFnxtlnSWro/Vp/hfcvZvPVMNW8jdLIhgvDv17arT+x7UhKA9B7djOtMD6uU4DBiDyk9snT8+TW
LFvzaAdKP5BQL39d1IUgabK2G/qc+uZuuqUx6boigYvXLT6m0N8fTJVecno7U9RlGDhmzIjKCnXH
lxmu4dW8OK2wY3BPowgnp+/fBbXAGnfArPkfeib1u6Wvnasi0wwjDFwh3RBhJvNGw4fn299+YqBR
OPrRBAeIY+7n7MNkEh4BbhxQBL0LEoIPzTTHG7I67z0JnIjWMhhD366Kq7dHPvd1AUT86SeeqbsO
ZdubXt9bcd+Z/vt5RHcx6ZfqZI9+/YBk5CUZRKobZ0oLLiP6fFpqsPvya0UWtyrfNGPbybRnObtJ
giMDewxl9M4qo64b9SIaaoWiF66csKuLvu/v2gST8NCtp6k6Lqk9NPEcQKFlVwr/2eyTflMfyyxc
tFNdwUHViZgIBNCKQKJbD54Xq1shaFC/cg6lV6QpKYA5PNmp0uanqW7NIpJoXn5VeoH4ONlSsYZg
Dd1bXHwIyfXKXsXJ1iqjCNdukETFKklyUj08to6FGQzJDX8lWW+lvb3j5G1Gd8gk1K0i9PvJf5cA
K1o+YNPj50dNVXiLYteQPXZSX+zvnWHNVsiLiS4e6YKRRpJ6LhrOGeFLeihloFWhHuRmcuWm3aSu
5o2UFqA5VXRRWuNw9iAqY5yvQdLgY49Lz0wXra00N9L1IRkPdo43w40vdM24okuAmKbSUsc95cFs
1AdC3Hr8IpTb4tUHj3Y4paYp5INyjdy9aT3Ris+eQwUnRBatyG8RIYd150lb5hHiEUlxJGMq3M82
FZp3WNASYAl3sMZIjmJdo9QqwHS7PfAVSnqL/jhXvirvjaJyPq5OIJooC7AWPqoMZaCjEaSNPMzo
gqXhpnFiwzpr1ud5Xo0vyQTX7NhVUqZ3muH1dUj7ksjCrpqqx8m9yrsrYJrt4xhsyLx8bbAqLkuM
rvgPZ6s7mp6GnLhHLyMLlwTqOU3eVGrHARHfIULVcqIUtSkSRLUM+vea5Ve8+0Qpw0nDXBal6aJZ
rE+1dDH8CavAnTaX3bFsH6okb7vfYu3qJ1fPXZJDx1782xzWyh1cQkQOyZSLMQKYldy08JdB19ea
b516vWz6u2oye+d60VzSUlszqi9BjWdbJFrT4RyA8XhS0+jeSDmbEIwXQ9yWPKPLzVA6iJjLHLvW
q6kSxnoYXL/8irUtch7rquwMM6TC+jg6MvhGEis+zkFr3qb0mbVozJyqvJMwODgOTa0F1yWJ/H1p
LyMpR7F64rpcgz6J+oI+0GkoBWFhBda8ORhOPcqQo6pP4dCa/kOBZP0E5rxGd7Rv01pGrqqaZ9te
8UWq2jL4aaPcPnFuVmkfCaV12s1pquZwsDJjjUyjFc6hoLD3YdRru7jTS9P1IkCKyZNdVWsVgcPM
v5IBIMmAjeT6CUmu4LdaW309tmk5fyrWWY5XuJzrwxG9w+1vijkvTgVuWR/SdSihtehI+kec8/pB
qrJt6Gs71i8SvFW7X7A7/TjVYz6Gqg40/Vj6eVsctHrxvKvEH3Oqedjw9qcGKM4/WunK5aCZ4EBD
ZVUIT3uls3xwF6wSo4wSsomE5TpWcSDrDgnlKgiiwcjWJtIXXPIiErSqvp1zcIjRFOgY1ZBQowy7
BiO02UyzkmNeyCQIdc1tixP5ukXu7oNuWVcNC4IpG2leGcl8O5pqFBF9pbkKTch9OSnrMH1SeYdO
9xSY/SeB74V5ADXiumgekFvTWCzHcJ3L9itCjbZ55bTpfEiEknbY0qTDKSft9bjorFkdqw4b4KhY
AK/Fs5l6eWioRDxSUXG/V+aYdRcCgNfxzoYThrwHTgtd430nwM78SU6yteIt1IN9PTQHv7XyU5k0
35Ogcr+SIlUUK7tLBsivYzq4UQR0G9LcAPu26yRpQlVqwQstdkv01CvhjIfZLHyqWvpyIQB//Qgy
FOUr2G7wIhGyfBl9UNoohHBSKwbvsB7Kqk/vB7b7u7Q3xKmw6Hkq13MvRHKvQ3EQfcYmi0Nhf9Ms
fDmocmF2QlfU4wG3qTgYk5/Ool8ynDoTUMBDYfkc2D2o8u0WUaqsyRe8E+LZGNw28sep+oECyHA/
oKHXHntcly5Y1J35bOwWuDsbsQ25lN1a5u7YO0Fq4epQcMZ0J8tvZsSiTqPmVxcgK6+bZBiRI5IJ
gY8+NBq9L1dQ5JWpGmc0Yi1o1uPaueYP8FHJlS+EfdNhEhOR33XH0hrJ8ntbu9AOPLO20DJdeMJQ
BwFY7IbPs6L0Svo1scIo9dgpMLyFKxICl1VE42T/hwMBMGUL1BhyI8K/nG5V0ArDwGONldnpkVyL
5oruroodR5UXUGB/GOsv+4+0jTeBDcg8mzDDbt90jjvVzujqMfIonGwdl8/nXvl1GxpT1v0McPSj
OofIswyFwDg2IuWbh9BsOuNhHNoCXrGnqybs0AP76+SSn0ZWifzY1mPfL4ONsKU78jrHqsydDzAR
lx+GmkVxmHxp/5QGhZMLJ3X7kPvFIDGBfc5VuEGFXy58iwQxWnUFrAzgFrHS+/mwrBYa5RBTb+zV
9qPRu0T6PdOBBYyPQhcXEmpI3BEvByUjM20FfyOmaudt0H/EnyOo6etTL0qwBO3U4YPTk5ydZI6j
3GAMVXUo6t7Lj28nJdtI++kjfstv4ZoCG7Xb59oA7t6oWnKzZS1OCXW82NTRh0YN7RJ24sxQaORR
nNguxNcnuvaGIa+2qrTdyock94eHArWaQ1Vr5oVJnbl9t5OEjy19VeTZd5OCZtM3PXzr2KQc2h40
pCEp/TWVceGOej0jKtR8Q3PL11H+2B2kJqhRgFhXK3aSZjgaU01zcKJdFDR0VP72O/GYoMRA1x6I
yyvSFCLmbp6UJI9G7SS0SaexvCra0V2OxWgGl9xtXi8go7ExqbrwwEAwfLk/U8FZEZpvxquCGEEN
2L1fB9u5sHyvjx5wxE32GQygsTmWvRxF4GPelm2qx5mp5/edQzSbm5V75yzzelC6jskchorPby/k
uanB3AQMyp7Hw3w3qHSAG9q5rsfIJ1S3vd0WcROMl3w1z00NjBZgUyplG0Lv5dR8+FCmvbIDYYP5
70zwKjRLh/6xKFL7U9sGOkpRGZDjC3iZc8PyWIG0Yod4uDa+HHbgCcnXfNRjw5L6ey0X+kmVTn5S
NDMx50X3UBHlCXVJ4Wc37sZ3h2XEYm7FJOhGu/0iCkG/eckR7g/k6IZZnmLDmFN3X6OsojRBiBUM
0zFvJ8Lnt7/n7qH+M7QFx5/wlfcCEsXLKZsTuouW6rVrC33M8b5SvmhDCuRoijX8fx9gWY3thY27
O/f/H5PxQJnxZNj2bpnnLDdlIArtGg+mz2U71J/1sqKJ6asLT/W5dWU1KdDhVeC9IsSXnjNqhtkk
12XZzRn5SYVaEhDpm3byKNsrpMvr4+zRe/i76+bPDCm3IjPE5+TW3u3fRTeGcSgnxK3LIfMPBYAS
PYRjJSy4NN16oRy/S0P+PxqX6FajwtBqT6zwRjI8GiDJdTdLM70KBg+7W39R/nDdCHLuq4Yo7Z/M
K9OPtZb2y4UtdHZ4G6LWpruF5eluCxWaypAD8BME4E3ts0HeQ8PJozMc9siYzHcjTsHNte2Lpovb
dVLal7e38Pb3//UG/5k+MCwAvKQnnKHddoKq0xhLJ7JYVMpTv/BrG7Kbhv2nDqs5YawmfU/U2KsV
YxbC5+pkaAS9/A/CoVxU4KM8V0cIeH+IMdpol0Jil6DNfXpbbqVaH1JJCIT/UnC/Z5P/mTJ3Pzc/
R4hYYDth/yJxNLVfUubwtOuudbX0PpBWqp/owGV1SF5ox43XSKi/o9bjvZ65QKqfgioVc6Sbaemd
WlV14srDj/XGmTVtvJ00bXmYaY+6F7bmuaPOl+Fqo1e1YeZe/lCnmqQedKl27efT6ISjLNLvmlKd
HSU01y55cZ+7zNiERH5bpfyVTVNVJCZoewxQstpFeMmhghrafkaEkVoyfc45P5fS4917uH0J4NYQ
sWk9AI7by6OhoTJQadApVICKOvVgKU7r5F6KyP7U+Hd7HCEUF345hhJs9t0eB5iQI1LloIjSDVn1
q6X5lt/2jrHkYWeuBWAtC32Km2UgproadW/V4gY8Ae55mEOIODWtUjy1NpTZcOmsbrpNajU+ZNNW
/RssJZ1oWYW3YBTnjssNNDrZfchRA3P/0eC5DeFUyRmeNxZrzYUdsm9v/FnB7dDA8YRq+er4TrZB
0U83cjLV0kKDwl29GXAcbaawXShA3Y9Cl11kJlstalx7Vrhy7N48AYIpH2RQYK359oVy7puiRcdZ
tnn8aKq/3LSuofX6ZLl5bHjkNHnryigrsQt5e5QzRwPdFAorYPXRyt0Lo7VUIlUHPIEWriNudLic
j8Wwyisvr41vbw91dkK0ivkfVaNXai1rJTogIywxOLv5akbYPTKwN72wbGde2+1vc8zJjCG07/Zo
qbeFjipiHg8j1UHN69oynDrEyhuJHyXNhuE+NTJ59V/mxiKSkpNJ7G+YcoWF1A4cQDM10ioMFlsT
Bwh95YU1PPPK0dLcdBdowWGZtitJJZPfN25airhAQsKGB9sjggh50JJhBXFyvgoSP5cPqIqqz3D4
RX56e55n7jbINxv3hrAbYu62+v+68tN2lbNdpNtF0yH7BE0paisywbrTUVEZhkv88rPjIUpNrYqU
E3b/y/HwlE8lTKyMPvUgTiu2Q9f2Kq1DvmTLkz6LS1yHM+Ohl2hBsIX4Svt9t3twjQBWtrZpTBtX
HstMOOEk8voqIYO/1tv6P7xM7vaAYryw2RDsZYM9a0pLpFHTeFEdevNDKUGRz+YJe9pL5ndnTjpD
8QKSONEb30eDXN1iytoijXs3DzDicM3bVpcGIg55F7+9S84OhRwkW3UTut8HITS0jLIxUZ9SE262
q+jL26RN/RutGqcLln5njjsdYBIwcl125F6HbG2MalJjkcXr4iz1reoTqwslglPWQbYrDsZLJkTy
1anQPnh6e5ZnXD5Q8d3K7hThCCz2m9MAnmM6qF/HzSqK9gpuGkaxM8ySX302mLfFTOB5Glc6sQdE
uZcyGvDWcE+emwOTc8U4LpFmSftJgfQAvTSO3t3o8i+OriPyhxQiV/bl7Z987sNA4KH0S6lhK3q8
PE4F3oeo5qvgGoBJSpsxDa5RmStvyHy0Cw/Lvjy2vaj0IijIUYKgWb/f2pqN3Dqi0bTIINk9gH+z
CYSb6QhcrYmqNsuOU9XPxzbJ8wPaT2Cch/wSF+vMdUlSC0eC0I8XYX9d9b0/dULvNl1nqX43zaxu
+nkGfu2vdrTY+fTBd6p/EtGqC3vjzFtHSIb+GWUXUr69bPWa0TXKZwSlC5UM1wldEsCcU3BpjXe0
g/+vMXLSUDDhsr/Sx5sXOVoz8D48HuyixsRbs5PDkg9jdjIrq/uGzL54GoBbPzmD4j+wRVaTa2ZN
05y0NSvcK29Yg+z09i47c4lS/MXimq7GVlTYXdolohAZyuB48XRdcZ976frbDdL1qpmWLASII7++
Pd6Zr0zpjoVmASjFvvIjmbyUOjRaulOHrmvg/vaM/B1KLfdt6j6BFHhuauTw3x7zzL0DEZj7BvYN
pOR9mNFPmI51xYzBUWo13/qkWiLdH8xjOnvIQK4SSKprX7jrzpxeji6JBQeXye6DDNeqsoHQFzO3
QHxDyQ4OTFWjZd2t3eHt2W1faBfoEwpyrWFFQqCxt1Rz6S7AJLARzs5thejIYAJP7oH0zCF1L9sH
ST046tBkRvsj7VYa3kHVaX9vt0EczurySWEe7i+rpis1lbcUFAyYDLSLC9196D0nwXjQHWhFvz3l
c4tLD24TMYbS9CoQdvqZ3r9NsQQuXLl1fdMvFDNBKVuq/S8T+9dQ2+XxryBK5ZpK50ol13kv6qt2
1L5ZUkynxSim/3ASN9EcF1U9xLP3+s/VRIIhkhFPvmrW0A3M9Lu143Lwl2aIfPjjV/9hEYm52Zs6
6eH+RZSWRTGtbJNrSwcGFzbVoo9Hsx+qf0AXUFN/e7RzZ5DciIwN6Ntrbd681qFLDS5ecv/j7Ex2
40aWNfxEBDgPW5JVKsqyZHm2N4Td7iaZnOfh6e9H3Y3FIorQOQ34LAw4izlERkb8g2mAkO2gSohH
mgkGRJh5riiwiBXYD9cwOZK83tstpOGgsQjyq9zx6yV0tMkc4xn8x2KL4YTkm/0I0Fv2tFJ/Iz98
jfHcXcwm9FCN47hJSaUpMWc7xlexLqMFeD4E6hbM1kXp7SOFyb2vgqDJvY3vDHJLm6G6eJCrCcjH
BepC9iGXlYizN1seCBR0EG8v3l6IIXECkkD1iI7IZqzRcop0kREervTe+lDjyB70oS4/Y/0FNkTp
xvY9z6w2wLh2/DEi/Xr0vt67NRwkw+hikaNc6VVHeiotY27wMIzDEK24Oiz680LZ5F85i8L/6rga
Wj8aM+0b2UIWHUTYvalGQAzeJP1pfsF2A6ERTN/BsS5WPudPXW5O5wrSuEtxxzjIRXaHWvU7SEZo
Em5FdK2yjkE7Rfal7KFdNUJb/HpI0nu5Vf8HDygLWQxag5BEyP42+aWmzrytJIZqHXt5qExt8DpM
NLy4FhNMj+Zow+5sIiZv1WjAZ4KO8/rpf0XSyBDAjxbbvqzuQi0UHmP5UuOS0lCJKqMfs5FyezUF
DBMeEeX9rLbJv7e38U6ih+IiVzJRdu0Gb7bxHHXNopXQD9XKsLym7TJ/yK0jbfWdJUSLGPm3le+L
4doaCf/6Ts2eQLvE2EH1k22dx1qHHgJ57040CCfc/qCX1HRz95O208lDWhEw1VU2ldvofPaOcxkA
qw0XY0xSrXA7ehu/6zgbnW9KlYW2n/V91vwbSZ3xsEBTelSqUKu+LnpFi0gfKmt8HLVRms5jV8/Z
V2kcrCZIuxkFQWkoo/x9rsT5p7Ki7+KKplkezaHtJW8em3R5GCpF/jTRvmhO0mRhqb7M4fzHEYBl
vCRsVe2sjnPt99AZCw9GVJwEZaZExlp2Vma/ofka389QSBuoAd8Va5ynZ6OYEDKEMKorlyJps08Q
QCPTbTGlHny1dcr/WiQLMVGq2qrzRF6o8mU2k+6XVNZq6DdRz1ay6zb+aKb2PMEySPUiyLqhHugz
AOyEse80lScjo4jBgUyb7KTklbG4dmXrjwKabfqtxAlAPh0sGGu/XS/i6MspYANuj/fcDIvo1zNH
VUvyxlFUgaQJBUaQsQJRiiNU1N5eBO/GlabBark64wkpaGiM2N8ao2w9l46S33cVxg6D7Bycrb2R
iIFYNJqU0nnlv9713SAldQ3rLYgNPS3PVl+gXqmkkd2e1USAdLk9kTvpBDcf+TUFGRkx5+1RrhFT
5+0sXXrQPWeux+gzTezWFWls+kLXdZ/K8Xgw6O438q9ia0L1h+fL62+szaZuEWqgCzmMbcDihY8q
yIMnjJSP9G73giWNbJkWKzJOV9bTrTXp89g29CUQxB/oCKkRRQujSUy3kRph+1o2l7qXZLJ+D0TS
mjwRW1p9uT3Lex+MmsjackUk6+rex/oaod2JamEVj9EX3HgKmL6N/RWce3uQ0r9cotujwS6ldg4+
CrWgzXUEuBkgnehoUJEIzp96pyh/0g+FaV9B0IvPWbaM87lXERl8tySSeIg6Gmiu6FPzewrh6TEH
SN4FWmZIhW8tk0n31sAxAYtDSRfPSWQ6hZdMBhBPCQb/lzoroGCObSdDTuxSKfcKeiO/jKEVX0lV
C+mM2bNyj2hWBpcWHc93TRRCwn/zDCOhAiwMQMaqsLbZxxM1OUkxVeniyPmXNNWcu2o2NSiwk3aw
ljuXH8A+qEpUE1nObfGtG4TqYAjPiUm7DI5NTuyFsX2wjHuVJErNIDBozKzaxptlLKtKd5pcZxkT
fXqoS63xTZjq7uAgvOqJQtd/V3h9nyYz/Q6HKTlFvfLv7TndKWnwE6giIT6lEvU2c6r0FDLBOHNM
cRu/SHqajW6ZVMupMU3lDCYjOgAN7BwTwh4Ffi57FD62sa9dTIS1kYi4pDpiakU4ZJ7uSMldL3H3
3v623VUkBybsvdTJNtNbL5MGdFeTLkZkFZfERFFjdBrjQO18bxQe1qsiEii1q6JQAmMkrsZQuoCf
nr0W7vBJ7fAIuv0tu3tlNeEwgXLRpdz6tcCoTexppoAvh40VIN8eXYpJ058Gk8q34UzLf/SsZdPV
AZU9aLmxxD4OE+bz7Z+xc5VAULbRqiOiU8PYbJfJGfMukxLK+ukUX2ZcbL2hb8SJ1HShejP1d7QN
xcE67g3KWCv8AO8qpI02VwmdqVyPRrrccWSeIlkK7zVEWt9ncVpfhqioP6p93R1UGHYuFTiYbFAC
Aejz7f3VrAoC01RiNBEnFXT3WDtFXY0JyqIlPkKl+bsJI2wvXmH/SEccaY3tnUte4ToYN4BDV1Ub
OYFPFBk155Im5/sCOqavONW/oU2lcTX1PZji601MXQNwB9JCyL1ctb+E0imVCnnqEi+W+tnS5tgD
PjsfnP2rl+kqZA0UCxEscOdoP79eyFmtu7qjq3FxqtZ+boameuqhJfh91luPda5ZUKsrZC3AL735
ocHQmNbxKqW+uOKVXg+d904oDAjIl2mIe6gTZlz/bOFzzS7KJOGRBff1aSUUUNJAO1ejXUtb4vVw
EVz/BRPf8QIag01T96WUuUieL9HTgCKW6SsVhVBvga8+uzUPD9XN1LEgpzYMIQ4AYTvTzgPZoWfJ
6SFR2pwfRINNORLFwLcXDiw6YKH5KWI2vom6t7/b6Mno56jVrJGmksFj4nbM2BmeivJ6wZAerbju
13PRL7E2jHT4L6Qtmld2FJbcbjFbt0iT4aEtcI2pssy6V/v829tHxkh5fVlyl181K5zeLimyNCMX
QNh4qV1l7yAU1RMssWK8U5bIftc0de/DhQiD20Nvxc1XyDJ7AJ4se42U0NjsgNBuwwHdsPEiFmu4
T5tOT/25CFU4rPFyNymt9FCJXvvhzP1A1yhpz0LWQrc222XtYTZuCxj0nz4snIPAdhVN+WHrdcgf
IIeAgL5ejhIlUXsVJrr0o2R+RWLfQQllse7wOFs+NzAnv/R6Nn65PR1X4YziG5hWCgqMSAVuswdq
iUIubl/9ZYQwP5yk0BHBjHzYZ1RMRu3UqDkMvttDXoW0td6HSuHasQGwv+URYBTBAYyq4eIg9OIZ
ajKfZMrgp/9hFLBDiC9yWVxBxVoLbYzSbjlbvMh/a05cPHbqEh2s2d638EbjFgIvsPZIXq9ZrWd2
0SQULZrRNu7aYSrPNCCPOgV7o9CwRzgQagstkjV1+6sY084V4nJi5hVQlRI6IcL0ZruxDsLBNSKJ
hQGWA7KOu4BcfjNMVVOpMPEyv+ijZd/1eFk0fhGayodMw1fDt8RInYECiPG4JGX5oc770vbJSTWc
h7NOH/3bK3i1NcGSgyPBj4WEho7CGr7++urSwiMcDYdlNT9P4eoVVF2Q2pDL2EU3Q5VofE/zn9tj
Xs30OibltRXhDeblqh5dlfHQAgC7SKSnH3q9ax9RQBoP9ubul9kU2UHvwNnYJmt2mcDPSfSFFAYa
W6k7/UX0Sf2R9q16pySxkxwcuatITz985caQcgMLvvJtjSZE2lj1+bJkujg5wNkerKIRn1C2rdwJ
Bc87DA7qS9Ql0Vs7iOvI9BL4jzuGWvLrRTQTmkGgQOSLJNXVWUcw7lmf6SWYjtTFB1+5/luvHt/r
WNxnrN4Kit0+Dm0NL9iukpYL0GYoyKGDXk1jxp/GRs+P3FSvEwkGQy4DbQ6SXzKYdY3/2p0THUKr
M9XlMmYI9mijGr8jH7WTcz42AzJReosaYNca3T9j5OiP9uBMT0JQETzIIa53LFnM/5Mh16ttG4Ek
ScQd0lPapZDS2NdjYA163x5Rj66ndh1l/U7KcBi7bpZxLeMAxKq1C3LLtafO2YjRwFR9SnpKkreP
4PXhoIsvQ0dA05ySwja/F7qahWkiaxcEtmXXDlP5NC+tfYLKlPgjEMWDXOTq2qVeA3uMP2iOYCOn
vl5ILoUhw2FY55WUrQRtuf5ZlmLx86iKkpPIHIyNwffJB6/TvRldi6doBLN6PLpfD1viy2phzq1f
QLfFPvClwcsUOoilhCzf22eUB+raY2Zar9hxBeltjUijfqkzxJ/irk+/oOm9PCxCnf9F+I5E4/aA
V080SqccRM48ly8avpu81nByJaliLDdHNWl+ZUlq1fc47ILS1qq8VLnzW8m4y5rc8lTKn0Ghq+U/
t3/CzvSuTa5VKZXqKtij19MbqmObIVlhXZZQkdzesSpPT0PlZNtiurs91M4JZAsBg+aTd7pd8xxT
uo/wIl5KLb7DidD0F+bmdHuUnWMBX4BDAWqPAuMWTIfvppEPOCITwmuLfoWBf3kF/xn+cnU3ZpN0
dGdsPov2FPU8BKW5eIFD8Cp8PYMWrdGCsnsW8Ny0H4ww5/LVUQ28/Vk7o+CTgLUAbXVQl9utgq+M
5sxtlkFiSItHJUoafyntI2fNzRlfvwXFXO5zqtCU9q++BbpWWoGHC3Sl6N2sT5UTTuK/rUFZKldH
tCpEVs45SnQ3x+BlVFACZLoU1mhubZ62fdchHqg3WTAaSfFZUNm/H0JNIGVTiNJxy7RevVv7BCit
AtP8Q2rTZHjbUfz/34DdH3tzBXZv8WiSps+Trk9ZMMyy/REHvOlpCi3LraNQeGayNO8lyaldcxb5
90xvqi+3l3dv4sEs0ePghUESvv79X7dkldEPG8oGDToIXV4zj9qP0DJx+qqGzlMltXgPY4ao9+ZR
V19HtJ9pXq76869HRVB1atE/KZGDN8rnqJPVuxrdva+tPNnvkfj4N6Ex/f32mDsbmf1FG3PVRLp+
0iplkXVLMxSBU9baU11KNRIRcna5PcrOlqInywWMvJIMDHnzeEXXA9RQLRUBMmn2TySARXoa6zGt
LgWIs8jP1agoXXRZhOmmJaKhp6oNm+Sg2LjO31+J1rqpAPdQ7yT9oba/rfePne30eI/gHYAk2fdQ
H/6ZcQhBiq9XP9/+3r1ZfUFiQRYgkG9vyRgNygX6bxnUYdidnSwyzlgsHUks7X4PMe7lqqDetrmv
4jaJG71ZiqDFGsGjL9O4pRZapG/SGzEgL1NnEf05jgjO/7/20l8HojUQjCuwkwgsa1K/jloGTa5H
60Z7b0qT0QaJipxwEIlYVD7VGSN/+9Hgvcrzjja7RQ1zE5NGTABheHRVsPSp5Lf9MAeZXfWnsdRz
v89VMp6p0w5ynZ1VpGtrwTBFSxu2wmZ+sS2LikKgRDlGsnbWwr50nWl8qy0fuxLrZQrDa3MTUNHm
07RqkHgAhUWAk5TupkmFSqOmLm4lScPp9rbcPpXXZWQsXonIvvP23wIj04yCpixx2ts6bqY7rQlr
WMi1ln/IRlTczxVo3IfIbIbZHyp1Sh8wW7KlUzNbOJfhpFhk/u1ftDfFpsqxpJ3PW3m7hSe0YftF
mfn4YSr+qVV8URCyVo5a8bvDcH8CO6EaQb34dWTtpzatyXdKFAja5jkaUysIB/tIRWPzXH2ZXf55
YFprcfgKZFMnmYpIRF0ExuCkmltQ4TF9xJSFckZ4crzX53iS0HeWxF2p2rlysLo7H+ngtGlRJISX
wYZ9/ZHIEsPca5cmoB6sfZaMcrxXnF59Y7ll/Uro5CTkq+M3taPNMJRfR94leRNEki5/caQmfKoa
2bqTGqX1qlSn0tPFkjcMS3fOOsXx1HSqPxs4LR48IXfCH40rWKQ0clann80lnUx9o3Zx1AS0xgsU
xYziG2/n2rW1aLh78zZ1VrkMojmEvqtyAELUy6QIsw56Cv0nJM10RKysN/alVgQHyTjsS24nquvb
+wkOaIhnppVi6lGgsZWx0/ia0Rk4o1yf8pn6ZPshUsPxSFvnauswMpnO2rCFGXmFIEbH3JZFDVuK
Ik70Uesgw8LZ6w+4g3ujrAbZbM4V+boF2Yb4aha2gtdma6JDVMAFwywIKbLba3Ud5PgY4jV/aIiN
XG3QPItQpR7CJIiGmjM+5yCzXaPJHWTn0nwMv6hxt8j3aFe02nnACwKEb44N7omy6IIqk+4IoQYH
P+oqNvCj1l7RylJczdXWzfzXBRriC6NacSuCopq1iXtLJn2cUcGhYTSx4U4yhsRB1ZRIWse2cP7R
yH6R9lciWbwL42St7ndpiqy7wpNpMrX2hzLD2DgvYR5/bpsqLTwpSpMj+P7VIeN3Q40HmAuLjhRj
c8j0fkBFQWgpMib69E6YRRJMZRY+N1nuHFy3u0ORXAAxRVfhKn5JDp2z3FnSAIpGesEQTnWnMrUu
yZJ9ub0aeyMRn1cOMOi9KxJilJfgeqJOcNBy0+20pgsyzJdhm2fS6fZQqrpNOpk7OIA849ZCFFHz
9cIPTYvRhSzSgFxT/VPqNA/g82jOFwmay+xmXZb/rFmDn0LIqbg3oSLarhL18g+YP03m1U2vazT8
Uql/b1SD8dxlnSGdrCxBB35S7eK3jAOh4g7tpH0tbSSMXTXLgeCNkTYffc3uxL2UK4FcXMd+tQbe
TBdSBNZYYkGlogRey03toTp5VKncCxY84TXg3EjbXCHko2mMERYnJOmJol8WnC4ewLO8sRFCcYnV
54MACyOZBrH39eqoU5wl+WIvgTGJ8gHfzsKfB/WokrU9/GuBE+lZQhE5DsWWzSGKRlR/jEqXA3NC
0wlnXKxyz9NMmDmj31ENnkHE/Q1jpcQVoi3SI32WF2u0v18+6w/Anvel3srdvdU9wmhV7yNzVhBo
Q1HYbYsev+8pLRB4NBW4lMgXzqPsYi+pfjRJhE0Xz3f9H8mInO+OWWn/yOk0fg9zZGPdBtuER/AR
quVNsaxHKNyays+UUvLwS1X69qPTYMXhyj3hMNDKLHrSkL/9lca28aNSk7j2s8iUWs9qrf5nY4jl
ndamncQVh1+rDwILV/LbZ3BTg1oXGQO+VbOI7A91tU2GbQi7bFOCW6BFuJ3MeHn4shRh4YCuoodn
dH/w2t2eEpgOgJBXTQlyTeiqmyPf5ppaoHKBG/EQN2jgY7qhS1nlSXlcHdwrL75Bf68sIh2oSnBM
qNWsTZn1GP11rxAbcxsF2onMViDe36Le+phJPNIeFwBRluc0U/dOL+do4HpI4h+oLkmlS4KqP6mt
YT9MiwWLAF/oST6hLGCqnhgpfHwXejiDocDez2uIa7+msHaSP42ROQ/y2FGRcO06Nk1UQkej9vPB
UFLfUCMjfmrjyQC011Q98WnO4HpEmRmCLkJW6scyO4vpVmWSdecpgwjmqVXdTL7UmlnrSTNOyqvm
S9q68tLUETBuefpmSGqMA15u8oFdbtuRH4uxKj6M49iejakb5kc9zFGtbClqOrQBnUT7UKuRIG+K
hpRqLXpzVYCeaxLdlYhhmhc8d+bohJGtsL/c3mzrWd4syMszg0SNQg515NcLIpdWJnEu+iABzhwo
ktzHd1oY9tm7ASMNOq55pX53yniK5oNtvu3twO1ZC8drksHLAlr/Zp+bIRpNkmQOgWY3UerZMWmr
G49l9FPmHh08hHxm6d7sFD0PlE5SvnJam9nNswXnyzfPAgh8jhp1JSog1qaObdE8A09aDEELbMEv
FRlfGxLofxwdcxKzyilrW2108CC4yvyYAF5AgCxRZ4IkvjXZ4p2JymtV9sGI59WA2qbpPCk5Iqy+
nI01CEh9Qvo3nsNSfp9PFKWoJ9bUvSVRtdjvKJE4ch/bhgKAVtS+SWZ4PuAatA0FcZGIZEzJ7PSi
dJ6iXhKBLY+av9TtEZp1e2EyFLO9bgDE/dYk6vXGywgUcC9G2EFzLy56l2f3FVZab3wJraOs7SZw
XbwBQaO8HiVPnYVHyiAHS9bnfrykzZ3SZEfesTtbGZwswgKwuJg8GmqvhzFIb0Y7JWQnJAgopvby
PS+K9mTVveKrKSnvBNqzTOp3jlSbj0pRjAdB/Poc8wvgq1AXpRMExOT1L0BRCwsefZaDfoRSlrRt
cqmtLjknVmgFqdbMHvoSRzSdlzf66+hBk4QVpECJIs6VzaE2tHGZjeYS0M2EkaeGVhl70jTU8bkv
JjkYqrTWEahG21dR5xZRLF2u3+GdFXcuFKrkPrYiyXIHa5QS//aR1rZZzLr0XKFYNgMaQal0c61l
kSP0iKdTAG9ZfVeK0VyVw+36t7U44N6GdMinu7hC1MBvV4VqtzYcipMy8kGxh31ixAtFg0btztVY
JG5rtbl6aTqyjZU3G0+uKVVm42kdUnVeGI/mN01rzcltKrqgfq/W7QezNXtUkfBj+ZFgplt5U1UP
qGUj4/xr5PQ/UVASDSo6pDNu09V54cqRPP7HazBB+b6zBC/BDm1oN8Mz84OeR/kPue8qcbo9V3tT
Rf2Xxy7LhBffJhLrZhUmTtcuQWMo4aNsFNZDLqJJgOBPnT8FNaH/6j7sm7NVNubn22PvREFMB8C2
ol6B8P6VHiTu0Co6UskSgMxMypM1q8Z/aWQMmqunOWI9+CaFT7XoRQYtGn12f00ivmXdlAtf0Tu8
EW7/oPWsbva0CkWKwtiaEKFP8vokGUYkpQ2aLwEBe+SVTV8XBGNhZidFmy1cfOIUXrSCeVPuz7qW
kFHKkvbr9o/YCcQ6oIeX4IUrw/ZqmHSpiMK5GYOqbATuJDLoLSkNP5EIHknc7ESOFaiJ/BOURZZi
c070NgxJ9pcpWBDkfqq7FF8BpF94kFXyfUHk9/NUZAeTvI3+a+2I2iMsBpvtRu/79SRDt+qczLJE
YArH9kXcRB5yyeZBDNgbhRIGRUbu17UM+HqU1hqWAWXuJDCw8/KxoNTOXHvt27+FUhTI3pXKRE6z
mcAENnJczjz9xlSNPkx21/qG2edvr0YxCq8/dgMczC2EEEH8sdD6iFHkuTnBMk/Pejgeeaxs9x3r
gjAmrXzlpS68Bfc06DkDY0gpahT1bJ2sKG1LN5xsu3DNqrfFQV96G3j+fziAsZSWSYW2uCUuxsHU
u0UEgH/nS4/MMRThDM0FZ3CWb5MSt6cER9RfciaOWkTbY/4yNB1E46V+w2N6szdiy1w7wwKB0Ubz
8VmtJXjtyqJdJlsu3yvxNH4tIDL810mp9aeWjT+3T/je+PTK+Y83DOzZzfhmaKRF0ThpgIFeOZ8p
X9sN2jBZbwemgxLpe6HWzXMLuaI/UXppCh/TLISnb/+K7eFfZ8HhfyRbUAyuegAZ3uVayJkPYnnI
77SppaJEYLI/doooPsWpSNT7Wm+PKgw724xoT4WRXQZgZrvNpNIeSwdwRWCOBo5iIfLWhpsA44FZ
BUn17ZU6igAEmrU3zut6c72VGm/32CiKoKxHWXWVRW8+1nYd/Zm02TyqTe/M6KvB1Nf7KtXD2jCa
kNZjn+bvJFtEvsED1G3FF0nI38vQKA8O0bZewBoi/gRmzKEYzgdu4k+fdGPtVHoaGFmTDi42jePn
tsgBsudTIturTmY+HWjNK+tn/H1LroMC3TRWGCddzi2PqWy58wYcG4Pcrpdn58V7M5lwLyNT8SPs
adC2xTRiEqZyidoSi8eobk4Uwpvf7VwckZv3Jp0sFNYh6R6A903Dnt2TTC32bAHKyHywPPT3k2NX
D30UCz+kAQQZEL+Stwf+NVDSHwB7wmN1c4TJO9OC8kQahF2+PHcl8P5aluzft4/o3vICKeNpscrf
4Rj0ekMhwIipZkdFdolt6VxIYXtGb6r+1IAt/Zgm/ZFGzN7Z5IxwLDkvHPXNdjI7+gwtwvKBjOch
KrZTeTKi3r4DHJ0f3M/7Q9FgANDBpbO9n+XJnKTKztPAbFTDNerpd6XjVjI7hnLQZdnJBCBsUeZy
AAphK7cJAaJNJCmDkhnEvSgeZEsa77GlLQ8eYTvXGX3xtR2wagaQ4bxeKkdu2t4a6RjpIl+GpyJs
o8mdnGSpT0lfiCYwk0jDlDacauu+wB32v9tbZavcurbkUGUjEiB3SW61bX8suBtb7UJPIi3swnDh
BcqXSEJJKsDjMh2/a0piZd+KGtt7zwYdNLqJNOcRmDPHKr/MiTB1X1Siab3FEHpxKpYiNc8YsirD
288Ov5Q6J2YQWJ1vkyZYZIUWN5ydtqU9g69m/o4u7cHR2Vn1VUccfCugTIbZbOUh1IGxwJ2juGVM
d3RoUtdY5uqgjrNzQNcmGZsYdiKgj82qow9ZDHg2QkMcGwu74zl5ao0p+TVXdvalpulwlDzvDUgo
AO6lvUAvN5vZgq8ixbgPBVJZ1j6i4updR33uvS0tPzRQvKfbu+oltdzEejJ1SjXwmNZW5SaNrkK7
UcdyiIMur8tnDWcm3UWoITZ8wLvFJ2UMh/K9HcomShDUlS5jvwzglPRxvjfnRcWkp0+xzixW7OAv
IfAIAuCMJahvdjnPPHnG7NLrRDHpXj+pCkwxRYujk0ldNAWeY2trYbQrJbfA10nySqqFgvsEgcUz
Bd/y7FhCau7r0NY6bC8yofmrixzw29EprXOj4KL79sAFsoeEgvuPitl2Rkq10G1ESlAInPX5ROln
9KBSa36Ix+rBUHuLDTwUGAzHeu20v44pGX81ghOB/Tk5cxAWavG568rsJ8oUspekkvq/7C5AGfR/
qdNzsW+2cwhrlkJDL11Gpbf8qNQeI0Wncaa3wz2WS9XB9+2dUZCbtDsIXuBqNptryVO5H2RYyqEs
t36iGZFflUtxEJl3bhrqUwiNrlDba5itXGdVVDsmpnJqJ0Pcr5V3LRWZj8i9pZ9uH5e9D/p7qHVB
/2pxQP830LRBJLPVso5OSprfWSVSo//DKPBIKdaC/UYi8/UoprlM8bDyoaOswQgXgM8dcERxMMrO
hUZlAEoJwr6rTs0mgGZJPGWKXkRBaGFhW6QKFn/YB54RTVHvc7OJ7yI7k33ssZMDruzetndWUTwC
OCzS7Qnr5U6FVc4J66c5gVYepXflkOE/mfK5I6a5BwnCuqs3MQ4MhgNrlfYU19Fm1zsQrHiHWgjS
6rP0rLeKfU7BMZznSKk9FPIyZFHmoxr47qCU3Fd4G/+3bbZ3oEYzYdhxMCpqeErHZfD6JjYCBAct
H4Ol7uIADjm4eXeOAuKdKvaaK+rEcNb9+9f+tFqzDiWpRc3QLpTHKjU7HrtW/1UaHO18e5PuDgVL
Hu4V1zxH/PVQFLbMwc64f4sksc+9GWZuLuXRo10Pf/6HkXjjQRDkAjau6CyFkxurGSKF6LruPSXJ
9AqkYJn/yPtwPGKWXdX7CVXQt1d3ZCoxKiqdrz9snqK4wmY7Dtqu7x907L7Plp7lmku3z/zU4tRd
nYx8watPD1v9p15q9UO95PkRznTnfPI7VhAfZwWI5GbXRlVt1WVWxEGi1Dy75jF+0JAnfZdP9cD3
K6XtIYRKKKJ4e7o94zsHdA0JXEwIIvDyUl9PAUTtYjQmDdnhtEcdV1h/6CO3rmOmBtUU8wgTsLeV
eHCCsKBQsbaPXw+XlaOuhiXi+9Ja1PPLqU9QnOji3x2UtyOt8Z0QzhYCpQcGBsDFFjM4lUtdhWUl
XZJ8HD3EFpr7ee3u3J7B3U8id1gF91WoWJubjyKr2RsZei5TlbSDb8A2ucwpTH136BLtx+3BdpeL
xw+Siqt+7RasF4+yWZYqIhLxMNSGV3QlKxcqYLhEqfjjwmPgIM7sjQirFA1Vqls6Hn+vV6zSrYkL
BVkiyKW2/oBnbw8IW0QhDX9z7nwjy60jv7C9haMwAQB5pbRdEejqSuJ1hiFpIBLB2ct1B96neTTK
XtgmFyOZoNxwXbwOoYsDTCT/bgqpB0Zuakl916BBcMZMtHvXgaHK3EWLjbvba7izYVagLC0JRBxo
mW9m1BmpKMWFzLY0hHIfYzB4AsdiuSGg54PFU3ZWD4AGgn/AcBCqMde//+uWwMgF7IMYkgAv2hyr
+zzswE0UGV5d/ag2Eg60Rm2etVzNk0thGlLthUULrl+l4dq4spDtT7IdgwKNUq28pH0+fMHeUZhn
YdDvOsgW9mbm71+7iYONNOPM1ubIxQF79/V5QI947FTX4uH69kQBBDjIOAx4cDHbvvayVtDaAGFL
0WcZPssTRqZlAfBVk9r6qewr3W+7rj9Y+XVlN9nJynsnbYQZyhN/c9/gptHUZUOiYBWOeO5GZab7
qMRen2qqZ5uZ5CNrpv9geWR/6J38+fbG29sMYGAJHhQY17vv9WYYytjsRhHFgakWWuFHDRAMpDq6
XL2LJjVL3Fm2cJm+PejO3cabAEgK2S1Pke3jPUdjFhpZHweOpCbvlL4EPIPHvLtImcImoq6qpNUA
0Sl+I5t6raIQt2AAccQozW8/d4oqkaowyAKpCs2n0pIr4IqxgotuYx0s7N7MwqOm87ZSiWi9vJ5Z
azZhGuVrA0SEax5fa8pdbqbqnVlRrozkejk4KXuzasPSoyFO+Lqy0RB9LjT4TSKIoyH6NrZpBV2k
Fic6v7N1n7S9U7qETOfMk13KDwZ/KbNt9rG1PibAKJAysLavPxfH0BBMbs3M9rHo0QKRdPB1xSDH
91qLd9UJSMsAWnOIYl/reOfS+ohl1W00u3iS4nb8EjUSpL40UtviaeJiNrwqUsJ7S+u79Bkj8u7Z
aezmPTYLsupVlV0t58Y2yiMrzJ2LBgURmOlESPO65j41ca2LmpJIXYnpyZgrJXL7uLXPt8/A3jBY
Cq6PEsrtV6UlmOwpotJZHBSDND/YAPS8QreOdN13oiduAKigsQWxx9hmkWZrLL0JPCKoDH1YfC2q
HKxOpAp+j04t+Oftb1J3tuBqUws9gY4pPf/NNTZYZVula4ck1Fo7OodtNQ0u/BL1U5LrY++ZcVVE
Ltu0U+9mda4E5q66g2hOCz4Pp2UwmGe+I8n8Wcz9Hw0ZXxCLk9pkF6u0+AemXMJUqHfssL0rl2h6
xsxaHp90OY7GT51pAjbTCyzavL4OIwkP8rjmxhrAvOlRXzwbsb3UBwu5M8WIM6CLCLCTyso2mKFt
l/dWr+Vky0W+eGE9jHdapAOw7AV/HtxRW/WdNYLZPPmJXjwMuL83AXvJim5YEvhvYTIomKSKLlO8
Ppeb3C2MLOq9WO3yn12ip9WDjBqQfFdFkhhdE1dr2YMV19quNDRKT1FeA9gzLnlVH8T3vSkB4gsr
mZwe/MfmNxayki/TAFu4EDbrL1f9WZrm1jWy7I3y5S/TgQ4IpDVQxcAcN0N1ehnHmPRlAdr3yhl9
2+6fMA8Lr1eX4r/bu3vvqzAEAdu2tlRpCr2OcNHa0q5Q9QvkrrTPc6qZfod0nWemxefbI+0dI+4n
wODUZHFJ2DwfxjDt0wVETEAJ5meWJ/bJQVDcldHBe9adcfBw58OaV6nEj9sD7wSlF0NHhDexArlK
RsLOiOTcYDbLsqtO2jxb72eoK29v2q5Cf5Ri0G5FCG4TJbJWz4q2adkeUZJdllSqTjHo3/dSrxyZ
9ay3zuZWYiiKkNxMECy2KV3SyWEO5JMPsqP4Ps7HwmtMXmRJPytcQFLsZZVcfrk9izsbBcwn3Wi0
Eympb59HYbd62g0Q/5O5aaFytOE7oYw/7dJKDpAjOxsF3W6Q5GuOcS2d2CWq0xCN02CcpGEJHKyi
s/uYYFp5tTbBTV9EOU2PA0Q581MU2Wp4FI52spy1BUNQ5oK5xjp0c5PLUSkjPyDr/0fZeSzHjTTt
+ooQAW+2ALqbnhRFJ24QEinCVcEDVYWrP09/qzMzipn4N7PQKNRoNJCV+eZr6o/CAqi/wECxeXJC
IUaodaF8wn8VeBY35yZ8tMyATcBExxuma+DX9+4iwv60YbJ1jUIljujuy9JPRbHJ/3LT/cPDwNBz
pqlzr+g8/9ai1JG/rU3LCm2gJTtJV4dpb7f7RR94eyYk/X1R6+0/+Md//ImQmDFNAiqxWvhr1YiH
XtlFtLWXK7nmP5ykF8+m7xRzuV+dmnlpbyT3l+PNDi7//TH8E5R1Di1GW3R+EsO/f3TljKZDDNLC
NzdVn9YSd50UnT1J6oJ0HbjIsSsEHnH90GUkrTseLEacOlIcsq3Hf7+YP70TCJjPwleaQ7aTf70N
S+cxO0eBwFA8HOOU+d59q0t/PKfx2Ys+/Pun/aGOofFH4g8Ae25/zlfz/424TNmy6gcOIIRLESLt
GW9tLIPzf/+UP30n+l3QiLP5xj+sJUv6FdDClU8RTvQNCaCXVrbpDiXn4n98oT+9ZjSjoNg+Bhz/
6Bb1QHCVtYT4bwRFe5qljOrM01X0qltVeSwJ1u75//rl8BCCPASJimaOzuavt5CcB3yYkkZeuoI8
njT2NzHhpj0sQdrve/gfn/YHUIJOmJUnaHJIOfu7rL7zgQGtgjoSbzFBMWvfEA/SyaB9gSPKJOPL
OR6zBXuT4VvSq6pMiyJB/GqmwDKnkIPYAAqXW3HoVNhUh3D0VXcYO3cpUpLFRv///IMQQnHmt9N1
YM3x9+nOnWdk4ji3XwZQjg51ooOroB2GC16p9n5Jlv0/Pi/gdv/1IEMWy0oSYs5ZQ/R3eTokugHc
pYcwShpERtsxZU1MUlfnbdHFv//y/0sZ//tn0X0AkAJGnYVDf/3py2UkAhcx1iVFxcx5tW5k7ITn
pJFUU6eeesb2H4Sij/1pj6Z6zQxic53isIOmwe7GoU3HRVbhNZpafSV0mXzCXJrWdEq0jQq7VKrM
4WuHKt8axWn8H9d/xqf/dv1sQf5nmQ43lA3qX68/2ok1iEZYU3XkTA/Ejse/VEFfh1GNu4fZVAT+
bwbHBA8HmVCB2shvvsu2leYm7ASxFxXk7fo/mp5/vsE4D/J8w4YBeMOR+q8Xxf1cCQ8+H9VOPzw5
tRWmnkqSwyY353lY9eu/34Q/fNwZuafg0mP9M0aotmylxFYLfD+YRyqCaO7WZofFlISAOv7e/Jfm
/5+HK68uXfFZXfIHgkzjU+KtNoDwUy/1o6pQlGobbrPZ/fhE1tZ6QYJN8x/9zz/rPIpMlHQkTdKw
skj/601Fy9zjwNFul0Nrj4c9nsU5OiT6j4P0vB3/5yPFnpShli4H94+/r7tCWRf21orkci4nrzqi
nmzKu85EwSFxjFWlUlnKyVSlox/Oovr5UAV6jnJM3zZkTbG1fZKr17lnU43wbdFBeT8UopJ3wTgT
jzs5chtvEE4uc6Y6bXp2y1NVwuNxy/lUmAL/2rFc9PYwq06Eab2vHbNwW4jlel9tiVShj5Kfky2s
N38M5IPklC2B8dziLS7Lak9DQVuVwzW0vnbMak3e7Vt/58hy+WmMFvIm2bX+CJwNyaM9BVuXeS2q
9IyvUgkEUws20LDE5pfzK1ylGlg0OI5LUJlsTyLTPmA+K57sTrZvUeP2b47em+lUuWJ+qWJw7YNT
7/ueikkpAh7Xom1/4/pX9Zcr2JCVxomoVDoEg1i+q6JDMZTi7NL6J6VCVieJtZrhZ1l7YITGjMGj
Zffxr1olY3Co6cPVySVst8UErl2mm9ZiP3ojMXso8zXQor1epWXsa5jinvdrE0ltpfhlqv2DitZi
oDoKF466s3dFVidG3Eo3tDjxpmnAubMrxu8ysAqUGnDaEvtz12PSXVjuqLzbxutZyKYbPCyX0hxZ
nZgu47mFjfrpxtUaZpCvOoQjvRd8slnowmsGeHNqDeT7bD3HH15oEKftQsSb+KwKd31jS0ynIuEw
PK/24NgXWvAXUBR2qsubBdFoiml2RBYkRPuBeONKjRmsofIr7gbPz3BrafZ07aR4R2ypsKaSpWJp
McbxI1kVjoAGJqvXMSiGEYOMSfxYMOkXmRvP9OSGwy6B2AZb70CenBxTKDxobeUu4OeIqUsgWhlP
fhYljrqZ48DwgINfmjKHnJaIHLhXvxSmcu5oY5YfMIeW7lANczsdNlGqKZ2IL17TkAQnkcUJ6Q3Z
FOzzF+94kG9wKr6ZOUGUU5slvLG6NYZfF7F4lL3TOhmTSJs1xRCu2ZZU9TdrnkhyCIjIWNPIH9fr
tolFT356P72UYyuum8DrTlYnh1/GC2VyclvjDPlMFJrIEnIlvtVLj9LT6txNZzz+bYNmx7e9dNqD
6LezecXbTvjxVd/oWh/wBCDutbOFJ/LF5py5qcbRRRrfDv5VBV7dp/ag5uu1xmw2baOy+Obsdv2W
cIQKknLq8nvfFs2THYz7e2U1854FdeWYrHGL8oNwywr1sbuJOmvxiClTi2RZkxdt1MUXg7PoFw81
9EMyCG9N675sX3S7B89J6a8q20cT3q0SOmle1bH66H3LuOm69eCXUxz36I3l6mFcNg8NmSyRrO28
6jezpkm/bxZ/viaHJl6ngvCwvrnHc790+GZ1NDb5OveIaz0z1+YD0xFe5Tmpgyrv2f+JC2tBCiZZ
md3vRZXkEn8tfBjJETcpXEN/z4id2Pq8Z7knU4kdcybFrB4tL5zm3CzKvfdLT/CfoJtyOeyxzPSu
giqTydq91e0kvtrB8jA96gaHX9eU0cJT2HUPoxmrKAtMvb5WpZjLbNSl3FMi7XhBNhTHhH0E3fir
DcgxTQuKmcznEfjwuKAZfgntRn3NYSxevG5t9WEJtyXIkjmsHgIsg8sTJHJsDEw3rkh9xRSs8LIA
AnMa/sShyymLOVWl5Z78uZXlEZH53KRbOU+3unXtlkon1XPhIpBLO5++Oe2jxvuo7bqsDmYazXxs
WxMD7bB9+eHtXVPlMVBZna74+j7PVlWsmazD4BV8b1oOjVUilMdVZv+y2POeTTh0vKe7Y5nXXqtu
ypLSkheTz1CdqbF1sMrDar/NQ56ZJHUstMo4dDRvTYf+ldXHsuk0SezlvSyLkTzMrrd/EgG2vAoI
FhiwzW77jjY9HA8lTs1hmqgFK++o5rOypq7Pwgq8MoK0KerhS9XwhvIpCBt52DYdRdkY2+LeRQPw
zUGKoLNFV9VCjm7lveBDBQZp12s8PBeLHS7Q0Lbu535mlfA6OtZ02MuONGw3Ijzad+Ri54T3LlMW
R5V+GZDm0JoG2goI8OzUnLfYpePmSDCVk+6Tixc6oC2xDWG379EhtlQE8SayoC9ATsUX3/cHc9nb
RVCc5n44+5VEfs1NcTWIfxa0rWtlGHs78tAoy30BHuhH/PsVrLy1773PWSbJLZIjJLUR4nLM7mW/
dsSVC/PN09twE7TVHKV+OcFo4ohs7407mWe/b/fnXow8qyU5gV9xQR936HfaaWpH617ppsXGX0xl
PB59TRJxmgzrYuBS4vCeWo30xY03bv5ljYfAz7KnLBB4XaFLR802Ps++V7XHBrH55wbM319hJLqP
rH/8+VIPs/OTPOmGxLOBf2ElwKemzK92eeimSH0N2+6RkoKaBzRZzpRBe+6TW5QNRZmb1UQnx+3m
MfOKIOwybNyX30FXiCDdB7uqjo1ZIslbViZfWFAh6O6oJla695yWmYT7V6VWUJPuzg5afq11uO30
FlUPFt0L36QOtIIlc8qpFKmjuuS+KissH20T6MwI8kpT3xubt02s1e9+cNWWFxGmA6DaVvit9Oye
9z+w/I6NkwhoMFB8w0riYG1HfufUX7v5fo/ddc4MLfNjYWHmcZyp/ZdrqIsk17KgOR44iVywQrPG
cKhrwgwwGuHUDcNienX93t1RX5Tt02T2RBy6HtZrSkBofD/glrblkS54Jnt30fNFi0Ttt9dZ3UNr
obVMA/ShKivjeGgz1SSbzk17rlpsMcw3XfZ1eNG4TX2L0S5O4TMJzPA5gml7aAkFMyfTY1F2pErY
D/FqTZqmwDGHfpVDcscI33wjsYzZd/JHBIxdYOC3GetMl+C8MVTkvRTDwa7xGk+H0ubYIYS3irDz
FHZ9Y6E/7NNl6vGHUCgsOB83PfCKUu1/d/vSPOyzYfp3/ModMoLmdvdiXzr9mThreZrDLkh4Xxb9
1Iemv66MtzzZtuQYJEWJ/UM3zmOR9i4VNiMiTCq0sjaHv9W2mDzGEbyDcFLhDxE3vGF4LnhXRSOx
ZTAQP4K0mCjKmSNwW0h9q9r6tHT78JZZrtZpRCbBkPuNt9qHve1dFz+Qkbo4eToIckg60IgE3nIu
r0gS30MCImwtKqqiTS1lio7Hr7JuZiz1ZDqM88b/rLfkvhfs7ThnImmlhUqUOm0LO0P2Z4LGqyEI
6vfgBmuNqwNNLBxKSfa8mF2elcKs7efKtRWkX1TOdymH8tkK1uQtmm0OeYwogte10YF9UlVVTMeJ
4HOMVUPXmUCoB6snmFCHFg98Z7FCCbv+bUvsbQC5a9cL30xVdyF07T3JaRUe84dTe+kwuRAZk3Vy
uqM9Wj4s7gCORs5WY+GsUF1x78c7wtvKZ1MMFynAvZwJS5C/btxKHStWNQsOyhbJHhpN2ZoSb9D+
Wt1uny46v7IepbSxWJ1hpz87Z4JIFkzYP6dNCGc8hR3hXnTS0uzvMPUnTVar9XtSD6OdtUu8vc+2
U95UxAOarJ08MV4wJztNho6Ck8Ri2GlpD6V/N/lFx24wrpwrZSxHnSRcuzkVsVqfMHkMuGo7EGS3
mtB+b4emuVJhodqsi/Cfz5Zx0K8jTL0lrZw5VGmC0ZXOqnXCcQYTy2LIila11cFZacSzpGOyyXlU
nS5jlTR9VK2/4bWa1BFeEe5s2beOBRHkmuEgEqmL6TOj1ObKx7Gu+znFuNT9wDQroAVJOvJHonGQ
B9V0PGQ+2XsKbXo3PpTwGDG5QZT7y1ud5WUfJHYjmuaj4z6dJ4FJajnlm2kXgPNYt8jHWVrCvhnH
+vvc7Mk9KgXO/z1EPnycaZP8tBmT8mMZveIna09HZkE82vhaFP7Ax5IMcdezR/qc/IAOu7LDR4nd
+ZR21tTeIQJmAWu6QP8kI5Kwn8TBxSnz+2FWuaHz+uUHzvR69ke2jop+5M3anfULiwTZIhxd43OR
lmZJW7qXn+i3+XrubDbQZcj/dwX7GHV0LVF/MKLpLzGIamYhIHhEfTlMLdPENqq0qXyKcKEDLlgp
B8tJwYwhZyCmwltuYTRgMdB2g/ggD3T68MuEU0P42FOnYzXvdb40lv/mr8xmma8j9cZASyGjYMGT
jCnPN20p/TozTr1VOW0eLkeENGCIuOzCvAc6HIeUREZmy8DdvXfUoXQ+Vr0tOm+DREyIlrb+rS5q
9RmsEipHIxmdUsgp1j0de8D4uo6iOG2jdFS6rovmZxbBWB+8oZxRLMCzXDgVtfkhayy00yWabDx/
yri5Ksi3o9pMrfllqbK+7l09N986BypQb8nwpcLmqj0OyiQoEPoh8a7JtKmHPJ5leYqLaWlz+s4B
AotjtuEkN8zlUj0ZDyuCsOg7aCfuyuQsfZfXWmqR2UV4BoxlyTFO2N70u2nHuE2V2WtmQLA/cTgf
2u+75eslDaEGtTk1urjTo1d/heHiN3kwW+Jxc+26y88P9XVPPB6N+xjaY4aYwCWlq4kA2uYF9pyi
e/wem3CdslkpbWdQQiyOP6tdP9tiR4iWWHsfpAy5+qJrktFJaa2m5zI2sc6iBseE1Jom66fg0PhV
6LDH4qnck1SJZKX2B33ARBzSdTm+dmLK32AlWSOG+dWIKKhJStRTdOTcN98bu69/QpMZv+EeK9+n
cHeik96ccckS8n3KdA7NwIkhOyyDql1GlH8JBziVTDgMx23l/1zXabnzaj43rQl5+9RDKwVT964K
XNAaj6OGszrI7FGrB8H/exS1lVinUDrmRyFl8lhsS5PkhQXxijdhnDiZfQD89H+6IEyHSn25NcWO
3YZYPehg8R64ucKp4rml9z0lMk7e1R761HH8rALqHclD6TAUyW8cS8c2pRmcpkMyFb444uoWN5kX
VxRUUyj5Stfo3CgicdbUHwJnzofImedjb48x3kqNefeVu1wFztlhe8Sq65NyzbMSLwEfmMi1o0rC
GCxTBwjgczFBfL9G+7hnXtjUv+iPEj81sdVdocRYIlCKFcYBeMBYXGLJAY40j/auTk2iGiB7u+H0
CPcpShhoPXlqmMz1xURsrIUSPrCcQzWL+RbeijFZvcR1z8E0AkF1Vsmv34zrJNLZ7QTHmWdUfG0N
yn5eq2m9R+dNM7T7srqhaWZcM5UoO1gS8yZTvNUA7Ord8ugLYfqJtBqIVDpIrKO+2UTB4RLl9o9q
n2eLfDKSBNPCiXWfq6KKhnSPN9VhbxfHdVZh43OnV3QUwGWbaw6xX4lf++Yk77a1TA1RyonDQnbc
kzXdYuOW6RADkmfrOnhPnr31782SYMlRT7FSgM/zYF8yN66KjlVNdUZgse1kFcBymQYxoRGlPzBv
hHix3NlWIsZzekxlHVEjsu1A/Bg8NlXodLlw1x36IgCXSX0nxK6xiXT/GYptmdNyi3bO+iSeX9pG
F49KYw6Vs2Rwf898m7s2cRERRo6Iv+l60VyjbM4SZDd6L6BkybRtGMrw+QLUTv0pKX8umNGXmezH
gROmrOLxMDC1/3Y9FVf5MvQ9x8qyeXsaDB5a0B5i8V3hSc7UEYBmPjpnWd3Vso/bvSUaWcEHXJKH
IZxWCrRl7wAb0eQtuQXa2h32oMc/TLPxdlJb7u5Vv/ahzwUXIf5wFRK2WGzym+U71S2JbzoE0dP9
a2TW2c/ssNZPqnFL7ldpwitr6q3oCvpx7LBYWkudcchH4VWBodnXgLM0SV7w574G3wDLlL5NQomE
jkK/soj1s9vilvGtkPMtnZlZT/Ks70uTGown092g7yfa2PcuCVdcNlnGPyckAFcM5DNGT3T/8TtR
xOJpIy6Lo0IT8gAPMmYWa/d+e0iSvqmYtHvXOfhylyE6qsj+zkLQmi67hdk6TQo3vBNB4V1FvLhu
Gm/l+o6xlPxFB+d+edKwC6hqfyNvePCwIR2KqK3o2HZnOhVdbV8jHB0miNVFr/MYh5CftbeamBVa
Us44NyThfFj2cnrZwNpcmveyHbBNSYAWo3Wv57SS1fgl7NHGMa0r5Mc2lZRPAWYb5yruLd68XcuH
uXWqLxg6zNjuuG5PuzPre+NX6gfPh/cYkiv8qwLlbFM9ww7F2L8Y3yUmEbdl2ZfuaW+38qehY4yz
qTHsAZOIYSzd8dt6LdXW/dhbx37bOmf4PuF0+mbJeQpPCv7gPSL96Gddl8WAqbtpm3wEgevy3XL0
CV4arEKaTPf3Dgv8x4wF65votNQZRq0MrnSq7qc04Pw5Prghz9zKS7LGXovtt+20T6FfYP7dugWk
Ep/z304TgmWS1EiRTFlgYyp4SiYQFtqWfnlhce1+a6Kk/74GVX/tjHXUXizStqu8xRDEzxSHicaS
xrMJtnOJvk6N8sunwhpNyR7ObV5VUlmUTa1s79D3U/C7syIDnMrK522vV/IC8JQcfKDt1h4O7HwU
PlxKR7AeouXFKd1qpKiVXnTqCMCJU55LKM98O/wFzGrfUIgob3XRF2xeB2f7gkpIVbFNRSQ4y6Xe
OnK/zts+HvMnM0SaeWFhyrn0Bq2C1PTsEdMhaXWc0nps7yOqgS5F7BKDxTX0sqlgK9Cl41D7ZNUt
VJhUQsCuWZlgdgXQ5YrfMwADeLZjQ8acZq87+nALncxfVo/xuZrQ4CIToTSOlmAk3gesVNIAoNDk
PehpCZVEiIe1HQvuh5Jhz5nbJ0lWNuN0pVzMqbnEZmtyGZXerRglLlDkb9ovhZ7Cr5n1xfeu3Ogx
lpbnc4XpO4ETBr1PeZqthAhm0b26iyLeQ9dR/byt3uY9k83nP45QyYbuGA8svV/ZWc+/19G1qPFz
vBJ2f5o564ITEU/DbesmK/PMKKcbp4bPcYHHzoZdz9YX7yu145LOUMtjM8ChyES49J9+XTT7oS9E
PKWhCYGeSS9OGJ37bX0eZ1WBslKzq9MWLettsiwIwOuo3L6qUZ0nNgbEb4FphwdTO1GHvcHkKZr/
Rt6qwXEf2k3b9WFElVWnuFaar0aG3nVfReYpGJz2VfKUBuS0jOrBaG/62Tdj+NKxaAdBq3F7Szuv
WZ8FdOv+JiIKcWIiEoqxcnRpnjfpNEBC2xYwS1BI6/FuAF2dnAvRx97WAsIEJvCA9m3TLzZspsiV
uHO104xZYrd2EV1OY+jcbYjB7aGanIKZy8F3bCDSmT/uSMZNrVg7dj5RX58bq/UeYpBT2g2oOL8V
nlmvaztbbxPX4qSdnRSGvdDsoElkWv+MFs9nvcKI7GUwDpqrBUxryKt5OOOAVJm7xXZFjwrLVeOh
Kbgctho6vEIa0flHu0K7/ikcJMqpz/J7wTO72OhkEhpK/ISZ6CkO0NAWHKiLsC7uAu3bOtuMTL53
atTjhUvQCDaskoyKM7hgDxeuYog7BK7U20F4XfnaWfBkgS8mIB2SsaswswmtaPLKVPtybYdlUxy0
t0dJ3nVhvKT1PEQq76FixLQlS/eIYsM0LObNCBU7UtyINpnUd4CIfs6aBGPMz8oWAVvBuJrsq3l1
9iCNOD2rbB482rMlLkTLy0SbfmIxtF+488rgMIbDKPNRytGAnyLdOHhOZzMA1qWNl3BiIHgce+Fo
54GAww3qJmfcq2uKGPC/C+AMHwbfk/aB3D79skXrkuQKzzZkyyGrrJRwRbXf8/ONbraEbNzyZYuH
aw5t+bZNyrtIGjF+tJxg1cUGM7c9xsrI5hiOY3Ivt1m2OS8LEELjRmPFmBG2yaF3kIim9RrQINYA
7MPxfDw6l6Wq++i2YVD4KIRPHvG4eT/6pTJ93ggc/1KNJUufJQKtCp7Zu/MVdD6dTQoctoQnJxrc
5cEE9bq/AXro+XYHAg8PPm1MlRZClb9R8ZXm5LC6k9e4AAPL9GsVyZeeBAX36Iz4X+SAgv6Ic6zf
lMctmqr+zjdDodNS7VF3qYDTJyZR30QZ7wVNMGh0ba6k58/OG2WLiSbBs493qlbTGqai5gy+07ao
gwcrwe3ES63E6OWAYlQ80VUV4aULjF/eh+PGYNfGgXFzaff7Z18DBf5cz4rN08KDtvDK2yzuqtp2
Dh4lrznUJXq/bFsqUVB1O+kcx7hcmU15flilOgoL6prgk4W/2Rf+FRZU4XKdnJvuZ6LgYv3RCGud
eYMpPmnL+Mj9mutZ35EcsVLaeruZSBoRnncbaR3WV0y7ss2QRzR0YkpV5B4UnPjhRx8GQ3ICypdl
JuKZ/UiFm/B2YDeRvFQmseACjrv74Rl/1o+iCOf10Ku2Tdiqdst8q/wNs4Iq8Uf7JCrXdW6Jx7Cc
k4WhpsgsAvL6I3Vu/NKeNdlHNRZ4NSzsQo9id9TnUDbgIDhvakXzkjhfG//4dgMEN7ZHDxBzecZc
rBNpO6+WvqmCZvOyAXECzS22O17Glx63Nzx51huHYOzpk4MkVhmbps55sIox9rIqHhLrwadhG3Bk
2NftLilUzEqS9119c/p1Urdg05H/5uD6ER1mPftsVnrjqqvGxGq55Zl3loypciBVYOEFyP0eKXy6
bXNgfzjstac8roHiLz0lxHAJjIuFAHx7Do0F/cFMneJwuJiCZajyIKzVfHJX6EMpShXjPgngoDmV
rbIBc2yg82w0ve5uu2im9gvm1jlXUwchXWNQI1NBbo1IIUbY17azNYBMtYfTpTv4ycIoRJzDVQLQ
9rkPhp0yXPR5OTCoFt6xHAt8y0vqw3bTJSPPDSvtXecLrU7/vTmLJTibarxv9KpXK+/D1sfl11mL
JjnAAQh1VvTL9u62++ZnCernPeUBW8KLUkTNcpzbPWRqSGxRHtxu65Zs8pu1zWeXVdChwEbOzavF
H81rG0vXZjnpr+FTMA9OdJWwS2UoxIU986yOCye8eHmeRl2gaOkhs2cbolKdzcug97wW2xbSo2MG
rq/OKUQm17tfNwdUNC5fK9zRz1TWpPq7RHXBI/84B2LPl3uZFzU7+b6sCR4W7PE/mZzmO5yOSnMx
8bK/hDXpRmklVGzf2JW21XFIFJ0EvojsAcPGoq2rwlIOV025cA62lbWHOYyPnW33EnkDftVWOHpX
xFD6333GWdh2zYKLXQo42XaMCcW6v/TGHmVKdnZcsE7o2PT2yVoUR3uz/eGZxcPMD7M1srwGuDhb
cdbLAqbMPis8CF1BPIRnNrO6LoWzvQC7V+Vx1wXZCCgjwjEfYoTCV1UQL/quWyPrNoBOEV8CH4RD
ag127VwHYB3PnEa4/y7gCtR3MKTvLncBJM5vfTIuI4iGmTAeOV6zKwcAOUcW1XGJSoxFm5rh8WrY
AwJMyHV2HgFimShck6BtmUMLSSS/RPNe+U6/573a6yKT4T7MhB33fp03HXSdH4OUNLoe26gmjTzR
iYupr2f7PmmRTB7lJmP71sbTjoK9gRCwwmQtQpODEsALDiRDNHhYs+wSh1h3iMjWaUbJUzUCTNeB
6GvdeZhKzt+Cs+vGa7tUVcXud2M5exiagjHXh2gdfB/C2t7ydSMN5bNZinhkN0DZFLTjwDVgsTbP
+Wgzc538CYTybnedps4teK7eYQlUslx0pT+vxwQ6YPV9nTCQTydEcN1RW8QeDWIz/YVS8/IkCc+5
nqYmnnK3XnaWiNA6cq9ygu4m8poeG+yY3LiLUNcgIvUysxecam/TR5w75BvwVhFm9RgXFRmWwfqF
iQx0H7+1t/F6KCeMlzaUH5/D4Mz3il3XG1J2/T+YxAb3XxbjHUGGLfeyBgGqnuIyiQ3hu3405u7Q
WAV+QXTAmsQWdlyQCbxj12EP+IQ/DQz1iDTp38066/2qowaqg6XqGNIHFY/QroEtjeJtcx+hW/S9
nckWtPs3hrmiOSEwbfEqZ20d5W4Xhdtx9NnKoyLT1jr2abQ3bR2mtr1tw21JBtJGtgqIzA0U13o7
hk0/vvOk0tFhEFgDJCZ2h0UGOQQFBbEsy2x2d/T4YtunV4YHud1PQVLdICKeylM1mc079mDCgAJb
y5p2Tnang1XTeUU+uG0bppNaYsg84QQGOI+2H6UBIjSZastTtzUr+uRUK2pJ5sxsCLNAatdcuOPE
8LZac70eu3YcTgvcqjLzhLdXNy47MpkXKwLhixgTLEi3pmtNTgLBOmS9a5w9X8qgXzNWChzQnOq1
xxrbX63MBFF5q8lGJfWpUzFAXtJWdwuMTYhD1RrwxWpnP4S1s3gnk3TTj6abyrsNkTLUl5rrdkgv
kcedsemlqsbwznDdXZYU8cqwXdb9q9Li/1F2pr1xKt3a/kMHCSig4Gt304NnO05i+wuykxiKqZgL
+PXn6ueVXj3b24p1tKX9JUropmtY61734L7ieVA8eH7ZvKSJU0G0mFZvvTsTbcJrR0xgrFCVeoxq
wLibLViUXjeGuIsXvLxlse9KUqpLG37hYZ2t+o9DXEO9L+dkqPdEWPv+gV04hLGbyancYwsBGWrQ
y9IcXCso5kMAc6Df9iqV/h7hT588TiNN8a7zvPNFUA/2T/4xp7saKEydV9MMkX/Q2nLcnc7Mmu2b
MOij/ZITufgwJpP67uUee1bpLnkuwqgHqZg98cJYB75WjifYt2EBGIzn1PgvXYpUZNPSyDETpjhh
r3Mi/ejB1jIsjrv23XieXe0UM6AbkL8C+kwwyDssADpIDKE/5Xum6DNbyM0Se2MLjT1up0e7xgkw
DUDAK7v+nuk5+p4vQfMOO9grr7GtVpCUKxQO7qTLaouLNFiab6sG7VrLJ/s2+K3OjlC0iKWeJxDq
x1GehxNU1ON9YNrlzYFzgw8zyaMVRli6/c0gLldX5Flz0SdB0HuXYhn6/snAi5T7pHB779BlHCwX
S61bdUCYp+Zd24sJboxrKqSmCQ1MDnQ0n0Ylh28EiLA2saxvXio0a2+YVof3VkTezLZOcZBhK2ap
POYztgC7QJrGfBdpPcGjEqNajtliTfpgTe38MM2GyQ+gPo4vA5P4aOeGCzOi1CoHYLlMkWjWNLSx
kDbM0h8hLI1mx1+175ASgYppJIuYhtLXZvuKtu+PnsKZIdQiGTq30B7ay9V1B70NSCl+qMZh/Z0k
09yeIPjxIigiGmI16qXah8VS5/0GmGypfox6MNzZ48Q1NIaaufUG9Ycmv6VxsZwfgVnz60Ln6kdm
irLYtTpy7LiWbaifylJkTwgPajhsXRDlcAWr0dkuiZNwoheMyo62M3gGB6HKfhsSA1cH/r2/wqIy
01s/WCsGCq0ahyPkIDLe8F9OQlBG4kN3kkyEW1tmnfldtiOwyiiYyG2N3SMaLmsr05C6ukDtMy/H
QzbCWw8XPtE0P4xLNM++M11njpxLhYj5f8mohK6t5mp2WNp9Ww0GCapan5wsT+oDTr54nMHU84Y4
Yc2C9EKu/56XqS2vW+IhBqT3i8jisqzMzOjWCi4Wa2zAhzLZloxtunORivmlv/WlD0ckRWsOnpra
CSQkZi71qS7JsNxNdZgCpQ5ul+1axw0qHIf6ft0kTQgg6Ghp/VjqiuaJ1/VsWyF/NDYoxxjmM/Hd
zUR2NPD3QAQ5h3Gf3MzpvLq7dSxld1TM01/XXoGYSeDiiVIuLSg2SDV5nCYVTac5m50/QZ8FSdwB
ed/naw+viOsyQ0zRyOA8kazGGCV2gIpkzrwdI0T/sYVBE8SoGJI/eA5Cxzmb5dytgVvlh1ElJKlk
YSeh/YpeuFwTTUsT7K82tCFa+GyfUjmGB58f/t3mfbWUuINUhxJucvnad0R7bSg7GENvlKzdI5OA
9AIxvDWe0JFGxZn6sjbboJpp6V1Qx/ZBBwDoG4JMwPX6PHTmS47Q3Gz9qAnj8CwX2wwMEZyjj0Fr
daA3yhD4pUVWXkBWLmZ4mH6PFl0Cru1Z8nVx7cAprdiMABsxGv3kou6W7job+Pn3azDa35iXTQ9R
KKKXDtJFd578ZdoGkrZZPHAT7XfVRVaxGZhlZjtmP47YF9HMPAPgvYQENoN9j63qHqTxbLMj5nNG
xTnWTbgZ4MoZuMq9cWOA9oI5n6NcKOPA8uqyIISxQyHnDCmze6CsJ1kLbV0pQTGwi1omv1vPLrCl
czPXWu+haQC2DW0SBTtT2v51Ce0re1g0nzjfDGvVj1uIKOoaW3WnvhWr6Zjr9cSTHISl1Dn6q3ce
bKSXmPBZyp3v20in6IXtZvgz6yE3lzOwr76lLFnONgZhQk1c29o+MG2lJPGCoXXvAKP0EFs0zw0H
bZj/1L0pvI1IXL97XIF8KamKFDg4oZqwfjpta01XS+kwkFvRk/g3IF7ltCf+zPe+W7pcxQ4m1wxa
HBC8cG5UDHINeErZrqe4VZvC5IPFa2qiu5weDcSaWah9hMMcPQsI3/l+GD3WTRSVM+xFIZZf4xQt
XIdFy7Q5hTzDokqG9N1qumh6SIXFeA6tUSXuvCxcII6CD5m7VYzTCxzaooPFCllv005rUB28Af5T
nA6R1ePevPT9Vs9yulvH3J0oZhP9PFAMpUhOtPW8NBYFY+m7CJkiUU3mMUT6MfwKwIFhj3tmQA+j
12b+tpJ0aN8NYESwJNzR89qjMhN3VQoJ7t6Vi+cBffjRz9op7dc26uQPATl/PLd67XOVlnn0zU1y
+OLuWuXRlbGbtLybV3EGqUIVtgcXpi20XgF9eNu4zHfvVwWYdNV1bRtdOY1kpOANU/HNR1oa3FjD
6OYHqqDEjV1SaxKiVaPJAtqyko7mNkjVfJX7QFCxGYPpV8StO237rGk4qntt1/uKKxxZvOOQEVHi
83abQ0OsNoFqyMnxa5rhuwXMSO/w9KqTDUVHNey9Zi2nDUzYDhdMMrSB6+ezgQG910QB06wuv/0Q
wtYbvDUZtrJbNOiXdkexTXnvuFWNrdEUGkHYbG0O3HMZi1RwpxfG3WD50CYvErZgtF0UsOW2aKtQ
U8o0bU08zcwnDKPG7t4JkRBudqZEj0vcRa7vbh2Q8GdVmNJskH0KNx5lJr3rvtP8jl6PSfM1Vhaw
ppvIbfrHElh23S+EKp5XYwQOhxiDyIM16Oty78FOWWBfnjsczDugQQnQA879wH9yGrClLdWuUx0K
q2+6SzMV6tHpmqrfTn2+WLtxhpjLEFZAU/aArG9XsrysfeiLSsR1k6bNhXHaPLv0wmaiaBUTtExe
DaVorcxyU+OTgKtXW2pcVEkey2k8+7qn/I6WCyQgefmEyFkecQYdH1qRwRia26Z5Nb4s3xk/ho/E
aYKCj24C435112vX9ovbErHznan10MUzwwlInePiPpTUxIy5mXA/eBOXEGNMXI8ok0w3bJPShfFs
j/20N3UvoiuQSUfuxjDrX9gN7byrQAGYhjuGGDpNQfpchdOEPmLpYMAtqR++p3PkpnGu+mLewoXr
m2OUteK9smC0xkEJj4JmkpBwLHLbvAkYQRfz2wjr/+fcc0ecx9hBv/fWtrBvnYVzfsvkwu1OQo3J
eihgqT9DjEL34C5V+OjIIehuG3h5A6iVdAxQS5jo2zFcOKT7cMKubppD/zVTRS4PoB0MyHTaqwsh
lwgdQ5/J8silPsA2lakdS192VQyNFb5cj+zycm1WhhI5XpHZReVEzr0een1Mag2HyW0TvtSiTEIh
o23vIpQVp6zodP88VZZr72WWc77Tu3PI8iFplApVBu2rw4Xyfc6CvtsS/tSI2PYzER4rRa0fI4Dy
Gqqc2scOKkm1ROrSQCbLA1P9mstw/LksVjteWNI2p2JIJ++hcfxm8TYEX7m/UykZqHm1C/pvsA97
nlYX4K/Fo9narxxfO5jleY0ct2mj/Tr6dGKAtnNW7R1rdhTaBTPeZZZV/8bqg854se3uhZSuXO/h
aEFUzqcJTF/XjfYp2Gv7J4nPffaIAMd8p2VBTDeHS7RbVm5P6BLCRlbTcRsv1O5vJLQbMr70yHHW
hWdeli1CeM8VzeZNDtnyO24CzNm8Nmt/SUhqwyYsouZSCq29OExGYJ1+LdQlIAirCH/buSfeyvVf
ZjKbfiwqVHLTMynJNt0CvwPRtVqnjVeSeLUBiNa4pRGZOcdO0kPKkIMDRRy1NRwOIywXLKVfsP0a
sNB49NYqZWABQeKXHJE5n+RkVgTU9hoQ1+LCEN8m9izag6BYS84D/UhtJyYYcWtl1GD41etfiu2Y
XQw1ejVQRdctd5YRHLOjpT2AK75QflVVzDKg8LeQSqASwpyvXfqEuOxDq4+bKJ1vsEwywdvKm8Rg
hbrRvmykVyGPykd32mcqGkUcGLEUx1LOXsv78jkpyrUckPpM2ax29Dm41W9mykmWg80QBHS+0S+Y
bqH24qcQasdQ9Mw0auzozW6gXBHPtpbqZrX7so2tIITURV3iebxcr+aErtspGfcdKpn+GFqg7cxw
V+iy3eCw5npIr/2O/BAdQbVZ4PaqRoCHRSnpxzH+3S6clmy4KWjnrqUc+nQnsyGVV4FYnDcx41TM
SHUy3gGIaV4OvYpM81r0sne3aoIcf3GmiTU7oopAQwD7wmkXWCnyLgqMMDz2jsnz67V19C+65eWB
U61QByQ06pqQubE5mDlV/iXs8OgRXyr1qx7GBXcz6M0efOC6I7VY1yqjw8ewe1PJiQsaOlWtYmLd
qmSLygAdEnPbFLhJ0zfusUojhbxVggsaBp6/Hkw+Dd4diipH7RN3yK8wXV6HuKfgLW56+ox9PQoM
twiv6jgzSW5/J3vUyy9gHE5PkZeoG49+g+45LYY/aWDLp0agt7oJI9Pp49rZw70sZ1E820AS6/c1
nUx1DIclHVijyEd2tJBTRKFQyP6Up5IbhiPQ+T47eNxuS6/krKPk5/DlHhxxEaV36vGedWrvYJnR
s3aIFOoHkGz1rq3J+tXA36O7Gxkjwhkcq1erqqkTSX9r1yPDokDFflYWFFH5nMWuys+zLgKpYCZR
0151QAz1rrXh5yJqF4UXF460fOD7Vb7Vc8bUzpmQCFHDtMW6m2vkpXEpFUTCCf81cQwsqCOHfFzd
ZzlCpdo5MLLLgx3I5C0wfNSOPCWsjhjE3SIXgWM1zvBhzjY4kHiGql6Gkw8Ivi+CZW6hOrCWKpRw
dfczyyfLPcJfxHqwE76ZDy0oaMuhUIWviIfFPbwK942zfQrOJKoi3QM7ttk3J7PHBlI/N/VwnxVG
M8qBXprEeTUvhkvIV8XRcVOXajtYaDHht9d6Z4GTP+k288aDWGi4GGalurrOXCJTEPUleryzM7/p
d1O7TFfFVNQQTWFF0kAJRoDXKC60DR9WrUz9K9EU1s4b1DgfLQegewPW6hzdpgxsCF4zsh7UGn2+
wwmovvTzuvVuSZjIun1gnXGZforUHR+ofoFgzPvZrAzIqNoWJwNYqN20+SaSmenHuE4D/F4M7JHD
GL30F7nUURVHNtS0AqEdJHysycMDZ5w9Ha0M5iqsiKjndAQ2f4SZvlBF++QyXqfdWA83JlrXEVBD
rtAWzjlMzDAGxC79iMb+UHVJIh/4UDVILpqdZGsSW3xPNBPdbeMoml6ZZVECC6/mMI4yuIILoaMk
4cIbuEpcy5f7GrXDZVGw6O+ljWXSkW4dZj6dFuy5oHWs5Kks5hFktNbm3YeBsJ5ovrr5YDHfFRfw
5Ck3g7oQezjuJQspV8X1qB0DLRVy/COyKWhfrFNdPlCCRr/gOhYIhmU6tlu0XC59K86g2WPQZukr
BCO57Bs8PH36CSLFkWp50t231X+aTyzyBPsO9P2Xa5rObCDS5tdAR526INehmrZzVfTvs5uBdxcS
HJPz/UyGsEjTsol7YXq3t/2xWS80WzndlZ5SdyqtcqQZkq38g9u5RgQAJSC9zqBJhxcwypXYjQU6
VFiSzG93yTK0l1Up8mQLpBf+bHGbKg6IBqlnRpKrmpPsnCK7cFylzRasv0SZw6wJ20ySvdQmTRh4
k63q9c1Powt2mevmuFnik0bogV/bwxCDe4flLQxdvPWDeUGWsrhNekvitebWnco5ZhzgJXGVG8Du
xhLh9zqF2MQ3XUxyzSaDW3Fu6b7ZqeeMx3INqVwSGXJEBD4KpQCVb7jrnZ6rPxKNDq7GWaI3kIAB
HL6OkdemCNYn1fkQ5Xrg+WhbiYTxW1TYdDZuPi13Fc/hrSBRUGzghn4ESLpWWxvegB8LcjZMXAkE
gXHteJbNCQvctxk7KFbbIHW94gAPpwj3rgor7zBbTE0x46q7gx0qeLVtvwh19IJEeftJZeJMHPPz
22EwiYbcVgTN7Vp1qr5n/+rglDiWIebVFODHpTfeZhIJ7VY32QRTlJdIRY5vlWs3zniNNdAcXkRN
V9+kC0r2U7RgNwLvpVjpJNQSQntJ8vcViWt3Ys5JEwUwFSn7rrL8sNngrVZ4rLZ8LXfVkPl61zFP
fesrZvix7C3dbVsJkkSJtab3PYKA+bUdBDEXioqtiBNYIcGhmZh7HZupk1SOhCG8C65IxB2SNKad
Hbh5fZhGbzJ3g6OLAFVfufyQBtd+HhFUIUoF0V2Gek7tgz1AeN2Ma8qgAq8HDvY6RagIGtVy81QF
HJjNXAQOHzTJmYAA0ZXwlG0r+B0RidhtU6Ke1TbsltaJKwysT3PE8bmFZom/qU+13HF/zV3/vZ/S
NWBiRZaSpmjy0Gal4/K9L5LwPmXY41A6wOXf2d6Q5FsHRhJEZ52hd67xbUbOUfq92fiJbF8ZijC/
j+pI0Ml6GRxDXo4CuaAuLI6wyJ0idoVcAWyC0VPMw1ATx/jmpHLvdEwDTgscGqCrGt4pJVhh90CC
8Op2rTTK2uZFz92WYPnoneYVJvnRn6vwN0MIVFiAQnkai7mdRbzqavnOLmawiApz2YTOop2DqDGh
xUlh8h5biIf6SkdmGS7S1p9+sMHPweLTmMZVpPVvMYjlHZ6uQjrWWgtksJDiGSzcRWWN0nTPNVup
2I70wOgbNV10sOZ+7bZzmiRr3AlBF8VyvyM0M39nmh7tIP+dRUjg093TukxrzocLqIUN7Qaakilt
bxlXtZSHM2QXIvuYmlOXd1240cnKqSdIl3S3aG5qHRPZ4UN8OTc8uznDBH5DUbv8nCJ/+CZap3+e
K7kcS/yJ1EULWn0psUg7q1cNqpuS2BQIvBK3f5CtJL9qIb89uVkX1pSW2mngX3Nws+RlO8eYWSXg
moSryGNorLDYgVujCYoMlhtZCOvh0MDww8vBakOoCWFa3xEL1j7jc5s9qKWwnp2xZtJTSW6TK0yx
ShEDV07+FsZ7eCXzGQUJ+ToeDCibCD9RSJgSVeKa43kcypAPtj3oOtS6696bmzfb18rE4+zhQICT
AmJxGeo0OMykdUTggnCNHoYliGjwuHs2NEvRjx4SnkIwk4wB/kKJ/+hDY84PYAnzo6zW9mfgFYRM
CUdnrwOn3hyT5CzfWguq1wZ2cTof8KC3X1kSWIbSptj0RdLMtzhLeGervNX3SA3piiLuo7Hv70h1
6WBTi9X5FbRrTTfCYK7eaYmN9i5dZfNNYfsj4rYZ0zuFd9RvLnNJNu9YLi7tNB6Q+AKX5VvN6I4J
QdVK+prVeNDrRMGMq5s0PKJVUMyvDWJVSLFh4R+lS3O2zSDcAyG5mC9vgg5jiq3rZMw1vDmNMKdQ
+BgNML/GQ5HqiUhKvtBTaDsGYYuo/NtUpvRCTh6Jp4mUZYgAWs73uSrT8jKAwfIeyEk99VbDXq7Y
W/8BStdxh9VdJbd4ImU/pNb5dGzVilBDpjI6WuR3mhuEYaR6TdE8QqR0lVguwgC6KcXjBCaii1zA
Rhjm4HkxM4SBeYyG5FAwoL50UOupfXOOyaU06s/gMUpI77Ba63I1toMZTy7au2gXFDStSA1NJC8Z
m/YVm7DlU1ijBo5GoJkXDEUxk9j5zpA3NwRl4m3B6rW/F5wW9QGuFslOliiW/qEIxvyu6Jf1l4PM
4TQ7yCnPE/MFHeKk23QPHc9fUSWFwNZREkTu1muoAk510Ho2nBQLszlPZUV68DFlYDzvezrdzR71
5QFcPnNe5n42j9qbrH6PmjG4Xoe06g4BXhDPaqSzAGRtqgeYnLXZGJ8XxzLAomDLjYnNhkmC9UGX
o79sABIWaLudhQFb6gTQWkZroeWh21/SYwpSGbv2zKw/V5XjUbhM7e/BDWkSBkgGw2YwwezR7azJ
fTVWwtoLlAO/bOZywckzrvgzro1fAa0E9l2yFoTN1jocn6ZpxVGmRPFPqeDVkX+xwrBUcY5dyG2N
aZWHwj9laZ3dUG7bCO5+vDSTv+4RnNewZVHUbHxcSF8NInpQ9NDvX6OgyqzTCN72rUWjkG+QRaub
ASYxoa2i8e4csHEW3CIYDriLVsk1GkSF1rPootveKcv5gDbTuoKLwIgGWk37zXIGkCq7dqMs9oey
ZSdZ3TDeRiad03gxJRliPe7v+shJRfEVVU6Jl/48lWQGzWFRsrQkfiKqhlCSpYzLOJSGUBwa1/Mh
9fwHLKrO6lBgDm6s7YLG+9LX88Tiq2A2UUNljGbwcRmhBzoMsd6KLotuc246HGK4U14CJF7dhcqS
1I2tWQJFgE0YEUt8RtQO+a18cJPVgfYumqwip6KTd0PWcuD3I/WeVbUoZLHFaTjK8UqMGBNEZUoA
d5E0AG5uI/c2gyp4T3Um/O3IMAZA0rb1A/UaNZ3RtoPcrefEOqy+WG4JP1b+ZlqYqxk/V+dqugOA
XqcgByTTKtuqGS7wZkpIUboUjV32Z0kKVeUb7Y2UuIL47i3vmWvF922iwhguL/cenlw/E932GDBk
Ai7+qjhM9jh3Dd2FTTPzkBpZIMX3GwVvCFEV8dc5lPRrEAgwsVT33o8kLJK7IV2Ta5vRTXLp6WCV
W3w3LBNHkXGqzbo4wQKRx8NDbR7s6p3YwebZysbkxwKBdD2dXbnemYYoksxq6BGbcFgnnMHbDJjM
SaLqCotozl/hTdkbnkaZPGAsR0rispRLQCeENcLJkk17m2StAyQf0IPFfsfsj58hq9Ey+UEijtKC
SI8mHxHaLuzajqGEDp2dV1dwXkkZ9I/MyZhdQJnJk523yhBCG2xn8jeKcqwf0D2Md0s+Tvei0j0n
NqT2HkZ+Nv/svHOrgoZkusCPAS5ZSOyxueS4S+xvrEbEFMEi6gkam+87cZqAmyAGhdO2oUc9m+/b
g7lMwhn+pG/5OGYyzau2QZg6dropyFb60zJyP/PYUBtvQPGn59EJYYHTsnQP2dBA28cR51IPgfLj
ZGEmh3dTiiYtEan6nZJhPu+gjWP/cvbNcDcrdJBk7wPBDJgGiOinn7jZD+za9bdiVmwc5dXDcQm0
bTOXybxLRDqpu8lZNNj/U/rksV8InCUWZUcHHeXiijHtUJ+aDtz7th5LiDog1/7jEIVTv2lG0bER
4AQlIAspl6dHJdnfrIlqo02KYZW/7Z36rOROKXFiK3Xyp6DP23XfMnkZ7/io80PHPYU5v9VGgKmB
L4Z4RXIAx5JrLOB1+Yw8K2/tf2D7xDioLMPmVx9Nsts4aRBya5AgD8UDh2SI5d1gDRsSxie1zUVS
qUNnzw1jg7EjvgNgSPQ37hqpR7D/wL9hIZb4hrrBmMRO63O9MQ1glp6OMK7BL/02je3C4ArDX53a
GAtkvAtyuWKHh6YRo3/eLborkCQwWOwdZL7rJjPk+x5b24xeK5tuXHeyz0YCYXa9rsIKv6WJtzxW
580IUpHT8DY6Ch7tDkwTOlVTXKZdWApcdqL+aWIKOh8qdPY3FXcDOWo1ebApcyjNLTGalwF76D+4
JnhXnlV52BvJMAm3qQeR+gI1m42Lc6PnEw5F/kXXkbW4QdwCTWKlyGK90vL7Lw7Y6E8H1iYVFHwk
sE2olvJb4JaiiaduCnC74W7e9giNTphRTO2BP8uKTW9m5gWlGzT2TqAugrXijctLKQ0g9zplUbpz
aYarF/DZMEbme0Z3BASEI52eJY6wDMeLibT6+tIKW58SRfrRK+M0t0SI72Tn+wGHaDQTpRGPuLHZ
3+beLX9ZrJPnvpr1dealy1k6knCC+slS/0Ksb59Vyg7IWYSR3Z+sskixYyBDBPzC/XUZsdKXy9Kr
yjuryAt/u8IVzje+hHvwhDtGiuKNAGIUalg0A+GvNI3cM0yfd8PcmIc5z9fhQTO/QzsVdcOPCngS
vigBsE9QLkx4gFomWhhCNSclaZDS37QtPejR2NrqX5iU2/XWNaptroA49IWm1FoPHTwZN87s1ELW
AL0Lo55qzu4pSdwXJ00oRMn8ti143APEuNXO2wFLHdIfNi2DJg3CLJr8sK7RgqqsLqmjm8COWHNZ
7VExcwDO+4pujlNA905zG9VecYOgpsuvTFP6cSHtCkJWkYoaBnHupbEPrNxQTU7nwWiLE+M9TmjI
131HhfUJ2kwgtnC2kldcuNL8rhn9Lt8Th+HWcedGBqZm6LY3JDe37cZRNp8asY3rXrghlHCY22F5
KJ2qzC7ASjUlHBFFkOfrfrGfhrCxftOY17xdo+X9ElQefMwl74IN1pGj+tama78X6byMcenONP+r
O/WwYkWi9zDu8jsHtyPsorRu1hvVtoK8WeQ2JL9ByU2rm/+BLhhYgxrMKQin7AKLzkZeT65Kos0q
l9nZ/Y+biM6DKVud1mQiIsup6qbGdsery9jgDDzvYabbmn9qhaWg82Y5Nt1Sy7gcubGWkR8O8URh
vnD4/MRMNKDAwWITh1falfOf/5c9LtPQhZlPM54wjbaJN9QCogikXpeW8yuD6LPZ5gczToxCgFsD
7Cj574PvZX52DEXVM55GrBJ2CcZHsQrc8GbBIGYLWCRfrGSltYioAxlyw07TFOaIAXPxhQPnZ2aR
UpAZz4RIEs30wRbUYkmDnNnjqZfrsB/xxMQqW02HvxtvfuKDGUgM4kJXnJMdxAdLSisF0V3oSE5j
0n3jB0x/ioy2kb9gnYAS6KfaElH23x/qfPqWMcF3IDkTIPQx16RGBmkS8MeTmSbnDl5DePBcx9p6
zGb2VF24F0G4ias+WHeNQatMqmm0bYz+Ko33s6WFddf//yBnX9L/Wlo4LnWyC3jJU1XhwAfvKgwd
dYlkdPoim/XTnxP+BqFQZ3P3f7m8BnNQSq8bTwGj5IMIhX8TYB33hW/1p0+RnuRtCQHT7cPPOUFY
GZ1e0MESywpQ5flHbTo//vvv9+mi+a+nfHDHFkMaQMuax1ODMPpESkUahwyKfuLGVV/kHcxKar7p
i/3wyU9F7I9NeqljSwKFP3w1kuMjMEdvPEk8EWNG+MPNWJgEAzekf3//fp+8Rdii0GwC+Es41n8w
QR8xXIIgko8nwupcNLRDEO7hTjJH/78+x2U12IIEHAc72o+HTVZznMNqYfXlvbjRqwt3dJ3TL9bE
v711eQplpCBzzf236yyGjZDFfVZeguXiPtSt+z2JZmu+WFXunoAEE/eLTPbz7//PQ5RMKtsjTcCW
mMh/XOsucScST6L+RIkw/sh82gwrL4t4roMUW+Wz338RaBzgEtf9wvz2P2EdH54tCU6IAnzHCVqV
59/2v3c0AxjEYWo9DZMVOKciqZHWMGWIaICb2tWnSUJEPHUj9diRAUHQ0qY4/sU4IlnYF3bU0lcl
6IoZ1+Pd4pdyqbboJBL/WCOphU9Q4QXK0DWM0otK+gzkG6jfmxJZfhUTCTXgPorvCdTBcvUeZbeK
5ovj89/LE6drLgYPCo1Hfs2HBEInKrVSyl2gthbBI2ZRUBrWzL7/++L89347P+W8XjihCUj6sN+6
wio8xhsLUyusBjLLDFtrytyTadb+8PdHffqFoiAKIw8bRayZ/vmb2chV1zCVPIqg7LjwAGnPXMIv
dvVnX4igC1LkROAFYO7/fAomUlHXRR5Bg7CLtkvvY3+w0tShZ/gqcfCTDQDIaQOz0vVIBnT/fBRk
5xotYzifUhokvYGajUfUaM62RpgYutkVVqvZq4lGeLhuaS3ZFwfL+d//sAlCHu94EtkqI4IPBxjA
al6NXjufgEss0MSK0a028PZAHC7b1s53gdBfpY9/8n5DwECftDKOmf9nSv1fO69JGpXLoVtOuaWI
9QhMGctuNLHA+ub//lPyqHNWgkeKB2GS/3y/aZBjJF+wNnNvfvLceUTyxdg3EF71xZM+fZP/9aQP
i2ZoLWxkxmo5DRShD9C4gps60guyGXc6tTidMJ4Ng/3f98OnD40YLArCdGwqjn9+PURyNNAhYo8e
HscbOyb9VTU0L2GNmrdyRvd1YQj79veHfvbzedx5Hi/VC+2PnuFo2VLmO4U5pehfLtoK4ZXlIYEA
re6+eKmfPSoMXA9yXoSS4OP9gP80Lapp5pPxMAY3XoswSU1/xtlEX9xEn7xJeBS2zwSEu4Acqn++
yXbxdD05gTnl/TTc4SQq9gsBIt+Z8rZXYZLCZ1T2r7+/yE+fSVwQQjTuQKia/3ymWkAUnfOkdIIn
XDEA7svLEpv5nZoxT8InwMYCaIFe7h3//uB/X/TCcbgPyKS1g3PIxz8fDC2uLvBGarn0/AxJNXP3
khyM37oa9R+BUUn6xe/473ObB3q2zz1L2EfwMTirY+OZzO1b/Oytnp4RP7mqUP0Xv+HnT6GkpXh2
Obs/7Aanr3F4nIf2VOkZJkkEj/8+ygP3iy/z70XJlyGPNuRqdf/9szlAp96UDN2pM3iaQeTp10MA
nmh2GQ7G73//qT55WHC+vUnmwtbXDz/8VAy6FtmqbDhhumNdDkQQ7rM5qW7+l7Tz2q0bidb0ExEg
i/l2ZypYki3Ldt8QarnNnIvx6c9HDzBjUcQmfOaqjTbg2lWssMIfRrXcMl2at/j7t0C3BLa+bMXZ
WGHpzuX2pklDwW+8smwq+RPNZrIo0Y7pJ0QKgVF39CG7mxxZz0dcjFIyXY2n/vp0Vz4hQkgcP952
DOGWaQkqkJOfUFL1TD9s71TZgnyBgPRyfZS1RSVaccnm8BAyl6+eE00FFlNF64WZCE/+lL1C582O
tgH8+PpIKydtPtu4fNskr2I5H5oLfagNdu1Z8aSe28EJYmrYCELTfu7aM7Kr8u9tp8kJMfNVSYF4
+pZvQllgqKAjV+CptTI88hqgLGRN7q2ArXu6PrvfAeRiy/CA8+5wpGco63zD/fGSwwIMgcQgjGTA
C81uZtO6muY5fJ0dNAvjpjHr4j/4sv0rhgTiyD2oPgukvjfus5XvyYYRAhsSnbht+SIBch5EJWYI
A/DeZ/Rr6Vg6UaNcxgy8/fU5r3xRV0d0mOsMZySewfdTtu0stdooar0IoNet0pfmV79qMxiADYUi
pCDxiTn87ZAGiHKuTgOsCmZCizsA0E6ep1HceNhMoO5gWkfasM1BRfp8n/fQ2K8P9/EMMhxGjBis
qLQR7UUkM/WUu0Lp1F6oha2HCAYMUOa6McrHb8YohL2zaZlKrW6xjikQY8Pv/dqLpDt9QnLHOaeB
C856lnu5PqHlUHwp1bao1fHyWDhnLd4FpTJQ728Veul1V900hd4AWrWLU2BGfxuw/B6Kw6476A66
H2wbacAAKKtT1cNNJL8QtHyHSdjPNK1gY/2WX2k50rxP/zh6GqoOSSILTCrCsj/1rW8dDAVJj+tL
t3wT5lHg1Kik6RpZ1zI/6eJR46VoNU8jGkF11bRedN21PWJ2+9hJLT6iDOne45vSHAd0DjcO28ok
cevSOdsacQqp2PtJJtgl41+EbKQAf3GTK057iWbewfVJLo80kyQcwqYEFxzqm0sPKgS9LCPiZvHy
xIS3nkFMjZDyxEsmAuCNJcxfuvvM4/2fGEWwJ+HlvJ9VOylEQ76iejQG1W6fTUn8va5tNOmuz2tl
37NyxEEOgBn1w0vQAfwZldwS0FnwcUX/MZ7QWZIUciHdIHqwMdzKxwKEygJSDnPhhy0eA7OogJBD
RSBtNmElVXF8x8e1veuT0ufV+fPNYfW46Ek7hGpjhre8OIS0YpJZAHmc+MZ9iYo8pMBhFM1zVSrA
wRwc3iJqKkF4yo1mxAGjEoLndkIpEyhrJ/ZKEGmooDitHZ0CV60v7G2t2deOC9i5msIRJwSuVSjr
9POeijqXygGRHetxArZD6SZVdONk9Unk/kCceWz+CUvRAcWGWiBoimF2cjP4atLuUZXJwz1OPSow
csCf48b7u/aBHdzaNJWeh03B4v1GGgKBFg3KpV6oOrE3QUDcxUpaUEyAfXZ92VfOCGVTlh0795VS
UhyjboGm/OSpQ9h9s3Gx8eCn9YfWaMv/hrHbcFye35jFR9ZpHegclLk+skwYnLpv80llOKz60Bqa
guwXZpPO1wC3ij0CuOIBwQ/cnzM8S65P9Hfw92Fok1SFjIUy6PK1zdIgbqoK5BW13cC8LXMj+g4e
wv3cKY45+6066NqFbfAwtUr1XWRtdQLibz1XfiG+9bLLHjpKhsfrv2rlS/+u/wJWZ1E+lOuzQdOC
KDGwQg0b8xLUsrlBDKT4Cpgu3liA9aFobdF9tea63vtN5RoT2gaKxZeWKrqRRQ1ax4zy+0IBYPK/
mNVcpRcUgbjfFw9z1okKb3VeS9RNoDEhlC0PqRKGn6Ggy8frY61sYH3OnyxK3AZm04tpVSMhSNw4
kwc+YEpeAmK7rwNggvs2RSnoTYhR2Xi8VkeE2jhXnnT+sxgxVLIo0JJ88rS+tCHdIysJAA63lzag
DpsGW+7Uy3ICFyPvpG7SJSBq+5C/NZ1S2lUiRy8JA3EYBDTIrgRJBTwjAzQavKmubv1l5P17TPYk
FzERD+3HxWYJgXRmgckFnNvFZ8AhEDxBA5+LPo3+P4ean58/Ah5Z0L8OOmf0JuHE0THHgOApS8AG
7ZRUFePG1lxdTBN7WdvS8TVcxgTIBVtOCAzEc5teu+0R+T+3Rpr+mnH0l2Aqyxe0ccuNPbp29ASE
LoMeNm2l5dM2g/LKvqVaacI/+jQgMniWZR2hkQSp+/pxWLtgKds7DGY4lr085XFTQ/zO3QHevqBJ
ERTVBcaiBnMyQQ6sJ/rBGgunUrC4G1WarZHnY/Pnd0QANVbGnEmCTNxXmQ36yR0RFh1y92IMWvuz
CxswBbVV5BtDa2tjzz1cDhv2ts7yWanMsqMBn/BVu7oueMml34FoHKPugFRw7OyxGwmHQ05a1O8t
0MbeCMU1Robfd28Q13K0nQoXINw7uREgcw1dGo3IcfCdXW1WDYZFk+ghSvdoAh2vf7C1vUEViOCH
voTxIRLPwszXRjTQvCp10lPvKvYBLYGU6FF1Nvb+2sVFQKEK4jjurWW+pHbIPBv9NHldXY2noAib
C5Y5xUENxukOvZDxfH1qa2cN+UDagAT5JqXe9zsCZLAeBAjAep3ru+JktHp7D7bFDx47vRCOl/mz
zISWNPLz9YH1tUUFMQITgaeeSHkxshXwzqkoXniFMogSsYnIeK1dnGA8iUBQfTbAQTgn3LqS6NjX
SYjcQQUTBpzlYH7v0VHIHyCgJAJ5+Qhmk18YvXMocW3D4xK9geTUQANXL0XVxV8z5NFm8Ry/bE+o
KKCsQbcXCwNA+dPXGClSkEqjaQEkBcNm/CMD+Nl7SErybZLThIyEA1DoAJ2meh772Eam2akGYPot
Yni3iOnoOAhdX56VfUDNFvkwlzeFWHtxuQ9xjgzgfEdwamaFs1JLlds4Cft/AN3G6alp26g6/f2Y
mk2hjGo/hf9l9FXiLhF2UqEOX6ioyVRlPrL5uB+OwF59DfZqR+njfzMmfWjDdHUKu4swpA6oEQ81
Y46G7fMRNGDNkhviZCrD8KVT3Y1tN79UiwgT2AUPpqpThKe78X6/o12odz5y9F6Q4eKw8yWGNnsT
Ce8t+MzKwTKoUJskSpZFdLD4gC5asTDRssEzEIEIEZ5QNQVkfIZvKaqtCYL/4TTdxc0Yv15f0ZVz
haoaoiEGk6QKMv+wP+74qY8bSzXp8AkExzGKsKLRPWLeo3fHTphio4m5tk/ZoxrqcqjgUJV7P5qR
DeVYwazyKjm1SB5JJEKNSBHDwZYTMiYWUuYbt/HKQ0Ijw2SLksJS6llsGacIA6mH1QQuCcHNe5nM
fGErTCyAj9kr4pn3dm7rwz53pL/xcs+7Y7l7aJrOSYBm4g68GBq9tFxtSFI9bpbqwhOQHjMJTK92
jNjDW9a4WBhYHfI6VqZd2VX1xmqvfVvLJcXGskCngrfYvRSCM0J0jVtB5k8OpkIe1gf/TvixnK9v
Im1tJBs18bkC5BKFzX//xy5KkN/o86DiuxIsiYcwNimtQj9Q8gPiPfRFdu6Ulfe63UIWxv0l/6dq
qvwCVMt5UbNcB4sI1fFfTkFl3USgV6SHyDLVpOu/c+U482jhH2IIYimKZO9/JkgVabvZMHlGCJlT
tBJN8AZa8sYo82FdfHcINNDtqS5S617GLorQ8BJEMdLTePvTs99lbXkL+Dq4aXEKgrnc9bUO0UaL
b20sORGBCvLpB9XcAp/SIYHgAow+P6t2BPTfhmH8s1HBd6OxLHTsTiZhyz1CY0p+RsYHogmJJqZf
fjZC+ohdN7b/tZQGuVvEoVVxS5aYjhenqbBftgw76dE4zWz0g0s58pGipESKX3JZ33XjGP87GGH5
ZERB8EuUViYPfq8F0Hl9rNj22JZiWYNmfn2jI1YXHDLFGnO8cnpxo6tNlv+4vpIfQIUkLRY1fG3O
B+lILlPBFC1Z1BMCk2S6jcQbsUHZ/9eiAfQNwnXYPKpGY5D5Rp3V31btgJhozocJ95TTxl82UPFs
4wFa2ejU9TlKVOkITZc9BUdDAjOtNMPTC7Dvu8DUvpLrG4+4EA5frk9+5a4kM6TrhXu6ztTni+2P
M6W6dd4XpYnLpsLdgsKbrFDYiW3chgMJkfQzzYbw79MaiilUIgHTMOTysgymSESYAOjIQ2SWdSFs
cKNTL3Cj+T4amr3Vc5vP2+KgOGCDTHT15nx/GUKEzUiLcdJ0L9MhdetwF861hRkAGuzZN0Dc/SlT
y6fry7ryHrCfKCFbBh0NbQkZIoG0O5mHBr1tGxQq+kezybiT9Y915RJDVx3FqmBKbuFEB1uw55UL
CGt6II8AeLiS3cU37bMJEj7Oi2BT0e6G8ISqFgrrf3/N8ZCDD6RfCp1kiZfrI1xUEN60vKQ1e1wq
bQy3Qy3eeN1WjoIz44Jm4CaN/GVtPJam6xsEZN6AEP7BReIL0zWpHPWC/uH1b/ahe8k9QCZoomDl
uhqrN6/rH2cBND5UXsyavbqzoZtbmXlnODI6Roo5XezRHqkXZ/K70Xb6IVSc+DDhgLKxqivnccad
8OUo3/JLFr/BgomA1FRseybko29pbErkzjX/VDi9+Q3H8GCrPbw2a6DFxlzdE0BknfkX/TFrp0mt
EsqPNUe7Odb2JqSZKYez6ZrlgY4SDn4jRjlJP6DTGkQ9No2TvXHhrc7aIconROTHLI9LMqrjEKaq
jWKna5wSaLp7fHMQsAJYcCh0O95K/FeOiKtSuhbc+TOKe4GEhAmfWrHf2h7Mp9hBMcRN0LI18oN0
MDmxS2M2wHaiz8AfUJJy1AaDe6r+oxnXu47C7wFleuccIUrzcn0Trv0wqp8GjlIC2Rh1ETxoBeL0
vaqYnF3H+GwT4u7Mtgs25r9yJbLS/2+UxQ1hopiELXpkeWqiBUeevX9wqBffht547ZAIvml6qW8c
5N/tnsU1zEND35r+LnQad7GzEa0nZHd4Zcs6a5VdaSttfSryocQYBW/gncTQBbZOiorAQ47ABYyl
EsWhexG3uX6XqLL7gYbreMHvxu9+RKli4AQhchR5RqRTUA0Br4XyIqTdYF/3ffLZt3p8jRLRWXuq
pDN9XkmHFzo5Cl6IQdCY+PSZjX2IwK2cw0QiyqZjAgzvEIF/zGPqWPMPeJSY/mfHH0AnFfpcXQwA
5AeHpkfsAe1d09hq5K4eSJ2CH6xUaA6qId4fSBu1LJSmG4uCWDG6pzgmeDvXla2GFy3B/XXX1Iar
7LQxsi+a1Y4oMggwsNCyQt86X9+OK9fv3OBhN0IkAZK9OCdu1Gqz/4vlTfQbjrEVYJQWC2y+3Ezd
uANWnkyGoj4+A87nvuH7aSdmAtnIEbxaQRT+TGA6IWdc4lQY1OM99Lfh0iJMcENj39wKpfmXlztz
xjZQRONSoAW7GDlDETQeJ8trJtTgclN0e2OItjpma0tJJ5QskSgLA7DF/keVcUwixza9fhqwTQy0
jJst1r+hX/v17z8aNxvEBgfQFBHk+/ngo4FbjJ7xMrs4PydJVLwCvNXvIwmo4vpQaxcJFWOspedg
lXbg+6GUHMnBsmR/ZIOt3wSmUj1bWSbuIpLuOzEgyG5b9UZstbaQLtkV9RkOB1fg+zGDGBW2GF9S
z9aD1j4qBGEZVbOuPCK4Em8kB+uDkReAySZoFYvDaNRulWHkY3oRvubcDMWscK7FFzSfjI0D8HEo
0laVgBFaHuGxvtiGYxSZidFxKbsinW6rekTF2jenL+UUblV05yV6v+PnDFnHr4KyLqHGYigEIBIu
VWF6Jmx7ONI88hkqiKfrm8P6eKS1+RoDqTvDzz4U79wu9EPRxrrXB2blngd6F+LJbIs+vMUCGisg
DLra23lf/cxxsEDUmGcV9bAmecbMUH12DdCF+zqLK3SstFjQPEe/zUYNFlc1bBgaqdWH2JfOy2Bb
MNC1UOS/JhgOX7oSlP7JLyyDCuXg+29WCqNxp5hh8BW+WJHdOcijObu4pfa4g2qhaHun8623tE1M
/RyhGvhmmyguIJ6tmP/h2au/1Vj4PeCw6vwrEd0t9qSwuKwknSixQKzs5hy6ZWs/wzijxJVMU9V9
boY0zm8TzBueptzsk5PfldNPvBTr7OIXyPsfxh5gEPqalXju4ciDRKrA+u7Bd+XaiZocnjBGmvf6
LkAs4C1N/LA7FmMskQ4hYL5PSsXCTi+rpHqDIyMigZqaqbvWnlXWU0tvrY1nfCVZpv3OE27PCSMV
jsWBiKSq4quQ6B5RMF6N6F65wb9qFfIaYlWtGfddqfegKZIYa8vQclMEOoXdP/Jkad8mp3TrjYjp
d0i82MzAZ0gjNTazZi/TyU52PfKRKu2JLPzi4MuM7keMQhmWwkN974y2POL0jABGTAOrUAz3EBph
jAaRrtNpUlAToqr8fH3ra/MyLH8UhXL4WeQStGEXd/CUFehMpoXwjHRsE8RDcAq+i3JUOdhtbvDN
nkCyXIY8QqKlQQ893meuOik3MHRkepOV2RCfjCjDrXLjh8038vKH0Vom0AfqTaly8cNogoE2HQv0
q8Ki6JAp88v4mI595d6Prtq+ToqbjLuuSZxij76jKve4NuF7tTNwFHsRmRzUi4L4k37Q8cwtEYeQ
8pUm/fhQRlr38/qvXbmnBOgeZ8ZWE30ssyETm0/MUWudlnmmfknwLh32o46y48aquB8XhQI8+GIA
wIxmLZ6xroWO5YSq7ql97v5IuwBfB6CcDzqhKmI3ONlkKD/3KBINTYoKUoXDgrYBD/j4lPK6gP1H
goTyIYhBfuMfeZgCAxzdoIo7mT984ZM6yMdmAtERhOQDtG5H95ICjtxIBdaWmIeArg4QeQ0U9Pth
oxJZp0ZOFL+mTmDGm8U3JA5i45CuvG3C0AEFYL2l081eLLCfwueHmWJ4dAGwDUE7xX1r3TJ4MsBJ
x6e/3jUkGoSSFKRhoC2vKKL6bsjRyvaKMjO9EbuQp0nGwUbde2XhSB5tarx0YIE8LKZU9U4eI6mr
e4SVwY2vInQDpav6dH0u87+yOK7gN8DsCZdSLxnB+8+TT9L29b7qvTzyffeX2wsrOcAuMJDDbDiA
9zmd640xV3aiAaMBujHBwceueD5Zg2MXkMC0Sm/+6dUZo4LoyM5GbOdQIiZ4NxZ4+l2fqD7PZDFT
/AtMih+wUCjYzWf0j/3f6BhYR4PeeV2C08l9JioQcyj20zsB1FQ/sjyYXGE6KmdF2YBONxJg5jEw
m7CcteNh6PRliKFIlGWxdgiQWAweBjjGX/toos81wzXu7bTKsTNIwlJ7DgNCnh2Q/Nl9OeHCfdXx
XEl+lDxVr4oMteKScGE0wLlEZJ/6NEE5NiO6Dj6nTpdZu7DYpmiurT17CnQm5R+VL/9+FezQ1W2j
ktKLY3384uPzgn8ISoOAWqQ4DdSvcUzRqv7z9dVf2WZzaw7MPv052Lfz+f1j8cO8QtHNAMWuQaV6
TANE0VEHsvcQX50nLiu5ceHOt8ryY1OjpBdJgjtTRd+PRwmsJYAGTh4NofnU51rzhpJXuEc7ASXS
Wk5vwG2qPRpQ+cY+Wzm25JbcQSapAyu92GZmKZrSr+mBtgaS5AaqY2czMIfz9fXUVhaUEThF8+2A
ctgiwq4mJ+6r0oKpFrUIl0jTV5uLFWvCs8reCtiwRTLtsDJSlEOKGNF0azbsiS8tdqTJDm9lX/6s
A3wDTlx0HWpnohagfwql/yowpjY2fu/KtuO2pK82M5g+0opwHcHFuI5p4iH6QHvYKh/HNEWTv5N6
0u6i2k+9YpCpe7i+TmvjckWDJwD4LMQSWlLGOvIxaP97SmGXl7SV0ZNRF7gDd4n2wDPZoNBaRy/X
B135Nr9r41T+ZpLksr/fdQMS6zOLUHemEslEFRcop3OOQ1u8+LhQedeHW9lxWADSnOV9VelKL450
nSeq0WFq6TVNiwCI3bm4MxhlugXPWAvN6cHO0SZUA5eL4v2hmsyKdiD2lp4JIno69IEeveZUmGat
33zEIDmsDU9D0LcDqpFEX1QE2MW5MyoTC3RhjK/X573ybW1CGp3PRPAGBPH9zxn8XEFgVm28CPNN
jL3TyH4q2cdn2YriNkFsTBy1NCz+vtAyR4ocC33+th/6PVOSqBEtCXiFHcrgvo+xYpoEzaUjLDhe
n+JK3IgWM/UPclsKLcvUY3RHctWobLxiCrW9GVjarqpVd6/GkTwNeumfNV+Vp4izdArx2Xu+PvxK
qVBjU9FN4i6lRrEEdMQTCPdIlNJDQGPyD8JuESbK8S14jFCvhqtuI4cFXondftSj1KDKGmvBNzVE
CnjjRl+J8GxiSCJYWIOgERb36kCWjfYj/J0haceDBUbH2hnK0NaHpivqrR77yhHmBofHwLkCkLZ8
Jsl3AXDJBoZXX4Dbk2F7Ic1qdy7WOgc08/ONtHdtdjYXJMUMvjaR8vu9HGLYVupuLD2Um6FuV7WO
xdCQj8EPTDoa8XD9u668jjRlSc94qNhay9Fo6JdoKdYSTlmLTZuiodJvaoXXxppysgckgwfNNp8q
NKE27mNTMJH3DzPlljlsZppzj3bxGYG3xH6RQiOC55dwVDtCdZwf2mzaUcZQaYFBIPk0pU7/xY1D
rBYLwxm/oQau9AeQfD5VdsfxrWMwTY6DNHSp4iTl+D0yer1scH2YqiHajZgqaAc0ocr62PQpEnZN
AFjm7CTFMMuqT0iEBrqv/cpcLGlQdgxGe2f7pf1FKxsl3U0omn3yW838ldiaEp7Mga6Bp1MzeS4C
H2ngrs5bgB5N+8XtkaE4udA1EAOUpqLz8UbsKzu7dzu0/6wESC8eZQcTbiIaO6Hf/ypCZO48qHvS
3mMHY+aHGsVJf6/hJjyEOzNDhXkfVKFlbmyzjx+eowyik3KZRk62RLhY8QjdD0E2DzHt0vgyyzG4
v3DdasMzgumgScKshnESc9/6O0I2sQV9W/8BxEWULVTtA8SvCkKc3myF99gyZPx5asDWIFvcVPcB
0dyZnlH8CXBH8zDCK/1+fdd/PNPES3PLg/iDS23Zk4saem1Tok+IMPMmqDZqoyr+crseKZXT2BMW
XR/v45km4CAIZKlJd9CceX+m08QOK0yAYBsYTX6MkDQ/mrX6n+zafn99pI8v4fuR5kP3R3Q9CJFH
2FjAAmzN8TAZcsKXqatOGPklJwRrczbwWJ2vD/ox7GBQTrGjEc9TilpEoDIeYaWHTE/4FFH7SHdu
uiGpN4IbWsQfbwyi6N81a/q3Hy7+PBt7Sf1k7prHef+id4je/uNWRaK/ljbUilvVCEV/hnOGzbqM
agTHfYSv0Y1PUVo8Go1wK49QJaEkBXgt3pXWKKcDPr0CN+Aim8ydrsmy2qX4hc0yemUZ38ZuSlE8
sJKyRYUHhO2Bi6atvKY00u6R2GISGAI43c/S8OHHhlElEaMO/UnBD0DDNbNKBrs7VGHD3ao1mkQK
PPWxHw4wuevg0ox6+6iENlEo0O5weAYSpHy1ohiFzCAN2uDW7By85rCfD35hFpnYB6NEs/ZQtRGd
R8MKm93Uoz+4n/DFjs/U/ctPdLSj9DhXlybEWyLrwaBXEiI+IvO3giDxZJi+9uQAgX+s+fG3one1
8BCEgYqJJd5hzWGaKEUg0B3H1R20ZpPCMyLwL5rUnGQfYk02MD0pPvVSm+LvzYRr3Y7KuKTS7hML
8DxmdfmPE7dO/a9MC4qiCH+54a2JfuD4aVKV+EWOY+gfqqrpixPCp+65E7ku33DJib4gH5olZ8tC
Lvri4OdVPKoFR+YtpyZQM1+lDHBrtBqQXHISXxD3R9Gr6ds4PZZD2RaPcQVBba8OphO9ioby6E3j
1DwtCguj77WsFmgbmnnnXnAC8COPw4uGyIT/BlzyUqJGn9TaeIOJrOPs8xAi3kMqgWWBi85xlXAw
AfF/WGVs3UgpsPeiOE55X6fc+10x66ajJK4lw3M6lcI9OHBg9Ac/io3yCPchS/Y2Ks7OSx8AILyb
KlCELxai3MVrkCSKthN2LS96jQob5X7VHnZGjFbonSL9oN8NQ0t0NdGyNm7rKTLiS5AVNflUA558
hzSwomGSPVoRdtxT1ZyQTeTVS52aHoAam3r5rWsiu//WmEojdmklxGtQ6WFzW0Q5ZiBBEyJrNHD/
qpcRE9EBe5E5nHOlXjyYpsU1CQXTVk94VKjIOlrI9A4ZIN8DHyKvD5JKfIQMraUZ8VHWWKiDxpvS
G7XAHXk/lab4B8c9H21dfPVAy6ZyfMJXC8s9J8ClykW8WeeP1nBfZMlYIbCZh+0+AWDxr+/XFrWh
JIvL29xxh59uY0e8UX3JZ6dQNeCWHtqm4tkSwsIuxbo1wnyUGOeYYhRh7cggcOnjaRbpvukcqeG1
7ej/1iY4iCOdHzr82IqivJSFsskOgajV6JAPSpRdNOx5M+BqPvr9UenGLwX2xrcWNm80xR0/fVJN
aZlHJwarfgO7pxtvSleLmpM92b7HHZz0D2QS0T3mI2pxTntL1nscvTlYdjjSXBzCMQvuVE32+iVN
1f5Liv7SGxR4zHaNFBnS/WRabXjo+y7ATadUYrQfrbpN9n6DVOgZA4Lpfqyd6pZVY9HpYNPKqmhB
ZbvRUXPtOMUu3o+AUaz2ZVBlbf+E9NHiTNu0+H/xLvjYWdeCt3c089lLD0gIZC6erJ85dh/a2yDU
7mWIZP6opUL7akKWCc5RmEZePzSZdhgLvM7ALVZ1feaf0L3OIfPaFbVJywa5oK3gdaUfQ61y7mDO
+bX7ofzqJKUZxWnkeL6MgopoLnRORiaMVwMZuS+JMer/lKaZ3telXt9HUeCcmkBY/c6uzfCfoMsH
/4hRKKL1+A5oGznp7/h1Ed/+bkjy88DaU918/xRj0F2goOJYXl85gbLHSsP8RFncNPaUgtxn8J/x
LxgYJu5YAPXK3YyRrfdN3ecW8uogQ3ZUb+zyhPCeUpwtv+u1Q1cGcXLqHPSODthq1s4hcK2yfuwz
KdoDOA3Nfswxv1IexmmCEw+dYzY/IYFFYhopgn5PN8jxuqkeqbjFif5G77AVb38dD9CkJxoAgQNg
eIlyqIpuGhEfsT1Z5fElxE3tdlLzdiOB+JgRQ/eGzUAYC0fkw/q6btSVrqLb1N774nM71skPbNGw
6taF1HTszOzwJs8Qot6JuirO+PRU367PcyWMRBsKJQnUHcRHNIdiRcIZWgVNAt+v9txs5Wlw3eE2
V+vxVu1y8++DO5QeuVtpcACDF/Pv+SO4kwEmhrJku8ek/k813inDjkAlvfhcV+Eujyz3eSz89uX6
NFfCOyDCGjUHk3LxB+QFvlJoISej7bmojxyoQ3R3Pq3Z0/VRVj4nKBLYBdwqwICWx6XlEEnXZ9Mo
qe6mO/J+HyPxuNc/5bqRvNRVmN8aZtnd4SPZf57qqdrYtStBOkpmFjUtAf1HX3ZZEGuMhaxZXQyD
5KHRgZqWASjoAUe0y/W5rm0cHZgp2c9cwljiSlS4x+rQCuZK/XPnY9VO1s27j5+A+0mD67ZxVFan
Rn2K+jBKEx8CdBE3DVYVHBVNhK9GYFU3U+pan1N/UjdmtrZXuI3p1gNAmi+A91sUFIRIeDGAVwYh
+W/aa5/Mrh8/X1+/j1kOuiC0qHBphT+HBND7UfzRElWnDY5nNop6G8eBgsNsaLOIsrzQ9Cn2vWD3
XB/04yKiC/D7Lof7MrNv3g9qTVjeJx01W4FTFsqbuHeAETDhHXTa8X8zFG15dght2uVZwKil8tW+
ppI5RuEJ0U99FxrmeM5iP9w4dh8/GFVF0Gi0vTnbH7DVGLlFIbG741UhHIoKzsE9iU21UWb6uOEZ
hW4POkTgMSmkvV+7KQU/FfeG7fFY++oRXG6Q7vTAtLEAU7Juh2opsux/v4guJAsK4jQcCBTej6nG
DacB2z6Ua8UcNnMKtD2xlrK3ZNVvlFM+3l4g0y2EZNGBQh902XVumiaUOCeZXjt7U+zQ/QnCS1+l
MejmHsT6YRh0B2d5gnd8lQF6HmjqDvXGOf8t6vU+5tDBp3DS6YBTUFhCLtQmimsfbT9P7+1cHMCd
WPmXPinr9tbJKZHugVa72T4lRXru8Ddt8JFScY2Gvx/JHyHKsv1BKnhUXSC0YSCmouJa3VZxb+vH
UelxLdIwmNwiR6/sQZJ9YiQLFu7MTHz/pdLJVkqiGMOThTYdo1jLsBbDRuOv98McXiH9RN2LPbHY
gz0WoG4duaaXz0bMMqFJsCsjQq6pSsWWetF8zy0+hI5SH0eKsvFMK3g/pRgXFhmoECMUcuJ96w7j
927q7RjLlXB8NAhSq30b2updpMtNcYuV9dSZIY0ZlWoJS/p+cF3tAj2xwNlXNmW7YLSSvRzNrZvj
N0lhOUcEm1lMA9kH0O3vh0EZpbHrqnU8NGvlPXw8pjfio/7UCAVlOvKSUaGwpkpRkaUTpcF+ScgK
klzRe+j+aqDheW9Nr5C4ALZReQ0I24pYK3bILMgMN50px0SEmn56dJK4vikl0O49LqrRfUUvHSBy
0tY/rI7nCLOp0Gm7g83ToB4h47lvjibR3MIsV//kZmT5pH9CKfao+GDQrU85erdYR7gbYcTa4pt0
Y01YRxCqlkcw6zKf/xk7ntM26RE3a/2iA8P5+8sNCUh6INw6VE/F4gUsXNW3goHQM4Kdvx+kneA3
kOOuVI1bV9vqhEDtAo/5rfKxKF52IuWKxeaS4KFRD9TAzUNIJLdR3Vt5XWfe1P8dZTEhCnpxZRgJ
yyaiCdROmZ2Cwe+eY2yFNoZaiR4YCnGNGYbNs7SIUfw+SsskCB2vVbUeL+YRx0mSCWwvqQ3duRXN
egjz9kb4sPIEwmDiOM4Qd0csSUz+JPEj0yheGiFWNGY69Se1xzyShsJwrPFTerx+3a19Nto6NmZi
7K8PsMBMrYfO6HvbS1jLTxN223vAZ87Gu7e2lnMLjpuVd519/P4OcFMQQ1GHLBsVSPdHgeO3i4cn
dZVhEjdl0yseNlLdlrr4ymaBYmfMVDsilg8PhkOJL61Jbb10wPAjKpXAw/UN8zg3dDZCsZXPxu1N
I44MCPrZMtTkdgenl6sumlNhTkKSmOJN0ZXhE12e9B5KZbYBzlvptAKSQwgY3D4vB03f90s6YPEQ
YEzoe1R/g3tUtuyfACX1b9Sn3OcB/OMhTyQX4pS4h0Rk1lMVF/5wur57VuIZm9gJBJBrAZpYvl9E
OgW6cEVwU1iU1jGBj/vbKR4H1ErQKHgJyfBdnKvCJNy7Ig+I4LS8jDYuuZW1nzVwcJOinIDm5WIl
7DCDSg0I25OaOo07V1WyERSoMv7KJ58rNbTCYuP2Xnm3yecF6l8AChD/Wuxnw0RGNBxcBSedKfIG
8BuPBY55+y4a60sUVsMud8Np1xFunq+v+Mp5hdc+ozKhv+gfPnsfZGbpThQvTVvaj72Fm5qbu+nG
ef19uS0ebeTakE0ilZmjxPln/FFDiCGSBpNbKfgeDKqG9Tq6VJ2G/ecu6cEY7IBzq/+pip08xvCi
sbZyx+hBxX30VWiTOT1nYRL7O4vgMCSkNqfhUxFlRbYDYo7AbKlVlrZ3lU7izxIokXaSUrN9XJti
FRehNnApdOI2Px07yKx3DdxKVEvaVOshOKW4hIXW6OCuPkZ9ctel9Bl2Hbh181IGgfYMk8HtLxro
anobQad/bvrG/4ZaT/RZ1nkqDgle3c2RVkoozyM82KcJFSxslvrZElySr4JUHysDH9pkthzuImP4
YiXw9/cJQnwDPuqt9oDvhIVpmZmln7s8zKwDNqr5c0e0huWjUxJpSF/Bt8qMgJXu6yGrgWNW0m4O
WeeW2V5iRmftZKDhOWfSH/rMM9OB7i/Dut2F7VDRyymG/+HsvHbjRrY1/EQEmMMt2exWt2TZluxx
uCEcmXPm05+vdHFgsYkmtPfGYAYzg6kmWbVqhT8UH40ywrcJRwbcxO0im9QPRYLwEJBxDQfVJLXn
S0Gl8jc3OvVvHwLwrmbesT+Gff4dacrUcSfa2a0nM7j+CddY+9Tkcf6TkWbwrW/C5ped4cBwSfpk
+Qy3Cms8m0dtkN7o7QeotBC5EkvKjpiG0YQMaB7gk4m0VAa1LbH1z7lkmdHO3bsRuUX2DQCLwbOg
gb/efnNvt5rS9xJ88/jLPKkm04FGsX1dL+KdC3BrKdSkEckgDydLWmUUNY7H/AwSFbkopo/Ir5Qf
Cry2LjGGrzuXxMbZFZBGFVUMyAFXdy0DviTASs4+d0xM7lKsPh/nBNus2xFiIxzagg1hCJQfrdXV
uzOxl8LJ3rLP+JZIX/mA9X0UO3IMU0WzKZlKuxwOt5fcejBwKCB/QFXJJC+rz5W0YcKAj47xjOyG
ZA3Du0yFu3p7la0vRe7He3Po5NLyeL2KHY1KHYMXP4+tshzSIZ8Oej/+Ak6W7my/zechwsJZF5xc
TVx7/0Q/3ZQy04x4Hgt/6jtcKLE5rYK9efj28/z/KvrqeSSIoEVWAESjE5Z5KeoXJwZHsdfBgb27
/eq2Hoj7ip6wELtB5uD1A2F4b6dY+tHkULCtb+mF/G4lK/n55lW4f4UpniCnXTX0MUS2M6mJnHPY
DrmvoRN3VMqyePspgkMocymBqSOlXL22BPmHHKs7B2+A2Fao0MbAucNmeux2XtrG96FiYuohhEuF
HMXrl9bJS5DnbUNDu+r7T+mYABRQNTTUmKLX4U4Ss7WYzk4DXwWm64qPoAYD7ZeOwgYyRnCAZQ8K
tx0mF2+xPWe4jeTFAQqMSxr9a4tK9/VzhWZB5qLSqM9of0geLp/Mx4PUTjR3LqWqAxAw2D+LCE88
hbr74+1NshGe0Enm01HikDqtY0WkoWCVLzRlcbPOXWmW8AUdo0qHZVvNn9A1CXc+49bjgkaEhsu8
gP+v9v6S0YhLAGecEYRIf4H7xfZ2aIPlwLgve5QyMJgwMuTHdmhQybv9sFtfFZoEA1KEpmgHr9dG
nSzuRXUFvHe5dOZgkOoYjfUO+Ieu7sTHjUMOvUvD8YSKAE2t1WItASRYrNIClReafqM5+aOdq9nO
KtePhCoFLXW622Jot36dg9Zjsdi2wdkB7nAHsqF1+zYq30/WrgvIBmcNXWP0xwxYOg5d09UTATBV
mFJHwbmoafQcqNLn6CDaRjFtDM3+TEnRjB72seZ4aLu8nbwyxwbd1Su9wBxX18kPfWtqzT2Y7fWe
Ej+MqSVcDDhraxEQGYUhsy1ikZ8sYXik75n+RGZUP+JDrFSI7bWd7qlz2MRuVmKO6t/eVpvLCyAV
bWuC7foMTXaJ7YasBOe4743cwzZ7HpA3Av3pSmFb3g+jrH0BF5nFfjeibPbmDEOXSfNojKDcTbha
BZCywRoTx40AeXBYP7rkOIdCrga/CBztKQ/TvTnORq3LhUJdbaMeQ727Lreapq4Zu5XBWdYwVB/0
DkYpagfmae5xPO2VTvYNJcELpLLHD7gYYzKpj9XT7Ze+tfEpuECQ0DC1roYT+C0Mbes00jmaRs2b
nQnybNYVvlpYxs4Zuz7J4gKlZUrMEFT21Qu20tYMy7GUzuqEUYWeUE9baq79D7uIASY6aVw8QrD8
9T1gLV1fFYUt3moyH2Ulw8yxKxJ/SpGS6jFQOWTpqB1iCxHH269S/JdfV5fc33hFCElNEFPrJlfU
Q8wLFj04o/5rerWp6e/Cvi48W5aK9xITiL3bdUMzW4f5Lc4qa16PAvF/07H76pzzAjxE1G15qn5H
ISysn4xhMfNjkffFF6vrtM/tUOiZZ+Frb3lFYMclLtVl83eAuvdRK1u6O7dfxlaUAw8JqFroWoDk
Fqf9n2zTSO0lk5uKeX1mpPlxGNP0WTYTFclW1Pm+jLOsVEfo48V3WXJC3UUgv/ioxZbaHMbeShav
liol3dmC150dIKikI5w6Q/SZVj+qTYUaSmNZ5ySWn+Y+fygRIz/FTmtc5lDJfNKD3zhtL4cwq7Ov
t9/IdbeQ98D/qGEQjLhyBTQLNdLMnG5hqJjv+iI9pFHjAUTKHrMyAvaG2ubd7RU3zjboINxvuTZt
piHa608QhkMqaXXtnJ0gAgDuyIMfZYr8u1Lmt4++6eySVHKdoW3MDfJ6qb6a4XsB5TnHVq56mtT0
Byhf3c7n23wgmCYC+oLu1jrxSGONJJUWzBmYHpamFH5UGFANn5dRo9h4+9szoLnzn2FSSFr++pHQ
oFL1YKKEDk1AhWBPiwOSOAZuz8FeDSi23SpyAMYmYHHvMcBcj03kEta6LfXOOTeMPr7rBihkbjBh
kOFiPTWVnmzGINHVwQ6fZYwf9w7rRuRifdIsagL+tEZ/0PuwSbGII7ItLQcbYoC/aF19KK0h8yCt
7al8b9wEAMF5YIuBLXSWVYyGf6oqsyjm+9YY31EM6Wjrx3szz62notkCSYuEnAtudd/Mg8QcgMLk
HM6OGV+MUCmf81gjDMuVFfQ+YkNvx7oThW2GuUgSbIzdR4wlWzWkirNG7Y8qt81DlS/BOzpx2R61
c+ssoC+LIgyNF2xNVu9wlvLeGdmj56mSR+RdUT1u6El6coTw3ptPAtNBtLvBfQhd0NVS8gI8QptN
7RxZahT5y8jkg5aZIf2tojbNdy7wrZuD1iw0KxG4UNdYLZfWyjIuKBedQXbWf8dcQwwM3LGcuklG
jXyal7KcnrRmXNDcDxsEYgYH9vQhTdWGLmwLm9Wf5ErOdu73jV1rg5qgBcVeoluzinEIoNRpHkLh
z3Sp+bLI4ZfJKKSn2+96YxFHlHWUb4hTXU3K5CjQFFybzbNSqaGn0Ck8SzPo/turXB8N0dACqgGO
nft5nXq2Qa30ukC19XZZfZTM3plx7opN0JhL8iOeQ30nmF5HOBYUGqo0Ugy0L1ZnMUXp0moV9Pbg
8QUfO1PPj1PsVM8luBF3maPhK1yjwnMSo91p+m8+qrjw6eEBzV6H8VYJOi2RBwuQ+zSfgBRVDJM0
01Mh3DKJ1N6uioCGu8GQk3uDQfhV1Ekdkwl/DSw3GKZTOQXKXTOM1puvduR+RDNKRZCYHHC1F3sV
oU16RNYZ8jI8L1kLH4pm+emoQ/n294dqKY0iseuZuK+uQd3qh1Qdgeuhmq0+qr0DLLpr0Z1tJOW4
yLGx06W8TpOYNEKkQTePiTGKu6+v3cYaksiEeQWEAPHzxIwbf0JpwhukYLpIiT57CPe81btcBzck
WNkmtxHX8HriBzDDUZe2YqbaOOYhLjEJYUNVvlCA/3z76F0fcCBtwBfEhM2hTll1YQH79Kw/BXeT
GUcfh3ZsznaljHvmWtfXg1iGKxbFNV7imhU8ax0al3D77kpblypPUpTyACURJ15ZTfdGAJuL0fcC
XylO+FojGYlkndCYB3ezbGantq9wZTLr4C5S6j0Y8Mvc81WuhGwlY31yEprlxhV9TcHyzM7NJrpI
sw1oL0Kew/LlPkUGqZn17tecV+N0KFFeN125ydAi6o2u+FEsTlL4oWUUKPhPU/2lMMr8z1jQdDr2
Sz+XdBqy8mfEuvFRrcc68HSjtzIvWWrAsJNmS9Z7LeSbqW4Y4lrrZkuiWwgdxX3mlUWJwm6uoo52
WPo0DA5cpvMXrQ7qP+OcJgDcAXb1KEgB6CCyz2gbC0arpyHIxT9cirHwi97qBq8ag/q9IS20uPIl
jHCsXLT8C/8CIllLUwx/lyRs7sAVGcohKhwFv/axzyB8yEv6NC02NJg3bljxwoWVDpNZOo3rmgkG
Yl4E+CBdgqkND4x6inOhAnC4vcrVFgKByQnkDFJxgSRchRk5kpAo6Cbp3IIJ+6zLlXbIFqV/jALu
9NtLXZ3Al6Ve1CJY6QrLakfIQBgG6AyraWNfGxr1finyPRDB5ircA/STRFtgndMvWd+b6HvQTBsz
5wQ7QfIL+Gs7z3J1uyHXgnyJ0PkEhX/V9a4Wp0kG2wjODBdVP7C6zFMkNf4aOH1y0Zsp3vM22PhO
dLnRzRXANy701cXDKKw1F5yKL9h7I1nbytYpAIvnRtGwVxVdAzp5OAznmVIwxRTa96+vglKZ1RpY
pnReoqD+TGWpdQfRTHtQumQZXJobw3CIsz4boTouI0clMrsLxoHhU6Im05NaTPLzZGhdhC/dJPVu
WaqJ7XNwi5+Mnpu90dfGJycqobMi4i2fY/VulMVMpg4q29nKi+Sj3PTxd8iV8o5s0LV7Cq+FJZh2
MAYFnrO6IZUwlbLadCBW2VLMED4KR4c7WaPEmBu4cnfpMNmL2wYxEq0z3lfSXcjQHqdwpbN/5LGj
RR+1IpQGFN8H4yt+QDCmIqSitLu0SJvZZf7YWf4oEzzvBxR7Us+IjCb6qARTaiAWk5sJMrJqZ5yk
OJZaD0h6+qOY9GH22sEAr4gyZkGEQ2FQ8w2rr+tjpBlBSatbBmsBzmj5Sxe4hvsWBOqeT/TWVyDV
VPmDugil6de7RjISxcC9gD5uokcE23q+aEENofR2FNk6CILng3oQYudXUWRo1dEo+iI417pU/OoN
LXpXKdmkuyYC9m/GfPHJAZiJqxUtTmddEikDIh+054NzlgwptMNFdQ01yx9A0g3+7ee6ytTFUvAk
6FTRM7yaeiOk3gdawHRijifdG010H/I0s/1ZXoaHlsbWSSow1Kkn0/xze+Wr5hwrCwE6ggsN3Kv+
8BAhVinZo3OuHSCKbjWnxl2c0xZAu7H2JBtJRtXMgNflxuJDCyt3Ms+tjQNagsIdUShCzmrjjMoi
c522ztkogugyRubioQaQH28/5db7BcEg07RFegD61OvtiV7mMhiB5Jx1q0HiDj+a4ZQZUfZNcPnu
JGn80YxW6wHKe3PHgPfLxElcR0w5yA1fryyVgLfw2w7Oxrhop6rR5NMEygl0cVW8tWNA/s5Z5mQw
S6P3Il71P83fVh9Q+BP7NbCb9KFQ5eK+qHvr2FTDXmW58dXYqiBChJjxdZtuFi06NFfCC4ri7X+1
FgrGZz7syPdtfDU4N6IuYbxMrbB6d2YZRvOkI0CnDXb6N1SH8VQMMGz9qhmd74uSa8Q1o4hOeVoF
Oztm6wkFi+MFrismRa9fppVKtt0xBbtUZW+c4N9r40HWoeMcbu9M8QyvM2sgyPQCKNCZSdGrfr2O
0y1pwdggvCxQv3xw5ndLPvhO3E13eJrsuWtvvFHBY4JDSKuD3bx6o7M2x7oahfEl0qrazzLLOVb9
bGKqYyaftVqtz6qdN187CCQ7m/OqwhQkFSiTHD/CHEO/1885paWDCGUTXzITjN+kDMapy7L0E4xZ
7T5bmr/w44OdhstLhF69XMCcCHBhUsFgah3B59wEZmhl2QVqQhX49JYlJITsMmxda7T7ye/aMk+O
XZyU2l0wKe1wyUG0AVsbovBLhqvv5M6oxP2Cya8a7qDHReXT9sc5RHV6w83asu1cbWCbuq0uhSdF
mkzNbZzGsAljhvx+ijQluzSD2VWXNmqCzi2tDuv0GPXL33Y+wyWQnPg8VH2julXpxI9ga8OvJu67
X4NQHv/GoYxNV1iD9XKjzlF/gbfIvhWYFYS+iRhQ9GgYuPJ2qaE/MaBdHi02LGT9RTZnD63l+tPt
/br5HTn31LcgVq/6u7VTKP2YoVlAj5y5V74oneLmqjMabpuHlXkaZ8zbvAnCqLZzJDeuKopqFsY9
lR7FCzvkn/iGXkuMlHkeXRKrz7pTNqQhOMY21I2nMm2bd2z48acEXvo9aXGvPqDtylzr9uNf90nZ
xy97SuTjBKfVfRUrWtaPWhxf5iTt0o+ZwbUNnpGJPUQSwpLbo6i6eBIeyj9hqE8fJvyK5AME0Dby
lNoanpdBS6SdiuR6rM3PQt0Q3D3Sf1BkVuHKnMYgbDtCZVm07eCzUFt5Q13BbJkYQiqukyuxcVKU
oeq8dq6NzDVaUy9cO9OVnapy6zsBKUZQSmOSc4VU0XsAE7QDwouKkdJBjDn9pJqDxywDYxXkJi6t
UlEc4gk2WsrQ+NftTyQedX3oASwy90Pv8bqACeahHBsnDy+F3tSuLc3GQ0BSvXMONjJRBMYxMgGl
xqZcz9VnmwoQohWrhFSawJ7QRGGV41gve6FzeykxPGW0C1p7lbxQhrZW4KRcEanq+F0/6R+1RBkP
aFjUO3no9lI023ksCJrr+rkKe7KYJAwvST52OFvJ+iEvlsXth35vKry5ZSlncdzCCFOAjV7fCM2Y
RUWJ/eE5K1LzHt2ZwpcCzfikSUX7OMUlCmFykXkyCqHHblJgemlB9t/tvbJ5nEH8U0mITuQVpb/G
WSyOFBKZXpmtb4w5Y3Lguqnet3KWoGSCcWx+mlI9AtOdEt7e4adRLocy1MZvpa5IjquahbZnS70V
ZNnBwpgCp6UreKqc5otFFAkv3G3DT6TYJ6DsWSh/toKuvUdSE4kHdcQI7vbbeOlPro4OolFUIuTj
OJLr2utPgufkwARRii9MXdCgrzFO+VmCS/9RTrP8rVD7+mmYrax4UpOhRLmklnvZhe2XoK+TNRSl
TtdZTyjgJJ8XZHQzN7cW6QfegEPhFUuvfNIqZ47cuKjrwZW1UdI9VGyU/mCb0UxXQaqa41DqKoRg
h4u1HqsWNl6fWM94ImTGRYP7h9VU1OBeGy1R+53xRZHd55ge/sb4d6Dyz6zKxxHuBaqOzI2HAlAE
bH3OkqdkruvfUhKXo1fCAwAgj94J2kh5lGh+WpRBS2Scyx+trZSKi4B9jS5bouUfKA2l8mtrG+U9
ANFWew6XKfVzvV3a+7qdkl91lBl/4jAaf+98kOtQ9up7rI5IFc72nGrsztFIf6hDbPlzY9VeoafL
3ZtXgpENZB0WJwPOdYzpZwqnkTzoMuuA3owB365iHKxDEU/Gh9tLiR+92mRiriG8MhkPWesypWhr
BJilLr4MpVPedwu0ebNsysPtVTYiGeqf1ELMvRCwXl+IFiBYLAem5EJLvP+CFln8WDhBfCxwz9lJ
M6+1SQFKkmSCbAFMwF+tAjTdWfR8jTC5jJJT/2hHefk+wyz8T0b75bmvuvH92FT5D6Ue4uoulqMR
n6VR6yt/1O3g++3n3ggd3Lu8Wcp6dBfWk6PIAGE81OQnYN+aR7tb0CDCmuXIxNfyjTJRvzpGZu58
0o0ixrZpxxA1QKheqT00TiYVdalElxqtLR8yAuQOBJAfw77pPDxMws//w0OKQRxtyg2uGMJc/RLy
lJckjukxCbXy51ApLP4yi4NvTP+nxdXpQmk7EXJr79rIVzIDATRyhbghFiLtxMz2ElHuxq5W2Aum
1JH9dPv5rjFm7CjqFYFLNzCfWd/DM+7knaXO0aWJAijKAASHT7KeIdrdBTqyZ1WYfZDgYP6qi2A6
t0OVIbXW4s7qj/lYe10nJ8qxXoZ650NvnSrBTYTIwGa/mhOGKlSJpo/I/lUlfRwlazyNge08pEu6
N0vbeNVCcI9ikTxEdKde30VZNJhFWdXRRY0G+bvVqNqxW2BB3n7TG8fFQWAWHgPBAs+w1dHFyrp2
FkcPL7XKhTNpyyHuA2+Wk9kLUihXPZJKb49MwDm4Zmn50WJfh9pxKlDd7LAyLYwsO+hmKJ9MhYG8
icrHTlTfOJdgaxGex3OBFdfNBcTEEknOxvhSza10PyR2/7jEiTR7GVl/dyykUu13TshGh4GiUAgU
C/QPQ+XXn60C0auECidE1rLmXU3m/dxa9nyPrKh8ieKovzfM1paY8CVS79/+mBu7Uxwa5lni6FzN
5wd1Ma1cNmkjVlp+0q3421BL5Qe1rv/cXmhrb+IqATcF9DpQgNXenFNQRoM4niVaw++BC/2QgRvs
lFFbi5D0g1ZGbYou4upNBrgiaguNiIvS4rMzoSAa+ZGmN3s00K0jwGUgADCg0K42iWQoRRx1PEzf
Dc81begTs2vrqHdZ3EBklCsvbuBW7+yTrW9FrQpSjLnjNQ7bLJAGw6mPSCLpwYemGnPPVvCFMct5
z8T5JVquMg7Bf6eVBw2LwLqq2WFsaG1oVtkFEu8UHNW+rZP3yOT3fxvdQPkR+ggKbVMX6geNfqPl
MsPoPlSoTQCeXaJvSTKgJmnFQfWjBSr0Sw7D/rnIOjQX88Koand0KmsvGb/+/AZzGZFNIFcMLEN9
fZA4Qno753N2qTQbK6I+UHy0hqudxsHWKmJuJosO2fXcxnZ6kl0rpEM2FvEhQRfFn+u0evPBZBtr
dG341BC5r4JCH01R19VIMi5mdmTDZ6emUapz2sC2eOvRZFgDnUQMgRnarMeXdWMnajuOycWSwNJX
WVv5TZnvqQtdnxm4U3SAOC4Kzfb1NDCfuz4PuyS5yB36r67a1UvnoY9hvQ86JrOuWk1K4w9ATvag
GC812OvNzESKtEDMiSBJrmfBJsUUypJxfgEfpIlEpFVtb1D7ZjpU2IJEbqIsujNSZKFufaIfa5qu
JE/yjypT+88F8qDDYUx6KJXcpibDpqHNf9V5p2AiVYdoGkZgAsIHp4wjwK/AxP/QhpzeG+inmh6k
CP297kTxU62Y6KXUqtPkrl3m2nRYOiXD9q/rbNNHq1QDUh6F6nziexWzF2cLyu1GMNgZDOZWb2Bo
K3nn2Y2QZsnaXI+9spL1/xathC49OAYhJylnCkA9a2zEhAz+9u29ch2DeJUGeTu9M2Tu1vMFYPHg
KTWV67HoklOGzbevllXqlVbq7ATzrQ0juPbwf8HqXAnkVMEcjZI2xZcJgVMXxKr5U08bcL7W0DzD
ScGhbWrfjMXlEmQeS4ylC4cS9CqEDH2naHVKmgxyRLlrZwgvculgCTep0gE4Z71z9q4bf8BVKOhM
ijswzVcdnbbpUDoqkotil0Z2iNNI/5U0ZqAIMmCKUiw30NGanWL0QbxYv9SwRqb89je9zj+E2Qbp
DoZpW0qQSZRKbTCQf1RJEXhDMIef6EVn9+085g9mJ9dnXW16ZGX4/Ttrb+0nyk3GHLz2a0R5AxBr
VkfWLrLM8QT+UWgo66jiZnsN3624LZzOTOoQOvHrV51KNSVOzn4KEBH2J7uo7kon73bi9nX+iLw2
yRSqJ3SEUHZ6fQdls7Zwbs30okq5V2Z5fgrov7tyjbQLsIudXFzZeH94DomilUe6lsIIkyyVjBIM
Taj2KsoAc2jeJaDfPtlR0Qa+iAbTwQhbeMf2QDfHbepUehhyUEVNHGdeIWFdeGeOyIZ5AUT1+0QO
98RSXmB1q/hLZ1lMsICAcnGu3skUEvHQNeMuC3EGOC3AX0DCMBHAlqlDHvxBQXpO9uu+6t+HwaR3
HjivofTjvso+yVgw/sUKOF/uTTkuz4Yqd0LWutExKY4Tyzeh2CUHeYhtCIiZXJXnjP6XdMEnJxs8
2xZ+UAFCLJOfB2abgs1MhnZnG2/sLYBGKIJYovREvPD1VzfpZMRzz2dQUAP5pOe642roSO8I9FlC
xWn9IhmvYtYJ0wHE5OpFLlpccY8DNHLsZpovMR4qiluazMdcFFeK5h5AJ5rbfVwbykejKnXJ01LG
F25rCCqbCiwvR81rHgMvseTiOQgXHVEPGOmTO/VyR0u31XtU7wa7dFVsD/Kj0wNO9JKwyBovnGb7
HfUIEMbZrOTF6+U0/pV2es8ocjF/5v2iPRnlPGquAkQuduU2ihM/VSfbPIS9ZLSHNoPS5St9baqH
cWC8S5fFmv4rGy3XvWGcw7uyNMbOzWNF/l5XcfAnrwLzUTFnXBwsQLGf4jHTfkKhR7O3K5zKuQ8K
xJvdisZncJzTZfjWLFEuuQRxlBayUEpGP+8h1D5YId1BtxxHqTk4WCl/JsOS0uOC0dh5TjP5tx0U
1uhKetP9zOth5vyC3QzRQkEV3aWzESvvEr2e/lManNePNgR4g7xg1vbK3Y3uGFUMEC2egib71S07
mxFORGiBn5t2QpqZXukh0ZvQC+V8ei/6hI9Om5RMzLriXS51/aFjhuJZVq/uRLOXynq940A7iYIK
HNc1AD9UtTwdZ/uMaImm+044RNWhTtq6eVycqeZkqVEc3qeOMyanvCM7QOFeSuO7Npkaw+06Z3RO
wLSC+ahpIxr0uYW0SopIruEatObtB8Ymc/9HVpq48xBKou2ds10+y73RZjjALhGS8WEDv2eSBrl8
qnp7qI5ll44/88zCHgDdc6V8Z9uL885cZlM/NJHZfEgMKflqVxi8QsbQ05x/bWr55V0+z57UWmPi
SqgJfIvLRU6PuSV3wMXnmMJkifR8fIJUzoGZEUYvLsPcl5exjXtshQkw0yFzZuW9rC3YxVkO+2wn
mGwkPhQXAtrDMScxEFfMP0PboUY8Z5lK56zKuOTWal47bkeNdRgV9oCUtvUhItPdWXVr07EsAhVw
yxkwrcdzQSkAu41knyPkCdzEBL0xpnl5iKueaVZfZp6dt4HXtaSjslqN96huNSetnfcgthv5CNcz
5Qi/BabvFY4EjfWE0Qc/BGrZYazT5VFSp85nFmU8dr08oWqfW0fD2GsEb1ymqtC2QAxSFrLYqyhu
gRtwtEpsdtkpjkGbyF5SO/pRSDWebudcG+1KLipmhnRC+NRXrYqpYNSq4wNwttOp+4iwDra/iQ0G
2221hRmwmafLxyQekNy3aplJJoSwPv7Uj9LyXVMRT6gRZ4Tt5IZxIBdvRpiB+yeLEQxJKumrZs2E
5coopERsqcn8NM6XizaN+c4qW/tcTM6Ib5BErnBe/IM8nyHZ422YSAy3AM5+mlOnEbdH71ymPrVw
ZDaieC8TVDaybsFsYNZugH69QtCBzB+tro6kcxhk7eRrTShEE3PHALvCP9JB6HcVosHGMP+cjHj6
Qyzqntg3DFeLdFYw7Y20zvFNJTDqO7LNVD0EVjV8mQGaMcyzEuloTw3z+4Sa9Gln62z+elHNkm4D
qV7PaWgnj4oawk+vFiIVOFJm2kaStYAElFx/mDVsLCB/hseqVOT7KQjVxqUuNjz4YPrjiFeK10qD
9N7RJum42L38HM7teAcWRfqq6e10ijJpT9NnIy1GMI8bjdoZGOq6+u+dxWqdCMgxcSQ7J0sencZK
z/8k05R+inNJ2XlJG0cZgoxQYqJ7ct1ujNIaTknHetCnsl8ZDJPaK4e++RBy6e8xDzYXoyFu4YON
IsO6Pd2h7I5xnSmd56lPDrSgcGnBOOAOKTbjePvjbySacNUJjQKhdS3lWKL/hkgMz8UgefKUBUOB
cja0nap062sJjDM7msfhu72+gXhC0qmooEbIgJ5U9ZL5Oi2iU0gidIhKdQ9jt/UCue3ogkNJ2+in
QkVpsAcJzlNu9geDzMqX8FF3UdN4exOVyC5EwJjGKFhxrxqbehBYUxaKR4vn7gFmqoz0so3pVzbE
O/Ft86kA6tK+EzyxK2hANzJm7VPprFdD/K6XnOlM17L9niuR5d7eFntLrT4YZjNKNIUJxwtRlqMl
27TW4BJ/DoP4zbLndNa5Fkz+YFoKtuH13rDAAI7QfINzgiVP5Paz1niYvYx3k0UQuf1YGzcEbRGU
EERBzfxMRMJ/MiGp6dQETAl887QP/VZfkscoH5KDZSzf6z76o7fKuHMxb7zJf5e0VznAWCxGOhmL
c1bMGHoY7nbTc4l26kBy2u5BCLaej3YBmJUXtPM65aoFxEbGDOJc2WbxKOFQc5/WrX5fmC3qs2M4
cgku1k5fbesJhXeC6LrQV1sDWvmbS9f2gY3HqpxezKin91ou6jE0xnJnW27EEbwwhbAWwy10blfb
csa/VWk7UspykLrDgizjYdQ6jPP0OPYo1U3/9n7ZWk+IsgoMG6ry6xkw7OCgHwrUHdJ+SI5xNy6/
x9b4pnedeonNwdmpxzfeJNUZnR7GoKSra755rMSFlDUCaxJFaBIbWBrkGO+ckJbcM6PYXIpv9XJ/
XvNopzKGtwjb4ELwHR+0wpgf6fqYH3obrtHtl7gB8DLQQUOwCyUORurreYBhZriemYFQH3WU4zTn
kldNhX6YwGWcJMWaKUQWiLUQ1B4brer+y8e08FSlku7DkI737Z+z9eSMfU1wC+ylq0mUVrN+6aiQ
q1A99WcIcHfkdJIf0qndQaVsHEf0Z9g54trj+lNfh5uhGYLRGuD24YU2P1RtGd4psSQfmyXM/KY1
PkxSmeyAT8QRWBXYoAK4hxjX0z99afn8E+LkNs8Qtp+lc9IWoe/MRfqRWUSzo1e8+RL/WWX1ZJWc
lyaGRNJ5MJOYehxbSzdx6thFFxrw0u0vtlVJgs+H+8rXEm7eqyuiDzLhaUiLEZqH9QNTdOM8IkVx
GAIYAqSijvahxrHtvgsm5z+lTnXLixcNKFkdvJnlTnUB4UJMKygzrmppraF4TzRSs2qWs0tnWtnF
CZ09l6PN14vEnZCvgbq/rlglObHCJK/CS6sZ08XOANHYRtQ9Ok7+PwzreKdQAkiTBF969W5HEIVJ
XQOitacICKbqFHfZkD/f/oKbB0GovtF+oDG/viIQInAaOwAaHWAL5c7WjD2VmeI0mCCDO2Rx6/Vp
tGPFtfUOXwI38B2up7VOCOAkZbIQyL3oc9jSG1RLzGF5m2kAafj2420uJUQliG/8aV2MlITPDP0y
9KNh4HnznGK20cr5OUC+bSdfF59jfbwBdSDSDYHkGtjNBK0p5ZpaDYHW7NT3tozkSp8eEVFNDnk/
Jt8owIzPXTj9Dy1pwIkmySdIFsHmeB3MxgkBHcSiieJR5ZxKJLcOVtzPOwOIrfBFgUW7hHRazM5e
r4JCvzIaNkcd4DFaII0kn1NVTXfuAGVrQ1I4CiUCrJhg/b1exuoVxq0OkmVSYyyhi0RVDYq2G2bF
NfEvau4Ca9H+MCBjkNosylQdmnYemlOeLYboW01D5TIJ6JyD5VjAacXeiNwyW/LfcrE0rU97U90b
BW1tMyGiTF1DJ4UU9vWPVtUlmiDISudikOfLYjfZL6dQNd+0JuV/OLAW0H2meIgSXqEJ0clqRrnK
aGiUuX0QMCo3NuX+VHXFcEzTuXDzskx2uGZbH+XF2Q/tNrr09mqHgWx0okYGbiYF44D2o4IFJkYQ
fmpIH017hq4AJet/OLqCDG9SntKkW3emHBUejYpn+cVSQv05LZvYQ4m7+TVby7fbQWLj5DovTW9W
oSpd7+w8WZSqTYC5SQVKSYwT9OZei0PlEWM0B3tJI8yfzU6vlhPQ0r3CZ+NYUZsS4OlE0ulZRygr
wfwIB9jwYkyAb12lkcFsooAr77zOzXXogdEJEziTdedCLwMzqlsDlnyTVqM7GKN1HLFt//n2dykc
IMHuyeRX63cZ5ShJLPpAExOlpAvDZkStZsCgzHuDC7LzneeE0ASx/Ngr97cekNYi+awDzu2qNaMy
7DLbgDZr0+fDEwOtGrpJs3cpb2U81MPolyNAY3EGV2EwwBfFmmsoq1EkJFmXuG7tA2QFobFbzQtt
zLGoLD//P87Oa9dOpGvXV4REDqdMZlis4Oy2+wTZ7q/JGYpw9f+D98H2AjTR6hOrpbZcE6gaNcIb
EicPXKgpw0j3NhoYlsxab520ptCqg2R278kXIi0YBtCam2Z2aY+hkZSw73Ndnl5aug8wAsaj7Hz3
ySnwKBYWMCjP/zrIGRkCiRVklQfYEcptpDPt45lVeqEJxUPLJBU8aB6+gL4ZXSfqxYPcObXXD3Z9
0G3Z/SXL7B3bBCCGG5rdYPSS4NDaD5mEkomXR0AY4IUbce0V5mSZNySIekQc5RrHaZVC5Vwh0tJc
NKAGtptK5pAc/KSdC8ABTQ90ZalFN4okBtDKZjLS4CGd4uzSgNJ50pJRuSzgwf/wtcGkLWoXAPg3
usD5XAaIi8Xsc0uOzkZXJ2dprI8ISDv1NdKJ6CmTTiBsuL7RxqkItLbGl8JMQVBFdRXehKykQICa
wKvm5Nf9sLH3/kC+8epUuvUbhp5DMV1m5eLMa0LxlxukIapC4CAj0uztd9ni47fAjBZy8bpzQH+i
RpsqlBAxi4Nrq7WJ5OpmUz2JdjY0MtFI0dzUiOav9x9x5w4lzSYqkpqgtLTGWZaIqXcY5FIq4cNw
bXqp8W1rCh+DxMb6AgkCf2y1o8RE28EROBBKCAyEfMqt1c0dVdDbcZkkv6+kQj/HFeJLpzhCi4X5
R0E5BpGz93s8vTU30aLmV9/YWHVZNSA5qJgBF72c6pIHCcWabh1UjdTtYUGXp7pppv5sR9nwYZod
CexJk4IUVeJ+TFysOJIftBdHJuv5nMeXDvmjb1gzpuEJvm/zXe5gnrxvHSFwmQMEdUuqxrZOghAW
HqSUe9c7IQuFEsQsQSCt4pYlRVVcVxUtZykqEZUfrfSpnirnUlsJnec8asuHyEkd5j9VfL3/0fdC
MxB6G34+4XmjsJoZkMgLpUbEW1Xjc19r3TWPgyMUwd5hdTR6IWCrlqWWrfdHZ6HMma/LA1efVCfZ
zZAbGZwqps9BZWBxUmrpQV/xN7p6Vetwyf7/BVe7qqmw8YV4gOqpVZr019v8tAh0vwtHAIL8l+Pq
E8ZIGYA3Vw3Q+bJiJiX3X+3uQ9MCJErRb6R4ff3QOIujowIvjZBR1e9GyWku8RyqJ6nWDDd0yqNJ
6TZEwd9hmEA+aiMZ+HvS+MdLluo2ERGaMfiXCNyFhY7yD6yEsxlkR0XQNlS8WkpdPVqZADBykkW2
2baKn3M+DycHNaUTszvtpWVOzTvOj6SClg7762/KQy3SzYzsFguL1TetybCZbvJNx0TlfQYOeEhA
KGc7DjLhZmZbfkhDun+O1GJAlZlvNsVdGMMgShWOKOTxdeGXtoY9j2of+ZqWR++icS6e7L6u5ocE
cGtwsIP3PibnBPkD9GW3UlitaAdVwsneT8Mwe9GCtsNNJRjfZ2WXHNzXe0tRFaLY+5t8sW41jno4
6UmTAW41ncrrEhuTIaQKzm2K+vX9I7G3FP0vrMpsGGcbepvcFJUcdjBj4ymWHidFyv5pNdF51qSN
n+8vtT199MDoNZCCLcJ3675R1ufSxLUDxJraU2q5LQxtCC9pMKQeTZL5fH+5nZSP9Rb7tcUEjdxv
+T1/nL6mTaY4HNDMRSrR/iyaInDHOQCNLOXKWfT9BALN1C44MkweRlfpU4WN1WlMFe2gDbK9TWi1
wDygEwLAHHeU1z/EzIZIVIIfEgxd8t4pDeekmdSmyBZYJ32cDDeuJbDfhTAODD12uvWvl14umz/e
ASJHmSH6KfXrWZZbkDpt1Rln2UjT59lGo8+tmjkWLq1nCMS50mh+j6lA5fdZIF9aLuaOt1drR4Fj
5zbAigbNC8QPOcIbSYOxZ4glqM99tcA2oiha89pJc3xJxEi5l2fVoybaxOuEsPloTXRNykH+D1t/
UV/EIY8ad1PDt7qCXQV7xE87wzoFRSN/V/q+O5m4mx18h72tT69nsU6mLbuBlAg5rGkhQaRKq/kv
pBQK+WSjRuNJbWV9KugkHASQ3fdLAkOyiuy0tuFVapGOVoUhRX6Q9NlFjRQ6XPGUa26vBKZXaoF+
NhriVqkq0TujpmeLBVFz0D/Ye2oymQXTS/5Kjf1686FTbxdtCFtOqRP7b7npzHdiSosLshrto04G
dyQwtrsg7xeDTvBBGyqHpSRJkDnETcVmaxm5nH2cpCR/tAYp+pChDX2Qqu1duhQ6yC2g8EAEXUWY
MupTrcLo1s97lCqsYcBlsBgxqiv6ZKK0FYHXJLr28X5g231K0B0L/vN3m//1a41CMv9EoDnUOGL8
PlZR5xZSlLwMRsCwNoyPutR7tzyjmt/cGKhN61tWrZtc7go78q3axH1vQCpGycX3yQwMNPnzGePA
KD1NVMtukU3/3H/YvZ2MihOS8jBLiOfrnp4hStr0DjaWAXMq3AVDBZFLRUFt6Cp15nzJsc3y1Ua1
LhgFDM+0y7SPhcBK/qBcXyLlKtdR6MfCrkMUDPHn1bc2a2OMsrEP/Yx5tpshsPCpGiT5IMnYXYUq
Exi3xqFZo7ds3rCd2cyKprjW/qEz96VGkvCvg3e6cyFRp+OcxZifPuJ632r0Pep+sciRC2k2XNpE
tBHjOe6ee7nCx3miQ+DLdmR94+RmKdhXRFPdQoAudbMezK8rRcHcuJPDZnSxDe3D02ziOY4bRG10
Xl+IxVuyTFPp6FJf7sr1Z1hadQTRPeOvjDzbiXOFUtzUa+ckDdH8lIxRa1/jPtblW0KOU5J6qt23
MJeF4Vn2KD8qQVr9CLs+eDLLzM49coHyzfYDi/05WRSC7wDLNm3MAR5GVhgSoDIpHC5j3WmXCCz9
P2pWyh/GYj4SwtvbKmQuNBTRSVh43a/DAFvFkgQiz74KL9031ADxoR4O7fv7m2WHH4c2PwkUKCWq
xc08DL0fKaILFvp5lmS2C0ku+hEFpv6lndWanZAHqBlCTQp/qL2ljM/SpOU3NIsacZphv7Yv2lSm
1lnNl5oEeuf4PbJMEAKVrUr2zTIyu0FUSEzfQPlbPxuRdPJVGTnxnmknNcIHc55/Ku0AQ1GXmY7d
3QYUxZxz2Zf4vRnQUG13xnxiuAwjEg23qbOn2Z30snwE3eeE7iCU9FMxVar5LEdJX9GG7cPmqoKV
+NviH0n/7SL46UBrm9A6txUp0hm+TB1+OniTO1uX/FfFixHY3CaSWeqclvPUwdCVJ80HvW2+DG1b
3O6vsnMnMTckYBKtaI6t45Rw4hIBAOYuVVLKj0011I9mEbd+Nqf5C+zDL04ZKN/ur7lTRFAWEUrA
hTBOXE+4O1G1al6y9dFZqE5jrucPNTNgDwZJfBAAdi4/oAOQjpmlIxm8Dl1c+klWz4CGprr8VTm2
4Jum0yfMPpx3QegU/UGSuLMevB16BssFyNB7CaV/JNBTYIeASnIgAoE2QaBcIAOXOpNoWIWS1own
6JZy8uX++9xblKHEkjJRcG5mg7j0ZvXUi+ChiyXlPA/qTyuaW9ecKqQZq/nIEmLn88Hf4F3CHCWw
rrv0tRW3EJSYT/RNOZBvh0v05m8b+qmMteTgC+7ELcCcdG65J3/nhq/faKhrVSjXC/6jrFGIkDHF
AzOoHVykO68QyU5wsKiLLGDuVT9E0yFhVybj1UZmiHKpVboTn8zBiYBAO81cnqumDE3v/nfbeZG/
EULUmrRrwUa8fjQMY40WNUHpoR70Gs3DWbqkVcJ4kGL34C3uLMVcBSjEwoVgwLJ6vqydkgjRMgAr
tSgvFuXrs6i0KD/V2WHgUnc+2ZLmUrws4mKb/jcUUFNSZy3zLXSXi7MIFOiY5iwbwjUM0ZhuTBn5
q+mt+O84z/vc1RUxptC0Mv1/aZrUz0Tcava0BubyuUpVNJ7HMLIv+mQrX+Hy2OYpcirVgXjVwxGS
hq79qQhV/kezQxPDlDIZPtm4aR25k+89F0mWSmefls6m1aqPPR2CUUr9KnYaxO6nyguwEjmIyHur
/O6t0PXAenV9vHRuImMMqcENfc5u1YDEjaNNR72wvVVANcIKI0El/VjuhT8DVaiEsa2JzAcJ2D3F
8LJObdkdmSserbIKh33NMoPaZn5sACXQRjO6qGYt/4fNvYSjhXdAirO+T4Dnw2SHXOJXuSydBo1+
EfO38qIDTj2IE8sPfp1PghUgSCCG+//ErV6/NlAjY9vOSeorQRg3J6qJ5hyYuf1RKGYeetpgWBeU
f2+alUYHRfr2CJPl0zb93bnEbmV1hB3yQlMe9dSfC73A2CmWXU0Xkx9J/XRQvOw9JahFBljWArRd
48IixOcKqu7M1yJIbteoTdr+0lijHZ6yAgL9L9US6BXouRb43ThBwL0fGHfXZ84M6ZlMEvLa67cc
N+nAJJq33FVG8ajPQ/hC/1R27daIbnk0Ji/Q2OQLjLL2YOXdl4yoFZh+ioYNr7tTrS4GJ87Ks6zM
Jzzi7Z8GjM/QtdXqaN9uTweqQBw/DGZYcpMHFUOV9S1K/n4MGRuP+Sl6gpnXX++/zG2GB2MACBJx
C37/xjsk0YqBOW8BYRpJvQL1vtHIPXQI2tIVQU1sraMueDZpvBwNjXZaqgtZAT0Q1OtILtf7qJHD
om+1NPdLJCi+BGUzPmdZYsrnHLWwX1FniA9dW1geCvv9Y6pJYXpKi6zMXNPGVew/fFradrCqwdBs
yfQhiOoETY2M3mb1uY5y6yEyItWDdRx9fvsbByyxoESXPHAt+wTKWO16M8p9kOkZ2sKO/GGCsu46
WdV+bpy+uFigIA+GzjudDwR2UH5aBgHICK7jQytqerd5mPuFKKvLZIZoTCjG+H6g0+z1lvrPVPfO
NW06RBmztjjT8ziaBe9taL40O42+yVK3rM6tNAToFVip39Agv/a1rZ0ScL0H4X73SUElACUFibKd
OEu6HSpyYKT+6DTZB4xOhePK6ugkbqZU0YIyH6ansgujs23GeekWlTl8mXEwPAInb7PGBdC62NgD
uLY30SJQB+jq2Nz5eKqks1tp1vCzSqF9Ip05hudCSf/LYWZ6RlBWgEJvaEBNj5ZwT16wUIixarK5
XB+HlqH/KR0Cs3b7NBbpqVFFYxwcn71v++fKy///I2Gg/Y2vUZtkvl1K84s+1KaPeXFz0PneXYVq
lxYFczrQz69XGWmQhnkd8Glbxyh8SIABOqdx2Dve/TO6++kAnSDyBPhvI+obyQPVhsMVF+hqfTG0
f1Ci+onRl3oqHKSb7y+2E4KJBsRBerBLaai+fqq+k8fQSrXETwdVTT4zJ0n/UnHMUN+lphVcMUIo
H2S5H2/3l915Rqh9jLSIC/CC1y2fTp90ptQGmu9tDwJazFQHpyChBRarafuoFr046P5se7+IlyIM
iYIt2oEbwXdgnaKKG3rNZjHQXXeHelDrJ1vqJFCxdik+zrIqtEtdxFn0b4siVXfJh7DTP7/9wQHL
LsKFtPc3HxdFJTVl6di3AUQ/Q2ktvUptBDC5MnyKrP5IFGpnbsZzA6RHjxq++4YrJAiIjEZQnrG1
HpOsKKg8EU/6U2PP3bWxTKxDohTJpUltT3jlNCescB9TKVS+k9aJg8++t9uWexd01QLeWt+6iLT3
uk5jxy+jlI5m1utSfjFaZ/qKOlfsiV5vH5xKCd8uPQjeGb4U+IUFaLXufYSouAVpztQqDIPc0+ci
8xr7ouTA/WPxJDrnvZZYxcG1txMwSFIxpFl6A9uBNEAhEAzCYVQmB8i3VJ314szlERdsJy1kFVQA
FwmFRTXv9QGOHDV3KJQQPDWk+AQ5o7nMyhR4U45n7f29u7cURL1lFy3Y5HVLvwDQUlozIk7OPMB/
qrsG16e0cwLUnAUOkvdX2wsRUJQg2NDgXxDtrx+slmAZt5GU+Lk84tQWg27pABDcnDn+OYOrenvU
pT6jPQYYie7AOkcJk7nU40ZNfLXN6wfG3LZXDFr7QImYnpPAaA9y372XSRNuaUdTsW8QcQUiIr0q
sZ4Y2siPhmA+d6jqeCXyQuf7b3J3qQWZycR+h3KSKeMkxcik+1JOUlLNhXpOx1b5q8OH6eAtbvc8
hDJ16a2j8kmUW+3Gtg0dJ6nG1EeVnvySyvOsdtAh7z/QTprFMjr2MtwgOz0jIPgmG19lGQSGT9jM
ptelnDlXTmhD69fs98iH1VcLSVNXUkbdM/WmObg5txfK8hssHL+o7FHdW2WUY9IhJTSRURpGz4Yh
it9GIU1PCd/7NFTOaLjE89LF9QttnSk54kIv//7rep/10RpEnZYdu2mPy11oojBok4+obZO4ptk8
pnbbnEPme6ce5I8rqnn60FlpfHAydz8yB5MWGt7t7MfXJ7NT2h6Z9Zy3n0fdeUY2/doWuvbmXfu7
Mc60dAGawPZ4vQpw0iKuU4SsxkgKTiV/6zQ0iuWFbSMdBLa9V6kgcck8lMx1A+5eePSS01UsFXTl
bbCs7tIZY+Va8uzAmxrlCyjK4WJ0rXHE0doRSOExqbNVqjIYP+uKrK31TpFoY/i1KKwPY6knv3Jh
gP5dJhHiSmsSc44skuJnJm9VfXM6Kz5zEfSeObbx53aOwJog7vjmlg4/i7ELgCNS6w3OI9SEKCTN
IC8MzXoCuZUEH2dkIVtPahpAw/cP9N6OglUAfBwdBgiGqx01hlVmYRed+AHi2ZqLPpb9uba79u0S
gDwVhxVA7EKyWu+p2GLwPsdlQtXfN+KSIOn4xUYcWKDXYY+PZZdT20NOzkIUCbXgoIJQlZ0ji/IQ
erNANrdS+pYusqpz8sSf57lOP6p5N6JZpoVz6CmL8uBf+VgJpJwKJUZbbEgGdfI0kGyaqyqIv7mx
rVcRvghJUbpSDDLQG43Wbm/ZPLffulGtoGT0lUDPcQrMS5VPY3yTZaEF7jzpkXYQALfXCspsC+eC
coi9u+5tGqje5mWRJn4jq7mfp+PodbaR3bpZO9ofuwEf7DjHBCUdWmCrYKsGjlK3QiR+BJjqXSl0
DaUyVKrOE/ps57iOx2fbGJBzguD2P7uLQOQp2Ca9fZeiYYQkHRw95kyriJR0cR8aBgKy4Ay7l3EW
0snKc+sg7u2dBXJUvOiYwpM3rpqpSBJHRWcDW8jTWjwYViPd0AyzjxoEe1+PNRDC5OOhx7F6o7Ow
RYncHNPVRjG9SI7NU9vB2HSy0DpgZW8zORoQIOPQ+QKGvlHcImgPEFMGspy56p4VBOKxbKdlOQpF
eLNmT97977S7W8BKMjWjz0UXZ/UK+3REe3FxYspmTf6JGtAkzp1VCP0xU6xC8Rqa4bWboS6YuU6R
ltb7uC/sd3LaQWG6/1v2XjOavEubk4RoU3nQsw0le0LSPYIk5Nl6E/hR4liXBIe6g8feXYoanhkv
52SjmqiDIoEMCqy3BCsoPCWTW+V5QOfrhHkLc9/7D7b3UakraZ3yQbcgkQhrFNmSUkqqzihOI5Cm
xzABe+DEgf4LEOYRvHf3o4IPgWlEvYMk9eqOUCsU1Wm54XwTDGrmonGYPWqdrlc3dI7n9DSUdA9Q
pwo/T0WU1OcqaMJbOlbaUX9m5z0jrrw0/9Ez08m/XicmLW9l0NDromUyj6dcmXGUAW6V3EQx1AdX
xu5aBFfqA0axMBxer6VmPZ8aLxofeLN6M52kOTsWfLpUgYRy/4PuxB1GvfSbWIUR+vr9hkOjR9CI
2T5oBV7zvK0ugRwc8VH27kByHYxF6cZwFf7+zH8067RphLYLgcI3UWvVXQQpx1/4Sil/A2yyXzSl
KLHqGAK1eOxLUXEZ4j04/kBrPXHOqLVXXzpnkvuzjnz/rWy6UPaGKhlSxdWUCVtURUe1+pRQeTcu
5ibpAuCxrbM+VZnz9qMNBIZimNobXZR15obnOBNm1It9ydSw5K1txc3yML2lZmYcHO2dw8ZShE6u
HTCo61ojF7Em1CHO/BJ98WdF6jv71EBH+h730njR9GBSDo733saD4gJpiJQYzPeyW/74TFE3o9aR
k33jUjE9961uX2sp7BBN7J2DcmIn+8bFA9Ap+S+YzPXDVVM5C2h9TIHsMH4vFU7yMDepWV55+foz
lDnLZ65ZY0cJz/DgG+5teooY8hhQRuT+y4v/4zHRkgK6kbN2jI7HeQKMee6MuDt4wr2XuShjcaUT
LrlvX69SakIJumWa5tR5bbrAmgw02qXkX3PWk4O+wt5WAUcKtp2aaUu6QlMzQea+y/BpM5NzrEbV
4yiFHytVlF5h2cOBNtDecsAoltQdUgA75vWjDYgPVQNwOr8oc91ruW2+hj30ZkkX6TXXjKMB1t6r
pGVMDoZmFIP1VdpixKnV6Hqe+TO69F6qDoHHliy8QpPePjLCJ4B2EK1DOP4bDAz1CloqoLR8ORDB
o1KJ+pyE+dFAefeBEHtgaAJIaqNyCLy673WbNlc3hdZppDf7UlaO7s7o8365H+G33VceCCoOBG56
7ptWYSpK0FFVlvp2080XibjIDCyy3wGdza9t26YPWR3Ib+6CsihyFuTLxMkNQrcAwVfXYUogqUmV
jVAR3GXVP/efbG8XQkqhL0mmxdhrefI/j3GOZboKZdbXQPFCQW/c0qmnSziJ2pOU4uA9Hq222oN6
XbRcC6hgizI2nqos/5HUafq+4+idqnZKz/cfbm+HAGYjV6fNg9b6ajlHneBVFGHqTwKeQQ/k4CRF
sE/DkhNwf6ndJwOUDFQPhdhNCokP74ygMZtRlyTnEmtqdlPbsDvFSSyfm2gUl/vr7YVf9j1sdlDG
W9qdps6OVdg0XpxUyS6k8pUfLKrK91fZe4HkTohbcE1vZ1yVjpWv05eIwNnCORvQcM8Tncpb2KvN
f/hWTBioUBm3kCSuvpVNyzgbTMJhmKjxpQziSPOkcR7PiD+L/GCxva9lIanLYIcu2abZWoaz1YQa
sVCKZEiKSjScYgshZ3lmXmeV7RECZS9+gLoBmQppEADd8nv+OGWgTmCeFFxjk5MXX5q8a10EdONL
XLXyF/Rl5rMaS0ew1Z1FSRK5YaiE+XrrLIt9mDfp0ifnBbR+maGa7Gad2Z0mswtPppRjZtw37bf7
W2Z3VWLkogzFxb1WaZIsFY6pNSd+W2B1GFNBXzNGRJesiaxHZHqKyzyXytv36SLYyWzSUJZe/arC
qYQziyppWHRq05e+mKOPiRKnXq6O+gFYbOdIUPfTDINfRG2x/pSqFemOCPAlHK1IsS+BmdXvwhTk
5ENpUtoclBY7G5V4smA/YEUuKhqvN86Im0emRQH1eJpZf9dRHVxFX7dXIx6k1mXWOhxcOnufjyEE
Jdoir72BHfMS50IILB6hxUmnOMZLRNWj8KZFqrgUwONPuowV9v09s5ztVUN+KQeWse7vhGj1+dTa
7oWJTbtfF0r13lLGF8pY8xJb+HJaUR1fp7AYryNmXZ/vL7z3MVmT8gDpu21fSimaPgV4QiMOYa/k
hF8P0r/5AItJmGbwH77lAlqn7U/c3rSnJpWUAXX42NfMMupOaORX7anSqohmWAml6r1dcNEf3Es7
9wQXIPc6iu2gFdZZH56z+ZLxQodbZi2mU2TPNh5cBx9wbxV0xCiwyPiI4asPmJg1tKiOnnedG5WX
Tku7sRLFQdTegZ5x3hj5WRB/KKzWD5OE2VAhnQ2QTyGJOAnqvm9OXUnvG45hckpRrSjctqiLylVg
AnlhqBuRN8cATWRL6w46DPs/ZwGnLqTpxQrt9eGEnFDmIBhJLzSwHqEo81OBf8aTMhfmX7iEV98K
dMrxjpLyW8bczevTunsOR1Qj72/j/V9CZ3VRc9uhjEXOmHFyFQrqLDWa0zTq8ZORSDFb2swcvw3C
7qVRGv0ylcb0DuVm+Tlq8JTHRad7O88VkIbssB2YP6N5tHorWAObc1HS623S6FeG5gxVW9K6iK6q
1yGR6v+w9ci6iPyE/S1OOMxaICiGSUqpJPNHw6rTdxFQhYOzuxMoNDJ/BVeHRSxv3cBGfMOcQnTT
fcBnw7nV7F9TG3UXUuXq4H7ZiYUw/gkSHKOFt70ctT9TBRHYo1XIkPGbsvqhR2UyPuR2m73IsBcq
t43yAsxLjelFb4+mdL2/k/ZWp/GLvCtaTQDWV4lKONtVm9Gu8CV6rwyAgdskdVtelGaMbmmtm9cG
34GzSiA7+I57b5g2JDN9AjF36/LL/njuPgyVacpyWt1yOp0TS7K9yArSK52q8iCO7MyfAQ8Aj4CK
T0hc71CUXIjC7RD66dx2vix3DTYieX7K23D8bKHh7xbYpV2tCK9IlyHr21mCFODLJcCNQ2Bej/qx
jRgw7+YTTyI9w1CZL3M3w7Pp2tjjyx682J0bnYjJz4R6QJt3jQbB87xEg7EJHorEQY1JMsSTbUXT
qZGbyUuZ256jQQ4/399HO4zBhQGJpjPoAcrKdbOyJfMuw4wbQcY1ZDzPocVU2JzNPD/PdYnDiwAt
hnq1lpYKvOHB/JgYXQQF3zADcRqtSvlLUUJsC2x7+Fceoqz21BQrhlNT59JTWgVhBs9aRaC2wf3K
uop5DD/EytjpuAl11WNQprPsIssRJpeuactvelMq05VaKs1chvDdD8ZFdXRh2NV8xaI21vnoKKZ6
U+bE9q0wzCn2ciUs3xfQA3uvRxoy+0V7nOIOLYf5PHe9Ht7GugyVv1S1mz7jP9seISV2jiOKsVBT
GO/yMtdT1xTJRAiOceQbWVBfc5waLqJHBy+TquR/ScVAZgqKCDJOLN/uf8CdXQMdgQYOinVknuux
YRQodVMMDLnUKip9fCVhb45R/4GuB/oYImwQRE2PsPM7B5P8HR49tiKgnde5dZ1hmdM7sCPzPqzO
zpzJXopc9l+1qmWo9GTVdQwLcWot8GdiLPvv9595J4uhW7CYFgJjWsATr0NQaYkkhRZKgoYQ+UMb
W/FFzubmQAlkbxU6LYD4yGNwalgF+CrHI8uZ0mXEJsrQxcdXeGVWjAftxf1lGEcs7QgYp+uUrJ25
HiLQi8YwF7mbT2H+o4jKI2eLnQIFbSMCNgHtd4b5+p2Fi04NOx+7x8gxnisbP6K41VS3RTDBK4f5
aJ69+1gks+jHQNphk7xeTxtwinIKkuiikyo/sbvs05iJo1nL/ioOc1CHu5g/Xq+CsL/Rh1z19PtQ
+ffCSTZOYZrF6tvTCvyOgXVy35GFr9EbVgKNHSQS4kWD3oWuUErqrdJqoS0PEiD3t+9vVqJbBK1K
Bpzy+qmiUlGTvAYzlxXYnzUViOyoORQa3ItZsGxgAZOWgUpZrWJ2fV/VIJB8PdSkF46T5SWIuz3N
dtqibDlaHhGlOCnK+HaR7d/WVPBuVJQ4Ni2kWXLgiqXARpWZAeZUytjSzVL/Adbgt/tvcidZYUK+
oILhZDDKXO3CIbK1scnz2A/NSnwvjaLmyeL28whQ+uCj7R2wRWkfKjBDpY2zeeIIzY47PJ3x/2QO
0Th+p2bZySzmr13U/XX/uXYX45vRD162/TpXgHBvS1qqY/bdh92zY8SRm/eyfalw5z6PvIuDWdnO
OVseC3EBWvg0uVd7JZ51NRu0EomaPJkuJBLTwwyX1Lv/VDtfi1XIZ8ndoNutU8u4y4ZxUkbMuNV4
fje2uOGYTAOf+nY4QnHubH4TjA2ZJSdsm2yZMt5BGKBEPoMWR/cTOc0Sz5z75lbakmPgLWgm14ZN
+tWpZ/Mg5O89J9BRSBvMlKhLV/dXoZX4xuAz5I9D1qReMOTKpyAZksqTI3W63H+pezUneAKQKUw5
aWquz4CUhUFh1mbhZ2gYnpVJC7xUHjM3sTrpIiw1uMWK85lCEQ9ko3AgJSuRZ/fpwVHc2bKLGxv+
D1w/jAqX//9H3YDWfB00icj9TC3DhwIlnNMIVv1i5A5JmkiOcpSdL7yQCJcAt2CM1o+tyqWk17FV
+IM2yg3SInH0TR4ltfUsJZjIXGLzXZtGsTdBSPzn/jvfOS6A/ICOgFVhvLa+Lmp74DIP9NxvcyB+
fODAeB/KVnekobST/AFOI+8D+I9xyZrDruZzZ0iwNP1sECHKxAJqLPfxuWgB+dVIep/aps1v/+Hh
6DiC+UHodFP4hkmFHlqjFL4eyO1jrjf5QzMk9UF5vfdo1CSwYGnDgfdZPu8f2wUcql6l0lT4TIaM
X62Y1VugWOl3pyo12DQhUk5oD6dHmPW9L7eMlGmMGICP17q4wFSALwZRQVc87c9pY8WIbqrDAVxs
JwAw6YFmwEQICYd1fyyg8Q31KCt9WatK2QXGo31vkrYU2FKGh6ZmOyeBhjQnj960gvHKKnjXHRma
kAJOQmA6/c22hvaZaYv41jpKVHiWBnTyhM9ur4C/nMbSuN7fMHsAYH4ARChGlxQM6xpFD5SUXWMz
xZlHyClzr6eyC06s+dFGToIRX21U800QNiLXSsP8Hw3X+q9z1I4/6061E3rLXai4Elzr4ODW3vkS
3NgcIQWQ1w7kCv94NARNflqIlqoc2tPF0jL9RuUjH7yGnQBICsIE/HdU2hDCJCD8Jj2wjFyurjxj
LsUT5og91miL9TqU64MgtPvaibQEIaAfW0dyychC2MUgP3on6F7axDTek/vX9gW31cm+xKMszfgH
jqnstUg+m76Wmc0n1FZRcbd6KZEf5jzVbmDwkbO8vyX2XjvVztIOhJaGwfbr0y1V0VAqIzuiTIz8
lxRPcNslJD6CwdDfDvPmjS8XwGIjuGn+SqqdjeQb6BNo8b9GoDtPdtOLi0bz4cvbH4rZFjQUWpCL
ddXrhxphDAWxamR+OqWlN8lxTHWFwFyuTtZBPfK7xF1NYpiUL2BTivBtCo3LpjFFcZ37XRYkfw9F
M3/ohmwO3CF10gdlcPSrSQfGdPUkR3vHLo3z0NG+efPxcQgsjNhsCuQtViVRCslJSi33a00Z9BPM
wj71wLotoLZJbY5kQrfbxqFZTwaxlHsL2e/1Gy7TXthyBLrcWsJmmU7Z18k0fyD0qr35kmMlJpTk
oxBhN81xwa1eBIjP+yoOWq4hB/NDXWZH+JvtJccq6DChaolD7iYw0iYfNGHHDCbQ3/3CPpFvJHHp
Lw28neXKkdmfhYzG/MFX20Yi4GC4OhH4wPVtekYpd3ZSJyOihLOZfUIJWIXRXLYv5qTX4VVosaJe
7h+N7bXKihSz9OThBWzgylbZUKAZeuwPcYjT9tDlnlRZykGE3Xud7ApYFgsOYpN2aSXBrmVc77d1
Ft6aslTOU97bLzHeahdKge7TIuf59qPI2B6h3N+FH3+sMpUoplBRZqrZOClUNw04erPTRycahdOn
BmXbfwempQ9K32QXRAhDt4IzXhx80r0XTJQDiLRMc0gKX5+MytYH3gnDHDrp+TWInOCR5OWoDbLt
+zE0hBdJp8oEobwO2+A7JgXrh8SvJGnqr1OsOzeJy/tzqKLld1E7Icvw36PsIwDcuD8xSW3ev30n
gTCk06qyk4g7rx8U2b6wy9UI7kAgwgdNkxRvQCz3oPe3d0I4mmA26V8Z5EevV+l5yX2HQY2v2uF8
mvKxf582KnroYfgzyQC73H+ovbhGMDfpYQEc3iDkClRccOaBPiArBDep0TRcaSL7oUN27GCj7J0R
XByVBSG3lGOrjSJyVWP7WUC7o6zyescAYo4WKQwTy4wWleUuvM3F1H+9/4Q7JG26IpB3F44y1/66
5u0nqRrkkoI7NOoxONkAbU7jGMhPIZDXf428bboTnHnlaoTp5LjUinpwrufZfvd/nJ3Hkp3Itoaf
iAi8mQLblpWXakLItPDeJTz9/dCdqNhEETrdET3ryg1krlzmN3huSYx3itD++fZv2jozy8ddGLhk
xeuKNEcB0W6mIbq2Y6z9SEO7eNaH/8HQdbmm6UIBsQRCva4FJVuCqdEwGrCNLrhaIzIsjjpMD2Yj
70nm/xmIvc4K+LBI4BEAGVfd4DmphZGccgjsSRpnmLmi5nBf52M+ubNWt2A00hCbtNBC1uuYcIV+
xE0wD380YRnBHlHbL4NZ9U9y1+WN35n1oJ1siy1Pi66bTXeOSl1xkXDUmMEIULFHu3OMA445VXuS
erk6VK2tZ7QT6vhrpznj5GntwBxAETPoLUeJS8ubwetqrlCkdtiJ/hufc5Hsol+KEtWtUCqi0+R6
EggKUToflT4zHzKE2XfK0o2TyiLsYXw+iIXrCBhqmdqlnRZfIRd1Pn7hzATUub4zhlHeuTM3YhDg
XDAhy6e8rZrUKK2mesG86KOsoCk/j09jp0YP1jyr3wtZDDuRYXO9ZdbJPt0Q8hqsAsl8iztayhBJ
jGPzKzqc2Xmge/mEgq+9c29ufS50OagLqaVuWRJS5QyoY0To1DVyz3xOEQcY6t3OKlvfi+dBi5hO
222Tuw5npS1hXl7FlCV3Sm9Wfimpigc1rNop6pfIuTp8i2Q4CcAiHc4N9frOKNFjxIUEgEPUGNPP
FK1Jr2d+fxZ91nuVZCf3Fk5Rz12ya1q18ZCoJlJPLVN52vnq65WVTmG4qCFO5tAGMo7oeqaPcZ40
37JE6l7eDpobuwSQEn0EGF+80rXKkNloE9LKC51AnuIjNg5l5/U6M+MibaXGbQpd3SngNjYKxrxU
VcxdINitA2iqaXMh4iq/zpFUeuZQaKfFc+bw9nNtvUPoBLQnls7zjUORKRlwEuc4vzatToc7jOIr
Rr2mByhtT6pjaylyKGDc5Bf0ylcbBd2r3sFoNL+iwzV/x1EwDDwGcubXGI7er7cfa+O6RxAG0I3B
tJQLf7XWQHDWEwPD1FIdswdFjFPjBXmrfogDNS5coSolaqllthOLt5eliYZVnMKMZ/mmf3Xv+oWd
XE3gaBtbFL3bE1Yqd4gy4xAJXTK8BtWy6ySPzp7d3ta7ZQoD6hMcOVnq6nknTsn/04hG0Zt+jL/g
x0LD+TQXsvr+7Ve7tdTSdKWvvrAR15mUlBqqSHOLq6ArDBRnEJh3rUrPDvmoAXd4e7Gt4MJ9AwoX
7M2t6sSIRfKUm/hxyKNhfmkzoaBvq7XWxcwa45LMlXZWYA89JEWi75GCtx6UFjP0LF6qbqna64+p
g5yd9I6swrChvZS1Ph/kOq6PcWyHO2d9K7r8vdRq32T9mIWVUJga23lyLBK7PY7cHr9nLcZzqI6C
fx+1goDGVfBP828hV7x+Nk1q6youcCHolfF3rA/BfdbGe2At7hn+zOpuWC46tgutIXpxqwiNEErM
mAHQVFBFhv4xp7yZSxe2vAQvt1flYzbHreUGgZp2HmI6Ru8NvaNcwzrIEqxXiiL3LKWXppNZ22bl
TaEhv8PlRvtitXlouTBrkgY/gVwYvqxnrfk8zWnzO4WilLi23Tgfw9QoirNjIjdx0uxaCQ9tVJSt
KyHQfc0UBVd3J08D2YsKMf425cLGgaW05a+KWTiqH4KSfDcMY/A+Hcy5PYy5WlS+qQoE3J0kHO4l
4bTdsXYS7atdSGLw9bQPa6/ItDn3M8Y0jt8a9dC7mOhKEkaj8/woVK0yL9XYg3UfJSD3ngPN9afR
Uli+D+i0ETMCM1VOatW00B+nmT7tgOScN8VlmnldIFnCnYyOkfwMbBFPxCkv2kcIRzgN15mdVWQX
pfiRIziIwjW9JZApRSg+i1Ckn4hS1vzUOhZzKResf2b8QmxSIAXRKtG3Nqnj8ZJXunPKBzgjF0kd
2/BANq8knpbKdnYI5Cw1D3Ie6rhI6KGqEddiTfJKLYkfZ/ACmY/XU/sf0UOYd2omYvUQSlIDLmpM
iuFTMlHk+LOt58XzXNbthyqpzQfk9cLcnc1RNM+TWUWVmzXm/NU2UufnaM7T0RF4WLl9jNDPWVLM
xjoVcp2jcDgOw2OfFmr6MLbjMLrwT0Pbp64cSe9zIw39OR/gjqbOqM9nGW+80A1lbr0DMv1W5itT
rzdeNZo4G1b0ptpzKg9K7oZZVet+0znxXTGNbY/xd+p8RYNstL1OFMan2jHawrUA69gPqjSOV6NS
xgxlYTi/nsxFI85DVE41sg92rsfYm7S54nYOzCmIPtXY+Rn4qPqipJGJ9xaXRe3aQ9j9qnVk/twg
k8wauzomzl6Li7x8V3Wz8bmXgggAmJEUXtYXiCqaKTNqdwLlFj4PFJOtm9tmLX0uRKOaXgi9+ipV
7fxBSxC5fy6w2Z1dcrZkYFM603ARcd18GqbW6Fy96rQvVa3OyhGhVbP8jSWlmnsqZhp7DaSb2LCA
i3AcAozLeOBmGIRr3aTj2Jdfo6ApPGyFeZXtPGp+Vjnfh9DSDrYtMi8Iij0OwU20ZWUuSwCWC4oK
pbrXwa9U4mgM6z7nJg7EQdKK/JBV1XAyUmu+V2Nj2isxbm6SZUGSnoXBxsW5nsmivlkHdcSCBcae
13KSBcDC6j2o7Ozf6zRQeCig0BLjv2t0rkhEO2djjVp07ZTvRCQmfBmDkWKtSY9vX803D8VMi3SD
i5lRhn2D1kmGoggdGfpfMMLSzItwhpRQGUdVCvbMqZbbaH2NkMOxR9CtuWUmxNEMxNEumPLWY/1r
8ej6qfTMx/79gRZFXO7FRSlo3UsMYxTdgPBTM2kDh7WZReJ4tp0Y3xfR2PnfMxuEIMEDkNrQR13f
wHpXaZNTUDal8PPvnVgbTwNjYXEyNUGyWjuxuOhDoRxKWRF7Z2/r2+F3TTOMGTPQk9UJKGogdzSG
kqvRYhiZd3ojuyrrXgqp6/5dAxfoDGgA1HgBrN2AaAozlrtopnuqKjD9U5XAZHfi1GJBsvNON9Jv
Wk2MFAAHUMqsm21VKkJIxHC7jD7XnsH2Bx+d2rF/5rT7PtSt8qsR1bSz5s2rXDhdqMqRc1M/3Zgv
tKk9WjWkJBy6pthrF/huFUvJYZKMH2/vz5suNFEEAXi6XBw81lrl+IJJoWyMVn41WzX7Zgsnfxdq
nQmM0Um6rxWSv6c+bUsu80l8hgKQVIe3f8AfOO+rc7iEbPIPNixmwDfFompKZonOLSiBJEtGf+lC
302N0/6Y9cL+z4x0kgA5t1PVzZumeEjNJrIfJr3SJL+LJDs7BiKLv8lBITMHH+kWvP37/sCx1r8P
Fi2FCYNIWoLLlfNX+YXrzQRC12ISqc7B4KpjCGJbqKMR+rrWNdyLQW2XLhnLwqqsixpJ2ylpXtQ0
Kd/JmDh9VI1Yn/x5ghF/HnrEst0iNtrorDm19SlvW3PECKJKX4ALZN8yNQC7NAli+2FQS2U+jLU2
/yyEhNhnNQSAGxBcVTKs85pG/czu7zs3aWcxvGsiOnUHq4VUypQNhr1L2mPSVAOl960OQ0O4lANW
7OEwmjgu+3bo3LDE/eWRAJZ+aJCBClxlsscvO+9wHWr5xPAG6VmjgAc/Un39CosiMkVUIGsf86wH
cw66T0Yspf+Kq1tWoQvGOBMGzk1IkK0E9ys5y69y1qlEvFh6aPJ6T9XyFgLGMsyniGQUIbfToThJ
MjMDU3qdrSA+ZVkwHsh3ZF/ESc/3VwIvylT9KYq7GJc5Y36JGkt7Gplb+2+/1ZvAtPwQxoBkfpAI
YUG9fqvmGMh0spj7x6k+HTAjIuxLLbNpWRN+akvsScLkTi6wlWCxHEdBx3/0hlpHmuHMC/CEHkhY
/Bca+XBJpNC2XOpL6xjopf4CPyx5CBDl3iPcbURFWNl0Img+Is26PolsrYpDVhVXs5/Gu0bOBvBm
AdZog7Mn/7u5FCLHtFRZ7UbdJpEqyr0FuoQYtU2DUwphqiAWINLZ3kl5Nj6jLTNgRZWVphz9/tef
kSoi1Cb0eq5T65SnSU+ra5Va5kFh1OBVdVTeyVZQ7Cy68Xw0lFCHATfJBGmdljRabZKZz/kVqe3u
RcOR8hQ3fde7sTpbe8g6ZdmJqxBKvwypINrhG6aXNM6oIAY2TUPZ6DaDoVzMpsndss0QJ4wn2QWu
nxyatLd/j4wK/SoGc5eacntOINGcpGI2LnTBukWtcnaDWt5TM9q4Bhn30g1CqEkGa7jKXRblIEUI
kunYsIBPIfCYEywRqTti7VB+xAyo/TqDHz6KFI0o1Day6fz2ad58R8uYlCO7TJxWMbK2gbs0lNrX
WU3NO7k3njGoQJlzzGFK4XCyk2FsLcdch2YwY8tbacPKrIuZiVN+rWxF+mSXLcIDRo7yaDVkh9ma
OrGz4C3KhjYk9BbMJsEo3Q4t26EqnCzvwKwGZvUIjig85F0VobtkpMk3vInGY1Z3leVphTN9DLpk
uMB1Kneu862NT8sdij4pz60/qCqkrMl1QDa52cZ3OewndHuH2u2kPN6Jz5uvGOcskiryfsBjrw92
nslzbadjfrUzsztYYeyc0EvJzk4VWnfd3Fjf3t5BW49Gb18HGAcihWd8vZ4aiWoczR4+bBi1L6xk
zB7Ky/onYxgafedzbj0c24dDx8QJvdXVgekxmw6xsErRWsJdO1XS+aTUan0qESbxektE/8PDkRLj
iElLk127PPxfWVimFKkVzDglVJyU0xwU7wdHiEOMJernf3+Nf6+0PPlfK4EqUcKZdOjaMWT2gYWl
9L3ou+Efu9cw3fpipL5YIy2ESGN95tUWFxhHoTic2qp0S3B8D1nb4SoF++3T//BUC2aUbij8tnWy
MMF7xYwXdFQiF901tjjsfmkT30Zs2KSdonfZaet4TxdGY2rwR+9s9QpTWmUyXaLk2kdh7422Nt1F
lT3vpCJbb28R1iQ1NzZKwLE1Y70DDotO9ax9SuYoPYjOmI/V3O7VY1sPRHeHXgttpWU2+HpPDJlD
8VczqGvDDFWiyKqvgHf2EGwbuRUbgeSVa4Bp93oIggG3mYgatzEIm+iiym3k6vbUXozBjA6RTXs2
rof2REK4F6q2XiUZOhQOcIC3fPLczEAVcKkhy5XE8DXk6UzJmHqZSMvj2xtx81Vyw4ESYWB7Q11o
TYHJVGRmV9Jr2M5Th6bmYO2BGzdvG7IpGF9Ul8wHV9cp+tqRaK2l5Aic/pC0yUyjVI4+TNqcHEku
mQSgj9QdtHSmrB77FsNiq9zhptyihrnzFlYK9AUuvpuMNejR86T4yfAS79TwkKiBKeilJ/pxSJAi
AFRi57CCJYj2blk4TX8qyxxF4zTFsZVWY567QAn6Czn3Xvtra7MRc/hldE9uwdrNECZFoDIEKIBL
341mzRDDtKTnPC5/jIGQvzuItb0MjBx2bo6tDUBooHigTrul96qBbUqaU2VXIQ/mg9WN8RekSvak
qbayam55wDvw1TDyWH1/zCjUIq3y/GrFVvgz70X41ZG6yVUEJHcgRMJ1RLrn7r51jHikRZNnAYSu
g2ynY6Fjd8g5GbkhP+TKlFdu4Fid7gLJUn+8fZC2PuCiAIcziE1zao2QNpvWnuWcxfgxUGq1eKxO
6EUE5MdNpJ/QBIoeRS2PPq2kdqfUXgL4KsAvWGXqS0jutLsX5eq/7sioykJEOYmHDJT097Ui/UpF
5vzGiiuiBu6HZmeUubFnXq23+ppNFKiDs4zAu0wZMrdQu+mHM6uJ//Yr3VwGLjQ8ElKamxyc8A+9
MdJS+Pul9CDV8JUZ4u5kMluhCQGGhUkJ9EO/0Urna8rMLbExGyJ1GM4IDdFKwq7d9M04MxVfMs1Y
cY2iN1U3arqmcHHZiTM/x2/sn8fRCFYh3wrAl/KTg7K6qWUrbQh+5Ix1mb9oRoqLsN2bHqjT8t9v
a6xNsEAgJuMKsh4iyIHeaEmH0GTf5+XnrrTpWhUl7MBsMv+HzGD5iAhaLiOLGwDvwHBf6zMacTY6
Ex8qKzWeoqQKfEsM1k7ZttUOWpqChBqaEpz8VWqADUghmS2qakar93BPJrX/nadV+aOR6+peJEpw
VLK2hsSPh9oBCuVwUbWiV1y87LSd/bsRf9hRuPWCPEOFwnFeH8upbSpbUkiSVTMKv/TNpHjGWDbX
LAunw9tH5e2lAEq9XqrE5niYHWBS0RTEXtn3tY9oVf4oaRTOby+1EcrhDaBkSB/GWfA3r5dqNcyA
2yUhj1IFzJIFP0FESXxxRJeeapTRz1O0h524jQQgl4ALsl8p4LjBX68p1LjukqJhjigCHNiC0PhI
3SjvaQLfxlGWYTPSAFry8nXJpkWhZcwOvcRhsKdDHMbaQztKhR9IhXkft+2ekMDWeirShlCC2bR0
ZF8/lprWpTYrtH3iqFLctlKCB3WM0kdVG0zwSxjnvP3ptl4jjE+AGkxQlh7w6/UKUzhdW8NTbYPB
+tBLSvrYyUq9s8rtXsQkCuMJhpMaGc26jIp1ankTUYTrSOr/E83c4Jj2kXjQ5HRHKO72zmUlCtCF
vU11s64DUp3J1hQBn4NSUv2cHVyTPKuTjZMdCIYC6JZeDINBSWxjGLlzDLbeJWsu1A8qHnwpXr9L
cBywjTVAdSW2SpdWCOU+FtUeknRrh/y1irr6YnoQRfmkFuxIo5OfQ3VKj1U0TUdT6b9JAJ9Pb2+Q
reXwV1zMC8gIbxCQSU9iDkseqeOp6rxilKzExcAivIvNvj21/D87+mVbX5AJKRmvAtzsZpZttpoS
jLASr41SC9eMLCA2aCgg9SeCDxLYbZqSQ/INY3dnL479sfx7nTXRcwIXxf5Ziv6b+g48f09BlV/H
ZOrAhlhkUG6HG7jiDcxHPlZ1qhBFZZAoWtBfU9FL96D2MbLCDPIL+Zz5HYnVtHFtkSc5QlXBsLO/
b5kFkHIZq3JiSSkXC4LXm8xWU2Nk2ADBDyzI+zAt0+PYDMFHNIyGezyj5zMQL0ysMyxF6tyWXTSb
NS8cWvshK61o52D/2dPrNwagh19EUUw0Xv0cQwYNFXcDbFsI/YXbm3nQeEmq6dcxH+3G7SOjiH3M
D/PpKI1lVfq2QAHUjRUtsz1gTXru2kFj2h5gXpynQ6WL4uckaVrL64YEPzIrn8FexZFNh190jSrv
PMJyKtdPwJ1MDkJIADa6HIC/M+XajsrYMfOrQ+130GkiHXsUhuCE2s2DGqDu42QIxU3VWKDB2uxp
2W6cLwODTfT5F4DsTUWCCa+DX7paXO2hkZ5GeeiOipEZp6acHI+e0J7c40Zyy2HWUF+kMKGTvo6Q
HC6pCEMMXurEkS8TPn1ebWhfdOGUtWdM84xNUlWCRYCsPTzWtZF/hgcl/vWtg9DllC0iPShg3Nyr
ZWHiE88084KT7Ne60fNn6O/mMnY1zk3V5E/a3IACk+dswWMZl7eD2k3CwnxqoQhDyV004tfDFR7M
xCpEmBdHggtSght7YnY0PDB6EMdcxeKU5uke+fpP9Hi10xDMXgC0XFAWVERjVZMJ25ntRE6ci6Mj
O3ivqSYklXZM9fRON4TzGblpG5GnrI9ds7Hr56GvZNPFtT6J/BRZryd6ebJ0DpyJyeEcpOGHgs37
KJvoos56O9+RPah79cfN/uRHI0rAWI/OLqJbS7j+63jQqBYiKyX7MtTRlwSDuZNuhemxhervda1e
72StG8uRF5sQTgG/33J6MAVsg8Uw9YJao3gfWG3rMSHG/3sKpR923Xz8140AGRVkFk21RbhzvRFs
K5QHHf/XS6kVGgOtNOjvtUH9KmWB/pwjWnkGCdrtXKk32RCOHPjO4vlK51anZ/n6lYq8qgdqI+cC
7Gi62Hpte/qEuuA4Im749vPdpCQsRZsOlh3DRCBHq+A29KUIg1aw5Ux0/HwbdbnwrAOA+/X2Oref
DaoCNKGFDMILXSvCDQaniV6VdanHzPYTPZMuVg/QJ5jj+NhVtbKzTW6CNvpUfDYElZgp005d7cpO
He06V1v7YvRh885Jy+5cA6g4h0ZVXhXhDK5kleWjLdA6n7R8r31+Gz+Q6aDYQYuOvjY/5PUXrPXM
kedOsS65JgdPSDtk3xhb9qxqFMYLwoZcyo5Vh/7bb/l247AsclxcFiRIN8l633SoxsOxuESWNJ9S
8MUe8qLOES3xZGfjbHxQCJokYTSPGH2sN06Yh6gOaoPEsZc/AdBWL2MsW0fsuAt/qET2+e0n21hu
Mf9Arge4OCd/lUagVpiXiy76JTGbMXehe7XfRjuNH0WZI8Q/Tv8MBgUdAXOOj8hYf5novv6CUwuB
jk6Ac7HHwv4g1ZXsJmg+fgV2znRHaX6//XwbG2YRnFxKf8Ia++b1cj1+f9SqinMJlopuhGv7OKW9
8qRJVu02jtJfZlnrj28vepNJL8+IUAHKEwtbe50qQkMBnjI3zqXLdSc8hTidVa6TL7CPGZRRekHE
UXoxskL5XuZNt+dUfBt7WB54xqLqtoSh1TdFi7UfTZNQ3vDQx8nW0nPAQ+50rbZW4a8jz8o9zmFc
dtZf95OdaFofdLZzqZta/1KjIXot4/Cf+44Gm4WBjwGoBW7/up2ah60IHQnyrBUXtOGlVj30VbqX
TW+c71errN6Y3eh6SJ8fUbXJaQ+1UwHyCzTZpeuwd61vvDZgvOxJ7gS+zjpghyXbXg9R1LW6ufaV
flIvWm8HOwFrcxU+DbhMlf73mvslosoZJTJ65rP5fFFEClY+nP/Zt5CPw7TKYo4DsYIL4fUWUEJF
yesGsUctKT7PXZCd8kaJvdoyx52sleYvf+t1DkeevmAy0L4jLq4hA2pej6qIsUxuR9t6sso6/Dqg
X/GkzHKUuL2WIjEUF7Eu3LHMEVkDF6Jmn4vBgFIfDL0JDDyKQPjqY3xG0APHBZ2m5FMkZcnvVA3h
gHCkAf4uTLL0ITZRD/OjpJd/ymVk9i5UDfW91Vkg5AvaejhLJoP+ENl5Nrm5Tv/ZTUlpMXGW8Pew
wN/GntPFg3rMlK5WP5KU57JroMEzHJAft0g0s1xO/LLGJdDD+JVZ12SV5rM5p4VMzSNZ2UEadW42
p1fsX7qdyhXshZD7Jm2E/mxPPbVRG87O7EZjPU+PJLnGndE2KEYOwpa/l8JJfkeRZr2D4hsG/iih
N++aOJ/8pzdZ8T7LkJw7FUT/JzSSgtIfTQv8pdxLqeYNuL58SaSifGmHPne80TBy28+GKhhxwLSi
j6kNs8bvoN8dtMAe+3PQC/MBR/hieGfOtvahMhxBId4G2tekg4hBv15bgDtRKh3GXhOhayLGKB1T
Ja7vczG2sTemUvoSo1oVnwu0v4RrtUrjHDHHjgrPdqQaEGmM4gMkGIHmWK8a9RMmZ0rtB6JTK0/P
8lq/zC3KTog6JV9KxOFrbBgjeC5SPPe1a7SdbbpmGg2SD63M6r2k5B/XlozqCeViKfXrAMawb5K7
yXwpU6IN0XELP04NQCgGRpN2Z+WWaB4kNZ/ad22oyf8V5axoXlojveAOdT3Xz2qQpqfELLHYCGlc
SS6Al+ZnxccevHFOg8Sr2wLiiG6L8t1sidFyjcSpm7OkqvVv5Aiy6NKwJN9DhVHjGrGdOM9mUqny
0zCY9GeoTtp7Ai46CsDhKiBZVmZ9xyElSmFKDXnyPoBcWu4IVtycQmiBYKKwPiKzvQXSVNEsMaPG
zAzjnvQxQd/pxYoNZyfJ3FyF0EKixQQGFP7ruJIPqRRYkpleByIjQJamvwK2yc5v39I3qQHPsox3
6J0wDwGv+noVO0c6EcgvHdg69gRQadSxev2QxQ1kqbk1D0O5B2i8eTACJs0Gpu9Ag26XNONakSHo
xdepC8c7RWuDg2EWzU6RvXWb2VzN1I0kqzew/ImbTOD0glJMP8Y+DKmZWX6f+E0w7tkObS1FD4Hm
zSL7xsj89TvE5hAt0jhDH36WcFSiegNoEqcnKsl2h/e+sRRpKoRwul0bsw5ZbcvRSGrpEiSd5iV1
kx+r2gzvtW5w9tBHywZbXTbQDPAP4H7G/XR92XSGibMcsHBcMvT+YE5yejBKI/su5WF2P+KM2Oxk
/Rsbg3SArA0J+mVKtUpTM8jDajkUwWW2WuHneFb4NVFqr4e5ucwyJ1o0/W/lvDrw1hkGsuRsZKN+
VveO5zT4udvIhbjmqOo/jaFJz+aUa35uhuXdUE8/iAeZH85mcR4rtfe6phz+9SSSQzDD+qPBCCxh
nUoyZcLUZg7tS2tWmBmETgTWv5YPnWWXL/pkGidy2j20zcZ+YlFQ4ouR7i1XNiCezxnQ7EtP39kP
UBM5DnMIUKCXrJ2oebudaGsvoxEa64uc+fJZ/kqVp9lGaNCo1IsShlnvRqEI4s+NDJl6LKI2/l6O
wZ5KxO3TsZ2Y0zM9YABLt+/1kmEBO1e0g3KJxWj7DUqah0AFAZ8U9eC/HUdvN9UC/1rY6TzdrVRS
YAOW1VHXv1DxGd+GMOg+U27srbIZrZmDgJpbJGfWRAmrpM/NPA7IaD6Oxy5G8r3CrN0n124u1mzF
/qAn007aefNoyxUBUmYRn6NJvQ5vRVX+EViF4CLa4HOvpvo7cpQ9PZ2bb/VnlcVqkrEjperqWw2K
FmPTGQL/FXXu0dhXPOik9fteL/fEa6AjrEMbG4JSmH+XDXmD/qkQ457smolgog92fcDv2zyqchiY
XhchueFOorJ+p0WnkJplXWK7sp5b9lErgyrx8GKwPqkMY0Of1m0c+GIMYQSD9BIkSKVVuqmmtrUf
9ZjQ4yNcqk8x4ggCV+yS/BxxZz09Su1oPDsNdtGnrJi6lwzA/X9KkuafDWcK1ZPDbMW5yCFeEPca
14vu5UAJyIQcof4yu8Zoj/ifjF8tpB2nc4Wmk3UI6ON+K7BuimGdZ+187LQsO87KODDLbUrDuiyc
/+qoOMlk++aAlMud1LfkmCFSSbpv6FnseLI09siM4OETHKJSAPRWyO1fcijfJR4neZ24KtQPw49t
qVPdRneaD20LXZ0c0QaMgjSjpXhl0NMaQtRfs9BuH5rIlURXBq7kmJPq6lmYKt9EXpolFIY2g2aU
askPI27iwCN9S3+GzDL1YxE7zlepsmEgOWGR3bWKEzSnhhS19DLdbKNjj1rCjzRXguzYG6J7r6RV
n+BaEZfCLSAXZm6p9dr9OM/jfKdVThQ+OKlkD14AGu+rMcYmVUhkIR6eO+l8F8nTmPk2YjydN8gN
zvN6H5S/OtyEMWMsEXj0lThIJVj2WnVvO1k6eMgDTbqbiFD7b87y/CXtOu0OZ5xyPKhZKFrXspKw
PidpK5+xTJU7t3dyEDxjIf1STYQrbaUxXqbRkc7poGY/+qatvzYF3howV96jfFT2Qayfs0BzPkyp
NiWHNiz7+LDcXPDOzTwp3GhOhv/46PVDovWz8oxFg2kebHXos3d4l2FBO8BibfxalaaPQyzgiuXZ
MJykZIq1gx7kHaoaVew8IdIl1agHjDETMHPuDrmtJtGl6LWg9MiIq5csg9Lu6nFjdMfWmeX0bJmB
/l8pKqf2qfklMIkRibGf9TNkQZEawbGWw6rw1E7vY79o+5AtIEuimdxREe37ABGGxbm91Op7OaTs
c7uiNSx/lAMtdTGLRDJAzFJ3Nodsds4MlpDdFNj3PtVSpHMazPH9XAbOQ1vq8ocpYjJ9rsIui918
MLNPTFCzia+ph82h7mw7PLWW1r5ASoKWV0FLHb6H6jwqfu7UCnVjOhn1KYqhdeRx26Tu3NVl5EWK
XY2+XQ35WcRK1fhcmOr7TomM+dGRRPutKU3nh4WbhHQn5kHu7qIopDiUwri8GyMzsg9hl4yAtYSW
KS5Ulu6pSbUMTioiANJpktBDg8oZOJ+wzBPjB8TAeJVqwg7nfHIhP5Wke90HpFzj9t2sFm3o9Rmd
iStfRYUQMXdfAnTmjJNezNXHqmzqeeeSWxLZVxnhnxhNl3UR/kLmabkp/rrCudpohqOlfCU6DbE7
9hWOJ00KfhGlhcDtMAcC4FRmx1SLw69vX7CbV9+fuRXDcVogq7XLmF5e24OjwkHL8tqqs2iy6+KQ
WR3KCiJOJY94Ir+8verGrQSAkTElMxOaLmv0Vp5HiG6MixRGFdv3GU7Zbm1JyQsqqHtd/a2lGJRw
8+FJxC24ar9BVe0KsbzcedZTb5iQ21a0vPB7fCn+tWtJLxgpVBjLpJm3cyfNDlpdZDhdqIXyFJPs
3jWoL+zk2ZvPswBhFu0levmrD2Z0MIdIYeDPt1GADV0QuogkRx+7XjQ7OOqtpTCcY1PSI0UHabVU
kCIAj/E7qgCdmjxMIjPeBfk8CrdLxRj/a5UCVBsTIIzMwQ7Dp1klKtAKNScckY5UzVT2Ri2Kj5rS
7GH9Nx6JJGiRkSIdQsh1VVNOZjqXtEUTLEqll7Qtcl9IuXpB1HF8//YWv8nLyYXAXi1ZpcO3Wq9k
ItvfF4vKHuJ4sOpCORkOtsHgLK4L3XVouey8wNtHYxogL6RyYA+0zldl3ihHsxF1CCuECSe3k2Tt
DpXc2QvR5NjZ6BvPtnRO2ORUHbfS19YQSNCXMSPMwzo/12mRHpqs6051KVceSjK7Q3btJkLybGTm
NDfoA4Atfx0hgcIYZheP6VXv4mzya4Q4JWzFtexdLiVz85+qpKRCkaaOzNDTaHouBBZdQzQpijtN
CTpFBkHg3FuLpfbb33k5BK+DN70WmHXE0EXF+uaQ6FE+RDq+z1Jmt7iOKcG7Nuj7nd20vQp0Bj4w
U9K1+JKjNTTHUpsOda9WvoQo+iMJyvDr7We5GcByBtFxYfYJR4+Oweo1WzVgnnqawmudqsOPEKWE
2S1FozBaUoGMucjWOPW7qrCsn9pUyM0dKnrJHjbt9lGx1OEWBOq3AJfXDTpl0GrYe0WIDa05AR2K
wqMulXvUm41VQEMvs23ZwAZ6fVq6uRScX5pLCSTZO2cUkeFZSWVXO1Xe1qn8gzRlrI3YwnpYMvS1
0VcFSny6Uc73QT39yqyp8ItY+2cD8mVzwJxeaknGgmvUg56Mc4v0a4oEPuTsoaDpDUdQctWo2oMb
/R9nZ9bcNnam4b/S1ffIYF+mJrkAQFKkLUuWLdvtG5TclrHvO379PFAyiQiiiFEnqVQ6snVwgLN8
y7usrJMZUE64gG/kJc6nASsnIrNNwJKje+m3lfGHBZN3n6Be+jXPdf2RKXfHIvQhNQvA+zZqHpcE
n3muAEGpeAIUwBr5/DzoOkPL84JLfWyMcjikWahbtlKKVrEzCi/zbIX+p/GxwsXy2WwKKXYbiy4O
lqke0g9JbCLs0QS6YfuSoL2ZL8/D0bMCB8VevTQXQUTMUmqNCrPqR9KpmHT1QKNDOOQYp24cPmvR
G0UmmWY34nbca+fvAcWskRIDHwJHYzjTqZR80DM9tvseaI0deHRX8nragrqsfX52J4ieuQ99wdpu
cGFAxh47AvzntR3yFRy6fakfFDLlQ0O38xEt8cmJ++AgBVt2WJd3D1Eyzi0UGoFvX5y3htLjpVgQ
OpaClj/iRSfYPhKhtpcqcWzjSiRu1IbX3jEocThzwHqoos5v41V0jh+k6AkNvJFB07wvXeALDk5E
nh03fXrbFtE0VyTefmwwy38PSox8PiiiB0RKUUjUigT8QUN3/V1fzgz9clNxfuUkBEoC7HSOvzj3
F2sIbHXZmjCmT90gU6agQn4nevFWLDn/lvNrkgnhUTKLoM76pPNnffUWlaCFf+4xIRqP8gMGwum+
7rTMQZNMlbhkUv0QBf03Qar/QsNnhtwD0GP0y74IsIyh0RG4gzIdSnjqJv5dAi1w45xfmR+oR5yJ
KOvrcxvmfH6SGetynwrCUW7TzKFRa+HtLU2UHkr5g1lEshMgLH/vAx97e5ROdqi/0G7AYyxvGFkL
xC5E4fgU+h56dZrg7ZBnN93Wn4KNrbCyVKjs8SFRIMHedYk98ZWulzlp8M1FveC+6g3pCYZctDHK
yoajc8YjMtQLQ/v8VU5hGbZC6/mn3MRUcieVvvysxbqF5M+QVOYe1koxHHOfGPrtudU/KVm0tsBJ
LQFoSdZVuSkD1Wh6ii5WEFduOE6FO2RCcLweal3GBTMwymQnIC4LiGixH3qpDhPAbGjJFyGep8Sl
GUBFP9xjciT/hWlxes19NLBfF2XZuIvRO/cMH0lDv8VeJQn0mxEiKm3lMOu3XDrXZkafhTAdIDLM
93kRvdrpfaVZlRDW4SkuuYkMRJrcvvQ01wyFrd7O2nqckx0Aewbh1bK4bcpSYybyRI6Vef4tVarx
ICj9r+tf6hJbjQ08aGauV5A19IsWE8qtSut1QgyUTINiFylx9RHZKPzXq17ZDVFTunSUsSKNBH3n
hb2GPOf4ZjQMzzCrIyDvhgYP8fH5Sw1Co41EjzCyF9PymCildFB6JNVLvx43VsvaS2V3z9J8EiH4
xcoUQkuMMhRV4yRobswhGg9DbIYb1NLVtwoZGQgZ7SskXBYzohND0xMawUksJNkNctnY51M62QZc
eKcV28TtkVR0cpRo7Gps04+lp76ZwTS/VSghIO4RrrzAQ4bj2CW+WITwafN8H5JYg7rMexvkS7Lx
Vtd2BfkhZyekeNDXi/0eYIVdtHWFqfvg4xnWjoZdDUP1faw3u1mrQ0H1BjdHInBx1ZaGEqgaRPMT
zPtoJyON5ipDCBk6VN6MXUViBaQlm4OkFILKImGcFcYUK5FSiPZt9QngjPEFdRIUEyw90DdS4PkN
LSKIGbTBcLTNEdNY3LACu9tQM3RdhKTp9qIotvY087DlKhIOYlaYP67v+5XXyHgM9wJEu9j2otBG
viwinNMWUxqgQCw37xVyh3swW97G6li58lCQmYea0eMXLN1OLXqICzPvkc545Gpk2y4yCVaGekKc
8n+ocXRA5db4dH2OK1ELJBVuBFA3sFeXdRVRy5UCBVnCTDmfdpVchJxvYnKndLWI0G1U099oxbss
Sfu3Ry0UyJBbhLUyVxcX+2FIU4FdoqGD0PSDq/lB4GKQmOyGdNMkeO2oYY3ihTjL0xLqLo6aWh+R
80qwFqdRqJa2EerDrpClYR9lug6FX5HLfavnxkkWAF65+VC2+rvSUtqvb37bc2hIKYtC3eV1VQha
6CeygMeB11a3gRDXDjUdWoax9xzLWPqK2Ne4wwDV7PrAK0c6A+uwY2bx84uljD29MhY6IX6QytYt
fHH1timicHd9lJUNQ/GbEx2hJ64Oc17kry7+zE9K7iiqgjId7c+S2PZ72R9nQY1NzdPVCb0aanEW
YBjaGQNdrFMzFLprSVPiGmK7VeZY2R2zPbFKTWxWBH0hFr6aEDDXoKjnzC/u+/QJ7q7/KMPhORTE
HEc1ysIIGqGW0f7T2+zx+stcOe3Oxl7sD1kZu0okDzupcZrt0OYy6NtT8Of0kOyQd7uxRC4J9TNp
n1oClYQ5tF+W3fIyqsdaQFkK9Kcf0Iv2k2PUxOZXKi1YAfYtmlZ2DcrHFUfPZ+ZWorzX/Hy6RTow
3UJkrK2lWbeAki+SxKilnK+lSJ34+vjynbj6Eew3aM7d6rTEC1tV+vbz2981PHeI7ooGTujl/Hj1
nalaDYpFdxxxoeJ7Ro9tH0ToLMN0DN1EGt4MDuJNI1cy3ysc9RfADwsZI9CpIx2c0CpOgarWTmSo
ghv4urZRKFtbwWSkRI2UOI0Lj205KL0+ULDUVSqa9MBFveBjL+QIpwctyIne8CmNV6HuDS7govjt
a5joY64Qcixcxjy0tcdBQ1PwJIaTDuKjfBZH9G40uWg/RkaUbCzhlTWDKgueLtyhnEHLK0XqFXNM
gB+fuqpr7pGOUn+Vfl/+UXRCu3Wiro4100upfuqXqDJTo8vQ6qjpNIY2vM88XTtKoM+OrQbH8vrq
XBsKwgcBuUbT6uKmzDyRfpnEsRo0XfBhEvppr/tp9zkSSvlwfaiVY5UYl5MbMgvl3WU4F2e9LuYe
vcVk0KL7AWDwDbiBv/CdCEt5czL0qZXv5NF0Lk1x7mWUwR9j3ZROA+7jtmtrZWNC8soGoHHEdUs6
Ay9mubUFdOQiD6mHU29OhgB4uTCqHcboqrUfQGqEjlKlUetAOAOuI2eG/sPLVFR+o0oRvzcT7syk
JvkIRFOT4s91OvBXgqbXcUgRuhox38TnfzfaqMHp7AmEjTQ1UbZqERDDxH6MOscKLCF0sRxiwft5
qjxjat1He1HzcCEIGxMAyPWvuLJg6ALMsT9MqNnx/vzsBBTUAo+HzYCWarmD1jXuLFQn74K6v78+
0trbxTUSBCByGiRS889fHZyCGXt1hbo5Iiwy8sYwTg/moMcHjBpyjNrS1FFaf8CQDx+86yOvXI8g
g/mo9PVnIuRijq3RVF4q5xiLdVG6i3gfdhnH/SFq/MZOM7HbmOnKzgDUShtX5Ua6BOvRQx1xbgL2
3Oqqv8tzb/oGst7aCMfXvtwLaXyuNq/AIuQgmIDChSdvgqQXdXL/IPSok6G+uxX5rw0F3BkTI0Cj
5PnLT0edUPN9kYJCpeduGfrVHqJIYscw9je+1Rz3LRI3mLgz1h6yFZf5/G5fr5IR5r0oe1i0qJHQ
H/RGKb/JAkpWjpV74T4dovQjXNPC/wv7YO5RIwpGAHfRMy17yZj8yGTcAHwZpKnhj9QbPrSeUT5c
X42rL5NbBzwnEcRFHQEsARhYTQtPhuBHyM35qoPkqOqMUr4VZK8t/HkJUsumYnFxyTX9S61+DBEA
GlNHhzD7lHiJ6GiWP743Sgoo16f24oy0/HpI/RMYQapmuSx2GoZiOhBBZICMPtC+0faVv5YAMD+K
gCO/akUafB6SEoee0KiCDjl2T/6V05P/ZEKsER2xNYTRId7BqNPoyuyIIEE72maNaV6PC2qzbyOj
e+q02izo0ZUDXKdBK1O3knPtnTpl6pab3krzitoBE0HUiP9alie5KzoV2ZjolLVmR1dWSH8W5L0/
ciOqOkedVJP6TyUP7kQ741HpzXrauJTWzhK0gOay00wfXe6HWjMHoyoN6P2Tln9VdCC5eewPGxiN
tV0H6olGLF9uloE+33WQhJpOmxEDQjVm4N3C+jCE6aNlDeUNmNPKsfBMvrm+WNb2AUXXGRoOhuAi
0Z7IPGtPBTDUGcIPKEfSbRFHwY2cNO1GwWRtG5gzqZgQjOLTMj+YfAoUBFygLiZR+G4KqvSk1Ens
I2425e/7OtsSHFu76ixgHi9IbWiCi9cZWNh36Nps2x1UxR1bYnSsEMOpQjBVWyz65otSC+MuSVi7
11/q5YdUKGbBtgTlvwK2qRW4KXnOSd1YfbLDhrkHe2sOOxN/WWdoMbUsUy3YWD2X02VQ8ng4kci5
XQD0ppIIJoow7hS8JruRBfVHr8eqk0y+jNtRot3VXq65Mv6XG3WhldY+I7MzZ8VqehbL3WGOmlKF
PQ4jal7E3+gOJprdh9MEFRFvgR28ZEjPURWjQNBYQs+5o1lfvLrOP5QYO8l2TQgrO3WXBFtH76VK
D30vUO0z+UFZgfoggi7LJIXkM1pkfAF4kIG9Q0vdczWpy55xGcs1QOpCdFePTfYj9ScCIrWRlT9i
0PaTTecwTTYuucvDhGdC5AbGL1klFbXzbS7lQy4kLcG0mLbNjdKhcapXcBKvr8HLjU1ZARQbGgVr
Co1GFtGnzQm3LC/VTp0Qm4FTJKEg261qpVsmM2uLjxQOpBfFiFl663xOrZSGZitwRMdBKLxLE020
LTEZdiST4iEVlXHf+rn6TkXjZyNUWZ0nyRTEDtRLL7x0YC/AfGyBBwKgAFXewdarSq4xQUJ46for
XZvkLKoNvQXU2EW9pVTqKIVJSaznB+kxgEcQOplnCaprJkKGJdzomV9Kry7eRRO6rRvL5vL8pPVC
uIK03wweWcbPfuTrkcoXPJXKWDtjEsYfDd8I7Cnvo4Mqx8HGnWesnWJ0Valuo5Ayy/Ocf1PwOWNY
5rNRdadEt6Hc9DlE4CJrwOtXaMDjzZhWfFwA+s6Um5BTEzqWT0Zs1ebOMNshP4L0H6sHFN4gHkyK
CXs26MP+Q6dMjfm1C3uh2VEzi9LbyZBzTsUWSIhLfqcJN5UeD94B++EwtmtvlCw3UPHA2w+lVSu7
tAM7iZ6rl9U2pYpWAZvelbe93kUN1lGejvSXLHnv0rgDsZ6bk/6VbrTp22JQZjPrIldvvaINRAe8
ZVfA7G/yh8QIkRbtB0HJd4gwpeGumoDZ20ZSUTPzuRextVCTbkbMKIiNdTT+BCYd5nA3YB/hwNWO
yoB4k9790EBzym6vDQYdzqpL2OShORpOVk/4ycpaU0Ftq4WsdyexbgD3D12s28WkdbKb1J5u7uU2
DCQ7KcR0YP8GanESIizh9y2K+OUNcZzymGaF2N6msAYKtxw68V6kwx/arad3gTs1vaQ8XN8Ca7tt
lu6cBc9o4i7XRIvAAzcX7fYx8hWXsg7WhISHh7Jvmo1LdHWo2buE8wTdo+V6b2hWl6Ge0G63pnTP
AVY5iK5472oMxK9Pam1nzQNhC0h78yLu0mCwT2nY0ddE6UGx20qPHkhC9EMzmM0PrRS3AO5rNwCl
YlpjsybwRdDVGFMHarOE95samWYLnl9i6yiwlTZOrLWZQcGjRjxTGi9Eo0S91WkjYK49iVHl9LRj
3VYqG5uKXEdwP26pia19M1pT8OOo/3LtLo6MwVMREzex0lHEqTjgqVS6edzVDy29zd31j7Y6FIpY
ZFX4RlwogfhcNJ2YBdFJF9vunY9G+EkqlHo3jrr6F1YiATLxvwI1VFo6KmQjkLgkGniLWabuhDpW
7dIPql2gghJ/+6zmIhCtSX3OvhfSZI2uD0pQoKY8pgNafEI/RDdoiXke+Rdq59cHWzngYaAiQUd5
5EWVanHAq9KI6sTsgaeYsaNMltnawE9bG4WG4tCgIv2BFH8LF3GZzdFOg92oAIIkoVMW4LwiyZEd
FQkV0kENf9CxKXexKpWmXWkD/toU9j1aFTr0TYiElv7oC621GRde0h6BK/HXURGmoI9+4/nUDbHi
SOZqOUH6N6jWZKXwQbB6pEiLoEzeI8Zipg8+BNcK8XvIFg42N8VjKoopV2+IaMvGp1jZqJAcZhOl
ufZJf/f8eQYplTs9zFHRHnLU8FBgtKsol20tqOKd3nhbEPiV3tFsmwDJmkVGWUJcvACr7AFTGUQT
gRzJdjNaw03ZTqYdFYHhxloZ3+hGXuxVf/J38TRF1GFb7zSZuPtdX4QrZ+GMYIcdQ9jIfxYPInWa
GKYmWVqUJO2N4WnhRytVvf31UVbnS4WVvgodZdQGFxurohOIMjIGIpE5QxHM1Npj7KzigI5MSt2Z
2dGwCtjspAhOpSEt4tdgXFRqzxth1cq5BTaJihPNAR5lOV/07PLcQLngNIyD7yL3x2GixZODy/ZW
IWhtUcEuR3eOmj0B3HJRFbiayQWvNsaO1E4BRjgj3/1DRJDxU/eNbuMeXTlPsC3S5n6kJSOgtNjZ
qZRPjVCG0SnJW1lwVOt9igZ1Ynuir/zsMrF+SDuz2Fg/q18WyApriC7I3PM93zppHXphCs3upHql
0tliXpsahEm5+kmMWNyh2hE95mGr3WjB+L5HHp9UL5OPdVBvaf2vzn9WIwLpzAmuL9+3rDPfqeDT
arUARTNIund0t9p7vQ3bA8l49YWqw7B1Pa0Mi2YBnCXuXMjwy/KY3zRU6KioHqVswJUwn8xAchSk
TPcVNJjMgRCNhlBdmGg4Xt9VKyPDn6NbONfG+F0LlEZh+LXeNbF1VLXG2MtFlh2t3hgOggrTM0Lr
B4eZbEuca+XAADI7e6/MNIaLaqCCxIgRZAwaYuawByOT7PSOGsf1qa1sUyy/aMlQnaD2uGTvgKY2
6RMiHx0BXXWFMvLdSlX2NUzcjQW8Mh+s+ihDc+BSHFvGTP40BUAVOfULUBf2oFTyfeNH8sYoK4ga
dIGZzQxGZKBlho5lqNbgrILQK45lvdM3pfAQSWZNWNj7oWBPbaGrtyIw75nFV5SozwZ17r8vKexE
b4/d+HQcwxaaAyzaxbpBYNYzPLHxTx7J4j6H/P7Yx4ZmB8a0pS+4Mu9ZrgFUMrfcHO3MSf2rVgah
fQLmDZS3nmEvnVneNHKZS9KPWk6n0okkq2x2RTF5n8JZYsDJorq7s5pK+Xl9Qa0/CCExty5UiIu+
pll2QddyDZ2g+ns4SuWhg0urEtoUyjyYcbW0r4NidORQHt00HGRb9lT9+fpTXC5r3gaCDy9MwEun
tbHMtQKrWuHYigUizzwPQlGmjvKwlm7soNUJs9A4IQgzWHLy+Zsv8lQNOl8TjvHsVuYofhkpdpgr
WMMmoCduYKfLzSEPRCGyDa/Tgn2q+dUJIWT4ctenvXJJAHZkvhRGIasijHr+LAxnxY2m+fTO6gDY
dl7onyLE3j6kftH9GQlKiI3TpD6MSTUe2xyt6x0OoapiZ1OARtf1p7mMgM8fZvliJJH7eIKzJ2di
9hBoBopevTQa78uo6J1klEw0huA7WaZ/X6AL9vajgHgPYCs7EBFF9IzOX0ZZF0rbIX93QtYbIr9K
GvOCjP6BgwPxbRIX1oexy709gn6zyp1gnXgXQrZxClwefDPUnJAPDpwxG66dP0akshh9vfVPsWY0
N6mmj4IzJWHdboxzGQbxu6lVzLhFWivLb583hhUIvQSbRB1gHhkRuEwtb/eTpgc2omjCx+ufd22P
zaYilJYtlVt5EQYFqOJMqjVwuqWF4NZDMRyqqWttFCusDd7F2lAziQzwDNNDIfb8FWZm52dmz5kS
aUJo+zT1XN+cUOnL0HjYSFFWxwKTCVJwNnFRF5/LiLQszbLYPzVRUENgBxSp1eIAtkzbaretDjXT
A0zSbpoo88p5dWZnMQCCIdARvU3E4COaJOpjqvfdBxy/rG/XP9baIpzx0MaM19Epx58PVXsCZux6
BH9W7fqdWnjC3oiTdCP9MNeGmdkxQEkJJij8nA+jpL6We/3oHa2wHcK9EapicztCdvbvG01qv4ZV
nEhOakx0n7uibJ5CmDvRAfWkLHaC3Mo1hwtiDMHwWdHndBzqaO931IrtshnFn0PF1WkX3pDXaMxU
YYz5S5Ooh4rIYnK7aaRyWQe6/ytUo6qwuYuwogmUcIicvEqMzm1qAULeZGhh4MhUlH5lELjJfzRt
uMejaPBsymDJcFd6OctZRBSzcXpLzkiMo8owbnxTLFWnCwI940pNlD1iRWmJml2rV27XDIO1o7AR
dxgygCW6FeXJfIykeEjf4+XboFaNLOZuVCO8FmuMsm4SI0vBhxhFEN1Msa581xMcAWwva31vFw9d
Oh2MpBfqndTkyHYWYpGY7wn3xxvfR7DTniVEPihCDiZ67IX2S2UmqXcMlKr6SQ5vBTtBLOJbuWxK
xHr6FP0VuHtNu2vAkCMf5IWoQ1ZQ5XO7Fmv/E1kh+hOBj/GsXcv4vdlZJo1oENUVxcFQUPMnav9h
tHFRrOwD0EBz01SUNJKqRezihbSDZWRUjpHaJ++417H0TXwgHxPV5mBjf192N0j4Z3cYrmpkN6z5
YV5tOq+qcsXPqvBk6X64o58w2IiGT246ic0O5rqbpQnygUawNfBlFgFyhjLLXDDUoGsuDpZWzlul
MszgpIpx/CXCfuFrL/URYuyy2RyxFuYubgpf35jvyi2MJZtGJWoWZYeqcz5fUwm8toxVStlBXt+Z
vJQbpOfvetWc3kWW+idtTeFQDR2F+LwtNw7ulZ4pNUtq6BCDgBWgN3E+uqVNkpo2bXhCRjSzkGnq
igPmTBTf2gYOYl2pXX5CEFKubQRJ0u/gjNr7VrFIJtFsje1BqpRDGLT9zfXzcGXJUY6ZG00m99cF
gNpI/XQKKxHUVI6VJlcn+WPUDu5AU2xjda99d6wNOXTJArhWFgsuRMVLnqIqQMIt1CH1T62TWOmz
qPi5HbWWtaNnvNWZX5seR7AqwUiZ4U2LCzOIxjTpTYiK0MzlPQeIdPTQtnofCdKW6vfaUIiWkkSS
nc8E//MvHDfAzwiwWNYS7VaN3o/bVVKHL3Y2Hq5/tJUIh3yYTvIskjr7v5wP5fWWCThF5RKLRk+x
88Ty3/dt3jW03aPmEEINEzd2z8qQtCPnfuRsTklV/HxIH6sWbPdMH6uxIthhNKB9pv/k760Aba1Y
G4SNDbOyWOYmLx0aCFmX9bs8UnoqGOhkh5bMFd0On7Iqyb+Dy9adiWPS1vpx/AsnE+Bk3uxMloJm
ujiZEuDghj5Y5I5h2TpVJ+t3wpiRPA914iC+3DhDUbzZwZGvKOkU5BH/Qy5eXwyqo4Rndjox3aDl
6O351F0Nx2NDGH/hE87RCDEqOSkwuPNPKPl1jmDYJBwVnKltujaBo0S56c5yZIc8TITd9VW6EgNR
+YfSMyOJKXYvxvNiL42MZhCOVVwV3w0zax0z1rYWyvxbzsFvMxOZ9gItQ6piy20nhN0UGbEpHJM6
kw/92GZOPmWmU+eV9vZtRxsUfo7OoiSlX+zwcRitNrEYSpX9/LYXIHykivUtikpzh8HnllrQ2pZ7
NdySUBqBYdbpD5O7B1ZoB4EmHUYla1wtSOQd6LStnsTamwSMxuWo0eEwljpjjRLUo+EN1nFUp95G
DDk/IVWqOm0nNBtY3bWhZvYxZOdZDH9ZnBoLaBwS+onHeoznueTFjVoMvMUWNvn1VfjSrVssEFbI
DECjiX1Zh6kr9lZsBBjDZXJ2oyM13gIqiPqjSfP+dhA94ro+rqx4h5d19LNS26q3e0rPAJXakR2p
KqM53TSZgpp3QvKsfxJDa2o+I9WrNjsVMxnRQZ/eK900n0TtHuc0+WBmsfY1Upu8dzSwOe+CJNM/
GfmkfUVUk9hd16dE+UBRzvD2XPP5zyJRUrQZO7O59ciF/B8mgedow/vA3iscAJY5gywFoWuAYRft
XvBMyy5UIPI2Wv+N+aOeukbcwWL1v4c4lox2ovWiejSrTOwdLxS7b7Ec9e0B1RbtC/U4LikyFKTy
lQDxOlWQ/NjujHoEezAa0a+U0jntsesfYyXmpAzBv+f8lYtkXhevYs5J1yM9LBBxDuRYf5f0seeO
EkrrcxeM5IOkWQAk8pxA8d3YuysrjqIrzCEI9uiiLI+JWiKAErHjxRRDy/c9f8JNgpp6z6gND9cn
uVYIm7EShLgIMjLefLe9mmVTCA04M0U4Cjj43YzktlDEhHgkvmYFCsko2FxevVMFunqnZsoTQi3l
x+sPcTlfHF3Ap9OeUOk8LZsEKXaIrZYBSUybwnJ0YLyOVxnTZ6WJp42r+vKcn5Vm5k4mesqQpRbH
YpqqmeHr9ON7ul83RLfCTRKX7a/rE1obxURJyGSIlSqLNoHhKTLCd5wdpff52KtHxFDlLcyXdHnq
og2EjAz9LH0GyC4CnWYoEc4BZwVaz2w/SnTNnuJumHQHebKkc4BYU0JHGaO5I5ttHnEXmA5jCC02
nCT9CfJq+GfUVxZgZTH4PGIjcNOznB+vv4wXaPD5oUaZlZYT6m4Etxf1Tco1iWxmfXBCs7o+5dRq
Rltsg/RXJ5j+DWkFAnYy1MD3Y+Z35L3p9Dmd4n5XRILhap0h7juj1e+6QJ+O1x9tZeHRrUGag3YN
PQ5tsRqCdgoHzGHQTjfr7oDNYHWjeXjcZLqUuG8fCtYAkF+ZfBlVrfN9ZgombbAEWZVGaEVXTFo8
F7LS2yVKvCl9uLL8gKPDxOAaAcu57HVmhAUg4ohHfUjfTx0l1NTOKTPGB09p+ycdXb/CaUlefbvU
vPYOjE/X2UCamiedskbzvvGRvhjUulOBhFHtcYfJkn8UQLywYDYhy9joV0/DPvDFhtKekJexXXZK
/RkLx/CrWaV9YCv0sm9GeYgSN/I9aS695MN3SwOM64pa294XMxbbVfQJHfVakJCTTtMBUS3J1woN
8pSoPDX0YCj/JrlW2R13yK+hzwPTbtDS12lIjFHpyBiIeFSj8/BTGUzWFkhpZYXMkEoybKrRtITm
n786HgU6XnEdoKuSmmHnyMOU7WRg2x8HJd/CJ82LbbFNZqQBRgh0HLAGWSzG1ko0xbNI/6Ys+i61
SnCYBK1xzFSpXNmsxXsLNoSLJb1oh1kzbqzPyxwGPiAFB9p9iPHQwDyfqASswmwTCsOVEotuWlmN
Cw25dHzLwl0YXgiwxnJLmmdtygoR/mzhiljnclP4vZHGAirTp0GMzF1F/+XY6PXcnm977yHzvBHk
jZd6h6DIqSuUbQVE+Pq+XDtDZ9LSHCfTb6AGej5xpHL60fJkD/HkJmbdWUl6pA3kWb9GzBqkPy0K
Ta3d0fg4NqAmwxscnrgUJ9rowq7KVPm+jyPzizxl2i+1z3skQI2O4v3UC1vwjLXXRTMC6D61oZW6
TKkCVTMq75hiW1MCDwE0h9ZxSAxYULzS7SYMZQPuzjRUN4XuB+KjFNaqufHKVo4XsNSsVDBB4KrF
RciQhSKZUVwRnijW6PSyntyrWVO8mZJBgsRyhDEwM1WXGVkTx0aN7LdwHItQ7F1NsIKHwUfF1snH
vJL3yDQXn6+vhZXrlMVvQE6CTHNZFfETYsy4bryjEmP96VZCoR/qtButHWAk65NJc//x+ogrxwsI
GNb/DDGCFrVYfLXkAT2vfe9YcSCWBNW7RqFeMCRxulE7e6nHLo4XYnkUxZDenZtNiwtIi0svDsdG
OPaDLtyqgZUYNsnoJDphMQw/WHAT+vMArkAgF1k6HuNICn/01G4yV8iK6gmpd6W0YdtZz56OfrSt
Crp0q8W9do8lyNDbtVRGkjNJ4oBKYyqI9b7qhEw7jXJB1cyoqaA/SzV6Lo7s9wMxgFf4FqL4Q/XQ
9iGGpvI4eGD7Yrl41MKaoipJUpDin0Iqueu6sgOC4LXND9otSCXJg6B+7qSJ5lJVWNm9QKf0aFHP
ImFpBNV6ICoR3+FgJkmu2ql6fsvxPTQf6VSBsjbbKJ1cT0rAfXdqOX1UCbkFx8ysGBpumgnVTRhn
yKGbWSkFriBXKh5rWCseLOioyUdCfwA9cj6iFVGZ1qA5SM0bjRO2sthigV20d6XYVCnVU4PmaZCI
jy1ckk8tsk6VLQRCdxsmZeEjOsOR7EwDEM48tcxPikJCBXC7Mz4oAN6+mFKdmwBnEJ12w9wo1X1A
1xSc+xQNk5tN01DaadXR7MLh0q+chvfS2ZOPI5NdZl5gumagm5xHqZe0Lg40UevChhATBFkmC4LJ
kCfwTmRfEG0jLrI/YErgy4T+Z/Tl+mK/vGIw/oTibsJ0Q+tzmbN3VaOZ9P60o0gxedcIcvgtQfV3
L6Yd8oeDNuxRud+Ku1YSnNlulFVPHgeneHnHBA3JjKZV+nFEXQyVJLVU0blS81GjJwnA39aVyn9O
KgXDM6qTJp9EDqoxeQdhKa43XsHlfj9/mPlofRVOIEPExxEM2P1x6rsZnoS7XC/l3SBu2uqtvG1s
FaFrU9eixbwkWhp6ysbqZfUocXI6wPvFU6vlQYqF5WTtJzbKbaOgLnb9G69MEPAsQQyHzNwwmY/Y
VxOEmdeEbdopx45j8+DpYukibQA3o99Sml8ZicQcqAD/YpZLrdKw0VG/jnCNaQGou2WjRQ+NGIjv
ylYLvr1M6r/+HP7bf87v/3lK1v/4H/75z7wYq9APmsU//uOue66atnr+7fapqH/bt9nPpybMs/+Z
f8m//9L5r/jHbfhnldf5r2b5p87+EiP960ncp+bp7B92WRM248f2uRofnus2aV4G4JnnP/n//eFv
zy+/5fNYPP/99z9zVMLn34afQfb7v350/Pn33+er579e//p//ezDU8pfc/AsSn+ET8u/8fxUN3//
XdD1v6FRT/zINU1P/MU1qH9++ZEp/c2A9YcRogWWe2aP/v5blldN8PffJe1vdAUpYL8o7sn0dH7/
rc7b+UeC+jfiGwUxDLBIc3wIEe3/Hu7se/3n+/2Wtel9TuRbMxlW3X/uvpcVAlGcqiu1aws0+aLD
TUWgMIQgT/dhYlGX3LPZ3QbBr1ev5F+jvh7lPHx4GYUyChrCBswJ1uTihg3NAV/jtk73yIfuMzN+
3w8GirXDh6STHt441KyQQHWBDUZ5iNbk+TbzakVpicJo1psxqHCUKJKdL0Y3eWXuro90HuwxqcVI
iw2t92KoThUjdcpDr35Khsfrv186P6fmAQBp8gWod5F98IXOp8I9HDZpVcV7NY+C8utYd7q8bzJI
ql/NWEjLDzR4cm2vCZNX/koLBCE+6aCli2NcYxv1pUiQCjZswAlj/a5IBZLOfGgNA7fsRu2+pBax
yU6Fede+qSz88tysdRi8QIQ4f5ZiFROg5lIY0mhfWI9JcieAVI/jjYB0cXm9DMJ+IlABJKiqlJLO
X06fUSIAgRfuRyHEhWa84b7/oHUx1kfDvpoQ/gawVmGKIk4bK2yRF/3f0NCbuDa5rperWavrDJC/
BeDS/l7axXvFxkbB6dzcsXbTwf9sHSonczYWAzv+fKPSU2JVa+wgOjGg/8/nK1bIOKZWEu3z3bQv
3H4H+PBkusU77SS7W5pYC3+pf04RkgcVNAWuDtKN56PpRRTwYZVwDxjkz8ENH/ybyX1I7N4Nj7pd
u7077AL7V2UX9qeP/8veeSzJjUTr+VUU2mMC3mxhqtobdjfZ3RtE0wFIeJMJIJ9eX1FXN4ZNXVLU
SgtFzGJigkMUTGae85/f/P5OndPf/dOWxJ0yWz6dz3jg/oLRuMLClFLY1WFN+thKrbOK2jrWcZ4G
H4qsehrTYoyjPqWUS0DZMyONnFgkoC2H+SxMgrvuer0U9/NZcfjTkv/xlH/z295vlwRndOEy81yC
Is29eP4YnMH8uRg+juftuXc/H7aLMvvT2/hByP7lqicqnAsiB6R5+jb+VTpg1LkJJ19x8IiLM+cQ
pcYhvLCT9SzM6hvj2XiuLpfbfIj5x73Lb92DfWmcm+l61T/2d9OFe7bHf9rRT5/bzz+Jwc9pgaOG
gNL9HkijmVLz2sjyEGpl9lcUt9OHpajm5RLtmpX+/pP4daflyIAvB/jDWqdS/vn+0V3nJWEl4lD1
cmvSvbFlHZ8+zy37/YV+vStcHFBCIAI4ZZu/dyBfZyDWdR25UOF+8VsU/4o1kkitgz+s519ORMga
J7SCdhqiAfP/n28JbxqjC4fdyIrROEatn9nRRQcBzOn+dCD+8Ir+6VWdLoUJIhArJz18/58vVVrt
nC+zNDIvbu6Wu+VWHklLvZfX+/VpB7GfvYsuG2/103KPV8er+Tn8w72+g7nZTQJy6ih+XQvFAdPx
dzc7UHgY9spkWpzb2XKuD8CmMcj2YT+sV206JF9//xrffy9A/6gZcZwNqQXYSN4XNT4uBvtpvXQE
Jk6kM3jGH77I96/vNFxAg0b1hnX2iZT77plKdBqy3Dl9ElLF7pqz/g+gxC+34PKXnggalGTML94/
sgJjhDHYjTorNtAIMrqi2F3W4Q/f+/urcI6cHC+Y3MLoZfjz7jaiZp3VsvdtBn2ePLdhWpMxRIr/
d6/jdBWENfS3BJth6/TudQyjVtu0dG22kQfcp9PMsiBLDQeIP3xo75fv6UJoszDvODG0GNn9/Fbw
Eo+K3J64HdUHsYUhb6Lddk2qFougv78nTO6xpwBwhHX1rjZTTbP0k8GTK21vfGJwMdw0XaH/+ioI
m9lksXOCAI+FwM83NDIosCK5NJnux/z5ZDB74wbEbf/+Xt5/zFD4YDthRweciEnO++1VzCehrvZE
5i2NfjTXSV0PQRuc4/htZ3A91j84Uv/61XG9Uznzg0ROAtXPdxUsdmvnrS+yAQOStNuFG1MKe/H/
xV2djDYhAYV0We/ekBQjQIvjCppF08hq24Cc4C3izDVm52ygTfjDV8404mcUmnodvTbbDeI/uny2
vPc3Rqbc3ERVneZ50dxAywzs8tafGUmEVTq2A5gXMW1Bm8yDy6r26kLP6YYxkhEbROs9YvpS67Rp
8SM91J6pA2ij5awSBGHFngzB6n9f9sG5pZezzr2uWcwj9jzWZ6fsgzIz98K8E74z9GkZFAS972E5
HJBV6iUWTOWL2B1tKLOYKPRFskgb6KsqHRLhyl15j/5UWmiIp9A6g0wIcXXUBqOOaJHelvlQKFqC
OOSck/hemZr4dEYXKUpuMgLtxhy3jzxw8kfR9EXbA15L2iL+0SqJ4hRO6Yg4ZMQHAs8kS/JDanU/
lwZaTS1GcUcAkdyOFvz7Wy2r9TGsd37ogBC4jcvN5SduamreRlmASs1hwz5V5/n8ARmCd40seZmJ
0WvdIFFDYJH7LpvZOvIwwXTwIshvpWyrBjKf1Q1p4ygLByxD7TL2zEF9dYrBCfA9WYMbf5AKPHV1
BdoWom7uFakjbqKFNtsDuTsKJwyt+puOHzUkp8b+E+pFIharsgB4zHtzrOJqWob1UG1TO/OniXZJ
rAVAJiHddu1SJdb6qseQ6i5kStEl5b7oMdbszqS9uTaYq9uO3XCxNwNXW3Vxstlje3ESf/A7K/aj
dXjFS6TFUwrxCd4DhdkE3wmnmIck0MLsYxnIxUyUmHvS0CKh16S1XMzBajEZBWeikd/VesmXrGRi
UlXnMMmjQhyndRjfhL23ILNgxVUWGNE+Jrt9MjS19L5dR+Ct1P5jtMwxnl6I66RAbJeBX0dU4ZPa
XspadwZZomYzpZgFtg9BKPo6LhzZ0zEMdYj5o8lgKx26ddkTUXV7HtttOz2h6KmG2Halo68UnPKZ
eMZ8qAjn3PIw81ZFtHvZ8QXG41gPB8/q7ePedmuIxh4hE5yeTg6w2zu6A2PRzqfA6rqP0HWbr3bY
em9BbyIJ7BfZOsni9RZvmNPobHUq64E1rT28SxxhYSoXtm8tzOkpMehkv8gqIhG3mAP1nW9Lg9p1
OUEqusdnJW7JpmFGa0M3j0G6oSct5Nc2h8JxDC8VG8zYWPI57ekezBbPazXHl8gj6muPoyEy2qQM
5/BptD2WF0hdWyTjUJsYQY1DBVdfct7F2ADD7yttFV0OTU7ckPIVSPrO6EFfO6obboXHL43NdSGN
s4AIWJ5vBS163NHifcH+pioyc2yMB9NZvBJJQWUaqd0HCBd9LcgyiXQZOoTtjFAjlghJ97FyRD0k
OYacdmzsysKuXITmC0wNG1+qYAue7LVSL4MnhiItsIzPDAPXlqQtnObYYZR0Ewa7SYfEo7/yWg/r
zx4l45N0bPWBoEhl8Rz9SMZja27zcXTFcjkbOKTHEHHMb/YmRwibwRzciAGQIcWieJZJYYzb9lBu
0ij81MoLrzwfSzusElJgxff6NDyGAu+uecr3Rh0z4pu1p5ay2inzpLfbWI4XrYURL3Y/MVnHrkgj
U45DmrftxcaA4MHrLOPenhXTSlJnDTtTveF9K4wOmtsA73w6C6PFd+KimKslVRRvXdYsdrOlfsdE
Mc6n1jZjah7rxp6roUyiLuowoOlmJv+1M3ak5+GlPccM9jovlc3Elw4LLJ8OxSnxNAv7oS2Oe2EV
droIeE7JzFy1iyeI70bmloOQ50GZ58e5GGorXWxy+tANR9XrpCvob5Fr6PamwBT0AdvVoca7Z9z1
KRxerolQ48Jm2rcVcfFqsNiV9LwViWDW9lZI6Xr4wruNcymh19tn7oigJymHMvy2ItJiqYl5kilU
SV8k4T5JlXjOOBUHVfn6UzQPkZUYezSWeJIOw1UzYf6eyDZsuHLYNEx3LJWv1ys6ljobN2sob2QR
klnrttATUxk6Q47gKqpmbt12n3Egsr3EWWX1fRRG6Wes9Dw8ce2L+tztVFikAu/o0z4pjR/cXrhg
uzLnb8M+bjoeDd0bsbdvzh3WlAYMwRwXrRh6beXHgh7hqzyx2BOaQjUlpbt6eMSXRWjH9haytXaV
xOGrdjtPs5gDyf60m0YZ93MzuAn47Ngncxv1L34gFodYRGtT8cm0u4oNiftyrBo7uGRDUXwYQ7u4
/PewtkboJdUUqZdCOmRSizbcOQg8lCzpkJPlcmK9Vs/9UrPx5GvRf82lLjqOtXawLkocRnRi4wAf
IH70bZHQWrn3vVTyUUeIdmJNJ/1VQPS+jEKGxbEh+KJi8FLD5iQgYAA5f4utmL06X/VQnyxfaPUR
1eZ7pIiHnvIy3lpZPY7KJCzbmDBrTUNnJsDGWQv3rfW64NseRPnGpUt5CrNFgxtH8OQl8uMNGvJ4
+s8rU5XPUaBDDJIYAfYpUijTih1oBexe/rDzabWzZWVNz9I92zrNO04cXxkvS2DpPB5mq3YOZTR0
r0YfoO2xq9YeEr448by4Ezuv6Y/UHO42iVe14VmTjKM+TW9hg35T/jDwMFbSHM5QVcFKGdWo3ezE
avnuK3smoGB1JyzsAF+LxDX18jK1TitTwzi5toBEyI+n0JstaUNHEy8urOlBcNBamU/I6EO+ycgk
tNzd8IHQ7HMBEMqbW+WnxcGI3mUxNNX+VZibWUDkMSEewMdpuuFmqiDnHDl9+/kgK7t6m7bW0onD
kjqXkyDdmo3V+9TUboW8YlnK63Fp9ygJpkh/2AN8QqGwWf7XbinXL5W32lPi1cvUJYvw8g99s+V8
3/kaPFa+t6cYOYTEocJkWQ7uXHX2mc7hS2D0V4ExX41RKV9Jz5rH+06awXdNv1Bms+O3eFqtSyuP
pKNbVowUzpmPmr3CwdnZca+icaQetCcTFfJQepXOTPCZpwgfGn10jMJ7riUishhzh7I89JMPZCb9
Zl9jp9DhHrtzsN01uIR2CQGq45din/XJ6HEbmtTbHPv7WO445G9TH3WZv+ZwnUwh1JW0PAFrdsch
z1sbWAHl6ETLJWFj4SUfu0Lv5IsRYpQeIuewFvUSZV7jiO95OEz+oZRdnvXVMuyHxqUYMlVOEbNb
e/uRdAtp3VW7MOriLN/Xafy+jJWxP4GeE1yeUBiZF50pjC+6RcPmxZqxMV5glP3rcWh3V/HxVZXy
ET2W9XqNfUY43KAjzOt7tUh/OZvLxV6PNYN6J54xjX8mqDtyszlk8B3TU6IyQUrtLKmoWXaJaEaT
ImEVW02GVB1U96ExUTDuTWdi1tdYexSLNq/b1HaK8ktQqPDbtmmOo2LrS+tojG3tflyCLh/QKbrm
i8svLc47q9PmtTPO2rpgVlDhjL9HRWMkCNrpztK6YJp0STr60EdJy0l9pYHlqMYb0SpIHwrxnJ8K
y6ux2rFCCGhZ7Vf7Z2VvkZPpRerXZSrcjydr/uFY092o2Krq0bgWgk32LFpWPDXZtT2rIEqQI35L
IWPaDN0rQ1ZHUzTW8mnxIBShrHfzuWJjmaznOsQtM/YJUimONmkxxa1SylnPDFezUVPeB202Sc/X
B2+r1Hrhk5vJD9xDf71w53HqjqRWFuw7bh41bKh59LiEcB2fO3xGn41TxPAxX7EcuCCJzPwS7QLw
uRXmup75uXKLZG68SaGjhWztHUlMMqvzkTlReZCttvpsXrbdugczhKNgd/UYZco22EDgO7hGHCD8
JT+jayz3g2jNoY/VnLdBG2OdM3+zi7pDczxR4lx00K6aC2Fpiwa541y+deGp2sdReLb3EPi7MD8p
Pc1uGs0GRJN4qOvaOw+pC/2XyuS1pHqlCY9zStDlejYlG+8inXl6w0NosTMwoaiOa78b/UNjd25x
NzV7udEuablmjTDrMEYmsdWZuXZw4oXGSDoz29oqks7wZ1YNdqlNQrjsNPMgN6KIw2bo8mQShD1l
bCFh9SJl3hDftfS7/LBtBjGOG0e/vI1avBxivzV6N/WdLngg4lZ/UJEM7zY5O/2x9c3pi4ewVl54
yqmb+5OS6JO5N0pn6CiW6Gyf28W6lmavzGwMyJSIDW8p1hd73d2CMEC7X7OulWMRF25uWR8WEthe
296urKMdQmGzKk2ogKtpim5mk5eUBrxI8yKo7dY/rNNUWLcqmGp9rtoJmgkLea6DuIqMBgYsrAS4
CcqAEkcPsJHKERJeuREvUbtfHac2xotxyEkrjqVeh/Wyh4tjpEvlDpR/puJsLXYwsRsYFksTO8Z8
mnH0ZVFk1hqW3m3fVFZxOYtSb3FTAVXD+6sqK0RK25/qGjO3WhVXusXdybGb0P1IJhvnYTPk6rOb
+1QelRN+zA14I2k1+urJ8aZRPmAjQZ5ao5zy25DTJsN2GOcvthEaNNrdri8awuPqo1NI/dAPahgT
V5TFt8V01yl1jbZxvrZzr/KPGOu3z6T9oGTQuhquo0rbRUJaaSDielppT1wwg68hriXivDW76rs9
a1hEXTl4/bPdm45MvbAIusu+nYwXgwIqOoe03Q2xp4dW0YBUZAN1citYy5asnyDSRSFRp/Y63QEA
lk8Naez9hVUHTX3etYsw8EpS4aex0+MnNeT4RdGXjnm8eOaYp7hrYEmpPOMUY2q6kLJ8tVJt+v4w
Fmenvam9XZTPwWpPw4qoe4Knke6bvV01LRtHXGLF4uDLO0Tc21yrgMq+t55KjBXLBOuc+qE2Cw74
svbm5dq1Nr972Ai1qe7MaOpsXBv0Ml8pgw5kih1/ROw3oED+jBd+AISyDMrP2o4+IS3agbCQxQ50
d+htv7xvaRKWuAt6BvRupYWXMDpoRaK8CablOK7hCM6jdk6UfnTt67pDon5ZFXSoXyjKalbLGIYF
UrhBLVc7STp3silDlSCp8WnftC/dOpb71H0hOM1Hq2rDLBX4KI5UHLb1HbBlH+MxnJfp6IYCLbFA
DmemWhJimjmcrQt7gNM1pwKfpppD2N4TQ3VKpaWTj8bZQp1Zxo1PkRIX+6pEGuIlU8FHi8TdbveT
vmKaZE5erIzWL1+Cshge9xKL3zNVGHRUqJngoO67Z84XQbHka7wbQ7HGjb37S0KJDk8bhlKzoa/J
hzENRLH28Wke/jovIXPhyaCYiLdaOh/XUugXH3TzeVXNWJyHgbDAIE2YrDG+8sZ6JgpU48mAyqK5
27fOZQU4s0wV+oUepAG+fUxQWBElPPS9SXPDt9F4A1KY5wWtkxNvyxh+6SOH9Utye3FtV9I5OaKi
P8/kaIND7qr27vLJCF5zXeYffJHn+aVLVtWW5oygjhpaOvM8WbPyaof0qpgGZu6OEw37BQ4W23Ix
10t5V6kRUpqnOo3OK8K6AjE/L4jOgh554FmTR9fMYHib1NNjpeqewgur3ZLieZ5fi272Hihb9EOO
ZJsfbm3hnNgRUhu6vVW9DUi6Pjt1601pCTCpYtVW87k1Nm4Do5FFlFl5Pz5BIzFfHGBdKkfbm+Fe
qA0/NvzJ+YuqXS0+3BIe0FU4NfMab8MoptgOd+vOCboR+aIYOQ/nfRwe1rEP7yfMem/xfd6aeFrM
+jna8TPg+94I2cMMZsZAtsyDu8ERWPhuTlB8QEsXiBQ2//61a/wZFt9a+Ne1NCnxA0+D4wWkkN1U
hHZ7R+W3pXGYcVue47mFxpFE/jTdrZ7iFN9GkwQmvRnfq6KlgQpLpzCyPtxtO8VErCljqzZDUFXE
kCVKZDP0MpQDmNpaJagApUoBHDMP1oArHQPu9YLlo3deksXOMnduUCUgTO6VJ2cGybXZDG1sTvuA
/a1fBXY8dRFmYMZIqMLRpl6g5PGjEtZHub5arWOVydj1xZmrUXsn82S7D33uB69S4f6XbsLl5VLx
jN+DwmDTw6kdvSGYO0iDvSzFN6Hc+Us0jdOQtbKsvvtOjyjOsdb2CZnR9jKWZnsbjc02HIzVW243
u1Pl6Xyav3XIrl+UXMc6rXuxNyDUvnffM/p58oalo1u02kDGky31EGMbLtke/BVfabdZy/3Sz/f+
eQFmNdPKasyLqs7HKlFNTpWGXWb4ZVxdBYSKg8GlP5KVHEfVEF00xHwbKDJOtdLS6d3NOLCpO7Qj
o2fgOeDaMJqbV392iQozps7aqEwgnyZuLWsraYqp/4JIES95qi7rh5/FuMeVB74VB74/WrzLXWGe
tanuc7P20TkeZkoQ+8B2nTjN1uSZ3rvufq/MdmJ19xTJE+11lapipXo2pSPLZLXYV8lqV+2DHQBa
SOFz4I9mGTyKwl0fpbTbPZ4K4WWSqtJCPeLQGjpLGxmgx436WpbQHY0xWCn7+uKtrDAjjKnxxIPV
5jaamNG9wHa8OIxOV5Jqo4hhJewmQj9O7PP6KaCYy+lrhbhtwzB6WYAdvg/5Op+R3+3IDDh5WRJo
oUZyaigzuzwUPnYfCc7X621PG/aoS9XcAq7lV4u343MLQ1e92i5AER4rY3uhiy34iv1jE2QwoJz+
0sX/yAUQFfoR+zXzEo6EdW2s5rAkhtHor0YZsojAZefnQm/ypZdrCCJmiP0tqjfk3/YUMAKpXE9c
0cM3sCuAlWHeOoj+ExHp+Q2VAonnKnC27yeZBn8b7gZPeC87blwz4ZSJqc3os7soFh7rbhqSjS1S
p1hu9K+uUTU6sdYcXjLQRGmxAa7BgyPpXDnVBryYjZJYYLehmIhNFfgNpXToTiBNPSGw29xRSaup
/YpfSvARMReSTryY2sfKnLsnewHESC1EnHMa7FuwU3wJWyVbPrdlSrCGyQykrvKbZZ9mDw555fQx
StLoNSrLLgASygExHG2NH5ygHD4X1E8wlCdxwiYM0X3TzrQ9BXs0PXvr1rEy3fIb4CRbXM5sEiZM
5E5XwtTdl5bRdxd7PfErsdtZDj54SoxZNHbVE/4/kpwQ8l8/uIWg+a10vvR8fBDm0sIMG+vgBZjP
x5O/BkGMQ5EzZMOIJBccjBohkYPrft0Le9FJMETtVw3GwVpdA0y160EUnOZh2YlkmkqHpZTX8xfI
t5vN71P9ddCgZYhtsHsD4qsuCBW1rao/jGSVi4OB8cKUCTfqqHBqznLDFzZrzrfV3TpaVEX1Ylms
/qmN7oM+ap+0OYxuzCLKP2+S8XIcUghLZlkB+dUnF61buPHeCyLvE+oyWxLekrBWMg6gVc72FiMB
3D72m4EfQEh7Np4GYyW6L9LG0Gi5AHiZZclcZyvxR2hXYOKbiMVkxz3nFZY3DQ9xQXEkBREV9Ww7
sdPmyk83f593vpeBYARGz7k8WzSOIEno0o5cs/ujSf79rPOXiSqcCkLnfmijcKp7bxkqMdwxRTQ0
maHJoILgbJ9tfvXxLy9yEsHi681wEftZ3Id/HtsatT81cm+tdDc0Do7jWF6SVrz8JfGBEAloIjBS
YfedAube6T5QKqyQWeoms0djuBaBlX/AOudPOuL31EpYApbFBBoSLVN8dJY/38s+6MYL8E9O29Mq
2lz3xlx9ykXKVIBS47YrYf7//vG9JydwSai+jKJJ2kBXab6bR4vKbk5xYV7a91V+1hstWOkye6lj
dt0fRtG/XgrSANxRk00RdxH/HeHCmPXu+5v0UsPGCMYdB0bIBVO4TRHx8fu7ev/l4QuB8TXfA4Rz
BuLvL8VS8feF2yWZuwTjKafQT6fRoiT/++u4cJ3hKgAdQG//+YU1u0MMfV65ab06zhnOc0vSb8Gf
YnV+/SwcHFfdCGYWBKJf5OXDPjNjhfmTAmI7H9hEAkoFkmoPdVnWr7LpQN4duf3JleXXh4g1G9MC
m3AD7GB/8Kf+xe8TTWihrwIL6XzMm0EErPPRG8rD3z5CeG0n8xxG/tA63xs7VoKNLdC1m5bhpC68
yu2YGE5/S+74wTI78VWc6KSZfy8a9NCp2k0k3FTBCKJ7NFXSiGk7/v5eTovl35w2rgIlkEgnuPXw
4O13e1G1UKjLZXBSf9Ib4HtuHarolL7kFF7amtX4B0rz/+YNIYF0ocmTgmfjB/Dz5+etIy4MXu2k
VoPj0GRE6kPQb9u339/Vr58fNp8nih7avtOGfvoV//oOdD+fTJu4Co2KfVt5gXOU3jg/5l1g3Oma
aUYZhpQiv7/qr7vFiVPKVoGjFZS29/t6JHVUEOLjsBdaOo4KUMDcRbzcqWH/n5f6K7nIfyn9+Eku
8n8oKvl/UC6C2dG/nv9JjvKTXuRBTlX31v5bLvLj//gPvYjn/IPXDlsP7Cj8cIgB+u//7T/0Il74
D98fFLrTd0+y9b/0Iv4/pgVLjD/tnZYDcfT/qRex/oFlyp8nnBby+ElH+RdqEfw3f154sLbg9WOQ
GZAAwIT6veN9YdvEbHCwxno4wZGDrYPlENqin+Kmofw7hFZDaldvErbZym391PrddukV+YoPSy1E
fga/u/hY1iGD8LmaO814takxJMRM/9C27elfbX/sMuEt1UEo8DUm2I1x6DhWaJu9VbwKQ48DqEYg
neNp0KZiN4BGAG7itZc7ho5v7iYZunvRzinr6IBOqbanPkjnPIe/4Ox1T1yogFV8GvEOt9Eemn2y
I8Z0MwE549hJ4iDjHqmliIWtlzFd/ECpRBstAoomnNzPoVLbkq69Lq2D9P16OIcjIo1YgVKTs9p1
ur538wri5lJ4e5uFIUOi2OlFtFKq+gDWJKUHX9YwLD92xkrYrDktLX1ruUX3brHl310pi6fcW+en
yem5HYxlnU8TmdEfbGBJC76IbDMIFZiCqBCOQGbUeXcrunDaAQVoV+JwaUsAza3Kw/OhCLa3KRLi
U4/R/WtVdYOEJMQ4OTEiQNAUSkzFADqyVQ/gpJ3E2o3pOtKrfYcOMv+w2lvwqS9kw7xN1M1jO7Vl
m5pzJR8xic+nFCeu8GYsi8lIHBJnnqvGVPdwI7AWY4dpj8NgWtUZDpHFodjEMMSyt+UFiQ5VG1Oo
GFaaYziyZRpW73jthganbYXNwJDMUcH4ZHOd6QHR50hLDbb4lovQnq9ssRh+WjQFf2GxRu53JkzE
6JAZFjrpyL2GGT7CzBXH2Rj3NIBl4oLKTy6iSq/o7h3gqzOmSBsZqmigMbFTNBxAMEFQJxASqm8m
tmnPjSjgSO171Q6J9guDJropl4iSsREyzhuswON5VkOdaHqHMTZxCsoPrKNZwAmhj0i72ZwQtS7a
Cy5JoZJhvBWWKN86SxrVBaq07Xsb4nV7PhgBELEIddfeF80wGAflN9H9Pk4M9ynDrFS6xvS8NQv+
AJbbmOLcz6f8YVGyz+fU3czNfgrdwhs/z1Hvi8vd1uqBODvQ8Q6tB6O2yveLxCLdnfyIycgfJI4X
SyKNzqH/hZvYx0hwm+GDwVwbRH+FrD4mJs3liv+zXdyofFxWqDoW7DR3boLy2FnCEVeg8+s1zKxA
4uVvgkvORE/OqS0xKciiodDLXW4iHk8HDySK7m1WhmZUcGqa/Z5klqSahegOC0GW4xFqqCUvMKN2
+jPT6P0lJqLdBU60SFRNVF2oK2ZQxpAMq+eNZIcVssu22a5NXhFxfrHaPXW/57l8EJFZl1nJ3Szn
Kwjk4zxsXhBjqBN9JYzZdWCr1cZbs3b1bVRhKhrjg70ZPEzhvLmBUK/rwLAjLrZivQls5Qna+3J7
HHRUtYk59q1AtR1oIx4KAZWl3PqBf4fG9TI5Fo7l+FT4L3m/lSIZPW9/a+wmf6awKb6Nltt/bzbw
83gQAMyJDTWiynpMp8zj6DcQA+coKK+8Zpimy9DJa9AXHMRivBfXW8sWUvIl+a1/M7qVZcd9Byyb
BIYOP8MRdU4W3kG4Y1fSNOK8CB15P0Z+rY+RYJidOF4FTbqtygVayzLZpNf0w/A4MEPOs9Z1LmG4
WZjRKgTx8cb00TvOumrcbKkKMqv2MpjPIx01Mhv7ob3x7H6YPpPNyMSE2b3tZlGBLQoe8VhVZaNb
BxdrLacgK8teIUlY56RiC/QhGE7T6+qs/FmAFyZFu7kZVbZ763Xtg5XGYi7MM5oa6H1dmJdFIpHE
v9bhrF5l31GT+xrbz7gZ9+pzzigRLxXhRVvcr005ZhscnJaJDWTGGHOUfTyG0wT4N/Vi/GTPff+N
2Y/+2u2Geeu0zmnPEZPPAKixXb78DRwmltggMCaB5AvZbw82DMktwjoY0M3Wd2/1AABly5eY5ryu
+yXavVfA5j2zQ+cCZ9wwicZ6ytk8W3QP++ZDHFS7eqTWgkkoZ999sPkL1ZmJ4HuJF7OXn5mB2SXk
CCP6XK0LFmK5S/ILgZgaONnA9VnE2m9zIybzLTy3Vc4cQ2m//qiWwJNgSpVbpAPH+HXelsye16mV
DwCBdhDnOE/Kowtk/4w72Wycz4iyzmprX8qjUarqxDtbyV1cAiW8GKC/fIQIyNjZN1gdLe7LVkLa
fBneu0Ka2Brsw4eia00vyz2rdONC+TAz+r7FHF9HGu+AH2XT/68l/yU9Duh7/mvp8VG+7W/d2387
TG/dl2/zTxLk0//5v0pK6x8ssAKU/vQuICvuv0pK9x8iJdAVokwmexR58n9KkL1/AqjotIlY75Ns
hNn7f5aU9j/Q2ykz6RpgYNNT/lVNaXvvmjkfuAexC1gPFwnh5L/r7cfFsuuxA5kbi1zV59LQ9pLs
bjjwoTNodeMdihEzqcbbmmStxvXFmUr3f7B3JstxI2uWfpV6AaRhHpYdI0cpOIiitIFJFIl5cgwO
4LV619t6sf4cyrylCLFI0zXrRZuVXcu7USo9MPnw/+d8p9/LLqs2PkCamVrAJIk2nJtKX9cV0Xso
jqNoD77VsHdQ4rJdknZdse0cVrCKLQmKGzGB3ksyV5Pruo+AfhEYllFgjKOPotUq7J2soc0qquFS
rUOTEhstknlm9Z2gb1ZStC8B8V4PQ10k7BrCunPOZo9U3jVbr6rZFjTnSSWd2HDQtOtnZH1hHI53
/Wi4F7IdWg6ubiC+YHSPO4DcvnvTVKN140bZUJwVU5X+yLSpuc1Qanwhsm+g0D/EzSMFWDos7Tik
2gevlOOZ1FHErbAIT88ktStVvl95T2yu4keEOP4tdfSCbIqKOu0VWgjN4rst53BdtY79qcmDIaNN
oqUIPiQZzYYZusWDHnWu/9DmFKXpbtp09ZBpWvdDWcDziFBOdyt9dnompGIAgd65IyigflIED9zs
Lk3vIoJEmAVZQae2sHqeYjygEvRpuTXXkKOQmXfIK8S+h14drII4ai6wVDQ/lNAoWeuTlTY74U2+
WHVpbjHZhsKctnUwVx+KXgq8oWnb9mTWWcyWPdLh4iKhjhKxECAeZml3NWcfBk72sayHlsdpugV5
i0WZxmsis7sfcTCa4qrPIi08N2FJPaLt9L+VprR/uHHZFlgM3emBKPXoc67LlKvxS+joZm27rLid
UnFaRdCjHaxli/q+1nXz2oZD8hyVTVl8zJrWNnYkFYChoGs6pp+wjiLZ6cbSyddaoZrDZs+9XZVu
kl0bsZvCiKSGSGBNXvfurefRyFjpmqufE7weGZty9MZ048ZuTfXZI83unvXLp+6WGJMcV03Nd4Yq
oK8fwUWyZkYiGr+bgMFQ1Q4jqtowmcRjgfJ2My67SVG4/k0VJ5W2s4Y5L24MkN20PYJKwkfNbfki
ujBI0IjR9P8GPqHz+QhCy7sslt1sMRkdYutll0tiCzvesijY/YplJ1zMI9UKXEXskI1ltzwgROvW
TcveEjuC2lHPanOtl2783Cw77tL1aoMarNqJ0zuVBc+K7d+otuokaLJrt4DD8DZlvO+bZNnZ18su
v152/Mmy+9doibyg4eNMYCzng2A5K7gIqb95ywlCqsMExUTOFfDlWe9tLee8UfaB3Vz3cdWNW7Oo
Q2OjRTo2kkEdVaRgV7cq1AHGMGs9ORu1stiPqVPTG1eHncWmVS8nIJF3/odiORcx83X3+XJaIoAr
u4+igH4YUjnvc1TowW3d5eZBV4etVB276Kj2FWIbysUbzybRdCOKQhL2EvcVKvq2cb8yQyafcWGM
30Jn8v1zP2BvsmambmjjjgnnP7C95Ue5nApdifgAQE8qD5hKDGtVcBqx18WUZVQAaR6bHGudIOQV
lb6x8c2sH9dJSrA3TR9wlzC92vEiD/sRlROeDN568KY5xsqBXfv/LOqnPBHyzt5a1Q/P4j//z3F5
iH//H5yI/xcFGCDvlFgo2LEC/6s8BE7EYieJ0Q0oAX9gUuf7Gyei6X/RCiC3iQYEoHE4HMrj9w9Q
xPD/wsiKQxNiNm5ZStB/UiI6rpRi2XegkpGJhWaa/yiYxeMaZuyEkRaJNNo2OoKfuiJlxDWy8B0E
mnLS/Vf99+9RAgVCYRGmYHpSKUWhZUJWRC4Hy+mWpWtfB8m3ePSu7SoONjQQD6QBv/zyGChhTFFV
/gox4a7/NiZbImJHOI/gDz8xY2LXLksRt9pGhpOz1bVQu438Prxy2vnbiAr1eiypLb095nFt9ud1
AsXmaVv0q37L5mOHE00VZ+RNrSWfjSDumInRbYNuyHdvj/TaHaXsRM8IngYvkdqk/VJ7BiSSeJHf
aUjeWvlQlTiELJxlHySkzNVUhsaZhb9oh+MqP3975N+ukfHwagOhcqHP4ps8HjmYU8ButtlshxT9
6qayO+OuqKDfbbLQjPt37uhv7yffjgM2ZyGNmtDljkdzEAFHrWGLLVtlZ10n7bArSMf4oy4mz02N
wj8e+2RquaeW527yJk7brtgioQ2v/TKHkxabf2bfBv1OQZceC18arSgLMsjxtVhlzXYiCQUGpHI6
BEiNd/Tq3kOPnD4fNQrFaHip4DiYeE5GqTnMtWUetVsSrEkpKAx5RxqYe4E0INy//SqcPhyGAp8I
CRd2uWfBIT6+oMxyOtywpYoDDtx1EKGTkAWS+j8eBYM40ZPcN9+Bf3Y8ipjGvPeTut2i8/Q2mo69
VE4Epv4boxAGoNMMgxBw6qrORVuB62vardQob9DZYeHt/eoPR2FiUM0bpn0mdvaRJ5PS5KQ2tZZ0
RAUapGccQkZjH3YaLLy3r0Z9Fr9OuLTK4VWoycHE54XR/vie8RDE0AeNvvX0dtwqz96ZqenZl8j2
w2Tlo788vD3g0ug/GhHygaP65XBPXBz2pwtJUZX9MPj6loogmssGuWlvaNkONEN6Ybv1t8gugv3c
xcZ2ip320rTz5MqT0fTOlRv0d08unoxS3hdWRzorcLpOEwNam+RvbwBBKSNawmzBqgEr2zB75Xmd
FkiqN05NePIG8ZlNPAkU+uIhrPPIv+mgWBIkn8voedIplF6YeTO2181Ivf+RWpndHSrW0uICiRck
V84Tgum9lxKFYIqr51YbszTZ0HSR0bqo4E2d5amsDxij5LCDpSiuUMBjNCamaeQAZ9bZPS1uuziL
3dYz90lEWM16nBI/3gyFa3ZbTGaut9EpZrbbZkgCY9NKOf2gfp/O24HIYlx3RkP82Sp2i+RSj6jZ
3UpHa6fLNovGSxy/MljpXlcM66iMEafGqCmmD0Y2V5l2yf628688e8qcTQTA+qpK0L6vctIxmnXr
6NUnVGkJRT+9rbdBCWMZ0U+aXKblJFJsJ4CikBaZiDd7vb0und6qb2ZMajZFv6LwgFOqD9fNEi9F
xo70cj33BiYqBwy86qh0BbHIYDyRHcre+9x6wq43ptlB/9LcUbcxm8SWv3Ls1jnQeHIrWtSafWmz
3nGymXui2HSns3eV1lJiLCMwm5siaKjyWYnpcOy2tcrZlIY5cz5oR+9WJwu+4zSu/it6Nvpiq3H1
L9osgnij2wn6Lkwe7VPaNZJ2RhH3EQ60MfoaG21wS3/B+qrFkhQII52QPY12hoiJ4Chd7vXMNOpV
gmhpvGnrWn7B8Tm+zHbJ+tzb0WPf2OJbouvkUhYJ4jbsulHfUmUY3Ucsxz5apjCwMfrZrXfliiBA
24LS/yO84fopG2orPsNEqM+7zoXquCZc0eN0m6btRUQRBEOC5/JKhmRPGvAv43ZnTRVlwcHkaKZF
nv5BNK54aDEZO3trcKNhxUm+1tdjGgZ71E8uYCwTQ+MmZL1wVvU4gEYYurjYa1nqfQUXVD9SNnQ/
IzQb8+LgD27qVzeBHrbzdR8YVU+yl2eWe+RW6GaT2AxueWSmvUFITG04Y3MkV2UwBg9u1tdyW2jt
MCNIG8300sexle+F5yKiz0SG+ivpfCrdJjhnGk19Sz1WRo6HsSa0EU8KmzRVe6JVcoX2OzWulXC+
C79k/iw+kk4mOfLbkftjNnOq4x1ebxTCHWVnP5CjtirtZviq4XjUtmVteDdUb0jfhtWf4PwcZHkX
y6qBHhCG9ceqMim2152B9NOMOZitDSMe7j3UogBb/TS4R+ebO+ej1WcfYlHYBEpQiW92eV422bUl
ffuLNg9YG4xuBOQaaDGJcJogOWMbYrVCqYcYEhFLGTvXeOuNZy+pZ5+ukRdeSJQ8+TqIvWnaOYbo
NCzzVU4PMBNuG13DqTVgvSZzP6+M0PAkMVpKkYpHkV5XWcIk6GItRvCaONallzFr4V3zAjSGsUZL
N9UI4MKIUUIO6Eute5H2iD97YqpJt3rpBMNF7HjD1TCIZrqAto0syYQHTZ3eFNGPiUgkKbaEPNjX
eFXi7xUL2rQqOx9VAhkPznNvD8WDJew22ovetL9Mvh1/BZaRPMxGZ33Jgb56+zCqHYOoHyAjG47j
4x1FLkOu8BDn5/rcVsben1J2GHpS5eXWmSINawGBBV9yaU3fJXmrt35MtxpxVtg1tBBGhEBRPDsJ
tYuB5odVmeE9GpXEvKqgJOCkiDNO0Nxh/anCaNZsMQ7z8eR8FXKFUd2hmpS07gvHtByKvhia/Cy0
VcAf6alec46cxTobIDEwXRTA/vLWS2MIBZKO8FTb1bNIeu1yzpAKrawpML44szc/FiIbA7SlJnWO
TDPzbN1HCbaH1J74Gj0Lv/q5Xw8kCmKTIegvaMZvsy5bFNGmkqs7Uz+0l72lT7cknfgvQUlphQmZ
vcA6j5NZ26AMqb87zAE/tJRoVaWLdG9MSAXRWtqZRRJnENAawUojtrQmSQFNqiE+QMemARSO3kwX
HaF4sMLvGH/vu1ZL1rafkIQTAnaWWy0NDLGtQiO7C3nnI9oSpob7R9DPxcNQ9cVlbdjZx2wwE2ff
WW7lr6c47/NtGGPOJEnFGjaOHVU7r/MSBctNGoop1JlvLKeWQHn04qkbh/qQagI5uVdPPgkekxDf
JKazBMhEqt3LcZ4eR1gl1KZCpOsrbMbWj0gm3nSe65NeUt4t6kFZTidnN9m1AeEP4R5lrb5jvgTk
gljY6+L0MOQl7Ud0PMaNPtcE9VLj1RpqyWYHtKRK61t6gA1CfD127HVIGsVL0MzoifO2snGB+9p0
1fb4B3cmR78bsxuyHGl8YGAck+7knLkgAD77yVhhohAGle5G65KHvCrNDCIJSGWQItb0YrfYLTZ9
CQfhyi7Rjp9pNJGjVT2j7EA2paOacCsE3Zct55dbP0f1DRHB9S6MUcM/5sVT+dHoMoS1BelrN4GF
rXJddLnlXje55aFXn/U0XI+dMVwWfUBDnGza8GZkiUMU2/X6taDuT9JlFrafmHMya8XyHnxIKVcj
Q/YG97nRscLS1WyfXUsFFOTk2Ez7qKJfO/Q5+JsYZkx2TRDs2K7gOVTBamql9lXYxfyIU3muaRP0
7W1oJRgkmzFztvDdWVn8OD+f5oF1irwKDF8FM93XyZ30fuOOdodnOezszy4wi6cZpcpZn9sETtWZ
aT5UE8XY9SwS7WNdTW678hLMcjYbeXTXkf7dtjITSyj/bUTCqPkdLPu2/t2g1HsA2dE8s8Oz4a5E
TvdJC5u8XNEFaK/NiOzHbef74bxphm6G9jHbFuXWULvXMOUb54Ep66uecJd83ct4+D4Xvmw2PSZ9
VhoUK+e03P0UhH7H9i/z7XTVdUGXsTM2+nPiQcyQ1TbMbjlmznC+09q+0+gqi3UYzhUiZnjSbJ9c
bcK6ZJlOuanrQaUOWSbFclcG6TnhlLhE0eQQUumPKe+rF/rAzRQHZs0uy623EHqye2y//EjyPvPv
halS8hC6GwcwEzP+4dkC0BALOduU+lPcGKY1lTjFqJB/6prCvxZ2Tve10Zow39rY/5v7flFHY4hF
Ka0tqmkeFQpqe1FTIyNHWR0O1EPZztbluLWHoCBSNcZyuYqyNik2ToVVeWsvmm2x6LedEjflKlh0
3fWi8R6V3DuyvBrKB3lMDQSEzMxwUVaBRCE+K7F4h33hYzeTArbyZcpGbFqU5dx97bu+6M21EZNM
r0To+aJHHxdtuq5k6oQwGuHWWdTrQ5lVOzEhM9li8kffDjEornb6onu3Fg08pyf08FJJ44lgQCVv
+YZ4ahbtvAuHMGW7PMGaSBd9vSYCtPa+kt033tDPkI4Q41eLLr9ZNPrVotdvF+2+u+j47ZF+8s5e
9P3T3Cqt/6L7z5rGu2U/hxsgVMYAjOlJg72ptc6Jf8U5YEYjWkoETOUThXxxpS0ug9TxBBAlZBrP
rrIhDJVoH3VlTeCuFc8NiVDmOkrDGdeasjHMbSxuEe3ibQgXn0OiLA9VRekOn5dyQpSTFXzgDIQ/
InCrMt7IxTfhLx4Kc/FThFaHTQadSPkJP2Zxr3tU34A1Nd5DCFfkxxhi10VIFDXnweLYyEDc5Oco
rlymzVxyHVh2u2tz8XrYcebd1YsDpNYa3CDkL+MMsZKw/EqQmQS+1Y8NvQCh6DmtkQffc9qg/TrI
B5OzgzKd8H3hP0m1cnzBGMPWN1MGFXfxqlic4ZhiFw8Ltsz0ylqcLeHicpmU4aVevC8Q6vsvM6i9
R1zt9ALm2Zx+RKNyzMTKPFPiL7ukSz/dg4HAW4P01Kwuu05LPdh2kf/DV0Yca/HkTLbZf+0Xp46p
TDtam+Ufo8mx7m1l6YkXd4/hpc0hXrw/1uID6jiNnsW2U7wEAINavJptRVqwqMbP5BbjJkrK2ZZ0
YJTLqB5a66nnTeA0shiSYJVGZB1n2kdNmZZEzCYAe3nJhnZYfE3o5pwtDCncTqUU8n4qe+9+SJGL
46bX4hdfWaTGxS3VTuTZsxVXLqp2cVRNi7tqMooSAgvJjTeprRfh1lu8WOhvZLoulEULAnD5PVt8
W/5PD9fi58r0CbqSsfi8sjLE8xVrXvnkLE4wc3GFpW6nQ/XoI/YhDo3gb+HiIdP8KHi0FmdZv7jM
xOI4Y12gSxQmGNEm6bGJgPCAPc0vcapZyrQmF/9akxuwJolR1i9oCHX6xlNmN2fxvaU1iH3aasoP
l2GHAeczGJig3MUzVyv7HJYE9yZdPHUpvynbVMpqV3uyfQ4azGUrj0Srj6wouPKYqIuPcSOmL3OL
FcZb/HtmMSYvoVCuvoGg5ydLWf36YczaVbY4AP3FDRgoY+DELY1Xw+IXxAjOkqlMhNLgWLMWylpI
PxSXoe9Nw1dPWQ97VGGp6idSa28XdyIGSHwslY8qf+cuPsYQ4NcV/CtqF4TdcmKje41MBdQeDsgO
V9a49hdnZJw47BGC0qVwIbrKrrcui/sEQqLAOptXKtEGL49Huk9Ly3MjQF/fUe2kjUj2G8uzHA0O
cVaDuYv0o9bhQ+ZlyM6EX0Ry55HzOT9kGoimDeoYPV9HMkNXVJm+9+xxwrnRvWR81rQ6bdeICsiF
zjNjbnnnIx3ETw7QBQtX0eQQY1w7XTtiTr+Gje59A0vWQIZxe7AXremn7gaRW2CtIyzr+bayYtBH
NJ9pTg8keRcbetjRVF8lQWtd030OP9lQWUrrvjPg1pifMDLr80b2QyAI+ehHP/bvZ2Bx4oYaBIrs
IC27dOvxp5+9ZtbP4wxEABVL0XxHyE8XFw1xG12hSGJB9Iu8cdZJjiVHr2RN+G+s6E3D5FPgrGFd
jRc49dxk6xICgp0cdRZfIw3lJyBCeb5O6QVPSANSgo2TuOT/g0GJnIJk1K+1amoeNF0ZY816qh70
cbbv0rZA49+RVg6YZQyTz4j/RUB1sJquBkT/Lybc1x9dWirj15RzBrL9sQUa3XLURweV5hn7GaUi
yEmOJkQqbXpwI24mD8RYHjrNsNlzF7E44P9wocj1fRDvCwwUjyDAHNgUo4dPJ8dMU64jlhsIt2KK
7S22TtBiEATy8jzycrd5NNLe168CoohQ1tnFRGWhpYe1JdaPJ7UyBc1rpAuoC5g7bFNP9B1VE4kl
NEfvZHEmDP30qkihiovNjJjMPx/0eBAwBP0itPd+H48jslt4NOYKRhtR7ECL43VVWVD4mjT2L2Qt
A3E/kv5cfUhLC6Sbg6+U2qauRW13Ec6+09+LWKqkyNEasZwR9YbErg46u78px2AOL+vRi7srMRUD
5EzNLf32I2WjFlf21HQUnNfVZFvpQXTe3N5YCMbkV3SHbv4hqmU3hDtp0rvf418HqWb03L5tH8L7
3Eo+WqLQyGCPfJyYZRxMAsxKOSc3NfZ5fU9AmxfsevweHC+7CfwzOAsEkCyTml3rTXFl1PNA45ng
jZBG8eA2HoearhTVkKyjmMx6+vlgBkdQixanth+Y9oJI39F2EtwyPZattfNtoBwco62R2Fwn00S8
a2Z1BNERlz/Hpi7g3UmHaa1BX701eqk5TwjibML7emQM27EKuQmFVCGcOFw8Dt9cRUmxJmmI+IGK
WHFK+MR0mCLb0GZQ+BmxOuSVWmtRM5ca3PrMwegph8Sj+jmVFAvBBRbPBRl9TCiU0Urn0ii9gGh3
KFzctTYCv3mWttyIp8RrDWtd6gNKTN7tZGyuRj9q5L0zVA6ykRChqHXoS6wm1MyQNCHDMYzIMlZ+
lWpgraVml8kd61abPaAMcrFWQhuINzDImvTTpAVmRVZd4zeXmXCc5HZMx8lYGe5oIS63+9C/HEne
GTlP9gQuZOsppBmAmRjfJ85j065ca9NjGsUl3KC88s6syiUdKKPXYkLnpPb6WCAmvqXnU1nEr7RW
kCf7yBFpNp5PRjsa8xZOxhj5+6Q3wGhCtiIHj+JxZok+pKjMgcnL15bedjqcIknKU4Ldv87FlfSE
hfl60BwgZ9uIL6Gdt65X0Jb+2eX7H3HgL+JA1e7778WBd9+K6tt//K+CwtATIsEjQQF/8W89AY3l
v+geYSLX8fGRKULH7W+7ieEZfykDCvBfl6a3b9CA+UdPYPBHaPVIsqHFT0SXinj4l5zA/gvgroKa
gzYnOBLw7h84To77TrQDUSsoNQOmbpxRpqWa8r+0pUUXNIPtDN4dGVzmJpoM9ERy6rYZhZ3zMO3a
d5rRJ70erpMWOEZGMOXwyvHYqF7QLwOyOUZEM1fDPdOXRa7U0OUUZQ3m7xkCJQIY27xykB7s9Ma2
zqrAjvbthBsB/3cUX6ThwHG4T5yUlMfBPrcSa3rGaPGFhRJYCfYe+1bYU/410qxsT/gjO+jUQwht
sYKfT+mQfqMDEOlrgw48JA/O4I5tlxdUG3ZG+OD1PvOn3szmth6b4ssvL8grAofjRu/PS0ez4RCQ
SXf9N+stwr8iZGXp7jO6zuQi0fogW/lxFoazeXukYymFGolkN9TJhtKwKGnK8U0OOvCwFvuG+5Jl
ByJHZJx7TUxZniJeurKjurrs6bW928k76uP9HNYhtUOH+6xg+CfNUhKSwYfEY3EvGsvYoYoiPbgL
ABtZQAjosbPnZqe4drv4qvTGJ6o/4/3bF34K41+u3EXQodqILi7Jk66mzooibGry95BAzQ9RI5L9
6GMj4aTxofK45MhS+a6cRHaxPt/onNLPA8mLqAP42matA0A/0+TezUX2JbOxXU0s3edDZYsLc3ix
RVHvJqT012yE3nPHnr4fdMyRatCRtTB2qESG46cWzb1lgbfW7lKd2lm0rrQLuinvvBqnH7waBO0E
AzhKF3L6wQ9R22jqZHnn0idyk+euQD3bBajsHpZH8f9iiaify7tOPD93JFz9fxBYpfJD/vuF4bzN
v7X/cfeN2Kr//N9HQVfq7/1cF9Ct/GVwdjCYDJl6lZTs56pgOM5fNMPRkKMhI7FXabn/WRQclguy
SnGe8/RQvfBR/2tNMP8iYopP3eCbJ04UQMEfrAlq5flFjIAMAVkAr6KDSVu5tU8FHGYO/BPed3JA
9t2cIYsgEF4YcC7Jx7mDwQ3WJkCU3JdlthVytNcSoNYBtlb6CO74+Ze798qsiTzu91/jG7StVVwX
HzV38dcVg7Lf2NnBkB6yrvYeQ7ui6E3CXH5vVXn4TDZ7KzdDWlw7+InUNONFN8XUmT+gD1oSR2KG
vSL0e/2TqIGPrkZajeMKtA6HqtpOANhNxA5WZP2W8untn24eCxt+3kiVpm5C9CLO4jTvxMJu52bm
lBxyveNEUNHGuRdD1dCfp+p78Ke49lfNVFNrSYrhdpzAsmAncr879GM+6KNhfhrInboH1jnT4K1y
8ZzHVbjXRje8mcwgezHDIXly7Hj+NLVZfZeZ4y3HJu3nt4wj+PUUs2Pd0D/X4ak3NfCw7auZ65dF
24g7GoaxSA6uKdNzP+LMjvbH2L19u47nv2UU4mFMEp9M5aQ9jZegbeEnTTcmB4h1NLJtA+PA2DSX
Ik3i1dtD8RmdvuE4Kyyb7FP2P+T/Hl/QkCVB7btckJb0L/ngUO4OzWuyoDsOUc6ntwd77brYeKgF
mZ0cGtLjwfw+IxGH/vcBWa99GVX9xKajqg6j5RYf3h7qlQeFwFQBMBbxpn3yrbDxSop5FukhLeNk
hwZbglVq5DtryKujOHBQbGImeFonFwQXVk9GEL2HPCKFjH9D4P/SrHee0e+jMJkhDWI9RB+HJ/v4
tqFakuE4G+mBCUphY5p+R43AfOdaFhHff+mg1FtHjA3aXTKxKDVDHzgephttrLpxxqswu/qmNIsY
vF5HsQrtATEP3MDGNFf4JDDOcvRbWXk1/pHa9udPMP/OWQO/YZ/8BGLpU88dsvQgY/Olr1Oxh+Le
7eM4kht7hlBMNx/3TeW998X9/hmAI+AuK1OQSkZVj+DX7xrqnB1SZmN+0h9G5DvrMvM+zd3wzQg5
XL79br42mAMins0NSBhOHseDVUbeJ16XpAecbJ/1hqpeFiuNhPassxddvz2YUjKePlWWT9OA0+JY
bIaPB0PqGk+tXaeHTuTGVgwdrUs0SCtoVPGG8kdzNdsUv/LCrd57oY4338vTxGrFzAJnCN3o6Xs7
xL1fyrDND/74NWuHa3uytjKJaNfp532h3ac5KpmIzm4ZbgKA+sV8R578N3rNq3GiKZ95m6z/8fbt
+H0K4kQAd4WtBU1htn3Ht8OFYYiqaI4PQa4lDxMw842AObmDZv1eVPiJsFBdv2JrcLRU7BCYUycv
FR0l0696WvUsbxnxMyNxszibdzKALwCo2jsjijb9ostQrq2ioMImwnaHBuO9WPvf3wFYLJjuOPUx
8QJ2OL5oadgC91qaHiCSZWd1bXGspS+xzQs9Xod6aVMcm5Nb0xPxO2/f7686IzvMLIgdA874J7eb
2r5W1CNv30ihj2opXJ3ErYZtQOLyxzJJ9f3bj/eVSYzjjsqxJLmc+ex0wMin3tTpYXKALW/8kH7u
3laB5l8haEhVN8cC72ebFlKobGqKc7DpO/rVcfrOJ/7as2ePSp1fKZlt1ofjW46v2prsrkgPmIyC
S6trg63LLmZV9y3GqSErz/tQdHdUKVGGOC7QTGvCuZ9hl377jiymxuMJgPKJKr3gvGRGhctxNLX1
NUZbGprdIUk6lo+4qlWHIjWrftsPqGe2KbTdXomzoktNE1t3GnwQrEJW9VoVsNt1U2jDwYY8AMwc
dmeLZDJVAsfINeszv1X+4omowoDYntC/gpBmfqHHGlNEiQJ/VdAievQGe7xFq+L369ER5RXGMO3W
Gw1xW+RuiCy6byd35Ue1eKn7CQ3d2zfh99eQfbP6HPkfH/+pFj8JOjS8cdYeKm0AdZezBSX3PSQK
YUbp0STW3dvjqS/75J7DfcOZAjAZMbt5cs9DlMa6W43toSGA6GzW82A3hWDv3h7l97mMjQdzmA+T
BVH26Vxm9HVDpdngqnrjxYVpu62artlC+UzeeYlMtV367YJQJTOBAA2iVnb8Ek1JTm051toDe/iz
0cv27vh9osIacV4A5LZJS/MxG6gmhfmZ4X/pNLm1eX/Ag+9cZU10yxvgyOQP9j9a0qAyDk3/xr3w
6BByklRFvJOdQ9wMsTvQATm4RZFse8HJhm8bN2IwJ5u3h3rl4aqKHQAjtYDrp/skHkjKutF2h6yW
RLKMZUmUivjzraWPVMvgHGtb8PdPs8vgWcddWyf9oQhj4LIVIs+6fHd2+H1lYJSAeQFGFvPlqeWi
Y8MQdN7UH+zeVXx/zH0kHhoXcyrny9TF9zTPFs5I6b63Jr12F9UR3ofvx4qkTv6/7rhQADuWN1n9
Af5JsQbc2q2RWbw3D7/yiTjMeZSVTWXGOf1EitIQoBmEOGTJADsRXeZG4y7Al0CX9PZrcRI+qZZ7
POWqWs1hCqe3oib9ekVWQbMRp604pNWkQYAIo62GqAS+sjts4S0gkDK74Mq043GtpWBEqgQvkowa
6y5vqnTr0gT9ZMrOunj7h71yD1x2YRy+Kacp5tzx75ryBNqgLAnkFMCZcZZjRK3ziV59O7wzzy54
spN5gqMKln2KnpxfT5Oku9qOctjafBtVGj1ok8hoX0cIydew2vcx+Az2G3PJ7DDoRkOFXU7Fmhgb
x8RyLiMsx0PbtbvJLz8jQyWloQmqoty+fUNeefXYGlg0D9Sz8lUr4tcHVRBfVxP1waflOeEqyPz6
nBCH/p3bbqi9zem9+HWYk/cBT7VZUKToD4aI/Z0zWdFHqNti5zoyxupudueR9NDyOYH20dNxu9qR
1PZpm2loO6KRjLXYe+fKT6rCyzsKT5glg29CvbAn0yQBgXEIll0e6kqrr9KibVaWqBVEB+34k2sk
TkOUXNmi8m5wE+0CuxQHak6I7QnwBKQDyQjMjgr8i9axF9M1jCk0m8jL+s6jQ59XwbZBpbGLAeBL
1BK5ka2pw9QHhepK3pn1T5ooP6+HzSWQUBOrENd1/Cj9ch4joMT9IWmsdosoIN0BSjfWkHb8lVeg
y0SZ/Zx6lLhCoEkXYQcVZt/1QMLSHNfchN9sN/ce7dba7xA8mxSn8ty8B7s8/JAl4YaiKp113HKl
ieO8xF1vH3x7iHYVErKrMhzLc5nKYO8nvr+B9Nqew8LUt6NHFBtqC/nHaz6TJg5blAHwLczTs2Ot
Q3suY10edK3V1nChxGfXRQWS6VZ686efSaATC6sCQTnAscc4vrfN2A+2O3vyoInJ2sdt/kyYonH2
bwyCeREAHP94p9+iZjVwMMpuPFDJk5tKI7mRCuJ72Nrf93/U0zx2Br5yMFI1Pr4Ueu/VzM5hPEA+
ePR8bQf46KLDOYE6GtPD25f0+3zLYGz9OPXByaNpeTxYKG0nK6pwZK+EjJFM2mlXZGDHEQLm73zP
Jwnx6v0PgFSouqoaDVTl8VgBAUJ4hLPpICKHnMjIJyUmycyd2eTQkEvSQYIpg2qd4Mha8/jcS1/6
SG2cFiHrqpBF0OHAFwi1Va6Nue+8TL6klq+Ld27K73MupQAH1QbnUP766XlIth4vGEvxwZpkDcQ8
iNfQxYt3Rnnl2MUwHLqxnqn60WnltClMjS4/94MFTr9XUBeSYzIbi4B0BahJ4emCzIVqIBq0bQ2S
6PB278Ywau+Ugc54Z0/wyntH0Q+ZkM2Z0oPFe/x4gIdZwsISc5BzYnxDxQWDm2LMx9KDKc/O8b3K
0qvX/+uAJy967COLbYtmPlAO11GmBziTbDNZo2qJLqaEtgDNyPJM81rnlniuetflubVzwWK8M0+9
9rwRd9OaV+1+al3HV476ziUOcpwPldN3Z55BoEhPMsV7+w11A4/X2IC9VgDDmb6IOvMfD5Mn8HVd
6cyUmHxrP1By3tiRHV1mmfDPgEvB7/eAmwly3y5SKHT3EPLSd16639sy/AafbQ91YIgJunX8G7Ra
+OWU9fNh4jsFbVNM1xUyeehfdXZGk4hgqbCbtlzHkxCD9s4247Ubjc8SGQQGA74v9Qr+Wrmkpt6l
dHAP5pw/Wk1V7dzMtv4vZ+e1GzeyreEnIsAcbpsdJUti22PLnhvCkTnnevrzUfvgQM3u04T33MwA
M+NqklWrVvjDSpx5y5OX7/n9Kov3PMUFU+RBUrzMnNInHw1wZa+oTYmrpdK2LwJtmRhfgLSrNli3
KV4f1Cr9hTIzIc7aI4gh+mv/BLjj2RvcOlU0Jvsaz98IT8O9lKv1Tzvq5e5oQTKQPwhkRxBqkwHC
5VWhOW4Ft6paOZvXsfMNHICKIZRpjudyuGdgIJijTKh50HWqPahb6eCETeaFeqBI4C/KycGzc4K6
o40qbMGmlF/R8wQCV1a2n+z1DskJCxmdP35SS/JebgfpUyL1ypf798nyC8OHhwcNOAXBDWL8kt8d
RbY5ibhoPEAcBqmhJg6Dg0/Z365iUd4jzaGyHnoCi8gxmPgpt23deVodf+xx+kENaUqVfGWZZUSk
I0a5xwhI56zgBb9YJqvbzK7qevCAJlgfAopL6JqJ81mCv3qSzKn7tPJYc0b7fudqCjAM0hiufVRM
iBOX56PE3k0jd5E9/JOtn22S4h9WKfiVbLqs7wM0o62qxKxBwqWIP0OFUZNqoGpgwwa/Gi1hFFA3
AWp6fR9GgGO7RtnqIFcHCL7g9jdoU2ELmpHDZC68LPNFwQGay74yo38b/m+YQRpUSSiNXfOjrpXg
qelKdDkHCTZbERpyh4xULweumQPjxKykbvADKmpjFiKMWoadatIIsnSj97KurMdtOOgTWEG6oJGL
y66BC7ehlU+RZOMPHcdj+fP+K3xjnV++QkbgWMvYDHAxb18GuK5T5CTPm85zImhwiNWq4ugMtvyM
k6IUatJnIxEAxPXYPNk5/mKy2aXFlplEjDSvHjsPciHKXzgB8j8nopOybRZH6H/WSSG9Tj0ySaD3
LPkhBH5dflAsTZwiXwnljWj19gdGJWV1sCys2Pi8fJlscEJPrs36nzDF49INUnsmotaJvIlnqe6n
Dp0PpKWR3HzIuhZBLw1CFt3FKYnY1I4UQJrUev0LqrfAWoImlg5ZYgSIDDvwXnf4QQxPoai0wg2L
qflSCuzx3KKmY+HSXkestcEoD4tXuzMwSdRKPB9NJXyYgFLjHAoLaicGzGPgg0yidfXWqsWjBMtH
BTijt5/VJKfN0ndNZ7tBDWL30UZZ8UkKRH8uCvvNjF3+lx3W4dUTdgDAQfjKsjuBXILYa4V4leDT
VHQHQx0oG7EVK0652hf/REmCyc04jDbQVKdM0E8IcgOkqV4esjybwiODJzhXde7XXzDAjuCMFeFM
oxXaV99UQKMTnGt7pXu4DGAkfRA5HbpyVC0oLMwJ87srqpktxLtS7Ty5M9udkmv1DgUz7S8zDlah
hcUQdlb2YOQy/4p3q5RphsxBjjxJrcOcwJhHnJxaVCvX7dWA4T/L4HVAh4eE9Q0y8m4Zv8Cm1Je6
yUtRYjvKZgseVYLJ0+Kgc/Aby4OWgV2OU0x7u6nFpsGwY6Vmmi/bxXmcxbfnMSUzFdqQl0/qQ8NK
A4RHPeGUGQIH5WtR0HuNibzQaKXuYJrFv/djgHJzTZ0LYoZGktgt1izwu9Eku+o9dB5QMxx7zfyD
21dD615ynD85rnIQfEwOR2wJ87k0EdlOhHA8U5KAxWTpFyUfcvSQta6fHVBr1FeHAGpoi6X14/0f
Oxf9V++HYRMxizIMIMXl+2nyXob2pPfe2PcQ97DBOaAl40AZpLrEV7LcjkDdqYGsciUVXJZ+8+bA
NOTtxmbe94bgebc5uoA+K464vZc6XCQj/hhbrNTgcWSrrbYbD0lPT2agAXKWjsIi72taLcGImEZA
7eShBqGp72G9RAIVS0vLq29RIMHohh0f/mkjaHd//6QcshlkpclAyJd9CK2fmkIGkeM1oVydgkmN
zkbenwbNJMbe/5w3wodJcku3nbmDio7O5ecs4Jo1U6tMnqMmoctFhBSDn0Qr4eOqXce3YxlG5ChR
vI2HL5dpq7olkgbC88d2PNmhilgHwWbucrUPoxoyS5CnZOe3KuAAY7KAK0FFRqauwU1RVVDwXk27
b/0mikc20hxsqOsWj57WRqQUcL5RrGCgYRXw2RAX8ao4Ko5J2f6JaVf1CEJqQy3tpj5IvgOqbE8Z
fHzcrBHruf8lbgQBNjeqb/OXIEIvggBcgtIetJyfw1hlI49595Im47CjWca0TytGfBoneXt/0bc/
dXGc50yRHJj2us2mv/wwpoH9kVZOVDhAeg6R3P1OzGncmmXSHAaBpCZOkshhSvDe6jhF0ok+/FYP
W/tMvWSh+pljhRcm1Qc9NtAyRqnmEWCQtK87YZ36xGx/Tk40nLTQV4lrdrpVe0V/6GX9yySwpw5J
LqE/zVqRfYHuDI6Qbi+GYRfleUYDseZ4y9YuwwF9h+ROulVgmz7pUZ9/uP8ibpx4hk7zrIaXYVzV
K1kldwkfRXhBbQg0I1WKFCTtN05ZZ9swc0ZoxjiMJhICRvdXXibtHA00kpggmGiNMfNaxBocwY0g
waDKK9tqeFKAQO7yFvoulFhcqJGYP9xf78aJJ9WcFcAAUNPX1S6/uBUKeKpyLHsI+/RbpC2LHdCC
4e9DmEPjmGkwKHMTBsFiFbTi8JLtWQWrBbYv3opDpAJHiWV7Zamrvsz8BmdpvRnmOutoLaqQXGgk
5k2oeH7KVeqaAUbi4Bur4SEYx/7VwJ8NYtYgwo9FMCqZW+EaVeFVpsuVmxa19F/EVN4YmRLTNxjG
s/nH+2Spn80rM8mWvVoQUwfRk+BW6tr07UbWMI/4SFLogIHjXnaBkKAqZDlPVK82FHHKW0WtjnJD
q3GDPUX4SoN06rZ+EFRe3GuQBwPklkisRRP9KyV2Fbh+VzFKAMyH9bMdNs/amFooJZiD4rgKgrj2
yk6/3nn8YIfJ0Fyn6gyILt9L3Ds0rSaDBoaMrgwy9Rxzv9NWtsP1eaKzDsIOVgImZKRwl6tQxts4
4RaqZ5kEkw66wHMRZM5jhFwPYriJka5coTcXpPs639UgQJYHinsvEFjeq57po89lR36zGdDf2fls
erf30zV5vSu8wKwQx+j6/xZc7C8aAEpedZrq5dq0CawIF15NPMCT+xCXUbSH22cfu0yLDpaCkmwc
m/YuayL9QE8m2XZdUX2k5ZFvg8FQHmhqfxsTO95VDAZOuSmkPdLQ9yPOdeLG70VB0Z6B3ggcLlNG
FReHTvB7lYZiu7YlfT+0Y+KOpf6/cvL/L4T45rd4t5R2+fEx1LXFSD/ec/Ss3dJhEAc5FcbWHKZw
L0FqX3m0W1uaM46hDjN+KDCLR5uaoIOpmqleiabNqZXwQx/Hbk287jo1eDvffAE0HGXTXGxpH6ru
OCBr4plQ7ly0uCwvN5OYf8oxfVBr3QUJ5rze/2rXNyLTD46QDIVqZo4tFs1lBYEOO9E89CJNd2jT
P3Jp2P/gFa3/o2h5smFyKb77kWTt7y986xtaMLeQrH8bkC36+pqpThwz+JWjUUZHYve0ZdIrnvUM
Uqkzqd3Kerferk1U4jzNveZlC9AIyXwdai6GqDbeDXaxnaZiOBUQqUk+ArSQLKM933/GG0eCLUNl
AU/GpNhcXFmVSLkftFR40VTJW9Ws9R1qEZxm0x5WiuobWxRgIrhjHARZcNkU9KMeajzcdy/WKvmQ
h9YTaNZypSq88TxAe9EXhUvIsPjNcOpdbZZr42z0owiv69LqSLYWboXKQMQv6uC/WGr2v5sBt0wC
lz4DDuzeWiol4Umtrb7YjdJ9sSI1+9DGSfD3X2nWJoaNgDMiSrKLnZgMKQMsNZe9bGieUf3vv5aN
/lokkebd3w43Gh/ofjJBBcyJbt9VFwd1YKU0IlP2zFIWhwaK+VkL8XWpfF/ec07x97UrZVOmdr83
2jp/aIZEOt3/ETe+Ib/BUnV0bxGlXYbpXGnxBeUG99ACLfdRX3TM9WLtgMvV2hT3xp4kaUMOlBoB
8wlzcYNFJb4EJnhZrycnfAS7G9Osq+WVCHYFGuKinGdkFIfY/jEunkPcu11Z4ECeYR6keLiJlT81
qcNPWENU0sh99aGR0/BRboPhQbWw6+mGuDlGbSw/Z3GgvkilphyHqcz3eQKi5P6bviIbvf0wIrlG
egw9a5kd2zU+1Y2cyd7kdPExsAZ8gZBOOEYNtzF0rANwK+T60+xVDfL8gzWVxgH9o2yLeobxKk1g
vdHCBKLQg+yuBjQUpLyut22e0DJaSW9ubQs+FvxhjfYUo7DLl2gjVjjRu5c9q7Xrg1R22cfe0lFO
M/w1AtCNK2eeN9J/AzzDwH2xlCp030Q9TvHSto1cg3nC04ikw3NrIvExW9nNDCyZK0Ftf93/Irce
kivAnKecM755kTdQmjQYnwoFega6Ymjm/dsYg4FKq9Lv7q90o1qh0OQvev5YUCryImWw/VagdtOo
nrDL54Lu/kEJsvaHidrLp1RLTcQvUjT9mK38q4yF+tlo0umoWdHKtXDj1iOwUfDKqjIH0sUTj2GE
pGvdq16g1sMmFvpzPuD62tEx2YqYAZUfKJ/uP/rCdpAZMjyomQYFEgWMGJIBl1uphCKdjL6heaUS
1TNLIkw/6CMEKUykTQzpCGoPWWTCVrNxEFc3dlQb1h7rJ8yaDXNKvLwy/jAzrMOtyqBk50yy84ow
n/lDkrpI2ofW7I+LKDSdm85K8tlEbhyAPjYYuvk9QgqbWrK0eGdbuNJt7MpRvypdNj2jSTkcxNRK
5pNuNOGDVdGqQPwF06gEwdpHPxlAcGoirhDFc4yy2UaFrwu3lIb+EWJRzwhKNBNMMjlEL2ZSAlFu
4Jwwnka+xXzBnqnvnxQLbxomGxAXNnEBOdg1jQ7/mHTyR+mIkKh6QLY+f5SlPP8J1ctEcJr86qUh
P0BboyqLgxidqHCRkCteNWmYTWIQHBFuF5b9aylw4IMKH//yUYAqT20XGFh2jbWD20VQMmZpnSI+
WL4frEHAb21qwDho28/9E2RHFpEWuZUG5G6jeSBfXixRKh+ayBKfRT52f/RJRjgI+iGGqG32LZd9
aQS4XjbPiijS4/09duNmofwBwcV9rQAEX5wu1CwlSfUHzUOtNTgxG4RDaNnB4a9XmY8wevcgkBRV
XdxfudWofiz5mpdWkb235T7eYTr+4y8XmRnuCmAbHKdBVy1rC7UdYqvQWtNDREjehUUotjVck5UK
5irysQoGUaDeLEOFRrLIRKcuLmm6KZbXO/4fi6vvOSkt5Vh1NAHuP89VdGc+xcGf6cWk2SSLl6d/
GIBOtFEieYWFinqHLyEaX2gajar80OexAfE3HLc24nV/v/CM5aKgIPLCLV2kcSkjVoS2Ncmb6lDZ
JFHbHK26HFz87UjuRfZLsgt7ExtK8vn+E/+n9r9orwIyn3ErkP7UGWOwiHgVuE4haVFyttHx9uZe
TrhvCpE+dUioii1OMRIzX6XunxjvxUejMcpdiT8jZnEwRfVAHjjS+Ma96K3j/MyK2PqCqG/10iMk
oLuOj+XdP3RTIoFcHfYOeyUYzGZP0lPsqlxkPiUiMqW7WkNW1GqasXioUA6uEFAtsm5LdLVeEsVq
u43TmQXeiwjWZm6dhP2xFiXarQEK2R6OckG0RcE0Opt4Jp/TjPPnTkWfezQYnOc6yNPvMcw74nbj
NEg5ZVHnJZKZvMbhG5EhG4bfeDwjyWq2jfpbsehvGtNAd6IdnMcQ4x+0NeFQKQeUJKfX1hgCzXXA
LwT7pjHQkyUBGNEaMrRfSKvLfwq4u+aHJm7U2VipkRzkFCIIyyHF3GlCvNHYQhVtfidZekJrJyb6
Bz7EG601YnGUkmT4gHKw/gkjMYmHjFLziK43jcONOVli1zlJsLMycAebJjSmcFu3WverD2HX4HPY
B7ugV7UeHUgHkwMmUtFRkVI12Iqio3liV4zirRydJr9Q870cSP92Wpq8ZrNiBN8GytTbU8UP9PR0
L6mn+FW3qyZ0cV/HkbLrw+Zr+yY/7JBueXYn4j0qgMGpwnHoW1qj9Lvpy057Dg04KpuwTRGRHkGc
BysH5zo2sHvpOjAW4hvTB7g8sTDtczO3tOjMR4i2StQU2ziqssOE5OZKlvlWXVyeFMiaUAYJqzoB
b8lnlNE3ys3OTs4gMhBRQ+T2O/y+ya0QeDs2zoA8nd8bp6Rgoh7GQj1qEOmFSJRHqzGjlRrzqgUB
hZnyhHYLM1mSlvnFvCsc8DYTdkf746yZaE9RqqM1q/u4i44DMo5Nm63Vf3OUvXx6cFIyjEa6olCO
lwPHWBmoyaymOBc9LSR0ecUhTqCIJwXMRdHbE6r0pryT2y7ZSpL/OcrS6WNmtvHv+xHr6vpU6Upg
MDjDPLnLr4RNbGn2Jo/VsxX4xaM9pf2jiTzuyse+scosS0GaMPOumUZcvt4AxbXKbELdi2iokvMY
5haAVLKye2+uwoVGqxTuCK7Fl6uAHBQkfpPu1Rlje2A2yFyPvr27/8aubzWTpJZUAPTT29e7XMUI
x17IdaJ7opk93ZgdThjeHnKZgeXQFxaNVVrcqDM6f0nnBnvJxsR2kXoJmN0SYZdPYZQNUcPjqU7t
mqBOvwcjjiHO4EwPiTkMkGKZ7VhCSCvZz42zSlN7RorT11XJtBbHo1En5PKqzPD8bPoyJa2J6j0a
7ciohg9KEh7aoppOhJRwa+qF8zwq8ckx00MrhSsp0vU55YfMjkOz7aV1NbUzS0TxnM4wvMbvuxdD
UC0jc1qrxziD9+KWuhF8vv+55yTl8qDSlrSA8cnkS0yN1cXnRvsOo0jN8EDvCxcfi+xDZI3BKZvS
4aWo7ce4TOH+xsgW4zawsqOv02y+OaUx1NsZrwjU73J1NOWtMUNOjmStLj05j8pjH0zNS1/mfrcR
U4Zyq9W8hnqDsDS/rTqDsUl3oxqvtcZuHa73v2SxBSjDpchOJMPLDfIG5rFQVgc9Pt1/229R//J1
IzeDb/OsBkJ2tcR8jCDvhw6pEq+WMwlsGFqTXzUzzr4b3AEfjRJwqdvKdhq4bdlqX0kQFOwR26QG
ea9OGHKWIV6SWF1KebrvhibLNybI0q9kCODaonTCjboCa1qiBtskR/JR3EFwLXLgFrSR9BX7YITH
Gwa0x1RRsDlOwKH+HGuSmPtPeuPTkhYzAYYoyNIgKi8/LZ6h5Fa1bXrTyNC7aCTp5DS188xO7vYg
e2EBTWO40dX+Z1C0n6eyEW6Dw+vfYkiZMbC1icw0BWT47Ist1qjF0A9FZXpg2eoz+qG/OczD0Qoz
+3FQx2zlKpj3yfIDgy5nyMBoEOSTdvnYBU722CcMpldlCGYastV8SPD8wP6a+f/KK74O1ZDGwT+j
gcFsFt745VqYcpsh0cry9EoyfoBYp1CfwrMSqc6LWiBBGkit9FXDKPGfPp3GJ9Q7H9vYkX7BriJF
VrPA2AWqbydbWc18z/GdYCunWhK5udJPK4CEWy8Gf955hm4Qbpb5kJXKUdnZk+kNFl5CKX3oXQOo
EEZds6aoNhchi29ASJkrzDcU0PKQJWY5mFGpWV4yFOKAFYRykOiqPiIsGe7UCnmjNO6HlRTrxseA
wECy4bDbKXHn53+XYmFp3orYCoOzEVbREWgJK+P0sUtRV95OYc4sRI6zHTPsNSe062Y73nhcmeBu
0WQBmLRIPxrTT4ijZngemvCsyhka131VPVDGlduoUvXNKAaxSSbfOWt9/E1DXmFlK17fW/MvMFSb
e5sGnL7c9XprqHJhhGdcd+F5Q5x3S6xBsE8H2deB7V152TfXI7UGaUJ4YaJx+bITObOCKbXDc8zI
/6DZTXYMqgwrkdpGIEgwiL9/1K531AyjgYyEux3A9+XHDQH5phTb0Vm2YoQOMgkpkvhUjg528qAr
N2kYNyuB5BoOQZlCLxMe8ow5gcF3+YwdMORG6pTorPrj+AlFiqLZVGGW6k8BAvx4P+dY/sA5BIeb
qC26sUFfIFkbVqglIqOMJPYcXIdho+nRiEmtqf3OwiGQt7gYZC+xVudrwIEbtxs/mfQFoB+RiVnI
5U+2lYlZllbG53CypG0ehcE+SJBuFWkoHeRcwvS9tZVjqdT8WtsvT4lWWSDmNekTdbK9Q3RMO5p2
Yh8j8Bq7qUOARPHL7mw1efTQatO0g/bsyUGDb3sUa82D1djN0QSl+QC6CEX+WVM3p7j9+/3G/Ag5
CKZ0wHKWkVbFcqhOsIc6a9oP4OvtRoSZ5TrjGO1FaKxsthubm3EIkF2E5EiD3zbGu0iiBmZPUyCK
z3RH2p0mj8jvT84Ph47xYcrCz/e39nxULoMlRQuSAQpCcXNJvNhmKU3zTBF2dAacZm86pN4/FFgL
u1hYNCtv8TrHYinen8OEjEtg2VQNI5hPalTH50DzJ4BzvXkYI3wU7j/Qzdf3bpVFW64dOjj8ahOf
u9iJjtzREZ4RKArnKTDMsMx//BfL0fufc1g8+JbHVB6H3sIgND5bk6F/qroSE4xpslwrlJwHLFPW
GsI3QhFNc3wo0WKgW7uc7KSDMeaUDvEZPXNjBx2z3WKRFh4GlezQGNGFgeW5Rn+6tUnmeTFA9jf2
3CK+WyTiHVyF+FzDGHy0a+UrShTmzrJxfvj718nAYHbARIYGEs5lCKEDlfcqrdWz7U8O7bfsX7VS
fthpe0K6+uv9tW7sR2Y2lOsYruqgCRZ91LDpOwMDcMDISlnuUeszd2U29Sv7UbnODLiSZ+VJ6mkS
hKVDb4toth/iuXdWjRjGBcD79jWH6YLNSkKs2oCdME4yKdmWKTK9TOTDWxyn+rAE46VpSMUNuvy7
GyGbCTFgDeiLxtjhBINFXu8I6qR8SMaV6+fGKYKFwRmFNz6Lai5C+Zj4hvAlGr39bImSRXq3F2oo
bVSnG/cTLMqV9W59C+hCcD4YV2oAuC+/e4jOT13ZSUKENcsTCU28Qekq3v/1FwcZDnl7hgCRis5P
/S60Jj6fqULU9owckc4ojFxsotD6+z2MNQZDQchrtGmM+TS9W8XEfl7HCjE7O3LcPERSwRE1nWRX
yKLa2bW9KsZ3IybMi5EmQFxn/yxeXjbWE0yOID8PCvMUUJFz0jUGmIGO8sEGHXCow2I4Z6PuHPUC
pbQ4dYzvpSryLWW/AdmJNm0zpeMeZKXyoe7s6lkX2CXef/s3ogge1XSX6LBw1yxxpEOHD0Zgzs4p
aZc82rJwHqe6yrdti1/Y/aVubCe+Mh0/Rk50H5eAjNbWs1i0LIULLU4ducQw1iyD4/1VrpiuJPxQ
IMEREPvfEoTLLx2H/kx3S4qzLJca4G/NePDZXl9F1b+dZpx7sqJ56A3TQIi+KvaYtlRPqILS5zCM
al+K1tpbUvm7LotoD9wpx5iJz9CLJDqZffpNjY0WdcVS/AwgwLm6JMKVuuzWmwJpwIwT1TfSjkXx
YHSBkmSAxPAzbfKNnkxi2zCBWPkebwCwRZoxq8lQrs4sG/Bbl28qgJwHNs8pz3mrJ2zHuI8OZVYi
sCYB7Uy3nVZGP8IEFu+2Ulvti5iC0toMuu5/Z8KgnPtRHT/7+JV9yoVp/sA/p2n2jkUyURiq/xOy
m5rTNOwgwNVxq2A8aPtrBfetVzW3tede8ptM4eUzCAxvqqhIyrOmF7NSAE4TG9Fkzrf7u+rWMsz3
ZjFj6IsUHpfLKG2uhanvRBRrNaZVXUpdj/OJe3+V+U9ZfpCZF0Yjip4ZxKfLVbR0yvhaeXw2ixLO
FY6Wp9jQeleLnebgiOHPlFv7zm/rz9qYpytgjWuuyoxDe+v7IfiFzu/imlcSLFtgwuXnGk9BqJvK
+EULUa2C2GMeYk1hHlNqMh43chE+DUh97kqztw9wRWPXxFFll+tasaICe+OiJjYhC6ZDVQK14yzu
vC5ogzDUaDJa2hh8rxvOwkYDX/VtMnsp20iVylhVxsEWGTgdc+Cq1o54YIM+4BDJ/i7iv/qRWgpl
zhjF8EDaavwzjDNvFIcWnI1IQeS12cObSOHlhwQVTqeDITRwRYRLLj8kFpBjCqmTEq/R649aFZqf
sUWnMRgwSkA1CQHHYmurneO7FvTlE+jN8oD8c4THagRFx62wO072Vd7pPwpfVp5aHm6v5iObLxml
HgyN2cXw8HypkNwG1Djub2anOq4+qYnXSzo0GquUmm9KlPHvoOjZwyYpen+HGVD8Yk/RZG9LrRrK
nQIdOdm2Tjw9GV0YYFkcmiMknMAG2d+Q+4EvLyVzr1WTCsHCxsPD7WotLbcCb7UB50WNASjOXPID
kbA50PdQMwwa7fxs4pQGf7YW9S8bqi5uaRP6XZRybhtbz2j6QEgZwFEIQ5g/CzRSqo2vS/U/Xat2
iavi9PJdri09cQFjasinNdjM+X5ffGtTYQ47JCXyY2ujReImjW+oEGcDLSUg9xiNi3GU5IdoSEys
mFm7dhWCN4q4vgU0pMpy49xi8IsPHW2LX5gRhpU7OQ1TzhgRIROFuxBsTNc09p9JLxmcrhz1q4gy
HzW627Nar0lvarGxNUk3orgwxNmsElA+xAP0F6uilNONEtkpxF9hmS6+gE5+kJx0kD/HhpzuexWn
nS1gDiV5ZIKH+XaD+9dvdRz9fwxMuTsmJHHg1qIwOR1TK3c0zlP137IXPr6bUjs8QneXczflE3yM
uloYGNDq6rfIxm55gyEABG1dq1EEnJTxUR1bMTKgriuWTlVtM4Gt+47wiPhSyPidbqq+KrWtn8qp
p6AvxWionZIUr6Aoxa+miPJyl4xl9gPz917d4qvVqtuBE28A7Z4GuBOpTXVm9aX2bYzy5tQCosDy
FDfX6WDE/dRval2n7zCmrVq7IKaCvdVMQK0KrXeMvd2VvbKRoDK08MUnhHGsMJd3eTFl21iNHdxl
sF3cVIER/vLLoIjANAZh6mapYoYP0PCk2UdWC//Iog1eEcuMPylhN9KXrM36KJW0+V1dkyZ5w7jF
2Q2ZAEIGZHeCh6ZlAmcd3c533H76N3RifYJlFwTffew/N2KAmrSpB8hQm0nCF92VcLJ8CrnZi+eg
TdQBDxBD7jEYBhq2F3VRfLq/x66KHMZ3MyiE6DEDcORlGpGZumRNbUNmneIOUpbWg67WZ7+Jir2O
7MHeF9NPuSiVlanhja1tQftiyswwZVZjvox+qDBXdWwO9dkMRb8vDLncKgVov/tPd2sVeOJ0f7iY
KU4WT2fVTKYRxGF+4PfaAxuIOWQp1lBn16tgRzCDNYH00EhY5kiNwPoPT8H+3KUGlmea+jMttHJ7
/1GukvBZUok6noaiDTp0yQ7wWwUVI7XrzgXaQluKAXiMzAn2SVVnK9XWfPNc3Ew0ZnH0ZlwNKYAq
exF2BqXBJS1Vx3OOfK7LcRQ7mIf2ozWlFmQZgOH3H+26Eb5YcFEHxVoBpqcbx7PAhW7nwKFznSlo
XcxxkXvgIjoowDm/GAY3YhnGOKvpRrFS/N14vwaqFxQ6gA4cVH4uN6RuBXFT2854drT8T+EYyVM+
CYULWLZXNuX1iI3HVSmayUXZL5Trl0uZmF9VRi2N51FVioOUmf1jDVNvV+vD9Kg6tu1WwRB/zAu/
Pgb8aBfsVreVKmPtl9zYuDO7G7nXmcEA6u7yh4SOIk0Rqqbn3hdU1HGiHOcG6crOvbXKjLWTAd3N
D754s3mPp5zR5yMO1lLwgLH4V6bS1ko5dOPz8TLB9TEupEewTL5RnYpsQQfx7JhjejBFgRlx27Q+
Bh6y/fH+fr21FqeC2hFXI3peiwdC962zUH2bzjO3cBNJqvaSBeHPkEJ8BY9z3ZmnbWIyI8S7AcoV
2I7LL2QmfiaFga6csRf3KZFkK8dKkAwm3/SO00XbaIhLdEjHjMQxm9XxPsuSIn2ImrEt3Jg3pm6E
ZRRexfUzbKbOx5KBrDSe9TjB8bd+pu3Au5k/hO8bLynmwlh2jsOfURTJT2J3Nz1mgyROUFu54Cx8
GqMngenkWh9pjimLmIPKAY1YZONm6cr5nb/rvehj0WsBRs3nLkjrvRSawXagAbfxS8y6rLp4kuvS
XGkD3PqODGD/gzGi07fY/lLf9RJezNPZmfppa+HIhwd6YO58u1+jHl5fs/R2QebAcadoAipz+XgM
E42RRHI6Nykoc+SjZPKNAOVKSfCPCIl/S+UCk2RVZGvguRvR3AIlw7wZVhk8pUU0Z6AkjBD/87NB
jo5IBeO2GtNWMn2dhce/1WierymQ/GzZGZUChuzySSuspHrLmuSzA5kEQlT1Wcu09jQOEJ7vH8Mb
cRQw2syoIZOglNIWt3uXQeMs09Q4C/AKn32HyXns2GzgqoJAtOmRZD0VEiN/fNtTVEEc4WCMHZQJ
gJmqsb7c/znXYY62PnU5dzRoBd7B5YPrVdATFKz+nBR5Anm1dlxnUP8aFoEi9Uy7pSkzNxlmq7z3
5yRXnaiq1Mo417hP74e+5plV8C5KayMK3rfKSnF946lsCn1jTm7Qn1vO5G01SKsuqvUzw8PpWNjy
lzRFBu3+q7veonN3CfgUbHxGCM78I94d/q5sarmIG/Oc10b+kEC9OHaBFh4sjIEOFmIgL3+7Hjkh
/VYw2POHWool+02VikmfzDOdf8XNFBuorYwPdB+kzrGtpjUE4PXph2oCfoguNULc/P3y+cYoQDK3
D62z1SGDFSdMhAe7lU6Vov5ALHDcNp0THcK0+H3/Oa/5XcQcPh8AOaRDdWCtlwubIY6pWs2LxVBp
+KPrlXUOpLTeGZ30mTfcfCwZSW+jxlafwsmng6hR7DJz1Hfw8KdnJTRS18GvtiHhQikuzM82urR7
v7X0DWzUfCUgX7eX+L1gbpFRIGAxt12EySbBEWrsNOtcpVK+M+GmuFbXxN+wYZU38sBwwfGHaIvX
lfNsTIm9tZog2iltiX1sXqvbZAAEc/8d2vM06fJmgnVMkECMg0OgLwetoJMGI9b18KNE4+vsVJVE
oTd2QAiUsh2+F6Ovn62K6tQV9OTtfRygLeNGkaIUCLrVQ7IhWS9eUlWYcHHCyP6BnVCnPtgY3hzz
OHAOWBeD9rL9OpqwNo2CgcZKU4ntZDjteaoMnKHMnDpuIxtxreP5ZWRf0HDGNNzM6wy1tdABEF+B
C5jnVWJnhXFyjDHVzb5ZaLhUs8BClWxSy0x39ASKV6eDvt3XYfKR1m/2ywoiHZdnacg/V7XuxLu8
jNSPvrCsPWVC9l2uirBGsMEfs63Jw/xmIi2LDVow4puqJVgvNe2kvQnU1A9j2dX+blAq5QToIf4V
lUosc9lAYXXtTK8rhMnM8rHp6vhPRa6GfLQaiNeqUM2XuOoyXBNFoj1nKnJyB8vCsgTB5RFf2A4x
tdGt/TJMD+mQ924apqabDBV9PABDY7tT09L4IAV+CESp1IcOmJ6ZKJv7++Gq/0rRSirLbgAyRH9G
uzxSyCV2lZW20cdQNeqdJNnGk5ZZ7ddGl9Dy0Pr2obYkbVdUjEpEoYwrHdiby7+1hZiOMA9b3ObI
3lioasjR/7B3XstxG+vavpVVPocLOVT96z8AMInkMMxQFKkTFJWQc8bV7we01jIHo80pn+8qWZat
khrdaHR/4Q0HfZQ/4UQPQy+IdcfoQ32+bqRtAB7dUXs/da26ueSKcBaloaFJ8ALOGEw6WreLyesh
FiMtveYDfYFqP+QGxjqBjuoqpZe15kX+HlKwcOELPJuyRtzKrcrnRyOb1Ox0xYWEb5NvSj6kVeA/
6iZLHGIbtfKrBMPnPPbWBW5SdhYX+XcIm+WFy+ItjDg5ABif9AWbTc5Skaj/dHy87KWeJ1APaPyD
xxpaUxNWkaz1d4M5SrdSFFBQ9BDKUmxd9VtgLp32otSqWUMfLDt0yqu8vu78dOzXXZapt5XVo+iT
pZPYuwVhCyKCSNVTubK8bN1Hfg2UNAwGGzG11l9pA6bxrpqr1i4m2idInBA1dyUpK2ADUHbNnKgC
hQ3OtkR73Teaqr7wBs7uZ5aeQ5Cf8HgiqVkEyhRRqr4i6DigtaeBV7KAmcBFQE1GLFf4LVzaZmf3
5VyueSva0J5DZ22x4r6AxDNWRsqh1ivycBCvs2p73zyWYv4YV6L8Uua99oKbXf1Py1LzyAjKzX1O
LsxlfyMx/AqeyagcNESuXLkWNSfx+p8fHyHngSujALxDf5W1pLa7WM/USodeLkrlEI5+fiVaTf8k
KD28UR8twWRKTCdPNAUPdCH7wjX3bDZquEOA+FLcdZYAzc8BVIn0ksiE/t7pzk4KtY1Cv1UO3SRL
z5nahWuroI0UNIL/9PGcz+LIxVCLEIhAK1XVqFEOqYnp41AIqUO8cgnvd35UkLsSF1O0QhoVSMLp
hEJDEhHaafVDMGLJG4thugMyrdyP2US3ImvKjS8rUGcLr7vLs6JZfzzJ80IW+BeqqbSvAYufY/9C
tee+1z31UKiDuYrMdBMGUWKrTXkNlPOly8Tbeup22OvedcYl/57fbSuUw+jSw2rW6cou1rjrDUFs
skA7TNMw7dtYUh7QSw32XdxMLhoE/XWcFNltrIjplypJPmV5OEuUVtE/DuMAVc3YR5ANwFBo5Z++
htpqjcmA7XIQK6J6WzL6vrFR5GjuKn4P9x40Be0yGwrFMWvV+Nn77bbhjIVY2NejMzVFKLnlZEVf
L7yfeQXeH+XqXHeD8cNdIgNTWoK+6tgHfgys6EFuR38ziNqN6Y/K1lBzJcebJB2vEGmt77UY6EUZ
pRhpC3H2WvtKeOlzWH56MGbgWZGRU68ivFyCi8AlhoFOUfUhK+QycDH9LuKVHBBSW3EZZ05GMM/Z
jw7GdGMVQgClOy2r0fFVq3k2+bOeO6C8PYJ8aiXFnRQzmVssvRquqglNHltUa53ggHQ9cHDQyG48
I+kNG5F0YVslqvatBIZ+Q32+r6AGhvWLyS3a2o3SF72NHHX3VW0n9bMlFuFNmXNG2QoSJJaTZ1DB
nLSay0mRHw9PpjI2gFqj9BrPN82lY5XJNmFbIbsViYWwyfViGqhhJllE0YOGoi1BHrkoQ6Yv3y0r
Qpwwyxay96jinm460W8yqS/K+OircSXvhgnIht0EPoJ/YWfWss1xH//oYjl5xJelppg1xc1Rblpl
S+CdfA2lSAWSG2JkY6eR5QeOqGMcYkvYm/y8sA/nvOtkH4Je44p5YzwDd1nmFChB5XUa8aztQGUU
zEPSOF1XSptUEduNKgf5LpDydCNHVXwcZx1D2vudK/Vx7FASvCStcZZ3YZZBcwHowsxJ4PpbhFjo
qIYgegT5KODWgBz2lg7AStK/YDWAQLW+nkU9cv01laJbbWLl8m6rDpeol8tbn4cAiY9XJiopsA2W
L5AASRAsGinHnsa4M+RYGXZE21dpjTlnXlf6MTaHwZZj6ULt+AzkQkBLFfCNT8WNzOl5unWattE8
Q0+N4yTfh8m+lu5yen6m0rqqJ7gilVQVxdUoOuiNhVfW8xiroLMLx9f2qbErK3OlZpJtyZ+jLNqI
abV62y7/5y3+x1w6v+Qtvn+twlcO2X99/5H86zavmh/4imdN2Iy77/9++xt+uYyr+p/cunA44PRT
jZpdZn7ZjKvqn/wvwJwzeI2qAkfHL5txWfwTHgKC0rQnIIAACPuvzbik/vnGOp4lFEk/EJT4Jy7j
i8yJv59IltYdZeaZ2brsT0jcI1QKtAE6eqW41Oi/GHGpOlEmojGbZZMTVPWlAuki5mJMMP1zwgT4
HfzAsk9RkCtmCofi/dS13ToUs8kNyjTdvXsn93+dWv/K2vSeRnxT//uPZdAzD0P5lZbh3Hux+Of0
65GKKOlTWeruKynIboIopYkUDW4yqbIbCUNnB7Xs7ynN7IbMPOpJcUkFY0m5oH39VhSllQUSbk4T
T58gRzh3nKaxujfR3dyqRWyt+0LTqF50lE5qDTWXFI0SL/BDJy07eQfznuJMbiXbWKo0NF2q8boN
lHgvNZJ/7XeF/xXGdXBhpd6Mqt4d+zznfO7LM52eFwLn5/Q5xSlAPl9SMyTQsmCtZ1GEd5YvbLCg
0raTPHW1bU01egpKeRsKQ+CKU/EiBQGepur0vQlpMmWA7G4jsSqvUgCH+8CLrG0iG+2a+EnZFL4Z
rTngi60qtve9PvbPklIjh6BZI69B6uANitkXPRqO/3QTsLVZ/rfwimhm6TGI7rwwdoqa3GtWrF6V
KLNjbaaFN5gd145Fpu60atXfqlxeK0hV4jqzksH9+CEWFwjLC0oV+hj3KWhtqoiny5vXwJvxDojv
8cGTr2kMfEZGJFspvd6uR+POmnzJUfQq2Hw87PkHQMma0wOFQl7eHPaejtuIVt3pWepDkRsDZzKl
zwn4ECeYmX1eVFvIeQVHw5tdDWBnuAIl3wtFqaXlGxK6s3oZZwz8ObTCl7r4mWTlWaRnaN5AN9pg
fKG6ZTkZBz8LwUAR+m2k8aj6ERo+I21AfAvqsEKmo5UnNw/L/BqUa7BGaXh8iDHVgdK9kTMhc5NG
em4S2WlUuzIm6581F+anprlJ9IuZIqnCUocpbtSiH3BSu6swWIEq1XerZiy9v67P/1WLc5kXzYV3
ZHlZH6rUCH8v2crykOd+bpjTXRilu8Fvhc2AXdSVmdbYT2vg9JtqeFUK9WvYGhxb+minrWlcqKEs
g4z5KRgaHCTvh8zjzAQtxgKtyyf5LlM88VYruhtxGpKXrrHM+8Yr1MouFUIbOY1U3Y7E7itAYz1w
2wK2hp2Wcf6iafsABYrcaWLRalemRpibaRVNUiNSu23QlPNdolZfpha414VNfnaB/SXObsFX5CID
TXO6yf2c7lAVW+JdkGo3FQLbL7gB96uIoHJ0KgldcrtrrWgflXW+N0LVQApk6Lyd0UFfX9OsIgAf
A+mLhjDMniIMfsCdMvp7AJYX8SSLVIClRr9jFiSgaE80uUQcyNYQpxgENHdKlJYHyFrNpi89o4Yc
Ja0FwUdpucuM62wshk9pXrCAqYTXPWkCR20ZddCrVRTu7CKNmjuEusp1AAH5l4/m/4V1f8w+tpfC
OoB98Ukgx5/5K5ATEMr4882xCREQeKm0sP4TyQmccH/OlE7MkthY9F7+DuUE8094LzMZbmYqQBCa
XzsahU3w7z8EWfqTMttMUiHFUQgP5X8SzJ2WmcBFzdEcsQYNX64Z9trpt2DQy2/1yqM+KciDHcZ+
5ahBbmwazfYqx2dz43VD/XaaLlyzpxHd28DQkeBoKTM8S1qWwtMRDHTtV+pBybzczY3AAt0xXYpT
Tu9RRiFOnvU0COgoDfINnU4Pi4eoxVNHfEAyai8Y5Q88qQKHgOQq7r/7+CJdUWe7cEiffrLnYy6C
yBxcRIEmu/hQ48GQgg/aSHU6rgvRvzeLXwnV/3ojnJ5lfw2Gd+AbC58q0BJVkwupx7HLYEHWi64V
t+qqBK/p4lQyHVP6jOt3+/t3IfJp3eltQOj+sKzluaoMXep0RelcKRVNU/mh8uOD7Kn1TeWVO4zg
d77QP1bqKOxCub0q1a3X3mrNFFyIDxaWvW8PAOEapBf2OQB/lwQq4IhjZTW5/MBQyk2ryreY1xSb
UuiNbZ+3hV3oteWIXS6jHZM1xxgQcYuGSZFFn8Mw2wm7BgmxC8X2s3cOTxbPa8QmQJ9SD1mE7T53
pFQkoXE/qa1vhzWA2SbBsdIojGlrDuWlPXa+CjMxl/yeUAPEKRH46WuoOr3WzXLSEQuxfGc0w2Ml
CddSWsDoiVBNFBp5ekwyigxBKTgoodJX60NHKMZiJ3PTumKaH/3WuBQbnJ0nPBcVK8XCwRpgwtIG
XJSHGJPOybjP6ad0ibZTG+9LCkd+RdgpbQJdvAGEHW2xaqsucHt/uyYgO+gmwq0DYrb42KvEN+q2
Y2zDr29SI/oJGEr5hDXxmqcdPhtWexc0draZNLShaST4O0vqNjldSFuBMHtjDd4lXtzv9gVAJY5+
jrrfeC3KnK9+KfOaiiq+xzAFbRUfQxBBfclmqMLHH+dy8SGCsRug5eIhRIJmzIfFO/BJH3qeSu6k
HUyrfbVKeVcVwroTysdhkL8EU/NpCDvQBdPFsHR5mCMeTcbMNYbaGOY+SxRKHwYF2PFJOqjWMTRw
9zV9V00V27/ytdtOuCmbVdfiYJS6iUf1KQxdpXv5eO4L6gyrOz8Dug/oFXCtsvVOJ5/7laJOtI0P
HQCEvaE4gfJVldetfovEHHvhp6Gvh3CrC46fYVjnBDtvsiP1nx5Py8eYd8S7dwAmDjkGLvGD/1NX
19U3qd1KqN11jmBc6Rn4BTvCIuOVtqchXamCe2EVlvfBcvjFFmjwZfDEkeH7BG++rS9vu9CdaNEa
d72w9T+pkh1U8CU+JZkbPmcJfkh2cCnAnk+7v4sD569icTi1UZqR14nSodVTRytfOrhULYj4bviW
iQ8FG6SyRtie6qXE5Lezh0DIpQ+IhPLr6eJ3YhX6Y5jIBzXFXNtRRWfyYEY5+rDppoPnj3QRtlwN
oCz2yB9CV/gy5beZekU/u08eDR8JfmXbKcegddMC/4ddGju+vpfl7cfv6S2uOlsivhcAlFRSOLVO
nzTRhJb+hSId4mo9WJups+90lDoHJ29dbMuNHM8v14tX2ZEQvvzW/ax3MNBI94jLknWRbcr2tsTi
x7KRdeld0ANPSAm2gdMaNkAwq93K04WtvUj7/nqtSKfO7IrZ22kZTBUBfEZgIfIhzjZ9vB1fK/kG
5REhezHUVYKzm28b2xA/L5QyI+A57uQ/TP2nQVh1mUuB58Jp9+ZGvFzD98+zeNuDlAdZLrQ8z+hE
qTP6jnFrdns/Xk1IG0KioeIf72t/p9RuMKzT8hPaHtKInHF7539JOYgSJAyuNXErAmTVaLJ+Dnva
Sgj0XBnGqqvU61Ld4MamUz14js2HxNvqlS0e0unCZ7sMU+ev9v1MFmeXJTZNi0STfEAlG99Iy1gn
6cYzX9vxSbkojL+M4FAbAH7NNUl+Qa1iWWBRkfS0rEyVDnhpA6dbp9t8422tvfXFuLqEOHkrSJy8
o8Vgi5lB6lSNAPzioQUgovDDbqpViPJzaqyM/EpLbQuYZLBR4+sO5qfnQCJHLOgQ9tt8vFKiu669
baSVCBHwpgxWaW5rDxjuxquht2vT6RN0LW3pGB7jzilzu35W1zmCtPo+QjG0yAVb6R9rZTt1+yBa
RaqbjjeK7/KHw286RqTCQc4uwJrOwpC/1teC10JXjHBkEYYQbeLtlY3SYdxYORrTTqqtpW/Kc687
6Ex54YbqeGe4YXBTQvW7ZKn9JlJ4tuJcwiw8dyIB8unJIvQJuDek9g+WD43VjhrAwu58AmuZ7XHp
rMboNtM2OQUPoL1b2GHDd8o0vek2kp3l+54Sgbfu6WrK0ZNQIGBrex5lhYcMlzK+teRmqp+Q21aP
8jaMabGtqh9l4crps5UffMGR8nUAsdF8nKRrsdhi+pW74Lg+Pj/Pz6J5XxFRkQHPAn5LbHZd1JYx
+SxyEmyQbYsHV34VOT2fdB+FFaeV9qW/loerDL3e2xbbRh2tcWeo15GOQdeGIuDHD7QQYudwXDzQ
4uL1mk5K62GQDia8KWR/5adIveljN7gTQOMm+7K568K7Tr9qo2tJv6KB0SJlcdQqG8KcBO4PHiLn
p+/WnptlpC7uwEuBQntnBvi6Ou3X+sn4VrjjIXjQXnXPNo7sLm/arfXeHRMbXnB1MNfeMzQJ5UmK
8T2x1Z9cLaZm90/pLTGAdWfdRxNkUMDWjiw4WNqSJBVXwveP10I9u4bntaB6Oxuc0m46K1qJuIqB
wZQOwtG6075F3y3F0b6m8nWj7kRprQvrluP6prrSfoAS8uml3zH39JVA3HoGGZu/CpKb3jYHZVU8
pY/lTvtZ3bLlRFSlnnGhRcxO+BYeAAJcU/4VHuqbepdfyiaWofvbCwWeLhPXMhtxDrbfBXKygfPZ
YDEJFrfqqPA5sFbSW6Fwq2pTaPYsDKXbxo8mplJJVpFd+pLfgBPLL3lO8oAAyeTcyy5yX1sQqnBm
OATfwRvUYCSdcBO3rqVuvN6mKpP068Rac2iinSE+I+5/XT9mB15ou0sLF/3IhOZut28+9YFtTq7x
D1VL/9r0oD/mZhUJF1nU6RpZqVEV2OtIB4AXow2Xd3jk/tceVlHo1PfNJ+vCPbmQST0fcHG4VUna
Cvq8s7KKVMLWf2SFW4j2WLnVaE97uN8ZUd0loYKLwy72QgaIxkznveB9mr416Ebetj/MR+kheu1e
rafkQvx8lsbx+bxb1WUDSgC489do/pOnQbx1zFf5uxbg4uggaPfxt/r7Tfb3K1wC+v2p0YNaI3Ub
J0ccdkrr+ONdDqwfK1Z7yJ8DI8WPObGJp/KEzutaFZzCXIfcwN5ja2xxhbOmbeHdimiKa9WTmu1V
tltH5qXdeeUxvwiuWDRBzjbBEnISRFhTKCFHbWm4SuCOoL+2eeX2GN9T+f5GcyqLLm28OU45+xbf
LdPiUs8w60LLnDE93oNkIwMnWOusPhJjCt5K+SQYbnaIfJupo+FbbD5+S7+fMhxL7Beo+55hrAQf
L+J2SoGy/xRf/fHKe7HwtPxaXEuqLTR3YXohtn4r453N9+8Bl31o2e+y2sJi8aBbK9l0sZbTrHU6
PgIOGbXSRiDfDptNJl8bs0m6qK/l/MKS/+4SoZT0nykvKVFdZdVAPZly91hlNmkR0vHE6WP8+PHa
nsXec/jApgIsO1c0l6LPAFV7JMu8GatDzljZwHTGct2lnl0E4K0uSauc1ykW4y1arCDTMhBzjBeP
q2R2FVw13SYp3VF3JtHB6qRJXbl8SAw3Jnn+1D2giaOvwvjCG740bfn06O5pMHp9x2OY0hU0XXwd
0/pK8l9C7O/Mf37KLCa9+HxQjpxM3L7Eo0AHP3TKwc3xyexsUbP9xLbUVaffpXuUQBAT94ed+AID
RPH3ukI3wo09mx++uB5DV8ih/DmlREmTMr5TXBJufSsSnmz8xZOqp+uixV5nFoiQHJMW0QjHL24C
ZTV1m4hK4W1Q7/z8GtQHZPIaZZZqg1kvJrwy1gvfSvVWRXDXQ43DyFNXKSgmVPvevJrK27iiAOaO
AqIdCefoTTC1dNA3rRg4ePxOujMIiaOXrQNUOxG2uZQ7IolqaRzT7vvH+32BkGOnzzOEwKXijUap
0FqUHjQhiFo8wsRjl919KSwoFqEz6LvKcDXlRYl3Fqn9dJ+Ac9QvRO0LeMH50Mt4wQwtMRAZOlBX
hrWJehbBaRvXCpyaT0F2sLO9MNuzbHcx20XEkIEa+PU+E1Qld6IzdFedtRb17wYAB3GvWCujvnBc
v12ay00kg8SaUVhg0peRWyCIGM+hKHKkCteUO1XclIBWFIoza9RBrXZOWscnfEpiy5XDqyheG8EG
I6OgX8uq3TXcmrs02SBvQhUoQuxGcDxjJcOdgGN06F+svWjuPPWb8GV88dmLWHuwikFikx+rst0d
KvrUHvg9x9qboU2ZsZYIWOdANczswASHCz5W/WyWm8a/MisM70kg1h8v/RvD4HwV0JGnVwSWZIkR
Sqyolf1GEI+zl0prw+Xwb7qfupNNa8O7s1RHzFx2AZq5wdcWI6bQ5fOpPg9Xg0OBwHwUDkCbEpMF
2BPgqcFKNLdKvW7RZn3xH+N9yndpDyhQmm7SbQJwT/V6MG24aX7rBMMnS1i16s9WuAKyo+ROj35g
ZIemLW8oFU0s5udApxz/w8t2JjkaVeFLSN6zSI7Nh3bhf1dgccg2Ft4tbcR+r+WHpiCN2ITCVt+9
lqlpS5fMBuWzGGUx2uKQDQRzFDKd9abIsqu+GbxqM131JfEjRAW/cMzAFn4k6LDLdpNtZILmK3JM
8qpv1ZcIeToOr6/xBc7Rbx9qPmqAMYqovC2WYBZqCeMpko5gBZXa7nyHvOTjjXYerMwTn70++OsZ
aFlxwU4vkdJqkI5GYFeyLVg2qXHzPfnqy3bkOU3vTpWdF0gSb/3PH4+9gCv9daS9H3txXyiDYgVq
ythhbatPxmfxh1nMW1D73H3uQbtEkE1tg3T8hWpPLTn+Z4+ayjZmrX1bvIBC+t2l/v5h5pfxLmf1
LTHvQ/jpxyZ1ptTJH1LNEWsXreNLrabzlGix5otbJLOmUUirSTrWY7Y1Y4p5fI0u+kumdIPckY+q
nrIWxP14yVv24siLSyROx0Ac8dc6ViVuT3Y52NBM0VaqyVBA5hRuadpIFhoXs8D5VZ6dZ++22eIq
SeNIVUB2SUf9S/tUvbDH9NcJl6vMFp6EHwHWoqWb4MJ0qdj12xv7/WtdpJ8aAHvTiFlrTTkokqt2
rl9uxFsCSOVufFV/tMOmUHjT04XttEB5/mdzz+12sGY0dRexqpUYjdL1okQ/BGaeqyiOMK4rbwOb
1x2/wF+02+Cxyp8zY7LV6FvoH8dPU3FVKS+lJNmpdN/HdGDoxdIK9BQ7lR1dHm0lrBxFrumwrD7+
GH+//f9+3MVZE3iF1DWMfMQLCwfngnum3nnSE+3HtrxU5v1dYEGPSeWeBwpBHfL0W2sSIekLtZCO
WbMqdcnui8GRVHoFQA1ugkKwvXBdBFcXS59vvNizbfhu4MVuKIXcLFotZ5aE7YnNHUjbqIzdRF5h
wCGq0IvdtHOnzzRCYnndCI7eunHsZqBXJ1tUVq0ESx/oqhvEuxHRM5rhzUaN1op+oxsPnXr0Q1RY
d11/pbX7adigXfLxe/rttfj3DN4aO++OKTMLJaFOS7YV0nhUpiEq2lRDx+ilGUBcE+/E7scjnpck
5+MK6QLwrfwCWsbp20qkSc37hogsMHYoCKDQeVNLLfkH+rPJTm7dGqW1dlOKTqVuUadfD+SAkuLo
6RoRlyR70tJ9kuwpuskNxKA7WGmm7HSCq8h2VezKfm+QNRn550p8Cdt93a2m5DlRd1W2k81tglFa
PN0UKPkUSbnKIurlMjUV6RB4CNwcL0z27DugNI64BmggIPoKNIHTyY6hBqsKPcCjVexzQjsVbcO2
ocxsbtKnytoZzUNU3PG14sPppzsjWk8JbdkHrbYL3fZiJysQZnStH43lKD+lEc0sN5bdlliNIIzg
4VYQVsh1BBl523WzKRKnXCfjaqjWtbHrn+VrEZs72myAYFyEET+e3lsX9+QDWExvcQEIGvL3Xc30
1GFltWSITl06+avpCFfWrovXfulkwQqrFarIaIvF08o3rlWNgtRardaU1Armpjqm5kryyvMhm/9E
p7GSVy3LpEDyciLJqYVNUQA1XqWpM2zV7FiJtpo4fb1tDNsyHTFwtVsU+KXIYWkq09V8J53WevyK
A2Ij7ymx16Hbyi4dW5QNWrQESzscMEqwmy9DaRdfSF8reZ0UOPh5jmquK+1zYV3gA52HRvNaQSXB
eAZ5IMrIp1uhkkIJpI1PaKSuRnktBrE9NfeZX9gNkCB1k6tO3d775dU0x97DlT5zVv4LiPwNYGx+
GWcv690DLILSqpP7Ri+J/8xoa5afiuYWnUdDvu69C5/4+S25mOoyEis0BUwUwTY6qA2p5Tg+S/qD
DKupsNv8yvK2cXVthG6eu3W+/XiWC3kSbsrF4IvIS0yVcvDmPYk/Le1oPXEtNsNwJc6UiJu62+E3
rg0rz7sKqw3cM7/a6JWD8sbAtXipdHaeZy+eZnEATBUkLi8KpGOaXTfG1qQ70a7UY/4d3B7SlkV9
IdW7uPaLTxJED7KnMtMH4JiN38tul8K305XPYnrIRresH9r0mVUndPGGevfx4p8nPvTP5VnXBBk6
ELNnwK9aToZsUuNjChad4NtERbpJEb+0phfPyBN3gsFDctl+8UsruI7n9KvWMOGpDbKhDBWSzVh5
t32VZmi2jj9NGQi1JAk/qkb/Qsw3bpR0/IaVSDf1xp4b63Gqq+pCsHUWXTIJhWQRtheC4Wc+gW/a
6kooxccqm0EVejmgAipdBJSfhS0ko9ijz+5f4G4B3p4eCI2BXXvkG8GxNPWXIU+nlRI2AHzzhhYT
6vQroMo3Fqca8DQ6py1NdaW7NNfzY+ntKYCPwjGHYfOmVPMuAhgwyfF9bwyO+kArM6591yz1yMna
Wt+pEDRNYFOo9EOw0Z003woCzqTy0SilT20fThd27/w1vDuiYLgDsoZLPXOY8d9bRnLlMJRNgIXz
cWAQtwyTYzDUho2R/c++wlT7wm6dT7zFcIj6UYCbYf2ARReBY2xmGrrzOXPvlBtdDqW1pDQofTXy
Jw+SLlIG4baRlWpVZOlrGZNJKWIuXNfi9JzjfYsbnyHYql6UKz9Jv9EA9dtW25YI4WIBrSpOyMEi
aXDUAl27pJq97LvPazWX5OHIAVxSMCI63T7jmEMIA/lwQILXt6eS8mElZejgevHOa5K9JhjSLvMH
POCENHBNmLBrhChSGzozHrl6/jTmCPjgUrmTC0ykFfMaBzHBjYwBqe22XXWacun9yucv+A1mhdQL
/Vy8LxcRcz96rScbvngcdOk2SHG9KNEh6c2wvp4i7xGPCeFBTiefrvtgbBMcWlZZLYubyOxvtaho
roeBYiHw0psxTMddq0i4T2r7EFy3PYpicO8xT6dtJ6IAXetuA7HtYb0hHp7jAeBc2D/zVXK6f1DA
U5A7nImgcHAWZ22DFLYVamJ97CKr3EQBq+8LGLyGQ2astCoEiBU9IyHbruWa2MjzAdIYKZpFek7M
VmXtcCUIPdUoOssZStK3UUgJzp/0dUiTG9Zq+dDIBpKLeClh74F1fC5Ungv3SL7wKSx7IUClAYtC
9+L7g6kNmvl0N4n9YKHAUliHqKjyayHsP8mEmqlu3GpsJAe6fe0gp7rFU5jm3qD1t2kAoAV5m/gq
keIVPiVY/iYRglDoqQJ3ilxZ4bp/W/H/Y7f8MZ+7/w3m3Nfm9Rcd+fY1/fHvP1Z18/o9r/+1/vH9
R/X2q+8//rUPv1V59qMOX99TXua/6Bd3WVf+FGdfNIUzDk2tGYf7i7usGH+q4INN0uU3fjJnxy/u
siT+idiwooDnx3lVhLLxX76LxO9wL7JNwDRjfIXQxf//fyf0iHrx3+8ZvqfR6Ex2QY9NFYmEZ3dZ
iHqnGy5Uojy1iizei3XoSGaz8mOBZmZmJ6ls+9bju+W6/+ubfD/a6ZX+azQMAPXZrpzTcj6X3t1y
UziiSht18R43um3VKitVvBDfn40ARXNW3eAc4CJVl5qGAyZ7RZul6h4inuwEaU/Ff5Yi/3geZ6tG
dZULe3bOAueEKubpPFLTEDoNYYd9oSUA8VoNkkmVtpu+LYJVOaF0b5aSeiEeWvS8WT0Sdn7iYJhH
poNwOmoT4sWam1a9r41WuJG87GeBbLMb55ZJWt2PbiUB4dcgIrvjBCmEfi2FkKzTL3YvT/PpX0/C
9kMHFJwmVtqnTwLovResRqn2TRaa6xwtNNtTcKASYsPfen3jr6xEVtdqqHjuZAmG7af0c3qzy91S
7KTdMMTxasTW8tpAncHuQlkhSi6LrT90z3mmAtxFLcbNytbcSKnWcZbrKjbRUuUdPNp1eJQGeeOU
nqnfiF6uP3z8ehfJy3/mB1aRYgEfxlvx5N0+TcxoFHx0hfZlYFVrRes/53zAcMllw839xl9H6Ns8
tPlo2qlnBLcaOwKGTendISY/Z9HhuDLk8dFrzfy5KtURF+O4cYntCGuIWS7E+6fX+fy4kMYsQkei
fZoKy+s8zcaxTblS9rBU9U1v0FUbgIQ7ldJbXIDKJSDW+XiGhCSrxdEEZpag+fT1T2VqpPDHwr0Q
fSmpOEtN6AQqXtC/LpqT0+r9eXHG/ofIdTLS4kPrxdEYBp2R1CtgP+IqcHQHpsLaWnWOadMDj+zq
CuFw5/vHO+B3MyT9gL1MHmsh/Ho6w0IUdH+A474PmzUkvJswM2wNh/RRvSRjr8xX+t/Ry/zyDN6F
jvUK9z7F9MUU5SaIq3iUw32z1jfhIXq07rIb/Yo9Lz1HN6ktbrKb4U7eGOtiXX/yf4BLfrgtbvOd
fEcjRW0d7Wff2d5d6H68BPM3/NFzLb5xFCyysIyncK/01yOhRZHpK6FqQNpN6yjEti81HRqRHw96
dnzjM6cTy4GnJ5YmFzpdd3XC0MVrw2HflNlPjI82mpdfIsydvdu3Md7UWqFAEgOdjiG1dSFmCgIL
VGGoAFZE2RxB6v0Q//h4MucH9mKkRTQXRVhC6BUjYSjngu3eRu43zamc+q64cCGdvSxGeqM8Iq46
yxTMKda7A8sfUzHRZ9GISC0BjUPeoOwija/d9Dmk9JrMbSHjQiPz7BJ4G5PMjXAE2cylAauaTIrX
ZcWwt1Asj6hae4aJPunetI51Ah6lvHC1Xxpvfq/v5jgJjWJ1EuORmgKtzPfdlK196afeeDufwq4c
Xxjwd5txrhVSHSDk4l+nA4oyxqalng97CZXSXY8Wi2Mk5iUWydmrQ9aCkB+3ALR30cBcHKZ+krcY
SNblrdGVdhDU5Numa3Ha5fix+HB1zDzYDZBePt6cZ6v5NizRH3EfILplpoFil4ITUFneCrhaiUK8
bhCYnIx6haPSFwuXEx9Y58dD/mamVF3pecNExFZpCVMsDUFSvXmmSIis8tTbIf29rjVjPYmV48np
Q4tCdG3tPh717HO3EITmYp6lr/gwllS8NIQc2xf6eBuq+HCq48qrNgb17KjIvn080tuGeH9kwjGk
MQi2AzIuWfXyXjTzBOXu/yHtPHfjSLI2fSuD/Z+D9AbYXeDL8qTEIimSMn8Ssum9z7vZa9kb2yfZ
MyNWVG3lp5lutIButXgyIk6cOPZ9tUl7r7+XjvpNfxffmMZKffLAEw5Wyq7YZBvdclu6L5ZA6EWP
9C/Rs1BweoC+nvf+zeUYckiLHFJ4lKfMlYkvaEQwYtF7XDPWUyHx+lIvisMBoG2dmS0szqk4sHdC
+LgYIQcrdBX190zkAtw73oYaFbaSSOlfQdZ/I2p4XdsbYcILaYYEymHxKuzWlr4o3uOf/nwdF2/+
i0sOioewGNUqGi2UTel92Xvtps0nk1Q5fXnXpZxmKWzCOV2fnXb+AcGGfObplukKpQc1zf27rHS6
bVbWX8BNTvZw2Gjb65JEu4UkpOCEE0BiV8Rmq5x+2XQKpvCuqaPwfaBn9roLtKUivHivsPrmzBin
E5XMGTBh13xlnEJDGrNjIGnmLgls7WnqCuUb6LYOZcPky/VFifYKcTTpOeCToN0wdMyLfqPgetVF
wZQ41TEanDW4SceecVp5VNZjrX7oC4Ui78J1vrBAQtXX45ox8kW82KIMpjIqu/qoaQndM0p/MHwA
8lJqZ2VnLejgmXawPPzMGXGCUW2g60+XV+c5OUKvqo8N5pg878gkrnWTOsbCFMeZbvDYvAJp4bpD
PvaaGXyzjV5cZEmo1fWxTfLbsL1N5SVG0SUJgl6MTRzFVH7qY2nZ9BMe7WwJcv/CXoHOzXVC62Zy
AeEmFXlnqZ3f1EcL5w2SN7U+SOESJ5NQweG+zjv1W4rY8J0qNWyrMVL05+Jowef1EbJPCRSvh/A7
vWHJTwp2efSndlUQKvim1pCMeZojNKzchhlMZeNpa3qwjaX34sJ14u4CpEJFnF/EV5FJmrIGlb4+
5jRUmkN+DxoioJ9xwIgV0OcNLIX9UqPtfC4nzyOLg5oBkiPeY7BahCsc+EoCoeBUQT+4Ar/TutOi
fa25BfjvVKwX26IuiYNxhhY4gzDVEIeuzMkbY8cwKg7Q2Bf3/uQyGnQLZ9t7fzft4oN249xMX6Qf
ve0WP/OP183VpVvwVrh2ep/1Ku2rqUO4TI+Plt/HVrW+LuHSCVJ1sGcrPGPzCRYj9fK+61Ik8J6s
AZfdxKm+1nyo1cE6vfPG7EuehQtG+MKlALMb/mRgAWeUUzF2Iqlnq50mAY+uKMBpdfemo9I3UkPw
Rspc7UkfMuMffxnkGIoHx+17xrOzw/WVn99/oJ9kMjPAbdHRIdKkSlXWjUwMTEdw0lcWmfhmOBjO
j+tCLi2VF4fJEnjSwEU/81YrewjZ+vGoqEyYu46y0jVX/W5/Gu56t/zWvVTP2VIp7PzJYWVvZApa
U8PBmnm9z8oyOByzbZqmbpp1XP/7hdWpZ3fRYFCU5MoMXDbjoZ/qZzmFZDULZTqmGBpKxKWb2mv1
h/Wlo/6brut32vO0xCN/fidOZc7n+vbtAcTJj+VxOgb07MnDx4JJwevLeo1zT03MqYh5g9+I0JSw
CxJdno7atl5pt+X7wWXYfkW8eCsdpHV4ANJpB0pemLugru/SX8HOebKzhau5tFDhCazrwidIGKaj
E4Q36rC3zGIhNH11sM8WOqdIwNLHYxVbySfVilttqKfjeMOUobnLX4IfXXUIchdYiX6XfLA/3Ckb
6UH+DsCG9CA9RHfVS/xUrp0NDU237YJbcZbqgEYI+hugdg3gboAdEc52IhNrlUYqH+MXsg5gMUIs
yyj6B01yrc9LId3Fu/lWmnDMcZGqjSXP0n51PwztYJQ7p4YJdZ4Y5m02aJ3bQ97tLQQiwiT77BOc
rlI4WC2w9VbrkZv+Ch+NbbDV1/HBvLdugw/hu+B2Kl354xJP3Lmdn2WCf83AAAkxMbkrkzkffQmZ
8i/dehd3+/SQaB94rBdxEOavF3WKAXKLQ5yBihzB+rSlkfNqmeNx+NRsw6/W0/Tduc0fY/CbbuVn
Jg6Y069QNlqaP7X76zf30pWhJqRQtiENApPa6cU1JM9xwtEbj5NquoO0Uqclr/EsqT8f3lsRwuFZ
elJY9BmMR/nGWHfrYTv+Kt5l79RdfZMdooO+i/elvtHusugQ0iC14NktLVB4rsc+SFVITqYjHBCS
WwzStmzhuPk3dhG00tltJeshjh/bCahbWdVOR0nnOtBrXJcfr0u49PYCZ/QvCcIypLQrpSLB7tTV
yxTGt8lo7ctUXtCGC+8gmSLQm/BuyDLqghschu0E4zVmvHXunHHb9h+rbAOB/PW1XNB3E2XnGQQu
zKCMd6pzk11GeQQ11p3v63ejv22j5yxoHkZQ+SV9c13WuTM6e0ugC1IvnJFkBf22J4afIicz7iAl
Xild8Dw4Bzm8dTyPIiXN2U22nrqllMMFOznDo+K7cGIzv5VwWrCdNVVUtiDjtMq+mKbDCJKKZ0vM
AB1Gq9mkjblJsmzbVd86hlrhVyDS6bbXl35+mDMtIhSFrx1F4H6dbrMZaIUNV8VwF3pUUNQR5ilN
LsGEqJ9qW1oqWwjTENho5mpmEl1+BcWRfNipuCKIa6kfVP/oEYq6Q6NvAHw/NAkzTYm3C8hXjV70
RVaDg+0/dlW7KRx/QbHOLgkVHQX2lzlZ8VrfP/0E6G0oifq6cxeWNndQL6icGMBv6LEfLhSFL4py
QB+aHyfCYeGEtawc+hBn/c4zYPJOEto85dpjBiOv4z9VYSJtMkpwsFBYtynLna4qGWAuan15PPYT
XfNUgobgZzg8T0b0DoJkup4Ak1soMZzdmlnkHOdznHOFTDDZeqmpFc0E47EuIRmBQGNwlHWoa/dk
UFaj2hzGetpNfbvgv82bdvIQzll/8ISVObPFeOjsPL/xIvOwsBKQLiByUeHMG6Wuu3USb9oMYE9A
FSDfhfRNHTpzzBeuygXlnXuTSSBzZXXjFQL1rWQqXqVvJ2WN5HiXh9begI1VUgjLYTD/RmFn40fy
tvPXKN6u82zFNbslyusLq2dPeT7A6SOyFIfHkroaxsAqq2M8SXJHI4geb4BuLFbUlOsftGLRM9UU
yn0HvPrC+yV0082Xd+ah4vpitgjtLEHHjI5OsThpq2NlSCGDoaaUgEcYA5pi5dl7IK3HW8sJptux
GtNVAb2N24Oyt2YdJC0sZ1j1Y/BxlCJYU6qR4Ryv02mOMqdtmEeMOFbtcIgrc3AtGFd2183c2QM/
f/ps4sDco6AiRlSwLE9BlXjVMewBcO5TmLMGyXQWboTQyfzXDpG4I+ylyIAUYYf0spiGzCFDFEUO
blKjFBvTaD/FcaTcdjZDCvo0PfhZwghrpM08RVX5hzXa+YzmIV5aYKjinD1lU5h5AZh69dHsivYw
VUm2HXo7WdjO86tPQnS+BHQxz4lKcZ0ObQu2p9XHujZ1Bl2n9GvvwVFjjmP/IU7idmUFbbgH1ry/
y0s9ebx+mpcuAfcQPH3MzlwUODUBld6XTZua9bGP9HmGqdTWETTGu4JinFL00dbs6MCTdGlcuALz
DxZsD+YcLgvgYxikEvPctuQNgRf35l3cUMFpoQvYqTV8hx56v5IiGUab2Pl+fbFnMhlEBTSVKXge
TJP7d7rYlKqWEli+xq37Jknvw95bKbK8VpKX3l/iozl7sARZ8zV6Y1sH+BCktvDUo0NfZmzrt7Ai
3IJ2vPAEX17SXGmE+H0m2j4Vk08+HdOxrh51A1Acn2wjDezv24/XN+7yYn5Lmb/izWJMp2saOcJr
6sphn+fWKuxuAn9aCK7PdHGeE8Yi0h9CPzwp1FMpxEYxQOqxeoTOyZz2o3YzVNz8jZLfN8OC+p05
ayQtZw4tUny4qbx+p7IkODDlxBpY0afUXBnJZnjxtYX83dnVnmUAlUxBli5G2iJPZShxD30lG3cM
dKgrvDp+hsQMFAzLnfR65Sm57NYj8PeVv/Cunz+vp5LF9hKSQ60yOaVMfASqXpuHe/yklTR9r9Lw
MZctkNPqtWpKm2b64rTyeoy0hSnJef9Orvf8BYAZ0fEDF9mZR8Prbsf+UChHx0q2luRvAufj2Eeb
Nn1ofG3hEpz7/7O02UrTLoj/L8aDFc4pcDSlckwGZd1b5g4+l00dqOu+iV704ZOXqJ+C/IPRF+te
YhCqrQ4joEbXL8kllZqHdVkuTDV0tJ4ed5YqeRwFqnKkaXld11+0FDyQ+odc/yGZKLwL82tEbwFP
kwIdg+C2TTEE4VVVKUftQ9Rt2+pLGd5CG+o9lvqRFp8/XxXtsgrxDK8wpcnTVYWyMtYxNHzHrLMf
rUm+7Yf4fVOln6rYWrgvF6wMPRq/RQl3cojCIYTdXKNWoz76JkBSzUAHfr9wOy6p5hy00Kg8syKJ
KbwyrVo9UiCxcCIdkNfI+eR1beg2evuixf2+NEGtuL6H5ykZYlO8PKAQ4LDm6Zkt3xv7WaRZG8YK
SICwOdqfkhEu0K5KpxtNDaDDS9PqgDn8mcgx2Jixnm96pra6oHtnFAZQfzJPlRem6wmWk/djMgXv
i7j+nitJuAuNuvu48LHnxzAHWeDDMEs2NyUKJ27EYCkz0QHRocFYgG5nn0unKTbQEsGbWmGSdVzR
2051JDeQG3mTWEW3GUuAbcCOAoc26Jlsa1PJzRNnCaXn/OxAxSM6g6tGwWsQEdIqnoeeYVq8pc4G
n6qJ3kUVHZmdMTDOZEq3thctzZYLE8RsBVXDGXGdjlMaGAmTTg/PCdSmD+ee194brS++3QY/+rhJ
Pox9C8Mamfj+y5BqTr6apjT9nLehZjJjKcWkhanffBhKO7yzAQat3dygsO+OEB49x0kkfSlKWUkJ
eyx6g6XRCb8wBjYVbo+SOMzNq+pDFDRgH8qBOt30UWM86IUq1avKTyBEctQEqg/Zib0nW4eSyx0H
dcpWDKLUdxlUjHybEsafyZ6PEcDckvVFj9T+IQYIN3abou2/jbVJZbdLo/QJjI2Snt3E7F5oHkm/
9X0L9mFWpv4Rnlfgka8r2bxnb58HSrI0VPAAMzI049kL3pFc+DWdI2Z5xHSv/YEJVd/Vgmal9Lvr
gkRlFgXNv//m5vWS3NdaiaDWlteNRDdtcnRACbguZf7ca8sRVCQjz5N3GVIMmR5a4GpzMJmvixB3
jAQBuTveOCh4oEcVU4W6LSmQQ0bdMUkZIg3SQxc6UMlXEXNyMdm169LEBVFqpdNxZoRiaIrOXWHb
oowWtiLpumMYkNkZZcZxapue/+tSzhwk0qskWIivGEpkJFDYts40h06RQpo0gm5T1TN6YGM9NmW/
BZvfHbuJcqSdrcYw/kOtIM5CMAi9Kp3kdD0KgYDdm0OTlynBJQC4OShzVhm6nb2wvHmT3mrFqxTa
K0hvsJ08n6e6RzxHE5uWkeSQurXaHm0lBIxmicz9/KhYyxsp4lGFHugGZk6YGiXZJnW8j9Qe+u31
kxLmNjGC847NISKSCKHEHHJrTL0c2BFxYuOtk8g6lvnkNs1P6rireCo2kanvgRTDdkH8ARC9q2nD
wO/0+0JaugrnaoPvQ/WY8hvfdUb5PKZJmw+6F9zP2GmZY97EebGeYlqkVFhcDX1bNg+16ixcibOn
hwEYcG2huGAiACh09fQ09dHRR0pH4b1J4c3ZhsONMUFle0g/Xt/q8/PkaSP1MHeFzwle4Tz1tKoV
NZPC+0RppK08mZTGDXAqrks5y68QYRH+wDSLq/rac3i6HN9MrDDxVV5SzRlcPVYVunz6EewL3ZV7
C7i00tZJ79Rf65GIJcyLpcY6caF8wWvhA49PnukXhYVmfVi2oOgBj0zr9Sof0x6EgjRfcCqXpAg2
BtJK+ptzuTkOjn80Uhr8mbRYqrldEgLTx+uekjN+xYp688oMfZokAznco+abPJuxnBXP0qQscZ2L
b8C8YzyWkI0B6gD3oqCCFk6PnYevl9DKtmUfVus0kComNO1wW9ZlubmuJGfLwsVS6dSghRpDRVXn
VEegk4uMTFPKo2+Cg9z8Ko3n6wLmI35rIXmdZ9qYV0XAHovk7fjmZi53RnmEtN51QvwYSkTBy38m
RCiUDFWGBigICYHkicqP/fShtKoF63B5q36vRDiaLDYqH+y/8qjkX3raKMNpXPAxRKsn7pXwZqVl
YBZDoJXHHGLhA7x/Ohc1okrtes2mXypmLZ3MvN43Gp17A2TcPpuWak9KXLh5f0sCY2HTRJMqLmn+
iDdClEIbs2g+/uI765kOpe4OFhH6gpilsxFMgJ1CQcNIUnkcu29AULnhUoiwtFnzOt+sQwuZYZUG
vTxCau5K6b1lPCn2r/9Mi4W7mCQSfOMJMvyRfmD7q5a+ANL0n8mYVfDNOsLchImtQ8UiRuVbhdas
5GOyWI5eOA6x4bSf6qguHFbSAQirg9xdgkN6fSFnhvLUrojte0nNIopSLY+WEu1Lq2cs4dirxUYr
vl0XdFGDGQ8gJcPAB5nE0x2TGy+g+ZFrT2ixsanVGP0Xa9TAOH30jIWSyEUteyNLuC12yAhmls+h
TOUAKPpO6Z5NkBauL2hJiHBXKgBMk16d7VhXuAmcOTbEDv9O+MdswO9tEy5M08dOVb9KUYNVYYCp
K4HeKIerNvtzlaaBkvIGiUiK5ZqwHlNSgZOWZIy/Wax0wEiJl4GKX5BywTaTTKKbiID2lZTvVA3K
to68oqrLo+ZQMSa4hnbTVYGG06iqruylcPPCISEOj5yeOJISZyW4UvOox/eod/l5InUVa9AsWdvr
mnCWVH0Nnd9IEfVtMKAfjpFSpps5crkr7uOHCLT/wq07t/w+vQ8eFmF7Ly7NoIUC75SKhjiRHDeh
KqlBy3k5ydrz+p8moHZ6ssTVclHMm/yD8FxbNhlyKhE4HtHXgV6vRLqL2x/XN/CCETrJcQgPtqor
cWMA53OMIG6S9YdKea6bcDeBBXdd0OWTerMa4TppddR3TY256wE3UCnnuZM9vK969VOe+GsNgF+z
a3cUpB8Nq1gBz3vTWdquU/0/N7snKxbeKCuPSav2s4WKGsA41TXwNi5dDzu7+ENMTipFQgZJeKsA
AskVRlTKYw2SdrXOPLd5qh+tfQyWzkpL19TBcoBQt166sNsXnq+3ixQBBWNFSuJ+FqxEYDzDRdGN
DwvnOU//Cm7xiQjRY23hdiRvUR4BPHA+teD3fQNDJ26YOVs7/jY1Fpa0oKmOcBt8BeZgh1aII0gr
63h8r4Yx7aUZCJL/luX6rali62VoxCSbQiSFarnRw5sy7rZK/HJ9/xYutyM8ymna+lX9ekLZsDfa
Ww30djlaMI8XXv6TMxKsoyfVqp5rnJGc9julq8By9zdq27tSfFcp/u76ki4+MG/2bT7BN56ZUlSh
ZMz71il4/4Di1/mumEC+0Z8tQAlUJoVb2A6vC11SC8GsdNM/hdLHjlk5Bv2zPXyc6oVhi9kqnGs7
NTMGu+cJa2FtoChnWdvgnjdZvo0N2SUV7Zo0OVtOsSVPd9dOH68v7LJEC49t9trovzzdTVidozJN
Jt7PwoHdPnpXZOMqg5lJNuzH2HGA5FpqNjprHP/LXv2WKbwGjR86vRkQS2fwqPTapwHYfVvrVlMf
bvMc4AX1oDgbrb7RFodYz86RaU86E8GNovJEaklYLqzOZlKrknHXFJ81CCcapnJzI1/TW7/5w40V
JAmLdJzI1vvUN+8q+d4r5YNWs8CIULUJn5sCYnpzKU4VYLh5BwSRwmXXRrM3FQ+R+m6t3tQv6rSi
ZjaApFK7NJJATOhv0hUVmRfjZjQfAcWPbsP1Uj3jrML3+hk08DBCoyjMDAmADqWUTUk38RnhS/21
/wXC+qF+rD74D9ZjsUm+tof2Q36PcEpo68Xy98UDfiNceC/GoZ88U0W4+R5ePMeFds7VopVWr7pb
0Jbvh13ynIM4+XMJIOdcq+fdn3tvaazB5RTbMmMt1ezaCcy7oVp3netAytOsK2kTNhsP2te1+t5c
ULEzuytIFN59ORlHLc6RWI7Og5o9KVMI32O3rryXCYzT6/p89pKcChPLjbKTBWVQz/rMFJhdbWyr
XA+OvGDcl6QIx5dIU+ZVMUuCGsWPKl4Q382V79eXcmbzhKUIRqCnM1lLzVlBg3SnNvDKZc5eq4ZN
lQLYU1bwhFULAetFtaTjHMUA9IXa6amZhaW6oi7mGXeJDR86vCJGvJaSm2BpyOvy/v2WI5iAMEnU
bpps4y70GXvS7gp5B5Hn9e1bWsv8DW8e4D5PJqXOHWxo/gQX2VoDitFmwCozttcFnVVaXi3Jm12b
v+SNpMmTtbymXgZ1jCs/ON+bD5nshu/UQ/Kt/d5/AjzDBlV4yatd2kPhre+NYZAr6uB3WQ2Acg92
8swU+Hx9bUtChPhAKxU/KgweIl1yNnYI2Hj6E+TNzXUp/x+j9FsfBBMhybThOCp6VwNTrR+hsnS+
2j+IfMyPkrxuoYhdoum6rh2qLFj/vKaDm1DAuCvznebcJtZTzcBBvNRHsiRGMBTTWOhB4nNIhl+s
wLWkC/hTBgGmUy1s4Zm7+Wos/rmDZ7UumTGsSBs5KACzIffFHs2D4TswS2Rp5qS8fmBLyxLsRCNL
ch7b7F6jf/dM/aYovxH9r3qIQ64LOg+U6WKC0JHUk8nc0NlkdqpnVlbXg3E3ML8Xdav0EQB9kvU/
nG5tuh8g3vl6XeJsek5821ngPL8PlgOFbnHcSx9pI6+oDd852maEGkDm7l6XcOFOIWGuE/ICA7so
KLtDr7gmSUiQg9IjY5fU2zEHmM+KjaWnd0GU6OPASdnpAUNGd+mM2FtuIhU6h/DXf7Qesc/BthM5
LOlhuZNV2Lrram3WxQq6yQUNX1qL8ByqEX1NWsdaLAseLAoPcvg175YGZC4rHI0ulHTnQUMxnWU6
U5o1pWzcgch9572UA0gRRPP6GvIvhu+q0lUbF6icf2cPf0sV7Gw+jXKuDUjN59akp8b4ZC5B8V3y
u9G73zIEvQOOW5msfDLu6FR7Z0C/AmO5dQfh/Ydka6/rdfcr+mrstFW6Vb/Jjet8zr8tYa9fPsN/
fYLY5ap7tFco5WjcjUpLfOqsCU2T/Pn6Xl6+wb+FCDY3V0oPElDW2UsvY/B1aj7/2c8H8ptORJpX
6a2gD8acF/nmuY9L2WtCv2zv62hK1gwL/pQGeWnO8GzeZDYOc9+hDQ4y4NNiK4pNw6CS1Ep3H0uZ
PNPNe9IX2666T/E4tZ91NSthxTLb6mOUpKRD20APCRw82ETi1h9ewl6htXxM1P6LYhbGsKIFA/q+
gmnWj1oRltFqIFk9uikAW5mbSnUjMW1fNgs+rOj7z6uYe1+he8KhBEfmdK+cVisaX0+a+0BNpqcu
Kzs3qsqUTCYozZmSHmYoz4W7JPrNrzIBDuG9cMDsE592LWnTvHS05h5b3v1U+qhf0QEbulk/cxsX
2vQ5lrvnQTMO1/XiwloBRp7RLumPoN9EcGrH2qkcvZP7e2dsQKX2+x4kwoju5paiAhhmAT3OS1gQ
l2Sytagh8IyEdIKujwlNlf1k9MBaAz0aeN1PiVula/JTo03vvTbp/vDlZ3Pns/yXQMEKRwZovKVm
9fcUUIJNn0hPTmr2rjoyj1XX3h/GI0ib8wUAhNImDq+R4GcodmFGvjywpV6gQtZQRY+m17/kieX9
qKtuCbhEdGtmcYAc0aKNPNooBG3lhVHNxM/6e8MCGkgbIerzQYID1j72oLMs7d11jTnze5mjo5eO
VlXa2qgPiZfcN4y6gAtOu0+sX6HmPxqAeMaFvo9lnDdvJiSxb9U+fR+VxTs9WsrIn10U2ugAaABG
hCYVAKAFQ+ZUtiFFjNrda2P0ZdBr/zDKfrPqs+bFKbTSBTLYcqNiCYbpbNaBVZ/InY/hjQHtPbNP
xkFj1ZHycRj1bWBot72kMpRauFPeuDX9uFXtHaJeoQ920JjGyRaMhPhIGDNwCmPotKTNIKpio0yV
2LIUTpZ5b8Syvc41I3P7evzTpsxXKSgNOUvI1ZmrOF2pwulW82TAfSJ55S5LtQQvjyGOBTU601t6
Iin7MQ4K+LYhi2M4lp1rbd5K4QOItO2zmtpwJHq9Jx+dyctyWOQz82sW1Uw3JGEeQEaeNDa4+FZW
PPnAZD7IVTjsorE5+HUebydfhmMmkqK/3oI/wmY/Fj+zD03182fz/mvxP+c/+j0H7zn0g+Z/n/4r
UOH/+Mkz2PnJv2yyJmzGh/ZnNT7+rNuEP/oXbu/8f/53f/Mf8OlPYwF8+ve8zZr5p/lhnp2ApXMn
/gUIeIa6/hT+rKqv9d/+q62b6mvys/7b+Lf/ypr/+3+qJvzOf99WX7PvP+m3E3/kX/jrlvV3Lr8+
Q6XYJu+jjfX+C39dc/4OIpU9w1Fh/UCmQn3/gb8uKcrfZ1AAxtzwD4ARn3Phdd42wf/6H5Lu/B22
CsCHHHgfaAH+58bc/xXh/AH8OtO1TFvwk2bjZDNSIATIUTiSyJ/8AEDIoH6KNSs+MkRgfu1k3dsm
8IzQ+hfLC5r8OiP6JvrC+5tRu4Gen3tXwXIQTIM01EDF6k60YoxyXbZ3ivEusb5VzrspepwNYFfR
J/pYNtEmzStQ4JO1Ej2V2Qc9jNdd/7k1eje35ENafavUmRVMcoElUb0Dg2OHNOgOZvuQ1d2286JV
r/uwL7xTnadSsSGRiF3IVlwHCiq9HlZjm+26QHELmaip2Kmes2qsJYRlgVTBPlvu/Ly/sYRaVeaM
6rNc64P9PrzD5LopgLzSFurkI80vD8kLvh2lHHcJqEaw/WeShaeuH5ig9gYke2bbwtfQH73qk69E
mzILf7WDcdDrX2+uxj8U7AQxW7BSZyKF+CM3zCFl6iJaFYd6sy03WyrOLnB1W2Pn7fOD6abbD9dF
Ct6RKFHsWyKq7k1g2KJVcAg3yXFa6dt+YQLyoghg/QEFmZk+RN4Ape0mpVEl3Gnr+2SHTDzD0AXF
Wf6SRgtxhxjA/bWcN7IEbUmMyio77PIKpE6oC3/Yu/K52g+3+a7/lN35P/0bhkqhEL7NHoKd37ja
08AU+sfreyr6LPNXzNQsALzxcFE+Eb5CT2qG26ME9AhpA1qW/dIF7gRM9biBkC4AkUdxGQ25LvSC
6pzIFLQ1VSpThssJmVq86cJ2lzVT7fpwIq3yeImDRgTLZYVAoRDfAZqP5QOe5PRWAv0hpVIyI7jl
kr7yYax68B3b28ZjYK6zXNP27Vg322wq0ve6U9QQCxr217Gs2n1dauVtkdbtETAF9SiFdvxzjE39
z7QO80htEM8TYwm2hv5qV97YDcWQFOxfCLeQEYRQ08nmGpAi71aDw2Jle0CXeH61FN8ILhPYB+DN
kRLTLGC8LRBMTreFwScnUVRmb9vAqAFl86utItvh/vpRz1bgzQsA3htrAm8NdMT5ZbSFFyAZ+y4K
7XrcmzbY7is1N9vGjczMeKpkuTgO+WjdVqkyyi5wCVYIk6q5hLorqjiN7cwqkGsEg4fZRiL405U2
pdoDV+Qoe7U1m02kD+pt3XX5plWnZAWSgbLVVDO+LQ0ZPgtfhf0mHqLHuomW4h/Buszdb3T6z5kG
5oiIKoUtn3KnyfzaL7aNZk4uDmt5GxUlLOWV/VMLrX7fMOGx8AaL7vkslOeXYS7GiRikEyk0ci2P
GikLEDoO6YcibeVt2Drxs6VG8T7QNCgSGYKc1roPtBpozqM213DqalzZwOzCaarE2QKWjDj7wDeB
00yLmW7hR9OzJxidTpWDvC+nchuAGriC2Sm+9SxmHcu48rayZ/+I++TGycOc1sexWzdOuci8Mfvq
bxQTfDOsAWg2poNRoPlYUApj8kpFqspha0YOmNl6nyk0PiSdnLuBlQePmcms3nYy7DTYF8XkffCC
qvwKFlxubp2sB7o5GErv2/Xb8qoBp1/F3AlKAnXk/LfIMKX7fS11pdptpVDrh20RKgXUw0W304pY
f7SMJixdWQf9GADOcfhu6s0g4Sn14Uwhafjvshpr7/aqJeUbq5ymZwhP/EXko1lP334ldwj0fwIh
Ij9ujpj3o9LYWL2VmXuuvvduSBhGVnp6YgY6D1ZSNyrbWFNq14b4C9iUITs0Pbnw2obUNBzVdjXB
WbYNwiLeDX7TLhQKxfrd/Hab4IbQzILfTMuFkGWIRw3aGmB+9oUCGFXsj9ZmlIfaNWPbBus2ULdK
Vahurwz9Ta54GgB+0MOTjEs3EWAOEIwAa0QybWmE69KuzRUCzC4gC8R3p2aooELVFL5s7gFcpuFW
C9JN7Feqm8vKHzYRz1swJxkx7IA4gKMk5JHkxmjDtPGtvTP5P+Vqata9Vlmb1JbthadcTLAjChw/
0KtBipFn3HvhLVcYehlKI/b2ZHO+M0Ib7ZqU9ahaFrtmk2nPfaVrX6IySVZmE1frOKogwigje87i
BSurL/OH65dIzLW+fhIjmjqRM4AqTHyfbnSvYcmswPD2XtNEP4ZE0x+c1jjIfiKtInoXYG4L89sk
aJxtJlXqs8IgsdtHUwO8DFPehSe1t6iy/twFJgzyHWRVU9G2Nw017m2chOVjyXO8UejPOlz/9HMV
ofsOCA6CPeImZsBPvzzh+bLVOvT2bWdN78LQoWekLeV9wkDf+rqoWdtO7zA0ElTgTGbQYPQQW5iN
2HfMITScfV7o7ZNdRX60LXPV+DQWHgS1lWXRpRAp8T6H4inbVllk2Kvrn3DpoAiK507SGaIDq3e6
XJ3RQYpmsrcH28T4mvde/KAPRv1QBIMGq7anB50bGuTtVo3RST8y7lToFnqhbybyPfW2maLmOWdG
34YyW6qh5CuDoVgFWuLE266B5LHtquhrakRGvrdSQy6ooBowSV9fx9lzxh3geWUFzIQRyothbhOQ
CPdjdVa4wNqm7WitNBAY97JcNxsjBbcok32YEiQ13zYVVQacjHZ3/SMuqA4BNoVIgIzIropKb9aR
Ndk1Su8MVrcNi2TaeV1i3qZqrC2c23ylBdXBm2MYlbwF+UZxeDcpQSaLelnaRzMLWat1AURUVry1
W0XalDXzi30uf5SBZl/Y6IuCbWrHM4gifr1g1rS6gOOrrKW9bIT+OgecdaWVk7JhPipbS2kmb9Ky
KY4jg7gLMLhCxDKblNljA32AwVPGiQVN5dLWkT+E/kFvc+2mL2rZ9dpRvs9qfVyFQ/v5+mGKjqIo
TrBgQwNVJvAt/oErau9LOTAOrWwmFJa1HKwFr10DPrHE1H5Bg3BNZ6Br6uGANQuueqp1vBhtDISh
b3ebppY+Wlz6O9kCtOXfWB5gwpQv4fQg6jy9912gqo2dKyyPIGRt6KAmy1b4mdEn70ZLPf0DNK0L
Pa7zAZ3qLKZOBrqCkId8lGhqpLCyZN/kAJveKQ6tlWvrqrf17fWFnRtVpMy3DzwjAgoR2UTS+qrX
msg/DFPcfm2SNtqFIwi6RTgl4NwbWraxK7AmUnty4PYMFhZ5rqWUMClzk2UkmYj8030dpiRyUnp8
DuAHZwfJDhM3SsPufZqG9b08TOmSqzW/R8Kugjw5zw5zkFg/MasY2YmijDYC26Z7LPIqOQRq25JM
lAwtXrVMMf4y1Sx59ilVa24FcN20slVPuUlGbjLZvsz/nA/BUsyvXfgwYAVNum0BjmOSRfBKMNLQ
UtNIvIdrOV/3ep3ugwrP0wzKGqLpiNRDVtEdmUjGwamj8f+xd169dRvtvv8qB/ueAXu55epL1cu2
JPuGsFzIYRv29unPj3KCV4vy1kL23TnYARIEUSy2mWee8i/HJKIss0Ol3QWOWvpdlwYfsiRRV02k
yT0bvj2WsLOfMieuNnouA19URblyK6zFBZon96nptgfmTMkhzcdhnVJ1HZoxzO61ITBumtFIjyrq
IhuYIuVxGN10JdzmkoDP27hBWEQCaS6pMKywFmGqN4WsJl319kMLEEC/nUgvAR/k5a3oLpks/eFa
c45CPksdwGx2/gSvmhZDLJ0qwzH7IAReXGXrPTlaqF5pBfNDr0g/1VN6Sa7iDwctenWzNDbyzaRI
y0aJSPVmChsvPIRx8KPQjHBvNwxA5oB1N6ltvW+dwPNTz0vWbmM414Ecgwsp2ts9xi1wCsz6+QwV
l/kuCkBxg996eEhc2fk0174pbYl/8TjpG7tPLvl0vA3KmIPwcpEiQDADOaDztwwmPjeKMERDNh/b
I1odJcZLencNCvdfaqByxs1Dglk9i7QZM5/F6To2Y4t4dI4HmGsfQxlUfuxkzto063RX8zZJ3YPg
o6329ro0ESZ8P3S+6VNweQIm8QuFJuq2JZLZpYlUt1EgDo4TDx8bk2GlXaAyKz0DV23Dmfb1mCnP
dZdqG1cG010ulUc3a6bPHeiKCyfU2688A/AQKWSMSvNnqcroxArDnMQVB5Q/qrWWKdMXzNOMmy4r
RIzOT9FcePy359N8QRwg8bFw6EfMJ8ur3RRUcV9PNMAOtpGKTaBheEjW2l9YvG9XE3A4dJuwgOMw
JJU5v0rrua2SI4d06HMVEV9EZ0EgT4YfTWpzoaf5h73KtVi2iEI7sIGXKROymr3ZO2l8SGXdHbvA
+pSqc5etLgi0HEaYxqrZIS5Um8m0PqyLtDUvJKp/+ooM1WYfLLIMxqnnjztDug2zKuKDNhD7maDC
SwhKibhNgEva0KkXnvlFJvj8POSZweKDyAflwNDu/IJEm5Jpk4wPymRE6952ho3FNHZjelW/CdQu
/9gWXXyMojHfcnQlsxFytI+aBjpniw1Ho7aBH7dCPKttNfpNIp392FjBmjQ32PSC1EUq5A9TBHiB
oincKQFc2mBS3FVA+/Wb1TUfEOirPl/YnPPCePNgxFvGlHODajklCBMtqtu8jg9MPWO/de1s4+rl
CEQlD3exU12B0leP/dC0QJv44SBG9cKWfOmPLO9hNkolNLgqOjCL+NSqSTbiHJ8cmhZO9EBze826
MTBJr7UHsFfxnQIWDWvDQZp7y1Gaaz233CdN68ad2rnRXpfll7bPJoQJbeHXtt2vbDAbe1cxvGvF
DIu1Q759zDXKTmxf2g9B5+p+qyhm7ptd/zMevgw18gWGE1p7hrfhhRjw9kRlGGMhFD+HHvLwxXIt
59gSRUOMA6QZb1E+zjdTOUYbJQ2NtV4HcATgSX17/9P+KSRASyLEeShRM/U6X7KmFuMwTZ/kUNqt
5atykPR9e2PtVda/hBnPBwxdeJA/Hm1fYEfzdn0V40RYt1qMTvxBV/BxFoEaXiHznW51lIp2Sdyn
F7b/H2IqQuXsQk5hbApmp/TX1/NkZTJvYdFqtWaviQTCj6zyEsrobVHKU+ElS/xm5k+sOb+KMuHq
p4RTfAh6u9vTJYlWjaj7VZ1Shzdq7t0qei9xkquDC+n3H5+Phr7DksGOdamL14RxV8S6Gx9qzW1v
NE2RD730qvv3F8gfgijhk2ODjGAOaos8bwzbiKaHEh9iNNE3MlSDm3HslL3iKMkHO6gvmSX8+XrA
BahjaKsspUQhhWdV3/I+OxFvLLeWW93GnJQBmem7zaVR5J++HlkHg09yLKZgi4idIOkbeg5Xc2ot
u4r6Nlk3Vj7th2RCaH7Eund4CpVQbv4HL5VpGLscXAZ16fmiwdLcroLcig9RoUe7OHZKDGZTBByD
UblxhGp9+B9cD4j6fDk8WJdjOEyOTS/rouRgFbjlMPfKrwNEQHwEckFvyv6SVtfbQpgim8aezSid
XbE8L4w8lS6mzsmBfidsS62N90NNHtlgS3tQVBQ2vVGT9Fu9aE8nKbpwEP8hqJGgo27IdAKJ92WS
Hge53Y6DnRwKno1OjTXcDnH1dWD+t3//xf75Siwd06ERxmDr/ENGTLC9pIzSg9bFwQaOabWvBDNz
2qfJhe3+p4xKZ4aJDyotfUDLi0gzxt2g1Q3ZBaqf0XNiTOVhHEtnW05xeRB2WxzCIXdvejkFK9Ki
+snq6osl2HyRxSk825gAGp2btubLTb4K4gWKznmgjTFEFCtYqXbN4WoowcbIvGkbOZ2GHGmm7Vn7
4SrOoaqEtoGSuRMUey9Tut37rx9Y3Jv7mRUZaZVT+dK1WjZ2TMWA91FOyl7Epab5jRPJX1ljancO
Wt/TDnjTaO4bpmc/UkTzy51tBv31UPbWl7oBK2disPDRzofqphmqEaJ/O+iPseJ0R6vvjIfR7BPV
H4smvUfRASaOmkRj5OMK2R3c5EvX5Cddr9q7tphad8vEM/sZoHI1bPRisL4MoVG7hJF4TSWJBE4x
nfRWS2/zJq03AYnFKTPN4l4xojgGz5xhsw79ekz90sRnd10GNn4MIuy1xDemvFl3dg7EyYxCd0Ck
yahpyzOvTVG2TutdG6O4wwGXZIAs49rlolaTfpfG5D7QAOLEzQYkR91iTG9cNY0eTWWyEX/JIqbQ
dm9AYG8dRvRRKzN9Healfa1WWnEzlKi8ro14yJ70mmhYVeFg75g+cm/jELaJP5pRvdHcwPtWjrJ+
yGj+OGvNyjoLDnCjfGy47civkzDT1pPItC+Zmocf20EK11caO3H8Um3ER8WShbJj8IZcy9SG0k+1
2Lru3eJnL+KH0FEcazOkufZUNgJdAX1kCHtL471/LlU33SRqYBs+XWMw2mHsGPv5fTt32SDq0e+j
sL1y6fbkq6wlB6Nna2JBbVRifHSTLnl2Ir1rNjYnzRdTOn24xrFm/OJpje0cmYCb6brthHNbTFAQ
rEQE3qFSHO2gVJWBJzkCV7dTI2vP9zJ056GViCrY5ZZ0vwuZDXy+VAL0Uew2uPEGu/qI8L5mMbKV
o7YZlGByfdHmDkedgn3PWhHe9DEzBTPUNpBuskkap5tWadTlnzOjGOC4WV6zNyMpT/BK7cMUWbSc
Ylu9gYVQnLArrZAtbksGEU7XdR+KHIfZVVVjM+qnU6t9UgOiyb6iQXmNJ7Z6b/PRTT8JBtgDtqIk
gw+tWwXiLtRw39qlMa6CbGzdtVbbN3K0h++YQWKN0phO0PkhHgblWupqmrGAM/VHNAUg9DGIAIyr
t2HxpPdF9xzWCU4DheqUsV9XKlx4S8ifHnyCj4Y1td8mVWgDi3kw1mYzFtxJ2Md3cROO1qoeLevZ
avpKXQVDqcK+A9fTswwjIICDVX1sS8p13w3IQVd5a9nf6jpCDmokBH3DKBblc2R+vSc9cejJTrOn
r+GKIluFYv49aZwylgYkZB7UXmrPMm3TFKu3JPrAvCnU/TyRZrxKqG3WXhOZDwIM8jEvR9gIqdDa
YKWEeQfnXTfzr14PH9Z3pbBaOr9jKDaGnhrHiONDAqco0Q+rysSwNian8pMzZhFYf69gJ5mCqdWq
VaMKk6i8HcdNGonW8PsRcrsvYju9z9AzvcdjZMx9Y3DCNWGg+i7rIXtUjBgxTOnpMXrFYDv9POjq
g9cPxsOU5N2PnuYweC4RduEKXeIARdlEQwFsChQFYFmUtl+qHnUmKGVG/TWMjbzy9R7zqq3mqcH3
Pm6bh35MbTxVaZGafmikqA9x31G2jgCdYgoqzLE8eIjPPNR5lN2mfYn6i1uiWe2HWWOdYnUySn8o
vLngzavhPjL74pOoi54P2rJ0EVPP9J90ia0fakDx409FON5XaEwrAAtizKvgCVgsdVGIewJ4iLyB
ZUwda20Mv/X036YVS69jQNI1yXWHQ/BzF+TRszNqve6rHaATP6hU6IZGMnmnsYZFsq6lm/dXVEfG
p7R1kC4Y+5DeeW/XqrZh5w2Y1Y5tsmJwn37IVGg1VhFfNZN4VCfLbLdFAqyHgqZFjRT/1UJdF0pf
rjPQp/06AO3W+2k3FBXoIgDb90VkqttMK518L/WpC4+1EjnOmnGW8qGdDDveiHiqTrVoo5Pndt5z
z8v8FGb1dWZ5j5SOcby2Ww6bFawQF0hs3l6jsjGNm5gF/KVou0L4xCzvSU1DZaLI1UdYD3mGs5Cb
tLrYtIkQn2L0Bb8gih498Osrum2mx3eakjE4TmHnITmqsFlgTLrylzQDvfXRQ80+Z+AiP7c13kE8
VDrYvjYOSrH2FCUPsWAlF/Gj2hqRk54M6+SOrdylQ6Ffp2VisrYHxcp85EYUyPy9V4V+aQUBiyli
sM6aaGZNZZkBG4mSZDNWeYGKgUN+NWV15/hDGTUonINigpvo9WHE7WFw1tRS+9J1Yb3DRwR3M1sr
Mm0lQ6W/YjEbke8YhdOt87YvMCGWzeBA1JTNbdOyxf0xt+WXrMQMqSBBhMmGICtOpREdaCjYCVJ8
fRECBtXLTntSIsu9cRlE/i2q+/81nt6jhfHf4+l37bfsNVR+/r9/Q+VRTPuLRi9oef6pMmqkfvgN
lZ9/QtlHSUQf+mWA9jdQXjP+osamFe5SylPJzL23v3Hy/IhsHyMr8JPgDekQ/Ruk/BK0DnqI9igU
DG5Om6cpi5Q+pA+v6n2Y3fVW0Xxys7bdB5URP2tdVblEvS5/FLYTeXswOOmhn/py48jBCDfsS6th
5Y7VXug3YozksCmbJDxlnqecDHUU6Dp6+iP7RXzSrDr4Gsre2CDs6xccX7f4kYzddgiRkB8T83Oo
DO0VsobKSdFxBRJDMHzGFyDGwQR4xHUEfPh7oA5b8pfmgxiSBC5rZXbORjc7Ga16a3KPGXlovZU0
KHzR9+U1GFn9bwjQv1q4N+J7haT6r+ac9fFCWPgPJeT/NboI2vjvre9DncIK2f/8Vv2AKXLzfS3z
b+mP1yv+5Rf8zQ4x/pplfAEiUxljNTnPP34veUf/ayaQ80MMkVT6VPQg/mGHWPpfFHtU0A511Uxk
40/9ww6xjL+AzKBKzyKlFmPt/5tl/6Zin3thsxEbpSw4XWfRnLOBHgZdlmFebLXZtpVufTPh+yNi
eQwL2W/7IJW71ho/97L9/Oqt3f8uHl9TCV4o5Wc1JZhYDWYM4BXQZED2zotor5ncQnoBqnjwze8L
tfYk5VAgHwkh2bc0j5ST1Aq56RwQXYfGHMZuxfCXYqWzk02US8C8ZqFdxaT24Yo5k3YlojzVtlWq
yid0lcNo7eBC/dNoW7Pg+Bjim7EV3a+IJPfTSDf9lxK3OzOdBvyvtHY+SJP2xi608HteZZ8rUyva
FQef4voT+ohPo5IjD+6JHcJZuZ/aRtb6nd43nFVqGQ9+pMDWclIR/35T/7vV/kubR/j//VFyJSrx
/K0RZ5tr/iO/NxfyCiqbAfYj+wqi1SvuFb3fv+gBw7thHkPXeT5q/t5dnDQzvVedfR0YOWrzxvtn
c0HL4pyZ/zPuhMAFsEb4F+yrxXCTS9g0o2btsReMGDXI+Qq3RAKUNmy6exoK+iaUSNgn3fijS0X/
oywx8sGbxlpLG6WZRDXrdaxhgdy3MA10HFU3r17dH/bbAnc33w0ybyiSQUNn3/Gv53ejDSLNomBK
7vu0mPxKMY6amqUPg4XrJGlctc+0PEenRcu2hTc1myLSkCHRvD1CSV+NuEfMq3azdZm59afBSKtd
V5nlgR6CShclGK7zznsaBLro79+3xhH/qvf0+75p086wM85gb6nMP8RB0zqdEt9jhwHMQmX7AVVM
tVpdE3aTD7LqwoM7uc2x0TvvPne1cBvoSbrrC6u/auuw+t5mXf1QpMGtNRwzTfv5/h2+AHz+E8le
7hBkOcgEOCJAfJdz406mpjkk3GGmperJzIrulwhycxVVtrVh5m5dYTAIK1Ytmf21tbIuJ4Bzthb5
wHrSdVQjYWtmZv8hD2V96+ST3CWeoABUesww1QwHRNGle+mG6l3ZtOG1N6gjuIMZuT94waU26nlz
jXoHxAFHAlM3UjEKi/nQeNXsEy2jvUQpcOg07D7zO7UyTH9scXhw3SxYhyIa+pUVTaca7zgsiRr1
uaSjcydqrWjwqBspRJow3TlpEa9DVAlurSbBLDeQbbUqp0L5njFpD1YZcX4F+3ynDFZ+P2G4+DMf
awrZiK7Ip8L6aHSeT2/JvS5L0eymySQpL5tKw25iAmiEU7S8GkYD5I5bGOkjAoYudYTS3RrxpD9O
DL6/WWOcQe0w4Ej7EHnzrwEgAoCLzU++V6n5aUN/F+EF17sFNqvn1PmieAJgz+Q27IL2SJ1fXVgv
80Z7tVwcG6A6YDHqZbY/QI9FWFATq6zDWsiPkzZqfk7Rvm3cwrxEt1h8xjeXWWS0pkHt7Ur81yhZ
i50ST9EunSqPnpwMAx8+0k2hRV9ZgdGKzkL2kAdq/skz2k/ZqDy9v0NeqB1nj+zMQ8AZlg3nSX1r
o+P0A8pGdnGaMpCbrWEPt4iYOGvble51q2lIBTpetesHKn6r67VfoyeVa7p46VVS4Qecgyo8mqWH
ZyA1vZ+Dp1oLLKYREm5yLPZK48dApbDTzX6fhT17pbLrKy1LtD1sCfhfhistP6+mfQrj9TFSu+Em
HMbirnLpOzpRLPdWUav3XtprJ/6GHVPG5QOFu3thdLDgJVFiMMZmyg9QDyQ2A7ZFyjWMtgFgeAhO
hQELYJxuYt5DHadI1ECU6O2jXXSrsIm3opcfS5ha73+KBVFivj7fAUsLOvkze35pwVjoorEbE15J
MJnl0QoUh7fbH+0Ux5MyGFMmM4H4KJS8A3pgu3iUDKZvgW9c89+xfdWS9DpJxv6CSsSbTTHfFsNG
HcaeSuK7GNuKxtJbgyYgOd/4aDe6dmuJyDy8//DWcufNF0HKZCaoveTj55FtjLBsEnQoTvT/jJ2t
9/5gy+rQVs2FzXc+zpxfsoWhNAREMGMzspYc43UI1XHtrE1IB6cpzsKVImVU+yXIlHUNTPAhkyBf
3n+y+ReebTDI5x58Nx4PbhNA7fMLVlHZtalmNKfQrDdqN94NtbZqMvtHB6m6gt8ABim7cM0/LGXm
UUAISJUAhDIKO78oKJ6EUW5XnAaPvtlUfYxGdzVV7S4b6meHjvzkOZuWKlaNo1+6nu3+7TMjq8pY
ik4CCeAbr2JhZ2ZNK3E49UoUrjECGz8kNNRpfjf9Xd3oz9ySfgSh2V3aw4vFigUMgBiYRhoUGBar
tYjgZt7WNG6N6g4C2XSrFmKVKZo89o5uxT7Ik8xPazFtikDK7ZRkwSPTm25LfV/uy9Ztv3Ecyfs4
KPULb2Shh4pKD9BEKinWAokt47EFWibpBDubjPjObqbxQ+t21jEre32VZXXwceqhQw1IZzdBYmzT
wrty6gH29tD/oJtAT87Jxb4ladlG6NQSj5x+namso9KyOR7gw23f/4CL2Sa3C1WJTJS7pQQG4LnY
JoqOeIiCDziovg5uVO4rXXutWTeeMa6B227DRt/2iuIH6XThEy72C7BKKnIThzVA27ANl6PqIMzz
uKJpczfmDQCD0d7rQAH8tEd7u0g1ayuZr+49lMPef+RFBHq5LnxQUCOUngZb9XzLaCnQDTOKpjuj
F2Jd17LGWByHFzpgl8CFi7yZVhrm9gB1oeEyJmUxnF8KWKfWOMJO7vHcVW6dXrnOJwW6N+SOlQxa
PxrN4cv7T7dkMlJieHQ/ZsISx8usenV+zYySS4xBNZ3wvZ98I5MuHfd6wm3RqLS9k07ZhkFEdjDK
1jngg0gri6GHdHLtqE6V5g+90qEdH7s7RcV4xX//9l4QAP+JkjNCzyNDRyhSAyI0z9TPb88aojjn
/BpPyMN9lhoyEWFbCViAowdpCH1mPRyFrzKKeUI7o78OQlHfCqDt6wR/jitqe7mZBjNei76wN649
Qm8DhlP5UV5HX8yuTg6zF6QbC2cVCLu4zfR4uqkSs/SbwXxq3WkmSbbDEYXm+FI0Pg9Kvx8O8CqQ
YUSIWGiLoCRqh3FA2E0nxlr2yjNEe2UwG9kU04BJaBmZyjbNtPoYu88tZghmVAwrz8MZmEX0WR+D
2lhF2dR+f/+dn2807mquf5FUYBnqBstiXqWvignDKrukDUbtFDeJ8cNy23wPccpZYQOYbyKhDF9c
QD5bLVAvZTpv3gdXBv9JmkWDC2rtYi2qzmBKK5faSQSYITNLClfD6GkXTvrzDT0/n0PgonGMnAKp
/PL5gia0e610qxMhrttVhvWII5izRoxFubB6z/fz7yvNLxNN8ZlDs5QmAzs0g9FkdbLgmjxZUms3
Vu5d6RoAhR6mq4g82lLvf71FtjhfFPLqjPgnZSR3X7Lo3bIYOk6D9gTETW5tJdLv7RJPVV0qzceY
4LOJxrF/aPHR3Kh116zcCCdCPBgzoHdDuAcWEQMhd+pLkWYuQs+28suNzXsYsgcmsYutPPVDDjMs
aE8wt0hAhK59ZQzbXgWBMR0kdMarIMEQjDMN5JNa5EeOlpjWAV4OOc2KiCpsm5pWuLOmWD+mdfMs
Q/enmSvJqslpyL//Hl9EOpe3O+MEsalDLZQVeb4N9BxysGIU1anSe2s7lf2Q+dJWw51TdlsXUsmR
TZrtTKcyt+C1h1PXuQnzWX2Kvtqoi634nfVB06boOjDq8JYqq3m2yibbWbNmREa39qeei+wYVjDq
kzIUV15Bk6AzGzTXCsu7jnQ335itKG4rqX5VGRw8EBiA1yFW5NwamNrCG+6r26gPvFPXFO42itHn
aBlZIA1rlkx7c3sl2iy6kJS/JMOLd0N44LyaYzNLbLFRXXvAO6WLypMR2Ij3jBJK5ViaRwtS+dEW
0rquMcHcd317b8lpegzw6f0SjKgowt7eEnlx6KAF7OsW8gWjl4y3o2JGR9z18uf3P+N5Wv+yGzhB
oFhRvMPKWMJm4zbP2ilSilM6ms3eG9OCsbmOTduQWutmsqbN+9d7u+XJ5kF18HLI7AHWna+auEkt
sMoB2A5dV5+gHs68iGRVCY82zNjYB8+C6/P+Nd8GNMow4jSDb0CmqKeeXzNzXJo1VVie5ACaoNKF
vo4a+I5s50vg7j+8TlgPCAMjjDG7Pc+38upsGJSus1GsK09u5kqUm+LwVgLaWIkoyY9pG/xLfgfB
DNdZA39djV4ig239/HpOZkcROYg8IZ6vfOoLAJBhEI3+qGKlrSlxccGf6s3ZNyPWAcR4JmUShKnF
89V101SiE3Q9+sreTwgQ+FjVdVtb1LZf2LiHxAXOm5XatRfSzCUVjoOPLgOmCEz25op3eSwhIQeN
xuZRhaf0X4ZSDM+FVkwPTW7d6qVl7GjbqttEqPqtUgoLA5DCOqRIkG8KTWl9JdflGu318TGN9xig
e7ASBHgLBRo1AxCb37wehq+KxrkTuHW1z01DWZUmUqbIVYaPLaqkaY5oE7tZbI2yyUHJdGO/T/um
vZKTvMDUfbNo58edbd7nZMMylo9bVAE+ph0rKYxSJCjKQGwzIig5bjru398fb/bk4lKLDB4CcD4F
GjHALdRhpaT1EzgrRPl677GJyid9bLQLmd1L7+MsQFIoMfSiH0vh4BCGztet2WmxtCEPnlit6nHA
lLpdpaknn2xZztKkwlgZTpRvql6/L6upWxMl5C2iJdGqqjLI2pnLUai4k3ow03GjZEW6U5Sm2nrx
JLZFb9gnCcXhqjSG3B+tmWqiND/nymJjd4pU/aGaComq4xRfle60LgdXHpssv/Sgi3qQB5vdqDkA
Zs0a/N/fdDGUsZDSbZOTMsFFJiBeAzMZVx1otW2eKcPaG8yPUWc0IKrw0/LN4eH9j/smIs03ADDh
BaBAT2ER/NK+oz2fVMkJeF5EI1qxzZ9Zb/Zb8vXm89hnlyyxFz2U34+MWBKDGQxMoPwtrqjmzIDg
f6QnQ5T20e2CrUGxa82497zXqn2oSPM276pwXZjIz4jSnHwrGi51xt4mejz5PFWmS0qTFqn28zWG
uaFDtyRMT1U8il3redEuMR0ZA64LJr+tf2J2BJkmHNwNALNgzbFMQ73jMwWJ9aELKvdbFF/6HG+3
NYM8qljmVTRZQLEvbqrWcwB/Vn7ShOU+wv1N11Nvi42VKNqH97/8Yjz28iFoyFMbztxWl4B9fi2E
TmhnUTKcilpPfOlGyO+PDFr80KpDY9OJLDy2hplvNRSS1qVU9C2Ul/YIexJMoFbEKwtYMs2EPE52
mgY0DPgn8NpapxGH/sPBmfO9VZvAPQoCT0YXzu035Q5DRhDp85ENooDG3Pn9m5oS4FNAy9F0caLL
h1xsaXW6F2LRUvll3qIvLI1ZZoaQtCR/Ew0sV+87eeqU8KfonH0v3Ec5Q0UtYYEatZTGl5EIPhiw
Vn0laLUdWP3xc0KfZ5Wq+kX5xTk7PA+O3BD4hZldBO9gGTNA0eIA7OXyxHTeWWVJ6m2SUY+PorA/
kQJON/l4h/WpcoUy0ic969t9d6kWmfucr26BPg7LFCAHiQxrFGG381cfKrgBKI3sP2i0DjZtM7Vr
M1F/ZZaDxKVTV7sQcsbWyLt2k9HNyrLuQvN8UQxxAwAtDWQQaeszv5uVRl8nUkYcJgz01OpUNJ29
KqY+3cg6fshj9VtYF8oKmWdzHdsl3VlDu6QmvVh4vy8O1YoymCOKdtr5xdW0sWLbLuoTUhk/dGU0
r+mHZ5/e357Wm3c8p7/zO+YhAfwvaV22VXVT0dvtie6quzPMPtxODKZ9PgcioiMy7yRTtrzS9BC5
FQG41gT7tFGiKPhkF1NySqQ7fbNjmdzmbjzsDC0JnkavCL+EtSp2uIxHWz0a2m2OZPTWbRprGyEV
txVZDbyZns2+6V1m5Hl4hz8mrdO2q6+GyEl2jhY9dXaa7UDmeht1jKpbOxlrysxe2Yzx6F1N0yBv
oqFMfSd04k/d4OAlXOvpNtIBjwdlZ/pRJL+W5VaOV90o6l3nmOX1JabhDJY7X6cU8ix5l09FY4TT
5vxLZZ2W1MZgTKfSE9+N0e1XuqeoxzTzhIVt46TPZT0qzbHQ+10QjsXXMKq/JC0t4ypNxHMhs+am
K6rigxs18F6iqN4qRST9LnbtqyIHKW5lsr+zotFbeZ2Vw4AIsAFu5ajfGB1a2HUVpvupnC5ZtL9Z
gy5cNZvknhqSPtNydRiZ4mS9G6knygekp+NB+QD7ILh/fxH+6QUyZUE2Dnle2qtLMS9bqL03BJV2
atNhLQexmWXGYDCgMFFtXa35GLn2HkvqnSDsJX3ud3l+r2W7PHwI67s8R7zZGG/cXvNbL9+EzT6t
mk+J6H30CFej0/psNr8w+geLE//C+fCHm6cxq+HuCsCRbbQUmO6BN0+217gndFAw6pQJRtOuRITU
1AeQtkYj+MpjHTLAkBZsFyaFfhXG8sYsaxOcMM2dboTnCD1/WpVdf5wi9zuI4WJntZZ3LJlof+hU
ZgyuoqY/sBqOtpxCANjhzayt0GLSqev9XsZeeuHsXnYQOJBIGy3KSJhArk4//3xha7HZp1GkKach
McZtAMiX6XB4n07dcD9NXXFTKZH3UNu4pBl96/i9g31FX8KukGCkQ2GKbamqY+mXkx4aPiElZoA0
2GvYBen6/UW0yGm4V2RiOKjnQQ29w5cRzqui14HdDfy81U8S/xh6zRJSSTGJVaLoyoVS5Y+XomVI
AYj4Pnvj/LWEcGXSEJjHSc9ipEu6EnJDiUVSwvI6vf9Uy/zx92PxXMCk+esNJW6wGq2fmsI4gb1o
94kZautsxCAuMtQrSmA/qqQ4pMgb7UbNe2i8Ud/DL8AVUYTTWtfYHWos/102/3JPCAAgIoECLC2S
RfpoSo/53VQZJxH1v8ili1zfdXbwITV658JXXRQOvy/FIcwHpTfEVOv8VUPgAjgODOE0aNlnxVPh
dOXCXtuKiomTDLtLrMA5mztLOVwiELhJoAQO453luDw0JSt+yr0T7hzy2VZwz9RCN1nnwuxSrMoS
7WlAELJeA4ncT4Gr/HCtzp18OFTTLNEXQ0gYw40JmutRUZ3gMAlRHDT6n0zeZDxe2KFvTx7aHwyW
GBTPc+pl+7PvhoyW4hR/RCEB0a5J778bWmHsgQkZzNv09lDl4pJz+7K24qNwygEYo+VKVs+o+Pyj
dEU3eVqXlR/rVrcPsWT6hIp+sUVRZLyrGoAgeTsY3wjLxTqBQ303QcpBtmFqfn+u/0Vw/hf88FeB
4o24/m37s/v2f1bI6v+Qufh2BuSc/+TfxADA0PNAFuCZTVGBlN0/KGnW918UMyAoATvT55/V9f9B
SWvuX/SoOM5oyM4Iy7k7+g+QU9f/csgyqYaIesiAMLf4F0DOZRw1aYRShAKdpEeJ2uWcfbwK2dJ1
8L8Ji+CUFc+MM2z1MbrUwFpukJdL8JzcMU1wdCDOL6FUbTpGJqggQ6ho1T813qwf8k0LPzVkh68+
wf3vKPEaef1mX8wXAx8ADIbBN33sxXEZ4Ik76+Mqpx4tj9V465Wbody58JcBMpj7fKdfssb60+Pp
kCrQ0OPzvpEMU+NGK0xpKqf2l/wqP9PEoV1/6SLLGDw/1iwsBzFYnTtlcwnx6jPBzupdI/+/7J1X
c9xKmqZ/ESbgzV4CKENSNGJVyd0gRJmE9/7XzwOemW4VissK9d7uxek4rY5WVibSfOY1Bsiq2HZ7
S7iZqD3diDHDiK4s4RvzAUBEawm9joXSshoqQA1O0KkLnpF68CT9VKZfzLJ06dG4ZqRcGWwd3DIv
gk6wAnT90JeTV5m9BWG0LKC/El32G7N+1OprGh3rDf4PyJbwmfSV/1hj0oY2CfMxnMShDOQPtvog
C8OXumHz/r5bv1nrUVbXsV6pdj+JWRyCfhNIrql9Dh7NbU/73LrmirNesmUoxOnQm+bkLtW8862g
NKILbEeEB0pUtZck28pQE+/96byuyp9v8OsgC8R7Mbkw5IWl8ed+GwdNyyngh4ca/Iw/4TdRoph6
M74UN+pLCCGu8MLRVT8P8NXgEjrb98dfb/fX4akMIwygLcyo1a2klhpAaLUID316mvTqEA7FHkzD
j6Eqr3y4dV2WFvDSCP73UKsLo2mj2FKGKjw4PSpErvUMk/Gx2qofxvvsCvr4zS/3x1CrL7cQPa0s
YijF7G+QUwUKea3DtT68zAbMNawaekBggF5h+3/cE7LZKZ2T1syG4MyejDuQhpvYzrxWUQAnXLuW
Lg/X8n0WMAwXIEiEVdbdNEh5U58QhzFUN4nD5dr60E/f3wxvDbKoXiB+TdmcZvL5XuzCGXgejjaH
Ikx+S+p+NuIT9Y8rW/7y41BGQmAbMWtgjRed2tjO6VGEaniAtxAfdSVEOMAKpL8sZbLdGAZXLSIC
OoMXj6E8TrVW2kZ4sEmYp5mylQLX7spc3lox2H5LaAHhw1yrZTdOGtN+FNyqQ73p0ocwjZ76MN69
/13eWDGIR9QKALgh8LT2scuq2ZwNY4gOSuopfaJ4tS5NV2byqjR8fhGBqP5jkNXHb9GQGh1KCAf/
/vGo7VXddT73j/DpPbF/eX6avcmX/cIvb/W7enSLg3o3uR//g3kSaRFnQ8kk9jrff9g4FGEoNdFB
QzdnkTB7EHm7+X8bY3Xfhk1K31uu+GJ6urcnPLSHK2nVm1/rj1lo57OgWCe1YVtGh6HFdjw0Or+t
62tArbcHIXGjtU+bds25GxrUaeCXRoc8qfcxTHwytP9kof49wuqhbVHpzGDLMQIXXEPTIcyvLNSK
8oL00wLiR5PtfyexjkmszomHaIwO9VbdYaewm/3IPWae7Ue/gpIXIjo9/bB2g/9Ae/1lQDj52fau
URzeXElsVChwLMDuNTjJCIe+reU5OnRJdyPmBLJJ8Zex1+s8/z3EWvhGRDR6wmiKDs6jbUe7Jpeu
vOJrTOI/K0nhUlla9gsz7XzP6VVpxcGgcXhfkBvZZfty2+yK++TeeAiO1ubH19u95fMdzef0Ptmq
+2Jb78LN5P78D/bMHz9j9e5ictmIKFGig20egDcTxhr++yOsO2wXM11tS0SD5yFPrOiArMguuJ1+
NcmmMr25dcXG8kx38vNNuil3aecvdqZI/D2K7TVp1Tf3jLFA2SAbELmt5jm3sRSNgxEdhFnthq7K
vsOzDn69P9XlL7m4kJEHR68JfNqFPFGLOgZxvAmNongINMhq0t3UaV4xXhMye3M2fwy02jxKLjlD
0bOk9hR5cF1R+7k2xJsbFBolZgH8A8BxdSmOcGpn1N7jw/1LdptulTvlsxjdfm9tKn/2sBr2cw9H
nU13J/zU67A/+zjsw1v5bv8fvDEE9HT7qL/za1aT7fKImGDO4oMOS06Ls4dRuabQ9go5Ov9yNPCw
RqU0C/OaKOf8NJpFF82xlTQHhF2sX80s9QclHtvaxTEKeT8DusHXvjLm3+U4pF+m2Wi/N4mWnkq9
j+9NbVSfI5FEt7U2Cah7kwSmvYj74Ic9VhW347wI7mRxW913QSz/HoUy/ejNTI5QvU3D+0FG5Z2I
R9HQobO5Fyib9hKwdLXRj2mlFjitpVL+EScl+V41A/67gZKr4zXZWIDkT0s7QVYJYDfI3gZsjhMp
+UNQj0j0oBqiP89VFt7bjWQq7jwiKLAZWyMpXDutrdalrYtwSwRCMaJ/GdKucrrRgC6gByC4Ae8V
XyZbHgv+lVqfG1NFAx4wNvbv90/PZbqxQN7QjYSfRDMTCvz5RwBekJbjGDvHhIr9Fq+RZlN1MpVC
qXKk+6629EfOrHSXgVC8p6NVuGWTOZ/f/xXLbXS2E+iUUJACDMchpq25uiiyXC/zKIr7A243D1P5
XOjG71nljtIPvEhXUMQX5xjx/QU3v7QFiAjWDFKKr0k4jEJmMNm1lNaVrpIOl+jobD7QPjg77G7y
A53VPV9UudRVkRV6dLRTjV0ytWn51bQH7Sf6tW3j2XouP4PSl3rXGAHr44pkWLd1HMa/sygRT51T
EdipbUIHnyJxWp860Tfxq6TWp6ANyHdl1S5+BraaPUnjWP5uO1P+qTZz923K1IE+Z9BrEEONEWfG
rLPLaiPPXV5C5jOSZ7NyEHFVCk2Z3EYZxZ0w1OyjnTjjyQ5tDcuYuMLuyACEmm6Qv1WxPsL/4V7U
yKq54NoTYzei7BQCuEgj+UoUsGJyE+5w/9FJYCsC01nqiueLZ+E/EbZVHx0llNTuZdiarqzAZsWO
uygQ2Ujbb6bVSLd2UCAeHwgYZrn4IYZq2ISOWeze35prUdzXn0Ona0mPDBCUFz8H3YSuqorkmMhJ
ua0yRfhjENh7CSTjpmgVcYc6M1xjaL6Huiwtt5u04qTJC+N11Ltm01R2/1AbwXiLlKfszUUqHeiF
h2CPk5xi4GAdgiDdSsNU3GuIAG3lsVK26WRMt9yLhd+g1Xnfp5bjh4MOLjButc37c7xo+FPRwMKM
EJPmDcX7tZL00MqidlpFPjpWulxFhd7+7m0cV9yyUNS7CFu/rzCt5xtNqTFbKNJW/zhggozAmdzm
j4KU+5jbU/29M+fpCS2s8BOvm3JsplLL3EkoSFpNxVA+tVnG2zwRmGi9h3SkckTfq/oIe59o0sq6
5N5EEi9y5yoIZK9zgIkDVxq/hHVTWy5FmOgXyiui9Ew77GQvlKoqfZTMpK+8SJZG4OcNfkxwwZzP
ElJoT2gqIwQgx73aun1mJV/UPqp+IA8TDK5SlvIn4JnyYZDi9l5NkK5we9OR/CBNLP1aGfOiEsyG
XvoikH1ZaZ2O0vm+niwzqoJ+cI5d4wjHb8FHNPeNE8DgbtKuP3ZTMkU+Ms9ljDofVUKvqxpb3wFo
TRDNmILu0/uf/eIiBH8GNwLtBipOWNqsYkQJRAbcuz456imGGjxXBhiCSFyJJC66lcZiXKW+or0o
ZVzkYLJQIsmIsvwYBKXiVmguoIwq9T5OXfuEp8bLnA3tS3MXQJfl2W7HxyELcg9VwQA94cF4ajiD
27+eOwiiRdYXVuGSz59/jKIVoZFpQ37McS7c1m1hbGb40lfusst4jq4JKhfcZJRWeHZWqXqWNEqI
VFZxTLO6uQtNOXiwJWHu7SVpL6fk0BZV9kERlr5Yw/PdcaXbZMLIvA6Vgw3GTKNboUzpjUjJu+ir
Z3tFljR/zhKA1dD3O8gNe9MMjH2HINy+l/ryrjUwVLXjpPFmWhMbIo3IawKstN9fwiUyOHvklrnx
YqMrQ9foos8obGFUVlMVx6ESwm9MZGgbXabAnBjhlUt4jbniEGK2RqHfUhfXWHv1JADy0nu9mouj
TTf1Dh0bc2OVsuNCdKeoneZg0fo0OToKrsMl9tk378/04qAswwPYhFIKcYKmyvlmMU3AhZPZlkcC
00UXfQweZFQDr+Cq1YuogWFobyyRCdwyunPnw5RIQTYI91XHcu5Ql2pDvLiSuZ03SWWGOzWL2q1O
4vcsssDkhVfu0cxSvF7Rpb2aptMttliZW44J3i/tqKIzF1m/IwlgeDJXo4tvOcXxFKFSz5aFuh3L
/Box+iKMI7Nmo1PjQ3QYBYf1hYJBFMDAvjo6Yzd7ilGjJy07wjMa49CWC84Fyfj3P81Fn+N1SGjf
y7A2Wg/naxZqQci7PVfHBD8cV42UYG+3s7bBe5A1ksCfcL+S7iapcmX7vzVZiyGJCuSFZLT6Wq3q
9Kqo5vroJJkCcre1A7eZ53SjI6nnozHTHQpbLa+M+sZWZG0p+tF8Y7brcF2uMx2WsFYf46ZovWmM
Ak+fQuPKvXV5tEmnST/BEIB3AEZwvqoKMovAS2LlKEaUEK0xfGmxYPM6LCj997/f5SpC6OMbgiTi
fEEOPh+pE01fmqGhHUXO0XIcJJ556+fdJKHGgLiHiqebJq5smjWwllmxRSHw0f0GpAXI8XxUVdiY
fQ2FdIyjEWErLIqaHlFfJ2h8sx1uW8e+U8LuuFiit4GNnmZvPLeBXrpBck3u+fKDkl0vKkjL0SHK
XC6FPxoktdboERId0jFsaWwpsfV7jLr/UT78Mf4f8at4+udS/rMLvezF86t6AcuyZ9BhB7K8bl+l
mpw1bRiLU21VzsZUi84tVFxLtcLONshqi937X/UyhifWeYUEkNdBkF2DZO0J3oRstNaxicxvIJZ3
IqgTN9bDj2NwMIYEreIczH0HRiZRkFRWt3DkrhyVy0kb9BxsC5wQqCSkps5XlrIUKadmWkcNQqCX
q9N8OxGe0BUoph3eSvKVV+LNAA9s8pLxAYJQ1+WuLOf54rW0j2EkozEczqr6NQdL8dSoc9y7NS2d
Z32anQ5pzNGYPcwKh3AbRKn+s+Xd/+tyKq8yBHHQ/P9ApVabPKvSsbeM0jliueG4spCkRX/39/tf
+lV+4XxrARReJBpAwasGb/P5Kk+1XKdRoGenKCh7ZKD7jH1lx+2+rGdl9oy0b2/A6Sr6rtU7fYAu
aU2JCyG5oJcaxbDeMrt/kUuAlB5k/VH4tj44qVeiAkeCaZePcloYW7Ll5MucWVbhGl1JjTtUDCG5
wgzsJ5Kz/HMJn2pcLK5rxx/UsfEnY0yeYpKSR2jitey36dSRAEtRf6N2MRohaRJIn0ih1dyLo8b5
iml6j0hJVwEzKAyzzHwpqaRnHb+vU+HMGTUmJ5clt8GShV8WlJ3wAdIZzbaJI21yS9zQHie0bEaP
MyiZXlgWz6lcyT/fX/I39pmFPBebCd0oIJhr9kGo9WbTV215Eo7RbSsHrWZn1qTUXZjFno4IsWeg
Jbi34vjW6OHXirhMTlXQXmvrXd5dyOqAClr6lIgQLCCjP++uoiozC6ZbfJKtVNxNpihdUBz1tctk
+WvOt9ii3gOchZhiYWeuXlrZaGSlToL4NIDo3leRbN8JCwUdS8FlDm/DZB/YUbOJOil8VrrBctlo
jf/+ol9eJuj3AHaGsERVAinI1VSD1NTnwoxOslM79zSzx9Mw1vIDatBHbRrrawjiN8ajZg4fFbA1
D8M65CxBtCbFPEYn0IWSj+ZKv5/V5SUy0CM1RHitG3cJsOAdXihJBLp0g0mNzidIii9hvcO3HAGe
76dmUcludLEB3m5i5VdVlEoHDp9TmAj5OOm2CGzNl4JedXWUr7zRivID9kTNTYiZmh+TNFzpg12G
essv5B4nkyJvWy9JriNaRmUsPtkKn8BAXcubGB6VpBH/gWQevbHvqlMeXS3Lv7HP6bKCa1ySZZBz
6w1Y4aYMvSc+UbLCTYMgc0tl8VrD/41HE1rlwk8jAyDuWnenzFAe9d42ARNYlLFMuVW2dEmnrUGp
YCdgHm7L3tLcJDHrD5PRJbcGKvx+HsqaP4DcuLLjlw++OnVUKwBvUP4Hc2OtLvZKGatagsN/ijLn
cUym3+iHHc1AfA2s+KEp+pf3D9hlyEkciL8EfBNK2hfNe5vysxUVRXIaZqO8MyVhPEOi/EIJU7ky
sctkEvgjqesiYklWvhYmaUVgINGj5idjdr4lQm6fHFzUHuIB4nWtNMMGx/LhJmsVAL12ZF6rtV0u
KxkDtQAolziJmqu9ZHeo1id0Ok/WbMm3WU0JsJRNBI7Rc7kSxWMHczEYLCGNkvri074IZJ0farME
XowVfH0qOaLlXu4j9KFslOUB3TfZptSlpPSKXBu+zQbafrtAoiTpVl1cfM+LNO7urCCFbDPgbYlr
91xmCVSFwjgodiWeJkWaxcbUZnWrmQWkVzUa6uOA9dSml7tQ2+DqlT7A49CxKKhN+bvSD/rvOKVW
0Stlrd+aGB99H5OgLd0IWLRJAZAeBAppXR5wlokIfFHb0Ven6KZuh6iOfhrIil9stdNphnSR/jR2
k/6SCxQcvYkDuslMDfPzNrWGD1qZO8MSaEzPAVyjye1J8Z+dPEaCnjSjcx3MSk6NAD6ecxxRhgTH
dot6BaQ69COQY6h0o+9czShb0+uH1Do0hVHdWzAwFr2GBg+zsVOxHkWkI5Nc3DjS/VTyGVCw5RO7
IX2TG6vrVOR9++JYVFLwmwR44dyPnWy5BBf9l1np6DnNRpJuuqKTZ/Bz1ph5UV7wJzKQGZSr5QVa
ICOGIO8SpUTIXxRt2HkypuoIXbZTSIBZDNbOkWg28RVoD6CuO82PtUikr5Xdyq2X6wrE99CqNMel
0TTZ/lDEKp0WQ6sMn34bwqREjLrsU4JKNmYelJ9nIzDVzdSTYHoj3818kqqCfknZQC5xc0fu8GBw
kOb3Gy00Ax8zwBR3ib7OP3NTt4XfQXaxXLtXpHZTUIuy3Xaopjsc7ZyXiILuS9DrGV5XIpT5i+rC
3BiYPFSujIUcXhm5GkR+pxvRTeR0CAP3GHaceCNUdDJTG7qsY/Xag0NwmbtWWpCbsjHyr9hv4O1W
UK2Wx7HZcAUYKHUgCA5AvfWEEY2+OqNG4o0otILAH8aHV+fyR7NJas2FAqDnUG6tpPbmrI6eHVp6
B1UO49bPzVncQgXI7oE6Td/jOdFNT53HzN7HRjfLbiNZWuyKblK2jZJnv2wjC2J3pL5+rJ3A4TPa
IvzYcvC+dklg4SRgV09SO6W/OuwwPtS6GQEThnFwN8qV6viS2YiXqm3EZ1qWkunbZS4/zYCaC7dp
opM+6PBf06pI/VoDyueRd2WfrAJtlsqcwh2SMmHn6iq0WWoTcpR5mENOn4qJbJ4lSmbTq0MdgX6h
5ubt5GCUgSzUWH+OmxJRikSVv1VN7cD5m6P6uaprq3HrhiDdnYPeuEe/s2692J7DbambUr6JW31T
T21ymlBIfyiVaJCQNxA4hkfKjK2hAbSMEcwh+pZLtvko5ly8wN3oOPsSvpy3MN+WD+089rltfgno
hteEPBL+PpY0j9/oopKz4xOEr5YptNiv09R0KGUpReUHUtKbrsDx5WdlO+1dP8bq3m4GlmGqQi/B
Hscf+kj+kAyy+TOsbehYYdFpn2VtHh75HOw8QdENDxwJWye3EIX2CVrv0PiOXDi2F6Vmd5xHwvxj
MswKBnStM/8clUR57NCW/SlUhDTRqi7LgyNSCwuYZn6xjFGn44ZGFlo3fbqbhCU2QtdySrRVOf/u
DdNtMumhj50bR84m6DxB89Okb+HrGbRoFTTAZ6EnZuWxsdXC1eDq30uCzAb8eFDdZoneyqR36Du7
ra1MOHAKWPueak/yb7WvgieiteEgAmn6hCXGdOvkROuuNAQm4ST1OcpIYTX9im0HzruoOszCR4Nb
v0Q5UfIW7XQ+WZBGWEgUVSW7xC+x8PWZvccdF6nC5Z6MP+Z2En2Qh7hQfL5djt+O3eqfa8UIpivl
m8tAEM4ToYJD2e2VkXD+qrVxKylVMlWnwGwQ4WkM1StsG21fhwZ6nEqO3w39tO+EcS0qf63GnAdF
C0WenJ0OpYnT0SrjqUdTS8SUdqeE5Dr2Ap7dfajnYoPphzH4cmHZGaXZNk3ccZp40sohngZP0rLS
S/OmeWwCOblX9VhFxBGznVs5sebvvHXNzWQ12BmiQyB0l9pqjalHZrSPDte05bMgHbCCoY5OqUAz
yVNV4s9GsTBRoeidhrsQV1CJ/d2kiaeOVJFRHlTExw6t0Wsk5EsMJKtOeZqMCEAvCegqV9D1JFad
TqlPqlrCuo8n8+PQ6t8zfIQfDKeSN0Vd5J5W5dEu1obWr7Ns9IbMSjfEI5wD02pRxVODD0ET9Pdm
ihAqfw4jMCKxnkUw4psUFbsS9PwOJSl1M+izfTNJ/fic1Zp5o1NkvhIUXoafS8EGJCzfF5XLtQ5z
zFOHYBm2rv3MkiZTgT5siPQHaknGlbrUZTbx51AXka6jFgiVS1Z9mrpQbLRoMHxnnp0rwd8bE9KW
ciKdN4Mq0JqqP8o6FriykZ8Cqfw+9E73KGy78jRJMn6/H7m/MR9QQlAZaPQt7sqr3VCCje9EZBan
enF9GanxugZ2Xru/HoUwdsmKiGgXVefzQ48DvF2ZvShP4cg716YIpySm8rdcBgiaNOtQWqA/iy7F
muo3yVJAy7qvPiU8F17R6ZFXtqAw3p/LWroRqA2JJEtG1Yy2Es2D88nMRWu0kxr0nwr3m1+5jTu7
hWd5pfs73OTeVUTFei+sh1utHYIBUTCaDCd7hot5l9940UbacKEzVry5ld1o+/4Mlyzmz3tyGZGq
PlhsdPC5rFcNBKIBwDUYXnwyS+ex1QjPtTJ+SZPul9QUV+qu6/23HmuV5ARwnBtVl/pPffZBN35E
8fH9ubw25t+bzJJl/VGiV5WBUuLI8t05buUiz+R3m96/edE92J+u4j2H3o77zVe3oZv4snuFpbGu
C5DCIbpHrriooEFOWgOW4INgW6Bq4ympclnBfauYqPVNOHN6ZaI2t0pSgisr87iVN0mBRhqIsslC
8H6UU31D4mA8pnIz51cy2TUT/PV3cb8QENOtRGJ1lcrKNax/qaimU5BF45dOaTu86chnLSmcb7pK
D7y80IJnq0AzCcoVviKFGriI1A8owZbmtnPq+rGq+o+D0qQfMPVp/amShY+ubvL8/jdc7ZHXn7pY
n9BmUhZpp/WBI8kktDPHkzNbkt9NFRCTkfzy/VFWu56jrFCdXCCTiyQwEiXnG6XRe03K+s5CvCi0
P0aZJCMH2HReQu1tH5jD/xj5/n+qK1RXvuD/3azk0/e8+9525xRX/h//S3GVIbKSTiI7zKHBmOJf
FFfT/C9ka9D0XKpadP/4Qv+iuGr/RYEENAhUm4XitfSs/kVx5S+EKoqDMTBmYMZ82b+guK6Uo8HP
o8K8EAABTyAXAKXxfJ/Eg2olZWbXh94Yzc92QOGpwrJ3J03QE1qbekgYocfVNIl6E9VdfFcjpfmd
6ojqjdTINpLUVPdGbM2PQndKXxPa/EgIYO2ACyGaG8/tyx+r+/TPXfde/3D5wcAeaNHSzsNyeBX2
ClJH2vcgdUEhzX46zvOmLzDhK9BU2SrIWfrvj/eqFvDnlfs64ILRX9r6S0l6tUKNgX4vl9ahjxz5
k145j2Y2T+6YScOmG+3PSaqjipYjmOdYERB2YDBuDhufDNSy3VLq75NWNF6cDoGHUmH3oR9Es6nb
tKJsYjdIO8bWVp90axfrhnOjheo16bp1kkJjZsHEUKxGiheI1fIm//FoUNcxuYUzhFsNkmon6wZ3
ikWEVnCTbiaKSXJcNzdS0x3eX7qL7hADv4Z8dBpBYFC1Ph9YGuM+m/OxPYBZQTFLUqOdKsroLuva
7tZp9RpFDqm7wZdi2JeTJPm4LjW+bdfXHKrf+iWMT4cI1Aw92HUImiqqVgZp1R2M3Gj2cVpoH1Cs
7T9EXUWHwdCbJ6ofyrZt5PrGMmLQLU2CWUZBbevKmrzxMWgcLAKRVPIWk4DzNSnBUilyXs4HAvuO
rkE6ec7QDaeKHbSzpnQ81mODHeMoQ3/jbXrgNCWbLCKUDcigbzq5tz8OyZB+ppWv3qdN13+ypTSF
vOtoVwLdi04M4qNcT+wanhJw8esPqGWWkqZgfw92NUT3VliVP8ISZwMjj5r7UEMQRhtrc4fQc35A
hqm+NfucLTbNubKVi2TcaoU5b/mfMc8CbfsoRbxD7y/oOqDkJ9ICe1WBgd+JOsb5ekqdqHRBJfWg
R422i8sJG1GVVz52kmsE0reWA645R8jirgRKvTpI1GpDh8aIeugr3cmR24jy2YUBB3C+zdJI9WJJ
yo593hqyqwhZfiYRH61t1E1xunHKuoYcrERqA8Uf6+mtJSrDvMP/V/nca1iZvL8w694COGF+IXxX
hP+RkVzjHhqjNuY2VLRDms3Rru4DHLv1vtzJ7VSh4xOrd1U6TzcUuXKf6s1VTNLFRqc6QYL02jE0
oEmvIv1OT8suxUj9oCm98TWdgKrd0pFvcD/JdfkAWnrS3CbHyhDEEm4jbpWSE/sWTqVIUcmN8S1z
0in321JxbpSgNFJ3lMbgpOmp9cORQ1S1xsa4A/FkNR7KWz2+uqY9IsOOJsuPqDZ1OCm4Z4tNk9n4
u42BBsfCGeLmpqZXX8JyqCBPDHOiIBkw9sPstyh/zV5T5FnmqcGoH3unMkpXgC5sEUnqkp8UnZ2f
liqawEV6VCSebSfN0YKSNoMYUuZfeCfBSxCDqVZ+qU+4FINfSuQd2OKZlmVZpv3WaUskNtshK3ei
Rz7Ks9E4g0yjLoC4OQVkvFH6pdw4VTU2HlOnILgl5jq+o9Mn0djGoTJ1M1A8yX2Mci54dAtrej8K
InCzeVMeY7NGRd/pROLrSq3RvKtVNdj1bR2PfpXMsXRTGkN8M8htXWwrNQsfyya3W29QB0P28mZI
rwWkF+wO9jSteS49ZHmWS2V18Ylcb4Y47qyDmY3Ohn6N7OLOHW17qdS/FcD+n+SaOc+FYRzQ9Al/
jmGqX7ksVlGxzW8AG7CgrVDe5OZYveUKhixZWLTWQcqqZKfOSOHnlMndXuTFPrPU4UrwcHE5MR5B
HxrwjmOSLa0uJ6uM56lVQ/sgSREiuGGa+EYhrC31zWt8rTemhtwwADlk4tHcWXuTcMfGkjHMzqEu
QuDpoSG2qGUSpzSq2GYqXfL3r5c3psYzRuBIXETYuNaoBsLZUR2znUMy07+YK93k0Ca/cjlV//6j
Ee1CQGMp4W2vuVmVDmInyOTgMFBbv0GKTfiilIJ9T5fcH+pgvJbkrkEe7BIqAkuKS8BHj3+VoWVl
IltIS0oHPVWLPS6ViwxomtBq5JTmiCBvI6zp3GrM502VVvreSeLyys5ZZ9rLVgUxBtiX4gzt0jWg
JXCUvqkLyThMQNZTt5KAft4kVSXXPiAnO/CNMdO5ygKd9iCIamfwWjYh4m65pZ3m1kB8y8L77hqd
8zKUAk2H+s4CXDQAIa9RgpqWoVBfBc7BiDrTw4fupgyc/EapTOWgwfO8K/rIch0t6H1ZsmjAFtPw
0JuheWUDXgbmxHML65xtTzIEXOH85ef2q8wispNj2mbSjwBrNdwRHP2xCrX2Z8diTL4ytZCCqjgd
v6sF15wndxEKZWipSsoXp3GST2Gbtm6sGeJTjHAppGULb7v7BHbMSVOZIEJaloXGqyxT5ZOnjGUu
U10TXgS4+5rtwuUZZo8jlgMnDKMYKBHnM+rqsh1J0oODFGJjjayl5nazSf8uzLst7KxrZ/it8Vg3
9jlgb2wMV/FMp6WmnM1mcHDUep8Wi7wv5Y45ylDJsrsrO/qN77Wgs7gN2TfYc6wLmtSuGjVE1/eQ
23p6KBAefFQDAbo8MEsv7yZxE1aNBExbrf2wbgdfG8kLtE790XAz34sWEB4uM/0uVY1078Qmrn8h
lt5eFqDVi+Z3Y99YAHY3aVnNQMCi6gtImWso4bfWjO3GvtcRUSLkPP9GGaGD3EmRIMwTuRuZwbc+
nn82vfpCx3rzt3csK6YB8wKJQyHgFVPxR+IWa7laDbgtHjRANV6ead/CoYQTZ2hf3x/ojUPNSJT1
2AqU6mmknM9q6Jo2mwxHHIuwar9VUzF/1wyUI91CHwfJmyojlrw8DpqIRLvvZ1corfkNwzzsfjJ6
6uUVYuQb0QI/iCBhCRRIIvXV4dbzVomyMhfH1KytvSUVw1ML7dYbanB3cty0m7aS0w802cuN7QT2
I2lJeaW5t0QDZ5k/a78glQn5iV3I1laLEsax3SAweaSFOtyUIDk2RjT9LTOdt81AwIWkggoRaKPV
oc+bujGTagQTkLShHxKA+REd4Cun741tu3g9k8iRyXFpaudzyerCokFIQbpt5groaXMAZUMVtOp9
pZt+vb+dXilL5ytH7skTStVrUWBcQ+mn3FQl3E3iIy+2nws5Fx+GsTNzD0xBrezqsDUe9LSnmxik
2D59BJ4sxV5dKtPTUA21vJmddjqlauk89bZUvKh5qd+YgVdZ1U7LTCyLUhX4rAesu96//9uX87v6
6WDeOOCvHSSQ6ucLZSq95NBQj4+NjGeSSQcOZtEJq9c72Uh/oFiZue8PeBlI0RWjy7f4RYArXT9j
Rhwmc9ho8XGwx4igQsLGNkVPugx658omeGsoao7IfUE0WNL687mluSEyrVMSPDAmxw1HjGTRmjfc
ScHR5O9ntchjL8psJnjs1TVZq7FpGA2PM/Fv7M9VIXYm7rI3oar0VxbwVbJn/ckYg4qgwn2srVtY
Ywj4VtPb4pjoVffRNmv1i5ht6wWDZeVrp0zaT63vpHvBXHUvkfPmFNYSiIEsQfgCDHcknfqCZU/i
mlbFUIviR5LMeuIJKaZbjFBHrVKoNyriwHloPwQl5qQ+W1KbN0MTNU95YhQ650iPQXWnbf3VlErz
pa4DExS6Nva519ctcJ0Yg5LYlWRleJTayrqJwylLPwizHz/IjaBRPwtzILObalPzcSzRBLSycMCM
fFbx4HFGdbqT6Z1aHo+n/RGUOSitXg3ydlvHcjy7ullWX6VMh/qrBmH4TS5HDXR5XNTpprLUoncR
iUETdRAaz1bVbWOJiqnbF47ZuFJXpsL7b/bOYzlubEvXr9LRc1TAm4jbdwAgHclMkhJlJwgZCt5u
+Ke/H1R14iiRbGbzjrsmiiqVtAlgm7X/9Zt8mspTI1UCBQgEdkr7sMeUODdTqfbjxBF3Wt1KM0Ly
cTylSv2hlYIg2WTWNN1mbSV/fX0erRNNqIMRTSw2R+Cw1A1rsxdVy/Q6VZrqKQ/zKHaJzs0Ggmt7
gtdHw7ACX5HnBJ+ZyTbRNYx2+j0wm4nwwqxpHsu+GdgxtNr6NFOz0y0rWnkLeTmJ3D4YxYHGlXYo
prD6mIW9QZp8EZ/SJipR9XZae+qRiGZLIkX/GJuJ80Mg1hcebvIDhDvdSp9rQ45jPLQz1faGqFXG
TdSb03OeqMG1FXUh4ORNcJ3kXdByBsK8SCFCkdRC1mme9FR1fhhFyzHciC7JXaWvqp6fggAdfNoQ
py/RNpW8M6WBlHoyvFXH05W83DolxKbKqRvBDJK077DYo8qVLLpCftnUKkETmvylHTPMS+BmFkee
i1havaKQdwkNIW0JQ3+A7DYLFc3Vc6M4tXwFFxdo07zSTL3ciZEIcQlazEEx61rfMKuuTKygc6on
eVSlreIUwU2k9D/4uatNZE/WrZUihHh9ul3ukODjeOnTMwPvpCtyvkNiQ9K0Ti/KJwXo2q8JmNmq
uW5t5GaY3r8+1GV1wdVugRLRxtALXAtJmx4jilJJ6qdQQcllKqLbOOM4X9mHlzrpfG9klAWzVJaX
yDjnDwSKbLRGVNdPI9YevpDt+6iT6k0YQBmK2uldUXPTMPp03Lz+dC/cX2lOaVyiMRcC7F5vypOi
VzEaGfEkqD2+ydYsH61Sjo6ThXFAOUvKQ5W22cZkB/RTM7VPAKbOM5Eo1j5u8uDKqf7ij8O6ISNh
aahdHOtt31JCZmb7BEFv3Olx/qSSkeMGRjd8n6qIOS7b06NdKsW2MSxtN85T/5gHqXyjVnFxpbp9
4dMjw8ZcB7OZRY++KvnMBF2mPsoCuTKiAZJaI18uCD1//RP8lg6uvj3lJP1fJjI+zOsLVx3aSFDi
fnjCz0Q5khE5/cChjcrZyfR2s2QL4W8jhRhylLq4yflZpw0eOVHs1XLXIdCVM04jU05hUNlS19gH
1NVt7kZBPP/oMiE63zAlbfDMsI5Mf55UohFkacp9Gzar6qtRX6X7Jm+MH0HcKp7aSrnjzVOTXBMV
rvv/8H0wxEB+JJM1CZveXJW3nWL3ehhP4xP8wmCn9oKjk9CD+lBHM7EQTrEjNlDc8UU+zEWffMgL
tdqVKFDciNbYNg+TCdyiLm/GoOi3xDYrN0MYlD78zPHKreIFEwImECYHYGaI4tS1GNCZFDNGgjw+
hbI1fczqsfeg8WWZGy8hJo1IJPzn5f2cQJ9TmCukIo3SQdhVeVNboXOvRk77BY7vteDY9d63vMNl
bbBkoTWRJHq+VVR9FwnDLKanuohCt6rj/rZTF1fxboq2r0/Nl4ZiPqI7gJOzBJeeDxVKZE9hYjo9
dXGNTF42am/QgnzXaVFzZQNcnyLLU9H8wMuNFbdYOZ8PJbfwqAzI/E/L8ej1ViSepiGwvTCp+2OR
pfaRyM76SqG9vm0tg6KKwyiAvgeCh9WgilN3sWn1DFrrGYzmUXMbfZQ2fQgoJdfRNZz5YntjQGY9
+aBsKosKTj1/Sjz7slZ0rfyUC2faalQoo2eEcXRX9Y3uq2lQ7+SlozCPBqBIr3zom7L7gCOKcxyK
sLkyxV9454ukZHHnXl77WuPbVY7E2tLlJzDL1Otjci1LgAd3GHJlWzfquDHGYbryzl/aAxYzcahs
ECrQvS677h9oid2QvK5W9vxEuL10OztG4aZ6XBPYEba0H1Ebp2XAlbQpsq08p/ITEYSGD6BU3XZD
e5ToedwajS4/dpXUHiS5mu8o90u/NqU3i9opJJj1i+UTkYRgYuc/Kq409Jetcn5qojj/mJSdulRX
zrbpRXVlqS1T7c9DgJlBlUEBrTE1wJRXM6NURjZgPVOedKubD7QqpkM24blgZAgMwqmXuWiU42YM
0vZK/bY+5ajW6bNglYFREf2/9UPCJ5EBoJ35yewn+aZt1OkBs5Vvr+8kl4+H5pd9y6bGoav0G0f6
46NPWJxxz83kp6JKc7/nXz8Vsp67jl6mW01U401T5/0pD9v+SoWjLR/p/M2iwOTCvlSLyPfXfg8T
uYOwzbAbqmZ98ltb0t/lcHdh8hPzgSWfHqeNP8+z/K0QIZVzW3bj4LcYKmChI+fWhkamLHuV3SOE
mceo+qCKyNiP9P8bryS0hYiWxDlpVolkeC6m+deoouzxKsRo720z7t5jG/DFMObswW6gL2yZBiHK
ZcRtv/TZKG8dCCXzTRtb4QizIbE/9/Fo7woTHYin5Yn+iaxI2qihKKVT5lgIBjR4K/WVMuQ3YnL2
npZEcJRVWJyR6Mb95Xyy21m/tOPM9EMi5PoWKY3c+YlRjnfWFGchRlk43N1LtC5y9FZ6/phbBFhB
ys7xydBw3um8cc6JndNruMpu0EoFiTR6/U3Ku2Tp3KLlwesiltyxKAo/KfrRIYpsyMtbqW3hTkxj
mKAoyuv+3YydRbh11NZAYRKErauQWxZ7gD5iTzsFcyy9qJMvr0/Ri4sbkxMGDHAx+negxLUreSnl
Qzlobf3B0qLotqrybq8YSRl7SWgWITtQWcZuHnX1iWtNsg+xFRtQvpnl5Om1JNVuCf2fTMcp0lJX
m7N+H6L82GR97UQufgOK4cMlJ2CoxqvUtZy0rHxbGqLvOs2pdmM3abLtZwAULyis5j4dFIDG3Jz1
dqvIin7lxn6xLFiKEJaXWB4OPtb/+eemiVH1aWiXH/q+brb4obHP8OWiG/IH9B2zpNzkhi32chjp
rYt7UH1l37kAs9lbccJGvQmcssQdrE5fHVtY0dlx/8Ex0mGflnm9Ka023SM+M/w5NLqDNKSYrdrY
+mEvWHpDaSaPkZVPu9e//KW5B14sf3ep4GEsHKzzd9HLY4xRWDl+IKa0/WIpgw1tro2MFG2dnWRe
WBk0kUa1Uj/P8szFKLTS8L4g06bHdS1rH3Ottzw5nbK/P9L/0jX/k+bkHx/pMpnkW9d0Z2TN5f//
h6wJJZMmCDQnR6GzaC95UsOzaP/rP4Fc/uK/YgzDlWCJI+EU/RdZU/6LxgzXLJqrUBJtmOZ85X+x
NflNY9EFQVGiSW78XvxvoGv+vq7/uZfyN0Gko+3KX0he6TpFCqVAFqHYDR44DanrIrw8hPgOT2Ta
V7a6pwCSXKw9FxvREBXkcyPVT5JMcCUnge9kmgE1pYk+GZCkOJkPcdmlHp1N8in7H8TzfP/9av93
ljHLKPn/e1LwQWTfxH88xO2Pb3FTnE83/uDf003iovUXZA1I2pDCqVv/Pd8kusB/wf/lyPgnx4bi
6l8TTtX+YiaaNKao5mB8LG3Bf8031YA5vCQBACrQPKOP94bZdn6LwXGXXB7AOygQ1Kg4la52L2jy
NZfCYj4ZYylt8q5z5QZ722KElISFy7VG2OoSs4yHkm2hNSPdIWBofWtq9HyMFScimrqg7SJj975R
Y/wcRG+e5kH9KitZiddDm+yk4CHPPwNdcK+q1Wvb9go4WayGF8+pxYwQqwULA9DzbZvAKKyXRFme
KsAxsuFmNyhINVXyMbqtxTeRF8FOiyPcJ3XgqqYxfoVieF9wJfT1sTNOhSUeuxLQAVu/J4uMZdjC
uvJO1YN9m8jlNuRI8utGazZ9i2NCG/bxYf6iklfpFvFQXuGzIIHg5/33rsHz6IhfsDOwiZFmY1gX
yZVRR7kx1uoxjzwa7l2DMair/TDMxI3FVldvOnmvZzd6egjpJBBPKB5jLGYenOqQdKiQ94bkmc8l
+k63aXai+ibszaxuGsSYqcfz1nD4xLE8TuVdEm9tqGyEMUpUc5DffGMTHsza1ywvpEB2yBaEkOGa
xVb9aaTAyVsTod1pSFCN7KNPylcIsZO1i9GSTEcdS436UGbedO8UH03k6Vr5o1BuTHPfWQd4cmRN
Bnt4tFaFvY/v9MhjdwQvdkSFNts88rsO40HfGvzR2GZ4r1Fn6V6EoC72q3fdQxNuTdvNHqsP1hft
C9XURGwbHgyuLAAItrn4lNquk/glbQYaN3dkuO++hxvE05LlKp/KR+mTY7uy48nmdsy3AcGf4sfY
bnrVL6PjrHktRES3DqhX/fy28oOvtbw3HBybydt203wHAmcornpMjtbB8K33ZF7AUgyeBRwxeJGk
NtyG3/lqxnvBUyX7yfJq3GaeNBePyp2+i3YJnNJj/GkO/WAiYpO4M9e5Hz5ug6Nz191iYWy5xlN5
226zu/Gzo7j6sSi8NvQJZwy/z0RQetNNszUOwbtMp9vkpgjsq6Og80RY6kMvucrgOj4WN+m984X8
8Lv5S/69ONrGLq98/IXoVnrqbviFaTUJe3eD59w5h2gj+4Jqxqu+Tgd7O36EluRBf9/wjIeUNQW4
uEmhb+R0LbzqV/LLGd3kVzHBITv0tmfcNG64LW8hILD45ofkqJc+L/RLsTO8+FC3PrnL3Vbx0p/p
AXvqZOe8s+/mnXPsN8PBee5P2cl5JEWE0I3sNH9j2TabkDoUl+PGjR+UTfFYPNLhczp/1AHevAQj
CoBMrmP/aCzfdAjeV8/F+7Z5fm6P36r/s/zRHyXej3EYtf/3/F/F3/+Ol9pSupz9y6Zo43Z67J6b
6d2z6DL+6N+ua8v/+T/9zf94/v23PE3V83/954+yK9rlbwvj8vyUWlQO//3x9vCt6r5Jf4e87bq4
eObS/vffe/hJsbT84X8qKsP5i6YV7Am8g5aSilL8n4pKl/+CBw9zi6YtFrTL7/zrgON30L0uFRXn
HMZ/nED/PuEU5S8u3UtQzMIGhIimvOWIW2EU6LYRi0FF4hc2+guCO81ZrHppXtwJkKzEbemK/Srw
h9//8Xoe/t5q/xStrO5EyzAABDQx0a5A71rzQPNgLqVMVPYdTJnsA4bMs69j9HpqqqL4RI60/qls
JfWgKbn8CSjdvGJXdPmUDgwTWgBgTkiRrBXcKpFxKBA+hMdCntudktq5n4/Du9ef8aVBfquWl34D
2N/yDv5AYiLZarNSCaMjXa/Ak6hJIWk014qE86MMtimsIDgSaBG44fHr8lP8MYo0T2HgTHF0lDGH
wNChyDezPeOPZuey//YHIl18oRRQ8kPFPB8q7WqmddNFx2RKuh9OaUtbGc135r59GAeQGA0/SBIA
3PkwbWQbk9PxRGOftxtwC9nNjPSaOen6Ury8OEoqvj9fhzJr3T2OaWpKSk8DLnRK9netROeryYt3
lvo8iBHXDmHaG63r7O0wRSVQ2lxumtx03j4X8WnA5xIzIIjYa/E0Vjp6IJHZfIyE1d1ENoz1brb+
ud/+T10mfz8tFTUPyk4C0Xspbf+YJs5U5MGIW8SxTuWfA7CM65jVo1GBj0wqAb9v/oR08pgnbFVU
X+uuccc7b2LH5Bzu9I5jWhOY/RCt+PooL0x9wrxkaABMfVbyCtYImrg31bxJjto8BrsR2Myv8+l5
kINr9l8XS5lmpw1OtVjMw0Fet2fytFGwDknyY1ukAawKJs8+cIRyZcc4v1+wlqEiQd7FV25plFj6
qszGpjZPbatix5jz2Af/S3/i29e6ZpfbjyU+lW/9TAv1iT4hH0hh7q3HmxRNDFjGxMdg5gYTJSV5
Cxquo69/psuXB8eOri6IO57e9prPV2fdUNsJZkKgtcphTnCXL6v0mk/+5XpeqHzMN+4qv/U9q90J
lYSiN1aQHytTJxRhxC4pUevxJ3ZNzjZqQ/V+mvtHza7FL3pA5X2gQkMq53LavvVxsahgNUMhhrGs
/ubv/LHSYiObSiUqoqMe6dMGcsHPgKSdN3+5BT5DLUerhB7+b7vqPwZBVF92dcwCc4K22wRFE/t4
2F/r2l1+ufNRVjtxKcJAZNoUHVs1dbxI1UfQEru58iyXsx6+B4uLuoNrGY2D861pQl1r9VGZH63B
qPe4FoqtiTzkgGHP5KcAfsfXP9DFtsERxvHC+vp9/VvH58ilPdg4zGJulSvme02L+sCFVtx+TLGl
vebzdvkKOcrYBuk3AVCAAp8/nAQxbs6lqjyaWDPdtm1guHKfZfevP9KLoyAjYiEvO8camNDSaexb
3JWOtkJHQMtj7K6nNL3yoS5fHM+yMFcoXlnP66LNjkj5lBSjPNYAzRU8O6nLb+tZBKE3teSXX4Gt
l+3735f0ZTdc8o2WMJhFnkRH6fzVWdg6in5OqyNaLsXeBPWcfcwiswu2uT3bp9Ca7Z+T1JnHsZJi
caUIuZyUFCDU2TINcnjA68HDxtJLbbTqY0nLpPBTzNJCNyua5EsUZdDOMxl799c/4sXrpdoBw2QL
Q8TOsKvdX8UlU9RhLo7hCHsfrkn4MDsJUgtSdq/Ml5eGMuEiU/UslirrmkOzwtgourKl9lGGZ1oX
8rEetWE39lL61tUGGAzXCtQOLBg696r7MUwdMU5F1h/n0dIPurCGXd6J8BDCkvz8+gu8+GYLEk1/
neuThY3Aen6WTkqopNF0x8bOhQ9PPbsZxhpnZVtq97rS2lcqtxfe4kKcwkGFAuSSPYzTX2Wgt+iO
ksoDCeIB/KIpBuCC0bpyX7pYC8ujLR0zigIuh/KyAfyx3zP9mlEmBOVIFaR8G+Qs8aQQT5XRsIZT
MTf0y0qnJ3mBfIorH/Bib1mGpiCkB7CEM6353zBt06gVSncc0kLe1ggEvhZaNF9hgC3Q6dliX42y
mvxmHddh56jdUcvlL4gYxo2qx84+l8rgKcEqwJuDZHhr/fh7TOprmNJ4uq771VqhVbNKqM9xsFPL
12PpMzTYhlSlKbxSE7w4UxY3aK72tFKM1VXQVOEMa63VHZ0qn71SixH6EnHi4ZJ0rfx4cSj2aOgF
YOEQqs5nSjGUYw/1tzvOQ18elFKWP8uBPN/EQr/G2lvh0+zQvDiQAu7w0IJZCatZKVQT64ZY7Y+2
VBMHUyFAOs0k/twomhke5W5Ui/1YWQZRGSSW6m4V5uqzVTfFfd2kymMTGVe1kS/MVqwpuEY55MdT
1a5+pIp8JpnDsD9OQ4lHZDDoN3ofB1eOppdGQRGBCpF7MDjy6nvO8Sy1c8soc58FpLGhXU8pPzdv
3s+4zwOO/E6TJXf6/FPG0dh2E4r5ozpw3MYcgzu5SeoDHgT1506I5M37GeA+VDwy1kGRuIecjzdM
TiSkVp6PQ4JtX8KH8sjyqj08La+pOS+3aiYNOiIuBdwJ+OV8qElYRTmjDzsmcsO2lQuhKm6lgWP4
Uj1YgZclY34tqPxyE9UXawSOVnZrNHeruRFaeYDXY+gc9W6EHZAohoh3Ek4lzWHW7KDaiB4byIfM
0dLymAG4WFdO+MtNjtsdLkScGKaBEHp5K3/s4l2kyrWCuuJo2o19M+DPfj/lktjlQulzNxHSqPuJ
COJrKu/L6UopxdV1cYy24FgtP9cf4xqREdAgK4PjDGNuQ9wuTqFlEF05oy5HWU4HkAwMdMDW1ruB
rAbTaJZ2cIQ5NW8nXY02uEZfA6H+Ti04OypwCEJmC1WUCg1J3OqoMCpJR3DqqPd1zwt7HK1R0jfC
Hgz7MXSKZtwuIKnqjjUZB3eh06g6Vs5FWWKnVjk0JRKs8XsvV3LspOdglk0SHxs8a2V0k1WHf3an
AYho+iBLBwqaRvMN4v9KN9dIXPGNrg8+SmYhAdNMEK32aRVUqt/0UsmHVMjhc4O6qoXf0bsbfV0e
bIxlcIo0vjbJnE9eFeTzp6xQ4/Qhhe3ZeGpcCfO2QEqYwD0a06p8r8SdQzRaBVEIChy0nm9x2g/t
VutpmT1EHU6o9ynpBr8M0SAfgjEkRXdFSRzfQS2crn3ssrAilRR5UwtNyMzkvdbmcuoneic+h/ls
WX4O4TW8s+0gI6tphP7kIiOj/xBlpo0PDAqoO1kes48tkjJtk4BQxU/mhOGvUlI1fxu1KVNPEcLg
+J5E6nHa4P1hfxXASp8kFQBrNzvo97aCLJdwN6OR6D5laZ1Kd2MyJtZhtANSijcYcQbKYzIoRk3n
A9r2PawPadjiv2990/RJsf0ox770UBZi8ZEd8R7a11Y1zNhjxCWGZOTHWYtgR28PvZ7EcKaaIbG3
gSqN73GlVDK/kuvkc9PmFV4/nZWXG6FzVNFX0vTcD50g/lZFi4VnjSVj5LUguQepDdPEVwSaN7fC
2ShBGxWI78Ggmu/aYQQYpJzs8VRtscTZVJVOi6XN7JmItKyPvbjl1rALIiwx/Bntk36Uit4Ytuls
DQo/haBO3EQAFdZ9rklmi8VU1lnfOQ8xz5ZSqwsTdFNGbW8qa9Zir5Sc8ruJF9B3sykr1cOpOuu2
uhjC9DFtYnXE7TWX1a8jcFz0DKlrUPdSbNj4lAZyJjZjH6GAikIz6rYzwgdji6dPJh+CRYaxFbCC
FHIxUmw7cAzV0nmDZUg93tARFuYhbTVyflwjszs6Q06PELloa43UjlSWMl/M+EZ7Im3T9tYkCZEw
P5RG3ddpUmqxdQYinbdxqjXxRsNzaLgRDiGSwp00YyxubWOgk1ZLBtM96UUe3zYCDvIRGn2r/Bww
6UXOmthJVB27MTMQOgmiDzkv6kA94CpjxjsjCSrpm9nnZeFWlpP1CHLlMtv1IsY+1woz85EuQmRH
HjkKiuyaQR0aB5O2eri1sqpsdnOHzfkhTvnD+EDZcbaZm7ajV9cOkXyz2BKYvgkPkG6oJMfBZujk
6sEMiwFn5IHmxr1omjZ1zdEuqq/JWEdAdrQdmuLjrPRm8HNW2iL8PHFLGnBMzsKxIptEht92qOaU
rFxXwjtZfKuy2mjfpaz26Q65nGzsUisH924rDdzATaIxqBq/mGvxE/NuwbQoklJmz9rKRSHM6GY2
tAnGy/ALP+HvI1EkXqpkreq2XXXTFKryHCnGl7ax7kMnynyzMt5PAw1O6OChJxpD3liGyH+JbsR/
ulA7jG0RRRbYeOdSiHFGrDXdTrTihDj1UyF0plKMaVaVqPdtLOm0Vec0+TBRorgxmPpN11W73IzE
BjVyvHik06wOwuoU1MqwdWZddxN01dsER2xMdYlHU8aofkwCiWbmPNOFjuv7uNJboq0saW93JQm+
MXCdNBkEBjeDa8TmMWlCjGADQ3qX16V+yFTnXiuCYtMjTNuTH/x9ivrBTy3pTjNascFXutoaIFm7
tiMsVFukfZM2Fm4G7vTZ1Nq9ZSfV1m5j7akbyjsHLftmnLCZIg452VPQ9l6hqA+zjq9a1xbKbupT
hLCBtfxnYpPE3OxsMYn7jPgZKuIw2uhmUR1Rm33VckOhiz491hZZ9FJPOg0ZYfUtQEf4ORiS1C/G
6bNQVGA2VR6wbZLVGzPKil1TJ9vZzp8hpmzRcwR7vTWDibZ9VY8K3mk5FJK90mEX7zVmPnEbpHE3
lO+rNqyxVEzarnwY8sSZ97gf69mjbjaG40l1rEg37JNOd2Mi94v3DXJYwzObyC7vicMdih/jXMzj
w4SHhoF7RVPao5fIcTE8T81U9r/SeFL7dxAsw/aUJPoM+g5Sou2qRorU51zFNLvlHDPm+Wkq8CWf
XVkiVuymxs6u+QHPWm4e5DIvYkQAgZpsBBZJzk1OSDi7pCpn7yTmubXLhlmbdkrS5WQsJgpXth7Y
yIDEm4Xlr7zOg07xIs7axPZzrIKdziOgWrsLQkv/ocyYl3wL2KRJRBBy3eGgnxCfWhY2smbic+NW
2ycQYEAbWVFG5VWEXmXeGFh4lqt4N3/uM6kb7ji9rMC1IwTKvqSG6akUo9NsAKqgnlmidz7mUW5z
4OKj+tNxikp1bZSh462TC+y7x9LMYciMg42LeY0odR8pWLZAT5srx3Oi3OKz4WXPbQnG9q+iDZrZ
HXKjVtyOijQjhTKJvy6K5cbFEbAuID530U3UEP5DYIEGhUOd7Czf1kMmk76AtSuaxQ5db9mVkv6k
t1H0o84HyHByz6lyVyMh5Bi0Oah9e2g7GelikRFhXsSF8HkvFG+TPeoV14Cw+gkDKFD8Mu/mChvz
ib7YKEW6+VCM+dzsnXgiY9sbpTpt0WtHzrRrgtmJ7poxkqEtlI2ijXdYAIaA4iV+iX6uNop0sEck
vp7caJrwih5JNKkJNRm2bp6NDu7uSaKQst7VCQeYmRvGY92MSeiFSle8qxwgH05m+KD3EeG1o1/W
htDfdYUdNg9NnSXwzWPMgYi8GaC6sK2L8uRUGiFnbTM4XPqN2qz3sTIowW6wykG9sZqol6CZVgTW
5rVcQVAxzIcIZzCIXuogHDcJxy7eZBT5X6ny5fymZklyoVe1BJuVSK7vdFzerdqNo0yddxwWRuK1
XZr2o6ulcdd6wRwYxQ7+EeEVZR8F+i7tKUG9vkcVgvlK2hGWq3CauNooqNMlO2miLcz7wfQzi0zN
yBV1a8q3tMaGyXUkkL5tw871a+rVJD7wv8fvQ120H0VTjU3v9uNSS0TNWGHQVaUSwYRjOap+GhvM
GkNvculdodUoQlAtcy7UyCEzYgkUwTbB0VKhYyuy6qexFJqHvi8sHMniKKHRMkLZxV6XZTrsMAPT
pqMij2G5reZCm3cB3dtup+Z9wrLABDf38iRHl9AMZpUeHBxMPsYWcgxoTKX1vsDL0nYxIavLnd0F
zs84VshRFQ1J7EwLTH3cpprDb8AmdbGfqOmLbZZgs+tqYZtcc4K+uK0BuCmL6QxXRVpKv4OZ/7g1
gdfHthL30amIzPCUlFXJ3qIU9xxkwSZXW4z19G7QrgDPF/jN71Fh3FH80XRct04p6tOmxH38ZHGM
HRqMBTcEIVp+XUrXHvDiEr4MBV8SgAFk8cKUAgBdUap2jk4Oi8ZtJNzvJ2i7UMLmQPUatYyvEO8u
bogMCGiCUwx+Nwuv+PweaoXkPhqlGp3GXLM+h5AavqToUq7AJi+OQqcWv/BFHL52WpDrsUPlb0Un
ZVZrsZeMygzunWmWr4n2XhpogX/RWHIPpDVy/ji9qfdkr7fxqSao5aBmOO2Qu30tYu2lCcG12obg
gw0SkqXzUapWRNIEZfIEZyXcO9AQqDST4mhl5jWA5KUJwXTANW1pQ9OHOB8qayaK9WGIT4bcvGsz
h22iWJiMeveF9u7n19GtF5+LeWf+Xlvgr+eDJbiyNTA94lMhMv1eJiP+xyzGxtMm9RpQ/+KHAs/C
6W75XGuqR5EV+Ju2GeCkooUcsng/io+SY0X90+vP9OJAgK90Otg2gOrPnynT47jQWj0+BVhQcNWQ
LPOjhkFb+/8xxReuAAwm4GREfqtxOBX0QkoSIu7S7pOFlWTrl3OVFW+FdGxoUqA5LCN+gYJ2Ps5c
F4E6I5k+WZHR+WGkqNvJsqP3b31rNFaJq8CNR16+0moU0k8nTtM6PdnNON5ldS/f4a6RXdFgXs43
nNFAixDhoz/Axe78WbKetozs9NaxKzOEPxBlPIogojiKTH3z5zkfaoVQySLrbXxXLTranXIks9K+
pzl1zRzthcm2tO8gEwKlAtuuFpAdVjmOFINzrBLJOtRdH7ooiq6JFi9fG/QCeqDMAWYbMt7z19Yj
jdeVrAlPVY/xylTmKld+VFijm9VO8vGtM0HD+wmbJDgp0BnXAKnVW2ra5U54krJQbu4LOIL5kRav
vn19nBeO9rNxVg81m3PuRFIenVq1J9KokDaKeMbSA253YMxbYSOQfX3El14jtBA657gXLpvD+WtM
x9aOlwL8RPxu1nlqOuQ3RI6r8X4wpujH64O9MDMQOJNdQQwMnuCLjOJPvHdSh0QiPC86YTihnCyl
TS2q5LH69fowl88EXAylTEOcgH/d2hZyUZk6DdXqCaue5MtMuPjW6Eru+pk0X8u1uTbWgu3/UYwl
dmYTSjWnpz5W50c4pbpfCnnYZFl6LSD58u0tsDIieXTIMETW/lMdaF8QjmN8anMt+AgwoGzpr1pv
bbagTl+6dLSp+E4XzYjcrDS9ifPk1KexsDaKOTjdO5TJSe856Wxrb+1YLcPxqaD2GlBR1puFTN6Q
ZXQaVcQwgAiMo/BapTOvFK9LLXIGzdsQvThiOZkWxtfaC1Bd8H6j46ANUNZyGYRGUrMpGf2+ke3y
rrOH5C6RIumk6+UI+qHkBLO/eVKS7wmpbbEbYGtcTRRDJOBAU52cLAFkzpVtDmIP55zyE34qpB2+
Ptryt108MDkqS9eDAk1e7fR6qFdDJDXJSe80seUWRJPTrFpviWG6MZOuvQ0Loe4bh47v6yO/MEtt
THRp6VDhLv+cL4i4j2Mny6PklEwZQo9aiTfdoE5XZulLo2C7A5cN+hKa3dVOYthjKud1m5xIMOs/
mXIS5T7/MQ69159mOeLX75EUYXN5jbQ81xMnAOoIjJH3iHvK/N5s9ep9YoUIJAJuXRX47zUD/Bf2
E5ys2CWh1EM0XjvO5NY0zOEgxadKQLidbAl9qZCcmxYx2ZXy5vKwMRkKx/HlFEXTtSrgi2JO6kQP
8NEKBa6luh3CHT1WvSp/xNCp95O5v9bwe/Hplg9GVYVX5rrgHUDj0X/HycnoFX2LOqu4saRRchvN
ElcOtpdWAN1MssyJS6KOW62AJm7hbYzsY13cZu/NqM5usUPLb4a2kP0eWbfhNkHl3GDvcM1w4MWn
REewPChwyG8bvD/OhBFYnICIIDmNiim+ak6boBgQMxEdk4Yo7spSeHGK4uIh4zvKoGsDzijK64no
wuRkd4T7BJVWkSKfppuiV4pbE7Hyl9eXxIvT5o/xVtMmrxqALXCvUz5MOt347DnsJDz6RpLDaVzl
d0qa5VdYOC+9UZSUMAnR0y7uGOebilZk0eBIC7IZBGSBJpE9uH3UFV+CCF3mlb3zt8puvej/HG01
dYCd6G4lanJSGlHp/vj/ODuvHruRJAv/IgL05vXaqpKK1fJSvxDdLYneJD356/dLLbCrSxKXKGEe
ehqaUd5MRkaGOXFOIdDD7BllTLpkvBZJEdFTpBA8wb3rHBrHKL4wNrIXWSxn0uWz6NJOJk6Smt4M
md5u2gui2RtihJP7YaDiWWRO8V2kEfWk1jGo2PZl2GfQXNM0pIVVDu9qSw/+6uIqfMgrI3kca3U+
R3YBMf7rLUBq5fCM4ajMJfuxiz6mHUBj6E9aF8HVkgzNpYAbLabDrHfpdSicf3nsq50qzaYRSJ5v
/r8SGbUwPKAJQdB1NMI7i14PCsSf5yRQIfa2lR3fsfW6kI8RZUl4PQjB25MXrlIHbovvMCC0gH+w
SE42BCw7wf6Wh6K4Rdv2V2iyxAu0ZZMWDYoTfglwxlcju/mQRT3cV+aQQ4DRem+MwGwfNBGEr4VZ
SsuC+IhvBxER81u3+zPrVEVFQEv81EutswfR7DnUe+MJzMkeqYj8q5Z3CUAJPFWM1zNVvzhKHrAu
loyZ/jzWP3IPU20bMf9ohKF/o/Y3XSOoNL6Vbpn/oOfZ7GAEN+8QGl46o2MAuSHNut1ppoaCPwlS
vyYnuCL6gZ5NNCfIwOtjVX9Iq7j9gpBvRtd+0L6PufVtKnrzUrmd8aFWFbq/EVz93+7fn60PzxQK
QkVopRP7SvP77X1Ip6mmdEyIpJYGxdNa0+ZLUM3tP/ow9ZTqsuJvugrNewWerJ0D2VwaxBZvrw1a
ZRmdDUbae6UKHM4pg8E5RokDMwvKFAAW6lwdipNiWDR+NSRGy1OWe163c7W2Xg8IrGEcYtROKh3d
7l0xgohkoEl8HTmPFwG04hPzRcmzBp3uqVEj6+pFvTH9QRgHhp/ZFUqI8k7fruqJZKT6ViV+VphV
eIAEtpTNq0h56amUPxqFpuxc7i1nxdg/9TZOm+hDfojfvnE4RWNKRyvxEfUQIUKmjJkjgqWgNov+
arYX7WwdK5RiJG0SBE/kcbtcP8NT5CJ742tR7bLOIP5FuhjcDiSB0WUYBu9nRKb1+b4hb4UeDCuQ
tklIp60vXiimZdAFYUjS7/qRfuocZjktc3quVzkg2V2gMG4+3V9y61wlbFtWgQlZl+c6tkk5IW7L
kqNRvDhROE6nqg57Jq/Rpnn3B4shUwhuG0ApadvtqcahO7dT0ZLcW3X22epAB17KMc7+rWF/ic73
F1ujVvHKLKbCosrkJYQ8t6uNXtEIz+U0m5I8RkkQfVfAsZ7pyM5HWwuPfWZq72K1KdDe0aPTNDu0
f8IGxldljPaaMHJvS8cNKI8XAtQUxYaFRckyVefEeUrvtUu/BXnb+mkZUZwk3nF9Ix3FSwf7uX0w
6Lu+tVyaADthxnpySh4IvopBXF4qfPjtgQjGh4Sl8BPqtDGPntZA8Tj31nRKRDy/VGhDoMITwTev
teZbJXY0qCi0jsGEYdjLA7f8Jghp+kCkZBRq5U347Tr3YRJBjVSnfmJG7oXCFWwX5hyKN13lThc4
OL3/zDHPnqsSQfodu5Dfffkl5FQwWAkd+YxlHNjUKC5kSpr5BYRbaHlHivm1dZPuq9JaSX20p6a5
GnBCwq41VK3UjBajBfiXSeodp7blZcimqGIwDYKhLmwiGfIMvu0u9WGiB94X1/SXjsh50YKeJyr+
lzYNg5+KkqnzTuy3tbJDgw6mDwuPumwstOyrQL8cigD+J7BVIGkfnTulNd9nHdCEQx0NJQQX7bRX
Mt/yN0wUy5YnLC9w+dx+eHP0yskcFF4Oq8zeaqMYIKAtxPtej52dvGNrj8xwYmIEZmx1kXYo9hzF
QDloNwBuvwRjKxWyNPsR3K/ypsmjzzCmqTvnur29/19zEZ41FqRvcVWkvkpl7M0whe/BEhRvgrLK
H++b8dZbQdWSnjUcx2Dy5S/57QaVQPyECtrAD0rhjIdBT6f5Koqu846OXoTdYeiUeifa2VyTYUQk
nZhzAxJ/u2aAto1mTVXqD2j2pQeznTvlwA1neio1vHPZO3vP/pafIKCUwZWLxSxrtKOCTmFq6Kk/
xuDWgrxCDFovAvGg66n9ZnDiCMIVXsmTAn/1jqPYtB8iKsoqMto25J//dsJRD3qr17EfJayfSjXw
7QSW6tLu3ilx0JymfK/OsZkowxfxfysuzrfwnExzxyT1Cx38LHyfkIlUIjgDKK+fnKbtT7NTfMv1
0bvqkKBf46jTd1zSVqoG7w8tQEYrADwu7ic1W8CwFWal54V1jT21OrioVu/UWDY/qxxM+4VKoOp4
e7TZHBmzyJvUjwonhZEzDQ9NaruQK/XR2x7I+qVvJxeC9gns7f17s3lDf1t68VXtyCWBCjSaGXSH
lYNnZ9En4YJ5PKiOBBHfX23zOCXrgLw0AAgWXzSMG2hoG0QqJ2VGR8nteyKrSgxQH99faGtbAOUk
Uh6UgrPs0egtBXktlomZi/TIIbGtsQX8q+UUFGoVTPwfLEc0Tk8INjYmY24/YKVXc5yELpZq03E4
xEUmvgCCbX4qdtDtqTVtHSK5nWxNy07NLz7S3y5ihhSEUswKrq7LqlMDXv84l2O0Y5ObJwgLo4T5
0j5ZDskzGdCUoRdnfktPQz2aEdjYq1FE7Yehcdxm53ttuVJCQSbhmWGC2GMRnCoNXXKvqzO/K430
Q2u207caBvKv0LKY7rGhhPAHVSYSNrghNAZ/yFUXwUZQaAXMFnPmW47iEOMjwth7LVjEDGj6sYwm
8y8RNHsSvBunCuEvUiiyAA8d6OKmt1aQuYijZb45GwGkS46R0TwEn3ZwlUbfyS+2IlwPaIFMxl0e
fXORYOCx0cDQqf7USL6cut5unmIzyx7FVExXO6z1S6sH+dsE5Fl1sGpVnBQmVb9mWlPsWNPG94U3
kY4RvAu4uSWiwm4CJcODZn7Sm2P12NUBiELE/MCK1vFsfGyLuvn7/p3ceK/gG5Lleaa6MKvFnawL
BhbgbSamo876r1aGzKzUsXrO1d54YeQruACAd/ZEaDYuJ2VLOa/K3VSh+rz1BE1UedD7qnzgYp6U
Ux05LRjJQXfT8/3tbdWe8HCwQFLkkTQ7i9iKIUTUsIo698d6MtOzVns04Gy9zBD9K0mXgfQnD0kv
jklvJWfChvwUiZAJa1hXnoOsEQ92MSp/3f9VW99Zds0sbjEx5nLkaq69QJBB5z7AQu3cCvQSD4pW
iiuDNOojw6jVt/sLbgUJkBzK4p/Uh1kNY+rB0CIujZ8iAkKPpGhRFqj0iUkHdZBTFejd0wDuGIEB
FatyYh9VJS12tr1la7hKKa/x6xFYvGv0l4AHeVxryqrzx1jM/yDFPD0oZu98qMDrXzC3PYoFaUmL
vA3SLNmth1uWEfrFyz2iN64MdJ19Nzem912o2vObivJ9ffSoKZwgKPqS0pKaQPp0IfqfnmfMn+8f
/tbXJhyklM1cIU39hQ+tBgZLrJFbPWpIFR2qoTCtk0V6+MOpi759482dVe68FFtHbVLZI08D1LTi
sKprI7JT0878Rsn6T3oyK4+5mpjPztRXpzZTlYeIccDL/Y1uLkq5nlIzjWf4k25v9Thak1G3Ye47
el+eGeBSruoUM2ecqeKBwYX225Aq7Y5RLQUiZIeGUia3SKKDGBmVvua3h17J2iBrFSv3jSQuv1Ds
jQGMO8Pnei6Hq2qE4ujGE/od1nxQzCA82TA6HWnpVI8ais/wPZfmtawY3rt/GJueBzp5CvuE3JRw
Fp4nKJUYn63mPkrBxkOvtN4JWN4QH10wAUdFY+4rMJgS6uMpPJl6QxMURj8mQINjKWA61NQoebj/
m7YskbSETJoQAiKaxU+akqka9EjkPm1mZziMPaOonA7sz0cvVmtemX4q9qSMt26gbDvIbJp/LusV
WltGAbTPua9MlXaxYCB99IDMPDLCLy6jBWbAcxX72OdjAJ1kNUx7BrJllkj5UQUmGIRoYuECsniI
ioKus2+bkE2cho4+3aE3DMYIwLNDgzhF1jPGdRRMeMJhQ+HbZvjygFOpj7WSiqekqaef0Qho6jDW
bvk9aMOKoSV9yL7f/0Drd5FbJzMc2W1EdnDxGkMMVJtJAES0q9ShOzItoX0ystqcd27qOsBi0lf2
M/GMFDmXHYg0GeFUkb21VlC1m/hXi0cQDaknLYOT/cerd8WkICBBaXYstjA7MXce4wo2YN7MtMOT
iEoxXxGgEcNOgrFxfAAegfbgBQgel7gNoypyJMnoirsp2E0jKPMT5Ap7FHTrPJTXBN5dLJqRUzqT
C4ejGw27pbxAA7yMgX+5lXsCRhJ38NEa0edcKVBpYl5WjqGqXtr/c/841xeK9WHPlqkN4fESvwEb
sAU0LE59kFbQrzK5NJ8LvVfDr5VSV9QiGT3+r1GcmKelbZvmPCglTKj3f8T6Uskn9Re+FN1CqLpv
D0FEdCRiiOF9J56yc5ZCAUwTPi5Tbow2gXgSLpdFZPq3++uuXRgPGuADCaKWmkCLyww3TVgSqpDW
1aMewGQbzeF5bFzY6K2c5U9Rb1avR4SyKEhXk5yLz75EPhTQQVb6yBdHGmT+TjlwPjq91V/NzBBv
Sczjr8LrvZ3PvLFTwO806Gi0SFKqRdigKKFddR1FT9scPOq8hO9wgmQFY5fG6MWMQmWqu/NVN/yC
jEeJFCHLBiO68D/oW0R5OlNimVXGsU9d3jvpQyYMYRzcXOk+vvpbyqaGRFPi8BB4WdgQ1YAycHOS
S3swGBUumG+a3VH55Dbt4FNtb5UdB7GxPzqQcByaFu4VcNftilIZwq68IPM1vVXtx7lVxXBuab9U
n+F72BNH3fiCJFRgxSHqoNy67PDPZtJZk24UvpHN5UmFY8Hv85rxNEpZV5MuxadXnydFeTSyYCKj
UbPEyU3IORaumzEJm9jZw9waxiH39OlHYTfNeITadpeNc8MLgJsAli/RXTrx9e15IoepJfHcFT6D
FbpyqsbgJYC4A/3LKXuw+s5742WQhu9Y6Yabl3pASD2TJ0ObtrAbahUR4Nm58HFA+ieFgbl/hYim
x/unubmKVKvhJPmIy3kXrQ7NLgGe75djWZ4jo+mRdRv2wsQNG+HsGN3h/CQcb2GRsLYWwhRjCTSD
fPhixuCNDkNsJfpl1t1IvzT6pKU712C9KPhXJgKh6CExYRbl9rMZUVjHXeMVftTG1nsnmk206Ovi
xxwF1oes7Gzr9NqzZEKJsh8gUQlzX44pJWiGBlQgSr+zbeXcVYyHB2gM7vRRtrYFbStVd7p0cAYu
rLEITTOJbJdVcofJRD1jCjyHjNxpYFFvZt24/MGuJIwDCIgMOBbfLpkCp3VhCfBRDjWeo5ZhTKOc
dp6B9RXj70diTioXSFLohbG3ikKXrU6FP2RF8lQEc3YOwr7nnc114LZNPH4NQjfQdkxk7SnlspRO
IMJlMmbZa60CsJqj4VU+BCr9ixUm2hOtcQgBbNtLldebBzAjeKIM0DAAQxYHGcPeHehhJPza7v/r
UPy5TuHreW5gkMTy5E2DOnBlHYLR8Mnrh9pPOlEYB0rf4uvUUPk737eKDSsktPakvjI0Nyu/MQWF
GWYUtHxdZ5ysr5zwCeG3n3pWFf6oVHtQ7/VyeGBq+DowW8BkSwcylSakG+k8+FEZfhsFaseK2ryz
LXjh22zaGwJcx76//P2vGIy68JLvLW9FocJtMfpaqdjg1QK1Qp0radMzz7f3tujzyIPJSyAiNBTe
sNeGX18GnCXjU/T2eFip6Nw6LrcA2l+kYuKGQ/xcuPWXVps/h+CpjsIaXopKFZdXfk0eNaCOEudC
gYHE7HbFzjIYtxCe8hzVDmPvo3lWdGgtosLlfZu11ybov1ZDW54MRuN8Fx5MUxtm0CpNeY4zXX0g
QWsZQYvb+YEH364OAf5hZ8XVPZdCPUDgZCKIuOayEhuPnVqiexX7ULnN9gnpEqU9hIHufK/VaLR2
7sbqTWU13m2ZNLE5Yunb06QJa4CikNMz/VQeUP9Q3pndtAc43NqT5MiH9JwLgcDp7SojmuQGXiD2
h3GG3sOdtJObu8qTkhXDa4MENiRH37jvkhB/+eRkkZUUcCQnvijH6gkkT3aetEHfaaFLs74pYrIK
NJsynyPwWY2o4u2D3oKLye8or3wsAYzC4xonFBPbPAyKf4ciTtUMEZFQC990RjCWByetdW+P2W7r
YIljaXZxfND0LQ42UtQgTEcw9ZQcg/Lc6aJsTtA8WP1z4tndHxgL8EziWfwoZUX5a34r7HlNb3WO
1ZPNFwCtEfIs41NbFm278/ps7YoXQQLoiMRoSdyuM9RTPoGzAVCTOajC0+p1v8euPh+1AOaaP1oM
7AgFOFK7JX46aAONiQ4WAwTaUzXwkvAMW0D9fs7z6dU8tb92xaMKUE9660XsMMC009qDQncyFx6z
VlbdxpBDGMl/DI3HL7qdJ6++D5wjDxEdLGoTCIHdnmVeQWZC5Sr36SPICZ3BKZRLm5ewc73WL4Ml
wWcx3oHTY4zldqE+KYLIqqkq1lnbC1hktBzxlR4VwJPTVzGqOUJWIO4vunp+OE+sH/AqKSTbXNi/
PZM/xiIP/bA0FT9WFfWiwH4FJ0udP8xV8w1JSmMn/lu977TnSMalg6GGvGpgJTQvkhhMrm8mY3xu
68r8VnpieI9PT05KACfjzibX1wEdLanyQSsUbPJSDKByS4TVB1oHKZKk7skrneY/RQ2nj7Uywdty
/0TXu6NLQW+EGQuiTbK5288oStWMbBBtfj4qSnnU9VqtTkM1IePotk4EWZSViz1VjPVnhFgArIoE
YJMBLWlAE8/MbDtvEb2ZreAJZmXIu7LJbN/rBHaHNkEB99B3sbbjxTf2CooS7CBhE52uJaOsXQBh
mx26fqkz/2iNKP6ZFUX32UVEEwAnbecP98928SHpq5IGwYQokbNMaS/v4gyCsFH0cnzGDwVHTfa8
XNiITlHr7LFTy9v22wMll8JWdFo+QEUdplJuP6MK4EitXHt6LizX/lDHpU0Vco53YpWtVWheoDvD
L6ZEtbh+7Qy3UtFO47NqNtQY8NnnxDSyHZM0pVdcbEZeNSqr4DkYoFy8O1YwjHUZWehpERimR0NL
hH4uvBr6w1hgxSevb5zx6Ahn+hm2elUegIfYb0MSKsMf4DL8poWlg4ZzK8ZzU+SGDjtaFkCjFDcZ
xw+Bk4LUFwQhhyYHQvo4qNByPZllorTPTY/tHsshF9mFjq05XPXJKKOLmgW5/dLVg+hPuhl5Pzwn
NydaFgPp0mEynTB8m9hOEz2nldsUZw9BpeEYqrXKSZkkPA8qUJXpsfBE/ilNIweVtroyxst9m1vY
uDQECX8nUqYqBLH94hPNulZBbOSqz6Irmscgq7yzlmfwk3mJgIkM6dr7623YOIVmIDG0MciPl5UM
LU8VE8FY7dkYhHnUjMo6S0DgoZuNZM8u1mbhajohAu+p1BJc2DjV/N6egll7VtO2PXQhSIEZTeyd
d00e0ML4XIDWdOgwQQhZFwdoOjC6pfVoPCP3ocBKWI/BZXAa7RxqqXLUp+5nm2h2eZl6xs7un+XG
9eIgZVDiAPhZtcoNZejzeMzGZ2EV+alQivCdqmfOjoUsnC8WQikQnBLFLhoIlO9uXQUXQbVHyEKe
Yaf6aMcQT42uehBF9COEiuUwBXvZwHpbJoLeBm01CTqg7Xm7oFJ0g10XivacQLX30CTFp8ms9sbI
Nhf5RYJBYUEGXLeLeGXTtYmNZmDYAnvvQi264C/mHeNYWzv1ZJ2qJ1UZtNuXnM9tVrWGQr/5GeBA
UF76am6sA4BkasowuO5O4G18KgpPDJLD2AuYdbkpx2lFgOC7+TxGnvatg+3v0WCU/Ikuf/gsGGe/
jOmU7LySG3sEQ8qyjHsATFpSXCmW1kyQ25nPJJLKd9Otg0/zEDMUhdaIeB3eClsECM1tM6XCDd2d
RYvFGiYtrhPXfIZYCz5wxUpPZhUxkQVt3imgkbVzw9bekfVk00ryD1BLkFb0W0aT5vYQBhQxnpMg
RWQxsPKjMzbwLpZ9d4COcXx3/0avP6CMVX/pZCB4QLPudr24jBm2g1/imSjV6Y/BZFTto6O4Rf2o
eY0j3jTMtgBwz/LU2oki137MMmhIMQdggqanmHG7dKsSfA2zZj3H0Hgeg1EN/gU8DMAIbNF1rMPp
vckE4HHU+j3irY1DlkhM4KxkzUxWGrcrJ3SBw8mFX4ce5IDyYdBCwjgFBxCa7qEoRvvVH5VKA57a
ongvX4eFEcF1LSqGR6kQOWGBVmWeXtM5jhBjz9IeDcWp/3n/q659DevBE07yCOiUIP12g5M3o/Ua
t8ozp28e2haFytEVeyX7JSySy8EyjB3JjdErWHH7jLOZOqmtPFsKGq1mOp+avvpnsNSfVmuEBzdu
P8SR25wcdXoZNOvBTcZxx4gWdY///QmMe3BJ2S1+73anYK0BSRLZ+J1pd9HJHgN7+JCW3DHoFj23
hUOVWXykPr00Cn50mgbToqNCQLjjd9f3iLyL5gXZEAknnefb3zGbuojSOA19TwTeYaq7SqO3jbKr
XTG0WiVM+5nRiM7m/Q+93j4ptEyLqO6Rriwp6XvHG2ku5rFf2pP9AKC+mc5mlVfqoYl0e4IRUrX/
MfTJsg7VbLSfCk2YP+7/hLWtUf6nGGnI5g2P9eIaO06tOvEApCuCmOm5SbUEEVkx7Fj0+spSf5Hl
cuSJMLglLikZnSDNwNj6haKrhyEZnui3ICXbK0/03vey+I094RKpPhIPmOQSiwuLs2pFEra5j/xM
8S01CvPsesnwcP/kfmUjt5EcmwJzCNkgEuSrWnUE/7Y560rpx4k72/pBcHpSEZhi4rXrtPhHWZgq
MuPFUEHZqUAkPjyFsEgMJ7eA4dGuVMTs7RyloQ9Qo3nfQzoL2kHzgOwek0YV5WnSvNB4xOM4yc68
w9YRUaHl9aXULsvttwafJ51TFp2X+4nW2Uca5srRKWHFvX9E66ceUJBUHWRIB4zuqsA3ouoyeUHh
O4puooHp2qchyOxjBXT4cn+p1YaopoN4AvpKyElqt4jPumC2q8IJSr/VvPg49JFydCFX3WlArvwE
q3BXsClyIHpmC39VBklXaNlQcWHz+IJkNaFEPdnKIQgQqDkAIO8vna1HO6a2sTnJAUG8xIgz21wY
tGEMmQ37h/Bbu52PjdIxqWpq4/nVR0h+RT6MECH1xGUxMUNuPJ0QDvCHQOuPbdOGpJ1VfLq/ysom
IHaTXpbuGe8pWiO3lgcjuhWLeGAv0OY+zJOdPGeENidqMnuNuvVSkAr9ijWZbWVUbHFs44x8Su/N
FWrpjX1tOtNB5tlm1E+JXv2AEAAxrsFIA3U1iRq73RWVmBQF9ET4nTbqX/g2KcwhyPSdEzGN8UEM
XQBVzKy/Nr6Vy6J5hfbhL/TdYodqmxR6VNXCT3SDIbR2SqA+D+ZvQRrlFy/PlFdO+DAJyYI0+gml
ybUIIG73GbdCViIK4atuVj24IJuvUZq25y51Xtkq+7UUhynxknRZqefdLjVaWmdmtcZSsVY9qAn0
lk1sdueU2tCbBPrTd/cNc33J4CEhGKJyR4aHZMrteqZTJZ4SGMIH0mufy9wqLrmmvBKY+b+7okLI
FQAmTwnldhVLdGac9Z7woe1UT6Gr5YdssOeLpU/VTty6uSHKkLSWkHxlAOx2KUdL7aGdXeHPlhb8
Azpp+Ktpp3nHx69dIsf22yqLz0SbCL0B6IpQvQdhG9tOOx6NRK/RkgAL+l2xhv86u08+/cHHgsld
+io+2TKxE05haQxD1/4cuuHTIFnKDUQgXn+CmDvAD/JIeAmWkseW2QZKVNu130GHy1VOkCCJ4unV
HpGIRMKBJV0Xo3qLtziAwF7ULobeBEl6NKFc9V0Rjk8OlP5/3T+2DY+I6jZNJzmryxOxsHHAfiHD
XrPww94LP2T1rD5OWvQmnOJ+58naXImaAhBSiVddlnJjynZW0ToCxku1O7kNvJBalLjHKabyf39T
G3YudaTwuyBMJOT51s4JY1qjz5Pab8dQOeaVXlz00Hj/B4tQiZTVBDqWywg2V+0ODc+i9jWZ2bf5
PBzaSdu7TKs4+ZclEPrKCQuKkAt/Xvdw01ddj8FxUx9FBTe+mJD9IFgTj2Fe7Ck1b30lXYJLZBQr
pSBvj86JqWp53cSu4mBMiAOnTrkUSty+dL1Vdjs2sfWhQNuB4JLEGxTsblczGM8M8mmuGZk2qmsc
qgj1Wujl3P9S23v6v1WWeKrAY5wLXtLab+K4PlHmL44iQc+ljMIf91fa2g8dBIIYAjODvvntfpjb
a2cKk7VfK3H/mAyzeQybMTj/wSpkiHwkzG8FEw71ooS8z6v9Cjq4U61N/2k5Sgx/sIgkmKEbQsS+
jNTjWgxKOKSNH+iReQqHdrhGk/X6IJ3gmZePjwOqboWXha3P9Tq3bHxABu7fmtFb3qOJuKV+/YPd
MDQq58J4y5dJLfJNrT0HeQO7KgK8By8dVftQF4XYoxvdtACgqL/msGiGSFv8rd7XelbLEFTMseXT
dCI1cA6Ier06n8VnM0IpJ1eZYeXNu10l66wx7k3o2NCHMs5B1SC45ABfePWhkaMxbCXpm8D+64tV
evDEVm1D+pb12jFJYuVkVN3rPRzBCBgMqUgn/7lYJewTG9lNC6Q98g1/6XGs/sf0mPEunNv0ccQJ
/XN/VzKeuknSKSuxH/p8lLuoqi8eV7foS2d0ATDPTqV2D2XUCuXDEE3d/BwMUymeizEI7EvsoGz9
QIu4DV8dolM5pBJsECNJevPFhoecIx/NvvLTuqFEG4Wh9qPKUGI8MlGlfIWUp9vzgOtXhKyHFSXp
LzazDChML0FfajK5ZkQw3bEoFDO/gDCYr4aFgMjB0fN8rxy8XlNyRUmgM5UbIqXFTVA7hisToGV+
OKlDdPLUTNhfstnow0+KWSvGP1WahDtFDPl33n7b2zXlb/rt9oXN0I/UfFu/7VT9bUpx7GRHeft1
SolB75vR+qJLd4Krp+OuQXS3+IquOzemAi+iz5STchprkMeZCKudB3LrEDFV+M+plVHzWWwo7rW2
VxvR+ZORfs7NpjsgO/W2m/XHLin3gtut05MKsfS4GdmFAvP29MpSm1NKup2POFvzBAnXv6CBp6s7
I+h9//BWK0nvhUWD26etxRNzu5JiUPmr2rH13bJSTgkMmwzxGM0hnqd6Z6nVd8Jv8SKDMDYJZ1bz
CvkkythGG9kPCpiy0sTrTklb7V2wjQ0RBQKaBgAlEccLh9yIsddixMBgC4mFfgjb+PuYBjlC4Ray
3a8+PKrjNoAF7jKNzoVNmKhMi8HVe+BBdslkd8V8J7JBnlYdBWqPe1tb+ctfKHQdPyXzYErDt9+K
uMmqm9wcfN0deAY64HnFEYUJu35AwcuibTw1aE/Rqus/C1K+bicQWR8tgahksOQdoti1wltOKF7w
iVXfzrL43FNqOTZa0F2H2drjKFhlrlSIMUyG27jb9F0XwTawozkSQ26AjEWYE/22kuzETS7IGZu+
ntXOv5kRxK/tftIwwzfzJkm6ZFLn2/N1w1HQya0dv3OZJ7jSAQqtKzzmGtK3vTLtsRWt7wNVVyiL
sR26ZfRAb5cbh65Pw7Z0GQju1WMbafZB1Xe94/qjSaEQmvDMlXH3lmmLYsAJ5hnJ7GcR49in2m2x
Tqdt3AK1RMi2di65vF43fh8yVfpWNOOA4Utc8+2mKi2RogaT4SPfbZ6iEsiTPbn1RbdGFSVmoR+b
LqafTBH4oRH63luwshtm2n5xTtMMxMssKWHsCAxH3jmzDzFaHV7coWaJxmja7A1trtpCjBMVx9Mc
odFyue8MVreTpQGNgE2h9kwaZdzu3NQiNCmDUoPZ262qS9IbkXbxqijSz9zUfjzx7Fru0YrGbD5X
SmO+kqBGIqZMRmIpiPClIR5YJIzCJooqtd70kxnFNiv13L+0iFgqGhrtA/qle02W1acGdgYmh1yB
/9AJXXjatsu9eJ5ti7kipX7QlSC1H63SymhT8kae0yJG7G4QDtAIs9VRCzPJlI3z/VNfXSL5I6QQ
t5xwcgiNb09dASWRT1lqUWCArAaXlD3NhaXv9BZWlwjYPJTL5CvUWHUAk7er5E01u70LodgQaeXT
MDnpqaLuf+qsXen2zaVkuxW4OU7WW1wgOiUkLZob+JbXmtOlRXclP4bI9c1Hs4ND9fDa85PSVYB5
ecV+zW7f7swxhJOPfev4o1eFBzuEnljEcbWT9K2CJ0kIR7IH5pMqyopOutI9mk2p6/g9dboXx631
/xyALI/VgJ63lxfqDrHO+hAxCrJlcJccJB/udldZrxhz27meH01uyugGFAJHGrrZOxuqstd6PF4n
iu6yWy/n35f6HbVuZUhjNoHP/HkBM7ky1Selqquz2pgWEpvI4gKVVNxcP2tKZGcQxpvzzvlu7Jfm
Ex1PSZUumze3+00qy6WfgtGU8KQ/lFrXneK8dM+90007pfhf89Y3Ht4g+qVmzetM2xm08u1atpHJ
CYUhfakDTbSHCM3g6prw4Y2XVBVdfbZjHO4JCUJ0Rmoihfai1nVtXqt+mpQHPGJGLmCFDdMLg9TU
TIwomT7Bi1LUFyWJh+CgF62dvqlno+7BbXrWz7oRVnko0UyYEF/N8r4/2KKCuDlKPaP7XE+xySqQ
iNenpMu69jRlSQmp0cRtMg9pWDOKyGRUEXxMTTMYHtS0dMNDjUNRDoNmN9eJAnVwhIrHNK6p2Y4v
Wg54/13g2UHwmHTA5d5qgyLqZy0UdX1qvAoOirGITeOx0K0yQZnTbHMAdJmZf2EmbJovtVkH43FK
5jH/2DkMtF7rUA3Dc6K3zXxSLfKig5vZ4z9wohTJUTW4EOc4zyHVqxKGXc9uHo7uYXBnQ7xLG71H
Grm2LeUBJt6gP3LPhvDCuarmeU6huHnXFbTumoM2TYN3UWOnqb9EXQrV9SEjGzOg3RCiNV9qZRDf
Or5X/ynpazf/e9S7Lv9LiWvqwGEVpsHHUaAqhhB7MEbBk2vERfdXMOrq9N4zymYCkxJr4eM81Fp1
qKB0qq4AnCziXyJP+x3AWbd8uO+l1v6D2i61PHDbNCaJZW5tDuxpg7penr4Qbhp/D0LMnyMDYQKj
cvOLolbFTiS4fsvJXmlwoVNIbwbezNv1ilGbIS/qq5dyyKw3Gi92fwqgBP9C8Tl6GujUPgO96n80
ozbuJM7rCIbmEykZktu8Vgw83C4dGGYz9Yr0/3amn1AHKj/WKoS256JTkKoxm8KzqDkn/df7R7x+
SCmds11YqjAdYzmLBq1CXKMdlLwoIhmQEp4G8xC5wi52koj1p6TxAAMqrO808ugA3+5PlKmpdjxq
L0Pacgf7Us9+ZszYfuZyADOqM82qzve3tvaOLMmO2B6VTcDrt0sakY4omjDSFyWdS/2iI1GenQum
bPu3UC3M7o6xrk+SLAiWRcktJuG8i8cnLqnhuCp8AzmM0Oesn7RLkL92jJxoDxgAIBoZcfJfvMWV
KMYhnBkgDPzUMNtrBXTyfdnN/YMKjdw5BSLRvTpSYEE+mCThkI2CRXipm4mZILQS+Eyi6VcvQRIC
gaVX6hrKbTGhCIiDx+wXm9Xtt8qpUBW2HScvHrfsxZgj++goobPzieT9vX3DXPJ2ye7pSJz3suqR
ZmGO+K4pXgqmPvuHqsggboX4YkYYZzKc8jpBjtE+Ddo4e9eZ7tIOcn5tIqxPjiAxEHRblmTOvRMT
MJVG9RIhDHFukJI8VHrY7Nj9ehXYNpjYpbaJLZJqLs7SavIq67LhhcJi967Kzf6cRPpe13xjFbkJ
zhO4H5Ar+ee/Vfr+h7LzWpIbSbr0q4zNPWahxdo/cwGkKI1kUTV5AyPZ1dBaBICn3w81sztMZFph
66LNmkYRFQIR7sfPOZ6F6gxqYApfV4vpDn/owM0BZjZ27NooGMIv6dUyyJrSGqSA+KaRjf4rvbPO
pfhlrKp5y17o8qoAc+CuIGTkjGPxfT6ZAsoYiqBh9JOmuI8CyfLSLkxoN4Oo5u1L6bVj4vkZXKjd
ZOSkLrCD12hOZRojN3Iy+VmJjAUmfhg91+ZEE2orm9ViN6hitk9VGzbynvjDqE9janaKK5CqiB9h
LoGf1WIuQjcxesne0+lePBgilIw/Z3rQ5BuH6crKLBojYj6ktvy8q1tNsrJQIeqZfAKgBYnM5JtR
6Xrftohm3l6aK3uNMzv39ULmWgoR55sQavLQzwjefEQYVuMGoW4Ve8kUTXt4e6BrcyLQIavDbYe3
YYUyaUHaiNRIZn9I++EO/WDuTcCKO3u2lI3luzInh+RxkbHjSANx5nxOQZNKod6luS9PsnLThXPk
hWmWbqzcZfBA4MDViUk8ACgZ1/koVixrsxSOud/XQ3+jJnr1BQmjsZeAA10H48dd1vfTRhXl2tRg
Xi/u4jj7XGSsi3l6ODodg1Zo1qu4yD0VaHTre7myWRAwALLwGOENXwcoYTP0iZQUhR9XoAgO9Ysj
FKTCE7KWnvRprr73aOZzF62YOAaNuBtlXXzXkzC7y2hpeE/RvNmHJew2U8+3jCAu1gCMcvEhXqgi
aPBe/Qh/uwRxIZ7UyeoVf8gLsAHDbl1ZstTbt8/r5SgLcg4jFFIPUOX6w6AYh64spGdtNEHVneNU
2dvQ7TeO6trUkS9uabsFjx8MaSGgrk5RQqpbpmrXP2VqPpmuoxOQvuCG0LcP4WzU8mPRk8neUIme
UOLNll0dM8me7bs6LELVC/ok6fY0LZ9HdzTFAGoyT/mWB9rFcVgMiAi3OeVgjZA+z4+6qVAb7Jum
f1IltablvQa9Dv8bV1JTdePoXS77oi4AWYPyD0S8hlAhD5B3Iax+ooDSeIMVlUctSZ3dezd3+WQZ
YRlk8X05n1CGLy8tvuvhadRbqCWOGh0BTfP3RnGL5Heh40AwBiVc9/GV9bRVoNDLT7NkKnflkOY7
uZ+kjSN0EeS/joIIBHiQRo5rCnONlA16fMMo5C5unxg/e22+KWt6tJhBuNXb9PIogF1xEChLLLW5
NTpniIScM9MUIG4niF0tRQVitHUIwJ1pX9/epatjLSXypYUTHUBW30YZtCg3cYZ8kooEI+4m0r1S
4t1wTHDet4e6PHZMa+k+g8EX7NV1HkFruazHr0B5El1oeoocBrt4rreKwxdPBlsF5RfdMGYdXOKr
x3ZOM9GpM4tH+7VyJ/piApbppY+dhmKn0crqoJjxlvbr6tQAbOUlAbxMckfTjloQQ+Vpnqb2oBVA
gVHabyFzV0chkkA6Aq2Zd/78i1L6LmyjUleeIs3Mvb4t6nutD7d6QFwfBeYMPt6LVmMFg5vdOI01
NE5aQHWGFyRJfStJ7Zaw6uooyLu5hdBNXJAqUyPCzXKyOXeNhdV9wr1cd9IWA+TqYUC2tSheyJTX
HMR8SgtzIF96ouHS7Kl57Jty8CkrtU9JWT0ORfC+rpa8NBy+/463Ru8jOTFoJcMOJVX3vQjpCtI7
YbUzin6LBH5RrFhGIt+i1A2AdNHFpsVpuNcnSXnSBH0rB9W+icPixopw5tDq+XM9l9+DPvhAa4R3
Wjq8zpHVRAALLEAxc9nZ30KDNmuMLok5H5iDB0e1HyaoxU5xkwEtvTeeZZILqwpODVkFuPf5UGnH
sZhnDknUO6pHT2nbLR0NEFJ0W+nLtfPIhQv/m2eEiGR1D8rgzC1VWpUOmA4N/JxcujMRTx/fvgKv
3bYmCNzCfgP1WzOS4lHvjamp1acmsOw9HWteAlgROztMt2rr695jbBNEIPBsyrkwSahVnK8dGo62
Cvpyfiq0NMLqc4RyNFWql5VWcRR0fvD7ORof+0EZDpXSBQdgzuqm6EIB+mltmQ5dLi/ccOJI/DGI
xtBmnf80eaFNhj7r89NohJNXZA6+1HOhvTuwIf+EerVQdSjbrs2ZKfk0IY6c6lPBsu7CbvhujPWW
K8HlVLgWOY+44FA3uDCMpNKbAt5q01MoVdJBCQdahtmdvnFSLiIOvESgYFDlXnTmPM7nCxYEUa9E
TmQ9xbX5MNnG44CC041wuqLqvHVYLqZkUGTBwRlhJFQgmBjngzkjzptD0hpPuE/pO5HrdIjJtS13
ymujoKZcmIUUddij81Hg+w6JMw7Gk9EYtWuqg3PQ035LFn11FMBY5KqwECB2nI9i2w0cHOQBT6jb
Y7TCkkYz+DD4+PaHfGWUxZJieSRxA6BOdj5KBdtCn9GGPoVaOe/oma7sh04ad2+PcnFdUIlDAoOj
7ULTvgihx8np2lFKbMyk2u5jnVEsirW0+4UdSr/x6VwbCrMldJlsz8LMPJ+QHeN93PCDPOX9ULjl
rA5HS6e2GDtJ897iM7OCx7Q0CyUmIvs9Hwo4NMPaKafAKKXRjlalWI7IWHm3+bzFBruyTfQGWsSg
lNU5dquh4rLscqmllhnK9EbtA6V/VOxueu+rv0wI0RDYOIkOBdrzCTURMF+sxUzI0b/FdFC+1XoH
twF7fC9ouPg1QEii2xqxJr4G5wMVHfYtcZiHviYp/d6u1F8l/m0bGRX6O/6ZMySPTAAAntwNGO9S
eCUXxFKq2dtPommmclepdniqaek2ej0lMh12s1paPo9pne2iKRXhl3gqR/uDRTtF9S6kgiC+ZrGc
FvupqPEhMwkfK4/aovpUNekQfFWEqGY30jrqnqUiDYarJoOp3VaGZDcunvooVNzObEd6C2PPWxzp
EZq2u9yZpswtbTmUdirtZEYvNYmID0GXtaarqInQ96U8Cu2QO6KrD47SivwY0khwvOsH26yPjhXk
hxh/L2tyKZuM6vOUl7P4A44bdVWzHu27MI30+ga/Uie6FU5a/pXxDb4QwGrKYRaJHT44RaTHh8WL
ve/cUZ/leCcqaCzP40jc/iFI9Sg6TkJpwGikeGoeVGEbdAYAjKWjqlJko6u1gfO9zHsOPAGqI6P0
p1mCG5dFTmN7eJ/eWOlq6pb46hYPPOVjc6j1ZH6Ws9b6lioiK/lpsyrajbOkf7d1wIO9PRWz+tEc
NKO7iekdq3ooviTVxRSixgfYCipT3ZsQF6o/27xPP0AQURTcPwi9DkVn0FU2b2g25ScKxmN3U1MJ
cRxbOhMd0gQ1+E1AdojvA05lwwcRK8M3CXAXigxvoZF5TiQF+gvwYyh75jxm01/0NLNUL6FrR+cV
Y161XmYmgfU8E2I5h3rQq8Er8mEejoZSGMlNZ1ojKvy8nIT0yJOIjFFv9PBUskTxT8cSQbqXQc2i
Q22n2h+RUeiah6Yvq/aOSHPrg5xOGSLvIYieQyE5mVeZbSXhtiTX9W6wEiFzMPpB3Ykximi7iWRb
v0/TIVXuchFMMYni5CSnDnHydKM3RTq7bIZE9b21atvL0fVPHjX+JPprnsLO9pywyX8FYVs8myEN
ulyDWKv1qlAkz/2kjfKnbO61x0keM5oEc9IUB4MwU068qTCkckfn0XK+7To573D4ByD5YMx6luy6
SJdiX9EzKTkm5JbhEXKIGe1nqbTV/RR1PWSMZRu+1pXSqgcAAtXw5CQR1WEsk0o+Qg3pVU9Jrah2
qXM745GyUDK5UZzN33HVM4elOwbfk6vXgZ7tYuxlvg8KjX12LVSIykWrP6o7W6sVY1fRPd3YN10r
my+KUueyF2mNmkLLcNRTrcmxeVLksi1TFyFW+0fKd6t4ppGGKqSxTOkOZavLv95+GS8vdq4XCGJU
lBHNXeCTfR3GgKsKBXRRPNMYNfosYVL5/M5BeMUB0RUAJotq05oJQ1m5j4d0LvxBpoLctJiSW6ok
vLdHuXh5TRClxUAehTIU0TVgoQhZiEwqGz8Ewjp0ThXfGLGkfmk63G/fHupi1ZZghW4PcJcIk8kf
z98PmnQYkdq2jW9UnXkTDSL3tEHRdm+PchG6LqMspS3k3bwg6wJa0VHtold049fkQXcQ2RuEhmQ5
MM4PeIT/+fZol3OCqwSGycoRjxPxnc+plpxAzkTS+04pJmzIzNKVQ7nev3MU6o7UcZFnko4udNDz
UXAwCChxDJ2fOoNt7HIh5HtjdMZ3dv1GDIWoG+SdgwdDBBj4fBy11capQrKGEyWqzCqNhtyFa5l8
pjai70eIRYfQ7ItwY8su6scYbMKV12A+Lp181sKRLI7GoBNkG7U1BLeW9TNRBA3EwhYtb1pALog6
01WbXnq33AiqI6py6vD4FGMrtJpvKOP+NFem+VRUynjUl45pWCh9fHvzLmdHpEmy/Zp2GBAezxe1
0WYtX8zHnjQ7kA6mpGv3CWXFnVHZ+iFL1fssxoPGaYX27niNGJd0F2tLgh5it/OBtb7mtdQ650nU
rF8Ieey+pR/aRjx98b1h7AaoQBaydIC7aPRHXlXXwpScp6YPkg9OaiUHRa+kr11EBR67g/nz28t5
WU9ZkE4MYBHcLp4na2IuOkqrD7m2/EnKC+EqUkGvqboK0ZcHiaL2bmprdrRv07zP/1ScaTFWTaUA
Jl0qyvahyNJyPGQ1evHH1MqM3qX5ebBVxbu8VvkhgdF5GReG1VqaqVT8w1HgCJ/bVyZqaZJdQijs
Rv241WL1ylAkeFSXiP65h9Zl1zBkd6NR7v3cmIYddnTpZ8wytfuqlPqN2uTVoUCYIStSMUThf36i
pKieHBHpvd/E4Wh5XApAOkYY9sSKclObh42tXr6/s1QAEGUpzi09VUg+9OXn+Q3sm6qsk9XJEn7H
LuY+ik2JTlJzZmAEadMFzWt7/tptYTSW6pbaINefbZ32tpAaq8TCKVuJwxuah1MxEUoUb2ExF5kK
Px5cbe5MjuHSmfX8x7OF1HXQ8QffkpTY00RC3EoZ7SFWHUpORo0qc5S2KgxXXhwAScQ/KM0B1tTl
h/ptTSINc4+JwqvPZdpHLs1hjFPAmmys/eVWL+8aJ2pRL15m5FOG3Waaz6Ov9pSEPU0qZ5+OpU68
66dZDzdCgyuj/VvsYi0s4wu4cMrjWQE7m310kdNNHPdwV4M4fkAC9PPtM3W5Z4tAEph1yZbxolrd
xk5JD9h8Ckafl1v6gEVjaNyCmau7Ire1/IALTD15WSqayHv3wBTbQZG5ul5tbM/3LbNCmCYQVH3g
h2oHpC65kSKJXS87pa/UdXYjlnj+7UEvLmcaoixBF2D58tJZy+//dlisGZfscggnv8gm5zke5vC+
kAwHl754eGjzFPP1twe8spGAkyToXBG0RF2bpip635IZFgzI4j+GVoKVCSbdn4Ogi49vD3X5IfC4
gVOykWD9zrpOaRaBos1WPvmtbEf3apJiPpjHW00Frq0grycyYUxML6G2UtdChexs8vUgmr5YRtzu
QsXIjnKfBLsey+r3ctm45Tj/yCIoIkKeWu1Y6zT0wYwL2U/hyX3kXsvd0IrrL+9eO/o5YmyzeJsv
JMHzcwFANBXBVMt+1uf47mlxdXA6dcuz/coOLRR6UErKhVyT6wAkz7KowHzaN0Sn36bCmR6Bcbac
Ha6NwiUMlgdySC62WjFRtC2V6UbxWwuiRJp1I1rSMd+9vWKv/cLO3yJmALCL5St3PnXD8yUTVhxK
thXI/kC5UNsFlQZdrgRzwTawHOWf0mhDYu/gGX+Ymqh2DpD92zAEMKok52ZqZDX11MAZv0zWOM0/
VFFk1r6Qrd7waKIpbL9RCznzZBNS4V0aNM0vK4jN7q6s48H+TBpaybiJxRQpNSOKksMUDdI7m6iT
mVG4WJoZw59jOdekiQ4/tmwoasXX89h6Iq3BYz+t4oWHqChf317QZb1W67nIG/l6l2bVF9Hp2OTc
H4msQNiTUWorBjxYFzWddgIjbtp9kyWquRGrXh4VnkO+KoCwpVPbukBqdxiWjWNBdxUpVY+qHUNh
mvV246hcBPwLkI1wmmVcBLrq6tinqjIUKbYMvmOWw8/MaIcDB1d7LmYgrWlszK863a9vlUnWN9ju
l7cvCRzUUXJsnCd4+c/PaB9osIUizii2GdVD1kzKlz6F0y8m8Mu3t+/KUjIUJWDgCQRPawIjb00n
tSVDBVomHjWOyl2s9tbt26NcvtYEA4ASaEi5QHD+Op+Q1eFSTbN0zQfzbXaFIYxDPhb246g24cc0
NrM/HTqsH94e9HJqeHDjowZrFa0nZN/zQfFWzpqyUDWfAozjmU0af7GdyHh3LL2QoNglTOCpoK/7
iE1Vok8lDZZ8Wh/GD/Sv5VO3hflo1tYW2/fyWIC4QDPlkiSe5v/PJ5SPllNJ1D99R45+NrPT3cp9
NR1E1G6V8q7ckvjPQZGmNIVBIRfm+VCRCbas15rhQ0hPJTr/IulL9mmC1dOtotMVcRfrokJvROsh
5c6M5rnd1WZd+rJT281ejcdq+hrHo4M36aAvxa1Rl5Ob0BriUz2l4bSbGqn+k87IYfzBgiIS3qiY
auR7s5DjCFGSTVtkpc9jx4WuUgcInrJ22opylgU7v7v4wFHe4QrHGQBnOp8ljuxFIOxS85s2/qvs
as2z9P62CpD8qHH7Yxqi2ylt6PwlbUSvV47motsh1yYaWbhg5wObWTsLAG/V15zSfJh1SfqRGY2y
8QG8UvBW86PIziOACwvjrJG6AQ+WZrYbw0cEZXtA/8ZTZpv9Lky67oNita0v49t7nIy+9MZJVCca
DcS70uy2uqldntyluS9vOvEklUhluR9+i1/J3/oY4wHbt2g04QJUSl4z1iXA/Zzu3/vVL1q/5WPk
AVz8tc6H6swyzAPKaL4u2fFeo50FBRGqIm+PcmVCsInhrYCwLeySJeP9bUJTKHd2ZOYG6UfUeXNW
yG6ZxzKFJtPZSDgunyFrKeATsy7A4UUpGju31Omr1vCV0JJ2U9h3n00lHbywsQE9FDtCAzgqU7Ib
tazaUHxdnlPGBh/n4ua0gsieT9PJG0I+/G79SiqTHY1Kw6Mtpmljy64uJh0MkNqChuNOfT6KjYSL
PhSD4YsKSl/SWYHfm0l9qEsn2bitL794JmQtHPClOQOksfOh6kYaaTwqG/4EGxO3UN6IZyfO268R
x3aXalr+Z9Yk/R8B0X3ohqHpbHmWXpvs0saWZpdUHC7eCz3Wo6GqJJYUbcPHUYqGR9wVw68cpi1I
78r3z5OLPR8sE0jYF91JykbHnCJQTR8Ln8G6CeZBsty0Nh30kFaSWF7pROJL2cZNTvA6ZsNRdtq4
fjQbxZ53NVysYiPZu7b+BMy8YiTvxKmrA6Wnk4XnZ2P6ethOQOxZTsV1+lS19V4vTcNtA+Vn64QH
pczebe0LTR6lJIwRhdwMUv751s80ORFLTxqf0Nn2hlgOIKOHzTFuun5jltf2eHFa4Q1l+REAnA/V
UjMBRY0sfyhG1YXOZPpSZ+JKkgb689sX0SVDi2lhVcOBIgIB6FmN1Qk6l9ehsDhP3SDt+nkQL0lW
48uYS/n8QSjtNLnW3Gf+JNJ43KGrDdJDV3b9c5vk5njUUjXaAkmu3BucbQIvAATQwzWFaijCrq3L
yPaF3OhP5ZAPjyNEsk9vz/3KKOQ4WDbigLq0a1rtqBmHFfKR3vEt0Y/QTYq2/D4Y5vT+u36RMCB9
Istms1aMI7OMrH6WcpsXJU9hHE3TszAUcVAiU9+Y0RJwnD/YQEpkpnD7FqfuNShoJfps9YNs+5nd
DZ8HIwruYdZRubUy2ZX1oP/y7hXEugYmMMoRCp366uYtpLJWgbNs37SCzK26DC2v3W21Db/yOVD4
5HtfjDV5l1cL2A+tFjp26vhpXvT7wO57TymtHAteudkIea4ciVeNGnygxUxs7bKK+LOHp5U5vpkp
w27QKTUFQ1xsPMnXRgEqRqmI6SX36uoWC2WpkdBgcvBSs/aMOHY8Tdb7d2e55GN8RoQxPI1E4ue3
yKhEBfFHGp7mqjeORSl6V9aCLV3LlbnAo+IUcN64P9ahmYmDMMYamEBVQsu8PrbS25QbcgMOe23M
cnay+U5fbX2pGBOcrduI2olQrJzGsyc9t/t5N3FpzZ+VtC0yl86edXAbWGYz7vSgMH4NuTKbJ2Hk
MorrUi2qD9iWq+MznSWhXRBhNZlHbE6L6sVXQkpcg1vuWyzjsuLWNHp1dvR3cvj/tC+kmywAq3q0
bVFC5ZCtgopKbBj55wbnklPH1RLTldbsZNfpBb5b2ClM2c+StpbNY2nhoeAqYZg9F33aT59EgSl+
6qpmouseM9Da+6oJYANpoRRjqUDTS8dNVSP5JVKacD7HidGVN41aqsZex8pI3I+YWFmurIARfxON
HM+YVCmTeS/psWL5sZOV9W1M54QAAYrASqpQJ4fS4tzOk0v7i6FyJTxJ02YXwhTUfyodzXde3nkp
WJCKX6F17rxLQ62BCAB7kMn2e97/nanl4a7L8Y1/e5SLq24ZBUkP2rglPllHYq0kKSpiKNu3yz45
mfQncvMh1O8zbRz3gcjaP94e7+KcLyb7YK4WuApKn/Ut7ui1U/K7ip/0cXmoVTxqo0Y33j2rRWlI
jAnsAKhtrhIdA7mGjNOE6jeh1exKK6kOaNGke6MapVtDrbdkxperSAq5yJnhRStgcKtsJ09kqTeb
VvNpuKSfaHjnRG4ES/tLGGhS6Mo9XY/fXsdlBucfMjAHM8OnYKHgrrGpqXW6KtUGIrgmz62dYVX1
iy6mqDqahRFax9qQRuNAl4XR3IjdX/39VkMjyIHLCqMZndG6bAmPcGlC5zh+3o799FSNTvYrtYr0
j8YSaXiwUrX/Tn8hanhZOoYjlo4Odiq9E/QvVZe30q2T0SvK1cxMcnacSRvGoEbd+XNk2q16JF9s
5l0co6v1RD121TfNykOc4/pkMrwqbfp4XwL2NLs+NsruoxOY5l+BOlhfkZVqgxtPWBK6MhzEH0NL
0XbjaXt9JlfTh65ErQulxuICsDpbiqRMvYlq3sfzo3JrKm1+4ghDd5PJMX5qw/SlsIfdhJH+r6Yc
2m96Y1Zb1/h68xf8jpAOuAeKN4Hd+ZPURFC5sFJwfClJ46PoGqWhYqyGqTd1abqBgl4kvlRPNGC7
xQ8efGbNjg6ERurZtI7vhJAYBTmTi271uzlS6iik+lgU6ofQ5hF4+4BfXBQkhgisYbDA8UACtnxy
v6X2g9YgQQGd8lU17w5dS0qah8hF3jsKaAjMB+BQcnvzYiUbK5eNNE5OIi77P4RUZi72xeqXt0e5
iLxsRkEtoUC0YCZrdNeoZ/p4pUVyagcpPVq5Ij8U45weQLi20quLm4i8nYFACkAMQNPWN5Ej2hxf
NXCXzKF9hDl+G9PQ8gI0+F0/RBu30OXE0Lcu2BbvlIrLwmq0MCrGMqyq8NSIofIGhnyoskp7UvL+
3T0IQT9gZoOPMylAJfX8POTjiC0eTStOyVhS46mb/DBk2MC8vVOXp45Z4JoINgEYSdJ4PooEVkek
U/MSNkHmEXdEt2USOu9NTJdqBmW8hehAeVdf4Y51ZJVWKqKUZUu1cFeVTvXdnhHyuklbRPLu7Tld
PBXUTHhpmZGFKTAFjfM5GUEszFzwustGOLtGjpWaU0u/mmq4l5KhPMIl3TJavHIueAnhm2M0s7zA
qyF7biRzTrv0BMG9ug2MjsrX1EkZX1cXDN/ent+VPXOW4gnP/aJBfGXA/3ZTRNYY6nJY4RJVtuGj
gxv1p0TPy/37R6H2qvLKLz5P61Uc1AlEKrPzE96weGm1nbMfnGlrr67NZam+YlTJZwUkfb5XUZgo
BZYF+Unt7eCAMsX8EdJJ/vt754J7lA5BanEeBwlejWK2dMHQRJCfzGBM6SBC07S0w5Hy7VEuHw5G
MdgUZGL4V66/2NmSZ7Vsi+JUZtp8zNFz7Z0pnQ9YSHW3uqSObo1h+H1X5+YWAebyyJPovbaQICNZ
pBznyxgIpYI5HeWnUrEG8aw2uZk8oYpRx1NDT67i06RW/U+zCozk3c7ury0YNGxTKBoCcK3Cg7bK
WiURbXnKIlPYXlk5dJ6jq+77PzGK59SECI3YQSyJzqeYxVNgzXZYnoJhLnAXoGOkkeN25mSm9e5L
cTFb4P3i5cKodR1raklewj3vylNRzf0BcMQ8lUlXbsSVlzDp4umAOApvG6IXGDbnM4rbROslKStP
Q5KKGzPV00NkScGRXCzeq6Iyd3kObxZ43PZGOk3tB1voTwV33sb1fPmGotfnU6esvRQw1qeHbzsD
prTKU0VvnaOoC9PNRVTsNakJdkpKGe3tD+Xyo2c81PqghiDvFzhGWU9GbYRJdQrKOEGkVU80ES62
AtdrsyKp5cFezEAu6rCFmulcX311QtcTerPmJF7hBKhJ1aDa57Pc3rw9qyvfIAJBiM+kKdAb1zkR
qcvcTI1VnfhUNI/nSdvHVLcPTga/0Z5lHBDqLvzx9qBXlpL4YIE8F8UTIN75GeLeDrBVXOyIAtXx
AuwvDU8lgrU3tuzKYoJsgWCj36In05oMrMBrHo1Jrk9lV8h/xWZRPuepWXxpaem3V6v43axURGII
tXhLaYOIFd4qLrHVRnBj29UJdq52t5hoH9RRp0qj6X+8vYIXpQFG4l4BjuT6ImJdYZFNU0P5DJkZ
MIy2b8OsHjyyHTRWtZpiYRJnufzZnNBsO0PU3TZJVW78BFcODmAyUjVYaNygzvoG7dV6mOekPXHH
ldqe+7pR95oi+vzOKZWqvsXVQHouStkoN7KBV+XyWW63UGcokPJ4LCHg2jM9iuIETlBvnLKazhkW
D5RRYZuK70EV3uH4Wce3TgUx6iHC0rz5q7LG2TrKIk/aj4U1I55z09Kczb8Usy3re2nUnOnYjWrd
Lsokubh9e6vWhxDtAkeBPVr4FUuKdn7YewHTepiV7DRYRbsb5vQulIJToYdfqR2/N1NaBoOAA1a0
ZIMXzqqqUvaKNSfFKSpbhR6v2UDXVfm96QujYNbMJbVQmciVVlNqs0rt8qJrTvQrND3DkJwjR+2z
4VSlB1Oi23hz1od9GQ7GHnk8mQU1umWFfwsdKx3Spm1P7SmuJOvY6bwxmTMoe3RhgyfsMTu2k7D3
TWOGnjrV0cYtsr6tGB5VHkES4RHv+NrvJuuqtiPw6k6aRLcZLVPCg2QisHv7mFyOwnf8avLArciV
vLo7zBbDX20O+xMGNfZjjeQtvxnzWmxFyK9lkd+/HhWVuwIigh0CeLm5jhPMNpMKp+/FCXiIvjmq
loz2sXVm+Q6H2bk4ZPacfNMNqVY+RA1eE/MO5RKGsTADOmySbLlvaxAMFXVvVoXxp2TQ5PmIOi8Z
PXsQuMtMA0YzCEWdJHH71LTnYxjk5s/UkvNPcQA24eZNlNBb2Q6dPybcX1E1yNJnzWzN5J1BEZMF
NiDvXeyKFpDi/OhoKYLFsS7GU+lI39VBj45RmZgbX/iFOmMZxeYWxD2AofjMV6PUoWrncTWBzA6K
sm9Go9PdGtLbtJulAsMnZxxBxaSxc/DnDcewOGUaX/8xMUK7PdDZOsGLpYFa547Y2kg7Ck2aeGdq
tHRb4CTz2VLYBUVZZXtVbQtAv7k6DY5NsJ0r1pOU9xTuX8/x//o1/u/wpSQLgGdftP/6H379q6wm
RA9Rt/rlv/zqpfjYNS8v3eOP6n+Wv/r//ui/zn/J3/zPv7z70f04+8W+6OJu+tC/NNPzS9tn3euY
/AzLn/z//c2/vbz+K5+m6uWff/9V9lxK/Gshqt6//+e3bv/8598BSH/7WJd//z+/+fQj5++dfmQ/
yvbiL7z8aDv+rqb/A5o5hZpX6IiY5u9/Ey///h3lH9QGXpNEAxBhUbAVJRrCf/7d/sfCMgLBgDam
gQSR+bRlv/yO+g/QXlANzNl0YjL+wN//77zP1v6/e/G3AmvlMi66ln+Xg/ffb52UEVoPKBPB9YJD
XyDeg4q1fVla0wO0jW5HY4XWjXSb4ogS4+VcTZ1bafSkjuGS/bZA//lBfh94OUznAxsMTYQHLW5p
b7G6zRwnNZMpF81DofaJN5iJiZpChRev4iX99lDnF+cyR4YitKFUgfEwz8v5xzdkNe2eRNE8lAH6
47QbzMNomPHGhF7NW1YzwvsXmulilktAufwYvz1CcdiGPe0X+gcbbb0rN3Z0aGUj+0yjz+Gui2Vx
MNJMUfddMwLiqQluiaOpR6i0dUf8iPH72Au9Nc3drNbNUZrVoPNMpaxKV50t1a+1HpGy0OX6Wxmn
j5y3vneLbpo+K8PUfk2HWvw5xJH0zZK0zDXm2jHceEyGp1AM5pex7yQb8p9i3YfR+NNoE/kDDdHE
Th3GHuZOINeFG2j5+N2ZFel9IPDrDixRAJE2mS5W16tQUFXaXEVT2z2kwuoPjijzXdCPWw2NzuOo
f4/CN8Oh4j/K/qsNMBMZGoyw2wdjjr4M9U7rn+jvUh01M9ji+b7yQFabDV6PXfjCOEQluRzv3za7
7cMxNqqgfUCifqgn2VPDfFcH2iFBJ9P/CpNDpRo0nkN5jo3QZDSHfuiIQmTX7vAWagCGfqRychvX
5Uso6ftI2EArvtaOrlCfjNbBHWjyIqHtjPyLTdudvs5dMRPNaA9KcxriO7nzqvY5kBM3kr/r8ddk
uGtLLys8CQODyJL3Yaruaefj2Ul/kIbETeajElWcua9t4Cfl9IG+vXR8fEiIWcbkw2S+BN2XaU7u
RfzMVXTIlLuAjqoVRl3W5AnzoNnhXh0E//vD0jIfq4ubon9ukma38b0ub+7F4pK4LzAgifu6MQ+9
W+ja1irtQxnFypFfHky7kA9JWrzEaTlB/FHiBzOcf+R1KR2t2aH42A3RJyVNn+Kikg9GEEm7PArM
+7LJhZsHsouN7B9UUA+D/sIL3HgZ+McuH4rmQ9LK8SmNy9RzJP1jZykzYn9N85R2jD1bKH9mldHd
ppYx3DvlYD2aelsvFRNl16Dp+ailZnWbjrFgp4rpSH092ogeXhOAi/UAHVosxcDpbR6D3w8bPGG5
SnqzezBaW9shgIgP3ELT3VzNhqcX2vCXI/4Pe1+y3DiSbfkr2vXrBeJhHjZllhg4aqYU0wZGSQzM
DsDhGJ/1sj+mv+P9WB+nxAiBUkqpIMsqq60jK6NSEuUAHO7X73DuOR0Mt5E2NmgKla9gP5DnBGQH
dtBautP4emlHUiy5GoBUjgC/z5bExnLA8FA7PkzMrPMrjMwZfVUV5fC3X+here1xZ6LZFxJ8YE7E
2bXn/gh1qIWYWHaagfEdkMSgdKrA0qes6FWvMlsyTc0+WcJT7+xCqr+g97Sfvn0Pr5w3wHxwcnZk
l5Ey3YuHW6I2YiIn9algAtzkW0K8BFO7NjU1/z3aslcvhQOVN8XAqdw/CIgalmU11PWpVVIwfai9
5GVyIn4LUbh5b2ZfuxaasBBpoReUg2fHS0OUmFlpwLOepoXIzjMzM13k+ZSrtmHtEpOh2Ek4mI7R
0uQ0lMTCK2UwHIPoogcvXQngZp3rE5nFFZrbM/mdkuM28BkvXDSz4DwErBd/v+gsCQzwuFTgjTkN
qC97FTKpNrhnwxT1kcIEawfUw4zABGcHU776ZaS46Bb1Zxpp2wkBaGWqp+0wQy4RYntDI0LOsH+P
dvWl/4OE3TYGQATJ+dnG86f6QQgImlKc5h1D7odQkGQnXbrQB0qmRh8m8xjMHKcSiqcfCuewJ5AS
ASsaAElwFtCVCt/v+aYuA1GqjZCQJbpQTM/ok8INUCz4qO+D7BlQ4nB/AEiCd7Ln+xSNVTRlF6vL
TKTdRMwizL1BhMnbm+vFyYsoHyRLCIHh08Fk720uPRD1Ie2bYZn10lQpKJ3Vg4jsgmSU4G95YiD8
fzqAQF/Esyl9EUDMq3R9sloTxBVeuiHr56HE9lcfQwlB/YScL9BlyMWCpwOQPKyax1hCkNRPiNxQ
leZImXEwIRifoEPAKT0BTUOBF27Lz3BCUMVPsMlQgoIfji2qfSSa2DP0WGqgS0YXIGDnnDoFmabx
ooYMTQdNoHAhgiQjnVQG0AypC93AkswokZrsFuibIr8LErUrfMj6KLS5U6RazqFYY4The4zZe3Be
HcLjPH/BHxoFTA4jGt8PkOtQhLIIs1OUF21iQjrId5q4yKji6EqfR/dCU5ksnORaBtSJXQ2aVc1A
zqQIIOABwQgRvE4fZB0kJpbxnnnk2+KXeUSzjGqh5I5GP54VQPvk3t0FVgYd2Eap7ZzFcjeA368u
0eXIjBBdJAyE2HDwgaoKY8dHLKgODtNSs7yMwVZlTVAtE4wroOlM8b37GhtFbq8hbgk2OJgnkA/i
INubNaVUCBJYC0q0NO+9QazV7lRA34ReeSXaTQC5ozoUGVS7BhNJ+RnsXmozTyQrMkxHamJfN9H3
L/QDmB0sNE66qt5X8U0GeeQvUgPay8ZNaByB1pg2Wl3ZhS/1aPLcbqAPWYmzCNicKv/BxjmFcW7i
Hzd5hv+9+ZE/HWiUuvh75CoAy3vL1KzWWT62L/zzT/YFxOOfEJ8hw4BKFihM+Iba2RdD/oQDEj4G
hzqgf/lnrkKQlE84xXC4YMPBlABv/cu8wCxhgcMsIfkBEgOUWT5iYLZAnl9bBneEKg36kcC2se0O
3GdQDcpayDJzkG5kEvUJWO9QzHcMfygeisgPvZBpmi0EUgCoa1ukuWNKg49OgUhOjDkBE0Y7ifKC
CE5mWJUXtG022FWq65eqFg6Ah4pKlUAzoZcNFy5ovooH4TttKgRZRG7zOygfJL1NcqVqPR824hqH
4gBMNJpQMlsGXVzh1aIWPmR6ATRcS7B/7DhE09gkY2lxGSnQYS5Z25ROy+Nu6BiUpfBNCDXrIuoC
Ru0MsIo5eOcMMNOQJLfLvhsun73tVxIv3CMczyCsDXJKyPts9QT2Ep7A/mpg+E6lm1SMoEYmgwkq
g2rLO47p2CPg7wmoQpB0gdsfPg7c4LEJSWnK6rKIpJuMqBWoinI66ZQKgSi6Izylyd7zQF5ZGHA/
wOmDqJw3L+xXHGo5IyjsaP2NLhb9MiB5861TTEGZtL5V6nZRJ0hQy1JsTeF5hVgMktFmdqUUpdN0
ueopBfMRI6tEvYdUINv4ItqlbA1kg4bDjBa6a0GfqysVArGpIxdqf1sbPfTIOgXHiAd9iswmfYsO
bShW6rWDcy7J3YGDke2kbgfmhIWBArSaqfEFQlurdFWl6GVb9P1zwRpqydXVoljKvlFe66HffYdq
D8AGQlUray3S6Q81S+LSidXCyGy18ev3SPtfvDH0ZwMTwCmQAY/HLI7fGAJIhMid3t2wgPzwh3wJ
Kt3SGSCyIyR+NPlnGed/t0wxGumf7ccXjt5N3azTeuTe8V/4aX6tTxZ6jxDJcY8FLTI78wsMA+wo
wmeuVoxwirPqPKWKBQ3eHU5p1N/h6YPTkhMUPCWLBUn8hE5R4Fh5NgUcDcpHrO+28vPcdiBWQl4R
O5q7U6jwcYfmedYLdAtMQzbktk4Bq8sAoF12it+ttKxWZ1FdmXNSddlUD2h+KTdKsVALv5ikIAy/
rJSuWdZJkjpgv5gGAZqkzLxMTi2LlTeS1JFTg4AhTpe6ADSP1bCMJOimQeWk8k/LcAapEM1/Tyyc
+1e/HgflGKjoogMJZX+oOgAXu5dXEVWq6T52wgpA88ANMmJ6sWnei20szJ+95FeM7tijeroSd6ZQ
DIfPt0+pVmeVhfOo1lZylmpeGHbmfIB0/ZRoRbYsrVA/K9B7zmwrld6j23/lIXFFHn6jOIpSw16E
G5oFaGAz0V9pkdV4ZKiCZeqr6mmg6R/tPEVCFJUjyEyj+2UL+x0vjxjrprGarLwRWh20gr2+zvRQ
RFVLeq8xYHt+jF4depEBMcIyhI8PbDm3Zs9WIgILPcj0vrxBzXCSBdUcoIuJObBTUope2WUT4BHA
AjUnAFM36pdSFK6kHMSn8TLw15mxQUjuUKGahS1b9NmlSEO3adR5hgM6S1egkLqFzI+jZMYsLapl
nEVL2gSXLJQju5ald45kfrPjh4H3xIUgeXMpaIL2jmSz62Moe6QJEpitMDFE5HE7n8h21rMcFL0C
mXxwNYLvACwLIJUC3zNHQo4nr2g7I4l7qt7A/9eng98NMwv9qss288m86FrrKhEMAG5QnvTevvLY
+cA+wJVRK0caE9UuVJv2dhy6ZDvdCiIVYqV66wUF8d1K9rN3dtsL/Af0HmR4oejSh0gBJyMdP6BU
SGjDEzr5BuzS+SwWwmSmJsIwBSGt06M9y5W1pILmF0okAUUlqESlzW4tcNGYkOm7sgY/ceNuJtcl
POn/3Cu/Pa96vbADSMcA4ArXCHqAaKHZM6BFV6Z1HvvBbeQHuePDSbowJEF1/KIBK4TSyV4jhdeC
gcju7Qtvix+jNYYyN84GlHWR5AJAfm+NScBhQHxFo7cMUq4UOBPQ5YS20ZKrsuq/UKW5idMeAsYB
iI/7VLljYuC2CnWNTPWh2FpfohZR2X0vrXOgE5Na3gRIitmAFN0BKuOqqOF3Rel1YvPOYt3LKWDN
8HQG+O4QrCNPBsW28csUCkTOwdD0t6Umn/nICrZp4ebQXa6sdhkT1dEYWJoF9YtUP66jf0II+W/n
pfA9/3PhvvBSvqwhmVyd9CeTmtV72Sj+mz/dFf0T2mpltKFy1pZt/fpntGh+AoaEp524F7FzVRAp
cq8G3atbxgBs0meuivoJMFgEn6jT8p5ylH32dtYjiuD1wvaeDUAEAqg8R/6D4gFAbzgt42WDHu46
iiSR3cY1ZERtqmTpOcSUIWyjdV09tVqR2nEXBIk39HJzh8wQeANNEbJYTNGTW79k5XnaKdk1chPD
tDIgnPxsSl/xCbiV/bUjtzcIrgtoCCBlZ0KInR/cz46wtsOtU1Nnt2XMLgtQdC7QZQ6igCQr1XcM
4tjsPl0KMRnPN8M07vfxsgY83YE2sNte6HOnbmngIQh6jw3ihXvIz35UWLg0DDYr2MD3nmgodYGy
DMVXdNdOJb1U7SxsL0FNIjppVZUTsa2L1mbMx1GX9ub5UApniMuWNPQ1W5cCMpfqZPCGIdRWIB6k
niBZsMR9n0wM/zoxymKZIHs3i4NCQfUz9KdhXWquBbb2d8pF20bd8dsBGBt+NWwlgLag0hg/Sw+/
kPZZFX42DCF8MGqiXLYh6NLhYqEcGRWWHdXSolPRtFergBc36eAEfSK6GdNsQothmlYZdUh9o6kN
ZOOSIPr/1glwHo62QZcw9j8KZ0C3wE0BZgAr6c+tFU+eVye3KaPrbE0jgi/ONrA4m+rkYXPiVWz9
kOPnJML/PY+8Xr3Mk2kztE/wx4BOQSp7m9HClnoC7ej6J+DJwXGKsw2ImWfmTTa5ddO2JI/AvY/S
7OIndOaCnReOHs+Sox5jfMi8jbc0qjkIXRCOAUgMhCsQ53unolxXaN+O9OBb2RTEbmioXUtVfF4g
coIQ56bM2LRM8tDugpRNEFSB2D7zmFlSG9jY1qNEeXg256+YM47h+LVhnm4I3WqA3hqcA2ovzmgp
U4W+b4JvWVKUEyHQUyTi8FcCillXSAzTzmrxy9vX3PMNeEEDMFMw+QDCB795C616bkMrRSZoWY+U
m15HV7BEvQyQos9BD4p9RsPUo2WnOqTMMqck4We9ek/Yhlu05w9t8Tw5clwIQzRuyffeQgYiR0xp
Z14PWm9bUWOHpdJDQScCldccyVSYgkg5h5Dm8Lj5Rxi6547kywsjW4N4C1EDatn4Z2yeIPodcgZ7
5VrWBclVjKSx0fpIbMVvViDNnlSqvtKkYlbm6rd35nwL3P710FjCeMHobuDoYfTWAdczvnbcqBoB
PjO7griAjQKzfXb2fT7PHMMJpo3tn2rnlgepn5np6nN9Hk31OV3qc4AJvdA1XcuxPMHh3+efK2Z0
RmbMvqQzhv+0PHkuXzKb2To+eN8495e6S2biN7q0PNU18OP4rv3WX6ZL+JtX3bV2FswLDxp/59AA
ue2uWrS02P2lPG9swWG24TS24VHv/hKD3t9DMdSDYIqLeXIi90pza8f0hInv+E6L/1JsYaZ71BWn
4jT3xGkzoZPsRzwvPea2jjWzZpobT/NZBaEGYg8P4rk076+7C9DmLrOl7hmn8pkwE6f9AkTHXu3k
GE2a0+340E6eCxPFtmbDpXquzPlIte07P2bL3K5tlOhdfhuWC52TZTVLnVVmxw7qKPNw6jvaXD8P
p9ZNNWvt9wrR25a3F+9TFsGRAtQnEjx77zOyauajzzy9mrgXNyBoWJZOPg2umruocxRmh6ZtobME
yNPlMAu8wY48yZbsdDLM0ME9xUc95CUnm+n5AmIWNnVWvd3OAhdpdxvf8EB05yJp7qSYcsL/Pesl
p7WvQhtcEy2zya0FsLsNnjrBbWeCG0yIw393Nnt74W6zU3vPyUUoIfnIdbW2VYrnxqJQsxbpdSW7
6lIrcBStNRddU8ZzK4f4WhRWbt5DjgMFNQQ/rDx9/CsLF2GdhfPtV0CRfyNBU01BdwVkpJHXXkT6
xpGgDANoM/o/4cWU4tyXWofKXb7Y/iXF7D6Ui8AxauxQpP50m4JiysY2UpdMai98EosLHxtvYQXV
018k1wt78APD/fW97efKrjadt2dmiwLYmxkUSXnRB9AYVJX5YfPMFfUH0sU92NivkPJbCKpwqpLw
OmbhqZltwOa9knzNNaLkHBJHZ+CuX1WRORnKeRNY3gCstzwsYvEhCJVTorY3YDde57l1VRrRQkqs
ZZ2xL3XeOX7Vpja5A9Pht4pls7wLXTSGTyLI64K2bxpJn1GsMT24lZdoL5uWRTfY/hBOdSXiaMHT
jiVoWosAkvS9PLxAzs5jrPCg3O3lhu4wvQE5ieWh4OqqKlvGWnShpKEtlek1eOtWLTrdwMlivz11
eyfQ1hgC8IAeExBhgbZyP6LPYhMyiHIWQugGRw2LQdqKpgi7FX+IzKiWEZtK2iV6HyZdYDXvXHyc
TeBvDC8MJyAAQPBFUNgfvzbTb7W+Y5LvaRp0oEqrjZx4aAtbRZ+Ap1WMXRcqqi0VqMnefurx6bP1
mx4ZbuCjocqzXyvQWmpWXasNF3Elb5IM4oxhU2aTIZAvoLyj2TFTNHuAaoptxZU0ffviW4HQX6sV
iUXEGWCdgyAHioBwEvciu0KtfbTVaeJNKSXyrFeD6zgzk6VUV2B18oV0gobtxmZafgZkG+hfovos
0fJJI2XLEBT+APCRtaoOBGKEICsOuuIeXabVTWbQ9yKi8Tzt7hR5Cw6BA2fqnk9ETDHKU/gPN7UU
fTMBz3EyUUSyQjGWpIq+1Ylm51FJ3BTk/e+sjS144NksIa2NqUEKDFadt0Huh5dSm1FTZnV+lZLa
TdvW94pmmE+AaiiyaUhBcwhoPzKeyVCdZxGAoZlBbnuS1iielZHdlrV1CvzWLKAhWzaq9BVSVu0V
a2U6pRS41u2XYPMqPU1tIR/ZG9GUiSiLBQi0QRhzYYIh88pghX+rsvMha/vTOFhYRtiscimkqIcF
HeptaL2GonrsVC1pFgMhojuQil0bgX8u6o3mBr1yu10/H8rq/IWS/79bSoc73H8eI003OQ0iZCsf
2x14lMV/4THaUXU0KPDGKdCSo1kOlfVdsANwEFp4kX5DGIxkxba09JTLURXghmCCuPAOfN/t4n6q
OqnSJ9QAUI1CKz9qzMAWfSTUwa3Ajv1ayshQI22MNDWS0TwJCPzo2M5BAnYLk6HeYLIymaZ9jCxj
axT650irVFQaQBNUOWXQKPpEV2l3KzepucYdd3PfzGPZbgYdyc4krCEvIAPOUy9QYosh/JIo1lfN
r4GKYyyzkH6JrATkYEHSUkDom+aikw2gfYNARpCFMoP5HeRWAOxUlthrk8Eq/TNiWhWzactCqOcZ
uZA7WWIUcIvFtjtlTFJ84OAg/BUYgL5cQKk+nkWNaJ0yPYVcqVzma1WLyx9AJbQuMtXiehh6JbBp
ZCbfcoukaDvv05bYRhqK51GUdN9Y2Ri3FsnaaBr6YYw+jTgEl4HeB1Fk+62KHo42zQY4bEFWrfWk
lB5CkkmqLQxR9kVmeNW22AdKa/tsyIjdSQ2nBA7BOAKYNE2+aqE+LEG+petzQZZKHM3phaxSs0Tq
yKILOUQteppVRABoVGtz28rj+CGME6G30WnbL8CUgyyy2DBDB7C9r9DikKCBztFk1qaOSoWmcdEP
U4EY3idKZINbVra8OFUU3/NJXSDBQpQC1jsKGrsQavm7WhEptnM9pVegxg0EHGpi/jVmqGa5YqLC
epYyA1l8ouiCkwZmODglaI0o0LdQGfIEQaVflFyz7oA9SkS7VJJAtKusldaNwNHgQZiZvpvwalAT
Iik3A+9UK9pKEWehA6IBVttpqZambUAf8FKvkDmwSQuO35kZq3EFMQL0kU2ElsgzoAla2dXFNgVr
AByaWyROCXGkUFYEu6s1hq5pJkHYjhgkEqZ1Z4GHFroXRrkoq6LHhTQR8WNJ8hLg+9yqauC3a2Dt
WZmWk06FVoeNJIPZeCHIcgGBiagJJpCYyiuzZcY16VgIdMNgXkM1BL57JEPnF2A3rLEgiPrKAVFx
c9slFM0EhhH3eOdWnemLISQAg8copqzToBch04rs6rI0a2gE9bqZZ45s+hU6S8Ahn3mgH1EiJxwE
88wYcj1x1NZA25AMKJdk+6mgm3ZiVMMwi8veD2w1opo2y03egNkThZh2mCVh5PWq1H0nrLO+FYIs
lI7KTDCVmhX6YIDR7hv8d9r2E7GnFii6GUYq6xqSu31Bz0A3jboiYO0iFC6aNPHaOMe2VfSulW1L
D43QQ1Wr/5Ggl+kbOCdxqBkNY4odx8CJzEPdijTHEmEh7EEs6Q8pMFMFDHmCmriSlkiBCw4ZPE0K
lRdO5edrX4wsJ4mjqB36FpmllphMVaWfKxKlP9KmFSDjB9pru6WFv2FFAdkz7MD2XGvkIXbTgjfQ
11WeSQ7gb+jnSEC9hxgwksIv4HOU0VmhlLrkGF0oBg5jIZgdk0gKBpSF4xRarAMop50UZLIiqlgk
H+yELx6O4q+MBVFZKdsqdApDR0maDgSUaot9qlnCcIkSI5zDUguzzBVNlokA8BU1tQ1TQAmOhJUh
znUA8eMpQxjgO0WKjPUkH3K5nfRCANOkx4OuzHoriSDe0DOYQyVQKTIsKCapKFIWWeEMRSvQSTjA
CZ74JaKsidgk6tdcQzO6A+VVMMaz3HoAP379FV15KuI9EUzFU6DGoEuInhN2Y3U9hDbjtEn0WV0w
GWwNfV1JE1+IDYDCe+jhwPKISnyP2+nqeaRnEDAS9Ur93llq3dp48PoaNB1B6GWF0LQzmoOYfBqk
g8SuVRpihQhCr4EQ0dQjZYKwLkRwClxzMmnbqi1Q8KrSByHWKyc2oFcBUtfMBTXSlRUraBwwyjqW
nBB8m4ndJNDmRlRtaz48OzpEeK/IjuP9aeCNCzgnia5l0wjwotMhJ2dxi8CgzPy5hndvRmRp5v0l
sAKeFaArP5Kg2pXV50mguDr2cVY0F2op3ldFdAVuq8ZWYmkB1rSpUiOh5vutDcZsNmuS1lVMstS3
znYWoyI3XFRFaaKNtFhWVPsK/PlDX5FVlyjYpQX8YHktBZcNK88yiHOCaG2mVOG8YvG8QEDXA8o2
iDBYQXrRRb2XleFX2piCy7SynBm0vamhMRPZcdTNwP1WO4RcA88VOFap2alvnpFQgaJ5qXkiKAeM
+h6Nr8RpmtyF0klqp2IwjSl6clrfXFhK/EXrlXDCUhGtKzEKs2B/FAbdBqGS6g5J6lZKv4iGIlmo
lSIsQHxxA/BwZmvQpyjyNp+1yUxGO1mT93QOIvzADok5o0GGLuXmukJJsNGthYVMWG7GgaN2d2gk
gPRpa/Rz/P4XnwZfqlhFMZioqzSJFo0RLqFkepo0fWOL5mDB2PbTpkQvjSBi2CJQr0AJeK8JMfGy
JkSnFuhrwTGg0eozEQObgOCxoswTVHkSNmCx7IZlXIiLlEjLFqxzTkYku9DUizpssWpgcoChnQd+
hXjfNMuvFCKkWZxsct3ySjGd1bE8E3vzc1EBwawP8Jx7RDufgb6FKkpxUclIx0SKYg9mdgZjpNhg
dIu8sIvRyTC0iRMS6TNYoglURLgnk7L7KJevaZmZTo3d6ACp7xoImsq8vGnk+CvsqQMUUjgHS9dV
w6tkjOUwApGGg7pEI8AEvs+qNPIl1JnWchp+gUyhCRyuJN10JJzUWpbawK5bqP1ItY12m7OqFWs3
tkKn1vLuqgkxJlBsiZfXZRthO8poT6jpvakKsZMbjXTWSlJvs+6rWqQER5u+weWgQZichxElhssa
DaSkwAOBBUs6iyWg90K/nJrwN1y5EB4G6AiSovWGdPAXckGLVaWC+AKQZWD9hIWQXKpxG9pEuY7F
AvhPq47sXNZ7qFQ26reaNsPpkARuUiIpiIZOEJH2V7LaTrI4dCUiUwDJ8Q5Rer7MSIFo6JwGTTBH
0f2cDIkDcdo5TYmFmY/uhig8GzJIDPs4N7rgXNC1Oev1S4NBcBbWD5rCIkS2lJWsEd7vh4ZMPfBC
1ai9sBiKGO4PujMTM7TFksku1L8hB5NkM1aLtiwkZz0NwEmhX8pSdk0M366MBJF/Mw1E6xId3I6G
2DyRpAo628nMgiQDFCWm0IsITaRu0+9hIk8EWt3Cy/gaEbgR4T0pzFM1vYr6c6GmWM75qgZVie7j
9WvNGl6gAGqbCr8czZRgaC/r4DOKyY4hIc9J2QQi20LOTns99pBW9M9Sqi1FFk+EFEl4s/cRdW5a
SUGjoip5ZZiUdhV2hY1DpphWgzygdlbPJIgkxoDrug2/VBWR776VX6pFIEpTHxwINviX3SDRrUnT
Jhdag0Pa0idp5cMyy8N9UvYR+i61wZVkFULmFN6IOLAHcMhOcuhsuPEA1DlawmaWnp23WrUkHSVu
ksKcVNFXkASBEHaAY5u3nIBWK9fwrZuZla87mYMidbEHKZ+OSud3xLdCMA8G0XhQUgblW78MERcw
ZnohpHsqCD2bIpnkSU37GdWz5LslJpbpxHpqxhOagxA/qpgYumGutyg9+7UwAdATZ0FV1NG52oAH
EOzqkUpAApip91SLs7WkZn3jAfQFxh9QTevU9qHdjgybpqXwtQiJqNvUqTTT9EYEwUun40hkaB6x
gccDxy4UAHMb1P3KAhFMvcHcJs1c1n0jcnXQL8RYlKZ+FQdZ9iNF8/YAKllRXRmCif5C0SxBj9KB
oeCzmCKYPxU6+FcXuh+xSwNUMpCYTBt1VciBZNpgzYKQcQiKSRm0ml3xgK0lotuUphSorcYYMqcm
NXDcHWQ1YrcwGGCFEo6Gq7aVq8qRGOsvUqFomJdJ1NLcjmVdO8PRI5pu3wV1abdqzG+QwENaiIWu
4lg0Ze5ZWqmsL/IkEr60Qy6cwzPpy2XS64mXVb3xIEGKCLDgogaytxPi4e7jSYY/bRoY0R38s/IM
T/kQju3w9okSfgIp+E+31AA3+e99aIfQeH2gp2zDe+QKvB1plLrY3tKW2OGtEdI1+B/qB/AvyMon
ZLkgkstrG2lOgqfvA/4qf+L1WP7P8xf4+u2+ZJH4s7k5xmPzLMtBT420DYdEofqIis2zp5Y/oXDO
yax4H8f2z9/t0SVkqg96dEHWkLJC8heNDD+f8dkUcM4NQH4kZLQArcQfwDdwwWd74vfe7F9ZIW8t
2V/ZNw7SPmgKNCTZgAJAaw3P8eLPeBEA+A3AwZZIczsBf78Z4PCgg2ZAx95GCRowKZRh+B+sqmdr
QLA4UANdIehJ/Pnzv9ciAIz+wDnQYPlUFERk5XERcHj38znAFIHAkmOYHqeAz9HfbQ4O3QmKBRuv
QAIIxErbPwAVPp8Dy0ISG+AM1MgeJ+nxgn8jYwC2yAPXgSx/Qklbw1rfLYTRHBgWsJWKboA17HGK
PnAa/oV5+ulPOGGUPmw9iWhTPWNmevcDuwP15QBP5nTLwoS8JkoR4s9qwvbT3Lt4HP/RuvKv/zFi
ctra/Wc/3J0Dz3/96SlfXv/VO9t9cxZt6Jreh/32mfune30khfqD1nejggvOoF838YJs6qcpfHNM
eHJBvT5Zk4cTe03v6ofRFbC5D79CgHJHOhqWY2sPHZffLcfh7Ubavk9egdr6pq96iH9pRm7CDWYi
BPJvNDSvhR86tLPuszU54fBC8jAaHQWtw0ffWx1bXPWBk+FCFY9E96OXx0XBDp2J3bjk5HpT1Hdp
dL8bk79G3lV/6BWmFKwH48XMWSQOHrZeP2zSvC42u7H4DfNY4NCRZ+uIRbthHo3TESZ6gXW89/6Q
othd5vd3ydkakuYkQjC/G2t7yxw6cehEnOUglttQuma7sR6HPsKiuAS1H8tPrqP7/PnYYMzbffn7
M7JagxDvBPgbVm2t6fmmiUZ7HNXrY13ltL4fl96Bkj187BtAnaOH9cP29m/yu3UwniUOTD705d7U
gHJsL+BgXQJF/YoxROvp4Rd6fB2fI3KPW95ekMGwP1qFiGzGb4az9Bz6ZKiLsqgKTz5HwEW8auTh
TR1+mdvVm1c4wkKGEN86oqN9LfPu90MnyKnp+n49XlKcQv3QcVfrsVckc7ThwYPyzezVgPoztBnv
xuOGCDoguy8PNRZwYVj43/8n3WT9bkh+BY1jAo/yAGdrXGEzIh4FhQ7HVx88/NbaPZ4CJ/8xoWvs
s/+5G5Y/hIJmgndPxdd85J9JlZee8zhZ8vGfPz319jgRQQZ/sNuPvOuviRyHCNW/KEZI79ZkfDa8
+xYeewTejhIechzIz9/vESzmH9hedHyvnOf414z+Xkhjb9IgqrPdQNs9ewTPz4YkSfQYKM02dNgE
OYQpR1NyjPMRN7+mewbnCKehXacBOplGt8v1WA+da3dD0CGV7Abic817AQ8ddk4xDeRhN9B22CMs
OHRu5XubwziCqXWGzX04nttjnBGTiOxPAue5PXRuJ2uab15zuzgDyMGDbw+C3Tj8vfGixKGjTqM7
uk7Zmu6G4gPz/tuDB0Y8QKrN6PTl7eAHj7uhCPTHwx5jHsBvfj9yzHh29tCbdWgOJ2dkGpDiPnzc
WU1gc0aTIHH+vkPvd37/wjhAK+EI47J1Or7bYwRViw3dW2Agrzr8ZhfII52t+7Fvt20dPXR6T9cg
/x+vBvUIs3saAV6475psFa0PveFVmjfrZP+WjzDHpxHsOtznim2ikQ8Nip/D3+Bp3W2yuxyQl91Y
3KqBRW335e9HF2d5+oA52Q20HZfTwR4608jMrMeZE2gBHWFYbtt3w2xv9hgpxvMNAn76ItMK3qvd
pX5/gs9z2q7HtuIYRzOaove8ni3z7aGv7RIKEHWwTnfPvZ1iEHcdvB6uc5xy442Hwujh4/Idvdkf
mJf4D50JEOLCaiLNNc5CHCPqWBWIiHd3yGcYxCO7L39/oa1A7na3piNPGLTnRxi43TyMDw9wCB1j
2IgNj7tuN9h2Lo5x5N0mFFM8cn+gcbW7zO/PMXgc2OYBmVsSPOTjsJFX0w9dc5/hXN1j3TngotiN
tp0T7Qg7kOfKN2QD+rvR0MeIalYbere3tzlnyaHTgXzv5iT/gW042i1QVJGPY5hZiLHvNw/7kR7n
tzjCYbUE/W8zmm1w04Hp/QiO7X//b27+XwvNgEQA3gAM2CBJ4IpgoK16703861JrnDvj8NTa8/vn
exsF+eff8nhhcwcJ2BXPRxnB3Tffymuhzsttym4utwfjEay2g26hcQ5ny4h8YC12uh5A6Y6MWTG6
32PUruYI20eDSkfYi/OKrjdjp+MYRyLutRzd6zHOrUVOH/am4BjmaFlDZ4mN7lY5wsyebpDk3dMT
4+C3Q23zBdy53SjbvaAfIWlxBUQwHY3KgYWH3upqXT9EJ3/Q9f4ZJR4hNFtBY269u8dH/+UIjsCT
n8Hv+cTLItS3N9X4IkeY7S+bigG+QkYpWbQ67y70+27St0225zAeI9N7np9g0f2P6mQ/8sExd/g9
T3lAdbKq7x7Q80Cj+9FWBGv5McwyutPuXjuzQR4OUs5jYE7+uKtPzupqtCKfRj/CHP3Xtbfyrj97
7v864YsHCdGTF+sfzfLgflB00A1zwl+oTr5rbV47rN84wo9Y2pPBBHm4//H3K+05631A0zFsPhAR
mxd1hmMkB8423R7MRuJtGYcbfl6ZvwRMkm62sI4zDkICOnc39NZev196fr/o+WSvV4AA7Blqrh5+
6HM4GABFjZM/sg0M02hvQ7XZfGtj49T4S0hGB5mOu7vN3pm+g7z++RM8jv+v28Ag/UQAu/Pft079
UwSwvynhURPM44tS+/hz+T3m4J3PjOC9/6ra/Y/9lbBlYRyvtKdH/otL4A8IQNF7noDYrdhHv856
Yb8/OG615yCBG3B3hZ2L8bERvZrmY1AlRFlepnc+NijytEgHvLbFtmfE3hb42Nhb9MI63ZsHbN0D
J2LFVXlfu2cwJL7EmX7sni/4ThjfMRqnTeibgBQb3Q4A++svvfOPXeMS/j70mveuooN+WcXJDB5f
Ti8JvZ395VL/Ekr+qwYOa2a9txBBzQwVBgioQnWEM62CAusIF7JRoYjuEXzvHwVbwlTLtNAeBpFe
dIO86Wn/1ec621QgEmPrbDyJnLIIYh2gBkUfmgHmwTcr9n/5YusgpJu7/8vd1Sw1bgThV9EtSVWo
XZvwd0kVGAMbY5ZgQ6r2NrYVe7CwHMuCEqd9jZxz2kNuOebGm+RJ8rXkIeqR1jKeDuxSVFEYqNao
p6enf782XCL9QLBN9EVTloCeDfDVmvmzOdxr7NbjdeR9JjUDMH/MpgYXNxE7B1YupglUPvblbinS
zavcUTlOfQ13UDCEPcJuCwFjZ38yhCdmNpNErKAkc2xa8W7DELvoDjZxnixB+/nQV/OkRFBXpYvU
E7cmBcLGB0B7nwy0WR2xgEaNua61MVIDQ4VoFi/Mp/PVdGRQlJ5qphtof2YBbxqV5brwQ/8m7CME
Aq1a/TwBCWwo2Nkh9xKqndhqJ6ER3oSYCGgYQnsgUeX96B2kJmF5l8zSq2ZFWW+oqe9d+bMBS6st
vZxXpHx4rVHcwDtaCM3aVXCaw2Q6N2SI3RLVzM3fYjUPofcCj6Z/+0ynEFa886rRHDDjZCWSac35
CNMFubreETid1AN3rG6s2CrNRHJlxLHq8UNI4NDOREfWNVC0weP/rMsVBbgoCJhG7L7WxsNfc98b
fPPuNrSaLIA+606+5U8SJr0ljtnTeXGqe7ZVgElZ7qs9haE7H7HLBblUAbq6Z3FBosOnjX7CoYr6
VjpD4hpBKV84nzMlXFtq/a4oxG0VqDtmdaQjDVwPHMhaRAVOcRsXad8uLxM4Em0VU2sWT8hizIW7
mGWUbY+6JnHNtcN70r92f+W2gM14pmHim5enGxSgJubj+lZzSpXfRDWJKvhMDW8c6ChSsVlmuupi
MOTpiu3i4VM8wRgLTliAyRfwTHj3cf2tgBnb8ZP+yA8CKyAtUa69iDsVYpAYAWq4s750dKhIiVcg
1iVqtjuUB1DeqR9ahWGEf+Gq5Toob7TjexKFER2ALDCJQ6jDfbXdkHtp6YhkZxY8/BF6wDZ/+JTm
Ws5nD39O+prHaeubArxGFlVbobx0nobrC3TV5N5W0IC2cWf35bBwwCXK5BEnGKOtzDtSETOL6hIl
54AR0ZZNDyh0d140EYchNABDidQzBkmYj+urjQ8FH6QuURr+Qd/0VO+OmVsYuOG+3kyHFs+3RM35
gZ55XRhzrKIK8Xr3Ve/3Ep/tHSaNodIQ2PwAfEPOH91AlQfm5eKwWbbUNRKbXz/J6/9TbugH+p5L
nYDQNUJ0qROmBfP7RM514HVUcAuUHWYvSoABHCPg4uN6ZWsuZiWfbtGdhJMBpYXMsUhNRYlygDMw
eKaAlcQoL03Ur+iknSN6ccPJVjch5gW2SRFvFMM+T31NDQjkrzHzUZoq36oWnZfbiToFd1w1H6+V
+DLqIIYI6KFij1vJAlbmPnpTekpfc8Jb5kSvb6jsz1Acyb1fgYgI6jiHAfCmopFZYWpZCTCinShq
3GdkJRY8iu1NE7jgDpA64wbKpsBakRHqhQO+ZxIWfGemvVMU4DKFLhEsRSEUT3ZKuAS4Lodei751
9i/y4lCTCFe8m6ANx7f8uhq6Q5x9c1DmW5ciXrp6iz+pKVcNNQnYvxYw85N7W53BwHZnQ1bg1MJo
YiZumKbqTjtzZkpoCxzpFnpZxqMiSwTO9ani6Vi0TLnzAh1lKiwcEQyUdxZkdPChNsKSZQnjHTH6
gb7lgcKaBLIiCKvEPtMSWdgzf8pDhLUdga07h9UOxIjSEv10Yp1jucg5sAcKgiwBTnIO6Fs9nRbA
6pYWY63ocnTQ7KqmUBtGgFPDQgKWtTtS2u7lqBOevKtu7qprXeQ0IhUSpDXC9YZOZmNJrBixPDIL
bemoS2iky/ueX8IOCfiIK+3P4ZEyfkiouvfowQlvvXdz1EJNvTdeEyUX4TxenMz842o06tH8Yn2r
fPHAVjxREQb54JHmR132UMyjFDCtO1OUNQVJmb7ZrFFnrPNJaOvBAE3UTRXNDTGS2azv9vPUERJZ
qW1gwbXOSI9RgzoB1x5/zMA68w9FLAClqJXhwepCqvRWUdigmQ7++fh7NFaJAlxngpw7VnCCshEA
2ZYxFRXXGFwvEAbtapRybaAkgefhMT10b/OthGD4cArGRtyjN4dahQn8Je39jNJAxcL9eztbmJ4j
8NDDcDwIwcCuGsON1DzMtIfhrCgpNvu5/kFrqVjPNOs5rGHM6/YODaVwVfznaiPQG30grG1EUWzo
kcQvniGw9wAGGZZQFtBBp2o6H1lmTcaayovrBQNLaRvDK4wsxbiC7JyuBLAM/LBfw2BccqtsA9gC
Iwb2trcBE7G7i76TSqF6uX0v6zBwlYL821RnVvL/bcLaubEPbDFP+vtCDZHayBppGKnFwpbEQr+G
2v3ZkHQtDxJJGBwHcFAtTDgJdISDmbrn6czNulHC699FDbhNzK2RsA0aYRDa5bASJnGzj3kCPLsm
0SR7hOEH/RHVMluFsRKJ6CMVjMnDKzXGBIyJ4xjBaR7OEnF5YVnCq2GiUVvaQbWivUwBBqQFEyO6
qWWyu2U+ri/J5/6MmzvVV0e1nX05i+3F1iVOyBUqvO7RiM02Dr1cVWwoU/jPk8cs63x8hZdC1l8O
UAd1E7LNkai/OwDQrT0ySCCs3SF1G5YOUZCImjdCmjzxbctHPcZk+F2ZIpOoF0+D84SnQZCDUGll
z5GA5WyEobE84eNn7hYpIQlsziN9rfM0JSKyR4AeJPSbwaKhNoWD0xjoXEgVYTKXs/u4uAuBrZkU
6QvYGwv6abaENptuxse2e8oEDtimSFwMKJ5h0bliy3b85HaXEx8wkwsJTd+h3T8E3GtgfsdeAq35
7hvTQsigh7pBQym9NyVqSRujGWKumN+1eB3+AIGVn/l3XkMFJRiDEsCLZ9oaqiTRKXalJqi44uaE
xJyUMzRXcKoSZ5YY/MFHnonPAAAGotlLB6tKz/uYb1N6uQAwQOABaoqBevQKJS1kMgGxwG6FEBBq
XFIRAlXliTKJyrxsItOJH2Aw2/fefoTBTBFaL1Jlg9FTlCXxEOzFgO4Rs1OA4+C+Kd1wDNuUSWpd
wpToIn3LVyuReu/GwP21Fisgmb9ge3U2fesoniMrYvhKqhewEubj+oerYGTWJcLLDcqD0uQ2c2jN
QlMrB1gRNIYU07r3EHL+YUsCifsywwTupIAfXhuA0TPvfYy0DuzFUjNuh0LpbwGStotYH6BUqpuG
X9DxKQFjcXV88m9D4rOsFvWZ3LsSJJjnfcvMGad41OMEW7OAZaC0x36ICXLsbErUKVzEkVW0UZfI
anUf/kbHSuLnjyRwfszHz6mSvLyYOO7zyEUZZI/ZlnSvFuL7lFhw/m2+DOkvg/B5fW9Zhhj0hb1l
XjSMoOcSGgs92Q/gfv34LwAAAP//</cx:binary>
              </cx:geoCache>
            </cx:geography>
          </cx:layoutPr>
          <cx:valueColors>
            <cx:minColor>
              <a:schemeClr val="tx2">
                <a:lumMod val="20000"/>
                <a:lumOff val="80000"/>
              </a:schemeClr>
            </cx:minColor>
            <cx:maxColor>
              <a:schemeClr val="accent6">
                <a:lumMod val="75000"/>
              </a:schemeClr>
            </cx:maxColor>
          </cx:valueColors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MAPA CLIENTES AFECTADOS POR FRAUDE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 u="sng"/>
          </a:pPr>
          <a:r>
            <a:rPr lang="es-ES" sz="1400" b="1" i="0" u="sng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MAPA CLIENTES AFECTADOS POR FRAUDE</a:t>
          </a:r>
        </a:p>
      </cx:txPr>
    </cx:title>
    <cx:plotArea>
      <cx:plotAreaRegion>
        <cx:series layoutId="regionMap" uniqueId="{92624525-850D-4693-B236-3C9D6C5F008F}">
          <cx:tx>
            <cx:txData>
              <cx:f>_xlchart.v5.6</cx:f>
              <cx:v>NºCLIENTES CON FRAUDE</cx:v>
            </cx:txData>
          </cx:tx>
          <cx:dataLabels>
            <cx:numFmt formatCode="#.##0,0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/>
                </a:pPr>
                <a:endParaRPr lang="es-E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viewedRegionType="world" cultureLanguage="es-ES" cultureRegion="ES" attribution="Con tecnología de Bing">
              <cx:geoCache provider="{E9337A44-BEBE-4D9F-B70C-5C5E7DAFC167}">
                <cx:binary>xHvZktxGku2vyPR8QcUeQFtrzAa5VBX3YolU97zAihSFHREAAkAAf3Mf73fMj90TlSkNK6kpamza
TNRDqjITgIevx497/v2T/9un5vP98J1vm2782yf/4/eFc/ZvP/wwfio+t/fjs7b8NJjR/OqefTLt
D+bXX8tPn3/4Zbhfyi7/gREqfvhU3A/us//+3/6Ou+WfzUvz6d6VprudPg/ru8/j1Ljxic/+8KPv
Ppmpc+HyHHf68ft/byBMV95//93nzpVu/Wm1n3/8/tGXvv/uh8tbffXY7xpI5qZfcK2kz0hCk1gr
kjz8099/15guP39MyTMek5joOCYP/+hvj3593+LyPyPQgzj3v/wyfB7H786vX175SPwvPyhHszud
f2eCrPvDw+F+eKzff/v7xRs47sU7X5jgUjff+ugrC0yjG+6bf6UJIiafaRYTEXN6skHy2AZcPBMJ
oZpz8Yc2+DMi/TdG+K9LL63wX59cmuHf3//1Ztjdd/e//Of//c0Z//dxoNgzqXkSKyJPjs4e2SBK
1DNFYkpiyX7//BSDp0D4EwL9sQl+v/DCAL+/f6n+3b//9eo/jO7+FzN+974r8fKvswJPnknCpRZc
n7TML6yQPCM05oon4hQp4rdnn6zw5+X6Y2NcXn9hk8uPL03z/u6vN81xuO8+/SvTk4DnMxGThD0u
DeyZkDHXKtbnpIWs9WVE/AlB/tgIv194of3f379U+/HdX6/2m+6Xf6XSGXvGJZNIN/yPSoJOniEI
lNbJuSyrx7r/pjR/rPnzZRd6P797qfWb13+91t99LjtzykK/KeB/Xwokf5YIHnP2m+rjx0kIlUIS
qcRvlYKgVHzp+H9SqD82waOLLwzx6LNLc1ylf705Xv3n//PlJ/ObOv73pmAwBecy4Vo+tgElsAJJ
VPjvt8edSsCfkOGPNf/7hRda//39S42/+sdfr/GfjLtvvss/d58BSn9TxH+n96dQ8X//2e/dw/7e
3R8e2o4vQPPTnz5oGr3QxaVPdS+nSLr55cfvOQrK771MuMOjKPsdHz2+4PP96H78PpLsmeKhc6Hw
nlhxhhhePj98RAV6mM4Mrvjx+5g/o4LEsUCoC/yfQiiPZgofCfpMadwDkY5QV0z+3ti9Nc2am+73
k5///q6b2rem7NyIi8n339nT18JJREzjRKGGEoJOK5GSAbfYT/fv0Dzi2/T/xHYjkdFLfgcMum3r
x7EoukLs57Gbe/e+jeWk8lT3fqmjtDETtd3bKi+S3u2bKrfjcpyJlGuXOjZX1bhrt3ZcxI3Io1yT
K6c2Xt03rjZjebWVi7PmTTKLIWfXnFiajDfLUMqqfcXzrI67XbzpqGG3im1xeUdWKvAYWUer3e6y
bhLjMRsmNtDX1ZLEvEgrqSn+yufC1+XuLNa4jklfHUVFB97smyhKhuEuXiPG6p3vp940e9qNFVnT
oUtGQbs0o1lc6UO1xRsVaVR2ZMhefeEBf6BmBUt+qWYdC8o1pUqgbCo0TDDnl2pu16G0nYjzn6nK
uyVJ7TbOihwI07HudnXX53mXRtOS9R8jLzcvdmXBms4fa2un8sNcqsWwdJFlDJW4lmZdu58cyzpz
yGGcar2ZI5cnQzrwTbYijd0UJ8OujjMOZau2HmEBoVivm9Q27cLtLs+1IT5t8qnv80NVLA3kyolk
kCuPFlYkV2NecWXSpG8zNj9vfWZrc4g1I/qWL20e61290ln/MpiamvcCeoR0XUTCDdVgCB7ti3xu
m3RVrsHXpWxzx66jsc70XcRrPY573WeO0Bcb37pJX9VZZIQ8xjSRtn2Vd7ayvwyE02k5bm4xXu8r
MWVa7/osnnH/vi+jeX4Z+6aDEmrnMvwlKlPhab0UHY7dW0ogwtD3XkRXjS9p1O/URIL85TSVOHZR
Mdl/fNrmSAoXJtcU+DSJhaASfcOFyYfaSdVUy/Bh44PP9Q2XItuW56RaZiX3fWGUKw4s3+p1uTGT
2eDkkasXV13TNpOqvn5aHOSVx+JILSmaRC5jqWScXIhTysKxxPvs/Riq17DzFcl9sadqWaP2YJUP
qpqXorXFbcQaq+aXvpzAx+yeloMCnF8IguynqFBCcWgnJMAvQ2GLl7Ka7Kjfa1Mb2b6eB+Sa6moY
6lKJ2wQGyVSaT/DHZktZvfVmSKN+pnCtco3Fsh6zbQov87ImS7FvJysdfaOreeXRm9Y3c/zRcDfl
9StvMl6/ituaqtunT4Fa/vgQYKWoJghnglys45BWv0ibkibITdKu7z3rq0Kmat441CimxSTrVcHH
ns/Pk6gbjTfp04+mBL3m44dr8GJcMbgWZYRf5ux2oGIqNp6/V62a1uynaW5r3R/dqHrYMONNeLgu
5xADwgxtxXYkGuekf9Vtcuz4a8s28I1pUeYhUueZFtuSTqOhwS/yqBjcfiiorpI3ZmoZk1dq6kI6
WebC4J5q6FfNUkY3jSxs5m1O/pm1deXtO9slFaJYFEPTtWkip0gkR44KgCAbbZWp/rgyI0PgjmMD
MVe/atw54XZC3lnnYYJE7RiHqIzKMuSkLPIKxicJ3GnYDbOv3bgrdVwMemf7KcQ2Z3rFZ/HpLnOv
wq2Jq0qcy4sxJBZvixZvxl2Xh+P5Lpy5KhPEvTdjj4cLQ6koPmVlMy3ri5H7bLGpUR3pPyKJdtBw
N27I1IeNjAWz+6xhiu6pLUmBAjgkbcXr1NFY2/JmzReq9G1lyxom6azO5+zW1lOnontzSpCNznsY
z/eu8fafM3UNbs3XDvr+mdSxq+jLpmKmrq+rjJnKD+kWIRqQYLfZ4auLbYLUscgszpVU+RzdidmF
rNae5OyjconuOjuGOmqkzotqx1Y2tPS4NgsZaVpOqpFJ2pFsGskB5Zz3H1XlIpjpfKs8sL3qjTxl
VO9y49+1LRmXQ5/X45xfybLxjv00mT4Yt5SKVs3Pbl7iuE5rvdAqe14XXfCzxU2Jml4wso7IMV3G
cqj06diQXyVdrQRiDyUIpRbBcQFnCpWRcdti98FMotzqXbZtSd/tzjkv6gcPlam53uA0S1dRvJiu
XyDd+Su8LMe+3/OqddFtwuJQrLlhA6zoFj0sd/OQkXbcT81Qw6uSgoUos4Oi6kq2VT72qa/5IMVd
Rb0s8zIlyWiNvHNGMre9I74a83eLr6RXL3u9rYRuqWS219MLfiqgjI+yfmWIzvGA0x+Uk+Df5uTt
dF4D7qniKuRsKeZoXVJZtjP8YFhlP0ZvLTUNsSrtxtm44udztaOerThxlNtqSnZ9lJCl30V27WAP
lEfAqnTQZZ65XS6qnJBjVxUT0y/zKR7GT0RGCwKXOslQYzndJhvto8b1o3oua5FnyaFt6db5q1bS
jqtjTbMQ1NJGG6u+mQUfJ8GYKPTCmiD/cfANRFxY2raCIyfJ+k6rTRhybLN5BQpkHZyT7c7QMBOi
rcqd80nTV2lMq4LKF3zlC7LyZnpSiv9hdQMbBQYwVklCWMK+BnpbaZks13J4Lx1bcPhtNuGlGfts
TF45O0v7Dsk3NsjXjox++ZQ0ibbrlWfxUkSfVuIIAHFC/cTVFVvM3Me7LmtmVJfWd67yaT9kldCv
orhS4mbIK4DrF0+H0UWJjimTKsFoBbRzgvnLZRR5uUSTZT27o+vQ59GunP2Wl1VaA9sCW3dZJXt+
w6LFLfZqWAkT7KenJbhAK5AAcUyVhGOTEMyXIGEYqFy2frlDv1Nr+fNCvJfrMUpoC5evNa/nNS3U
4GBrGotgXa1bvvrTpOY0qHl7aoS+7I++liNhUioIIKTAkOPCy+qeiVb1vb075UYmx5CQEfko+0eX
EQ+zLA1LQkAg6gFHXNEG3Pu0Oi7gBppFwkXMhAL1JgW7dPaqntxQKD7CIGNk2iFFqY74lHpMqVj8
q3JVO9YvKuG1zr/RunylATwYSEcLAleAFi5w47aaoTb1Zu+KqFTo/pAsNMrJnCURXs7Jh3fTsJob
Xszz+iHLqGzMNzQA6HwR8FQmVCKqNIN7wqYXplia2Ix1m9g7U0we6Y+fAqyoOljvunEO6fwqrs2A
cDuDmLZdu2V+WZisWkhadxLt6JHWRUjZdUSADcupRMkrnAwFQVj5cKbTjTmAZIEOtVmzMd8thZdD
nBa9jZz/qYwiM1VvXNY6Ex2IrlXCbmJRiFq9YN0cgMaSCdV/lFEcgMOgVxMN+4aJvBze5UkcvNiS
YarW5+iQmrlMbZRhBnSsCsIgSnlqx1wytAEIqWUJleqU/qsZ3vdxHLYAcsZk6avx5Sw9L7OrmpJQ
NCgrc65ScLRKJkc2j5t53/ltQI2h3SZQ408V0JBhddqmsq8dPqu7poWwwki0Wi+2LbSJR0KzKKM/
R1I29esuM476V1kjGcqRq3Kc8Si5Q0/zcrDtNpSpW7OMlMcszrI5SRdR27nfi7jz1ZzGzaRWt9sq
Fdn30ItBpd3KYOwj+skaImxSFhDBnDDLMrRMRmm5OV2sOyT8Ep9tzAU6YTEi1Cs7bwSilNMmIFgT
yw1toIqHAjeTfi3wFXZqVSNEF755voAirOEoHWoumklgtqDgjK85bq1jVQIjtgUFpJqdCEQCqWbh
22sU+oAAuwVwAVjU+gQv7ORRY6cC0HJeNainjUWFJwcqM6TQAwBBqNXURxEeJ3zBhuG4ldBVceRt
t+ayTrtW1M38D69ZveYvpslgFL5jTaWz/lBOBniEuERu9XGcO7f82mf6Ab1Tt0JHUWVMtaRxVWeE
7/JudmimoryDjyteVvG406fQ2EDKID+5rebWkTQr2jmOXrZbPpSqTvNx7cm8L6MqLn5t0Q+wOWUJ
xl7jrWjc5vXzIUkCbqs6sen8uo27xowuTeYSueNDJMg298+jCmWJpk1HKoDswY+cTMdsbPPthTJ5
XdrXbbb6ZL1DxGxm6/dtJrKkuCKNKgN8ZaLfyn2UoZVtb+gpnoh2Dvpsc9vKeV/N3OCcgGmcqf1a
8hoP0vkQGoVzd3O2N1VFgEfdCU4JqcNdzlU5mqKQuRO9RlDJCUI/nbi/yp4xA0ShHNWUMJlctmp9
09NFdKZ4d6ofYAwA7ThO5G/l4mdUL6GW0ImIqC7QRxo9I7afluGr4hHrUDYwrhEg+3gcZPyiV+1L
bap5iOZbwqbG3xbEqPrV2qGZ+BB1HL3OsUuKBmXt6cc+nO0RtYiHUaYlcBoWORS76JEr1YKvStzw
riizJM6vaJuUSQXKg1kfHRbhl2J8RftiTMiO0qLX5oBYrFf5Iqkzt23vkyIapvx6sRusfWj7Rsf2
SPMFwPV6ZJLD1sVWUaA+ZLXMVbuINv38Ll/lANKyr0hRLVfMiqGmx7zQdkL7g1aPNlclUpfl+4Zn
vCDf6EEEJgBftuewOBgU8APYTAE1IC4LFVX9suSqmd4l3abocF95MQDnlcM4wd7cUDw0pfEyISF0
5coCd2nERod9iXiLf3I+F3gPLE7oVCkZYSiLngtfMNYvutqTNetdjR54CqRDdbqxiIqqGp67iXqx
HJJoAMGaqpogvl7ohKq2PBQuB365UVmyAr6089hD2a6LQjWiPKpL8bnXkfLyBd1KSJJb64thP5ag
WJbn3i5r3RxIVA8iTumCKpTtbMGot23aZySZyltvOYi7a3T4yRwdNaovZWk/JhON81Si3kx1l/p1
DVa2Ltsezu5KSo6I3VZ13+gSLoEsGkAF2AQEQ2KGNYoL8FKNvkyydUpuuSjn2f4DHX3tb7eC54i1
gFmQvYtqltCGZyKwyE/HwGXogQklcAH0ogFGfwUfTY9cu9ZtfAuCudk+yFOsr7zRcAFWNDOeCACP
nPA/fi6mtFjawSBWYBx1cW5pF1UuYhO3RER4rrBj4HEXZkJ+HD0Hla4bSfHe08+lF9RUzALNnYQT
J2HIcYnbm6Ls/LBs2+1M4fo4o+tbXu7OcBUJqmDmuWm11tFhRTdu5du+Qc9WpkNVrO2IFldUergx
he/pmrIROOgfoBjiZZm+Ae1pAIxf5ifGMKyDWdBrEAh7mZ8ST9qpFLy49Vk8oUuM6yI4ghjUGP8H
MECVJ3tWtdnwvppHcDa7Ll999Qn93wSse25FMrskm90VpWuqbs+5jfplP1gdFP20bi+ojZgx9EFY
QoF2Y8XA5D5O42NPqth3rXwr19UjkaiyCF7kBV/xl30oHOXSJ9Vesom16xUZyhyVpWY8Q1/ytDBf
OTZjKo4VusTwT1+S2wEmOAOu/bZTU4lYIpMI4IrLUeNZY7yhwI3dUm4fnn4u/VoLAks4CCotEVpf
tf1J7vNtGAQyje4jd9MNc6Bfu873Wb1jTgb6cDNmmuOAPQtT354xVz7yUDBcMmaAA0u8BmAtablB
7DMj19perRNoAh+IUDav+VS+pnmxuW2vfWsAHIRZaln++vSh5FeeGIb6OtiWBrxwGa6JWItNztV8
e2ZkE2sS9Wai/RoXh1JvytrrGWTm1u27WvV1fl12bHR2p0gTRnH5uPQ4jRsYBRSc0bc0Bn4Muurd
ZoXOoh1YWcWjHXEjWteUC5+w+tgrT5oo1W0h6+lGO6FqfiVcBPD7fuaUkOhwAgtskYGkLUURJgcD
SJ2HFzTD4z+LLVYS3KQeq9wf9Epsw69UVAq5plmnyNwdmrpgcfJ86mcX3W3GNcJ9PJtjW+fASG3T
Ggw3jp3haF8ENTkOlze0GY7ziZcGw9bCm89ccuMLlMD9hCGRidE7WdSUlw03Qb4+UXJdrtDnxe3m
UlvHootu8pZYQ4GCPdDwTs+0LIZvZL+vqg3GsRzTHgW8xb72TSWLfBO6drdzx0OEbgbM68emyBLE
KajgoENNm8zdjGUtv5l8v358CAqaEBlaZfTqjxMEsFZZgea3t2cqU7COoL7UU6zw/PJhxCVkzSFF
k1cw+jeOH9auHidUiayvlMS0E4Diq9gsnKgquvXz21zloauqGuA3cKQ8n6ppJ5ds88ke4mzozXpQ
DjAg2wR85BAlvUFTce7NIrYE3nBCQsabmY0Cjd+dZgJnOL+aBL6UjXIgOnVdPk9VGsmHp549qxVN
mHEM+eRaeb3quWvnNCFuqtTe0VVHNkWPiqxRpk3ZFW30jQz5VaJS4AKxGIt5Kcb09BJ6+EbVbMTw
9u05RaEdETD5eVjN0a72H+u1QA5TquPwllUVnb9d2uGbDcAlIBVKx/AHjIywzSvY5cQto76R+dr4
n9rORblMkcvwjKWeGqTqJIY/Pp3P6OVSgdABAWgpwpQsAYX32BOXSKrcZFP+UyGykvMdJZjO8ZSu
YK8AGU2RzPeL0G2WutFlPYbQyHWN39UEHMWQFhYDm28F51ebDgKr4jEPeBCzga9L1ugbtxrTFj/l
SR4yycprjnJfY4YG+HsCaAuGRP7WRhN00noSANL2UGdQ1kT9ShbrEiovOAqoUW0S3fVYRsF6p0TZ
5rzdPuhqZJW92jRs8a5fMoyfd2PThnHrCYD2wM6IwlGtQKPnuVbJx+Dmqm3hEg1NgDzSYpxXjN9b
hUFdajXJ9Ms+6RxZd3mkrdyPEst4RdrrckL/2k1liy5uXvoHnmNIAp6loqUQL56i0Gz6E3n3tLkv
sQCCHkNlDOQpEEGC1cDH1p4cLUmCOcHdubNsB+3moynJnB3Rmq5VlUqL8P4WIHpcNWUY8wiMkwi8
G8n2KwzC7FrGmTb+7RqRxNvPXYbpS/MBw5G2vn/6iOBbH+U27FYrxrTSHHHEaOCDHx9S+I3FBiX1
bWEM1ijSGswnJ2khrR26vSzE7M11y1zgq2pJ4D95bmkld5mcwottMoMvZphrwmKcDD66OxEOM+Vr
+N7DAE9mWOaQO0kJ9lZgZaHUfyg2cbxXIcug2wMdGfrHyYkkK14IgNGKP3cL94TtpzkJt0Jp3CBG
DHo8uqMjBjPDjlbTNH9YaFlt/jBXm63cro1AbWVpeRI0KqZwMO1ZuDjLiW5eFw1ad3bTLgOY2b3d
NsyA0hp8hSep93xM8MzT4K/DYGPIjnLIk6R5350UsaAr8uvPrcfykdgx6ibC32ByO5fr87YalZqO
LvFS9C+UHzG0vM1Bd+IAnej7UWCFpC6gs3Jsw4pCkaBh6lLaz1vpr1dShUI2A7+r9lr60YoCkyaF
6dpOALo05YFLP0PqgmX9VL/MMeWDwbZA7pGbAjBgy942QpW0OppZNNm2c4CtoFSLZgEpeJthGqr+
I2viIErJO4n5TQ2aBCXpbIN6q8FspYBYfZe9O8dxQmoFUrSrl7Gwh57zjfPXE3Gx9bukZTmWnnhN
N2wJREMe5NvA0mEPhybN0mYAtC6YPPLhyKDtlqpPRwKSk++LsY5geaT6ACSMNBjunlwoAlKCYVhH
kyk6ZG4Va7s3GI4NxcEa0UOJgtoRHoofA/E2uq6zNceb5wGGHwgl2fOSAHb7awzyMdHZ51Okx/wV
mRkm5umQ5eB8r+q1nCf92pLe++KnImPtOHxgqpZ4ugVNC21YPcllvcEUEZ55U9o++HsTi/DZzNdE
7FxpHX15BimY+AMyvfKu6uV1VCU+P+RMjKp8U/VFDRmnUlpc+nQ8X6QOTIYFl1yjIFKN4vMVLaf6
lcqqKK85BY30EaRQaKWcSei3yDe41mXm0EiOyB9cUFRFDAIeZw6cU8bEN+btDMwhhv2GHZ2Ip0Mr
875L+854gFTuFHj83Wkf4by4EJ9WlNZiorIFK2pYWK1gyua9/hBhQSPO/7FkcFKTUq6iBH3niZvF
fgSm0T1ZmzbbDQnW3cwevVTU6bQRBdYbbrwdCew4Y/QVJiljH0rPeQUsIQX4QS8zFLwSqR+VZTst
rUncAt8r5jFWIqVZ6Wl/KMQQRW1qMRPOr/IlqjEvxCwjQZOFDoWDjY+ztcFlbTQH4hg/RgsM+nmG
3Vddg3lzagYwiGCVy85m+oA57WLdi4ZS3ia/Xbiypo/iXeYQG+2u72e99vvYbQIvkgsXt+lG9dL9
fAaMObdza4+ey3b2qYkQX9glOYHJgtWhNT4NQ867JyzOwn6J3IZseLPZGvtaaZzVFjsaXZX0BaTk
J6LfjEVp2hdDyPkFcNsaYOoZrY5bnkWl20XtFNg7ZOnW5G+Ucu0AD7PJ7DCmOCPV815EJUex9W8r
sUnaX9frGOY0rF/DLArtFB+yvZzBnZVXICNWXH5e78hOMLnvPIcRzzOs85INswBmQBgEUwK740WG
/bTUkV5V/xwpuM/uwEa5NeamqwGV9O5MnSdwuZVjOzHC6P750zH3uDsAG4VJPcPvMhgG95oyHmDE
FzT0EDBonSfb67wxYYh6YixIMwEDxTg83PjMyOmCfJuKe4zH8XgG+g/uqkHGS/YVWpjnyJtWxP41
60TomadehJg/w3IUjtLf5mVLIEbS4ScOkKbVYXzxZ2gMFoL+v7gnSIM+CWuBlAuOhp9fYiaQvroG
B1nBbGJa21eNg5Mu/b5ENiDRbmpHXi2H2RqDWEkWB7xelDZ4MFqqsAJ79lYMmzJdvQUThIFWWuA6
hGuS1WEKVj1MOHP9MDucIrjl/WTivJ3f1XUXiud5yFii1Kv2kKNErN9qBUC1XpwUZQ/sKyoHBrcg
xi97AVE4BWjv8jddbjA9PQD4xJ05AvTA7Q8jyC5YAcPUUNO2BrOz1+dikZjCtnG6jqiV7Q2L+1pW
qSXTNL10mYy6Y6ZkhWsRLh7Lu3wuupQXQ7F9GLGFAmQPvh/E6tSUYd9yWYfwhDA19bdaYPEJe0BJ
G95LRBYmMDSrgrmtcWUrdmOEJmU9zBMIbSyWTUO4iZosOJC0HgvUCcEcsH4r2hq36lGmQHx1sQ6N
fwVaBaNyLFOGrUVshHEg8X6pAjcWLQQ8I0iah6U79PGQsSJI8W+QHrFfkHagYdaXTCdYBH4RR9EA
qNDMzcNqn8/5Ou3G3GfllNZ+Rgd3nJgNNDKRI1bZyFKAS7rlGELXd3bBUvDNqcvwbR1WFsqwmBNc
GztK23Ea8ta0h/NKdu2wWlfu1ikaMS33MIN9cWqLrCDh+NJHYf0jbgdVmufzgnpn9sPcom01UR0X
i0/JBrpsepFvbeidxioJrYiqFWqJIHbFe6ohQKkY1D+QrWcqfOjnGilhpE2u9E2l+tArOc8IQJD2
fVfsMSFpkusuyWiyPq/o8MBsngTWPY0hlhvisH48YkcUzySkHoPi2JhpkbZd0wzokAqzZmIni3qK
WGoqnufTG0k67ChfxQupGnZkfSEwm1hqEUYrpfY55FpPypu6ZAYwrMva59NOY/eyjI6sbNYwyDF6
BSvskM0QgVU+LUl+W86LzYcbVhlV3BTYyAaEtNs04QFwSg+VkkhUuBoVP+xsrkmEnYHZIpaJ2ZUk
j4bhw6BsIHjPeCnmc9fXL1addRCMGhRVdn1WJhZyxDYcYmzpb+6IlB4jwQ9bFMDm+XJGpnEwKceH
oty1GDSbN5kesNKQNCxM0vC7Ogu5fNyGOanzYYSx805p+24tW6/U/tQj6y4Luy8oknCx8x+m2UZc
CzYlWN0Jj5R6Xl06z+lqGsU5uaYs3pxPp5VaWxznGOz8nQVXWwOtSzaEdX/FwuaGiUzf8Rcyp13h
dsiYIXOfg5GUnZ51avucRnZvVhLiJT8ZzCsRnOxEdCQWY8f6epiaQIun48nXpnkTN8tajW38gqH6
zPm6N3X+gEbOKKGZlzCgog5bs8e5IUhIR8wRStnvxqLi2R3mY3Qhz3sMMFZ1iCzWNMz+fGK5DLZz
qZ88tj5fG9OFlASuoXZsZ9Q0dR+bhzSyICyRD1D7rfdvAcS0npoUNXrL4heNBWrxV7rI8QuGtCRt
UT+3LBK93TdYr5+T1w7tLnzSzTLYq4pVj92D5cQ/Rmsf1sYSCV8E6xPjhwJYoVpgpg/EbbRWxe48
CpxnEmYa5605tq0SiRWFK0wxKBIKpphd0odMvWJsCRufd6/rYQq5J6rxExLskuOMEOKsvc1FI46c
255MN5sd47fYQJH5bl66IA6tRBgcLA84s81AvYMG1MtEATB11zNyMLTBbiv2krOZ50CBQ9nV6ShY
XNk7ncNk5FADZ6zdoZ6mXE/PfxuMgHyG3FkchYiss8GGgD7NvvqsCImJdw1dj2WrfHIv6oEhO7E6
ESp1au3zOa3GUUOr1P9/zs5ryW5bW9dPxCrmcMsZOrdy29YNS21rMWcSDE9/PhDQrqVWlXz2vpIl
Sz0nSWBgjD8xE74oTnqbLcaSGI4X58uwg2bGazHkVvW+46+BeMSW2ssizH0UfHlbyhXsQCZ5wV2+
hvICkQ2biH0HmyHR/CE5DXa0A3YZe1U28KediHK59AuTk+ga5KApaRTT/mXzXe/NqJHDcpUAfLn1
NaUg5WopIQo4GnIRdeWDTx/eN++TaJcFq7e6hG+0Mprz/3Q7rjlBwzdLUZ9aYRdV+LIFQTjdZfTv
PCH9fWp1ptkHD70mhts5H/Xzmiu0RQjw5sJlAgdwMGTBziC8pV2kQKY/XZc6A3Z80iK5KnV6WSaV
ck50mVygSzPQ5n5so743vGveI9r9ni4mPU+SS240Ew494nogo9mQSp3EokCuEU04a5ryfNxkSj+/
C4u0FctjXc/7UNx2KxO1eRGBD9Z48kYsGcuNn9Vy03Uit1kNqXQavVYgD/3rFu1tmKCRPbaJvsAp
hM5k1Zj1ITGtGlkWRuQe/asuMfAjbAAnKiS+qo/LpFrkJyOVcrn7umLX8+JzyUqKUSpOoO9CuYvs
3DD5+sJHWNu8F25TcAiKtpbbzlJcXlU58nO6tZHwwKwOyKFp5VNA5HW0q0oYkQ+JpLvSPZNyWI1N
9GUnISSvEZIDS7FN8LvWp3Fgmxe1PP3ncJTHgGaqS1UB9wOaHg64clPk+e7Ox6oLgg1lej878EBX
2wgnioM3L1KXqbv5wk4z1me5ukCrthK91OsqP6XoJ7lFqyrrOPYDvxLs1Nr15L/2EY/sL/majIl3
N1I1zfXeRt2EXkdft15E+mbone25rRRUjIqBDdegYWXpy9dFOArYhk480Yj5xTldoIloYyzE2sEp
sxHQ3dmi4v5dF9X8NbO3c3BvHpBs+7BOnRFUj95Ql8uMw6FPlu+A/RTLc5UkEz2tDZrgf3X5Q3pZ
hdb1InGc8VJiCkqCuJmw8RpxSufPv/I4PMC8QhBWWXTnKuSfJbN8NHYKpv91lOxhH+/14PGLCIOF
D2FVD8Aibps0U/S05H0hkbLGcfiJg1fJXyI3R7wHxO4m6zdHIN79KiW1XJgTrnKjDl7IV4QI5etO
zsyAfUYmVPV27Bd22X2p5lwigs4QSkRw3Fe5chVARQMx8hsNSaUKcOyGTh78c55LFHRyEwlO/36I
fDtNwNhDMkFnMDQxzR3Txn8NkVk1DE0ztc7zknPMtHFVBWsxnZ2SW/OK+0aunNFe9jZHZSgKp3hQ
6+733+KXWRJBSQQf74O08VT8N0xbYGaG7xqj/RQ6NctFb50yYzUwdhxMfLEK2YE0asPWioPPVGf0
+y/zM/zOKIkcAFbD9Alioft4y+4USDL70UvEU+atUmq+CrosKswxD+xLfmzFZpE+lN9/8C/PwjN9
33Lo8gHgLTCunwd6ewpxaUXu/OSpAzcYAO7KB00Wz26PckL3AiKfo8z9nqq+/fdf4+31SxUH1T3A
UQYP8IsuYl4sMab1Uj1hwFH4aObzGADLc05Hxn509Wc9y//+k62fXZ2QvFI6grod0hf+gWSQn+9A
L/IUWWtiPGb1KEfIKkiYey5h0XfDFE89JfgVuaMkYFY1f85hL+sxUISs6m4SpMlnqysKJN2//25v
lyjeA+6FB1ARWdAzbwUa/rgjOAgS81FP2J7SF05zRL+ulujSpByrmneqfV8eIt7/D/RyrIT/Rjts
SGlkMbZlQQujCnwL/fjSlOjaw2MpSndHnqruCapDYX7c0ql35/NsTYH5rSp9ebJZztBY3/oZ8X96
inq8IADeaRD5xa0nqsyx/00L9Bac8iOHDY2dz5dJR4RO/fwkzcTEYdHv7uNSh+Ge/eF4w9SVd9DD
rvEppJ5T0AI8zfWfNncITGYVRUSTM6XrYkTPa+DWy3JpAFeCOdZWmqVq5cGKajEMv9KrOePdztOi
kQCfTozp+vsn/nY7+oDaXmj7NiSv5/4iZ6JqCnT3UfD0w9umNltn0AmAsIQFbX+Ye/S6eE0RgFl7
7XGrf/8lvJ8FYJDdNllRZhhQjtCP/SIA42QTEpHenoqhrThqRD+24fAUiahKXtJ1NXxwdmPDjfdh
V4Y+7VHOfSTgVVzCl7rPU+BtXXnT7b3Z/qdLprT8lhkWpiQn9kdLIEwJZzpOLM2bIfUDbRoi1V4s
OwUhA56F93IRuLFqdDPa16Br2OvMQGrHNeLbpquYkL834NT9K6oR5HQ/1C0abWNJtPzIecFwucRG
KLyl5KhusSKf+7C3swXSGl/1zpoOQ5oqXfD8ChjlU4pBKc9O+POCQVzAyZ0xbGIIFumwFOUmHWSm
6I0u5Qqyea5vSqeVwpA0HOVurOwsy8xL4NGadWfTc8Zpuh/6DG3fhaE+M19+//SsX9YQjh/qBpZ9
gBmLUernbRCEVOkFXvVJI92dunw6Gea7e2BCMwmxcy5VBOc5QKHhO1OKag0p9spZWhazhM3MvZQC
/N2dpNBSWdn0ZdeQeO0Xc7VTczn3fegn/0bZvuVdCElADEMFxEiEpOqtvM/BOQ6IbQ6PzDad1/yN
xT5zmit+Hpp9baXUO3VvDOklwJHJdKXKdiYCqff6/f39WYgB6owmxsfZRDaIFQAAv+kbxIZSKoDU
ewx2YxqQIIxJ7aRnYwUCyeL/U3cQmMhePQfeOpCOZetNYYMz6RnPvPpRU5e6metVq4aVPqdv7H0k
1fa/qEDellRKAPkoUQiDBvT+S6tWil5KRJbuMc+KgEJTM4f5X398fhUgSX0fRKPk+BJL4JO+/f3N
/uXzEZ+HjneA7C5035srb6otm7bQyh60O2ChIMjx6ifjUm15SCzuehtz7L/poX75AjxmpFWYIzAz
mZTnnzeTD5Lo4+of79HsHdXDPeYtffilxiRBFo6IusfEOeRj8Mfvb4C8wP8+dUOL1kxqJCjK0a8H
QrkuLm7MdHsoKC775zCcx/CajX7CvM+XHozx6tv4Zf9lkdtvuyI6QepohOaJzpA19+a6S88Rzl63
wwPmmqyfnwO3a7eXqB6K/U7T9g15Ec4fkzVI/px9IycfTcLmiV1IKLQvZmaYMUASuJ9wi4D+XAe7
lsCH1gXAbxzoctrUrCG8SCYNt3A4Woa4cKXnCVZVai9+f1vfdlYIcVnYyFlR+dH9v6VuEi/p1ta2
iocpEs5xYtl5GcQ444eyv8xNKbzih/3J20DMX2d8ZMKU4xbSyX95yG9LSsi95jGH8ltBbb0dRZZq
ilJn2oqH4BAO5SmyN/A/2dkpROj3F//rx1G5IHLwAiK/paX7eU0XuefBYe7ePckcAZhJYUvgz60E
Dezk9v9O23lv8iK4x2BOaHzYyaFHxt7bjxzHZO0jesR7LTUuDsvemtbd/jKPi6RdpJVcVA/ZNmEm
Ow2NP7rdsz1Pe1dd8Qkn5vDgdigyxKMGrrSnyEvRxzNmRwPY2lolAA5aw9QmS4TjrMXc9N7b56lK
Yp+fKnu3DQUI5rBkk2xGt4xy5uCUl2Ri5deSJ8kSYHx8SAhIAIgO5X+lxGTeLCSzEeS1JNKnLB34
66HSZrXNItmoAm0iKF2bVMAluerhmrJvobVELZ1MtbDp5AIrl20dC0ruiGwQ+W6eqqSH7TnhJEJ/
lCsORjSG9KjtQSO/KB4aiVAN2MP4ED0UtGnjgVCJbpaXJIMSfriExsKXWK0GVRJvlxuuTcKd5mRI
KokiqYmikiPg65bW/ngNB8NNp3gZjGHzb8Ya7090V/Q7nms1p5vmsnDdBXD57ly9FJf5e3Wz9LCi
y3GhbLYaQ9G4cbs6zf6iOWQgLjnd2cf4r2BCcBYJGR5qV7PxzK24STDIbdZJifP0JBjakbyZQS+k
W1fTYq27yJiL/MAb/1vRp1tqt3Fz90MVspJwUwB2uXQ1IFrdf+guwyIedkIwvk3uUmCt8tIqn+KU
242Fqc64SmCy/FiujWVzA43Zlp5A9AFDc+3YVpF/X9vdEj3kczDOnwtiEnDDATV7e3RWbQnGo4Ym
xkzqsYYawyGfOqdicF0wox6z+zckVnlwmsDe/f4izE6CpWmONfNl3qYM8hIA3EiR7SMBFbFveWBc
l7YqMf/E/BFg1lQWpnczpI2k2BoghaiK0ZOs3p+7Argr35icd2npY409azxWE/i24lA1IpnMCCBf
68oVcnoCgnCfB7NfyuzU73O5f1mGje/l9Ia1fK/Ri5IYkRV75r2s/Jz9BZp1nv8GzLDcF/hRMb8j
Iabu7KthdMb2Erj7akzvMLDJyBVvdyWDWOIaHxFOFrs1VudRUYIaLMZgL5WemJcO4iHM5aQZAF2y
WJmVfYvJrStagP0ACmq/al6YakgtuNnryB/EhyAsJwMaQoGtVF6JtQyqCugGLtp8N/+jDl2r+KCW
9eyvbNny2LjCBG5Nz7sI7bG9iMmUy1Dx1okB9H3bGbYhypNQyh41qpf4IlmYSj1a2Hbhmag+iXbY
z12feMDFZFZJKFt7x/yiXNLhYva1N4PmVVma4ZUcEvEclE66ICnTytFmzThs9ZWqJRZuPoYzs4LW
xJ24OjvxJwpYU1u9DKPQ+EN4g3AukSpdmgZyPK+R5e8wGE6HYtY8LIf6Nmnb/FBU0pBSclTx2QpA
B/UDl9AYbhWaVGItknXRKQPokuiSmi/rRHcBjaKN/2naT5+62g6yS+t4ogbNVXi3Iiv8cJWI+Lzs
FQ8QtEbeoX3F0QFRzZ2J0rMiVHbbbEGeXWXPqvtZ6pUisGz+vhQk9q8662ZaIPm884DOiQK/Hcs0
AHWFeM8sibf3VuZlT17e+juRK6pQ5k0SUkTrtfXYjGWbmWVxaiKD9Ik4MlwEC73abIv6eQfwPTjb
Fn4hJounGyfFlrRejGvYMlkFSsOkHs2PtX1UvZG7QJEPUOFzy1SlxBLC17PCQcqROGTlKVBMmaQ/
FJOr+WWllnCbQQIU6SpJQjH7x+GmoCNNuzrH/KTLgwIZ58KSW9AlLYHn6iuVwICihXXZ9GNSVemp
63KeadQbQYE1s2EAnk+NMUj3jQX3z/1WRRw7sEuXjtlfjl+ZmoN/uDwPIvZ/FtthNVq2fWTfi6aU
f99RQz/JafIGNErWl1Yma0s/INNcJWBg71W25x+LcSuQjehjzg0mepol3OW5pnGTsp0OVkWphbbd
kUtDuClcwJNDmwFvUaqUnknVlc6qUPJdZ0lGGhfUj57ZQnhPkvaiT4fb+bNLZsljVzYKNtoE9TtL
yZJW9emqd0NaIgcHLUsqaZVYRyUFlYtL5oYaiftVaksC5QNi4qytp8IIN/Ox9w/WpZu68OuAjyv7
I4VnbOIZiMH4XhV+qM3GVSXkqa75qQ4lFgeihrQXN6WdlIkGMPnFLM3xwhasWG30iiBrDAxnWP4A
6pI0akrnavhoANuTq8Tyo0sKFkBNt8jzBMzYrcITpp8kbc4+AOA8XmbTJI/mMimJvFq2kbLi605A
H/dkBlEB7vLenlECEpW2N9Ep7VsM1rBntWPs12po5fPlCfHFdUHWjaNe6OB1ErMvN6mH0VRdM3Bw
f9ATYuXVm6QRlUIlMvD1Y/zqcFzZiBqOHndWTZWW+2AGksqTaEllycTdKFcM5An7zmtsj0aLGDtZ
Z51imlkwqCSy9dMEFTm151zZgwaVypbYTHNtXFhwYCREOGmdnbUMAT2Q7Cpd/RPpD/mJnOgSG62z
Scr9tEyo6wVTR6gEHSZHAd9qhK5k56vzKLIjNDsG6mNkZao6qeZpUO0hQgFZLTQJmCrKlfQiZBCK
BNTLc88PjWO/yJQB1ZAqkGdUnS0KZ58AOZFZtY3ACnEKd5IiD2Z0V9RcFxy8EcpgHLWa5xRZKDIE
tecKKaXuY6gNB23nMCIjCu7Cqenb/Jqbie++1uphtz6q9pepIBgAM3+G3OyD45uSe3VEmo7ic5KK
xmtxP0jPOzmEUhnECCC5ZyXuMIoDpPcUOwlCU1doyrinNjkbLt30SdOx2+hVAhlVgtMsO82jKxkf
basplBzJor3g+fdj5fXte3PJHVIl6xwqAfFTiaIWku+o1nqPIdDfh/kchvle+XcarDDSZSqtU0o2
Q+bHfSEOsJlTsmxOk6AYLafNhNODsFX6NqfyWK/yc8hCiIMtraqJOnVwyLp7LVdDrkWLI5mVo2+y
NjtyQuO8PUnlUbY+j0pNgvW1mcILQ8jadmc3r9Kx+Ov38+RbjIL8PxIuYVJCj7BT9y1It3v+2uZp
U93XVYcMHMm36ud3SR1uisnShpb/1QfjSWKEB54BMvcgr95CcVXpTH3Y7tl9UWV9+LoxKQTYCTpC
SAhj6I21bi4NRwVl/vcf/JYMAR5noA1deDNYD16f8IY0MoyQPMi6yW6bZetC9w5QcvLT+4iYFSTc
sN1zEN7stjtYSCr2ORur5uTmm0Ogi8+ZOtiP5VFaJpPwjfId4rB56d7//ku+1aciSg1DAGDijSP+
Ewjp5zl/Q/gQBJ1wbrRuTCnTVp2YNhQSLjXDtauMK8krXRYUcbKGQfhpnUTXdTdtRc5ZHtv1AAw+
tLnRpif0U2iN45pl4BCVqKLq+qyuKqJ38spoqnj2hmolZYdO1ckuNYkmgPZqt3gHov77yyRR6meM
DA7Z8vHoWyYRnRgn38InJioP1qawr5OX7UZI65Q2LrFxEU4AktwmwhN6wpZyev/TvkRrkl6I9c3a
d7aKUvMdOm7mx2CwjFdrpqiQzXSQEToZTuuxwTdRY8Z1gA48O5uk7BrTKcv2dngaUOhu5qkOsswt
cOia0mHSLNUckLhL4AuT3UIwMCl9TC4bhbA/gtpQ0kg5sCs6gZUxwithc7jLM+JVR+O0Vdf0xgm5
1W6Jm45UmTGHDxm97qmlDSzrG0Df0f5GxiaK7Mvm1U7wUu6Jh503cI15LC+J2BGHPvR2Ql99s8+k
KTwjzNlqBhhEG10VN16Zt8VNtUVN8mTJqRsJphcZy3BGq9FF2/M2jKHTYbzOJWrgGeGeoqgUZH5u
d+aIy249O0uSG+VF91reOIar8ce2kaDTnkZnIJw0brE0G5/dxTQ9kvvaaNiqa0kEjB3c5KFXUeuX
DTMAlu592qr0kotxhLk7lNO1YiMSPFXB3yTOZMVNygjSA9qVDTbA89BPC8tuV1mUmolakLsWeMqN
jT18FusY9OlpcjYm+ROVEQHgXU1yzzx8RkKyY8Iy+4jYjA9MhkXeExjUBuZI4u3cld/mbF3MV7pf
O7ybu8Gy0lO5JtUMN4SQG9ZJB1iqoSkPs5kHMpTJvJWPIuxkgpDyKuhUT90LGDxS2gQ1t4m9lVbq
qexkNy2wHM0jXezizXVs0+GJf9RGSosGriwL/AWbgb8R/DWcF6cVJLkVoVG8/MsWI3Di5z0GBgwI
TGkn8NpFMvCWVMIc2KAj6Lw70Wa5I2JEjWlbfLZQ2BENSSVMbgPSpz2YQV4AVEVDR0KInQS3S0Ua
6Hm11hw8bMJHee5ICHpclqkDm5ut9HNVzYROR26dLk92UI/jKVtd/97kHsxsZs7LtLxH9wiOV56q
aBrN8zzw/7Kb2i6N9l1RElp9b3QEP93M2CLyc9bm4lsylltxdbx8wW9nW8NHAhfy9tJ3k1mdhj30
NmTivr3c+cj5qmvrJFF37pM0mE75tKJNPFtTuVoPUdR0z0awBSI2cfsE8Vxny3lhGtzjJgu7M+hM
G92nHo4aEqub4JF4gia6LAhLQy62DD5VzWw9zYMrFpwpjv3V8qP8vlq90Y9BiYrnoY7m8zDl1sta
r2lc8o4gP8v6F8Oyy+fKNVYr3icXEUgM05bUgsSrjGzOR+AqeOTz6rl7Hp0KZ6hH8xEPjvFPJFLn
hoi/+ryhi78gcU1PgTeGt1yrdTGNjBrUgn989olviUcEIGRVRfvjtCduGkdVsH0xK3e/wuq77UlY
1fhO5H33PnG64SnFd3Mtt8n7OIWGc5NEZntpi06G+QEePMC3Nzcmk8PZAruVITbBE7ne6W1Hpudn
s/O8vzY7zL4k4zR82GC2H1MSuO6qcZjKGEGae27z1qJfWvaLvxYuXo69WO9MZ5ofWhwe71p7tC77
MhSXsnBtkrtEl8bYVbZ/unApP/Wzu7yvXXO6J6cre14Csy5xXBT9paqH/QFHVfSJ4Knq3koT732I
UNaNCwJNY4TD4YOJDvJL5c3Dl4hktxsUN8YJnCS59Ya54zQBdDsBFxkuoGno3rrCbz5109K0JynH
vjqbML6ldt4+Rm0H4sHQ+AmRro3ienBulqC1n2wnNc7LLvbv5ZC0r6mfkwK0Jca5FeUAKJVYrxYh
YrdBu5W3Tu5t73bbmJ78dOxurEyIu2wpsDEl+4a0OA+LUz607nvCesP1QtRvw6dYycVgdn3oOneL
izAcgmtYlcl/EJ2+RH47v1ocbzdI1qK4JFICk5dHPcxL87NLAb4Yaxm+89IguHX2vCWha+QCgIW9
zyHNPCb9BUfvuQ3b5ttcF14e48FuH1majAlRt7BP7AZzF7lc9Bel9ZgSZfNtzV3jvrcH3F+MO3ce
5eRD2+aYVUmrfyHNZo/bXRTfsqbMq9NiNwipvaUBKUks7NOkoSEYFQ6O16VqXimotRPb/FLEHDwl
2BKWvHizjf7PzQjmq4c79q6cu5make3lB1L6pg8Lhw1M9tjczITIxyEw9Ccf3Z0dJ3VrleXJyEXG
hAx+voprldbjX1YwNc8ZzdrFWBCGnBMRmHmcAs1dcJq+LAWReOvc/pHt9nRHqPvfYnRefHB/4q/L
9WrMQXnaI7u/Mvh0xp019WX0CFZX33JhlXOiPeqe6Siy6Aq1mQh4dJsjOTPAd7CudZTXBjlkDFll
fkN9sJ6WyONlBG5n/GWkk804OORuE/Otqn/8vfFui8xwH9p9679iWzPuS0YaNpe7PqWus9zP+Vig
lvC9+kyGRv/XwtnxYG2e/4Wktv5DnfSme26ycrr62+K/2NZYD+ckMYb7YPICAutpiL8bWZ1tOL26
iSQRm5j+S+aN+VO/OjPxOcnYnbvSC5o4CvA3h3+iqwlP9jhs5ONxh+9nUdtns11QKe/++LElx+wy
21g5r6AY5scUJkDETVgnXFBLLUHX+RHjv/HBIgbte+tslJ8odx5JVC3ymBtv3i+8beASOnP9GXsm
KNu6h98Sp02/lMgBxriV8o6Yu9B9sqLCuxarRTB5ngzVTdqG+VfXn8fbwNiyV3dE4uMmU0D2ysJ0
6O92Fa9Jk7A1Mfdeybjr73M7b87EeYGCuWVyLvIu/yfssv5E4xt+GEDSePmCm95W4b4y0I8THgs7
fah30T30+fbMF/+7GP367363GjJSCMprS4fa3TvTBaVmzr+Co7sv3Sl6xr/iXrbcG65Ov6R17C15
dy48w3t0u9WPg878SoqP+7CWKx7AyplulsiS6mf27jkfuurP3bUz4q+9dkS3MkW3nSuGzz5pR2S2
lWX+bKSGfeIQbj82wypu/cjY70yq2c2ybcmty2cX50C4xscsFIJ8O3DP6roWZd7clGmYFd+V0BqU
UIpL9zwkk6LcLZlOku+9BOKUe6jbadTyU07INl2kHaU51h09LqoMC4V66IATrWobF6nt+ahFzSUF
hXlOwZ7hVGYAh1i0yAi9TATgVdFprdJlz18CjLP0sQWvQeCveCo9i+ZKDqWKz9tJppmb2OxmPDQx
IAL83JpPaf9H4kX1Kn4ALXuDtIO2H4PSXdR4jfu3xl6hLkjDPI01wa7nbRZif0KZkg63QwK9QQ5W
2m1dzK7zm+einicxx2nkTcVl5lUZ2cUYB2c4G0YDoGEkzRZ+N0kdTe5Jbbdq/CwlLZ5BxP9y7aHf
mw/u0ifFn5OXtlNHUMrY5h/Js0wsC2C2rGzzAdJ39fwbghbSPo9nUlXJ+13IkN8uEwrHkHCdvmxj
IiZSLDvJUnBwxcR8SGfMuMK4aYaziCrcWrNFp3NWiFF0ZK71+95tEYqXvJ6+k7lbzggk0aZ7//yI
u7O7sHxa4JfT+8302WJh0HY3SZlAsoO7lbv/jYYsyC9zsczGDbqWsnmvg+nrHWq85XGkcIOKJYkQ
j4XMIBm3MciENf6HmVXKbMxtkePC6tUSikGCj/f4WbXGuWlIGE3TCwi8cQbGGJb68YMOq9Pmnihx
K9+/JA6H3/BMLwVavmhfiyJOnNne6+K0h8a4pTdkiXV8piIWjZ2wwjuFD0oShKSsgyvRWmGUglK/
yjqX8ioy6qTLUFESmfozTcdoD0672DKWOzMXSQgrP62aI7QyXnkehfIE9XkjITamIAldmwvGBUKJ
lB1Cc0jq25ROyLNtlHBZo4ea2RGWZM7wDiZNJYtPuFp3WSA8YdzB9Tk5OTsBt6a9YfreBvtdItqB
F5hGfjAUD8zFuJJiAQNsdvd7ylsoxMnGE9hhaCCKnU2uXtvQkFY+os7LlHUmbKHFcbyZrqQukgAF
CqB1YhkkYg+2QJFB6HeJO/BGGwjaPpTGvD5bgHs1BarwOt8MuenaTTbZdQYln9pMB9MlzAmL/E6G
edpCWSZh4wWsHl/Ci4dyVioRsvCOYZ20zbjlpRkEIOzLTsTLjdUO80bWvEJae9deV0QfgSFsAvgO
9Fgo06ew7R01tNGWwLdx49ATYd1SXggNIjuKh2naTnJQPzS86jH9gGUhqwFQ66TdoaREFskHmtCw
VN5jUbod+J9GHYNDpa5dlUwWEjb018xai5t6wXpL75OUw0Y3SAAlX8W1sf7g0GqgAuG5RwMCDJuh
XI69VD+8biorcd4hTFrMJUuW1jLapne/EDooEyon9DNmdsoLJgeMR94azkREHt4rzUNr/5ffC8GM
srpRZnZxRYLb+rKSQDa+akdfG+WYR7WyYgSVyvkWy9hvI9Eqhx4hyrdoO5Mxua1fC8qC+dkkxLaj
OkdZUV9xGQrxlakt/9bIoN0Fvjyyyo9mVs2k7q7OAE4/Dn3hvmR7WlSPuU+++XVgHvM/qFoy+TD7
EGoHrj6lNU5qw8M/mMXwt/+DpKtNp2lGbS8XyiFVi1zeUbuaKBTa86rttuJQifMuKJZk082SryfG
AXsTYonaJ/5HaXYHdq33dQlWK/q7zWilX0tvkoP+oKRretMelm+FAo2JKVUduK8lETR1+JU/1lub
1N86mzC0OQZQWzcz3lwyhfOTqkc69EhpbEjxlV8HL7PYb7Y6RBGTBI3bMQ8eCVJdtCD6ULdoKMuu
lmB9uCWsBcbH9U/FjFpjm3KnXBWPvh+BlIo/UCd2idCKwtWsrjzt7fAwSzsAKvzhkpiSNVJ6JlWj
9TG/BRA2XVRuzvfRQ7dR4/glHP+DtrFiEpE6F0UD2VsgM/UrMmDt9ZwiTPY+q1JGNq80WWk2XPHO
owJQTIIYkRcsSrdfT6P8i/NBdSS8twZVl/Jdg3vJr2itm9ypnSDHbn6nY36GmhiAFmT00HcC/Ej7
mFomwGby+Gn7Tl68SuMl9F8eP9qz0Tb22kKGCLteeemHKsQ+cgF2O25RKftBby/9/rkgiiM7RyiC
eVxqvUyKdivyRYoXHN4/tb/4YiPO/W7doLvIHS0BgGv6+bYs/OCiWa9+LTBb3Am/kpUAaFD2PIpB
3bpIpiM0iAHaPraqNqfSa9+ASnz8kei6JZLXFRgqOcgWJbRQz01HO+iHrTxeLXnv/Nx+SGW58ZdE
Hs+5clQEbXAQAgcDiZF+puI1xAkaJLLjbYxofg+X/3D4+t29FPNwm+TN6MwX4mnaqroH/gz74cYa
eeETfHTkryvZmH7N4r8hJ6w0MTCi9UXMX9aZNKAJQkyRp88oEgguikunwtB5qzkxreB33EHyOWiK
ZVeKW9vJulPVVN3091hZ7Wx/cga3dvOzZ4otWK6WtcmwMZMQSu6M4tBbEUkvyA8NHQ28ZM8r2scP
/nHkGNUoD1pl4E8ZQKU77tAoa3sbLbH8qeQeyhuIT152AN3BhiXIELlXpsrlVIcXLJmPk9aR1kqI
RBUPKNq9CcjBIMOh7W7RcxBbd9+SIcxX2w9JnDuZu7S91hDP1VkYjJRnZAe8huiZ10Iwmp5TJ1uD
8qxfDaATKqKQCAP7S0GqUhUhuz12sl7GakM3mZic5CnNjXVHE8QLENr+62ihpbq0vA9FbGfoc5er
0J2Oo55/XhuBM73y0o9jeR1ytTRtW5Z2GSE1qi9+MObcK9MdZNXVdlbtCVdJH7lSQBCPIgVZ+gaW
QyGlct5SSYFQOw9yhxZJJom1fA3kMdsNR97oCHvCLRyMgqgcMi/HAn0gaUssl+yI853daMF5q2US
mofWMiGIT0m424rw10EAOlrOGEk4xa6kUlW1LqdDdc9j5iXcjC4fypJwLOe5penj/XBNgasAfyhH
MP8ubeudYK+yqGYg+pVYftkamEkK4TchmOQWNT7RT7zDY6I7IhduxXVqnPYSUReIM6rEmjctHW20
lhbi9+OFOnfCcPJgPP/IzuN9UDwXS71hqadp4Yspi4k6EUWE8cp7MLAs8A20f9Yba0lWb7wOBx6y
2NzSHr6VpXdYz1VrCwgz8ACVIrMdtpFFptfM0NmSiEfMI+NupmQgQP4mjBI4hpsce9bhE25ox+jK
5LZRIrKwMuUm0/eVkHG5UxAXyG24JpPcveZCOfHiaCTRwTyvQ7fU9UmdbUDpUmuxAUYul8Ax96ZF
tugUJLDqNaMnD/LujwFkJG/yTpf9XAVvapElr1aQnks9Jm0EBo/WucFnCv+hJtK0HaU+bSoyaaJV
h7ze07wSTV07M3Fx7VW032YFvIGFMy4hAOSqDOK6YBvKeszFSyu5foFWrUQIWq0TKHlDuDmy6mqO
1d14s82Ag5KfSBbEEVKJ3VIeObpko0SStX02SYtDwqn8wVVBwoV3VgmWCBrc7gbRlbNYd93RfWt1
oNE5vDzoIcstKt9lJhuNi1E3Wi25CIUi90j9ka1kQSr+w1bW6x9PUykn02GUD990V/CmGAE4LdQ+
EiKAE3uW8Tq84pGjegPFmw0/3vYI5WZskhjXdHEKswWMD+RkEm+mZLTqOThTKB+60jYNYSqTiZS6
OlUttz7II2YnPipSbnz9O+AD+Yi0RgvxrDygrdHLQt46ELqpR8qB2hT9iOuouP4II1cKDjJd5HJt
lD86U/Lfgdx2Oih0mwaf90NFp77y1K1AAFpwqWSEGRkpPCKt9VISHoL+5VJX54CvAA0wyuO1Vvsu
BUuj08t7b26rTA6QN1MKVpRRGB2hLLURNgfud2q3chLT73ETViBxFPK+ZMzCPuCvJ8gVeIOwYjGv
8mFslGh+WAuCzU/Rsec6VkAPvbuHWoIvoczrszJez7xrg58pxzX5XY4eRneLIloQ651lfDDCuClZ
0hHJjRJZM3+ha+GdKrL4T0fHpkCb1AlBME8e6GDAS005bng2DKPSiq6d7rXBssVgfySALqstlTyq
2dVHN6+npMt0lfepz3iFEm2YEpaiJae770E1WDD+AY0oHaLO01Bd1Hiog2vV6aduJ6WQhaoUZTGL
DmyU9iYx7i31Jisi9ph/tDJGnwtQbQdapta6vndG5qyyth1wi95xqtdckYRwHdq5//8oO8/dyLFs
S7/KoP6zL70BbjUwZDCcFIqQzVT+IeSS3rtDPv18VETdqcxsZM0AjUZnSwpDc7jP3mt966IGQfGx
SFfP5VMAMap+RWbOlt9iIVtO77ndJcfVZ5vsjIS4JA7IVToUFHhpK80taNOoT2+glsjz6NWycBSq
nmU7UybNIlg7l9rMFBbZzcU1ps12NS2EJhkaDdLf5WkKqGopYxXk7cuT6dyfM7RkqYnTQOEyP2sU
eZBPC0E6JJbo6YJcuDj80YUu6/t5K2CfV/nLocZHsTzOI7pYnHXL/BTzWyKIVHGwaSeaumeeQxwV
lVreWF14KRdF5EUielmACFVY6pJz/+u8AZIEwoEDMS+KQY+418bSvjxE8lZdnMh/AQr+HuuAaO3z
pjuLEtEZLYeo1VLMiwXzPWSrhQ+wfLFw/+XTPQuJ2Isttf5lg7+4ovmVv3Q+Zz0itym7xPPlcGlh
kmg4QRQikAD/Z/6pebu0XKow6SyVEAQhryNTWp6HF/3e+UI+Y6vJMus4eLB4lnNydtJRJxpI5jWp
bS+8nQbHdXvIWb5LPChDPh2zGoa87Z4Vq3PTLOLZi93n8nQ8R6Jcohgu/K64Zpui+OgY52bYK1VO
rbLG7dYMhMJI4SL7vKx71kgqcry5QIvqM63qL13rZ40W4lXkLr/0U0o2dUtZ2QzLrXrZKmnmuJQN
5TkL5bJYXchGF69Dca7cSsNe4FAR4hYKKlXuFhQC0VSa3fIgxV9WbZAsLJ8I5tZiL1AMO+oEUI0g
pcd0+bStE+PFPl7kskyWly8UmpOQmw0pArYyrejRLQTvDCkR9+VZ1Wsum38O35m1RPIUVx29MU61
BrWPb8VNvKR7nMX157bARa15vomshNY/m9JaX8qMRjYX1gse++VVrbxgvLO6yJzrmqWMB3X7abK5
+Nbol858XWNulkvhUpgMZ2rIfK6kEOEuIuKFFLG8pmz3/EF7Lmsu9guJ8EyLiViXQEf2zraQYAbC
pG5Ho7MoHS97yYum/FwfKJ9b/L5HThj6Ua3oXXrPcrcU5tCdlwNuy/pySpWJwQjNUHI07QCVh4XD
9LKORxnmHH6xw7pHV+KMLrj4onV9KaKrlCC20kXutizuFxn65aawQpBurw49Xe6+i+AZyv1S+7Vn
aWhTRJPFnZlqLf3ySwPiDFS66Msd0Ya9n9sdnj/mTp+l6KXlfFHdL8ZWTmF0rvrsM8RkPDcPi7Po
8kIQGHEv6LJXjkU7DU9SRJOXHaVdKIrYzwoBMsRamHnWz4cK2b8wbrCLQSFbeqVzUGXRh2hkaqi1
lRZqctelqGvMTaSag2FjcVLCXt50FvBm16CL3PdeYnZT/RGqVTmIFQ7GOb1hq61kK7MiZbf/0gJh
1O2ViuEFcK0xz5rlVwHNoc08WJW5WrpRyqFNIDxdDTWiqGjjZOzET1M09NqumIoyeyq4jL4bEmPd
p8zsnWEN1Xdmrpnkk0k7HunUvhzr/qtc1U15gysuyDfBwOdDRaWh6C6574A/GT4QBH1Dzy/qT6Lh
2lrnajDJm6qUx/lKBRCySstERVFfqhZ1Qcjyi9xEd8rJ7XBI9yt5FOi/tDYa940xmCWdGvZ3ynUx
F8WIwatKzDWcEwcQjDqP5ZUdZ7PcrPXW6TqGJTYRYPFaz0aJHLm4lPqDZKUimzy0uSj63ZgRoJBc
owjGVCPqSy40i2mtBC7O6+dmnJA62Uk7kMuFsEwXXhmTKZS4Mant6Lcj1gdzJXMbaJjRddm4DpAZ
q6UrRelgOXugQXFnutqgyGJeDcysxmNWmnnzUhoFqhZniIzxChdpX65BBqsFYWyZvI3BUcCQxu1y
rEiTrXY1HU/94GRtKV0ZJUjEN5tFuXqrZNNM6IFK+Lu/5TN6p9SPejHog9siM6/oDEMKeDWzkZkT
qPMv2FAYX7nGhb70qW7mElkk9QYP7qij12jOsTv2llZ+M2bKq8XiJui2XeJ5zo1DSwlD6RpljGqe
EMlwZNxGd6ZSIwkjZRZFqABDqHjKDX0bLrTTyc1xk0I+OC/LEiIW1tWL+PtSKJ9L/LMLIca6MXyx
6bSzOTiXSGW4WAI3Z6imeg5xOhPgz2pqAWAiPZzlxOcXSc7zS1a/gYfz+VUUZbb4TqQ3MdW5zDKS
XBtt7jDug2BanUXKlwfOueV5HpEGQIA+12ZQS1ysFkp62etBFvNNLNAnRNKo82w8BkPdyPZR6HMh
2X7aKQwv4thatkizgtLvoyWPqkRG/FmI/s+ebSmOhFKzurV4L8qHrrKD4jXuUjN4HwlJxyApD3J+
22WdDpOhXbyN5287XfpOn//XWV0fT2NMh9nI5E5lGNRmTxZPsskv6S72NsQ/KRTaCizt0p9Iz4yc
+LMqCfmSKhoO4pnj4trok8reTKJDmhnIKqFzx1rpwwyfL9Nocnd6g+1ES0KvMraUFLhvj6ZWBPPX
nsJDRdqBkHLwcIbRL/C1LsUZ8qJmaqJIm7LNYkBhd1bLy1v1FqmP4gxXUdOz/El4KaeodMBux3FI
bqNXVwMcbJHLRuX3Td3ULqIpVcLKRiLnTSWcGvHTNIYJJYBhp2sYSM3a6MYo2zjdhDwJHoDlIFyP
1PtUlmr5psVhtRqMWjAyyrLnFPPqE5jwdFuqdv/Gw6erVtYsT37gGAHenSniTTMr6q5oIsLWb4Zq
/BhienBb9nXlXUQX8yZPBm1vJ8Pg96PDjdjRX9bfKwJ8i1VLNmOziYZMvDU6kjLXntUx9sa2r17r
sILPMqEBWuHqtu4bzMpXIDH1awAYWuHOYxJNa9XI6xvTEMkrcvH6yOqWcZYTPYKll2uPUdVIWytg
nccxOg1bNVNGvNhssuVvyKJZ1bKq7L5Qy4f7lpOfNW5Q9pq1CtF67lS63+84L8QeLmeE6qNx8Ksw
guDgpVWrvjKCSI2DyjavADM+JooXMdCu3aaJ6ZAr5mBuQotKz40Za5k7w5jjFJOLHSaIwdT2dS5y
FEihamqAs5jfoaPIAHhMKkYsNZHrAyENTIsLK1PTVcIGibldXe6sPNZWiaKN10kQKl9tubS+QR2K
3+Io7fcoH7XjKBSuMscM1k6lyuiXMn2vjm1qex19e+GqctDswVSUzzzbeDIMmJaeJUUv1lHIfcdW
77FHef81YD9EIPOYnArZyded2jkbw5DFWoPv/03N1egpiA3TM5w0Xo/SHNxFCdoda1QzJrG9Kjxw
KPVNoWssqbEUDSsUdnm90XIrfhelpNy3dhsJPx3k5g3tq7BWKBtpAOqRNFRulYasLAFAQ69u8EGS
8gQROJPS6sbuRNP6cq/m+WpwCg2hqRwPG2zi40visBdbFWEre6oeDAhDhH6VwOg9GDzjr+awRzcY
Tca9UtTZuk8CstPJBNhBPgvRRHbjGOzQbvahz7pU3tv9FF7D/Wxtv6KCux3DeHxXqy5k9zbYTOS1
pGqbFV9Eu9eW4M+TLAhAYhKd2LJXAcc98LaYVsNgXtdDl79lErThh8QeCL3mL9b2Mh/4HvPMfCkk
uQi2sjSY/aMzIWYyDvYoLByFbL9nx3wwbM6QSL3lV+JwA0AdQS+CdQaomJykPlJ7+jVloGj+PNEK
xmfZ5eKIHyrtDuqIhWSHPKdSdvTRUuV1mkg8SDzbGW3jKcRnkfSupXC3sbaotIy7lSBBOj/KsppD
S0IxSjhAvkonyXRmDQsgYX3JMSZ6ACVRx46GenAPOIfne9ZM4yovgt46CDmRmUSXsixfj1PIaLcY
8LFu1CmeTyXoEcuVU6M9xYmDx53ABDVyGgSKSNLcRGbAvp2w05WkVjArWpGq0mGY6cNa3nEZZNop
6TNjvgQn/tcPYcvtv/+bf7+VFd2aMOp++ue/Nx/lzUv+0f738lf/81s//s2/H8qc//z2Vw7xW1O2
iAp+/q0fXpd3v3y61Uv38sM//GIJtr/tP5rp7oNUhO7zM4Qf5fKb/68//F8fn6/yMFUff/7xRhZz
t7xaGJfFH5cf7d7//GMRTP/X31/+8rPlQPz5x//OPvKXIoZ+c36xv/7i46Xt/vxDMf4lk4IOskoj
4NC0F7QWCj5+YvyL3C0MhZATyB0kOZl3Kcqmi/gRfwS47UxwUPCMgrhoSzwEf/6hW/9auGAMWQ3K
Hv7e+OOvT3Y6s0XOZ4wDcfn339OzfySgLLYK1bQVXcdkYS0+m594NzM4tErrZsyKE+Lo0G15HIfs
twM5WcW6MJoDeTLiTWGv/A/wmR9BRp/vzFFRF5IRalBN/8m/AiIxBcUZAYJsc2KGGDvKr7UJfNEn
FmDqV7QPnW7X02T6aPM+/8ccxB/hQ8v7kzsLToyiz8Jc+Rkn8zdOYae3bA7MpPQwA5VEhCSZrrET
a0vKDuE80nvLPnR1KtQVljQF1XillBvk6frmb9fKfzgDP/I6Pj+HpSrkBcoL24yL5EcfzyCXAIAm
iWSJZGYgBtbpq458aI8hQYrd37/Xj16az/cydVmHNWMaumZ+eor+9p2rsWIkK9FgTYnzHR7gzNor
Iw0S6dBpKsd8KA3xDz6lXy8w8gRQ8Tsq4TeaYf10gbViFF2Pw9Hr5mwkQ3tRou2ybnByt2OquKFN
KyORnVv59fff9T8dV90EuYhnyCFVYPn5374rllBrUisF1S/qTvMGrXmQ7DUhUdEsnal/OLK/Xs1E
z4NRIlKWi0n/5SxC3gYj3WRemmXGFUk574ned/16FiDvByVdS9NMnZWNRfEP99F/OMCsINy5ODj4
osZP10/Vd5o9pVqOXcVkMp6I1A/ZTq4IkHtnAOxgfua6+v2xXU7a/+UWfV5HiHtVxdRRGgAw+skg
RwBCj9u/ZgYnG/KrAXw5dhNWqn94m19PIdN91k7IDvwxLZUfT+GSuWarlWCvYbA8uJjcWwIL+/l9
Jg3un3CMP7n+li/F4eNtDNB8pgKo8sd3sxgyALVWMUQkevJkDWg9vVyR+42ixFigRUUfb9VlUZS6
NI+lyR27rrNxZS8m8hJ3optHBeCG3x/qX4/BgpaGGqqwYBFs9dP9k9oygtBgKr0+qrXpCoPI5MGT
TcdDHEfO//daBDJIYUWUeSJY+s9vNk8YOwRObg+dP7HDNYEmBrUVCQ76WP2Dr/TXa2jBEynIplgZ
gH/xhPv7/WmyAiXcI6U3Qh7dkKXBNZRXFamSvz+Av96ZFvyEBbKpcFblz2TPv60DHdl6ZUyyhdeM
xXBIJinbzONorLIZeKVrGk74JuMlfcgDCY7479/71/WW9CLeEt4Ga7tu/LQG0e8MO1HxHZE18XTr
45nA3Jki1TNV+L2HvlJ59Pz+Pf/DcSUtSVdBbVq0P36+aUhaCM0iwMcSqbM4SXOWPbHy2qvfv8sv
q44p66hDFmoZfg/+549nD1/TjFRFJ9e1UaSTrSfBIaBY36dxH3hCt1Hic/Mef/+myo/oSm5R1las
uaa23Ki863K8/3YuS9jHkjaInu6cEzlXgRbaW8wY1ZL3MdtbhnsoeYfURgpQlD0X1JSZ4Xtc5MV2
SeiCcYSaSNumDNjnfzjVn/fGD2siJ9pkh6zZ9E9/rWe0MqWJMEgTNKCq3NiqnAybhEkSe0eMLMB1
LHhkoohOQR463gQYYdcmQ8htPKcfBI/Wg2fQRivpN/f/xAH+fAj89OFsm4gXEGQcOvCGPx64gdmK
nRB86NFrsr803ZB/Y9QOCNecMvyQCXusA/5eLkzqRMpAZW6E6k+zCgqbAvGLQWrTVu0tLDJOOKh7
ywqAqepNb4WrNmvERPJcxZKMt8MUfsOUtHZ7tIfkCnKwBPPlIn0vGy4mb8DRNa8nYXfjeiygKZFF
pVMA6tikWxetsXwYTWF/DLlSiC2mg4Tk77LOxnWlMhZ21QnIhg+eP9uHk9PH63C5txo5oa9TRYIP
4fTdnWiU+CRrQbFWcT4xZxhF9saIbEJLwl4MVQ28Jw9aKa8YS4M4MamUepTMGlkTIWlxLq5dKqJu
pqPxnJiJuIllTXT+76/onxcnVnXqeGjZtgx4l//+8byILBVRPtDqk26yAUqBp2U+Djmz/4dFgR3D
T+sCfEVeXyXbyXaITPvFTp+IvumgqNmuqsdm9ALCiP0kmsiyRdsdD2B3mpZOcaHE/izjHVglnXaC
PRnS1guGFhdZo12bCIVvzIJ+7SoEr3CaW3geaXTNTENyddU0U3ccEx3aiRrczXRQ65XGjRcxiZs7
j+5OtmHwoKLbDuZmPXbxt1kdJMnNGXV47RibflmNmR+LSn4Z22lbijr5Kjdp2CxBX+N9rC8tPgoe
2wXZi3k3qjATtZMyJwwu6ttlSYzXdRno2yCwqlNNJuRwHcfgfCq7NJtN0sk0e7rFvouFK9D2rAfW
KiqQC6BYt4rZy+J0JCGDfu8trj6DQEHIJakkm+s+kjDiLnDKakPDhSlMNIk1BE0G5EqvzF+0MN5V
hC/ML5x0xdMRVqmrOhJZu5HAb+rY/8axWUtZPjyADCTrbO4Zzlfp0mKZkltlqGg1dXyKyVdqUzK3
CCOlvUzjHktQ1t4G8lTdgZZI71U1yj/0toekBU6jtRB7Gi00iioRG2Jdj71T1doG1yBWXbltne9N
pTR0CyTJ+BoMhZgIfJ/paMQatqJOo9niNpboT3Ic1LeQvDJIOHp8XaC+28MSW5uNY68bTWhXHHz5
ppjgqlW6lGDt7lvNk6ChNH5YMLHcYuT/iILpm0Q7kq0kTc6vDVfUXQTbgk59X9Pxi0fA8KOiPRN4
pmxxfeC2hT5s0Hs7NbLCkHZW30lYKfwktu2RNiiDU4+G5bR2msyRIfNb6mHKzeQqzw3jjiw12phz
H5qorRLwGrxZ8x2zOCP+kvGyuhnsXsFuG1RvmAXu46S1MW6oI21qkdO10eeM+ZWtKU/VmBbhJghV
dQ2fVr5VEzyz8NYYpoVkEoTx/NaMA/WYkYReC9SPnpzW31kIS4nRdmocs/mcrti+lRu9JMia+C/u
Jlat1iDpmSOIHtD0W4kZmeLYHbx+HDQByv7GelDC5CFSoSnv2bRku7RBCkXDKG4xalRG4s8457/Q
DZ85kqkBOrEIQx4jkp5hjCr7Uz5L8ibDyY6/R58PYW8KLIIoq+YmfgbYUBCp1NwHRHS7XYZKv9fW
kYw4KTGeEnaO+GxVJFlSsZtEIPyR57hLf0xxoShXKwQt6TqrAb358+AY72rizDWhhx3DxVYrxLEq
2yFw5yicXJFq6JdBvflxJkhGSEWzEH/0W6wE0lFtInbOpKODhdQw4EaPhWEoO8sJ76u6q2/7qY7f
CXbJdwwbr5OufXBiI1yZucplarxUYn5hppQlJL+lwzeqnXcM5oQgScNrI2r9azLNFtezru8IhQXU
NuR3wgmP0lQWVzIiqi9JMB8NlE8EFsXPyvzeFPEjDMT3aKSxOtsT/qbwwCKFBqkffKtrN3j56pVj
1oUvWv05DJ0BE596VCSIDZ1RrZNiftQsJAS5LK5CUxyKMMh4mpaPoaRoG5iU3wmVWlW2+uwYFTCy
+BGnJxHFZml6eV/bS2bYC1RPYrLTanqjvruD7PZgy6m8llr6H0wdSaCpqsIr6ZITgBNegzndEF7u
Do1yh7nd9iIevNcl3tlGqToMtML0mjIJV5GpHDN94gzNg4AwEV5TfmZukJW0earFwFxO0k3OwIl2
5ki4EZlvvINs7IUZySu4fFjk8lKHgMw8JdTKG4JME9iMAcAorbLYC2lbrG4SXpkE2oK5odSZKRCM
2hfcJz1TS6gC4b2qcQ+RLndM6cM6HaYAU40/bMAaO6o3RtpNrertQld6Tyk8KjfJJfHeZUb31eiU
Yh9wnzHvYK6kF+laqWI+upCcLQaIY9oquLklVdzrUtN5Sl48ytNwNVtN4zfOsskI496Df4EBeN5R
TRzmZXDr1LTrZoW8JsYxwATyK6xoX4s02LdNFmxiURSupPc+2ek4aUjRgxjBaIzBPdGtyCpuMit7
tGgp5nRpZU5Mbj3gpZNWRdujrVbWcCZvM+ovRK0aQdrGeEsb/A0dCa4qPQ6vpdro/EqK3lo1jFeD
yopYFNbkWvi3ILC1xoq5ZXhIqupNjZr9YqncO52GnDwrvtv0t13eO/7O9jDySMmVfXsqo/cumIur
Bs/AGsRNdk9kS/Y4kwKCdwhSyVBJsy9XqCy7XllIf+l6TmUy0vpNNaqoLk31Q82dmauOpkbfAhyH
iGrvSGq6ixR9q4zDfV5U111f3RWtSL4KUd/GYWx4UmRNHk7BN2WBfAAF0XYzSBz6WRNDnjhIyQdu
/CAjkybq4puZ1fmuqYc72WB274xiY8JH1Utx0BC3cL3rj2XK5gIBmGvX4SlJo32NO3YWw60a1Sx0
/XCDm/ImtaqHAIu5C0LG3qbj8L2cmePQ5r6OwgUcWRTXg9rD1AujElWJ/N1sHbR8jqZqV4QHw41V
x6u0BNtQ5ioG1my8tttwU+clsyx1wLnVQq0iGVUDzB8w51tOeN49W+HQrnDxbiQWnNqVsFffyOGY
u5psumC8ikeHAQc7G7QsTTuSzqyWACFo/HEtzjquUWu6qdtp3zXO7Gu988wCThx1PH8LhjhuXSXk
Ia6ZCXWKFF4rsSofiK6p8CoZXmnPPYn0XJS0LnJ3SjM4DbCvXAKEBminnQQvYwo8aBFrUqv8Wk43
kQ1qUse3RGv8DmQdT3JjlL2myl+YDVteOhfvcix1Lt0AZ21jA7X1IoIKBLW5HbRjQR3tMRF6QPx5
bWYJTZnFaZE71Us4KldD6IhjGqT91gh1hSldW6+kCR4ltocD4zvL66uAuLU88BUaDFme7uTsAb3n
Fu3bahoqX6+VK6awBytKfBks4iYoit4j2QukJpxdQpE1nxCcd+z8b6YV78Ll2Ebm/GDITYGIWLd2
o9GkWHcb/iKnDdcw51ylUWW79WxuqijeSGOWrI1GPcEfdw35vjb0YC3qdgMx4Slg1zYmvaeo+olK
Yy2T0oWWCMA/k1o1G/awRq5mWdo0MhZ9qU8dtzWkdZiiWLPsE13lRxl/O8Nw5suGT+fI1/vYL0vr
fmRyNIMoIywofbaaeVVr4yMmdZZunrBtqYBd0nXmik261uzsRP8UN3Y/lL6KCIHhWGbSA4sDKk5O
B4nvq7JI2htwTxTsJtmUEeu7FoxbSEjIVwptExmoqMOxuceU4MMYICGPfpqLO46CRyoJmrPxmQv5
OpPkOzDNNzoeNNyH0pUC5c3P5LTbmzjiuKSQOJdZeCXpeMNLY+YAdVKRuwy+vsV0e/wgnZrlUYDY
y0EwBPN6tovr1BTDzVCUbxaUX4+pcHJd2lTkVNNf7Lw+4R8qjj0JVltDhTYh2zy68xnbnBRvNdAZ
jzG7kofQdl7NvqJdhPdJru9sU3owAsnrWhqECE6/x5Y9sA1lEj5Y1jfZSRo3RvPkjqRPur02H2Ib
cAV8jpgSe3imvf7Sd6g6gsaqfLOwH0zSKdxIUdcgbuaNmEWyt3PtARP8fRRJFm2N+pb5zS0D7PKG
FCR8YOX8TR+lfdNVKp7kfvGpWHciG6gb2iDwcWKfwPZmHoTsjA6ptaNI25Al1a4dAcjAiowM4qd1
jAFPMAwkX5lxy21ZJ68wNNHDS9GxrDLqrU5kwrXb+ruuZLd5q7D400dyZbN6aplDevVUvZfaeKtU
jr6rsAw8SkoHVWjsDHQS4eT1SisIBJ2PnWV0K0kNB7DOCeyUesot147qlyTvr9WsOsQ8wPb1LAUr
jV3PiudVLCPSltMD1918JeLhuSsy0yMUi3WOcoSUEPXaclDkrHLFLLZBVL5J0HX2Xed0OJfjY90F
R7R/+3Hoe7fKEweBV8dTZ7IkXwIf6ylYOlzFjhDhAABwZZWQTOwawBcw+7pOkj8h4thatmA5Y2Vx
5dryp1wqrjMjmfELkNHeF49lLn3MRm2f5LCNDrJdTyjaazRlMadZlIrkZ+YYHrShXstpAGlF3TAY
kp4H9NwgRqQNabPcQfYYkAolnRK7WNvtxAy4e8Lj2nrMaXeW1WxYzVYytCy3Fdp12bW3zPUzV63q
a20OfMeY8PdMBVDuiiIHy9pd71gPiNLJNZ2bUy0bX6fCOTq9tu1zWdk1NodJsm2xyvrRT8IWi670
qMS1fAUA7xYY0V2tlHc5YaZuOsfP5JFstIL7bjb06yErEZ21Kuo3Zz/PwrfriuFyw7aEHQyP6jW6
VtaoEuRF32xGIXz6GLts7hQeLG1xYxuLMdu0CxJtUdD59eDs4jy4RfpAEqS1zNUZ/uP9Xmv5+JRn
ub0iy94XCptaSDLslJXvWByWe7dSUJJbpm9lVkVWh8JgjVh6VWbPWkKIZI+qpoSyJONoEnLZNL0H
DNp5ZMPY3TtyEGVo06U0J20DO4IrJcgQMldT5PkG78GU3pkkYZQu4/ms3RrpEB3qVkpvMYLX39ty
YPGTmpaSEQGBdqOCGaWbFSMd3geCno8Xlob6TifHeJKApW4lORpvOs0Mu40iLPFEAGN1hLgjB56s
xCAwYsDMJ1wiAQ9rZQjMXallmd8Rz2OTIxfaAMTasferXnko4coo1z2y2Aez6qITMK9w1YcL2yd4
cOzplhwM+VUIoaMCfGG9q7xketWa+ThajYbIUE32Zjghk1KiJMnWiAK6Z8EB4gprNdeBZcmONxpu
DTXvUYJyPls2C0l0CKTwQegQpAo+txDZXcDmOZv7kxo6tzSCC29qxt7LHeMooozWx1QmB1VIaeCF
5Pa9GlGSHqOkAvEEyiYpZS+YE3s11fpr3diWjxxz3GUMiVnby1Hnj2YDoQXXrgc2adw2Y7iftST0
CzCRx7JoroZ++JLGLWrbWu4fGkt9LuzqCVM4jdCpjlYCH34UtDRGsLVuE2GAS0Kb4TKvmq9iFFVu
YkVfohQEt6s08rDNWVSAuxhP2WRn93kVflVz7lwuEnwlKV9Ol5AVWlkH/GcAYo9gCescHQSFHWhY
R9oqGhpkF2GxtdphJ2n1XdxrR4AgsMSwoF0xZ39FmVJuwngS93gR8yXAsC9e2KCFr3XR2KesSuu1
AH1yhwiLFi8Il3jqJIOhwnhHp3I1hfY+Gs35JIYWzQlG2U3ZmyxsCWmpfRIl13IRGvfc6S9tI04x
Zf2xcJoE87hTpn5SCOmRHTGt14AJz/3UNfOO52PjNjxhHypCw6+zeU5OltVPe2t2vsxyIe1txTqF
WvJF54RclXpR+pHlgBsxc64IqrfWB9QnP2YlW/sek6Q/Rl3+6Mx0Esw4R+0ThnwFk5xrzN/2TnQ1
6lokladqdqI327bMNwNoxBNaEg3Sof5UK7KNOyzPjpBXKMjRmR0yG4ogC2XVunEiu0ktBIJCRtlj
3nuiMvA7j+iSIoVpfiveEqs9cFoYpY3NCyNuEg2N6nasy/GlimhDceuskR7VNN306Io5SeE3dZXv
hqLrd3aZ5YuZutqWlTE8amIKEq9xzK+q0qk+UVCEPjezsrYn9EUrVeDnLUvnlkaS7cl9bysecvb0
vmInARAxfbMXjFcgIXlAnRm6ppU+VpEE3ma2/Fpgo8dWpftxpGmk+U5tsuF1zfI+bORcWuWq2Rw6
uGfQ4bVBftQNuDyqWsVY15zkmZYIUjXAEcJjHK9cqbGQN9BW6ZZJRIRHXX+aFlV6ZpjZbkiDYtUZ
MiT/GkrPmlyAdovkDvVXPioNi3km7XD5LTg5s9oTIiKNEBencl1iGPYmOwzvEfcaBxjQ11Ku5itT
M7LnrIuj56JNDOEq7YjGtiLBTYVEuXZoE3/YRMQwEtCg4fRh3LzYKRkQRwbmGa7aplXeqqWlzMao
TkCl91Qk3Buh7gk1SrjgJkCbC5hioi4UU2Vq62ruBzpFttUt6i6hS9YtrseiIJ9L54Lb4m2hJSHR
nub+hXvohV3ivMwyuUvsQmYC3fetHVbBXongnu2GoIsK2tE0cfdKp8T6R9eNEISZrDfYefO5aL4l
vOb4FR8Ai76Sdlr46qhFLK7luTPjHddgG/oy84MnQD6f4weTZa1vuX3gwtmV7PE0YOiI1ZWOidLL
CtyaQDN2PBTMkr0OeOR7OdfN1zAPzVPNzj7cWp9zg6ZO22RHHTrpVA5FuyXYobJvsbUFw153Bktb
B12bjtuyy7svpZkpkUfQEP+HGAQaNHcSjPPpeFhSssfkNMG1mXqgCrg7hS72+EOy/AbTnzgBgkgg
RPWyto2GwXS8xogCNlI0GGlcN/kkv+Z1jrg+l+3yo1OlVj9Og6nnPsFSusFMzJBB6QPFF+tGlH29
pf+eD56IwBX4TClzB66DLNHSgQia7rU4ACuc0D7FQa2u2FdvlFm6nXRB69WuX3PL2mjquMG7dCfG
dPwKIdAl3epNGhM6gu2xSSvMO61JA7hiOYHVugWjYdxCLlcXXaByxdl+jihfcRV82PjX/dQa52cU
vyuidCowRHZJtUOTjq0VjQV/GtnidGI0V1NCZ2XZrUdrvaws9pTfmmhswNeaEvOhsFXWbNeD3CXk
KPXC5j127O0gjd+UsDNvSnOQ3dQR63AI6yN/ot/TG08fNKc3nmSSHre9IV4JDuEZHc3Wtqas9tkr
ReA4YJ3vSz6rm6SWzSmmH+mDeQJa7aaD42TQCrrSvB0zCNarxEGvGYrGxC+mDzb8jGoS3CImOYPX
PaD3V8yqYY0VPB70fd2OuUZTYZmrrpVRTcYteF527uCyGhtmW/d/qDuvJcmNNEu/yr4AaA4Nv0UA
CJlaVt3AMktAK4fG088XZM8ui73Dtp652b0pklasQmQEwvGLc75DA9C4Jn0IDeI4MsYp5b5pvNW6
ZF2+XtmXni3JmWmzOjTnznHPdab1pQ+loq4ibhivj8xpWiBJVQBj7uJxcp2DAfnXDS0NLUFcbyjz
9SkRznluhdkc+Xiz7aBP0HCCeBl43a4LpYzjncXEAdlGMkdNNxgoQNdkSZ6Hci3NC25bjgIU2vxK
3g8rJ8AFEnl0C+CBSiW+KEvGQ7TUsk+j1LZacIMEMHh+o4rGvFQ6JLGnwpwVfM6BPOgD9LttPniV
XbSd/8cxMXn5WH2dHJxC91ZvAg8pOvY3+EFGPB++2SYgB6VTCe1GOq2RHfibYyYVKi3P+uBhOzVV
d5dY4Nx8wy3Wk91UPPKsor/jHt6GSEEj1EITRcL8OkqQn6Za2ow4iLQ/VBr9HmTTNr4vRKsOCMbm
63LntcMyjg6+xaWiZtaUCQXm7ZbU2ZGl20/pbm88MummqLTPHQESd5zbwzmznDMUsvIAJ9DZo0u4
SjxmhjamPYBBbbYw3VI4u5qydnonqX1qaz6mvYb14rplXxcWWHjXRvP76OVaxHI8fo/hGenX+Vn6
XvVZOkf9jPqIdl4Ruc2smSJyUsN6qVWLktbBfnCwcRifS9dk4pOWjrytlnU5GJnX013B1aPfqOMw
biCvBtzLlOhVX/fP1/1JNEoewosq5JWW5BHlB/g2HJV9gYVWfC6Jvj4A7jIepj6bs/3sFSCttC05
bkI8YRVH3GOLLEKH4TCxKV241GUf79ZO9pGWjMYp44joTgud1x44+o8yIdOgkHH3ZCiD9oXJm8VP
sqKpXhr1VfKhPaXsSb5CsZsDohf6YKitele6dqn7otF4T9eMUMd6ZY61KWEdtt7MTrUeL/cuLem9
y323k4b5ZtWbAVjIGY3PknEBGzJ3MAJWGetLwUb1NSWt4aHQ3XeTMOpg1isvhC4XP8Tx2CLj9tb7
SsWCkwEVr2vU7Y2nFBmWzeDdFXJEwr0ytwZ5VhasIftiOio5lHvPKeTnjOh1305zc9Fxj93ig0eJ
zCiSNtsmMya9nnZd+qqL2Dy77fipME+EaPqObhYvl3XpnIAnxnArB9c8oSNqWSWp9sPNiiwO9M5Y
ibuur8PQ3JyaiLWhGeLxjkGiuKb1OWppMu40WXd62BcVd1gxO+tH5xY5Vv5YM+jv8+xesqF7T611
eJ9LsKO6KR40/qYbU9+cu9FkBURtUW8ngiQ1GYBKK25nqpCo1+rpO3D+/qHe0v4eJMkp110GRDrY
4wOTA8ZTtjKZCBEQZ6W7otnML2m3eT6ZgV1owpW8hcIoDspl4e97qCi3HUGKxb7KRRk6KHISDp4t
/YpRyou0tBEkbbPAZtfatpyr3ohiq10YCKfGgLjMOG8AK/cQdg3mIcQh7ObWFlqQt5aFDiCVT6Ma
zWBFNbln6ShZ3MGv2acYxTLf1cAtJnO9RZuFTSHRJvXprrl5mxfTj1HUkkCfbjvSroBmauIhC8xK
E8e6apZj5zA1swtpn3VioFgKE+5kdXNGQDfA3oeFALcvbd8aEjxpt94YUNIf62Sm6AD/GG5b7d0y
pAGD08SHyd4O9GhZ1Iux8FuxPKL70J5Xpx4eFJsvitYMK1nWIoGQAlBFmZlvvU46mi9i2zwmNjch
gM3GfYwztvxek5dHqSawkvkYH8bcZQqXyQAdf3Pi23ossAF9QTHH5DphvihyRz1oVtwHKRU9XWuf
F09YrfX3GUbmLUyliceykTKrcQwQ7fK1cK4zVL2q8v1o6xnkUPQDSO7SnSxkRdvWG4ci2yAR4+W4
39qxpMIgx52dpPwBlrz/XhU1aSn1vFPdOH5MueHedo3VgdYeUZm6/ch12Nux0F4g3KP88WaDRDoU
v6fVJQyt1CfgOnZEpsABFugEvTbZmIjaJ8OYu53pZu0Ow+GX3sjzELHIS1UV3+wBKUmjVTS1rYU/
UFwaW3YWlQKawNjQKIc6p8gR/1RDpFXX0kbTygD7ZLtjdrJc8DUybNqW9JFxd31eRPk4UTRPXpU5
+KRoIrSRlaOJtPbUgGBnnLTSDWP0W9MzMLQsktOUnNFyDHwQHIdyljx7K+ZU5bQ9bYDzg4LzM5zm
RN+Vc49cSsgwGa1nWFtkfs1eZHt6AghuDim79JdBLw6M0/NTJdevba9jfeW9AYLHoygz5wz7vbm+
gAWYdb/NZmSBVb+Bms4WLz1ppG+9xVVcMZR014w/AWo+sCa8EIGH/z4YQbBjq7Nr7VxqdMzNNGvP
S98OJwNk1DnhyewrMAUHycSMQfvS3/Wdx9DILeEYOFV69gq33qWIMW+9smVOzmh5tTyxZ25I/0Gz
tas9E3WfnMQu76r2GVgkkiTO07AuKztqeABG1mbkIS5yF1CQGm8S3WHeKyrGfuSL7PTelecBWzSw
68R+FLG7XrZ17F7smP60Yhr5rjnacV21U7OOpF9OedNcmFTvxKC+ZqNd3Y+jLc+EUmQncp30Q6e0
/iX2LP2sOuFdmqTrvjMgFudM6xKcnYCPYwwvaJJzcYcRW4tDjjI2C6zCWOxAsseAUh3aFaEgMX2U
iw32y2Uxi3AtaxkZhmYP7Cbs4R4Yh3brZawmEnr651ZrvXu82xzqOvMuI9mWjVifsnkURvvhmX19
6SH2NxG+5ObggksPMwsfyrCsw6cEKeqXCKd9+jpO5so4Owtd1w2BuMsjOH22v1uVdPqOTC950ibG
iddqkS1PM4Ux5M8gFu6yZxyin9y51Pw05ieoFSKrHLdaHRVl358gfcnWVwRpnRrcdddFdvN15aRZ
Dnyr5ZNqCpKpcsACQer2PabfUWsO66JzBmTlEK5I0g6Vu4LgrRe+bXB01VusqC4Za5DHFkwCBIbP
dE6cF6VZJ2hgubEzx859ISFK/Ey9VR4GRTk2raklXlrb6R9my9Je6mw0blTtqtM2bG9551U3C93V
g5nb6lTFTvOoVWsFzCupzKPjdqNiVG5s1W5mARZAS6CfF8t6w/i+DG16QuFPjOqbYwnbpvIx0uvM
qBM1Wbi0EyJTnUGMO7hL9bfVrNMxxK8cv6T4UH+aRSzZm2g8C8igAbUK0hDVk5xybvmsEdJvmyx/
NsC7WD7KN6jxWdPBS3L0/jz0fbG/eu0rJg0bOi9axhlZr6tH/bC5TBE2xJoOU+RiHZt7LaVReK5m
Tj9nRf3GdMT07rrf80OsTVf6q4VugropJxHFq+t4RzPumAeDrBRftBWBikvasNawlslusIO1+rrT
rTH5ARlgYveJjbsFWHIyzFr/NHGFnQa5cT7YJljk2NwuLblr8Oym+qaZtfgNx+xnujC/sW3221ii
zvGcZZeicJdbLHdF5JKgAIPUuTbIVvPd8ubjINrY72R+07jjl4ybnEHhkkHoaNIJ8ZHtMdwBVxvE
bQtICmVVfUeGUZ2ECM049Si0DzpRfz4kaMQvo5l3u8SIm72ekATsO2vV8DM5GukUmmf5k+N+Y0KX
Raqr971tz1is6/6mzCf42WUhWFFhQ0B27fiCaB8mK7aM0lVVR4N+YWcu3jdiwxAyIJjcV50+vOUk
qR9lEyd9UA6dOoyG0fEFQuxAn6v5a7ck97zfaIXQ3J2LJV+u4Y3NFG2YbaIiXRkQb3xIWopBdWNT
oZ2l2KrnCQM4mV7V7On8Zo0LW9/uPdmaTN7XRNtOnKvsYV02xBRPjLrYgVosfPyKm88LwSfnxz6p
Kc/5PRH2HNIsiauOXNMRGQq9SHKYHBPusS3mKUwQj0RM9jSC5GbrcWaVGGGTYAfkWgitFvvrBDxC
4+F/vfsM2z3QXA3vW53NB91sSwoHrybhstfad3O0WZq2jeW+K1tDD+iC3b0ZYjvHA7vwOqj3YvZa
tMogEaZAm8Q97zaHc9/kfIZkFB8zZqv/UliJQvNPylpklShxHIFL3vRoe72/SLwbTFvwtpt/SOY3
T60w3EEu5j7Dd4Q7wGN8zqxrwzm48XGdveGDhbzLsnfoFSYYSQN8mGOiWv1uqRGxchou95KtI9VY
vtSFvw3maATQYlPtRzVgsQUw1VTzH9r/f8vb9z+x7f3iBvyvTIL/D3r7DAfR7X9t7gv7+WPI6uzP
5r7f/8gf7j7T+E2/hixLnHzMbi3D+E93nyl+I1rbgHjo4RpHe43B4R/uPs2wf3N18mslBkAXTfY1
+fwf9j7NcH8z6XMMoVsEH10Nfv+Ov49E719uUOws4hoFbfIacC9LeA78/p8082ZCud0usebDcd53
bftsIZNjwEDq8LpX8D/45jARlaQq+eOY13dtX2fnOe+Kd76v8utieOs3LVVYphg9gIpnSGwcmZvf
Tb8j2xoKzgKW6w77+ZvnZEE7ZZ/Y3YgNzq1TjQeZNAt64kkhULAx67r2HsnC0VhVNDos18ZannNj
fB9Vd0/j6DDMTgmsXowlNKbq2RxjHLuLsl4rjcDcVORrGSTDUCHS1dZp3JulN6TPVCjxd5WRyLXL
rKFsnpiJlCzl8ZwblEel99RUZRraJXAOgSJrJWlCdLccZtVuydRwr9nwkFCXw83dU7BOdEE4/5NX
ozHr8Rmd31zu4B2tWQgxQKd17TrSe7R+mqBMYqRFu61JpMwTzHagxa2up32wDrN+06R6dxmcWONn
LZ1iehstc5Uhgh5nnxXGxLHWJqIODQU+yU/aMXlILXu+SfsiLX0HdJCvWjqdwDBXD/aeFifPG/iZ
kedfPe7J4VHarhFecgMIYHk14knCSHLA6Jf6nms/jHZDPwMA1U9WIjJmofUHY26SC7dOOBfxtciD
BaM1SrJ0QhXtG3186BCloPLx6zwLkjE9kHDGMhnEdzB3rnWWNvI3NISdwNegiueO8CVyUNUTyKQ2
yqZte3CvoRtCy96AQKc3Rkqqk8qk1HY5zR/l0WqJlgdPqvQ3T2myeklFZXjElFdpkwRugqEiYNRl
dsUfZo1/66y7a3/UT4P68WO4+Wj/P/Agc7b83Tn1+COrm/9FVfq9+eWouv6pfxiRf3M5omyinoS4
HgU6j6o/jMia95vDGYZH2XWu4w1y5f73WeUIXMo6EYA2Tlmexhbny386kSW/hT0P/SAR5gTR/TsH
lfGrt8e2HE5P172a3UxHx5Z89S/86ZzaoKQTz0o5FuVP1U3r3+4O54dz8FMGh/lfPLT/yQrh8XI5
fTmEhOM69vWl/OlSFWsiAVqLnbMKMOAfHJUc/vTeI01ek6b+s636/3qFq5vXwvpqmb8Hbv3pCpTc
nRoLrtCxwWWJIJL8f3iFv9Qdsh1ns2q5QtXtMn4GNMr/nStYwrh+JGz57L9YvPQt6Z1cs6md3ECj
Ruly9S+uoF89fv+neMLNaGP/8xCpedxZBs+8Xz+IpBWYGnM0xOXQEGGDBE48EQ7uvV33m/pZsPhl
aT8kA8tgr74h2z0OjdYtb0gkLawd00A9Py9QxhBPJWLd3hFqiAoQNK60fWxngjWgBlg80MuCif3f
f8a/mvt48dw416RIG+MODr9/Mto1BQPWzqXv3fSLGL577M0gHodXmcTfX+n6Wf7yNnGl61SPaA+K
Cf7l17dJs/Q+FaWGDH9F4+oR0TC52wMe2C3471yIRgTnnkFh+5cLbSX5VxliKN8anaDKIJTOzWsm
5/e/v8w/v3OuYRM1hzmSj/2fvn+LU7K20lcD+Rryt6sQtqy9L4RvHUhz+RfX+rX8uX5KFOaYMK+/
SM6wv3zXM7cYLDbQJqiv5Vgz8ERygfybwKJz6kZ//3PpV0Pyrx+Uyw9FqUcZxj/16w/+p6994dS9
5S0pTXhl7krnFTZR4p6lBoYc2c/0qGiZqwuTl39xoOny9zTUv1waPyYrNzo+7pC/3o2z1Sq0eIiJ
OsMen119ynmqK1m6SITxA9UkYxJHtZYu+lUN69xQb48mPpYQ/WRnBZZKs+aARSC7y69xSrvCaet0
lzYxszXHHrX3FtvcfrJbUe2YOdXnXB/bl1Ua3C0woIbneM30L/HWy6+x5xDc1CPtRKP8+z5Bd8qR
+qJiERBmV4oj+5OWooX8YPOSt9twbLya/7tz5umzbOfaiWiI5xenhazHWBejIvYm75GgxLl/TAaX
VU7SWdtyqkQszHPSzuKTqX52Tw4aez/NjDsEww4drWjd3vLNTGaPJkMI5oVXd4qoR8luViIITlYk
HAEFq/40905mnEevNZyTXJLuqdtmVAhoWFS0tlr/PVuT4d5mZXKE81MzeEqw6w3wBiHfwaIK+nYy
1H5iHnJjWnM/IR+RKAxS12P25U2NxiLB4RmIoVFvP3NUZgRcjWSZUQsVIGkIxOlJGze66qZSKymH
3ticu6RDwtR14kGavXevK6MJGlgAF3LIU9QLDoPZpBrznFmxIPZUNlMVUZWK8SlZrqu0HOEv66Ki
R1Tfa30y40/pJ/j8Oop2Z5f3QzHueyNFG18VrrsGZt7MT23tJigRMuyPcpOnvEOtZTdLHKWeMh8m
AHpPIMAwmRG0F5VV6iKwofqFve0iQNLji6ZAxpLDOeJTyYp6PvFhGlHfuUuwIBk6jU3C8FgoFseY
P/P6eeZbE2odcuGIBG1pXUZZMK/C6ubalyGZGe0itnhtjY3Fuhzx5E8MKCzuagc/EYYSd9f1DOoi
J3dYAQ/EBt2Mw7RdvVZ5cV34ZkejRZ36iNtOtBEsN2RTFW/lnUy97ggXlIcHCSTz+lxw75Dox1+H
hCHVq2sYUtnZnnwmqrEMR6apZzXUTsAEe17ZnDbcy8yLGi9KVsSivltmrFwH4Zanbp6ofO1umkuD
6ZMhjLu5YDHybRKUQmEM5Fw7oKUp5yeHQJAPIH6yOZtLjFwYjGGBmLpBb7si4nt2ilpll8GsEdiR
qlLZQeeo/Gu3DVfLpjX2MmbmaRh7i+T6BbXTUJrsKMi4OdaARMegaXT1VheSNMPM6OfAJAYoqq1V
PqUW9i57teh8WMkMQNiAhhEyOx+0dVb3C/HnX1LLan8a+mwdckr1KCPI/pAzR//wOjGHdpIxokWF
iBBbt4gJhczWjWCuxng69KunvfRxbhh+PVfChQY+pt+bUXqPMT4HbaexPXtTpon9yG3L7YNoGGAM
dizqyJ0n+9Qb7QaCiVM3mgDuvgMH9T7WleUJu5rR3GvOMNxPRE+FtmZjyzNUV50yB3/6hwuISt+j
QCaJLtFkEdQWguygNZZEC/G9gRhLOeSmPTm7/cXa1reGfImPSlX1Ra/z7VtO4oy3n6tKosMHO4xD
pUrFvF80gu1wTsTZy4pVFpMUs8O9DUtABcRbW1koSlH9nIdr0BU9nHxEB6+cvZCMhUmjrBfjLnUz
Ei+Zd2VrUNiw/C+2lQnD7zS6tV1lo4U7ELezCd+JSbKJ2U53N0onQOC1GgkVrIOONM8uC4astQJR
ZyxSGBhqEahJtGcZjfQzr7sOLGxciEaXqf0yuJXcjaRfWLsaSjeITGLEtLMJ9dM6pBp1GKIiDOzs
fmcazFnv9q6bN9+dxsJg4uYGI3A2G/NuXPERuSUJQP4kejLkhFsl+CXw021xZb/U42KHCHbak2z1
NIGAlqBD8gC3ea3pbBe9z8QNbJRlfO6UKBjRoha7H/CO7lFCuazACWvHSt6mRuQUW2ui5YI5+ULP
D1lrSdpzqRLlIrGyPP3YxdhACSmGI0/46ra281NNEjZzTcFaJHIHaKP3Luif6n2IOyjoVmaM2YMj
HLDq1ShOY05S5FeGmTqrz8zurPuZ+vHS6eX0kBBZivGpm42Y7jkhymFio4lM2nkkFQj+4Oa0K1Rs
PZ5iNhGk29Rhty5O8uEoPtdb1yJ7yh9LrO9RPm56cljmbjVeh6JpSfZ15uXsgkA9ND3puzfrpKPr
W4CmHklcaNC9TmxKaizT5TmxR3sK2MDKe9LwDBlek67bE6MLliUMglbWjkMyVrsxVj170FhjSb8j
u6WM4OkJxffb24qzZm8lLJO2iR8Jr1cotIgydQ48G9TBXvqmulWy6feZSOy3KsFwjINhXeYo1qfh
sKF0eIN2v71vHABulOAJYafvoQ3htJ2OXekw+Ef4iKm8MFJ9nwg13kOamtxLhU8fe/S0JnpU9AvM
xGaV5qMFkJ53dpn3bLvTj2QgecGHS5U9mUUv6Aaw/Ti5EYfb6FWrv1JV7MFqsn3X84VyxFc2lggb
v0vvuxu0pnRDqIsa2jWPCIl1/QL/byZnV2/i+tFilNyGxTiJJ6IMNSb3YG4hnQgl3VvbXJNH/L6c
PXO7WS9bmj5yTOt5kIoJ9VwXL2P+XhSJnG8rjY2029fdbQfJwLtkCeLCoFHED54btnOo0VgHssyv
TV71JtTKw1TguSHtQYO7lePLgGawazZKq6UYkLNpS1nyvZu82UIINxclmcCs7P0rti80Oyhmn5qG
LIO1Mg6NxGzFwQJOWlwqYv/sQ+aZWhHoCu3xNQAH2rWvyW5V96luA+GP44/aWNGa6fBFX2d0lTzG
cFV7tw4++uqsFk/WO/z1BjHPcZ0cc3K52dJNm/2+STHnEH6Jjpto4gvOWhwaB4wEmX1MtrGoT0Cy
Wfl285CGZtUXyaOOzX0KeuTe3c7bKhVg3EgiaTsbFVS7PnuoiKYnYdvI9dk+s+RUeCfXJJgT84Bb
Ir0lC6/YA3dNo2Qou12sO0mU8O2vcDALi094WQ6LsNh0ejaWqiZxvEuhl6L/2WkTvN4JC9rcZfa+
Lwlk5FlLbCoMgr6aHqZq7q4p6kYhEf65w20qa/GlQvx7TTsf21DbpvVc9e1i+d4gMVozEVnWaHZ6
q3yfW8TqfodhEEBCs+oXg6E+VS+cgotYh8a4kYVlIEoaZfmZ83C9KkVkcrzKQHMs3LNzXqbZuceP
XN3/blf/mIspSV7haraB0W8y55HmuF9i9uNRarZbWDYz67tOE180OCswOD3ZPyymwaKgqnrnbFS6
x7zBy5uQkLIKu26eekbkscdDXppuy7GdKBejpiF88ITTJP4Ew0oxWBm19oU2atx2Vtau2pNLADb8
jy3DfMx7v35ctdPrdwPiOmBZ1ehZNLoVU01BRkr1ZBcpR8jQtXjjlUyptRa27E3h6VVgZ60MDZOd
OQ7CJUVA3JvP41rRJ1StwG69avFR0/Gx4jW8ZlnyxMBgnUr2IS6T1p+Q+6mga4+01rw4rkVxHglN
R01hWiGBUddR66a0Y7F2LAQb4qhzmcd3sMXK57aPBkp5hPDSz+TEF0As5oALzx76ia+UXDefOnLb
AnNLENWqYgP9YOQdk9Kt9269Dgk6XYZ9O4qVHsqqxp9lZpfovUtvzzzUO2MkNSKNveFPPeGbteNo
Xo+zkPF8suMUH8+2sGMLOf+Tb47VjrjJt1Z7GQmHWvy88WJ8T7le69caVeAuxYcQrMieplfsXDBU
G5kj71mGMmT31edIhKBrEqhdsME3hBfCzKkRcneNsY/VErPp2ja8SqWWWhmahkqQIlgDmIG0O+dH
DYGVcVR5l9QXr3Qa84oOb9/hD9RYfculJWx1GxuMe+M2n5uUsfORYzE90lThaS97U2Shns/rN54G
eY1ftDKRJKTCOKFuoO/KelK0+3pII6ec3EOeDLAbROv0iIiSdH70FstlLoa2/37Ny+6zw5dxYzKC
3MdugcqpkSNA1q6ImwsQn/ldTMPEwq9eZvZg9eiwbIgTUtyvSUM5fndDpu5piNu8eh5qjwH/wOeJ
gN9si3eTppiMZnLVH5epNB+0Je6/wsIXS5guznZOUjGcJ7u0Phj8s4ZPrEqwGJ1nwTIgG1T66IA1
dnhMWlnjm6O2nrUpWeeQDIMF0/EAWogF4HztTQpioTuHJKp2Ut9aBAR3mqYAJzJwLD5RDHbAKWJU
/rVso23VY8IoOtRTtk59HhiDMtGtZlCLNpwGbzjHjWmHVApazaRSNgEdIBXaGJ4/g4+BRgaao1QA
P6DjEdC77QWI1uwcc0kdPxC591TJsQwQFvKfEkZ7VkwD4J28fGz1BVG8wETHhhXD5FwLbw9rPPma
I3t5Jtd24ssVe0BmB/hAjerFq9JpWetNFHc2syhSkpxeYDVu4i+GQoRdW3p39oxM3aZbw2UxT3Q4
edN5ekN/m/0smxIlIIKvZS+tdL0l6Y6+fHDUssc1r9YACepwtzaWsS9sdAsvjWWvp7RPs2BjlQZm
JrPtZFdaFriE2fnm9IZ2U0wduISK5ckDJWnzZZx04AHkNtHJbj0FkGXGycgxkWD0ngabTrPVHOOI
qMreO9PSX4qsKC/c0TomJIuoH6TxD/DZ9efZKp+wHT8C9eISuZkJyb1R6j0Gpm77yUGjn3IkV1YU
O+l8XKnfa/Tqdf3WqxFmPn+bdVukJqbhSiH0opM1v3ngp8JZQSyeNxegSd32aKmQ8JdB7Fryi9dV
GsyblhmVtvQjNu0er61fEge/hK6Vti2FXdMTupZ7r5pWIP+hk3xHAmaRctGjKPKLzqnhzrZeIJHv
YPRPnOJBy7zlC6ak6tHp9GTH/nxBhLWWl5mMem463dVvG1IIDhN5dY+KfOxQdJ69g7Pc3A19Jg/I
UacMA767+D39HvaSwZm/onWqAlJJegcjF59XwE1gj1GagnwPW2xie5MHiubPWKfoRKCQv3Swnfab
bmiBo2L9Jw8U6m/8b7iKeqSL6ZIf1SLH2G+kSaYie7hThe3gGVdl/pDquoeh115itEpZ1Sq/sjW4
uozgn8YS6sRG0nGNG3gCpUQU9xXUHTOxQA246+Lxau0fdaL+Zo0Hj7s2cUbk6TgVQUXS6M5SAnP6
vMqcNh02VwaTRl8e0BSQVhV36mKN7Pq8Vq0+mcWg8WbONRv9n+kzvuUP9bKqcKmB1tjDELqmTttl
EkEzlcHMG+HtXMeYLpAzVL+bBmX/gEPZhDzp66+j3e+GzMsf4143p5t2G+3gWjy/wHZ0nyr2/SNl
qzsW3zb0Gm8rWqYp0jZPlPe8HXx9lpYUQ3hOTbsbRvRx8DYr7Q4NrpOjY2U2SB2wIJazjMZdCRAY
BNLvRLc/mszCX0S4ahMok8YiyjJNoQpSpRGKtRAywLyBaCdVcRF1xDTjXOqmbxgikShZzr0Fpqfb
9ZA4eIXajDln4qvjasLYoVy27vuaSHlnZTK1oqk1d4ORbu9Eclrvcb/OjwzB6CVRl9dnxIYgjBqv
Hz2/7gpa6HQ00JJs7GrCOduyp1huORSijHW1XsdZ1LK4ysFgcBOEJNGNoEXctINBkenuxZ4Q5e48
UyUPDk4ay2/ZZlH9cueR5sl29wkPjN++ahfEUHm1x/shjn3DoiwqChq1/iLKNgtlpX0f1jHGkE4/
/iMeHU0PtbjSdzWRfpEdq+08KxdIxAB+MD3Mteo/XJIl98Jt8HuOTbYeVkxWhKT2JtQFTUzqAYGo
frfAgyacTIwhSldk6hXaeL/Sh/jWajIUw11ngSoXdb/ZN23WPzftiHlUTTebZ6yPFjwHxIkob60U
z7Q62XuiB7n9Dms8lAjgLOrxvavs8R1Qv+ueBNRrTtuma26Yya+Uhw1N02Ik6VH36GPpnzrnld5w
Ps3obogWncmLTxChf28pKgcfuxdo8ZZbgzRDMQYe06lgi0m3YHxSTK8DdfAn8RV8DsqhdSTawEzL
IPVwf/iuoCe7qb2mlgcsCEge03YZkRYZdXeTziAEI0o2GLz5ttYvstJTPciYvuNbnSQ+4hGd1B6+
FDa9HFiee2uaZRN50+ASxd7TW+CvsedPxKQZUIneHY/X3AFcLdT6HxD/wHURmfehmUCNCLIy9BMK
YLKUaB7WeZ91GLJV/1DgwPBTFB++nS02vmc1WnYk+4y0p5o6WUYu9dBNWwxG4ickGyIPT9R7i4Vn
p/oepBrpoPGbouWRO2P05qtpx1OvDkNYl01R3puPZnPN1UEzfXQqXn8kZq2KA5V7lE3mZPRrQEDf
3ENoshgMki+vbnDwe98ZaP5ojOoBIXRm467zjLvVzhqdgDoSWcPEjcsnc7DGfaaM7KdZFiv7+B7Y
U+hpleXXLigBECGrrC5rXuDniFH4b37X2zV7CqdZP5LWw0RG27O8WuQId34Mp+GsI2ZkpDSWunk0
tlaM+xFW3oSMGgFTaFUOSvMR2m0RXvPqyEW/ZneECkl3txuAssfPENAUMUNZsk1RapPwgntLxDcQ
l9zCR+pc9PuCmLmLlg0GducqQZSZVsz3b9FvSOgVygYi1Xtr9k1nOA7IX6uyS27VnR3EVrK6cCLW
XIPUajgf85bguW2pnBxghSVAm/8g7TyWHEeWNvtCAzNosQWomVpW5QZWKqG1xtPPQdnMNInkENb9
1/LetnRGIISH+yeydIwePakwX3IIQa3TsLJhYDX8DgPkRQTPKUJhv9QosniouCIL/SDjLWysqNk3
lP6ZMqSmqgIIsF91MiocRfGjpUw3/q55aMUPLXnvPuUM7HepISOdAlxffpS8TAcHG6FeIUzZ7s5T
FanaWTCRwHCmKbQrIbkvXb16RpxMo25eiFibB4oPN0rCdsZCf58afK/kDeQ2SMQx877plVKnAi2J
G3KT4FZtkfrZxmDiHnEybHZdpoU8oxCTua9dMXggrevu0NJtfceQ+olZJxr8V3rv/k7BMONmEGp4
29Cm9SpUcuCKbkXgZepRAauNclTlvkHpETEbggl9Y7a84ngJU4V/amQ2toMrSPsGFZOUEZSpQGoA
TPIN4y0YQFHRALoZId+xgDzqp2DhvPAtKCkHcDbrQmrHsbsadbW68eoJiGIg8MK9a9IByvofBIvc
tSiYxbMwCuVrnOQanTVurD9qEoYPcQJZPeWsqLetbproO+hYUSQQDJMjio75c40aTOfEWYREBYR+
6zOuebnCdUCvDymJquq2eIYOgOkND7VKf8zN1vZQGNiBvKsiJ+sNH5ZGpApMTYttkRcV3xNt0G7d
Rsj3IhJWz6IihtyuMUAe94+V58JjIlTlJrR+B4Y9WFoprWh0ThJtJKAxhifwBmjHSOKfSuogOrdY
rkCbQqJHOUZ+4qNO5uflGnM5nmZiyXqmp2y9UhW8b32UcoAXZStF99EgwlQx5yvCZqrrvuGhkSOI
5w/1Di0R41Y1qqE5DimFkBvRVSFWY8FTlIe87up8D9YrpWXAp75T6yJt12nTIqZh4Uss26U8Ct5R
NFQ6hEk61jeqi2fzhi8+CRLxpIjvxdQU7TylMYTUQei7/Ejfo0A/0LWy/azMdyI9w6diunS92mTl
6VYO78tkd3/Q6APDXaVyGdisVDjWpYQtCDeK/FIloNBaA4xYGVF3ZKp4vW16aqPRNjRwp1qlhcnz
rAvKIcSzozW+SZEcHIUuqYZ7mFUNvLdeKTB98KUDVOwuWGE3Ush2RD/iZyQVKVhd7Ki79zynZwGu
rUMRCIwVl20ZGNm6FdyOVh1Vm8e8a8cjaPc+wvsdap7tm7UXP+CSaj4GgVynhxjyJbya1BBexyoX
70XPGwtbTCgbaRGk3HUqjoDgRlmXSXQwt77F5td4V8SpFO4JtS4DXo/1G9aSuyGPEjfWUDfpoa8l
SFjkidQ0NQmWIb2u16xqRvo5sVLDi00qY9zKiWki1ul5ofxSkIpJSNxIUkZhcWyIh9O8Q+PI0+kS
6OYAnAy5IjuGnfmWuX2xCw2uVFwK4+EnH066DQwYOx8Rw7ZRTpWFZ5qiMc2VNvJHCneG8tzVpjAV
HeH4RFJFQUALyy6cek/tHh6xF+1GL8/LrVdp40uoBW2Mslrfv9aDAjhw8JSbgXL1I1308COd0M2Y
MSQlHi41xjp+mSo/pV6T1xHWioWduINRrtW4Cp9T5CNMGzO5bFxRmLCeE6T86tu4Rsrpqc4QkHIS
E10T221x5kPtRM/jTVxi17zCzDoWyUYM/RP8pRjv6y6vJ0U7zkdHseJqjx5olf3MaeIMr4KeSv5T
5SZRx5L1AEcPg0pJH7+d7rVtoXZAhg3S16rrLXLkyqSKTncd7B+88yrbII4o+I+1C/PZRnq0+o5Z
TrLPoaLtVD9Dt00NcSENKkX97Ks+evbRiVEc1UXgim+no0xKnWMSkiuCHgvkvMvFmxoST3AXaYIv
PiE7ygoPWVvGUePK3ifJIAWHkC4zb1Kf2bcHU25+ALmqocR38OKUytIfA5lz2OmKOnkwPaN6Vnj2
q7aOrUxwcGs9f/Q8qW9uOllOEXXNvO86iRBSnL1LrTEUA4UHTgUBMDJzqOdeFbSQq7lcHJl7uz9C
50ReT8KgD5+nvgkeFC9Wxn2suUX2Xoxhd4dLOwzG1Ivi91QEgWCLUlW/1JpeQlAzQJyrei5Q7A+y
gzkWJeax2JMjcIpVsIasF28IJykiiHkkwskNBb34kd8uSCtVlWr1F/wF5EdSrXyQdBITWS3Gtxx4
4S3CL+ZKoeW+wl2rPeiUTUQ+J50DHYqhgGY0bqJI/iJyhQkT/NPQ6J/CsKbzaYil/BimjfwbrKLl
r/xAaSfqCjKOATkgtc8BXIRN69HYVeyXfakhwEDPzfiQ8sZELVXVKKuXIuKRiKlG264Ug4SHYKBs
ZDUUH9tMbrdyoBcxm3BQX12oWMx5w4Fk1AWwy4Y3MV1LNJ8QYFZ5ZAWpVRfrsfOstUZz4pMrS4Kf
mMMSBw0f/6iasoQTP0ls9pEW2iwrVHPQamtxABJCGB+pVufNUyEX8kMVoKAcJG1/B3JY/iaVtYTI
LwqfRc6fKujeQ0MOKi1ZB2jcr2K5yzdDlQ2sEhUForYT9XattEJoHmj99O9UitINmTMceYya6mOp
+AhparnxJjZ6SJtBbu7yrrF2AWaVwyqmB817RfIo4NMYQzPJpfH/m73krltY1A9hieeQGLv8IA86
uYcg/z10qZBCDmzcVcJx8t5AOtyKLM116Wom6r6uLyefrkfudxN0ppsdPFOuYPzFnMc7kvQ4cvwu
FPdx5ybPoVR1H0oaeKg86l1FVu9ZpfKAiB4KHED40kNYq/qut8hzsUvrIfDACk2eBvANtDPDIvyD
2PH4Xa40OiPIjgXljnLl8FqMYi3eIhGsMxdqkrv7TmlUd91ZgQJxsai3rqi65UqpQ/hmaAggLuOZ
VB0AskhPHTVMMimqbnYFRhgbKoG2p5XUgJq9QDFfkUzOtLXeNkaxrkJEu1ZtkjSrJFRQFnctT0A4
toEbsyGjyEsnpke4S2NvjF9wGOrtFk7ijUxeZ0FA5pTbZFxpRyB/jbSNxyR90EySnAHTpEm7XKo8
njciKHLE6zG2ciuS6nvqnKb30Y6FzEYptam5RRdh5aERctsEEHxxREvr9k3PSLMsb6jQWEa7sd83
8qhSdTYppLHFCx6RwigB+IXciB0M/Fuflu6IS8haH/It50X04PZGFBwir46eYNfQludTHDXNGF/p
tnsV6tySG1I/VDyMrkMP9hveV3LXhHdQ/ChSA9TzQJSQp4cbIxV4wvKoZ1+MTBgsZ7LnVT8KBQJJ
vV/+KtsIxSg9q9sPLdQ4tNzCTx6qDGeoFVZ1IfqHIWo7yAWI6RMWszQvhzQ5uhxjdzxhID7Xffko
BUMQ4iyW0rGACLmxXIH3Co42rTM2uTXl9LG6CbNKNda+rCW7xuQcdkxDFJ9onFH4LfhbCFWjTbhH
LERuD7WuN/dd0YJvjBEQ8NB1MBFxQyVqImK6eiSDvIDGpYSqfNtDAFKOYOsgGSs6RnCOWYpQvOo0
ornTslXo9Ae8NYry3itVjb3RpUhke0gkuP74wy2R3C7h2NCBH7XuBhHVsVrniQcdDYo4ymq5Bb7T
lvK43VO5lt90Mu93QQ4GKvSaQtsBbuuPJnPhcrPt3Oyhxwx9jaQFivhaP6iHLgpK6x2/uPIm1cYe
4WY+i7IpIRUlTlkL6D2giEvXS4yj+7BlgjakCZJJbSmtdHqmpp4+0oXwh2eQBHH5jbSnBJafFP5O
K/3osxLhVG5x/m39B57yMNQn65KVUsVYJIgtNhh2qWbA6qc2rmYXutlTpQeG88QxEIFcEjPujyFP
tohpyq+G1PR0C7sM8tMgfgfaB5ev1bj/5BUvGRJ+bu6OR+yoUY6gZxpzLCdt6NIfqujpWuD01wp2
hjqldRKAiELfTRjI6k0kcpQ4CcC4V8Qr1DdVEY1VZMj+bxMtr3JXqn2OjWKTmSGvRZRvp1/c+8fB
rPp3C+tkfRNYeimuOXEtgFhcht67ZZbmbw8d/2gPP4wyEujEMl2TwKPrhk+BdDtYJakN/ujDtzpV
w5/I3So/CrOtEGWPUvPDB9lUO0qRJ9hJ657526d9gUliT/+FEiriio4AnJqjSyhpE/lhch/WwKfX
EriMDqWQIR936N1aj5QwgYHInhk8twhz5neRixY/2zBEF3xQOxR8kRgdD5Ar+l8i9+ofJSv8wWkj
mXMns+RpnYdm/03OJfV5KARkpzP8U93dlJ4ZdAspLW2oZ+tYs8ipFN6ARUtl201M7HAC2aq/QSd1
j2HvR+U+Q6raWDUc1IONDUPar9Cln05qr6V6kNRoiq5ytfAiNHoVLYJm71L7jjyhelOaXv3ppyT4
joL6MpcJV2t9QDIHS0N65/1jHQlNtv1fdT+mTVq2HOEBKhFw0tT2c9JLh15MBfopalJzK+lNiFaD
1/2Qw7qgBiuK36/DUr/Ch/EXAJhqSTpZlKjObHSyTmorvxkmVsfTEMi3CRsXKZL99SgXgLb0IkWT
RiiEIVWdYbnFHEmIoQ7pxss+pI+nACkQK7ujl5urD9dDmTOYrUxPU5Q10RBVDYqUMkOm9yR1Q27C
xzHUT9lYwyzKtX2blTDPqUsLC6Do+cCmaJKIwxL2O1yH+gRiPwH1ylWfVSOPBqBYrTMEwgYPqBdV
73ds/iOaUNICmPecO2DKUzxZMlSQ3pyehjpDLMOxBc2m1LEDtmPd6SgsegsR5gvib4Rp2eqWYqIf
MJu/FDPToVTa2PGFj9y7Swaa0PG/8m76P6M4iTF9w5NZU+MAJFhBDCC0SGp+RIZwI5n9AuJ6jiSf
j2T2bbogQuUDxwhnUtJTUD4o9oHyLPE4vr7irsfRxNniHoF64QvMaEQ8WTPxHnQDvrcOwgrX4/x1
BDqFcU8DUmScZKjsT74gs49PUU8tFLoVzlgakLmbcsi5E1WJZi+2krqjYDQlr9GLt4AkiCoapn23
7yupPJAUpnC0KDtHZCG06Ts/Wo3gcLaAl9DB06zmTypGVCJKv0gfwLK4CfovaKUcJ4Nag3w9cun8
s+uMXYN9qOiYWaXwDs9BeAtj/+6CNvqOPKl3Y4EP+aCWZbiPES2a7yDbQHr4sATtTjS8LZ0c/beL
BeYDRq1khILZptsc6Xoe1Jx0oTP2ZeNup0Zje8M1KxQbvNglHyyx57+jQtq9C2WhKLh2Zv73fDCl
AIEEl6aeWcvtzs15oXZhGVoLW/3SwULrA66TPrkiTjSo00U75vhvJSBXHZfKWK1tS1S8c3XXF5xh
2ME/LXzsC8fYaTT5PJoXNgG9QqKhqWXTM7aF2kcOsltYU5fW7mmY2ZKqIlje1kAYSfktJY8RaL/m
F0W764P5wn2YVu7EZjUtnb9n/l3ZJxuep5ePQbWO1nHxK1dWcrJV1PvIDx0lP+ITYmT3VvGg64//
w7DT6E/CgjKjyoCqk9Mqv9tWQ7v9KYaqyqtU01rI6feVsAYqKjQL193EljvjejBeLlRsDTFKm5bL
jCvD26UWLMD/TmMEv9TsA2MF6vGPXvvaRAhbeMOam972Ig1Zzbsx0h4hou2R8ToMirG9PgkXbqiz
nzKbg7o0Y6FG7tlRO6RSlUyDr5WvVKX2cB+P9nKWLHzs6VidnVIMnBtKknQwC8bs2HUBIgdqwguJ
Zt9zFvMQwhTb4SF2B9X902sa0N7Vc66av68PVPq6QSUF2C8rTSSsqM/WsuFpBlprADv04RUqygZk
/pvVofgdxs+IyaFNiBSBgL9xhbeRj84q/ZxaC55r+VltwltXeumN3BEUbWE1fP0CksqvEhVQi2Q/
1uy2m/owaYe2AkY4+RZpXpxSnI4eRgBolix9YUdfjCaz27TpA0ji7JiCQh2SwkoYxPfZakgR6NQF
OxgQPPXeUmFpZ2Moe/Vrz02qNOBLnSC1idOioeCKNH89M8E1SKD6Svmn7xzcvcJjOFZGdohQJaNv
EAeBQwHH/3QHRUSknUKKYzRJ+yDKNKhDUvLJgyGCEEFrvf6O3G//NsGqZBur8gIpXQD/gwi6AZtk
fY1930IKeem4wkMOYAvFcM3Q/m7vk3Mj9Maq9vH+cSShbR1aFreiiUGPUajf4XPSvoTSbObegwbr
pIgUm8ro5/XF/OVchiamwxLjHxcO+ez5yeWO3pgYvoEyTpDaLoDYDhWgflWoC2tTnX++v3GAwEAe
gZhmTqvpZKSyKFa+HBCnzF8ggzhl/nF9IF/WxyzAbPHrEU22JJsC9M+sC0l6pGJ5PcTSGGYHTq0N
Skj5XkCYzdtooINGFI3/RyHmOgmZFHKgTdNU+bqtem+itfAdLk+TYWJHBxwIVtH5d3B7WUcjlJ1q
4phhdHSgnmT936cU2PuBXsMrURKxnD6PofrGKABVw/xRSN4Vxd9alfGmS/HCXH1Zutx9k3oF61cF
46PPDqCxC3sK5pwIA5g+BLRa0EuNv03Az1//KBcOfKjanHCyihc2ZNtZJBqkk2/egMGB/B3OgKh+
o4pNQzUZAc2/qg2qhbbv7xQKd7HX4wRwHwd74L+i4sj8b9d/zZcvSPqtASmS6LeRJOqzhS4izipw
JtHC1RInozQ/oCi5dLhfOG75ciQDBlkUyEZ92gsn+1UAQEINcoyd1eb2/mX697S1befgPA/2zrd3
u4WX2tePiSajJlmiCEMWEvY06pN4jd8aSl+QQXljaiPAhyyPLL+hnXl98r5sYfk8zGz589xRigph
KCfpG7tT7wZryYP5wrXIQHin6xLnKSWP84FoMQxUzOBgUijNehBf03EFqoRq9tpNF/bypcEonNmS
KpKJsJ3PQ+n66LIUyEMiK6wfajokN10NuuH6lF24pLDMVmBMkmWiiDC/pMzUVQAlUgn1UuyPCqWG
H2WM9yL1RTdDfgNOWDj87OF7xtUvt9CeF+JPz9rzPO88/uybofGutXpdJkDLrU1btDZG5QNwUf9u
dD9LFK8GAXO8kfd3b31ej33pYyIKQXpJjsP9PJvhDEsAGhkgovQUMlV7i6L59Jhw++MYjQvzfGkH
nMSSZ6/7oFPA1k6gdQWTyobictYfleCIWvx/GJM2SR3g+YkyxOx0jtAo83KdPD2pkRoXM0iim2a4
i+uPVNheD3V56ZzEmp0iPQTdBnR6Qj8FfRn1jyjxht3pbgZB7OcIrSJQN5myafuX64EvfDdKF5OM
vaLj+67MThMM0oPKUHE07ZJPD411OSWpUm0xPBhWuP4PsSjLsTwmdaO/c3Bycgkd/MywwYHGgn4j
qVtor2KuOT7q4HT3r8e6sEZUWTHIFtHWtfA9P9/xeT0UsjcUxMIiSrodJ8unHpeFZmH+pAtHy1mg
2Z7LlaHUsUxMoWeCBrod822v/JYRX4uBYzcYtB67yhHltyzbm9W6iRYe1NO+mm15lacdihxkpjoj
Ph9nCg3Z4/GW0r/pVpScQCXrMDq4GYzntMoBKPyOtIXFenFuT2LO7lV4oK6cqMQc1RgQ6EZK3B2K
xRouHtc/4tLgZodKXtRamPclUk1QLUzdYlCDDaZa0qBlqK0D9iYwv1+POf34KxM6r4uTSwww6Rhc
im9VdqgR01Y/xgrVR9Ppw3L/76OdPkRnn2/oARe3UImo3QVrBSpSVN6g6wQtoN9MVGzcyBfmVLK+
zqpM2UdDq8yg+CNNQmenCcQY1f4o4SLINoR0jlxEVhrmphviqgWTiyjWFls661gKXoUkbelLbxIy
ihtTyNV9jMQqJoCdZ0IFyCQAMWl2EALd2w/xYGxgkAUvptfluG5mcfk84nC0BZiaP4AJ1I/6IKvf
0q4ot5mVq7hj1jlOqrTrxA8aVMGHLoUGIlZwPt4pqKfuCiM7WbTlvi/aVRFHIPmLAETjVkff8LmL
wsZClDvFFBO0UzwePKXN273lJbq0SWhifQPRS1c7owhZrpsYhNVGdxPrDxRavdvVnkbfy4Wgrayt
QZT6bUlTz3CwMsBPsARnkK7TtsiLjVckvbYXQNeZT5CXqsB2A6nv96qLsYITtFUSHUTQ60xc40Fd
TJR+G/qqVd+7QezVez0uvF1twcbdllaffPezMaYrTK3fHjpTaHcQ5SpnRLnNxXGUfiwsu6G9TTQT
uxTwhAAg4iTujW2iAEhwZehFKDR6xk2YFUaGtCWiuxP3mNRe4yKJHAtlkN/1KGqIwub6oG1zpCTh
k3Yuri5DKNbdSk0N0M8BrJJn0Ir6vYzqXLDuYX3eyrD7eoi5cQ8XtrCEFhSBmuJHCy3wUFo5bofD
iGsLAq+Av+pEx0TD6tCHq/2QH6xVVb1WR1QNNmEsUu2pcfK7N0YVXbYxw80CgFueFmsLUnu1r/Na
/ClKzbDFUSoFOwcagEJyCfDlWIaliYaBN1kduV63FUdopjsSPeWVtktQONC/68e2y2EdNJkevKCc
Xko2iN70F2Lg3e/W14tv2dDhwEiJY1fAHDg2WFYJoFtxnVt1FvrNmGDp496Kc+ElsqrkyeqhKa26
ITBWSuIXR8RQwa8EsSE/A8guN24hDwA4B3C7dtV50RsSDcVDid0UVn9WV+3MsAVqWUFAD6Fjtu4P
LQn6X1khVKZjmdW4bbJJ3FwxsPRYhb2FTB5C3YWP/IjkOqYwpD+SMUTcORSUt0JqLG2FaU/2h5pt
pTpQWPUWwGYy4gHZGT88ENogxiQ3ewxKDWa6qcnFWvIN476wIA7bNBHg2LVIo2Z2I3oGKvqoSVNr
VNzwhykgcboF/QvToDU5wSO9SXF612D22Jiyp0CTahSfeHB0NYARj9adzrPgFjOxQdykbNaf+iBF
MJmSVsoXMrAvh/EkzaPRYdGnVyuvuPOjyu3kDgs6GEkIuArIPWOI7CN2E4q3ZvhIyfL6YfzlKp+i
6eSuFEppHs7zPT/Q0ip2iSZYP6rEczp14U31NzM9u1xmEaZfcJIBuT7I3SyUgeVsx1/BLt5vxt0f
0JqH/C1wfiK366A5u6JQuPFvr4/ty6H/t+jzT/VKPo/cZpURYNQA5hFPD5qVbX1XZW8h0gNR3yOD
scu7pQrNUsjZx4uTjrKgTAHFGz5iwPTi5GYNVhwa0I8Wtprl7q+Pccrp5rN7WqGbza7cjHWb0rhE
0uQOCjW8QN7HC7nP3yX3JQgSoVQVTRFr2lli2em+LuhQlWz9Vd5+a1fRW7yH4S1tgWxsq12xuz6m
vxpU1+LN8ssi1RoRDTUQIhvpWfrWfpOdp8gBzCs/3IAIuzFW4tZYLQSdVsO1oLO0BGWHyDf1qfbl
RSsPhhbE1dHCK84JVQPbrXsfpfaiwd+wWonFwhRf2oaA/3kjWIjxmfosuORBtjdKRmy4t0Vyb1b/
toAybYWTvz9LX70WTHCT8PeFQYdx2q4HHG/G21hbmMWlcczyLID0Hi6IxJkIWIm0c8V64Xj8/yyO
/zdVxuwlXKqNEJIHCLAyHMNbfQSP4027+4UViv+ZHsG5bpJN/losTOBi2FmVL3AtIIkdYS3ZGZ4e
k0/RIWUhHT9239+HVbJ/tVaJtpi4XlqUfDpJs2SuhPnzsUGvSqTxLdijZRcH7Ze8HbbmbfFZr14e
wtgeUOZZ4ZpV2uGreNQX3q7Sl9rKtGpOos8OUJwZxkJ12RIDxjr+Onur7bpEb2ONw827v7AFpGmN
f9mAlva3zidPDQ/+/5OLAn9wiRyRsSJm81m8yQ69u6O+l7b9U/atP0Bbc4ojEgtLa/biMFH7w/BP
5585P97MENeBrmeYfQQIWVuBYfMwsVMcRAVybRW6d/DiFk6bS4M1FJlDVZdoe8xrEFXktk0uMNgk
WTdrCBiNXWzTo/YU293NsDE31iMebNtwHS7sny8PWb7paeDZ2apXBdRYEnc7su5qEYWaF6COpDoL
Z/ilg+A0zOxA41uSfMqEEeXvRjc1u/9cn8GLecVphNmRJhiuK7sqEShDF7Z8yDfqQ23b3k3lwZ41
7ddql24flb32sLQvLkwhuqnAXBCDpYpkzMYmY/2KSe4gQEt8lWgsF6tB3WMTc32A03KfbQeicBlM
uC6dFO18OyghlJi4HDnnkA+h6eiXUBhLf2E5XPhOVIwQSxMpSaNEOTuwRZylFSS+2HTWq2U8iv7d
9VH8Re6dDYPys0YfWKeTOcnwzjKiFrZ9ReLuO8d+ZTogn+9hQG/Dlbsp7HoTHKN1fUwekQdcIwXn
jG8PKMfc6WSFqQ2a+Z6z5uiu1bu7cZs6CAjY3uo1XpiDLzM9+4nTHJ0cPL6JEFaXxr6jCndRd4z0
teL+2+1ACL4hbXcLkoKlzqYZIw0Y9WgR8pKBsv2kKgt//8txMv19SvC6RM8HDeXZLOMk4AXwx3yn
Vj6lEv7TAd43tmJ+sBDoy9qfBZrNlWfh1gL+13ewfIO2cQiMDzVew9C8vmzkaffOl83fXAhJZ0P9
ssfikZqwkiEvUa/0N6wj1vlNtFbuPuBFc+t62/omOLROsscE9E57jJ+sfbIiA9gKL9l6CTnxZY+o
AMpoWNCyUVnEfy+uk/WhJKmYlGnnO5L8iSsWCh4Lt8GFST0LME3GSYCkDiV9wK0IxPr9iBYETKyc
gtPCnF5YI7RcWXsaPSGKYbM1CENRcjWE4R2tuI3xGUxlSCCZYyKEsnSlXthRp6Em+4LTAUmoQSpS
T6h+fFCzbVMdWnMhIbs0Gl6uClVgRLlpdZ6HiDNf7Rq4+7C5fqk5rMyjW6HfCq4mWljylz7/aaTp
6518nRTINWBIIuHl3IYp6A914ftLUyI1W+2gPP4ZzOxGsaCpihk2iE6/MWQbcpW8piqG6ekWBWKB
c3P8fX1/fX3SsaZPI86WnGcByIx7IpbCJngTLFt1Cic9ejcFqZb6SzOdfLUQcmkeZ+uvFkauCJWQ
zSEVbnP65c4fy8Hv7BtsM5g5aHAJq2F7PeqFlUibgPUOBBsk3LxzXHddG6mV5jsJ1ZToVdXXYflw
PcTfTurs6xEDrwyFpahxap0vEEXQxzbFR8ahYHvn2YZtHoz75Km3qetuwk+IqHbm1HZ0k959KuvO
vgOja5t3if0D1vHP6z/mi165jFz56Y+ZrVazTCqtzgzfGRzKkjZ8QBVLqtV4gxb5z3rtbpAVKZxs
5TqwljPbXbjvLxxlZ+FnKxkFfchDyA05MdbNKk4R8FXCpwzO2vVxfoUgzMY5W8BhlMlFNRJoWMOS
tau7ciOv4xfol0/1TtqN29fWUTexraxhSd9ZW+vQ7OiM3Vz/GReHi6vOhLMkkzdm965pdlZmQLqE
nbUK0QUh9TTvx2phsBd2DlABicKLhFsL7gPnC6wJsJjUxyZwtBos2EuQvF4fxdenF5N5GmD6ASdH
XInNmBjUBKh/oUvVWna8D47e2tz7P8c78V7bwlv212trL+0XIl/an6eRv+ydAI5nS+RqPTkLflM/
m+14jx2a5Gi3wkdxUwXc60sZ/NKEzjZJKzco00tEzaNNlTzU+ef1YX1dFmD2wFoyrcA8vqR7WNla
SlV6QORDud5h9XZnqiN1/wzUf9H7S1jXr5NIxXgC+rIALfBOs6cC9nalZRb4ZbrpAxqBEXYqS4XN
C+cKMfCiIJNHo5v3+fkSgegr5K1IlUX/6NFf57XabkjhEd/ZGpZDx3C97lbwlJxktdy+42+fH7DE
5i1E40418CKa3RymXvYS7rqxEyEwYPfP6QYTaQdLSMevHdQjV9afUXfGW2/Tj3Z1bBYSp79juxJ/
XnISwyBX1J74jeM+Gnu95LY0V6OTbbv1fnQ6fyU5z9dX0IUteTbmOaos6CnY+epU1crscE/V8WB8
Q6T/Z+QUv1CnJLVfw/J7z2+XCgQXkhHaABxoJp4gWGrMa5G5jKSoOcAqy4J3w3XEYF+0u97baib3
mIDWZ7RC3S/FBRlNnOuj/vqopwvBbY0pFRkPF/ZslYkYwofC6MdOeKOswn2y7tbWmguMgrqtbMNP
78W4bU0HUZxV/6txUDxf+AHTUpp/6tMfMDsZoCcmimvwAxJb2Qg7fCylG/Ozvvn229wMh37lHfsj
jK41vBc0YI7Riwoc2BEPd/WIfJsNNmfhF108Sk5mZHah8ubrRwjbk/vdWq8yxyg3ARm7Jyws8unv
zAcOiAuotkkyLc+RaVU8Nm7TwBQM+ntsoaBIICv80MjVJu9+XJ/kS3M8GXig1AwUDkWz86MkKnDd
8lVCmUirP0apiItoXB3HISp3Ge7bjjx0P5Vq6I8RPcTrsb+e/Jwhom4Z+E/grqnPFhhyvb1QTgaV
GsJr6EetK2lhdFPiMZ9ISIYE0aD/QQU4H52HHD8eJdCvM61ZG9g6WkZ9jPLgvTYgioLeMuj4/odB
0b4Dr0UCytDOQ8IOD/y8ph4eFA+hmdv1Envj4r6cGoT/N8JsW8TxmCNDTQRf4dxVJsYAL/PuB85s
qzpZl/awCe236IWatOf8FsFwLAzx0poBtEUSNN0AqjobIpYlQgSFhiYe4gOrKZ1W772Hzl6sQl9c
ICeBZiMtED6J5YBA2nN8A8QA8THAacdgnzjv8i9Eii3bXdh6F++X08HN9jjG5aOGhM106OQv4kF0
1O8N8/nHvA8c6Gp28jNdCHlpOilliDCDMNUS5yumNeQkNCT0rbRCQ+sFm3AcHB4gBIkh0BEUCJdo
a1+PsfNLZZau53Uv1YEyUZWNft9La1hA6759GuvV9a1w4WF7Hmga+UkqWwey5KYjgdCa/V1uxm/J
Qd0rtyWPoTV+Eogm7q5HvLA3ziLOs4OwrlgzIhFFxOQ/sl2/QuTh1ntqd7TAbnuHTNZJH4FtvUrc
W4d84c68kCmcx59lf2koIRGkE9/fC/fWs0dztngDHnRjvgzeetyhX4e2xIt8Ry35+tCnTXd+1J1H
ls/nWorrDgUoH+1iRK/16N1P8029BBP9ulTPg8zO09INunCCnDgostopfLVKzp8qC9HCWnzzpNpO
4PBXnbWwQ742/Cb06z9pkDEdFCcLqWdckTutWHGLUHq4owHnBH8GywaihjvKqj/IR9o0K+XlP0zq
VKaTQPdBs56NN+8qsCsqk+rGni1jR5i9uf8azTiNDYIHbnoYMX3lixdeC9GfGIWlt7tOs/5Eo3Rf
CwOCaJgu/4cB/RNsvj9aS4monxHMV/5o4hrrXNtTlzbBl1bl+Yjm6bLhazT3FIKowo2rrlr9JjSQ
i0vQ6ZAPeJeM+S9Z+HZ9YBfPtJOBzZa/H44WCtnEtAKsIss4vNXaQaWxlgnrTJHbhaPt4m47CTdb
GNhIpb2RhSxI5dF3H9BKb7LD9REthZiteTTk/NHwAj6V+ZPqDeh2G6/l6zEubyxVRK/AoOOEPsL5
xtJGVVM7jXFo1q0gOWNxm6GyzbtO2bnxXgteDHyfPNFGOabQ7tV4hU2YXC/Uqf52zr+cXSe/YnbP
Wymax0bHr+jLvYjuhI+ce7k2oh9+f49nDb2Nle6vrXbpIX1x0ZzEnd31fomVZY5+nTOEz7KOaeBu
zIMVOL6FWb60IQhjgeSfGJhzrnM1NqGGXGPkCCqYFZVxSHq5c10YmC5iCv7EVxKllVApB3+pIjqN
YT63U0UJGhIWHMpfNO7J0VkErjZIMrGjwjzQol3FwEC6XvnQM2PvLV3AFz/lP+HUufJBj9lRNsj4
uMa8W4w/eS+tPNdWq6fcBM+XotGcbZK02/NOvz7Jf7v05wOlJmJNbDmJ0i8lwPOljJSX3/9vzs5s
N25k6dZPRIDzcEvWJJVmybbsG0K2tjjPM5/+fPTB366iiCLsRvdVA4rKZGRkZMSKtVqX12Kfo9ri
mG0CP6OnJ+oLcjbyBtGy0oN3L0r9Y1kUprsNwqhLHWQUxivEisqXXkHAwK6B2b6ZradsIkEZQQIg
c3UtFkPqb6ORv2RXtQ61shVIKK/lfgkpZT1svVFPvsh6TV5TwwYv1qrwUcAAu7dCaI401y0OMVLc
G1C5443PMPRXoXFdBpChIETFuFzN0T9HD0jpdRn4EiUiRdJn8XBs5TYMy4KXAUxZhUw51ngo+pWK
67IRZF6ZYWZSY14hkP2o9wyLB1yfdL9AbfQPptF+ycI6+/sIwXJo2BoqeoWEq1leFdZ1U3ZqxkMO
LGiU/EQ3zHKPAHG83jHVrWxcQ5hl52vX5ed8B7OWwhOSg0PNa5bAmioa7HrCLur1l7F57vNrL7yp
wWsIX8TysA7um77K3IfpuyAQIdMV1OcP/4Zqz6QqETtq/QVsLhKMIoTASEhHiGi9wizpYVW/M9fy
1ukuuWR39iIIUScUOpN1mlW9D4z+0A1rfdXPcWgaZFIVNlNXFeZvzo9nCYesHKd8QaRt8+qq6A4D
g2oanFywKF0OBUtueWpq5vtQUepwW2IK3SGn8/SDqcUQrMYrudTaimY5gBcOxVj6mIHR3M77hz56
tZKJSPUddtCVJU0f4NMHArphKQz2MQs8v6cbH4GUjqonF7NhPVmhBdnzY+k+T4TMeroSS3+LJ8/N
6WgdA8NSgD7/fuacXBpSIbQTWxwjRL491kjW5s9gvL0QucVH+J0tcy+ot433NtDiMQ8KtGn5HVLf
CGvtzfYoqu+lABdr/hyPBzQPgzR5uvyFl7b+9PfN/FUvKiXSPGJ9AIOpCHnZrjQelepnHaz1Eye3
/LQTNGd1ZrimosvMbZUS7RdfYydKGc5lmOKHhxgFJ5hr6uix0IeNLyl2VKfoLJWItf3IlWPmwiv0
S1Ouo/5rCmmeTltVf+y9lUfRkksQmKgL4xEGQ5/nByrq6U1B9IiXy95jIhsPqfarbnNIdvkhpoJm
6PvlTV+424mG6tR4MEDDK3OvCFudNr+BwzeIAZiPioe4zrfUePHbN2qHgYwCxa262l1cOs3IC0tM
wrP/DOyerxMRzEEzYhoqnV8femlKJqJ7vVRX7rKFYgV9jZMvPYsajZwr8G3jU0VyHERIk8NtG0EU
tVGslzDZQa/Zog9C/uQlm1ReiSVLi9SnYSiwIMxBzlvjBaJbrtmi6jb6opN5qu2qzt8D4n9TeP0x
Mkuzoyq3INPFSCd9Z6JUq5HD2yn+S6cdEvdeXmtefM6uJ8awP+ZmDloUA2TZjHIx/h7C3W6ryl0P
m7Glr8TGpWBgQMPMo5JaIXNl5w6CpCTfNePyUiDKFGEBH598NNpU6S2OVwLjwpkj+2B2FPQ9t/M8
4TFcFTZnFVNB+Kx7yMkYpe1l955kw4ifRSsnfCH7OLM2+15dKHux0GMtCq9GaO4RVbMDHwpmGYLY
HzzJunqtlb/gh2cmZ98s1FQGcFtMyiXSmTVjSNktbPWXA8nCBzszMove0EGEbjnlpjD8U9G99pmo
SSBzLzdtsXKqF7BrE6BSpvwPDRAUCbMFMfCrMos27WH8HPRXXXCHrqJTZxvN26rpSxACxWjfq/Q9
0G9c6nNMcnUqpEjizmwQF72qoUx1443UbEuEHPoY+oh2R4IWqXbm33fWShxY3JqTnzvbGq6bJkUU
i+umBSBRIrNX7o3iZycg2rYWzhed+cTWLLktTXiVIXwjfyl+wgFVCd8gmVaQXon8KxFyZPRylBtL
2srZQ62jqkThUn6ytFfEm/f52o2+FH5PPhR18PNTXEHa3IkivwZMf0/pyKOA42hAzKGJ11PPdrvX
BvEvTXtIk03XuytBZCFYYR5FGl3hivvEH8AUmlL1U6bvFg+99SKPKajK695fyScWz9cfM7/r1yeJ
lTCirVoxCOWkFQJ63cbLDylM4pfP15qRWUDUVMHv1SluWMIP6OztJtjq4soZXopN0N9a8IDAFGrO
cdfQ2nYx4jdUp/SfsXs1xqhvXpUG3dDomGXf+q9/vyRDRmvHEnlByHN6B7EW8wbhFs7dsEVDWjOf
x3+4gkHt/mdi/mlyuaOFmGOiBJLpfS/0rZCunO6lD0NbF9YUGuoyc4XnPg7v81gryA84wXgY1G8o
BZfp0z9sFAOoOpwKJIfaLN75EE+Wo8Eq2v4Z1cYhurHalU//eUaDIQmIYf+zMQtSgyYVHrO3+Ff5
Ov5A72ioHEH7nxz8aNrHmGtRg+nkX5bFsxEYAg/y+YhGkdeNmg0Qamrlled9BNRZlLfLJpbCIS3i
/0xMEeLkaIKlNhMtw0QF57pw4E3DuEl6NyJEWq2UMxb94MTU7CNZgxf7Ki1cpnHp0UqHLvihjfeX
l7N0k5wuZ/aRomboKknEBrp2DA/bqvF1YNbYko6KvPJxlmLnqanZRSIZBdJ8Oaa67JckXMfVR97z
7t5fXtACFga3YzBiGn4kSZ6/gVGEAL/Q4HaItm6BNNhoItpu0x6NQncYSudhnN9BkbofNPfWN7xH
v1iZn10Keqe/YOYieR/nVWvyCxTzqh3+p7cvsuIMxnXh/czMXSCurXgK1LPHJ1h06F+o3E5kgbN4
0Vqj33cw1yOQG0CYZcfBF9RmYve6V0e7t74p1MprnuIr98cCvmziTAR8Qi2V/v4cz41I74DQoz71
wKuvzVuyVX4qG/89gxrBDlDZsb13386+1bfmcVixvXA0MA1XI9AyaLzk2d0VlXXhMnz5O0SaUKEj
1LRGDrfwFQ1oWeDDnVBNUDSfH/QcEem+CABN6AUgS3Oni3ufORgRcY9gQ5IXrlUvF87HqcHf8fQk
suhyWkp57+I2SEbFYW6PwdXY3ITKCgx/ae9OFvb7/X5ih7kTz1QTi4oATRvToM6M+uY/JBdni5HP
d8/IGy1NSYmRxKAG5SKH860rV1pfC7EL0jQqyuCCYM2Sp/9/spBIF5AIjvA/WrM3FYQNShEe6y7Y
ZkzFe224sm8Lkf/M3CxUoiipeAIclE4sv0dFYANbsJGspV9ispdrCJM1azP3Q1+RLASlVEfWEfF7
C9HKU8tDH200GXbkj8tBc+H9g0YctRMGGqi6Urk530pgOlZR13TOj/lNCEwUVPZ+uC6vKgDFliN8
CRywOzcMUtwJP0o72+b78AaQL7rbW2/l8fzZPc9/ymybRdHV08YQQsdgOETvr2HQsdNsd3nBn88a
RhhCoVk/kVfOiwEaKqbN2LNeGR4rtdkU6CMnxpMhXF228zmIYAcMFoUpJsTpBJ/vazh6KFSjbeJI
0gfitdTCxuKbDPdYqz8mRuf42srLQZkO1vllcG5xtn3UfwGXuFhU7n+gQvVabZ/Bou6b7csvyx5f
g6dfSbUFuz2hsnIgWZvgJrfj6+zZ241bZUt9cG9uL2/C53N6/pNmrgy5SiYNybTZ7rZMD611XdXf
YQuBDfuyoYWU89QSmgbn2w1yIu/SyY1HlbF2m95ZsDNq17uVlDBEyCKBYiYps3fV170nXzL9vd5Y
0cvKr1h0rv8+ujJ3LhHhoa6b0D2dgyhgt4XCaFv/jEX7YdjkdrFBpLQ6Coc1OoTFbYZiC84AOFk/
tY+RZS6VRAQJUBe3VTqpKj2axncGxYpyJRIuevWJpWkDTgJvooVimRpYirp8Y5HVF/CBwM+RqQe/
+9aqj+pa739xS08szs6RqbrqIClYhOU667ajbMCece/m/ZoHfc6l8CCK17SGeeGTTJ0vTe39tB9i
DIkwJumOJqGaBdszRday+XDVJzF46a07KVyxu/zt/jM7p/NyPTH09HRan7QJY8suhQfd2qbWVuxW
Sl2L4fXPAueDB5JX6lWSYUlQt/DjdOODNLyuHIDpmH2KQSc2Zpe/JAi50figbCrI0hm3Tmi61mj8
WChja+2XNoTT4qoVV7xybWWzNFgMDLFFsS5yWnncCJ2Lh/xwQYNfXtyaFfXcQVwrTbR8cpBAOfpo
5qCtHA1//VLCCbkyLFSRqVWrM2/PywRtIwsbID1TSJFMYPxo8/lUQC8vZtHtTgzNLgtIyWpXmg5y
T9tKFX55xa2lbEdIU9rdZUsLIQNGDN4oBnMopBizjyO4TWyBUyJh77YaOpwBAu/PbXanhztkR43k
771cnxA0DP8qU09utoOhr3itGQUU0MIbQ3qItdfk77NPOp4nJmZ7F+iKHnYDjaAofajlh7L9UmTO
ONzLzcqVvtBmPbc0i0l9QQkHJAklp9foDUFo1G3t9ivETzvvRrmzi85Rbf/tmvz3vrqGgvDjQ/yx
NnC/AHieGryERXImECPz0srAcLLZN2DkJQm5KFvdm9fiGzhreMX28ZEx+fG6h2dvJ6+ctwUXPbM7
u2uKhsaqARE/GfZDLD6HhYPivcrlHg6Hyy66lD2cmZo5jdrSW8wRNGO++qMWXvX/+ZMm5GBXza1U
fJXCWw9a6Ms2F+61M5MzJ4oFVU3NkNXRs+mk11GEee8mXcOnTH9lFo/PrMwcqB2iahymCQpLeh/a
N0XYuNZT4T/BNefKKydvcUXAyKbi5dTUmx10sekqv+to56lU41vavEHlePGNsgYhW4jDMCf8sTOL
wxGcXUpUY8cb72X07/KXdi1vnf7EfNtweCLI1PGFbOY81Ke16WcyyplUjTLkeT6UtVrysgHGpqC5
pGI9LzEoJpUiY2SIwJOULSJ7z6O2Bg9dNEEJeULTiATeeaHEl1DzzDARpe9Z/qR7/+LBU436/wzM
7nq/lmT0yBAV1BDf5Z6So3sjfvLXUvulz31qZuZWZQgvfDbNePjV1Zh+NdCxXSP8WIo0pyZmHuUj
QeT3ESsxs69C8N2CJgbJ9WhA17hYuXcXvwr8MCAtDVS55uNUZqR2UiUCkdCCG7XOnSopVgLLmoXZ
YiIS1yybkHA1VwI1wVz76+I0t8DJEqYPdvIGKOucRpkFrkTwvwTqizL0TtitROTFjw5oUFSp8KFJ
ObPhuWNaRD2Yjqy/Z1rbzG6U5ONyAF7KSwBT/Gdidr3EpVdFao6JfLiDVrKxNioTsvltIRyavNjA
PrryYZZiMWpGzPwD9GXYbLYm4DJMDip03fxhV+jw42U8v4eNoN8QnwuoOC+vb9GpT8zN1ldrlm90
U7/ULG866RAYXw1lM5SHPPr77Fs/XdcsWHatWbTBiKGm/6GH+4JehbricotrASkCBF2d0G2za8ws
rMQSDbreSv7S5V8C/0r1NnH2HIYrGdeKofn4A4zGTZIUBH5xOLTJCy+YOHda4Lv6Ct3looP/WdF8
BMJjprNGRpEas/9NiDO7LIOt9dcc4yondSLmMSdQuTn3ODGX4zBoJxdXbJU+L9KhYvPVXeP/WYw4
J2ZmnibVYSj5HmZk8VEQXos1wcTF9IzZTD7xpC74iWUVBc4wdSdwYzEm20Lwj2YYbZRAPkh+dxS7
uz5Nwb/KaWGnVrXSJlvAHVAxmuiwjCkHVuYN0zBVAsOsR0LRnXRM9pT/N6Jgg47aK8gPb3mk9Ssm
F4bUzk3OckMiRVOEFSblfXoVPL2kVx589N8shufzDypJe/9OepR+KI6wKWGJfL8cOKbPNU9+4Beb
pKdoo/GYP4/vtYK47Zhy2HrzPotidM0PnQCI8OqymaUTAHZ0yh+o0kM2dm7Gr1tlrExOQCbtZfd/
7XA/GGu9iAVEIjv5x4g2KwuWydCgao+RJneA/W5k89Y1vqvG3tIcCdBU+hRa+ypeOdxLB+LU6iz1
8pCoqpvJapUegzpDLuHb5b1b/ESoFPCNVNEC83u+d6XcjvnIEDGCXYLeoMAQVntlcOXCKYxIrx0o
Wa013orpb35yC4oSYNtMhgbmmUuvjAwJ6dh0azUdbNXswtaucqFwjKA291ony5Ax5sGtULvUeYdE
2l9e9PKxsKD2mnRhYV+dbWuZmoUaT+IgKJb4jveUts70DL2ztuNd4ARX3ou1N3dtt5n4Fty77Got
4138ric/YJbxxl4hyJ7ED0iAPU/Xd7tWDVzorOKwJyZmh88QxEToQ1rl/U7aac/+i+9v2o16Xezz
YxFC7OkY1473XXwtbWtT7i7v8NLth0sZ06A/Wcq8QpgkeajoPsbV8ENhAHXsbIWR+BRpvJXkZPHw
/3HgedUTxF0VmZMDF9lbYlwV5vemWVnM8q1xYmPmLkXXukU+YkPSr/xKsrsSmuDwIa4fRlo/lbth
8k+Ut/+whdxSQBAgUQRTeH4y41gwlSbGqEpaHCvbggDqWjEj+F/ldCVJXowCU+efzh3du/lcuJgo
DQJgDZW1MtiMYbr1hLqwfTTwcoTs/+WLnRibfsxJ1j9maeyickBmlD8MsDR1XyJz5Ystu99/59uc
RTXB8404jTleUpHuiwh+ZfONIgkzIBmQQ21lQYvx7OSkza6GQi9qQMMsaAjUZ9/8PpavnjU+wh94
FFOTvI9JbPXvh1ym4/3nhM0iCG3k3q+mXWzE64rauG45SvDYtuAMvv+DI1rA76aUZaoynH+vmpkE
pdZ7Kj9AJI36riyc1nxhKKl1y5WdXDrMv0eSwPhIoJ6n/3/iGnpkDoGSTHFZa7dR3m2LhmqA/PXy
ghbgPap+ambmgQES55lcYkY4uLfZm1DZ/ZNabqObbqM9MEaRrMGQpz84v/FgBkEVdJIB+yRdk4la
ijTtwFvdeAuVj55hlsK9r/S/BjOwLglCOqTSuNvmEyRN1XRe6fOlPOGm8a5E+S7ujnL22Ogr6KTF
bOjU0sz7ROBrjV9PPoGq6Fhax7AGzaukysaS82YjtYitZ8VetqJNX1XvufZ6+RMubigrBNtI5YvT
de4oTWmOY21NGwoLgCWoMLdva86393HZzqJDntiZ5c+mIMQgaUR21DyG2lENd0K1uWxigchh+mp/
1jI7X4k0jODnyNHFR/1RuvJbW36s/kc1pz7oz7WxEb4gsz46ATSJa9XJpch1YlqZRa6o13PFD9jG
vv02oJFS9IewH2xP+RjoesvDnbjGWLv44QBV8gyydAANs6vUMAe5g7iCxIcOujo4uvThDxtPDlaq
Y0s3AHcZcOGJxBVz5w6SDEEjhxoOGo0HoC958CJAHJbfa2t18cUFTUUY1kMKPc904gbpIC+UOQmx
AEXYh2m1v6w4cMSyWDnda5ZmZ66M3WBwSyx18qNl7lRkNCvDYcxmJfFYzBzVkyXNMkcqPcw4uBJL
KszbsUW+Xi+dNg2/5JX6VEbNTSDmTu+/yPnXNPAfkAK2hWDcduZ3lfrDkJfbUQ8cowiv1Na/unxa
1jZhSqxPbogm1gpdLfhtUrGprG2u3oo+T9eny1amY/0pXsOJNaEhYcKfV7y9wupkqQUNafY/4uYD
Gd4xvBKL6yF3uvfLphabYrTF/rM1+6w+mkIGb2eeeNv0lWf6PVMfFTxzXr3hGbJhJAahoeznGrvd
0gsE5VKLcgT0xua8maoOodSZ0XRA+vtMuq/qtaxo8UudGJh9qUgR8gFtLxJzHS4H5WaoN3GBrN+/
VPVPFzLLGQw5axO9wY4W/AiS0dYoaEQ/L3+kxWhyspZprSdeJ6gCAwGTjaFJ7DB67XPPiZAVC5sn
cw0Ys7hvzB+qCExCvDVv3HdeS51hwFaZ2z6mKlsUnX4N6LDo4SdWZhebX1YdzSQiv8+R1cNt7drg
fRvxwXR3qvlyefsWr5kTY7MbTvTiTpEmOHUg3rqMF1VMOO0s6cX3nKo8FMH3y+ZWdnBeqkl5+sra
8Ds5eG2yfU+VS3nxxM1lK8v3Nmnx7xYG9dHZqtR8UEZfme7t5Gjs2ldx6yEmOQn/DA+pXT1oe/25
2bwNtrlyty0mJX8Mz0vLUp5FTYpmhlMJ5n6U4GXU61u3Nq4uL3AxQpyYmV2hWkBn0Q0x4zcFw4Cp
LX+7bGDxXQ3h0f/toDELfYWiJJHaYGGUP9RGtIvy0FlfVfVJLr75IGMF6drMVm63T85BBZs2JkUf
6oUgsmeZoxmbasXBS+k1ikdJ/CUWxaHqkY4PNWHF1Od3xmSLwhppPwym5KnnYUMWFMi9jWiaXL9z
uy+9Ntqif5DQuEuyeyH7ojfHRrtO2i++vtLm+HS8Z5Znx7tN5TLwyzij+3BrFLdSeiVLgqMpd4b/
RRoPK99x8oSz6xJrGnwZlNUVmWLvzFOgdfSSQcwyJwdErWby09C+WG2+9bxsl4eoxyjdrSjCTCaY
15Xkrhz3pbVqSHLI6HBPMXrmRUFTa02Bmp8DdvbroE31NAWtTtPxS4pbgXysPXXt7C+u2KSrLxOl
6VnNUiShHxTf9VhxH2kvvSxeC4O0gesOOKPu3ehSZw+RdS3miqO57wn04ys7/ulssuM6ew1i/f/L
O517luL6ktHWOtoY1c3E/FhdmWivFiZMvN3BtLYmzNfuLlY2PGV7DXjU2iefXgbzTz4p1ZG50A2C
8ef8B5RW4FYNz1qnC6+kBFVbDbYh4cMPoBcXDvGAYORtvyZlsPSlJ0EkMG3QI1AZOzc6BqVX+Cbi
BQzuhDcR8s92j7DmLT29Z3iy74zQfWsjq/7bxJvNRj0BeyaJLyTI52YlpUwRtanRJy7ofjWQY+nD
fdB3tih5K8iXaQWzbaUubiDmS63FQrf03JSbI6ptZGLmtNovq2r2jCFt6qyyrbq8MgACr7jRwleU
Jyld5EkwCub33FwTw/0aTUwiZlk+9wgcmDLy8WK0lcxi31UPrSU6bePuPGmtp7wQhs8szz6lkOlh
0QlYrtyHjgS3Tksqm96Oobm1szqd/097OjUtVYpYk1LK+SKFYWQGNyE+1KNyrQahbeTZjS94G4WX
SpSosIf4u8x8glX+OHb6vhLX5N8XFzvxBkykKhzaWbRIR9jO/ZTFjsKPWrutKDjl9VMVrtF7LpwP
oJ4oS00DCZI8L581ZuJWnMnMSaXmujTbLaGa0SPpl5DWByHpryi87ldcaNFjGd+ilwPSVPzd9DxJ
jdXcMFKUZzMnCq607BBo15K3L+ODiriVefDHTWJ804Sb1NrJ4ReBdk/dHdA7adZau4trNy3ea1Pa
bMybgI1i9T5yopkT+psk2qvKi6HdmqXrRP7RirXd5WUvftE/1uYpZtsPRRAWxP80a51a/FZUMKn2
cPOshbyl7ZVhg2RjITSie3zuvC6UJF3TjJljwaWWC4ETWs1TKuVHX4meeqt8vLyupZSFsjliAxRo
DMZNZvYqsRcD9LBR2rWoA0m5nVe7iNRMzW/TxAnzrRs8uenXwKTCsUZet3CpndmeXeRR20limcjY
Tj1ndMMbya9X3HU66/NYQHvDsqj/Sipjf+fb2VZ57puumTl0V7Zm2DiaOJAFBiup82epdFOiZyNP
8looy6ETcW5Ha1TUidHN5X1jZfvA81V7VBPIc0zP2rTUpfYQN90ib4txBnqqgXE93xtIDD3ti8Bl
gyB3MqxEwgVf4sOK/EfRlGg/C0NMlKrJYKgZ9CFVozueGrk3ph+NKUVbZJtto1Sioya44ZoGzLTa
2a7zPCJFY0qcKvj8waIHKO1mtGKc0tvK5V2nFxsZ5n4D0fbYfEuqTd2ufYCFoH9mcvahgya1unbS
qjfMflPkX6xSdMQ+2apC9ADzBowatW+T2fR2LIv72LKczpVX4Ey/E4PZujlH/IuOI8zg87ZaMpCk
hQ2HqVQCu41pHCIeXGjvrVIfVTFx3IgLT32zAp0+W7lXmxJkdHoIkgfoIg+RViO+jQyAHhxdU9/7
iOn2+SqwYenU0aZF5VWmzqTOwbZt1YTeYHHqUhj2u/C6iV5DigHKxq28L6GaX6nBq1Qx/qt3LzLM
ZnD92aW4NkWwdDA5jhPxHR35TyqQHACmLkYSn0ARaidQpf5QaknqKFW58jRatgTDE4qPDCv+bm2c
XFgSI4FxI3EKQlU+mJJ/qNp4q8dr3OlLN4QBh9Q0/Is4xzwC9KIihFqZ5I7p00WtDkH0HmQZVdu1
HG7B0ydVLxrF8HMh8jhLb9Ih0MI6LHInK5BG3PqBmOw0saxJ3ATmZMzB+CY1knRIYE27qYwKYQO9
lI5qmgN6kCxv5QZZOuvMZ1C5QkKCutzs4GV1LuljBKUMcDQ9ppz0IfdXQbUd4wc/eV7Vg1zYZpjh
/5ib3RkhxN+Mq2HOd2/N/gDgdiy/qmuDtJ8rFcRzuJjILDQGQiAFOI/nmZAzzeAC/alK5MVv3Oy9
ET7kemuor5q8p8kM/PLyTfwZozIzOa38xE+DsMlaI8Lk4Eib8ptnC08/owI5KRCmRwji7Idr/3/C
Q+MYm2QlcC1s6tlqp4vkxPTg52VlhW3uhOn3QmRWObbL4b5T1mQ3Fi6kMztTTndix01cMasa7Ahy
vBMKwYms3hH66qoBEaMIa7ytSyni6UecXcodra4+6NjRuH4dy94e8+cueBKFTeaCzV/jV2LYip8/
D/+8G+lkA/fjEpjdt2MI2X6qkCTqQLgbJyn7vtxXBVC1LTFIvy5ruVC2HmTduyGpy69iXsoPgmYN
ynVtJMzWdrnU7/RImSRAB2Pwduo4DI/ykDFYqIyKEj8QzsHzdKlqHAI36t8iqc+YOBw8ZeuPHveK
h6z1sSqsutvIpa/S4tPbDA0ZTSivYxHcSjDFASWVXcFJGlF6t2qxOshVFw0bMbGEYNP6YWo4Ve+a
d5pQhJotSWb+oHiq+FLIUvyqiYkpOoJkon9lVaKHjEEguQiXZnV41SSdwsNroA8sGX7JbzCbu9Zw
AQPFouC9SWWQb+BhLZ+VQmEQFJBdt23CWoTrRSF4qlDcZ0hNeL6+0/xCvva6rE/sOp8wnEnVaf6+
SgSEEwlko61KsbphTkU8WIXMuGUdN/IIo2QPbCbs04JYj9TMdQebUOMUXmi+Z5I+FfUN6yPycukq
UaxgT5lr2Fix6+vX8MQzWFYPLfuWscm2V6EjvymMpoEutdZd0Bdq8r8iH5pbfbSyChnC0G12gdv4
DUjcUPtIkIF6k4J6MJ3Iq8pfzCKlz1mQja6tFQMyGqZgfcQa2/tkZIZ3V0o9LR/aDZlidzD4IlBe
bNsSXjZuTy7pDkbMNnXl3kH74yqpm/B67Lr0qhkK+Uqse/Ot6HMGCmWkrrJdWeFhQtkr6bWmDUpy
m2qZuZWFNkA9Om7So5K17i2q60J5GFIJYe1IFoXbpMF37SGTs1e5HNwU4BETck45jEWx6QzNyh7z
PvSPejkoKAjmYzHaaV8UYGfbrNK2feR7u9DvqjtBG6VntewDBDWKdkxsWclk6SHX2jTfNp3UeKD8
SuWm7+Rqq/CK+9laA1zGup5qoB1lfY3eZ/GFA3ezpchTNP9ELVmWNd6T5Nz/4sTlsveLW7n7HgV3
CjCd8KBkH+W4GZQb3Vwji10yzbOcIiX8xYCP5/WrrK2toopItepAu6na9k7z3iM5sbUo38uYG7p2
l8ndsYCirqIvU6trnAULIZCpUGa7GXqiWT0XA02RFU98knGnESRbdvbaTdOpnErR8YM1CqqF6A7c
ha64ockiOMBZ+JOEWKukWqBG2ti6fpcnuhNUh8F9cZW1bv/SsqjOIWcMgQ395tn1nA8dYbPwcset
VOqxhZpdS2LfxDbTBFpiE0WazehJUWqPjd51KynYwnVJdR8GGei2VP6ZXZeUn9syHMvUiYPhNYiB
3wvlbS2IV2a1RkC5Zmp2Y8YCE2uCjqmiLw5moW0EvmUNiZ2nPFzOPxa2VJ3GSGhbQGWIXMT53az0
4EHMAdbysE23LvPKG1nInoW+24ZGsjUhLen7NfaahafImc1ZymN4IZjREJsxYhtpqfAKeb68qulX
z67k03Rx3rNzcytQq6FKnVyD3TUF89uXtmuuwKMW9+4kKZ3BalI/bNqxa1JnbCzub+FrgOp6kOqO
YMQ7AxWM1luTS1lYGCRpDCFxrtXPCM5aGapg7DgBKgyoldiQ07hXcSD9fWbI3LXF+DXlDUhJZl5R
01Yxcz8nM5TqbakdIJkneXuBheTyd1p6OoMc5i3IaSZHnAeqQe9zJfeC3Ek5r69FHxk0FoYx1Zy6
jYXchhuDX+GH0TDaeqe6uj2Q7/xw26Yt7NjzUF31JOPoV6118D0kHVw3945+0AlbSY1bCrCVHrmb
qO6yhz7WTaTkyxa2gcvLWHToE0eYhcBAo8StTI5QGpTTupAqT+SvcTEtxNlTn54r1mQUI6XOwogK
067cH6TmvVQfteCXrm0vL2cx+igM34tTUQvCpPOY0IRNbUgZjy2mgbk+ayZnDjqU3e7Xy3YWz8+J
nWlbT94FYWU1dEhYkTKdlyb6ZeYiTMKM+cfWd81Vr/MoWgl3Sy88/JoClcxMAAFvZtNqg1QTmzJ3
cp0atT+CfoZpe/zhK6kt+T+6xJHjTaJKm8tLXTq3p2ZnByqq0kQuQ8w2WrfNkxdlGPZxs2Jk+u3z
qCcCKFEZE0bRYP56rWOlGlqREkFLd9RT/PvIWyMYWDMxC91SVpIGeJhIkoiz6PqPch38feWG2u00
sA0oa+p7nrtFWYiArCtGXU0xf0or4c1z413i5v9QwTg1MyspNEFc6rWJmWncLb7P6oTk6BYa/Nja
Ku23RN9fdoGl8ytOhPsAdicS65kLJAU9q0SjFloP/ibL6vtwNLZ1r17LtQurxbD7B3OozYAqo1eE
nsb5LoajXuiNxKPbpccH7HQLom4j57DMK/5tvkZetXSUxRNrM78o2r4XwgFrpXAPzBUw93sV3dba
zgcXkK5dG0vFJ3DjOiB1BAU+UeirUSCPfjdiTf+famwtY993H3H4YiHrUzTvPXO5f7+ZKC/qdBQg
56Ixcr6ZqoI0ExpwSIQF/VbLXAj3YrW3myh0Bh/hx0Zvfl62uBAwqJHy8LToRPOImX2+xO+zSXua
zn/m2VKv33uetpd50v7DynjTTaIkFPI+SbKaw2AEnLUU+uBtOx4rsP5Wv/VLXnR/PcpAL/+kPTBP
yhSX+vkYk9Qa5WsminYWfBl0xs3dw/APXUIVjMp/N9hs94wUBapx5GZJampa7sb3n6rBc4AURNov
H6jr5Y81efc88DKezeGGMB6GldnLYPAqM5aNKYn2BDtu73Jms9vgUYvWyudLMYRnFmIJE/Dfmldd
R7cdZDHBUBV/05JbIUalInTgfiooBVxe09KJPjUln7t8SjXF6BVMDcKNGMm2nDTbOL72eNZG0Y22
1tNeulhOzc1yDiVQfNEqpy0Ui13ku0d40Q6XVyStLWn6DSf5RgKpW6A20+4NP1L9aZCcDF0wc7iu
w+ty3EWdo7t2nB/q8CBoYNaDL531pNcPgx7ZlfCy8mumDfzkNCffcuajodxkmajya0qk3sojnUTb
sJrfPCi5frQ4iLK4K6qjn24bf+Vy+N39+GSc6RtazgYZ/hzKJehF5JkVBOyuKX+PFIoERXcnQP5g
StF+sDKbed5NX/5IwbhzQpO1TzEFzE/2echDM8J72vzEQ0s/tgsEKNGb/8fZlzXJqSvd/iIiADG+
iqHGnme/EHa3DYh5FPDr76JPfMdVKm4RPnt73O7tLEmpVA4rV6LXjpAeLGYpxj++yEZPtYxsJS2i
fRb81Iz6XZPXnMAlZQPYBySWc1OJKtaGCrTBGamF1ff8jWOcDKh+XVAZo6+keg1sdYcMnVcOCVRj
8EI9eUfizQuM9giyrbW63JLpOP0owjXTA50MaYuNyG1ahpEn27/xPsvV6ly+pR0/FSRcsNbKwC7J
IagykRlPXom1UeWSNsWz0XeuhP45REsMGd9oLf2/5HODUAAQMvRGIdITsZiANCR9ZWO7QwzrICXg
Kl9EfsgUjw26l7C7aLzN1toql/f1r8zZFpzc9UnDzeowYw1k1QUyq2o8ktQ1WMYBWomHj94u+eP1
Cy0qFebD2aiGAW+K4pGMZ+BcInL2ZdpkKRAAGLgCatLnpAgerosQnYJZBLwQcIMCIgLdFUyGTkpp
6BKIIOVDaT7nkzeuwajEfYNbNZew0Ywu6zMuXVCTJCri3owqjcY2B9UpoXGykQEMBgSaXl+MaI1n
SXPUTxBiWkhWCovJKyQgUPfW0EkSUAYqBh7LdLS2xvCZWfvYXrtpF2o4C7RUcACj/xVPqNgNXpRT
UsvhqCHnOjk9SHJlZZ/Xm9i+YfFNGHp9f0OMFUN7eWJIqZmYvAa2IKRjxaqtimrDgL41Tov+US26
bZ+3Pum86zv5PXT81JoingDeAo4pilDzRDuh4jWYUsGr2OS0dDn6S4wNBr254HmgCgXDsRO5gWs7
Br5XLmBMHqjUXcXBplOZoijnYiC0Z7q6+6+9J98fS0FTFvL3wByI6lpaaRfXBj6WYt8N3WtrraAo
LwhsvwVgZ2HCMTdCF08UQEIZc0xsTitvXnePxnfVUR1QX9CJ/l036Dmdxh2c0efuf1aduDBGboCa
quWsoWAu+qpAy4MoHESCM3x1LiOfGwKFl2lgZcrsWexAk6+gBGNT1jjGU+MrtwEQegeDonnSeYno
09fapqsXN1gQL1i+XmZ9ETCIlyIaYOwpmF2dfPfjDglkJAUcKwfheuCX28/ewZNLS3o70j+cMmet
G/aCCAXvqwJDBVcVGYkZsn2+EU1WM3OoQauvNajDKcCYFm8M8/nqMULhSoscqZQo6X+qzWtj1l6Q
gLuEmSvUGhdmxoQV06GABH4GkvfiaRSZrUbgk6Qj0e+KqHQ7uX0cmdE4XFLu1QrkLG22ksH4BtSe
XchZKFCS83M3c+wKF9IAgWXaALtNMVYPjdRvJYc30Wj8oZGK45irKIkZt3kKxtharzVX1tr7wSIO
ZtAd82raNmF4U4bDygO1dB74VDM7HcBhiCAE214344gsFLYiaH8VpXaQ1X6vs5nEqrixwAoSDhaV
4IQBJnYn6TnFfOVfKHm/X7dWiwcCnBS8PkwgAG3RuVaYaiuP4SCbtMo40mGSa6Nsy6vQ7S1lm4AG
Xs2Tz+sixbAJigis7F+RwpVAbbMMqxwiayg+KPkDGRSKJqNdzbfFmm994QcIwoSzH/TQLlIOYRhu
V9IgMynAPP861GBeEW4WIibw4cCDFh7PNuxG1uXEpPKIwSXhuCkRolVoBLi+cZe2xCZAqZv6nBqw
kLQ6P6vQlNpWaklAQ926H3P5j2HpB1DpNy/TZBav14VdvJXwn5C2tOAQoN8AXtS5sDIjldTqZoAu
U3mjRCPcxf4VWrzi/V/qH8Rg4AtqiJj+oZjzmk88w6IN1b6dbGDflNeW+RnYcHJPBv4l697NUneu
L+pS9ZBnBu0OWqC/U1XCorjUR6gGIy2QQyrV4m7XB+A8GLKHxJ68Pp9W5C2cGHwqkODB9OBn8XbF
sRVkiaKi6lX86g3lNh3ax3wEcX0e/mONCAladLPD3cDioB2GcKkkpLBZzgyTRo35gK8stmFfo/zP
iOVG7VobnpjygzRMnzRnvxS8XpjadH5qcj3UXVfbuMKd02hPiv6HNyrN5ePITC/r3/Oee9dP7kId
Z4kakmLzlG3wWgknBxqoLAmRgESnn4am09rr9N8BGB7/WQq4w+feMVxlwB2EdY3owwc1okFoPdwO
5YeOZFWSrDyBFzphoViIgd22rcH5lTXB7odTVFpaaMKXl44WGiO0em+mb2O3cn8vcA84IywE/aTw
QDFr+AItj+qkpaQqwpNGUo4YBdMCQlOhHWEg7DB2+p+A8JZWYW27ZZ9vkxGQyZq3paeyYFjRzot7
ZyECmzO1QGXjOhizlT655RzIK3vAjA7KVI1vzHqwNlaGbgGi9eluasHSGqLFZ8Uhxf3CX3v28EMs
UoDoycBoDOipsNVVNjU9RosY1HXdg+veuIcb/Mqfv/k+9Xc7SvHTje/7+BXd0U1Ld5sNfdzgh//7
xyhp/os+0g3+eIefH/F1+Fpv/nP84MzfHPzjzj84DnWdhwd3i2+HLWS58w/47uDb/CXzl86/cb8O
rw+vh69D6Zb43eGAb1+H+X/B5zz867uBIBj4byBvbVRxLJERTgMsKh9axaAwfjSpP1V58oPkGBjP
12/P5SnPTEYz256BviZdRC+Eo46Bya1q0AJa15c9BeLmkCEXWsZOaf+5LuzyGuFNmm+SAWTo3KZx
rlIZ6Xms2LFJk7S8byJ5N6DjvdX5sVel7XVRl2qEMh76ZVGfwlxcwAbPRSUhYf0U5ibN0gQl/tcG
eKyoQYMp0FN5+zl0u+vyLm0dBqvitMBeDKQ0Ls65vEhJSElYZNKp1+qDHGSp27MJ0wqlrF8xq5eG
HKLA/TiXYA1UYQXQRNwYoaY3iUkZWNd3iplgOk6POfbDaBQRZQAC7kNzxMhnI3o1pa5fsbfzvT+/
oN/sRrM5BITiQmMGlLRVOehMxB02WhgzCrqH63t5mWeAiw1l/K8IYTNLxepMpe5xeDFQ/kUvja4+
Ft2uHhPTqca+8IiSfyUYiO3wPL0jnbzGGbygqfPNQwQy0+/BFzg/ziwNgkjr8QmUKIucrFeOhYG2
xnx8T83q3686hjZiqDeSRjrCK8FFxFilsWMT3N20jVzMapPtmwxQrHyNP2dpTady1PM11VKvFwNK
L3hcbJcrN2hZB1+45VT/ysU4N7qiu1ifuyXxfsiCX1MFKcrmSov4pFAeqjL8ZOZaeWrhus2TSWfc
C9wL2MfztfAoyYM4RXhYyylSsARjSVUQQET6Wt3yO5MtqPuZJEETBj2PwEyOXes0GV0m9xMUL/rd
YsCbomeOVCPP1/1sGlALSCsX7aLagn2EaB0PANhy8AthkawLx7bhmL4yKs9xeBcXe03eVs09Vzdy
Boc0Phb9Xh42peG39WNUH9X4AByVntCp+LlyJZc3/O9nEbZBQ/9AEM/Kg88yFpuwvS3kH0EwsxUe
e31v6Jt4eEqDQ8AwzyoBv7o/jiu+wYLhgWuEJlx4eVAu8UlUeoMURo3tKGt5HotQ4sEi/wpRnPd8
TrSjEj9Tg4nJjq7tQCYYDjA9vPqjFro/aPrvYpy8CoXW63u6cB8B3JqpJ5FSNRBfn+twFfJKKxNi
UMms3/p4fCgb/ZDk6WeQlGs0mpfHBxfZgGs1z4oHnbNgYySuVhUqxtBiIm2qyvokibrvCvvjX5cE
MYgIVRl5fJSHhCWNfTSVIwiTwH7XH6Mhc8EG4sXF6CEMX8kQfb/g5xdzNi1kzoEjBWJrs7qc+Ke2
JjVV2UdIuDBuWg+llA67EKBP/pa2ZcV8whKEHGqWWG8aaQfmR9mE10qKEz46yGJjaKLEjdfUQPx+
E9Ql/53KgT0dqwizyqhpFE3mFpkObx9MxEPkB2GTgu2Ll8w1plh/Rb2vupfr1N5DZYYWDjnvn8uo
LrvNQIwcObsyT9FeywDDV6K4fjGNKXxu4pZ9aCEQ6Swfut+Bydpdo9rDGqvp5WWB4w7aQ7Q6mWAK
l4WTUPW6b3SW2Jjm9kG0AzNWHq2lvx+BKzJhODr4IYIrV9qpooUFs4AmLH61aMGYuPn6z8oEfNlf
EcIBS0zq6zCDCLkPXFKpYGwwHbNDk8Pa7VjSJXR6Qp0QpwL0YAsvFtBeuTykmUV1WtAf/8l9k7vW
hbnz4F1hRl9I0S3t/OY+RqIQL3ia9umGHzjt6GvpyvTPl+WEvumO+7WXbmGjUZNAmg8kLAgDRBjL
hEmIzGwK9DKRxovU2iFkbfmXhmgue/wVIdj2duo5ByTColYoAbqXDCHmbcp8O2mj7TWFPDxfP9jv
wpRwdZE8UuDFQjlRPRe2u8jzKeks1GvRfkwNUs4wRYqUnyMBWGJIyqGWq+emlR81NqAtEBMzi/xQ
hJFrGsxRVPZw/fNcxkCgDZsZ21HNRopJbB2364mlsSkFVMm1Rw0093lTe2i42rIpercmZSVUuAxN
vmt2YIlH1AUHWthuDLQaSRVXFs2qX7GNqoH1VWFuy1TdMrYz1ZXUxeXi5mwWKAew03hmvn3tEzOJ
2JLkyI7DTFrTlpDgoWjgunT9jQYnk0xrDYALuoShRThbVOuQt7OESwsAWN0qjW0hp4UZWp2nE+6b
k6ME/wp3wQuNOh16JvDSoGfiInBNSkNSO9DCV0YcHFlj/uFTO608MpfP5lwKQliMlM9cjBCiSNQa
gyLsbYlq/c+4kB+SyPQlUqzch8sjghQg4yzky9BuK7a/JSX47ocYHF9lo3wCSbYJyvF5kDANo5/x
PEpjba4r/NKyCJ5p5LNg9eDqnD+dgHWNvaQkoWMWz3nZ3kax6SjgyLku5bKGg5KiCfrYuZADMJmY
/0vVAXAPKY2cw3tGMaAYeZjN55vjOQ8rqaoLFgHkqFCf0pA1At4aDFLCaxTBkwv03I7A3l+7yA1t
NsfGTSnSNteX9L0z55brXJCg3pyoQzLGQeQkNPuuFdeoFzPH8Ah+R7DI+XuGfw/v7+6N7d3c+XQ3
zAvf3H9q9KhhIqXuAcDhfdJ7DSMNQP9K3zbek7N9+Po6rOVGL2/j+cedFeHk8qsgLQjrEPsiob/e
Qa9/vAElRuGpYfJo6lxZ8dAv9ArsOGDgwJEDlgBMgnAMA9e6lhlFDM5vtfIMvUi2MKOxF3I4ItdP
4qLrF7DO2XhCGsg3UMMQlhYxS1f6RokddHtOCp7nHDwq02uQ9tsmee3SwWXhsTelQ5T2Lvrjs/R5
HDZGxvwykXdSd1sHv01zp/MV634xQO77g6E9HxUYIHUueF6meuRJpYHXc8qR7kUWiMH22XkD5E6o
GNlNMhaYdWkYdVI7MUYJtNuiUPV7cIiDGz2uu2CbxVYY7Wto/EhhsYmrJ5X6wMNh6N26H0vZV6RB
OlhynGvoo0xbySk4h9NaZRV578zYRk+hVrE1dPzC8QK+qwKhCZAOTndOTJ1qUxABXzj3UPHmqNcl
VScMtlzrUJtv0NkNAxADDX/IPSPk1VAZORdSJVUpk5wn8PS6rS5JmMeobq/rzsI6sARMsZ4NO0DQ
gpp2U9iRtMY6gAZ9jSLZb1DmkVNzxSqJlw927zuFhUgIgBkU5s5XYsRyM+KiJRiLiPQAMXZhXPum
Gjz24VooeVE4+JY156nmHmqUGoWHKu2aAZcbsqwmwyQ4MlGrQ6epnroj8IB6OXjzf68bcpsoM+WQ
4k7WiqNxkSkRP4Pg1WGQTwsqeXwGCfRiz7Up8UNm5JKLNGjv5HKpuFwKpw1q5OO+jNX6LkOXd2tZ
fMUK/X82Y86RztPkEMefb7wSpZmiE3wQGe5i0Lp9t2Xmp9T6ie6HGi2MweXYJDSLD2sgQVF7v/eA
wIdEcpaggCGceUUYRlXKReKAo+aWSJWXpP/qYX2LgOICFoEX78LxUUfbzkAMM1+9H1aySciXLXnp
WtVVvCP/kQIarhnwNUdF53vIpIFIRVknTpDq+84otlHHKB9/Xb+JFw/3LAZsJsBAYMA6+KeF/TLT
MlYsNk+r7uHmo7f7FaSk6PNt0ceEKabqS0CIz9osAMyW/xrK4r1BrbTSAttRMvKCuShrxe2L5PP3
R5rr6DP3JRoHhKuEpjlTUesMBIVN5gUkeIzNaYveckfirZsE8YPWZZ4OhpwwfV/ZDdER/I9o8EPC
MYMbKPq0apLxnkhgvUzK+9oYNnGt/UpRMM3ax0lpXSWMflsJeG7sl54D51x+4LWNPF6ru0ZPtlxH
599aRkcMVuaPhHOB/QKkAL3rwgGNJgonoGfCBN6B7ZP+AcnqTaoTGgTDbZH3qEn9a+pdlChkLsre
TkckFRKnZFNFSaC5jZx+xDpG7EiFe33Hl7T8dHWClitSOw0qh6wkDamNqpdZvpZrqPmlUz0VIviM
tS4hFrIhBGPZKWOgiA03kr0PQC7xr6Uhce8Ey1ekbRcBoYVZ0C1AfLkHXJCJXs8EU5jMhI6YR1l2
K2Z/fvRP3+v/iETWBIgQWCPRKWC8BKuMgdXJQQVJzKkTdTfaMu0M+zYwGqpnd4k0rczr+ibcvxAL
KNacP9BR4RNWCj5GhH8p7JO2id80Z4TbnR+LG0JT5yB5oxPs7OPgak7rZjelO9Hg+b1ytN2wj5+D
9+pLW3Epluw+yG4wsgIUJhZyrOfmUspqfYwUGGWCpiZQit3G4Rrp20XW5HungTxDvhjZIKROzmUU
eTbpetrAJD9oj4pf7AG4tQHKVH19E/qJW3LqrE0iXtLd+VAxdwEtkWCmFmSWM61IA7bWHM5oeZ+N
Pc/AfIHMhhun4PBjYas/Nk1h/vuAkxmVCr51NG+BG0ERFluXGdwJuQfP23iXEL/F9Cf+v7ykiBbx
jiJ7jEqL4M+CA4TnsQ5Xs+t+StNtiNma9ouxNmJnycYAkTUfGdIhFw7tZGLEPZ5TXBArfuq6/pXV
aBLhk3fdlC16PRbeUeQRoCGmWEZs7QCD7Qf0G6f2jR6hAnPguT/Wm7q7l3WvUDxUGlTjqPTP1wUv
ru9ErmCvo0HpIh4hFEjS3LdBv0KqxyKT/OtSlt6h09UJisjCeAozYECdyNTQtUhMzIuOpi1YCnJH
LXPTj8tOcas8/1eGArx/uM9AMKE1bYahnV8AnecVaVqsboozJ86sQ28a7jhJd4EEeKci+Ybx5/pK
l0zJiURNKO8HbRb3SNnBlBShY7Fbu1vrG1h0cU5FCI96MKK/0wghwrICB7UmHnhReB/yt9JwcnWr
5g3c5pWAfemdmLNNoMrQ4B6LGxnopd5MTIeaoHxv6R8cDKRDwl3St7dxPexbLTvKfNxd38wVqeJm
ghNoSPoeUq3hbirvWHevRq+1dN9oW0xnqrQVbVm6CyeLFMtsILXtEolAHGdPRQrqUY2udp4t3YRT
GcJ9K4a6MEIVMrSkoShD62j0UiVMQRjdsfWmtbEta0sSLt6YWclYyRBnRj/TnIG9yKvXwDMXuGo8
bZhIiXccFw1JXTEiJ0nYVphjCEs8pmnsK2offoDCxviMp8T27QJMUENhJbfm0NaTM9ahdIehYUbk
gCeSH6MqTQ+tbqGud117FtaO53yuZiLMQqJUWDsqFHHZIoRHbn4XhPvGREdCH6xcjKXbiHo20F7I
Y4EZ57sb4iStUqdTXZCZUoPzSj9KVqXeh5l+SAeOuLW2N2OvousiCW+Gno00YsUa4nVpmSjCoJcR
uCUD6ftzG1eb4BcFTAqOhfVkafeFtVXW+s0vsAzzCZ/KEEwO6csJ+VnIaGOG9tfJ0zCkk0+yawa1
1wJWqQIvEvUGjZXKSYjtJFlP5VyhCRtAuJW6A1Ep2M5MSVk55IU0zdknE+6TZSZV0BQsmTlXbfLK
O9yhfdhsrqvSglWf53cjKTh3219gOQzwMSBTgahSrf8k9XNUv1z/+xdXMfsY8+g0qKzgLzW63ARj
A384QyszJmLVKR0r18qlld1a1BVAFqCxyNDBjp/rClcZrmmCCIMEe1X6XfUbaw0+tCZi3sqT+yDr
Y8X4ABGd9QS2EfQYuPIalmRNxvznJzKKpO4tzULUYhV/qsRLiruhfLx+IksnDgoxMF0hlwluU0Hj
jQJZFcPEiU/Q3JkfCi7YdQmLlgP9at8oIR2QK+HQw6kKWj3EThVod263Q+PNhM0Ytov+SSByBo48
20pScyljgyTjX5nz83Syc3UEqvTezqEAT7ZCxw1oDqn2UWzs2wkzFV6bI4a6/2MVbrYdaNEwAfsB
5ww4XM9FAqGRgeBtDqClY2psJITR+dpwpAVH4UzGfL9Ol6XIgdy287IqV5GRGHSn7CaIX4BlQV9I
txYULNpDjKUA6TXmCaDRQLhHLIhMpRkQMHZO78ovA2iPqYbeQqAd/Pho3cnuSKVD6wNlsPLeLKk+
CNLBboPri5hdUJoGNA5GB6ZMJ1b2WrQvhx9WvBKdL77npzIEJSlyTKvJQ4Sq8sak8RZk1h/BsfPt
TUSNx9BVVhpSlpc0T5VDJtG86N7MKi2OoglLshS80588uxnbFRH/oTsUMg7GnOGYm1AQgIvdyS0b
AD+NJQZG9Lh6AcO//kuXk/5Vs7Jy25WB+iNtcnsXxEy6NXPW7lmmZB4Db8g2KORoF7K6/dCGQP5Z
sSLYYiTG5DMJDfMUITbZFH0Y+EOodnvZAIaYTmY+fSRjqzlGOIBCoB80NJtLlVW7GTqXbto4hY40
RgmuwE69aUZTuqurYGipbI3TplKq8KfKlPTGyLryISib4aixuL1PpbpDnjACwRtNMnvw464J3VBW
f1kAZTAv1xpwkqpwfJ67Lo7xTvfxrW7WeuPGAENNTolRGzXNI7OxgDMcm9fWSLQNNo4/4pEPd4pe
KZ4dIDqjXWdp26gcZpLaqaqPMSHzJwvYrgdQ1VWrLs/pqEXMze0C0BqAB3wZxJ3ZpgurbptUFt8Z
QRaHjozu6Zcwnaw9Nxow0ckDauZeoKVjSbVM1o5qKQfbkANIBcIyuWloh030eYaGLr2epI8BpTdp
23cYONiZem/7zOjjTTbZxnvWRhmQlbL0zOB0/JgCCxNHS655khKRDqO4NAJ+xNbECF6ShlrvjXKi
vJFJRfIlHIxDmnXKzy6t1d9aEcv33EyZV9RKjCg/AA84mAGK9A1kT7xy5sa2rzzQhz0jUvbKlL7f
FbkyOTUfsxv8791NZGHkUpua5CbAqJzfeIGjnTWo7EaN9cqtiykuKfirize7Uo0Hnoc2o3ZXEwwg
0KyU+0EWhummKyN1V6hN+5AwUvnofLZbhxECfBLP+Q+zj2TPlOoxcyypCDccxAM1AKU6eKjTsLlN
g4qVYPqdHU97CJ/CJMsfi3wCxSwDqx1oh6vqI9SMyKaVUvOfWs+kmqYY0Knv1QiswSwxJR8jscp9
0MnkOe9KEuw0nsTbLlGnB4WT3M+SUXekQDIfdLMKdoCN6PKm1wISelVXBQo1clTMMBg7GftN2jTD
Q1r2Y0+H1A6OXJeyrRFI3TaIS1B0mkNV/MpZFz0DKQaoZhXV0lOo6E3u5iDDekYL0vCkhq3ywy6B
uQlTcCqArIHlzznpq596ilwwqGDBZ4VZclH1VvDUfgjsEMSUeUnIppO07GChyOpNXT/4adGA5L0a
1ZqGUl38GXo+eMqkqM+qEWcN2PrtQqIY0TCUHlhToieSYExDFusRpyEyCs/qqEp+EXQETfSFnOY0
Cgb+SuqQ74I0Q7tzzg3jwEs1uA1JiwuM0bgDbtGo7aKs7A+cJ/LHWBDwjqDajI+uo23NBTTevM3Q
HaxQACKGXRXEEkwHas3jJi6neq/VoPUf2dQV1NaiClPAgdTN9RaVDn2KauSN9eEowRv+UhWNv5Tg
U9llVmpjBD3KN3c5Ekt5OFaRW9ZF/TO0gugW1hDsF3U2/jIztfInjUgI6vMhoo1ZMvCgjGN4iPsY
8bY9GsGm0lj2NMBc+zJrVMxwBZBwV9hl5SOLltxoZcEepWCMtkZEdFyHpMRFMqLWC0k+HNJxAvXr
ZCQfmd0AlzMCY5ShLWCLftF+oEaoo0ZejybKNYraVCDFI2CDHk3rrtfAmByzXPOKPtE5UNNGbTto
acKwMZsAs0R5EVetq0ZNGiGTVCsqCqcAsNFeI2CQMeOWOGZoAtyMmvuzxQiS23kzSKCj1fR6dKZG
A6GWLTfJn8jI7ZAORdW+VoUdeCOpyw9TC9ptH6WARmtp84HB1O22wrwuMH514Ig0ayBI5k2Pcml6
05RO/sO1xKIm5qI96GgZO4at3RwA6Jp2ChTxpcuk6J95mOYw7cS9v3CDrA6mDx4lxt1iAMObVfwI
MofXa+ndJef4VI7ghMSKCq5JHXLybq+TF9b/eyLmbB2CAyIBXG0HGlzGKvOqCAMA9VfFer3ufi95
HadrmF3KE5eRJSrp0xJraJs9695q+ylZoytZ2abvAOBEhB3kGGJUQ4SqvUdphVBopdVmcQ2YvGci
v4GTF2sKo9wlo5zBDc2UPYjZJPApy8FayDD7sqLnBHa0/woRDqMnKTflFkKMh+xndRveTlsJZBqd
z3vaOeVPeXv9YBZjlFOBwskkqW6F6rwq7iiwpPfT9r4/aDS5J5sXDIo9rrnUs7ZeLBBXcO5rQ5VU
LJbLlqSCOB7+5wgy8JrfW9JDp9+E1h1mt1xf2pokITauYAOjPJolyRst2oa1RTXjYUo2xRqNzWJw
idKahsmqcDJQgxHUO810o88gKnhgd6bi6YBM7DFxRPXIV7ASKy+q4V9Zop6rShlUOYOsXnEt7XbS
/J4/XN+5xasEECKKZ8g0gq/5fDn1YKipgs4kB2PwQMtO22xlDepSCuY0QFDPJRAtHWqeIEAAH/uR
+PV7u7vjXmg5xobdG66JCbKUv7d7g9qb8g+YlR37BROhtxw5L+/6YpewOGfBihBeRrE0JsTCuLie
PE6xLwMMpJgfqv0m91sOrQQxcDL6Wu9fl7u0yejZxf6iLQPJfkFs3eURBgUglSk1mwp9D2ldr1yA
+ZjEq3YqQbgAYVeqoU0gwe7GH6XylU45teWAGgTFyBgDxTHqoR1WQubFu4DOFvRiAayig/bs/Ggb
1pBGYd9HqzopAFXIQGwtDHN00Jb16/oergoTzGXVmKwbJAhLLKQ9MSyu9zvYZUv342g7xG+B9sWq
PytCZ+UU9/V0hcL1KGqGukwGoSCWIdv6K9sj4+9on7LLvGGTv6yIm9dwKQ5Rx8zAgRKssKGaXFVh
IM24n4f6SNx09yt2wpuWmhmNHfU+8Jsd6kPWbXi3VkhcUiA0lv5XsrC7APtHYTCraJ365S79Ex7l
z/qVbcwVFNolMTdcqVNBwo7mdhIHdQRBmk7tp+LVnzYxgMEhIL/GV3ajP0a/EPfdhjk1buuXtdHH
3yp5scPw+pF5nHu+iJB+bBDdqVqJA70pHts76x5MKtamQtrWsR30d/wo7scDomvbzd7+l7M9kSzY
Qd2OCjuaVal9t3R6B/9Y2RgumFaKTyuio1/T2G0O8S+G8RzOWnPFUhkcLF5/1y2YoFgiEp5ISK9e
OYKz7Z2CxtpX7pZ7aRP7a1xRS+8xsC8mIOcouiOddm4Y4gawXSPAIRfBbYw5NOjELDe8uQnWOHGW
XshTQYLd68d6tPsQFTKpfu7qdxLuOnnFtC4Z71MR80c4cTZZBXUFiSgS1uZuyIApUcj/4G0CAYFS
HxhILLQfnEso0DSsqTNK1Ubr1Lgxbc/WV3LFS4/wSZ1JZANRmqyRlR7VHGmyjtxK922MiTqApBOm
utcVfVHUX49CJOtI87YwrGgu6fQvOfcxFLUINgZZcWaXDl4H1hoNU3MTsMjpYwLkXTXdnJg2NzzE
8KcEfXArJ7+0EhCnWBhJDcN4gV4Cr58VhRzQkQjDyzNgicDsnhaewrzrO7Z4OU8FCVosS6zWsnYW
1LTlEenHZJ8j/eWZbdPcm7UZgMoVVIm9YfwYZKVBo6Xup0ZMnE6L1x71pav7zWkGJxeIrG/7faLu
aUumYlIRJJiJL2NKkBI9hvKhbVJnUFby4Us361SUYBHzUq3wIkFUAJhhTB54tAZlWpaA6XkANs/d
y8J7StI0M9mc1G+bTVnckn7Fe17UEBSo/+/vF1/NHJTsIBBCPJ1/sY65YY68mm16BFOpruvIRWPH
XO2B96jMtLoAqVz08oRA+fQ1RFm94Ua6DpdH8vUQ7TbIbraTCTi3SdUQXSVJcWyl8XZElngCP16N
cJKRualNpjG3t51y2wU2UqQre7HkQZx+QEGJ277opm7ei056s4x7TL/KIi8qnKrdV+WWrAEsF7f+
ZD8Es4zsNF7UGLWUBHgPtA9ToxwdFVxRSCVe3/olU3O6sPmTnNyI3Ga6lI5YGKtdpNtb6VaWVyzA
op7O7B7w+WYiUUFPuZSjfRxstg5Tj1GioOa+Cm5a3q+/IgRVHY1CQ7oc+9U5wCZHmdPd5n7omV7l
GnfdTnLzP/Fz92StPDyLSQfMp/vv0oTHrZ/MSCrnc8rRMXzb3s9DSPeMfslH1ZXAVVmiZ+z6eS1a
sL8SL4hg8tQGKwkkpjFmDzbPjenn6XvaHME5s3IrF+uVJ6sTceABD1oMg4NugPvpSA7ERTb31nZK
L941n/KnSs3juNXhYz5OK5W3FZWxBeOJgWo1r1SoTBSX24LFR0NL/4c39nRxghfXEHUcWICNtI1u
UxCOPHdOUzNdUf618xIMR9UntaYE2MNxkIBtoWbe0ypxtf6Js3TlwJbv8n+10Z7//OQuo0lMHXsD
u6a2mmsULxkY2A1rZd+WIMmw1X+lCBaDNVxrZFQXnOTVPmoPg2v7wY7c8I/2EPjpvn8c6Zo6LFvf
vyIFCxLISmzaDc4qZFsZLTx1czPym8pA4s1wc2VjE//6LVsWCAA/HCOQgogmS+mMeNDTDm7xO78F
NumY3E974sRv18Us+0YzYQ5GRqHvXWR7KdmYcE2DHDM+xtk+GO5Si6E68mbwbQdQgEY1xQFSjgJf
tGJIFpVlhu+jzIc+Z9HHzIcpQSkMoqNmn3eRI6OmGLHNygIX1f9EiqAsPTMTHQO/0JzgAWP1pNPJ
j/flG8YbhmC0PYy76gmD7zkFuH13XfTa+gSd6cHbJBnzq4ORkMzc1BnGq6wBBBbN1MnqhGenyuNJ
n3TIGLIQaHkY/7X2yzUJwgMT8rKMJQkScIw0+H+kXdlu5LiS/SIB2qjlVVKuTu9b2S9C2eWm9n2j
vn4OPYOuTKaQhHvQ96IfGnBkUMEgGXHiHMgFDrKhr29ucrFogLF6gB9AegLMv5A1clD3zwWf8ISK
1CZ+yAICvot5a72sS5QNhmvrV7yOcKg56/bwzLx2K3mInI2Mf1/+jn6AECMTiR2gW/EDpuAalNuf
8VWz+0oP1i65MTwlsApvX64uB8fi/j4yKQRHCfi3VeaYAiic5CnBHcjLcwy4zhH0YW2DAUuXsQc0
xX9jGkESl1J3haAx9HjqrBq2resI4hU0cG+TtbWJ74tXcm1jbBsaq562isEsctnpxWwDBgA8xFG2
APeAEEx1OraJw790TOh9Dubk2n0a2xoN0uowtOC7ntT7ZvqYu5fKSSAGn0lSDv+QYqRhyBdvWnCb
A3IqHLmQexv1RoPneQIl2LVqM3VrDgr542YVlJudUnu+7PHZ7gE/Pop+mKvDQxfUg0I9zIbcUUQb
FXIG1pUO1IhBqcSlsywDCyhqcJwwF8YQBwenOivtqAeNQgVOOY+pY7JKuxwICYgQSWJ2yZlvxjjE
Laop4oQr+DAyBXo50H+klUfIHbMlh975KwzOoNgNUhSc7xh94M4e3R/6Rk3TJnQLfwKEAvol5MrO
SbdWGMQmVKCvW5PsQ308aIqyd5xmp+jlc13P1yjPUyBe1PXQRneFAWRQRoZ9qXfbUDF1j6qGrOdw
Hsr8p2KGB5ULjGBZYqNqBJSTOJBdQB/dWldavlXR8GWWCkYmF2OLkV8noa9On3QmQaJR3x1kTYmF
L29p2EiYlLLR5RT5NNoqROmGKRziuacgDaTNg67pkvNz2QhI+vn0l2GLOzbP8jqvGAUpv47hwVbd
WDpqyYXkSnc+WIfeDbYkposhkqGfUZ60mTknuhtjOGNN1srNxxTkv0GyDpr/uvU27LN5fQBK8ba4
OqS3gPy8PCpPABG+g/pI4u95H+T7l1icPwRvQhC+CSGY1IWG+07pl1O6Aqm6zUCObHfTFlAyYDz6
gIXNg1ahBUraUZIfFxcbnVxuHdO44iQupgJqA5kRlI+J+5tNnT9V2lUWzZImwcI+xmL/NSMcd6Ro
cBPsYSYuO4hqWDddFL9dzntnxxtWEXOSoEcGXSI6WMLx5kBzOs0VfE+reTDDm6H4Bfnmbnpw2l+m
ue2lzX6eR08Su2BPONI61jkhi5MSMxNB2dykzIt5RS0Y572pvLuG143PyiCJ2vPHN7fqok1NMLPN
FTxOYyUdKreumgy3lK3SbZx7FaId+ltHPCswg3w3bNLPP5fXdSlCji0KfhpzXOYVSlB+lau3zADT
KyW3sfLr51YA1UVDFZU3nNTCqWXVbuwqWV76JGOrpsMduWkDrYglcbiUQxEgmEuAkBQqlWK8d+6Y
Ts5U4qvdRodpPexaP/W19/JgfkLjRFYq4U92MUaOrQlhDyK2UGMFrHXrLlC2uPBswPl1Nd9kXgVN
QMm5vLTJ0HQA2QfOSrxwhDUcEyeqHa3GJmMFuE+/UpmB82cwou/YAvf36LC07Yr0QNGUPuB42a77
pfuzpypg97G0ID0M+9n/nfmYe/l5bOC9BvktkDRwnZBTqwD3ziiRgtPYVJ80sjf01ZjJ4oJHsfil
TNBganj+gnFYxAeFpNHDZhpL6J8kt871k/VH3wHpv1cf0wBY9TYAyw2IKP5D9gU/NGfQgU4TUtep
ZyF4zcvQgGC3lTdB0VhQXYFUquyOc377xmc7NsMD5+izsYLaoGuEpKF7WzJvCHAjRM/5Se+9dGNf
l4fmxdrWV+5ulqSO78Hi81X9659wspEKIFwMOCNFbd4nGJ5vi8OIrLU2Hksv/aoONdgGB+p1W/02
8epXZb/qez/7jQk/j+xqWfJcOiKO10HYjpaSYBiUa9137Yps7cfWH66sAKTyj1UZtOtphZGObX2I
b9NXP/3xXCj/CHhpYr4cUaaJsHpqOaWbloiw2Lrqs03eZoE2gmgtKMKvZgzyUtKDXIhoXnwGYwCf
5j3jjcrQWjDdFKK1Boqmdg95n/G+K+9iJ/ayJPZqRYJ+WzgnODEZejLoDoOCVXhoKWwgdaNO0Hws
htnrnE+w/yBR6LLi/UKWw90TtzaCcSAX/CGnwVwYwFBFsYqP6DTKfh71DrTVZJLknDNpJh0HrIUZ
Mw2jTXhJiVA3MJxTKx8Ztuaz824fOEUmhoXvMEywtsBF0AfzXtc85dpZA9hwOd8tpdkT28J+rZOG
ARgO2+C2+Cd/aQ7ZnXGV156DIHUrf8bsjlc9q6+XzS4t7LHHwmZ10hoBk8Fqm19Nw0spUyRd2H0A
cYJUC+zJYNEwhQ+n98D3OhH+vtKsKtUrHDR4nSetRX8EPG0b1so+4aJDRwaF0wpcm25XVdzglbXp
DtrBvpqv3JXy1QYsiDVPvWolGWbRRRxUBqZbAcAT9byyMSQgc0Bs2uW0791pExbUs9x/DPsD70wv
1OwN6Ct/2nTlkQqpAVQZMC59xhAyDgUKK3iW4grfbW063uSKGVwOjcWIhFugmcJAJKeNPt10JuD7
JcE/PsVMmmK+ZPEuVq+7xFfQjhyedeY58x0Yq2n8O+s3Ay5Xspvv0sc8/gXCx0zJNEx1YWJPhLOy
N+xevzVr8nnZz/OcqaNDjgQNVRLekeU/4uigzBUS0qltob2ePqJvYSX7brrqzFtF3Zvm12Vb/KZ+
ejae2hK2WzomSpnz/Mz637a5KSA3Nx20+NqVMSTLnBJOPeDA8t4sYaijQe7cJOGzG2JuH2Muh0mX
HDoLb1mdT4Rhe6PkBkgW/zFHKwiEopmndVGhieXsyugVSgB+kkMh144CvSAbNn2qNHsMXVmILh0/
x/EhXKUaI9WwBxChSaquFPy7HbodRhkkuZkv1ulXQ8XLBhc079kD+imccuD7YfHk8tMHb+Wucnxt
Auwmvq3Lcn05PpYcOrL0vdJHK4lhrjiOcg1zrsa8zc1wnbrJah6th8tmlhwCogsyUKDjgvKesG5Z
qoE/kYXY2U1+a7v0Y2riaxUFJqBnJDeEpXsomi6AQvKiO1KWsHgYEcWYGoUtDFdf9T29m5m1sRvQ
oDnOOk27rWrcQebDy2od0uI3uvaI0ZUDbYlXGx9NmkpcPwcP88vY398jLnGHqaGy7fF7ZhK+loO2
MhttT6pin6TRXZs7Kwx6BTaKMiDnjbyp+HG2gXmAwVGrAAEkuCBP98o46OiEdbSCoLrr5dpu0vwE
t1899nMFpYu3yx96IZ4grYhR3G+dKjDWnlqbLYopuCqGtXnyOuzE7Pc8SI4imQ0hSZOwTDGzFoG3
Ji68OdwUjAY1S36+B088EUKW1hXHTMETM9043ZsS30RZEMkwXAsb48SKcBZgbrTvoE5U+RbzC3rI
jB2qrLrz9F++CioRkCvjPFDClnC0OcFMIHzJtMjTzC0X0WauJJUsu/KvERHAF039qM4N//TKdWHe
5vY2Yf4kw++cnzMIZ5TpVUzoQ7pCfODUhR0mk40FU1oD9/JuVxn1oTerzBsy3R+1cKOPMvDxUsDx
Pgfa1XgM6GJQZ2i1Nm6O48ZxACNn7kHNi43b/YeeCsbXgQBAyochEUIHrtZEY1WNWLD0azbbmzL8
uBwH57cBXszDvRHQUK7UKOSCaMRsc2Pg9WQ7cR6MA/CJaTTmK60t3keMQSMvUtkgx3lY8LMaVB3f
jCxQXznNCMRqST/jge7HMRSqFPeqdo37pLGuhyiSycuc+wcaG1wLQPYI/WEIup3amnG16lwTd/Eu
Dgb3zYS0QL8fzXcpuHfREEr6qO5h1uusSRKHmtG3JW7DVf9rst7CZkf7l0bfz4VkU51fSOHRX0Pi
4dGWqU2yEeez1vyyUxwP0+ZySPCtf3rV0FHIA803inmQRBZ7X605zGXXQY0pma7m7s4qNkr02tBt
PV5V+hWGly+bW1q4Y3M8Wo7uGyXFUHEDAlQ/A+yOqbsZlGph/K5M2y6RNUUXbUERhtO4oDlLhLNo
mB1QJEEH0p/Vl85JthhNvS+NZoWRfa8yZAJ/50kCnV+IXgO0AD4XVdxbROkSWvJTCeoPmDJdj85z
WK0ur97SXsKVBscreoiAtgh5vIREGSvHFC+H8ouwhzo5RCxIZOluKeZA/86VWtAHBErn9BtpWp1D
yZVb0e6tMEaL4f6yG+c5HI8SJHC8Ir+zEP9wR0EAfbGqgKZM5ZdFYFXPevhJzVsj2WHyGARF/mVj
S1FwbEx4K6COHPXgKUDyniEule4IBuSBrLPVXSurBSyFgI3aFBRqcf0EtcWpX93ojBjpxsLVdYJh
rY2bgq8zkl1MFq1ggtDE+QcVE3F6KmpKgo5whnk35Z654A13HxRb/fHtB5/oyIiwak49Ksi0MDJj
c5a7Nv4EjZOq/RhziWQN7ULgzzDdY7nfCJqjSCiqqoXgHsw4KXQSVUXZooLReiad3u3eutZpmEu2
0GI4cFQs0p0K3jzhG0XQpiFqiOMozP/w4xzgjFrZKWMVdOXmcuQt7VYUEf/PFCgvTsMBOKmuTcoS
4cBAor+rx8oDTYcUCbYYD0dmhO1qhaTu+xFmwmxlDW999FDFL5c9WVw09GQAZULTQhOpPd0kMps4
yytf1++HZN0RqOqF0KH1rViSGhadQfJRXdVBdhCxc5EZVqORw5mxjdcVM/wky39NpoyKbvHTHJnh
//0o7rJ8dKyEm0l7jFUm/hSvmGZ5XSnp+CylUryE/nWHL+yRndiyM11LYach0c7owcc9U0mUyVZM
2KkoVNMCzZ3KH+gDiW9j93aeJPWW5c//1wthz7Sm29eEB3KrpeuIXvXppqa5H5mlN0if7zxcxQvJ
0ZKJz4jGzQCcMmEM06+pR8YW9dt5o5B3q3eCzs5Xw2xCHrCH0k85bNPZ/f+tp3hrsMC2P9QU9pFe
e/1pMDdhK+suSL4ZEV6wejbEqVPBRgbpYTu6VaFKa5v/JYX/jT2RRLm2yhETUDCiAQjXrQZnTfS9
LSsgLcYGlHUx1Y6KC8RDTiPcUFkUaaAk8sfqMyy8mq2G7D4LIYaTyu5zC/VhnBZHtoRQj7QxnuwB
tvSNtu738U15Uz6jo7a1Z4yBTrg83PVb+8dvZ26Us86B0piDhU4djEy7RQ2yQnpVQYazyvIvW4bl
5b/7LOSPTPAscpQlEorpKSeEX1bx4hQfk/Y7BTwU7JGj7qmmJL4X6lGnDvHgPLIWRl2mZTUcqkpP
iz39rbhqPPsa85yBuzH+/IeT48g1IdHag5KVo4k3baMYnhH3QTRNPu7fI/koieSUOp8R5reJI2NC
LKbd1JI2gjGVbfOV6scvpo9RlZth32zTnfuseO5qWHUYXTU2zUMcVLKrmexDCgHaUjqodYmljRqy
BYBhmF4JGzea8aZX14MuqXQuZpEjd4W0DKhh2lAT1vQCwgY2iz0ArcBRLcN7yyLmG+R2FDG2QSuA
F7GuHV014RMpAhuopznZApRdWtsyxhkabUOQ+10OHu7AhX0hgkxnbYpIZcEupjxeBjfZudMTCbnN
3lNAO6WhNVQ3khuI5BsaQm4uw7mNaAqj/disc/2+qkewgG709m3MS+iYfl72UfIRRdiJOqd1qvL0
gkkBgDJyv+mqB4hmSLySLaWQYnSlI/OQw4xafpLEr7q93YeoAW6j0Weu18reDzK3hCRDsyqC5gns
hezahrptCXqvx8srx3/ypegQUstQZxVKSTAxj48T+wAZ2+W/v9hlOkonZwhkJ6RWMsCAM3UvM1Me
NAxyVFp0T4EeYxa5iovbKqNBklu7/6dpIZE0DkZckximLbN8MfL+kGT0yrbZPjPjfeOq/lwVHrhB
oJyiSs6H5fjHLR8zOgYavfx+drTZi7DPe6PDYZQopp+pn2oSbaD1utbmMMib5HouLUlNaDFWcIFw
wFKIR6fYsjfm1JyyhO84Mq6A318VmMiA6pckm/DsfxYvR2aEjW32TuMmDGvaxcM6dxxMuMa3Q6wH
ufEVuTKG4oU2FA6joy6vsI4WXn4xprOxA96VyIvf83trV183WwqOth1OoH0yedpbspOhAxa/35Fd
wU2r6YxBjWBX6zTQ8nBql01XBo06e3r5msr065dX9W8zW7gemSSZW11BMzssXxRgh53XtgzmFnrB
ks+3lMGO68jCltCUoijVAnE56ekmosFY3vfzFpWWFQQlaYT7Hxg0L2/DJd+OTfKfdLQVzJxWdRaj
VgCpYmgVKP0/U/ecYto8Uozgsqmlr8YfvJDIBjIVIuynppp+6Kas58ksXduhF8XvunMIWbnW9cCh
RGJtMbUdmxOCJC9to+pbmIOOtW+buyzSoWh67wBlNLsHp1xV+VdvWRKzPCOLO/DYqhgroLK0K4N/
QiCaps1Q4sYOwIr1U0U63gI4tsNPjqPvZpR2knaoLUHH7z1VfTW6S5nk7sX/xJkrqJmDPhkNNUgJ
n5pA+6SnVo2cVTrlzVCFDzjDJYeAzIRwvhWlUjll1+DIrsIDwBCrupU93pYyL6Z3wC2F1xumeYQA
R6GnjgsHmxciC1DVfmvVyUtkY3CLG/dfIyi6nS4VilOx005ISDZj73P3BP7OXYwi7PTRKo9JrN07
qUwrdXHpAAhFuxP8wpj+PDVZAGzghC2+TsreGxdkPcHl3boYyEd/X/g0k8oVX/mlLbasrePGt1GK
XjotlVXI/ks9AnJhDrr3wCKC6eXUFysa4hEs/vhGlpp5lOu5xT24EUBKftmp5WD415Ao7tHbU6an
BIbUCtf86hXkuj7ktS4bWV65v0aEPKfiLmPHeH0CgT9gRMPDTC5mUeJIsj0XgJVIAeBpQmGC0wmJ
KHX0gnVnABzZZ/ck8sL7YPos95hqDtf5rnilm2lfbFiQ7kIv28sQwIu5/Mi2kFwLpe2YY8BHxqdp
KBR7oxw0w2SCiKk7eVWabUe8YC4v7MJZpWkY2oKQoQZY/hnCpiBJpLo2ENfZKh4wBX8P7GFTBor7
ctnQ0msQCHZwcQF+ixERcZAoZUVh5ZYLJCDpVybLN0o2Q7iOouMBZT/zC+1yMFxHtwmzDgmR9f+X
/ASQCFhjcMchd4nbYVbBuJwATWP2IMo1Mr1YaVwPt0/LzscmKgI1qmXkNgtbg48F8ulOACiwwqd7
sIhCpwPOGFFrR7uC9oewQCUDrL+Xl1ZmRggcSyug1GfjvgGIZaPnntlTb5RN151TmRH9xBnhFIYE
zEwpP4XJbX6T3XZr14tXd8UaXOcz9QCMSu/aj+G6qT0iYxNZyMsY7MOUBTAOmOr8LvAdHcx6Aans
UEPjD4JzmefOHyNzI8kiLgwv6Zje4A0EG31fXPhPP9YwkxYk7ejCWcy8ywcAv2Ctu3I0p9grjKF0
MCl3qLnZVxrucb4+J78THUIItjWkEBMkuZdQyVNyKWgxeWFAqwltLiiAnv6kiulqPhnweyCfpH5M
aRqkFUX0Mi+03J/ncfj/15hwOPVocauVBWOgUwc4SiHgt7Ea4ikR+7gcrwsnOyyhS4xXG9ZZzDlF
jUKM2yJeGwZpuSzC0yaLY7CzMGVXs5ism8zVvHZqv7pJpvK+kGRPopiH2lEoFYMFpXreJiDsTtNB
GnbftQ96eshR+pPxf8psCZ8vG2ptnlrYotN4KHrLa5LWN4d2NSTRXTKAf1QfJB9x4Zw8WVrBva5g
fTl1aIwqoBfFmLWtB1VnrEzZuP5yZP79hIJrLEFdtq3Q2aOsvbFxIa+LjVE1vuKAp7rc/jxewFCJ
EWhQ+wKkIxiLurnRswlO9W07+DXm9T0gzqeXssBooWoWf+IMzOplMyTPatPnkjLD0pICQulgshHz
6hAVPo0YTOfHBZhAgUGdq8ZL5qa7I11bQ4cBAm3zPPUSe0tLy2W4MP4Hujlb5M6bu3CgZgpv6xzj
UP2L2+6hRq7R67iTBMvScw5jxv+aEiWn5hK067GJlGdOJPQ0MvisjH6RzvJTPXxN+2YHrO0nqyAl
qsre5YvGXRC5WI4OXUYk3dN1bequZDXvXgCPFe4yZuRrHFy/7JzuknpCms964qcEEm6uu1drVq1/
FlUax9uAcc4y+NTHGVFABsmDzqlD3LKcEAK3v/o5X6XtuAWr2NbAzcCCGgEUOmRvaB4uxy9ACNND
WQ3YXgB+gF4Q+4T11BV9ApiMH3VuoPX7ucPh6bAfvjREK8KVgLmzNnOqFx+UlV5jRn4/+R1TQD/8
04rttyVXBQgMw52c7f30M1ZqrjGnwnSxbaU7xYXa65yswy7eXP5aYi79XzO4vIEACEBUEaJnYALS
7DpQCoRmY3ht7/oY1N0zt3c9YPeCCpIBff/PZZviThQjhP+mo7NiQsVFAzI0AvB52jtNsVZre++M
9fU0dRA1GSWPj7PIQB3TxUAunyMlgJ8J5qpeL4q4j2Kg9/t9W2PEI2UcTadIqLwW7FgaICzgmUSZ
GtiMU7fMkLS1xmMiwZATMZqgVw+pTEX77Hs5IBg9MiIEYF41jGU1tAGnGPQiGoVaCTgdzREp01A2
WfhPNDWPlz/X2QsD38tBXwvYGYj/4pgwTh0b4mpMWY/nEtHj+2jU16YNiEajfmoavQedYQC1wldN
K72aIn2bqSSdnoULdgFQly6w8qjHgSz01Hzfg/Z6iMzYH9UBfDWj/ekWNvldG73mawq6X1ldsOfL
Pp8tM88mUCP+nukCA67wLbuwCRnmZzPfjRneb4d83FXafVMio+V3qWyvi0chNiGmrIAg4xPBmOji
K3C0IbJQHyZFbdAHmnPjUNfODLnjEC//eVC3Wkyt7WXvFu3hxcjxViDcEAHUaTMPWmvVie9G2V7v
3misY6BxrZoS9eyzHcH9wh0bqr1g/UIt9dQvXB8GUFm28IvVNwiUzy6sN1SRwemX3AEeAIcOZloI
SkynZhr4E5FRg3ZV8q6RP8Owtow/VfTr54uG8iIe89iC/H59agVwaS3qYx3qOuqum//MQCrR6S4e
/lw2s7Rm4MyAEDbqgFg1wUySdThAQzf2EyStjRKTfM8VwGLPBe2E5Ep01qHngUegtY3EiGL3We0g
YaQu7RgYTz0a1Zcpt90B2leJdj8x1PY9ptQFIA+Krn60xQj+xY71z1lMZ+yHRLXvGlwec3+Y44hu
gG5Xa8A42/BPi6H6JxCRZ5/Q3sTItVO01GeDY7+ZSan9/vl6AQqnIkOARAITtKefpe5N6CmqIYSv
TBaEEUhj3HLrhjLBiKUYOzYjJIRCD1OgJmEmi8o1m7a0U32SpsEcvlz2Z9EQV6UAbpWAP0rYM65Z
69VsKvAnt9UIgrSm+aphTPfBmEPjc7YiK5bk1/P8jiqV6QIXyWkQ+OlyuoQNCVVUkUBcnTTbxNAC
LfJna4dXzjCveQWn7oGUbFZRIblMLYQ67ILAnac9vMWFNZ3rqAiVCqIVFOeJkZKgbJWAQozj8oou
RTngvxrAuRjiQK1M2FKQVHNJ3oBkeshKj0JwSYnvXefZbFZQam1Qau/iVR3uDYoWyAu0hifnsVH9
aPhdVVd44Tnmaupvp1zivYlVFS6sKF2pBhgRueCkLay6lQ41ibkYUVpuQk6EhjP8suNnTwFs7xMT
/CccnSv9VCMptzBRfSamDy3xGAjBPfs1fkxvMl3ThVMagxcq4gfDwiBbFC4m7lxzijDYcpAYWX8Y
29tON72yDdr058cKZ3JRefbiiUvI9xQzOzR2QTg902rbhXNAU7Jzyp8W4PnqIdWjwIj7h0HE02um
Zms4XMSSQpPY6qGLkVqeY0im5xbWDbscTyU+FIhZbiEMWhfE1lM2JZjQS4dVoQ7KNVLnx1S0UHBL
1WI10rGWwGAXcgyEJDE5DtI4/FvEFCiho9QYR0r8fDQOCQfUqIrHnHwbjrnkUiwzJYSFMxsJlhDg
oLQE1x5U0yAVa5W/op9OAuNjnbgkLGOsqh0xwPHsl4QFtG1Bug41vtmUbKmFlIU7MP4BiSkIhcSb
mhqrjdlA4hEr5wS91tzwh3YRN+vLO3chN5hguQAxnQOsMhw73bjG0JRJ0oMGtkxeR6vBa+LxsoEF
PyCPCkI/IMjxRBf7pVVYpZFVgq3UisZ/4i5flwAIJKEu2akLwQ0ZYBXjZrhbYABDyPAqaZ1IsShY
X7PyMMfEi1t13xd/SIvSbixDkS9YQy2Lv474iw8azqerluCyAa3RNPOBi71SU3WXD3Zg9fAPpPu2
jJlvYQlhDccWVxUAYZ3gWx06Y66TPEP9ytmrvM7jkJUuG9Ba2D8ozmsQvcZkCR6Vgk+A4KSKqxQZ
gGIQWsJ7Ockrb8wjiPONko+16NCRKf5Tjk6L2FQSpHeYMhr3KWsq6IJWZGZBY7Hm/XL4LcQ3vIJP
YPrDuSwScsVDGcNpmCIY9nCYfcu0n/Y2kBBOTAjeMBINtAphoqkm92GmTYJnP6UPlx1Z/jx/HRE2
asQw3j67sOKMijcjdZtre34wFNlRvhjayDqok6K0hdGc028zNrY6F6wCz1ZtPg4gYRzccDvr0apm
6bWhOLI399L7l2e5/7MnVjDRL40yzOzj/Vu1k9c2IPWBhC+oPvT6LQxBfxPTTVSm68uruWgVhVNe
OsRrWLwSjRklLY3rzJ/LbO860ET40jV0aNE3MjQIpkvMLd2PUFv7a0+4H+ljYbdKDXt00H1o0HgK
WAfQakX1/XFEOw4FTMJWYGC47OYZH913bB7ZFTa1iRkRFW3RzNfCeWNEa7O+Z8bTaG46eMvKTdlC
bzMu1n27s2S34cVIOrIt7AuIygIqk8O247qIHAuVfvTfWEavNTJ6M8kl95vFrHJkT9gh5uQiW5Xc
V/1Atdyr22htjbKq9+I+PLLCI+sod81VQvuGRw5z3dVEuneMVnuIWABE4zmQfL5FY5wKFYQg/IAW
XMq6jA6tibJbR6A0F/WNV9X2Z5FnTywOn5Jt2UO59VA00BpTdyrZRMnv0LIwEPRrKCX5Z3F1HXC3
a/ifdoZ7GnSts/uqw5slbr9yJ4ZUZ4vOv0MlZ8Oiy0d2hKgxnNpGHQ4uKzonu9R9pdNxY32HAK/k
hrV4NGAqHiVblPFdsYlJa9xMq6lHfCoAQhulW3s5wA2XP+HSsvHaFFo0JmrrYkUTtbgpV6MxQ/le
8RxaHUgGBfdOpqG6tGrghHJREzbxccRZFbsalEjrh8xPE6t4slSW7ZoQcIUILbEXkqevl71aesjz
oU2OOMENCIwMp7sA0CTUh2OWQcQ9DcCEg2JVObxZKO6zfQ+S69q+zsagDdeX7fI/K7xk4SOOWxQx
wdco0pOWY2ENPVVxOCnxwekqc5O2TPXUkrR3TrePspepLzHTUv6+bPcMOqG5gIOCPxRYEJCMgSzy
1N/anVkXGz3xaIvBW3fu7IMSTb9ARaGvUmiXeXnvvCrJML92Y8WCLmGm36bxAzWM91GjL4bTpDeK
BUH5dEAjjgLNJek9nEczfh+/iHDkE8oPwi/MFLVVwLNqgsvmqatex0JSlDw/MU//vpD3iryNzDzS
8M7WNqnyYutPE8a98g1xgorK5ODOd82pMSG8TKhLzxWKll6YBSqNPND6rAGvkIAzFk5HBDCyGXpe
DgrH4ggbZN0HPvpleiAv9kz7haTvhvGsFJNXk0OqP4MKoR3WanitS4GKZ2AVRBSvxAOjhrcxL1qf
RhTE1MusNtD+1rU3LQ2yEJtmWNnmPzbxocXdtKNPgIp3x+cwbdehey2tB3yTv5zuJv4TDBsPM8dF
H1UIGcWC7to0IKhtVq20KkjD2qvjfWeuIpAEVcptjznMIcE2tvyp1vyiXE/6au5XyhyM5p0OeHS0
rXHlZaGX6qPfQYnQfiqmx7EJDBXyFwp0rkgEQgTTZyEfG340my2Drs/kNJD8/m0WNEiV6656z82v
tnl0nVvT3STQ5KUYI0QZOMsfexvSZrJH6cJ97NR1IZrj2A7nAu1pNJLSILIyb8KTkTIvMm8x2mT0
VcCSB9LL5MUWNtHJigsfPZmgR5qNMDuwdT+is4V1fERPFsFGD2i5epfT1nm6PPFSHN+aIW7vtBTm
SjD2dox5arZPJ9AzDb4OPiCL/VEdGUJ2Yeseuyj2JuOqGyylGAhQj5ZPK8wecNwq8GWXXdP1s6OA
+2bjhYInP1hBjdP9EzIWWmkPO2ye/MzNvSZ8LLIvl+y1/t62FS91gzkNKvY6NmlgaWvd+IMyC+YP
LU/PR7AMuuACuR6nTQskuqLIGDu+j9zz3fX3BwpX/jCnJik1LD4Btr5z9sCdeIWZwxz2vA2QwlfG
ANTM9JUNprL4vayu0iL3OhWKcJPrM1Bcqe59b7SeWt86YLFt7Bu9tWQn2+L3gmItsOwGaP9FXnNU
K1TGWqwjnaGvZftuClDuro4ArMKgtUsD035wUJJHv8OtX1Gf76c/ZumsLn9OnmqOFwvAfVRRcENC
TxvFQvEuNgx63Q41RMZcknijW85e0VkalJ0azQfpZeQllmxOZ9EkB/HjPoHSuFiajCabghg/z/1p
Wrv9HhTN+P87I7pfycZ8z9LNt3tHtngwHz0azNgaEsuELYb56DzaFkMCCTp0XW+6OTCMewb8VaNI
1vRcSJsv6pFVYYtYIU3KdsqA58pTDrqe7ORa18r2He9qdu3gQnOrhRb5CsfJqda066FQkVlquKOq
NtyPLCuCedY1kCgrk7pztaEZ/LZpHbDDoiMO0QzF1T6jllqrMaYGxqvGBCjnTDeqbZjG9DkqTJYF
tdJF6zgcyA8rO1CJAGkRr8aqaJtbZwXSaewnN2VgI6h6C5S1IOpVaCtJM2dBAiMmlpCA8wSdEzFI
mtguK9x+c1/LVM8Zn4wCUtXkQTENoCAkPVLxDs8dAvMw8CPoLANuLBzHcZgPLstMfC7n0Qr/UbQg
n+/66eXyTvuu44lbjd87OBqOQ6eEM2hmyUAMPMx9Y405v3CnBYBUe9PqUwvoCtP193Rl7G1UKDIP
6TLZJztQZ6/yLSCeu+mKrYpN7/WrR/1QPxa+DMwuHpB8oxz9OLEaZGjlqCicYmIm4JA2Hnt3hx8Z
mZvRvi4GyVNTTH2iMaGuOlKkI4WvBOAZuu6NSqN+aWPtPPRKnL1dXvaljwt2YnRZIX6Oqhr/LUcZ
gJERvCYlyX2VTveJ8WGW03VVOOCzmCUh+y0Of/KBEUeAGiOPYg5RA8fOqanaBLM0YCsYKAbGEUCk
wcB23KJXrZhXGvGneWVZYIMd3xL7Kv8xgSmMY/KCN3wQXbjjnhp3e1RbqyEvAF2Fwoq9sZ0del5e
jCmZywt6doEWv56QU6t8tq2ch4p130Qr7UpfOcHg97GHrvm6uAlXavDPZZOyeBF8Y3CirFO+c+hD
ZwKmswll1dAFvaDTDSDcGnBlsKp2hA378Ve8mndDkL7rfnR70Py7eXsXennkmYd4bazo+rJ30gUV
QpTMLgJGh+n+H/tp/jXcfmBOdYPJzv1dvpn8tJJ8weXlRCkNvUhkOzG36hWKGaTHmZ+Rf6biTu+v
pHS6iyY0i+BdrNugcRRSau9C53Js0GhXCduko+rhLbhKq9qXLB2PtZMtx9MWGBYR+JhNObuM6pA1
1PvvyEDfmzHzgxafeZ8ddNQGe5b9aTT7f0j7rmW3kWXZL0IEPNCvDUNycXF5qxeEzBK89/j6m825
Z0Q2cdihORpJownF3oV21dVVWZmOoicOMjHbBYyVYRoLqp+Xp559AhM0AqmvAdVDbvXSTO6URmOb
E2xkHngr32Uijb5BRgCus0TaBIb+LDd2RmU53kMgTvq0kuwphy6jB9i+JJiSC3/HPgdNOvB1Crhh
eCo52S7GVEuT3Em0r07xRi2kNQTwRIkCkRnOCQQ9aspKBTNpeRckbhUc+gQrYAhSyxeZgqOzAScz
6qTA/qJgcO7W+jFL47ZOcydMrcQfQKAChbvbZJ5fSP8eFdmhyXqnluP33pQgHrvsDPVDsMdWr8aT
T2B/f3KDKEoShbmOT4C8XfRiVzRBXuT37NXePSRy30c3fFYgJbgju2GkieCqvIiD2HKy2wsqThYo
SjnXN4RtPugGAthOB3naGzYbncpNE//KRwFiYHWYJ5Y4BwhBB1DvslC56QyXpB9RBBmRSaZRXW7j
HuDIYBQsLp85O64tLkrQ4wIKByTm+cRK4Tw0GguTQWI90TydUIjsddHTf80VIcsDNAkDegC8cm4F
vN46qPsLzGDtJunrhBZIWVgvYBA03g/pOsOn2ag2QY/w3EiNvKReS0DKySGaOG6m+Q2lrGa5tdHe
C9I2xXKt4Ok/7MtTm+yInuzLMA5AS0hgUwVLaQm2cria6vug3WmBX6vuYt5HtTPDE0kfteog+0FL
2e3ynVnuSCnStli9P1HuZX1JrEGJP6ikaBkbLb5mLPchkOX6VzA9gu5HCuioIqxGp5ungHyyuTfS
vVa6gY2dddP3XjV+ZrFXJoJbdc1BMRQHIj6s+gWWk0xlYCPRlDuG/LW0H5VpoTnUdnRFRJmjr1oi
OKGsBxRwDm6DWSQIo8aEpdbL3HKrbxA++Iqb3Q4qHbaG/zFSxbfuAe+8k2i7AcoIRCLOZ+RpTu7Y
dNorXror7mzwK9Bt9zEjyBjelk1AHys3OETe2/V9s3Ye8KpC8VVHCvbi+danbTsZ+ojwDU9L7Jwl
frD/FlfFTjY8JvAzEJZAVMpNSQsR1D6usRmKGeBQoz5YpbKVlFbgHPk029EM2D8ZeAvgUF5maUyz
MsxIhz3XFhBwWUZFvh/Qq3rTyHXuak0nPw692t/kcyebzpxHxfv1ubwoTxy/AOywSGfjIxSVc5ry
AiBsOeMLqmijyjcD8jXkUEhODhB05tp1tmnkG7NqaKv/DGwv0j+jZhf0D7EIX77Wfm0aJ1/CeaA0
Qb0+mbAL0zeoHS5u86OGxPnifPWbFEwTu+jWeIg82+u35p2ImmHtBCCHxAhsLAMgLW65jXqB2A5A
gY6EHkjF2EJ1KQ7fyCJIPKztXAQ16P2BDCDCVy4WIGNWzwqor6CqpWyaSfHtNvLmQPMEi7rmzIFO
UIDNZrA9HkwaGubQjg1zZTPJBi8fI+O3NDR9SudATQKfxH3ggeyge8qqsbecATKPCkLLPOrc//Ip
DMfHoPxwYtyqIpCTmtzAp0hbkNr0dPoxma7R+JIvQQpOEMquzS9IiGUAxg1Ano6Z35MLRUm63grS
ATmA0SfaN+REZUnUcL0WZZza4O78VO6rOgKw3jFCd7FQvdiqGdp/S78GaFDbXZ++tQGxEhOSjCq6
LvjiITiV48XscTqlehcOn3KwyUXef208pya44LCutBlAb5io8T6UgtvF9IBGACkd2L1tsAEI9ubq
iE5OOXfStDrVWrth5gBn0XNyiCbDm+NFEFusjurEDBfd93Vt1l2NVUKnNsiFrAYZdOndbF+ItKss
wZhWY/xT18XtCfSPqIs+wpoFvEX2sQCEFOWvCPGj6r2zvbJEBvBLrnegOaDXN8hadG0ZwHgiz8h8
CudRIGthSWGBuzB7acs7s7ufloOc3MfP182sTeepGW6T5Gh8aysZAwzS57DVKWQ+W90F9fKibxDc
Cwa1diuiQVzDqxQYSXQcnceF+jAVajhMCOQ/oLsJQK76mdwET3NIA8HKre1GdPzD8asIfy44+Ru0
u4LZEpZkY28nm0x9NEXcCWtXy4mJY4L/xCeps9bUY81WaHxfxl8qxEMbJ2821xdo7SVyaoU7Vmqs
plo/YiAdFIDUvqXzIPDka1OF5CB6ZqE2wfLm54tipBUqLYaCiEi7NaaC5otraoJRrC082oJZKMJ6
i3gsCpnAIdKqJgLRGeWUzYIe8xyPOLUK6VRtuiJ1k1GwA1YLLKc2uQDILFLFxIUJFxuCEba47cIG
Vc69nPvj7LThHcg0mlGwwdlccY8taBECU4FGb1CK8+GG1IVJExWoDagqmh1A0UPyr2Se6NL80ILt
9Z1xRBRfGkPqAVeIcSkAgAa3sI+bABUkR3eG51GnOZofajq+xftup/k5xFGLJ4JCNnAED2RHNn1B
iWtSiM63jigdsJYrxNj//Ry+F8osg7RoJIy9uLU3plO8hF56CLYQLIz22k38LD9dH7/QIHc0wnGu
qzLB+GN0RuxiaBWGj5Cjg6npLXCyXbX5JbDI3P2VGTfV86OyjHmgDSksAtgQU9STHUCi/YcF1ZEC
PMSp4GSuvVzPppS7fqJ+HO28hr3O7W6122VwCE1pSYt73ZG/l3chfTcb9w5LHEErEu7UFwyYnZFr
A+bOUAF9AajgHj+gPbSqjz1m+j/Dm3eUgQKLIuUDBhUBamllX6PYhZQaiJrQhIBK2/ksG2HWAwoD
yqTeYKRagWvaA51Tb7BMsM3/shOUg42PCpktEkZ4Nvuo+KG0/1tLlkOOZGvfbvXplljPnbwz7aew
L6DykblW6+d/i4xWwUoPMgeoNsGvoTed851yTGZ0zeJTs9aLxycl/0SWZUC53py+ri/FxUqAV4Wp
fSAWQHPwRfK0JeD+aIFKgdoHdN/qRe9omi0ihMLFXcCsoCsXlUDcnBf+y1BJZRaxjb7/Jl9u2rJ9
nYgKwvXCfP374aCgqYJtDp2LSMycr/GgdQGoh/BgkqPwe47E86KGznUTF6ENxsKUbFDGB5QL3Znn
JopO0jKkJ1HKqz5n7blbwAiF6gWUiIv4zTC969bWZg61CWR1wAKhWjx2SyuqOV2MBqXnuHkzlPDW
jpo3AnDndTMr28AGnydyI8CfMRDp+aBsDfoYZEYtbV56ByJNd1OoP/4XE4g7gbkAtJHHwaul3ES6
URRQqgh3KDwlNB6qn9dtXMROeDIyUQe8yfGiQw/w+TBC9DLbUHcoUNP9YSMZZ302UEmR/5pPmZlR
8O5nVUfsaN5Mn6QjMRvMlr4va3LIdctV/p7emLPCxdCopoyaEsNKUxWbJW5AdKb/you/bWZjWABG
rcK4rFjfAIuxTuLNLjYSUg4wE5ofMYjhswBwdrcV8Tgda2xnPv/MDk7ouZ3K7EojGWEnK1pXqjfL
9E0rbxaQgkYmqCXIHdC0Re1kg+BJvHJeT8aHfPW5XbUmQLYHzK7eebbUOcVAaJLZ3jABiak9yUhe
/fUuROs22hDxRlCRIuOcUDEFMTQ1gePEWwV0TiWNu5EG2lswCU7tynY/M8Rdo2YMJLY2w1CrAb5o
xZq6AxSj3M9N9S2FULpgXCsziYZq1j+KNgGkmLlx9VKe9ooGJ4Hu2zeQ7Lhd2PcUOnU0kYuDhkxD
oIuklteGiC5+lBnhcO2LRFtqKZIdJ33haMD4jcNAh8glBSjNagFCd8XRAsQgI62K5wSuEG5w8TA2
tW3BdaDCcGPnBTCL6FspNUvEHbc2ItzoFpS8oM6LfPH5fiSzXA1jihHNSEXHEP8gjxroFBtNsFqr
Azqxw22OSJZ0c4gH+MLA2sRK6KhW7qbt4l/f7JfVYPYyObHDvuPEf0xBhAxmjvEA5uqmKSS9R7+1
PGhNVuYNxJymKoL6ERqmEUEt+1gTnIHVYYLnDzsE0YXB82QUpGS5WAyTJKqnSBDgnnVPUUU9Kcyl
c94LTQj/mrE57xXovZJJGcyEEWLD4Nuo1c+6XLqdqmzL6m834xGxfYKU5Fy/WgeTlQLHhkjYonrw
q24VUJjmgh1ykYbizXCuX0bNIsmC0QABJNGeikWRGYuQgZL90jgVIQjDywWNHoGKZtcij7y+D3qa
9HhUt1psC4qjF2zmx89BPRbCcxCzRWPo+U4aZALGeWUyoJr7mKs+6gaajicIlB8s4vbkwyo/ZWBU
0b2HX9+NqfRk8jk24CN6ub6nj/H16WrzX8LNf4mOW01D0Yi2w0KTetsjhVWk9d5Wb0iAPqHGVTTW
NnQvt0+y7IfL3TS/6lLghsm2R3N9kswUVZgGFBCt7eVG5ySxRicE13n2YZkQRi2rzfVvvrhf//lm
KOoB2sqIL7lHpJRmo0XG2aBR+xGoG8v6lLSINq2+mQqA74bF6Qa3sWiviIBY/BH8xzLCYhnpHvBc
cesW2oNZDvFi0D5DQa/vkD/NpeGX3gENc32QvO/kLXHrEtpBoGsNLIHKBr1UyMFEeLpNO7M3BRkX
kSXuaKg5Fi1A5E1DTXYDdBcskDXXsge9F/jPI1PX5V77d/Z45Lxe4NqZIyC14zpwbZ0uKv6Y3VT9
4ubxYy8lngo4d6g4i3SnyBtVuwnjvU7QufGWkQ+terPsBf8BbdUDmBVo09+zRFFSe6X6hu6cmQji
+AuFpOMisC5nG0QnKBaxqTtx+KaWBaDAwQebUnA3oQJkNdZjqLBU9qT5KeRhJnlBt6nl5oR8S4Of
TSOFThXEm4UMbtkN3vVNsb7zTz6I239LpNcTolyDFubilzMKckggROS2jVQIbDF5wX0rP4ydSa3Y
vW57ZesjkQ7SbAZpV6xjjfJkLnI1l8Y4h6Mougg9tdIhGDIPlJqCS25tiLADlnH7mOzkgwapTXH9
WbgQJkNKkHmMgLuZo8pFnTcFH2Er+fjfBpsgYK37DboA8nRG1X2wM8GAL7JjWH0oCABngMIn/DQP
+cy0YE6iHG4madrvU6i5JVHetM50VUj+ktJ4DsJxZ8vpLZEHJ9ejR3NU7mNd940hFaCY12YFm5Bx
CDAMKDLN5zuxTNBtX2U4pEmqtvdqMqMJqOx+aqTqKf4CEUedx29hmBT7aF5iRxrlezsCK/D1TXAR
AmFO8HRi70E0iICdhtuAVl8qgR4pBu2mKvcim9SuCoLcWyUoIzoYAIdkxTg6OkmeowyZA3NcIieN
DRVLB2IZRYyUYY8azqmcrRIX/PUpyVD/wb7sWUursRnAzmkeStQfSXivjU4j5zeWcdvnAueweh5O
dgf7+5PzENRaS4oEuyPukl1mjX68FF7Z/T3NEDYhEPlIiwAFCSTVuZkMPB9KzIaXJjcmQlvSCQrv
a1vrzAJ30yiDPsdg4DfQp3sXWu+TtmvzbTq+a9NjDpL3/KCrt2MpOlx8Hf54uE7Gxd06oOOCyIiN
cRnWq7K8B1KwyeQbqXho4t9ZB+I00NmJepNXl4yBSXB7YxfzGAOjQwukOWOkeC7QItC3udTRsiCC
9xWbsIsdeWKGm9AG2Z8Z4gzwYACOVuMmSr2g8LTpqdRMUCsJkr1rRxLcb39Gxc0kWrbUTqrgGtLy
Qcl9KTmAkjMOv7KIAOzv5QViBkgD/1J0BXpbm+sO4fqUQuOI255JnildhgtJA1xjJIDoaOVhyOz/
ctj+HeOF/sCSpXipM/dXGU9td5+YH4sIcsf8xP++auhNOB9JGcuR3E9YtXSRkEernUF6+r/NFfcc
BqO+bICXEp4qijbahE7FKbwhZetdN8M8Aj8QFM5A5HXMp/MuOqwnKbeR2wDth+bFSAoG9kGpO7Cm
7SVTBAZbez+cXUycGwx1uzLaBCtTKzfD/NuI1G3RQaxvckxUGSJyLyPNWqMo2lgZlayNbLUbe3om
/bY3fhH9TtZ+ldYvCADp6gPpCrctS1cf95L13Ua9Oe1UwQ22Mjtn38v5U7QHozevxPdGNdo3VbOT
8erph10KMS4K+q6Khl3SCrwdO4LckpwZ5TxCmKt23Ekwmi8ek2EdkdZp4sIDA6HTJzqVtVfbEqE2
1xw7S3MCQodOZCToOMeAZhitMCdsBGMERu0GiUDsaXCGuvZdZt0Xc/NbN/OnxpR21zfg2mP71DCf
QQgHLcswy+x1+9KPn4r6OySyW9kvZbPrkhQk7MhX7+t+or0h8L0r/ugsPuFmOkJ9H83XMG0auZMP
n+MC2sBCcJBXGAnPoyB+Zk2zHoIZVhJ49CFtN/H8Vs4LnLur2d8bG+I/BaQIHKvssKcgQhW5S5Gg
Yfi5Sjo3jf2y+1AJurwzuiwfgtlfCYgwBUDHIlA3gYxmf38SmLRFAQL6GSFa2b9O8z7TdlrmD+Az
npZtOIPdc5/rTloIFn2tdfjMLOc/0wUExqTAi24kaIROvRQBYQzwbydJeJq76O9wyuD7kGyUqKFl
BiYLC9Ctgs7hJpOectVVLUhuOwlaqDt734q+jy38xREEfzRufmQjgVY+n5US3OJ1JGFWTH10E4h7
pt1ASf8QWLs2/ZxFICtFZI/biBLAq2XcYjqSeNoimaLEI40Uv6p2mXQTV6/QozWMQzduowkFYP0w
QykkCb+SyY2VR7MSCQWtn8mT8XNb1lyAqxwStjzGR9EvuwYqMwpcXh+/qhJ0u99mXUVW4wXi6tEk
uJEugCTHV8Mf43wDIloAjAlKJhDNQMBVGbdZUPlmcAhA2pHjuVT9ItHPxBKkG/4Xq0RGko3xux39
48lBkHAJNVanGXTJPgk6TY3iI4SKslW/mvaunlrHsp4lXdQgzC88g0Wjjg1aUJBz4grmbvlBHoEI
k2xwbck7I5mdEbxJxq2mvDXDU1kK3N3FG5VpzzDaV7Q/ACN9QSDEaGiHRSoj58P/4e++Hn56d8+h
K2oIutjNzAxrfkDMDLo38Hifn55QQm9ytOSx82bQg+9Teks3G+p4W0EwS9g79vSYMkOglMMTHyTy
KKRzrzk1ULNSDavYcQ/uwf84/PPD9w/+gcIsfuKH9/9/4Q8buqP46R9//fOXHvUKenvruNvHx+3v
x627f3x7fPv1thX4WXZiuE9lECWLcb+imixzJyqvO0MPAIUHlKV1fN+PneOPraiKcolhwbMPylBg
IjLhurCvzidfHss8zWdMvrt3Xd/1MWiPCtKNayuMln2Qo6G9DCrn/Nuo0Uie13EdOynd79/27uGb
v3n/qdN3T7DEF2EJlvjMEucZ5SJUAhLB0v5wwLI5nmgoawsDEhhUI8GPiT5zztXHJRoU2xhJkP3B
dT8O/hfdYDs4W0FQp/OxBhvIqR1uIMqQl1Faws7h27cfLy8vIV3oy0SfFnSALPgz/gumvVvP2T7/
rpzn388jZf/8nik4Udi/BK+kI0SC35LgngEeAPVDqGtxwXgDwqwiahXsFHZcdvc7TC91XIx96ziC
4V+CjI7D/2OMS0mNViFPRs2Mudj91H/a4GTCkrt1BaaObVwX49JB+2mBkgCknZz7kac2nDsCbgcX
bgEnwN+xY88cAYaH8bns5/XjvT6XJza5eCYk6dSjDQA2c6pR/JZSJCHpG0abOrHztXnfPNw+3N56
gkW8SDoft9WJYe4C6YH+juQUhuEBS+r7L5tP507kVFbPO9rY/51S/dypWKGigmuMDc89IFUGD/qw
wU59FW2Ti8CDHw63J804axT5aOjD9XcbeieycMzDXuwOEz2UrJcSmXruvGtJWUgpmMTYSu0t+jH4
vef6m4eflffz6CqdLTsDgqt3/fifmOWOf6oFeb4oMMv2R0o/eufjrfVGXAcz0IZQs3JdC6eC4qbU
aYd/MvzxHVhSp/NArkNNtIoVOJ2u4GIifGrtOOMnH8bdF3YRgeFP/2dp2TXqHo6/4eCww8NuVFyj
7LCy3/A7ftzi38fDhOOEHy47xtfP0xHZeWWVDC5TJNVB3ctnX3X8Nt/95/ZmX8G+BT9xI7Afoi/Q
2Jbmv0CVkT8H2ldBHMPNS1kiU6w3IOFihhFRHH/ART7Rd4z+zrlhbtJ99EVBzUVMg9wcKHgs8DUj
VrtQadCaNtIGG3aHHqpDvYmCKekpSQ1Py0SEtkd89NkgOWOcV+6SQkoigNycfUnvQxpSPIOdgX7h
Twud8HvIIjcP46UY9ub2wXnaPW12nofh//79+AvTsvPZQXp73G8f3ce3t/3jtqe/oRBNf4noJtjJ
5D4WVEFYE5QSUAfn2WaMdMwLlJpSRy3koHHKGVQQ3qJoUBCrp6C3Nou1xLuwKTKBk11ZEhNKOGi9
Qv8QAHqcU7IDqZ7RlgL0MZA4FK/G3kX9/8OYjeQGGGxFkHRiroAbJ2tpwxMHbFBQwOEWhaSaljYD
xql1yL+A0wfUK7bD2ESsxrOIoFh0Ef8gv31qjfOHJSlSw2hkDG55GEcIatyZ5u1UbGKQ0XU3KK9e
P9mXfZKcPc4R1iChTXoJ9gpCl4/gd0u17fIj+xHuyl3yVNFmk77M7vjjbyXD8LpCDYppQgCnRdBm
fn6FmVqdNUFJII9QPcbj9xDS5YkoXXgR453bOL4xT96QvZoq+TjARp0GgKikwDpsRxR6rk/h2nY8
GQn/UlVR2B/NGlbyTHtRR83rO1cGdIoqmiD6XrOEVxxuBzDfKsBknc9Z05dWMywTkmLSN71GVxvx
VMK4zwUjOpbGL7a8BdpMViQESQh3wsIxhnwdM6Q04GQ2nV6dnBhQswWUfJofSR9h8NpCJbV4V60N
AG+z+pxJnm1urs/s5QOZbc6T7+COXpdORO4DfIeZBNRWAz8jvpU/IAmkV4caGPzi1sIVrnh1MVA7
viWS4DSunv2TD+BOY7tAImVW8QG6EoE/wA4p9CpoYQBmX8ipl4eB16iGYPpXHOvZqLkjGUCOHghU
GO2myEuqm2aCbGvkS8NWmj6vz/CqKeQbgaZmir58r0EbkB7AU/g2Ai1IKYR4p5c1sasObhAIQi62
Zy72FGCgIBfHDQ7M6fnmtdPS0sMGCK2J3C8d5AHeF1E1dN0E+LuYoiag9ZyJRNaHolaRNI5m8CtM
7qz8zsKP6zN2GRIfHeYfI9zTImqiYAErf+rILQSXgHqTW0/Swv4DXGWZZ9qJvg3TRX4upizxs6oa
b7sKZQvI2EjxLs1iQ+AU1g8J+A3+Z9Tck6OO1KWKdXjwSHUt2QF6HUUj1wj21vAcRI8k3tXEj3t0
PlmH2HAaRfQBzMDlyv65ILlpV7tUX6wcH2BBCrZTnFzyNH1nygejhSII2KcklzQgLwVj6k/d2AnW
4yJgPq7HH+vcekizPhtzjS1cypuou1usgKrxD4hPjuO7bPtZ47eNYMTr++yPSW7GyZjWQ8HuaC34
lqVPcwVk/e/rw1o9mCdBB/fCK2t5USpmAjSYcvMT5OK5fT8sYJMV8ROIBsP+/uSS1PNStrOShTfJ
fFf23yQi+6pQbupiPAx9y1o2GAkByHK46z6eUNgc7QXwVwCI5arcy/qPOP4Kh9aN0Dx0ffIu3gpH
Y8D8sJtSh6rG+ZAUqZXBnQkQrBYXDxJU/az6+3ULF5PGWeCWp5bnJswJLFjJ4BThQPGWfILArX/d
zOpAgO+ATAyyVWAxOR9IFxdzjpw0kOx2+Chb07MWC7byBQABgDMkbQEMQnIS/+ZxUqicG2peGoBF
T8FTwFhGyxcLPbB6Re3novAgJm3pB+tLRuRb5N3m+gAvIhpYhz45MvysGQZE7ecDLPS2Dox5LiDb
CVxA4xTjz7j3AuDyrtu5uMeZHUboimFCWIOX3GmMfFTUGASdqCQdFjD8TqVJgzmlhGSbwVYowHEi
LNzq2NC/BzJ40LJDhP18bNkyFsWoQ/gLV++7HgL9Gef9NyvT9lVnHIq+NZ1Fj17MxnqKx2mEwlWk
7Bp9lG+CvN7hsav5VVdD6FDRXq/PBrN85rAxGyjooPnIhnQBULjnX9ZUhjLGM9oam1EB9sMxWxrW
fpV/BfDWM3npI8E+XpsKJkME3QbQMF4oN6Gj0YhNwP0c9L/ToP9hQc6wWpxYxBW4OrATO1zkBKGE
SLJL4G2D4bWbHoYCChCTm4P3hByUyq/Gv41p2ETibCK7j2MCpNr5RAIJa0jBGKFXDHpejLlHkkYg
N0SPtDVvc2qGTe+pi+4AalBsTJ9JHkarpN0SujZ5ub4p1o4Ia0qDjjP2K96650bsuM1z0seFo0x3
QXTIG53a1haXQVd40fxfJu7EGLdQkdyUbZ4l8Dq6TOt6r8abFurg10e0duecjog7gGkLKTIJPhTq
Mr5k9U6hFDQqbzsUTUV6VKsb/M94dC4/Niy6DAEdmAqVz8reTuljo77U1e76gERWOG9pIvCYWgNW
iL0jgExX94NEBxEqbPUQoScR+wBAI3S0n28EPcyGJM7RrRVqoUv6LxnJL1iz2pJWQPahqOLY8992
krBriKBNEQVfNKxeMM5BXlXN0YZQOGjD8UhWA7Yberb1eH0CL7Md7B6AVC1TfgQnFP9CAC0V6rsa
bru6bqkRaXQ00dI9gEVlnJKdWga+MeoNleqeGsC6KOCsNIoDnqH+ALz2UI+0Nn4bdS24BtemHB1v
aJuFHuXlMwwXfzAmEXpOi85yO1AphsrvtGo3pfJaLI5UHioRMnXNpVgQYEGpG9kX3ATni1xZUgdq
vAynvc6TbS1nQJVo0XQotcx0r0/6qinMO0p6EJNGDHhuSodnCQqCwZXNciAQRhgn+cW0xufrZi7f
QbABRTMklhAqXdJ9AoBo5jJr3FwAJLbS6HXo4kM7fM3BL20E1jvqImr0UI7Vx2clnjxDbSoX8rpA
PveinOFlGp/bz1yA2Ck1smoE+1lCH8prnxoDGMBboI29wbDmZz2YlMCHckmB/Ipq9blbKWT4jp05
ujOBsrhj2UMGaEcEae8nW5U6yLgoMSPta4kFAvEGPm2OwOhHmtL6kc8LeRrMJqvQmqrYz0mQkMcJ
UqHOkAftZ43/FygMgp3kI6vtadNFZZj6oaQPHVUrOe9p1IEG5bEZ0XrtYonaCa1BdWk7qian/hgB
i+aN46i3vtVmJh0BF3LbxqoeqqBeoGWQZE1GIYVkOdZkVH4NGqQ87CQoTuplgaJJ1FcE1BxjfUea
TlmoaU7FL6m34o+ZFctobIEolFahjv67SQfPQ9HWUFDRk0o1b9LB0lzVCuXnsR6m5ACtYfNBiXIy
ed1QjaFnTWp2n6px76qVFppQrDCzjZ4ppk1rSQ7eoopM1iHK0VjoJKNm3StN3uyisLH8KRkQHQR2
iJNft3YuY/SJ9TomdYimMqgHbZSmK/0cQMnCTwhahhw1BsIR7J/T90COkt4ZJwglRIZaiVoY1rz9
qUvkgotmGZdmSOCHc5CptMFdHzxZ6EK2U8HFfwG1Ofpehk9nBG4AqnOGWuRN0BSAAzpP90W5jSwv
kf25frVtVE2TPUBWmrS9fljXfAJoI/41yUU0kz20ViGhRbcB2XGlIpc5RNUjtDE+r9tZnUPQ0YAJ
CaSKuFzOfQ9p62UoMtjppmY7gjS9rJNX4P6eqn4UuLn1afxji882T3MxxgrjJljMrWL/kOfHTo+d
2f6uV96yeG36mDQicvjLTC1TBYJcLFh42b3BU1yCtS1sQMOLrnFyCOuHcjw0088w+j6XTmL4Mw5s
/IJzThU0nFbAy6tunH502Y/r03x5f51/BZeDGZXGDroIXzGkA5WD52ZOXQAMnCByx+o9ip24Fbxb
LzcQLGoGWmrwwgcfBBcKFUaaTHHUFQ6qJU5VS74e27sxEJm5xLuw+cW9DNQ6Qx/yvBbBOJjo3CkR
co3ms06Gx3iImm0XkRtTQxI4V9PRiTQ88rq42cVlXXtAb9uCrXUZyCogpgJvmAyaqkualcVOSRUz
aoC4bQ+IXKJNkNu9280A5EGGC/QAQG4LvMLaBIPTBVpmqLSx9PD5yakGUpFYBh9aaII/qcmz1gnr
MfD6Svm6vnlWDg6bY+RsGYIJHFlcLBIoYBpWUgwvr99i8pVGM9Ua7BnpU8q/D/PdrN7Oy982g6ID
9Myofj4+OQ+ysNGxZdFEvE0U86OLer9sdEFktz44xr4BWgkLzX/c4GSocASl3iLzALxwnt9B3jVH
AJ3f260DEfS8PeSBCDx+6fUwNoBDMJ1A/aEd/HxseZ32pG9wONr8q4GQcQIm8GAGUaBg5db2yKkd
7tgHhJRzZmFsTXtTZj+63FNGQcTOluE8VXE+FG76moT04GbDULrmcZFLOs0izn3RZHEbwVZby4gK
DCIFJzLupF0a249Whh5q0Ipe3+mrbvJkXbgzlVd2AnYRDKaw7yX0TbQmXaadhpA4UG5HJaBtJyqB
ro0OJ4pxbLNyHi9tQjQA9UcbrAdqp7tRfj/Hd8UArYTprx/0iB7/2OFBwmPUarMcwU6kFHtTKbzO
zNwlC93rM7i2407N8Dt7yga9l2Gml0AGBlb/KG/cKm8Fo7ks8sA7wBNB7xe9AtAO5OyM9VjFso38
bhWPC/hDxkD31a6PZzqlnZYfoG2A7JxdS3exHA+e1szFN0hSD3u1BbUpHRuQ3l0f+dreYZxU6AwC
YBjJ0vMzLRU2KsMSaCOhWT98yPOCtpBgVCxoYbW6/b005/beiMMRkj+gn0AQB3/rXf+E1ck/mRTu
uFtao+Olgkmxg+G5DJRfraW7Vil4x60N9HTquROvFO1SzQGW2BrfSVdRpYTeVf0IbaFIXhD9fkCt
5T+My0bOC09vFr9xFgFYTqsIesROHNuBn9SycVOC5w58P5khWMU1dwbxB8b5hbsc8fb5KnZt1oUl
M9X32i3wDw9xYTrXR7N64wCqxDYwgewpn92NgjTpFihWA4XT07BxtHmryttu8LXOU8iDaqJHoxdw
Yqy5GUwf8DjHPDtfcZFQNJqrCfl1YwqppXROtsy7XNc9s+gEq3WZp1QgPQSGdICEYe3Y03aSDLVS
UjdLrBZg2cmh+u0uQwiIwmejHorxpmher8/m6sBOrHGJSisfuyXPYS1C5touNpqMlv2ypWUsmMFV
l4OrGsE8QaAJnaXzrSEtTdYWbFyzIbu20fkAdbsxGE+7VnISC8q/8zuItp25ng5BZvkB2hP+fqz4
AGSygcVku+f8C/K8rMIJhO0Ql4K8Zv6ztyM3B7uvTGLBGq6dcaBKEJ+ALgkYIO7EgfvZLsB6xzjW
7gd79BlTaPdg2LdashunmFpWIzh4a7sG5R8IMem4P1CVOR+bbYaT0mZx6Uz290VBbPmQtzpt0a9k
TW7YRoKpXInYMZF4l7AFRfmOm0q1LitQHtSMstau9/WsQ+xQasCGMOlJ7GnIgmy6zm4DwShX3AsQ
5BoSiQa4EhFtno/SnIZyKtlrxEiMjbTYfhWLyLVWTTA+BaR+oNTK62kMJhgbrNnC8VvCXa0iRYQS
7l/vQyZjCbQ4OweXIXM/Q1y4N3D55vlWrUMqTbdNrFISiWiSV043GqdR/FRAGAYlEn6+yiSDzKgJ
z5+MSA2FIIm4McrHUBXs99VnpAW5GHT7yCAM4uMJIx6wAVPM2v8j7bp2JMeV5RcJkKHcq6Ry7c3Y
fhG6x1CiLOWlr7/BucCuiiUUMXuwwL40MFmkkslkZmREJehZrBFEV6/cD6byzZ4f0+yxJo+Oc1h4
t7++lcKt5fQZ43LC4z0U5uWvZXhuT+iIBXbau0bM2xJVq5Iq3uIblVdMqaKvimOFcRpobUhuBxJe
0wb1aOiaYPKZD1X1NLFnp0Ct85A4R729M839kpJwROZpfEeV7foqN5rYyBhQWhaa5UIXXjpuFTN7
8FXguJXzfiKPYIoaANJF7QcFiUDv73077L3fHsr86FBGhq0a0NvYZuwAfBUPZU8kaOcbEGulpY3d
UKFUdzOmPwh/TuhPxRpFdiV9ypUNAA7PbcyuHdtOAxutT55Ns4e+Ngkn/QezwWHCzCOwDm8dnb+j
7gyco3Gqs04R1DZi6NkvkJJilNeQ1Hv4BVWVh/6E50r7UCfdrdNNkQ2ezDllqnMjPEdeNPJaMNcA
aHxJUchzK+sXgwCbVtPFOWgYhv7WLzRG1juP3UuCsvoz1zW72Jt2jbsytl1K7wxKsqNbV4O173Oi
3zDfG1UCEBebgVQcNRmEKLDx48aWfB4KuqTxExAuQaSWNvsC5DHztz7tMRV9O8aKKsKFf0nGRFBe
5TxGbiO0gzQuHONx59BnRiDINHxc97CLYCgZET9iZSQGkArgUhhxgZ4zh/vC2ecE4+3x6bqdyxkZ
YQg9Gsu2gM65ICPyupIucwskYG07QfVjgjjXbBeRbewaDsnC5DUHl5VRAfOOPLmJZusxmd6bXvEz
Npf776/4M7i3Wi5UuIdUq/ErSnZXjO+TfWPlr7GmCE1bVjBhCIC86bhIdCQ38X1AAZ0M56VbHkgW
+d6DNkV/r+qDHUU+JUajQaqGjt75p3PqIWnHos3B6z4h9H1voVQ6MkWGejkzJqwg9QZFE2RTLkYh
5tFgui+sGDrInfqc5wRUY5V3zEwOQjXAyDJUmJe82dHM6+89D/zMOhvn6n5y3BYPES/3+K9Rw/Af
NNQr6ptQsUj6yKO5+Utvc+gcNzGFnjrgSDrftzPY53bEK7rubhisST/khT0B4NiQmkRonVHVPbL1
sTw0RTHmgVk1aJKdb2NemobWp10ecsOMynhXGMjXPMgVKqBB4rieRTWxkTaSKNRWkf/KvLx1bVhc
Qyct5A3t9zVzf+e1Tf42FxRGBJctmqGedcGCGvck0YjhATtdtbcpTQJaJoqLf3O/0MZxkVKDgl+u
MzpD0vNlSfMw7cwsmqa3xmgCZ7LnaALr6vWosbVnAFggqYV0BgazpZdzjEFaPs+IToLt3Kueh/zp
PxjACJrQCoNYq5yief5ga3mOxdgd1Mj7E+t+/BcDAiYkhDmAgT73Lh8iUNQnSQ4RH/cnRtpDD1RD
io9+mWjiq/uoMOA/NPLQFDo3UjVmwRvG8nBq44OR7nwTwPgi0pzIsr9QNqJ1fFd6euBrCsub32dl
WPx9FU6Hmg5zk2egTufl+zC4IaGm4thsudt6bdLxxPsNDdoEa6Pmd7xhI2vaaR6aXLbithXRUj6e
QqQTrxtU3CA3db4UUKS5HlvAUNe4Rhwm/MfUAPs/fkU39smfqBOSMr/TM9VEzOby8PiHSKEoo8hj
+gXm6bt4gNl5cBLgMqwoY+5HXllfSu3ndVfcyicwcGmaFrTgkLFKh4knxKzmFoFO4/7DmJqhMVoQ
CMl2181srWhtRiqe5C3pq85BnIMU2BBY4xQWQK+loHZjfX7832xJVyDJwLunDbA1lN+9/LbM7vP6
oS+/XbdyWVwTURUzYKDERm3tgpaHFuncWrirQoxN/epbFnK9D9w8wWQg9EeS5ikrITXIPwQfusK0
cLsLt8TdDvQqpGp0eTJex8Rq6VQcK6yt0Inv3Opxdh6S9GRavyp+tO1nzfzkDop9Fa5wYRXpGtIK
0AsQudxG0mpGIgevdJrkyUT5ufzJp0PrZQcy7q+vcDOEQNwB4R3DTRdF94oMictNmOIdRu1aoznG
lKlIEFVGzPPDzXS3hO/DSDpmX8ZYB9hZZWJzy3BXEWgPI8uVe9Pa7PrTAr30cNb6X5ympxqKOxrx
j974xhsV9FAcoosPtLImLcjSMSswopAR9saCRFoHfHrBqOj47iXa13jwHwz76/XvdPneF5cMEIL4
Si7qCroUPlDc1lC9g8kKoI1xKUKjTj+7XvWl1OdgjPPILo2oK+sabPLfLH+OzJ5EvVfv3EalWre9
1//+FLE7q2snHtic5xzXjm+PoO9GcHno+K63u12u6sBsbDQKNwBMCyJP4wJq0Tbmwos/xKWTFwGc
x9wosY8O2Mqp96aNiuOusiZ91rT3umEpSpw7zC46y2dOv00UNbAMTyaAD8rj9W+6EaohEQnuEHCi
oO0v9wnburEXc+xxfdvuAeNDvfbT7l68hUfX7WzcrS6yODwgHDwkwIxy/r3I1GhpUwwg6waTUfPJ
GY+2dlOSo5FDGxNFjb5WtPK29lHoRZq40SEDLiOAwPgOuu4YUTNfniYeJuV0a+5OPXB4nUr0dMMX
IdkOND8EXXyIn0pr0zVA3PUat2rbe7cT8opg6jP4SAHMe+Y+OUADXd/MjWscBqHoi0kXzBfIVeaF
VlOcabiM2Ggees0LOkxGjjhn181s+cbKzB+s4+qMNa1Z250wE+NZxNr7ug3j2txPpiL+byWvroFh
e/TgwL9E/vx9ZYj7dt/VC3ocS92AEplqeRZ0pclv55w8a1ObPnvpbP2IudPt57LK9glz+iQgiQNB
jutr3rroUYJGA02ojgiioHNH1RLPLDrPwG9hd7UHsDA6q0sscnfUb/eajoCGsUxfNVi06a4rs+L6
Wm0BSH+LaUhM5O+T9gwEZtQnzpcq8Q6avzxxF9JPpYrNdetIrlcqpbu6VhjuPMJkOr2l+tto7vNF
8HPf2HpI/TZIVeMMqjVKoQ3KvDytHBisZg2sZV/58rmIaWBCjnss3oxEEdouq8NCyWm1p+IYrfbU
xmSThbZ8Htbmr6neTcPBJCfq37n+ySWPfve5L/bczoH4BoJM8UTejAlA54GBC3Knlkxv0qN9WNEK
btTp6GO0x8619oMX6mhajq1iWHl7oagpOMSFcCb0hc4XmtEpHrQUG2s5tQ6eghSMJuMMFr+CFEFv
xD8IZfUuS0bzBvozr1psWNHodk6IYXwfl3hSnK6foq3VoxVNBMsWoGRyR9Efa87skmDnIbHs2vUt
YQfW7j0tO/BiOVw3dkFiiEYb1Er+sSZX9MASSLs6tVGfKh97zHpovOEgln5G8AqTikRjwaISfWKe
7GsjMkMXE1mfanaHIK0VL7obsKcp0iKDKX7YRsqJ34XLTgxagxBaDiVWq6Gkhl2YMF6d8foRV4Ni
o7dCNMRNMGKJ+gKG3CQX97M4abRORKssdbNoHjLwNM7ueDKbhaf7dPK71+u7vWURzU2wdHlA3UMs
69zXBo7BW68E5yMUn9hjT1vUyfQlu+eDkUYx7drg7+1hUsEgOEvg0/4jT7A6xJiD9PuJ43KtSzBV
GFR7W/LlJjXMxzxRtVE3g/96O8XiV8ZI32Um0mrk1D4LK/4+9J+dZTcaoD74Opn3RYJ8/vv19W06
CeIDHAFnhfjSFyx0jWaswRfMRz+Ii/ZujFX0qlufDFBhvONEOxBEceerMmIjW0DYkodje6fnt+70
opkHX4XY2zzz+EZCVgptVRmo5FVWw51KnHlaPmWWdsMT/jp76Q4iTA8A3SsSys19A7jbweAMxlnk
xr4ObFZXgF46tHre3rZO5d85i/fl+scRmy+9sVCw+9eI5A81Qy0gGWDExjihn/FAY1nEzffrVrbd
DkAkAd4BEl++LHLklCXLIHI4kALDGAYwo/UpHZOjFkMdIiNHjFHcjvYv1/9P6Q6qnkLuCc53IUjo
gHrOj1Mf+X9vRV363dAwR9GY+yGJQ2jXHwr7baymA9j/FMFxa2tRRwHHEsBDEIWRgiPKJrYGyk0U
21otivvTgpso+aXYWBGM5O+3NiKcaH2ep6XVxwRGBs1H171m4US1XW5jqWwMqmE6LKiQlmJoxvXT
YEl//o8/QDrdFTqJWl7gB1Ct2JPy4C7fafxA5kPX0l3fPJv6J8/6jWHL63a3Dsd63ZLftk1neYWF
IG1Dx12zDp4zRdctbOVyFtTjELLAzYtX1vnONtSgVtvOOH4AtVnGzhg+M+1AtGOfsTCHmNB1c+IH
yx8ShSgMCgpSWNSJzs3ZS4wAlyCEGcad4QOz0ZGwZW+VpkIobe3c2pCUo7a1XVLwe+QhqcvXfik/
WeWiWMuW56P7KciokRdgJPF8LSmJc8sbkK0l3TcP/Qb+VP6XIsLahFjlyu9tvct58Se1Hz/j9nLT
MsD7Nexp2PEnbiji1+bHWS1IcnI/83Wexvg4c3ZjNEOouXUweiyYVAmVypDk1pMGvMeQYedYfGN4
n4f8vmkxG6XIqba+D9oI6JFBX1royJxv3sQWb3FiiMHS3IOatfa9rvlxpOXzdZfe8jQItOOY4sIE
8b/k0nGi2wtxERq8jJFbPTYA2uwM9vm6la2aHZDMQCoApAmpc5k0Te+YW/Yj6klpr7313DqYmgVV
AR1wQ1DaT8nd2H5YoxdxDBb6Pd1RHCmvpmHeewq/33zmexAAE6QPICGQoRNW7YyorxcI+UsHvbJ0
mIJsQu+XVCBZr8JR88Mq5dBOSwOIE4TVohLNusRa4lUPOAmuG2SS2HTJUxM0AA3modBQYKUNyN1H
vw4cjhlG8tvNtROxMjMoAQmgEBeITSO0PRUgUQRGOZKtN0E6mo7P88ItRX0PqUTZ7zP3thz2AHoE
tNB3UDnG+zC87gNbx2ZtUlq1jRljWlOB3Wmmfdp9tOmhGq1o6T6u29naXvjavx9YOp926c+pC80j
+BbAnCX0I+rRjRy3uaFQiA9AYBy53Ye1ZIdxLHfMTIPcUs3AKL1MOr4kG0wPDByoxhVxkJtoVxQB
8X4t9g/ufMzJfTf1YUYObf8fCo4ewVsfzGkCSCDtsmfNSQZwAsK6wY7U9QO/iu9M9tp5EXM+2BBd
3+ytdHttTtprXiFT09CQhODj8rWc+W4gDkTZUE0VdUfD/33d3KYPYdRQwDMJknv50upSgKnaGvXb
3otmHlX1w6If2Fz/l2XhIWsJfLAYij8Pvkm6VD1JYYcXr+JQDPwwGWC94PeeqmyyuYN/ZuDRdoUc
rhSA66ZInIZxhCPdCHV6tLSoqPZz/J5aCojBVrIk2ncg2AAm05UxDOnsTR1YRJG9dLvOjhzjecge
dWcMXeOuVaH1hJ/JAWZtTPyY1d1vYKiBJi6MlUNbHgZMfweaR7oTJldUWDiVKSkJhJgqJ4UBU9b4
4M4/cu0JlQCFQ2w5nhAYxwymAc1NubZliOHsisEh6p4HWV+F6G4HtakBOK6wtLmalSUp9YPkg7/4
FSzRDro7FnTP4odh+H79HG2F//VyJP9mfIAqawkjNkkh9PTS8jQw7INhfCpmHrTTIyZJr1vc3MBV
AUWKh7hsaF/OKKBMyQOp9rV+SvNPJlPcMRebh+QC7LxotQB2BLSz+PvK66Z0NLpkAHehn2DmGJdq
+bhQFcrl4sRKRsRSV0Zge0prAiOJ9SN193l1zO066JtPbf/lLzdNsiRt2gQcEwXxL6CKUxcifQoS
JCRm0YILVuEQqo2TjmtljU7eFLDU+e+UHt3s1XUVHnB5Jf5ZDfhVUIrEc1smYSMOtVsNOPSQu9Fy
h+GcqLjTftk346f+Njlc37kLB/9jS0hvAuwpIBPn38g0MaeM2TnAK+N3N0V6U4cpGsJcR671bml7
ThVZx/YG/mNQpuDx8r5mSwuDZmXtoJwUTOgSFalqXPQyuTlfGJGui2xKTWPmws4N3jifWhaZPxuI
Mx1G5O2BwaJmf30nLw6uZFCKR3VlG41ZCh/M9k65IyQq81eLKKIewfc4uy4kK1JAsoGKKHoOK1bz
rWCHoVY0J1T/vvj7+symzgJFPRAaxuAW6dD9YErOla0V4M1uitklQV50bmFgwIeha5+FrfvadHPI
pi+NTgKfBFQ7pfNXfUiD619mMw4R6LagHmFD+0RyBdpVbkwEdaJv3KUxWEvYvqQQiQCdTJsqvGBz
/1a2JC8wvVz7f17opBkDzXkuLEWou3whCg9YWZA8oPTmkjQTvhB3opnd1M1rRV8aEpb80AMibYQN
uzHoftQMQQkMupDrm7l9sMA3jDIk3l8g8Dn/fvFYOEYPTj6IJRuYJijcAVrVqdb4QcO8CoK8Mfgl
rIm/5K5TPDo0y6oQw5zJvYEHdIPCBmD413/S1p57omUjFHow3iL9IsdfShA7i3iJJwyGkIbq53UD
WzELlXhBZ28AFyrzLEODmE+6hSW78XKwaxxxDSrd1FNs7ZYZVHYBEsKrF0UzaR2uSUfexhZ2dniF
+nw73nT+7u9XsjYhgtjqeFuFP/M0J2DFZe5D1kNArWQPZVMoTtzmrbJaiXQf45IcvHSBmXbIu1vb
Bew81owbcIE4UQv6d88HFI8wekt4NSpsX3KtiAOyMi5d0WNTG7PpYhtfcj+wH81d/B3TmeVRv7We
i6jZmS+4BI6L4tGwGWRWVqWLdMTUOaZcxJItYOzNfZO9VskBolGLqgmw5e6r9cn9U8bawQMnBtIq
IKAbEPN1KoSHwhHlgOlaFSY7K1jISQvmqb05NQEp7q+7omoZUqT0J6N2Eh+faTCgOQ4br9f//c0P
AkYPJLkoe4Pe89zVS8ZQGeJgh0tzGuh2WEwRy++1+IlNx+uWLhv68DgA0jEni7gsGNTOTWW5wXLL
qRAXvBlYutth+J3HQcUeNDy2umo3Wke3+D7H97X9ZKjc4ZIsT1gXt6lJUMxAOefcekmyZAGlDaaO
nv09qJNelmOVBeTU7e7myIWca3DXhH0bagqc99YGi0k6Id7t4xEhHfLY0UqGjhc+IGvfm0TbO9Mb
OLweJ/uTlam4grciCgq8GAxG0wszs9LXrCoxe7Y0SOeIDs2F24J9TJYX2BWgYrdDFrXdr+sfddMg
urCgbUKLz5Yblho6C2Yddxhk8Krbuf3eemDanR4SbwS+iH5aijlCJ/g/3ABIfjAOgscz1NmlT+ky
DJmUxgCjmGfRs5M53M6DKgHbOt24t8EghnefA/Trub/43tQzS/DNNJgfb+PlxBP90FJnd30DN58x
wLeArgyjM+ABkNKuZjQzJ3Oh/1Gk+f3cPC6YV0ua9sFynF3RkX3Ckyd0RV5m0JH7+ft16+Iik/Pk
9ZUtXXS6hWaAK4i50Q4LetQgAB7q2StJov/NjnQIwHoxDr2HZ0aMHDYF1Cwr3jmIFWwVX8SmP65y
EOlWA+WF09cLcpDKhJquD7aygOSvHXns3ais0mPrKQqkm26CfoeDQwdguQw1rcfe1xuOsEKzm3n5
poMtrXm7vnlbJtAeBJxCTAOb8j2jWYw7TOuRmDMGSsJdWeBOU/Uit+6ZtREpODvZwkhSwkjheE+6
0z/7KqlalQXpQFlWWQCqjlPLbTC4TY92rvgUmzk3Jk1QqgYvAs6sFBcyfQZlTIMMt/W+6tWD399C
ykPrP7PkGWQeyb12D27sRfWG3jpDK6vySy1BjgoxJ1gdsyWMvS9d4wa1F5Xa4bobCNeVz+rajhQo
aKOPE2jowOPKHSjomPPzMH1tFv/JWX4U4AMI3OzjusVNx/t3P23ZJ8rMqjIoIQHerIdOWwCV8pL9
dSUP9/J6WZJbFGZr0kaoogz+AerEAfpjHKjURPFiV30l4Z2rlL5y29GaXJip8eLMpzkonA9I3ta6
AiJ5CXuR1iM2dWWIzEbumkLvBB2LkM7vgNka/D6uXxpBYJPVITjxkAHFijtx43RB8h4TGhgvx5Ck
jDzxGWWtKa6RfNBvutJ9GPpP171h63jBBPiaBLkxwp0UxGO7GidQ+8KEyx+4KAvUS5AmmN1nVjCP
HOWwG9cqI8j6TvSbWVNFArnxCTGygGFAoN8JAe/T+c46Q28UqRBE0UuQUlUHRr4l+pudKs7Zhtef
mZHuRDSKMHDvwkzX9ce4mx47wn93pWo8d+M4n5mRdrPrFz6kHczkLbsnPRqJEIIWiJ37pooDH+WB
659v42YEpEXwgqCPgv9L9pih6Zy1uOqZw79gYm6X9L+TmB608RUuFUzVh5+qyLc317iyKf6+OgtQ
NB5tjmlanICoWV6b7DkILDTCWaeY5t78ZsivkQ+KaW5ZMrZum4KKsd0Q89kHMP3sMW1ywyHwdH0P
VWak9VgYnXRHHWam7sCdJ4B/cxW+W3wGKcpjpERI0aH0h4VI4bCLeV1mnoNwCORkiZHXBlWrYEDK
1KmAJ5urESBbIJpxmv9kpquvg34vjpQwNSVj1DtHCz3kXFVn2DYCVTTkL0giXcnt2sIq3cH2UK0B
pCo3P8+WGdhUcfNv+RkGTQVDGDJ1Q2a+oRiz12iPcWrCjEOcoLPBQE/AwSvhD37Y5RMKp2l1/Htn
AAociGHsnnOB1WSjgwdlTQXiCRQIflPwyPWHcZ9ai2J5W4FvbUmKSMviQjM9w/ISn6BjSO7KwT9h
AD7CTXP6+0WZGHnzoFGOeSb5AQmW7jj3MxSB68nZjTo7NMzZzY2vuI23vByzyNg9ASO/aLxzt/eh
SY/SiZ+VQTqD3zpMvFvHDWa2v76grb1bW5Lu/UQrlniesKBS2y+TGTjux+DvBuv1upmt63dtRhyD
1VkywLxOsVyYsZdHd/TBGqQSgNheCXikxFGyLxQq8yLHrBvUG8Oi/D1PKHp+dfvdqFKg2jqvKAz+
Y0UKcWkGNodEVFf7+qnqT3Oym6bD9b0yt1YCmU1URMRQOnhTzjernoYi05mNlQSIOD/ru/Rlvvmk
hfntdLT3zW16cm+yO+8RqKUHutdun/UI+drX679ia6HrHyF+5OqLpUIfZBQ/opsfJvsLqDKggaa4
c1U2pODXTGODGxc2PLIn9NtoTEGiomHdin3gLxMsaVD0JPKJnXIzm1wPd1LKlo+6SO4Gq7jNLKi1
5ejHQ1bQMxLV+MJWLgFiNk9UtWzjQtzbrho2dhTrSoc6MvQHhmuDF+B1B7WAU+96Ew0xxVZuRYy1
SelzDbWZ01pHxOCF+0DAZGCOxY+hNnaF7+0Ht1AEd9UKpS9HoN5hxQ52FawtFYaPwDRWa+0pH9pv
1aB/131a7YAwfygwuBRcd8ztD/rv5konUNP7bAKDCsTSgAw46DXKTiDkGaLC1d6nKv6uV8Z9YqsK
85tnEuRP0L7FZX0xD0yXwpxrTUTk8RaPF2vKABwPm/j39cVtlbtAqgYqClD6iSEE6eyTiVeTU2F1
henc6xnUNiHRAU2vA9fYbZF977ziBNrNnU3nI7X7H9fNb3qRaE2h/gnYqExg5AzD0PgOUh69+tFl
BRwn3Zt0wMX6XmhM8SE3t3RlTLp6wFaRxm3rojRkxi+18yVbspPf0r0Nqsjry9r01pUlaVPtinfQ
G8Oy5oSEuHZv3dJFduoe+6l6ZJ0eNUkXeIuS0Ey1QvH3VQwt8ZM8b4TdhNVHM2/A0g+pGc4DiEfe
T/McJpnxRMGxazL9GPfda1E7j246AonU5QcQewfGoFIA3PzEkOWELB9wrxAEO/9N2TzkzdiL4yMw
+8nep5FDohhNoFlRHtk8qCtL0upHt/ErI8HqyfRGrKDIjzl6KMBMxLSEDI/CdTfvkpU1KSJVsw5c
oVhXaoHGbP4Wo1prAH963ZNUVqTgk4yZrdm58CQ7SMcdsZsAOaHCyKa7rpYi/r5yG6uz+8QAUjtc
+g6MCt1d0jvREH+Jm2RHnHSXJu9lWUbXV7aFCAB32T+O4UiICjYkjNfC6mTneytNTyCbD42h3A1u
d0QOj+YIixYev4CeC6Nx9c6j75hje8r/GoqPh9D6h0iFvA4q1fFU4IfEuhmRxAw9YJdrTQWZ3EpJ
MUmP5wm4hYWW0PkuuznGPvwMLy/q2vuROUe25Ifre7rtLf+aMM9NQGkqxegRIlw70BvmJncOSb7E
i2oWdjPMrFZinZuprK7yuhkrITM9NW19bwwvRukBfKPE0ot/Sn5+I40yBccCuD9ltiQCURzNSnxk
hbQPpilY7BdwOdjWF5eAqnvfx4/2GJRkgJzOrlUJC251SIGj/de6tJ8J8uWWNFioiQpXRZ6d5Cbx
wrG+NZtd3n84+CVNAJjlYAK7N+6uf8zNcLYyLu1y6468b8RLvUobPPsg/HKgUCGixWeMqBItvG5t
q056tlbpdqQ0wYQ23pphsjzYw652WGAPB8zfIq96sbSX3Iwgj3Td6KYjgQwPwhyorFwIRGt+Pur+
H5n2ODmVzRA46MCWnnboscTrpjavIQwBGgD4EsFxf+6zAzgg59jEmx3MjMAKGjutJ4ccL4yFfMO1
dbpubWtheLXDYV0duipyE3GuKAYPCYYh8EYAWD7Lf3bcH0KwAWP+z7Q/X7e2WQkGbx1g37YLPVe5
SEUroOZ1G+aASMTQQVbfdS2vIruDLig4bJxD71g/uhSqdJPXV6A2g9R4HS+vhVOr6M22QhCCOlAF
ICK+VP8ErYU1IcvC9FTu35Ceh4S797nylbXhrui/iae3wA6ALFq6szpGMYEBHv3QSF+88h36YtUE
EvMhBHosKXetpom2xfV9vvyqYoQazDJQjQc9kYx00jwzSasYNhlIidrXFGM7lXOqRtWEuMqO+Pvq
PnbNnlG9RGF/dsOuf53Lvbs8NuTr/7YaKYGp2Wg7iYfV2PkQJF4ZFMYr0dHX/nTdzqVHiF2DewI5
DQ092Tl5mlSd3onV5K/j8Fzqj1ylg3N5uM9NSLErsevF94WJyf2g7sloIloBjPB7UfUiLu9wC3od
pguUgw0wggwe6drO1mYBQJ+gJ9b4L7qn0jrYtODhPYRqHw6yDIuxDJbEaYy2QN+EHftKrL8OuVgB
6qMYH8LLEgXgc9/qk3pupz8tAPdza+2tuAqy+LFMVQpIWz68tiMlruZUAjE4ogDngMEqzwPqfqYQ
3uREsZ6t/UIDDC0oVK9AFCHF9b5D4lY7qI81/qNZ/cpHU3Ex/ql+nacgeBmiuOJgtsYSWjfnO+Zg
0FSfBqTg9R3bO6c3SDVAI3EXv7WHeVcEevDl3ryx9vYuPllL8LUAYnu4oREeeBjkR+EleI93FN3u
+aBK9zYwVPhp+IiYlULRB8wO5z+t0aEBOUOtLOztGmMdn/Q+DhK3CADFD5rq3vd/E4c9dxYGANmz
PrRHdIA+9SC31I0mdCgmIh2uerFsnEUI4lk+OLjQ3wLdhPSb+jxuQXeAbNrJb+Olv21S42BxMGni
WM6Lqr27Zc5A/xHqQ1Dfvnhegiw8y0YXftZA2eX77MaZFxQLpAjDKs/bPGCzQTDJ3XP7CPmljAaE
DC6EkdzxhnI67Px+yb0gc+aqhHCJB8igzob2Myio8ie7GoiKh3Pr96KRJCgWwaYCSdbz7YmXIUah
Hdsz46kD5i490pbpxkuru0nrfpZpr3DfrYvSFprkFqQ/xBy4dEBmN3EnCrHF0NSaNCCtHo1Wf+c7
TeQu4PnmPipMxV7j4wHgTNXXEf+4fHYgzApKFXA84uaUjE9L1mr9gqxrGvyoGfWjpvt7Vwe02rb3
Wm99XtIR2Rjw1eYnkLwqwK0bsQFi00RIw+LGBgb6fK9LhMGliJHS2vRjTLzAbFXvk40oB4TYn86M
B3yLPDeWD3Ti1hCjoBzvSHLixu1U7v4DLyggkmsz0jvEd3pN1xpso/4FJD/0s/WhfwfvoXNPaDAf
/vq6PrMlnd+pTIzOprA1uKcGejspf/S93XUbGw8rsSAEBx+HFmU/6cu00NhZmha9utKe9hmGawJK
fSN0OwOkFX6WBaU9ZlFeZRSPjm56AIYeRSxjtG/aon8eumVW/KKtYwkpQsEZLwr3csfSSuMRerAg
nWzM3+jrBIX3EOvaU++P6BypaC02iq5YPkheodaxJTxggUm2ZeJpVxuxFWDi686PLXeX8Ip/H1KH
7ZExPXZ0cR+gk3LPPM2N2JIpTseW74LNXciXOvgUMmpzzJOiTidAffPeDwZySus35n1z3P31b721
swCHCBFR8c0dKQSMVWP1mP0B14U37swpPzk+aAshj5Nb3+lEFOHuopSFWTAcdg/3NJSNgYE9P/K6
kyZ2TEAHz9nNmOtR7dwBTB3MRjhh1tKq90lX/O0CJZNiA1bZup6MYPIYYJIMZlRXBijt+tes5JFu
a4BRqy79i88mmZMSq7RvBiBIYS63oWQZn5zhmbdzaKnggZt2IIohhnYwLiPTBQG4URrzjCzU8avb
JHZDeyh2Wp1h6FKFBb9wEbGklSlpSYWTgR596Bo8qiBe+O5MxzSbUMWF9KOjquls28ITDo1uZHXy
u7HH2H5dlLwJbQvcE3P17ib5DTdNiFGl9bEhSpT9xRX4Z3H/GLSkMqftan056HUTAgt/0mty40Cu
tqX6qeyhCsofAXkOULW+44UeuH2uKESIQHp2AQvrSBIFEQygaBdc3FNexTnqSGGu1RHjVhAvH7Ed
R9fP+KavrKxIH7CChnTfMVjRkzTSwGoBIvV9n1VBblcK7MVlPvNnRajkIN23BVXu+XEDPcDY0AK2
tG5nDnkEae6A5ZFJoxrAHA8XBrUCUinuh819tAWFFEIZEhmp3GD2Di/ycURcmeP95IxQDrRY5Gid
AtG0Gb/+tSODV+dEG+NCG5qwyvwwt95aSKOXfTB4B4YRQLv5gVtFsTTxcS5cZGVSCtCTZ5a2ZsFk
jg/mJxEYW4YibPkbA8uh7ii+n8qalMosXo1RRw8bScbAjF+p9uL49wl5Rc2Gqt6Gqs2UUhkoUzmk
1GHLGfgOYn4opHRLQPQv5YChOyPK8Di7fhBUFkVGuroLsloTuCFYNACc6ewhYj7djYsRUZxsNBk+
5+n0CET8z+tmLxJdcSZWn1A6E0ZppINXwSzFdV7wPEqISlvS2Pxwgpke5AXoFcutWrMEetJN5wbq
dnfJ8KXh37r21qKRYR5ZFTTlsSD7ZcmDmD17ehI4mHexb93+ZNVhQ/+am1gsePVjpH1u0qId5hwL
HpyXop93dXaL8pMil9jc1ZURaVdzC3CUEYxFYZbdWM2047OKDGIzbmIkVZSkoRwoj4C6+FQ5iLgR
y7CFxvCzJXGgl4HHVe+UzfC1MiR+yNoviRXXjMPQWENEZ2Ahtb4YjiJ2XRohUCVE2co0haqtPBfR
5IaZA3GHQIIXtzaA/6cn+wpp/d86+7kZKYJobkqtzMK3h5rQgG6BHu9myOpE161cfppzK1Ls0DBJ
3A0dFuMtZlSwL00OJo34Y7Tf/osdVJQx0YRqiYwT96baZrmD3Id0zsHwyLHxQWxmjd1hdMxBsXWX
4QmLEvN2cDaQY8lNENPLlnoCSzrAZBAanV8tFnrgmdcI2Il3LUOXXNX9vzxD5xalj1UklpPRXMd9
5iwPbtsEnU+fr+/gptuJrur/1398ybcHd8LI1IxFaVb+UZYj+ZoRNz7EGdhV/4+069qRG1myX0SA
3rwmTdn2Tt0vhKSW6MkkmUn39XvYe++oKotbhGYxg4EwAiqYLiIyMs451y1d5o54qEKnOzqagdoG
/Of8FOUUpRpl1NFWkVV7Nd52TLvVW5XU76gJXjd1CQcGPHHWMEU/F1BMFyAj3lZqZhcm0sbRVb4F
8tNA1IfKpQd052Sk9vpvkct/KGvgma/68nk2cG5XWDClTTJ7NI3Gtcizvc+P033rT3dd8KC4oO8k
nJQbjv9tRcQhz4Y/uN1bu5F82zP8xmfb9FVxTSJ7IFk7Vh7z+zft8/rMXBIxCzMjnEy7qhpOtfkL
7+JN/EzfcHF2bc/x8QUH6veovE57FHseS7KPNxrpjJVtcBkJz6do3vMnznSS65bzAR+QKPumeVPM
ZyXd6cX9qCFSrGzuhXT33JgQhBJZjSppgjE19xT9RjNm7jyooQVdE4T0qQn9ia64pMVtfrL1hAM1
9l1aJgm23vwwpHG8WFo+VOZIF26ttQi4NJfQa5DxQITza4r0WOjRDbtKsnCkKjKAMxCAFjJ2tTtF
ncebw1qT6WXlBZvn1J6wvcvE0gFWhb0yewE9YC7fFvQDtz/XqW4k6K8Pgc2hgbkSTJb8Ll4Q0FiN
m4NtinCIgQ5SnOUhdsxwF6Y7KXFIHvlK7JAMfVryi732/rzkE/X53RnNoHiqvKBGT0BVM9YwyLKg
bz6s6nUIV87hZQ0PU3liQwT014ZKVdZIiFxN8zSVk8f59y5LPnQwwzWjcq9Q/UCN3JPtHuCMyM+m
N/RLr5zFy6dv4SuE20uaJzE+AyPtewrJxx91WD4UQxUoAOwk6uvUR7jKHCUp2TQdR90/X0G6LB2W
01kQNlRWKUbhlJgFE23sNTiIJv1tUo5Gem8NKwW7pV10akpwfFXZ0dpqMVQZiMYGRfPI8jT+qbUB
ku2s3Vrdv3E+pxYFT1cZWmq1Eyxm43MKjrzCjaqC4EHMY91La0V+DMFEeU1zaP5VMQSdWhVc3gBQ
vj7NVgfrpdLR67KWc61NpODg7EIx2pbCQFtOUC4EW4TUdwT66OjVrnxNC6GJVkIf1Hi8HrqWnN3p
wIT8QWpDSkE9DDegdcQYnnQoWlrMcmn8K013yd9XZeYDihoJRFAhoCimlhMDvizHu4EbFb+hH4xi
DCkdr1Bero9q2df8MSNsErUOO8WaTwCb0m3Yjjc6031ZrVduF0sJ+elohF1hJCySWw1m5Pax7Oeg
pAUldS000l0fz//hUv4MSNgeWh2OaSTBUhNTd8iZbyRv5uSp1kYDi4IBvQMU7dwphujhWpfSYnya
cXOQdrcg7iX2u9lDq1STHrVunxv9ryLTh80MBd+V1LKhX1SE3aNE9fZt6vTa6xpe7XWD9n6TFlJw
fRoWHRsECkEeND9UyvNmPslytNzkidXErVt0uhenzxRoatwSdN23khX00aX26+zET2zNB/bEVjgY
XZK1GLXVcA+8brAJY1P6UqMhvXHeC230MMwDMyDtoZrvFo2JjN6tbuiPcvdbskF7rmu7XP7pKDGI
wp2NNkibNAkfIVd5YG3l5s5fI7PwzXjRcLBP5iuBWIeEkQhEFQwkEKgnoUsukU2iRX8tkCfMjODz
pZhmaBnFzEjyr6Hc9U1ApUOFUjEEX/5/6y0cY6hjaGlcwJLtRG5l+SV9ruRvUR37FchSrttadMAn
6y2c5QhlMp1T7K0yD1gDSgAX2EC3NCkpjMSV+JuSvF63uJhHn24x4VAjR5KsycShhgJZauwk7gNk
K6WmGzZexx+cEVUsvjKlyynSyTgFh+/UYcKZhTnV6IMFLSnZOOTtWz4pfguus7JhhM+FyYfRJo2z
z8aVI/y1By8iKZgyDbAy4qFPZIOptTG0Wpa0rqEcEVbd3uTQs9pO6S2cCW0+7KgFlPVRGVyzf+4h
/CYDw7Ymoqcue5I/XyFMvZ6NnPYqvsK6uzPfAULYNF66Q1ukTHSXIUckvSfvKvcnJTH53UhEDqCZ
E+S+403v17fBYgQ+mRBhQZR66hr4tdYdJDMjav+BUklCtHL0uFzvDL31Bm6stQ0u3lghfffPMgiu
NMfbdtwqsIqeC1IGcUx+fTi3CQk/Y1xW0TqMCWDEJEBrAY2yk7bD2rV+MUaffIHgYBO1gEp4jC/I
GgI8odvH4FZekzDU5lz3ynYTpdwqlNnT3IAVEPMUPt+qm4SYux+NV/wwiPY5upFP30KJ2F6yK/ed
z8jg9u/a40/FTYJqB+kYL/PWD+G8v659lnBF4C10Krr5syjP0I1r5PXoAgg5bcMsVtwqaoYXqbOV
RwVAZbAl9zHbtzwBSC8tEv5LV1JdR4/c6PwA00N66FrFuZFZYTNoXjv6+DANIXuvuqw+Kh3Ex0hn
Ge0jFEl4MMYpetLVPnO8ysElmiWDxAmj1OEkjusw8gs7r/dRarAtCAm1Q2XVKADXkvIwyNx8QqEj
QV3YsvRtGFP7rWj7cJ810RgRNJ1yD+cKxXWtn25Ly8k3qTQ4m7ZsK78N0ROGh6zwpgDqyEMdG61X
RcNeGsnApdN0omSfg/f7rgKw7ruDeu5NwSfKSQvkYurJVWeZQWjo5V6LhywwQkv2SjR5kiGRdNSQ
W+09YRm/r7CrCw+qxRQP3VMJsvcifpbSziRoLrDvWd6NoA7RGxCGm9OkbBm1DYCP2Gj+lDFth7iO
SoYSJJchgexQWSO1Ew9b9OCFO+hlW+CiTGu2547TvNpTNz6DhKq+t4chvmtlEPyge1XZ1dBn8/O+
k38ntYo24KqR3zumOruujPGLod0UAR0tLPo0KmzX4LVrH2W6/CCHfaR5eP6CyIPcsZu4Hk3q1bVc
foaTJQVhbPJwRmtoW8UuKFr9orzR9xwtZSZRY+aUAWplOoeufGgUeM3K+EDw3qSOxE5VMEQNbfSg
h2qM6ifNw9vWMdV7VAJiDWoAdvFhNVHYgm8tmqUIrAYKi1ltOVtZL/V7OczYPi406cYxWc5cKtup
35jh+NtsTR2qBWnJNtd941d9/to5mY/3SRamTyhFZjLOiXqTPCLZ/Ei9+2wfej8BCd+od9Uu8d76
g7Ubg5hIax7qq1xwzbqQ6RRxWzlQ90L+sfnBUbXbxk9gKJgeSqK+T77tpw/ArVlH6y68tWaXuYbb
XcxJHMAgTfAvQF5AsD/mOMx6lGH0rNIJG+sbU59sP+T99yK1f2YNP1olFs2oxt31ib9EQgmppBAg
B3Q89WbVYejST8bRt36Mce21w9qVFFwUNdJYT+jXk1NfjT+iegB/nLXyLLvkI0+zWSEwDlqc52mM
T7DqwpNjI8j0x1Ef7hu+VlOYve3FOs+MtvAv6JwTc5Kk1qyCDiC5zpU2gHQi8C228z2Laz1otA4R
0JSQwksocss5aMslBWW5qipXyjZL40Up7p+vEKbcYk1ly3hFdPHCdxtKA0SFdlOxqaFhf31xF5Of
E0PCxHboWpXwVNm6vOYonvOsIzQNj4YsvfPEJt0q/dVipouuYA0sMdqsnyyEO8iaOsagg52O9QcN
kXW0PewfBeGHQY4k9brhJl0j/14aJZDVM90H0l0UHATXwUaV5zMjntz8KC3kM8ab2RjE5m/GWl/S
8vhQ1zRVDT2XYFY8twXZAZm1DWbUlJ+jAcjogwFwq8Q9O8uh/hEktZcoin99GZcSKJAwKyBxhGaP
IT79dE4S0Y6VLTxvSQyeHmKW+BTFjn9hBiBBaF+jLfKC5DDiY1F3IS4M1bRtMkRq6UZlv6/bWCqv
GSc2hIseKgkaKJJhI7JoHSgN63Z1FoUrE7Z0wE6tzBN6EkzCcdR4rcBK1wMiB1G7HkiTXvXQUrpy
mVzeEOgkRZcTICZ4STg3lZglTSUJpoy+8ace1wkETLue3LqtduA7MkmJqmXc2J5OtbW4tbQx0O2O
fyDlhEKAkFmnQAeihxXvM5V0bIeHLLwpo5X4sLRgJyYsoYMMwgp1xTlM1OWI9n7q9QBSXN8TS8EP
HuOfKRTc4aQ4Ga97XMgz6aiz0QNr9DeAIqC2ln9A2RFktDqhbO09dXnloLmJ581ZOlJ8pjAy3LoA
NERm3mzRCJspmw5csKo7qa4JmflaIVaxRvK8tGBolXE04F+gHfB1Wz3ZmDofJUBTMFRHezSwH4uR
mNrKii3aQHshuvzR34uWiPMdORT1rPGBceVmdKjVjdrRLaW/rq/ZYq3QOLEiHOSU2U3OelhJgPxT
xhhhMnusw+Gu1W1XCaEfUDSNp3dQ7W6MZ6cpJe/6Fyx6/ZMPmKfhZCpDim7fqkDKxrLxmzmgWDol
PyWNbmWoqDRsrZCw6FJOzAmb1CiUru9CjLeMN6x7TYY3lrx2fK38u1QjQKMfaq+oeYFySTjRYREX
SsWRCE48+5xk+xNMHL5hZURro2On/+zqhiSgqiFcS/a6WhC7yKBDVbc9ccw4JXT4pLZykyRAW7C1
vGXl42zBF5SWyZIoxJT3E6mTw2RvIFbjGK2bytCGWOOxWN7HIKIG3g2iz6awj1Wgr8NongrQ9xNa
Kl4jVTu9LFdK+4veZ+a7/o8ZYSMPOhr7bR1m0u6N0Ts+pd6oB3Zug+0FKHnU+Nd4mdcGJuzckSlh
HXewKBeTy+woJzZaxCs2rDnWNUPCno1ik+pKO8+g9ZIZtwMEHCjYGa+fw8X5QysseCAVdGqLMQho
IpooLZLZEE1KbfbWp7fRmHpt+B0ASARA0uJee93k4lkEabitgGUXrwNCwpdTzs1QreB7jMCu7U3f
bnTnZuRKcN3O4vyhdxmQDHRsI0Cdu5gMieUEzlPEdvS4T/ouRu0UxHL+dSuLjuzEirBKhT3zC02Y
wNqgxxKCo0HEpHeL2RNRVf5QRSBdu25xaVynMV2Yv0IJeymf0wYjlYEPr7xoPMSryrSzNxDvWiDg
A70kOt3RlCecXzlS8kSyYSXP4nf8eaM09raxqJ+G001paOgxeyhBRY9yTbXyprM2pfPfn8SGSgvV
bqBImFFDCSr+Xhup28qo+/For6bZSsBddIsnCzj//Yk1kDemJq9hrat3kvKSNnujjx+mpveqKiWa
vYYDXhudECPKYurSpIG9vB2CwtLuKbggdDv3E5beDpWar5zw5eP2zzEQ3b7N0FlpJTgGHUi6w+G5
aX/X1ucgPV7flcspxZ95FPFszA6TlJawwxz1o83SGOoopXRQov6oFsVMEw0awtIeKlemReEzFY9v
jP61GhvqIdCZ/++ht9Xz1WwTOGNlHm0jBartUUt1eY7+IGutL2dxGQEUgmMBelj7er852TaOahaq
M2IZY3pT1MGQPSgzwKV5i8Pt9Zld3KAnloQQ10uWU04DLDnqK5MxjwG6+qeyIRx41ahf0zBb3C/o
UAQoGK8+oLE/n0HwvOYs6eZ1rGEpUbyijAib1Bsz71cwnmumBN+ZNhmVqQZT1FKebLV/Tw085fXm
rll9HV9ymnPf5X9HJfiUNpXKUp0v4XrkPOiOWZOB/9DtdmVEy6fgxI7gTVI9KsM+pgjaka9NXok6
pBpTr8TeqPNnZrsFu59s11hrhlubSsGrZFY88KrBVNaglEIFG/iZhpOsr7y+NNZcyuLjIGQOkKOD
egUHTrAGfkCKRgRYM9LhV06hTqlGd/YQ7ViRfAtLdHGpLf+dGgrJnPIY2zLk6VpgiEKvMPM3Hf2B
14/IApodwAJHQRUcfYCgDxGi1RB3sqlnE0hTqP7YlFjdsfKyJCaGZXua9QmpmiAuH7nZ+ZnzPiTx
/FJcyeUzAg2p0UCY6v3L9W+6WBHc6E8/STi2Eh4mDBrhkzoouVv2E6VBkz82a1Ty88+cxWmYQbEE
xFAzyvcCXVRQVnQVM6G6onoJOEyKaVqb3NlnXjFhiBcHI4nsKragO3mb+QM6FUgYJC/TBtQAnyis
r2qCXHbRnI9J7Ow0qwgMrCUMpkf+u9yF++4AYTbg66ffMkG/9Fq/ytJSncyhSI7vRJnZFAkEtVn3
NsjeYD0o1jeQQ/39hji1IuzRMMV20GqMasx/DWgyjjLChg+2JoR74enmyUOfPqAUYH90xIze7Ks2
HWoMpqhdoESIAWzN318bzo2IdSVbpXKsNjBSFwkpoien9hyAdxroYh/aKvUongOuz95FFBQsClkv
HIzT5xCbc80a/KsuV3HGVTKWx/4TgNkVYytzaAlZhO3wTh17GJOq54x7Q/eivV8fzmWT/jwevBkh
W3FUtJAIu4ExSW9GDtVTo2mfLbNut8OoBlY9fQMTYQbPjdbXoW1GLwFb0d428299VdfAJvtOMiP5
jkbRB9owsZUIdpHX4LtmVn6APGb1AbEc76hcj/GIC9X3TgI7WoJHlZBI+ffUJGyt9L80zae2hGlu
okqWgMaCdG7d460axbvmp96vVAiWDvepEWGi216O7JHDSIkyVx8pXpV3t4UETlRtTUVsyRd/1QWh
voVXenke70lOCIyOHbfRkLtA7RlgXY3L79d3zeLizIXH/xiYx3piQE7tyLEKGIgUyLCrGlQ80ArS
vVa6r5Rr1c6l0QBaNKtD4NkCetfnxritj3IygM67Gj5o/7Pug+uDWVr9098XBlPHXLeiUIPq+xQD
VNZ6sfXM0Cd83crSlJ1aERK/EmjEsEjnUaS7ztiEsq8rnZvb94b+dN3S4ngMDcpgczRGJ+b5fOV9
Udl2hUg86ineDwINt1fVWvEbi4vyx8hXWfxkB5RG2KmtDCNhDbCftYkByLs+jKXzYhnIKdRZHhd0
VefDKKFNUw0pwpRWbydcOkpSDo/pvzkqJ1bEW2lpGZHSqxiHGgWF8nsI45Voe/kyDkcGVicw+s8Y
EUXMUedXj6gaYcEElU+p76BbYfK7ZNiAN8cOd7R5wwnN2IZGUCDBeS2mlS9Ynsh/PuCCpFSS8MKj
G9jfaCxtbBKaL1X7beh219dredv9MSMExkhOIMnVYpyKEhMbsSF/ctZSl8VDhC5O0OKBlxCSFud7
Ihy1VoVQO3yo+mo0T0ayk8td1frpGrvLUpQHk/Q/hkSfoFZjlMYqGD9GsILf9P3LKG119q0ptnq5
vT5xl7118w45MSa4Br1yeOPUMIbGiSmwnhySQLSAmDG5P5K3t8kl/tH3TbJdfflbPMUnloVbYl+l
ZT5asJw6OZkKYPOSlTCurpkQjnFa9MCPDzCh3fHCax8lV7qV3HoT3Vh+7dU76vpk8KOn3itf9GPk
rUm7Ll7JTmZX3P6lDQKOScKesT+Up+i2elU8IEfTp1/SR3uvPOy515DmZq04urKBRMqYSh30drRh
VS1i1LNBTH20+bFmnp595Ob99R20ZAwqvNAMkREj8ah5fiymyNFzPjvjIauCREWpyTJ2fGq26PMD
wm8grKErzSeLbm3W+JxZz1F9umAbYmGShDlS0ypxQ03G+zjRtIQw6S5EF6pNkvAXcmWS1reZerQy
j61JPly+vOLYnH7BvPNOQpBkN+i16vAFUXWrDt4UeUYf0Pwmjm4a7K/0McSF9/pEL9vUAT+edWGs
Cykdw4kZSyA04hah3/Q6dDPuE3ovNYfYxNOFWZAaAqDogV0xOy+gePP9Ip+EwAXefU3BQ+S2XRal
CbNOqUmfgDG023QAqz4fpGJXtmmNBkQwMdcWHfDSlGq4kKg9Lqn2JOPLmL3peL9GjLbk70HLgiYP
Fa9qkFs7n36e4lGjUaMC3eePrfaWNxrW/K/fS7HGp0aEzFwtp5EVYVy4OvC58d6075Aupf3K/C75
qFMrwvnJx8nqJBlDwT2DWLVGrLXa6VIMPrUg7NVQVgq5VGDByB76YjNQ2EB/XJx613fKUoAEvYUM
lOZ8MMVkI7PlqqZA0rhS1LymlnPfKBJkP4eDbfJNq7KV0LU4cX/Mib41K5LUmMKkcDuDbwZleJjg
eK6PaHGbgRMR4kEgHL9gZDCV0OiiAiZa+lMDyj+L/T56/xc2ABGC80QabokZc83nzslJQoomV6Rk
32r7N10llVycqz9GxIx5SEZwSjgh4lDLIQArQ1hqZRtf8pvMp0UBbYUGWjZsAuFIVlEPmYAQ44hB
9FCQ4rd0lxyGAw3KA+5oydHye0S8yTdv4/3aOl1WnGfjaIEBChpeCkxN5/5AQb3HrltscShvdw5B
nD1mN3X/lO0yL93waMUVL+70P+5HZDMyMjQzRQz7YoSgeRX95FKNIu9nSe/rZiWHWdyCf0yJdUdF
H+0+STCyIco9SOIckyH21KFf6V+9bB9GwXhWIoRIAPgewdB7PoMoSTedXNeFC4he4Bx1N9pHv5pt
/BY90B8oPGqPUEJWP9XUDSM8vLhVucve/voknH2CkBBys42MWqIFEIpjqJMxlOV7gDNTy0PLRJ74
160tFVhtBX0Rs/ojiERFbk1oBYcaUIBw70VK0PvvWsYxLGPCLR+qlnTK0H4Zb5X8XmtYkOLR6br9
hbzpzLwQXeQOr7hm1sC36IEUBvqAYpPn5LWryXeytLKLlnKHM2tClGnbosqyBNY07ZGh3DAxH/yR
xIpfuYbAjgLcMWT/IrSdGRUCjzGiI5ypmOGY3lF0bkyr18ul68uZifn4nORhkWZXhZRjXJL0EBpB
a/taHHm6fGOE3zLJT0qJNJ8awJ1p7MfJW5xytxt9VHVcKydGcuiBpIjex/rZ7tY6OJfn3DRAT/Sl
MGoIR0pLsqIGQWQBtpjXIvvddt+NKeipvSmaZ33ysPk8e50bc8FhoI8STAAKdAEM8Maez4iWgMc+
tjHp417+pb/P4jXb2jPc7Nlw+QFwD7+XyepYFzwirvHoCAQ/uY2gLKxDnEqslFSc3SEYffV7+KH6
00+HFFUQ/SpvzaC4c7Czd+nDWtxZHO7crA2ahpnDWQg78qiHtTJr+YYDSbVXs7pJWXD9pC6ODVcb
BRRhBhJvYUZzSdYGzeI4qaq2sYafah6M6JYdys2wJmG5kKrhIf2PKeHE1DGq+2YFU7Hi5ZIn861T
bsY1StGFbODMirBYdKiZAw6WwrWzzaDeteCuvz5ji4tyMgyhggG8VKXSBAZSNKJGL0kXxGuY56WQ
76BXC6886M0Bjlg4XXEM6oykgyaclch+N8JbQzst+5GF6F4/AmheZUGeQLgNEKbrg1s612eWhTgF
miTQ52iwHNcP0LmtAPhIf6A4CDrohHoNHunWyluLJk2ofEGW04QzEe9gipOGudbhoQRVmrx9rqIb
hUso3AFnwwGz40RCz4DuXR/owio6p0bFcQIyNWYURsvpvjLvZeW3Ofy8bmIhCJ6ZEPK2JowmrR5g
IrJdeQROB3jH6Ahe0TURuksQLSjiTgYjPta1HTN6RYYljfbPBq/3aTiSFF2oLR0xkZrHtN9N/s1U
npCG1+axGGJfsT+SwiZylhLbiHdJZwZAAXqR+aKGMgTffiaqRXQ0oHVGeT/0xl0KaqHrE7TgEM4+
W3RvSReDbAOf3aGeoVZBr7w6oAgt/etmFtcB+jHQM4AMCoC250Ej0uMQYAyojozmpL8mjlN8AJ1v
NqTQtRj5uwHPzkqzqTAZsbPG+njpj4C3mdFTQI/Z8kUbO9rxi5JFSe5m+VMlH8p8ZXSXGxm/D5b/
/wVoXcjkFB1NmjDF77d4qHXqCM2+WeDI367P4dcl47xQAjP2LNNh4J0OwzmfxEznkwElQBBCJ48N
c/sskLXNALm2KCIthJYmr+6I5RyZWz8baFBxXUgH02Bac41Lw0XXIpgnMGQoYwt7hsVUSUcVw62r
X1VmHtkobUaurrBcLdQ2Z+ZrEyoFaGFVDLHKyPJSqXMGYupqJMazvOk8+bXYh0frBg2TIGa5KT5L
tzjke2vFL6lzwBUnGmZB+GhrJpiPBdc/yTKXqAwH3JsmCGgk3Et/K3FhHsZK7WbcG2O3DQNWHZ39
WgthmxzdW1OhNJqnJEl1r6A0dQcwapsAWOq0pqf1oer3bdMNpDB5URIJ6pwVYXUWP4cWb5/7qcLa
aXJmb9Uw/ft4DCUUVPUQy2ZdA/H0FWGlgkJrdrSADTt66NXNCi7qMoU5tyAE5LHGOz7NYGGoHrrw
MPVPcnpwspY4a8LB8ya/WBsbVJlYIHRGiZGq5kVu6mmDrgE9Qp2JQtM3d3JQ00u2TWq1OI5NjutG
noZb5IxrLKuXGFwkoSbucrO6DLCRYjVFgdozegrgyNKd+hF+1wg9Sqi3O66+C73qW4dy+7aH4hnZ
F3f6bfzr77tozux/BfKT+4ikDA5URWC/yn9H5iFMNl34ZhSb665m8YT/GeVXbnRixcholxogwUc5
5zHLPKXJib5GS7S4ZdC7jAYuHWTRIn85b4EaoFqHajPKGio3bmJH25jhhHSjIra0Rra0FAPQmCij
1RjkPbbYCtLWmhQpHENqIITnNCoA4t+vT9pljMMZcGZcCspECv5z7p55COqKTO2xNabbetjKNUgB
/LInhg1Zz5WI8/W54jE4MSZSOdTIbJpSgbGm9gr1ph83Re3bma9EW1MPBs2r2rsi8apwa2trSGx1
ZaQiTWkoFQB+6jBe37YP8kCkF8cd/X7zmd8Y3g2LSexZmzdlS6IdeLjB4kfdkZQulPmgx7MqNba0
WU+nQix06AY6vuZ5l+tjgxdNZxutkdIvOZ1TE8INjcZOGCoTTPDc48NORcvj5PUML4uBZLtttb2+
kxben+atNANu8O4Fty1E2KHMMr1M5hYUGrTsXp6+qenWbu/G2LXYLxtMSvoHlXp0ZgGdLX9vjZVq
3dJhgYMDdxKU03EhmKf85PyHoANMuYbxFg4Q53ja79QVD7NowZo7SSGeDgSeYEGeKM1UE42bsdYS
pbiRE30ls12ov+G0YxZlPOMpMgQnzgfR1JJcQ78HUdxAW8ChGB8VZytlNxHzK9OLZpZWoB9q/Lvy
fLh0PE4Mi2czs7qIdR0Mj4B+SRtF+5GyW2V8aeleWWtJXtr8p7aEnZKOcEV0HiSNqqAdv9NJ3Usg
+b++IddGJB6xuszNMYWVWAM3xnSXlwfcRELzh8y2YTqtWFsbk3DaONr22kyex4TeK+ujZfu0f78+
oKXgA90FIOI1yFte3AgoNZqmZhwBLgRPm9kkv5JOlUhfQbgmHqIJVB7tmlDZ0iSiFDxLx83krSKx
AohFtMSZG/GK7Ikxt7DBGfYCOZLR2ffZ8/XxLUyhAhk8yG5BymoGSp7vfZ13SiWZsMUcFH5V3Xym
zJyCHATxK8dswTUqkMrC+9+sb6mITxWRDKXo3oarSiDBqozJbVTd63l1Kyl0T7VbMLwE4JRZeyBZ
eA0yTs1ePFsMHFHegP9IBmdblTlxBsuLkldtVLeSZO5b+txE8aGLWw8Jrxuip9sdIWqTgh6AWS96
Gm91rru6slJw0BZWGR+GbQUlb6TaYkNfE6VdZZXYvHYltdDaAAtObFSyCoa7JH3FvX56t53c2SUa
77epPmZewxkyRqoyKA+zKST1lMVvZUPl+zJU09CTe2bkIG7MuA5aoYHty0EbIHc7mppnAffwydMu
6j1VKobPvEz1X3HYJEGrD+NA+sRUf1hdY+zKfswOY2TzAQ8szfTInUbBppCz97Ctk10EJsEAfcZt
cZRK7txkclf9dSMHsiKIqkFZGVREqKqf78mIy3pXzD1U1gi2V8mcVN+snR2lTbPTNFS5RtsGuXCl
dyvRbClZggQYkAtzNAByWHCSSUFxKMHA5KoP/BVFYx89BDEozaZ9FVQdkZ/b7fXjtxDdzgwK/hK3
dLwHfbU0tA8aHluttQ6cy7INuH5ORiS4SKZHzJawj1xF81EfqkD3Eyaym/59ie6L3twERgms6rhC
nq+ZVHc1T+anfdusfc6z21ID8VDXrETMCycyA8r+QF3Ep/ZOskra8y9AT0kUsNHbOuhQY9M3qkAy
vdzxabtG/HIxhbAJ14jCLvYEfPIcIk5yHKnKDW0oG4CI5KqHqoPl69XoTbQB49Sa0MllfVUwNnuN
E2N5J1V2NyDfKOqD1h1k09WTY194lfWSAN3pvMWo7F7fg5flIsGmsHbgOGAWUiCgsZR9mdwVDBMJ
YuD0KUMM555e3UTyNoOuQENCdjPaW6Xfx+zRShD8DqBTWQkUFyHp/HN0AeAiSaMWazk+pzWijz5r
P00129AhXDnsF0fvywzaxNBXK192USrIg7SkgpnUQteGWb6jGPNwfWYvkgfBhFDscCLNDAGNwMSm
LWn1Qwtc6STdK9lrKH///5kSNqnpMNtiCg5G0yokLh5aqQ6odTCkEreOlZlbXqA/MyfsUdbGYZGj
y8EFxs2VBy+S0GmlrwAFlo3YcH6on6AeKwwoGxw7aSWcugzBGPhVt4jCA9XKlSW6iMJfS/THjDCW
JoGsVj214Igob4bm2ZTab215W+UMVNwDAXvX6m1jjiFnF3LBonDaJg1KRimDRV4OblxtnV8YnHY7
UrJPJDDbubwrg3+xOVQDADgDTPJglDp3KgwQZ8YHzKUcsWOKJhTJ6v2c3TrKM4Qvrtu6vJLO4zsx
Np+7Ew9G86iMwNEIQgGq+QP4neMCna6QTQtp0EUK1HHQ8/9aOQ91A3qRV66QfI1r4PJJTvgGMYMo
pxzlLwzYNIkTfgz6Y5wB6+nrEsCR1A/BZGTrd631vjL2xbU9Gbtw4KkFjVZUb3EK0bSBsrAMFsMG
xcaA1hlgOwWhJoVCo6cAdHrd9OJxObEsHJey6CQoCMMyRZlT7vaTOWwg3HPdyKLLhPSsjTQeDYli
eiT1k1xJEQez3iR7LTMAyGf823UblznY19r9MSKkRL3TMMsZQMesOHchBXr2zXE2jXQs9NsuKd36
zVE3Lbu1q5/MWZnERWdwMj7hnEh1pksdqFJcDbxT3JDJlDzjMkZJI0M8cUsla61MvJTPgHYDur5o
lEDHguAMDFqmcjTBokSfx+6GOcRKoAbSQ1OzJpxt7TX5u+UE449FMbp2tpq3YwmLnbVhSKyr+zGb
gFqqvDJmINAFaJDi4eKvoQTzqp4QWAheYWqKYsKzJQgs/oe061hyXNeSX8QIEvRbOkklqbzfMLra
0HsSNF8/yZp4tymIQ8Tct+le1CIF4uDg4JhM6bUcQsuEIkkfdYfO/5D7z6aa9ttmtPphF3iMB6hQ
rIx7ivqPak47eRp2pBfdsiBWZtK7oNJ2M7NRlErONuyqBS1gGQeQDXSQxRmWmMKr4H/RtAqtVh69
Qv6UILvZk5LXULV68lFe+547RnsoY7RdqGRmO+HLRmT0CBlepKk8R1K5M4zpNpZeImncD2D/tvQx
QvAP7kDLFN5EcNIZjb8rNN4g2aqTUOZsGvohTIz8XPp/BS2eHSRxa3uqhl1Kusch5LFyzc7s6gr9
B0ITmQiRlhiin0JA4I3Rq7eIiuNkZygYwOREOvN2bQHN/n5xlwmgkM6QL8Ddpfl2hMaeDjlrNJ7v
c26ifn0b//PZQDd2CYVZ2iIS522k7Z5qD0b/1ko8b7N++BcfjrGVXGsncWyxHj0LwEAiWz1a75L0
JvKRos5djJSSAO+qhtfAzgVmjj/accESLwGYiq3rz42bslsqe4qe/XqwRm0vV7eVzonteJ+U8QEG
LRIjniWJcuLoaJr2g53e0H/zWsE8pjyzjoCykAGR8zQbjHnfcpRkh6jcKaPmQhGCczWtmvwChnEs
0EoYjVgDDJJrVld+1ZiwCAr0qsSe7w8csFWzX4AxwYRktnpRjwCrxtwa09uSKvYY/GgKXgKXBzS7
08X50gKpRvANoCi/j/udhEXp4AqLOFmDVUNYrIdxSWqJCyCJYQiijod1kD2F4uhlVfO07fzXYTTU
QshMsSYz3qIqizBrJrglCSNAvTwip/o0EOlfGdxfFMZR5ElZB6DcgahOq+4lM3weq2gX5ybn/bV6
k2Hw9D+LYVwFJEPSoDMgcSPjQTmFO8XPIZ+yb/FOqQJn4j2LeN+OcRBGDdn2rgAcxphCYpeEWnHE
q0fy1sScVWQBQlMb8OkypJicGuSRsRVN2Y8oNSYXGU680qusl105nbrnbdtYf5LgqhLBRYRgj02Q
KZ0QInsLqaIaMjT1cercNgSXfnFbFjdm68RQ5KsgBIUp2G3g1ev4L+53u/3iiOXBVI00wZoniVgp
2sz8gReBzNft1S25gGDsfqRCm6YSIIwcHWFYRanvNThatOgnQ2KPnaeNXhr8v5u15pByAcscBD3P
0XpDYTKqoB+Gsnudap5E+6pVLiCYQ6BqUdeIs1AXROXqDDpkxbMO69zeodVQdQHCmL6O4pMwjlgH
cpsW2KubeXiOyFaDDdOGxza5mYT9NiTPKJiDkPZilncEkLmPZhQ9vfGL/HMbYtW1L1bFXFia7IPn
zIDPrdATktfn3C92nXaOQJHwb4BktIag0w2pbmaPYi3sfWWWk1J0zPVkcWBDB8ClQ24VhvK2jbV6
C0M6/D9YzFbVVZO2mgl7yNQjHk+DVDty68ihLUo8EqV1q/gLxWxRk2JgJJ+lzSS5O8nBiJT945Ch
dCZ2wRet04OM4mNf+oTzOddN/i8us2+KmAw0TvA5CXx8B4YhtE0HQ89pA1v1xIsPyUQYcmL2vjyv
zlCcNn0swWwioQjeql5Zmy63LWPdGP8uav45Cyc4dbQzpQyLglgjRZ2Alju5+VQgorNtHzwcJtCQ
IF5hVCKWRSpIosxvvypCbSJ56oqY53Vnr3rtdf+zJol9BOWGkPmRASwzfIn6Q1hYcpLbYWdPvW+l
ydNk/hnE50LhTTtet1t++92/wIy7h+BOqk0ZgKPGQMP5n8Y3A88YRKtFQFIlwi4rnygdLZMaTo8n
Z0nBvEEji8ihRaj+OCjV/ZiJJufbb5sUitqXe5y3uoKaOfa4jV9aelSNh7YIb+L0VdM+k5qnw71+
PDFrLhFU18AufIkmSyPKkSnuvDoVrai0aTFYkdxYuXQY8h8j6FvNkHNPrBrX9ziNBB7QK3b0IfEJ
iWo4beRvMC/lNu1HI/+uNM6bdz0Bt8BhPIDQjXHcQGwFChKHMj9kkd0IP9N6n9GHUdpJBHftr7p7
qdIHjLw42wdodRMX2IxfUIyKtNp8p4PuJNXQOZK8NmDN6wyvCzCEwpsL431Sxi9oZSPFUgu4IPtd
RbdKaVfGXa5yFrV62y4WxXiFxow1DGoAhSbTQVW7X1JHONH69kJQz7o0x1SMzTKPABFVtRPCr0GB
txbu08rb3p/V28GY8/uSiDmGb/2/hSM1TEraeNaWIwNkdhX5rGXiq1brj9sw69HyAoexQXSOJ50v
w8fI/RtqJHPxOvJkyWrVwBVrdEvswYMVdrxRyHXbX+Ay9kdGoWm6WbEUbT1WTasbf5KhNZs4fg5F
oKR2Q/NHk4c/y7i1ygoaYF1z0nVQWW2vf3U7Fz+DsUvZn3IIx8++LO1uSqU8NiCizQYohws8XpzV
kGYBxRhnZkKOEa8vKMlnv1QYDnRFJgXNhP0byBr3/9WyZMZKkybxc7Tf4bjVXhBGNrDM0RYVTui5
6kTmSwpMQ6DGMJhNVJRBi/UeRlqNO6X5DXbREk0jkeio0M0SG87pXr0JFmjMXpmdnrT6gL0S+09S
v2j0SMzX3g/RQ3/MS29sO84Z5AEyO5Y0vqAUxby8PLYCzc6Fs4Q25bq4zWRX1VyZlw5a9V9/V8i2
KaphCLpyAqEFEFOjk9Q8TXH7vG0Z6z0ICwwmqPAbUJTmAxYlpuKDGfWm1aTouCkyQh0pHW6rPr6D
WszPGiJp0HybXhp/OgizslId3UX1zOlUp7FbpLJv5xSkEv0IqZDY9AXOLXzdLYpfiUkTCHLP3dtX
3XmpL7RipoO4P5VRL26CHaY8MEZQQP87xixWhTYu2u4USG2W8MVC3B8gC/VvkkDLH8H4RwX5QNRS
8SOk4qEX0JqKimYG5W7OrqzFmEsY9iS1mSBnyawmMh1qw2ua09S/aoIGGZH3Jn4Ri71aHaqJ4/3X
L5l/zq/JRHI+polUCMrNUgjTjYBCUVoqt0EF6Znt5fFwmBhON8QYEvI4uUjb7mW/cCHKjS50XtZ9
3R2ByEQXUefT2EkQTKEU4N7FcnTthWqT1WROBxFnfXRBFSJqvJHX9bsTs5myLIL2EM2rl7FA0OuD
nyjYtDSxUx2aW90pQzVxCJ+H8NznexNE6gI0PXKVczRW/cQCeP77IjgIIlNIi1mecdSrnTD0u56n
U7J6Ly4Q5h1dIECLUEXshE85GEgqTF6p+U6i7wtF55jG6q0ISjA01Zsm+kOZbwj2IHMoephGHj6q
lRuhdC8iDFVcjEFyoFatcAHFfDV/IFTMZ9XtvHqAfoalNSI4XGPOpcFDYb5cFoQKpIGAIkQnEyVm
yFGmXI7K1ZsJDOygKtVl9PgyIGGPriNoq8ArgTM1iE5jjKEDMHY0d2bqxhD1qmTOVX9N3PrtjdG4
L4LmW5UIcxmWKU2yZBbmbXMrOauP47323NySe98THfG9tjDKSw/BH0Rx275j7VB/Dwz8Ly4bypA6
yWPpO+s0HQzdVcHuHd+T4NhJzhg/bGNdz5JdLpItLES5llBEvrgcd6YVuHpgBRDcnSztPrvJduXR
nKw30UpfKi9wMIqNNmaB875YOw/L5ZLLg4eqsRxpCsxnGjxopo0j0lDPRu1o0o/tta5WCpdIzMlT
MzMnfQAkEh/hkruxc2TxqKroUZD3tYbWY82ueGM7113izBdmDqFh0IDQWXkMMp7nCXE9xhKtIbBQ
7Qjf2hf/8djKFnrInR++G/DK2det4Aw6c27IlEQijWclKyv0/GftPn5rHN2NXJTddgE29CF2oHlm
1wf1sXKET0gMH3bNewnrLu1mjzjJBGNgfNjLH7UnPgjHiPcwWnPt89yyDnIjSOexM3gY6piSGBK0
tj7c+tGA6WzetbXmoJahBrPvdZ61qTji8sh9SwWJgpDtfK6awur7bonC7HMNUWOoowIFamSiMVh6
esZAuRL+kjs0T6SCZ0puJb5M4q43PXUU3W3rXru/lvDMW0GAXGarzTpbSiXcJJN+7NM/IGV8a0bh
1zYS73MyfrGmYpHn4D9GD/29Kr2M9Kn1//xXEOyzIO7SLtcDLIYkk00iAgLEyZvS3NmGWY1nFh+N
HSKcDDNUu37+aOAnwoscd3FnHGpyR1W3l37F0rGQHFHLDtu4nC/IRqFBOFBJnJW2A/W9Rt2MSg8q
edvGWL9F/nlLsKGaamCyNSuxS1GPzj0KYppeeDeM/lir5Cs2nhoj2m8jrh/kv4jMARjNpE4VH4h1
dfZFRIEZyPY5d+MqxjzBYcwcIVcdSXljNNABmw2jC28Ls0d6xFSK7uf2Sla/HcaIDCiHEkNlv52I
DiBQ0M8oleaMgjWKZz8dMd0iO5V2F6Ba99/hMV8uC6YxAU0H3kLVY63c+YmXjKfY+Mj8hwH8FNtg
q8a3WNz890Wgq4tRnIiznuJIJ3QhH+qkwTwsp1V31RstQOa/L0CSgPYoeQPE7ysXVC+2GJl4fxt3
aPTgmB1vs5iHpBbkMUlEQIEWTzbRsuK209c4PMnkKLSc2tLqtyMSKEJBIaJepeb1thkh0o27XAcX
6tjfSFCpr3iTt+sx2QKFMYdcISUEenGQjHN4V++nPapXh+xcQuU6tlC4LazIkQ+5LZwzT8ys9Gy4
hLN/1/QTc9yw+A2MlbSdAoqBBEeA/ryDDkiAkSXj1/szUW3DqRxqqzvdnuzxzXA7W76ZVLv1FM5v
+I7p2TLU8jcwRoTcKCSgA3yHDpPbTtbb6uNwbHZ0H39VP8MHGRR2LspgPBnf9YhtsXbGotKcjFpT
ARdyMYZgQVTq2O7JL/9XJ1uoLYkesaovVEnvSnQp627GK7+tHp4F/mzxi8PjK0qSmBHw1aeziWH1
N//UQ9Y7BjJU4x+7o/9IbkFSEHxtewYeLnOxx1pTqlqOPQetb4QUgnKeBLfhFYE4KN9R+mJ1eoLm
b0iJ42Kqv2IfuszQlaHWVHGeb/OP3TCe76t/AUPUxpfjWcJVxeRYGuq/ZYTZIGi3RPnPFIqI/EXk
bXkts6vO6O/WfWf4FqhKPtUhHYHalb8EX3HSBAQMKaienjXkDaPG296xa2rAy2P6HZQu8IIyM4Vu
zp+ONkRgQNRk6+/4D0JU+q3aWK37IX61tvgonPJdi4lTO30QTuNu+1dwvOL32MbiR7QyuDZLAXZT
Qaxi6CWvUGxN5uVNeCiMRypAkU3D2W6qOsfYd2Wr8lub8EJC3gbO1rtYS1rnc5sCUMT4ZyO5TedU
4U81cUekCGMemfB6/LkwF8bTqAKYE/XZywq0sUYdamH3ou5EtHM6qGQgKwTqJL19xSCc+99tGeNi
SFeJgpphmW23w2t4gFBR+K/yGIvFMe4EremFlM1u1ARD3fTeZ4ds2hno9at18MhpnDQC57yzzWjq
WEcdnTcuM1yhc6POEXMcwfgwEWqP5nHg6XHxrunvvy9MpTRg81GNzUsPaN8mN1kKIp72aLqpFZ0b
D6xrsv04ei/pjt6AgcXiUUStxsJ/v++3b1jgY/rARy0TKxaS1g10HXkqjnuZze/ah2JOGATkM20T
83CmnaBCfx6hlVG8duFBN49t9Rqmri472+bIA2IiHnUQqiKbVZvL0atCCCpjvtxOe6f7V200oOD5
Z0mMF9Fon4UDZiZtsfiJkVtEpilqrQVvjnF9b2aKKFCFgiiaOdhjLItSqs1qxWhxzYwEzUiH7U+2
7qj+IjAneIQs12RosL5Jiq0xqnC7FLavKydaCFYaqE7T65wr9Ts1fW0PfzGZEw1+wNCsRGBGefWW
EB1PvDSvXNFMs73elAou2CAjqoUXxvgRdQpGttGzecwyjNxaeSTIX6Sbmp/dUAinWjGGk9gP5afS
hukjZswUyGFDoMhCJ0C0z6YGnaulVjtV1xp/0Fbov3ajOH4p6PVB+WtQnDGRBRAqtOhHSEA/tw9a
3feyVpURtZVmcgYFCj3r4xgcIlEbXuO2PTdtpGKgtFAGpzLl6Cc1xvJgJKa6n/QGpAViFUONBJS2
tiaobiwPT2KpZ7ukUp/kQTD3SkFUtxai+8KMBM6Grp6BmeNVA+kNEtzMzQPBeb3uCIQrA+lDqSzw
E1i6bCnJaeCpca0nQhdQjHVqdW8aAgS5bDMmB02IrdDYl+aHgPhA0o9JiCktxU01zit3zUPjMU3A
6KMoovjN6LTwVxXk0IV8VvAeh8wCfZk3Mwf1RQcR0HwXBvF+zBqM/olv2wdl7buC9BszFLoEBVe2
nSqnVO9GI8VTtMFh1x+oGoNHtWwQfJpnEdWEbbi1MGUJx7gyP9RVQRwAl4gPfdq4jfEStz7nU64d
/iUI48X02jAnSLfBVorfOZ6DiUNTDL1i3rU4El/jeOfVujTGDlAFAQEDXr8MXJROfTmYmADXktBK
/R+9YaGX0pF9qNc9dzh/TWuZOdryxtbyJc6rZPWDguJ5Rsd4KJuMSQWljI0CU4U6+QWBATua3lre
Y2H1ey4wmE2rMlWuk3mKOQkJ2vZ3fYCxnhgRxAfpfik87dj1FWloIMH1qaHd7jLGBBlaEag9Tjo0
yywxBOnD16AWnHho7QZCkuw/IKzuVtIroiLMouhV0byGuerl6H79F6a+gGAaK7RyAk2LgHU0ZeSG
eClXY2tr9Nc2yur5nXUpTFBpQfqAMT5Tbs0oirE3VHoFPQ3RYpgAihYlIiqackx91RAWYIwTxhtx
IlBdgWekT74GEs3S6dUvDNA5qn4I238xPASHb6JbGdxgBlt887u81H0QAtp4P+0CvbbiQXXzhHOA
rvMo4NpGu5IJjTf0sSOjcmlvpeLHSJLioQ1i+N6FWMW+OMmxXR79fUAsc6eWVr6DdBPH8c7f6iJa
YGDJJWwat5ISloCVmhvQlAryr7E4p5i73raP66Zh4EgEoiLSvDiDZUfH8DNtq1CBdg+tc9EOw5Ce
wV/U/4k6odmLSmcElpaUw5eRK91tPvQlTh1F7ggTJM0NWhrqxxQHBdrXwpS91JGS3Fep0H2VpjDd
b//Wq0OpYFQM7Rr4R4Pwpjnb+uIKxCh9FfdJD7Z8o3ciAbxLvIaqq9MCJRfo4IGtFsqEsqkzp6UP
JaWnNVIeZLRrySW5SztiNTm1au7g4MoGw+HCK2PkyAQTOvs8EBXUyL/VUAqL5p/1cNcWqMVzvtna
/l7AzB918dFo31dDPELXZdyZT0FqEbt41I/pnX8f2e0f0HolaADHc0twKk4m7jq9Mn9NpHohRwUl
TkNlTo4iJ62fJNB7kZ7UJ+VGcQU3/lIevtRbGljUTg5gle8Qt1h2dJDtcR/j5uCY94rJXPwE5hQl
qhkRY5wlZ/IPzTjHvCbN6xwEs0ZmF2MxourcXmOrP2d5MR/aeNRSnIjganK7L42X1b1ysQwes51h
lELKMoSFhofuXGjI7PqnaadAme8G88EPoHF+A927/So/tx/bp++aP4SBZg6HIKRyqhAstX6PD/kh
Mhz6pkBRzJJmQ7Lbx8Tbb0Pydo+5T0LUWGg6K9sYGBoSBTcYeLUjHgLjUmIx1tpsXlNOkoNG4z26
BbfXsH7M/x6CeUMX568qw7SaRqyhygPPlNEWMLxpYOXnUaus4iDAA7M45HlAX3eJo1KpDClGaO0M
EkrqYAXGD1DImKCw2V7PvMvMvaSit/IfHMYANVBCj0gEZ3Yg3IMYA+3IQseztNkxbGEwlpZoPmkG
CowpeIx96H9nbq6jpbbft9OZ1A9RfhDNHxjn3l4a7xMy5qZhuEOIjNlZKCAZQRa6Eu2yOMq8reJ9
QtbowmJszQ7L840ntbyrA4jFJ872WngYjNmNxeRnpAVGHTxOxr7obQhWc5zrukdAessA/xrkuVk+
zM4gUaA0+GCVCalx1TGjPSQTZvZuXXxBK5ISvdbpU+Mj44zcdpc+Czx2u+vH+OyUZk5O1LMxc/pd
iVscr6KpoIxdwOy7ypPxPM086Nh5Q2X7GWpNUHgVh1NaeNsfdy0mxFN8pufEScDMBbODrRpq9RiB
vK92BgciuV9TZiHFbdqpFdypdnkWHwfB4vLBzWeYPRdLWGZTY0GO8RUgKantdI/uBy+wrPo42N17
9VQddc4baO04LNGYh5auJdNYSzqaq7J9qZwxiWA0Tk05h27+zRtrYokDazMzwnZGUev3vHSU6WzQ
0kKeoxk8P3vf3rjVkGSxJlaRQBKqYaoI0Bor2IEgDVsW3+m3CIFiC31N0C97D5zSCR+f5BsMJcZO
j+Eg3nz0dYkURrv8FUxUUgxd2fohzGe6+4zQHTntGzt8Mt3f5NB4vlXvSnAMHY8Dx6+u+QScVgm6
pKhOgzURW7E4K1MpJYUhIhRMa6eua7CognP/cfsLXzdyfa/tLwhjo/0kGUk9Ym2tRx11391CeOtH
duod36K7fg+OMw7g2mWxXBVjpl0tmaSRAEh2Uur5u+E5eCjeh8mWNAsyVv/i+jPx4JQQun/ztVx+
QwwvKGY1x3tRjuD51Mb7nkelubpNMl4ECt5j2ClmQUVfx300wKXNqnPhrJoLcRDKWcda4GP+BWET
HIMR6vE0AaQtn31IoEVcjnnOMlhOsh5vuDHOcAMJVWlBcEnrbnzebswWe+U8FOhgQ2PkWxjmcjey
Uce91ENPtJVO4Dvs6AfVPTk5jP0rx8pWV6OAaRp0TpCU/X5mLc5OJ8d6MPo4O509/GzhIjJL9+Dy
LfIUHSa7fBhsXqJr9XpF8/Q/mMxRMnLSUi2ArQ2e8ic59q7hTLvilN5Wh9YOPPXAy77OlnX9Of8C
MpaXqm2tQWoW9Hi74DF7iU7JYXBLFMC3P+aqy/+7rqtiYxmFGIsBDPV0NC1bjadiOfTjv0NhXp9x
Ho6SXM1f7+fkBA/+iRR45PJahDmf7PvCWdiFERC/TXugxCdwdtkh+oOpG3m8u3g1zlnYAhvndJLS
BvEAHOVBwtXfHmsXTMvv6a5/2P5sHEP/FkxfLGgieqagf34Wm91PvhPUB5+8bEOsPZoRNIHV30Be
GsxMjJ11RQu2qQniqFL6UQo3YLN2CuqO2qOve4a5S8gfXfQKndN+thLPAFUG2+Z8fq9GZNWw8zVo
siHsNinaYlvoQe8r0GoXnLzH/7E8HZQyqNZoqFVeeiUp7dKGZAnUALXOLTDh4xtvhfjeYxIdCUsX
OpLQXBcgeAz64GDiJSxXPPsckf6DzgQXNElEwYCwJJTPMRlr3Eq8vM7qd9SQ1YEvBAc269hTnTYt
xIKwPITXifBnGB6F8BzyQvsVQwTAXxhmHW0otxiqB4wcnIL4RMO96nvbhrj6qRYQc7x9YeuCUQVJ
BklKAjEQjPeUwfM2Am8R8y9YIAh1UIPNHIsAobxVmH8wgQhBL05leS3mQokO/N4oMEH04/u5skCZ
GiMRSgKUOFCsciYTRNdULlt5fouULvAG1ZkasCy+DN2LzxtBWHGBF+izvSzQE0GmsSDC4DIa7xpT
fxJpdRz13ALLsotKpROjYpkbzW77067c/RewTDQbpXGAvCoWPcmPjX9K1fMgfcj1pzxxQqXrPURK
WFdEMs/VQ+yI8VZZ01cY/dJROCnE0Eq66jbT0CQghhz/dP0dZ6kYEI5iPBDp4KsMTttVbT5q4MPN
G0vpzuXw1Fej3csHsd1R/T7nKTqvLQzVGuhh4RiLkMa+3LihhKRzWeoYRoQWl/SShI9C87G9SRwI
dhRB7bTc9AtAlFBgr5V3udOcZnS2QVYCpW/NS5lg8lfWofF6uRAfvHhIfqFPZEK7yB+jtLM/poXZ
fNlqa0v/FM7aU+LwGo2vncclKGP2o1DqfT8AtAJnMzrCnZ4Xo6+8VgFhKKAxQd1Ywq11ua4KlKBh
BAUcu3LzZ+pBd8SLd/nBPKWHRrMKO9/L+au+K+2H3jJP8c488WTTr3395S9gnHCmCFouRvgFOrVK
4aASl8oUr5HX7R1cgUGHwSxPAFqA+VRfLhTHK6NmF2GB3YtqHuXB08XnTuIc5OtZdgUNRbAQsG2L
YHr7fpcvPJXYELPK0gy5Bit7TF4lipm9WLKRsLeim2jnO6klQ/rxTN3Ay564Ipbffvgyvr7EZw5c
lU6kMRGC2N3N5EG+11M+pFuMN2FC0Dj/0nc/fm1/1pWL4QKQjbQ7EfS+sQFA/1OVIHRrJ6/0KFmm
q567wZP+xFZvcSCv3TIKpVBcxBMZTlNlxaVjcRRqFXPOSI0JT/F9dUufIM+unWZ+bWvamZ+SnTiV
b8sq912xZkUGUnKQmoRCHKQ8L61IFUZNSvwAVpT6KXqi/cdU7G77SWgOkujzqNrWFrpEm3/NwpgS
XY0nQRYSO4/AIa6UP4Y8fSbBhzGR/dj+2f6sK37UQLMi5mkQt86CxpdgcVyGflVhI80isAfxxwBR
X6182gZZ8Wjo4oCn0cAjI6ls9XOQhrbQTUgqDZDLVC3E6PoDQkCDY5VrMGhgxp2qQ+JBvtqmyMgw
3N8jeYoSLkTDSoOXFli5SSEcQHCFQtDo+n0xhmYmVbMWMlrakuk9rHtwVh6gC1JInkYIyq28ySqo
kWEHmLMNT426MRRHCfwM46vDScjMMMhn9WCjmdAC5o925ov+PYTBYR96iNqCFaoleswNdCibfdhj
+MJA6gXFAKHCWCURMEnXC6iBRlPTH/peUF4zv0EUjyHUch+XcjI5VEYgImZaG+66PpUlhyIoOTV1
351Q3q9vK2kMumOpR8q9Nmnw2NM4eaQdw6NGMvGTjIVxHCKjOXQwYHC7SRliGmVSJDTtoVYLTvzA
1P5kYjF4k2KMX5Ewqg9F44OaFZJeb2VidEfFTAZPBcZDaUDBssxzEjrZYNIbJdW0d1qF1Y4kYyhZ
Q9e3oyMFApQbIoM6k5g2gT3WIv2BeDVuPBJIxaHTJkQ8da9n931et9MRcnO9f29CVf0uhtwEtXtT
NsHblofFQVfD8bXs6tDTI2oGViG1xEFbgLYLI3kCMZVRlKMTgCurtyYSCncpycX3pJr8B7RBRRCS
0kGNMbPyO3o59vUNVdCDgwJdmIMVJilusI1y4MpmMv4mFQFXyYSWxueoIyUKCqooennTRH8ayNoS
DxzGOdLiut4lKEAE3TtR+vajmAKQEdDQiL+koJbdOuiUwYLElXwC+wPqjK3mCxy/u+YgdLw38aiW
QTjO5qcidFRmGORCSjlvHKK/mhnm0nh8Wasg6IZBrAgsKJNdeiFFTyNwEqEnRTAeaOOlnaPyeplX
fDgyq38hmIDDhMyz5oOWC+n/z0TVnLiDXnreo//l/83UginIJRLjUsWiK8pewGKacS/VNw2ibR6B
6MoV8d34h8+lIcvBNkBEdCQUwfesF5d7GZSQsp32FE6Zq/jSbtt3X+fUUJQVRfRoguUBDpy5+yLA
hGgDRxY8m2xlQCFDaHdTLO6itrR9mv2OBV7m/TsVxLo8FdEUGlLN2eoYTJpVVRjMEnzCE0o2+em9
sPXJys7K83NwS4+RrT2pt4lbOd199hW6BsJXAtIJjuWvXScoAarg+gMlCPorL41S9QNdmWfUbTnx
NAgKdwO3XrNmlEsI5qqH9vNQGC0gTN8DoQQ5j/YXKqu6Re7N3JEfqkN0qi3zwEuU8pY229cixCjz
VC/aHrgBurKFdLT6/LBtNjwEJsXcjlKnjN83JfxrE90O5GEbYC0ERSiGeEzS0ZgN2YHLNbQgjSny
dkTMXRDhU6e6/pGHAcpqlQHWe8uc0MqcgagSt1CmYaa2Df2IOG1Csl91IMew36g5llFPK2f7l60t
fRmGMOc/DfyhD2YJ3L57EfAU0EJOf+Ka1SwB5h+w2D2jbpOCVNBVrHrympB8V5mYpxvLm5xwkHh+
hnGaQyFmySigqumX0b4PDnmK6kDrtOI5DPfbX40HxXy1QdIDmvgoQReD77Ra5IwY0yteFbFyctBP
bYOtOTUdXatIukBBXmJb5KqgoF1jwn/2JThNI6vEjLKyN2vZUodDH/NuhLUNW8IxG9ZIiTLmAuDG
DH1c1BnFPz61aPq6vaqV8q9hGKgjoXMAiRdMQ18aBjXVOuxLSHt2bufqe/PpN7qDfsJ1YuAf3Xjy
Ttz3R6javPemwyvxrF3hc6s2mlkw63ElB6h1Q6emKrBDobUgWmmgA1CaeGI2HBT23TnmgahBbQRV
kTC3jPBeUx41Htve2m4tVsImR7KpnqpkxEpUzN3uejmp0fohnSf04KNhyI+ftneNB8ecsWhUqrRJ
ASfLP1P9Z45Iv8TgWhi/beOsJQnQzPzPDrGVnrjKDEmYX2HRD/NZRK7Rmk5ImuESOOkuWhWoZdwa
XvTFgZ0pHtnL3MD1iescfa8q29JSw4XUfiehKIebIFNtU33syJMERtsgwjCl1478nrW18z03Vqtz
poAQdjjBDKWwDwoF37TIS7uc5GPRdU9dX2auVN9StA8JJqcfds1/YYhGwxJFU0fz7eXZQ0Tfy3pP
ELNA1sAV5HsVfKaWEeXioTSqd83QeV1Sq4io489NUiDFYMcAta5VmipBnFmMqY5OLyma9kkfSZ8k
8YXQrpTKT3fZ0GWcqsDK/QbJEbB9gYcDzyP24sUW54nWo2Kdh+qh6M66X+22bWbllJuSiBoedBPQ
gaEwd4GAuqehdCjjiUmSueokhtBhbgbomOq/t5FWyp8g6UO1CaZJkA5lM7xRRkeIIY/oMm13vQud
vB8mdXIrhiY975GzcgAvsWZPsLi3BRAqkbAGFjjds9vsbPwKPc3pPOKROzu0wrP4JXL2aiWDfYnJ
mKVUVCPpcdjswg2fxV1h4fXmJHZky+fwtrVu0ITP+aLXm3eJyER+giiBTr6b0KqH3uGf4msS2K01
HkYLcsuu/yTZ6U134A3dXp+FS1AmGOwbUkCidV6m+TQJR9A695ottygPgZGOs8DZ+i4d2gUWSwRX
ZFTV2gFYQm41roiF2bqtPOXH2LnXH5qnwNkGXP2gOg4cyvQoiirM4xh6tznqO2Ju191oT/AwsfJc
Dbx9u0aBk0YWUMPQADymwnzBqTQ11HcRo8QFKg5QQ0b6n1Tu9lK+j9Plt8ODikDEAzwOEBRk7yBE
CUGYydDmRs5mdJVz6JCD7ORHqIWA72wCi0noDDZSGphAdPKd8+PGNtyb7R+xlq2/+BFMOBbpkHhX
RLwcxh1Gb5Cu/jKPvtOco0NxMM+GVf1Kfp+IldyVjvG4jb3mO5frn3dh4QKgAhnWSY31q9poDaJs
yT0njv7+hFufmPEyclUb1JCwOjzvQMCofH7GnvbxU70x7tAOaGkP7Sn6zB6K5/Z2+gLheqDYkuv/
2F7n9Xm83GfG7egTyLREGT+iRgQa38f/Q9p3NUuKK1v/IiJAIAGvmDLbm96m+4VoM40H4c2vv0v9
3XNPlYooRc83Z+bpROxVEqlUKnPlSn1nmIeyvKsX5RtataWSv4kLvQKhAFC2V3xFQpTNHv9Rvt2N
79pv52BhmkpoK+76TUgLzU1IjYD2+MfRn3zFvJqrxVmQE0uM2LMH1+fJz+v7RzY38ARC/oppqlca
spp+XQTGIwYXlvs+0Dz78QvmBv3UveQ3+/LReui0bsNy3wQTRzjsDQjf2MNwm6mygBtBKh4VoPUR
Isahyz4onzKbm9wES8i4IdNNZYWL87umqmz3xrIF3RqvB1Hkwf8kL0SLclhSkdjqs7TeuUM8HioM
B1g9u6IsDmw3ce5TvUweYjcZ6qCty+ZhmoriNV3N9KYoSVnvo9ZA73TTQLuVsKh4JSBj3JFsnheP
WHNzYCCapt+6aeoiL6szLQ1Zmi4E+fWUvhauloGf2xF2zLoOk420wtBUaiZiFedHFOuzTQRt6C/E
g0mKb6Ilj6MWFBRklqgeLlMV+VbXacepF4BNv4SETNaeLsO0hyS9o7jBLqJjXCL4F8GVEEy/mNeY
rCkvRxETUOtXpt3m3NOi2ktm39Tvs2JVBAQXF8sZGuYDnbu8yGiWjHARD1T1TVp3B459t91/rh+Y
i/MioUiX5Li2Q2GJNS3z4GPA88EY7PsqfYW4qI9SRXAdbaP1WmyhI9LyJqJg+bYsoPpcDzruZJo4
XrL6uv5MLQiN2F8c9iOb/KJevNT6rKPHoVI4+Iuj+Gel/wdNpf3sZo3mcD6IWJt5N5FdOQxBCS2w
NP+iWKT4S2dmKpBAG3Hw0VDulVP/djtra0uAVNbvSbRrF5/E96igeIZ5Awa7vfrrqFjcJcVNwpS8
ub1CTtKogSl62nN7V+iWr0V3TrbT6C1r9msUMi1IlSK0F0GdhCs5nnR0tKEwgItmUL91j23/QNlB
s/x+uisH9Ij1QVTs8FxF22bEVGdk85vibY6apYkit1y5NLpsyd3SqmA37RsEGZ7TafKn5L3QVLq3
m6fxBEm6V/p5LPR5AlIdFQFPksAc0x3XqvC67WwtSDzhIB2LEQF4+58f+toYZy0lBhakoXQAce3Y
c+LSCCvL+pYbg6J5cRMN1xOU1vGfJRuq07SloekYfK+Ryp8j6J30mB6vNc+RNSh859b+iZvwP1CS
fZqoLsYmyo5Ic5VtkJs99QqM6Qw4o/vrW3j5XIRJnkJJe2jTKhnHElB1hWkg34j7xPjD0Nwl/Cfq
teb6TTfejehAxo86fzFmtOQpfsGWTz35AXKyrZpBT+sd/ICh/lWWN7pzZ0CKxCFPZapid4htk13N
KZTsvpvI6tw4rv1utX/nyXuOJ3LNxoCjuOTwZDdafz/oD7vrCusEo5UiiDu3UC1jWt6NET5kRY9u
N7xhXG3QjNG/OQgnMOQcxnSSIjUwSdNfpvS2r63dCoh0poe2JAqa38YeooMAXfcgfjKGZs1zKC0t
/vdz2e7UhUVkuQGm/mGwTWw/Zb2GYSgtxnCDZNv+7aPGMaiONmxEMsBnrjgzJ+FwxQeWlGVSoxKT
ai/mUNp+CS6CwhovgiagWEiwgfljI/UkD05fG8xrKM2xxsCNdwYZMYjNY7JC9M1xFw/ka89Qtctc
liGBiBoBGt8o2kCQTTxfV1NjcFzb6LWfOtwz0VpeDKM3rDbmWyKNOdGDS9YwJZaXU+1oDoZn23FI
+3Tfr5nXxtNDWqE7iU3hyuwveg0JJafYF26+y9w84JXr50TVnbnhCfGTXThByKAKrs35T17mqWhm
boDB13UBjxCNZF6R/Sr75+vOacvWwEBHjQHiDngQCNdx8sntsdLSfLRqjKTdU4LMXHKMpy8kB+Ot
P9g4x/9/cJLXrY121e1VwMVvtZt4hvuQjY9J9FZNo1f2ioj1MikoPjyDdIUoZJgGk3ax5E06dzqr
/XgKCsdrkbjOciPoyHvqeB09rvV9HSlAt74c9NbBsBAuCVPmznc0JgOdk2Kq/bENejy0quKfavky
6aopkxtOHRz+/+JIDiku3Yk1Bo4RdQ6je8OYRzEo21j9gqtec5clWuwjPCtUVCA1ifeGtI9LPLet
lQLLNp5m60mbfWJiSGzqi2ko1N3ZRlDzXQuaVmbunfGf60az+RnxYgXxE328GOohGWnJ7IyVy/zH
SHv9Z958synmEkJTy9fxdF2HfTErzsVFZkCs+ARSMtSkj+aqY/iKrMPkhNV9LU1VI+TmBzyBkMKC
hJnLREdAaE1y19B2p8XNbmzTe5oXH2OyqLJlwvCkq/l0STLTmrCi406PXbSb6VebPNoYf1gk8aPb
TjfcHF612Nm5Y+311mfnqALjrYfWGbp0LNzaxfxpF6tNumPehE02exN/0YZfUfzuJHc1fzWcsDW/
YF6Qwno2XgRnyNJBSTVCkOUBcttkgdaiWtYnd5Rljy2r3zoOnbTpZTGTvRaPQZ69Lua7odQ92noO
nf0I8SNP/GxusqWGyFcNCfJfRfQ8NFPQu36ZPUI5vhiP1Yq32Eenojlu+iJRQ4YrAvVHvmqhzafP
lQXUxAiq/tXunqJpl1Uv13d46w5BC+J/UCzpIZtn0VBrFCjUwp0+4HbdrcaB0G9EcPYUj9mN6IHp
IFeaonMKzRbSqUntpbIMHa7Idd60Kt8z/r642murV55Ws7uMgitNE0XDlgJUfqpb0G3Tph6gY40+
tDca3WZ4UGIIONHvMEfBY6rEknCo0lmFVIGYiuMQKvSXzs0F1QM3Ji0iFmh18J54pD0uyvFFG9Zx
BiIdDFqyMupNgKzzUy+U51yM3UMMphoupVqMZPup5hi1zQWO8wNMW9DpUE/tvOtGuOFNmY4Z0uKN
CqEJ2dSrBh3luY2ACXVUq3h36xCD4ReaeRlXfZzNfTMtE9c7kil4GZ9/HJeg3aHWAcWjx3X8p5le
7fiVqrTwN04VFvRfFHFDnXiMNa8mWmhA0ex9M2IAkxOyKGyGr7HZ+JNqeuvWHQtOIGQxLYY7CWOg
zuFaZ4k7IuDsEnojPyY0JYKUxOizvR6MKZyGvaayi61PZmAPkR1GpR0Zk3NIWjuOVYhgEG3FQYph
Oa4d1vFD69w1VhpcN4+tE4xmeRwlkDoF+/8cy+mSmkQOsOoy8er86BpvSf3pYC4n7X+uYODCA19H
3LISmAcopAiYQDuUNnRpWBFnExDBusbQNgx2suI7Aw2zpPhrWhII+SdQ8vsefM+cNrmA0iYfqmsH
jXyYdPXW2nm6vqiNoV0CCk8oF2RKKKlKoViHbmY+x7SGLmxb/KqiuP7hcEP7nEjHXzubRDRc6iK+
nWhS3BXrat+xhZT93jDc5NhoHO87Yq218QSGvQEZ6TVpxkA3MaD4+g/dOj2I3yBqCI4/Goml3ed0
nrthsWtEqAUMece6J4phSwWUEsw68ab263W8LVsGYwQ0ClFMAtnh3L5iNvCRd8BL+sbLa7DDv84I
x5n+5KSJwpY318YY6jcEWWtwJs+xMDiiHkyxthWSpB8zSVBmsPl9G3P0qK78IS/q9IDFqygIG2lk
G52HmEyIxigXyZZz3IhDSG3KwRbm9Vdi3RO3CCh75uSZkDlI5pvOCudWAbqx1jNMccpOvKBlr+1o
OR33MZ/QW4s1KJfvImFHi8LrwXfti1EVLwrHKt29Z5DS9s7LFM+2JSDbUK8htr+HrnoOzphhH7iB
pnB+dON7JGX6ZlfxZ+6+Xzel7SVDbdFAeR1Bo2S6uOch+1cMUFXQ73kNxd4XB8N+zDWckNSOF4Wb
2kqO2IaJRhtRFbz0wklhNinSuhzyOix6dyp9ebFjy3hd05kYvjkW/deJmfmBWCX93dDB/e7OyRh2
IxQvvJmNwxHtEfQTfhy/DVppzouT5TTfa7U1TQFrxiQJ25HlHzTR5qBkZhdkWmv8jlcTWSzDiI1/
81zFF/y/HZTDtRztVjwyYKiZDj4oOdTuwzIeh8bX0Nk3oNc4Yu8c4gUoiLBfc2sptnTrLj3Dly6b
WnegWRTjC8brMct9K/3gmR/r/pK+JeZhpp88zhSYGzHWGaTkf6YU0T8RRkPIczL+o68P1vD7ul0K
u7s8F//dVem65uNYrLOOXU0SC1co9AuNnRADd0uoiQetMNbwOuKGU4UmpNAkdpB+QIH+/PBrk+FO
q7lyf3VvFifQR8dz2x9ptLeV32wLCtkUA0xiqMUgo3wO5bYl2rFisIhn7VtdBXSdPScPTVJ686pq
+tiIDND9hQ4WRKmGe5EhsnrI50G+jvt9iYpfdYdIP8yyn2NzuL59W3aIziK8zOCuRS+L5MmMUWfR
WBjctwYK7ndlWwN4JIWVQMqgr1dv6XSSeLOrV3dMc/opKDO0jAVNPJd/yz9HjfX0lwifd+LGu6K3
9NHUQdJO5udu/Vmnnz1qjkuOqsuqUkHb3F9IMIF3ABXYCz1e0MXjNhuw7GLtai+yoSnHjOqzdu1P
rbC5f32Xt06eAWkhAr4D8tryJo9xEjkgp+FYNOhhi6G+A12FCELa12E2DFTwKMQQR3EzyI8O3dKd
3lhzjnoqtizydPKK+qmb/zAnRei0dc6hiGVCVwrvWiKTGsYKTXRWWnLfgS5J9c7B9NG7Gyjpltq8
L+vkCO9/fW1b2RGhcQvNFcg128jxnZuHo7Utx3Ab3EH6bz3fI1r3jCH1IN0wzhjW5n6t6/fYfM8q
hYDdn4Ki7NNOgG0pdTHzIdd7E8CWNvrNAA0MLcjcJxp9Jxhe3Uy7NLpxmz1dD5iv1llPrf2Zxl/X
+qFTGe0lwRP9L6c/RXJ2c7+U48DwUzRMUKU4l5NheKQMqP49syFh3R5IeRevAXTgYw2Udj+q5n9x
iSClYgm9bIbyj/QTbDMyY8ts8KcdN8zoY5JAIK3+qvjYW2EkwYsFIjs2IkZZVILYPSkxX4j7Iwot
064g36Ny7whDbnfZctNmo89AOb2OuuETRAcabhEToStEBM4tTE9txO111mD8dPnh8H48kNRpw2Tl
+fMYLe3xOtyGU0CDO1ogdZxVCtHsc7gkHlOncfMGY45WxxuavAojg+Te3FsqudWtlaFYByYmBUse
wx/OodIiHt1EbxvfMPk+aasQExmOc2of+qFTHJeNyBiUBijq49Uu+pjFqk+8+DBNKDp2gHKy/lDa
8z6xO8XbZmvjIJuHwieuRzw1JROMEk1vmFk1ftbjmTzG3S870YaArH9PGEcODZpw2DP4TkGYPV9M
g6Qb5+3UgPtS+ZY+3IJQEbojtDp1e6/37UNOmhsj5zsjcn5dt44tfwfqsRjTgYHbECWVNhJVmyFL
7LXxSbSEfbSGdV8cjXLcsaa9n1iCB0bnlRiHWZZ0Xy2JajDWxmUiPiKSV2DLo5NEWns7VL3ZmHrj
8wksy2LGaCxzGh9Q5klCK9MwYNceVGP/Lr6sJc6dTTCsHO4F4pLn+11CCyXNOfQEU0KaXW/n8aez
mBxDg1vVXKVNKLQ2gIEDXf6LuUqzmxlZlUFYEHXexbONKj0mnKH+N84qvsMWFGiGOOtooSBoLz1f
VcZNrcYYEqhtL7y7rR3Gn0nWO0iKmGjLv242G2ovIuWCLCe2UbgVaQvntB+mjjfgVPvVF/exPswB
NQLEdKnXZV5+14dQM7iL905AwyIEa/aj2quaaTcWfPYbpEjOyId+iif8hjG7o/Q9sb8iUalYqApD
2tQl1+OhdoCxVo/R8IhO/ix9vb6XF64MjJyTrZS5/+28dhhHAAhrXXaGURwwVFDhyrYg4C4tFyV8
zNaQWQc2yFmNFQFCy+xdymxIF+SKVVwWZrGMUwxxOZx45BFJuKrXgNGERRJmT+Wbc6cfSRwaN+4e
QRSHNoHi46iWJRlhl9oJGtkBWazoaC6hZq9I+VwGZdKiJBOL4TJRTwJCe2e/Jj5pMXaRviCI98rd
FEA+0Xce7ZvK11WZH/GHz6JBCViyOzwOUuQ22sp3nounMUCrm/OV3hLMQXCONsbOlTv33Xgf7yNl
S9EmMvLuDAUtMUZJnIiT78jo2PcpBi/6rE49q/qSfUISCz2sAYNQyPzjuu2LZVwsE69C8JVx87ky
zQfuxS2GtgcfzXhcxtEz5jjQIRrDAifaLxHbK7kKWwcahurgfYSAD7HD+fJw2dUur3HPVuhT0Oeb
MvuOqSzXV3URB4mPd4Ih7PZkC1uz1ZCbBQa6edLfY/ehx0GWqA7cRfAqJH3xlkZsgn7ji9pPR3tR
sMOUgehNv+GvTJgF2TWOhyaUvy06SlDSgpKJRHOrIelX0lsN9J8yeWWg7iauZzBMGfebVRHebewg
jhba/qjg0OKNeb6DaPp1GdJ6pc/5Y2NCudHC6PRlb3Ht7z8V1LUwRwVpR2YSXTpnMWGNXeUj9Iuh
p72kkJta04cEImmd1bxct4oNb3UK9SdFcmIVEbdqfe0BtbDGm7vqcRn41+sQG8YNi8AANPDmTPeC
Qt5YJRoQOCCmMQ7KyHzKQeJOctUU2C1fj7KcGDuDgJFiVeefZ8AQkSkuFsgZTrthfUmLWy17j8mR
WoGTYjxLc7vO/pQ98ALzdb5cX+MfzqHkM5CuwrdCLQVTtWQeMOupnScRJg6S52kRI5vvnGOY7/M9
2hAXb9m5zxqariCoM3hv2l7FY9j6ioLBYOOEowIh8490TbPHNKeQgy1jKMDhSKS76wvc+ojgIqLg
DuaxAw7k+ebSgdYRQx+Mn/J3Wt+s5FkZKl6+8BEBQ3UKqTgwqi+f1yBQLaw0GBqp6G0+Ba5X7UZv
fk7v12cUqRpt950cVDlAsnWoofuCYjXKUqBcSod65bTuaYOFlegYHW4+u7AHkzD10NM5eKX3OAZk
7z7wg/kQHdoldI6lDy0/6sUQXFb9mA1dA+zAyY8h57ucr2XLiw4/BhophutlI9TXYygY9E/ZDr1P
+qf9kvoxunlS/+HX9Q+8FTyfYct3kFOlRl4Be/zMfy830JwKG896Gr7+dH6t+xkC+/1humO2lz3b
+1rMrFGmeDaN7GT5wsxPnNHQWBlvxbeoQ/fV/ESCCd27dA+j8+dQu38mz1xBJb5MAUMbEi4J7aAw
bZHSkyBx2U9xC+q+0e+XxF/C7h5Nmo9dF+ZPswJsY3mipQzJa6FIicl451hLnNft2nI4wvygl5q3
ImuGLtfr33HDFUAIADwPeEGE1nIe1KF1k3LHgAkthj8gRW+paAl/vInk68DeNPFAhvTA5US8KKqS
rqptyBc/dPvkw5o8SIOjdeT1Kf9MQgzSBMNERV/ZOhpnoOIcn9gG0ZKyckqAgh+zjw/gGCP+PXRf
+Yd9Tw7kEUyWdpfcl7cGvJ8i0vhTDb9YMXw7etigiof47xzcdteZR6UDlfwg2jf32dG5gU7w/IM8
ISx8rt7TgB7Tr/lH+prte8X1ueGgGJIQ0PqDti2gpRRs2RitmUQJYsPqPkoe0ubedn9P5PDXZiPy
LAzcMIaORJlT7+RphWHmOZ7OzbthfbLi720feQYkVNBJalymHKpu6JfcqiqfDyDO5AGpHs1BEZ+J
ryB9JbwPQAlCYgPceTlLTtAJwKByhMeesTfKL5Ozr+0Pix11+hLRwgPHXfHUuzjQ6AYADBgUglCF
L3RuFroe6StCMwiN9LlnLAE3Ks9O99e/jApEeu01HNq80QwQGmHoFfoXzWrfqT7PhdcQfQ0WIhc8
PqBFJoe2ujHNbJ5zNMWDk5iYwYR69/VlXJjxHwRgQN6RILkt3bP9wHk6Euhvzo0bVE3guC8GCHW6
4u22sVvwe+jHogSJSygzn3+SqG45omcOTbqm99Ai4E3LR/zXwRCFEAkYOaBZQkoDxNFzEK2rE9pi
+CeEQcxnc8CUlsrYk1jxzt9ayimKFAwsxRQNGeqTGNMKxUNd3xvp8GjaKhXwTRgT+4VmLwvJR8m3
jTNSkWyFyNZY0Lt+Nu9tKBWTcvh7M0YTBTyZ0OfWkfE537Nl1QhrKciHHcSn4MbtxvSgXnrdyC7S
BPgwDGfRZtBSAQlHviTqpkIek2H0AqW7yU3Del0wElGI/2SYJzUFSaLK9104HQlS8gGZwxt77lE9
LlPLr/Uw5d/jqA/yGXkKyBO3e5oqbiPxF8/cHHJlSNvi8oVML7hmkonba804FVp6jtMhlEBANvGQ
5nzPVudljErFzXCZjBd4QkPMIEKGTr4aksgcoqEUMm/QvxmKkDMofO7rzK/ttxwa0MZzkny68c31
T7m1SpADUQJA6hitXtIZw10ypWWLFJPZ3sQJxNKEut5tN7terWI0bbgmVBZFQ4pFMLrUla2myou1
qQGFq/9YmtHdUOQD3ou/B1fVTrQFJXptULvBrQGdk/NTYFV1h54GWAtlo+51Bh/unWTp73jXaF4f
L//CU2HmLlpCUC2CJrF8Q03E6YwInQ1+S1iIKo/nYAogtKP//lthGomYtYQ07kVg60LpFdaDNv/a
yO0gt2MbVLTqOTUKEGGqGoPWq89/gwiletNFLgaNgOf72NjtWLQNRPSckf5TLPOeYGT9Gredlzn5
rmOV4qbfskZMPvk/POll0s3gg9gJ8HiZ/taT3u+q+WaGNFSnNc+sVUnvbPhk+xROOuILouumyLGh
TjWhafkLmBW7Og2v7+EmCGI+CFtB9Rbe5HwPq3pxHWgQ4kbOybExn/uRhpD/VtjGpsWfoEg7F5dD
m2dCbmdOyE5vo8+hb+7N9Wectk9/vx6UmIR2OYIZVJzO12OuS5at2QJPPL4Uk4vxmpqXqJzvxg2D
nBzYSfgHohby1W9l1tJGmtAm0o0g0T/09CNCbamKuucm/V7az9fXtAkHxX2hw41uNlNa0zInkBIW
M6y7ld/Y+V1h/kJJNmT/cIhUjubrdbSNKNBGzymCAAQ22EXJ57b6NOgdaGx+7ro/tcIJzSpVvAO2
zAHhmYlEN8I0W85U4RDpFunga/F4PepDFQzT8g2ZXEyapIp7csu+ET+hhxYUejDopUOUGlDyrmwo
y2RQiMSk+0I/dKRQOIbLpBVux1MU6fJgYAJVboMF9YVV/tJWym6i2WyfajIub4a22pgAzvgewjIF
UpJ2d5txVAi9qs3cR+JO4ysrQzKNx7//kthiFy9WsCygeH9+FoYCOiSFmEluuNGTmfKnuXm7jrD5
ITGT2oQDgVyX3JxAYlq5SysQwCZNb0a9NLL9bBpNgo4S8IP6ZFTlh7YgkW4At8JBcgMmdL4o9OKY
UUfhhNOi/Jz0jzU3n7mQeEByeXd9dVu2g2IMkiO4zaCbJ/lGuxlB3cfcB7Sj0dzj1Prt9uUNktyN
wj1uHTmUx7F/NgrWIHScryntzapexVQy6AF9rRu0/IK5rljMZZJLslEJxE0XGiUMJ0FrDlEx7TFU
i61+TBOPZUHdmL6V7JW9dVuuCypKiDvQkopOA8mZGFrc2itFgy9v+2PKzOOaDndRMR8W+OWoHW5y
qw2ufzUVpGQgY82WqIoB2bYN2jSZNzs/e8wkiaMQKm9V+i+cMx7LoKCLFzMy4+ffblyW0YqF/nlf
pfvB1j8rnd/UHGU1m9z3SxpopR1eX+HWEQD9TEx5QbEQjX7nkEmzzjTDzCbfRg3FWvXdUla3Vo1U
uUMV2ZTNuB/OQ1wGAMR/51jEBk29HnAGMJ8P45Unz0KsYMe7LP85255mPjTRq012lq1wqVtnD5lL
BONCuOKiMSiBPN+aW0KCq7M9oyqfIAO9i0B3vL6VwujlZ9QJjNwU1KGhC63ogNHbOIz7dw1556be
JRBbGDPFVbT12cByw/dCZRQdKZKlxFQzMlKIAHmGHnIHwpTbTLav9WD4L26+v76yzfN+6iglK4nd
0QHnBl+LDeZD2r7Ujl2j6WbaFzTekbX4Oq/0sy0fM6aawLW5UAqtaVDHXB2/4dxmMjQPTCBcCC41
tNYL4tUZhm1YxCuZ4n24uUi89ZHiwclDp6sE5dTask4rSEys7x3jpnfNuLhHsMlnz7ImF9Msxqxz
PDaR/AGU8uSFJGS4dTD3QpGnuVwznnM4jPglSKGgee58zdSc6MQRBfjI34YT85aoDmLI5VSqPuJL
iwWQg5y7BVFJ9L5KQOY40cF0kd+MuruKfZtLCHVUBzxVwaNRHA7xp84PxzmUWPNJtp0aLjdnC1DG
0nqdG7o1wihVCKECka6lkdKuMQQBqIzCuPvhaiMERhSB0BYGGBxwJMiXMLiy84VgZEqrzzFIAjmG
17BiBC2z2JmaKkmyAQN1RFwCGJ2EqEFOPS8Gblj+R1Wrs7+7urW3Ixy5mMcKR6LAkfnYpoavOJlo
zIHeg5dwbddpcxhR1SyMTRh0sgj/i5tG1ujQXIgFdw3Dri3R6OtOjcYSVldeP0R/f4wNUEXApEdy
BQ178gsnblqc4QLidSnmW5VOiMaAPLt36jRw2m8MikgOBuusKpnHy0hBFDnwkkMSFy0DMv+YpV2S
RSlQMdrrC2/bd8JxsemozOsYpEMxk6qM3fC6W97wE2IyFOjBgseEqXDnpjiacVYMa1pjfo6+G80f
xTLtV4QnC51215HEX5JO7ymSbCVRWsfdPAOpd94wlQO3Tqih8XSdv1GC2zxsVOUDFaB04RR9HUHo
EYBJ1wjOumU/ZNOOkY/UdsJO+7RVcw0295IIrjVGel1eqAM6dejc5TVGlINdkTzPZAl0zEdXTQ3e
shPQwP4XB0n282/W1lznEcPCMsNETvfDclc/ynyNfpbuh6PVf+12QeEAyQKlCxvz5eU4gaZ8cFxU
Ov287d+QmsEcUpIFlcknRaS8eXtCMl4UYwRvRCZfZtRICqdBIImMyo3pQLYuj5sw6pJv0Tj9Wl3y
Dvlin9TVk4HM2nXzvNxUPHREwhVPR5TcZQ47uiHjUY8LtB+W2dNowE9S41GrWz9HGz9fbdsbqaZI
Dl0aDDBB6UPYbFjoqpAs1Mkah086MNECODAdUotvRpoHS/zjX6ztBIecG0xEm27MTOA40RTcV0Fd
xb7bPGn5ziEKf7K5jaAc4fmBPDkqxOdQtjbkg0kh+1+j3BVDNxdp1wYzS1rjQK1bp1C8BzbhxHsA
e4gkkUxKiygvqTGj/2bQ4/TQrMzAczIrvKWslwe3dDGNMY3ueYHpa9e39PIywqdDoQPVB9EqIose
mg2Ba1nQD8PLR5HHARlZVwnxby7uBEP8/yfxTpZXZqRPwJgz+0c/5rdRCvEmByruLjvaSeuZmkrJ
fQvSBsdUzBtDy7gcmYzl1DjrkEDA3fiiab4bf7XXYzd9KSfIIaiGgl06aJRDT8BEGuJkffVAosTO
Uu7beeYn4y8rA1/SSDzd/A7pTS+ablOqaGnc+mxCvFUIL+j4dpJ58iQd9UxAasa6m43+Zu3T3TAx
xV13KZyEtAnKvYIcgY1Egfl8aevQLAhV0F9IJkx0NF/j1B8dPON2Fg1I/NNE+qb8RwPlv5wVuZut
TUXpH88dcF6RBpDi10zPoHjAcdb1ecZAtzQs0zfdfh/YTWy/VCaEHbMv14/Clhf7834ESU5QicQv
OvmMbIjjrNOwp0ZCXofauBlKEiZ09ltMQbwOtXFDYF/F1fr/sOQmcQdN7FaVY1+t/FcCveESvB8f
anJvbZyGaVUfST83ns7dR0eP36+DX750BDY4TKI1FwxYKWqvhmTsBh3NnG4BMnv0AkkZr9ILz9Vi
v+IKx6YCk87Guo50ztDI5I/mTzfek74IiuyjacIZGi/X1yX+1Hlgdr4ucWZOvl+7dnne2gLKeCfF
d9y4/+LvI+/L8EqEDp3MZov1Pna4i7/fueWrkYw/SKkF/wYCE+tA1dRRepNMkOut6dYNjB4kngJ1
Nh0jpa4j/Mm8XOwSyN3/CyFnZiqul3qRo8HWfqxTn9/Nx3y/PDWf1o69Mu87/w0Z/7AOu9DZa5Nn
Hq/Db/otPEfQ+wUu/kXheY36ccp6XKu23vu0QhM4+Coq+ect5y/ENv8DIoUJqF6aTjsBxHTfGvtY
FujgcxCLmX45P5Y/r69o0+pOwKTThJzT0tAKYGTWPAMveeuve9eED0bpCNPdESojZ3du11pVoX+0
5RxTQA3mNXha+XHxZmSdwr43vw0iY1g4iJl4vZ3jgEiOw4qpk6A+JNNepxVommNSBYbRqRpiN7+Q
C5oFHC2CRvm1pulZDiYu3J+rt2HPbjJw/Pp/KM89vfpiRi9//4nEUwZlDbyG0eZ9vjB3BTGlsmHy
fPnoO3DVBkXdbWvn/guAOv05wNKsTlk4AGDTdxuLaOybRHVlqDCkr5Mwq+6qDBgL27nZs0kfEGhf
36etC/B0GdK54fqg86EDxDTeJRkyxEc+BEqyqWoh0oGhGENDBhMordntyibfLb0L9dU2vL6YrYsH
pTmE8Ggqx7ww8TNObgNbI24/CScg+j2hru++5ZhukbOflfv7OtLmgk6QxLaeIGXusCC0BhIHh5CB
/1GyfdEpAr6NUij0pE5QpHioIUu+8AnbNqbrM3U0b2pwbUNakVn522j0QeL2+HCLn6YssNB14lV1
uiuK7KFtZtWPUW2uFNEXmJNcWUK5YLjRHt3X5Rn9aujY8Qzbc/f6MTosQRVmb86HaujEZuB0ug3S
WV4s2pElw2bPjvs+Ic2ervWuQJrTrpOb2bKgjpzs14kESakSMt9yWifQjnTKE7xxB4tg0XF6P88/
Gjzvp3AGrR2Do43X6za1gYW3Cx4vuCKRuZPfg6MTJWbdQu4mhl5Y2f+cagcf16fT3hpvlHNZtnYV
cGgGR18U8t8y661opsxlmGXsO4n2YBkIS6EoiNGmfo9+thw5iyVh4aJ3HuYdHa6vdOP0nEFLp6ew
2r5rC6y0NO4zHhbNexUpIDasFRDoKYNIAQhNMm21YjxKZw2aWlnznA2BZoWZu4vG295U5Fs314IG
IfA7MHwGHUvnnmBccoOmNrZxZAey3CT1e6ZSIN1cywmEFE8XGovzKAVElYbZcN8gf4Qk9TofXBXL
YeM2IKLb6T+LkRzo2k7unHN8GBQIy/Rm4d/m+HnMflz//OK8SuEoqP8Ip/EaQZeI/JAtSm3sSL7i
zik8TLl1/eq7GQ6Ym6Wi0W09ZQkY8mDHQrlODCc7/zh5ylhRJ8K275eb+GV5SPfLT+0YH0ugDYpS
wpa7PkWTW7xttJzqkJOADNBdss/u+F2yS+/RHr2L9+ue7ltlJ8NGHIqGUBR1xRxCKCRKy7Pzqk1W
G8tz0awxQmmwV80E27Lu/yJcpGtzgv5kQygb6drTiBa87lgqhUBFiCGbwymGFOU4oPRM0QiM5XkN
loei8tivNlx20UfyTdv9i+cWJlGBz47aMSqdchiKIgYZVyE5E5f6HGQlasiIglWKcFsH6QRFLhjY
fPgf0r5rR26d6faJBCiHW0pqdZwcfSN4ZmzlnPX0/6IPzjdqttCEvYG5a2BKRRaLxQprAXtqQPze
qW8tQIrlQx6/trN3/SCt3RhLKczKqX7WCWEEXWILhUu0ho6HFHQ38aul3OTz/XVha6YACi809AJB
TEHb+flZMjujzpKqBuzUVMtIeekNAfZj6BqzqZHrotbsGoVfAD5CEkg2GL2EDg+euoIbQqHRaeb2
MInWPywdYErxrAfeIWYOGG00M+wzGfUAgGgplDUXVKiFJyOjFRfWvRp+mEq2u67Umhc3McuKUVq0
h6Ksfb5+LQLgASgTpV2NqPv1FZGFBy0NiDYJJNI4rxOeMCasr5SqAykRjYRzFwS24LbaN3O8mST0
7Wyu60VXij2+S72YC7AQStNMfIjqxxtxKgkINYkfu1nmNH5rh/WdgFD8usg1U1yKZC7Eekh6MMQj
Ls5BDJbk1luryydFDXk8uWvnCzaC5DzlxMB8yvmW9TOeKIGAUzy2QMZKXirjxVLJYOykaOvzuNnX
1/F/wtgkTdFmU2HIEFYG4XZI82M4dVtMKu0iFUjjxvxL1seOmAJYtK6v5pqvWmh5MY4gxoMeJ/Ai
hUaRo57HQCZzdEK/HkfQ5cghBimXkhir7Pw2Tnuq4iCXP0NJrYHzptlFMh2NcnQzUXGAn3k7mu+A
EXQKwK2LpRc3Mmn14VYun4JRRakJeA4YELq+BKsGhV4DCaVC5CfY1pdcEVKlNHA2Rz3YNg0cdtT+
ruaa43RWTyXyr3+aW+i407k9SQ0a3RUBLlQXnxr/sVVu69ybv4Lp9R/UkRGLAHEJ3ehsVmewql6o
ZvjPBKjxE56FlhHbzfRxXcqqNgg6gCIH8IaLegS4x7OwUiFF1JN7fAs4Q+MHf0ycLC32rcS7FFba
52A9C3mM9czFPMOVIQzG41Ymtfg1hz+KEVTPnbpBNQg069OTLz4b4M/QU15b6eohWQhnvFwyCj2g
nHs4VDE9mNpjJvqPSThvDKzs9WVdtcWFJMa5lYoEvngTy1ok21T3pvhHx2uCX1XGQp2YdtChdYLx
a+U49GqTQ5ko/KoVx8w3UeMJIZcNh9rzxdXwLYeNggIcd3mgGLHR5EqbwEVfPwo6ADukYFHHMv+X
lVuIY45XmUSZVidQS2wSMpdgbxnszPoXV7EQwlih1Vq9HNX0MTY8VsM2bR7iYPcPFrAQwdgaeO8C
4GtAD0mDApj2kUMbMAF/LwR9U3j7wyMDrYGxgSADybxSQEhRHdFVW4Mdjtdbu5pioAg5gCmRQLDH
zoFFJaoOxigiyDI/u+kpCA2Cbls7VG86+KUxJnL8aGb/UBPCu/JbKvVbi9wcHriThakIXKRoD21F
W7d4edmV8wOFMNqLRkkMLLNNmRW6B+AL4MfVUX5OFDy+IiX46EaNxDOQs69v1IqbxeQlqAkx54l3
Cxs3DpM+620DfyBIX5JoOPqU7IR8ckytIUr8eV3YivM5E8ZYtzEGkhwOEJaBa32sEeuQYeCUB1dX
b6EQY96YpJgVqUdqZhaAKC8/y+lD0gwkFL6u67ISUJ3pwjjSoRHEpsQf8P/G567SNkY7bTOrcmrT
Ok2d8owuRlePeebHW0L6+8L89Fm2+iGj+4Uaq45+jqy4nXg1NfrtjGc9042u8UKIaXaBVNbQLRCK
XQbc3KHlUWPy9GCOURepxZgG0CMelUPfjgAzsqAID15jJcY+04T+vtAkxNBLgXlfWIPh6e3RbDdj
LdPzBJ4M4JZwbGJ93QwQilGUb9B7nUtrMynTQNlIy0KFozSHKuLlnP6U0i+35n8i2EsvLQWMMgoQ
oW2U7QAAFNUeSX4Qnm/E2+E9OKIJ7AntL6fS892kJslH9jvhfcRarIRV/f4I5irUmtrMK5rcxfxL
NxBLOo6abYJrJSflmJBOslEZ1Xli113Vt1TGe4RWL7RSAalppZFGuc+y93I89uFIgpHjRDgbaTBO
RBmjpKlo2lVHl+sweabAi17W3ce3MvQLFoZZCH1RNhaVgAetOZAxcIfYyxLahezEkjfw6Jl5q8c4
jghVxHHOIHCuHLC2zPNdNCR2FzmDwmmwXz/a36ox3mPIrazOREhqRG/qkNWTSC7xsqG0NHLtHDD+
owJJQ9tFNBqbbGF29Oi1zn+0kkp68UceO5NM+tG77vF5RsH4EkxOoTdThV6K9NL5P7ipSt66Md5D
qnrgMYz4/60V/hSmAaBD+WtbapvraqzFTcvTy1adWnRp9zM17hKgOIK5MeNtE9ipIqL4dwL1Vy7v
NR6E7Vr2+kwo4zKiWh+zTocjhqGbu8gVSyJt80O0g/9QZbu6FZ7gQ/LWua7sajRAwWXR7m+t5bAR
+fgyxAI2yokycacgH2YIn0bKa4NZtY7/SbrIZddSJILxHJKmOiF6XZCy+ZdztZDALGFhGF0n0rus
NhNi9J8YDgp4qJOr9+VCButjzaqJawW2oaXvuvU4B2Bvvh/T1jGU14THWb3qkmS0w4KwBZkEtkYI
Djqj0iuQVIjyvSKhWmM6Y3PsottS4Bzd1aO1kMS4JNGKuy5RqbdoHkQNGPSuVfI80roBfGvDeCQl
kKNiHqDNICBg6l1Bad1cdqWyJZVkF/WAcQkSKOh2fEmy96K3h45zsnlfwDioqawQW7fQsim+dOUz
7ziHafXOWqwi46Dm1Jr9bKQa5i/B8GBJmBW48zscXCdrYhelPfv66eUYCIulpc25r4JsHHFovEVJ
2/Znewg+A2DO97xSFE8Uc7j0oZbnTqK2iPykQPfrLZre+mSv8QDCeJKYI6YkRTsYDZU0COhTPkRC
aEsN0cfPkdfbsOr9MAuKdmUTrWtsx0o1T23l/6FeMl+FViaB/tFqdw2vG3v1dC3EsKdLjtImoAnB
2fipW9ibo+5z+kNWTXshgjlcrdlLnUFfjoP5GLa/J3V33dJ4KjBHR4uB0h/48HtyDnqQBADCnaf4
v/+bEOb8TGplDj1dJ7nXMSUCeLrIU4K3/ySEvd2zuo5b5AnwLsU9FMvuLGgAOUvIf5PCHJe6V2K1
odlSyXgO1R9RAMpiTuvDJcIlhdH73nOTOShAZASoCtXEAKLudsiIdvtDvotvzTvppnLiV3HXOGlL
VKc5PoNtMa9IdRA4LnX1sC6+gXkIVCYagE0a842CZWv9SwR+27o4JtFRsnh4+KvudSGLnoHFk0CI
5DAxKsgKyp8+BqTmKn0RYwWQG6LbWpZTVdlG07P36zvJXWZ6NBZiQ7/IJVyPCDs30lHa+EhubmR3
+J3ZMfjOdrNXHP1D7eYv4uY++Gj2L9flr0YcC60Z59G2kg5eI6r18EMtnwVl3va1vkklgPO1IDnI
k4Q3Sk7/5cXbYSGScSZF2PuDSYOctgRMbUgs3wUcLwFlznXVOE7FZJyKoee1BNpGnPdpZ4IrbngF
ddN/E8G4lLaeVVCY4YyMYC0fH/L0gztZ8IeG4cpysbfwpBhlYc1QIz42duFJDxFBl9odgtB6dgIA
vubAln2VN/5D/Kq/imTYyjedbTnPipcBQPq/LSpb5apyU5i64M/mPaXdndU8qBHnslnfNwxs0Go6
3g6MfbSpMlQiPRETMIXDeJv4zyBOu75x647lWwZjG50ONHTJhIwonZ6jDDSMo7pJRp+UYKPMVV5f
yuopQ0MKJSpBGztLhVTVWi1nCoIOA1NElQ6Wu45ysztVuQ/jncgrY6xniNBfoaI7GjNX7JRPpudN
NmYTMr0PzQsapGEi0RFzdRrJ7tSbhlf7XT3RC3HMVVH7c2JNBtSLxHd12pvVLgTXtLm7vmeXbLH0
RlqIYW4DgO7lIF6HVsLWvJ9c8RTtlcJJX8sfNZF2sRfvkzvN9t3rYlfNcSGVuRe0JEWhLYfUVjmi
n1EcX0OBoxl1ExdHHEN7wLvAbl1gFA51KutZgKJG2uw7cSslbtOB2XZ0msBTjZHMyes/6LQQyHj9
upOFRBGgU2pO8lFHSGz7nYZ6pDj1nJO2EjqCzg61agXMxGB6Ylyk5GdCrUigtOn6sSdirDdeWxYN
J1pZ3aSFQozPmM0yiccZXYedldzPeWhHgXFIRw6lx6qdL6QwXkOGg2iCDlL01DOV/aDeZeKNxpt2
+YNMcc0cmCVrdb9IRou2UM6Bkzd2KtZED2+q0h2LF9DGm9EBs3ORf+ibhym2FW1j/dOLHaB6YDyi
XNAis56DGofqoNMyG+pfynjUph86zwevWv1CBrOaCvpuVA2VDpoVAIhuln0Y7c92diX/q1Ldqthe
t/nVzVuIY1a1EYIWgHpQSVXftOlTkp9068BN762YO8CndYxwUpwzDJWdh3PmlGpFTveumUa7rz5C
n2ODq5a+EMCs2qCGalQaEFC3XpLtM+VXwINvpP+CtT8kocCaRi9IHN1zHTCLLoRmAHeuTEX+UIbt
3gI8ujt3sbZvMSt3A06dBBiSDQ8XZG2L0PNqohMRcx4XkC3ymI+alYPKNNUfDOMevY6jfEh4eZq1
FQT1BMW8BuLWBWLSILdCWYUKPV6y40fiLtBmR8gV77q9rVgCuikxgQ1zQHKNLWI0cIdCZALvSsSI
uy2GvkjSsuJFoNSemL06k8LcTr0FPN1OhxRBm+5KoOWHVboxzOixQUFIR0XoulIra6djh0BMimE8
IAUyphG2aaqaI0XU6kK3qJtPpR1tXRA5BaBVMaATAjw5OvwBWnpugQbYZMRsBJhWH5dveY/ZGKm+
s8J/yBmiaEAhD2FssDn6GYu3lxHpmaaGwF8C56rmmlUSP4h6+DYnQexGAFzPfNCfx/prgZZi0s/6
yQ8yhYjtDPIXv7J2SaPx6ALW9lMB5i2FYdSAu8zczJlWStFcAdOiV8DZGYKHbb7RWltKgCL8dH0v
V04bsNHQ5gBfBfpgFvUwx7R52CQxCHqGDqMaXeCDBBSRgDQlPuKBRmh5Vbe1xy78IrLzGNzAZMof
9vDlgut6HsYByG2imlSuQRLgn5D+/a3wMhKgM7zwDMPGHA7M+Tjbe+1r2kq761qvHUvQFJoYNseY
Apb4fM+BEV7A4+ET6jlB+VSOSdzFr9dlrJnvUgaziQGobXtVgwzfRJshkIClndyEH0bW8ODIL7RB
fw+uGTQ1gowDjTHUnBYLCpJbYGkFBXgeROXVmJr7BmfzL5VBTLpgd2Qn2zuhB/1nD1ihMHSszviB
hkCSp/JfvyGoGEAo0S5AisbG3GsZAOIF1IoqjLth4mwYPytJ22pzvUVv4ua6RpfPI8hCWxTiUvA5
g9mdWbWotlIVYIuVXQwy2owtovaqE+S6I0XAIhdDYnaVk/UvSSDafR94/1E8o6o5ZkoQoIvbbrrR
QC914RM1GjZDqaJPKxIm3BjK7RgIE2aDgw9Di4++WX9wPuKigkvXQMIsELoRgQ/6Z40WlhOl9WxY
g1YBlT++07V4IEM9biy/+ilN8j72Fa9LkmMXWgGahAxOLe3C9VDhgLFSESSh15udhsvNejJrC/Cg
sOzT0IwPZTA/CIH4Vs3W+3VFL87iuag/5diFntNUmkkO+lwbzaydU0w5gPx6HT13tcobdrk8jNAK
EGAaghdLk9mgWZ5aUwkaiAIChosr431Qtc/r2lw2oEAdCz3GBu3KlfFkPD/wWatF85TI6P0wdwgm
RNB0TV8dmklTheTNW9jqBz14nsqdPz5W0ldsYSQhPQnlJpu3Ru6pk63Nbhl4WrkZeH1Ll7sK2BSK
FoSHLJrB2YmlZtQCtegjZKUrR5Zm0oFea5I/Y+vh+iKsysHdCOIrDJlhBvx8DUarV/q6itHdmPqY
sADBE7BMUmWv5n8NnAXyDdzDmCPBlBnYgZjLIhTK2h8iDJJMM9Kh84Ohvk3+7Zj9vK7QpeEAEACB
NhI2BviOWDHWqKmD6QOIoh1S3a6EVrd93/9rbHEoQ5EuAPoCLo4LavmmE9A5FCJZ2ZdjerDEXDgV
ALp35CF8Caah4UypXB48zDdrQHmknC/gSmR2SfLFdpx9TB7Uhg+m6s7TOgOElAbHm66tHVoLKPiK
gkE5toodlq2SpDma5UZjm/lfcvp2fW8uHkNYNQAbUAQuPIORYzo3NvDUUZ41FEEzzVGAMJZlRA0P
kox2UHWndr+uS1vX5lsa/X3hrSTJj5SUdjlHAxDoxOCopzwkpYtnN1UIQwqYi0J/MLz/uYjKUqZg
LvDIEgF3SmHLpeLdGh8M+QUlWFR5uo8IKJOcd8N1oRftGQrQ03StxZNyELZNtwk1pJpsYcy8SAdy
FNBq/75fHK9IBTjmCmgh0VrLXjEA5ImtfsQrD2QRYITcCLPoJCrH+C5TNTitFqWAQo5VhY0wRu6P
yEcGHQjGUy1z9GK0DVOwgzlGzSF+nWL9qS9eNCF1Ev8eAfjnJJYHdOjVluJUfHB1GTt39hZkPob+
vjCeZgh906ds5xb4E2e4+dYNgsgBzIBJWrA3d8WhTyrXmgU3HTDxPnHc2MqJB0g94Dhw+QErj6VI
kMdYDeNirIAGaT4BTzKw5a5v7KRJeREcDdAYTTHVjpcbQFRM4Mcxy17gkRQJalBjsE8FgJXQwoBm
8a4ygk9N726TKjE4b8XLpwvlSMCoOcU4sYC1w1wFklUj+Wy0tZ0f5R8zMZ3I/XyPHVQO3MQON7Ur
k9ztts8D0cg9b1btcrgK0i00pCOn9CexRBdksbWqKYQaELtqpJVIU5PgJr+bIRbM3MGpt5UXJSWj
F95kT1sU0njh8opdga4ElQs8++EJ2fs2AKu7oBSYvJFP5VEh5t7cJfZr8VbsgDTtXneAl1PdQCdD
bgYnVtYkcFIx/nZU/E6NWqyz8NjY89ayM2+0s93sgmB4G3PuKK40xt+GqRHMugXVwBKxD/agwLhN
nQit3bfvKqZ6HY5yl0H3uXKMERlWWkkSaLYxDV07JRgbyUiM1DG8mD8eTxeKOSNnC0mjqIXJ6FKM
o9pB1rDv3I/xkHjdW/WmExEGMt7yYr81T3gmjrFQSUUWyqCqtW+dO/00Dj3p9wUY0UlJgsfWq5/v
eUSDl9BXjK0wDykglpiDVECmeZ9tQ6chtQNG46NFNkpGKqd11c3ovYeuuMm9F85Wri4vBQPFbWop
INA6X94htYRmqiFb+rS+kp8b/yTbLek2uFjnfbHj1V3/vEkvtnMhj7FULaIIb3Q71ZMAotUBOZIY
a13ZwB8IiHw7OK2dnkw751xxKzc32IG/9WRMth0mKxMqyO3sEr2q5ONB80SRb64rLh1yFA35DIBX
4kY9X89UkstQsnp4uL3sdb+yk+KEjkAy27Jrt/8Z7X6G++4w8YoQl52x1IYWchkbsnIFvTTxUNv1
W/ITqY0A9Jz1R+1KIFHNU/J8z2u7pBt1sZGgDpQAhAjkCpZyVGuBQipTwxmEGQSx4qHNecB2yqrH
XshgjKWfgZCQR7guJlu1rWPj3kq7yb59ePMdfzM6ATFu5N0pev4F/PV38LyRYOOFh8hRb6ynZ14b
HLWQC4UBw47pZzwH8EI+39kh0iIzlmWclOKpnB7SHKzw9vXTuPIiRIsxoj2wMyEzzca0s2YmlZ9o
tZ2qo4MJfEmmbOCnoOddhauCZKA2IX+J+JnNHgpFLBVJrtZ2BpigfbSdifyuEu1eD0kxkMapjiIx
nPmu40F5XbaNw04RYuJ5DYRxwIIw5zBUq65qJrG2x01vbsu7AGGHq98KXiRylFzVcSGJ/r64ONBI
HUnZCEmV24Okz0YTkPUv+4XpVMC/A5dOZ89A1KV9MKTYr6p/DoFU6SvbKtqZvMhlVRPKR2MBkgbg
H4yPrnMQoPcTLC8Qjnr+IFfbObIn3mjH6jWENBZOMzj/ABHNLFhiZmrjGzquvs/RGWyktT3DRTp7
Zx7DlMxuuw/JzUCKrX8ydjInhFk7XXh3yEhnIyWEHPD5bllTWI6VAYs0zO5u0s1t11qbaFA5O7au
5LccFv8mm6Ws6kbImfZy5vTA1UCjri158JEPg2e5s4YhPxdauqFMYtuaXNnpY3L9nP+BK2B9CRio
AWQuAhsFSBvn2nZ5FEpJAcPRT81P8yHAo+sYuaYzfRqbehv+VGai/Kjd4EncgkrnM9pYvK6yVZvC
iwPjZZQviq2AJYGayeGEL8jm3TDeG35FdNSOuB1KPDmMC5+yypwocartZ8om7BoCC3vu4iwnxcSp
tq1d8TQZ/P9VYlxLlGhKbHYQNQn1SZf8zaBZIDoqbFnqX2r9M63LTckdIaJbdbmV31KZUyO0uTL3
aIyy575w0Cxryb8miVQV3osFMdRdEbqd5LatbJsyyifudUtauYVRiAKgukY5eyw2/V0j5s/j3Ich
YcY/A85f43NsdWUDDVRlUKpEaoC29Zybaib5Jt5NAh6M6PmadDIb73H6GM3OdUX++EpmHZH+AnsM
vRjA88XsXikH6OLtogZTvUTalLfqzt9oJ/GrdXsXw9knmdtdtvKKOZPI7JwhT53V5JDYuKkDK7kb
0AdIOqzhtuYRxq7t01I7Jizs5aQrCyorAkNxYtgDkonXF3DFgZ5pwwSAcg8MoiyAhNLaaRRMtHG4
c1ArFSf5TAjjpbNy1LvaChtb9PT70Onc2BFSd3AeJ8/4uq7PWqRgAK4OQG9ol4NdMIY3Zw0ahoq4
wcsEuyKQOSO4iEZSe/ppfucIW4k0EdUBGQ+iQCAtMtY3RnpVBlra2LJn3YrufPA3FjjMSPwThVUP
QcR1eavmsBDHmF6llOAPymhPVK84TdzbGFq6LmEt1XKmEWNxCWZeZkXOGtuonOFe9cKCxJsa3Fqe
6XQWaV3lnj5JSlIco9/aE0c6T0HGGoGJVelzDumdXdDU0s1Hv8HkzZ3piI/FV22Hv64LXHl2nWnL
GKYwYqatKrGgg3UXAbgjJ7JC4sQnucJpXFqTBMYnIG1TdEDk0M79oTKO8PZi0dhTdqhbF1QulfwF
4pqWhw75B7mJ9YhLSYxNyoJcgT8bkvQTkDWHve5p7u3drViScotpZS8lexk4QwQ8d7wq9upBX8pm
DHSua0NuLcgu7nuCwQnbv0283v3dgW1ie33rqClcU5Mx1CoJ5HQIy8ZWfwBP6rbdCifhvuEI4e0a
Y49tl4VRXUAfC7fYIJEsQ2XTaVpnmHkDGGvBnaFTmiGwmeK5eNH4bbRyJCUVVWjeNHYbIFelksQd
d/X2PdwUb9ZJfgofpgPwjvbJRzJxnMtaDuvsAxhlwypvamvAB4COhAT1W1Xc6AKZik8N8LeYFxo+
VfVzbm5QOVY0MH3JL53JuY3k9V39XgTmQNbZ3I2WSBfhFO+me92TDqY3HvSd+JXtelK74aYnYLHa
SPuaRBsQNdqhN95a5MXY6e51C1tzRosN0WkgsHgJVlndidOEb5mtlvT6vVpwWv3Xslqg8EHvCloN
wUfB9q8kdVTNkVg3do+0BEIY9AF1NyFimCBEVlTdRk63ne9Ej3d21hK/Z4KZrc4FkMU3IwTPqT3v
RLx1RXvGca2oj49KEnrXl3ItGlwqymyrIBZ5UmeQ10oyGVC5qH0iSzWe1pw9o//owit8ryiLUIHx
jKZLMEdMJ/MNyW78gxrtaYEcxXFN3Sjh53XF1hJoy5Vk67x90MRxj1ZA+0ewR6ntF24QnNrZRtDr
iASgdjw/wdOQhiQLqywKQeoDHRp28TYvnVpF3WeTabYkgLvkN9rlrytIb4trC8qEU6YmJprWUkvp
SCs6Y/0RtHfXRayGbAvrMJi7URurrNMkyIiPot398p/Sg/AjJvqN8tcwWmDdXUpi7samVRq1lbB4
bWdr40sm3aQ9xwIv5zQYGcwdmOpqG/y/FduEu9CW97mTeegjamERya7ZAHloK7+qD9cX8U8253Kj
QO2EGWnM2JjMRmkYV2x1A6pZj/reOCivQKG3G3LXIxejEnFT2q/wnHaK1K64FR3p/R/STVjb7w9g
dnGo4iTKI+yiBEDJ6tgFbqh4Y8xZ3lWnjDogktYAGgWe+Ln5N21hCDNygSBfEgmeLgSolddXcvVJ
SXu/qTYU05RZydAaU7EzoYjuoS5mx18A35RuojvBSd3UG3aBwxFI67UXW7cQyKxcF5uxH1oQiAGl
jEwDeX2XSfM4bYvtwFFu3UwWstgTUCGVV/uQVbii7+pu54KkAig+6q5FxZ7oJAvJnX/3WT4Ebovi
VQJQH5EXJ65somnoFMEcCRBF/JNtW/gwjLX6aSVPla2jeE1QdnVAq/PXaBKmbIKUBa1LaJDBHcts
o2pgfDe2VJSIqtoRdK9O3oTOmfuMlN0teECub+KaSujIQkHeNMBRa7DhaKrqcx2i+01PxflRb6vn
CVv699lOtDB9C2Gu7a7t86JI0Tg4oINYUuV9q6t4rujb67qsBGEWAIqB5onCF6pfzG0NhGIpzvsQ
tzSSfZuqN3q7SqwSJLXFbVVb5oOvVtVTBCQkjuCVuw0NbYiD0NiA7ga2I73tQ78zhazGJN0uMN3O
uqsRAcanKvnRtHaS3F/XcyW6PxPH+BI1gPqGCnH1hIMguolQunEFasHGkbCT14WtGAjoQ0FJoBu0
ceNP9L2w+UC1yi6jFb652vVZYqdpyjnbK0HWmQRGHSNNNUyrjFCnlMCFndhN/KBmp6IZOba+tm5L
VRhbDwe4TQycIXso3jdDQfKgdOfqIBUZaVNeiZKnFWPzpV5PYyGiQtnNQnWbhcnodkIV3JezdS/m
rczRjfo/xhfjgNEObAxL0Uvm/H6Zsk4tJw3ieus+z3Z19MXNoa8tH5Kv8BIAtkdrFrN8fZVgOFWe
Uest7iKNDN0W9FjZ9NjzOKDXQhFaLfifJGbtRj+U0rmEpMnzvez3vGkPHzPqFoarPaiPwV3pqQES
Y9cNfc17LIUyK+jLvkF9L9oS4m0G9yTeGb2jds4UPoQ95wW1dqi+ZSEHd75bZtfHeVhAVjs+RgNG
bznRxtqbGD3iNApAcypoFphWqyA3Zl9KFJzaW1CWiG52GrwRsRwYu3XcjQNifMtBjF9xGq7WzHAp
Vz5XbArCETlTyI0CIEkbr7GfOqLAEbKWroF2FJcb/IAYzWa2amjDakZ+DB4jcPzRAeqxE+ikEV/k
9q1NXXM85uX9/NcEQ+hZW0hl32jZnPRyQ3Uzi68y1V7lWnbNJn+7bobrK/g/3diH2VCkVpkN0A3P
TS8pEYQDulkx/3q2nSoDgmbka9CRbrAlcd/K+yZQoYwh/i5SAIU8zEVC+prMKIiLH9d1Wj3QS2mM
i5dDVWqTCNIwSaL/mLpEOyRGKrRozwU8EabwFHfE0btrpUADH11THIE/Oe3mHuRnopBG9pj2zS6M
M90Z6tZ026T8uv6Ja5VSdOib4JykJAeobp9bblQo+ZTpE05MIrt9+9rh8d2FshODpGaoPmXDIlXf
2WNZ2ZLYn1plAux8hYxX9z6bd2lY7wRJ3aNqdKuJvlNaNeeWXF3D5QcyR2usC4AGWPhA/TRu4rvB
C7YpXmhqa/tb9THb5fsQXstDM/D1lVnzVUu5TDw6hIZc+TFqAkXy2qqnjJfUWfO7y/9P5S8CjEKN
1URV4QtluAxQPIAzyzHCfRzf+UBJzzhV07XjtZRGf19Iy8teiGUMKNnV9GOqad78RbNerq/Y2tW/
lMFYu96Z81CBRNIW0k2cPCnI3ySOPD1cl7KWfsCEAyY6QRgFygz25RyAhmzMUqgyyy9DYACDfVdL
LSmQUdQ8vdmraCeoeEmPNd2WQpndaiylMn0NVjj0z2nypKV4LVP8Q45ua9tE+WZ1UUeXFxrez7dJ
RS9LNM0SPLyDgzc7t40XGS52yy1Pvmsi5wcExAde2XJVKp0BxyMCTyH21oyMDgwkGP6zhzJxowoV
uKZ/mXOdU1NZs3hjIYY5yWZm+mJSwT7C1psLB2caY6qzXRkTEcWEqAon2li3lIVA5ggLtd4M4h+D
nFp7TDA5h+k0vJSOmRI7QyEaALIMb4sUCCdVzwmreGvKGIwc+kqgiFhTX7yPuvek82oe6NVaYLpc
T8ZYBNkoZjGBsURj+tCbMpnM3GuM+qkOexedRJztW8udWkt5zPlGg0Br+inkKY+Ousfg9ptiOf5j
s5ntaYf64qaZOOeBLhIb3RuKSAcWTB1ngtEQhTEtanxI1FPh1xQPH3nKG0lfS+pjlPNbBqNVMUti
YgmwStFrHkBz5/YHCQWMnKhb/9jbnSM64gGdUBw3tmofYBRSwXgHVl+2TX0IfLCEK4h3osp8jfxs
KxX6yQw1zgquZceg3rcc5tBJWmFWNWju7BAoHE31HHXWTp9SBzyGQEx4HWfBk/vusYkGNxgaUoJ1
D7AQz9f92pqymEWgs5sIXtGHdO7WlChV28FCz5ma3Q3JTWo8iSJnPVf3cSmDep/FDafgmdb0OWQY
sj0eqr30INiRq++GmMz33a7fZ5vUG9+lr7/GuKAhpYnmHOkPnRKrXG+CIyHJEORpcwNePyCQFU1J
QKnNySatZVuWO8l4M9XIpAiD05AzKbedD9QYtXHjVD2ClA+YF6arDapTYA//fu+WYhlH1ieyNqoV
xCa1QpCRJ6WEMWB9d10KTznmpCtR0Qa9BSl1aptQY3xWoo2iYIDxZ5ocQOXC0Wr1Pl8cC+bUi4We
VKFB5alu6DsYsc2tV5EXq6xK0YDbYSrodQJ+wblN5mkoZhNN8eTKURw9LXCG7qRInKfT6qsX777/
iWG2aJox5ZpRMeppfjM6onwg2S7cRPv2Vd+19+WDHhDpF+8ptfocBXMLxovQrYoMPHOqAVrUYG4K
axgVL7UKpPx9/dvQHUO+7dETlzpj/3Pi4eKs3nkLmcwpD9pGMaYSMqVxk8S/R60D5PqrFd+0XM6Y
tXAFfbLAXsGkK0YQGfWKsDVQAoXn1MxTnZ+68FSrt235osz3GMC/bv5rhrKUxagFhKt56grIUtOQ
gOy09B21KIkwcI4ZTyd6DBdOMpLUqNBDeht0qVuMJqmKr0iXN3EO7uAcOPyd6f4nzVhAhhlEc1Ud
0FUsb4vgl9E/R3NMLJGzgGt2QYcUMP6syBpivnPF6jwFQq6B/kzNSIiZ3ujDftZ64rcHufSua7R2
mS1FMXs1qulYYHwIDjHe+cVP0dhpwa//JoLZprwAuAJyMgjIpdGWUcoqPyuksa4LWbW57yVj8zpW
oyaZL1Gbizpw0op57UiNJpEIraC3kuXzhgJWbY9SPGEoUNOQBjzfIuC5mxjgpkHAKL/McRzYsz46
9TAdRBBtTo3yqluy/Q86qiJeNejhovXHc5mWGkpBPaBxNitqJ6EXSWtPoZOqj/8iR9F05f9Iu67l
yHUl+UWMAAnaV9r28mb0wpA0M/Sgt1+/ydm7O91objPOWT1KESoCKACFqqxMwKnmHqtLO0EuVjJV
tcoyWL9NEysec8sQAmh7rDjf/I/4iBinOR5qaPCfm6IvDQEqH9f1hEksu8+6QF88NWnuDYnTVTZl
jrimY7C4r87scfdkVrCglwbYk6YNekaoZAfND008smKFZGMJB4duG9QpkMgH1JnHU1VS1ONkxxT2
R+PUM0t8SzbFJjpWu/QFyBDBDLbBve/4v4x2k3ytVcMXL7Nz89yupnVYE2M237n5qU1BZmKyLwAb
vMiuNyCI/Kf+gjIqBLbRUSKh0Ygn25YyQUybCKjXXMSLzembow/BWWn7L6xQEYXVuZCl6Zz3Z3Ki
SOMEuGsZbwblAKqNarCFtbTPQrMxxGuR+AGhAQDd2NuXPgktQUWY+qSxCjs4ITQ1jaf8U7Yeo0N3
aDbhY+tmgulvkgM7qeYufKnXdOqunfTyAzgnZb6AvHSCDxh81x/cIoQa/Y/OOBWhtrJuq2OdP+Xs
Aq1KEqWRAlM0sDGrREELnvwzdH8lh+/Yjd9y0Y7gp73JDq0ZPRfe5xokYG2wnKPqej5opRE3VpvZ
CPjlAI2kmRMFHzR+ve0+a5a4Qy3V8rFhKsYKHpbO35fpbkwf6/HJj9aEquYA9fJUu1hAHroHrjMq
xxUsVdKhkj+aZC11MXs6bwD98CDz0vFUw4PtctlquZB8WU5x+A93in+HBoAhdUvqTmw/DjYGR4PQ
muQ1ocg/PFCcXdwG2BRUBvaF8NS2YVDXRTogV2001K6ybTAMFgH3a2OYUu+kOthgEisw1E1W7IPu
KIT7cjBHZa/SU6+8q/0DIDqmNAaoiniJb8d550wQOyb7ZHL73NYmqxKpCYb7WPf3rT+akT44HZRM
GyZY9fDahQWaUj6l1ksz1dKy0SyS/VjdaQ1xh9AyUNQOELjnKwSnC54DzU8gEsCkIoP4h15ON65C
4N4mMMEx6ZAFSKEbxySxDOKUSrUS+F1HFSDvOTM1u9bZhsx7eWpSaTYVHSLVrkOL4sUfCbYe2Gqx
Mq5FY2jlQvIZP2ipujQWTH2bZhTG0s4wh2xyiaCajfgu9Ie8PcVF497egfPBxbvPLBH+P/a4g62t
R5BBibCXCK8ECH8qPQe16k6tc9vO2ri4U00EEUdRq/O4FN/M6szVpe9c8egUeoWmb/VpDfuwYJDO
RDVzJRP7gwf7CFKo+5Kqt5ZYOSQottH0MTZHgZV3kej8835bNJcAXDQnaGZ2X84bM6aBqCswWktS
fGssXkbU3kLV7dmKd8yrz63WhR3OFQuRhnJNtBaphLshOabic9StHMkLB+WFCc4B6USNCJWI1mp8
2ZJob6n/WNwCpEHgdAKmB3CKuUR66eLSRNWAhZgsOWzfGjbZXRE+sngFQ7o4jjMrs3+c7dpO1AU1
IrACtjOTAhaYryUKFhfjzAJ34sdCaEjAnLRWmf0qSoeOwFD2xcoTasUI32YqKzkNsEFQHlUSgAy2
vS7j5F0p3a3MFf+GgSppp8k5RkJa5S7sJBvNTfbt/b+QPL1Y9T8t+mfrUVVJ2Sgg4EC/8XSMVDAo
J1afg0VspHYRsUPWgJY97L1eJ2AW05xSZNYQinbYMVPpief3T02yVi+al+hqP/1dwqvsGcAijSFg
drP2Rc+fyvEUBPu03nfBEaTjXftwexIWDttzz6fzOpzNQeyTjsXS7JNR73WRYQrRWyp5frJSllpb
T24Pt52h14Ux7+Ekvm+rcp+x59sjWbPAXRt5GRj6QGChl9995kmQjL9tYKGydukv3CmhRumEDgHM
VaqQZz2OYxO1X0i2G+P90AmOkejuEOVmUz8awVrqdtU4d3iEwQQ8de9jQ5DnzK/MEJu8vcum+1rd
DbEBqoo9E6SVIS86I9iEcBWDtw35wEvvqCtdDWQh7KwMJ5bPnEiOgYOwwGdspp/qI2l+3Z7iJW+k
0PVVwEUHcAiffdQHuS4GA/Zao/udVfnzEGVeKzKb0NUJlRY22rktbkL7Bg3hZRKhP/EASFEVAClV
fGpH/+lFeqy+8zUY09rQuKNZ9+U0FhnMdd/kFL1qT8lp/FUaZrHXUJNybGX7qjysorZnbBl/mpwN
kk9EFpqUBnUKq3idQrEGuGLlKG9BeRCaxRp10soIeQUNXSxywgbYGiGbweLSmhiyhY/6GqPb0v1z
PqZ5Yc+OrFCJ0UUQw05GUdVL5X3YR1Y/dtvbvrhmhgugWjGsaNbMZhQCccRdrBVm9H3bxkKhEs2/
fx1e4Y7fUR+1sZ2NCGAF073qPX5mB9Fm+/xdfopVc024ZfHOOzfI7WhQfZAumRephkLdp2aqHw1I
mQQn8joLgEHhV7GXnoEMMx7S19tjXZvP2X3Olg3nZlpFFSxT+t3rrxKtzZK83LaxOjzuiO7GRBTI
7BvqkQIr9SGazT6CWCckojCk/H3aDfeJrRSm5Olrz+2VA0XhDhTc2mo4lLCdAj2WmeKdbKGfVUUX
cuD8gHSop63ESAvYBFWWQcI2k5L+Ye65nFJ/zCKjaEQ0IhYR3vZ3EA1PYielNnqj7Sh+Gssj8zdt
65WjLZSnOPFWpvs6wzB/AOC7QO8Cys+/aKZhCoyUyejn6aGk3AGiVijWSEysLQiEYnRHoqwz+U5W
OCuWtXk2L0+2S9Pczsn1QI9QhwN3oboHHqqpMtCrbJJ+GyVHwbjL8kNVvufUq7RXQzE7aIELuUPJ
L1H8VPFGUUwyJA/GTGoREAdClFF/1Et/M3WJpRXPyJJIwvucPzeK2KzBA9dUH0NIrKa5C0A0Kxcb
KoUAlW87Gd1SSF/Uh3pKnEL/0MHdKDQQnR5dUdrE4HjMtkq5ywXmlP2WCZ4fb1U2mQ3Qb7qnjl7V
PSXD0ad3CmQigjiwM/YziPZBBo47RBUZQEPTfRrfMclG0QporAI90uwuzrbx6JIG8Sp7zYD79Tex
ttGN17x4oA0yAmyfjg/paGpiYuvVRiufIO6dJahldwdF3cXBg5ofBLD7aG8GdarpkFT7HPriZbLV
8scs8Vj96ffP6P9mxpPWbXLV1EYvoXcM+4d0YM+JvmsZuKa7fnI7TXIikGRn76T+kWuRNUGpCUFR
oh5D3ZLFFxY/CfknHWvbQOcuApZGDTBdYL8q5V0t2Eb0LeWKJQc/yHjK4juhAOtoFQCnAYS27sL9
rDh/8UswyLpT87sprdg4EP8OaayuftGTrx76oWF56ECM2rA9KJSZMVhJ5wayU5N6K7TloQlGT5Hu
oF5lklz39OQd5CNuFjmZUa/d99ehE4igAGlDaw9Bdp9nXciUwK+UsG1wBljiVttWbgNOichMDzV6
FE1yT4/aSwWBBvsJrUvjSuC2UFj4I2IlgzcF+FYANS6PhhIaJ20lwXx8SG3J6q3EYncVSOHMtyf1
AM2a3Xdj1W+1swYKX2jeurTMbUw1H1ESwqU2H4O170i70pzegtLMELpaj5qjHQunPoybcKvZEPL2
hMEkdmCv3QQL58Os4vW/EzBfR2fXTdjVAFf0+Axp5mmAaeAdPBzGPZrUX5iJG87WDon5bvy8fTJd
R0GXw+euua5I9JFoDdLygR1mH4Xk1EVhtnRtfPP3c+ffxfi4m44kWV9qSgdUtZmdZIvuQzfBOEu7
8xrH39eb1lpLKS1ALi7Hxt1wWQiu70bHnGavpRlumVvK6HZH/tH+bI6n1FOsfmUbrY2Si5pTWoE4
enZjzdhRxfOHExU2txds6RY9m0k0lXGeAu5dNalgI1aDL6JsJsK2RVybdf85qIVtpMNn00smaKYT
Eyz/1iiCiD/qHpJk7YX5h4bs/15Ug3C1K8NIpcLo8CkIBh+M0KQu28Z2cvLtr8Qb7OkRt5qJMotZ
u7oJfWS3sXp7B/2np9tzcuXEBpVlCXrtf1heVb7g2gvhmBLJRxg1Vq6ENrMSh2utHVdxzVfrC0N/
OElRIccRzueWjXRKCxXKCki8gatMZWYhOFRyb4/meoU5K9yelDo6pQPAflYVmTq6HhCfmXnssY3/
lG+pxQYzR/Fqjft0bWzcDmWAbGtBGfeWkD808TN0rHrRuj2y+V9c+As3MG5DImMp1KTFwISYEJTg
y+xNEqgaQ4VszI9aG6e/hTYeVvKYS94B8mhNBXBhFiXnvDSJwWzUTWmPcqBHwARGAEmv9hJ9vz24
6yaIP6P7a4d76E2yBKUCAGAtA3GdDeyT6gU76Qd0ZoOD/gTZq71yTLaKVWtrt+d8O17NK4hw5JlG
EhTH3NIF2mT0RpSAwXWLXbfViPkG2LZDvXobO4jS1ghHr9+B81DPDHIL2QZlG1UtDKrH5hAhM+xB
TPdB++jBjhvu9NNqOuIqMcAZ5A5WSFGxXgthsFRA65FbHaguzAqRmsusVfHJa8KmS2t/kltnl3HL
0rwbCawNtnine913npo16Aet+X02eepdjcAotJpPeNO4Wbu3Fjci3gKQBiBzz/D89zPro5jnTJqy
3ooy0SPdBnASs1fUNadZ3BYUuEB0FUHBgS8iqI2uFQamFcFW+7v1iKU6wqHcFV/+veZUSIecsvvA
hXrTyjZZdFbAqVG6mEM9/tJAA0obqDrsorD0LT+Idur6dvolPaPZyirv2q8Ve/O2u9ocZ/bmv59N
pyJIaROGOVg0JXPaNI2ZmtSKvBqY8R5sInj9rczsNf5gdp8zi/MMnFnUWj9VMwEj1D8CKO4gT+0y
V+hA+gU9ILCt341gohEgL1pufoPf/6PYCYc1HvI5bL0aNXroQBYI1Vt03l5+Q5UWkGuj82GUHmTx
t74mK7E8yDMD3BGABpU+Cxqc5c2gQpk1N0s5tmKiP7IWdLltYVhChVJ+lZrxKCMFHZrAdX1CGWQT
FLEFYRRTUn3IKJR3fdFvE52aYl896UqHVJ8QrT0wrsP8eU3OPpc7QLoEfL5Emm83dat+9J+Tmatu
+FRsHguQDOrfmTv1dryju8ESVXuwRvvpHyNgLj+Bl12mgjxUqYIZA89nST6E9kGPILrzBumrFQ9c
XPyZhG3OcuAxxy1+3CklcEs4vybUuthUnIaBeCvbavH4QLuACLWwWTmHc/KBaXiezicySGwASMxO
7clV9mBJH380ZvAMXUeviqzIrdzbhtfscu+12K8SGjWwa0TSVi6mA6rUVpCPTrjGQ7Q8i39HyJ3D
XTwqUxPAkm68RdGrHDm3RzLvEH6LAuUCyAvAAwhaubhEq4sw6IMSLhkoXo2kh38P1ZSeeSJLT9ka
3GNpNOfWuGMwU4sprFNYG423NnAh0PsvnO7cAOcQqhYpgzgbUPUnWfzZrInYzk57NV0ztTNePwDq
XMn+SiOlalf1Vqd91YqdN14duUntGIF1e10W4+8/JNL/bUnnXlj5AGJULYGliJIOamYhMs5JfMyC
n4GfuIFErZKljc06462PAMgGZcIr6YBkVvT85Kf1isdfM4vh4AB3B+Q6cFsjiuVmdgzQ2tExfE/y
GyQUht0AVFSDLPIEkBISIg1ZecUubTHQ5aEPCHzIQNBwx4ccUVkPy7q3Ah8UA9qhoFADFJ28tm9P
9PWhjJYLGbRD6Dki6rVu6tiL05B1SIqO0MmIkHsRzBrsdPQk7QwXZH25V0Mc043xet9pW5DJ1xYo
5ddSQFeONX8FeFmgTEzBzcKrVkImJc7EFv87rewQuq04zAo3zO+LagU+exXYcYbmeT+LC3o9CEG6
jeEO9DuAEAF6ieuvlSlds8GtndoRvRESDIY8NAcw52x1l3odpjWymk3rBl5oFQ5ypaAhEuzYUbbE
0x35uNY5t5B7QS5SQohHZi4JsFNcjlUeJ78ng15bwWv1rTpia053eA+hYqM5bBO/KUdxt8Y6ff0s
wQSfG+VikkgxhkiajTbfI4CuGuK96hCBh6l2hY/qNG5uT/bSXJ+b42IKUYewo9DBXDweavG3Or8T
VrbI2jzyFdG2kKSynmDjtdjqR83MHgRTRF708GbsoqfmKB4f/l+D4m+lwWiTRpoNSuM2VraUeMJa
u8k8Lxcn+eUyKdxVNGa55vspTGhP9A09LTYqlc/r9aYF2oQLd+ARjgMBWVU7zuuzrXJTPKBWIrqp
Kz9jLzj5dnQhrqQ7KGKAv9WP3DWVigXizUv785V8tt8DNfDlenbHHnC58CCfGjf+ARjwrtkPj91m
pgLTsBfJNtqefg/30p1kT0705cNR117sq3Mx+/LZt6DUHVO/wbcEr60DIZRD7AIjwVzDSQ7xV/1e
vApefHoKj70Ve2s4r4U65+VMcCcfxL4VJZlXYtypju/pqWnsR0fciOavg2Tq38kP4UHfrNGKX4U8
8DPILM63izIrW3JnUCGUI2lEpEC1iHhpA5LgIF/p91w6As5NcCdOQGMyTFAeBZ6l2xRFsImwW8p2
DbW4dEXhciJ4qmt/eLgvV0+jadPkDVpk8l75TEJIRteZNhzB5v/YAxniMkVauUiW9qgmIwcxk8oB
HsydbfLo66DWmJvQwNKbBqfJUL2uc8JpG4YU1UUzW2MOu4o65tX6a5HH6fmlQsa2m1u28tcgLx3U
pj865h8mtQtXIryryHs2hUKXMZeaEIBzjiG1ehL5c5cTilH7JGge1QwdwUKpPg+9/9iSzs7V8eX2
ubq4B86Ncq5Sk7KsMoLmFQiE3XdFb6uZ/q3Hk2VoHyNEqpMgQrUUWyMfBZQ665NmEI9oLyT1bUPu
dkzR3CIJHm9/1qIDn00Ft84liPB9P8NXic3k+m11GnqooIblyugXZxwhFl7gFG1efOOQrEdtqw/Y
J9nwoTayKQMuT2KQnd1Pw6bWBPP2qBb3C7RTwB2koF2JzzE1pJpIrGNUafajoczVxfIhm36zju4L
Ze2cXxzbmTHuOisNNdAA/wSLRJ05Oks2Sb0lhqWG+7rZinq4EhIsrtiZOe41UAVVpFQVpnLyfbPv
eicG4GeI1ois1kbFXV6toBKh87FHBvRBCPQzjGyBfIrxW6fvNeHn7fVa3PtnY5rHfHY7dYNRGRFY
MawcuRDEcHbZ/AwGtk0BTPn/WeJuolpgVUTm3jyV/c4T0N5JZlI/s1VK4eVVmvV7AMI00HR1OSIJ
ZE5aLBroAaSyCaqcUzMAxVYnm9vDWbzicID9jxlulUrsNkUrcDEUTUJsP4/EzdgH1LltZdkX/lrh
lodFMqn1FoNR6wME0F2qvXf9tmg8VbBK/cdtY8u+gLQ00t8qDmouLaIMbDJ8Af7dQPhUaPFIUmuT
lpoZsjWlo8VxoTcDApw6UjB8Q3KpDiL1VcyeFMVmpT7S8k0bIG+RPyZMtMQ1JPrSqYQGcgj8AS8K
5Bo/jXQC5VmIhkJWKWZSnaoWGl/Fw9i9V/IKumtpEqHdRJFehzwz2Iou3Y/JiHtjhq7CPIDofVcF
CC6lOPJYodynQdw8316zJTec2do0xSAKgV7apbmZQlXOmqC2aBU7mRScxmBwb5tYmDxw22IwEC1D
tYJfq1wJKn2KIapiCA9Rd4yRL9YKW0U7vL6WmFvoMwU8X0H2Axq84ELh68lVjpssR03dCmPAwqZv
oxBssYPYQzS6EdriNZqLJulHkCpMj0xZ42OGqArmi3shiSCxRLMmchKqwpM9xbmejWiWhGwAOm5R
MI/DH1owJo7Y9GQyUylJntFQ2TuEBvlWiGj23eS6anXUz5+6Qg+f/QZBRDCCoi5hQgOVxUhBd6ku
HHpadae2EXtI2ik5PKKgSfk96Fn9nqQDtZRaLN4BD9JDaxALwfLRyvhFBEF5rEtdO1Wp4VtZmYUb
MKYPv6JWzehp8OVwG2hznJZORP0NDiLkimgaSttiGiDhFUzpdiKhltmNkSjgj0/C+KAUIDkwQROm
EBPAEGm0xwFYHFAyyqw3EzU3IACjSjIUsqdMDp1YLCiQBESr8YzoQ3TmEbVz8JLsfncQOKjNUItD
JNTj1qCW309sO4p02MeikB3qNOuf9WQqXmuhfJEovYepbjPkTAOpPJkmAOY0I4cGnwTNo8qXqBt1
ffrRao1uTWKRPrYgbdkEtSFC7k1CjYIN4AIC22JUFY6sJj1gxBlRPVlJqaPGJN6KKZOcVETjsEoH
bYdNIzisq4Dsqrpyp3Sdvh0NSepAhDCETtMJbfOd+K0Y7GSgDEA9nxX6rmrUKHdKudLorg8HCaUD
TDkKn5OPo5ERCCOnVVKYYPwrnuQqihG8Jrio/VB9zYpqNBvBMNyh88GfWGoqqPPR/PQxjDEISNoU
0CdbNoIB9OKxH7voj4wLqyy64Kmd6kZ/StOhRVcpxCXfWN9km0IeCtFSpywBNEAcfxItAMlqJRaF
kwlJ9zIaWDNbZL6ae1Mpw6YETNmbLCSlvpOD0nhG5J1txqatJbSwlT49TqgtGKaOBLm+YWLbHAap
0NgOfFKybI/4vcNKAr2c3ACzm0lZM3ZmzgxtMtuoQIaH9nnntozJr1EWJL5Vp4zthIyQTYnpchvE
2j9RC5PxYEokjZlJ4D8rHRXtbiDNsaXN4IJDUNrVISs3vtAYB9qnkQSrQRLbGmmCTZP28WOl+9MW
QkFgUJkGtL/lfhN5MvCkZgUEzGgGitIHdpFq3barEgGNN9Eg2uVExd806gJgMrsIMVQnAWaoBoN/
oIKQPhEt738ZUxs5ozElD2OfNxv0xoq/QmEoenOI9WmfsNi3s0ChD2Utgi0pQ1u+STFaVym7BHzt
QlB9BBmqIaaWFcEPKY5BrVFEhd7f+4xlO/CCC8DnkCZ9kPvaeGqkMrjPwCj5ox/rUXNJQg1v6iWf
bSZNqA/gt9VwyytR4GToF3roClC3270upOKhIWnxqEBobS8Javw7VxAhmv0EyVNLluve0QMGsQs1
0Tv0GvUMgrJx2ezUSRttJctiJwF6YVwJTq5xF6CMwA+ejgZSjYRwoVZvaJmi1xA4GrEjbGHKrWHI
rFEzbEPVHFztL0r5S05BqBji3GzNZPc1BrnN8qNChq/bt9R1rp77GC4gqwkp6iCZL94UTefdc8Yy
O9Y+hoHaqHv/zsvvMlAOoY+YE6XoCK2wKx+wdHWczwYXZKSikOpswAeUfbyLWWu3JbMBSgPxuGwK
vriR5cZR09DOwC6jU+PtX9mf8xSAo+hU4SIPQShj8JHi6lKrrySU7bAOXcrqjzZ9y8nQm1WXO42a
B3ZahKZRDCuRyELgg3okqmqIe/H445P5YOSlA9jcYb4p0UXefmGr7Dq2Y8Air4z0CpMyL/WZqflT
zh4tudBOWtOC9l8oSjsyHBKXDjKbZkWssXtVI2+AvrC0EvAvhKwiCrp4QktUBYSdm96EpLIPdhHE
kLgBlal/RW/SZpqIbhpMg0xa8iiMn7cHuhR5QWLrD3Iez/fr/nhBmNIWJqMajStyiW700BKErZ9a
TezdtrUQSIqoLiGrLuLpgk6TyzntWFjLBVDXVki/gYc1tca+bWDJP84NzPN7tmg4BqUy12GgbcoI
Kq5ydmK9/57G0H5SWVqumJt3Gx/IAZIFslAEkqDd4JYLXJa4vME5Z7Huqepfw/gtUFc6mhen7K8J
npchHIWxEHqYGOhgq0Nt12vs4yuD4KN75k9yr0qw0FZferdptZd/QZlDAflQEN/PZ9eVVjcFieQI
gCoeEFEIatMWt3yJqqsovjOpOHRh8zBBMaQo+zWCpaX9BBJXIKDAOiHJvJR0QtMR7KMS5KJq0fSz
L5I5iNaEcHLq9HlYq6wuXg+4p2SQ4OMlA8HXS/cTsmEUpAblOfWD2Y1kpnfVm3hC/LTNf0KOcvyn
lVwcUcDzGyiXg+cBO+rSHGvLtqbz1ZiIz2XupNOXoO0RF/3zPQVUrEjB2gFlZD6d2oZ41RIK/4jZ
XQ3AsQ/udooQYq0Hcmnvntvh9q5SGE0fJQSjgaAKybVNPaXgdBitlJGVUu3SplKhHI9oa965PA/W
IFS9EodwC4Qbh1SfDmOydpIv7SoVRQnwYSIngFfz5dqMHZERKsAVhFYLoIXGNLscIh90HOCsub1A
f96L/DE0I5bxQJc1SMdyM4eHRiko6BqBQs3wjiePmjn7Bko8sjXtCzey1CffRavDCyrvEKczqx37
53US8fwDOL/v0bmUptr8AWltRsOOsV/Jqm7tPGP/9yglHhkPnT0KpnYYETbogiqdY+Y0X7Xle6mr
bvNv/7m+79+qjzVc11LZGYNTcHzhpY4KPreSiia3FRNQ3aor82PaaJkZfYSiFWyfSmJKGwiTrDJh
LQ/1r0luQWkwgczJx1CJ1W3FTdDa6n3XmAaUqIQf6kZ+jHfSSbgnm7Xa7WK0rYIEDAlMAAsNvqgq
KcUY0sZHE583HKQX5MliO/L8DRAFHmS6SzN6qrx+/3rbgxf345nV+e9n1/Yopi34lAQsLRoiQejk
SysN/7MDXvvO32FxYfOkd3gVBzBQHVhodvv4N3uF1ndhij9vj2TxCjifwPmUOxsKY2qdRDImMEMP
4ql5Z5AbF8Dz6CqeAdBc8nbb3uIxczZznHMGYRB1zQhzAbgDAXgy5bI30/75tpVrzBRumvNRcQ6J
93GhiR3MNHZ2Qrci5A/f0b5Ntv4TcT/rTbQyrAWCgUuD3Ikiq+gK7jQYpN/gF82OE7Gk3mzf6+dg
suna8JZifWRRZ7QeaNTIHyTT2aKBRESMtRLuAVbm5r32AOv/pR31O2WnrPnH0i0H3QvM5hzg4xFz
6R91XJfGBGithZzaI33qbBAvNof4Xd+Gj7LstHvdbT5jz1i5IxY39rldzi8jptIkQDEUqOzECV+Z
HQ0mkgrDI+hiFUs6yR+QviVeeFxrPFn0HchoAOSGzBuaczkXVaOoDPNEneUXSbmpWYKMvNKMaAIO
Y2EL6DaGP5WodhVUyXCu6nL8NJWkfsl7TbT9TBw2OZ3YsagKkju3HVteOBfOv43z62bSKwYEJ84F
1kEFYtjmQu/eNrHoykjzAu+Pl52EvXq54iU6wGmva4hrJhnZP/oklj96KdwkWWcVDLgCsOMU5KFT
wpVsxfLg/tcwj0iGu+t1NGLi/Vh00V/hMjH1Vga36M5/B2dwpYFQRc5vTDG4flccxJ810i+4JsmL
HprBr4NwnD7T38Dgr1WAl87zszk1uKJsM+WhWKgKNDYZeW0KaRP4tTdpQL9p0GdKysDSS/W+LuQf
t8e7dNye2+WSUegABOaHYEoz4b5Mv0phpxUvt00szij66BHOAXtNr4L6chx0zceMQmVNQ/5SuVNB
b0veb1tZ9I0zK5zjt5EgJ/k4r1v0Uy+27RpD72LUhMolweNk5v3iQ2wwbvQkChA10TsMwipLUzuR
+9JWv0vX2LabYa38tjgiPDER1yN/gqm73GaTyhCG57gxOukVZHAJWdnHi0sP8kIwlktQa+NLvhWo
jbVBwoDaKgcXKprsy4duIisF7GUrmkZ0A286pNIuR9H3IU7CHqMY68e8d8rxvkpWXo2LJlD1wrtk
bh7hHSwQ9aZrelx25fjnLX6CxI4Z9/W/8eMzM5yH6VOG/zvf4GW8VeQEbPwbWX0l2crTY3G7nJnh
JsxICVLz8306jmBwPCTathXsZO0RMH8sHz/OlcL/zJnMYcbRfsemNIAVSbMmaO5WH6lmG+IWVI9o
+bm9NZcvTDwbxblTHvQo8wKeRSNCqnRyX4agF/3UW6fsnGGnM5N66S6ydacD0VNnd8yiK2fb8pY9
sztP9ZldkVWxqFaz3V3vaXfCI95zxxwkWcfGaazmR7u5PdDFpQOPE34AEweX8qU9mbTqQOsIrc7i
IZqgvhUn27j6CU3JlXL5YlCu/bXEL5+C8o6OexjLN1pt4erqXinexPEtZNuEoWU03zbxQ4ZWIaiI
3x7jctx1Zpo7lmgl9hqaYkE/+g3ZLuMtfBIfs2MSmGwzQMnISgQrPJJ9bpO1vtFFnz2zzN2RHWoT
QcPA6JqEABY+Zs2Btq9DCzqLw1Cu0tctnirQgUR8BxpinW9rJHFY91WJcdaaXR/JzkeRbDc5473m
FRsUG48Ughx30uPK9M7Td7UxDeRH58ZcJM05H6I5KxNlgs82dveGs9/0n4Ltj/BoQAV+xdTifP41
xTtR3OtG4E8YYfHeOqpXnpSv5Fd+HO+Gyhxd2VXuE5d8BD9CczUfMIcVN0bJ5+jp2NO8nUfZ2aIJ
lWov3Wsntvnx4lv5ftVxln32bKSc56CdukmrP5PqGqa4ue+s6NiZmkUfwVVraYf0mH2tQZjnV8Ct
IfKRFYRlVQbBh5m5sxL2CbmvevTgA/Tk3F7HZUdFJhM9uCoKWNzpivdxnMU+ljEyIMEji2ZvfHXh
9raRxWBkTpf+xwh3lCZq1bRGjANHAJurODyiSnnbwNJ0zdAmUQLQCEz+3LGSFF2W6QE294RqTTOC
OTlIj/mAZvSi9phWrVQhlo7qc3OcRwQNhXJAAXNt7JupHLhtdRQKN1tTa1mC0SLs/Tsuzg2kaoiD
SMLEDS7dxmg73SjmYA/7Hv3geyAIlY92L0Djmz2s8Qismp7X9Oz6A9Vfiow6TMue8g2MQA7xt8Qx
HPmuKizjQYZ2UbCdHN9ha6+ZtcXkXJLoVUPbDLNr6J9ZuIM205gC9rBpY/e21yz5/vnscm5ptL3S
Nw0MKcBggpooDz0JVM23jSw1tYhoHJ1bK4HsuBalqbNWb+YYtmROIOSAwOyD9K2St/9F2pXtyI0r
yy8SIFErXynV2tWbe7VfBLvH1i5R+/L1N2RgjqvYvEUcH2AeBmijUiSTSTIzIyIPWZ/e6PEXzWIT
h3jSKSXPWemHsSLdJ5vQ8y9YQ/nZUuohpCPHNYvZFff5/IQOAoYuFhRdGU0TxXBlc4pOHuz0tfAD
6t5LWy64bxZvwtUwme+J9k9dbE1V2VRlQvBMrWkHoq0m5sp4LFMkwJxw2w3cVyyc7DA9H4rgh9lQ
FrwvYaejO5p/77UNdGaj6pdpQ3S0DOLZL0CrrEJ+Ss5VuIlJdGCZgfsUIUnLNOa4d8Oq0dTMMH4M
fcuKglnG0xSiB69X7AFJKLswJ4SyoUpycF/i+WNGzUNdloHVpdsB2h143CkmVHIKXJgSXGPBa9Eb
nfWlNRSbpsuOYA7fXF8z1WgE12gGzTXnDiaG4n4x3mbjyVueyr94MmIgjmNCYAICKyJcpB4t6lTr
hWAan9CEYyeHUsWzLkuTndsQASKG1oVlx3Euz14eQLgloFHBgCr92rkVI1G96ZIlWJJpXyfz4/VJ
lL24LmwLp+lMyETtEbZ16z3lmzE75nxfJa9LvWnjl8jedyboCw8jDyz90VRxdUii1YV1wSMzcJZb
9YTZLSIQ2On/NOBayuKIhZUO+rxB4TEqa6JT0jzOs/XV1dMHw/xpDanvlQPTixv0cirmdf1y4VKH
nCeubqtOrAX9k8vYaKacDF6Ikdkzrsu1dtJR2h276KFOY5R5w69ViVbTzviCate9Z4EPKXu//glr
yLr2BcJJUBWeRo0Mo00ndCZ53migwa0xfNeoVTqP0ok9G6zwFAHcuuj1EoPtE/sm1qItt+yjSQeW
kRzSj//8zcDQfLLK1ALhLCyjHi1xXhoYmF0fLNACVWha3F03IR/QHxNCbAFRbx1qE0wY6AidXOhW
LMi3nrJhl2av103JdyAI7/8dzrqOZye2QeKRTAYuX/MRhbPw1ti2t94/qMQ8lDmzj9Y+f1SdqkQa
ntcubLAOQM9OZHWnxpQZQwKb3XO/SQNwZe/RAKtFDHyRexf8SkUwbYotZ/HRucMfTvDdG/NBTUi0
esZnJ/3zIUIAqDO45ZjjQ+z73H/NbvKYQSqEdIF3Qle6P++/ZwGvmfZcvpiHWHG1lx6/Z7MgOhJ6
fZPGxirP+R4kBLp504W+Bf5MUFo5KpUZ2d0QEeHPUAWfqqYmo2O1zvmWB9Bb2r23kz/s04B+Mb50
m3gl9VQxLsmdy4OIIAGAgULu4tK5MLv1SHRIz0yOw1pgqipn7YRewF0z3OZ2y2zg8QgYQJ0k8nOD
sIpkQW9/AKqgeBdKt9TZlwgrHcfG1ILUFTECQLnx1qIlpDaBkW6CMVbccySkm7hTndkSFjbxeMaN
GaOGNvzpFlWZ4SF96PbOMx5SGXNWmqRt/48WPKZA7V7fzqphCqusk5F2TgzTmouuBQdgmy4LmqZn
6fAzHi123Zr86nA2UiF48BQSLTaHuVl7m2Kb9ZAjd0HNCslN65k6D2DLYUmtGKP05uWZngFeVZQb
RBSJthCnrxoYDfuMzUjXew5/BK+EAc2G6+NbP/9TeDiztH7JWWy07RoSmKtyUoTCUwLyigGVWlcR
BuRGIPwGbisPmBTh9Eq8tstsvQCFY4ersMe3aettY11FCiKftf+YEW95WTtpS+bCDMSfUi0ow4es
DUaqKHGorIgb3p6seMpLzFi2t+dfHX1IyyCii2JhVGaE3ewByzAbUJHzcc3pDnqbfGhDWb+VWfrT
GMz4rxzuz9QJ+7nIO49mIaYuzH4584Ymz057zKPtdWeTHooU9bpViB593qufnDub23o0nhGg8yg2
NxZ3osCaE1WAkM7cmZX172dWklVWgYM4H49mD63q3o6UfhFqvg3wyfXxSI83aiFPBhIYEzQBl5aq
vEhMY424jstxrKEdzw+L72DEjei9BtTr/2ZNuG4uVh+jDgGPmJruxgwHsMpzsAnywQBKy9Rn5oxO
wgpKq79xxbNhCtu3z8DJDp0PyLfNT7yAgiiAGuWyy8FmdH2EsruKoet0ZRAyga4X5tNyQQhbJtha
JZTTnM7dVFXCZgJubRTC9KUNCg/yH2a+v25WtoygEoK6ITBzYG8SnL9OrCgzGjh/N93Rwo+bp8g4
RMWPmM+sSVUag9IT5dyccIBVZUcGfYA5N9YBa7lzy5RV+j40H+zxJUm2oI8us7/wnXObws4bOHWs
PIfNqKt81zqUINeb7DtcS3T30VN1ff+uh4unioG5dHEvghysCKWYJgvPfbtC0jF5AcTcBOGWhmpY
xFLzZJDCp8jReYEbqVqypfeSc8Pi3h/r0NE4DA9huVZSU+97xV/W7istXwKvxv4wtcPcZax3ODCC
TVDZ/W4owHcKqBil/TaEWohemltHsxTeLTsFz79N8O6ubqPS1ODdC6oPJPxSOu/ppLAhuxyhDR6c
WGiJR4+lYKNpGmCSZ9jQYhBtzBTp5DYeB/QI5/0GIKc7SCSNKnEG6f45MyoEpqFwF32KOK5IbvWS
Tqjvxn3AgcRMkmqLpld/sICFrb9yPblJ7V9mttyCJj/XNWa6Q1Dac2CZy6mBlNH1fS13w7MPEwKX
7kT9NIBizTdRRmu1N9Lvh2GXzx+WDQKbcRPxWxcQn/5w3a50oQ10SyNxC/41sakd7SlTDMgp5mMq
97bb7YkXoTdN2QYj6Sz83ciDmIUW+k/ZYaD/CkDhsamHZvbDIfchib3pwAdig3cB9I7PVlwFgwt0
IIT+rg9RdpKvPUT/mhZimDUi10rXGNY7wzGp64Npqw4D+Sz+MSGErHIkWc8zLB4F0nJqLISQjHHU
1K6PRB4yzoYihIzRKUHuOWModcO6INu3u/5Xstf84tTsy33p+Q/kCRApdL76/V5Vk1INUtivvARS
KUdu0k+yKWgpJE2cdjPOqj5J6cF6NkZhh6JTpnfb9WD1koO9bL3qC8Q6M9A39UGj73sVH49qVOK+
66jZVOuU5kbQjreOc3Kmf64vm8IBRehSmoYj5ev1WIN0lnmvvERKfx9EwzZI/QDvEVsOzNbCZXVZ
h1Ded81TreqZlcbMlcUYfADAqolXHacYKjdvESM6PTuNGV7MRvpk82cHeiuNk98Mk4rfb3WlT2fy
mUXBB+rC0WtoJuKyOh+cCs/Zh1rb29U/Yad4IElX/8yQsPoj1SO0/8FQ7N330Kq1oJQ8tYptKx0N
MJqgqVgb5sSDLhsXLbXMGgFoxPFW5NNBn/OKxfq7Ptd+t+j76/62RoFPs+ehxdhAvyEyH0I0svoq
DKsCtMSxt2+tN88IHPBMqpS4pF6BDhdcfV3omYjtvFoVFhGe+utrPA8a8KymeY2zGyj7aF/GDYR9
FC8Y6TT+MSi28cZdxZNihMG62nnkrmk2XfVT954NR3EmqgwJr+ZI8+poqteRaTWu9sEMBEP2gxg+
XRT12d+6keJSAWq6Sk5j8+JpcvkqK9w5Ar1whysfYNu+fnSODir+DsST9wlDxvxg347bu/T49QHs
WH7//tTe9EF+Y+/qbckw5T73VfH3M+W1h4vVn28S+3u4PjaN6QAIu9y/a5voaO67m+oxfzNv+c1y
l74lKP4/ApJvP9Q3UTBHuJwrbobSRCUIQcBkDRQX3lfCCmQNL82C9uj+jJG1MyGyEQcjh7ZGt0lZ
9mBCKCxW9E/KqAOBNf5jU0hizHk4NJABbv0f0QL1welNf5gf9Pc6+Fr6bjCDFB+8qUfrBrO+txUe
J+s0ujAuPOtGaqaUlgMGfKz21q7aoOKb7TRoiYwP9g7P2FN+5ympG6X3ifMxC1ejCM/bkGcwq+2X
oN7YrDpm0N7y249T/WzdeyBPdW7BVRIQkLhfD1LSqsO5bSFKdTMao2cT823eG9uFvbroj/7xxWH9
Sh9/1B/0e+qbO9BjsOztqd/ihq5qZv0sgLB6+tmSC9epoeya0QnxCeQWXBlx0G2+LGzaav7vrVdu
i3e+c4/mRsXYKJ93l+AND8jAysFzue2nwZrbaMC8uyyFa7XI9/dseDehRuUCp8hv0hlyMhBrLLYg
+1C9PGX3BfPMurjqbU5r14P1kICibtgQqmrdlVlAKysmV3dBSynqXHEtT+DOYFxBi4G/cBBkqMC4
0ikEbREe7Jg+wxLxQyAPH9NEhwkk9EFBskeQ7n7Ac24+ylfOfkaH6HmGGhJkYV891QTKDthz24Lf
WK1hLkYI2zQb/AgE0ugJQepAGxUXh/9nkPAQDyRN1BNlh8EDDjXkBYZMEAt/QLkLlbHiO4AdkCFB
ObDxE3/wq69IkIwMImqqqCS7HVkoCf5rXnCUsU6SwpnWOZ6Z/TG9Z7dpw0zuRyiTM8/Pvpt4aBT3
/1yPDNKkE0AEGDHIuQEfX8/ns6Ro2g1pWI8mptd4dXPUwn86LlhtnzPymtpBnB0HVeVEeuadmxQu
nC6QSfGQwiS0iLLHAYyt7j34RG74IduPNnNAw3UHXe3BTwH8nF5/y83EL6hYXR/6etwL1wHI061q
JcjR4r0qnHth0xYQqyw4CnQvVeXT4p5bO+QUPcCI+vreU91MJQuMzDZa06gLbYNPBUFCZq90jLrx
9boYdmj8Q7tRmA54COWqljtJSADHqonKNhJtwBALi5onPBnArwcSOqpvPT5/XyxdcZuSjubMhLCI
kPHFVduGCaOtWVctQTfeD/Pu+hJJ9r6HY0N3kVLQwW8oLJFT96mZcBhZTKRCI3ArYjjZFj0c1+3I
dgEMITHm4s2w4q0vd0FkFGYLtixw7hrHCddDNMMM1s4MGTjVSyAu8lseP123KVsj1New7cApCh4F
YWyg+eVpNvSN33rFtgz5IXdVuhayPBeG9ceGcM1a7Bj8IxlsZBw0qfoGz2+/Kldur23TBQs4ppYg
7rZx9N/X9QCvIGClAMQCDxbhyOW05An1xsY357sw/JlMT1X/6/r0SV0D2BgDa4buMDE3r0Peq5zR
Qed3kCqlBovMDzdPccK+Xrcj83PvzI4QluMyActUBzsV9zPzzurvjM6/bkKGFAErBHGQFgdaFQD4
S+/T3CSfQn31vqJ6XNKQ70MQFjeL2fvgwo/2M6D5u0bn5aky4kNDza90BGi4XKLiy/VP+V1AFoIi
PgVi56tGA056YeUMqzRDI5saf8inCApV1G1fxyqOHtx84gCTlCCMS0cOPgJg4rJgaEvvLs5iB4cm
KNl8BLRyjx+vdmXmgp20xr3kBLry0WUNOG0rlizLQ0QjlMY1Pu2SqqtPkCzpXiAj6jTAkHPoJ+mR
nTyUk2X/E3kZfetmgjrnNLuvCR0NHsRW0j8mYWbAgRs2kSmFACtJ76H2iZRVyGePkRr6SFU2V7/G
WMOjCVwt+iayqPlglDVezrXRkyMBfbCqL1fGigG50RUAgwMV6Nv10Dk7TketW6m7oVBbgsfUq14w
xcDhQwmILvvWM5g5g3UvTX5E9i+97p68mbCYQLrARkXSBpsrWtXK5ltGQPTVjnteGaimDYq8vMSl
wduhI6CCjhJYT8HdcuBa9NrGGpMuuRnRGVFV03Fy3667kuR4vbCybuCzmUgWr+xBhtb4tOXjnRVb
TcxiLzNbpjvJctDLNvuS6XQXuWHh82lUIGck8YGCFhXnO/IloNAQQh/4gFK91BD2OgANq3nwrfHJ
9DZzq7CzHqXChrmwI2wYLfTMeSpwqntNtHGXbUWzYMH7bnwCHaPixiJZOGxOsIIgD6R/vqFCGqOK
dA+xCG2zp9xodrpWnsIo+oujHe7rrUzmUCoRbw/2FEHZJ13A09679xzM5TPaN5ltxYp8oOzUpeCP
QS5G1z3wtAtzt9TGOLjFGsPp7Gygjo6K2+zUQe0O9VMT4SK8RBXxSQ65Ucdryw1Bo/jzdTdV+YkQ
30t0BAxd1mBOITbd04nFHAzfm1qlhiy1AwJW9KQCLGyJaKo+op1JWvgJhKmDqgwa+5ZbHpSpFU99
mT+ihwL4ZzRNr++Jy20XhxPPISDQ+E2F9Kf5lPIMUtPbYXyZonn738/duS1xj4Ux3tYzbGn0SJud
HXe3enTKXe3wF3ZQL8MDBelPEB1fjikdcGItEfwkiYn3OBM8BWwN6ijUAdvx4tjly3V7kqsZBWMY
ngZo3gPTuxAgyylLQEi6hq4iQlsBYIyjKvEn2coXJlZ3OYuOQ2fVdKY4J8a68qEmuqXGHHRD+xeh
HrSmYJPALQwEYcLMRYlnVPO6la3mR1MAHRk+pdrP67Mlg/BiLH+MCG5QRLHdpqsb1O7vOhJIuqbs
vdQPhvFiQhIZROgcSr3dXQ+Eh8o31neGGH9RzMT7wHUBhxH31RJreZnlGOHitMy19mMLYanoLkNy
Nw5asOpeH6zsVDPwTgAFItFxwgvnezHUWjc3q8tDYTBMrZ0xTd/QI3JTRcPJskpfX6yDbY6v183K
PJKAxfA3e4uBUHnpLjyMNJCZYJTp1O46Ut2Z9l886HBe/zEhBMJ8SAvI5sKErSePg158SWMIMQL+
cH0kMsfHaq30hbhf2iIVO3Jx2eL2Jd6NDUUD+bIlfDnQYlaYcWV+gRcdbjer+rwpzljtIsNMrKrx
+9ioK5ZTLBhYmO0x0IussbdDbDtbb6inJ6/nwx3P8yzIIU+Cf6ThI1miJ93MXD1uwUA1dbXLuqkB
YNputNlv4jR7sLXcvAVHMeqyVR7eky6NJxbq+nQKB3c5WmlYvE0LSSNW07B+60IKKYfYKDrWOV1y
GttmeaTWyJ/blC7HAb17wdDxxWPIA4FPrYLSUIQEEE9TH88foMnAsT58mHYeDZuKVNVeKyHcFk1x
+OCNpMY5Sdxxm1tT6dvcGnZmPdGUkdZDuTqOH5rBTLa6UYcHrQwPWaWRg6vZG4MvkNjm7gyxSk7R
dkfne0r0ZWfZmnWya7weWZz3VbExyww4lAmAWShuWOZ+XtrldW4co2Cjm/IHc0G9n4F5ugvZDKL4
DSj8hucpn4xdXxeQ44kSA3y6iYMeKlybQsXOlN4mPAjarUUMaDKLD2pCtbbMXdz4VumwUxLW/K4f
m+5gITv7ila9EHz8EBINuDZ5d4bXpyXYkOdBcXmSn/NIJyFbgRgh0qzXwwx6Yr6+5ZBTGvpfDSir
LXszhb+u7yOVHSHoNhVgc6aLe4tB8i116pNuh69p7h1HuqgIgFW2hOgTFfXcgm4HoYGGPxy8o1iE
JqK2yT02Vu6X6wOThbrzZRQGlqNYxkcby4iBnKbMhW5Cr0gryYK45xCk/VDtMonIdTHizdhaSPei
ndCA1miM3BKP8DjhWy2vflR6BfIi78AdVa1YdjfzKDJyBt4jIHRZ/3526FMKRSdzvQOWxokkfgXU
B4GUdprvUQdUbAfZmp3bEvJzBTTPC3fANHK3BjF7nxdbyK88d3ndfGmpZv6Pbi+cHrNpUKg7Yko1
vH+KiDVOtuHkOYxV45KtHRgf/rO/hLtZReYs7y0YyiAJ7PbTBio5TKevi4nSTpI9FA1nc1srElry
4HK2dMK5n+Ac0PoK0xkvOTjMIP/Mxlk7eUnyM4vz29mNeQAi8XKjlyBtr92xUex32bmJHwB1PWBX
NlK7l75TzWCxzzt8gFEPSGiYdC1bjj9CrVVh9WQn59nL+Tdk/cxLrakGVMaCl1IrhJDwMPi0Bj6x
M9GbibS8pQMx29igX7++72Wb49ys4LBpxavQXNPjdeOuhbLEDawMGZESSdhhe92WLMac2xJWs2ya
1k7X5AAEglheYkH5/roF+XL9ST+sLXpnkwjaOK1NYcdPvDsn7tg43jTZj+s2ZFv8bBTiUeP1Ol3C
DjMWlb+SBmqnMUBEenTf1YOKy2Z9J1zestEBDdEX/AdAE0pUl8OZw8VtnDYB53S00fiqUsCKFNlJ
873WGdVOS/UCEn46qFBUn6fx0q7wfinn2CB9lcJuuIDSQmOQQfczVxErVVaEI0dz83KpVmmUet7Y
Nnr1h20c/ry+WJJcPIZi4jkJ3QmUf8RDJ6qplZUzjPTpU7Ts9PFlsXcZlPDCaFckW6390cQviSpc
ft7Ml1ZXHzrzQ0sjVdtMsBq235P6NTHSwBputOFgZk+ZrVLCkk7k2RiFAy6HXjOyPLCmaV8T88PK
KFvczf84kUKgmKcqjcJVDSDlj2F/T+jdpFesr44zHnxRx3A/RQjOIDRz3fDnALVOJc4AB0EYdaJ1
8GdTyWOa50tXoI+gCXfLNPlFEuOGGd017vzdbQtFjPq8uyEmCHUivF3QLI8q2KU56L3Yld2iW6mi
d2EGuJ67y8hDmiuCyOfz9NKMcLfrR2hNWgvMREu5zzt00w49a0wPuoCE9ZA3Kad73VBR5ssc5Xxw
wnUBkKKIjv1qlXyl/S/SHQl9vr5cqvkTlitBr0RLDJjoV5k0PGvA9e6Rr1Np3bTGl+u2pMNBZ7Nt
eaBgR0y+XKvSBYJisNDkMU72RjdwCbfsr02iqi5IhwTSKTzSV4VJMTHLuyqdjR5mbD0m/uTRh55b
v6DXtCumaXd9SBJvRysChMEt3DdMCMBcDqlJE6su17yo7e3vCchoxuHOTHJ23crngxidK2dW1hGf
7alytsCpuVaR82bPl4419bfrBiTuDQPojNFRiCRoh780MDtzMmfh+nQB5K9IId9sWNuqf14gl6aH
2kfcFqz1QkV/myTqItVLAI0CfAaIM8EfKLSSQPSBR2Dt2ttSD9nkWI8uxEnS8tSduJ0+Xh+lxDEu
7IkhMQJoGEpDuH0PW3SvpG21z4vD0maKcUl6BbFeZwMTL06x4+QtECS4hR44El3E75xdBkUw+orc
AwG7T57tp3RnLz3reo/plgr+KNlq51/gCjcRTZ/skRN8wTzf5vPMiLfPyv316ZTc9i+GKSaci6j3
6LKuX6bNmxDKP1ZK117lUwsYWOammx7RJDbGpwqsoIot8f8Ypx64CdGJgK7iS5dFemyZR4KivYk7
j430geZt8+SttJ5a8BqF7gHQCAbe5Otjlm4UAOz+tSq4rMZzMuoucuxuvzWioCSoALdbvd6haMsB
kFSyW8oX8o9BwWfH0CwLbcEwm/a29u7p5NeTIvstnUqkNA2QrgHzhBT15VTOlhvyiKMPwUA27w74
zynQ6znchIYJmgV0KTATXMLo9iAp6luLg6aPSgVXkYQ4gmwnmKnQ1G8bIha0dRFFkbJCt5OugfW2
DqLWHhSLJ5tLFCx0C9K0EJcQGwgKB9J8aMdZXwIz7pNIBS53cfX9uofIToRzI4Jfajk6qZZhLW2D
6RgJ/pzsdDRKu/6ohAmqTAnr1um0gcQYxuNMmwhN2vwxsd9i/jR1OzplbOSbPLuN8x9Qkl/6/QiA
kwlMWUDcr9eHLIur50MWfLRLoPACUkLEVRSCuPla6nOA6ycKatPfrKANvRpz1SkCOuzSUzPQGdtx
TTBi0wbj1hbgVp+rmvolnc+oe59ZEa5dMeVxbuWwktpFYLTBNP/w9OOg38T1LrRvUIzdhuSUZLeG
60/9Vzv7FS4/ILZ1fVbXWRMekxdfIVwtZq7rY9cbCHDJxp2xnJXf1zbrYhecFJtGU/XXSHcHyO8d
FKkgASWCJ1BUhFydC3vLQnmQt/ayw0v3u93ZqoekKdns0O9CVyEYdFcSauF8zNM6zniMCbbB4we9
8cBmLUN3OVQZUIY9LFAQGTfJsU9Z/qvZQ/nzlL79hFTPPblLAmOHA/MNtD0nfc+D63Mun4P/fJhI
geA0Y91PIz6s9p6yMGbmcshUOUDZrkVRDPICa9/FJ2jUYqIpKS9NdJo1r7WOGJHuu/loLxuDqChd
ZPN8bkqIRckMHp3FxHC6dqN7mZ8RU7EhVRaEEFTU0GjMFlioipm1Rs0yU7Ek0tPpfBBCdEkhKZhY
A0wkIKtubmJrMxbfY32fQpFBO4btyZgUaUyZFyDzvCoCrLLp4nkISZliTo3VC6yt7m3q5ERVJiTQ
DjQfENQf1yYVNLQJuxu6rXidpPAC8Gge2227ozRoP5Ld2xz0oDUqgtAPGeScCpe1+2qjKc58Wcg+
Ny94hlahjWpeh5ggvacjTuP27VrHZPkbO3hPrOTcoGcXUQWeM+ppm2CY8wSQYWClP5zq3iZP//22
XV8t/1pZvfTsfaQTbaQgIEbARheTo+2diPutipxQUsBHswNkd8CRBD5j/P+llZHkvTtARQlUoMWd
pu+aaWLeaxi99gsz7eomow8F7FveluboIVXsNJl5AkZ4gOhAQY+ONCHJl89OFKNNAciQ6b61xmBy
H934zZ4+SPkMUFi8BK1z9LApzHuiorCQbHNCLLDZolS36owJtnuUb7uZOkj98QHCPLO9tYGLvr6I
kvMOpVcUo3Gso31LhCTqo+FkDfTmfDv22JJslsVijfcLEq0t4OeJpzheJTvgwpwQVpwYqsHJypuo
jekWque3JnQDmgF3envaXx/Z72NDOMpX3Am4HKBuDfiAcN7FHspoIQXadjwCY7kd/RCMZjaYBIP+
WO3A8rewavPDC2pmfxl8EG2hpz8KPoogO5m+ztyvqpZn2VyffZB4zmk0t8Zl5UJZeiiw/0RdJkA4
jQHaGCKIucx/8SDGBFhgASfoEoY6+uXWGSK7stwS9oyVIxvgcCvAqD/a93hPM/Z1LFjlMuhAKuZ9
/dnP8/7HrBAXCIr5cFqYfYW2oM6imvU7QBhYeLAektOyR8PXDYg8IN5FvyHDXLDv9ADFJJBTmSza
tj/u1ob9LcgBNtc/THbDxHy4zto5BY/3hP0UdQkY70N8WPiibfkpCrqPvmZeEJ6ijdEw1OYY7gcH
Ff2vbBufmyWXyxBGuWYsJsxGLdAjJhSw364P7Lca0+cZ/zMwYaFNfbSH2oWF6WMIzL21Se6qu/S9
fUn88MluGPz6yXpHjzjj36zgGG8y9ut//ARh0Que2VEeAXqOSifroUNnnKygenkobj++8lt7N75B
R5191wKP2cF8oyKWlfQ2o6X/bG2Fk52SKLLpOsna/na6L355frW3nb13+HivdnrKwpJp36wn74nu
3MeZ/XN9+BKq7EvzwskOpgeSWgmGb9/fe76zG34YwcQqFj1+GIDmdhvTbyam6lGVXJmAY0DBHsbx
jhcjHM0ge10sK3leuGn51iYJsuM5MENBBaW87laLjqh86eAzBZHrtyTeTKoyn/R8NF0A53UwtupE
fN3P3OWOO2Lelw4PX7NjmW4xBGXfqnemeajoilWKeoMV5d3i3XHV21R2oICux8L40U8FWP3l5tIm
slRWD/ujfeOlQZQeSoq+SBXSQmVG2MMjuExJu5LBhRpCWF2diOF8aE38xehCxT2YSJ4qxESXvgMu
e+hXil1oMRhTDXv1JXofQsUh3oWP3iY/TM9AuO/M/XAzfdFuy19P9j/I12xxlGxbYGMnv31T7Sp5
xDz7FGHYTdq6Y6RhdjPg/gJIs7V4NqbbAhI2MIhOQ8KGnb5dju5BsaHWVKkY0nDnQZ8rmNMB9RD2
8zQbemxYYF2j3ewv7rTTCPW7Bks7FQuLQS2OBCtYy8wNaUfFCSYL2EiNW/ArvJI/lTJyrTHresa2
ItFtqP8cwi/XByfbtg5wQYA5ADnyiQ5en206RusBSWJ0KLOIV260nYwIENm2AK/zdWsydzq3Jly5
0qhu53qCtbzrQKHlbLvW3MwehFYSi82xIislnTsMDYV4KEMBHXe5H1vXiMZ+BJeV1yUBKsqnSc8V
rxtZoh94JAC4UKj+nUG9tBGl1QyZWtAyVBX4EQbIEoQmo423ycLqZijLYwjZZM1K9m5jsaXt/crI
kQg0fWDrVJtVFhjQdoD+XoQg91MNhwxFZAIoB/Y3zdvwCdyiNLwp5nw3hdPeyMm2LPOtOz4ZlQOQ
GySL+vlQEoPVHkejSnoCV4gfa9Wh70dE8W9p+T1DUcvuOejU0LqTeND86HIUWP+C0Q1qiygAIatu
WzhBhB2WWQSUzDq+3Kjf3fFkUEa6r9zb9fGDzdlU3ji6CtUqAZNd2hSOSSe0G11vYTNqM5agOQrc
YsBNb8BvttWr+4neGnnOaP842Nv+L1J7FwMWXDPOQ8CxZhjvR+2la0Hy6j23BogkAHadwppZ84/r
O096KzifYnHrlZ7dTt06XAAdPORp4vJrhqSiYwVO5LCxDsxmr0cpMy08nTuW67tE88v85zjfuPSn
4mtk9/LzrxHeQ6if5BHAF6DwS9uATqdOM1lmB2TaLGG2cUNw/7/rWsHK7K3Of2rek8K+LKS7SMA5
a0M+irbCLdUGXWEdkx7zT54b3Ias+BUvaEIOtsMad4vePDdV1XBlT65zm8K11EoMg0/WABGm/Cke
tl5ynDWHUXM7TBygXUVkkoRaChg1OPiReEF1TdhSgBLFJeQvoFTY5qzT6FPdeH4C6JyXfBu4quC5
rpdwRF5YEzZTExqNEyXo+aBlBKe5hTxiGLpB5XzJRshOtreWqTiV5RaRf3bR64dmIWF8ThZbZdbi
bglQ6KZtkC6z3lIoU/TA8oz9rzyM/CFT9S/Iwj3Fkw3PeHScrEwZl+E+tdKhA44GfEJYRvuOgAaD
kJJZzUYfDyTfaEvuWxraa77bPbS8s0Nt7q+7ruRQu/gCwYtiqE1pEcVMm271XracH2hHVIpCUuc5
G6YwuVYyalE1YpjJAM6KCCLl9mPjJD6qPNvO+oveKwwJJTkKnbk1LF5Oqpt2bjEtWEqa6BuXLADH
vBlJ8txV3nZO4bUGVzjP+v2f3PWPRVsojuPaZqRDD4t1AvJ2ku/DNvIzAF7/Zq3Qv2Nhc4BVUojy
GlhvQafO0eaFJxnj2vJN179fNyEJKpi7PyaEsB4Sk4Pnb31iAVCMpCVzpu3adlBGwRQnPtHer9uT
egbQjsBVgngNofNyrcwpIVVW1b+5oQbN3LbhfZPsvNw3S1Wjq3yzndkSXH0ogftqR9hylwq8Rx2/
pYnz2C90x4cMpRmiPREraZmBbC+b2nx+CJHv2dR2fEQbd3rfeUXxcn34sjcmRIL/jF/YGXTg40AT
fFNYpK9m1X4rdH4HTMxHOL4WKM5lYRiMWrizs5QtFohpw+gD5PWqs0Ry1bv4DCHeViBdTT0Kz2rL
u4HaR6O1UCt4df97FUi4LpgoQTmNrDOAAJfLvbRlhRoS7IB739N3bpQdqu6GKpv4ZNeTC0PCWlv2
MCVmj3kdvA897nfO3CElGrovUVzuzfwrYLh7w5uAC4fIefvWkuGht+kbxwwbZXaXznqQ0EIRJqSb
62z0wmJXKK5PeoyP0m1G3JOFe2Lr7QoA7I1il00qgiJpVDozJyyqpmm91hBM9v8x9yXNceNa1n+l
ovasJkESJL/oegsOOUhKpWTJGrxhyJJMgvM8/frvwDWYQrKTba866r2FQ7YuAVxc3PGcdkTuu3GH
zs3RT3Neg5c1B6eJ9jvMdoilrV4eMtC4od2vLJzQKDY+EPF1NF/Fyko4srx5PwQJlimPqI8ZHyC2
xdmbpk83BrttzY2eue34qvr9ylGtLUt4Q6o+rJnSQlqtqohcbdmqt5JSXVtrXJr8F508HUDq+Hv/
xKcjTw0USdKqdkL2XCNrnshu2qROoz+WoWuY8SXge8+f2AIth4anERRm4GIlAFAUnpHYR+diK+E1
ntJhN5SDraDVIGMFuP7y61gdHImCNlV/a9tvevZOYiAeYrJEziyXtunKxyzp6PxbhFOddFLGWYr3
pu4xFwaIDcXtS0zkaSyMd+fXvXSkc1HCkRZ6npiRBlFxH+yTDtAlrN1HU+pMA3HOi1pZ1fda7ax8
OLYFRp3QAe7oinTIS2T8VbKjxkp9a/FBm61IHESA1iS54UOMLyXblmmPUh4jEdB4UgDQqoY4sYJO
tp5uB5Apjl3kGRgrrTXNZr3pnV/x0u2EVScYCdYpUqVCrtKU+1YqdahxDaiwJK84WrxTW/pV33xl
ynDXg1J5xfIsuQ5geEHXA/A0wJ0uiOzhpVShCWsKbI/PVtUyu86jBEIzIBmoZHSDQHHPr3L5XH+I
JB+fL7/w0QKfQKRhYuY6kCbTq1gP7IJOXytw8a8X7YKlgJsD9xQ0zeJLmSq9xAwVG5o29MCCNytp
L4jcbuUw9qL4m6FH8AIt2yDtPpfXYE/563giHGlfoOEaKk8+f1ynqUSq2pcQXozRhkX6p7ibVhL8
i1s5EyFcfBINkZxPMLAtjTeGr+zkJHHzsFjRy6VmD1jXH0sRbr2a4ZQSbsij5EoNP/dhiKbg25q4
cYlJ9chJ5CcJwwvn9WTR1ADhBWLRMo4w5OP+ZaWVWnWNR5G2iHVSf5NF7dbICVpK19gv10QJKtnq
dBwDDaJCk3oDfIhoxCh1Zx0BaXtzflWLdxw1GVDGYBTpZHwzTgYLdVdspQRAvOihyTYA80Rj7Ocq
/ar/Av4gXqmZNL7wmQ2tgrjWQJMF46YcqIkSZrS3QgDXraU5F83ITI6g66DIlI1kxKrGIN0OmJtk
xTdLri+G8LGTlJWHYfm0fmyhoPV5mJckybEoqfFYYh1i42vj98d6Te2XvIr55glaTzLWxIQB9LMb
meWWgR+jGN3cNkb/FJD+uh175gSYP7lMaKQFK9q/KBy9HSidcbo1EYupQ5uQrKQQrrPWlQp3GF6l
GlgDzM7ru6T4FqzB7i3u6g+BIvZ4Eah9MZQQCNimvnxpG9eKH1PAYZzX/wWkSqjkTI5wrVGFLX25
7sE06+IKBB7b+W6LNllbs/Xti3QY3fo4eakb3ElXayQ6i/ZyJlu4553VRWBz4LJJvNWBXIhes32q
rj2qy87hTI4YoekKuORbyIlfNI9eEE8zPf1T4Y2b7FMJdjw8dlv5co1Ocaka92FrhXgtAN+6bhZc
7EPuJaEr7XxPO/QP2nu6zXZjAgADp/oGai99xagt7iusNCw1mmNPmqAwBsaAJA7BJjlYSmP7pTsa
1YrfsFQcQOffDynC6UlA/FIVrjkR4Hrqox6AXRcN3GDQkSu3CHIvGLclYjM8SFZ3f15tF2/HTLZw
ohnG0VkhQXbQaJdjAiEywN8ktq0Y3Z0XtWhLZ6KEU0yTTI6KAKIyqd9K6bQlY2SXKRoWaGLDXHw+
L27t7PjPZ0/EUPhFm2QQp1jPhXKb857mNWO2tnv85zMZeoKkEZKk2D2gprLiNm12gXFh/sJ4DRrU
UPiTQRVjnpCn1g3gqcxYxiuUXSaSWxWvobY2TLxQpMCgiY56GJoN8Z/w0pUgkU5NAq9Obx6Bw3HR
9wWoCKfnSaoPukW8biqeMgUc3fnd+XNadBxmgoVXj9UZfid3HBgSfFbp5BMMCdBKevRFUYy4R1T/
hWrFfKnC+5fqJhuBXIZ3Vi7AKU+MTWQ+D353q5S8V0xe2Vqu1yf+8o8Fig9QmMkhkHXxrEcNxgfa
4KUbMYh1fhPXZAiPD2baEyvl+Q8Np4bIwLflERxj54UsavtsIYKdAoGkrrU1hLRt4bJO1gGfbXqT
ocD9ytecocXkJ7LN1DDRxYdGVOH+lnWpjGTEtpXRLp+ASnkT+c/ov9aCe4564I+PRN+30U0R7uu1
Yv7SXDhuww/hwsXu+ybPGB+F1RKQfl1q5BDQRz3aoWshQUGtvFJ02+xWXptF1whwTyD7kQk8S2HF
U1kYdc4gNJMAUhRi8iBibk+IV+iaXdfULowIiHjS5vyxLi92JldY7FCH5kC53zmhxWdkKNNSUE6b
ozfkDxihdpTxIQvRTGA+6PFahmtVuGB32jpRjYlHQ03coXfhkGfXhv46RpHLjIvW2Ja+G1Q7fy09
sqjLszULVkcKpgDEgxArEa+OzNuypbbulxvFeDi/u4vP0EyQYGxAWQO4I85vERrhfkQwaUrZhs/g
nxezsp7vke7sJYoaPRoKnYsZLN8u++ExVCdbQnVfaduVOOV0SUAIU9CAB5QeJFjEaq/EUdh6Ta2d
YbymVWan4yYY3s+vZ00vvv98tqAw1tA7UGJBEfmmFN6gOn6w99EyUEqWM/Ybud2ApqbDPVwRvLyT
GJTBbDKV0Xj/8U3P0zRojADxAqgRAHLiA9MGxJeRtDXV1AZT0o4kgGjuqr0mR56Gw5Qm4y7BAFxi
PYzqe5GuEZT9D1vx44sEu1tUGMkcK0yYd6CVNby+O4I9LCvDC30sbEPdSqjH0MazghWHbamR3LIw
QP/PVgjOYZ2AtzzjhCBT+VwF6rahxB4GeqSjhgkcwyuAlaREt006XnTmgKqgvNfDdK/Kd2oSXli6
f1/Sr735nNXEkVsCVQwvwHAW2T0Jt02uvNdJ5QVBbJe5ItuALcbApwnPt1yDr1p0PWcLEVxP4OzH
+qhjIUl30zX7IHot0YqkyQBqG/fn9WfZiP/YM8GIV37RWT6Pb0ty2ZC72h+2cnGrNEcNcYtkoLRz
f17g6W1E3DlbG9fn2UUJKjmhWg/tKDTfhmHZ1bKCEc3BOy9mVQtFQ51hCrfr+L1Ij6bhlaYT5Kkd
yGgw28exk7at20026Mu3K4K5ln30n3QZLRfAZ8EYG/LHwo4WFjoGYXCwQHZV+2zraxcUGo8QqY2+
xkidAWu6y66G1K3azkZpdEX+6QZDvsJHFdGSyWHqPm6wRAEPhsI3nPwSFNY1cmibWL7UGHH9kgNE
j46R31SyUyWZM9WfdEl1k/Aoj9nm/IecKvHH7xCeLAIogTYs8R1hMxUbJHDAwzOEsqtl1dHPI3Ak
EgAGnpe5uHbOyoQhIACkiYCN/UTiINZh6lvrOtF2QXkf5ytWhn/2yfFybG7wguGITWF7u6lGqXXE
sI8PKvaxC7aynnutqWHwJySu5V/VmJ1ZMfKn7vLHF0y4MwO1AvTNawioQseUcKSr/VdLGzd/I4VV
sbFM/IFvXBo6HXL043WZPJ0/G/6R4sbNRQj60CIzYEkSRBjZUTJaO/E9Glw19U+DyH3cK8GB6fHa
K/wKOEN5UIe3HAMN6a2prpQ0lk8EvQ7IsgAagApS0pH2wZjgRFrS202wiZv3X9mtfwWIEBU+6KVH
OYaAYryrKl5XD/070q0BXp6af+wWoWi/AZyqqYs9W4HB0GDNd8vvAjW30e4OozgVvv5GozZ7DHQp
fpu0ormf/Aj89HUS+ytRxAKtFD4BrYZosjY1A2O/H+3VFAFkcZwCEEBv8muMkO+DL3pgg9ov3XvJ
g+5kDr2+nN7UO8Ptn0zM/kROdQUUr/P7vVB/5J+hgaGZctstDh2ppTqhVYahMThxycXgsi/0GbOm
O99Or+LczjzrXipWhC5q0Uym4CmZUqeFpYUpOzwVtLsnP1+6/bgmwSGqGilSIh+/P1SvqmJHrc9W
5J7ft0XDMVsCX+LsOU9BpyBpJkRQ81rS9yBbAOnASnlt0XJYJm4ueNCR8BEuW2eySaYRZHCI/CB7
QXjJARTqnx961DEdA7obYP0ghyr68HLcDtByPqYDRuOtOcXdXeKbQDBuzZZ8HeIwX5scXXojkapF
w6Ss4P+6sHuI6GO1qSR094FeUmm/BVS2oxxab3TAEhkez5/Vkrqhf1xGGU/WASMi7CMqVGWvtrAp
2gC0J5MiIslWNHpxQZhiREXNgFaIMAngao7UlOJ1VMjgZtQbAfZYYagIOG7N3fnVfD928UHBBAOn
E8OQ4Olx1UWUJHUD7d5bu+YJlHDA1bCHp/46doBOQF7Nfb+Zrqn9OTvQ43gzHp/RObCzdgYGGDGU
4J3/nqXdnX+OcJnLfpKnsMDn8EMc/BwprYfzEhaG53QUz3+sWLjPLE9V4jcQoW70a/+Agbkb8M/t
jOv0on2W3O6iOFA72XZYZXqVeY2/4vssXcS5fEFdG3APoBwG+RoQhZIEyKXXfi65OYKg8ytdqDHw
lXI8diTT+Pl+NCtRgkJ03aMfHLfmCejsGGzKXDpgBp/62ySlO61tgEuNnli0wCOj7cp5+/OFb1jP
73O5uJuYBxauSxZpvZxruC4kCAEusk9luzZiO9X25xe7aEJ1CADRLJLZIlDUYJTpWE8GUtnhF7PD
2KkPqDl6e17I0sVE88O/QgTtpKEhlQ0XosGysZupv0u6B4QqQPVd4yhbughzUYKW5oGvJBMYjh3T
v6IY9s/adEU9+M6LN38uQdBDzIfQQuogodeeUrYb2BEOq1J8rqEX0VPer7w/Sy4/XgUDZg2+3gmu
TjPUVR7pFsLx/D5TgaVFVLsK38LiVTO+sGxFHRa3byZNXBxG4XskjdBvMe7K5KtUrJQTFjcPc+Yc
hhVixMpJrMZBH3R4c/TusQmuVPk6LpCQsZ4N7SkanbJ/Pa95i+o98++Eq5x18pia3L+LOs0rkX2H
3cYg0Vq4uSaG266ZI1IZqQWuYYhJ9L1mYUZdhbv6K4HY3EMQbtFUqoEUpJh2zPrHrriQrc/n92rJ
wM5/v3B1plgp0o7g9yv1rui+9SqzrXHbpWv1lyVrQJAfgCwAGp20Lo+c2IjK0AF5cJUevDxk18l7
s68Rla28GUvnMhclqLMUZonmlziXQkX+c4pdNXwsTeae37g1Kfzns9OXOtqA2QBSAEWVKkCbjh8p
gO5+RQhAiSjH2EIz20chU0ss2lh8KeTNLx1DA3IhcN/PC1lUAczR/iNECJOrAJ1yAdjMHIZxwkll
LsW0eBwrdtje/4IkA7OQGMIE2ZMIKUIKpNwjBe6uAS4czT9Gw86XvS5bMdYLXWuIKxFcqggywdfx
vXI2O5shHhlhKJo4naE5pW48RBrAudWpAv1bbU943McUwAN+sKH12kgG1y7xpZjLFrTPHBs179Hn
4pBsclq9upksZSUVsGRPAcsCqgYg5+GR4D+fLS8IpzCDvvCeqwAmp806V6sD4kathbbGXDf2TeXH
LjErwC/27Uq1dknxEbJCYYCWpCFA+ii9M4hvTAyvhRHBcwgAW1yYV77ZrETpS1qpIs3Bh2cBUCJS
1rSJZGl4dfEo+R7B6GfQ5W4DODur3JxXysX1/BAkgoSXY96HBQ8gVLkGY5dS+c0dWCp6GZmWFDfi
vLRl3ZyJE6onyOHnY5rDk6BssGMm2+C92pkDHvnEKO2IZaAVQ+v6cGyLac1PWnIrkKnEbBcylRay
lh+PTs0UXxmYidwLErWa9akoQgCvlldhTFxNeWuAb3V+tUtWfx5tCgINqx20JuNWX+/Bd9CEgQOW
xGxHSmBCdyjhlk/nBS5ur4GmfKDmAjUPxZCPS0x8ZSq1GkmVKG4vfJ3tU2raUdVuWgIkhCSwu/Em
CgEjGL6dl7ykRnPBghVFMb5EigeCB3BjtGyXYYK1GVY8taVLYeD8FIriIlL+wqMjF1YVU4rXWjK2
kw/0kq1Jv+rT2ibyYxFtGLoKgN+tmBoFQvTHTYzbXtNaIOI4SnBD48nBVL3D4mTXKfW+i5sd08c7
WjxjbNeZggxj4soFycKViZXFtVp4+DhwP1qBBSsnSYRIaD4GfkeTOOjOjfLATiuvWHv+li4FmGz/
kSPmPYdMrk102EBjsuiTyiKvVIovky+7Hegsi/JtZGvtekv228QLKGsYI0GDs7AybUoxPzEApcBn
KoDt1SndVTlCsGjwb1Q1Pwx9Fzokl3yHKCRf2dalK4mGeEzLomaD3nThSoL1sY6qETAMqv416m+6
9H3qnaHeDD8/R8pHC1QQ34H8DkG6sEqMLUhBTBC6U/OxqPdR9Fyz17h4buXXNdiMhdIbZGnAutHR
HAwvSFhU1GftCAuDHUVKue02I+pN/UYJj4q+MZWNSUJ4UI9kLSpcTOHO5QqP/RDHqiQDi82Rtc3b
4NxKu7ramF8+SQ9m5bHaqx5WrMzi6enAt+DznvhPMG90SlCN4ZPyZoLBXP1Kk21VeZGjz+EaIuLS
9TNnkgR7luh9bjIuCS6WbRG7kF/6GEy5K77MQhcTjm4mR1CTYDDUweRysgadssqusxM7u1BvG2Tk
3fKm9B39/rylXlnZ9ydk5j75ffT3HjI+i4+J2fwxj8EHssZKvDBFiaUh2gHpAjDmiJjgn2ojBzLz
gOTVljrKTrnf5I6m2uZR+RLcTU60LW8A5tHb0/P5BS49RXO55KP5bhKAqudmD62svwbdHhBygbU5
L4Lw3yE+EXMZwo3r5ETNYwkyuk1CbPJQXvjusDf3tevf5fdK72aOCqg83Q1eEucS8wfOr0SU8y8Q
7l4SGZIqJdjdiZCbeJI3ALxyKJotJvOmK6v9yoLXNlV4E0fdaEY6YMHGHd3mnvIqHTEWoDnBNcYq
xt5V3MRlW4S0rQ2Gcu0p2E4XGJ59DR/MzVrs+T/sPk95A/4Sk/rC7jfMCOgUwojLW32Tb/3tPnWo
Yhsb5bp0aoC6eZpbX6nv4KzDbdpGW/qZ/kIYACCqfz9B2P5h8seK6Xg22+gC3a+E7s01QO3Fi2pw
AgQEGqBRFYxdWmtKKed8lcVbW32ztA5E3He0+3b+aBdt6kyMYOnioSzQ0w0xaO6uu6+AjvDzQ04G
e1yHuVmWBTx1kHCivCRmmeMpHqbQh6wAdANJi0onRRPMSxPoDu1R0Ke9g1gIlZn4vaHMNcbuYOm1
O1XaQYpMEL3dDEG8Yg8XfWZo0r8fxc9hZhC1OvX9Ti7xqKiG14IXQUoda9yPzFXp01TuTPlaXUsF
cPU4sR+AglLRy4nNEJtX5coac5Xg5UxN+TZO6R3u80rwseTYYUT3XxHCstQwloaxhFNAMtWrIqdX
tnKMiZpgP0oXYbZmjxYNxEycoK11azVSyBGMVAR1fYd57gS5Bm0NxWJRg2ZiBG3taaEMrY+No7Gy
C+pNHskuyn2OBIrItUHGxSUhToSVgadpiUzXAfzQqCugGEoNKNSS2lrjDavMSKeN9WA5QPIPoGAa
gV8sbBzNqqSBV4pyvPItVN0awb6qbZjvSGAcSCMnpEB12Z2/80vqZym8wot5POWkh9GYBlqaOg6r
SIHBWKnXSV+tGMgl6zUXIbzCUglw3ZJhWRJDViY8JpGdAdpJLT6fX8qSQszlCG8BK4HXZRaQk6FU
ZNbHrPYmkAyGudessRaviRJsfklyJa41iIpJ5gIVuKgIxnidqrlK2Ov5VS02acyXJby3VRZTIAIj
fJB27Wg3xDYPIEX1LIcci0uwWLmJHTuKN20vzGP46XPkfA7ctUBtyYLMv0GwIGnV9q3ccM1sMy/N
vH7KN31r2bpyKQVoVnw7v+al6zYXJ1yEEqAbY25CHJDQ7yWOvAPkUCBD9GumalE1AQyKyip4Z00x
SaL05aRKLXxurdxM6lWhHczgZVrTlsXdm0kRLJVlsSQlLSqqLN32ZreTJN1m/uVQp15h3gSreOA8
UhCfFGsmT4gkshLjAX6HVQH7z/xmIFvwpLrg/n0EYVzQ2UXgSA+jK+/IdblpNv4huPuF40ORx+DF
WwC1CBrbqbo0hCPWKyExGgOmiWkOXetMWTRcMyGCSgYjDaXvm+rnzJXJIwNO8fllLFbCQXBDDUyf
8tY1waBMMbhDBp9HZNKxzG+yAK3N6CF9Zdpb1R0p0PGKQyBtY/n+vOBF9Z/JFayLT5QpDvmNr6cA
NB+oERnwiNaiskUtmUkRTkmqurQD/2TjlNm1lr9r4xVpUxt8SEGRARot8XL65fy6Fm/bTKJwZENe
lFZWcL2oL6zomXWHoH7W197qBSlADUWrEtpQgUYvYuh1ciFPDYGUwpecyFA3SZ/bsXnsFLYSCi0M
uULETJRwUEEM0iUjQyg0AD38TunsaccO01Y6aDdVZaf7wBkvrWdlpSCwYE44GQrm/FA+5NhkH73U
Aky2atAjKQnkKROZalq5IEG2NYUTJ3ogUjx/agva+EGcsMhG7ROjjyGuIFep9EmJdor06bwIZW1J
gi6ip6A3S55nrfRPPSZtKjftDm3iAqkUuUFP6b412qYyL2Xztuou9eymZsc6cFsYtvCv3f2v1+H/
Be/5zV92sv7Pf+PPr3mB0CzASM3HP/7nWLxnv90kL6/v9X/zf/jvXxT+3vY9v35JT//Sh3+DX/63
cPelefnwBy9rwEJ/275X46f3GhDM338/PpP/zf/tD397//5b7sfi/c/fX/M2a/hvC1ie/f73j/Zv
f/6O3PHsTPjv//uHfAF//n73Pr6G70nyXp/8o/eXuvnzd53+Ab/XNNHBRjCZi3aM33/r3/lPNPxE
xnwPwN64H4kmwd9/y3JMKv35u6T+gTcAOioDehrFbovgstZoB+I/U2T8O7TcWOAUxRAp/vXv/yz/
wyn9OLXf0K5yk7OsqfE9wpvHO2gVNNJi5BV8EEjFfbwU2dhWxLeIb7eJJiHtCaSHwO9VtxkHy5nt
zN+i56K4ws+f1++iANKJbC7+h7SWIErr0xSepo9uIVCWGpJVYNwuWQvaTqWgPMz5SrFrQG4Rk3Nl
Xo4dKxPJjjBN5NKq1rxMCsztz67F4A23Mh8LQUf1SXFRxhr8BJjR2Kdpl4LB2cGEHducl3JyvxWg
/+INNZGiQZ8xorCPW4b0v96j2owWemN8K9urMqsAn6vZLUiII4InZzIuCoBD5WNypbdAQ0hlVw9y
N5dRLCthV/MbUsgHYwrvzn+Z6MgrJid5RAc0SG8ww0mF2KQJax1xNwmcKFV8p2zSuzzQMbuB1lMX
mjS6fs3Yml9xerSo2CJzjWou+tfRd/ZxN7oQT4YfAQnUysBTP+TANm6AnQ4qGqPe6mZauD0te8+M
o34PwAbMiyj0OgvpsKVqFu5DGpV2oAdr2Ev8MgqKzUuhBma0OfsTNuXjd1U9Ga2mzpiTZNI4urk1
brRKIRJAZ9uc2q3S9QyjFnLqqEqWX1aDv6eApwInipU/mpE0Ivuv9ldm5FfbyQj5ZKiB223UARhE
ZLOCC2/4aO2edOnS1Mj0qSPdkLmSD+qWSGKa59cSShOVysjPdg/hnBG9c5wyVOo5qvjHpfXUaPoa
oHnOiIjXUcGEui0DcNWc16bFDcQQMnBf4S2edPlOsTpSnakhAnZ58pKcDu4UpNQtcrV0SByt9Wqe
Gj0+B8Mzj2ibx7EJ2qtpDJ7+oONahQkfhuskW8Z8hDuOSKGdX9qCzoIQBOTJ6MoE3pvodFTJGMtF
qYSOQScAy8pwdtqIZN55KSeNxTgnoL2Dgwz4uTgqEXNVaQu09cjYwUmzsmsGWMCjYTaVFzNT2zaF
IW9kBdP/bWvETpKYxtGPFLKZKBqp+kPne2Fn9PsivmvCCtgAY5PehCmoKVkt6buSRF9M1WJuHkjt
RlP8yQMbcA13YpC9JFI7cMwAfZAkJlK4lp+sGEHRx+FLA7AhbDpa3FHyFG693MX50IZD6DSJGjvM
QPcBQYjhGlZCnBZgSa6ktQfQmLOffq8gGLAhGMBVkVlSudbOspqkUmkdlEbohKMKWht0S9tSG+Ur
ur9gSfH26kQHpjNqyGLyqh+MpMqIjxkm1NPxaI3DdhpU3806izpmP4YbH1ZtRejSnqLtBxVc3DYF
8wMfl1bojdzhjQwxO6VxAL4ovpIsM0aDLSl3FVPYY6uOycY0sjXff+E+8Fk37m8ouA46/7LZpsa4
I1M/MgZAGUDKSBk4mmqjbFfuw8IFBzAfaHj4SwFPSrjgZqMlyILLsMhof0KyiQw7owSJZRFJwYp6
nhbp4IFBRUDmwEsMpiGqyRjCC2nQjxpXypeCJW7YDi6VpGjbV8CSpgBdCoymBlK/XGPCOYTNlvPQ
zqO0s8G7Q7YZM5NtUartfiCJBRCALFoJuMRN5yls+F3ooOW0F7ARHzfd8rXSVBV84tTq4W0/TenB
r9GSsWKE1sQIZ5tTIKtMjazZWWiNnjK2ihN2he5gtnr6Gss+YCR0wEvIeTfel0mAPWjBx8nasL1l
w6i7aDp7HVCrAqcp8MUrS2k30pg+c/QKzzD74Lazoh7jvVHqqX3MNikAwj2lXUOz/74dc0cV7jVc
YnD+IE6k1kmXIczzmFQl2Moa0/RMwAO/DRSj57i+DLC0RgvMsAwAuhGJ5Rw8V5HuqFYLTIDoTYtD
v7YHU77qagl/RcMlBtClYgReHKfGaMt6039mIajtqygKdoBlKCawZfR96yhaxwLkmViiuUSrfVtv
gy5wygnT3OcP6rRkjsfcAgUjd9xguQ1+fWaXsJz8tDfqUbfLViF2zvL+GctKvAFfdgHfI3cR0qAj
1ZIrDwFS/4npAN+xMBzjp8BvqXVtxR7xOyLsOOYIwPGDjBGIacRyZE3KwIq10YDnkw8Pia5+A5ql
ZI/lFHhUS8YVcaftHgigMDcHMDGTT8+Jpj1tMKaY4UrbfQ+umU65QlNU67RDLAF5Ja22MXxL0Hv4
1KnMMvbyONVs1VprxiLce/q4bFwJmH64snyGS7yXoxlXPLgwbZWkhdfLMYBXWopqCVT/qg2zyR2U
ST+QpM4vpQldTL2FcbImzTkfCDrFgyJSXgqSwnyAq/qCVejKSwBLed/FXekCS+ZdJdZKL75oWhGR
yhbgcnFFAEOoWsIlV/RcLZD+kpA+GenGyqTXJEDXIxCG4pVTWpSko7LHG9V4kfqjljZIx1Zd2Uu2
JGXf0jQtt4WeobwZytKKJPENxpoAtMnpQWUgKJ/wlYyFNip6ZQUOKxV992U/AIJ0k6c9OBmZsjZv
dqLr6C0ECynUj/vTstgbp0xhW1p9Dn+mnshWC9GqBfa+bV54ZtKsxUynK+MQO7w+BcIhCkSRj3to
FeVgxj0skU85k43Z5ZWn5MAskRO9uo3RBHSphKsc56cFYZhQXDGExsAvhfcrKMmgTUjDSlnsDFnt
mnJ736XDAb0saKS0LiPWX8SGto3C/gre3cpbd6I1uE4Es0/k+3Qw8EU+rjgBCMVo9VPoqCHA41Vg
xjpRDapcg/ZrJ3myuRCFPmYdWF7AEkIl5KOoyC+a0iDwZZIgI25XgfkwHArDy5BqdONIH+wetc81
f4P7Lh+MBgFSG+qdCP7h4miW4G90pEp1JNfhCiM025ZtErkR+AEuyr4PtnlMnCmz0FqtFkeMlmhX
JdqRj0rQWntAen5eeUj4Ck++hVCsHqkjgNXww5g9JCbrymnAGTpDM0guMWoAxlhlC87Wti+cxDeK
bYHOgGNBN2kGd1POBruR259vAVPRkYwgAb17UHMqfAagcjS5TlCIleBj38CUYKiQgEa8QtDlqlbw
FuuVvw2rHlzp0aAcqV/U26ZXOKu5pL8Oqbr9vjF/5yNv/toCIfsp/PE/B/Za5XX+rTmbCuUp07um
en9vDi+F+Df/D+ZDFe4s/Nc/CceTfOg1C94r9jJPhn7/F38lQxXtD+73433HEwKuF959+FcylOAH
CJMtcNsgeAV+NbT+72Soov4B5ApO2IYaP/iwCIzJ37lQ7Q+Eu8iggnIZbMQGhoN+JhWKFugP6owX
ABMyQOYDiyfqE0h78As/U2cjqYkWtb6ddBErhu0oD0CtUEkuW/spkUdwDBpBxuyhY3F4aBujaVy1
SSr0pgYws05V0AxwpIRW90absdotAHXeH61cR05H0lmJsZigRUbnomiUDHCTyAkDjhb/IpZVFKyK
KQRaoyyxTUyMKtoZowbfspCjnB60rMZAwRhwxyRgCAltk9bj4FlKaFbOICnA/Ue1VkM4leRxY7d1
rB40PZS+TBKj3NPr5QTMAMZ40Gor+BJHaB121JSMnZPRtFDsPNX83tbgWKMwbgZGsdOkJkwBeNOj
Ly7yScQctY+sykUbWwPCqcjoG7thYalu1I7m1KMyK3JHKlF432mZljxZRkyutVDLFa8Bheexmhrr
JUSe+CkPGvOt8IlVOfBDgR0eVnUX22PbKvTJJxD5GChlo9uYaB3Sw4jAKL3ouzjp7CzH/IjbouPL
3GtJNuZ3mAmijTsVU0+82Jj4ZElhmJMndyGGqiO9NR/yvFaVOz0P2+mgo5v/yqK+OeD0pARVO1a3
00VS+mV9rGtfTvYkas3GLiiJL1EDHxog5/bDUxb4ZrspeZITc2FD5j/kaG/RNr0lhemu9sMKLLO0
jMBZwuryazVmuWJPpWm8hjRDhC+TUXvoU715llkj6Z6SxM22NcuidMIiM19rP88rN+oZ7Ho1xXrv
AMc3Rzhl6hjkNc2guox0XcKICUW38qaKqDE6MShTEgxu086wUQdQDRTV8FmAOaVDZ1dlW++aHJ0G
YSex3h56xi4Vvw4/SQ2rv4FN63PDOIVYWKMoCB4/swAPQWSyOzDtZejfauJykyQKwMGkqarg9U1E
fST5gOmuWEPSzDZGXf/Ual0EvsaoleFDhQnwJbuEWpLtk74mmGJIh6chAwkTEE7a7JU0EqvQK9Yo
qT1RfbotE6rj2xSFpRuiIgC2kwxzdwir5Oo9JKkPOpY0OyICV74yeYqSDZIVQW2nLXJudj3gztio
JBjdthgUwxuz0mduFJXpoy/7bWGD84S3dQ/Z9KJJenFEpb0N7LKshsmOu9xsXLnydcs2wzIHAyRh
UX5B/j97X7IkN45t+S+9ZxkncNjS6XPMCkVI2sAUCokEQRADAYLE1/fxrO5+lWX2rOzte6ONUhke
7nTg3jNC1DM3LE4loprJnHk0qvsthoE7JOHbyDv6S/gkL49KyHS6ksp1aPl1Qs1fpi5FFFVJa0Dg
C/KCn5KBpC90U/wuwRhP297w+FPrJQ2HjhWrgGpwqL4NpCueLex632RZjlOzqKRkZ4nmU3nu/Sge
9SgRqizGlGI1ZeWg0GBZdb9TrPJdQ4yuYvwlAoV2s64Q6EPgI8Pgt64jYte7vsZJ1gf3FWEN3Xc3
3D6kehxQ1BiZ2BQtd2EZWm068r30W0CCWKLptz6rNM6ppNP3dTWIr3GKn7in5bC9BVRX9Y+LmE2B
B7Jw/MWsuaFtFkcFbyn8syf0AGp/BDGGToTOFOu4J4M3285pmXctxLcC3yxdmLiZWD7COEoFPlXu
QB81Ue0y1ep6zUU7SazJBzZ1vWs6yW+/Yc0iCeBPLhq/88LugYBneSMT5JA1SagUbSuT0eKwldHy
PYpL+V3kOnVY+CKFFESddr616KgJzegqpOSOrrOghMu5eBznyX/MQE+vau1Qm9DVZEL57KZWhUb2
PHuh9RaSPSB8xIFh0iwSbGMB7jK0GE2IE8Y3b4KXN1jUgucug1ewqAa/L0u4pR5pH/dnwx1HZk1a
di9Mi8UieyG4w5RqHM46xwVUbSPa8lDYOQOpCQVIAyvGQTR6Gzq3z3ENuYYHMohDhVzxel9QMf1g
lcaD4Vi3wgKm6/JlphFFAYUq+qJFsmgS49Fe2XfGYoY0ZyzAVQufF3vN88JCaQjrw4WKNJn3vKvQ
b9Dlilok64QYcsR4dAb7ODC3xkYC2vo1GSPdjp1EY5McUvHG5p5ObWkhL2g0/gCrscbqLWXIUIL+
ieMBXFgMLmucBPne2553cKfji2qKIfQ30wygMexO+eeK4jDd4LofvleEFvF0zv1MvH+jhYhTdFv0
Jvn0FrW/LgSEaUL3UZ7JzMVypCzlfwbgaA9kLcjXNGLh++hS8wtFmAh33qQsPpPZRbTZZBy/IZOl
3poMZvk/eUf64xpKeR2TEH6wJHX3NU00+t2pzGoYeQYjW61HhskbaXovaDRK3gsyAMcSpUTcpMe/
/kZ1BtlEXoOl4SwKf3hkl0tS4ijYGZbbox8HVLQDbq8f81QwRAPdXDbNYlLdg7Lr5dLYfknOxJV4
ZpznBc5IfGlYQ51fMnxRluKVd1HMd9xQZK6MNLf6kA+dcm2+GjSvL8gQve9H3f+a14hXDeTJWb4j
47hVz10WUFg6syLLHpBDcpM0dQCZebMOk6gR2McXlv3kNZx2+IfBJu7q006sT8AMCXoN08K76q6r
k4XfFV20QKiEQ5ROr8WIyPvWQ3CGZ4CXKz05joPFN3Un4gSCWTLGz2bTVQLvrhlFG8PYNLW8yCDG
kLoar5PtC9OU8Pf+KqvO+88EzQr6To4Ugcw4hQWF/a52qH71qNC5/cst7Matzz7Qgj54uC83AdQs
KXJqW+0YmrvCamN6noE09+9AJqN8P0eIQHy12zLJdqRDPJwo813BmgInfbJD1BzeGDTwbfjYw7zQ
Hw5pGhnaAKc6P0mH2BDZLPW45BUOrrHW08EQssS/NccxhnoJeNGOWzFEPrTo8cqtR9yiyKu7mlm6
/bH1GvOHGQeEOdhMVOae8U4aNAHzoT73NfpiyF5gyFh9G+IpHg+9V668dnzIACaGDrWS6ZKP3Yc0
kanb3q4xPqaBoNGZ5RQvNO0d9SeIr/JsbcTaZfmnW60bLx1fNv4E6C0OwLTqKjpOs7bxhapt0bsY
LHZ5GnWki4OOwa7s8JjKbIeAKZa8zXFI2RFUCKZhPMhk/Votw1Q1EyGewXKaal1+r32SfFspWrOR
0+Pon9gBeTtOfCg2nBJ8SxtBY7SlpwEPc2sREGAPlV5Ke5pGw7cz3nPudlu8MDhbzaDt44CDZ7z2
Q+p+R5ik76uVlj/KaYvhUqg24L+Jmef0CKQSaLOf2ITVtwQ7tZOk6EgbQsnQFY6D+UFVc4RiYpfE
ClHopOvuIvxi4w4GkARSP0zba2NUqT9wJjB3IMtc4VFPYujvuswv1aMtHb7mSQXPyj7H/KExtrku
wx2fgrsAyBf/0VnMMcTXbMIgzhG7sC8cXKqNnHpOWxhO1xFzyGLHI4aE3DSarPi+0Zrg1FO4N7/m
NbspIrJcv8ocY/XBbaUlO+M98lwEfLfFXpVseFFm6/9MaTGAyVvQCNXgityuVlGhGwT9EdvKqcyh
CTAzOitnXfgaxU5wsV6SvsNbbFAl+h4lqoSjpuh4vLOZGcRuIo5jXNE87p8yZzp3noiEw3hZNyev
uR/Ry731dJO74COUEwLCUqBWpgE4+eIcn+71agpg+mOFXE5eQ5KAN89E/X5xSMDfIb/aR20U41No
yr7gZJ/LUPU7jv/Z2MZO92gkzw1HVKDaJofq3nlDfBpAIqDmc+1/LfByYpyee/kboWdjvdd00sOH
QoTqZtCxEWHL2GamQhuKZJZhp2W5VG6XdbYwvJGLdatuAjSByXLA/lETcIikSwltpjWL6H7bMnQ2
CT0v9dcClyg9wJ3H4pfebJQ8E5Nn8JKqReEt3aEKMJu/ytUPqIDojBI2/JNN+f8Qwv+6SaD+ewTh
YH5Ov/6OINz+wT8BhPofALxQU1mg2uRmYLwBi/8EECLyD4A/cMndxDJoNgST+v8QBJL84+YAxtkG
iwr4rxLgwv9FEJJ/IIgLNFuO5TjLIbb5HyEIf8MPkIOU50AhgD0WaPCAP+ffYE+uCUU67QT4q9cr
P63JEN5yTurLZMR8x7mL/xPn9ncwGT8DIrAUUQ1I9rjlJP17IAaiypVFay7GgMnAMNcT3E/B+yTe
ydUYdSBYV57/5eP4P9DWv8q4/s2z+tfPBLOaA/bEDXZTvvwdJZGaoLIDyXPNWgRhmmHZcDXPyKHL
MNIG7J8dMFBQT3TYj2zsvrlcRqiD7/I/a2bGD6/SReJoyNb3GiLJ/5SI93dQ9vbqMLPelHMEdCzg
on8DZTPpCmpx8DRcbsg/WKYZFxANmOtJIiOG8A5ftTjaNvcfSIR/Y9Xwk/8CIPO//Ejgjgo8tf+K
HjFXlENvgM9sC4nkTsKvcuzGW2iIAu4Qn5mMEVzFitQ8Ylc0yVUzhzYGRHKi58h0ugD+gbllfCFI
OPmPYZE3DPS/oNq/Xh1EZMlNgogSaQga/v7q8jUHoVEgDlBRuWK9AmP8ZPJ5xT0BLAhAgWDlKTJR
NbXkRu0c07KXfyTipeIdF9H8wxHLnoWbeHSPcsYuAgx0k/D9h4frn7TOf71QgIJITAS0XYK2QAAL
JB9/f6GiYkW9ErwZA6HkzDpq9vhthivnY3wqY/MpMZvsEU9h3vrO5x96GjrT5GNpH001jXdYkcj3
wvY5NFcoyHqOYBDeDdvI08ZVRhdnvXTkW8YiFDwq1gMEnheS/HQwlMHC7xH8XaNIvYfOqUYRzlpF
Njz5rR7XZ9zQyUegsshPKqUOhnvlYDN5CmCMAfDVMsueh1qEdJ8ZmzHEtssKsEjKelkjy6EzK7yu
SRKGp77wbD125fRXoyzIyNbicEMWC+qoS/ulNASAnKJr9VFGLh5bwzQqnBBpYg/LRsR0RJcI7n/Q
cCVpgKkqvyMDnjmgC9KcjVNz+ogZl27nAEAWVRXSIoN3NARBzkW5RGY/Wb/+7HARY71AMa9riz7J
2R2yCoJvssDR2o60JVz26mZiXOIlVw1VIn0289Zhm+REQCQ+s/s8YJ6/B9opgY3EK/6M1hHCwIgX
qCLEts55E5scb6WVgeojNnpsjzKkKCkUCxsAs0Zx/NEVhAIASAP+w44IB5WSMq4hvtMXRbskP9gw
9ePrApnltZrRmt143g/bo4szgtJYTONvwJZnrLRdXX2OWygxexsookTiVth96lB+xCggRhGOGipc
2vm4PhW5xTmNrAZyjRbAVGBPe5QuxxUcjfjWVvGvyvScH4a6prC4VPmh2NQGY0i3ZPk+QnR7O8s6
7ILzdtmvG6amPEQdnsHUIbbbAnFq6OD651Bl1Sd4drCZG0MnPZp4C2R9Jckz5GnWXOjAAaYCJ6rX
V4BpSKowmezrg+ixMHWoVHwimEgwNaZ2eo9wsiwnmvXFF0WUXM8kWirRDKLzzxXwwA1DWweALjE1
I/vJLPKsiVLHiNvkko3VTyEiAbADdZU/g82j9JcqqDnM2EI+NyCMugGCg6PKZNua7Imb9J6hlOq6
heLqlQ2fyQiKRzs7HyE5XH4RmQ73sRniV2z/wIoR6TDhNWD7OlkPa5ylBJr+ws3vxLgMmCJ6Z0Z0
7rZyzaGumq08ELvg99/WdLvJ07p9N/daNDySy6HmvYDzjeR4dnMA54dVWMC6czXgHPdz8it0kEgC
EKPpezL1lMD7OvlsJ5fBnLCdOYeOvKw6APH/fYvceo2GvP6DVQex4mDQkno3gzt6lQoiGqQJl+yS
mDXabbwqEfydqT0Js/oy5NE2NtpOwzsHCtcyUy3d3sOjh2MGHzfyDTbexfsYaFEjUCXCcQ9v4VJu
jnzBykA+IHGZHg2KSXeF1hREwFSeNbPyDphEETUKodxXRVKcKoDEsmUnLcwDh2KYiDmMLleHTSfR
b1nV5l6Xa9i7RKl1N0naX3yONbippON/5BzYDlAOON2tj5a64T7iT6vpqvq4lpK0MzPhJeaK7ZKh
yq+AUYfdOsxRf7/ZyNVXLIGwxS3jTaho12I3pxCBKM/mejfFuLniODzyOipxq1nrvymYjSFYLbrs
Pp378jA73T1VU8KOA+dAKyNq5/1CbPrMO3Qg453JTuVc5bvcSfKmawV4lW2sBgMgo3CoTbokDUtT
eXB6qE5D30Gx6HzOLpvT2zHWI7F3shvzczbFGzhkmapmihZkto+T+4Kbf/yoCpbdD4lZDkKslD7b
JPgePGBllkaHVL8I6BrMKQrOPW9Z0ce7mNHiShagytfFTlhZsA8/RdOKtoTYs9BU8YizrJ81GiXn
8CPr5tyBiMiLQ6jL2+3Tybx65k6K6FngSVdn5utQn3AhR/S84KsgWuho+4PGE4vvNs8f5jLlu9oX
fr+ksW8H2LJuUlc09gEfuKwjeVoqf86z6lXSKr3D+r4dfGSPKU+Pukx+iTG8qLj+PSfqJZGAAHn6
gTgvcCz+kAf2xCKbn9EIqx/zzCR9M84IFsgcgEPSJ19GVdxbLLiHmSG2dx39ZRXQixOeCYiNpwzh
aj7ZJ/g2f6W+Xg8A/orDpOrhtGxz0sLPkKFRMJRt1LHhN1VJj6KOTh/xDJZ7Xnj7seR6vS74ESVu
H5BDBpHIDUQR+k0OBuE4No5O/RYQHBObCvVkJLMTuxgCXSBy/mt1dQNApgbdC2pnZOpGYFPu56DD
IUHiDrsvBFKG2iTq40PJvIFVGm8o7X5GZEUdS0Wr6ItiXXfA+dx3ZzYUkBKPmRjJidIuru59xUm1
x/o9v8oYh2o6qATvMBcwaWpHXyaka7d5h2rrBg+h2sV1QruLQNEGZl1L7hZNw6G0bJ2PGDUgSzE3
QXHG/PrAwZL5pqqdN3cZYOM9mpyC2oH/GJa21oue9zHUXqekMuRBF1g4my0DqLuTUhSQWq8leIbY
hvAyULznOAYRVLfLe8Cm2pV9vU9FD6UvgJqkGcYuXQ6gNouv+M7qOzSnb343RdUN0limoh02oYDe
DeQwZNE27Ze5Gz+rzma39whcCYTqVZupjeToCGHDa4nZvm6sR3jCbkMwcnqsEJf9XEbwU49Dzf+o
pIu+aqeY2/MRUaJz33XdPuTc7HiJWLIaoT1f1yKrvvVpLtxFy1pNaOZiOeT6LKO4OZbNH/tYarCE
y4Re9K5uJ6bNI5phpv6E22R8rKJ6/Y78NPUCDtRc4OStnhf89T0Ere9LNcyXErble5mN3Vu6AfV0
fWqTHwRr4PUm6z2hKDhBYWGGynlnEKQjqfuFd5Z8twmNr/jg8MTg16OwTJk0An4GQcx7AWAX5Uxr
AFoUwUe1TeYDSv0Vhuhk2PHMqdOccrM1XAlo1G+a0D18M5k/uW6E+pNDwFMZXl+AG5cKchu8Tu6z
aTrwHDC/4RIFFhIljlu2rpdCzMvRaQ/cVMllT71i7wPgCWDuQGtiwP8AS9WKT9LVGTwFEXEYrhLu
75Yiu7JuWC6Cgn0BQ4A/Yl9+bLEbdpXC181Rd6bZ0B3zKmxkj7PLP8gku/ptlC8O4TwBZHK2nP26
dnsdwU/riU1eeU+mq7CJfthKhfxpJRC0CAdKfeDgA/c0KbBfxus52hb+A6tpDybGr881bo0jmieA
opQiD499BsYkVlBrapJhI8LOqD8n8CV3SLpMriAS568oPk5Ow5bri6htf5962T3pmF+7YX4sASnf
qc3FaYsF4NKV0XkaDP9WUOl/Qv0ivzoMO8dxLJ5jzo4Y4gAS9XI+5hGYg6pcxjvjkG+oYjE3PZQj
B0SMufsQibIlIR1woY3+IEdBDqOp7X6IIyyMWqjXzGNHl1UGmG7aIGqvUFjMGEex6abuylElKAGy
7qHm5bTzheivKfTboFvAQybZOj9mnNOzL+ArzJzfrtus7EUtPnrFyJW0hkzRdfHIXwTX5eFXUdqA
dOv7st1Mnr4B8EbWMQR2Vz9NiMBx5KNXCJvLJ6f3vhbLXnC2HIF//9a5kfUBPJLYM5rTq47A2fX9
XEN9u6WPkdiQotPP072Y4gIVqQjp3K99hml6g+Y6OO4h7+7tdVMlNAvwrZx4GZFWRW67CqgNXvvA
/9S+mj+Fr3nbLWsNTDztqqZkKJBANwo9qm4Yj2NsI4z7/a2ffpJ3ohefG5X0gNl7uuZFkDiYLW8s
6gp+8Ixuu06pDufOPD/AgxEBMJQgn+KCIfJ/ALkzYfKgEC00SzHgI2b8OOc8PIOQT1/LvB9Oq14m
mFN1jxEEVc/3bpgDqG8TEFyj8RwAzjzEOHd/1ZgMf5dmDI1D8NwhpjQ9gyKAzRQh9sdtzquvdU6x
O1k7+iuUAA4+iPENzCXOXEJEQ0eYepY6Ne+JROcszEcXK+tqaXxWYLVKFlz9o47RrFt7YMpmueks
bLxneg13VBXJwdvuCz4TtLZmLGsp1MEHV/u3ihLQgts6ntctfprzJOyzCJc0VBzbYRTlsd/YtM+Y
haYJKsihhb4CzvM0wfEituUweURCcMj3mgR3yytjLDtFGKXOFeYLLHRT9mssYnEQzr9kVpENd0Hd
v8cseho7Fg5RWv0uYpJe8Gkn+wpXyxnA/rFWbttDRPqwjau/4izA6uYj8QXzWjjxHALUPk1xl64M
nmeybc0EbkPsaF26fa1HxP5GElqEGtd7h6/3CdAXPWA4/i5K3x+htM7exVDW97DoYbKSPQrhJhCf
pXc4R3j9MdfVlxS0NyzIg9kplUAVnYzyUKTbKcIXqJlQina38mr4nMbRv3tR4S1YuxXBUd40IISm
p3EYhdh5cFBfwLirw2JLZBGDOMRQQ3p6IiF8Y6QPhznPHJYxyAUbXGBirxc17gL8JO6Msr4V9UfO
WTig7YKPUCMsqclLbE059Bz4FDoMH/E4fVAr38d1rT71Zocr/qF4LGfXF2eqHblHw9qAJA1jEOfk
JFqVFrk8RCPZfvIoMU8+gYwXfUqbPiGq8WeuYoh/Ubat7peiyH+OeayeCpBUF52jtw9uguwJWTv5
LpZYLzzU6M9YKMmFVnw6qsmpCwRACrLgqE/OCEVxl2iq/L1lZn2W/WgeNKov7q0AQelclH2xYo0A
beT+h8mX5EOAUm3jyDp05E6elzCz8+1U84lnzYwsuTNEtDP+wCYwZ/DZaYx1XxX6Ez5plId9DR79
M8MTfvSkWqG9kx7B2X0yXgWdEN0dOXVcRyxB+5py0KoAUxMIL5Ae2eNWW0EkmVlkXxHm5N2eSoKh
E3KhdwnUn+1KEZPfSABHqICjWj/PahzesoCf1A5qcc+0jLbLam58KOfmF9VrfeLI9f0mpZeXbiKf
ERunS75BHBQVWfmKsR1uF8Lu9ICNFtKp8OwhUHsHm9/ve7W6UxzH/QfPK/5bKSgL+7TAmGXsUY5o
J19EqO+smTAjWa5eq0VXz3Fppv2Ah+ZUg9QFdcHBkqsB+ipn06Pcuugl9dPzuqm+zYl7djJNfo3z
2kGGJf09X/x3GE7HDBdWbONGrpH6gAx0idHr0Zmd5CAtWmxJBEQxA8EqXKS+rYbo1iNJ7dqBEbK3
N1w1kOHci2Qu22KMJt2wYSgu2bT6rFlhwVUNptj8QKsRz7tdHfyUWV6d7Aae40XBsMZPS1bb6BDM
uh5VuhW/S18EMPR+uEcl0heR0VX+AvmYL2OzpGRKnju0HG9AdebpESItQveeaJ/sVhMnl8QZjenc
Bdg4DA6WfN8lfO3fYK0qblomFX8ktSq2Ax29+1Fj8OKHxej6SK1DnRsUXem1ACD9vHADeAnSFmBn
W55HUIl0Ks1RpVluA2enzJRdfwCCh+lYbGNRXYleqN+l4BerUz3R2p6nAMDlTqUdoDQEZC6ozNMk
HVqTJFE72ApbVuLH7oibb0Nhuq/dE47Tif/U1jPA3LxgQ3N7aMk332MVeug5pE5/gMBxBfYaBN+G
/XWwODybaISW45AJjNwNL4xKHvNihApbuGUeDgOmls8lycRrioWgJvXoXqCAXOm1BNv2ZoUZ37A9
6RGjnch/BAS3uiODFiw8xIsEIcuI6vegYPMHh28Z1vMhJX2r156JPQrmw30nt3U+C2CJG5ALOj/B
6k2nS4mwRA1eMmUQ0Exo3RhVtN2su7dxU47rdJyqnmHUXLrnntASGYcOGDEeLbYibnBS45/aAXNt
UegNjUVSlyA1JTM40/sEScv7LlVADhFnaPV+9t5TSEbyTD4k8TpBW1ga8O0BwCQ/ZboAg2AQ1Cp3
E7Qc63EWNfiTMOv1aQkLvt5FV+TLS89Smz6u84z/HDrkHu0agPJeqcLjeUiQ1x8a9Md5GB6hWUCi
X9fny66kBjBevxgME9MWhWaJkiIG93dDR4Y0Wu+LYS7DrktK9w7Cw5+g4BnJSyGjGroKEmlknFLw
+lgSsTOTKavuMZX3910HAmKXuVX0rWSgnnYzHghE3GL6LHdDxxF0Wbp8CKCMkUjSjH4Air7UYqJN
SHhwLWIHGXKjMIG1tWS+fEZsel5OsMaz4pxBgwFQQ2X+qSOIR5rCBGOHKAJHsdRgYziMMLQBcRqm
9XXo8xJTcihA+RbLhgtkydlanMPkoYOgSKBueySIfPawJIudw8L93RvaP81ZNn3acnRvReprYOBq
fsznOJmbVJbQYhFEuDQQhaz+6DJK8hMpKNJ7+7FYq7NEG3IPGVsufbN4Mt/NGtxsj7HqCeL8jaCO
aBrfMszv71u6hodalrXYKa1g7uJWkq8k3uJxZ+q1xN3s+vJn0L4+REDKcUuvUwV5qyoX8c7sBLNC
JeaS/YGlG5B90peOn2afY+QH/jyJA2CYub7rcN8ea2JApzOY89cDXnn2c4EKwzZgdys88Rthe7eW
ePoynvoLhCvsWxqkea26zD4khndH4Ax4ZBDKWVatxfzYnawlgV8DbLx+J1XHqlZmnUBUYw7XfzME
9NscxRpjsIqiJH0iuhQZat4hamhsQdLxHKUMdHa06BIXN+1W2pZA47ddn4j6Cn8EoPpqi3CwWYTH
QNBiycUxm4lLXGBK3GNXw8PtB8z7bUFc/IOR29jJYuG/5Lafsl0vYVlqIHFD3G/lRHTe5gVHPeJH
MFJsFG+lhK8LT4tlxX7ui/kmtFuNOAUjoEapbJ0+ZiBQUwASCUYrtRViREB0jl/B4Fu57FBdgjUw
/et5j6uu/73yIS32Oda8B4j70qxVC1jOak5kt1udkT8g14J6UvsikQ2y5sYvwHOrn0xb/mOD0mk9
Diob31IMnQpfVp69hRhYQONgKQa4XgoOdHFdHm/yrwErQbm+JxuffTvXAFfOMfMTFus5wissRcqL
fS8hcGuGjkIkl2Zd/JCbiXzQBcCzsBpfUMj78NH1Cbzsx9ITBTHGgrEbP7EWUZvldALSvWXqwCuJ
6XXQkbgDh7mpts7z/CGvNX41N8bx0aP9CvwmjYo9PMsQgcBMDmsDVgxqz3Gazv44JTJDKSkJI24M
1Nejt3OCbGcv/bhBy7EoL/cjfh1oSrcwlnsnUv041TXOPFzCrgXOsdIDFhwx3bnB+7s5DxX2xNKW
4VuRC/lrg6V4bnGNp9uVYD9an+d+gk6rET7VO3TzIFDUQFf11dsSmmwtoNg9bUiAXF7+YrE2kQhx
jgOMlpCU9ckHBM71A1SoZjvMawoFbow7EqxtrbovfFiQn3c7PPcFvmxlE/Wufrv59Rj20cq+wCIp
E8R3+knuWd39nusUWnHZYaaTLIeyaQFc1ARb2TdCaFhb4wyUl7DVEeDcSI8wzaRzf0d1WquDmqf6
SKIKIL8Fyj+dljnFzdAXEBs23TTd0SSd6JVXELV8uhLllU9DbXX3YAqLLy8R0K3dxSsiXBsLoCS9
zrwcwgkCEFCJ2J+z8UxqSwPErpGa8QEJ88fIqEO+Uoj4m8rgFL76laf0exqKAP1rutLxnM2JsT9j
FvPwlqK7G0tA4stqT/hSl3sI5iP9JafD1uMW5HuV2NrtCln1eQsEiKFZbAbus1CNOwMkCuvPNd4l
rJdQeKHQQpS4KT7y0LMQoNI2wj0BlR/mZ6FZ+jW4IMv9rOtsPcRyRthnpYkjjy6KRkxzHWurJb7y
KUlfXDfxgwE0+F6OPPzqWEzvSZAJ1l9Croj1Ce85hD2YsOf5peyCPKmtIg20x2BzbFGdOMalR1gV
TJsqCKbaiYbyDsMcflKqYteClS2/wAltf8HR2uHxqVl5jPteP4HHHn8nMO39QQDXCvE4Tp82jIt+
YYMa6qt3oroWCkq5NuLeMzSD1zWyl1A0X8YrO82D2tu0tqzlfSh/rHlNv89xWX+NMPq2pcWjUPJe
tzBxk9+CiSpv4PJO75dtsOdymeLHPke62qmHdiG9eLolYzNKZVomB3vCYUBOWKsQcACoRH5Ablrg
AHc+Wg9bnEG1BQ3SzyzkwwmpwEAAKl9fiyxfLwTqjV2RRPVl6wWYw5WXD/+bvfNajhvJ1vWr7DjX
Bx3w5nKXL7IoiWpREnWDoCQK3iU8nv58oHpaVSCmsNVztSNOjImY0YxWZSLNyrV+4zu5ujX7qrLX
XTJglqF3hg7gnUtyn8T+8KcfSKZMHyuFD+2h+nNnD3p3APEfPKlV6a/BhEZv2UE5MiF+TFJp+WX9
rdWcmLohrSia3k14qvDPUMH4swxpSwepswKuKXaNUzjQUq3EfztQb/VWAaikfWF4PRoTSt54K7Vw
kz8HI/Z/0MvmsFNgUm79BATempJyrq1F4qvgUH0gir0e6Vvy2vSmrbC82RRRABElrjFrYymvwyZw
j3Dq0Je37frRBEG6qYtanNRh8I5KFtMcU9xPKG2k3D2GK4VIfmeZsR1xq5/6VvlhB3r4Jq+bB2uE
BUtNFoHRxzaC/mn/tsv9qIO5JYL3WdUaG0vY4NaoemKa6ZbGTdUBkjCRG/zg97r91CNLdlKAWLyj
mMrCH1pAmLIh5E1nFKwNxwvUlXDBvaz5aY5HfqW6xxjZDA3HUKndWWZuQnBOANt+TbRSuqHxtrYb
kQt09wKx94e2rMBHSOBp7TY0Vy2vYyzKjT/lzk5OIEmyFR1r21pxnuoHlTmjW81D/51eIyCyyhE+
vxvc3DnyQI4/0nFINlVUqxTZUowZDdcOtLXeOhAh0zr70gUNtxg6D9lDm9vWm2AI+0d4m+rWsWky
hRToP6WKBBbYrUZCQiYoWGiRPAIEWwpZK5HEt4bETd4DCvR2HgjpDSD3H5KlNgcjzat4M0KE1v/X
b0HU6pEbrgbJoS5a65W6ZdohkRiBIGfz3OwmDChKlWoINttul2RKLrE5QDvAvyLABlkLtvcoiXIJ
7RCcl3Ka+5y5cDNAuSNTeDu4dfOtNVT6bXJivQ1blczyOqjkEiT1EhaZB9wjNVkhczMmYdM66Iyh
B+IuUgmydRL3uruJqXlzpCY2jwMrbeyFmIo8wn0ucCwOLgnow1r0dWQLxPdksKXpANqn+1w1+ljN
DDOZPpTM4QXvy6jEzu/a+kPnVjRxFXJqwBB2eKDpz4uviYArb/3elL/2cemACZcCmccrBMv8k6FW
hnQ0JSrmMYWZMDO+0m4mh84NPfyRRHEf0vy2QakYckp+0IdK9c1y8IPb1YbpKNzMTpocjDhL70PK
GtK6iAftTaPk9YPNK7ddg2ZMtPtMmAowIBltmYNfJ029rcK277dR61rFRqkM2nMhD6Piq9PrI4IE
lO6odxFTKNbR3/vgBDUd1CJERlZ2+0iiq9QiFGOZzXA0tNR832lhzNbirfC17VruOr+zqcGSWu00
ieRyjdaQpm9CTxpIC6UEbQVQWLK5Eb6sGEc7gOG16cu0P5qxzJutQ52J01MU+Y0SmQV9E97Xn5CB
K9JNbmTSc5LaAblG11nYn+hR8GjGqWrsg7Cxq63uKv232O4CtJBFhyxm1HSlvA2bDmBA4Q/mBpUP
eBtkb5h2SlTHpDXeoXVxhMeSQ/9zIgrHjiXErTNEXDMonYQxCCIB4MWzsj7a5Piv8B6TgnTvYaOh
rTKA+MkW+lrdUGzwY8oCSuRwfAObMVY9pIsbXYllZ1d0/XDMHSiJ+5fN8Vs40w8Z+IZkyj69EPD7
n7FZ/xcJ+9FdGoW8/j0Q9VjGT//1/fm/7p4uBAH/+v/9xKNK+h+UVNncFsQUBZGikVL6FyBV/4N6
IYIrAEI1dpUuE+0vSquh/6Fzv9ujRQ5HtHZGaeWPuInQPDCof6LO4fyWut8okfDrDAL0R5GSbiei
OsARRxvdyRlE8VMdKk+CoRK6h8p96gQvH0oVsHiywLi3PAyAOsffZnluLED5XjSnJsExT7dx3jI0
hiJPWdkqt4zaakBdPMTTs1ZQPkDgNlzlZQ4ro8ABAq4XMBzODAqBni4rG4uu3VujGwCAOYFW3umJ
ZUG6iuLbCrjXWjbkz8BNvY1PvinfMrHqBgQKfQILl28gRd03KuJZt3HljAJ+Kbvwzozqk5BVUFEQ
2KpDgrXbd9IhhD/ghDb+LmhIlzih1QwBhj5XN/R3T67rO/cJlcYv1aBT+vekKAdz5LXdR1LCnUkN
/0mSU6iyoVbVKACALKCnV+iwK1Qr+9FXinFnG62j/5zV39qu/7O9+L+OWT6Kmv377Xj7nF6iwpXx
f/9zG+rKHyM3/MWMVht3FonHz12oafyJg9ILlzD7nZX4axP+QTagcTezeUmlXhwly780NvU/LPYr
fx/kq1FXjbX9L8r7Xwjpn2z/eY3NiSAyIABjxJ6DZgV5y16corRdDvw+SZWvVLZ4u34GS9BRhHIM
EuZPvNRF8d5xq1Y6+mVmirWOOHp6n7mGaq8VKfHwrkDKUsg3YJm17vFsEv/6redo7ktY8M+fZpuG
Q15kgbXVJ3BplXspd6P6e0fjI6MJ6aIHZiTQb9e4BOTWz8vmQiP2PNplTmQrCgB7CNMaalOjMd8U
IA8OilZYTS058BQPz8Eh/ph3Ub6AUJ+LMhasOMbQXlWMMQ09o/H7fh9pvgq01usLD/ByWB7j1GoW
5PlHMP+v4+3nWDj8HXVM8TjLJ/mdLWeOZ6mwYnIlCXfUdOQ3TufXhxSCEb1TydnKfv6Mr2K/MLzL
T/ZXYJQmaUWiuyGP7Ijz4RWF01D+xE2+bz1gCkrfHkUpRTulF8X6+uq4zJz/CqUbsCNQkDEAZV+G
GtIuN4pB0KxVwnRdV0MFLa54aiE2ylqiLNwYrwZGE4ddTbfJtFGCmKrGOEkQY/JKGzzqvU+VXsh0
psvn3lT+4tb822U4/uyLT0cdkxCjiC72DbwyLocVyvQI9QLbHXfs+gyJCmPDAJtlhrq4aeKouXGE
27+9PpevViVqdKCPoE4YkIRZmJdBXeS9wi6GEh61OP9uB+o+P5Q69KOFWZyNQ/PesGhZIH43wc8D
V1AcMyTOeHF9NkZDMy/Iw6/XR/MiDDyZQyRXxkechvMGIoKXwzHCsKclY6OfHVb1ys9VrkKn0fcB
9jI5bjMU6zZxqO9LgT5sIQ4sl0NkNsdBzu56B9qaIrI3mjm8u/675kaP5+AoAoTsEBycy5/V4CjE
E0pC9mEw0qNihD1pPJzA61FmVuoo9spDlpGPmnqXUZAgSGzaLAHlVtHaK1kBybwyypJSa6z1UGOu
h3u1DVk6KpUeGtPjRTJSm853PHWwSEIdlj45T6Edr/4vSmPflrZx4xmZt3BGzweDXAV6bcw/JzNo
ZOS6ekGwVk/SQ4KS070SUPYFhqipWwiPxdJSer0doTBp6AdxRXIlj9nw+fBcWAmiVdiOjdMWb0Lf
/gyP8cYBLQ/kzlzJKMNXnwMH+81S3VBZQdMn6tdWU4DoHHkNusev7dPwIyRvsTD1r9eTqvGlVdPg
c+uKM/752V1ijvcmv9lfgZyFzNkiwqJqSX+8/oFfryei6MwCQM1R22nygRU38G0iUXUrZbO/pSTm
dZsmjN1277kBSjHXw0317xSFhwfLCWlVhdOAib8clYa/cJEaXrDKZUAXNw1wk3htmL04ebqfU6Ot
qq+h4YX4zghUiLeFZkufZD/U7Y1wKW9d/zlzcwyLbcy0xreSPq7Iszmu6tSzE8Hok8hBrqRthro7
dL3mqQvjXgo0uc4ymBhG6xMI4mh8yMgStooCbuz6cF4lBkwudzNcQLhMPPAmS0atWjAJDZObpo2v
wD3j3cV7xMhQCAgxdq3UoO2PehWKbuUWUMMWRjm3mDS8llRqIOPZNPm4mRJbfYCV1CopvHrjSkZ1
yM2Scr6nL4mtabLKt7m4BsZLgG/G45eY/IfLbyeXmgQVlkddCmG3OEAbcOuVLhzUCZM29eRNHdjO
B1XvEiCqWWk1a7XrFY/LyVCc79gJ2w8w+8Err7Q2bSqayHk29LDSoLRkX0nsi/Sb8L3aeuOIvIYi
ZPg+1HbSLTDZUTgU7mMFUFS5sZI0VBBHD1RpXbZqF91LrRLT8UaCGQ4vVZ3sLm0Luj0rrwJeupcF
9TIQJHYbSRulN2AnuJk8vAH84+mY0vGbaAg1oto5al1U26Yzq2bTik6D4O5I0jqvw+C7J3lORSNO
8sxb6moYj9hKUgFna6sI5CKVdjSSkhQZcPrisDpkuJMC8HtXJXsBI6G4YZsbX8iHtOQUiVjQTTYt
0BdakSDWtNK1po1NlA8sf5SNSHhLeCufGnfr3okSIZD4HppHj6yenHm6CB/DPFU8hC1jgCnOqvGT
BuWC3sFMFaqNEHZvb2zJE/WRfnH1pBda9S5P4uDeouGOc0qZZM0mFLya1kWg5/0mQg7jz8iJCg+3
4Bw13TpPoy9NlSTfgfGipQLiVUEYpUeWlWaW62ClaLmPQRIqXP51BtcHJkcc3Kj0W+yjEgs72tqd
CMxN0Gl+sKEU3vg3pqsFjw0tE3E7pORQwOCrXhOAGQpZfEbhDQhRiNDDYwmBCd4B0OoY7hrtfYkJ
9kERu62XwjO1AKO986DhWzdFIjwEMVOyrE2ddyFgeNuN9wMQaER406rP8T7VvKciSsp+BYiW5g5I
KgBgjhcH+S3itf1HHaH7eucWetJs6s7VD14RCGoaWpZA/VaytgDWGyWIq+RarlBytEeSZYgIMMTx
NEjWktLbb0NkdO4TB8DrbogQWKi4Xb2u3IhWzWOwcEC/u7vQAtzlAI2h/JiSTdm4s7kFUAJWnEUr
xasVUBRpVeX34CwbOEqaKU5lSUd3QzqkWB9SDTm+920SCsSRtNp39jlNbmwJncpr0o9dV9Yb8PuV
/GcEVFFsbTWVlL3Txabl3ejwdFP7Nm1MtGuPITdVcORBk5qHRBIh4qM+4Ih9F9ryO0uSw6+tEtLW
yroASbC0gepLhhDbb3yljFtGJA1UPZEiCNcc/QWiI96Q5iujb10JIYTSfzb62IXj5Zeds41Tnlir
rjNKeROqIY076MeDs8qchgIS54PpbqImT421o1ZyvQOQaYHaS9MO6Q7PHv9KeLlQNbKQqasLpXLZ
cJ2Op12b0Po27UpFVre0h1ModWW2KhCh8zcN/GYUe5AMe8tTDhYNIhADyr5wYin5WgoLopS9+GQm
6QCKKfX0fOOiOBBtylSjghQlAQ0t1097dW12gU2hLaiGJ8UZjE9xr+gtkOsmhsSK8BwYADibG0WW
8kcfVJTziErEUH6iZzySI1U3+lbEGIA/NoOAdWF6eurcZiIztBtbWFCqKUEmYifMkvczCiral8at
YmVX5AN3Deq0hbRBLCf85tsIlOyT3sepikdHiuO18KjDW5EJN05X6W2WIiyKHUkA2G+fioq5stjQ
/Zo3Cf1rOwSIuc7NoHgDokP/jOpK+COrUExbtyiloc2A4AcwRTAEn5GKGZJVm6g5mDst5ZTQfK30
Ua5pwINFrttFa8xkE3CTfmS8h/UWm+vY1CL8Koc8RK+uDREaaXrPRwImror+z8pUIlVZ2wA39L0K
1muEXyJMr+zKSEBGq5s45C5tu+CthOAHjvDssyH62JqOZ0cHcn5yWCTYapHzFYWl1VX1TP3TEI+J
nxtg35QGRlTPWhTsMJrSDc32xlOPUjlkX1ovVMp1B/Ym3FhGEUU3fmagamM3gFe3KSxuMCvCdCyp
w3IBTrWx4R3SevreUXs5Kn6mhv+/4Pd/xjLZv6/3/XddVuIpntb8/lXyQ0TyD9CwaNpqVF/gP/GX
/Sz5UXP+gzeuqqMOgVAE7tp/l/wk/j9k2fDgxy4kibZFBvh3zQ/THURr+e/JinnV8Qz5jZrfJAmk
cEjFHXFpivmQ2mxtkgR6SWZVjt+qJ+stgjApJJJu3X7OgFNE27NpmangUfU8z8BeRZqke4Pn6pFl
NFAEbZCnQA6CG+h0qOAob0RxiyLqQno5eR++ijfJ+FCk9qjcE6+y3q4K+9jEG5c23/VBzQUZpS0s
QDB8EWdSXch1WF9S0SsniHKbMP6iJt+EEu5HeOD1QJNk+WU0VD9Vg9YgL5BpbzixBLxc9v4pLW3o
uPnaHjVp8s1vR7FIknUqhfzDmtbR4gaSeoaU48nrmhb5KRdxXLC9JFfQYa+HGhfWWUI+DohQVCY0
E9HsV7VmqxNh6sUC4d+W+jFCgoiI6/6S6/rM9+E1jNqbotH5BjVzmfaDP85B/2r6iZQaoE9jfKi9
1t8OuZ3f9U35V9fj3xbs1JnPhIcs1TreU6quT5XSG9uTCpRh9RPKK0Ap4HElDzS3lHDVBR1OiTHF
IFAuhmiAZbWNfBNFnniqBXf/yNAvYcC1BlROiAoiXjdcp08A63JvpxjjS2nww/ADRuvDOoCk+cMv
RqlgBKWaR2hTav0OwqJzCHN6slvcnkW7sAin7/GXj2byXGMlUrV79Yqqy1bWvaHWT+gN+duRfkdz
mi6XZOsHeZRUcaW3iV5/QZAPoVJEzFaFsLUFZfeXkt1k6SBMznk6dj0QC5+cJGbuFjxxmGQVMtJG
BYqpO9UdliTBquzDHeDmrZFXAL7koy9gm11fuHOTgGskW4QSsKnyb5drSs8sGYjLYJz0iDqa5uX9
faq8L0U5bHUYWqcg1DdU/YsN5c0j4nLaW8PqzAXXvplfAV4b7zBuAmq0+CRc/orKVukSBrVxUpWo
+GzWqXuQLfuRbCY6wEtvt30sR3d1P9R7qajyLbUb5VB28ZL56at9zJ3GFUZFhEU/GsRc/o5cc0rE
cTLp1owQY+l5OgDnat2Fg+n1NycM4BiOprGKiwLyZRhyv1Ir1Vq6FSDs3OGms/LvTgRWnqrv2g9B
U7dgglluwaLd6dwIDWV0YOAYoQg1mekOqm0rvAFPK+VGkPG35u/5ZlpUSunW/x1g6svVw5qRAXpL
t6pKL/emEWtU0GVjoXo1qV6OUajI2hT2AT3Se5x00LKY9rNTAueqGljaSoDcgyR2gYBUEoZudPDs
2N9e3yqvTt9JyMnaKG0BIjGynFvrbVw8KuqDHT2U2sP1IK+O3EmQycqg3e41TWY6t578pU2fDOXY
xgudrJlxkLzxNEWYi8mzJrc8SlpgaPTAP0kSCtOezeOuRj7qvtGa3fXBzKy1i0iTj9SWIdjYwfdP
teLuMsPegwn7dD3EzDoYM1HaIeR9KBiNgz2rYhZ2o6KhEPonHlH+vhmK46hRvMWy+zZCZfEO+oy8
cGTOjYrLnl4WJXmVdtZlyCbu66rA+evUemJf9O2jMK3f66eMq3vMJ/4OMVlqjaCHCkLbP4lewGm2
hAfAcSmlfJXCjkH4+ZxB6IkZ9iSIAgZQ5G7tn9iortfcoE7Zc51XLAPewHbxZ2VrCwff3NIbMTY2
qBJLxQ/2cupqGS3bmArJyVPvZA9wpke98D6AqXV9Vcx+ol9xpktcQTLDaig6n8xI7PVWaXBXA6Z/
Pcirx8Y4f+SVozMiVqOv/A9iV8AKIQjWBukW5Evdx2+bsN+jCiQVS8nY7Nc6izZZ6EkEIy/Iev+U
eMke7+MbRcjfE97TmQPFmSIsdcm10VoLh97U4+7nUjyLO27Asw2mIHEuRViHnoT/Xi4qiqv1xoPP
Du1MVT83BbVKjwKHAjkGBZAkuvXjZ88/wPheB9KXVtwlwbcWD5LBq+68FhJ3BvAu2iUOdVrN2HdQ
vFPbWynSwRNLPfvZ5Xb228cvePbbK9kq7CSW/VPe+juFnIIp3HQSZKfk6fpamDuGztfCZGG3RmXW
FNn8k1/fCzl/A3P5u0ftMPARfavLhV7Hi1XiRc44Lj00Fx0QJKOj4uSjNE4ttdag+Se4tKvBPmCI
4ZRfFETvhr5+1Br7g8eDtCs+S+EmMWDU31OghhGNTSZV3Dq9CZt7M+zXGipltrXzjHhhb8xcYxc/
cDLzo/oWAjMOJz/A1J1MgvmmHg0t9aFfupbn9jqok1FPktqCPb0BArkzwdAq/inOYoFDAT1T5IOT
4/UPPLeUzqNMZrxvTN+tjI5tEDyVtbhrpS9Vr98kv+v9+bLf8FZjMYH8AK8zWUlhXBoRj2P/hFE7
XZkNcvX/4Nv8isAr6HJXAIZGDLhhKNgwrCJHAN29/yd5DDhLoDKajt8Xrm6XQeqs6gcRDD60oXuv
1w6ZXKwlLV94ds8tM1CbpOo8iskHJ0PJgjzVcnTJTuPSl5qP+fClzRfeJrMxTM2hJkJjEQPoy5Go
ZoZKBkJRpzBFFV5bR+U+hP19fXm9fgCxowHD/R1lMl8I1zNCwDGnToWJm8BA2ZSm5x8H18u3Qaje
mVr+OQclDg3p0SirZOtpolv4FXOn2PmPmCzyzkB4CUCEf4KvKsFF0Z1Nj1o/jYPOWNG/2soZ8inX
Rz4b04K4MVYuwKdPsik36OUiqvmERyQ2Vk3WAeBGpwwlxffXA83u4LNA6uV3RJm+Fg2yB6e6gWWt
PRnUhbikRs7efxZoksKH46ul6Wz/lDl/VpgFg65fj+2EPN9eDzS7Mi1dk1/eqjwNL0fE3eZoLYWU
Uyo9eKG1Ff2DhN7M9SCz0zZi0hx5rAW9GHGe3aG1WmitgKJzCtUfENdWUfjGseMNJNiFS22icIuE
77gFAL3xMh7xfS94zrNIXQ1PRGBgfWqAnyDssbGTfdHepV8jn/JHeujA/a8GZyOnO4woVkt2dDOz
aVNVM0DEkBVTC7mczQiPgAD6EwN1Hirtwef9tXSUzL37L2JMloYq0DzrDGKYurQnC7ZuzD7Y5ruq
jw99Ue6l+LtkqwtfUOeHT5IF0G+cxaDSbKoOk6OltlS034GdnGy3vQ8Lg2YYiuHXV8ns5JEGE8bB
7Wt6p7hWDSQoTYKTWxs7nsaSFm2FuwSMnB3JWZTJWVGbUlh1WhqcfPQaa6tYIS+6sArnQoxOpPBZ
+Bd31+UqyIrG72TIkKfBvqtTsfMacyHCzIbioUp13aROTK9ksgZou8delZbBScgfA/Wu7bL3vnqn
yfFCYXHuk3A0qCgsakCPpgcrmm8ldhRorYTms568l9qHKl5K82YeJTRbfsWY7JmspPsRxijY6njc
4HaA2h+CO/mekv5NklufQqeM7mW7uEeWZen5tTS+yTxWg1xINXDAU2m/c5qPIRpzzo/rq3oiLv1y
JF2Mb7IaBjtQ6N6bwUm6LWFlwWTtVwNCWTR2teekL1aWstfrdsXTy6JrfT363EI5n9xxAs7Ow2qU
5PEhMZ8iZBgR8CmMTwGOVE707R/EIX0GcI/QKmXVyzh6XtvYDxgkUZ/N7qlttnghyPL7fxCERg90
QDIM25rMJEhNYL7jpahZBz3ao4Nq3cZLS2J2xs6CTGYMETP4a4PFhQhxdmuUwXtTqD1990hbB51u
/4OdDMmI3IW7V31x3Dv/QEghSgmWRsHJgutbevnGrPAzSzcBqNzrszeTJI2MHs2BfTAWnSY3fafr
MH8t7o1RU5SMWsV5xQxerGdWSX17PdjcRXwRbXLMKr2LjFZItEFsrE/AUAA+3KPaQIPJL1EI1VZ5
99BmHL/WdqRBw29dmNnZc4UuGtaA/BP3wcslCQA+chV0Rk6dR71ApXmyrnsgvwJFbESDcH2OR6FQ
0UftPsNWcmGxzh4tZ+EnR4tTqEqljNMtAX+t0VJ1pYfFMuyEn/LzcIHvMrarLWCoxuSjDqhMS3It
xgMa5rP0tsCvY8QjJZ8DrjdHfLIelOxIVrShn7bwqBn39DQn0BUI7Q59RBXOy+UE17JJUcyvg9PH
Hh1AP8hwX/QRu7q1OnwFcSG8vqTmJvQ83Lhxz46yDNftJBaEkzswRtZ9LJ6H8ON/FmPyePF0JOfV
jhh5c5NlT0F93xsLsza3Dc+HMTkpbQn+W9GMITaooKbqtpAOdo8Y8MLyn80TYVTxdUAgAkKfzJfr
Ko1mY6tyKsEfkhKvMu+9lwPSqqXvtZ+fZIBR67Q5gnZc4NfMh4ZTyaoYs6BpaCQ6NRj8XKtJ7mlH
vCagTLV1twmU3N5bMlaQnluIPfU95aQJZFfMJPEW5nn23uVdMyqg0RTkVXC5XkIpDgoZFeNTqd5n
Zp/tYCxuhkb7ngTiTuMDaNJwHMuGWi5vY2nftMcglRdaTLOL9uxHTCoxciWEF+ioLhbKnSPQ+inv
F5tls/sQyimup+PLZ1qotvFPa2JIoSd0oqI1WmkmUn/eqD80GMcor/WV6Ptb2cj1b9d3y+xS1skK
se6wydgn97EJzSBrYgJXeSzfKFBIQjwS1nZqNhvLQwEMNc0lvP38ZzVouCPRo4JqnhzrNa5XYVwX
HOuGdFcXD1FzULVtVlU7CEEO9Ug8Q11UMQIl3lJV2jaP1wc9DurVqWfoI+1uTO+nlIe2st3abMZX
SujeWZW+oT21sHVnF81ZiMmiscPANFHk4aTLPg55sR7kO80sFtKB2VXzK8i07CV8X8YnhCBSkn8m
Ow2jPzskvZIyuG+Cb3G8sFbm0ioWp21AWcTaZZp9DK6rCySJGFNyM6A/Gsc3VJv9ZOHWnV2SJskU
jEia8FNQUIOBZOGaLMnO7lfAuNaW8SU20o0SLO+72SFZKoALOl/UDScrUYlDgdoqscLOXgeBuq6y
H7nab4126SibXRCoX4zWOFRPXpKts6sPAZe8ykuO8gzp68797vc7td7ZSHDE7vro2Gj7ObcIrq10
c+2SYZlps2v779cX/tKPGP/87EeklcVlorDxwvDJF8G6Cm6G4Ov1GLOLkirRWAQAgKdMYiR27stA
OIITrh0rwz50obJGnghtSCvfucNCtPkR/Yo2uSE9FyPOQvBOR5ezEMiJl1i3+PfXhzR7XpwNaZpS
4KaMLzPfrkLey3S/ePk/2slnESYXnaUBb8pKJg2xusp87yXu1kclN266tfNRAIq+PqCXj/DqBDyL
Nzme0OGD/+I21NhCdOu6t1GEk2D5Fg3jsRVUBzd5l0XYL7zH3XBvaDXKp9XKY0VGS5CfhbmdHiqR
ia5pkDByP0YW0rp33SVK5uwSsWnQ61iX0Wsef8HZogfQ7/hW3HNKBvWPsrYGbHmMz7jOZQs50+xh
chZosvKLtsDLwWRSu+hJSTAITEmpE4Ssm3J1/fstRZqsesUVOhg5IiGoeijUDIz6PTAHrHqfrgea
/TpnQ5qsfDtF11hDleYUDh6y4+ZzFIiltb/0fSZrv9eRRBY1MQbrIfG1bVp+VTCCuD6QpSCTBQ9G
2NJ8mWVm81Ei9weIg8Ukbv6r4IAmQ6XjPTf5/nI4ykN3LLREifct5kNS8gPJmFMVLCy0+cH8CjT5
/JqX+o7uMWNWYd4m2jO0oq0k7IVFNnsP2yMfHI1FA3rk5b7JqxbVHJXku/MMCxSXZuEQhaJkqBgo
CQfKre1hy/BPPtOvmJO9msUF8FGDmHXzJCv9lhWH8fNCkNkbCpQjEGeTFGN6IOSy5/OyH3hVZD8i
ZFDM5qAHz40Mr2CHu8nx94dkqFz4QN+xvpiuirQK69DBVPlk+qm8L3Dj2yCw3u7LKIsXQr00YabH
Ot0THaMNuq4A9C8/WVlHokYNLgCSNBxKHE5tLq0oRnc022f53qlwnAmw7sJkuuk31nBvWLj21PpN
KVd4geIYNFT9/vr453aFgRsgQDP1RYjj8jepdjM4WcRvCoIOSscXJf2RYrDX1Qs7fO6oQnMHWBHN
U/CMk03Rhj2ipXYcnmLvfe/9oAl2fRxzq+b8758chSHuq60tJeEpS0H2mJDXolXkfYL+CBGlhlmw
uR5v9gUOtht4Jvx+OgWTgBB2dDTYxwFBzN6JItJhr42iiV1mHZDejlYlCntrnAuRl/W65HPvgNG9
/iPmTpoR3wY0jLIjqg2XH0+zRr1gk0ErGL14mKrlN5L58XqMuQ9nwj3HgQCNFnxAL2NEmBBUGNKF
SGEnDyWvfXRZiyVrw7nDjCMZtSfqCPIr/YciKPo+g6V+Kkpk42vZhwwKGmjT5Pm3Mm+4rB2z+wfn
DC1ZEwISFXU8KS8HRl1Y9HLWh6devvPKh8aI11H2qLjJOklQYcgWzuvxW0w3vzUit+GWGzo89stw
mPLSo/Dr8GSHFjqqKAY/huqhSw/I1b9T8ne8PxdWx2xEpK1gHwMh5al2GTHT5CCWYjM8NeWWnCez
U94t+DhmOn4cjrXyiu5zYSx5jL5oIFwOVIepzp5AaWKsXU5POSNPcr/zaFR8s3Z6vCmSW2zV66/u
MxWaTlk73QmzMr1dw0RoopvBxJ4MeIu3WI5/vXL5IbzpMMMFgwXU+XL8SNAnce4V/snpT7W8UdKF
BTRTGiYA9BgsrFWe3bp2GQASYaFZKjjJCK8aTPY2Ayah7juzL0BSP7Tdc5/maxSM1kgHvelrc2FF
vT7yCE9nEktX2ofalJJQ5EgwY8Tun7hrVl6EUCYd+UbBcWdb6Y/0FRfivd6kUMDIIzi/sUpFpPJy
uLGV46NbJ/6pwMkqaL6UWOw1LWYqO0wI99dPnblYBpSjUaPF5mqe7BZU9xM/84CBaE2OpdefwwfJ
GoBCrxL9t+uH+ijdPSoiMY0glC9H5SCw7kcZCYCk/4hCkqgYfcRgYam83orIY3B6AphANoSz+jJI
oqBROSSUghDaRpT0oUDA1XnqzScpfVY/Oe3Ci3hmZRDOoHTGrT72lS/DiUTtjLKnZ4GoNl0RNLxd
qLQ7NTramUNC9f36x5rbCBfx1Mt4WLDBKS955itmvMtdZd3kxjH2rb2tNB81cMNe92OovkjHOKhW
SxWNmXrlOLm/RjuZXOHbHYYUlE0kXzpYNvoIg7tzrfymDG7CyL1zamNb5vbBbaudKmejHvuaN8DC
7phJCEYJFBpEcJVkna98OQkQdOzMGCsrWPQekf9Z6/KXPvzYx8G+jMu1pj32tbdqtKW783USwKbE
+JvK9NgWntK/3ERWPCeLOeYwvrHRQ6WFQ597aQnPFCWA0QN2HAkJ1Bena5hybQArHbT70H+Xsajb
5H6P+jLKCbqy6pPVg3E090NzSLGtKheanTPHAccsxXfMSOnETXV3xgOi6L2AqpX1TcEWKA4/CPHs
hO/C8NvCWh5Plsn1dRFqklPZeFPYUkuoon0K++fMeBMkGTz699aw1038hHZZ9mkh5rg/rsScVlmw
CVZymins1wj93ze+cQiy29Ddd18r8d43kE/SoZtRQdsvBJ4bLC0kqi4UPXlkT65I/KOZ7o6t48cn
vXmWi6fouZS1tRdhE1l90G1vh7Ts9nrU8USdjhaVr1HiDoYkj4HLjeJmCjLNHe/jTmzHwq5rOxBy
h7WaLhyDMy1ycJBnkSa5qx2Vg+qNdbQEYj4sRqn8lAoVa8at5sCZXWdSvO7lW2zk3qlqsved95hj
/DbAZxSnopEBTYR9+nJsnNW3utIdQnkcbYMHxlpILV7RODbhqhRm6+sTO7tFeZPIoKc5DqHbXM5s
75YDwgN9AJU2W+tadYjzt15CK/dQ6HqEw+hHRYdda2GzoSfbsUuoxtHJxzIc95uH6z9m5spj3L9+
y2TuTbVB/hcBjFNKyTBHnN11nrC3WZl4JAxInIU+XrxLd8HcWXgedPzzs8nGzbQZn/OcwUr04OT2
pk2tnd0+/4OhIYsJLwsYHa+WyyhljtdIHzts10E5CHuv1c6mqsyNrYtnjJcH1NTDWj5cDzqTzfI0
or0D84tUc9rxzdKmNpGcp/YSQ5Nocl1CUwKXtutR5vbmeZTJJaZi9WAXLcUXVYr3la8e6uJeayk8
LOEAZgMpHNwwk+mejwLA518q6YwGG06J5UEhbQucL99nhvVDH91pFGS1FrK82dkjWdbHt4BJvecy
XDUYdltkOiwqDGPK4b7P6s0/mLmR7Eh6bMD4mCy9qEbMr5A4w5PCwRrpTpGzreTdLFYX5/IMdeyG
/SvQZObqXkqHbgyk+MYJl4NtgVlB2DVHugQbpWzMVTDghOGE3yg7PP5ng5wsj04zPAS7iW0Oh3DY
FfG7HK1NxesXluHs5+JdRUmKPjBSjZefy87hCroGzBnyqTVkHS0ZttdHMpMiw96AiTg+ntAOnFzz
/4+072pyHEe6/UWMoDevAEk5qlS+uuuFUdWG3nv++ntQc3dagviJsb2xDzMxFaskgEQCyDx5jpLW
Q4pWEXQ+yLmNIqmPm7IufUvbyC1Rbjb+P5X4/9mlz5afP/TQLQIuP2DoGe3z5YiUtErwn9E5ELfO
pAMSu4Xu5+0hrZngHGMSIIqBNs7Im9pHELPbEDMm8rTWir64cc8Gwi2NouUiFMnQCTCA9iYhhvGA
do65/Lg9FvYrt6aLu5iUuOyCcQBjGWWIz6aVA8HsZLwDRxwt4xVXWBsR5woQVUNBGLByryuboxlP
+wIiThVEr+vH24NaNAQeFVBPMLrTr2fU2enUJUIvtSJ2D0R0bLV6lSblCE6nEQKGtw0tesKZIe6A
Aoyr1gL23GykEndzib0ALe3dzytt5VRaXCf0pzJiadYpyjby2ZDqrJSsPME6gReATsqeicc9tzHK
amoR/r49qsUte2aL20ISgKMjyEVRVwE58mnIfRFETuapNaRfNTTQNnk2feriXGxum11cNbDemIhH
yLXymWupkTM17ABCMMS2cIwAvSJF7j/lqobW/zAeV3bxYuiDPIYGbQyG+eFG2cwiZJ8hQuRBlgWM
fkWCwx49his+v+QhyFybjAYRpzD/oJprvzTKMv0H6oc93CoP61F8zQi3saLEzHoIpaDGIe1brUYP
7FGHKN7t5VmaL9Y4gUwfUji4GF16oF9WwOZbyHU0hlI9SSA+JZoQFysP0IXajQpQ7x8z3LLEQae2
ExjVPMmyim0eV9A2k9L3tI4zN02tGKhiabKDeu6c0ep0cMEmot37QghxK113+jkBExi4vbbgcrVw
+Z3BKafrq60r7B7Dx83zz2TOfLYfx0DW/wEB1TJlwgFx0zpjAKIKRdua6r7zD4qVULz22tUc1/Jq
A7SlgFkYLWLcDEmVn1pWhIpW46DR2pzc/OX2Si/FGkZO/R8D3NgUDUQ20YwsEy48B0AMoZiq5g7o
nTKkd8KTOkcrO3/xqsXup+DeFr8yvZezOUwo2QUTbsMaxEmcshMKOxtE6JtAAthJoAUGSesgpxAS
LqHJV5Tfaw0i9rdHvTitiAS48alfUeHyG9J4gAYkJJvAzvCO3kkLMuBh8nnbxlJkRbYe7ZkAGRum
xu2hPAATCDj2UAQ0IKS9r6BzJeDln78DsRA0K+Xxr+zjlY+eWeMdxSp0CE4j9kSy6Bo+FaGbI4AJ
HkUgp29LV6jfM2XCpawDB2Ozuz3UxXChgcsF2VhwG/AE8ZYUlWGuIibl/aaGPtnfhG+s1b+/zw3O
7yfsDQG/P/qZLckFmaO1yzELm1fzd2aC2wfCOAuTMeCEUKvBTeTIlaVDM3XbWHwulFdtJKuX18Wd
d2aR/f0sqrTaEAvKjEHF6o90BB+tFUKvJwF91BT+iiX39hItevyZNe7ul4lQYB9meGMM8PJc1Sd2
aHRB/ReJGZzpKvRnkJXB1rocFNh1ezH+6l6AgHH8Gcf7v+kIwamBpDDkMtAhAT6NSxs4GJKunhCy
5tBGCe45N+2qeQYf+u0ZW9xSeCkBEM7SwLg4XNrpAKNIQxGJrjTuDm1R0Dh7nnUAdludpIZKTGVg
Cu9IUUTdZsrMteTw0pIhkYfqLaREUN3klkzSKzUqBrzmNfl3CqQTiigdTN8e5UKUwq9jqXBrQV2N
r3dBDCoS8wJG6h4lNaUhZbdJY8VG0sIuoEMz5CuxYmGjwSDeakCj4ATgL0mAjUyGL6EqDQgcjf34
pIo4UWXQCE4WxDqjfSfuW8h93R4m277c9gbSFV35ANRDE4W/0NSCXledXsVebSF3p+vCcxMlx1ao
fDsXjfS/P14QrABpByAUHBwalxgpII+aqpCsZbiMFCXKUjoO5sPtES2Ejwsb8qV3anGOJgA/hmIj
CpTQl9snxkTC8Th0rzWEZ28bW/QSVqcAWxqKIXyV0h9wh1OCPvbU+auOn7Wk0tTQlX0xdQtx+BCq
oMD7Xv912+7CFgCe9o9d7gxtVTOdTaGMPaGlanAUzY9mjVBkyQSGpSOUIHFx9RIBUWwkWtDL9iDA
fgz89oCMeT+uQKEXDki8CMB5hg4ApBp5WaxG7zvRCmDEkIHS+VUYax3kS/6N5gI0vEL4C3JabJRn
h8koNRoaJI3YY7dEUDRErg4EZu4/3l6PJac7N8Odko2SQ98b7YxelIK+JnVlcydvozqz1fjbbUtL
HnduiTsdkXarlBoU354xuUJf5wRKyN9GrUKxTyK56aTKf9/SqIK97c8Usi86m8JcRRVBFNXYU6wP
zTjqkQP1b4JGm/9tYCw+npmxDOhC4rYYe4G0UwcwJwmFx5I9yWsC/eC0rFfi7aJ//xkWXyqJe0Vr
DV+Bf8+o0hp+QxvG8dhlv2+Pa+m4xPyhkIjGJaTjeCDenGhWkgs+kDE5EFpG9h2KEDtxqO/iov1R
9W4v/qp/aSFSgjNY7/9mVoFsAAYVdGgAHVzOau33kG5VBCDVTID8mjK3dSlHG36cktJAs9oMDqcf
twe86KFnJrl8EIi2/HnIYHKQpFPa4S6Sg5wxBpNH0+zUtHTCoPiLmM/wG/8ZJRcOwdeZlz2UGr1E
j2kZQny1zqC2UwySQOow3WZDn6yYXHQfpiaIhzq4bPi6YjmDMLZmIGI5dTqU2WOkJxt9pZCwaAQ9
2Kw5Cj2+PDfaKDQlGlVQhlG7D2A2w+5ltWy5uFp4drL+JxAm6dzuTssQyp8Q5fOiAfLGE5rLxE+/
xKsTsEZ5K/srN4Dl3XBmj9vmiVCEeQ5Ra6+M4oegGshc7s35KEVuLzeO6Mugy98l6fdy7X29OJd/
DPNtdZZQiSByUJCwlna5ih5F3XRQ/L+/7fzLVgAtZEcm9hs3nSZ0z5sImnJei3y4UeyhIwHqqc1t
I0unJhMcY51KODr5xnkmgRm1GYzEmsSkKg696n/cNrE0DgaoQ7IVtCdg0L6MG7ocDsi6wEQCjPyU
f6jQ/l4DDi3aAIESegrwxVfF6lzLik6LItx4272ATr9sqkmM7PvtkSzdAIA3/teKdDkSM+jBVaMH
iPP1A1QZnBEasFK21wRt5UD5ahXk79LnlrhYq4+pD7bxFgdlGNQ7CFNmZASQbNt24ejUEeTPA6U1
HkQBjIpQsdDvYzl9aIbhuzFACUcI5nFTSFAQKFWzsMMpqiC41EGDPhRBq1ybb6YeoM2+QGd9owQQ
tY4hTgKltnBjjG3ntYDug7oTD6E+aNZYVpaXyoDUA8isAcfjnpZ+qYCKBvlnb4YSkZG2Dm7uEXQf
bi/VF3roagbRXov3K1qcgf27XCvFn/EeCwBz1lIXcOe9pUzUVDPWB6I7kxy/yOmTrDLUM1Be9UOo
x69SXNFev1fyTyi4QYO82DXDHXiRM/MBoHpXlF8CQaZa7rTpHaSbUT/UI/f2Zy+layEaBbgQsFEA
Q/CvgCwGwwQkBnHJLA/xkD1ASJwmc7HTwtgWp9mb4vDYZsCI51XIlGBAo1x0m6ppSGFAMMRQ9pBC
dfxqElei7eKynX0Yt4uh2RWXjQbItt6NdIxLEu0b1d/eHv6aEfb384vbGFtKqgCz3aQRFV6r8Vdu
rmRPFgMeOpOB1mZ0RXzDZFVNFfylxt1wfIytmIriSrhbDBJnBrgxhE3VTEIEA0MKAZcHuJcsPyXB
6+2ZWnolyGdW2FeczVQR90UOwfUY3ay7vN8P4x6cDuld3K445NKZfm6HeyPUUBuDMyEQydqdIdgj
0NcgBK0FC3WDn/DA26NaSlwDDwxiAMCOsAH41elmE7IHFbwMVyFFnulgoH92zAB4emwaSBhJBzzy
e6gl3bbLgsFVsDgzy61Z4QtSMQ9ImNShY4LGUsWFlpTzSKXQII1iUX2USCdVa9j6xVU8s8utYjRE
ZpqwJIbin0QgnzAwCQ1xmuXUuFHfHuOiLaZ4x8QEQP/IHV4Q5/GnScNK9sY+bROfJNBywoVt2/gR
Er5r9L9syq6m9Mwcd4LFhhb1ag0HtYIP1JVANPBSZA+3h7R4A0QjBKgNge2E1gMX5K06U7ViRG+C
7I86lcpwP0Ned/7w0XGdgcUlaDdlJryCNDev45fbxpfn81/b/DmWz1XWjwNsD+m9PzXbVm0okECk
NH9Z0d9ku84GKnOLF/ZCXZQGej4EvILwLEmLTQfY7EOezNlf4HKh0QEuJdbxhEor9+hSpRACRQMS
UYdSq6hcgnFYHFdqKYuTd2aDO03mDuyCGbSmvEbsSNuadMo+9Dq2B9DSo9x3e6UWXfHMGPv7WazE
dpgKEGnHXmaUb5IQOb5m/ITEun3bzHLwQvczOFXAMiCa3G7WuyqAohFa0kqlJpOWnkpfO5RQYiyK
nZDMd2W+Ly2afa6YZWt/tdNMRvjGKEQBZ7gc3tiJuZHNMFv5jV3EBs3KF3Bstf3zCF14pS+IghLg
Zq7WMHeLRymqBEgw412JdrJLwwIuMPEMlQ2oKmQGNaJx3EGDstncHt+aFW54voQ+51pmVsBXSwUD
8nV+gvB128qijwAJwmhSoV3AVxKB+uzSscbBY4CztnMsRjY9r9Ti2fpfLdSZDc4P1QrdDdmIR4oS
hzLLzWt0TkUcclNIR/Qk/Y9D4tyxRZ5N1xsMSfH35vAh2Umy1vK6PCIQaaHSjOyuzrb52c5KulEL
lQkmICE4Kr81EJW1z3Ge/YULsEQ88HSoaRsm52gTNEajYcBZkrYzoAq7KVSd/375zy1wTiYHsZLI
coPXgvGjgMzl4J8gyb2yIEuwbuRYQMyIXDiY3fg3iRCNQioMOO7rZo9O5BG6khCPQ2nXVvEam+iY
HqVsK4i1mwePWX6X+2vKt0txFy1uKA6BhhREOVzcnZK5h8oLFkyFg4PBHvxjnep0kDvLod04a8nL
X8zrmT3e5VOrtSBCh3MrM3foXadKVx6FYlp5Nyy10qB1T1HRpQzOIdS8Lh2xgrRjmo14OHR9adfG
0RomUlZ7JNXABNiDSDE0SYb3m5Lbwgh68uduTXuAjYTf3OdfwPloFItln0/4AjN/7WooQmYWNeM1
Tt6lYHhuhfPTIomS0WhhRdfcyCCmuHIur42CO/uVcq4BM2DzWN+h+x9n5CDkK9tgeQzApIE2gyl6
cz7Yy72gJS2euKavfIaBbtKwlGb7bxzvjxHO8aBeK+Y+a8xFQiiq5L2p/Wj9fMXtlmfrjxEuwiYa
E4yc2R03Krd+YNrlKG1XEeeLVr5QYqBnBB8Ce6KdBVmzr+LCFHH3K/QKrB8dKPQayBaSWRAy9/as
LYYHNNUz4Q7A101uG5VSUU5BDFOhpDvGN2FKyFhstSFw1L+aOwCusGmZPB9P6ZtCfxFprZnVqEWa
B+8Mdt5kK0nvpfOJobr+Y4TblIraaji8cPOz5Egn0jxAbW6YDFdhKugot64hchfnT2MyhUjfsA6B
y6WKDLOGHJgI19YFCQnINqbooAldQUogp2pBcFKPhmwlM7PUuKygU/pfq9wrSA2zcm5rlJ/mpt7L
zUx1SdxMEqitityZe2tnTL0tf6i95ULX9Se6Q+4MLfD0+H5O4r0iPDC0EmOUue1Mi36LHljUG4A/
lfj8NaAAlTxbJq7dyL4lxqZWA2qiYvq/WeEGr6VNM2mVhRNNxFsPlVLrRZ/WsuSLfgScwZc2Jdpg
OSMQIRYz3HQTr5BNG+yPEFmlszXRuV9x2OU5+48hiJZdOpBfoEloEoT4K1ee9OpeNFoCkcG/iY7/
jgewlEszeESKcdNjPKU1QkLc2upqYqerFMPM3a/OxDMz3GmlNrHAgC9gR/BlFwXZe7TNW3FEu/bI
GgbR8/EXxxdoJcH3ALYCtLJyx1fmJ7EoJNjvoXg3PkoZxvQX7nZugTu8ymGASrGIsBUOT+H8a+qP
XbSWu15yAnSPMME8tOOg3Hu5OnJRJibIrnEZzeNtWKhb9FnHEDa+vXGWFgfYTPQf4+LOyB0urQiC
0QRdEideBJ1s8FA7CRAAqGZIQk6FaiZxvLI4S8FRYyqWrBfX0FQ27LNzTEG3rzL7bYL+ny4ieTf5
P4M5MqhZ9SYtLUgLyL70NxEZuC4onrB2HHCVXxr1x9Qy+yFLPFX9VuYuDtON8KqFNKrLzV/M55kl
zjO0IYfAd1Annt8PLutBDX23NnvQVyDmWdUQbEVlzRsX1xCsUHhKoEwIKofL0fXVIBfKPCReVwEz
jcJssSlbJd3NVgJNqmQUHTzenSiJ9ZUs+mKuA7Q1/1rmIuJU+COEu5vEm2ro2VtSAETxdOw6CdKC
FOiwkMhQcqrjTyC7V867pe2BywnLYYIYCo3rl4POU7TGyoWWQOUgeRvzadqpU/ItmvRgJRgvDhJ9
dxaIViBJDCzkpaWpCs0CmvF4QQ+lU/i4coe0TwpX+2wU/dCXr9lg2Y3587YjLe2TM6s8hYQ8+Waf
qbi6FtIxbA95KQBp/DQGewA1V6Zy6Vw7N8WdA9kggwyTVREyQEYaQNqq+thEAYqCL7fHJK1Z4o4C
AWMSE4bOqguSRymUvAEwGrNfALglPjJURu8mYkrUCXVIf/jWZZt43BfDx1z0d8PaVmVbkT+XoAOC
ZiaU1VEf5E7ZzggyIyyQutXr0oa+1ZiV7u3xLvnouQVuYiOUxkAmAwvgHLW7BMrl9XH1YbDsn+gD
RJkQd82rJibRN3CnjEbcoUNtk6IjvRDRTIQ7p+/bw9yTQhll0nbdQUjXWrYXnfTMNLcJzVqKCn/G
S6FOXQnxOxiJldUgj2/poK9S87AFuV6wPwPlzirTyDRc5XGvDq0X4FepHkRu2yTQLpTFTaNuhhGE
lpZ4amNh5bxfdBU0W6JyqkBB5gog7MeGHGgM2hV8mP7vIFjZGIv74uz3uRBTRlClSWog4qB/U9b1
ycg3Wlg4YIdeGciyISZlCbQnKu/cQRhPiTWmEzLuqlw4YzpDsE7azLkrAI9/2/cXXQM3MDBGMbY4
Hu+hqTFulgx912YiZYVcqG87UWM6laLZ9VoLyOJOO7PGOWKoNAkKlJhAwTr6JpAf4NLX32+P6Gqj
aZg3DAd4aqjhobWNO9vrcRysSWlHT67vJFLp1LBofydmx7CBLpgjrCSKr1AAvD1uUIMv6cOgdaNX
OL3b0PhUvBh3le2TlkjOQELyM7PDo7W9PUzma+e77B+rOO0gyK0x2YnL466WNMA92nr0puoQIfWY
9wExq+9g5lT8n2bqql244pS8q8AiBOJkaD+hGA+6K/b3sysheiSStMsHcFna1bEkH/u1uhm/fXkD
3AUJxzTYK1CY8AblWIDLt15DLCzM2cUIuP2rFGYqQqJlhBTo6CC1SzvQZAROoikklQ0Sg0JvTdKM
93huTF/OejZp41DNCQQaR0+qFGppxzCmORB2t33hKqPKW+FOsClIfatU+9GrbclVvilu++lp++lb
6/jEp2tMMl+XNs73MI86yFVQ+EeWn5vHtlbbTIUQgDfQ8H7Y9DvoPBHwx2waV9uoduQEh2ZTO4V3
h6p8CcEcbZfZhftzZdT8QfPPqP/zGeh1vnTIGJcFs+zgL0m866eAzIpOq7pxwGEBaTJbDDpiIIkt
rpEV8hd53i4/26lYJ6AAGb10Vz4Pjv+988rHNSaOq/oDb0W+HB0u0zHS0s3omY2XNrbUEXmIUBbq
36vumxLh2IEQX2F9qolGpt4kpgxSz7UU9rL7/pliLsr4AEtWWoehPt/TtYrkihtBfeRyhH4BmhxT
x48HwHYJ6DZQE9nWAZnCUGOBNmCzhUKpnz1WoaOMzzj/GnRAViS1qAjGv27TV27R+zuo1dN53piz
21p3jbTWbLcc9yyGVAR5K9qsLj9T04x+ai1s4Q7Xl9Eugn1jkTZ3fMm57dBrhrgAW+uxWZcDuIFq
dxDIbt9t16CK/4dT/RkLF2KFUe4hK44t09qg88CulVyDSHb40ackfLA1skbmu3Qag+oFfZDg84Ki
Hp9YNCX0NPvgJvIiKSdjWpIat6W0/9WhoGqMpPcZDKpDt/LtueRvUF+758wsF6JmPZi0LMRcjuKT
FUDS5i1QfWAtV07hKzKkSztXYnchyiZircIOmiTMdJPeC/1mekG+jHlw+L0P3htQwSng1JXxz4iu
NaYvHmnABH+JdTGK2EvnlEstiFMd02tGoqdEgjOUv5FGcmehoXLUu8L4Ivi723O7fNycGeUCYNoN
LdoWYDSXswdTKKgWjjQu9goEfbRD0FNTflWNdCdiv4a5E85rjfJfw7o6gRDegRkF+vLqMcXkIQZ5
lhD6tSzfKC1KhInT+tA9rlxV7J3OmHbgYieBYodJS/O6PCTSUx8KVA6LXRIc6vndsI5d6u+zNbTf
FdDpyyfOPo6/ENZxIICTDHENhT8NHbqtde93G2W0fYgFY0oepWlX+v2Kyy8eSwakTBCUcVPjge55
VmRowGBm/YDOwaZVaJoFR8D/PuZRc0xTWMkRLg/0zCLnB8oUyqAigEXtSdg+g2B2P+7l+8q2dtHb
isst3g3PTPGnIcM7VyNMNZkjuc++rdva5s7RybxJ7zx/JRIvR60zc9y5lyPjEUsizAmSPc1Aqdm6
J/wWMrt8yGm4WRncYrA6s8YdhKFpJREKM6OHLN1unrttgNZTTSYayj6bMDw2qoQ/vSpAHeZAEwdo
bkl2/YzjqP5vK+NfvosKH7wI/wrpjst4os+GUJSBjE/pNnJ/1OTnUllxm2s/ZfoxoCcF/l/EI50L
zQUYXZWgkCbvW+q2DiLi2sXiOib+w4OHPCD+BT34l2OYp0aJphIGjCB/FmrajG6QzSRSnQqg0Fz9
Lpdr5KSLYwJMEySvosUwopcm/Uns2zlQJk/5NowEvKsTEe67U7zGviQzx7sMfBjSmSFufWSxVcFk
AEPY3cBNfiKVo2ynV8WWgPE2nNGJdo37q3YMyObmpLat++HzSf+bFUQJiPVgfxUzL0eLjg591GpM
sKzTgNZUPQj2WsPQ9Z7AQEESIaPigd/jaY8BZG5yPdUnLwN3Y9/ZZoVeMrsZ12Z0ceXO7HB7LwEm
YK5VbfLiZ1Eneb0RMlK/1eJDJ6+l4RS2OFeLd2aLOxgECfnpVjQmb3RBouq0bmurm4QMe0Aq78hM
Ncdi/6O1kxODJpsS8W2fk31NY4KL8OoNnNm79T3czbZKQMovZSa+B0+lNHZ9vUHvEr0d3ZaNoJyB
C4MKGkPeyNinSgDqXFQA3LaEmPOMVWzt20YWAjZzlz9WuLszejmrUhdgRY3fcuNxQGrVVXEHSpV3
ACIsI6PKqK2MjP0mP33o2Qc+i2WZUNS/3AZqaE69HMCmkbix9QN4BaO9A2jUypT/+miHWCrIxVE0
wDSiofnS0iRlqlI21eiB5bJ+9mOSHvxTvbfub8/iwlIxElGV7WsZje1cFGslc7KSJpm9MhYxZ92p
tLw5WmvMWrg2IGkFkVl2xsAIfwB0ZduOwxzPnlGcisfaKzGqrNwqHYnE02iSVuixbmunwkKejhHx
gx4bTigBh865iIELo5EAg+2ZR4Gc8l3rik7hILdKBOdX5yohnTzJWUtqXceXS6vs72cJID1Dr0Kp
wWqjalQuDnlM1BEa8M8BOqraaHt7BReu5pfmOE9BMhk1uBbm5sT1w6Nap2Son/th7z8m6aYzBEdV
HEGdtlM4Imf4+b+Z5z0oSHRhyNts9tofJlK7eBRsBcPdtrTeBG47kggX8LUK/PU2vBgyDzhtqxlY
4zyfvTwqQYf9rdLfpm8oo9Nh+H17eMuWkJVX0cIApBIXytQGrKiQkoKbdE+x8CL672H9W/F/FeLK
fl9eRjAlAX8K6jQYvPQaEGx3UQnefS/uDBsNf05SRQQHroBEYtO7VUFLP7V7AU2twkP53rfNSl1A
YmO5DG6YVRRt4S7QcQe84fIL5nRGM0Gbzl64K5w2BPfJtgSzsOM/hY/W3qdP3VP+EP5K3m5P8fXd
jZm1gOwGygwUR5xZORNbEEPAf0FfqeukkzfS7Koq2g5S9NDv5cfb5hbOjUt7XFCQs67NahOxCPoc
wvzUfBQU+VMR0C8TPUU75EtWDo3licWEQmEb5NRgh7qc2NJQssIoi9kDA4CrO8f6lFCI/dJopxKf
/ESTGwlWTsfFGHRmkgsKZqeMTTCUsydS6aDaxl7bGWQtEyHLSx7zxwpfqK2NIEGLI6x0Tn6S6fNM
QjpvT4+fPfke2BLFO52mm8KObIX+vL2Mi856Zpo7iY1JRJMUhHC9dq5opFYg362JrJzCVdnS6yMS
/nJmiU3CWTgHy3krgX5tZgg2VQ5sPZttbUY5/LlIv+X+cxlCGKvfyGJAy1La4aVAp2bXdp+3B8z2
/9XuPPsM9kw4+4y6yc1mtOBElv89sj6TcWVfLEa6s9/n48+sxC0EjtlaZuWj6b+mykmubBDxb24P
ZCGTA6ZaEVuB8QOByIGb0LzW/Cat4TWjG1L1dd6OpNyCU9w23FNOlL1EEQjcfA8ezOZt1TqbJ34e
z61z8zgEXdMLMazre81F9YBmNHSjY701nIiOFB9AfVrb6jE+Cjv1gBQ7WSsfLkU8VL7ZPRLdLDqv
6JDlvlQEDaYawlyOcBpd0wlczW6ccge9esnWB9qir9ECi7o7kLygq8mOpfCAJjIV8E+A8q/amFH+
moAv7GeveG07mjzWz/m9/GH0dn43vMmHliq0x4skPwyndiUafrGYXy3AmW3O0QwtNXNV7GYP5Ltk
2sibelffjzv/d+810Jm3IZRGlE1AP76X9FXDK6ijPycSOy+bu5cXk0TUoo8p+Qjo981zQ3YRQY2X
NNT58AI6Ot5dfSe7Gm03Ty/DQX9cu1MuxZ3zmWPR4mwbdnNqyEWGmQP9vdceMi9dJV1j/n81QQBH
IrKAcQ3p5EsTZZOnU9rMiN1BetSKMKOt0pjoOxFTp5Rn4ZgNXUOUvOlBxVk6qVFUu6zuYpSHAsW9
vVmXog7ozfEC0SUJxXXucG7FXoICijx7UfXDCE/5mnbdddTBIIFkB9DHwsOAv3Okoin5aqiZXqvS
e+DkvHyfrsHEFmwwISUcvoA7YOtzY4jkRk2NIfY986V6FZ3QLSheie5IRVfeTbZOnJCkzvB2e+YW
whxj2wUGDvARtNjwZEAaePPyRq59zy1DZ37LKrLrP9VnXKmg2rIpCXBxb1NLRN+eY6SOxpWX3cLh
DPsg9EDvHyN7UblhC1mgDF3W+t7BSqm+l1+Fu+Q9/zkSeWe9W8fBLp6r+3YTb5utRpV78W6NYfQ6
yADP+QX0ZcqYV91nZij5finrvhdkiW0KyAPca8I9EmRIaA5r7dNfacrLXXNpjds1UgvGaPT3+qhQ
g9LmFH1AbNC1TvJmcAAMfIS2i5tsdBt9GSQiz4+6HZD7uzedvN1JNLsfdqMj2rLbb0SAAmZHRty5
7Q/XOwlgYaTOINX2pavHvbStcE6MIgl8L8wrora7blo5wBcKU5cWuCtRJJZgnh8Fy1M3gqt9azbF
S+lAgO7Neqnviqd8I92Ha7m0hdv0pVHuMPezzC+iEcNqHtvDvIGnOzkF/QVdg1Us7GKkQ0AQryKL
IKIn5TIqggo3zEYT759RjkhX3WWOkjyoUoJIf3uhljYuaxLGpgF+lqmEX1ryi3ZojVASvGwi/jG8
73fKIX0qjqVI1J2487fh3eRpL+ohOPl3gletXA/4gaKiCB5/EUIrlgr+FV5SQsr0fqxKRfAEpOiC
6Cf4rkhaTKRW0MBerQx2yRguAcjSYaxIZXM+44uTrBdzHBzbZpff43TZZsFMzLyyw3mlzZsPB2xc
56Y4T2mnupbLNAmOiu/votHsiFAJbtUgUReAkDJGlkAEucLtxeSvWrxR7rY3TkFZA3KJmtjzyYzt
6KjvEkRbuOjnbUNfXAbn8ecfS+BKBQ8AiLp4vD5SkUpehgL8ISW9J9PSTe3Yrg9I6aa4tOgExECk
cLOTdd9sV2yz2HHLNlvls0uJ3nRq3HWwbSkjGG2f9XkzDNvgGO3G8ncwQxs9+nnb5OK84vpuqTrq
OWiZvbQ4FbJvNALmVWo3smZXo0jEbzHIVAz/cdoZ0cqeWJ5d9IKxXjHsTIV7zxbJIKdzAueZo/Qp
HQu76tEN0QRIq+2UlzB7kqOXwCejeaiKU5w+QFSQNv2mz0OCJtq+/CXP0YprXWUXv1b8zzfxTa2p
NNaibmEOLHAkHoWTv++Oycs0IEqgE8mL79K7blceI5GsAhCX9hKQ0SjX4YLEcqqX0x+2Q96FSRkc
NSLVRyiyvPnfy1O3MWjgjfsZHYhgmfKUFxBH7tYkFL/ILHhvOzfOrb00oJXALGG8cvBWdMZDewI7
BC1ocgRRb0hxOZ8OvSM+3Qn3vUCGta4KFn85+2jfU8B8AdQn41W4HHyhIjx2A7hQg3yTdacmfIDS
qSxNK+u7ZoY7BpR8mKSqg5nmd7+f6Uo05K8DcB4UulSDAZdVCfm+y0GALyXKcUFC4DX7735U79Ds
s5LQ+0q/8BOlgDMO6W/k9hWdC+4hOAvwzu7DY7wzN6Vr7mc72zdHbXsUHP1ncywigtY/ez6WDzHx
Tz6yNNstyg0oUqVHCzX92zFjacOgZvLne+TLMae5CQJiqUN1u37tzXfUAQnkktrpR/3drF6mxobz
1AM0zX82XtIR9IVH2QvkkFcWdmHzXHwGN/UmWpmESMa0pL5PwGBJLOVBFeyk2yvJJtZWrF3Vb7HS
YAMHDApdlrqGZ//lqOssNMAMPEZHRiVNEyq9tTmZJjKHqE+TOQNouHTU0+gg4fB7Ooh2WJHiAJLS
7cr0s+Xm3AEfgvSuiusFCMy4G+hgpJMS6kN0tMYn8Anlyt0AhRjwgpBwm5yQ/Dxqa0+Aq95XNnhc
oTQ8wPDEQ87ncvDSCHnp0ZqiY9Z4hluNBTHc2tjHqhs9QKNYsVy1snX/OY1+QhiAhKaH91BhrqzB
VXKd/wy2G88OSCHNkiHQ5+ioBB+D1NASeFG/OWX3fobq/aErn+XSLnNHVzsqaG+3J37hrIRoHsNQ
QxAFNTYuXo51GCBUG/Ex0d9MEFb5GtUk8Du9F0ZMIsl3cnCm3Db5dQBcrDVwCQgtIN6WkbyE9t3l
gCE4UpWQNxqPGSmQIGmoThuiU9np73U6f8N/fv+8/z7ZCRxyJm/QQrJD0iJ/UgLHgA5l8kugPXmb
6UwBKN52xLJBUU6oLeJyfwjsEomyGKmxtfcEn2zFUxmtMgxkgMQUuiC4755LENt3gMAe+/I5At1W
WQNptrIRrkIvs4EbPvg10K8P5Y/LuUnDsA/8oh+PnQEBkyYHcngtS4TmbvwIvwDI7YGGF4SuGAdn
pGuFIbXCcDpO9P146O0t/Vbb84/OCbbIesr0cyRvEXnPMIPfVIec3Nze6Dvgeunp+WQRiZDd+/Pu
B9oE7bee1M7Tw4NC7L3X0++/M7IfXGhuk3ukhvCATemWgWrupA3+tbZ/9/Tjd+ckRCMpHehv/aQS
2QVPP/nZuxr+v7R2n0wyUpMku5TcIcmmnZCi33jK5m2wv+fkxUuJ09HbPnm1DTDt5zPCXeHM+v8R
9mVNdurK0r+ICDHDK7CmHtyju9t+Iey2LYGQBEID4td/ub6ne31uHEfs2Puhd/diIalUlZWVScBE
DRRv5LSvr3nUkc8NiqMrgZPApZaH//5p/1924b8swN99ycgpb7MSH3d7//2etB1v3lRzuf/1/XJ6
vu/uHy76gH/uDjc3P053v/Xp4/yPM5hdl/i/PcFf16/A5Bc0tPAExXfT6buivXx/OP4+Hh8P3QEx
v3k5uOZUNKfmcD58uWvfzneHpnlsbprTj65q/7Ulryfnvz3NX5cvhu4zWu54GpjLHD7Kdv3H1/3P
FP1/r+/fo7yOFcNYe3yA0RcGvgIuuT/2d/RZ2IMSjcSmv+yH9TZ7mIanaG5IJz8y+q9A/69veT2W
/yPQr1U1xGLBQ6j5kYCcC65zwqHYDGeRpgiv7FfU38JNuVmjWwruD1rHXDb2X3ZJ2b8e468UVbq+
pzLDYxzfJA71/ceDakh7y5v7Gif8tcHha7EHPo7HZ4P7/+50eLw53b28p217+/UJJ/DXv5b/P29i
SDyQ7NpuALAM+ZC/1r93rg4z5ErvRQJ+zGVdv65Kdsv3Qb7HuCTWsRPkjg6dDPce3jkr2PZrYwCb
rV0NCfF/nM7rvf/XbqzjJEFXHcxDmLH/dTbKqBx9Hu3T/UfUuK4zF3oL6Z8v08PWyarJzyNuJrhO
nvS5uuAFmRNE6HsEy06jVboc/4z35qv8F+3//3hHCaoK5GmY1b5KvP71joBHyDWWbL0fJKQ5mFro
PS4j3vVzT0510ptDktPlFIfNHIzezWcmk/oiayW+8HKauilIdpRVMhxkHcTJryq6J2VBD/tA/jUt
8p83JZ41g3cc3JsyoFV/7fQtgbuzSsb1flbfLIyVnHgZt385Q/xnCLt+CFYKInyAiNK/0relrNni
anwILMBj/lrvEK5v0Scv/qV4cdUW/o8tgf4C9gRMM8F/wG7930d3U4mC30G0vSKrYRncxrN8b2w/
JE+ZpfEPmrnxc2fbRFqYS7h72M+b3yFUBfxkRdazxgch77SvSNnBjiH+ruUSfwnQev2jJl7kkFP2
NUrjdLPHaUY67mvVP+yA+t609DNtuM95ggnnaf46+X5xN/00qJOPErqdYrvLV2bTMW/Hgm1pA1My
8GxywmF7s2MrNf2movgy5W56X5yvZDelemPN6DPza9nG6k2rhaWXWUapbWPjhhFqwNP+RpZ1XXlb
LkKFGX5g6wZ/BznEZPzD0rKnGPGr+rp0YJiufj+qLJfqMthahCN88HwyNsza8WewEG1qeZpq0425
25FIDAGOIQU1O7S2A08HDRiEZ5D1KFixdNM6jPmXTFVKXNZaYh4unoeZN31qre+KfNr7NuwjyJfc
rSk5uBTJTpsu8N47JXthhzMeBeybiCrzy1BsHpCUMzW1aO7GYNkTMOKqEn+4cWNh3lXVbzjTuRmK
28xH+70Ua8wuLJbb8zJxLRqr8hl24YVxnZvj9WkThL7DltH81JlISKu8zu+TkdcGJKa9elnKpF5O
IyEqaqaQGd/FweUdjA0db+m8jutpmytOYZns9e8thmRBl5dKTx18gBbcT2kYx2MYUt6j9CP5ZTYi
+b3kdR+dYOQVof0sI34YVLXtR1lel3tLbZk31SQMa1cbGXqCx4947UuCcSRrcgOrV06KUyl1DOfm
oVx3oLbcZ62poVBzuGoe309rjVjmNZ8fpGTTC35LTQ3NhnQ4Cj33ptnDpJ9UP8Tj7c4yjS82M3Ma
/NxfncVJEs7lUptbv5EQtxvGbX7zQg3RJVW9ALKqTbIeFaZPxiYokv8alS5VY7ya6kMSQb+50RtJ
n3Tq+7FlLu+3s9W2tI1eVhJ3dcbZpxKV/axTh6GkMVrN0th8w0iNkpV5i9bYjc1W7Fg0So0lLS0S
PQB72+GYB5cBC+o8xIyAVmdcf+Uc9tPNgvZf6CKxDlAnrgvqGu+AEsLkKg5tCG4w8C4k7E+OUUna
Eh3y0zyyOG7TqFT4SAIyVDVgSY4qxtRDZwdolzXpHttw4wdto/sS87HV/Rphdu0Qy0EBxcj3LGnR
jYGUn9f169aT4snjNT5ZYurThFUKrYSj7S9Hwzo2yQCYvI3Jjn7coEz6tmfD+FVEDNBiXrC+SbYa
eJZ1cAFqVI99Bkc0W7wT4UusaFwuvzEfIVEn6XS/oeOA829wA/ImNZhbAoPfrFO790qZBhBWDdeA
dVKYG9o8f4stN7wFXq1/bhJKnXEkwtBQkbNbWbJ6OcyVo3V7nVc7+1GO+ECM5NC2HnrS6pEhdNlq
Lj9yeHKU58R4aIsK+CNFh72HlzNZ9PWWh6jXfRhjABCci+XrPOfC3rkqmfC2+BAhrtWJ+DUZv0AF
yFo86LAXU9WaXMRQ/J6HhLaZInUAY7PqX8HuWNAU6TFAAKHCHPUa/N/zX7nu/dpJz2p86aKAbpHv
dfy1xAhj6ABDFD91aZD77aviewvNe/4qB7H9mP3CWVsNAaaSWRir5R5m6OhLlpA2b4TXLL1uMkSF
OjH6JuoxidJwWSBqmWSC7vte7iSFXZ3mP+021yWGv3qSH9J4oTAkLbL1hvDQo3+DmtA3nqQ8brMs
YCGcr31xiGFdknegk3rUytlu5pb0Iv0oYqOyVsN13jW1DqQ+SKim6GbA0PyTHSXyzJFTe5EFG9+Y
WMroVFop3muZRvpS1as67WSz80nki4LsWL9H/DgpUVf3jNXwxoDZPU26aBWJbdCM8bebpeMVI8I4
V6OnYrpf90UVJ9hzm5d65tEXwMJ8evFJBEnMiFgVgy2YpSdMT1GM2iH0f6ApDY3FNN7Nz9WWtTkA
Jhh+bKCmvkAFcU2bxFX5k7WlWdpKlvoVIvzojKTzluctJotTzDCVgrhThcRxP0y1Bao80M2KS5b1
a46VoLM8RcNUuGaki3rVHM33c1zYqDiteegfthjXTVtwhy8dZaL8ua1y4Q97vjjTiglzBi8k1+hY
ZGm/zPfbOlf3czGPYOMvpWJdqqaEt75ajO0Sn9NwGxnPWMdIDDPyNaRSHiQ1NRrqPZ6+jbE/57YA
iwmvcRyn/tFuffmKbMPHzYSAsd8KtgR8ns6qgPlvQ+c2ToAktyzV6zeQoctnNXj2DXWbH3FLxymc
cuth03crMgJ75iLanjiImuNxGQjyoCmH6WSz7SE6EGINP87XD+s0qxKccagsXBJqZt+myUjqN4yL
7BHslBJHu1xq65oqMvt3Cr+srYECiysbEvnsR+rmKG0lFADumYNo2pFJYLkQ7yD9dskXXbsWLcJh
QJZuA30BFF/zTtiV+Ra2JwScmU0V0w0NnJZPbqixi2Y4Y5nWzQRiR/TK0IY7tMpBdCIlk5jYw+Zu
+3qd3ypakLnl6xaBJg2B7vGUmRl2qIRq+mfL+TYfxJiXDyAVXdGTtPRQJvPRZJq18AsO6ADGWNcD
ENVd5FVir+5DETEtTfEpJ0uhVt8kEfKaTWtmbrAW5CEqxtDfrrEV7Jxb/PS09bUrTi5W5rUcKjm2
rp9XclwKwZdbGMVHt1FP519yzKfnkLuwdYZNoBYUdLbDoabGV0AWVbZe6j3LxJ2KwlUhgUooQ0AK
APCnShMXH+kWu6cpM46+qBTuUw/VvDL6mhuTfBVGVXWzon+23hYmCQ63eYCcHibtFjK8SbPBstVn
PVpNSD8QbswGGesui5CptsHsBuQOM9t3eBORP7ubZtkGTL/4M5iwA22QvNfxsTfLhIQPeSjYPCJ1
DJWyKtzR8niAuTGR9UGVSzVj/Nj4/EyTZKHPu6wT1sHNXqJe4zaeXvqtjykcKPrxK8ZNlO8o6afs
rnTlPnb7amd62plWYIFm+JMXFDUohOONO/kjonVJX3qcIdFEEahhnbeVJ0izOJIoZAtV6cOL4sol
XySeSnWu3NJ3g93xPemLeD72O/7lmaHiSQ0oM5salN6PNI42BkHZRD2vcDz5zA2B0EjcV+JJoHt4
o1yFesUNE3+hfT4uF20FeU63Co3g66WL3HJKql8AFdh3NLtCeIZ+XEWPUtAF6QNEXNmRMLnPLbMw
P27zWdGxHeTVskwhY7ivKdk+s8lVVeOHdak7boYehLtCYw01LrG08RFCAcgoVPxifYzhcvjU6D9i
Uv3XpXTxelgQGqc2HfLKNGmFmT10nDSFRLkoU9a4XaDVG6QTRwQysrbDWNIvIxhHSFzIkjziDimm
hldBflMBaQ5Ifc7Rcxg8ztHG9z00guItNxVkKGvUIJMLv2NTjk8x73cM/BnxWSOq9YdldQiMw7hA
0gSpRv2eyLxAEhAV0mK8IA338EhmSeNIuotDMuI2mA2rn+xWijfonvYnLhN0daI6P3F4r7zTiIs7
F0n3RDTp+3bK+jg7pE7H32tGgN4wu4xYDlNlHRnzjJ+rlMG0L1W2gA8NJYs5sMVu8iax0NY9DDnE
xZuN7FAhQa8/y7o1M9p/wStCEj5UGtD6VOsIHadljm5ojuL4kG98eesTCyCcVcj1m32K67yJ2IaZ
utUk1XYwG69LiN8phhIPmv4Ygcv7bOhyqwjc3Hi2S+TvO5pFANUxyTWVbGZtNJb18jt4SGs26UqZ
RY40iPHkxno1CFu4fu5Rgyl90mMuLjnVAz+nkcuSLiF6Xp9K8DMFDiburOmU0ciNHWa+ofZSTunU
SmIh+uIywCmEXjONJJ2Qo5ENOrFtqVFMNyqutqHB3Vl8WCnz99RAyKuZM58sTVSNCzgyxvkvkdU1
9KwLznP0AUC3A+ffbboNisI7SNF5P+SI1BBt02i6NwXLJSB4v6y0KZLU3tIcU9ciF/hWdebVXWIH
USOziqubZbAb2JIFyLbN1UJybzipNzQch/KDJgNc01YZLMi3WxBxm2eyfthSlc3NtNACzSmb86LJ
VsF5W01DsiEnsuGzp+VEIFtfT2PHTOHgCatm+aQ4j36RysLeqKidCJ0zepKtLSoJHxzsJ4VUdWAv
mCLMntbJm+qQrbpcmyWiG220SMr7iNUQjwoZmiWwzonQI1nMgEzUg8r+R6N9Ay2IzGW3C362t8RB
wh9zZijdRcrFb5d4/iXmjML+cdY4kmMhYUg7IWui7TTwtOwoxh8wRwHf0LrJMxceCWGjhnMQAg0i
ylK+YuexF+chLNfgZzTqYICrQA+UiX7Y4EWkD9OOqeRuU3gB+BvKPwqakfFAFw6PJu0qKLbuCZ9a
UszSt4W38ost0GCg8Zh7/FEksKhlN5c3zHnCGmTg5h2igONzCWFLYE0D0mGiOFEngYZi0rCZLKFJ
cBqGps9ivCyRzPz3KHRMjllOEQaZq+oANeidfQa77s9m8Fno0h4wB35lHG/xZjVFNlioLyJH5Yq3
XkYvIZmyH7FKFTkQPRaYtYzhI9Ql4B3A6MTR/Q3RehMdpyM3575kAUa/qOy+VVOfkYMfC/Eghn0r
DnU0sW8B1SqgIZubvFlmpEPNxKbqAcO5EqoEU0DUTXQ01M8+t6k6ZQNnU4dxGGIPHu5ghwz6ku4s
0E0Fu16rKW7gfEO/xVnm5A2KCRUjJbTALocqQrkKcuWeoA6bFnUoQ0zjA00Lfp79GMqD9xP7XCYn
HhUwaXZOFp4u50Wsy/wy13TCZW3JqlrvJIgk0yIEfVWx1MOxYrvJukpx4S4mFvpj46rCzbjm9RsV
kPJtr1do2WQ7mVEGkxklCxXZDGXpaVv4CTqEJj3GDPluNWzx1CoIx+y4POAc2a4RjBLhUIbIvUmy
PugExjaHiUcJzr3AHdv0KkrYndKxtre5tigYMSaIHglIshDRjQDinwtv+tB6rrdrpIQzQjezDIaT
zIh0bgpsQcDtG0yuO1hZza5b2ZZVrR5QB3TAh9/w57YTBm4AOzGa2/e9UmprzaIVirEI7coHEZEV
MIwBJtXUGyY8btI83gZkVEZXXQx/Dcx1YSckbQzV4LhZOWYTmrIcV9VQlM8LItSayNtihDtuB3Pc
6Utai3puUBwh2u1EZmnrU5qNbVpScN75SlV56NXOobMiJORNhz7YGKFvSA/wIeH7i/QKuaS8DrY0
Ie2jBdplBfoIQNnRvK9Qnvwmu4q+7Utu4mOB7Nrg0uRZ2vTY6xgCL6ypH2ZG6x6APy8fZk0hDzno
LZbILjm+hkoZVEmUpkl1ntJcfK/jZX9LoiRg6sNF259E7DAaAoIX8y7LIOhX9aF/rpcIO94nHPdf
Cbs22liwCt6jsXKoL3IODKwGbrXgJMtwnCuE6KaGCA6i3o5ZS5gH44pviymDqaSFyFd/smEqpyZK
BsRYy7Gih2mMRvTpQ2nX1o8bqeAbDQ2Qlm2F+ZauclMHNlKdNSivgfYwb/cflbfpLxnSAvCNzJMX
t4QV4mQrcqO2lBkOM0x4VdqEQnHcoXUqPh0vatkW1wwfCKEWCOArTa+UDGVla0yMiYAJVsEN8QOK
p15ADBl1lysx5ZNw9dD7UO0H+NHMtJtGkaYP8dZvpuUIB7+nmdekcRlR90rLFPjgoNb3JM6n9CTJ
bu6ralFDB+1SjGUPbCXyvua8YOeidGt8TIJPk+MYOfSEGRcShyzuU3dEv8dDjyS/6r/xRBPaRS5O
x7NDbH+s83GKOqiLA2AClFQO7bLnanjIQzQOtz4dJW3WOIaKivZqThoeqiFrw2LNZ8pMPHf5TASE
9hOQQts5FkMFS9ws+Qmt1xJrs/PFtQOyneSwp3TVrdOJf69c6b6IoOANR5JZ2Tahi/4e2ahG9rra
3HZOTjkSABhy4naL5+LD51cccgMb8qLqSPnLrAhb2jnEqTpE0ubnuuzH0AmMBsD8l4r4XFoUIIe6
nsRwkkGIqkH7B94onkbVl8VEtW0WhqxKNW5DaOhKTOVgRjTgwo4C8BlL9fS8CD4BN/aqKE+jSVnd
jkisqsaFatOA/CFReQyEDKoJO45EGwtKgDALdFeP9aIBDy+oy1g30RpTbUse8Q6ETgFMT7Psds2W
Up8pvZYWC99wxHpcESC8A9AEZ64U2rTxssHq3Mpk+z5il6nWTRNH0jtXsL2aazZ33iXjTWQLEYEw
E6UAYfAS+c3KcQMizcrmW+U4oJwNYOkXONl73dao2s4a3p1rx9UGd/XAhbozDIb2oF9YkAogJAGJ
nl0NnxWrEANpIG8AdXiAKntIkTBJDH4ilVnU2NQYuTRt0iNrA1Jkqj/xUBe6iZRbySmZS1ytYwDd
v4OQB5FnJCJCwZqM4zxhuZAVhIyVpzLAV+bDprr/gYwMnjJs3AYmmnmZk/WstngYAOwSEd2MsVz8
cXf4D3yeE/ThqtQuCRR+gE1dNW8qwELBhrIDw7/SxxyeiS98ifmNp1OBUeM5W/IJiDSiF3Ubn5+i
ydGYNH4nQ9JUYw1/no2DRL1sWwhoW9n+dtyBqrTAV9K8IZNyO7QgISLclYCIP8KwIUNSavTPtBD9
R872/HPpx11+cIk083HFFZK/Jri0w2Xvecwe8ZQbXBrJmuNqg1ZdckvyPum/e6V3LJhc5rt49sK1
sp5gnI7z5SBwlpYL7yjUQr5pDE9hM2Syel18hZGBnjiB5IRsvXwJM/cIa0KswFiTNdDKt5NRAgIK
1VoAh+9JlakHn22rutDEqBhiV/BnkC9TiGKsxeyK4YGP4xh1OdJcrLRWw/M0qQFMLFRL7tckR1MB
IEfHAGU+iB6iuNOpzDcMWe9EHPueRbAQWaH3p4AJ59TeQN60TBCwJYu6CNmqv4FESPwV6Li5X0oU
cCeOLIIdqHZjfh92r3/SCX52GAqXmfmSTnCQ7FIWBBBsVIsovWtVoVOPvyQugju3nE2xbVNn13Jz
Nw4dK4Tpq8YEMrfY3otVh/ltDcU0AHlQBUZ4gcBj+nOds/MEIypxNk6Bo9xEVrKkQ6wCEC/SKML/
OdsKhSRkE9jNzHcsmnUR+YaMtxibseIEmh+VyNEaitP9+mQZFm2raTG3E+Bo9ENEUd4CtlvXQ2/H
PXSUVxHGMoGsrue62mXccuOK+VmjUpoOQ4Vo2qUU6qDHfIxpf8KkSPo1K5Gr4OVVQ9QNZgrfGVQ/
kUnaue/dYQebzJxi76bxYuo1k7dbXNmiY2M5jl3BjRje/Y7AeBl7JDk9kL4QsxhAeGry3ykpCPh1
e1xcDM1M0dQqrb5h3jf+ELBfDr8GQ8v+E3jdVj7hkk1RigR55ShqgVSJxcvNnilVoo01TMhlJfAa
JPgsOq9ZpgB3aabu4rEHwIXeAGiLYQNEprN6PyNeaQJLAqnCH+3ULm6jnAl/ZHMpH9YhXkCQi/YU
uZped2gLMp1M7bDMcn/myEbeohFpXhuKYnpFOx0NnRbuyiG6qYfaVe/zlEATadmRUeyQyJouYcfy
tHNFxNzRlajyVAiv8ofaxwNURWa+/oyHtAA3N/iJNzMMe4pzZSfzUPp1LJqwmvhQjNl+3yeDTA5z
j8TvkCpYbm2K6KKhfT3mTQbXvl8J46S8d2qxBIgU4DCkqgXc/hB2VnaTpk7r51wl29UjWRCMWo4c
KS/lIgMwvVUCOKepGAqSBPMVTor9kizV+MrQPQNzPipABLVuMs+LVeHZIcceLiA3AGSQuCGLZp4V
6iLWk+QNL7N6RJ2x3XMDjVlXY7EalTF3Koe9r5qyEOu3Pa9N2oh8QuLFliKl2AXlArr+PBjApF4X
TzHQTAHUoCgx/7Es1dYACgiqiX0RvXIA71EDPmePoC973Age2D/UledQQvSVDJnG0yjMpZS4qXGK
liQcSsTsVx9m+UMDxHscnUE2Bh8pWErue34ZJiBQhzmg3mtjbvBMQzbppROZI3+kiFPTZPMSf0ws
Uj9owiPbzG4TzxnSrKyzKL23w5po/eShQ9I3EFXd3+0kkbDNlcwPOwvL1qprmokuRsHfWLGjNBcF
Q8MH9s/9G5/WHJyHK1xvUH4fNtAfBmS0y+g7trnBd45PRY3zkOmXGu1oIFUGiu7tCjhFtiub64/A
wLG8TCgBvuwYJ3yhg0Mnr4+XCLLT3oWHKdIAouPA3A/al0j62TCBwhEDP7tZ5ciLo4/leOlXD1sb
jErtUKsAoIl1RDmPPRpl9RmNoBxpzQhH5QAk4A1XRPoJxg/6QxUa4+i09Xv2Go2441E32fktxYuc
GiJwszeRFlEA8D4kPwq7Vl/WaZnRx4iXhbdRZRwibZroN1OT/inOoMRQmb1+DVXPCRo8LkRNPGjA
/ZOdgNttQ6yfMOCWjwdER+QmgtL83SaeDael3NiJwet9aDS6UXcbrLXw+TwMN+lWG/RoFFSYdVsg
D7xsdSYUZC9r84uW6IQ0gEDF14LGEnAYoMNniEJIf8AQwFq3XAUCgbuYrWmbT0ilUUm4HivNQnpT
QvxtbJZtcJ+wV8JEJa5mwLVx7hd/RibpMkD16Gq3mJsXaJ3N2TYe57Unj0u/kLKBTDdWs1Ib1tdm
xJuTnhWACjNgOmjziUBHGc5GX7nrxz9+rhfZUmlK9JJGU7zKSKoUYm2pekPjf5dN7VEJt3KdKnXC
t06+UJbBjGP1Q32Cnxt2GMItRqDFMDzrZYfJzcINNlU2BBTCYoH+Gw55UOd5GSc0OELPX9iy7qKL
Wb3JQ24hF9WSNFSf+5hiBM1Cmv4ZXAH+KPCYD5bmHjtivfY2UBqbDxUZdQd4gP4KDj7A7Yrc7YdZ
0v1e8ARAThWKGxFfp1icqfOXlLEcsxtyKv7IbU/qgxttIV+2FA037MEwX6zBttIg+r+jwrgC564E
28xRqW4Xy6YVsFuyIisiyYVNoS8Pa5oHcNIKzn7U02ae+Ax0oTGomcMRKOXWw48o3X5EmZTyGKye
P0CYQO5T0XwoOiSXUQ6SgF1vfAIDIbSAqVsARg7LcuEi+Pk4IvF9KWFSvXwD+dRGGBvLYZh3SiOw
aVtRRssx2qhebu1ao99cpOG6y8bF7YAVEpad0bVIGJrmRIiLnV2Qx63Y0vTETLQn53GqxfuIo5YB
r9V5+hOIrIm/Yrw21d+QYVIQLTz0fIAw4zf3kY9bi8AdfwMML4uT2daBHCblDV6g3ooIxRQ+GpB+
CZoZ3Cmg4QAytMkfCdgBSAqHHi5x+Y58tkvsPH4rJBrkXY8YRQ5y4hmIE2jyg1SOGmQ4ozrrfVtt
vq+P+26g0ZTBbKY41WM8LZg0CwugitKr31WNNhTwt9G8lSjNKuz2Ai/SgcLIWxwI8zlVlRCgie8Y
bKqtj+KbBRm+PqbCAgpvxLjIr5KiVfNZ4cfl7TyQaGj1nNa4OMEjsGhKUJF2O8zgo6EJaICUnd7x
B+8Q07L6du7X8St8fhagZLYvH3O4KP6x8AXvD6aK57ihYSi/VzKGDIAilqAnjH78scjHyJ9HhokR
EKNRloLWRCCGHNbMcTROjQJwUDEerYfcbwiyWwSQ8ohB5WI9YNsBG0DHOgOjbg8So/UuwkGVIRKP
Kczrhoc1V0BIC2Ao4ENkINrcIHvNIBUGOwFItw4ZyEQ9rlzRTnk2yDbVSUD+ulT5C4nr3aF1HFBQ
5uvCo/tJlItHyVczAGop4dMRZBjMy4cM7CP0PkuJhp2t4q88ia/djglqO5ct+L5s4MpSxIjbdW7a
idUogSzy+qqJSgClvkantwUoX/3EOd5AHZmtQV9yMyvtIOVRha8J17jxK+FNdACLah5vNBzhq4bt
DM0xBzJFcXAFatcWAbW0mJeiIe2goI5K14YRjk5cJOn2QP0ao8+r0aXbDxEcKPeDnUVgj5umBfSN
VvShHvMUFECGeOpK++iBqflO5mpnN2p2gj/ogjByctmU+EutPUB7scIH6RHsqo2dh2KqSxSdm7yv
VkUNZLWj2o1fAeNx2IKRWavnVIeBBPR9snl4jfuc15dKlWi92CnKc7xhgM3vFDZ9y0nGAkh9vRP/
mqJIKxoW63CV4WXr9P84O48lyXElXT8RzQBqboMhU6vKrMoNrSS1AkkA5NPPF7O6p6bttNndtawI
BiHcf+V7uzJ48ZRkfQSKVzn40HtnsL+QjQGKCa9iygeCv9I5gVl6/bGut3g6ZiuUa++v5of2nGU5
Sifr+n3Xx6tNnU1lRWr8HqneyveCZqHHe2oLveRnTZQr91NnMnuLBG9uU9R6oEZFoAElBEAU+GVr
uiRdvCiMU+oPgyOpdXHMtfMGLhvPahhe8rYAr+eiNdtB1gEOirFMrvIiYcL1VI/x/I1eJ3+ObA4r
4kbl5KYTaoYR/IMgrsNcd/pewfZvx9YZ85w4BQqLr5WOZrx65RBnR14ymriugQPetZg15v1ghj5B
W8GItCMqtWy8S6qirHd+7JnqUDLLkomVs2fRl6mxt18bRIvMsVTupN83nrJ/njJEeoclaL3iRS9w
6F/z2Kl99GgZUd6B7Btqbtu0+lFhILgfnbacP6S7MSGzR6HHbtNcvmk2lsTI5nIi1HbISSlNdtk6
VOVr28LTpJmP0YDgbCheoK1iy+7XrvchjaKI+RuwGWF3QTVp/ZtuQnB7ALYu7XFYElyhmvFi8kiF
GocHoJzuOpOo3rLLWubq0YHK6s8rxpbqdWFIU/Qu4qFwbzqunuLX0kXxfCtXDMy7KhKBPa+mDu9k
H83FKc9su6VdsTLnbgqRo9wz5wm3NvpKUquWbQOjK5x4o+uGWii/OCLyJmY3RH3yMCdOvHzzB4+b
w/Fz495s1DlEv2a+UqniYdv9NpsKUhLZyEJCVCO5teosiu/IWYqS02JhGc9NMyc1iGlINZfOE/vn
BB88LTuvdX15JNCyWq8TL7KEVTZHyDKCyS9uutiwKg1SK3saexF2v+UothLVlofcbR6SpIUZm3rr
fIn9ug0O1eJk1Qmthq33TqDl8Mip3DwNreQa7GU0mKeGx0vOjJ9qsvducax+ESS989W5rrL72mSU
t7bV+U/p4NC+k3XEyRyCVDu3cIgMLGhAfYlrGApZ/TI2dBn/MPWeOuS29+FQQeOzS1UCD6Db2Cy8
FAe3bQ6bNY08Cs7m+c2B2Jmv5A2sH/VmjDIRqDorLkvu5j/BI0zn7JDeeOu+U2sW7jRMXnNZ4APg
lBkd4x6dLnHMMRABYeyrW8X5Tej0s3sKNrm9RV1WbmdnrdzipDUs+G5SfvazDnNEOgv+8wauhGu7
34HIAO8ifKHZoD9eMFxFzrDs4cfR5Tt6Drk+Ei5rJGrKvQpKpmg+O/3iqFu2OXKGeGv9+kfX0I/t
VneUwcEk2g33vl4CwCLpDiEBararbsM+0rfJWNECrrNDQNPsb769aFtJIOzWd8ojMzSRjXhB7/up
OwUkqHJLcq2KYaUtYFq4/jnWcLGnHhWy3bUUPWondDw7e+R1xF8vmYsMrwT6gcxApoXXJoEAPVTd
GFbf6n4Wn50/6hHMQWXbHvVFonbKRNE3eGI/OgVxL1/pj0g7WsfK5+irprF8gDppzcl2ED6XqvOu
e3kWlr1ftTaEvAot17TywzEda6WCW2cTYqZxwwt+4+SOyyLYAiBuN6irbTf41/5KLa7HUMS8k/Gl
wwqwnp2tryBm25yCzGF677WCmOhFMWIHyb7LEE/QBjYxwUTLlvu7cpimP23vbn/ysKrCQwvD8rz1
IWhNsnQCQ3AWbe+cHHiORvrQZy+BEj0x+dx+MU6B1T/pu+kFWH94TOKxzGiBpvW1JNrDnMqxU9ux
obnf0BSO3u+O1RTsgHmobErprT7E6RZCMYZGojFK4vlP4Eyrf87DRfLwpH/UoENrSYJHFDjfoVLm
Eu3dEL5MK3xbuiSVatOsm9GVqVzoe9IyNDksVCjyLNckIbVwXtdxV9u5+BBl4n6jOxsedIvce7eY
RNSpRngsz0ouwS/H9asBCXnYqlSsQZ3vYV8n3IVRNd4Td5zbNC4qpD4r9MGXCDlgf45WlEI/FKD3
gkAwYtkiJW/LG2AKfyQDs9Vit9g+RluWs+YPKMcMIyaFy4Kr1ShAF6bQ/o50s42446bBOc65Rlth
i0luJ/Rk4k6ze+p9lwSGEpZ3Af/E6CR1VFPpnogCTRAIdHHrHjoPbG2/INzlnvG9tTxnolc98EM9
d6euL0kBZLvisY7C66zUOi7EZfNih3sz8hpNcEMc3AqRoFZUAyNJuAu4tNAZ2CI/hksVu6l2KTrY
YFM3HGbhIkq0ITQuLdZVRRi6i8Wk1qNeglswcmWGR8YCz/RKw0NtJOyZGen6oUA03gHFUUEQi1WR
iaEAmM2B0rg6O0kih3uI9OQtQQXQHCJ/cZDMT20YpIvTbN6lQpRqb+AP2A3Ohrj60JaGWsB4Y4ea
tQIWSsMyH1uK+Mh+iUP6oxSUU+YnEzYw+fWUqPKgwtaXqdi0gOtrl/FFVYJCI4ji7psJgwFh7aqz
8OwuMd9Z2enBm+v4d9BXzivCnOhJZwrFwTCh+bvhy4B/2cptmnQIjUZ4PsakOtEGrD/naAy6r1YN
YthF3epOuzqs8uAJysIriNRrndaFbMl96V4amDqWHRSzRJCP4vigxBRsX4oY+HYHAlUSTj175J3W
/rA0xyncggfJ20nSPlDleHdV1HwHGG+btN3Gckq9rs9fskpR0besrBvoEta+F9BTHrtyml4LxvUw
/2WFUjzNcw7Su04i+8p5v8VHStAt27fZADSnJnZ4Gm1dLe67yFvP3jblKG7XuaPULmfgZZ68dr5G
0aboPOsS+4w2np99zvBB5+s4iQC5Bkt4PQWinZD7q9q+Oo4/r6mOgTw+u9lT9CvDSBQfibaOJIef
kxgoo16fW+ZMo/QKFZMoogGHydGTrrI3LUfcG2xM/FMFaBwvTTwtn8y6TIr9GPjsLheVsTmXKmox
S0fTqp97BhYxZKpYp+Ij8k1hjvy2Hcfg7Dnvehqj8FDlnMPp2MyBvTF9nqkIhYfv3RmMHRpJlvIw
O5ZBlOxAETZ9jOosCY+6rPsrLFMnn9Eg4x/d4toBLXDnvTmtmr76I5Namf5Xr9WhC7NlTRlrGj9P
Q11x33LSqGMTVtLByp6TNoWMY4Ck7eLayx6QZZbTftYxoWWUHcH4CqcSkrbXU4imkQkJlxfDAKI9
r634XHxdPFVT4TFIy1uBGpuGdu3BTbZB7Ye8tGhijDOSM97Nsbu/mj5GEAyr3l3TuWOKSiR7M4zI
YtB7UZY5VwIH2YHOuL1toznmUvNzUGjqKrwYwMnNRyeG+Rf1c22ZO6vAbCKjl/jgKLcvLiVv4fcc
DHX96QucIWBSnDx7vRjQCk8prtBkcDa7n4K8mA9hMeX1d15ggUCbDnXZW8zw5OByG7f70PPr7wPX
46Mwwn6ixK2DNN4CVEyj1MGUbpMIvzPCewyOMydnSWMYjs4XWV/9chDQ3NJdnyXrDw8nw2M9oDj7
oVRlncuENlrsUe2V421FwuD2uuUQmmkZVqAKcL3gwQf8NC3jP4Gypl+UQb44znFo3Zva2m54dKRS
nGt2M95OewZ+JFDKk+gdZFZ7t/MaTNkemeASkpQza/8lGKxPwEfFIXDeuBcYw5GbEkXe4OripLbJ
1MfCn8bmHEzMVLzRXNHOBYwYGlT2I2x8KP1Z7rkdC3HM3QCWPKcZA/OI8/mlnBK6dRH447sphnDd
DWEM7ytRTr2GyVzKPZchows9F4M7AosCUnRu45HDfQuHh2F1UJSHMFD6iBBb8q2zFXE88zgsMrvN
49CAEtfdaVRO79+xHKP8YGf6+DSXAOG7Eb+Ff+Ic3Ja0xUnrnBPBdNp0RhvGz1sPS5oL43wS5zC+
NmpWy3MyNZ5/6I3IfoQTupOyCRqmLXZZ8Su3fubt8tkry3sbrQ6ADO6s4s4lHPkHyEbyQ/fRddCl
FUH80tDtM/GyQ9dWn2pIM4TG8IXLa4YVCkFG0U6Un0Fg2YtblInjVM5rcTEBImDOKVGYvVDeuB4b
M8XZnRCZy81lYnd4YlBKUe4XNV1VfFUYTfGn79ArsEib9cP0cy1PUipk73E2JPJOhxvsj+221bvP
fGQwRxm5G4UGkX06Gg4dVotxQefTIHMDBevsUJyCcg0GZA29HMAD/CAi5xFajk9ykBp3beI791IC
y+bsXhlgSIaOHt5aiMfu2AIIbOk4ZS5nQ9LWv0rWW5HGcM7DuwqikigB7BC0HaIy3veo9ibMQAlz
WO+CAFSFDIup2ECeqcKM0erHAAP2O1n9DiOhS7jhi2PXLi92gxM3ABjDqt7qahYJ5bfjOv3tLOqa
w6nJhw+F8w3aSIv+2zZY/abEungvic0ZBwVr2X11Vbv4qW5nI3ZB18nwK9MFBpSjJWrenVvYlqW3
mREQsaKMclNjgzU+ejFhGHh1oq0/2nWyt66vaHyQqW3FowGjkjTLJdjMQhJx/9MfNiDjOe7nhnlU
UH/tYTLx9r4WSfzUYlZSVMpuFd0LgMr2JvOzOb/TblHFB1RcZX3vC9Xlz9brNk9ROCVli5KBwmpF
QNnb+HlF4qy/QIzLb5OAGzqQ4+E0h2JG68IBXURcsSALZpd3C9khnQyKNxLnan3WEpU1BI+17aOX
uVe/DcY7Q+vHvIxD1jjcF1lTVD8h1gXAHqKBJXkKFYFxr01MaGTKGuRmQV4df5unqn2rI9gdnDQt
M0M7Old5nOokZB1lxeymCGHnu95E9K1T77cP6J+v9mo7uWbnyjX4piKxtU8wn9RNlrDlfB/Jqf0E
sfK4v2Ah0f4sQY9zQgK567BKql2wlSGeie4qcBalNPEdegRItmaJJtRRtF9NmtdlnXAjD3D/WcC/
/QPwm+eXEPyoP5YhUiXqDYT2nF+zHPeYP2V7n8mmYMoytS4imLjRiCIb4bXmMadWLC8mqrblJESn
PquBDn4fbt6q6filLndRVYy/bWDDz0KMAwdEJ6u00nH91Gcm/iqxgnxGTqUQIuYSh6GM4inYd0uP
R1TJvv5UZnHkbRlIfBJI2Ut9YJ77dKnNHMS7DK1ccOfNply+VipYsh2bN2KuBzSq2kdhicJ58R3U
v0PikcpfdY0HCz7a+IOCule7EFMCSU9Zji8NxT96yCRbLW8oWjJ79WysxY6fnkpL13MwpljAZ0F5
Hqh1P0ytNN+WyQMYbNre5ufYH3yMo8nVeQeNRCmfOpBHTAft19bFHxer50Bp7x6cYl5AV5v5Z2fj
CL9NAAYK0ISNZvtNpWTfLTTbcsyHgUL0mEfoZzsmBzdm74ZFQ9IbnR1tt1/bBcNXxgiKaew7d58V
CptF5xfta5+ExYB0pA1VOutqJLpfaqdHr5F1z5g3WWyJq8UNJXoW74UzFq9MOfCd281tpdpXdsnW
hyksWqpeNST+PgHezym+Qs4qNgXiDqXk/ME4rSlMlwiuLyOuhrG8fmw/snIpzMdmN2Bo5YblgrTr
ukxNXvu/AWp4DxX+y+wslmWk6mZb85bs5rkptGHAm/Q1k0V8lFn7aPQd8jbMFdrItmuRNOYedt0p
gc9EUF+K27VMsLe7bem/jfk4MsMxdhHihHk+gaTljrMwlGhZ3qB8OzQ5DR4EkP+SQcKRq8wtI2Iq
AFF+yUf68voxnDMsRWBQfZsGaGaXQ7xVQu8WBh8jOXYEZG6J3dPfQWi6t6Aiy6eupTY7q6v1vqXd
YwR8nWX21OmrZBP+WTxbwY/yoGe4iguEmh4ICpy6n4jnBxr0IOge+AErCz6HthUCpPTUUSZ1D8Og
fYnBCFkjHol+U0+TswzNPm96en0n4UscAl/F3z1vwW4ACIoKvfXdhSI8J4CW6Z0bvm+2QzuiS7hK
O43T0jiKuBN4eBEJpgCayUcYJeGPTlQ9fw+e/TE3QtzRwJZb2sM3vecZxXLqm63HOrBk9fOEiU3u
YlSL4LvAcjvk5CArXEpofgcA5p+cvmN+REmPZZBXYr2jLTMrd4HHuN69zBPiwKmTlui+3MT8lJfO
+lS4shN7yOl2PIVtYv+0I46UXRXMMIdMsF2+wGAMX7AgcU3FXlMHZzmhwr9VcJY/2zrDtbDVng4O
RVjUL0Srapr90VseggGC/ioEWKA7prF99a1q3ANJaSgn881WuNYXgyOvE2S7hEMQ0fZLL+s6juBy
SO45gx3EX1ngIveBVC+HTx89Eik4uHym6nuJIhLBIiuivZG+M5q9CoIE40jOzIVnIejAn/yxi9UN
Z5f+Q/KAP97RYi3FaWyD7sMyCS1A31X101s1+L1zLLsmfihBJrlbS8GL5UEQ1WkBKEKcgIcIYah8
qDwa1Nm/lXgiR+xOjfXNoe3AMN+3NsifjIXSuwPkFC+1iBt1WyUhePbsDV75YKIpULdZ512F2Qvj
7Q+NpW7HiFRvP7ERwxzR4VDS0ABCOUMR59/iiaqJ/yIL/ngRiO7OEQ1mg5j/pwEGQ3R4VpuJk5SJ
9tkjOVflctA2mZ6NY6V3CeCJ5ddMZd6bP1fT982XZkShtAzFzm8GmlWkCskcIZ1oa6fYLXXCLMIo
ysL1okQjtlvcMH38jL96ffW6GimErUa899eSbL6ZhqiwvMYGmx9uD3g021Sxs68GxcjyrTRednBF
y2WBhCo7QxLoL7PbeR+ALhWzg5a5Ilx9CmNmfxe5+tzi2EPkrcUqdpg+yu9qS+ZvSVc7bEDrY0ex
iE9/uVRIEIgTCE6KPNrqD+PUCyTewql4hPPx/LtJWjpiPEXzXYP5FYtcknMc0b7X+2Ttrb/L4xbJ
tAaC6LkTNsjBxfMFrgkSMsOjL6jwnxNjkuQpwjWEyi8y+YsDXqgfbWgSAho8mpoOvN1BcIuhMyOa
yumQ07SYVOdUjL3yzr5XoEGr6Sai/Qqll6Sjn09vXR1o/HMLNiE43yg7aN8T/mWc+gGypojUt0E5
03TSbYOXtViWZi9VGYac3lk3os5npiDllvg26E3ARHdDD9Raee1ZgvRebWyqPYBJBBP7x25tqiuX
Dm7x3eJsGg6LG/zwGfr2snbMV6qdluglaK7yoUY6M/+mgesI0mgyAoJ2oKNNxL1erA8DLoJ3486I
Z7uZWmLnua4ZX1cS3dDzbWhK+bpx0LxTky7lhXwv/asuMCjtkCqNnA9D5H0LOmd9qMXKIuzLfqiP
elyGL7ay7WtUNhtghBnXz4XL+pdGoBJejVLLU1eUzrAnp3t1UfcLVL1RbIPXIFvREAYq9j6aYrge
BWuUtSmmu67hfVDqpWZAW7krx5k0ndlHELZP+J7RbuUseg8InEBrpcr8fc6Kunz1UHLB/HOuNq+j
a4svdRvbFa3ivDyBC6uBpbhhpllyEeszVBAQfJDPbXAUErvubgB6/B2t1Jn7yduqh3nNcOjiOJvQ
umCNe2vIocvQ6LrEtzBudMVks5bN57wNMYZL4yBX5Wr8Ltjeao+ItPuMQN5JoMKLqPeYOcgx6IyI
Ushp80FK3OrjRayqRzL7EwbwxcIRp5kS8x5VRPGBDglFfTBsFRGr5Hd8YPHS6khMcT6eMvROOULx
qR6/b9zj1GCi9l7pMOMibb0Obb8oJ/WM6sSWNyiWcv5xaGx3CQmY6e+2pl3O46YUqwQyqWTt+iFC
aCiBD9L7eQXRNOuHeuv9T+UiOt1FzD8mSFcZQG4nwdCDlChELwUoPL35tOc/cXq086nNlPxDeMfo
Hizzn5gMBDvP5EydX9/G4pYo7Ak22xa4PbEFmEWGAWp3HNzeS6N6WIlQ5wGch0ht/TvQGKRPnpnu
g0O3e7DUBCIFoY2plqZyUbvIL8qfnACL3GEKs8ndSmoFVLFbJTcgxbj9kcK29YtPKoDmMXtwQLXM
MWViUpv7yEeXxZE3kCRajpRUu7JuOHB0E0zhF002W/Ed20penLpQV3cIp7wEZJF0IxYtqowBqNKe
gVXG8TwVC7EKQYV8Mg3dirlaqy8iN92GyOANCLrk11Vbda/hD8Rpm2ITULCPq7q9osjfSwIrasQJ
kfelDtwE1NyaIn7spZnGF3gqPGZtfI02cMpaqofG6+b6sERd8HWu8pXgYaqzxwzOiVoeydPXQa6Y
WrTbbdDlTrl2jDleaZETXWuw/z5vOjCjq2oD/J2FwFYYsTgKraj3o3GVD9205Y+k91R3iwzxYe84
4FT92mLbSx7CyHSSKm2ucH6nwheOFA8ksdBGHPtqDLIYUe8STD+2lpl8ag9ui1B218Z+ZOyRma/a
WZ6R48tRPsXrgr/qJAu3bPH04Ads85dkJWFhvI09NMF0ivRbXn4IcdQHEQYV3OHlhYl+scPs5kA2
DnWqKsbv4RBugg4QvdO+LvWAMb0Lo+xYZozQ6fa9cl2iSauY6psUKC26P8OUj2gy4auNuXf6xE9e
0ahv8cHtjaHyEiUxCl4/R9lu8eT62yPApb/ZMgoOyAV/6N5MmbXDTcFJGOwXJlB8JgQ4iacJJv/q
1uaQj385ujX5kxutCZxN7NYJKZW2bJZL7bTRduo8wwzoa54IkIvJ2/z7toaqvayDKbzzDNqZ3yeG
ANAbkv84M91pK9q9EVVkX2f2NMOIuygM8WaQiPA+Lm613U5xHWT3OIzwW7k0qLi4YEORQUh2/+zu
kOJhy9p17K6AuhULyQHkQzkvgCdYd2wNdXvjELNpd4IMGHbPRkYBWUYNspx8Tlb+WEh0vaPzNleI
b2Qmpmk7xHCJlE8E+dYo6xcrN6zECQQBiovqS6BV+N3FRMN9MZjkRQ5bx1BjF7BzhVrELNS0FZUN
905HI55kwa6OsvXJzwJfP0JNcYexI/0vkxczhjNnjz9oR2sCD3jdyY0TqOSnLcb8R80PsB0KJOEC
oAFk57CocPrZFoby0fglEGjUwh9lnuHPLLPN4Jzz3e3bsOVOdnbrwVFn6Dv7rrvIHLswdKfTPGVW
P3RWEb0Soyd41QkQH7IJnMBnmw24TokAMqyVqCYBVbMCH7aeG/a2iJD+IJvkdCA1qMoOEN3qvLXb
PB76eexf1vV/7ztP2i+jBwmHhr6AxcRA04VpwedGaWESacHIgxqvybj49pz1dfFB6EhJ17C0yR12
VhJPjN/0h8aXQbRDaYFKtQyQoe+Abpf+zPE+cGb5mvSfrSieAbuk2tG2A9RNgg7sClxJ7zDhxHyF
woea9sbGeVyLAshW5S3W9Uwnyx9jwpn2lA00HCr0FLTqIMU98CC+tIcci2hG8EMvl4sFQ7mNtxnR
tGVOO0NUyfBxbxdviJFZ5xPaCQE1O7KhWlsdCm+YeLQ8m7c7NwIGxZyuMp2aCVSadBG50ZBMRBA/
Ncqz5Sme4uJq0xpHcedqfAVQBw643aCstnvR0nGl9L8C7cRaocWK+glDSa4JWoCRq3b55Hr93q1z
8xvpPL1fhuCUoMwiWvxTP0U5RhLu61NPvOh2ICEseClGMhP21yyvZ2FiKO4ly2ic0Oexzhr0bl/m
bPQhi5Np2kc+WDPSOaGeCYApwbPIalB3EWFj72tvbPbQM3n2Ixar2teuu+hvqwflDY6+JhV1L3w9
+xueFrssoaDoG5VOdtA6oksJxiTgRVZAkQc0J2hcPSIGEFzQmkkcmyr4GK5tzz4LyArmG4dDe0n8
LfuiRITrGeI2eI0Gse6xluvHUavmuCF0zdHRh/MvTPxod/CHgL+T1UezsQH7igNdvHgkbia5+pXh
SXcgkDWOdSzc8uDgciK6Ax0yGkI0E5hLhw2i3W1V81G3pslu46ZxLBrvRuzbKiQuIJExf50MAVFn
JjDb/UjT/rPHZoBV3THVS7GpwMVKhzlmhwJ58eAp0RYfKwnDzzpLptteyMxl+kmiupfBz8FROtFN
fzqphx890DDfQHUxTTqIwfpDB62KDnEy2scWaMvsyi7zkt+hcKCQPLj5Uy7rhBFOq5xfCZEIB5zj
cUtXNA9di1Jg9G6sr+BQpi4o8ksfTvG2T6CghkO8uMzWiVHd38pr0NBh7Qv9yMGq6wNEEyo0yXHg
nK7T27yHoV1Wc4sTAMOEIYFEXsYSh1hCU40OUEzTjzCKEnuHYyQJn8CvEx93LJaOyCYESmmnYcvh
NSyc6hy2C1aw0o+K7zgGKhTBU2LmxyK34cTrsUi9qmkJj/OAKfeRsHfX3AudWQgTrCxlfUTHELNw
TY0xUOIB/lmCAX9P8Fw8oRtC7U1BoSNighIcj/y1299HWBucC12LdnEHz31zGGGhehIhsNAASpRo
1HYZtZSTJswZq4+qoXFiZ5WwgmmpPMfdh00WZzeccqR5Bp5zFRERsEcajd7M8oQgnzBzFv4QE2mS
byj+5jQo/cV7zCenQ8KCn7g0XGoF3gyVSg7r9gUMaMOhyfix4GjmJO/PSVBjT4RsW7zjRj6nf7sa
SLcrEuzy63D97mlNtyItGzn/MsvoPbU+2dZNmiygPPcrwwaJoupCkXFk5us83iKyaf2vkkAJSODA
ccwzEFWhwIOqskIyMsQ23lfIXVDDuNCDYIPkqnTvZaTDnw0HDeoPD44i2rQP32NCAiCRtEXN3ihk
6KjBIV6P7VDP2aUxoY5OZPWo6ZQYChYuRDQcSSoqVQ9oncOEVE2rquWm71o8yYVW3r21ucgTUOpC
ej+2zld3bge6/zVC0CWfZqSHxHxt6xy/VMM8ZncJVknQi8FxyErf+JjTiO3W+Sr9SffM9OVPe20i
8P5zMirIfNwvLvI7TOK13+7dLB+fZ2fu3MsCthATweS6r5Vb5sTBC5fieqwNyh7naogcZT6LGweN
TX2xeLbzIwcywoBZSdrMRM1kDbRRXHzSYdrpRHbm8qTdaJwOpQkXjU55dvIL1uJcpIPuV+xcuBCk
cxuD3pPalSVF9pzVg/uzGpx8vAzxOMRI0xPaEBy+4SdnykzA0AxbR5xTHusatCHyYtizCU3M+LXf
uAEHbHRtUd8URSXmz1hQcAMOYIQ/9OU6eg8B8XTFua+QIjClgvioXQCSx5TgpsrrD5JaTH4V6Qbi
pR+noX+UEB79Xnn+ND1NyYjebeOdiQtGoZyi3XUCb3zzlyGEo14mUA9tqtLu26nw2ydwc2tvvBDd
j6O9ECtA5PcZPrZF+5SKNjD3JE9vv/xYByW63Ln68d8TVuU/xWki62ZIgnC5f92/ElZr3coY6dN8
j3B4KV/dpj20iPD4QNRNYrc5+Vu+Ncell5f4PKcpb+pfIpjlP0WUxi76IsGEEEaF/PUVxrCLBpvw
FRhtt5J5nR9IEtkjDLlvL0ytSPPjv44YuCa0/meurAuQ5QbXXG8Pt+JfqagOj6WbKF/uTTOuB60Y
g6LQYEEIG2YMYiRAVZFwrNV2XI5OGH3r8KxdhC7cxxyPQvYvObf/Z4aEdBPkpAy9jwQ5qn/HmQcL
cTpF3y/38B8HvZ6r9neSfyWn619e9v/NG75+Donv/NiE/8R//dKbkYuLOWm5j5/t/Nanq71E94Fz
mNNIvpXdvdp7+akljyHtGen42P7beJZ/eNP/8fl/BeeCgBQuIQtYUL/TUg8zY02DA36+9Vdwb45o
y89QJ4U8Fsm//MDyH58cFDNhRLbLs//95FHJPD4xLwxhGdJtediIzaDbycWJCIKEmzIYsBT8oe8E
dz4MV83xfFm9P65xjkNf/8uS/7+/AwicENfXfR03/b/j4P+f+Gk14/DURJfdQ+885uMRDu2+Gl/+
+9v+xw+RTHBgfUeh/HtRQdJ6tsHBcC/99hkx3623vFT+6//Hh9CrwgNQmrl/zx+vu9ybQz/T90Ta
vieh/I15/TkuvH8Zg/L3s7AtqEHwA0YJwGIQ/7VfQyeZRBwMhCmVH0q+uNGXePyXj/h7hfARUqAu
CaUMKBrlX2Mv5KATxou71SNC1GE+KPyk4Vk1Z+QV//0n+3uz//1Bfy1FauhgjinLHqvhea5f6uyP
m/xQy+N//5R/+MX+43H+2molgwu2Rv0Pad+1JDmua/tFipA3r6Kk9K4qy74oqrq65L3X19+l2ufs
zmTqJO/0zERMP3RMQiBBAASBtYTwUJWfYvClG4eRxdTFWjEK9VnxoxiPlVixWCZVc5AQvAYbHeBq
yfAbLF2o3c+53vX7QAoPWvDkKntX/pKz5f3lYm3K9AkXJxJYbL1stFiuzj0q3h6bwocPQ/UPTwu9
9RTHi99KmLLiIQVQgiQWMsD9vMrq6b4qrNWatu1ClQCDAki+lPAgYfYk4n4DRRCTlwzzmpb8MoD+
RxNklpLAizg5lCZoEMi5nFfDwwRGZuLlbM3XmMS9r8nspuh4jVcQFFW0uV1rgpscGprBinLw84MO
SNkQmKNC8FV2OUPQTXiY1BEVOBhJQyVFkqjTorWpwPtDFB+CeovyRlBt9QagzmggHPO3QUHZDg9d
gMl0RvHgaq8RYL6lRCc9nmZ8NF8aQAO7rzqNqE5/EHW2+nqUB87FB/mjaMdAQQsUEW+9nlVyQFIA
Qlj0cl/g3FpfrgB1xsCD4aoVqkKH1liIHykAJhMdD5vMlaY56GjFqIM2agWqpoUXHyLAmCZoWsao
HdqDgPpmLICqZ2D2MuodDcMP9/X7sUjaYnVJQ9STBPR50xbb6JHAYzAkPhgpd8DkJFrqjsDYwygA
8Pu4x+hB+8RVsd0ma3WbALUJdXAW2cjcGuuyjke5KdmTVWqNQ8lXmgHNe4fc8hvb50CogtF+JWWp
OkWQG1UVQRUxYqCA3oda40HQXXQd1vGhqB9Q8zUBmhbjlia8uaZ2kh3gaqGXLyaMBaaJWzQR9E1I
Z1QeCZYqqpRLiNDjVaLCNBxFMDbxuMhWgIUAS3PYPqjdWcg2qAyGqNg02kIXP/siPk57gQ6YAShh
+RJlD0dpE8ZX3cQo6qMoZ1gHwdAD+W04Npi8HPpzACQEAwhjDcoXQubcX4IbpzgJQ24tAV/HEEGg
ce2vcoCAKomLFdC8B5R+zLL8/c8FqPj9iR8KOEz0TQk1S/QYKflw7PCMJ0lA6ube7kv4SXOubAc6
XIqgdODaXtFxNR+OyIdMVd/68hd03suR3QG9G+/iK2CAtIXB2Kf/Qy5uYpqmIAEzqLOBoi8gENN2
OEbpvs3fgIpocdPcnnHgdKAhffYNUCdZFG83BxLKYhk10ASC7QQp7PWGVZhlKfCoPx45YErXCWYj
cCbRurKTfcaZnJMEfmwBt03wZIA95FqSXrhu2XkFf5Q9ILADWcoNV4APR6cUg8aaJYheRyPtI9mL
+WMDeIE94H451CsBoIuDG6/qwdCt+wYzK08TUaD/uczoVIwewJKAG3HPH8UqMuP60UD+BJD8Ilnd
l3MTEEV1qhHIooj6qCaK1FYpHpqT0PjCYwJeO9RKtKiLs1eUQFaS8T4jHtuMf7wvUbz1HRCpIbdB
VQKXDtqhJRhur+Ru4I9aBnjVWOY+K1fVn5IRbz0JYL82iixl6wrvdmu5GoUvlPsKANLj2ROQsdU+
CfGmNaJoCLRGL0w2fY02d4C4KWtAiZhNnb/XGHnBbLZSL1sgU5g13j4I13H7RFfCFaA9/TfMmPuM
kza3kBLGYICLBYsXFcoS0U2TYQJF5I9C95i+hRH8IBlbqy73OcMUZ8407raAikSdBe5QoNlYUf7j
sio3cLwAHh7lgpOrqh2Ma0nvSQ54nR5DOt0IYKdxsO/v3e3WTW4ExOY6nKSGxO76uGVVJIK8ox+P
mso5gD8A/AfntMnaRwNbJb3fF/bDiHjtM6+lUUuKOX8Bka8dj+UvdKbXb+OX8MivDSd0XEteiavW
AxCiaXwkW+/cnPN16dz/gB/Om5sPEHH9xr1VUdQflrmLlF/mgN2DbtTx2K29B7wnbMAYye2VB9Ua
F/nzPjgmIHg1VtUy3KEliyH8JtsQob0s6YphKPiPOHmIC+ERcJHQIqyNR68CehOGqza+CmKGMHkV
Ejz+Au4ZEHH1Z4ZRaQyNWbU0vv7NFxgotMKuRQlFgusv6EUF7fAAHjlWFYfDVT6jbrtye6sLlRUm
1d8xJ41mfFWPzAZ57X3hc5aGjAf824owgbNSfqkJvDGs8Ox/lNLqrK8rjRhp+piM33q++FeSfqzw
Yp19PLtjckX9senMlDE0jwf5dTLGK67DiJOePt+Xd+vZp7IR7gQodCoIj9S+phL6nozI44/QcN2o
rgMsaIBC5A96y5A06yhQ/sXAL4Ixgj8lCkVnf5T5BD7pUKgZJj9+hdUZ5HAhpt04NzeLmLeLTGP5
p1kNL8RSdgOIQSmJSojltMop20VQl4RT810cumfXFdFUbvtetfPyElDRFmC+Gq5bB0Zk56jOlywO
8ikrpw8xog0qlJoCdDaVsqRezNoMMK38Me3iYGG0/TdIh7plHwEh4P7OztksbkAKbwigM1JoS0rE
VEE7K/SW8QAXjcBpXqJzMu+eFIwv3xf1U8qktbqURVW7xrLPCzmO+GOnNBj4ArUMwfvzUubSJ3RV
7DtR4kgo99uxKE941doko/yYxOM2BJwVAdB0aFcJuqEVoOybmgG4rlSQMM3FHzygRftjffICATCG
XDlaGSqIALfAw4wrfPm6shDR30gK0bXVtkNXtlgxHP/N4wlomTUEURXNviKqnwalnFbgWdBLSyQl
ogJgY6neN1HzwitjSJI4BdmTlH4CEXmVFfI7Hgd3ge6v4zITMUIsLdGYPTJi++0FBN8jIQKgWAom
YYNKxpB6ogLuNvyxRi5hdooIwEUAHzGkzBxXHQmCAvobCdc91Cqv/W3eGGDdijjhmJkAdl13i6yz
wwMagsPCAerdfQu6PaTXwqjLbIkhfk6SPPGolxigyMVtou1HEK2hdZtf3hc1rxiYA1S8C0m8aFAO
QQIKpJRjoueIwZBOdUJLe/f3QOLCrPxT/1eKKZIhijySZ4OnFENH9Bg0qEjjZOA+CjhFHwCq6DTA
LM59tW4dC1YQKSw8uYEXLzrjA6pQPKoDBI1NBcAWsRgXNeitFl4meYwsfVaUysMIDSCmqOKUfF7E
KE4YkrzBBehY4gH8GzNjAfGCLv2lBuqv+0rd+jAoNV0H0OsnGrxObxVwqRXDg6QUHRno2SBxu0Y/
RQIQrSxmPA0IUwJ37cQgzABYs6GC9BHH/VqtKJajCrwlIromcmACo+1OewK71FLWzrX2nqCLIAie
MQAJxNVlhBFPyWdwtN8ebPSKqriFwF3reCKkbCX1MUJYdGAK0Qf0siPFSSwwxal/YSi4xWkyUhkB
zZuUFKCbCXia7sQjknoerTEyGgrFlIgP97du7kRfiqGivVxiFh/8zeIxi+EE11xwAqArmsHuSxFu
81Ks2ZTCQCPYPf3Gm1djzrlAozuG0u8BzZFcdK6BpZomyyj+jY4lU05AsY4m79N9wXNn4FIutYpD
jvq7pA3i0cMDrpzIG61bCnnt3JciiDM2eSmGWkVJzaVuTATxmGYANdBdycpARmZXJar/U1soKD3q
doVbULkHmnewBvZksou0KNgOQCdgfM0kjDog4K03ZBmxB2GB5hGX6xQT/52nHQe07qDWgJsvAHZM
r9QkGxjEjX1f+em8UeIMDXdzA+EHO0uLc/GMokYy8P/a8F0CrDhqZcTrT2IOi60x2uM1G7+oGGfw
VqjBY9ZekXUV5T1cM66dAGZpWsyxRdoxKIQll5rjYywdu0HYRuGDrq4NlSFvZocBViEbSAUlXGQR
168FSm7Yo6myM46i0NgFwD+q4FREKyC5A42uNIsWbSfNkywJRMPQL5wHY5Vn7rXoUtYxkzl5PuSl
kwleeHMDMzR6KA/+KWk+FOOAmVVTRhsUeuKinjTt0u8BwIglB80Bl5zQwDgOOw1jU8CCKoAb1qgJ
mCm/DKVg1JzmVkbTcSsxJNCJ4s5L2X6G0Wm08gjuMcLMDXqp+Ar54xqd6S06433wq6IwhGnjV9UJ
WJzNN90qUyAAKrgw3bSRT9GM7e0o1Wi99bxT14jPebnKI1I3DgqMgMHfaU1vG8BmLTngTxnjIkt2
SnAUuKUXVIwjNxOU0MCBJB6XM6QsyESvdwfjN5iSEiLvhKFJS1Ke+RFVlfIx+yWid2OHDl4+8whg
dqwuf9M8Rvi9rSJdC6cCfZ4qdQvYDO8UpbpTDMA5B96CIb8D9Z3kaPsTXBb172Tt12ceiw20fQnx
iTdklToNwcCjLVaRvBPQmzB5GKCtDUiSxhJ4Kax3mpmTPiUXOHZoLZQ1+p0GBF7joA2ad1J3wJWU
g1Xa77XOMGM1srPijdMZB40lj1JNDkGmAq4275Q302MUgGXSbQOmPozzW0ARve87b8uaEhpP0GuE
Yg3u28hyr+0GzXyiCgiU8DQOe28Zy6vB28nhd4sNjMJzI+OVHcD4uTOo3j7uUEImQv8rtADLxBGR
WxjcpgIesgsI1SLnSNEtMCroA8w8DgPWReNmz68/VaLuM+BUBEB/1ISn7Nl/w4brx+J38dTbzSpe
oxvtyUWvOmN5bjItSiTl5Tuwx4K+sAtPVfcmgde7+X1/+W8iJfX7lE8FrpxWqS5+X26BN6IXBJPC
RfDRNm//XI4uqqjyqoiPEp2y6m1Zp8M4hKe6e5HLaq/ncEmJOpwCr+MY+3STi0MnXcZ5QeKIuMxT
25QWSldzkQudtCRd8H0WA320wB14zLNlNTTtCoOfjCzr9q4moR0I2QbcAbwxSvTXZswPuJgCO27c
NQRkJna3gHWuMPwQMNvWbo4nJKG4Kk0XahRo6LQ4UTCpGLQev0PF2upX3B7Tvw6/DBhR7dYyrsVQ
QW0wND8JOXBeN+veipZoXhVZ99tb455EGHjUQFfFlD9dr5kRaAnPyQG/q1eoTluYXjIr65d3JGug
TW2//qkFXgmjX4ZQrwRx3ohli5a+ZRBxK6zuC7g1u2sB1FGNp/xo4H/2pbOBOrNF+wBjT8RbD3Qt
gzquBW8AHanz+Z32iMGQBFMtGMB56LdYvhf3EBAXmnVWcETRe9/9Mk6u2a0whOJo24ZxyG4i7o8V
/nfvdOl672pw/xZJF/K7yjbwrmAQYx1YGkPf20sTJWWyoIuUr8N4TQWMUViI1dkArHN0S/5liiZq
WQx95k/VH32ooAfMs6RpQ+iDAbRNaHFEO4lLzmKJmfUTFzavU8cK6MUYN06xg5WNbh4LBUH4ifSj
XbDMUWDtEOWRAIwBGOEWktyTsWzs6RBjwOQUPeUbYy+uJFI44gvIvwxLYgQt1kmgsjHQ2ANCTYRk
kfgk30i2x15HlnaU7xiLNiow0MXvRsdwkn4pfSL9JulGNgUCpFKi7o0jsFqNxvKY+s2bJSqaSMjQ
zIqs5dosizSUA8WPJ7NsbHcdW+KqsNBH4oD8ieFVbi8X0xG4kEW5FVF0wUQIrobdtImDHS21pWul
S38p2ZkV2/d92Kx/uRBG+ZdU0aVxmpzarR6WrAg5/b9XGTOlCOUxShStCgmtALsWlhjYCey+s3qb
4F5uBS/39Zg/ZqqqoXsERQC8hF3vEABxEo5LCx495NESkC12vomO+c4lIcNvMCVRLkrmAEbvS5A0
HbDKdC0AgK3TtUtYp4opiXJRAnCO+WLSqbPbVWUGNvJBS96Wi4zR4DrrCy8Wj/JROWhpYm/IJx/V
WzKZwqW2xnDXv1062kOlzZDpChQCMOKqX4VWbQrfBIheD//SGiiHBEAQQwglKFQ6AHIwK9PYR0Qg
oJdiqMRaOcorNWC9T90IGjWIijGGRpADkvrEMxSadX5/Noh+WHFzrpFUA/r01hR8xRUe8QnL88x4
cXQFImEX4OTwlk3tDlr18TyKCWcI8UkIIcM2+YtjeiWD2pgxlMFApv+YNICGLLM2zWzFrVhRd2a9
rsRQ25Ib4L7CoMm0LaDuJTyCH+goGHt/+/yGRruLBVOpqOABBCEYA1B4Fybm90m9BdGoFcJXB0Ae
xzBJTHSWSOnWp16JpIID+Llk4E1BMemgnia/ypEUIPJmY/HW+pvlF+biHp6DDdxuUPNA1xi1jgLA
AcOs1aa416/yt3zT4xRpH4EF2j6GarfVvmk1/8iiu607kI9qef0jK9m3AG1+6OCNKpQjQCO2FR/d
g0CyL9GM1/zGfWA628ltU9HqSjy1suDoKzEc+SN+cuuxhfbRn9NcOKBlID7ueQwnNf3ijUQ0O6JT
E+uL1mD8/UWuKwqqEAOjD4sbmBgw3+S2bPYEnO8E8MYMDz9rq7itoi8UBURFVqhAX1cov9dVJOyS
BFPWPp711ZOCK9jr2J0Ub10lJxEdStIZHLlmh5lvjVNZ+s5cMKcL838/YbLtC30FvwgiwMwKCGci
iS1jn35iwrp7c5d4VyX6ntu6JPvkeYbcnxFCep0v5VIBe+wVDpgYkFvZ3AGg4qUVWDoZt90ecXUr
PgckAXo2eOss91B/AJTKqlgPeDNhAg9nhop7L55Cb6ohAH/B2qPXE3drBeS+ln8OHoKHycuCbMlJ
tqBtA+mY/5DuSzOyWI5q9mhdiKfDB1fFKLiBe3Tnb5VDbe3Krbyut8HScYT9Auy8HyB0+x5heumC
YeNzp0oxVBkjnhhuwJ/UnitdJvJDhT0/NbayrHY+Yr67nNyIaIob9j3hpyZ3s9sXEimXxavt4ElB
LewArgeiYrsj2mO3mFKadFmRwcbFEgUbwFZt+lW3mC6y7nIkBrDcf4FUMTYLh30/EmdSYbS6/HcZ
FCpShFyA4eIRy2AslYN+wuv+qVmPDghgkGyBpz79rH6Bi36RE1Ba4EJf4GLB2ImZTP/qEyj/1rlB
CHA0fEJvxRZoCaxs5x7F1UjCZboDMzXhzqyEYu4qcyWTcjq4rlUqB4JsbEOem9FS+rloY2jeQrtK
92gsGTpOy3hn7+lOA62UlE7SS2H3Lm185OU9jCwnhsUUxNpPyqXUIItPYh6KSThO2b4iHAEoLAE6
SmeBTHvF0ItxihTqIlACjcUdJ706e7rXu0gyknUL9ZKjC3/h/dUl9GrnqBsB7llamYTTzuGwTNfQ
flsR7SFdDhZ601lZNNNQqNRzooaRORfG6W9bK9mDy+hn9zoLYETrnBUQWMtJOaW+ngDjNbiIBoGo
XWFMDURsVm0BrMoWV+7ShRPgTgpS7JxoMB6QhKPWxdzV2aBw4RQoT6V7wDEoVewqKHl/6kKAmSLt
YXJWsgXUa1IdJz9gWByzmCdNsfbOSaFTVxWkhaB9wv7qJ3dd7OEKbZBs7r2X2kKbNFb9gDLfAS1v
SwOUsma7jp/V0hoJyOpbU1s3VryP9+Bu/csa4KXtqZSnAk+6bigtjCGznyu7Qo3zuFBOvMkKi7PZ
LbqGDUHFvAfSasrIMWUfhU3UCTt1N/7SfjwG6Ipt0IMsmYXcuWTvUhZl4SXXdGoF+JOfMqDw2Dvd
ol2BSBf+P116x9rUFvF+CoshDjQwY8z7LmQy6dv9/qMqZfIAD29AcgDxzRpAmASFYwS9kNXQylKS
suhQldwAKO/wUwSZO0kPwWlyi2AwOPzVTehiQemQCl8vAGoesvDqjrpqe3atdoqe2D7RlP/usoc2
S4wsoEUWzWWUVcZSjALTIPzntIZbfQfcePgLbN6qxXnQHd++v2WzWRtSRhV4DDJALVVqz5JO85IU
nI478CZ+95b4LNWrc2EJi2LLDTbwlpb5LnP8XYaLJrdQWDnr3GbCOwEaQhOBzEcvcDMABykBldrO
wMnQYaHoeyUAy7KQpbNuJ3OB+1IWtbhFo/NxDfCp3bDAjX1nkP6hNtP1/8c9aDpn9EG4lESlJEAF
7Cs5hFbaAWjxH+1ZW4YIqPq2/i4/0n3hyHgEcMnwcH8zb9s2pqG8i9WkLj/wM0DNbaEheEFP2b5F
TqpsXKv81tYekX7zZg2kEYbM2R1EH93UFQVGT9rJu64rRKXSiIhznNkesrVnYxcXmJPmN3/jYIwL
WdQOCoCQCYqxhrUsp8fQ4He1QkM7I4mdi5iXQqjNaxWlFCIgEv6c+cl1Iq1fKEjw7i8cSwy1V0pZ
dRMZzLRuEWrv7Rpw8Ca6uBkHfDb+XKoz5SkXF+JyyEU8WLciHnbbQ3WSNp6doVLVLuSXgDEvz1KJ
yiBrsRO1EfzdP2/IYNWuLFAlw9pZO8TUiYqpAWKcjud4ETF1yvc9e3LLPXFNYVe83N+mufo4Zqz+
2DcVUyPQZGaCB6VKC8M2+8D28bzgL5G8/UuDoDxxlo5AWpqMG3j926kmNfl9KMVyg9Mu3DinC4Wo
+JllQqVOZJKI0lNMi5byx7CfLqlAU7QArW+N2cL4+nerqFF3U6l1hbryIXR6cuVRmEnIuAaEH3EZ
/uhnDIxSD1AtvIRStQ5eALpnWksAgRzLg4hnwm4fLdHMsJWsXzW6ADoLs+EfTzhodvH46FmnE2tp
ZxKgK9nUFlZA1kwwGCHuNq/5UbSjzWgClJu0BIIVAvhaO3HiBWttJ09xT2NqQ2utkHKxh8bjFs++
AMxF8R4MONvk2O9VJJnSmbGZMzW2SzXpSk8FZDtRiaGmZu4Ey9vkzmF1tPN9dXxafjHWdManXMmi
XH44ov9ZDqFcY4MuFhe2aBuazVJhHL65POhKDuX1jb4PAMgLnV6BHv7GEw5tAeNq9RuNvubbm+gA
bhO8fjBXVquaPLN7wk+Tj6qh059u86yCqBaNvsBiys0+KcqnKI4WjA2bidGigO4lGdMKmHaTp2+4
iAEB+n4EaaimI/+fZ5dol2/q/fRKz2yumNfnjywqCADiWwLO8iSL/JRgfRPY11NmN5We8CZrGRzz
kjVnkOhVnRqlDfT78ZR+TTCUTSOU4i5UK4xA2hz/piXfqsYEnZgTJPJojUXXpDTBql0vZJM0USKE
sriTFy1u8njFRHFt9YDuWFt0UGu0eIRwxubNOZVLmZRySiSDAiaGTOHgnpKH5jld8bZkncGYREo7
fY73ybneS3a3vC94biMv5VIbiatIxoFqSNwBZhSMDU6l/L4vYC5dxVzQn9WkwjgoYzxNjiCBAxjj
BIisWW6+4V1ws2R22u6rdlHmn03KrXLlRS+sEuy/rP7zOf9y+Q1UeAeCppDWmDDY8cRdR5vPyPZs
fjfFJ6B3wo12Fp4xwLiJbhPWyZ/rpbnSnwoXrdiAT66VxB24Yu1o366krYCR5tZszdgEiPBgqY5k
lwTu7sxYepZRUTFDFnIRQwRTpPrcfQKZ1jw/LBZHPAz0i8fOZL1Czb2OXGr6430vHFCSwZBALoOr
F1EXo/VZmIf32FoBEwXBUUVkLqf79KYzv/7tIv982oVovwY0tTBgkcHmhHdazhxXh/PiOFVBPkCg
hOLtiVU2YNjUT6H+QqRcilqP59PJ3XYQGTpAFkW1nXWDuAV0AhAp0DYmDACMGkk00qFWcgGIopTJ
fkAlEW5b5+AcAvP379IubXA1fXjkm2E3Uxikc41LkVSYlGoAoQceVhNvtWivyNYFyjz1unxQlzlh
vmjNuqALBSl3C0a0uvELKOj7qEg7u7P3czTEV/6Xsuas3LqvHUvc9PcX+ybKnBYkAcQpUWaO/F7O
QoaEn2h+b/0op2q0IWgn3P+xRpnIdmBnBPs1nYB4WZJvEBExZM4edUyxGuBbkzFcQHk4DiUW4Aao
4i599UBM2Fr5C9puC8kGe/D99aOnNTAdpeAfgG8iNs5APipVo2cGuA7OGx60Xmaz953WFB0A+dvl
qV8wjFGi9utGHGWMNQ+QJ7WAuI6AFKI3d2psgn66tCUiPPNbW3zbY9b9WJpkqxH7KXC+OzNxIgtt
VAzFqTW++RLKULMMx7AbuO68Qwx7139HJwM0n+aDlm/I03f9MWwJWI9Yy82SStkriLbqNskh1fIe
nMSslnBxRLSBQ9J+m1JIJqqDhb9jxUxx0ubCiG+0pYwYXCMg39ax7sOT5Js1t1Ix32hGgIprTZV/
zY49vMJb/Vx/F4OHMXAzcIzzKL+EezUmKSnDz/vLT/nbm++h8gg/BF1uVWEdElNKzQXv6HBGOWHc
RH6y5HtqUwepwixw1ZYQg5YYENGt+LXWmN7+OTQ/Wtt8BJsAqDJN70Ek/Qpo4ER7DxbJTnzd887i
zfhA/+jCNQlpv3mns/ZvvCORE+seQ5cr/mctgHgAjBJACamUJYI/PYpS3uvPkdnivccH0HBLipVH
tNX9RWdKoqwvcMHClIPX/Tw6Vn8OrdiMjjWJHMay08WeG40oa9Nk8P0Amrw/N6X53q5yNONWgbmO
rCUzV6AqxDeiKEPCFanJlRgqoa60b/bNbtwbixx9OgvW2aXvmzeiKGMqVXDhhSW0yi1OsV2NN1sP
LO3o7NPM9Pux95cpLqLrBJzomILUzUJdYfSoXHuho7Eg3ej07H8+ZgJVECUMhNHYMkYKvFhgFnfn
fLvTR9x9qwfBN6PdEXAgmfOtLwlmblfhptx1S0Z0+j9ixh/Zk5O7CLrqCHgAucBC9KWlf/TNpgRZ
KsFsI/irz9kJ3NO+I4vtX4kFeCBgCidwTxo4GJ1JUos2pO4coREL83b1Y/iVeNICVLYYqjT5reL/
Aoq+DMjk7nT/5My67QvRlMZ6ngalPExhy9hzoPwMketbhrIZctBiMPSclwWoBw2z7lN33fXqYp5C
lPsWO1s76AWxgBxfrBLr628U+iOEqtHIhlv3QwmFxLW7MDax+SY8JwxF5t0NRhX/VxMq2EdNlqnj
5H3F7ozY1uPOfZCHRZ2sh2GrZU86K5uZDvuNu78QSHnS0Sh9CbTw3RlQ2V/SWiCSfX/ZmCrJ15tT
A12hjGtIUEyreJhaVXHts/tF5DAETS7yniqUC3VzqZJjCYL0BRBWAxvcWk1K3kRzHTZW89KZus26
A9G9gP/xKSoQbSWw9hgYxLpWLkFPa5RigBLJGei2XXCsmf5bZB/jjzTfJJgxeLyv5OQwb3X8I4/a
rsHnI7f1Ia9WvlSte8rf05G0T0ZdMATNe6wLzaht8wElFQE7tj+/foJqKCNH2XqLl92yWvbHf6cT
tW9GGoS+HhpI8JSXAAh7Dy77jjUb8y60oWMeL2dyPSUM/Hf05ONB1OStBj1zHMNJzMfxC0FUxEvC
UkRLE5Yt+H6Fk3VWRYYKh2hu/spTAAZGAzY4DE+jNBpAzOqmbjaF1gjDvweNvCTn0Fze35v5oHkh
htKnlTxwneoQ0yigSiJK7HBmtlDPL9FXbSevgP1Tt1uwl7ULbv0NTvBi4+7vf8Js3nvxBVQgacdS
9EoFXxDi+kN6s3KEhY5bP2tBqfLxf47yhZzpOy5CNOhH8xo8JNOCopvUcY+Yl1u9xSdAfjAMnqER
Ha4EPQolt4KkzPb2Pnlwl9GqNFnXNZYUKl6NWRyGTQkp0qN/VvGqUFi8M35/39+deQ/4Z9loD8j7
bggWKYhxf0sHEG4tQHhhg/MDbV+xne/WLGy1ecd0IZBygVkCZjM1gcDW0cxDtquX3kJa7wfTWG1Y
jWWsNaScIB/x4NnwIMtYRh8+jE+xt/Irz7jisqRQDlAJdAVkiLBw1Igb0zCBMfmo7XTzH+Iu/Fg4
+iYmVJfpmYTugunwOCnJQzSca76V7Ah8RYA3DbJFmwMRgWEWcykZxsdE9MfjffIG5DUF907Mg7Xt
rJnepj3mByNHq6WM3izBBrOTa6qOb250l/jvf3XBuZBNYw1omJgGuzRkOwBdP7j+sbUB5WZYuu1m
NkPPyQLogHwpizplijoElZFDVpOBVP09BmlVYA1ANbB19CDyR7UicbSqLCB58PLiXwqnso/a1dLY
qGI4km93t7FU0i1A+0Sm/KpeAL7kxJA3xZR7ylJHb+BDMIQlkIcuAc9+DWwO80DKKd3ELupRbyjE
ZuhoYoQg+gHlP2YLOiPgYQOdAHeoa8dc6G7QhPEUgh52TjDiPepBRY8/Ea3Hx29Wf8JsuopBkv9K
o+JqABxJoaohLbbA0ByRauGhoLEeB1ZT2LRYN4t5IYiKrGXmhZGqpv3ZkkartEVTNJfLb/TG7FnX
cLon+GYFqRCag4dMCEB4fn5Nt5oZ7eUPKbF0NPixDISl0+TpLmJopAY+vAwEbRyftC/aJljV70s0
gYFvjtw3xjmnebFP9IxT6nnCkAMP++w9exhL3HKWxVw3lgzqcA+VHwdxBxnPHXndRPt3yZraqZ8U
O8lN8ohi2PN9paTpF+8YBY3TNHq6Gjct3MnmUJHI/sQb0mrnvEu+fZatcLCbLeE36OpYkn5HlilK
a6svZrPbdKDufQR1zF0/iSRXmHZxlzuRRzzwKZlkufScL9CUMvZxNmO+3EgqxpZFKZXNCJUH8qqZ
8UG1VHPq3UW7OCPFY20n5UgUN675ApPvqBpawV62vJVufrG6936AEW9Wb8Kq0yWEWDQjXJ8Bvctj
gFYJONfyR32IRbt5az9VU9ziAvqAznB7aT1Wh0fSbVB8cgazA8YEq59k3mdefATlXOq+FDLNx0c8
TyNK/lFwnOajMNvVwwuKbR6zV2324F/IozxMlLVlpYWQl1vPr61VkOLXnpATS6/ZrAJ4nmC4M9CK
Sa9tMgyVlCcK1haJhd2tfBNTBfeP4PzSXciglg6N7AFwJycZyUei2e3SsFVrKzytG3Ozy1CTYdwG
Zivu6oVAau2M2ih7HlhFZ/79XTPFdeQ5nvnw8ADgPeKtk8VhdQaOlGfl6+Lxe3nKPk9L3yZPxO6/
W9sjT0vyeILvYxnypOeNHV98FuXL40gv1LiQETTURb8ZVoxlnnKTOz//E4cvQkXsZ+B5zvHzYml6
C/lxvV6eTifGZs6e+D86/PieCyFJqwFgU4cQC3gvsoWhIgKrvK/J5J9oRUCFM6GVqwD2pEG4+FKQ
GhTtYPr+gxQJVh6JDBc5l3ZpAuiMgPYFiGLa6r0sAhBknwxgkA6dvOmIUnTEU5dpyYp49MjfT6ag
ybI+YTJilJbuVG/FoqlUPPKd0S+hLkC6WZvJ7wew7TqGLR8XC2I/8i/f5Xv0i5SL0P7u0M0wtvYX
Y9/EOeO7/A4q8ja13zZF2w/nV2s3wQ4cojUe2GQTn8LxxFyQ0nwECwz+/Y53ndm39oaxrcLtqgOh
DrDQCphMkA3KVBTsQtVvZbfuzmBXjrfiGnxCNvA4802wrW0D6XW9EJfDX+Q112Inc7swWVctQa2r
QCyA2bAB+mqrm7HNCoV0Ayk2GmJwMgAphiK9olNOR+iqUnLBb3xWFwraudYeeO7N9HG0JlJd0/gM
j0UE/Ip8mxoWntDrD+9X6pklYCOLXfsc9qxs+NYdXH8P5W24eqyBbRziKhNhYskCE4GxEhql+875
icKzErQ+M0vQbZzBcK/v+U7SgBUO4MbAdOUMPXCdDKJk1i321gynr5rw7HG0AYZMXbASLRRdAImh
Fm9mJgdy73XJm9JePFTW/jslT+3uMdxlL/cdym2QuxZKGR6aflvV1QS8ASyKp8pxD4/T5Nx9GbeO
ERBvoHoB+qk8HfqpXnphZUBC7zi10CYrAy4Our2VhUdQQmGc45nk7loOdY7jpA6qIoechtRO8Dw6
5YuwT1a5WRNWYegHOfnaEV/LojZLiAYtNDLI6tbp9mwk5qFAx4Rm+ZEtrV7hPtYbz1QwcdlsdFJb
6lpMrMHOHlYLz7fCj9EGnxaxg61hh66lnbrtYCroHAWT947dFXcbNa4/ltrkBtQ+8QD7hmXFq8Le
nXXMr4sr1VznC5cwtmHOoi53m/IpJT8qsSKBuksxX3HCdx8ps8F35o55rRCVXLthMxqcjNWf9hkN
YXiSr5ca4XbT1Ok/r21eC6Ny7EIbCr/rflYvMw/1xnXQuVgx3uTnAsDlqk3O4eKMuOCv0IHBjqex
nbBAZwGri2H+DIJXB5QcgJL4Aay7+P3Y6+puSPDWB0v1ftsf39Xm+W9O+R8J1DKBo5oboh4SNJxy
4H4udTP5/8H0moz19uT9kUOt1NCo6NKbWmUU5/Aak9fMdPS39jlxmMn55C/uSaLCluf6StnHPxod
ggVmt0lq4hr8zxFpfgKkDCje/90dKiBVPB9KRgFJlR2eCxPJeGfKj6qJlpsQHd7F5v+R9l7LjSNL
1+gTMQKEIYDbgiFoJYpsidINouVAeG+f/l/Fb+8RWI1mnTN7Oiai+wbJrMpKnyt5HWwTmScq1P9Q
ZNOWfR5nSqDjFJ/LQ258DcY+fvBM475I/OWd/lBhNHJwkcNGX6ASppDBfr+Ywqu7nRtoG1NN3iJK
LkeMRvYXAOtz6W3FpLZsVGQ/94AFdP7dySHahoFWBRl9DrcvdSHMvFIRr20mb94B9jnDIMwM6VfC
6wqbiA5xSSNSjCptk07Nw/mVFLIVdmpcXoAhYM/23gqQH9g7l3Ms9bQJHVFkFGuJWU4POMyof606
8z3cdesBbXaefeA5/5P6aESI0RbYtJSUMhYBoxXg3KkEw9ORIa3ui9+UQzU+PlZTzJrCx8aADvXy
c4TXFK05x8VjglEQSioWqpshq7qJVoODzfcrVIZ4KM8S/cofamh0VIxymEuDUs9qHFVyLuzeeLsc
d6WBhjl4G+iqWQvArYgBjpOSDD1y4qf8qqL/W7Y123pd1PgLcDsew9VaWbW8fg7OL2PD6nq+uKR5
DmnZyesBgXWPWRQexsQ1pL3DPhtW611VV7EMIs9NQnZvrhHBZ1HMwtxpj65sYuEquVj79RPRLX8p
nMzkK1pyHz3npq+KbmQ+C9V3o1C/KjKdCLsd6mYhyZzXeLX/ZaQr31488TzzCZLIOmGMG+V2la5J
v9UzetSVgeDV7ek82EhwV05ppkeO1zGlYWjNDP8BDV7DMuNbImrnRb5L21hiMreRTrCbDWwBxtIj
60K+XePz/otkN85RQydj2RpqKzLWJWOjyy29PEzkWZ9AljflwogRcu4A9NeYcEg9bGCx5wYWlCy1
p7giPCg+ecKa35BmWJ2Jia8kMpRp/k0HjYCgvdUw/YZfcL7sMvMNDbaYFMkJ/kKhy1pbfJSPnfE7
PHZ7eWMY6Xatr6jkeRg4VB853hM7ufLHyTBmBbvosASWlrvQ523METqEdBWf1WI0zz5qe2vv7pUV
r+Q80XFB7wMQR1iJg0b2a8F9JNeJUhZ54kODSaBYW7ReAzhEz0I7mGqggLo+tpjnn5kK8Hh6wpMG
ar+Yp31DnbE2Ctb/dYWLHLmwFJc70Zo78OKtbp0R9S1Zpi9cvAJ6xyxBuuRqjtyWiH1xTCQaullT
uzLYVUixmpv1kk7WY+5hTW0cL264bjD8gxpW4sgLbMEDyDmjuIuo7ppQRWkDIZe6sW3JFtcqCR6K
jW8E+9kysyzngHZyYhmvPbn84mYU6Pnd+QEsu3Aq00tFaysVYk9AHNrxEvCqu7Ql+zV6YaUW0DG8
waQpn09WBbRLI5mF9egK88S7YRFfMqzqPJniurck20Zibw+8ozVvl8RE8WNxQ4l50aWiCoEvuSix
OB16QSKYwMHOSWxIWKxkeCcsD30cjEffsmZvgeGZokdiDEo66mn+yK3NU9Fhz3rMNvN+lV7oE7kp
+pPudt06yaTwTQ5zmWR5c9kUgQroFi3G8IYQF0s5y2THbdHyfl+9TrRA354I4zDqigLA+RxnLx0D
fQW8gAqTb7LR2LViRortvqq9oZE6MjJ0k+poL7cVzRSg1JrV/V8yqejHx8E87VqU1KiuVVROcuAg
YS16Ki3V1JFDY2EK3XqH/bR9v1e9lV9tIkNcCkb/rkom51dMeIA3EsJ4mUUlhjW28sBBgSSaCxND
BVsAGwCrbbGBB3HglVembPaYa8bjTOJCDrQEXANdDB7Ry2uz7AmPqQmv64YpxjHACpUWUQGYkgCq
KRFxDjDGxvJX2CHaY1onDok8PM71l1r/DBp7AcTC6iQIZl4dYqXm4FNM5M5vJY7RcaGABpgooa99
SMkuJkNtvPn7YLVLVsGq+PQs1cpU01+py9pMyCuWK5qWFhsmL78xLfpA45xj0wvW1y8YZTBzK+ym
9L3+9Nyd37TdG2rn+u9ouTcJvGHqEfsmLwnITgtebTZFAP0vTebNZ26gNkIAmsJBgWKZH3e+I1vY
r/4IuESnxfVgWooPZT3lEgM944cu88xnbf8fsVYVlK5LZ6Y76lFN3ip9KXdmXdjonGzQJGnHoZFH
Gy2xJY0U4i9pvp4FRIpfMEB0KW29JcKwUbOS5NWuCldZYXjH+y9w8gEqdGcMzK32x2bEUligspL7
/UmyZYDt6es9L0vDo8C8hiErm1nXXvpTDEAg3Yj2Bg9pgyqJPzT7iAdGxOdC3etCQXkg0rvRLXli
NKk0/vk+uo5Af+SDuYGQilUPDswBh5Q9VOTVcN/v38PVkWOYwHJYWjrEXiIJA6C3RKIctRkEAv2p
XItL2VJA6Snc6sYXADRJc+C6HhPXckOP0byDXCmyOAM9/Uiz8ciOl+gKXayA2GrrSxUTZQLaIU73
uZzQjMD4x2pVtHjgcbJDNyEQGZSiRyGvFg/JDENG+l4usFCschIP+fXs7T65iYu7IceIXl56qV4F
ICfhGc40LJBLDrWmGcE8JXr84mLtbObz4oQJF/aGKCON3jxfXNDy0aP5IX2ul/UuRmj4UW6lX0DH
te4zSPUIKzSj87zq3JFk9rMq1qMQBdqLV5zC9GIW/cX530gw3qJc92IvRiAR176RFO9BtPoXBOZz
CaN7kH3Ixq3g62paejWVCQ0juqqakvL/f6frQgFUxj8UGCugzXzV992+P3loVr+YLefpTjjxN59n
lH0kabXUSWDAF99mYmjqMLS+ynuwU+91zASjH8pZnXkqvQclwgq6OiGii3GgBOtiog+l5HgNE2PG
t0fGaIdoHqk+llD2p81mdy25I+d9ij5OqUFW5GPbWNtwS14x0gmEn/Wx2CVGsvtEzpjclw3e0dJD
Gcm3OxO7NPDxM4ShIaX00TYKqXJeHDj5ikbywaiJMlIwUh0J/Qnd0qgIeq3dLUSOkEhUjP94qiMi
jFoIdB87GhCDoI1uZ7dPPoDQPWxP6EhwfHqSsITC2CZkTY5+QuKH47f29L3RT5+bfnn/RKey8CNp
/WOnlzqrwqaLIa3C4fLYreKn5mHuxJ8ekuQp5/YmzxU7DGnvmwIfjB7J6PZkP66B+4jbc4uEaNLn
peY1J05FmHSn7T8kmKetBJq/iHuQgEuFovzuYVidEvvUbZD7Wy6tLVCD0UlbIYQ/6qvvT46unxTP
EXXm5V/CNlcCFXeqF2clf0kSKy459zVpMXF6SACi4wf7eW/PsOsDpfMbfziJYv8hBr6JHd1YiVp+
1rlQWVijTkq37Y37QjLJl4JdjAsoTRleyS1ROUej1+CHw6nId264LypsuuQtkOfRYBir02rup2U0
nALtPa0B7COuZ17AkUAeEebRyXrkRoIeQHUVjSFJqyabWznc//vHNem70d0eWOagqFjoygj6oGZD
PR/S4VpF22jLGQGmjeHaCZktU7MnvNrMVOJKmaNXB0UuAZHUgvI9ellITPSq1mUDPF6sfBHXOmm2
xUl8fn9IDzYwfLZqQV6Lp/ixIP3qmBi8FUTT7270Axj7ICtdlcdROZw2584nHjy5x97avWe2HRtP
vpGbVm1muZH8ttYiEO8u2N4H5FheTofd4kbju5tzYAS1lAdvIZX5cHp+3mXbt5K896nhEawMXGKo
z3vcixhFC80L2moDhAWc5z/5NkeHwIiwNsxmXS0Uw6nJDrJ3bJN8K2S/XCWzxAZOrTu37ssZ99oZ
ce4E3e2FCuxu0LrRW28Puv1e7jpCIduWVoAcdGGkx+NhZh54lliafEo/zLJohkod1rGoU9qbs7Z8
Cz7f5F+A+luuyNJqgOXyuv59XLfO91ogxmtjWb8CwiuGTNoTTcKNY3+yiID1VuorufUucZ/gvMWv
dPZUyKf758v7PvOqsNBenmUNnnEQv4Xar8WMU8yZ+j4QfxWqKTC6wtZWikAs5121GE7qIj1Ll+Ks
p92/0NzYDqaDBpr5xD/aFMNmGPKLMJzc3Cd6v6qV57Q37x/TVFYF5/9DhPI50j6DrJdBoAx4dYq9
MIQIg5jF8fQSiybwtq3WRjdmHRP1xCFLtSjrQUkyJqux8h3QyWzwKKhBLKY1bH0bdLPAaHX0fxue
p2N/o9zKuUuGuPRdI5agjDeLXtd3fjBXI1J16NwktZ9Fdh6l2F99/3exOyioElqgzwBeFTpDMeLN
KCF/0RYJWijm0P4z7OlDC5ed7+LdaUAlYfYLJdeArPU1oFDWjlM7z8598lPpfDQBSwCrAPaJgDUw
t7chaX4ce8EwP5nnnWz469yES/594Oi6qcaDMRkWADPXwkJTBnCZWzFBT0/8VljeKx8OnP5c5pZv
6DDxpqtElz5uQWfmwJ/bPbx3gBQyhqUF5UaOB4dnQ6aMN1pF0MZBLYmuXhH9R9IseV7eN7kyP6Ft
NCWXh9USynQr2Naa8zb/NBcqpAMzkOgLB+A5i9ioRQsx92sMXJp2SfrXrTHw3J0J5/6WBKPBXK1P
uraI4Nyvhw2xtuv9seeI+4Qg3NJgTL+X+8MsV+ncKCrDubEi2960OEc1IdS3RJg3JfpwLy4VGNkA
cfJ1jxYCw0SLC8+qcQ+MMeEzbM1F/gF0nncS5lSSJ95kPu/Smdfp9lWa1QW99PLQn4+LJ44y5nz/
yuBIevVuAY2f4vslQsmEGNXyyNEv0h8P8uYq2PYOX2rQEdCAgkLoJLxvXBzH+eTdBI8PxoX2siHO
GwUXEf7WfwO1jDf7MdFIccsGZXN0UJcAa7oGdAUj/lacdImjWkOqenLgoftMNNPfUmLMoxKkyEfL
oDQ87M61cT6/XQznITXeH3Z2hmGeDtOWD/DSDpyL+tM+3tJlHr+QeUWp0Mc/P789NoRsLSsgvzgv
80/1TIlgCgK761AtuPZCjY4xCRaV7xYpRkLQjAHFjACDDK/3OZkAW7slwjyaQc/FWTlPrpry19MD
gLY65+kJSzor82l7CAdTz7Dq1DOR1eVQ5rAnM6n+S0Pn4EVQvmzrJ/S8bMucXGx/WTkajnT+tCUv
gJLHeO4v9Jmqr9/egFkrzZC472GiXHZzBtdumdFBZzPgOBUCDvpZ+/W8g8WwV+RRNbaF9WLtDZ7Q
/kUR/nOv7KhpqZW6d0lALs9R3UApbnMw/5Wq+iHBvMBOXmCyjSbGzZyEqfECWLxA5lzgRFn79tiY
x6dXmrhoK1zgzrRt+0t8XD5uLTrmFRjPvN1/3DtiXlynXlS1z3BoyOkNACKd45KWhZM4W9RsMnSA
8jGG6Cdv3aNb/hjr2whR0WaooZyGTW0b+um+/P9FS/7cEWN3lSaRkj4uwdE53O8wdXxCaZZcnGzP
XzxNf+o9VhjbG6K3LhBTnJ6J1WkBml8w9GAQ6+ijw0w3eQZgohB+e3KMUkkDuXQFGZKx2cTE3OG6
VqvHxlh+Vc4TvMs1BowpNDjPsP3FX/rnSNnhml4oMYs0A5uxZyhva4iihkax0uEEl9MG9IcM4zen
GgJPjGkjE5oSYbV4MJ2W19gg0m/cuTF212Uf936hX6i8m2cbIOBoKSXLhUksyzhmS0xs8oIOHlOM
ylD6S4vtjnl/WvxSEGXaq9j4ks0lhuBeMfLKO0LuVTHKQ1rMKzVVICIJoIVNb1ee1/9mZwIixhtR
ZNfOzS9S5nmUDsQQOgN1AHTGLi3DcvSVDoPCOUaePVUYpRGo+aALUQZbEqNB92pLTl/kA/lxxFQG
1rCZnxw98mez1S2HjB7RL7LsLzxQDMnObHelDZvyYHKIcIy1wiiQwEUqts4gHWcTPWwnskLOHyO9
mB3eaBbvHU8k325ZYvRHGZZiO9fA0gbk3kDvYj+RL9deWgn6A/Guvw+fnwIH7mpS3WM3loIlQwLQ
ehiJxBBVCf8ekqLWJD0DSvX+EU6/6NH3GQuWtX3iKg1etESeMcHw9vawQkJPJmgG0nCUjsMRxQm8
JpziiCAjih1QA+ZI/OOJofwFlDIa2Bu2ZjWv9zmjB/OHqhrRYQQwwtZUpalxcIojm+3L/Y9PZMBu
uWAkL1sUsTqLrscGAE+MQm/na8lYO/rj/wc490klOGKFEbxa7ctFM8PAtxchbYAiIS8xMdHafMMO
20bg1d4sVQOwkyGH9AC1/kXVEZIHgBThmKlpR/OHm6tEjvzaRurRBOniYnQ7eMgcVDsv5PDJa3Ll
vBsWjr6K/nv90tFfKsv71z9R/bg9L8YseaXQ1BF1lp83/9fR+hY69ilfrpZIxG8H7Jm19vvYjG0H
UR6PtYl84y11RieoWl9hfQpOcIOm5WEVzTGFXmD43a4Mo3wHXKLz6Rx/CRvuSBB9M3feFDuiGEdF
FdU0OApqI3JfK1L0D41oXySO0uMI/FUTj0RET2ZJ6AFn+aQ+aCsFWVOODE777SMZZJRDMR9mYZXS
EzRRy4CX+4DYqkIhozWNde/w6hY8dXGVpxFDRQN0akBU05QZ1gfZWB1ElaxpKcba/FdZgBFvjLZQ
9ERWE43CQ2BKQDXmy1djfThUHPXKe8bseGKhyGoW0iP0sfQOotACsRAz8KLKC+joW7ojdFeMpNHZ
tQDy/z+h25gCFl2764f8/Kt5wxgT18JPurc/R8eWcTt/ns7jnIpFTJ5zUm1tZQuvQkU6GABPVnhe
c8PuyZzNiCSjSXpA4QI+FLeFrBTB/rNuUxz1nYBmF94o2HRkPCLFqI0yF+tYCfCqEP3Q4OcLaGZw
XizD+d4ceIgC00mwETXGsRC0YBAVF4yZqBXs7NhC69DqqTSXr2tr3ZOjg/Bk88nRy9OygtqQpMgo
yrAFNrHpFlU2R/QqATfxITueVohPxBWxcH0OxoK/v9trxo9DdtrY/JCllzwS0ewizTJNvJI9nx8W
RootBBacekPZU6fe+EYfb4Y+c8FBWYZXVJyoX1Bz8EOdESEfTfyRWFQoixnVNji97VbYDAv6p/2e
h871F3fxhxYjQ4EUVp4ygNbmeVOZtDPMJ/bTskKpAbrTguN9/2j/IrQ/BBkxyj05FwoaPNOIE2oT
MKwLc4n812Gx59CajpJGB8m4plKsl4uFSq26sDxjpm9HnWHXflla+98WvGHLdDjc0S/+qdt+uGPs
UKM1QdBR7xuWnMQQGbRuLH8XSy7K/198hh9KjMOax0KZZTOotufqQyUSXsdqmTgDPP0X7AkZDNkG
bBSHvb+Y2R+ijClSL+V/kqmlVZmbCzpUtC1ZYta1NoxPZXXwzM9nXkcY5zmgzn77GKvqIjc69WUL
0zwLxk51HtBHXZrdsubw9xez/l/+VHZzsXhR4zimscyb/uCaKyIj525cI2peo5lEj+rvkqIKjIqp
/BZQBxcafJq2+UBd9Kd4afubNyQ5kYEBf9ut5cwN4+iYwFlzfPMQ/eKl0Kazg/+8EKxfuj1bqHQ1
LlRqIPH27ZNPkI8hwxr5A+7ZTtvin7NlNE0zU2eSWlCBBTIBBi0TBwG2tudYjAWPDKNfNMmT2qIF
GQ07JC+YPjv3hvQRk8qMfPyLjr5iYK0kq0TDz1h9LJfb1/UacdHRssjqgq2THx8vGGA5ox9WP6Rb
49NF0LxeWwif65QXrk8nqEYXwKio2cItA5dmt03A6mUrTDnP4DbwXMjJ5M2ICqOWfExhdi5NOqR0
09XsTbCNg8MD9aIa555EMxpJnSep5tEQeljlpkso1ul97TqdsBmxwagf7ISuxLIDGyFB8vBwRq8K
xc57wpQZqfBU95bhPwJa8njYcFFq73siGGdlXkqmuLpAI8QdqJaGbgkfxtqrOM4xR62rV3kZeR6h
VoZBR3NSAHakPha81WVDtkjIFsYRoBC8Eg5HpavXuv2IYNp3iHwDpNw2bzkdxYaD9fS4AIKTSL7X
2K1wDJb3b5En8teE0ohinXVoZ7rWAhdrtyXzA/SA0iLeMP9HQozGqS5C1lc0rE6X7ivMPbYbOEeu
YNz3FVV2zCcQulCTOgjGM1bI+pa+F179Y2Qcrr7hfY6u8fidJ3bFtBsdXTMTPV+ZUel43u3mMPlY
rEOWoZE4qA0fDUd6VXkCwrFTV5M5IhkqWjvXExzi5kJ3dZamdzrw1NN9rwlLXm7flgck+yqMwdbO
9B2kPh7i83f+guUaCCm48LfXpTj3DpHRIpdKapN5AonvbPNtg7nJ3cNp9eTvvk7RwxN6k3oJywcJ
MUq0mANJTN9ujuGxdxzeyXJcYZVN0gUlotOEPr3C3JzfHuzTI3b2wOgfD+oqMjjOMO/ZsWm6XvKH
KKdszxw7uxDXkSyDYtNyLpNjBdg8neIHnoLdFTRiWzSmvNMyMkSmwHvbPDKs41K7/ym42LbioJCu
G0/E+L1GDR9vj+eCct7ANTQevYHB+68i2exQ6XYfARh3/2HzHE82EddUyPKUC7yyfmkiofSwCuxq
8wGtTwcdeL3eHI3FZuO6KFMGrYMk+OsvjIp/cnjhXQ3jbChZLHk5raGbaN+m5gTt40uL3gy2lT9z
iNGP3XnMbCLu0kUtrCV4ARLB2wl5U3e7vZY5NvE7L530l1LHPy4sCwXbZ7ovZVS269gUFJIsnEBx
om4b6Ucph6zn8jKpnnoMvJXGfT45Z8om55ImnAvNHGxu2m/xtdh/c17txHzzOOegskm5uvajIKFu
c/x7h+7z0FiubOyHtiGKT94S5WeytzDI1JJvNFhxpJ9LnImFshl6n4sS3KXWGeWK05ttbuTdPDdb
Y8gstz5oD0b/Yh6c72O0C1Korc3/qB3ZntGqDhaDhk4JqC0ToMzwktHuEeEPh9e/pFn/kaHrnN5I
lxSJNO9Kmd6k/xttZKohntG1xqHCExcmCEJUF6QdjWPz1MicBUlPPa9nnKMTJSZw6S+q5gsh2lYQ
lftrdenwtBQv7meX280TPVC8EhTOu3gvGG8kQ04KgODL2er+4+JFwWwLXC3JVb2gQCKtgc0XW4+E
yye6R/oJlXsOqfl9fXVNC4yu3wvrsG1hTk6m2S7IgB5y8huZzAvHyeYIgMxEK9Esryt/AEcIJlPA
2iJYkTk1HU52DSDKt16bNBMyLeqRJG0NANuYD9jY6pEvxNPYhL3fB9c2hBJr2Xgg8dMhi4SNbLqC
ITrtKjijMxS9uat6VA3rzrMdWqeF+YVEjYWqPc2W8HuKJ93TET3mNbnd7FIGCe5MIZvO0X+F7/eF
YjroGxFg3lKF0YgIE+aQdEwB2W/vCPpQdYwIed2jVnbY/DspHBFkTHQiqaFWu/QEyWq1dG10TRHX
6p/u8zXpZ4yoUCEd3ZOWxUmX+tStH0zgxPFU9mRSY/R51o/3ouii5/QpLQ7+MiLXkgBHkfJkjfXR
sVHiP8HCeQOULtoc/4VwfGsUhnNEZojH02SW4Ycn1klvB0m7tDQ7ftm+42pU7IHeLIDlopvz15JX
iZtU4SNijNlVBD0Rxf8jZu4iW/hwTB4/k+puRIJx06NFqOv+NcspG/OnF2T5EaDy3PNr2PuHEzii
It8KWh01ZexLOLXIfMM6n68O8FcE8Dxo4fEy675Qc4kx2iD32r6XNBAzz+diG5NNa8joDLXlV0F7
yFdOWdscivTn32OPVQ95IgJGDxRDIOWnS4LsMEHBxFFWPGnnXRejF7DvC640behFER2DOmiJWioo
OW9RLEFYqq9aDL4+3+eOJ4SMkpiheSRJK/qK5YLMQsyecEtOvPNjFIXk61mjUyFMVv6u2+hGh/7h
b+rcBfifI/LTOZofYWRd9XroFrmug9rzDnl9HCEwZM0nAGDhDypPFGEBawVqIqAkff8op0u0I9KM
RQ7FcBb0OgSlAEwpBSpVkSdtDf2YPXikf/xo7WY9rKWdF8KFdpz71KcnfEbUWXUS5mkT037VzVv8
VdoKJPSgWc882IzpRMaIDqNT5KH3xHTAAUvEBaT9Pm6xfGftHH1eMnY6QTOixOgVX6z0NpCpbO5o
eyCQ5EO8hTXqag4P92W6Y2tEi1ErcizFinCBD1CY59pCmQuGuSJYRYExOZSAOHfFeXV/eO+phwWw
VPWbaH189+C4rZ5QCEHrADbOc/Uzx1KznryyUNxZ1YNabexy4lnzJRbccN7dtBM/OkBGkahgqM5p
5rxeR1usPfiWNkpMPCzs22OHzjfXh+IxxWiVrnYFwVdB7zo9HZn62+zx/i3x/ELWix9CiTIFEvZD
bCHJ1ZAPtPhqZI9U78GRTvfJcWSC9ecxFJtokksZ2kXmfJ+QxRM3g8JxCdmhlNpve7Gih4YuO/L0
RUcRLHQrW4eCYzR5hBglkS70UlUzENphg+3K56Dp8L7OKIYskERJownrzQJ4puXq/kXwNOl1E8bI
cY5EPUtKEZ+vjXZtdnTh+cewzlfGhuei00fxp2uxQCQl63TBNaOzfQUdUnmAGE77qk0jNbHLgbdx
cTJDJ/2QYG7CnS3EVEtAwp5vxMeIiFz1wmOCuY1ywLxv7MJrQcvzble/BaYEwIaXniRLbGJDNxTy
RZwbmnaUfphitLWmhW0h9SApvkVYI7x9tF7XBsegTsceMpZCAc4WwLnsnMl80C7zJqup3xeT3tjB
H0O/TEUw/4Q5QJghjv8wqQBG9Bj3Yd5KcUVHHU/DR4TBHWkNvck5Nx4JRt6kovHzRm/oVQFPAG1k
D5iVWCHbiHwbDGvIq0ZMe2PY7yPpkg6wZRaLTCl7OR0oPGhtxMQvyeBQOBHqlb1dTM3fuB/rI2Y0
fDvZScHmwGtgmxTNEXlG+PuFmzT1BeQfvANclG+PY8inkzAjAozszy4LrZm7FJmUXLa7i/FgB2b9
a0WehE90AnbLI4avol+8FMx0FnNElpF/HLbq9cOiO3XmQOJf/hJ9tmUFr5bD36S8jOgsbiO7RO9m
Qqxhd97zs4pb08z+IX/hyOSkIR/RYIIe2mJYqTl42ZguEIvQ/oKyt/L6ySFDb+IPVTsiQ0VlpNSx
n7W4yHTvYP7kY1nL07WHESWrY89jiD6ie5TooY4ooVzVRmoMhoIGmGRVaRA7/PKWnrLihVbXUtHf
SYlsb5aoaJd8MUD8NmgKXXyFIvCuZX9ZeMiepxeCzS0U5ftiC/tP86AGmM3eKBwRmXb8/jlYkW3a
SvyqLPs5DtY0o4wQNPglJHk6HrnrdjhSL7I9WxmwWELdxbrBTdZsUDmLoTscdXXgSMqkdzFiiFEa
bRC1sxCoYKcgsr3EI2UTkQAwvs1KFsh8vvZNabFxq/Ov2fBYSXarrTg/4L6o/olrIVWXIQnore4E
I3st/X0E/JFeRY7QtdSMF7dOVz9HDDPaZEDBsJjrOFfZX2lCQuahUS/Fj+K5lgxBJn5OuuVa/Ow2
g6VczgtenDfpoYzIM0pGb1V30coAVI6//ZD4j2uPZ8qnI8kRCUbHeNgTrZYBZBRzxYB5Cjcw5QRL
bNT1b8k6mtyhLB5LjLIJlcQT1IjeoNn+xo5hmh5vzc4qiGNwFJvIo8Wom8bD0hzNB61nk+55SC3s
fjHT/e6tHgztSNLVdptZtb14UAqAF4QmL/HAoc92ZvnFAiDbJaQnMav3vQUzdP858Bhke7LqOM9a
PaRG6Hx21yvfgv62xRUKdzTFYabOxlkvbMcwuakOKnl31CvbnNUB7NpP6cMwd9nnqiOn+ssjdua4
sgFobUc53ed0OvD4EVO2NUsLA3QYdVd6KWmtC/ZihNuFnSBNxqF037CLbA0n8xXsbaU6jvplvYEV
tNvM+YgI7bjd/06xANvkeLfTeaMRc4yWSdNFmsk+nnlqPcvf1TqLyJo7y3Xf4ROv2eOR7Y10v6zl
AQ4fJuBnH7LRreMGe6Hvnx7HQFz16YhI12hDFtDXbT993//ydIvD6JAYxZHVbZRndJ1BYdaq2ftG
+KTKy8K1mpxkz/oOTVG1k/Jw8LiCx+gQLZ+lSVPh2C4XOHlkCXWF3i8k9nhDM5wXxdZzaqnoupDe
T/g7OA6/nfvHx1FFbPlGSha+JPS4mJ27tFU75qhajnCxvVWaGua+TE8JfX8hCvuvAGW7zwBHsq7h
xkiylH4297IUDLgrTH+UnC2wnGgMAKi3num8qZtebenrOO/aNe3GrraJb5eRAUBJtJoejoZhve6f
lpnCUziTEfuPYLMdVlhDJOpKRRXO+qwdECllrfnJm4WdDtlHVKj4jc5PzhqMf8VgECjLc/uNAhws
AaqM8gn23RjcDkJ6Xnfsw9VyjcgBOsRv/ZCeZ2QWFTFEgnNEthiFSa6bzTtARjPMZx7msGbQDHVB
zuc0PmZO8Dy4xwsv5uMparbNKpwtqqKm6q2wy52LZEex5ANR3I/6sN379qbEeep6Et2W0mPR0ku+
yxtiHPhkOE+W7atKulLUahGxWLveLQztMTQa1O8wz9WbOLmN9Mjtb+XFQ+zQoxBKQhTLIKk6yBhb
BNMMjuHZn7y2LZ6tYHumdEUI5iV9Uq1iplijuz9+Kp8oqNE64f8YE7FtU0orCUNeQfpCFLT85wZb
+RqzwSqxHhhvBdGqtSXY93Xh1Qe587quAKqj1xX6Yeq5EWhKNcBDniLyUQGqCdBDHKvBUbpsMSat
JVGeBViqpFfEd0nJU+p/ia/QRYKtKZous1M+ud80iahjaQrQQszEnj2Fu1cDe9/WR982ufiL02UL
gHr+lxyj5Ws11WpseKeFBDpReAg3J20lf/hYVaibzjogztE5cEzjXy7rhyjj3dWZMNdjupRkeNjY
K3tmDE9YZv/N1fA0+P5TKH7oMBq+7ONGamb0LDcA53xYuSZaxikiVYFtbcDR4xKczub8EKQ+x0gK
K0BZZhcXBAu0Q9L5NwxoUgBN6inDrsCsYJze5Ij+tCPzQ5RR9gJmkmpJg0g+b0DS3rUtdm0+ukfR
FACnbxzyDW9z6F+0/g9JxgXMhby6tAIuEAAzJdEetxTqDiBfHM6mTeY/ZNho8QJEvaGggcdztN31
xmAjX5Tuep+uGeaOg3KE5crz6O70ciYpYjCjy8Fs+y05yb/DkLj277S2OHzxHh0bKnqhUCUyXVGF
uSFvo9g2Rs+dFVmj1+D4a1+vJHgGvPaeaWf65ywp+yP2ZtnclbUUUhKrpov10xefwxVPc7Fhoupi
9bTaUFWCXasiOctLVHafW225sJFONzlWhicbjA5J9dBrUXyDIt5g1M9/uS96V1t/R3WwsWHjSl4S
KlcVZZ7FNbZoY8noO4Xc6jBx4hsVxsu38Qq9PRHgt8xoibnP+z+Be56MMskqOfPDDhxm23j/npjQ
IeV2+7KFOXB4bbWTIb6qathyqWHRKevs51izKmZZgP7QEvhl2KRgA9IEGeD7LE06WCMqzJ1FXSvH
rQiMzFllRIqVp5aCJWDBKsg2ccURx8lGdWUhqXTbEbassSj9QCLIL4ueTsub0FHNe2oAvgz6X99/
LcxHtCd7dr3x7MX+0wPgqWZxrm/qvY3JM7YnUXINdS6Qxw7VFJ1Zl6/7ZzlZTRoTYMRj7vo9wMZR
Adzs7Hf7a7GqHNrQi9JmAmH8fJ7Z9wlOZtTHBBk7M1fjZNHGqAcCp2gjW5njPzqb5/tEpiRkTIMx
LF1Xybrgg8b5bJsd8KmCnBM1T6YvRiRYKP2wKtpAohez2WXH4CX/QH+GVxqf3KXIU3Z5TIgGaSON
29TzRvMpXAPGFNy1az6iQSgiW+qTOguLc3BUnFh9NSZGPZMRMa2rO8nvQKy0MK5t8azHZKCiSooC
4P856ttstmTu1XPATgu0zUHFRPa8IhqA1wrwcphlBKMXHH6mBGFMj+GnEdHG3fqgJ/kkeInI5ZAA
F/W+sE0+oTERxiZ686LtGhFECvu8gbdWW2/Jq2+Jr6VO/FWlIOnfgrdvxxWMYJlzgSGuVoS9tfEP
oEZudGutV/kLZTZASYTIr+ze8yVBGDhfksFynDmnRYl7h4z6LduZgsIG2AUxa2cC231xosm7Hlxy
tN+ki6/KImrL84UqiRoTskvifDbkLb0/MHae/0cJBnvSv/B0xjX8/+MUR7SYh9ZjwCB2y//H2pc1
N6osW/8iIpiH12KUZFnWYFv2C9Fut0GAmAQI+PXfKt17tulqjupG72+/7IeOcCqLrJVZOayErJeV
Qbz38skIkk2PWpxTg67N2YcumgD3tu6BJxBOjZtHnj/YyQ9gjDVNMUF3lfADnON7CB5EvDACRMMG
L+aZu+TTQ2XsVY/OhXIuIWcF7pfyNdrfvw+zd26iBmONRSr0YV/jz2d4J4mL1nGDmsvxPJfLmerA
GGEbFwXINCScFbq93hfk5He26jy85pimtVsiLa6cQHE29TGVSE91csnGqCiqsIBEmo44ep7gXjyy
33NnoHiaMQ65P6lXGRtiKMUT5r0tSLGX6u7+J5r1XlNlGCesGkMvZchb06gGI5tYSK8S+ZUDjLOh
51QK44avpTRGaCCAlBLdySPM4WznK999XgaRx4MKejv+uL6I0dA0ZZoYE2KE6UWOOStNgbCGLtFw
JRQ+AwAi5+SoYd0RwyYRrdBKVFFSIYb2Mx17x3hUCbrLUZv7q+P71ohNJF76TAvN0aAaeevcQS28
tp9sEiOk/uz/D33582g7EcgAUBTLqaxFMh3vwgjZ8UNxVCdD5+kXT7XZtnVjIomBoHMmJlaa4hRx
lZBtiJ8uYDUY0UKyehJRuQa+nvbiCnI/dZd3kTmGwuYVC7O8mGGlg2LfCZ9G/2G/DL60hWnzPh/1
F/cshYEoMNBb6dhBzuq6tDyMBLyOW8neamhZvG+T8wHI5DQZaDqd5PRSWTjNlxR5ejTYeT3mGS3b
9/1H3LWvbWDa90VyTYVBqVJvir5KYSpO7Wi3xr7eUxx5kb/IzpJ3krOQONGPQSslliMzbnARnI7y
GCiPxVHQgPLcBm/e5WYwRB31Kk9MYLyIpEO3EB6z1eXn49cVucuKuyWH99lUJrjpBKlMzj3OsHpX
XjH3pSqkccmz65cI8BtQYQSm6m+RaAfUVNwM8ayb/j5Utve77BP1JNWQ/nJxsVI8evTWra+cCXZO
jds38XX7wus8nvc6E5EMvoSgBM1FrA+mrWMAzd0bUPMLayBeuB+Sc8dVBl+yM2ZFq4uGo3UpvWvZ
EMFVX4PP+7dg7mk2QTFV/T0kQEukUIRX3LtK8U+NL2CeciG+Ws36vpjZeA392lg4hk2OmshcbwTG
pjnKJjqP/fEx4I+Gzh/W999n7nLaiLLe6fj7leuAP5ouy2i9wcEc6n095gPciSLMPT6BhKILLQhC
k7vtpLtoGa1H0dZbUq+3qPw/aoee07b/X4DqWznmShtdnSWSApkayLeJ6GKRM4rQP02yjCvy+cll
FZi1CV2BGYsSzs1kDlPFIucupJZXIzL9yDfnZw1zFQ1Ssc1zaUegseaPXFId/vA0umWa6OhH7u1G
kDYJTWWMJTRWiP2iIFMA/7dAtCCWbHnR11iQM5DUC7aZLYt/5QMmYpnrHNdjZ53kZESkijsmJfbr
sx20q0DhArNG7+s9DZn7rDTYxSMnEOXo7wVRvNzB8hFvhyGJ118osD65r2+DJ9kheV4ul+g4PdKn
DUIYVL8+P8HlZj++4S21BdBwfO+8fU0OgcGACAn/1Czwy9ZKoAHRHrFAEXQZ0oJzd+jfuXcCTDTR
iqBZE+k3hmrrYi0rJFrYpf2lPBUr3eUIm/WDE6UYxLmqnV7JGZRC5HnE1iMkEx4lHGBm89LTs6SI
WNn2j+0y9yUc487UByoKLDimf1SwkyJK3fAhoMw+QWCD3LYh+hWD/hj1p3EhFkthvKNd4T3OzU/N
Qu3k17AIZcSRlolYmnt03seV0nqWfXP/8bMaEe7E0i3UvPdRGXBqBKORZAXiaJV2dGJvsVvEGzO3
kRU7JU4AUAxtUw5KsFLAjPdLunFq+8KLiGdDgW+t2VymeFViKT3BtvAJru77BRvCwgfFx3Q96pt0
j9fn3z2jJiJp8DyBrPGSmEM2QPMwJV61FBMiIAbx3RO2dQTaW8vtJuB8WYMBqyiMMW4jQOBK9RF8
SGfUXJbi6oQNVOCr+ORlk+bTBRMFGcRSE2wKHTsqD23yyX7YBAHIPDnowwF+gwGftDz1hWZACAqo
Z1CIokzLzT9zoNdggAepejlpm4iuKV55lqeJtgtHBt5XHicGD0oNBnVaAb5TuECbF8Sj2KnSkwg8
/HTonXNstzTznXvH7sY+X40O3b0h7Ry42smDgbkkoA4yttKjCOruy+Jri1JOaOsuNzLl4LjBIIwW
thdRqHGcKZZ1OKetsqNzlxg/sXOB/DsYNxh4SVQ9wsWmsmqyOq7l3BY/S5TYscKUaM7fvQm/TZ5N
1pZ53hh5Sp30+8VPn6M1CBj3oG+6EuGBl+2ZD7P+cRsmgx+nPD6X1wKQtQZmeR85Xrz5Chynp32w
+ssIeaIZAx6YyR1SAew6tIkx3ox4UuMEeYNjPPs3Gcjoe0s2i4jCsJNuewN1ETRIOsgX8LZPcCUx
uNFeZVNua9g/RqxuaUbwHz2gWLDi4jw9mTs3zWTQw0ijVEnUeERBCb0zoKaiJNyIW3g9Mzy8NRnw
kPMyExIFtr46XtYdyYOSgI9I5s4zz3ZdTAIWNsAP1SLPzx3ObvDjgiAYO7mCa1h2+JA3pBycsiY6
uTwgWvpcxadHq7Pv3+pbM9+9I2UQRDCsIkwGmAmSPRgR1W1lhU3KmXNyQaO2CCs7BNmxd0VjqHxy
I9sM4FEjxBL0vcNnSuLaEgMyrSSfU73CrR+WnlfZ1oBV8eBWFhaokGCr4n3l51PK3zeR3WCcjtJY
KCLsCQnKNRZGLcDwvN69mgS7y6zFJ0caNRr2qE0VazB0xcQe7tuDdhKlVK2sdaORIRxUnGKtYFDQ
D06b3P5M1p945nCkzd2VqTTGhEck8YrOgjRM1ZDcOdmvA6IT7gt1Li85FcNE3GNWdOhKOd+CBoGk
4IMMhg9ejWnWLKZSGCvN4/yUX7Vb/IMG/xM43EBOj2oWt0A+24A9lcQY4FAlUtqF0KdGebAZsfIN
c+02bXTE++ELbxYL60Z532ruhTQRevtRE8vItDwcYo1+q6PTidDvIaY8iXggffKMkCeKcXWaOeag
WIEomtw9OhbSF1dyOapnSHv5zI7/zgrZiQNDQvaiph8u9OO9MhL9jLourTYkPP6O2e6o6SEyDq8G
C3pkXqDZ4FcYIVt5mCw2sfkCvY4R0SynQhe9La6oeGNhoMU4vCV9ufwys/Hg9Icw/jCN5S5u6M1z
1k7TEEjHmnL894WcARKwny+cAHS2CcZUTQuvO01HNx1zO+KzoJ2E8oKgGhPUsNb/MC1xviX93X/i
17cY5mpEVtMKZpcDvzDbhYF70OU903IOLxrjyGFvgyqNUmPSK4h3SLSNsK7oBLJDgoO7r9Cs852c
2+1DTq6dEaMhIFKgEPyuR5mW+qAHDzyyedTnIC2w4uV4Z+c4pyIpak9Elhr2WJkZRKKxGVQ272vF
Oy+1dbsQUYk7wa8693Wc7YqdCmRuhdJ1gnm9Uh2zTQUa5WA7+BwRvO9F/32i03VQx6xtS+h0HB/S
iljbBNES7Rt1PnlbhKR5J/qPEbJjOJmqp6LYwdZfjoAsR0dHAOiNAjAvcLSi1nzH2m+T6xOtNFOM
dPlU0fejI9qb2C4qUgfqwVh+7Y03uhf2/7AZlqcd400FTdbB4wSh4+YF+xxoijlxylX6kB7Aq8Jr
fZzljJoaBwMcUVOc8kyi1nj0un0SOgjzsLILNeHXz68vLnH/fEjy/e0YABEvESrQKsRRPpKjg1gz
MOzrgQsgszGJqchgRLcQb4mMQQ6Xc6/XqolUMtjLrlvN1ZZ2InuZz31/z2o0kcQ8SFo5VSMTSuEA
tdcEA1QYnhIW4CngQNVcsUtDB6ykYtGLZGJV5e93TI7PeRM2Kq6x6h/KD2t3fasrtA2too/7dj9X
R/xNEhMg9LUuCLmpQdLquPE+Ds3rznJ//SR46YPEPrOvRONGxjN3DTNvkiiZlk6LK8wHC8W4qIrI
Gg86cjUvAins6mqbINN1K+d5X65L/39nOT954DUX76EGBnIA2VBUEY2Evx/saRjOUqoWIgDZC5cH
ut6avA3O4w9sAeFy+90mmhhQ+U0aA/9RmdfZ0LfiLUVbYCUZbvgPy7uQj4gk3g48Ntlt5+Dbj/rR
9DDyV9rgXwlWeGrd/8xzTx9dhuIyWCgkQ7+ZwQTeTp1Wtvk1FlE9W61lt1JRCEdULUJi8GUt6CIm
jkQKJozuv0lkPnIjDqe+x+qOQ/aEwrBhgG8V6WD0PA2vW8TVL/xEy0ys+5tE5nYOnZBEY5iItBS5
VpzwQJnPkG7hLjeeiyR+k0RxfXKaeXYeQfKbwoo65Gc34+jIn6+B3QbW4RN+UKYEgza6RXleSp1x
GLosyRaqw6B4ggn/LrguZAXPvAwGpZHe62DE4wPodFysujcIPGRi0+oosjKYFKh8881EV8BH9mr5
dtLb11WAZTegxLbjl3Jnnzd7p+OlDeda3n/7hcxH6OLztcZKLPzCdonCBFZVrGFvY+03LrgCcTQ2
sc2Hs0o0umvT/AAjY8fre5+Dz99+BPN9qlRNz7GIYwKdtUYwvIuahGeShBtu0fP+w8gn34Nx4EkS
WUVt5dAWr+5uL7+dD+7zV/XBe97PVbp+04hx3ddxRGgXQ6N26TiB1YB4HNXacLteaUQhMQYbSy9d
W5gqQETrY7voGntKYBDCi5EGNrdqPPfo+e33ML5dTuGJ9Y5+Zsf5UN/GD90BDwvYLhvSYeSR5oxW
ocVJ4My9+aZS2aYX4RLKl0yiUlfr4fG0lSvQAsbOk7rwo4ceaQJs5ordgWBxBNr3LqvPyBlW7QcP
2maB5vurs90viRHFvWXiZwwoIiIL4tdB6PXYsmph9RoHRmnAfsfCWMa9a1Rklp5VIvwzrnuYON0u
QGKCO+g2j2kTpZiXg9zGai20N0Ee0uKZQqQIafHeFjDOgYEOG8pFOXfX2O2w7inIQFoKMiax6Eoo
WJDBTZeFPQYR+dh4cUk0tN48ZhkpHASppb9f9r79CM4muz2BDosiLH3Uo2Rv2unr3xSvfrM2BsrK
SzFasY47Bzw9onqFGS/s1uP7LQ6I3EB/4k2MJI3AMoGTD7eDVJJzGBEz/Do7UeLFxY9rSKLRERKC
dRrWclDfOQY2E9P+piUDYUVpqZ0Y4vyRjBJt4eSpn+oJXaJj4fHuDcd7qQyIYeAwyyWDfmqHLg51
I0zrP9DnXBvEPg8y6e/+w64URRctU5I1g218ElqhvVwNnGo2eBbJro96+ENcGYb7N+c3kcOcn9FL
IU4Pcl48J0wIsiQieoepXXIEzSLBRBBzelelv1rxpaanRx18umy9txje4L6Yue5ahIff58YgOzKG
jRaGENPajeMNj8oqBLnjA/m5gGfJSdCsb5mLbM1Nlsxa4rdkdtQ2Uc2o61pI7rEW7fVX6EWfCRl7
OwMAcdewzV66iTDmIdDq4MKQLAp3snuxT/BbIWAGy5P23Gr+zPt0eqK3aGVyv7Oyi7FeBXopZL2S
0MiuuW+1z0tg8E6PwW/NCDVNLSFF2CC6esM0NPpd0H5h37ePuZTWb9qweG3VYICl9q4btiP/Ch3w
aaslppTbheAEn7TV5bTZbjlSZ13u5HMxWGzKeZVdT/QMOzvbmA+tJx+bR6d8/hKcz9jnrq+eK0H8
piYTQp7Ns1SXBgSClEByLuu2Jfuv9gNYxV07Ls3i4kQ5BkIul1w0zxqVhaVU7xXxFhHJwPW25+YH
5wgYf1OLARFxTDCEcIao0mk8uuX0VNkYLLaIbqeusDufVqNdb7/G52Cf+18GbR3ieAEq4Q4u3+xr
chuwZSi2LGo/9B1a2PrPF14H2twjf6rk7d8nIkywcJyrBiJa+7YBGK9tYcRo+1cA/kz7k0d1Mx86
Ie9k4mUtSpLJXIlzqgmXK2ZVDvqyLsl1XfxK1+fnn3GwbFJn327w5l3RgibnJOdaYnV5Ipe5FL3R
JlLZQG78sDrWBySklCUSGfYeTYScCziTsvlNFHMdxKivTxcBolKSHaRHlPv3n5wrPovIE22YW5CG
UV2aJkSUznrTvRouRuX2Qebz8oXzT9SJIOYOmJWYaa06IDKoAyQmzyT9QlUIc3u0h1B2a5NIu9pt
nfTguiVm0D1he8UznzzzeprnroIi6SLWp6GAhNQMrsrETk9GLIaaPtJkVJnaSkUcXhA0m/dRZBmv
MQn/U1kq/UuaRhexMelt83Zh54Zo6q19+2t7RRMKRoA533Au6JqKY45W0YpkGAqIS4nz/j6SjQ/2
6Yw8PgfcjqHZJ+hUFhOoCIMAJ36hquENvD5uDh7orv0wUMFwguQ5N/6a/VrfR8k+PjMkfk0t+5+j
1O3+jGAIL+1D5PcuKFY/tzEvl3J727FQOdGQfWdmSjjibWDgfp+I8pGOS0FyT9jVvjRXS9fHeN8v
8hCSxyWhLEO6vtw6SOV96jvQov2IwE7icL7uHAhMfw8NQSb2Kpu1UEn0xMWzW19Wvr+Lwd/7880e
0Ar5ZTey91dDvPpUJhPWCIOSaNkFZ7A6HmMkicnr41IOwkdO+MRTjYFwUxHOdZVBDG5/K2G11anf
NvKPSLDF2reMh/snybNdlrHfUPQoQocdbv4hInQRmmsl9sL3CVrA8dTL7eQXMLzi8vTMRRqKjIYU
SaLJYJ05zQ61SOwNCfFYEcCsTI4gncO0Y9GTvrJRmuEZzFxMOhXHnOq5g3e6XCAOQVT30Cd2Etjb
EGNsi/vnOX81v9ViHGFoFEV3oYZp7PZoUMTE6P2/P+tpp4ow7k8OsxMItwQo4vSyHe8lXz8u1Q/s
vQ+iDXe4azbGnopjXGHUyHpiUqjBUtzMcUo1GLzIdgfvrVosm/eAOz4+x7SIa/Z9ggxwn5OriREJ
KIhCde5g/Q92EFHKSP+J7g6waXX8Sky3JbrLO9u559FUNIPjg5xGspnF0uFl8OGOsbwxvRKdZ/oc
E2Hb1OvCvChFiSNt9lcH5BRoMOBAyOzLeaKIQRWdwGN1uZbDiDUvCGAoVSUIzm06TLkzH0Aegd18
P/ZY1fzJ/XZzNf/pt2O705XuNPSFGeEAndYV8OWQtfN5Yftc8fg3KQx05KOs1V0OC3lx3rOEYE9z
9CSSZ5GgdyJy6HYsXnhL/+Kf7u8fm2TLhL3Zl0pt4TzbmkgkXIxn2quBCgJqrl+cjzdbMlCwNwN1
FRWdNSxVTzLWetVrZ+nQDrYjPku0XvVYPNmmx6Pvm+s21aeiGDDpmkbudCuTqEtzxGhxwtCk226W
g+RyW81mEXiiFoMkppw12J+RwzaOTurWgWI74C3jPA5mo76JEAY89Gt/lS8thDhmRcSferA/v3IA
mHqKP2xhIoIBiU4txyyt8XmusIUgcg8XUtnmwniX7GWjc6lf5q39Wx4LF1UpyvXVxDdCPU1ZSUH5
VJ7tsipdwXLi86of3e5Kas9KHRDryyUmN5XELdqn+2rfwvM7arOQkufYmaEgaXpYXVyMupcdUIVO
TLcReQl9zDiQ/GO3QzHZSTwN9FL64XTEDNli6VYLvSDtAlE+tydnFrAnZ8OEgfo5L1ttSKRDaZL0
GoyjjVTTQL70M8et826KwWCOVWm4KgK+Qi47sYWx0iDeBsvnZVUSLvcetaB7R83EKlrWGufTgKOm
eZH1epGA7Kwj/sPD23LJZWmc6+GbYgA7GHMSxjNSuZC27k8Euy4TWz2GrzwKudnMhKIZCnIT4LbQ
2XXnehs1SpsUuDZ29Kg4lR8ulF0e9DuVLt2t8ahFvQz1E+UzJfrzfeOd94cT4cydPSWdHqp5JSGK
Ab3xeqPbG0S7uwa5rdrtbVqdDxx191du41ssS7JRZlLVYBuWdNDKIA8e7T6y1RXaKuhykb8qAE8O
+FaxnPj8PpQaJZRwwGhkWXdeQbB+y+oc5P9XXPKzWQvVVSSZwI+Hph3mPDUF5BPhUFO/4cmubuPB
u/tJsE5suf8CUer9rzfvEL+lscd4ksOyPQ8XCcklWpSLlv0HHVFNSwd9BBxZsw5kIouJnKyzVY6a
As3W6yRy9Kurymiirbzn5n2fYi2Mz/NY83mRiUQGw5I6zLWxhnYK6bxcth+WoLd1e1e2ULxxPsf9
fQ05n05hgCypy7AYlat08K5+HqjeXuRs1+Z+Lga+Tud0FLIrJNSCMzw14JdNsUFnseJNDc5j8uTk
mLdWHieq0uY4OQdpupOLIjHGINEtzydHnw3ZJ5KYOKm5gLtAu/QSkklHh75UDxI5VM+FvTAf/B+2
nW6CfebuEX3y+mzmcXMimg2bWu2aytcGSq7e1+/eYagINikSOwtiItJe/W3Agy3eHWCCqDE9l6Ha
QFucqybZYkVOz/mKTv/vh4bsk2X7UXzct8rZwgNYIf6DKOx2+VgyYqW0IFP08UJHe9rVPa2t2hZ8
+1IuM5ufRJuNR78lskm0VrnmRqzBTF9A3hPb6Jcf/Wpx+TB5z8rblfrDn08kMZiS1P85T60AKwUq
HB5F55fuDV1J69yzdtru1+6ArZLtcx8IMRqEioV+RfWK976lZnrvhzBQIxeNWvcStSWwOtSbzMtB
6Xe8fVRKcYpeDs5X5dwblr/EiOq6yBLc0Aad+957s7DIBWn71RWRhrfUP1Cl40icfalNzpoBn6xu
T5bSt/SmShssuB5uLWjqYay5r2yFd5wM/siX2BLNEbIqt/boUohj/jDYJriZC4IhOskHidtb77qv
vgpKIczWYCEuSj+W46x4B80zZgagNFnV9TjC9ckfqI19XGx9U+PCcl+MVKd7JsTAkYQW+HNoQWcQ
2as+aBPBupa8lvCRuWv/W3tlgKgJJSlXDAhLMnu98j4qzS5L33x00JWa2Ke/YdjWJyCkMmFNQbkb
dRHmukJ0iHfdiVg2PGQQItt0305v4e6dc2Q3ZJaXQdWKE/UoL06xjDeXBFNfi8Umdypb0Ejj2wgS
V5kdr8G4ma0/uV2xtw0b934Bg0rROUx0vR3gpr31Cltf1puL/XEi6XJBSeHdLFiWRPbenvfcqTNO
CKIxMBSdezPvIsDQ2kE/7uWV58DmaFam3/H275NQOOwkrG6VOnzHzlujV03xSq94vlqu5aJzCq+2
/fUjt+3OX6IF1P/Z2U+7p7PfoiP1OQaHDxg6/NEXN4+di43nmR289Fe/5zyoZzOrWMOq09cQGvnZ
rqDTpTGEahApUgkBBpizRe9cUkc7eUJGrgvrZVlj3fpqy8svzdakp4KZK9x3sdVI0U2wuNVIfiIY
+DiuxQHkC8v2TazWGK3npSRno8KpVOYuV1FmSRXIhg7IDB436/MujWzpjG46lXO1ZsPCqSTmFp9P
jQ6mJCrJQp+7aueN3eEsl4orrY23+/d4tg90IoztFAKvdqsWKYStMIIUVV76Hm/0wzl22oVdGPA5
lRtgJdjZeXQfFXuZuwEutm4Qnt+jBVr2Nk9/B3ObxRgP76KmStexI+yygdjlkrIY3dd39iU9lcPc
XSnKq/5sjdAXY2SbTWXvsPXKN2yXLOHb6Hx2YvNKx3N4MZXJPFnapujiaoRufWt/eAmKAWjYXnI5
0nkmemvEmcBGpab/a6KrZq/4b6Ac3Jo2z1PTAOTeh2KChnMyRjo+Fg7Q2qzXKWax0bEbW7St9ZNf
s6Sf4540Ji5IuqLS4xDSwppgun657Pwf5XLLsb65MG/6gRhEsU5dkzeRJB3kdCHsUI8eYzsUeBPf
cwNC+lQMAyFaa8ldblLbe0Fr0gatSYsdeXp1Qa0ERqEVn5Ca960YJBl7KbkkGf1Wq8ZxNBA/PKO/
elN5sYb+W25WZS52nejHNmH01yzDBDjEgUXJ8vIVRiSwbwbNEffv8GwJUdcx9aRrqixpbOwhjVos
KWAwPBRjYNA0bmKPH9fYeV6ihJ8g9uBmcOYi5alEBp0aqRDiQlIQNa5qNBELaFjAYxKZsO1W4BS0
Z21xohwLUGU8tu2VGglOUc1tDYf4cv8AZ/FoIoLBo1rvBGwbkKWD0JJqrb2Ccae1T1h4+1eebCKI
2ucEkPJRzJJTB12utpM9FXZdEzpHu+Kyss1F9dPvw4BSE8VGF57wfVZdSBBlLx+x3TndbPeUPYhb
CZq184laDCgJitAkvaDCVxk/yzcJCyHOkpOKDpInXN5EnuUx0BTHXaMaN3NYee+bkVQwB1SQQW/A
fT3w1GLgqRILCwQHOMTSAUvR6BS+8SwsARO8AiG9LX+A+uT8GFgSQRBdmI1GM4br7iDtlrLzTD3v
fSufzTxNjEJnesKK8lSbpxxikFBW/eP6/X2zwBgGVp0+uKhIPtur2L8vkodMLANklwp5J6awDDBA
rms8ZWU3rr3kcVUmBI+hf3mQOoMVV7NuFUuEuJejQNQFugvQsXFfJQ4csW0usVH1jZRARJyQ6y8R
XRN2J/MsYt4zomJs0JlqQ7MYRIoGLJJJwfiLF1XowzcuvMWvp5PtwzGCfMnGQlJ+/mw24pzIZMAJ
GxzVJo503GKMf713D8OjAIp/Xux3C7r+NPZv1Rho6ptejqsLFYPRTdD6jaT0sFwbuarQ5jXXUDC4
J4sBpnN97cwzXg8HkPFLu5AsuY++eXP41oaBo5Nca1JcGRT68DY5rit33ccg9VXW6vG8Kf2vgB/F
zIP7t0wGl7DjqAZ/PbRCuvFYy6SJieFmP6KS7JGv5vjGebz9FsZg0yg3etxkUJAKW58W92/TbJpY
/8fodJHBpL69JkmqQBfD+0Ar9W63yAOaDUffX4H9bjZH3Gz4PBHHxC2lqV7DUYM4AdHE8eqW+2xV
v4DLxeEImoN0A8VRSo6sonmTsQvxGufZgG4MjPE64dvT2UFiH3OLHClzHmoqhbGEHlME6bmFFJQS
LCT1VeIqLvbhcbSZ7SmcymGMIMmqqzJUkHPbIwOykcMC/bCY9/3xA4vUec2gs82pE3Gso0rlETT8
Z4gD947jRYgnDt7GIC16WNbDFs0KBtnQUQayu7wNT6VGntzhocbSVIwEB/l6W72C7+j+Uc8mWaa/
ibGcM1ZCV/GFftDeWR8wYU+wDhZNQ0BkkJF+Wg+ce6fOYddUIOPLtN5IFdTYZUQfsp8ORH1HdHD+
QoXh6q435LTeFXbmHRa7Hej0ezt5QY5Ps8HQfrbQyOpKrpuTRxu1Mx5L3xwiTH8Y45tKrRfkusAP
e6nRBmLx+Qbn8G0qgHFEQ94WbV/So/bWFzsTieL/D7Oh9MbzRrPpj6ksxht1Vp9fRHpP0bSKwUFk
QHJncQDhrfj2M3nVSbEoMW7/UoW8FjTeKdJ/nzwF1Obaax21cQU7563HzL1vr7PZyKliDADJ5yy+
DLevtDq+x1j+vDPcB1hrgk3z3LTEnBc0DMuSLWyjA3sAc4pGI4lDj5DlULdL8DnJXkM/mpk+mAYn
iJ2NKKeimHPrxLYZcozEHFbgGHx/zx2w2riWf3YwucyBV55WzBGCejjutRyiRP9l/aEeUo+Dq7Ot
OlNlGPwetQZj5xkklPvOxWQBJZTg2MG8i/j+NAx0W5Sg34ggwqG4gYWtCzTo8HtgZx8XE1XYrrZ+
LFUlsTpqz543rA/x5hf5STucMLP6NQRB4vM+z3+B5H9UYzvYRnAA9eLYwisd1x44F4GF/hNCZDq4
x8t4zNZ3pvoxcBzKZqf3EvQDMcah2EYkWmYxmusJaoE+1i3a+7IiXyA+F55oN/MnxxZnc5lT+Qzq
0imfZJQhf/DRsQBQRLMqXgE830vNgY2Yp2IY7DW0xgjHBuaCuZcLidYNrZdwbPK/gO73h2PgIjPB
NpFU0AVpEGzNJmkLUsmEnD2n9Bt7+YUxuu3XCdsBOHdhLvqbKsdgR4lYvW4LyIW5AOPNty4QPy4f
PDG8M2RwY+j/A70rx9weLbJufzSB2qArLcFXA/OwT7tnOLrNvd6mujFQcpb6OJNP0A1LD9ZY9leQ
+AdPMd75MVii62FaltRZFiR7UlEBuQ2u8axjPvD5xzpYumatrtPWVGCCsHPNW3ykS0wNjA8I9ywb
1zvePS7tdqWu5BVmJDinyNGQpW/Wc00A4gNSVp60ipaWXXknbwWqRY6cee//rSODJigVy6004iRX
qGT2DbkKtInCQS4LFJof5wbVcP4+xtlJjImNsETOo9WLotVCO8qaht6jG1Ehdp9hHOPnk//w5sbu
bRjjwn2ocK4EO8YqltqA0jQ91350vAVaC8G6sReeaH8/GKu51Xjed2QQJr2Og1EoOF+0ZmB/rBJg
D/vFRpf/G93VEHno7MIO6vsfleePWKrnTDZKZDegJGaDQQMJX3v45YMy58HFSD7vSGelmZJoaooq
4UWrq0wAaSVnIUypiuvRQ4oI3Qakcl41fwkN0XZLONrNHelU3h9H2phqRh9AYMJbInl4IQe0hjuD
QjT7UfSWNgYVLTTC8HI4c1EYpp8NWVNocKlJv+spZ2XcDdjpDKP12ncDDeol79rPWedUBHMbtaQ6
ScpFgnU6zubj6u054DwbHE0FsM57tCJZyyAAOS/6yEBbBt7PmH9yMXOCfUYceXMIOhXHmIZQdFUj
nHBkZk26CL3mvzgCZntcpxIYY2i1uMf4BySgaozK3Qc50wgIJIL3jY4rh/HYoCPrwraDHLzsj2DO
jO2Db2wR+oC/gCOK/mQ28pmqxHjt+DRkSHPdVHIAjJkn+WDNw1XiZdRmn2ZTSYyrbusqxl7ZkYIT
ugWlCyja1YYif0yWYPZ1+Gz3c8HBVCLjuE2jK2okVfC5KqIeENDxPRrnmrI5m6Ip41S7QkRLG/QQ
OyIaR8b6FT0S26+X+9+KY99sVSEvKyUxTj0OcHDjk2dK/IXQ82j3D+qwlYRCOF+Kc4hvpDWuWL+k
iW/0JBbs+mRXEtgkjcyRnbI/3FeMA0RscaGoByu/0kMEW0cCWqplYPO2Oczm8ia2wPqNLMc0Mu4V
zXgcj7qtgqYSUPTgng6P2MrMtfbZUsZUHgMVapumZkfByDlKR/GrIPVig07Vs69e7RHjRcGykMhz
FZPt/pN71XifkcEP7TKq43Wgwp0rdjdRxkYebsyFclP9WNzoqyGTRVgKRicuu4tN16qdnx4DrJJF
lzPH8nmAqDPY0Q3hIGcxtZDjugc1o3cwnZ1Pev/5kxPOzCYnpooxoHEpc2ytVXDLwO6uBJef2tvn
fWufjUcnEticwdhhZQJ2S0OZNfyuEpwIhoP3Ozp5grYFdO75+yuWra54lV0O1LOJg1zrx1FKcIgn
f8tthuTBOzszKyldWokt/vqLo/1cxQvkq1GN7A6qZmcZ6O6Q5uFW1f5LNPgPXrHjbHEWmpoQ3XwK
8mJYaQIi2I/IfQNnyw/Xvix4npkDwewArQLq8d5IaERTP52e9jw+aR5KsUNsqWTUGRp1qJ0XiC9S
9xxcyJqcIqJERO3AF9+mCAJ4t5l7jgxglGnaK6CEoCaJLddjEDt0cfcPLBsOtujc+ZfXmV34JHb9
WR9L3ADEN2tPcg4V9g1r2BS+AFR98qCK46PZHU+hdtWqRL7dN81bv8ef0TZ9Sg/FAlj1/+EiMABS
6nJ0rnoqzkGQeFy/iP7R8hLJjgoS7lAQO2Hr5H1I4V0+Nnlg1OEIitgbGiPz4m12vnrw3eXyNqDH
ZXrjuBc2XVCZJ2XIDWh4RVPNcb0OUWYu3MBK3C1v/wUnNDCZN0p1bppRVW7fLnwqHpAe4NV1Zivz
Ezhm0wOdWaDlgD6DwBaPxzIY1d9Q29qjXMDzLbPZ1Kko5oWSnqtyUHNcM/R0gZgMb3OkbyMsQX0y
Hwh5eMOeFGzrwa4euhiIRyXEAxd2+RO6ieNIlqAoCCG8zKkD37dddEjhBUM7KziPmBtz8p2XBZsX
6LSk09IB4lobiWqkxrEhuicYsXzyyetD/gNx13543WfbkjLzcyfOZkkcpofNRCjZ2dB7w4D8lOTo
wFGd8ES+8Ajg6MkLGEwmNgHrzEkQFIqdqK2f3Ri99rz0NNdGGUwZdMHAliVqo3hijIHiP6NzxOE6
cV5owu5zkpDqPEkV5NTeEc0jeHceMlSiQ2e3aIjqEBRXbdcOUsHmJSN45mIxCY8OnKNjqkD0kfbh
/D/OrmxJbluHfhGrKJESpVctvalntWdsz4vKq3ZqX7/+Hk2qbro1qlY5cZKXVBoCCIJYDoDdjyOW
oOFVGA7zZtn98OTv9ro1YGfK2b5H44NVe+T8K+2trYzPwrFFGwNHxgXYC03BXHAMBr9OvEyqKesO
j/yZx58a6jD2Fken+OW2wV6YtQURtsR/GFToYUGM+GwG30l1x8bRUnU3Hn4rQX8gLLbSobBuk1zq
0D80dWaqgNCrQlliM2JfhlXP/PjcDp977ZGwyjGBxBSGsWMTUvQaRahXicLVcibssLEzWbqFIetT
kW3NeF0VsqACk0FmYBpdREc+wZIoFAHjc5TNS6KiuzyL7cFv7MTYSorONvXCDP3D9gWppWsz9m3S
JmZ8jmm4r2ll1Yqyvy3ahVf4D4l5AJRqKopJzcUjNZpF2OtDmJxZfaeGhqNn2NuuTzZGHFlE33Ce
VomZCoRmMAbc8+INMY22I3PW4VzV4eugn9ALuSNBuyfJ0SjafkNrFjHDP6yZ3OA6dFLFvIPr28CY
6JrEBDWSPfkisSt5Sidm35bf6hGZBrYcijnVurz6VV/UiSai5Jw15E2LxfhIRRZurB5fUzmwo2B9
nGoIbfkchWFUagkrkjOdpBVnd0KjmKweYGmgbDdIrQkNDwtVdV3o/OOIQHPyiziukjM/Kb4t3/Iv
t+W1pgKXv794cXotK0jcl8lZKA6d2F6moWOk46mgudun8e42tXVuDMM0dOxPUenCMJtl2mmyha0a
qG5l+WSh4G13MtvQtOU7+q5qAPH9n85C1SQdA5IoPD6n6TnJayukjS3qL2UQWYqf7QD/s4bid51s
GcZVxVBNdK5pmLCv0YXB79I0K5oQtkh2p7qv7bD8Ema/0il2bstxTcvFv3Te+b+AvlQdyRstgCGS
2UMVPdShe/v3V8+JmZrCuQ7z/o45vPh9A3MN/TqKk3OpYPhl5ZrpKTTJBhOrqndBZP7vF0S6ME8i
tcRVTaTjJ79CM/2kJHptteTUN/TuNkdLd+QflbigtlB0P0NasB1nWzfuJJFWqNXW3G/3raj3eq6e
x8l4SOknPZ3soH8KG8T/dXksTHcKVScK3rLqKWuPwrBNxa7TZwrgFhUNRvNpz7e/dO09FxpTNYPp
eCiNhVgiqfh6zSF7if2G5E3Vias1v0gvLEKONXsJko2gdvWwLwguJGP0NY905BjPtPKdxiycuIGb
O55us7V62hdUFldDhIYYIgoqTftbBtIlyYGan7XYSYt+Q7FWb4cGTCzH2GaGcenXisXCMSLDCPPc
Cf+nmRy6evh5m5l1kf1LYf6CC9XFtEFsxSvr5NwXuVtUWewwv7DjRos2LuKqQdGxSRDTgTjFSsFr
QmFWG1GtNsnZjN/8OLKT/tT7rR1v3I5lUvSf23FBZ/6OC4ZoHvWBRvDMZOlp6Hpbdt4QeUZf7ouq
c8fU9tMfofrSttIeB8/sizsRB09NUR/kCMc6rzcEvKotF9+zuARVqalKo0PAgyPC+NBr4lNOMFWs
bPdBgxTWfzhOdB1TFbsIDLi119wnXeXrpMtx5czUKspT1U1WX2xcgPkaLZ1HYcI/5VTABTIWF0Bi
lkc/DVNy1kT/tQz5E4vqXR6f9dxpS32Hckyz4QstEU/vp2pQLkz8oZRri5s9JQacsQ4kA4PZPTl0
2ckvvxLR2lrp6XnucN7aRg2vBf23327LdE1z4YYZHB0YOmCNC3bz3hwzkkrQJo9k6o5m3rhD2tqS
thtR821KHwIgnZOaVBSnp0zlKZRkZ1RPvak9InLZ0JMtSgv3xRjjRug6KJlp4zFzfEiD5o5krU2j
ZNg4vDUT86/8EPNf66SZJFkUkjQ5RxN638lbZTwO8vt/OCPM7wW4fp5z/YEGJszkWYZb1vR7zkMv
qO+SvLTTqd6wyMvJCv9o4gUlds2NVhESULXDfR4Nm0cDptkI1/QdUmWOUuu/gn68SwcM882yxzFW
7UzIJ5Hmj2E8ucpED/X3uk1fkrjbBYEyWorYJ/23sJ8OI62xP4QPx5A0k6UY6OWY6JZbt36RmIlA
V1CDK9rCPPYySLM2wufLfnqJ573t0b4afyoGhh5rdk0Sr9X4vZYZXhg0FlXYhn1eVTzBNEXMDplm
Lswh0NxFr3KBy5T5yV6JDf3Y5Rl7ZZNS3lekKDaenVXlwyp0IGNUqpnm4tlRdH2IVY1D+dK6djht
9V0jganqi1I93NbBVV/dMLCFG4kSRG3LYk+nj4zFBLRy/7EjxX4SRm7nafFJ6OJEjfHFCCpX97sd
y+rH27TXHIVL0gutbMJmKMZSSc6pYua20DphD51a7G9TWRWmIdBONMfYbOnQqVMYw9fTYPiBb8VN
bps7iiEft4msaQgyBgx/NPS7LdcUTT6FP5L7cG9lc5yEPIZJdUjatraQ19zoJ14Tm6nMY+7QL412
yIX3kyesLoUkCOTV5JMYDFvN63iDnzWhXdJYaKDaEKmH/cxPgMz2cNdM0tn0SVeFNrtWhuCUmcss
tlFmaqalJqxSM+zS4K0oiB1G7S6Ot16OVZFdUFoYkNHEUWi+AUrsjyGlRbs/t89/VV4XBBYWoii5
n4QB5BXRPdJxVhJRe9OF2ZLXwp9oQxH7QoCLhtyxFEmi6m7sdiqVu//ADPYu6BR+EvyXBR2tz5uG
FmDGrJ7yDAMpx5cpfr1NY/VELmgs/BM/MJIxDaHEkrx0dWTDGGyo8Kq0xDy9QNcVQyznt3V1k1ZG
lqTnMskxkb/ZN+ypTBo30LeihGVLx/y8ItZhJkMWlJp0Ga9z1AlLabYwMXXUW2oIh46QpHcUrTMV
q1WDxOsCn9phigGEHENx2ejftWlceVqXRE5OSeYKDTNzDaL/uS3nFcW8+rSFYgoyDPFYI8qnXWX3
w6lJdas3NkLYdQFoiqLMWT8K+3ftX5Cgy9qhJfGZKoET5PwQBy9ABJcodef+azVa+nAiorN4UNiR
jvyCF/fY8q1OG2e+xu28x1WDp6HocBWuvyMSSkdFjiyDqMiuIa6ZqDbLX/5epJdE1GsiowwMHncg
MiK1hfqpGxmJ1Qi68TKv6C9H9YLjbaJ4lt/b6y5iwjQcIkPoGcx8jFVDEiWcwSFQZZZtSW2Nkqki
34FUNPyb5Y5oP9PqSieghO9wSxI6YVvsFOFp/ZYnN2vbIgjjJlMQDzG0lNKlZQkwmbYhDeJpZMQj
R234ScgutyZSf0MyLLe7qAjcvz+tS5ILQ2MWeobBBMhGjHlsFf74nPIY2wMV5zaZVRnqWLOtKBqj
bOlGJRXmEE3KiNPq1d7COtL2UHaHsH3QtJT/fWyCsA7lFpQpVCQl5m+50Ax/7I0yiGGf+fjSHFLt
81ZNa8U4axSDL9+36CJOWxBQZJe2WhOk5zTUpSU1VbMHs9qKj1cu6xWVhWmiaVFSRUYpfKbdgHpy
ArPZDPlGeLpKBaeCFejUUPVlsUArq1JRpjg9+wrSitNzWd0ZTbnhyc4v4kKvMXP4XyILVgBoizIj
yPDW5AIDAfrkE+0rzQnjxrAinqduQ1rDiad4I4JcZw65bgO+u0KX0yzjsG2nzkSWnSpD5NCydvOm
7x3R/n0ABP7+pbOw7ykxg0jvIERZxAdTvoait8wcS2W7DaO3YiBAyEC2RNc0E52Y16rdVyWfoqpK
zxg2cvCzBkaC36upeuiIolhjEh5vX9tVATLk2amuzrMqFvSY2VahqGR6bjJ1h8DYIe2fOhUb6rGW
38NSd8wZ13WKnOhyuSc6ACY1rcFWPwQw4kpgNWnqioTehUpija1/3xs/+lh8DRrfbqZTqHe7JE6t
5LOpuKQuXgy5xfmKwbr6pAXnmhlqPvIn6Xmo3A4hUSIP8zvWtdFGuLJ6pP/y/mG2U94Z49jV6bnz
XwafH5S6R7ort+Wwy9q/BTTNrphGsczRVBGqI7RYmK5QrRuItkjP+Uia1zZL42PZK6HdKVy1SZbJ
J6Mw2mfJgs7FAqnYAVjhO+95/FR20vz6H7QL2/Z0zkyOetHi2uiZkubxBO1SNaCVKSb9FII6Mgk2
Hp/lEIp3rhUqKIY2YoAWoA7X18bAkIvJJJCxPwFHgWRYC8OjyQrLJ58q1d/RuN77vN13nNk+3fPk
T4YicPIpSZ+GcEPZ167UxbcsZ6OzqUvSQYVixTWiOsASwiF382zD5VzTqksqC09PQwU6HyXOmSZf
SG5xbnV8z7RvW1XzNawF4uz/i5YtvL18yELk5ksUMq22sptq/7uo7VG1WGqNn0Rhtb7zx98w62t3
85LmIjHCWZ3VzIC5oAVzM1QBsri2y+wFBc4Nh3kttQa/HeYWDUiI9ZYecxPrZkAoTqsrn0TtoGYK
gzRpJyU+qrUTkk9EuIlix92n21djLe90RXgh1wL9kYoS9ZDr4O9Id+pbd2JWPuz05r0gSJHm68p0
46asKucFuwvJFm2VBqHRwjzEukW62vL9ZDseWqWiIa2LTJ0i2HLxQVBjN0A3QWfSKXeC2rDM/oX0
/+UGoNANjBNF2CkWd76rK1LpCe58q7yFrNpjSSLikakg1pBubdtbIvDeDYyGBCxcDDSwoap3bWBU
nWek4zI7G7x1G1U5AiVzCKZdo38y6dHvOzcoXa18i5v/cGA6hXvDVQba+sKziuC/ByKqs7Nf3PcB
Sm+9YaVbRNaMyUxBADQwA0oWRLRKyfRamNm5Evqvtqef66LbDRmmGgC/NURbLukHbxHWBOgtrgIf
Qxk1F2/UOCDTTOJg8ERqo2RJqLIL4f/WaNhlfB/Uw4YM1+iBNTwyVEXxaxnfYYBUGg/YQ+SprZn/
lCKqbJi8wAlR29t1UvuO8pVxyON62ghUPqoNOBUGeGQGQ958mRalpe5jt3Pfe02rx4+ZFibPQ6J/
ifhkHmSSPFBW/mrRhXdmMu7Ooa7pR5NJdcPIfThefAVsG9NwvPAKtMWl72U9tg0JBy9rGfKxb1Jq
VmqWe7PwKAr9tw3bB9uN+BnAJw2htIEn3+TXN6UCUrYIEoHDHe5ZF7sJ1+4AiDlEUt+IbD6++riW
CrAKgKkh6PyQp0tlECajAKnmKz/1d8QWdvQSvCR3/DG+J6fqJf9R/xif/5o/EEXGFjkWZIg/PO9k
GrJKGIM3Au839rltGomrEjRkh1sIlRVRIgjg3MTbhMu/jHPHqTbaPGtGb0g6yyxPKeaEFcqdTF5v
szQfyVX0BjliNzGbx2ohh7WEyoos15UxbkdPjb8E5dd4C3uxdg004BaR8kBOlX6wniZKaxlLDEwE
qzBLW7zGirSBX7PjXJ6xddIJJbz8QtiT+rXXjf3fc2fiLzigyPAgqL9WSEbbKc0jc/DmWfJ2E2BK
cZaWw8YdWzkrHfBPVMj0OSexdHWxmyOqkgbghJpqrt7Qpyqid3ldxVaF1NVtjlbsmU7nmg1UQ2HI
715zpKqTnMo6gDj1onOaTi+drugrR+Zq9iMSET3nOI4DnCjq3qb84WEXdE6KI7AAfM4ERuiacjiJ
aBwzbfCKtLNCpZnVsdQ3gu1VIgJVJApUKMe9viZCGcmVVA1Hjya+Vc8bBpQ7Vf1bF3PmxAQ0Gk8C
HIhlRDoqDWVJG41em/5OEqyGQHBi9raxIbAV04ukGKpu/B2FsMwk5WrAq7ako5fqPwXZaaiKpemJ
m5FtoK/79uHMiry4xrhac5jFsQUKWLNruWkY4upHTTR5KCzssyL43E3ZaWR/0Cdnq6qtVC+tPmw4
YWtnhRVXQAfBBMNhXSjE0EtS4lNggvXY8vmTNFIHuZINztakCHMrBEwhYtvlFTaBOQrzSIxeAYBM
QtyiZr/TsbhvC+H1qdw4sxVzOJcVMZjBMJANXjY15pRjgEk1TZ6M2uq3kaVth02rk/F8+7jWLIYA
qHYGPjCcmnJ9XPWQ6nnMNaxHDmvuFLoJm8E09tAlsPa50qhvt+mtWQ0DTzL+QYUAJYJreqzhvekL
NnmKzA608FhIfnaVVYlkV5fTrtaiDe9nRR/hC8xZOQoYIVuuU6jj1hQJD6mHKVluqEyuTAChYq96
vc9Ud+AOqlMbJFdkCpKAOXFTw8oZdWEZmzauSRaDZFiGu8bMXDJYsvzNyg1ZriikUBDdoNijwBFY
jksbJ4Eklt5Sz6+VwvLHmL/luQh3hR4ae5Ly9IFOfrn/6wOcyyCALXNmzFsqrg9w1LWolkKdPKyf
Nup256deomiW6WsIG0Mrk4fb9NaEeUlvoTAFYnCuSSiMFlmZO/lus4+3nrI1QV7SUBc8jalR+Tmf
vE47ivSpb3rXVPd6elc06Yb4VkwVUBBzfQfIbIHU2DUpqWlC5mM2esBR7UkNVHHWuVXvbyxbW5Ea
QihYwxn2BmoLqTVD2ciRF6M3Yla9FfnV00DduO28ptiqba6RMhROke+DsQIu6JqjLEmqSGYSb1hh
J03yQnhGLa1WHUMLNrz6NeFdklpcrBwtkqxVQCrVnpUEfbWA8k0bBnFFF4DXQxlOwykBoLigoSF8
oxhDPno6VsIo/IH/bDvgIbBsdytfuGLhYdpRMIChUPFcLrQuAwehlsD0+gWzCBCm6vT79t35mN5B
yAjnTEfOe65VLS8raUJVGbgCZoLiKY8e/eBgNJ8Leqz6yO0wLCESp4R+vk117ZTQFAXbB72DwV24
utDJKctCFU+KRkaLRGivYwl68oP26T8Q4ihT4LwM5cNdilnMgl6AO6hD4JdOXCGSR9PsbSrrQtRA
Yg5eQWdxZQ29r9AviHMqcswpIn8S/3u/ix4kuqs7cj9uoWRWXkiUXODfQjPmV3lBbt6XEQmSTh4Q
Dk5AAVbNLJKIfayeqnE8hYxsMLhygUEQUYNB0XMFHND1BfZpPoVpXUweHzSAcfP8JQoBmPCBsdgV
k/pzQ5xznL9wEE0g3AxdMeF3gOY1OVPFUoF2qCevLHl/YqJPrAFVQ1skfX8o0DJljTzGHKoqNLwk
GtiB0Ug+6CLVKysazcZLskluvNgrVxGldzhBgD1jDNayK0tVJjKq6Iz2ZBtS+KhmbHdlUVm3WV+5
GKACDTIRVqBwvHg6kT6WQVC2k9ef6NP4y9/4+RVPx4QLxynAb0ByLZN0DTUCTvMerpUv9mhgt9iz
kf5MRXLsfQx6TIImObIh37jtK/bSBDYChWpk7qi+rN2RFqZEFyNEpw+WX0unG58ziaegnpx2+nFb
gmsx/CW1ZRmrr1qVZ7KDrp7E1/IVm4nlznDGr0Zr50d1i9qqRJHTwd8wMrCk16rqDyV0uIZEK9F4
hUoP6CA8lL7+eWx/pumD5r+gq+mO1Y6YnLLwSuqqfXwuMzh9gZ1pzxkN6SFiW4sy1i4sUpcCWEq8
G7B+158VTvqEjlroEWPPXL2L+9ji032cbbE/s3d9UxV4eXMTJvBUGvuwj82oGACwsER6/8LNTwI1
+zK9y6s/mtK8xhG3DfPB10/E//sYEoRRruPgT0fScNa5C2hFkE1tIrQSp1z/KM3OCuDeGp2ta7+r
t1CzwnoLOPrxoAHigAODV1JRkeOeb+4FwZHqQ5qUFZxMKu9hI1GAbXGCxblV0W7RH+NC6Z1UGzfM
zkeDMJOdESSzI4Cq9DXZ3pywa7SBKdTTL4TtG/PTFG2Y24+vyQxPga2lAjHrh9bJqk3RXxaCRC7d
cYycsWcWN1/NcQL8Mt/5f43znWebweFAcyOSXHzpeLYirYnGYQ5oqqqHnKPyiwgmfFOKaCNB87Gc
/07KNBmSyRTJyYWn1owTH/CUTF7xU5Zyn5HWaXl9rprBasrQ6TuElIFEg1XoDfV935RP2XTWeWrn
bdCh3N/bPFU2TnRNkaCwBu4LQHj46/pEEySTlDDDW6pk39BzYo27FjVR9VAH5waJxr/2hxHX4ooC
hT7DXpYp0ykoDT3W6eT5+X1P/qBBsd0CFX58Ga9JLBhC+aXysXgFQu6/dNMP9vfxEJqB0JWD2ic6
/VS28AaaTNdlOcfKQKDvNMZw9cL2lYjobxuPoCyodMJoImWJFnn1+mCaFi3ZSRAhJge6Wd+3wJkc
i+p+2Af60+036uODeE2JXVOaDAFbWoKSGqpWrLQ708T6aYN5YxA6vrmhcGv3+5KvxVvAkT1URsxF
82Jy+q02dsBsbXQLsr/N1JqlAsAM3crIa6goAV4zVY1apjXGrAYydvy0cAqU/4bR3+DmYyF8Pia0
4iBvMldU+MIiDoVWwYdBdoHAZOiR1bMWE+xGaQ1h6fThL2lWn5SheOiTYM+IVUemdZvR5ZZIZNqu
v2Ch8Li70oc7g6egiXckrM+z1TQD8zQmO0QxKW1e06jYRb6jpm7S2JiFe7j9CauyZgqm+nJAr5Rl
BOq3Ne+7BjKgxb0BrEGunUnztx31M5ccQM85V4s3drZjFw+eRrq0aDpkPPT+u5ye0fO0mUBfsxw4
R6AZoC+ouizuQU9l0+CdgJfidIfq5baMPrpA+P6LH1+ofcbVOpgM/HhDTkn+XIR3k45+Tfc2ldWr
DEgaUmzwgZAQuJaSGqBcWUQ+fFus98ttjXg9BipWdtvvbhNaezYQv+LM535dQHKvCdFR+EpTgBDq
OncknB5SP/mN3v5Xph58v/usIrq3RL6RP1xTNKQ5cK1hQeZ60TXVmKRd0tOEekVS23F1R9QHCXz8
f2DtgshChhqNgaPRYuoNnflaBK2bD90OownswlBtI1HdSohdlicbBmvNLiKOmyuXwJyCu2veorFG
sr4vYe+rz7p41MvWYvwBko1jxAvVl9tMrkkSbVsor6C0h7LzwmhguPAIZQU1sxm+1iTwyFCfMxIf
b5NZ0/pLMgumpBk2ZRkW1Iukq3V2FnuxRD779TaVNWUEUOC9iwJv5dIGByamBhmsol5wSJV7tbT0
cde5PnHkHtOub9NaFdwcrqIyCtz7EtEyllwvexXPl6YidxwGrhJ/MfG83KayKjdTh4f/PohoiSwx
W1nWaI2gnhEdRnRpdexBoNLWJRtZ1zVuMK4GQ3iQLjLRJnmtdJXPgriqOzgzMBI8lJYCgSnxj7/n
5pLKQtkqybKyDXvq9U9t/VsRX8m4V/+6bwcPBDxrxPXIhBoIM69ZiQDf7NKcUm9UT+O4b6jtt/uo
3RDYmoGFgqEug549FEFngV48QwSnX4wjo+gcvZfggbe1PQS22Y3udmVy/uRFOIuJO4AX4d8KCjQL
V1MOKhJcA+m8aYLL3AxJbMWyGj7dPp2PMzZQk1HR74RnA5rAl9ATfDut4tHvvDLzSvG1lzs/92Rx
NtRvRHmtSsePT+Nv/tjH+0x6EUZ9pOPZ+BSRU3jI0ZiUWL7Nf7DWqdONV2Ylk3n9aQtx07GuzQFd
pF7+vTumzvO0H3ff6Fn7dlsEaz7UlQjm+3hxrHFiSt8IQafBpILprg9ii+WOMF3JjmFtmd/65Imz
Q/iyaU/eHZePh/yv9BcvaYKjZ30H0lV+jOiR+XtNIvVsqcpJqw9Z/IVHtvKVhMIa/Z2f2dHnnDwW
O4yqqbBe3XyedGRbg3NymLirmr8bdV/p52q6C/A/Y+jdLnyJn4vAkk15qMlJGmjenixfbhis94TD
LTYWumqIvqtYZ3Zejb736FTFL4avWGr/0ig69pwUthBWjHxTG+6m3g7H3/ldneW7gDxH8T4BgjzO
j8bwVSvCI/e04KtSPkqJTcXYr1twdMQ56ZTYWmtJ4yUmf+o+sCJMldgakPtegbzFxvzUXCiCHg7C
LIeg97h8RHFwKJyJ6ZYeHObhM5PVYXFy+DPDKGfhOxPsZSut5EHLbR2nUHopMDLhIRL3xE6CL6Ph
dOax6UIniV9zape61zxET8MxOKkux4Q3s3UhNAvHUp2U7FO+yx/JYKvjA38yzKcsfknI/UD3hdV/
Gl5LxYqSh+5eT6xctQa0/aln6j+YmYNpN2a44QSt5C1x84BsYvOYqbnb+loQxWiQekDKwcPELED+
xqx29aqcjlmZB7YxSNWL8zSzAqY/pFja+TmrW8xvw9DTw+2r+T725fpEVAXxJ3LQHK65vhxap6Rd
2XZ91HsT1AUYTFvRus8d8t3IrNpT1XjG71JwqwKQIi8VNzV1l9GjOb4lmmnFPXMHzcKSvKaxSBrZ
aY+Jug05zMneNEysklplS+xm3+rVwZgz++iTNTKvqfUD1Tfc101eFkJV21wtCzMErpGcxtAWX7UD
wbXIH5gXJO4QGMDgusNwMLEXKMOorRDZYpQm82OiPMQPTFicHCI36vZ5Yvuq0+W/8l14QoJRsKe8
xYRLzND9aw8O4gf6DM4Oii14jK71ICzyrmd61ntv/PjIHm8f7ordvf71hUAiFiKoTPHrfoONxrTa
Zeq+MYBbz+25mkGUe7Ob3GbMvrXsXBcBgqZwK3e7nDuJAHr+CACm0F0IVVu+f0ZcxTRr4x6IkvGB
UPKIeWBW3oePeaKdZIQ9rWoF8DLMWI6Cwag6tLR9P93nqvncGtMnrOn4ifzdXVgZ0kq7+q4r/QOq
Ns9+kOFQbezYcAL0LpKdOSgHOfVuw3bM8ET73EvAoYVuB2Tj/n50IMETkGBom8Ruug8gkoKyLksN
2XtVnAEDGTt51qHY4fqoedw+w+WOj3/Ed0FqoSFFpfCyCqoevoP+XGF3uD4As5LrT5gK8sK0yEkl
Ae5bOJSNd12ffu2SwpHPTfgbW1UsTJs5dAa1Wva9r04s47aqDXs12zAj7+7fBzMyIwzg5KAwqi3c
Qz/AlN86nHovSCOxG0m3k1KpnSzQdUdijfc5J/49MOOw+Ql3W6KVTsO72CH1aFplKhV7qgnHxWvb
XQlAyY5jDMU5DCSGTwxSulFpWLCSGfIsk46QsdF3tcqb59vCfgeGfWADvjTQ9DDPmBlxfR3R+ICJ
HGbdezmGPgoVQx+xMdIiuXbkU7evtaNh7IfxOye2Gd6VZrwzTEsqPVZFjMcCnkyffFfLaePxn4ku
PgroGhTxUARBT+FymDc65JRZtL3XG/6zNPdN/qQEfNfW2QGw1LLzwqnZ8Aw/usYqSKIPdC5NwmVV
r+UwlOg3NhMKkkllT/EJ4yP/C1NstgwAtCG2YNcUikb0pEmBfpdwAMJw36j3Qk3tutunqDm3p3zc
wGV/DC3A0gXBhYaiRVJqeQ6C/eCyyDLQQqDtR83ttm7syts+UzLfxzSgKrfEYlcmGfp0gPAUcYjz
+AAf6067D+h9/bN67VJ/FygbRmK24x805ILiIgL0U8PPpgAUo/hQ2/lP4M2P7RbccZUIXBYAbAWw
7ctJ4W3AE0PPld4zCt/KxjfTJ7soe2Zhd2yzt26rELCq9RfkFgoieTYVeQie0mN/R3XbeKiPJLbk
qd5QjBVbjtGU//K1UIxR5WOZjCDUxS9qnsEb/SXIGUO6Nu7USrQFvbggtIi22jrVM2HARrKv2b79
7X/LbPaHo7/TqjeKG+sqeEFq5vnCz07VqREMK0q8+LF6ZBSLw9td5ui76oQHRGxc5S0BLl6oCXnX
QgwgNtrZM9r4+wdMkdgwzPNpf9DwC4YWnkzMUFsQ1Sy7h/Cxa6zmR/eldcIT3bVHANraLxv05htz
i97iIUhCrapz+BJes0NzQPmS7dmenrGB/agBUbw16uFjnuhKM5Z1O1kOZs7F2KPGcOja+3qALm6B
BNbetkv1W4IXoq5tzIji/rapVUZ2dpChJSdn8lRpQy9CK/TI3thRyxGdG75t3LJVFqFzqOUACI4m
4GuNJEMkJfFhftGNcEprWPpBseRWI+Gax4tmqn/JLHQRy+syDIvHZQ68iTn57yZ3BmQaul3X78ww
sLEV1IhDF/Ot7A0XaIvBhYYKoipYOQ/KPHGNeB9qe2Mat67B6lVDRhnVMAyaQhP0tRSLrA3iplMR
Lsgj38dn5uWppdvxQ9VYeout0qlLO4s88WrD4V23KHPPGJ2buDGQ5Jpyg+kqCeaHQEWRDenU6dB+
NbXcFdIzkh5TX9F1VHzDzDS75/6GfXnHnC8v4zzABh2Oc3fJMkZNp6YuGmwZ8aIyfOLpvta/iLTb
c3me6IPGMHQ2+FFxi8eYhqXeKVHk8MBr631ffR7njzO/UXMX8MPfD4kVM94GqEZgDmds6MJK+FHe
YURsisaT6Lno/5DpbexfNyzRml79S+MDSCxWo7AB7mbw4rOmHzBbb5d64T0m9R8wbupJ/2T1R7a/
TXOV5OxsYvoXYCLLuUGUSBEUCtgah++1ej/key6ebpNYcyYAwv8/ifkTLh4owTq1bNGB5fkvHCtB
/kfade1IimzbL0LCE/EKJGnKNWW6q/sFtcUFEIGHr7+LOufMZEaiRDNX89AalZSb8NuttVqXPo6n
ZMsVW/Mhzq1Im9YCqRSCj3zElffiUCh+ZMp+Zmh4sfe1emzawyYZmCwUs4RrOB7oC8VeR0ZFxk/o
fChKsEqMdyDL2FWHeIfygvMoHiyIvtaH/jSenE/pjzmw9/GTcbw9qWu3w7lt6XZwipJY81wCU7bv
UT0BOu9kv902cQ28X8aHqv/SQaSDWEeyUSABpJkNbNT+omNEjum+PeR7x+N781kJioBslAQW90s+
/OcGJT+wUHNzbDkMDhCr2GI+Wp2xs9FIvl9jFIOTtQVmrBgAcRdP2vgjUfpHrODGmfroPro1DmnH
j3U0RWOPcSgvgXjmr80u/g6OpWPvkuN8SE/Cz0/2URzHPTvo79mj8zV6nO6aTxuu4erZRlsNaFVA
bwq03uXB07PIbPUcI7bA7v3IFMvVeLn1TK15a8DXoOGLwJQql68J+hG5sawZDdK39sU8kR0Ipw/p
ff3YHLs+2NiTy6N+NbVn5qSn18jsvKpKDpTjn+ZAX1qcPCNId9odPwyfhvfkkX1/Qf5348Ff3Ttn
VqXLPy9nltp02Zig6x92aJf0CvGadxtJvA0zH1HF2U1ZqGPZVTbM9OSg1C/9/DSbj9NWZn4tzYS2
jL+W7OP9PzMDonfge5wKZsShKHyy50dbuG7pQ23D107Ni+nOIFD8ZO2EZ4T9STuR/998yr7NFFeg
VusE5tN+V8d9kmhuXo+gsd1wJ1ZPADxEdcHCoOFkmfCzkQItqtKqacc7Me/RRIo69rQFSF29s85M
SF5o4YCAN0KC/26k0BtsHjVM5caeX+7Z6z3/9yikPV+lvM8mglEU4SDc8qulu6x8KPtndM39tlWg
RtExv2FUVrH7z+N2Ni5py9tObGusxbiQPYdi3o/5fvpO9vUBLHiB86D+hMNr/4TypvEV4YTC3S2K
hpV2MLw+f30Auswv185suzGnTY0PmJ4a1z41nv3L5G4zIJnjAvn+vdsiKL+9W5ARu7Q4NXWvphzz
DEoIouzTdNe0Gy/c+vWFrQg1ahwyKi1lESu2WVu4vggQHfbnIn4Rn8A17G7W8FedeJzivyxJ66dG
YmiiBkcs/zycwIYb6Ed+iA7cA0/Jv7qU4Xw5wMcuJMbSQxM1c6LaXYcLRfefjN6dK9d4Hx7nLzR2
7XvnNPyyOy/6WfmIdMt4K1xZfYHOrEuHPI6S0lQc7NSs8CDiUv2hSPkd49+57iLLSF7Er6bcLOas
Biog6/lrzNK5T2uuix4tP+hTR2WTxveq4RvNMXsaDdUjrHbJFJb0GLMvif2DJolL8yAajmn7M4/L
L3H5lo39YzsZh2kLRLSs7NV1cfZl0h4TIN+qTL6sRv3F1BXwJO1mx9V/lmkYMy//d5Hq+VRIW61K
wck9az22WrQzhK/hVRbeEWV4PJeo9Ljl4Z4XfvpKj//mYvx7pHIuRYvMbJ4jjDQTR/apnmJA6b7Y
dRD3r7X2S7BvvQaXi4TtZq/Bum98Zlq6KzqFAiiVYfnVMHqww8YDm7vHd4NPXOGPp9rVN26O1Xfm
zODySJw9ZS211DQa1PEuJpXmC2UEKjFSjI3UzaoHcmZF8sBTXWOTng0YVnaodVdDbEHzk7kZ6a7l
3M62jFwotKYqz+NuuWrBHHHU+6+F+tRppptFrsHtpSxfKU/G1G+8asvWv3E0ZIIC+DymOjEMD7xJ
uUcfo4AcptYVX25vzLWHBJhsyKOgqGIDWHK5VkVUJxlr5/GumlLPHvc9h9e4RQOzagRwFYD3wHAF
S5dGRkWryqwxELnrJ8o1T7Shbm2BY7aMSLdcUoFOxYp0hLjG57gjrmof2/L59myt7WzrbCDSfZVx
s48bHTZI9BJlPxQIvd02sHYhnhuQlmOoB+AkNBhAfxWZvA7aO3xniyOAImMFsNrGg7Q6HuSuAHBE
ERygxcuFyXijdVoFc/yoeFvUEKsLcvbj0oKMiZXlVYcfzw8oCb4rGxHIB2JbPiELWOh/Hy8txpKN
HEeB39cfCjccn0bIE7kizL5rYfzaen/wP8Ht1Vm9Ss9NystDCBlaR0MEmb6BBwiNedGpdYTXFZZP
GjBENb9Bd1ZOL1zUaBFUwa5ad+4Uf934jmXqpKEDhrIMHEk+Cqz35brVUWy2mWPiQLG0cLzeMvh3
QtLkBL1jFu9MZtnQGx5UNJVpTC1eooSbYK/ING085rVDDz1wysxXTKHmoGUryMmyyvG+tWgH1c+S
b/Xxr33vginFauGuucJAkYwwpR2Wbd0AJlx2hfKzEoLt9ZhOXhlZyZ0zG1tgkFWjy20DVSmAnOSC
56iPagrGd0RU/Zs+fKfNUXATcc8vbr7cXo+Vnb7gyBEBLFl+CMpdLkcPbRY2MFiCnLbpmyKxD5le
Vx4CA7qx61cGBe4usKaD8Baxr7zyscGVzlTRVQvtF1XkwHPO9xDlipSHyS5ebw9r5QlCsyuaSZAq
WWAM0m6faG1GjRmh8b5XvyDzilYr+rhA8ozqUc1mH0QaG/nXlTcdECtIAS6sEwaVibF7VIoAb9dU
IBloHBRzTn0CcbtjBwq4Bvom+9sDXDW3TCQSyoDNyrF9UpKyGkp0D1NQZhookiituc9V8jt26q3n
aWXhgEtasCwGIOxXrKspKaCpNjDtzqwikAfXXjLOXg4ku23Or3W7VXJaWzsNRHpoGAFUCDj9yy0p
eOLYLRrawaU0B+l0aJua+mmm7EjsnBqnfBe29vufz+ZC8IKZRF85CEIvTfZOrKpRQdS7/I9RGH+K
VkBu4qemW3/+hR0sGZpONGDh5Vxvm9YOFG077a6APEE+fQdQvdXcphEbj+PKqcbVgcgXxMDa0g15
OR5NF1aZtz2IFqvk3aE8GGbLB/3pxiZcK8ADPQx4LTgbDESl0lJVTd7YaEjS7nSFz6FlFa1fIAoL
tFEbd4T2zm4a2+Y3oZkCmtw+PvYW2WJ9XNmdi0TwQoYFfakrcoVOz8c4Ra3wjqA9tc37gBEekDh+
aKm+S/Jft1dwLeK/MCfdLJqZVCbkK7Q7J1M9jqIkd4Rvjj9whVKW7208QLYZe2NpBwmESP+5kwXr
4PlHiyN6G00pIBonLRIl+FjvKq1ynQhP3hztB0rQLv3A+Z6p5i+m8A0Q7MqBxHsNrpsFdwNBHsko
MY2mwexj15bJKxR1yy9lbxwV9bWyWGDYfKPrdG1BLfQ1gsACBi35/BOtTCLao2EXxE5+maG5POL3
qciDookhqGpFGwn8teHBcQXKdxEZUmUWWz2fdbWyC/0uTrxZRSUU7YCxeOhjMEfX9xkaWG5vodXx
QUYFsDAQsaMKe3k422nq7Ao157tq7tyF+JjeWyw9FOjKLvQtcq6VdwKInL+Mycluex5GIpxGv+t6
YH96TQDQhKC2SNPkU9tv6SlKTvlSm4CWqAl/HIgwPIXSPapBDy9tehaHU9U2h7mp/+RzbP6zGH0x
gmcdVxswxhANkwHwRGTKoFCShE+7w+2VWfn8i1/WL1dGVaiGqhJ+WXE1byPml1lMrz5bupOdFhyf
cI2ScEq/AM13tMwn5R0U5iV44imbA8M8WvkrTx7LePL0+iHWgeizvZrQ4PYopS3x8SHwiMC5CNQl
0GfL/jzLcaha0TRZ0mRha2aHJGX5rq5b7nHDATYg3VLKXrFmOlCwtgALgVLxR4v5mTUl0iDPaOoL
7/zsAgflaknvq8luZrt/PCy4l5YNICxAnuD6vhzWJCDF2tVRFhKiAIA0HGgx/8hI7jmxvvG8ysQI
yxRaFNSc4DgFzMmQiRGsgpkEWoxZmGbJp5F/Lea92r90bN+PPyw06UJ2OtOedLTDz5BVnOd2ryqp
W1eHMvttK2zDsZZ7dP7zOQRruUAKEQ1LQy+LTpsatc/DCT7VPm2y0nAp1FNdPiQnmtHyeRwdAA1p
bHmZVhFADKAwMfRoAMFUJl5sNcX+9mqsfRPq1gA/I1eNS86RAgs4HckEZqw8jAaGh4I+5aTbTeil
0V+r2gCH97603XpABEjUxI2S2WX21jIt4z6LNZd5ASQR4ZMKTAgCqeXmP9t702ixBOpYLKzsO/h9
j1kOZax9Yh4r59jo2Ibo5bbVrb4wyflarIKVCw4JRXPPgui/tJqzOia8x2rYg+mm0AB3+J8u2dJO
XLmr4ECC5xFYk4VwVxobbnO1tkTKwlQjoyegd+pCgWKLmnhtp0MQEve5AXJrDEy6LDhC9cgiAwsj
vfD0JKgt5A6T9lhaYAcoXV5NHusTjwNpoEHFpCZ3PfuFCrZfdwrQHw9IWm+cc7lk9TG/EB5Cyg9P
DDrTpJHbicWtqNVZyBL2QiMCjcr6pzUEVkl/Ct57UxS5ynSYjN916bf5tHF9rk38gqRFVz74rK7o
GRVlKO2+SoqwhMjoThunKbBibcuDX7k2HdTlljBBX4Jm6UhnmVkOWtEWYdEzD2QXx2l+nYvsRSn+
1Xjgb1ETkEqEJtK71Ctp0Semjeksq6BRjm285aGvHQgTuScDBeKFuEU6EKk2D4aepkVYV7HqNYP9
Mxq7DHhngPs2bp2VEw+3EQUyTB5eAjkKz9ksqk7wMpz2app4gx3k02G0wyh97vRPyvQqthppVwZH
0HWFln5kTyDGJk0fIDrg4hNYqLzXLTftesWlinFU9bfbQ1u8Qukuw3MD/ABcf6iyyRuC0yqeKjTk
Adb52h6NxkNTmUff2u4+q59rYMhvm5Oc1OWQXZiTfP6ozpyZTWUZqlaVB85k9H7H29/pNOaADFEg
X8g/xQD91+ZCBw1GRayhZNPuGy3SZtjMtN9zxwLL5J41h5Cq33gYlhtCnksdJwu9eEjWwGW4vKF5
FBWKyZoyjCHImNFAm3bjG2jpyrZwVQie3J5Kc22LIHjC5kB8irBGcvijkmRmMhRVmLE5vjdSM91F
CFQ/6ej68tWZoK8yVke/jXVth4KnGYgaPM6OYk9+GedjYPYqcJyWzv1aMZrAmlXDtYVJvTHjaHAa
QTwKKsHE1wfbApdLVt2pRaMdaDSgDznmyFrabRfUuK8C8KODu4ZP+bHOeHbfiNQCHVCqvzFtdrwI
k+JCxwCXeJyUz7nQ2L4uxhhkXfbnQRGtHyt6csprxk/QAlOfmhk5YuF03Yb3sLZAIDzH4oAcDfmt
5Q4+e7gh5aMX+GMVTmaBRvFIKwP4/KNnORlAmwXTgr526jfKuq19L8f3H5sQQSA8cWDRlovk0nQy
U7BpgCEn7Ch3Tc3rNR19x8cBOFhrn9eZL9TlueMBpCCPtzfKyp2PF2Vh34NdxL+Saa6QmYg2q8KB
kJeKfoZKYOgsd/LG9l+7Ss7tSA+obnV6ZUVJFUYiMPK38kk1FSQT3kkBFqD+R7sl5Lt8t3zczu1J
+x+MGmasMdir02+kfx7AG05POatcjt1zewrXjho4QkC1AowkSEuljVM5YKBqCS1DoafmsSepDmIo
8jgNrP1929LqJCK/DJQvBKzRvXm5T6K+qFhZYFBmf1+NFvTtAXTJkoe2+wnOhy8Ve2roRggpEx98
7E0oliDvA58PEg7SwilIqGlGr+CCTHyNH+M0cUn9PTVfB71zLZbt4uJArDxYlK0j8LPB4c5c64Bg
GmzqJ6jKwMvWU7+l95PKTjaAWh2SDip5vT01cnnrv9+J1hukjZCukjMqbUJoklFceByqQK7qAYpa
1R4c7XiHJuH3Bn1MnZvULlCUL7dNr60KkIZ/WZZcDXDVkTSy8iosW+LxGZhGnvtzk+8VMgQ8EjtV
JJ+Rnd04UWs7HORFYJyGzwYVH2mHE1FoiZHxKiRl7jd94SXln5T+tNlrRp9vj3DtajwzJTOgdLwq
61rH3Fq1UeNpSD1TY8MDsUfuGTOAv47F+hMFRnnjaG2MUU67jLQxSqWpcCeP5csMbMSk3XPB/TF9
Z1tZ1tVlBDM/IijohqOqcnm4cqPsZruvqzCJUpeLp2oOZ6jokAyMEenjwB7UeuNsyW3mH3vWXqg+
4cuBLE9WG0ekpXO7y3k4aw7o68E+UVpF4WqGMD1o1E53tLdil+Szskf5Yzy0SVIFgpYTGNRmCHva
6a95AA6+EWZ7IFrPDmXE+4OOJz4CYeGGo7v2VABNi254tKfjnTQuJ6inaqSTEa9UNFLQFLGiOBI2
g824UmIwudVb5eO1e3UJt5CRBQktuiEke2TmbFYKHo7BcfQ2ErBrER2us79/XTq1M2OjkUb4dYM0
gTa85MVXZh2j6MnKnjJ934FMhcQ+J3uyhZqQYdYfy47UNcAwS+kAAfvlwDpe0gmHiIftzHdRfoe8
xUtrUM9MyU7o3UuX/+KGD1nnsX4WrHPpp5ndTRY63sAPkoJuIoEQen5o2XCCap0X8ROoWArF2bhg
rk49iOoMMEdbuFug3ONI663OmV0lmcJDEAHfaagXjdED6e8bUOOJKntFY/pmy/ky6fKrDRLpJc2K
qBDJrsuZScyxAcPyiJnp436f1COCfqZBIk8vZ3CZ6eyU4N0Ds/QoDq1lTY96NhX71OgoVJwjfWuP
LDvs6nNwGYC11kFwIjfimJ3QulzhPDQhnSy0QyPcKD6WzqlUvPnZcCYfePj85+3LVu7P/c/2oNAT
Qy0NWXSZPQsZsqmdSclDNdWg3udWjXaKf7EEbLkxuHL5WHhiJN/yMsjL0VVI/DAMgzfwGa+/8h7P
yc4U8YGDAAYcxQQ6fLe/b+2eBNklYDGIdgFllw4OtxSQoo0dDwc+oA1Pp57SRJNrQgrtCOAMdaHG
xA5Rr5g7pauajUyIDID8mB2sBHrcwaQOtevl1jhz01sCuW5SCh5q6HcEn8xYIOeYkbj7Cs6Q4n6A
LFrsGfVcol0jJYe+FyD8oD0aONss07k7ARV1p5pN/IWXHXTUsaH6e5BI8cGzwNu/U6Am9fX2jK36
9yge4yzBj4K44nKznn2znakxeilU7CN9OlXWiKb8CM0wcHuHeFe8GPZdEoGmxfSGeYuMWC6X/me+
wD6Id2Zhu5Z57jUWN1U+6piv9/yOuQT/GV4GN+hfjfFvO9LzCXxW7mQUduzijxM9JMRGU/4z41/n
mnhTk+yo7WqkeaRbnv71M4FTAj0WC/HTIkQt3aaCNaIEaIqHKQFzTeQ6ya9ik8F0y4j0FpER7SpW
jtdCD2P0QPevTfQQQy6xr7mfZYeCvRlfHes+h7/JAGCs4IQqG97CEkZcXkaIDlHwRnF96euQF1JY
AqCfacBzaKICWoDfR2XHjUW8TmUhEgTtMnKA6LzA4b7cqIuMaQ89NRFqYN7JTeGyynRRiD+mBWg8
uKc4kyfUz1W0MbZrP+/S7vL3swOiJvnANRDghbZ9N9enUdubdJ85HiQib49wbR2RFYQqgGaAjEOV
Lq+iMohSxqUIG4sidkq6yFMsQ3hFG28pya+cPAwKzzyuQ6R80Mp5Oah6VLpIBx9UWMb1fdqa0J1p
XAd9QUqM50rwA8+UOz2qjiiWfLo9zJVKCGzj5YKHg5j0itpGRPMkxnQSIY1tUPpyOBqOmtjuUECK
bDS9UUyV39gZiJWahu3KER02ZBqaI2Tl+JG31VaO48qZwFu2aF5BXgihK/Jgl5MR4bazpkEVISQo
XxQ7e7Z7kOAkzs/Kmo6lWR6cccN9WfHwQMyFjN7S2Yh4WfauLb2PWDtUIuybbOckhUdtfpyGEGl0
XUz+ANcahRgv11u/nND9+E8JAXD14gPIQhaIf4BPlBIDRtcWKapP2Gx2B88S7TcJs+E5TAjWNtb7
2je/NCW9ikA/VnOuDRhrNX8bxwyuwp94YH+AAD7NTu3VxnAPnJunmhO4e4q7pjc9KHbAf1FBn3IY
+RbX3dpBQ6EI3YSLPiim4nK9u1xQkTtMhPUcuyqEKlCJ7TcximvDhqjPkr2FIjBikksrucnysUOu
JwT94b7hutuo9Dc3+UETzW5jilfuxqVRAwUYLCjoj6UHzhSqkY4drUMSKTuhck/tSchadIdAEMKb
e+W1qpTGK0X+YCfBbeMrdz+kZUFGgwoDaPjlABxVh8qZaVmHNHqt7J+Ts+GhrMwjcjxgAUezNghO
5fYXrqvlqM5dHaroctXBmDg/6Owh3oI2r2yKCzPSJZCYXcctDWbqd8M3P3Wvt2dp9ec1tGR9pOJQ
Lr/cDXUzGd3czXXIjMFT2W7KP4CB/8IIXE9I3aHCjJbiSyON6qSMi7EOZ9AziCT1MpTghy1Gv5UF
RxH3byvSZhNdDDKqDlZq33Q33sDVxf77t+Wqjpr2rY2VqMOs6AOHKZ5q/BH6d5L8m011Zkf2mWI1
FWyAnbk9EqiJKOikotme51vEK2uv3UezKDD7S0OgnLpXShDTZZWOo8nQ/ZAgwwwBzL5wUyUwET4D
ZbjgKvfwPpO3vt8SgV2fz4VI/D/WpW3H0jIfBIP1aR49w0CKEd3kpFf8GFIRtzffsuySD2h9vOtg
pkLKSA5+ytFMo6phDTafrQaGUNhe0fvxYKLdhA0ad+tUV/0cucEHW4vH3W3ra+cLMrfojoWcL9oM
lok489K446ADUC+bcKqfo6kOWJ+581RtWFl7txEioaVr6SZFU4Pkoyla2XS6zZtQpCAF4qIPKgPC
DqoDtDt0F2IFmLPDlIgjtTs/m43AspTD7ZGuNE6hxQGy5Q5aguGvONIp1x0wTmikbsLSir9y8mBF
Doqf6m6CSKhN7kDg4vJS8a1Bd3UHIEShiXtlBvltHQe99aolW8mY1blHgAOX1YZIKZEOUxLZpBrj
rglT9PZANLFnoPqZNxIey6iutteZEWnmY0gYGorWN6GigEQYcGcyPRr1dxI/a+pR22qe2hqS5CKQ
JNMVhp69UGm5awwddFXssNCrrUOzdj6X2PB/Uye7YUxVMvjiTdhGrlm+UjK7rf5ebl5Dy+t1PXsE
vQDIFUFySHrdepWbSQfMeIgoyW07fRcnRxExt9HMHSjqbu/Q9UH9bUzaoGlRQbsjhrHS/kPp15i8
oWptIHl828zahbMUq00DXtbSQX555EcBxVpnnNpQID5Sy5+99d6jVXAY92r+qsd3efV+2+D16V8a
LJdECdieIfMuh/Op0c+6FSsVvHbhpUPpN5ZwBU0W4gKqHvL7rBN7C5odFjptuo049GpLLsZtCmUl
kCgAJyQNl0xxnAKExUNG3+DQZSBkanr9n84p8qo6ppJqcCeNK6HruJ0sdbZtJCy6Z/AcHzs7cKK9
ptwZrPeTrc7VlSFdWJM8CZYrHXjxLI4+vVCLOm8wU1fo81YAsmoGwQ5d8FXot5FmzilplEWU8FAo
yMM4gy085ojTGKuKixgMxOhGZu4SBJqHAjCSva7oAFewzgjqCfTEvSJcpHgGP1mq7be31OqnoZts
ifoXpIx0VKggTZ70EQ8Tz8x/1fOrvUWrf3XylxU9syDN8cSAFDMyWGhSxJO8DAzcl8xyh0Z9MDZR
8ctUXtwzl9Zk/60TVlx3DawxnqB8oB7NDCpUhHp5RR7UqndrZBfbLHFxOwhHO9yezSvPVLIuLTRw
aTMAsA4PLSWq3MSeIy91+Fa7wLIm8hjRurXojSF3qVnLmp65GqChZaSPMEZS7Gd+yKxDrwwgySpQ
+ttC1V+nZzEkPPMQWbThdiCZeGnM4BPkpMdchNZkn+pE/HLqFzFoO557WezXjrZrpqFdam47kenh
7fm8ThMt1he9eCh1I8STOzDKCeiHosaEJmbi6tUfszP9ymxfE6sKx0x56B3zlAzxM9rqNw7G1Rvy
YRlVhkW5+5rNb66qQrPyWIStUPdt2QTK97qh+15Pj7fHuHYC0VSjQRQC+hOAxl1OcJbUE5trJEJU
Vnd+LIjhJaRGmwSqiRtjut6eOFsUjy/KJ4A6yNWJvpt6EzB6EbKZzd7oCAiP2q25MaAtK8blgKpS
sfo2tUU46sASukL4tydsZUsiPYmaGwG7E5qOProdzva/wpiN980RYfIKznhocBN3YPuUPk2J4dlR
MIqAFCB++nzb7ocM7eW5g11sxIXJEsz2jnSTja3pZFqTIpapdfTKJHB7rREOU6pCfCxnmo5qtJ15
LM8HfwDLMcD8ZDoAGAHvoGdvaNxVwANS82fDTMZdXaqvc5nVh4l3lTeoQxEUighEpMIrMtXnyoyT
h3xyjJ2DSHE3RGYfpDXRXMVRtrgPly+/HhkOOAqu9nXvzDyLnhgsQQrFqHdZnex0zQiq1kdLXOt3
LVjt9W5Laer6Fltm8382r2j5jWig2PhxHSpfirf8G/3cuQVihg1/Ym0zoiAPumuKwSFkudyMFkAO
OSk40h4zRWu7Cg2IdlbFRmzwkbGTJ3DR2gEqGTTwRL4llbKuGHoxanARALXEvoxT46EbW0O3DZJH
+5Znvq1ATcAZfDWuvDieH5M5c9tB8Uj6E/T42CuaW1QeR7Y3Z098OAJVsFe4eL+9ia+vNVSt4YHA
fURbzFXXam4UHKX9og6L/AVMDfFbZHxi2obU2vWTDyPwSFAmIZAUl0U+0a4wzpQgI6dHn0Q732dp
73WJeULG2afJhijm9f0JY2AIRwf6Qj4hd0KUES3nMa+RnoOisp6Lg5pFcK22pIZXzaBMCFDqUvyR
iyNJiwOqN2odtilp/LkiKQo+hnoASH5LyGt1+hDHoraOXksk7C73bG1ENcoQWh02+imlqj+Wh2Rg
Lou/xO3G5K0dfFR8AIMmoL4CbOHSVJoKEWeTU4ddqvwq0Bq2kOQOrlqjtUNDplzlX1SopNzeg6tG
UfwBCAmd00CMXRqt5ioGxAE5IafbRxFobPrUTV+1yjPgwxTOPu9+3TZ43UuEXAle1v9ahBjFpUV1
hsCiUtrYkHvtyBT/i+GZwRTkPiQN/Mobvdptd/XeeCFetLtte20xz01LLmE02C0vZgWLqUTKi0XF
90RrfV6Du8AphnJXxAbZKHCtmqRIgi33HXLi0mhrR8RltuRnRH40dwxXeKsBk7GPiy0R8RX/DL7h
wg2LE4iQUN4/Zko1lA2RFJnGb9AeMr3MDPQcdHrWMSFWINRnWlsbXozMnIErBUZRKoPvh/sFLs3l
avK4QREtTZrQAu3VN/FWvU1v2VME2hFnN3rTu674Tn+8vYxr7wiaJxH9wvF2kKi/tEkSvTW0SjQh
ui7QbNP6Wvf1toW1U2HjygR/AFLn6Ie4tFDUcVWa2tjA1X3Oym9jc2DARtBkp5XGDjIRUFfbSjKt
PcHAiaOLCVbh2Swb6cyRIkqemVNtIG8WWxAXz6purz0zWvtObHxGyLixcFvmpLe4iVnnRJHZhGoz
uRFUmXuhB2pefq+NB02/g67NxuO/ahCl1UWDaMFnSwZZXDlKx7UGVSlrDmKSE3htJN/nZVkc6DC2
u6pFXSzKodh1ezHXXgt4iEuiBrVVBNfSzILOuAFREma26RaHNGmC2MkKv4o32RnWduYCuoIiMhwQ
W+5E6xMxTnWUtiGbKrEDMwro72O8GrcHtOY3nFtZvuJsqxjarOUqmL9Cm0Vumlk7M3mO4zcIt2ys
2aohPLJLb9fCOr38/cyQ3fYWbaOuDWtVeLqS+Eb/lmpfWrplaGXeQFIEfkwARrH9ZW8+5bTOWyfp
Q73I5p2ad+WjE8X5P06aQT4HXYyQYURHFvmAopwNB1oYQxL3rA1xz7+hByickzRQrWTjSV3Zb0jK
LSA4HVQuyOdezlrBoBJscKcN+7R0UVZ3MWsGWOBub4KVhwU9wEDaQj8Gm0GGkPaqGU00LbowsRPd
U7oy8/jQ/OnRXhkUACGCPcbeopVaHRkSZ/DelvQUle6oPCt0DVItsJn+aJMno3hU0s+3h7Wy5fCI
oLZLgORaGvkvJ2/idjMSNLyFjYpCGBss3Vc4+ke73LH8Bi1pG9O4svMMNHkg3Ec11oLy86U9tA/R
SU+sLiwbKoKpteejyit9d3tUa4uFM2Sh72vBIcvyM1Y0O5GdDx2yRLOnRfV9NVue8awJkHGwLTKz
tZh8oUeyEdaiOxNoscsxNaD1SeLUGqDZpI2PSQsSK6rUegg0JiTKEM96iaAD6McUPWBqqp963e6D
Oq/0jYtqbdioSQHhDOcHR0I6CcLMUOd2siHUWrvcmwr64mtt9O22fNXt/GnC9t541lay8mixQy4O
UG9gynQZvUYb3jTUVPrQnlO8nehQ9WtQ9AeU5y1qnbx67NpS9eFbKI94b/hdEYMgZFABGlEdJd/4
nBU/4uJrpKdHQTJp7Ae7D8dW5b5RRe2utykk4Ata+mNupKcOzNVQQmy6k9bHW51FK28uuorgTKDf
GmAt+c2lok2roiiGsMRD69Tkm9M8QPLem9s/s5gPSQTC0NsbfXXAZxaXv59dsQBi0pig0xXw42Zf
9V/FWx7VhwVJZbijcz8lX27bW7kukHYF+hpZQVR65Qe3AuKgjOxqDGf6XSvDgX5ouqEcuDGulZsP
hHTIPgKys4K5M5zesuqMjmE2i6ADcw2qcqdSe789mhUrKOWCTREt5cgNynEtQd9dzfRhCmvLuTcU
YI1jk+2UtqEb99HKrYfX1kSKBAwyDiK/y2VShzaey76bw6y3IV5YOQ0Ix3Sx4XhdW1laDSh2H15d
/CvdQ8IeJkE7qw+VtEKDZu2aW+1k1xMGC+inRfAKaApyGZfjEEmsxHGE7dZMYkcFkBGOk3mK2FIR
X7lSF0PwgdBWAN9OlQzlcEt7bWyHUJ0eFCO5F1X1aM/Z81Lo010+fy2T39Hwsxu2ZLCuNziqVEsc
AilsJM7k+NFMmW5GrBnD8WdKdz26njpfMzYewbVpXNBEi4AEFsySTq0R94kGWO0Y1pPwC9ICxFx5
Lflze3evbAc04qNIAhkAsBzKOh9Nr+hOHDdzqMZPnENFaf5x28D1dYetAKQKfh1sbAgzLneD1vdZ
bZexGtZONex4pprIodjjJ3T3+WWh9j4Ht+xuHKzi+Z8bJshqInpD1x0enkvDTmNpLJ9TFa3+xK2n
AGza9qyAJ9JLe/QmsHbj+K6sF+q/WCngYZHplBFgKYnyweyTORRj56rDwc57d5z2twd1/XgjGYV2
UAB9EWvjhr0cVI4UFe6EYg6r6VA0P/6PtPNajhtbuvQTIQLe3AJlSKJIsSiRkvoGIQvvPZ7+/6Az
8x8WClMI9fRVR1BRie1y585cuVagqE4sfphT+lq+YWplk88UWoR9isEmX+rXj2g39IpVTXRqmIch
6V6mXt/1jXY0hOn+9qhWNqGK+BrpZyZQV9VFSEI+uDJDsRPPKGpajtGKwa6qymLj3l9ZIOpztElz
ZnnUX/W/GokEKGoQz37aO1lynvzSMaKNWZu382Wee0bAy8Q4VEAMatmLBQoroYF+WTyX6X6cPgix
6YSwawfqUVE6p0m9vSx+uz17KwsFyZnO4Z1xT2R2Lk2CBffiWBPEcztowSGq09gRon6yY6hsm9gS
NxZrZQtSUhV5EIJAwP0uzpUnlapa6qV0Tp8qLXNKwzh4UNmBZxqyLaaPNVuQ8aDQPj8H5CUoBkJb
q6g9XTqTiQ/DYVcPoRPGwYdCdvuPt2fxmjcGwg/IDiTg5RbF3D8q4u+iJGWU2qhKavlcIELqDY+B
4O+TvrL1KjkW4vexRjLchyBGOqhZ/ph03l4Msv3UF/dtID0VfncQPevz7Y9acZ7vv0ld7KZWo3k2
Hwr5HBfhfgp3g3cQ9Ad4M1PztVWbjQOykqyc02tk10gasrrLHs0hMCfKurF4FvS7xE9tT/kUVslu
LA9G+hQLrxR56dQ83B7jyuHneoBdFac2o7DnY/tu3sO8UqH5zaRzk46B3RvdQMust6VntbKTLqzM
h+idFSNVO2OqI+k8jyvX6NySGjurJseXR1uJNgjf1qyRUGceZV4+EJNcWktJeQVx2UnnWkLJvHBk
75G24AGuyXpjh6wc/vldhagpiVeioMXsyVpciBAUS2eIOvda1MV2UEad3apAWLNkK529sh9Jnch4
G+hiZ4rxy3GVWp/12uhJZ6uvd57uP8HXEWmfpO4fSfAfhf58e2usPByJH+kpQlOYziUirkt7fWXE
SZaAmpBJqJXdpyn/rWSNkyG1q2n7IRcOpve9zeOTFVunzhuOG/ZXvDnxK4lcLlsi5uWVERlNopt+
yflLf46R/3mUzUOZivdCoz8UhmKPwJDiSjkSOR0iSfyGnrvj6919mZ8NQ3gND8GpeKHj/PZnXfd4
4naZk5lNC/U01v9yWtqkS8vSIHmQN9VOSbCpPlfmGRHixPwaoW1I6t+kUBX/ai3bp3WiAqadvHbF
ZNfir7BX4Ygsdp619WFrDoQPA+QLtBAV6OV6IUOt+UDGmC8eL2Pl25E/7qKwsA2j3c888aMKwUsy
HutW3VirFTeCTB3wG2I+wvIl1lAq+0RtzF4+ty2q9J3QQdmsCFtVjrXjRkMWpFCQvcxNpJcz3/ea
lAFfks9q+Tb00U5D5L4CCgCN9/72Iq+4kPn3AYaDDbv2xXWEcruppPI5Q8QyTv0daBeofnw7hHyn
MP+VNaJkE8lri8fu5bhSf1DgO2Hh0sg0DqXGs8anFfYwDIJpD6Qsfgt9kP19JGHoPD3gPgRARKr5
0mio63FgGKMMqOJNy4wd8GhkwR/7pj3q2VbW55rig0PDks3h8/zeWVKRqFXQNr6ny2dJmPY5xNot
HDK6r+wncdxBpOB4enGnh09++M0qooe2/1lId70CBcnYbxzgtV1EYgRqAt7fNJ8uZnvQe6mc5Ek+
m+O9VX/uu0+R8XHM7m7voFUrKikLgyZ8bpzF9ErdaBlDI8hnMUqepW54VKo0P2pm892z9C2wyjXm
nemdO5ug3KMucdWyNepRmsd4rHNak/mujsjagAg/aHX8MIj1Rz98ybofhbVvWlTELHEvJ80uSQ3+
39gZ5Van5srYOaHq/JoQSQ0oi4tjyvoBHt5EPefp0RqQhqKfQxs+wWN1e46vm0fAib03tJhk39OU
LEHP/pyrrtCDUPHj3dgKiFkOJyWLP47mC7wmFToFsrUH/PiW1sIG2fF8xS+eHJC4EGhwL/O6WT48
I6ObCugU1POUef4+bPLuzosq0UG/3j/cHu6Kk31vagkelao4FMtoUM9pLp6EIfkUw6J428Tays29
KeD9gG/y7lw4BRVW1DRU1bOYNdpLLVPiTftcuB+GsT+o21WANXssIZkkXoX0ly7sZSn6hz2n59yN
2b7Smp1uvBaauvObjULX2ty9NzR/yLsIVGrFOMIfMHclDDFZaPfmRri0thE46mAl8XA0Ecxf8M6C
2VZJN8i1dqYYVAbPlgFsegO4tHbMKQD818ZiusaxLgwxrTQMDPuxcIL63hJiV/LqwyjeFzJY4ql4
spJdOzxbWvfQVh+K9rUXDxVNL3+/U95/ymJCxdHswhT0BDdkss/l2pknNbSKvbV1669OLJcUgbxK
BmuZsh+1euTNyMQmCVxgGURQr3K0kZddi3VJZM8U6dRI4KZYuCxLL0sIAAzt7KVNktixVBNnFhqp
TaPqdrmn+CdZ6l46NTUS0O7hveLRkpK3RnEy1WCrzWDtWFDt4xBSf5uFXi/3kmZlSp51nnYe2mPW
ul190l43N+yWkcU9CHOdN5bQHZ5zWbWNyfWC58SLnH+3fu8Gs0hZhC0YO7GztHMVF3Ya/aPCmNgJ
G9HM6iZ5Z2SRxCKTloZxxYzp6VEe7sLgpYs3npVrLuT9oiwOeN76mR9UjIO5qtUfvblFobO2IKw4
9OtwRdOtvLjNPAuIjWhV+jmwflTSBBz066S0vFp///XRpZDyx71DnElq+HJ3eZBldaGaYSeAuqrO
MlTELa/a53FYoq1Sbo1rLbkzZ0upRdHqCZJvsQOMom6qCIWacy9+levYVo0no3ezOntKUITXIcON
R/051I+RbqeacWc2990rslBhu8+2SJ5XJtmCgvtPdILSyzJF2Kr5FGVwvp09Xm9p/iJUHspFaL1s
9XqsbJcLQ4vj1VatWRB1s110VBdCNInyvw892CgkbcAQkWlfltBjCvji5M3rKCPMHJFWB3PmvfyL
zfLOyGLXazOeNPBL/VwhV2ycjNSFOqX/6+5yyITB1JCxpSoOImVhBYbkxvSKVp+PL2V6m/MLd/nG
lbVWsgIEwCtEpOICpHt+9b27oruiCbSRXMe5TKLx1GveqwB/2a4rAXsZSSbCoW9BM8hrqbiXOtM8
xlMM2TiYrC1xzhV3xbsSEQnQMICyjcURVEDrjnmXGGfJejU0ZIb0Q7lZKFs1QjIcCKQ4ExjNf383
3DHsh740GoOU+z18T4rsevXz3+8OGg7+18RyHK1fxFKOCUshwxZI39riS5vQ+yJtQNjXju17Q4ul
C6RgoJmmNM5K9TUOzN3UvfrtuWu3ysBbdpZxgODR1dG22Knvp177mPrjUxGGvzpxIyDdWpyFs9cy
M+kqLzfY8bS2DnYdmHYQ/L69PBtGlnFE2PeJJ+WFcY5ESs20H3fhQ+rtbhuZp+TyBUTukwIwDyBK
OGzny21mtI2nJ6NFWtLQxD1+T3b0eFT2VT5ZTkjXRhD6wV1gNlv50IWHncWQ6QaZEcSU7OHYWFwr
gZ7IMXtCdrPCiEGtefnBD5ppY3jrVgyR9wmuiUTJ5fDEuPZaI65kt+6b4SiH+m89CzflDxYr9Z+x
wJo3W6AdXl7s7yGOprZRW0ReKiA5dtVE03MmVuOzCnxnj+IjOrWptvcL9AEKr45PQp70djSADQwG
JL1w0cpDQW+qjTDVFmhm+e74P18HJY5JAscC6HY5B2Y4TFUp97IbwAhbGbItB9Yx1q37Xsp2aeJ6
WvqtDVu3ps3BPGalQd7zrUqPJoqhubERqy9yc38+BsgBGw0hOiqxi5MjCGKUwmOHppHvtPU3C1qk
Kj96I9LX8YaptbWHkgIgNzcsVZnFuAN/0mqg+ZJbC1p7B6kWVA3xUGw86/6037w7QX9GRF5s7nkj
CQjr1OX0JllVpF3rs8XSRL7LJ1m9672gu9MGpjc0M/FlQgRxl5v+59xjnbWgF48kx+5VL/4E5UB7
35r9QDcu7Y5SU5aHQZ58p+o7+gj4ZTuqvNqGgkbYmU0iH8beg0DKo/Bvmrmws5RJv+u0QrOzrJR2
NP28aUqc3ged5DGt4pe6HdRD3KbB/q8cx59hAx6C9YXIkPLi4vyWRh53/aTKbulFwV1rip6rFkX8
Qw3qr33amXe6VJm7IamUDbe48Fj/MWzQwUIten5hLXZQEFtK3viW7E6Cfqi84ikLskNRVx8McbxT
fHj+EmmjwLm2k4glyAcifEYEsnifCGFbDYGaKG5Axtn2w4ehhqbt9nwu45s/4wKJSpKIDIRE29Hl
PiohwMdVc8+32XGsD+UxeKu/WnQAejZi3983NVWX+bcrg4tRNY0otbKHwUgZbD/dS98FSPS+6R/p
8Ve++c++smt5JR82xjn/7PK8WNSkoWebA8ZlBlctYkOqOoMytPfcBbvkA7RNp049oGkiPWlHevWe
aYHYMLq2gpAbEKgSDUv4wsvJrTMV4nwKBm7dtg6I/CjcAanRxM+wDA8P9HnCnpm/RfTMJ9FvOuY2
zM/XzNWYuX14uQDvIqC7ND/kHsJjvSe7ArTvxzRSq89eUhqTo5qEd2le9IdO1Kf9ZEr1j8qfWzV9
I3/IfdXc0dbzMRMkONOkJt73YVad6mr4ePsL124w+oPRh1IAeODHLj8wtATaUoVIcaXCnF7ytG73
sgJgJVfofr1tau38/tfUVQNfPI6ZpSS+4k7KXke2Q1fvLdmz2yS/Jyg4yfnW2s8H52ry/3dsdIVd
jq3neVrJMWNr1eJhLLvHMRUPCBw80WV4iJA/BRIhKQnwgNEJ+tKpsm//YsRzCR1ydPKzy6cehUjQ
lkqooCpr5nZT1l8KUdzJxvRPoYPijSb/mIVb5Ctr177BGxnpKoJemOsX95IueoPgR8hchspDPJhH
T/MddZSfrOln89k/l42yU4ZH3yhcahK7iQ8pjf44QuC0ffxWthfnnUt45meBR2kRIHm+5WXBhKio
kaaHUPvk1YJbhroT7pPuaWxFWy7EB7H44Ot3VfqiZ96zb/5DcX7j6lgJPog6IYtiDWi9X/YYBIZf
J4raS66XP7HSuB8PpBECQv6v2Aq39t3KoccajbAAfvA71vz3dy84MGBlX3izViX8W5o0HNJsPJpF
/LlHuUPuSUIWu7BJaKJrETp0DcMH1eefh6p+DrNmL2xKta9dMUgp/QdcJc+1pssv6kY9SHMBQUn6
X94m+TVQPdtL0o9Wl+61MbGrwfRtyx/uG+WznEkbXnBt9mG5mwWIZ2TcUq6hjXUdtgfisU4QDun4
INXxPqP3dOzfpC3i/DkIWJx58lX/1xbYuMuRKlXOk6XCllQ/jG9NZveqbX3WT3rzQBH49vFe9gzO
FykiwETWxsx/QGPtpbGIpTeTIpZdVelsaoeOJft28PMcVZ9yIbV73X/Um9EZm8Cpun3pnUc1cW5/
w8r9RuMg8YEESe1MPHr5CRByRbHaWhww32x2tKN6jmUkWzWsZSv6n5FqM2cHKcg5TFncY7I6hKLp
hzzaOohz/O8U1T4pKIjrFVlIJXjIh8rtvF3XxPcimUj6b8t2OhRF8Rt9uKOFB0p6YGj+TxLkzjCl
91IRHLtSvI98deP4XV8zcxCFMAjNeWDpl3ibRC0oScQ1wqJV2/Pq2pf+a9jsa9SavF3oG79uL8CK
OWJR8r/AwGaJqMUeUPRIkKqBRxZoNsvpR6u0K+2uQnEj7OgKaaqRC7zf0ltcieHwptQYLLwrq76M
TCUryHB1NDgmvkW69XvqFU5q7SwtemzbB914i6YfSflT9fdSqqR23GzJff0/vmCG1tJvdM2PZiLf
ilrPKLuoRkdOPcGqW3inVvR+j+b3VPodCNFHv9fuDaH+5YUy93zmdEO3cQavz/s8D3M3A2hY6G7n
8/HO1w5Bkvk0Isiu/koOeg8rhjymhzaSndbS7sr4PG69f1ac6aXJhYuBlcFPu5QHkCa07S6MFaB+
06S8yE3U783RSHcqum4/a7VND1WiJCBYQ9OmZ1S8u731ri/Xyw9Z3DN5ZOohTl12LSESgBsH5fNo
TclBrTrxfNvUigPAlsErZ44UqfwuBq0LCDvnAEXcKlAPkapC5ayGb5G1g2UYOvoPoXXWFFhThn3h
5Y6ew5RiT2+NDnXKh3Q4mMMPY9YScWgH5sFv5+amYOD1rXv5hYvZ8P0gbqpGRuA3936qiHL6zUGx
OrSpbfgAHorkI8ihQyh+RkswTU+Ef770FPLOaqX97claQrrwlpefsrhupwq80MRkuq3hGB+78SCJ
DlrKfUf3tZMi8BVtpCWXXAT/sWjNwKA/jaHKYnmCIrEaoICyKyo1rE39B723p/5UFaYdadK9bP4s
Izh68yOYd1SkD5X0aQzLYxMYhKWH0Xfb2DH9ja9actv8+SoiLgCdcxaGqsnl4SzlosxpelR4fHXJ
J3kM633md6ihjdNj5SnCh0mLQruBHOMl6moLB5aJe7+RoE2jXgsJyFfSlLB7QMXolHmQ7ELL7O4C
q/7GP3Itns3PQGS/SI0RPzSUAs55LKf0xSXtbgCK5qhTOt53bS39C6cDCgkdWzp9oVxe3Ibzla93
dIHMKZC+s8kPjudcsiD0VnPByU39WbF8dHZzUbJsOq62BBDX7hzYSLHNw5YU6mJ/zcIPsjJhX+/U
XVk5gaLbZhHaQYYkJnqrVupvhHBLEYh5KWmqmTvCWU6SEYs4QzcEwyuDTHFTvW3trBOrj0Nn5rs2
TIIfANHGk6J26FCFdZzdaTks38WknPxYqu7kJBzpTfCtb33RSI4PR+0vC0InO0vK4CSUnrJx/lY8
AVc/WRtUK9g7S05BlOKTqJQ6xRX96Viqcge+t5VBV8StI4de/9fpRnoI2N3QE8MuSJR9ucuzoZOi
tunAMjVfZLj+8vLvtxsOA8FtSBxmzM1iubvQr1Q/6VXXy2o7ystdaSIpQdUt9BzoD+6S2N6CSM8/
eRlGz1Ijc0vdrMsHyudyTHmad0bRRKo7QdFxlypi9Ji0lYIorCk5YhtFe8p+xeHv/SZXuUyDp0Hy
lhrBpVUdJ9aoSai51ZR/0X31vlSCT15o3U1t+6HsXN8fjvUUPqjeFtBo5UTxThXJGcOSwZFebO/B
yqxS60zVtSrZum9UJF0ierSBxQz6IYwFmFmRUP1VwbS1sbizD1zM9Hyt0hwyY955Kl+O2TP01vR4
sbrobdoxMvRB+VaNG9f39SsBIiNeKXCMzdnMP/pI76Iks5BIRFHHcONKQD9uhNHPEsqt7ru1SVTQ
LoX9n00DVczlUIZUyKNo1DRXbDq3VxXHCL4N3n3gB/ti9EjVTh83Nsw8OcvJ401JXo23JSigRfTX
CZLeNoWpuYO/81/mIgt+R7QhwG9Gu0yd6p/f6RZ3wMrRIAKixX7u/pvfGJej5Fao6TBJddcKX7MU
qpFjOHXH0U+dLB42agxrtkhdgp+apcgptF/aQnTJbyki6a7RovitC3uplBzLFI5KlsLi8mVjOud7
azGdf+I72slIRtOJemmulepSaODcdhvhUZ0etGafhcc8V2BJjKnamifK7iBWndtmr7cNZUhmFJV1
gDpkiC+tVqUZUuD3DDf1+r2fSZ3TabwXLB1e76Hf6UoKvKkatmCo12cCszMxA2ETxHtL3sLaCqac
96rpyhXq0YUU3VVx5N/fHtsSQc29eWll4VhGQZXFXM0gsC6DL4of25MUvnAId56ZH5Ta25VC+dx/
VuibsgK3hsyvC352UbgvthozrvcSX4JPJyMF6QU58ctpNoQyEkRY7t2iFPdp+EjKuxhbG+wEZciN
JZ0d9eVGurS1KNV4Vl12OneFmwXR82SCc/H0vQIDXTJtOZ2VYHu2NcNf53uDvNvluJKhV0utQpJc
mqdU6MJvYVwP6FCiCdn6VexkeSU/+KmORB+UFo96Gfefb6/y2lZSCMPIbiFJCqbn8hOGOB+9rq9N
Vwg60xabpreVQt3q1lgd6Yw9gYmBG5nU06WZuvdVccpa0/Wjj0NR2EGq2YnyIS0zOnTTY+SVeD6T
3pEft4e3tpokfUimkW+4VpKRaS9rC58Zzsu0BF8xDGeIsB+NYIBsV++3miXXzNFXSF8FfeqkDBde
KBZqK+viyfxzIwrCh776Jwx4vEhbSZS1ZXtvaHH1WoOSj2U5ooOcFsD2zpG5pcGzZWGxYloYji2Y
IRP5M1e23sYthp4110lZCaohaqKAEGb77+71oe0rVWhE0x2EyfZ+duf2gzJBDHkAjH17D1znWWYi
qBm3z0bg2lssSpbGWjq0gula+Vcvs4mkW3+XjHsHQbxe24ANrU0bW5xIDO9JoXnhPkKzYtLoInPT
2GscNfcqp5DKLYqV68hrZihUiXMhtJsZmy4nD00O5D6q2nAz4TWnxX1EUDcZN4ayZWQxb0VseTDT
NIYbyQHM5qJdSI//30aWG1lpsxmHx0gS35GLJ0B0u3ALwLEyEkItXoDsNl70S7iDJfF0l8dAdMfQ
vwOh5IZl7JRqtbHRVrb0H452Onx48lyFqpVMv1gopKKrh+EObO2Hwj/F6q5K1M9TgiJ6PWzgMVfc
Dcx/dN9BczXD9BdR65hN6YTHFt3COOraJ8PJlVk1ZSMXsjZ7c0+kTvIM1unl0yYT/aEd00l0iZ27
OzNMdrGQGQfwcfbtg7pmCNgLxCv0X5KxW1yHhi+IYiMzf5GW/1NBCp8F1nNX9cd/YWYm2kTXbX64
LDwPBU9dzj3MKDGc5MZjEH1stdfbNta2AvcORGew7fGgX9gIihiBB6sW3bRsbNRPsq7bd8WvLvs8
M3tsDGglPMKxIT4yc0ASIi22QcajyKQOKrr+U+M9NmW+K3WdZN3DluLBinODvI/q4Ox2yKfM+/Gd
z45kfxJpkhVdQf+uer/7/K/TEbAFv/v9eaDvfr+W5FgNen5/Gp/M/Nu/+33irDkhRNi+TH4pgxQl
egmysjXLGqcZxXZsVXe3l35tF5PfmrnLafZDTu9yEKWWBlVBdzByF78S1AIH0BtSthHXrC75OyML
3+xpkgCcR2YkXbi3vO4D+9jXgm+K+E/eb2XQ1tzM+xEtfLRc+37cNaLoNl19VORvGYwnsR7vNGFj
I6+dGlw0be3aLOZhLvaXMuoqZEgYAoqf2179NkwvKib1Q7qVu1jdyngZbgWSu+KS/sFrfB6utYWv
rqkITraO/O3tfbA2axosfRA38lIjv3a5D1StlxAhZzNnafpNbtQXcSwf0KhM/C1s96olPDS5TcBJ
+IBLS4GgTUZA4dPVlUOq2lrJc9TON7V811Zn9s6U46HhojB1acYEOxekRD6uRpt5+9RIe4EcsdQh
dgRmvd+izV87R1TDwX7ytob6cuHVCog/coUUgmt4woeISjX/ho6Rr7dXadmHNb9yZ0Avtw2hIfiC
hadOI2BEmhHOFf7yMfMhHom1Eb1d89BoD7rV2k3o21LVvjS5fxqQvNtUflybV2T6LHhkQBaR9L2c
V0/2rbCSYskdm8ZW27fcfLZiTI3HSt/lyfn2gLesLTbLpBc6BDIpCNM0sCu12Ne+SPuDgQjkYRLG
fdkoWzILa86KlAw04XNmBijb5QDFLE4qqdEIU7yjGiI32XdH2foF/YrTqcP3vx8fzJU8qP/QpS7J
tOlXjTs1BkLUFyzjYLktORhz5iUobTCYtgYo/bbF1eHNFKAzHB3A1CLk1yNfkYacjQpxqi2nMUwc
pa2kd2SdCTK3UBNrxwLILh6Si5JodrF+ph5NlApryS3Cl0J/gGpE26IzWSkTE068s7E46ekU5pYW
U6caiPzBe3H8VLjIPvWStBtVGWGsO+phXfijaf/FXM6xH/GMhszJ8obmRm3luq+kOY2HNh/8wD96
VFAh1iLcPNxet7WZhPifBgKyA/PD8HJbSkGntKOPLQS2kcbR3hAKd5r6L/nx/jgYoA4kB2WIja6C
prn/boyllqJfflZaG74m1Dm2yK7WrgA2A5VKUM0kBOc9+i5yIg9ZCgSiktvDctXHR18Y7cp8noaN
N+HKtYlY4MzdRTIeSoPFXs9Q2hPU+S0wQLZmD5Tr7uS83qJqXRnN7CbmZBEZI1o8LkczqdI45OhE
uGabDntfUeu9Mkk25Jw73yyEDY+4sg9425BcRBl1Zlle7Pa8zzUl6Iml1OhjZDxO9UsxHf96q2Fi
JnvECVJmWBxajwdT67Xc0AlwspkQ7zEb6w4K2HpjfdbH8l9Di7EMqFcVJYN19eJ3G7pFcB61jSB9
1QSVmDlpqBLeLi7Mhpq3HM5jGacMks8H7i8725qw1X0G4x3EK5QPwOhc7oBUCIUw6APJVSSveUzp
obunavr59qqsbjOe6VQMcAP0E10a6elv0WKpkNwESqpd4Wkwqamad9dMQf0ztIDW3ra35lfnaNOk
refPI2phcKqtXsvbTHLFqWzve4QTd6pWRg6pHpFckRDsjTDVjlJcstG7iLYKSS52iFltIaDWRj7n
m0UyY9DbLLd8Y4XEPEJEyJFHti8/1pb31mVIsrQvG0Oeg5dFOp2nAzI6oCfBlWqL4Ebu0TfNxlJy
p0N1muqHBtnLxD7GnwgZt8Q7ZrdwZWt+mc5FbfAki505UDrojB5bIL9srbjzRgKMWLKNojio6uvt
ka3EUTOiAPQijdMyBdjLzVP4/QjRCWuZp26auYIJJFf/Z2qLnam8tVtcD+vWKG7h3WWwgfPf3/l3
iZJ1GVQMreIGTvcDFUlH/VlWO0m3b49rbWtwSf2vpcXJa5oI559iqZuVlb4X6T+91jt69i+8yDsz
y6A36a0wEnqCptr83OmVIwbfUmvDsc+futwP720svK4/9H1cd/N+sM1jXhxbY//UTE77s082RrO2
8wg50bqlvZ1DtVgexH3KDm4UQgmlkHdmPWV71Qire0LU1snSwv8wNcHWLXk1PDCSRJtgZ8HSUA9c
bPc6jEQjAgPhytNky55/3/vdl6Y9DJZ136mFHU4/+zh4u709rrw/aabZLRNjAJkDpH+5EcUqVLuq
kwVXSPMPQnkfiemLpdUbzAfX9aLZDFjYGTkyPziXT4akSAULfTA3ScudZH3Sf6oIe9InReudf2jD
8n7INpKpKyPjKqCQS8MSbTXL9zpk0jQ1qGJwgn3Ljupj00221W9syS0jixtgxPl3ZSwHJ8RhgnAP
e5BifvnrFboYx2LqPK+TlVTDRKDXtk6WjhNcbIQZV9fz/FB+N1eLrSeUFo+6fgxO+kN2qP76zuDX
AZXMytHEYxRRLvdYFyb8vMFK9NkTOX1b+2wZX5Ph4A8PTf7bT0fH7P5+W/MIAKBELYpUw7LxpNSh
GmrSKTiNPehnq7Lp8HWGbsNNXPnWeWDklea+Ej5cXPjW3g8oBTV6cCLGdgQxBvNR21L6MHa/b++B
K390aWj5jBIzUxdqGY7sLvJ4/H5Ow5OnH2k8dMQthNf1jiYTNNOXk3hiTFeXLuy3uV5p6Snk2JRU
8BI46/76tuCH3xuZP+Ld9dfVKgmSCSNC4D2IFhaE+pCmf304sUI37BzWQka1LAx4I4SaXaSmp8n8
pg41pMEP2VaD/DWqYh7KOyOLoTRdEJMuVNKTATNpkPb7LjV2VRF/gd/o0YpSye69ypZb9G9HUIhK
RYthUZ7AKTpDVdCMtJW+WFtAfX7/qsqccl1mQoOgyYcuC8OTBXulZlCmOpZbLe0bNpbEtuo0qhGM
CuFpsP6pRMuZz3DZbuWpt6ws7ns1Dqy8rhhJpb9qNdQ/0sdW3pLJ2TKy8OB9Vo9FOBux/JdQLBwJ
dQst9Dcc7JLzE+wiSXCgEmB8OFzkBi93fC2HMOWmYnqqO8ihzOBu9Hw7Vm0AE2YbP4ptsc/b3IYZ
4CTln0P9l5JUh65OwWujKpz8YvPcibV6L8PGOVV/yWg4fx0MHIBGACDxsF2upyUGfQGOKz8Vag10
GNGOQyvpqRM2ab0flTY83vZn1/fNpb3Fyhpx4UuxEeSnEviROkFGu6XBt2Vhsaxx0gYTup75aYgh
CNJ/hVvvheto7XIIi2u5E70x0DSGQD2zayHnibAj/JLgucn1HWnRvT5sXKRbY1rc0nUc86Qskvyk
5BoKdIgDixvrsnIYLvbB/Pd3ftnq8ypvvSg/tdIRiUt30h5QW99AEq4aMXg+zlyzCC0tlmbUwsBP
hiI/jdRUHAq3X7oCH+Jl1a+/32Xz/c8TnQNHVf1yNJAd5jS4lvkpDSYto2c+VJ/oDtsCQ11HAbwU
CG0oEULni6FLMyjmer1A6/ApfVGQzDW/9DW9lv2GB1mzQpABzcFM3wwz9aWVukmsNiSqOcXCPi3E
c5mLv9X6Hsz6FhhlZZuxMrTNGcRsJljdS0tZTyNyp2f5yZqy3PWQwjpYYf12e21WNsFc7oRqmAoC
4JrF2oh0iBRqquanSPTr+0Gq/O8CjLx2Q/puy8WvTd17W4up681YJjWMrXB6FcvqXtO+DtzJaiZt
JYSusiM8GsnYzmkYokLKd5dT13QjmZNO54QawiEhInCmuD0WVeUoSrLrxNTJS/9DEuj3dfN8e0JX
/NGF6cWEklRKZ2YIThVVcZu9L+8SQtEg3zfJTyuClEpITm0Ice5tu6uTiwIXjeoEi5B8Xw5Zir1a
iqs8P9X2YJ4TEQ6iu011ytXd8l8jy1cqBBFwiXScZLE3d17x2kaQHWUGiiq3B7O29UmVkNanNZj8
/mISwYnC/NaO7MoGOV8F8v7dmJRbHKnX0fycQoM8ZG4NmdXXL6dMNistVj2/IHqiLiik7mC0T6ph
/Ahpa7UtVd54fa/OHs0g7EeUq2AIurSn5K2aIRKSn8wwz/bxOOV7AcmOQy5u8k6uTSCaZHMRRoeG
ZukL67jV9EqJi5NVesdarml79bQWjMztdVobEbAinAcQVHoklpuulVK+IC9OtfkM3+Au4CVUp1uk
yCuDIXkwQ7/ASeHfF+vUhIk5KWVTnFTxCOcnFv5F3EVihJAQjQwoXZZXYdBEAqrkXXmKw+LZzBM3
D6Zfqhz80rItBYXrKYNZgyYaXgaQnlC9vdwEbZLGmYS44SmKvgn5Z14FqnH+21W5NLG4CJu07dsu
j9ITxb4BzWOaLKTs9baNazeHDfodSNQCNGULXA4DdUmvqyCrPiVdee/pbhm8lv2j6b8oyVGEn0bc
2GnXZ/XS3mLadA89N1HGnkW+QnwcnTiDSPVetHa3x7W2PERDSPaQUycVM//9XeQlx/xHBj89FbVl
Z77uJuGjCjnD31ohHEKShHwYTDAYurRiRrmvC9mQnoZB3Q8jbLTZbjOZdL1EGEGgx4JqgzbQZSq4
LHGepc7jvi8nJx8MW+3pNeh+h8Hg0GyZH+s82RjX9SV0aXLht5tRbowWat1TpAmO1L8ZoPTYEJuM
t9erhB0oM0mVku6hCe5y/gAWhfogytjp1X1Kh5QF08AmhnZlNCAPZjt/aCqu+IoLLqFYN9KTXCSO
4Um8ylKSBuLHzaWa1/sioz576XeWFn50nFKxaDQsWe3ncHi0+i3WoWsDILL+h7Qr221cV7ZfJEDz
8CpZtuM4ncjp9JAXotODRM2iqPHr72L2uadtWrCQfYCNRgMb6DKpYrFYtWot6IYhOUA/DlDMyw3T
XUVDQWki902xLzOQTNM1eN71ZolxJAH+RO4F8Kd0uWVlYmh1W3n3SsfCTPkSFzOGu8tDqdcroeCa
zUZgsQBeAncLBpLw/LtczDRrNTOMhgBG8avkG0/9gobHFjKkPkRolFnf98oBw86KO73VqCTU/Biz
O4PT0FoboLn2Q0GujuImULyApsuTenXqdbPRz6A7m9zhWDt9DiUjtAmYpxb72yHj+jSDV07QZKE/
DKSlJ4WMhKWAvmacoBXCd7WLQkRGAzspf+igOzWKaYdB54jpX29bXVggNlr0JUCpDuiwFHYH0Ku1
eNko97XRb3TjSOOXEvJNt41cx3Y8CjEUjpQI9zw6f5ffc6w8wxi4UB40ydaDwBwiYjx52yl57Ywf
t20tLAjOieaHwAxcaw66FmuMuo/pETyNb7nzCsGkrLS+3DaycNoQNHA94l7E+KZMbGjoMWK7l8VH
r6beJgfiB0O5SFxuW1nYNihs4Q5G5xL+IMd3Pe+aeUJBGgi7BzCxfDLaT6kZaUV/MKe326ZExnAZ
n/DSRVcbpOoaJh1lHQi9SEBYQxQU59x+U4CsHgVpYrRbsIkGef2nsVcK+tdfCfYwSC++kuBylzKY
LkGaPCcePUIIem8m89GqlXsP5Bm3lyXvoKhIoySBSW1ByIW/XjoeNcfZoVmHwiYt+vumVRq0jYpy
q1YK8mVwhQYpduODZReM26HYgqkCYH3wpyEVrIo0zk28PNNjWx4U7UW0kfif2+uS/Q8mMP+KuSyQ
IwMXI1+PLaFOqWc0OyYORnKqMX6OrWJtNPt68yCeLviF4OggDpZbO3RwUy+beHYkgK25wFMQRw+n
fvhZgaUwHdaQWLJLiDUBRATKMACkoHcjBQnaG6Vqgbvt6LQoy6Y+CpbU+X573+QY+27DRc0AdSS4
utxHcjqXpswbs2NZ1gGUG32A5aGxCf4Cf+w+F8zv2evHLWKaF/cHUk082CRnmAudFrWb5ceaaT9Z
R+entDKHR9eGjnPTsvQuIfa0G5uh3WVNu8bCJR9rsV5cJWBxQskCLCGS/6sjiGkZZG2OpgfOipS7
+7qzvkH+adMN486YD6uJztIOAxdoiz0GcEvWSR0ZN6kOerGjO+vtBlO+RkAGvjXVxvFzJUsDKzeq
sGAqgcBA366c96vMAQvG2xt4ZIQx1O9kxKzSKZ07Wnl5nDsXCSpt2A7ypn1gJqjkOu1Q71ReN2Gm
191eq70UXJhj6t2V49gZfmmXUwgd9P5UcZLf04JVp7xQ6UoBaeHwYiYfpOhIawUOTIp9fWyRtICM
1HHMnSzMFZO95pbCVmoRV1xN71sBQBu+Aqh7dHn6CNRhpas1bn4kL1X9J30ExrHa2Z9BvkgeMj2o
x6D+bSj72+6+EDMElF6IKeEhjzGOy4DrGcTVZw2fv9b+sP538klXDsVz+nLbyoJbX1iRUlGzc6oC
PZ78mJX3cev3We1rzmdwYDVW7qtr1D62dDf+s5F/1yQdYcvgTlynRn6EFv0YDDqLwVcD/mySG3MY
tzze3F7dQiAEPgSUH0IKHk9U6dD2cZYJzp/8OFVgaMR9fyjMlet36TNhWWB3Elwp+NcuP5OVZ12L
E5Qfq65OAktNvQc8hBKIgufOU6Xns1+zdOVaXPpoAKYgGCKVRsVbsomqEeVZAX/syNMUev7sa/PP
pPmT/r69fQsRSEcMEAkTSosYubpc2+QmjeowPL2h2YxB0jg2T7Zttw81KZtwGhTrDiXW5NNUKW9A
yq61wxatg38TAwk4BrbMmaNkmEgHFU5xbMZsm+TD5NfNd6cBJpuFvcKe5zZ5LbMVj1nyUCTXqDl6
KI9h7ONyyYM5NMCu2qg2kMwX/c4xiQh7XhO/W3JM3NDovyCZB7Wm+P9npZOSWtwZGMzk/NCCgMaI
H+q1Nv+SZ2Jc8r15iylDGUowGFY3TKqwQX1nD8DCqAUO84dqJVC9j6ecZ7ziVEMNDPAv8S4BYvpy
MbSPzcEr6vI41U+UUpSC1AC022kbGaqvluDYq7ZFBxzBKyPcV+rHytsQxQuZHftDmvoJMQCs5g6G
oeljO3zTkj3pk0M9r72Gl3b9/IeKHTvb9a7Gz+/TtjwaIM5Fk9qfje2cFeHtU3PtQnjMgOvJEdNQ
wDNIp0btmmmYMmDD9P4lOxl4Z89avgcd+dq1dL0cFOQFcSVwrWA4kcMAbzogGGu1PI5FBXmm3le0
t6ZLfXWuoFfaBxakhEuevGjZs6sqeNtnQKRCmrOztony6/aiF9IF1wOiCONDBqrCVwL1EGmdnckm
wOCwbVeG5FPu7fj8ixYHJAjbhA/7YtbBk23cu+Ov2qJRY7Bgsv8MdHv7l1zBFnBsL36JtP+z3dSK
ruCX2M7GnEKgnB67sN/22/wueXIP/Z1xqno/6/0239bVpznzV3W/r7CD8m+QrtXaAAYEfNQoK2++
DWESZKHffeOf1o7eOzDm8uhdrlW6UCnjilJwDzEy7EJt2x/5nRlqn71tdcBdd8giepjv+3u+d8In
MMZulR2Ygnc4W7v48c++eGY+RqH2/a7alCEYhrfOSji9vqnw+/DewVkQ7zdbinPNyNIG5Kflscky
ts2MGeffdVig5V23U63UCNvEJmFZ8rU30MIphGVRI9HxZoB6zeVZN+Y8tfU0LY/ZrPi83jUdVGD9
lt/d9rYlM2Bs0tF6BpAWRc5LM4WCtEAdm/KoWlBQGzsoRZjVA8uTgK6VY5b20hYCVoD3YvTlncTw
LHp5iOUutMlx3BkI+iwARLv+aJB7sKcBg9N8t9a0vxbyXsxBIXsS/LiYT5AnIGY3nwCbSspj3txZ
arNVht8OFpa+EgyuEw1D5DmYYeOjBdXSlYH/qzkFcYLObMsVGwxAEg4kbHlk808v2bUaitbx97zh
G8haQ+y4G39W/TbuVl4Uq3al6EHmOs3SCnahFbl1Bg9KZE9VcqcdPPhRZQRzB87H6bWCHshtT1qK
5i7mIERp28TSpcwj1au57CeGo6KwNEiyMkXzHTUjra3W+mpLnoSWrKA+QWp1Jd+ZmNOAIUmzPFIL
1L5ekii7Dsw4vkOGeVt5PA1T2+lAQVg2K8flPWWUA9aZaVmcZyiaOQd2vTzGthUYmfni2a982Gpe
uu1Nfqdx2wfscAa35rMHjdwmHMYD1b+OLH8gNttN/AnF+b3+ZDd4Zd7+AFdjuMLlzn+b9OkdkxoO
uEbw6b2D7mxabR8nGE0R/F3beHrywhFvFlxfXnDb8Huj7HpTxDQbqCcg4iIZHmzeeE2JTSlOKKTc
PYL3nHyxq+A387UAlRWfB3mo+7X/9TsUToJsg9GSoA7oNt6Kv2cb5FMhCW//quv0G7uB2hFK6AII
bUmRjTNuQ2ZzQAAtdx2tgmp6nIttlZe7xG9Sz2fzGjXc9QnAdKD4CECnouQnd8ih3zLqHRjbjmk+
W77D4nviqbGvJM3+9tKug/a5IZTsL4N2yoxWNzMOKF/v3pPM+RqDwouZbsDUlU008S9dfllhSUCT
Baktht4uLUGWaEAVBeAMr0veUF3qgj4vkpVLdsFxL61I/tN2dpdwuweaC/JxisYDvf7tNU2AF10w
VbOfWCzUOggaKCGkFFq/tsyV2tzipxNCduBzxzTX+y88u5ssc5iVUeyo472gUMu0B1V/uf3RroMW
Fol5Y8QrAxUE+aaljduWRB2q4xA5/NAEteXPSUC+ZclKHLh+N10aEt/0bC2u3pSpAwz+kXsYhd8o
9a63t9Znla0c+0U77+ddVLixoks7U2aYTdqp2DNu4TR91dJnr+0Cyg4uyG9vb96ix5/ZEt/vbE0J
4Y1bx7DFwQhkhJOWBHETrhZDrmMGtu7MjPgZZ2bSjikmcUcAupwgtiGBvQXmKQ4HSBuHo769vaa1
/ZNec27ssqKYtOpo0z9ukqIwecpR/1PsVXKbtWVJV/PUZUVZ5zqgXF2FCa7yIXVG5usQoNSBcO7L
LZm0xwlquf/bAsXPOtvNdoBGVm5jgWw2H3Ji7p2031jDHjUK3zFWsJrLa0TQdSDojcEq6dO12hgD
M23B2PiH0F+Wzn2r8OGMWkED52nUhhWXXP58fw1Kn6+cAfWYGmyqZr2lxG/dJmjviPlon27v4nJ0
BKXq/69M+np2j9QqAVndMaXH7ouluJ8nHg7p68T63TzsPeTtXtbd4Z2OsagVH30fPbm6AM6MS98Q
nLy5hjd4fQRcvfRpDSFYxcpQyWeAWvqxPX1ztAnNCuAunTDNPBBYGg39Smw73dhFWh5croDWUwF7
98q2iKvn6pfZYFvEKwlVBFP64EXs9QoZgLArPtH7JlAcX3nJnrpnvfDntaR60ZaY0xYyUgAhSKHO
MorWoxOuh8TdUfObUfkGGQP7uR0CDnVciAq79e7frA9fHXOxIIrBm+ny9Hg5bpHWQizikAm3QuJ9
65tn3d3ZxkkZXuL599is3FBiFfKOgtkNgGqUDjEyJl3Dtaa1pC8QZOe6fEo874FrU3h7VUunFP0v
4DlEzfmKL2JQc5AWli582dlzhIGhuE+6IRjUp4LkfsJfG3Ol1ixuhrNFgU7aRlqK+h6e8egnyoua
DdDBg27ciJjJgyR9dDLdH8Yvt5cl3e3vRtBDxBCzqCQiD778VkY6Gg4xmRG5ww/Hi+ahBfL9mJE7
jtmkSl1xfSny/McaJkfEgDHqc1LkUVvWQEdtNKJspgoqkDTUu7wNTepsamu4n3m/UqkTR0neQ2gn
if/AT4fRu8vleeMIylpA1KNhDNMuQt0X5O0HUO6sZBSSA/6zME9wqKM6gJqHFOmMONbyCgRDEUuN
LsCzHjznsbZWl19ezV8rUkir6QDZAQx4RglUFq12l2jcH+PGX8WULbkeqg8GSv8Qv7ratrwtmjQF
3iUyFTUooHxBK8sn9srFt7ycv1b0y48Tjw3o0jiWg2Go7ZB9YkYPyTjmfxSo8Z+v89eQ5ORKgtJ0
ZcIQvM/vyhOYyl1nJQ9f8gDRIMdJBXwNti4XM08zOgsGDlI7ZuZ9WtD+MTPzD1JOv69E1KHgSqh6
oft6aaXyuiHXZ25Gnffsxo+WWvUnj6i7Wu+fY8VofKqP493tELF0aAE5BtZUoIEhTHtp02jqLu1V
z4hKxkKX/SbKaS4owIzTBkWV7W1jSz5xbkyKEC4Z2zytFfiE/lDT72Z9l7CArLGYLC1JEPWDOhPg
ZuBcLpek9JzPdkXNSB/SL2DLn7000I+aney5rqxcHEu2hPQnJoocyAfLn8zIG9ohBplR8pn2rzZg
oLHxq+B9mK5hXRZcEK4H7ACeg5C8uEIFm/FkumNqRzGZ2d2QA0yb5hn7+HpElAMFLfr/CHXSqQVh
NfjQ4gwy32Wn+25vRb3GggqwA18h6RumIb992CVQ4HVwXYBVFZQw0seyZhN0g2nhRDVO30bRCytw
GsgOkCwLrGlNm2jBAUFQDV44wbAuqsuXrsGzoa2qFtYmbiVF0MdtqqHmi9s/QJnEfbM7FXCQ2ysU
K5BuKYhRofyIS1GU66W43nXUQLkXtxRI6IwYlc7CV8o7sNB9qkj6yGK2csgWwruOKIJERpR7rma2
GnAie0VrGRHRQFNf/SgE1hojz7dXtbiTZ1ak71YafG4aoCYjfd4b4BMpMfI7oP8zf5CqWATFi+VI
25eqY4Z+hm1Emjl320IDHAocW6ipNquStwuHGWEXnVZk1ILMSfKOxhiSqoP0W1RCnNucI2WiT03c
35dG7uf8k2dAxavyG0jJQFf7frIejWGjxAGmnOYiD6ymWSudirVduY4gyVAFXsh413o+e6mWukAh
1cSIZiS9HiTMcj2gnxJ7N5OoxgiKnw3x/uPfFa8JUBmgtgauHem7jk2lZ3ZRW1Fu6L6jlts+ey6m
30m7VjpZcFOw62DmCUmIgWa9iHdna2vLyVG5wuxoUj65SmTSsLdXHvoLPnphQvyEMxPpPNVpa3A7
SuaZ7tzSvsvUrN+QNLd8RJtq5eW9EKHRrQdHEbZPCBNJWxeDQzPVXYJ7p6LxvTfVhW+UpFqJ0Ev7
Jt5eeAihm6G70nlwJ22kvM+sKOYoooNysWdo3MBDb/vBwlkAjkJgQ8UsH55El3vX2kjip760osQM
U7Bz5mXiz0qFLsKLOq4xti74OYwhvwZeVEBtpZ0ryr4DIJVZEfHQM415MPQbzt7K6aXNk62q+0b2
5fbyFi2KZ7OgCHUwCnW5vNoDoY5ZweIU6y9GkmSHrjBeWga0RDtCINHJaXLXT4qymStn2tw2LpYj
HWuQhWBsCTR4KkD7kl+WUxYTCiGfyDa3FvlhbJRA7fZDd0j5yl2wdALQpwVwAp8Ss3HSMhukSURV
OE6zYviF/jp2iZ+TNsjW+JgW3QUdTRdRU+BVxA85O2q2N4y2ORMrUqAgy9Xf3PjhsBPvhu0wrHy6
JVMClyECIlQtbClweC2oSBGi7Ejzswdo6qDgsTaBJeMMxKWDoPTXhvSFuOukuZaVduRCJi8dmpcY
hDse+12VBfAeSdAqkHyKyVNK10L+0hcDqgg9Z+AHQZIklVc6yPTGlTfbUWGXqMQbzkYfSGBx79HV
6J/bfihX0d6XeW5Mcg8eUzaX6QTNLp1UdKdSEDSHhZXXR6fXvJ/aPNh7alAbpLX9oS/m+kFpu+x1
6hV3m2ju3PkEPh4HbaZ7X2//tsV9wGgahEvw59XAfpoM2jC6uR2Rpvo58Vc9hr5bXLwWZE1xR25N
/7MLKM2iZ4tyHZi+Ln0XAiXNP9dENSm+M28UbUNK1IG4EoCZMgHja1e1v/lYbHXtx+1VLl0ZILND
MxATxgK2dmnapOVk15TY0ZCFu3xYuSqW9vD8X5eSeQtDM5qd41/HuMw07bIgn3f5y+0ViJMgxzJc
RkA0Y8pP8DpdroC7czu5ceJEbvUJ7T5/1NFm+fjrG1uDw47nKaKlJSLCWXDJrZznpVo5ESnuK6yl
W2MXXNoowa4qUFYopMrqBHQaY0drGidiSWj1wRTvoYdBu5Vy1dJW4aYR4ogWBlZluW+guKqsnUaw
gti7hG6b59WZxMW4dW5CcmUMuxXu2MOEqsQ7x23uco+GBDjzLA31Bs3YUb2jbAjSWvt4uQdYevEM
BvYBh0jKF6C8gcKFiFsVCRkEWLUWeA7zoHf9v7g8zwy9b8GZM3h5r2R9pyNmJS0UHwPNOioaCnIK
dLnAsOQZ/+arCRZIjByJN6q0sM5gkwscvh3V6IyqXrWNQQeZsXLlPbXoHH/NyB1tjc/GkM4wkzDH
fSxabdiPw/izpdnu9oFdCjnoiKPUjWcVBrekkKMkoBFG8dmJgBn3C54GA8u3t00sHSeBLMYLFE1l
KABdntdpNsaJzTFiglIH+tAGsx4VOgg9oK75YUtwNxxZzK3g43hS4jjVY6LgFWFHDgYwkW/P7B74
qbn8F9nwhR3JCQgfZ3CNY0U5u3Pck5smfgdFZUePJgB6bq9pwRP+2gIkTcoAvKEjQykcTuWGr497
xQXJubm/bWThEwEOBFAInrmguJBfEUCf9Z6a4mpAoDA3lVHWfprMABCyqfWZ7nxQckrcseDEgw4p
cINIbeQSusc1F3MXKLw0/Gel2cDRPt9e0OKunRmQvlAaz7NKTBig2vcs/9QCXVSuyeYtbhooB3SU
q5C3y5o8WcHjtp5KJ7KAqLL+1POR1lGbrWWf4qdKVyr26q8Z8TPOIpzZG5rCOiwlh5RqaLEq23kF
egJlpdGgbacfXdVZd41dec9JXq+Eu6VsCJhEoVELjDXoaCX3M4CoIXMJ/hYrbQO9n/Zl75vzC16c
vmuwfZKgk/mjs8AXsEYQL3eU353k3LQUmnSIDs7UgWkDNjWDHxibd1qSbRxEqZ8l+PZj8s4Zvi+9
/LEla1Svy2vXNeAyUSUEBb/0A4YsVXWwvboRL6ptN8aHKU8OKIKEfDoOJrnX7eQ+revUT93qVGXf
brvwQmQ2cckgC0Up/nqSu8nNrK9w20R631I/z/UsoKq6lu4uPD7RCgSbE7IpUamQkql5rvKqaJgb
ITMEy/v3tMq3g3lK0yoAZnzo/txe1NIbA40FYB+QI+roQkoH00rtTBmJ6kZavBnH58zdVFUIrGGt
EgxPKBtus83sflb68aVuIBKdbHpvrbEi1iSfKDznQHcBHKjY28sTVbcdvJWDhPgB6utE3fcgtlM2
+Vrvf8kMwJ/QaXqfnZOhfRmAak48oUSvDHY4eP0+xnOqi8Patu9ifSUPWgpGGELBox4WwdQm7avT
NXbWDqYdgT9t2Lol+pF5a1h3hV7bW939KJfk++FEDQFwO9SwURCS/GaalFjJqIGHKSRNIC5eGz5q
+n1QpfpKur+4MkGvgPq1wFFIEcjt88ryeqxs6vmet04ZMJAr+E18TKi9cg/KUw3/WdZfY9KRtzhU
cVpktNGoUSv1Bwj87WurcoEnYaTazOrcA79ithsjplWojUVo6SlwFlz/XJFKBT1+NW0HI9GDgTja
k9sCWzvmjXHAq6jcK1OaHg26JgWwFCnE1oihm3fRzUt/TtCwVVlh22B+m16gdA9OaHvlHlg2gcRK
zIAi8ZVyuCxpygnSR3ZEc/t3rTWvkzqtkbEtnReBgsCQODhUUM+5XIYeZ+0IzQHsPcj/cqLt3K67
H13Ih2tsx/VkBfu+5FeCXw6PFDTQ8Ny7NDflWUErKGxEczFoD5aRo1k3ecMOJEvTWz6OfXQ79C3a
0zCcAZQvrlKZ6NrrptbuPSSniWH71jRvaVv5bQVG/nJ729LSx4ILY9weC0NKJzlxoUD1eqhEGtw7
dAtFhR48l80H6d3ej4pI6g0xO2ujLXG5f3VrTZVdixSrHHaZXt3xXg/mGq+w3Lv7Fws6MyUusbMU
yIVEqTbaaEMqHKVgSij33cL+oCjhPwtydfCCi/FzS35K6gJuESfUiTxS66D45y00A+d+60Idc+UL
LaWnyHv/a0r6QsOQY2gWms+RWtm7obBdH4P2lZ+Pq+LjIjrKdx3AvACXo6gEvIr4JWdbR2o+ZtBa
w+OrfEr7P4rDNzYGSsYtdTCnVmWhR59i8i8uI5A8CTIxoZwgv14nzQN0PYVRq8aEVGc+Mbd6MhPz
3rLb079wDWQTyCUwRIu22OX6koYMU5+jVqOa+ScjQUtQXRv/Wjq4eB0j+QV5hY1L6NIEaK5tqN+M
TtQ3/G7w2DYl8Zc6UY+mpb7dXs1SCDwzJWfbOQgpGyhRO1FmtgcL3LTGV71rth64GdNixdbSsoCH
xtSBGKvGjMrlspAn9CjSuE40VGEMecEi8HoM9+9ur2jNiuTps6YOKUq6TqRhsmI+1eMG9eu6WjlP
S1bAmQifw1sZNU7x/8+8HGvUaq1AxNM7jEbSgx4b/jQCbgls1ofXg6YUIh4eyeLVJ1mK3RnEVeI9
VGNuJ8Cj65tW09DlReG7Hqbfbltb8AcxPgRqCmQ/DmiyLtdFvNiYDJZ40djSXTl7yEDwNYNJqYIx
634XBslXMqCFu8MCiRW8HcSGgu3h0mIJNF/Tgf8osuz8d0OBSi5GZW0UR/xsKShZuAPhc8hXMWkg
OUVbgEV+GLgXsS7Qc5/dwTNIi3kkv36t6vD2Hi7EWmDlkVSgey342MWKz3yj0JBVuLTzIi3FqLMK
aVO/tenn2rRWXH3pY6GQBj06aLNCdVY6UMRLmjkxmBel2m8w6XhM2dowlld64Bhf/8WiBCW3eMTg
T8kNkZLXk8cmL4q7E0BupfaQrdWnF86UeKf914RY7tm+ZWlCMbnUY988M0CjZBsnJQStyg0dPjgL
Im5e8RgS7xfUVa/UjfWRFs3QYDW989anxqF6YTnz5/oHksSV87vkesCpoL+MKRfM0Uj3RQ4Kbq9H
NysCCyV1oMsVfkqB/vaHZ3SUbn+jpfoBqBT/2pJO75S5LJ5Agh9peVAc5jcgOL0TvaO9HypZ6I4r
9pY+2F9zYNW7/GBDPFWVArHayAF9VHuvN8fxq63+ur2o5f0DbwNiKpBhcjEXrM1K606mFw3Da0u/
aOZL4W2GtvO9+BHTXptxbTx26VQBePJfg1JA6q3BcmN99oAIi33XzkNV+5bNT5V67Jt2JfgthQob
5Jci/OEikcl4ql7VJrTJPHTio3b43FdPQ8NXQvrSV0JqLg4ttGjRQbj8SrM9TmAWyUnU6wPUgiML
TMLE/KPrP25/qKW1OIIfARAzlAXk9lJJ85ZrLRydJDzbAExanzymFg+lXu5uW1pckQVeT9GBF1Pa
lyuKOdofs0ngd8YX1dT8ip5QW0n+RedFBAj0EPD+RoNRujRqEwTgnspIxMgmswKo6xXO59sreR/u
li8mB31LVHTRfr2+KwpuarmqkgikSukWu9veuRpvMbVYpgFvMK+s5elXqDSxELW0ORicQTmUlYPZ
zUKDdu2k9RAtSOZdkRhqaPQZsFmGOj3oCRt9DuqrlbtNRCv59wogB4pZLlD9MlyyMZ1p5I5HIj6r
D4TFT6VyLMlz3vc7C62pyft+e4OWDuO5PSmikTSJq75SSASIvddCSjME7uFHvEZGu9S4fAeo/Gdd
cm6qKtgvzSIkSiz9l0c0x3fSYsNQOQG0xadQerMqsk0x5sPMtbrA0sEBAE0091B9vTo47pxnGBp0
vYgOPzDy4iv8za3Xah1LZwbsZjCDNwWqKlJS4gy5a1CekqiYnBzsoBDy1DLjO29M7qOBtUbJsvDd
QHAGmkQA0hywYoufc3aXa4PuEZ4g6FjWSad/mq4Xp9SG7GqZrrjkwgWB15jAaMAdQe8j3UJePQMV
XOdKlCndxqzSXQIFGK0/Tr1QwgjMjARztXarL3wz1DyhFQBlVGD75RyPlOBQyGtHnIMJ6DA/UWJ/
zSmXbICLG/MsAtmN5V3uYcOUMVUmU4nSQcesauGTEvIH2cr2XVsRUEEUjYXOm4Gc/9JKrDXWONZw
DB3nK05M3/B6X18bJBbudRk3Lq1cxVICwm+DksguobNhVptkjSH92sGFBbR9LZD5Yd5f8jiiClji
UJIo5/vB+EaGZKNA3rN/uh2Qlrfrrxnh+GeO3Q1qQQxa4RyVCrunnjkfNFLuq9Jb41i5PkKXC5IS
Rzq2JgV9A4kwNWy1m2Rj7bzduCbXuWQFBVbgAcH3CLC2tG0FbZGA9LonRrQK4gaqunWAqEpbCDcY
K9nOQn6KBBhaFKBUw1V3RXXCjJEXWl3DCziYox7VCWRGJnTRikDJt3b2lOuf4wFqFV61gg5ZuGeF
ZaF5BAZhIDylz4aXS93WFjazat+09IWBytABhVuxre2dbpzmZNs2QNhR95E8lWyrKiEGJ73xUU2y
bxh9/gwuvc1tR7oOW/hF2AxwywGkgLbQpSMlpLcMiho/hrpey370qR301QGXz/iidxjjXjG3cACF
sC5GD4TaA076pTkUFxkY+XBxxzmCIuuVZJNWtbmSay6cDpGmQ9kBWCYV6rqXVgZFjedhaLHNE8IV
qBtb7jdrU4ULO4cxFNwtyO0s5GXSzlXgq4W+LQL+3Ixbrw3y/ksClC5uznraTNPPwvl1+1MtZAeg
AUJ9G2BdTUXzUlqWZgwmLzlTIqdqRxY2iqblvoJRmcx3Zz6+2T1LIV2ua8VnBY2pLmgA3+V+23Lv
40AG4cDg/RatN8Enc7nDVts3iltaCkgPLTTnm+bHaPZrA4cyQxDex7AiLgQ8jdE3vXrZTf3oTZWB
Bbs5BuKLO9MpNxhc9Y3JDTy+zcuw5Q+ukT1iZGHbKZjX+jh4ED9BIHkB6wITmvw0giidHaOxq0SD
fkjZV6hyuW3wUfbyfxZ6ZkXazppNmUU8R4mU+hsEPIypRNFwd9t9rnNmrERUgpCgoGMlH4pO4Qya
Qll8QumE5rudM7yk1WZ6rj4+8ojiDMYqwe4ClB86JJe+MQ+dNsxaEZ/SeAfw8CarH7w5Dbrs++0F
LZ3yczvSneG0dtdyO49PSQrg29QcGjG7V6/cFgs308VqpJBN56aNLRvblqYzmiOHqt8Ty/bLxAn6
tU+06PDQgsXhBkmNastqFM3Y1J3mtvFprr7nRpibm1Rz94aiPVnmHYTONil7svLGH6NWb+46MIOt
RE6ZaO/dE89/gfTx7CKJa0GVevpCbTBi+oZvD5siAr2L4ydZUFOUjgJGgmNQNCu349JO41YW9QEw
liAXvPSbRs9dXEd9fDIzn0yhEKhVAxy4cVo5CUuOA75dPHVQFkUNTnq4zwqotBXbiEHo8VjXodvt
kmHFNxfSQLDS/TUh3XMgL9UrMpvxSRQRFYP5tvHJyZPd6tjv0i3kakJbxBGYoSvatqJ0nYSy5MSf
Jnpo6e+R3fO6CWj8o2OPRKUrhLSLl9CZQfmdA2INZjKVJ6fStv1+/g29wrAUCyRJMKvHSgOfFT3V
edqulPmW4peYzwUVPYpUeEBeuofouzodRKZPGau3mWshTfo6oI08mejpPbhgprwdXpY+4bk9yUsg
lot702mTk9dpfjtFc0Z8omymtUGO92lL6VGC3jiSX3Gr4y/SwhqwfY5tOSQnPdtb09e6vU/sn4Nb
+cw5AnKGVLiKH/RWDHVr8+tYPrfKtin6Hf2g0O372T//IdKKHZqoGGDRkxPrwar62upfknHFfZaO
HngKMOIEvCqQ5lJ4yUHkPSeQ7T3V8BNO9EDNKp/3a92qJV9BTwz6EkKRAePCl74ydrqRenZMTzzZ
aNXrWDdftGKfnrjDf2Tu5487yrkx6ay7icmygbsJ0ncXaaZ5n2lPCfP1lof/myEpS2gKDcij1klO
lGabevqt5WVggt2FK2vC6/L+YQJNkPRgygAFH5DWyVcrx2k2SDpETRl6qbpttU3dbMHMuknm0CMr
V+z70T0/AbI56Y7tNDPFmF02RCZuPPT59HKjJW+z8zO2T7qtbdzp10S3Fl1BwsgXDjBDIHXHM+F9
VtGT5eV18MRaFjHUaGbNFvTuqW+6w4lBfy6o2uyOU/XP7Q+4ZBCvLdSIRLcWo1WXbllojPV2VmhA
znrQubX3ufrFAW8usWjQ0w+KuQC4KXRroaQmNL8Fce6lNX2onGYwai0aM1oGVuu8kVLdEuZ+6/op
ojH05m8vT76LwCSP1wAGGPEeANRGBgy4RV21NUYgohkKvU5vHUtj/qIq1QF1bciudE9QCgpBFbZS
CxFuf+49klkZPDBRB0RHGcwisfjjIUnx1PbL7ZWtmZBCdArOCzwzE9R/M/1Q5HyLhufK4ZYjo4A/
AIiOAjuOEbgApK/F6jipO4fGJy8uoKDk7XBd7Cn7ensh15/o0op00kzboz3JkZurY+5jmCgoDS+A
inSeZ3cJahLce0Aj8vm20bWliWhzVqzKaUH0nsOo0WGmNf4/0q60N25c2f4iAVqo7auWVq9e5Nhx
/EVwElsLte/Sr39Hnndvutl6TWQeZiYzwABdIlkki1WnzgEStHDNSuLs5mWCLt0AQ1uUYAEDBbSN
zSBOlMzlqMIKyRtLqStbB/8TuklTyEbcHg/PEuMNgTnlAp3y0G+FPbILo+iOhUd5ZfXVWYOmCwTj
kCkH4uxy1gY178amhBV1VpzcBK8LVB159/FVOAe3W1RHgO7BtkXmn7FSCSUUDkbEwsOoA1YfClaj
o/k4fWg2OY2+ep4puucccEY83p7F6z0Fy3BihK3IhkE87nJ8eZqTJu+gMU4ikIJ1eRI5Y0L0zW0r
K7OILAWiRsQaYJ9gs9daTsImwG3mm3K+A4eC1UrhjmocGqsVj7iwsvz/Mw8HgZpMIwAhfMkw3Ch/
LrV91JYboeK08l89EJflwvsdD0SknpB2WoZ7ZmhUoG9BMgQ2SvBOocJkRIaj5o/l+FnVd1nz1omS
Nam7YURbRu8BcOLenk72Bvuyj4QwUCyYVLS5XdoHmB5A2DCPcUtKTqTGTj4+T09A6POi77V1WzoA
Fmw+OK1UZo/JYWY0ZoSXRBLMXt7rJ7EXtjrhXB1r64ZGRAgNLdgfvD0vhzMCO2ik0Rj7khqD2UW3
5eC+EYF/Ljlv21VDBsSdEcwDksNKybRaXuudMcW+anhNqu1wZkQQxNPHgPOAX9tV0HBDFh10Z6iB
syMKq5DmvRj7gRK9BWFGoUQQ8mQsrgI2pOih1bW4ImYPXsisDkgKcgHKTNTPuudseuz00pmldpeS
jUGLDeAf9lyB+r2weE1BV30Ui2U8P1E9FAGawY6+XDG5myCwpiiJL+iTpYa5NRueqKEp/X4U5m2l
x55e2l18IHqzEdvKqdPXOiHO7V1wPckAEKI7BZQdODcBjrz8iDoOglKIA+oXj7nPI665SsFgiGh8
R3YCtfgvt7z89ZwMpZDoYeqHGXoZdmaxo4E/dt0x7unWFF0K/F18p9PSMyLPzMd7M9oWpfyIE4fj
TNebEK2YqAbj1Y1FJhJzcdckBrlOP2X+lP5Syt/ASVYD50RbMwFPAswPKFPIHzH+GkOEqDeBQffr
16q7l05/jU7DbIL/54+B5QPOTswoStVCrovMD1TVEqoDFIgmBNynBIn6216xOhRIZixKdgD/6sw7
cEqCRe+3yvyhG3dDsNWK/C4lwl8HHxDtWtTkNOBOAG5mrs16buumI1LmR5MGecHMktOfYlA9ZNPv
28NZCQ1gCXtsyUzgEc0mXHSIf4RTIGNp0saOq3TRmMhBtEL3RdfY0pTYGkEQGfBQcWsb4MIw83qf
Q82YhASGtdKPhsrqi+eY7MuReGlW2rQXnBL/onYzOwounm76ROgK+ebW9G9PAfsMXnwH1GkofoOa
ADIozIqClAog7lnL/KrvrDABo+rwrRh2Go4eop8m1ML/hb2v+B/gZEB6mYHrUWroSIpgv0nTMylb
UltpmddItY7ablCkxJ6lPN1AmK7nPMGv7/WlnRMHOspLCDFYOHla9MIIJh3QBpJur6V4CeiOITqx
Qb6PwsgxtnaIgwvMxEW4pLxAbHW5J6tUras6nHPslAzBCmAn9yQpY6crAycRIFiYtXG7UTPSOuiE
E7zCgAJWUA31TiqyaBu2E3WMMU85zT5ry43iLPYVTgxQMTFHxYDGx3yqShzpZg69S/U509Kdkga7
qQzuqvy+TgBfvL3iq74OZXhAmZYCFyrSl1OhSk00drGW+7p0N75Ggwd1RVsbKw+F3yr0+iqyiv5B
0/ey1FgLSIa+pPuSx0i4cqGhjIfmo4XBD5gqxtGLCricMMgLvw7R0DYrleFKfTJxrpPrIAgYKiBe
katGZulKiKCVSCbj7VT4hody0EuqOyJnBdeO4HMLzAZS1KmWZxEWIoQgsfw7mh8Jx8SXc16+M5fM
Cvp+0OgBtDirRd0MrTwgvZP7s2haqM4Q4TVw5eEX8YyptfLSIcFWjkRryCFBtU/Td3CkDYcA9LbZ
51S85negZ5hHd2i9AS8uVd50Iqost91qZR4wxRAaAyAbHbyEmYdW6JJ8lNCdqyUTVC2a3yUB52hU
8/KsV73KOCFRjUY/K9jZjIUH+dJ950ztpJz0OZ72UOTWS8OJE9EGItzt1L34s4xfSlTHS9WmgSNw
wQsrDnVhnYnDzHyehzxCXlwEX5VxNw93grSn8fu/mMzltbMQlyNJvuRUziKIWIO4KgCOOBYCAQ8d
arUVdRJod9w285VUZRwLqerlEQ7CCDQmM0G1mJuBIEQ4CsJ525SRJYT3PXL/DRT4ALcaklNdesk8
4AVb2Kbh5/EGGETQoNkyBZW6sU+e4/g+HDftaEtlZ6Xm6OXGUQrqvTBwnjMr58Wiygo+NJze6NBY
TtLzKWkHcE/Jeu6nBWigVAM9kV1JeaCgteUFFmwRkcGOg0jgpZXSHOex10juV8N7OIpeDMbmRW/C
+Lw989dJMdTEF5pPdDmBC43tixallBq0TQu/0p9MAF7j5tMIqD0BiGb+HNLHIdA4a71y3V5YZE79
ZGzTJELpwzfAJ1flTpXkTkk/5SpzeiHmGFvdpKB1ArobwGsAIRkHliIlU2YyFP402UkxYKleCv3B
bBqnrls7jLUXENTXPUHOgjxWMSc3svZYRESxkCLhfgF4nj0jUiDukIZBLFeUVj6MlhhHp8DoN5Uu
PAzl9JYXIaQw+m/Z2FjB3Myca2fNWbGrkAUHnRlCHMZZoymG3h9gkn4uBsKmaav8+9QIIieVsGJl
YaRdRErwjoHIzKWzmlqUJmlFS3+sGt0djHncZUktcUKnFVdFVgTBE172SxMbM5eNoFWm3pPS78hr
Gt7FueAForSVYmljlrqtD0BC9G+3t8fayPDYXfo28UpD79flyOqq0OpOKio/o61hQzFCsfue8GhH
V7YEDMA7wJSDZB2rWZnOUR4KQlP5IEj5JqZuHPZbPRzsWPvgIg1WrscLW8y9UZLEqApkB3x1Qvlx
JoeomfaqOXA8/3qx4PQiUmZAECFRwIIa1RySxE2V175INl03KlsiV2RTj8k+Sco7Oa7f2laUN7oR
8Vo3ryNZWAbp7RJqAdfPQnBSbIQJwkG1P2X7AhqYnXmHTJCQUEcxfTHgdfxcz+diDgiEpeEWuXfW
Q3oZyDNdq/1Mc5r+IBR3AM1wTrGVycQXA7yGhASqWWzbdb0oVJpp3vrSUB0AgLs3mjcaH0AguUGJ
762IXYUb3lx7PhRm8fhDYI6HILoCLz1/qAe50pukxZSV6mYaEtkWOgA0b++vldlDFz7UFhbKyCVV
cWml1+o8lVKt82v9l6A+5moBxe3X2zbWZg+tN7IOInAAi1itXXOgVayXaucniuSIsYBAlUb7vknt
vSYbn7QMATZqvNtGV7LVwKVDSwn9BEgg4J/LkRVDrjWUtq2vZsp90ZpAKyo7sw8tFH+qSD3OkHOl
NHntaORoQez0yV2SNpyDeSWPsXwF4AbAoqHoyp7/2ZzGSdAVrQ9lBEcbXVyUVpe6zfSDKHeSIFpF
0dsVegI4o19Z1wu7y5qcBUkCNaphGKvW7z4HwzGIRQW/JNt8dtS76EV3p8gdUZ1SLDO3dd4zZeXW
vRi1weSJsnBWcenCuhiL73X/exg8KCxbo9S4OMWnZgsyLXDgOASX7u2BX5/kSx1JAhsiQIZQJ2Nu
whHpTUgJ1bCc/1bVnTzsaImKZmfNTePeNvWVgbyMmS9tyZdzDDJQSvECgIctnExeGdy35CUfQGMA
EQwwQ0+VYJU/fyjDfd6EyGgcM/MXipD14I4cN+ONmnlCkwl1/SbsW1+O+p1qgg1i9FL1PZON40Ri
jrGVt8IybqTCcSxhPtlHKEQYdJAcZq1faqn821AGcY98kQkx4EKsP7u5G2o7hsbl7FKQO3SWESSi
tKN1nRcb0g+dO0PavnyoWpSowkwlP5s8KVMrhtL9U5HlcgliBjqo7qzJ8SNJarlxQFFPBU8S0zLz
okLtxN3YaAkEd4U8uo+VIecxxrNqjgZwiDJSMcgFQkkFSRnGhZvOpKOsTlhcS3QLb9wm98pW3wZ7
0S13AmQgrKHztMNT8VMLLXXn6Jzc9Or5df4BjCfHtTLWaj63fvtaJhtihY+ym9HDOP6axW1SQdJy
V1cOlTgB6/W7B+OGys+CAgVyw2CduhwS2kUYdxd3qV1qQWB1cp5tRz3ov+tZEPqcXbRM5NUuOjPI
+i7Ni9oEzZCfjJWVxdVWBg5Hl3dUL5wWWcdsfMnIbAu89qyV+xUlDjQd4E9kWFnyJuzT1CglufXj
TFZsGtLBUvs53Nwe3to5DMQ8LgBwuS9c15dnhKC2dSvqaedX2aGNfwTyh6xwIr2VNB4eGGc2mEhB
D0JdDKFl5Gvqq9j7Vbrva3dwi+o4gLKgOQAI0zxDfPQgN6e6eg8BwL49yNXz/vwLmNsml4c57Aba
IUrfR2F3qhvFofVHRNET7bYHQ2kP9dB9aymPq2FtEZH/gbsuPfPgSbqc3jJqZFOoq84XZkN8KhKE
L+gMCJ5vj2/VClIKyMSjSIR86aUVcNSEVSnXna+qhbhL5Rqawegk5sATV57KyOohgAUBBBCZKK9c
mgnqPglKqnQ+evc25B16XnZhy7vyRbHbu5xwbkp52Vjsxjs3x8xdpPRtV8Zy5w8xWm7VeKRgjR27
NzJokQOt4O5Y1sJ8j1ZCtOwrUn5QtAB5IMnobBD2xO48h62DnIZ4h/btBBXszNilY95vxGgeNo2A
PlwiB9VLRc30rhBn0KuHMa+F6DrAAtB/waujegBkwBUX/4SnD2lio/czoYx+KxXkqfOhlh6KIZSO
c1MG6MNWUjAbQKsBBDzl3O4lsMn+uu0hV9scX4Fn1lerNJj22NdWp+h9MyXpAPi4sovBS1JH4a5t
eWxJV464mIEbIkenoBmbLX0L0QSgltwN2Olq+hoarTaC12VAr8Pt4VxdAl92kF4G3/OSnGLOZEXI
aThM9eBXqEI7qZJ95j0YAUk6QaUqLpzb1lYnD6R2/7G2jPosVpUTQ81DBEy+ZuaBbWqp4M4pWN5r
JEr+9jj+GhjKTEuXMVpmmUs1p1U9BlUz+Cg5WJUc7NOsd/R45lze6+v0xwxziVYA/SQKeLP8yFC/
obU92Mu9GXHO/dVpAwEAiITlJVphTqVY7IYyjnpMW1J7uTS6WlXvB0Nyb6/Oqi/8McOCtDqTUKNH
W6nfyh9tvx/Mye6Tp0oeOXY4w1GYpdHpXKqCiqUx0Kmso5qRNJ2ltTwt8uVUuzj1kEfCHkI6Euge
NB8yh2xpUjmmwTj4YlJFPwo9AKNpVAe9NYha7xJgxKHCLk8OpMV4WYSVEYIuC9U9UFEAvsS+6NMS
KgZ6lo5+JzS2keIhqEG8GF3TtxdsbYQgUMVJAXUL0J0tn3G2nSIpxqxJxYhkllsSX24mK05Hya4j
DK0zABPPeJ07Kz6yUOejkxNwDQTNzKTKZQMOQWhcAzWiZFZVd4Wli8lHHBXozRjbaXt7hDxzzM1l
1IrSJ9ow+sMwbEx9bqwW/AFWGWSjowYG515e2cxocIfDIDuCnt0r+FQr17kSiaOfp9mWiL2H4tbf
wkfhlOcmmK1MOnkAX5w8+lr6nTSD0wgnSt6DgCePs+qBf4bydZmeuUZed0Bly8ro0/Q7RElciVbQ
IZk4BxMbyCAJt4gJIeGO/1qkPBl3UOaKyEkWQJ+0exWXilCNrJ8ulQfZjPZFJtpy3DiL+A+wfEYD
MElQc64UZg9cfQHjIWZYxW1MhOLYkQ0ktSlVI4tqjUX17NCDbXvmUa4xM/u/BgFWAVoFio5siEhE
dBbjrVQcSbrt+gD11i1yyfZf+f2XETDnglMQ0S6uS+ZaHuc8h7RAUhxH9bcyHoICUDfNCnngXzac
/8fOMhBkxIGCZPXIxT6MZrpo2pph6hjyq2mnKPtJqiXZpuzJP/viqY24lSJmV39ZhT14zBJJIb65
PLfEiSzxJimO4Ysg7JNjk1nJN1HbZHnuKB40l6zqdwDNhsqrJnskTtNtbk8v2wz1v18A2SkcnQDe
sG9fcSYQ+hJ06LDv7ysLXRL4R9mY1mthbRbu/H35Hr9W329bXXNVcOeDRwPZQWBNl2k525MKcvOD
pENGOQVfepvexx0B8Kawsxhd+acynP7uevga5EKBBLQNcLxXsV02NGovhEp5NMb2uaifSRGf8vQ1
R9FXF8zt2LSPtwe4tjWWZhcJaHIguVg8gFSCkNIsouooQ7LtbpCnbpcO+j6tJ16Bis1M/TM29CMu
PGPACCtM3CVRZDRqPa6Oy7qF23YXbsMtlBpdaROivOflu3Jn7MNDu6NbYgfbOjqF6VF0gIg4gvbj
9rjZp8nV1zDbVapnCo6UpDoqxY9CSOzAeE2CUxLoXqMJm7JS90neWj1Pq5nNB1zZZeLphhhzMKmw
O47jhqCqmxm2YFoB2L0jS6K2UQmOGb6G6Uby+wl8ilBAbO2Ot52WU/4s0lo+A13zAMwil4RYm2UM
6LUkyJFNqo7UHJxEPyWgY5LGzlLU0CY8dosv1qUra4DMAcsEkeUrMIgZ6i0Bh091PIC0wqpe2iME
5a16U2zRrGm9/QTuxYqc0I02//xF7Y/enu3JkdzACm3VFh3JHt3JkS1AYjgp07UbccHNo/FwwQ6D
Tetyk9Opz6ZmxFyQbrZMJBetOf4xq+NDo887MUGeeD4JRrcb6OROarptK52DmlhZDQWJTLyG8aAD
Qps5XSGVC12aIWuOeD0uWz206mkXSfdJ/pdAwmXdsc9xvhiLJIjBdjjHJBLnIeub42DctcLoKOmp
EVs7n/f1uG2j3e1dtnJrwBowwrinwLjxleU4Oz4TfZDLvp+bYwOWBm92IO2Z8VKF1zsZPox8N0An
QIKgnMOc0WpTRLTJyuiIzlQ57R26NcABkXZOKutWXDl9Wd4F0vPtkS0rcuHRi9ElLlyA+wsP+6XP
xALNTbUdoqMIyUR37uX8KExR4ep9TU95Jhd2IyvU7pTmvoFSICckvfIXpFWW7kswPCHbAB22S+vg
rdLmAv2yxynNkuOgS4BRkSxA75Re78Mh1Cw6dRknbGNCbR0tVHi0IP8FwMTS5bFcJeeLOZZoiUCw
fSxk0a4C6cfY9DwWsKv7drGxMJnAYeCk7H0bkKYbQbEfHaPIzVVXpJZuboINSd/Cv6Rv+Gc4Z6aW
OT4bjkINMNeWWnSEqzzFSmVp04Pa+0JFHqTcv+0tK+t1MSxmvQqQ8HbQkYyO0O0Iyyf5Nfwd9AvJ
5m0za1thAWWjuLbgddEOdDmmvhMnpGsk+EXyve40m0R3euWlB/R5pIesnbdj+cExufwksxEuTDL3
WSj3gpKpi1eUow/hWPSHt3Y8qo42tbYRdnYMwG4XjI/iGFqabs/kI6M8zabV+T0bN+OafdPWOrTc
8BG6UzQbus1OQBAJnFN6+ZWroS496lDpMfGCYobaN6DLnSBxcmyiyUqz2QYz+kx5LPLX19GyB87M
MIOZaJvn0J6GYzaeXNTewoNuKiiwxY+xc5I6Z0HjzlbGQ9dfHdaMXeYcLeRsEMwAdiP5IzJmdx4J
FE+srG45p9f/MUKkxVQD0IYrFiZzRkUkR4n/SA0SunFJYgsviNg25+JJSiDik9H8h1ROv4o2zmyl
MEt7ivJvSldonLt/bcwSUsIAIeB2QlP05YahSLsA2I0xU7ncq6CtNnrXHEDnwrGzdnai0xBJLTDs
IOxi5rYzq1hrCiM6qrRsvK6Qv+sD4eEK1g7PcyPMiZZkhZQok4rB1PRDG+ziV0kotCISW4xLR4OQ
vX1786/OHkpnyK6TheuUiei7hioxivrwVPGBTj9MNFjpmt3KT7fNXD954ZkysKQAnCxREqudZ6jo
+0jMIT4WvRPpntRqdpLse7GzpidQZE8A3zzIoC++bXZtOhdgG3oeQOaMbrZL3wghPpmr9QgvFbcR
qhOFrf8Ev41YQMeb1yC/5h/nthj/GKApReMMtqSitAf0snD7DHkWGOeAMJQ8jRMsmBLKQQn6R7q/
S8V9Xago1wJMBGlWFOSYHLGBYE9Omzk+xhYg3ZxIcu3sPf9xxtXSfkoMaJHER7Gq7VF7U9XSzhsO
nnH1/jy3wtyfgFNEudYvQwDZ9ncobm9/GZvU1aztbdfijYa5SUS5VgVRwGJE4TPpkDMRK4iH8YoD
60v+Z0EYB04DoOImMsXHGd3NcfeYkf/nijNeGxCtMJIC0xXIoZ1Hjw1Y525PFG8IjNcqdQtl0wlD
QG7UmkykeWJO18baGYaCE0JO0GEgAcIE8mDKi6hsYCkqSbcreXLzxACT71vFY91fPU6W7BlEWqHW
yhaQe7VvCJL72OIG2alJ/GIq943i427C61469ZSXiF+9ZtGl91+LyxedRbizTCq1REv2MXoQkFVB
S175lB4mR9UtydZydM9x7oNVtz4zyMzlIE56oiFldZT055BmblWfBo1nhAX/fJ0zyCGA+EBG0zze
X5fDArd2U1eNGB/lRxBNSQcxtchz6Gpe59JD9qY+kk1qDd+Sd32PxrxdlWx42k9fkGM2EsQzCLWi
JZ8BnMrlJzSVkI0yNBOOKbStHudfQA9WBzPYz+WjmoIwVHlpkMW6F36hImzpinN7U6xFu+fWmQlo
ohT1X0XHWdi8K71hx2BDE6uTMXxk07+5mJA2x1tzaQ9AwflypGZURGAlJcsW10yroEPmgLtB44xo
bZsj+kKOVUQH65WmIqh2EAGUSnzUSLw1zWQ/TbzM6to+XyCey4IhUcDSmeZt0y2EAjjaRdEioAJ/
1aaXceSkUxcPZx1jIUOGjB4o+q8UuwZwWMstxOuPseHMOYAGaLohnd2qVjoQawafrBKlnF23emud
G2W8kSrY5gQo2WM2vaFuMwSiVXvqd0360MJpo3XRLuhfbrvg2jhBnYF+A5CqgP6ZuY7bANQfQWLG
R0RdApK5oTsfjYcq2/yrwS35SXSrgf0QoealA4L90iiKJkqO+jjiKeSB2UqfYrDmoQ0qeoxGxUrA
jzTw8qMsfvTrlEHTD7oekSNFpoe5eYqmgYBoi02m4NYBBodaXQbZEmCYkCGtwrvpuyDdV0G1l4PH
idjyz2zXV5v6I9G+AU3BuQa/AI2sX2lf9SswN0BlgvkawTDTBqoz8XFyxyfgWB+Nn/Om88NHAAx2
qKJtMTEOPfaPdWyHP1GguL3c8rKet+wzV0ls6LMJETUceIUVnFRH/TU+jE5sDY9tbsVvkjcfTFdw
gavtg7vQng75Lt1qz7e/YtXpziaBuV7kpmlisYKfy8NzpaFAqhhWPdt1tpX1TYQaQhpSzsSvXdq4
rdFLiK5kcH4w3leGCY3lBBqF6awAD293enfq0ZUVmZvwgac/tXaunxtjwikzHswopDA27eNt8tQB
q7zhHYOrbynQt6FnEV3rC03A5X6Kpa4Tii5Njr0CaGym2arWfoaAWExE2Ze0eljCUsWkpzD4EXN7
Nda3FQqI0NFBFRp/XJovyrAOmppijDbOR/pYJE7+lLzO0Jvxhoc63MT36BL9UTwJP4QfA5ckZHmD
XPkxOm/QH6WjTMuupy530hyqyJlCU3EHrrzghVKreg0eAjTbvf6+7a+rARhKh1+UzGhSZBFhUVNC
2jVskmPdjltxeBxOxq+4s+TCsIThua1t1XnuOMmV1U0CR0VDH+qWV2oDOtLOZW72ybF717fdM7WL
+xT0TQce+/vqzjizw7z2oAmQl30yJEdVfTFnVOsMUFEdCXkXdn09cs6f1StueYP/Z1TMfaPJcFqo
KibH1vlEWupb4HTH+Q4FS24KddnRVx6C1igdNQsUu9lqQja3ZkAFzF+RpfYYbSpiqegB2caGq+36
l1HxUmoVL41+klEmDXgJ8LUwZRHH/Y95ZnvmwjwAZoqBbsafiocezJ+3fXLdPf78PnOQU0ijQI4C
vy+fyGSZIKow85Ouf8OLp9RUq+KY+z8W7o895sxORmOQKGARx7xRPiCA6OVltmuNh6DQ7EDdBeNd
CBH3lPfY4qwiW9LrpREy6xnMKht63PNEZtavwz+rxMq1FTn6hpoKs9hvJjd4bzfg45B2zYvwajqG
F+6j1EpFa/oV/NDfiGSJp2mTqpb8l7Ss/8QoZ5/B7Aq578Hl1eAzQhpbovDW9/d1xcuJrMXmaI8C
ywt6DpYI/fLEFpIIR+ay9WYn3P/Qt5OtHtrvsR0c6sf4qXIT77aHrh4sZ/aYg0UkBXic4ik50sLL
yMIYiZqsrwwndbovZG58uXojnJlj5lAVarAMGTDnzLKV9Fb2SLy5dKqjTm21fKi5QHJl7YA5M7j8
/7NXedmBNpWEmM/BztzpEYHEvjn+nu3QGt1mx2P9Wt3vZ9aYt0GhQK9OFr+slUfZJvZo9Z+q/Xl7
zVZPrTMrTJikdJD1NtC+esy2xgPgmQde2+o1bAIPwHMvZGIjtEfmeaTAQvc+HhCLn8ZD5pZuAvAR
3bRe54ze5NPcuj2uL1zr1W1wNjDmOJ6zHM/iCN5BPKm36RuxcqdxAFUDLoHuTbcprerbBO2T74In
bpUfkV15xRbaoS4Ym53ICuxp0/6LrNv5VDBH+DxUWp4aWNKAZLCj6qBYyDoeUGBt2yNmASriK05i
C9ygmQDyKRKSYwzQfhSUyDBwNvrq5AJVhb4KSHEgi8IMBCke1CdiE0+7TS8g/iP7YV95/W+o8R7H
p/CQH01kcqA1tm2Opdd+Fq+Nl31T3Nbtdp1T3oW/So+b2ln2O7vi5x/FXFhKIMdhOuKjhPt6I7ul
09itFbvRu2qXNtnc9i+2j+zrBD+zxuK3JzkuQfoXLBcJsWM7BqrtV25ldm6l3mQJzm1zX7RUNwbH
wrhnGeVLLcPgOjd3hu34+lvaRHDo6H54V+5Ft/05f6/dbK960ja4L3FtJSeEO2in24Ze+2xY41bw
MsB2ON+17mz/9QS2kBSncacEIr7LEU/CvbAjtrKDSkkGJVR04X+Lt3Q/vSjb/B2Pvr12AD5Gf4xc
3S4/IAzW4Bn6Lfyl2OKDeEys4C7iOCrLSnW1SsyR3YDMRigoVgkdudZLtfyt2z9mZFH3H1wGRY4D
KsyJbUAqrCIJjIl704otxdu8ShaxEved9xZcC5LOnY85tVU1BAxj2X8p+ejSB6X8zHipytVz+9wG
c253gpigRWFxcJya0b1g9VZiRZtpEzqjDdIBK/FePm970+ob89wmc2gXSi2oZgOboTFtyq60Yygm
FUHqteG0LYN5L3TNNh5a0F9394YZ3fVDsCnT0RHmyVOkyg0l43nu7gVeNYM7G8yJN05dYjYTvsx8
ogDATa6y7VxwOVqFLdi9Cw2B13zPk2lbjcHP54M50rphqKJhxjqDKMeft4BkPBIn21ROy4kV14KN
M0NsNR3sRYEmdhje4KKF/0As00vcwYoeby/wqt+a6CgDGdtChsmMp6GNOAlZSI80rp1a8jK9sJOR
s+m/bp+rs/KPla9ZPYvTSB80aiGgS1Kqd3HyKY3RVje2Jl5N49Q/jHFpRZppy31pJ3ln98qwjSQ7
Cya7BcQtnbNvA4ja8q71lKDYzGWLIh/Z0kpww6R2W125N8X6FFTpkwn5iL6p3NuTtGws5vOBvFuI
DUCgDPoiJmwvpQGo3qyNjqSc7bKtLaJEthw+5wNnNdbcywDED+kkkJtdlwiydiTjSHVA4dpqWxjp
fVNvYuqaoifT504B70cITWte/mHFCRA6gJAOjGsmAPesE0xpjRdeEx9DgN/qPtooGqLnYuYANzhm
2HzVFBLadCAdPKbtPuoTZ5IiuxVTzsW8ZgUQxqXTGS0sgExevgmwkJ2UECTeGviP24kf3FLtijsA
IfnHwvIFZ95cCWbRkgaF1HTOD0Oh7jNj3NT19DJ3vDa+5RBjPA/SqxJYV1DqBDqROfKDeq7mSUZV
WE7BMRBDo0GCYNE4O13ijlqTen3Ea9FZTvRrk2AEW7jHrqlP46EHaauJ+YMKay6PFmQ33KTTwHSW
b4F34GSjVlcL2rL/sca8UCW9GXWpABaBDE6rvdPgZ8CLiHgDYl6lwHIaTSfI8bHV59FDD7kJkjwT
aoTZ+NGpkW4lhPCS/Ks2ITOz9DpA3YMl3JUitHQKKUp9UmuL0WnT6V41b3JeRXHlkkBd7I8ZxhOb
kpRyWKB2WtWyD3GbjRQGttAK23GW3ArsyQu2RxhFzlNudQMQJDDQiwkZThadkspZHaiNCjBEMvwa
1dkz5cgZaFrYFG0st8/e1R2ADDfQSjh9oQl+udm0opEhk40hxtKushWgZRW7nK1qE5ScW4pniXFF
gWiT0uSoy6CFSgqf69CSlWPiTu2Bp2m96h1nY2I8Em0JbQEFsi9LFOp68d7I7YA+D8G/OQvPDDHB
tgjMFTHoYigRvaTYtzN1uTxfa6l5A2zM/10i5sQdqt4U6IwlAq2tF8vqpniPek8DK6LylmZerqOc
pkVW2Ex2U3MWbfntq9NqIXaF0gs6IthHH5oJBU2tUIRQ5o85fBx5PSa832ecQleCBi3B+P0w/lTF
N+5dsvb7YHMQURwF4b+sLa5ydpf0RqObU5vhtiqrd+h6z/tRNnvOHlrbr+dGmFC5VbO0UMvkaw8B
70XRAZSQB6P7vL1V185ytAQu4EIkIK7KYWRqh1iDetKxNk+UftSywDl31vYNEojoKEa9HAplzDgm
1WjytMNkIXel1ZMnQkgDp4MlZXsh4T4wVpfmzBoTFUVU7wIQ7cfHJAJpsSUFRetMUYg2mhTCQrST
ezcTafutSJrHWa/7pd1ouOu6XHUGKWucIR+eDTqnnMXkfJbKHIjGXBd6NCzYpzgU7IGA9o7WIo8f
f3UtkbCCoAcAXUgqXfpl3VRT22sVAJvKaOMo5C/m2t2F9rz/WmB2Vt/lY9t2sADM8lOR0o0wBmAb
Giyt2/WEWKVM9m3MOS5WPAi9WiBAxIsHtE5s0kZqI2mBBuDm0gS77emhacqHrhNtqV16haJw+9db
4sIec9LrRjZWVQV78CMrQouHHp6m6l/cxxdWmGM+ilI8UCRYKc0TGU9p95nGp07jvEhXXMJEp87S
UrnMHMteTkyiULFCTJMbwf+Q9mW9cfPAsn/oCKB26VXLLPZ4i2M7yYuQxdFGLdQu/fpbDHC+zDDE
8CYnyJuBaZFsNpvN6qoDtYsjGsi8v3dukAGCfAb8eSZ05S6d4vrcywqCFz8mTP4I4JtTWjiX+mIs
dnWaH3stSx/7oYnXIteDHIxMu8ZtfpZTWZ4KhwF3ZqZva2dux34ZVa3af3bdgiga4BcHlCacJUnk
5HBSO7cqitM49elt7bAbkn5ty+QNQnM7P3MCp0UB3kTr5hYUDc5Lbw08umtKY++W5S215s+kcL5d
nyTphgAizMANA61lv+o/Z+ePmfpDRU3MkaZF+RbbtwwMsRCgU5XiVHaEYFokrB3IiuQqa5ubiRoH
sk0B2AnBNa/fdkWj2OeSEw/JwH/DEm/shDqVPUPoC72/AWB2UxKBmoT1isuLysqlt/5P77pttWZY
0CogyeOn0n1NVDLqchOWjd40RGJcAi/jsF7YQ7J0mDejQGl2uZlBUvPJnJ6ue4HKCl+9My9gmZuV
E4UV6M8ukKE4gQpbGaUkBxfWBHdK9E2i6UckS2C9ZRXjBvQZ87wxKBbbDddyUcG7JFn8hRUhRwBO
xqstQ+NJyI3rzaHVm/tke+R6Q2BvCof85vrUyR3796gExzbBXIp6QI5HeXu4LZz2paRfWvpInB4o
7k7hcFcHZ6D55XKdIG1ooRYLVFNhGoHuluA7oQH5NDYPpcHpoBRuIY34IJfEy5WPnlMxOHAyWpSG
MDaIReCc7D/Pxcv12bP4FhHyd0Qem2fADvrZRZaayfKWpmMYkT+keVxULotSMPWGKyu1YJ3q4uNY
ExvE1SWNWcHKXeqxT4vZz4Gv5Vagt30SInuBqOTAfq4LQFZplpnhlk9ViL3jh9syf7VpP4LQvYZ0
PDQt3KpIbgFu9YI+M9MU7Z0J0BuQxnz1IY0RTnqaPWwg1YqaBl2nLaNeUDMQzaEo0oTW4iwnPQNl
hEVqN9bTWQtqq3NA1WCau+uTI5/+33MjuHLmMVAFFWlxarM5arMp0lKF80r3PRrHAG5CJx406C79
CVHHG1GWRTXbftLTk7lCK3MKbFXWJStrYpV/2+EjPYsvzkjdoiGw49xUfkyTQLPDxEKufJN/145m
o5g4aaQ5M8eHfWau2Qq8RLhwquwxGBWMV6opE0IlBJwGI9Hx2w0Qo9ZDd7N9vr7qKgPCqjvT0DnN
irlKiyTuzJdudsPUeFyK1/+bHSFw1dQ0W2gs4Omb3gzd3gMiuL8jhmKDK0bjCxFrbKCVV5mYruRl
vPce848qbUVpSPy91kLG+D+uNjUUamz8GVbPg56gT/aQfZsHKOoqJkwa6c8sCekksAumsVWwpNMd
2khHL8a9CO2WRNVNLd/3/+0WX0jnjdRc8XQOQy7eZZc8mLI7bJ7g+vJLR4OnDLDo66BJEJNRkC+N
WH2+/N0HHwArzRmxK73AfXdUlBXS8fDrOv6hziHmML2W1k291AB+kD3S38BcQJ2lwpFJxwOCbw5/
AOBP5M+nYDPQcpsVJ2+OTDT+1b0bVG7GRQaZozgXpT6H4ieq1lAhwG3lMr74LEmqpkFRqK/iIo+X
aQcEXlOhsTZuVRgnaSw7s8U32FksQzl+LrQRtrwuADItU5wAqp8XwpmxTVVizYAwjyOqQn1pudGY
qmhFpQ5wNgYhpGnMrDqXYAz1cj/Y73ZzAz4/RWokXX8Qjli8sxUUY8JRluKJAbdWFIZQcc82tBxS
PegodJ3ICeIi1/eO9DwDwx28DMBgSFgJi5K2ozZCzhrITzyWxOu03bszI/u0r/UoXcc8RHPaneWt
VrSOSxssnt4qgpFsSvmTLRqGAfdBEf7SLQoITeOS2WBKtx9F+nH5hx5RqAz8/n3hdHC8rK3LDnBr
Bu7TunQCt/7GzBfFPMpGgdYz3lYJYS5spctRgMS0Rs0TL4LtfEsJYyGq1adheFxGGlQGC2poN7kN
ECxY0LJ6KkZvN9tDsNiPLiTprn+M9FsApIe0Maf4E9nvxqZwkiXDt+jQYIpQE2JhQ+nD1KuuwlJD
nGQFkH3bRNn3ctB94yeGR1f0+2zG+5bUfmzm2hjl2Hfx9SHxRRKTawcq4SCNhV74n8QqzbBkrTui
4awpX6YWPLfrQ02O2WaEff+pQSvjVim2oSw0YgZ11Igg4IVm0MvB2ctYLl2/4CZZprvqAI23ICvC
NTXCZE2DREV/wDfaHyM8Mye4aVYNkJ3UddTXcveo+9VH8KYDZKCzoCP58R9m87ctEZExGQ0YASYM
zWte0a4fZHMX1P4WLB9M48nMtoio+g9kDSYgH8HliLO0+0jQL2ezHlhebDnaM+tlZ+vlbQO2JPrB
AwWq51cBLaLs1skfWD4r9oLsVHDR7vpLs5qzBAh2odcBSSgUNjKWpz9Rjx9CbW70f4hh51b43fDs
aCOFv+F0w+jsqTi0Jq44xW6DoPP1ZZO5yLkVIW2rqL+SkcKKa6xfDIiWG9sNaMnC3FLBXGQbm7P7
OrgEgFRELHD0cI7MIrguJygXHPqq+oZGZRLm2fIPbwDgt8K1Df2dSGxESveFedWU8DuCs3lDXG1Q
9qA9U+nbSb3gtxVRBNVYU1czLRRsNPPdwp0ctDAKP5OWRIE8AXEJ8C4eeH0uXWCo0fxoDniZslns
A+0/7JoXot2zNGjMW394h8br+gPd8Pb6qUjrkG5h1RwNlXiJLHfgxL/oNUXLLFC6l19hbto4uKxF
E3B5zOd0lzVHlt9PzrozM1V7rswd0Xb4SzMQ+BRx6TQXamBtB0THlFT7qQ8/VxQiipNK+0wWh8/M
iGuX6V7VuoTjKl7GMnDmwPtBPifFQ6lq8pGdMeeGhE28TKYN3VacZuXP7jNMlUvwYdNiJ4lU7QWy
7YVnZkQliATxQ/pylby856kQYv1D9wwCOUWvl9QHzn5dOJU7YAxoYuPXKy4AS06u/QlCHoFrf+6S
w/WIJBsIyPts1KeRrOL6dTmQSqvAssY7tOul++AwG5Jtw8HW3v/BCl4auK6SDWFdYWHWDL86gADo
VA0FqFMDa352VxVPu/SNBW++QFsRg1O1CycUtBBIv1CAa5YuZni0MNkY2f7H0vHCqvYDuh78au9k
e7CcBLV5oxF3d32Ysv3ExcHxH+JpUF66nMySdAXEszGZbleMaBL3dy2wWVFZ1V2Qamn21+UflF3R
jf6rhx9dbcKsbiPY/1sfV5lhYeE0gOiRzQdeOLFbRbrx58BgCQcXXB605yAguxzYNvpuyqCUcMIF
MAfDDGhmSN7FCxoCE2t/fRL/9MhLW4JHbr0+9m0BW9WrQ4MNy2goLMhHg/Sat5+DI1XYvJWntXVv
43pWzkB7FrpZHOqm6oPJyf3Ac0vv/2hP2M6biU3RTyNwIRo6XPyfZv0TO0zJeCKfOBTHQUaF66Co
ejV0LG0ma8XtXGu/Arv6WPf0Xkupij9JgrExwI8BfAuaQX280/HwdZYrJbVXeXWK8ei0Dow0C92K
BND9ilhaII0fAscvDrRHa0n/dWyPQ+vG111EtoDnHyBsdK0Cc/e24UJY+C+6fVdqd2Y8q6B6koQX
w8StCO+/6CmGnuXlMEndW1qPS/WJ5vHQtQGeQLO5iFJWIbKgBQiCiJNdBxaL7b9/7LgwLea8TWp6
Sc97yWr04tE9wBu6qtgi4TrBszbkbX+R9rog8bwcHtj6K9IuAyZx1GKIaXmfW/TB46UDxCBRtn5f
1ojZUwjebhMrOpYgG0tuisp4u76WElT/5XcIu8Oh7cy6Ht9Rvr73oXPTRfbpW/I527Wv/g3baTfO
Y/XsfkwjhV0eHS+va5d2hfs+Y5Bct2s4Ufqa1nFthRzn0Qbk2Bo3ZIjRc1ar6pySWg1soh4E0gtO
CivKJhK/auakxs5J6wFd+FbYLwEw1jHHwjnJzTixwBxPmUoPVdKfcGlXiN9ON0xbpWOOm0BrgofJ
2WeR9chegMZEtjd8YF4AQa2sDOa39Ztinrkf/THPoJJEPcwBQ4vY99LmJWg4NERbS4OqV/fdH7M4
y5a94S+7MWvuiqF+pPnO0CcMnH6xa6hQXP8EHo/++AIHWT2oEYDtFalGunZKGMR3UT9a53vSof3L
778hx3pjoPzvJ+vzdXPSwMElYQFDJGitFTVCxq1i0G/eQA9AmghI95tcm9Ngbb0P9otXhD156xYI
xjE3KIlitmWREb7lcB4EnAMiG07nMjxqjwaeMB/gy/WDWcdU0aYonc0zE4IvuchjksTVEf2zyIPG
aN2Bf8oJtHwMmQos+OetD357ZkvIBSpnM9PVtVDcHr3vg28Fua59uL5aPIr/4Rw+tKyAOMF6ibX6
te4mFLvgHBuyQnPQYjw+NRN41fT3XLvztBFikX+dc2NUWCHHtUFKhz2BTzo7P01nW6HW5CCbsrH9
nS/geNKNURHfpMt0ZoT//cxI0TUtmPVdXJgrv4kL30njySfB1pdF0LpDFnSsyhQ2pd6HThHEODAl
4YXl0mZXeDg/Krs4LcZrTbLAK1/d5UsDEOL1NZONDQTNuGJBGJazOVzayUEcB2UwbLAFI4mA0pxO
a2JPkbVN0Eafyx9ge9AVNqWxmz9MgweN5x5/5MBJNq2VjzN5dm7Z27I+OhkaEvI0NGs/XOiNx54q
V7HXZBMKMVVw60MiHtABwVPKupgm08N2zkDHpIVJgRK09mg1Kv1B6YSe2RGcZSudxaYO7ExL9400
z32Z7f03kFfuVi3xFeHYwuqIOw4ku0Bb8nIwEpDL1WNb25TakJcn900HvYKKN5w72bWfF5zDbA1j
qeeqPLHty5wmQQsG/FZ7HrUbA8r16/J+3Rf5z10zJywRFNs0gF9rtJPNdtDMTx6o2pQkn7IgdT5l
wvr0/pAx2nFg4OSDp+oxmWmkL0/2EvleXKaAfDHFW5zc3c9WSdjLtTYsS1fDZNrs6+5QpK8g1Q0m
1Ji17m3o97r9qdisp+uTKfX3M6NCyt2C2nKpICuEwgf4uPQP6MgJdP1hQy3nuiFpRoTCDSSCobaG
q7pQVR57o4RWalOCNm7fOeAdG2iQzj7ER8bsYdXyfW478QIpx648TiTZ6dUWN882qMI20txCUFvx
ViFzI1BCeriUosEKb7mXm2LR6QAhrq48reTOtV5wRVS2D8gm91dJEU9pEFcVh2xpvgW1V7s8oSYR
6NNPznSd9k5g6KrZlbkrntJQAIOajQPOvMvBEKP2NbY55akBhWN2TCf9dqjTW8r7vusbcys/Tt2X
6wsqCyqch5n/g6i2iFOYXHMlvWlB+9JcggJ3UiUATdItzulveaoAEBrCsRBYus5P5pzhUdBLH9Bt
HxbaHe8SnaO5+rLd6i26q0w8TeBGSuJ+3o2OYktKh4i84Zc6AG/6u5xVlmlLW/FLYTl69S5rtZfa
h5Da9XmU+SEuu/8ZEXagleVrCn483AqTemd2ZdC5S6jmf1WY+RV9zrKTtGf+4Jm4CNHeOKbLE2qT
B7UfSq0AZMkJydHRIuZ2betDmQ+In1OxoVGj1gHAZbX+VfNHFb2T7NBBKQnNsiBJ5o12l2vT+iMe
Pj1kPq1Gw5n6+8zHW7sF2uEAUWg/9imBQIBKjFC6o8G0DhpPuKMtqq2nuY0nKsLTg+64au4tQ/PH
iOVi/zQ8Lt4AOkoCxiDjcngmlqur+fAAuj8UpnsAh5Zd4HKTm7uqWaFHoEq3pEt3ZlGoChC0zWaN
jRyZlevRZPtxhWSLrUivpKvm4oKBZnOIbogNW3bHzGSY4B+l8wm9M/3OTo76/MpaHD7d4/WNJd29
/GXJRIXaQ1i8nMIho12FZx+UdNx5eEwrQ3toKjbG161IR+QBOo9rJ5xRLAnbTuMCpYXcakSVkb9/
rHNwP/bg0LluR7o8Z3YEhyC9W+arhyZ6I/5MAkUMkro1mkg4DSmOKRFGN9np2LDMQ13bQJelsYXD
YkEm67GpFOmGKTuowPVrAiXA238c0cuwazcDl5aT18/e50Er7WhNFj8Edia7SXizarGlKBuk26lg
hRGCWCMLLGt0bttJi1F7dyJCK+vAFv0l03SIINUG3bV+QY/6aqJXPmm3qO+K/i0fFnsHngoSeDkq
pM1GP0xVNwcudL8jKzPah6nAd6TLqEOwpM0PC53zsHEAuSONs8ZA/5T7qamy2xS/HJgFwFFQPHIU
Uy+7CHDtKFxQQZGHvOjSS0HyzLzG3srTopXP62A9o5ThPNHSpBFr0+xzpnW2wqT0XAXCGTANXK4g
XSQcOV3qtE5uLshL1qCLdJCihP6b/tF9K9/J9+qH7kZFFwJBd92D5SP9z6r4KJlXeknMAlbbqPH7
m8X9nHbvmpkeZ/vluiXZzgfJu4+WSjyigFDhck5LG/3efYM5tRgAhx0pP3YJU00iz1fFawiejX9R
AYAYQswfUePq9FFbSzREGYdleCv97pEAnuQve+YfqnoOCGXBmH+8PjbJmxvOtTO7wuLl+FVtglrt
KWsgFj+T8mXTc/bQ2gm5rZa0fkrrtEDby7xGs2drx8TQP9WpbkbLWrVHQAZUaifSi8vZF4m8dh5Q
cExDexg0lIL25H5L9Z3xffpKgrGJvF7hRbJQhfc36G7iDRh3dGH4Wt/rw5jBWFqgZa870grNv1U8
Yq6vT7TcEBA/KALgKUJ8s8ozay19RN0TpHYIXh/0YQjcr9n7dSvSTQHMIug+IH8FOchLV+3XHuyf
HeKQG3wDoVx4oxStl26GMwvCwbGO3TjVAGbhdc+EBs3TcACLycGMf2TBGmmRB/6g60OSh5czi0KM
p7ZbFtM8gUTZ/d7FKPJRa/ys1cNBzw6ATqN0uXp39tQEJvQBXBpMtUr5R3YocyTo/84qn5OzZJem
o70ufFZBXhGBTvVY7vOPmcpDfpWV/wgBZ2b4mX1mZtVYlUC+GbEbUTSAZvge2lf7PEi/oMQf7PoT
Grby6A11wBjPABE7pg9T/PK+xSqon2y8KLrhQRoJDdo2hPFO5gTCEiPBqcq2sABrTgc28Za9rlZc
9Q5uZn+psAtYAVCFwDBA6cfk8E0ht0KZMLf0qqBoQ4Yihk/yH2iwvK9KVZlMlvX4NvIEYLvRHi+e
jmsHGAEAJrDTPy3tjeUdQa963V0lJjitMGbN4eUAscro9hulrJmhjxnbb/Q2UzHuSna4jgzehqIt
muJxGl06CZ68xjZvFsrrHhZQAwc2QSMyNBJFvJKO48yOsCS9Nbm140/0VLU/gbEGHYISjS4JiYCT
oAMfA0EnsCiYm+Zl6WnOSk8tdXfrdMfbVnvyrkRYS4fi+BzcjNduR2xyz1JfI3R06GnW93Z/Nxcx
gDj/sOpnJoS4m3rUW7oCJoBc6esbmAAH/nUTsld7jvECLMbg9FFikwVqvINGR2Bwkr19m+yKHY7r
YAjXw48XVf1HlhVc2BKiPMrok5n1sFUUL+58Y85gBQdI1DebgGRR7USgru6aeKYfTPpdVcIwpY5x
NlIh4ufpWGuMj1TLAv+7R4P1Nr2fTuRl26FEG9Lbb/phiJbbIc53YzQ+FyE9sKh5GffQPL5dd9ah
i/GQkHPi1mcwzSkjtSRZu5geIUDWTteaFZ+eVz0i8RJsRwPW3NAJujCJ3ppHApqXVz/I4us+IPXk
s4nhfz87ISC6sxUt8rMTnZN9Z8czMfbetrtuRBphzowIO38ZoV/ttDBitx+RXlfaB7K86eHqKxz6
F5pKOO8uZlHIq5fcayybj0aPxoDdjzf6zjs6oYn7QxNmYXHUD+V9u9si99aJWKjff+lvumMGRr69
GYE6PSKRtQOFWzg+Q/vL2NEnHdq02WENHMy8GZRRvlNzYvK1Fb+aPzXy0jPOR7GK2PrJygwOZIWO
eHdYt+j67MsenwHlw6GLMqMNCmBh62UJGV2qQUyhRUO/GWzVLinReTy89jROWdDSwHWqh8pVnFuy
PXduVthzhqP11M4xLLdwd8OCZpdyMU66M351pkylWCpJMDBGqGnz6j1nVL/0YwdunJo2xlgazrHo
96iy6XW6owff3vXu/vqMyvwZd1MU9ZBhQCxCiM1WniR2y/tS+64LC1LforYd981TThbwWP99RYr3
K/xnTFi9ikK5IZkA2zaz9d52+7t0/Oy4U5R3LCB6uZstlZiYdOGgFA3KDI6N8ISY4KWo+bU1mq6K
HtC+tWUgXXbQr1R3lh4U6A05XJ9OuT0UZG2IVRi4ZFyunV+Aisyf0K6U6scvx6JAvra0qtsw9zZx
k6GEgccUvNOikCTEIJIvqdHzjqRWfyVtu5tQtjHyZ4N9yqzjPB5TIwsoWn/d8p1Zh6p7uz5GWZw9
Ny+Mca3zdaNJCw2FxAFst0H1KtmeU9Z9uG6H3y7/HCZewHnZGdUeYdO14D5KgaxF65f52SL2rVkM
h656NryvTH+kRRVPg4pmQj603yaFrZcCLQwACFBT6JfoI1CsvVsDMH6VwxRjk207vLf8NzbBL1Oz
0ja9whKuRbcfHD9q1+lp8NosNB0WaNAYuD6Xsrh8bk9wmS3XEjSFcb8Ek1FufRi9H9cNqGZOcAoy
j76ecAPtR3vMwrZ5tmxFEFb5A4+bZ+c7K9CiMTH4XT1CnoyCDnbEKUceQbxnlhS6Sj9NYLyuD0u6
TjpaTLCVCdRChXVaUd3UDBMg5PZxQRaThuV8KM1gaL9etyOdPhQIUQ7GzegPFsOEkTLZOISt6N1v
azKVYaInd8uiouyU+oGJ+wQnceM9yZdzaDNqe/XA4WrLizMeNPv5H8YBegliedBcgOz25e/n2dig
JAa80QyqqcoGcgW4UjKpaAdkD9zojPpth/vKmS8kZC01Z8bbhqbDVLKrSjBNonn/J8pw+9k1AJth
Vkg77zO6q4ag7h/tEqhuYzlVWMwU3bHXxy2L+waCMarKBkddC+M2tYWt5cxfyFArtI8o529l4KmE
gORWkH1CwAw0fKIOkAZNYc3eMGogg/v224AroTU/WqUi95Q6I6jl/teMECyq1JkH0Crh4QiMiRA4
Lhf0A1EVblFlRYgY7mKtddZgMCZkUqNcc57GHELjSq48adiAtis8EmS/eDe6dBXsg2TbEBkgjZP4
t8Xqe6FZQemblRWeIMa523d+7x0bg0Wa3qlGKd1w2M8ecLEQZRPzq3KtyiRlAKpNJ/+bqQpP3K3E
IxJ5AN5+0aFmAuZ8ObYiA87DrAAVo3SNO3c45vYQzv20q9qPRr9v/p6YjL8j/rYnHMn+Ak4YV4M9
1wQhgwaZJjwmOu3b9c0kC7rnVvicnm3upu31GgqnOPidBSvk3229/+AMw83kt4ei/PunS8Aj0c4O
bXTehymERHQN+WuB/6fO2gi4BdIlNBddeXOR3YpRwuNsjUiz8Vp+OagWLAYDJYiMzG52FjloTdQZ
YefN+82po5XSCK3nESiOdtcnUxYzzu0Km7mFIoYGTCYaGKt7f9oPVb/zQcSHl7vrdmSOfm5H2GY2
LXWjYTzy41n2eT5c/3VZsDj/dSG+av5cDxOfPaOnQaF9JSmJvVJXnPZSKzjlfd42gz55YTvNrV2w
xdawWf12P6OD1aksNdxN6t5nVsRN5IMJmWwggrf1VwcSJYMBZDolcbO+9+bL9XmT2oIUOEIPyDrQ
KXvpdRpaxqwVj3InQLPswLRB2m6WOYmMLi32SEDB5t+W/f66Udk0griaB1yc0brY35HWiQ43wzO9
br3j/SikkOz9p0PKwiWL66L6PBG4HFmC4VatB2TiYun3k03u08G+X1b/w/WxyCbQstBhDOYsFxgU
YbGmqppWo2R4M1pB/vnVtU51GoE/Lir/5e5xbkkY0DzhEUAzkD/A745ZFkAB+PpQpMuCdh+A40Bk
Df++nLF0NpexHWCAkYrjwKF7HPl/z3MFbYMzI8IWcqhGRjICedj2cVLGTXrj1vttUhQSpEPBkQpK
EANt++LV0JwswOzIzB+DYsLui6oOM5zm1+dLFjlttDjgis3fJG0h5pRbk0AEyAboLovB9eknoW89
lUZ83YpEJNVAMeu3GWGLkrW3etfM8SbStRDQmbY57Db9s742pA+2BO29WlUBoOD0WbwkoxeOg9uG
jQXsPhmSGwCU2tB013pfWLOGVi7HD1JUCKLJ3MC8vkxgTVnN7eP1r5YtwNlH/0Faq7ctii6Ym3k6
6WxvbrHuKM5lWW4DKkb0mRAkb2hvuXTXYSqKdOpwJUqd23F8AR3qg9FPgT9xfYr32ewUCyEdEuS6
AJVBsQgn9KU9RtIGVOEAIFb+UETTYJNbExDhwO8KWxEgZWclOED/MyUMreusYinAlHrqYzf+e30c
+BPoTyF/ja4g9IBejmOj86ij8x05IUmDvnLDDFIa/qy4I0g3x5kVHjfPcrTOBGqIWrDSG3Xkle2N
vdLQH79uzvj8D64GN3AwXTAotl30hq63K5e2HPKvtvuEtzblG5h0MKAkwMORjiZu54+gNbKVDkgB
7eJlheK1C5FXx39Sps98XcV0HWKg/9kRDhPL70vN2JCLVaMZ220eWhoLmQay9sULsxUSstDpWDLF
BMowI6jJO0BHg/kBZ7Jwsqx5avfrjORptdswow8z1GfSNlym+eDUOWTSvhupG0K6QeWKUj/HvQS9
cbixun8gVBujWMwZiQAtipAlP320rf+Dc5xZ4Jv6zA3Rwmt1WY/L3ZK8gLM10UFCO75etyENROBS
A/LaRYefCL7OcseZnQJXOK/eEyhIaoGpx36/K9ZwUclIytINvIz/Z0tYqh5IjjXXYKtsPVDfzcFi
PSTp3rXQ1mereNelywM4PgqpoEdAN9/l5GUOmDjTFSmUlxISkKp+bBqq6OLXZT6Pn8adB2BHxDzB
iLs43Tx0BTBE9pMPhBK0Z6HCsFu8r5oRD82r9VxYIaFvSRcXa2D3QP/BNZeoBRF8adS762spm18Q
TmEzGChQmeKFedSGbV0o2mcmgq7Y6smYmmj1UaqpnmYgI68bk50okBgy0cNkcvyyMPQmATs6pL/h
/seGgIjPvwPjhWIDSKcXG9sFTQIEhcTb66r7bbKAxPI0DtpNUaB5u6Jx25GgnNB+5CFxMCsAMm1t
URiWOQ+6IAywiWEe8apz6TyDUw46A8bwROb6ucaazUt5vD5/0sU6MyGEy3KEwJCWoA5FvBAyy89o
hi/MDtouY7i4pmKxVMaEnVd5IKzRbFTwTLor5/YExkmzy3eptZxAnaswJgsp55MnhC1tXPS+SDji
HDxhNt0iBwy7dK5iN7nvKbpaDWWaKXVGvPDhYeoXlSJ3pLNIWTV+BxxujyfrHnWOoF6rZgx7rUIu
STJDe6uduisC6lV1HZBRR69QofdD1KyN8c2qBpcFOZS5WjAhZON3kAz2j9Va5gXYAdZ8127gC2qS
bn5P/a7CY3+fkI/Z4uYJ761PHkeqewk299Tld1pJF0WqKB8bSIVAGAJCOTHlQedDWY4tjzEU9SE9
SIfDrKsqeVIjFoRDgHNFD6gneGOSbilZUc47aQm0JTe00bKAWF+vu7x0V6EFk5focbv5Bfc7XyWN
1rhxoC/NmJP8Nne3NW4WW6X0I8t3EO85vYqPfMQXfKHwtrHzdFzS0EoxzlFSxZt9M+iK7SsdC+hi
XAiy4mnDF3ZUtvRgBnUR/rY88MPx4/WZki6HSzBVHsi5fBG3BN7hMu/B23yy/ZeyuHezLhgyxckv
HcGZDSGAE0trrDrHjbmfK6h+N7UWsNzro+sjkWE48cSEEg1A6ej3FUuD26BB3Zx367XbDrDeT97d
GnD1ue3QgY6m/GAfwOgZknGvwm7LYh4Xe7JxcKD8KSL+lnXNVoeik43m1Rr36diH1K23ozZtza02
k5NhgzPx+mhl63Zuk//9zMP1kdRFPwBSzep5t5H2rkLpuu8WxaTKhwYyP/A+GjqaygQzed938wxE
cWaZUeIVESusyCD1oz+SoOoUlFZSXAqEJtBYhuQCNAz8c85GVZN5stoUMNzNR/PhfWZG7KarY0e7
GZ398Ong/4P3o5Jswm84ltkXZtFd6jSlA4oGrHlEazNKonasFY1irWSTiN4FgCnRQoJ8SbDS5mZt
V5OGtbLB8wSSh74CD+PtRKpT26hUq/mPiZcjgM2BdgWdBn8suZzCZstxldwANk+KKUJNYZjdYPx7
7mK4+5kRIWvRHCdBtcVAutQsYTF1Abg5NujuJIkXmePT37s6CGj404LNN7bgg82KBncIPvBks+PN
00veBdOi6JuUT9tvI4LnFY1fzuDHh6womFyLLdnnkx3ZJFfsJ5UZoTrim7QZ0HgAztgxWLI9SIlq
RU6ksiAcSlO1rX3a8ZKSXYTtZCN57fe5inPAknrZf9MlFq7W1F5Sk2G6PLsPp7EPuk0BU5COg3NV
Y3sSA9Hn0o/tObGbxOWbpgCXr/+tKErQ+qryfqkVB5QeIIPj4HBhPfSaDb6pYRw2+Vl3dyn4SXCB
U+T4KiPCkrQ5hS4X9dBGznuq7btq/f/o/pclI97vkYiN22Wbc6FfviL6DftKk1sdUD6F90ptuCbk
qND2YSBNvFyTIrFwbFfA7FfZmzn+rM39nJ2YpVh5lRUhgumrl2fZnCEo63d11BU60unHaVJEFbkV
8JCgzx0lPrEJsptwgzUKtAOgm+VgZDfl4O9Muvebr9ejF1/cP+IxcAb/a0fw49TLIRHSlvSENhKo
U4ak7XFFgVCSWwS5+Y2Cb1WZcKnGJuTYzYiX7qGsUAv/AojDeA/J9NJKFV4txYrzJiNwrPC8R/SG
oYKUoY25AKP348Ybykwj0PojHcJfXGAk6K33dvvIQIXNTCu+Pq2yPQX6GJzbHMCB9+BLV7S2Grd0
H9DhpuVKEKy7c/PX6yakBT/U3ABER38pZAD4N5xlI05J9N4v8OrXWgnkkwndW/l67059XAGTvj6M
dhoAFIkLWa3YaJKLLUC5OGA5aygeuYXTaG6ISccUwW9rPoOLa2aBDc0LAvhI9PP6ICWuAviSjloZ
J5QAJ+blGLdMz9ZlYfRUzPYBpT9rZDtaHmpVRU5uByMBURNaMUREM9u0tmB6R0+epb0sVv91mt1j
vaY3Da6jCs+U+AbG9NsW/5azdUtJw6qyHujJHW7sPMaoskkRoyQp3YUJYYEMVtpr42I4E8MBWOXD
FBhm8djR8qlcADFmKppyyYHLiSU4FgzvjsCOXI6pMk3WNxZ8kWRvmzsGnupZUxKnLgwII6Ie7c1l
QN64Qbl8jJmx7tPq6D0CzLlzun5vqdRr5SNCaRl8JngvEIVE226wdWrwRCV13jXDfkTH08d/cG7g
PTzwXHItauG8WvzN1Ra0WCPbCusf7XCb+oe0VexV6TjAW4c2I/T9AD90uTJLTxKmEQT4eqkOk2fv
MpVijMoC//uZP28k9RMG4ayTB6Qa3m6GREWHJN0xZ2MQIh1q82YFNDI9OcYTA3yHdj/wmPoP25LD
rCF2gScouPHlMOwCutkpxXlRubftt9E/qloKZfN0bkAYhTO3qwWFRHpCB1FiBnOpSK1lWwTvWugq
wAsXJwS4HADpyGThmRgDIBPn7UjDbfUP1HADd80BIXzSV/JsG9nh77343KywM5d1oHMN9P0pS+5I
/65ZqH9DLiRVPTPJzjvcG3+PTzhTF5SgCsfA+Aqu+ZjUBhRHB5BITXb+SO0HuuoPa+5/qWfr/5H2
XbuV48C2XyRAObwq7ezQ3Xa3/SJ0sJWzRIWvP4u+ODPabJ5NjO9LDzAGdolksUhW1VrLRDE9KgWv
f96htzXPXJNjhYy62sB8F92vxTcyTe7qjksTLEbt9ZHAGu9AAocBmKYBy0Zhjdm2KemTotFgTYcw
wtq7qu5LxbEyRDgurh3ISsAChFr/UgzBS1lJdAerhx6LdTwC5lgVR6gV3vYR3gbG+a2ihecjUcMs
nQT6wy5ecYzDRDQ9YiTCUrXIBLM8RWL1VkxvCqC2wPmTW98tZN3tSnQu8Cfsn6GwfCu55UixbONo
RdssWl/KyVvb0PlUMKLcU5RgDovD7uUGTYQgqy7Og/1kx7aPcDQ1IsIFbkCiGUH0zYLsW2MuV8oi
dZE0YMo0Sar8skUxRMqMRrD2vLsITjfcgi3sUKTqrsPSMlRqrUD179wrpo/Fj+SHVjl2JfFVEQ6I
NyC8llDDsWQ07XxUKTcnUSlNlVUOSnF2mrrzAYSHDnGdL4I4y/M0NMgqsANKjL/akqRVNUgaAbOb
pcXsatHLqqZ+4YAr8vam4Xka5ckCdSJtImGb0hoygMak0ODR6PfZ5ZAc0LzUErwzuYNBavijGkGv
2derUyh1N8Sqip2Jawh57mXwSwhCGc8BQBzwvyZYlpJFK8xkULEqpXJsumwPmLMZ7xTZ8pxclMvk
eQCozXCpgr/h0ccOR0vzdjVIee7bOMTDi6adb68K1wLypFh7FX1hLDVHoUp4Mye4i1AidKlZ3OoT
zXWqtrHAJBjKhsyG9vE87n/2eXmsxne5eIqtQnBwcw/UrSFm/yexlap6haGg2TGKj0vma4/GE/LM
Cwn1xQezz+2p4/na1h5zpmWj5kwdvcbRqaN9HB3YRgUvH96mAUwMqAYVxH0We6e283EZgRIvzmqk
7aTOdPM+gQjOa1SL+MS4liBWhm5/7E+dfeK3Zd1Zo4IQrcnPdfvgIKuQgg7EKUUsP7xpAxIWONgP
sXC2ZS1xhkhXdNAd4L3Yp9oBzpALjzWeW2+NMBsHUSBvsgFBLTYNZA2O/SBSUOEOQ9MUWlfFi4dl
hcj0MSIjgYUJMgUDapK98SZkQxMZYc5NLVYkUy0xV3pa+s74TjeoM03+f3dkUNr+MxTmyjvpJM57
8FCemyqu/YLYljfbUMOGlLCou4TOO5OfU3UcAKjpA3OEpMt1fG4XvUpGG/GZ/DDfi68VAEd7KXP7
7ruo2MQL04B0GwradyhfNZ3azeFZyJEjVWtWnp1uNf216qY/fdzYbpLI0uNSVT+JOaqCiMDdQ2jF
hJwKFW5jS09Q+wUPVJGXOEojlD5nMJVCUKoivjm93V4yniXo3KhYNB2JCvY5n0qJ1NYVqI0U49w3
FbSxHkE8DR7Y+9t2eA6I1i6k6gG8Q8cvs17z1DXEiasS8qkgyPrV2Z9wve3vM6vUVESyuxLjkK3T
WJ/Rdh0TQZ8Fz+W2Jpg9BJzWXDVGCRPJ93k65T/r6YQeXW/U3lAa8ITEwHRKWBcH+hcNkxC+Ab09
c96BlXapNLstsWcXdzV1d/xEbx9ugzRVis4Y3ESYRIvaQ0Ev7jCivI3cMW+DyvyRvoBE37ZqT0yx
wz1Y0fhDW3CAKUCYuN5K5YqbZ1PWsBf1D32ZPNYoEcQy9MwzU3Ln4ldcvU9pqEBH/bb38bx8a5iZ
yo6AmqzsYbhPup20Lu6SkjAqHwtRYzDPzUFVS5PboJH9ix5pSA1oHDhwc2ncWfUxGnefKXmiC+df
E4ynQ9hjnXvgqYDjxGSl3jIeSfx+e75Ew2Bc3Wy1LJ5lOAbIkEBYU6QX67+L2OGauBkGc1aYRRI5
nQ0TmCngJDBT+n/XA6YmaHcMMuUaFuTa3TQjS2xgGktA6OM1xDNM8TrNejcWJQ5uzxcvNFAed2wl
5OOhGnZtCZJxjVIRWLLnYQImQyF4yBnoKHa6WQatezxcxshs92s7KK8rUUWFfe56/WufbQdqitTM
DAuhwpRfsV5R/vS59aJMu9i+CBrs3h1iqaB1TGwhu/FscGfXq6eLoAHcfboxwuxTyZ5wBFt2eU7j
aRfHsz+Rx9RWH4T8UtwJ2xhirvjgIpfNpTQQiaqAItCQebFEdF+8iwN4n9D/TQV8Fbavvsghr9Qa
EVgDE9ntuksPZeVKltxAcPTxEnA4I2g5FJpGf6fEqtWxekn7GIukQrPITb7a3yDmLTyReCPaWmIO
cWMw+8omOk5ANfaT6ilq3/WChEMPJn4ieoXRtWaPP4ho0NYRwM/Qc3i9pyZ0fOsIsBjWO6jGV0At
Tpr/YI/eErnFq1kKrlw8zSRg2P+1xwyOlClJlQwuoa3j2SIm+KS72rMr0zWHJFgAH0BH8bybnLe8
z8NkUo/DaPxw1NlrcxEdOHeiKZAeN0BQcBrM2OWITBB6SarzKB+nRAvHPvKs6jQYX6NJP9yOXRxb
uLJTvBJSan83XabGvNhAroJRq3HM+3aRIZUSl6UrTQBkWX1ZQ3qjLgQBU+FaRUs8vQaANtVgNqBR
WkOqxV16BrjFi55rIyxNd3bcVr0HT03gaOmDkl0KiYDb9HWekFFWviv1GAzguajG8PYUcMKOhvIc
MkrgcAZVDhN2zMmRRoNAl1N1hrAKjT5xTWmXtiIuQ74dmk3CEYGzj7n/VIaRyJUKneQ5ytoQqJve
1cHbHwCPNe0Bc2sFkYG6LLOFkLsGrwYeSMjIsfc7SeonxAZITS8jkOprHlX+OBuqwAonll5ZYWYP
zEOpBXaa9KwB+Vx1YZKGlVkIvJRrBEwktKMMqEe2iDM1Vp/oHXRGh67aWepD2YBvNhXEAO76bIxQ
p9089ZqywvPeJiiiABuafYu0N+i6a/89E4NkP6W1BOpEASb+2ghEdNZGsTASomrHXA7e1sWzu1yQ
XPx4Hfy19hszTAhJF2NR1wgq0nGeeLlyzM37VJd2jbF406B/BdM95P0eleppkcF0aXpOP/tR2/u6
egfFMrcLnBl8Xz+XxbXsfaftsZfPUt4f6ilDb/y9cUD3bDA2UhD1F1t0c+NFBzSSAsIHWkb0XjL3
KaJO0PhUILZZ1G4nndpD/kLemk90kWHX/2OFTVmWtRqTQYcVXEFxt/PyHG+sQfduBxfuWJCnQOMl
oDAym+adSwVVZmql0rwIBZ4VyhwP0fBdt759wpAlo4saOWK0X1Dv3nivMluQFx5RAjTQTv1Q2PGf
bkhVf41KaWeAndy3Gxwjt23ytiWOqH9sMjtmTaSp6EcMDkeGZ5Y/Z+WYinjvebsSaHpAqJC3NAD1
uR6XMcwTEvHgTUPxxx3KCziCamsXh7dH8kEsx24Y4JVwAiAPh0QpMxQlKxo1LmGmDfQdOUt7cC1U
fnRoHmpv2lXQtnUtV6Eck24ZJmEevDx97zzt+EQCYx8/gMZcdaeDtas87B4vP+T+M2QGvWxXHMib
4Fsx4lufypQNyQL1ptQCIV9a4S7U/0q03W0DvCYxbTsZzAaUZtIXaoTJ0Mx8h3pcaM6DS+RvhdoG
c6mhj+XYGY868S2rdisRwJ1HcLQ1/4Ea37hyNOVxpY8YoPpo/bBSd1zd/hXtl/mTfU9+Rj+Gn/Md
iLKTR6T8bo+cd2QiJfKBekfpl81ex3pH5KwANZnVxsCjF1XjJ2DaFWwbnjAmfhzZMBxlAKKwMghm
VLU4sDtwGUmhkb1CfCYA5dC+Gd3c1fvUBcOki4JgtfjgW/yiT3vUIM2chEB4xkniL8KiBy9KbT+I
2WROOUOUNAai2QLhYgfcw6x4s2p5eoTc0yw4zPnDp9QV2Gkf4FxmSydJKSdjBffqF6+Jcn8FaV8e
/UhsNx8v2qX6Nasg7SYhJFrD+aJ8kZcwVqhIREFELVrckW++hdn3bbZIcW1ixU3Tt9bfkwSmxHpf
m24DqrPbzsXDugD1CK5wVHzB0sxygxQa6rPGBJR9JD9WmQ3MzuDmykVqj9FihVGcutHgW863Jg3m
Zr9QZsOJCDKx3Kv39iOY+5rZpKgGKICU4wU/nQiilreCjNJNazf+Nrw7s6+8Zu4CwMO3/psI+8c7
MLbGGT9L0P+il1QcaIlLn+ojGqbXd4LwRaPTX/ER2fMPOVYHfc/X7uWk3dLOK0YI0n5cfFX1SImX
y1+ydibkJ1o7gtvryjuhgENBr6lFsyMsKbqxNpVTGVhWVKLaFJVJdH2mNfI+os4EXgYVWkdQW6dJ
WzwLmFtdnDWRhBY8sADmxKuSL61iebSaF6WN5xCAOBCl8Uj8cnt8PIAPRM9BNoPtqiCxyTxcSi3P
rDIB3HVunLBdC28twqj7M0Hi75xnzsVZn5RqPWaCqzKPaxr6LWg+M+k9DdWQ64VU5KTRigkiSI76
O1NnFBLrwDBSd6pPVRL7XaKjl2txhxjM/+vqmmm/xxtLkIngru7mIxhvmqMqzXoDBAKy9R0dd94E
mgJAPg+ZSPqa57ZwIbSpoVNUwRpfj1abS8Me1TjHaH17CNefVLeOeOlvG3tR8D7gnXMoKQAKQtl2
IeR2bUuZTXBwriaeOqnxVjfd5CVSZgmOOfrB7D60cIYCdYQkBnBo10b6fFpLnClwGyNQ58ekDbSf
dXIebXcUFYN5UXxriokraIBDnbaBqcmrn5Vz8bVB16gofNPvvTUeZvfpdbLm+QQjoFh8HSe3KaGj
ka2umnlAxYpY3bmzZ6MqDOol8G9+bI7NJcjKajuzY1iLLPmw6LT87M6P8ayAoYO4US9wc15khrq8
RdFa2Orsa8iy04z2CCFoTlrqVW10cYriPeoi0eHPWypIZEOHDlVVkEsxXrGYcezkMvhGBq3bGwrx
y/K0gpkYNN7JqVjOcVu5qXmnOs8gEO6msJDNfU+8ZP0WK6KeJd42gJ4W6rr4IpzITICZ60nuwH4F
zjOtyQ+2NWRBGveKYLPxNjY2GTpoIZMN1AUTQap61ZZm1qFDTKJdUkhBlaJdP+l9BxJQQ3XsW/KY
WY3goOctKMA+KhgfcK/AP9e7D1Q4AH+gCHJOiO2B7cFqcl941PImcGuE/n3jpIpS68qEHvrz2j02
67OerIJN90EazW66rQVmiaKV8tPWmLzEua/N0Y8A1DfK+iiDVKKyVreM6bO6hAZsUt5n+UXCjRVK
IVmb75pymABx01288iFIkKKN07rLpiAu1lDXdj2YsJVuP6ihlYrw8jwn3341s+T50kkAT9Mlh1hR
HcSz7UbFa1p4Qy4Kffx1Bq04lEXRyv6XJDn4kvPawSEJJgD0K0FNGCnFQglv3wG4C41meSDacQsA
oOF6oVfwJ5A8+tAjtNFonnpSLijScsexscAstNQr6zwPmLJaQaPqZHp2cq4rUXsS3wpUPpGJoQ89
ZhxjrBfl2GNXWLPlE5R+aA5rXna3Z4sXuyED8I8VZixlGrUJyAfAdbRe1MjwnekNRT8COXVV9Ss5
/u8EvJqDfhiwAuNNCZzO9eLU0zLrpQOukLS6Qz6vnPPLCJZNdOrFgu3InT60VSF9DUk3lLivLaVd
lFd9BAplSkW54MbgTE9icU/6vX/t+Y0VZjwY6lpblNk1GZugGJdHm9Aq6nHtRe99XmimKUYZApio
2et0H2/il2Xm3WBFWKgCQsEV2h5awzOKH4BqNHoeKCRAhvS2a3Ajw8YidZ2NxbSyYilJsZH6mviR
qoaL08auTeJ9PSTfu0hUauG6ooHOMjRPovfirxWr87LNKW1yXnUO0MudsZ/N/lBVeeO2RZz6E/xp
V8yZ6LHCdZWNYWYREzBhzmmFc96kEPPxoupvAFp9xh+hjwqJII2nnYamuWiNwJYbOdoOHaE5sii9
+fiJJQNzGGq4iH4mC4GJo6QHVgwxAwVQd9Syw/zdIStOlXrn5CK1aF4hEpKlFOSAtCrFN187iF5F
pB8kxEG7Sd1EWffgq3Tw0iKoiBduAv2Ti3wsXQjRFTvLDCwROz9n86FTFC3cGCle0GzyLYk1STEK
CHVnEtLvWtz8aJMWnPaT5UVxLbikcI0h2QoEFpLWsk3352Y3WGM3F7kEypdJXip/7gri1UOp+TaI
0wJcSEXETVx7kFABKo2uJ3vhS3PbmIxpAAXCrAHgSpRjufSevFaBmia/b7sNZwOg09oEqZ6GS7XN
ZpTL1lYbGZsP5XKgB+JiRloJ4Hhfb6JM8NISmWKCSr/UWSKBOuesRMgApKOrzJnbKSK8Ci8xC89E
LKGUumCeZfb0FKfNgvICsLXml9QFg7iff8sPshvd1+fGI6FxlLz6IAmeDJyQeWWVCdK4FmRSKdOb
FLR/LPfN2uX+7aWie4o5cKDYg6IJpbmj6jPXbigVCylHCzjNbiKgn5HtEKj8l9s2OEcNjjSgg3UH
7yxojV/bSKa4shoDyEm9TWYXLCAnOc6DtQ60XgnqtHwBddQgvd82ynMMdIZAKBvi1cD+M8FkmYqs
rjUb91DgsvLutUAeXxKtD+eIQXELCDRkaQCYYJtxS7OzsgEPqPMQ917uqKEcfzGOCdQspSch+y3P
GdDxi2AB5iOIAjLTWC6jKckrjNXVcwlRoPRVyyJ3ykoPDX2fmDyggNAxT3lY/2J5a5pOBr0IxpXV
mhtHkrxDE1bpNd2yCByQO6qNKeaxJq0F3jgNNnCKpgB5eJ2mL4t93yFP0jaig5nn7ACeINgiq4Xi
BZPNG0kzFuWEYTnxF2Ki0xMiNrcnjpenxNFF2T5tpH8AiL/29SyfEmvScIYARezGTos774J+msXL
C8lN+3WXln8MJL8d+ROYWMq1iKe8Du1vXOuuLWuSmU9xBvBwo7n9C2k9POlvD453hGggBbIRMBDa
/0pKWlOSIaMGXqyl+FaMs1vX9THNnCAVlcF5m3driYm2JEmXMTNBOxMPXeMpqdm4WQQlFtsoZIH/
iUwxAVBb7Wyua/CQtMl7U76T7tXWj5+ZNwRybF0k501m43Zm6RS1hdHIeubVECxBg2xVx2E6Co4L
/ljQNEZfxED8sv7dNsXaNRjLNAek3he4vAgS03wX+NcCMxRba+Jeh6ed7cX7hZ6h6PQZdAs6kv41
oV77cbSO7RhT+qRIfUmozOrPVXToieaJiTmgUqkScBmCO6A56KHhBM7+9orzghoI6ihJORXEYwON
2SyJs6Rg+4CqRAfZoqi95NFhsh//3LbDC2hbO8xydFo+ZnkFOwRCAuBXlbJy998tgBQbCRYH2VGE
tevVsCPDqa0ZzFmd4qMfZtGeb//+B26ZvYBsDTAXOKeZJKjqUlqFwu21PlCDuvZQoIv31vp1St/X
6pCh/F6uwUQar/k+gKN59dridSkdNztm8QFa5wlwqoKB83wExNOAjeK+hzYvZuDLIg1db+O7LBuM
tNLbHIvFXnnLh2oWCmggGcFZy4S5qdVmi1gOzr5qQdVVQV+xYL/yCs64ef1rghlGFKulU0sxcMNl
to/Vy5JNnjn76NS/jzJ0n2uR7Cpoepzbb0Nnu+3XvPaNxdrVSu5ryRcjPXWNqK+Fd2uiPS1wK3QB
4LF17VOL1pCcjPim2Kovqvk1Wf4oWXtSK+2u0/QDBFtEbep0lH85Gdpb6LuHYs2YiS7kVSUgdARf
RP2gKG3YWH9GmpEuT2b5dNuhef1nOm2Gx25BCQ9d+Neja6K1rhsV7Fn2xTxWZ3lvXzR/CI0T2au+
8Zh7ZWB+TS/D/foLNIW+7jYeRMLR1jN4ul+G1k52TRFGnVd/334UW3+fpVIx4xwfFanYRHq2x7Xb
I46+T2V7ly+9P4CEUh8v86J7dpo+Vv38YA/2d3T6hrfnR/gpTMxCZWSIeh1HiHRf7iWomZbHKFS+
R3vwTp6z3XhIv962SBeXXXysOgCZQLWDLZkxqEd5o870zBqBZk0mV52/kwa04V9um+F59dYMc26V
8HRVSjDFM4Emo5fWAQ7hfI/4NAgs8arSOooboJZG3g73JBq7NrkDpdOJllmoYY6t/tUxuj9OPJz0
whjcNf1m636eBxXaGqLO8pXOFJxtvMCIpz0eInjRKTgVro33o1SqLTh+z7m2i1bLa4cknGtRVzpv
x6I1G60MaIREipKZzVhbNAPSf2gWzYlrZq2EbswKYFpAJBqi/056SVCq4hpEvRbE3fAUIM+uh4WW
g2GYTcxpcrAPBkRyve6xEqURuHO3McLMnaJOMYiadXQNolZDQEPYOq+qLdhhvFMFUMN/RsJ4x5oQ
NGCbRnoOXcHSf1AzsFtp+9NMHB2b3sob+tNLUPilm5+0XdagQ033h7P81j9WD+tJ+aGF2UH38Fp8
ABvCTpmfhvRoi1pPNLogt76FOdkcucNjx8G3OIkfn5I/iWf8MKAAPqMSXgTRUTsrIQ62KpzOyXCa
d+gpyh/0U/kyB/V99Lu8H+7yMHfnJwfNBv7tWMC91WwnigaLzQ4lySpHSQxvQngLwAqLeBDEYLUL
ltQrkfQ+Ni/O4NpwaG85pIdZupv+QLl78OS9JXgUiBybOY8sdVHTlTp2iRRV8Zz62SER6PLwIuy/
o8U5ez1aSW6GBCpUcGt/vJhhdxFM522PRg3u+vdTo6hlQ8JSy0EQe7eX6vb0AC9w/duVHk21QVcK
t8rftb96st8I3n+3d73B9i45Uh7hgofPN82TXB4nc6/YghKiaIbo3zf+JpnrOBW0HVkiR+xRt1dE
qhGieforqkQJKjh0ngqXaOAFhXrCnxzsPchv3F4RXuEbhOv/G8AQq64Ho+DYi4kNU35U36neOxpt
XzI/v1ODb/Fpekpb9w0cjWqYP6inBa/pXf6DPBV7ReAZojllAkwmR7qeoyXkvNqXGnLOSyK6nFO/
/b9DGC4P1wNdFTnu2hHHgY5+a6rNrjwPO1Qw76XJte6r3e15FbkhEwgmqKlpXYGDuzqH8/dRUM/g
Vm82q8YmHzQz6buYDmb4s9xJ3vw13xXIRC2u6jVf8bhL911zN9WXRXRV4Obmt5aZ8KAmXb0oLQZW
u43v4J9zRtx4r770h/Yw7Zw7QNkmCMYJ/JTO143V+2gl3+w5nSSAhkZw0xXcyLZbp2FvuMSvlnfN
/pqMAmcRWWPuJ601SxIIn9Nz5wO1+YPs80PsKV4S/H85CdvtMCeSPqcqDSSS3yZNmGtF0JqC84I7
FqiHAAOEQh9gFNd+X1ij0yDxhrHg6E6O6CbTgmT2yu/LSUSbxnfLjS3GObqkSsw4w7zJEjpRZtV1
VtWdZ2tHHLTLdAtEUn4otZsU5WM6WmiELnYmxIRtsyTukIsawLkxZfM1zGljz2oyLDaOAislmbfO
1he90YTd1vRX/vLMjRXGVyx9mSKZemZ0Kfw1tPZyqJ3tM64baUhCEaCdezJsrDFnj71os4lsMU7/
1C2B+ThYk99Yn7nUbowwx0895Yozy3SPV0qwtE9LKQk8X7Q0zKkz6sbQlg4sONVrOZ1qWdRxwX+2
bcbAHChAISXGNMKCpD1nox5E2WHJRohYB+glSaejkhC/huSDjYzh7V0t2nDMQVMXZib31CHK9/RY
7ppAOUlPOjI/h9t2/o/d9tHjSNtr2ZjYpXM3O/GIblQ1B/9vNRom9NPHfEy9Zi4rxbflejHwoMuX
yYX48/SYKTYEhdvVWiE1U2vNflSVKt1FVWkCDTukOA6dShNRqdEB/71D/v1OZockBFVeJEwQgaJQ
n3Ef7xo3iNWHeRLMCPdqjNckVSwBXOivTLCyqqZG8URdHnlA2LjREkZT6xPpTTD13E2/scQEOpmk
mh0vMbq1+8LLTMBmnEsmfZu/DEAyPukQqDAR0SC2pSlfb5vmjhEi24aOpzrIUhm/NnqnkCqNCqyr
pZtmmuIS2wnMSDtinUX3de7KbYwxrqytck3GGaiVJF1flynWDlY10/JaInstAVRqgb5ZaC+dKCHM
3UPQy4W2LcrYQOBfH1pQP+2MpESb8BD9cpAdTaf7RT3HU9jF9xm6idCUcntauSPdGKQftLlfFIYi
RQmBwaWfdmA7Rr/S3Qw2nERBFckw/GT9zDvFBswCzT7AWbHruLZQ/kBrDzbve6ZVx0Xpn00FeKDb
w+IeF9BV1XRwHFNSvuth1SmE9ey5z86hBU29eQfNq0x3YxGPIbcSi2YNumBA2kPk+9rOhH7Bxaox
mgqMBiuQi+rvOt0tUuEq3QOAqW7dopVW1JP6gZNjIwukZ+AfAL6iBMcMLx2TmkAwhSL45vOyN4/J
brrEr9MXa3LHx/LRPOAU/qVK7npq9tXjEtZI/45f29HtnpB634leU9yQvP0gZh6GKbPzmH7Q4lmh
E+SB5dW77pSF+ZMe5vfaS/a4Co86Gj9vzQJzmCbFok1RBKMyxp89/Ir8LpB2q6ecf5cPoocNz6O2
I2TijwWmG6uTPqa8Ct8ALnMrwd3gQyDw1niYzb/2upGmE0yg2HTnQKX5zum9MzKtJ/Wh+9LuG2/c
IwiFyjF6iQ/dcTzI329vG74/bxyLDQcllGPNEZ9QHAxf3+XHwe3cCK9e0ROAF84308k+5KJOjcrc
gSHQ+HTDY9McwYMNwbDn2wOifndjSj9uS5vwhsbCFWpnCG9IlMuu5onaTTWBW7B3ERKvnW1WGId2
3+7HYEYRJvKaF/3oWnf1nX6Ig/U477SvhjeFi5/uisrVg+pXFq53iz/fJefpO/57VN38V7KvPENw
M+BhvNBk+E+kYGEu2ZolyGHi+5bquUPj30X3msRNC0gueeld5cvWr8g5mXim3J547j10a5gJUXMf
myV4tBCivMmT3cyzTrpr++VBdW3BxuGdYVtTTPBZK9KWZUN9KTAO3QPSAgHNeAoGJHIlJtrE+qBB
awlWLvOfh/wwu71LAgKfeoPMxsG5LwW5DtGomIBDlGFp0wT2Bt8MnHD06bhEqhCibciEHF1u7NQh
MLIqrnS3HnPYuD1vHw2tt7YgE1IM8P5gGEAjA76JrHQDunSvPqqB6RvPzb18GIlHLtXd/FwjfI9/
fkIC5vYXcMcIUCcty6JtSWPcw1lTObNWnNFO9whMrDO/9tqTNQrSDdxAAPoUwAvBBAwmleubwAKg
UxyVAxrPDbetRg/ybJnjr7EnVJTmH7YACED6FTcOtFRem6rBJFmVGlAC2lcL7Pd2OAH5YqfPs6KE
xFY9lGDdEdgLa9TBMwTw3MUof5ZgILk9r9wiK1CBgJACQAepVvpY2ATXTC7NOYswZGXwpuZPbIZt
ExCoSvxI5dcOVErmOrtOVgalcV61o6gvkkejACFL9HDjjqdQbqlr+wjuhW3MtDu90b0x/60vs6uD
K7Ka9tN7mYUTpEingzIfZ+ePYOjc1Qb3GAUOoteUZXyW7cTQmwRd5KpNXMTVuX5JQZkALJKk7+tR
DodyhyI0Bffj2ugN+qM8tO66NC5VRxFpadEt9NcWQ8cBdMHAEA2KjeuJqKCgZjQFxaLlle0WnfR1
rJ2v6QA9PQeQyiArssSd0P0Niq38RTAVvPwyANP/GGeehPnQdJ3UAHEBITI/6ZRvuvZC4jMwLoc1
0+/6EYxpZRzU78knVAR09Pqigot+cwMkm9fDRpYjrocRuBxIvwz2JbXPU3M/i9gaeZNLASw25cLF
jmO8vKrTzhxMB6dLR05xWh3VZsTI2m9touK1NPxcO+UHCOJ+355XnodtzTLJg6hfgS9aYVbdDQAm
xE0ZSFHlRlZ7GZZRsJV5Zxua9uHJDuhq0U1/PZOLqUnNsGIm8+YdYoI18LZC5SjeeQbeI1Ct0j2r
sk/bXi+SRELCC54Re7X2glufXld+ngXLCHagWhGEfW7GHoTsqLUj/wukABMmZbWt/x80pzFQGe1/
xi3I/9verbpHZz8WUtgkqDIBNS07qCCk+1ZF4nZYA7uxfzaJLCiecacYSBrwvkD1AJ0i11M8SnKh
SwnWU9M7V1Kecg2IXEuEv+Neu8DmYyARBGJEvK+vzUxL1qi5LWFPgNdFO4xD7sq5BVwk8UkWgHRF
b7y08lD7ue2u3OGBb4Wy6aJP/aNWvTkLonU1ymTIoIJHbKq3YMymP0UCN+WODowTBiSF4EfouL8e
naoMaqE1I7rT07Q+2ZWsebnWJ4ETydlhWNUhRP5TOy0N/ldtv2hTa55GZNsFuSgeyQe6r9BpS1v3
0CfP3AWHjmSOhIzjmSwPce536eRCNdHVjL1lBfUaGJJ2gVBUu/Z+XCUvqr6P9IuEJERNtayHeP/f
J3/7OYynQxvb6AC4Qauple1HkL6s81MliXyLFwjBgwkIOygjgJlnAj2khKtpanHKlL0VWM7rMnen
2gI42ASJYx/fWWrrtvUnWJQp++Y/VpnwWxRmseSQ7Tw31nupEs8Ghml9tmbNLcsVOsYi6nPebREI
SBSGQdmNY4U5S5d+tiFNYeG2mD+BgjjMsqPdJt5oP35izSAWAWT8B1CWWbM47aPYXhAPJP09kaC1
gnvvoIrqDbxt6aB/C/B4aEvh+nu9YWLUlgcyAIxQ98XFGN9QpArj9e32UHhH1dYI/YjN3l/asm1H
ihnRrd5b2ncZykT6w1r61dQJIgD9XvamszXFbDxJKtu5nzEeRHzfBoFnLTDAdfLNhDHLUvV5OsoZ
9LLNSfuuJNBzNvGq7/SDVTReIusHO5qDNBMGbq7bbewyJ3A0184cAzV6jvvoz4DmCiOd/6ymdFpl
HBS314t7MlJKcqC0oY4DuM/1gnVgabNiG8bIEOjJozx7svlQlaFN7qv4p61krr1eLCtxG/MSyz9i
VClrPCTmQpTu5rrn5kOYkGI0jjrpFCvTpJmnqE+qmbvNurs9XK7PQJbHQr+/aiDpfD1aJwe4MiZw
TyWOfRDtoAxrCryGu3obE8zqLStZTInAa+I+uetMw7e6Pkws/U8J7sfbo+FO2cYUcwRGba1PhI4m
7d/lBkDq5K0RUeXwbYBAGeJZ4DtkmU2NBqwTMoVxdnLl2dJbZ9cuLg2fGci/Rpi1L5yhbEbst7O9
Pkq4cMrkQhYRRw43NAGs9L8jYU6PqVwWPXVgBB3qHlRRG+mbgtb/laD9P375zIBQ0sOrEAUBlodE
lckCJBGcoFOAfe2eGkt3u8+gSqgmBy7QUIrAFe/amUlaTiShNyCrjyYXtFhkb891FA5N7gicmusF
G1P075uwPtWFokQ15i6qnqux9Kf2cQH1x+1J425OABOAmDMB22ThXkuXVmOkTYB7ddbTtNpvkpBF
k5svcSAjDCpAKtH10eS5GUhpJaZe9gvuplYMCsCE3Cl6earKwo+HMUzL4WHANgUZ3kVqUCUmgVnF
KZAuiZ9r8XkyI0GqiDuxm+9h1hCEDiRKTABqetoZMj1CkqbJn2/PKyciUVZvJAR08OaDsvR68bqK
YJwj/KQax/0s29kOIoa1nxTW4k6ySKWQl2a+MscEwEZ1ahLPWMaymcKqQ7iYfimr/GTL0/cKlDJJ
ccitg9RrrlaWAYQb/VTUSUdNMFcDNG2CiQfsSiZAUdr1iKU50s1qIbjqZJ0r96VrSKPXyWuQqPlD
Bn4sUUsKx3WvDDLLmJuJvEC1BvhVKLUD22ItgR5VtuD04kSwKyvMLuy1stD/h7Qv640cV5r9RQJE
7XrVUlWuxVvbbrdfhF5s7dS+/vov6ItzpormLWL6YAboBwOVIpkkk5mREdTAsJbqw8mCekPM7YTC
ey2DjYvSaReWmEudbRPEGUPWAwMDPuvHxHqo0ykY9NO6y8176IIFBvRD21MPGoFhlBwC/x/TIDFj
T2PISnNrBzUeR807tJWm1rcct3NcgzQID9dtTtLQAakyZO9PzvI4W9otIkCJecF+xMAtUGah4dn9
ws1F5wzsCDnaz9axDPJ+n6PrVCker29IQWAJUC74LcBUAHkWnbu3nboAJ4QD0Er6AS729iEyDoWZ
gFjvqCHaK6336+Y+u8K/bId/7BlcjAdh5LhVR7A0JuVmojfJMd8lD0MRDNOd2uZekXg2EuHa0wLe
MwIKJdCHdH+IeRcVPjWDGPRrc0julC2R0XVJv4y7+NHYTPrcxEwA5AuYnP4j2uIqS3fJ0f1WP4Fh
adg6DyQJFddTG7+oPTMJVbC1RqW/o178w725PlXCfQxWZ7CCoN8E1i/9fkZ3vTvaC16YxgfqA5Uj
WQrhDgb/DQr1GiDHBreDlWyA8yUs8TWTQzK9pJDFBiTR/ABTgqRmJOrEQyMLgnr0IIGuim8wAccy
UiQpXsuEoJ/w+1QGxHjR+tVbWkhclU8gsg8Kwz46VeyP1obOd4m5aVoUlxD+W9bbLMl6iT/INGyQ
3iH1BSTG5eSm+NBkdvFB0Fpwx61VA2INQsRNrL0N9LEoDo3tAskTQFouNZ61oB7eVmOXQEDeLWXo
cuFCmw6UiqGMAIY87k601SRflxS8RzPa8k3zh5tKLl3hHj8zwN2Ca6sT6s7wpKh7GZxlOzXzje7s
zeZ3azg/Zv2lANPMdecVnl1nJrljhWTwg3qESVo8G+k+Big5LfTguhERLABbg4C5A4UWgAs5F8aZ
WZGsBM8FrbMqLJAqDnPXtTeamuCudXsUvVO6erE6A7JkKNF2JOkouQiFkwvFNuh2APMHcv9LTyqt
qZmQQcYBWv/Uv8OLQrxbqYo2BH31HRmyRxhNYB+huAS+0C/yMqOqR3EZYcSLYd7htApmMKF2084c
6T6/n9V+kCyk0DnPDHIbJVKrpNVn5IPG/gRQgddImyuEE8hKGGAfQs6STw3naU3M3EnzTyHMrPhZ
Dj7pfPrLysOI1r4CYbrrbiM2aIIEA8k09MNyVxAIQ/FQYhSJtpngHDeO2byGRlaEcan4GfAlapgY
MuieKEdsIiuLLDSo9MCwxO3yps+SIYsTtL0yme6mJKlvz7UVDFoRbcsBKij9qq/Qtba3relmO81e
2sfFjVOJv4p2JggsIKGJtmtcL2zBz8IpnTJc6YDvKD1IvcS+9v367H6+J/kb/twAtylBJDWRucJ6
Wls9KH/G4bQlr+XO3iS/e9XbPlUgT4WyjrlFh7Wv614T5rfZDXjJurtCAuoTHhDn38LFjrZadKgx
4lsQ0lhbUqkh0T9Gc9qU7UM7vJHomBSSw1YYNJ7b5BYaFNQKhY54fjwthVe/ntY2WFaQfwYT3nM4
FhL2//U5F21SEDSxpzdySRAWv1zTKXJ7Y4Z05BFK317SfGjWj+sGRDV1kED/Y4HtqTOvqVoFmgBs
IgcfHa83Q9DnwLPp6Sbdpzs31HdQg0qXVDIuiVmQ5l+a7Rd1aJ0OBDn16GUG/alN4XxQh/EHrcab
ub/TUIGcX2L6HINAZ1XBAyFjgRMvJwMT6GCBQJaO+wSj6XDFII1xtPr6PR9p7dkL2YBgyVf6+a6w
i21cB2YCasx418XaXqPaTjL57Ar5sqMQp7GmemRY+IrhkhUzqEeQ+1dI8kKzkkHIw2hV/NLSdlqr
+ipYsk0KUUoIC8zgDL5uX3Reotn6v+Y57yqA3C57B1cAKO4hDVCDLbHxtD8EPNwodKltoNuZ5GYX
HlJnJjl3I1lmNnPNLtXhJ03tgFV+Y2mznXBgOJAB1XdAVcKHDyntK3UhEbDba+H1Kmgfk7CdXvX4
Ta2OpdlsUBOV5FiEJ5IOPkZGjQLVNr7HKM/d3Ew6FSeS3SFEeO1nF7Xm17SMoDK7+njKRtP6UI6T
f30RRUcEI+livfNgPOPt2smoNYsN2pc4t5iiWQrk/3UL7CzlvRTtTMi3gH4HNSpuo4wTWbpcwSFU
uycdEh1l+jLMjScFPrDz85odPuBKtD5RYiTnqTEHRR+lvl7oCJy1AdcKbli8JyAPf31sorDrfGwa
dw6t4ARzauRQ13zjNC/zH6d6GwKtnbxi7P5ipRAe6DY4Gxykjbh5hDSrrk4ZqqZD9aFEjWfJeFFE
mwvvHvwHmiSQ33GDcee5VewVafT1W9adlDkO0r6TTJgIXoeWCECRAMEhKkZyOWOZSkH4XSB50ae9
tksjZwmWtOoD6o6KD+FCskP/Ajh4aer6+lgMgT31UOo0G9PTnLZ+K8b8IXedoIqjyAetGIuWljac
q9bxow48Um4R65KZF00MgiLEhPhqQE64ickHPclSVUFo1M8+VK8cx7NGWQuA0IiGyxQcMDgIeJI0
xTWNMc2b4rimoJLHU/fN6O+ve6tor+PCwh4E8yv42Lgdkg4RAIFJWhwLZPzJ+EErGQGraD/gFY+T
BMw9cFE+xum62khUDAK5Il/B26PsYr+zTjiuGcLvb5Q7WR7+v/Y4bzIo3q8OUkLosnloS2MzVpMv
zU2LBoXIH/JpKMuAtJ3beIk5mlSzu+KYaZa35DhSCCATKlC7arsZqmxndNXu36/UuUlupcxR6aoM
BNHHOv6JPHWgQmP1ugVh/HJugnNqVwU1ShtNBfhSRntrtRN60tRkOrhNE28pXnYQde3Xba2CmE1J
ayRfdLhLmRTkoeldVcZZKvLN88/RL8+FYi2UwTYx4kQBtRQQoSAGuz5i0a1uI2kGWUtktgA7vLRg
OpPR2FUP1qfqAddPFEBS0jpWR8X0IwkDt2gvIyR0ALcB9x/gtZemIBsYFeVYF0dzPGjaAxkg3aM8
Xx+O6FoFCzEArQAY6OgaurSRJ2bbRoStX+X6I528DPAp4gbSPSacN1w6ANHYKFbwp9/Q6vUyUqM4
YosAqbNuDfUtM98Sau6jBCDoxQ6TXJb7EronrgmQ4SJuAJk5Nzy0mykKlBGLT2pxdTIfKjr5aWHs
K/1pGtdQX76Xdu7bGeqkyRRELuCs1ydYFE+4aFhykWmHJhfPWYVraIzIGrFxQ8eAlYtAskYzv5+d
/WLTUOlocN2i4KCxwItH4J8O06rmTrPVmKpKm0tUZBXG5naw62A07pY19y2oBciue8H4QJWN2wZt
WdDU4VluIzqA1bbAuibaUcu/0/l3+7OubldZaU9kx2aAKIKMqgUEEeeoNLdRBraK40QPRnTMLfNu
6bpnEzJuIDD4eX0KRekUBBaA9AE+JNDwyN3UsUdmrbNLzVtHUgd1t9Rh3mYuytvuU+GW434q7N6v
AI731cSYtjkwyNvrHyLYniBGBroeyEYW5nCjbmrSqmRgiuZt44/173UIHESjg4zoQbA7LUj3oFYD
eksUpNjfzx7gPanAdTjX5bE1kOSceq9zQPCguz5ZPcN4p7ksnBcu5z8G+XfvVHW0SQgz2ATg80KF
ff2u9nsiY6oXpeKB0jZxxAG5iBIpdwdir0djG2EGu2wHlivto76PwKmU+I7mFY8xUg3f1+38AaZ+
098VWSCrBQhX8Mw+d0HWWVrOqQn7mYW3g/pNqdOAuKxdeJWcNKJ976COh0w/Royy2uUa6jGZbDqa
xbGKQkVFE2KmUc+0ks1UuTuaNSVy1ppso7ALlXsufap3INcHuB2aQC6NalRJYieCSr1Npux27tQf
JAIfXORGietNRQVd9zovNxF6Fm6HeK23mjPT5zmnCdRwpzWsdYLH9/VNI7g30UjMWO6BX0d9kVty
Y4qo5kR5eaTxWG7Wshj8FCpLL/aoyeA8IjdGkPp5+CGE5FFWbV63GZh7i6O9vlvtsh+hrR3gMbcd
FRkwRYRfwx1iOCjYAcDmGtywamjXkjGl5ZG07XQ7JnYURmhQAfYwiUNTI+muopUTpkAE+AuZgPnA
LRHOE5O7mNouJBMdAYVQp8O80nmjdlItauFsAKUMbjmXsZGzv5+fIjot1WVpS1Rfq2qbV7W+NWni
bvLKKsLVNNJ7I4rozfXVFm0wAD0Zng7g6C8pjw6a3yuaxkrAgIfb2Nbvl+W1tdTKUyOZ1jZzZt7Z
cZdDGwgNEYyL+nJ8pEjTeKJw9rrdm9ZDUcm2sGAsNmS1oRQL0Cqubvb3swmkeuz0a4wlrs3HMX1U
wEFOiN8Yu+tTJlgnG7IulgEhJxTleSRkn4JdJycL1inBfercFs7qmbPiLVp/08y/rxsTTBp0hBDV
oQgMrleeYYzQ0o2thGA30rusP5VU1s0nMgDNZTyscbrjpOUmbe5oXpAMo+mq2glznShe3/X29vow
REujQwrJ0Nib9wtDNzRAqDlGsPIGJJ1benHmFUZw3YZoXc5tcCOxKGQ0m5mNBGghpLjysKQ+gP5q
IckTCk5I+9wQt1EXuPECCZzyOKBkoM9oHp+fkcCUnMOy4XAXktqNSxlVsAIt7LneQ27WcG7WCvyd
kkKMzBAXvUSa1SiTAUPTsl1VX/+o36YlsGS7U+hogLKg+RAyAV9o4MGAAaIOCppM10ClvsUjMUQV
TZPMmsjRTJwAYLjFIYqywOUZ0JXzUKFcX4FsJPrpRvdRYm+m3NnFhYy6VuAFgOUgm4pngm5/aRGF
VF6qN6uB9akb+9AaXefZiVHuUiPWw+ueLRgUEAgwwVD/yEtx7/KmdeaEKm55dJQiAMcQ6OB16C6B
Ev66HdGDD8VetGmgksFUTbktZJYUJO21Vh5Z3vFRMV4G61e7HqmpepNycPwVWpv9vdJLdq4o8Y7G
VGhsQioLQkw8nCaZIxZd6OVRrfrdkuShMT66dDpMBGwxc3yqTIh5WwfbUiSWRTMLfDfA6zj+VPBR
X7pLPLgRSlhwSiae1RuQlKh+zJAC0Z6vz6zQDtodTVDgE8jEcpu5hiLs3BCsYNxk3gSBgm4/tKe/
oXHFMwfSNmhC0b5eTXEHaHY9pPRYaB/NdELbMkkkp4XI7ZG4we6CaqKJRoDLGRtWxKuqXdLjrLxR
+y0BLkzarSw4KtAWxmRtIRuBMjjnhkk5O0lmVZ/DMFFG7GRc2MLlODPAneBVrc4tuHvpsXVPQHiv
a+417UlaDRGZYRUs7CmAUFw+lK5jUtNMr+mxISdgdnWwHoMAVnYQiawgh2AwPn9UQfm4CjoeY2uR
jB7JeEBrvmfkv8b4Na1e/70Lm0jzIgePrDKwYpcLryya2jbDQI9AD2/LsIsxZ1rvu7IOXVGjHPpm
/2vo87A4C+MWO89bpRrhYYPr6U4fwuCmyNMHBI3deGDvnnRqvMJ8yoog3ayxdXQ6d79CR2d8V92n
fz1swHk+w2PgmBCIXQ7bXEm99AkqZ5S+GeOPyHpUrPvU3F63IthVF1a48yGuh6kiFIXswp32bmjm
0HivZYoiomMW7efobMDNCK/k+e3RWaaltoHqFRAX1WJ70xZz2agqk+s0ze2aWp6m0+NfDA1FG3by
ARXF919mZU2aDEqVx1TdJnXjZco96SUXl2ALQGoOctQIs6BaxssdoVxr23RY0OJlLME4xf5SVZsc
DVdRnkhuDObm3CvmwhR3/rkt4OmNA1OLerKy8ZAWoLtRb5Dz8hX6nnR0F8sYpQUB2oVJNvqzDRHp
VO3mHth/Z36Gbk91AKWx15lrQMANcH2xZKPjvD1pV1VTbJiqzTB6WZrqPrMOdHhrrfsm/xG5tWQ2
RalCaB6hzwJPKtcFWvBybNgUUbsQAOLX7iFTNa9VwIhQN+Fq6MGSJJ7BpMV9zcaDAept/75EcGGc
i6vwRi2JVmMtNfoxacQj+oM1/Lk+o6KY6sKIcTlCu0/MxHHYCJE/ywLrp0J8O0Yyy3MSqC15iwIZ
6W1jygi/2O/yjno+s5yj4pEcLxPF4MhYBRCYCmKrkcwfO5WumeAcc+nXKFYj4CW6xJ+2ACBafhd0
N7ICv2wknFPaxAJOLCZQYtlvZkk4I/5txEt4AetIcXK3GjoouypyMUvI0WpH2eUhusuYpNd/fp6X
t6g6ayQRq7QXN8uzsS3fy73rF9+AYLlrw32l+Evo3vS+LLEmGRUv6J1BT7eePqUsoBVz28VRF0ZE
kRG4C++T89Fxm7d0u6ItSowOOHGvD2av8Crf8Iqw8K9vItGxxPC7JkEtCmkKzgMUqvYkZlo80QkF
H+WQKIAABCj/I/vyP5ribmKUaXTaDjA1aZDadCc/ThyIVSDtrL12/U0+PNJFlhmTDY9zQkVd2rZr
YLNCLRv66gC1eW226ZZhBzqWQX13ZTw4Qgf5Z0L5HFasJQoOZQOjJNu836JR9/qCidKtnxw77CHi
QIaQm8akrrqIRujOsXXfPT7Wh3yvhPavatt5v/XG6x/VnbFJg+tWRVEUI/b5j1FuHh06KcNow2gb
xOFjLxmT6BpGSyBSlyBgRfaPc0ItxctZMVyADbUfpDqpqrqDSA8eP0UmwYiIwplzS9zkRXZCSJIB
62I3QZXO3q8GZ6tRbq7PltDrzsbDzRYeWCOuhohdTLM/TbU/m4e1O8T5s0YJ+rYYzkKW1Prqd8hl
ovBv4n2HtyhP6EK1OHWgl4DKIAAPG0Kmh6lVZW4gCCqYFeRmQfrKcDZcrt9aimbWi6JAeWy2PLC2
ZKPf6OZWG4nXxb+XAV2wc3oYXyIZd97XlYNlpNE/k6mAsHNzivjaGhwK7M1IXG+joWKig+BIkn+U
GOHlgK2uThFPA9lgaKepKNjTtdOfwRZy3T8EPbAXg+GLf8WcqsWqAdhTNOquil8z0D8bkPDJAStt
++9a80yQNXHBJvqUlduR2sA/kHq3KLVEAkfoNcjooSavMpoablYdpdWttsSArfJWR/HRXJ+vD1Vi
gG9800u3rZuiAo7DbryIvmWyvk/BVYm5ZOQgDOLJyuKXUWDu6AOE/TCXWmLs8s7c1N09VU8jvc8W
MKzSfQGuyXiR8dh9jdBgluHOkXbHzckfw4vpsghkhtkCmk/H9o+m3JdpGfaqE0ixi8JZtJiAGtqm
sf24bTdnhObjzIwltmcr93hMS54nXw94DIcVX9CohiclzxiURaaWrAks5ImFCHrxBvRBVpUsBSEz
wwZ69uBCAg0wT2amBMSKESZ09LSYw18NhiFXmZ4tUpCXVrKWaOYQraghlR1r6UY7pRJLwltBkzUY
vuFyJstuAvqhc0YKlD0NFQJz5a1Remh6cDs8G2+zYWtob2an+3HU+8mSg58kBlRdsq+ER8i5eW4m
cwCP06jExnIWH2/029L6pqWp76gnpSBeOQZKDbqU4c3JzLDXmp0NxcRSQb+JJaX0+Hp9M65zZOyR
wYJiJE8i7XSVE5UGdqCxbdrfcdqinfw9Q2e5fNIZGPHyXXRpiru/57gwlazBqLOWbqNmk8S3S5pv
qmnxyzSonNIjk09///sz7Hx83AlTR1Y/LktZsMSsbTxXo+zuZj/wdVQOuhwQ/eAO50bVtGqlqivQ
gaqKFbTDJn2M4+fY2Fnb+VlRJLtDdHKBrQvnvYu2M7Q/Xzpusao1NRZYS+Mx2ZAa7BvRoiww3OU3
1mCDhm1Ag75tF8H1eZQY5rE1dqtT04lhuGT1jl08BQX5PZtbM/+WAAV63Rjz/y9z+s8o+SPTabU6
s3IYm9I/TnmKFsnvi0KFs1nk4eRZASBpV7J4pHI803iOzdhbKAXzmCSYFB80EJVk+GzUH3j0gg32
Gludx+K4IIs49R9l3N/Wyan7XSl7Tf+t6FtNj0I1hSY96PdlWF3houks2kPqGNLqbB7OTmyG2iuH
ASe2jl7W+AbJFPII7Ui/md6vL5jwFDkzxD0CxkyBJrgJxGc7v4+Gbx0zGnaDV6AF/X8zxO22rFzm
Ye0xouxHskkWD0TQaEKRPGlEFx3AGEibopAJZXDmnmfTpjV2Vus1RjOXb2hjT7sTTT6uj0PogSha
Mkg9LiCepsGpkrl2Sw0Rf6h4JYSBZCGOcEXODHBjGAGWyWcNBuobEkBeyU99VRJ/frbHfNmmZza4
q1pR7WKudNio9pb3bHj5HkDt/b0b1rv31iv8yBu8Lmz9PxSvW993fEgNNuGHsZOJQQoX7OxDOD9X
V9Cy6gs+RDdvsv5WnTZq8+36gn2+Ua4NlnNxUF+1WVfBRnvU0L98aA75z+S3/tHN3hy2Yb0ZfbP1
6kflm7NrAplcl0A+EZfn2RA5xx9yJykhToJYPLQ38Ht/9SBNVwZl7a+gA4fepl9tgJiLveylDlsv
xcZoA3KXbsiW/lxftF/lLxIScIbL3pXCQwYQHEYDAAgDzwUwlLmeDYqOw/qnHpiAPB7Jzrqx0931
BZCZ4SYAijixFjcwk4MnMTnp00cLqhi605s/QNX+zQlwNibuml3n1lkjBiw359jrI29MkcrVJeUZ
oddCD1YHl6kJPiXOa40IOizOACN28syoTC3lpWvHzfVpEyTa4ThnVji/hVg0STMNaHUba5MOwRDt
dOM4mT9G+w2l16Z3fNDi5YCtJrKikPCQc1Uom6K1AehJ7uWjVxFNlQhLlpJh3sarbniLA2FyUrYg
bm4cXQYAFjTfYrAoweM1/HnfcqcelKj7KaUO3ubGGoAumYwe+PmHwNRPUz14iD79FsE+ZJ1jFG9y
oCgMiecI3fTsC7gzkYAkLVYGfIHqT+b3Nsd+pNtiD/CGncmCQfH8/jNazoFcK5nwkohwJIFzPk/e
5/ybEoEDJHu57kOiEBdEH9B/QzcvXkz8brBNYPv6rDyar0lzU9lBZ3+n6XJvxnda34dao2yuGxQ0
5OtAODCFQ7SDMdatyxt41kzwJBUJAChua+y7SS+9Xu+zMB3HCXRieQl+KGvd4Imf3gxLlYRo3lN2
bt8Nd1Ne6z6pxno/9ZHyVLnRT2qXA8rlyFibzQKeBvSVehTEDuFYDugvooOzz5MW4trG7J4ckroH
wFjjm+tjEi0WFJhBVwRQMxTeuVatIq6UDhDS4qg43QbZWK/uU79X87B1/j2TCWYPAkefPT545WqX
szea6ZRbYHs9mrictBZcxY2nqJI1EuZuGDKSdfnoYITkvII1BUZdgoNl/j28obe+2qJAOSPCBKds
JzkqhZP3jy2Hm7yqz4w017CrkJinzd6s9ia5UU1Zak/0QgVEFjEZ3nNoWueGpBqrZccMV7/GWuSv
0xIHtTP+MOia+m41/czyodiQtvANowQh5biE131EmKI9+4Av46zHHn0hQJnXAdI46H950nz3+/gr
HiE/EIx/k9EBtRHTWked2eBzLZrTGFWsYrxlsQMCddmYrmxEwikFhhp8LGirRVns0hdTw6q7ZlJw
RrUBGN3WQ19uCuOU6A/O95x644/rMygKexlk+z/muNsum4sUeG4ciSjS/2mLZxKN21irQ6vMgr6X
cEQxd+BDQnS5oacHjCxQb+CMzT0I+10bq6Ur/ko3yu+im28zyJE72R1Qqt/nypRsOuHw0CaLehuw
TQgHL2dzAWf92CVjeczLPoibgzWgvQwtIKj+JbnkJhOFJ+AgZzocoOdQP5NYZ6+gdsi1heTAwFdN
u2mUOlQrd1/VsjtbPKR/zHAOYq/ISkEriZlBh1CVbEfwnABZFGjRuk9Xp5e8IIV7jCGWWNOgzUpW
l3OoJhG4Pm10CWnVy9zvMhBYtrTdGTHw6qrf0mqL4lXSvPadTIFWFBucW+ZiA61IUEK1qvI4xkFn
FoFaBmY8b/tO2cPtfHd6uL4ZRCsIDjMN1WEERBqvWEQKJdMaA60TBFLvVurT9JRWMgpk0fqdG+Gm
05pV3bIjuElh7xJID2RZFUyD7+bboZRh+oQDwvVpoFcPnQZ8twqx2soYEhOIX6s0/JEs1F8V0F9C
x0M2LKEpCwoOnzSYX+jf7LUj9jBOcEt9tA4ZWZegUp0bDYB9yZ5mDs6fImhjYB2IeAmgUHvpj5UO
BcSljoDydWpPGeZgSF5UUJDldfjv3QFOj7HAF3Bq6ZeGalokAzqbyuOS7ysQ6qo36d8M5cwC5wv9
QHvIywIonXSnKg/H1i+jGyrL3ou20fk42NKdHUxZro6ghsQ4UnOjrHkwjY+q4TXPTkRDZxifrs+a
cHnOxsT+fmYtASM8dA8AaMdTcA7XVEej5GD7c20nG8PGg+q6OcHg4AcE1Vk099oA0V+as7LJpJmB
O6VLZm9ZoT7/CySXWr+nzW2ZSw4IwdiQ9Ad+E0A6pK55Eia3Gqp6GtiB1OyW7oh+8MSC7KlMVUyw
l1DJwe0PfOXnaXQ5phztDzEFquyoohvadPxm2JuKbMMKzqELI9zEobgwmzrrBshpOLT+Mp5AtU0b
UK5ILhCRIdTZIEzF6PvASXI5Gn0x18XNsV9ROUxiI1TmNwsqlYP1BrSxxBtECwSQLQDfKO4BMM25
uqZBNzmLFDShkG2Uh1m1B8HjOkriXpkVburs2sxJt8JKSfYmBa2QpzUPmSzYFIBf0D8K5kog/ZEn
wgP9cuIGpQFXSpvTY6mhqKs/OQ4yVoOBW9+ujm5nHPXuQwHgTEUtOzacj1w1tsk2QkkjIQedyooA
oswIuGSAtwC5ECNd4J5JPV16aqCBEfUoyJknnuMARqq0JyafmMT3RuHrbjCMr7ELsaCCvF/f6ALl
UVAjADHOtK/Qj21yh6Wh9MscdwB00zzd1tF+mm4a5dAmCkp+4wNunU3cLcjPdH47D6pv0udJbaAe
cJotkCocTOU9sjdDvp2GWwpM70T2o/5OkdRQtEOqbcv+xpHx/Agoctg3A2yAzkiIG6nclLWlqgzJ
2gG6bwdFitqJFe8K1/DR4JP49p/S9Op4CRWy+rYyeviqUfWq9DafTmTOvG61t3iu3k2d7MXL5oq7
QwGS1VHPR1s2qKI411Jna8SbFyBtRavicEaQvK2NppeUjQU731GRr0cru84aPdjfz66CeDbaxK1T
ANKKvQpiY/0n3kuufS8rgQv6y4HzR+KMvWMY/zZnaCBRZ5gt2Bbcb8m0H5PfNv1BQYxT6ZlfqEE7
rQeoQt65P7P2vS/fk3T8Nmith7vPVvMdWtMlTwHBAcEKIWhJBngIbV3c90xwBRtQcsbHn/t9MXwM
q7ZdM/txqmXHuMgUGB7RD4uSGVMFupzjMUrXqGFaBmWaB05yo5mZV82Z71IZakJsCQ8bNOxgSb+Q
Vhlr6hg1YP+vvbudmtvael1kwCdR1QCMnf8Y4YI7lHAVOg0NYP6aExSR6yvFL8WBOmls3trzn26b
mcgmLOPG0ftvSdQFSbSDOuYmRj4YywkkmHLs/z2QTge2gvVCoe8bdz+3nJniWG29AhC4tq8k2kDK
3qp/zLL2NcGevLDC7Umq1maPHkG0BGzrncQh2Rdy+91BOzhiWIu1r/Mt8iYZu7WPALHtuz0aQcu9
6R5a5/Bx/YgWxC045tD9jUciunP5/PUCeiXU9kFAhzqgs9YesFxe9PgXNnAdQuxLd4C05oJyqwXS
H3o1yJFrT+Z6LGN0AcvaCUSezrpL/2ODu2kWtSijpoUNJHcBmDT8LN9gr4P90g2uj0a05nArRK9A
dAFXxXkWDoqxthKAQVMo9qbgH4fe3nULgvjYObfAeVXkAr9flrCwrDt1BqDK3YAFCm0DaIyAyPp1
Y8KJQ1s26FrQ1Io+msvDSJ9bTNwImFD6aKbhYiCZupfJN4tcGSwD+H2W7QbB76UNoHpabYlgg7za
zq/m0R6emxgdn38zb2dmuNSmTfH0tAeGtHtTgPb0rAhs8OqTaj92sihBkBZDjADhI4a7AeaTc7dK
o7GzUuC2adHd2Ub3zY3V28JC/cXJrCeiqFv07qOBpZwl+1WwXBeGuWhZATNIkdY4cbR4DjpDQ36/
88AQ6xlqKzmARGNEGAvFOoLAEY2fl6sWG6sdKyP4TVfEjCu5cac/9R1EJcizrnZ+YWmb654oCglQ
NfivQf7VgVzKkBc9QoKoasi9affxJtNpfhvPPVRh2yHbtIXWe0NO0D0RQQNKB+rEd+d28VMQgXnT
mI6bBQn7p3IqUgsNiiatNhpIIjcQHZsl0ABRku3ic/mdA/JV3YlBwOqU+jFxn5Mmvc8isO5GhxQa
kajdZGUcDPPiOea/f9RCdQ7xPNo+4dM8LDZHZ2KuJZgpEy/BnizeSH45KsqrliI5uzV2OHPXEFMP
QkjkgI0V3b+XXhBR2ti1hmAFyombuQmdrPdm0wlAlrrTu4NeHmJo0aEm6HcO3UI5ltgb2vym6a6P
3ECtt67lVzPSxyApX3ovc+tXfZDtfNE75+wrv7Bz9ksXF1E1oB+lDMfuBzJm3rLcjfqwUUCSCyD4
92RaX2l70423+pDfX/dcwYENTLuG2xpvP2hHcwGdttZKk+QIswrGHPZgRZDMrH0yLl4c6QFgrf+j
Pc7zinrKlXXCmvTpET1Gng715Ni9qfvSG1H8U/7KHNB4YEhHDf/z0Xv2JkiVBELANiYXFKWe4jwr
eudZ9uQpEP1QtKch7iR30ie+/IvTfRKfsPZ83OuXTlfjMKPmAnEZc0LVd8zRkpilXqL3+1axghp0
ezrdLfS5zdpdMambNLJ9p1mfyyW6ichjuR5rXQcpcnbXV5vK3cS683J9yUXnsI60EgIBFCmgrXX5
hY7VxHaboo1GG0fgMxQ09mt2v6m1JbRWfZG024mOYkw9m36E2sCgXFpLanvQKsglHPOqCo1Ch5QX
Njt6yvT4voGEeNdp7yu1dtfHKIgN2ZoDoMwIG7EOl1b7noKNCQhhECc9KTaFPPXOXl+v2xDOI9p2
WX8XsPF8wqRSG/TjN4g/7exn31uso4FRlaYyhQaRHTwEQAnHcCIAC16OJSrj9v+RyGrZvnYXT9Vj
nw4bK5als9gP8a57bog7LxWt02lsIRDtkmFTNvHT7DxAwWQ0+u3cRqHexdvrMygIrsBpBSAfetUZ
AJ/zDYBbqrH/RP9Gz3NsnKhxUke/dux9qcno7oS2wMKKijiIlhyerrpSpzHuCdoxnNQAx/s0hBXo
Smv3ts/THZS7ZHzFwjsWSYj/GuRcsI36Yikt4KnT8s+qbIrEeCbqLyg2BNXgz/EDNMODCNscbMR/
MasWSpCMjgIiJtybhRbu2M0DWqQMGhSeoftLEpSyp4QIOuvi9YVkDnruwFfKrR2omM0uMwD1bG03
3o0Kg8V3zRrY62CgvOQoW2pFxYHmTXywrGYOM2d8SEgMufZGM08E3AiSo1e056HYy9KxgFShceRy
n3T2mLhNMQEr36HHwv1w2oc5lkWWwmVFuY4ls/APGt4urTS9bY2DToAgMqbbCYKE1WwH5ljuSWzh
336rpW7QKcbeHB7yft1cX1vxtINNh/Vf4DTlm0rpqlN7nmw8FOICym+RNgbNkhahCiFvz5ia0cfR
1/tGTqMgG2YHPU//R9p17UaOLMsvIkBvXmnayoyaMiO9ELJkkUVPFs3X36B2z1F3NU8TMxe7mFlA
WCXLZWVlRkb0mdPoeLiythCuxBHSwpe/aXbegWFDjklHDpx/VYppn1OiTTiyltpJbNjj8JK0SyzX
c+cXK2tKIBycxP64Z4tpZXWbdxPpaF26I8AfnhgXlh2QNl6XbXpTp3eXhzVnEEku7KOJxhU3+elC
WzrIihlDP14d69dp9yyJaH2+Vsdqp5Nke9nW9PG85z22xW2q0dKDfpwarepoEoaVA8ELB9VYuBRn
9y50IYFlxPsfr+bppjmKhnLVpF1o4czGVlmsQFgTe1FkBitwwkHJdej6jSa2g6f0UubpdLQkO8uC
6mowU319ecBzV83UEgX9AFSdsJ6nX6Lk1aAz9GFfqWMBHl4GwGEIYuwVC5PeoUrUQMLAuu9Iwxac
xNxlijAQBFjohTXwCjk1nIVlpMYBZpopXxUS9pZ6Xbexa/4F5hn5LwtmkJvQz5QgoE1f92qAAQIy
hCDHVJMN6gSl2wzh0oN+dkjItOmAGopgieT8/cBwCdQFbjZNAby3aq4TBdK/yRee/wveZ+6kI1kK
KNIkTwWvfzp5aqEGXT01LKTVQWiAYobKl5wOf+FPINykgPkXOwO55lMraCkHUSxDjTVHlH6N58JD
o0TGZrTCwL68C+dmDjEictnyNySPO+JyHlmhZqLAGk/uvLSN/Kan71q08NyenbYjM9zpHsaMEWqC
4hEVXJl8hZ1mW0tV99mhTFUAFH8gNMB3HgHonzTf+EWruouCwgXtngFduSh9vTxls2P5scO/F1Gs
yyozw/VH6moSso4g/lEkC95hzh3iyY4y7kSDrincIYVjKhJcJHCHkgKqpNQNsNkuj2N+vn5MTD8/
coXdIGRCkwGEWQTrLDBdVf6FRkLxL0DkeBj8mOH2son4r5IrjIQCaSE9tNa2Cj4vj2RpsjhX2ldV
m4foKLuSItMWytIJRWPBac4v+s8ouHMfAJkiqOVEjS0Z4HKsItdEsxl44//GwVgIbnDl6mh55DU+
gD63QiOAoVZNVor8qiTojzG/Lk/Y3NKjPAh+MzA6Iu0xTejR0ud6lIVJB0gUjqNlvNSaYKPdx+3j
ZmEbT9PC3+oT6xgevxaQ0ry7JHoxBKMFgkAdkSG9I+wV/fU5lEYi4anqQ0/q/zhkAQ4ciCgA5/Dv
GR6hTIDyMDoczqRHi8fwazRrWwyB5ZeTbVc9/+k0onENTS/flJVIHnH7LulLEI5kwAvUGYQuv4b8
quheQnBlXTZzHimA0hmpiolfWMJqcc5ToPI4yhUSVPKaeNjcXuFJDl04Q+crBSMI59EGAQ0blUd/
i7mRWlYFxEgHfg9ddE0xXVWswAU3gPZId3CDQGV52Fwe2kw8NtFVg8kRHLMGssfcudKUbujSCKl4
UNfGZK0pX0oXxDbAbY4ACpxETeye5E4yDldi8MdnGraReMSpxtSia/v0FBAqIgtEUanB5botFNBE
dz1aR5fOwPlhOzXD+Vk1J41qFtNjtKztOF01yPnr0kE3V5fncnKkp2ft1A7naHWtlLIRTdhXZpd6
SQn4bXfdKY3TD/eduCQTeu4PJ2OT2iE2DGIHLuKSyjGOhS5CxJXdUnor1Q1YEP6MgQ7FRjR0IGOG
/Mgk7aVzx8tqYzQNN0Z/CMLGUZoPqX4IxsPlSePGcWaD239Fi97gLBf6Q18PTlQmDiQ7HBY8XrbC
Lc0/ViwcrqnNFpxp3NJk0JqnQRUNh6AZRT9qBMHVcjHelIWEPvaKyDd6MHQLLQmc2/jXKHw8FE2B
JObj/NJq2hYkE/0BnSN651pAaZl2GZXDsBqJWr1rBlGf8rwvVl0kBPX28pD57otv8/DFsIyHFuJy
btuXwgjAloCZ7eLixhw3gnKlUYBt2Jax0e7k+NBqG/A0XTY7N9N4ImugKYccF/CJp2da16psjLt4
OKjtQRWo10au0L50+q6L7i9bmr7/6Lj9Mz5cbVOZH40DZ94jQU0+sqL+YFgUugpBtQpyRIJGnoKL
OQAl7WVzc6v5rYkB+lMJ7wJuCxlpAlY4QRkOQ6jUB6vuerx04kpnKyR5IbXHqqlbbQgHtNIEeh6O
fzGxwBZNRF4okpzlAlQ6JhL6ksbDWFRXXUlcM7U2KO19UqF/VhS2VBQ6W0iAp0GIC1VX0MdM77rT
hWR4jKSsZJCnhw7joHVgq2VOxd6E6D3LFiL6s6WcbCFcwNsRjzo8Hk5tSQrYEWp0Oh500q2yQl5F
PS4CFm5leWEWz08FTCHzivwDRHHA1MwNK086ZtRKxQ663np6d43tulaDftUGH9Qo7BBUPW1E7lt9
qRVvGsPJdgVJKNwpyGanKUXC+XSMRmpWStKZ3YEWodOTNzPakUh0KLjWn1mgrdsl9suZSVXxepki
P7SCnDGY0DK2xjwj4qGSroqMOUFU3Ml9vMopW6hwzVtSoC4H1BtGyA3NjAiCozwWDzJ5KmQUKtdx
KNuFEC4cwZkpRNIIhS0klQFF5nP1oUT6Phot8ZBUxk0hN1PPzhWyiiVghE0MTfk+fsvTP4O+omo7
yUv+GOWCPymMNNIiA30IawJW/K0YfuD8D8rbZfcyN4eQXsB9C1OT2uTp9oizJmrLAWOLPkSxBeHl
oy6XzqAs3ApnXgyiPioSt5BEmCBnZ6XBJqw7KamlQxFFzzLwKk3upqp0o0bsKpGdNtK9y+PiA0zM
H7JCgD+IYIqc4ghuYCGTQlHpVfWA07iCZIaj5NrapJaTgaA6BhK1N3tHbAu/FJN9T94XzJ/PK3J8
eGZhVlGGx7V0Oq9AOgq5po/mAZ2f6ya6gWzgOqsse0y9XPQt8lX0z/F4l61LZROTxNP1F+GXmS/M
wuRVTg//pEEGqJhhoPhj8GxC1pApWUD14ECFKrIzPRP2HVJmmAtJWWg5O/fbKPoCioYHLBpJFb49
gJgDlYAuifwU+C3lyhJuEfUOYeEEycPC3Crno4LaK+ILPCzRLcLznEHqMkqNoSW+UlNtF4bl764j
0k0yZPJKy4T0CVqZkjuICnVqKo7bUtJv66Srd0nW7BVdkBcCrrNZ1jDBkANCt+kEXeQJvbVCIUYh
4XuYeVuz+y7rvMRQVgujPjtCsIISACJiHJ/pj9MdlUg4L9H3qEM3/TJumfvWb+Iv4nTPeez1kB4C
kacBnSG7/xUsiUGc31/f1uHWkQNFgpJH+RSyFMgA7hC/h8xgO94bqR+1d41JvET+yovKk2VmD0tC
ClM+4mT/TlaRCJ1akNChzO9fUQ4NEFtgZlFK8zSgVRptqfJ77ig4G1xOBKPK2BBNq/cboZXsxK7l
kdxmX4VdPBgLT5v5eTwa0bSXjjIwAqGZzMSG+K3XdV4sOBCtd0NHgmYrUvHe5T2zNH2TkzoypmpC
kgstjAnAuAfKB4FK1WULPGHYBGbCCgFlhCY+6E/w3IZKYKVtCAiXX9vFNtmHd5bHdi20Ljygwa+7
jXDfuNoS6/WZr5mMIkk+FcUm2QtuySB9a+iJjHHFuIkdCVzJ6PbGfdyYB7Tgv6RyuLBsZ96cM8it
Ghr+LV0OsUfCLLSh8LOL5bdK/60XbMHQnCtBnIZWhqnCCYzY6YrVpKKJrPXEBwtcDMLcQLApIkan
M8U/rDX8s3JHprhJNCIqC2kOUwP1B8GEXFpg47WxtEEmt3R2hPF0gL7LdAXxQZqeoqw1ygGOl/gZ
5tJaj5q7OlWuSb+jtNgqr51cbgUq3CTGIg7h7KKYlu3INhdD0UCp5MawiK9ChJM6xHSLldQ6VfBW
CtelbBvJFv3rvWbjWXP5XMxsGODXoQGDtyhQmHyaJKw0oksMxwJKsNukHA4WGBxsmkl3StssMSrN
bBpQYCBtDLeM3CdvjOaNkHQEK1kpNHTwWjwIGs3WzFxK/sycO1ADTwRU6DVBupC7grLOpPgQrKV0
q7V+qXpEsUnlpePC7M0OCPklOJQJwMTnwqlmRAoIWoiPiHwjWA8JRfO6tBCwnEX1eJygGooYG8gs
6Jxx+78N2ypqKxr7SDWO8RVpKleQDrG0znHD9UXjKkskzjwJzHTkTkxybgTFSRnv9Cj28y/Q90a5
/TtzzedP+UMyHLRSWra+qZfAPzzI8l+jEwgUD9xJG/LUpSA3iBAxSmMfYkDpV36TvqgeyN+3OkSf
tylzzIWS3/y8/tjjXVislcjFwx5rd9ZTgY510SaZo5aerK2Fj8vnbMkYt4hZNQgNFFtiP45A7hXg
9ReaEDd3DcFPrW3Xm3hahM5lm3MRA5bxZ4TcMjKtilsaY4Rh0Nmtel+Kdp+4hdKhfN97SfAZdqsK
uRqtW7gdFteSu9DBnKKI/YA9K73nbbxlkrkRAMof/Li5YtCAYjoQlSxyrPimrdn28rinueQ8+cmw
J+9wHE1QVopphbkeVCHzaAFBYTTtZ95lK3MREh5scJ6QvEfbOR9pgjd4yFmcxT4EclScCmNN8y2R
bSjDVYKNBrMluYLZPXRkkPNqKZosakvEcurOuAEUOsdZBAHI8LSwV3l87D8n8cgQdxLLANUIWYIh
8jh8Fb6xNz/T1za0Ow+J9NR+p7ayewb5AyCbTnaQHOlhYWonA2crePQB/NEU1T4eGmyfHBjnw9Db
IJ9aiavOLe+btbF1F8xN5+CSOf5wdto4sh7mejdSnRf585d6W3hK5PTrK+uXG38udcUsrSR3MIuo
0dJEwNapgmumgnfa75BqkJDU66JDfh/Hf0gr8O+KQvcKO9GAHhpnUAAfOxVUrGhX3PTQAci+6EuV
ry7P4/w0/hjhDn2phPEQ5nXsB6WcrtpRf4vkSnLI0C8VHHmI3b/jgd4qsk8TPokbT5bEGXQNqthv
0NwoGbthFWwVyCY+aPoujN/LajPcV0lsx7244FT/x+H4Mc2N0qhlLVOKJvbN/jagn1CPQwmrLh2A
ce1B3NeyW5Xv+n37GreOWj+GamQH77QA4WF5p1lPqrmKi8y+PPOTzfMN/PNNnMdL0w5AOILpCGMh
AEVXAmywpUuuYKk+oPzeZWuLU8ClrJAjTklu5LjM0LRRqR3iEgqaOOst1NivBqRcRr/TqVMUu/4r
iqVtZ256aRUnm7FdFTlx5BEX7Z0CSXu6RJg3f7J+ZmL6+ZHvr1VwgWnT6ojpXt7pTp9umW09hOAM
X5jz2VsG8LR/tyBP7a6h7gcmmmkStEpCOwiUPGo1W6JRnL9Jj8xwTj9XrcgsOgzIsh5kw0uuWAUF
YTt1zad4F31eXlm+R+qfcwUmqykPD0oavilLAIikCRuGKyb1ROsmGOg6Z/e5UkGEdlVaD3QbVw9d
7eyLD7PeD+2KCtsa+kbPl79jfof9fAd/t+pWgoZ9Fa4EXQf56GirNlur4zXVB5z221S/0UFGVdS2
rLngkLL7vJ7KIZ5qXCX1nRBsWuFVT231sPBZM6ktAOH/Oz38uyJmY6FQHdPDWPQsmKushqjkhpa3
eKzVNL9T29IZdWiqFpvEepfj5xSswdIBCf9Bib2sVW00JxcDOphcCt49Kl+Hae6OlbFXOpuag5eS
pbLKvKs8+ubprj06ER1VaZKhruGDuvuF+sldeZ2ue6+7V5+iO9AdLtUBZ2+BI3vc3U1BxgPyLTn2
yyAcV0Nt9rZaBpXTGN0SISDfG/69XeH9wSjwrVLIU6PRtGqQjcPhgESzHeepQ9JwK7IDWCcKcdNE
IxLn98q40htnNJkdpPdDiGYydPA6NYJ9o7HTcGHrzoaFx9/E+WJIaGhC0ZSYb+Dr6/FZBZiIxGBn
F8aV0rwn1LQL9oIaxsLtO7vQx4Y5r9wp8qiWDc5MFO7zzFfy2FbILXQnsvE2JytUJ8GQUbiFcUX+
sJ3hbB04r1t0pWLEI0wXovCEpRDi8AryfHb025SThWhtzu8eDfN7/o/2s15UVtzgH78CVZYqEhsK
2ZeP+dxtemyBc7mqGkvorsEKpvKwoYO8Tct6M+ayIxpLoqezTzR5Eq420QyiA4R8ejpDog+FLGI0
debhVvSEV8Mp1pDMuWbXw8K45rfmkTHOFYyj0VQl62BM9FBz6FqXGcW+8AIwXyTtRhh/DzpZCBZm
cwnHI+T8gaCjeF0r8Jkyg05E4WjNppKd6t66NYddDnpzZDLM1inzOwPsvUtaRHPe6Ng6H9r3NTXk
Gt4vKM0cPIYBca1exb3VIby/vG1mr+pjW9O3HO3MqMhAfRdNUVi+10cnFa8lsQK899psbaG/Yh1x
wuo2X5lLoch0vPjw79gwF5JKvdGPyQDDgGD3yleJFIbl9HbSBGtifBj3l8c5dwkeW+McXCJYWlXg
5euT7KYSMy9uoWWmvAQMmaJwRDS8cODnR4c2cWQM4eZ5dCHrBVkImwFOfquV27FDs5tTdGDncU1f
qRZzsdOJO5/MH3Pcfg2VpE47E8OzADwuvPBaOhiONqAfEo0ILrLQS2+zWYeGDCJKhCaIMHn9kKrK
oOATmDAYCdCl7chojxqSCJdXba4AgmaOHzPc9SCTDFxcBPdyTG8jxZbGlVHetu0OB9RWe7vTPtVg
pQienkHCFYSYsmPoS2mhWc969A3cPQHCfjpqMb6hE710rewlyRY/88wp6qfqQ/lVuHpyQ6V7s9jV
Ali08qUc47de69ni/vcDwEx4ekTDiBGBthIuZxFF1l34wDJbMx9aEOWka/TboAWkSQ5Jd2Xe5U8J
usuFHYGovDnEDpPjdWoQu5Z/kfK5Mw9QUlj/v9ZI4xv2Mtq2SL7g81JxTeMVa2+iZt02b2OyyiBt
b67G4A74yUZkW1EY3XhktllKC35s9nwfzRF/SwS9yjpZR/psbaErkTrszqcLoJHZe2/iMkN9HAA1
ZLZPF4LKcluCjp741j6JUfFAY7NKPlLjKmte4qq120JyK9PTlthtZ530sWHuGIzguDKA6SV+kDy2
0Vd6fyPo9k6c0KEfQmy3b3eX13RuyyuTEAuqZRP7NzfQohmiFGxM8BtavB6aWzF9qEPNKeKluHvO
jRwb4gZG6NigL7lErbHv7IJ0jrbUlD63MY4tcKc3YNCSbWoMJdEKR05a0DtDSuC2i9/KbKUxthCu
zJpTLRD1opUTWBxu5kC6rwratFKNVDplkbmgeLFTELoFhhY7eatKrhJXq8vLxVPsfYeyKjoBYFhE
EYTHw8RQMy0ECaW4xm3eBT/vXS1wIW1mM2hSJB+K56A5czMuIMRmQ7MjszwtcdIXoziWMNsiN29X
t+GLchBX44v4tCiANLcjj01xIadE0qzTOxTHYho4OttDwqAJ7/RFidrJl/K+Fp11yBRPYBM8+k6P
OJAvKhuUKV2dtCJeIELvEpnkDxWB/oeeVXfVADXytCytK/TqNr/URIu3l1dz2iKXPmGaiqOIzKpN
RUjbOPYNyVWrxo7aLcsGOzP3whKn5dzxA4LxG/aC9nU+I9mK6OEVS6SDQrM0d2lRaTZSX8JCLDSb
oEEbL4rFQJmAQpA75UbNclzkeJsYg8/CXVc+4twp41f5mQGyqd5JLdgNPkZtFb8FottZm6Dwulvz
7fK8zg32+Cs4T5APUivUNd57YSjqax0UqKtMpEtwxllfDRzqJDZtwXua3A4aWx38+DGCdxp5iiE4
PZM9TdgL+a8AWYWJBtW8FtG9+dEvZve+zzm/dY5tc1unGdHBXVkIA/X+NiNkFzTCDjyv27R/kMUd
E6eqZOz09bNcvBPwBA3SKmFX0Nwm1ZbVb4PmsngDiv06X2H/u2HwKhTxNpHijUpSJ0yFbdxDHI+t
L6/M/5gzPPImxSx0enNzpus0q5oB0TJ6LMLmLRevx1HbCLZqBPb4GCVbgnxoVayMx8uGp997Pl9T
WxPoItB0z3mVZrSsWkSM5NeRCogNtZS9qUTlehAUfXXZ1OzuQ1PHf0xxAYpOO6SbuxHlGnQQeFFT
jJtCku4vG5m28KXxcM8AZgbAbDYinq2FtEl2EVig9DABq2ngB+Fr0JmeES7BoGajIjTo/3dk08iP
/BUrAwCXUiyeKYXbMNBAWRo7BmiGAC1zQyV3I6Aj9fGqR89YPLiXRzy3gujZn3BKwEODjf/UONUB
n+86vEPUvm89OdfAx59EArq89ewv/DKiPnQPorMclzs3TkGUlNxqrClVBVkS1N8Jc8En4IlMh9TG
QgQ2Oy4NdS94EGhi8i4TGdZSH+Io8ZUgQmNTBIgt6Writtm49HhcMsX5RTUbAGhJ08QvG6qvEzyH
vSQJyUpMzaVkzqyDAhjkP8PSuaeM2CZCIMc69cWioorXmFUDzhSrNtpVRdhYXgej1KXDTtCQy3LE
TlELuyNdcFt3o6R5CUqFxCt0mSgbJQ4SaZuCkK3dN5bcy64M1c52HyoZhI3azhDSOyPMSfUliRHo
K7BL+/UQaHFua1mlD3uzk2vLDvW+LjeVWKDtmDERHVfjEOWmg2ME1cyF6HAurwQBUHOCLiErgA7H
0+1qgZMGLCVKgoip9N5Gu3Q/a4fY76GDrldnKes4d/FOSjqIQ9EshBPK+bdyTCgOfEP9yvwAi/7O
wJ0UqEEERIXoC/lnXcR2JCD1TMerdsiuO+KpyX3WBatO+ewFP9A+LFJ/XD6yMyGyglQMqAuAdNXg
eE/nILM62vRFmPpqVNmyINqZmK10OnhWsRIVxS6658sG5zwULH73S0x1V4u7FhE4FvUgkNRvVg2o
J1wmOPan8jo+tH4aLS3x9PmcDwawArE4ml5kdMBwPhiSFkbeWTCGK9VP11CjYo9056S38a5cAAPN
nNwTU5xHyiPYktk0LorrOTKNz6iIXjUpXXJ9sxvpeFDTlxz5eK0LAvBhwdKw65JNC+F60Q6GByXP
3UDYgL4k8wQ8hsFJltrk0RSftG4TMzcuHhaWcm7zwBuCakRBQzI6d08/JDWzAhoeZer31XUvexOp
h9h7VkdWD/Lv6lCWXnYH/iqwmKeTkg45ZDKasNdafrj8ITNB+gSf+e93cPdOZaBVsxTy1E/TxrYG
Vyr3KBADWhIuiXlOi3i+n34scftJLzK96yxYylbkLl8qws9Vo04Gwu0hIyTDkEHHwyfoSM7duFrH
yX1M7WGffZZvECBmnyMgCY74NGyyB/Omw8IvxcxzldOp4wCdhZNI1lmrWEPVCMTnDbZX8Kva6uZN
ASYrV6xtC2rgzxVzpO69eQz7XVbZteLl7a+S2dLaqPDYzBYx67PHCoA+RUG3BnKb3Nqm2cioXOJr
2l1PobMYPDNhn5ooRA3FphH2wARE2rOq3/Zts0pZDSpFstOiBX67udIYmOag0oTGRJAf8XXbZkx6
QVJY6j9K6uuY5SCqr2yDeVSzoWoks00g+arwnKivnbJ0Uc2uiI4HMDCiaHHBTXV6zvoSzMGm2WN/
H9Dy6W3V7fhWrsk63Rp3zHuw1o0jvoHL8ibf1Pt2wa/Nbfkf42cJTzFiVVaoY+oXZgKkQr1PxUVo
/bSI/LGa3qIgbQOGGQR4pwPU6FAbJBGx5UbQYDtUXdUodlxFuqM9Vg9WZDeGV2kLWcrvjMglq1x6
CBLjVVWJ08hc5nZe5pLEpqvmVoWcs93brZv8EnaK97xtbrWr/n6dHdhNfxNttK/cRQX4QN4uu7Hv
fMalD+Ke5hEInWozxwdptryrX4vVW+TUTvxxXaLjgLmtp/nWpnOCz3Jzl+8tfGO1Fw7vtWt44dp6
MKExS7bNJrym9jPiubWE/2+0jXV7H0MJ9vLHfrc7XPpYblM2kIoKZYaPpWglQVrtDoS21G8cwZWf
POmgee0muBGf2m3jbC6bPr92gGRG8D8hs1H05HPccg1tYBUC3D4VGlsRE9uKVigZt3BPyLIFSPpe
tjeN5HSkaHnC7gSieAKL8eUVkBlnrKyKxjcfMFC2fQdEs3pM3aX860wKD1z0qONC4RFpbRSQuGPQ
TSpcJIEhso0AMGgPlnzVdaptgLlESLZlizbhBWz4dLT4wYE0F/EvIlP0PnM3Wm2xsMzzvPHVWNtL
MTp2reijYsqKycXX5Xk89ySQ2QBPL9J5eOLL33HNUdwS9KlKTECr/LAWrzRZxUuKLCQvziOBUxPc
pjTjLiv0oWx8o+tXtC5Q49uUpUtMCRiZhTthYTh8P1A2JHqrEdjqG/UQUlDZBEso6CUT3IYQCz3O
pXYazlDZkCuw4/Dp8pqcnyUsPp7qIJDEn5bCWYhqUFkzjWJNQGNjy2jOqiHROZIcXDa5F5fdlyVW
C6WbJZvclQ68jSoGQdr4aQCKbL3cDmZoZ+kv+BPoLQBroy44jLlpBFkCiAwgjw5tEu56iZXYyNQM
0wjVIN0bjFizwaL1+/JMzuTNpqn8scJdJ11YqbSUsL1Lu34Y7chNrp6C1h53jkbcfiHdPz+HP8am
nx+dJdJk+ahZWeMPzjDY5NV6aQZbcx4vj+k8+DodEnecUqsCuXcAK/0quo8el27gudP6M2Pg0Dgd
hNRhFcIGvkerIeE0+prFEOD56NQAu+jlkcy5uWNT3D6HIC0AZ+Pkw+v3ArSzNV09CE3xV1agVaCC
LRVujnOmklpGNSGwMvYCVMHXBMxmlRK/Na1p/814fixNW/5o/S0rivscwr9+nk3KSHJ4IFK2B+7o
USjzhQhwdhegyRzBL6Df6P49taU1TZ/E2oC9VoZuBkk0VXobEZRdHtH8+UFkPQlXTABJ7pR2wNAX
kPiDBEt1HdYAZUM1V7CybWES24g82QhvokBx8lD5rRWjByW458tfMDvOKbxGszUobHiKUxKmIOnI
xManyXNuYZj0almPe8kId3D1NterNJIwSktYRV20p0L3KxXIgo+deUqCZB7x9ETJ/c0LcLpoQWgJ
raEG2CDpZ4DMEroHHSC2RDR1VrHdJKlNx0+5y1H7SdE34MUs9doc9Yg8vtWS3JHxBC3JfTFGm8uz
PBM4nn4ZNwNAq5SkrQxcOXhEukLlBocKQPevYPTSG2PTSUAFu8aDcQOVR/3D9M2gtjXVX3rXnDsf
fAZq6pMQtAVelGmhjk5Q26iZGfQMzX2J5UTyr16W9jTdDeDb1ReLbtOVdhplTZlqvKYBip4KmtyY
BUHQhlot2gmNPIL6P91WyWtuedpLWL7ijWsD6Smkn2ATWji751cfUE8gFQflC+IuyBmejtIsepCE
GGhhjIwXTd9Xydvl1ZyJWWFg4ieALBUIQ9Vp5EfTWLXqmFM1Zn5Td0y3rSIRpWuWoNJ/lbamRdb4
b+tNEsxWcdXUHA1bT0pjIwvAabmXv+X8aKGBHrW+6U2A7lC+Ai4mY5iYQdT7SFJLxAULh7iJB10s
XNlUl/gmzi8UGIOEOJjhQdwFtPvpuFshlUK5zHpfoHSrplA1KCT4jD6GnEafLYXOs0MDeTr4AVB4
h+jSqTXwBuetWRe9D5iLuBv0QL/pQdy3lQ1xSZhq1hRYicBpi/ws+No5U2DGSzKVYWADqKvQm0o3
spYreyVAs+HlBZudQzBpaHjsTI8P7ghWJmFlFMi9H+ektkN5EyWFhkaI3mu1YfQuG5tJ90+8UshS
AgoyNV1wc4jKe4douhh8sResX1ao18zOtRDMViAUskYnNIYi+YVzTJ0kDKuVkTZGtSOlQd+KluHN
Z+QB7e3MkNh906U0fbz8gedHFd+H/A7emjK4Ankq6qpt8zFDS6AfADy8Tw01mzq75IVpOJ9z9O+r
0LLE4xlISF7ryhhDQygVYfBLNHTt0YU/7HRBiLZNXpN7sJ2XC4i9mVFhdcGJAwwO2qi5V9LlGTrf
mvj2o9/FBXFIEMmBHqqDr98pb8lWf7r862dKE6e/n/NloHQJA4Hg98uRk7wk+8jfWjXIzsGOAZZd
/L1g7/wKOrXHB1ZpDKkXBfas6Io2e1qvpadYf+mrdQ+sqKkeesGTGlvcFnHkoEhndz1kuT9KdamH
fya9efolnDcbC10Li15Bd23oKe1ef9WLaxnpuPI1XpWZI2aaTddWe/u6MAPnCJ9Tu5wHgIaQMKJ2
M/it9bso3SrZ1OMqhRyeGz6F73R92dzc3kfn4gSTBb01rsNT16Yw6FemdTb6JJFRfc/JAGx1cGuR
MrCZnP+pigCQYAiWcel+N/mC5YJbX1JDHALX4+i3iuzq5DMhdnkfbJ9HadMy06EeWSLInDtt+sRS
gqgPFz4vJjxYUk2UThzxLNDrVQzy/NVgNEuJqilaOY1mwCR1ZIWbx5JaUdB3bPTNKncqKVjnxbr9
JiQP9qYVL4Syc6dEB981BD0mWVG+AkAbmsVSYY2+ZYbpjYh3gk0bo9xKQq2sazX3GeTOt5d3yuw8
HtnkVo5JVdfBScOmyGKAhIp+nZa5uRAKz1tBCR4JsUkdhXv/6oi1G6MhqP7KanNNzfF3B6zSgpG5
TT+RC1rIfSD+4x1+n0B7shVRYpabPrwOQRcvB8qBGmbmDkRTFyZuzkXDQwNvhRechq7D0yOG9KWQ
B0Uq+iOuOLsz2+Yd05zdaFlbLtxkM6EntiEyiROdIRgUTc5dh0wd1TowRx+wR2Xb9xlFKb3OHdUy
BydLxPCRNag7Gl2R35QVHXZGZ+kLeZjZ2UXtXEH0gr/4aGlqTJGMDrmLEXnTXZyYjU2UdnATZE6c
aDQ//mJfmkDhTlECrHH7ckzktDcC0KoZrK9XYyqJtlkVgvPnVtBHYAClMPGa8lpEWirIpdZFop8b
3V2WJCWEVtrD/88G70OsVjAIxd5PUkGyCWtCh1lLtcyZUjkwbIhyNHhEZLh5fl0jMTJTSXtYQQZ/
h27bem+Yg7UN+qE5tCISc4lZW14VGqCsUSvgS8NBt6UAAsolgN6eRgRr1dVdZUvlMLqtoJP7sIAq
dUQHsqBsPHd0wAGDmgbaEUEnz92FKKWXmQVZbuA/g8BNcD35rAHhUxvTxL88+fOmLJCtytCtgDrY
6SkVYshD1okl+rXQDo5MI/aQQ73C1gYgQS6bmvNxqFqCnBDtwKjwcTFbr2mE0FrBXhLb8AaUyqOn
yo34N7vpyArnCpoqVQwCj+3LZquuorbItzpt1YX4YXbaLBH0jngZTYXY02kzZdqzRA8lH8wWYOBk
wA4WoxzfICWlLxzBmWYb7NwfWzxZeaEChAORYNFPkVFABcisMnYl9f9H2pc1yYkDW/+hSwSrgFeo
pauatt1ud3t5IeyZNiBACAFi+fX34PnuuErmK4U9MTFPPVNJSqlUKpdz5ma8y5zFHBI5F84cGd0i
xc4J23q+c4rQBNemv3Qo2VfegBRZ5ZLILLwui3rhYfS5cSkGFW7v8PaqrMjmJlCyifo2HcxmMHor
NTEgV/Kz1fvep9kcu8d0aEJNyWVdYDXwCExAoa3vF3RIK3aLljif92FpobvRfp4W75to7fe595RZ
GABB9Lz2lvSH31cPYFPrHQO6TF8FFRK5u7RTB5mj4HlkeO0QcyPPD2ieyDSitiIdgIGDiAh7DzhL
59q+ZoQD0mq49ZRTFhX3PdlNKdgiD2LUxARbh/JS0Pr3i6RNmqalTYNmNWT2rs6LuMpqTeJp42LE
9YTGDeS7ACerghuP7vrUXq0i67Iz60GyDXSPyBtrNLY8396hrXcbKrRwmSsTmg/ruFZnlqCEnyTU
MYF1HtuZ3JE+B8b/JKY3gSuMuC+aMemFi8q+FzyQIZg/1obDNau6MfmBdAkmkRCrwlYsNYHMK8xO
ZxO10CZBoqypHiYXs/n2iwiqCEMOcXt2ewD8ZPZu5Hjhz+RNVw37oZJv66Y5GSybNEdz47xcfVBw
vTBcNKEx2ut5yWPiFge7au5TrMIwj1E5zsARTlxdE/CGbUEmAOFAywhgdjVcDyaQY+ZFB5mgdHHp
O5PpZsW3tfopQTkmE55cYS8gwRV5eqhQ0Qunp2EsnoUEbZdRPPIpTdpw1LxDthJIV5opZrYgrcsr
0VtPM/ublB+NN1mIDNIyf6Cme2zA/9n0Oz4Xcei0YP3w35RNVIQaANaNKgkWNwCZK3qe0aOlgqSz
hSGmNuAj0JXloE+FG2Nc+l7MQETKR1Yj+ZieKekPqTWRiFEnAdHX/vaBW81GccNX36CYld/hRgln
3INiLIevpmGCiopJOXycJCKlBWDfyVhKe7fUrNO4yE23cqG+cgWTEbRExaq+j2kEI/gL0Wvs+t+W
SpdM3nYqPyWpF3ArWpqhZRk+8qlKI0oj4w2S1/Sl/TC+db/pcFM2LlEsKVCxUH5yECwpAYxIiyKX
VFhPpE9c58noDq6Oa2LjdrkSoRwbKe2qmscW3on8BY2AMmjXX7MxwHV2um0f25v0UxnloPT16I2E
4KDUS4wOoTsvqKOGNG+rSROQbcX3VzopAQFizplnJlzBgPxsW55EfSCdGzvuq406pZGPOwssK9R5
t5T1YQqOXGLzip1w58MsyUe3dl69wvz7tvqb/uliL9flubhdLbzNrNrDQgfW57zYmWB5d5fzWHzp
jLfMeuvkT7flbT2EUadHipUAlxkzh4pANtCCIkeBuEFGArbqACXhK/m7tqMAnUr8fadrg932QhcS
V1u7ULFuFnOe1nXv8nTPW5CqLeGRl4/FnB1d42sDjp3BPvLGbKJOvni9xhVv3jEX4hUHNNTtnJN0
WFsuQ3HMA4tGXdZSjZvbisGxruhZAhr+2g+r2LHfTADMYxBDgth+Prk4/QsguhI7QrYG4Bqx7hmz
eUQvBCrm3BsA9zYCHBwX/CFzJaIhsPeG9bnm+a7XMRtvupwLYYrVZEPPiyXEHvKGf+mGisUBtayo
rqoyvm2gmwfiQpJiLaM/++M8QdLi9fvaeyyDvXDuOpKAeInzJUYySiNx0wNdSFQMJKzHmo4+JPqS
HYP0bpafuhpDc/LwW5oB43flCFrLx5jcBFesIqdGQcikGTiC3OaNvcRhHRlfqbEHjtD8wdX1ASsb
9osw5e6bTbGgiyUDqASIIJw2jIK+fbBHHbm5sluqGHUsqBZBg3IpdEo9RDfRYkaIFtMqzoAf0MSj
Lkej0UpNELTSSGvThFYExLJV98CtR+JrPLJiDj9UAt8cCsNoYQElqLJNA/HNMV9q8D/SO/Nr9yUE
FGUzv962BZ0QZXtQ/3Zl5UBI7ciIjO+tukTQXcZzuLstaGuDiAskX4xdAGdX7TJqoQ6XFTinx5Vm
qzxNQeTJ19Hyzr7hHXhtg/Kk1sjcUm5lWAK/A8ITT+U8sAQBQowE/ahPzQg0hzzIDoWku45oXPuW
OVwKUnyFQ0Z7RJEGDN4d6rBg4y3+RveiRptNIcRFwwLS7nhoK9FW6C148K9C7DzHYr329lHL1bkh
A7MCGHVC8mDFy1QSX50TDNTszDrxXQq4tvMcllENltjbtrCxL2CFAOWNY6LdB/Rb1xexGItqxlhX
nbDReERBYRd0QAX2PlNdqLX+0EXMvx4hCEKpHoN2aEJQM8+pDAZm+GGd9MO0qtP6/HhbFeXy+0eC
jUEiBMEgNVenHALQf9IRbGGJ1T2WAI0G+WRcFQ8t0iydp3lGbW0OHqf/yFqX7nrZppmUkprYHPCo
70e67113x3UPxm0hWCwTxRCU49a/XwRJ6CywZMrBDNkRv0+Y01QHQ0gTzOVSlznaFLU2MSHbjX6v
H5MFF6IopvYMW1YsKcxj39c7UJCCMUhja1tCPMdE0hjFJJTilEVD73bg9IyyJCse+xYpceAm+paj
ubo3paD2YCPFavvohb9eNRddeDkuNpaAaf7um6Uj4d78ebQprXB/eEGHihIyHAWyww1LRL63vAcf
qJDN7yXyfxgy3PK/IpST32M6YS4pNBiR614+seocDN9vn5VNLVBXXum1wJRiKl6ypIZpcgciCoRP
BkYgapfEpqfxxVvOxftRzcP01Zpgu94KyiwEOGDtBiMs2Y1AwDfsR8/77NPiT/YcbZco74JICHgN
14JIJbjfZRZL5mYPrm5sitQRoG15F++nCKUP5X982bWAsbRZEmbvPfe5c7zjUiA5jgKhYfD97e3Z
WjjUQB08HdaBEdUrI54VFrAfWDIV7ERdGuM8Wg3b5YsuAN1yy5eSVkO5OPiDZfAlGwgAxKPPo+a8
67RY/37x2wWpFzfnPku8Ym+AQT3fd/XDJDRrtbExGAWBCaNOhzYwte2XWiwIc25UyVJ9mafhZLG7
xSzuakzWUev3ktLrybySpRwbcyaBkRuQNZ7dudj1ZtwllaWz5o11W+8WzDjjXgZLo7Juwu6MxpBg
Ajd7cKi0BhAK+/avBQWUnW/WqWb91H7aH0pdilOUWlZkAp+A39z80gGeoOved7U4uOBR78XRbT94
09+eiFArqukhyBL3iPbWbkxCJ4vhRnbmfGfoVmC1OiVYuFoBxXHUWQPOgBArkMv7gSXL+DYnd7eP
2IbhQwS6PDEtuA4fKyHcUgknXAIOfmd07JbZe0s83xawrcNPAco9BA4/lMBXAT7YWqhzYuLdGB7+
mwwlegOrnjN3hqiTIQAWz/MYpBGO2G0Zatr6/9nHT0VWRS+OsTW4kmYLwhBM5Q+xbRXrEEQY7Ig3
gSYRY3xvHZ41h5JY+X6pkLQGDIB1KNy+PPVTCAa53Pbigcny/e0P0+2gckyyOgv8cl3gIHhigE6T
3/7b7yvnojD72U0zLC6pln2IwdUhLzXNjZs2EoC3GuxsgE9QC0+L0WEGzERENPVH+WRY58c/UAHo
ZYi68VbBcOz11smp9DMDSPVgfTcjOz9PIEj8bxKUTZBOwfx0LljSDCKuCxPA68fbEjbXCNE8WrLX
Z5AaBTu4njJiLHVi0K9gQjLZl45pfMH6kb+4mwsRihKzMxE2C4gYMOhQ83iwD+bTHOiwWbYMFlzo
mM70MSoHhKLr3XDNTtJ2wAOlQNGj/9KBjPb3l+pCgAoIP6fDaJkFHnOhy4/GODzUxHygWfn9v4lR
4tOOlBkdCcS40sdk9YOVG7G/uy1Ds1ZqPWMeXccAGRZUyYbICj7Yuk6orT13wLW1wrkC1VWNgJkc
PFOua8VG+w5VyFdivOF+tkT9wv9EFyC3/EP0jOGC6323mOvnuQldOv4yYcah8XTUYet9qBrwig3z
fxKUHTG4F05+DmXSpf3O/LKMxvHUtN0H3/00lQ+Ln+skbu7PhUTl+hS1XAaUb6FTVUZm9VwNumtn
/eZfdXLACQZ2m7Vf7XrVhpparTP6dSKzSu6Elb+GttgtZedE6JYpR0xuB8Af9T415nwyU10n7Ord
fxXvo1MOGStU5NcFuLj12MyXecI8NcJKjvRlnp9b6Z599rKM7lGYE/sDR+rYP+UprjpDCzXSj7hl
pfdM+auUmqtg094vfl9Zzs4eloYY+P2D/d399Fnz61tOGt45wGQAGhgwW3+9Wh6moRxkrOpkMg4e
5u1AQ1I1Opvb3JI1O7F2UCFZrtick+HB1fgZS4BP9q2tkFrOpj3p7irb3ekyvmpl8EfU44AgHagZ
kIgRr2uNrBJcjT0oKBOQaufH1AVsv5yz5W4JZiCYeEYam6VHnoKV/iUH0v2Bgl2FU/pZBkYfC764
scyybGeFNLwr074CViAvUNwfJt0bbnPxCWLZtdqMd4Oy+DUA6THjXeKdJb2oe6UgJ150RAfbMjwr
QEHcW2ta18sxVY3ri5ohksjS2FrCuIGsib7c9vqbRooE1P9JURYdYHpObbuQwrNdPx4L980inoO/
bgu5pQoGvdQ0FLVCCwS8yOD4/bkPD8X41FONiFt6rCIUf2wSOpbZulolA93smbkPnMfalIROEfU8
IA9qZDmktMO3mT9L8WYQx/+2Vs71tnvUcPxxXBWxH1HLCa3zopur2tQCI40Ohk3BCBwqa+UyMNgE
uWBJGqRvnNnDsK5h5hHyX5preHNTMExhYm4T04ZqBidLnXYxGJ6ToysOFghsWW5FhKT7ZtKE9auZ
qnfH+nQHzg9B2kuNLUzaY84QYwewMBYb2SEYd0H6tzH/BWzDu7z+OvupRret6/hSonI8QdwyLryr
WRKYRlSGL2nbaGJLnU7K0QwkH0VtQIIxTndCvmu5GfXk3KJDoBOJ2+9L+vm27W25+x/exkM3GJ4w
ilurMmqyMsQ5nUy8X6K5iatgx7646YfbcrbsAkl2ZNhBj7tOAlzbuDM2C1qnYYBLcMfp2+p+WA5l
qRGytUEejA7TpcCgwj/XQua6pvWwuPBs/iswoyOpazbYOkZIgIFdGJc8+WVCuBssQn2Oy3HKWf3Z
r1oRg1oyT6gcfpfh+sfdSDwTrZImimC/jHj6Tg8s2gVewVvH+JvHjpmHjBZ70064aT0uVR8J77UO
dI/NLR2hnI02FQDNINi9XsSWNj7v8hHnqp3360xbWLzS5fez7yB5wLAVINPxLFejdT+n44TmnzLx
vYo8CZ5NB2dypjPvZaqLcTfidgS4BB3JyFuvoLXXCvFCDGMWzGXSFOmhzQv09kwHafe7pT1O/jlt
JoQa5hj1zrM9kdgP5SORQ8QegrDFDD6YEO2wQCk6HX4P1Wfd4asPW835IvolIyZfylCWiWWFn3O0
KRa8jUhB76iW5nvVUXGWV6KUTe1n5ufeMJRJOYCWyoza/FwAzDEAEYXz1nIAH52QqcL42x4oErh+
it1vH3/IRyMkOnTWRmPFzTSeNKsUmRLc1V00Z9/t0sQL7WRXn27L2TDeKzmKi0a9cA474pVJPc7p
WwwA1yevmD90kv1mQ/0/m0fQc4SGemRNTEVS4C1AredLmTgAT/S8LzmgOZtJh4Gsdiv/IkZxabIl
acVtu0zANING7iJGtiFaWHpYLPmtlC58QLsve/EgM/eN2YwHoBkfXXviQHNc9kE2ABLWP/3BIuPo
rs32uDLUCQtByNKiV6hMMBAU2Sf0qUdUU/rduJbg8gCIgCZ7D5AMypldKgPg47aFM2sGxZ1gAkRq
0zMR7WNtDi9TMJkaA90UCBgOBEdrpS5UzuKUjm2Ol1uZZMbHvPF25hI1n4dy3JXT99urt+mOLiQp
R9HxEBuTFpLm+YNtfTBoGVlgpCABkv3zwRg/3Ba3lVl2kNjDv0iKABlG0YyWIc1bCjqRkZogSmtr
uvf4mO9A3ZvF/YQm06kt+52FaVGwQ1XyxAA2dudyZkVLXn5LeQ+6VMF12DibJxWzGiiNOhgZVbOy
gBKepGfiszp2Rp05ahcR2cPTbeV1QtS1nocht5YUQiJEg24y6khUNsIaF4Euuuh9xASA07524Syo
JKeWXyZ0FuHOnR9B4x1ZGQfJtDnvbyuzbpTiwyFrxcdFgwcCbMWHshTiJw7fBmLSL0L0d/nQvbst
wto4BpCB6QiMnQEnS+3zog0AnX2GBeuX9sTQEZxKPLqBGNKVMVsxF9qXpnxZ6iZqSfXZHmmcTWC3
RgFitJqYzShb9bpv2tjEq29SXmAtgC0MGQRlEpbOp6VY7io0Tbh1EbcOZu3B3uZFzJI72b8RooMx
m1+p3Xxx4StLV4fYo1sfxS/1KQW0R4Y+OLQTuiciKz8yy5mf/YGnwOox0L9cL+Px9q5sbrwN9hzc
oPBOgRI7syLnYz9iU1qPAsEk7/D6sMzl9706BrZ+SlGW2cwmHgxZiJAsP4b0LelOLH25rYjaA73e
ZlcylOUbiy6sAo7lq8fnAjGVjdjLFN+D7HtqBrEAPkvuO3dGqxtG2TymmKLEoJOP3hhfOablYIN9
C11YiWseSX3O5df+2exijXbb+/RTirJPvMnbZXGXKjEKz0YbxtTvq6oo74BKaVW7QlrLvU9C8ZGO
VJz4MBlvkN0q94bRZrFlAGYvoN0QNTRNNU9l3YcpW1t1Tc7GhlZJt5fvDM19tnk8L9ZW2VMydDM4
4fDjpsmizmt38/Ra+I+311a3gauGF6Hy6JZOJwIYzpBl+yzzo2H+3uVeFAY6hDOdJOXKMFkf5sxA
Y+0yHTL7YbmTy51wfv/5g3Pw01LWj7hQp+/KcaAZ7HEazm0GPrT0FGgbujd9FR5wDpjrUZoMlNCx
HNoVgwlr1tM09oYD3CXtvoXVmTVfb+/Opn39lKS2a9l1v2DzcZdjyv68DO9pQf7EOV1IUI4WyZC3
n204px0z31jyXUOeb6uwLsYvl+uFAOWIZDXwKXqKxbKAXFFa57rNo9p/R80Pa2CSuWBG1r0gtvcH
gJ4YV0VXqJppJ42V0nxGf+si6+64dGn22NXpMQvTqIazQhQ/UI2Wm2fVwysYJRDMp/3AsL6wuwZu
EAaB10Trfi7D+47QyDN0HYg/gvNf1vJCirKWCwnmqZ4IbpIxT9wpbuhuXGEfXDPi9sQwe9ZFxtI9
DQhAxwBUJ2MJAB+GN4tEHjesuz2GiqPRy+J12N9BS1bv7dgAFit/AMUTcL1v7/1GRI5Sx1q+dzCe
46m5KTnJtRsI31tgdpiAeWzM/3Kcc2V+6h+Ir3sKb+4BQay4EjqgnKO4sqKnUGVY4/FAPJi4lo79
YMetO4aaPiqdoPXvF5st/cns6wZxE1oHYs9/9Hu8NDIdQcnm2b9QR3FluY3grCJQBzhuaKUfNLGP
OuH3T8iATcFDG2xYEHSthdGh84wKaNGyswWUI4udSjbEfY0SzAdWkF3W7598pnsPbqsF/CGQK2HS
T52Xb6qad4g7y8S2H10/e/BlqLmUN60OSbb/k6AkECrfnzCLgDtgCJtocvzILswvRXZv8LaKgjyZ
XF0gvTrJX87lhUTlQgBpQYFpb/i4KjfuOMnrSMq9PzBE9lnU5eEdGU/UMndLXn3sWl0G+PaK/gJR
T127Mksf+grwDNl9fde0mlt18+r+Vz8gZV+biqAdQj/AKSTt6ETDkr0LCvdtD3AFl+pmE3TKKC5u
yIcJCAcQBRbX8EH3bNX9uhJSAanBXKoJS9Wep+PdbWe3faAwTrGiSWOoQl0lMKM241Li0xuAJAgq
j7Ihu3xeTmyxPhWNg0llAJKKEGiUIk/yQdfVv6kcMI6QUwXUka+C8QSj4RvWOhjTzVUX2RhXec9a
MX27reZWw+VKA4FcIygyoKXiN0I7r52KsipB5hOs8OAPrwEv7uHVmNlxw+/RQgey4cg9u+OHogeB
kzQPaZWDF9aJ0NB1mK32JKh1mNoiGXPyBxHT5dcpXpP3DCBMwEJKzA5sTh244suX2wuwFdDguYXh
c8zgI9Bbo48L7+8MvlPyFrNAdXXKRLenRXuQQBMw7xAd4D0v75hLd7dlbkU0lzIVl1aSgDWGv655
9pWCvjkDeWjNP6RYzrL7flvWph0Dsw2zDqhr4ppQDol0K0F9C+GT77zUaCCs2/DUAG64lF68MPLg
yr0lsv2Ue1+KstEFbyp074976VL8auYX6xs0NK+DbK4SzJGBAq08onSPcbX2KFvzoe/fZ0a+mwga
d8V9iwoRG9exXyQPdkO+ywfQsACLPkTstaRL7DJDc7ls3f2gUkXUvyLL2moRx8r7Ma89LI41H5ri
Tf2h7DTRxeZb3gL6qA/tAnSKqG/qkjhArsBrt2mruErzWHbvLa+J68x83wVWLNJ0H3RxaugIY1Uc
xH+W/kKy4uetqkttaZtwvuMSFR3wAcc3rH+d+Gs7vTrOEpnA6u3bewNhpZW6+07nXP4/umO6z/zB
Haliwpl2FjTSF7i7TR777WMTsLUhN5bzEi82etbD+pz19yBo03jvzROGDBD44ADcBnyJa6vra2+U
Mhux6Kmd1B7mYjonHhqw3ATdsS10Q4ybZnQhTjFyNHBUosgnRAwZ2LLbo5E/htq5Ep1OiqdeCkGs
xh2QNnFE1Lbhg7C+WvW5DvnJKuv9bbexKQwzWCuSn4O2RGUBg2ZsMSUH27FFCH5AENbQmJpfOBJ5
S6G5g3SylNVrZBswseaDCranHd5z4As1ogGvH+K2XPOI2Qp+wMD7r2LKKvJywp2yCstreTD8M8CX
Dmj3jSuchdtLuO15L0Qpl5dTSDMzDRuJBfKtFs19ad+nnrHPaBPP/jeErpKiV75NOJeaCG/THt3A
RULDQ2CuDrguBhEkZHC6FrBy+vG7KNp45BohmzcnXmc2ytJuiHrl9RkLqrCx+gEraeXBMcjOHa13
pYQzTw+9/IBUYtRbZnx7TTd370LmakoXt4mP7jJSgu80CcWptr8wF1PWTn0E3c37PxCEpUNPARCx
rR+e7UIQht4CJvsWV3Q1zcdmlhJhEF92nZmFUT80mjfH5oYFyHT9U+lWwbLyPhNtP+IeAnYVuAKe
ZSEioksO/ojl1IeNheZVxLQA3kZa7Xr1iEll03N4xTGsdn3QDafURznW41YMePOoI9WzoEC5WP6i
XXXkaKeQ1iGvy7sl2zVzoCttbW4moKUArgm8bAQJ158jerMahhBWKoY3bVcDN74ZItdd9g5FEHB7
P7cW2F7ZuAARaOJ5rBhr5qXNkNogQfDRcQpRUj5L7YlfHZW6vpdCFIVc2+y7YvIw/Z/znWBnUCNo
1NhylZcSlMjRGulo9znBDjZVbA9/W/JIcifqUee1Mfx3e8229sd2A2CFrFxxaKW93p85xEs7Q/iG
5pMmbhk982k+dfkbZ8BpuC1qc3s8AJ4BlA4dzrZ9LYqjhQRBQFAlJaGxsHesQ3eVbgRQJ0S502q/
n+scjNCJFz4zkOsVxb4CFPZ/00S5zNzUGv3C8YFrIc+BYcWEPRhCd3I2De1iuZSdYSWGgTiA2BJz
jIO7ttbosFrRL3aMRncA7LqYX/UUHRZQxHvhgslCSdoPSK/GYimfh8E9T7Z57Br+V5aHGpGbho1e
bQBao9MJHXbXBiBtaZQO3qJJUbSJR9Ba45wKjsohOp2R5Ly9R5vLR9DYC1hDTDp5iiFwx03bDqwh
iWX2uItNfzwG1NHx52yaG+DvgRuM5zvoFRSVaoflxlRjbrAMWUzt1o1dMli4j0d2vK3Q5kkFUTYc
HFCisHPXoiaDhp4wMaIYju6Buy8izw7TUEY+1WBWbuv0ryC1jt+jYxWIvRhz40MYCbnyoz6XA9Hs
j0YdFW2i7Tu8mZa2Tjzgoo118E0E7/Kq3dck299euC1LcIBviEjJRrfAL4+zuak6l2R1kvULOq6I
O5R/YTJBZ3Bb1g2uC0BBAK8FgyrKG7CSjjsMBLfPOMv72cAVyzP+mg/We1egMl6nT7fV2lpAeOyV
TBzNR0DSuLaHYKyzrDUxRdsKEbPglYLqLwMMGxsfbwva6pqBUj8lKa6i9jGGMJpdnQCBE7hSc46O
6bDzHjuQQxwyMyhjPov+5GalxBxG+DqQNIsHxzSAvRMm1GhJ3NVO9gfn4fKrFG9iFLSQgNCGmTov
Pgiqza8o5+X1EN/Wfus0AAUYaQMbUBV4Jl0vsw2EwhzNifAjJd+T/rzeJmOvwxTa8saAqECfLvq8
1h7uaymkAsbyZGMg0G4AfRsMu2xovvh9e+5sY08H5KQLHSbilv3gTGBaAPSwsCIlcyC8rGeoI9YY
pFycKJfvbCeIraEyo2nQuUmdLMVNoqGsD7x1XAzdNp9YAQRRusuQEEjTZXd7u7ZOIdJ8mMpHw45t
qU07iJwa05i9OnHsKaGelaRAt7K6/lhV5MCrUtNQu/U+Qi8ZaPrQBI2ObsUpu5Zwed2jCXquAaVF
BgCkTp+cIbzPvXsHLUD4v87hRDQeWkWz+5H1QR8bGDeRoATsiHL23bwikwHM3cTLkVXK+8e06N4y
JAnqwDk6HjK2C4vrhj6Y7XhPljQqxu4P3A+QH0Hwsw7Og5Hx2mLtmRaz7WMON5zb89j6H8ENEvNS
3vmtrjq0aT3IXKNpeYVodNY9v3inwSbLxvIw3cCWOZnC8Y2P5kA5ew+BNvbeEIVqDPCCAjTn41mv
7CfrGQnDGY3mAXsJxBKLYdq1zEe/wPNtO90UhJcgAiFAfGGK7Von2+IeAyssRmmsBzC5vmP1dzaf
DeL//qPTMzFpACARy/qFzeZ/vC4okRbDFIVrmKcMbY212R3/ZGT6SoriS1p3yrtAYnKCI21F/cfC
yyLa/EHIeiVF8SLO0oOgfp0CkNJ4K9GTSYwnG4y6yLKwvtilfq/x/VvnDBJXWJ/wxx2g7BKfwd1R
8HWCxydDVJEqDstH4r3MBDc63zeiiZpMRq35MQPMHAZ0TretZOPy8WAcSOkjb43zrlh+EzJDjo2J
c+5OEa+/46HxJ+A/VzKU52ZHUBmxB8ioXR6hNO6ssPr11z9QBDV+UHSBlBh36bW5F1WFWiQHmA21
v/sMqQjxSENds8XWmbLNlUQGpXGUyJXVGpbWlG1TNclSuM1xmAmPUuClcrN9C0QtoblpNqVZYObC
/CPyLCpD3kDdyQvLALMh2XISdh9lbfs0OPmOsUETK29cah6gQ+Bq0R2DCVFl9UwPoI2FmzVJHj4D
LnWpT5Tc++OdoyN42rI3G/cYsjVIIYXqKEpr2pyT1GAJaZs9S/sz8sMPpXTe/741XIpR3MVEwetr
O2WTdAteSke/jsJRM0+ynkzleYsx6p+aKEtmB93EPIc2ySiryJLfB0C+/okSQC8L0CmDF+BqHxe3
0tDlZuMPUIK0LxBAwmdTfr8tYiO6WGfB/xWhGLQ/9cFSYBI2sTCAHBWAjY/CfkF7wr4spnt/cndG
y++NmrzclrsV8SPnixkhC6UVD6mha904Q3AIWgSAbDTCOYYczLAcLDFRkfYMN0gA14tA6zhNtvcy
Oj5GkLkfl8Du3gfUd08ofVLQf80Arbz9YVtnDqPYIG7ER61zrsp3iTEfQ2RtE7udj2D6xWNkOczO
AzDNNZK2ur89APU44KpAGIkX97WoyZIdHgQ4Chb1wPfcHpby5LQg4RrDOOhjE6XUsQjvgPQTZ+/C
3juk/ribm+LdGADRXzwBvV7jcLZMGsAEoP+E+sikKqdGzECPyIqmSVjrtWDRcbM4d1OpufO2XMCl
FOXgCNBINdKBzU1TJ+A/hRfbOZAgg3Tmh9u7uXm94n7FEKHjAn5aTQ47TWMX1sIaJIO++60Vj2gz
48VapBxNIBjdc+tusu9nhkbv0D+RdtKs6JY5oTcvWCHPVtYz5erjWU1JzUSD0uV5ts/1l47z6Ptt
JbfWE+86H08RMBG7ap5jHllb90OLXeuMXVEdF5Hu8knzDNEJUTbNm2pAR/hQpEF7G+KvYG4jWweu
tykEyQZcRYDtxBvk+kSEZto5lT9BSP6InEDcigcmxz/YEvTDoAkU1Sasl+J5wrFeGoQ8HAP5XRP5
1QOX9NX2MJEIcOnbO7O1++iQAtUYHtcBCgbX+oD5YiB93/KECpB9MOPbbP9l1cU9Du9tQRvXN24I
F3xO8Fmur7LqzdQsgLvUN0DJ6VMQzhoHo8/OAdhJWzruvPrjbXEb+3QlbvUjFxeT36c18mBdkwTD
HKXNV6tEnalpf99PYCL3R6EpQGCnts+mU92aeWrCrtETvNKlZHeFV2pu8a32BhJgVnLdHxcTk6uu
F7qkZg6LnjhPOiM4jqH7Ls+e+VA8EIyvLh3fNc1XtNLGjIqoS+sjmkfisvpN8Pb1tY1yGlBkf6CI
osHj+iMwSMGqYuh4EjT81AhxZpmmzLphIRjwQ04crZ2rN1KOFqoWQzXQiiei86I2fZO7xyxjkVPn
EYi/NHa/cY8gWY2wAnUyB7Syijo+yVjgVzNHasRylh2sv/3i5TmebLftcEspVNVBp4P5LDSdKU5p
dId0WWYb/iLsq0Pd2uxERkYPkrlWlHLM+QVL7mrMckM5xOKoMEE7AGcHyqGuUfcbJUDaEq/i+3IZ
3Lij9h+MvmPpwIAI8gJUF9RnWW8FnhFOIccERhgce26U5wLs6Ge3mTrNCdhYxHWXQFeNNwbYqpUD
wARIyIwO9ZIC/8Fh8qRzdtuhiMhCnANjRQiS397RJA22FhECkUXzURwCnuq1wU89uO7qlLVJlYqv
Rr62qIfp8bZ1bHgpNN1j4B2ZOkw+qnCIReqZYsrdNsm7hwDQGyLkQK7QIWFtSUGOLPjRYIn+LMXW
Sy+lrPGpSByg5/rLM0rCwtj/viaXMpTDCwIlu3NoKZKqceJji/k/q9T4h60NQecAXrWIlkAjsVrJ
hRvs5Wx3wVgI3Ir0LljEa03/ZIgb0FOYCUObHPZEfWQ6veWJweECk8zkCM7lndVm+2FI726v1q+3
LpQw1yy3i6cFAI2vVWGN6BYgeeKRTrJEuF+IJSJR95EsdICbOknqolHQW7U8bzB68eTTz3WKGTvy
tjQ+31bo172BQvAD2Bo81n7Zm476pJ8didv9mzVHve5Jrvt5NUYFrlM2ICJKjNLfef6OlWT33xRQ
Qi63JUWWD1Bg3HfxcLr9478eQDxVgHeP8AqXDtByr7cbDQtzzwk+X6RHP2RR378EucZHbspArhZZ
AzDK/NLrbrYMieHMxw6Ix6B4AXSxaT/fVmNrF+BD/hWh3GWeLUDXMhFYbTCDOeoFAHS3BfxqrCsp
LBgCcSxwYarHwmVmPleu1SRlN4koJ+BLFBYYswTnNJ6McdHckz9CiusEybVA5XTwacRYEqBoEiHj
YD5y/r+kfddy3Eiw7BchAt68NuxYcjigfUGIEgnvPb7+Jrg3zs405gxCe0J6kLQbLLSrrq7KyjTq
566EsKjFbMPswHUrG2FtgNQ+9rNMHFjUK/dy7gm6KpbeZkiZ94wFMFWo0mrFY86bdjk8sECgyVZB
iD8v6IXHTD0myFphwvAYoTeyBq1WIuIArq9MvvtTCo0xcDlDvHFNqXCet6VhAFygeYsdQwNqOm8K
FcHDKwmwnbSw0sw3oAng1YEexqf7e+bWGOf6wcypjgYqmu0crWNRm/EIsDSl2qdgv1PyrQftBjWF
YnJEclUh8lpQtzwI6C4EpRBuCVzaMq0wlMe5gCCHrfeC8NXMFNsrUOob03f18+ezfrFuGR8pfSzg
5/dDiMTDEeJQ/kMeklhdmbwb+xEXHaYNEQiwYjQVxEzRqQkTXyOo/9MnR+wFCT156Woi6eaAZjMg
10acQ2ufpGktKdPg1ftAlpxCAS+K2zK5PpXdNpFW6oJLR4jFQXYdeWIObyUa6ZCPeD3zbNjgboW2
H2htxACviff7u+6mEeiQzHnPmeuFCqmqnJl8VYQRH/OVRy9dayX1y30bN3Y2xDH/tUGFVAwHTqnW
TxoQyrC6mkTbEuDWATIRY8iaQfEl9DEZGj5cebHc3NyqgpAXsRZOFrX5qk705HFMG7CPPGXZqe/X
csY3Nx1eswJ+PDJ5tPpSouZopsvrZs+Wj8ngIUczGPBIA8+b9yfwxkhQH4aYKShakcNdjCQrWWHs
h3Yfgk7CFPqy29RNqK1dIvPtTTk74GrwZkXlGwgo+tZqmCbwtFZs92MGUSwteckD9dBxnNXHDZHT
/mls0ydxyrZSaMvxllNf5O7j/kiXWwWwK8B7ZjZavPtoR4/7EZVNWejAneJlZgBkgRUxPLLCfO+R
io8TM/BRmoe0yUYaxnRz3/pyQWEdiUMJohbIJdGnuykQFjal2u3RcAc58IkkrI3rnRTyypNs6Uau
DVH3Gdepmed7SrePIydLrL6werT2+AdmVcd5Pr/Xa4pKOy4uVBvBVYwg/doD16FXqbXcQX62j8oY
JN5JuWWFTDUzEOfq4QQGS01LPR3o84oUg89ZDFvn9v15XTqZHzn3+cGL1wgSMNcfEXKpHDXYwft0
8ozBB4NEBHXESlw58DeWD3lZoHtwUFA0pBPQg+dlo9SDjlHtzeix9udWyX1QZCtmlnt0fruDZRSq
EXj8SPNnXFxqNWoniRJXYBWUSnZXCO10CBj0Ogld8qtRwMotj2ztiMl4BhBdWHlw/WTirhcUNK3o
zgHFHEDhCj3IYuomdcgVbi+BuGgUIYY1uUVySP70kRHvtOlp5CPCdrrXWlK8bZ7wg+zRc7vvTDzH
3oaVQ32Ng2057+rcxgyWRfQlzsKT1xOS8pmEjuKA34dDXZhjxVbKScuirtSlQMrRmFegorPiEm80
KoFcD0Q+c8MElpouD3ctn3RNMkHOSOmIgNazVGvR3qgSkJoSsdSMPFHMcYrMSv57d4yiLTRD0HqI
RBi69K7H63NRktcJx+2FlIEKXixL+zpsSvf+obkxqwADAcmF5wO4TelcUZlUHfDvPmY1C7kN28kV
Q3K045FWwEO7BxXBilNanlLcYT8hB6ruGOHstC72dRlNg6oUI79HdyUPyj4ZXFqfSSVV6SEa8lBd
2ck33iyofmk/fGGo8C/Kf3mFukaU19yelY20hIwu1NxIIRigz4fAm3ZM0YYz/LWHv7ZJhSJs5ElV
D+XxHzKMon9sjVwqdXCQ31+7Gy4CLLHYlcDigaVE5a+nMi7xOkSmj9srqdhVOnQnuVRP8irDuyWJ
y1wHXhe6IWrRTIYfTGhBSxlQN97/iOUlg9j7n+YRcEAseJ0hXKYyA9PhIxiOt5FjUqHnXjQWF1XK
RppCq2/FcOVY3rI5x+AgZUP+BNW464GDKH8aQK/H7YdR3Y9ycBhRASS5oFWQ+mD3vhatDPLWTAOt
gYKfAvgcKO6uDSaMUIsNuAz3Wdb/DgI0K4Jtkk8BsQTtpJNFsc7kNaR5q5Xde+Ow4BbA8cftChgM
jdflqoCvwgE+DyhBxlSHvvmV86mmN1HdjSuB2Q1PAAIPXOLo/wFGlmZH11LIsydQMwDHk//UdGhj
j0uzlcFFhNjk/p5ZRpq41VA/RdoFfQQL0ty4Z4qqAyEclADE4FcpV53FMxW7Mnm3rSBRDFAnzj2N
y/OlMJ8g4M7vgasOSToWrRMX/RpS/NYSISuCH4RtgcLgPK0X/qzvm7xPFCiQq0k67Vmh/RYDv9FL
IClXvMptS3OrMKC3KI1QnrPASYujOBH2XiJ9Dr10HqXmyHTe1/3FuWkGtz6CD4To4Ey7HhDK0Sif
JqkAoA0PAp/B1+w5W+IUJTutJOHmK4yKMjAWGdcrwnBc7PNT4WLupoCVmNqXeXDCJ1sAo3ShfC0r
Vk+7R4FhbPz+66GhIgevwaFrSRHpoZWKwgctgPj7dnjPpoRoaG7j12hjltsOVWjsOCAwkbtUVGr+
WDEJJRCEyyBRFtGiXozvkTzEKw7pphEgrlBomaUMVMoh5WGF/Tz4MCLWLWuUZY6yX68WavhfDIEc
HIdcQjWJbonR2rjIM6mEirEwljqfpYh7/Clr/vztymD5US+F1AncOvr+rncCO1ViBJFPGYKodcqa
taZ0pdONCIFIm5Vc9PT35rDvWNTiUBnBw/raXNt4FTjdAmWfKFVLOqU7i4HqyH9P1QHczT/Bx9wt
KlBmprbsQUIdKvuAKfezFZCw/XX6RgPWE5k1qPUAlEDT+2hJKucJ4yv7rgmf8WjxUOVT/pSJutaJ
t7weZkNgrf1JUsJpX0+ZGKH866mxgqLiRx0zbg6Jo1S0Qm4tQXDLkIR6Nm4GEWpTtEJq1bfQkg9A
4Sznmu73YOj10dbOgtl5bXnuW1pIffaAaLIti+UBbZbJNx+CWhh9CzZMde1uXQYsCFT+Z0wQgLye
vKApNTxIYUnwDlxeHcHFVDD1kfNLPFJXsqG3RwWnAKk90HXTb/G+xDGeSswfH4WBnvl8YFVF+Jin
ebbL1Hrl4N5wRACXAWcBlClgPvTIWhC3tynbI2oIUJknDOe/KEA6/75/Xm9amStlwI4gAqO7rsOY
l7yML3kwE0VFSTKBr2wOwd9fX32gif+BbWP6EFtSe7wsuMYvUhDEN0qSGJGGtp2EYQW9lLnB/A8j
QgsIqFfQBwKs/fWOyEOey/q6QWQnhp0OjuAO/B+KulLRuDlvP+LPcA9w4PN/v7hgQbs7qWrQgeoi
SrUndFhGlpwFqnF/LIvdDeZeOG00sCksEog0wpLpQcTng/Ro36Y+qTzxCYJxRi3gOlfEs5DXK1NH
RQ14PmKN4FUBNkDPNv58PSix4rlEUhvuLFYpCc59ZLONCIpBn8RhaXDpGpJ6vrAvohTaHp289gYx
ihup5s6DvKlBUiN6oOBjV07tmhHKQ6QcyPXHEIPie80EAiVGXtBjn+8vFA2eXAyFupB4JhijvoIV
9lT/yozSfvL+VM7v6FjGurdyx1J+aLaF1ynuC8hize0Q84gv9l7aa0Lr4el4BvpJ2muexz15ucR+
BkOFRq5ek1YSC7ftySgvISs3Nzhe2wNHmdoEJex1ij1KuyHnQCGbWSOjrLwr6KTQ/x/Zv5aoWew1
Nq96ZuLOfm7KyabUOJJlh8gQy/c6eYhAvdjz5P7KUQ/Qf0wCwgs0IHBKEg3mgMQzN+TCyJ2LbOo3
bAXSrw7vfAuMx7LZtOz0JEVVAvVTURwcfxCFlbcHnUb55wMQKKHMAYQl+heuZ5f3g6gBtzZ3Tl+i
PyVool3p2L+lj+y+OWbDymhvHAbUC/81RvlhECI2cg5r5zosdilbmUkT6wAFmPcnlea9WAyKelGl
mpIXQg47fScbUuA/gPLV8NVpWwpbcA7rcTu3tUgMkZPsoei1jRrHWzaI7djnDW7sVp4nNxf5Ytiz
47s8MYHA+UEvYdj+5PrilsunQxiX+sgJuzABKi1jTSZac6c3z82FVcqdRnGYyXUOq33SWo3sW54X
GnHGg6xlLZ26sq70NT4weaQpPTZRw4Wkh2q4Uh8nUVmrmNEIUHpdaWhk10U9sjgYEpt+p8pbVyXb
llPJxOVmmIMqP2GcAFcGK09WzoigHxN1GZ2693fXymr++OKL1QSYtkOfFzYXkxbopZS26lAdRTTh
SE1nSGW7SZLKRL1ixewtH4/DM/OcI6+Ltop5ES7s+mUsMkrIwFW8Dw3hgJIik77t7OxUQHGRdO/3
h/m/eIZ/7VGHtYxABoG0CBYVT6hiHAkqF2aedjoguDoOsT5NOUklRR8EKFFraw/U24cY4TVEDlgV
iSvKG2taLDVlp3JnUMESZYwO/YhGEqE7TrWM8lpvSyAVQ2PXrp72Yh2fx0gEVZUDtVbkuFcSGjfX
/OJbqIRGNXDNgN4P7iyg3MZGei0SzlBGMyL9BAbF+L9ceSim/pNEQ7/m9VKzPlMmtYylHof3UtD7
yeJEkq2JXP68hqkACGQv/5qhRlVzap31Ss6fs6QG8V4apkZXVE1ARBAHgZCrkGVVj/pagyw3qLJT
CUzENfiETEHNNaNWp3jL14NnBy0zmB0/vofKUO5AB+Bt0zYVzYmfGqLE+WSEtdgd/bRYS51RcfCP
Q0DDMUqD0NBGxpHycaAU6FC39HnUpsqHpsrPfqsy/+HSQgMwuv6B1weIiIo/QjVqO4WLMEvAAzih
4CsbtYaoA3gx1mhebjo4Dt2dAqgj8EqlMQF5P4o1Fxb8WYmFjziSLTmxe/7Io7lP0s5xyBsJ+yso
Q9QcalMacl/Pcm3F0VBRP2TjVFBvY6QYLos6If22GIrJC5W6dlmpQCkw0cXQMzzhu5B9w+ef7nuZ
RcwPyTAk5hABAVyMhD9ljAmZUeSYrna7uDgzJX8Kh9zyi6YlBYQcmKnAvmd7duVCXvqW2Szyx8j7
iwoyRXPd+8qXAkSXCkPt1tNoqU1ngw+0ik84aEw9Wc34BgrDgnVBodwButXXG2hXiFKz8r4S5gN2
dQDxGcCLQlFk5idAleX6M+I6CvpR1Wp3Cp+nh0zQoQuYdLbSEk8iojnaPmMq2b79zn0yFrtQtlLO
bE9FYQbSthkdtifATHN2iFo16KxzwqVGO+y4hLTMQ31eq0v96MQtvnfO6KKeiMWSKb8UKKVQx6VX
u8VG+Uy/QrPTSz01J8czmh37WJkC7qPaqazG6h2AFs303O+gJ/bAHkdnDXj/85S+9zWU+2JyMWbU
ELPH261ZznhV0yeMjngdF6NHfn+NRkS+fWPlmXDjfABSBUYJhMvIm9IM2BDSK30tYxuXC8F9l+st
/wq+LDIjCFv4zvvnY+kRfnACCtgdUIyYqZKut0hZj73XNNipUVc4Sla5WfyuVYUdB43d+P4+j8He
y0ngZ++/G+arVV/7hFvZp8vQY/4IAOfx3gNvAEjrrj8i8hrQNRVy7UKVTc/lCs2P0ck/SbkB9mp9
bIwc2eNS60yv7BUSs9zbyizccBPALako86LjE30C85pcnFcPRWxWzcLGFaNXr29In39FPr8BlwFp
FZYoxUMRB5vhpa42fXEoEt+pgkavBUPy30IOnDS8uBIR0G2xs5sEkx2+ByUV1FToDkym56W2TIXG
FWqOVMI+r9CyYA+IRgfALTXJGNrvcLDl6LFkB6Km6EAR+JXkwjzv1AkAiBApGmRU4UlE6mpCB02V
ebifXD8vORJpo0Bm/Sh9ZfbnH7MwgwZYsOkhSQzo9vXsd1Uwolzdta4Y6LWvp7EZqy+hcFRKK+ld
LzfY3GjbPytWZ2dybRWoNXRLYtnnng1aWLjTojZmo0A6q9A9Tq3xOA66OHREknba+APQlMkwONPq
a2Z55pDI5VF8wXMcBVok8q7HC3gRinRIt54NxrE2n6EZmwi4dV3erbiS5QVAWaIOVsJLjcRVsATQ
9b7aZMZAvjKiGhMBd5jeGKNucSSwGqfTA6czQ1s1ZAOyjGZoBNvUYne+NT1Kxv2ZFxbbivoq6qWR
S0I7Y9zUc6uP+mBEf9RttgHThlUSjgg7zkmsxMj1LwKlTbM2evxiDdlibN5SbJ6MJLFjq7CTlaTn
IginPot6kEwQZqvBi6Gee52DecXMSEEYQ1kZPi2+DYjH9fJT252rcw2qwD928hdW1zDozHB98vv1
F5qgSb33CEv+3J9zmpb9H6M/5K0g4dOA2rnecxrL9KAtltTzZPWYc8GRnMkJdW4bHUcjNSo90h8Y
0hlbzKt93/Y8nquDpiGHrCL9AwIL3DA0/Qzy7w0/hJ12DnJX5Q8lk5Coeg+LQxKtgWpvLCFSvOjM
AFUROtkW8brQyUEVFcw5HAm6UAeW+DLhC8QtyMcY7FrH142NfGmOprCYuGDCVi6ZM+rDpIw+ISfz
t1OHOxHoSKgGwDGCkeh61aRyELiq6kJXaAoiSDUwORYqXzoCCJ2DxuTfW0N1E+ge9IUiU04dAEDT
6jkBAmtQd/IESK++869ivQMW6D8Ymp09MCO4WOgQJxFH8Pc0QujyagmGETN1C+TPSqcMV27R5X7A
nIFjaZah1eBuqQusRe5TUsDe5irnRJZJICZm7jWkZAB3IuhyNIe1VuXlo3fu7kcbMaIYEDkslgyZ
vryIYj9yG2s028OnuB31b4ZED4BYEd+O9c58Z43GBsuFHZhrxOHLHPNsHgLJP8ynuDWpEFoVG7YZ
IMDgys+lPhmeVTi1pbev9xfwJwl/faavzVBXWM+VUQUm18iFUqEtEYmMZkkC/XOCLmll+rZIgmNr
VEZoJLpA3p8L3TfW7pGfstq9j6BOR4KARalDfETx5jsMYQivdwSYOR3s9EQ0BvNxIqneGwUpbJXA
uSa69MCS7D8cm8spp64zOUo5X2Yx5QoZuQdB0cWIBBC6qM73J30RpGJpUSsDAArQPYDgqeHW4ijL
WdxEroTEoJoFpNYhdkYU7tRvVjGCP29DenIvrVGjKts2zHuvjtz6V2wmemdpBNtJV01e53XFSk1M
tVWYHBmMyfh8apzJlkmnhzYYNvRKr42G1O8yaTcsqWzWxhtK/wZfl8MYkR4TzRiMxmA26spaCIus
9DxJ6nzjQMMWBJzUZwdR1FUxL0ZuZwlGt9tMxHegWneaLN7kzZyMOrttjGJT2pHln55aq7dkkm9Y
S0hw9/5KjWw7DOQcGsxjsOLMb64fbid4B8CaASC7duYA4eG2COdPA9dppDrgOjeaknNkxBmRAKqb
p/v75dZUgB8Urf5ILYFNkrLHq7GWMl0Zu3ktQ2Qm0XNvIzPKnllL9C1TuZj0S0uUN6jaEo86qNm6
oIwWLL+0yhYUNbuktMEahNzCG5tv/m9jo85CgA5ugckKjA0C8FHw2A7HLhzIGhsDLQONsAl0efPl
C+QxqpI0FjBM44zLYyZyecWo2l2auD6C0WkTCDERuhCiAohHp13HOL0dn7mIFF/1mk9friO+QcOu
xj2GOIrmpWCnPpA4JoxdeXQq5cELd1554LnP+zN6c6igp0eWDOySuLjmu/TiDTzwA17ebBy7g6U9
CO9gx/0uHiOD38SmYjcOimkEPLPlSip6xewiAdEDh+nnI8wCBmCLp/xUG62lmdO2tVgLAq8GPM8D
vzLYZUiKABGnEI9sJMjQJHU91iSBlEfMD7EbMJZ3EI917Ixo2S65FZTVDzHbtRfF2YM3AuAOpB5A
3V0bApOaJBQ+m7jTvj69KaQkCPRDM7ImMpAn+3G/f7W/Hr++vLf+IX5goMS31tN9Y6jILQPVjPw1
QJMCtaxpqoElSy4z1/vILOYXZ8arF/EyUzZTyQIDDPAiuNZBXXI9yrHgIO5RDZk7bsWX9iN48D+A
r7Alh3ka/zRmf/Ze4VgPs/Z8YUQrfEQ3ntOwLmE5eXwBol8qyKt6oYFqpJC5hTHsURXY+fYrp6sk
w02fHMa1N/WcEaOX9NIc5Va5Me6SWJJhbpM66WkAwaDObrRjtZM3iRE7glE+S8faakzNbuzwnD1r
rmeyTvuqgIXkyLwnz2uR0OoUUPuZ1cKIKbT5mwzWLCxZL+3Aksze4I3c8o5r9ODzet6bAmpXFwXk
JMJcyVwGjJiTehKSgzQ+iK2uVc/QMQPh7n3fNF/a9+xRl3rBdMogibDHeke+Swyh3IWiQO4bmT+a
MjIT0KGLGsVFZEOpdQ1lfxSUig3cuvpkuddiLc11YxDALCNsQ18QHsE0vq7LtLwD/VvgSsqfoXlk
Mjv01iBHNw47AJ2oZqKzYwbKzyHIpQ+XUm0Q5TxyHwRDNJ94skYRs0xL4m1xaYE66khLZoxXwALn
P+UDBBOjRy45sJA0kf6ovJW7or8T99IvrUt11HDvL9GN1Mml9cVlgYpUyvMjrIsfPhRoXuIvyZp2
yWdv+AciOGNkijPLf/EsEOg+3Dd+4xrGrIKoZm5XAYSMypSLWSagt6nEkyclPR47TnWS19TN6D34
05YDZ41H/09nNXWO66kPazn3c9eHYFEsHVVkRO+PYuGraRPU2YUGqtL4KUyAaPab+Y3hvJQv/C+I
c59DvJWkbQzSz+/kmD727lpnxSLR/49xGaVHtCKgH2ae44v92VV9latjBOMuGPdeAz04y/vEZB5x
GAKydjPQJ462Np+WC2txPpRQGIG1fEqMoYH8JtIa3cv9CaWj+tkIYl8oTMzVYvTbXBuJ0IhbtiKb
w/WCob58jlN9mMi461dy8YuXPW2ImjtAwtO0KKfcFcAkofu7/DnZcdviqDprV9yqKWri5IktVH7C
mJiddyg2yYNv+/vgKSLJyt19a4UuJ4/yV6UWw+3KMKRIeLF7f0p5E8X2/QW6uelQ2hFRBUYABHrj
6xXiZEaIPY7L3X4rmtgC3Wfxqj1HTvKsPEoRSdcWii5nYKFm3iQZbF3oVFx09lR4VBRzSOIKD5BJ
6J/qk/qASHMnfIcPa07pxu67skWtVDMxrR8wSenGu3DbEM8prfY1d+7P4PxDLm9GekDUKgWyOqAt
BkaCTfIoOOwDv1/bcjfHAXSgxMGzaih6Xa9R6HUxj8bO0p1+97+EY/ApVIR/9X7dHwjdnjw/4XDF
g7MNrCJghaIL4rwUJ2DOzEs3eQv0YfdkW9awI4gUwf3xqp+ciLR/P3ewCOQ5vN1cz6XcQ6r1ceuz
demmTz54Mh8gDvC81uF84xRBWQx9xmjlALKCLtP5UIAvc4apXJY7RIkG/Q/d9/2Vi+OWEWRsgZ4G
eoMFoP56hWIhSbmuCGoX7b4R0GFxYKsAEtxfoOX9h+fSnL1HMRAvJpHaaVKiVWVRZsCGKAUKjtC3
1vM2Scz/mxVqKGzLZDPReY1645nhQau+Snu4AIBgmjAQNB2A1xqyeRp1kUu5Gka1BxMtt53EXyyj
WTKvyzLSUY/FSEar0btc1/wtI5ASxa9sRYf05kTOnZ9zMx74QKlbnovlWBL8tHaHrtFIqpSp3lbj
mnrYIhr8GSZyE7j6UD/HsbreFFLQeuPoA15TcQYrEfS/5JOedTpfE0Ak+Tc2/uimj7Y2gs7gpJUd
SQdks3GgbGbHzqOd7edRdHG9T0wKaJ8HfAYUYRyJffXkyBz5FxAVrezK5da/NkRPJiBsgL8rtdtk
qE6DULIrHqW1a2pRFaWHM3/FxXAYicvlIAcIQiIK+bTqw/Dpf4GOGLk7Bygl1ARDo7AdpSeDVRkn
nmwD0hLJmLPvPhLt5xZ//fuDgh4NkCaj5xbCBNQuDqZcSlOuaNxaCYMnUIppxjQF9YqLXJRMfkYO
RD8uEehaLeQ9lGmcAlVlGhQT1C23S58MCzSrFrdTkHkCBjVx5B1qvryha5uVy/oHAHZ9t2FtL2xT
yYO27KDJoMF2TpjXA4rROpT2NvK2e6gtZIStfPMrt1LjhTVUKzHPf+5P8KKOQg+dik2SrhC41vdb
FxBMS7WLB1CyEtYuNl5CkGO3JHtwFL23UMR44vfDMduuVb0XGAH6E6hFnsDN1rMCZsBX9bz5VF6H
euspb01gKa+RqHMBHnm1FZek5uyMmey00UzBYLM/o1ACKLOHLJgMPrwwZoy8htherssM6C7wr9NT
69v58CWNHel5yOU6Gmvdn8AboSqSP0Ch41ICuwrqntenRuojOQhbYEf8Qg9B3eubMrNjnPo1O2j7
tcv8llfFzYeyJdJds++5Nla0HFuVDNu6bPurE2PC9Wu867d8GsISFC6Au0GbEhXkQ2dKVIYobt2g
jpLt0OTZpsrUSmdbDeyrKLsZK/O3DFYB/QLUCOgv9NqAnOx6SPUYKwmTpC2eLxI5RGfp4JwBafu+
b+an1kAfs0sz9CZTEiVjIpgZ7WjPb6Wz9JvbWdaBM+THyvH2tvRBbEKeOvK00czol8lsTieWBB+n
FniPc6GP5Htl6D9dtPe+aV7tC4fLghxU0lp8kzyC8m0XKYCWPbGBpaGKgWoiMomn9BlVrcKdJKt9
y2ICmTUgshWjdMbAEGuzeRaiHffdcJua/9QMXiLV3huNYC3/tah0zmf0cvqou6FK6wa010nr8vGu
7g6QFnQwIb6V6Zqh96Tf4W+Q4yaRCUYZW+efjFPCrRy1HzTDvfmi9iY/dBAfhuyp26f2GNsApufs
J/BafqVrDqOdammrpae0fyiLiQj9Lik2IftZQMgGIs+ol6SpLjBvk6rHB6UyNNkYtacOePfYFPFg
Frc9b6W9zvTfxabqCZcRjrGr+CGPzUGFFo7JtcegOA7eY1STvoAW1SgT/I9JTbqvOLXbvVqYk2xB
5/F35Ic71QemmfhgPru/l3+y2dQ8zAQ7+I2iGpJhVNBTa3UXTHJbu28fD58AzTCk2aC39JEhnyGB
CiiZy8/I7jPmQHwzMuZfuY4/4x8ZgIqOx625Zcn2V+I8CybEB3C1nwMzAOgKfJ/6P796J9NxBu5/
+qJQh30ELVQOuSWEpWAxo7xlW1VpOigjwkJlk7Ds71BuD+Jr9EthHFmzsqpx1fYliqq1rYOTtJgx
6KPMeG90ttOPICEPEw9Zu8btpQ6SIlP5IUbaGxv5By2c2JVzfetKALGwgFQMtDhn7Mf1uRaiKsxa
ecbtCskuHd1aqo2CFQ0FmWn5LRIe0o7UUIC4P7e3Iokrs9TxKIWSrfgZLqw9vGikeBRLkpzjrf8s
Gz1wa4LJ6aAW27AGtCdQ+a53mV06wUpCZVEJmFcYGWYkmGd8DTbo9eChFQuOug6QTZ7dhkRTLT7y
jeZ5PJcBGQQAFEw8EB/EYiXJMv9YeoVndThA+6FehRLQtVlIxqRixSKOYaRDDnqbml/DDN0e2YUJ
an6ZoEROavAat+TsAksJNp2OD+zOt2JmW+h5gfC3/+xsv39ZWdkbdyRKhf8OjkpOyEXEa2mAweER
Y1Ub0EzgJH915Pdv4BuwnJxe4ZLyDQ2/1jDxi/roz4JeGKdiDl70s6kNAoBjD+K2Qx8nfIq/DeBT
gIfn39CbNdilNSorXm4BGKTtUo/kXvEqMDRhumuzAlQj0GWdA2Qw3ktAwQspHiQeya3sFBsagC/8
SuH01svycs7pTA1I//wuF2Ce2RV75qgctafhVTkqh8FuP7XH4LCWtruRG8LJmVO4gFujUYRGIVc+
38n+gJMzC9e9xE/FObAmR9NzEDfpckDSkDDvgnuuTdYnqeEdVfP+PruRqLz+AmqpWQGIglTEUheC
qSS6Z9dIwzsxu0sj4vHEe2BLk+3/rFidF3J5dGdB0LnbDsRx10dXZVgvE2qEQdzvYSOjnxUEdR+s
KQpW6G/Q3s0+ciPkPUh7FhO3BT2/wetNvLLes3+49xG026qlhA1kTL6atL0ZcPDVfSjkeicXr/fH
e9NTadABwFsBdI8LIKw/aHxeSGivmL74/MBWa0J+8yothnJhgHKFmlC0SqSwjTvsmTfJkfAQ2k3P
q7KcdBn653xemKHcITdVmSL0XOPG38Jv5i3+0p7VvXguH7J85Wa7vS8vTFH+bxqzYgoFmJpawn+A
rSM9JIFeAi68Y/fDQYNgzvv9RfrhiaQnEVT3My3ozGZMZxsVduLSMsXxL0JSvQO39J5uJWnbG8NL
HJF6p7jpK0RL5HrF7d28ZS4M07TGYs0yCCs0dILgEV7tZVt703blAWz7zHdqhY+xcX+kt9zOnMLC
pYm4CJuSWscoQxdqxuPF15QHPKoDubKl6LkSn6tycprBzFFZKgmEHkpmJAPriKJeZdDQRWNQvq3A
jZrFmZNnVl6vLft88Kk1uPoyatnbvhI4b8SjQ4wcvtxJ6D7pHgP+PYsNcTp6jFW+N4dpm0Sf96dk
4ZA49M0BhDzTdCBW/cmtXrzLKjXoIWIllCf0o2kA+ss6LsGndnwsvcrkeg8d/Wu48WW+FphK0GLN
KwCKUCSErp1g6NciCudFfQqYB388eRpjDOJD1gCxU23H10DWBRnixZbQEyTBotFm26/7o15mwfAJ
gAWg8w0ERqDAoKY7L9QgCLWmPrUK2o4J00BI/iPhGzPIWYuTGF1W8NY6huMmKTdKYJTpI898T+OI
1q3yQbOz6o/PEOgqt8zKgiw82vxl6EACnym6CaFSdz054IdsK/SN1iehDoxO3JfMd1O7/fjWyJoD
/vmVM7i4C2ZzMqj0EcHDy/2cmIv1b/KUATtIX59kP9bFYKeBnV2uH+9P9/KgU1b460HlkpqCN2yo
T336rTQdaRrF0LrSqFlkkNinOLYi3sm8VC9bJ5uehzBcOV+3F/xinNS0sm0gST7an09tqUdBZitM
Y0ZlpivMuKmn3OBCXYwLMqFEGb+/D+VejD+a5hmUMqYXGF6+FZWaaNEjes84P3Puz8/NRUAyFhsS
3JwsHX/lfMaGcjTVJzAt6q3vgFVeT9Z0Gm4ZQbILTV8Ay7NgHbheg1ZVw6pRvPrUqcxnXYeVEytT
YqOmvkbtsMxyYrkhXYDn+ny4FqpXNTh4m7bgmlPHNh9Q9DL94TCFQCn/P86urDdSXtv+IiRGA68M
VZWEDJWk08ML6hEwBjMYjPn1d5Ej3Zui6hbKOTrql/7Uu2w8bO+9BntvZn0INYmFeWQd6goKRM/j
8GxNt85wKJ7aO5qCPQWh9pm95OYuB43gB4zvYgk+bJU+ju0NH/fcDSR0P9qwbbcQGxfXyZKaLQBQ
uOWsJVT4VBJv9l1xLDXjrpROrMkxULl6LkBusbkdVt6T1v9L8aHyHqmp+wvv8KCHO2QBZDG0qEq2
M78NeJ+IJmK2HmlY1ddXy3mKgOmFowissACnhGDd6hazlaJt5UhxbGWUG0DBwZ8ZLPI0HqHB9uL+
AYRTbdycF66Jk5Cr81IYNHNIh5B5OFb3A/BG2vRsqeOIh0r9U27yBc8SrmWICxIXvRBwIde9rgIH
JCpO2XAc/gkBcjwJ/OcqfVZPEiYqyFNhSbdBSLuwPaCeACvyd1e6MyXnyQJKtXbkdEQ1Z44qCB7H
fmaWYa+7+Uao5fuc3PW4cnG6o4YO6jFYBqv8W+d+lxtqno7AXEWNqQLDz0LeHobsx/WVcnFMHwIt
f//hcDdGM+saoU/HUexd1sDD6HZQW6pHZzn+ajSr1QgtSNyxPUYjy68Z/dWkb9cHcV5HWwVYrT2V
GqSgGQI4RmC4h3EIc7UDLQJtTxK188P4Nm48kM4/EHQMlhNMX8Q78alO5802YUzvpvl05Lzg+9xp
yjshdRV5s+JAppvZxu46v/PR3gCBBgU7cH+9NUVrTh0KSEY3HbPCPYhHZmdBmvZxpYZoLrHgM7rF
Aj//aAAwAJsBmcHFvGTNwR5tyFShGTcdmeejbFqA8l3W7laU85cFlBDeHxbuf4xtVxOpmDPkXuFg
IsfWvelY5e2AYzBDqTdlNHRVc5g0rTywDm+LXtX/RjhbxsUEGfesmrIYKk5ZAIrJuANEL4u9cmJ7
K+u2iszLAjrdj4u2H9LRpZLngZx/+rmL0Sn81srV0W9k4PtFqAN1aEgv8uSO+lsqAJem/mO01XLu
fb93TIW8F5bmUdY7B7uvN5h4lwa0+JAgsYdatLtWWVMoSw7SLtXRAtgr/VI4WEb3xHrTjefre9Nc
0qb11NnYKPCV0JG7rJ2KSpYWjl0N6pg3fJezH3q38wCspyKcHrsnNwO9wfuaezJqAd3O1Y+CPlfZ
nvp3UDqACTAbfzvf68KFYSQ0OaaNVPr8+IMOx3s33UElHG2E0+8qXbfyVSvVsS2zpHAABfFbFbR5
zTZu5EufFGh4GPmB07Fs4dNAhA+uKTWhjrMnHjK7O5hV/uX6TF8MAf4kphn9BAQ6DeFq9tDbEmPJ
jRxPltpwMBh90zxsScTX33NxGcKltBBh19AwxYnRdsRRR57W0DbEuQDHQENEncNFmA+e+uoUPcTU
tbwLK6X6mExOdSu6rg8rQc3o+qAvfUC8z+A/gBc7Nubq2cAY/II7aqij07uPDhYOG6pHyBvtr4e5
cNzj5QufF6hxobO9hnQx5mJtEF0dC5k/11DFKOc67rqfaktt7NK+JBagG9CwRhN9nefPTk/M1irn
Yw/v4670oxp/BOgTRebsv7ai32rPnKdteNN/CLjaAUKYmeXJDAEHsZcGDY3mt12/Mh3A7cD0fltj
fH0qL+SmiIjuEzRVFhvI98v8Q8oxQ+CxqgBUOlb01hisyDRuU8KgaCaCDM/qzP6jBnun5uzR1elN
X2cbT6lL+wRkREgqLpUjJJGn+0RSo7WgZTkfgaGcw87Kmr1mWvnGMM8L9rjYoCWP3h4SOLyoVttR
dblWtYWL4oVbHowmGlXUFYEporQiAX2x3D1Iy1Dh2jeav2+GNoIj2R2UfSC4GhQlLDsOtGpvO2G9
bMz/eeKMHwZeDqQ8YV6EnXw6/srsRVc7+GGT9kgAYzGtMNdis300vljNroC3/VaNd/kX10cGJgKA
IkCzwXxavStNG63y0rZm7J4s1lJrB0zFTc22XiCXNunCyIWIJlw0/HXTyzRrf2L6PB+naWQgl1Oo
V3gtDLBzCCjJ/M/1ebyQkSH5hpYTKlRYyGS59z4sY5E3pT+JTD8aXOh7XpRfPKY5oZ5ZIqlqWu2r
znDj0Z62iCsXdiwCQ0HUXuyiz2yOgan1bNXnCPxi3navcm/KEDZb4p8xfL8+xAvf7STSKg+p9Moy
Gooh+lV90zqQ/IC0ZK7cp+thLg0IzY5FCG3hU64PBLtisy9qro7ePQuxR9q3Z+6EVh7yLcOKS9/s
Y6TVbaFq2FmkHJE6KPqTv4ARhp1+LMHf1r3Xftx9flxADWHRA3h+rqyW5Y0uqd+po6uz2M0zALGM
yPIi5VWBrj/XDRqk6ev1mJdGiEfJAsWESN4Za8rsZkjyViZGCEaCfVSgdEM5roZA5W7cUijfirXa
ASzzvJT5uHv1UH/gwPFDpsK841uQwAvnFagCiyz+4sEKjaDTjWYL7lZea6uj8gFAHPgjl3XkTHSX
UnJTsoRqcQcEinxyCrmvZ/EGXzQj/eOTBx2eZSjPH5X3Z5h/X5/oC4fNya9a/v7D9p80Q2pagTRo
ysB49sYbk0IYB/pgJYSDr4e6OM8fJmC1DVMPm1AfUErJTJsFfY2uj5n9QU8u8LFyqcQn7jZCXkhD
0HIlkOGEkwNenausQNVZSdlc4MQW+jHN9k2qx35+M7JfDomvj+7SIbMILZo4tHF2rxFvqTGXY2fx
+Qhw3XCQqad2mo2nILXm9uZ6qAttBcBnF5csYGeX43O1YrkiODfnZj6W7KUz36ryL3N/i0ePRsX8
ILo3pn2tmzt4TQJTCSU7ur8e/9JQkXgAqQjCKnAZq3tQ97Re5kxhVu2p3Fd1/9sr5iye+5JtfL9L
RyqKq7gdlucqGjenq9OEdJ+vDNy4cgqrZ+uFq0frbjYLCBzssnxrgV4c14doqwXaTXOTaZzMR6dF
73EESNgr4nbINt6s57C7pRqBix2UCrwoweA4HZVQSNAzW5uP9hhVc6ij3N4cff973TVB1QPo1cTU
OYxaF0r6p+ujFNWR8im1Alretv1NC687mmSsCc35wZlei8YLSunek3rjUXJpw6L6CkQaqKtggKy+
czq19uQ56XwEYlsPrM56GiA9H45lZ4R+XowRvFG6kHviv6gSgWOAig3qonBzX5d9W9U3vQvtvKP7
rYTAvdlHXgaI+E3VTlH19dOLGVmWDU4F8p9z7mAJppPC408/5hASjI28MoJG8CLuBtYcrod6r0as
Eki0uWCdhUcRim5kmfAPhy2lvpTElcbRc7NXwvQq4ikyZzYZZjjDQjB2oDUeTZ0GIv9MoFDpzMZu
6PTqkOEge4b3Vp2UpOiCeSDlnYfsd+eOo9xZRQGnA+YP99S068hjRpc0JYffZTc0DMXD1PhmjdMQ
o9psxcBCVE9M6fnzlGdeoLORRwx8r41T6sLNAmLU8qBFyQmNt9UqbwbR0nyorSMfkkp095V68nq0
DLwtv4dLx+HHSOvzqMoL3s4js46VuwN+AQDSGZlQF+c1PxjFA8wzAjoWYZkH3M529IdK74ZaBe6k
fb/+gS88yfBDCN6Ei5kr+kGn33dA76/zffwQ3aij3kaBfQsQd47bwrb4GGI5wz4sIaFV8+TXpXUs
nTvCH9wOBAPkEnIw9+6UTP2DCyQgiqpMJYKo0IQ6EY0toH7o838zVjyHcKPj0ltzqoyyL3tBWuvo
6FpiaWPolsXL9RAX6uHLYP8vxmoJ0W7QDSEa66jC2ooY2VchZ6G7727LLm7TiH27HvDy9/vfeOuF
ZI6gV7EKYypQeneAzAIE+3qEcxQpsEGgpGBLLH5cZ7vCmrpm9mrNPvbTzUT+9fZXEdjq75Duqt+t
GWu76/HOrzSEA2UM7Zfl1NFXFygcXeYuh0DfEStzV9SPU3XQWb8R5HzaLIBCIe8CK5zFrtk8XZO+
qfekhIrnUeagrqtaQJUbXaXo+lCWj316eEJ6AIfn0kvCH2SVy2l95WZcI85R7EgLGfk50UKtOHbO
ty8G3cJHXpg30CrBAQEDG9VOd5UKsHLM+rLInCNpK7j8xLkW1db4aVStAUoqikdoSwA2fVYl6yZX
l5bbY0hp0+16Q3TwzRBQgdVVmdRTXsTEnr1dW0rjIBsXUm+Dmz+4luD71sz4QTrllrXkMrD1LIN1
h4ISLn1ciasrqpsplInGxjn2sed+0/SgtX9LwM22vO/Obwfw67AyCGpokNI7U5ESM4EkeW8c5zxy
dCvgv8m0c9QWxeH8O9qwCcOba/EfALdmNZx8kT9SFTHwgmzZHnJqPDA7y49RT+sO19fnhUrZEmvZ
1xb6gIDarLYBrlDd6R3jaMxfi97/ak00NtFaL/VI9vHoFuHg9gEoi8KbAbvaF8Q8lPAJ5TeFBoDW
a2dHJfA345/rv+tM3QKNL9B4sZCXmUYavToDWgLZ9wK9q6OEiJaAEuggn5r2W9/Ov0ZhhC1qlmyE
WC186i36SHmBxt9j137lunxtgRQhtfnHmr2Nh+f5dgYeysZE4TREpX99aBijlB2EDs2jod26FQ+k
4gFoiV6X7/j8NmlBozZO9wt5whIS0ZZFt9wspx9oklltUPzNsXpWYwWwfhpRzmiQ6TBMFcgbdOoF
40PrB6S0HnMZ6w4N09G9ybph48i8cLVB1gj6wAvpC9rE6/Xvtbwcpcrto+xSPzbdstq1qTHBZLDt
j9xu4L/ONfiG2/YYpB4nBw2IbfBQ5fhvY3ksp/PpjscvwXY34K0NzMz6MVl2fUUyrbCPrjEFTh67
2ncBBnbv0cCAgjB7EKF+19Jd48bXI5+vgNPAy7XyIZXRRenCxxZTUPoNNCUVB+Olwks2rPxbrXzq
841314WKPXSZ0fWA7zKYxbCxPQ2YepoBEFRHjnnC89dBSQiA77UjRQlSk0Et6sCRQe9bO73ZwEFc
OBsQGscdDB8WRvMaDV1aVapl40COllsERWUFPtysU4BYcDjoeREWDDKTu66JrT7IfuOY4F3csIOf
Ngdl3xf0JstY7HvTxu86P+2Xn4XDHsopMGtc4zNMrxA1tSU5ao55sPqbJoMk9mxENXd26edBsIZj
wSLNBhUfVoqAHJ3O/5gbtrQc5R4HUGDbpINO6lJNpGpH6YsC/vexk/fcvsmpunONrWTy/MZxLMBs
dFRO8P3PyrODrNEi8Uf3KKxYQuaSpC8jTejwwsY/rH123ybIZdcT3c8LD+wrkFtq2qDPL7fNaqud
/IRVoqSDh91NhXSPpAkNbWeWb8Ceonh674k7Co3w6/vr/O47HfCqSmTBd7HWtNk94vlLQtnAsslt
FLAkHt96sF+APSIW9Ajwv0Uvbc0Ak7WYc1HZ7nHKQaps3nK03sidMQPLbXNxg+oEBfDCjVh6Xw5P
18d58cN+iL2aVXj7UKjTWu7Rd/dF88TT54wlcuPweN+hq28HZIeFbbIIE5wdHoAwOHXPLPpsazpW
SMtSu4gyNx2hg1D3tI18aqCRLFoLmI5CQK/3vu2N6WvRZE0bUDCh08Ok98XPFoY1XzXfh6sMmiz1
A60mqDmMXMGryMd/nEW1zsDLGIu8Tg+ipLoXNjObPZhlAMsbjZl0/4KaXDQh1Hp5FRaT0X3xHFl9
s3Ol/eTzUg3ALpjdPbUq3O6OnF1yC8EQbdjZdoMyoVEAExhqtb38o0JjoSwF+ynmHt5EUPyAWKmV
wiaJdQAikbycvkp9SGVUF2QETdOCr3tNLbB1uGjdOixJxb9RdxrwInO49lRBzgsaYWiQOqGCj6D3
NHXI3f9CotzCIpATKhhAgKtfXSX7Opiq1KkfZpx1X4d+YBCRB20jKQ3G2rDp0iqC8piEvODgsQkS
WUJLZt3KYB6FClsfEcxNGUlnlr8Iyfsq7KsRzZfBNLm/12bHzn5WfoMTRx8c3u4KbkNfU1V8tL6o
3maJSoFQ26j1r242PBwwvWiaAmiD9B4VtNODzs77vO94B2kotnPaww/QWtNDD0ckOy62EBmr1f8e
C5Vg5Mi4XmCSvbrUHD6LSaViSEpdCxjsb/3aD6udnW2Zxq5eeUsgaL4uQgqLjieW1umg0qk3CTXM
IRHD+JZ5qtr5vmaF1/fyuxzoh232nyiLRTo4S3jvrUt/g6kang3wxgIOA0UFYimWhawe7V8sZY2I
HKrV1sOkeSO7o5QOz76Ve/6+HAlz73nKbciFdBYSbNht5wOKMBP5A5Vzp4lTxy1+eA41XnmqG+A+
TL6AXGY/2A+WhJxO1GpG+1x1NTQJRMP9Nz7l1j+uePvbwTP6kVGvhI2J2R2ZUFrMsrSiIToCzcsI
DjOsbCzOeNTMg3ymCugNWdFZBNT1tSEeLdn+Nmte/qpUWrzSNGdINuqGH9Nythn2t0NAv9bbPFbw
rYDFa1fk3/LS1FtIi0ndDTgsd3bm3I/+3vZ85uyqkZfFq83rnAcW89V9Z3eavcsLU7udYJD6i6RU
FyB0CEu/N9qCHcdKm+uHGl5sVTjrCi5BeZvaesAqqb1melF+m92R/4AiCboWequ+wcEDFX2dDuD+
WHXn/awp9mTcY/MYQPtyVsRsHIaXrDVHfTd5FsB7lQMN71CgDwpPoFz0VdAOJvnSzxbKj31NeRos
IMifqNk55WGAjpofpsOsAUANqG8wFK3gkd/nhojLlvoQjRsd+b2oMz7fDJg7EjijtMSNmrJqi2v7
jvlZLT7YhOigBgGBg4x4tW8Lk+a9KSeZIHuo4VcBPfkeUGgi850++5JFKRhYz0PHKZIV5hcvggu3
wIRYtR2MA8enMOAn04fAHFY/04ZNUFcoqZmYLcWkO0bdQewsB+wpMhvijTEDRhc2L6SoXCTbrriH
o7VeBYWCd0qY4iZpFy1u/R7t5ipG5aj9PaRzh7vGmMVfrcnAmalRtMrgnwLZsNgozfxONn764hZV
pR2MARIMO7eHiOpe+N2gIouxqQ5cFMKfp14ClKspB5nlOAHvCWI7nB7Bd8UVVoR113nqc2jTZXPj
uYM8c8GUoK63OkKogtIT7MhkIpEACbknVr4b278a2+pcrPORJRJqz4t+HpCBwH2u6jeeVqPcrWdT
4tHMeJ41MgVAI5Kdoo0e11ULC8RhEhQiSZ4OZgROCggYajvuqjbQHQBFpd3ST8owvv8oQFWAtYWq
LEET+PQEnSxA7oVdTQm861Voubh3YR+w8Z5bpfQIghQT0ws0OXTBIPmxCjIMPYcc+JwQ19l5UIPK
XXE79ASXtfrrp1s0gkvh0Kd/N+wEaGXNtUCbYrQ5SgcJhz7545DadOc2WLxVp0aYfM9uaBWTvvFy
PL/zcAWhZuQAPAKk4PqSYF7vyn7S5qRoqB87w1AdcN8Ot05v84gDq/W5TPp9TvFSB+ARdAmo/6/W
7dhPcAo2cz3JaeFCBM1u7v1Rg22mGrWNF9nqifCfUKi94ZmCIhwejKefz5VAYnQm1RPdSdUN9IB/
msKT+6nwcdmk8/xQE0OEzNDa3fWb98KWsUBhgYImbnjUZdboJl2ri4yb1pxMcK/wUYvWvfEgB/84
UB4qG5Ld0+sI49sZShi8n4JiBmC4Senx+u9Yd0eXGQAfDIkMcB+LXcjqlYiGZO+PojYSCDHokDND
eoWckYwBneoWHF6gkYamIyGOyilUM9Jgn479rirgJWc7E5gqcvwLxJodDoao76pB1+51wKm+CNnL
nZlXXQREMbupu8k/1G3evNQK9WRVq3RXV7R9gHC4eLk+qPPcCWPC4YePh6QGRh6nX1VvCrPpzUFP
rEk9NGb7FU0N+/OLlCxvMEwb0E6QvzyN0aiiG5DRTMmcCXFvmlMaYT0Xv1xz8A/Xh7N6WeIT4Q0P
dO5/6vDWuxjsh8pNBUI5z63GhI1bawe+A0+/vpqhzDuJrQrFpVBLmwTgQ3TUgFs9HZVeI/mfkD0k
vhMTGfbpXm5JQJxn65gy3PfQ1cO1inrIaQjX9nNMq28lnV60d6boVayPDnmuK6u/Q0ZAAjIQEYKa
k4X+rMYtmPy6LvU+nTgdoTWO/wMQt7qsOh/vLCu1rMRACbyUKkh9Gsnyl2bbka/i3mv2Np6cjS53
Y8bDWt1c/5yXfwAcywAbg7MkBOVPZ8CrPMuvYO+ZdPbixJjF5TCFTG9vXXt+M/QvrdHegBYOiJL3
qEsI4xRbrs8XPvNCyl5gZgBBo8tz+gvaAfHVaODYw3P+S2fY/Ja6zLPDHEbtW6igCx98yQ6WZhK2
C7r/p8HQcqGC2kJPKt1C/5S68xx4o23v3LKXb1IDja83x3JXuxTaQrPPP319ofqMjhmg+uiBoMd0
Gt/LJy3FatKTsTf8O0cVY4xV3iOnJexHXWt84/RZxnOa1iIeeGQgqNi4qfXV9ZUaqFi0aNwlRU3J
wTXq+jZLPbbzoE3xxMq0etBSaT963G03DvN1u3NZ2tYyzyiaAC19lo2YLPWkN2KozMzDlPtHRdUb
1+DYMsjQof4xRyW2pw6YklvczAujRmgPLhvecqGtb9Iis/PJ0zDqVq+XpACV/O+cJjYpg8aFqtuW
qdb/M9b/C7is8Q+nolWk0P8YENAHfEhrv5deueut6tFrtMCm/W2RF7d129aQ+jL213fwhe1jLUJ1
aKTATcTUVw+XuWRWTuBDm5DKA8S+zEAardDi8MZNQcnzqwwaQOj0Yt0C2IGqw+koVVHkgwVpgQRe
E014fRjrMvmyXD7+4+s7rGgGMuHFD0lCzvEIRzl2uPVqcj+n7I9e9A9C1RFUaW+atniWcx6bv6Qc
v1K/jzNdi1M4QQAXB2rzP7NVcSbJ5yqN//l5yDcxzUg6cQWejt1TxG3oJMzEAap3BEiyaH/QWoZl
t3VEnafVmIgPkVZraZizKq0lIrl53MDbyA1gHMTuvlyf7/M8+jTK6tzXeUH01pFmUpZjpI/3gohd
6tw0vhv9F4Hgv4sTHtAYIOhPJ440rQ/H7c5M6t5/kN0PKmA4JyExamxU3i6NCBco9GnRhD3v9zp0
mgBj9syEURbV5CdvyMGyZKyV7sZavbQP8LTEW47AZRZ179Mh+anrjiguWgk69vUhc6svyCPGw/V5
u3AzO9DucPHkwFYDsGi1sY1SI0bGSiOx+jQLpTfIm54ZgOp2xBwCXjhzTKA2cIA6eHOjmmFAi9B0
7yWkRr6gPDpuTO/5oKFksZzkC2YBQnWrm1Pkmj3mXaknfW+itt/P/d5sxy3xkvPTbPEnhjAWVAzQ
mFrfz2W5cP3wIRNU9m8AXrsXYrjJyKdfWkhgcVQC1O6iKrE2ahWq0ko9n42kNCG5WPFd2zio4s13
Sp9+pq15tKaNU/p8caLNbWLe0H5E6r12XKpsX/ojNAQSmD7MR6Ppx6isU3LrkQFgFkm2GBYXvhZ0
mi0kdqDOn+NMNRR8PD7D5LcTZn23iAAnMLLkW2fVeRj09KCpgaKYgSR6/WCjncvtQp/shFe2Ewm7
7PeSZ5/fb2i9IE2HvRLYKlgXp/uNaSDH5j2i5HblROWEig4fKm9jV58vPUTxFyM1yMUjG1/tt9mt
6nQSlp14EzqUeDoav7D3/WPb91Z8fW+fH/FYxoiGEh9xkASuDpC+MmagzaiTaA0Q2k5T4cbSa/1Q
MdPaKzqqt1wbtuSgL43Pwisf9yx6oECGnM7ilLppVXPhJEVnj1WUD5SqQEeF2UbXhWdbiOrzpeFC
uwFLAmsQCLG1gxOv1dDMsnWSuWqd0BvnYTf04pMgN1zLiOIjk15WH3qQq6XhN+U4t5CyT1xoN/H5
0S+zg7FJ0bz0vfB6h6YtthJIjSv8WWU3wjFFRZLCK/pwHG12Q5glD17K84Mv0AxovTHbWCQXvhc4
lEvuvrStAS46/V7cJtPoD7YD2G8zRmj/TXd4ITYQXPTFRqgL+SuEL1x4jWB0i3Lv6pK2lFN2duo7
Seu5bM8rpd2xuiQHYnRDMrhdBq5bPhyURqzQlia9qyZlbGmDX7jxIIehv8M0UCrBSj0dcTGNmT6m
NUl8vcarYLoVdhbb9XfCElIbATdAryToXEAs8MXdfDRcmm/c50BDwNwMdYfl7z/k8E3n61k6606S
lwBq0D6fIjRV8wC59xZF9mIovLXRKwTLD2+U01DZpLnaMHgk8Uju6XeO1U/yiaqCmYGvjZO1gT04
34oeEtZFpoYADwfFl9NwFWN5a/eQm9J4mr52zO3/NlOqb1xx54NaoiA7gDMuyKJneNOZaDhddZKY
ndf9NEeAadAzT3NQQfshun6AXhwR8jzTR3kITNjVhuSu5jCITLuJL3LZBagbSr6THCzHjUvhYiAC
wP5S+wURYrUJjdZD63/El8JlXb+x1AWIVtObDTToO0n/9Jm+3G7oCyy6LNiCq/H0FA0fDg2hxMl8
/s1vKh82WL0GUEw33g7SgW36NBu39aSpmBLX2gEaUO17kJCfW4Pd2JSyUC9TcPRom+49bYTeoijF
V9qo5tHNJYnGTpR/XLQWg+tf4sJXtxaGDtCPwHKCH3u6tlzZ4elf9GniVlka8gzlVFI5L84mNfbC
GYXNidWFuwv5PTDNp5EGd0IH1jHTROD6gkiKnuff4CODQaNuUvxuOWlhvzG0Y2SRMa93Xin521g6
xtaQ12BCXDqwQ1v0HrEi0BJfN3M4W/C8NPeS1KM0ArNteu203BegqpS7lrrpYTQA4CsrpHWd1LpY
qPShqPzuUeayvGel92Z31LpjOPg3nqkXPgfSF+RjkJPHgl2DzXRjGH0xZB7kNYl6JRnakrzKGkBt
+efbP3jNgZnlY+WiHL82nxXDUuWCYeo92JohqX5bAkQUSPfzxg/SLfLD+bhAqUDRAVQk5O348/Tj
KyvrgeFwq3vuPRC/CwAvIu6Pzy7lpeWA6iCq6Din1sVgDAXdNZgG3c81OrPVZPyxjXEOgZDcSpvP
XgNA5qM/qQNNhH4dDuXT0VilX1t5xtl9isv0kZXFUnqF4gWDRs4tts4nabw48dEpgfIdPhi6gzjL
TuPlOlC2A7rr93Wl2y8KZRaI7g1uMOfy75wKB+gUMUdGbvnPpj7Vu+vzupyRJ4cboiNxR6V9wfsC
cHYafWhTYXVi5Pdjmdn3tJ7nuDGnad/n4m+p5cUjz8Ely/1yC/d3lrYtgZHoLsaFuCvWvTtrqKxs
rnx+P7XwVAssgADhHpymmREosJ2nXTWL7i+Fo9tndyEC44BCpRlvPfR9VkdVodF+rI28uR9m4MIm
ZJQxllMReEyKjVv3/FhcYi2I1kVmEr2zVSzq1NRkVtXcg7mYQmuj8RMxIU0zuGE8zbme//NGat+m
YqIscLPCfDL8aUvbbw00f19huNxREHFRjQRr4vQbSw9UcVI0zf1sdOQFODkXvfRpQS+4FiZgmO+p
VPVO1/nwUjkDwLYFg3SP4gIcNb8kt0IDo02k/i8zm+vd7KvdRDotTEvR/Ly+HM+OkmXCIHy1dH5Q
aFuf3g2UkPym6Jr7MqV2zEzvoUaWvW/ArP91PdJZ8oBIOIfRzdQhnA7Y8emkoO1TwirO4fezbxRR
SyDpgALDllLe+WGy7C4LnA3oxyxtwNMohdenbQE2FjqgqShBIqihlO51pDpCaoXKkNTCmW6uj+x8
DoHjhSLAksAuZY1Vpo63uGLY1SRp7TmbX+q2nPKgBr6ofWwmTlX82XBQiQDMDcsMukNn/HlnsOQs
BuYlpRwAtHLRtfXuoS+hO0Gh51n/abTGAj/DjsK/sGC217Wuxu56aON6bgJtPKsIUt2j464mfp5t
ZObn8wheE9jcwB2hqnyGisGSmbuyLrxkAsQvBB06LwJAxcoXmebOljzo+XI8Dba6BVDBAx1sRG4A
0wYP1A6DB2Si3qdP+8XrdvGGBl7CAm72dDl6Pc/naoQpfNGO5t6aOyhLYhUBGGvnsDqRoDIRR9g8
6Cyypfl9fuAvJJz3zg+SBaTUp7H7lKpOOrmfzN4UNWN6V0wF0AH96zwa+1Z7vb4qL8wnOBOLtjso
kADNrt4GmVAcSjwEpkAtg1q+cnSmhcIDH+6zObYNa0GkdYgCzgjeO6fDsr3WwBuk4YlOykPh4r42
B0OLfXOrb3a2HFeBVjc1aT0rrR3OE0bGyKz/cXl0m+LwyWlDELwQIcwHwRSQgFYLJE2h/FKkEwds
SNAdhRp1rQ/VRoX37NssQd7hViic+3ihnE4ZlIuYlnowkRrGAkBGJxuKBz2r6/qz78MlDoSIFj00
EwW91adxfIaSke/xZMqK9EZW0NVDX3lLOHu9rnGrLzTBBfn0LkG3Om4Br/e6AU+jO9B6G6MMhwHy
/fDlcdV+yj55tCMWYHou8BAoxGBjrmZOEgWhMCd17pj+5IkpbCNXiOj6EjhLF96DkKXhB/bRonV0
+nkAAF8qFT650ymBwjTL6Rv0cuu3EU+i21b52TeBt+rtDIzePrPmIvRAF/qqDyQ7kqlj+0Hz6qCz
s/62blgXTpX9m3Pf6uHRbGdkI2FY56/Lj4XmBR7nwIbi+lnlNnjfpdSba3KXvbnNYqBmxOP9+P36
lKx92wAAeRdmQ30GCxd51GpKGgsqACCRe3dIZCvoz/rZjrWtsQMkm+/REZyiWnVtLKbWi6hXlA+k
76e9JkidoSQ4pLfc9No4dTlYon2f3rtawV+FzsWzP07jATUO/QZWeymNuj7TIyEMfwiIGqD9DCy9
CQ1iA4jejZNrnZtgUP5S6fZcYD5RN10dKABXg7M+E+/OZgoPw71h9jfa8KNEfeP69G0FWn8jXQHX
0bve3TjfAdoQWtKCvcZjOb79F3FwjaJCiKo2mpqnC3c2ayEKkGfvXAeC6jOJ/br40dhtPM3u7nqo
C5t+kZX+H9K+rLlxHNb6F6lK+/KqzZuS2M7WnRdVku5o33f9+nuY+e60Reszq+fO1DxMpcoQSBAE
gYODf0VRrmVSu4LPQl0/tEZ3BOPai1a57XTXKjzIcwaGv2QJozaK05KuEwvolUCtwL7j6vO2lf7D
JoHIBcVghDu4N6mniph2kdQD9X1Az2luDRIouZqi1rf61N3L2iQw9orsxeW7kxgf4B+EQgZwdWCY
lnvF91LoCwXEDbUxmomadzbGKeUMpegpTXhBoDUIARzo/omh0/ilBDmv2NCq0BvEqKysSAn80unD
tn9tgh4tMrE2iO/N0BBfOqXhaI3N1HUWP4rtZCWF0T11Op+Hdh0MAQZ6gfMmwFSlAmxzphRMaNRV
s/Sk5rwgOXmC8aQInwJJ+OTLWgJCf+pqwuH6/ZyNxKBiVcWunB+mJWi43IhLIshQ6mBlkjzOSqxw
B0D4q+deM9Utj/aheMPuESTPocV+QZSOWg3QyyRwpHt0y0aNc13vAk+vzdat7jEB7WOq7X32ULLu
nyvTAJgXhUvQppJBj1dwbGHqIh89r4FnxMDk9PoJiP6tXCuhyedoRRXe+iqwCylGZSx7RSudGeO4
y13vTBwLu3l18pafolGPxAzpGvRoD4HXcvuMjxHaVZsUjB6DbmpcvvlLn/ItTMN1BpC4cQXZHtpi
UsJ2AlFs+hpJnNNPX334lBbpoR9/3BZFx5I4FiD5R+FKw26Spp7l6ePaRAIcfQ48AQ1yor8f0ecw
sfp6iVuiTIZkPXC94P1LQsqlEEMpepEvtMirM/2u8198IdkMYYatYrQvXMGToA6hbULAgvsXcQDl
IHvD8P0wGwEiE7iDohWDI+GdgZa/4nGopGmTjMXopIISuGogJMcxxITTKdTRqhbq/Qb9OOKJHwBb
LwSE1hUil6OPsP4BJDnnoje0MwDKQ8BwTTRjDHFNGI6H+BdNW2QLqLKe7KN3JBqi2AvReiPvhMAb
lR3qvdnR2Atoq3tvfvm+7fqn/De++fb+k9+mtgay8YKG/8Xm0NlUNffDRkBhwusy5NyspvDmUyFg
usRmHMyKAU65Kh3+o+n/ShN46hSBximPKgnSqvhXGFRgfp1ANytv4GZczUAn0nToE93OX+FLU21m
6LoqHsVhdAKgGohKMSW+QvtPPYEywBMwCVCuCoDSfJQvFULxLZgVP+JaUI6K8jOoX7tGxjxPIPRu
r/eKHwHT3Z9PoI5CISSJkigq1nt6D+IXbWpNn7P7FswOLKTVyp2AJxUBTqPOR575y1MXjppc4p0d
YzLpdqi+Rh8zyPu3DF2OYvCsJB3jjXV9yDEGHCtLKgCIHGi6ZjRvt2ktdqEnRF6vq1atR3YOTLiS
fdxewqtcKi44EimAJAClHWRjqDXU/SgQY0TQXu8qpmhVd5iRZIWqWdoNw2CvvSOyZoAtIBcPEAjq
J8slHLiS1wtZCpHREknHhZlxzxlLCM00gfMPKfDCJBfzTU24lBJjYgEqiEHkDc7o+XvVOquyE9ic
XdssYsC1TboURcUJcZqjNzSFqKr4zYEC+ZQbh7Z+Z2wQWZalU0GLE9BhcGqIudBvvlQIfAFNVORN
5Imb6iz94B1045m15p6qDzQIc8f8+bbAtW26lEdtU1JNihh3kFcIGFaDWSchSk8TK7157SqXWlHn
KVGmJuYwrMaLZidyXGCcBKc+Gb9lRraRHoH4bQ/kmQmPTNgj6QCc0wJJ81UlQi/KqyZlRz4oMGcm
POsgky1nw4rAwlLLP4ygHE29rR/mifuq0IfKscZerzhMvKDwMMTTGrAEqL/cyAphNEiNstjTHoQH
9UX/pdqfhc1vawsTqf6D/7iURTb5Atgxj1NpELiV1+T7UkRDk/ZRVyCuHf+SOep7eXGeESHgwYHH
LvGbF4LSqAqrVB9iT+ViKx/Qia5gRm/MoCO4Kj+TU41WCULSRKbbf3uxCzEEDhDkzRx7KDif4qO6
ByY0O2fn/knwKsu3iyQ3p23H8FhrBxxgSQ3tBEj7I+W5VC6UCy6cZRnsk3xncohV0O5sIkfTy4xQ
a9VrEbwf2CcBG8O8iqUkDe94AWYaeT8UF4O058NwRLek0+zwAGLEw6t2eCmL8vjlHI9CykHWYBmm
Yb415iuiBBMPEGtgXNBkgWjfdSmK8l1NzYstssORBzZj5z/9OPhtUFEGAge313LNeAGDawMfPQ5N
3B4LIRtMEpjZt73hmgkAk/uvEEoDvA4FdR5rhJOY6KmW7UMpFWZinIJaZ9jA6lqhnUID7zzE0WkW
Ua5Gw0g6cLRomFQKUswHnhtYVZ7V6x7gKwQVYJlGGp8y6bEqyrpOcV4nsR83GFeEa9KYFbsGQBjl
Cf1z4iQeNVMlddp8NBx/MGKGUVxHbYiRAfEDVQSOMt4wy33Dc34E/T4PPxgpoc0Z+qFGG7oT8tIX
mFAVkEDhbXF7F9fuNMJ9hg5hEfVPiXKH/izXo5+QgxwbGyRr5i0ev4kVxxGLhWbFXhDdAOZA+N5Q
GKZuT7Xku2oAD7MnKF8F1g8hgZTUFmmk/WuVFoKojQzCrivlmIs9RUwdYNT3/qB4IMRwbotZuafJ
WxPtLwLJ89AuMECXfp9FSeJFg1E5pZ8HgznNxocaZ2Av45E9iHVfMNsc0yjQ5T+wpgOsef7FB1Bb
N3NRjcdNkXiNwP8QOX7T8cpDOnFbn1cHc9Tl+1iVXqug2k4d5rahxAn8ZFylVhZ3oT2mGW9GQCYz
3MKKQRESf7gdlLnRu0t9FQij0hTsDokX1gqYVWMnnc9ayRpdtmZMKLeh6oy0HpJE1Fu2iqWwA4aN
6N7cVdV7KD0IYrQ1kKi5vctr6oCWDakoMlsIvT7LIxkhDxXxRgp1JAwHldEerH001V+XdFS0x11I
oR12J2mD32SJ1zkqMBBh/iw0vwv0WD/f1oaYPnXrkEoYgdWieQN9eEttBqk34qGeU48Tjdyq+7LA
k3RwbgtZW7JLIZQyk9KWclDwqRemluSIufkfzjcmmSLsAYAI5SnKkWRBLTWNUuI6aH6I6QvGaNbx
120V1swLlSi8McFsDhoF6v0iYDQwCCUqiAjuMYNvTHagNFKz3W0pa7sBECwuG4AKREwGX+5G1flK
PSrwiGCLL3+jea2xFAV9zoxb5aqhHyEigLF/5FA3dd2AQXAQwsQrf6SIBrnQ9AWMV+99kw9aq674
jZ+l+7SszHnyUhCL5oLMqCis3a6Lb6A2rcDElFLDcDMPSbD8F6pW6m/9Z3modTssnPB0e2FX7lE0
LyP/DuQG4W6lQm+8CqNGGeLEKzhvirKHMW0x4XU7JKETlqzWrBVzRwIVqQKUA3GJ0sj8ro7kQIuF
xMtGsH6pXwGYrDBeiXGoViwSLTxAz6Lmjwza99i5izC/56oQNIFggy31Dz5tUZZxwUODTWThWVfV
QTIY3WFArKk85VnjQO+qZhRxTXe1KRaBNc/7KWdhHldMnxRRSfcT6W6UqAM2VHnUxJoGt6qrsMbA
4pv6P6wYth41a2B3MD+Msvp0aOKgBR+xV9WfGPzQE7avuTKT+vG2sa3tDBrz0DYNU0PgRi2YGvsy
cMEGVEEcLA0heIICS8LUPoHVRLO2NXAUBLuJBx/oMZb+AoWeegScN/UU0KR28qsBph6NNQRlTR2C
PkLVnxCd0Bj3pK96P+sbCFEjM9AxEfRBCO+qlIUuIctCXUUoJREkFykmAWFLKYOukrHJIKdJfDOK
Ekwfi3aJWtktmtOKYI/Ja3s0QjDC3bUnHuShswVmgRv9qnss6+ppHgRcTp54QsdAZ/Kb/EEHu4rd
/eoTQPIY3vc6PUrwE38EUuZR8jEarMBh54VPopPa3PPs5I60u22Da0IIOg1oODyS0Fa4XMxEmTG/
sZ9SbxaOyWhqllgC7+f+ksvX24LW/LiCWxH5Q+D8yWyGpaQ41gtAF6UUzSpm5uj5OXHTxNRe5t8Y
pj2xahZrxngpjbL4nC8rDnlTGGMPftDsQw46s+cxeI+ZHCW/RJvjpSTisC7861wEQqhwoAGcu8Os
pdvxDVdjPjitahUJJl0cothtSrur9ol7e0lXLqvFipJTfyG5VMGfOBoiupruytAbneZX05n6x/9N
CHXa+mCeo0DDto3N5i1+T37OheWfb8tYc09ohMbTGcE/ICu0DL4OO2NKM69p418Fmm+aGd1MamP/
38RQVwfX8CPYLbPMKzFINM/D3ZxOb5ocs8KmNXUQAn6D1fHKoB0hoG6+lM9J5g3ogjY7tNe4yRCQ
QoPCyqat3Ya4PwByIryKCM2XJgDUCABQQp55hhSTWU9o1FU1Vklo5SwBco8XGXCkSAzREcQY1IYx
zPARyC1boQIigUa0UBoFJs68vUNrmWV0AsPpoSET0Eu6o1XTK4wW0UeMsur2XROaSnsvpq9VselK
IC8++X4/RR9Z8I7ScyWAGrRlhReruhISHyRzCI8OFVnHfl1I4wBzL/ithkdbGbmDH1kBK1haqani
SYiaCsI/ANfQM7ncOdCMxjP+yzxwL7oyyKs/sv1o/jYl5K1zR7ESlFf+y+JeiKSMZU6CKZGHKEPV
o3f5PcjJncgMW/Mo7KvduMkthSFx5SBAR3SPG2T+Gk8X+AShUIyeh2v002xTgA8M1SkuPN5Wa8UL
gp8FDP3/7BfNPNSpJfo+Wh90rxKY8OfNnApWLWEewgvXMFLmK5clwloyv46M5wOqcblnbQV8jpLg
tOUgvzH7LIhBCUjmG07yuCs7vCcz9GDeRejA/A8riV4sMKshLYuEAnVNI1kjihn+8TTZ6/vfnRf3
fw8gQbsZ8Oqo8cMuQZy2VE7q/aIMgzD0uvajBAyfV9AK2e0ztK4aKETf3rQVy0BGFsAR4N9Iexl1
PYPDrFG5eYq8GWTPebVvAtnEeMDbQlbOMqJDhNAA8OI5TudlQfKZiYkiox4mn7K5s3nlSzVQ0/h7
9Ajp8/ojhzKLSAsRGMooh2nKWfU1u+Pe4+IMUDfDO65YOnw86m7ENcIGqYAQ9PtjDdrayAPlqaPj
wWBHioDSvIDgM0ve5r4UGNu0uoL/SgRmeGkTciNIJfoOIq/UUkvG81+Mzzk4VjEFg6HbqkFcSKLd
YVpiakjuo6TY+IBSDTwUVN/HTmOUn1hyKB9odNVIKAMjL6tQwZNiW8EMWhBo3LY8claomBCBDNIz
MqCDSNBRZwn9a36i6DlAFLUybgwh2fbSwHqmrgsBMhHNOkAl0puTDI2CqZrIZqEKO6vBl5ZMv26r
seLvoMYfCdSm9BgZ1qUYuQhi6MZJ5Xcw+Fo1r2054Q68BTaedtZtgWsq4SWMqvz3E58mSOiMGC3A
KgSi1PuQgxmBn+qX2yKuDQD88hiepEAOcXjE5C+CZnD++KOQwYdzpW4VYWK27cfIqo1cLxwRAmo4
5EJgTlcBbaMlc4c8uVeUvpsayn0sPUeqfAjH8SHMWtC1aNvbal2fVED7cUGglgtnBJ+6VKv2OdkA
hjvz0KRt9riIxmOgP/XxXzuEpRjq+MidkbYYFpZ56CAAv7LW3c/lvcpCybGUoW6HqPTbsM5L3LOq
k6YKxl00yDBmVWrWxu/b63btU6EQKSyheqehTEwpJBpcqsf8kAER9OBH5UsLbpsSM9Awx9EcQ9W+
LW3NLkA1gAQ6AmkUQCnj8/mOQ1SISDqMUdmPkBzjxpdKbq2qbr/Q78ROylyZOzm9KJkhmiVNijSX
Lxdo7cjPZefJaVzbDSCaNpi6iq3UMacxr4hC7ADmBuAWEMDTzwQN2KpiCoXeSyJfvsvG9McYB6I7
a0q3ub2MV24CVzpgEYTig7Qy0ZnG2ldFrqr63kNJ1ea00g5TRlqEXKULB76UQGMjMj9Vm7qELjit
nNl1fOdAIoaS5Um7BXgvtji+Fl1ZaQx7TEbh+baC18kmIh9XPOqmAL5iPvvyOId6IeQIQnuv/8Sw
IdnaCZoJ8hRgPMGcadVWw9D3yjC/5SGNgTcXijt0n5OeFWpS6dB3bKzidwg0FHjoO3vmGNf81XGj
5FB69ZUfouVThJzRDZTK1MSnwK6le5FZlF+1Ru2PRtRRkzo5Fn0DGsHiqxcQy+6i3wbGs9ROZD1/
8XbiMvaMpRr5+8XFEgRRWPUAUHh38+cxtIX9X+OPyNrpmLSCrgeM7qUb3hCxB81QYe3mzyKyZqsQ
bee22V35XUoC5QyLEhnHjFhBox5S0Jr6jQJqUzAkf96Wc/3MpwRRDh7d251YKRKOV3SOGzuqj7Js
tlvP700MG8VsiNdR2iTKLxbNE1Mw8SwXm1QqVTCnAQQrD6KBCZ/W4IaV9Yr5p/xW2f+s30uTsaar
dnixa+TvFxLntkqEUMCutfxLIt3JwUsqMWhfWCIoUy/8iJ+iWMZqSsd+/Bj0u0J6Y+wYifSvHOKF
GpR1A7c4ZxkxviTMbNB+GaEl/ygbM7HRGJZvMGzmtsA1Fw9GRDSkI37Gm5TSCSzpsQTu1d7jo9Hk
fVzGUskQsbZslyIolZoQ7dRxEA2eiJkwO/UQMS57lgrE517sPIYx5JABFdr4TWwf4v58e4lWjflS
Aeo9GEoC11RyOHg+sg/lDo0DVXgvvQ9P/Z1+zx+eo4fYShlvasai0RTvaRsAOqsFg5fmlV0IlVUA
n5irDNzWqhTwbYDokGRbdPL3i6UrI3APpDm2xh8t0QQQoGY8NNbuO5BM/SuAMi+Q6Axp0yaDl/8C
dsOKlacm2/S9U0cbmVWKWN8nRGGgfUKxD+QwS23CHLOYwCQ0eJPwxhMachcZKjM0v1JLt+Q3bBJD
u7XoBW/CfwSSHmlKYJ+Mba0RgVYpWXxkaR8tWFoGjJZBhoxh5utL+UcY9fLg1S4Z9LgYkMicvgzT
HL/e/94aQISENy76MRAe0zG63mHetRTA5sr6lMdPaXg3xU+3z9KKEgsR1IVUFGWpJSA79UThZ5H+
wnGtiocG/f9HoWAc25VLdiGKuI0L2xa7El3HGPHiZSmmxA3vkv5zxAQRgfUGXZeDYi9Ksd8zLpZy
iHMbeglnCCZgDLqV60jkYTKMbLAsYCXygUZ/JFGOjjBgCJOGw9QWsZVgXo+cc04iWZw/mipj9Vac
KkijdaRU0EBtAMuz1CrgJ3HSy3QAxr0zc3k2B2S/btvC6sJhds/3Mxp8hpTzUQRpbpMSBj3w+6wK
XFAmmrK6lTH4+LagtXUDBBkVZXTBoC5PWYJejcogpx1mbqM4GY27tHzV858kvyZ0fx/fIz0OvASZ
H0FwIMtlSzH+LIqkYgROvn9qODMXnLKygDdJ/hqaBCK9S0mUUmJcBAMvN6OHiQdgopLi0OrqnPWQ
vq4mEzGAGuA/VA4RGC8VAt1ToClRP3qtZJUe7/jFhue2o2rO6abaFazu3DX/cCmOMrtBz7SCG7FV
oZQc1F+cGNjR9CoGjiBsgDJmNFisXH8L5ajdmpCXNMYEyil9bGcFb2b+qWdxH1JCdKSL0YkLaDyS
ycDT0JOUMOO0CcUsjs5CoB7BBOAEyTunjb9u2zh1XokUnCD8PiGmQUWU2qdMySpwqRrxmVOUV85v
7/UhUv/uwP4jA7hYcOkhDwo5S1vwJaEP5JGLzzUYVPvwkA173Rjtun+6rQvlGP6Rg8oP3A7oaJGs
XsrhJL8FuVuanFswg49B6OrRQfarnRYxktSri3YhiAoYxhFThv0yTs58++Hnz3P9fFsRxu/TbYZ9
VKoqpnUlZ0NLPgwM/TPUjvVgYMmgNr5UpkKS1Cw5J6Z+V/dWiH+FQ+hiAguPsfWmYlXylkWjQrsF
eovo68GvlJSTOGimvo3u9Ns/yjtAYz3/df55ewlXTg9s4F9boFkkA5XrVcx+TM4jGnT5FNMC26hz
R4MfGcZNxXL/TyOEqt9lcfzv0ujIwIbW7+vkDGpO0cJEZXEwa1yxXr6ZWQUmGhh+JYxycz2IneI5
hrBSf8jeh3sMXG0qOzXQyqLsW2u8yzeTabO6uNbX8o+KlLsLInkSB65Kzp1cekDabcsMlERJ5//d
JfitHfKgSL8S8i/k2JdL6VelGpa+hi59XzzOYgJ6SQUzF9X91J7a7GfEjCTWzsD3ICUkXtGgRvfJ
RXGU+2kXGCdpeBT0/TSwoHCrAqAIHBIoKhBFLDUS+b5RxaA3To3hyfrDjIL0bTOn7r3vJQObOabe
w7miY4vyRJ3Sjmmt+f6paEXLFx5Qs0UyPnM70JmNz3LFM1IZ30niizzDPwJJR4lMwi+MWl9qJJT5
LIlVyJ0wbjWbTDWV7S56qYeXsp92WWeOlY1xkUbh6tMLH5mFnGHUkatUpRUXDC95bZZAveD5CdYn
3GHIui0/pSj6pKjKkTuBBgFsTKOTTRH6zhmPGxpjDY2BeDGQ5UVuDy3DNAo45Sqt8vM4OB8+pnP8
Q1H380YZnWIXfcrody9x4m7v6bVHUQkjnYwMOtiIwfex1EuTp1wOlTQ6Y5KgncCXVPMmP6ZfYSS4
Qe5GLBzjilMmgAkgasGICsQTHQNoHD+CcxeRRiEpVhNmG9l4NT7Rp6QIViek+1kL72ZML7+t5ppY
AkRG5x+e8IA3UmFBrElFoQKjdG5QRLBVfc7cDMO7HV+qMV81q/KdZgwY6lgO4S6JKuHZSHIWi921
DSG8x2uFpPCBEKDLclyfIfhv5uhcRpNuSZyG49MW3A7MWJV9W1/qNQE7IoOvEGZhRBAKnPSjX+un
AdOv4vysPQaN6Y77+Nww4tJry1mKoO4iqVN8zNElIgRT55y2MzVkiHP9NM/pIQ22GPjh3FZqTSJc
Jyg5gD0D5IYKufogyvSIT/NzLYIVGRSfZi55gWEXndUjZaxqDKNhySN/v3icS0ouSIkCebJuZ5gD
FJaOqDhzApoLsK4+iefb6q1cuAZa5/7Vj06nYR7xHCUR5HGCpbfvam0CIhjOudOW26ywet/qo10L
qIJUY5DZqY2sjEUiT1OSEMMxAM8ixUE0xV+xyANJzfeJ5udnFaTbildP9z337gd3QveUFYeu/GzK
D1Bf6F+jcGoL3ckLwWqi1JTG6JBgyFIaZPu55l3G0qzYMz4LS0PqUZiyQo7WxVZ0NfiMcT/gs0D8
EXiq7mU/hXcJw0hN/iN4RJqh3ih3GGbjih6zTrViBxCOyW4g9kDOjgZ7x20qVJoKFI/QGSY4jTs4
/81YImRAV0B6pzEO1vXLgnD/ATIAeuFvLoylrjmI+NRa4vJzKOdPyVnUEQZlz0HJmt2xcr2S1gn0
JREyB6hGAoqLRW0a9KSC57c4D+27LA+m4R8GG+cqc35+VY7xFfl3qf7UYA5GhOlZ8YFFsEIz1IPd
EI6QDKNAgwg6s2lM1gS270htePmMxkevuAfn/Ek9ift4F+z13Xwy3sLz8KRsfFe2a8vYqQx/QjeF
X8mnrErRMZo0A5fAOVcxhLB5jCr0KvR2KaC+2h+1SAT134Mx5aba+wzZ3+/QRWxD6U5dSDWGLY/w
4PJZtPJd6Sb7bNMe8m27jd3xMG6jTbBT3XgbPCg7jA46Jm7hiltxk26YvFVUNeefVUBLEPhAQekF
AOrSDIaKn0MuwCqowp1cvsviHo8mU+J3CreRinOruMPIxPaK+FFafRCjA6mMkj3pRl4KrdSyHKuo
Us7gRPlC/2BuZ3eBl3nB0TeLh3TD8B9Eh4U4BBqIIxHgIMoBvSZ1dfCTrjadyKnnH+lD8CbnFsgu
1YfyDk+1ObZ5Rhh35a2AWkKcSLoKyQwZmqMZuWOMzEsTEJ8bTtfvUu5QyRY48CRWK8/1ESaSQBKK
makkfKNPUNNXTd0VqXHut/2hf80fqzvxp+8Onr5NHuJN44Re/ltuGBfjqn4XUqlzk6Borxo+pE7h
l3/ihi+gws12o4U1y++TX6L2baEfdUrQZhM0Y4OVLGvbL14DzlG2lWp255r3RtkyphcxfMMAdJjr
tsvMBBNdblvO1ZsHT23QLyH0x4MHFyJ1OHw03miTNPrnDrTQW+mQYFzz5l59vi1lRc2FFHJaLjyx
kPplNsyDf85M99W6/dvXoS+lAhXi613B8fyEH+/uJ/RSPzwNR78zS1PEljFEkZ+itgus+HDlpBkP
1zWlR5XG4sgNkn/mTzzgTJ+Gmz/6P/kdDD+OLP/VODJZsq5uS3RMCt/EmSAFAKUtpZ0/8YHcKULw
yG2DQ9Tb48EwnHGfuY/dlv+oUfwsXhWbBWZfW1RQzSKLSYiD+KsylDJUyhzKYfiYyS5eK40FgK8E
KI4ETEnlsvqKVqwQs4PINBT0TClo+VvaR1XrmAGaR+Fj7nUbtHSAiLR58DOTZyTqrhfzO/LDuxOV
CALVX8pRwfISzRyowoMmMcdfRf84cehVb5kND1eGAvwZIdgDJhbXPhzzUlBd+GoVNGH6GKSmvlF/
15i0+Rq+crgNvMgNfyu/xr+D6+uElv9SImWao4gJDboRpI/CZ16a/es8WY2XJ2bPYk25co6UIMog
5WGsAj6AahFwCqZy1hpTlLa3D9qVv6BkUJEbqEW0VMAV89gfDQeB6O1fv85CUD9PmdvYgh08lvDz
4VNx31ixrd1jblf3w85sBUyWsYmR8QyRV8krSiTl6Htf8oNmhsjB+RieU9FSbeXk6O3et36dfInh
qK4iekoa2cMLfwss3azVREGgSHW0Px/jzkW0N98ZR5lFubsmC5hSxLlozkezKLWYAsalg2pdxF5h
bE5gckixfE6dpW+5wdRYpanrZQSNGYRgZpGKxI5EWXk4Ssk8BMnwqHNh/NDFQ2OLlcbbt3fr2sTh
GlBaAW8l6X6l3Tw6bLhqCHP5MQH8B61seBQe2uI4y6fbcq7NHHLw3MNtgqgNVf/lNsnKlKYx18mP
6PAWWlBfcVak/7wt4/oRQIbBXwih9ifLMCq6Gkb58UfyDnOIzqGbvuYv6mf/nrzelnX94PmWRQD6
pA6OR9dSoRwUgZg6OMuPrTsmb/Jb3qO6+2RIn5l/TJKdAoq0NDkMmGaAnLdwEkVMP3pp6p2hYGa8
2Xhp6tz+otWdxPSc//0g6tgNyizEUyrIj0BFTg4wf2Yse0Mqujyrt/i7UX4RGxDdycxe4LeQcqRT
mxKovRoeHTiPh8H6YZjB9k12gECx0LhijdbP5un9/WsyHzuTxRB9dXlSgqlLLahU4HRDSX7UnxPV
BNH5e7ALGQ6ZxujiernUzqATbrycz5o2ixByVz6Wuw9/l2yMPbczNrETubc37TpRRAmjbk9UAJCe
RdT72NdbHomhB+0sBebGbPeRp5rBsb9XfZtjreP6Sfl3B6+OfVrMxszHWMjkRXpC06cVOcJJu+Pu
kFBl2OVVIEJpSF2iRlmlQgyv8GhXp13/wjFSLN+Iwf+/MeIdujyImjB2SevD7sVTVlmY7RkeJ8zL
mi1QITgNTmVmS3v1c54cmfn0JbtDycZlAMgukuBAdNOA9VLiBtR0Q+Wx9jhTO2D2nOM/wE42zYEF
+1nbsktZ32HsxUUXG0VWqYovP/Kb0Ytt8/OoWLWDyRJHhkmuHLKFIMokMX1jlrlIg6t+rJ9cqTXb
A/9TPuaHxu5sHY2s9XPoAGTLHcEhxZB9HUwiPfdnQb/P5oWSfTVKk5wZ8mMdOsHBPx7NecO9KZv5
C/2zockUyNKVMs4qNIIkqbGoijm7vNNvjU0N7CtDK2KCN8yEzs5lZTFl1cjJj4MV7/JjdRdUpm/X
WFDJ6p/DfffaMJzYymWwWEfqdgJDdZ37FQxT3xQmKAQYZ/pKIVCb4ElI2HaRHQHMaXnm5KQdpTGW
1cdQS0yhfAUDCWPJSHSzWDIiAd3iIrlnyA27lBAZKVpu0Yz1WP7gvzQ3jnGYucac3BShuJPYaPC6
LfHKEtDQDyYdvMuQhwH3KKVSHRVKFklC8NTIqvBUF0gV1jjcVh5qsavXQDqgyUg+90bIcsZXDpJI
RqyHea9IFGt0U2EoRUE/Z2PwpBU7HS/dCqHr0P26rd71K/dbClLDhC0GyWhqQTHVLizjGPopVehK
kQOWZLMFLV28kZt5p2qJnW6ENtjcFru2qiLhWwIeDoZCn2cJwJoWRDzBEwBD1qzeoWpmlXlsFuFG
iD+ldGbs4pXdo1iO/A7Jf8IdY7ja0mxaSQpraRLDp2nPO8E+2AnOwADxrK0kBGAMJGYlkkZAyj9m
3BgZUS+HT+FO3gPkd1B3jSe7sTNtby/e9dVGtLmQRO+ZVAF+KSvhU+1yW24be/q+uqu3iVU6/lY4
RTthH+9rFjbgOgCixFKLmPBx1A0zxA778Ii5B1Z+FE4/4/tqp7vcjqHjVcqaEkZczYXHz8Nu5rhC
DZ+S+6cgMeXH2cJa3lXbgrWaZLWWLmW5mpRPrETMb058qMVt9Y3mBnv/Fx48e8Hht+EdqyNl1RAv
to6OxjNdCtMcakX3D8Jr/l64LH2uHqPfCwfCO5wsFH9olqlcMlIl4aXwCc0uDkh+t+NW2vgPyIMw
dmjlDGNyIJiRADkmSFPK3pH0RxOZWkdPhTO7IhgtUls59AfVTnazJVk4zDbINMxu+8IQfG0amGgG
Mh9MVkK6FgySS9PoMK9Z80sx/jb/4KygkpJ+aRv5EFv/R0nUbsmjUAdpD0mt3e9m03dL51VymkPB
uDfplgHwwS1VImZzYe3hUET+TFSS8Gy6f+uPn65uK3eTG56DnyiMsa5R1hKSvb2QV07xzJUt5E3w
VJylOZ3bYWKKK/z9MYZiIBIA3llF47pCCYrSTK4UXYqfkNZEed0W7vUHwQnN6lE+394sehLWP2t4
IYp6BBYR2JgAuYmfKqf2UreyUvutdzMz20bOuB1KczqKD/pDtVMscL3spvP4+asCuyHDaFjfQVNn
xhlu9arFdwz7dCfgZLSefkL9i7cmJ3cDJ9hEu8HtfiQ7UFLeGxvJaq3E1XZMo7oOIBZrr1IHNAS5
DiJMfEhpt3Zjzo3FndvXz59gRr6rN5HrO74T/zWgC5YsYXAIQQGL6ECmjkySiUWvDLCs3gW6QfJC
az7MvqXb/EPlte97Kz6Vd9WrwOruunasS7nUCUL7EElmQW7wLu+FgyignswzTOzatS5lUMY8lmEE
nNX3qeHM2fxQbf8xc1lXBHFfy/sIUmRg7wgjIfikqGuWE6N2aloZR0YBLfdxUn75E8t5fzMA3hJC
Xa+lL5R1N0EIv8GQ3w3Ygb5r8o0bAWDRbfxNs6m3wn52tI3qFjaoYbasdNH1YwHT0AVMHgH2TyLE
i0sfNBltIEVpkz6p+YR2v95MEsZRvL6hlhIom0i7OK5isU6fenCJTuV9pudWPzlcYkr9WWpZPGD0
eMJvDwRcH/gqwcnAgxlxqVEsanHXKHLy1EinsbPQSV7NTjCcOQzZRQcGGM5MP+N3RSduasWNmwkd
LZ1d1Kex9FSMXC8L97ZPXDMlvCAw0hZ1ERTrKFOqxazDURSxxD66u5Ffne0sTRMn6ZkjNogzoQ2K
MJPhYYZ54bDgpe7DrOuFOpTZU/fV3AuHzPKCXfUpPMd3AisRsWY4QL+COZgMtwSL3FJUmcRt2UZV
9jSn8yRaUxGUv+WhizirC7niN+ZOFpodau3sSZrW/JjEcVKtNPCHO1VoCxFQNvCOOHXD/Q9p39Xc
OLKz/YtYxRxuu0kqy0nWeOaGZY9t5pz569+Hru87lto86jq7N7u1NbOEgEZqNPAg+VtrOvZm3Rb6
z7cVsH/5+xhRhFg34vtlk57ifDdk497yBIIdCBtfDG05ec8RE1QNuER+aSvPwYBGjP7h9k9YlBA2
iKOXFeDwmP+5lpAmhgI2KCbpqTC1rTV0T0Kt8h74FmhgFkdEVw9A2nF5ZGgUadr6qAOnJ1Ms0LQa
yT61sJKKo8FLmRGwbgD9KqGLG8hOjJfAXAYGWqY0O1V2Z2PZPNJZc6PbKlrUrS0evNe8WdSl48Oj
hzqDVqK7AwMz18LLpFQVZCnLTjW2+GBMxrHovfNarNbGPS/BXJIhNu0A4QsNUgiY859fpGGa0ZVF
4+XoAaP3vPrqsuQuPs7wYXkDFl5XRXby6ra/s4RKftHGqHoQCqwRDOaTJZLY6SaRB6OATha1BMAn
NMYqdAAmT7RqzFRKaF0kcy94YNUB52x/vpUAqBhNESjXoE0MPfrML2w8Y/QL0+hOYkFN9JcEVdjT
cnoo/Q+s+O3RDmU99t0mksMnIbBICTD6sT75bUDHbuV7NjbRWQr6HMp9NXCM+Et9r/0ZfhuqWHgt
Ry8iQFyuj0acxDLRhao/CeW69CW38N5aES46evSDnnrTesxqJwakRWq4oRBuvA59WxLJUqy9yWn6
MlgvjbBH20qeuLrmBOk6CT7bkPTmndmqDv52Wx0ilYQAVbSmgmDBo47dW3nhCKhoiXjUK14E1a21
Q1nUtuj9zUTAXx/Dj7RbVTF2B7xYPanRDn/bc/wMmRrWZnz1i5sYA2B9K5xoE3WS1p9SdCNg0LvT
HbFNRFeNws8a6zWcTjbfu1aIndt0v6I9I2+UeAElM5eDUNdjYrUUYnNLI5poBhx+eVg8P4hu7mOw
73HMH8XwXjFI6J2t4RwKyJcDUliYaLxT3vSNjP2He/EpMrDe1qTRccAQtE816S6o0cm5UXeq6Wq6
LR3G0LCl4cEYncIJ72XLNSLgPVZkOOT6CigrpfJsfciWfZuxn+22SAfQEz6j+AF0CJAK14qUaXVv
eJXQn8Q4QIMvlt+od5a6rnVqqKtgOrRlQfTQNh40qu80/0k3DmUFZN5oZR7TgAQxr1FemV0mK+rL
X8So9lCpQzwGHnADsNVUcvvSjcv72KI1gGwLK12N+n70bbyK5Ht9owev3dkLsEzlXhNp2rwInW0A
EtZcQxkPY+BMhi2nh0xFWLUlNC576xgQ0JkOsM6dbzc8+Mef7x1or5eAqIREA6hDmIe6lmfcx8Uw
yUN80ojtjc444ObqPI1Euw84d5nZ/VzJiaHE3J9i2QjVIuvjU+QJ2mbQJIzxT4Np99hQzjG7HzeL
mRT6qjB+gsINbOCaqdIzu6ScpvgUE9sY3Y6iTabC6tDH28r4I97MZIDMiZov3qawy+uaTG22UYIO
bJCx0FGPDKmlstnwotpXzZgVHFwHjmleF/pjgQuWSxapIdf5qQZ+4Trz1VymhRh68Uoq9Vyj+Whg
lidp1AronW1b0URNQpP28RhXpCtF9D4JU2gCKRJbpUaaeeOAxeWB0aP3qwAc/Cpq284/hoKAUe0B
IzsSURRPfioLxYJqamhwp6k+1gkp2mnMKLYJALXCqjwLBalA718TS4g8t52yQKFY09r9CfOoFKhY
jYbAcWw/wzBkrqArFXUq9LVjp+a1zEW1yrDfXUpOg9tsyqNi16vABaaTEx1f1TXWz/GWZ/9MYBiK
zCnrXdtNnY+sv3GL/SFUtmlPww0c3OQ2VLC9R25/8ZzRMgcOJlURs9nw3fj3NY/tWMWFgoYo3DOO
jdvXLrqLe5T+3LrDCqSzuqvfA4wyIA++rc8/a+6I0RhlxjQDAOIlIPBdE5YK0xulME1PtWMQdXsI
qL5pnPHEceJz8GH5uyTDSBSbLsa0aZFPtzR9/v30yWso4/LBRL/aKoLEL0DAWxm7huyPihMRLj4v
lwwTi0Sjm4qinvlwShLBzZjkGKAhg3KOZUkfLuXFRBgtnLzaAnwtNHBwwZLr+kTdmMSnxjYivAG3
pZAAHEQFNxEk7Jg3YLxnV4lmFSozORs47Bv5o7YBKlUR/df7bcZ+ZEezul0QYtQtGKZo7IswPb0A
n3Dnk8hJXY6q/XxlmWng0gYnjcI6tPpapZEj4XFnzEHDvYPYNvt4//TArcsuntAFFcZiI7MsMVMG
Kig7SMSV1pjvRGvJ83NBPzmX0SWhoXcGLaC46GCCmlGGQTLjRAr97AQ82Zd8oMYq8sl6fftkFgLo
jLOIhRd4MMV6A4afvLKUUlVa3KSI9wdYopuOiM2K1hyg10ULuqQzy/XixtYi9RWEDHReJo9YB+Kf
sIVp+2TyxsCXhHZJh1HpPFEGxQpBx3uQaU31OzyoOBxV+5EHQtMuaTDarJbz/jO9yU47TyOY63of
uHsSZ2VlHeclCcavCbWBkkBbQ1zJRl6JVHCEPwp94j29ztK4RWaW5sWpiFOjaKEETqKNvnWr/Tyk
uDGqRzUjT8Ezr3i6FA0umWIUWpI6yRprMIVphNc4JPSTczCz4G+ww26yTFAs1CsdN/dmo9rRlvP1
pfzg8tzZaaAiU00U1vB5fesVRHN0cqzo+n2kCil/3TbLRdd8ISu2JGpUut9VQZmdRoqEk6RbgZZ2
upcwK8OtC86Z/y2xMbZpDWLX5V01nwsSAVeOSOyGrmBztI1jmmzRJur1QagmKFtjD08d3FlFQ5u3
Te5nA+C1cbK1kTwZxn6MIbjyM3LVzYe122AoU3Pip3Et72Rcrc63j4rHFpPj9JGg+cUIgnb4+JHu
t2seSxyzsRhfkHuJ6CkiCLyoVFqrf7HzbXObBR4Fxg302AHTTiIM0zzsJncguGzzbJ8TZ9hgFqjA
k4w1HH4PdI5yVTlbXNEJJ2Iu5gDfVoMJumt/NraJIBt1N2vySLt9Scb33t2uTSps3m+LjOMMfgD2
VP6kppUCo7EDGlkPe+dZFElP1F/YxpFR3pQLJ37+vCkotS+JwuzaXFsz0RtcvKZ2si0oT4RLCc6l
CBln4Mu+5PnFlzPQSGebFGC+traudioGfCkXgo/j6DDFc31kfm2qeaXM5hOTP8ousnV7/xzf8Yzo
dszGWO81mcYro74ZIT+UDdVNvRHJmqMQt70o9ihcUxB7cZDDCrqHi2rzZN4HO+pQkzd4z1UExhtk
Rd30AuA/TuInIbU7URrgYsALdbc9ApAlr5npMkXKRh1pVE/xzGlSdADfBTSkKuleM9xPjc92L6wy
7l7lZbpzryIqVRgCYIQY+9XgozoB7+1U9qEmaUjOt89p2RF9U2Dkl2phL4p5kp2kp/xRoM1WwUNt
tLpNhMcGIz6p1PpKBAYEsuo/KMW7a+X+3xFgUilRH0JUTUAgnUhCMmL+jZ5vU/gvivYfQbHtGFaL
cZlxBIlDj12SdDo6SuZs+RvIZln8zD6+6cyp8EUO6gUd8qoszlAjEM+Rbd49Jw7HNjlnrjOXHOia
qZYNtGreOi5gwm1wtsWBQ+S/eLJvRhjPGRWdNlZGBBfjmqsU/c8CiVe1HR2TNc885x98S2aM00z6
KlXSBlfDaL9rHc01FdLR39Mho2teVWzZcX5zxThOqWy6PtJCvOptX0KiP3FY+dn185WvfX+fsfjM
qkOpanE2Ur01iCTbkkako3DE2w1J3Yo4WNZrPz7GH0BnHYiM7IrjEJYVHQi6X5hK6ORlPIKsdVoR
tPNjIpHpsJGIsUazEdDDKOWY1GJsvaDEuAVMe7ZJoeFNVv4ofVqhpAOoUXs3HAq65iTbS+XTeQbt
P1wxHsJIsyQNO3A1YuzFp/3+lTrJevt5VpClyBzdX7x4fRNjIQtQG+tRDgaxYBM80dK9LbdFb3rx
dcZDAAQ29+AgstP5zxSQx/Tv0+3vL7oHlEJnyIW5+M4cS4muYCBAIP21B9tO1+NzlBJkVreJzB/5
YbIXRJjzKIoSexIG5DnmCoF09YyZj39HQWGS30rACFLgI8UOXiaiQrWalbjmpIeLB/3NhcIchVK0
/y/rfVw9cDR28ZQvPs04aXkM0cdZQ0DyuV9pW5moa8458ygo15GmaAorxnArXBl66xrnyXv8lyww
btlDlxt6ZEAgue9obzvcK/Syr7oQEuONgZDWj4EBVQXQzuNbTu97W9xXlMMHR1fZ567EqgDFpILK
+PDyZr0iw3z/V8bAutzAEhqplUEgOE3reLXP3Wp1m8Ji2LoQFGPT49ikuYYnpFOy8Z9FEnLLzbOm
37BnhbFnMy+EMpnvSerqXNnKDqjR8BmhzXsU5DDCulZD7acoLmEW5dEn8SmjvJv5wmGj3UjDEnY0
PWFtGqNSaenhQtEoOdIW3Myx7Mslmc/TqKXk6IrKzOZFlldgpNzCP/C06Sjum0Q28WbAU83IS+8X
bPyKzvznF3SkvMwGceYG9//NLLCRp7sLB4KVM2hyQX8grihsF32sKlmAFrscN3FXTtDOOvC2ey3V
sK5IMMKaxgJoKwJIeH9apz/fFW79XDiiLZ1p/B4QjrUvhL8raozIrCKXpqbQ89OLd3DFkqpA0OiQ
/VQft02SR4cxyUo2+yapZzroMR+IcqTekXfx4tFgrBIxRND0DpIbqb7yHlBptNE7X5HydJuXhTh4
KTO20hw3Rm/EMx2gJxMsG1rf/vyyuaDLd24MRTsdu27aanpJEibIKjz3Tk3MTbghCvJFvvkvFbIA
FP9NihGZJ/TAb5NBSsMUrIFLixvQlEIDAmck4q//cecC8lHgaH+T+4pwFwZaR0obRzNnGrFcgXb0
GLufnPDCE9/Xn18QkVV/aNsBRGISbXajMx1RJ3nm5EJcKkzGMmqNZQQiqJSOujrEu5L6z9Ln8/iL
Q2hRqS9ExuQtQzHFaJP4Eln7Kq31Jyf783lb4X52WwEEBp3XIgY1gXausE/BeS/1VW+o8xXZO8TH
YjNu06O3Onl2eAgPaIXY/x7O4z7Htl0e3tvXt5lQekWbiUA+2pVFbJtEMSOgyXtlh3ZdOJ1dBavU
8dV1W+3yEpP8Vb/tbLSC14PdYVuHM1Jghgy/c2yDy0i4w5iG+pluDafcKm6SE7Mi6cE8yNtYJf5H
GZMqIulbpRB1JNELNpr4tu+tWz+lyiFJLSKtxVfPXAkJarhmTIPhFV2HYXVqplWXOVGyabAw0Oe8
iy4EX6BaaJitxNgCen6YnL3LMgCAVxJuv5Jd7CaNPIe2fftoeSSYlL0zcLVVrH6uicvU1fevT7zB
i6Ws9IoLxhAULOsb5UbMTlgK+FI6MlV8kmmQ4wNvtnfJW12RYmyhbdTc1CtwUzvRpkjoC9AQK1om
dH53MTYpJzYu+Pkrcup1OmEFMjDzU5DbiR9ohZJ+3z6bJRdy9X1G9VVTTZoJHaOn6Q6v/AY6ugKa
kfU5X8uPt0ktJEZXlJicokTnguJLoDSuZHqoV+ZfTsziEWDSCDXWqkjRp/kRSaRv+n3FYWDBC14x
MOv5hU8fpDrPsgimgtLwRnWqhLyuPznHzbMVJhaWfSj3bQxFDjFz546tMyprXr3ptpzQNXjNRxV7
lZ4boNF+HvKVahdnj4OxeFtSAOe+phBjL4vpiTgJ7zkn3am3CM1tyomxPDYYm/dKvZPMEmzsOhTq
n/v/FZMMnS/fjvHHBE4i1YNSinhNyckhJJH9aDkxbxKDxwJj3EDRz/yhHlH3EfEoifWHdsfphF24
K1xxwZi3J2R6LyWz+wi36BN2ZV7bOceB6Oyr0xCHtex5oCDsxO1hfjUBlNbgPvs2b/b1tm1gX/21
Vomo0U+1gRMpS2IS6qMToVxz/fus/UwucCUxxsqLHDDQcYMzecHdSkaUN2i5N85bTkp1269jV9Y1
MxhBy5VMBTOnTUN4lxCOpNgUF+FetaIEHxc7251I+hEempJbTOZIis1x8zRV6z6AP+yp4v6Z5yp1
Et5HvOsux5l8PblfuF1PNQLNy6FgGnFd8Ym+5w7H6S5SkAGujWUGWNHw466jm8BH6BQYiYFuqnwi
2gPp3zlZ0FJvNeYyvqkwJ15nyhT6lgxDWRsEC37XJaoPbgN0XQBmY4UnHre7lYim4hyJRXzUV+sG
o/jtr0/nVbzb8uqoi67n+9ewKoJcPFQEETzHJP9T2r/RX82R6qISXlBggkAu57lfeqDQNMSiwv2u
h7neTikWvdsFCSYEYBiyyOQMJM44Nh1Uco/cpsBjgsn2IjwOCWoDHU8q2w2JuQ90UlCOanD07+sl
5ULDkzYo5b4HEY0EHalx87DuXIzF5KfbzPDoMMFAbc06LBuIa6R/qsm1MBRBHe35NhGexJg0rxrM
sNZxKqddtXfRm2hXZ95OSJ7uMoEg7PohznuQMO7cbheteZ6Np1YzixfnUetGbpU1zgODxoPdAFz4
6baMeAQYV2BlE9614f9P09OL9ti63L7qRdf8bRhfl+0LDtRoCOJ0hqgH9v7GIi/xcSB41ky2vnub
E85RfA0KXhBqsey1gYVkp+xvTu5g6eE7x8YljtZ+YRdekKiFttVbCaddOo0tuSLV8K6UUQEPzSFm
SruKGg9ORZ7eec3wHE3+msS/IKypQTvPQM5ClOw6Ir+2PdHeb8uPx5x6rWrYoVSMRQka0aZ3zPNf
aWWspo9/51++XsAvGBnM1ioyA0R6quWA3bIl+rs6/ksijN0rXjkmgF2B3ZdnOLBjusHQFeXOW8wC
+ZGeXWg2Y/sIsM3YzQpnD9YK47Ad3TSn8iV21beduuaR+4m2MN8CLsgxriCqva7vaijfS7eXdCfc
H06YQryPB0wXD1vlTOkw2OBTip1PTI/+w8rGxQ9gXEXU+okGIIBZCQ/+2t+qTyZ5Mmzzn9zYvsmw
T7dqN/RZMAfrF3G1G7+aVDBJmL/d1vblOs0FGSYnmAIjK0oPpzcgNKAP7v3Vo9nqnUNlMbe+oMKk
BSKcxWgEkBl6SXsH64s800YZEQ9LgXyISAHvwcOO4XLGJAqhFxoYjoMA7SYjeUReUUcL3TWWn3CY
47j2H+ByfVSOaggR4laaPoerX68ZNe55FTWO72Pf5BJR8IxU0r5afgfibzqHB8nClRjjMDBOOaTa
ABKHdO260XtWuzR5uS2tRTYwyDh31pgGyv7X7tUMrXKochOZAkCdf+cAj9PXvO3hiy78ggZjoUUc
6oKUgAY2H8VAy5W26su44xVROVR+RPQSm1VbWZ9zt+i38oA+/LnZ1+A48eXb/DczbDzXTaBPGMjf
TvZIg3uLqLQh0rY5rm+fy1dHyw83fkGHMVFsbjD9JgeduFgZjvHHIzPqGKEOMDQ322N92kUbwTW3
NTFwIyoA1IuJas4VfLmUe/EjGJvNgRWqF+HMrJzv/AcsENKfEEN+BURYpTYvliwr/AW5ObRdhOEp
8DDwOkJRdgcZ07K21M1NMvKKx9aih7igw6T5YZr3aV4b89UOLxPkpbP97fT5efsEOZbFrnKt0i4J
fRFEMIZWnndyT3AzwjDKbSqzD7ilJky0Dwcr8ADejJYcAA2RHqto/lGufyEsxkOMWRqMZTcrok5U
G8PNnGDE44DxDqHcYLypx/cHzIIcM25bw2woNyTEBm4MgY9jrEFCX8+07pvvhBv6Gjk8NISlyYZ5
0db/d6Vs41XQy6iKCWBk7muQ6d1E0PWLdW/c/n+OZn3VUS7MpBt0L/d8cJQSAD/TlgQP5xZDwsJd
cF9sKnHV4VUYYzvG6baucTzsD/Qus8/mZ+j5Fm49Cdi+DbwAVw9sjkovsgewsbnXD03mrBwxf1bB
v1pwOu252cWb59jmevFFD3BBg/GuYx/GQt+Dxk5fZXtxK9kDGRX6+s/umSbmd4FXCewkFv0AsFlx
6IdhjrM6JycALp99EgIzBaHp9uEs3jMvCDE+Te/Sti7FaCZkYJ8LpgN5bcbLCn5BgslHsMl5kpIp
ntuQJGSno1PTj4EiltsB4VWZF3Xtghbj14ZmGLFjC3LrYnoEqh9uEKFt8XKG5YhzQYZxbtZkToUR
gczLZE/7e/2u3T/knDLfstywtRNT/NBmrCu4Dmt1N41YBJHNrQ6dm7/2r8hLaW2POVFd2eaq3HxF
+OHwvskZs+5fuIc6wrowQSxyXGYndzwDpZDcT9R7kRxOhFuW3gUl5rJSWpnVRRooidiIfRfYKvYy
pWCIpwyLun1Bh7FWrFxtBQWrI082Vi8IiHMC541/kRMDHRpYCDKPqLOP/G2vdnGfVlA3oEnqdM47
5nIzv5N9KdpdEmJElnneoKdeM5tpfAyxMaur7Gb/NpDSlv9CI+p9eWroPzmoS6qMAEWh8dRphAAV
Mr2kuFc2AJnvUBPiEZo/xOreJSEmYRykThjGtM1PBuqCyW+V1uQxI5NTHYstp0S4aFaXtJhsMYlE
P2tKnFnjIoMbHWm2Kre2C3gL3tKKJXd0SYvxrtrYQgl1HFs3o+WuMcmR24Drt2/7cImnHfOfX5iu
USsWFnuDTIH3zhl1GLimd9hUAZXvaONgC5kPN8iFheORZZwtemQlo7Hq2UFNbrUByKGtvqoOepcb
JzkOf6Szzt9vv2TUlyJlXG+coH05Bp4hLGHKSXseHcM1XOulfw2oj4cyw6Si5qT33FEjruIw/jjs
lMHUKrBbQcoYYKPFDhAywI4tVlwwilkJ/7tB/NisoqSJLifqrDiuPCOn711pr9NUc8j4xNOepaTm
W6IAW7rWHlyzI6HBmAyUNHmXHZ/87e124+0eOFo6f+cWT4w36fuib/QEdIBC9JY6gfvRONlRxhIJ
bk7NY4nxJ9YUF36fg9Tkqnj+x4IhPGxn6HrkJjfzl24xxXgTTVBlMShxUIYZEa3vXEX5GNUHC4+P
mWhXyKsrW+/WfbOy2tey6P5n2GrUUbEwVf3CUQO4MaOUiRGGVVCPc9OlgTchBcHUKXDjz+jt01s2
u//Q+YqEFy4GGbcm+O0XnfpP70pOtvoH/aOAzQRCFgDUTQw4MawIpio0iTHMeojZx/nMhIP2yt9i
uKSH2Plq4K1elC2ZfZX2e0uofWDdAq1ApG4G7bjXVs+x+35bYov+4pIOw48m1WPQGaADHP2/WLVL
ws3oWisJj8++zev1/zoAVhEvqLEHNISqmnoyqGGpMHkbdn+n85a3AFJeckuXRBhXMXl9VQazW+qx
oi4lyl9c52x9JMAysu8eJ9vF7fXe36iqM3xG66214W1rWRp+g5L85/C+hH6hh0koymkn4hdM3VbL
d8+7B//YEpEc+w3SLpOj9UsR7pIa40e8qY0NYQI1DagDKGS0L83rbS1ZsqtLCoz/GNRxgJIiqPiv
6K3rAmpsbhP4uXMZHuKSApODGPIoNloNHipbnkFtJjtDH7hBtE1KXg7+Q0gT0rv3qm8Pz479us3o
J89LLl3NL38Ck5+0gmFNvjanXMAbiFHIlcknD9udR4NJRowwxS6XOdVqz5vCaZxX3+axsVjXvOSD
yT3KOmtGU/tSBwPbT0/oInY8u0O3ybO4s+5vHxyPIcZ9BIko5ensPpQ7dyYz0BEPH7dpzN+44TTY
4nfj5149NoiTKATJrypJsboNuxXs21Q4Os7WvuVxksMhBJUeagdw5ymgx8/bJHiMMLlFpg61KQgQ
lh0i2SUxnWiMjileX+GiPwBepKkDulDV2Cu5FRVSnndifvqjuNMmvlfXt9n4udp6NtZvAuwlvBCw
zDksJ/CRBY6rb3U6AAQiInJOKkT1Y1ZR7rq0Rad+QZNx6pGS+JFRIu4CEZ7mRMew9pzd6nZHRZeW
d/+WR+as5DIvqjiFEJG/q1TAUkT5OXFjqp86+ho4wkacB1y7FUcLlyMkwPVlGTasKKyyd32hAGxT
Qtlh1dnR75oGIslP22jgvn8spZ+Atv0PJUaiggpnNCqgpMnQ+MbVyGHI7WnVytxxIh4pRpi9oeeD
FMhzhHIjOz7st4DQ57/Czp/54SguOGICIeB8QzNVcGZ1vEa5GLufVaL+lRzaTy5PP3i0mJCIhDYr
ogQsTW4HxPEoAKScQuu7hxAjKrwa0dJE3gxD/J+zYsJj3WtZCiRNjPoAgUlx0r1VoRDQrOZbCVoG
d/kaz2U0WN029EV/dUGViYhAZR1ysQNVxVzV9blo781mpT2LybPYuqlIblNbfH1EuRL7voC5jOI4
I9K4MERBjBXcUu42Ltrt+sN+QPfYP3mxvSTDyBIr8ApAG6rz3dwirUqkXfFHf+PZ8Ww9P3XxmxlG
dnED6HjJBzPo6StJ8DIPg+49YpyBbnhbbsun9E2JySlarPydaguXHtFJnY+E7OcrJC/H5B7OnAhc
pLSVVbR+OR+OnewPmQ2EfUR6xeGZ1XLs+mZmZvaCTOAZqqAHIJPd2+5gt079XG7Ep+G1JxGt7JZT
vp5/9Y1TYt/PhAQrJ3IPVvwyZaQ4FujuzLgYU18++wcVFTvMAUI6r5me3eMFU5IA8NGghMbNUHqS
+xLa9NyGNF4r68CVT+jM33SPiePxlHBRMy7oMh4e7Q+qXiSgW+FF40/5fF/eP9zWvUX5XVBgHHuB
LsZIq0Fh5x0wfEjh1zknxOOB8ekjlt7juQwUsHUlXfvHwQM83F1fr/3+n0zvokT+fU6MA9Kyyh9L
EbQwwGdLjyLJVg+8acPZu1zrAkC8MYIKAHQN6zHYYryq+k2SW2p7sje8MDv/vFufvj7u2wf7Mxu+
/pnMwWpTOwb+pLRAVKnd9NC7lPfgyhMEc7A9IKB7X4Ug3h7veX2pvG8zB6kPTaq3Br6dUu6esIX7
1bVo2PjhW0ILMO32pNiPtQ24HmfvI/g+vT+db5/BwszANSUmhhTwhEI3iygmG6AW92QHh/Gk28Sl
T4/ZavfHhr05toPRQ4fTEfj1EH1LmZio4mGiMq46KMDB/dM/h8+mk9IPgE8f7O7uMbCx7n1D1+GT
Q1v7aX1MbY/6rsVDOeSdIxN0sDU2ErsKP8J9RG2UEzd/hppr6TKhpu3MURxNfHwgHzwrXyirXX78
x5Sd2Wpa7ftaezrHjnBMV8VbQoDhHj3bAm+D2m2zZ8ftbqvcbYFj3+V1pJIlb6o0eRb4/fvtL/N+
JWPupVB7XlhCl//1lxlj76ZWsbzZVQE7mtfYyZMHY+ujIKZhP+JXa4QQTlV8oU55rSOMeWdx2oTW
rCNAv3+sLUfOnx+Sx8ZFSdnev+9b4IaOu71ybjRqHIK3YCDRPuJB8X810P93Q/8xV9dL3miYs41h
mTVVSIyti+5+rmvXJFuX7svzSFZr5/NfqgNj2aNhZJ0gQrADoZxPKzxVYwx7KND4Gev4Ni5lcUni
h3y1de72I3mk9kNL9utX+v7U7ujKnrHdtkpkl7w8lvMTmDr3bcv5qjzdOKGv1PwifQwDCeMcE/jZ
/WkJXrgj2z14m4rIxPnAFoDb1LDJ72YaobPF6162JqNPoJYl2dgW2Qy28BaT9xhPpvVaIJvKxVhh
SvKSqKodHw9okNE2grMJ3N1mRHlb9onydqcdX5qMtvLuNADUH9tyU+egEdEnpeMXznpat6uXenVn
io7yV3+QsN1tpWKF78raK9inRwKThFg+OWxLIFsQ8yA9AhWE+AHaUpNNm5DmXv+U0EW5AfwC/sJk
h7sBmzqx+muV7H99KhGe6M1jZUtPdWZH952HFR6P2b5onPxsuDlt8HOFv+arFn11REQZ6VeKi92i
Nc33HopL6UrCvo/DfT7jpX0cxE3jrgr3wyIaJlw3eDGj4rZ0Dj2IhvF6sKMWb9ooaWhvojPthruS
dE93phNQFLKxiUyngV24kUleNiXBgmlEs5wOd+jhdYWGbFxtBU21UorrKAVssEJe96s1sCAejVXo
OIaDivTBevB3RYZnjAdzmzqA9uzdAk/nyZuGDXoTGe1BotaHsZM3akO0FC++x/vAzgey0cO5b0rf
oUD30GC9Zu/Z7xqmM0xS9nT/Kr6lq+2vcncsbe18J3dOR56wPi2zU+A9KRvBfvC2xbNx0goCxFVA
GmNpkCMgNV4BcFjCu4Z+7Hp7XIvOpt0+529pTbVVYFOzBW5M6BpHxD6noUYBJC/MtaFFAzqCZQLx
hOqdt3GK9VNPFGDiZp/vvS3frd+f+1+aQkiwtfXtuDEfMXCxRbfsmlQfek9WWx3KPwmkOVCSIfOg
KlzXX6xoOhkKcSusrog+DGptoiNaXe6I81SRxCnt2AbSV4cdx7862mGP0za2P1sJMFDrimy2yoFO
D8fQFYn0WD0H8IAnJL44j+543OB/dntSDBAaKlcdfovtU0h/rb8fNXQGURMfhSQE+hLY2du0coHO
nuE/JWeXEhe7ln4JeOx/95z8rQfEdYLmXJX0dlg4VuIc179o8qGu7vLdsaXgFIASBp6EVyH2o5yK
lXUvSbuEtHb8/IEoN0Lz994e4LHF4R2DokQtyLu4lkm9ngx3u0q2OXm03v2MBJ+hPb547rNxj5XV
xXOLN9dtjpFjG4YmksFBvX5NlNV2I2S250MrA6el2QEP3iuqvb/GFOixyuMM+7Nt7bqmZJ0QiPYv
KqHC5pg0ZLyrd4lTxYSsN04JkHjLxsy078j3AvKd+K4g65F6kM0nfBXwSEmze35/Se/OqTs8BIfo
1c4Gd1qLMIY2OWx18H/boS2FWQ1ARqqhKiqGfFn3qQeRIQih16EHV3Fh+gP5Ex7nhozEblJi3unu
DANvbXBU2xB935xwxKXP5FTSVCtVolod4COllEq78HRyQ+Dpty56h+7zTYHMWbm34EazA+cG8cUb
EzqueGeyLj0NIjEzQbscyZ+TBRSDkHoEVcr1bSEvNPdgAuFCyHNAvIhRougbGAcXutOLHToHoN4o
x/IFxqJhna/Bf+P6WV27JsfkZb7ZJJNe4UyLgvz6LZ0jspNcGACPrYX8D2wpWKmiyIoOiLprtuSi
C+TO8/uTRfDan4kuPCRG6fN79LpHwMMq77kIcgsvADNv3zQZUcZl1Ka+CZpAds8ChEHsdgndz57D
Gy9FuWbt9vHzvsX85EHJ5agrkKHYj5xf+bP8c5UjfxXGL/Qq8Gupwjq3OQG3SOxoRw3A/T3JOWRk
Hh0mFwcEWS7UCei8uABUI+RwJ9A/h5PvINSRNZYtnXeOSJ7Oax6+4oKGXdSD9K+3tgsG/bgupXS+
veAxi3d74WXC7ACUYQ5FL8zXl/Ouc93APkXoI8nIrxMSEPeRrJ2Nttqe/4+071pyXEe2/aHDCFqQ
fKWTK1GqUvkXRpej955ffxdrzkxLEK8Qe87u2N0PFVHJBBKJRJq1AsMEVPzXaG59i9Uu89sDTnmg
C/2oYNyTxaRsBuj3aln7h6/DYV0abwgtnV1upDaaKB0Hdp6bu27nWaCaAv6bb1gTiqPmz+p+MO2T
vZV3J1wNxjG0Hn5wWW+23+tvl8cN9SIZ+32AEGyt2bctWrydAAOX6OXJ5/SuBmADomDBOXjWfrO3
enzqu6OsazwbMKyWOpJxBwbD/MCq4DNO0+974MwkokkAGfWc9klNm2Vu8nUp7uJA0fPUpA+yoZwf
E9ajb+w380qvTPvjES0xgYEwLbNay/oK8RYckdOZozXFMhFaEQNPJ0Zu9xfG/4ZxiJc+6H+kgiRc
LOJjwLtgbV4fXvx7efO62lub0tSOjWGvV6Zxwr+YnEFbAbFtfKC5Wp9AsgmYjDXLWhmHka5AcYGq
kW7edCAqsq7iWRdaVx3pfwlkqRiZuLpKgtFPmxSkuXiwVALCoP5VW2NMlLPqHWuXl7zZuSzKHysB
WpMAadfBa4Z2t/70jNO8l7ePyFJwAarqvxrNq3lmp6MXpvFAFCA8mfv44SM1kz+YZmAiwC9AAOA2
PJND+WY90epcVyBHxYOvt9+ljwqUIEC7zQBczqElHyynhv30Uzm3FWStIpUCbesIFd7kdxV5239X
cfec1N5gNcWxxGiXyxhE+jiFBdSzEs+QUsP7TGEUCU7gbXUWMz0Y1AGHqKj/svxdClICNc69QUOM
thcwvIX7oFpzeHEGaA6q8IpILd/p1+om+Z4RFkrGYV9yqOfSqbMuFFIxhuUsvX14qDeZ/XVbvcWU
67kAyujHpK6EWoIAIXXS0cpVW/TMN3/D17b+PHoWto5FXPT/kQl8SFVUBXCdU3vHT17MjToO9V4H
PBHZRkiMN/Zkm9nTf6XdX0nUPcqBrbWVImhnec/RZNUWHq+x1a55bBjHyEwupoDmWb//VYu+/AAh
nlVdCLUKSzF6cE4KhrfhMakECH8VqEQGQ7mlS+lc3mXl6n9ieZj8VIByydu0VtyVKaIQG2z90205
S08xeJK/etFPMS+oPTnEcwiJlHwtW1LncHaxQyuFuEtB0JXsPcQVeNdvI9TQiVuqBsupLIX3F99A
nYMA7C91MG/kiIRRbDdr7U6wT+XH/3lRqfPgRRyH6XRs4ggOHcyPgErHedLc/2KSf3bPfxeVugYi
USz1bvxVaEaxSwG00Dtg11oxNZpP0/UV+lcSdRGERJPHZIBGM1+oDuisDuPpmJ5z5+k5D7FShDxF
iIFKpmSWgVJXQcZzla4L8zl3AF15JBa38iFRON420OWr4K+ClDuJ5CDjAh9PvxQzI/EqAebyn5DZ
TfQbVt1aR8qXtJKmg3IJOybf98iogvPXBIAwCowFAlvd9JwQUKOrDt5zm+y5jX+o16x+PsZW0o0X
CVenoifjbh3N+qltgRlD/MIigd15P/94TYFvS2RRROAFkFtq69J+LKqcg7Kd81oDJKzC5MGJdbcu
5z/OpFA7R1p9mnywgT8+60ZgxoMxALHVN2pLRJNMYoeOfxo/mFJnX0Ft5IVu1EbKaSLJqQyz7Jzf
mBJvVcFGLtLZMpk3FjbsTNTVrE/tiaFfzmcvNXjMxiq2aJ1YLbgSSwh1DwiElL4PkEcMV+i77C1D
nqxZy3Z5rz9M94k2jzCj380sEKjk65/qXlzfwXtnxvYJOVLLwgiqBfQai1/rzCb7pSj0YgHouyNP
xyybdxhrzWtmaero5fnw7o7fxe6lQAegQdajwW1GD1W02ya8dGcoAppBdRnDM6B/p2RnCu/HUQS/
MJqYBfTu7v4UzPDwd8L9ypjOhFAXU9pHPfpBIaS0U1d35UP75G/JplwpdngfY6Z3vhPdzF7vBqTC
f1o0ZP1k9xxS6MaIQQtW8mLpeXGhNHV/6bEylLWK76mcvWjzsrEa7M5t0KDFGi9nri91haWcWrSk
hijLm+swMTCQn076G+vFtODeLzSi7i8e/baJEkDM/sPfHjWYTG8Q+7atLB6hs12k3J3Ylnwpj5BR
HL27ypade7zhGaE8Sw/K2cVEiHy+QfZ1Hx1D+5NbVXiC/Td37sVqUc4NYzxiVPHQpLRrO7dbG03Y
uN5TNqHyUhh/LopuaE98YVBw8faPmFE21J2081Fyc3OneSr2LL2Wkh4Xwignp0/ohZY5rJ5wEF55
OJL9RkX1U7AcDBu+y9tx728Ti8CfWG/txsz+KOvc5Mw7W5INuDbPMMvNNthLqEOhCGZ7jrtdd2+3
rWgp/XXxkbTHCTqxSOYV0QYMK7yEEopfmHVWeyfv1gFZtZKRS1ZYrYAZHwmHcDQmxQwms+LNJLW9
CMUjNM6PhR0FVjRtq+K+Lld8wQro58+44bNUymdFWEnSNCg78Ka3VV783fBb+VzZ/A4AwevIMLFA
H18lAFFC55mxRstHjagShixksNdQGzkQMip5gI0czf7PK2qVvdGgYJ5Z4bbfJxrqe5NZTIYdPsoH
3Fwtfhob/U63CovxJbOkq2UAByxBmKOJV3SZvMhJPgdmSQTGUYdEuYAyOKq33+XmOKxDjDK9ofZ2
igx5hyk4izXUtOyp/xZ/eMpTZ1Ll6UGHZ5XUmvE3iEfTDQ7piaHlotc5k0I5aT8uiJD5WG7erL44
M35DVp6Fi7t8E5wJoVx0AkgoUYsgBJHEM8GQTojXYP/IG/e3t2whG3JeL6PRrFu+5Cu5gBxgDj+I
JwkvwPVtCctO7UwVyktPVaqlzWyeuNS6w/dbss4tRmzNXC7KR0sKRnurDDJGMGcI62LXbesvM1qx
eBAWj9pfXX6/4yzV6Acdama/FgbrHjbcA3E65Khur9iy01NUSSZIkMnI0eKYnUkJZT7M2iLukTYF
toj3rMemtEOvCMJqzUnW5tv8HhPRnSUjS6A8V6svhokvB5lnX0DZuBwkfjNJQf/4OmQGoAT9bbfT
0bkwj9VFBr/L9poLHEowL2cr5mti0ZmeCadsf9QlmRtiCB9aDGlvMsO7s43OthlOe6mtFf3PKlFk
EJ/qukwpGUZBKwVK1eOMyehU6ELsKcA0zCEDF9s+XMvb0lAmq3lpI6N+BIvgrijhtvgIYJHkJT7h
73XB6hpb9C5nH0Upj1KPOpGkQ9wEzqYkNuXHJwD+1y+3TWz5wGiChAEXQZaEXy6aMxMD10wWJiAQ
eRy3EypJb+YTs9AwL9/VZaDhGuB5gmkDmurcAynCEHjDrEn2St538n1yIJvhYUiNDFy97/esRtql
fIKCkXgJ24k8kKxSG5pjfl3hvKR/DH/i55l3ds4sh+ad8/LpoorjG+peuJ/Qd3MKVkVkMJZ0vuNp
fQH3iTqEJhJFkqiId8z5fIj4tIcrHTFfUT3GNjAr73iQtw6rE2tSWZidwC1xlFsNc6EItbjsATcD
bojSdQZA+HvovjK5lcKCQ/ut9V1JE8GroKgqjgs9LuBnVV9mGuylsgYnemxS01dNAmnJ2jbv3t4m
BIP5G4+J6C/Gsi6ZkXgmmYpuGm/y8rCr+3/B4qOj6m7ObIAC90t0RKNEho9xJS6dwHOBVMjpj5KX
cy1UDTxjL90lhpIYvNOwnPySl4Op6pKqzlZDKHPp4mlKKgCIo5tNMyTQAZaZWcv3aQEOY/7PoDmE
002M2pk6sJ5y10veUm49qn+iQDS6YpsLaG/Mus4g+VoIMMzPMz5wYdZPQYv13w+kDKwW81Aq5tOE
o6Q68dY3/P23B8iMN9/k10nJhv1cCkbOJVK3OImyTtJ8rLwE5Ltym9TwyrU0dyFy3ishG3fa6ygI
BWaHGB94FExU26X4VYRP5HVCdIWo1AcEISepY4QPUIBXefegY6hgMF2Omcdd9lR/BWlznvfM/Wp9
NU7NbGPPQHbHUNRrbMi27mQnAdjlWxmWYLl/xF1htpkRbfVjs2fluJaqcNje/+hKvxqkTuxivsQn
7GY8827Tf5f74iXbTat08wdTpKC3X9uRvY5WnstKJC2FUaJMCKYrBVW8AsSdEk9MkmLEk7qcs2bo
9WP2sywMh8N8z2RQeylrCXrwcsjYN8csNudcyhaBy+oJeUkDLTScxUp5LJ+YvyLpcpUnlEU/9lOP
QrSyS/EKm5tl7SMA24M9Zwmb8oNZ+Fu8dM5EUt7R8+Ji9CJcstZMa1bfg7EbmGMYNYbVsMFgFqUp
EkhSFSLrskatKT8lHVhKZFzpGyfkzcwC/BE59HfNe7QdGcmdxdcccuX/FkZfOV6bAj+lhrBnFbkW
1IYF0DeJACZKWJHgYtb8XBS1iiRMYmDViv2jt2q+ACAVuKK6qXMHf0o7QDlueFJWE9KOfcuotCyV
OEHP+1dL6rbR22QkfQrRjaMah0i0m8ZAn0Ry36AnA13hrCBpMfI7Fzjv8ZnrSbMyjcFXMueYIgEp
Rjg4wKwZHFoX/5ubWyEzoZ+kqSKhQtkYb7Ix1ZU5AASUCdqp5jfEYH6K1jqw2X0Fiw9NBAqyiDcY
/lco65RiwnFAoIFXGSQ0Amst100GX8XTgaTgQDa6Ntcbq0hVgJB2XhmWRpNUQgUiRK0ltteKzY/E
qcLn7WX4ZUC+Cp0wcqvNNMy6+Nvyd7bg/BRzudDHw2OCJ5tsCu3rKG4TyRja3tCD3NGAKZO88wBg
FTBZoz1E02cbG6V0n6BElLwqf/QEPe1K+ZEI92JmiOMLUnd2Xe1z6ScVSzNBW6b4ERdGzKMx3Igz
k1Srsd4AqkEljIr8ouMGQA6ibMAK6bQuuRLxai9FwyMoByPy3Z2yHLCkf+KT9HR71ZY3868kujBX
qoJfiSIkRRsd8N+YxPA/xmEbgwsLu/ceBqsIWa1+wxC7UGBVUJ37t4K/44hnmzVHaz7AyQaMOgro
sUOdTjK3DTPTvxTpzLTJaNXQwWiqUrFVNEgTz6GG/BiCyHRy6yMrF/b72qCt7lwCdRg0ictjjM8M
j2qOflXOM8hoj3aVYRwk3E53g250m+xQyKbyKgabJFh5BeZaQM4SGu2wBjxbbYqSxUugFu33PPJp
Eax1Msdio/krbgsSyI64iWa1xVpnPqWWYmP4RImXZAEdVQrtFKWej9MCF2llpT/7jjPJpgDfim0W
392eHfYtWfW5OMolTpncV5zczz54frntHzNAgqn2y1wX0eyfE5KmzCTHkgWcy6RyPKOnDDU61Xvw
piOPeAAaWA5+F7JJAd5xF1u5hdhvrbAgeRYDz3Ox1BM5K9o0nCaIzYFlDTyIAyAU4IoMuUd0L1tz
ZMSvezQ0lrt8V1nRPrdR5WSkl2bbo21zTrqgB4yooA+nbDNXWi/Van5uL/hILNWezD/JijVvsZjD
OpNC5+qyCI84v5R6HOXS+DhwBkooJqj6GqM5xXfRTi1ZIxaLAeC5SCqOyBsxAUQUFBtt+Xt6tJx3
q7uTLf/YreR1/BnYDG+1FI+dy6POycBlPDo5IW9fgF8pLMzvyY1B9I2CzPw++2KlP5fe4gqQnAQB
B5MHffVl7NBwcZGOHUIyufMSK1DxQh3CJjG5CfCNt3VbtpG/oqjncT96vCi0GlLeK+m1VoxStVQM
aXEA8xWdSWZIW7xuFEAcyirAozW00Fxq5jck9AIZmlkIbeuHfOtZuF4eyC5i9gcuL+JfUZTvb7uR
E/oIYdEIts1hM5aGZ6G7ACW0zLbqE7dB0wDLUJYetufqUSeOL6chRIPz/LDlzdb17c/WmtA6kTHL
9/JsA9eH+z/q0Y+gquxriZMgKklhF40pyIGVEFNAH9a0jVuryBI7+RrSfZ6HZttajd1Pr5E2GT0w
yLKtJO/13uo9ZAi3Yb1RfB+mbFat47Wm/t7qj0m+84jdJZ9N8FoXez34mgBgkq3H2AmAMebbOV5e
lafc9fKBr91oWHsJg8508W2JTktVUHVFloASdGktSBxrWgIU5sfX3TtPzBwdnbZ5r1s/BcbnLGaT
0m/UQa/puTxq+zxeyutO8gZgc4/ogtSBPfKM0p61edg8qObRfnlTR8NUzGS9bVbAJwF1sn/ALMLX
7TP5G3RdfQd6P9BmJ0qKKlPfkcegu820fnx8fUXOYgKAKnD9pjVaFQaMjRh3hv0nQjdBtzoVZrH6
AbM4apG7+9tfQXkGVZVEhGcA+0fYhP5xQi1+3Oa9LpVE3EtoJpxMosysSqLFf7ZfYWbclkUZ85Us
SmGeVFUlZpq4R2E5untAY5r3zwh+aQl0yb+u/UkmIbQpWnMQjRGJoC9NN3wAJf/DBu8rUdTtpIQg
8VIDVdyTfZga9X7CewG5xblALfqMhaOfmf8SJmoElAxI/19xMkhJMtR4Lkj7NPKcLriTKkvvMseb
cgtHVg9djW8sqUid2xtGv6ev5M7e9yyAJ3Wf6akGuXVpTnekNFLfLEMkcDX8Efb1oX9hlb3py+Nf
MiX0oqlEVAF2SMWPCt8nhRAH0r4f7XTdE6OX8XCoP0vMUYuGsNffWCIXz4AM2F8FXh0hMmWXdVRW
chvF0l4vLQ3padkCz3z4NT5GTwMzGqcuj3+pp4ggrkLCED37lLA8rLWkzQpp3/74D+m6W3Ou5A7P
8SPo7lSG3Swq9h9ZEk8lRvuunRRQhmApFUNARPxIJADa+V+5pX3cthQqAKe0wlPp0lA4Xyaa2kOS
pplK59Sfww/Ke4nIMkjqur+SI17KieWKiPEshzP4ffiOlxVaavDW6oC5Oa6rp/pD3fSqQZ5uq8da
SMom64r3tElKpX2H5FmY2aX0naKWqW3K4I6LdmX+8n+TJ1+qGYgyj2IB1Mwrw6sMvnDUysCN/lBt
OUbOjKUadcR5wPGUQwR75E7xA+oStgeuu8cR+JT2/02n+XY48yUe1/EC+MF+ddKehRePM9CRzN0L
vin8w5Q4zASczxiHURSUS3mMMF/KCvopThSk0vZDo5kRUjlIkNticUiQpuLKLzS9sgyTejzMEmci
DqTLBGlORFAHAPO9hSZ0ubdXgtbgqsYuPW2TCarRj62V4dyp2RbQS8gMIhdSHVsfI04A62Qc+Ovj
cfkV1PEoOHBL5lPq7VXxe4xXeXYo1dXtbWSJoI4CJ6pxh2SLt29l0YmSjd5ve5n13FwUQgQCNDUe
vQt0shOE2yMeLJ23r32glxfHprxrdUZG9drwMTKF/xSeALlNpJ2jrODlkExT4GrxVnkVDoVk89FX
rR+SjBh1xcj1zSf2LNiDfVxKo+xjzKtJUHQhcH3JRyUszQSDq2UWi/LvaNKlGI3XZCKjrxjTrTyd
5g/6II0KNYzcZso2aX4KZSPxzDwxxhK9JsVzWoGoIohtfTKqadNLSFqohRHGyQGj3nZEOtsbWUny
+WDf+iZK9VIsuCbu/ciNZH1bZiep1zd+ct9lLOtfCFdQbBShN/LDRNJos0la8FnJfRy5WthYpfpS
ZDnASbyDH1j6PW+gEAFekm9dYbhQOpLH5moCgChEHqUASdIVSkOQwNcNn7eJ29rjajRT21AfAFDj
+CvfFizOri2A3pgAd12hroTyQLgiToxS5ZPwxSJ9lRZW++JbKBcw6VGDOaQucZEg74Ij+jWRUzCI
1BlZu+uEDwEp7exLUlaRpppa3a3GxuCSNVBARO61CY34PUwtrd1xnN2jYyd6SbJTiixIBOqAQ1Va
UXkYkdh8l6pNHJsa/6InE8OLXZ8VDX0fOo+UJfJaKEJceu9oikexrEjilkn+pQk5AqPh9E+92KUI
aseCgtdlMD4krs/juus2A7HGikXRdH0nXAqhtgIjHD5JagjhV8pnu5oag49s9ENJ+8nWFbNtDLGw
R1bQd+07L6VSDlrqQmUUR0hVgNTC7+rQFkXGM4uuJs4GLxPMh4l4M+LdSPtOvgcKnlfXuctVpVOr
R6E6yXFrgqPOyNDFomz0qDL6Ol4FLUP0daB5KZnaOK8fWmnKm9xNtdO7lFe2hoQZzLcXGUa48Oa6
lETtXq2DN7Dw29wtYkcVLF+zy8gIOaPXVs0excuAEUIsaqbKPJq8AJMMV3Jp9YWUppHe5NBMfuMa
FNhUDvbxVmbIRYqsAGnBS8gIkf4jbP75WTDGD3IaCmkB5drOjKKD1P5R81XV99btc7bwmsMqqiqa
B9DmxF+VLdWonKq4xX4FfWnWwoYEWwTtauMjEtoL3mkgR1QXg/kQMsAulzcQvWvoYBPw2NKo1IY+
Za2QcyW6faZNFXBW+pTwRpWvmvpJ5Y+VdzdEjIuATmXN50JB/x8B0guQZXSdWla1joteC0jhhn8m
Jzt+cGZ/lCVDsTX4fXGHIkTyhMkNm7HIsybUDXshdjat892sQ60dI7Vwx/aP/J12ohkg5cfVds3d
Tfma9Lb3KUYrWdv3hzHWnzoNFOdvamcT4jO+hZ7GvVoCatWbwW/kgkiFywH+SXIiJ34SN+FqQLU6
TswmAsQ0qP2MAFRuc0Vo9A2eNzU7f5Fr1gm+jvAud2P++dmyTGPhj3yB3Yg2k1O6+YQW+tTMwIXG
v+r78i5a/4AkjDtqNotEa3FDRALyRBGxpUrz/ERiiYmvLCvcvMjNUcHrdPQxP+hEIpJDheFLLArF
RYEECTy0ByDUVKhV78fGD/AqL9xaeUVS3uT7feT5VkTcGvlUJqr7gvtQZLgoDGKgtQsO63JlS3Xi
vLEVCzcdAzf2shXnlUaOt3Grmwzbni972rZlOERFm7tkMMR6KWqS+FQIq7B032uk9uMVkjPGk38Q
GVnopRhOOZNDR84+kQJhiiCnc5LH5nF6nefjowOHPu1uJyOIQzC3DxywzjvDPLLonwJbW6dOtmo/
/JMOAMXbii8EQfgenaCTGv0ehO5o5AmYa7kyLd2qiMw8j8y+ZiztkgQ8fGSiwEUCRW3++dnxEIs2
GhQpK906TIXdoGqBHakt61qjW+N+HYKCeA7Ffg2vOboxXM+LTqjKpnQLUAyXhuTEgBSUbQXQjne+
SdaTnTwU5lNvqaunBFOg/3wZz6VTHjnXuRz9OS2ka3Vlp1khHMUgHBlej65VXilJeWBZARVnW0FJ
cZs9cq/hGs87fgbkE0z5TnNCMKG/Md6vi9snom6C445jQc81VFmXJnU8lm48FVaV7nTMJ99eO7or
+l9anYmgQhLFV0qtiYfS1dfiNvqci2tvxKrsGuAG3o58+Fb6wRC5EAWhQ+GvVtR+TbUgh3kNrYKN
8im9YkGfI6v6yHZgMMNIwTZ60JwAg1/6I0Pwkp9B+QkrqeDQIft8eRpCPwrrQMf5V7IcHcQmkkWe
xYM7b5X5ewGvBC0qGQdwKUJByplo6K/CHYE2q0uZSlYHWoz0s9tYsinazjFxK0AysrZxcU0JonTo
B6xEukMgGVqPk8a+ROcpWcXrBPAYiIQCD70REhjh2p30haZK44cJQ7z0IFfgtv8t+XcBzlxMlWZj
KkyQrBwGq9oMhvKQ7OQDWhQw8b1TGXs4L9fFVQECbpSyFBnuEljtNCgAaH3bos7gMgUVnd6VGrRr
oozAscRLjOFW6NYP9O1fyqIu3MAT9Cjz49JNh8c0+voe3wPwnVpcsxt1IG7KhxqlkuLew8Aehheb
Q/SOf8ePath2T/6mHp3EF1nmxNKfuir7qvWFElMMLpFeB98S1E0gnLjgrQTrFYiN4k0XryLV8lFK
HlcTGLEExp11/S68WBUk7y4NWtKlAS0q+IKm//HWnveTjmZWHiapt+rJUdTnfHoWSt2+fXav7HvO
uqCxCWP0CEWuwCCkgm/CjrStq/WpXZD7DixvKhg/wPfV+F+3ZV2tsSIhytIxS4bABw3f0qWGoSq1
ZUlI5ZZp8lrEvpMV6BQG1sVtMbObuzBliEGxT5dRGMZj8Pe+OTs42aD0ygyG6dYjavDSKVSKVZ+j
JJYzjGZJn3NBlL+Nayxt2kJQr4iPUV6YWqrvJzlnLNuCPugjnZNjBFNimJO6XDbAiBZKWoXQB3ws
Q2BowZNaOLnOKjEvmAIMAXEGglykj2kvLoRyjI7qsXLHZznB/Fl1LGW71Z3bu7OwaBdSqMNfkL7T
cnmqXJXHcME8Lj8hZ3xbxvVZQmcZgl4Z6UQwRF2h9jdRUkiKEIHamHDjPu9KCaPaQtVZeNdYeaQQ
M6692Cy6GKgVoo+ugZqL7a6JWVXgpTUlOGC6ps5/0cxzfNpVfaFIpcurnZEoaLELP2NMVXhqaMk6
K4l77VmhN64MGZVuDaUU+m0RZVEvJhhccafibfI/81JEjduSRBTaUIOWerBiFcckD56GwtHf+8Zf
NWBwF9yAXytiZ6IWQVSwZxVG0h30AX1pt/flt+WGOpr4PqQnCeo8oMyjTDmu4i7je61020pfNxka
hD8DCaA+0ruwjWozfixUI5DWHL9N4tDRpE0x7OtAXWmePcr7CvNWyfPtT5KvnYXyO3cpKyo4lDXx
8nC17RQ3g6Yixh3Ll1IPzSaWGcHmgsWrogySo1lz8apELklCMGR92biFMFliuB18YsSE4SQWDA3z
K5qGGUrCz2f4Uo+wrdVyiuvGzeOtMP2Uum5FkW6KwWSoUsLIzi54pAth1BlOcl8gGakaV6k0U2wP
QfHZFd8heb+9N/OvoawFe4JrCT1+CoY8qBsRFZahq4K8dUnzwUnoowfHm+CLhiLuRf5JQSnmtrzr
5xYeAzx677QZjVKEQVwuotT7BUah+9YNtJXURKg/+Kml1K9NIxqS7gKjLzFC1R4/QS22izf5o949
6fEWluqSXc1ilby2GxnJNwSewFoWQAA2m+7ZPZakycglcti6aXZsyLeW3kVoob6t8pIMpBcFmIyk
opZHmX8g5wmXSlnrVhGKHf4hy5Fn6v5p3hkqzPkObCLKdEidXipSZDypo7Zo3clB+zxcsS/boWeI
rOfytb1cypmVPVswQRPAvNVAjjYie8bbWrSK0hVGL7SKcaSvvcYsCWcab3O0ofwa0pmkQOrlAsWi
1m0lEpiNMBzELGd58wV1kMoWeITLOh5VOuUsayA/TaKgdG5mAVweqWZDZqR5Z3u+PGCgOT+TQO1+
S0o9CoAjCsB+wSmBORxuNOeelS+nqYyRwZbBDo6aIiiReVxL1LEKVT2vANXYuYkM/oBH0iOCbzZ6
VZpB+JQG91NbvPJDuhlrb5tguMnbe4Ps1EQ2W8n2H4PC7qXQSPY5uBfKUx7md2RKHD3HMObD7eOw
sK/4UhUB6oxcJtAeRxtbAY+TsnM9reY2TdIBLLYev28LoYe8/nc9/kqhNraoqqEqxrpz02nf+mYG
rvsA97P8JzjK6WAqB7/P0FuZHwc+ey5+SOBEk+2Lyfr2dywoq/DwLepc8AbrCfUZXU68Qsvq0Y1E
YuhdaygMRelZ7VlRSIBPRUTJywjKLw9kl2F8oki7EQmJDB70NX6IwPM83DXH2kxXxEoM/xgetcAK
JrveiMYXaxBywb0pPIJmXprDwKvxDS6I+5irxdGtM9Tu08AU8l1SN9bthby+DqEmBu1losNk+N+o
7MwbkCRP82nwRlfIhjWJULPoVTPLXkRWQu66RQELijEFcW7rEJF3nLf0TFLfZIRv6mpyZ6jMYSPt
CtCSiBuQcFjguASWTXj0zZ9oNZ1ua7i0judy55+fyQ3TsM14rpzcV+vIeEQtxOqXOs2re/a7ZTFq
AGuF3w3Mi9VHt2tABQLYgNhhdZ0uRMeXkqgYaaxUTtN0SBpN8LtEVr7XNvImW0+r+rW2/syYjpxD
XGSlgf9YAc2SCao/H6lLh4uwHNgPqDbowowOcanrpE1qVva56A5jjzlgNTQ87iXiQ0P+VkBW2poo
Xpqq1xvJQy4+V7WTV4ETZ/0h9ADDhSRlQaZ1l99Noy1qjFDg+rpBDxYPd4DqBJ6Zv/t0tg9VkKL5
1xdkd+KSycwnQbYmkWDmdCiAhiynxOEI36IML5HVbetalowYGUAzmGujc0+qliNDi+SlW6HHpEfv
RaYBU3FY+Zu8fg01gWFx134PDS4zNAZ6fRD7015JU/mIm6JIdsOK7BWucBouZEQ8C5GkhncY0mkI
yDUMDlOmJoxqipqiLrtNYBfHCDS3zWYCaM4q/U7c9K5wRc6IRaO/q1JLkp0mRmfbUQDvCsh1WIRm
C/fN5cdQVhd5epbGnia74z0PQhqyE2RTRRQWmuGwqcGq5qTl4/Q8oNOpWYuO3m5u7+91aRfM62ir
QhWKBwbLFYxQrpU9eLWxGqXMoeHTlIT7cOep2VMRiQZpt0mwF9ttrG0VkEdOmqklTqR8RO1D/3H7
S64rVb9fgqtXBKuxhpN4eQA5pVRLMkWKq35qCbq+Dbl5iH1QW4RHJTykit1yq7TclztxG2xlN7on
h2qbPEzfgmeLhvgiqGu0XulrSTMLnBHGRXIdj2m4pIBFQIDujplDaqPiClAXRYSvG5vPFuhyjX6f
Sj8/cmdVJYdn+cvt1biuUWA1zuVR9zMnwxmRFPKGbqVu+ztX33rG0x/39MVQjEY4QiQASUSBSrgi
USagYg0/TXoxi2PFlQ49iCtBenQcJsd/CO1YcQjIqFa9ZvTDA/r7qtzwd+WzLjjivnub3tVuz2HO
yhYbZ1LvFbLOuMEs/MkuHW4VYpr69qJcX3WXXypeWkgTV02nYkwbTTKANCl7Y5q2iny8LWTh0oMU
1J5QwICb0K65D4TBV0Fi7nqjGVeTMU8WCw+hqBhDgDnwAExyjaHHMRgeGJLn76euIEhGa4cI14QK
u3Spn67U+ZhyneKG5aey4zwrE6ystrrUkMZ1Ex5GNIW3/MMUMlReXNczuVToooye0Cp1o8DzPVfh
Y4YdL/6rvZtHpmfUJQSdVMKgasDtEueT4rZh405qvO5Azy4pA+P1NzvvqyU8E0MZM4qFAdGHAdQ7
ibJSesyUqWPxWSEpm+hd+v9Iu7Le1o1m+YsIcF9eZ7hot2VbsuwXwvY5h/u+89ffooMvkcaEiOTG
SJDESJqz9fR0V1dZQdzkC1fWzA05XVTImWPtRCS2bxdNSAo3BkZIOcT5W1Rug9quIuWpxL3SccHK
77mFXTI3QlAsgTELLAaGoDAxWaZGmjR6qnLowLome6+K2Dmhix77iPRlsjC4uft4AtwKiKKBi2CR
p0lQ9gEPyoIDOq1Uwo2GZmVpqi24oJnoD6BWJB3xlIaHxYv0dg79hlOaVBXlg4rOcvSOUSV6SuKz
rKAnR7ZUbJTeMiYFuK61Ug3qgZ9RahfGum6oHtiG9BYCbFXzCmkSazGhMBswgIVGn9BrUzcNM+NK
E4yNCI3OQxrGm7rQiZtA9ALriwYNXxWJ5uNh6HLUdd2Mjh8xxLeaykkEKkkvnrHKlVcDyn7P6IBv
m10cLKXGfhbp4cBVHVlsIBdxh7NIhIklSOqg534QhpIoEhUr0pXVykXbPflwTUCjG+UpeOw43Rz4
U7XUxTW7Ia/MM9PTQ8lOwnZHcNonYMvwh84KwqIwKw8NZJhNYCOMQVo4BXMbE8hz8GVoAM8AF327
Y/i81jptwKXlilXlIMEVmvJgxPZ9j6xN3866Ew3PVKSn0KAG73VrRsvRkBF1EmLFF0T4FgS2wPe0
e/KI/Q4NjS8nIHuervGPGgigqGXtNq/Wb8hhfpwmzdaB/PLJZvVsObu31eq4Wl1e/hyfzxkxt6Z3
uGxBRL09LkGm5pbj+pOZSzLXu7auBuzWGn21fXjShm2nFXYLAl/ANe7Pz2yUcm2MubHcxBsrfZDl
gwSIfV5uAHgUtZOc2sInV9iybCUnaaPvwnzr6kv1/7lb69o2c2uhsiNVYYq1keI3GcnLrjSbpahP
nPPu10YY7+65fJ7XvSYftmhm7cH8gNcP3vcZEZ0YTMgFEa2JwU830WHrEbHeVDs8jzWwKi09kecC
UF1DOzHA+MgIs6c8khtJiiPcM97wnvWrdrqnPVKPD0G15RW7TJeIzuaOGGoiIkpVMoAcbFxY1HrB
lQGgdoULAlG0UPkLNYRvKA97upCkhe8S8MLAG+T2dAFRkALGFasHe73m6BqyXr9VUMd9aRDlBInc
78cAEp0qgeYplIMnrZ/LOSEKGZ5+LTXCzZ3z6y9hfJg+9LI4ttNYle1wcCUQXQTvAEIsXHTfi3Rv
xMxFV6meP6QaRpyAhj4hl4sB0olPKD2Qcnf5tF/WuvkbrIlABBr08au7gNZ00mttQcAk2iBcq2lk
H7fgF9+eG6osfN3cgTLQVqahEsCjhZOZhLHwwfcJbvlD60qkGTattMqSdsFlzM70lRFmBjilLg1f
rNRDD1+hA2Ep6KSB4m/2cd81ze7eKzvMBVFpyBbXNQbTeD2knbUKjSJFNCzER/NTpk2NOeC8RJLm
dgfzpZ4aY9urB0kR8VDYtcNKkJaSBHM+CIItqDQgRlLRi3drpEuy1vPTVD0MOiCTZ/QkQN+4R6co
khPZ5/1pm12eK1uMQxd5FyRYYaIePGM7fvGhmRclFaqloHnOmU1kulNJHLe3wpx8oW26UvUL9ZCD
sDqU1lXF08EHdTBkdnvao5hoGE/3RzZzL2Kd8LzFNW4Af8Dsbj1PQy+PJfVgKMOw1QW/sOpAcMZc
3VfIEtFiDBYszmxBDbEzoK48+raAJ75dN2OQtcTj4FSkUngVQmR42url/qBmluvGBJMl0IJMTPkG
/kSIZCIB1isjbTLaSZKZ9w3NbHQwkAp4BPDTnyyoNoa8ZB0JMFQUv4AM8dEtP/QLvYRLNphNMdY8
aLVK2Kijd4yl0VZCvwCHnp0vJDNlBYmOiViIWRJ1aON6wPbuYxUsV+Pwoqp44suQUyUR2jjuT9rc
lkOzF4B7oAnl8XS4tSZ6KQgDx049cGIGsSA/k4gw6hFxKx+tUwnoyZrMXzjArGbmlM5Bmhh8sejc
QyGCxao1ues3QsJjiNC932tEI+fQOZcQocoQrgSkoA8eVLEt5+nx8e1RN5/IYKdkBzogk3YEqsR/
llUDZyfi6puYiUg4gArB9YDdY9QvddDrNNIbkEqhECODubZVcpncn/q5vXQ9C+Lt1IclCNXQDace
dDRmlk+huI6DhQrtrAm4Eygt41xgjW9NdGmfgH1XUA/y+NB5zyPaqDp94XzPuRAAzP62wTgtw6tK
Lqhl+Mmx++qF+ovLKuv+TH3r8TAxCRzwPzaYM1FLfNkgk4+Wis2wOVeQVNdpjb2D1zR+IlJetjpt
NhcJ8nIIgl9+Q+Bj2lgRthaaFzL69Hv9hOOzVtEQFFAZKgQadX3S429LK1qHZxUxDFTsK5vwZKWY
x6XQeG57qRISIqCfABiFPdVtJQ/9kGlYbMWTbdGLVcdLsks+qGuxEZMHFT1TC/5wzpEgZ6pPaCmU
Z2Vm0hCnR0KnxZDZ1E5DvMYLKAtDKmbRvw8w0O6vqYgvJjkwtiCSDM3QlUKgIYxBCwOfSpkJelUZ
XRN6t3BkZmfxb1Molt7u5zhVykJROOznqnwO5fYs9+KrFgg1Ub0BXMpN39r3tx6rYfDtq1DeBrs8
UmdTzvPWpBfrsBkk2uFSg8i+xIPqjHTOt5zoxFTr0/ihIhxp7RpsVx29iJZAkJJeoRhw/0vmzjKC
K11BVx96ntnGplRRij6WS+1gcBtOPfL8bwOxz30bs/MLWIqKFm5Ect9UdFdFPE6LlKH1Mu1Q+GNI
UQN7rDKcMEVBTll6HEPnvrnZIekTsANa8AoyrrdzC3DBKAZurR3kJCQK+tEy/aMeT/eNiLPnABUb
iARLgFGqjGfXBl/mgqHRDqULadtu29Vo8FwJw5++fuRj0uq2oaM5kn8sVGToZKdoaOxu07Ei6Srg
nvoWvHvgwuk5jwxut/d8kCfFZtU88kvQ459dCbgYAdFFcCsC8PeDy6Xr67Iq60E7uH4CqLhk+5A1
xkPPW4tgnhWoivYMWonGf1gHDYsAnQ5gANE2cLsOZSfpYO2QtIPQQTxC0+ojx6WJ4yLZuFDZ/K5M
sJ782tS0A692WNmhT4ALYaqhrd3jB3qodKAZuP+nFiWgyJ7SdQ8SaAORwAPCABDBUm/XgltxpDF5
9JzfnkV2AWaB+AY0TY9H8Kn9hygPhFzgcEAvg8iz1yYS6KkSg0HkEIzqC4KgF7XUCur2Ir9w3lhC
tG/voiHYVwGjQmWLZ7yLP8Z5DG5h+GjcVPF6EtwT7MGqyAPKWCvBfAjI75Z8xWSXrXPIpoAkAlVf
wYKvg374giNnKe9+fA17Hos093MPXxOrA5Eb07gM2S+uc5TacdOtmhxCv6KSipwdNAEBqhQAv89I
Wa2HzJI7kbZjb4NkiQgFYNnc1pDWwC2bubodqpUUbvUQz+mI1nVEJNB++JukB0lr9FA1dsWBAxev
X6qCufMQqKhgJZXZqRBw9tZKPlC1XRosNtqPjXg181NYc7URubCv+7HX4BVaNBsG4BVaAgrM+R2U
ilGvnt50yM/eWqiiKMcZ9/SD1j/WI5gsgxddSmnWLFxRcxkb9ItJk0CJCBenMGcKRQsv8FMsG1hm
cYIu4GQyNcRGqMlBIksHLYaB3j+VYjM9uTvP+v2lk68vmaikwMECGy3/NYU/AzhijxGoFBtihovq
5jMZAg2oFVxdKB+qEst21xZirUnQ6T1I3gc/fKR9BUazjyL9MJTCkvVk4bb8ScYBV3ptj3l2hkVf
SHUOe5r+yXt7V7KLeAVWtYPm49bOCwIsAwgW5RjKmEHYUaO33XTtIyhUh2MtRuCh6WksWNIgYQNu
8TanLrKmyXNVmLHwNgh0dD2acCQvnuL2rLfPkQuVnWgVcUudFbPXwjRvUxMHMCEslBME25lXKIl+
iNd6/+aCU89HsWktr9poO8qHfqHWOpcy167tsV5Ji1TDL2CvrWs6ZsmrYrzyjU/VByWjnnHMdXhq
kCOMgaVGR9AXusoSEQnLevvti66/gfVFPogKpm6EQ+8+8D5102dNBECtJCCEMAwH3R+ifEQEQyXN
HhPqd72l8R98UD6V/iqH5Imw2LU7kxFC3Rv9ICi8g2rguxJz5TJq3ufLIMKW6rD+B6lABij7ynOq
qpvYWxWL1MqTg2BdFGIsdLtJiPeQ7bx1IEWVp1zm5fohUSZhFeVRAfbs4PVvBa2Tiozg/8gW0gFz
hUSM8W+bbA0cWfbcVb0M0w4ENCh8bEjUrDgL5D3kUSevKfwE6NDMgbiHSfpuiZj3Z9siju21fcZp
DmpR+dVkX+ntulK3LZjg1aSlaGNTK8cfKlpXD1KIduKtLJpVttQYOvnKO3P+jUS5WuOm98Ja6WC/
MPKNxF10iWr8mpfQP+kvkVjP7idEvjLICnQ0gTNbHOrUyqC7JY71IBCwR1GjMmNEpKG25dRHUSpo
tFQsmnclVzaZay+WcqmUANw9SJIlOx0UKcBGLKEQDOQDUevX/CQsCUbPRfmovU+6AZOmFQsZ0ZWw
kDi90w+Bwpt1euGBxsmil/tR/uy6IVcrInbGU1RkxjWUjSBnpa4dwjCBjMDK7UDI7Vq1XFHOW+hf
+X45/9gkOCOAPyNDh1fv7cFUuRZ49QqOAN3fZrgO1zwYkHEgiUdkVIk88mLgHvbBAoUq3Ghy5BNV
sJW6e8x2nfk2YaRckqx3p478iiG/6yPnALJBItqnX/dnZXaH4S2HxAMm5sd72edUsUo7OHLFTw+6
ix08RFtwF+MVYkdD/x6VEIJLL/eNzt30OpYAAJoJOM2GI7yQNaiHw6heQVM1QjSyS5zGAPVahphE
WHjeze6uK2vMWhR1GYWFgg2twiXm4qcs/hrwWrs/pNk3JOIJtDcaAD2hpeh2xQcjiVKR8+H6uXPS
VCRWP9tq3XQvnneJ61VckwbAPj7AbbQP00MirHpFA/lHBizIZ2jsh4kooAENFRRcSyl/rb3aKQMn
1528W93/1pmTgAgBrD8KokERmNzbT41kafS7AdPvVQNR+zfZfULnIIm6xzJcIryaw4Yi5YOmjAkU
hrbvaXWu3GVkaENmxJMLQ6CPuKRY+b4zaquhlEnY+8Aok7GOzAhJupb0I/6lCErgF5CG3x/0rF+b
sIHgLBOQZOOZD/GEsS5yrtUPgmf5ipVlTvLUlFRBYsEHNFp4qpau57ltfm2ReTRrieyFoT+5tQBv
dW/k3rw0sjIXwlfaVxl1lw4hyf1RLplkAv3GzZowHmByiCJrlBHX1y99/JChS9mLO0vmlAVPt2Rw
+v3V8iYY3li1/WRw426SKthF7q/Ce9IC1UyDdnV/eHPeChU3PJeAHZgoPW+tKY0oVSUyOIdERfKj
3Ar6quOIChQjCHT1S8MtPAFnc3vowJ5Y1Kamve84+Gp4XdlB/xatGQcREBl90+PV5K3yR8kGcyB5
l8FQrm6mmoRAXiKQJ7XkpaKjhqevBe73+2OfeSzqSFEZGDb6W0HYcjt2wWsHyHwhP4yNbGnep5hX
q1rTSdYtcTPN+YdrS8yaxlweg2sDlmL3veahNI63kKA30OhEdoxbWNLZYcmgl0f3Hi5/doa91veK
sPW1A4pPiKBCWxY9UqkZFfil3PA30Im5lfXJOSNtNjGLGowLiPJ29Ioi0Cb0SRCu0Qgwams1+xrN
lnuLeivyczM6NRypPwdhF1QDBQ8E4DDNWupfBtURo6WK5JxXwicB+oZcEpwyi80qIqNMuQTJ46RL
UPQ8lcKTrFu++p5zyVrLHiUvO0vS6/2tNLvAV0aZ11uE2oLapzDawudy/W8gF806+92gTwT1y4Wb
cTqTPyYdFyIKrrjxkTm+3bc8J6lp0MAYHyQi9J+AIOTiYonzY3YbXVlhTkczBjHfjjkScsJmSFCJ
QzUIIhpaB/36YQkwMYeuBi8M7jXwbIEGk01LQxfKqHF1Iw12qXnzc4RApQvSnXCnP3nneAFhNDs0
TB3OCF740AS4ncBRKMI4DSuk9cM3vYYTlz+r6lXklkAtcwulIiIDcGbqhf4RIGtBLLXJoB16/SUY
D3r969/vuglh+x0P6zLbCV9qrVujO0I7gIuZKMVbDxIIIz0Xskc65eO+rclFsZsOfTbTdKEV50dL
PLRwwjBEmxs6Qq1RLEkmPscjajDHCunrJc88l14DdPRvaywnKuohsQj8tHZIK30tZXs+A7NU+FZy
ayH98EGq5dJSgWfz420Y+2ZeCuD4GTc9ZM8MEfFP9NpXHeWrte6ftT4hrvHgdkc/s1qXcmC775Hk
DrZRsRH49dQGPFYb8E6swXWutzi4T2gRBjsISTl0jqQ7kFg3A+GSJ80LoKFm3p/ZmSv4Zqzs85sX
3QDkF9qhEv2nrnZ0FcLw2YhOqi1afrp1LSyVnOb2pY6TNjGUAL7BlvQ6RI8QvMNaJlpIw5Tf61y+
vj+ouSMG4QY0zOFUI5EyDfrqmjfcphlAU6kdokyWSRuLBtUkEAHwCTJKuedpC5eeNL0GfuxPKJKi
7opuOJ2tGWq8HyVN7WqH/UUhJrAugGKepwz/5X3/GZqfGZKzF/zVIyhJ0ymvL+PHUWPanu4Pfabl
E/0y6JnCYwyFZ/B6347dBy211In4FLm3pIYkmpmo28hfqc2aH9dtH9HuUFdg+t7wALuNPt4tNmJ3
sCTWS/QdbPcU4CwoLWJCkAtA6wgW5PZbYpRRsx46yCflYWyI61r6BhzJ8XO8a1fjhSuc6oxCnCls
E50C8bQPZadHTKYQ13P0aoOygZ5bZ99GOiw8NguLxviUvz4OdKnosJSm5Of0+6tN4mU9r8VBy58g
DVPSri3QoCVEyIvnPshgexeyhGPD47RyxULox67Rt2l0ZSBzj5eLKH/n5K5MG2OBHk2h409+SMTj
qD/1KG59DJ/apowcNDIFMu3/9Gh4oRLYAg7Bi/8vcSJ/fQEAARJuBvRsfCfTr75ABudzFAUaf4qV
uDNH3BNELASN5m7rLxxGNrn8bUvi0YmCfr4pWJscwpUtXikaH5Iq/Am5kfeCvF8a67265GSTO/f3
PguM/mGJCQirZmJr5hP+NBVEFIBBMpREWrOxetNbqQ4ahik/0SKadtCSTUoeFQcwz+ZlMP/c/5LZ
Fb4eM3MKg1hL1VrBlwCcMn3EXiBr55GMkEfebUKkgBZajNjs+Y+hMwFTXntFnUp/GazxrDHblpgF
ncbXWh6l6Pheir/ZHo8fNpkTFFaeKIG0mT9t9/bnp3FwNp5JIVC8Whoc415/GGL8edBpTdMXk6HW
Nsdtbstrmpjt3jwuLBtzN30bUsA3JuJcoj1KZRyWEia53oIt6QRXHdB3v7TK1/FpSpS6BJ0TfmP+
Cn/ftznnhoA2QXwm4tLD4/T2dMShm4ll1fMnW+Go8MSNdHMUl4orS0aYlVLFFqcwhhFoSJB+Z+BU
UNAsLklzs4273/N3PRhmoWKNq3poSfCnQrazV7RArPVzaBz9hwIyeFa8zTKiQTQ2tGo8ijSyxJzE
FhP+so+GcEibIUrkWfB+lxmllAydcEJdtHYJ8KeFTIbY1i+HE42WNKzndosOrR0wK0yJYRZ/qhaF
rneuPJwgkzsFTEA42vc3x3d/8VVg8T2gaxOMR8OrPVFGEEqexmc3Iufo490G2mhdblsyPk3MB8Ze
bqBEfrDQy8N75NeC/ekxcs8+48eyCAwIWogh6icFlK7EfH8JrMzRzcCJuo0Ky3AuKw6+xbWUX0vd
NEsTzJwNXui7BHCs4ZTH/UFXs1UzYWLvD3Eawb0RMkejynEsu1IbTqJn+1Vt8fxaz1Foc4uX/2AI
yQFgywxtynfdHnSl9BV5lMLxJPgncH4Y9Z9sRDfSwm3Ldk5/7xik1CQBwTVQgCqzYkEc9Emmu8Pp
LBHcA8JloJfyYl4ekNOatO4Ejzx1bwH6wtDDgfLA9vlUPdIllz3tS3ZWr7+CWbkiAp9BGXIDmAeP
vrLn1G23lI6dW7hrE8zCxeDUL5IUCyfzEArWQOHUDaRsdqMo0fsrx+YH/ppToPMhFgAGZ3Tb3y5d
HUhi1qfBeArXyiVZCduyJuFnsk5AfAdo6ed9c7NhM8r+/zPHKuspBXjtowiT1wKKR7f73gcQ0U7N
dUYdje6szrROb+7D6xcCNsv6eD425N9S9LJD1ph3YZcEXiKP/ngSh30BLkI/P/K6CcEj0jUCUaqP
oLG4KFia6ZlFReYM1y/cKXiy2Kc3nvheFAn6eEoO6tkrqGA3G63cZmA0WoPI/oBkE5Abu6icyOzv
T/t3QoTZs6owcZnIANWAe4+po2hxHKth0fCn1vvoxecsfgXKGecUebyPJKidsXv0q2jjR/IzOFDX
Iec6hZ4S7dIopEpqdP2uChcUtB+Fn5mK90cZIeK+kDxiy/XTuiBM0BCyo2kdbJXMVhxHNRYjuR9P
8n5/gc7c+xb3Qv8FLAv2ImKVrDTTg0dFQp8983i+P0VsepO1/v37q1B+8KCvW6XDeOqrDdg2UPDS
XnnO7qVjUAEiUC51GbGSFt8GcbmCdQKlRXQSM94szSCv0wrqeHJ7MiBf0HuG5QZgd4wOPPI/sr9H
LnbDvySiJUpLzYZzAa4KblOA9dBxiKI9Yz1U+aDxa248NZvKuvS2mQ1OzFlgVqPPZtstyrbNru61
QcZtjkM69sCL86e+UEgOCfO6o1mbAURn9p9NBGa6mJYpVPjaL89zcgg/CA+cZKp436hOJ6PCaBkN
kXuDev7C0ZxMs6cDqTcUGQGUFDSWUkDNUq7mkhqfJpB3KDeqH1W0gMKcNTHVFAEXAyqWbcAqazc0
yhYHMCEcsEYr49Sf49P9LTz3RpwAGH8bYdY0iv2mVkUYUUhpihOH3SZx4FhVatqjne/StbKzOxWl
AhMbqnbgAopnf8Nv031gL+Ug5ve3MfH1QRZgSgrf3iySkLeip+X8ydPkr7CBflC1LjvI3sd/ZBfM
d3bI/W4CaOIAK7nUWjkXLYN0CDCj7yoKkvm3xrUs7UNpLPhTh8a9vrmgnt3wlAfbaLxp+pEgNQC1
GMHOQArK5ef430q4fJ9ukEmCOQIAdMAYme3exGOipz7Wwg2fG/WS50fVac66R33fll/kZ6kHKnXq
wqucyifol6ibBwmo7PtbYnKZ7M5WQO8DnnG4VRTRb6cBHjdXg1jlT6JKJIDCz6VhBuvKN+XSLIeF
AutMYIQWDeSbgCiTRZCq3BrT9GqUu9gTTgJ6rgKcIwm1jWrhwTzt4Z8j+scIc0kMRSH2YQsjRuX0
6jkEDWpMkvZyf95mb4OrsbAXZtQWlShzHPbPoFHNeKvbcxJuff+oK/u4t9oOhdT1fZuz0yeClEMC
3RESvMzIsl4TwDbmCydJtIxD6y3871mgz/eOBJLif/9/dkh1VLR9w2fiSfI8QKIrXg7QeKHlou3x
apyC8nRMB5KG6fghdGXyzE3k+MRrvRRqbXgq9kQ2WtxMshcEht0NeWyFigumrM7A+9tKm8jY9dDE
xg0WCmj/desGL5pRQCxPeL1IJZK79ehbScdFkBqPm3ffUHH4+3LEjYCUEmpTehe3Ek3H2hBp6g0R
lLKqTkgdUH92Nc3xygAGicNLmKZ5ojygwTOprUSK5XMmpLoM/mZeAhZXCerMiYe0fM1iGXoPSSbJ
m0LhEfDosts/y1Duru37yze/Za7ml/F3VZslRtJg/cy6QipCWyVOggzViEZbkjr3jc09npFw/Gcx
mYPNd9JQcG0onMqdYNoVbc0Y4kTBSv9ti7R+GJ9EUh8GSIbwpr9tXkJQhi58wRQy/jiIV1/A5JMa
Xh5UpZi2K/+ocxbHk7Z6UKRdEVv5+OjxVp+v9FQ349Lmiwv4Is1WTU3ZPQ6g8avBK6M/GvFSZ9rk
Yu591PTqvgri/EwRi0yFd4grC06IR5uF+yoCyXN/8HO3+fXsM7fLUNVjDlUo4eRBgVzaaWg2NRwJ
WaekWji1s5E7RMdkhGnoMUVT6+2IjFFt01jAQisE+k/QnZW2wbldN04C5wqM0o7fySufiKt4Ex67
T2jdF1P2eTEhOu3enzP7z3cwMxvlfprxLhBvCep4j3Vu9lt9l47Eonr5en92Z2NTCJEhrY5nPvoN
GFu8D6mRIUuFEz9YaC2MV0KL+gW0N73Lxv2qHvKRJs8LSzobrlwbZdbUHYtkGNRMOPlrRGjol1Kn
KS6B8DD1h/ZUgtFqiUlo9i6DKhNoZ0GKj1j8dm1Fz3cVvc4FZMDETZaaTWWJS7jc2RNxZYOJQzwv
r5JcgA1OovxRTS0+PWVmppNhWAhxZ+8vNE/i5sLb7YdYMtYsVSpULE967Ljxp6Ju+WwhwpiuwB+b
8LsHBZ2DeEwzE1ZnYwdlEEU4ZZlVxAQlptDb5SrhH5V+HSgLZ2/JGjN1g+81sZTBWuk6vUbEB3dK
iUQ1fV6iZ5j1J1fjmhbxym3xgBV6YgtLIGKsEQ77j0Vote1nuFS2nNsNE74UofGEFGM7d8Vy8Pwa
IdQp+BOBRUmFUKsQvmV8TwT1v9yH17aYQWXIknVpU4qn8YFHYAGFB074kkAHbGQ0A5VkvpRhmduA
1wan9byaRbUJFG0wYDCSWxJCH1W5xL/vu6a5LXFlgk1f6SO0uSUXJhoqJ9a4e2+36VkXzCWqnllv
dG2ICSbyrm8HxYMhpRjXnKdTfzy7YkfKjxFrVniHXn5unguIhPeBurDvZyOZa+NMcKH3mdfGWSqe
fGMzghURwWKKDULSY0qDfOFMLw6VueFco6+qVsRQqxJc6BCZXnv5I1dt8l2QPY08GpdqO2hWVW7d
X8vZa0bVEGN+iwNDcv12v8iVXCRiXIngXafjlOkBlNz05FWZP/Qvsa2gd7P2LD03Y5QD7HFR03S6
xlhvBqVPIJvRSCYBVHdrX6wyzsUZRVKupmX9nOZ0gLyzYknZRggdXt1V8rqXTePRCBYeUXOZdPXa
NHNUOHEo6xqP15PyBR09xR7XOJ7ljgPAP7ZtUOulFA0bOXXX2lFeZT6JN+JW5ImIH87hHHk30gb0
SM79JZm7EP/5rB/4mVCpkg6Jav6EGgJBKva4xHw4d341Fdx8mowWeEAEbqfc44q8d7tSOHXIsjq5
b3Y5WEap94IE7EKAPJuC0IFUMaaMDChCmOUdMqWOPblHLGoKn655qOkG1aSjS92F9NXcoHB5oFIH
MBwa3ZkD1A9lHHmdIJyAQumiduUamdmLFcgbI7NEU0RQP8a5smB0DvoAwtZJVXKCIaHN6XYqc1fj
2yHX8RBfJcDaHAx0+j4qZzSDPFrR8zbbLsX2c6UKFTQiECdFBRTVH8ZiK0kgkIkM4RSRbbnbd04M
Qjibeqb8dH8bznoGlCYViPNMYDk2W1f0ZeT7hSucguG9435z2rrzfqnQPLFypwTthG/yvFWWNHgL
u20hkPvmZ9fzyjozTk6uBsPNJuvqtskc+aPwXiN9XXoPCjLES6DXuReGJoCWG6EbHvQgT7pdyD6o
8KshEE+DE41UHHJ02BbjRUotwW1IFSFnZJX7NFolX1VhPcuxlSF5luUrZS1wZu/9SaHbQMe3+5Mw
4xwB3wFwFf4RkgkycwFWI/oIM10YTgYe9GMBmop4qQQ7d0JvbDD3XDMkrSqmsMFVst1xiS1z8k6t
Tl2z6st96O17zvQh65NnnZ0VD0L5//4C5uim5SBCdQk18Gywgqp1yhEv9Uq2ekRnAretXW8LwS4y
NWJUXW/LRrIuqgVendmZBrUndKY10M6zdQjQhFR90/PDaZDa997VKBeGC4spTuNgrjod2di/bTCh
tK5lOTSZMNODMzjhzl/768p6ByMCfpya9E9INK3lB5W8bZ4hvmHe30tztQeYnzppJg+Jc327xcNG
Efq4R7H9sn//BDMH5aC5Ua8i6qDIf8K9SzpSrXznqC94yZkL7dowW/MbamA2wFc2nBoIK6gHrfno
0kusLry8lqwwZ0XPxqxrS+yiOgkSahTNY5XoqzFE+o1vOPs/TaYBFnuI/cARM6cm9/83mQ2EKvf7
h9SuHFAkkCeC2XwDu+C6sJ+Pv5YEP+a2KbppgFBCW83E78asYc+DzkVBfU5QN5H3JIJP7P7AWCav
KUGKN9HfFtjgXpD6sERWCwVa0g1U36vO1PL48ILNiT7Ws7E39j2tyVdCe+xbECebotWvffqCEsvv
V8Jtakeh4DUhEthOSLeUy/9OALOH6Pr7mGXm4lrx0gDfB+Ad8ovI+kEbwM6cbO8+uuuEOtbhFFqR
XTqJHVtI5dKOcDaUyRexZJOle1/CbIFE7wxAIMbxBOyhTCFI9J5CQQQN3eF/2WzXY2YcpKqVQlUY
qAlPJCrVNOkYsr72zZYAoPPmoV75jCix26ZOvHB2WbrUH/th2pFX70lwvxqJoX7bfgdXKp5dQDv6
64RMPLRYdHSRfzV2brXoh/29e52ayZ+R6qXx3jOr7SJiaPa6QjEH7E0o4qOxivkeWa4kyfXHAXNR
vmTRKjvqZlceZOk5EQQzsNNGJ2Dc1Nb3z8XccxAEPv/YZd5Jqao0eh3DruiAYPpS/XYNQhN7teCl
F+1Mbu5qvtugg+pcBDtgLrL5jQkeBuh5k18Lw5nzlpoqoLsSNUm8u5jhgGw1EAu142FG+Xp4eCkc
EEqDfWo8Z+gKICv3sPDamgtc0YT8j0VmYKOHmozQwWKRP6ZKDeAe7WKkE9eK2e78vQFW7SUE0exk
IqIDNB1tswZKkLeTyfGyWsg9YJH71kTq7z2IoCFjqKCoofrSQ3qmFIDx/WOLeekEyAvrYgSuc4Dy
95dONzOqjXvTUtoFSyzF0PeRBKUCqos4BWCBY9yB7g+uUXQC8NY8OPKcQtsZOIXCJlk75MlD07pd
2fRPutc9yGgct9LLWT6cDTOr4AqXVnU6bqwTBA/ApCeja1AjYOLmsBrHVJAx6n148Y4aFTa0dnzs
oD84/AubVprJEIJL4h9jjO8H9Z3beeW0nNvR/ny33xunc/SNja37BIp0CKpuH19+W6/WR0FfS6c/
xXQVQ9/ce15+b84BssGshcAG0sWTog9zgrpej2KDQy2gbuV0O0SJWRqxjjUfVasCyn6jiI1vGmOf
PfCch8vKHbRtlKrZOVBTfq2gSueE/IimviyI8Z/lnSONsvZQ4Q8SNJ6x4MFm4z8dLal4G0PeGZ/N
HIYx8PORc6e8guk66N6UO+ry/8fZd+1GjgTLfhEBevNatG2lltRyL4Q0GtF7z68/QS3O2e4Sbxfu
YjCAnjpZLisrMzLCij0Ld6OxORWf35zl7ZRNR3SzYGzataWDvA7EnJb49xfwGjxUejgUyMA3sz0L
n5LwNHFOSEqF1evHMrRs2Av/qceZFPpI9p977fwuQ3gj6k8lJrRkkUGthvOXQ6LmM1alAkNCGgV9
VNbrQtXeoQxs12+hDk5K5FQUdCjc67vS5Djy5T0zPPjayTN48JgvdZPfy5nVvRGkGcyXdWCm2kGR
/spLK1kENkzu2+dqk+dMua9QcSRNuUUXfSLPT7c/YnVPIT+wNAIDJQ2RxOvZbvPST/WkFc554IK5
iBgfL43jtgG5d207eDtutyftDV5HKBlxqrBygYHMDczKYKRA8oWOhPWMk7S5BpAQOlHkgLTLYM8T
5rtGgukk3XfkxBjq4lUpTwdyAAjWgAED5PE/TYUXG2tMdGivLvO9k0JSjOSl/kZ7lVmSI0EpJDcN
q9pBj3Lz7Hm3LS8xPW0YSTo8NAB1M9Bgcz3H1Qj/I9UQuM0Hx8jfq+BPO+xTnoCoTZNiqxdZ9ZFl
494ySB0hRcwVfUSi7Rz/EYqDJtSWqrOAfyvHFA9tEDssgmgqHNL1oDKR59Sigo2sP0wLF2A0W3nL
4CZca1e4skJtT1ktmjKMYGVuzGB7F50Sj7fBh/xHNEDsYqke7kQvG5750mZsl7XM4JJJQIoOmvMi
ronrAYLwTo6MHt4W9PYk0B8NYV9kdpbYAJlUY2fVHETG/2oqmTgzbc4sSvWVocM5gDRk6XVB1EqL
BUelLGT93IrAkYon7c8CxUhsFz2v/KsfEQ8ohMb27fn+9l6lBb0Rm1ybpdZ1lkMu1wuYzeuTOgWW
mANgdzAcffDqnuhRSkoNZKv4hCz8UB545DkUCxT2z0ZiVTUjOvntI/Ax0E/hMX4U0nXq5PTB0CR4
y4oI/zYRCXesos1vl3D9+9RBQQpdGtJuxmA58NVqGzkKTaQWTWXe5SDMR6ct3xyM2KqmTTEf2p61
x34f1Gv71GQjCTH22TI+dL0WL+N9ozz5ieVnD4n/MX8k6p02mNpXAR5AYFlvL/RKaH1tmzpapTb1
UqVg7GlqombVNyXhIFD7UjVeDcy0LTesUsISQF+7JVgE7yLaX9FsqtCNVJ3YQnqnQq5dStoUyE2+
z0A03qVoptQGVQZbn8g/dk3UW1U/z4o55KEikbROVJXIFQ+YYZ8p0uSMlR7t5iwpQZAIkrnPZB6m
j4LP5q9CCyoWbeFvR3f91dSzYJ4idCerQAjVEHHjG9WTgOFOwp0yNmass1rbV3YEGhgWDO+C+5R+
Vu3ikhKEtoR4psKfI+VFrjZ6/JSxyCl/X0cgu4aUAWDMC0c0jUvpUn2Q8qlfMDAZkI2pOVXNBsK6
llY+S6k1pJlZFKwUyO9gB+kuAFkFOBi0aNBVQs3ojK6TZYBEkjp2wyz9GPuQxR6zElPAioiaCrh6
wa318/64mL18kLPAj0LxrDaA+qfbpiaRfOhA+5WkvtP3IFuH1q6ld06Uvdap22WnDMLMSvyHha1a
Kb7gUxY1IVwhBp7NyypcfErQJJ2a9Jl49g/lEzQ6LcXeRNty11i2TmY7R0M3I5ZbKUHD5IL+RgcT
Lg06JQAurKnjFZTqplNBFj3mzJQt4Tiax8RS/kP8hiz0ol6ioHAGSTnqXODRpGkRtF3PHZiXbSAa
yy/+QzRB9WbqoJ8MSfcKkqDyYXhhcVSvvNxQjVwYHxdZIx4tw9dzG00q53MIPs5hQVDHAgel52/a
nXZskbzdtfb2b7UBBP+Mp+PmttdccWGXln9uz4tVRYtmlgZiKZ2FPjG50uUHkg1AcdpzavmhfdsY
a5w0Vw0nzkPBcRgn/11a1VGyNsE2M9EZ6t/VtoxWMR8JxNZNQlKx6mmrR+lijn8eDhcjbfVZzvwE
tsv7EVRqbm4FO5BfNyYf2iY3kG6H+TWzl/+Q8rlaXDpabhHBd4kGwxq4gT6gpH6njHvF5J8QYKQx
I8BYuwWRV5Ig7YFUEvQ2qK2Ut0iu6cYIhMq4G3uzN8hXoDilYQEnPYQfc/POWNM1B39hkBakF2fB
mMO+x7ULMP9ERpGIiGP3aHdXoNf64b9sU7xBWK93llUqmEWie2yrEVbHbA+e1qZzO/U/jQwUEiqe
cwYE9iiHwA1i1yaxBLyN+Nxy8kYSZgvkJEQRz5VEdG6T8fq7kH83vpOKjhh7nO/9/xLCLuErBOoX
qCluUQEMPteuIQ2TouSjXDoP5rhJP7tN4GA+WbHTUhmgIplLK/QilgVo/1FzlRCbg0TqfbQ6V3iv
XosNyvisBP4KU8EyJDQxo+VdX1rurofkh1yYhSqMQUrWeW0jRx22I+TCG/PEeQKq3HZCSquAuuwT
S1t2xd1dmV5iowsnMDazkhQKTCfowDHMKLqXtj408z7DwmSci/Up/XeU1O6Ja4FPOQmmdoB8nE7a
Y4H4z5T/oKrJhGCsnAY0keBxBRIwIAh/sAQXw+pE0OkaUiGdayd/Ek0n8x4it7F4xy7esH4WY2gr
EeSVueVzLsxN0uRrk4+hWeAmPWivgd2AuXrP33WP0DVRnrz5kWFxdTJBkwXSVTg2YFmvLYL4vCqT
vJPOPsgWB0iyQVz+EH9GJzCtEPm+rx/4ed/kTHK11f0Cbht0P+pAPfw0b1yMtIuR5xqSQTxbr+J2
xisiNo+QdDkPj8jpMAVcVvBfS/oIDnphC0QQQj3fWj3pprAtgfnI7JK3EsP0u2jh60WrYWJDJ8TK
/RRzsC9LyNCX4H+VToKG2Cgc7H46C+kunLdpAaLYwmuBzyj3iWhp4eMANqnaVN+lEC8/i++/UpQ4
UpexSGuTtYiYgP0L+QVoJV4vUlgC0DyAYfH8bIGKvvc2idl7PPwWHl8VmkQfxJ3VaEjlgvfmtumV
FjtM3IVp+rANlZJkAa6D6SSeUIezWss/9ZZBlIhIL3xt229Ii5lyRN7e3GN/8HJm//latLrE6JAH
gwiyiKj9evhjgN4rQ8TNK4HrnwSF6QsQKkTb5mn4D8/sK1PUTKt+BAjvDFPPlvWKFpqAJBwRDjxi
J8+TGUCUH013+nIAgYAEcsFFeY9+5iIxpgV1gltPeW0++GdtN1r9k3RM7CfNdKGYZZohCU/1+fFR
Op9rQuyX3NsTpFofT4HD8D0rCRTl8luohdbGCS6V04GURj8omJMcRcZyy6xkwtpWFpHahIgSlhSc
dtdr2SuVlkz6LJ1b5SE2SJa7gT0iasvtKDnf3rtrQbFyaYsKZSZuFP2p4OG8LfStGI+yOX9GZ86e
nH3+oZPt1ivNb5NhdS0tdmWV8qg9ChFNPIjSecnOT0TY+1t12z8R1bq39/saRNEf82yGnmI2X7cH
vHZZgXYGD3YVjCkA2l7PLcR48rlLVDwCdLPvQd33GA9vt02s7RLwEiPXKC7yij9v2Qu3Xc+REIkN
BpdCywYEmUTq9nG2DRnB9kq71/KiAOfFP0L1dIQotoGuZRyGMqDTa3oOXtDhe9+AN6H3CMn2f7BB
8Vr905O/nP0pNSScXIExm+radF5+AxUgNoocBkKkS+dCKTh0HCUNJN9zaTZejCqszm1STE8BmOn+
qr6hdlbR+WjqlrlQO4zBjI49o+rbzG6HKRfQvFFNEkRuEWQQtUz4TzGTgZkpetR7SFVxjWJKAQeK
7zD2c7THCiAjJHyg5H9SVc5SR/Uzza657nNGN8hxCruyhx7x3L0BKt9tZmHsKiszOOWsQfr0qSjz
9F4s6h7ZhFYsKzOfQLlkSrkqIaIA2CjA3+H0FhdajTSmUJYeB8kWtKhrBrDgEPo4JIqUemWqzV5Y
qsGXqKAca3YyJCTSvM0FMmd9u9VBq71Jy1wDcaNQgou+FNMuR1d7yg92XqNbkqDjH6jmPKw/+HSo
eaIOQ+eb6KdNPjNMVUOQMuBZdJmrN8a/S6f+4iWMevRfatg+8VOlA3+sPBoTWNEKwm3CnW8bgROE
zu2TsVIFuNyyCBevT9+kq82Uoxp6DveqGT7exVZwElzIHoLUMnUVxkFcKcfBHIq76HPGaf8F5kfj
aA7RQx+70w73Vu8cDolXATMECRkF+kPFR1GaMtSNU9PkCtdi3Bbro1WRdkS5Y2HZoA6HIkf+pI6Z
fJZ7MPSe5uKUPMvo4akJv8Ge0iTwCjWHbjxOLNja8sv0pQnhyf+1TN8gQSFm5axE8tl4FUsTakS1
Kxb7oneb/p4RDqx6AMQWEqr+eCXS6Au0a2Y11H1lvIVfjenQ9ajnMwoL657uwoZ8vW2ychIjhYeN
2jnswAECap/QevjrO9DNMokNdfdvKFM/68yn6erggGYEwTPKVqC7vDbMSTM3CcEsn3cRzNw+DGvv
mAUp+b+/TUVsHbK6IOnEb09ne3sOgc27/fvrB/zCABWnacoYq0YJA3rs+W4IzN9r0aPaJqPSppVk
lk5Fp0LhZT+0jKDtJ9r8tf8uTFOBUqVl2IAVTBf24fB+5wBIRYYKUByQAu731eZ43IrEetRiKKyw
rsW16OlyXqlTB32TMg5CXl46Ag7T9/siXCHb6N2BQObOLb9f3rKn4/YMcMfJk0rynw79v0OnAaOc
UPJg78XQ+1dhD0Eq6cW3HjRzuntsAUx0Y8YuWnUyeLAh7sfzFPh3aqrHuWgEIYJLTQBEPExmBi5s
e3ragg7ny2fRLq7N7aUxam6NcYiDeVKk80G2k61mpg+e8MbYtssdQO8dnAl4FAXklSAlvD5zeZ8E
rd+l8vmAzOGOd0zv9OWxlOB+8p6/rAB7g+wWhC+h83dtpce5gJo4PGRUm/6381mR3Me98Gns7jZv
vR0+6LV1NKWEnPtzYjEyCmsRIjB4aDbikWHDF1wbT7Uuk6pelM+x+llNH1PxlHEfk2jfnskVrOoi
pvWvGWqMnCTlqdpI8F6vi9cMzf4+BpipIp9PAQlxHmRC9txJh+Ce2ZpqAo7JyAH1smVYoNjqUAy4
/UGruwewDQBHBYAd6PuwDMWKFydNPvPv3F06uKDoLUQLzQ0qo+y+bkiV0BqPZyOW93p+NbESjEIP
lTPE4VRH+uR9L8/tPvFK4/v2kGgm5J8MKRgXIC4NZnA0H1PvCS4IuDLLYKqwG1sj3OPszJKZbt4P
TkTKR/TT/g2WMkpKhFP6beckeQLjZXaPhuHIAgPf+fb3rBUaUAoGXRGI1hcYlHQ9dB8yz0IQYmtZ
h8E81PuCoOJu1i/pLtsr21A1O5N1YsW1m+zSJnU96wqSqm0Kmwg0kP0ASxYB7+346GCbEfcP2dtt
ZdrewpR6sp4ZA14GRB9k9AMBWQIgEpCtlLtoWnkhIYC/5R6h++BI6asePkhg8xlzG/Rk8ViaeuUi
/OKwuxvGjl69Yy+tU3esHPVzIevTMvSDVd8bLxqPrlyix+Y3SOo8xliXzfR7rBrkjheODWQjrxd3
1v1R4CJVPmfoVGk3lRvUZh5qVhL3aNnWrTG22vDPbaOrdzlCkf8zSsVAXTTlTYnwFjH786t/AMqK
HKAIvPk73N/fvxT7vWQeTc8zn1nuYmVboZ0fpXvE76BDU6lTnFSxH6tNppzFb/CHDIMLCY/RHjn3
9gCX76cm9coMdWIKOUiTdizhLJS5dOdYx5xyUWxOvtyygoOVuByoa0SyYPsDBy79ZA9UKGbOfaWc
kYskC7Hpg3vvmpAoIY+AmjKOxrIbrgaGyw3WcC4gm4lLhrplkpmvhlQJhnOup4EVdhhYN4Qd45b5
XVBZzGjQJIPfwZ90q9ig6BCtDvT+PN4lR8GSvOyAtPhfsGq5kakcXlpbthrL6E+M4Rm/TgNlmDp7
SqTEOchmhnOgHv16xz22GynbRFD0g4xs+6GJX9kE+Wp1j36YwklC59P4gJ5Chue58SY2DaRDs4fK
ig7Veeo2SfQC6ogUEh/70K190vRonGgs1BY4O3gq7gpw1++NsxC/6BBjtLKA1OndWLoK9IojsHZ5
5aNa3ddCS2r0jnEk9vKPCvQkjeEEIt65sleiA3cbAZ8Z7zPBGkQrMxOUD0kO8J0CaW0JSBGxJclx
XBrrD9DDJOjZQR285V5ANIK8gGyHB/kzbphd58tR+rVVLtZwuVAvUlaGH6FOrGv9WUGv/XNTmVIL
1uK9AM49fIx2Uji7CW394fbJ+3VN/ywg9Ich2IFuB51yZ3oSTr22LKDghHfQ7TD9gLAY51g2KO/V
F6i71yVs7GQXjWnlTmSd6fVt+O8oqAtoHMtJrwIcM3DKW/ldCxTBc4ItQqqd/3F7wn7DYKgZo7b8
MFW50guLLYI+PqXwpNRWTkcfopWCWTnDTjAfjYzRSbg6hUCn4A2M4E2hkwnZBMnKlk9gtIWQceen
KZkEyA0Vw6bOAAYa2/E5D3kWmdRvyOYyWBQz0IYMNwaY0/WmzIo40/IeSxfH7/yMVjIRjSrHPBIW
qG/DEwnEkKOrfkXivvzL39W6BfZ/qDrf3570Xz6b+gxqzgFpnHI+j4elEJ87HCrUNYbs2xHqOdVd
pknObXs/9dJfh/Fi3NRhjJVilscW8y1XThsSxUDJFnJPtWy1fyAwqM3g+YeMeGCq93pkZ5tE84o/
wt9+sEI8sW3+SwDAr3i5/VXM1aCefk0YdQUkdpatV6Re0j1ArT38DMonw8wKqEJ2rwPE0zAlOeSv
rITbRRPDXfyus2EloPW8hHrQ10Bx9XpD5GLWdFmpDGfIpkYqcsT3+b0hmS0Uuss3xc/J6Ck5RMYr
BRII6OaIifEgRC+j5Ew6PLs9oi9FQS53IFLsSsNBlTcKEwKz5kqXe3DhmUQQTmf/J1THZDFX8ZE1
xNUgEUgU9ZTLG7V1g9FNo22ivDfGvSI9MhZo7bpHF/NCYgE1TLx8rmdHwquy4dR2hMjGXogemnk0
5xEs0VV0H0vvo8qDbWdbi47gxzYHmWHVeK87BiiVfgqg/xAyAotIoYDHF5631N5NOF9rlA79T6+y
+4odosdEf8PD0oVcoRt1JkBkk5c46NA4+A8APVnqIQfKA3V7/Ls9IYt7uDhGvz6Fmg8OaC8A7Wf+
zANxLiUDSfgjcNZ+xhgz/QagDQnLBXFxeUpgR+gTDoZq8BBGwtfo3+tVSUA7Zyu14rSZme2krgWP
zfvU5QxvQXmnX8apIC+I5h7EhTx/boun4sPPHmd+C93CSLCE1lE5RnKNugp+WVs2/8VQBZ7TW27C
8iYo5qhP0TBA3aazsvouS1htF8x5pY67nxr8WCjokMw3vB00TsV7eWeO4MKJzRbe31Pskcl88bNa
9LYB3gKcBwJ0ZfWfB//lEKN60mYRq4lyaK+7UFFxYrBeQ9QBwEjhk0U+szrKhW0IrgL6OEBgXk9p
B5mvMQZK/hzLtpKaSuvFG0PyqukeQWSYfjeGW+PGFfw/t48HHbf/rCWuV6jaySCKAbT22vCcVFrs
T+gMk7rQf1a7aXBHERW1Ig9EImXh9D5FffbM6VK8gSTx5GXchA65tHjL5vo7EbLBbTS5OKWAqd3N
hVjYcA0f5RQX3u0vXTvIKISjyUgSVdmgYchjxodF6uNDo8bpcBuGgltYkp6bt83Q6bKfCVkiDSBI
1EUXjwpH+95vINaVgKuztlAnMuN7EGjeZyfVjr8GtwUbPWcr9l5zoo3iDla24Z0KpTJQkJ4Sy9hA
WwDxeuRwDD/2806jd+Tld9E7pBBEX5LwXZr4V81Sr3faJrJHpHWC4F0b8IyRcpPlPelQc5ECvhK+
XVbl4hwYeiQFgl7pR67yQAnnQRVKhdDu9FCAfxXEliiYxt++ZNbQCv4rd5DXZqyHsGzAi3H/+gIq
8KqEcUylCdK7YfpegNmg6TY9gj9OcTQFHRynWTl2898SfKFZsRlZilF03mMxb0A1FTGoJIDUiG5o
1bu054q+1Y9ihPOAi7PLZpDE4jmWPsbSnegfxMAO4j9t9q1IT/Gwmf7MQQMSaauJ3/hoMkcE5VJD
alEh1YDnvvjVvmWPo8Z6gFPn458PBfxoaW4Cex9NZNLJHPh4q0Y/+sarAoHXDC+QOrP0vD4oU2bq
ckKMeAfC/vBeMnJIXnnTbNXtYAmsOaNCkH++ZBFxRb5BxImlXAoYmLOoHASISEMKQMsBBmNFoct1
Ru0J9I/gl5HQMNC9S+3KMJCKUm0U/djqbqdZhse1J0E5xI2ZVKdSBU6g2UWsvqnlgN0ySm3EoYua
ys9l/WjkT4rxOUAcqWVF/Wu7HbkupGuA9ZXQ1EF5H+ySHr0qHFSt+Rgl6cwATiLDC0Cti3MOqT2z
D8fYGVF5Ipo2xp7e1PWBjzv9pGqcSoTSqBgHcBnWr2Fj/2tY0CVdT8VyjVjlmdBiNVvuIFSuf88p
u9QwpYwR11NBxc+uAa0bWkmhbA0qF2p6m7aK5SrB9CYQOOehYSsmu67xcoMEYH8Oh6fbfn5tNS/N
UcOahGLym1qCent0aMWPMjooEQsTyxoSFXsaXFJ284QhxeDDwfNILx2hliA5Z2v7+D9oxxoo/C28
FXgd6TQFiC62adLJhXHMeo4kwpOEqm7JvXYia0PQsco/K3VhibqJ5KFUiiTPDYhnli+p8hBNKclr
2QUGXRuaXYGuyuqj6SBLbLWsDlm6svGPceA64Y7RHoMGYGzXiwtJKKTG6KLKOIquPLtJcp9qD7nf
mZJ4lwC3XVYbpXtojW0pPXGBFcfoi0P7t3d786z52sXBIeARed2QqIWVJ1mKGqUBFfuQmG0XmDNe
nDo6zhudUdhdO31AcIBoDgqwCHsoS3khRm0MWvOjL+ZQV9lPWUdaRGLRSR+ebw9q7UT8awqp9uuZ
zeM2Ho0+8I8Zv23wRJLRQdjo5LYROt7E+sGviaiUIZOoLp7u2krhR/HExdg8UfqIF3qOWLd7FfBK
LqJDMGxSnQjRZsjeNa4kfmUbvud3boFZ5jyNkdH6vYrG0s0ggRsR9xQKwNefkoI5o+1VnJi05N8K
oXrlYqkjnDY4qYTEEmPgVIJwGThcKGDjCPNV1COpgfOVAF2dQcBKCorZiqSs3VnzFNAk6BFSxakD
6gkWj+nvJYVNiLiAjmjhMqVrJ0OCYtnYxv6xbSsStE4nhubAaidfHdiFEeq6b1px4iM99I9N+h3H
D4aT5yDQnNVNPf/hJN7KZxZo7bdfNSChC6UkKJgudRRqKkHlMfE+nm3HUHqIRf+tiNRjHchuH36l
+b5hdUCuzeKyahDD0US4HGqf9HIZIi0aG0c+3bbTvK02fMVMGK3N4qURyqk24G3Qayk0jrLS2YK0
R3at0QwitqKbx6fReFH9rwlyJIxd+TuSwlTivlDRkg8WlJ945MKd5riPm2TGGRjyYyHGW3DoWBLU
petNh/RqrTlDCOrBILIGnXEBrzwtrk1T02pkRWvoXG0cayhNjsn5hLYtwRtRoiJ+jNY4/ctoU6L3
jlbYnMKyvj5wNDkAPItx035IkyOE9uEy30IOKcHhb9w5zUESvXzGbTabAg+YaQBiFpkRT9ENFj+O
QIbwrgwoIEg1dSp7oiplW0c5Lg+wNT88haYA0sE/mqlausWhT2FG1wJqTeQd6jPmiMZPt36wpp1h
gfzbnDwz0Z3be2DtNF1+D3V+4yqTIOSB71HPyiDbuM1E1e4H8HmJbzLrFU+DMf8Z/UKvpUIKGM6X
2udB1HSFqrc4TPoATSs8iCLFrfjXwTecGnBIvXZ8QNPw6DRRfoshhTNKB21EtjtTGnOKLL774mtH
S6GDFfwpGleL7m/Px7LvrgNeZE9xFPGQQuEBb6nrawF8zEmghrNxzFX1Hn1iKPHVASPY/X2tw8YC
VZAXbT3wplzbKIS0bYYJl4GBgl5ToU44PjRFTyq8bUXGhlu7cjV0LCGXwS/wTI0KmUAjXehBoOCg
NZKZCBu8CIMBcic66idiTuKuJBJ3x6NQy42EE0dTV92inE/hmNiNDr1S/SkAJvj2LK9cvujjABwX
1SQwINFlHTmtQ1mLfFyHkqMqOx8i8YK4iZqWMXqWHequ6MS6gdYTAiiukw9NlHtGKG5lPN1iBtqR
ZWg5ZheeNILQpRDXMDSNNtJTbeaGIVK+t2dtdW9ezBoVDkZCkZVGg7tW7ZMPyCVGqEE159s26Nzn
P0f0XyPKclVdjETGkyWZS4xkBkEYdAdlN8C+Of/RUL/u7ifNuW2PBuH9Yw88aQvJLELCH2a3C3uK
FvOpMGX+MQFwigfFcPg0QqOsIU+bkUCHkGiuCprNvbY99sfHr9vW107iDxAN0TXYE+mW7FQe5QA1
dv+oKSBoROwH6Wgpf+EbkYQ9o0awFkhc2qI8bdtMAtdnOcKxwdXk9yo7VQrDxJozR7iHHt3Fgckq
ddajxk99o8VwwvFREy0jRpl03PnSRpC2Kmvllt1Ge0pQBcDSkiRDRe56o6hVLoA8rfGPU8bvEZyY
WqpZXMj9VaPcrnVxLw5/6oHxImIYpVt32qiNSnUq/WMHvLxQhZ5q7GoeLz8jJ+0MCpRJM8xQDFlB
56pdATzB6HBdkDuUy0bHSlkkde0fS0vetiUOOJkn9NdZzVZhvS9XN8qFLeqS7GRIWMU8JjbIv8vk
SZe/KlYNZ/WUo9Dwf+NZ/NnFqcv8JuDkGONRVMhibcUN2A8kMk7vcXKIZ7sIFIbHX8kb4Nl3YZFy
xZKEnhmofsN5+eNd3x7kWIP6F+hyx0NQPJTIKfO7RBX245A5tRh6tw/6SmptMb9w06G/FTB+arcW
mVrOUwbzehzHgNbYU/ZZCh9ScDLKRyHzjFYiPKhxkm0ySegUvW1+1c/8a/1nOS6me57jdBrK1j8O
nEAqvrCVUfM01A8OeCcz7ry1W0JZ+trw1Eb/B/1giWs5T4QAz740tGLNCt3bQ1k9CahtK+iCVFVE
Ftc7Z4IjUDoFbixCNGdqbWONkFeBYqfv9r09vraFiX41htGVxA+Wb/lpgAExJXTA0AyVoZeZgN0T
AZ2UucjyJpw3QpWihL3qtdWdMjSj4D0C65QTF2ZVvXRCzZhaGmj/c1ldfga1iXm+0BJ1wGckHZrS
wPWjPs6lHaBTUnFHC61jaOUXRA4ZaGvkGHtozbmjAwUKyQB0L5Hc9cQ3ehSMRQTnPsVem7wBeECk
hpRpTRrBLAAUu73OqydGW2jwtSUWRnbx2l4cagC88FhohVfNUc3OvbypDFP2VbPI920bmTwInms+
sUvUYnh5k7OQBKsjBqG3CHYlQF1p0FGOOiLPzXD2gIaaQuwYpVuqO7+yRHGvs+Rm1rzuwh7+v8ao
u1MX+25QhMXYfEZJO6gPbcDS3Fp1gpdGxOs51UGWHGQcXDvCDb9GiVF8T6XuWAsvkQ+Z8iHwsrAE
jeEAVdbcykdmh/yyaPSljc2D+QQyA2w/lBv0O6lJw0zzjzFylykafQPQKC1gInBz+tmu7Z0u/dTL
Qx4ZnggNVu759q5a8x4X9un7O14Ub7RU9Y9cbacNHptj+lCZE++USv/I4/EfsdrgVs+svvAqYQ+B
Jo0OMCc+jrleNHBuBii3JUdF/DPXL7UPFTLokQEiVPRAT6em0H5WQWy3SXJQDWbmei3jgBgXoQM4
HFBJoS5cseXbkh8zDm5ztI3pMew2ejWTSe+RmivNYuyJBjhfJcXHohAeb8863eG9+C3UBAScYgWP
QDBMXu87UR+qBj6dO8b76GN2Rgcdnki3YAEq0zgmrr6JbC6zxQGs8JXHeresRRsgrwAvA1qhgR2k
WZfCbmjqBLKpy7ZX08QKIyeTH3o7uTMS0tu+yHjE/z8MAiegIM0C8i7KV0KsIkuTVOSO0J0z24qz
hZ5006FHcUkHz2/5zRuDKTFP18oiY5z/ml0c2sU1L2SCXGL1uGORPo7CvdglTqLpJrdo0aoOB3Dr
sWusOoxYvnq5dKljrfML/TVqouhrp5PZQhiF0lx2uPNFCLeBSBIkWrPdQswPlOm7ThaJmjHuwmXD
/japAG2GBhM0I1CuLMJRG/UaJiewdgKBF4fQ9Q0UCNOEm9u7d+Ua0BdWVBCxQdwHfDbXs9oW3aDG
HC7dvtA3OrIU4CrMoGOhq5EpSC/awCxTrHgpWPyB5wsL1wu1jmU8NtUki3DTHMogKCxNgx36ZFQ3
EYDfs38SITw5caktFEArazXIFhPALXuCqNqKxdc8eBSDs8SKANauD/T588hC40QDY0fdUWGgRCIQ
r9yxT8M37Golx/99LMFx4c0nAHU5dW7QuGI22FXBAmMth4Ze8Uvr1DooQhB0TRdyR82fgT2G9Nug
HNWSVL0CAiMW883qqqNhAck4dFX9olGO0locAKGDtdGJQ/CZCFnnTVKEMCPJSFqGBFl5RoJl7a7Q
EV6hPIVuBiTMqKdX3nZch/XkgPeYIiKKHcDcRusU/l3uA83XGURvFrIbK2+KnVjd5dmuGBlX5OrA
VUA5wCENZBZdtgFKMe24KOeOo+rqVetoVWRpKBnjNNfSl4iS0e3jtRL46AC3SKhwoHUbmgDXx6tR
Zy4dkfE5lonKW0aJAk7ECWCQ0AqZYWrVL4MeCnQmuJCRoKBiynbk/SAJGthCrsLEXva4kB83fQiq
eD0tDoEBpfMkLUDcVoRo3BBU1kW8OruodeDpggIuCmTXo+WmMJ26kOeOPnauAeLhNkTJatcZEOxt
38L05fbkro4Y1sCoBO4oA2XPa3uzMUyjn2E1m2znx4nVfMsqAH7KHUgyNSUheH7zrGrj2kG9tEmt
aII+qk4SYDMDwncuSWl3PRnTT5a+3NpcLp2c2D4oGMv02Ia671tOMbhjrfpveVU4ZSrHVj2T9L2J
TbkNGCXbNXsohqPyjrcnLjvq6VkkgthlCdau08y4jVzurnGFTjT56mnMvNsLt/KKhkbfv7aofZJE
EK8oln0yoI0w6iokmxiHYe0CvbRAudMKRIl5W07c8TlsRVtFBxHEsmMWCmXtKgNYArcFEpzI1FEn
Tq3VVsgMhF5qpR5G3QvGJ93flFVCBKHCBWKHp9sTtzosoNDQh76oJtHYWUUu4mYBLRzz2bBizjBb
vz+mEu/yLCaRNceFgjoE6haaCyjyXR+tqhNKMc8Q5JXK86Duc+019L9vD2b1xr20QR2lKsUOqZG4
PfqpO/h28zzrnvY/pJ3Zbtva0q2fiAD75pakJFu2pNhJnOaGSMu+7/n0/8fgYMOiCBF7nwWshWAF
UHF2NWtWjRoDpRTvkZYoN1T+WH/MrZLcxriW7AEDmjre1GHTkv8m7V/TuhTdt41xrQWM78a1dIO6
IpBI0dneCj5ITJ4kY7KVMz3S5IurP/6XaVPSbu1AISIICTN4yrmf53q1UGdpwtYU/YuR9KI7Kdpo
TxlY7o2BrU0eSVoYX0gYyNoNiX7oyX5VFIBz3NIOnLnDMoT9rdh9Q84t3oubLAJr+/29wfnv38X8
Ze0VnqQAaSkz65BKu8762VWS00jWxsFaK5mbOjMn0lKhgwlazKBZBI1phjqlWqt1Yz3eh9OP8pgb
56yHV6g4xtUpsPYTl8wokYH3nvUImPbrxgSvXS7vv2Jx6rQ8sCYIiYBgpX9a/+Qdm6+V9ZnnhxOh
ANGlO3Ev6O6Qn4fQ8eRnvkRon6d4C/G6Nu0QbaM7QWwIQHFxMBM4I/ReHryzqJh2EQMDjU7lZNld
3Gz46bVEGHmh/5haXju6P5lpYk5AXEZUf1Ub4jfzmOnRQ1Rql97qSEe9xploD6Z00tTXqt3A2Kyd
HDjvoD8ln6vfgBXqqKi1LOP9U4unEYKtYNjwBitLysGcUWYzxoxL73oLd7qRG+aU+ZcaPLkcInqV
cOfF3wOk1JV6MwhcWTprlk/FZwO9gNHv2lxSSLXfKklwSf+qx8mFBuLRPKa7+DS85vTmfPQfTQgh
Cnl/f+fOO+Lq+QK9FdMIcgjMF+H9Ysf4YxJBuGEEF2iCkXSeUQcqrDANDI3PCDCU/Ua0smHvX2T4
3jGMU9Y3OfakMDtV1vdATmxhvFj1mylLbpUdq2gj7XGzjowQlWSV8UEJT87remJbqfHz3lP9S1cn
uzJDsBop3PiltNTP3lZHws0izrbADYGKAukNg9G1rbQs/p8tUFhAZQ5lDjTRQAB6CzOyZWh2+O+m
0RzS1o9i07+03oeyV2yPB1iTynYZf7q/P1YNzcIkcyM7rc5LQ2SoYMy1/MvQKW4Ue4DmP0STBT3J
z/uGbh3KPHccAcjIqGfw3rweUhKJfpD1QXDR03PVRzspGmHF6101zY+DEj4lCdg2+EsRy2CPiPn3
zbGu7c33X7AYK/pBct4OcXABfzF48aPQHWs9fDTV1I1rSFOT1JX8P/eHvTa/s4AApLKkqMhfXI/a
UIo6Uaw0uIg8Lpvsq9qXju49btY21+2gXAyOHJTREsHT1V7eakMRXNTkQfT/NOT88vhTYG1chGuH
jef5f8wsvFhU+l2gN5jp/HFXhIi2xJrdx7VTl+IOg/cn7/YdyZ7h2TonsHVS2cvzVpSFlvIKw1wz
OhI+7FsU9mgCnGFd2GmfR+FrHEnuhtH5kbN0mdDoAn0k/3aLIM3GsWySEU+d79SD8NC//FPorc/K
Qd8qrc2+6cYUAuzkqaEdJkN+vTvKoumGQOqDi6DSpPLscxBOHiSk8iHY2oj/+G9ubM17Q6GoSBS8
WDpf0MxubLrg8vT1u2HXu8tFsi/Q1O/3l8f9PrUv+4v9unt9hLnm9TVy93/gsKGiaAcuSnofPn3/
cP7yp7E7+/k82sez8+28+zDByrz7/fflDdG4p9F5MKBOOsJM++0BxVt46V6cjy/O7rixQKt78N1A
Fg4/yQseR/NA/LP6AdKJB9WethIm88Tfm6zFtRkrU6h0+YANPyL20VudQM/fCgr+BVG3ZriaidsB
iC8pBGsEYarYb7kttcjW8x8dnfUBYtfV+EsQj5MaOnI6HLpiR16u7B+aCTZpf3TE+FOlv2Zo2vVC
TkOY4oL5Otw/BrMzvPdpi61JCwx4K6HCcR0lN/uxkXNcnV8TwA4X9yzIKV9vfF0YkjCSpuASZ096
nNhBseGo1gygMKhCM0aAx419baDtY7Xrc4uTlWi49hJXFYxV6d6fpBWvS+POXICge3Lmgrm2oucx
8HbPJKh7tT9ojmzf//m1/XH1+8t8jBeSz2vm34cBfQpS24Qt1mguFAyQ8fpTGJ9MydXDNyFNzk1s
D6pbQHNfPIrS34DWWe9/gYrOHf7vhrxYua5ptdIcmdgOxamLWWjSo+L13+8PfM3xU4OAKIjxwWxl
LawEXdaFFLm4qmO4dcvUVh6CyImUF3jpYsT2oi21yFuI8jyudxYXKaOetuhE8rA4/QKObH8y3U8/
Lx9iJ3Zq56uAwjXPPLs5fnn+thuc3W/TOdo/HpRh49Td9l4uPmNx7HpzauIAXeOLAkOOOfAwke2J
ROZcbyoTHWz4SR0jF8oDFK/MJ0kJDkMDwvVJMH83Uu5o489C/hb4n/qBRs1DF7mthlx3EDp4CTzQ
RvC9coFdzdrimEVp33e+LrBByycT6vwIKGErVuSYv+RJaXvWlgDJivO/MjifyHeBMWzztZiqzA8l
vg+B5bm1+GR5gSvkG1twJVjEkKqBlgd6A/zt2pDS13IYtHF4GcVvUDXbauYq0siRclNFdwztmzZ9
3dj0Kz5rjjjozOHJS+vTwpuoepVFVZ6EF6X6Kpl4dqnpqDDKB1mgA9uzHgXw45YwPOrhZ1UQnLb5
MMkAg/r+4f6XrH4InTvApykKATy6HnsdVmKd+4x9MKTABajq2Vpa1BvebXUp31lZ7J0mE8esqf3w
0kXf1UOkHdrgrcl2dfXx/mjWVlKl/E+nB3cNIgHXowlb3iRNO0aXBoaI+pz7R6/LYrvufmZpYCNq
Pjm8e+7bXDsX720udo+HVIAAa0B0sYgfaXrdqTu/PeWB5iT6Bgh7zRQIW3rz0HahFXqe5ncnQi/H
kBdiHl2kxulGuDZ2IDVL9YPXnITNtNCqm0QVhzohZR0wBouBdV0nWV7bYC0VdwJKdl001wb7T4hY
eb50CmdW8c6u9Bch2JdgLNAAHK3w0xAx5X1/Lrs/vaD8Sn+qz3XtVMMP2bTL8EtLoXEg+Inqx0B/
MKTnsHmM5O+RuqUwsLbpAAkyX0TdPB0W/iPUp3YSojK6hFNzoBAGkE1PYSUrnWargr92ipCQk9hy
9NGDPLpeGK8J40Swkugih79JMEdbafq1fa1TsgWa9y9Ntvj9ugxHzYpZCovAVOimx2g6lclzOZPA
dbu+6emkqjbO7EpUSIOIQbM99WkCnsW9HBl16+VTF10ynZYhpbOj6EhidOP0rM7cOyuLuxjtl4Ca
UM/M6bMKRGP+JlMf7+4f0dXpe2dk4eSYtAy1vTa6iPnfIT1plitlb6L5EOixbebfoq3u67VYEXai
f3AOYP9LflKpR74nVJk6CUrC+DkRI9tQO1vIpo01Wtvi7w0tBtYMWi1qMoZk46Oo1TvJ4P6/hAYC
Cap7fw5XTVGGIm6aU6hLrCJdwkMoTDWnqalcuXu1Wgq9gmNVb5Hw576pJRkIz3/aeeC/4jCB9yH9
fX2cxNgycj3mrST72od0zB5MBANIIr148biLvclVNFubHFNAWmMLx72ydthG2NoiJsDxLa4qNVH7
REDF/dIpr8ghZJqt4tL1w/0hrszmlZWFb9L9QbDI5AeX1pRQPAR5qkfPypDYw6S/xurjfWu3lZWZ
rILhQPdMmR5c8/WEwiyvJmTWw0sbyeKTFyelKybG6KAP0e58MYFgr++nwyBB6VQVhvdk1GF0CnQD
9nm0Jyhz5vnb2PPybAzkku5/3crpRNGH5D8+en5fLRxNrfuSRyhM+GX5hxqiC9LqvxtEZ4aUVnDF
c6W6+a7W0o/7Zlf8m0yCZJ4UYFdgNa7nRBcio1AHLtN+KD7FcfoxM6DbU7ai2LX3jcLrdO5ZARJy
I8+qybXfREacXGDeHw9japV2O0WVrflnARABCicEfLmdpSSY6YwQNnzfyjARwOAMgUlhByxvwU6R
lbRMu+RSRfAyD47+beqTDTd0W0XWxSsj83Z/F5jEk2EIjdUml360SxiCUD+xs3Na2tGP3K2/yPst
ncuV84NBOmzptVRVigLXBiPozjyPfphLVZnxjs0inmpEP4HMZcFXQ6rLD76KUvD9HbM0SnoS9CEd
tdC+EWIu6/GBLnppCO3FpZc7cLwHwz9rgNBK3ThEykbW5CaHPhujfUXH38o0dixRS4oQ6FOjYMwX
vxXtsAfcassFrJSw25gXy3A76VtbuX0q2p4hOQg/3x/sct/M9uH75kUwY0xJ3lzP8ICWzZBVXnJR
vMQmmz0AE4m1/8XIzL7CMsIjuARvpBQ/rBjE+KXSalvXvgxVY0NLvLFuq0N5Z2VxS/pTSmwQh+ll
pH7TM3/5zN0xbvJkz7/zPo82Txn/Aj2fHx8s32LK1B69p0ZKLnEs7WtzgNos+0yDk+o9SEdDOoha
9iil5l5FOTyw6rPJU9PfGOtNO+y/j9AkYlGS6TC7LfJIklQJXWsypSAYTRei1mEHe6QD+t0Wjh9/
//6bXnqQHfc3y9rJsDgQhKcz5cSygkxZ1U/NhM2SNwE6gUcSnexPby8lu1zcQvysHg3EihXezbMG
3rI0bsRyICrVPMTpUreF2xFekfSbi+QJSYk6Hh5Da0BNKT5MJeJFwd902iqar44YCTpOqEJxcJkz
0JLMKysvSC8id4hj9lyrPuHRbjToPfaK2rOTfAgf7k/zTZcQiwt/Hg8/svp0Fi+LJDBBTF5vYhUy
am6N7/n0IA/5NwidrR5uD/2Y9G4lvSrWT1FLXXtsIpoWudS0jYzJzejnMjrgp1liDLLcpV6d2OZe
EoBVfTEVQdyJnujorQ8V5zj5JKg01IbztD7cH/zN6cKmhHLzHFWTqvnXZ/vujhG0QBhixQpf8mYM
3DqQJXD18rRxXd5urtmMBIEB6wrtxxLGo1YzIZeKGYhbmv5PU8ATPUr7bBZRReO377+UzVMQdmcr
OofluUmaDZ94kwk2F1+w9Lwg2rS+McMXHTVyL3GF8amLnzW1+EY1rO0km/JiMqROLf8aaGqgr/fY
FpCd6XYjnxDIpb1G2fqm+T69cm3/0g7ctMRnxqxPfu3aiknojLRlwftUyh/DPOoPcSJJR8WjQbv0
K8WeoloC1CrB7d1r+iku8saFwk/ei1WUflADc+7VbZr+ODXSZFuxlyCGXVP95fJ2i7R5CzT1p9AW
qV1aYbQLApJh9zfQMrKfCWr4fuqLOA1NXq5skGVlMupJc2olr0VNXdTdjhvoEA2R76YqRLn37d2c
1n8GAYThhmlFYt9cT5o2BYEgNGVzCihfZemr2bzKREdd9dpVKHZ236teehSy/uB9qR/74KnVfuK+
psDYeGP/ywu9X735Q+ABgYwDoRCaJhcf4ltdZvZ53ZxkXXz0pWPTf4FNsXLbMoBeMdypJZR+3pPV
GXYpNM7UffCDnfchaX/6Wrcv/FOm6g959Y3ew4D/4dPH09WX8U0XpEM/btwlNw3z/74WXW0+hpcK
XELX0zaE5OyaZGhOpHSOQ25brfqYyIY9Jq1jNp/8GHWP+o9O0wnp4aOSTbu60VwVqnn9sS+OaVU5
WnoOUNLLpjPtHR+1caALdwus++/Fu5xVehX+AbQI7K3FTStWVSPKRtKeEgMhMrvqteIlk+padOQp
aMFQ+WKoukmlJ5bd+kbwJI9J6NnlYLa2GFLpNmmZhbZQreTwU1kAo7b1VjWPUekh69GmlXSO4pYe
z9KLkAIMBDP9NUU+8PXCb6NfZan1vi2ZVXEaeFB8D+JKJHkrV9Hgqhli7PtMiRUQAij0bSzR7IFu
Rk6+i9uenhx6KK9XSFVDaKc0so61qtqFF7pa9zeTvjewx1bVs7nVKbG8beYNocKlguytMksZLYJ9
aRpb3TcwB1zLK9mp7t5mre+f1psxWXNAAapIAtWLo5ivn3fXiy4NUwMHq3DyQ++UJh67rzoa2vQU
Cyc1bng7edKX+yZvHBImKa8htjrTQvAYvTYZTL5SUdEVTnp0pNb72DengSdiqH6+b2d5c3JXKyzI
PDIDpMNSbEpq/a6L2Tnn2EEa+P5v346BfBA9YcRjOFVe8NdjaAerNPSRl5AwVXZiVg9VedRSc9cV
40bws4zi52v5vaXFcUuLPqvqRPfPkzk5MlTUttA3v4XG3Khz3ey2hZ2F+0nqsvOpFGFHbZ8JNN0i
8580P6UVOPqVVFvlg2X2g2HNQeRM9kd0B1vV9QSOhRobfsEEFs8EM6fBc+FW0T7zNuik/f21ut3i
16bmv3+3xTvky9ugxVSQeMf+VSl3XnuK0+9EeEQPG5t7y9giYhCknDPNQ+Q8ZeHRnIjS4bksUo2m
arBg9WRDYnp/eCsL934mlxlK3W8nyNiwqKYfw5gKiem5E/QHNN8G/t/7tla2/ZWtxWbs9FZQ48Ly
zyLAjLB31O4546Ux6huedmXTX9lZbMYhrI1OTbAz5d9ABzhxDrd9sbEvbtI3iz24dETE0gOcCljp
hS+hbn7pvPQt8+Qn+VPyUqqu4IevckYPnDa1br8lfHnrna525T/G6ne7csoLS6kkj11pfLb6P2P6
X75V/g1uBv7S2kfk+u/B/O739dzz+nQS/HNiQd0wSFr4sdXl3vGlqth3ZZGfy3bYyiKvrRukAqAa
gFvCW7pwi10qTGMfNsG5RwHXjkC2H1NjzLiSxS1Taw6E9Mkc3JFBodp1fap1vQp5FNTBuVHLSNjB
TUE0m9cpuF8eUx+SOkVAqxHKfDiUU9nuPNHvtjgEV47D/FoygDWR+6D1/vob0gTX4o9hfPb7Pvyq
hBZ4/dbrd9LQCM5YVPVGIfQmqcqiKv+U6Gj6ph15CRrJjcSaBqtBRqjLHFn24H4ktVkNjl/1u3iK
D5HnOa0enmVI1+4f/XXbgOro8iBSAHV0PdiyHlVt0qT4DL9x8hZZuXgYlTJ74jtjZwD9DVeEJOxK
S/jaSH3vlmXub9yFK86VMJ5sJFlzA2j7Ys0bo4hkYVDic251Zbofpkn7WHczhb5pBXm5D3RVTJB2
LrPQ9cI42OrgWbPPNYmkGJ9BZ+VivRvDywQ9m6KzOCrqoY9KdI3buvssyj5NKLzPn0TU8g6Gnsqt
fX/6V7YazS/UdOeIG0KtxckqJxFdnrZNz00t+ZccBreD1VSem+XmvqtK9fDfm+PVy+GC2wAB0sVM
j1Er10ZVZmd/Qnql4Tmbpy1i2qZDf5G0tbVWfCE9lDpdENiknXKe93e+KutEs+qDKT/Ljekafmv3
if7oheFDLJ9Sf3KgFeoF024l3Ukl4aJSa65T5ak1tq6ElQU2qY3wD3Uj3kiLWY7roAlUvSzOJRmm
woBUIMgPVmwei2ponShqX2Uh3N2f6puyH4f6H4sF7C8zxfsyixjNmYFabstzlZsPnf9DKF/K9Ivh
XSzJqUEMaFHzEI4ffXmLhX/FW4OHN8h3y6w0LKjX026OOW3nUlaeJTX72xj+LtJ6OkujZOOiXbMD
kmKuWMCVBODm2k4fe3HnmVZxjmM8pJqk6Pu8eYmmb9iZf+fqfcZEmjgnWOeAJNCae20nouA8lEpe
nkc0FNKKTnLyclof7tXkk6JtxMsre9Ykw0Gvs0pTBrv32pgftp5APzWpMD/NXyQhyw4+DJgbgdDa
kEj/WfPJpyNy+YbJQbl7hhVW50JxYGB+MEfpUEb+qas/9+IWQvCmTX5uoYFDCww/vLhzcfJ6TGxU
wepRVT9b5mNb2wJt8Udkbey4uWiHdKcX373pOUNfKDW+R9bWdrwdK69BSBAoMc1HYdk+IYp9PupK
VJyTjh5q/7uo+OQgH7kMXCtUNvzp7fJdG1vcZm2cC2NcxMU5azQ7rID4bxEP3VSfmc2ZC5UbExJe
VnBhQqjCJjU6Mz6PjrXPj9ITPEt/tIfayYFcgjxH1zM4llvVunmNrg/BbJV6BMKa86t+4bljU+8R
tMCqJCa7AQqpmKavqPaeU6N4ue+5bs/1tanFQ74VKC+DxI8hz6uj0DWN1zjZQjNt2ZjX8d3VIFSR
UEEpmtAMmdFT3xVhAqd/arp63jRv98ezsgGvpm6xYJRy+rQQrfic+oit5Y9lwgY0n0QldyZzg9Jx
y9biqJFu17LQYJnEl1zfa8Nb89PPTSdJtxoqV14516s0f8m7GdSAVhRRiiU6G/PJGeBzsRLyi6MS
fAyCyi2Ej2n03FPE9oGo9dJW0LQ6Um5VIKaALZXlQ8dC8Dsg9c+G7DMn86svUd3vxTGwE59Hf/75
/hrePgtIZ3Gbse9IL9Akej3axhgnfRDj5JyUpyg7tcVBjd1GexDik1e/qOLv++ZWZ/e9vcV730jk
fEw17EFzaou7zL28/ipQ6kthXNowNT+ulyf7nSl1EZzIU51YVUwTWePvxPwpDf4OzQGCCweSa3qj
aelsbIv0cDF0G6bXlpAkIbi4eQHpbrue1LgaTWVSQOBXg+CGtq+eTZOcZ/YL4dWNQa6d9/emFuci
QLlKrXJMDdOXiY4AyYOupdt7+VPI9o3Hg2K4/tTDaFzAzFM6obfX6wHJyC1wxz/yqpvpfjfoxbkJ
PHVqNT3H8zyW537XuVA8Nm6/a1+zCxCtb/6p/9Ds4BUXQxoSbCcbHFD896djdTe/+4bFbkbep/QV
upTPqv+V+2P6CsMbdFPtp/SXmB3//2wtdrKXEJ31ZpGcDf+QBQXNJMBZ9mVpp7/hmNW6LTaT2zoR
96MytwWB9KA3bMkeNlOreJLRJudJ2E/7mv4D4WcKVjCdHqTpVWh/K8duOoX6W9qm7lTtxnavb6Uh
V161eCTekoChtDkpvcho1WIVjhHKW6B24K05DE/pV5pQU+oVv6fB9rdy+uv2cE8oT+GlOE3XR6kS
hDg1miRFnqJSJJvH/uDbWYSMhONHnTQnmoyyoUrW5n9Tqh4ocIkiKN6yMsr/4bqj84SwcX5S3zRU
1tEwNGLJBtfUei+mDzJnekRLPr8MybCxkdeO9Xtbi8NUihGlDLzdmWKRX39OhA+CtdGXPZ+F5Xkl
1wA6YI46WNLrmY0VvWjbGk9sxb0bpQ7pBzcwoUqDmW34ZkZbCag1e5ClMn9Q8EFjuQi09EZUp6wr
k7M3nXzjLIZ/dP3R755G/Xu/qQ4//9hycMh9GFCrK0DTlw/TMAjNfBQFjNVvY2SnKWlyy466AVpr
yRaBnfm6I5TaTp5+jVupyrWRQrKoUPODz5u0+PXM5kqVhUEXp2dBhPw8DU6Cv08N3+7b2BHM3bgl
cLJmb34sAnkgbNCWWJ7KV5RwkAaaqEPxqAlPYHscz3v1VdfI4J1pYe35710f7EPzOWBq0R+5HqCa
dGLZpmrKJV7okd14L3/GgD+/+fUnX9nC0KwNz5yFOdg7vB+XLbGD0U7wpVgpfs+zfQh7dB+aD2T+
QjId2cc88DaeqjfQCtaO/CfKsXBU8sRbNvEZiQ8+qhay8zQBryBB2ebKeSw/K+1To3zqrP4lMb1T
r9iFpuzoWXHkZ59iOOjCYupofNbcKfwlhMf2y/15/wdZWmxr+jnoPwIBO3M4LM6s5ReT5yM7eTaz
6DHstKeqKX8qVvFbA/wMqWTPhtPoZVdr8VAKslPxEA1sPyB8ldR871W6I1bTByE6kOPe+LaVoIfq
qwKbGF8H9+IiElH0qlf0QcjPhv5n8MbLJKN3iz5FPrm+8JpBx1K96FPstl1gD96DaraOQPZZ6B4n
D8EP8t/3P2i2t5wrlJWommogMZmv600apZXqCb2fnj3TczSV1ljVyE5hH8lu4X+8b2t17O9sLdx1
1WWi7k3qHAu4QnugEOqUTHyduKmxxWu9Na7F4Uv9MDFJZ3I1KMFOoRFY/iiIzT7rN16ra1cv25+G
N+CBJFGXjT0ROSMzt3BjVY/8TqwWACnQ2rbg1YlFp41FN0iU/USrnZFu9fmv3H/YRnUTgCTlgmWl
APaEMUq7MD37beXkofEYj9Vna5MV7AbGNZ90U6QqTf7GgkNr4aqluBOM2qvTswKQvaqHnRj2z63/
sTV+Jr7lNro96arbe+GDX/c/VPVzsiktOJ/Z5T6FOU6csd+0JRuLx0LZVso0eVl6zkQpdNohaJyx
if8Hl03heCZ1BtuDpu/i9u3CGoRlw0CDSf8tSuXHemzQwfw0yqMbjuJJ8+VvSqbt75+Ltb3KLchN
CAZQveGflYtOU8ukTGmxyxyjAaCDqpJPo1DtjxtOe23HsFHhaJg7hKkvXR93OVNYob6ZET2iZJut
JUCsbMk7yRu38u+rpv5dDTptmeZNDExLik4n6Gwq2w2+QhhY188hmYINn7puaF42HSznDY6T52vZ
hEafnkNFhR75c9gDSI43imRrRujUAaVJ1z38l4tnskLLXppbRA8CRKO7zpB/91Uu2nqjb0G21nY6
MAaZ3DbAZyDr10vkpXkhFh5hQyX0ZIhe8nDYmLCV9582H2W670UE0NTFLte6zrSGMs/O1dTl3jEd
GoovHhWbQyGMjfcYCAoPZMEbrcgVUD4+cDuJ6e7+pl+ZUNLP1ChQt5orf4uPgLp6rIKmy4Blvaom
qczWtqZNIYe1oUqwcZGWhc6bfNH1ZKZ5Epg6NcNzmLpfrF1n/4E52/lw/vxlR8O//dba8EdsXKlr
CW8oJ/9jdJlSsQozVaMUo3FduZDgIzwyIIo05vWuih4byxk6CMh2nvpQxG9VeBRgKb4/uSvBIDws
Mk9PMMWyuJzcLk/o1FHi7AyMTd8bYeDtKvpzYHqm/cpUin2lo9c2KcVWtn3tqgAVRefm3AUEtnrh
YNJwyOWA/5y5roofpdj0j3o+qA5iCP1j2JjzjpKiQzGGA73Rpe70FvCBUIrSF9oKBSdRsnrDva5N
BsVVg12G5+PDrvfAgFRjUiAnci6F2Hyqckva1QRDR7koxaNfWv6u6ovR1dRAfL2/DGt7nE4hZZYr
ori8VGoXg7GDejorzoI27b2ie8giZyzFw30rK2EVpaIZaMWE82RcuCbRCqahmfL83Hq7svwhdw9f
eu3vZg50zQztAUAHcbRkVhYrS6l24HasmMYiZhWTiHhxEB/7Sbnk3aS5ZB62Ot1XTi+FI0Kb+U2D
q1ic3ikNhjSL8wIRJOUoZfROw+aVGKdckVwNWfODiJDP/clcO7zvbS7hmFmhNLALUaxt+o+mfwrF
75352ibiY0oqLlEuKsrRtfxhAo2aZp8qPz8UW8n1lRtgrpfNzULwtHMFXG9YS/KEimbhgsfU5AjD
9zrfClplfmERTaEMgiQtVWnijeUdI4KjibOypyIdP0jRTgSKX/BS3HXdW5+8SWNr+8mnJN5tCYCu
RDrgxYkFSFXh+5etk92oD56n8GRsE7nepWrzQ0EbxYmNULTTwizc+4u5tn+gspn7zEgvE/VcT6Qo
xHmbjmNOYNVOpa2HYmH7EPW+SB1Fn856LGMdMaMuKlFBFsSNWGvF7xCpEtcBfocefNl0lpPNNqJQ
oPJogQivAwexpDjZV8pDL2SzK97oK1jZNrQvEwfRRoLI6BLMoXhj3ClFRfGx/SK1jR1tyWmtDIiU
qjS35tPRAfrrejqjBARKB8TsHClq9eCPsKrn2jB+qJUkPlu5DFRKkH1oyH1jo6614kjn9BTqhybl
xxvwf68MfW1WU3GGH48kldU8d+34EE3/Q/0WXzNThBJ+0S+9eKECoW+lfoyp9U+DE/i67Su7+1ty
rbQDNgKMKnWkuSS9uI1g0Ehz2QKX4WfC0cTJdFPjlIZrepXtd/lrYNRQ9Rid25em7TXJvkm31OnX
NorMkw75bwm40bJZd9RVH11sEBpeHFI7+1S3f+4PcsvAYhq72pxovErKc509DeKXIfe2vPS81RYO
DJT3jOthHglyFi9SrRACJfVYqCzZZ6jOPsJoo7p5/SDv6dWSStvcKpqsXH9IffICoOmF3PaShiAL
yjQKR788pzNDdSCeDCja1V2uwF67EbCsTR+9UnNnFhuFV8f1OUunQjSLvC7PuVFJu7yeRMdPwo3C
zNp4iE0kkAQqb/rlJtDFWM7rQi3PalE57SS7IuoUeh3ZsFK9QPa48eZY8fy828Gcq7IBxm0JbYe4
cjDHLq9Qfqbi5Q9Ho1UPCh7aDjYGtuYrmDseTnNu+ab2QiZZ5FUTV+c4MsudapWXPm7zhyzc2ORr
EzhLjM1QnbkfaL5j31XAJ5QBhrpVK4K7ZN8LwVkqDjQsUtsvXjfZy1e2BFJHPGGAVYEmkBYnSi+q
II70pEYPL3+brMHJonKj0rFmgigLnA5ESiTIF8FWnPZjT2EQwFjdwVFieNGua5Ot+sbKPjAJaxgF
2SQij4X7szz8XyKBppIr86kzIluY4GXSU7cLD/ed0IolglUgMvTY/atwXK+PQJE1UWicO8OD4qrh
7yZ/E+Ek3GQQvZ03AGiz/Af4MHJTS3yYLKRFpnYgn/VJNC+DZvbf/ZKc5v3R3IYyWKGmCQiHTBx+
4Xo0YihHveQTymRB96z2WQZtCIKSit9Yj14E7cEwmAXSwLWwM5vR2t23fjuXuFpiUlDJOAyQ2NfW
6SQvcm7M/Fz3BboxSaS9qJ6RuF4+DEfUCYON0a6gF2ffTk4VeAdpzGWgOMgwogdqUZyV3gcDPAmN
9FyLkWknkmA8D3UWXaaaUMCsUrDJeu3pX/WuQLcpo3Fsf3/wtwedxcXj80VsJJbhevChnvaB7vGK
C6XxDdLEZ0X8hkBTW5eOYWy55ZUHNNagJ4JVmNIFYfK1taaOgx4xmxnWKOepW9dF+Q0Po/W22iXy
y5DnJLSFrIR3JxNC9SvcVqr83NM0HTh9XEFrqXRCiUTYZBQbt+7aLpjblMGy4sLJOV9/Wm11qRGW
YnGG6Wf0X5ropQqdqt+I9damG8UzsGaAsnnNLqY7qnwt6lKPWK+u9YfRz72D5oXSLokjzRW88CM0
VPKGzdWRkQ/lCIO3N5ePvm4Us0iNCCeaKtiLgpDOEolHo4wKp9TrH/f3020YPSdfKdMTfxGoK4sV
ltJGyzMZY3U+2nMRxIKVEX3Y0YvtNrZ2pLk3Lt8150G4DmUKLy8c72LhcsJnYgCcbh1/lMXvhbQL
jKPiQ8tYq78jfcvH397ADPCducUK9m1tidBdgW+Jmg/oIz0M+jegRFs6ZmsbBaapmZjXpFVimctW
I78ojYz3Dn996BN/Xw/jaeh4H8gJWPot4otVc9z3M78xLY3LnFo7CGFbjOx+M5YOYQCAfLLaP5Ni
/hTHXwFkIvd3yaoL5LmFFwDOQq58EeLOLIOVqkrFuXqO47+tK+8r041/1S1SVo70+fN9c2trRiV3
rq1QyQVVfX2247gV6q5WCwCedFPXQOJh07DGLebetYMG6xo8WtxiLN1i7we+V1rG/3F2XjuSI0mz
fiIC1OKWZIqqamZVa3FDtJih1ppPfz7WAuevZBJJ9ACL3VkMUJERDOFubm7WTaQe2EnmjVi6kxZ8
H2f1o6DqX+5PaYMKREcxXeqLgPoSAywH8U2EJjWGHwqJzGDgsFhhncOhOI6yQ7djpDizRopXHuXp
i2F9FBMVfzKCt+FZNLwpOt7/KVt7h1uFPuzFVfIG7M7bsVDSyqwu1XSQ9UsTPTX1JyM4a+LOQJvP
x9uRVrsm0VK/8EOjAvm1dcPpDoWd/tYim57nhwIJcDwzG3fek07bqIKy1GhYgHWSl2GdcL3UUTsn
JeFDdZmxf5UAfZFxfEjr4UH0NTu1JAqg4+e4TD/P5R4qscGIXgTHCSaXqh3ox+q6qTME6dJ4ri49
rD6SC9p06spr6++ZodpF7KXSB03+KdJV3vpPSYGyaya8YOu1k3dsfOOlRY34DOCbYGH1M+QoragR
sfIZjYvSMXPkgZOquDuh0cZB5RKHPrDICC7Ei+uVxnxjTkNfqC6dbFxaWIKR/IRJ66f7G3b5Xtf5
NZfcm1FW18FUVLMc0et2idP0UdcdZEJtsJdDm+9s2M3pAEOwYNSxCXiupzMERaRpUVVfzL47iGaK
+ob80Crjn/vz2RwGJTyd5neEWddph9AF1ejPzCcVFIv+XBkGe5W2pxBsYefi3nhslzzg/w+17JM3
t44gYk6LBmx9CXs2QOJpceCEsfAxalGmrazYTipEk/y9ot72DKlOGug/gZGtFjLqDb9WtLi+WASp
6Tn67e+xaDf3BCRDKigogMJ2uJ6Y5heE3VW4JLyxTVvFoSD6VWPrkBQ7R2lrJOq4GMWRwXNpLnN9
s4Rd1TTTFNf1JYBOEaW6qySPdD4fq/af+9ti697CqYD8gm4YvEnWIa3V4L89BkN9kQqpe58UU32U
ymn+lWtye6rLAmcZSX3qI2M+zqL82EbFnm3C1rWxcDZfWQ1wgpa1eDPXGGHVmsbG+oKqnatnmCuP
nwLhGAnqser+w2F7O9Zqa+pC5ndZ23PYTr3+j/ls9L/ur+fWh6Pehd8eWSpNhavnXSiQO/STub7k
yecgxd7lB4RMX/p8f5Tl8llfTq+PDL2aBNDrzq8g1cqhUaT6ghRtUZ4U5fv9v78RoNMQC01LRmcG
OenVTa5bjaC3CUEKunHZc8g8v2dC8SjG/L/KjMxD2qaijWXq3zeoU6KkPAK/gOY55na9F4K+EUZ9
oPsr7Q6l9V0L35vNTlFi63Z6O8TqaNV92uWhJhIfpFQ9cgStRKqx+fRBtdqDKL6k4kGuTvfXc2uL
L1AcuZwBiL8Gr7oGxJ1/V104Qb3Wu736o7Lsue8ctQ52dAs2TzTi2wSxpDvQQVbnSeyDSOpNvb7U
pfxTiETp2Btm4NSqVrm0MUlHSUHOoMiC3G0CWG5dOlg//36+GB1D4CBPpvC8+glW1geoIIEMts1j
GVnvSGA+BlF0kgLpudV3YLvlg60PA+2W4J2YA7F1VkcuplhS91HU4uib4oqlIWGV+tLOm7Z1rt8O
srr6gyaHLSuH7aXFcX2IT7P1Igx2Of+Hex+3eUqfVJdgqKyGEWjnDP2uJGC3RtGTpczJJuOxiS3V
DQsldu9/pq1JWdBl9cWYB3f71W3otzmtHng3X9gGFXokiNW3Uj24qVadfb1td4bb+FBUPZe63Cvf
ZY3qi7FBLTv1m0vdtuw93awcSkEJtLlwz25rKwugSG/R+MymwG57nfkofmKFdddejLAs6bb4N49h
c0eBqrjTOFuXlnamozkL6jntROXYyFn+PIRGfgyz0IT8WvY7X3Zj8hQaULVZRHOgQq+unSoyp8YY
44ZXDtpZYNpK37m6snPRbB1+CjS0fC/ICpnICuiw5LHqwjrsLvrJqh598xBVT63RUFh7KIriKBsR
J//hr7cRYyJMTZ5O5rWW3WwMI6Y7OO0uqI2Z1JgvafHz77cOuKJIGouTI2nW6kLJ/Wzkmmn615Cy
0z6UkmLHnej8/UTejrI6D00aVEo91/1lmO1y+tK1biG9DFTK7w+zsRU04seFT0pWzle6fuTkMfbT
No+Gi178GcLHUHKU9vf9ITZO9quGLnr7MPawwbweAgGUQqS2MFyy2YujzyVcaj+RDxb6zPcHej1I
q9sXOBz2DdD8kpCtou5mEkc015vh0sVw7qewfFdXXwHGEVVUhoyWSDptgKkV61xk0ofaQNfiex84
nYwL0a9B/zHrz0Ue2xUftFbBKV7S/FnvP+uR7kQDLLE2Oetx9f7+r95aHmh/lJFw/sMxY/WjowwZ
jNmXhosRxW5uufjS2I32OdKjnX27PRCbFrnmBcldBVLTlJapbnTDpSmzExI4faV8CKLiZQrSZGeo
ZdfcfAjSYbQmQXCR577+5OMsjmOSKMNlOgXxw6BrJ1DUWB/serfJ+zY8xIiPc6ghSUJBcx3ORH06
jmKM8IDew5PhvWifYjcKf1fSv6Xw7/1Ppd5MC9UIHBeWT0XleR3qKtiqz9R+yMO10R65w8c9xYHb
44j5LfwqE2gTGHW9Geq50oMmW9DotJZdQDR7UPEsldS/dbhkr9GWh6cU8o3QK9bPbdzMOsFfDD6S
6q0thg30Y/MkRoghJpkzp+JleO6TdCce3FhAUCFtKVrQEEhceL0v/NFIm3kiaZXUykM+8Idk5TuX
wAZSC51j8URVllW8EXAZxcbUk4iQs0M7xk1nyXAKI3vW2zB1rQrZWOzJajepqVTJodm445w5PjoZ
O0dga6qvhFp6X3gCrdWx7sq0NAsRKAXr80Mi5AfV/3V/Ny5/4fqQUbelEQ4QnL0PC/B6MSmc+H3Y
AHGVZWlnkZJRr+gBumrfK1WpdQNT/deX4XSK1c7bdHu8CeUpjC0TA9xYO+sIvaaB8xn1JQrSswaw
oodesJDXkuCdon68P83bawvuHUItCI1S7gRQuZ6mrMKIpj+2v0yQGx9KBfsH2QxjN2zb6cFQCnHn
w21MjuWE4gjHkdBFW0Vr+CMUUtYXjFe0ZzhjX0sfpR8BOyFbnfpHNVGP9yd4e4MxwTcDrnZKnUxZ
UMpVf8kt4yzTqBVWrgG7amaHJr58ooXsdH/E1ZLy2MOBI6EloUa34iZLkdRAGUazKbwqlhAf1cf8
QRtS01GleH5KW22vYL261V7HAwmmKUbi+aeZ4/oT4g1par5YlJ5BW59K8TQC4K+MH/dntSZzvQ6D
ZCcNmwvkC9fvehhDbcyUwiHDxAVLyMl5RA4Xife4LJ3ZGJTf7ZQmH/oBQUppmownX1JHV86H4XGK
/GwnFVzto+XXQBaCVYnDEFHPGhq2SuqVkSw3nqBOzVGao8+5EX/SNRRXrCBTHwQfPa/7K7Cxzjy3
sAKoiLHOa8Qiz5oAx0el8RR2MB3HQogebjgQ5szhzhZat/W9To8XEJQY1wDekdViq0WmIM0sY88U
SolxxMTHh3vb0bVqJZFAkB/pNARpTV1/DYukNw+ChCOHXShC8NvHb/Vb1/TC+6SbatPOurlGIRYf
awW587SoDzWCX7Rm57kY2rQVlzu4y7oY9frrMcxSFgtY3tubmHTg3TAqs/FqKS0HOwni6hwYc+YW
hYEFYdMPAvWJID82nV6cEmEUf0J5bGU77CrhKFQxenei0D3GEZ7Qqo9GdV/69c7nXCdQr79yqaMs
UmggNuvvmSRzOIW50XgGYh6oXcT1+0YIIIeN6ewEZlodhaZLHU0PLco8Ov5+OCvufOjXU/PmmeFH
LEkyeMZr6yyp1fWpKiYfCU/AMG/2E3waM9nXAlce56Ur2DdG8qwiar5wvv3uGEI27I413NDWzqcx
+DX0vgLBbGgrIjOpr57NbNKcWtPiR5RY8oB6iTmV5KAj2r9mGOr5r2ga+9bJUaEnT+gD5RPiuYRa
ouLP8yEdO79BJGwUP/3t0ZHgDSG8p4BgLvTk61nW0TzpyTC1XiFLxSGvG4leZFKHXrN2Ye4l0F6v
KO8K8TE3MNWP1Yp21ZKkiiJjIT3u+kEqY2PQxNj/Wb7pFoHvfx6NAgqlEE7nWuk4CPL8HQPmeGeD
LQOtfwi3Baoti2o42lPXkw6KOioFjf1VGKOFT070ydfT5JwPEVBPjGFs3Pzd4/q6mQCkaXBd/JBx
Q7oe0WhUrU7UufX0uUT+2iDsamcVKX9kkA/ss+EEFa59uP9tV4HS/waF50hyoCP/sMYhoj7A6jOW
Wg87zvo9ZcMILaO8cI2qmw5Eg82pk0L1FE5T6Piznv+X4Qm3OcdLU+qaGSGim5R1HZ9bL7FeVrVs
+I7DgoRPhvonyZrsQVeFxkn6WnbAZvfYJuuC7DJ7yinEaryICxt9lfZpIuVu0xd6Txeb6GOqN/gg
qSIiteaonyJkFA/KGE2HsSs6JyB6PzZtJTiEOR8UiD9OW8mVW+RD8NXo273q3Cr0ef1tZOqwUKHs
yeCz19tB7EZas6Sh9IIA5MFs6eLoVcMhO5HsCuDuvUkh7aVMLWUngr19KXkjAYTppaXv7UaujlpS
2VMarL0eR7/RroOGZk9L0Dvx5Ksc/J0tcBtw0Q+EmiRAGKA2n+J6nrPRhUNMH4lXQIB4n6r0fKl6
MzmmVtLdkZRa9PX+ll/+4Opk02bBzfjqqYGK6PWAURCH8RxZtSfI8XwUlo0H9r1XLduc1gIegbWA
2647ninaDNDQgsbrRl/PnFbqlTpxgK1K4SXy05lIT/CVYd7JIjeGpRiORvuiNoWEzGo19WiGA7hM
Tp5+SBo0NMjfmYB4T9DupFgb+5MwSlt2J3TDG2dko5Ssmmyy8Sqc4dpUcwy9Peg413bwtUqjODX5
ngTARhRLUALCQBGGJjXAk+tPVw51nvRd13vcTNbXQEu/jnpaHMo009xQwyXOGpXU6Qlb7QTzMgc8
jMJopGp4T/b+nt7ixkbCBIUmZVJp7ut19+QYF6XfoD3t0c6rfgjHYD6mfbOHxm/c0ECDCHJikwxD
ct3pXVJgqKJI7r1EzZ47yz8mhuhOApJE80NRoyNmKJ8GNdyJ0Df2EagRncowPFnt9cU8SnOeG0Pd
e3XQ9XYIIUdqsx9iE54r9Xz/PG6Ey7RGLGJlmEHx1q6FD7OCLLzxtd4TpTb6qPhCp58zIe4tJ279
+FmPu/xD4pulZYcK97Qrlg280bausj9KoCbHQSwMO+EZew7KaHwB/P5eJY10JsZtHupEkF56BV/W
+796a4Ew5gRSxZFnaU+43ooB/LBuLIPBa+mKGTSrh3XS/1TGqnTKOj3dH2zjrIF0LqYYxOQLnHc9
WKkPSlbnyzs11r0z1bNhp2n6pw3kH2Hfuk0JKVNt9+K+rVHRhaIdlT4SjYz/etS40zujK6PBq3Xt
Y5O9m6vffXpKfOKQ9qDhZHF/khsbnTtrgdxeO/7WSaE5xKUwtsXgNb1+HgMDPdEvOWKsZXKwlPyU
//Gxmbs/5Lr8tDyyFCpe3zuKsMB+11M0Jzp+EjEdPGM2EbzJJvOhT3W8TlDIPbWq2J9QoC3OQTQl
bqaZ34gz24ME1mlnVnjSJnOvD3xjWy2PINfc8p8b9ryE4UUQZ83g4fcUPyGK2p4mkOmTzMXwIKTz
XgfP1niouELq4PzxJi574A2pY+5GSeh45j1Jnd0ClrzNyfsZKMU3YtH2788M7EaiGSC5hXi22lBZ
a7U6Hoij1wXx9woIx5r/LbXpc6BXOzTpV/Wp1SMP9gYnlSIUGf9adTHmEYpFK+q8SZenT4hofu6a
+LtY9aUrxvP8FMip5Ya1YnyiT6Vw0qGpn3HySg6GGEV4RkdanNlTmf+jd/pU0bNglR8bJnb0QXDt
MPZlOy6S8YRkinwcQB12Tvy6XsPO5I2jSLd0FpCFrOOHphAMs26SwYtVI0ZxQOjSB1IH82MQKMek
7+NzkLX1+zQyg3NooMosybDOBz0n040y41iGyojGpa64LVWTU13F1rGztPZc9PmEaZrUYkin+7aY
mh/CLBbc0OrIc+hkczJuITcp08eo72Gf9u2eDsbG18F4nFqLSfQF32LN4R3p57LqrB28KsHIDWJR
9DHum+BTRM3tMAx9ndlho3ymtXhy2lkZjrkxjQd5qmO374b50E3QQ8embx/RzfYfTS4op6bAdbK0
QD/lk+bbuRjhQqdU4iHuCnVnI9++/Pz+Ra17EdngzlpC6DenphblpPM1bfD8ufRpXxVKpJnwEb1/
O92eTUYhgOTR51pE+v56FJOecjHJuQvUVmjdPJHmd4FcDMfUEHvXGDt5Z1a39z1wPASXBSMknFn3
B0l6ozTzHI6envWyk5jG8A7VqtlWQ6U/GEkRum1rFngbaHvai1sjIzEFigKNHH7ZKq5LeoSR/ZJb
qBlL/xTJwed4Rqd16DVkn0V5ete2yqlsxj08+/bJoeCiLA3CYDcyDd/XK6xnnS6YQz17fXsiAnOR
BRrfa3rzKAmnqXSaPemzBTS4vpWW8dAneQUiNXP592/2jUFRacrjaPaGcjjJUWQrEj59wftKUp05
35P32JwdFRC8kwhReOWuR5u6ZcG1bvZQd+jc2qrgcViCwknXLFuajIsAgdKdqgV10vV5Zzdt7F6A
dBqRluwaGHE11xFsBjIiazvIx2l8iEOvr3+Y/2kQsixavVGVWtP42lJJi3xCJrOW2h+NlLlR+mPQ
/wmxNLt/Fje+HLOx0B1DFR9ewypQoHHNkAaxmT3afcL6WYwvWvdZTCYHWbD7I20kOQvPk8mw+gs/
V77+bOHoC7qYWpMX1OQuCnzjQxS6ceI0gBCq035t29SuZYiRmrsz9HLOVvtz8fqGEs6uWfoEr4f2
/aJv5WCePSqtvQNM1w4Ob5B5ZLdoT9YYVragRYBzWpi5k4FAUlj10U7qsa5SLk8f+khAYTprQGy9
uvdStavHxuBX5LKrfPU/gXy4ui27pu3AUL4/5a3v+nasVWQdNF1oVipjddHsqqk9g+pIj1oaOrwx
O19245YjTQYmAtvkPKx1HWdplMexUEUP3OUdBQBzIK7T+F8Fpb/2m1zWOxH1LZIDrsLdtlC8WdI1
uQrsfSySapK8SEsfBLKGT7hNR3aZC3tkzdtlZCR8ZXBmha7Bp7veOHoZlk0z+JLXoF8rvzerP73+
KLZUs6ZgZxW3JsVlDWZIVEcpZxWxyrVSG1YayR7mhu1TXpshjjeCcuzKVvh+f3PcPvNYzPzvKaTM
cGPG3FZSbQTapHhxn5cHqj2dM87m3oRuL0p4ZmDrBHzLoV93hYxGnmfiIMpe16sfZQw3xNqyI4zu
63TP1mT5DNfnm6G4UujTIsuCDnz9mcgsdH2KDNlDRe1FEV1JfIezyjGYxBNCC6ca1IZu9x1I6vaD
LZRFUjtARVi15uoZQvdpSKy2V9Ct99ExpZgh4EnRI365szM2sjlGWiRweQgIhdfUmryegzTOmF6p
t5Kn9e2PvqWZr8v18pgVwYukYuVaCYg39QZ2SYlUzTbXT2jPc/VcRe1fCqRxkVHEgH5DjZPIBiTw
ermB+vpB8UXFK5PcrrN/FP/L/Q26AWC/lkmWGJolvvFOMbWgNudGUrBkFOPYljqlQdXERypcnbi/
xEauv0RVNOQueQZ5jaLVKUxiGHSt00RCNx6Grh0FJ5S1InRSMUT3yerabOcgbVTr0LMln1nMqmjX
WfdJWNUYlvGoK55RNqqdJqlx6pK6fyoCq3InGjkcbWbXK4qPy2dl/uqEbtrZhhvHDJExtiDlpaWk
s7qiBi0xuqHuVC82fyrdIqd1zq3smPnyzq27ccjQQ8LIlEONeMAazpp8PLHirlER35+gtvTYpqaG
oNt1mRYnTSzjQ1mN6VFI2/DUj8qupPftrUW2ACyLDs0Sd61VtgKhjGupH1WPhqUntYjsWIxfprY5
j2L0FCQIGCgPavQzkiLqCMhuaxJGvC89Jm/3N+fGuYd2RlhGOEOrz5qcYvja2IE8qB7XNR0iUmbj
5PJEI/mn++NsfdjFfGxJHha+5ipestDBrGO51DwL1WurmU8Tzh9DHyBMvzPS5ozejLS6PuWoNovA
LDQvqWvIdF+jLHpsxJ/3p3P7lJJP0nBNBYYaDJHt9aVRlyVF5HbUPGTJsVgdxsHBHvQzQjtoCnR0
uE1SV/+HT4WEC7RnDXLwDdNVzf2Gd8TUvHEA3h0mA+qHmarHsq32zJA2vha1FyqNJLY0Ya5Lbmmo
6A3/pXpBWb7oFny6UHyn1X8qBLXvL+RtuKUuMQICIcDzS8Pw9UJOZRRaBXa5Hk5Lj4LxWCqRG4pI
yUu/lPqfXD7eH24D1GA8QCc0IKmTMvT1eFDu+rJrJ83LtFns3J7IQWbLS9NJ6uaxdsYqtJ4CFHi/
mVmOenlLUfJkCDmt+5NaoQg0SJN2qSQrEu1ex7rVSTVlcXGiHRAVLq0N/6hyFsLDN9KhsIVgFt9N
hlHqthIb0a/7s9nIQpgNEThTIgYHfF7Nxpd0jL9lzcNmSa4i2/AnOxWSU0kTtCk6sYRzivjcQZKf
htFm5jtfbyMLWO5q8EJG5x/WYKGqEH0twI5nBLGjFv6HIaXHrfmqhPGl/WqIj1k32G17TEN5j8O3
9VyBiPIdiZm5wdfF/7FKINyhDOXJ489o1hx4gz+S5gU1XkqFdJ0rsaPLY0n7+en+sm+8HWRVAMAQ
zomn12ywLFl6D7RK9/weqo0/Bv0hzFrhnPcWrhCyWBzM2pTwWilHRNOpdh3uj79xw+lApoSGC+Ea
asv1V6+QLia+6olFkTF2g7FIXQ0CsVNFSrOTeb3OZRWM8jYgB4nEBM1ka4DAD2dNmUKitXiOD8jW
urH1vYr85wTKpq84U9jQr4kXXtAf9fpToC7a4ucpP5fapQz+SaeTFUa2hNZ4A4iCeipgytFo0ahQ
Hu4vytZ2WFAMcEpo1Cg2LVf2G9jGN0CPFD1VPFX67leRWzXWHyqRrim/WzCHruyP9aicm2RPEHSD
i7VUGF8bjvEBYKlWI8+FYMYETkS0wVlWgpPvn/lq38xydPwUWtg7sUrPaqKdDKV1/e4cRu3Zz8dj
rYXnNNQ/3F+J27dp+TlEmrzq/Ki1pVdEd2oWppNOr8JhMF3hcpGnr8We/8HmKJwl8A+KXbfoqpHM
WogcrIcdc+GUM8r7SVyrB5JXchVYvyAh5l8/7YtiMiTMxWeOO3yVpExKbJa+H6HY2czDyW/80o1l
ObOzforP9xfx9owvulXE6iKyaaSwqyiiFktdr1tVJ4qwnDJV0KZpnCErLvOoHM2gI+/TiS7al/vD
3j68DKvQELBEv5zw1dEuQy2EyabrnpB/muqXcPydBuCte6/u5uzeDLN6N2QhTycxMHVPiYsjOP8/
EnwVJe+e44G2ESJRxArdQdjp2tqb3OqEcnDzrCME8HhXk/NoeMajuVcS39iWLCAS9sSstDmsS0p9
2NWVoSPqWtULcBPqwVM4ltVDmuaZawplezBLtDPvf7XbC3n5av836Oqrtci7G2GCTGVPN6JLmQg4
vi++BZXfHu6PtHHLMRStG+TNYIA3cHHe+pM2JOzL3PoZ4TdiWGduJkdOxXMuPyX1Yx+ew3Jvv2xO
8M2o8vUNV5W9BomdUbnMIQ0T6/Z2sMeKWa7J66dmmdrSr8yX4w5frWIp6UIYZJpOZcOV5vOuT9X2
JP7v7682vV6qMJZ6/j4pnp22nwLpi+7vyfrsDbLa43JaN7nQLSdrlNza0G0/1t6V6l+nAiwVfDxq
tLiJmmskL7BiHUE6i8vXCoJDA3rodFn+B/SvP97fcJsfhWiDAJNtR8p6/eWDvhwrWQgNL9YgVupS
XDklZI3/MAraiku1EfCBJvzrUcxKrJNFScgbcql4MAeJArBJ/HZ/Lre5BlK2FOyJ/Bcao7LaYIk+
QzT2W9PLxQzt9KwSndRKTSy9rOYRqZ3ZHorqV4rczU6YvDUwlFGqqMuDbK1RDexIpkkQR9PzhxnD
Mj3Tj/QUZrgIR/NhjI30LLVyc9KSvDjcn/LaIA50a+kuQ4qMkIDQaC1apCgDDHRhMD2t/DSLX7AO
PmbRcJ4zNBmjHyOM3EQ6q5pw6LXHfsF1KJDS7m7H6mRbTXGmwejRRBArEqNHo1lIjbt15uXVXp17
jGteQzawVZTxrj9+kKVxaUQC575N43+QcCk/dYLoE7j51bMqqIVjVkriAqOop1KfAUNxB0GMM3SQ
LBRcM1S6YyUN2jN1UNGpY9X8HFuDDhdUr9xOEn6N2Zx8iERh2Nm1G68oPSHoZ5L8kAatnb7LrlTN
dOJWNGbJiSfNFXO36L+G4sNc/G6rF0n7fv9rbhxGIhJCIIp1NGesecBTNFnl5OcoSmlCd5BS44ff
Qqq7P8gGqYFcnKO+GExzTtaSwkbVF6jF+rqXTpVXWIfMeALIb7Mws5PZDqzwOE+/dP+fPA7tLHwO
aDTy26dAvyiU3aR8OEbm8NSQDtV2Mhxq81Nnniv5XdHQHHpIQgqqvV7vxE2v7lerTcSiwCKBekhX
4FrkXFApbfjcip44SwV7O639j5JeW5+iVm8zZ0wU8SR3Rp/huqZywFU5tAK4wfn0b6dGdF5W1Pnm
I3JlEbSGsCq++7UVBbYh+yJS30aaw3IekIMKjURuXTlDMinUsvb3OGszzmZDEimulMzq7xgCR+jK
SpSLTkMc3qBF6vc07BVtlx4EDWVUtwzjLoNnGi9+Pvlk/dCqxjBtTcgqbzGhTiD0+qgIyKmGdkdb
ynNKQXhqHokZ/Q/4H0rf1DDxgSAaGfyi0BKp4y7zBcPuUimJHWRRrVNqDurXYFbqwbZGrf7chpkY
23Xf5F9TfGFaO2iKgKRFszqEMIMyceFuQujwZSFwBCvicWyyqencaUAP71HvDfLLugakPWhdoUcn
FJ308qFpm+6H2AuSfBBQtFFPujZVPwqw8O960Gf5kSXyA8fo8nk44x9rKHY6y1p5QE81/yh2lIp2
7tvXntm3u4GGXVA5ysCw9ClnrFlqVNEUQeBiwQs0nltbT4I6tf0GtrIjy7E02kkHkqogoTTagkCJ
Vg2t9MUQsCS2w9manoqKfl9xNuWj0kN5s6VeGv5YdRp8ybKi2amlrmNWGjcwgUFhgRd96RFcBSZR
Y1jt3AgAe5FYngoJDVapHGPXKnr/KRrk9uCH4t8Gyv8bFGIs4BG2z8YqwRFrKRKLPtK9KTl3X8xC
defiIDXHNvpbuGIZCUljHneeIvqAVtOrxZCOOqUkp7EU2w/1L1bVPYAL/WV2QTWcq5G8id7ZpZ96
FUNkUamWYiYCBwkcWM2VfXTGhpOi7LWA3IBey0hcMTwn5KJ0Aq+i4TQv/bnvW82b4j9j0zwrcXUa
+ndRntltrz2PpnIS8/dtYv1Mhj2VyvWbw9hQziCZLnuFma7G1iprFmafyM+fFrmx+Eil1c5z7dGI
a1uixVNCqK/bCZyWL3R9nK4HXe0VBb5WktIo6CnhzzD9LOB3F/1tDrVMjN3PsqIdyj+sxkgtvUkg
A+peV8V22MZuTU9JgMnMzuu2jjYYB5kn6KTAIGAIa+JG14W+JNeS6UlFbp7SxqRRHPa4Q1uadJS7
VnaDVA8cpD8a6DDm/K3Rm/Jo9ta3xJC7pykbJG/yiZTSGmngSWsVT9DxYxTaJH5Qe9T1fS3Xj74U
7qkYrx0S6cJEB4uKMOp26Cyw964DpWjGEVFtYt+L0sBWkjm3QyH73AfiUfTf+eapUp+s2nDERaHE
F94NU33IywmSXeeUmasJH40hONSBZNdwQmJz7/fdoNHAv8CE6DLy0+Asyavf19ZJIIKn+54k/RPy
EePqKDXvk4NaBW4uzvjiAIYpvG1S866o977sOjhaRofshxHQAtxoawq+3GL4ozSp72W0vNlFJIh2
6Os7EdjmHBHdpHawnMEbpwBBCo0SSWHijKH6VzEgHMTy2f9H8B1F8CK/+aQFw1ELpCOiw5jl7rG9
1+klk8R+RMGaDGQKMfJVChMWMsUfQlnPVHM7ELOjSCN5Q8/K/VOyN8zqylZ0PwzMfhI8OZrsVjsJ
5R8pMnYGucEylsksvQu4IJDNEnRe7+cmxTki8S3Bq83kJA+9jdiuPkA/0L7XPcLgaeM7Ztk66ZTu
vLg33QzL0IuTEokgbQH0XF8PncWtQANKHFx8CV0+wxVU48zomv7iS1gBYp4xK9qvVOk/Cl37gu3q
7wF941YlRBsf5VwHwH6JUsecPtxf+Jvg+/WHQesCwGdxqBFf/7AQiDzRqyy49M0B+RHcOxwFEaCq
OKbag0GvO21CQf4hw1kcn4AW/Ue5+LCYCOHC5krZWYKV28Wf4+JgWR+6+ijH+aEcz3Hcg0PXTlQ+
mo26Y2Z3+yaRLpBk8iqyljcKJtDRYsWXS36zcJzgczMSpa8uQtIxNhxTZOlKk0YqGqXvr9btu7QM
vMjlEFZQvl4vVhirGh3cwcWK5MtgDPaEmAROjIckCx/+dqjXOi8ibDIQP8Tb6++SSkYgpfgLXyrf
NN3WiI+NKs2HIP9Bo8fxr8diRlB8abhckOBVjTIFuZAydU6xxoKWQH3vHOT+I7W+pfdyZ8PdfjtU
VN6MtYLUDTktK5qa8Def0qWD3R/cYppcCymCYx6a32JBnY+hmEQPgRg35/8wUYtgDT4x5Zl14Fv5
bCeQi/QixO/E4KgX79I6cq1ur4q1EbHB6F3AMommDVh9q/sMNLvOrCzOLuRmTheg41t/LtV/AR4O
M5XetLeH8FTlgqsVxk5YevssaXhGvLbLLDn1WudbMcfUt1occfll7UdEfaWnTEuU9/dXco0wkfCg
ok/OQ6cMosHrLqAKqQ3TGLGN1Xo/ehyp0DnQa0sIRaMcMTlR+ZyBI2JfX9f+znbdGnvRS+b84f9D
RXJ1NFDHykcBl1MfscAB+y+1SpxQQKcGyapEVt6XSvnt76cLmRhYi72zGEhdD1lJnSxYnYJTLZbK
0cyeVU5G/I11PiZNSyvyl/vj3WZocFaouNLAw/lHZP96PFOeilwZNexiexrfgT2GMBDcshiH/KUe
i1g+WYk512fYRon55/7YWxtokbvCP5bdC4J4PXY7FWnVNDNO3Bl9hPPUUj1V1Nz9+1EWEiotRlwI
tExcjyLjbQYnScRdvM0z7jZRerZKadqBIzfCJ7grEGvpVYR0/v9IO8/euIFka/8iAszhK8lJkjwj
WZLTF8JBZs6Zv/59qIv3roYzGMJ7vYu1AGNV7O7q7uqqU+dwV5yb8dNeTOPGS49UFm1DC5ymp3Wq
24v0EATBsBU0f9PodpCaz4LXfkrMtcjmShBN7w/gXoLUmXd46a2iQYnB0kbkXWnTsEU9aralkR5F
I/0pa623hXQpsOPc4DgaGs/J1OmnUTb7qBLHrYeExC5rkhfIwVIn5jFmzxhFx2/kdmMoqboNKb3+
+80DOoYUPA910N7LHsZyQtg+hmLn2FjCFmKo08ANX1eP1Soj87W7AIJ7tjEtbUAzFz5QilZsleo8
NdVWl+7qnb8J+7uIrr4N2rS3/W0+cc+flBodFubcHwy/DDiGc0egl0puRbFLj3LrxV9QDvZcVEaH
xz6xVDxPk1c879oO5rXMHoY6SIZd8dye0SpWpqfsIjF5s6zYBvuTcpn3d5m/plT8rgB6MTbguzzX
eMte8CXoMF+CVheYR+T6nuIOAhvZl8S95lvpQ0C/vts1tLOJqVBtrFTglIZF1wVvFu0ivcq3ipJa
D0T6kQPgWHGMPuzcxK+Ep9T3abaXanM/Wo3h1nWg3ftaGe8o3578shA2apQVuz5S/DtR6YHjN2X3
pprByPM0Txz0NktoVpXqMMo1D93cMLdk9TxaJ+Nm5W6/diuQgqO7nfOEUHaxwF0CnpWUItqMwvRG
8P8SiJ4tSfGWPeSote+MIpje/8KpKP3OfTQwdi7z46lgenI1VNkRpoD7ShoR+nlQg+yT0Xy/bejS
mzjBOI95a9Kciv+ee1PcNKGANBAS2wRN6MCnUuI2HB7xZJzSbnq5be1yX3KpQ/VKjxApH1h/zq15
E29KSy+yo6L/7oz93CGUVnbV/1X95B6s+mck0m9bfMeYn7swJuEPA/wARhYZm3OT/tCEvSghhqIF
qJ8BWR6b3I6F0PrTQIY02TnttTzUFKvKHXIO9BD0KLGdlGDIv4pxrr3KkBONttEVU2sbua60diHG
ymFqMvl73nrFsxVo5U8fFEnnimnq0wapFdqPGkXPrQqAc2VA1xaM1gBQN+94leX11vlZCS6uz45C
Qw9XIdrkw8GpjS+x2TtaG62xkl5bMl5x1PqYQv4sjpsh8OuYp1cOmEI/jPRmf/KzcZugLxt44t5S
Yto817RmL3cchya4UKjY0Ixgz52v2djpaImPfnbUoQwrrG2m/yjN/A5YQh0EG4vH9G0nuRJVY3Du
Oqd3ZQZvLqJqM5VDA4Q2kuyi0FCLgB/gWwpA/87vC++Vfhezc1IlNp8D0OY6MVpCOnTocujhAm0A
83z7e66OHzIPNgitX7QXnI9/mhKLPH+ZcaXEsaNGVAmDrENQsYszSohW/uSrsHshh2utWJ7PsuVu
ISfLawVJxzkOPrfcUiURxZgNag6q2+mCE8c7JRD/+ZnNNBPoU4hi6rhXzq140oBCoDdmx17aw6Zg
J9HnjlJPn0+OIfb0hcQb0horgPzL6HM2CnMGdEdAoZYJJ9mKu0QcJ86eHp4S9cTreCXyvDZ5UBXO
/Y90tpPbPB9WmfmW51uzfDwkETmxX/wpWS39X9v/yozWBmAANHD5pA4MT1KI2bKjjwZyTI9FKXwe
vGcPJJI/fb7th5ehzcyQAGfR3ETBE34R4zb+UCrjoDBlSrKZOpUAt3WUbNrIXb3GGDiv+dLzwIPB
wsXzcd6Hi8kLx6oJZkH6WMjvPf9ZLF5F1VZ9dFwIbX6O5o/aWmN1u+YSoNNwQnoAkdVY2KTtuAYN
iUA4lUxvWxva5EaQg2xvz+KV7CCJQcgQ2VLQHhCznw9t7GgvVOQ6P0pBgboKVePHICsdb3zJ9ojB
u4Wp2fFaBHHNGenrZAvTfMJ1uzjSOqWJjUmmf1o17ov0JdHuKnEtG3HtnPpoY3E3kMfJuqBDQL6O
RohrD1NBMzyc4tDHKTQ0rnjjNc//aG3+mg+wWGhyK0OpfGTNtGTTxrKTGYWtFF+iutlryprUyjXf
AF4DWAiWeO6GxWYW+zaKhI73naYBFoka4jzo2dcqcFd2GP1xkAdbBCnA6RZjSgapbKYsLo6+nmWb
ejKUEuh7K+/GIQ33GfRUK5N4ZViMidcxDYb0rixb8iYrSoosaYsjkiTB1qfubcP2849y0dR3qEcB
H57fDSYohsXGGkwzjEYTPRV1kL1T10LVZBaC4a5srCseMffS08QPMw6WFmYEQO0xSgWzqgpZ2f6l
GIKHWHxRq54HbvGYUHlulPEw/w0H10aB3SRAvgYFCjtPuy2pfNcL1JU02TuQ7OwkI8tINod8Hx9F
K/xiTXl3dlrNmI+d0Q7fkzEOI6eI6HR2+1HN902phKLTUhaIXCWMBbeLNH2nKrTQuVKblpqNFLzx
MwYb8bMZPZRB/LKRbbywqp0xGtUn6MQqehQqK9h4yA0ZG7UJ+sEpK7qYCT7LhgYJSIP/CK2s+luB
ZnLdofDZv0WtOQzbRPf69nOe6U2/r4oqVuwS/qLaNnpLDje+0c2Zy8yL+dEfdfAUBaS7Kys3H3kX
c0SKjXQ3Tn8h1iXHVtFbRaATxZbKQU+LgyemZL3rXjxkoBodY2qM0Q6DoJbtuoKDpLPEWViwDx9M
RAVW+FsuA0Bu7bkbCcgNwDrSJudnC+pNvEVB3RxZpsbOE+WQp42rWDspUaCv9e8gr95ONHv5cfQ0
9d5KQHRxWL+bJ9nF8xJE7JLoOMwSyWyNRD/2tb/NSl3inRI6gZeHK5HuxYk9GyJrMOt5Unlb8gqU
ZdRG3VTox9zMAMPAOZNUvCBSu2poum8eem9lj64YNBZb1CotBZhXrh/p9LBb+DwtOIHrwpU01Tbi
N8H6suJZc0yy8CwudBDYQM65bJdlp9A0gqYX2X0Aw7sNJ1V+r4Tq36mlr4NmAsQbw3xSX+qSjoUu
U/Jt0ff6TpiVf25/ybU1BbXNonIWYmfhUshtqx26WYDJKsltrZ0qbUjWrazndSNAX1hUgtplaEGA
luqQSurHBmBjTYWTmjjn/sp2XbOyeBWkFikb38uwUt81JDWNbKdqKwHgpaPg+iTCKRSS7+DH8x0I
wSvcDrmqHD1aRukFlKW9Fx/gNnOU5IsUmit++V6ROfcTdhrtJVRR5t2wTHwEIoo9lRapR0Ko1AEH
PMFMPWriJg2f5PhxVL+L8heRFLWoZk5D3qrqxi1K1p98lfahZO3GvDb8D5+zfBI1uj8ofs3nKMqD
6kHzqT801pdG3g7RfZ+t1FguI1JgSgQdwAhmuQtm+3yy8f04MjTBQAJc1B+GODNsvwAO6RHNbUGb
Vkc59bkLuFKeOq0YnRLV8+3t/XERifANaDDBcUIVEEK7RWJGVoIYZKhhHBPuRypdbpx++3cLVAC4
g8GiQQE2z/mHgNGcqaysqTaPhSioTsxmd8WkWFOHubJypCiAl5KPgaNpeaTWed3miN1ypLb9VlDe
AAA/COEn9YDwpcsz/Z+PFTIiVFAAbgB1U5acPl2IcGsnxEybKd5pMin0DL1WNdfXFGkvNz1VPh4u
/C/IWTC057OHEHMhyYgaoBjc3Wd1E1KfD58kz1rZiRchMNj/j3aWG1+uKVSI2In7yTZhQonDL4CR
N8WafvaVS362BOSE4gM/vZd0PvhDiIub3UxElHEobM22VmzR9xO7BYvseoknHLpm8vaQEsNs5g3C
tm0zjeMnMze3HfOCR4HntIqMHu8LTZmD8MWtKEI0KRi+h+DtKNg9smtp+iWQN1mqvni0m5Y7Y3LL
YjhFWvZcDMML9cEZ8JrE5cqXXGT35s4wLss59OAQXDZF6H4JIraWrSNvFOrJUlYfysTo96OSxRsC
747mU0/alo1vHLxRlg63J+KaeRrBYf5lRRTSDOc+FuhlEVkZ5oXeglLVr93CIAzMIgMteeswQTau
Z2jXaivDvng4vOOqOAJJbM4ItMX5V1e5qEWwlhzbn2Vsg0Dx7gfVTlcyTldHx5z+fyuLazNk84f+
bEV8Ep3usX3tIoc6yVu5VqeZt+LiLgMm9h9D81H7wbEh+mnUdMKQktukCr8kb7eX6XK6KA7wDCaB
AcQWap/z3x9xMdPuobVHdTx54TeNpGQ4vZnZwdNWHk+XU6aSn4PaBugbZExL4J03CjEMYtVwnCzo
dIUWHZXBEbyvpFjLXiX3KThwZ6+EN5cnEEZn5BZ6d4jAL5taxl4Jes2Xh6OkfQYvRvQBy/9jpo8r
wdqVaeQtPNtCswiOxvnfPyxT3YrIYgXGcCzpvoTtx27NjDZ9oPnSsxSWKwHV+yFy7hUquS0SnSQ8
qU8vy+3QZ3kxpYrx2Lmcpt/N0h5MznCnVO1WtWPdgZfG3n1/fW6/VjvhLvkBCr/ZhdtgsIu34a14
Ku4yZ+3ld+mqfBSOBC0Keb6LtErhi23t9dF4pEHpoQfRUQgIU2VrVOvXpprcJf08KpWSi/fcYEaV
QGlyPNY13ev9YxCA3c/sBu7tf6cOmN/7H40tbrDWpAED4ZbxaEwB7umIeeVaov9JSdK/mfqzqh86
oXjIi30orHjUtdkk6Jg5NGb437KNWBREtfPiZjwG+iE0hEMW2zoIpH/e/WAp/mNksfunLKeHWCzH
I9nbnaGGdtKP9+2DH2wmYW3drmxF0Nf8l3zY3Pe9CNkG+hotI66moxIBeg2/K7XsiOIvQ1kJOq5E
wPBmEAWgOQJaC5jI+V6sDPZdprfTUahojzB25jexoZ/NzYnxoRffZMlK3HYJGIFQ+6PFxV0X93IM
RwgWjXbammr+uX2cIGNzyEehnTzkD4NZ7LPBlrsVy++PwMVBMLPrg/WHevfykUgvThuKcj8dv337
FNrbT0/3uf3jFNony07t0g7tT4NLiG8HTun4m0O8iecf7GD761dp17Zk0yu1efz89eEl/+aYdrf5
7tmvgT3asl3teEDvgg15bTt0Zftpz3ZzDfd5Y3/ePTzc/X26D+y/f/7e9sj3/sZbI1rcrJVlDkbd
MyLNzu3T9v6+28qbcQOA2LG2yKPcA3M5WRvvQXetH/UDbJuaE56aJ2ff23dA3+29Yq9c9tfX98Ms
Ly7hKK4GXffnbzp5Wbqpil1KKmtLbl+Pf1ZPwPLq6fNaiDH/0sVEoGykzk2t8AhcxG+wzvdjKSER
F0XkxENhExfxypX8vueWNmCjoI8ZWB5tIouB0WYqxp6Wi0fJzp1fiArxH3T9nMT++vozsEX7qH5e
Wd8rxwCdgf8xOZ97H27KNFS7qbcwqSrfdSfeJ67gNHbqvHybHfYHPBx2vU2/KUzx0flrHpUDeD1b
37TQNopb+Dn03OZukbff+zVO1SsRytmnLQ57aYzi0JD4NDFRNppQ8OxD9T2smpo4JdzUY3hUanhT
VHHlGL46J8CSUXpSaPtYoqckqv7SqFTi0ejaxy7fZ+mhNn/Favv99uRfDvBdxJFe0Pl4RAfgfO6B
XVZjFfnSEdbfunmwis5OCxS/3VHunExSNkb957bFK4cxvcyKgiQMZyTtVYvtnE5q0kixLh1hZ1On
1I5qyZGjv30Ch1d2r7d3cdcfoJl+XLE7D+Xcs+ceanp0yELPFJkLz1a01uTdrEnH7EEw95MqkZBH
fmX8Dbs+HbBN9lzq2UYyNrftXgYns1niHwBjFOeWpbkoaTmrW1M6RjUvj/g+Fn40aCyHp1BYyYBc
5ibOLS0izq6QGykaDNayiez2p+i/yOKXrIzd4M6DmfP2sK4vI1g4oiFQS3SwnXuO2BkNPOaMqx43
08kiUoAzxtOQGo0kWEA9qLD++Fyzt81eGyPzRYGa0rHKs/rcamjBvaapmXw0DXo6rW3QPBpI53pO
G/4UxJUJvTZGXJTa+6wIAkfO4mSqxDCeIjOXjykdmH3vhrWt0lRZmpuUm7T8JHSxnSCjdXuMl3t/
7vefWYtIjCpc4edjLJpAH6cokY+l+AmcaRvXm2x88dt+JZ68MpfYmYdHRETVeHG4lV6ihKVeyceh
qB0z/xmgSRiFBeg7DnxLu0N25fbALiTNyICcWVysXpIN3aQZNauXx3acIP2R21n3DWCNoDjlUO46
wVVrC31QwybTZwuBRa+Im/NjM/yutfLes3ZNavcluk24WR0au8zXd4lsOJpCk0uwvf3FVz0AlCfH
xUwsidedr0UepXKrt6V8LIRt5JE9iCo32wJIl0qYTUvbM2jzX+PyvZK7ggWGUJUcCUcl0Khzq8Eo
FaBaOvwu0P6gU+YMVrgRFbfgjSz+4fGKhkBltwYU9am1vz3k+XcvjkmuBLyd8hgNDst+VEmr+qmt
Wpmg3NSgEKrz7eQl8crEXrl3kHwjQIUDDb4ba3Hv9FU5mWng4QlR9uwN07GcFCcPW1fQM6gRRJZT
IRterxzG12Z2ZqAmJQcEkuVcrKceVH0lkCk/5t1vqEl7LIwCWve2QlRs2mFmK2+1ILu35/Sq2Zlv
6n2bgRiSFwvalXJRVwL1B3q0x2pbC6M76KltDgdd+lbExasubOXwAbrJlUj12nJ+tLy4bXNaKGIj
9rVjPpQV/f89kUuDCtntAV5bTq4BmEJQeUMbdzGtShIqWeQF2jHyqMDHNO43f8fyICCO4Hfdpn8q
I2N32+S1rQncZWYPtIjRQPWcz6k4aVSJ2bJHv7bFTTM+y/DOltGuz1/FxNj2U2xLKzHE5WTyeCSY
m9PxM9/sYjJHWBAEtFymYyJHyqZtQ/1QC0Z1uD2ya1bAohAazWSPFztwDNRJyYNiOsoT8f0YIg0H
afy/CkwRj3CNkjKhuEB/xzLyqzzkH+KynI66MKVbM4SsyxyUcOU0ubzLzq0sHD9PLR2wC++kDr3w
BwN9tA2Sr0T3sikcLE/tV+buij3uTVJOoETolVwCZgdrkhMvjqWjFyn6j1yzxq3UmYQHmhdUNqii
aGVrzyHA+XFJHPvObPo/Ee3iIJslQCueZQRdwGRosvCagIZLeByFvGy6lW02b6NzYzD2m0hO01LN
NluWg4JsACmKduWxSkXbGHm1D7zLo8+a/zaZ90q0ssUuJ/Pc3GJXD6XQpxbYcCCOkaMlo8OGc2rt
tfp3QMa5ofl4+fAClKk8qY0vGsDX8t9JkTwEYTTZrWzLRmALxr0gaDN1dHtSve89Imy399scdVzM
6lwPgcqCp9aSyMcwC92KiXOPKf3zf0b/oH8vkrcY0sjbdi73NZm1ufmL9mt6sZa+mdRhUApouR6n
yv+V0h/DReelKzfcpT9ihFZPsBC83slAn0+lhKLoYOapebSSNHQA9jImas20BjX9fzOeD6YW0Zye
ZqZeQERF+djMbEMtsk04wEX9X8zaBysLJ+z9KerykQGZXrptmgnZ2zWauGsO8HHOFu4HzX+ddT4L
kxpuJhSZk4IEaI0XU0/gZYpebw/o2q76YG1ZDpzpgHLdY9okLam3Vuu1rj81z6PlP8TVOK34w5XC
AA5BzRqeCtKCF3Sz6lRXYaeU5nEcM1eGH9Fr6k+1JW3EyHSn7s5q2h0aqAdVbh3xLh4TO2ylnZS3
P6zI+1Z8jjvjzYo9W5l2isTjh1JhEEunVNHt0XMNKM/wgt1IM06u2l3cEZJ+vj1hl8sz+7FMOorA
ghtxcYdMVQjfPGg6OCyHCewsd7vsNoOreodMNdfO2CupPdPgTqRGSVzKg33h1uqQFJZG0wfB99fI
2tOBnubIcwl2UEGOG7aj4w3NX0V4DFLZblPhnwkh6CqeyYEJagg1KOic7+BamCHnQqEcO9hmXWrk
iq1G4ho27Er4RMeFiS1ih5k9fxHL+KUg0KMX6sdSKeysRvR4w5vP+IIObfXSn7KgWjlmL/2eOhhs
ciYsJtCpv7effTjkrZyOL9+rgEh1SEMIZvm1SEk6ifF3obS6lbD3kkoJWD5PC1gnqLwzi4tjQ21j
CLVCHcxhLG/KbKKyL2c7gF+8by35F+DJCMlzE5KlLjmkHvuiaeKdRi3MCw+KXCgQpSTVnSp1491Y
ab9uu/QVQBJdA4jhEHmBniWePF9ks5VoqvMC4+ib0n0v6A9V4z3DoGDn1heZZxCa7K5et3uvTrbw
FKfqg6bc1ZK5kbqTvIYef49bz2/A+WvmRmEQ8DNK6PxremHoLc8DZiJ/GQgsTKgQvluQpzu0mmrt
r/C31DvWo9Hub8/CxcaGOhFYFvPN7QpFzOLcbfVYruESs45Tl23G4BvS9o6QPxrTC/TXt01duvu5
reWpWwLjpByDLQVyvS/e3+o05G7tBvKuNO21FqPZuc7mczZG2xblfpAnoD7O55MmCjXNogZjir6p
82dUMGwB0fWE2kr+bS2BfrGxFtYWV74idX7B6W0dM/1vM9Y2HZ4wInyfVYBvT+JFbIEhBE5p6Z37
9vHb82FJlT4KiRV4x0Qf7ZJrWA5+WO0aC9q14cxZLywwc5g5t6L3foT2ROgdDdmNLRcofhrcm8VK
8HLVIUDHgqp658BeQv4rhtcnBmYm0AZP076pbD91IkpaXeL4z/8+c2T0AFiBEAdVsfB0MWrVqBAi
j2dJBb2OK2W/lHTlTJlnf+F0NKkzHjDWc0vX4j0s0/+hi4UvHDU9rd1eywVb6eX0cHsk7xwFF2Zm
cIgMWRI4nsXyNFGixm2QCEfvtXqUXlSJopfTvk2+PY7bO/2z1m1oCIbXfsXu/PkLuyB8yfq9o5kh
GFm4haFVQqaIwlGsHiIq/KOm2XX8A/nrrsls1XPlAgCetOLyl0cUb0iTg5oHNo0US3Z2dO2EUCsU
/0SXu91Nf6ymtrv2lyF9Q6psxdblqUH9hZwvBwaTi6+cj7CMuigWsik49dnbEEovZvtJjFsXNB50
jqrbr2kjvwM/z6cUW2TD+H8DhKcD8NxgWwV1NSHadVI5n9L6Z+vE4gnNNZqwIFaZHhrtdw8pZdt+
plsKUVq6R4TmHq6xXTiXib4hu2QU0JhbbJiKKsoaQc+VyQf2SIJnjsZ47y5cbRon3bPCPjyZ3kNc
+CTItK1QvxXeNwRLV86DC8ZZIi4yvPgVnf1sn2X7W6dRYvaQ8Thl3XOUfff612l8GCGM9vR600t4
9J9SsEPeHzSkZ7+z6iRDx6l+7QoFqqlJtBVEaJq5v8JfQ2Rf7myiQfx+puLlxlAXjiE2dFyNqRKd
pBC4dJ2ROU8Gz1rZYReaCcwALo7MDZUOIObLXPc0eiR6IUE5aTKbuWncRIwP8yuygJzPFx6bvDy0
hegaX70ht8mkyAEIFHC2qU/pLvlKP7Qj8L4Yi80YbZt3MPcAn5LmpuHavpwPzIXrghyfpTtgRoBz
ahE/gdr0jGAU41MbOHX2rObVtpz1HPRfrdzvvRS5p5WD74ozgr/lIUrhiXrssrchyGQpmQwzPlXW
XVC9SO1j6N819QOg/JVz4PIFQt1n/gNYERFbAonzfQmbeAnJs5edgrzbApu2w3i0K0bay5pd+NWJ
JAJu6Lnx+EXysk/l0P3zYJlbyA8oQYHapovk/AvaMDaK3iu1oyBYTjgCtqihM6PqISc7cwWxcjmx
0PbO9S76qOZ3wWIpfX2MK9kMubcyrdmGqQDYZNDkBy+X6ORSa/WktqsCIdeNwrpJBACS4kKaOgmm
NDRj4RgWEnIgatCbTmb50mZKQP6LY107De1MX25fYpcnPCA4cq1AK9jOFztMyvVOKuRBIANkVpOT
FaGmOzzfzYoTPq89ux49i+ppKNbiBrxXuqbCe8W1IDOl54kkIihgBIXOF5b8VKpK/cQXeH6Q20MC
AwzA3+AhozTgdBkbtUvSzBWg87WzNIY3Vq/2hLLyTmtgQ7s9H5cBpQkAE+kE8IqUIZePtD4Is8ww
xeQUiIO0yQR5cLAJJKBo1+KHK6ZImtIeC+iAnPey5yvryXBXgRWf6kFR3HjGlg4VrW7lMK4RBF5y
9TAmWK0AWqMHwKE6O9+Hl24uADIN2yg9FehHNvSUmWUNg2zldPc6sQrnhjy8so8fOES60c0qY98k
6a6ot4aW21U1bMe0/FXTNSyv7LXLl96siUNsAesdoe/FjEtKlwRBk6Yn0bMQw+aql3bdmLpeQR/M
D6lqHUPbKigXNrvGuE9S4Z9XHNY7c25HRQGK82Wx2Tld1UbOjfTkiXdqprLnEjddKw1dbG4aTCBL
hcPGnFXO30P/D/Pvqy17APEr4hr1LlBlp62fLGhpWu1EBXp724cvHxILa4shaarQtv7o56fJ7A5m
2duidygG9zWC7xQCG+0oK2uR4mUQPtuEEGp+ILGIxsIm4VjdWUOVn2rYauxA6vJNJGdP9Jn+rNSx
3nJZhfdRF8Iw36ajq4x1dAcBBIzMopW7hRcJP4NMWKtbX5t3suiwcMF/B23J4t7yO2Vsxm7MT1TO
8KLQoEm86Qx6HqIfQZ+Um0ldp8SU2UxnkQBTwXMEElUSZgTpC6OVGel1X+v5KesRaNJqVT74Kr3i
ZZ/6pLJqf2/6PreXIAiuHqfePSr233PJKA992Zh/V5xhDkkvvoY0ygzagtJ1+XgVzb6n4VHOT9qz
sVfuo4K0kt3Zw18FLnc7POSNTe/lGpD2sr48TwKD10nnUZp8z4Z98PhChCjeKNX8NEz5vpR023+q
xsKtu9q2kGKM9bvWQszMRbDu9oCvLvn8PoIvRkRxa3GfWOEIscnkFyexbV7rdow2XgkLhqxN6i7K
RANi1Cn7ddvmxVHOYGFfZIeTCDUv+mc1AcycME35KSQzTBNWhMRo0QpORQfY5rapi8h7NkWBGRge
sR+PkPOTXJ/GmlhLKk6G90ORX3Xr9fbvvwgIFr9/sY8lIdD0LFKLk2y43peoQcfCrkonS3Y4ym1T
8z5YeCbdcXMDEK9Mym2LlUpQS4+8xChO8d/iUDzGsW26Zeu0L4H6f7Q0r98HZ+wl9MESSylOmnUy
zEPeuU3sDPXn8VnQXKlZOX+veODZuOYd+cFaKE96n8zjUpNnLdxI2lPw009fVhMQV5ZqbvwjQuJG
n/8+t1MiJBdr5shSIWsP527/tyRiEv1nqEideCjd28t1xfPOzM3D/jAs0xJGgkDMTSjKRi/tGpTh
mjuA2gNGA20BQZhy/vstwTSzkNT/KZErW6hf9PEu9v565UEqHR196A4ultsjuow9SGvwnOeFSXoP
yvSFSZgau8aPcXZal6fiU4gkD7xKDySb/3gvUInk5iGCgWCt4efaTKKeBOMmqT74MBdmZZKWNBzi
IGZ2Hwj+RkXM7vbI1izM//5hrepAhDDOxAIdhcImjX04x0aS+LetXHPA/yECArVB9LY4K4iWgLUo
WIFrUnpJ1INS0yO4j8Zd267sqdmXl2cFpXAdwnbiJ1JS5wPSo2S04jAvT76+DaCcT57kNLMHYwXk
fG3ePppZrEwH611e17MZHKHJ7gJ5f3vKrhmg9YrOEjiU0LGep/TDwgyNPhY8eMqTadaOlH7K1mP9
eSoWU8UOAo1h8ooEbbQ4FhLEVjXyVNXJaO+QQqHXSj/0bkyIrxhbMXyU5H03OsNm2Fv1axioG9mO
Yrt3qtbVpC1llXSt6erK4p190fLkyKIyrQeDAofQ7MVYnH3RzoK/nfjP9QDyZNAuMHy4JejrXPi9
L+QEepJRn4ZtZL4m/UOxVjO8crifWVhcJVHaNsiYYEHpR0fs/urmfUg8K0U+0jVPt51l/l2LlaQ5
lWc5JUq4EZeSU4OoJ2WRFs2pRWDFIdcY8G6Ikn0SgaH4d1M4JV2ckA1RDl2EFb3eETkGdXOaeslR
5U9SROJh3N02csUPoKKYI3Gq/mzihfNjdzQno2lOKeTYcQobThz/NPLxruyLlSjwMq0wZ0ytWcaI
bBV51MXZFPU1RywqFCeEuu6lejcaOL/6rBjPBq2HqRptY2jAPUHd14K+C5I1LufLscIvQHaeJkBA
nXBcnm90FWpqxETK+sSHgMd9S+QXT3AHBOtvz+mlj/BuBpn7TsmKyy/8ERWOMELxuT5JAlIUWQ4h
t7wT8rUM4OVRDzKPAZH9m5XWl2S/DUoNctZNzSlTI7uXXvLooE/OqKAPMWa0dB5uj+qKOTJgtI2C
p+fPsg47NIrS9LHSEFDrX4R2C0ivqx2xfamcqRTXSrGXexpevv9Yu6jEDsB9g0hqTuVf/wlSfyPY
vnZJshZtzEt+vp3PzSxcUoKAGs2QsTnp2e8xoivWuK/K7xJil54bhoQanmo30Z/bM3nFDxVkNshl
8Rd7Yh77hwunz+vBElK1Oak7mIQ+tw9r4KHLsI1RfTCw2NQwdlptHGEA0jBHdyRbd5Vd7obb2+O4
4udnZubP+DAOL06qtEIV+RQikqt293MuyitWNtMVR5gx2LyUIWShC3wxFilJi2LMveaUFNBnQDbT
kwD1MtD9T55RrJzuV1ZmFllBcxIMCumfhbGmI89rhn17GqPszwTfUgQorpokV+vX3sRXAl3I0N5h
tSCI5uzE+ew1o6j3qi+3p+DgH4tD91u8Q2N619zFD81f71u3Mo9XMlDn9hankph6whCJUntqts2B
yONFPRQb+tUO8Nv+s1+cjWye5Q9+IfViVDSKiCX11fLLX5MV/xj8f8ejkD0C50WOnAQXudqFmVbT
k5wwpj310ScvOmmK/1xpG0G406u/eg91j0/J0ZL20ZRCKp9/zvz97XG+d/YsTg9StzMFNPcnemyL
L5hEDw7sNm9PlplABGz3omIH/r2cbz3tcZrcKcmcyrDHABLsx4YcXGE9rOFSZ5e89Q2Lw0SWc2+c
hq7lFiBV2zy0SvJgNvW+rkq6Y6bvk7imL3Nl28PEoJNMA5XDRbA4M/NWrnvQ2u1JHvfB+JYVgV3k
25WpvXIwnxlZPC66DP58Mx7aU9LfdwYIS8kZNMhgxM/KsEv8Q6V/DZ9v25xX62ImAd3iUwDCLoL0
XI5SPYWHFrcNHQV1TsT9sq+etlZeuWoHcmF4JMlGAvU93x6TbgVpoivtKYysnz0SimYg/Eqjr6O6
xiB19YxBNON/TS3OmHYykh7UdHsqtoQFjduYdlFt83zb9naQuLQHVY07fF+TPrkS6bE1dWVu2QGo
iqLLYohdJE1iwRCtKH8I409Nm21KCDso5bjgaTb9RDmcb5A6D7K14VXM6tPtxZxHdrGYH75g4T9C
PVR6iHjqKemqx0huXrVgbR2v7oMPJhbr2Eam1WdAqk5oLWxqKbCt7kHVV8bxHoDfGshiCdO2HGGE
xIqyD3/UMNz/+RVIdriRIZov7RQg0n23T0gfk0X9Rkm+3hdv+a9scHT6J9C4pAY8ONHbKg5lbYIX
14niBWHut7jWKGduJ22Mfm1+r3svtJm0uAHoRbfh3Isk+AENROEQbpdtNabFfAjc6vBbHrZtZ0c/
44P8+bbTXN2ZHwzO//7h4goV2I5CfR7TXXIYtqLTKytvusuq33xpfTCxOK7bPhTRRLbmK0N9ScpP
oQ/li4PgYNHckbo/aIl+l4WOSl8UvVLH2NQefN23taE+iAV1fbWzVWG0NYQfzX4l03IlbDz7tkX0
k5TEc73J8MtN0ZSkJ570Jyl+pX/SHvTHsZJXXhRXjwnQvqRcDAArkrjw7aCO21oR/O7UNp/FEWDM
/yPtu5bb2LVtv6irOodXdGASxaZEyZJeumzZ6pxzf/0Z0Ll3mwS5iFpn2292FWcDmJiYcQwr3gcx
7dCS98v0VCBxvyAHmIvtqtHE9RRVPNCPWycO/wFtrZjrgNPChIQ6sN9mXV7GgzA2RAlXrTwSpflU
ecwst2wFpWoFPQwGjjS2j7BoAQGUWtIILwVpFqTWfy31zHG7bnkCIHME8guQkiiO36X2KuBRaWQj
mQ71UruJ+GDI7tT50xQ41eTyiJRv6QrGgjF2iiANJTXGvuZWLwSynk8HIR3sMUpWGuZzYdHrrtgN
iUFqoMSLs3P/ft6KBc6FMha3EVCGz/J0QrT2J0o9w0BP1ZtebhC43Rf0XedgrC6cSpCU0W5CtH4y
mjkOQNQvdUgyytBu4tYuzGbdi90J4/NOkP5Si/eiI3XcHmKMvoKVe6VL71X8sxSGDz02VwtA3PSm
cCcpsysl8GoQ7PbPXQ1iHTHnefY3lBg94kgGoBPHMK4iCUmLInD64Cxycd2Xjv4Gishwcq05s/Ps
V+fmnzFm4P8As24KPqOaDJzEDt0MdrPO5TN2GhjYU4umM+hCIm9qQ3g2p5LnalPlvZIBvBER5hMF
KjaDajSxlGl1PR0WPAJgKP0wlUdd6/Z5eYgWk7SY9yr7L7TLu8ai8TaYKjMrHKDwtGCNdm1k4y5v
VtZrvaoE43zIemu0ZXNei2BQxSS5EpyEePglKgCvCjthFddy7UYi+LB7I3GmRRo5+3DjjmsAdUK7
OLLuyPMzL9QgIOrp8gRfoorvdflHtHofzMT2KGDy7UO0eAMSN+wWuh1RpUdtBGkfNvoGALKmjt0w
o/RY2VI4rdXKHYzRnqKMLBGAUcMtWvvm6meu/mhq69D87MNgmyU85LLrUQgsGe3eoDegVckrzhGz
aM0sbJf50BWHBFhwfURkZWcMK9Nw584bDGtVAYMKCOQbOtMrxp4IbFrpT6GFHG2/9WpheBR9I6ih
g7lKZEzfYMpG2IvzfGjLXV/Bt6ocayALGi8f5cE19ov5ZoQ8xJ1bKoi6DaoH8OfRMsDcsUBYZoBC
5suhAi3rBObgqAdXDpieFpQK0FxpIsEokzRcSAUy+MCweAm5GyeAAQyK0waSVpwAm8fX43JqDE1Z
DnXyA7imD+1PbNGuTqzarkcgRQWVLYh2NROMyzTCOuwBExX+Horid5T+um+erw0OUAeRPwbqKc4B
I7OX99FUZjCcy+Jy6Ce00+r1sgGyCK8ieG1VL4UwnpqUFloE+oflkHXbEshNFSpcLhcM+5YU9KoD
OAJYM3i0mSctGkZNabpGPGhJaJeGTABw85UNp3+/YRh1xrmhRxjvNTUrZ46tmYA/VBNq8aDP826U
jZgouXm8L+NGgglj73g1EW9ibsti74XQoIUSM5HiIeq3wbQGyVos7LvkMQtaVHIVR7FCO1J5Y8G3
dAF8eqhQo5GO5sMvlyZXCYh6AkgFDeZMgEmZugYaxTl++61jAkgswC4wLUbxGi+lRKmhZbBM4qHE
7zdpsEL73jMIvX9WUeze38ebCzoTxSxosYpM7DJNPEjq4g7zHnQGnMXwJND/P9cG8B8rda1Cgjij
tbAuiaVkHN/++uFADuW7UR6VK+gc41hHSSwbjZaLtCcmBZmfWO9LaeEs5EZHE5Xyv2PMmIZkvYK4
HPK+MnB7igFQdRZiop4oW9kptt2++Kg44q73DSkpFSkNYFKh44ft8zGidpCwKPkQgpeha1YZWInv
n/31ruGn4Wcgo4luC7ShXp6M1QpCm7SZchAX9OpljTtiwi9Hf9Z9MdfaDE8KARcteOMFYwsQU4MU
bdkt6mGugLAjbjpMNy3aNk55/bQ3BMEWYN6I4kcgLGFsqCHk8jCmknooutpL9NivAvNLaTFL0uU/
7q/pxuEgiAMhHCBiMajCVksRvxU5aFOMA15KEokfFQzpfQk3tA0NbOiJRvkQtV+QCVyeTjerWrF0
pXkw0KeXP3T1fGwDCVZ7tEib9AWGQISfWjyi42LaW+AP4nzA9W6iOwUWCOMu1BaxFbgYY5DTosbW
IWr3fS+C3WOvN0jhxZz+X44ctvY2zUPYRkNkHYQosYM4IQN6fWVrM2S/7u/otTdLFwTuT+wmyums
dznNotzMQ2odKms/y1skCkgAwN2++CmF0gYD6U/35V3P+1L1oAE4hjQwI2YwJ1jqWpECYEc4aFEH
vFt53UpbsRz9xhQxpD3YAMIBXhhmxvfWclyyiLTC72pU4MgAPQYttPG/d+suP4gexZkptsxONjLR
FA7ysc6I8KZ1ZBN0dngqtsO+2Qve/Q24seHo5gICD6rwoMRgN1wBvjgtjke+UQrOIvxMe2XdCLUb
ByBWGdGCx23lvtIlCMJEI1wCuI7gX6V5hLMFmtoYBnJYU7KPZ2sGgYoQIuU8GMLXCOb0+6u7LYva
NIRGUCj5UlbX9E0emaP+2JvavI3b9sVswRbY1I3hJZqScTaTGq+LqJBCumBIAL3y8IsRDVyKaypw
4naNBjT8wal6UAroq6EZnlU9eNWHlCftKuFCZ4XpTAhKk2hnFRlTGlaV2rVAqXnsjTfd+DHU4U5r
SGfUgEZH6ko1bbXnbej1CiETvhVuKOprOMfLFWZNUCIdA8iLZliAg1t3PnzLVTMESDxns2ZrFobM
7p/h9RWl68SloANmqC2xdnxMC6nq0858rBtAQEPmujT0dlWGorRGb8dO6YPkIUqFbpWWxXuJlIMN
GLqKaNGiP5dWDVrI1kc3UnAI9CVz6oELD3b1SKso9eEto+cOXEO2ZcYYBSsG+o75mAgdpoEBSRb2
OWAK8mfOVihXCgZBQCGHZwtzBTiJy+3PBWkACWoIJP491vu6dCvgVQ9g1O1eMBJD4mfla94gp6h2
vIzH1WOKJVLcNQS4mBQGIsOl5Lax1GjoK4DwJ9noSQ0GFzH1Z3J8xOsBBYhBKA33EHEDtpNxdzQr
rIImU61HQ2z0jzns8dZIkWq9GfLS/qq7HEZ6HkPrbQFCRU36IE5DIsDWVN40j0Am6ePIyNbRUg6r
vDFHHo/HrW0AgQ7ovMEVgnQg/f9z4xW2Yt5TaqdmCZcHcF+VJJLnccU55xtidLyAmEtA0zAKHcw2
6CVwKFo5wJC50VW7Bc6/RaQmRV8NuGSJvujlKjVm01XTUXuUFLRKF3oV2t2Y965gJoZb9XIGsuWU
h/14ZXPQ2EmBsGl2keK1MRauracqFZM0P+SynB3VOJJWYZB1xyCUWjuKMeuIySBgeJr1jLksIGPc
35iri/YtHmynlGcS7cfs9kfAqO6rCGNIRm45xSDGbroEMZKa9b9uh9RhbUx4jhqKvzKoYS5Peq7j
DFBgZuSDHGb8neVw8IdYatZzm4kYn4n6n/eXdh0sQyDdXDo2QMNWJiJP9ULrsziMfb39VKfTCI5l
AGx68Uslg7Atqr1AsAWVh0N29UKC8hgmC0qGaQxYWEbTwghEbnVqxn6hqM1aruXQa5ZOdVO9rUg8
FzwWiit/g5HHvMgjGOUqhO1YpbGrxyfwkqYYAtGQo7VzkKrd39PvUP/iQYY0eDVoesZsB9ANWKvV
dVHWIhPtjzbI4daWmzmDAwBfx3QyBzihADEXbG9EUfRd/sz9XrK1wh55bdFUCvMVFBpThDuLqVyQ
wF+qkiCBfLLHgLSfa0jKFaDnTQbApKjaL2Cp/kqj0OT4ITcOFS6dQSd76CAhe03kXlWFus8yX4kf
pAWU3Yv/Mrc8wKFbGnshhjEGUt2qYBrKMxAnhCtMhRlFuJPCeFWmbhkGdobqd6+Y60oyOWH3lRWC
O3e+PsYLATNYNhmpkPoiyOW1aZdkh3oCkp6PGhQBKL+eVO59Tbp1hOcSGUUahbRTcTkzv5kfBatx
QCYa7oXKa8A1f1/SjbNDRhtM8kjpGwhemU01BLBAyrGc+2qDhPoQr/L4VcnHx0VunfuSbpwfHhlA
i1IgIfhYLEiF2SRWt8hp6c+lAewyzcY+xpMNiq8kT8BwZBeYJtISDMVxBFOFv7wQ6GJGnxZqFhh2
g/m5vBBjU8byaCyA7Gm7j3qy54W0SNtbnhy5Xb6Rspo04kqKs7XORdO73t9L2cxJWlkHNDBRguzp
OQJMYFas8z605x+cNV61K2HiBwEsVVQNFUMW57pIys5M0rr0BclvNYDUtuFqCh4Sa4eMMXKiQErw
NeHzvtTvQPx6Z/9KpTfnzD+Z53gyirIs/QEGLn1pnrVf6TE5DDvVAUqtXa7QVf1QeuIOo7uH+aF6
TNxstfjik/w0rzpP2/Cu6rW9v9iGbx08+6Ccpg66vi19qRMcAbg82qTaebORRBCtLI0NltH3+3tw
bRwuJTIvWhNNSSgu2PihPYYizPyyL1qvjp14fAQ/IUYtVvcFXjkl8NLQi4JLRBP2gAG53PMur4oB
HkvpAxvIHiTBCU15nRccpp5bUvB44C/eNGQCaWhwtpFWW5tWXS6VrwQEXpbwwe3fuc5mUXcT+gqS
SKSz0MJ4KSIIpwLhelT7QgD0JBQhBmcEoSpRlFZxuxr/1k6p6JQTqFczZcp/YN4nt9vQqDb3d/TG
HUVFEyAWmPX+DqouP6SYgxhei1b5sToiXqNsp1vMkgAingdYcWNXkR1A/RjA2aiTm8zZlRUKtUjL
VX7Zz6QQJ79BH1qCwZH7C6I7x1xLxE7oFMZ7jJQHOyNiqXmqLUNe+2aRDV4diQCq7hceh/gNzcfA
KYqywK1DTpCV0kZLnTbxXPsoW3taMG4BVXFMdkI8v0uC+XPOllUdcm7bde0TTsa5UPpRZ3oZjeHc
l2Zb+7NQbtLktW6QFWu2uTCQopmIofVoBN9MlV0IwkvYxP79nb11gBiyhcqipoAed+ZaDLIxRfkg
1X7QaV4/dfYw9G4nlJy38qYYmmNBahxFK/bFChbktKxKrf1IQEG3Rp+d0JneXOm/7y/nhrlE5/Jf
OczrZEaxNqLfofY1YyPXDYbhT1IByPaHMjtgLp/T3kV/jVVLk0LN0eFUzLsxZxf2fZ5GWtP4U1t0
R7VM9Ne+TC0bVUPQUZVy5SZSwgO5u2Vm0DSBgINOCl7DRxkZUq21mje+lkRrscPlrokmfSK3mipP
QOdCfNUvxUrIeNiVNzYXeN8oq6JBCZVPjdlcCS0KZgVUJH/RSvAomqehNktnKtKjhoHWuDMN2xJQ
Cb1/pNd3nxYHZAhFHIIcClWtswuSogkhz4S29WejQceElEWvra4nx/tSbjhzlCYVDp2G7ARSuYwl
K+pcFOJcxeLyOV230axvtdqKHUXQQkDxiO1TWY/TayL0mN/We8FLEf+uOR9B39ZLhcJHID8E4jpw
AKAydrlWPTW7NJOs1leaWibgPkfOrbF+SoAT3iwzOhuNgeKHBFpul1lfulnYWMjGJv96gJOmkJCd
RDSN2gxati6/o2wBVY+kSev3yES4aB7p1kuS15yH/9bJnkthPI3BbFC0ipFcBATt6CJmAeja3Hbu
/U29vqR0LXh4KecZgBoYKQGmuds4x55Kfb1TuiABlJP+mcjRKgxDzY70ntPic23rIBCAGBCJjm3c
l8vNk+s4VwQLAjVxBrd5JH3KUlBiZL0xOFb1+p1HQKwjBpDRuES7ES4lIcNpYISx6fy2+T1MrwqI
NvOXJuDY1BsbeCGFRiNnF7BA5ndS6rLzkboDQwkQCkkEqmKgHAKIt1BTjIUUBg+whtUNuCMoCqO0
hPcYiPJsBm9uMPFn9Vrjo29mtKuqbpAgj1ROIHxlS1kxzNrkriqWqTbR0G62wIICGBJ4scc/AUhE
5fZoRH/mud1g0qX8lzrCymWe3WWspgyp4sa39NcxWXXzy5S83td7aivObcm3CLqH8ERRamANWqii
Mpy1Yesb6Yfcgnwe7aTgYncxzgIsb0zXqBoBbzPHWn8zSrNiYTnQrEIxDpDyvtSWesmbqgpmmGvV
Sw7xi/yun+L9sA0eii/DDrclMkZgpbfbTRZuk4ljUlhdlTGYAbOFCjmSRbSscyl9BttgEAQoq8QZ
0T6LMdokpu7UkuboqsVxna46z1lhjLWuskiO8lDqfCtDEskTgRQAKr9ixtjZALItsgjpvJ0mWKe1
WkyG7gpy0UZ21zfACNUMLYhXgWQNdHq9krN1ULeGaWdpjOk4PQZht1MNrbisZT1Dn49S6W1m18uw
fN3XE9aIYBVoAMVJoasRVREWNQtxZah32TL4yjwkKwHln1U6RzsMISXrYG4K3ht344joxcZTi2Qe
OhiYKxdX5ajkWTb6mAyU93HeCS/tnBsbPR4jNxCGFualWpBYFNvBVtJKcKpKAY6vngw2wjvZLhd5
nVQVco2CIG8SCIPrlXMnbtgEBPaFAjLqmLKHlwVTfqlKoTCrE6CLRz/pA4vocrnTrKZ9zxapeciU
RCET0oRurZfxBkM70rYBQQmnMfL6CtPuL1peR/sXXlnGvhdjoVRlKY9+PKrjFmmfRwFQCm9qU3Vu
LEzloY+DFyNUHqVq4OGxf5ciLy8yLSHB8iObjqiWbX7P5DlDHV2Z/CSU60OTBZOnycqM8lG02PBR
RC9VMBLYS8LwYC0g29XzIVqjzbty87AafyZZUjymnSLbySgAnjPTRiQwwPimTK1B0hH0jVlUw85W
jbEFSV4N1KYhfQT84Wh3lhoQBEQAmS0DzdbF+UmPF8sbxCFcC4P+3JT1YGPg0xXgH5Ix78BCVRQl
J+y88TygGgv4XkA3Ux+fbcArwrTJIjGe/Mj61ZeyE84gY41eQaO1NlPZnwJ0Y8keHMFnfOH9a3nj
mlyIZl4IFInBRzODVbeQtUctDZ4bXXqbrPSxHbapgJT7fXFX/i9Vd5Te6dw7KuLApr9U97YC9t0k
ZpMvJQlYyVQnAagvOmTtTFZIKXS20pUboULbSqh6HNnXj/2lbEbP1WLojcYoJn8wZrCL1RjMWWRn
yFa98DMPDFu2AmcugN+htulqjD1DNG20TCsZr/Xx1qZ/RzdAo8VkCeu6WYm4DPXU4LyTnmAKVYQf
MGCmb26/0HHBcT5urRpPFD4WGQAUpZkdN2arVdphwQVLBNQeA01aa43V/Hs9AswjzdEoiJ8wK3N5
rqYS5ZaZmJOv59pxiMC8q2JA8LdqAfrlhXOON7YPRTgVTZ2wV7Cd9P/PPMXSCDsUkfTZj7t6HUca
aczXet6oGMyZR4FI1rLVWutQgEMwQt0Za52tiJTGujU+CzR+F022uv9JrC8O241AFUkHFLGQmGP3
eJ6aQKvqePHDQEV02k8tUHPRfhzPeIjvi7o+TtoviXkKLB6PNxsdW6DzVIolX3zwuI4khvPvBqVS
OPel3HA68BTBHAH7Bo3ySAIwezxohRDGjeSn4dC5WRZ3m0pUS1KZ6rgaZ0E+zijcAxQ6DL2wVgwH
M/GGA3Rd09GGZVhJWWA8pFZZeGGU1/uuzKSVIY6GHTU92CMjqVeOFoB8OQ7vDb8QiRKYFg2pXkxZ
sNgaQ5XN5mAmij+HuYOMhepGTm99qT3RK08D/NpsJwQcg4DBiB0ALBZvC713Dal4ycQbpu7yU+hJ
nqkp6uKGoOX4FH2r24UXOX7zE+yyXs1zdagrc/mEgusDfjSaMijnPQuPolhjOkpKofh4/kju1lvJ
SbxPZRvsCjt9vq8YNzQdshDxwZQC6pYdZ1j6Ugx1CbI6+PdF9QpC1cbitS9d+4rf5CW0pRbqh+ag
y50DROoQtUmu+E36Avw+L5lbNxtBKBnxto6apautgzungTucFgUYSbGi1Ganl4qfvevC2nDr1Zys
isZDTk3YLqU9rjWJ5Dyw6Rt3GHlQGQNJ6Amj6dDL9SVjDCWNF81vNH0717Nqa1pquf/6pGCHKfsn
7dIxWcRzRR5jdUob0++koXGMtMvI3DQPSxfzSOVv6AT07pvRBpBH8GQvl6PKQyZPoWz6iSbEjmbE
naP2au5YJWBt7i/qxs5h4lREwz6g3jBOxjxmotJ2eZQYpi/Uqg4qE9kEW+fEY0a7uSBqywFBiQ46
VoohtEpXTYLp563SbAZ4oTFekT750YHS5Hh/RVey4PdSbhb0GyCNgvLG5eYZQlhlVZxZfiuL5TEN
wlLxBBmc6KTBcB4XSvRaHJplUNNVAF9MlYLxgWKMv5mVYQjw9TNigS7HCj4MZQS172rsc6Kkiz/X
noo5bb2pSdgEK/yTOwgoS4acbuWrtg8TBhr92EgrATEQCSZWb0wJfu8gyaeUOPv9sKnJr81pQ2qH
VOT9UbPtteAcOQ/blVVmhVKLcGaVBbBcWXIJodGmc5x423xt17vf98+UtV+sDKrFZzImAHMnwFiQ
T87HD57FYo09+9v0gM9+W+qMOA0y/La3nzaHcJOQrb0OXI6YK74EVgwTlg6CHLR4ZOXT614jJTlM
ZLP69B+I/bh+Xjuc/bqiqmClMZegC5amMeih7Jw3yfvYj0+HzdPnyhVWj509rdY2Tw1k9h6wEs3L
bZzNVE9ruo3OXvKazeJ8RPZmsyHV2iXo1XQV+yUhz1/WhrPUq1iPFczY/kUV51RsqODBGX4sUPJx
zV0dvcXnz9qlEEwdXq4u0P//6nbZQ04c70Sm9SZxnvzPH7Nn28L7b+e+xt8+QYAQ0DFmio7C3GWz
nfql0QX59NY5e68lh6fIeVp9EheccnZAtkfnldcTf1tHz2QyV7mfxyIIkkA+FRtxWT3OD+8meXTB
+3TY2iN5fhbJ8/r1/jqvupy/d/ZMJnO142ycFJD64fiizb4a7IWov6Vt+RvKsg6d45HX33jbXp0J
ZO47Gi+w6Ysln0Y7VInsOOvA/p1wntWbt+FMCHPbEVKMeDYgRLVFP3j6bzeNud5GCRRk9P3Lp8qB
NtL35DT9mpOHdbZav9jNyzGzeSLp/b26AWcrYu43igZC3GEk8DSjhEX65e3Ttou9sTmut3ZTeUeu
NtI13BPI3OvUAt+OHIfKydF/r79epQ1H8ThHdDXDtsyNKsZQvN1eIK1d4u/qXXa2EVk7PHW4wq5h
tJwtZjVpKCKKw22mWKb7nOwPh8Np86Rv/vg+sd2fPyF2OxLnd0ruL5N3p1lfMhIiAItIkLx7m5x9
ZHubjU8eTPIe2rb9m6MlV1Euu07Ggkht306aiEOLHnbOx0drh2Qivn5CpYTY6+Pv8Bd3a2+a5r+K
yTYsN41SlgPK36fdzsO7OjxnTruKHBkN9F8Yg92t0+eZhE6y4j4KPA1iLEljlkqGaEo+dd7rfh/5
+3TteSHZPKnO6sFYPdiSLTuNvf7N8XA5N4NtygjTVC/THFfx1ykmIek42WvuITLWRY3BRVTQp2fv
TI7nLeRp5RPXdbfPX1xP5aqPhtUYxq4YJpATihEas/toj5Zd+k7orDk+wj9cAniJSPUA3IYdUFpi
9HMoUqpgRR9e5ixQyo2Pt3SLorJ9XB+PXLwx+mxdW6+/EpkHQGq7SZqpxF22+Rg2amHD8Rr2M1kf
e85b8w+uwl9ZzHk1cR9OEqi0Tjl5dT4k5+Q9wbJ8roiduS/Px+NvznZ+l5buLY45s0CVCqRVE5hm
51f/dFhIDk5eAvSDiSxkQ+QNeSCT+zN+266fgXb4hW7TIw091kiyEbxRnBzV7afp7/qZl8IaK1VK
W6zfSdfzSPJN/uxkb/ft6D/o6X+EsCFsVxdBPnRYM2oI1Q+t8cj6Zbt+7cl/t5hvVT4LR0y5N7ql
xGLQwXqywcROeIBFV2hi/3vl/i6FcS0rtQlBQRYpp1fnoCfu6Gy3zkjWw0g4inLbN0ch5v/dOxaS
IM+KaKkKbBrKPPj7NrqIsaTRcTjvDvd06HU82zVga3RJVEHQTniOnoPeDcg6fD7GItlxRP3DU/53
TYzVRwOAnMYJVf79m2gD09LGskryIbof+Uu2C0/HCs6ybWeP7/ZzwrPNHLvCVjrG3swDsY3p1Xvz
PrzN6duWrQhxEba+4L3DX4ej+rffub8rZuzLYABuxqAye/tV37aq87iFuyL4u99g/7wv6x/enr+y
GNNSzn2dpBV0c7eb7b0nEM/brAaychFAbhEo3xfHsRzsHPkIuJY5sSDNidBdfOxe11+8FfFUk50h
R79YL4ciXZFGxu1+dFv7VO2yBi04PNvBlcUko7RSBOe3RG/23tPBxW7D/nrCiRdD8d5ThbEgcxfo
lf59Sm+AVV7tP36RE/F/vL+Pzk8E4JxT4i6L8SqtucgjPaVKL8HFMxEb2rGT2Q7Hr5JvO1b/UT62
B6a3oqwQvx+St321+fglEMT4cOiI4a6ISVBseAHCqz0TuAwcs39TNJ0tRhMzyLbYcp+mwB6D6F5B
gNC6y9HZcX6fvoFXT/bZ71O7cmYgdWVS8nbO4JhbiEA0Asw28fe84Z0UzYPcE8MYRxU2GDhZWMYr
nGFj/+jS4Pr+nb3CGv5+vs6WwrhWgxkHbWphKYBJ9GAk9l4M6E8zdtJTso9WlTP5/6VExgBO4GEP
i7yghyOvOufNIlZKJhsRzZr3vFxNArOrYwxg3HcGKL5z5dR4jUNPanpoMufleX384mVVv1th7p0W
4ziZS5iPqoqd7CHHQUFNf3BxfY+8RXGU7zslc6Z8KO+qi6pjTeD3ak/PXyMJf3GOiKN4bBpeqwpj
xOA5VTzVrl8Gks12bXpca07vyZ0t+zZV50tJ69FMQsiZV7s3ffWRb4WJFI/rdc3btNvO0189/3bj
zkRZZpOjiQans98nIqlceBVAlcSTy8378TaPMQ5ZINR5b0JS7b45B8+byFOx+8yICw/X3r3yIAxv
Px9nK2OsxNJirmCosIkKyckb0pubpyfD9jviP7yvM9u0ucdGH6R7x8bYjLRepi7IIDF+1YXVZLvr
9dE65T9S8n97G88WxxiLMgvDBCCM1FjA4zUIVrdZPam0CuPaW1gMzqsl3XRizgQyFqMug3gWdAgU
V/rHbn/wNmhhfGw/7fXX8fh/2Ek63QdkCnD7UnwhqktnWok+9kBD/zfcmTxdL55B1CNtUJW3Xe6Y
Pzi3+tpwXApj/JkR/ZiDlNa41bs3pK+Q2NmsVtYRNRP84byQNzLRl8IYp8YShjpHfxqEIcVJlocm
IpGzIe5j29OSEE8cVblLlbwUxzg1GCIGlsgIcW3z0DmzLW9rUtq1Y+wfYls+aRNiGJvzPvNkMhc9
VIs5TeJGOVnSQ164pSqRUXyuLY4Y7lYyFzwq4jybJKzNeUNkNIIT2W3Bdl+4z+v1InDd3mv7dbmV
zO2WEsGSxh7L2r3tRZ0UP8UHXLT7ushTReZaF80Qh2PRw0aOjvcW2aov9nZnc3I5N57/y6Uwl3lu
phJdUVjKaO9EO8UZhSS3Z3A6o2MTDgdPC6mW3dNCxgUwzKTThRbyHOWwb06pQJY98mFcK8XRPDYK
mhfwLDfy9xHlf5oXnsJd28CLbWObXiu4GIte43TA/P0GJcAFhuf0+TY4qptHT7wBDnrYd3aNjX8w
JSIvFd21/Wv8M/LQ7Mkz6pxzYdEwhzBtgf6DBc3Ht11ywjyoLnjZa4XEwo6j2Tcc6svNY6yCoMVG
vpiQ9bp3BLInwWZAT5f9PBJeyvxG8e1SFGMYjEjudDPAxgkWSTrS+xHk8LJBN/KTl1IYexDlpQpw
Okh53b/1rx+zawF2c9s7jU4Dx2fX1sl7Rsij8L7b74TDfufY9QF1Y1R+/tv3km3TB1jsaIBKG7Yp
1km/+pNu0Oflrvl9GDyNYSxHKmZmv8x4mEcbNcEx2aBv0rALnTi2w7luHFvItlv14JNrO9AXnzSy
w7ADMR/mz/SZZ5o4l4ztAV1aQEWMI1VLjewdc2WRj4/DiaxWYL2MyOt98867BCrjahRNEKWiiHN6
m0IXHbAPDqDDAeTr0u7bPb/uQS/VHRPCjlO0MqjQohJ7uHcOUb19QDXVsB1AeTg9L4F3o0BwcR9U
qjpnPptYy62Y0Z3EoxJ8wOUuiXfYoKwTbuLNA3qDuK8l7x1TGZti9EEX1iOW58AcH/Yk348bm+v6
8lSEMSdhW5tBt0BKb2PqeyZIenU5IcKLtoKlRKGBZ5Y5nobKWJZ2nq1sUKAly+HVPNYoVfXcVNCN
wO/yuBhXo4nKLhjHljr0b86CjNfkBKt9Grn3VZ63eYzBWAo57EaLWsmcLLuC8+s8U8/OxOZV1IjD
gFXkr6VOzG1c2a25UWNSeta7xXvDOAfDIsQVbTtbWvO9Z4MjvgJS5XcvE8BarnkFZ55qs9M9iZkZ
mAWGKGcP51ZyPHEPnI13vGS8pOA3YNEdI8EiKPVzE2NqHqJ09Ay86Q2YXyxyQJWrJSAuE58pr8Kq
xvX94oZDPKPBNn7Xhd4qM9jLTgrKHHtPdtHPBd4iJ98brrVCP6Mtkxe7tyun2HOMMed9YTlC5CLt
05w+ZVnnqot9EuwMXfALLxriniRjPqQALmnfQM5ML1rkIPzKPOQs4WJxVnQj1XZxp1mKNgmA/bky
VQo6dl6BiEv6J+1x+UCyLUTpjZtwu1HiuxTHmBB5mBDN0gAMTRH76pdJqDO341a5qbm7p5+MCTEN
Nc9FDWJG+/XNOHiO7I69i2LU4rprACvdN1g3Mh2Xq2KClUYG5rhOQ+ZXNJHD91gqIq5G25kkN23W
NknIem04PCgfnj1mR6zCTM2HWaabGQ2kCmwbHMHOV+jxvOPbBhkUPApmutBjyKRW0nJKmjGd4Rz3
diYS4ai2Ns+pom7M9Yn9lcG4OYMl9XPUjdR47aYfLlIc5ItXR7maGTGBcQ0olv8shMmk1GbeTEsA
IW+0C7S1N7mNpqNHdBxti9X6/xi//BXHuDdGOipiO8ML2O3f9vnebh37GWlEztZRY3Bv5xiPRtcL
RV9qLOq1EkkQch3Q6xTl5aYxxmjoZDOVGvx+Sl73iiM9PiIGW3M7tG5f2b+bRf//zBesywGEstO3
AoC3wlt2ew9/0GTa/bbs4rGOyfhgg86Q2KZnf/H4WP/BK/grnjFMs5EHatNDvHfw0AHt9g43u8w7
KMYoxUWtR6pGV/iGBxqNyIfTCU1v4cpFEzzaSrdflvPFUY7bBhfwUYD4x/W9Qt4QUnXsOmNBSBSR
5CF9zN7FP+qh3xRuWpLgGbByG44xvOHxYEQaSIfArMDgkMUsc9JyKwyGRTzNQbu4yG2H72HagYIy
qUTU+JZYfihNa17Hlhw6JaZkH+EjNZyRgxt7jaEiXaeDc5R0ibnp6BOT6DS3eKraY5KFRClcs/xx
f6U3IiXaQkJJJSzQZrMIYAYgucWyreXTlJ6Aj0ringcn8Y1Fw9xtiDAxx/E/pH3XjvPG0u0TEWAO
t90MyhpppBnN3BATmXPm0/+Lc3EsUdzi9j6GDXy2ARU7VVdXrVqLlcHu+hcLXR0KVUKHAWiHeIT1
AbmES2Tt352c7kPUGJ3dfsmtjwy14sXmVSaNnhKMlDerTbHZGefaep7ZTJMDBp8aJMcF+IQ7RtQE
YupoqwR42EXKQMh0qRDJ4zmdikckFh2fAwUYlMjH/OdhBC4mp3QQ3ZX00us+NBsV0qTo7yZI1K6A
oW99Xd7NkSBN7BewAoLFGWzKiiJIoxvcUdGFXOU8zIroTq4XdVvQajZCn0iFoG8W/T9o4NPYOyWU
sq1DJ0s0eIB99l6/2htmtfoVfCI96TPTOGdpdCkEIHXvUxeWcnOtEP+kGQGnB/piXRGV5uZja1PP
AXSIDCqQ6HXkIPd767uTMBMRIMCzQauCbLPYqHnSO0iMCEDJHGsqotOi6HfMtpVJbZ1R4tJntuZU
Zh+IFag1g60aazRewM5p21y0GYTMK3732S5Kj3gLBOgKa0VL6pkx1ft9M/e6m7gbYRX8pmihRXfT
3ZNLYsu+YyPxhO4xX1tUjUzZTVBQ/5hamrypOlophP/XMheIYzDXaFfDXh2Yu0bzzTZBxCig+jgh
MW7Ua0i6LSG29XqY8+V/OKOR/wHVBJrjwEsKErtxz1rE+HLcZgIM6V1H9eyDHfAF+UtI9vLSAaiS
IdFHjT8JW86lr76HOpGwApcmWagK4Z7m7tCpSPvmg0aXi89pcRkyvHYqDGe3DU1vVdB3UDgQZQfp
+Rr0mYlLDnPIxOFXH03DaL7txrUlBxwxpxDtgcdgg4P0PLOVJmLsq4HJ4xibq0SQJUB45tSBO9zV
vXDdrsWlJ708PqpT/vXGzijOVisN/MsO7Kz9ZWV0Gq0bU9uJpDhRI4x1KmRk5SczD6Rhfv7z/EF9
6tY/+KUYORVaIk+w2RtaRWqwVtofZQscqXSaGeHjxQLXxq0xcGxIYpbKw57lV82HoDcF8c2ISjLZ
rQRqyJdEn03Tzhkd+Vu3CRmImGNaIX/LGC3dxdSZ8ekThxEkSJogQ+YPLC7iuIsSlHVMmDS2doJQ
F4mteBO1em/11Dkz+3JZv0pWcfbx8pRA8rh1AirHZhBA+YBWy/6YvkNmoyRBeHIky/55POf3o4fo
IgtdEhluQgbd3e2Us2XrRInr2qc+0+ViUyrRMhHBkF8DJhyGpiLPTMX9foI9CGZA1hRUQ+gbv7XX
xixfJllgny6scTq5IO4gl7nLWh6W7HbT3hoZvQhkQD61FEJip5fL/sc01ypdI9dlcjpXk2iRWFtT
X2/RhrBfoqfVWbj7p7fVynB3H7vdTlhFT3iNH3yg81Yrz6Sr1TP9mEve/JXzHn3isC5X4aHj9Y5s
g8vlpANh//mpIXte6wngzNuMnKzdCqCpfrXiaG8sABWAtttctHZ//2GOJNxG6qAGAv3N2w/oPUfi
89y2UQ3sTVAGSYt+0bylHQkXyZ55m8OwTC7JP+bGCY8IdDNBn2v2SVSh6ihfpGzm2TDhHm8GNO6l
B8FFmTQ1LORmvIRg4XtGWPAsZFSj7s55S0n7ktM5dsQ/cPR4HcG6B/FICUQ5d7I4XpaqbZzE4tAV
m4DaQaR7j5hHYgF3tMF2OgMxM7d5JhDNiCEQiwIED2wn4vnbtXOK0PYLEEGd8KjgdABKAc/JwEK9
+2hIYlQGOJXI88djR/GHVB2N9Mbo6OTKsWtzYgmjuY5TUxC0JXk/tr40t5f1t6Z/fycLvakXELxb
rVYxpQc5IhDKPPz7a/B28KPDrUK4hSkzfIeIRJCZrELdOzgH+2lJuktsyK/iJ3N6PPQJH3kz8tFZ
HYQZOz+rxFPskfdUIPIyd8y5KHjiPN4YGZ1Hx+eLMIEU7knX9u/yz7EPSWuhiHZ4PJb7YOVm9sZY
K7eIlTbna/GkWu7++CSsmO/HBuY257jbpPNSxWY1WOj37HuJRJCgo6NgaRFR37Sr5hISem5mvNlE
BwWGJQs81D7AuQ1JvNsTEXRRwvRhh9lDqzh6GBzjVGxPhBmaBddHS6EWlegzu4YSV0x+D3NkIRMw
71v7oxPJiC34/8DHjsMRAYA4VHHMjJ4QvGyXAX16HXqsd+dnd+UayJrPrOlEcvTW+uhoIkKLPT/A
6OuL9yGvcDLbBQCXcOrG0+smWe5A1ODOwRCmXN/NnI8OIt76+N/DnA8NqLq5lxanpcygD+6oGAZA
Javf7nOYcUfXZ6tYk6flar1HR1LoChnpDNgGHMNBKfAlfF6S/mAY0dOHuPGRgqba/4KHuJ3n0RkV
BaVWegWrXBhmrJ/g/CwREMw3ZW4/T7yJYQkpOFDhI6MCEpXb/Sxrnh87kJo41Tg+n9x6aYVkAyIC
A/UIT+/IHPpogufj1uAo9E48Rym5HgbX+vYdpUDsoaOqH2XdAsQU3K5WTJGAmK32TLrWq3GOzm0C
uALA/TALfMk2NTlxGe74zbdyWh/C96Hpaa4gMhV43czs6KQqoCdUtBYWK7rWzWCRWfWifU2odvwB
esgqUWn6OJ/zbYBZ1pYHaa8sVSM0xN2Mw58+PldDHx1avnQlzo3wIQEQL1sTxO42QWOI5W02G2GV
klWiA1nE/hd12KlQ6WYORic38+WIk6AcCnD2C/Bs6KtILOj7qoRdHGb7ryYi/htjo6Mq2kLdgrx0
GKf/VMenKqESiHNY6CLt5WDmuTqRNL/dx6MjyjMCk6TpYK2ndQw/yD6/rQrAHA9DVVR/fNfNTeRY
iFdyJcax7R6nZovnhUpqVNjQ0TP084AxZMbNT2Dcb8amcrdOQc1VSCrkcHrqNluB5YUQC91EaGZD
2zGNDU9XljPjuy8I3FocuaHEDQIvgDQrUFkv23fTCpaLGQuT8cg/p0Ad+Z2iLyM1bGAh1U1p4RBu
Zxi7FZ47iHzmkp3T9+SVsZG38QQpF6AyC6+qq6uC8FQ//cUHT6puMVa4iEwIq+jpzC6ZDk6uzI5c
jqtFPs8FMBuR9XaLZhLEQ+ZS1Qn5IptGx1NvtXDM78VcM86ci1FHLiaEKlvYJTD8clkjJDFNDh4m
OTMGsb42Bl6Vq2dGj2lIfTq3V4d1u3stXI155GL8MixAVAvTUPV7kilH0LGAy2QDmKTxYdBnpPoO
6v/wBLx2NWNCxKiDFnswGGWHliqs7Smix6Vlm9aOB6pqZuvODXHkanw3CDWxgqtZr+WG5igQD5Xo
/6U94uYQaqMafimBTthVefHkvrnP/LeMGirz1pD1YW6j/sEfHyyaNnIwrcYxMhsI2C/uRtqDgNfY
bquXfMPpn8uMtiU5HnE/bnY8WvF3MkE4vzEU682GSvLA/BF8/v/N8Dht5jsN11fDeeUNjmA5SUCt
Dbp2XUM8PjY1AU26neSRHypjsKa3FSYZJ5Qh7Ie5bAmBzBO267m10KN5+J07IjPOVRt5oxp4r5CN
JbxZUjPcS+WOXQLPsKCMrunN+hm8O46uvTEbELY/HuwfUvLROo8cku87Uh6WGGyQE10hLIWg1NFE
crKyMpsA3wvc8lAPAkoW52itr58Xz/Tt7RWhSU/fdoAYPf6gCaTs7eyPHJUrZrmbsrgF5G1mfDJ4
uSw5qzYosicV+X5sbC4CHFdGVDaFpEeBeQ9+E1IZSLiZ4MJaehYXEf7rbWhXVDZIZugL+oF8MBzl
4w8YZvfR7I8CItkNqrjzRVyqn19BPLO2E8ii26kceaVCSITGabC2Po4tAT+bsfswHg9g5rHAjSse
LfgpW7aH55OctZmRoCcQLqRoK2FQNmRIU1l4hJVHnxiZtmBJfJ45OsMM3c0g2HVlsD9CEGYsdsHa
lQNJCA2HNd5In+IXWKNmLEyGJVcW+NtQK++EEpgAWAjcAx9t6krvGJDMk5fHMzkdQF7ZGbkdprYV
V+ixF1mK+qNhPb2+cnQAXyJWnXuwT2+NK2MjhxOVIJAfnlunEkox6V79raMzB9XjNjaKU7euAKhl
Z7bjcHAfrdTI02hqV8cFh3n0fi9F+JIwq0qdWarpt/LVsEbOI3f9wuYiFZVcchlosAb+iuP5PJAk
zSzX3L4bBTVsWzpy0WEC116s9xAC7FVdn41S5/beyD/EfOCHLqcM4eIFvUYtS8LP1gA9hqf/NgsN
ZEYvs3jEaZsQrwXH/yBSP/IarK/hKhJdCT1beriHI8RF9Nus8YhZfM8W/IfDc78p/p+xceNWLtVM
0gS+hFeFvtVDFZlBlVBwV8xamrxitX8scbfHOFM7jnccT8LrAo1IGkkuszyO0y/OKxsjV9HlIC2W
ePsvhfFeuwTgCYsnK5AThdbM/ptgrYBzv7I1chdJX3JqZ8OWttjqAnBZJr9sjehtV821igvTJ/ef
qRs5C0BC4ozlGXhALNJQmnrfbysjXeoFNU/H49HSaGpsrM1btdmBxWL1+wuGwNk+kwlw3+2IRw6k
1WzXsXNsTM2Mhy5ye2lWS349ByKc4Bq9tTNyIoEnVpVvOzgA61qHJB0eaANLR7xGPgi1oxV9junh
oM8RbU1HPlcrOnIpXFOHttBhfC+X7UUxq21/2J2H7UNnX0dT3muA+UD6ClIrd5qUdVVngt2E0qlY
oRyaELlDeoR58ZbiBYEWgs3vtf74ehv2yPigQ3VSAYcjcqPQT749fg6bpXkeCdJJlBPCSx5p52A8
g18aWxA0GShB1N/ApD3aHlLs2InCDmMiKUdyQj+4n7k7bDLcuTYy2ht15YaMWicS+tOJ/l58BDuW
XtbR7/biASeFVI/ebf4L+tspN3ltdrQ1RDGR7bQfzG5L3fWGxv8CXc/2qSSFboEMyijpCpvy+/Gi
TWZJru2O7h8xqXoGQnuD01Qw3j+yJHBKbowzeO3mgpKpTXltbHzxJGpZ5lEqnfqKqtkuslf9hxta
mj7HSDF50v6xdBe0loVU2zw/TOcFWGjhNdis6jPYB+dGNJmmuzY0unRqCJS61WAoQCUIDMIm8ulg
97We0MUAhZh5LqPhB//zIQCO7/aY+aJaitWwYAEBEyFQ3vT3e56FYnYCR5dPrqV1WODBCjO5flEt
BeVuBTCudO0eHZ/o+txM/jV9PhrY6A7qfaeSBB4Wkau/bCWkqi/Mgs1Ir+nyF9UXLwNXbbfCP9YB
nbbn88ro6WscApRNQW8z9z2TV/31yo68DYQI2roT8D2oOpmRkVjtsTYWQjP7LJhaUciIg7cJFSAN
AgG3K5qDD65qowaGmJhstQsPOlnTQX3gee6wTwV+15ZGiyqCNV7zK1jqnxE+MyFVCLSV4GkAA4U7
HRLZBJtpxsVMnfprq6OF1XiofLVZK518jXSBHllsidRZ/4R6z8CGxSP7+z1Xbxl+c7yZIBysApgs
gdd9jHSqK/SP5p0knS4XDnRLCQCPhCOuKWl6ushy3SaGhEzsgVaLyAZfaGfNDHruA0aLWos2wkRe
lE7AY9ofUWryp3rButSJPkSWAl+boJOgyyzBm7E8eYFdD320yH7eMgxEBqVTXOjZCyq07JtGN5sK
qWeEGkSxXikLXKR76Ge1pKbCyGvTo5VGQtaRQxem0y/eaPOTyC9lQN0rGzi4Ruff1DdNo6y9DoAW
D1cJespmZn1qgysDqhiLzkE8ZDR2Vosx8N5VkIgGqdd++5IcnYMbkvO5eXVR1/x+bG8SCXBtbzTg
KEI/R6XAHjTMEJ+7HJX1mthoBExfAWdG/rszN+Bl1jYSmEsTw7U6tH4thP+hs00D5BC6erwsaUMU
dutDnIYNBvI+5RSib4kViascGlNalUNtpVs0n4eD2BMAd+bO2cTZvrE7Ch+iXHFtdLcpeI6Dlxqk
GZcMLa2nzx5n7SguxdNXDObfVf++KrcLZvmrzPaKzX3BKKbISh70fjy+wFlIr2hD/kRP6+HlIq4u
62L17ZjdYmbRp9I4Q2cA5EklqDCjZ+d2rrsUvBoRYGKnJnjyTryOgk63jswhjXMo1q4lvT3eZX9c
HSNndmNwNMQujD0nrBnsMmC7uYi6dN/q3oKtDeYcLT9Wz/bueWUQ9+WvvgTQACADJQirA/QQzHzK
cOmNPkXkkY6ApC5k0qATeDv2IlHUVmsK5qQ6ZtBGRFRO6mfOWLn3JKFPiUtXjfCW9AqRmt8oMYPq
4De6p7XEY1OS8h9ZupX8nPhwgSGYQBeBv2k8EsX7WqV1u2TCivLqKWd2bm9koP39iebwolPP6ush
/NVFrsCYXZp0ZSrnzIl7Ln6FcslrLih/K21rc0Z6YJaZTevq9HjepsLEG6OjMLHrZa5Ro4w5Maye
I3Yy/W+GM6R1j3DGpETdU27Lns4ssCyHOTTm1LP6xvjoLgrdSHFDDSOOK4CNn4OQ1Z0nWTh2qZ5k
ENpijnw8k/aeaADAEflno4wpIzJBzcRWTZmTxNOsMG2VcjzRqp96/QnKYOEny5fVl02+FIjRivCJ
mc/NXQYze1UcOec+ZND5xmPOBylKnv4c90NpMjVaxkAbKfQoFjOLPMzjzeEYhKYFtFyhYwjdV2O4
nVqpLMPmrX1yVGpuk136LBq+qSgkRL1wZ9DaAKKHRvuZQ/m3Yx/ZHW2uPFV9yeVht+CW5Wu+dgZo
ybGgwgKJFP20ZVFQC01iFaZ1inXTciwf4bPvLp9DQ5MB3oytkApPj2fjPgH9NxvotsFEgJxp7CYl
Nmll2ebtU/YCzUG1CEj9ieLTZxbpufbMsIMA3Ezsc7/TRzZH7kmtSzt2RQFAa+VLWGsHia7Oc5RX
9yWlWyN3Gc0E3KHovLNPSJJFC1x6CrmsU712DfkpsNBsoz4ptiF1hAUtkIkbGEW+X9BI8P2/3uHD
lwBaD/lBSNbiX269sZZ1EPqKZQxXsFHw33/uB0Jpv9BjGx02K7ed2Wn32feRwdH8spmUu1Et2ac2
X5QlwNb1d7VVtr2R73bRCS7b9JAd5Bczdu/jrFu7Y62NuE5jGzNun9bB7/oS7BKo6rkxCd5t8zXw
BrAcUAbD60V7OjyHh+fDzF6ePNn/TLQyOmFqCLVEoVDtUyIRtiAlS0qDOURPiGrgsB8bu+8fGQaL
flWRg/gDp4yBHJVTaSUrusxpLVr2wX+KN7bREd8ApomKK9CEA2cKUQzH6tEP9BbVQ30evVzPv4+/
4z7OGX3HKKbk0FGXJBxjg07ACjLIdRr8hga6p3vmr2+UGfldy8Zjm/eNtCObox2tugzH8arDnPQw
AaNsuzHDr5PpBeS03JLmXRTIh2wu+PWqez0sFqGhfHx0+scZUe5cZDts5bFTVSDOCrg/N7wnRreH
5mROATlzBvxK5ouDJGB/qvfuJdqJNFipVrNtOLIKjQJPSXGhrcp3f5XTVcYRfa6rbdKrXX/KKBPR
CW3O2BU+pQgXUvnaslQS1s2zwxG/Rbc9s3y8CNwwtNHQoVKI7mGoV3ISGh1u3UqqNiXkh3DKEadU
O/hRo4XQBWpSLgpE34+N3b3YNMgM4bZUILgNo+OAMmKVKNFkbDKppB346eI1o6IXaqedHtu5T3T+
GUKHJKTtBKzqaFAQWazyTPERkBA9OlbvdYD0qryXfj94PTTq8wIpf2WWTOA+i3RrdgwarAMlQcoz
YJBf1QPMpeiTTWbKJoL2OYmlKceh8ZCx1CArDJ31MSVY0DZa4iewVQ/YjkO9MIVFcw7eT4O/IADz
QPrLeBZfkz3qVYDVfOLYNOuKzuGLp67+mw8RbjdQomZKlcT4kEwm4s7XVrJt8LRVD5XyVdKoImkz
o2twnz0c5vlq7KPjGqQd2/YBTL6st62efpvm+/t2vV4vUrDZFfsYp1im++7nVGSkOhvRiRuyAtkb
rud4Pkk7eYJQThMlQUCp6c/NXb0xOC4JUICRmFPoGFUK/qo16+zTkriaWWmWGlK53XlvWkub2io0
c2arD07y7vziCkG6FKAJ9B/fTj/0FEW3qho4UYXY2xg9Sh51fL0xeXD6fieDJsgcxfnkgLEE0K8E
C4Lw51KuBhz7TBAklcKcEm5fY2rZZE4o877VBD8vaYMwvYr8hiSPvCCX2k7bVZV75tUdQAY08pdC
cEiZiyyC/DY2GRoZMugAbOclFt7UtdBTTHCXriR+LflGr9kz0ebkeUM/uSKgsxyUBH8u52rQkKDO
Ew+YjnPPHNxy2WYHsTm37WuB7F4KLXXKZy98VxKhuNS87veKUfekf/GbD0WhNXqUFSfRhZ6k4Q/T
UE/zaJ+YjbxVBL0GxtAr5+LFu/zcsEKaBKlu9KZCl3gUxjhKaouhVztnwVRsaCGEF1FBwFjGpK+I
mFBVMOLcyhza4YkWPYXOTEjxF5COdyYIFSQZOsIgiBhjDpWyiYowk9xzFKOG96SCgV9HHBcvm49S
1JuPHszTevHSp1sueytTEGXIYJZXPpOEArriZ74umRFYCky1pJUw5DZFI2E++mN2jjTKOYSVj6JG
PKPuDFYyIsVkBcpZ9kZTqWa2wVJ+TXva77xlZRN0oHOanqxc2bTRof5tIxFxKrc2heSQD+VVhlSe
7n400P6yvx8f0Ul3pQmaqALSNOzqUWzlFpUtsbbsnhmfuvuM+BeeqiuXhroJRniKA6QbwCPG5Gkv
6uEi0I30uArMD+VjoSwlvTS1RePMpncmLkmI7LJgMRnebOAyGTnuiHdFxelEnLF+y6XE62n6VCks
kXJnkWXbeutFlAlJ8qwmeswsJPs5b0l9LGVaiXOn696l4Ft4qBAiDEYWfxwGd6hyxX3ne+cSncnp
suP08AMrnP1IvtkFLUmDU+5QntMZaTXEQQ0p/Jp0KCk4nsGHJrPUJBoHBle/NsxcdHiHNYE08PAX
zhLiFlSjb11slPpZkDSRd3aXzMU1E/up8Bfsb4Gn987OSIqm6oQEzFf/EwXvPrvVfDQLsAv+X4Og
h+8QB3V1qMLjETiKl5O2lfOyyb1z2D1pzzg+0iY6o8xQdQem8sDiY+Y/MjLwvc6qVvas1DP37sTL
DEQzqLBwwzUHZbTRRHhM1Oecy/jnDACDmhY9TRSa/BT2a2Iw3brJwCiyqUle7RCuMvmxTczMMRqV
JJ/OPpC2NoOwzyz8vX8scyrNJCHug/jbrxv22JWHzlu36IXh60q067rU93AxwQX3Wy052iypS/3x
uZ54ICu4EVCBEKCkPHDI3BrM8r7qyt6Nzj6/SaGH8cHaRuXrGbtOtrZtwsV4JzZfcAJxz4lPeyg6
zyEY7hOc0DBnBWDjJRYVMG4cBtpx7rO1EMTnyoqhdvNkvwHiBe+qN6/VMjyzc+LwEwf1xt5oC0Ry
Wra2D3sx+6vhugNy8vGs3sczw4BExO6IpGRp3DbSRjGnOFocn8Fe6UAQ+Lf5/C+60+7f+LdWRnuF
s9FVKTt5fK7VZXVo14JZrrUVktVOvkh0cc1UM2dn2Au3lyF4PjVVgQgCEC38OKkAvEfJCIKbnO38
t3TNtnypk83jmZt4Ot7aGIWCiTdo42awkS4vJU9Yfy2fGItd5x2qUo9tTa2SiMcV3LUiSsoY4W5r
kcOXdZmcEUtUnYFsVwze8cLgXpjZTsKptbq2NTpmaZ35odQXyVn5anL4HcKuXXcT+C9MuZcvRUWL
2gwT4/EAJ/KsCDwR38ro/Met9MdEceVN/CoTYs1T0rNb07pHAKFcgnhZMyZkh11hUxd6FBjsk/Cb
hT1BPrsMTk61YA6OtmGkd4/zCc+RzFmogGM1RPJ1PqJhvFCUS8m8VMWyLwy1WNYesi2rDpEJWvQ6
xIk+Tapney5Xer/7kKPE5TUcK4TT4/dwGgu16zVNdnY9XZLek3grVjMPkXvvCxPIISCDIPN4cQ/h
6NV8hXFhM7bWZ2ewfZO2fc4BM/CObCMtumV8kI+Pl+e+5KCpIHgTZLBLIW5A5uLWHNBwQseyRXZG
MrSuiMLReunmllvt5GWh50fuKKExWwsCxJvfcmYxc4dtcHS3BxofgNOsIXuHeGVMe+H7URNxXovx
tgDbgRLNQfofyOGG1Fu7oNpTtUjFmRvnntNrGPWV0VFMr7QNC/QmjG7bE3/+ND/957DXwzUHxplV
icYO06CKBZKTZ2lJ/XrxeNKnllgbXhM499AdGx/6tKhtgWvK7Cz1emqTplWtoAWqWNP0+MMrqVSw
9LHFPybmu1mWeQwajCYceANvlznUhNLOqg4aTbrQmgnqinHMEY431N/spQJVUUY0I2aozephbHCe
WSWkEWl/BM6GeOtOpjEqbx+Zjxwu3+mIzEK0GuUQDXJpHtLeocVT+xOntAVkpFqmYL/1aNVvW3eR
Rwv5ky9ozSyy1EjxNpllzrrXHsBDciCdw8AUkLSNNxHX8p7a11J+dgXCliEN81c/ok5m5kFHhebd
SyzWftFcM3jrpGMr6mLzLPygyCRJIO2nsQYGN1NQDS1a+CjvFABc58saMCpeZ/EURSlMWWit7irr
itMTzcR/lJDPfrxIf813o0W6GcVoV3JZmMqsJOdntLR7mq4AcKRsBbBy9Zvit/8EWgIlINuKf6AF
7rz16tL3TU6x7I4q6qLwadCveNbq9E7W/XLRxJbWP4XsRmSMJDVzm7pHSdgnT8q7dxRSwxNenQaK
kigsd4azF79K21CSDTQS7deWWeeWIK9k7aDgUfeT+VYe6Yz3EmhWEewDzuyZhR2YvETzXYI3d7rr
/NQI6oyKLuktNEq4+BV3xUjEl6kA85siM9jc5GraNU/uZ+XqmcYjlYO/nxpgX11pZjrveztHm2K4
D688qVcWgpyrYn7mV/5yy1z2lRVlJEQuzWJ1kHe6REZoS/qfFJK9eL0asZVbnjlX/peGZRsvq4ym
AUSXIELh/l4DV9+R1YwLYjI1Pwv75lf5SnbZrly6JgcSCOcUbcwYWjP7jvZmsHOIspUsfwcFVaTn
zyF5pWC7hCQRCw0y9Bqy9AVavueFZPGmt/dnXo8TKUiVu/7S0cOoyxMhKBglP7NKQePid2jXlp/j
o2RhVQPTnbN3H/3c2hull7O0FYTcwcxw+9wsUK8ZFGt70IKoumvaS9vkduI+hHZxNeOBJ8o0N5bH
5UghZuUIPgN74xC8OOtaOvZv4rZRaVEQuXrruyXijkT3g1UiYWvwz4+POj9x613PtDA66k0g29j+
mGltwVPPoS2SzkADXRycBOKZqMnpwjJZx1R6s2mxSoxkLSwHcMrj7/gPe1MGmSyawUDMN1oBCZXQ
JoqG71hnH/KhoO061vPe5GW8Ptc4Luyg9xgu05hUv+xr+tRmeoZEy678Zn2qfSmLKIqItMqspDb8
gNiEKYiWUQbMRpU57Jpg35wYzmr6jU1LPdLrncOT6tM/1HAiq0C3lZkxTYTvWFtFAKYAaApe+StF
X503rulCLVK84tw1utsiePyVE42qcbio+A3LZtTPmF2u/OtXM6wihkJOQdWQfBmtqMrWkeRJNvay
aNghqV7a1iXKu7t26md5jtF1oto0WFOQplbxaFb+fN/VGDORBySH8Yuzi+xO8eOWvCmX2zx5BTBI
TBe9/yXVHikFy4NiQUXjkJ+JKCaP7tUHjHJxvlu5DZsExVkMliFAogi7l2WwVIt1O+MlJtJ+t2Md
eSW5j3NXUDFWdrVl9v6pN9mPPaiDZBotyqGVDRm/cmjbp68VqHyiJd5qJKQxLY2PlGTmb7hcQDkB
VxV1zLlX1cSL4GYhRgcIHYNCF4nDxwVLLl1Evkjk9vj4lE5k8RGzIb2IBwF6U+5OqRzLSHuWzt+O
9ou3TDqF0kLaRwH4V5Wz3K2zymJSUwGTEAPExDYrkac1yvatBS9iZ7He/vEHTWRshg9S8KbD56Bi
M2T6rref6oRdLWP1FVzhlbtrzQZxH6KmEhqgzKaHhI/EUlUDiIcw9lNIpe9wFc8BOKf2IJ6WYGUE
6yYi6VHyAWhlOc2kEnsQnP1VZtruS5982QUABnY7806ZsoU+WkVRBrlgcZy7zNIgaBrZLc/AY5df
CGQYZLiRLET9AZnvmenlJyIGdUCmAqSiIKgdvQFdpajbpM/Ks9CsVe6i/jLgHFYUkP+QwLEEqaCq
Y2RFsOKDmfTK1HuQuzY9OtecnEapF6flOf/iPgNBoEKnixJNShXkUR4tSCXqybMsWe2uED0aA2WQ
5Gt17qE9UQIGIuxqCkaHPombBKLGRXmGsvDy5D9LcHNvivWsIlm8V3R+5ohNOtRre6NzXIupk7Ic
7NnsCmKDAb/NoDGb+qi4HMpmqVaUCwjLUaVeKCetnvGmk5GXxgkD7v7vAhmtuCb0dsKUVXmuIhRU
0nUqGmJG7XablpKRaz4tOLQBZMSWTzN7bfjlcXR6bXm04F1cyVyBFqOzXzSkihEUKxGNesNhUQn8
CQq9Lz/i7CvqnotqzWtLp3uNStq+Pf6MewaYoRSICFmAT2FZ4S9guvIoAee2UqhgAjoEwU9gQRd1
PqbZtvOJdk7ff9XdQUINxzM5epaW0Vo1fKMixUJa8nNHYBjx3YygzCYiEzywVg6n8+pT3MCrhCyB
S6+D925bZwbSjOqQGekaiGn2H0yyDsSl4lLvwu3VRk/SxePJ+Iv+7r4ArKNIEKi43ZXRmvCD7Dpf
RMWZuySG9NQgIVjyIRFZg/XWeKcA4lRYwAsXrdmtwS1i2SFK8v5PidfWKs9RB/MuENzdug6VWqp4
FuCD9f+R9l07jiPLtl9EgN680lOmpJKoMv1CVHV30XvPrz+LNRfTUopbxPTds8cADSiYmZGRYVas
6J8ff+WSRURO79+PJG5o4ZWsEgnYpipXx1IL8bqm27JAmdbX4DU+FnbfWjXrh8LKaE6hoa5k3ldg
Usw3rSs8gRoIskTVmdAvgEBTH99id3QCA6m/lXrV4s24EknoQStlMdir6vrSxMgmInANvKcs0iNp
JRhYKCDerm0OFq4UrmqjHLPHv9emgGqk2LVoi+N0ZO0N9EU4YC7dcSA6S4wMlNKP93XxEGdE73dL
O4ghb0UnWdJJRdvVF3nDHHo/0aoJUqL2kEgrD+j8GN/p9JUkwj9mpr5QkgCSmgxE8n1GCaZfl6+P
l7NQxpm38s96iDPzuYjpeJCpXZBSu1Cf4ldU2hkwHNxOzFQ6d4J97a0kExc8QHDV8wwjMorAYi7H
7Ra2fejzUieAnroJjAi2MS7eBW5FR74DUmL7bqQQJqH1BjkESVZ96Tejxhvt73Lmwi701i6NRk+O
/pb7HJCUYzTa7LQQ/+S03ukM2hnQBzs8xec1hPyC6kBrQOg7V8tk9ODdrlupBGRuI6q+JP1rKGHU
dvfcoS01NDnE0H03/M02X4kj9KcPg6ScKK++lNnvNsdwFfmziMOV67B4ljwagubjFDGJ4HZN8MCj
qcFo3kuraLH3lXLopojXAMFLQhhZxstCM0jwC8RRFszQUmMUtRffM3weE3MbkJ2vtZUtKgxgP2jn
QvmFlck3hKpEnoKn2F4qPXEGndH53wE4SCe0pVZokzRkJ9RSRz7EDkLG4ASWcdAbatwB0AqDt1m9
Ur8e380F5A8g/sjz00g1oMpL5sGU3pOVMs/bC5OppVVemE+61X1D0WqzQY5L0pCURsMxT4PGQxd2
WzReSSavbTs0hg1quU3WHvolDb7+IOK0pXhS2ozP2ovEnEJRy5Mt1W/CONTlSPV5XwUcDekMM5VV
lus30xtriRi28SKOK6Zx6QHAACNFmXHLQKCRgczADJXcdVV72aYotIM7zOkOky2dxsOIbmgk1xMj
VbudXmyYfbXyjC/Y5RvZs7ZePT4eV8pdTONUBhTVJ2bfDPnK2z3rM2m6MDJphlFheokkETZ5nPi6
SKe2vXApgGbDvim2Xmsn9ZH3zBUVm43AtShlxuGghxE1DqD48B+3iwk7RpZa3u8vfq83b4AzAZJl
AViRgfxxj0bOceeDjUbWet1GYfGx8Lu8E+oPPPo2gEyaxxlJJGp1GnJ+KpKyc/PIeZtwxZpP7wCy
736Xr7wGpOJ+SxJRJcRQFuSAyCmfXdJ6eRKxrdsmKtunm6Kn90GESWJB8xyNDpCzKxtLKsk/AkFW
OMNm0LxHmCwxpNmoqeTWpVjkg9E32PH1in1fFDHjxlHeByaHBOVglHiSxUrYuUmKSi8boPnlPxr3
70Wg+RDwI0FBIZwI8UQloLI0rDqXmUSTUo4lF6u+X66s467sMIsBhARHM/c50gp3q4Ot2DLdNIup
dNGqdrIlb+RN/yJvfJvRM50yJCPETJvSYTTFyp3iqXUCm1V72LsVhSQfmvlLgJbjaR5lMbB+Ewtm
Jrme4Cx1LgotoY2ISgYdgZpSGJe0DWib3rG5037m2xrVj/8uWlaQl8EQCyRm8B3EJtBJJFdKPLgi
KgmhMe5zTIePntpTzJ+F2uVbp2P3InsUMiN6AtPeinzS5GDl8xAhpEc5POKYXUSIV4qgjPJycMMw
0EoKuEf5gmpUzTu1tBK5cvN53tqcWRaHxg7gOIAPJc5b7nmq9/0WsiRaxdOqRM98t+dRrKPQ0wx7
juqX1KV6hAhOlKyUD7Su+eXVhshV6li9BvUmLl76epug153bxoyVZ4YXqUWjicwGMNwz02zE3GBi
oB1Lfu3tuTeZt59PnJRQeT1VSdiqRnJY9MAyKip+/ilWvpJYVTg1UbTkx99oBwNQLQ8wBRSUUMww
4L04CLrBjWW9qe3a4Nptse02LG8UrzlzHsGTpDhd/CS8t0AH/o10TJlBcA1PRCEdV/T6NxI9NYPb
Vid+aLUK/cejp+I6qx5gjxyjsoWdyRXyMA4VGUyu5f0LIw8r3zFv7K3eKOiFxpMIKwFvkyd0VARi
BoHlQLt0EVNawfIpfM0xWzECc/RxIwUIDgCtwfhPo08EVcjbm1DmLDUOaMl2EzlWuWQ/jmZPH5nI
eLypd726uG2Qgxr8txxY8Vs5UCMvDvHH7nBQznml1pvBqTWUg11vJ1Nq5avdJt3t3ntn3AabkFmx
7Xcv4rd4CQ8vgFRzyvRWfCd1mKyXQ7yw84d92BtF+N4xKCcyMyB3WlntXfnwe7U8vFjYV4EHgvNW
3NiKA6IRiGMKt2RsqbTrzEg5zGGK1LCWtGYq7ABDlOu02Edt+xGW9QfmX2nRaJVrZn7xhIGbFEUo
EgJ5Yue5Kc5yZv6WoQJ58ZBYU7SvqGPMra563kRSlwCP5EQWfXYw78QmT0LJo3AaMq5QG/z4nLl8
psnUKT2xc30/QAxTjbrfHgaKUQFi0uM4XXHZl44ZjUjAzrDIVYBO4HbfRdkrpL5IGDfpvybFapJn
toVIGuzziSuU9Irbc5eVnM8Z+yqjKQRzBsS7Zywfs3jwJBpEg+BDUV+2mGDz43BwXKcDNfXutdUB
9lbPAZoo7eeXx1dq6VyvZRO7nXI1q/jBfHOHp7Z+qbYlQP/NZD2WcofP+16iLADWBudurjHdbmkb
pWHfSBnj7rE2sEPyFuIcjLdTzVyzQPZvWTEYoh2XUWNjUsFmd+EM/P9j7rof1a9VCqG7wPWfD4IP
BVYfHDWJjuokL0pK0aNdvQOlcq65P/Y/3t72sTZprdlbpZ48VdbWPp+fnp7BtvX6eD/uCg+zeNgw
TCVVZIw+vOua7QFGHuKacaXaqC8p6BoSsdI45N+jrMS4Q05l4UE+d9N7KmUb5bgifumOSUDk4VEE
WdsdB1c6dj5cy4pxOaQ0E8C7K7sKEuCVnpXux9CnaFS+DKxgNAKGFcY617tlOk9Ce/wZs80gb/rM
HcvCunE8gAG3SiGhLSkO+IFxWdHME6PsUdX+KF7Y2Oz6Swhn5rG475I8KQ9QfBgxtFCimkfYsKoV
5LqIGcYV86eYwRRUaxoUvMZPmA/f9OgAmASbS/TBMxVPr4tL9MJj4p0YW4Pocqkq+jtR0AYMH4om
g+40zIdLq09guxInH/ZTnaljahRrg//uakazqsC5xGHBIiF+Z293aRwaMHtUuDrwFYK3aRuiKMbb
DBi2zl9gQny8RwuKIaESCOwzcuDMHYEKcG9xQmEmrcu9AZkODurfj39/4chvfp84gkn0y4wLG3Co
/0L6Q0CvrtNtZcGyH4u588znGuqfZZD+iILSStSNWMYPxCD6qLcr93dlm0hgTSqNfllS+H1G93Rl
z7w//vy7Qh3O/Ob7iTNvhLGjxQ6/P/NDSvi7f+I3naMGoZavyFp4AG5EEYGFwvWFVCgQ5e0/Q0PY
R8+P17K2VbODepX5KUJP4Mb599mvwEStfrXPZk3A/OdXAsIxblthVqlYRT+aOu1ktBvp7Q59918z
78A6K9yKEn9Ttl5JnLwg64Fd4zF+qMaUN0U9MCoiMIBDfgJLZ4zm8GR/rYGoFpySm3OaVf5KKFoU
uSpNsUwMrxA16sOWT78en9TSowQbg/QS0oOImMgYM6bEOh7m4Vl7ep+dGS3fdGp7jDBEbtuvVL0W
LuiNKEIrojAcJD4bMcrtPd5KBh+q7HaNaHVNBqEYSodsRcBBBl1qtaYGT+3ahs0PFPGgyIiuEBCg
8wUxOXF3gkSiGyphZtUDok4DaMACRe2orsm5i57nFrIrOcRuYRIEy1N4Rl0fZWv+w/EdzoqPgNA+
rbE8zL/0aEXEnlFx4VVZiBWBjd9bCUUXz+NqFYQPiABJyOMIv53WKrCx/W41H7S2T8Qd4XOhKup5
npKLua4nQMd5k0NfQXZau4wLFuDmQObLenUZRcDaqymAoK1/Mj9jjTN6fcU5WrjvNyLmT7gS4Qvo
VogocPuLm72/9fTO6B165ZlcsP3XMkiAVQR2VDECFaIbnloreVH0tbGciwLgYoNqCD62RLq5UuSz
HoBVcCdURvcBfH5ssdZ+ngiQMbOoyPkUP19/RcfcmkaMRn8sYcn7AvbszwqIl1j2GLbxYADmhv1c
hVadBvX3RrHOdrJy4GuLIYyJNOZZNyDT6eoCsietlrsrS1m8HRgwi8oj+kHukjRJnAZdy4DPHhyu
uRqqv2udXZ3rtvAaz8nvf4UQR9JkY9klPYQEemEo/zmNOBvCq18nToOWSqEcW/x6jkiZ1UzQ7QgY
UrXmBd8V+OF/3cghzsKPwi6uM/C765gK/PySOYLJ2Ey/Soa8aEeu1kMY9n7iehgtrGf2XVJMhHcL
S1859kWzeyWDMOk4DzoPI6zl5QVpeSA/4K9glnfjq+zu+fl5Dap6h+0j927W8yvDpYhh4w143d3Q
dvbSSbucMSNp+/ak7y5fj5e2aCKvVkaY+3wqqj6MFbiWz4nJO7sJHG5ry1nbPcLS80GcR3KD1URO
rYa7zdfz4zUsufo3qkbY+RFtyRiji+PZb/2nzHHdUwO+B3VFzLKiKSA/AzUkCxz+7aFMsZxVjSDM
k0kzdEf+RmPMJV9j2VsSwggoq+GRB6scia7rwDISyXkAYl1NtkaDQWQEFgC1WvEjlgzltRjy0hTo
MBtbTESQrdBGrG75K8DjJb26FkDcGK/2JaqZIAAomK/ywr79jDbj2rVcssbXQohr4uV9Mw40hNAJ
5jHWKvecO+KB2fh6bed/8c5fyyIuSlSC60gcIIu1mJ1n586aO798JKgBSqiFAXlBWH3wHoHVecB8
j0lBH6nKO9EEn2jlpiypF4gvBGQQkcFRvtvzrgxLI3ZRXHkchwjojdOr12yLbIxWaMiJwoptMRb1
5W8kIuciA3uO9DuZ759of2xyjFVwQzXfq/4mH6xh0z1pNpCHz4L+izJbbTisndbdDIzZgoKp51+x
hGqMuRd5VCRzmEWhC7QanTO0voHdTv96Br/b1xc6D/FXbcvApgrgNFvzbr+zsWQUcP0BhL7QmIna
STk+ADs9mXgCX14aPd5Lhno8nk7M0/krMALjy/71eL/Z+fm+kztDVNA1O3edEDc767w+pYtofg4h
Gb2V6UUEZ24BaubNk2YwOG7PjVCvA4ZYXV31UjT3DVL5f9KJay90bBg1LKS/vED61mRizXNEx7fe
N2iTO4PzNtQzaw3gtuhrXIslThtTLZhGrCHWAy2Y/CvbYGDpPMHl8d4uXp6rrSWOdAgLnvYrSKFF
/TCzkA4qwkgmWHFiF3MI16sh3kupbloq6SCn3oATMVf3/andC4kObNXzrxUbyi89ztfCiFctbuKG
EhII4/dzoqxPVM72jsrpEwxjP3ojevV0uOtzx/eAFXfbVDzmzMzBXGhhgSFOjUods9+gAPX189fm
8nFBqWHl4RVmV/FOp1F/RRkYBR5BJExj4/WiEMv9Py7e21viSEhSSapszXyggz0fhes4/HFkAEGn
tTg11J8/Y5CVYwxwZRdGA7hlrUeGDPXf2L++5oSWb2baV2F9ff1atXnLxgfJf0AaBCA6SBAOx/pJ
PqZIAtUG+1zsBgzDcXMrMIPXyjFrq1Z9x/uZWZy2CQ/gV9RzHS3bzmNlvcNhf1vAq48gtCga0jye
EnwEd0h2HJpZk3O6jy/KvoQ03wy25XGNWnG2LXfnBJACao7odkOIdOshlb1UcUU5IaVbdIU2E0Np
cKSKlWu46O5xDEfDB8M4KtAB3oopejlHE1+JyVFvaH51JqfnAc/QAa4yVjRv0RG/FkUYFranODGV
ct4FRG1yhNfMCTSmtJQfX1IEECargmbnSzZ9XVyhPlryn64FE7amk0HIyk0F71a70MDt00Q0DKwZ
tHsgHCZw4ZFiAU5TaGChiBitqqMQ2CNpcou6VIXxNWrOY2SVvGC9DgmgyUyl8tlayWphaWgXQv0b
ADz8m4TuZgM/Rl3T0e5WEYza8n6CNig/rDF0L7xEN1IIu5bwTdGxiNvcSPjyP6hW6zDlZTKT4df4
qwFdhRSsVpnun17c9rkXBazFgsBKxI2L0y6ROISjboFxI17Cmcr0UgeotaPdzs+0oqvOAFvXvOYJ
l4A1V+77/YJvpRMLLpqyHcqO6V260yd0P5QNZ3p5qBa8UzS8Jkp2FbNbUDKtyL1/QCBXFkBlxoGN
keYJh6NPxlYe5RywpNFMug0l1eqUT0BtFgYfPwXjV6WYkQ/6sGErCJjZoUgnQHmtJte87lfTrrxn
C64APgckgHNHMXCs32/JlYfL+z4rxUo1uNLPmn+equdysnPqR/cldqBdOOMNbe01esgFM3ErlNiD
kIffy/CAZlF0Y8hMbVSt2g27UsJwysgexzeqAU2QI+f9Z66P0aFnQEtIheqUfYz8vskuK2cyP4i3
hvj2ewgLSZddH0L7B3cq9THbSjEextwQMzR7PvvMcVTZKNdXcVLfvuW9WJDUgD4BKSay9XJK+rxk
un5w6Q3raxJ/kurB8lnBqosfkfzOSWYppk9RAk7+s4J+xCHfF7UTTw7X7blES8vjwPRqE7jcaIn8
QQ7LFddqXvejDyTOqQvQ0lbTQABGPfdWKFRghW2wpTJ2WrmNd43AQMZCDf9sBXECUjwGFOg8B9ev
XmLvLIHvGVlQ9OHHhUmJroTmwVHnAHvCFqSbqtRYb0/Vp4h5rpIzw5q0/76iE0vWSQKMDw0TKIaj
Ye321RTCqZA5nxlcJQnlwcjSItZ8PuY/lFGezEwofzfAhh8qofQMmhm2VASUJMrYH30ipytJyHmf
yXOQ+LlfDmoCgB9hKSOFGrKongY3iTOctpDxjozZOiu24P6hEfhrKYRFRFNYEnIJViy8Rb3Vedue
UWkOwNYPqn9b2d0lzbqSRZYBxKjiUqqGrJjaUem7nP6evB/iDzbbhZzmo9k6iO3oKR/O7Pg0UQg5
V+Tfu8hYKxJGcIswvQTdmbenG4RyyU2ZMLg6aKiYSU87Q1UqVXCi/ajysvnyWN5CmHkrj7hJmZhJ
Ia7A4PJW0pxBj9TBzJnwpzMLEH6rt8dP/G2HGFAzYjJOYulrZbYFKMrtJxAK3WE/xFpgB1em3xP5
0NClivS/kUc2hjH00VbCUMieCQ9t3OhV/i42HyNGFE2Zg/wI6Gsxpul3XhpiavLDtinQiD+dpsyK
a+FJpjy7lnutoI51UzoN0L0932vjSgF3wUWfV/DdF6DM5R1iBeiKF8H4K4HZKtBozbPmvyoHzzb+
HWhDZQ6sFWxWVGXpvQZiCABotBvRgPHfakoxKkIssNTgDuAZ4fUiLxEY+SPKx33RRGD5GKd9O8Gf
/huNuZI726erh3ko/UbkY3FwaxajdDo9RLefUHAa7x2lRIv52OypV6aw/G4PSHHvpyqQDiELLjlB
D8S3NM5VXwCPMOxkts1Xvm4hpsBRSADVATwIbOo3LdfV1yUyLN3U4SgqUJiL4a+keELEjXm+bOSw
AOP3QMZuvGTtQVpA40LuTJQLOC4KPmTzV0LxvRD5OA0h6MxIBKeNKG9FD+G1nOmeAp4IP9G5xKC8
bVWgrX1fFC4mYDDhTGqMBvSJ20oIZcXjmCP++YtQS5hbZRg01yJhiHa720PrxB7zNwq0k1TDE5oI
1SI8QVcH8AnEXQbGAdcv1H7crQWvCzqKyBkN3eATmaNoIvpJpDJL5Jrq3Il+qRlUJUWrzktzyFKD
61d8gvkVIN4iyIKrCGQYSNfuJiEoqdz7vNy5/HAowIPT9S/oyhHZXSdvwZ7Gnx7fg4WYC96yOFMS
oicb4Q9hqTueyoSJ4ToXoJv8PAw+axSQa0JLNLoCjJ3D8p9DHOaZ9Xtpk2TZWqSy8DDKgsKIHMI+
pAlIl73gk4StQqVzT3IAip+WV+ncyqlfyVRpyRpXFTc/BeQGo8UL3UIg5QYsbv7z66uF3j2084i9
G4tj9jTxAnVKpIaK1DL20V/MNflmaKHxXDGDkhsPlPWgOc5GpTXCcWJ31CSXvymRG7XRa1O0YIAj
ba6SaC1Cnm0bypeYDThdYsF9N0mxaHdeAUICBcYMTZ2NwVXyR8XUhUUhTWhSfRICE93waot+FJOn
R6FU65aDvRG4clox8UuKDJvH4SkC/hwZ2du1DwFd+mEa926XZK8C2zzz1KfUP3flU81dVhRrwcGT
gcoU8D9Aj+4UK5Eb8CkFee/ynqGgfJB7joKWiCzAaLL+q0tyvU7T17HutVSi1HFK1JUPmJMhdwcN
lOXcFSbx6GW9XWzRtf4kUSWArryJLmirLQOTxatcgAa+n7bV5GThJqVAXMH/pNtz3oLovBTVYXzL
Iv/4+GOWVBwFjnmOHWZigHPm9luEbBI6XijAaOX9KNufo3KIC7USVSl/yrOVhS9ZEDSyIwDmQYqM
XuFbWaOE/uoga3uXbaLPSQLfoiTCBwsP4s+OAmWdr7XsSnltKcyFvD8yib32q4EtcrbrXc6jfnKy
FXlWXuAJRYElqS1qArdgO5ghgynj2aSzTbiy5iXfBR+ALYZeA9rx3XhxdaunomnahGl6N+Ux9cMp
252Q7OP2QO+ZxggHLS9ytSq2TAQTOunZflqrKi+e8NUHEFeratOSH2dtAwO2ISSpOgiZ6R350rPa
MH6SMn7Fx59V5k69rwTOH3S1YjzhYhSJOOZoZJ4GpnbKVNkJ7Vrmb8kVudlZImyhwLiQKxF2dqRq
m4lLnS7x8IpOCJqbTALh/4gZXF1gRoA7CNbja/M/9OrfYyVpJryBlXpw0/cuaOn3oqgBgBJo8psx
Xc61veJ0LZ8gan946pEvFgkdprxKproasqT0vaTtJj5nkkqNJw4EoCuiljcV/Y0IgCHtDkUVBj6Y
R+mqd/vsdx/uxUDSPE4rMnAa75JazT3zK2++/mYzMY4CJNUs4Od33lPeZHTT4ZK2eLvk3uBMAeFS
AfpejVLUTrDltnHaxg5+Pxb83V1zp6pXggkfoygVzPQSelzOCfWpU+gNl4mO1XnkRAU7GIiF1mBC
Lx2+5JS/TTCgogd/kWwrcO76BsTtYeGgJBSUx5I+sx4GqqDqjXyNh+wZ26kxb8vdSkS5+HhcfTLh
JdRl3wxtjr0SOzQDyGDZ9nu7odZai5e2Bv1Q8/yHebIrWvpub3Ew9JgJz9VIASl7wQwMDI3k6kJN
XzzBwiiBJNAx0rcQ0+fks74olUtlmQHOJzVXvCNL7RHBi/keXMyb6klsj8Nk9Zw9IL5/fIILVwPj
otCsgNeEQTRCfCVo1QOmoObdsNJpM3jPAueUYaKP/KEU1soAy8JAaQWKELyWNGHYvHAaYioVcA8x
qySzfa5HiyV6Nn7Saa9m3dqI0oWTnkdh/SuOsG8ikzFp3vK9i+TozrNmMry/2bx/BXx74FeGOhoE
oZhKGnn4BI2NtGiM2Ye/8S0BQ1aSvjMfS5sVk7hr18v5tjxX0kqq6Pl6xHK2grrKNrbgP978OGEi
+YJr4qzDj7PR2aNRTpRq5Ft4J0M3fMU3et0cqAbjcB0ZN8UbaHBo8qkqVYfKqzZs2Ozjca3GvxTA
4JukeXYJCrJgb7i9QULWsT6y3dBNOj8qklcgyZ9kvNo1rKTJ/Rijn1P4Dede2oB0qspUAWRlK+7d
4r4glYkPmDkFZeJ+dHzRApcOlS3K54A90VrvBZro+xpmcj8+3qUXEWHhH1GEnxGVQ65UnIjbUUqH
MrObt7IDmVVY72hqE/6sBD0CiSEIVdcaghcVC5HDd3Zgrqzc7jMXe15VMRQEt+DKpxRUOZUhalbC
3yVHbg57/xVDeMr1kBXRKHuoG422HI5mV29zbSgqtX33W6tqD+1WntQElEVjq1fZB7OywQutm5jp
ffUBxFk2BRNViRAgGewMZue2oDFHB2Nr1VpzPAgmZ/6gMDZpH9HImD91iQ1OO2ue/C3m9lq5d1Gt
eB6NbShgo+2dUG3fG9N2lECGwIKJqdGSGoihEcTbelK9RZEF/0+t+VP51oDxHwO4vOlJaU/gLPDe
HyvdUiUFCJo/H0KEFJi+k09piKKacOjQ7In9Z041SFQxjJSxUsDxE5zISYq0DnEr2++m+MRUZoM+
5rjVm9KcgGg6gHFWw1iRx5+24AVjEt2cK5vHZCM9c6uVNVxgRUbrict1+VuolL/GZhukH4+FLJ6D
AAAXUO/zZBRCJWSuGQUmwjlkA0MhqxtqskeHuojh57nX7JRojelp8a6BzwfTL8DriIf3dlXZEHd9
2kaDW/ZZtOHqKf4YgyhbKUov7t2VFGLvBoXzEolBWY6LW37n9by/LbgA85WERjk/3sHvWtvds4TS
CpwdsDXegSTkls6qsJl5PTq9Mxtz3LAWa9GWd6FAD168QVvM4aceOfQGfN7jIbf83WvsjKbyozV9
pzBaE1zQZvYVfAiSVrcO/tkZ59BMtDWHYMk5B4X2n28ljpvjB44XC1iACGwyOSYtMcgKeHu/eI5Z
VpVL2/NPzf5vMnE3YgnL7pURF4oNVJkq9iH9I/fOHWq02UFI1C49FgyszONDWTz/q3USjlYey0wc
yAlq0104Agk5VEbedpUjyqGw4gN9X5H780cKS5xb0UCzfavRFZs1qR+iDp4b/aYxWSs7YpbYT/E8
n272le9EM7Nq+/ECF++t9EcoscCOGkSUIDPYT6r3tpHHhVpR5fyuqjE0IMg5MHXF3SqN+OwEPVoq
4VCmeVbLWYClsn1uDLbQTCo1HCq7z80qA3DOYDExpTeodM1qLJ/nv8slW3OYFp6mx8FK00JzYBE3
oMAkU/2KMfwf1+OPGPIxQDdx0jYFCl0K0vzHGNP+OnoTeqCU/uW/d2CClZgzteZ7LpUmkPYHigLm
HoNuyPk2qcfGTOtDbEjbPuYPSsiZNqHFlqEOY+wIw6Q1ntnScBIyXwc7qs4zxzp7V+qPUnKoD5/6
Yoctn1OayK+FLMtey9XHEerNVFSXxRyuUgpqvsiq2+cmcmVeH3snNaRWk2Mz14V4G7Wy2vTqqPz3
xO7N5hCaToVK1jcUjr7IfNAmpfkuloymqDQJBPyPL9Vs/e7UeyYuArEFWs1IVAXFZV3HV3g1PP6N
HW0MPRAxpHBtxMP/OO4/Yogn0BP9bKL5OTCmTJ5/xZBV1I3PTXqoBdqYR1PO41XUcJD1BLomQCFk
MO/l8D9SyaZzcIlgnmW4ZeJOY0Pm/3MPiJczpPhSZrtmcDtkKHiMssk8U6Dy5xaO9+PdXjacV9tN
PEaDl0sdM2NEqDg3o3AXK09lGb0XylGJ7MwvthP9zk2nlN5gdIvXtjqYNTeUvCuVtcFwSwfPI1kF
jjWGRsVotntXkWUoB80g5CPMi1QOH3zYzXL4QR8Kkdl1aSqs7fKstKSmXQsk0kZ1o/BRUAJE4D/V
4pGjGxAram1ohvkmBSfW441eeiv+gcsBCzjTa96uTh4bjh1yDzf4w88/68ChMTaxLSWr//zvglBj
nyGHoLQESONWkEcJvcwW/egOZakDUgnkVXtB25M95eFB5tes9RwjkJsIXiNwhqLkAzYawjKMMeJz
r0NpdMolK24v/ZCa6dRpcrvhlK1SMBsu/FKy2ni8yqW36FossZ0+03CxEEijG7LPUr0Jy7c4Nh+L
WFKPKxFkjXwSBvRXUuLodvVb3x2qCmSlgRkmvCpjWOkq++qSgiBrCp5eYCpRVyHuPBV6JUfl1Og2
AdI4McI+CSRCtty3doBK4eO13QvDZAIOvjKmO8Mp/AabXN01jLYZoiCggWcBYKUyO/aD+5GDyj9e
eTfu7/StHPKKyXGUhD7kUMqmkX5M0hvYTsbT48XcRzO3QghT3nSJkIwRkDFAOgBZxoMpn8rHv+Bc
ghgB0RKqP8imkultJWZGuos4BKkD2krkT3g/A+gRB2OidL9Wqalz8jc2/EWNL6mwlcZfIzIIRUDp
AlADJR/ZQfMzCH/zgDaMm0wubJZ3MMrHx0vTt71Wrm3Lvf7efi+x93kfhoLUA3WW5sdxem7sWu8w
y5rVRf8/o7dvJREHkAKoUvclJFWSE8hOLJRG7L+i6UujIxpojRU43QIaC/LwQCAdBjp8jhyJjkVR
QTwoWFmc7DH50K4Lo+rOAwc23r49Z7SVyWZf02ofTypAJRFPa76PRItnNbTTdhqTfUTZR4DMbwqe
/mClWnlvm8BQBDQYeLHRHaCQheG+k2WMLmdH1EEYz5ArDNONC4yG7uLo92PNX2i7mq3FzAuFqX0c
Tb4qXM7INWA+rMtXeKIHjRlMPzek8axgcJRoFOWhEzHriDpXPsYnh8BfYsb6M2aHiuFXJGyjIPqZ
yr8k9pnP3sX2TeQ0qvXNvFlRkAUzcP2ZJAOtzxQwYR7Pgp41Zk1GnIxGKsMNEq7xMRibcMW63VNf
gvMSVNkcppqhBIbc1u0bWOFVwgwaXnC3oEWj1BJt0trn5yevfR53r6+v7+/vT08fmwtSbCq6YxLt
138+FshHHgcD/6CkLDknpQhEsVeYSXCDHXAWqmgNpmDWWrr3rdBqtpzlmdwptSZbdBgjP4gGbaHB
ItlEl9Z+/CkL6WsZINi5yRImC1BlIscXKr4sJkoiuiBlz1WzKQ3PNzKDeq/tNYjioiwR7wnoRkHF
i9bO221ngkgKq1YSAYgO3hVzsuf5e5kh2tVKZuGOmFqZSU1BIo55C+i+uUvLjTQXcWOriOjqx4S6
Vu21N7So/QbZu37cvW9m3ruXxxu50DkGkRw2EBca/tt3XvfqyZRaEPwVYL9w9e2+OroH84e51xNt
1JRQ/TSdA4ZBq66pwqyc6qNt25q9MQxLjbB4/Xm78q4uBIS3X0P4P8GEsjmdF6IrqaGRd3p9AZAv
dCNb08rdsEmQTdqsQZvWhN5xZDETowwDtgAB54v2Y/ws/4+zL2tyVGei/EVEAGJ9lQDvZbtsaukX
omtj33d+/Rz6Ya6NiWK+uR1xq6MfKiUhpVKZJ8+JTPJK9sNTgl65lwqcNhf3srDu4zV1H2DezXQK
4OT9AE9wL8e6Gwfjz+FoHY+JYR09xtE/Of0YFx3cBBqh6aZ4MrDul4CyvyJ6bNZn+VTT9cJGmMG6
jwMa5QXGkFeYwliLJFLcvisV0F/VzwcQTEa+tX8VLd1cDeB0Eb7Rixn+9Ft1CZ44ftPHlfjP8Ohl
b3agh+5vgRNheBAMkaUH/VI0qzzE+9+qyNvvyz5TB8IslRFdjf2OXuaJsU6v89TnK5ywGARZjW63
A0R+Tp17cF5VnwXP3i7sF5b2MSodeaFBOjuGvwJaiu4nqHYB1/qdq10zfFHZtLPVUqP03Ba+MzEG
TTdrmPh6l7SOo175lbQF4Baavr7JsYa+vqKatpbWi1CMx2jgflKTkwogQk0il1OvndGgv9VdQ+Nv
F9rCs2ikFjboOjksiaf8q0pMdoqEpiCgHkHOBbXByVtCEfIeTZklZgnqjmbnMd3M2YdneAbH0I5C
YyuFuuczxA4gkFgegIawxjWIVy7lrefI8NeB0dGTvIIGqxmcIeGD3ulx9DX+lq0g+UI59gr4Imt3
8iY6cJsKEnYQct3kZksv3KJW6ezOuJnQZDcqcRH70P9Ur0ZmuWc7PS5R6fzropwsGRDpUNpCChmH
e9obqKJMX8WNql4rQ2Jk55y458wKLKyYOazDP54xrN1tuRJeS6ug2i5FR6lHq1W1CvERnWfQYW94
yIE6T+3yvTrjAkf6HcC1kQ9DwWZyLgKt8RMNbSzgROrBHven2KjWsBdN6l7Rtui8/n70Z1JjACvc
mJucEZiLI7TUadfabPYloPmWaiIPBCHmvymEroKVB0XUgKoLUZswPhMePsGN3clJcZ3SkwqCaSqg
pq826ZOPRuyGFuZrvmlWzZNj/j7RGX/6D20NeQsZ8tPT0GgofK0Mok67OqvAIOtqhw9r8et8IQRb
MjMJRomWC8iawgzCwHW3cc/6KlhnbInv/UH7EDHR3XQm+bNIwzshb1vt+gYZewpJ6TMQsc/uQdmP
clQJVXFFIqn5vkg9Of7i6XcjOuoukC4AyntK5aEglE8judeu1T7fKn+VbWQUpmSoq/4SfsoLUIhx
802NSYjCUCgF5ledKmnwgZMLLTrbriQ3fYnCQ6GI5qI9oKW/7465aBbZ5/8sTdbTrYiXDm6gX3XP
bJkMzbJ6XxIjrC+K2QpMXAjpRhf2ODEFKo5Ew72rTXZ/idaVaogT/Zrsg4tyEY3h/2vl/q+BabW/
Snuhd0YDyoFbAxn+7O55S1rY7POrhocGurllqHBO0/cApehqo+Q6CBb4v/lW/Cp+gufEFJ8XWTwf
M49o94cuOcA5Gh556ug1b67yOnakWq1a/VqkNH8OPtWKIkseUWiHD3/VhcWbdU631kbndWOtCpUG
Krq1jvTcCBdDk0x6ds+QvdmpTzwU5/8QCDODBXnhhT9z8d1NcnKTBzWnOaIAs/qxOgYX6Uv4rpf0
3ecc1O3UJpernmaq4IeNjoDWa2j7Fx1hx+IntaoFkvSZWgO+2Nj7g9coGo+msAPBd8CJGSfO1QhL
Gp1aeyOeeoPJrNwLJsghIvv3IzyTKIJB4PNBy85DE/gfc8XNR4v4JuG0Cgb5rQppJw9PUnlX4/70
UBUGIQ0VrRgYAMLiY8bqXfuxpE8z91C9G8FkbZOqcrs+wwgKAw1dZ6pCtJF8lCtl8/okQnVaf49s
UBD8z75klHBAsABMCdrepPHo3My714pYGFTZuUJPwnLETV4I2+GHq1rr9wV+9FnAo4HaAKJCQMih
ZnNvp1DysqyzkrvyerZFHPqZDy6UtxO0Y2Zixy8ECONvu/OQoGzQBWQx8EKAuu60eawnIfR+slC8
RhyccNgWiZE6cmGKpCbs94n9U/qY2ALZxlgdEscoelqMEj3AY/qByFdueBLyLZ/ttGCT6VRFJ5rD
vTrOl++v9eDAA2biXobuJKdUFm1EaUwlq+6Ld//Wa9W5ZBEbbAEVbPz8Lv6m6VrXLm3BePQ8ubu+
82ntWI5r1KVRoXkB3EVFaQLdX7+GEa0aU8kRmMeogdlduCPuAkLn4TJFsQFXKOLKUYLj4c6R6qKK
k/FFmXiaA+HevjFyFWnEIKs5M/KhUeiJGRR9635JEWvOMqj0AcDVkFB/QPxKckdkB1pwV5CMCSux
CyH9RsRsU3ZYZOh1xCu1DJOzrPdLhf65Tzt2KCExi+TxI2cxVGVyN0BWDPAb4CQE6EA7lA+3cmIT
gWaH2LPqdAumdiU4DO420I6JHrJcOPAtGELWHscGj8ofer8bBqssqKuchBpozOyP6K5DzSTQNy8t
Ln2Jfvz8EFcOejhXdfTuxqyRaR0ybSe+JVtZOvNoRPcD6rRWoe0J/vb7Hn6M4//tYGHMlI/dWNPW
O0XyZYQUSMcFvHjC+6kA9jgiRp1n7jorq94omkg0woJAz0Auz1Wk8EbY5xdXiWtDFByNyWC1b+Pk
Jx5nKLlpyioCBXsqEsgN5JDRoU2idpvfx/0IABmxdjqQaYhnR8abacDsia0yuFpkk1KLNmB0iZ9E
Ttl4UZRTHwD2poN+EXE6S89w1pCDzyw5hiDywjAe4gs0K8sQ/sJjcMwkT51bkwIoHxSDc80CKH9V
QnoOcGSloqUpGgtyfMlQqU6e+rIoGvOYfIFpDS93CTBYSHVNY0HJUUjOF7xrx+nKaRlZt4LV8Ku2
Mny7rbaAY8rOt7TYZfXwzhzNYs4CpEqBJ1fGQ3tzbShhSniQmLp2UOuayXMoF7UO75h92nir0ge9
f96U5XrwHGkrelxjoa+E1sGQGRrx0IXX5tVSODkG2fd+GEy5YM4RoO4mIZs+CfKkpkp8JShduwgl
ZNqCkil8KDO0m8pWQdLeqgEpNMIq11a6yw8sCMrEqvwg2Gi9uIRQeEwSSJCWx57E3QNFRGma+nMD
3s9qwH9s4aJ5LA4P/Q9f0nBgaCgN8M6SjLY1E98kzlGQzNK1AM1JpZzy8TFKP8W9iP7vbB0HZgQG
R1THvvpmJQfbVDZVYScTQ9dfVNuVmMotrePD23ocOeRpVHSlQqBvuqNiWW7cNG6xo14chXou3rtk
H59r9SmXdFpWb2n73e+CYRUrw8JB+pehnX5DPAXGChX+Dzjt/bbqSSs27pC5tqg9wXk4hvvcc4DG
US/b1mCVatahdKpki3cMyHv+jc78c/simX1nyMEOyuamJFJykq+xZrRgteZMXWFLsOzHQG1coJtB
TgI1qc5l1ctT1+7gV45cueqISdSte4CeiV8dBVPaxa/DG3HX6pmD1y8MKNrKC5/pX2FoslRgRsAp
HEGsI37jfqkIOkPbWtZcu2xDMz33+UuSm527clKmON8Vt2+yVV6/JwNoa6W9138WvKEIKxW4oE6m
QrJCjgG038E+x3OEz8yoMSRuNfRoTXiKIjNwTikozguTC9e1ToXIlM/kCxVS56I/V8GmAJVEheQu
9y0pZ/DY0lo41NuhegezT+cy19/4l7CvKZ9sQQ27sE+UmT16N/mJ35e4uJFiX3Jt5VAqFpodoSP+
7LsHqNqHWz94zXOarOPwFS1NuLTRnP+enIJ0HcrG4O3dylLkV7Ez+i/F3bjcswRkeLpVoeQBj62X
R8UB11/xDG9Dk85GGzro83KJ+e1JVSwiUfWPA/H0xo7CTZ4cgTL04O76vQKp1+GQZLsIuFKfNtzG
1ViGwnH6khRGppp5tytWvnrO3pYlG8cZP2wHBbh4hGjIrciTxF+vlpXLc4prV6Gl5AzY+NzdQHi+
MQDWgsSmv9IqBg3DCu1qJtrfwA+Hfq6tojGlPywqYc5dS/Ae/w1ncj9EiZ66bem4dn+IJbT9WmVo
tCiiezxNvZcK+s+SKfGhoYlLdBoPT1SEqbeWJ8mROhK7IZY41+YSGsfguixAuFeqVFYsiOgUCVRo
o6WGlMcn/2gUqVBEyMAqgDLu/jCivZtIReF6dsU/cbh5gmFUrtdomQFPkdCOZGZYglxK1rcCguZG
w3H0+o2uLSoDPryzMJJRfRS5jjG/Nm25joNMzKWaeHaqyS0VUcV4kmuxW+WNKrC2L5N9qUbaNRXa
k1vx1S7R3c5I476jiieIb6kC2eiej0JDzIX0K+OcJaj349MeIxzlS3m8BkHPPyWDQz+S6sel59u1
Q9aFHxi6WkAVcl2qq6y0vLoxS26TBI3hpc8B9xIVe72wQhVw5Y+FsO3xlaii4g0+2FEQB8RPE0eu
ZBLpFZBB2soqBKRJeFWt/gBnFUogndqI8rqg4nt4BFWQ/bvlx84elNkRLRKoW48QRnkSqzTAYoil
7kW2kj8lulW44ORZp+FJdWyifAbqASoWDtot+KdKMUutNBKHf8vEawfGAC8RGOIZAE3fWh7I6shh
WuZvYSqhkAkl8pengSvGW3gAPqSXJkOeZLUEKZI4xF2hLSoxsTu4IStoyxIonkg04yJImNSl3kKA
P7ObURJDJAKqUCRxp9kJLgHG1+eLyC4AidiXS+Q2oxeaOM27Xz+5RnyxLYBTx68X+ie1f2m/VLLN
nhqNLSX2/9WE7i0hC4F+HYCRkPtGjuneQahF7KTECyO7j4atGxykfisU6sGp97kNXlCzTd+zft0w
xBYGJznX3/fbY6oV6R0gXEbavzG3r03iqljkpNrxHM8uhJEGK2hp2KPj02qiQ1IENC5W/FLvyuN+
uTc5OVxRD64oodE9e/AyFoo1jYiABqx3CLV8c0gy/T7Dx6MMyDv8ijSSBWnyNMMLStcO1WnVt4nX
RoZXDyXlodfLteoSSedjUR9rCd8KZB9YwpEqnKxlmpduJ6hBYKfJrlfObjOA9ge9ZuI3Mjry36Yx
o8TMLYhzt3tFO+qVNRzAz0PrkibiLlyq4M6Eo8iR8vD4cPeQC9cn41GrLAhELgrsiju0I72EyGLu
WT47FjfQLNnERw0lyZ6WJ2LryqkALXCGNF9H1WQhFfZYV8LSQC4IqVkZeiwPz/GM7+IiBVeWXUhf
WXZtinPJnUgss94zXZ8qDpr6A1vuDIJasbR1dERn4VqsRSqm5u8bYm77jQ4D+EvUfnDZ3B+4EMrJ
rcC3gEkRgnBIr5NVQYIKuFxQcAZqHhkIEpbeL3NGQc4ETp8RJk+mutlyWHpC7PmhHXmatpaakt+0
9btQNTugkAY88QJ9IRKeyYD840/Al4eoyMgVcT/PPnf80umxqoP0KfWbXoVaWIz3hlTS+NIhGC99
U6hNbQkWPHfgQOU6EoKBux651nu7YltnAR7hga0qzXAQwHASxuh1qYphwXc9hvpIGIOASkCCBSR+
02YbUrd8r2peiASHB5JC6CO2C5fMnHO+MzF+1ptkhgPfjC7/ILS9UqCCFtIakqjtFwF04YVP3ntC
XbS3hvsAdMMLcMe5HXM7u0mcrLhERziUh7aWySqoWTqOBZEASFKm4rkLmnzQTsXx6n8/Gype+Ohd
gggjroP7+Q6eJwy8XoZ21QdomL06JDc84rKgy3Ae46Ut+njL4guiRQeFX+CEHki/nbQJvSHFHNGu
Klhpq4m0Srp8OwjDM+cXHHi21NBwEauuhToDMixAq67k1b5RcQWoELQhMUNg7K26VL7UoCegtuL8
XTyIiy3tj68oDBXlJiS6R5LcKSNXBWKMLB4EfI54V8tIu6JVj2rkqUzR1bxFaypfrsIlvp7Z/Qe7
IIeFDicyHxMPzqdyT6ReDm09Lg23L9d6fuEGFidX5LpJYdV4oXfaruQN9Pzy7lIUNB7VSWwioodu
rI3qINWYss1UvCNmg5hFNp82/oFLNbRQa1F0CiTPDh2fPyagLV7JmhOzPmvf/+e9iPwF6m5AaIIY
9h8K6+bsycQNsy6rIhvUROi23RHZaHNTgkxw9ud3S4+t49iCt6YmrhLMqroTkjKyxQN6LjdvamRV
jvlav/kMBAJmZKEJcwvuV5VBCPsYhLRfu0dlsRr9GNMC8avBmUH3Y+ScnZy+xomhd+1HsY30dGmk
ogDGsZBG6v9+Ad6ZmTjoXEujOGjD2I6HAF3KW3BNeWC5BmPNUq7zESmHhb2Z0TS4FXPX42sNpshF
XA3QFH3V3mWXagYHGXETKTDf6qArcBkuC19UfNy5wCoDBIhIDMQE/8oaN5vHI1zQFH4W24CbmUi4
/+3t8hBY38GxpFZgaACXtEZ5UnYuch873B9LwdfM5XQ3gHGANwOQe8UHhjCJ7YJPdNoremS6YZ9Y
v89zJpuCBb6Z5ySYcaUUyP0sje3MUJxT3RqgjhNNLQEXpsWJ6/IqFlslWS9Ynbmb7qyOk7+ZnKKV
hSzpmJx6/Co+Idi7qkNDeusYMsEb6Elvmdl/nH83OnNXwKbGAxMi4sH3L9FyY5N3RRccBlVscyFe
lKBG/cClkaycugmZ3/jcqm7FjklJugQofWwEwCbGLgYWkgcOEo/z+9miguOiUFRHdgR2vmNQdZmA
q9iVauZmnAAwlpwP2mXMvb24fNhXtIvSQt5naQrCdujExi+eGzRfIaeXzVeHXVAffT/jPnAEZXdN
mpoDOYeuFR4aSXJwyhaClBUGHyjqcHDlAYwiflFmCsoSrf7JEUTNVhemEOvyYqgBCFHnfZDOd32j
7oIiPDRl1CUsTRTcDZJcJa3x+4eYPdQjHRjua1yFKC/dr4eYNrKcZ3lkI6dQcY2hlVRwQZTgnFWd
tXsZpWuNhT54oVqGTl/0uP4+AHHmWiK3A5g8ziWJT4IIBCh2H6xrmQeYtPYVGofb0qWEsBDcs5/g
qewsaD1nKJJYXknlHVeDa7n6Kbg37wWrHFXPlYsV96keX3LlgLrL/8cwAXoGUaqMkP+BI6pFC2yf
BUMEHrFv/y+/DvacJ4Get7D82mhaSyloo1E8l1ju1qyQ3zjnKQYmu2F6EbEOYXq4cRwTBctQZEW4
abpN4ePup7lK+eC6MNq5My2hkA60L3CbeKPdf9UaqXJu6ITITvt1ruzqPKShZyFTSNDVHJDvuvXN
Cln+JhBoE771CQ2drS92GBxVUMrMNxp50XumtOhre+2D5x5Ah9goco62S+X3OV+A1xSe9HjZj4+4
+7FyXuG3faBHNur7jeHWSmbkce9QHUtuorCq0CiK03VRcEs8WTOPmxEzCMTK2JoDvpl7y1GROnmo
SFglhXfXZUcgTEP64UmO82zhmp6LBlCCVFE5hmIwwoJ7U5mau3Ix+HDtRJDAbF33ZqCnLyj4bPkw
XyqczN4kCG9FYPuQDAJNzb05DpGmX4PRxeZjNDwJEKCoaQWCrOqq9NCkMv3XcDB6b+kCG53FJMQk
t2Yn96Sjeb4T5HVs55C8z0+qfKj5nWbhgHLhLutW/ZJ46yOeC+4cNL7IMSOeB5Rs8gk7OS8Fzxti
u2+QjQDGiDrlhwjYeklr8RVlEe3kIS4KTK43GoieWDzuVMD7dbBaDz9Cv3WkhVfXnD8DcgaEtyAZ
R7wyGRGfC5xfcxyiJE9vtmCkBYikki8iV8oHyN55OyHNXcZzsc9qED8vPDTnEgUELkrHEwxFcrBm
3X/5UHU8sJuHic2VOVWCN7VHnU9ac+qWkFXSVavIPRdaafrVkiMfJ/bw8ZGHgewREqDaNOCVhBh4
ogaWW5l2+bnkE0MfABcIzLCJWcGnrFRem2qPrn7qxpaslHCNeBVmJhruBwElPc+KdDCMPXX+ixYZ
vMPAx/e7Y5w5hhK2y5i3wTsMqYb71eH6Sg6EWEjsyokYBEncsgE7xkFfQtrMVIqAZcLbWx8TlQrg
IveG8rxWtCwkiR3tiwu3iWnJRrk0CN89fxZUXGJ1nMsO3tmb7Lp2SJqq8GAPammeJf2M7RvP38PT
Kdwr9DWjhNll8P9we8+c+Du7k4sGGtalNgRiYjefeBGE0i7x/ibqSk4zkGf4KwnSP458AFsX311K
budgOJkRhWaHJqJ6l2ZmGi1gSmfO392Ixi1wE1pyg6Q4eIAmNsrlY79AZjR8jF3fUcH7LrtF2pBZ
ewCt8WCqRHvnlGeo7yNfLTPY6zs0Uq5HNbYNtM4uHb45MPaMpyw7jP0yZpMztm6p8RXvnJK+/L6z
HzXXJOy4m3FMAtu4QfOxp2MH7EBIAmVjgtIwBbEr9t13/b4qjX0CcCuk5e1L+3E+LyVi55LCd/Yn
13iZNCQX8nHdKYCtYCMs9ni/pAHULlMH04fyoeUbZ/fj93nP1Txu7U45iPy+Bt+Ej3nXrJcp2u3x
3GaRA6GLlUE2vxubCavubE2vVan1I83DHDV114APNqhOTv/Sud+LEJm5ZNGdqclVGmuhlPYE0yLH
GI02yMmgR7jZlS0eubSQnoI/LcCKB2cptz3vuf7bR9MSi+y6CCo8nOheWKc5rVPGH/gXftiG38Do
DKHBgYAlNfOLqCxkbmad843liQ/D9mnbaMDq8uSsQAcpDayuY+JicDzrs8akNuheAaGY8moUrcJJ
igt0p8ztRvSjbMUC2h7Ahb/h0oKqY5UntIq/4isv14zXLD14QqYyRrlQLxaYAebua3zn/wYzcVdJ
LUReJ+A7B9mh8cwO7xqOQX8BDfEREDy72OCWMmTzu/g/k5NLcHz+gmYG60zkvRBYFRhSpTcgjIVF
UpGZ0P5uchOfJIpDEegJ9pKVGGhwhMTLkQ3O+vdDOVepA2ElIOBjpQ6gsskStnyUCWEmJfaLldLg
6Bnlwe9oFVO2Hd3OKMDTri8MpL5LlbAZQC2c7o3pyVLqnAp5EnV0uoZVf6P+hv7RxBrpyTfJOhkY
+4kO6UebQW8yLJnx+8TnL/0b65PlVeq2DZMKEy8+SzPzqSfjUr0y8sIbW4hHFNa5pWek3I0l4vJ5
J4FqPRChyOM8MJf7hPNiv8VzJoKwJrLWJDUUaNsG0G32nzUNqn8rJHvRIrWBlyoicKkGCwdnBluh
4ckIJgPgYVFqnwLjVClq+4QvYrtraKCtALupyoNrAsWF48v67zi0+sDgw9UgbfRVeAAlcA5hJslS
tE2yF76H2ERKrdoF/jpZakmb82TgIUCGCe4M5YXJtmgDtxHbkI9tXajQL5oif5H3CUwHGTg/qiWo
4sw7VoK0CE60BE428AHfhzw9ckw5uIqRA+769RBHCQVK6Yx29dXvG+6fOvYkxEeUAem00WEBUDsx
RHpkqhoFcn3gT1c/moym3Cl2qY5C5Ivw7uSU/y6zjpUtzbJtuCk8CxDzwWfVZ9et+MxQAwM38xAb
kbR1UQYSt+GruAehrHgCsZ4DZ//jxibuGK9dSDjO3qe3Q598EqclYVV7Na5uxQAjFctbpqTARhz4
An0+XLBJcpqu22O60HjzSMiCFdPGzaCiCgBfMbnV/LBXHVeFD3QUpu51gaLaY/iNcUqZxGSwfa4q
ipRW/uWvStsJaN+YItDc7BOs/OXelzb1ksbB3KP5bkiToB0xrOc1HYZUWUZvAlf7bW2U0ypBa+1n
9iOt0YsaWzwY9momPi9soXG6D1voZjkmWwg61QDVCgPuu41yDv++ST9H/1ndKZt477NiByrDyvxh
pcG2MbhW5c2TwNwjIwz/bomGv+BFZq9f+C8IFWp4twLwcX90eNBCVX0ep7bk9WG+CdQa3H6VQ+K3
BiR4L5U/dsAQv88L5oh+cqmHmH/pKy1+S4kOYZPfV2fOb4DNQYaGHRj6Uem4H00POIGM91Rq15U3
WHyZJtAFiz/LipcvTcF39Hdz456ffAuU9VERlJCvQGPrZPJ6pwa1XKqprULOZqP5kF3MkL8wVE6X
Gcm1mEZFtJQfedQKBXAH0sUAqqHXBhXJSRAt9kIoZHWV2mJkKDL0QU0cySJdk+cC/ZoroX+WjPxQ
KDsirNWMhgViM21hoedeKzI6KcAtAaFOtIpOBkF6rxflrE5tbq0IB7GgLZhi9jla93vQLbPa4Del
ZCaaKdbWAP2gT3XhKTG38+BERRXodxS2AMK//9aSB51WT85T++MjBBdD/Ce9Viy3/I/fv/EMDhPa
tCDtGFG6RH24HLJEJAPvYaYAwFFMtByuuZfTCrspRyoavQixgl4WmYUukjGFy4bBlF9CvWa57C8t
+8xNBZIupM9BwgRhoodJK2qDWkuCbw/65XRrby+csQVsnSJI+XpZcL1zPh+UIYDLgOVIUXE73i9x
0XjgDpH7FE9SBCYIAXZFTCECKz/lDq0BjEKsTZeCspnXBbqr0KGDSBSdltPXBTJgnFDzfGq3fNYa
XN6rVKwFaZ3JkPji0qSnakNcE9Cha6u7zmpoFjF5jxof6KUF4/HIRqNqPKLi+4k3Qh44OPkYg+Pw
rygncV9JBxyTkYgOCklCkXo6RQAFCYq29TNo44I07MkJZd1b5U4ThgagHAlQW13kDuChq+tgrxMf
4G6+D8XXJCPSq9olYDzkvbItqQQtTNwZairs3TbidaqLrffiZKL8UiRlU1oQ3JJs0iSZZv6+vefu
MkApUGMHSwxAtlO2yQgC74WjZ5mdeixQTCHD8g5GOmq9QO03/xDfMRxuK4Lq4NTmY/8CUz7at9xS
gKcFVBoiQgp4Pn8f1Vx8jIYpjAclDYSB0sSzjtj0AmJrrq1L2Uo1BdRVLOFJUVedx6qtu2mNVnXA
YG8OZCEB/C/fdO/UoUaF9kkE5+CoR7nh/tvnNbT8wi7xbePtT28mm8NgVBswI4H3DAtBj6CSxJ+U
eYYGUohPStnF+Dmf2dahrbHfj4RZDShh3pGrOuO/dU8vl4RdMggOQMKbbbdbdll6TzzeezgwQGij
xwwYYNxI92MGt3OcE91xrkL+nrQuuo82oXfyutXvn+Xxvrs3M0nKek4qayiNOdeal003eiqBiQWP
KYuHHYmLhT0wk5C7tzbxPm6a4+IJYc1tjZ5lGxV8OeVPtj8cDtY1ZZtviLLRbtsxuh9+wpO8AJWd
ORn39idRnoCEcMuP9g1lVfn0YH2MOWhkJ6XT6ZVHJlBBQIXWF1bTesHPP7r5e9OTIE8TQ00NR9Oq
Y0nZjxAeQ1lZsPEYSN7bmOxz183cGG7FuQJen9foA12iKJy5OWEBjcGoTo/lAnnyAbm2c9qBpNw1
Xjunb+Qxm+0TGoe+DoTuZGOpGPmYKxmtITIei+HoVJisGZ8rbkOKmrui5YN21Qb8oLTnntT8o1Je
W3kh8J39QmPPIq6psbd2cuIcsZAGrm9gTQbxQrmK1RfSpwtHYCbG0fmxVX7sVcHPKT1cP7RAoyUc
Bw7+0IxX2l6j2x/XAKBgwdKcA8G6SLI6sg7goXXvQJS81dSyc7hrh8pSB6K7ktCyPOTooP/fXcit
ocm6kVJKZT+DIdCf4+1GaCPxlHTg3OM/o2gxGTvnsW7NTTwWuBSk0il0btRWCp9bUzxzOMF4X38K
DJyNbKvsFh7Kc8cKISmgMYiXAFOcrGRBchINEiYY6eAagFaljHf772s4s/cQAApjvQJqCCjH3X8s
iFJVtejHrh0pxWvhF/scbQvU82PzdzszJwqNUUAtYzp4cvwrkt9UgjQ1aINmQKdwUqZb0RWOjhy+
6Yn/QcC/mseNBWbfhWM1k5Uam7H+szn5YJ3UeR7R0DR6sEA/GRguxY+Ofn9v6GpDcdmyLRjBIrxp
LwvR7r8mmcnFf2d64q6EAhXVqoXptzeevSjmCwS7QZcnU8OyNrqJIXxcR/+PfEPh0mQnGQqtDVat
kCUs17vMMH4WMrMzu/duRONGuPkAKkf0QK5y1/Z9fa0MjtnI/D7vBCMuKlaWS93qs+bgZMZXFTCX
U9BDIGRgxold1w6RxBdNv5aZoq3DagdI3YIbmLtcQTkiALcCOBmK3pOpiU1YVp2Ettx6m2usdLGg
hCYa7TbBsTolhuyw0qFVhAvWRSHOoWj2San0t80Lmr6j/Pf7Vp8BfAA3eDOeye0BPL6Q55zo2kZt
Cm+HQGKBRQ7dD0gQXOYsxJhj9DrdabfGJldv5xZy2JQ6epKHVf7c7Hlh91dGIkk+9NlCFDODT8PE
ILUmQEAYYmvTVCrXVXych5E3ljUPAxUEs//62r1EyE19tWuyBHKdi9ru7E1y6oHjyQ3vw14bbJpq
J6h2uIMyObrUob/lO2vkB/wBUHZoo0NzmUi7xj8K/Fusb8Rq15o8AGzcVk1MVeaMLtmHjroQ9/x7
QD6s/s2KTN4WvRcNDmjHPRu0hDnVLRQ9wDRDEV5+uVv2JPwRA6Oilfl9PR6t5z23ip7Y5Wy8HXbr
i/ThH30jYWvH/FKNFqS46/z19604fzT+G9+UJT8hajZIXujZIuik0QPwWqL3s6Q+MI/qNpA36RbK
UshEbEQjOvfKIb+iHaP7Wz1zCevRNb0klTeTcLrbQvLkvkFuxPfbEp9U1g6V8y5wginra+JkRlvp
tpxaaUmhwk0dvjAK4A4zA2La+nehHbQGgpjOYvPuzB0LRAgS9nijo5dyylbO90qXJ3zs2TzTtmCF
WA2v4sln/FsL/ifHYRHjF07s3FV4a3FyLfWJqMeVl3q2WqzRNt6XVmQk/R+k5kFi9/v3n19uFCLI
SHiuIp157/VrZHgbGULcNlSwSczE2JAuxZMHsKNutk8RTQzVO6LJQQ1Wgwn+wWhg+nVhDGMY9nBG
ZEUA8n6E+vxLyt/cPHWvFLGe1vjk1WpQwG7Ak23g/m1dlovI7ybBBgX2leioNOJLJi+VJOcC3xGu
DkUvxDe4iiYeUm6U5v+Qdl07jitL8osI0JvXopNXy7Cl7heiLb33/PoN9sXuSBRXBHYxx+EMppPl
srIyIyPiMIb9zhRI9psAiUUSAPFUNTBm7v1JD4nJRq4HzWiD1tn9fNc9pH0zKMZbERUZTvEa9Hpk
u0C9HFhv7Ys8bnvV48BF9ZalxKE0WgJZyuvMhE/FdLcfMYqL+1Sh3TbqXauSTmDwUOQF42/klsiJ
1h0C99B1hcYknsajKrdk8cQX0Z/6/BsmirEgJh5YakRcF4Ns0/1EBGnPhH2Jb0Ap1IhCjSnJG6fG
u3hnWVZkBGDXdQd291nVxMnBD5lkNOYBVj5uX24LQQYrgwiPp0J7CR0JlGovzFrXPwT1O/kUZlLH
k3cUgpz/sTdacQ8E/1krwF610tpNfo5fAr3cSItkK2ruR77gdv2KMnfgQYD4OqjPq08HvORzSz51
xtBLBOkCvFfR8jU657mTV2wUFp5F1aeQ1ryDlOtMQlhnJSk7qEo739SKm4OLT0a5t1ZHt5/nCn6b
17Dqcqpxfd+6X4NQJvpAhnvwipd5vOxUCay4oqe/AIVKOmgcqDtrJ6PNPyfWqbus58S4prwrsNaC
wCPoZNHedb/xlDQolQjAS8tLTbc859U6Zt8kbu22yRzMayKnPRDeIZMP/UnQYY3bgAMIMPUhRyO9
1+gecVbd1iOg/FB30GoRVObl+ZmadOZwLGA/HmCd4HEYDS2PspwLKM9KKkcX+C9HIhyrp8CzK4pR
iS9AdXqFTiW/ZfaTbSJfcyFrIfIqWs1DZe7xPRgbeXXMroBcL/qx8dIfzTPKYFnmOWhGVUpTDBcM
fWhA1CvMXGATzwhA5ZCJgQHIT3MjKy2EBLiw43yrLlcUp5YgeNU790Xuv5/P7fBzRqMBXAUdk4BM
Q3V6XExnecB/S4EKraBKtRa8f0j48NXS2+bcwmPR/MD72nOLE/MHMmvIYIAYGFBBeuw3GEh/BC2Q
9qy6L1edMacvM7U57wyMPHBe+J0dVzCQ7Pp1rLE/IMnJCeI9omjKeZ5Mc3pAA0MZdDWQbB8tVRYj
BCh52OPRylBc0Fob9yvouDyftolyChLT4HOAbwcdETq97g8BE0U5W2R+ZL0WOgBipSYRH9TG9SYj
zAZv6p4ca6DKX2IoDkAtvXxlkCY/LZ5/xWBkvF1uP2L04nQBcHLqCh8B2hed71soz30+tzAxmwOT
DzYGYtOhJ+d+mA1bSUxToIGXaXFx90vPA3VudnBmduHEQAYiO8QqoMmAWsLwGTexWR7bYdolGEhe
R68SXcoGk+dz/RZTEdidldFgaoXhXb4cEErKvq5X3Mb2INwaXUNm2yVXrjcBBSbFXCz2WPwbxKr/
jW10J1Y5n7t96qLvQg2kk9D/Fv3BB/eLc2YKvIeWs03tE04EES6EkpH2QB5iHHrkiadABxI9mQDd
V5Db8INj177lkLZlK5K6h7n3+MMegUOEIXSwDISMYMa/X7xaYsMsEZPY8jof2kIhOD8cEz02nhoG
7MxGeXDEI1ujJeTBWdtCBDm2mELS/FoBq5QRFbXp2a1W0V/PN//DroQxBNFDWlJB04YyciVJLHWF
5AEfVMNZOfVnnRffzy08FgUHEwPwAc34yPWPS5UpE/o1w9TAKQJY4aImVF+vjK36guG8sOs1NbcZ
H8JSIBxwvACxAMMy4OmjteLSzPeCkE9R/obDWtYaBTw40OAikcxebTQEw89H+Pj0H1kcrRjq8GIb
UFxqodln/ekQz6xVT/3xjZr0na4eKvK9UIMvbRZ8PrF6Q9IPlxr4UQaGzPttmXi2F/iOl1l43Wjv
ytqmwPxNHFb7KE3F177n6g0Pxw4DBZhCRmIZYDg8Nu7tOV4iynbbZBZvJih2g8JZcFW0d6c/7UxG
+SG2HFkavdz9SEGaUYKlyvsORe1U0eTUzbF8zA1nmN4blyz4FBvXg5GI8J0a8wtRIZZsa4fn+2PO
zPgKE6mAzW0GVEg6VFMdH4loRQ/Anv4mnD3PeG7sMRgZZg79digyyHBYf7f6zaAQJwoBjkeG7S++
y+9G9K4Uu2r5UZsnKHzV+v/B3EA6T0MshAdN7WhwIkQayxS4Swu4V4msvY8sMQpeu4Cu6+RoIojg
Z+LUx9gcA4Ql+BMWgSQcy/2q0TafFp7T5Baqax0B/1waGjSoPPcSslZolOXPUHhLNMkG1/SppI7h
Tz8XUT7mnUffMNo5tRf1eAKWuQWuhcrZQg02jUjpqmoKoEAraM8necqj3Y54NMepJNV2prS5lRvO
IlyHc2s45UZuf/7IY9KFK3OJWORW5i1xrom2NeSM0MVbG2gL7kU653ObdAi576K60fyNPKZQBAGb
OFVuxcpWEM36SrHYPX50yOyVUgA2S+ZSgbPbZhSj+FIqBCWHbcMlW4bS+gjw0wtaJyPD/0pZwtf7
JKpIBOHMGMBAwlCByr0BKiPMHpmHaAmDB5gYPRhI2iCyHt25ZRMAgUhFhcU4x6jVQjAdSKClt9Wy
WfjNodfnauyPiHncgvRAIQFQNs7+Xy7txicghu9AQGIXVptfQafOWuFFQEoyGmDq/k4m0jZeNw3p
V7LBIVH0fPdOxDNojoU/AmMWj+7Q0Vmh6ZrzQ0UprLS6+mAF0cT6FKVE5mfsTFwZIg1qUGjSIaJ5
4P0B2C+SmSQqLd8/9twC/MH5FhsJrJztTHXmj3ZqtH3/GPgBMER1Rh7fu8iJZBWF3LlF6+A9Mz6B
M5IMZ+VZ560P7RzysWKRfVHBPEti09nHqqofT/nP+poRLSDNzMCn4g98DnJRNPCU8Pij89tnnSLY
jViC3EF1I4MyokyPN95aan+xsouQVGavrINyKfQLFpKAyLdTGr+Tf8NrHsw4k8d0JPba7ceMjrbT
e37d5HKJSxV8EevPRq8BcyW9AbIugooHgQonSLN1iaCnS1vPpW4mfBlUF7EHEGii15UehShMkYo1
lXaVlYsUdAQUDkxDKT87yuGSGe8AIB3xKh6Qhgjw7i+hvIk4u6IGM31OmAXFgslz6ZlKTYpI98HV
vICCiCQRp9f5xswApgZ9A1pG6g+5ubggXuLXFSix3bfnZ+2RYho0DejvYgfVz+Hfo6sCj3m/kiK2
BRUiEY82pXdmnevcV6BJixB9bI4J+oYuVZts07Nak+gMtw9BkUgvpFhrgjXA4JXZMVpafNvgY9LB
ie0nut1/B2w/c5H/UZbfz+H9t47mMAqDJGAcurUKNO/inJbaO6oGA3KgR/+mp5/jdboT1FOoIpL4
fj5Rj/wbo4kabVNkGT05gVQvnqzvobrtdOQswR2tfQ7J0/NWIe8Xj7x9CCajWuru8jFj/xGJDfto
F0dWD4V0PL9GSSlK4dtYzoQWYVoTkgDaahHgh0GO3lnHcDQBSp42fs2YHaZ0POW3VkenI+KUUuYF
pbXKdtcJiM9CcDQpiwhNnc/nl3s8h/fjG0VprNDzvFdgfEZEjL323qlgONN7tIqVgF/o6gZZ6k8W
GezIVNScgO8cPcNrFd6azOWpH3tRRnM9fOvN9QeSn1bMGLsF53u84S48mNf7xTGEKRf+KFNLbDjn
G93w2gFlA02f5Ud9vPHvJ2N0KqEWykG7CB/gZN8MWIkhmMdvgooHg/Fb4KcD8DN05m79yfOFnn84
QmDPwY06fNXNsCnPSViaoTBswnwZ7unlfUl9lUvfEEn68cFJQMPae3vHkdAE0y4FfNrzPfCIChrm
HcxOSEcO4gXjPS44nsL2stNZMN+FZAtp2HOwcsjxh/82j8vwZKJXUFDZT373vfhVc3WuKP/YuTV8
AaBJYKQYSGzGPBkUiEN5O4o663V93W+99SdnZLs9SlUeOaZr0zR3+qkjq9VHsdxZqxBCSAD9HuaU
UoflfTh1N18xWn4mLNnEZkPMA6vW+QWELySpvJkTN3XgsJxgeRj0gIELv19tQA9SCRRLneX1ul1I
esgo+vP1fAywhlr6PwujI50XdiK6eQYWsgj8OBAY4zgc3MB0GEkToGIgdnPSc8Jj7HhvcnRymc5v
FfBEdqAGe91uUSxIyLo7XK/bd1fdn7PtGVe8BsboY0uWPVnaS4ecufUyUk1CdN1KGGK5K9x2RHlZ
nHyy0uMdmmOt31j91p5PzpRn5Tj0eKAlE+2h4wwhTw0F2giHrQG5dSMc/P495XUvkmeWedIOmAzx
dgBcFkrn98vs233vR8OZSpELH1KfMoIrWgSAovx9PqKpXTsU1tFCA6AXWMPuLaU2l9adEnTol1Ya
IghoGBTZhtTIgP6/DI3p5YsGcxcOh1SJ3mx2XdKgjrk+NzE5a//GMlbSQY6nSCve7ywpgCKks4nw
MGCCi5PO1epmJm0MMK4rwVFwm3ZWxbd4YMU4h3HSo+XIXT4f0dRxv1mdBzJeqBhSnQRDdoM3lYI6
fzLHZT81FnTUIMSF6xw6iu43QCWzfEKHeWfVYCxlQoBHnR2ESJ6P4w8MPXaOt1ZGgVAjtQ2bxbCC
VBFE4vE4uW73tL43XtJFTY7t+nis1bdaf/vgWfJBEw39Gc8/YTIWvP2EkesEdqK2+RwbMNWu4I0C
rTDoZAxjf8RVZYJMhjvEZPOhJ9ppARxFqM64jqmlRPpdQRsPKwPfMDrSHYvOwb/9X7UAiScxkYMZ
ionplfxnYfDsN5EA5JtEx28xwCIAZsHVROc1ZeYQev/LSv6zMnYYQsRKRQgrnr+IyOs2GdAJ++UR
ZJmedWxevngCwjgCWRZth2hvmEv0YMz4x5mh/vGm3AxVanyFpmV8RDn4R+VHsELHeL5fpkygiIe3
3394lUfngqnbrJKcDucC3dtFLBh2Ji8zZQ4vPvGSRrEQmB7QfCOtgUah+1ULA5/nKrbugXcpwS2T
AGWL5nNtGWyJvmGhOZ2vpI9UXcw1l01kN+8Mj6trA52OKJQwzJHcNcUPL1gX7/RLVoPfxswgDf6S
fD6f0qnQAkEiPXRr4lL7iyRvVo1mcr/kkqK3IoCYuljnAQrwqyPeye+BP5O9GaZt7HBgB738aEGl
8Ui+n9a4y+KsaNjeksH/V4Wnikm1lCP0lfIPCpeuomyuZ2fysXdrcrSSfhknSVRwPR576w5kroAL
Qf/8ndPOhmORqALFJOHmMEN/W/1hoKgNichQoKdhnAto2DiAhLXcW31gKKGRtTQB56YWcRcPfIb0
pqog7DSH0pqoPzAIGf5ZHa7im6V0KgjLK5ndWzWYiUQS1zpAxBKv1tUvoyrRi/fCgAIgutrs4vke
mlzXG8MjN5qHdUazKQyzyou3YlgSBm908uZyZr4C4eRzY1OB6e0oR5sokWzQHsaDMefQUA4RftLE
DNvDHLbkkbgVL5gB2UfDC0DZYlztCNBY60Sc0FvbbaGuDWSRFvU5syjdRBej6hm0ZjHqV2foH4cI
LqJapOavr1frw8wlNTlgsG0MSnw4qOPeWiazOa9RlN5Cpp6TjXLBuWqszlZWJhfxxsx4Xouk4pUO
ZmLwAu27jDRwBDFRVFl5Ldm5IzL5RAZPJD1IhiMXIw1X881mLSrGA7LMpS2GLJeUfnT08/7zHRKm
7/vP5fK4BLmK4VCzuOTHG18CmA0lM+ToUEaVRy+prKriqgLtrEX3rEUJqSpwc17uUaIPGxDpdhTf
UQ8c9Ijuh5ZArynLK7+xENHgJhZV5ZNZ4yYm8X75Ey++LpAKB35u0FA8LSybuIuPFWjaDpLmXJ6f
lYn8y/2njGYZCINUCp2gsV45wu1B/kEYAw84QIgiE0jpJb00L2/okdsV+9Mhm8OpPuKYRjMx3Oc3
iyxTUhR3AczL1rX7Re+/umcI6NBBl0mO4ubrwu9F8rbbgUWbuO+/qNY/H//0av9biZFH7AO+EIMS
K5F2l6jcZ9JMrXxiF9/P78jzleAPkxweA0y1XKuNq8Gr/dB9VTrkRYdO2HKzUheLb1lXZlzuhLO/
tzw6rnJFN1KehA0CywLUUzRepJriaBGEYkMQuUgg+w9Nl9nnwksYr6N0ttt42MX3d9z9B4xu1r6U
6b4JMLccuQa7dxRjXO3MLZZLwmumThurdHWCR5yLMidiszu7D2Gm27cBM9hd1wjNwPMVGuefo3/R
bbJSXX1BvSzQLPt8H00k9++Njp5KESX5EZvAaKMKFdFa7X37WZ/OweGcrJZLU9AvIZLXMaGNNwSH
pGKGEjyYF+ci04lL6f5DRg+mTmjixPvzLZk+HOdGf38vzwqB4i9eTqJ69rWjGa9JtNm8QdNzBx9O
gD7A28n8ntmCc6f7b4venG5WqbIkibH5qcXrFXwXGWIrUTWWtlauXe34I+kbXUKXPxTQrNVB0Q4z
p3v2A4bjf/MBVVt3UeRiVdhtqYGJDNEd7g9MgkeWLTHTxQuEAi66vsIMhNuDa868oB9v5vvFGLm3
rpOFqKZg30V7od2s5dRiQG1ix6qfzbwjHznn7l3pX+/4zVh9WalaZXClmR6hpLfl9f1SZ5cvOrPa
qSwuEm1u089O78i5gbk+raCb0lhAJQgGoy3dk0PqIS7Au/IIuNNmE2lw3Ct09F++oeIpHuf6+ifS
yPdTPHJzUmBTnscOpx2kBusBqAC0Ar3KN1joYA1fux50NV4ul0qTQSGhcx0ZlG2hkL5PCSDqWPrF
YmbZ/xi0nri+v6L/zVoEcZQ5eT181LbR98g14m5H+vNofhE4Pu8FPt/Bbp8jA/17Njyx+7dHbuz2
iktFwWAX/InbiGjlZmtI6LW1teOxPW4IdcBWAMoO79KZozaz0/+c8o1lG8w6dkDDMgemduSrjC5N
1l4JaZ+gN5Ka1Z/72wnYxN2yj+FueV4kbpTCXq5ds48tt0E8SMzGQInuBUM8OYY2s6gTb7Z7k+Oo
DRSkVBDCZKrZW9sUDG9lL/i9ve7m/OZjFuPe0shthdF/32BDr9Z2W29AZLzfx1qkOsTemC9IucUi
2XH6CdtoPacKNLeUI6dVKm2RKMOJEiOzLEwbHfdRrob9kgrmbquJMtT9SEfxVyDbaZorsNWZmu+R
K66ojBgoP2Ggy+OLpH7Jp7cEfkyzfg+gN1jPbFtucA8PJwaM2BwEiEQBlGP3N4TchYXvx4iS+O36
WiG1manGMdge5bPXqKaLjM5h6RrlmjuiagEJTFAGq/FhuKwWcj9g9maBnBOQEczJzSeNVj9zPDkv
fXxSd+ChCKZu4crJUuqBH7WNL7JDiu6k4i0wMxWTy35jdrTsaA2MsojDUoCeShPVVH6LvFS1MxOi
bs8P7x+K6tmkj1Y9gYBfWCu4NwTSHWoIvKBMguCfVT9jdIFi6fE3sz7n2AVLnOrdjtVQ/IWKDupE
rJG/bi4cYLw0yIJq8pOX5MguL5Xx5u+ElQ6SIO2ANgF2S23Ebm6Shrl/9uWjG48NXbbl+aiBhCy7
qwLaohhurj4//SbDVhwA7dCjGVdEMjvOPEUewiZkpKQhYkE2ysbpl/R+B0Qaujp09LAsYhTP1s7n
IpttH3vcC5D0oxVRgpQg+qzG9aU+Y4sa8o4oldCh5pflsrKpXKXtaAc1JhLTUqg93xLMEB/fT+yd
xXGhKYtrpvHduLM0iiXBj++rPtTMD5SGzThj6tG73psaheodeKoCSIN2CNVpU9iv17K63oILCzGL
q2Uzp2rYyg/jQl0WHmbIf40RdkydlHndYlygH/cygn5XbeY0TaAnMR44rwEmqoDGcJTz9gp0+3U9
CrGg1xia7t/fnQVoCXpy6fZyRXbqoZ/ThZrwUUDOD6pt4HaF4O64/qSgZtf6pdNjDiu9AWDsc3/s
F6JWGMD5JkuiWr7ekF9fnYv3Jm5hoOl5NEaAJghtC+M+ZjvAi4KqhM7yq1XX6KkkgppoV5SAdIH3
VSq/QNhA4nQuqfh4T9ybHYWZNcu6rJfBLDKnOn46hSBz40N9aPl8dz5yKQj3hkavZj/LpdpFt7r1
iiRbrO2RDwnWZ/DkoedPWRfqZ2HuPb1QGWQbQ/BK75cbnV2vPM0C3bBpJYa4qM3VqjZ3mXEqVfy1
SowTTWjSofd2Dsgytb1BcYR02dBlDPKR++tTLKE/lApuDx3jU7zOMkvxjKBxZ7b4xEMDk3JjZnDL
N9ElwxeZkjfYbuyqOmQQOTK/QmLq+m4oVP2eQl1dlMbitPgItNB8viBTrhD5QLhiHqJg2O/3ptks
jdKIi3vLsR21VPY2Bzyav6a4CO2Q8oyxiYcDVBtY6IJDDgwkicLo9a7YPqqQCeoC8YZapyDJwxag
8Hg4SuonanQXGatoE2qL7EluzmGhHhO898ZHi8naRZ5XIRK8TrgQX1MRwY6ELC/7W8Bt5RkCkHKW
eGLK798OeLSykGlWaifCgJlNixbedCFJqkeB/zjnSIdq6CWTDs8XdMqDoAEJWjQDqRmeIqNAh2ni
sOZCprakC1w+KI0TI+M1XtnWlh0tcac/tzcxq3fmRsFOlUdU5rR0bfErX0NPHDg3mUilihfHNe1y
hlVjYrfeGRt+/+ag8GEvlGGBsfGqRBldrGX5NduXzkydbnIOERkMSF6UbNGYfG9HqUvRl5OysVoa
ep2iEGzlBtIMrt0JepXl1LLxI4bwYLCOKlcxBb6j5q7xYWeMblYcFCgmgF9tQNSOrnEgVEUoMSm1
5bUQszOFdGCypFbRhT0mn9kn15Do8/lKihORw53J0agjT2TS2oZJnjbT/K36pJhP3lNTb03HhMk0
LyAes3TbNxrL3GpCus3iQwoe29hslW1ov0bdvgScUgDn7U+glOB7Xcmt2nbbxD7y+NNQcYS+GY3F
Ew7dO6gLxNZwey2CUFGmerIZxmaVkubUrzhUJctvH6y5q5hWs/Lihl+i8BU3R7FSuWYpFNCttyFt
o7fS0ltlfg2Ok1IFsavYbZ5PyyMroQCqARbOCk1N6O0TRn6jbivUSHKUTPh03Z8KRqWMit8H3dBS
lbirqgWRs87J4GZ/idGCfYEk5/MvmLic7z5g5ESQeOhCLvaQ9mg0viPRb+f+okQd1WYlzuz8if4C
DJZHJz6aQxB0/e2RmxPG0WnJlriMLDYzBJJuai3dcJrh72sjN2IzXK5lV3WNfh1ZttFD0HbLqbYR
4Ql7kt5bNYe0s7mjZu6NqRjw7qtGTiZMW6pmOnwV6C2vgk22gM0O8FlKv1Ig6iu8deWaamrN+NIJ
dwNOHej5ga4cis7jPFckpiLohMPWinsRW5RW4wrBEVLKGdr2/OvzVZ448Bxk5gGZldH7DhmDe5+D
AqwcJk3WWlJJea81XqeEF1t7ZjdPlA8g1gttanDWAvwNcMe9GUFJXNaWAdOXwmTQyjRCW1NaVwNV
U1qTXLJ6lFdRpYeKWBNpHnTBu0YNG0nlu5OYr4oC3HU5tUhdneGM5zMwddLQV6cAjISzhg6XkQPy
ZYfpgl5qLR9dUK2RRxteSMkhc39YcGGgWAlGYbylC82m1CwzHXrmoE08TSGHePMB46Me+R4cMqDj
0SsYvoz3Rr9qzmdADr8LVFYW4HWFkhz7VtMk6tb4P3M5uImTDhaAATANLBaYnEb3G5vVUGrP8ZzK
gV1HtshutG2wMPY9offivtl4L8XSXy2eT/sECA2jvrE62hJl04PPiQVwaV0aIRATJNhlhDP2xvkY
mT8l2TTG5ktSAWttlqt2a6kzHzD1Or77gNGjAHOB8JQfXse4BxgDlD611n6wDiBap5l7dWqGUfiG
ajpgbxDrG12rXUJTotPRiEDRfyagUNG+xv25jxadspTkucM2caNCnB2KLXg9oD9q/DwWESrERcv0
lhup3LX6CACjQPLthYja1+Wyq3W0x4I68eeUBxjp3LTOWR9+/8aXSy6VyY0E62W2BQcn/CaHxh+i
QMKq49QMoQyIXYKF5Krs2c12rv58X02UaMHMBNg2JGukQaBxdG+FQSAGadkBWiUZ2dZliOz8Agiw
dvGSDe2NI+z7euGUpKNnLE8s8p3h8cDzRgJfU4v3lL9gmZUjElbeSHxNElZ1k5nX28QbEZ000BoB
KFWADuToblKytKLkHM+KktvUn7zym7dnZU50fAKOjpfRkBaQJSjiQvzufi0zvBCZUsHtwJHXTm10
4ep/i7/thjHAdq8KRkbee6PWaLXfyGbzwRjbswloQ6+mH7ils02tb97Q5rDSzc1G/+iWjM5Dtml5
6dXN22r1e5jxZFMrwEsg44fwM5iDxppmUlzTjZ+wnRWmB9BVKpmmBOi0KSE4g6D5+T6bKAtBSuTG
2Gif5WhqpSUPxtbbvfgRaqBbt4h0LBdfpqmjKxoEkhQ419lLM+uwJ14/d6ZHO61WuAoQTKazWDND
WOSRT2P9/bodVADDV8VcfVBLYcaDTXnLO5ujDdcUaWyXAmxGJHuVyNVfbpld+urPuI+pxzoPBDYE
4EGZBKDSyE7IlwXV15jWBAmwWEtUEW8OUErTSzxgC8RftlHq8jXSsj21lF6+hTNoL85zcj4TpTCs
7s1njO7E2vbtzm3wGSCMZ8Djuysxueyqv+r8nrLqT/RatmjeA+fr8sSgn1CY2V7D7hk9xABBxy8R
LRagGxgtMW8XCWYBJ69Lfgp/V8jH59v3D0z7aACPCxbd2Y8I1N7vUUxti9YCnOO9XnJav+Ff5RWw
+yLgBKGGcoGZ68EyyzXJtE4ojSja7yASAHI16qVGA2MJ9aAOqZO5Uzw99H9fNrqX8QTO6KgtW8uT
6GIdOIK8E+Tw9Hz8U/7z7231n+H/YbtvbqmyUUqOSXMYsdk3iqqllzJJfguHbQx0LsUzYqWTQ0LL
G+Dugyz0OL/qdGheqDJMtuu7p0xGvz03d+nPmRh8482AOKEQat+uWuu16tQIIhBY1n1q/OGCNtES
LYgip76tTqhTP5/JyRMr3AxuvF5sS/XMn+Uru9oaHHrNEvPomQjetUzT31jskcWvsgxRWZnLrg3H
4GEX/7M9TpmLMSfXWVW3Vi0Kiwb6lconLfb68xFO7pUbI6PojS6pFhxF2JBO8lPamtReGM/w3Uj7
P5hB2wkS8dgpD2pybQESn5prWytNHVUuPx3OqNNTgef3cztTDx7EDP8MjbZK1AfgUmG71pKZQo9i
dGwLdk6wgxISo3nbBXg48JBQ89lfzpfUFOx7dY0SlS3wRia1S4flX5U2mtnBg9WHpbz5qtE24gQA
4hUaS9mjkHlmCzkw3DAHWLIEBsV1s+DQ1fxnTsncDJxw4r2N6UDlA32E6N0UhpN1c3IiyIPYAoXO
6CItDw3r6Vl26PpXIWbX0PGeidsmoPGo8KDdgMUrGC2i42R0G1N4+WfIzdoFADOeJuYkVoAaJwWE
9PpvvkR73yq8lGBzAWVH+ytGas+B/XAmpzl5nw/kGEMNDffs+OQIQq1AvAZI4Ow3cq42w2shpyf1
1uc+JN7wWwjpQFmnV64zm28IGcfLPBCZDYU1mUcN7362XZetabt2aAA+aDVBqnhL7VISvdgXdyaP
MpVPBZUlcmdQskWhcEwTEXdt7cRs1Fsac2FAbPJpVih4x6S4VDM+cCIgwy0KMR4UCgXEyqOghQvE
Prdj1DP8ZVmprVYABdd2JDzOvW5YesIZAUGNrlcBTAw8ku3381cFBV8GKQJ/BaolW6XtbVEvSiSE
DVAcMzIJs5J11ay3+dYIWYn6zFrevnZJW1MmLcetSJzhcUgCF0dCTThXAJVsLVLJT8u5ZXCuYogb
ok9C5h1COwDAqwkPnfmjJDoFgEd5hlyEFyZpuJFLyRN1MeWVRE8iZHC/gzCwaQOKcpSMJKuceKrM
C3Sn5XxNx/vWjYRBdgxdy/rQVhobcQU0K2G5EsQLCoQhwF5co/qlBXFDc8uAF6lQoyK6v7J1Goib
REracM13Cetsc9fLKU10KZsjEcOmtNknqKisQbHA+vsoLoX8KiVSnbzUvpcry7YEbtLMi5BLdZsV
PaBF+ybkDaUNOQYC5V2Xr9hItIdqAmuLW5ahM7SpNDbHGHFYOGd4Qrc9RZ0XFltXEFxJzUFHDl07
IQP1bJJ7Pt57Cg/6c0XkvfKlLX3A98uWSrhdF9plrfJ92qFJo4ugg+fZVABOHjakK12wWc5dMLnc
eiB4yujASviwjr8EIQKmnbQd73mfiJQ7UEwFdkK5O1QK+PQgRo3CL6QWFP0HKatcdJd1OUcRtmSz
RA8LKeywAHnr9arcREn0HoO7StQ9pA6Kr1JmnfyLL6rIAY9VX1Dxokp4pVk5FCX4r+C2cX3dRT9s
eE4Cnw0ykhfoqYO2QeSLu7qWBM+CEIODhjZUg9BOrwRtispPXitIzztOJQ0C3WLMHJ2kqXotxH9n
JcmECv9MlRj64QrUfPUmdWpnXeRIkfyGDuOFzaqoQ8HdUVUlCm/4MSmAEpHU1O8lV5YlhOxi5Rz2
YdeRFrKGrJ5VUZhodgZqZp2NEgVfpPhSuytzynX1qvNZ0XSS0PM3Fau4UAxjeTsQNkjVUN7azm06
3lIhUmMm3IiMH4pe8zXX8xVForpOWr3zktjR6cQuskgt8kQIVDlDZzCIsIq4y88OdA45HxoqShOf
0jSV+k0sZZAeCdk2pFSeQqPUgosDltNFCZPEkBRpi0bDt5TOsoTSagze7jhm9IrKuWidJXSMyXOb
UoBuKmIb5rNOy0BuCdomFYrURRNlyyhqmOwFXAShBKBvl3Xdwvaogj4JcgvwTK+IufzuNJLkf/ZJ
ngqm01FigRKI6NV6bYdKp7KsV7sGIzoBh6XiWn7Xi+BLwtmoshXjdiLoK1K2os2wyMMY3C0Zo3xR
cQRpBNqpHEHrofz2oyDZ4xrQs3TcvZunLrVj8pgJ9DByslKnZK9NDMZj6TQnNU2FveagLUX+beKY
0kHc0l9akPw40D9q2p+Zq2biYgdxMsqvYE1DV8iYBYrv6wB3cdJbXumhvKysa9+i6aXkWahWEkXY
tvF7LZ+z4BPIHJK53m/bpppi/3gRGF+V35nPmbj5/sOBxYHLDaXv0SWRR/1/sfdlS5LbWLK/ItM7
agiu4Nh0mw0ZS0ZE7ln7Cy2rKpMESGIhQHD5o/sd98fGIyRNq0pt0vTDfRiz+yCZSlmREUESZ3M/
7hKUkzPoXe+IK2BfR/cYLLOCJhtm9n/+bv8kTQBfxxgQ6BG+/Y/r0jKnFYECa/BOpqzfRYS9Txjf
yWAUGxEs/e7P3+2fNB9IfDC0Qu0CbY8frRei4VyGe6wzLiIxG+l4vQWD5tOfvwn9p++CvVDYKYC4
AK3e71Nf5EYmggaLjB3Bqjka81Hf0hGXz2FMn7xNVqxkuALtl9t2NcQ18mGjGNukv22q/tvX+d/r
F3X/S7li//4f+PNXhP6B14374Y9/378oq58df+5+grrk80/bb9z9x/k3/Pcrvn/93/9ztG547viz
/An+mi/P40/q9acnh19hHf9qf3ztd78Kb/7rhzu/13d/2OJquuVhfBmWxxc7du7ytvga57/5P/3h
Ty+X3/J20S9/+/mrGqU7/zbIW8qff/3R4dvffobI0u/u2OVb//K62+cer3uravWHv/7ybN3ffqZv
MOiHYCI0zSGKCpFSFFDTy/knJHgDLaCAwhQQ0mKAOYBB/fyTVINr8DL6huIRxo8REwBHn2ElLMSd
f5S+oaiCMEqHVjlkIcAC+/m3L/7d/fvH/fxJjv294tJZfJPLWuE/ytIMvIUYZRU80rB5CH7gjxp1
OliXJBOvGUfVsZdTR64zIePlZhwhFFgOWT6szxrCHLeR7HN63dhZoJ/lORJVSPvXDBTGtoi6tLqv
+7l6L8Io+NxMLfwquWyQmMIR4HKQmEgWTR2EcpsiiT8rEpqoIBNJEVPDpobPCzVBU7SJH++0I9Va
2rxxWdmwTA5FFcfqPuriYbwKzRDo7UJM9AlizvHyVVbwB/9ARzjboMwBBWRfC97MNylr+SFfTR9s
JkEhkympVjk4VjVN30UkbNutpoTt4qWdYAnZqXbegqaYGgFRSU2jbTZpGBhmqiHjIV2o13thckV3
M5K7eLSxHuLS1VBZhj5YnF4Hdd3f1FrAz1dkysWb1i8MdLLGDl+ImFezw/kUY1GjUrtTkNrfTxDk
5feexgImJUtFh26buznq193EB7/cDaNd4E+Gaf9QOrP6fLOODQdpx7RJdb1wDCZRFWTj244mLS/z
ULJ8t5olgDFCqHpvv6mqJ3VJSarfJXZObrmc+ZjsbMNTU6xRWI8PmMjQb3nNK1Bg40m+xk7WJ99n
oM+IIZ62xmnWlQZLZ2qnPU36gvX1t7iq8qXAUqIFjwwWcbwI+o6y3aLwFBeTFMMTa6Get4dKhkcd
bBTKVQ9lwrYkYb42h7xK1mC/CGGu3dpDQq1GpYsyCYaOXZksVf06VrbWxdg6PAUDCsmhTBPiZziN
5AIDX7Oab9Yz2+ynPAkFlJUEj4ssaLKxWAOLVVJrbP5OdLDE9WoBxMogjrgWq6indFNrU320nfa8
DKEc9Jwl7MSxz6z3OJFALmQ1tk/GK3wx28atKSe4xik8nll3myck+BAyZdWp7bxtSp/YbkY1P2Xv
0mic2nJastCC35Q1SxkNdf8tNan1m3ANl3Vj82rWZciGuts6QN63Kzf8ZeUMEwcruYKrSc/RkdpV
felYDe28psnbbZUTDF6iPnF2u5hOfpyT0H0RdRujUWn67CX0nNvDsubiS52L5n7B3ggvOXQSgN62
0QgSc0NAh/U6XQCCeWhQFELHcE5pm7Q+YPuYh10RSCFOE+dNgPQyrKRsWknuQpnEI3BrMS0bEbnp
INbQ75BrGgVFuaaB0heZQcTQHEiXjlxACjda3FXj0u5zlJP2E3EOuiUzb0NXRHU8fIEFQR+jqmYO
iVmhmFsyeExcMRX6fpvXs0xLxsMczQIV+KiOhOlTBJGnoExX7b4MK8vNFiiToLs1r4Z9PvsmKfEd
smTPpmAIywUsfVtWlWtgUeccATBXGVJOnlcvHUBQs4MLQj1cr2sQYyRBIwenYDn3D+tImpu400Ru
wEgUL3MTt++aDvswhcZzD4V83feP9WJRc0OIKd2vIvQdFJ+C7nkcG/MZT8wcbIO2ZepKIqLk+MqV
Pma2h7RJNNfpuzAXBjqcis1pGScyDdHMSXKKfZW8THyKoKBYe3R+dATPN+46CJdy26Ae150c7FW2
Zg7bZ5n3IwLqEO9l3nQermxtskc/mcP1W0WQN7mktX8p/d/wrwMe7dc/z/l3+kU+ueHlxd086/8F
Gf7MSf+33/LoHxL8vnk+eyr8kvPPBcH5r/+W4JHBYYEET1+4duRol/47wUdvzmJKgBApiu1z5fZ9
fr9k3N+yOF71a36P32AOygDjgjNyBihggPLb5/of5HcM1r4bO6EDwKQJ/2CTH2ApzId/qB2TVvuu
yZ8brZgoGh2A0ZSqNCwFjTh5N5iQXKu8a0Tp03qipbSBB16dG7S0y6L0oW+iZNoAifVB6bkNnzF9
8ck+zucWm3jKdvZgzMCbbRL13N9VvUn8EUhWDn2PXowYuESOC3myYp7b66VeDBbTTdv6U+XDjm90
ik1i3iiVl2OupSoiRKDg0KVZDleDOrHljP/j3hIgkg9Nk0ZuA5+UlzDFsPiaLA5+15WZG4Hz78yH
VkQQEMccMnOnsFG6vVqFtslzt6xLcLuaNdRXLPfEFmkNKu5mptGoShFS/8qGIDPbXHAfHJTgNroa
qwZtUXY5SGL0DIfqfL7U5aihMIr3+nIA2eUwIibjYIrLIU0uB1ZfDm94Psfz5Ugn59Mtz+c8uRx5
0kVLWsJEEqEgC9bkHbsEiNVSfVSXsMG0z2FxeQkn/hxZ1pT3z8El3DBm0OBXBEEoqZf+MV8nSJTy
S5hazhErElS8xHVfqw1Rmt9oyOU8ZJkG6S+4hDweJM1wPa81MbtaLtXLeAmQGFmQd+QSNnnH4B+W
X8KpuITWRhmelME54pIUE4CdrPLKbFMXuy/xJTxrJbKn4BK0Ax5WZFNdgnl+CezrJchjvIKAH51j
fxJbiTRwzgiuj5AcVtwXVyLwt5+wh9B/1hk5J5JLUjHn/OIvqUZe0k5/SUFS5n4nCZ0O1SVFRZd0
xS+Z65LE5l8S2iW3/ZrnGt4c2kv6S39JhcSeBV4vKdKMymPB2tmWQPT+nEZrNjb36zm3Rpc0W8c0
e/EwrljL5ZyH02qRH4coHeEVdEnUU9BU7XZuzHTS50wO73gRbd05vweXVE+WhL+M5/wfXUqBlvbn
sqCP53WzeDb4TXyuHMiliPCXgoJ3/Qyt6nOdkVVxOxfdpfyoWubUKVGOfujO9YmKI5QqjkJ3tBxq
OUKD8FzN6AFAWcGbVOk9YPRTirIFvFbVNiWKiOpjcCmMmEtRJM1C87qc3BC9Bpdail3qqnaNUWPN
l3qrTQVIgFPAh2+w6IAoAM8Bqxb2Uqn5S9XmLxUcTcf6dbjUdbUPoYk/Xuo9HlhzXV2qwDo6V4TT
pTq0l0oxvVSN+aWCVIMfntZLXckaG7Jddak3UVm4dhu3KxjQbQ7vACGhQT9c6tThUrO25/IVlScq
2clX5EjP5W11qXRJK8NvVRaJ9ok32fSaZXx6bUxgs6JpiUK8y+OKl6Nk9CNr4+xjMk5elUNL2XsY
+vpkO2Fr6XOcCHWfqgE9wDpR8cobEfJdtYb585I6iH9Cj6IZC7Rg+U0Kxv8L7JX1/IjpESrbFDVW
V5Io6SFEFKzrdqxn8AAJbsshbEeAIv2gFxTTmH19XklCHjS4pMv7uo/ZRxTEgd+sfkjLXsaI3hbj
8DKrs3qCo5PDTPlsTzX3V7LX6fDoYNuxfOp81Zojg9TgAVGjgm8YCoi0TJSKWKFWlX3IqpB1t1E2
BtmOdBV7PbvANoUcHWZf2q3RDW058Xu0VhAZCScmd3XaoEkBhXW4oxp9BCwPhNxVjW6xN+7Bu8fj
2IRQ78ebwVlUxQ3yCnGwm6rqCGO51bZFnbjFle04g2IeJJj4XdnB62lj5yx9m6i5UqWHze4d99XE
ymiuhkdJuiUr1sEk61YYogAWdV38oIWcz+oEkIQqG7caBtaZldmGsyCDV5zsABFUU9j3pZCDeytg
4w7FmRQ1frFYWt92kNe+3Hd1PabM8t3gevMNyQCiyZwmdY+rJWBGkNRDa8sQgWbdgf62gKiaIqih
MMzAsFLL0KSbnKgKJzriFA7k1IrsY8iIQZTMYuJulh6bLYcaz+d0sFqtOG6qF1HZmizFJo408XtT
kVCDNTaF7WmKF/8hC2dQyhofdGzXUtqADxxo8TWdIABLiypEw3Ttq9nS93Pbi7Cce8UTmPQ20fqg
h0oEG4UEYzYd9+7DKpZ52sNFcj27FaKpmYuMTJUuoqD213VrEJajqG4+i74ZFb6BDh9qNy2vM2ux
wRtjwTOtMMwz/edadOEVpQMfbyXcR9uPMz5WhLaUrC2eChinb2Qyj1h1qVn0YjQIJNkENwCezuIh
XbM1LtiUjHaDs3bdf5AuijXY7HR8a7MFQSXCI8GvB8RcTCk702Dd3rEK4n10nV+rLsJHj8W0glgX
VRBjHFFg5QdmRdWVVFbNBxXU3RcLU9aga8jnDHJg94MbMn1l0B4+VY3R5JpoipDXGS8/orGnqyoX
X2d5tKGVHadXEa7Lpzwyybe+7pXcTwYtf41ZHbipMufQF4vh/PELZvr/6+2fQXj/s4IbYOQzHzD2
/kfJfXnFLzU3Sdkbivk2xq4ZilrwhP5RdONHEFbE6AwQK9RxszO/6behWvgGfxOFMJBR6GwlZ3Wd
X4tuGr6BVRdIuWD8nStmyAf/C0X3D2vgCfRfIfV9cXM+r1BiMvz9vFYtIUbNrIe4eo+k3KSdKmcX
Iw+tYlhF2c4MhWYCW9ihM++xCxE8DXFcHSxP2SkBw7GIAf1VUzyWg2nZWKKNrb4qG1BIZjfr1G+n
jkJAM4manfVkQl2+ArKQgfsKxDJ9N461hrPZMOef2k6yG2SM9AUi0aIrwJ4zh3kOgWfNLUtvpiVN
dwvzoDONPTARsCKxo6Wm6lNm6foX1KNzq/GPUeMvlwWYdA7bQXBz0RR9f1mGrl4pMD+6sd5UW55F
atNJr7eJjcxmrqU6IIsN254k/S+gwP+Lg+Sx4o0p9U/oW+1Pu1F+w5xayf8FLSzWgf/sSN383/8z
86/fzakvr/j1SLH0TQayOwToLpYCl+WLXwfVUBZ/E4EGi+VcHCvQRAA3/XqkovAN/D5iME7RWILg
dQbtfztS8RsQHWLQ7MD6xooB3Pb+hSP1w6MTZBHYuBh6pxDJRKf9o7z3EHnot8kGtOYp59nGgOtK
79rYtOFXMgDWLjqCBfiTw54N2VXdINb3v7tYvzbWvx+U/0AbSRBpYpCOQc+MkzOp4rLJ8zuyDJ/g
md467a+BtptwE6L0yp/iOqLjYQFmrI/zEoXJfTUMsyWFEHMaH7s+cqhMajrU61Sktq+ipviLz4Wg
9ftDFQAWwpc6Y30QD/3j5wL+lziKeHAdTtjVg6psijQ2cDb5shVtDRFksQ7prZ2j2O7afs6bDYuA
5hed9Vzcm7NeWhnHDcmOiYJM3l9QyC5Y4+8OfYBVnrMAJ4VzMFas8bB8f+hbTO1DHSX6mqeIUptA
BdFyijRh92QOev06w9bYnWgLFtbOhwOfijnOJPuytM04bOo8GR7RBzB/qkOHyXgH+g6/nyRKvPu/
uJLfw5QAW0LgMNg3g0gBRQD/EaakaqExmUN6WoO5mw9eOl0dTMcgL1ub2cEELe3li1LN+NC2Q4tJ
6GRscmXi2fG/4HPj2Pz+pgLXYeBjwdYOWnLZ+T++v2iSN6hjUjqd4ODtXWlob7ubaVqjpFjbUehP
mN9jqvkX9+ocf393q87vmuFrnzlRCTbvftT7kasiqRSLOyngUn4zorrOiyRtg6Ds3ZqYt2syiKAg
MubzXoU9/v9CIDz6+Oc34oeJFT4G7gOM7gCoAvpCGv3+y0eL7sB60/0pHFTbQkVVq9hA7CCXzfwX
YHHyh2+cQ9wXrqMILnA0+/HhROskvZWTOQWzCMnRRD4dDyB6zBDy1oqrv2D6IVB+d4HhmnY+AwxY
IMIJQuP338xUdcrqOJyPrYCjzEb/cgkphlqnPrMEjqGyj9fD4gAPXf35Rf3DW4N4lmFlAl8yxMf4
0b0NXIwuyhdrjinBZGbPwKHZhK0O0zvFV1xXAmfbYWtqUDH+4qn68RoDL0kzZACsSOP4/0FQggRL
bYdI6qOtDT0vl/Y46b+Eowady1/dUuw8/BASKXIYpRA6ASkNmhIYfX5/mS3X6BiJ9nuryKK2NbHL
q4vWxV9FdR4nW5xrhVWkvF9BZRLpVnQ+PvUdlF63lTbLXZQ5cDbaOD8seuk2GUr9oueKgTTDwy3U
dqdycOCT6cH5YxdDZtfk6XRlsOv0OOUpL2cQQbbR6G7npGqefAUkMS46jMlysjMcGEh8DMC7dOTF
QzwR3BozvuauGr7o0XrIkNLugJYtucXj8KUfNdknQetu6KxZqZNgANJX0atuZSDfhyZkJ8wl3J6t
OXtL5oTdcZXLElM/jGq0ynZBo/vrYVbYKCbB2kBltWtxUUJZIqm+g+P38NhkYVssvm93akzEMZWq
3ssKpqu6XR/8FM7bFGSajYe1yd7lNr2qIZj1rEf3mrk1DYrpDJHlU4ul/olgwxijmX0OY8fSJOBF
7XEZokI2sb51DFeCEoFKVmt65SLsHE9JoN9XFGVtCHdNVgxaDs9DO4Z77H9nO5lU6m1tLNuuQSU3
SM/0C8OCAuYIZli2i6qXmzhp722UZg8wqh8LTIboA5NN+wgAz796kcwlE0kuj3mGSUd7VjV8AOwJ
uBCfxANpAWRaYiILAHpkLPqcVLTG/gX2aK5DtSTHGaOPMmkqt0+WNN9javckehkdVZPOWwQnTG+V
qUrgYCt2Vq3DOJTkETmFtV2vhejHtxVrm0/CS2x/IjyIu9Yt6RNlVXRH6sa/79FwYrnZ5yB1teRk
0pgUM2dLDgwrpkNhYHi298Y0W9L1AH6GFh6hGyCr4ms7J6eQYgyfbmAqXot8lxEjkv7J1AQP1+0c
z8l4VNXyNaFYHp9TS4tOLPZAZD2fPNjYH/1E+Fw0Qy+uMP4cgbXxzF2pYHgf1kH3LVoSetDMTnsR
mbZAO+NvTUZ4oSexCzIgz2NgbsZlhp6D1ol8t8Qr36w57pCP1wxkTB6WfaLbHRyrwEID56gcpmW9
iSvVb5AC/BbaLFVfQPrjKRvotQiTrlwyBdhUVQWIcgeql/6JJs2HhWLS2DLhdtmAnfyFzsEn+Dvt
fdJj7lWPGgjDGJQxH+8q5ad9qNZ5G0Fg/WquZ7/lQP0Bh1dnueGYTTtPiQUeKNbbyWX5PgyFvgp7
jc3yaLFP6QqJIoCz9T2v6gX6LJHBPHEeTwSLymNpM59E5TqBNVY4mMIMpQ69x+Zs1oNVni1Al8uq
aeaXSPMwKdXY5ljon7sb2jjRYrF76rqPTVt15BOHsmSFX4IpSAfwJRPNjQYYIr7RStBXgzsXvl9l
hLHXAkvwzQRGobtlIPilH/Js4NX7AbPBoMd8jQt+9GkQtq9MeQhzk3Cx6ROA+uDbwDpQhxoxDuu9
j1k970PObLCJakthrHkpzCRJR1DEUuZ8fADsiU9lFwyu5yloA16SeYJCAbN+4LuFAJBAjdmgqrPj
OHe7HCtomONaDA5LtfT4DT4izVCQhbfYR6zjrPSzHtl1LYM1Lu0seXtMFlwCkOzaWQGKoNgEuM0Q
ieN4axTrUDbTAXHl/Qhj97boKzTLUIwawc6NQLSz2xhxFGzeTE3xdaI7SEeAo2HW+zgwyLAhmdbq
ZV1wPm563cbP4YDC8agXi43UHI8YiL10QHmcpkCadpnhVfJxNhTXxjLEjtKSzh3XUOmo3kRVGiDi
6jXyVoGhvqzdWu0i6jL/2EOisT2OTarXeydnlr7tU6Y6LG3nUz6WeDo9lqYmphk4oBpTVhzpeJUv
cu2A6hvQ5dUptHxoDkHudS3KHgTCKd2tAe4QLPQkpuvDjmepvEndFEY7aU30GKEZEvzaBHKJ05J0
Bv6PN7SzXVufkhEeYFkJdqFH7EKUD0q2RFOAmztKI3fnKYrc80B5i7PvMRXeShaIeeMBzum0WJvV
hnJD2yD7lveCNVBfoEsmAKV7t4DCKCDqBXqH6XaKN3UmNrGP23GfpNHEChI1TF0nHW3rYz4D8cTe
BJuGl15OuC2EBdrbDco8gWw54V/zHu2nwFikVkALr0Mp2/Ez5I4l+MrghXbsnJ4qFb/EfeCg4R+t
FdYmNgJdUf2K6mPQDytq0/WAIBnbx7pCwCylRNl+pRpd83fQWbCg79plxZVqqImqT7AikQhZ1djz
6tGA97zEhU1NB8WnCU1VLEFZbgym+ihbBrCXMKsAe6CvYqPg0mCXEEXpIudRvCUmbz5ktaBbAu/u
ogMzwe+x1mIw3+0qWwJWi29dlMyfE2krqBv5/Khlk4JHBUsC1tH0PcryD8bWHFsfWu4miR6oyKMp
LVTXntK4miDrPwZLVeheuXuIsz4b75qiG2K+r5hgN8T1VXmeEqMm0PYAKQPyBO6u3APyRG6ZY/Bn
4kzhLefgQSOubHKbZ3c881GZ8zzd0LFJNo0xFKoEmJ7BUTEbt2AdqV1Lkvy4hARD7rxeozKdEViY
gmfs6gPXPSas7jaMrGNYAIPr5o3JRXdsGOuiYkyMusmSumvBxYqDQ7j66or3Lb2KqG+2op+qHW+m
93TpeYYxdA20EYwJ0Ini5OTnYTnGYFaewn6CM5GLu5OXeKoTh2sNSDtlhZQ6+QI8pdtH2GYpunlc
4cw4yoOD696DWulcwPN2wYoJt1tpAYhi++PR1AkIQjQbN2qtRhi9q+ZRCfw6gADZu6QbKYNNNNPX
QyDlWTtIZ3diGnJUCRG4/GOwwuJgcNSXCRn9u3XSQ7/lTgEs8T46034y4MjbwU30Na8IuxZLHL0P
KzTDBXyCutJqYoIiDwTfjeBJwj88GQazbZoqed/ScEl2WQ4lo0/xkNfi1k8LOE8MwRddZ2IFSkDb
NBiqM+zVa8kGFEPhOPBiRXlgCtGN+okjWR9rkHq+RLWqTm00hQcQs5WHiVDt95EGdaFgSbhctQ4c
aVh35mCnCT+Mxxlz/g+QmlP32CZAQYVvzx6dURQ5H1Tut7IXat4stQ8/8DBi2FcU87GBiOqj41UE
yRo09pt4me0hMDNGDdBX5du19UAvOccuVQDwPt0ufsKyzxi31Tc3Lvn7hHLDynTUDuriZMHrMODJ
ZTGQ2cjCMHCNulG4K/xiVhfGBxw4icOQdJ4zR3fjMNbHHtKchY4i5C0vFiwxhRyoRBmPegRhbhhA
e+btE+3mqipyM64fgHBASDvQndhhySKPbpkjAcg3QW+gwzEocZO0OPZHxhb7zqHhf0BA7xr8hU7c
DXPVXblxAo8AykXLzk5+4ttamEgUpAMjKF6CdNzl/TLf1BH2SK5E3kwTru9C+gIMigSA3yK6U7jU
ZEshNf7c+yzbzgOnT360eemjVYKCldQ7O8zJfqhqmG5XPX/byu6Zqja+whdMfKnQYn3ApTXJZlm1
3YSKw6stABt+R8Jm2deNhaAa+qY9MOp6Y6IsMsU8dI2/zVEf3hseTO9SkMWgAimq6R04F+7IhGlh
Xtj2N1r2N5BmcV8n46qbtDPsLvSN2wXzklzFqgLyClR62C+8PmINVGDG1MZhmbcC7KpA4BGzoT3z
4B2kTNJ+uEvUSp4ZGpW57Mi6fsVhDftNEKXyU8cX/ZzEctrHI/sWShSY+DojG7dkjcBCi0BT2UY8
F1dYDwm3/QBQbQPs5sUwkR7JhHMxSE73wnbrfvF0QH8l7U3oumFLE/0FVmoT280saTck8fQJognh
xkPY+wo9ud7KJXlJZtJsqO1PdTbWOzNV+UNQhcFbhx7gGKCKLcMhn27dVEN/H4S1okpXt+UeEF9i
K3tLBEArRlyzV3EbFlmss0MSgEDaxzbZ0p4H8IJ20NOJzTXEY0JUP1DiMPNkS6dCvLRNuyOG8Dgj
RtJP8SSCnY5rsGJkHJSOd1gxYfaqqtII1ZjXebSDcQg+Cz7QjvEerpdB+3WIIDUhOpJvvScAPKlb
QEarug0WHNCOkrbe9nntzB4kmOnrMsXvYO/eHlusuxwBbEMOJF8f0y7KXtFjqSePPvJWoPMA/zAF
uXA7MTI9VjEK5A2zo74LLfY3gGvidBUkrBmEJ+aAQ+BkYBCxJ4lLwPhVS3rPZULeJmiv2J75Ch5S
QmbCF5q56jNqH7phLl9BP0r7R2w3hB+Xwdi94jp1kLRo0ZRR2r5n2F/auKQbsDRVJY9Bm4BO1+bd
gavwE9B6/Tg1M+ooU/l7qc10BDOyRszO6KlKgTZXqBOeqoD5Uqge4O4MRGVOIvbBYIGktFFH7rgI
3wtHwytA3BgCAjxMNzLvbkY4Ru3Y4LKTaWJ8CK/7rwhltqgbMn9Qo/ZtGU9Zd1gl4vXiUAWVWC4j
2475+XYesuUaZxuuij7Or2fTpEdRtV/QGouHFm1IORMTPsjY4VlHhrqaZZju6qBGUYbnpMEAwrSH
Xs1iu4BA9SRy7W/PjDK4qAVLWEJgrf8cG6I/amPMLUQIo5Lq3lx13JBnDE4RxNdO7vBEZ+0VC8m6
w8h6Xco6qujrMMWuXLOs2+o4rrcgU8Zbmw88hYsewHyEnAy6ehqRcRsr6fEwQmvFtupD44b2Pmy7
4RHoWFs2kUerSBZImUnS3uQctVkgJ3ultf/G4xYK9t7YVMFWCwxUnbX685qJGExxjgYVTnoUz988
mi2q4ecEv7Yv+cJpIQJ6T61Sx+qcawMT2lMUG3Yz+zC+xawverAgmcDxpM/CK99Up17WsSnV2mUl
upomAreFRnvHyTRvExSAT41g8m6MKH/OO4cDyNfgtcFAA5V9hXZ1mnW9waCueooDF9yqFOKdoLEa
ei3j0O0GrkGMo1SmR10F2dau+bSvY3LwARae6o4EuxoEtB78ZHqGubPAvYyYlZ+7Sb+Rs4eZkIpB
S45F+tm2Qfi8YhYDQ40RcQz1Pi4Ys9luQMm6xQV46eL8g67BS2r7OH+MV6q3dILv0lL13RWdDC2p
aS3g6UEcwKkyZV3PWMgcLF2uSRdSijo6ST4EoXEPs888RiJJgo+QndDSJu/IsMzPqbVyhwlwH2/n
aFjRRWX6U19Pyz0zCzhEhPTJXOR2XZMNxo1jsbi2+4zVtMl+WhacclRHIGRRCW5yIQcVf837en5B
svQlx429BmgpNuelZ1Yk0xI/jWAhQ3GVBeq6I9mEiBmOXsN9CAvQXPmWnzAyqurrKmXVxrb/Rd2Z
JceNbGl6RSjDPLwGgJjICA6aKL3ASEpywDFP7gC21UvojfUXmWVVV8rqTLsP/dBmmak0SSSIgMP9
nP/8A8jRm6lFFxwdNrs5oe3yvmB3oD9VpTNonG+2PDIQF0vLn/r7mYU9T1/Qtynd+7vCVbbTF/Fk
hdB4nWSBV7sslIaLvqxWbn2Ryo52Zud+IQe1vphDWf8AK6Hk6ISh3MdysvqlzRIY4GXbxUyTDXlW
f/QwQw4ycG3Knl4yV1PlHkBgJnKmtyXiaECTttz1dsGf2l3XNReGuwM8/DXjd9YxzxqDutHbet4w
MxigoA2tGV03tIBb0vTKVR9FNLmXajIa/9LpwfS/zY1jl5dN6zVLM78KgyQozKk5NFVo8AbCgOGr
4IsDIuZFX0b3Uc8Df15tZ2Ey1Zi15Jnwg9EjFJ2TQ2n8o31m486WdwPiOcIiWFp99mko/dHZWwwC
xn2oRVj/KKJx2p6DzawA9boN/Utc+qiKDtuMwPou3MQm74S7qeDRMSZ7iGsnLwD0mY/n/OJa/UoL
ZYqwZzNcajMQp3AlbeQYMBiBiuPQx2/Sy4pv8AAdIM1so3mcV2cMkDPbYxCeJ2nYy4PtjDT+JWFW
9l3fWUvJ3grTo4ZTjpsIQHsvbNrfKHPqR70ZnblvA3cEBSmppU/9jDT1LjQE0LcZ4WV0nNlpmG0o
iItfPCGb0I0t1YxtylQicw+hNdnTgdIUsECUi2md1gIScMxUaIrEzvXW+mwCL8yJizd7edHN0sqf
RjF0NEGKCv3UWU0PbX02fUPuwJin9edmhQO0vUBsof8zwAKxlfEyE3J/hehzG5m1LR+8Ywz8F8mx
r549s7LpSyd/Y7LnZ+5Y3Fe52cu72nK4dhNQ2r6wGUv7kVpIDlTIVv9kt5X1WubIxnHTpFsb6OGd
YUkLQWvMm9MxkGE4r6Tpr2lfTOoG7A7ejJtVZPg/+9Gw1EddQoXpMawPTX4JPP+2WLzV9Ygj8ayW
4gkqP91Il2HamGeUmB9HKxPAw8uKc2OwaXm2xxy9PawkNilrmDbnaRbQ/PY99LhmT5m84tm9oDzY
GcLfmkcpJfeZj20JsLjZ2Hufq0JYL5kMphXiodBeTh3HlCz2WRpHjkAd3W+UukZ6G3y5l2Yb3R4K
hLvZT7k7kkRw09nw89UIjMcV8UxZzvW0h43HXQN2RHfWMC8h/Ht1Q85KopeQFSFlTDN8tpZ94fi6
ZjgmmyzRowWTUmNP5e7Y+Jb+3CiXr3IDFYTUfMzczqMOt/DsZXOTn6h4lNrSP6ei7h+PdXCWwfpg
V3NUx70K/P6UDZ7Zx2tpqO3eGCsfSy3IsWoPWSO002hTurlqdC7Yqi+zccfiMqLrPLjtaeOKw7Mr
kRq/RqNlYH0e+OUBIFt2Z1pNe71jMDYHezmEfnOs7Lk2n/OyhYHHRuhtsNdMJa/9hiAaWMEam8vi
NlHijXWHEyXFPjVsE/nRPY0RlO7QLJc6RQXLZuhNdgG460bDF/Jqm2yHNyKrFphmiiC/oFd/d2Xp
Vonlqv5tnT2FdoxHdFxtaxi/kzvqlhSlLY97FkO9JsQx21+CquZ9a7uOZsreRPfd4VG/ghGVznGK
lnbd+0sUtoldoDVKVjaGLL29YWzRIU39sWpuS4MohPXtz5dzGizWaGgOUX80py3Iy91gj3o74h5f
rUnu2wCD9dxu49mWtaf3FYWiv58GkESGQl1jp6Uc5Z2F2cK8KxxnapLcFMt69ld7EA+OmbX9nTSa
ytxRis4TWGrewvWmxrBCZSWNhvUn/TYoUsnCDfbBFJVzLFpD3kEm7MUpMK3uZzCaOv/ptJ61gTyj
0Zd8cC7ITm/YTnBmKFLXL0jjeOcLu2eKVw51CXCK9pvRHCYa3NyjbcMr3XeBW5UHe6vFQduDLZKx
UhPJEzV0v+rgTej8znTsjId3Njuu/CnBdsozx4BfXjwVynZNyKFbhj3jX5B1w+twM+gktNR+bdZ7
eyUpq2cQMbB/QrZi91rKhrpbDhr7hDIK/PrsbdLs95NbGMSIT11rZ5+LIPf6Q2R4oWEBlFNps0/X
mX6oXDCxh2hBILAPZcSKsKepcA5LpZhn5ZAK5zGu4GlzD11twDkti7aqzmNNGFyizVAeYeMW3hGy
5CRPtBvRJ7SEkFB5g7s1EaE58b7KdsiTehv7NxONQxRPI2TPvQUk9jL0IbaQbgnFMf7zjPhzVLrU
eSXTtpDWB6/wW3HhQ/Lap9ZdMyALhqnT527NJ//6544Z9HZpfVKD2cr9YplQ6Fc6C2fbGa6j8oMx
zjw4jC8Y/Lq5a912YLPJj/a2bPJk8yhPncpdGa+zM43f/cHOpkRx4rH7+NXgH1bqsE+lO4RuYmLb
8JXUXxO9+xpuzRwHbaftKc4XOK2XhYdsUrOJXhrHJphYFhbiQ+dgWHPbPWqX8QXIJwYOB7MplujB
APnMdkUr5vBb5ZFgfHGX0n8HZujX+9GYXDeRHIvqIxWRp54Fle/2mNnKUR8DMfe8vkurTq40fHVf
NcLcnlFN84c+1KIZGISVVEBIHnL3HQ73alr7wuSQxItgW/sfnCdVyYFiooqD1GZWm3EdoQ90By0r
0zyiH7gBwsZso5xOaKGzRUORFb3/nmEjQWy6K/L2Phy8msgPtilrS3Ciabc8aRfbyMzEihgo6Lum
b1csWb2w1QRg106tUl9x0n8baoUCJtP+jcTDcCBiRICXhIp2FrA59fAQ5I36gFeA6p5oJtbiwDzW
wwKxmrUbSwnd+NhltfxaDqslWaJzONww7IUpBwRtDO2u4E91n9LpTc5ZMDQFbB/IOvr8nzWSZ84O
VdcqfPc43nQNKGVNM5h4i+t6uwqzVN+tYmUHQJORG1McUlR23wakCS5YgFbVRUijWz6EHcT+pBAz
66wJGx6aKSOvPQFddN3RMAzk45W3lPOHDZmCdTQrup6j2gLjM4Om8ai1uXaxO8lG3mfKU2sbC4jP
C9QdQ/wIAmafr/SsRvMiyP58Cwxb9u/makX0gXrJ/QA+e58v1ADMLHOz3E21Ld4iNer8RUdLn72i
/WRtZMCb0U8GLEt/XKc8U6dhlUXibEYJM1fnjCLusJZwyssoKOTTTPlYQKzgWd1O3D7YozMWxnTf
1CAo1wwuRrff6skuv3jM+dnoUW4S/mkhKBqrPX499k3LS9H1PUcbq6DDZ23ox0QIM1Ks5EhHNVqo
dMOtfnR6KE/MJ7dIHVZ+ZF3sZqeU21MHs3y9a4vJH9/qZh5w8nWFhoGNMCfDg76zu/Y4wLGzbkOW
Yrvfhsm2rx1I+S0ColJYe7Sa9izbbUY7rS+tV/UF6Ejj6UvdT437rDAhcI/1YLE393To5UVG2t/O
SlUNfKDOnMJgiY1yHYtTMWZt9CizwA2u4TZlNqMWKhYfUKSzbm/95BjrHT0D8cCmBSbyJfCMIkIC
NdfoWCrZmqMdz9obwAorUWd9Mk9ALwPIaeujXq3hVBjdg2OoyYou+L2gf0B/RKELG5XLwor+exLL
byzAW/uOdV0YuJ5r+zcvpV+JHR419eCrYTmotvadD5O7RuOXRrpd+brkHkO7yGLi/rhVPKGXqIo4
fv74Af4f8EhxSbiZA/zF3eAXn4SPbc0//z9wS2+RLf93feT5tfvf/+sXxwQG9v+lkPSc/4hgYwcQ
g/5klPKH/8EyRTB5MziAj/RffFLX+w/oPKZFg+egqQzC//Y9sE2I3XbwB6E6ciCC/nsU7d9IQrAm
YZkFkU0RAs6IlcJvJKFmHdW8qrJ5jEzLpvuDaSDLzEWWYy77FhPhOFgmaP2T/hSC9RInlq2H4atb
QFr2/FOhUYiYr0DhVLfzj26Z9Q5dIAPEc1kXe7zatysg+rdx4guLJxg7R1ThcK7Msoq3xaiTbqyX
RJheFleUP7us1g2dlHwFCDLokIwi1RS/OxcrLIZ+tYfEB9w3jHInrmJkTNXLtuLm30j7OxH1dZyF
gw8++sCGeFfI9n3aBnNfrziGbE4gUtF9sM2eWWTugtoNCBsibX8J2/XdRXR2jMoAR4cqr9IR7dsX
9PP1xRmt+SiH6VA+ykesxiizxf1W34Mrge+bDPTuUI0/420THgI6H7Aeq0poBIx0E+KlNyG1TB39
U/2ODTqSj7NTHQL7tLoRxSFGgj02a7twdd/nsun2de6B/43gcouzNkzakHlkqRAn3dC+EInq0a/B
W0e+3zKI9e13GcXAFzebDAC/haFLQez5rh9b69hYlTMT4OP87IxheBDbHGJj7rgvxmC81o6bxXVQ
uqk7mhZUqQ35qFN/Z5+nRheZnaJ8a3fwWMTBNhcrdjM1xFDV4RZv7Tt6wTDZRAtbp5DjeQReSRaf
RnhwKRS6kKgTszGLS61HnerWbZLIGuw4U2P/kSmEfJiB9A4bzJyEzi6/L9QQJtZUvohej0lgVG+q
gsxBydnuJ0XUk63kvN8yVb1AeLPSZrLqazuybOeu/8axke3ghdAV9NN67+glSOusfbNcrN/mNfja
VPAkhAjb2OsjO5VOs8TBhG+aXXkfeHgFol8hzhNS+jjo/eUYRMHTimwqrroqS3u3RflLjNuHrAzE
YSmjT55jlnsXIlKcSRuUc27cJNR6PG+6yB7NKQuxmFjdO0wVxVdHewHCx42xcGNZUzx40ZaY9Vy8
zr4ImALeFvlcundBTwwhASAhEmCTZHPMQ88S8dZprBHy2JhqxThsOzvsqJjAghveZ7IOgRQGCAzA
3wBYoBQj3iO79sZiMkQA40f2IAiMVtXPLCrUhXOD85puj+ZNZ21q0VyByu4La79XWkMGQ1EIv1w4
D4OaMA2TrKiQuojGgigGqg8+ZwzUrpbrjAkAYb53W+Ucq2wLYw6kEr5K2b9U4LVYmmwRo2JSD+2g
Gu6scRlSgk6g+BTrTHDHlOu4bYdyz93DavG3KlX5MsXSqxigFdV8yiFLxeaNnbXMmUgn0TqnJRqa
2FCdFWOgkMWrcNwdKZ0iCYT61CxdFxfK+ewzCEMDGjE/D9m7hsX/Uk62dVhai0icoPgZuGJkdKHn
WFNCUz+vD83Q3Wy7RJFGQ+1ec7zMCV0BgxVCYwGC+jW90S53BTqVw9oaYaKGtr9UbeWcIFLSGs4L
76AFEGCrzErhwTI7zqoCnTg21EOgEWgKsaVrrYkivFnCgJUqWpEVBVpdvGqIBruyDNqz4HZ3JWj0
nv68OTI4V6d63r6SIANz0yV5Gpl6nhjLUPIcBwGn3WvToRuDI6pyf99L+5+Y9r8WH38eGGR0wGDl
zEIH8Rst2Wi6stekBTyiIrqroznxWP9mF4KUEM7hiylurez0L8fo45/c639VHfzKneWano/swHPJ
jcAMAOXMrwUPPc00bP44Pyo4waT8iPDagiqAElvBP/hi/koQ5lI+Bo54TwMIcjDzf79eajWCiOcf
OI9DKb/1zbqfNnVGLJsU+M4sk3P4+zv7leH+18v99mla2yxyuYTOo1HIF1euL0aeJV65wItZ939/
qV/55LdLWSZAKyUIlCaXbIVf78zO+qEe0Yg+GgyWNgTn/1CV/g/f/494rVvKR3h7Sr9+f8lHyt0o
+YQV4hNH15cmGJ///hb+sg7gwt8SvP7zEn/xLF1mmhl/lk+WtL7MMjpFxfp1m/+pvv59DbDUbA/x
Ax+S5YXISn69E+YkW6uRFj/m3aWqHtS8DxYmS7Dg/sEW+vf74UIs6igg+MaHTHQrFv/VeXb1DOZR
oSgeAfUw4Hk1ig+l+w/vzh+GoP8tZ8CnM8DIEx9RZIL0b1hS/noRhX4+Y1WIx4bhsjkDeZiPMiLN
874x1bkO4DB5BENmn//+Wf2+HFwEhNSuvE74btA3/nbZvNEd8IiLtCaesx+3Vv3vv7/zK739dl+c
8uiVuTk87nBM/vW+cA9Y1y2X8hEaybKb8Gq8DE4JbWtB4myb2ZzWK9rdEfJzqruIQatvOt/s2YUZ
bbQvtqkRZdP9xjY84ae6qdUJmsqPRXjFI4wMgkGjKTg0yMRTS5ECEwJ4JWO+MXxlBxS7sKBc2Xwy
NLoydJgOe9kDcCbGfsxU9j4o7bG1Pf0P+9Nfl8ztrtEu2LZ7k1H81vut5PgsVh+g/SlPlXeM2qvT
/ptv2Z8fLLkPf1zCC36TbVZe4RqyQl6E2h8hPqDtLsfN6u8f3/+wPLgP9gTmBLiv/e4YWLXRAK1P
UFA/Yc9nLMm/++3Z+m85IEC75Nr8Hkc3ol3JI93PJPdsu/Bj0Br/9s//6wV+200hGhgVc+b5cTGB
OXfd9A83wMb210fNJm0iGkM29kfOx68LXDKyMrEkCR6C0p4R7TdWDFWhOE62XI7tAr2potB6sfFa
iSe2fLAZaZnYW0UZa1eTnmAJKAdOIvBmTBepwFNQje27In9Ha+o/Rlk0n4Fvs2zva/urCQsvnhck
bElfFO5paFV2H9A20OVp+2oWconxi13jIQTcFiNeYYCnQFmAz60Ns6fSacOHciWetf6YR0V3WPVS
CUgQ4ufSL/VhawgXPwcOMU6wtei2ZEjekoapvminTJg8ftqWQeUwF0fR4F/gAz7dlPlnLDfApxi6
UFLlU+KH3dcOA46DQjwUdzj6xYu9RNfChEZciqGI2wW2CjQKLG5KSClfnLyudgD0/QGBZH4Zq54e
11HtQwjN5DkozTZtmjH85pe4zcVBl+X3frj1n0h0QW3p1v4ZA+QhnUeGP9gTV/vCzt03CKP2OfSa
OfG1Kg8eg+fvYzbpeBkDE3c1baYL3Wu8MnpJHT80Tzc26MkQjt4P4fpeFyWWbY36GuQtaYnlPKVR
ZRO/AOP2AGMv3Nkifzbt7kXkDf6C4+LvJYT4WIdyucOQ2UimnvFtwhxb7dse91ya9+5i4ueLqxrj
uyVUkDlEy0SyzqMLs5Dt2heq2U9eL3cMqPkxh7U/9qLrDjOCB0p9XAfouecjlAPytjoHIBmG8LzD
X4LufjKDCz54FZpAiNFRWIVPgOxcQC4E32zN9NmaEAH0hiz3o4Ntl22YPdLBcDpZNSasVjW797DZ
zfvBJ7mxrLztXOBUcEAkVOx9VXUAA2ZImxQZcm+MXej+wOj3Qr2/wmcxJW4PZfuMHNdlyczuj4Au
wk3zcJh/jPX20oRVdlrCAaoTCrD7LRuLmGDs7bl1IkKdoV7/BMJ/UzWUOLMc/P0Ysdk7ebfs+aCN
h4mZ5lOpbza/mHocrQbXOVi+zkPoLxbPNHAe6HT9kwzgAeS4Q+5k0FO4i/5m78CXwfKA5i0YT44+
lEScQ+DQBPXPiMQmxB0a4HEOdIq20b9beN0YUg7VuTRzNxb12p2aFiMTLTd7508uLoXSVaeG5fu8
zAsePIxsnadB4VhizuEWW8jEYz9TWUw/2KW3rMo9AxRjV5XYuIyrB61X2K94OTRp40wQPtxuPMKh
Hvh9w6Zsl/UB0AXYWlWkAOAIDvhfr7ugnCHQFf1ruE5h2njmU8v8OfFaMZ1yMbdXY1E9Jt25SkMB
/7FkYn6iNVjvh82i9cA78mT5jeAv+0wX2mlLUOAWO3+dtdy5G5KyxgnqmNpE30HHGJCxzHJvicEE
9WfG0XY0lR30DOmTls50m8TFEb3PnK1n7JQa+Vr7n2herwZ+s/jboVP0qabuS6cDNXCbdg9bBSxI
jricfERTkkS1n4pF3pouCKrKKb9TG32YHH8y2DFb95stFuJORvVJ+ythCE1mndy8rRi3h/JhQ44K
Z3vAcXZcx7NXMlH3ydc+DUBoxxqXk0O19hMSoG6LK42sX1dhiFAU/dPOmCr1NHTzO8TAItEYdzzS
jIMXuIObYBWIN8voO5fVWOQJtTTmXQ4MkPlGW9SVIH4ug8UYNvghVTdvbmRRS5divSxQOU9sXhZ8
3VeD+fLdFi5j2rGzHoYcciXVbBDLfOXVxBT0hJ9WnVZV3e1tpHF7E3xjF3Zl+2hpQBEcFyvIkdBq
lMLSBRr8dwblsGWkYZwdVBKxWRCp1FptdJ7b7GX2om9Y8HzViGZjv0DWYVVFsYdPKnbN0rzbypzj
zcYeSk8h+yMG8W/LWo+Q+er2yeq1+rGZOYQBZ4YnC0lYfVQd1A12wv40jVl5DTqrexAIQXe6lMVh
jYpnaw66FO7eEmer8cHTljo2QgQ3zV5xom83oS0CnM25jA6ochjPNi30cmeV123AAFMbfJRzb0Rf
i7UZMIYW9WmN1u7o+ov4ai1TkPptSeljz/JR+0aYFl3Wx86Kidvmifm6alXHC6ZZDMjs3IhxO+2h
93XBR935mKdgFX4c4ZizKNniYi/UgJtGPb2QM+hhYAhhlB2eIwHG2PJu9gBtoWG2J6Zb5YeolWG1
86q1AIzJzPOGheJ1qh5bIAEJlhbo9xEWxcdyo/ceZO8egNyee7Pd9o69QjfLYZtZuf7RtCjDsNmO
zoMk6xTel3lxZzXfTD9vZj8B+KfMf3SRZFX7Gxy0rDGPRt7YSW3U2KAyBXlcAuetLUbx3UYdlziw
eh/CQLZvctw8fPR8oyBafumugXRsdmyvOiDxwX4ztwksJXz+boEaw9OldJhb+T4vyERTWHiOhzpy
LJ/y0EeE1mgpDqVaC1LqsQJKzGkuDrUtxeOKqyo2pKO57VvKiisuWDcZkINyYApvYughwJ6cYbJZ
5+9gKusOyol9lob7RQ+tdWlb8WZyEwmjHLBESObkP8hsqLGjakYOxcxpP8AiIDEB6/kY59O2j73M
n54aqIe7YfLMq1VM1V1oijxFNr+ijdhqiHHuDLExqCf3bOQBDIIlMB7/YICz5senpZqHncj67jpi
13AIw3JMcteEvz6jsXScjLTBVhUvkIflCZ9KVu+Q8609+5u5TuLO9Nsw7gF80yLDa9ei10FRkeuk
V/OQqhFKgpsNr7ln/dC3f5lOJSyc6ZyPBB3EpKREF0/oV+lTw1s3M9gqtKvjMvTVjwgXckqJkJfV
MaGg5K+tdoxXLP3t/ezeCObwLz+uPvK12WtWvhQx/LWDXJA0mdJJFTniCKlHgiuHOsYD2WSi1o1k
6a4GgaV2m+KeiBRmILQUJe/6OFfmq2hbqfE+Ht4sZ/uB16dx6mYITzvXWNbYFEFxt1RNkfo1GLP2
1ZtTBdyzqdk8JkhssT3NnJKG0le/Et7OWTlvV1stZHlj6niAC/agBf7MoPiT6aaD+3kQL6GI0hvL
BI/lQOB/5i4P7gp/OZu7n0a9/RgMYwJlG/FmxhUk5nXWdxQb7b6OUMGYM4aka6tR9pWo4BB9oD7x
B6IcIsStY6W7Q8hEe6dALhM9BPWxHZvy0rL9XJloNIjjwKtcrzL3A0L6uBl4EKC6JhWVZw2HeRD6
oLAgS+gDRFKTObafI1ucYPqQV1Ka33DSr46rnMt4Lvz+7GBgezC6Ojr3E3rjFclujPMOHoLFGu6r
xdsO7sZcd2ECvC8q/92R5JE4EBg4Bmf/rs20h7Vvn38yIiJnOoe6vZzK+VQOBQgrowhImlF0nxvB
dYgqLHWbzfgsqtVNZ4D0z4VVMelpmCj1nLDgmAzAySLGWQDAGANYZuvLWdQWLP7eDZ/XEEjVxpcK
GGURBIlM7xgNZPcEQriXonJfiX6GPlbfxEk1lo67YhDtsQgrMhwC3SZb53bJhFoWSsDsHQWC6rd1
abLrYof9fb52GqfAznoeXGpZi/2fszY/yaWF/bzCABmj8AFjhvKRAI955y/tpyUfWDrjYO/wAx5O
DXIR+PZumkHST4lw+b5SI6V+hP9GHrEJYTWH7ngYcxRStbs+VD1zY0iTOAR3BCnkOiPUEAo27Ju8
tz+PeA7uIxdJ1w6UHckF87S73C5poS1nxnjEUUOi1ZA9oh7WFyU8cWGzW4+qr4xj5sFOdHsIrxSE
pCZ0xcwaroqZnT+bLkU/kE89dP6JlBC4uRaarGDnks/4PI6O9143pUzrjoRFxkjzx3o1XU5OJHh1
0IUfW9ZKGlqKU4l425mHaHsnzJTc2KBTOk+R6R3GkVext9zpbJnh98YWftqT90BMj50fxh4qtlSO
2FMpeGmzeKh2CAuPXbeIkNvYFBgYw22IRFMw4e4iiwlVAoQFBi59sV/69a0EscEUpluPohU/PCLq
L9HIep/aPDrlBbEf6+KR962aGr0EZaPjKmNPIBVejKVNCG432gkjBpyMGblsHzC07B+yTDFl2NZI
J2p2zePcR+LdwVdgDxetO/RbzhSty+SxWi31VjTOdvHNVqR2ac5H7ErhcyNV+yybwj4j9FsTxLRy
F2HRejEyw4Ny4fZ3HWLFlwoz0k8GzE/UHNNCKpVhQCOjzzow7AxIVnGevRyVCGMwXKDRZpbPjtUd
keaAEVk7jBqwSYP7dKBky88kuNaf4YBRzY1N9qIYRezZN5uD54w6QSHpxORvg2VpY91F201ena/Z
vjO3D3ReyLWGFVe7NiflJaO0O64Z86GtsPRrMzZ+iuH8+LA1LT7T1ipPhUVrbFriXfTRB2ZqKOvD
GnduXfrHypHeRQW9fPZZPyc/68XBHTm3qEnlFRrCAgMSsYflLF+LkcFNQ1WZ5rO9HsgZ6dINznuq
YJHEtWa+Rg9d79Ck+Gdd4GZX+BSk5ho4F5SCP33Z1SfNq3vwjS1MkH7W+4FtMqEvfyosoU95mGPL
U+nhzjeXcq9Gi1lzrmwc+ZFL0PTm17bxh6fGrpyzBSsEIc7cxHbrW8TMVM1x6Hh+vcRrbJcX2Pg2
PmLIDdAMIngbfe3y4ocBqWPXdp53RGGcMWKJvuFwqOLKcr/4DIuP8PisnVlG4x3OhTl9ZvSZzoqp
KmryBMlplKLfd3ksvZVkqmnjLXPc1N4o0H1XeSd8VCAI2TdaXujw9hd8LhjGWAmUa5v5tGWSaeYz
EN4+Gth7g8FyNIhh0zBZ4PyHI1pTVXv+J7fQ6sZN9g5FtNkxqlt9zGbonLIcsZSI8HzP4HKn4Wx4
nxZ4RElT3FwUtfWdQW8Zd4Qc39eyeoNeP2BvvqoY1fDygJHkcjBL/WMO5ui6osNEUhnd9sWWhDds
HXBCYIPPDUyLb9a/x9oedCpWSqVxDTj4SMj8MOVueFZz4L7o1QnQENjeVzuaw9NaZvUzHxzEs20p
33tikFgWCHKUs7BHOVfeE2y9K7vcm4Y5pfbkIVp1HJzuW99BhEkrirDVxXsUQdzcjtN+DunZXIOj
yMGIE5/LYohFMPY7NZVZLBTO7sacK14XOmdMRZjhkWsUL9msdr6afmTtADbUzX4y3siOKP/DdJyj
+S7TszhGVjMls/DluRW6RD2GkBu5pdFaN/VmYx95ReJCuydmtN6DU5b1RyMkn72bus9lNGSp23RI
I7LNh/9QyH1vN9yLVQG5e61OA2N0T520XtxcOImG05n2wWhCDS/BCchuSOfInF/KYTBSU9aQ3EwH
5R+o9x6gGvA8QBB3APqKduiNoOhudMYnjR8KiQlGc3CsUkHSoJNQNtudVd1KVMyPbxVqnzrbyERX
myQfjBO7dmtzZdVQ8tuCENV2/olyYNytw1wmQxWMKaZ3Jv4StU96g1siCaZ4CvqxOeR67U+GXkdM
ZXRzhBYsjn6vwr2C5oyOTk0XbqFJCR2DH5lr637JlulVSusro1oIecRipagaoZxCGd9Ld6ZUgABP
pgQOMIhb1iOIFZ36HxyqTdT3KHw7kkdk+4DFzc/WomtC2jPHvoJmMmloBJErmyM/ZxTXpU11Alya
Kt0OV7tjNOQF0fhYDOPNO3R+w8EtYH8DLcGOo3yggVkhNITiWqxbSRXE8joh/G+xUdbRsewINxAo
unYaui0zXD7uauzlObDr4CUSyJQg7K/psCykLYxIdbEjCI6d5M2UqIXZsYPeuM/wvI1x+wRBY2fe
uZ36FBKuGDe9VMkI+Q0fmbWGCi+tB6YSvAihHA6m7K2nbgohKGyjSVGZFQftyzY1cDrfi2yO9pCW
R5j1DnfTu+RybPN8hJGmcNcJv/bosg7IOJ1HAsqWNCp6Z7/YLNkF0sOD9Ap1aLPFOgjrdlbR1O2D
YrBS5tkRba6PNPL/kHZey3Ej2Rb9IkQgE/61vKErkSIpvSBEUoL3Hl9/F/qaZoEMVujOzMvMxDSz
ACQSmefsvXZhPrdlme3QTA+LhEMLkN3BP3m6yPYkCpnXCBuqlat1xX7sJeCVoI03dt2jFvHpO7t5
EO3dOKL8ENoRhhWp00IPoOZgXUbBj8uUOcmyWCdikw/UG1I7L986t/DvFatMVyYTdQG5lC9pMBWM
OSd2S6XUNiMRJz5BlUq+4msWLKuK7wegh0VXNfou02J5FbVxsUwtwek/9+CQQIBOjwnc+o3XiOfI
L9SlF7o28ByM3UGH5SSLFHfh+w31aond2qThfiVV2R8sX0u2rjKWawJg8itp19XCifV0CwIvWgC4
yq7HWO1WNc6CZWFG4s5HZbLrPD7so5L+Hr0o2bPSNpsspTg3Js1wCOFWM7MQ3gPKjbc8SHfXetMh
0aicVT4ayrOGrWSVwKJd4FLpD+hKskNQKfIB8KvGH/bQnti+uumS6oVCOUEVaIIXntVxLkhyjKOY
Q4yNTR1s2SiR2OIwD5f1ZJIrZZxTBC4f1Ri5zMBBaj30obtQ6B/vPbhw3zrCHSpA0QuEjd0iYgu1
EHpOrqxNbhjnx5p6Huf2mOPwUzLK/irXFITMlAIri2SK3OtUPhCIOzzVwk9qV1SkxuJVjykaQJ23
4EYXAr35WN5N9Xxs/DbfaWkNvzu/Tqg7qfQqwRWEy6CJvF2UNORr42R5cjkmXMmSOmQQkfrGnlpF
QKxioKEu9y2M7tT0GIW68mLDCEdUXjnrEqD2rhWIIClaYphC50xxTRlAsUTRRkHNvyXAwtr3idU8
4GxGERaozbEPVH1baV69cXsMnlFZQBtQ46nRUA8LHHcweDVZLNvKYnaYTXDsMkvBeUPOT6ib5TMW
L/1YxqK8b4rUTjgJ2/0yj6PmOjOkAnWM2DVFyeQjLReA5BY7QQyfhUcrITUojSbB2k2QgBDkG9Vx
fNcr1VPZThX/biyWkZ8BS5BdeQWBn8gtqCJvxEKSPCDC4lZmnGNJV+vAYQWP4ejWRwRUJRSN1MxZ
x6BgLbwgxCVHwXadSvY6euNleAJS+YdsEbtmpuDhgp6BMMam3lYbmXoDVPrXIEZzW4SdoCIVsy9U
y2plYGc6im7EI8mCtw1l2G46TvT49iN1USlDtOFkpx/clPIY4CQNgaChAVttfeTlwRh75Nk4Xk7U
T+r9aKJMucEN0xDcDmZDdUvAHeCv7jQOips0jPUfmpMgygHQEU/lA28FPCojaxIGVB2Y3Q3ClWpD
fMf4BHxkvK3VPPE5Gto2srD8CbYxQhlR5g86nTtdNK9uLkyaE3xtNCOIf5EyJvfC9btbky3XQnOj
duf6o4LrJxA/bSfBGes0P4zI7W5otqk/SeEMH3GwNKTzUS17agms2RcU4LZKpz7ouPIXhcYBAX7E
RjiVdsOke9SqzO5WomuSB7XJgd36wDuqZhwRvedjso0L7EKrDH4SyC/sPuxumCcgJyhfl5Zxy7Hy
jcUQwpMWAHnp62/0Cv1dzFeAii5bhlbS/m4zamKmVgPvMEJz5dSlwnQinAk3X3hqAuNFBel55ChJ
AweT+G0JT4IvbE51r6Js6Po6sJWie0GgY659I/G3mISRl+dgra8G+gvY1HMST5kgd2FHyaCFr8+5
mfO+mKTPSlhqV4k6tL8Qu8CSUXT5w/LMV8t0VZoMSdvfBiWmcFyX8iA0i4JGjPslUahTVxRDsUv6
LPmCFJs/I6GHy1jN/EPZNM6qRVB/XZq+f4tkhBnNjqJdicqpf9Q05CV+ovinIvqRldXAFQYnjhJQ
D384ICSLL1PQvNSQlvYUlru7GIP4AFtEcw6sRvEyskr/yQmi/KCNTU0WUCmWRThmq9C3letsoPNb
iXonTSBfNn2tNSexkoqUEoYA5VPsnbnUjnmbkwULqGuZayryyNG1dzihrB6Adzd8h68SSnpjFGRx
T+R7hLpoRe1a4PNne5bhcllBnLN/K0Nbb8wM2PdocNaCDEavNciUrRNkXKpGayyP8p+uVoudkOEb
GZAj8SPEIznjI36lN0tRefca34acXnuY2qgKyvLBbpz7LOvVesssjbeKgg606+uqX6qUBh4LRehv
YSGHYFV70r5ycUyya6BWlQVmwrc+wsUcZ9ppiMeEFlZhHWxzMXTNdWDLfIsDRrnmN4GR7ENErzIp
CL6ybH+rRYhTwRxjcuao06KpwAhO6EXUD9t6ijAzXa/94YdaeDUUeXETVXRhiAwpFgFGn5VGG/CG
isaYryMT39naptG4okPLh9YtxVNmKhaOoErni+UV6HzTAjeNo25akdIq9NVxZVol4Ie8Ug7UidMD
lZl079Kx3eO8aNY2tmVMCIIQ0DRiNtL/OOmj3+7yYuAAoyfRNw5iiA0Lvd30DthDQ7B51l3prENd
tzZJ7XobwsfIu2x5/Zt4BAWj2rTfhmzcJa3mIhWVbPY9ncQkz46WVqTBCYpcc9V2VJF6zSau881N
TqHyoy3ygQ+4T51NK0KO2U75J1CcMV+Eni6paEuVtvy0TdNSD3RaPP7Si1J9o6itYpDic37flqm9
bghXWEZZXG+A+JIXWyfqolf98rp2Y3pMQyeBUnXpxqos42j1eCh0s4Zax3eJlnbwxhlbrroxRG04
7c0qJylx0VCy0OjJLNWcLpNaD79s4XO8xhnHZoN1naw2DOnpsm6Gl04QCVZi2abI493zudMf3Um2
Tb01euoDS7w6RVJTJSkQJUQaCa1dGNGzpNjEgv5KHk50p9FVWid9bOKkE/G3oXGM56hO+kelMmoy
7PqYdE8vlgC2K6KlYWwRwEXJ2IrMZ6PKtIWVcmp2TM8HOdbK4wiaYREHCoUq26LfyDkIG35tsTkn
AEQFJdG5v0BoFv4mzBRLrmo1Sld91P8kJ4A4oTHM6r1TmW3CDjUCrcDe46bRWqSb7BdyKagWCrPc
SLurd2T61fyApt2BEvAOCJn1pZla8nkgvk5dhD6mvMyxutumyI2VZg7+0fQIE1RinY2SgZllY6Q9
UBmzw7SvyWZvcWx5sDg1LX1QSUeMpIgKbJE9OaU9HeoH4BsmOAuibsEuqjSsyQoOD4maQ/GMETpj
J8eMCTl6U+sa8K4uq7f8mn47KI29MVVXfeIFohyuuvoBglN+H9tCf/ASn00+hk5637Qhg65+IXSB
KDAzTZZRruYr5KHt0c/BKEBdSdAyB/5BGXWeRyjZK1k0p7NF0JRGvbKwfz8oQxy+0Qm0X3wXk5/q
9u0fnFqgt/KGjIZeRPfh4Do7oRbBSx9FVO1LjjEU2jrOjkmN3SaPHqxkaPDw+nRNWwXZ9oK0Qrie
UaveNhNfUe2McFcih+GIW0d0Y9UKZFfjTkQQagFMzBKrQWMlbA4He2sYebFxGsBwNjWPZi0UbOiU
BMdV61s06Rp92BgacSFh2t72CnBJVPNviZWqbBCpVXcwhDDxJeF+pIpL2ymb9DWK8ao2CWXN3FIp
BxqAnhV1bflTdlGeqL99tvuLbiC2UJPAS60kI84P+lo7Ye7xpbaJ9Dmk9lgmahz+q8xzw3ufifMt
irvwjYpc02yMfAzuaCIij+Z12SJ1xGhpoxqOmeL+0gGwtci00r+JaeJRch/VfRxTEhdZ7Oy429UJ
3IIk6rCRd4Gq0ZDMzduWzc4pBXVDOhGoCopRvKqjRAvC3pekS1Ur9hmkkrUod1Ixjl6AoyPqBl4U
P8Framqgc8a4TiiKWqLAJEB/4ipIpbXMSxjYkWXELzph23RPFO1oZtL84bcwbAYvhggRT3s2Nikb
iv406CxSn2kIO4da4PFrBvuXrhk9u6lmKPh7LCeABikGej5IUpJ9PV51PdPkLX0I+QMGr2OsypE9
e9VTN6GngTpgUsCBibO74THP62onhU6twYQFsSUGbOJRCOUmCkjYkpZfrpW6MuhY4WqATcC9cLUB
QmpZx39aQaCQW8nxFIaB+egAuWQ/5LEDU3K6DLH1rSPKr4LKynL5tQDuE9knAmwBgkcTOk0Ka5JP
vgO1FyqgpBou4V1gyWuLLnBDvDg0xKNRDLe6ln6vPfcntEs2m+3667E/avsmkTEAV+ngfEd/dz40
CeDqGLC43fnLkUDC7gLD+eOfJ0ZWYI1Cy0pXbsqTe39lfiDo3ZMhdgs9l0/1YB7+9uc7KO5UsOOO
RFuqz9TmOu3x1Iike2u4+nXkUNAtwgta7LnC2CDrRUOUSxWPsSign18CMHGob5mn3HTkcb4N8VbE
WzwDQrswC6TkD70X/07iW9TseCnJhUMbOpOzRw0gGs8sixspPEHZSjGnImXdHeOyxldhJhVeDn1c
e9hpF02qtNeuqkarPOU4roDL+E3e28iJuPXVQ+s1xpqCc7oH1CGphFMomCKWqNs2NLzYftBrsDL2
S5euwp7UlLPLsCWOA8glQpWmNdOWq4pHNhKt2hvPhBJNkhQV0kiwk0JMMXYvqqDUgss/X3I6pEsE
jJXfjLJswXaDOtvIth2iR/9AqcnYBRTjpy9n9+hiIFg2OeaSRk714jhhDaVislGEF+9UwzDoY4R1
skc3Ym5EIEfoeSOww5qdG13QZjUmgo6SU+1jjsWrVCqw6vT+sZUNEU4mVEteTQWdRWntgHBTpkyo
eygexf20TL+7vWWwO1PFIvN8rLcwjul8RrAz+8lrazZ2zU40lLu48eujFdQZ7NMkgqEpxP3QNOWN
1TE/07F4iHq3vgXXUh3h4y4Gey9yF91ST6Swi3oH3lSvYAvPX9lHOItGFtWj1SkIy7y+XpWINEgf
jew9eawHtsfs2P0g6w6KHv9m9tgnyKh06s12vLZs0uct4XTPeIIoKzetaW2Ggai+1uMcOOjs1IEO
YufBzPFniGEYm6aqrKC1xpsKZ/eqMKrqPpv8hX0NWyNG03EixTAyNj3Ahv1QcrqEDamttR5MguMM
pIRppQgeMKIZa52I1SV7v1dJmux+nORMA47JQ+IKs170qYWbzu1Jc+X/c+3HAysr5xc+/0FvcG9j
dIuBGz2yMWhXnQV0WYMKYCySyv1tmzFYMQK8Cn0NUYmwUv+IJoVWS5BwdlO77G6gpPhbmmBZlwBv
+GGROVV9UxBOLjvfPaKc4cqTstgQspUucsWhaqQ4+pJPNSdUm+350TGbt4By6snBbb6vrJFNvVDC
G8KWYKVp0loltZNsOaqzDxmiCquXq5LXKqv4FFbZsFYr4Bl0wAdUMC2L1GawqbUSVJs0x5pC5UrU
Lk4qPGwmKVD2QOPAHF9bhf8Nm70ASNZFdEAsmeubZszYC/t5gG/MC8alhBn96qkuCiVReTdFrfar
MCyDa3hJlPWVVl2NHe58vOd5tjBCTV3YnMhPufJjqJ5qgmfluAWR6KwthH7PtpbfKWV2FXDAaRM4
UsHYoO/z4xVyvOwx9SvtZ0l6771XVMUWNJ0PFCjpDg3MiRuny+0rdgcTsECgwA8NkJocAyzzGAx1
vtbpbj9lCAu/pxo7nLHalaIr6euFcOcDXAE0f6z+pFo06rzU/QHU69WttPxFKW0XEODUJqQGad8o
yETQgoLsArgnVgVd4CXC/3hPEbg7qOQX05JqONNXaTNuUZvbW1j1rljIahXKNfA9MwQCCtZOoF2y
URr3o6BzW5KINS7gedB+hLq0oV8jr/128A6eqbzljqTvUaW/PSRDIEiQqvAT3D9IY/JNr3gtSrWy
WcoBv+tgFX8GgFxr07eoXAMbWGZk9+7iPKcOYsjuIFnbeaSBidxNyAcbOh6bEihm7M/eSF6RBy+y
ghV9Lv1a8Z3ySOZ4ugYlSfwgbvt1XoEJIseU47sDeasz8KYBu42o6mOVS/ScQjDUHO9CFsTMTuYg
bzdhGhM6gqcB09BMRz+WnVt6Zi3upO9b/Rq11HgLyiW496BFAgM0q++ljeQwRXQeXPiunAvs+SSi
3jANCXaZHZyjEc1ztpFQFSIjxx7ZeAEBulur8YYoxa/3EucfrmkITbXlZFbhqwXIZLYLI5LeFUPd
Qi9zFv0bEDm3Wjfthd3EpUFmu4kxAZ0HLcK50QcaQSuazPAwjXD1n13KbFdHtSMOo6Rzbtioj92N
K5cSuV5zIfLlfHPHDXNstik6d0zjdkl1trkLNYTBeusHfCCCZuP1XXETkkC3/btrcaCJ6iawK1PF
duXMn3wViSpXVbhqdEI9El6GaBsF5QSD1NDzyTi6MNOm/cm/+xeb9BYqkNhcwEpoBnas2f5FdJ5h
U5NPTpn/hCx67J6dikrZnaye3SBFnHjJHTXb/n8YcW6VQ+AS+kR0JFjuS5xrenhVOuaiGPy3qKvo
jxPJtqC9elCy6pjkzenr+zuLifrf4bFn2ahYgNHPJsugBTX9eo/iVVEe3L54bkZ0aHSF4G4Gq7Z1
TTYOSKyH3Dxg6HuAHn3hlPBxi43vzcDOifGR8C199uaZstWDGkHFTWgg4tA6k1YNYLBtWMv8aKT1
Tzi5+vLryz5/zGAUbFSBliSoSNU0MldmV12qea4ZSFAebCXuSPxE9kKnG9jNwspv2KmQWJGtiuSC
i/D89WdUx9IEblz+Pb0wxnQGeHfSw29CnpYau/c0mKmNUh4cLIqoF1ay8xeTs+R01GKdpgeosZqp
s/upZAh9lNiS93H1HLtPyv7rW/fhzwuOQzwlLgXjIKl45xdhGL2Ov9tQvrUd8RAnpPcXXsHp3v/7
Ck5nYUuySzB1PEMmj2a22BdBR7yNK4xvmyF6VH0N8UR6+/U1fBiCb9m03hO5M2V9OVOy1rsH4VMT
16BllCerHdAnrFtsSWwwvx7kw42SmuCrxVLClaj6fIGsHEKKlTioTlq7sba+vPAtufTnZ5OpCBNd
b6c/b2/NcE2h9+tfP5+r5NdxtuZZm6wLhCDOzqN9kbiBKrv8pBrdug7WRauiGH9MzOTC4xbTDz17
3nJSxzi0pVRchgQVnz+MFC5dFY2RdjLjSmNbKg6lgVfNqNEXZk1yO0nGKA0fqwrL1tjzge4eMbP8
XS2BDjC2dZSUOn5i3px5FUYohY9GBRyYVMdfRm48A/v4+o7ON1AE9PDCYLgm7InkV3v2wPquR78J
ov8+zouVUkdHOgorPBVL2A97iMREHNF/+HrM+STRqaGRfWCTEsfyw7M8v7eAh40mhQhx4ghQWGs2
0//Z359m0bsXSQcQVdF6y05xfHLoQeYXPv/zezZtOimI/PMxngpks01G4LiVG1JfujNG90iA3NbQ
m0PcWpOQBGod6UQpZ/Cvr2lKXH03If/7k+iobAJYBIiXm8d+BnCjRU0v4CQV7aYn+riNpxQRORJR
Mz6bOZImx//V9+V11gMUxkW/oIuFliD8BTOOgvWk8ROEGdtLIcsjesoL7+anP1CoU8Yk+y91jgJq
Wg+HHeLrE3mNxBH3NK0dopx19Cgp3g8T6GFp1q+hFV3Y8326WaHPQWIZ9Z1pMp8/7yoHGqqHcXKK
cL0Qnb4ooRb31CsT4zvvjNb+tKsrpb/wbs6WiP95Iu+GnU2zgRK5X+ZsUly954C+K9qXvvs5eCfD
dyChP7suXsPqFp0Djj3/whx3zifhx9FnHySVXD2cQUlyUiJaUhgJj7FVGNTIMaCYyUtrYm+svZSj
mI/cnBbvKz2y33Fr3sNuW/Id2hSjdZXjfWFd2esqvbZe5EjMi9fOLxV6veqdoQw46pp0nXeMUUJt
swuNhCmXZgCpELwn9mZomz9Zgr/ESD1ojLjWqGuJFEeFQiZcilcX6dON30MJGsdnfAJHO0KvYXc5
7rdqBU5wM4D81DQmjMe6Q0zargFeywk6/h673oOZqndulC/x9PYL/BpoP4aVyNODXYi1PhT3nels
nCmfvk+BcHaJGa2hPAJwocWhY7hcukZCJUSEAGnktjTl77bQf2GRwSTY1euSzKtyyI7Eok/aATSr
nvdQBFWzDCv5RBXjaNm/I3qlVL4eTX2SQjbtNh/ZfnbI1pYEKaBWaa+GTH/ole4qDYs1bGZ92eKG
zSvv24WF4Pwb+D8PnrI4mzYOnXL+nrEOUOihNHNSTfuOThwcHqfPUYIoh96TW38o1kaCJcQct1o4
HkXvfveDbino7tKz+JU2yglTwKUd+/Sd+Pd7Of0qNnYU7f/ZIAFVmFaHd2uultHXC/QsP0XFm8HJ
hOekIwNQxHeq3w5daWX4VbcPWkNZoLywHouP7wLqEXoUBsc+c/pP54OraJFawhTYFrRKehxR0mw0
RZbroNZHZH69+qdEUfIyOjXaeavMb+t4fKFH7R9GoaqkwWnmoemc+rYsBrw+gVcfdAq5G7WLmrev
H9/0U87vE59akw8gtWFKFtZ0Ke/uE56fZBhtu2StujUI8yCweYWMa6FU5aaLHr4eTDsPY/3vp2Lq
bIeBg1g6uqXz0Wy084jpAKqWzj4gMSB7skc8/U5Ij/hOR10QNtee+hOZ4SIrbjRLfSnhgxljelX2
ty6UCswRK83+lRJP16Z/ejpjscKPFrhbY/pBOP497QrMOeXM6M4J/4pW8d8/ny4i8TlMLEogs4U9
CL2c9sRAKpVeH90huosCIMkdTbgLq+knnxC2WYL9D60hmAkTMe/9Y4GIJkqJuuuUxuhpKbP7b6gt
iKVRrLc+7ZPbwNH7a5gKwxH1MELwoNc3Xz+sTyYxTQqOgGwtJqbL7CeYVkCKE6jyU1A8Dp3xLSVY
M0GxgiLYiV91Nd59Pd7H7zWXzMea8oWhscucvbGK6mWqEXFzPQDUr3o3xugkgGd5Vu3vDKiu35MI
MLrWCzTpNe3or4f/9HJpX4FjAg0o55QcRW1QehVpzkFExW1LnwjUcvotqBMMcYO613kxGse8sFSc
bz3/mVG21B1CAqY3QpOziyYFzqXCPd1kH/wfxG/F6v9+O8KN/XeMf17Kd694YLm5MrZ1ftLlFizv
oh50AkcfUZxieCIZzlmnItgPTXphAk1vw/nSwrgWfUFH1+AczcsHuQb2W7g2d1Q4Dy14VNKrv4/o
pr5+cOLjOOdL2Gy1JcmxyQgUKk+VMG4rN/2ukIbVYw8lHukeT8YK6M4DGIR9rUO4hhZe6eUaPVK7
cJL8WxeJCzPp4wdx+j0W/SDO5th8ZqtED7+FVDIDR09A8FuGOrip98S67lArX9iFfzKUAIVimNMN
hvejnS8TRIeE3oAgCOVjeG8amXOKRO5svFD+8dzBunBhn9xoRrMc/kU96MNZHdBlI8K2nkZjs5VX
xISm60ReWAc+vogcLin+UDqlN0pQ6Pk1wbkJmtrvq1NulOsqaX5Z+K6J8OHFjNZhXV0h8L8wUz++
hdOQNkUn3kOKqLO3UBlKK+4FQwJYl3tsXcpRJWfg6euJ+ukoji45NKnE9czfB82BD4rLklJHnp6I
EbjXNP/CvfukUGlQCqamQp1Qh9o9fxe0QMdEM1LvSP6UMlsWUK+94q0nQ7jJaRr3Kz09jRhuiCy7
MDs+u7z3Q0/P9d0yo2F08Gx7em5VvitEjWirxXvx9T38ZApSIJR8kICdIDiYTY40x4WCSNi4s9q2
AFWjmdcYfJPjGEBm/Xqoj+8WOzdwX8JiLpofHhdpX041mGFwagxrZOIhjPU1+DIDvUKyR6Lxwjo2
PZp3yyUlSEqstobGRJXy47IReRRFm6wdTq2AhqikSb4dGxWgZTzka0f1SJzLKu1Cv+rDoIg06edQ
WcZWPRHIzh+aG8sYx0hjnWy3ajaucDjw+EN0bA2CC0hT0w5Rp0SXZun0V88uVVcp+E3lSyAqdDxn
K6RWUMqPe1U5SSSze7UU0aaucdA3mQDBUnniVrGC7okDJYQZtsoH26uiZFm2UfQ8WhFeNumP4dJp
uvgU5PAFkriSd6MXsHkg8/GQ2eLCw/nwiw3mG0sSyxEkY02bTW4iAcGF0Mg7Df2P1PvjaBG47GAp
yLiNk+uqOgrj76afRI4BL98SFP2o6FDDOH8y+PLaiFTx9CT0qbJYQ0YjvvWSomb63WdPwjA4SlNx
Y2HnkOTMPiCNyHHdBkp60rUD6hBqFNXz4BAcsiu6t6/fJzH9ra/Gml2Rh4WWkiJjZV2xjpNi0Ywn
HUd9aP0eiwZXTw5T4ph2RIXcY5RNOEF//QtmK9R0S5nu1M6x9LCfVac3/t0K5RFM7TQZpJbkYAHR
Sy9M69mCQStBsCIBMLdpjnJPZ2tTTnBP49WZwvr6KxpWDTb/8i4aLmznLo0yHXzfXYReGOTh9aly
6hz7ng5Ndm/6eKI6z1euVDXTNn97z6ZNnC45ANjQved9p0hVtMnrUZyaAQ0K2Mi/fibnf382KQi5
Aa9AJPup+FnjMPb/w58/W2lyYmmsROHn68PaitH6r76+PZ9M6vPfPz2ud49DGgpZxYNbnJzxzn50
xInKC539hIqShnZqiw+xwuT6NCrfvh7542Q+H3ha2d8NXONiz/JGL05Y+kW/ypsLV3bp789WvDxP
Oh+MBw+Gjx++pEst3Ut/f/blGcZhVNSRJ5OON7r+Tf27or7Ny352f4xZ98pymtrKsG+dOB3g9rsh
Ku3rBzDbivzPAGBIKQRowp5vGgGy97ivleJk2/dFtu31rahevx7iw9f5n2v4vyH+qRK8e8bkf7Qx
aeblCRHeOpxU3Y291O0nRU6Ssks9pgsXNG8j2CASYMXxKtLbdjB8VntYXl9f0KUhZosXVlZHG6a3
HYhXqi+luGrGC0N8Pq/+vWezL5oISw/GHUPgD8JT6PwdKfN/59W/f38a/90zcQUZ0xGQklMX7UiH
bu7/szs0W7CEAlQhGnnklD+CZpWgmvo7VunHK5gtWV2UxGYQ28WpfJA9q9OFBzD94+efeV48G7i1
M6mO8Quf36CcGgvovqo89Um1xTsP03bZZs+VO5y+vlWfPul3A81WQLuCQSbNsjwReK6Q9TZ6Fz7o
n85WxA8cRqlYOv+s/e8eNZ6HIRRVWJ7UhGiwlgZWcZtYF+QOlwaZzSc8GL0JVrA8mYG3wSl9H7XW
ClzHhe7Qp0uJoxOzgqpCM43Z5gRvRktstcZqtQV435nLOw15p3H39SP59NlP4Ef2kwgg5oVvo60U
OzWZWrog/fao/RmBmz5/PcZnj52uOyckh604uOnz+ZXIokYh0pYnxbqG1IAF+f+xJXk/wOzLh7t0
wrMzgIOQuvgJp+jCAJ/dJaon4HzpUHAJ8yswSo87OOan5BdRElm/BRiVZxdOdp/NKx2gPWVkR6Wa
OhvEjWsXgBFVP7MhIva5L29qcWErOt2I+ZuuT2IAXWg2jc7ZWmU7+ILbhDYH8KQHSYIzCVw3iMxB
1nqkOPrkDEx9l79//O8HnS0vft60hafQ2DGs14V0Xr7+658+mneXNLtrA4mFXQKz9TTYK9PbgzLD
UFM3F5Q1n45C2NGkQJrkR7NvFLGzITtTrzgNaz+4tf1XnXOtvPAl+ew90cH+6xO+fjptn78n1Bvq
Js8FEyA65BvNvPDwP51f7/68PP/zow2TDNYND99r8L+d+Fg16ubrp/HpBDNNc5rFVHvm1YkxoR0s
9Z5TvW2gQS63tiDPx+4XBpyqaGdo/69b9n/jzfeMVV6a8RAxXsy2JBnvB4KXv76ieWPnn10jdR5L
o9gyrZGzd8aq4UvUjUsHzNpB84ITZhCrAioO6wHEmRdxibz96XN6N+DsfSFiETVSyYC1xMdwC9ww
yXZfX9Sn05mQR9VBQ0PBfzbTDKNEvZEyhAK1o5eQVt4Kw1pY+6+H+XQ2vBtmNuN47Y2RFMPs5KY+
bv6tV24LuR20cAVAcuEx8NfjTe/6fHmj/KfqxpRmhdLlfIYXiZkZaeznpyq9i9y3xF1H1hWUxviS
tvOzN/XdQPMGjWW2XeTZDGT/Afqr6RcqSZ/NAEOlLCEoh1J5m+7ru22MaiQJmCFWTFvb2CaQI7L0
LsyAz6/g3yFmt6oPA6f0jIQXFVax6W/bS4vZZ1Ps32ugCX5+DTpoM7s16c55JiGDCabHACGVXi6a
5FLwx6e3C3MZXwG0aJQoz4eiOYQ7qBCEfo4QEl45+yb9Jan+p5fz7xjzTIK2ioC+4mk+AQTR9Sfg
jnh0XO1Sdc+0/1kiP0zif0ead1UttTcJkdeykyqSDFe3Y98QStms+gJhagWwZN9Rjb2JwO4dQ4KH
MdD6UCcs3EUGafOrHHo3oi3+CUD89r4sBE7mpJqMxzG6zZ2u1WRj5zrGPwB1IIC9lFksUnOXddYP
gJII+PPxd6Qo1inEu7cKh6IwVo1voVMMNIPkSHwg5GXGhBsQ7Im+L3E3mUYBhRL75P0n+F30wlp4
BiehEvgMQKPvMU6SgYCAFTyvfIsf+tWuSx8qlSC6sgh+4gJ660AYrMO+qNdJUAHTrkDvBmNn/sZv
x3XKCLAhesttEoHIx+IoAQKH/mkk6jcdE86/Neni8A8VSAegCQGpoajzPB02ZgdelCRF39yBOwzA
YZeYkeTQg3kM9HoRSLBuMjIdwqKKdGUZUB9paDhgZqHfRrJ3d6YR5nekdr9qiaevQQ1YPyx4V1sN
ePU2LfzmFqoFjmOJAQydLyQete5WlZ1IwqYa45CUebv0A0Stilkb3yqtrY4qIelrYHLVFQTefB8R
bbaQQaHvhHCzH1btVVuja4q1JTn0ORn2fNsnajgVwEfGOFbWJZyrlaWBvnPL9mele2RlGo344+pA
LWVpdN+HwpRw1oa+AcwNmnrQS9pK4+RdL3MXWIetRYTcNsFqLDyx6PWho86r9MbWKwAmO05af89q
U19FJEjD5Yf7fRV3vrySXvKnEFSBUBPZ+7ZpM9JqodmXY0giQworD0aGJJuC978L7P5n0DogieGs
rVXbNddDGmi7XAc1hMG9vA4i2z4kXVnvDGfAZ46gnGdpiqPvFS9MDGsTy0H74Y0myA1ZYUBvPGtf
4KJdePUQr8NyeJPdsSOvqk2Hh8JyoVP7qMpy329vXDd3t0bohgT3jcaub4Y3rOoKgC6b52GnxcqE
Axmv/Bhge455ckudP1zbVVrvKxOrV5dj9w2u2ugQFAtSv4BVNIm1ALYlt9i1vV1adfrOzRo44UAz
cfLHGoiXTo+WWtT8KTvlZzEYyBRKy926VilvKj1BFlflPivjYD3Dpx3MBcVVsGMBkXtRX47bKi6t
hapVAiyXB/Yx8JW7tMvsIwLVelMbYb9IJZyEpgn6Ywc0d2Pm8PZrv/CuK0v/rTgqtnq7NpaiAAHT
xrDd9Mj62YsQESfN4CVnPwK1id8liFn0exEkPf0kLbguI7/dV65wv5EXH+yrPCPOrS+yW2eA1OWM
BG0ARSLbISUwTJHQ+3QdqmsEDWmdxIEA36XZN0Ht4+uD3sEZ1ng1CeEAA4QVLyrsF2IYoPQDK1na
kYSVkbg04LO8PEKzoyuketcdCM196toIEgFNIdvx72y17Vd+ZqePwHithcZ/3Wh6Y6x6+PebNhwt
ADXZiH6PSJcqdOG1KJ3c5BPKy8jTfFWQar0IwDf9F0fnsRwrkgXQLyICkySwBYry8n5D6ElqEu/t
18+pWU7P69dSFWReew4CjRsRaQFDUhY3JH7J5BY7vclF8j+DtIe1rMY6BeHeNT+JBugLoDimBuFo
DNSM7RoMtvOnqAX4SX+Ty7muwgmYFIE1IJIdsnwBMyAxVrguFrwpqUM16BLGx9CfZZwK4kegznPS
js8JE2TRcAN7jc1Wn5RL6DxVwCRlvbV+326MvuZt7PMn4gdjgw6sq+YzG1MryEmBwrFPBT9yxxiY
BaQbFuYAnJ79dKUUODAPgSOKOA9PNpuEG+TyCEk3dMBOT37GrrCCFk5LkLbOVwdiKhBp/jtX/V8D
SITh2+x3srV3qxlROSzWTxVz4PcOH4BoG2iObvtj28wZOWbcBMY4Yn+xsizcRjZtyqFRz4xd5H7s
QK2tBu2lyxd+zFYWbEAqlh1LfWM51sRfOJS8N2UHKsqtrL2ETenPLaHDJETCUDIc5QofO9Zgbe1f
+YO8iUW6gA5LOxrnnBivqdPDKLHb4s0py1fJzuj7OGrlec719rRudXJOaAi1vjDAVY+3rVrnhnEE
f6P9iMT1wrKCkgTSCGWwl7Bl6mlgUxhRCQ3lyVOVOH/CZYtugxF26R0Povncaz5dYp0h0X4BYccM
RNJNTPzLJtubsxC7KaMoqPOeRIAY5VM2GvOeJLO/AlUf7ppGZKeu5Oy9dXwvtJLzMF/UDDnL/o9D
qAkn/Iwcd7hKJzmwTp27WdRM3roHHbtEinIYj/Y8MvAEkQZADcQoYa0Bl+12MqdxDre+N5+bTMmJ
hGIcMXBhwNinrIH7s+5lbyLuudZNgucfrQGa6sMOBx4jOj5MfU4es+Vm+DEnyEAeU+Be7X57WTX4
KDYgi3qbuIPek4NNLhyE9TCbsIyI/EKP6sPp7U97HN9WG+psZxXpE5qMHGYCUaA9YUmQcvV8Vnu6
czFqyYOdgjT0YIgFQ28xs7LkLPbP8XJD/nYlyJPUENYhLjK+hDWxu1PVCIaTXdsGNJMk9ybfWtCt
noqcvMJgSpAbDQWIk+pGB64KXn4GERCrM3YdOM4IV1VVhV8gxjwtjlgis7OyYw8D6G7KBbthiUBu
E4u/sr21WoEfnfRhGHazUbgfMTTrAH29OjTEHoFTQrh0AToCgpLmRw+kHbIyW4CwPTb7ZUMCD4VP
ZHA6EmN6KuEf88zr1dUQIAtmrfiv2TggVUY7qtdlh7pFS++3mgXv0p7yA6PD233D7gj/t9UnFyFn
dpJBTZ3X26gffOsk5MaLn/uhEPvE7sV+0MGKF/DvoJ6MzVvVMmQ1YjoP+FGNSGNFcY/OGrJgrQ0d
nqfJu4d0x3O8tt6P2zk4NzvNCGG/ew8oedyd0GewJsvA21oQPOF/UgC1mjez0oZvCeUIBky+lrgc
tpIKgL5x2Jv5CCBRzPqj0bbxSzwmoEzHdtnnlRGHiVetO8BZbeBVG6dy7CLrtLVy3G/DmrzoYFKf
hOIKZOMaDKK7TGGTTPGOUYvmRdwoUNjP3N2gcfjQsGZifrGyiH1od5+6ehZm7QRSzGMcMxvdZ1n1
AK1j4kc1u3ON4Lf9swCVIPYoZnY9APoVhvzTBePhbUU423dMwOtcv4lfTHn9D9eLHTHlrfus74ob
gcxFULZ2L/owsQCdefyurJfX5TlLjeGl9dZv2es90c/4uy7g1tfF6q5TZ+phrhu/i3370hZmz2Rj
QuiZXfSlwDNBhfJYLQvVOIa1QTa4HOtNq4w7xbCyr1Ucpu6QblHT2Qy0guKKxGosz/GCF15TvIyq
KF5nlu1DhjD/c82M/g0bDSdkN/djaYQmK8dl9NPo6uU2JoE8iRkWNhrX/dxieJ2hXfr6Mo971sLT
w5KtOaPO0ohgwC87KPMFZIK42DmC51T2Cdxblxj4vNoG+UNWDKc0Ldonuy2zQ7tIK6j1fr5iwxq+
+eDXvcmshIIvtNKrdP4/TdL2fARLccaNmwFVy+MXIHbbfoaItK8omKFocFHdEIIYdGpVdzYzY3wf
atcE+5vmoddU7pXF+iSyN0Inq5HDAyBukgEdW95Xn5F4RDky+McGRGZHsDq1n/hgL8tif7ET1oDF
clUFzcVuh9RiAcaqi0MKCj6ObL2rv6B63R5KWnzAGixrX1b2tGvlcBOnVrYXFOOCDEXwgC5vPdDl
q0TzjvRPOH4JRvBoD0CqTLipAShVYpBNgkKrhNx5Lj76fEulbxvaZ9EPEIC6tj66jWzf89YglXFL
lQJigt8VJGl1IxNlOnGVp6c+eJDBjwtsgEExWPmR8Zp1N5WZejAadLTgmTvnWaUe1qBOPE8zHI1E
Mb/N6e8+yBQASOxQYWi7FhYLWjJn+GTFk+EBJnbdU0MseLQmLY1aSJZH2JeM5BNkh4XVNzhJ519r
0e1gVT2cgT6nUiHQnDB1UeKSIgrSZe7B1mqsY9Y47550eHncLoHT3kH24nzzKxV/FvFQBSIXJloa
Mwvz+XYyQrLyG5kpciiKiSR56loODuUw04nLuxIWdhZ6IO6J812Nn9QoiGogpHKA2tl6hTkLKN7I
7O3qGs1D3hafI9T4wyyhQPmjBd9JK7xuPzOq/ewsehcqCIg7llDLCLkrlwVOH1BMPKgAvNQbgQGz
VihQfqVKlh9Hj6eHac3svW3UFXjeQd1hgGDxMtlsA6uUM8XR3Dn9pax5OCUUMPQ3NUctewaJb1au
dXSyxTmYm7J8LYY3TlAyHc10dO7zuOMsqG6ahwnBI0jxtgy7foUA7MbePaNf0Nvt/jNxnD+tYGbP
JEc5LQi639kR1vbdqtXf3hpDmmQ2O2RIpAnUAINTK9UAjCnWGOa3QFhxbgS21moH4DmMjzHC7uuY
78I2TrqLnEE46Mw84QbnEmvI+00/q4kCEShoezHP6JglUPkHvV9cn1aYuTNiwMZ2km1+yTBUhGCb
STHL2WiCE+t5qvrzEkCmTY2nzKgS4VfEdmEq7AXyXLqGCvRI2NqaCGtv3B5MezWPW4pmAmHAek2s
XJKFeA3TZ123F3aTXLreBv9X2i7qgXS8z0t73LMWOX6t5rph3NJNuoFkO4Tp+YoMJX2vjDMzJrDo
gfNHJZbBD8WZdAadmIfZkiOs4YEzHwiEoYLWCha/V4/PZjf/TTMyQjVMns/k93Yx1fNYRAjfs4B0
iS/HzI1PAt6Jw4g4qdHsIZjHnl2IoXF2iv9eaCam7RtDQ5oIxCsPU6XyUF9d70PUEmyenTr5vy12
vuG+zK8Fw/fHWl+5h/RyrdMjc8Kgk+3WQJbnqkH+p3J7OebdYoXxkhW7QmeTomlilpAM6FsYSPv6
rh/MX2lZ2gn0/+IX22SyZwhziDcvhaM4cTJsDZzPfJFflXSGg1XUVFUcYRAudsDvaotJ+opt9QZq
2punr+8OGBVisRUBQd8QEWqFtndGbO55SVV3rohwWbaH0pzXddAhSowkfVPf6YYefOP2SLljYlGU
/StWKuS9NcEESh0G2o0p5/Vz3WGfijg5uG3VPSnTdZ75pSxfOjyoqcsqXj9/QUmHKCRAyOkEXT6D
kUBMh2nc0S8X72PapLt1KKyvQZnmnZflZuq3mJvpcBYYtzlvz5Ngka0YemjGevwO3oaVI6UxIMhB
Gw4CDHxVdOah96YkBAX2b+vyaQeMF9Kca3GysrIbZZ4Tw+xp/i1T171Sj4Kwi0c7YuoVB7fgK17X
VTxVjnrdsnkJKRKBjbbcGmLeWoZUKi24RuPfjJs8aIy8OaixExxNfHs6hotjvdr9kz1V2rmza+eM
00ndOaLYojJ3892GiYkqb8OvYdyqBNqnV1v1fe4sRLZD1VEJFJQ6kpgX1f7hBvpDEwuQmwmygPYy
aaoGgn2ZbS+Ut/27JE0dbtqb1E66430KJeriVFyNlQeYsjGkQt9ptrtE975ZkGgjbawWkkm7/94m
apZsPROP9XNkirq8I4qc3pcKmLfVxconyazxK9jdPi7H/IZOJYnYGpl/bgDyoqqaiEtWu9yR/uBM
1Fdwe81QZIehxveWOOZ/YEhZWW22LWhaG7a+cP9rGr3FAVXkp1Vb7SsLeVUohpktwySxuqe2HBfy
/WKAMdQJ3DtgRCIXlBga77iPGrhLvpWV/5gaUry23a9aIOGCXzSsk6x4+sfN+LkhB322wurIjWOZ
+z36yb88xt1b97ZxX9Km36HzongnJisch5vgJHMvzoacyGIX+uS5HApUwUZMy7kLOxPoJlseMMY1
pb0Va68/TpahHrveqq5e7jofgJyoZpHF+ny4GOgYi4vA2doH4fRrCNXL2uGnK3dC4pjQzWwItWQ0
QXXXffk5DDI+I0joDkoZ7SE2evWANqIPK2PD2cHXEozZbJ6tia8mkQnHut7au3qG9V3G2bavM888
m6AZd91iQL+y0NF5nlHv/68y7ZI+2qrtW1OjQ5W2WeRxmJkEBDDC3BnhXWT00CP7RpsPjLaD+nYV
X0cxM1uQCnmcF3Fwm/SllYAkVd2Pu0IMJHC6yo6sf7R3Hmq2k0lOdd6QsXDJdIb4j8mq5lO6w0fc
FOpsACjf5z2k5iXNfpN+oS8/UyUW281nHw+jHW3oQyNeqyJkk4CyVkv+IJxcv0eCx/ttQ2JcE0/f
lbU1HHg5rQjXqgBfZDYnrVuqZzPOnI9lc/851cLzonPewLkaotoBUb1olXsUdltzlrTVC3MUfQhp
j5O6wvVs5Fr6OZnOcEmh2AVM7CJrIkAMtG0DaNUUkJRKrXnd0gHjI1UMRHZyiONnvgyDLLFovKDq
IUc6RoMYSrJPa/TS/lw3ezoxwjOiUVjM28CqPr9y+YlbFdg8slSk36uGQgZB0nRYJ+dmluDSxHHF
CoGATls2JAw2BfpfMDPKA8Pelj8qgQxbjUX5H1ValizdjgN5HRd5dRFJPyk0u9yiAoGDgCWQQVgN
9SnGkerlTgTGCCal4MG+R/iiTgywIzhLhi5w43VBGDpM9nWUFO42E8lC3RsfAL3YtFnaP7PN5wOW
YQCwUnfEcbCHhsFPQBw7fW6qyDIsdTW7ekZh4yBr8rC+da0p3uUqPhhI14nkmi87V/09fx1lAvC6
w1G0y0c+WSZFGHHjqJWekbBZkUsJsd9ILq4HL7u6OSYGfeg+TEZUwqkr+3CCFmdWHzfLwNw/m7Xg
ahgq+z+XQ//ilPMna9DNCZWwX/XUpSh3fqYl03dLgl2YMsMQLB1jRwWm2h2eJs5fIuPPzAHgbZbw
1xhxzJ4no+5oJ7SUIrrKieKsUoe5McygZpzviB+2PPWSrQVeOVuxUTwSPJrm6J0bz2g+7a3pYixw
vRmtIn0dPUUuY82fqrnZyMSik2tZtXh2qSz4pRSLHbQt3vp9WZYCJVVpxb6exU+NmuerA5kwR/kb
b91rNS7DgLJ0WV9l5xq7ZoibsFHdFuitsvQTWhX3uCCleY87vQ95bRnrl318TFYKzKan3ug66EHl
JrhY8drvY5iGB5Kg+AjrwgjtLJlf3Ro58cbUdaAlPTCccaba5031TcVjh63b/Cv16l9el0aAFQVk
oO1QjTtPZJ3drojHh8JFkDG6uLjQyGZkVsrctSCpKQXn/0aDY3FqyoLKhKDxoo9O/N7qa01YvXjt
AdXmzsu+qLXV8aWqRse64tWaWciehjTdA3V37ja4ZCz2iXTP6mgauCCB/SrvKIqVBipCqcnfLUdM
VM3WAJ+w/omL5FbBfOvey+ws28h4vv0CYARC7gspzwKqOx7CGrXaAslRh2OWMTXWtmAv6xgLrWG1
xl4aWHoGGk/gsRGJJdKgxNGs3m5txuHkwCvakknz1yx/NQzadgI4X5QVrv2ENfvfahrnNc9fNl74
vc7SLsZV6vcFmjtM8lcxrwZm5B4zqZ7+IY8CPeKcnemhZBbLxrlBYdQsJUF8WcQfDJ55V7OkJxQ4
q6b+a8Q8vmTS7b8MQPmht4J/hFtnbNzvMIx2WTlMj45ubSfXTL9cq39LGh1fXQEUczAmKmaOhoVu
qTu+4CoNPNFwxNTwMX1h5sX92OjzWdQQ5Skjgy1KtTi0NYrXVUodY6zqhErx0EXZLW0FE01LxUIv
Yk14+cBWzn5RoTMuDLoA1JYKuiGcwiufViBm+NdTY04oGsc0Ah7O4n9f4oZdmUgoLUo7WFC51YQz
vvQLvZc2Vc4Z3+Qn57m5d2iPBBYexHtUcVkYs3EWVCz2S158sHa+zk4T+61UizB68D5rmE2oGHH5
+EU59X8lQBbfyt16V/cEa7EhcWHPyd/iLGqHEXyrdvREPloOoIBuDLjtePnGFpn5VrNudG50YhJs
VZGpCbLEtFn0X0NjeaUZYHZmGID9hKoP6FOPKnhTIaCjlvBorfXwlKUKhsIEVenJMcuK2Hhr2mCt
5i+Lcyos0KAFgJu/XQ1qamfKdqWwOwpsYJn4NhPXuNLkqa82Zwk/iP2vJls+Z4lcsd/Ygi6LB+ig
NxSoEoM+bhnnJO/Fp54k7WFqM+9EnfrfoMaZvzajjphV7Y15yFRpWAzT8Nx6OrXdOO+AsCPYSIsy
CWwnUQh4k/G+Krtv7HzmTrQeO7YZdzWBXOHnmHYmXEJOt9KxGd9FibURQUh51caubM6lmZdXnbaT
A69hWB5Yx8+ifOIL0gAt7qpEL++spTDvGwr/mAYqgkV9HF5nmDKhlWkLEr3mprM032pBMXA1QROO
tp2dNsfLT1K/xdsd3wXdV9JpM2mjNslV2Hmcnd3kdAe6O9i820oxurEUR632TI6+Svc9avFhnNkf
RlW8sTTp8lb3arelsXnAMm4fvMUkgIuHxY3oa65Pk8Xe5ODM1hHG57Kb+7681EuHkaR3yWz5I5hT
QM3nVuIha5c8ikIuV23z3LOT8G+42JHrHh/Ekhs0D3QzgbPb4arVHEYCOrCWFqWoR2V0qgv1WHae
3+l5cu3wvtHIcUyf5vsUFX38wGkisHTHxkkaRX6YBpEebl4ispuNdn/mkSGgRd3lC1YtCBNNMK+U
uyBds69sM5YA/6KjWYmidLKxtKY3v/VC2TcaEoroOrifL5NYiCZIkgeL0fbnhZmss26n5neOf9vH
HEexpgOyjh6mPrhQoh4NQrJ9ko2PeTJl+0y2iDdFYVyH7MYjENYUInvZzpABxElKuzkKDWJI7cYo
1Lu0+1Jp2uwo3hWBIPgMNq80uVE4+rFw5rh59enZmujbQLntz8gWmWeLh35nV9ttoMmAWGDYNQ3j
beh8b0Vd7eXbdvC8RO6mSaj9XMx0orf3rZ26A4rUeudMYnzifF7pKoHmytqxOFhGnF4as2vOUGzR
W1hT+9jYmUvzax2J6zaatm2S3ffd/CyINQ/aQmhTDJrYb9WtiS30b9vr+usqQJRUziCPPcWP52Ya
40gnpggc4pgKSLulsvK+U9Ldad78m+Zy/kjmSip/vbE4Zc5J0MzJbzmtMsrdNCZhnnN63zr/wnRz
M1SzeCSHSL4H26r2rTsgfR5yer9JmwV55kx3rMXjGNRbnVZa3LILmXgnjNreiVvYPCZ51rDKXgIP
bnKcjNzEW5+ve8qvXUhY3z50eTNfK6PMD47rjrfQUGMrgE6iHLX1YGhNxeSDJCRea7xe86p8mdmv
RTN6ezpB3amR/c1l3+okvBMwEzmgMYk9MLd1HGjpvNw1S1KjH7v5zyyvxpTs/acVxk9HGkIb+8dm
MOMoAei9z5bIH6d1nQO9S8YdS3/ivqKMvMsnOsCmnVSnzMvtE/z7dJ+V+WsmnILc09DPvW0ufAAD
gNwqh3RLY4euFLuhcmY1lSbXejTtOHnPk/W3GtpP0DQqMMoKSE3dpxGdVj1ydMInoeGLvZkTw8V2
9PskZhvfc/I+qu3N9DHxmmHK2XOtil5R31rpo8vldaoLJvk9hUKEFuvdLOMSJ5ihvSEHOrLRfLfW
RhrRNbhz8tQlUbK/JnNQob1yuboGjzgEfnXx+Fb3pGbGnYdY4ZEd8DwQC2hrdnW8KB4L95cYzdjr
eMloK+VwnTW3O649CGBrtb8ANzcH9rSZOvFiVFfjYvkV6XCkPNvgVbC+XHBvNAu7NlDeLR1r9Y9N
zOnFq+LxRB4DrIOeecpFq82MqlEQSMFJBIaoeFyazHpEUJ9fjQavyaYA7WxKtTvItxJRRmfcsySX
R15FQsjulfJtWVAomUTJqol0gW3O7zP10oiHTIWUuiBMG7192GKPLr3UxH8xaLfbi8C/T5oRALJG
fOZovza5CpqP5tNb4PGqeRyvOYf1IdP4dRKLok/TizfmDdQN7rMhpkUPJbfy0Z234V3yo4UUpPjG
dTM+a3aMMXdQn0z6oKQSTGZPqRMaiZpf3Npx+C2QKdk59SQQ2cOxGZwt6gEqu8P0Vsf0HLMZPbXR
jak/sa0c0heJA7ebyp2njOFojsXwMOrxsO/ztHoBpW6FmH3NgMUYReWSiD6I21l+2abeHyZ3tT4S
mLGvWuMmqEfq3iGuoS01mwVlPKaJgp50aucq6oNrSxSEPglFXiPHx86qtqdpmgD1UH/C/zj6il3h
qyXb/hs7e3WhFCUYBXDiF0jWvLvtjMYjqWiJpOCMkbEOZJyd/pP3LlkOCKJ/2xC3H4XhbodFZU5k
KYuKIh3KWhNB7THEBTyXGP1vqOd3pSUvsSxxhd7meJaCEiCkZZdhNTm/uQn/haWY6l3b02hUG9ex
sE3r3s7m7p8+tNObofdTkJHioihbxx3JSU6xlou1dzX9jgQxwVY4OsGYz8lBAaMNPWc0donHkMIS
VwkjZ9J8MUbrjzWIDHTF4OwX08oCw2hjFg65JXu7Nh4z4jF/kLQ10FkiFDYJdFjiRjVFE+NgWA1N
f43ZXyuep2DLCEj6sstGf0I898G4lBmlk/Pq9tJ8skRjHsi2mOKRecsJ33C1uHZ8ibN2i9a5zHDX
xs8pFpUzfcXydbAZv6hWt7gY8sT0FE7nXMvesZPiv6idijkzMh7hMnSmaOQ8WfkXK+eUcB4BvBMB
BB1vq07BOYUlnTMcML9lZWQwdkSz8dpWP5OR3cXbSmv0IS0u0Ch180xpxq8pEuTJL0487krKvQWG
sFvv372O6ysjj5Etu4OQL5h2saUbYW4/N8bZtqk/3ifq5KYHfFYpjSUd6Y/nHuyWwO4C3zRGqeqV
FSmP8Mv0QyChtjQ+3sNWHGT56zmPpFp+qpMt9BeKj8ZG+qOfB8qd1bhLO24ViNR8W9+V81jrrxZ5
VHWv0n3vUNGzj2uNprj4K+dDQeGp1wKT8e+qvqxUklJWOR9ujemRFmQxDbRGqMFxt3XDf6DNCRL+
ei1EX9aNl6X8HYGJmfHdlvwYZYduAbGvx1SL6qKkfknEh9ZejCY72nS1pXh0Wi/i2rvU8W0Kp941
fPIYq8Jabmd9jJb+d6VmYefMO5JL6fPbSjWqT3bzxBgCyZBFxEU1u5gPRnYS69lVNGNFEdrioBeP
VfNS8ep0JNdXd6C4j7AE61TYWBc6f4E7uGE9/d6+Nan+I7EMqwxE4IYIdGe793X3rnNgJk1+ys39
bJyxEx/LAnULiTMnw6j/ZEoDpnYktCaPxEswP8cJWJ6RUuryywnklxghRupvojl1MxcPFsAcVqRe
vdXyKFNcY6bw03j2W+ukmEjiieEiCfmpKey1xoOmXzrxmdQPhXEc1O9Ncwc4J5htPsCrZiK4vnrl
rQf2SV1ldh49LO09k5jOjzBe1uUNvI9Pa6MX19jdNzSz4ERoDO0MQHpbZi52g/FbZMiguFZxrqWb
hlX9Wsd3qcDlzUxXfnW5yCUubdHrbVST4mIBZEasrLWOvu4kXtVkV0cqut9mbuZ3OD92zkZClV/n
8kW53i4l+hq6hZEp8eDaWlBaPdamy8bkWo/YTV5isz2racOueSicyp+RwkPLRyiJVRhcNFO8NJRu
627L1Rqpe3Dkea9Ty8nr0V0rKJ7GvpheMaeFMKeDlnAwy/cp3eYZYhLTroc1SUF0PS/rg1teJYbf
haTe7j8y7f1muqPr61rXHAa2l0OgH+7t5VX3ntp4nzGouTX/UZPca92bvj2Z3isz/lvx34wIM7kh
wYwbv/GgTxlTa/ubYtW0jUCtn2n7miZnfdIPcbIc5awHOVjvtgY95+ELpFBPtEDX4LgynSMYk/Mw
KHbVc2+89VZoCe2OiZFdbd68njhM0z8xerT0S3yFEKdqz2+mW/Xr34KTocwuG9/WmB6bhDLOGgds
CVBD0h4YPgrRcCxsQHner8mpsYoHR/4yJBgkChOgg9WAIvtm7kfY5hnH7Uqn/niblqRDWaqrtxqE
JByIPAPkSaFWVLu0194mxtTQCvlu/JjbD4vKD7n1ZTL+vlZokRh9SJqvOSGLG14QPtyuwuWW9QuW
FTQmBRrfYw89KwhJS4M5lhePYhbJITLNar2S5EbNjMhexacYy5MT+0OKYQ+hq7XTsnOLE8W9qUOm
B0Pia+pojNMdIljlwG/Dud7OHSrvVZ5rZYeJ9VbVn7rOR7GQ6jAfUEvwzREdTr6pF5n0lDjusCUJ
4HeJ+zWYtznV5S5fh7DU4n/91IQUkjFlX+V61Mr3cf6x9cNa7g3CpRzTiPdd2w+g9IIUuVFu1ZzN
p46csLL3FYLqGV14bsDPe+RCTfM91cRi1oLF+dk4bOf2p8tfHPtCYuHbzWcyfjJrtmMlj5CHRplx
t2VMuR9m7eouB9iMg8uL8DAiBy8/tPqTElXYCPJZ51vrnxNekSGNynJvZm/99ONUzX5lBpfZAwbg
ngXY55YBxEobT1jMOKvBsZbfInlweuQu9ZFmDDzM5755X91ziWPy/7w/7MIkfvzFjDlO/xr7weMt
9bSDLZ+K5T86HXX/ywDuAXkauTIGMPO3XE9J6e3X9pK13Joc3wNuLoc5Rivbb+XL6DI4u91L+4Fr
LSKSDqCDxv+1lEf+w6wUSOp42r5K3rLpUV8/SoZGjOGsEV0ljjccbpPHTGukHEUSJVTGeNMO4/Zw
KjBH7/n2B2Qvdb2rLKnOrVU8zPCF+OJVROASyPlxmhktHCkIlneGR7kxg+b0ls5j2Ns/zvLXM4+S
ITizF5xUG7JRvhIehmDN/jSaDC5i6YHh61mJsBL/VlvbU0lEk/rOzNlOxlDROXK3Rd7HAw2C3N4Z
OZRHZqEKOX6uhhX1ybF0P+gOkEQXUWm/q/hP3g3QePXy0H+7x3a4lw3/4EyW7E/lfqD9xv7kcVZH
ic+xwSyltstt0mdaXy2O07zksLidDOK35IKKF5oU6sEpoX/gu6+fXPyhTc6X/Mnp5Wmrj8egyotQ
5nubQ8U14Ndsn4n93I+XzPvD91hMp2S59Dwzcrje3jTaz7xER49Q27xLm6fYpPtuOzvM7/xtf3Wx
WwnvqIvM/T+P6hctE+6cLugSlFzpd5ZfGwYNAIducjdCDbDvTPN+NY5dTxKrH8TiRBP3heWeDI3m
Qx+J7E7SEZnhsiRMYJh3a/e0zt+OwRPzWaRfmrJpxzJxj7C40a5jG9Lq3yE8CfTpc3bOW/2ACKSm
C9goKBhvXfJNnUerlgMqmLJ90S3GMr915yzFUzy/olCuk+NmR506l+VTue2hegaivPOowtbzfZE9
CEZx0+GrSAcegrPtvk72fuH6ShN2WV5t8yXJHsbpoien9TY+NXxk8gRUddxcApVdCsiSJxSrzZNn
3i0mgOdITjbv48dm3HvjjhQutIcfLiIa22gmJNfb3yLzyKou7qR2doHxUS92Hf4aMnwxPKocF4uJ
jikTvqFHsmWLhjGpmFtZvwnRryUy8KQ+js5Tps+XyfxKxnhfmB51aazp3R2pTCCdjoSn8ifaFYu+
B8v1mBrNjvicSJlCNaG/JvVIL8lH1F1FquZw87rVExg/plNfrfV22mWnBWtf0f+kjFWXFUa56lga
f2py/NZ8zzgATD2DoJYFFKBLIveF1mEy/42rCrV0BfW53md9CUeXiq3B/cavb/RvoPZ7vKGj98DG
BbFAEm144ldCjcXZOYh5GvlsyiJK/0fSeS03ynRr+IqoIjZwKhBKztlzQvlzIKeGhoar34/+fTo1
NSNb0L3WG5fxSWW0F24up0wWy/RTe6j6l9e0v61TLzIGWsgBqTbvbx6beMufl/4rzcn4RfNZch50
wJXSiAvzfgy9hy2sbqY+SxaXqyprdsTC4++wo6Vxj6GNelFw4in7dah5mrv67Kjs23Wgp8rfYW4h
HtD0o53hKpSxr84zsVDw2Jy5dA4CLrf8ky1CllTRTQpsVMrnef5w+4OY7tPuB6UFJ3aayPbHgU2n
6gZ+868L9kIR7JGmlFuVrODDKfdVMls/A67wNGz7nSDpWiH/6YE7TYw7O/sq+DU+jFKfulad0JVc
Qf3sT6aHIDhaiN2MoNitmossf1lt6o06uQfyu5kI8Dv4m4fe/q8PgniRb5Nw3uxq+NpMsavNMXKd
n6H5yz3/4lHZmRFe29QfiyxYzZG/QflBLG/zUQwPvcHFm78V4WtuW3slEf1u/2lEIOlLu/6FAzXo
2HGsT0Wjj+IT50d3O7UYYVbWw1r8y7ZbIeNyM4+zP98o8bIMiSgYUghwLo2dBf/LqmPKn7K9qOHL
cx6H7moeg5i5DF1SW/fKp6fp5PkkAVAa4QV7pBLRxHAo2uKgZiBdRH62+TjJi3IvEg5c5D+N40Ua
uHgyTja0aA+EW1qvPk5/wzogCd2ZLFHEptJhxTePnQUZQFRcVzEgG/WmHdo71bRz6kcd/FB5/t9G
0afbUJzr3nXOC3LWXdFpEJ9fzng3vZPGxfJPTXlQVRgFfDY4cm97Cr0/NeF80Q+1TJr8ffFTSmI4
jfApnQ2eItgB+ldvYJsd77fNejSkL1AjBTI3nC1EHZf1n6lvzeHFQ8Xa3hBLAmfBA23eiR6N11Fe
W1yDSz+y9Hg3c/PnwCZntK1KkKriRSioJYou++EhFa/V4kXzejcNKdw+Y9m7hcxrJezWB1Rn2+MB
GNNbn9Krrn1uZtrAngP5tKyHmeiYNojAfcHLz17NX+gf5Phps7q44WUszFMHjFGtTEBYEZv6LTW8
e12QlnPBNLgbt6favzTio6SwclsRpYsNieVyn9MjNQfxRvLQhkHPAVZt2KVz5jqz/JtRpfbqmPW3
ZcNq3rHfcnu37U9I32cNE1ZYh3pOHDvHYXmHwCkeSuwjWX9Uxdvc0Q1uSpjq72L5CrEt50gMDOej
tf8b5HzInTV2zBPVlQi4eI63QD0qQx0HCnZEp2OL1jMakve5MScbncZiwKDh0txdLf+56PpWsyKj
XN1g+zqDM6Q7zH5vdJ9GGyc1iuvqnIag+kZwh6Uw2qr2pu5WyHF8kAA9tNIW696ex/NI+D2/D1+y
7VSoAV354JBgrCwDv9ywb1KyMQc3qjLzL5Doj2y9p7LsM8xwF4HCtqGiQqw9oKI4+9N6nEhYMq8i
JkrOEc/jLkFZ4yKf3r6t1L6XpIFT08buFR6ccdoX1rXSdI6H1j0OKy+7vy6noMs+lO4+XNc4htu8
D4R503VVEvRbBA62E2v9AJK5d2Z9Bt3/9BgQRTifF6d8dCsdL8uaFH0+7Gy/IxpdUIVgnqbAuGmq
7JI7RtJC9dMMN/9KQySq0U/ZasLaQ04tdrR542nkrSlCQooa5xOZC7MElbvcxnJXVEZE3vWz6yP3
ysWpdYZ/ugrE3u7I3Azr8Gxx4aIEj0zl7AbD2W80zUX0duH/+1ubx2l8Fu7MiLy1Ozu8rnH1B1TQ
w1JUiaXxEvjreSMDBunbQx3CCTnhoZUWrCQdvtZ42zZQeS2MvJJHnaYPdjETJExngdrGO7U1F+oi
4woGLzUphQZWDvLiEnBA77ItfUA+eKtJp24z793up93MpTlVNlZARDh2dnGymrrW8tUiWF7b2+u4
jfuQv2MihVRrFoW63LscHENq8iJtqHEoDM7CuCIR3PCsm7Frjs7Ie4p+kuCtSAb+HpryczCCY9Ut
t9LSUYcBczT/XRlMq4vXa8OHaR2F1E/gkO/LrM5ulcbORv2SlVU7Qn9Ze64L7dIx240A8kRhBWuH
gte9N9WPSr1DaBvHgvskN729B73csCgK6AK07iSLcQUL3l5ioS55zfReYZKbhPXgmPNe/K9QmhIm
d4yRkkV5Lo/DOFGgPR2UqSlQ7qGyLNr51pNvdzSUt5gXr+8Pn52LGXnzb+imdFr659HaYrLO70TH
xDbby/MMejT5fZIZgHEmkI/2dFwDv4NJ/Zpr+FQQwx15c84PJepf2fF9B80eMRIoU8j8g8LMYYTc
rrLvyU3XPY08KGkQeixTeaqWOg5lfTLNFvtneRh0+wmDXMfplmf8NEYiJSTMVWBotzQgUh4c+4um
2ylNoIjdvSK3Mi8zGgg76ttTbgPBXmqL4lIFC83I2SGd9Rq7xE+NoBC17i9dxlkebK8uMtd5YiAe
aFOMA46AYd54EkNgQNOUF8REp2qlkBOvXxrmLCTyumOfkAkp1jp5R67Isy/5wVt9T2d1vSsxKDQy
ex94eKmuJM5ZPbaOT9GF2/SUf5bPzvRWzWx5I655S2Ad5NfJkTH0z95UfZarQPi3Rmggj7rJqPBk
slI9Yx2OUdSOLQqzJtbQSalV30h4sH7iSGb64fEouT8G1d+vSCTHnJfCaqMAyQNqVWzdKMA3Tvm0
oHWdN6EfGDBYcDyZn9t02pVogtoOHhvbg2BQ61iLZcdFRDkAqmtQ+X6fy+Bog6xSwLUvZ72vJn9n
V86B5s7Y9to7xswzNmA2LYbiyYgywuADG3e7FJiJsGL6uCSLFiDMLXqOOI7itewir8axNQ3nsJx3
3XVny60MCHE8uky9UjV/3ogVr3G2D2uBaJvX25nNcAOP7X0kzgGVSGYOPU/fWsuJKTAXtaoC0rOx
AdL+d2uHAaLaYa/T7jKyEI5dHVnGknAynK7C83WUsY0QL1zqt16VZ6VLM0Ice7/lpIpObvPUeWgS
UUywGWJtK932Y8Suxr4Gw+IggC0t83aYQckDPmiNWIq7BGKWkczj7csP+Lb2Swnnu/EtgohiYIrT
VEfk6SdO6u+UCFAO1FFVCzxmfZwt6MB9sPiqd8BMMKzyfa7omYqlXHYjisdIGujXt3Tfkzlfb0sT
CcMD1yibWGBd7qXJtYu1KA9i5FlRpq/7+hA5bXtjBtiQLU6WbmxRJtm7MBc/Dk6TaK3cKHch+80A
mTRXqVlZGA+x84/jb8cg3vN5jW3hC+0vWsh9upl7B1yvt5xbC8x/WPllZPNo7zJpX1p3e3FK54iU
+0AX7jMNbY/wwbc9v5xZi4My9jrsAEPL5Ziv7imbxAE7VYzRbA8l92hOjKowkAHWQWJsH8mP/OwX
BKEBnJ9lbiwcuDJEDmccxsHIUM4MlyvjKXRY35b2NDGx74py1bGn6eGRczxKvNC2fwj1fy6319zz
o+GeHBHk7tJubuJJ4HXgTy0CGIqJUdjNNoTu7ve6mifU9V88exywmItdpMaTP33Unpc4dXm/ANBN
OocObnGAZZdCDgeM/nA7UyR0de+63clS+OW6+WCL8glzOEAovCyU/ckU9slyw79BFCbCIrw4efvc
0c5zJdcdMwST4aXQ4XRSEOVN6j505NPgr+dTjs1BOUgLHQ4kz/9YDRD4afTJcjQ+F3SDUUo0IiYm
DR/EP9jaMErhe9WnN5vCv7ZMGYb87CVs9e1UK6yFKP29nr4itfIrcubuALYMn1HgIzTuyDeHW+By
cHEuorK+MikGQQNYIPVCaTsYsF1W9MjMCHg8n04IrN0INmvFCD2ZZ5pZ4QDSnqgGD/G2hFrd55Om
3ByVWsqSaofb8arTXP3xNrfDA/HfF1+t6gi39hNoJ/GK8kaDMjauve8z8W5mc6JS6d4tSwd8GBBz
0YXsNEHswyangirmmU4Zfwji7Lo6Niu7PKZVk3VCyPFuqFM2cOvG6Yu/zgl+w2C7lXTk9P2QuO7I
XNieF1ntc3JEtZ2fPSqcr8oXZt54DVCfXUEgMCUBEGPZEsxEbzvHy/a2A/LeGdzYAUAuAGV2vQwN
zDYF66orV4RGE8tHlTPKLWQ3CbI0miHbI2dItB3i+KjbA4R9MtcwriNu81bL7uTmBDYStzBoj6Hb
BV4hT2FzAMOn+eDXLYJKhb68bF1SEcmheTJWzPslPru7rhf08dCwxZpkPoa8oH3dyCjNgys/NNuP
VtD1QVJvzXRoihy/51wH3+UY/GdKM7wjhRTywaKq5G1z4K9s72YcS1++dig+3smNqg/Lym2weAod
tEAZ5NALdEx96oF3Q1d9laVT33cCyReaIfqaDnMeTCdpWxAF7mqw7XgfanaHi5b591aN6oD5sMBR
3grMcbJqGMnS+8CyMIBmW84z7eQ24juAPJsoCzN463tpf+D2Dx5sd22qSGlpH1ww7cgI0vxgtSAO
1ZyW59n2zn2IZcuVuK03e7F2dWGUR93hIyoycKRxc7G8Yc48QsFO+6HyUSuNCPS0wHM8YZZENoSF
Ca/aCHb/S3k1ktqSOl8n8O0vjewd9B8BfNZPkHxllp7HgqW+qZTGrBracE64rJ9QoeWnUmIoACMp
BtDYoXxRlZKPzeih3Ieu1vdFCH5shQ4hLzbenMeSnI6AfJNseVj6wv8WjUeMyaqaR6mD9JXP0d9Y
npvSED0aHkqn9RnOP8my3ov91ScDYqRCeqJZFlRqXprvwNq2RJV8e2ZNvgdWpC+ljSVDFTUC7syk
EWCwjMvaQ+3OSDVyfK75o79N3V+1Tey4Bb85Yu1tEaK69kkiwVBsry8VKon9osznRi8/vSnLc+tZ
t41Xk9yR+8yDZVvRzni9b6cAF7JH+spDWPQ+DrwpTDa5WB/wzuELcmT9Rg4MZXtdRSgETs+LHOWc
ZBROX8xQqNdptOGAw2bDBOZj4kGQ9ciz4j60xBTsO9MefkzEkYdh0/OxhTOl60OgJC/LFF6HNEBG
9MUxfsSIWD801IuTYS8KQnK/rQrjrirYMnAU/O8laImv4JCrygGP82Dyv/fLd2USnXKNhT46q/Nc
BIN98BaEJEwyfWWcEa2YQNUj8LWXNRxZFhAx6GD9htf2KvvcWi8Ji6a4QR5jx7YNYdFjXmU6ayd9
mu0G9YdQ6nXWM6aMMAARNMPu1exMhtXZ4MSucLWYu7p0MdKVeOTRMI4uyhBvOnRX0qdfQv+/sJD1
/ur9IjpgHrAnVtT78FMXcd17GlgjY74u8iCiM3IBvuUwakmBf+a/4LCyIcI7s1F3tiJzeUeMDpS0
yDDYATMcxrn4pcytQNm8ABK1VYhPYYAGy0nygvzo76qi7vg0ljMG9CmZfVw3KxfwSDDEmqO3DQBH
y1Kt9wZN9AVw+lkVCy308ho3RX9d6TNn+GF/7Lvq20m3l6bSWFhu50I8BDmlCvg1Se8I9YriD4XN
MZMdB7vdP5dMVfRN5xyszdUy7aVe+1hpJ+B6otqR/dRNT8qGVkA75r0aWoFxbg1daCm/6SoNsYWM
Yn2Y/IaK9W4OkOsCOMTaNj7nkIVWMQ1/VKvV4bq059PySthAPid8dHkqxm3gMACNZT5UXdzQ054C
k2Q/Tpj9Y1rZbi3ddh81MJG7vmY1aYHM6DkZHCnxB+sGN4YfleOuSdM/aQ71k6mC9HdahZXBjafF
yU+D+5Qb8XlZXHlxDeSFjUHdO4UJIafL9fSoN2uvvSIaUyLbGHDdADtqLcf5RLwkBH/mAowwA5Ve
ZOZLaNFfpoTaj7Im9gAnbH908BJF1D0BuK7ZCl9SDqbEngvwWmobzSMwVtRuWZ7wtWYnoxhy2r65
pp3S4gHcDMu7LKQ/oH5ib7ip5UcjPxK8I/FCotzt4KIitpnWtiCFp50pMjMEBe3VZDBCi2H7MDZY
b3cxHJ4J79+qeVomu9jPJC6hiWWFofwsBdg30LNLAK/eGf8t1xQTkuTGaJBuehhJigIKKodErSNZ
I0OQMoAsVsMgjvxqKqyFSsSaQY+2YUZ2rH209ZlkXOWpwJiL8Ic336wS1LG8Q6rBSATlvZN2wdWk
Umg02kpjlZlsNQ0zc2b4Xxumh7g2VcaMS10oM10IZpXiBlFT3UZ9sRJpdJUHpiFuXDR3QzTmMkPD
IB4zTCNZlPdIJ5Sc0h1QV9nRLZ6mMp63/rZfpl+T9qn5STCjoUZIywe5OPVplC60EUYlF1w9v3Mm
VNPYFe3lr+FiJx3Msf9rA/8HUCvc90vDssXsX0VhCg8YZvN59v9DxovMoBmIuzYN20BlS9MW93vz
3g6e/Yi9QX0QGmRGy1UzvwT2v2nqSmdf1IvFGDgRUpYRgHaCQphOwYbwxqWD6GG4CiBLG8jKZ9PZ
+xMm0TrjTsaXhWPZHcOHobYRM47Wpa70ePUh9cgsiwEIRxhYbPr6I9hqYnyC/os9ViFPyqqeV585
ZZbpaEdQBcQ2BWVe3ZJpIOFo+yDK5Vjd95v4S1VxnXQ9/Y3O96df0UHpwb8PhaFv0zzFz2uF7E2+
OczTnvA7NyPGQYw8G7isAK2A+bUWV/48NMyj05XWV6rT/ky2C/1oa9g8YKH0bhpFzsNuCZccRtTW
3luDHnZPLABIQmWYxq2do4EMlsK8hg+xxWjQjM2qw/DSCVGGj0UWwl67huaNE0D+BqyJIMIl0+Hn
MCHdJNNCJJ5X3Gfg3IOyosz+SCcWC2CXtMshC3Ro/1a190R62NPgKuDCfn5wFuOmldXwlqZeifph
ACJQs8O9Vyo4kXH+aezRhEV2X5cphxHzmzcaO/NbN8/Uq8dGwlavgW4d3OprGj6uffeEs+qlDrBP
uVgmudA5SXfbMLxPJCzfNSWzoCsMko8KQngqt1s+BweF6jdunJcNh2Bzb/b125BdbWKrD8HVLoZF
Gyxj0jVVqYkGtUEVBNwWAVjFrpmnv7ptfk23bIGnUAoJD1J6ILOKd6XM1Bz1jkFcg8ljmh6sIlV7
6rZd5PwOo/cy4Z6emVCjYTDagyjUP4+AkwO5G+FlnbJrPWmInMEtyXiTOVDiyr4UEexFytro2Efl
dIj3iznsrFiXjWPBuroWNZTl+Gc4frOvq5kQhw3xdb353wXYXNJ2xWfft/hJVlahvja2XUmcS6RW
fwBO2GA/AtIx9u2aN999YzZfRKpdBd0VOOXelXBoQ3WVUPXSUnfC7Tm47RVS0lF+/2TZpcWyb+ZU
BphB+QLKwSLKNYZKYRQZREA+D8erDadK0twAZi0DbZ26sl2Y21PbqxI1efwcGYrxN1YScZI9/r15
stAQblYpErIfFMIfGut26eZuD1a2qO+a97vaG4HxPtfGv63V/oGwuTahOY6IKX/2fmenVl3U2sv9
Mo/zm2eFyKDFiF7qmlLcVFQXsTWOL7C6LyY+ybhODR9Tkj0lQw27zySe43Mw38jTCvXJXtMNbU/w
OwfcEuw//n5uWKiTgRCnk+NtuIDrYG3uxxVIbvDDkb/ksVAR+gzRkpa3eTU+bhKLH8OczWRWDe5j
k7fQFM1qQp8yPO2qlkRYHNBoBkK+mHxGj1SMkw+sMryuYgkeDXrmkzmfm0sqlL1nshmAP6lJDDza
J3e+m4fJkIbyt7qGuaFGYWKcfeNBkUP1Q6CWvplcd7449ihPGfN7DBoEchlO/lG4mxsbjTmxnpjq
hvesi2qXB44sreUoECndzqEYTkVQBKdaSuByt8TBukwdSBqdNSQctfdy4XxpZjA30EvniiNjO5LE
l4DwGYg9r6cH2VDzBwk4Iqp85d11rT18VuY4ngcZVo+jLtNb25nLd5M4GVy8hoqWqliTea2gosjB
OvtQHEyHys1xocj17HrmN4UyaHmcYGd2NAU2ZWicZjznRzez1d4DMItK3+mPoCZoGGyTMz3go6W5
Y5+XthBfyiT6l2acJbbJO4hNo3yt/l/mhVwQKwMGPqpk1V4XBrBbaKWJNVu/m5o+xIrz3izN9V8A
mnNxNBZuyPnuTJtj9byZ6OvMWusbZN1iivCnQEWPzcvmFQTGCGBL10BSZojyv96VjElMXrsxnNw/
f/J4MZmlo9yZ1yeMXHak4a52uM2sHfw+sGtzLsL1mjlk9JGuiqtufa65AbYl34+4AMgGYj6bUvxD
Y9ZbSaBDKzZN2FY1rv0RNzWaB6QujTftOQLI/0h7/yIph/lbbFzOo1asSlNhbEnBEP5TuebysJI/
Hnf5wA5A1s+N0tZDbbq/JJyNO5lPkFYMuiGTQyXIZ7sG4GifFE3dD8Zz71deXAmNZ6YwNDQ9Gn3x
JVSfvzFthB+LzUVemoUnjzgkl3fZuOWhw1eD3w9HMeDQ0L1vPm6xFuVEPJJjmqjZEn+FeHK76pgK
b3kcamImkyaDMezDjAvDXuV5cIySeADTwHrJyE0OW/3hLoO5Z59ErkmfbvFO+fXKFoIlMkKt2u+g
nmRMWYB9EUYLwJIjeWLoZv8GRDm3RvtJLF8VL/b4Uo/GuxVSVYy0er4h3Uq+ooQe72CnHUyIGXCW
VaWXEE8f1sEh+wbP8ZhjcKoEfSq/h5U0EVvxYCs2yc+u20zQrAXQZZPeDc9Xn5SD81sP0sNIoJpj
3rgb4GeNr/OO/NXJP68dNj4vtFpO2GC8UX5mAcLbxUWi6zqTDLIcmlksSJ3K9qWZMJb69aojWa7A
UOZqzwy/+JrSaAjsukzs1C4xgjYVIg/Al7lOZLPAHFBEE9xlY7mAV1vOZXCxQa5Nuh43FPLPLkQq
QvyxTigSpw0ZG8INBRdwnaXoYjs0LLo9Q9JSyYvf11tvxJvvLz6wk4kIXq69s/MDQaxTZXrIb9fg
fSoA6Cvbyaq4dbY3Z3PglQidckBR0wwd6IpKqU/76jhZ1leDm4+UFszWu3FYN/jQspcfW1Uo5PV2
h6Kg0bkd2b0iVofuhIfAkjNYvO3e5SVgVWoS3qRnlDNaQdGRBrbtm3yUh3LJrv9D+OpP9fSfbQHD
jSM2ARspWgyP0ESTcsN9s1X1zxam8qbqy5TcubReRDQ60IPSF9b95vYBBm/pJf1UBvuaPe7c9PkE
IQhPNYqWcSGnXIwq6vBxMD1F+M9EnaQBjLeg4VsLwlP1Vm+vxPV2x61brAfLMUQUBuX0gAe/TXp7
a6J1tPQRYqCKeuGm/9UzIwjwJQPE5pgH/LBoOkZO+6IsiOtqkdGlJCAe6qCzsLoDuOMjR8YVBBZt
2B5T3Lh8LeXY35dt430TJkDomwfC3xAOufGRIQA3PRiHfPTzSDBDxFLDrwptNbcYkdEzOBSc7chB
7IEOiJmp6INM2tUqMLRnaTz5Int1Skg67g/DeTOl0Zy8sB8vk3d9orglDiB5kOSj2ST0pFkPvA9X
Ugqws8kBSklNoxl4bkLyhNQ/P+OrHrd2uaK89d4yi/xd+6t5bkwlXxrVryiHvAbVpajYgQyo09o1
DUSdeU9wKjnJlOiR7bHBk1Wt/GflxfCzrI1+BqJXR5wm1WXImv6unfW3KUR2x1TR8FyhcA7lMOCa
2tpjKPrlYetbccEdTNAezGQsJo+4GSdrsRPimJsDTvheQoN08+CwCUHZhQVQWDFlVlx3I26dgeBg
lH7bgj6ZkGUCjHfT1q67lXiHJBt52SyQ/NiSJnNmlV0fYI60dQXUmDDdbB9VptzXMWdwo1udKLd5
EqREBmFSe25zNMGzdr0KP0SdX/tbZEE+hzABMOgDjikL61+1rrikGFvgiEiDwVSvDy5hi3856rJd
3S3p0Wwwk3oN0ryZrA+4AZYcq6CP0hUVjnQdFgmEmXNQC6GuRCR199cTbOdjwty13Lx7Wnwg8eaO
ACsl/60mgt3CS+9SgbU9XdsylsRPIWjJ/wrm152w9Mc6ozmWMnWO+VK/MjVNUWAaz7XDALdrFnd4
z4Sp78IhM2+2tvhxKcbmQwZZdtcFlZlovfB8h/nywAbpJtRMjx9DXwNeuw7aud6CAcuL32YL4I2L
Sb313CWxTYv2yVxd45Sl7oh5OYccMl1S93y/ORP2h7Yk3zIb1g7bJCLXwPyPfRZYyTEQsOjJsfcG
z0eUCwa4wbXEIejYihfHmt+ysk3vglHJm65o5z1bEmK/pSme4Ttwk0tEwwVhx/luwyW122TxX9gU
3WXuZH1BrcFHJ04JHCBDPd2pybqpqx68hRRfpo+M7EOmA7d+JqfMOaqttR4hiJB9jy0itRnjAkKe
6/eQWSWDyDZ5Iyjs4PzzFrO945kjfiHPfwnUQM9WON29nzooJorO3v6KYnLi0QFRBfnIWXgw2ni9
Ye8Ct31nMAzjNGicvcaTfZgHytmzQUK/+h2Yu90OEd9uS8DG6JDnaNuXzUR44+RIkpF1ohCbOiwY
qJZ2mkCtg71NTzWYChBJ86yV+1CrrN+bhHYfCAc1v/yrzpwQsPD69jBCup5Et+uZt2I2/rPqRSbF
6OqBcNhe7svSms9kkSxUTJZfeK7TqGlMBL423Tn0dpgJBVPrJd9csIaZ/CIS6eZkULbJCkakrq/y
L5JumiRDdUEEWqVvurZj0ZhCdE4Gq0Ccuz1zvYnAIhR2cyi20d9nay2nBLUanDVrRuQIg03SRtYV
SA3DqadLiGV2vQnWlnCv1A3z69FfPeRQAf/RjvAKcmU9luNii0vfdXbzWNUT+eewqoj9IePGo03U
2a81TvljIYLgIc0RGEvKw+8LAliIsUllyn1UlYDn5dp1qNmR8uJGYv/Kr3pzVQ4MmGw4/TltdX5v
BVgEW5Blkk3I5bL7+tfMYV4BtfH4wXdDnZMwSTiB+zak1zwqYkwOWGVx+ovMvPRhCHzTk6Eqss3d
r0zpB8PGHjRagLhoakXsOtlXjd7ytAlL3uSjl8WlXAmxVDRwLhzLUaVDcZlbKtB93b5n9egkWYjx
t7HB/QzyoxM76NIX2W24OnTrxx5RuYm9LleJJt9r43afZRYgFg4MHuiZd8qxxh/WW8jWzQ72ljEg
z23G8Z89TyEvt3k1K6DP5wUhvGgZZ0wdzD2eC4xcp6SkagwhtBOEdXHrga4zxDY+AU8ZfMmLg09+
3o9bsX5g9BijcMT4TPzivEvFNe7cWhn7yEypIQeZcpa6YoyclvIcOpqU5FY9twMwlKoZXv3FgCEm
POpo+3Nws7h4BXYEA8LRDd3IU1Nmtob4lqZYL01hkzU76/Il7ZsfTmBi0FtxpYu68kmtqX72GtVx
LNE1FwU+ynGR2x8rKWw3rl4rhnw0QCGTOyGVefHaDiVJ/hsaj9TXeZKbwPquSE20H5vTHdAoMOUH
4W/mN18T6+a+mazisNGtcOn1UMX0YTPo0UDK80EUHndfgWgA5NF8zQin2Pkr0l+TxG2sN1sWO1pY
wa6EbYizYStAlw1nAlYdGisyHX5l0+bbzzg9rSenKRGEOPw7ZfEP8CBkrW7muF5SRgJCh1C5dulx
w2qAFhhlne7B8YwU5qOcoXpN6uk2aDm6MmT+rzYE/AGY2dE2tDyHVPLF6DDQV7dkP54psJy4V41J
89Uw05JrWN1og5T3fB69hF9Snqxe+GuIHIH4kIWX2pEs3bwzRI/3Gzt4YQDlhrXk3k8JFc9SnKsk
QuXTuQy6Jm6LLjtYLGHJus6AmDq75oIQOwHNXA6Eemfj3nXG7lAGpfe8OKJ+XouMgAW/L6+5Fc7O
G3FeZgucj2JE8W1/THJpf86j792vhNEmyrGwIKcuF5fjJot7Su1fYkXn2JyVIIJPZNZzpvPxzQoq
lJoYfUDRxwkgaeSnGg2kEeak5Fm6RvniBgzJ9uQIIBOl9rJFdtYV9fSpSZp86qaMhE8u8K+gwMFa
zayJxIyTXrqgGqjc0SaMl6zFLUD+187COcAKMBlLwiVJ+tFwgqV+JHPaOhvCm77SwfOuOWOUrc4W
+SBGUI2RVfc/wAzO76wsznNYub2wS/bngCiHzaiQdeApwCHjil3KyplYKm++RF05e7Xo6aNVbBWE
kjBkL8G3RQBkpPLUSZghUL4EngSsH7V6zAe/uHQK7NRCwqad+Wp1cTBTKdOqPgOIfpZ3NAzTOhgP
Qx4093UghkcbRAtcFVzYsVycP2JDnalXgWi+KmhtIHIfe8jit0ngsAdCwikqLxY/zk17uws9Zon/
4+xMeuNmsi79VxrfuglEBKfgojc5KzMlZUqWZHlD2LLNeZ756/th9aJt2bDhKhSMF3irkk4mGXHj
3nOeg32Qhg+DFaROZIgNMTUa2KtO0fOLx2+ozvODNlp3h7t42kMjrA99RQiBQLX1OVXDMCPItppD
wYqxseaG9dQak/OESRmJrPTXTQzQ3q/Ir09TOpomqo9bDs6gZgecOWCqWP0K+Y3ahyrNTpd9uK6P
jUFFMQdFvoUdOchdo9X44Gs0ufDWwovEdw7MH3bbTWfGmtGgHR6Mwu32fjW3ADnc6XNNnMQO1zzr
BXBAln+8rcwM2uc0nOBpWZnDTGDxnFAfHCQDpw9ji6RcDGK+FeygECEcaw8bFoiwYP8dpDLuSCzs
d5y91GGo2/BLXkrjxvTjZD0X45felg4PdRZ9z4HvoYMcm52Mh3I3yMTa2XS7tjYSNHpOJhBMiwo3
I0FgZxHigVrVnqjFZWPt04l+Yxyp/QjKezWZ2LX7wGb8E/vtdjYbF90pKRtF2zsf63KgV7csthMm
v5veNPyjHumEr6Kx/pQYlv5kTTUzxcIpixtgwfXGUTa/ByyBIHjNOhSJqOnyLcMI/+DGeHF8glW2
uSjiEyYh45CEQbyNgs5gcQ3yrTkhV66U/t5aBlSohQdGpweET5jANZEwddq5omkIf4N/pMvAzLMx
HgJRkMk8RfphBGIFeQE2CYYU9AudLW/8hEne4Ch9Zb7DdqedV0oLdSZAwDg58AWpUmhIrE1QzBuc
w9+Y0y2yKvKT15FwATA1BXEfSdIBgky8+Ca1UXWngNQc77QgfXBKx+lHNzfgMRZ+ec17HDmhN8uT
kZTli92BnnEwom07Hqd7kxroGAMFWNcOSpU0joNbl7nUeeDRZ5NqB/QQuATyhHivvoAfGNpfmBKZ
F1zob4gA6c3NY7DvB6fdVIHp7D3Of0diK+RJq6nZsf+W+3Rm8Yvr3MMAmg2Ima1oFyWN98pMjiC/
haVMACYCU4ekCyIkm3VU0zPhAVyDMKNhkqGxLCGIrBjExF/ovsJFwhxwS43I82gK3GgGA8OxKNBi
GlAsgWlbSynnfoAUgGMCdtBae2AQMbuEi0t9CvehM2QU7ERBx47xxiYfWTDGWJiGeLZ2se8GZ9Sv
6ANn+qSGGSO4lYW1UyJ7ofcVbCuaiuupVwYVpxGd6OKF28mgz95mpfg+h95TjRXmyUkNXikfQvXV
7UZxi9m43lHlkAmCBQ5nvemufdjGgC3Q+XmurTf1HOTnMBvtQ6CQnASQFWpYHy6T2DvGkPpFBuCl
OZb0JyV4OuZiJgk8nkF7hbgIcxE8QCY5zJOLacWpmNrlY0YNNqX0wfA1KiNP90mG1ZrSAO9AY4ht
kwIJDl0xrAuRixuavVAq0qg8CZd1aO0tAT3mMLn3hkAp1NISggbGC54U7j4ry/m+mR3/QaaNOMPp
nteRpD/gOVFx8BhlHJDfAjqQlDO7TEEOGKP8uckZmLPghjcmLEUX4f9E1VxCt1yNunU3A5k2WzOv
ohcrn0gOoW+IjpNe/lEbtvmC7MneNUtV0fd9uW8VDWhaYdZpxld+iGFy7bIRbW0U9fA3BgTFo5UV
z0nk5g+GjQ+XM/OEjosGeJKWH7xpVDtWCXhwTGAObSLcaxoaxQ49h/uM0BOwR6oZSyFRYO5ZSOys
DGrGtANFD5R5R/gw/dKRoelGLyMiZ/bMGaBrgqQ5lxVaj8aj76xb9gYEpoQrlMJ4spIMeEUa1k9G
NkLJYmB4Bz6aW9yW2RXuO5AOC5RkM5fNxreHEly4oAWf1OnZT8v5Q0EBdrbD6DIBr9jEefeNRYUz
skfKILb/ae+ThAJghCrXRv2zcigUSdig0wyHjabEgEkv7W9KaIFnP6NtU1c0JbmZCJFHU6IubsUe
APfHULMtrPIuBHqMLsxP+1JsXDv5Dvyz4HGFV4B5tEKwhKgXTIe8jsHwGbPJpwbcxc0wh9NzS798
w3C2300BELsobz0qgtC5ZbxW7Bu/52iCexrCAvk6AalJ/xFq4ZqGzebRtFgDmfFWScKEMSudYm02
TgVvmC2oHjP9loCBPFc6YpDYU88KMYe3HOoqTido4R5KnWR73XvWxp/oDw0S9kfZm/Ej6r9hPbCs
USwj++kLPYLopI/Z5BEK8cJ3z6Mq8c8m57m6NgL8Cdh/8WqXnf0lUgtKy8Uq5MBfWcdj1NxKf3DX
TpdMu3z2nZ0WXv0SDw29BJejMQRy6PF2OJ4RoMs3Xn48qI0YGRjm4yuIdesWiCP7KKcxnDvMotPc
y87ISTOKqoLCg9yXN1Zgii2QJJg2hLcPwaWfkhTKhhpNMEp1AEjKp5MSJ360k1XUr4JqgV4C5ix4
kpLipjVpZfVl9xyh9noR1GvIcvGeuj3dqpXnE14Ul134xGDYpyJPk4eBFJKr56PCxa/efkT1rXaQ
1ziPOBa6G/6InwfXtA428oibqqNZuU7o1KCMT1PksRFg/XOV5BX9kiq7YaWan5RZGkfFEH+fVh3L
C4WKJBOHOtLiZBi7+PB88RlmzUsjgmsH6R30P82l1Hsqh6fCpakn6eDcV6OrT8SRUvS2M0dTojF4
VIriLZZjuk2CpLiNHXcxlLc52uO5EDcq6whdoFG7N1USfVCLQ0y4MjzTLEu+ZSYTaYGK7E4UaE8Z
4I5brx3T09hPxWUeM2tnEI+2A9RCkIGTPEeGWRXr5hAXBMGAjPPo0Wpa66SobOwAivIh01sT/aN1
E2a32FkBlHQ+w5GyVVg+YpoQGvLPgkppn6N+wW1oMKf1kCEtQfrJCABl32hGMwz+utiykkTbllgJ
LkEqBs+C2ExGV+7y2qyR3hf+/OYXqcUjsKg78qg6Bk0Qo3w14LaLZVAUa+tqz7O5nSA0bTyr9fba
5OdyagAFwofxBe/nmd6y+EwKkn1w4uJBVE21o9f7/wR0eLchM6/k6BGKlIyvetDlLban8I2dbbxF
F4JqBzBoRo8Sh1VHjgCspy670BCeXvqCtYApLOnpqftUVWO9ql0+pJf+mzlLVZGQw9EO9jRKAmt6
mTiCr2xzjK4G85j9bCqoBmnL08KLdoo7bgNoeBJa8KV0vB4WPMMlkoUWVHkKkNevIofyimSYbdf4
2xwr7aAA4FUtwF+PPua6dS9wi6unwgLLswqDMDh5Y2IdUfOVG2eamHwKc7qtYqD2PtL3O5nTIyPw
L90HnccD07sekiDm74wDCeiYvPpc0XG+MMyI1qDcv2BjCbZwo4OLE1byMPaA5GIGiOiKVHaktYod
N1PFvjfBzPldHdyPlfMGnT4/yqLH62sOGuz+MlHnxHZHHBXLMvJy1gsO6nIs/AfHQTEZuCXA1Byu
Y8IkkxZIzdSI485ldLEbRJK2gzkAI2rjUt/VfcP26VlLeYYNJB5FQseQX20S+JmSZIoPPOzGlkzJ
6BBppFWc2tSCe84PHa/jqslZrIbWizZhhDHFbsvmwZ60v2NFgQYTkNWEmNHAmQMwk/NqxE6qyy/B
UjjnVdV/06rv3jKnC3Yp8WBQ5qCyhIbf72lc5o+inwIiZKyWwRbc2ThGp+OaYqJVDYPQR2lyal0s
2L7E6SYVrAGLROJI1e2pcbEO2J41PROapWgs+tYRTQ5WcUe+avAScUynCfJha8Nxa0N43aG3t4Uo
7kB5RXi0EHSQhTdsCP3qmA2WdNFSpMUG5mrp4zfTaUnMQu6P8J+g+bReKshRlNaxRKC/c8zeu6my
udwbEiVNNxv1gRePYrqhyd7GbrQJVKZPKfrYDVUdq1HbfSyRFR4a1DMPlZ7Jbu0IVwSqEO/oQw83
4D55Xd2Gcn0S+smX4sFN7WETF5N1nl37o+ptaPIpu2qbM5xAcakfOvx156TNkHa3PB+VjVg7Nbrw
wFQlhuFAJNDkWbhjK7RYzFh5SeiWUnMZJvha5k23pGOFmyExMePA2+ZIg0G7mZqJ9b4pTtLDOGB2
2EdhanbQIPL8AFtLIATv4kNu29Vn6lWqHNSocGGStGMJtER7A2uLBxdOkIFuiaNr9sWyagE3MKwO
dmxEtzxX5g2BbjNAqdnFVxg2ZPkV+VdKIAyzblu+Ep6Ekbg3OnclOZgiWVQ4T2okILTzOJy7pmSt
RG80JjX2pAQfjYEc/cHk5WIJlNbGmTGx9FaN6yrym5e6rpuraMiADCqd7INplBuga/YGhe5nhv+M
A0Fungv2na3TBkDXywYYA4btNboe95DGcAXMzmOxn9SnbnSrc8P0Hs8Ro59GImROEXivehKONoMc
PpOvJvaY7/VOZ1b3jXQj5yi9mKmRJ96A9WW7Gurqgzd4n0NXo2yraRwwOPuKwFdumdpwPo3ShhYS
rDddDshBrI7Ird6h5SeKvW1RoUls4XBrbH/nThgELZK+Nhbp4HvXI72rGFXBG1+a2aEzzOCi7DZ7
sDguoiFvRxr2dKaPPFRvVct8oswKzg06ZCPye7EdlEBS2kixcl0j34x4elfWlAMqpHxbjzMeTWSB
xbYL2PlgW5PNsUCFIi8a97TuFGo6+jA0caaWaC1oiJ7t0s8j8mLDT8EJPBTTVqf5d0Xc4gbWU/ql
ncrharud8bka6A9lymwxJFoPFYXlHYM1WFTCHz9R7b0iNXPoteKQIRp13NQd/aKhR60Qx8VXvhyv
ND2hFX25FEw1Uyhdhs1xTC1r1dRVfQ1Zdg5hCS2TNBomE8xTVY6jHRUOGSsMMBTuuMSO7+w54giR
4adliF6u3ZEclZXyJ/8GNQCxUJ07IStmTxMzJJqO1A/EUiiaGreej57XwzoOdfLS+jSstWLY0CRs
DbYYiHGFpLhOoxipM91fQPl1gzRneCWbko5ykrqwRgQYf0wl41gcGM8Y6yTBDdlLk+D0NNe4S/BV
iIE0ojnHSOkRDbVp+9YkHbzBrF5PhCMwYzxhRbmPk0Q/oQSK11VeuXvkLQwDgHzg5+pCQiOnZXjD
CC0qOooAJPc4aQTSY9doznbrVEwdUNswJ7A4aXRTGWx1734PvK4PmJGO43LeNwBbYaPCWmNvimFi
glj5iJZh40Khi52pOzpI1gNKwThIEPFXSU0KraOpLBmQyhe0Ry/VmcDJjrG/LD42QMInDlp2z7DV
hspoLC2/yGuS16FDpaUcA+o5SEPUa4F9bMqAlgqSja/OMHbfAweOoQXw10jLb5rO7B4hTrknOW5a
/nbZd+wG1qY3GeeHivccegRswQVlKliK15EG5Z2FwIDEhwqW5qqomVHq1Bo2lSOSfY0698aivCJX
kfpt1bDxYoZzk0NNJBSUU5BnkcbM0nkKSnDi1GfGWPOzQ0LCI/9bIgza0NhmXWRsrS6c8PehRkKY
KL4aHYJMOnLV18QxI84LieKQWnFrzAWKYPWMpR1Ts+Pnpn1yHUR8DcaWG46lPU6DuLlJOno8MOX1
VjG0AyRiulBDYvuoZBIRJDruzAp/csl8FHB93xvqmSE2fklL6X3nuM7R8ikr2SswO0kz2JbZVN+C
Ebe39ZxVUCMICnDrCK8bC142muCCbD7Er6kmy2KBgtChRoMWRWur7uDZODaKzgB0kZZ9tEc/wxQB
/zsuzHr4EA9++6qAdsFYpbV0rUwUZqQg2+u59EEvmzx+dQTghXDKZ80ofOf69x6WBgq8JZtEzIhd
KwMNjc0B9Ex3EBIxljH0n8usNO+sTwGFwscqL/g+fSrOQ5jblzCjG2ugvH8QZYlzbfQ8bPeIW1FE
1jTkbaa6TL7xYyH9dm0pT86AjRJa+evcLZpJBZ1WRFjMOUV227aNXi32xFXa06mgr04bFnsLUNDB
gk6DYC2CB76HbodEQgBoWyithkEBEguPYavEi0Qh593aZJEgiBnrZ47Act/jF8chTVrKsZKSVyXu
KYllPB4UuxeaWGO8c2lti8NYoUYmjSxxy2sxYu31kVSxGNEgU6rWK52mvG+l5mfLsNhEng0J386z
F5Tlz27rsN70GRnIEfnDjpfU30D3Infi6NvAlHWSzZxNYMZIL155FW7ZKWQpN0bYZS1/0XVcGfbD
jCoKUV5Uv5ARo/a6TIfHJLQdthQeu0YxRWV6NjNIBi+jI2WdlELXzsYtkaqYHeNU2liWBSghavJi
P7emfivillxOzWwg8JFL/Tnp/rfx7abWFiZUy+U///O/fkyIR/pG1nIEvRhiGtBC5+VfP942lekp
22TyYyshf/74zgosjttTccUa/SGYy3Uhp09/vsSvgepcwvYo1E3l2JZ4F9pOk81lMt0XVzmfJ/2M
b85J8C1jh/zzdZY78XOcOl9Cup7iVpmCJOyfv0pEfoU9ZV5+LeN7mhZWGWxs1uUueq2wHf75Wu++
k+m5VPyMKriSNKUnlqD6t88PESeP//M/8n+bMcOMlOH1dQhUflMCwrh1JY3WtOMFJd/PO/4X19PC
4oro5Sz97mfyeIOhCBTxFagCwu7auSI1Yff481XePWv/71v9cBX187eKFVEEzD3iq5RfF0AGcOQ/
X2C5LT/8RL9cwPz5AiysI30uLlD7CJPcJ9k/1P1fHgO53Iv3FzFNqTyheJ5N691vU5BUUGNdDq4I
mk5JVNxZBkQCAxUdsO370VQgbP2NH6EFkZRcuX769y9pmpbLmc7jG8t3X7JtdYSfjgZSGnabIDKB
y96X08c/X+R3D+CPF1l+yh8eQDdmTiozGVwVtrYmogUwQX0yrkb/4c8X+t1PZrp8ERR7JkTTd29V
Zw9eOoPDutaV+wU+yFfHYT30+uufL6N/96NphwWCEGNQzO9umsyxike5GV7jCPNlF9KG7izyAOUj
S/QtdrzvFU7Ef7+mZVuetpWrWaHeXZOfp3AdLw6vnvPFsw9x9CGLjlYNtACF/0DkyJ8v97s7aeEi
IbHLNR3hLP/+h5+sKfA2BkMVXuEWyvpDXIPEOv35Er97gS2tLBYnB3HN+yUwkUNFKaaDq1/vtHzM
48s/f75rmXTA+HAqCrE8lT98BZKVcd2iHb4Q4raS1gfV3f37BejwAdK1OHM575+2lKQeQzUWfLth
Cxf/b2vDb+6P6zG153mW2lL28hT+8PeXunQnWOjeJe3vzr39X/zlPalNnl9PKUa+P386eUw5MRWu
dwHiXtgvQ/aXd+Q377wWin162QAUO9zPn8/sMDYnBsbXBgNX/GY6OMaBev9lq/nNPfrpKsu//+Ee
YZGN8iHoWb5wxNLx+uzWye0//8pcQisHuq8tLPFun+kJVEVAyApJk5MmsH+qq2nz50v8/l79/0u8
u1dZ0JCtPHKJQB1NA1UIR9p9653/fJXfvNLapjDDve/w1Hrvt2WzL6ve9nieluwG88GvbqrHP1/i
Nz+H5y6rr+R55SrvXjlJDMlcezyyLRzXGnDC7s+f/5sb5S1bvmORf8DHi59/7kxEHK9bwRsHvInG
jiDEAzrHIP5SMf16q/jJ4T1I16XHIPW7V28kvypQdeBd5rc2uU+fu/6f3z4uYGvFjs9pR5nv3r7A
1nltB+gm8+DMadP552dW88aZ3CpUkzb/9PN9kkZjlxFxoRfX2E23dvyX0uuX26OFEB6bgmU5Es3S
uyIZj6KmaV+pS1ecrG9qOEm9/fMP/cuDxBWk4zlaarY613v3XtfG6NfG1FiXEj6V1YDGnu///QpK
Sf7L48QK++4WGU6vEfdLi6wxWrzYMf/yqP7nA36q7PiFec1MvCqmrX+p8O0+6EHwlvMlTDuMY/Tm
ASnR6TKiYw4AKtEkID4OAnLvtvYPfvWXR+DXynK5Pmwo05MUKup9Fd7bM43OLJrJAnqwarWhlYST
4jRjX/D23n1NWMF3CMn/fFdN4Tq2tF1OaVK9W2PQ6Tou/p7xgqAIX0LS/mWB+c2Tx6dqYfNQswJY
7xbjLo0Na/FYXBbEWndrNUcj/NeygVeHTVEy0KSAVPJdDenjIUVvKiB2qq/SjDbS+PbneySXv+S7
J4Mr2Ej9lzff1suX/GHTIknKGYNqGHm44WkRPJjBHEVf094b88V8c15tWpk21NKpCQ5/vvZv7x92
IFt7BEtRWfx8aYRmBXOrcrzQgH8GMvExmZxHk/nony/zm9eXUzQGNoeuHdXqu3uYTXBFbelOl6YS
PT9UVN+kSZr85RVbPuX9fVwO6R6tNMc039eokZcZTY/t+KIhjIqWtUh8EzC1bIHHenr4L77SDxdb
tqYffjRYd6mVlwGvc7MQJDYZLo8/X0Euu9cv3wch07L1uJrf4udLMPfjfWb4chHeo2Yoyhhl31Wv
pYRYBvsuIywgY47R/KUO/+1tpPhwreWh/KWrAlxqSBS6hUvYMUF0eufDWAx3CTISn8zyJhV/WZl+
+3BoNg7BsdeEBfnz1yQEC7lO500XNPZ0uLMzisb/5hIeix83koTH96V/OVsycEpzugxN+V3U/tHN
9P7Pv9bye//yY/1wiXePONVHHJDCPV2S9rMkISTL70dw+aH916fiPxXmT5dy6eBQukmHPRHg1bsb
1pcKuSgg/4sxkxHQ+Mn0fbIyN1ilnkQXnBDQgwFmk0VjegdmttoYMeHChU3eL05Z9EoOgo2xRJ2D
sXHelj3IOx2Qn4jQF3iEpL5dpWVDPiILLg4yfAFBZ45A19D6Rhm2hWBorDtrGuTVHDsmI2mvb4tR
94dUBs9m2QwvhPCOXxF+oSkyXNylqq/jBydMsm1DePHGZS9cSxtHeabzL2UnsVGaYoYG2RUdpoZk
zJDRe2W2M4K2uKmi0TkEVt2v2s6Z8WMO2cmLpmmLcbF4cgmMWlsVaSBdWBv3oCci9GSY2syidA5F
WJa3ZNx4+1k5uHTSzj36fTMeZIEknhEIw0gvFiuZiWE7xxVNfZKRopPyDSJAEubBzL676yDq6J7h
OLZoK/heaJrRrl2n9+lIo7iImdoh5YlWyGfwy0OXv41agV95qipIW5hegJx8jk10vZbN1L7WE0mz
CqIkYdT+2cU9dpepXDw0mXUO6I2VjGqmfDxaHrkekQfWMczr4MYJ2ulgcqYx2W13gePSF4r1V1qF
8yaKgXG72iWcII4YrAviQjqY2luva5KPeZBCvesS/KY2zvUAJhM0QGd05ZlM2QebpuSawDr/Gsfe
F7MAQD0lfdlz68mVZwiXeweDYQo+v/DVm2DEgakpPyKqYMTaFgs9sK7n16mOMXLlEj062IQBGoyn
vgCQg9g0aOV9inQgXrEKNfjSaiNeG5PrPqlJ5V8QS8kPnm6KM3PafFUp71st8vZlNvH0cn8eeTDg
KGbtt8wYjce5oKjg+YieNEmI+qa1OvIrg7nG1mNHZAzgVSoOdOu+E0rjPAzN0K6BjgybTE/BIc+d
ft37aC0gSskrMhyNJ6hCwusZTfMlIntuLYyQ7lSths9+42Wo711itemAkPLqhgZmtdS9NavhMUpT
dSgKQ1r3pdUF+6gEfjGNQFdDl5yHMctqMhZaaytb9qJweUjgTEBKHaZLCT2R+xy9JZD3P+UBUfYh
KIcFSyKfUGGZzg3CpGw3mLDxJ597v3JUGFxdBnt35DYHH9Kq/KTcMntpSvWa4EqHqwnAtrdmcqUG
o9kl/EqzMdo7fqTxnnvrvZgTRPdcJ3ITWWiVzWwqdkmVkaOUoNWbDRtS/OLULCIGlpwc+ANtFUT0
1nu2JNxM2RFBKwKz2bqjaD4FvJlIX90suLWqtuOLosGCfbYZpy9u/KVnr4I/t+rNb0Fqz8AYk2Qj
SUXlRwb02todtNfGBQeHGH+tBw9SkuMXGxtT266dLAw3nuqBFUVyZ/Z1dUNuDuKwIHSfGvIwj/2i
o0kDWMiQ3RgHLUyAYcYSXQb4PmZUWAiZXSwkHWktceoQ7jI7+K7raIhA6ZnVS9NbxhenRf4yW3G0
wd6CojpKUZqH0UBOEADyrM4tpqqwbiM7xn7bdBgJmUM1j25qNgvoTu+zlFCJunPH7z0l1KnmqPel
w59yA4/cXsGohgSkkozMgzqYDiw8AmszUNNU9PI5NvOmWE9F28CbGpMvzPxgIkccOtfmwuH1aqc/
mnFl78vBcLdDKvsXbPwdUd66lBuj71u0F4MGaUuCTYr3/MWOCEaJmQR/UFnLZBA+zap3+vCEFdi+
jn5Xsnwb4wG4ENx72Ym7DmzaLjWM5iFznOkap4Cju1aDks9nZ9PppLj0Bqk4Bu68Q9sZ8zYoneRj
EwzZIYYQvB4bG9FCShLHFBXF0Wl8MogAXeFkkDo9tZllnQti8DaGaK82dLB1DGQnMKSPQ6r5isON
2dmA4Q2U3QudcOLYAmPEhINuvse/iGoDYb7h5fNdMuCOMjQyzwRZFFPuObptKk2Il2f1YMFGd1Wg
Tl7hEc2RbRcAdsOGbIu6wk3p85c640LtdhEcidtZNd5eFBqCeQngpkpJn4LfWGxCe7IOQSDkjtg8
bzsS+LCuEO1+YtclJSWMoy0CRxLSDajGMDvibZnwTPeFBWJmgcKPDlPtwQCuFI7Sg6rbpYgGiTl2
GJuuzDasL7UO6ocyRs+ESpsQ1A7PPnx0BoFBMj4TzukSzNbOK+1oceeHBF+ZXSxuEo+oxJJE3i3J
EeMRph/h0nAXdjXz8l3D8n9TJ7jljTpxboCwx49AvYa10WBJocFfbZC9tesmcdXWDXuHAWQn98YE
dxDbJAgL1LHBBlsU4lBSpM7ppI2DSvjDhn+JuyMiCKcg5QOamHidjKQ+Ot4oiYoFf9jEXrA3m6p8
qIu0vMnquXuqagDAckJIWTdkkrCdpVtMCO3nZHF2j3qqVh5wtFWMbmufdwp5X8zdWikPk4mdwmdM
Si+/SRVABtcsqlO5hGLApIoOEADQyjlR+2gh9XyLHSLf+9rtmeKitkSxDRFx7r4WNqzm1uXojZc3
QtRdyBPvrL+mr6p2aI7CPfp7Fu+WFMe093nLfL2oM1pIqVkFBXVOrRvEUf0dZx0H1IXjTQOgOD/e
obB+TOKgPI59R+AX1NnFWxjC+wHlUXbCOZbBYuXNbHelewWrwMSO76B02hjgmE/MsDU/JBB3cyyp
tIP8NcnJa/fB5SyIX39XWa7eDRpyqhAg06ccTmhqdyU6JBvQ2YjUEPfmm577N6Sh7mvf+5KKPWLN
wz+MLqBAweGQbDFFGHvaGsYkqvngtjGIEDSTDsn/jP9K2V27T9IcVjZETcwq8N9Ay7qYFwv8tQTB
nykLeAZxDK7GLoToXvQemNvmimIJ/JF0FSTsqrb3kQ8/B426tYBl2W1irDwb8MUUEShFH0aLYA/U
o0QySG9GB9RDRq1UP+A+TMat3zTRIccFeJnj1D8UTdfcZdg/N0bdOne8SNN2jBcxVpOIuzovEEJh
MtnFWIP32MaJBqliWEtZCluVrg9Yk6T1YeZ3bvc4qeBbims2Ne37igJzi0tveHFQxE/rAt0h2eNT
c5FVl+DVbZOP3uwADo29eTOI8C2RCaYfYwBw7RNukVeeuW4WOpJSLqWAjaOirX2xVRoES9U32IJn
PW5buEhrH5LQti+tYBcbaPvmarAOnuzabWoQwJpysoUQWLz+B7ESwq2519Ycb0wMoYiImN5zjNFE
+yhzG0BA2YZyiraOHYR4nWWp7D0WkLnf1QN6SIARROqFwQv+Z4Qq+LNfqSPQmVhMYy+hFfdnu6ri
lHTguATqZFvGnllwt4nBMR1tSFF3XuB+hRUMlqvgobf8MtyNHfr7bgg0UL+BfSdjHwR/6WynuG9v
XKG6R6Sr4c7FqvdqqtQ9M/FpP7itkR6bppgvjhFEBNNDKy9OdTDb+D0WflTcNDP1dlrF9w3a51Wo
5nGNXgYWUVPF23Ri9F6kdnJppHQfKM0wnvtluiOzxjnnY6+f8KSARMRd1x3HkQRnxHNiqPCU+NG3
tM+7i2W42WMauMmprXpUR/FiIB80uqo2dMp1RYm394vW2HmLcximJIrA2SSMBJ7vIQXpcig8crmt
xP1Eo6E9EqnByA8/xDMSi/jcQ+1ZJdnSVpv66CmMofeNJsZdYiqAq1eV+KBVGV1UYETrxI5CzkNV
ByoHJn+YZdWHPgXGbc9EhHoldTpBHiC56NAfQyAc2yIoX4wGKVseO9l5wQadVESgF9Cm4FDaZnVv
IwV+dBGU3eBT4FFZ8qMqO/7O/wtqyWB2QIp5N+1w6vdezlrKeau6IGKltK8hJSMDH/xtSEg55xZg
GcaA9gW5L4pBi4NGFgYDCWW22jm1Le49XuwPrXCKbRj6eInjISRxKQMPOVb9SSSw1ScHnlRkZe2D
lSDlMTmGA0Xqml0N5END9cqb8TnxLWPTgboC8QeYkszZ/g7BEj52lsO1gPqzUyq1dqhm7bXZiGEf
2ljX/Db/5ic1iH+nr45FHcm7Qmk4nqLZjI5A9DUTSstRoD2bMmw/pzlYUBFVJk4X8F1kVBLdOhAb
0BdjcgwFDrmgDYkInMU+lAaQXKDWxqzm48BcFOlmXB0ND9W1aeP1DuaghcvOrIGeuNqMbZ2dsJzB
OYGLjNIf5bksY5yUseftQIezrddF8wGM3tc4avW9MFnmyASibhkqg9k3YEvyLYnfrGXG3N/vNqqt
iY7Lcuskc48ol058c5ZwcNXVJB+N5ohTO4bniPFsN9t+vwsZSK09qj9SEIpp6yD/XEjYztYYCb8O
bGLEolTH3y3E7evBDIz7CrH8EVlitkuCQawZm0Lzwta3Ygk3IKSyMUR2k+8H0VKFeqk6ak/XsNrt
+WCAqVuFCeIusSSwJKR43/TYK06jDkvUUYQV2lFQvrZVPG3F4Ps3s+qz9SxS5JtqSj6LcMbxU8vx
DBL5+xQn6ZNlGtxLO3kevMbYFZ3/1jVN9libcXlpU3+EzKvUpQBIQLYOK3KvnHxPJY5lV0q1oTGC
sjssTFJK6GQj/yNwxqmMYxdE6JtomYg7QTMX48vQEvqR34VywGsq0D0F3mTcWy1dCSe2ihON+uK2
t+LhmoEPe7Jb+Ti3mYvtTmTeI0Kpe7PHlQZHmAi/JEX6T3Z8ePm/pJ1pb9tI07V/EQHuy1dJtrzE
Np3EcZIvRDJJuO87f/1zMYP3HalFkLBvBDODQQCWuru6u7rq1DlB3H9zgmBAfBZau0j3/kAb1N5b
Bng3tStB2XFl7cMABG1uVp22n+wehVs1rfew9RObgdaWLfjk/f4QR+Bey5nfm+4LiIlq8G5eaBT3
WqnIxy6TkVos7A4VKUjKYJz8AlDKvgFVm/2JuxGGyhEm0E4L6OkxIO8cxqp8Mhu4Nhso6Q3obZTp
owlf8K3ZIhlIyCsfYZX5UyWxcwP1SHwY0CLY0aUF9ZY6WdeppHwI4FPd234hu3R1zlNojbcNajqH
UIt/0KAXHhNeX1DfJi1ZBRq+E4XMU5ZJhNw8wYw7oB/DSz6YEORP4OcgsIddWJKqV28IzTuTvXEM
IQ/mjZhIrkQ8hbwPwmZ2WZLX6lIFeldEGTsJrYEgN3IQzLF+4OnqIY9iq/R1D2jRNxZC0HClBUQX
FvSKsCUTBsDOHwKCv8rIEe/8tvxthy2AQrb4jUQi4QqmKhDyQyVdTUVRQKLMPpDiAR0aGY+Crrbf
qXCvPNjtkNDGV4Vf1hOIF2nQOavnwEcEaZHi2GIatBp605gg63db5dZUP0z5RuJw6fs2eUO+rBAf
aEKRLgOhb4IsmtymfRyi20DdKMVsfF8XarG9Z0m2EvJ95ymB+KLfr0/PRaWC6aFyRbBAEZPEp5Bf
pWmNO27wJreHokqjf0K+HqNio867NIZTI0KdtzZSozc7jCB6T3dm9D9+XlgCB2xdTZPF5FrkHPPn
0v+2PkeLP3+ug6m2AxuziOGAa3U0Y9JPblp/d2vtx5u/TgOmDAAIAh8Fsv3zPL1X9Y1UdabsSpX6
XZ2bZYbkrUVYC1Yeqh3Uohw8VaxR5kTRcVEjTOvJ6ROVMsoPaBauD2PBkbABdIMyFG8RXVgECi2O
Fmat4SrOk1K7VUaq4vO6CVOsBczDAJlq6RC+aoBHz2eq1XPIdWXEhFvuyFq1Phnw7SZO8t2CdHXD
p2aXFIoBIDjV2aAJeFSs4I1kGkuI3wwuyOEmTru7yWufdUf5rNb+P/LYko8cNoAjC26GSVNHDwqb
hinUH+RCGuxILw0391G+ugv8X+vTN6+AOCRQBOxx0FSgOoSicQJxvOGhcOCq2S+4O2Ah2JFM3dHJ
spMV0kDBxhReFtpYL+r+AJMwazE55+tlwBWVZIFsullnKVel6iHtBe+m4ZnHHi1RmFPI2WafB026
6rPC2zjZlqZzPtdsJhWYjIhtIK3bSDQomC5Ilv3Y30Vo9qxP6JYFoZDYcacHPW2zrg+4K8Ulrc/r
BpYc3tRnhCxnD2BsYU/lBMs22SQ8gtYMiiy9TgkHjiBIQt46WTPURGO6QMgaDtCC86UaFeL+3mo1
tyaHRmuHRCJ3fSxLQA1ZBukIyG7GO4ruF01qJTdlpbr01TICuqjdrKKLsribkNAx0vpVQrJb9vRj
7WTHgISePvxe/w0XCwbmABje/69XCvcQEbUNrxjFxLkr1ZnbGPQNn1+yQEDI9gVMqLJw5/MI8ydt
VnQWu3+TW7Qe0ZrfbgHNLzcWiCNNxzFk0BPcHOJJMZZ6WUJpgzSo5WeAzP7K/FQ2b1inrqG5onEx
oQ38HlKJ8CU3Q/ta67Of65M5D+XsOJl/BBAHyKxB61mG8CNSyc8iq03AOPCqt2Als1GBVhHtg4pt
30H2/A5zWIEEWjMuL+GoJlvXmlrvGpl6peVfh7amHaze1+2rnm/AHS9OynlooMZsw7JxGNFVrUpD
Dop+PHcY5C+q4V9XJnxPBrUXLk6IRYw+O4Rm8o+CbPX6KBct060AGIt47AIP3OvQNnmK0rtQ+O16
mklVqqVmdutpH5TuuaYLD5mujWPs4qpjtDrAKXzWkdmcwjEddIZJpcTuXV3Np0M2po9mirxeDt+R
TRvPyPa8SlUYtdaHumTWsHSTc0exZzc63yp6XbcIKjqDa3CqpeaRljbI7VVeasqB/82LjUVd2JrA
6ICIAbLgQhejh8QZeBtaGv7qk10nz7UFppuPe3FDAO+nfkSQJVMpPh+QlkCoC2cMe59noj0z4cCt
ntD8uz5vi+OgdMSNBvBXFwMttgDIAbUe3Em3DsNkPEHGcvseE5xfoMUJesVHQTBKZO2rbnDjIm+f
R5vcKBG2/2ndypIDWMS71kwMAAxHOCthHq4MQ8oHF5ekqndjVHOJ6K5A06Q14CX4tm7u4jLFzU/N
CYc/oh/diC7TAPMDqISBhv/Po2NeT9E/63aWtrClcl1bRI0KKN1zN2jlwgl8tD5dkjUfDa/gEB6/
RYX+xYKzTaW9EEr/xxQw9YZfLN4K7CeNmFWG4lXcUHnSJUlgR6OLbsMOYgByG+WVYdTknn6VzktO
tOVrP/WtBqElt6cFjeABdqNLAKQkOUZThwpYxOlFIQ43qj+F9Gt9TpeCB0O2cEUglri8CIU1YZWs
i34aXJ8GZU5gFSyKlDy1HlKhVr1Tpmczu9FkpAD/SP3t25ugOIo5lfm3zvMP7rnzNdV72Hm1UFbd
EtbmlDSmHwY360Nc2NZnJuZpPgG+2U05Z2In1bWRbB9SSFWf1w0s3NdnBoQQr6IvtDUCxqBEFEO0
66C97QtQF9G3Vt0IDRbHoikmtyeVCVkRjnZ50lUtotblWhCHeD+2AIkbn1eFlMgQOxOMugmf3xUq
RLeQnaxP1YJLIzJLNDyffwTGwo0YdjqFmVAh5wI3NXLdrfJSAny5i3vF2LiVlPlbwq1hyTbJBVC8
PKD//v3Juo/Iq05KLk9g+R1IKL7pKDRK4XWQf9GDX/Y0V4HKGxuslr6RFFg4fs8Mq+cOFxmx5g9G
O7mwA34CT3wVaK9e7zZqfZjCmzbZwAouHU/Yo28BxwAKLrbgFVKmEafWk1uo/k8zln8WanFFbYZk
ekCPfJQd5dD6Z/LKD1oHhGN9RRdcxqKARQ6EFiI6ZwWPbJ3CsNMW8KVKmwwM9ht3y8bnHcEjO4jH
x0Dl87yDd+hHN/afd/x+Qn5eUEBxeT6dL5Zfh3Vk9+3opr70BR4/Im4fbqd1I/NHRFekU+L/GdGE
UTQdMhVOX4JQRUVhB4L5YxYbL+Shfw0BCXxZ/iY5U7TL7OG4bnhpvymQAdvsAlokL3K0FelwxYvA
0NdfIY8zmyPlwXUTC7e/dWpiXsGTbabXpjl0dTq5oXXQf1TKVVrd1MaGjy+6gUlns45Mh0KUeW4E
egZVq2EpdrUJyup9tjVPy4P47/vClvVGSS4Mn14HqE475+gr131zo27loZZX4z8rQgBTN/bYZh1W
tPJKRv/nK4Qx64uxaOFvAMszVrnIFebm2MTQjs6gXnDriQ1ns1o/KpVx9T/ZMQSHRuOxhiFqHF2D
d9ygNo8+ldmdEdTue+zwZgM1bPFcFCJZL6uBrMGs4hr5QwYGuHaBXKybWHQt+z8TQvTq+BWKGDD2
uD7YnRp6eCPaWJRF5yJstHWevHQqC84rUcrPazhP3JjwMYNcC1HLAxp1PQzFbx8LBzHJQdWQScbM
v+RkL8Y0Q0NkhhpYTEIQNNnG55e86/TzwmokPFqdFKQmQHvroP7uwJjq7zhNiHc5rOi55Dqbf8LJ
CMZa0kJE6WU3KNGR3vu3gCqggnzHNJHsJjWHhASNr+dGLNhRI0irJ9eeQN3IDbwWtvGybmNp0cmI
0XJJgpF0gzBXNrqQILp92bVh3HYimMFguwgdCJ2i63VLSw7MzU8UT97K4Xl0PhoAoSQgpJEiTWV3
RyVR04NPU8Fbc+g235cN+nhRFwO4JzixbEmGKYVEU319jW78tLEkS9PFWigGrdRUE0WKBzOl3O9N
xuSOGlhIv9wn1kxTc2M2G2Hh7EDiVUxSBk4cnpEQfQhrr9aZoQe9N7gUqXdd/CMDs5KlG0+ODSPi
8QikttZa6GrcLEfCpnztdJIiW+mKRSM8m+Y2LJ0ZEzyMWD3rCFUGVgQVOekPtnZl8+ntzsVE0YE3
p14v+q1U8nURLXqDa4N7vYOsVj16fvtn3cj8Sy/W5MSI4MFeacGGiGqNO+v3JOW3jDJ6oX1jZZz8
PaaoCOqqQkXo4gHS68ggTRZI9miA3VWVq3uEt567fHooIvOlAta7PrSlzUlzvULeChivJh41RVLp
VVzqtEQZEF8rPAy1jUN5cef8Z8ESrmL0rrWaLvzRdaxjhGhY8jBD3bYCMGXR28jtKRwCxNqacE16
XVYUUGiRg6NdhcjioUfJPknqVx9d4nuvLcGGgGQjc5zaX2GtgoGZoj6aYgMsUtCSQfx1gH6tPa7P
78Jbi7wjcSGJEp0lFX6WVIOPV4eYY7b7niTflerZDA+k5ukOTOGVWDe2MAc22Sdql1RyUGnTzk9a
zUKmt7IoV3d0CXEH7xqdMwTCyHUzCz7DMTuXxCHn0GCXODejAjCzvIn3XIaqh+PQnvL2aBoDDhlI
BkE3+jzOk0u28nU6agqTkB3AkXGPiO7GRC2simVQHAT3QMYMgoxzA12eKLHUUqwp0upnqoQPBnTD
9FUhptZQdts5qdwdyyz9+eaJOzMrnCOjX/SgeYLRrQzozsvgarOJUllYm3/73dnNlA7/vsVPps6C
rNqB/5XW1xTx16wBEAcJdnrNE8i8l0elvpe60HkEYk9PBzxqO5To0yu0AuEqgCfr6Kt5Cb+oHn1b
H/qCa/K75gMav9ORfT2fcaRUc0RTmfGovw++ooEgB1fvsADRBpwxFkQ/YmksDOiZCyH5cRXArrFd
ASh+yRFiXreydJqZsm2QjaRbkNbz83FAiZroncPNmcDKmU1gVqvbuqGxw9pw0S1Dgq/4NlIiXYQh
bwQgIucHMFhPQzrA7+Por+uDWtoOMD7wgCEPBWBP2NB96E/conRzZhJK0/14lTsSInEAahCA3CU9
HN1y+H3d5tL45nWiq5ij6qKY4ZfoGtoVPZeJ95Trz3Yio3+wlzZz4yoLIt7dJ3bEUEd2xkitRmLp
eMgOOR1PNcg3Z5DgjP5iJfdaTt6LDR/dQbV3W6Aguz7Mpak9NS+EpekIrSRgPc5K5VCP+2p6zes7
xTigLidbN+u2lvY+UQqTScRFq7Hgm2E8oI/TqjzfK6hgCh2Z2hHI6rqRxQFRH1VMDUARl8D5BkBG
2UK2g3XjRdwdNUmaPkB56KGYh45SBxfoVaT38ac6DbZIXBYtE04SgEP2Z4u3gpbQzocOHGnL+qZS
m31FNWdSP4fI/zmmq1gbD4qFoI/3l0XVmSLl/Ng7H2g183a1SGS6hvRMyiUdr4vqnnk138yFYss8
V4iPaQ+feY6E3ac35kBfbyS7dFfsp+oX7RZN8GV91RZcg6533AJmB9q19Xk3nlwLtYxS2Qji2c2n
z950bfS37/g+dATzA4z3vci4UOR+qnRDqbg1omPjrrQ3TsPF33/yfeH3y7MySasliqvCChtD5F2+
Gak4r4IJZwR5ahOaOOGCkslKpcmoya6MlI96mMDMvn2KoOuDqGRmWLw48Aq77tNUsxTXfhhReJTo
sFo3MO884aTDVedPc/eD6hSiJhJqSe3pnerqSWwdWie99dDRkvoWaWvjpjKaeF/1zkTTZfx13fLC
WQ4NFei1ue4JkEA4E9osljNphmGiK9D3e/OL5Fx12cf3GAG/ZqFSDbpMWCBk45QI8ToZyWokRZJx
vG09KGaRGHoxtfT4DmMnYbtgTO+RKpBBsLltbX5s2+jT3LK4QwToCUrejYEt+fZptCv4tgb9t2M1
2uTq5bXZ3zW/14eyEHmR2DPxaeJ1C6Kw860/VL3VjB4lregbIrq25nr1xpWwOADoABUeOZSgxeS3
Y/XBFME2TQHzV5HtjGRr68yzfe7ZsLhoPGrIsPNf8XRRVLSl4BKynuAZP2T+ne98DelORoruMLyZ
1A6QEcY0HSAQGSXxHMhR/EGBZTSfcuUuvA+9Nz9tzj8/X3InB3HYQxiBGKv5lH2wZ7ngjaVYKJeD
keJ8maGDFNvEn+8Uo0kjc2M80bASVPAiTE+tDwt2easYt4UqH8zmlzK3A0v3Cq2SyvD5rd52bl8Y
nzOOOQ1hvfEkOS8l7bpVeNemysZJd+nSGJmZsUjDgl8SgRad02flFDNIJfyIdAtqzrvYel4fyF+o
l+h0lka3EXgs7jQRCoYCqSxHBFtP5ObL66pLTajvfc34FLRh9Mos09CZpx+dEb27tlA1Qp4iDHYS
mjVIUhb0ljdOfY++VPUIVJTq4+RF4Wsrtfax0Yf2Xg8D34XvOb2dIj89Gn4VHwsNiBtyWVpI77Pa
3HDp1ePByMbhbiBKuUGcB7ApeIjbsWuSH10Z+s9UnhB7j2zlNZ4G6dUfDagSx6BwuwCuzLaaEsRK
E+D3/hTvskiJ91Y6InIVt0p25IjraNiaiseI7j3Aubr2MkTOpyZv/qAeqO4ktMXpAZtChE/JgwW3
1Tj63/LRnu7hbG9v0UhE9jrpSvPPAJbsd6KO0mF9JS6PFxOAiWnMTGgQqIrlCVXqAjNLA/UpUA+l
BhvohjdtfV8VtiQCf3WNcPFTM35K9Vfd+LH++y9Pr/PfLxzATaegvK5LylOfhLKLqGH9oJAKhxhG
7jT6agI1fIQqstxgwFvaJPNV+Zd7Ur+4lK2Mtis5Ndgk5VNC+yhd3W8m0OSsPDEhvq202quyoMCE
g3YlfVPXb524+fMwzc4tPNrFjZ/nOODQ+uaTLPfXaLxO5e8ibXa6d+fTjrhu69IJzm0J59ZQNnri
V9gaO/voQ3NlqhtH84IFgCVQ1ZGeJEoT3VjJ/Uwryd49Kd11cYUs0/oALmMwwlYux9kEKUCRRdPy
C7KsvmI/KcOnljdKaczgqBt0YtftLA0DvlpCTCg7ZybK892C1qhfSkpnP4Xy9+4+s7+uf35pGIyD
NmRCWaCpQuBFVUQqAt8xnxT4cZ8He4LIwyilz1Oi9Y9GJycb3FzqvLvPj3kdFu2ZxQ/YLShYIXb1
2tbvkPzJAJeV5XNfjLeKTav0VRXGEzxGtgx/U/bNlov4qp/i+tFCwXQXZRnSig20bjKKdne1XTuf
ck52WOLNpLweKz1j8m1rrxVq/MMAB/k8cyDscylvP69P2OU2ny9CaMUAb8zFKeH3+4nSdFI6pU+w
B8hGt6Oys6veXJPSOcLYIPZMx3xR5Q4IhnU6O6MnSy73E/jC2kShzTisj+TSs2YrJEsIIxeivKwK
cjVCJvRJ6lD0Cfb9tHWTLM3VnFam3kkvwkVrD0p146DLWfykpfLOsGAAkNtdP/x5+zggz+elovAS
5sF3vkOGfDSoeebJ04hQx/O4xVN9+cwD6Xny+XkaTyLISGn6oDf4vGd8m8IrqfkAq8Zz2aAuclTK
Nx+Lujnzu9FQS0rpYuUpQiHzNOBdapY8WHR5Q1z31tmC89ciIUy1W6NwK6RZoCa1kKTK66dCPdTS
Mc83zsX5PDrf33yfMoIDgtOkG1TYH6EuB6GjRfWTotbRQyfbwWeZiOIuNszqAwKX/a0mydZuCPqt
RrJLf54tzygHUwW8JYbigV6g5dyU9VPzq0t20cs75u3k68I5LI8xNB1RVT+VaAeazW33joQFJRLa
ZqirOlC4is2PTpxAZsGR9zRAXIB2ELqZbx8CRxarQjqPmRI2iuYreqboLP1YPUreBxn5kg0Dc+pM
WHzVJFdJZ5Ot4MbzgXCyV5RWhXzBnkM7bF35WW/svQpepr2cpJZz4yN1/5nncb6nkVffFxKPMyT6
upLKmTeGqKnDxPsj95xq38hetWdnv+AxCqopfifTbWO21xLl5+e4U230OAL7unQSRPHUEUXUBGKl
QVM/+X1jPNqeId1EQQbgEW776WVwTLRHlFz1b2raaQqI5ZB6RxJ6uu/Vsn9JUTjZ9WaIQHlWS5a0
ryt5PGRVYb35QcrMGKwwSVW40MX9J5eB2o6InrvthBLkZ7vcuDsud8H59+f792QJSrtqvaLl+x0N
qGhlIQWzvsgL8FIs4J9cxnPpU8wO1IE/9APU28CbPyagMwwEJQeICRJIzKSHMkgOffltzNLDul11
ds9z5yIvjFm6XkkWXGTCvdgetcSpgHx10i5HlMukOFN60VUwvFbe/eQfFe9rZ3736NuT/ZseLg0l
+mR3L1MDSt9K90lt7Xv9z5AMt2lf7YryQe/c9R95eeOd/UYRnlrbedeYbVO7RX1VSIfcQl/46n8z
IRzgQaKhiEt50W2T1zwEOohUuLxx2G0NQ3Aii4AqqDSGYWTPav491dBezjZeG5cXxTxV8PZy0elA
bYUDVaK9q0OcrXYhZ+ofx1SWnpD15L3pwEsUTTkCqJ30MsJvteHAf1HrJ46E8ygogJg0gROHOhy6
51ukiP3UV+BPeUb/EWqGNAyOxQhhYh6ao7QbvLF/VGIUiMpW/hZ1cbrXPfNZDiIcW+tA9EMHcVui
c3JIM/sTyYz4oLU+jHDp1Nx3fvtiJXC6rS+6SLF88ZvnOP5kWyswbBhKynIUegG5mPSKsum9Vyqv
DhD2Suv2GUKwjj7c2KnxAWjZvp3U2/XfIJwsFz9BeCqMjhcjdcK0ydM3SbrTIC383wwIHmF0wSAH
8xjbL5CMlfHG5wWn/vf3E1ZzdswOIJaSuRbTpoDA5jkvMwitHhCKbrHzjjGcGJkn8WSdqshOmlDG
CByLo0mD78YpuDUIwXdDWADrZB7EzHg4HUaYHKONeRKehMwTxTdAA7O8Ei18IqoFeRizUaW2fDbJ
XGvmw5i91M6Lp+cbdi79SVV4nUPKQw0LHJEwFFltgk6qwug5t/cpOsrdxvcvp+r8+8KWmQqrCYaM
78+5QPvaQdQ526hZLg6BVBmAd3tOBwirPRhRFkuOFz4HjXWoaSsJ8o338tIgkA2YM69Etxc4jtQs
5EAvs/C5tO8RiMuyQ5xuRCRbJoRt1/lSDN9KGj537V7NIfYicHvzrgC9cTIK4VEwWpncaAGjMOvr
JoXlZmNXLK3DyfdtoaSbhxrq1SaCYHryx09TiCc3zr6NORKjtsEazQoax5Dn5atZ/Omqai9vJay2
bAiXrl0Whmol2GjLvTxCRHSnb50eysLeZiHYcv8yEIh7boQwsZBKKXi2cjiRlWI/xDeIdUQZxb2X
FBnqRruF5bgNfrfmL8n5jQZ00F7HVX29fkwuj/W/3yHsTUfrag9eu+B5Ug+tem0HB7N7hwl64rjh
aUG+xCchKA2PcBOFz/D4auax8z5VW0D+pVGcmhC2v1V1nRXHQciNspfh62pukERcn6ilBTs1Mf+E
k/vEC/S6kuAxew6tr0qKFOyNVe5N47huZWn/nFoRloPbQPGl1GeuPHpYb8otJYDFiQK5SMYP/YSL
l2doTCOyruiL5fItXIgFpGfK1TuGcGJCWAuNpEZXJyqe3UA6trezjahxcYqA1OmoAAJ407Xzhagl
JS6b0AyefXMnydDObtxWiwt98n3h9zta0eYUXoLn1nmkvhZljzacLeF7NsWJFcGdoMc3wsozgmcj
uVaj+5gT394q5DER59E1lYMTE4IvoepsVlVqsRBf0X2y0RmO7rJ+w8h8YawZEWLRHnnoqcmYLcRa
r8tGhqwFxkPjRwuFvvUMxVOSf3yHf50MS7gljSFQAkrmwfMwXkOsG20dzVv+JVyRnUZvkznM39f2
gAbMN6p+zVHd6bKItSMpzBw7tPj+rEf8O9kiDdn4+YbwKtWayKqqiAWZ1F351fz5P02+IVyNaozQ
K2dt8Nw0d0Z5vdnRv7j5bMJeE8wDRRDBnZq+tq0RdbdnahBGCWHTYwjXqPb6jlGcWBFcaOgDq1cr
TsHY3hsp9LOH9e8vnrIn3xdcqIbgKPctOXiup9vOjdLbod84ZDfmSYyz2lz19LpnBD3IFsor8a7r
fxfe1zePg7oE4GUe6QqtfoIvlU0MDnLw/ecm35XDHjHhodloyV5wVxVkGC9BkPsw0AhLQTU/1Iug
lWjA9XaO9auUh42TdmGqVBsGfP5g50LeUtY9OeZ94rlDrx3G+N6JPln9TQpj4/pkzb9UOAnP7Mwj
PQkQFE2yO8rdnptI30n5Qy3/rDooFaNyMJTf1Xxj4uadsGZOuEBU2x/gM8ecrH1NI9cLjmP6LdY/
oI24cSFeevPck0A6maYBiD9FPKgH79I0xp7sGuYNTONW9giz8/rcXXrBbAI+AIjs53KLsGFMn1cD
HC+Km6l7y9evmmArQtywIGJNJzuJ6vSvhfDbzEu/JXW0NElUbSngIv0C5Y6wHEqDJkKWDYo7+iaY
AOMjYuw3Ut4d1yfqctWBtOlzDwrvOPprhB1ZRMCAAQApbg75BxImR6kqfileedWDrCrrdmPvLI6K
HnWH1gL4n8QE3VQMYzrWjCqVujsj9HZ2JkMa/8/6oC53jg3QiNI6SGDSkOJbCMJpGmICYoUqGO6j
sv9YW1Wyn7Lpn94z7rNp+mQH1sZz/vJUwCYFqnmteJiIkPEg6Jwq6hNQryn8wlOc/hg5fVBhuam0
ONw4GpacD2i6Tb4cDa6LqFtDBMIfK0DI2fDFS7/RUrlhYGmdTg3MP+Dk7AHdbxdTiAF7PEI7eoCq
X27iw/oyLRshbUc7KyVkU7z77SidzMaR3VHPDuXU7Cfpo15vGFmeqv+MCNF9rGmVEeWB4jr1bTMh
YL4xUxvft4QNFGWm1E4eh1lt0iCEcsUb8TTcMjgWUF0wtPA/XoDaDbMDRcmCuLH+KQz/SUgPvmMZ
EGrmnKR95II5AqaMEoSIQSN2CPu97QXmET1QmMs6zdzY/ouTBY8wQo8Iyl9EY2XfF0onsRi6WR8o
DO4N7T3LcWJBuP7RcFb9qbTZ+nLxKYjyT1TKtkC0YmvYv0uCCA78FIDpLlqXNLnvY6mxmDETvWY9
4jYO5A8QQb9IgbazlEnf+1X9O5/A1gdBiFhZfuMVyq6OpJ1ZFlfr67d08kDmCuSDLhJagAQPVMO2
k9sBtLqh7csvEp0DiltO71g5YyZjBNuvw0YkbCN5HK2u9QzFjbQgvbEHBLzKwtpqu1zyDwOE9dx6
zqUttk/FDgLJMi0WbogSkv+Z8Ocd7nFqQJgru/C6jqtDca3oQzjcv2evnn5eONEq3fDjapwUd/JA
Ix7yNz8zaMs5mR5hEcqpMzpojhRXsm664jaXN76/6Emgn1Big4VYEwOzthiyOG11BfGvfVMea+fJ
UT6g3LHur4uLfGJFmCSvTOmdyzRO5DI6KG14+LP+/YWKGh3/dDcRhENoeRH8BZIREf+BEA3TVwO1
djNGl8EN1Ec1zD9UyJcajXfokgE9laeu38i5L40OIjfYJ8EtgZWZL73Tm7OZ0AGmudG1bQgu/exw
sz66pYDN4tChP8sCsy3mqxHxy4tEoWssHnIv3BmyXe0NKW6/DASL150qZ7cGAjgbj4Mlz+C4plHT
ARB5gY3LIqWtW+Aebp+BjmnzZHowapTP8sZo7+Dd2NKrX7I3txEhLQqb5kXzfjjGgVb5NbeqYh7T
xr6pkVcyryNvYzaXVuvUjuCL4wiuNx/LeVze1ymubpCn+PL2BZs7IVgsdGougtES5bvJUSDt8Mb8
aATRA/QXKDV2w0OiGvcIJr0938iUnRic5/bEA5NAiQJbxmBWfzW6u9wsD8X4udP7d5yl9LmCuYT6
hH4s8TRSJa/sLVmGD6zYt85envLD+tQtrQ4gQxoHoOkE1Db//clItGksCERHcn4hGhkF4idvryQS
2CAkS54AASREXs8toKYY+sY0+3Vf0HjpFqaCLN3P9WEsxLmnRsRbbUyayooCjOQ9/Xa8V66K1Gp3
hqpev8fQzCYwgwAv+jojNDLjdH4WOM1NLf3ymvuq/7xuYmFJuJmpuwAPgn1IFuKrOE7D0JJizU31
r77zG2TQ+vcXNj4PXjgPefjSMSJeQbnSTJUk0Xkb5Q9V/bUrj3FgoCf8cd3MwpIQLsEUOJPnct0J
vtuVpZKPdNy6IeIdaNl8hdj/HRZoIVRp51LnwOncs5BEMUbydrQQD8VVmPYPzeBdldVWw+DSQGYQ
LrSUdHZwKZybKZRKt0ebu26SHuQJhcEp2lfFxtt2YdHpSAReQbkI9KqYi8iHbNKaiTvNyx/l8TH5
/fap0mA0on6ESA9to+djMCUHxUybtt0EES90HNy0cF4mT9446xeniuuLhme0zDF2bmZEJdUe2h7X
6tTjKHXXcdF8DYN4AzmwFH7QsW3YikqbLZIdQoxJQ0pcmZnP+es43izxN+61JLzV6+Y6RkZx10TB
TeajpFJMH7Iq/4cW83rXQiC5PqsLgQI/Aw9kRnk5inDdwQyQYnYiaAG64bpPEGU10i9tZL5qXkAp
Zfy6bk4k4ZwfRSYOwn0NxJV8lbCKHXhwL+kaurxp0rqeCiX61VZOhyqzIx+CcuiuRmdC4teUkq/Q
JpmH3NPB6uVos77jDCGjNTNkAbO/6DfzK7sCmMwv8YNhR5fVbvScvZ/SrrXV4igiJv8dtKZpUO9g
6IJrfDTSoKxRjnVVM28fAj9+jaXBR/8tboNjYub5YyJp5p1c6fW+8Uz70ErWO568bHye1HBqATEW
zzLTSxAGbWlLHergSrOL50azNqCnS6fyqQnhIs562jRqjcZaUgKAMx90RzpUPopo/ht57f5O6Pz8
gLKJ7gXAfOebNJgcxF+VBNpYbe8Pu+SNJKZ/v09wxGqxMYyLzRn3E0nDCTrDft/5j5a8ESfP1995
Eh2p05miC6Iu2q3EZ7IT8UbuVMhZlKS4MbTvYSJflcqn1PfpePwI/fz6pltaF06zeZ7oV6Kh+3y2
0L4KnMyrRvdetV6v4fx4ffv3ac40OECoj9Mcc/79ttSpxcbN6NJA2RzM4HFSH8Ot5rSF24WTQ+WG
4QSZE6jnRnjEDVbZjYYL04b3Oape1sew/Pm5252rnjhMnCP0v02JFlcEK75nxm1I+WTdwMKa8/v/
MzD//UmUmmm1VCUZBjgKjpUK/NjrDo79WTW6qwF+u071D+sWF4dEczLNPfZc2lTPLQax3Y9ymBjk
t69C/5huXPcLFyUZNAN1G8aFGpEwY03fVVldNRYiOige77vnLHrHAE4tCFMWd0Vn1kZtudn0K6Zw
FmpbaM2tMQiXfRv68P/VleW23pWiXMnVod7YG8sWYAeDoZs/1rxIJ8uueZqRU+Gw3KC+IzWbxx/U
Ld6/he3NQvxnYv4JJyakrJTHmswbaX5nl0rzaajH37OXt3vTqZX5V5xYMRJbnaqJgYTyjZUc1S1k
yuwuwpmIshuE7wq81SCFhO87Zp4NTZdYrhH8MPM7mI+L8If+rZrejhWkskRlh0TFXPoRYcBKBlOH
neWWOyXfaum3U2w0WC0ux8n3hRUvylYxOW8t17O7fS9f1QBbPf1XMW7ctssT9t84hGVvahRnuo5x
9Mqx02+8AF3Xa++n016tL/zyeGa8NM1iuiymkpCukEYSPqYrGT8T+mLsp1jfv7G7ar5wWZT/jAhn
Vem1aqbbnunKjf0apOoNDJA/1scxz8elg/1nQnjMRaMqh1ovmVDaWN/KLr72s24E7b/VH7N07HIb
Qu07Cyio4uU+5D5iOXQ1u1K+G8uDv8UguTAO6BvJecFTS0QpPlDKCcnOYexgYHKORnrb/rK2WpsX
RkBpcmbWpkhJ66Nw1ao62sA9PGJ0mNzV/4ThhkMtDQAKXMXmHxV0h3BxmKXsIGFpcBMWHUQK5T6o
IKL/vL7al2NwsMDNx1kyc+AJYzAhlJHRKlXdetiP2s7pbte/fzmImbpt1o6b2ekuMCoTktWoPZGe
ruk6A+Zxlavx0Q/MN29yzKDuMFOuEumK9WIb9dq8UiTVHQewMNK1aT2nyocmPqpbLT+X2/zc0jyh
J+d70JhynFdYkoZPTnmXAppXALYiRLo+cZdx0LmdeWJP7BRmJKV54iCOAb+Hrj21ZbIrGnfQskNV
fWjejlhyyAjyB1/Am8XdYjuV7kPPpLqW5eMFaPr6D2jk7dTp4/q4lhzuxJCYYsnHIrHl2ZCHjOvQ
fq8AJa5buDzwgSpBkoNK0IyOEl26h5UDds3SgGqyPEw6+uBq1P8smvg67OKf6tR/Xbe3MCIwWKRu
51fKpTaXBMtc1yrD4Fq99SsxOWqs6M1lkPmMQYiAEikJfJFiTtFyHcJWfXAj42NwrQcba7KwSRUC
I3N++BCkaoKvNShxqoHP563XuP1QBQ9JvLEmi3N0YkGIWgyrTYfUgw7Zi+Nd23wat4K7JQOIxc7n
PP/hPDvfLnJgW6GmZvB4IsFdNKh9+2+UFeLuJSlwYkIIglPfNgdaopDUIHJspkNPfjDpN7ItC4kf
rKDca5IfhBZLXGo/HzW1a/Gmrr5FwTrTdll5NP2jL+3ZjsZ4BQe+uVXkWJg96mtoIQLB49GoCleN
31VpXDUNqW6139t1+3+kXdmO4ziy/SIB2pdXyVtmOjOdqdpfhK6qLq3URi0Uv/4eVs+dtmnBhGsG
gwZ6EqMwyYhgMOLECTTw3X8PQAIS6Sh7A+gnYxUTe6HGaIGfvk6/+1kNzN1mKve3DXElf4Q5TEje
Yk6YyH/65qUSVJWVVOOEWk3bPi/OsisTGuq1G+rVQzo+p81jNZGHtrk7kIVU1DuQvheMF3I+F4le
P8O4cn6iJSZV8unH3Nlbvba/gSDj7jQ4RIFGExE5KkTIhl8u0MwdYuhjg6RrcKinv2fjRbuTkVFo
+YUIyVKLskWf09gh3zpom3JeniktFbqwpm1o6sbvx42NB7cUc3QaMbpSy5HbLKYULE/Di6mriB9X
rk8ElmDsQN0G8Y1cisrq2eJiYO5Jm4MdCapX0vmRS0B23SWbxMCY3px2Cje6ui4UD5AWQevQlemW
WoFnfo3TsQYMNkeG8udt/V5x01AmJI4E3RSeEpKPa1x/yt02WU5N/qx3JebkFuGU33/VgI8AH0dY
Czip7EjB8O+XNEVKrwLNSdHziKgeSivbdCFB8qML5VoxGZCAE/G/jkThQcX//fL9IjiZAvTQIKWD
KVaSArdodTJ7RxtOmdM9NiS3w8JowDi9vHSF+eKnnRuWho2REqpEz9q60AmKXCi6xkByLjnRjmV9
k431iBBqjmiWRPP92CQsDQ8KAJkRB8AJXJq/lbiLPS7ZeNKGOXTocdH2bA6tYHtbz9buIEEGKuiP
USeGr7mU0+gaQBEa5FhgdBubnU7dZ1079MOj6/ODMWSbsq73qc/RLPrttuyV8NoSKQdctNjHq4wy
6lVcS61yxJiJjxovo2p8XEYg26r7wVHYyzNB0l2xWINImFfjibsWqFubsKhATn97MWsaYYEDCc27
Ol4mMm4a5aHcK9pqPpHqs1YCyqaw1bXNQsgJLhqEPAAcS460MkeWtiVKfB3xdwN8qTG6D1bqY5iB
wrUJzZKNSlzdIG9HKe6KrQYsow5YYuvpNNN3ns7bsv0r1VC8SNJd3n69vWtrbg6PEGBx8foVOIJL
7bNt4tr1AO0zM+/gMrCgkKL5qem6IlxYuSJQuvhXjqQBnE7GDEL58ZT/clP63P+wvg1z89z9+AMt
QKLOw7VtAHfhSm57aApSWS0bTuW0AUucaijP2nYJFkJUSjDz0pJ7TeYyJ1NN6Xgal+rE0JuYdP27
56vaDNZ0GagOqJkO34O8zeWpuAAqmDNxYS9ltvk7NVTw5TW3jaQmOH2gzCiwyqfe5JUx58l40utT
U/yyp88I4I3x2KI3rvjmqVg11kwHqvx7lDmY5eXspq9ZfV1V8DMJxfy47Gvf/iAchWNVukAmPhXx
lGAK/K8gsa9n7/hgRm3bpEIQebFosbFrduQ8OVhu+7GzRjCwDK922ewIGCMiu/pZpO4Gh6zQwZUy
On6Gi7w6HqqCskC6Oqje+nzQcTnVZvfsDMPznNeo4upR77gAow+bgRCw6ZdHOtVBCNjoIfetD7cN
e3XP4atQDEEIc/Uwb2cj6JsRBmeOdkiqgz+9ed6XJlFN1vvtIWRv5QcClwDoFvKxki5NbuUwLYEH
cWYMJE7rp2ZhH9p5QjdqP4f64m5IYW/y+rM/pN/ZiIlfDsFga15Hve7/MHUM6WrYy+ijpGkI8tPq
1SPGluoqZoc10wXuB60bNqZN4wVxqRtjnaLknmNDKvfQdMcSHfl+eT+wTFAiisQByPiQgpNOHlnc
wAFocznZ+nNt7I2/bh/qil9A2ghlG4DKwIQsx4sNhmSPYBRjmPFLw/azs9wPMsaDEe4Nlyggmq4n
NvHMgDh4SBOnxu9vyjzqkA9TEoqtuB4bY2ER8PxOscgNLkQv01bvZnbSKivyfIJ09Nuw/LCcD5n+
PVme/C7+gz07EygM5WxJadsEpZ/gjd9pR42aoU++/IkAJHXheHDusndDjRO0b6kuJplv+2DD/kBx
8QoFqhmRLhBMnrSAzu6dBUxh0yn1gvDFNz9mhqJquhJwQAI01zMBksdjR9oic/Abr9MnzIwovmg8
2A18yMMAwMiyoVk4OappxyvO6Vzg79zC2ZnYdl4OeW9MJw8TPyq2A4dx1OaxPtz/hL+QI/km1pQe
7UGFfSr94Flf/Mc+Gz9kQb+7rQGq5UjBTW/MZl3PHCc0I+Fmvrj9h3r6yrztbTFr1u9gCgXuFTE9
Uc4cmm6XGSNFBIpR3tw5JlRxZax4SPTQgKcQdRbUcmQwW8Pnou2yERPZlymkJiAsgH7Qr/cvQszt
wMQlxFG6TFHr2st/zLHmOSZZvjeNojqxtktI6SEfjfjGBiDnUpmDrO31au7n05ghvKTZ/v7ff/55
KcDsfWssGk7nU8c23ItKVYS5Zovn35dsUc+Bs+Mzvu/bGO8aJvXeMB7bdjurSs4KQTIr3Nw3rlGg
cfpk0U1fYSTaW7BElYMMqOKVuS4IvTcBHrfXJYLaHxzNz5r55IKZNrDzKMVQttJ710FKzkaFeq3p
MGao4OWE+SbXTJ9zo+F/zxlOn39ty9jXj62tcCriBKSAB++L/4qQNw5dC5QF/jSfOM33Jex8QJNm
1DdPVXt03TycVSqx5l7OBUperK9tg5YcAt3pL1I9zfmx6b5WqktgfefEUA3UEK+ZSrXFs4GV1eeT
FuBSRvuSnYHjFy0nf2A/uGz+X4xkP6hxJxWwwFC7ZsOpvQ80VTZy9XzQ54F8FPr00VB/6QBAwG+w
PoUD6Hp9fiqnqXsOBtD3JWZfP3nMM5Bl06eDR5fgkJWLc7i9wLV9RPCP1CTQ2ddEfs5SIr/P0FXZ
JLGhP1psA2bI/02EUJiz65M26IYGQFc/Gc3XpUw3RhAHaJW4LWTNj/5GMwLQaF7jzF3W1S6hJooI
3le6GXVFKLtWPwCyF23HYpfQyCJptZ/MS9LyEX3uQOg5XYgJCvV4XKofi1OEjfuXDXJ8L1eBq4R6
ycaLWm/gIbMCbyTXDzobUxd8ixmn0fg6+f22NeZdaz4F9QacsNEA/uzbu7imDUi/C6p0/PMqT9lY
GWZxmFw/DWmAoTj2Ur0w155eeaupiK1lFnPx+kWXLeQ4oJAAHZD4LedqoQHirDOUffxp2VEKcvY3
lBd2SGVHTr8ZDB5VcPTWTMMeyWwNEyL0RxeM+vO2JkloG9/b+TjUP/QR3UrlQ9epJgUYa5aJphtR
jkD0f5Xq9NtgqXsLrVHc3ieDFzWJ8WqNboRnOqgij3a+R28tImFM7fvLsR/K7g3OIrIZwhDrbZoe
EABt2kqVIpc5XP/ZNxcuD0lKXRDSSPvm1aBxrdANhKyBTY5B7oeDftC1+Y0037W6eHPHbec0IfGO
rHvOm+88I4AST2HL+31iBY/j2IZan2Jq8us8Fm8+NaKUzoogff14sX0CdoFWWTlVR8sa800NHG9X
fAr8LFz4iz68867bYZhM1GKSDEm2AftFnJ1dH4n12NanjGV4/Ncb0+i3feVGjocxIU0Soirw5hZv
d+u6aLEQdQAx5fF37/GZ/iW9P7OEoNdionR5X0BrfBTjDrZuvagQFCtmjPwK2oxEKAzsvnRkRTpp
Tk9xZK1G22NJMZiNFdPy6CwTjXze0g9+ObbvvRZoD7cXuSoZAFDks9GDc1XrcszSMQrUdE6zD5Y4
V98YywtdXuo+3c0gOuH9vW4YeXlkGwGuQl8AvJZk1LVRFnZbkOGU+0/m8vTr9mquQgt8HWT7Qu9R
gYJpXar+wjV71ksD9ZvGCaJ6LLMQeOAxwqjO/FDbZaroMLlyh5I8+eaaO43OwTycZtAysCozw1oH
AgLZQMW2XQWdQpCoTCH7JZjfpSBAAEPLYWbjyegmN8JkF/8J3RZW6Gv5R3PKlj32W4WLWt1MwWGI
FhpUjOSaVBNUI7FcezgZ7EhtTAornnjzkd79wBFLOxMjNPTMzBDBDJPJIMaqnY1ul2HGvt7WipVT
QtEQ1iXSQFAO4cfPJFDXqlrD4P3J49mnkXfVe91yI7KCxPhyW9LKlqEFDONG0YkpsDaSHfvEBbYy
ryEpcf8C19irRoKHZK62UzWq+D5XVgUSWeAtBFkMQO/SquqcG17aOR36/96a8a2qHnTvw+3lKETI
eQ30r3oFaSDC0B4pJm51xsus6i9elWGCvcmF4Yp80+XhENRTs7xL2hPNvRm5GTIhiKmqF5JwT2FE
K6cDl+D5YpooGpllPcCE+yUYmrZH8XjL/QeHH+h0YNX325u2YqoAJ6BbWkDREThLOkCSFglBt+hP
wUQcEjaDwQ6jBvp9A6mbp2bIqoM78lwBJLny446oHKPHHKvDvGy5t8Io9UrTTbMBLoJEbVqFXnPS
3V07JxtTe0rv7nsQ4lABA2AKjYLIyV+emgO9sIc5aU6MW092882arN3tbbTxhYvIVkhARgVUKJgt
BBz5pYTFtFIgPNr2NA7HwgsHVaL/uqrx+1IX/Mso9SORLbnUZCFgQk+hDdX0iL6aNnlqvVfPgIN7
tVEQG76U+WvSPRBf4Y2uF4ZgwkRQCwWEk5DTUnys5kUzm/7kDmX5gPmoPPI9X/Wmun6PgIgEPk/M
dIbjQxh4uX+dhynws8ubUzoOHyrD/DyZRjRZ6Sapyg3wSOUmG9uN0TlLFGAm5O3DuzZqE2g6kAkh
q+fg/S35JiMBZyvTZ3LCGW5KPQUJix7eTy2GdvEzKbJ7si3SdKnOySmo9Y8zEpUJ97e3FyJ+qKSF
FyIkPc8cF8SXs0FOLvm1NO8joAQg5Nnb4/OYfmuzk3c3hEpak3l5bFlrmRpeWOSUWVFgeKF27/gb
XObYNfgnqAV6ojHu+1ICD9qO+gMkNL/6p0rhhq6V+/Lj0s8vBr/2ywUfL82nxdhMyfvt87h24Zff
l4y20hMGgnych+Y/dh8W90CKg90ebgtZ1V4XGT4MZcY/DSkiSd1ASx1qkVPhPab9ccmeXEeBvljZ
J5H4RnOMGA3l+GKd5yFJHdSlW2TkpIPmNJwKhdqufx4Fd2CxAMaSIe190WDeklaSEwa696YX8kyV
97q+5eBXBAXtfySIX3C2AGJOEyCZhJwq092xCq6FZIe28PaGmxyXhSjOfW1BQGWjWgh8Pl4QkjfL
8tFtKOqDp6Hxw9kqMS85un3o18V2OEnk2cVDHjx/VyG2njT+XDCGFZXJEwvyLyknx8QZQQavP2mD
Fg1utbeN8TEztK3BWcS65jl3h7fbv2PlIr/4GdLGWl5Ng6bUyYk7UxnlOXsFrHdLm2HvgXYSPRF/
5z1XXEnXlOW/145eXARh4Hq54noAA7av0YmcnMk7saA6ZDQ/eizY9SAwXjjZYm7EM8uW0AjajUV5
VLICRf7iNQNNs96X2w4N5eHtjVixQgMhBob/OegsuLpDxjGgLjf16mQsPZAvp5bXm6pVVYhXHDyk
BCh2OoYYMiAp1uA1mAPleRUwY8fFf0owkbN4z2o3avsyHOb3vvx0e1mrAvGEA7WWaBSX84Toj9I4
mQpywng+b6Jhtuw6FELz7Lm3vZC2OlIv5f0ODVMgMMYaQzlW2pk0reFTMcAdWN1hrLaLkaIRX5HP
WT2uf2XIvRlpg9fi4GJdGfKdfgYJ+becq+aarkgRfKWA5qJJQ2S4Lt2Oz5Emd4lXn9L6M+s+l+Rj
aX68fUArruZChGSAObe90pid+jTqh7/NYH/766oFiL+f+c0BxpToPRaQmUcXSGxMZtWKUeHLVm7J
iyVIt0szmYVhdRAyGJ8HnewtUoIEbYlSFeG1SpBkPV3f9wx3XH1yxjCzNilwnuUDsVTqK05VisIu
1iNdyHbuWrysIcblY1SWP70KYw4dTKvMdqhPbL3qu9ch2YpxZ/7c7Wu3Cl2yr2fMLG5eg1GLKkS/
+lEnPHS1Y8cxx6z5itdgNE9eGATlYSnnrW92IQNpd/1gkp2ZDx+4sex4sHW6OgzMv8HsEtbl5wqj
i2uzRg5w03nGJl30TYHRRr7zU58+lXUalsX7on9nyAQNjQnIyccge9YN1e27oqMwNaSCBMbhejxY
PjGMDyd1K0AgrtlsqVMo9nxdgqCiNQWbgZydbZylbl2nbE+mwaLZRxOnCim8YglYw78SpFAxRUP+
0nh5e2qMD1Oy58nn2dneNjbVIiRvMQ6TF/h91Z4M/7tpHvt6c/v7K+p/sQQh/8yYp6HXW73E92f9
uZoBan5Y+C4dFNYstFvS/gspksvQXWdktomj8Cz3CZnAME32iIVCt91p2rwNxu93rQpPAlBqo1EY
lHmI8VDruVwVpiTQ3lrK5k1vj3kX6sVeSx9b974n4pUUyaaRVQBUeIaUjjymGXrtHkb7r7sXgrgG
VVNgFi2AT8VVfHY8FevGrHPm+u171Xyb0j6sgz5UZULkPIJYCFIVSGHawFFfdz8WYJeyKSYLvJV/
eeHf8Ci5d/LR1FuEo/Zojy9sibLg0+2ViSM4UwlZpnzZgsfOAnDXr9+8dNwu/ueyDbapaUdVEyfB
fRf7lSzpvVgkgcktNNu/+eginUsvtJcuMlSkRasrEi1kgAIJ1hZJHWru2WAG0TAKL/hEyYbPG20K
otExUf5Q6PfvKsDV7okuLzCSg81XbpOjRe3N+oAVDd7Be6reyp21c385w6aKPnT2BwedxtP4MXMe
WL2EOcN0S3ubV69B81ylmzx5qtLXankt2EOnImiQHBbQofgvnuSCAhg2L7/bWNUNmobRxO/ORL/0
5kerdn/d1hyVBMllDf+VYDVvdXD6H78uuaqp1wPM8MPv741hO5cbLVDdGpLLvdoh8fczm+4T1xgZ
2mjePeNYNWGah5XzpMKTy++hf6SAMgwkTgC/ujIwdTK61C1oZb2zIfFDjMs7mMm0dSfrUI/zD80M
djSlbyarvhnFuGNOFwfZjGRXtXd9dLhMREdwktxJdI9fBRQG/ikY29FuL2cOyyZhaGJts3gMPrvu
x+I+pNnV5yUTtFFhKmcTn+/drUt2o+I9d6152ExxnyBwR+QuRxRdmbdWxpzk3eWHke0Ldt9lL34+
vo98KgDF6OeXM+CouqRTohnJO0AWmFvq/8HPF+gOXChoZrnqDzXrzmg9nXrvPdo9nppM4WXXdgdV
UZQN4ALQuyJZTmlbRWosLHkf08dl17P7zxaVD/g8B5heeD7pKjTaxmkLrUpj12pCE4Zzt+G7YCIH
QkmQbSGlLn3fQgKBVRjp+55rSPY2HzrtvoTZ79M9E2BL5QA2ugbAFr72nmJqc7qvVY24Yn8v7gRo
D2gyDEGH7qLqIAU9LDVRORyaNA7GPbgsgERf7oxGfy8BEHQXfUki7vUl19vqbcGLlmrvNP0ZPJvo
87zt2q9dI3prwN2PvgVgRa+SOGhbHLSldfIYHmhJd2UXWvwQmPcr6oUU89IBG9rSD71l5XFeb4cl
wuvo9ipWDOHi+1LMXi1p1dAJ3x/6hyF/0O5saRCncPF96RTwyxHa5nYeL5+8bIdc/u2fv3IIuC7A
nolm2wBhtOREc8dPBs6sKm6AUnHD6skqQy1XvAiugiWoKHJW6BS1MYsAgi7PgHZ9taCsVcU6+k8S
/2NSH3PtCZANTGW+vZwVs4BFoFiAApyB7irJLZF8bD2vGGlM/BeA2ksttAMFUZ/4sZLlXYiQbvSu
yQp49Y7GpdukO1ZTsvPTpXvWc8DMgnKMKXXyDwCZlaGZENtWrHBNPN4HuuDgQdu/HAwOnpv1ZW32
cWWlgL3yHoPTkf5/aU1veC1aZ9zrPC8OAUAyD6gJTAoEyYq6owr4r3hp9XWmc93WjD7edexLqX25
fXxC2+S9RceAgFiBogV++VJRnI45izlYfcyMTz2PuyFajDGk00Pgj1vtzgGewrQCINTBOYTmb7AH
StL8rE8HEyjEeMSgBzPzN53zt6XM2K4ov+gkxR0vwqAr8thqqBvfb5w+TvpjMuUbRv6e5w7tHVtP
lTddOxzQhaMFD6YWYGbZ5fbVedd1AIH18Zy1772bPs6OpbjX1gzsN7oGtwLMTN6zvs4Z94u+j5sg
nd6TIDNPwC8BqVxouqI2t6YMHkBXwJILyJ0tPeRSvWj1wmqGeLJAm+VZX7TEPMwurcOBpJvKM15Z
Um9vK6A8oOO3TiAli+GW/zhEyVVZaT0OtgahBKRwYTu7O/A3GdUvbma7FPKncfo8o4tt5mDYCbZG
mx9IYO+6wXu//UvWNvrsh8jF4qGb+6zi+CEDxs6509uC4axN9/m2kDVnci5E2uJubGnZFv0Qj8OG
a68lEHzeXjOsMNHjInukKvteU1A8mmFvaKABTavknvOyRIpuwaL0Kgv74a1I7uTG+ef8ziRI/glY
0smwST3EfYeqAXccUEeoqP9lrMI/QhD6gv0OeSdcNpd2BnCGPtsg6Y6phnkdTw03o9zAUIqvhlUf
7ORAQTpvUBWWefWwzqRKV3XiUVLXC6dxxWqkgh9q+1MyP+r8oZxJZI1V2KUqGJ/MjvDPSh00DArS
NwyzllxkklRFQPNsiOuKbnTjgcxfswTYk32Xbkn2MOUsLLS/aaNa66qinMkVfz97Nqf5shhtmkNu
Zr+aJf2c1L3iIl01MPC6+ugTgMLILNdZM9BZaxMaW3i/uM8k2w8qVn25RvvP9onNE9NhUZ2Xt8+v
tTKHR4kHgokXLIiK4M2l6Ak+Yhh9ZNBfjffdSF+16WPWvpA76XF/SwfnDOjE0YtjgalF2kSiBbyz
YAsL2+hjNKho29YO6fz7kq35xTLnKegLYsuKKjR0j4pH4NoFcP59yczKqSmr0ijgnRY09SRF2Ww6
O+1CVDKGCHAhQC+rJYs1rv+vK5NMzc7mrqh8rKzhHE5kCknzcNvzir2RIx0cDN49SFtf93waiw9z
Ji00wz0E7iefIsR5y42ft6VcnxDq43jBgYoK0bcn54WKAXqxoMssNnaaNW0qc97cFnBtREKA6LD4
55KWVIxjQmLKugkC2Och2Zt6HyLu/QMZIqmFkYwI12yxyDNfYM8VK0HZRuO53nfltjL3swpMcX0a
WAYeKQg68a6+mrQSpCyZbA0iGn/jDhs9xW24LVXVx9XTOJMi2QsxmdWPttbHmIBRWK8B2d7eqOsL
AqtAVzpCzd87JR3GyCyEz62DC6LDdAKwSc97ZjYhq46EHpbuxTdU4dLa8YvITGBU19r9yoZwDIik
8YL+SM3aeTNBtB7dXpZCiNzwZ0wWo0vl0ThrX7mzD6YNNRTB1rWnwXMRCgCmcryBkXm6VLEEjKNs
KmDvOfL4w9bpo8nFdLYNJnHlrcKrrS/nX1mSb9GZn1UYho0IBRAZE4WkXaHCioqfe+lcLpcjFOXM
YopCZ9ztKtyeyxAVQxuOHgpJjhmaQxD2vepJuhIlXMhz5WRXDqJybmL7svQdLPZhrj3qbRpSY4P5
Sx40UaueOvbI7uQEwgV3KVcKX4ukY/gPwknLOE7lK9jS7WCvhG2uOYcz5ZA50ydn7EH9DymI9ljx
NS2OWf+Ou+hPtPy/auFKoUI7YBpfkEJKpj0GwcYCX9idVfir7ZIcKXM7YEExUyhGb7M5o8VcsYQ1
/3a+UZL/6Uc28IR2WAL7zJII7UG3t2j1+wYqYKKN4JpXsWnsBq3lsJy541HWvHD68w8EiJ4mTA8C
bapcsNCKzNLnzkL2qPic7Yr20x98HmyXGCgODtWrzlhAT4pxmg0a2yy0ushUOLHV7Tn7vPj7mdXb
KHv6nOHzuqltkYkcye727181BLSloNKN2/LqQZ4nJsbDGUkfe0XzWPNPPXJPyDZsx14Vm686MJGh
BzwKT3H5nTj6eqf1HPexMRdb3U13httUYW8yAlR2jdcjP9xe2sqTDq4EFN0CIirYLSWXWQ4F0t2u
3cdT5Tws9hwVy7RJgz0GopTe80ywo+gj9jSF3NUtRXkDuVfxFJEbwLwxT9IRndHxXPYh6qyhPb3U
5KvvKMLNtUtHlAaRhEVT0VUpLp1BFevWBEnLEi99O9nmpflQMlshZk0FgfAReAzQKl/VzDTfGbXa
s4bY9XiALrZ5X+U8UMSDa8pxLsS81PPWxoQerbKHuENScDR3i1uGtPvaTLtWNVNm5QGHYOpsQZJX
7j2w0PeFB1lAwCUfZlqFTr5b9Br9u7HuHZH+GfDvoFGZeLLJiSLbtr6fAVovREbvqkZoTqitTqhN
x46eRZyOz3Yyfb2t+WsiLANFPAymX+latmhjlBYlY4y0XnhKgFK7/f01DT//vvj7mVfKwHNmUxvf
96wsqlweat2LN25ra39bzpqGozMGjwQEwBieJZ1U1Xn+aJJmjNHsdOBFGhGOV+k4726LWV0OmIZs
UfS87gLGVA3fKbQay3EBbHJ3IO0wzZAiR3dbzkpECj+EuoyHuw6dMdJypplZaZrpLG7sNnJBgc6N
h7l78PIXs8f8XEVMuqIE6DPE+xCJaswCDiTvpxUM3DNkWGI3/TlEff3X7cWsbBpAy+hlQ5MCnqNy
Wr8v3AUkRh6D495M844TzNPeK2kZfqfdpLAXYgTpG7iX0TEnOQaij16lTRx7pvWhlX4sWrapnXet
fLO9FzPdOU0WLU4eAvYfNUuzqXtMRUk3Ln1x7Y3Vqyrwq6u20SiIkbKIveQScGPrGKA55Es8kn3D
tyA7S5LH4tvtrV09uTMhUgislzaYHfVigYMi4ceG/8HjW8A2/7sIaU/zCWkXJ62XuKAPcxqhOmJV
CstV7ZOk6kubDs5kESyh+BEUkX/UnCifVNVm1UaJv5/5oYJpC+9cnEZGDwz5Wvp2+yBUq5CCX3tg
RoqOC2wUOi6aTTI98+AYqDioVFLE389W4S6l5RV5ucS58+RmWuRMJCTBo62qvazvFqwVIQPIkeXU
YWNOyaJnzRJTf2N4kXKyj+r70jqAaTByf4ZaGXzHrENRKZ4KK7cB1Pbf3y9iiLN9SiqfAHTQL3HK
t4mx60AW0e5uH/iqCMw2w1Rt8Bmiz+dShOWnpMrGhMWgU7JAEJWHrrG9LWJ1l85ESLvUWT0jlKRL
TPoXTMbg3fv/9n1pl7LeKp0MLNgAkUTetIHd3f7+2hYBx2q5wJqieUTuyNcZaoXTYPLYcd8L/cfS
TmFRKPAd4jfKTl9MbAKIAbckgFSXx7AsDsZX560eA9Qaamac1hmEHDzvEahzxZGvnYcgAAFkS5SL
5XS+QduMNPOg41nyRHXMPcKwoNs7tvYOwQMR7fiA9+BClnu+e51jWBDeKHFqN/sFVl6Xhh46gxUV
Xv7qFXyvmfT7mDuPvFAB6tZiDqzLQRMhSGKuwBOD4wxpB3RDHNDtXB/84tFMHyt7FyRbM1EsdG0r
QXyNyBAMqYhtJesh+bxwZFzNeLT1zQisYq+aFCcOXlaMcwmSYoA6a0paDxLmeZO+FDv2K1XRr6/p
N2r6aPGD5kHPpZtrBk0XdxvbiHWy8TC/ojwUd85dEjkbYK9EXhrsRQgFpX3yksRm3Ml43JhaSErU
vj2Fka6dhA9dBiwH5EVXxKxaobUZJw2PwQQRZkMR/ryt0mubhOqTg8QBwiCsQjJQowL9uI7Y0hmK
rUGek0LbapPiHb22iHMh4u9n/j5PRJZ6aJeYY26uFZrm9vYiVN+XjmGoFl50ARZhpftBj5izuf39
NWU9//2SslYLeF+LGvdVgOeR0TKM+H4bHLJtLYW7XF8IAF+oRuIZI3dOWmaC0evltMRlwbeFSWHZ
9y8FyTngBg0xt+Eqk4IYi3mzNc9IQ5U78CU9WyDwr5izBTRF8Txee56DigMDkNArCNSLbB2EZFbl
WN0cs4TWGz1gRtg0sx3ata9va5PkkTWZGF2j9cOus9vgbaSs+2C6tXZgyIdHy6SDR+ruo7z4TdJR
Lo4OLMyA39TVeTSQn5P23mEWw70EbsIzXMiRLu+caaTTjX6OLYIRM+WbXnxM8zxkaLLy3yZtOw8f
bVfVfnrdPSKkgo4OiCkUla9qyo6B3GtfplNcWnboBSgp9iEfNl63bdneA48HL4JIrz9gfHlvtYqt
XbnrMZgZbsRHf+01J54WVHOg+d4YG8FfhVGCu/i59rd185Q4igfxij2KoRDIY4HJUJDwXPoTysoE
3Q71FHPzV+VT0BpYYbt4YdHejafzBGGRwHiKORDyfV9UlI+OMU7x3O80EmZc4bhWvC8AtrieMNwC
6VR5IZ7VaX4DZo147EfMpLP33Oij3lKVs9fEgDlDjAdE+uUqdNCtBdwWdsfinGxIfqD2u2HFt+1K
JUKyq77PS3QPQQQmmuag+jIePRUJiUqEZFJWYS6UcYiwtN2SPzEaGioVXvG/SIPAK4qEL3qbpUxL
RnizBJAS2/tC3/ja/Zf5+ed/h5dn92BmenWrW/j8/Mm3X4by/mfVxeelbIPtDgRDtvF5Z9gW2lPt
RfWsuMnXLO9sg347oLMV6E066ToKe3H6qR9C3oTjiEZWxR2lOAXZKjhmUwc061k8epu5KOC0/r6t
rCoB4u9nq8iNjE6esAebfdO+V/WvP/i8AM0jZQd8j/z7s6G1fdrAqrU6rEYaFskfpEtQBv9XgrQA
0wZTDa0hIW8j88Eqt3+yAPHOwBNHJB0v94csJthuMzrHLe8iPSeRqla1dlUACfv/AjzJzjq/mnw7
we3oey9VBQJLVHM42WgsbHwFIPz3bksvDdHijywfUL5gRZSsomEFD/iwjHHVx4azTacHq/gYtPvJ
PA6etR3MfZp3G8fZzqQLC+/T7a1cebWJAAjOF8zhAOlJK21Tq256M+9is1owzbIL52qMhJvMsrBN
kTVQnd3K1iKjCQ8G4lhkjWX0o7sUA/4QtLFBmpAmBzt71noW9l0Wlq6luPLFr5f29kKYWP2ZIXW+
laTE8tvYxru+qR+ncafRt7T6WWYfvdIKXWYpXOjafp4vT9rPCiHOmOVJGyd19YUOcECZuRvo8ohx
ghi3umB2xqy42la8BfJHAs3vgeHoakhcToMuYLrRxrUZLj8bxddXPOrF1yVbsybNrEcPX59eK/Zp
8R4w5yNQjQJfw4BcSLEuD4rOQW33FqQsy2HGHFI7/0zTfDMGv3pgqIMg1Ng+oY/UVvGuqDZP8lRO
z0BjyCC4HaMRqb4/uFIvFiaChjMN1CjtCEczXQzQwUDCVFXpWQk6bB99MQABInLCxLPL7ycZmQZU
1ZvY8b/m3dHElITy+20XsbZF6AJE5KyLzhhLwudU4BXIraxq4+qo8Y3DFBaj+rzk/3SvQJPSQtpY
X8Jp+jKNqiLEqgBwwyEex9wCTO283KJxBimVpllNvNgvAT0lvavwMmsuzUe3IYIbJEHwNr4UUC/U
mhw8ZeK8aZ5YXuyGgoal04Yp9bdmq+ISXrNIgTUI0NsFwIbsQZGbrofh/0i7ruW4dWX7RaxiDq/k
JAVL1szIsvWC2k4kmMFMfv1d0Ln3eAjyDmq8bb9NGU0AjUajw1oR+jQ696gUJAD5MRC+T47kbbGi
WQCzQ1yHY8xyVOD5rFKqlGFZ5+xEfwNMoP6B1q7rerViKtH1jYuA42DqC+oVRNgmpZlSdkpjUN1W
inlf9Mk2bttd7wHIq2zQgHUjlx1/9s5kCsc9AXyYR9yMnVj2iwDEOwr/IjQ5kyAsW6Y5JNd7zKoc
CehqdgmQ0K+v24q6zSQI+pz1LqihGOaQVABUoru289Vqj4YBx367LmlNBRBd5R1BuK71ReedqzhD
T0J2soaT23xixG+t/XURayFrTgL5fzJEcIdB6Vgfm7gwq/quqaPAUl5Tr/U9+7NJnrPuc8w+W7rs
ll4xCRYiP+BwhmQEf4RbWi06O5kcHX6BuyHu3mg212clGV8sOqWNDoNWYfzU/WQam3r4dX38FRNw
+f2eYHGiDvw7dmiWp6jhCSrd3STJIxbr30nR5xYgjLqiD6kBKRlYOu9MfUOagMiAl2VrJVz9ia6w
tHUxl65rvjKjeCTljfA+/zn1f7bb459wcQkje8v+s1xlBPCggMowa2TbIZx5qti1WRhYqKlG3mir
sPtQ8SfZaZQtlHDuCSGNylRIccJ9lga6jFNGNj63Oxer1BatruYhd4Xw9ESHYdg+DrjJvlxXqlXr
dbEXgkte1eVkdxlmkbAAMFU6mujVXRx/jmUlPdqq9bqQJBzyAvUkhpHhEHrIDtEw3vdTmvqu1mx0
g5pb8IqV2ynR90RN7lyl9XWvfkupemBK8dh3oR50kfPt+uSvKwqqROdLHBcacDJyLHGRbaM8aOrH
5BvaH68LWYuyXlgHTYzSTyyjaprgRJFW0zZwflKflCGgHWva+1GZTj7cvWOCzd7SaKp8l7qD33qg
8QjRiywx8OtahbQnaC0AUi8Wx2uR7bGe4b1Hqh3IG5V2I5kttw/CGw+z/SNAUCivLLUJPnx5io3q
6CTNlprK3gUsBqu1ranHB8X0dt1g3feYpR55O8Qw9xVTX65/x/rW/vkMQdsmNZmQTcY9VrSPTgfi
htLwUdGMB7Qj2d/1E/RfSWK9fB4ZvW1VkDSZX6boAZwSeXQowgdph9b6AfojSLhlPIdUbdthZTt9
A3yFmvo4FNdXbf36/7N7Ynl8QpI+Jzle6KwAxpf2ahdPLHui6iezfKzUfR9+H6Nxe12obF5cZS8M
Xai7TYkAD25/79GonzIXj/O/ujr/LB3/hAsRTsNsveIiFEPbalX7Ytnh3VjUu6p3dtdn8/8c9z+y
uGZeyJoAyzcMzMI1HT01+s/MfHWcLz2pfLVJfK/80QGWb3xPrT2gZCSqKFF6EajWqcMu7cDPeqq1
fd3sVO81J9uklcxwdb/AOQdET4CJw2WbTxBck0BDbSbsl1MH9AUvhEBiRPjhXNiQCwnC1ecSS4+z
EFeFVd157cEsAqs8J8qORdtQexhrSeZx1SZeiBNMltFVXms7Pe5A2x9LH1G36yohG1+wRWUKmk5q
Y8FYsn9rZBZdslhiPADFF4k6alisSNsgqFV9puEvQgHB/xgGf1PpgfqI/+69Idig1KEdaGsxFUuP
0IsW+pHEbkuUy9DnysVSzaztdsRJTXdtiFLp56G7+1fbIdYwJGk3RHGLBSuq0T928SDZ7vUpmIgg
AjrEXvQJl3oWD6OH+96oDqTr/Nbdh5Ostmhdp/4I4b9fWBlrKDwjbbiPWx3G+HMvY16TjS9YzE7L
6jYvMP5o7Sx6l/1FkyYU6c/3C0akBvgi7mgskla/JMq9EwETde8AJPX6Xsv2QrAkjodcgZvwZQq3
sQV0VvhUEhGr9z+wmzmYKGcSETSWII8GCBCE7N1hq/S/k3xvxegHct4LuO3XZ7Nq3y9ECW+zDplZ
2lsIAITxYTTfmu5ri2b92pHky9cX7c+MBN3KHS3qHVCJnOrwq10Eiv2QJJI7RLZognrpbR4nuQ03
tG8eQYiC0n5QJN6T2g1s768syp/ZCJo2gnrPVj+iJp6fMqRtAims0+q+gNUAtBr4s2jIyfpSGfC8
gYFnySY0Ht38U8E+2TK2mrUziYYHoPajwkBbNOQMTlaUbTzA+EZbgNipsn1f9f4uBQiq7HiTl8YE
F2FbgdP7e1vsU6f1aXdsnBer/uF06aboJMAwa2t3KVPQaQYaj4G6XXmyrV2e+yTZ6c42q96un5w1
fbuUIqg0sjxRorWYma68sXEfZ6jp3lFtM8lQImTTERSbo5BXdVrj1e6RU9b094xVu1SLTD/JR4lX
uxaxvZyUoNmO01pZ0WBS4NOLkoAk99Ow1YdNr34Gs/X1BZTNiy/wxX2jDSGKKTrMS9M3I0UB82Ea
PiXDXwS5L2ckeGJ5q9bGmELD0ZrlAOx/RBBV8sRZn4gHQCU0iAPGSXDGNKYOIE3GjdDa9qNVlkfN
7fcUniWwpf6ieswy0fjzv7LEuGPRknDQuLdU3YUHFRXNsT/eXgI4EyE4ZAowZPSsRQjDzfZa8+Sa
h+v7vm5z/kxBMAltSNNpjHmIBCA/KvunrkLJhsgkCAZgGpqhjSNIcE7G5Gvf/t33Cwe/RZUUKh/g
T2bF3q63+d9cyZdbLJz3NguT0A65OqkHpf1iJ5+r8juNJFUJfBTxQXQpRTjpVmS3MfhIy1NYfM6S
Lyo9KjJCUdk2CAecgocCJas4esO4C41AlhVfDf9dTkE42pZKkg6cd1ioJNmwmG7C5EuEEse8fFCy
z+aQ7VB27LvOd3O47/RPkffLMHaZJXsiy6YpHP+iBvyFE+JItqioaMKdWp2uK9x1+4KisLmhDMuy
NUL+gNG1l8E80Gw3RM9a/OW6lOvTQL36XAqBezYVGaQYeOkZB2OUuICy8YVjr9m0T6sSbySdoTHi
Dmzc179/VaENVBajjtFxbZHCDZ1KtpuWFZ55WYdiV3BJDtV3UuoSh3l1GhdihGkUVNNH28CtVVef
K/pGQIl3fR4yAYLxoqMeMyCAwI8tcVc1v+zi678TwD/g4t6d3KZvugEzyIaNNgHVXWJ9V9UV0Geq
hxpvtEcL9qvTYhRDAfAF9T9BXPmpvQfBUNpLfHCZFP77xSx0xUWsu+YXIdoSBm3bW98KuPypI8sk
ygQJVszrctpFBMsVhoNfh2czP3dA7Rz7L3+xLXAfTJDX4p/YYzv2TeJMMcz+pKCO2IT+onzquojV
I/JfESiWmK8ZaJhSSibYfNVDaMcHRUUlC9avau+FCMGKZE5HgLyIU279mADG8Ov6BGSjC4ePOIo7
DCOe+E14RKlcIjG0suGFo1cplcn0HFugOPvcAEa6ZP1XVelicYSTRxpDr6gDnc3tvbsrvr0YssyQ
bIeFsxeWXcZsnpa20mCMn5DNLWS30foiAXHTATAzKMYEJVLHBiVEFiaBzHTSB4k0YbA6BxwA1wMn
EpDxhGudwQHN0oQhTpTFPgOCoN0/UPupj7SdRj3foN1GK45O832y7hPyWKKvL/YeUfso2S3Zdwj3
utE3LK27Et9BPo/Nzq6/ot7jdn0GIx9KrwAHoC+6bfKYNLnV9RkKfbSDByJws/51XcLaJC4lCCem
IFM2eG2XnSbjd1g8mezOADjFjTI+eOw4Z4jFsb7EtkcrJXrfjXXxmpQKPURFaD8g2uPclaPtSe6W
D67Cmdv6IcvyEBdD9e6iFHJIAHGWFuBtzmo9iGM09YCbPqs3bXZo68c2NfxCSYJ6LIOiSY6gtaBp
edBo/mgmpU8cPahpgup0VbIEi2AAPsuG14HqIoMDTIiWI22nUSk79hrWjm/YzVaJzwUKe7X4V+NK
HJ2FFRFkCVYk7SqXs6GyV9d9i7zET40iiGLdpxOVzGqhPIIk/vvFHTuqdsIYcruvdki2YwRixz7b
9tKmodXFA2c7Mj/o21kwP8OkZ1ZbMPYamz+VkgWZ9kzBzgz2801eyPhtFuYLc0I7NtQUtO0cJHs+
J+aQmAKnqHwFPPcXq6EPXRJJlFQmQjhzgCy2TQXJn1fSFN8TxT20hEjiNCsiAPpiAR3fMtAj+/E0
utgZc+yYpYAw67VJ1KB8c/NaMocVJZsJ4L9fCEDCQdeUuChf9Zj4SX8Pq7EbetCHye7cZXITYCmX
UxH8qxBJB3TuJNiQ6dnSIiCfNj7wRvy0qjdTcQcaiV3cNBsjjfatF/tJdWuqDqAmLjhqLOCa4J/Y
YcWswumKqC9ejSm/izDZVpW8fFb0mxe8uwAPRP0omOfna+lkpWaNVVS+DgPZd7E++KSf/A7MOH5W
W8Qv6kQicUU9eLO7ZiJOhEoPEejbVdwwigkk5oqOG/r7IPO+1wSA+MEAai1vPhbxH5wOiZjYsorX
tnkfI7btPBki1YoCgowb3fToTENtqrhoTdI1BZqbi1cLz131xd9o9Mv1a4vf38JVAgkgHcZzBDyh
In54agGCfyjU4pVaWWCy3rfpj9yqH5p0CLTeDjR3O8hoodZn9UemYBqSoTFSNH7hqhzQ/GkeG/VM
tTywhv31ua3K4cgT0DgHrhT//eL4Zl3ZAlmhhVKj9KkfpmobxiiN60unCzKAWd5+UXjoruXVyuj7
RJ/LXFxUt2kK5MDkdeoZ0i3ptkdFElNvBigEaBh8TpxVYHGqSITOxShtkise8WLOZTVuClmT4ppS
Xw4vbI4eRlMLkP74tUxBZlpZZnnv2NLw3vJS/Si6BrUML+YHxO98EtWY6Qqq/aPXpo92SgTuRd3c
VpoMFZV7yXPtRruojT5cEzj/QK4TtqQyhgLkP0Pziv6vTWyAE/Ldie4t60H1dnn6/bq6LVcOxsBC
sS2HvgAshWDDaztrJzuEBziOYdCi5vpmhhAXVFEA+UfgxUU1uViq3jlF2/aTUqLOxdxZ/ZcifYxN
YA1N705/a3hXECUcnaGnZVOVTvma2b6X+UzWz7GyVqDJBWMOINORcBO95dBIgaeGatjXOCO974Id
3a+r/ObrG1oDSBWYZhcOgggPBrWKx0Zt2ldw56jlzq7Qzx64Mvi7lamgTYF7vejshVcjvJBqlBZq
tJ+iV0J6/akachAru7SURKqXUhyEklDMDWcHgAFiNZyFR9hUEUbOYdVYG3AqVLW5uVV/5yKEM+mq
kdJrAOs5W9ExG0714d8NLxgWoiQja4DjeC4/tDZNbu5xwvsR7SIez+DyjLFw2M3cyrqhYe6ZdGw7
PoW1ub15BjMBwqGwDSCTVmHlnicX6uqCQvDWnK0wA8GCVOC7NPHacM9DUW9QreP/8DL4SdPNMLrw
9XT+1gCDjGajJX1ufWnSq2CCdbPXfHwY8yjxjRHxbv12nZ2LERRqHPpiBN5R9qrvWTRsTFUGCLI8
FKiSQ9sOAqx4cCJSMp+HMerqVPVe8ormX989dGp/85XOBfBIJE44HD1xxy1CEqNVklcrfUbTVqy9
0/Z0Xan4EPMrCvcFILWBXMmbNMTrPK+1IkvcLsFeNGh/DQozaKJt6SUSY7iyVjM5wvGLNZKOYKNJ
Xonl+eU/NJYhjsoECJvhJk5d1iMElAPeyYMZaPTWnCygJE3EPDhzlQF3WNiNJGTGqHV2fwaSGJ7K
G3eSYYkt3BJIsFTeK84vjAUNUeZ6xeCm/XA2200TbkJn21cSp3SxTHMR4tnDSyvO7RgiNCTmnj0Z
+MBCnYThhTMXN8QJ3R7DE+2+/U1idAKU98XNPRRcCiwsPFFgHC+I9VIryWwQWwxneq+oIJBFd/2N
pwIC+DMUmU1YqkVX3qBOdU2NqTuPL51915FXMr61MnrGZTsubgqYKPSV8pbPRX9UDvHEdnsdAAS4
MXrrIetYAMraz1PbbG3gGysK2Zmj+btAq5aqyC7cZe72Q76FeBlwRziu1Nx+5WwKY5dlOtA6Ur+0
tI1hHNJxDJDCC3rzvow+deMjbUIw8+4JMDkHerCbYyuz00ud4cuA1bY+mBHEh0vKIjwA404/OUUY
NIB0rqN046DfLh9u9QH4hDU8OHUPPhlwlucTZuhJUCM26ifrTe0OqnVrFEMYnp+9iwff1GvgwSgx
vNEPW5TVR42MCXBdZaAvQNJT0XMvop9bTKldl1mYQY8HXl/4Bdq4Cd2aHnoTtigVLu1d3jt+Ke2H
WNomrN2FZCEjQKY+MdLJ1E+1el9Nn/rwwaUv10/d0jZBBN7JmJ4OFBxxcmi2ZG0R6fqJ1n7nBMm0
uT7+iqLpKo40bjuAEOIdO98fgJaQsITLjqTGtmGH9KFmYD6QXHQr6wScZsQ2MQUOmiccKpMoRkSN
3DwpVX9Hle6RGsMnxqbd9bksAiccYR991i7eFuBGEt3+pIrURlMrE0Vi31rzzjJ+N2iHId5zre9S
hoIkVdZIvLI7qHnS0KeMY4ouI2FirJny3MsN61TQKKj0l4FJ4qkr24NYlg5TgHcmMhiChk2VUw2M
RPapjl76bvKL9wolnaV1vr5yK/OAveVIxyZQFDVTmIdlTI5TpIp16rydrgSGZBay4YVZJLrHELTF
8LX6YiH6kkyS1MOaAFCMI0ENNBGgpwpXbMU8WqmEWCe7KvyfTiKrfVhRYB7xU8GYzpMp4j4nHumq
vE3tUzK8VpQAr0HbeM7NvhSIAzSoMHiP0dEvkgd42YQ8VTHYJxWV9F4RpOHPm3fZgXcAhVLBfQys
zvlZH/WcakPPnJOp7dpoY8oAkVd2ATEQrL7qcWoAESMq19XeiBDKO2XoxUFacRtvb50AkL7RKwQj
AiHYjfkE7NZj6QAE0JNBNnUesPTmy2o2/sIRJLioUoQTTqr20PxKC4l9Wh5mcGah+ISfY/DJGsL6
515fO42tkVOfUZ9505M31E9O9+7IiG2W6joXxH+/uHTNyo06oLOTUxxui3tl2MroatdmwsHddYC9
GkvE1UF3oi5kKYpOvDzQ4m+2+Rp2vlarkotjqVEIRUEGnhgAt1hA9jRontZiswzPkxnk5CEyTzcr
FMZHxk030L0Cr2++UGk56Kxum/CMwGDSHWIZKNja98OrQhAHcRAcbEFh3R6LVBg0PCt9frSa4T4B
sKTEL5fIEJU2B0ZOWIPQ7jyin7ZXd54j09ulBFSm4z3vOhZONdzi+Sp5Wewpuae5p2aD2utGpq3c
+s+e24gSXA7Ple1CWw2d5hGCIu5pTLa9PgRGpgZG+9QYTkAMLQhvf+5BHrwRcKjD312AbzYhLVmn
Uw+Qy+7ObrydxI4vT998fGE+tjeldV4SzGcCXc6GtJ/U2++7uQjxvh7TzNASiNDtndL4pX53/Vzw
/y9uCYel5kBkhr24T8k01OHkJMpJnwZQDsDvLA5ueOjJk0fCmz1cxIkuZAlRkIEmaTWMkOXWR0SF
vVxWLbCivqhg0ZHGx+MRaUfBOSBO53ilYpGT+yUGPL8a3YyNyJml+WsNpZwr8J5qaILvxGnIqb4v
TG87Gf32+nasnJCZAD7DixNSoaiirkhNTlqc7MPWuQdnjJVtKn1j682BGO7uurwVDZ7JEw68rQxp
aieYUGqpP6OkPdAoO4xp+uu6mLWNMVFzoHFibuDPCQelHVhe0QzTitMXoG/YktDt6vDgIcG7Bpq8
AIiOM5OiVqAkYE74lqP5Pr857Yd9R3ERkJdAVgqvSlCsnmo1s92cnKoOhVI7pt/s1YJRHESbyGMA
dmcR+qJmO7Z27Vkno9p0WpCmm+vrv7bNeCnxgDOw7hdxzq5A3UFY2uYpDfOnxEwfdaPdh8y7NenP
n2QXYsQDHlVF3+J5CJydjfpDlTUlci0RbNVseCGAYQFkHAiHnnnKAcnIaBJMThyEFi4qGYDg6noB
MQDWykWCVEz2NUCLios4ttCTOH1XE+9TjcagJo7317dlTW+R68OjGy9ZVGUIxr0rm9YB1rV90rom
qItdnzp/s/EeIlw8McPLw+b2BLgVtAS8EhRrmkDKw4Aluh1lRmR1GhdChGmYapaafQchwGNGauYl
o7fm37heXQgQXpVlnLtJGEJAO2bopoj9v3AUZgIE702tCzRv8GUCktjG++R4t79nOP4YcKl5dhpR
W8HOqkUamxFxjJNRTHc9VbZTKXl5r6jsTIKw07rZtYQTKJ2I8jbW2yo93K5KMK4GrBRg+jSUEQmq
VKSlrjbUPoVkuFNAJlAMzNe73c1HAmwLJpooUMcIHDVBl/SackxvYp/K6NF8Btfc7cMjAgpKByBy
IdsgJN8yuyZDp+f2qY+/uM+K8fYXw6OEEHEcXjws3hNRoRV530KPEC423un4/frwKwYQXAuopuHl
Qt6ixjM0vCydSkU52e+21QVaagelNQaFJ0urL5tmUSSma7iuOQQ/6reEdSo0J50mq1VOKp22ar/N
8weVPdFhT7UkcIyNioC4W0iujxUV/kBNR5DaA4GIIwid9EpVWDJ5pz58Y7a1NcvykIY3PwRRMAbf
7f+ECFd5aKigXuNCcuu52KU3l8YCKxgLh4pIjsm+0N/RUJVoAtruyUnAhddWn5JI3dZd9gmArpIn
Mz8KwnWI2geU8qDExkGbtnBUkr5KJtoS7zShX97xvtv2kaR3xpdYkxXEr2wMV2cgK2kWsnNiqkS1
aVPhcoHj3o37Cu8orUIbW63vr6v38h4BOrHNQUCBcImONcFIAhQ8qkwyNufIrv1jr8o4O9fGNzWw
Z6PyBZWJYtRqUCxrKrqsOefGz2xvlT9u/3zOPQrzDppuoF7PDWQLVpxhyN367A2f3SjQin85vmCA
STkVRlVj/NANnNebqV89G0QxfN3x/Xg7CfdH703DNBAvfB3Vu8ra1Tdf4cDcx9Lj+c8LUcW19zKC
iiaHVufu4NjZ1qtkgEvLzf1wz+GlmxqiqmIqX9FHgnB3xs6osPeirUpujhjOxxd820YNbWJaKQNk
T/Ip82nOJAKWhwwrD0AFhOsQ3dbF9JybaOHk5k15Lrzyn6YdA6/jvQLm+3UtXd4hMOjcQCHHixSK
WNUaoYtAzbu0Ptf9t8Q0ghE1wAQFAxmTJZyWO/JxddgO0OE8VIDx3y/esl5VRb1VNjjO3Z55PpMh
IsrGF8wFrTuFGg3GN8LN4Pj05/WFkg0vHIjBckHW2NfNWUEO2HoHi5d/swAULJp47VkI1S+4uuy+
Lhlx1eacATi8utPATH+7AFzeaOz5OBFirqTIO5NOY52e4+xrs81v5mWFB4LThlQsehg4be98fyfb
He2sLONz625qsC1IboOV8zAbXlh/GiqQX2D4TWq9s7u8/Xbz6szGF67PNKsNovQYXwcQzD+lG+2u
j7/2/ZYHR8PmpFgIPs+XZxw1fZqUJD6n0dYc9xrZDrok/riMFqFmTUPtI6+uxTtSuBFaL3PDSY1j
lKydXVoETRUFTQycY9dBEVDu97LG2pUzgbpRlFnDSoERRnwXm12RVpMbxWe1V/08uqu68/VFWwrw
ADaDzDGeKkhOilWjfU3QnapYaHBNXohvNjc/kubDc/EXJmmkSYxAD4af4mFnDaNfaA2oWmzJ1stm
IZwMnPi6QGAhPzO/iDcgH7q+SFzz547ffBbCyZiAZ4iHDIZPzdG3zC/Kdmy/otb3ZvOBKCoy7Hgr
wRtHLnS+WKj9A4QFTYdzVZS+k1K/klxFK8vEc3xo4UREcFlnVKRgGWz1oT3bgdm+pPrNnj5nsEEK
FMy2eFGIb+5aAdt8l6n9WaOPReYFUZjfvs/8MYGKDZUTIop+MbIZ1TjW3nim9D7cR97NUUH+mPgz
vOBQRvEQRmGH4XX7rc3O9va6Gi0NFPwwAGygRwOkevCI5/tblSNTLLtQzwCvV+4LVct8hLpcVCE1
lRTnU9xrJHHBeYwXpW3BGC5YhcwU766MGdOZaXefU+1wfSriifgYHe4dCMIRtYN3M5+KrY39FJds
OrvZ6D4DuL48akpa722mgsQ5TQgLrgtcTgdTcYGzwvPrKNsR1q51nQl9GrQ/Rl8LdxsyyUt4OZ/5
8MLdEaFyPo4rDG+MoJJqvuomGo53kSz5I5uFsGyJGlVaaEFMZwal60+eRMNk4/PfL8wtHhyhV1OM
n3tIg48PdSp5VYgqDM8Spbs4e6hCRvecmHXVCF7X3dB3R42dNW/jqjjkLzfv9KUIMRISGpGSVAhv
HjXdr1gQSbyclSXirBFot/H4MRR7MWLPaFliZN2xVfdu/ujJUq5r46OOAUkLXiiAqs75FrRKpRUN
jbojIpxAiov925cHFRofPX4GToMmuCA6oJRcAyQBR95USNELnP24vv7cDbu87LDFSOvgsY6L30QB
lqCjDe1qaqF84miVdwpBF6hP3DvcdYlyvi5oZaXQRchx6ODNcr6i+UqhMDjFiSbNkdo+CTeaxPWQ
Dc9/vzgLieOCVa3E8H36pvTv5q2gCB/rdPH5/Khcjj/SLu97jK+q37TqGB+vr86KRUJ5A2KyiIDz
7mXBW1Zsq3bHJG+PAG55Z2W9c3rFV1pnBw4Cid+xcqhnooRrLzMyA8mErD1SttO6n2m6LdpQIkM2
HUFtC6srbHvAdLRoQ+KNkm495itUcrhF//xjT/4smmg7wNJBKzTKt8eh6n1aKD5Qe/zJqoOY/tbY
XUNl01o7LHD0+Eahq2HR2TfaJcgawyo+lqFD3jV3ACFkVCbmXZSS8WGI2Xifan0qg19Y1FJjohwu
A0V5/0GFE5ZTKWPUX5ROfKyqxHwGq7lNcJvkDoAzevC6ON7vvonaHUlt9lhi6SM/V5qx9gfX7ndK
1YJHj8RTDiKTOttVlhNK7onldkNnUfzs8JZHtKzw3y8PR2dQ2jCsi8cO9bBtuk+2FW+qQsbSs9xw
yEHUFy0r3IqIz5eqmVwrqeP4aDeP8RDd5Uq56QGdSYHDkB1R+ytR41V5aLBFKyryruhVns+r7tAh
Ohg0PrIs8lErf+8kb/rwWbG3pLzT+0gi7qP6UTDGcPtV5ATgWaM1QHB7vJRlaRxlyZE1Jds7aLkF
p3yj2fdl3hvbUQfUbeOawIZkQ3tgLrqaU00Ld+Cr+YaSVPVXl05g9lJK5VOOyIcfp16CYteM/bpu
rFYsyOwz9fmyaOiuIgydPcd6jJ5aM/+lgFdE75y762JWTDqoqnD5AeoLNHOuICaOm8EbdRhb/cXR
tjfTeuFQOaCs4Z3GqAHyRP98oo1lD5VeHZudQs5eebz965F8RkkW2i+WOe5I1zJm1qw6pl1gpRur
D24fH4lnOGbwPfB8FHQz6ztHZV1SH036EB/a7C8W/3J44ZYgcW0VRo3hR+tsZW9MElpZ2VsOWsPT
K6j3WDSWjhlVGqqo9bEyNm68DR1JtFcyvpjrYrWS04hg/D7ZmMTvJW7Zygm4/HxHOKh5Q8uiByLO
0azru7QF5aPXBOPkHK7v8dKuanC6VQfPd4T27Y804oVdjVk1NoVqVcfcOkzU8qfqSK0q8OLv1+V8
BMsEw4OeD9sEZoqNRkwxLZwbxGah1uRHfI0RuI1rBFpuJ4FXpPouUqgXlEC12qawXA+Rl1cbOx06
2CZA//5Es0B1cqLhm0HG7Pc00vgZlB39uWAR3Wtd6D6z2Bl2dYyLWQ2HTPeHynBkd+Ryw3FB6oid
wZdF/F28GuIxyaxhinBFxjviqzL69+WGwzMDUTMyB0jNI6o8N3mhpnbZ0KXxEaRQm9x9qPOXSRZQ
We42l4ELFKVKsP+i9a/r0qwiVDIcS6cJSmCmku4MxzBIEmVzfb+Xs+El+OhQ4LkobgDns+nMykss
z4qPelLt9fy11TW09P++LmS5I3MhgoEa7aoBiKqNy9oegtQ4m4XmX5cgm4Zoowai1OYACWnXA67v
2fMCuygldlYmRPC97LrO7TyE7wVk/qi8m4oHVdZxuCoCgRskZz/aLgRroo3hhAoZbIej7KZJ83tk
/z396/XFWt2OCyHCbTqEXomSAAjp4zca/ayIJJq2Pgm0LfAjaCxq7KbYtJg6YJ0UPQkq8Ny6SJtD
BSR7vmhS03jEEQHy/5UjOv26xcBxNXnxsfkat76ZbHK2H5qdu+udoH4DOKwu8/qXM0P8H3Vq8L7x
FzU+89PSK5mphm6eHru2vzPTUT+wlE6bihiSLVoThK511M6gBNJYuLdmVmSOR+v0WJd59xkdUeqD
A56Ol0krZR1eS1vDC9ZQiW6iZn8JjWO4Q0qzUsmPyXBok7uwfOzoy1hK4mxLnfsoi+MmE0kHECTP
Vw75VvAPZ05+LOmj5u4SGezC2oKh7O6/4wsGgIHY1nYLjB+zF937xOInN5Hc9LIpCMffYO0A/ACI
ULX9+GxXm+unkq/A/OJFPx8CO/yFAYsrFhB6WatHjW0MR2r6uvkNtR+4usLo+/TzupzlNHjfoMrJ
tg2D53/mO9FMNHMsgG4di/hAt0l1uHl4VL0CI0RDmTuuFGEjap1Rtzbr6Ti0v6NDdWu/FViD+GsI
Pjq6WKBLgh4NndUlauh1xxrsMcZbfnNl+38EAGkNRfqwkYunRgfAV9tK+2Nf/9Sdn6nkDllZfewx
lgb9/bjbxeGrcULlhDIinB2SINmDEUQiYHkQ0ATFgxIoqUXW1RC0tHeSEMX5bDhaieWH1dFVTyS7
FQQBi2QC+BN1lmjCgcsu1I+l6HCNHUatYwOGYti/RpKvWtok0JMCrgsJDABNIWU/19GpTSN0Tmb2
0Xqs1S9umW4Tr9ha2tt1XV0U3/F5IMSG04Al448nQQ4xSRMx6hyr6Kj9AAa+Yu6q3934Ezhqh7CQ
xEZW9h7SOEgbYp7Lqqg+j5BmGiGtjYD2fCzyv9gWTAaVRSh1gP8uhoin0HMLdcibY6rZ/iePOZIb
d2UCGB95aR5z4WWR8+XqwNpURVHTHNEVEuhbUMpJlJcbB8EG8rJd5PJ1YISgv2AuAAhtDgWwQ3O0
ox51588Nfa6LB/dV+VIm0/b65q9O5kKWoGN5pkReSyBLgXPCaKCwW6vooV3IVaL8Fd0ACNqJ6F/m
oJj2WE/N0VKf2to4uEnnD44GCCgZp9raXJBeBMYYekx4Q7iwblWaITpSIffwT2PvQ2d/+1Ih8gLD
5aELFanM+fAhQopKGCc8huu3ztaubw4BoKzyYnxhKwotQgUsidtjPj0ocZA6klrkNbXCyxk9jwgy
LFM/ZWmAuK9LumNs/irGb3X0s6y+p+p7Nvy2NBld2wK2lm87epNQWQmHBDhm3EJfPNWtTuknvBvb
ozd4fm5u1fhQv4xA4m3UNzsNvPQuT+/L74wF5Rj0ZBNnJwAdIDSEfvfr+7biIc8/RdCLovC8VleM
9jg6pc+Up055H+l7rDwlKWfLsZrjFD3r9Hxd7MoVhAMMnB/U4MOtFEGdQWdhVFkSwQx9rd9RL4aq
rusC1vYTgK7IQENpeEnAfIWHUjUUM+Z2yGm2jB4qr7rrpirQzUPm0V3hfrsub3VCFm/qAWoOb+Cb
y1NdRtNa8+ojsaznSiGboRxfu5uxi7ji4HmBQCeiFtwyzcX0Q5wzvURkBzAsSrlXZK0R/P+L1hVN
8PDM4GEijiq4BuYEbBclJNVRrR7ryN704+fWfbTL54Y1u9tXDGXMns2rHXh99nwqeWmS9n9I+7Ie
SXGm61+ExGK2WyCX2iuzep0bVL0BtlnMavj136Hm/WYynShRztMtdV+k5MB2OByOOHEiMU3EDFNh
bSZSmkE6DgIdet01muh5s5VZgdJ1ZnRAFBcOpyLKju3SyeTQHQew7X0rmGw2Rvq1jAcrMkWy1lBh
YQ1n2K4JKAKQWXAazifmAMbm5qBAPGoCgPMMHRXuPXOfTqDbvPnFhLWDOnyU2eE6VBzplLop6ac5
pZVseNuGvWfffp17H4AgRLLw8lAJcRojzvJ0dNtjXMa4mKK0XisTnTVK3RsghKEHUGhQ7yr+lU85
laVWDMc2ybfgDA1cKp/1nu770X9hbvnkWEIEeqKvqN/CfYgJeUgPfbC9qjPjKCJMetPrjsyV+++a
cyvBD04qnlBAEwBShVp6NRtkDLImUyn7I/ujpVt9jZB5wd7gJW5+lHCilElXDIGpJyP6Gk39UcZW
4Hbf0Lc9TMa1mNnCIs1PKCRVUKQzF3Seq3It27i3KmQ9si/Gj+n9ugG4HBypOfAY4BZAkfBFfc5c
9u5VAKMc+549wKd7QIh/5Va/XKVzEYpX0pWNFzew98dWH8Kp9Pae5j6hB91KNMucrfu5EkMOHjs4
9HguX+DdOyHJaPEmO/K4KdE4UfbophGT0J26Z9cv74jxLRFN1JjJxqud5FHEbHxPMlr88NCiZusz
ZwgkOJt2tUOSmf+qD8qyIFFXeMnW52QNDnt5O4KQGds5l6wgjKz6H4nJBzJOSXbMaL5LSB16xq6Y
xrvek3cOvHbA0K/v9UJSGhJh5GfqzjlFoWhS1wvug+2YHhnXjZAYLCjNxyBqKz+iejVsXJ4Mgan5
VkQ9B1DQxPpZCyLhgrB+M7RZt+IfLPg9+KCZZdAFYho8FMpNNzUC4BPUrB4p/TxyZOb1jWAPZXzv
DU9pawXc0Ddt/cN31hAVl9cDqBxg6z5oeJ0Lcop0ModJuIwdbXB9T5X8ChbjNkgHrw5Yax0Kq4lW
1n5htxG5Q+wOjR0XvE3TrKocTejpEX1Kg7F5mCoWpv6+T+2IyK+dtyXaE5rvRZZ5z8HmXxjffB+8
zXYErEI2hmb+7foHLRx8lC2hPzyehyiFVfNHLAfnzxT3DM3bt02yT9beuAun/mx85VoUILv1ddax
YysOrCmCphMBWyW5XpuFokAVciIMDCDsmGT2phLvxmoXiZV5EMWnlPnoJPbYsOPohXV5J82du4Ze
XpwEaDdnjxU+i1ojmVh4bOb1yI79L+ptfWPl1bY4g5PhFfvbwFf2OejajnjS9oDAg29zjQvsomEA
SI1nhA3gJFApWDVlHwbb4YmjEXbMxvvBr4LW3ub9I/51yb7IWcSK0O0OZPom4zUm0YWjjNTCXJYO
o4/nqWLUCtuUdu1V7Gj6jzbbZlMeuvD09BeUbq24K4ui5it4fs0gFK+IImaPNCkR2KgqSuKoY0Ec
71kcVP3NuXALJJP/Cpp96ZOnaYeUSUEqCCLGwauemrvbz76Dix2xZcQGXTXVLoe6F2bLP85+x7bD
isItLpNjYTtQt4j3y/z7ydfXQ4vie7tmR80Kub3Tnq13tMQs1lp8Luk1nq6I0Rof2VdF55yMiIoT
XB6jjFwfaJYA1CDXF2pxJv+KuMjml0Zu9g7SlUmxwW6X5sHLwj7e8FUPfN5RxXlBQ4V/JvNxU56s
GY3HeEgd5Mh8I2jplvfbEd1/b20tPB/TUymKKairRnhF7yETlwXDEJRrqb7FWeCVh/eQj5vFVbaE
6d6g6U7KjvEUWgigyaDI7+zyeH1XFjcemEtEiVCDcZHZB4l7CeQF8qIJmro7yRdX3oFb8bqMJZsM
Ysi5ewLAXRB1rsPwjTprtKviiN51Rrbt14DgSyt1Ov78+8l+FzUqfiejKY6T/9kG1XKGmGOC8hvm
r7Uf+3jDK6rlf0Q4EVYD4k8FQlR5Hmeul5RHytMmcAfynaceGhWZoV6hIKcr9w6AmMxKd0XVBq0g
QWPRTePeWi8K5UOdMdqnw+QgJKRGgzJOmOdQ5OXMeFO7W4+ueJMLauHDo4FDM7/0UMdxvqSMyU4I
O8+PJq+eqzj+yfz2LpfZynNmQTPm8kQXD/E54atGFsy8QZEAbSAm/flur+F61kaffz/Ri2yqaxQd
1/kxNV+Ze1yrcFkbXlFrSwLEVSPqd/Snr/7G4Z+vn5qlLThFlSpfP6CRXjK2DT3aHVyNT5r96dai
7FmJTiUoE5hQlWg2YpZANjnZDF+vT2Ah03SOVVAiIbbZTxmKtukxK5qAjikqBO76/FGjfohwfWls
OUh2Wft2XeylNTiXqthlSw5TO0hI7WfOtKga9y4PyO3ZB8RCUBUJIjs0hbvoQDTWrZu0pQbrP6BZ
QPxspD+vT+NSuwgqy1C3MXeGQFW7da68GqnLLs00jos/DYz4NU6j/yDARhBsZtMFiEDZnSke0NGJ
ivyoVfexr0Ve0e2uS7i88TEFEKoAkIbQDhg/zqcg3dGc0IeZH7s24oSHHn2s2vuJZqGf3T6ZOeLi
zQ9yJKDU5GyeA3buVENyTIxyY6UP7uSsTGZhP84kKJPxk2nkrQYJ5XNtbSp3e32tFoZHaHXum0IA
TbuIS2pU0LHq9fRYNHdlWLGbr2BEBsGxiVod6BSS5edbUZApM/SUV0cxvHNQ/f24/vWXtup8eOW6
QOPPKm0qDM+yMMbxps4QOWsRwsuDjRIAONpg6HFm/r1Z3U7MOcI+few1ffmmk6gsqgjtLSKb7lvz
5kvpXI7y2iaSVbnWQY5bvw0VkHW/ri/W5VbjeYWYvY8QGxL9asrDd3IO3AvL3tqfjvOAVOn14ReW
CYqKZDgOw0y1oShqR91B71HUBKyL993Rxy191dJ6h6jz9+uCLjcdQQl4cyA9hcai3/35fiSCeWOW
d/Gx0V6LbptMW2fNDVlYKrSQgicCTArsrToXs7R8WSEP+5bITfWjXCuEXBteuSpIQURp+hheE1+9
H1W7gn24tH8I+QL1gMTT3D9IhdgXdVOYtdnwN3T0sqy3NP/m8zcni+LbjQcoZ+CnzRgknA2izMMG
Wt0d7DZ/q7Q8sB0tcN3N9b1eWCkQWqHEBRcGooy2csB7YmVOR7zi7QX03oFEF6z/bXzlbFd+TzRe
xcUbmTZk2BfDylasfb9ypoHmHxBQxPebcs/k1ltZnoWjgPQirh0LteBo3qq81YQhdNykJX+j3rvQ
6sCmAI9na00lFiZxKkUNNTSFLOrcqPib5gflT+frzVtwNrpiNxhpvDJ3Cv4Gwo1Jbhpy8xUE1jIw
Sc2YSDwpVTRkLwbsr5/xN7RxFTQa1whhFvfgZHxliy0jbhm3U/7mot1cDyRxmK+Fx9ZEKNssJw2B
eyT43kyy9dMo83bGWiO4Bet9ukpq2p32XJYukGBvzHP7XyP6pB+JQN8Qu6niDVysaX991+dVOX/Q
zl1BwQ+Dcj607lDdTAk+DG1CodSbLSVaT9MokbvS/t3YLCisb/V0K8ct8vDocQDQDoTBbVYvDWbG
OUWzef5Wa+9ZM6yTcFweknMB8+8nXkLXpdwyKwE1qw+OuBPD9vqCrY0/68jJ+LYtk3KUOOrxtEdD
1VXc0aWOnX+/YmnLhIqp87FASR5VVtT7z/zWHvbYA9jw2UewLfjmpmJsi9gerBGQ7yPCSkDElPnN
xhzjI2qFXBzw3PA3z5fITZMyT/LEOZr1c7V31sryL6/Vs+FVX3+qqpoUTLOPZV09e0T77bv0HoxX
EWohdl5Po+sbfnki8QZDzhtZbxQIwL6fz4YL3kmji8cjj9IfVbrti3D0V2QsKBUqj2aQPTIXeO4p
F3gO7mq/sXv9yKpXKTfWGl5kbXzFVRN15ppcw/ipdazaV9Na2fF5Dc6tiI+H8MyOgVo/+Gmz/NND
QecnGXf6Y1EeLD2p72RWP4Nx+DeqA/8IWd93pE3v/fTtxq1BqQCoKgFMgaqBREbZmtTotXFKze6o
tzQoSWDXaaC7X5L+13+QA3ASUiNzO0h1erXVSc3TUc+doY676aNcRBWpgsN1KRcnH7MAy7Q5O7vg
clXfaLHsXJHTEgCOYoekSOpGVnWr8YKIubx+Jj+ak8XKHYmqzC41QAJ+RNfuKcy6aEz9cUUXLnRt
loHgJOhx0G8BxcPnukB7j6PxFgESLt7l7f7L9UVaGB3VpGiTOkMsLsm4vQaUYNqYj0fUmvfbRGz+
p+Et5eO1vu8bPmH4wXs0dh291Q1F1e3J16vYa1rEllP3GL7VtsnGJrdvL4ZHUgJE5XNBgvL1nFcA
9zrmeOwfjXLfJ3fXF2dBQc+GVzxEbjpxH7sYHg0WPO+J0KfsVgowQEfxtAcrEfBTKNRQG2k4WoYC
ylLox6yJg/x+9NfgoQtzgAAgN3CacRBU5FxbSrMaxlRHTWkcJJoVyFyE/bAWq1hQU3ThxGUBQBOZ
GVvPD4HtI4CA86wfcyeqZOStodKXpnE6/iz/xODKXverVGL8Rn/Js9ei3E7Zimf4Qd5yZtSxF8hw
zfuA4PxFcQ4Yyj0UEVvTkSXddKfpVbU1G5NHcdMnKWxtc0gbb0e87hvuluGXMCcKZ2LQBQsYM41j
pmVFSAgzyAbkpSmq+j0WGB7zdzVN3RAorOI5bdLsF16tvgwY0Qdta4IqNOrcwbn3Jrff9qlZ7BDb
QzePseR/4fXrPMUOMIKAVk7tsyv9JjA0NwmZN9hHZplNe5/bVeS7ImqtUdihow9eHllFYaFRvJZv
6ZhoB7yVrW3HjXSHHu88qvQhTQMLyfUtWjsnP0yZDodY2n9pTS8DG1CegOp9N22qxgXq0UxC3ZB8
P/n1RAPLpMYjCr20oK2ntgprjbhfmVcXuzal9b5mtA3rlDeHqhynXwmx+ocyRV02y6cu9DIjDT2t
0bc1KExDoLrEW+7RJKx52QRebvRb9B9oghZY95/64IIRpXTIUVrVNARgV4rDcSydF/QKMX4yz5M0
rPgoDrD9OnpcOiAQA9tM438aqKRb4SY/WhJ7a4jHS2VEzQ0ii3MEAiggX7mGRzKandmiJ1eXpGGu
ZU1Q2FowGMn7rfYHyS5ElJ2ZHAuBTEXpUXhJnURkxsH19okZVVPgf/rfJMwzPTlW6AlLDKikcWhd
1KAW+yZG/mBlFpem4XwWs795IgON3qYinyCDkcAdo3ytsGBpN8DOMt/zOLRwjc7HT0YYBnSENQ4T
eUcvBh/o+37FNFyKgJcHEQjDwsLh9Xguop44aas+I0eLgGsFfTSzTez8vL4Vl8t0LkPZbICbRV0D
l3A0ssh/TsXNVyWGn6OKiGqBjlitavWsyipL6VpHR2r3TVgCKvcfvh8wnplRAL391JtMI2VdtAnO
agJP0TOPHV2Zwawn5+YZMzgRoOhRj1KbxJA2OU72b7BkBTVNAsFQcbEW+1sUhGA1CmYRH7gABfUE
yGIeC3Jk3tsgd1b8eRy/eeZaL7AlpULHaqAQ5nvzIhfs9NwcBgQ8UCPWBGl9T4FZpPXn67ty8Xac
aYvm/j0oR4OfrQKcBEMXmrqW1nGSVjS5eVDKZ0HujO4zZb+vi1pSYKDQgE8EJPDyHDalPrR6NxhH
S3yS2mu/uz78R/ZM3X90nYIrj4QOTK/yiuemzAwj7o1jx2Xgj3+YGHZIGoYpu/e9X2ZzT8XjoCeh
1ribqnqQ7WcUCwTCqTdTcTSK56F9LsRPa0ID7xUvd2kn//0y9EM4Nw9T03lW4mPmGX0VUzACRNav
vJWWFncuKUSZJPwrMKudi+COpDkdahN1yXt9fJhery/ux6NeXVz4hzhgDq60S056vdNN+DDQeUsP
3dILCpOHEjSAdM95E5ojj4T25HpgTUyiftjyytsa2e8YVCFJ+VdZ7M16r63535eTRgUqEPjg/MXb
6qIOw3Umz2nw+j7otA4DuBgrL7fLg34+vmJyK6PPaEMx/ij+DJa7IWa7Gfmd1/YrgtYmou6eiC1S
DRBkwRcBDznLpuD6Bi5OBesERBOIPi6oq9KZCSJBxdqBkPIVxGRvbVXdDaL9q5ZrDBlLouaCL1hH
kHNdENl2eG3HWVc6oJoanp022TU1MvYN7l3TTD5fn9blyTJnyu1/ZClxojJmtks5ZKXtNwunGZ2C
q7WgytLmIEQP5Bd6Lc2sp+dHi/nDQOIstg/CRfvQtg3WGg0uTQJVJIBN4AAh1ap4D0VK0WcE980h
JTLQYeWreNjg8FxfqsVpADw399TCK0ZFMGmaHCcGD+ngg7ZaDzQ0D7ouYHEa8zWCjlfo9aKGIR1K
mthuJ0yj4+jBoUeMNp86Ta6clUtcPzo4IeD5jxzl1e2avQeEm24fMi8O8xmRmxsbS7x1qAHkm77v
wlEvgyb/Znlfrs9wYQnnClKoG4JFKJhRNso3aIrCDUc/iARP5cA3ttfHX1jBs/Fn+SeecJq00hES
42tdaPkRYWH29bqEhbN5JmH+ghMJbsb8LGkhYai3hvc9Ay7wJ13DhC8tkwWGVdwW6BqMp8m5kD4G
y7HXDfrBdV94+rJW17W0ShYKxJFhR3UpvNXz4bXEEWln9frBt9CXrN/Q2AvoWgJzHuT8vsMT7kSI
8oSLh0pr9RhzyKYi0OIffCxD13k1xJZm+0asbMvKlNSjU9dub+ilxLZk4sUtnHdvEPdenW6u7/7s
Z1yZlEqjPNZgmRpGTGrqH6x4lzVHPXsy/RTcPGvxnkVRgIOhRBIwJHCOn2/SZGpGYrVMPzjsz5h/
ncw8GmS/y5JjUfGV19eSUsMN/8AEo8JQtWyocmnAPFjoB1QLR4X+Hs9uCW4c4/368i3L+fdZryie
m4O/Rnda/cCTneFmYUk3KXmz6K/rYi6V4YPrcS6xhwZeXNUo5kmEzuIJOOpNNtwlViDylRKARRFI
c8IfAH2SpyJuUrtIiSGmCUDEHYI3Pdtn3cptcLlYSGiiWm5u/4WMhPqwSMBTUFnMnoCldEKj3jLt
2TYPhby1V+QcID2VM3/HiUWrYWwmxpzpaICF7tfUrEzj0pbNnQIt8FuCchKYakWPs5KCy1SrQdQh
wolHKJ66vtlr45vnny+k1yJw2bhHlm9sG1x4nKzdlws7AacdaJWZbHlmFDsXIdvUTJlD46M0puS9
YXF8yD33nYMT4Gveo/Ews0oTXCQgfwvyTpu2c8Vx4FPzIU6Lu97Uw15ov2sbTWtH79Ot00fsB6SV
8+Ii7KDmX/JkKP0+LYxDxfug33uI7P1vAhQ7bhY6s/O2MQ6D/bXbts0KR81lXeiMN/93Ah+/n6gf
4U4tzE4gQNYUDwL547bDgbLc4Zsr+r3jocpuKnaxbL/mnRtRDX14ibvRwfJQOWzDCGolWIFmCVRG
KXoat00WcVatVK9eKhk+Eq/Dmb0Aa6zmn8HWn9V25RuHPt14SQTy2v+wyP+Or15fCRqEjjFzjENm
7Gh2J9Yuk8XvB0YGnLsIvV80nEVWgid9bOL7nc9e++nz9a+/PB9YHQ8nBH9gctXz4Uw+H+siMWd/
4m6Sfjg6u25IN8PQR9clLTkVKNL8oE9BVaoaiTS7xraSRsdFNdI71883RmHfjcQLB0PrglGixNBb
Y6RfnN2JTMWA2bnXZCODTCTIAs2/m4oH0xKBW/++PrfLKwWreCJHMWQ0dvKRi0k/jMUXVHnb9l9J
8h8esWcyFP+7N5oWigYZCEY8dcP41BlIilXIucRr+OnLwpb5YJ/MZ9bJk4Ods86Nx37UD7rMorl5
IXt0xSZz0PZgrDYTerQgmxAV9bdSfql0uIRv19dzad/QMBOuE17lCGYpzkarF5MF2gyspw2r/AKq
fzT47de6Pi1pJPrNwE9DEh//KVJI2djISmGWQ/rE6EvdPmn9pyb9BMaGjd6seLmXfNZY01NpijGm
woqlHCANdVH3NvpfZGCAkESEcN82hl7dCbvfl1kVeXUd6t70l5Q8akWy1y0j6vLpe1J7YSvEinm8
rMs4/y7ViI9V0qbWvNcuKwPf/23Fd8xF0KcLdL5PmR/oBt3Ea5WMizv879qrLnLqmVkWC5xMk4xR
lZIvzqBFVdZsErrWu3JNlHI4WwBiHc5wcNpxWwyv1RCVYm+tFYMtXoYn+6uyCg7FOAk0AdIPMZr2
UUNuY4cHVV4+GnUcjAlq9hLQ12bj0S74tuXFayOd+1GgRpwiD5kgN4hSCJqyyEp4QKmsQ5En++vn
ail8gJbo8HvBxo2yYpViccgqv6H+rPL8vizRHlHbGuSuqx/HGnWkefyYCiTtChFIpECvy166x05F
z4+mE5visS5zoP76oW427J5qm+vDLx5msAd9BGmBmlFMvYN8rYaXEEwW/+PjfZLnXZBRZPTbvyz5
nqZr2JAFeXO3KpCgIM0JbMKsdSfTYaz3G82neCPHG1Zu9T+V3I3W1jY+JWsgw9kyKC9XvCNnEjUL
TE8gFDoXlXKm+06aY+Wc8U/tTQEFa0PhZUcv1kHx2iOhndGt1Mbt9SVduNUgF9ODhUBaT21ziQqa
tI7zVD/0yc6hkZ2G1lrz8wWlOBOhnE3E0Xq7I5iaNhShIb4CWXe72p1JUK7NTO9rl+XYJxe8G+BN
APNI/z+KUG5LXmjDYI4QEbO3prnPbkbJon3m3HYIWo0D5Ko4ITNJEp5TjnACNaN+2gATE92+06Ba
AgB0Lr+8SE+2vZ12zLemQyHIX2zgEdCBv4tVhN6SQnkGqpcRtEZ3HTWESOuUtjlzp4Pm3/vOTmhZ
MKHo7/pcFsw9aJb+FaLshlbACiNHNh08twq0Et0+0CDbeGTZisFZm8z8+4kB4MVQUJ8RTIZs0ib0
c9QwrohYiCPNHVaQAgVCek6DnouQiMeXLfGnQ2LcjfIeLlf/ZbBvDoeAThZwTYSt5/z9RTikbp3U
7fXpMBq7ut4BqQJoz/UtWfInwVcL5mMXUEbQNCprRXWrwXU0jgdqmvtYT4KMdS8d0Do9dTd9Cby5
Ye7ypvvTWs2DS0nY13nYWmtbtmBt8BlIWyMkB3pYFamg+73mEWGNByeknIUgsAqvT3RB984EKLqX
GqQH5NgdDwQYZL6pyI+G60Fe30qMBvUGdhClJSjYRCZeWc64SaoeiRmQYYMULfDZijVY8hJAn4s3
JwF7+VzSeq53yCu2oM3SRrgyPbgo6V5YeVi6D8zStih1DUbj2Yl5UNuvuvvz9hVEjStAEsjH415V
VL6LTYaghW4dGmfbej/dKkUAcGutZHQXDhaSKEg3obsAMmgqj0YP5OIkmGEdKH/M2zqqxwyUCn+K
0g+RRPsPM5qJgECW5iDKo/j9JohJrbGzyMEbXqb43eleuAF0GF1DTCzpHlCegIEAZLAQJ6hNknIu
IYc2G2LfN2VgdQGKOVZ0fOkQnchRQbHNaHK3RwHVYfCe3UwE3c0s49DuUwGKJ4fcA+AyFgTo7B4V
tnwNwn9JqTMLAE3XjBomgJYonmg2pKCoKnVyKE2u7xq7q4PK6LIACdD80UoQJ4qnRuyEU76bzWAE
eDpWYYPUcuCn/VqoeD6rinOHY2zgGM+tzpACPT9ruR1bZaoN9qFsHwXY9ItHo1154i2LwJ0753BR
2q1Ypa5tEyShK/vgNNU7J8mj55dgDLU31xV9UTGApf3/YhSrNLAknVodYjICAkpviOR/iGdirf6V
MB+Bkys3z7w2c5zSPnC0Id5I8+36BBZcepCIzWxHyHNePo4yY0qzojLIwWkjO34gGZyULWUPaPW4
iq5Y3JMTWYoOjo3EVYFL6lB0ZsDN0KuAc10LGS3uyIkQRbe6rh5p8yGkDX/rt6OzcYxQ6WGDrwnO
qeo4OBS5zj5LYXCw11apPZrueHd9RxZt2okIZQLuYOqFJjKc1LT0HlBb24SOBm7YBs3OgooUcnu7
PBfIDQcQZ9x+unL7AL7TOJ1eQF5LIvSHCyzShehEGDW3Y/+xYAZaxM15XDDJK0bOHSup+VVFDprY
V3S/vz6PpY3H1YabAG8fUPYqR5FZDs9zI4EJ5YH2nq+RES0p7+nwyjksys4Zs3lberKxGVqBP3pk
BTW28OaFs/jvDJTz4SV5jGZtmEFS7ICXLwtkCPaFtkFhdhnItV56axNS9AxE+3mCJkOAIFUeIuDP
g2EA57W7vinzIKqlR0MIywV700cbvXPrBWId0hYWJYeMvfUaupeiNDixf5jWl8p7ZTAD18UtnR0k
7wCgxAt+Zt0/F4d6/9oHDREBEMEEBP+L02tRNlD0QdxcFzQPdDmvfwUpixeDcJkLE4JG1OLdN1S+
dCm4lljKv+SIZkSesNZ8nUX9BgUAuPeM+a9yTku/GSomGTlI+eqlm6xb8dmWxyd4oyL4gSIv5XSW
TM7dryZysNNdxQN/WFmyJX0DmRcsgDnruHo+gRsQHq8q82AN267YIiXB+Mqzbmn7T0UoZ5Snw8BR
AmQeUvCqT5E078sUdRErSra0UGB8MMBpgH6/SLKdK1k3JSB8BUHwgbWiDjLDmkK/FWsYsSUNm6mn
wBsDvw3vt3MpelZZlmwycMQZ1iabnDuf+5E1angjpvXWcm/uuI3bDAGvuScYSDMu2jcNcaI5pYGk
GJpKpl/7tffV4tZYDjBCKFsACkE5mWZd+9NoMHRyHJP4i5tLa1OXdZ4F9ki00LcHe+U6UCwPKkiB
OUb5LbwaXDWAoJ+vX0680kLHOf/FTknQTW5gdK/+tC/4s0EdOLUrfpSaUvhbHtwo4AYQogBg9lze
AFiHEPXgvTixCeQAAcgGgA+0VbPB8Fmz2gg83jQPqH1odoYpvLtcZ/Wnm6zSxTeo+p85jZf1nfdi
A7Bq0gnvSOKHqCACLN48cFtE1+UpR/r/5AEqAX481Nupsa0ejTvQbJR7L0Q0m4KKIIvjqE7WwpnL
a4u6YGzprKNqULZFWMDsY8iRSfEM/lT096vLh9YH/rO30teudN9RyvBXG9shafKVRVWO+9+TPBFu
nm+s3iKFXPqZ92JN3hOt6Z1P85XYhvo6+5AB1gxoDTLel0EvJohWsNp1Xmz91S/KaIrvB3kwpxdW
TsGQb8xu2MSmHxpOsmuNNeoR5Wz+Ld3BC2DGCoOCSbH8vofKJSEhPe9hWab8j+vX28mOo5yLlSDE
4lbiIfqPLGU1mQMe37L3nZcaz80AIcBdm5BPZjF9altAuBJZ3lVVt3WlvpsQGLvNdP89UzTuRMRg
nqvKR5OmcdyaVHNeUvnQfLbWHp1LqgKj88/wyuT0mKMcLsXwYHUNtjb+ufW84eaEecETBNsExqFz
VRQYfYjl4L6U1a+iHUKZ723t93UZl3OYb2cAXIDoRS22GiioR7sdXbd3XlhA7Tv01rg+/KWunQ+v
OE7OaJYJ8zG8lWrfC7N9TkT5qJnNg3CqlYfU4kzmhgCAWaNSVKVOotZkohXE6LxMfotWyGnAfl2f
i3JFQ5swFzDeIIzhOkhSKHeaBqZouyAdig/BuI7coUD+urKCvnqwvDVTuziZE1nKuolyymgPIO+L
WSTbMm8ie41D9PLCPJ+NolxpU7cydTAbirJWNyrQfKLxnzqQFjrdb2+tn+rSfEDwjCA8buiZeuVc
lSfutqkrqfPSo3ZUxP5uGj5d352/i71PnPSP/QE5F44MngPAVCguVKKNnmzJmLwCnixcND+3in1u
Vl3U4rZuQml3NsCW3rTJzaH+NLh9GlEpkruqsWTQg+/uVWrCvtMFz1+LAsQXicfIV5pR+VYW7biD
BRu+dh54OAo0Idn3qDncV5aDRgGTH4dCb9ACPWNpFcTIQ2yYbogNc9vxrSka7GGcEsDE0vhRtKLf
gfKm33PU2ESeg/5XVpN6m6Jx6dbq2RBMOkvvGWcA8ruyQybZ7b+jNvCPC+kPjcH119ap2TY3mb8x
uP99Enq7qznt0d0D4DKtI9MWXNnkoUOb0T6IRW8FbV+OL1w6yYudNyycQEwUCnSz3top/SHBUR64
ZWqESWV1ERGx9uyPxfAIODnb1CiIeTAqhjYHA6jopmwoIweZBUBjCQqsuF6GpeziwMzSdOPH1NqO
rlkd4y6Fb9kz90sMX3MbIzG2J72t7com4Q+VoEhRTNK8Ey75VtkyDVHES4KxnJKDq8d9qCVmGxpN
xgOvNvIHTeg/ksFIo6LR3hCknH77a1nIpRM+o86RPEGlJ8zuuZa6LcovCcp4X+PeRtMG9mA7VsBM
8tkbm11h9LcFLT8U1iEobwL2FNQOau6rdRvDHgw7eXXTdJtrxRZZjwfuyv9wjXwk1xy0HELthnL2
khakyvrkJK8EtC4IM6SP2PyXoXO210/g0hlHV2mQLX70A1LPeI9O9pZbxvFL6ZU/CSrOg9aIV1yn
JRkIx0EK0B0468oO1a2Z60iqaS/mqAUmHt01v+1d/LcVQSoaXj3kXFRl0pgmzWjDiqChhIwRGF8r
o1m6EkEoN7NSouAOUYtzJQPPYgwO4CZ5pXEblPoUgF45rFwQw9q76xuiJrn+ngvIBBFmQj4Yz7Bz
UX4Zy1FabfKKiv29T+UO9uehQhwWaZxAo3rU5AMQF+SdtflTzPWVANflewHU6ifiFf+oS7ouk5mE
QR6975NtfrHTdjf0a1GgBSfT/Ojt+H9K8fH7Sczc6HICP6bTXnqncoIE3HqgeGL7pPU/m6I7OLUb
dc1450iYN81e0Zel7USsa/YHkMe+eLgzOnl25lbxi3T5lvL3qmUbPr7TaUXzF+Ug2IXILbqdXNQm
Za20Oj2f4hdRgOi7+Qz6oaBzj6T4dl1pFk+YC15WayatQ/DmXGeqkVeNAxD5S8w3Fntia82vF8bH
1T1XjIAgfSZxPB8fJyJDgbUfv3T5EVWm+fH65y/pPMYHphIgD5SGqtnVTJt8r4gz7QXG3IRG9FZY
aFZyPwEC/NRZrI/0JvcCdLhs9kAfGFExSG+PfPoawnRxouAKwDsWa3lB5TlMKAsuTAatbCL3yV4r
k/uARCnuDkBuyPIjwoYgjhoxKkk9WNKy4pexTauNmTlTWNo+ImEFODooN/i3cSiKyCyEt0PNG3g6
+pjuqky3ccfG6a8WTsZWsqQK3UaARsPo+A4sG9+9OvEiZsTwDBgbg7zU0Jqs6v5kvv2Q9fbvjnXk
aWrMLupphuI8exxuv7AwM3uOMcwtuNT2uUQYRUZ1L37RQGQdZ9Ym4e5BL8r9dVVZ3CCYYdxZoNhA
f51zTYSXak5uC02xvDgoOQ3FigAVLznb3/9H2nktyY0sW/aLYAYtXpGiJFlEUdcLjM0mobXG188C
z72nMyMxickesyZfaA3PiPDwcLF9+4JD/F8JIshgCMp0SKVQevH9YZ8nQA51FV9Jsz5ks7Gz2/yp
ayS3VvN9Mit3utV96A37aRqc+8DMH0yj2y1EtvY4vKMsdEiy6F7JtvgXV4w0vBa4BcucApu/z3dB
MaoqDhQbNS3fmfaenKBbTRuOzopftdBzyA70GYTLIttbWhvDVMqK9DJ1r778OU/TvSpX7uww6GXa
MAArcQ0tQxrUZSRTiWyF59VM9MHIozT4EJWcavVTss19mNx10d0kqTuzfbhdiZBnc8NJ+YGzON++
uMurBp5U6WWc3segSP6+/vlVFSI4X1AVhLZgH86/T4KvaHp1kF6G0VCeJN+Ud6GhNbu4hHsonmnk
yVpH9eaijp99y27v9NlK90HrfyOKDfZzp/mHjM7pj6BZ/J9jaim7MtN7d7CklqR8bz3pdRVsZEfX
dEqBNg4/cIF2iX50hW+pDimb0tqfA5N2GRUkjb8Fh115EeFZ/68UkR3WmKQkKSNDepEVFGsXv3XD
UxxvZLBWhcCcBRH3klwWz7e1jcoc8xwj0RjOnhAz27cR81yZsqAc7KregtKsXRUCc4w6OZ8FEXd+
3jND1IiCCulFMmO3JKU7OL/T5H1bMZRX3rgq67LIQGrLOFIikHNZmhZmTlOwNmkJ1LrAVbJuX8wm
bwGMyv1WiWPtZoLc+a+45d9P3LSU+aClkbK0OWZouXLnTK1rOV9a1Ytq1a3z3fWrsyoOKCmA9QWV
JBa4tEFx4qZcQoUcxg8sKONR3DvdgDFxC1u6spFYeov8EGHDkq47X5nR9WFdKfhmXTjAghG99b52
N0jRoW4iimvzhjldebhOxYmKXw9RVoT2yMs/u3CCdTdOd1uerbPvCzqYWk1mTSbfnwv8JDfbKm2K
ZCP/EQC/uaMC+6XiJfqA7QKWzDsW0Oh/q9Y+KNz5zuhxTg6Y6TBxo4GnbzAPcuZ8VOPqTc5611BS
nA3ryzgMz1VZgrGMNu76isawcJoHsLMUdqxl308U1JxGVY4KPKrZP/ZM9EurRwkwVBKG92OQAZDZ
qsmv6s2JQGEflCnuE82W/Rdb6t8ZifOY56zbwbOapv0sKRs34o9LKLiMEG2SCKdvn2FOYvQM0sTP
k3lg33uDhtC8e6fNOZNN38z0Y+FWUM4NsB319+Ws3yUq5x6UWzNkVvcYliAmoEFFdZFEnaQ2hMF2
CWMi39Wl990I9efRbF8c52uab7xDy727WO8yLYgIGH5O0UWuSwCyyRKbAXjZ66lxsJXnYPy70CPX
xw5k9s43N8K0P0MZLmQurbgMfgJYKlY+ld6Wp66o/ZfQfC3GxC1NZR/B+THroOxazxq/2dOdBI0Y
/++h7xy3Z75hOUW7Ril2Ut7skixwi5AYb36XWPLeYapmrejvGap5V4z3LZ1T2aztmqWX2L+XBnUX
609W9RTJE29F6EotjPWZK/t3tvE+JksSDO+j6Ifh3xsJk0F/SM7XyXiYq4dwHPbXLe6fbjJx7agX
Jpd6Cxsg6HMTDgQbfeS/BONb0x+y6YX2XNcKZ1eZf5pT7nbKvWr2HyTjfQ5Mo0hCMhDTQYUMsRxk
15RjyLzs++u/6g+788Wv4idRw4f/gMDz/Fr7ejqZSqY4L2bwblTb/dh9dfD4E4X2I+ZWT7ME2vdY
zk9F+aapvElT5+rVd0med4YBO3/8V9BUOz0qd/Po9a2915lG10zHqf3tx89Ooe/9aiun8adeffmj
8WHRWkhlRbe89Suri2ODAcr8mjwuYSKg4hD8zod5ryqP0vAl11sCvq9t+a7IrEOiHXoybmp4p8nH
TI9JX2pwpLwZZs6cwSdFSu/S+v1sfSr7u15/aQqvcb4M+v08vvVt+mDmf2fVSGrXvi/DDRd5pdyp
EutTn18wu/SpC8+jbc95Gza+Tp2aIZLhe6l5zJKnqfYMVD4uv7TVLz16oNBx84jP5aXRMengz2gv
saAUOT/7pp6Gug+Abpn+h658V3rXdWvF0YWMC9ec9ntSM6LC603Sh11ZGS+QSL1zRtg1TTJc840c
CP9ZhbYsYEnlXTSVWA1ptrKqjRdI6Pat/9wq1UbIveJSsJB/JAhP3wjhad80nfECZDgwGF6lfb2+
U2sCoF+muwcpYDRE06Cb+Ti2hvFCL5frWk36LxZg0/XCQRATXKTHtBwWiQYOppcM7tD77Oe/+PUn
Xxe2p64bR+tavl5Wn3L1vd1s1eRXnkVywiTclq4NlFbYHqebtD7IK/Ol7PV3+ti9xKP9OR7LT7Hq
7ycruB+NZou1fk15SX0AOWJkFcwX2vndAHk6KH2M8vZxw6PYMP2n6JlDnzP8ZON0LkRx8ZfJYbz4
vPzUO85FxSZJkKjqUk/WHuscnN5x7jbAYFsi1HMRKmMI+54xCF6YT/1Dp9LHVzMa4aVQ7S1YwYXb
xmpIXy75BQiKqAmfi5qDIo+DEFHyEOyrob2T49hyHbMI6XnQ/u7Ac15Xv4sgdBEICQoTW+iRY+bN
uUBlqAzNd8rES6KvofmohD9qLlC0la9aWxfgTYioeXIuR7wxwUDNus5JPFAb9bENs2NpN092Ofwk
bLs3Wuv39WWtHZkGZTpZc5JPFxiqataGwHfMxGsmE9a1MPnUBPpLqW4BbVflMGeM2IzuAPoLz7cv
VTOi7XlOPDpF3LrB4fxZtRv27eICc0TaiQxB/eIAlHjsy4lHhPi3rgdfZ818BPlAbb39qQbFeyBr
xsatWpepM8wOnYBeRdRD6h5TMeoJ7yi9PeFHcyjhgH6jEKL3TxDHb4hb38b/ihNZQKR06umw0BJ4
/+AYITaU+4q5hv9CKeDlwmHHNnFki5KeBGGghoOkS+vUS9Vkl4+WZ0yONw9bac+1KwWkhr5DniPt
4g4P9uQrWlyWjBeHqVsPZuNrXIV3ffcp8jG51xV9VZjFPFjgo7QTiMiEyciDlPRA4U11vS90SlNF
9OAMmTtJW7j1NVFLJxY4CyYbU8U5375UL7Woy5rS6xqs0fBlKqDKm38SKlxf0pruLd3aCwucAvJa
OKbMKLpE06TCq9JAOUrJwrs6G8xlVf421fgjXuuz3Oo3DjunW2FxIJfCFKhlWooEQxhKcSNbMVJb
9VmRnp2NBMCFkyJ8ftncE90rk6jLoyoovcod4v3mqPa1C3T664U9M+OikdSCX2+/FRVxWz/uzI2S
69YKlmM7WUFs1GlnLiuYo4PUbDYVbn1esDhDrNdZTR8BBC330nsaWq8r1fK/nwU97D8dYqDRmSKw
MAGd/3oZdEcPVrn0Wmm+K7LHcTiW2be4eM3He0O9q6YtgSu3hQeP6IR+Bbx3Z1nvyXZ1ECPnXVzn
Xi5XgHXbQHq2kpom+kKV9sFEL/r1Ba7KW5ryeIwAMYiew1jPhV91I/KcY/yR8uevfKtV4U/MIWwi
7xC+iQnA4LLx05iUyJTg3PIyk456F4p8aTdwp3aAlOgX/1CH0iEuhp2UOp/bTDrURvSSJhPUB4CA
huqDalA1LCMldjHT3adinsenzg6TABqGoPzIESpQHNup9oAcRmiXNCuVfSY/l5oR7cvKlA9lHtUu
k7yDBz/XB9dsuugpCGN/N9ZD8qGpzMBtA823Hjq/j7/mdcgxFzsz0PcpCVNzng85qZPepdczJf4O
nPtQludnIjnpAcidv+d84hcYA3LlqA0aiWtQGy51CD921Sp7G+xOeZEr5c0u/O9lJE0NQwVawIdR
Ih8GyVIDQBdNDx2apeeuFtu/Fa33v2iSrLrOGJjKgYj/k1k2yWta6rEnK6GT7mMzIm80h/VDrGiT
GyqB8kiTp//DSVS1d7uAOaBSEqm7VM+Nxyy1lpGgSu0qjHt4n42Tth+KZHhfZ5nFvgz1hm6t3E1w
idRclhwm1Tbx6lv9mGoEVjyY3fOvrFE2ss4ruksnKUAiCvdwdIjkkkZrMy7C0DMv0As3mt+U5F00
PPZs4PU7smIlyVBy+ama4wGIoVA8zF3tt1HupRM038lzWdvANzZQGyubxeNPKMIbSbSlCe5aqGhw
f5Z15mXhg//RmraygJeGjP5ugPIL5R3hqPAKF5MxN0olpZ4VfB4S34V8/3B9l9YWADcLrdDkAy4T
G/TVyZEU5rkXVTuj+2JulVE3vi+WrsssmjK/5/u6c3AO5B7/v36+IbjkgZP4hjzxeesJ1He71f+8
PBSCDYT+hzY0BuqQ+REfkmZKgzpMytSbzW7XlN2Dpr3gm2PqHuRNwuK1rToVJlw8e0iNLHGKFHaJ
Jxtzon68vldrF28BopEfgPuHJMf5I6Un2WjaQAm8NjgUSeN2ceFmyr44Xhezcu/gCKeFBudbhiRF
OJI+bDXKPhlXYg72mpK/6LVx74/q278RAziHzjPYhcSjwUGsJEOPMi/UOo8igzsM6n1pbBH7rLgS
C2sEETpKcImtDOi7yZbBbN4kDa7qdAdziA+68i6cX8wYwpR+cP2tfrQVRViOCB+ffC2Ma4J3FOs5
OqcUtRd+kLKchqfi9ku/DEdf+FIggWKQx7kmZFZc21ZRVJ5Wkqhzja16ycq1MTTS9gsTE5dGZOGJ
CkdLklYtPUPdZ6+v45d63G9NOF7RZgNoGV1ntBGB2xPWUOmdksapX3qwMn7sywPjr8CiSrY730i8
tAQLSIL0Ea3mbzEUsnJFr2KmX3ljVu46/njXNXntuBcG5KVfn+l1Yql+ajiinMkE3hSmu2k/Tltb
tSqAYX9MB8MjJlF3ftyyhIUHF117FIKqfcqf2xfAe06giPniXRdufKoUjjVkNRtkqfddGx415eG6
hLXDPpUgPLOtVSm1HfSEIxC+BZa6x2k6SP1fzJe4Lmhtq+hndxyiebI8IpQ6jOapnmAa9IIfVXjv
bLH7rH4ev51aDJAM3JLzk7CkPpAn06y8pvgyVTvV2mr12RIgHHU8JGUXagjQsztFvvNvm/C+XAXq
reSJaPFhQouYgNC7KtPNSiq9Jqp/aw1evZrf7vLg+TM+ZCmDYD8EZaLXdwamNJSe1oFmBum2ccIr
qnT2fUGVGkXuwjbl+0PYPCTS8JnkzdH0o3vSexsv4cphnIkSvDf6cEkOhYiaaldm6tjn67q68tCe
fX4RfxJ0Ft2sFrXEpbAYmWK7PmWprebr1RXQvy3DVEKGXzxvKaqzsA2cwtPNgjI7kB7JmW6cA7Io
FTlP8KcM+7GJO4TnLrM6qTD9ghPRq8PcNG+Nrh+7Njv45Raf+ep6FsQ/mkUZUcw2KaMVgua1Sy9O
nuf7LtkIbVZP5OTzwu0z5YqZqqbJ55vkwZIPjXIY6mTDFm6tQdguxcz6kSR46eXZ0U6Pw/11rdr4
vDhHm2hgqNLYKj0z38FyKm0BN9buH7kSjfY3i8yFmJdV/bZMwgKVqvI+ej826i8p8qMPbRLID7o2
zBuP67LlggeP/yGDF1uYai4sVtFM/agRacLimSvv5tYKd2rSO242ddZO4bHa+0lkv6VapG7h1ISd
pAJHa/wSgcIWaIONW7Tl5H4Os1QoutYAqtSfrfK9sQV/ErTtf76PRSZBs8CNFvkn36+ZZJm3mUyH
tpLtq/CDH/5aetSvq4NwXP8RQmUF5BsB+8XopNrqVCkfTBrwS8Ol+2ev+fJRT4AxbtydNUE4u4Rb
XE18CGE1TW86kx1BJND1ALQSI/msDmrjqgpTO7REaXfX1yW4qH/WdSpOOBwqyGacdYs443tof06z
o58e8/6z5ny7LmjtlMij4w4z4wiCIeE9U+CTSjRHgpO8+2YNb/58rKONV3l96/4RITxplcowgLlH
hFU/RM6hnB/05kGJ7q4vZLErJzfpf3bsHynCa6bkjR1nBTvGqK55PAZPdCgO1h3wK+03/fv/QhhK
TeMgROt4HOe6XZaS2moS7ANZ1U4PspkaH2O5seCaypQHY3Sg3a2qwdxDkRnLAFNGa+MHrO4p2UxM
FUDTCwhSZduJH9qZ6ilB966qk7/Gxgd3DwGk2/tbyriqIyfClh9zcpODiuLSJKWqZ9SH+u88vi+2
kmHL7bk4PCIMSGTgE2Uo7bmEzEjnwlloOnrjNYrem8XGo7S+gn++L6wgJQAvMjlWPQCDbqP+Xef3
07+YMUpP5T8yBJ3IpnhunB4ZjT+PtOHOX9F81Y2K/ut15dtajPCM9zScxYrJfQLsfAfjJ/jCfh9J
Gxq2dSTCO16FI7gMHSnY94hysnXv5/a/MaoU4mG24i8aC4Rj7yet7Jm0iGLtg3eSvKvfjd3GOlZ3
60SGsFsW43clCdA7QxfewvHYKvdd//tfHIixTB0F16JedJ6mTh4kSsFWqelj7n9fcJfy4G+8dKvr
OBEiWNGyVVOl1XzWAXqpdtx4POiRufHsrB76iRDBiMZdFWWagRBV+mBBfHo70Rw1aPx10juUhi6y
In4j9/E4GBoBJq0SPwaQkNeP4nIBGs4UMzxISEPFKFa6ZlmFIV5SNG98mmmSzNsbkxU8M5hcpmxA
I4H3ZIszkX1lGmuJ+oBnxPLBHpMdmbbrS7g07ZQdiF7lJUEFt7t8fimqcZzhLACgppVT8Ewr+Gcy
P4zxSItXp47urwtbbti54SV4IslG+yr+IC1858ICf0jMBICFV7X7OflezxiSnRy8adrGNVw7GG4y
MsBwXIJgQCiGTlS3uue/gyzfzzcM/PrnaaYjpws+RYwEx1ZteiOG5ktOnkDeRc3H6/u0+n2Sa8Dr
GJsHscH5PtV57xtSxGTLZtql/R3NHNe/f3m72RdQGguUmvHLYpIttNLRjp3Q8CoLQuP7yGSczu1X
g4YxRoySuKBiKmJEjYIJTRWzoTwlG5VPZeQMb9IYbjGh/IHTCRqFdwyRyzIHEsdEeDecnEpR206K
J40OU4RILcjaj3G08Eu+VIZOoTa7q6PHZqStA9Lw8u+027hAK2cFKoSxd4RwBqTAwi9QeqkMDF2S
vaOvy3dFdGM1fTEBp98Xa0YzzA2drIYKhZDpGDTNYcxDV62lAwDk61qxthJoH3VGuECfQKLjXOuM
cq6lIuft0pvp8L6rxsPN31cBivH8khelsU94UxQ9j4toSDRPsr/3Xrc1+2Xl5wOEpBeSxkGGs6nC
QXSWnCk6KDzPZkzU8EW/3eMC5f7P9y/4i4M0t8za1siV/Z6KZ4a9UNa+u32LeFBo8SNKhnFFOIKa
JsvQUAYNTKLpRuR+tiLYy5sPeAEmc4Jx7ArX//yMZRre27aMe09KjxkzDSI3Cva3rgERULsuiSWV
rh/BzQpCP+1LPRwg2/3sh/GuaTccoMsnCwHsEHxioL6o2JyvwepgoxvJHntaWhx5pHZVsW+kY2pv
3IctOcu/nwQiJSPQlGREToAbX0t7TSuPvnGfbdY6Vw/FxomgOE9ngphnbxU1S8dC7RnFmO/rVv7Z
d5armeHP6wezJWa5QCfrUSG+nIxY6b281Y8aqbi0LP6ytfTHdTFr28YERoqqBpXCi5KnkhP7z2XX
eXHsWVrE3IwMFqxp39S3TwZbcIbgfoAZkSsRST8Ym9uaraW1nmHe5caH3rk3g9a1k09D8GOKb05d
LMLAGdKzCveaSLHQGG0C6FtqvWq+Dy0PriKt2XhK1g6IO08V16EYecFhT8ZOTbsq6bww1t1Sfl34
3u3ycP141oWA6CfhuPSsCVYY1FCRyLreeiSW9HFPA5Vhb1iANREL1wWuNyEqGaxzRZNDkFKSjj6n
5acWIFMuv+hbPMhrWmaTKScAMpa+dEFGXFPxJJU+YI2TR6vU3zuFcSz7el8a9sP1Hbv0WvEg6eKA
AIt8wUWSNqLZjdRMOnr23LlW9jBEB8NR99rwicrxhtu0tnWnsoT40a+ddmBkz+jpw2fb/lIXEAdE
n66vZ33rFiWDvIYJRMtvOLEDYDjUkU6owaOhTImOY/xYzjt7K+G7JWX59xMphhLkStwiRZfGOyWA
RYtJjZb6Xm5uw5fiIHE86BnVYpqECWPOBQ1B54S11oweBLLuTF4qnTZe5dVDOZEgHIoxlk4SO/Xo
1drPsXj0Y0aubbU/iBQrf5aB8aeshFdOGV/Yr9xvazud8tHz46+F9CVTH+fEPOjOMp6dntEi30nq
Y60+1121sbx10Qs9PrE4HvtFlTGww7i31MFrzPJbb2mPca58TMrqZba1g0ada6q0J0bG00zIeLLZ
rL9fV8j/yw8AMyZDa25fpIVL5qL3g4qu2PVrrv5W+n5fZ8dKepC7r3Z86Mr7VnnWtZvzQTq4kn+k
CpYwn9qpyUykTkbpVrhE1X6K/gqMDfOxdhFOxQg+XRWnnRFP5uBV9jcz/14Wx5L5FNbx+h4uj/d5
IHS+GPFxnwojpJo+eI4Vu2EZueEGxGjNCjJew+QNBMVykYSu6U0I4mlASeq43Mljsw/m9E5y7EMk
B98lK/h6fUHLpbpYEGHd8oJQbBWtlIaFmkJ/HjwfClC1elCywu3GB2VQ9zD0uemNMKD/3L+FzsuE
+oeii6ANTgZiVQuC0Su/xf5n3dxwvpb36GI5J58XtCClAcLuCz4vlx/yLtxDIxLCr04xyW2BzDow
KEkbzVuXireMwCTUWgzkZbyl1WFE4jagXl18dgbV1eNDFGi7Mvpy/aQuVW9JhMDWRYZqAZkKqid1
fd7BPpV7hWtOwc7hz3UBl6rHx6mCAdrBpwBeem7h51DNx3ieci88OsrB/O1MVMIO6YYZvLTyixSS
OiS4+E/0KBiXG85RjxQYIl1XgxvkRigbKnYmQQzli6RPDXuRoNjHNMAp3tinlYMgpgPbtFAOkZkS
DiJsAKGUzsw+xa/ZTgs2skarx8ALqy+tUVAOiceQGfMQagOft2CwihQ36b9L0l5x9iAv9tePfO0w
NNrKlxFjcPWLt38cUjhIwiRnvt9HizgiPzDM4bqISwMD/S8FFMZhUZBmlPa5VtW9YSVhPxSeHCV7
pXts5m+GVRI+dIcoP0ryFhR0bftO5In5g9jsxnJM6RGvwLVDMOoWRvRRzxzFlcvsPsjpsb2+wLU9
NEjuLZASXnYxmdCasQO1rpx7sRx9VccYByneTalz88tD9o3c1zKGCFi2LhhOPc7trIssrv+cuw9T
uJVJXF0GkcTSRw36W4wmpH7K7GyQcg/ADBMVrF9KDkvT6A+bFOmLDT630awEKCiEnsAP2bVzjdBG
FRMQxnTx16nblg9S9ZDPkyub40GT7k3zAV70uVP4EYWrji9pfrh+YGsacipf9DP1qOvgmSs8Myl/
1LrynEHv6gKTPAZ1/kHPnQ102drOUlNmZBr1+IX16Xy9KrScdjMFUBWnuxzcVKtM91X8L9TjVIiw
qTPMdg10lQ3dQHupcv3X63u2YvPQCSB4ZE+weKLNayatowSd1Z7hRtSotuzQ6uf5uLqkswB+LVt4
EsXQoVLPfj6VDMQJ3Kb/Wmy4vqvfXxjVKCIArHaEy1NLfjzGNd/3yy8ZLc+fr+/Oygkv5HAww8Bv
QPeX8PN9X7GCLovBBXfh0ZTrQwJZ9JZhW1vDQoJL6LI80uLwI+CDTUWaDKBX8KPtI7cdNxyZLQHL
v58cgtw3Ro/3VHqq+bXSfzvKx+u7tOi5cO+XF+2/CxB2KW76cDDaBZqY+W5v3I30QhlPcvntupiV
6w1WFHwS8EEyr2Karxiyvmhno/AyuWa0aK1XrpqH9BlrX/3e/iYF7cbdWD19WhuYRQLNGo70+b7R
R1Okra0UngFNNclqijxVYD1JTn0j0nbxbJhQBOiZYiVN/OIwuqmAeDof1cqLuv30Kd/irlxTAF1D
tWTafuiNFQ7I8ZM0s01uSVAq5eM4ZeNr0YU3Qtv/LOJUimAO83DqfUZ/lF4hS4/JoL8ruy1kyMpC
6JenCIIXyzwVEfKsm0Bg+0BtPfltbB7H/OZUCFWDk88LD8hcYWDCiM930DN+mOW76wq8+usXsgnA
2kueWriH8MKS0Kn4fPCmd981KXSvf39FX3nDccWgMwFjJxrDuLSlKpzSzpOZcCVTrU+LvbWF3Fpb
BCNCAf5jEql9CwVvK5KlvhqyzsuMcpcc/KjZ8MJXrAmV26W1iHhl4Sk9v3VFEWVhZ/itN5lPY/kY
jU8To870/e17BeJmYWZhAgB1g3MpTttUQSyxVxNslUH+C+ioymyw60LW9upEiL04TCeGtwfKUpg9
e9UY36pdl288fivnzRA7Qm5mQC33WtCnkQGWdScrjSf5d7G6q7fgrlvfF8yGUsp2Vhh8v2wfJefT
oO3mcsPErth0gnoTmsJlwvrFMaiQPSqjnbRewwnXyrTX1W9N/jrmr0H39ebDcOD0sMGdMnH5Is8p
N7VCk3NZe98UhzbOjeDu8qiBGdDlAUoGRMBFCq5rHKNVI1n3mF7T3Pvthqu58nncM54gsMe0VuqC
bVVm1SjDfNSw4IFb17G7haReFcDTYMLkTZQl9iV1ssQkDGMCWhL8euzDv2/d+/9MdgS8Qn35ghQk
7atWUeLe8KZ3afPeLzcckJUfvyCUaLUh1CWGEhRV12hrhppMpX1LPWr5/EWxtuhaLq0SZNlEu3+w
5ly5RZFPrnKcG02k5wp4wdoNjV3tQLZ6b9zIF4QtIv5b+EVAJgIwEfsQpyhs5awbFM+mrTI1D7El
H3PTvtnCIoUHlK2SMU8i7VWlV6PtS5UKfGVwC+tBmg7l5Mn6RsZzbctgOcOIw8SBZytYvyIwrYkB
JqpXKPm9bBAJ0nD1nhwrk7nt20eMk1mlxxEQPAad5rHz87HtIEwlv5E8y83rr6H/5boCX5pCSO+g
Y1hyAVC4/8nAnxw/o4vtSqlK24v69nNH83Rea66jSJ+vi1lR5DMx6vkqotTQp8yqbC9TC+gJ3X7c
OJMVASb1EXKAC0vURdmvM1tGrChcRL3+qX5Sk43fv+zyeSTADQHO9yeLRiwjXERfi1UzL1TDy9Kf
QXssv8nF86ge5fkYjb9v3irOG/yxKlM3vqgnwz3eREmlgcE6yMFjfGPnynITMYRUYZc5u2TsBTdn
NrRw7mXJ9HLVjamfbGVL1w7i9PtCMtCO5HiSlcjylI+1n7h2sDXfeuX24daQvAI9tlBeC0fRO42T
W0WgeDmNN0PRwhgbu1WZQbFxf/NJANvCp2WyAXnyP2zhJ3cjTqSsmcpK9prHuP/gb/G0r+zU2eeF
nerVKo6kpJE9SDt9N643jOHW54UrBzNRLWcjn4+MfRzuoi1Sh2WfhSsB5ypwAfgQgN2I5dUq7ow5
DuLZy7rXzvygJ29jfLtxgvGIrDKe/5LkF456ksq+kooasHFsuw1TOaGO0MeNat/qOogp8DZhkyYc
PjdNoS4ns5nGCixHgZuM3tho0HF/uq5Kq0LoCuX9AyZCUeRcSKnZnRTXvuyV2cts/ILrAR6Jm1Ei
NMJTuMRpplQMnO5cRhc3pAgNAIGm+hgkrWvML4O6RY65cvuWPAVMVJRCuBjCQsas8mM/iWUmRPwu
1GcfQg8JrNXn69u1ortnUpZfcXLz5MnS66IKZU8zfhXyh8Q/Xv/+ijmH42EhyFxIK0jyn38/TGNg
4WkuA59+1eMvUvPgZA8aBN+tUbn5VufR2mp0HB9AjoSVF2X0gZl8Fixrssegq4M1QAncbSnxSqWc
mcxLFxBTEaiUi0Uqv6e8W2W17Kny9Fc9qIcug3N59sv7lCJ2aFT39qgfzMI8qPSl1bxmGyHhiobT
vgCyD8A4/qRYi6uGKZYl3Zm9WvpsTO+08CHtH66f2to+Uk0g3U+L2HJ256fWRn4p5YE6e2ZsPWt9
+953+o1Yak29gT8v+SQ8yQuAteIzBLROFxHVX2qmuaWTu8NkUCLduKyrgsgfg1BaPG/R6rScglFW
A8ZfZgppmVu6K0/j3oy0aFeW45frO7d2OJTmiaWX7hBLHEpmR7Az2HBF0fAQ7YyeBEr00Y/C/XUp
y/4LLwLw2n+kCC+OXUSSUTP50ssk411WdG4LwbrR/5Ci9s6UN0zE5ZL+uN7gPeEhoG1gUZYTEwEz
d1BHYzh7cVdSKVd2is4oV+nb9SWtSlnIPxZnH5o04XHwQ5MiVmpNnuJLAYON5w/zkDPNqwg2XiFx
rNaSrWFw6n8lXdSA5Wgq6dNDkqK6WfbRt7462W8j+tQ08It3dPKF/w9piks1pMEDAjNMBn9f6HuX
SLKeDupE46/bJYeqgwPKZVrO7bu4dC0sppYYQwzyfdUc6XobuVUwlaXTRKD/wYl/XhdyaR1YyokQ
wToYXdVAMTXNntTJzJ8ang2t2VDwNW3487iS0AGmLmoDw+672WyMybOcu2x+kaaXrr+7eRULb8Qy
pgGoNPX6c7WeE/qrmrgpXl/sWncJRDbM9MouWQQWZKVAemNIhV1imB9IYycsXg0/d22FObQbZ70m
YBkCQqKT/KMlNl6otRFnRMH5a5fup/wYblz7jc+LWdrEr7CmFp8P1c/BfDTDT7fvP7OwwPMuPKUX
IOVorOHis5XsdW5hMqKmW2yAx9cWQAT2p3OLdJolWBQ1yNJ6CrLsNXEb/1tR3BwHA/CANoVpbPRs
kY4X9EfOS8se5epVzfUdneFyvtXJeOk7IcEiH0/KiFhbfIVzfVRapVCqVwZmhbJbOE+x4srZcx4D
gN14JS83C1ng/pbSDjwU4rul9dFQFnJbg3h+Lqenaq5vvg70C0DqRi1MB94lOoJqCNQvnI3qNZyS
PRSObriF3b58FBcJ4K10rPuS/Do/kK6V8plJgtXrvnHeO86+63amq2xNHV3bKJKoOEXAXS8pOzLZ
ippgcMpXPZP3/uzseDRuvRis40TCohYn7+1op1R5RiSkXb4bInk/bMFNL98iJFAu/DO3gAkSyxpP
JDiZZSSFI5evVfKYFUDS7pvusb2RrIV3lhTRkiIk30xKTRYMbDCBZZ255q9NWx4ZU5QbW8HFylkg
hME2AF8WoJ1gYq0wDkcnsKtXLfqcFx+am71gph8wqMKB/ofEuWjBJb+YlTSKstfJ/zDGu/x2A8X3
qUEuA+RIOV6Gqm1rOamfvrZhtfcNZhlL99dVaeWgmbZFXgVI3XISQvSlGNFsTq2Zvnb6sZTemfWj
k+zTauMhWpGyYFcM7t2CE3OWx/xEnXxTSVN76PNXyU3qX78S5+eW8ViVAMk06QnIArCG5xLMriwq
uRw5Ce2xtH+E0Se6+2k23NiuFYO75D8WDKIN/khEsiRkoUcDis5XyUie48HYS4O+r1rnOMq0X7tV
8+368azo75k8YePSsPL7OkZeH04HU28P8lYLwKUfBYKPi05mbeHYFzlZejmex2S08le/Oto+w3ls
t9JvdqQoGIOeWYjAAaD9GZNycvxBocDX6SvFaze9qeovpnRe36W1NYDMcTBXTDsj53J++EpqWV1q
q/mr9VFrXad+itKNytuqBBi4yXTi0kBlfS4hhZt1bPQKV4euHzuKdo7B5K54q5a7psXgtv9XjEjO
WiX0UdUGYorsoOcfpPgjrT9bw7DWdIraPdV16vgkntXztcBgVtpZm+SvlfMr+9ht9WCtfp7yGDEa
d55X6vzzddpbYBxkFMrBIxnSA6SHG+e9EqChUHTao7pL2C5mvmS1kuwmVvJXW5Zcpbs3bH8flL/i
OD5kEgTFVH+GUnbLcYv5a00Plu5YbMAaQ5KdhnndzEb2Wv4fzq60p3Febf+iSImd9WuWtkBZhhYY
+GIBA4njLE7i2El+/Xt1jnTeoSAqziM9n9DEjePlXq5leaPRndPdk/n9+8X8RZCC8x7BHGADQDke
89bdgo95bRD1+nWUOC19CnKxXrzmT9hBozn/uZILjHqxL+EcDJ8SBNofP5erkOAMA6tvNXisVEI/
q3MyGp24AL6atwMR7FAuQgn5OHhsy0JXc4dROr0Ng7WeUnKKGf3V3oF8JyjeQOlhXRwFd1NeWWXQ
4Y4Z6wsgOzLe1fFgrgZzCpzyxQdCnQg5OnydcOm7RzNmiNsA7TgXt6qefuvGSREKxnZuxb7S2WSC
hx+vB5QRAfxEiIGs/djjO+oUhTx5U91G9S8b6628k4TGM/632f77ob7YusAgw8INZ8PBQuHw93/O
aTHVCJC1h2AgePBjTX5+mYEqAvWvv3aRADJ8fDybF9YrfJbbas/HBK6b3//6L9YYuH+4lJFUo09x
vHEat7CY3bXtrSJpxVIvSGcn+36IL0q7KEZi/QIaCE8v7zggy9sFH79H5F36L3mQ1FO5DlWdCL1S
9jqPVmwos7a5YuRUUvHF6v4w8OHv/3ya3g+GJaBM3k6WuVS+SYOJbtuanUH/5cRePXYtO4TlGAve
gQd2OKLno5jQbosK+k4I/ilEzPLyKiSXrr4s5WM9RpkfPvvRnnKZMl8l46ld/EWAhWqvjeWHqwO+
P0drBHTR3On9UN5K94/qLyK6BdMjC+Y16za5WU696hcrHiHJ4VBC9u998i/tu2iS+WSQSS036HMk
MpxQ+5VJLuqk8t78fAOFxwFUCgLtMNndRDRro8cTi+qLAwWlWtwph3o9PBmOwhcuu0C4xPS3erGu
HYaNgSZYygq+Ijnd05qsxoH+RvcN5Fa4HlM703C4yJFz1DOc7xRcCxxeQ5GJts/f/7RPvwxZ+IFO
ffgaoDwf+wfldaiLBZtqZ6ZrgG9iuAX2feYWazv/cTEMA+Daiw4aQAeg1tHZQydpxr4f5Y7WdbKW
uTjxqb96FaRRh04ZSsc45T5uIH+2ZlKECs934pZAtLjp0+F16J6L9uX7Sfu0pg5TZSMlPDAuAPw/
uh8qUSo6NW6/85Nlyupi9ePHw+PCO3hVBRSVn6MXmTjtKtkXw457VWpNXQKh4RN1sU+bEEmni6rb
AcqGPuZxJcZryOwsva93Hn0XzY5Pa7uHq+8t86Cf5J64376YrsjF3juwStGUPYYjkdEyPfXbftdA
FNY+d25+PF2QR4aDOJJ/gFGOe2FDLZh2q6Lf9fQ9z2jz/vPHowEGZBi6bbA9PTqXDx2IUPik34Fs
/qpOhU1fzc2/Tz8s6n9OfTnW/hhw2u+6+jnx6Yn65KcLE1WRf59+FKm7pcq1G+K3P5XzrfVkxvuf
zw2qYDjTXCjWfOpPW4OpNNpt3a5qHhX8XUfHPbEXPi/UAw0bdz7Kw+BPHXfuWsjhWA7Hxy2iy2lC
8O9vjfuHBhfzsrGGH2dniPVw7wPVhlwZxZ6je9FycfeGbdnvTIGyYa2Sull5wR07xQn9/NUxDjT8
AedwUfw5DmSA2IlanY/9zuFZyzNzYnefevzh7/8sqsm2q6Gp8Phx2HJ5V/1YQOwwTT64/pD9iLAv
jhetG5VFzvB8G46xU5tfd12dOE6d2CEEemm4/36VfV7FgB4hSEGRHYN+shirokEF+TKZHdCZsWPe
8uDeNyf0Sr+YsoOoJxIYWLNBze/olcySCwTH5bQzsLbx2j4lPz4E0ehGSoEpw/M/sUByNlTQeR4N
FjL87C4L6+fPR3MbYpqH5AtiH0cvgKnr5tAW3k6thkgC9fdjJBjcDBEmHHY7rIY/8WaWWlQzCQpv
F4knr9zxegU33lPMjC8+NfYeNjoqC+B5HQeHAOzPCKG4uxtuKZ1SNdRZ8WO9Q7zIv2McVUe0ChRW
G8bgnKTc3Hf0VPX+i0PrQCxBj+PQk/uUqLrtOIKYixFkkdb0ChfLqmre7PnMcjNhnwJqfDFnyBlB
mwI/7qCzd/j7P7vdHnULcA0lu3CxN8KG0TGMsvP193vw0D7Bcz4ADgApBkDvQAqB4N4nxcuuHxdm
mE93XAf3pBibSxCRm83E4WIFTB25Za3qrkef1AlhAV33ZIamqwElLY6WeqqTaLJnWMNFfreevLra
dkq9DGHwYgsg8mYN7Y3MnSb/eXEKfldUzKqBNBxhI1iFAMXHrqGvvgu2DmBR9KwTTcDjKJrKtOwt
mZmxsdZR70+3xTROt9Yc+c8u8uAuHqvAWilHOiCz5O+yK1ZjUEJxiwOZ0XWWSNC46BOdB6j3RZNz
xln5UloCxl3K7+PIFRXMI4ruTUzOuJ2gaXjRhAo11J7wp6IBdyIu5plgoSociFXurpYeHO2kK7yn
vlYeulwB/913yhcxZAB2TmjuKzO06RIs4qGOgjYduaNXXhVReIU1U6Idtmx4JewYXl8ik8zCXafE
HdRP8u0wW3ZGR+tlmd2wj7VaSBEHeVi/W/NUxKOveeYK6V/J2bmDEZS466FcvHFkT5LQG4MqyasF
vu0FuEk0G2N41jyMQkW/DRpyQxbWpb125PgsOv3gRM0UO+1MLsIIkx43EawQeyWnx1K2QR8HrbeA
S1rXd7NskVcRK2JnM6VDUpPSvQm4gZ1W2Dd1lTYNDX+5IzFocBR1wroaIAvh9PlNQNv5ldv6Tfb5
sOrk8NQsKOvFdUm8Ke5zWQdxpcN7I6v7aQgfyLLMRQz2mf1LBULGABNCm9ua89RemhD/TucQIfSj
qe2T0bKaP34ISFGVszzRA2tuOUpMGzfq94DJP3nO9CtvyoKkZpgyPthvyjF9zFp/uo6Gxah0CEev
vRysdlybvnmvjBuwFXgIUCcYtLf3ue7GhEmQ2FNHUSjA5jocwiScZr4D1ON346sGF4rlT6jomFvR
8yenC37NpZJDbJXNb+PI16norLgThZs0AqIhxstNwlwexFwW4WqQfn8WWaNPM85lk1WyLOrUBk3u
Qi0F72JJO0hl5FTGNmc68/2Sr9tyyWPtKZk64DG/SzHJMyHqOziP5bHdChc+dPnDOFj03m9IezbP
w5/OV4OOfZk357KarWRU3tOY0yVIrYAO4cab/CKMCeSH+1+2EpB866ArVZvRQNNRtAhlOE+rHKkt
Gk73AAzZam1BQGQ8nwsxutfMBgRiGfol7jzVphOjIpl05KdBxd/9smvSYChHlbWhV8WeGttqFU56
weLxSEyMvS1najexO7tddzbMtRtDhc5J/NJ0SZN3EDerWujaO1AFs8FwSVADU6k9i1+kgHqJcqcX
KN12a7+q88Qw10uKlnpmNQy95ybDHP6hizXUWyP6S9H29WVjmpJgMfR3pK63c2n9qoJWWutFy6ZO
BtfWELjkezZVj05Y4qgx3HOX1OPmt4SAlDnvQ15uPd2DSDc2QjuxJen9MBFMHSo98AOmNuhQIhLm
rrHr3Jwpz8o3xpP5boa8gwUu0ygRYXlNLKycrsOF5WedqhuelVYwsjXW5rXo7bVi8O8bifgd2CDk
4/brUx8/IBkC2Sa06HPYQglWXnU1XIj7iYnUaK27bPbMxZx3U6y5vck7Z+O3I4l7Qu4WN9r07vhW
ad/RGxich68E9+ZqKpj9yvrVWK00IOeZzQx2Aqjl11PpEgawERwQG2WHVz0nNU9F6/UPYU/nPTqc
LxCxti9qpW+aCh+paer5d+e1BU4ZPhQJMJXOkC2mmpIKMKZt7sFMovLs6XlUPVtTHdZ38Di7W5ry
ETwgeRaSztuSyqfbsMNiwW62Eu1pFgNcpuLSsnmKQi8DJ72ZVwvwXltLMKu5oL7WU1zVy0vlR621
duqoUXvTQ0r92VUuSYWZTDrisI+rwvVT9DzddPS7Dmgq5S12UvltFBvjRjENq1cBH+kEdo9VUpat
ZmcuFARz4EEdHbKk9KwBClJWTZ1UdcaI1dQsLFbExh1EfIPLeoKaHZeQjB82dJwf27kKU1hq8FiS
pb7Il347mELFSlfAEjrVSxSiVlXI4loFC0lh9kgzz4NjgG1wqHpGu/HgSusRd8b77HJuJ6ptxzQk
c9/Ei0aUFzejLeWa5ow76wBXn0gXGFKK9Tw3NRZskbdwVlG0SNTIq7hoItAovfaODPMi40nULKWK
TSmgL5sysJKlAlXXaRrIWOIn2rTG+qoMXbcWJRkvSJjwMSwvKf5lXI3VWnosZg6+idL4Ybilxx3w
1PYN6fMmAccYu9XVHWRASghLx12lmnsoolYrOdsk87hgaeX2c50ytP8TlBnnGGLyOqbQL98C65mv
q2kp4lCZ9xlzmeC2lUmIZt6ND6GC9aE8mdYRNRl1jR7xFZh57CqIsNlOeQOwDcsaq1SPOAPNI+xD
5xTHc3vehsVwG8LNE8dE4HYJC4y4ItW8/OZF1dJLa3TME2SVSbz0PU2AAm2TQjnsse/rV2fwvZWP
4yG2DzaaeiIskdYozmAgWq2jYPzjUnVrG+eeSLcDesUKd6Es6SocC79P+ISOPUV7BdUZn20c2g8p
k0WbQBSTJy6LyHYufAiU+c1whgO5iZsybDPB+2CPe6y7MlSM556ANogg2BojaYMyqZFzrY1wxzUj
wlxEEcvjsJhCgihVLXETNt0luNLuI4WVqSJhcW8UDPq8KewuqhwhGSlLMMsGBE0y6LBtJoRyN+HS
RRJOWBON85I2fwZlByl+qxO7w1DBGJrZf/IK7clUS3vvqmmYNpavhbrWrlO8DgRhjKb9eR+RX8qt
+RY6lhH6sV20iLUDV4k+Wdp+a/PgVvhGYC07Vex7/WMeqhtZdu3GimoOS5VijVgt9CaIeU6rsmDr
fhj1mfAtN3WsyT+DzptKgKPu4t7WRK94C6G13lkO0Cpc13Suh4Q0oLqPXn2VLzTPmFv02WQ5Gv9i
SKP8uR+COhk7q8+wRKBY49OUS1nGUxQua1y173R2Xow0KyhANIC9o6EgorVbhmnHvD85bWx4wzGw
B8A9jIOeg5xS1ijK8SKOShiDE1+qBBU1zDJkVhPXgVWtNMUbuJvVapJwTNRkeKCi40lF/Mdl9vi5
UN61oQTiVqF8r9smvCpze/wDco295SEb90vI2NqpGigSWKa8a3LVZjWz500ufRNls1vZ5SX8BrrY
qqP8wsbEQ9YVPOowMG2Ukn70VExbC8GXAHchi8wM0GyI681rxhbhmwVflgF352854+6L7Y4WOxei
t3Ni8Y4+jyboH4kYnqAe+2xynyX1UgwI3ErYnpg9g/H7bdcrgGEKnDJbe1BappXwKxvnq5n6JMRN
9GcKl3ANAW39jBCiT1G58eLa5ejLlKrvsiK3usxj1ZzBwra8ACO/vya1sW8G5fNV50sPn8IXIinz
oY5iyWd2J5QEBpGRoQq2agxaEueuXpY0Dyyysoj9zgqlryvS3PW+X2c4fZEy2LzbOI3PIN7SAuGk
rTp/5kOjEKP2fo/ZGaJiDWN0hByAMTy5Vt9eIG2A6thiFZPZNm7dkX0l/abZQHmUw/kLsS0Ex1m5
ElUnUsGLPVqEf1qBKK/1yoR645z2bEQ+ES3vUaQVTnIPJ06AXw+TQy+rRSgeACELt4skZTaVQG7P
2NM75S+I4NtOPXHiqb3lWtddr4HLigKFFGgek2aAn1rWVjUE8prC2aPLHqq1M5e8ZHHbwKb4gsx1
U0DKX1vRiOAUzQk1dh1CxqVZ5cYGoWe0/EeND/TIqsjLLz2FsnIAyNzG5lPrnkntXKH3qqGkqGmb
1C4st6vSo2NWhD1qPPmMfgwg5+5V5/MQfKrqlZQewlmIBV45ETdQ4zTFOSyb2y52UIy6t8Y2P+OU
5SaVBCobVuND2Qn0hfY86mocOrISxcPk52FsBRXmAVAiiH/JFrwJh7YZCEvPvrcIGwh6hMDuFN5I
Nch46AtY4g0LT0Re7m1n5gkstXe1re5aNAnO3Ugi3ssXFc9ROCSsqOvr1q6bZEIn9KHxm5tFFojM
bDg7+aONXV20xZmDW2PNHRmuIUJBsJlpmAJO3ZxDgNHub8HGIXHosq65zE3R1VdQ2bhVvv0Er6Nh
3LJcueEvZtuQR1rssYpZV73W3ri3aXVHut7DenX1Q2F78i6sBkfGFpmXB+mO05Xu+m1Y534KxJvA
qo/CJ82XBzd8aYoGN6G0EAb6nvVUNqUdQykHAHUedKRYcdgp3jLo2Dz4OX6927bBi17GMB5d+gsC
0142z/K+LUeeNCX2RR0Ob4MOc+yy9sE1U5M4C7LBYuraOIBN6rrzqyYZKEg64xTZewTCd0Xo8geo
rAfPUB0rzhfP6XCNDkEVVxNrr1hLpjFpK+SwFagjWQXEwXaEWpS9cpac3bZhEzUpjBQauVnc8XZo
fGG2XBx0NCsfaV0RgXQ2Gvbm6PlNqPFCdyVEq/36eQ6WXYvKhUDKBMPvy7EIXykMvuO6AwA064oR
l5KxnRHieiFAQWHQQJkuhFYVusGqxQeHQjw5i1QbgO7jdmdea7/Yk/fiRmOZtA0OSK+2X8gAFiXB
URQvHJOBZlaNtvJUYM46pu4XgGqSOXQYdlCl3zt3seLKC/Jk7oOlQsWhyLeq0eO5pNZIY2Hkli25
BbahB1xMSbTnpCL3HyYJ4L/D55up8oMUyT2SPcNLHCzRvrfZgwXf8DjwKne98Eom80KrzWLCYtWW
bMRP490v3zQaWbw80CNY2T+BNq9SviDIRoaKA7uY26sppHgHA7agWCq9t8xSPQsYgP0GW7HRG6hm
9dcl8NExwdWjExO4uwVaV3cdtBU2gel5mZDCFluIoXl3UuQcO9zvFTB2MFeKETbSRwmA3tlCJjOm
rLWCbtW0tb/WY7fyZGM/ICU2aQ3U1hWC7zEb6nYAV4A6z1Wrxnmjc1CskUwBk5jjpMAtGMWRsrtk
CKNlLafwN6aexYhKQPgIEa/Oi71vK9dsBEf+H+hN4TiriKvo3O4DA5MGxscrpUTvbiN4HWajx8k5
H8I+Qee6T12j7lEhpRvfIo9RgbRqaqO7QuPFqPDgGu9tWWnvDFOIw0X+GgzyEYFZkC0Fjc5Mj4Qw
QuN/CoTZybxQKut7u0p62/RVYtl2k3aU8bQPkdKomb0EEN1KPKuCyqBbbeqKbEjnb1prrvsEkXIX
B/6SdQivIr/a0P53SDfKH2Jn9t7IlPeroZPOBS0K4ChReX3zUPt4LgKFfLyx8zH1K8jezlVzjdzz
ngy5yITWCLrlUK5MFAyxGIdq6xpUUufOfpwtLi9gAB/UqWHyGRkVPXcqPWR9sfhXzHXNL9PnLG0m
6OLYQbmv1fJa5q231pDYnuOBFuW2hATdXbmM7XM1eNM+rKK7xrKrAhgwHzW3iutUYFskQjnRWVdZ
dVpCVqmNGe6VV4ZL5A7ADu1slrJ8lYgQLvKJ2pc897t0MpOObZwxF0soybVyahfVmtqyY+0yiOqG
1u+ImBt3WZx137gma0vFt4ZA95eBNxbzsXkPC+ut91o3jsJyFwiokUnEyyl42C+MNdBDZQA+sYUH
Z7lX+/75BLWxe3dBxaukJnQS6PtCU2dCHqvzPgwTL3cUzKjLBaIGnkQsEFkwA2QoeY2OltA2L+Ud
b3KMVwQPOiI61VXo3BpD5RsfO7ieMJyeYPgvy2+JK2GtKDLb1YRs8FfvE6SQvi/l60AFRE6H7rZ3
FIF0MH5GosrCKCRPzb4R/nSOmxYNvDmqpq2ueLCatHyZcoEDyddm/DUOpPsNrZsFyox9neW9FV3B
JTNflUvzJnpkiiUokUHcs3pCtTB6QgWgTHJVDw8LMGnX/kTyPAlDtuDVELKc+6TjNgxPWLAybDaJ
PZaQwyfh/Tz0/C1C4fMGQlAPwEz5m4XMNClqpHiJKWY3W5j/4KByVy04XH2oz0MMsBCvY08U3qAc
qli6uuSpkdZ8K+gg3oIDnIEzg4MwyumTQt55YS1h94eNh09vuzf43UM69WxWSYc6WQpfbZ0B0NTt
WYSc1tHRLdEFS7TbBjGhLTZkU5u4crmbTDh4Vspt8+cSUIrbUnr0LXTr4AHQu3KMDeGH7MISLlYS
nSacsMiDqTTlhg8WQGyAGQOzIFGcOl+oP61du55vwO8LL10Dj6+59pr14Zy4Vb2JlrS0mzCuIkvH
qDNj4+QUOsYOECZ+0jlUnOjAftVegCSKc2hkgIJyjE6T0nUQVs10F+iHJcg03bTm570ryK0AhQDh
DeAd3KOOjAhCBBa1oGi+pU65QbHq++bFF809MNuhY4C9j/+OMV0e6lS0GBq6q61s8BLnlDLuF88/
dIsBCQEBAcaXR/CeWtgsEkMU7pT3ghMU6+/73//FJ/j3+ccITn8IDIpreH4lNapEG7c5y1Fl+36Q
Ey9xbJCOUvwcotAToie9xS1inWggffV4gCegdg98IBhrh7//06UiqO/A9cQPgHc+f8tPmQN8fjr0
+QA/B6YlhHzLMVEtnCNqUT7SHRBl1llYb76fmwPG42Pr6+PjjzBryN5cMhR4vC23UXCmlzMzrwNx
Cn5w6i2O9gHqkWhyWIrumuV1mfb85fu3OPX4I3QDkYPM0RemO6k2KG7TE1/4y0lCJxJyCOh6+t4R
KgoKZY3PcfTtGnsViniWsfvWnhJL/eodgGg/CCwjQ/wkOsSkUwhZos1dw4U7mtsYrps/n6W/zjbQ
6wQ4+5gTysuhqTk0e3cuqpDczer2pzQ7sOv+HSD4uBP8sl1KCaGv3Uh1bMKU2acQ319NEqD/cMmg
IBljrI8jWJ2mKDURd3ePwlnss1NsjK+eDyGSg9vWAZx/DMQ2USg4laO/M7gGEbAHxjrxEQ5zcLTh
DlAM/HwgNz97rY7CRdPUVcFOm6slT6EXYdb9bdT8fEd8GOYIH2XVpcijEMNINArSvDqBSPxiR6Bn
bntg3QCs/MmBpWtR7SiKNkB87F2KKfXqtYv+cI8azPdr9vMFAZEvgB4B6AbNGMyJjx9c+Q7VtYyQ
WrgL385es+uo8a7lqN0TI33xSqCrgR91kFGAcNLRSHmBDjURob1znDf0sRIzMbTwOEgZ489HArTs
AFM+wLCB9/74ToZDQgOLb96pmUTojppeXwBXQJ6E4ShCFiH7MY4Q9QwoXQAmjGUHBf2PA6K3NgPo
ptxdMWSDztQpIfC/3J6jRQ1YKgGMFmTnA4bm4wA9DZCltAhDnAg1utzyqqTmVQgAcj9cLvWST5Ai
kDDORnsnB/DTMWdIroJYLU53sTihOEPbkd86wBLEOdLnNWpMwRUi1nlL69m21rPvj9cOOrNXdHqC
ORpUxvyNcDy1quzcZE0PWhO3ZdDEzCuHa3sJ8mzybOtlqIRzW5YIPb9fl1+sFjBkwRRyEadDKeUI
mhLBO8L2l57uQpylUbWfCYmnZY0q3vfjfAa0H6i4GAp9PcQAWDcfp3YSII+N3KU77fGYmpsR+hEo
as0D6lPod+fTdhzXpD5DGogy84nD6jNZCfA0LFIfFxMYIzjcP45OD3WnJrTZzrkeAg9ywjkm+FW6
dxFvE0smzohK2wkJi89nMJYqgDhg3GBgcsyIY6PfhsEk2a7I8zWzrNWv76f0i+eDBw4mxME9DHp4
RzMazLapfCb5vmvNVePU59T5qZ40fvS/IxwWzz8RYVuraIAeJd+PaKqqzPJ/jILE8wEjO8DJoKUZ
Hn0V4cHBaaSC78sSUUJykpP45QxBoN7HigM07phlF41ytCuI+O0c5PRBvYYi7//wCf4Z4OhAGtjk
yrnDANJeDXubnDhgP/9+JCzoHQFaC878J2FFWytGWxTHdqAiCgkl5B/HOXg+vgA0fg+p4zG1QDi5
pVrDrF0dXDTO2oQntt3nSw/Y07/b7iBeC6Gdj+uHWAqmFY4n9uFy1kT70l818/lPv8DHIY7ig2bq
PBsgGLH3rBR0rPqUDs0Xn+AvZxa8PMS0nzZZDqVl4TWwynPts/q8zX+8AyLoDx5UYA7OE58uHG2K
ytSLVe6b1wJYZv3zBQRePDCOOCBw9gVHsyO6mtTdHIk9RW2cxO3Dzyf/38cfZdVE974KNB5fNxfh
eNkHJ37+YX18vI4PtP7//vxjz2UXTUShXTzfGRMZAJhAYlTn0TJPeHhK3PCLtYrKCaDegE8edLuO
tvJU+n5RRXWzD/y7dtTxBDO2U1Snz5ftQRb3/8c4LLZ/ztOuHiAEg/Bsb2XS8FhnzqFymf34o3wY
5OhaCP0GYgUMg7QUNm/lxdL8+F7DW0A3C+RiEPAQah69ReexaSibZo8DPVvc+ZxV4/p/eId/hjj6
GGZgfsNY1ezvh/lyKn98rcEpC5JFUOTxcPkcH0ui0v2Uo7+7q8WLAviKnIh1vjgzwGcDEjvCRIFz
f/SZqxYooKll/m6yU34GPMyPJ+fD448+sLDAvgW4399pPq0gXNaK+cS++/IFIO8K6RTELYjvP37h
inB/0YvBBPUAOAYw4DEnRjj8xqOdDcwQ7jUAllFOPM5PSzY4qMOGwc70K4DcfLFievX9NH2x2WBE
ghwbZb+/u/rjS7RA8pAW/c0dhHgTt7xqrQuZ90n1Y88FSFiiYukHUHKD1N9xECORIHDIWYa7vJQX
7Lw+GSV9cQp+GODoEC9IUfQzevU78Q5UoeIrjydBBfLpiU13HCSDXQEsCLS2UB86JD/HrDbtuGyQ
MAzeqwDxGAHEgJxb430AosI4ni3RnALhhX5Esfn+S/3lDPyzGg60EeSQSA6g34Ws9bj62yhOnZxN
dD9PQJaA5yncOAf84S5aZrrmsMNG16K958ozb6wm45tp/eiikYa915FfnzfMvpcw8VjVhEWxRReC
Zq4GBo1aSC1UN0BTY66K8LZQHXzXRlJcQ1XYwJAe9gBJfa5pAk6J6XKgEKY7K2yATpBDFvE+WgMD
IdfOSIEPBezwbABUBXYkYgI+vY5EtQXatLg1kbcHT9ROv5+YoyX8n3mhKJiCNAlK9bGwdk4iXReB
pnvuXfxet81W/P5+gKON/p8BXIijwmHji/CjGgYV2fZI97bOU6Dre01OvMKpEY4uiwHW0MQt8Aow
wrDW7H94AQLNXZTrEL8edOE/bvKiQRmtHRw83rXWvCw2J+Iz+sUnAEMPNEwXtEj7E5GUGo46WtjR
PXzHIFbKhLjKA0feOarNb2wP0kyWt8Bqp2Xlf7COnpDeJfrR6GZpEwyrgI7euSTCv62HVq1RMiDv
vjGXbK7qjU1MiOKMVaZdacmzaBmcNdCoIAMEI8JBZwCQLhzkSitgqjS4BkDXFVMyc5DgEvT6h1iK
0f7TQTk5HhlIFMs80QsAk07qqR5u3H+3KHQ5cVIjzTz4FYeA5H6caLvXYoIYZ3E9KMvL+OR0t7yf
5lTD73WlUdW4mqXTwLu6CeKy8FEzpWYlgcWzpf7Dm1H8fF3hvMJXcVDfxNo9vgRL0FgLf3L3lLxH
zzm9/35jHN1Ph42BFQVpRhC2KHKjo0KQVCyM6pDRPYqcsQsYxDSdA6X+/SB/ter/ndS/o+AFDvbv
Hlp3Ry9RL4GaRJS7+2AO0rZas+F3tNYoJ7lPAAcCkk7bVLwd0Pd+Ws9/fOeXHzxpVO4tfSKmOxZV
+M8LQ4MKahoBQtTjVJBEA4MQZevuydhe9l2VGbe4ceB3rHM4PBXLFWVAXkEygrZORtr2xOf8Ypsd
JO3+O/zRMQGk0ziWHMPrAdBOEYNDZMmL3F1OZKSf3hO18AObk0A46iC4dMzzX4Yx8hiOkysUL68t
yK34EreLkWJFq67MTPl/pJ1Zc9tG04V/EaqwL7cgRUqyLBG2ldi5QTm2g33f8eu/B3qrEnKIIkr+
4kul0JyZnpme7tPnJC+VHX0dpTulSU6yHm0MVF1qLOdrvmykN8YScpikTsUTKxk0kgYk+17Ubm4/
Fp2j7FRJBsFYlF+ySk4/ohxVPIRxoi/5RfUB32lBjnIkJKTYDfm+s9NgF/TOP3Mbw2SeBSUAxhFS
iLof7kHabwWDwlYgy8pEkYUggUIDMVm8y53fZEkeZ2OVe5MOH0N7X6f3AWiJ21thzQj5ATihlwiE
7r9LI2mGfhyC64um6K+s/Msf0A7587aJ5RNnE/82jnMTwjjsBGynY2KijL6bWvSQOkfbd3bMXKYG
hy7cyviv2qO4oHFY8lQSdXLDbLZzVYpyr5cQSZz1nQ4HoZSh2Ny/lOEPKX64PT7hpn0bH48NjT5+
VLOumC4nfZJomggRZ6OXqmz21vRO5d//WXiTRnmjRhIPRcm3B1MLK0DJ/iGQfg3W+3I5V98XDoG4
1JM2J//u6YnmquOvZN7YfGtTpJMAVihYkc8RKfC6NlaLTpaQSdV2NbO0VR1e82JgdjT0s1s02Fsu
vThKZEXKYZ33EodmkwdJuqu0+9urvGVCuJhAZ+WyE6BROgzVnd0NntJVL1FlbbwF1szwQINfS1m4
J0TOxqg0I9kqusRDnsZJD0N7zLbqVFsmhC0fdo46OuGQeGk/l0cbAqwjsbV/lzSbcfSWKWHrVwvq
bKy4v1m3kzWEz+b4MPefbq+McIW9ee+STiBYWNZeZKGoehCLdS8nXpPfxdr9bLpyvfP/vm1kzYPP
jSxvxbMMUknBzQ4cNaHZx/lJK9xEk86wsfZrNkg5g9LgNaZSmLy0AS+1QitPnHqQLS/o4C1K55XV
4EYB6gNB2BvJ0OX3a247+lii0pOar9LY8u741NLW8u6JujAinCVjHdpxoMQIerZ34JlVaePCWpmk
i+8LkxRKcz3YBoMwtXhv9J+S2twYweo0LSxMRCM2hJ3CUkdZ1mdZYKOCObvTN1pRkw1fWjeAVAmv
SwoAjjAES6N7Kuvnwut688mYyke7LZ4qP/98eyVW7kE4cv4zs8zkmcsmPYUHmBuQj9bAcfbH2VSJ
pjt3Cp515VsUfrttbnVh4HFYdOZ4tonZyZyrsZAVRjVE9OVYNMM2vzOgMwvCvPmFIVdNIxeektv3
DtzCivnSBOVutE66HbtR9vX2iFbXiTc6Mik6oauILWsCg+4gsyy8WY3pP5n/mYaKYpkvbQQQi0MJ
AZJFqPKvHeFqicD9l0bVFZ619Gekam8SA0/07Y4g2XurlT6Bfso2Htjrg0Ps1SAPuyDPLr2DLE3V
BybeMZCOqY6d/xh0G2HFlgnhoomqQinp4Cw8B0y9+Rh8icvf2qsLAJAnKcgqsYpO13WvtTXkYLHx
Ke9/OdVzVN7d9oLV1TkzsVw/Z9uozGYAHCXhXVHMu8TwohZUrPkzTH4q8f79poBWQeWD1CTKW8uE
npnKoQrW09rPvS50dmqRfvSzgnYUpXHTWf9TyWiRvG1wbYWIm/Ql2IDLWXx8agt+XJ9QRld5XEYh
rdMFHcvJlhzelhnxTuDIVkKLcUnqz7gYXK36YagbfE5ry3Q+FOFwyOZiqmrdxgac5o1a7o0UKbnK
beXgzpw/3Z63lZADKfn/5k04WqVgzoogZUAOa6PXfxgT6HO1uPPLjS20dqiS/YHfiToiyotCACWr
GXq6clB4am58kLTgiZaEDRNri0MCABQI/+DAFibOCswpDiJ8IHEKGjtfZumPzjncnq+1YZzbEOar
VgbJp50p97JxX9ZuoPyGH59/X9g4xmTqNOTxfZ59bjPTf9r3NHpvnNNrqw6VDPUGjacesNfL7dlr
Cj0k5ph5yqgeJcgCYJDQsh/FO+tMS0BrGbB5EwGa0MmIx0ADYQFU4knm+dKnyHjwt3Ixq+MwOWGg
Wno7Ny/HoWVD40S0dnnyfGzT0u1CEtDp8eftNV8LP+CkAhsP7ptUoXDBkC4NRigWCk+a811Y3nfz
X1qF8Gm/t7RgrzdbgedbcUy8RnFj8K8W1MFXSftCs1IYFtLCQ2Z1/mCRHt7FUq3t5VGRjrFd6fdm
378uLKl3pWpMd4Fmxnc0cMhuDQeAq1RkcCaNeoMaScUuUp3i0Ye1an97Wta2G1oVgOiWN94Vq6TV
k4OeWocjN/8jUUvYLr+q3W/c7ec2hPMWPnhZUmQp92TVk6oXunJg19jY0qvLezYOYTNQlMoDWqAL
D0qtR0sdPlnavDR+PlZxuSfrWiFVlWwkS7fmTjhGMkXt08Fm7uqvmfVcZ/u++h0LINZ4Iy1wUfEw
JG04W0rlEPIV2a7qH8L+73zqf+O04qT914gwjDGzZ2ua/MLr83KnSxGUL7XbxF9+w9GI7gAKU8Mi
Ir/c5Rat+BBlmCwQTdXDfJxVa6fwpLltZe3aJfjSdAi26PKwhJM3LiutGyaLGK+HtgnCl+KYObU7
VV/C9OdtU8u0iPv73NRyrJ1FR/FCGG52xHrj+MfQP2sbn19zLo528tTUYBd5ssvPW7mRWgmwLzIv
6VNgqwdlCB6k0H4flPbtcIf6DJ6ZpUX4SoDR8ityPP3M3tQhQyhk6STZ9t+3Z2ptUVAMgr+YIOU6
iVTCFahIc1J4nF5Ze3DCgxwetZIu+7vbhlbmjJwb6w7XPZmXt6T/2ZLURZD7kmYlXtL+SOO7Sjkk
1sayLG4qrDqgVQIgOs14h4nvFKeIJcMypMQzy38GnyZNZ+dIEAbkDxBA7RXnpdqSQ125Hi8sCs+W
JOExmOAE+NnoJtrHCr6abDZ3pjxtbJ616bMXcCy6x8AYxNMmjPpMjqA48lr43Mb4UENYldkb8d3q
cPQ3lUla9dlAl34No3A4W3VIVin4amTlMTHv46bdK8WWoM3qaMB6mouOOpD7Zf+eOUNXVzmUNTiD
Lv1Jd62r2F/baiPKX7UBwTzAVeAKMO5d2ggg/QjmkLVBNHiW9pRF5eHXbZ9em6/lwQ92deniELMz
ZlFFNpJnKWkTY2cjXyor416G0KObNrapuXKiwWRMigm+U502COGIhkinn+uuTj1Hj5pTZXZ/VZmf
FztDizPwaZl08nP/BZjLQfJiuiOk1DgUBECQKcBbB/Y9+0pNMblz2rlxqzI2eZ/O+dfMn6L7YVaT
f1KqBgdnVp2PiVlrjz00FhBlQclilAaFCklt79HGGT3gJ7lbD8N4TCQ93vNY7L0a3Y+P/SDRVC0P
6s8ibaUPZqlI8Ho0mvNDLjt9hAPG7vZa16n7ea6Gf1od9WCtnIZfNeQfr0FmxD+ConDuC9iUHo0i
k/Y27ftHKt6vcZ/3bhHMwX0kmfMR4nX9AJMDXBtSOPP67dHn9vXkPk2i/FengcCR4EGDxgfMEjSW
W014K2cmmxDWWfoQ4H0W65OpmuUNdCgkeKcvcb9rYepK4o39vupa7HXUhhwedKJrNTGEiQjQs9+r
I9odz6PklvHxtvuu+hQDIE+m84hQl3Ge7cJiTi04srGRAaR5lvP67vb3r8cAATDzi0bHoiUmdrmY
ZiXlesMuh4vmFzQUd22d/jmEylOmWhvTdT0UEFFoGi3tqTIoE+EgNgq6Z/oywdTR7yjqbDznxM4I
ruIFcUVZd8Gw8BASDpOiUGaorai1ZFRAYZ5tiMSqmQpV0R/gN3wMivHDWMt/Tb79lCbzkdbmr3Kc
bPyMtQld2MwXPCR846IwhJzkyGNbOB5NUt4YxfdyT1LBKJp7OCl3txfvOmhfRvyfLfXSOQzAkZoR
aYnXzfWhgAHQnB+SGRn5+pNd2x/jrSthdQXJLgFrUIFxi5c3pPaWzmOEGe79Ax2WT71qvtvfGRKZ
GLySTpornUQlqZ3WJpuJfi3HUfCrybZkb1YHsSi7kidlHGKSrA+lPGoHLfbmg2M+1ltA+rX1Bwem
cCyARqFCerkmgVSrhdFTWMzC7iVNnTslhpojggSitq2N4HPV1gL0W65nSkyCrQEJgsRBONuL53h4
yGp9PNRWM+57a8z3oVOVG0Cb5XuXwZu93KR0OpBhJMck7LCkn3zHAdrh6eoxsSE+IxV3uO3Sa6tD
Z9OSjuGRc8Wgb3YVXaNWgYkxsA6BpZZ3HaR1Gy/q69uBgRBnGiSCUQgRyZeLVNETSC6omQLPlLM/
jOpvez4o1J4Cc6slf9UWDbag4WVOJkMoBzQt4H6jDRNy2ln/xSSvuTN4bVNL0yAng1bO+nv2Q2Pj
GFpdqjOrwtHgEHgoPk2fXhuO90sEsTO1TtnB211sHOurloBdoaKyoHbF9BYUSUnSxEHiGcW3fGyg
ePikmhtI8xUbuBt86DrrhQsKjjfAvzPVoRN5Ee+4ud87ubrXtyoDK653YWT5+9lVGyyojDjGSPYd
Uet9TOLjtm+vjoJSMMtiMBoxdJenQk7Lroq9cqj2bSv/WU7pRzXoNpIea+OgGwgMsElO+wrLCQa6
ayKw514Glc2rFH2+PYrVz6ucb0D/SZGKECNb7VuCaj7vQyht3quQa902sHaR8/pcKua0FywN5JcL
AeFxM6vyGHkahMZPYLY+04CQHWriT3h4Cd+tsfi7lgzjI4QtPey+bf5oF6n5VPaxsoVFWR0u0HbQ
GzqPb/GJkksTfEmjHnmjKu37sf8YDv7r7QGvXOPK8gBamjrBv4s7aBpqpZokHC/V/qB7Zp/K+jFs
nqrY2SvwNZfaxgqu+SEPcLBoKPVQFxfmNyzNtM+tjGvDrz9lRv3sVNF9OwRfbw9r5XZaWo6Ic6h0
rFSj/HHq2lKLvNqv74Ne/issfKC5oxd1+rfbplZH5CxvLg4wym3CiOwmyo0isiPPqvaWDBLieWh2
t02s+sGZieXvZ6dDtcThMiQDXj8oxX7BiMHGnG75/paVZaBnVuqxDuSgsjjokntVezaG+//fKJY1
O/s+fMR1ARF95M1wV2nyeDKAX7/fBKsOPgxUikpf5KWJxtB6OM99jp/8Lqv38UYMsnKdIopKkgWY
OjBKsYQWaA3nq26TZ2vvVfODan92YNIbP1ja+yMRDjlyE4jiLuIywjhIksbt2Cahh5LVoXecO01L
39c3urxYMEHGjZcdORDxQgD13tL6EIVe+AWS5XeSoFx9XVjr1JkiM4j4utPCy/fUbGULRQzwlYFl
qc6cqS6bKTWa5ecr1b5A4TFplJ0UTzS8ILEVwteUdeOvqW8/Bvr4WpZbedG1iwLoEyq8wAThLxFF
yTnz03bqqsALEvXF6CGy/Dun0UZN4cptIziqNeOYt0hAKjACBsrnRPmN/Xr+C0TKKCgF/ErP+QWN
qZ/kwn/tI+f9kRxQOOpL+AjdcCIeLjD1ahhqNfBk52mUPma1Nzkbe2rl+MQEzd0KuT6Oa+FsC22z
slLNDLzIODQZzFyP0lY35fpaqUsbAMgbiBIETCeE0EkHcUjgwbSbf1OtHpq6Cb51yW6lJ/DlwVGH
3s4tLF/aDQ5pqbCCc9yaAukh0RBqu31IrY54EaC0YKlYst2XrjuUhVpDWhl6rXJKs69G9SsoNhK1
YhvYsj1QdCXFDaMYHYAi8AzN5p7IOI88ztufFC1/hIEOm9+vtuoOipl96PL6FbY6RDVa+qpuj2/l
HiE5TMxiOwyOyOJyfK0N8F1L7NCz+2g3/jlH4cZ1uDqBZwaWmOZs70v1RMcqpOReOT8pCdpLlCXf
1/75v/mDpARoxiIRJ56OnTz4ityUBJpzdTfAfJdVX35jlmyqJzQcUiMQA0076fK2kfrIC+LBR84J
4WvogLdQOatrcWZF2F1tDEd+OWAl7lVXB8PSVerGcq9EkDS90xJBopCSufiedUq7cKw6i0hyQ4Lp
RhBUfo6hD/8wz2FyT0fR9IKgibrXrHErq7cS5XHJw6TP0483u4gLgLk1dgadYF2qukdzbB9Te/6i
Dv1rMOkbDrHqc2emBJ/zR/CuULATglmt7/ZdWD6rxTzsbDnecu/VNaOeB6UUZbcrEPJsFBqKJUT9
VnfMPyftRhi2Nmm0uiK/RssV0Ypw/PhREpRON0cebZlpMT7b2pOSdruqMTeCmC1D6uU21eQZimUb
Q3X66nf6B6n5RGsAPRtbcI21CaN7VyWRbJm8O4Xj3R/jNs4LKfT89Fir99NGwmb18yRPiJGgnbkS
RpuCNMlmOkSBJzwPr371GxcgxdW3xl3gWaLON2WjUomnMvQ6Q6GBcw7K1zEwhiezpt/k9pmzehEi
TQ8zEluVPIDwViknSGXLUQ29qZHanZ+DDRyTpH62/HYsXS1W3DAKjzQJQofe9XsjRt6lTGTzlzZ0
W9Q6azuKxBRBBdX+BcBy6R50JEGk7NuBZ472ByWNkB/y92F6vD3kVSe0mNXlJiIFJkTSYQa9+tzn
oScX7Q87LiAfdn4lFSWvttnIfawOyAY4qit0NNKbcjmggjvRGOw49JTE6e+GaipfOjToH4dq2FKJ
Wztzlywv9zsH71Vz/yR1fTVFrGNoduNLkwKTMaqT0ZjTPqDh7GMdVPpeq6tp49Gw6kDI60KJQGF2
qdxcjtGRIrOS4zEEGJWfytDZp/TgtOkED2G5bykEplaf7qzGoXlGbffQNR/8SXs/VNeGOsyyli4N
sAni8ygOC7ucyzTjyY04Arwowbdq68295jhnNsQ+oBLSL1+1sTF2x2LoXcMsXXN60IZ4Y1OuHS9A
ROgjJaVkQDZ1OaUqDUBKkqsUiZN7S99Z2ef374CFxQLAETckHESX3yfJO9WTGWdeGvbHpvpK0dBV
2j/ULXawNfeHudaEshAePqR1L+0EKupgvT9lnhbO7sK2CHxaAr/z/tHwTOAMU3gaX+kjGlqQB07S
Z16N1JAKh8wDDHL6lrTg2uKfW1nW7CzChPmjzjVtyLwBbaLaqPfp+D0OQzeXfv7GcMhWAMtFU9IS
Xz+9rKPOFMipF2t7q961DjpY36d23Ji11bWB2GJBCgLiEhMXPhiE2qya1OuUrnOdGrEDrf2rM5KN
d8eaHWy8caURCopFujgaNWeEVd/L54b3lBZUruYUxzlrXm/P2+pBdG5J8DYAC33tKGPqKRp09WOC
hpH9NEiOm6TGQxSZezOQD/Nsf55NA1mKCE0PZWNjrW3cJcHI1lo4UMQKWNDEjSKlc+pZdvsXBNqn
ItwCO79leIWqF+9W6tYLJg5knHBJKqWBplaUZ55TGV/0at4nM4TbFcNLih2XDdB0vYEZdHzSAOIk
o/OYFfHD2GxRQKwuLNE9RVGaBK6zHTF0HFBpZF6hVqj1SdUeUYpw3wD3vb2wq4YMCukLdI4YRTit
kiyJItrI2XljAqOWEQUHGjIh9fA729+wtbqA4E7B6S2hgUiRk8wItqEbCAi7OTrPbfobcSOFvn8/
L7ho5lu+0Y3cIL1iugOaKN2ft+dqeUhfOcci9U0aiMq1mLuv487sczXIvKCcf1rlo2PupCx/1Gbj
bmjau9vGVhcGqjfoZUBRXGELFCdoR8UBbGjZL7SWuHLzksLCeNuIsm6FYI3IBi1isbO+dQqL07DJ
vUaH/8Up5hfDt4/o+x30oD/oETqd7uSi1ocMljpLH4tQefGL8B51mi3eteXeFWcXNqA3UB1xqiYs
3xia5dAhAuh1qPTsgci0u1Cby4Ni5/besvpsEUNMURx0XlGo3Tqx19aWMhqSd2QX6RpbJursBsp8
fwhyhY59m3Z9Z1K+VQXCYxOPhbuxsv7pwlT6jQWmIGO9oUkB+whvg1geYNuhmOFN0tMC+HGir7r6
/fb6rt2rBicIsEcTzIB4nJXoIrX9yJxq9lFN7pTwoDpH7Z1SvW/JmyUj6xCFQzxsCkGqFSDvkFZ6
5lFAPKLjeERS5nlOt2ggFge4chBSXKSHlnDYUi+XKPIVAn3HybxM+eaY4c4PfsmoGoXW187M3E6Z
NjbH2nFlnNkTFkhHHg6NP5vjCmUe4x8VDa7bq7NmYCkIIDpuU1wVPaDo2f2VkSxRwkMUfDBOv/H5
hamS4B3OUPEplmV2vxBrJETtg2vCjFJWW+R8qyP4z4SYEifXjuCLDcI3D9vsYRqr9FkNUXm9PZDV
7CqxGq11FAA4CpfNe7Y5u6GdarkGZ2VEmfVt8sfoXoqkbGfo0HeMiZ8c4XxSkBBNfSA4kX7IuwkF
oNu/Yu2oJG1O6XZhg6c75vJHBH3Vpa3ZE2tJ8w7QzddkHu9zRD1vm1mb0oXZVSWqAxglpgwspG+V
OVs64Hx/N5EPGLayElsWlr+fzeYUNOicxVgg+rWh2TAOvzMCOC+IoMDbyML3Db+xQ6uQUm+2P6bI
jW5kBtfuCQraS58yNfor4rNUK/q4KYmte/3JjlvXtIwdemsuN1MoPTmxujOUjRGtHaPnJoUDLiDQ
jwoHsG9LYGQX4y6rH1SqeFp/f3vqVuPPc0uCk816C9Qua3mcRtZ9XiMmq5t3XRYfush4HGBicVMr
eLThMHCk9s88N/e5LX3p/Hgj8bDqIwTAhNFciUQGlz5iBcinFgMPC31sXp10eASJvjHWNRO0UlAe
IuzkP8GEUUlmUWZAOGn9Cr/YfuajxNiPf9ye0bVLAyaAJWijZ5/OqsuB9AWYmcmeE280x30YvOox
2dePhfHUGr1rSZ9uW1u+Jl5RC381SBzwLFB3X1oL5DloxgxEm2bm8OL1DvJVzkOYpB+DRPvgQKK5
cYWs1WUXzs9/LQqbzZEa6ucx6LYpbj72ZRbucrl+nPqZroSs+zBWwUHqTXeqe0RQ0Xd1rXbY3x70
6kKe/QQhdFKzaZ6jOYPEo3ZHbR9mG4/c9e8TByvUPQxQQpeTavQanENKxT0WfFLTH+hwbkzi2slO
n8q/BlTBQJu0UlyzalE2oaxW5A9QYP/Q9C1WB+EY0WCKX96UYNRp7VqYMC7t5PFUBT2ydS/AJqZ9
q1Xas6pH01FGoeYpHLtK2xiYMHP/MwiqyoQIEa0jcYvNNO/PFfIyL2q6N2VgdMlWELtmgYQygR9m
lCuG+gToaBDMFRJvoeYpU/tplvLdbfcSXfxtFDRDEZgvvOfgQC6nrZ/N1q/QTX0JS2N2AUyNP5Am
NI5DnHc7pW+NDwbiCfdhWKnfEh3FesMf/H1AH+PGLxF29/JDOAzpMyOvBy5azBzCsGmlJZfBy1SQ
Ogrd2un2RXDXOHtd3ngcrMwrphYC9oXj80pioKl1rZlB5r5oCPqanjJseMYVjR6fpId4aTEzwfhe
4dDirC3CMq+Vl1pOskc51tEe7Pre800wFL2Zarz6miyqkUUu5PumH8zHGA3HQ1MEFDalyUC/2GkP
daxoz2M21XcF/LpfAtOKDmXVTlu9itdbxwb2zJxzCBBSiMGXZeeFjsZDf4KN6imzCprJvkK74jZj
unFhXM88lgjJKZCgagGVw6W3aQ1IJyT0ulNb9zsju9OjrWKCcNywmljAj3ircE9chf2ho+FFlt2d
AsneVerHVHqW6y1ywJVhLCw4xJEWecErUMCgNbx0m6Q/jfH31C36r7c35dbnl2v3LIaMx9yKLWQL
Tz4Nfc2xSN+ZpV8mCUCZSQVwoQWDYOXSQD32o0HM1Z6aaRcflC2CvrXff/75xd/Ofr8VT1pUlXw+
CCdXfumNrczKlgHBjRA+jqwy9dtTNNtQEc00V91egWsvoofHZoaoxoO+Ew8jv5karfY17UU3DnP5
OM2HKTrcNnE9hsXEknKlvsB+EMYwRxxQaYPMYdwfi3A/bQFXxKTycq4Rc6hoLtFHB5xTKMVU6TDV
pWL1L6HvN4da86tXLW0RYXaKMvmkJaH6ZS7NH0vD9aHPRuUYln37HJtZJrmFA1vc7fGu3TS0D9LH
YSHrwqUmOJ3cWtLQVNLwQrdXt1+EMO5yu7drWAZG+6Ge5AkBxTpEycbpPsuqJblD2xhu4FtIn97+
LSvLe/FTBAc1kiBTKzkZX+b6QXIOgfaEJPltEyvLy01G2LPU9Oi/FmY/npoQODImpvxZmyIIUv++
bWD5jWfR8LK85wbEkl4ywyYm5xgwPjtIu+r31rxz3olyvTIiRIeq0UmkrjFCLSKuXVSMbw9ibSHO
ZknMOpkTS6wm+fhiy39l0ckMj3nx6bYJ4UX7NoS3PK/lLDtBfDWEfjs7yiC3L3U6DbqblBkSnFkn
5z8r0wl+mA1Ku3XpzLsR8fYZat3pnSQs/AK0RkziUt7VS9pBcAVtHsIwarXuZRzUbucEwYuyaDDN
/jvLDaIhMWHES2E2El/tXiRlr5T7KT2M5sbBeB2lEcrSgLMoLayIrBk6GnoDzb8vw+T2yS7PdkN5
aHWv22r2WTkuLi0Jl2A5zG0xa1H74qh/KPOdEX5oxlc1Pxjh0U6afWUeIyBS2Vax9HrfXpoVFkua
zC5rDMwCeZ0fstA0HqcMsvnbTrlihTIpzL8Uaqh3iNU2WQkjvVeq7sVH0nuO/8yC/W0D16fDUof9
z4BwwmVBPc512nQvUyJVu6SU+l3U59mrlCXDATaHLW2D613GOwWkCLljsrZXuXDblpQkSVoG9Oq/
KtnOno7JTs93Wn6sh40eppXJI+4C7b1UK68rRdFY8/KyACoX7VNcHcFtvHvuwErSkUOExxUqPuzK
IckKS0fueWie4viAWIPSHKaN4/v65APtAQkvdz/1J4ZzGSNJhRLMOffkyyTfV/GHTN1b8UaKesOE
eEM0gVw0hukrLwkFrgDiHlfZQmRumRDuhwk2/ZwOOV5S44fkrz5+qLdo1VcsUHmnvQbhDxjQxVyZ
neYSsjH5/JLIjb7P0+QhV+vUNY369faqrxoi2UMtR0dFUoRfJmoqOXEyzS92XSIfr37ogyxy48nc
Cj5WjlDk5pD8tWGZYtdolyvfGQ3kIHXDiKLxzp5fG9nfqVH+UQ9LF+7n26MSMnRcCTxxwbsvjaBL
C5HgZqEfNkMBauFkomgWaP8Yvje2X83uISr8nVXZ777PL8yJBe++QwIggyboBKmVmT4URe/COnd7
SNcLdWlD8Ll5ysfUUKXilEsf0/xeHz6H2p+3TVyfMJcm1MslGsGz52HoFyfJeBhsZObHjd2/ZUDw
gdhUqlZVwhK98vjYtAdfzjdumOsLgBOMbBhyeTTYXLnzDFlmrGdFdLLGQabUGt4HaH67QWkdfD19
/615aU24rPUWAaa+rqJTZA53lh0/h8YmMHbFlZFrJtu2vMiuiSj6ro8i+PjC05TtC/vUN54R7zrZ
rRpvCt59GCwtfW9Ec4DZrpqnu7xpugqlhRO9Rq5Fc3sZuNbW0bbiBFS6ZC7LBfBAJHDpZXofdo1e
99Gp1R4+G/79bR9e2SYXXxd8WEYtoIkVvg4Kxpvs6VkppGefLpuN7bi2LHCXU2vgLlsq7pejyKOp
KcZBiU4KWNv4Q5A+xHnsJtKHetrX1gYqdcuYMGVh1Wud1ci8FPRviNXKs+SqabRLAnmnG7/8Zgu9
vj6J/w1OmMSycIZCMhlc0pt7H07o2Mp20Tsl/ZZDeil50qlPbE3PpZAKyBorDqgURafUrJPXMq7q
R0vqlA2fXnM3yDQc2KJkGr3E93dUojKkG350MsbP3bhzrK+3HW7r+0LIOWs++JIoik+ZKntq9q1N
1T9uW1hbjfMRCPMkF9qIJhEjCLIHOb4v5WNUbMSW15czjMP0xcNzQ534Kn1o9VE1Zj0LXrdf2vwD
6jpupqsuIuWu3myp+67P2H/Glr+f5clsAzLCPMKbZXPYT4W9m37cnrC17XI+mmVCzwxQbLcGZKsi
EomfR2MfxKNL44eblTH90JEbSe8Dib05MuQ6Bq3XgPx4IF7aU/1JyXl/hif/cfqWbp00a9N1/nXB
wVS5LSKk8sKTJunuc1ltBbNra3/+fcG92jmbBsXh10cdsVKHqMxfify9D17en/WgUnU2TcuynS3L
rOeZTddKeHoZpB827FXfby/71kQJQV8s5VYU63w/19yq35l3tz+/tg1J4dGhgpzwdQBrFbkxaXYa
nubGgmls2ueN5c7aFmHT2nLwiCXPAA8coYzgTMMUBHbQh+Epto+O86jInzSUBSRV243xz9sjWtkn
VGngtcRzVzR4ingcQl+bglNeGm7oD4epVR9livNKmd/DGvSQJfUW59XKLIJ3oXeFhOhSehOGpyCb
UVWOE5wkdLv/tpujEdzfHtWKG9C/wYBA1SxBhnBZJhkNoRFZgJNiBK+Z9qDI88YLc8UCnYuoDQL2
J8spCztS0yRo0HQa3/3oMXh0xo3D+HqKFgojtL0WXwPwImxIdYxsydSl7gRxoysFY7Wz7f5LoG5R
vi8/8zKVih2QEkv7Kkw/4otMzzJzUK26PxWJrT1nY97vyWNXLtLrFj1Y/RZpjgi54pxcDJKdB/1B
J4NIqWnMci+j+NmfIuQAoNYEXnNntz8i66ml/TMY76R23rVbQJvr1Vo4JHA1apPUV8VSf9pxgerG
0J9ya76vi/wlDLO72y63krVbbCDMxMuDjiwR8mqrkxVN0difUkjsAsmNmmKnlPdFUbhp3u462Hoi
wMMjGp56tiWB8VYzEReSx+7Sr2EtojeCxzvAWiudXOvJbs2PYxTuk9reK2Z+iPr40Qy7gm6Bwq00
7W7K5dENatKWZibdwWHkWmX5q4x0/nd5X1X9xgmz5sqL2DtcLwuFqoiUQRclK2ajoiQma9IO+j/j
Qxjattv4tbORol3zZgrbsFgjYwqsT3xb2lrawDrdnOjCKMLE7eZDquz76evtpV7zJk4uwLwLdEAT
vSmErzCSYrU5ZWjXwAP1ifaBjWh/bdIg6YURmBwGh7PwtAitvpYRZG95ht8pKID2TeKm79SQetuL
50YEnwFNV5PDStuTk8LC9nGLWW65a0WXBJFCOEmm0gJBf3nXS3KrAAVQu5NvgJkPf41p6M7R90K3
jpUM+PVU2+/sIP3fiM5MCuEFIn7OVMpKd9JK5U/eAl8yrTu8f/HPRyVEGG2S+QXMSN1Jnj8qxmO+
VX9dc66z75vCypd02PpmzPeD/Fem/SjV3/n9ZF3ZjTQyXsFNIctVG12mgN/bwy5Ok33eb5yEqyNg
vZeWe4OWDGEXpqlsVOZkdae49mgfLDYghNcRy4K6o36POgU9wmJwpDQQCIZQTJPXi+4zXXbbuuMF
3j9lqf8aavH3RNH2t9d89dYiVAFnzsEOqZwwpCjQzbDJHGwmR2f8mobP4K7dJNDdIQruovZbUtX3
en28bXZtIi2AjCoDXv4JVgfTChU5lruTkb6E38fJ+/99fjF/FouHE8JSnTOzP9N93H5Pmg1A7doZ
RmwEkSFvooVC4vL7LTAVW5vZjGr9B0R5bmeMbrlFlbi6NOdWhDwFfR8g9BUmyben9Hsq6fpD5gfG
l6qqpecC+awd+gyQJ87ht8hpwhdVm94JJHw7dcCCUmHl4QzThHAk6LlZzu1sdqdE7930YEhbqKr1
mfzXgNj6afcW7TSp3p0Kcx/TMGMff8vXzsbgCIslWUEkjyO7Sm+jO7WR9uWv93vbuQFhnUj2RWFS
MYbW+tv429d+5/Oqiv43jxKDh9Ols9Vx1EqzMXJs3isqN7+9leddiy2W6GWREgRrKZLoWkYSKZIz
sRnDb8EU3GV2cjTVB63eoLNe2/QLuS1sUQsiUAwjzYE+oqrj9JT95+hRLn/j9Dz7vChgpSFm8L/T
U7azx25Ij43qvJgJDJbl9BwY6gtagLvfWHm6zBeqTKIvWbjRnDQHD5hzeDr3EbKb3bx1618/l8mL
0xKw9O8A6hLfk/Jc+HVqOuUpseTd0Htx/dBV1YPc+e6cbyEGV/YiYNGlVMZ7ieEIUU1TzoPU+011
cv6PtOvakRxHtl9EQN68SmnLpara94tQ7SRSjhJl+fX3qHF3O5MppFC12O3BAD1QJMlgMOw5lbUd
eL/XjPGh5GsZmSW7hiw8CAEQmwHHUKV6NbhPbKcFBjhA9kIQlVj8yS/bbZobAbMit91lPJLp2z1b
TIXC/fBmr/Mqi4Vpq6bUbQgFd07Q3Ov8121VWLhEAG8G/xyQmxER2MqTMwApAq6NwSOWi5DW3wUg
BUYgo9H/Uc58iGdPW5vo3pDoJo8sa6c5QeE8UH+v05Wc35IqII0BLBH0m8E7UGwmN+24qOuBR00X
tvyYy21cb29v2IKzgwwDmk6AEYGhXbVHmWCouBExVBtcwoGtv3jVKes3Y/M5rY60fLtreCFM8Tdi
puWa9CDMmgKuh5mxYgiW7un5YpTTtyZA1tAO39f5s198m+pDIn4JI0UBYyV8WtIzdC+gtReB4Owm
Xp6/36CHIfY1EZnpq0tFWKJeBoJms/l5+3jmX6yEOBgpBXHLzB4+V5sv5Rh8HAHsKUQUtyQIumyN
t3jh+yiMQMG0GYYLhuDy+1mhWbLy2RT1Xw39nlbHN/98ZOHQzDvHAhjZU97kDIo3lEATjvKH1Pnu
Wl/e8fm/KXE0WGOgSjGVtIVfy5k/Rgn9UlNMvcr3CMAzibZq9EkgH3e5PSMyMZ4ujTHqrTwEw+8o
Vs3wQhALAAnMy80UrChWKb6dp+dg9xIOEmRgB99Rq/lQx+ILOBSext4NXQpOsa55iCcSoOB4r5Xe
rwmJLW9EZFDJAwP5MGjA72jR/OKWE1Wsf7sTf/77LOVxTRNM1fep2UcWcmka58FaS9CSCqLqPD+s
sHFX8D5W6zrjyKc+cokbZOhZbbOVU5zVQLlEqG7/9Z/R1nSVTmF1VQxdQ/rIkVIPJ7v+4HXFoa7b
wE0z9PIBjPy2Xi5YBwgEiDJmPtGJrPpAwjDK3O/pEMVN52xEJ38MXu2GtMmAuDD8uS1saf/+5lZd
4IChrK4oUGLwNOscZHLdoJke/GrF0i28QVgHPoziJsIp1QKZsc2ZJdD0L/m2ZLuBbKy1jMfSdgEr
yEFyEa2cuGiXt8w0eesVet5H06Sf3LR47tgQjjJ/Gau1JOqiKGSH0RquzezzyoVmgnjCkQXGMSz2
tQZERsvyj97oHdpujbx78Vzwbs+8G6jdq6Y1QVoynjTZR4LnwZbjH7fPfcmBA0wl2tBRiED0q6ZB
fAsGIO6GIcoqSw+0bngctfpRN5NDnRryiPmXXa9nTzYz9xPAJW5LX1odJgXB4mqjYwRvx+WZZVU+
oNrbjZFlPDv2y9oUxZLWoQ6ASh48YIAlK5Y9d5nWFMM0RALj31X6qlmnmK2UQJaWAMcXCOGw4nhh
FbXrG1GCvhNmAeAemx8E6ezbW7Ska+ffVx4/LpG78jV832jYUbZFVLbZ65D1H33Uim+LWlwKuuF9
tDtg/Ert9a54lycS9AqRTV57gDKn+9vfXzwOJKLnihEGN9RHCggGo+YJHze0ezCae5OeOvEOhZpz
3f8vQn1nSNo0/gQ8tKj0WWClGFdecQ6XjgNdp0B7mPuroVOXGltNRAcBuTNFdrzziqfJeBq6g3Z4
+0bZAK2AhZk9qqtLnzndOLbdFHXGs1E/C7pv1pqPls4aVl7HgMt8+/+ahbPQQ2+muqK2mCJCP5Gw
Gz/cXsFSmQnhE+zxXBuYx/kv92nEIFkv81qLpFsXXwe0oG5yy032Ca3NQGtluUXee7prZeZsBrAJ
boqyqZ+b0V9jrVxYqAUwMoSKDlD5rlB3Sm5ONhDbZaRPyLH5bVCsAewu+F4XEhQjNnZi8JwREupm
J5owIR9i/SGDi9MFRfYwaCsGYWF2EZ22ZytSVDAl6IeLQRQa9YkI2+mLVpg7137ywL1ip7s4TcNq
eknaadeVSVibYEcWYeLEgWbvk37cl3lUaW/vOJghypEHQqMcTIfaIKVZCMiHMR0wIBKOXsDK+3Zc
mYNesB5oX8NoA4DLYD3U9Mk0mtUwZXBxG073JbRIDtvqHfk51CbxGoJkBuRKagpzotSlAIEao9oO
gb+2Nsy7oIwXn1cei6S1cgBCkiEC9GZVhu+ZekSlzDDQGo/GDzXDm/cukISNDM8p+H11/FmxrktH
gLSiByqFeXJTjVfdtJJoi7HHqPxLMyaKUL59Zhv5aeQQXCDpzPGqYjf6dIwzd5AIxmw92IKk4O1v
3MzIBRaheTIURf5Lu9R7idX1TjtGxhh2JGBrnNQLmRDMEs04zvB2gbM8a8C5XUXNl405TjhOHqXZ
BtwErRx99Kp7hhGSbA0NZOE5uhCnbBeyY3IUAG/CnGX4Q3sFHhBfQ79c0FkM3ADayMKxXwMuA7Sh
12wJEW2+k8U+/XT7pViwnvg8bhtGU8D5qs5etX2JMb+yxoEDN/weaRL3kKWe+G1IboWYuSdpQKYi
uU9k5WxlVqdv9t+QVID3BukmPGA1Msl8YsbjHJkO9LemByPof28v8Hr/LgUoR1R0bWvHxEDo+zwZ
9+l4fMfnQeY85yoR/aoVkVLX8dZmcNrcAXlk64thv9nu4vefCVAc0K4v7CH2EIZazW7stw07gUP8
PWsAYg4ylHNdRPHTB5rWXtt4fZTVTwk52Zvbn593+DJyBxc5Lj1gIGC2MGl7eSeJZbdD0Vd9VFj0
YewxyAvnhCJLML45ykUENasyUKfA+qrGAk2Ddjy7EV1UaNXWLehewx9w/Gxvr2dBo0COAGhNuNEw
Ne5sFM5sjD8BNs1K9TZqTw7mUQxtLZReE6CcR8sMrbRyEwIGdzMACDE1V5TqrwurnAn8hJkdAdMP
aOhSRPRJmzadDxGsSreT/cztj7n4Yw9fi+mgWV2QtHUwtVkIpCPQlzabKW62+dubDOCxoDaPtm74
hldtZQi3wXnkce9EABHmeXXo2Ct1rAXVg/8O+Fjnr31TnRbD7cTYda17MrgZmF0DBifjxc7LFQ1f
ODAE8ej0hN+CKSy1P04DXLbF89o9FbYNquw6zMf27WYMgQKovFDFRq+i2k1kxZ5IY595pwLIxFVh
hrm2UqdYWgTSEDBjM4fEFXucSf0B5O/UnydX5yb4/u2WHoNj/76vGDKXVLHt98w/WVPY5hvx5c23
8uLzimdBNbcfphafH3gIzEFgBa/V9BY3CORZ6OZElxqs/eW9r5N24DlwR05NUYTAtwMY5DsOGcBN
/5WgvFVNM1VDbUBCWj7Lzwgqbm/RtXOEN9afx4PgQyKfpWxRbXBRenGKzzfscbJIFtTU7wHO5/yk
XndofHLUrfes6VyosmvoqMSUZZP5p7FmYU60sFzrg1665OcSlF1rM6OZfBsSZL5LWEjFkb7dbUXG
eR6qMhCUIKGlBA4jOE6EQMHyNJlaYGtok/x8+2iWdAuFVAOI4DpINj31TTEreEdd7J6GsBo/tslK
PuDaT8Wxn31eMffcHqRt9Pg84IUDNh5SGzg5x2xtunFhFRgFwoAzpnRmIFzlitMExFWDVcQnrcLE
5pNdvr55ly6+ryhwJUt07SGXcQLXrl/vzLfHh4ho0E+J7l/g7Fz1IlmlxEskm/jkji8sAG3d7Z+/
oKgXn1e2hyUAlSl7fB54FADm9uTGfLs3eiFB2aC8B0C07CABneDdNn97gzT2B24Dcg3QpiuQ3B4V
NlaCEQXvnBYcrUxbsX8LaoriEbzEecAIwCzKNfMo0eJybAjsX9kEZWJviqqMRGsGyIWvOIuLslAx
nV/TmZZHSePoDs2BcjXA3fV/iO6bbX7ojW9krfi/dCPwaP9HiprQMBhxB1FAivSKjdP7KL6948jx
Hs0IckizX71KI7rEqdkN8WnjFF3otW14W2mXV/Dv+4p1BVWJraVeHwPvAcwL96Z8xwMBuksEUOD0
mdVLOQgMT5CsR0/4qSSvXvq6htu7dOnOPu8p0YclLBEPGUy3Pt7n9o/E/mGQFW96aYuQw8UEDro/
UQBWtkjkLRdmz+NTnlYgjdUek0r/ePsUZgOt+Ouo02BCHf2y2Cpn/glnMYeRu7UB/hb/VGeYgZBu
EhaOvrUrf+8ayc5vkAu6LXDpeuAZQk4RMT/+KKcy2p2d9DrWpBMrFGC588wMYBVRna64nYsr+ydI
zYTLYsy7foQgQl+M4TmtxMZseUAG/0TiNQO/vCrwZc/4BZiXUVZlOKSaLB3KbLZbZ9sfcnk/ub9u
79ySNsCHRjkNvDBozFIUro6TDvBYcOJkzpCxCbhM9rclLGwZxojhjsxp0uvm7C42mUbyyjmZ3idW
H2rgUaXpV0Yo0CNXRC0sBqJM4DHgZoK0Yt7QM72rusxLmrJ3Tt2jZ3ywu2+3V7JwHqgVYavQhAOk
XDWjKWqPJKxhLjAp9Q0tfhZldecNkd+vgWz+VSPlAoEIeX4cQd84T95cLsRwWzP3+OCcxr6aglKy
+ywt7zrH2aTZ+GMcBu2Iff1k2MNmcMrt25eJETbk8IA2AaQj5V1LynwyaJu6p34s71LrkD751S4p
/LfbIdADIf08u1/X+WF0hFpNV0FMp++Tbdet6MJCUWmmH/r3fUUZCnDcx06M09JZGWhNEtj5xhbH
QYu06a6qcWnRuGkZR5+8uSB3KXi+EGdaKIVTgUAYCyMnx/+Mxpnh8+0DWrhRFytTakjIiY2kNyFg
7KZQy9CohwRVymmAhi78+8fb0hYuFfjz0Chkwb5i9FBRB+Y0cao7uFSEnhzyvaZrOc+l5WBaHjzp
yIRd8xmW5QiYaOoSQEM5AY8/2ckQ2Pa40/Nyl2X17vZyFl5Y3N1/0hS1yFjstQgsySkx9C7IEwzU
Jtk94ElXtm1JDrxCNNGB4hAOurJtRZnGWh7b5MQbeey4eKAYrc3ytXri0uZh+h8DSXhnMZWg2m/f
HGTSYDkGzYMYk3Lge30c2gAt7yvu7oIeoL8VaS44DYjJVZtEnCHLhUUA2AFk5KQNM3/FvC7sGDCg
QDWFEVR0h6ocZZ2fu7SyCv+U4KL6QTlt9Wl/+/CX1nAuQjl8t6wNm/ISWR2wkwEUd0W3Fj4PAJB5
5hi1omvkB03WxOoqzzsB6+zYVHxbFOlKjnB+85WXASU7FLvgXqE9Vz0FCfdz7EGMevItEvrWJ+48
V87O9DHw8j0WT2K1EX1pTecC578/s2a0kiNIDSCw/SqSPMQ7sKJXC8cOij2YJsyCLGDUJwj2udaW
GAwHKAM5+FlA1ojdl9aAQqEHyEDAGIC+5XIN/cCGcjBNDDbfSReV7hWDv3AHgfkFXxdeB+Zx1Q4v
RH4FuEP0JBrBzBV2rRfU6Xjg/S9i8nlESH58sxb7cyZ/HqfA3LFqWmp9FCOaJNJo8O7HkBnHd3we
49/zbAMspatYLhSG6Wh1TRq57u+xZYG/8vOXDhzf/e/3lcTCFBdF0sc8jTLeT6Ez8Q2N+63WWms0
eWuCFC+qKjExXxdYCIqDbR4WeSjWiHgWYFkxMIFM28wVCdJSNfIwpONRVwDWoBqTnXD5Q5HVhw7Q
7oVnPOSlmwcoiW0wfFEHJQoYqe4jGzthbPn2mf3Nhqp24ex3qIEJS5LOlH2cRJZLxEmYmV1tuWk8
+34MdNbcBqGNbfF7a4Qj7rX21zxx2nsJvM6AN5PxS6vXEFOXDNX5D1K0qM4SmbkVNgaP106rUzAx
fgRabJJExgzvg+bmQa4EZ3/7Tq82Ye4b1S2MjV+hZFXwKEvXwcXwcfKY9/+OkafA1esPI8abA4v3
Yu8OFQ91D1D/XebzwKioG8qu64O6KcaNJni9oUlHNwhqrQ1jNL9HcanZ+dabx1LQgI1aMkAjUIgB
bKRik5LBooXEREcUs+kTyJU/AEt35Tm60v9LEWpsxxAu250Du2SnD375mThhTn/e1rsr06eIUE6Z
xnXDhkpLMHkLaB3xq0u7jQu4APqVWu6Kji8uB2zKCFTxTlw9fW7rdKBuFElU6SzUyztj+tPGf96x
njMZymvHgZNum1WXRO1INsUEvLvhR9XwQPT3o7mGez17G9fqCnB59LKCVkytcLSMYbIbaLJR5Q3P
dj685JKeEjvb+D5fyR9e7Z03z3X9E6WsS+8TJyMtS6PaNeHwvqboAouzlSzM/BF1PXOpBp0ZaIpC
o9zlM+tOUksGIeOTKEEskx+qcs1XWJMw7+iZM0Li0Y5BbBCf+i7qpy3zPt8+/rXvz+p+9v22yVia
O/i+9rsAf+EaZc3a55XAbdIcAGw2+HwZo2oSWnwlpF5SqPMDUGyKI5imFZ4enwbnXuTTvrXA3s6e
c2sNyuHq2kOdMDaOnPpMLQRE9ct9KmPGC8OLYzDgPRL/OOhs43V6UGdAwF2DXFiUBY3CMAWy7ehm
vJRFwT6PMoRFsKj00U8xnMKfeQtSn0rfGu5K2XdxB2fgu5k8AXC+yg7yOtd8vJbkBBChLWfFllvx
l7Qiv4ak3t/WtUVRCKgBrwtI6as8LAVHVkktDeUJQUMzeTDEtDWSh5yudcmtCZr//kypBxtAi6aE
ICO/owZYkdpjZbcAyF55fpdsjA8eCDRsY7DmKlHArXaw/B65fUnSIy/YYzLZBzElK0e0lNhBluCf
HEUhhg5Raux3c93L/5hm9HWgGOHpDH9rFvKRUCOsXLGrhLlrNW3fmsXX2we3pJA4N5BAwsdAh4Dy
5iU2yUsUnBCCZX1Q8iEgPAsG8ilHhnaNBudvwl+1qefClMVWzthWxuTEp6R0ul1uWQm8OfcXZ153
Z8Y93de8dUKzplpITB2zUiUAhw5g0YX5gkYFRt9WwYBOp607GdUvmrpfiF7ce7EDp0yKh9iZuSyn
3HiwdfQ5gCWB7dqc2EGvARuxwlRLSOAqBrZs/U0BFxKQ62Xy4mRZfOSi8e+LqXRCvwA+EDwdPywz
ER8aLe7g91rxU1oywGVMun/vJ8Urz8bmXqLHbQNsAbYfRssLszEbjnVpVU+T04ttXLZG6BVO/Nhk
+Z+xo2Dz6roisIeiCTXm9E+kFTxssskNMOYdB1Mp2qPRoVaFfmZrGoMiv2fS78PUn8ywilE8ThyW
bCsrKQ5ZT79OpE03oO/GD3bkD3jLTVDQiZxiYPeBldfyg14M6d6SBeZFzXH4Y1NvjQbqSoVmtwlj
DQ4KFghJ/3Ztn11JE9SoZSNyuE1+/bNmIEStu+nZJfqjrJuQlt3K83/18CjyFLPmaGMs9YwmkUvT
reWlIR3e4wjO06nwZEGmoqJsG5wRh6cEKU/ny+RrYVvc2+hblvwF2CK379+SPQO/PEbV0WF0XVCo
AfbPGPHgBPSBJZ93YW98vy3hypLN24V0GpISwCu4aj0xY+h010InPBIN/XdASRXdh9siFk/kTITy
ghIPfSBCl+SU52ElA56t5CTWvq/4YtaE+iq18X1ARd5X0Tt+PEoE8yzYHAgp6tQykBqZfkxOGk27
QObuI/GalQ3Sr45Z0dn5Dp3dERkLA6VKhoh2BMVD7ablDoW5+M7rLFSqkgHFV2/IA9SQeVgVbNqV
mtHsM40xkBpy+lPjrb4xaeFvbZllU0Bqf226YlFP5jk4BP7YCDURY4DVx3OB9hqB42mTGN+HwtjV
2hoV9JIUoNdjWH4GnLqClwPdiAdgDjhAnk72yXi0AdJhuiveyJoQU9nthKbWfK5oF0tCgML9EHR8
1cb0eFtz1sSoak97ybV6zop7n6YsquRTsdZisCzCBwTzjPoN5+pyJT1CHcywo5zQ856FE+kO+tiz
gL+dtggKCp44sCvPgIxXU0uWiQ4Z10L/h7Mf7c+lvmKElvRfB6s5Ci/AZ7maR+QDAVRGB4vaT/6T
6euHhJp3dEo32irL6eKWoY8SRs/1UaVVDh823Rn72MF91r856a/YPaRvBn+cNwv8SBqKFXMZSbnN
KUrZbWo0uM3ZPqYby9gmfPsO3UIuWscEGcjIVALnutatMW1MchKcpccJnBl7px/jfSnqtUh3DtQu
vDL4n4Abg73BI4EkkrJhuQful7bC6LDeTR8yv7CDrkq+ypJ+QMrldyMRpYyevgbXsygViV+0Ic+9
tWpwUmKADowwrX7iXbpNtD0rx8CuP7N4W8t7CWzA2/u54KSAOMNDMQNT3tAO5chsL05IX/kaSMz/
JCVGvWkcDJhTM937GuhTt4XNt/JqRzEqPzclz1dKubWxNoGqhZVgtyiH+N41ERNNtM93jV5jNpMw
QDy69tYqHBpYzF3jV1m4AKhCz9El9vW6sg8Uv2bIEqafer0NNeNr07zEKVlZ4nVVH1qDmAFuHxI+
19gqCeOpT4WunzzjOZVG0A13RqUFII9n7iaJt3AC/OzH7X39q/XKxqJdCVNGc+nDwZzopTlsY0Qo
eV7bJ6vK6i1YkYC9apJ0S+tWOxSaMDddoX/KZNGA47WRYt+3bRlK2YrfXuONG4dW+pPP0ybwudsF
mea0e6NJm2+9KdoPZdPIwKyn7HGo2yTAK2W8GLUsd3oCz0CbCihqPdLnZnK+jVNdHEZ3NEJN6/od
YosidIHCkG+qnFZbp9HSHZHZuBU1GOcCwBkk4QhTcoolcT50jQvMIJ2v9SotHD02BmAeGmBVZlb7
y/0hbVMnVmmgo8ee5755vas7awwk0cPbJ7EoCI1XeMoRM8J0XApK25F7FBNrp9YtHjvd3OlZ/uTI
dHdbzMKzcXHe89+fuU1Ja2qpsFr7BLbJjdB3aRU6QFtCaHZbztJyYMzxP4AozEgll3LyzvKrsdG9
k+0dKv2+gnf2jqWgdfOfiNkeni2FI9Io8goiiA766NAZ79LpSH7dXsfCfqFfDOklDUELKs+KKWeS
Z2BE7b2Tl32w9AOrwyqDqqcrl3/Bvl2IURyftk4lKPIgJreLDUJp3fydDpuxPnE+BUX9DSBIt9d1
XZkCJ975wpSLnxuEVKJqvVOc+6FsvdBl6MGL6bb1qyAu7o1pZyKBYeg/xmLbOcfb4pfUAxjV85v/
F1VWUY+xdhNukNw71dQGs7JzH1PxcfDW+iWXbCquFAC45mro9aRJ2kxW5hJM5WR1Ffoj0KpEQFK8
i6QKnPTVyO5Kyw5WCbkWl3cmVrEaBfj6mmxovJNbfeybPUtDf23WcE2EophUUkI7WWOGJql+mlP2
ox/pdizWqipL+n++gYpigh6tcvUEG2iOX6r8UM+ZFG0/mNu36wPmBVDpQtMCrK3yvrsU4xx8MtwT
YAACbrz09GPurSEbLa3FRBke1NczD6d6lzU8S246ojHK6s1tOfmhKY2QF6+CrqzGWpQEyAWg2cE5
BuLOpWmyK7MrmZZgAgKcWbuReW7Ipew/mYWPCTWHNl9di5JdrGtT0I502NmgGzmwsvb3YNlK0Yzm
6xi/J8S8G2hZH8uE87AzXbbldprdsSYv7xyKqulALCOUAPj8ZjvVGDo11wI05w2bbhTOjtWeDSBl
bSiToLJZ89KCAfo3y6v6frRzb4eaVbYT3ELixwVWmOhi7yGlZNrYHm12rHLHJ10yepx8hrdWdPSp
ndChi8GFKuDCIY+s6dYwSpb02sV1xaZBF66gdJnGhA3ACtQOMP1EfvcdpixXUsRrIhSdTono3UKb
e1b8R1N/yduXylsptcyfUNwqDIQDlgTlW1SbVbQYi1E0mtQ0PtGx/s4I6Lg8l67kcJZSICDzRuss
CsXYKzXTDHQDIUvHR6bLkzoQ1gEsfwjBXZMCM4EdSFPdidw+VpTtYx3Tj5N/dEi77dz4S55b+9sX
eHHBSPD9zUIAJke5wENpar1Z5ciTpjrADlj+RYi1hueFAOcvkMl/bpXy4FuyIZIQ3N96+AQ0WEs8
NI4ZdOKOy+eh2N1e0OIVBr4a7BHw3JCwv7zCVTYODlxY59QzoNgXh6J6he4Hg/5yW87SxsFJmqdE
oOxXSSK02DSMCcs5SbsKU/27/3aSS7z0c9/73H+EWV+1QlbYHWNTl3inNGy6NPBXI8Gl+2QBRhH8
jKCGwjTx5VYVcYdKYpXiMUcXRbZh2UHz3nEa5yLm0zrz9UwfpJbWLELozxnYubQwZg/J17cfBYhs
4OYDbeY6Y2PnbLIk09xTY7+QOGLbt38e45ZzXRT/v3KJB4Pi9esF1Be4dU6G6fRpxYucnxXV6iCr
haaRGdXkCui8b1qXoR4bn8CcEfK+/wU8/2MlvMBMETE1vF05lTV5yoVs+0IDqRlKeiTvnszG2pdJ
d0gMlG5i/65q25UK4nUXEzT5fH2KkWliPzFJM8WnuOUN8EJ0/TlO3d9WRcq9mBp/R5u8CWI9qTaa
2/zpSfkNsLXJQbqTfarMdPx0+0QNY8lKAOj/v1GbUuxzLU1P/vY0+L1J72vOnJ3h0XyfD/EXpBnl
TkOViJHGfBxNUu/kZMbHtuv5Vsa2sytT0Ww9uxYbqfd10PEMkYxl/zRRCNvnU53cldLtNm2MIhwx
4mKL+QNrm9JCxwy73yOt1BDI4o7/zR4qFzQcfrFJRYUqGvygfe5qdMunDqTbbd5sagOwoHmtgxIq
R2Wu9Pv+PqcjPfqtP1ZB46Fx142Bt41OjSbs6WTvSl6Vd21i+juLymk31mOOyXO7DMiIeTyBSfV9
VkGNEyaGg5YyN0BhRn7yJhcORz9ke7C32gem63HoaCjJDaLVXiwXiVeJjLwDhgeXa9OTFieAlbbl
pwL/1ZPo/XIrXSn3orC+uU7+Q2aWuzNG4oBwjj1YWrHPEZtsSW0WJ1p69X4Yxjw066EMRm4CHl8m
/QOdGAHSRz6FOYBaAq9LpheQ8KQBz5MmbDiLN44r8RfIrm5BANltQJlWfbLLtNl0eqVtOqfK95hB
sEKQko4h+tPbJ4ynOXuQ1DjbztOSAxDtxg1t0I7s9Pyjn3mDHki4hFvEvoURDm3nhGiCQlVUcCSa
E5o8uhmnm5qOMhjRhR7kpvxdT2Dzbjpd2w6VUaPPvWmDMoPbh/6K7qkvK21rjVO+mcw03xqF1d+L
geoYmup6/Mj4e9c4xqeY9fqd37iDH4IFuH9ty0S3NyUx0S0NlgC/zcpAh2O8A6b/n6LvxwAQfsWf
pCOvxtCUjzKH29n6JX3pJsIA8TkMIVo4XEQu3EV3IPdfPH+X6ndD/GEsPT9KSeHspd3G+K2Te89L
u9skSY0eYADst5uqk/ZDVtLisUg1GfYd94NJ8HZjlAX/lBpuHUkvhzJClcojcE1poA2jhtCTwrnU
0e3rksZAEbZ39Z1GNXRJNtk3K2//uE1TPHldZ4bIjRt/rDrxdlaRJHvMIw8PPjO9TQc03N1oVXyT
t+UUAC1MnPIazarESPiurEV/R8EuC3YYKcqtIzqycWEv74U9OHeo22ChY0E3uZb/Hpq42/dDSp8J
ozQEV2TyyXAGvQ181qOSmSS9dnSrbNoXvKkDM9HTO50R/2BorR26Mk0Bzq97+0ro46bSh35b88ZC
342IQ1kO6ZGagu97+afvjDCF3gpUejYmIBje8Tig4GHPXDnaNaCTNvTu4FRVfKqcamaF6+pAlOkO
//GfKm4fnGaNBWfJNs7dPzMaDiDG1CBoTDqzSQDlfKpH/2DW6HWtRnGomhhWwVjrcF1yo2Bu5iYg
XNgrXNxqMr0KU9zxKU02OBW+1iG3+H1kuW0b4B4W3tZLB6RrmFEyit6pwgJXXKM/i6lcS+Av+FEz
WgKCHiTMrjkb3RJYs76gDiic9xpwydiWDMfbL9aaCMWPQlNRRuwJIrpq55VGYIC1qXxzHxvyZS7i
EjyXAFXH83i5VzkeEd1MwQ3pA0HqrmErbsDCUeCA5wasecABqnz5+d5AJDNlNqgnvdDZOG9uIsSv
RwUTHWwYz0HztpK7IZoueeFJFtFCBIOLxPb08fYhLC0AKV40QaKAhzUo+1PoJHXSCbSTIgmbFMPt
u//t+7MSnDnLo85b4Tr4vvuFWbuRrOjQgteHaSIbcybAGUfnnZJ54kmDyUBa0Yjb/h31P2PkkMkx
bF1UCNqf71jKmSxlq/DY2aUvBY3G3WR90LSV4GtxKUgIgQoQ0ctVjXb0COjtp4pFfe4+o+cJ/7Ro
tYODvin5yqmsyVLUlpamwwf4L5GJsZ9wTNhX2Wvoim6dPDSy0g6Aavzl9u4t3HYXLjMSn3Pl4qpw
S7QpMduJsSgtgR8VP0y0uqPxt9tClrR5DjkAYAyzBaW41LbYNSetH30WWf6TXQT5Wt/gvC9KUAMc
SLST4umaefQUF9vwqcng6TNAV7sBuIeDVvupx8M29t9eUb8QpFx8r6eel3NcfFP/5XlfS/COxs1H
ew2+ekEPLsQo1wfYpHpJSw32RX6v0LXGwadZAEfMTp6F8Xr7bBYU4EKWcn2IByTuTDdY1PHIjPc9
j+iwf4cItNv/bb+duy4vj99K09YyOI4/o19ba8umraOtqPGiBqCSjklnDQDZ6oipPRVOmQJWP+qz
fAJ8RsHSj2C9Sl9qQUHfZ3JtJUG4oNKAi8SoISbb5mK6otKudOPGkIJFjbWVwWBt37FlZ59XNFrr
AF+vxQ2LBiPG6Ah7Yp52NExtJQe5vG3/VqHoc5z2oh2SlkVCBl78ndNdyndxvJI0WZOiqDOd4Nj6
cc0iSe5sfiTWx0pABcL/bcsURdYtnH/r40QokGl5jQ5F60H4u9tClmpiOHc4yTh1GE2VtqcSaKfV
LJiaies5ggVQGxgUNSIAZU2PXYUiI2KLDBAVhVWErCu0jQXDtymSrFpZ77IG/vslioqAuJIkVYpf
4sYbc9oSbWWpa99XdKNNU7RIujBCBu7rBph4t3dy0cYBExUvK6qMVzguw5ARgw04rlE8F9mj0b3E
WWTSI1hq3rNRZ5IUXwcoR7qQdY/Xh/zGPI58M0rTDPd49v1Z/c98qaYgDgaocYn8Big+sWVlYYbY
8vZ2zcHD1RM3N5jMtLfIoiqnPfUEKBs9TrvIEemPYUp+yC7ezjMTIumDrvgl3jyLPK8LjyrggjDD
iZf1cl3cSO0EqeYsyvvAtJ9LK7q9pCUFQ+XfnltLLCR9lHMB/2layszPImtfdyeZraC/zduu7hja
ZDBNDT6L6xZTLtLaHxMDhJr2q1WFw87/P9Kua8duXcl+kQDl8Cpppw62Ojj0eREclUUFKn79LBoY
W5vNEdE9F7g+Dw2oNlOxWLVqLf1ox8/7Y3jdSoBJAiYGrz7IRb8uGJbFFOvtAiusp717mvPQzm/L
BH2AoQLQwURXf1ECasjE74STB65z2ESb+KuaABiNNauYVtgFAv956iQBvOjzoBQFQyprTn3FixyX
tT3X3VRGgKbO+THLvu/Pm+D7DMqEo88cGOTPrvfWklh0dY0MQvTDo/nSthLoguzz3GkBWLeecg+f
TxvogmVhOg/h/gAEYdN2AHzISaqaalMJLgM7Nm/6Tn2aJ1TwrE7m5YV2DBfBObBl6F7inItulCAx
NKssUvsu7N1fFFnLd+BdAXb9Z4O56o0Dq/LRqdcSrzU6d7451r6dNSgSvv1NjloC4Hkg29bg8bn7
pOnsbEKMnkVti4BJeVbJeX9JBAce73IWAFrMEM+mljipmZSxASpPawUY7ndB26Op3HZo9ni7IZw8
sMIBwgkXw81XbtGWDBCEi6rkY2r8VobfdHYCc5HVakQD2trh4ma9c4ARWDEgQ/telzck+9GNoUNl
Te6iw8JAk3iY4QH46rGuDl1SmStyAZO+hLGXgm5VlnoTjkQHOBK9haBz5+uLq1ZCuLlY0gjUGYlv
q83ZzetPhqOclUZGWyo6MeDt/2vLuN7N+tJmRYfXEq4t3fO9NolR11biULfi9bC/EUTRIGh8GUUt
MpgQOWe/ZXNylDJPqJWOYDRB1OchVQqyi19ur9zoNQmtNP2t9+phhvv2Y8c7jLH6qzBjyUtEON7N
b+A8RA2FT7AKY7yjNtpBV7sH8DU/IMctyw4L98nGELft137N3ZiocHmufVdSpFDX3lUkUyo0gmQE
KxQDKsB3NNd9WdGVmmkE9UDITcj0VGSfZ3/fLJhjL3OSxDY2InTgkVd7x7UGvi1gLUCsAUIPbu9p
3tCpegK+iAqSWegny+6mxJOp2gsP08YIN4YByiXaNA1ppLaRYXxLbeOk61Wg6U/7u1u4sVAKYLVu
Vvbh7JB0qaye2fGcy0JPKD6gniEDj4kWBPB3rDSA0yiSckaczIV+Z1vg7jF+A5OUqJIoUDQIvIsZ
bwve6q/E/CYIK/Zl7mLB6wMpQ48cIEi5P0/CIWxMcIue1tVa0hImvPaQJKET7n9ePAIE/SzMw63G
HTvUqvQmWZAqb2xwtEKmYqGHikie6ILnhQdU3V8j3FVD1BLyZTbSgHiNWX2kZjeKcqc056L8NrTf
6SiJz2RjYj9ncwxp0fZJnsAcUZ/jNAPDxsmScb6Ll+XvkPikY03mqlABnIFI6KVwTopkWSQzxkcb
lbLWLhmxLLOFUrsyn5dsPrfqcHDL4b43q8duMo8oKAf7u4EtBPeq2S4UDzZvWjSl9HMBs8p/iTH4
eRx5epTX02nuWx+tFvvmJAulc3vbm5bBVitMYrIoJ6KsKThQ9Bgx9SCJDmWG2GpudsQ0xDPuTxiy
yc84fbChAlDP5/3BiBznZpPzvKVOomtdp6XI2UGdPju3zb3X+q0MhyTcdwimGIYH6s48x2OeZJnt
zCgYKFBjiIs8pO9onmTyKH8tcDe+phiojwM9Gjmk8acX9Nv5+xMlGwLncuylK1xXwSajxcf6PMrY
uYVrzQgwIYSAe4XXQOmcGilHW0HAaZp+Nj+0y5c6lvQrs5/46pxsbLDfsNlPSVlVdHbB6695JKjH
X6v13A9HdcXb/Pf+ZMkscathOH0yWSRB3nE60LXzG7S+69oY5AAy9Ol63LcmXpp/c8ctjZdT20h6
zJ3inG3ox2QS/8J+7d68cRcB2hasUlNcVNO0uzz+7uafCWjTx+LH/jCEZqBTgVQWo421Ob/SDoPb
OuuM5GLlRVNKbkmm+62yBnlhfnuHKXDBs4wIuAH5Ym3SJq3ljF4WrZUNyNui07vMXoeTOdRT5IKr
WjKDwhX6oyiFPp3XMICCUDNX0agTuekK+bdFmXyzllW8hEbwjsZLFw3sEOu83t5ziewMCtxZZLbf
87hGgV4SyQrP6MYAtw/Qd07svNOzKEucMyMkLDz7yUqTw/7iiMeB7AP4IFnxhtsHWVl24PeAp8mn
owr0T/32PBZCv3/fZ/Y3bqDLVpMsMa6V4jMk1hwZMYrw50MkAbxtTIqOz8r2qUMzcFGjGlB8MekJ
kdk7pmfzfS5nMqPMVFAFZa1iDZLxAeP4/32fm3597hvbTVGZcafQqw6y15bwlIMSmpH8oIuHT5Ss
1ugQUNQgM77+1K0lmGtATO0v9apK5km4W7HQeEeYUKNT2Q/ZLLPXG0mD2Bk3ogZdeyAVAZMMrElG
uiEaD+CT6NcFxhQIHC5sbYZ5iotqAioDataoMVcgRVmtcOh1yQWsiQZkgLBIBfQDKXJe99PIm0ZP
ZjitLh1PaVw/Kz36WUclr4BdBTCQQFykSMewTk9TuYaDt/ht5dwX8XwCh93JeQfXHF5njFoXvJE6
/ML1BCcJcAm1ixrKMp1f6CQJzETHaPt1bpsbdduNY4zbgH41ltCQtc2KJnP7eW6Xm4vSdEmx5NC9
P9Z9uNSgQ3/ZP0iinYFSlgVQFiAOoBS5np/VXappahFueIXpN8/O7VAFcydLCDKny1/OjAId8tzo
TnoF3i6IOlPq4DzFSeEP1geKNvviPJHHxvNAoiEDmwmXZWOOuwM6u5sX0JnlkZZ9wttTo4/7k8Ym
5dVwoC6Dej3Qf68KQF5q20UWu0m0qsZHY5iWMI2RRO2N6aahZugBkZDEw8swyvabKGQDZRYcEw4x
0htsw2zcxaSoSu5p4LLD7Xqspjk0iH6cdees6/Spm7zD/jhl5jjvtOrV7DY1zKXoDmmm+VjYSgjU
V2BVy0d09Ib75kR7Edw2aLYAzzLgV2xZN6MrxgZsqGsGclc9f2mNAt1RBfBKim8NMiEw0ckCTM10
MJewxvMJZEo3WXTsQcRqh2N7AiMTYLL7o5GY4GlJ1cYzbeowCtb6RSOf++TH7P3cN8EmhN+HrHrH
SP/RKMU7W1pYleUlqH8s7W3Rf01lYkeiIQAQiuwNYwJC0eB6QeYsrRLXyoqobvE0MOdbU3tsXFnr
k2gUAFmBCBa2UGDhnCh2GRJEblFAKvp7nXyd38x8zULNzfc5L1o3So79inIwhBkBFyk6SR5btG23
32fj22zbEoTYsWHh+733BOC9mv5W1R92IXkXymaJrdXGCjrOXWgB1kU09R+XO4tKBiHy0NtBcEc9
GYq8AngPg6B3EwQq2vxXCf2FZLhFvaNRZA912ZxxO0tZmtHRKczNQwDNEhI/WstJmtGQWeHuAair
LVpM2c4yez/vX1LT9VdycorPbz+H28njLlHbGdIu6zEat/ndQXdnkvHDv5aBvN7DvDOpVQasJ2UR
FY53puNt4d0q8UWJP5HsZ67OwVg/0u6H4V0G7Whoys0oO0SSqfwDJ9hsP83JVlrm+AFxEyxzmKTn
ZAXTxeUdE+ki5EYbpINuIK66npaOrkw6AZ7GOpmAo0s+L7rPQDj59/NcMFj1Xtfq6GeI0PCYW8fi
V1ccYu2UpS9vHQbwVSCCRT8CI1PjG0bTxSurcQXmBW9q30Ryc5SE2a9XA/QCAIZChw6Uk3glXjsD
+JvZSV1aRugt96fsK1j0OvVmLmVilq8vAE3VQTgHQ8AJvYoOyZKjROcArNE0L+Py2Bk3uiVxPCIT
pomuaAbWQdqR854msG+T2o1ZVCsUHCTQzJRkgl87TjzRNwY4xzmZS22QGgZIRX3gkam0cCuwgIQJ
GGaAebcAOuFWI9fcka5pVUW3S/Opm573N5NggoDYQ7EEkHS8EnluJ6RlJ69VFKx12ftUqcHRWPpe
LSuSvr4AsKHAHGYjLQOaJb5aYyetvRZWWgKI+lDFB3QqPZTZw4xAvepvTPrm9/u1Nc4zK7XdWZ0L
a8XZ+pDJGEcEC2JAi4Jhw9ElBWTA9fGYda+a2yRrIiV3/fnRpZPk/MkMcD8f7X/oN6Iw4OYh4C3z
cNhfc8H5vhoAd6HUyuyoa4Pv183X2bqZqoDON7n19HYrkDmC9Ay6h9B9zp2MLJ9p65G8jRC3NOfR
uHTJuWjO+0ZEU4VnN5wh/kGAx61F02mx5mVOE1k/Wu+zqX/a/7zgdODn//s8txLDlKlk1uwmasox
IH1QDaEbr8E7jNiIsqHTgbYW/vZ1HGXNGjNvIme46VLPH9Bqni2SAE84EjCr6SorZuIFdL1piZNl
Skp0EjndMp+LrBxfzCwfPplT64X74xGtCcj1dAhwq2gr4/v/q6a1rDwrmogUt5GuvLkiBmTJ5uvc
QCp7LW2rwNepddNljW+ojd9NbwaAwwigX5D3Rf8EqLivZ6vQIOFXNVgSkszoxLosS0TQ3ikTnxTM
FGr7mCN4X/SA8KKElrLEjgOemMhUH5o6Kt6+EFef5wISBRev0pf4fIzz0UQyNyXYUgAPILeIvn+d
icZfTxJoxRynnQ0SjQpaVVsAlC0UEkNv1agkshJasgDrRMaUmeKuQEvNK8vIVxJhz/kFeLy1MQsm
EBHtb1y2qtcPXo359L9m2HJtotAYUegYGzBTNJ/bbkankefr1sdYvVWUyFBoMC0/9i0KB+axagUe
2CaYE64ttn1d02Q1sfRz5UPbZCEflUrih4WbbGODmzxImKmkYjay7ifoykPq/tofhOA6YdkwYHug
c4iuRW4fuIpdFyXEsiK9uVvXR6UeTtlAzurUS9ZHNJKtIe7oO1XuKoDqgeoyyAo0es+ywFewHJDP
YXSFNsgsEENcL8folA0Ylhg9sf6iOkdqXEwZFEowWRaOPEJ3VHhfk6OAinvG03SErJj3ZOagEbe/
U6f11+mwvyiCubqyw80VyAq8auhhx7Qnn5QvrYwU9PVrBxE100cDRw/TDeGuxjrJFqCgoDrj6S1O
ihs0ie73vRYA4+cb3dvBpdfmOI+M6mFc1A2YkYviS2fde/GhT0+1Ge7PmoD1jL0TULNiQAIwvnA7
gJLeVFs9hUyJBur5LgDK46hBeYE2n2bnqwMEe1E/x8389p0NswgmcekgGOfhfQVAP0jvNkkE1oPq
Zc7/n59nm2Xj2FZ9qLzWK8CKXvRBpjMiB4mHZqvNuc6rAXA+oLfUwvM6sNCig6kMbXJSsi9qCl6O
QxzsL5HwjFpo+UCHGWoKPMIcUUyRlxn4lMtKfdQUL72AM7a/aPU7iqTYCxtLnHM2HAKCBaaP4XYg
9AvKRhLJCI8oHI0Fwhyw//BvIgNEtoM1oZOg+6HOp6yR7GXRROHJiAQ0BAxfEwMvU0dSswCwfE7G
F0rJoTC8W+x8SWApGsXWDOcHaDWZdB0Zfl3RX8bMfFqG95wOAJRU3JIIXkG3er19Y8fqu6GmWZSQ
26U7z6f9HSXyZFB7d0G2CVpHzNX15/vByAkxrDSqHcaIq4dd7oU5uSFpdtEMyW0sXJV/xvgOD1Ml
jVcTByjVtTikifUFyhP+OJm/9sckWhWk1CFwrCFYdnjvDGYdjZQOzIz05leuSk67+OuYL6joAq7E
tyi5SWOAkwNo5MUO+/FeeXsXCaP//vd97vLSZ1rj3QVItUkfPac7gRIuAN2OxCuKlmJrhXs7Ql3Q
bU0Vo7DI81FJv9iOxIBoY4E/HAqvqDuhAYPbWJmajWNPcDQcHTwlHYQb4uqRqvMl95RDquSyJIto
WUCPZSGTg7QaIqXrjTzVXmM4Mc4JwjX/w4Cn5P6mEo0H4lP4MkjRIAPNjUet1NLM0DkczfTGHu9d
qACg0dsLs5/7dkQLA6fIAnF2qfAoHmtYS3PQW9hxq9y3h/SsK829a8nIxoXzBUlpKDKzHAUvtqSA
26ubW8xXc1eMrp8NtmTCxAZAKAb+HLgunuibeGOFftgZrTddenChNJ6bkttQFE4iQcEaSNgjggcK
rZmbO4s7w3d1SphPsT+YD8OUhiDPkYxFbAmxHvoGERzzmJ6k19zepQviPYi3OJU/+gWYhmb7XQP6
Z0a/3sOrWRaJ68BMMqHuAOxTC2g36fuTO3/e32Vst/IhC1RFUaNl3OivUDgN2OD0eaUsgPWpcbam
o6ndgWTCHvDiD+JOctsLWiIRTGzscbcYiUHUDyalJFoQKNcAqhjdEYQ1tZ8dS1AxhhlgfuQdGYYr
o/yRtds0TwHFjIwyaMpQkQmqi46qA81ARr1tI8PLuRwN3IKGRiC26Hn32biEdXubujIda5kR7joY
1cXOSzTkR2v7PDodtIcuziJ7/IvOKtKIQCejaxkdmNxMGZ4+T4WDxyWxX+j4uJjn/e0mHITnoI8M
OQaou3Abe/AMnXhQSIoGI/s4zMuF4SxHKODsmxH0XiGFAZFkpp2B55nNTZay6K0Ljj/YaZQectLx
TdLGR0MpotWag2Vh1TwzIOPgQ8wlGOIptMu38zVe/wbuZrX1zMqJ1aaR4h1d9XYZZQVe0U20HSR3
llLTyrzOwCDH6TYnL4pZH53VDqFR45uqxPGJNoarqXhsYH8jROSehMPcOM0UOwjT6XktLs5lf8FE
+wK9f1B1BOfaa0gbu21d5LaSqNaqh2m27xV9eujRLLFvRjgKvARA0akiy8W35LUrwnINoEM0sy79
scgV57feWZnspSlyquDnZbrWNgNccCsPZaoZvGaIpTsTIRvRTnVz8crUT0Ctm1pTaJGnwZLFWaKr
aWuU2w0K1SuqUy2NXEb5WKeA/720aRykqmwviBYLmS42QLgJAIyvb6e+imuQSwDYM7nkPlVQMvNI
FmTe8OPtq7Wx43GVavTzroMxoscMarZhMmthKmNlE15HTA4eqXQNogmvV0qZY71f02hW7dtmbZ7i
yv1YD4qvjkkE8q5n8H8CK2pHRTGESt4e9kconElkvhG84FABtHc9k6o7LrFaxGzN0g+oPUaQWD7F
rvGeCwpMwA5DIaLAwrtDEBPNwMBOUEtuFpS5fs/0l9PIEpOCwWBXg48MmC9G3MANhuTJaOpdia4K
HWqalnJZ++kEPfnL/pwJ9jnM2JDDRrgHSmLucCVgbqwMHXOWzQ6K2TOoXOwgUR6S4ee+IeF4QELA
eBQgh84jDMYmnTJC0V2vd/klGY0T1axA721JlUXgkxB0AwMAbkCmoctNW6WZoFsD3V2kuOckPclK
88JR/Ps8rwuip3NO9QXPr0YBW+pCfdf5Meqa5HqQWeGuhxr41iQrwKnQWz0iE89XkABbalkMJMpM
ghUEJMjQDAJUgqdyUjrwgM7Iukb58MVTymM7xkFpNmFurf4IgRWteNL01jezh/29ILhqr+xycUtC
vMmyKBbJQiNdSlLwpn6KyaVeQcOayq4P0Y4wMDiQomGnv3phLuO8Ku04KR9R7vmvrOqgz6ZPbx8P
AK7osMK/aKTmDtFA7Um3Tej3afRrN3QHFYA37ztw5aFSSppsBefVQTsaezEjD+fw57V1OgJseJuA
LQRRvgvdxviwDuiwW99RQmZO1AboEyRf6K+79qZmYiIXT5DKqJb+UKzaeQCYxmutw/7c/clDc2+m
KzvcTVvbdGhIYgB1uij3sWIFEHc/zmp/ytpHcD+eDK0MzHgIRjR4oex07t0mmImsDYD5hb1fwfkN
mkNMHCS2uB2p4ZuUBFWBivl8W6xfvHjyCxXkP+vj/tDZyHZs8tixvNcqQK4Q2Dh2j0zBh8TNg3mg
90OnnywyRTaVJAoFR8FBlAEuUDjH1zw9U523tG7QPo0dFhZNH/ayB7DEAj+koc2N0aAegpnsHiBm
36a/3jFngDUApgYhKLx8rnflUhjNhCxPEmk1OITDBZJVWugVz+10mt4B9EIx4J8tNthNiaOZPOhT
GmoSxcshMW6d8smcJZlugSeECaRTQfyDYIKvDc06Sg+pZ+EZOt1q+bEs7kHYYX50ZEUo4bps7HDT
pgxaYsaszGl4D2sDmZXv+8siGwc3VdDBJqAfwve77ODo584OoDcx/vLeznbKej7wfwYtQ1GLuxlb
pVMg3lfhZWM7ydld4s/NbH7KRpP600LNSw6iNsllLBoanjgQAMYVicXiTE5q7TbOjADWs+rkg7t4
SZjCZzGy9jbIx9U7elNBfu/PpyACANGh64EWCrSur6Klrjf1HipUMAqRz6b7jtLi9ziR3CVCI0gg
IZWPmB3/XO/vXoPiFKjMExAefaee4ufzJxChSqZPtPPAFsr60pD8wrV1bcSqZ2r3C543cd77s9X4
sveTcH3woGWssQiT+SCmdp1eAcAwjYjvzLeZd2u2qLR8eXtciSwLwIZQUwFYhH9bOARtGSSv8bZQ
X/LuJm3f3nCEZMA/AzzLJZyNOa1qhfSD/TNzDkkVGAV4bny9DGYr3N9dwjWB80ShHSMCX8f1mgxF
2XsDTfCiVm6Ug+tK3hSifcVU5VHz/kMSy9+lIDUa6tZVPrY2mHGWBv0wIIy8G6ZY1jYlioY2lvjK
F2jtDJoQVPBZy97aP4wVDSB37JfW29GfEPGAEhY6gAHX4F8vdFFje1xwFbgJFOegFeLepqtWS+Ji
UUCwscLfnpVVekPF8jaOW77oxviBDNZZN62npHDPiD0Dr/i5vxNES2WjmMSSUC6eTNzpbHXadovN
JKfoqUqpn+iBYUrmTrRI6KJD5tBAVeQVwZ29kgJAL+Af9GH1NfVDpSGecnrf1Q77gxEZQhUBdZE/
qrJ8bDAq5ZTPBIZiq7mJSRL7qamcQCIaJmR9R2EM1zZLdWBTQImXc56JZ49gPkDbKNH0AGKaztu5
NFmZ9Z8BNtpN9OGhfcEaVTS3TxZ0DaBWML7DDcACKLVMoM0hj8VlhNYmiRWSmOh8zSH8oNa+ZHMJ
1gMwAaD5mPYaWnm5ESTWSqk7Mhx7upQ+xREluhM4yfir67/tL73oKQtQJXsZYTujgsz5nGrNiyG2
UUeMx/jO7cgvqx2CFPosaHY8J8kajV1+4zXmgZJR9lxn3+bi+K1t3gvZ5ZyZCYHtFeUWY76rgPOb
1FuqTIfaemm7LDAmiacQeHCYRAqZtbqxDOz15iiRA/GSEqnXNoO2y3Ka1TzYn1GBZwAVO/YG0u6Y
U/4w9fXkzV7coVPPsQIEPb45WWHpyeqlQjNo1mCyxYh2+BwyaoJzphYr0lyGfaMNWuC68Tk1PUmc
LZovVC+QcWeqxZAav54vADRsojASfsM59wnkUCRRjsBz464DBvpP4unVs6Rqx6bHrkRBpKgCqz3F
4xk8YaPt+gTEMZXlSFZHEPS4SArifY73HBqhuaNrVG2v9rVR4LlKgiUvUNEG94p+dtLk3DmH/a0g
PFzoFWEd6SjLvWKuJzTu2txri0glia9A/DAtPT8dNbilydehEOMNUO/7VVmy59GfZnf+aKE0zJId
Hmqq/LFGUtJJex09hMCaObcAPZV+2nXmLS3nGeSGahXaRuOiHEVIECO/CPmlofBHa1puXLsC8Zxd
38VZl3c+TZ38EZQkPZqdbe/QEvdX6izNzTCZ86FB/CoJGEUbm0G9GdsavCwfMdS6O1hu3xS49Ypn
Yi7AMpm4JogMyCTKn6BB7K8hPmiwC9IsYPkqotb2Zp+o2aVvszsHL0kCcfXxjIzoXTfV4QwtKWhx
HRWrvPTQjdzfI6IDBhQVkuKMWg79atcHzK7bZAQdTwXWAnqaUuWcvqMACJGOfxb0awvO3Azr4MBC
SfxevR1kmomiBUMEhHDSxf/wKrr+vtG1RonjVkVDtd505bMLOohE//GOacLzwQSqHNwZPC9Wo+lF
ZbhxFVkjI+EJSxnOReSIoLfz1wB352ataaRNAQNAoRyHcjhMC6SjcFp+o25zM3Vq5S+Vkob7wxJV
iJFdQBMkkwpFkY7zRzMwyK2beyVkIUhg5F6Q2OCbKn5ZWe1T5waq99740bbLo9P+zAD12TcvWrqt
dW7zDeVYW1bsoOGsuYs771AZydHtZWALFgvzvggqNJBrQpIX7K3sV2wCMuAeXfDQJxVyKL0PSqMz
VJMvcdqCJ6TULxPyAgWrfJvuzaqPX+pFv3Xn/J4Mya/90YrCKtdlGGnWGArXeP07KAThh6qosVFb
NAmbXtcclIQ2B3ChDX6aGERytAWzC+ZtJvUA6BTuNzYvm3ErdWXQ3iM1yrx1AOxekDmP2vj85kHB
vSPjASIW/JdvqffUupqXGRdonwNwBJyeT20oYA+ITKFsu29L4KuubHEDgmq9VcWxW0RadTQ9v9CD
/e8LziCGAZYNlmOFligXixoDGu2sGa2CufGYadYhbu5o+bst74fqP0j7SqxpgvBza46PBeKhA0g6
hjlXf9BAwtxeNJC5puW9pQ5+Md9nC2QtvjXu4C/LE00el3kOawiJT9/G+HdtHxXv9/74hfP7b/x8
ks4YjHVEq28ZzeNxfdDGy/7nJdP7xxdt9qNpQKmuU4oSlCJK4K0P1IWS4MNIHpP4c6n+t29MQA+E
iHEzGG6zOLXWj7aXwRqYupf1a5fcNst/qvKrcW/7mPpKfFuS3o+pHpD8Y0kvKM/4tSmJ90VncPsr
2JRvxtxqCF9wtZeR0j8NjV8m/iqjzhC4FQyUpYRsVnJ22LRvTCyODVHsHqtWWMPBWpWjpZbnwtM/
Ar133p9U8Wj+meIOyABpRkutYEotb6u8DxZoUchoggQRMpINgEmifoWCM5/cBISsyWoL3rpxocJp
/+dNbrjclUGfvOwPRrTbEYfjgyYa7tBKdj1vxezgQnNx9ZX5sYGo42H/86Jl2X6eC3tSk9JONzCO
Nj9nZai6YDwF6OC0b0W0IoAL4fpWWdcVX8HEpvCoQfUiatJQLS9TB215yf0pM8Htr9Lr14YQmCCZ
GZbJPWGx/DvklZFjQoMCEOToiFL57je1tRdz0hw8GPzMuUvKd1wdDFOFmxePIaR+rhdbcfMBbagL
gu1m8OcPoLORPCSFs4Q3A7CPeEW+aoA0hz63WnXCsyGpIG6jBuV4Z9oSbyIK1xAjoi0Rz25UAvl2
WlXTx6VOMEtN494NWnYhKrDX1ho0UPVCHi3QWwWK3onm52391Nl1oEPYfH/LiTY26AGgawOGQxvn
53oqW3MizTRVJeTQBvUIYU/rAHGx6lxUUO+k9lg/vcMeom4AMfE8AVXHtb3R9Gqza8oqyjCjCzIz
pzH9ikLVvhVNdDsBaPDXDBv2xo2yNg3Dm0GtkE/O3VTZvptUH8oiPdSmc5uCzkVNi7BGeih11huj
0S9jDbp6c/xm0fyF6uWHIWsOjWHf2637LPltzBVxESw6d9CtjUY0UHTy2V6WItPVJS4jZH1/2C2l
iFzR+TpAPvAmKcD5MRZm4bfqArlLLb+z+/YEPuxRsvuEC7/5FdxdpqnxqkPvFw5zgXb451Ul/gpY
aW9+etdwsb1ZIyxWnTusKa7nxmitMjKW/F6BKrVaaicjxaWd1w1EodMP9mw+ds7ysajqT/YiC1TE
A/1rn0fclekC7pYE9r35yZgfE8NXO4gLSnacyGOgsIZbzmFniXfdGanalppFjVG2gUE/1OhnVrPj
/lzKjHDOuzchJayWWR2N1veanpXxx6pLXKvowmYcrqgTA9byqs7a9ovnJIldRTrK7Wp7tyheoNrz
WSlv2s6WjEcEVQSU9J817loFk9pstrVTRU76H0o7aJdKAyTJ/dFAt3meBkkHeuHqxjTv0VwrWTGR
i9jaNq5dRNOajVrpsJ0Pll+ZT6OXBiCY9W0cvj7/hNqc5FIRJfCuRssdOQc5ADXt3CqKteI49yDt
VJ+0uT4Mw4PLWsTbg2ZCKWZIJdMs2jaWrXuMWkhFezKXUxk7kjjlSpGzQVOHa9ws5TdtkEF1RRsH
CX/sGWRuGGPH9XROjdM3SwKP267d02p5t1Wt3VDVRjVrdi5ZLMNSCPfO1iAb9cbF92BtJhOIwaOh
O2atD8LY1Qh795QVIEP1R/2htM9Uhgdlo+B9N7uqWbkT/fB8Adqw12ECjwDA1kpQnIh+2D/gws8D
a8CuJ01/1YrjlWbS6zbaigjYwKrmvu3P+wZEW4EhM/+kppDs51aptKlH1wyYxtF6HMlF6R/jXBJR
iMbwxwuC0FFDgoT54826UELn3DUgcKHXt9X4xckkEazo3CJQYXfJH1lCLtKP50wn6Ygh1CATI64V
NoPygAQNuh3WyOjGQ7VWj/uz9qeFg1/2rU3OT+UlWOfaDLBZELkfy7oIwMJzSogKJtziUICCN0GW
e6jKEB1OR9Kmx9jOQqSEkQjGW8eto7Zcgwx/cym5q2h6BwqSS201IUYTpDT9mZvFIdOHWwqaNKVq
Q3egF9J7t0bsXFrTPqjVGu6PSbgTDHgDGy9r9MVwywSU9gq+XdZSOF4GcnDIqXo7FzWYI5BdxbMF
HgGIoeudgAg2t9ysQXfvECLDo9iS0yJ0ARsDfOlUR+dVMgKiG9mW61vGZQEBrUXLo608lM6h7x+o
8qMDuZnqymZPuAn/DY3P/hkQXUITARDIgwIOfAjhOc/JHDV9FBMalDLWUeGR2ljjtl8VT7YOYT/o
b9HxiaZLOBaF7MkjTLFsJ5O7D+0ZwESvQjEztotz3dv+2Fl+YXd+lpkXG5x6bb1+Bfzhk6m3x7xy
H0oLnUaWEaQzuAMn+/P+/pSNmf1940bGAvUil9VWnQyslRR1pVVyHwtPwGZW2d83Fsgcj+jGwKHW
IF20xOeVPhoycLdsn3CnzKZKpjsDVi4nYxCbzwuI6pLyshTjsSA/NE8S08gmjbvp+4JajRPjQCjD
rQGVjLyVJOJEpUCcaby6wQfzp+p9PWlJDlrf1cOyJDo6Rbuvcf6MZIIaf5i1h3r84FqPytr7bfFp
bL5UZeuX5GD2cWAa1C/HEym/auQ7nY91Kykta2wmX7nozQ/jnE22OFXSLvhhhf1hJHnoAjKfdJG6
XPR+CRsDoHYSDfr3tfmp1t/G9pjGv/P+Uo8v+/v2/zhH/ztDrwRz0flfa1kJr1euWtAq9ocZ8D4/
0+qjhbhkparfg6snMbtQmelphbqdiZ8L3umzFqs34HX6uf+DhBMDQSsL4DxU9/mXybhAxqxZ0Ejc
L4Nv0AtaDc4T5OF6S3LxC8/TxhA7C5vztE4DRPVmNOSY+nJToy7d193tIJUIEB0pYCXRQQ4SMoBz
uGM750qcpiXu/8WyAnTW9fYUNBZE9iBHOWXJqYxlDdLCvbU1yZ3idUmTbu3g7ct+DLLh6Ln/zchD
U++hyNRgVtGnUaTh3H+dsyO6hQJdmQ/29KEnCLc9mQSD8BkBcS8L1MrAWb1CUWieAo1M1pNUr1+W
5gS1Zb+azkPz0Rozf2y+mfTrXEjQYyLHsrXJzYCtp6U2Msdiedm58dM1Pe/vUuGqbgbFea6a9LG2
FhiUNTUHtHsFdfPi2Yq/9jTUzKchOe3bEz1XEEKCXN5AMfEVQynth3x2FuyirslOYzuHU2yhQDPd
26xtpNAlwxPP319zfKRi6GM+mDp2ELjGGmDLR8lwRGfPAbE7zjfQQuAHuT57dQHGf0eF09GB77XG
k4Uu4Kw+7s+Z+BxsrHAhAvayOQzANUTNiOrH8mjat3VVnMBAM3dP9fho5h9j/S43NN9pnhtw2Mb9
40yPVXXZ/yHCzbL5HWy2N54GXBi6ElP8jnG9qz57eTD2vmocOvfOdmRjls0s5276QdUhdAtbafpN
KR9G6yf8Z5Z9LZYG6oCfWyuiy+l/SPuy5rZ1pdtfxCrOwytJSbZs01NsJ3lhJTsJJ3AASIAEfv23
mHPv2RLFEis5lby5ii0ADaDRvXott/zq04PwunBuvIUG6/Xxrga6UNbCCiPZDdD9YuLV0CitBTnS
k9U868ObLvuoHG7K0glBJRwFKQTlPDt03edya1+uAVvwqJ8bnQAogR7vwrSvOlWAyA4NSGSku8E2
/JdByK+l09UhWut/ui4lOz030r3jDiWA0uWvQprslRfN97Hst5Ioq0sPL0dVAa26wDqcL703TqBV
nJvWmM12NNOfcghbaniFFazaE1bFXGy9/lZItA1Mwb82F5sLpzALOg8NeoBvJgA67URl7kjDdr4u
99ogYrsuH/u6/zaV6Y3eFjGOyrgbinthmfF1T9ga/mI1XF+YzTi/BGzphSDXjopZ649BwJjsRv9G
7z6u21v1/pOhL3aaoYlGEyaOSb3HuY/+cqjn/JIe+XbdzNawFpvMF/mol3yOW9lNYwUx4e/dgBMs
pVGmo9AGX7tucI4Gl9Hi6ZIu7jOnoQOY/XEeF1nzmtLmRz1Nt3naho0E6a/d2RFvxA6Fk5u/sIsk
uA6ZdjQb/d7oJyeXr1kjgaAJ8kc5fzBIf9/o3RcIHOxqUt3pWnNbVCr2xF/0KwZ44psWckuQAVmi
qloPuEujQX+xGVQ3hWpvKTB7A7AyneNszOyqx5yYmpf6ZIRtbrSpnWOzWETuhKG9GIrHoqw3wEbz
Al0sILpZPEdHp+dFHamehsKmOsxUzRD2xZ0JKEW9Y1son9V7+8TMwk8ayc1OC2DGTIdvlWb/Kltv
YySrrnhiYo5UTifMytJ6VDjRQLX4kFv5vdlxEmrSEQDYoUGQsA9VyV0rIRt63RnXBgfDaG4ywWIF
1N255QzsnmLsIRPksCqCaEeY0o2wZM1CYM+pH4BjoXq7OK7GjpeGsAH49ZrbIenK//Hzi9MpYFqJ
5AQ+r9VfZfEt3QL1rP78mWwTOAw8NpbF0WHU8PMVIOVoBE+KjD1jC23EF2vbBbX+/5pYDAF9bcTi
BgDeth8XTlSLKN+apTUHOzVxscztUHCHI2ob0rsArF5eJyDPLR9rySPDrn7iGn3UMhZd9661HQqp
y7kIC6pFUPyde1ebqYw1uUI+qUBWTg07y+LvNskSgJs3JvHSFHLlwMShewKQMvw7N9VAqwPE0VCl
gwsC91h8pYhE+tR7blvfja8PayUWmxPzCLMtCzyy5rJqrxW1CspZSwl825FSPwB/CJUsQ6099OOH
bnTYRsj1uMWu1LZeoqsDBV+ii0AwmNV7zgfq8UGZdtpBWMkd0T8KHHOkj511QITGjNAFn82WxUv/
xGhRrIeeHQCB5rJ2NI3AS3cmHvV01N5ACg0l3AqJno3Uweq4Zo503wN0FZ085+NKR5VSSEaA7ExC
vZQ7bEcM+0h4cG/KLWK1y+2AEZ3YWuw419VU4DDchZVXghtfu6tqMxYy2HcsjYu63ukDfWa12Gjz
XB0i7t7ZY6BZtHQbVbmdC6YHNEhyO2bNhH7VbAyDYjhWFPp91510bdWgl+Y6gAEj+77M+ah06py2
AW+O2f0IJFCc2OmethHLXJ6OoExC+uE3CaJ+0ZtistSgeY/EkiPVhKQWReGNbvFBrRkxZ1j9LGUB
H1zcjp7J5WgPCJha/xWdFqFTb3EOrM3VqYVFwDKOTpV6M1eJAi1O06J6j+ivSK3dny8JJMoA3nXB
P3whwZaZKdohOCqHKj1S7bZxw2ncOHFXj6ZTG7MPnoQSIOfKdDYgqpVtGU4BJCbeayZjtzykfAxH
8zkdEjn1oWF/uj64eY7OozFEECeDW6wSaB0Noiw8S0qL7braDnP9S46G005VKGMKEBBs+cX6qv07
nYtV0wYjY8KBxa5wPvGaHaggcQmKtI2dtJLzOB/a4hrLvR44bwlDdX2g2Se9bKKgvTHMX3n+nZEq
puRutN/RQBja1rEGJbfNRWTxWy9/vT7HawfIyRwvcSwtJOEgg4ZyhaezPNRH58Vs+LFiZM+peXvd
1sZ6Bot7pqCZH6C2jix/kBjyHun9QK/CFDlPV33xttpft/w2MM/9tuhFZrcOnn8qeKyKn7rJ0FAE
h+3+4VAQSxtwgDQztv8fY3y+PtBN04ubp4C8iWmO86zSWG8/gJUuup9j8CR83OjpF0s9QHkjdEfy
vx0HS7iEgVahKtcw5GDY1eK5M24nvjG2edNd2ZTLbjta/P9NiajovbLN24zlN2UODW1OYu5pGztl
/aT+744MFoePCiYrtX3MpDB+gbc7lOLz9bVau7hPN8DikPFzzSkDhhNUs9ww18CMNICoVhQDaCjy
u17zE24PTyP/C5zmfATgAY0UHMa3BOxNrC21miA6sfz8UBl5qIz60AsRjU0bqW5fmUeSFfFQ70vr
zh83KlurywiGABMMFMj2L5HNyjB6Z6pxAAV6MqWxm1ZRK19d7ZMEMPT6DK+bmst7ztxDuYTqNVnZ
CdHhpTCCOM6MhjZus0Puxs5WDWP1fAGD5f8ztDzLbK/Qp3JGBqQgdDHeu1aEMwCxzu5N+5fXvlwf
1krFBAt4Ym5xnFGnLiunmfUug1fSANdWt5Aof3O7o2796L2HurwZ6cazfvW4PrG5ONOyFv3+LbJm
IKH1DtS/N6kT9sODE2zElavb7sTO4gCTVq7n0BNGFdtBBvCdTj+uT97WUs32T2IKu8TbmJoYB5vY
jndmaFFv54kglqCVYWYb5ww17es2Vy/3kzHNfz+xmcnAbxoojT857k0OnXQS1VZ83cSmTyyOq4ba
XC9qzJuj1GPjF3HWOM+9VRxBIhjXeEt2un5ACfzGmOSG7dWDDNRJqKDPwJvlm6pBm6wO7kUcZE0f
ec19BlwQhGLy17QUez/93v65RBT8H+U7cCGjBIzGufP5BP7ZzIFeKsCbYezbOvg21mWMPN3P63M6
u8LFhYNawdwGC4WlZREKpHy28BucVKTsojH41nkbdZAtA4txdEYrlJvh0hy0+mMaoXzuZt+vj2HV
3U/GMP+EE9fztXLs6wYmHEeGVvHiK/+QCRq2w7NRvtvTVny5ekyc2Fu4ell5KutbzBk1kV36lI9a
OAb7bYH11alDKg5Uzi5qQcvMQZ6KoegmsECUPIK8Uuofrs/b6pY9+f7iuNP0oZTQqwQgyo+y8QWq
VFsR/9oIkHWZA4yZD2HJANXnYMgMpIcRFO6uRYFF7+M/H8OphcUYuNR4XkkftxJYKwIMxLa6A8qa
162sXbJoW9XRG+MHM2L83MMU77xyaDRcsuD6MBnfyfGLlvWhsq2o6jcC+fVJ+9fY/GNO3LnFq700
exhDG/6eFY+avyU5uGoBaQC04iJzcwEYH2gXMOK7CPvKIKw5UH4svD5hWxYWy9IVZKjp5BRPnwL1
Vnrv17++tgGBAQC5K4rnAUgOzmco9cCJmgET+9SHrXYjxwgF1WmrB2HtVAFNpImMDOovF3lwZQsX
0vLgrSrqn12Nw7EoItAthhV2fJOFVrkB11j1MR8lJmQa0E623O0BzcbCG2FPwrFS+rUz7Kj0P7eG
fZDul+sTuLo8SI/PModzNWYRXLUARDtTgzQQNT4PwPv8uP751fVBmzXS79BwgXDE+frQ1NIIqfB5
d3R22jDFyvZAbl5EdNywtLZIYE1AjG/ONLzLMJ+iam1yHRGBKZyoH8uo1B6a9q5j41yETPK8+gvH
hjQU2rl1GzoVS1oNLn1BQXiJ3FYTi5Do0fWZM1cHhPTcb2GHWWbnfOqClqRp3ZbVUym5jvYCgqp1
ppAnthzUNqdRxV0BpjmUXj8MgNq/iga8BLmT0h1RENeuM6EiyN0bh7Evx50G8rUQfbgduEfk+Fi4
3RiqDD2waWD8sFvZolGu62KQI6OLSAsmlIotPSYa97+ILlUbHr7mdaiLurPGwwxgXtybXTlwxwU9
75OWQ0REhzIZ/GOrQLZ2qZ0aWRzV7UQ0qggmECcDrcrQRyp1tP7iiD41sjiipccKMEXAiBY2/n7a
6ildnSi8tACVw2vromRgNQF47nNWgVDD7Y86dSDtobRyIzJb26W2D5KpWbjLQ5723NVsyewMwEJ0
ZOrlUSdaWItmhxaiUHX2xq5ZXRRQWaE9CVVLMCydm/L8Phud3CmfdLuTN5NLWnDUpl6oe11xc30H
/c7CLCNaAP/AAA5mZhecwue2LOK5FdFsdEcOaNBxFHZAPXnWo2M3UFvI/dEPfauZgL9L+a5XKVKr
U+9/xlR/0eXQRLqw27gHL9GtpwkbviNUqDudhfxowBLcRiy2dA1kOAMbP5MCsqoFY/KILmcWoiRc
7e0Gj5/Ab/NDKnWRgv6J2Y+UDF90IfO7YBJ1jOSHvfNJgZ5Gm/sPPoo1kcp976nGzR+5sv0MTonp
hemNOjgW/4wkzTepy+rFyNAPWQJwdCd9t9oNaNEBRRIeQLL6rkuaHQZVzsQ1wHo1UiEJZk6vImcl
FH+5eT95ThoOeuGE0PRJQJXt3oyt54TD2JLQI3URDoJ80QP5NQcZSgSchdrn1Xs9ffLVcwscIRhJ
DqAlk/uKccijNCrM03KMR+CYIAXaC1AbyajNnChtoaPlGf6hC+o6pj36Ia3WQveyjcRga5E26s3B
P/oAhEUUtap92bX0b44C1MkBr0N/9iUvDW+J4pXAs1CBC8NkdaTsj1ZsHGpr1/apkflAP43WODF7
kuUlwNV6BD3hd5MEO1VDfGXM9ljxjZ20AlWeddGg8moCCYmOo4U9MmCsAxnKp9IcRNgU6fgU5Fp7
27pBetfCvSMjl9PO08zgzuB6/tpT1JuiTp/GB/SsunuLluQ44Rl9GDJibWRQ1jY6yrkuXivIfl1s
dNdCf4oMaPk0BSoiehsXOppuqreNPY45XW7xALk1NHRBevCCoYA0aVfaDEF/YbtkbroaPyF8+of4
qg3ZYLuPWc3FwcBdc++6jbNxR6+sOHB1uMdAWoDX+bLwCQKUDryzNQhXHBSOTeHeq7S8TRvnhpbu
R2Nru+ujXaEpAYsMUg9gREETNFhezl0stcBoGIhsApwBWkXVdOfmH5pn7Ms+QeVVS+tdn3+mAQs9
+mu0x6jQjx37x7decQmH6MhCb13xaPhb/FmXoQoOV6gfIO6aQ69lkhMaTlqeZalMGuNDVN3OpZ9l
YQGl8FP19rELXq5Pw+W0Y7rt+ViHa82EouezMFG30jRbl0lXvIz1d1p/ISB5rY0q1o1v103Nnzr3
rzNTziIIAzsra12pZFLVKcq9+6DcVYCz+d4bz56ojEEQdd3g5YWPTYPmRDxn0GCO3P752AyimTno
zFVSW/tSxPnGrlz9PG4M0BEiSXzxlOmItKR0iEpYRuLW+GWlr9d//0pJBgOA8jSSa4j3L4AjBPpC
SABoMuHToz1A4MG81eQH85Nq2Pf2U23/JOOzdIaN03B1YP+a/Z0wPDl8O4USVFeVKgGowg1e8r8A
b4B9FfV/wGGAHIFS1PnCiMIheVcCKloNLLLpXVHMfTEHjb1fn8CVgbjAXAF2A5luLNDiVKcV1SQU
OPJHHnyU6E0jqBr8uQVnVqACYzooZZfRnqRB57Y+x0FgTKHm6GB43ViMlfMAGBcg2aF/hwNwWfYP
VND2pV4Uj0obwOai0KDdhEzTQgRrMRjMInOL5HDNIugQUPUAaALQzPk2Oln+WuKSKPouf/SI791h
W3n3ytHVzmhokOSd61ehTvr8VQ3mnzPAmlip35cQakzIYp2b7ohfgV/GJU+G/EBbcbpxw12O7Ozz
y94DYqBurHJ8XhZHOh3R5+A5e9HtrOKfptg4HeZZOj/tTN1Hl5ED/gBcqctsSj+1OnjgQCdC3PQp
87IHF9oAnGyBTNeeG4DwAM6Kzg2EZIutxMs2M3gwgFNibvxpQIZgx3nr7DV+c93TfzvaxYBOLM2T
e+IWLgTqAdzgsORmjyUf9ZBr5m0KAWlHFhFaOuKqJ2HQjzeWp3ZjMCS5aX24+RRZsrsZSB1roxmP
49aDa3WioXuEVwkInZFEOP9duan36ZiO5Il5/9j214D/dLYE5y4vSazliYl5EU6G3liGpF0pCaRH
vg39axY8mt0+rV4y0I5en+WtwSwmmYD9ODcpBuPYMgzq22Ga6Rc2Qq11n8GEzQ9U9C8u3nK9KkA/
3fSgu0LdL51E5CFFXXi3AFZsWLq88ueJ+9fSfECfTJzm6qxIW1hCR5wegXGJRWWhrKOZlsU+tfB4
KFpIdWcdni66BFzk+myiyR4Gzp32/KZZzKfrSo7HY4lunAYd0RbABntn1L9bGfPfasiNgiyhdT8z
3ytva9LZt5XtdjEHo+HXJlXsu+dRdDQ7uJ70yev3Azrr0ORiyX2t9+94fDsJgGGgWygqdwcMvfeW
pdmPinsOjwrlpP+oQJdgfZ76vU8o/2wV3qeSt2bU9W5zyBxbfKqNqZx2WRkUj6w1zV/FmIn+xsW7
6g6dLvRNE4xGHXchMjim/n1Rd9MLrWuG1JM2POe+9p57VfAM4Y56F5BWPxA5IROVNVWejJnLDigv
O1UIAQdr59Vd50ei8MWt6CswX7u5hlc7B1SSmFkWCuB+D5ao0EjBNWhXZLa17/qU39X51N2WhsPC
jAp1tN0xu7VbrFmphvygIWAAwz1683vwLewFoWacDWb6ZOB5hBoOmp5MW+L5MPR9hKslC0Lu6P7n
ZiDpo2upkYbO6Ijvoz+So672PuO/0oB9swHzHgvtRpVW7IFW5iUvXXbX6+I51wb70EyU35ZuO+3y
FjgrdMLoeBJTGYnOHiIP/E2PqehYwlF5/OKYhfajRc/MvphK8WoHmnanAqoiaQ3eV+rOtaBiqB8d
JtmhcmW5R1qtx6ubOOQr44b/3MKXwa9V/FCg9tz3CklK37WLfd3RfmcGubdXhdNGgZeOR5SYIANo
1enNmAcdsgEQUDDNESDH1pwiw6jKW3QHufjKKCI2md956zdgOJAqVo6fxzhEh0hrAE2J3vTCiCpt
ql70wavfVMv8l8psy4cchFlhi/LWXeNlxqNICQg/UlYDdALFp87Iug9ac36QPvEiAtL7g0dS58Gw
MrTKoOcCzPdI10izh0AmdLrRqu8hvnCIdyROY33TpaX9MgaceUEJxgUXHbW3rK74TrR6cyi4jske
a2h0+GO5474O2QbZDntPM0RsOj2/ddPWOGoWZwcvA0NukSKtoUmDRrRPRWSWpXlwbYoDoPad/fVt
f3m+nW/6RRRhp1rnMVaVj+gh25vBZ1ocAhDWp8E/1+14a6fLzC4MTCaeT+CVPz/ekK/MpqqZisfJ
yt1v1PHKGhpNTn9MLZdjDyDzx+3U33n6oG7wkHBDNZpB3LmUHT2jCsKprjSoi39F2jZyIHnyMLGy
jkz+pbN16Od6w44X6PYf1aCe8lofv/s9PMZ0i30/jGYEVRYzAjub/dggqjlAunjalSO6gEte9zFl
pH0Y0sF6QVGKHjRTpXuRQo1kMtX4VHBNi7uefMigZzeFgxSTZpdeLLgAaSw4qQ9l3fHvfCDNvnaD
f2QDScGMAuHgqSKI2iC1HiRFno8F/t50eP+iSzXu/MCnAI5WrnilVkVuLMTOO1YNv+reghQKA0uC
JXV+EG7N8ArUWB7VBA4xgWMGoAodUUNqidDri+HXUBh2qJdiPKQ9ZIjyCiKulPTFY23wLmr6nD6P
jdwqFlxewdBmA3EVgglgvS+YXysOhL4h3Pxxbmxu6/4YWN2LsqY/zhPPZv59mywCN4M7pScqB1G2
YUSYjLB336hEIWH88xe+O6e0gOyd+W6WLQF97fcC6I7ikVjeQ5vmkFZIzXfp0WPQkEOWp8/Xd8Xa
q/VsAheJlWqiddPoXv5odF577xbDdE8RvO5Gh5s71TjlMUNeRoS4CINHa3CDO65y7YiSV/rnYj94
k80xPzBPAJksH5pG0RLNEQZ+ipItmO7QpNiA5O36gC+jQxixEYAiB4By2TI1bqYZ2g+kyh/NMbYE
6Ep3qoyBmSj5Xzw2Tw0toqm0KDWFOwKGxGNqF2FTb2RoVpcO8Zozw8vBk7AkKW1yQ0L6VcsfqaWS
XOZvhI8C1OnjL1WMz2nuINVvPqBL5r7Px58dnd6uT+VvXu5FvIZnH2bSxlP3sqUEulalDUbLNPFU
K4swd+vg0IPP4c0xa+jglci09IUfHALGpzjjTn/PatLvxm6EuupEyy9gRDAeoOad7gh0MSPldtlb
a3h1HAh4AIN27z5N9eCGpb7a4xr8hYYk+kAD0t9mQ9YxgJ8Msq8cKl4aotznHK1CkdETeT/m6OU1
0csYu4U3xaiFILOvgmr6IrEqz6kU3jO4XbNfKfPbT5mOePH65CwOJiTp4FuzWinoA1G9Wj6OJ8Ey
m1ucJ9ww30mnfwJ84qfVpxtmZi86WYKlmeUj2XaZAvpj5MlYe790iZ477NXrI1lc0P8xATJcbE1g
iu1gcfZVBhUDaEWhMKi+Dpa/RxoFfSd9jBabjS2zaimYk8o20jQXYlxZ7/ea4Xc8qSx551GRRcKh
Uc5sKyZTv4FPXT6Rf48LWXoXSTk9uKQxTYO0o5Y39UnXju0elsZIryl7Ho3MuwtGc9pxV4/s6hF1
sDJkfpMdS9fpEB6z6lVCpmWXm0UQdp2rdi0HY30qxHB7fe7XlndO7EBzG4pbwbJcXAWlGjWq94mQ
LMwr99U0vO/XTSyrKb/nAQqCKBIBrnCp59WzwcqJafWJrYTaBWOjdqmBNGU6aFYIgU0/zhAnR5nV
kU+iIfVO2p6K8dQxUK/rnJCaBjpomm441lzfev2uHXIgdYTnzeRvc63hPGojUlS6nyorMQ0qD+Vo
mW816MFePFPVtwEFIMxF6Ql6Wm63z0pcFzktgr2pjOzX9XlaLIUFBRHUoQE8QvrmN8nk+Q8xfGmN
GZdW0hFyLOr2uJWzWTOAlqe5bw08ykiOnBswaVNVmcy8pLk3nMdmq5d66/OL8LcetanoLfD6DOJI
yA0KwdfnZ3Hg/Z6f058/b+6T7EErbGIAFOglyLY04gd44fstie61KlAAcmbkOe2Z+2TZGgCknm3I
unCTziNVCvYAzQNpUwG9OBAKjB7deRAweJ4rSPJAC+DAUaTujloKIGTPshcof4Y4tK19Jbz2udQM
fSdQE/zmMxeUBJwG9mdQvWxBJRcTP+8vMC5CIXH2XxD/LCZGBMiqeBmjSfo8OA/+Fqn0yqE5E1fO
ySHcwhcbRDZ8NFVJaVJou5HeCfGt9/BE3/3R6s6DgEsCB+bN3HgXbYCAY3S6xOWd1MQ59lofKQ4S
qGraMDNneBbX2Qxmm+NfpM9BL33uRHjWVg0lmZ6IafrZ5faXdAh+DNy/r2stDSWO7NDAnzZcd7FC
/3HdE7darBAYXEtSodMx8byX6paxP4O6Y+504CaRo9dRu0NheDEovwHGJLW5kfAKQmxlf4/kxcef
Lg8s4HKGzBKOjgsMmLRaQway9hI/N3kYDFr+rufpiMen4BumFpM1jwZ4WQCzZ3W5Wf/7fIlA1KCN
CLYE0itZUIckt/n3QkNS6Y9HhHMf/d8OdAXwWF9EHcIEagLvYpFw9GfWLban+MiNrefj5eb5/dCw
EDfO3PXL+7WgSLg4jRyTdLJ2BByBPN+5+v3AtzpbVw1BHgjJh7kLe4meNdiQjroaxsQweHPbQa16
lzMQFvZ+/sXAoRX/+eyhkPFfc4vZo62HjmsX5igtQ2RD4kllO9v5cd3KIqPy2xXw+sBehcuh4rWw
YvLG40gpj4lAVtAu3IMvE9sew7L81gNSG9gMQMRqf93ovFvOjwjItKKjG65hWVCcWCSJPZDXTA2b
YHRi4WQ+uYyGhbWBaFlzcpx083ENFAcY7c+dHNtssHogBRO78EL1nvZ/2L37e+pODSx2kSspt+Hj
Y6K/5xOol/a2saUxOc/+cqJOTcxjPLmQoWgkCVEwkd3ooFrTfkQqRRJyI3xcc2xgQMHSDCQFFN4W
6btGH/y05bCiRKgFhwnKO3v3r2ZrztsBqg207rI0nHke78e8EkneB3vU8UOJxIjt/rzuWcvemt+L
glMNKUIkH0ABvPBnhLqMVgZa6JseG3NfoJdTICmcAxd2VzlgrHuXW3xua452anLhzYUGWLWVtSKR
D1a7G5ub60Pa+vxidUY8z6npY+L67HlQj1Cl//PvoxlgppbGGY2q5rmPdX5rGugz5knnD2E+F2O2
mKvXtvusSGYD3oyVWRYMGaijMoDoeZKXb2bmxkR8rcnnvxjFDD2Z8axzoHM+ClV50naciid9iCJ6
ZHfaRoCxOggX4BCgTwAQWV4zw5j2oGzXRVKbKDfcVsF+aA5/MYYTE/M+PdntHCGsUXJDJEN/FPJm
+OMRzIgWAL3wbwbnL6aoE3rll8zlSTC0x27oH9z+BcDMPx2DAb1yqPfgHQEU0PLOn9BdYjTDNCV4
S6LkiJzP9e9fnoj4/m+a9/mtC2aG8zkyRllxDghsYoPoTLi/OOpDuTqmttgRm2xAClaNebgeA/Su
If8z//1kQXyoBxd6Vk9JYDS3tXwIgIiVehHqgxPq/V/M3CxLgvsQuQL0fp8b64CVDnDUyyT71lk3
vr8xcSsnI6Dq6OGdFZGwTfzF901lNaRi2pSgFvhkmRzcVX4XgX/lBS3w4OtlwZtdVa+ayI6DNb5d
X7bL3WMA14LTGc8CD5j5hWvT0RpSreYjQsEiavSE2V9tRTcc/DKWMYApxcgwSjTULBnmfRADclK2
MimZ1qEbTJ8iyXQGTLBnjsd8aLWPyrazF8ut6Z0NGdOt5tEVf5lBo/9NRy1GaavWII0QfcKIvqty
EP+SsTkqkObYRvMh6253fVbn752HBwh6f8N3QAg0c4meuwzqJr5AAbVPMmq2oZlpNyYVO3QnPgxk
k3xo3llLY6A5QpZ41s8FA+y5McadRqdt1yeG+VONPwvts2e9CflkgGm3QXnpqFfarcOQ86U/Jmvj
/bU2s6fGF4EQMzUtyDntk77pUdAyx2/UG9+mSg8i1bg3lthqKF0qJMFVDcOD6iEqU8gZQTf4fLhT
NYvMWX2fEL3p59KgcUOtAgrIJtJ49cTLu45Y5SM3QRNRMCeLAgZYq8MMHuFsdDZWemX/IBE9v9x1
ewamLU6igZKaiFwNCRvRCNJ32mMlyM8p38KPrHnUqZ1FLAMpZiS1dBQFG/pg8DLWiBaVJI+G5g+J
5f8zv4g3cZXOpY9l5cPPSOenKRsSnmvZd7DG9GFVlfmP6ztkdd5QhgNWycVTdAnudUWvJlcaQzIE
9Ek28sbrpl3R5xskUqtmUFi18ZwGsHlZKUDGvffTMcNg3OaGe/KVBV40QuZ1I1ZbXR4Hbai2B4gq
+rfPnVJDqdgLJB8SGuQd6nntHWDT+8akEspC3oYez8pxOgdroDs1Z6HaZUgVlFVQK3RWJ17txJOj
PUBE+CmbjDpKfUAS0Y6z1xv/h9luhVprVxUIX9GgitsK0cpyOisjdQZpBkhnB6+6dgM8ELZYE6da
FcsmzrUPNmY4cTYejLNvLw84XL5olQTlBg7WxWnKK0o8FEqRHzO6GJAWAZgUGLUbDUA/4gSH1qvz
w5T+IbnOvBHALwXoCjIKUA9cBhmASE6DLKo+acD2gnJxaGVHzTwK5+P6Vrh8R8AOWMAQ+aH7DVms
c9/pHYAHCgE7Qv+Y6p8Gazacc23ZziwsIgyJ/vVyJDXg/NO+Q4ueB5V1UdSAKL4yA01L4zte/qFr
qo17f+VyOLO7uJnqGtiG2oXdvnundhb5PahKbvrqpUzfr8/hmiWwk8xcxNh+lxdu2jRBP19DTvUN
Eiz5lIjmZ48MgHq5bmhtsU4MLfsnuZnaFpEckYQJ+fL7LTWvrc8vfCHQ+7y0U4xjAoDGDgRQJFvZ
slVvOB3CwhsAaK5rS5uv7C6RKLJ5bYqWzmpfD+/KbGJ4SlQZ5V56G1O3chbjHMZ2CnCvXNKzmk6q
QXg970GXXMsdb+1hN5OI3GcWBG6ur9KaKXDyOPMJCT2oJdIDrAYkaA2cGEFQ3Xu5fZOn98zZCH22
jCzmsalHE9rqY5+kg4LYz0fvfSvQo3d9JGuOfTqSxRZyvR4MCj4i19y/zWbkhntjm2+O9ckO4v/N
0uyaJ28qCnLZoSMYjsrjwovwTu+dKOsfymHjTl7z8dMhLe5KYSl0o+gKx3kq7/TMefEq6/v1saxc
x2A5/Hf957+fjGUikJG2NMyai5dU1nwvLCMyAWfcIlFZHYrnIXuCAgEMzqt3YsccqJdTgq1UldI5
Zq6jx5Om2t310az5AJJ/6KJFD89chju3UleIV9xifk2QOngRDCBzVuktcGyWHw9FQ4+DUOzjutG1
KTw1uvDufCzzKW2whQxyD9RLbgHIca81b9etrAzNs0EzjMQHyuO45M+HxvLKzyDDyZNCturZVHS6
0Unr3/qg9YqFL4fnMuBbDXZrTwgPUSeKYOh/xpwuNpXQsZOkAfdQ2rPbf2Oee8eKcQexrghNjwfq
itjJH9K8fEjTKWbq9vqgVw4OsOajWAHSb1xWS69peQBIdTmwpLeacMxsqOG9m1st5CszCyP4j1sR
xb5lbR/SGTqtac2S3AiORQZwYcfu+QQdRXLsxGaIMfvgIkYD38Pv9ix00KHOe76QdjEOdZWVLGF1
+eyQVA/NkkHHtfrm9HNTWFUVYSbst1qwkLl5NNW03F+f1pXNOIOB0L2Hypl90RsqSJ4yWQcUIILy
a0C/FCPf6vhdiURPTSwb9/B8BIdX79GkMm6QlX0opQs9pVfUiMPOHV5s+y88BcIm8xKCQgnaw+ez
ahE0NWe2jfpz031z+fQmeP+qTQjfrk/dymbH3sP3gVIJ0GS1WD0+OSZTg0sTo7Txhn6o+Sc+PLvF
l/8j7Up7I9W17S9CAgzGfAVqSqpCJ+lOp/sL6pHBTGYwhl//Fq0nnYRChbrvka50jq5UOx6wt/de
w+0w19M3t1DR0MATwgEqZnGQpU7njqoe9Qcb4sjB1E8sEKbm0diCSQSP/TEC19sYt0BW1xtjDovi
MOhUBtDJC7plrgCs18pcf6iNwPokjcPtUf1Zhfd7//3vL4YFVA9uhxq/D03Q3IOWMOzo4WUb9Cp/
gCHgjhfWoR+6H2ZavSJf/tY0077WUKAxptLX8jYKJsPeq5E9TL3muYkJzTHrQxaRY8bUYy1drITZ
XvJJyEAn/SfIO39UceybcX2omNwZpnjmZQ3KnQS1JFa7CHCrDvh60tOXBuL0eGen6PN2L2VDj3yw
faoR3+iMey7lAefyRnXWnCd0OSGoibgQAJ7FGK4eqCVlGeUDJrxOeDhx1t8NVWteSmXIY5yYxhO8
P1PpAfBfha6l/9C0rnkeY+5Sj/aHiF6mr0PS13mgpYxf3IiWAa3Zj6ZuAI3r+nHjgr3eIH/+zFnu
3kEXYVlS0qy+cgBipJeRgQHzGge3N4hB1wLMCmhIAHBIogD//jt2BB+TsWrtS8lo4YuU7exsfG37
ySfGsIOPS+oZIg5EhP5eSfZgf9/ZDYF8pChPqCp8p12EK6mJHjWHnZSVHcuyOeGnggpuIzqvfGg9
ICkYOwg0QhCpZLwPRoWnXcPiUO86fgeKN4xhcuuXObL7uDLReTWbD30dn4vcfRRVE9+rqrn0SQVg
YCp2tAKXI0sPGRn73zERQJlHWRs0cKT2agdKxWU0HFTNPpdZlwEgpB4SVQ4eN9qdZuT35nytpUQQ
b0jgndu7U3sSKczGisEyPcnyYafgKR6knAemo/1mdeYrUGZYWoJKU8H/UhOeI6E9Aymj1ONj2u0j
QAKFFyX5F8XoWZbd59R2g6FkJ6sWoW20FzvLAkKSp65LTirST1bn3kdQ0E+z9g5KxZ/BUTwlFj2C
0wON3j6Y2ingQ743qHkpVHvMKvHRiZrTZMfnKcn3FWpSU/elqoxgaO2ddLQLrGWAzxncnT3UcP4c
j9XofDRo9JQnEv1Mt9EDPtFz3OioPorhG8Q6PldkCFAnfaCFuRODC9JJ/lDyITkVmgROmqmdmWAX
MHOXpPZ3eF7d6XHX+6WbxX45ubGnxjzZV0acgiaQPkwkQ6VxyJ5S1Qaks75rpe3sLZgPBSgKQY1m
KL+S2GnuRJodaA9XNwAJaQ1GDhkD3ufWwY6Lk+UUIFxAYdMHdQolHBZ9y9Kkucsb1wgcoQPZ4AwB
AzrZAxUs8fu4/qo6KIbRyP47AgAKLYBI2kACEAAlkZctaptplOjoQRvqQmntt+qhhV9SUz+zONn4
zq8Tr/eBFtkmUPa205EJ99t0rLRfQPMmf/8ofBsCeJT3X3pvD1LDa0NdUhgBZB9rsRfdX78734dY
XDd1CWJbPU8XL3YT/BO1r/oW7m2eiPcH+Cx4hcwYSwKVjWVVm2fWgDyByQtpu9fGTHbClj4TJCgT
4he22E9D9JRuCnCy64uDGjOiT8eTaqYqLBYIJIU6AiHbvtDGKcFSn5qDyfrnEmhHA5Fd0G2I2/Ng
0qdh7xqpuTfrqQsaXfthtuOuJn0Q8aTYAQ/vTVKiweTS+YI5SY0/abR87VUTgIA1nCaV5zip4uSc
dbCJHlUndnUL5h6fxCcFE+kT1TK/ibQvuqgfB02HwMXwVEzkURtLSKhZ53QY+EWZsoCx2fhE3XIn
e+tg4iDta+s14vlXt0g+53Fhe+APGb7RNLh4XfWtzORX2+jOpl5fRssIUllfnLw+xcPk88QlHoMA
ztilX1HSRjpg2+cUOOj9GMcV2InmuYNcM2+tj/po404QviWJrzfN3kokShHABiXSuI8s85hm07OR
E9sbMveM0tnz7Wvt+oWBxUKjF9ZjQPld1UeTnKHunEp6sTsZ41IQtVf341Nvpk+VrnkRpRtZ6sot
Cn1ElIEhkwg09dI9pCgrY2i5tC+W5n41qupzIjcOiD8F7PcbH2P6L8Sf2tmbBz3e0nnXqt6+6G6r
P2ASY2ijDubnUavK0Qe/FPmLTQJD30docI1BKBvzpKeZvmuK30RnhxIy2hpk0dUvIYIOl8+l6lt0
9YmgD4XegHtHg5KMclcVYgpgKTG98MxozxzWUxt56XW2PeskoCVooysI/ZTFC56PvCokn4yLO5VQ
sUkSFt2NpeqeB+7CBxVSEzj/krG7lO1Y/fVbbLYGQSME0glIqZagDL0RNbfB8bxwYE4/oEHD97By
GDbeE3QewvvlwgVEIduCusgKkJGZAMU7fTRcEgjRnQVpxCen6IpT3wniSxRlDiDxJZ+gs6DNZiX0
ew600x1QNRBWjXVyB0uHZrZXZS8gDNvnJu047Ljr3PJsJwHfRom09kABTJ/HMlc7Htvfq8aMn/ux
qrlv1m38QWW6fMLD2N7ZeQwGN4D9+otZE/1HG0HV0ZIdcgwcTtBingCDhKbhl0i3u71bOe4nFpm4
jEatRHVKDGdnaqOz1dbyXrAkvWhaKgJUZrvjaEBgWfZRBxEcI73vWwXFNpM7H1oZjR+jiA6fZFlj
myHB/2WYLQjaOC78FATdyBMJ1QoYFNDYzyLZQCdVkQO0r7dKlSv7DUqyM0xah/jAFYyZtY7GUjMd
LhUgLH36u0o/Jd0pT9CkhEBHZX+7ffxcv1nRmkHHFe8LF4WO5R0FurNwtZzIyzA9onoD6bD70vps
aD9vh1kblY0IBNUpwIiWh86YaTlTTiQvtHL8KLYKrxiLV0fxHzoUOmZS98sEauvGUbc2OIZKBqNQ
TQbZafFgSPIBUOBMTpcuQXE+Dif7a2xwfyq29CZXAqE2hM8HdUX3utuLdyWTrB9HpES7vg9lcYJe
vbWVslyf3GjXz9IzIAjjdl8CzYQjRR2zcrxk4nEsw7+HMAI2Y8NRzIJrPQ6DRfligN97J3RkRIU7
FDCatjTP6OPPOoU30e3dsDZdyL5AIgHwAD3lRe4F4dzCUTFRF0M9M3OPb0g598NWn3UryuLkxrdl
1MN8NDgk9WBkecjJl24u/tufbg9nJSEG9u+/4SwmThPQNq50BNKr33jsQdlU1z//byHmrfHmRlUm
UzY3EYK7fqwureVrw0Y//DoRwfLPpYYZOH/Nbe24FRldMU9Xi9Madp/JN9H5LdAg6caVurIwkB+y
5z40nEavpGxqQ/VTVxnywm1H/kwLfTpwuHqFaUbMHWTMgNm/PXvrAVH3R1lizrYW50BeVY3V11Re
IKoKejw/WhhWCXRJpLZ84ldmEQA0wAlMFKZtg81/ypuF0u3JGgukBxfZUvM09el0KOta/CwSVz2T
Ts98Rw1got4e4MrJAArezLABrAcPjcUASaR4L7RcXmyrEbtm1PW9dEZtY91W9rkN/CawCzNo4UqQ
2iZND9HYWl6MoRk/CDVy1N1iYzf2ZAs+8weNsMhJ0Hecvd7RXwCvbvGG4boRgyLF5SWZZPYgC6vy
DEjLhT0V7YeknsgPPnbTxXHs+KGZJu1blvAU7s90APuzKL90E0vvIiQhuzpKJr/sQAnV8j57cqWL
0kllRCj4wXmHlNPk0cI2ez/uinyXw6zEU3kCjRHVQS5eVGKvZM6CoZniM/KX3q/dTveQBwzHRLU/
utqSQExq+Gb6SuxGVR2UrlAZkDXUqEkJHVKkHd5I1a5JIDo5MJ4iqVKxB/qtX2d2vLeUjQ5G7rin
lHQ4eafEDEyh2ae+hB8Rzaz8M9jKvwzV2b9cNVG/rbtu11lGf2caQ7RLk04cslLwUC97gHJ6dEx+
AUmvXXLWmblHjAw6LbRph8cui4bSv7351rYFtgTUtylwpFd1v7qIzUkHQ+VidXp0Gaqq/cohj3M2
umrcqImuvKhRXJ/zCOx1cK8W+3xqopokkg+XVuvL/URtFvJIRqHQ4OMJpUOyi7oqPztmHv3CUyD5
h5HOqsiAegIhgZ7T+4+bt1wDercZLswYfzQ9GOQ0gxFYnG+B1ldOkXe1nMU4eyNPCLT61CWJPIgY
sDhg8nHMQrllPH51MoL9jTeNgyGBzYbn5/sRASrtUjGILLTcM3xbou61BITB2Xph4FfefcyIQiEX
ATAnbHbwWb+PYkTgfXFqp6GUr4oPAHMZ8ElwPGGmGyu0Nh7AI8DyoBZY7cs8M+O1BU5elIaZTe4w
iwdLVl6fV3c5Zcfb2/7qzMWgwJrEKYVnNIBkyzWS9jRQKP2EY3Hv7Otp4zq++qrw8y4gcEiSQC24
eqaPZm1GBVChYaOVe+HwjyPqnrSdNmAEf5pSy7XBB2WhZeWYwGcv1ka5Ogo2CgYGLikCUkMXGYXq
55Rfov4JfKmse66h64PGj5epJ8gNbdxcVzt9HiaKYFgq9M2uYLesq3jR6V0aisGZK+TPtdK+9jCg
yKL6bgJN6/airc7qm3CLPAp4vzpPbEi+cNOGRBH3Dfs1+WuSwGJMiynVLTUU9ijTsBxazyF3brvx
Pa2MAruOOFCgh3c6Vu799xQn6LtbA0YhUst3C8MvrJeiOt2eqpX9jSBQfwZ4z7nG5GrcSSBcxiBF
mX+J6MtWr3tl4YErstAnAmUKjNPF54N9pwtcuFlY63iVa+h23pexJb9BAJMGWe7gpoZCWXB7TKsT
Bw8CHXyHmY66WJmhYPE0GDgewNP2TSb80T0lSf73h5CjA+4IyhHazcDLv18eagutVvGE9SeJ11uP
pXrJ2lktbmOFrh7VeLUjygysxP+uykNWkcCv3nZ42P1BmjGl77saLsQQcPoEd2rhDeAP+lZW24fb
07iUPAC6EpEh98BM1PnmP+H9CDUhgEkEJTkkItkZmnUAJ24PG4OvymxPsqp/NbZ94XQKLFGezf73
7fDXq4hHMPxEAIKD4iuQae+jQ0osZ7CYqkL9sVV+3nnxX4MgACt5E2HZ6y5NvbBqighoG9tPnRDl
N8VNubVRVgfyp/KGIx4F9MVAmiyOSGLEVajUvvyp+l+UPd6equuPGFSl+Xb6I5t4JbMvezcXU1PW
oZW5rZ8NVhPo9bBF1FjZDwgzmwxDvNjEi36x44kyM94YTR3qef4Q6SYkwZJd5b6Q7FOZWWc2GUFi
UKCb0Wnsio2P+mqMEC0ARgv/4FmyIi8wUDaJzJjCtpXuqc20du+WcGS4PZPzWry7JxdR5r/izcNO
m4VRCzY7mkWHdATCAqJMxch2ojhV+cGaOg+X5+2QV8kMQqI+AuQlCtAgaS22h4B/FUx5Sz10pIrO
JZ4qYaGiLDCBLwxc0mQbm2U1nomiDPIZ6AAsC0CuW7ZT1kRTqJoi9Yfa3jllcXbr7EcPiPztsV1t
/Xlsb2ItptOtSkIiN4E9ej2FjLQH2agnOhm7fwmDK1IHSs28QoVrdQwAAA6iMIcJjTc1nZ8rVnqi
Gb7dDrQyd5AaAI8AAixQh1gyMWBfBkmwaNRCYp6n+jNvHkj3rc2SjWm7Bt2BYarjXoGmPuoZAAK/
34ZEdFwABaOFemU+OUR5E4ciznRf2jBeLCCHKo0yaBplnxMtao8SDfodk3D0vD3cq6tn/jNw8wAc
Cj/LKxE4TY0VoB6FFk694enxLq52Mo2gBPdccgmz6v3tcCu7BeGQKoCzBCOB5ZfAbaqBloJRp/ld
xiD3+qnfEinfCLGUqXJFqtlW1GvIRx40/mrSQ7uFQ5v39OIIeTsKsjglc7CQUZ8ZtDDP90O553wj
79gagvl+b7C0wjfbYJYkrzwgPqGykXvm8HJ7LdaWHkkNwIF4iaNGshiFpVeFVmgsCjvyI2G5b7gf
hu5kaPfuOOGluiVIvTZpqDjNFuUuJNGXNfwyS0wSu2YUDtOXFE4JotlU9V37dt+GmEf85mgfNVn3
ZoYQNQp6Z1qQFw5e4wCp/1DL6+LYjsr1eFc1jWeT6YPpxhxOv+M3ouwA0qB+FJGnKqUwmmN9vfHB
r60pqojMhLayjhxv8b03JKutOIqiMJ/uKwinKzTK3a1yw9oE4Lyf7xioAF05tcHp2hrbUWfhiB7J
6WN0T7YEZtBMXNn8b2K4C0iHTKrUatHbDU3FjHDMUTwsJdSM6wHQnJahTFWo+kedOe5eMjK8VlRU
u1YR5yQBaIFgLPsC9jh0kLP4Z4u0MDBaaK3oQJL6tnCzQBa2vKsQ4s4EUOAodLM/xaXUUGuTqKJ1
piMPmt5WB6PAFx5Ds6v3mN5Tz4I41wmSzFmAzmfqjTO2llPDgMR4LXzTSnUvstOvjqTGTvWyRD3P
pkELbE8OK+2g7ZkWWKkFfqovDDCc9KcBPXs2ysqPG5XAqd31Cz2H2G8Wa94YV47XNXDVgg6p+UBS
i3rcNFqvNkgNlz/VnIfMKM7m4AxHHYTFQ+bS6px2buED8qxdtDJ9FaUDBaWKqeK1lQrVSJXmVYBS
7AjW89hoBzHV3U6SzN51PKk/ZLFBjmB3Op+LOCEHdLlJMPZpdzc0UXpXVjQHG1Lr7jSYdHp6kY73
raO3YZI4AFzIGpBSqIseIGX1kqQwo4kGJ9qNplPeWVObHblrN4e+0OudmwDEn6C6E8DulaLn3+Yh
uDGRn0Z27iOLxnwWtAtKDRdxxCXZNZSU+wHU233naHCgY9AGVioezlWXWHcpAZQp7g1+VGZU71Dk
Rkk9gYkR1G9cCGwrE165VuKPtVKBAoXXS5Qznuux6bFA/XCOGC88ZQ30oE96/5Fpc5k2c6KwcbJo
P6AuFbaOk3p2OqRejjo9NGKAJbF0je0tO3ogUZfv2ogDbQ00IDx7dP3T7dP06hkMZMFcs0f5Hshh
5A/vz56cugIClA2FOqztJxELeDQeNCc6ywhNuJxvUmFWDhQExDcO6iMu0iWq1DC6WHVTR8MMvla5
Nn20NP2iXPv37XGthpkLWGgto2ewfBHo9ZjhXRLR0LSE5mmG+dqbpDtUpl0f/yESmq8AWAGyDs+Z
9zM46IK31WjSsM06z4nIHlam+0FsZTxrA4LIxwzlAr8fzeT3YdBUauuKJQBC9W3Y6qb0CEDle2kl
W4Irq6cxEh0CluYsmba4YHPolMsuoiyE4azvJEB0D0YRQFTsJevNz7cnb+0yh6Y3HvEoAV5Tb1Jm
10hd4yh0Vck83A33Vs4vmqmAmWQVqD48MHJ3Q9dy9SpApxmLBaT8Va5c5ykMv/IuCs2vDA5ou9tD
2vr1xX5oiDtVWoVfpxWIKMCy2v1GaXblm8V8AZgDhgRGsPxmAa3K3clWUWgU+V1MkkMusqB07Q8Q
tK08LaUbO3xtRHhco56EpgOYNoutx5whmyQ6O6E7Fb+grr9rsvQfhoSGLLQPZojGFadgRP2tl2SI
QliV+Z2ln50K9kDGT2F3u0TbclZf+ZZgf2EB4Y0kEqW/eYLfJFxgREVZURkuBNUh0wnaP7ezfT5t
AdK3wizyuiwbJMQ5JzecnDA1hacNJySaGy+htc3wdiyLR3pXkAHIDwQxirAaTkXtEXWuAVVuN/C9
a5/qm0B/UJ9vJq3us0lJhkCkPwzO41A90QJiWQmBE+Tv1t7oC2zM3fL8nminNWk7Ipp0PxEtO3R0
vI9wO9/+WFfDwKYVokMuzvDlqQpSExKzXLnhOPlV9gFYWE073Q6xdpzOQnMQBIT0+VV7EsrDtcWm
WRo8jnypRx4QXqzKfPAnbgdaqRBBCBca7IBSmXBcm8f6ZoEiaDyXtQMzFw3o0uF3isQRpvdNtHNT
JLcgsADf+b9FnIf+JqIZiayPEkR0W7GvK8jd1I/K/gr/Hm+ojolZgwe01bBZ3YZvRrn4dumA5LwZ
EVNYhc/LAvniC3VBTqiLfZsLf1DWxrN2dQFR3QOuapZCXGoijWiA63GSRDDG3U8wkottoPOjL1n6
4/ZsrsYBdn1urGCzLAH0o+xijo4bzHhaCjVCyAbXX2O33Ufdxpe8dp7Ptwd2I9rYgMG8XzZDkxzw
xsgN6wYEP7ZL+y2poOuCLOozEJAC+hy3ERoei72I3nlOGqloCGXqsBTWoWD0oxgUlsl+arNxB5RN
7s2WBxCnTQ5uRn7ensyVDxsdHCS2jKK/d2U7qPEhto20oKExQgC3kHHljxNMSJnQpt3tUCsnMEKB
3oe0DIj3ZSeJ81bvKxT5Qqp9ntQxHvA04vSYwgZlU4sBSspYnEURB/NKnJl6D9nP5czOwHlYsw52
2EBV8HHUnB6OaZHhpXEDntCDLaUPSx0NvYJENDtBU/S24BftaU39q9Bl9RlkHSU8s2uMI9QWiCfs
ogFG3rAeBY+He+Rgaq+JKg1oVsAfOx/qyUMq1fk2bPQC/FW/Rm4AAWE08jmWlQrAiipPg+jrU5rk
1GvdhsIKJXbPiYhQFLRl6wNoA+WNVCvFQ6y55IMZJWDGxMXo09ThKNtN9iEyuySMqo7vxqGLdyas
jZE6VXIXF5OET7dtP8Fig54E0LFeo1syqKsEHmF2VcKytZ8ucTZ8Lwv8BSx14rsBiHe/xQ0CKLsO
4xpL8TvQbEGJN2YHkrhxD7XQyaWTLWyIhPwYD7o6qApXQGxn7J4B+3JI4qjyAfFW93HOO+SKMVDk
WXycrH0GGEFliHsb1ZkUX1Ff7lKQ1fE4Zc5djYbYEVBTeciATLk36kkPR8caH4tmcD+i42Let7Gt
7zRNL73M5LpnKaLfFVQ5v8oIA+INme4SQGqCHJ4md7Cm+YNbdz/yBr6JYBK1h9nfdM+ANfJhdG+c
8G+TR3gf+32d9kFOuhL8AhJ7eMzBh561YGLFBETXbrYUsjozyGEHHDjR1Pt42JS+UWVdYICd+LtX
jnYoo5T6OknZXQEJ84sUtnUHB5bhgSrgWmLowp9FA/2WyMq0I5eD8cITvcPGIkp5qWTGpzJvoo2T
a+XwR8cRfBxAsgD3XgI5BpvVVtFSOCEl067MP2n9L6lqsEUgrz58r9utJvG1ygaex28DLm44ksCu
UmO2DYZA2BRfFPleRg9pcrTJI8qdXqtPvtwCGa0dXW9jLm44JDkx6zXEBL8plkEDxh/d3z6yVm4A
yNHiq5s7OwC3LUKkWQ9mvR05SBW6QOKBHNWH2xHWBgEeJlQVYGk9r9b7O4bHJhha2M6hJD+NCF5d
UwEM2hbj+Y/i+/I0hAE6en4zI/NKNlKZPe4goKVCXtraHv5Y1bGpIeGl9dV31ffWPWx9yOfcopk/
Qi/dh1laE+RNBvAWd+oAI2gfs6Jjf5+9ukjF5k4M5PiAMHg/envgJrw5Mb828ypd+gKndBdv5CWr
Uww1MROVU3Q+l91bUDPyUvF57ML5DRh6fDYJzXaEQwr69mJaa9/d7DuLGxXvzmvAB6qiPJkmFsYs
E0EygLfVS/EZjpCmr6fOT1BPiiACqnrHoEUIjlnGD12ZzfpEUM6bXCt+oL1deKjXw8MkrdJ9Y0za
OUWGgO4NfCTkCMXPouD6SWMZgUVxg3IzzNBQjHOVX6WFcapq8MtRd6P3MW3pwU1VvANto3xJ4bGw
o5rW7y3o+BadDR0X1CuDvqzw30i1UeDjCtBDoCJRFlQorylrh/MRIFUdPg0WqJM40CRulRaCyayB
nsPt+VtbKehPAWwOUQXClrVnrc+1LG6lHcbit4xhpBW44tftEGtf9NsQi6JNXecdUS5C2OeW5XDt
2qIYzB/s8ktDDxO6pigYXvNChizq4Que22ixV1/oEE1wb1ejF6X6i920eGpkW4TrjU23lGmgyiRj
HhksdAYbekbR50GKIKVm7AEwdGhG6RslLK1uz+PaUs0ynoRCoeyaj1KRinZgPSOoHM9jXb0AYvcR
dobORpy19XobZx78m6eTG+tClTDHCwc8osc09axpy3tz5T0BqdP/hrKoDJhuDh42iqAhdLvM/L61
cTZYzwnSsf9pyv7oCLwZigOSUmk1GEosXnpqIDv5VMkPt2P8eYgvt9+bwSz72wKuFjlyTxbWFSpq
afkxp5pnWu1D36Y/eUmfMVoBFQ/ryEl6yTLds6suGO16IwNZ3x+4F4AfIACnzf//m8FqbQmLQdqy
UGq5r4EQWoBPD52/3cZ4rzi0M+MPdB6cGbB7RmX0fRxbJSXPtYGFOo+CCOJAMM/2pGEdrZF8aWzr
Z5eBtT4NJ7jXbRQs1oaIrADZwQzLvFJb7PSSSDi4zOvpa7D3wd7cqFSsRwDeFzpIQEUs0w+zqaai
cmsW0vJBHwrM4VPZfr09g2sfGHIPqEEgCQGZaJGA6FGnSyS3TghbvkTuu3hjlq5NgbBCbwMsvmBb
c+sGDoUo7YmHTPtSsN5r1dF2zjp/YNGuR2FscI9DD2M4+9LXF8U7rx9+3h7laoL69q9YfOSiAL1Q
TRimXjzAGtXLEgbfwx2vIDTD/DL5ZUTQ7/l9O+rG3P5xPXvzEXBlAmyFuzN0iioccvrS5mzjUFkf
GADbSN/w3r1Cjokigfp/kjlhpngoxHjPagAWrKqGp2n0aqf5N7REnrsm+pGZbGNW/+A5lqfN3DmC
Odlc8F5+5YmjR61tVMiPeyJ0v4OXju9MUXtivdUfqahTn7K4/JSnYxS2Cd6sYBSV8MWAigb882BJ
WGs/WhljBbiUQRpHydGQpgPBbjUE+egUu9o1v41jQ9FHdt1d79IMvky6/iKpDTgL+Ip7PjLlRSVc
hb3BBPj69hqS1Y8QfQQADQHkgXjX+xOmZC0wS4njhCbHQdn/pq1WnuVAzaNj1sa+ygru9xU0I8RU
IXfvGravC7PCW3t0sZ+14hF+j9qhSHr5OEDzBA3MyQHRnqf2Lmt7GOCMUeF6qOtHxxhJJQ4Sqt8p
FTUHA9UGH8BKzQeeQdzhkW6dXZgWwX3Vdj9EUV/tak2Qs7DRSM3hBPHiNhvHw58LY7nEUFCHOyAF
b+QK0hN3HeTs8xa1yxL1COF+b0bjdbIBZO6qJ6fj6E9GjzrrQpQ+Hg2tASiNQKh8ij0zn1AGIa+F
zk8dyaQnLHFO2O9EpgCqk60vYe1jc0BuwTsUxjJseVhS2vWZbaNErUEkxvowbkE0V99QwI7Ntjso
Hl+1d/TaqDsTthFhWaAM5A+5BwUsFAm49QxbFPFFr/Y18brU12F3+dcygjhF3wafR//mKMEBOjY1
6dwwqybx3RVdvhcZMzcO67U5RBMYq4JLe7ZOeh8Fgirt1CCJC1PI+hG731FyvP05rX9N/0VYjCPt
rHK0Dbz49D4NCt4GWgHdivLvO5cuhfAmNi50wq+AMnaSwP2PmU7IavHRhMPa5JgbIdYP3v9iLB8r
9WCYTdnbTlj12l3eU5Rp6fSLwdHAU1yGlpHtlNLuSpgBT8mWtthazvpmgO7iGWN1lltkOChDBc38
mLw69LFCdRLGgreXayvOogQ+CWAljRyDFDAQh3tJ91CJwNwyBVh7M/0h0RhonAJCNW+aN5vbaRMI
fIuShf1LNQFDhHa68IgNddaNhGp1f89snf8PNA/3TaCstuFiBXZBOFk+wTqxjcti6/cXyVTS0FbC
TpyFr9BMmDFEGw/ktd+fVV5RKUEt40oLG96lYIjxioVGE0FdyoWguMb/IXMH9QvYIqDY0PZdbC3D
UgmJOb7Qsg304il+7cp/WAXUY2ZvtrmHTRfLrdVJnFBJHCBBTI9W0JTRpPnXVFscmLN4CpTicUNe
cdcBK2qRMBkIIsvjRCBBsWVFsLoYkLKeZazRPlkKlZo8Sc2Cu3hqxdWetN+imG0s99p3MefkM/Ro
LiotklZd6JBoqRI3jPWja37HW2SX8TurmY483jjO1s7lN6H+nHZvvowEtu8cjTU0eOOL4ZRe23sd
eb59mKxOGBqDQMpDkfkKmiNcHXb3FXdDRx8/oMv7Yeycx38I4UCPA700gortYvO6LR1jw5YsTHQU
NxtvSrd6uauDeBPBfH+E8Gxy8ibGg7Mu/Db1/gFB7c7VYDQc0eG84twnUz/wIkIFESU+JX81Kbw0
DrfnaHVXwaAI1Bnwq65gMVFtDAYtIoQQoLnz3MW9MeR6YBSV7jdNbx4cE4qft4Ou7i+G/AzwGECK
lnA2aXdxSfKZBwzBS2nfV/JesY3n1tVlRUCYRvcZFhV4LQMB9n5pcpVZJNEy/hjrmuHZU/9koB0E
N/pvFhwz/nI8f2IBGTWjSK+f5qxMnF7XSv4IT+CLM1ofU6sIHFL+vB3maq0WYRaPZ67YWNC24o82
xfM8NtHfg6JirO2gNITzf3872tUiLaItzhtDLzVlWxhUTUEEgrhejb5zSjeeFLejXIvGwd6gyKuC
P2rynsV7vQmrLc+IrRCLYwDwj/8P4TRHczi0P80tqYp54t89i95NFSiK7/da3RRNh1c9f8xJf1aJ
gbqGgMCV/UiMKHTi4bk1zY15W9/eM75+lg68ct2gCaxKMlfxxwZW0cmBV/sEXWS6cTpcnW/zwOB4
AWsuGHAiCXg/MELooDGh80dXe+UfWPX59hZbHQTOHsh7zMfckpWAckHvVknNH2VtwrwDFmboWB9V
Px5YU268ZrZiLdZIlR0r6NjyR4eg93+EneRg78S0cXOufqJvRrSYMJGweswLjMiJ3AzyUyroGuss
J3bCQX4vx2ncyApWhwUXa+Rnpn1dsSsg2TXqTZw/JrBf5o9FPfqNo8HXfCP3X90JM08KCJUVNQBY
iXbUFEX+yNTJSI9/TaqcNxpSWCgx4amJ6sr7jQahgUnkCZu38zddeyL1D5m9/MNmQ2cVgjn/R9p1
9citM8tfJECBSq+atNkar3cdXgR7bStREpWo8Otv0R/gM8Mhhljfh3P8sIB6mJrN7uoqYl/mxhLG
ehRjMIKh2qzubUEjXt2Ahfi6FeU8ob8bYCu8NZGEPh9IkzqUp2I9hir9hTt01xju23UTyiVH1z2C
5QA3jkxuZyR5mJd+QY/lsmmgUwAqFAsYes3GUvg0sJOivAvCHzT5y9k8WtuJaYxJcbTG9hajtZHN
GrqonQBFmoNHvzZelwKJnetjE5eK5EnPrIqxn0SeTUOp56dpeQQC5qlBnwOcx4a443Nfr7/t2fhu
sHHfZNN7nzlQfDXh4nB7A1XtyKtWMxeo06Asj0Fw37Ey6tN7b9IVAxX3ECjuXETw4AITvCvnY0tn
BB5VYJfH1jms6xMAurmOpEmx+8CggT5DbA8UHeX0JBtGWjPo/x4p3fQAWbx/c599XjqlQV2z0k7w
+RUtN+ld67/fyQBcjPlH+R+oIlN415PVH3i20JqARX9wwOi8qTV4adXsnH5eip9GBoHx2cPn02pH
i5fZ12ntKU4mIUBUgKsCxKBo4D7//WlgJ3ZYkPyIztYoaNAiZWc3C9SG5nbVHBSlKcTr6DSGT7to
+83Rd9XaKGMdfZJFbQ2GLPu3CX6iGZDp60dS5QjQ0SwoA4AXudAXSsqiM+tszI+j2xwd6t2YA8ha
l7CPCDP+R5Q99a/XbaqOCk42hgbpRDynpYlcwW0IkimWH+2CxnNo30999zJBoPe6GdWGwLsfrhqG
kEGTbmvLblhA8iI/ru0xXZ+c9x8XkHBA4APqVkiWy3BsvuY2q0d7PtrdPviaD7vrv/4SL4r+ytPv
Sw6lCqbWBzJzPoJ1qnTdPSNPsw3ytyCyqjsefkq7Lyt6wh2yvW5YEeQgY4NXNXjgoJspA3WqOmRT
UTrTsQLNsDu9Uee+Mm4hMsx09ULF3gO1oZCWE2XDi45lv+JObabpdFybozHeLwUga+s3sLe3y2ez
0QFwFbsO1lDcgIdGNCU3LDsVKlPccPixCrNHo/DivnZf8kHHtKvYddjTSKrhbSqaN6Rlm1t3dQ0+
cDhpDsXp13DUBKE6A9K2DsPBXlqOChOEL8dmT96N/wdvw+kAhP0TN92DKNgl4vtB9SM1trO589Of
17eYYuHPTEgOoEiCKvXXSQzhkznlWyB14GqePJPugvqe1eb2uj3Flj6zJ8UdQzJkk+vNHA8d0L7Z
NcpyS4RfsC+HuAs0xsT8SEEOmEABUUDMge4JOTWRh+NEG4vxY9E9uweLf7o+FtXcnX5eeu+Oo0mS
ysfnF3QwlCCD2oaQoHY3fXZoqy/XbSmODIYCah7cefhHdtRp6FZ90Db86ExPIKLctusriOU0flRx
1wVAiUM9F0UoFyo05/sNNHroau/s8QgCafDUbHAHgy4viZZgOlwfjmpl8AiBvCSuVv+CwNAIygLU
5Ol4zCAEn5O3VXOvab4vrzyrDU7mlI7HIe6tbdlsr/981Wqc/HyZq2CCulyZDvj5jnubF/frfNe3
mhBNsRbA14jqL/ogQOEihWh9P5uDjwagY27d4W6hDvA0T5UOHfWHwVg6IjCDsh3wBGgykjOES0kr
y6pQRA4Ijwq0QCTtlzr5kdivE31BZ+9rdsO9yI+zX0awybx9b23c9Ob6bF4OFe84MCQCuGeDM8kS
fz9xc6wPoR+1ZsOR4DdQcltkqOR+b5p3R6XgRwA7CBLuEDrCaTo3g9/QUAMtKziuINdrkGPTsWRc
7rpzC9L5mW3WhK2wAH1WtNuyUrPtlN8HmQ9CAuJepqmN2m8bs7D7Y/4KaYm5+X59HS53NX4+5ubP
XrgMAuyWdpyZxYBg8IbkGzSIVvy95x6PTgt5YlMokePZJO1qXgxL4oKMNQZElkMvCNXN62O4mCJh
IMQDE4UbIPJkP8mS1DQpKZOYPkBlBvfL9c9fTJH0eWmrokm/WriLz0NvzBr7qDB+pq4mgaYbgjRH
/ZiDjj0pkjgZHWhKl8DXaPy8ygLQFDj0SDpekhmHTp8aTjqGcbN8T4JdldF/mKZTA+LmPDnRXhP6
lR0OQMt0jbnvepRkUTYkDwySHJrZUq0IvKSPhn3UnrD456Zqx5gLCKCHMbEeLSjNtBbdTIsmbaGa
MNH2hg0FHi2UU86NLOAwJWnLjDj3x2w3Wry5p7VRaw6HaihIzwJ16GIkluyLeVWW44R+82MwzkcS
pvf+5Bysnm7fv4cF2zO4gmAMbMXng8mBDKym3E5iJAPjkE9PhTlFYa1TQLzw6jgqMOC6AIQIknkx
2pM9wGzmG9CATWJn7hBLTht3yJ8A3YZkTa25QMSJOLvEYApAOLScWWBQhWM8N0XB0JLwMkyPdV2b
zzSkv1HeBjhoJksEUgLIWiXhu4FPkk2RYDsZnrNaSzXxLDtuSf/m9G/X10i14ZCghS+GmBfQBdLX
ydQuUGHo0mOxAC4Rct/brmmd7K5bUS1RiIQcmhAhL4o47HwMELdZygEc0cfQ/t0v3xf2jZnf5vrH
u60ghYoeGBxQ0G/Lj3+6uGMxBDQ7Bj5oqtFAP9jou2u2Q6HL1Yh1lvbBmSUxqydrAjrxcjbNIjv2
0OL1u+rI7aWIoDn7o3bzfWH7zxWzf/7D6EA/BI5JG9wXcn/llBeevSTYewsobnIku0v3YC6Pua9r
c7kkNxOZ0xNL0i5n4Ans7c5PjwPYFrdO6NFNAQqYXU8M9zk37CnqF0ic5Va9bgoT2PKGrVlEaevs
kI/vdD5esXkwXFT8AfBV8C5AIb6uMrNPj03obtr6o7HWkUO+OuHv6xOs8IqgFHFA1Ig2eDBLS9eh
BTF4a0Yh+wgFtHTjoNnmYIdoJKwZ9NqumxKn6mL/nJiSZniggRdytqTHdeGxsSz1plkpZCOHJKLd
CmWMMFpXIGS5jgBKuXHB3wauUjhLPFXPN25VsMWe0MsXly4aLtac/UYOXSQ30UrovprL+C1IOvL+
S9rCrALkgrIjaA0lHzO3BeSlCUuP0NA7VKC9NKt2mwD8e31SlfskRPoM7wukM2QNFdY4FWm9LD3S
eUFBaOmtpxJaM7uxXYDirPJAc4uqFlGUOVFhQO8ZAFXnc9lYDk88qOvB3YT9XYVH6N5Ll+aJj4/G
vCvaXW0xVAzbmd9cH6hqo+ICEkJIgDghTjg3XPO1tjNqpUcHJJjZkpdR6607QlLNhKrtIAfwxwzQ
wed2wNo0IYiGx7HdPYo33fhj0A1FtWYI0/+aEH8/caSI0lB3K9Ps2ALe3aZvvf8Yug9l+On6jClu
OczXf2akoz0gB2HMzMBSZQZwgbT8Dvb6zXUbytkCVOTPigAGJcWHNDAnhwcBvGYw7Fb/sVvdXTVm
GivKkZxYsc8nrAWR5LhYWBOngfhDuXb0tg6IzuXqxiJtbegtr4wvCcaSglNiATCNN3gyD6gVXJ80
9XDQHipoNB3EvefDIZynSJ6K9Z/D42Qid5b171UYhOMB5wgaY200s10Euy0Kq6BHm5I4QKQYWX1d
7bJp+eDPtvkPawPyPlTUxVguaK09n0Hoyq/xJEyz54p4UNazNT5HtTA2dBdMoOCF0Li0MNkIf2MM
TRJX3RJue7L8nJwlvQ8BhXhvWkikMjFvwIjg9XbROFQmLalBPpDEvaATcezOPUC0c4NYlG08Gugw
wqqBIZKANAwAwrjopYF1M+XO2MF5d/N+qNrI8244agPXd5vOiNiNJ95mJcbgLK24IUAk6T2V3WPJ
NTe7yoRg8kKFQ1SI5EvImcF5sVg5fGay874n5d799f4xnBqQQocFLy3If6TpcSxre1MlUJMkszdH
7ljr4M66sUiHE8o1pZs0GIsJZ+mDXdn9Zero7ZU2cC5BXg7S3gu0YjXVrt20CEgy3NaQ2u2P/T+k
OUS889eEdMcw7rjVyjwjTsA2X4zIN+nQtapb7NSCdL14aWfZ6YxBrOV+nqxNvrJdndQbZ9a4S1XI
cWpIWvwVxNe23WLxq3DTlHeMP4X0DuQlJIhAbpTrMDwq7wwKBoSAgqEQGkDn56V2AhSfDYyripoW
cP1ZlyFQGQBYHy9p4dMgPXFuwE6MDj0IPQw0Py32pqsGqzYXvH6IegbyTxcR4TS6HGhqF5kBZmyT
1X6iw0uT66hxxaTLwTwEfwU1LqTRL6hoRqz4kOc1YuqaVTxKqOkdUt9B49cCDvR5ypYDzfnUgZsj
qDQMC8oJFMAEKMyCDVGGh7ilSQfLo0ZMoPu6Wk3kFpotp5xDvNwhNAC6nYtgsyxw001dacTM96rj
3JjJHS0a56bqE6rxnapjJKjVECmHgkFI8jfekLOas9WIXTD6TuYXgoRKXn7F+dXcA8pZC5DBAc4i
vBT07IdmBTcDtp2T7Xy+zXToYd33pXPT8zXrqnQw4jB98KE90r5cvwN035f8jcNcxAC+ODbTNuRF
VAVfrxuwlHv6ZIYkR9MlfTj0wkIebKwqsvKoeDXeoBf8Zv35jxtbg0Tdb4ehaz9KnJvk+fovUG47
8CCjUw2vVCRzzj2DkQeLA01XOO1xB2UQCMRZOtElhQkkP9FRCPcA7N1FEXK1ZrCcZUG8jDboD5dN
sjrgDvx5fSBiLSTvcGZFCtinGvW1hRh+DIrA1yqs9s2cxjmoqDZpNf0i0Pr8B3uIO4C5BBcK9vf5
xLWmnwyd1wRx4ib7cGxuXF5GNXJVG3Ru3toDKq3XDSo2Ix7A6JtELw4aJ2UWSRdyX3WWdUHsF9P3
Jay25tJ+vm5CtVIAjADHh8BaUPVIY4IfH4K18WM/ebSzZ2f5wFtNSUq1TLiJRFAtuF3k+LNPpnUp
6iKMPaMpoppaT0bWg6eNVJ9dCKYi4VTcXh/Un2qjvDNOTYqJPYlGe9tpkzbPwds+TgcDVFap2+yy
KniaAMK0snRvFMEhK4bXkfcfzHXeTYx+9BaIfNv01s2624XpXpeXXY/o3EGxzIIUGRSNLsh0+jlb
nTDF+8KZ0mdm5MepKncFr+6GBIzQnP2yUvy4tp62TqbjqlP4HLDGCao6qB/jwpZ2LtSaygQIizB2
RjociJcMG8jmsUPWpWw3Vm3zwLLiR0FDrtnBl7ArMWp8Gf1qsI7Gu/OVKGgJ8aXECGOrHsnDiiTm
zdxX5mMO9b8HUH4VhwZsXw9jN7OP1dyZuwFIt1urGn5ptoRyF0JYAfsQQCLcgec/ZPb8fMg7VP28
3HE3XdmTKF3Z9ADxZ+sGFHH8W9XSMgLvzPih67PuoUY777ZuO/Ip6e1mmzZFvUnY3B7AqJfOUdYZ
7WPdpuWX6z9UuVQnv1M6kKPFHGfKkzAGuiPbZIwtETo7vZdhmZING7zsMPWmuw2zRrdWKlfgnliW
Do3VTsgYjHkSD4uzDTIIyi1bQ1f+VgQi9qkR8SNOTuacTYlHZxgRzcv2Lgv2Dd+s/ntBXWLXYWMJ
oIDIUUi7rvTd0ZhAGxp3DtmHvNvPuS4lqp6tvyZkdMoE4EuN2DeIp7V8rQDwRnvpcZq0IbDKjgeg
HWo86F2BIuT5hNVTYKBBPwtjnn5MeyQ9Z7JPx1/XN53qooH/d8DGgmD7AttZgOSMrhb8ZV2gAAAF
3jn8eN2Cat1PLUiby1t7005KWGjWGxbctN6P6s3RMRWrzo4HQhZBcApeDxlD6od17XY0DGITGtxd
AwBH+M0af652BeL+ZuPnu+uDUk7b/1TC0OeBV8r52iRWTc0mhzxI69xB7gTQ2+vfV649UlFokoKG
IDjozr8PfvkkKSYzjCmaEnce5QzBVAdBNzQ0bK6b+lOekK9M4O3/2pL8Y4XsF+usKYxnEvxys/Ch
7b1HEi6PTcWA5nGPUOP77iU2eHfNGzQIbxdux7Nv76//DuU+gb4l8J6eaD2RppRnvQGhjgU7EZK7
HaQrHPet7NASjs6n6m2FzqsmVtAZFPfGiUMqig68WO6KjfmyOjRqyPfcjNqb66P6E0ZdzC5U+QSF
K/amKeGWatDFlUVehnE/+tMtukReV2Zb4C+Z6SMvabMz+3LZdq3nvngJdW5ptaIpcqVsw9EJEecZ
VDnWPOA32VqNB8Labt87I9+4dThtQiBM91OZJduGt/YDLq8GEiphphmE6gYVoEIP2X5wfsnRaDEY
oGhZ/SQuneLgeDeue+Oa0GJG7wfl2+sTplqVU1vipJ+sijXlLToQQmB0Gp99DCya3IxLmv0MsmbY
MN4mmjhFdZJ9JLEhcIUyFwA15/aMhlsFetKTeJ721jemYwZQfh6ZHmQSAHAAxf35512D0brpAQcK
ynsvtsr4+mypyso2IHHoCkN0BCSA5CiCfrY4q0gSG3m6PHuguH1Y/KBA154PuoYu+87XxHs0FteP
A78OfiyGaaZg7Lb40a8K/18mE5qJNnDv0KD0pM0+pEkNuTqUBZxsa7qb0tBsDpWbx2MCHXBE8OfJ
mfoVhIuD22ZIbBrNtzaZXmtW74Zmjnq0X0ddxX7niQ7Gr7SJ2jUYbFDRuoC7+9yuBzZgQ07GA2iD
R/KZtdXG4Hh3fm/NTFMhUDl+X7SR4LUAUkz5/cxQRUn9BEfNWePVfiuQiEAvlGYalZvyxIjk8c3G
M/LeDZLYBOFvk1WRriagMhAACOWFyDoJaNf5rq+LaXDGHLHesrOc26DRTJLu8+LvJz5itEaGmAuH
Kpud32Bk/oCK3fb6wVKtw+kIxN9PTLQTSCmrFCYW60Po3qXTgYyas6sbhXTh/aE9BWE0ikFPJn/u
Ms3ndSOQrrd0dPLC91M4NtO8S/vk21qbTz5Eqv5/EyX56yype3dJYSavD4mzTcYNmOL+wQQ8CipA
FnCGcvkn7CEPmXI/BD/VNjBueIAanSYWUK7FiQlpFDV6Noe+h4kMrywHKBzNEFS3GkpXuGBCBywV
cjxXlV4xz5zDiZiHJEV1Yd+t31qqwUgrrYDkBt2ZwPUgkjrftE5RhbVvtrgMxk32oSJR/1wNunBR
3ChyQAOs5l8j0o02whdyoBCTuKvrp4ywqC2dRz7Pz4jNh6gN8IYYhZbLOm/Tsd9QptOiUEUjJz9A
vmRmkagdOvyAqkZSKW3v59p9mGrnmaYztNTcf6jbgyIDgjiCCBnjllxBUfZzCRXOMB7yCD33xrpx
DM32UG4/B5qDMITsYij+fuJtyhDtIU2Kp3+X+Xvqot8JinvXD5HqGkNvIhJQuF4AU5IChdXOAdbA
CzDuwLSLjEfhvKBubO9Nf7Du0rEcbpCNhNRci/be65bFhrjYMGAtAP2Cj8hOxvg60LuusgB+rubF
F1T1jqRwtmxGd1rZ7EJIv28Mf4VeQ6HxTMrTAFkhKMwLBV9Z6LgfnNXxxxXIAfCn3FADgqI94urD
DMHNDZLx3f76OJX20OgHJS3A71GrPl9Ea0AsVuRI8+XOpzT/nYVPNP3UsZfrVlS7H1rAqLIgQkDf
uXT8fISrlE52EANVt7MQ+kygyWxeihYFBUvzCtXYkjMdHOn9wigcpL3HHzR9meyIIROVQaKk/Xp9
VKoDcDIqeXfaqTl5fIIlbm+tYNNpnJbu8/b50pRT5xkD0gZxEXyf2i/v7mBF0in807SAGwoRouR3
DfAB2Wj4RkaojNIy4tPuX2ZHNEX87/vSmvPBcFbbwPet+ksCWZq80BXXVMHCfyNAuul8glIrSKeJ
BUHsNU+Od3CTnZncXh+EMiF8akPyQN3sO3hHihyNmd42pbW1odKIZ9NL3xgfg3C6t0j10Sq5t20G
+4tZ66gaxCzJfujUvrQJut5BWRc3Z8yhtkGDl2o9hJ0fcf7E2izKpuO0/Lw+5EsiULExBLcm3s2A
F5lSHJzAG+RDTYPYMNucHxg0RpBOXvOPY5eQnyGenR+sgiP5zPIkexz8ZT30XVKgHlOOUcqyL3yZ
yhs0HLQfPOTJd5wV0MnOknmb0exzk1buwWi8DpmaaX5/LAGaZhc0yiCixo0h7WlQDhNvSQiejRMS
atXTrsH/fB2+T3EwUZgWHSCiQfoib2cuhWPxzPLjCXKnXwL67foCKLY1sv6odYYYCk6PFAOvnbeA
+AXVSJayZzfPvy+u2UNZo7q5bkcxjLN1Fn8/ub+7vkHH31oEsTveTSwaE83VonTEaI0XzZ1oKJBR
1LwNuzb1U/H9do/a52FKII3WHEjVbEGipQkVlKM5sSYtPZ7QgJDwMojL6q4ob8Ga9Q+zBfYNITAo
KNXEqp3MVtY4rcVpHcRt6NwmXf/CneDtugnVXYyH518T4u8nJnp76brWz4OYJCwy6RsSWxuS3A/z
p+t2FBvMDpF3ESlgIXsleeZ0LJrMBQtnjGJ0saGeaxwgADKDgdmgGv+p3ANoVAiFUAL+lWatcHAN
oDAVxDbrH9lY7ZEMueM0+7gu9JbP7+a0Eq4rMEVO3UNzqfyETw3DoRnUT5Hpve2KG+0zQri+C2+M
9IAgmgTNkEyc4xqd6eZDh3h0XMpfC8rBm8avQhrN5mQcrCG071aUWVYAmLEBW3TT3tQlcCxRW1hL
lPXMAIcrNTURj3I9gTZGG6uLn+ZKB5kaTe9xDxXr1SYQR5v3kGfujI/XN43yfIVCOgbdCkJ44Hxz
Gn5a9EVPw9gHr/vTwHTKNYrv4wYXIBykrdCUK23Kigy8NTsEU+a3ApgiHa+B6iIHjVYA8ACKBkJV
8/z3s6a2e2sNcTVY8we3yH464PHzaLENcuNTRgGc9qt+Z/v8Y1s7D82qI25QFdQBDXMFjAWt1eh3
P/8BNofKGGs8wD+8IPKdRwfKL/3wXFYCVs33EPbcZLW/MX3NS0bhVc7sShHECulYZtAAdv3lR9gs
X5gV3IBNeAXvZ6HrhVUaQ93AQlOUYK+RQjL0VszN4gPjMpDBu82KBcyc2ZpsiT+9hnPhadyLLby6
dCCBFgT1K+STAbeXW6HS1h790a/gytDN/cl1s/QDtUfro1851u98DcGPAGrHz0PrWNu1se0uMhHd
PKLojmnnvdXdsjEPHoMcwuEFVNJu28wcN8zop4h1ZIQKjjlHQ1f6m6zvpofMXa3jTLoU/GJDv/HD
JIT2N56+yE1TXNG5tbt+6hT+8w9lWohbFIx8Mtf5hCeVMeQkiMcJP4Hfk3WKZnI0yW+WaW4fhReB
vrGJLLXQKLygewidNYUUOC7QnG9HiKOZza7033/zwAaa4YHCB85KPoQNws6kDXDzBKO/ScN5X7Uf
3D7QXNXKSUPwBz8NDMkFI3BnJuPUgjQd6egumjJyk6TkCb2p+6zMjcjyDU0gpfQtotkQrQvItFy0
mK9BTno7HUUh1/jGc+fZy9n9XFbHZbX7iFYZrr4kMjtjlxfkIw3fTX6FIP3UvhT7lHXyRwIR194w
3vEyvR9cHX2X6mCjkxJRNWBR/oUAxJQOawedQLRX97V9Z4R29zw3Y3BovTK4dbKZaOZUuRsJnqVg
HXCRghR/P4mFlips7BYqBHHvPBb9U0GgSvb9+tlS3TjQef9rQgq3UA5PGpAsAaoADdolfDMzTS5H
aQDttA76XU3cmGKfnowhtzknVoYcnGU+uUDlFqkOQaCzIC08ZZwYLUKi2Jn3trfTBRbKzwMEhfQQ
dCEgkHc+gGyG2FidNZghoJmNZYx+X18BVRUfuwmie2CXQCZRzlIuhtE1UzAD+FYfvPRu/O3XeFDv
8iDqlt30I1l2rNlQf2t8vW5YBBPytWELLTo0GsFLyHGcDfnhoWnxqqbmU5W82u4nwhsQdIDKvfky
rT9G3fERC3FhEPKkgvZElFSl6AOK3Y05VwjR6qLao0LzYBvVXVNBz8SBblc0lIm7MwBzuz5M1foB
j/nXqrR+YVdnVQ/+kXiurE/VMn4ZGWrt120opxIk8gSl3AC9j1JYU0PuMq/QOBQT6GaWyRTlVREZ
69dqOI7k49gX22X+h5sKKjjgDUL3/WWr2OTn3G8zF7dIfU/Kg9fdUqq5d1Xu58SEnERsh35C37YZ
xGlR/AhH67kzwzXKEl9T71JdVQgGUWrHAYPEseQi3ConrATYPp5y9ua47LbmEBP1He+XVQDdmDBi
Hq6vl3InQhEDUajo9L/gSEDOB9ufIz3qJzPa/IdlGyZBvnOyotqYw2DuUsSp24UkrWZOVWNFMRqZ
ZiE84sptkQltk8WeSXZM1tvO3szZdnAPXXnrU817SLXt0fmPTDPGd9mwtvLBhPBllx3tYDM598R9
P1wPQZJgrkMvDOSCpMNcB27f0SXPjqS5N+g29DRHSnHXgrUQ6hjgwxIZOOlIgRvDSTlSJzHn8yHl
ZjRb7q6GYKOO+FdpCI4dCRrHR/JfumTF29xq+eTFCYNwvVXcmvN6C9wr1RWmFSuCnhGEfOgeBJxY
nrHcbYnZmIMbj4UXsSEKFx0Pg+LAosrq431nA0UJUsbzq6oDYnpaC9uNiTsB31Z+mozu00DfTegE
agx4VFS8hL7qRRZoJuU4rGAgiYvpXoDoq/d7bBFcgbvEFr0CMuw3b60KbQK5G3MHMtKHZnh+9+k/
+760dYu0ZLa74vvmtGu+VX2567tiFwQdOObHKOjffxJ9cIsDQiSU1S9kTAbbK1dQmZOYoICMVIjG
l11KzmE5UHpE2xMglJfvCQNCXIylE4mttTKf5mQNvwY17aOBtPwubeBi/MnrHoIazxqnqk3UyK3w
0CCZfQjGADc+pE0PbejND+Gk5R1UbUkkvtArha4swRVzviWBgWzN1R9IDBGJZ4RpN27aNFvfSHS0
NwrHiuq8aGmGS0LbuXSMK2oWLPFqEjslj2AkctGn2+EZZ+VQeCi217eQymmA6BhHGfVJoB4l77TS
cGHVUpHYNmIII20dcOEG5GW1/2GrIvIHNy2gpAKVL01fUPckzVo3tsPnzK8i23xczZeSPDTG/agL
CFVrhdwZ9irYfS9b9llWNl4bUjd204lD5BG0FG4+eluv9f+hNxzpw/9MSfmYIAEDH0QR4ELmZ8I+
hp4uIlNuB3Ac/imaX8YUyI3yYOpw6CYogO5IsOTQTDeX28KHUhXnEGQUTTqao6g0CvU4PLpBqYcM
4flqeRUdgxmZtxgZ2m1C012JMJ4ED9AUyoq36ztQEcIgvYvAHQQiuFSI2KEn7yoXueS67AM3ru36
N8nYpvbrW95ZryQYvi9T/SlpQYxz3aZqg+BtDzZMEKTCurQbIQu+TGGF3QiC8k1bxZZ94/i15mip
rkkhko3tjmcRoDfnA6uTqk6n1iUgp31i4KrzmAaDphwFAQ0ugDAIwGQo4oiuLWdOfRIzewsVu9aO
cp20iOI9gPLnfyYkr1dYeedDNZDEo4GOwMqIjNzf8v439594DWBnegjnL9fX5o+grvS6Qs4KoZho
u0X6Svymkw3B8rEfqxDXAIBMw4d15tldnpXegVgt2boMeAPPQw/MWqzmZuVef98FY//UNYu9ycri
F/PZHJeg2fayfQMcPh7qiX9gUw86lcqGeDTIPECPf/1Hqw4MjiLSwSHuhovqGHG50/mT+M3zzsAL
0LmBpHKGyq4OCqrcVMhu/SnDWRchC+FFDbA1/HXaQg21QuGNeJ4OO6kcjVATQXUMjz05wLPNxjb8
diTxan5ebHgdP4x4+8Pu0NRg/QOjo4/OMASsUOUTAkDny21TpHzNaSWxuX4I/NtZV3NXzRhwFXil
oP0PLHLSWe9pVqWGjSDJYPlLV05P1NQ1L6ku0VMTUriaZaBaNfqExGVnr1HIDUi8wFkihN2lvNpe
32qq0gMaTCB9AEZ5By1G0oQ5jkGhWQY0ddqn3qZZ6NYxhvusqHfT6HwzqPOYV+3OrvPXca01STDl
SOE2hUYXEohySZ6tlWFNnQnbzdBtu27ud0C1wI8Sa9q7dGk1l4PKxSHlC0kbdB/BWUuLx1wyDJSt
PtALVjSmzmFabDTWzIfrc6raIzhU4Z9CB4i+xd9PXE7e1I7Ve70fe22cGI/0+A+fR0eyqGtAR03u
K5lbx88o6CFjshzaba3jXlc1eABR99/3pVmy1t4vSYHv08qlbkS6oorbdfE+BIVFCoHscA69uSyA
7WRFe+gTs8A7t0qiyc+MTWtW9EDtKtv7JdAVJdqnt8Sc+Bev64rjMs4oZTVJedcsTXiTtkgeOhC3
/trQTIfPEb9T9vwoGSKNi1ffJSdBCmWmFEZRHwmrTbk6UUePDNyic5DeETREXl8V1V4WopJ4zQAs
dwlVtQsTxKILkBnNDQlfl/ucHm3n5roRxQZGAQ3vcWS3cKHJKSFQZVoWs1EjqegzrafI5lgfHcxQ
Z0TyP2ZajpwWeBXZWXUg62HhqMWEmpEozgjQ6Ni9CAtR0JVRf5VXB3bPUHINTf4CUYmtSzOdqIzG
hpyoS1L07ncrqptznTynw/IQlOvL9QURcyHvMfx+vLDwZANFiRRd2Glvh3nWBnE/7ap6a95WX4w2
mvpNkmiCTNX+OrEkDwawxSCzaB/EYWscs8R7Tlx2k4KLoLB1KC+dKelK8J3EyMqKoVe/akDY6G7X
gEU5qov58uP69ClWCJf03+lzpPeOVUPapylwRBd3mzPoQWsCKeVI8GYTJVKojMoJzaXmLdrncV6g
Cn3Xgu/T9Hfj4D7OqaGJnpUb4cSS+CUnPn9GK7Y5i5PZD9/r2op4+BaQeQvassjpfxa6HLRy4k7M
ST46SLImrwlweNSzI+qLsFRzQBVeAOqZ/02dGPDJgFwzqZZwgRdoypvF29vTZ6q7aXSDkA5PWixF
h0Aa3myCiPgPQjT3sGYIMl4abof7WYZJYuHL7H4zcxL5VIctUzWsnU6UjN2o2i7o+gVUGk4/44nA
XghZvxRB98Ab6xma6M8kaH+xxDg4br4joC5sbJ2yiHqgInMOIsRLWjQ6pVC5s2cfqMDwqWj9Qxqm
X9lkak6TzoxYz5MtkZaZQ9DTCgAHpEvK0H4jVojSoq05SkozBNkdUaJ3LsiGrXBmdmCMfpynn5v8
G0t/01yTe1T6BYA7RFHeCpGmPx9Jkfm1l3HADzPj0QX1vueiK634ZNNP1/2bqvqP3OZ/hqRTVLJx
mCCX5MfJ0m3bft4EQbLp+YfWyCN7+ZxWx2H0o76pb5d3S3Qg/4nHvIkcCCorKOqcj9HLrHJkORCD
dfK4Vrc52RQ6ylblAT4xIW0ICMR6eTPARN9FLj9krYaUUf19UeYHEBEbW7qIHApu7jT1sRMS/ysr
+Gfb0XFOq1cIiNo/YAJgk6RpcvuMWQ61vTg1v6Yp5PQM1g6bvgZTmpf34PCA5Kq/fKga45avw34G
RcL1PaLci4jqMD4RRsg6ENTOEcO6hR+PbdS6W+8LRVm70UQPqswL8m9/jUgzmTCz9g0CIxN0TtDK
ytmPwSD152bwp49GaI7f6zWddsXSDwDjJ6vmoadMxsM/ie5/iCBcwB0oUFJ2UTE/tmbvLmvKA9o+
tgN66yy7+4Re48OSLW8sLX46c38LfpNjQfldUHFQZvO7atSJBKueBugoQ+sa0BeiCfb8bExTuo68
Sbx4NcY0KrKBP6RNXsVm0S8f+ywkh9RmutSB0igQH0LwA55RRkwYoOA1Z7MEypDe5c49pGJRziXk
ZqWaq1u12PBpgigRMKqLpmIwYdcUP+L/SLuyHUlxJfpFSGAwyyuQWy3dmdVV1csL6q7pYTW22c3X
30NLdyaTRImqRpqH1pREpO1wRDjixAn7SBBeYXSvQAeW1fpZ2T2N3ahvFOHb2Gj3yfCBTjY8e9Hv
ha569EzPy7ix56Z6NaI62ZQ/GusNuF4b+G7b2yu64iSWTMO5pFnkmI2RtKXSbEC6d2YE2pXw9q1c
4l3CUoA2hYNAL/08stejYhyL1rCPTiGY8Bm4xkJDVSAJSGvxc0zkK3x+7hOp15s+0Ys7gbkVDz2t
xantu+7QZInay9QUgdKUvZGFvZIGWHKTZz9w/iCwk0yzSYtTVmZ213AOAoXaF/YHTPC5lJnhSHIj
18BPgjIwQ8UxNNeSg4urgJOHhUcvIlCMlzexqC09Skw4e4z++lFb0V1k828RJkrdPs6luwcLD7C5
h0kvV6OkCmAKbc1GhOSB6Z/VAmxE6lNlR29G2X8zK7HWnLionmfyZurpNB5ttAFtIPGohxHjnyL5
AbCGg8UgBYmxFtesmCgSNARZbxtIlyCLwlpue3uTc59U9+baO2rxlM5kzV43HVj2FC1hL0Xu+jb/
aRsyIGvh+pIjxOAHXDXkbZHEnamalbtoUE+RNtPEgUeJP5TVXmaab3ZrnQeLywF2DXuHlM0V1Twb
m14x2gP2bA5vQqFOOTpfEI3ubivdipi5Z8dgo2yQFcQYljpKK90jo7wx7bUgc1HXwAL2B7AGds/p
72dheVrmQ5WCVPxoRMPvuOAPpLBWeqcWr8+ZiGmlZyJkU6J3U04iOp/QwM03mvZQDYFYK+wu6ADS
Qoj1Jq4FEH3P4mU7pXFrVXgSFskLKV8b50tTvqZfbp/LwoYhd4YSNUBpKHXNswKaXbUZiGyRF8Jq
MBX8/SYTVNgOwm+ElegPnulxDFz46HYVDPPglyrk9orrW3DvF9+f2RZp8F4ACmIfO8G3pcPuu7p/
GkoWdiaIUdzxJ/g1voNybUXs0tEA2ALuLgfoFsubwfcxo3foURuzj3aGKcC4lvUWNWNpvdw+nAVV
w/WfuiBsRC5XqP3UAKd4LTCEk/X6AYkdywfn3qOh2q2ZNHtzFCsouyVHP9kbTDYFZxTGzsx1O8n1
VnP55OHIk0W+AjwfP9jFGErHTp4iPU7umiJBd5rXghiaGUfG8m1kZ2BhtAr9Z5vr7ICusLXk5YLx
QJEX1xnJZGz4vIOeVK0UGGeOIM6+16Lvg4ZhIygBfmCz0Q014XcncpOZ900yE1NoGnDQG+glnNqP
dqNevIyl84pTuKMoPN6Wt6i6/8i74o4S0uVjJuCz4hzRfei201S6IHMCBYaftAuq8XBb4NJVn2bC
AEAMjgA6h34xJNHTxhkQJjqhWfvl03/7/Gz/hiZ3Sl3H52n7bbjTnY98HmTKGDMD9Amq/5dm1y15
V+kaPs+ce49/+khfJLKv/35/uotnZr1HJKvqCN8vDsTYynR7e3eWThtsBUB8TNVfUOZdfl5JqmV4
b9BjXbDGr203TMf6O5pCN2XfbUrMDDTcnIJ5aC1oXTJV54JnHtHrMVJuIAogEAwg6vM26Cimh5K3
3o3C20tc0i8gVwAlBS6PXEUSedlbNtAtFEHYa6afvJUIYuXz8wiil6zsicTnMz0Hasv29ffDVfEM
nnLwMHww7bMjsmvSdKrtzaPlVG5QA1q6oxjCtSJl6TxgX6eu8YmUb56KapIYj0KhmUfCdsW47eWe
1HuVreQ4FqUAtw9s9jTYe74Ww217o+g4OQrkbAbTObiMYDC6VocoZq2Z5ykQmRV+UFNAbw08oTmF
Xpe6nQERPaD5nxxrZcboDOgx2sf5Klv+vQJo2y9sL/Yr5DRuq9vSjUJpFkzU6PyaZghfSmW5FQNm
OpiAnot7CZymK9AyYGY/Mb+6D9qUfzM9FFHawlujLFrSRKDtpuY9BxiQuZdEo14OCpfYPOpt+5ww
7z4f2YonXvJ4yJViLPs0/B3w6cvFlekgi8RNzGNZ7zHtyo+0sE2+397ApWObsKaonXsAas1f9eD5
AS7A4wA5xUj4+EbP3pgHCj5S2uXfBJPM9gXIVsOIY5jNbcmLq4Mrh77A712VbsGZR02h4w4Y9dD9
EG41vLrCLkJB+rW5yYui/gCtUI8GE/bMKxWjrYijSesY5fwxddk+N5K7iGcrSfRFlfhXzLy8ggL+
UImkghi2k2WQi5XgZHkZ0AM043jAo82umJE5NR9sfH+sHqW6a6OfrvHygUPBpF08odF1ALTwpcq5
WpnWHG+BY8erV2r1ey+N/pKt+9/E/MHgnPnZESXIqK9sE37clCEnibdV8PjIJyX2ykttcdP+XdGf
dPeZqMTW2zEpXfMogLOgCbJ/qe/YK5Z22vm58QNc7v/b9qckdiakRmUh1VUMaHVqS+IjOaDtmcOt
jarbPNAZcDy9uQq9Wloa0qd4saOVHaNzZvZhxCiJCZ9uHXW20ax9Ej9m+crTbVEEsEiQAIcOUNSl
PohWpdbAdOCXx+JbH8lPZsE2FEPa3q92QL7/I2byZGf7ZxsxSyg3raPSmHzOUysNKWPa93402jVR
ZOGs0P+M5BpMKhoUZq/RwdCZaSYxPWLQq+V3qdVt6yytA+nQovXTOOMPbFRqy0vJQ7eO7EAIbQhq
TDDFxVYAPOdNvm8wPHUzxAZt/R4TjXd1O/CAcL2+czE8z8/spvdHp03vbC5PGVrZP+tZlWNGE432
MdqNtjqYVkPFW0ymRz+Jsg2Y98p+i2qTlz4dmyjoe277CEgK3+v7NugTEv/WGAEMles/qKZr3/Bi
JBstUfVDrQYEw6jvgtPAQmM1ahsGJl3q5hcaxYafpUkaWmXXHCrK063eRWv5xKVYA4YJmWEAclFd
mykKl+lQWw1w1J7uhaYJqiqtQhckKBxy7wNm8FzUTFmSOLGk1yf0GHvg43is8O5cYypeus/IjgJR
BvoBdKPOzGCReWNWOLC0vGsepmSv4FGMYW70c9m51rakaxyLS64D9xiFPR0UOVfUH63VxHWrWeYR
UKefjqO2AP+cPnDHzkTMts1L46jrChPRhGGEyqBP3mDsq3I43BazFFBMjOYuOJEwavHKKPF80MrW
McG2y14bQ9yN1bizmQWAdiLCBjx0fpGvQbUXtw/ajvSl5U1MfZf2Y9RikncpwkCbPWGwCm1X9m7h
+x7qYn+42hFpzstjGJFL89YW5lHZ6JJzU7+K0hWtXrhACCZBqYt5HTBMc7PEh6jV+AA/ZbveW0wa
/UtrMrFhQrM2Vm/YKy+QxRWh9ghYAWL2q4l4fVN3Q9uh38Yxs01EaCi7leh1cUFnEqZfcGbTe60Y
vb6AhDaJnkrq7Vstua/aMXDaci0yWlwNhl+AcgVPHbQNX8ryNN6OU8R0dDpfOtomosb2tlpP9mvm
4eEO/pEwj+0wnQ5PZ4JoVWXRz9gGDHToxVd3gJX7gCC06wKQiyDsql8Sw7L6qogi89g34rcWGYnv
jmbiM1KtSZo25WpJZ5JmByTQgzgSBY3TvjXZxnqdBhA4QZuFYFwe1UqydHH/oLqwbTBxSD1dnhBG
S6OfYkSEZNXNq5XlG5eVQBu7K/k0Z0kTpnk0wEdgGvwVnYVFxqpJ7Z4cm0EvfKUz4E4tRtG1V7fH
tKE0LHmr+149mk9mWrfPVB+UbyJOa3y7ygY/sh2J3GajuQ9alqf7LJ0mh2Cm0pbQZvhWuIMN/tva
fTBFVR9sV+PP4IvMAyOOxBccXn7PRhhYC/TLgTJlsm+6CHQnkWJsSyKrvI9ylN18R4C+xkkse8+q
pvoMsqTi3oujJFT5fmzaQ4XGPDcO3SJEm/guxgi5AQPytGCIo7C03fssltYj/DiSk0xUoQ4KmacE
kyIDrunVveF29ERrN/4b8Yu7oV5Wb6usH7eVctNt2fEa/XV6H4geUUtryzRAn4jzt+JO6ns8Iz4R
rRZaVj1szMgttkC8pk9OrsX7wmiKTdPp48rBLZ3bRJWEAh5MOLBOl/qhCa66rs5wv8gdqX7HpVgJ
0dcEzMK+omdmkwsI0PswurPVin1Y/DxSesh/AO981bTb2ZZgMeEm4I7y79bsPrd8rS94ISiZxv1h
xjbYq1zkqC+3aJTMGDxhEASu0R5EyUJ39rx8UdVJ09eQbUtdEH84dGA0cSCgYr8UxjuF4RQFw7OJ
NBtEQ8+gLdmCNmuH2vjeaLvPGeYmWzaLAwBYnm+bwD8xwtwyARpj2xhuibfunABiaOocOCqEKqbM
q6CurPsmcXcEtjDDGOyxzqlv5AIdU672nQzU9hMv3iFyH3wWowN85ddMqnf1a9AAAIQ5uOzgYy63
giRtm4wwCkc7v6sAgomo9EX8yzObMMJ4J2LkYSIeU/3XbblLFtOaWoSmsGZ6jV+K1TijhjQUOTL3
noyHuLmruxWjvKS05yImF37mokVniJH2AwEVz0vzWKQrEcDa52cbN8LPS9ODLU7ab6bz7f3ZFtQw
/t2fKRA9+/FUCqNDgx45klc6NKEdm+HtA1j7+bOgwrTaQqkGAtiwt3XpI8hcsUlLIZKFkhVI8jAJ
0533SRo89ywNgGVUEFvb71Nm7RplYPKHroEFz20+wHM9ofrAx4ko2UCb8OWWSeaMVTkSgoQiDZNR
4broQZdvbu/b0qpQdJ/mG2DoKvg4LqWw2DJTgQz7MTVKvzKeXPeRlT/y/Pm/iZkdT6TkOJgKYjoD
YEvyZDqfBjwujDhZMQBLdhet29P4DfTPIhF7uR5Q1ZZOkgpyzDAOVUnAfloDc47Ad8ZHWIKI7m4v
bEnvUCbHGwBdLWgEm8nLY84MT0DvBhL0aeZbMHf/ScKfFtGzq8MqzWmV0smRdl+G5gVY3498H4Uu
MGB54DOY6ZlLrVTS0sTNKZtwoOmnOstW0npLAEpE9AS4CAs0KVdsSGBurJtW1sZRpTZ9jgYv3jic
6y/FUPUhF3b+alDHDnVhiedOU/GhFEQFGWmjkDFkSKokrV5KqXuP4MVLX25vwJLKoA8NeAo8Rhy8
6i5Vpho7M+6z0TgmZr5LPeaGOmkfSVQNfibYfVOtll+WlAbOEg4KrR3WVd0NeaFcAQAIpUFfx7Zp
PxCeYeLn1EgKV3RFhOMyNElrVQIfWAKd7fxK8jVbuLRl4JzE77eRCLzikGeO11ipE5GjNhwz/sOI
3UAAeztad23/AU5ioF3+lUUuj0cxpxa2HmM1SYDpFvuC5Sv7tRw/nYmY5WarvhwUEMbkWLkjQyKM
80dNkgh7RwmIhJS+pU1Z7nmmBArBaCg1przfbS1c0gmKhjIANlGhQqHlcplaTuI8dtCaK4yNCjEN
8vbnl+w8wiFMlkPBHDWJmZ2qMFcTXbEDPcr6QU9OnN/X1T5l7kdWgYqijfwYSn3zBuNcSIwXiE16
LMwAA9uFvnJU012ch3cUqR1kLZHru+oe7WSd5bKv6ZGJT07zMoLqM/2ARYf7QAfpBGfHkKHLg5AN
oPp1DcIMZn0hD122EmctrgBmBpEEAokrRkUVC0aGiNFjk/ySPQ0wUzA0xpU1LJ62A5Q0FBSNY9bM
q1tyzCR4AdCLjIbRJxmHZbYJP6BQaBLG22biP/oDTDpzS3VUJQgdInq0o43DJLrrUp9lb534eVvO
pJhXJ34mZzJFZ3IcUcUJmp7pMcleErFJ6g0Gz+dZH6SD8A3RAIazVh1fPKIzkbPdA+7c5Bxm9ej1
W3Rd2eM27ra3V7V4QOBzBt0MPM5VmAKHm4KBsIMW6CgopBKgksTcj332XbPWxtAsWpZ/Zc1hGMCw
Zwp1B3rMdQNj69JNXz7fXs3ShsG3YyAd0jhAY83OiBiIILg5YsMwONfiTxOwHeO0V4RMVniuCVMz
EOr4IKlC1vpSE+rBkQVzQY5g9KX9uSkdEMaCbYD6RBtb4dO+fYs7Ue7HSB99puw4SPvsLqePvWmB
n70vrCiwJaOfYk8DeSnpIitA3rOSPldGhvCKmZ9r1Lk3oP9EHSlV9SYHlUXjRwZSYQhD7DelO8lh
TDpE40rl6VYNtv1N6OA7jpmnAmopvulMSZ5El3V+TETV+w6PPnmICkUrgjjeac2ucPT2d6JEdiJj
+hehVfyalEa5od1QBlyY3HcLVdwjkMr9fuT9lgxj53twuHs9yopft/d1ST3QyjzRyQFDiBTC5baa
Res0XOT2MWvuXO8OqbXb319SDjTPkKkK7qEjc/b9rDP6obRgiyKkQapaA4bYPmRmHdwWs7iMMzHT
38/sRGFws0kpdFCXQWuFnVi5sWvLmP5+9v2RVHlcEnyfwil0nyg5tWvMsJMCXyq4AWwF+noQIKMV
ct4wZmhD0xcF+EwKM3YOXgssTALkqBrBTlA07nCfDn0bVqKnm9t7d22NQGJGDQdD4gFYAL315dpM
5jV5g8TnqUzC1AkyKDZ6m9qVNqrrHTQcjAB2cYFh8q4QMmYtORhAiuLUIV/ogJ+/HJ+9ZCXRsCZk
pgaAzes6gDAFIpxPefrXQO74Wq1kIVy8XMhMFUoXyBFLgCFBNDvbedA930SsaGwTZGa9e9f5vjo7
aUm5kajEIwgZRRe1ussDIjqwWqNwrKNtbYX8Eq2Bsq8VAHDys++Ty+87vB9yywFpS6Ie8B9SxyXZ
eml4W83WVjGzBIk1WmYzrYLZQfnUrsGBr49+WgQmpCDrB8ysM1vEACgr4JpYxNj4SHM25UsiP2DL
AN8AkRUeswCxzU6eZa3XSzIA+jDG1C/IUKDfUIW6mXwggMPjDdVRdMlcE99pAukKCrTc0QNR6pNZ
0HTb9VH2c4zj+FlW4wf4ufD+BRaUAHyI6dazjD7GLAwNUxWsW/RMH83++wdO/uzzM/01aaN3uDX0
aBi+cU/WQAaLioWoAK+nKZ3vziIDa1QepxanR4DurWqfrbV5LX8fzXSYGeyCTHSmuMQuBYp/cGHq
jmtARsa/P7A9IIn+//cn+We+BeNRSl1r8H2KFv9Hj6+UjxcvxtnnZ1rb6A3pq8kDd19d5VN9V6xx
Bi1JAJ8hjBMCWgQTswAQoVIdjSOunnAPwtiZIt+1QqzciaVTOBcyO+UsUjSmJoTY5b0M8uHdngOw
xolTehq9Dnrd2edR4osS1xb0aLqfCX+oSaCszfvPeXoagw8Z6ATIujxnvRagQO1dijzDAREm/8gK
kPNBnwtME3Adl5+PwH0EmKuwj3oZqvQl5Z/G4QNR1sQXASs7deXPgQ8YLkGVYSFYxJysbms1brXp
+4rvb+/TkjtyUccCQATMn1ewFOTqGPqfPNCUxZhzoFnJI4jvdnrcPgBhG35AFtBySIKjioW8/uWm
mYPC/EPg6Y5a51YB6ITZXWpE1W4sOqDCiJmYp9sCr+8KojxQu4EyjIB3Zz7Jp6CDa2CaCAWhHKpT
ycaxsw1yZ7eFXN+VSyEzizIWDN16BYRk1Y6xIHa3/+37M5PipoKZ0fR9/e+u+pLXX25/foHXYPr9
AIhAk3Xs0kyVqV1IbGAGh4E5bVy3gl5qflQ5qLTUzQPrzR28sO5jIJEXGF35SxvXUGXXOgjJ0DLX
BmT8uucfNGxam/W2ddQrcTBR+fFVyrZVyb5Esnm3XQAeHoMuUCEjmI1pzcxnn+YYmTM25rGpD6m7
X4u7ljQOMAuYHGj5NZUYBjUkFku4dRzMPsCMkjCLja03rhXtrzM1E6r/HzHzFruU6aAuHQWCSK1o
nJ2kETuavVG+DklJjnFKckAniyY9jFwozEMYkpfbWrOk9OAJRpsGjDhu6uwq10xLwPYG2E+EFH45
BGWtVozFmoRZiNlpXYJigWMek2eV7gty+G8LmMUZUfP/BWRj5g8iKMo1MvFJk+ZPzPMtmtkFLoBL
10cbgD+SBIXcGjWyHXvrJ8aqv9tTQBsQJ7sTW+H0cLm0q0LxPCk7PGap98s9JMaP21u1UFLC95He
REEWpMPXGA6GDOcfXuOIPLfNK/hrwXsBElbfjlnAlEJT3uinAO9kyBN2xra1E/9T9v7iHH7FH5A/
KLomppzLVTJFlawS5PHGt9LCe+Pp9iqX9A15aCRxwfSDNvnZJsaeTFnUlvQ46Ect+2q8H4qHwvLU
tQIYK+KeeUCS97WT1Ygnjj1KbiDyWdHnKWSaaRtInQB6p+4UNs8ZK7mkmDbsYORvitRbYf4a99oP
tFj5hYU5ct1a6XfBzIGOHJwBsNZIZM1jE60qaUFyTL2JZRSKaFe6YttH2vv1GluF0vIUYiHanRkZ
XQkLXcoY0WGCBhYV5f79hSBwHqG4AXONbCecz6VKycQwRcs1dmLy9U3J59satbBJU/oFPhUzcEGd
OotyGwCLzbxU5QkpC9KFpfnD61ZELCjthYiZ7+aMZTHtIYJuNXiAaiWNtGDC8ASfgMPQXDxYZwfg
NiWY8d2Wndy0O2BuSWAZR+RiUHIJ9HElzFmTNbP3xZBiZqzesZOWbFKC5QTaTweTYc0PxDsXi5pZ
fgN0yZrRNOzU8jdcKb9GQ7MpH1MV39logYoLoEo7JSYwo1933hqx+sKRgU0Cl2bKAqM9bm7GBoVe
jrhmJ4d+Fr6zlvlbCucuvj/TusHKGBdNxU663NLohbgPVIK6bD8NmGySg7A2NH204pV37+Kq0Ojz
Bz6DqGCmiHivAv+J1pRT0t+JjSNXPr+oHBNongDBirzDdNXOXu2ekZotyUp2yrTHzh5RnH7OWtBk
YEblEL8b/IV2G+RlgChGTRJM/peyKm5IERcgXGNDoAMSS5N2xa4tGAZ4UaQYEX6iPDzvoqgqAN3T
wcVFAouY0TxWyKJp1vd3Wx8bmZKpfjMNxbJmyyj0qusxRa44JV2QGUGehuOaS1tax7mISSnOTkWk
tFIZqH9PoIENs/4Fkz8q1Ihur2PhcXCxjtnR51IvmWRYR1SE1PUBw6b1FsH1bSlLCna+lOlXnC1F
umzII2UVmITdBjz/qx481JTe0mxnuysHs3hDz2XNLICuPCm0FLLcUaLnSd9owEVjUo+vOvE7adW2
cdufJJZh7KmjVqBN6b+tdWYhHPBPeVZmFydVp0GODF7VPIhqF8u9la0Y9cXDsyzXcacpHygkXm5r
kaJRl/Q4vMECbNv8VDlBb2ypvSJmyfqAkfz/YuaxG0NFykAJB4qYEN/LpN+QFVjVoqqflW1mWpgS
LWGJJNiz4UcDbivl/iJrLfZLioGqDcC9GMUOJoc5KVpVmGWVS4FloBIKogge3TXxfYkiZWv/sp3v
jb7X9FBPNrf1YTqEWeh4IXbmebNCy5wohtgawMoRG4hS6BAQ5fftpiHom1uLHhe0ApEqAqPpAQkD
NTNNOfVyAzmF/ESKECoIHH82Bvba1NOFiPhCysw6Na5I60jZ+QkVA6IOjnWo+5+VJ8IUVFH1+Ov2
Ji4oCKRNaS2Qh3hXMK3OsSvJMy0/leRvQ38x+KeerzimNRGzcyp7bhSUQwSvtm36lrGNvjYUb1EV
zlYxOxmgAGtWOCjpIaLdG+UPK3v1MIFDdH/R8muR3ZXRimNfW9PskAbldmgCzYqTzp2NED/r+lDq
/YrBWxSCmV7A503FpDmrhGZ0nYrcAZeX3pfRrkM2q3Q+spAzGbOFsKKu86YdUdctArRxNTzEoKj3
qxheQghewR+ChcyMaWnkqQsQRn4akqeiBB/Ol/79WBmkgPH2RZsdUs9XkH6wnREMD2vzk6eBJOJA
5J53n6NhDfWzYK8dYBnx1kYWbmpuvnQLWh53wLh0+Yl2gez2TH/6wE6dfX8yQGfePPfE1Jc4fX/4
2iXfNf7bbd6NLcNOnYmYOfGUsJ72mcrxGAqz9hNLww9w+F+KmPlpu8YMCs76/DTWm9gzfDM/NOma
LV64GxPlLwoASMBeVyNNWxkMaBJ5Kl3QdCk9FO69JGs58iUpKPS4EykI2lbmno3ZrR1HtJYno7mT
xt6SB5WsXMAFpwL//yfZbwJNOO+v7bRIYORBXUF1u9C09jn6sar0r0TtbuvWohwPtVs0AE0wrNnB
J1ovB16iucjyKr9Rnu+mLWZrKL/Wvt2WtLRpGEmH3Dw4zlyMcrzUYlRyWRa1enWSZR6K7GeKhp6m
JCvGcQliAcLff8XMbL4cSuImTY8FGSJMsgwwSQ4ynC6IzU2u2j1LXL+Xpq/k1/+2vpnJVJXWj0ob
q1Mx5kFvf2IW8cu1PO/iJoKMDgxo8MpXU50cSWObjziuqhvuurTfjcNLVL27GjiNWEE1cJoTCr6Y
mWW2mka4lt1UJ/6q63jUnyKgNG9v1oLJBNsh0obTqxThxUztgFQxvcGBeve5Oni0CNFDuRJfrImY
2RtES2abehBhMDC2x8NfBNi726tYOA3UGT0U3+HCAGef6dqYkpa5IpEnlRX7qmafiJJby13LRvzJ
ds5C2gs5M9UqCgK0IQL2U1Hk6g4tLH9VnQNiN87Mh9xJjQPgMSQAis3ZKNpHfh457mNjOb/NTqcn
Get0L5K+exlj8KRmWonhhNLKNr3t/NZE1mISDeZQVLro7q2RFYfKin9nLXJGo6U921JaQW1mZVAP
7mvadbCpjvVl1DNzp0nH2wtPi55HrpNHN06KV8so08CuPeL3VKF1TpE0MFvw5Dgyinyj0lO831sv
KL2R7xO7rLYyKXtQcLnWXjE5om2VDgECg3hPbGGGyGFzTJVIk2ee5fVhZEQPkt6wXj2raDbgEXGe
gUOsAafS26+dLNsgsu12EyeVh796+ucExOb3riHAP+8a8VdPj220vKo+9y00cKJtY/pnnFnFhqeb
hN9hrll+h049Ch4rr/1ccau8ywsJBg/MUPIHJ0MOZSDaLs1tPXBUlYaqJCARLCSIbVrL3dzWsQUD
jRvouaiIIDMNusZLs2nIZuBCJvzk8O9d/rkeB1/i1bQWKq+JmVnnQYAuO2cxn7wzY36SPyZoo+Hb
24v5k6aZazIeFoiVgFScBlVfrkYlcaxBS/iJWaOzj6wcgwNRKA9KWWY+NQdtN9JUC4ksAc7tZOq7
ZGD+kNrGXWNXzSlrWLo3mzZ9YGAbDdpEH+8Hu8k3IyaePDXMzIJBmFaQKh14R7OtQhI3RcDdengZ
GurtyrQffSIlTlKKn6JJf3dtme36wWs3mg5uxli6cVB5VIY6xWg8oVBsRBHC9QtGysDAk8k3SH+y
okb5ZVm5fs265P2JagBKEMIg0TWRa0yHdRbw8Va5LvpyyxPrf2TtASP7Nq18sBK+RXfOShi+0IUL
EWfCZkfiekwnHma+niz1o9buI1AG5tprOUwK/8K9zzrl29r6u9OdLXjWsnhFJZYU71z8zEwPhINN
NIL4HhAmc49XWZGHY7/iDBalgC8AkzZRTbrCavQFj2TRu+VpLNAcFhhil7c+dVbu6pI/mKZGo4KE
0bZXjZ4gbI3J0NLyVLMNiCU9ueXvnx6M0zoTMduuceSu1bp2eUqcl7z77jkrvn9po1xoHNqgMYPk
aghJkosadaSan2j62Rp2ZjAOuypboZuaVGpuBVDXAxgIWBK8Ymc2zUuKGENQsAjhfu7G+wiTSTP+
WsTPQ7c2PHraj7koPAAxZhtuEV2WM+22WmKWVu7BfE4pUB6Hg/4c93e1euPNntEfK/Zt+uVX4kBK
gVQ78oNX9IhyTHOwX0Cbi6jpfLsXBOnqklZ7/DbhFwP6CxIKrrCxLJPtYLp1aLhuv2P9YIMYSiv2
nuYaPiju063bs+TONttim1O3CADtLQItEUhf9Y4tnqRs1Ithj/EmyzznU01l+aTX8hmsXTnG7TS/
qCraZ1akznNp21mIsHg4DAZA2imtS4zc4C4P29jr36o0a4JSl9FO2VHtD03H/UqM5TMjfb32Vl46
+vOQabpCZ6bNjsts9EqEMjL7XeK3g/ZKB6m66A+Jt/YYXDp7EKojLQdtnsDjl7JipzZ0mUXiRADJ
s9VJal9NwCNAjnTIvAfj/byAGG4BKA46s8wFakzhWWOKUjk/ZRUe0Ub6KWvWCNQWYlqIAL4NXIp4
r1+hiMcCQ1udXJx6OXboMMq0bVNmbriixQtKjLzMRFAFSwAC4ct9y6qUp+hx4afqkMUP2Kr/9vmZ
CVN1Eosh1fB5+vPBK3/d/vqSAUNBEiYYDSNTPubyxyepobV6i2kUcd1guJrDmQ8a98rnkfaA7P3K
Vi2pMwai4saDQwymbKbOFqLnVOsTSOMZks37vIr9RseDKQu0Zq3WuiwMLKFARDjAXM+eG1ZamnVR
FeJUykNRvFDkNWIPXaey8mt3db7XhBCZmzIg2P6RNnt0aO4Qu5oNaT14Y5Jo9GMtbNzvrjzF9hfJ
vsd67Xfs5+3TW7qyoCyYUivT4c3bFYykB0NPD3NtlZhd1x2qlvmRpQXNsE+HHbPXop8lj30WXc+f
uioizmioCB4bhlRTD0MEfNMao8uKkDmgqYmrptUGCElq/d6Ks0OvGY8yGtf63K6sA2BE6MTSDSRz
4HzmT4VG6Q3ibi6Okn6zil88f7p9OFdXa/o+3Bo0Hc92ELdcXi30e42Y60DE0RmbgLdPKXkt5MbN
1nz2mpyZ/QG7YZbmkSGOkcE2qdPuZHsfuXBxK1WwK2X7sx50YwBXPU3Fnd0nLatzTGGxxTG3UZIK
6nGPAYYi+6rxYHz3WMGZrNltMlhqejHH3qGXbSvYGCKfe+hq970ZiZmYmT0qR8HcFO/moxbtXAH2
sjJssjUo4JU+Qwj2y0JpCAwE0LdLPQCojuq15QmQf1dh5yF4aBoEiWs06lfmbhKD9w/y0qBIu0pD
oZISuVaeYpawLfy8/ewmSFLeVQq4Hef5/ZqNBhYgs2yMRLiKeh0b0KaIFvIInrQY0O38UCaan3Xe
AaHq6basJa1DmICOEwDtr9u48f8TkcoSywK9kQh7tomZb8pth8Hd6cpDcskigPwfvdYTVTseeZcn
pexMdlacy6PbvOgShKPm9vZils7oXMBMrccEZHljlMnjUGuh290b2XcLnAcY/Gju/pukmWYjecT1
SMe20S95Hwrkc/k2ag/jsKIKiysC4BBD6JEEhSO63DIZdYrFKpHH2KwAMer1fVpEoB0qj6NF7r0x
WZG3ZOyoQ8Gn9YeIfh6vaHZS6LzDuhLzrdTfDJ37TfvLiN9ub9+V1iFlPPVFEEDFUQubR46yAVKd
ohh/HA33f5x9WXfbuLL1Xzmr33Eu5+Fbt88DqcGzFTt2OnnBshM3wBEkAXD69d+GnT4t01rSTfdD
1LZkgQCqCoUa9r4KYecA7QZg4fuB6i0vyWXuRunxEYFzj6V650FgzNBQIKBYIkQ32kL6QD41zQ3m
t3Py0d7YXWCnQiKXIYIQyNk9C9akrFnKNa3P6RQiTDN14ktU0f5yyId8RYD2eAG0u2zjVWxe9V6G
7r/Ck6kbl/kG4VyVdlaPd+MekBF1uPJk+aVgA5DMeEBADRv1gMQlLrrscue+b0K2lrNUSUS7Yd17
Q3tRBkjVjwrsPnqcbNx/+iCZFa+vppmQtZNl+kblVfi1tEqyzoELOynlpByC3hQbiQuZjBTote/F
eGUPxV0nwvMvfD3z4DwK27S8I+ekHD4FxDnPeqdcg8hkXjdzDwhf2wTWBzRYaMev0sxqUKuAxQU1
Hp43Bqd2Ih3Q2+pO3lnN+JL3nU5oJds0byYrcZzSTnklZBKSyN3mUzWl/Tw8uISoFWndYFXFstnI
ftaYGQCtMtX5qbB8ee4hPFHUc7DJyBylQkkgzGk6pJbNXkJVgrp3qss1EQop2colaQVcT0Bl0G5D
epQWOiPe8DXJV5JPIpnczk2aBh7oGFTlmbDiF5EFddJWk7dxxwbdrZHHz4ccZHwdox6I1FwnaakG
BHNpT9tmKLuN5U084U7mpKOPTlirR8sOaTM/iWpwBDZ6ponrY4Z5IJy0CMpyVeOR/4BW8Qtd9YBp
1bHeZK5LbpFp4Cyh0fzFsrKcJyQLxq2MVYfigqC/jMF6CRUL3CTPZ+8snzq5RgkLOAtEmWc72brf
p9G3vkbKV+dtDqwIPiD9PdruKUaY186MhXLAw8UJaqFpG0MYhd27CM+0bGiPBpQdl92VP7YJ0NE/
Nf1X6QdXoHJLckE+NYF7GeY3TQj2iGqrqLqb2q1lAYxuKNfwKJIqyCEB9Lrq4lUuEUsF8nnNAUnd
ZMk8FashZwnC1Ek0ftXVj8G2ksEb0xlmpr5oerbWUZnAF2XFDRt8GLoy8ehn1vZr2t46HBzrcpvh
ht54/p09yrPjBuKDpQWbE8qtkRpHRyzKExch53oqs27Ox3onmx+uUmnV12s6PzN+Q05i5HxwWRZj
Lc6pUIGcyg6HeodOMAdVkBNUYvplPKzFIIsjihMPGAsCg0j/S1jey/Dr8QUzD/lBZPYWbOF/W8rO
YO7w/UgFJTp7ik+dfacGMDu2J5MBryR1gLmw4zBOM3AnVscn8OGsWyzQQuZ9DzweYY8JjB2chTsB
1tfus/RPyNWpvV6Efcoa5Al6gmbpkKaNahJQFa0kORFnODHKax56b62aeh6CimAuRZvK9q5vH6l3
wns7sVyvBXZ7Q7jKR4ZuxhDtn3aUFOKK6JVzqh/v1CALLYzCQvjlhD0vaZK5Gzu7Lbs0+GWUy/c7
/yFTWtVglx10vSM69fPUEwl4W44L18e+nsUYi31v40r7PLfqnRgdlSqgKyaTgWLTMQya3aK+AaUJ
wA4NrQo9wMRfCTTtJsym9SrPq2e0eX6n5fQVeelThuFjjgWeELzwEJkUoNAgevdesfoWKI/OGBS7
cGrPI3XpsM3ArhBmS2uUfYt6I7s//O5hyK8qfRmM+kS8/ZBeA7HWQt+o6eJbBvREBJiyXjrVjoY7
7WZJD1q344t/aoSFZutiRISoBzVO6a66OVW/XC+Avd2fwWJv4RoBUxlwJmAq7lfzTBJbbI/P4JAe
7I2wBEscI6FK5VrVjjkXHNnrloNExHJXAIc5YQUPWY79kRY3DDm5/eii4grdjvNaOMHa88F87Zwq
Ezw8IdzSQxyzob1socqtqPX7wK12Wm7a/hPzz3KAwZyiRDk4CkLe6NsBbeEHPHtLVwp40WG5y0G4
4oinbrwT1g893R3fnYPyhfYSMLuCsA+MnO8VaArrQRXo+djNf5A87cd/Ir6AscAFCbRgnmeG37O0
HmVSzqgk32l2n9c3EMYTAxza831vb2EALG+wu5gqnKzxdojAF7O2uhMCfHAIYMyiuwngbR9iGEhM
OLTmdr0beBqJlIyJsP6B5II8CtU5DuKzHxDoKq+JmjDGycrozVx9atyvnXMi/3hoo/eHWBiSUVkT
KXrjFmerAlUVp7oFDq4SJBWJAWQfP0REKjFz7cWs3gE6NBlok3ixgjE5leY6OA1UIsLYIhT7IcOp
Wk8XIcnrHWpc18147gb1iePuFVrpgze4N8RCJaRmCPvorN4hXBWsZBdM55H0vKRzlF6h2odv3al+
GGroi5qb4Rp49NWZPw1y5eQd6AamPEpmm38LizpOZh8RlVZyFDyUrEznzAZ/dztma1zhg3U4oGBn
jOi0CgcQqoPfF3csO/xlsBRzgO/NaBEvGNFsnmF0HOAd9kbeanki4Htw8wEygqoK5JdBRvZezcO+
KMcijKpd7j+pCXj/4txyyhMbc3jr/zvI0jHsUZcCSBMMMtuFnQQEzYXM6//RIIYvGL1oUMSFPak7
DX9C8BpBxD65tYA3cdzemr//KFx/f/9CDXNKVd7IAmoCHay3Y7Shq0Ff2F+PD3N4rf4eZrEhlksH
oRmmoatnml/58Z/Hv/+VkevIPKJFG3RdiKGdJJpJCyou0RG9Krx5Pbv5XdXaK38s14CivSioFabO
PK55gNCRJ9bHH+Kw1P13ksuIYuhqpWkDSIOyvQV7PZzSh8E/la47uJJAYEM4HrF54E68F23KUHk6
BXUNGCYExHBnd/1TRCIH57E3hHEF9g/JsnBgmrt6ZyEONKI+iIYXsHEnJO/UKAvJDnPeq6bHRICX
lQI0IwV3IYgxNsf35NRyLeTbYZNPHd5gueYVHJfhlzk5jSnbW6uFYMegJwElh6h39filiEtEGy9i
8bk4Ret4yPvaG2YJvlVHFSw7OEZ2BaImo3CSmQFI3Hke3X9wg9gfaOGzIgVA2sHDfDqXYjeyq3Ym
349vyYmN9xfnWUZRACkbzKWzm3VfwF1FaWWVRyeqDw4PYyivgV9g3Jj3UlxhGFPXUu9scT0D9KF0
PtvZiRTP4W35ewwjfXuaEhSDcunc1rveCZJcXRMSpqycQPB0qsTlsBz/PZKZ7d5ImQpYM3HMhs5f
c4t8UTPCn8f35dQQC7VnYdxNRGMIMc1DQrrmTonw7PgYRh0+mOn472ks1LG2p7j0AowB7oIH1u3c
cFiP3lcE4kHcl8Y5T91TFYGH5QDV7ejZQ/X20ipPem4cyXDCAYVYOxuABZUvxyd1aoSFQDNrzuRk
w5KhGnD8wbuNOoWpdUjOHMSPUSwfAihjWeBE65GJwoFWFvaWArDZyW7ies3AWnV8JofHMSh/IO1B
Cmlhk5t4YHFQR5gJsidaV6kKekDfXjW/TCUCs+kAYeKvgRZy0HpEab8JYJatqy6UaT2xf+A47Y+w
MMzjhOgKCBdxvPgXYIQqTxGuHdr0ve9fhhFoZw1ODdi/nQq/W84Xt73s+hPKYhZhqSz7QyxssZPZ
VYOkFHRebPqqRzVzfCVxiGnyFVfntNU/ju/+IQPgAO0FSUpDDRotDMCM3EUfIke36/svPghMvPpE
1eQhZxM+OeBwAPwO0J+FeMW9IlkVVwKUhajT8rc9f+J9sdLxc43qreOTObh4yO2ikh70CSjTfW8w
hwHU67mPW7ITXuZy5WcJeWJb98lxTnTUHVy1vYHM+3uW2c3yZsgdDBR1qOdMxnn9DyYSAEQdOST7
YykgsjPtHIug2oFRYEVdlpbNrq6fp3BIyXBG+OPx4Q5OB/g4KD1DzQdKP95PB7nrwhZ1jKAV8n3s
ISx/HP/+gzKw9/0LISuqAJDwtXGSkbkiKfy+Md4U7W1zirbmoILuDbQQNk+jfz/zMRGRTYlgdxap
E3GqgP/UIAs75mQR6MhDDNJN3QMIz25ALZnaoPw5vmiHjk3EGIBnaNj2wPnzflMoiGjt1q0Qu5/y
TYE0q/hhzdWmDQWosqpU+vV6KuiJQQ8eBnuDLnaKB3nXOb05OGOA/laria0at175rlwdn93BRUQL
JOjeQYWGf9/ProvjnvZGwpV940skBbeZPqGkB+eC7kcELsF68qHSdfSUUI1lV7saiQEaX3WtSrLq
Noo+H5/KQe3ZG2chD3GQw/0TU7VrSPqlaE4s1OFvR++mD3xLVDsvxMBiE9UR0/j21r4avekziaYT
/v/BvQAazl9DLDZ9yFAm2XKFoMYfDr/31VUenNiKUyMs9NLqp9afG4xQsE/guOj1VURPxBYPD4FZ
oPgK8FvLehQd5pknSF/t+vjZyh8HNH+pL/9ko/8ewmzVntUH/SDqjO2h2g32RVE9Nf2JCNYhjUdT
pmcFYFBEfezCpyTcKoOIwVGelHUeyCGZ5ngV24+T/6cYgCJ34+t/cpXdH3KhhoiLE5U7uPZnrL3q
VbEKZsAURfZFN+YPx1fv0AbBm0XJEPQRlawL54wJW6GvcYZzlqG0pH1ypZsg53l8kEPagl5nC7VJ
pu5zGQSMXDkFUmAJI1S4W01wzqL6lJdxcAyk+lB3hxZxkO++F4OAaV2U6DjaFYkzb09W3R36ehC8
AeTWQBt84AxUVe/g5sernR9/9vWtc0LZD329CSOBkwOIj3DI3j99X0U9muKgJ7JMqjEpTiVDTn3/
wpiQsSnzksEa+uUmqhOUC/3aDoMpAPw4uNzHIcDc7WWnObxIW/JgUNeAE03C6Fn0pzBmlufGcoSF
Trg5sJjtZlTXxXBmNTdB/NBdFacI4uzlOmEUXLbQ5YFNcFCIv3D0RxJPsTtk6rod7FunYZuJss+2
W2/L4qli9xHPd2VswvH2BSGPvvsV5V480VVx4sT/EEU1D+LB/8fDIDfmLAkFy0wKewwjfU3b+FNl
xU+qpjopMuolusi3oIU4Hz3vDOh927C1nl1ecHDbB6fouZfG7/UxcFMHLhueByb8vVxGMm5RwoPH
sMGqE4fxtpceX6lpeBgbjtKlwvLWkV/xxJ3BqXtcpl4BLfdvXVAGg7cSo5rWi00D3vvBGUCLAaCg
u+sZNctb2uvqIpQ1wM6iKQ0zuiUBeQT2fnTdTPKC5v63zu1fPNb9sEf90DNUNGUxvbeiDA0NTmXd
UFt1mw5J5zWdhrsShK+rEvQ0qNSbV11GzrmPVrFx3IhwvnDj+QbHWRpKuip1huTLWG91oMz/qMSb
4st2FiIBHeMLMB6u/N7OV+h9z9OIZZu58bcZCi77Avk02bKNlVvnsYOjwtL3lRPylITlM7N1cWLJ
PoovnBF4ViilDUAIvQR4iTWd3Wguu2v5WLELl721dP7P9/H/sRexe1t7+Z//xc/fAevbZYyrxY//
+fZSd1n9v+Zv/vuZ93/xn+vseyek+FMtP/Xuj/DFPwdePamndz+sa5Wp6ZN+6aa7F6lL9ToAHtF8
8v/65r9eXr/l89S8/P7bd6FrZb6NZaL+7edb5z9+/w2QPntSab7/55s3TxX+DmDeTz+E/NdDneHl
wx++PEn1+28kCP6NDlEXqInYaxhw06YxvJi3kFf9N3rIQXeAwxUF4YbtoBad4r//Ftr/dmFmXKB1
gdATBl8KbX5vR/9GLwm4fWIU4b/2Cf/21/Tf7dDfO/avGo6myGolf//tVUP/ViIzou0gRQFhAHQF
IFcXfnBp512NQln/JbKp0vHaARsKQW9j02fzo+/rpnjySAdEvBpZm8lbIcnl8zElglrPrO68mqTC
QQrvIub+pFdFTOr2bIgBV3Rd+lVDcKMrRr959guVj2KFtSpzN2WIBdgv4SgmfVfyMSyf0Jza0O9u
5bbBDQuytkEppZ1JPIrX+F11y22k1OoVImld0SQC6ZrqykbtDh6ZVZU9XTqVW+d/EtkL/M3env5c
tP1FMr7B/hoZuCJwkcDWBNg+hCbfG5oQrSKaBzx6QW6sztszVXmld1Z6vezCs1kylQ3IzzZl9if6
pjOHbo4PvzD2UFVgG4QuPGRE4dCKFS9czBmV4BKIF9mP3C7cIkuVQCUAT4BHQtp8040D2plWHVcM
najEIzMi9oMHZnV0VXtzMLho1Oe1LBIhWrezb+AltXjv+EO+P38NMLCLLkiIUABjbMTy/RqNPCMO
71zyIyBdbzkrNocsbDdl5KGEJ6k7FQTfCt+i6vz4uIu9MeOa4AdOQFy3ow9EMY0GdbogbvQD3ksp
g6RH3bb8g3vUAabGkGc6u60pV0olnAtwEJ5wbN4fgGbaANgEgLC56pvaerMse7cL5vcZsUbu/oDF
Dls39QcQBT5BkYg6F3MWljcZAXbgtVu0kwa2PkqFeSJ5VmJRji/Ee08dT4KrJgpxEAwEfBe6whYb
oILMAlpUTb/TeEZ781a0TUWnNUGJejxtp6gbsSvHh/w4eVOcg64Z4LEi4O0tUrk85LTMJ6v74QUD
tHwzofnZLjZ+N2jprbOIesG3TmPVWzBthmHwTVhTDxCQHji8aC8+/jCLij6zAKi0gZZAUdEn4i4T
ywxc6X7cKPIMftmwImej4kYhKiTlpUj1kIOyKM0qOaHte0RcFU/lZxbHidsE+ZTWxO7q+7jiVVev
QIHXOXcoZK/l8/HHNPZ0z5agRRgdWohzGqhHpO+ChS3RA406CwTKz2OnOgiBpQt0bqEWfnB9koxw
Uch9A+RrozRqEOYla5j+1cUCjgA4ogHwH0dgEIVpey+3UetINclAPNelT2DDc1gv5JJAj6qAYecC
cqJ4kkx3cGtzv4ZF7Zqqs/2ziOSkL1CKB2trLP/E8Vd1BoKNS28sGnGq8fCVc/n9emGRQkAfoQoF
0HRLJpfRRbV/XM/uM+qgA1KtcyWbUu/aWWVNDSaJqcXDkbDq8Z4AR7SYVlEB1Kf7oWnouYy7Mmdp
Nc/WdIka7VrRpAYpOFWpRjVqeRdUMZurFAi3I0yiQ3Kkhy6sOS7xrfCmB6CCH9//BQYnLBUixOic
Q4+eoeiDsL5feUhm3fZ133wLfeHnftoAJgGiSKmO4y61cbeHaUfvzav1LLWH9/SrOWlsGuGtEZnM
oN0gaHpaob2lFUfZP5wRtD7ZDqh/PohFMRayolw03xrD0tyuXVlE3rVjc3e6dKWesBwx7cv5seKA
mQ4Tzbuh5SkM/hDcsXam5KyrvHx+7JCfDG6iLDAOwuiBKi4GvodvtgcNRzFEaOpDv79ruryYH9FE
XwDyxypLc2hlWH1skKhjjl+68EPnR8Dnjtg7188nvMjZYgpdMr505SYItdm7YmQZHIz2dfg4YmQa
kkiMOb5CwHnAk2ekNr6BavyqeBplULfNJu47u7/3XDGrq64raJeAtK9zgA3OKNjnmYfD9SvybNR7
7K3ehpCFEQAT/gSsEcgdT8jG0oRj9QEigMJQdPkj87oEmXHpVDMQkJffZruSaFsfgTfWyGQQuSjP
gdg0wFAcl8alNQJRvMFfwbkNnHo05y+EUXaW5EPlDl/dWRthHLRnzJ8jwwKHd9C3fvCN5u4MIRwc
rSS7Rqsm0s8nnIfX6+q+luP2BqIpHFwmgAZI7MVzzG6vWxIH1WPl1ZVygW6pffIiWt7CGvFC1qAN
p6HIdr2MGCxOw33B1gwl3EDGQN/1UPaA5GXtZUmj4H5EnyDIseRgB/2diggArhDJHMUlhMjiSW55
NEOZIUVYEsrOLcghAhLwLs5pXiij+T3qa28dnPfNlLhF54799vjCL+0aoAJMvMvMGrNFJeji7CwC
CoytVoYPiOtYcGJ9hPDhxPazkVswKeHyzkG2CbEdi9jFCwMIiDF1QWNE2gWfjUPv6RiYXzptNleg
gG4c15jIdpaWvWnLvpEZ0JumAlpHh8r41PaEApXHLrRbqNHxKb32Re5toqGDN8liWDXsIIIki6tE
69bVLPLaeYgUd6FbqmHmARRBuRVU91WPHcua8GyUj0bFYSuNSenQrVY8EW7DjbdHsHC0iWgLWTyV
cR56Z9lQmnVoJ2SJb2g74lMZd80UJ1YFclOQsHM3TdT1ICKdcF5guiemtvAyMTVcl9EUBlUxUbgl
BzNIKO2w1GJ6cFlvLJXqWojWXM6Z+K6sqHDqZFKinR9DpzbnY0WEjQ0xHXhsWs9VYCu2icFCNDzA
S+2wHEOYu5A+t59hTeqMxBAxbygbY900zOZZ5jQDzJqCR4IBM0Ut/IQ7lo2lqJiHpVAq5ESlfqlz
qAQq5HP89LY+xhQWT8cXYWGdAKUBDBWcX+jEtU2d7kJH7WH2giloyee+CgWsw5t76/Bo7IsUN0vO
frGg1jNDGiIvpNZNDQK8pvdnpZWjxyBoxvCz1DYkRKHXEwKFsx/r4+UNWALXdCBilElQuhMWvOxp
DZcFRg+rNHRjqXZhICOab6jy0N+EW4jT33WlwKfGikDx1VjjoPq5bawd0ESUjGVUQ1egRWY7WDGa
jSB5ZuMlnvK4v7MEOj2zrY8AzvxYBMrcU4+vNiJY7z1FTN4cAjASCPEBP2J5o4I7KAmzxukz51OA
ViClC7cBljVog28CZ/a6ad3yLmiiBFjKKMhJuq7N2gur1O4IhmJ4O+SyYxXxrmnFQzdtBzGy71ZW
WmdoMfaCVRHWovzh5aBNvquQ1euehtkuh1uvt8G+uYryOgbyWAv/UerNMPhRf9O1nI4iCSqrsq9c
q7PjFRDXYjvNR6U7mogxAl15ArIgcBSmbETdeJH0czdM4C4nfg78d4TPtXcflGryWGqNth70FuUs
3Kbw3yhT54qH8MzScC6HGYE3DlFszscCGTXwhTV5sOnjkLkrvyLj/HlAA2r2qL2S0ZXrKcdOJ9xP
xQTmICWRh8mcoUiZX7Iz9GSoVSusAehWMfrPtvZgc2fDiIy4tW4KUXkPk9+zgjzEwhrHz6MaXRSK
SVWTO5wYof7hd0HQPcxhz2qRNELYXH6Kx7kstjRDdGMzCy+qBODNhQtGprCbZRs92yiYq39wpxH9
uIKoTO1LDECVwUqLcpB2fqZo3frRCvcAvwy2tCJFcIPWDlIU2z5ARVTJX3hUuwqrPIL5p/OuZ1f0
EOnZ7mTDPwEKRwXWuq69pgnPdUwzXl7V/li0AHPqmRr6q8GnLMsAtF4N2r+jteO250HucVDJQVYC
wM03/WzhWC9llA1A5SJe0KoVp+gGnc4HJgnPtkNW4bRJixhVhxM4mTPt/yGIDtDBDOEYCE0HF26L
faMbeF1xoiYXlB23Jeo+8KLefkmyrMR7FniTMdwspNc+z7qNnf4iD7qGARR8RG1emE45AJbD7Vjn
dlUmvtebc9HySYbpMNfHofI0AnzditPc57HPbqehGZpwl1OSD+UmLFziNOeFnlAqcxuAFTCLkzaO
jVcddsrnxWPIKCXzpeeVCMECaaaFyb6G1W65f0lc8NOVV+BCz2w00qD1PaLrATkGyYBJCZwjNOS5
jnmkqSel5awtxqcMAIVNkXfRqlYW8es/HObUGK/Kyzh+0CxqUT6LezBW1kGbAE6Q1A64+RI8v4E2
aNvY+PQel5h92qBzxA02OR/MirmlKvAiJFfkvq5CY/K9XrEoTONBCQjAXMPf2Kq4q/C55m2qXPmA
D03aPMR/OEuAVz8kJbdxyaztzGyPDfgyx/9il6NZ59qLc8SSiCYdtoLURcS9F7TKxbhxdFkGTytF
mmVCJz26KNBzjh30dKsfVV6j7wHrRfgstlzPnj1eR3loHjnDTjfzfQDJwggu3mqfKRmNgAUdMTvv
TwS/K+PKLE3f2/gojtioHfAMfS0xbPpzPl3nuu0zAm4cv/PHRgT3he/R2E29IUYAKGlCbmMtfkoP
nZGgUKswJ2ZywId8XQwNqenSnz5uDJpx85Mr/eLatbKO3P9cavL28b8W+e1ziBQ4xXXoANQlTO2a
8P65AE5n1m0BBTVh0i2q1jEWc1yWWfe4gDMRJ/7bRom5VxA13Lx1B44uO54M4EjB+ym4RaukwCr1
TlXiI06DGFuXIsxB+zgprMk4vaxCMxZ0NGRW+xy/raBooEGwa29zQsc+7mggI62DwT6bdGRu59bb
1r6JR0CLEusTeBn+Yu2HpZn8GEwccsrszgwDhsEAv5xEa4X8YQaRiFYXmKlrlvdNkGY9aTwlJmm+
xc46ib9z/dCFdEnFzaO/LSiZhxk/iNIVXrgmll8X+fmMlsix2TIT0bLWQ6YFdDrOmYl8yAH7m/Wh
0z7bQPiA+EgfHism3/Vwdm8lYtnmC53evHg9i/BS1pZRhwosy3ipAQXOhweNvhXkWmpATpB73ro2
c88KOYW2unTfZCXLAUMQbn8ueQxABzzOmLkFvgQngMDgeZMVOOd7u50D6wGeWx71q6YlCoi6lmQU
g/s5F7gyAYkWsc0SAQOEbLBNXJ+Hghl11jhf8TsgXQd5tCngLI4T8keyBFmf8oQFxIkSyLkoG6SS
IWwI+B2Nz3PVSrzAafTLm6rV+HeqBgTRfGuwESpqEcsvb3pwvSMoMHQ5Rrc5E/1jUNMRtwCKOgRI
xoAcGoLEo9s6sDBRx0sdrUt03OIjI6lpLM/9GEfV+NUKxhz2hpVCFMXZz3ByrkrwMG40L3Hf/T55
EjnAsybnWI6t+6ozQC0ssWCSDgWdH10eiUE9tO7Ah+BMvU19jJnEErnNOBeYEfBApL8OZsuGlVOd
Z5bPHhsjNYhXGRF/i59GshiwArZG4xgB4EXm4AV95C0+32YIhRIgVsyIK4OdyHRMIWQxBdW129gd
PhFMtrnD9r6WkKu3IMts+2VHN7puO+qcM9rO+I75LfRGcS1H1LBFSzzipdQucPWtKtyd6lSVCEz4
l1URGH1SHjg+s5QVkYKpdAM64cyTEyxNvsFdzyyezlwTKnB0VCAWnwNSBX/eTSVm+XWAe0bJxUBl
16E42M1NkFJoHHfXYUHdQH3yEMaa6HqkOZn4BoiVfilXCF0AGDAJEQQKvnkMaEYtoDSGGJs/E2/G
rIK6MsdG5VMjbp3ToYB09baSOerDyxs3szK3vxhmv6Lhp2LWA7nv4EwjqjA3bRx8g72FfJEBRKzT
Nkd1qBGjpiYw/rhemihVmcFfhWeN0tCh+RbEQOWxn72xDMqbIGibiaLRRUhF/hwyOx/pGica+M4T
WSL+TdKotMPuERHJoVCfLdbmjKXUn1w+3g0hfJv2R9xnfet8lTRCaGLbgWKhilPigAv5cfY0kNQS
jdNhxGXftgV8yhAVstrWkPIqj520xy9J2APGBZmpcfVzJm972TYg4vRT1G6CHm1NX81NWfbG/sUT
M9YE3r9R3kxW5hP1a/Se5o75HWpKCD4xscl8EDDmPj6Bm7vJbQCMqIEqM3iL6MFUE3olciiq0cq4
Mu/8FFn4lLBEsY9kD1IAr/FwY04JsI3HqXNDgBh3VrTTPGSDSIA1jOi5N800ds6HtjZajo4iEw6U
yBPhxYNbBkiU2YJ8exbyDzeIW5onLzJkGsHN+DqQ38U40lqICrl/u7HVWT6HRZIDscX7VLwZrOIt
0NgCBAfSQMrWBCHRwAgisVXFqlbQhLeBJvc68xvMWQ3I4vUXmcOMG8e9EWOEfWkeS78qHAFjKOSa
+tooeeOYNOOqHkYjkyGdHSS+fTRJVNWa5yW0cfO2IIgDG6NXRIFxsTxpk/ySOyCePIXhvbjQI5YD
+wAJdmDcAhCELGIVXCGHgHi1c8+FCPDUIWMjtGEA8sJNSzyjQWWPwAuY+rLWPPuJ2937u50Z/pVl
DrC06AuG4r6/2HZ6FGSQIUJVb6YxRwwYT4F7ADTp+FCLJA20CYiRwL71TUs4QrrmWr+XoRqioo0o
XMm/ZMQqRiHStqGedxvGyFnBIgP/DC86y7HDwuvA1Zz+NI7Hn+V9CAHURZAflEdj8kiHQ/yc989C
e9dB+DZn9zGyasG3zLeNPy4lsL/Ws4DrfGqdPw4IVgYEDgxDJoKL8SJmUfAOGL2VRe9AQoGDghU4
8c/DqYCZ+6nZxyf42kr6dwzMzBCxW9TLozAGBfreMpA5lrnHalUGdz8txsBnE7SfAnfy/Q1IyqJ+
AxS9ufukB3fKV5WujT13O5gGImcP59GJJ3ov6XgiXKUig4UKuC+wwi7TYlNskSEEl8Nd+aZUA/w6
6PioCwq7nkV9hi3gnp6gmahtMidiS7h5kLxxWz2nfYub/cavXAGg9RGmZUph6lt8HPpB7ZtscnGf
TIe3fFbzZmaPT2K5jdg4dNSgq9ZHSBa4CcttDHirHDCG3HBZGMs0vzpCDaqp9aeJRNr7pY40HwkQ
dLZZ2EjzX4CW3vdyGo7wRpzI0mipfz32RsbbPLEELCuAmGXGfim0hrJBNA0YAE8YbqjqB3PgDhSR
6D7Lb96OJTjJZjdAkwW9qGVrDozjC2rsy56YQiCQfgIOBYpSkLZFvPb9BIdpHoH05BdnYU26wk/D
qgrdb0EHhTmlgh+Hwtahag7E77jpA/v5/VAVSqsmzQJ29uaK9D6iI5AjB5SLp1Lgi9wavh0VGjGS
8VhF3ANgWd+PVVuKU1BEx9+tHGHqn2rlBIVxFTu3MtfJIerRyWBVXueESdiVyHQkJVxRmSq3HsMH
gPzDCB5f7Z8lInsLjhgmlgClaugNg2mLlueNBahHEWZcbrvZsbhcO/5oqiQ0+Aa0+FPONRLtgOJj
iPnGSUVn3GIT5TNlV5fwIlAaxEAa2SAideV4iIlYu4r6jImzCT6LL27o+P+pO7PduJFsXT8Re3Me
bklmppSSUrNL9g1h2S6OQQaDM9/mPMt5sfPR7j7byjIseN9toNFooEuVHIIRa61/yktjXqLEBAr7
2LWtoD1ThWnX7U5gEov7jt7obidiXzmMAK+t2Wgs9y74gTOWLk2SdZvUwmjnG5SrYwCVZxjd3GBW
U0AhuaAB8nIRE+UnWSL/Lpw8jT/LwvJHuUPn4HOIud+31x8tUPn9aU6ZMDlSaFm38mQaTY1Cu8HV
tjrV5sDjpvRzB++El/JWZGo/ai4JaMt706Vv4Mtbdr0w1rDuVFDnsSu9qhjC/4xiWo7zLPx3gfW9
sgPxm3i+a+tvxYXXjky86HlK19xJv+EnRUm3Mx7RhiU5Sp1ZdPR54AzwYJ8tyvHAOrlLH9jysnB1
bRtSdKNi/rv86A+DaemsNs7KQTAOZjLkgX6ERdb7TRJpQ5NOOi7XuPY65l3QBhL1ZNqy6eAGvwTj
2jyBg2xIG7UpXM0Tpn+AG0+5ZAqexqxzaA77TLWGUUTCoBj+e6El7vyj486T+clw5qX3T4zzsFKv
g6AozV1Rd5pOh86GNuPC2Gdg/Lu6WXi38TSbaNFDHZ5vg6kEy93xo8Vekum6DLq+W3FMLKacLj/w
FXhtnundwdarfnp1dVEuWZzYNAI1Tk21UC81EyFtwDHR3aDAf++RLTh96l77gvOk2NdZ5ZoEv/yo
/xjIb/XrUvfbYfhjaSD5oUqtvQo3vIMKYOoQ7a50VxjssGnjcRlmWZJZU2pj8MTh0viPsg60ai9y
J3VCckumR2fJnSJe8ik55PZoXWAPtF4KNY8XTFiaB0+5OBgGTnby8r7SmWWP6ilhUV/YqYNVI19f
9looWb2ket7Ec2Ak9MiV1R9owhl1mbVz5Uv9U1PyOdaTdK/dKZexZ2cZb1fX1L7wZhsbyny4XYuq
13d0C/3OX3SrYsW64ksmh0cMQOWVsrX0Soxdv3M6RuMQZNKLsRmCGBMu/94jsgi+gcy/5h2B51Um
03CxazQ8SdAe/dUUMI1r0OlaOjb/an+pI7uovf3Ev/LSp098VXMzEEOZJV/boKwO5WxUa7gEhbPH
gat5lLjRriEpD20XalaTPk/z6n+uNFJdAmsQT5Nv5jvd7PUjDPcsDxtNs65txod7dPP1t44Ez3uG
mjk8qt4KvhpAUPRZhjQeRrPI8r1cam1ndKJ/6EabQQhbQdwt83C0OoWvhyMmP0q8IMn8l3w0gy1i
yh2+dKZdGLtmIE86SnORLeGIUOCb3zueiLVEU0cRQJOIbaMv7ufRKunfRHPldD0JBYmfNZ/1opPX
M/KMq85F2cve6WzYbjpOx5ky+0b3yvGSqbx2zEsLs3mf3e8rEd1WHa6rb2S081L7OMl2+tZqGqmk
ubF+7roC5X6QSGiN69qxcrMKO1CYXGqI5TqV89Ed0jYNdUPmp8Xw2Ihp9aIRJZt1xKynkmgxWrU3
5WBeORWUfSbQH5xp+aIPSXKyccQPR3zVY0aeOn4esxi92Fkaa2d7fX2Sma0+LnKmVtSB3dMOUjfc
jBJac+pIBBiW/RnEvAkts6oPDQOM0NRFfz8bdXmPC2hfRmXfp89ttrQvapYC86x5mKPEULIIC64P
JNhnFsiHN2drZM/+dBeYXUa05DoWnwsh1xDwSXyom7zFTXQ07gPAjUtpKj8alJ4csb63P3e+O18X
4BAjcIg98KNJHyaD1tIpD+m162tNHlZGGXxWGsVW7FM3EipUdO2dO7nlno3edaMgJ3ioN5rsDv4Q
nJMpU89IqOVhHGbjUMjR/YzHAVZsa/G8tmL1D620l7BoRfpt4YEcst4bhh3l6fLYkxOUhMpuQZLL
tA/1bBwv3aCUB4KxHCNMvS54Duo+eMUK1XoqVNK8jtikfRtY4PHoNeYNlpHWQeekiNu57R+pe7XQ
merxWlNd+WnFG+5gVUYCY4wx9ylbdOxzzZkdSS9ynzmVU7oXSAcwOuyIMSqdQT3DObO4/tE8Gnpt
7QvX6j4yL2zvyN1QF8ZSBY9CqPUq7Yp2N+OGt7XnIj/Vtt4f1WBPd3WXqCeF4PyLVY5sDma7jCd7
EXw8zNpuDQKYrmblTZf5NBPn2wx+fUhcYce07TA/GccEl6umkuskydT9SiDfs09t+7Fd/f6JAz+9
4GPzblZD6+FWufm+ChLnGuTdsKIel6/YX5faYr2rer+mWnNXAg3cpTNBWBGMFX2vpqL9KPvBhgHv
rOu1CuzhCgIVQV6aaJ5SayUXIUvFvLO80r8wwCKjUa72rT+mFoiB0r5qiQk37npxSO0IokXM1OCx
NzBq95FyWKPX73R8iKo+rAKZXE+aTO+Y/lQnzV7qD1WvPvM3KQPo3PjQCSqYAn3ZaQ4KaKGONHL8
PqT5adCSYYqqbNJvoCANz7k5ju0hMysyqoLM8K7spFH+PtBFHRyJJpQx+LK9EqyQTbEfrMILi7UP
xlBYSX1qNHgIVwuxazxrV596dd0GIwCUMStjuqztVtxas63de3WQSzyRVdbsskCqhyLNR7EDil6y
K5GXTR5rqnZgaiaJoR28EfuzhwU79yE7bKWHHgfEQlZNyVNrprQ8EkHjqioyPCqXyBFDMt4wxSmw
Yh6M9Gny1mbBXhg1PTTCxIgngxLxqmdA0H9wcrpSxT6iZO+4FE5pDd3pYuxd7+iYs14XT6tFEMMY
LnOrB8PRZLPTL7ENHpdDWy14zGdj5wyPgZaWBcygtMLKUWlJWpWRZgfzY27B5sE/lwzyZjG09TDR
ABeR7rWEWk8BFrORqcAXbryK7TSGuLfGDRO3Y2H2ZNVhZHXstWXuittq0dxgtXj8tT6LmPmRKDf2
mDQdcdv3duH3MabqbkW044AoZtf4wK7RYCym2NnGUGXXZQZqHIqa8XO09jOm65ZYAKS8oSgv6hyv
v106Odhx5Yxv42LO5wsrtQ0/xqgi8xjVFcq4LFMlgUkHx1tCDFmXJ7c3+5Pm4E0ZkaJJ+rhnlxYj
QmaJHwypqa9jQGliKbmYh6ZJDGuXjpk5mBElXEaeAZwBKHJT6GXuw6LZjUdhNvhLjuc2gAv/QKNr
+Zx/YRNqfXeXSaLunLQ15mBXCg9T5Z3Eb8pxbgxtdIdnQGaRXBStb39Ox/HTiuvIc5rJTylRtRgc
tZN4nOCc7BKstg86h4fOJuEqYDlvvaoWszopKx/2IyF9kWzlit0s9FEZCuGIR1VXbqyUu4SDT/Ja
qMZefOnTZN17DQ7FbTonNyCfvh7hSTy18cphY99h7Ww9ehCbVJyPzKA2P2UNVluaT1+NRpb3sq07
f9d5XnrdNXXzOLRdjwPynI7JJdNsAus1MQeXoina2KxbYpfaxHmsS93YBX3WXBEQoN2Y5WxfmRIw
tUk7QPWAtig2zWT8XA/eQBonztyh7nEIx3owtt1OGm5zgtc49ZdSEc0YdJM+R22ZYoLqdqMMA0Mk
cFshag6XncvN7RaG749rQtprAh7fHgpwv1jxUeLrvJTqxCnP4Z+7ZUX2N/UFl5A8cOrk+4EUhWio
ZfahyFPjEzEN8x4yUXDAl1vsPekVdxrW4tEo3OxFr8VzVcBQS2nc9p6ZFB+bySS0xrGa5qOlJ+o4
mFaCLhqhpx/lDG2PiSR9sUx1Ju/5PEY04dZtQVtyHCcj/1JmlvepTFLjpTSs6XoEUY4d2TaXFqPs
D4ACZrntabMMrUJvb9wksahb2Ry3RWh/scutSV9qsZ3as9mh2/O1fFe5OQAtQ+7GvaydOm+iTuVz
Dwa2NgwxvakwIotkLYSEWl44N5XszNcsy3q0lxXXEBaVl/lRyb83YizHmsgW6VwS4mt6MS38WClq
rTI9Ctn0f0m6tiwqpWXpnzh4JxWSyDWNF1qPyV4vC+0ibx3zeeMz7I11JEUuXzR56zhz8TqMvuR4
oPPcN0MCS6tJHOsaSFFdyQWyS6hSSprruRvka2n2cx51jD/HMB+r+UvfY1ZL0olPnzZIpqtfR9C0
MQQpHHd1MVpHhucpVK58Jpxko7N+s6G2JnvhZf0VDuqKXpZypI8RnmrOTmuR40X6Ojof+q6qPnpy
nKOyQ6Vf6Vqrn4bJMx5B/fwAthI1XOj2U1YdJoqqI7tfjQEPFqgFpVxA6Qm7RGtOFsGbJGknG0Nw
EbojdwqrrjSEKcMiiuxMZIVdjvt0dIF40CEWJUWa2m1t7BglS5ub1NRWnawvdTfU5a3ZGPgR0lUk
JVtaQLStjJQxIJY/aLpZ1PatO1hkL5ZGm1ufK+isWh2NRBMVyR4gr5z1mzJr3CaI6LZnW4bDiof1
EHkcuM4SZ+BqOJwPsMztJa6JTRfl1eInjHSibqABk3fVyNTKCmfo53jIq0G2+UualjZJcROfCvAO
KiGL/Khxbhu336fUavXlkA2a+Ltru3l0dhm8LFHvnBYM8DHRTTChg4TA1dexWmxNL+6KQZa8B1uD
xjUUMKzBJkbo99z+N6EFns5z7Ip6iQOZzc6LoxxE9j+GyJrcgJC+CraRrWkks7wKAiREQMHs48wv
+A5X72tqJxjcH+B7r3xvrdEF+cdBTpmGH7zPAE6js02KyeWIYDvuPwwZAwX/uqegnE96EeiLHQ1p
N7TlYQV1421x5BVN8Wr5mxI4dqp+WOora+D21hBZm2l2EWQcSySPVu+QHrpzIdDm1lEfhnZp4Efl
PTUOvUPa7qX0C/ZjErHiEnbUjQnJjNJdBuyYS4AqsfftQ957Ylkk0+GRCS/OyFQj1WTv0nrGFnIn
J5hAAbODuvGvV0o/f5dolZuAzo1JIIfQsNvA3nnLatkH8EjxQfpD9azB+ukxpkUUR94r384OFoz4
qpMjsYIe6Zkqdw1xtVk8Kvgzc7iaLaDo6g7Ld/b/McjTETsiZ7xgPp1fE0JiRaXpDjeFsSxiJy0B
iWwMAKilVj0WwTx5ly0lnBdatVxsEnimsj6oXoddOftyqhENjeVXuepJydZqiyR0OUeHuLfW5aEj
TWymQNCwjPN6OsSkkI5zUK7dizgR/vxK3Mq8yNBIp9Z48Mu8dOIpr+svSgdYD7tipDWoV22kG1GF
ke0oJ1R3MWROOX5NtXmbuFBRE2W6llm6Rz82JtpeDIYPachsgzpKdLtpdvaidxfkQJJ9MVY2A0uM
EtMmYqCYkzGweEt3Er5LyKqpO0P/AiUDOkeosDnMIrgm7UiBZJjwnRhunVI6bxHaLXX4zQwQOIeT
VXo7jyyHo5Z2DRT7wUH0AedPCigl5jJ0sV87AVCZ1mcH9BS8GG9OtdCC83dBjklbRAMDs9cVIgVr
IwnuB01vuM9V7l2k2XcLLzu2g8QPdgWcj28apCqGh4VMrzW24e4TzeWU3XuFUFvVZZn5BRWMe1R4
3+SvbJHWcrBIonpoJiu5gb6Zfk2VwZP3p3WGRpcMTEbWNZ9DmevTsz87w92kqoxbQF4Hau2Jht3U
Q448l07wYDA+9Ej2aKZLg6FFHk9wdv6aLBt9o1N29kVtE1beTsp5bBOybXqz1l9c1Rlh4MGPzFS1
ohzoyLBGl7Wc0HqaeWwO3YjYrKoh7gf5GIyXqatgzXX1Ck01TaaZyw2qjbJBNxzJ2lvMPcgV+K9u
IXiM09Ea2Xo1dBh52EsP2qOVkgCK6efS3ViDHK5T0xj9WHdS6e0haMinafZ62NB9zV3CUvA+2Srz
01BQgN+22lbxdnig1yE19ZKHbpkE0GTKNs9iDvQCRhjjkrtVMAEIV1dKd1eOEP9iSxf5bm1n/iZ1
oPlBZxEyHi3599Rl9c5Mujmaemf56LFbjFfkkCgZV+3oP3SO6gd+znFaGoKcKZAwmxurSswrP6tK
D/pSsohQGUlwpWmZ+UryRHmcNdndwSEsIrhp5mfUOkMN/uEFy5aQWagIr9t8iYdpKbqwUn6PT1yW
+xX7r7Kqq8IwF2ffu5PzQUsyOZ+YXOGUAMFEYCsmhfExD2BihAKCyKmB+aJjo+ssNAWBidqiTXRH
7IRRZE+lM6sp4tykqqM+jzNLtf723NzbyZoYQ1tmk5z8SlgvLeyPNByH6qPVieZF9ai+s7xm9gjT
EwJXOrLkK/Ux1Sad5I9u1iKNyuNGDciOOuYun+p00C5VwUeNyrz0bvuhb46906JBUV55zVzAu9AS
3f/AxDj3WAap+yrN1cKOT+8eRrWYl2XXEIJTjP60VWu6gNJTM+Lxus6/6KysduM10CicRB7Mh9ox
x+phy3XBF37tYsVSt6PWcoYd5YtxVS9NBmdxMl6yZJlf8Mgmgq0bdCSdTrkTfpX8Dd1Zj23H7p99
yv2DYSfGawMz/kXnT5xQm3lwSBFe0AL5NzPkg4Mce746f/gMcbq/k4O+JKHfY5bEd7DeBalWUtEY
tjhwHqiaNqOzYt+DNMNfX0+tqf4iUceIfaIATy1a5zWcM6P5oPmV/Vhkli0IMOAxSlkbQHQwQEvL
+rIMTP/VrpTMg9QrB1QpxhhsHnXVCx1tI+SDsrvGdm77ImvZ5TtiPuFMqRZdNuSFeSlEC9YAENrc
2gsUn+UwmWhITILe9bnPLvUhE8V6CcF86Z+TfJ6cL05tN+VF0fiit6PEVnq/xXA59qTYvEpYNmBt
8DaKwMhdPYYQaKyUjb6+5JEqXaXPl8MyM8UMXXN29rZdT/4nXGR7NpVW4pZcsY85me7EmyWrYEq6
uGkK0caG+wVNmjIetteCRpuPBnq97UBRzWTzTW+1xetigFYIhLtOTkuJn/6apyUsJpkmG7mdNdgC
g6RFuurt/WiRu56T4jO7Sn0gsiAZixiA2KfvQ8qUz8WpKJpuaOJucn3X2OnSGrr2dSjX0VgIcE9l
vkRTY1OSkX+TsTOQL05XHERMrLc7sd1UD6pDls6j1/41aOlqOmGe+CX/Hxx9z52vtL6jYb4qFqKx
3GjW8aEY97+H596iy6CGHjg92lnisADpwGTeooa5syBNSnPva9nIDdAQP4gfApdYXrjWAEu9A7++
xeS3X0TGDVi5aYeBfM/N7RnO+b2OXuKb+PGL4w9WjeXUCmi+8zJ7gAQ36rOG5GOzret+3PIfOTUc
vjWbiUF37sLwxrnhqRH857f/yP8mOwdjY4D813/8Ev5h53CApPztM7TB7v/+n+FnN4fvf/dvNwfD
+hfhSADn8DyQK5Ew/B83Bxh4/2LyAmsVzj3/A3z9/9s5GOa/XB/7IRgiqCs3C/r/dnTQ/4VCA3jY
RvvApvYnfg5vV5aDXYQP1PxdpwPDCKu2t2t5bpNlNJLiNtW1jafR9RbIN3XLAe0o0OesqWe9Usa7
LJONEfETvv39dzf+CDA/uDv44dvfFfXYtEgCbrOUoVtzMzpdmAlyydR07ebim12Zuy7JK7Cm8uWn
N3T34zd+Nmc4A/2/3zIfLfQeD9gfh4azn14Sjxz5Vt2OuaWuRCGJlilQDO+B/IpnzTU7GkbD7PLj
Qmd7WSEOTEJIH9MU8QfEvrxzORuH6exJ2BBIuCIHSwQu6u2TmIwuden9b/M6zcyQnDHCa7vKZqoz
rVi6wKoJ9C40yVGb2BtVxzhZtEkbGUFVSsjdeb2wPpE7Rf+DCwNqZMViNQIVYSOK/UQEy/BdN4De
T7pENhSOZbL8PVHtFQgctfRea0bn2Ub4pGJAUvG8IH9Zdp4KsnEn+Qi+LN2QvEOzeUtN+/7mbNgu
255rkJBhnG28zuLbImvSW53l8do4Q/M6N4EbJ+acHytDGH+NwvHutKBtPuj49b3zQLZ1cf6ibM8g
a5hYaoiiZyQfodsd7XJwKlKVfcgBzV9NZDv7FB3p4feP/owCs30cNqQPH88od/NR2z7an568lWUz
5tzJKcks/dk3uvbCoL1750d+dTuoFLc0I88nzObsyx8bJ23SxDoR6UcRbqfz85zq+q5v+/75z2/H
5xN3YGiYHGPbF/DT7ZQwVGEml7czn9JDy4T01hftH1Kwvj8zP9j8HDBKcGHDvv2RoXRKRq2Yd6CS
2IiRmbjU7dZ+KJp+eceE8FevJ3D4UlmR7M7nX2wzgY8keXlrq3XYUaemlADpAFz6548NsinBuQ7M
q39Y6fVQRjzqKUiX5foEwsrQmynBO5XFOQFxe27wnkyGoRC82IU4735+OZNsUrn42W3DzEiLW5gv
9R5VWvZUMxZ5XEqkU7Ez98rZdYUvfFp8zKUPbmLM76nZf/FYHdQAhB1Bv4SAerbfoOlvHFEREk1b
eIkcRF1kKfDm7x/qdjtnHzF7LTbF2EPYNqZBb29XiortvDVOpsngvhholoem/osW83UO1A97qzfu
Vj+fNL+4IaK2TZuwIxie9rm+2esdge/rfJqSMr3EfnmJdSt13js/tk3v7I7czTOU23FdA5uQt3dU
1BlmK5V5ChbgYoFLQSiUzGLWFaxdOr6oTUx7ZwIbMsDD1ezFcVdtB2fXul7BNi9N+OhPbdsXjyZM
KFShupojSyuKB2cI6nc2ne1izi/Wg0oXbJw7tBlnjx9KvmyRyaNHVdrt2ozy1d0ICgxZYbEtqX4B
C8t5+P0r/8WpwZHx3795tv30mT4PRW+fCnMbGsueGrmp6+WKWRX+bJZ0sfioeuA0xB7Ltdu52v3v
L+BX6wDusuPpW26v+z0G6Kf9b5CMctlPTl7Sz7sRVsDNnGX5O4vtzPTp++HIZwOHCr0asotz3iRQ
ZmugIzxRaFgWoFhjAmjPuvNsLEYhoMVtHaGwcIaMVqsmV1e5fr2ziRxIY2FVrob7OFrS9/aXX908
H5zPnkxMKLzit8tzNUwKmNZG7hH4caKa7MHoc5LtiZ3eraXKP0BHQM7TdbAQOL7nl7l2jF2Wj/mL
obndvV037bdK9H+YNfjjecGmZ2rMt0NjdbYsRmR8cCdBUfLCOHpZYxZRhfz42I1M8hpnzh8H1TUf
3RofCKWm/C+r6700zNtuMeCoeOYu63V5YUKnPNZCk09/vmgYLWDgRYmMU+LZ5bly6CD66Se81OpD
V4OXF6U/vONF+4vdkCEjxOVNOU8rcbZ3pIuR5mU6nphw4dbe9nb2LKBvhvmK/H1fF7O4/P1d/ar4
9pAmcEcsUxRnW1Xy07cgV2BGZtGnWR/6K6MvzagrC/uTcieT2Ws9B6G22PMnPQu2dj835guI1+Mj
PoTG/+C84XM0+WR8HT8776yeK3FJQX2mTlWqubs1H/7Wzbl6p1T41fGK0fZmTm1Z+DedNxs90umk
zJi0KxO3FL+ookx16gCrRsYGWE2LXCaB9ITuuEcdu/TZrlZKf+ex/+KM4Co46/EHCEibONt2IUN6
GFKq05TRMgjT+CjX4dvk668JuJu7rofOey9W/sz69Pv3BUPK3MyA8dnClODtmy6l73ZOI0/WZBeh
JsE2k8J2Itsgra2xjUu7lhO3bV7P1fqXtm2P1nDvLP0OZtendCs1fr/0frERAT+y6FjtSJnOjQsx
smzHAK5csKbqkpVdx8HieO+cxv/8EYxxbI6b7wc/OMPbm9bqVE2qaU9iNrNn5HPdkwG4+cd3wuQJ
axGCT+gSkOm8/ZEG/pdonekkBlt9seDFHRm0ynfuZLvStyf1Nt6yLT5WIkPYG97+CMzeRnPc6dTD
eH6U/dpfJutK1DvolHjPa/l7jXL+Y5vghGEHihMcjd7+GLL8YrIzdfKqrZvF5yO9B0XNP1jdDNw3
zT7jYVlYz3oiBnxq0/nzYpjZ0dbLa2b4axvXXYDLtFZnzWVfbKTCiXC4cgdWLqf49+voH580z9wh
eg6DDWyQuOrzfcNxksVKzJOaxroiekr6qFlRpj86jpvXkd85uSDfPhBW6E6dxn/3y3IBRua86/lx
9o62K6E94DMLmOL8w+W5tDAeydrl5JbeGlGClvGq5++JJM4XwtaIbg7GhE+yj3HfZ+/GxxqrT4cT
EskygrU33bj6jGNtXbwjPPtHBfP9l7Z2l+oFe0r/7JdcM2l7AsVhx2DYRr+DBGATqx031eo+73IU
NYvrHRSYn6rH7K7GROIbsTrG56BZ23fWv7F9RT+vybOrCc5ec47CzzWb/pTbXXfDIVLfteY03On6
dIPgz9216ZI9w2yJKgIWj/gGj3uaDmgmoxpKBOdaubzz3W/3/7srOvtK5mXN4Z+q0zppOmHzhvE1
qbrqfprcLkxKIo97w3Z2ZUl6vCHbP93atueBjayFMs40MF4/K0iGOseDwulOnjCmyEdfFeWdI955
6u4vbnHbbwIqA5yaN+Pbn8uDZNRaVUGQEuVg3AONevtZzDUMUXeHBKH8+M6nvD2x8yeKiRn7tbfN
Dc61brDZizXo2xO4l97jlGea1/g9ro9+0JAnahrgiZGpNymlgZ8/FLPKjZg+GYzEwqQzeK9W/tWS
cwg1JaWHcEtKkrd3bxV17xhVR6eSBlfrKCjY89F2MfEptJcxSMiipMW4DKD5Ri42OvHYlmIHmPRA
htRwDT7Vfn7nCZ03bNtb33wn4Tr7OnkFZwdaj5N841r9qR8XTYtNrDE/Ajp7frRSVQLg18F00+D0
Cw2ZCVAOr6Svjdgz0gFyCQzYW03mQROtmCmB8yXDcCjQ/80hgKAxHm3Rlt/eueJfvVO2ZzZGtkQq
nrNdhANEb+ZGnEavTtedVdqQwXwd6n6cT+hXwwrHNsYYaYeCAki3vxuc1PtmrRO9L+9UuO+cF+cl
wfYEt8bM573q+J+evVRVwU90R3kytHbNI5DM6eAa1TC+t3h+dd8BeQgGhxMViHv26VQ+dsZmvt23
hduQ3wr1Cj41G7u0nbXLum0sOMnusLbRmpUGyiwlnJNbwWCPdKv842kpt41SkM6PVCiEfOeXg9dB
aq5+cNP5S3Cd1hB7RyPLPuWrnB5//8Z/8YAxbEDtyayUbul8o8ZU1i6TSrtpFm++tIVwd1gZae+M
nn+xMTFchEiGdz5ojL19uj/1LR6VeTKY/o2EXX+RJPMQ10yJ70uwYoyVKQQufn9T/9zrA0KBQH4o
wrD8O6/x6jUZBQXGTZeb3YsO79qO1hqrunBCvQohWU+VfcXUscVHxZiWr/WYQIT+/TWw6Zzvj1Rk
m+07+mvgTuCSt3dN25TNwyBvrMxeoVROIypBC9e4l1mtwYtj9dMzKSdAEhks+/mLbY/YVGkMk7o7
JDa2FaaYVTg3hUiSLhSBV7fhmmTBcLm5qJYH02hW7S9d6zDIX9pKPyJU6bQQuyse6qCcAQHSKtIR
379+PhmrLB/bwmm/MP+38bEj9UdGHcx0FZI4YovYnuHZ7hzhaa9DPZT3Y67KNsw4DL/0nZ6eGnjY
Xxy3S21UEBW8nCmvvAvA78W6TBH4dTe9O87TvsV49MvSW5UW9ZO5FiTIi+Ghsw2VRKQcev7mMZIM
e91LhyVaTbP86tUmHMsJx8+Hdh3xABnNrh5DnarlsoQx9FHW1lLGOdw7mNplWbWxB2/xk2Gl2AuP
CKXwAEJgdJvnVoMcprfgWTa6Xg/HuQgGIiJma7josYBUBmFkmRfA0Uav0YSzwS52CDAAkrvJXxqE
Ab3K/fxLX+r1HHXIBlB1KJvDxJyWpd5bJWh61ATKFwcxNiWuNeOYlU7IX3lVCttQd7UIW9nBv1Co
wJwbLESyTRsG032PWieY0aGM/sFKOv7xwIa6A2skMf6uC3hUsOAmVBXjWkK66BNIbqG+7cghzDmB
2MNX6wnX9pKTtXdbfJuaTbahXCSVsV1WjUMuNYf4cw8pgwmWbZdP5uigowrGLnch5DZU3clE2xki
PHHQ//TpUqCO4u1AW0nVvSYszkwTiv+9O1WmcbK72WPzS0ZXYHfSGdVu7YYBIQ0v92NZdKkf9WbW
0aZmok4iNAUgkVoFwxJGa25862Cb0P5o86dmMKv1WOvYhhwgbKovjVt266nN4TxvXrw9XqBp38D2
TJsuXmy/sMPeKgwjQhrrEPljlg/p2rKC9AXqRDi0EppVgiggiBoVQFkFFWVVIyWDm251/ubs4Vh4
xTVLDW9I4PdshpDcTCjgMySocJhI3tylQSLULsO8D8Evqg5UZ02RfrZ7ZlT71Kq9x8Zd5idrMV0B
8ZuE3j0A1wzFppjLJ32GyBIpvcyziJ51vBuTabw3GoC4cODMF7t8DsyvbjlLY6/G4P8xd2ZdcuJY
tP5F9EIMErwSQZCzp/RULyzbZYMQgxgESL/+7nDfrspUOR239HQfu7pKqRAajo722V+Qd4avtywO
JUqbBqzSbZ2vhiqs4Ygao5nDmJY02zbZvKdME/Ay1FQ/8rEndyyMvNsRjks95EYE5uZdIhW9Hrx+
eUTFN38F294ZpI2aY2sbkSX6sPhwszsEew0IrzJbhD2kGmcgy6IVBOOfW96/0jm8kt/7d8v0/fty
/0XaSob/D5ETOI6e7Ov/0Chc939yRH3/pVecERU///3/ahNS9p+IxDgykQdDlIeswv+kCTT5D/43
3knwNI08HaSEfykTwvg/2FpTKBbwXAMb+/P/hYLyM2sCcgbq4x9CFoOnFbyUBv9Gm/D8YIcUGu8z
mEP2Q2sa8JXO7c5y2O5B+GiM1h/rgO4X7psvNG8jVxs4Jept71kOvf00vd1gLFU9VrsZfjwZ5tf/
vUY8ff55fnj+1X3bKyHtDBK1kP7laRDP5o0kXQp3rhDIStQP+yitjEKY6Z5+/8de+jFWdHnGPDRb
1SPmmWEWkeGhtwKAU9PkXwE+//4x5x/5NO5JR182qaa5IjK6J2SLUBcE/Ay908nS74XHDIVOUI/y
rdsPsi4cMvHlCgEnzdcWqtmbocYb3QGGojXPf/8HnkdYf/+i80g++UUJbOv9RYVxvomZbTf0nMs5
SDEH9V0s8CpxD4wOLvDjPPYwLPehnB5Pfl+v04UIz8oj/d0BK5SUKMAT8azjXFXVCslnkBQsJD+k
CEdUP47VtnbIizLvDmV7ROTYgAecEV6VBN2FoPalSRM8H4IzuGtt4w1DgBv/IZyGHyze+IXf91Lj
2B2eju+AlYowZIlz6B/ZJ5yUQwbUUvPq91/vpdatiLRNGk7nEK/RIuT8uw9s0F3vcaEuhL4vNG9r
XmCyhGqnOo7z84PgB7KNUP+XhrntPOE5Tf9k6k3t1kiJB6N8GTxjcsj11gly0WFgjt23dgNUFZNE
tw12A5RjNQdN6R7BJRRL6fj74X9hb7PlYvCu2OJGVayAK/VYvoU0FWaeITC2Puov65S90RVsQq5/
/8de+hjW3hM0Ggb8s/QKuFIw+nrm8DL9gKSI98OtfWurQc4Hl/E9TgoDJ9dcV5E3ZSh6nS+51Z/b
+TvL9NdCD8+/68nnTgcRtSrQZTF4CZiu20TkmrebJhx2hHWUXvjoL/0Zaz8Jo6FMNumxYllUsFz1
dOjP5q5waM0lX7bdbV3bD5LjsI5luHdJAdqIeRQTJGsQ3KaPv/8WL/0Ia9eAQ0JC8PSfFoG3o2Bw
nlh4V0XwFP2I+i/x76Q1f38Ra/dAjYMUCZNJMbWRvvY6479K4WJ6Sa77woS1cWlDyTUKrwwtFOqW
d9T379FnagaZ/36MXmre2j4U3AaQ9KK0WFt8AVwxULCsPCYvZJJeat7aPOBB2WtQiJMimleBb6CT
3ctm6MyN4x+w1jNQXzEMizH6KJgd+2tJYpQoTg0z22u3ATpPricLjgU6hAMgiuhQScw/sGRGGgLI
U+3Yf2uhMZguIl8Ss0LCOZxfLSbEc3UNMyPfbYnZ1Mud40q/BBMrBIydouu5C9YEIqVounQ2n2fK
L3YkW36jIbH3O3hTF5D9yunYVFBjvUbB4UpvqgWVlfleBbr/1HZJ+Ifqq62/sJO/FPME1sJr9wo0
DgPXnaFN4HVSe3PJENkLOMfkybI10QJ6UWPWA6+p7E4CBbIMpQdbOLxb4Vau3Ab4J2TjyQTRJfVY
IryyQIpIob5xYwVSHpeEBZbI4a/txda6xCsKgkdU4BWhb6YhN6RcYd+Dd9P2SkJSql9VKPn5Ib1o
664ig+q4hx2K4P4eCcCk+QSj3zh2m6o2/zWUaywXoU2xQPx12EI2ZzPweBdOnBd2ChuzkPTI7KIA
wxQe0iYHESKZjSfIyK3vtqAt6ZsYjhU8KlDLNoeQJ6Tf5b5vo1vnbc+3dgop0XuDd0RPbkWFNzNk
3sKk+tNpD7KF7YpAVtXAo7eo5J58jnEyP8xn72S31s9f5MkEHkOwhGB3nxZxi1vYATWfHWpg+aTn
CyvkhR3i56vokz8wcwB0gn1KCjBZYXmcRBCjfEXaB7tFHdT+AHYXDFaARKay+iY7gyIgt18WPP9l
EIG1WAATLWiCR/4MMsG5y7QCndBxWlkRhomMGGFgwXI1QmBG9VodDWA4R7fuWxscLVO4oIw7lDSq
WgrY8zUZ8ATNhf3zpQV3vss++SooDqq9HWF2cX7hQd4UcNhSD4HbpLJ1qrixDQnhgykC3HnhgEQ+
9lV0KQh+qetWVEGo7OH3XJmiYnq5RwW6j9BirOFT5zTw9otx3ahFhhN2OoAL0+tg3cWxhK6lcGs9
fD7wEEfCs6OcTTES3p5mlIMeUJpnTr9v/RyX/OI49q0535dxbQzxtmLz4u+4dsJ3IVrgAF4sG7sE
nnxp/K1pH65s7RtRbgWs96e36TI0OUHBodt13H4gWoC9iVAUshUoiqTXqJhDxl4j7//78fl13/G6
93z0ydIBz2UaVVQoiLnlcKG/l3vr1HW8cT1vHAd1KWByshTj0JTkAMMGVMjXu6iPbp23Jj4IKvCe
NUjzyJ7vN2KpljtYubVOEzM4l6k92xHm1lsJZM2nScEd/124+Un7Kp7wUOM49lYsLQiM1as12BES
wtNXyPizTvF45DY25w/+ZD+LG0/g/bhc8xFskQygQPjNpeCgu7VuLdpQNhGE7gnqkHrv8wSjLiAc
99Lxs1prVkgzed5M/2/XYd8RZDGe1R27bq9W1MoCwkHWPN2QNA7Orc/uA2MdUsJfJRRDaB1PivUB
sAGVgW/VuPXdlm/VUPYNfuCj9Sj4PvKoPVW8cstsoZDo+YwRYKQkvELjqVFd0aLsFjcvujudr7De
fd76voSsbLXA2/FSAueFsreMAM/hdERBNfi89a6WQQ8PY5X3gLdlW81hHmiI46hb63Q20yKHelN5
BwP9jEbxZ2+dA8fGrXXql/EUapi+5HCd7I/zzr/MysyOjVvLdJzTvUE0qfKGpnVG4YOFN/+AObYe
PB90BplCBUoeug7Lv/sZzyOvS1a1F6ouzgPwz5MbwPXnre8qCvoILRfwsoQvrIEpe3z0ICyaHeeM
tVQDeDZ1SlZroaMO1kVeKONCwtvrm9MWyeyTlZfBNOwdTla84d/A8ZAcocPXTgElbq/PRwf27zIE
wUQBLgWFQxO8AQXmjVvH7ZUK0hUshryl4LX3gO3xM2rx3dJ30Cw973bKOXzyerYUzVaDr1bHj4Mo
B7cPaivDezF7U5pA/+ZxCHXaht3BoPmSVveF6cisdYrn203CG8TL+3b/k2vyEWaHFyoZXmraWqWA
cFXg8Hm6QLPzAm+luaYZvKwrt63XphauVaxqAQlJcfbE+hQt2AeymRviFmnYynI1toHflnA67oYJ
lpE7+1pzeYlk+tLYWIu0TPjIoDFSRawnfeg6ia6LSy+vLzRul0OmPY249LqlGKYlvU/mitwDcyw/
Oq0j218+gBklqkI4pmMNT6Ww2z6xhLt9UmqtUQOTr6aEpWAxxevZN3j/3I7Ja7d+W2s02gBYhhUd
+t3Mj4BQ3MfRfKEo6qUBt07SYStBkwwrmMaWHkx3mvKOG5D63Pp9/qNPIl5CpGTGC7wcLLlXnWaf
E+Cd3LYWai1Rr0acPg0Yk7bu3wwwnoKDl2O3rVM0gutLuCOnngNFdzVtcAOL3U5Qap2gUscLHSTu
drSr7pIBNkNT6fTMiiK552PNIUWslUKnZfferOrQsA9OH9GWFoMuDDChwEeMavF12tM3iaFu+1Rs
H5njKna90aXQc0MeoTYNigZiyKNbx60VCbtGMCB4uhSzBylB0IurtEw/ubVtrUjRogyAEd/LY47o
1vPpF5SZOx5stvwcE3uELhRHcg3DhQxO+N4xTVGq69Z1a1Em88qWKF69fKTvpuGYIBPs1rC1Imvg
XyJ4qS+FSiDm2FCFlJGRPro1bq3JDe/vkHGWc05qebW1eNsfw2ZxnCnWspyU8oXXovGkjV/DPO4b
j/TkOCrWuoSUTPtjks751IWvY7S9q9WxbVvURTbOQjBKkHoNQv9OJVVzM0b7v9Py/+9hJ7AlXfUc
rQD6KUyU2NDM+A0Kf2q3ACuy1uaeKuDtUqz8PdQLLK+BmYcfMSIg7ra1RNYCheo2KvHesUCwKr94
2/oRCfz3TlMxso5MCJj9iYYYF6Wq+DgqUNrOcna3OMJ2vZrqlSGnu6Pj+/5aDf7Nvo6OK9TW8zcA
WkYMUPgiEeF9C8Fhjjq7wHHErRWq4DJJU7UuhS/bNxHY1M1UuwUp/6jkjb1eV7A8LIIgDg5bR6YD
iZofbp/TWqAaWfkZNnQzBAb0czXvN5zF75yatoVV+7SUIgm8qdAghsOrDQyxHt5LbmGKLawagFtI
V8h3CjzDmGNvBhQTz27P/vAdeh5OKDiNiho20sUA+UubzWrybr3V12/dRsZanpsXYleMFL7oqv+E
TeYbiLG/ujVtLc8FBw+k4sNcCFq93aW8BjvWbR7a2qYVnnu0aaOpMOtY5ytIoEev7b+59ds6PrmJ
ADvdxVyktTyISMOn9lLYef7pv0jc2CqmzUM+eJVsKupujVU2Mdrcj1TCzrYJUMvh1n/rEI1Fv/di
iKei5eEfbR199KRwO/xDa4nuUDy2lMFmHAY289UKfHpG1sjtuQuV38+nehXUMZ/CAB2PyMdu9fos
8uQHp0Gx6+9haSXFBJRZEQc82nITKlgr90lbC7fQJbDWKej0VaKSFlNy997wLkC9geNd3HZwAXoK
9a4Lmi51+mbx+asypG7PUIG1RtsEjubjqmH2WXZB4SXB8gbG0NxJ6RvYes2ArbC95piJpQ/bYT2N
BSh/boIxuOc8ny0dsMTLPtdT0a/Sz/yVnUBgd8wO21ooYJ6VOhvhFtgeb1cd3Lbx7raGbBVUulWo
kBmrqWBlhSoUo2/TiTu+m9lKpxSzxAeIbCrIsL4OyXgHQ1e3ftvqpYnjdYJu3ljMNPnIyfSmFaPb
Jc5WLpV71IlKNlNBMTIZcAGovdH/0oLjr/DZVvSgAGr0miEd8W6DotspEHD6Tt87bSu2nMf3cc/q
Y38sKh52YMsgUZErmFk6Doy1PJsmhSqt0Vg3qe4OiaL0LZjWxvGLRs9X0NrEFI7w4VgAeh8cyBw9
4CR1fD23pTzK6xPYGA2YLgMqdQX2Wi2AJkvSVbjlcGz9AhMdeFzLJAsWLe94Nb8Bp/ud02f1rSO0
KjXQaG01FuAg/dEPG4oez/WkTo3/NKJ4koyDrNhPq73HnKnqjR16JP3gyBONju8ftvWNFgoMkK6U
ReLNYjysm+x+qJTBUNut/1YQQDpYOm2pJ4up1mBvVLSBUXh9yVnuPPl+ESLZhh8MNNvEX31ZKCAZ
Dz6FHh6mEI77ui02AuqY4PUAsLY5YuCtEaC9vwi9A0HiNDa+FQUAU0unDcbwBRzGhowv3fu9JW5n
ta01aoNh6zwAxoqpT+SVnv35tLVDfeXWc2urgY1/qGW7yaIBEO2jP5TVFUqNAZFya97aa0Ls73Gg
8VnTvhznE1MgU2dxOdDR8Q9Y4QAeEQUgfCtGPpy362lK3tdj6/imYAuNRqTMgRDtUG86NckfsIbd
rxTc2Z2GnthCowWgU0BH4qHAjE8zCukLbMg8lruMPGoqn+/yk/bwRt+i9XjVKouJvBH9JRXTT9eh
f65WYnvFjoDHxDIJhmKlAmwhvBY3WLSM7+JQocpeXHVSb+9UN7fX4Rx6tFjqeowfUeLGxtcwV58n
wNU7eiXwLjlcNaKPaAYbJiTjq31MfACromac3sNS31MHX4+9+DLUNYiNFIFlcCQxcu05kwqOCC1B
luwAJ7cFnvSjlzRFwPY6ui6HZtMH4iOb8MmDOlafSNjM7BiyHW1uLV/MqRpTVFvDx9KoUxcEwGXM
axf2f5xtBMrXS0S95utM4nEsADdN12La8XuP8KWK88ZfQaftWUDEgYJPrK4qMlQpaJI96sL80QTv
ggQAizWg07Xk82QKf0gTDRZqi9L4dQLbFaiWLUIKG/CP6FCB/TAgnk3BkUgmHrKsG/hEbre+bNLr
NiRLVBiM9gYQEmChxnjdg2hxty6gomzgz1xOpXnXkmZgTlEIsaU1EzwQ1lWuQyGSSn0ACMQghwpP
eKeVC7L48wk69gD3DCYdCpBdwa4MmrvaVG41N/8wEvMxcnGUyKHQA9Ayx8HfmgKUQP7v/N3+F1yC
Qvq886QHgNULG1nQCvaROWwXYBvBvBjWek7L17YsXLpxK716GQq8D/zYZHQTewAGurVtbcpSbdM6
ajYUMHGFfGeZ2d7CO6wJnDJ6YAc8H5w1Hk24wnS1aMfUJBkD/BNPmwlwd25Tx9YhdnukqFDhUNC4
HpCP9LKgCi8ZI/06EkE9+vPeh1GpccVpZVHT7jtcXt6VjLutqNQa+BVvhHsboN+xKos5bW/KmDil
reGd9LzX8QrNFEFus4CgFeg9LxVZ2pLBccCD561PfhVSgefkogqaBlyi8Qdwk49OszG1gu4Ghddr
z/yhUFrJB5QO8qshXLort9atqLWm3Fd9QOeimkR0F+FmhboOtXx2at22c91k3xJ/rxAg+CTKFJiC
OefcMUCw9V6SbWVjgABHNgLkaSjK6EEC0FO49d0amc1HqXQMBhAKXdv2hoZrvIAoNlE3jTyx1V7g
0lUQMg2Y7EBc3tQ9wIi402qnVDBc1J7PSLZ3o+lmxH1IZe3XAL+rgvkLOzqNjW1RG4QtTEHOe0DD
u+owb3DZUctFB8oXdhhb8kUmAvIo7smFB1rx9xpq8++mU52b8hPG9M+HBu6ofVM3gEnDs2v1rkXa
k4Nfblt84e3whbo6Ygu/UG5alhQQhsIAvDw9SsHXAdj0PpDHbR68RxScPXhe2jZHRHEiPVQpLnWn
Gpytwe3r2wa3GwNJsO+mvuDT7n0FBir8NnlYfG5f39pLUQUMQF2D6HbTIwigHoCYcJuoe9me3P6A
tZ1SPzRIYpwPYGCrSoCVK1SG6VEvvtsJbwvQjK+AjFoDMMBBaxPwGGy2CFbO0ep4SNp2pHQ2GP0A
f0CrAKJooz6iNuCb0+jYGrR26fSSKtMXcurnw16FP8wSO3bclqBVo4Hrt2BdsfrRCWDZmyCYnS7q
xFagdZ7nVxv8SYolWueD8OCYhjKVt26DYgWcS91OFYH3awFTowRAuQC2TDF3jAj/YePewPA86klX
IOh/YCtYy2N1wcvlhc3O1omBxjdGYAvCThzuxDcEQLys4sPmdohRayVtgvJkFWFXwF8M5plNkow3
NVN97baQbMEYKOFDSMGqK1jcg7KYJlciAjXM7ZtaJ/Ak+6oqU94XaVRvdzM4dAe2NOub37d+3u5/
cUe3dWPpJjRsz3G+tyYaEVj5c5XmMMAEpJMidu7dgn1bQ5ZoCqO2sBoKX4WLzOp4Ad1deH46uJ3F
sZVb6zw+w0ObY27GwTu1+G8rUrpt9LG1qGAusST+hL4jSxUf+YRUvlEgP//+A7ww820ZWY/J6Amo
AnPCpvItrEzlu76O3aqZcJt9fsrDs5oAqju3510yeSO7MC4WHieOg24dgRLZBdhe9y0ew5GVGMbk
jRdV3HFgrEWrgADVCgx5KARg4XRA8eH42bTpcMmd9KWBt24UMKQpS7lMbWEm9hW5o3ugrj+6fVNr
yUarj9dqVAii8HMoAbme1fp9C0e3x01iC8pgu9n3dXkedpmUSDjOCXjjQF46dd4WlAE2ocCtROfL
qkbaicADEi4njmeILSlLqWE6npF/I9tCQM3m0CMcmh4Icrcrri0pS9atlIhs24LUVB8TcKNeD6jn
e+s2OOdt9MnzjKYceYRt9I4VqfbhpvGJD16PjNWF3ocv7Me2sIxGYbBTqjB1KJw+X42E9OqKi3Wc
TriIqeAUpxGdj2Pc7sOdp3EruJOsGbvPAZxhT4oG5ppFno6z1JQKDgXaE+JV14N4f+jGEWBOU9Wl
+TqUmqtTL888XxU3+7ewi6LbVTbLjeZwYAxLtaEJeGDUGci5kXmsCepb3oizT8Uj/LblfMSFDZRr
H16wh9qH8vOhkbVnjvi3Z34fBuWwuoV6tiAOusYxOBck5yB7Ng9rKtK7gAeg37p9U2ujGTwRDxGo
2UWw+99pML5JSfXarWlrj8FdU3ce3UQRGuhs2yC6Dob5kpHG+fz5xdEdWbuMAhOnMvMuilHCq+N6
moHhAzgCqofjhhi+uqYpbWu3HIYtkiNjGtNojUXhSSBJIrG1JyPb6r3TONkiuVqXCnfEUBTrENVH
rzQflwb41N83/sKSskVyxK+4EjC+L2ir+DuoqqNXCTCtX/aGeBfyRy/9CStE8MuUwSt3BNVhDwUY
y8s4jTxbJyTbr/mGirYLl+oXPvnPXePJ9gN5QqVW2lZ5xRchTireYRTcAOfOO5MEByi6HbNKtoiu
qpE7KeF3X9A+8CB0ox+xETkeYKEVN3gw7UAioBcFwQs6PHlPS0gubNAvfQlrMTMgbRKDGtyjqEa2
XKftHJ8GkJB1TqsVNs6/n1IvxA5nm9Gnx0CMtinnzIPVBYwEUetefUpH5lbaSmwh3azTkXM9NQVj
8XKC5jrJypo4XlZsId3KkYoMFakLDpjJSa66OyYpd7vH2Uo6n0rStqwtj2TlN34ZZtFA3cbc1tDp
0G+BBkfTxkR5mY6njgdu90NbQ6dhhMbnVJRHwQNYB59NgC9xZF6YKbaGDrJCH0wRXh5ls403zTwv
hReH75ymoS2hK2NWrzr0MNlJNedSThGcsNvo5Na6tUr9VExwTAbwnPFZ3kL1+hFcETdzWGJr6CrK
Km8NFC9aHbQnBfrRlT+2blJU8Iier09P77gKdRMveNOMR1kndx6b5txtXKxzdweWXAEJlx6XLoLr
eBBs7+UE23S3YbeldPUA6kcb9emxX0e83Q5FMw1uh7gtpdP1vlddhUCqXRTPetX7B9NeYhq+MNNt
Jd0Kdb5BhR8W0bwOGVRjB0nhKOw05raUzsAwbF4XyVG11OlDX8kBzK6pT90EaUAbPJ8waadRcyHi
FIVWgwmypC2n22EX3K0Okvwkkj05uBXty56NYXrsNoOXMRiYXxIVWVCzvx6ZbS1dRA2BwVNVF0R7
4Xrr8y5GgVEFL89HuA0NBY9TE2aAp3ZxTpFd2w7jIuIVDpmSavAEUn/MjSRV8KVjcbCe6dqcuWXg
bRWeiettXNQ6531P2wO8cOExEZVuPgogdT//aG26hECnxXPO2T6d4nKBY7EnHJ+PbVlPuAWhAZBl
zsOtq6HhWB5RsLk7zWffVvWobYQJD9NzrhkxmfDFdGDCbffzbVFPLBT1whGjbjoYQAA39sOfarfq
JGILFHdvJLBSWc434GmprjkwxCqvZzH3R7elbn3VnvOFJqRmx32qKc4c3YB0VMeUhG7XyZ8PVk/W
4rQIZdZSqlwNtcy7JNqOMo3c0vu2QhFROMgDQHLk5GyHtsUjiu8j5iSZJ7ZAUbI1mssFja8Kdtzt
DN7A0AZu8kdiyxOjWsHgAHCSPGiIPISCNBmSTF+dvqqtTxxEkvh+WC75GtRdlngeavL2yHc7M21P
yQryYT/ywiUfIJbKBjFVDy0Llw9ufT+feE8mTLRJCVLXuOReiqemSJgq5zp2HBgryuLTRga8rS85
bEeD1323i6/UN8wpsgUY8HnXPSO7sWxDlVeonjmmWw2KRoBSTpeB8W2FjUEZRMlXBFZMBl/nLnzX
1YFbebVvC2zqDinlQUYq5/7kZ7sMyrwsIaP7fc9/fU30bY1NS8QYiCFMTrRs4/V1rTrenTQN2ukU
ASO+Og6/9XHLNSwj0uBHxEHiHdcgrg79rtz0Nr6NvZN1yZaFovWq6vkxgdjmkA76z9+P0K/DOd8W
3IgGhzf0jFMud6kPvBub49yVTrskuK/Pp2UqI3/p4njKV6HWU1cnQQYDY+O0TYLx+rx1DcYONYCd
5ktt2hOZxXtDmtjtk9qCRFN3kRmQ68llUrND1+5gM/PJTT4PJtvzrvdMs4UlpczBu54OjZHgaUnt
5tzk23rEMoraiTRU5nwZ64MB0v6QwLne6eD2bTGiIhop56lKTk3Tm0fjy/1D4/eXrORfmI/J+Z8/
2YTLcNuIglg5jyeCepTz6SQDcilH+FLr1kKNCEG6WqfpKfKQOl+9b0PbPzotJFv9JXA7LcHPAC4S
IKoW8CnIZJd6n53UgoB9Ph8X0g7hYPwpPcWy6yFzbHZa34Hi1ydua9UGUco5UQj5ZHpKQSVr0uCm
9d2Obd8Wf8GIa1x0gKa7CMHqWbHQuyljfVv5BT4DL2s2pidztj4SIHsfoho0XKdvaiu/Gr+tF6OH
6AgXrqt+kq/BzLxwMr0wE23Zlx9D9hN2XXSkkD80vXcX9fyNW6+tS24MG6F6CvvoGFDVkSKSLequ
661T793at5ZoL8nYtGpgp2gg4HeZaI5uzqV6l/wEz5vgPx88fGYtUu4JGSVbSU+d9OarpVzX7mFm
flXlqFNlJTh5ZqvvF1P+P1yuf5KdfvVHg+fri+mg7NdmbHHH2TdA60jL20ACZYtV157qchdtNg4d
cDVZH4442/dGTz27HlpJ6+6Ei3UjOrACxaqv61J75Zcw3CC7631oq0UWNtpsW4YgR453gpJE3q9z
uRF6vXsRA4NuMoDA88wPUx5W2bQwiUBooPh0WZyOQ/UFlMdOkSwSjHfXoRGwTD5qXOhZddTjuk0H
oQFpewcLuW3lWSyA+IFVtuY7UGYkVR6NslTDGl5cESkorO875CyXLkNdQavQwZkN/XsZdIh6G9Yk
PzrZ4R9PaozWIyjgsDBVGCFxWNct4IXRagd1Sfjh3H8ZkLRlKtsn3N23LE6AVvvc80ik34CHBOgH
hZxmmLoMbl+N/nSW0V1J0+k962EaNR+2jc9EHBkKJ8vc4MkmyL2g3OdDmWCmpYeVbjrujsFqYv+W
JCtNTxxgxg71VeOgr0AJ6A+MypXeN77iydHn4RYeakZHRGFJlxyTDga42T5WdOyh32yGujouKS6H
7IAMyV4N6NnYTyxLAspQN7LyoowYwkbsJbRTN/haQ82zKUFkl6XEa7uj6vrgj3EBqnXTZmffFDc6
PMlpiMWDmWDA+aEeA8YewqUMwzsQJxNVHVuDGpXolG6KwBHBUKbae1RoJPheknOJzlU+8IGgOsLV
GNFY5w9GXGka7tvXMen4UB2GFcnga4YKpPSR7Gyf9aHtI5DEqsQ720C2qu03D1UsBqItOOgwtapc
41sOw3UQI5EWXFPRJ3UmqEhPVNT9YaD71k24emtvXs+R5Trf+moW+TZhj3qgQ6Wax30Pqj7BdBgC
dWrCeN4PQ1VHAVxia90CGTjXyedkAff1Nt0N0jR17Kt9yja5IJmfpaCIB4iglgWA0wMocGHzhohk
oicYrIj9tg82gqy2v8BbzeCZeVkrlFv6eqYLtJYUJmt+q74GrYeamWllkXzH4o4kx7qc4+Yr7j4J
MJCQTA3rcW7iYX4Qyq/oI+RZY3dqNEOZUDr4QwxMvReA2F5vwvzJ+3ZQ0TGavCF6GLFo67yXtQ6u
ZUea8WPtdeD7YnsTFY0z1kWpfPCXRZCvUVOWic7KKu2qYtvWNb7xJx4Nn5qN6vgA33gf1ejVFpIU
1s4xbb+Vy1aJKhOjSL7GIR3lR1SXg2eK1yWcXVDTD/oeOtY5wX88eNG3oZlWc90FUutHYXzAG2WN
lfStiTDNryoRmIcl9auTH4xJ8yqZFKO5n3BZvx1FvZvXwAyvgYeXaPgGJMezEzG9nrel738IvNzU
tw0dQ10MQ9OWxRikZLpVI2jzhyYKo+BzQoMo/ZNsonxACbl3g2ck8w0FBF3WbHF1rGAQ5B13bpLt
BgyJ1VzBPCj81KY8So/yDCd9w3Td9g+kKjm53gaudO6NdbNfpXryacHoLvyPPi1F+bYe00oepF48
eCI2fjqjVKGj83qzmjme7mffLP51KKls3wPcUQ6vVJyy+uTXYmDHZW/An862OJnqE/TTZLof05V+
a+EJ0B9K5Je2V/XuT9hK6mHfchoPgAIffbxWrbeigcHxqayURBGDx9bqsU7mNLrupJQU2FBvol/r
Om3koepnsTRZ0pPSB3soCvfrue3m5Qg0q+8dl7kPSNa3ZpOfwyVFD46xXxHYGe7oBfeqecqa3Zv7
vD9b8mQwtDPiYdxQmJbHctr+CHy9UeDVqh6+nMAp0HuES9X3EkuYHZq2DjqArLd4+KjHMAbhGnED
LM+yUBjDr7cF1aaPGny6qczqcWE79nsjt2HImgXH9JYh473O3wRZlurtWpv0FiyLCaeCgGVN+rZF
U+evKRc15XFK8dyZ91vQxRkKKfu4aFOSinxdq7DVWUWWxNxu+1wh0bgDL5Ve+aVGoIhytrq+noFa
8zIzce69o7GYgmMdUeUdZ38l6ZFpY5oPk2/C5mpdzJYWqhu88jhuQanvQhC8Xvtkbvg7JHsDLTLe
tkt6gnV8tdykAteYB40kSnKKBMeht5RlPEKOHdX7XVf5DVi1/4ezL1uOW8mS/JWy+45qRACxtfVt
swGQyczkLlKUxBcYtSEABIBARGD9+nFW18x0yfpWjV2TXkRSyVxiOcfdj/vuSMhT60SE4QXny3rB
CN3uyYcQtx0mMnok0D7UayzoaQBv3CCNl4d6zOYtRYoOzMWzcXGKnEmifLhnfoz6N1qv0txwk3gs
tF53Rn9PjNyxHDr4tvnDUMl6PuKVrc2BdW3qP/J21uUFobdNcsZEKje3k6MI3jrgTDK8QF5SUv7Y
4ZcMY3OvG3byQ11VkCBj2AULRcJM6aKbsNmTbboE0l4KqW988BbRh9kctp4+9ZGSl7kz6kXSFugg
bNJZ+ZwSbaKfkNo/vYteT7BSodsxbE48Qf65/hz8iGhcEuECzOemb39aTHm9dBjDYCeO45lksxrb
7USW/lPr0qaAHXL9AV0NPJL2OEIgoXF7J3K1Uiz9Lkbowd1s1zm3HsXaQ0tBGx6rENFiaeqCwtXz
kYt+Xm7NTre0qOvGs6dOjTI66iGyuV4HmiGRIcYy6BaTxxPb/atrKNoy2cBIJQ/oBW+bgLnPB53C
TbGAzKm8XvCF270yVVGjdgK2QNtkRUqv2z63zlUh7zBAtN3AEjB5086tWdrwW9218Xn2PkquMGdr
k/MIBdZJCZk+7aSDGYxW2PXPMcFezBSNZqwHw3JKce/Hqqn7AqeOH+/2aJKHWao+n+LyxjZR9xGe
vfO9mHDEF8x0SVGPw7c91mO2dWX9inyS5iZdNridLx74+anlbkNmcgjrsBWxY0n4NJIK46MotHYG
+8IAx0F49bVYB9mwROkzRd4KRXS8Jf03OSc47yNMSF3bxkNU3kA0XF2rJKzzT+hrQo3sahX2Io4Q
WXwtRdhXJEN3y7GaA6TLmYZB/70cAyLpEcqu7aM2OAxfk6ErM+cjm+i8a7cJjipllZoha52w1WWn
JLgCmqMwXS2ed7dLh2LwZx/EQxL2jhR9Q6oOb5XGaLpR0Vg+UGtLZDUPZd9/gGYtNE8wIeA3Oq7L
+aobt227E3BBsIVbQcyfU1jlzFk30YVmyTqO+vPUuyp+rXUy3zcJHR+sc8jqXWDB7mcg1vvKvw2k
HslTQCBj9DkBFRZ9SjlOUtg2hcAwRZsazrZc1G6meWWRQHvR9e7ycZwE2Ck+TWUudjYfZZia5grN
yW5vF2hiHhQuW+GyeekgtarYHVVdn28CiYmuhCwP5/eURc1UQn6sp5y6XRxWrurz1tV5ufRfOiSK
ZWKtl/MCHV0z9J+gxtvyLRnSnOq05TA3WRCX4AZlcH1hoEs2ZQyTtmkrKpNaVPbeIgpwVuSm7kO0
IT5bxye2QH+7lSBF056HA8Hcb26MG7M6YTBgcLz/iKr3lbfsfiIIZiABWzTd3pXYHV1Rf/LPVa1u
5wRRzyPBziAkvkJw+tzne9OAaoji9Il0y3hGxljrMtKY5KpNrconDBI++NjIS9SI3uVxNdyhzwjz
FTWC8RmfWdyNd1aPGuPrBFawR6saM9wmnV0i3BVwKrhWvEqKZhjDemSkTud70scOhs4g7tVzKvtF
H2eD+KKHkerks/SI3il8WgJbknUU+N3W21IcY9cs9B6EZtJ/8IHv9yw1hlxZMwzRmvl3+KJPceJi
JgIaSHk1E4veZO8rdV3iyLRrLtO0QhB220b5yrF7P/h9GTFwj7lquuSwySzbXChS2/vWA8PEm1cZ
hHxvmNs2R8zikoMsk74vXFxSm5NaG3KbTvY9KZj79+JaQrqrq1zJmdGim8aYTHgQzIz3XRCHRhpY
c2V7hwHEZ4tR3uSl8ny4cf2Esj7XVRPlBPnYAktXrnMmFo5Dgk7wqDhVfLEoKsUaoxesAphc+AS4
BTlFSRqFc40nEz9OAzZmThkfi3bTU3/VrrhPvrDYLfORitYQ5HE5mOuRtE5ksQmjv6mZVZlPyH6c
5LR+7vtSU7Q8rGz83QS1Hk48h5K+viS1XcD9l9u93N6Dd3e3J9cI727jg0T60IryDaVu4fY0YS+L
maPq3PKehefJlGT+0LuJ5CByRvq6GWR852yto8K2+qNapymbbfRjazFnNYCXzdza6JMOFgYpKeb6
Uewl+b4HZTOBhnyE7LdFjHZMT7Sly9U6TOqwdCK5bhOlPhkUVPm6NV8rGFnfE0BaD5pQXiGmIDyx
Zb4MA26Gi1yq7TuxDXkZeyb1iSL3u7vaG7+r2zGi7iFe4D8M+3t2C+fQKZN8gxvJFO9XKFvGlwqQ
k3uYIwuBeVhFPkWQXJQRe5Gy99k2yFtwVvAYQOZu4jIfV9c44ubz5iT9iNO9OrS04W3WdWuA9gZh
J5QtUV4tSIAoWmwdvD/TgjOjrE/1JKoDFgZCt3i1XXYuv0tZhceUpumFxy0WXGJcXsf80TDXfSS7
We8lt81jFVsPIdVk2nbM1rhWi88q9G/bcUMe4nbiM61eOFntJTSbVEXTjzzv9mlfj71r2GWDIDf9
uERSPFVmSRA0QEMvolPZiXkxCI8ntYTxw6bj73Uot/CRMc63bK67VUKcTOZlK+p3h4uz2dYdRkDS
kc0iK3ocPVbZWidDU1R8JtFlJimmuDGxv8QXp0mp7ny0+nCc4VwRv+zcUJ6rLZ3D9ZRaVr2iF+tG
hGbQiJ5sbev0pllng/jiqp9xtBLr5EsyGRvfj8mU2AO8grYeJhueayS+z8p8ibAzEWTGtprVRewb
HbKJ1WiuVJhEnTuDqnvJyiRKEpNtbJvqb6tkyXgzr8O8f0VU2YICXwfJcHsbbGRmswZDas0BvlAl
vXLS1M3jSoBmHYY+TbpjEDj4CvTolTiP74LSwyg6mtxjkKth11CEJ6QgamXqTDCqt/6scYt295MP
0sb5pqpZX/zok5hnsJqRqP/2hprtEWCPoMB1IELer703HieR7gVqKNth6z+1gF+WLy1r1TkdINFI
fLeIL8QnbfTagV8G8LMODLGeoFV0jtWByj8rp7lFAoyb1mLuKic/cbhUhBe56Fh+9n5UtCmYGCMU
K2XPovmJL3uzVllEqUhQ5ZSuy1WZGHrnd7luP1MYWJjvrsYE5UE2yMb8sBm9KlhosME9ILWcteuh
n+FXfKXqiA4PHPsTZ3CcuPcCAfFIAvC37uEYcWqSWC+npNVt3BXp7lY3ZIZzXiHYYEBHjfalGfMN
RSoKa9Q9YXlsAkrE5Uq1VetejI+G+Tg0UVBn79XE8IntanHFSM06v7aKYZ6U61b517C043y0VdxF
uWoncl2PVcnzETqAcLM1TVrhIxE1xls9eKPc2XlEhzVyGA29THuqJLwnxvJmqOh4tZSr/DAmdAs+
C2zf7f1mjMkcAmgzDCJWU4LUOdkMx22RKF8qZPZO5z3xgBy0mkTmw4L6OQtTWPyjIIvQP2eE9cjD
3saxLvgCO68hqzxSU04779jXDdGPdZMlQ6TKCwLGU57m3uxNhOZqi6OrdccKvhKUEXEJuFmaN7XX
uth6GJ/cD9S7Qx2N+wRNT1RGZzRrSchjIOM4FWUYyxyGYcnHZA5QVM6LruxZ6ffrCe9WIPArHoY6
xx1ouxcGUio+Nlr3obARq5fDvGI0BzBGhJnOXWhS38lmiQEB1Vt7h8mG6WzKmvfYkeV0GWJAd7eK
VoGeUW+bV9noYbnr28Vfwih6owu5bWvOGA4OgItV+QojFzQjVYfTtG5cextCrDAcAWed5WyE1Lnd
NyTtYJ4pPtXCJeZ2DIk3t66c/PVk7dC8UbfK9jDI1j0DRkkOXZSgCsPz4fK87SJ1uVnT5YXBXueH
gxV8nGkYytRYxCh0MrOI7pggR33KR/SqQy5B1c8ITJQr+Aqcmx7lqFtzMwEDyWG/pNYcM1xblRGN
xTtuLTW5hfQLonM45tDbQfUBgGGIdtVdxDIz/Xld5nG/2VNcdh9hXDPQm47XU+3zkMy2vh4khGEw
BVzXIubNMCEMPb2nCLYs5kGsDSw5SuRB9ygqxCPRCeCY0qPPzzgCES97U0YrBLOj2YsWJDqqhDJg
LO5b2SNs5kxbQIhZCdsT+WMIgNVwlaFxQWDjGkPxtAccb7eRVEN4At1G3c0CIwPUvQtCUO/SCT5N
uZTOLvcd2NCv6Y7O9rWvWNCf9FBhWq4N1hoIAbv0uaMK3Q0igdEEtAhJAQaEQEWcfbP9pGugHsCY
/bH100YynBFrWWc7sGhWtIJrba63RQA4yTBgRl6dt32SD4BW5vvNVvvyGNsxEp+Xcuyn+2muVX2R
WqGlOXRT2dbnudIr0ThvKfvZLqhpX9utWrr5sCsLm+x2GPePYA46SKVmQEzdmq244t1pbfyCnU3H
F5ro5AiSh1zDXQEXiWTwOM/6hU/iI/bDYg5KB42mRZJ+vVnk1Ldflg5oTIYedkpvSUR5/8M2SrVF
O5SOPkd07+a7LZbNfFcOiHh7lIBU6d+ApOnO+iTpf7LeK3FaSWXiPE3hlH2Di6zCZV2tjC5FycUq
bY6QLOh+851Aq/Y0w9YovnBYNMXXWFiivUw8SS0y++K1v1UWAGvGbbLA6Nxq9yNmSa3v6F72kP+V
cduf4Dgf0QcMPAo+5Ihv2hcQN/1mjwiBXdwReibb5aBD2PS1XzofIdlwD/IcGUAgn2PTjWggOCrH
gjhlG/QuqGe7uwnAX5tjMCL4KYObD6HXMacMVTsLUX+qIZCYvy50Ux6vipfhaqlquRSOWdseTJLI
saCIkgltNrpu00cUUgYdQQr/MagmzXuuF2LOhqLRtVovZQDXmGPAo1KsgIVC7GGIXnYgosFhDtWF
z2uy42gONj3hnBxAs4+4wjIAqKTNMOm5N8XY9ZM5putExh+iZq2JUCKRNCQIe4UNzk/bdgaDWC2o
reDzucN1mOaRceqKU0u39dzCTUe+TA4RLDfva261eOF12qR5Q9ZkuGeiNuunCK9GRZlGszdMx3cb
atT3s9zn9G56b02uy2hoV9wxELruWbOVVXW/dcSjJnNTwuMZnBJwJpGDJGFLyGLfqf5bveHIhoJr
E138w4U5Go8T3CVQF2Kbo/dHzMzgLl4Nk7xnupkr3Iiy2b+3GjTCa9MsQ3tMq7SP0AePNukRosxd
/ZiiqsHVQJVI2dHiaB9/aJuyRWaBKNgsLyKd5DMBplYjtwXAffiq4MPavthoGqKHoQJT8zirZvQw
A9ikobmYRxgSY97NOnPWHQgrLJLUJkcnUN/xAwIQp/Eao3sVW/Id5M/QwV7NiVoUMeNBXi8WFNAN
igjJb9opTf1Tb5rWXUSVLMM5mhBy/prEMdpz3q8c0zhDF02ZEXSJboYY5j2P0eSn+nO0I1AwVygA
+sM2ddLd1T5gQqVjsZifdwPhWi5jD3amTkwPbxhXReGb5N6WzwmwoZz2CCZo5v0S7cjddkUCYz9z
XmyVbBnKjGbPiVjDdNqGXiUnB3h8uTIt3+MXogNjl7oFhZfbuANzf8AgcOzQ2/VA6IHb+5VFx9FR
OuUJ75oow5675da/Q1E9g/PEMSbQRI/HOiIgangPbmbLDLLRZLaNq2WF04Klp7BOaj/ZdI3iHl5s
dJlU1iYVQs7QfJHmhhHn/QvzsEP/Iap06m5igNriaJie1NOygFMpTAV4D2OFUJI91H1v+HVZmb59
WiTemOuNytZf4glZOAAqIC1HFPm2s4dmEl11WRun2o+oZ4EiATHkWz0CUZAdoOYU5mp1nE/YzDbK
YavBN1uAwBNSHVuobt+9h8UXuIXGnuRKwQGyO3TgcPx0Ft3i8MYG0Vj3sDq8aSA7sRKQRk6F2p4S
vO2YilJMt/tH0B4Atmbs5KPad3GDXoFH1zQqgSBmPIbtHH3n3yS9ihvO7VXbiJHd7GbAyDSh2xC+
LPWkAN21E1w5jgEpzZvOyAIMFuQkhVoqHr2c4W7nOv/azamkDwP8Ejw9vnu0ErRuK0Mqu3S7mptc
dcvSFlvn3qPggud3zJVpf04xgrucxt5OSVHNm+1vqIfBTLaWbUzO6W5ZchN5QqIjaMVQF0ZWCnW1
Hb0FMpZ0dfK2CgS/X5d71awfACinAUi5Lt3+PelZUn217RCbc5xgOvEc18s23mLQ34VnAxdp/XHo
WbrekDTy289tZI29qeepE4d9YhLYhwI9nYGjm0CH1N5DnzeG9HaKO7/kYUPW59nhKTTFtFPa5pCz
c9Dcafoun5zlUUG5emdmBIt/jJe28rcu7KS/CCTVoSIA4l1iPEGFDWHuXqTNV4AmEZAnJiPrgQ6i
BMt9j3XeHcAjtQAacIS+9zHLeyWiIjcn+RZFxGGbyNFhwsGy9/dOWbTpVQbQVt17MZsIDgG1qL9P
7zfjdzEBZ8P4N6vO46BQhMQ46cxT4hwNU55WQO5dNpkUHgxLgmgnASg0LhLKIghikmos76gWYTni
/IR74Wz6ev4RmtWuN8MuOvYJVQBP16wZm+myAYtcP0nR2fke13WVnDzqlKyDgcyYIb6nWos+ATaP
yxaU4wOqYiUuXmM24A6sRocRdQQW7GjdxxZdOUPUZMrC2zRFo8wwCkQXwJm2BWDhRv0BwgZSFfOM
SPcPDbSIuBCRigG3RTXLUr0IC1WhzfsYDBQQrtKNQ8hqTOil2SDB/Cc52Go3/UCjXAEOQ0Mahzd0
Y3sdZTxA+9BkDMdr2LPKDJjPyGArb5fquGKgE3E+/Zpy/QUz0QCls2lB7Mx41aHXqJt8GeH4vVzQ
CK+MFC7REF8Uf07j8ovcim9p3w29N4dYfW7SZz7/KQVz/KtVDjPJvHr05oek/iDR89Tsz42exL8a
5QzwklNlLcQRt1SMVlXN8a3HYfmvYtn/wOgp/tUsBw03DVByoe6OsAlGPdThuluiAQ5tHqoWwGFz
Azt9oUb6sHoARDlicKM4ByqLnuOffyz8f5YG/eqqU63A2OrIieOAFFBT1JgcuIXobsxRLoGxA9sm
/8WE/h+IkPj7M/hvOkQ3+s2nScKPGKQfxVPYhnIqbIUyE1PX6MSAgOvIoChct/5fTBf/gSTsVx+r
BroqHOaUHblElkWAXcthBKL1L17QHz36L6otiyQ8L7RiUFx0X1tHXhZpyz8nZvvV1gdV8tjZqmRH
0Fyo1912rieT/MkH/0WZFQgJ/TBxdgTSdYDgEfAqAb7xzxfUH70rv+zzcgWHwVTNj1UceVypc4m+
G5fvn3v0X/TPtLUJVDV4X9CpwdM2KKQz7sPTP3/wP1ihv1r6cAeixq4NlosWin73fd0tecw3ijwe
STub2Qkq5hMmSZj9U7F28a/2PlpWi4DXCTsiRpR9Skfn7xoCdOafv6C/TeH9Dxq8X819RLMlfN6q
9NhJpYFzqX5bAOHiz4+NBP6SovDFV/qU9Pyqts1zs9fPBCuNnUpfTxqtQqUPSDX8vs6JtjQLAhXR
fz27f/u2/nv1Y3j4r+fh//M/8O9vg91cXenwyz//83no8Pc/3v/P//2Zf/wf/3n1Y7h76374X3/o
H/4PHvfvv7d4C2//8I8DyuKwPU4/3Pbhh59M+Nvj4xm+/+T/7zf/8uNvj/K82R+///YNmG54fzQ4
avW//f1b5++//4a98G///dH//q33p//7b//LVT9M/fbLz/948+H33wj5K6LukkTRFDiKAKL721+W
H+/fieRfOZcCuCbGFTgjyftJ3SMmVP/+WyL+GstUvf9J0ljSOPntL36Y3r9F5F8VRDmpIpIRGXNY
j/2fJ/YPH8z/+6D+0k/dwwAK1P/+GwrHf7gmBGpzzhVhilF4NEv2qyYbHy3g57a+gGgZq/bZxT5N
b+d4Ze1MANBQKC4KnIIE2kQMLfVjc1WpvV2BweDlRiqzaolAoVK1xV+6bamSMGUdt5MvxIz82e4z
SudViYNK6y0es7jB19xboycSPwpRxUCMOngbLfSVrWqc+y/aGaVhwRfRdVmzXTOdfkQTvwg4V9fT
+gQ1JZSOkOqyuQAqy+aD3JVYMyv78TpoimjwhphZH8Gc708IU2iTIlG6uuMAymrkcCEPIRsSDIvm
8zDr71UizXg1NE2sz2mjI3tD4IHK8zkFQJ5BmsCigqx7VJ+EhLV0Nioyh9utjyITAS/q2dh8SQNq
0Hc+wO38JCimx7ARERzsDwbVF3mK7LbKK9+mSXU7Tt3yDI5V+RNYglY9jDVEVgcd+rWDclLy+LgE
TMmeuncqA1aRoT3SfsVzMZqwKaO93VFbwFMJEsshYWmWaghhVqv6FdO6HepBO7iRYAg2lVVhRdLP
V2niOc+jNUS8O0q5csyaBNe+BxP5ETsLweSMxtV+GaMaA4GQRWEu5WJYvZ4ljxiQd0rc17aFKhAY
rfAdrt1OT7HC0+nhrXdEOI7Wodgigu72UtG0Ac32Dm6sT5uNRfXQwWCdQEoWoT4Xql17mjE0JFhc
cz92d4CcIVUO1tHl2EVqS7I2raK+y3zZx/1pb5lGvvYAFCzvaITzFEwb3P07koxdDkR5bI8Imhf7
QQ0NFLiwQIPEbN/8uFyqnfu7kUmgaNBbpnBW6eduPUEUxuQj6dS+HcAtAP0uqxllkp9BWKBu7hha
YLr1H0HT8Ue4yjZfLBomIF4cvCQgBfgINa2wD3tk5AgifQg3Uenc7aYTCRPnuoQlufLp1gCZt3wq
dsqhoSKm7V+CnOG4Hmtb/RSaN3CFBGwB6Sj0JPFN2dDWI3t6XYcCSUyGnziaEwMhZ6dU4Qce3fNo
GBnsTpaa5JFrVH9h1gDkbhA+fgg1ZMsHeHJCHuTSoSYZ6xdfHuNuhcRtZxXJ9xl4F5ZrFz0Qy1CG
VhQK1sz0EBce1wb4Rh6I5a8E8eYeFE2l4lwB6+6zCkFoLfDoEgA9g4y0ygQ8ZeJMQoKq86GpUjwv
LSKQ3inhbx6/8/O8dtHPVjaBQ+NNKjCIgiJeTqMrN3kVAhI3nJcRFlHVNx/U0E1T0cp6SG6GddVf
IN4QBGk3e8DdvdZ1dUjspN6iVQiQ971OxmPkcGJmQzm4Kxb35XAQ82Re2NAKkrc9rv0cu3W/7rkf
3xo50spkPcGIoMUvNrxa0OPu6Xxp632MDzDXJxWkSXvKxyOnK9Jv90mtJZpVG+QbSp9OXSIYegKi
hmAWdvoQiWzQRy0O1ObzNA9NfF/axZtHuTEW5qwVZd8hEnUO3XAA1zmVb8u8zGuZV2WAagxoV6X1
93XEKYGNtY8gd4C+Q0eqeKR2BpOeul1TaKdcnJyqqaIt7EO17E8qomOa8bYx24d6n0kHGf5c1tdi
n4b2VbeNBDCGsbUwPrU6EaZwc2Pej9x0HrvqjP2J0xvnhdw3eVgVHboCQcLbtlw6/BIzFPCKQNWQ
C6g+60PZp5G4WMVL+1I2M0+vZCBa3dWkDx1m+gJrt6zWdtg+Q4uZ9I+yNGrOSFDtAjFQKVN7XiGT
Ep+gNg709H70duVhklHdwItyFrL6DpOoPYYoGvxTA3nYHEH1qemaHLXrbX+oJdT9eYMQpLbANDpi
EOJlHOwZul35BpUT/QLtfRQBoWfvOgsypY+I6pyWh23tyJveo1YWEKG29WGa15kcMNtL9WfSEaSE
bEs5Ia2RLmbPdBRPutATW8ydtNG2XAHhn9JnVHUYzoE4FkG3S7pUT5xO5BkukZDqBwr5Qa4jCDEy
/AbRQJsyQuAN9AQOXTqI8saUCMbODDRxVZESC//E0ULrkMU9syM25GCjwqVj+2hTqmHS6fbl4zzg
7DuqNR3rMz5oDRZwmbHBJjnW5YFOGKACsNfOos2dE6JD2kM5JufSIFAIC8nFdoZU15IvDOYAfcHY
iN60mSMWXVUj9hCG9szorvxWxRAhBTBYkMj35Z4xnu475OldORwnOKRTUOXQdWZaD+aDBmPPCpbW
7oiYmxUib2S4VzlmBKrq1Ot0HM+iHcgzIylJCzJGCb9FdNKUIgkPMjMY7Zr9Z4eBKg6e0JFXrGbo
daWvKXBPqJIqUEwEDhG16MrmopYRsjNito8R3N7aI4aORHu3zTJmhxLoJQQJcQ1ftoPWKd7xOK6N
usByVyKyYoSXKgWzueEcNIgqhOcPg6axbymD3rzRsbuHUiwFdg3yER9OPM9PDW9CwCWQkp+gmaGV
qCMgUlBFc78d4P60wh3YVeLBNLPE9F2nWHvE2zo/b52HgAscFtD8xvFXPRJojkfG9ZpDOLK28P7t
8UmJd+OnQ5XyBPJ5jPSDxkMl+MH2rg3QpHcdTjnp1q87Zm7kEchp8gjtyZRcJgsj7ANBbcUPM/XC
X6O6Wt29AqznXUFxCGDUSI1r/WYUKID2ECQpwWY1DQTSH9dmgZsSxPTlt32I2JDHta+eQSxs5LoS
e93fhdmO07dhFQuECHAMy2dN4VhhTBvpwqDJBDObjsDxYpQzKm/YyE61QwN15TsXONx9EojfNPhk
81imWxudWlYD3pbzgPpv7zkf7kmVdPPRm2UFkOr78Qh+agQphTzAAjvZtXmCAaMYFDD0Gsj1MNZk
bbeAtxgwOfNGujkeih5SVneq3BCJc1Bp+8VSJHLfE2OF/UDhieyeIh2BtSfJ4H7C/mofD2kPK+6s
XqYtvrQA083RdrTHpsXwOYeV2MChQFTeNJcaCSjqDZ6MCnwoogKGh71JWgqaP3Lsc5+03jxQCbO/
J9aghq7rDBMic7tFmFe1KAj0lQZpO6yITh/wMjx2cJRMNcFejHUDqivH+GPib0qnm59VxKCprZpY
6Cu6QVKIG9rRPYuAE97Zdzl4NhpAfxBUCoH2GyoRlwU14EcWg4vxohNHE9Tp0COD9eDpLe5Zveeo
f0yZRTvXn2Dg0T6ixioDbmxMK2A0o5QYG8DK4rDl3DaLISKafgE/Kl2+soGWeRsD4YSGHTV07icr
32ypk5DJIaRDTqohalBidRAC45pbbsU8u/up9ynob8jY3lC7bOuxBq/MoCZIx1eBVvJZjJBg5OU0
Vo+tWaC4HDiEqhknUAEXrhn2LzgXxwChtY47jFm58lhCIIcCCzJJcwSRKj7Xi4khtbApFDUKbBHL
piRufiZrOtsrO3ceI1sQO7+ssKAL+VoP4MO16Vp6lJWrf4IKxMEwwYNmzriSUp4Ig4K32AWNvxIG
JDyTU7khA6/qt6ehG1qIlpDz/l0YKtAGVUts36epXP2/2TuTJbmRJNv+y9sjBTDDuHwAfPYIjzmC
sYEEySBmwDAPX9/HmVmvipRXXZK7XvQ6yaQ7HICpXr33aMDEomEhDjO40Y/boi6DJLHXfVyOccuE
iIXUO6xtWAcSuHtvS021DHWgtrGFtIx1giFpzI8ev/0neZliJGnmEDHIioxi1dRG3H5X67Hte7Qb
f+0+/Ftd+k36jchT/aP/vQf/pW2/qM8Kk+DnZ3/zoX7/k/8Du/VrYvHft+sBv1j70f1ru379C3/2
66b5hyUdsngOLbvluFeoy5/9uin/EOwCEQ4jc24KcY0X/9Wu09T8QZCeddGe8Cyd1x5d9l/9OrXy
H6aAPMNoXBfSlKwX+BsN+0/m7D+FHxeZAO+gjs3IFHw++3deAKKr0NPclliHhpbqR7OWfW+468Ow
pvqD7GNrG02DZWzIdY3f9AonYZSr8lFUndVvMt4lB1YBfCmKa7tpxqhBvmdS6ox6hfMm4VXBesax
rO8i+NoJObTEuSHUE9XBijts9q0uHp4my4peCta5J/4oMRkxSS3PddXWQ0iJ6LMCrF3D2DHnG88y
vTXMVKRuilxf35bEMR8xWZoO7qs6pIl8bmK9ftUmXtKBXjCE9vXGsHd6hEUOi6u7yRkmvqZWXX2b
vdbW/oPu+HPV568X1JJCuvx+LiU/Q/xfVezEK42lKBnwMGcwnhzGhgdORmMIai9qbuqlM773MD43
9mquBDH7adaDJuqah5W9VJHvSNg5fmF6Q9gbK5VfGZW0p+aaPrainKcQP+N4xEhhyX0+rfF/+Pi/
qvzX28EyqcNs5BuD6f/vUL1CI+XRsFrTl9WsNpNnRbsKoX9jaymtRMb07F8elb8EpH8VjH6yy367
XL/8g7+J/jLSkwR7EiYP2+U40i8lqQijq32q4/vFzPEUYO40Z5f5tNxqSXUmZ3lbFOLYRsuriMZN
dz1f8ulvTQT+vBA2cqvL0+d47u8gTYFXe+KWx14yc8KvUVkftXyO/ha9669/xRDY9SVXwfo97U7Y
uukcR3GzaJga29ZoN3hm/5MW/pPD+ttFtm0HGIhpOybuoN9EcUlsDQ+Lhx6euRrFZ81Z4FMwxica
5+glGXBp+6lollccI/pLa9ksgR5sPfsAfzhh1jEPzjCaRQhn3qPG7dck9Moy/zRE0UGiXCODKTN4
hM3sojJEuYmWgl+c4fa4V8IbLgZb1DMOolg9jkVXvTUqsY9EjMkJWlFBpSTq1scIhkt6xcnfBZVR
HBiqiYJExLweZCXt/z2wrvr1VV4W13HQvz+x3j/Kr7/qyz//wp8nlpR/OLqLcmv+44j5x4klxB+6
rkMd4+QhUWoZPKv/OLHcP9B7PTw51z/AaXKdU/y/E8v9Q3dsYei6YFMh2rT9d04sw/pJmfnn7WzZ
LpFL00LgFqahS+P3iW6vFm3QcCixLMBCwrJkhj3bEyXGNNERMb7OkyxETcfW9O8CL2/9xuy8wuqU
cjtr5Lqc6fsMH6DfZW4VN0ev1PXZCDB5up9WNZipTbI5LpNb0uaFGdBARO5z6kVuV0C/9eYD0R3b
eBceiIK70tL6Fm+bweDVRZS+X4GSxAdPq3JCU9GaVDdxqsk2pA9fEUaH6c1UVbVsCbYtLiUk9rsV
aSIHv9iKzGhHv+pnaYex8vSWJ7RkAKqMCasjquCiNfdR2VW0mrQOGnYK5DTcDDXzur2TOKB/ETyw
F0g2iABcTP1a2N4NBWXytGrGeCIl3j3OrXuNbabzW9MV6rh4lcsH64bHtlvVFvP7FwyD5MCH6jvM
2TykiZhOExfX7xezDwfNaT4c/XqJLQqAyCuLfUqQc8fm4exG14eLluK2KcSwkOIuCeyw53FDTNrc
k04ccMrnFekE+WXp0zGIlO6eqrJz7gRLDzaZqX+FaTiEETTQfTU71gYJ9NVz1vEkyT0dE1OvfiSz
1R8jbG67vB31gLGBDDHSsCvBvAoLjdO/WRhcfdVzFGd1NCHFFmavJDrjVJv9hZ20uQCQ39MdlLiq
6caecWCMC86ljh/Kb5Vet/cIc6v3ZUpwSJ2ujYvAHsGyTTy5JMC9Gbe+V7Ym0Z8eyyJOrzYmOzem
irMsPpnUftO+zcumuLWW+q5q9AhEgD1AmqhsyIRjPeTsY6XdxxHtmdaK/t0I+1nQGfnd3D/l2Jl8
N8MxqLst2SmNxIfvtOsmK/METmdDwBnTM5lEk79hUhtoG0aqrveQpoKlT+h9w02Xacw2IjHdr2ZF
d4rO0cjHJAGagJY8jF/GFi1tL1WfRriPE5nddHFTp0d+8Nw5G4XzNdET3TwQox1ytGGUZmw37TuB
h+GxJmrkbONlnuIdPjOhyKisas9+qnuxEpRrE9V/rlZvHXIqj5ecssfP1GLcYWmK/IFZvidtpQLW
ZJWn0tXcQOit04VWLWHWFFO6bIdYc3ja5Vx13zpX6uSx86QDbjBHO8z42PS00VkbmtcFHQ9VxPYO
brQocWcnioWZqSHohYS9ns0xfpBC3TZ4GXZm1n+SehDBqLvSF6xJfNX439Vvnbs2pD07fGShZuj5
UVuWqPpKfpmpwUBYcCJZTdIxnHPmNafCYV1ymDoFYThGv1P2baQ79jDLObcaETmEtIlYWu0Pw1QF
ZjWyD5067H3JrCQN68X5ltbiQGIcx5YRGygUa8dvmriN7QUqbtLuYFDDv5pzeTT5ntV2ygf964hB
yqZvHVtsPf0i5++8C7CSEY0sIHAwmOSoLpgjbjFHp6Ufj2IqMWfKsTvitgY7NkfdGiZTlbRfR7xd
jPllpTWbcWRmEHoaUxLfpp5AttWxHe21ZkyyTdtquNIUylvs2da5rwzjnod33lhLWd84IDZ2mDay
XRUX65eFjHC6621SVczvSODI+DuzHNKNchiCrjH1Q0J5H5P7XJ8XvbhoOMrRr1W3EznJuGUoPivl
LCfmxtpWRJpzQviXp75MzCMKJrnlISWxwRIZBv2W3egHwxyWZttSPMut0wApd7zhk/CJFxp5ukAQ
qV47bbS2aeksx6Kp622DYftkYBWDmcL3zq0+qKT1nYXS6c3YFy4CadVsuDXM1+maniT1sx7tNGmJ
vo3Ig2M9x2R7zDE/U4atIUGFbs/w45MhVPLA+zY6e+6qKPNnNkLGi10GLUrjzrFL+2CVeLd6Za/v
sM7rraY76ztlXFqEtPDZOSuq4kDtmN+7rVkds7m8GJb4MTdE6nx4Zu7RBtFwLvtmPU7z0G/ryBIP
+eoOb82Vc8Sb1j2w5SI+uqOKnuUM4t7iNUiCPTGnA2u5p0vKEQONbjIWGVTC+shHy/sil8rbeCKd
7sYmyyjFm53pRuXWMRq5n1l/s8/1RjsrtmD4Kqk8X042FxGLaMcncezzTGAsTQvn1pm6pyoq4VLK
hgHWxlytH24yPxDeMg+Z0tnrizcvWcZwiGA19HW9r5X4UPRMht3daeWApst5WTaV/ijairlBdl/O
zSkm6eY43YxJc5lOIpXrNiM/EiAq7cn1IgMufQwlYiY7k1rbXjBewp/dbltzeRAL7/iFlQLo4wP8
E+dgGmu34fqbLx57w7bZ1KtgmUxvlwA/uJmRt7ac+rwtkiI62gQPSDtr8VfTGIbjuq5iZy15HhIi
rW+Mwtg7dWkFpXfV563lWzzG0707rYc2TZ5aTMB+pYmLpeL9ourpaUivpW7KRgvSR8m6i+Twox7r
+xyDa9ShTvXyvWvbMM4IotXKzxOAudnsMrJOXuNmCsdBvxDhO8J84ZC2XZStNL4hTGxgvs8eEqc5
e9l0BDyYbVi5ZNBf1S9isvbJNTHQaewbYfJ8tJ38lJFPPMy5EvQEXbXsRL0+Z6kyEOqWcms5OgEx
l+8yb71a6qG12Jy8bfvFJt3GZxrt0OqXafHXBR52SpiL9xJadJJH3lPuNah3Y7q8FfgDXlwsblog
TezGW0PF5JghQpldqGaCQVtPpX1yWFOc8MwQElkEaJHFB/TgC9MstYECNYfSblEqx64N+mHlMayy
Nvkmprg4NL1R6/2NkcvBbzATC8SFogiScsm3qWcQxsaYe0ro7V7dyV1CT18jnKysgvRX0oGpveMJ
UlsD6uHBXXqTI30oL906JB1VhhqOwkNebCuhb60WOnzYYn2F0OVp9xrOINw0DBzAR/VZae9c3Z0/
xmVxWZbLRIlCcs0M0QTZUrHccs1TeRNLMTqvI8gkb2P08CI26djFd1BF+8vaCXvfxymJxdbKEvAT
ixGDNWly26fJyg6Th9nANwunPlwjxXdetpjXbDgZwlzmm5XsbjDGZOjJtlp7UZIzjCvW+HRRYW76
KdUvKu71G5GY0i/K7Oeik+EFG0hxPy35fauEdslhJRGo594FTqDvRlg5J2u0GFFbw0OqzV+YinNj
UIIHZp1fKAHnszk0LsuN49wK56KvtmzZfoy7jBuaiTAR/PYFKynGe4/NM/qa7GYzKTcdW2PCanLi
C1WL7kunup06fbrEPNBBXet7eFNc/Wj9jG3to3CMhKVzY7xJnHS/tNqhs7Ppw3IB1FtdTkAZos1h
rpsljAQHpz+BG3viZx2/4DnozlrsfZvNtdmOjcpxVlqv9OXtLS2QPCB9oZLb1SOLzDnCFig7m1wR
z2NkV0+BpvqCzJOZlhue2uTsWpwnwWipbE+cUd61ZLgeJ2vNj0SRZIjR/qYwFovNoDOpJclZYqXw
hkqoNa9GpKLdZDtlYOK1DomReczOF2tDiovD1eu/T4NEcp/VW6nnRUBK5F0i1QX2pJf3UaSRF8Ir
/Y090t6ZCaz+ZiX9LokBNM12U7+l66rD1Yndh3WuHvW0Kt/6dPiuzfqhINUXeG22fAH0sM3GKd0T
wTC/1nlXHy1NDQ/kz9pNhaHgq+od5ys+keHSJqb5zCqDzvVZOpJRqUTWYzXxiMU24TPy2sVJm2di
kOzMGX5gy1u2llaOjIv0bqcxcbsnta8RvWmc94Vh56VoJiwBto7kUKeNtpFm8bRYfGyXJM2jPhIg
TAdM/so0vhU6nkHhCu2LWczVe5c3yaZeXGOTz0N2GXFIB50wy0vh4iRKy1JsdbtgoOVWr6Ocjd0s
x5Gyv97V+AvITccL8gS74gekN6LjRADTaI2CGgIFXEan3kG1SXeAyggR6oNweCN5bXSaGU3sAPmU
997Qh26LSUIUbdn6Nnahu9yuF38xyfBrMPaeQcjhj49ta8eD+pAoUheLbpFZV9F9sugyrJPeCGcC
M0wgiJqQH4z2JJ43I2nQg+7km2zI1Fva6sZ939ZPUi+b04wJKC7BW+T2AAeBXnMveze/1OTnyaQA
X9BIi3xYHbNK1x2+uOac3GEvt09qNcQjYeTkzNgVZ4MpRWincbthh9VzVHuMtIppTwBUPmSUSNuY
rYKYoeYitCEz+nPRVokf4+Uk8xItT+OYgVciqQsshG7b3BomDd/CQfM9q+p8Q2mb3tUl9nbadLrL
yPE6XFTNtyzH+zJk2DB8cADxqSE1e64iTT+mTBx9WhicTKtJz8EOP94g5nqXjst40qwpPRP1ehil
jsNkMuh9YgsZQMN0zwrx+MZlAETsfsg5H1nzEpm4WBeZevtm6bgaE2QqnAPdlm291kN1rX/Saa59
U6hvOtjDUTZGmOYe47JIN6Qf8XgeJiBjvlCNvpVt95LhsvDtJKYP7SfW0a+q3i+FmXIQpbMHSsD8
xIbyhhtMPK9JO/hVYw6kUJf5K7+XddT6n41y+tbR9L9xOx9gLKYwUopkm+FH2GnjqBq+vl0eTJUV
G2S3sg0zb4ln2sEoC0mv6WkgdTRTK5nJNEazPJo5kUFsIGQL7Owcj667i6zohsnCA/HcOMiIHNwO
iftcp4T+QEkdlOfeyGUcgrlxl4BUKVeq8u69yPICYxjBBDbpBzpJyalf9Dt7yc2TMSb7ocqIuDUE
UuLifYTrgweh77rLqHsvWpEKIo6JQxSuKk6RF4HYM1a3mIpviajifWL1w43bOfZeIBa8R846BWmh
1eFcrmxnhps1tOpRg57+dbyezr2cN4Om8scuXs6F7ahzZGj5Njad8onY5BPCUffSDd50GTgHwmUY
5Xf6gw8sF7c1CdoKSNnHNHftuVjyusA/NOn7OlZ2YGCZ8DUthzQjVvfoKEDBtqe9Ms5nTYsr7A9s
txa5X1PfYZI54wicCX55KPRilRgVItniARuNPU04bB/wI4PZv9nm/J1bJOKxID2oOkH0O5p0CDP1
2cG+t4ExmzGuLkym4+b0ZCPq+B4uAPAvo+PXC5uP14HUaoxjZ99r8hsMqgZjXtkBfGp0K6yMsXye
x7znvZ20d1mn+gMtmx1y8EL5GLLWVwoHGiYk91igosBaX2oGMUW/ta+mNL0GqGaZSN3r1VymPKN5
bthdjL1vNfFwTes9tIviqHJBB6z/gL2YbD0m+dta53lgQK91j2pZv2eRaEkvuqbfEYS7qbSSs9Jt
Sp94dLVpNQunnpTdjrl9S2p8nE8CABmmkfXWsN3ztDivlEcU5WbZ3apalQcS1Oa5cGUd1FWBDdnp
I+e9SmmAPZX8mBfO8sLFtdWNdnW+Bnc2DvvCzjVfjtD3gg3LeikS8jnDlWOkypX57uA5HLpsrGWv
wvxR9MZMPqcu9lZtlORH17cBv9RWLoNzTtes5J8W5qcWR1oAiMC8L4Zm5umR7GGK+/KmTjo7lLS/
R2zB4jGt9HrLRK1HUrj2dQRx52Bw6QkbpbW7BrsRfTXveIc+Y2O6zn2jpiSsAar4jnDL/RKtzYEU
q3bA5WQEbSp+oEC5tBDZYycIkxYTDk29EUyKkmq+H4kVhE0f/SAJ4p2AONj7Ujj9XhiZTuEPkLL0
2jtbZA5Ki9CDyU4hibhdeZyon249txeTv3SZYP6C3EH00ZhCE0Uz0IF+BTw/VtDN1XCv2Xm9LYip
Ite1HvJo0YUFUI6al6LH5ii5OOHYzWPgWMUzB3SNRW5ZiSf3jm9GqsPvx06cNtHeOfG0jVCTDior
rg+xmOS2zKzLUpUHsETZiSiV2rV1sqCeOtSOvB/o7Xs3I442gbDAy7fPZpQlrM7GTjYdYXmhjE0f
NR2+0+6ZGPvLEqMsIi+K97hovzL1vgi2roXlak0vfe9113urOwgswDvmrJd5bfUwt81PlkrlQV8n
VxYnyVOlObBJQKgErc2WKWnxJZJOwyy2WFnp50WG9BqPuy6ep8Maz0sALg4J0Uw+5jGK5JGmvY9O
YoGx6o9Nl9QsXS3z8Sx6e35sksqytvnA2oy7KGba65cwqarQAQ4j/U4Y1nLp5JqdU6lzae1I6kuQ
k8RlJMX7IXlpHAmEKoqSmPVUwMHf5i6H39nrs8TBbJfu27R2dRMoVNxXBqzqKR254Zi0KG0+DCLi
4WlZ+TOAn55pCt3E0OfO72Q3clqC86GxdKdl3BJ7450HjYo2ZVqyR8U2Y+NT69Hr7h2bkOmRXUqC
qVElZckeHuKb4r7HVoMExURrDQ0vGtSNnFohjg2pG/pGD7PfSS2WHDdkWPM65K1pEMXNbDGGIEiK
9mhOPEwYmuxyBrDABNBftUhc+sxZfoy2jcEMTl9TYTLskT9TtOU7pH9v73Tpsrer+AmiTkZw1KZO
K2+iwXkujGiFxIECF09F+wD44Igr62skqoVf02CLRpnjwJid7yPz1xfuhOkZATfb2Trudaq6Ynk1
ugX/UIbWgbV43nbzKsyNyEv4jZWrbrwM5hCQV6J017oc8ltI0D57maOm7e9FN1TcD+3s7CGcZSLQ
o7F6SFGQsk08VkX5WLWTOukoQkHeoVt2sA1e84EgiE/6ZLiZ1HpbJImxF5qBvZgEXlCIVdtwdtYv
8zi+Yht5ulKbSfzl5sPAaPFBGUsF0Wg5z/j7fLuxqy89JCaKcOtxjvGFYzlqEt5Kotw1WMLuyj5R
h9xjt5c/oJm/rOzQOEjlWluGwO2bWJPlx9W+D8IEwLAvlV0FVh29ka5fNjj0E1/Ckz2gAFiHCZ7h
D68dtCVIeGXgZQYXa9y4c0s01Jon4/ssbHHdPqes5aO0l1Lsy3QsxIZaHDcYk+Ak3nHTw05M2SbH
ALOv5+6QJqXRkuxXTStPMxyfdEMuImoCwHZgaWrRGjgTJ7tGxa1MwcfFBZRtvJQ3AhnHsauBSDh4
JuuBHAfkWqudEdUAb+jWslnycpiXsCdOuTZ7vM0VNJggdqbp7DbTB7OgqPRBnsEWYplrkK7Rygx0
fZ2T+g5t+hgvWLCAqjkAF+t2b6xItaWeuQeIlrj2VKWQFbGNMaRI4Z2lLmUnxmq2QpK7kjE6tsXr
zhdgc4Mhdm8IF2a3DDz8iX7lS9y2FyhwZtDght6JyYy3edHZe72etUtrAVVg6jUDnXR1BgkZb5Ir
E6o5REq5na+6UpwqfVXva4n/KQbLfG4gk4G3kxMeQzc5zmikNRohsqzFYOLcl2u9jQfP3bsYE49D
wiaeLajhVvH7pN3qD4LjXiVxruHqUzKAZynLDYlbsu2i0nGNR/kD1sr3lV2zj0wGzqUBqXZJ1LC1
5mT6sQLd2OH2VzwRRR5Qg1c4Eu0oKLq+Yx9EuoiAA1RdwKYRo11dzfQVUtXWGXuJIG8uKSI+ms/r
2nl4BjDBYdaivv1iN91nVyMyFxgKz0qqPOBuYutGRRGTKVHf9KQcv+IjvfTTlcU1pP2WEt07ZPo8
H10syIUfl+I+qeWt7bXaru2XHQzp24asZ6ts72TYLGjgQMqaCwi6+MZkPAB90puCNvdIRTD4NiBJ
d8x9+iUF1eT0T5oT3TLu4FSkm75vHO7K68D7QZrZjd2kW9iUx5R5XgsctWSmWX1p8OmjPjsflkKo
Nk3GTNBy4wdjSXD1T3pyXzhZvfHImuxYSIZ8m/ChPa/eLMLLv6o1O3Te+FGp+HpeIFHiDpp85ICo
j+9Lpc/feN+Wr2PrTDyNTbS19eVCntzCfNO75TUbAMFC5shIUjem/UDE8VHanmn4bCvPDmIy5B4k
+gRMMRdPyLKfkx0/g2Ng/sVzd7ZAkO+deFrDBaAr3Drv1o5Ic8SK39BPr8VCYQ3tYUxK99DMDJtg
yrZh0RBVjsZy8eteareDYbWhYajyxM4sOKJEcDIeaFd7LNy6waudP6QlVWxUm+PWZbgJqSM3Qg1D
5yGG0+YbTlkfWLL8WmVS9/XFVYE2TeVNqQm6wKjdsU+4+xqzz2pjsH3ZuV7U1miJ0idtFuqlhK1G
OadK7a21hdyPGL3xVtQvSV52Qe6yQSMzpo8pM1b2plG6h0uSQffhFXKqgCDcxL0CSxvb3yrHYkqD
geypcjkLZD7e2LAhNiv+xYOMoy1fED3aBomMVnaL/QrxuGLl6jxp7w6sD1/x0jrOIxkmA0B7FUKj
Tp5Gk1PslE9YKG+XjjopxmgV2acSuT96b8lcWpvWcyLjlPdN5o9Xk6+WQQaKpimed9osTzoUjJb8
PeVuY0720YYxkD4z+QCGl3t0wvt8meorlRbw6tcIm9tJwCXtn346E/7XVfh/2J3z7y0a/7eK6+KX
CCB//E+DhjAJ8zk2oR+8bq5uXmPnf1oKsQ3iiXBsTHB4+lxepv80aJh/4DByMA1iOjSlwYzoV4OG
ZEmYbhAxv/4n+XcMGj9D0/+0ZyBkI9ZevYl8RswgWD5+dcDVsOSlaTpbJxO9vmsLyBPY2NRAQHnn
ykK/K6PRely6q+Efbw/SrOZZWiB4l3+PNeaHQZW45UezSA5PqPjzG93bdFmsUXvvU2J0oZiS6bUF
8gFUrc+mWxO2rnsqhh7ynekRJPGNstW+jabGvNbTqG19tgdUWQBwCgIAb7FCBUUOHiWD9dheWy/9
yigFxL9hdm7JXTQB53hF860cfyX18cSWAZ0NVnkS/YhzPS7xgZTzQjh6mBj0dkX6sixZU+PnZisk
aS2isg7HOexmzWKAWhMJY9dWNAxZOLb6zOzVyl0zsCRjZ3pVsApBWhn9iwltdz6qKQeV0tH4wE6K
a0pl0LY8mjda3hY7R6843FmD4LLTgeQaI59NqWRW/fiXW+7/Y877NaHND2kBLOWrExu1Lckx/+sP
OSkFRtq2D6leOZdcd6bXKJo99R8sh78mRvm/uzCfhesZpiS1qv++sNErqn4YhXGZGFTIkMUATbnH
+dkl+zFe0/Tuv/9OtnnNl//L7WnoFvcmdyX/IMYK7/cN0xXBhihKh6/kWFvWKMi8eKs8p/xIAdTU
exAZNWaiuhLNxulsZBBhJx4Iz4W9V5tkTtWJ9lKCPgO99iVrXbaqM0hFqPwk9uga9Vscc+LAxmXV
/ZxTWfp93Ls60aYlck84//uJjAJWdp/ahnsvxoUqfdlcWe8pgu9RtnOFnR7sOYdaGdNPGGAF75D6
61f3Z5Hj/ix4VgYUm3WNTSNgljZ7gFsmiyk/Jif3KZokTgDkE2qw1VklqRpXYUH6WaqR36JsK1o5
LUcntUfF0VhKY2tBqvuuXytCxnduDkgMvBT1honM15Fh3Q9rSzS0SeGn7Czoe5+9m1jHybpqGFgS
rqyrnMAnaCKa8pXqWTSExdAUa7FkeG0Sw7q0DguE8CgI+kyVr4ARGtZO+3FDzhDLi41VxYSj4tCW
l9bdXEFTO6Y2+0UQU7gEBGzy/GvPOLXa4mRP3WAFr6uHzs/K3zLRl/1Il+LDSOJlCgZcVUZga+yK
8KEzMr9G+KvEw7oSiWasgPeUDXj1cNsh4lhnuy/HLmDQAE2eNaIg6lnU4p1aUbgImZ45vCbUYj95
N4oOz+VzHk1Fhw7LNGvOLMkpykPWasNTS9gVJGeMx3ZLVkK+rqNgUBL9bINEhvd5kyAb1ajuZXL9
VsAO/Zl8aX/sNZdLYVve/MhIRaSEX5S8Dh16SC2LrNx5N1OsE4wcswiWIe0ILRFuD+coK/w6bP+g
DmDeNGuHpM+zJIxXOK27rMENEzgVEJwgA+RSbQZUIuRaMp0vOWHVT5ru/DMx3WH1R434OE/jajdH
CoHy0AptsKhtOioXXn3rvtct58x+85EKstWLoFutW5GRSDiqtM2MrSuz/Lg2M0moK03qVbrr/EzM
Vh1LtKWNmvvpcybc/JpyFQX1e0uRg0MorcN4IhrDZp9yKANlQYXaFGJExnLzxQ2I01XVZqoWRCsD
8F0S9sKicsfw8c3mGr8Se6kfrCRu1z3vlZb2ozVyNwB/Pmq7NUaDYtQ99FYQpTE/SSFSFzBZWjPS
aEU1PS7g2GBpSzKocNqWdGBkA3o6ApAFeNJd0nzbA1M8AMJufhS8ZUDC19V01eGsFlaVNhubSor2
yUjy+dMaJjJZEHy7gzUbWrzzLKe1SAWVOFvcOXfYdB9je/XIQ6kNsii7r5rFju5BJbK1gUV1I5b6
ctW6oF6KmXGGnQKGH0XtfnXFUNzgTZqN07Aq9wf8aPOCL2n6TNZatRuN5RUVxPsCDl7c4DxAPiyq
NbBxBD8n69DeOGqdfwwlbz4S8mX0pkrcHrAc6UdZQ6t4V63GJB49s1MPC+vyap8niW1JYvDSJVxS
5VxiPSdjV8QTjJiid7SKklvF36rYVK/wgfCrXZkQeKA0UXjh6kpyt9YYcROCSUv36FujgZRcew+R
e8XlV06KGjqNM0pFsZh6E8I4pJjnjLxi/szo014tO/MpvIXtQ3NHEzOL0T33Qtbu8K2aK1I6WtOg
z0Xcs/yZqSvdcyLs+l7vZpaWJc3ctHuvKK+KUhyvAKJkTYBvPUVivUayB0woPjZKbTw2dBtk5dH8
UcmJa4C4KEcHUbPENJQXy8r2DbNV92JRmLsk74IxdCuRXlbHmlRg1xrekQzc40Z5lv3ODL109xrz
kM8UNjsoEai/z22jRTY5LK0SQeK26b6vOmC2kiRuFdZxJly2A3RS3XpMaJyQjFuK9tUuiwGOLoat
RWjVVsS2KAjCiEUtcThFKf5MRjz6y9T1xmcbNe53q7S4qv0SJxdpCe1tHjPwxeyWSX9kMTtS/Mgu
muE45aVnEdJtTPZzIBanDFoxCgaGHGG8C4obk3eANdYb8h3MmGLdoxDJZaLHm8JsOpDdKSq9PyKK
sCZ5buaMoPp/sXceO5Ir6ZJ+l9mzQeFU2yBDR+pIVRtHikpq7ZRPPx+rezDVFzNo3P3dNNDAOScz
IkkX9pt95ggcGNKRUKp9nz0gmZfySmZd+yJyLt79ZfU5QFZ5rdpW/yqlRLjHN1pz9rEWSLw5s1uo
abgqVGC0+mADB9KZvnl88V1Asit9TV1NE4Hj08kaimEYK+ZiKKp4+wq72SZCWJ9oiRhbbHMeOcjN
Jj4oTVd3kkWY2DrtJwr+ARbUM74s+wWcbvKkeODbQM42NojMZPWvc13emSLy8k0KVFFyu0v4O0H1
H9/raGD40GtLTFfYiPs3FEVdnOyJ12tDsFQAVaMJ5H5Mu56tZ/Yrm/buWN0bCydKAtpG/lVYZc0l
lcPSTzP05RvuLfntZXrebRxaOt48zD6YnEtNd9YUf6Q2pls533lMf0rgTfUsNpavSnObZ5NzXdrc
+VCkvN8LxVu3KTuFeVjPsBjubJ3B5MaMFoZZTJ507uCez4lmgGnwVpTSecNFuACfgcjsakwfsmbK
uVeONSN6DEak/m1E3h8yL2s0XnTmLVpe9auqXevLdkeu7TG7LhBp+NZRSLlKk4VFnrnDpfYQPNjZ
R4ZWneenxPoXBWsiydJDYSwACsTY9KR+h7gER9cQG9i52E8ZcGYUIAWdzNxyS9tABjzXbnJIFnWy
GBfbmuj4dVWuqbO/dHX9OkeA0ZiVJtrwiNHCH5B+x/LJxs1q3o5aNzWHVlsUTyQq4UQnWU8rmkA8
s4Uy6FpxWtv4hIEWDelGN6PZLgOfQybHM2eNyvT7rEnNmSETcBSG1GYN+OIVQ0+Wnxq7LmbJvg42
P96U0WiPux5KOn/6ImuX5DOxSRgf5ii3aPeq6Ne55LWBaZiTn+kSYuegI4t7zZlHJqcahwk0AojA
AIAJ0FKnRPMKfxiA70xatXssbUt28Xpfk3D4MeLF32Zr59quKEXq3mctyeBviDV8Hk9SBy62+czS
eMRKoaOSGPGU6T3EztI3A0JrVQIv1GzrsGomPoWdeAB9V4TI7O47t2+S584nbIxTEQ5p/7LMzVI9
E+/Ha5F3mS6vfVrYDMszawH3xIHEJF/rd2nDnJ8stfmQxJZjusgxduvAG+AKEgVJPHECB0bhso1q
Jb8tLluMEziqpVN1zzPYSH/VvR2dBTLS6AFhFim6Gy2uSAeVTUv/TediAK82teZlbrqhj8ryjlK0
jX7XN4KsLFRZa3yoa3iGT2ZXe85N0UaQTTE3DS8YXyEGGJmEBpBRSnLx8O0VASq2sF7HGKJ6h0xZ
BFTLDyuYA3T5oYRc+tYZdS+39uQPZzDkiQewVY4cUjCFf8ET6LSrxgmbDr5UX5wtbNvU4JinzOiS
Om63+pJmvC4VdIN9YZi0ttXeaL7FC2aDsO16YRzwbObL1qsWG+K3HVMZaoxNTICMwDGUCosvn+dL
0m6ATafj6irmBX9SAQ7urlG5FTMkg2eyhctZT6TlNFGfUnCSyTb1gYdUQK8xz3uljyhedu2jbhfJ
cpg7uzC3AtIwOQUjV/dUDPCbVecUPr1g70ZI2nBwT7gsjILDcCNjWnmImOSPo2H3X2bqW98Lt9/o
TdOb5C2v2+ghqkqZYc5gdL3BOrjCkIdp/DbRQNN7pDsWbBs8I0ldOrxmPnpFeMIx2L6Jcne/Wx4J
GJ7alBzAci5QMVoPK02tzzn3bw8tHxXR7Z8nYakXCpc56M5Yp3FjDonDZD3pxgevqjrcSZOjm/u4
s3IPQ1fNFzZiBqC+wgXuoPtRdNVbp3hfOC+RnGWHoLsrra1818Qahpc8jpbPhWRVtAHakzebqpOo
CQNsEUEBYOp9NUicD9JJJklycYFp4TBR4nZGnoZNKS2IYGeWMandn6vu/0hn/4u3869b/4rn+jeA
1s0HSFf1++9E7p9/41+RXPsf5G5J5TqgyBEBdGJM/4rk2v/Q4bRZurD4X5PF9P/qZ8Ru16TsmtgF
vYUa8rd+ZgLl8nDC645O84en/7ciufz4v/WJ9dS6hoV1n5cNMe5PmO8vDKLWGINprcUEFZipfYpm
cukx0e7szKLUEI/AX1/NfxZ5+HGQtYgoWyh/yIl/1Ly/fpyYkhG/eu1vVCdNGk3Jm0g7af+DyPNf
EJbr18mPIbVlEKYkzyFWFeivH0NN2tJoHK+o2fIdeDpNdMrW1wQfUnLK+2iEJ0fuDwC1ZdwaM1eV
ahLmf0ib/vkpf2k/f34LkhUGNm2Hjyv+SxCynRq9n+rRR45sq88016OHJaN5hgFlVVX2d0fKESxU
3p0KpB/uPjF2SK1sV+9jVt+Xw7K8co0uArmwJ+2JPmQ/mWvWj81Q2I9qyNJgqVR2od8PV69egQIn
FmY4nKVpYIlJkO2o6BTHaABmzo2oYq2MdYmvT6ftqlC5/u21xCex4bn8/NHpdlWEMSouy/EX4su9
8Gt5SzOjsWoXFVBA4F9MbcvAYDYTFgNVhoHhjm38z7/f/6wlrCW8gP9/If7mI//ok39fSvgX/pWV
tP8BQc12WEpc4YKWZVn651JisVwQdfRcwrZrHHJtyf4/WUn/H7CyWEiEJ0wWFMDrf0nx7j8MLpGs
JvxLvJaG8d+R4k0saP+2mtD5w9NO5hdQAMuT9+f3+Pu9A3aTpou5sosmD4+u9KlNuGCqoIYzkwys
Sp2OZD4D2qYn2t2Ue/YxJox3n/i9E5ZQLc+d2eZXWhu93ZRp7akx9CUsmWdeOqxiUH2iMYiWDjlP
kEQ7RVNeHWtid6Hjp0E5NmecM2ebW9dvoH7vxUAZ3CIf1VKCAkfxqarBC52R9IM+1S9C6TO/ydRs
AFGdANfgACSYOY53yKJ2CFS7OWo+EU+uaiCgMhrOsaecdTZUmB9UMZr+K6iqXUTSstNiHAhGB4UI
faWvhbadNG7J9Qg9CmYKt1folZuhg9metfLaNB/zDChuSuxDb6YTtkKHn98YT1GR7XyrulVCE7tF
L66Tk++jmisfOlgtm4NKVei386EynCzodTznw4hztYnjuxXH3/7JWZki6BPnRmAElhriPrwEytEA
zCS4DBlJcwWgxWRb8fpHTv1LOjMJTCYbm9Qyf+tdF79TsIuco0A0zDbdjEXNfLFvcuuIvOAxXfCD
iU4ad4wwkhUZl7kyzh7LNj6DbfuC9VWcM9+DKIO4HuBDRe/q9S9LceFT9ndcO6dY1x7q4krCILSL
3ZD1N76quLCN40drj/3etkT06BntOvg+1eq1zE5yph0j7ajC0tdGPBOA/6iMN54o6vu84UyFyGNp
lpd65OJvDaa5B/pzv5Tz79b109DqyqMPOgv/3fSJteiQKVrGaCg+jT3EGdIY30nSf8GBQxvgWcLT
go2iQcFMNBlAiPyxebZo0S2PhS13VkHwhAZba1eJPj1MeR4y8iG0lk74ewYiynh02vQuxaFDYdWQ
n+D4XMzSFftyHBP6MuRj6+Q7WOUwWkhJMSrIDnR53XYg5MlXNF+yN75KRLp+no9W1p9SFz6D9MkB
tIbREgBEjqmj9L7Pst9dYj8Y7fJjggKDk6OmLf2Jv8WabTGnjb7MOIRrSlDLLnn2hHrOqH7DjvMk
NP6Jwis2rpqN0DSbPPQmC3cjDVpLc4qd8pP+gwXPT+R8DKL9ROx4G3wm88GUGnftSLmM317J54SW
BwNfA7BgxAAGpfqOIFGZdJxYuvPEwKG8b0jrbWguqbje9sYhjcwv4G4UN4K1CQEW4QmtEH1Tjfts
Zn/g19u2eLza3iDic/TJXQ7J/RKd7dW33HVhyc1nNg4yY9LmG9/0M59MGe0JzECJXAx8cBMoul4z
qZzDg0szxMYpimPZ7i1XowOtxQ8pd/PU/jIsnpmRSnL+0FDr6SeZLP1S5q9W9wRRKmwLg/oPbDgJ
vzuvfJA1H6PYd0QQ3Pp18JzvOM9BDlWDiwZEqnuBikbvEFz5vnLrX9A3DJ/XswTQgY2OixbsuzaN
CJJXCGXo/FY8P3o6yYXTQBNhzddEZ9mXnQ7CT3ZiNYZRUQsbQxyxXevxLz0tnbEI6PDIygfd6UR5
52JUaN6rGkvCIU6ETE5+2xj0GXWY6tyDnM15Dnplyey8MJxwNjQSAKPWOWpicRxibr6OiqzPti68
O93nphcamjY8qJiyxsC0Vwge+jMBPBCCNlSwCTegp1IPZFTDjTXP8gk9ddZroGyN5XxFeoT42uLb
trZdikp2ttOlwX/htFHjryYP4WzxazddgEKJnNkNM0Fz1Wt5ulvYb+ywM7nG1g3jCZ+wusV1WVCd
cb+YtruVXevt41ygN5EXl3POC+/Zgc5AJiJOOpQ3EuclShIGJ5W95Yudf3SLcVum+Z3wUu2m6krr
WklM1XVFEHUjHOogjJqctHDVe9V6+P2kfGEQk2LX7799IeqDqtdkpBp4deiboYIm8PzpQNv9CRuy
f8LSO4+0M03ZmYDujUiGDX6UALJs4PQsokN3GFIMeNnAF1/dj1a3ipT7zOLvrgHFrGWxZaWdDzBN
jbFUgYx21PEVN4PPLDer1TVJkixB33zvrAQPfu1eGGgmzK9/Q3GB9Vpwv3dijG3uYSQG0DCz4BqJ
lB+4FJwQ2mssTLO5xmgEl588aXEeSjIgVj/YvyAZ4m2amAJNFKjsmF5NRyfqXxwYO+2AGiaSE8l9
hnANatPAK2kSs3ASeePV0W4Z8ieJYrWpiTRdozkuLtPM+dPUqQOIpoe80ggX5Pm5aLmLJwKQpGMj
2jEG2/PX3DPEBG09d9Rj5z9ehmphtUZyiOm4wNeZ5Qd4hMx/XHfL1IsaJpzX9cS7R9sBtZ1xcT8W
8w6b+g/DrwutDPu10DVr9VsvfrfE3O0I756Lrr5XpY2CHgdrYm8mQtxHd3SV/JnJv8TadOFy/ujk
Fan+Wg1h2xZsOs4QqDrb5/VycPX2R5/VvWsV+R1tmsAnxbJHrPG2xqRdBru/dVuVrpYsoAC9UyVX
X0wfcryTdGrBH9X8/VgYO9ooA3+5cOkPEeuwNeNBTUpv+K5sBvRpmpAPYvFX1FNttcJUuxieJHbs
clvPzbNyp9MSD8ut1IqDQ9by4lgEnxLzXtnQkUq/IHc0FfeFncGOFel1iT/KQW2LpMfyNR5dyShp
JvKJV+8kp/S9QBSaLbQJiEgb2fR0FKr07FVi3tLPwu+SPHbMoFrQcO7qvdUhkHsVStpqTNOy+Af5
HFle+8zb6uBVPEiYpUdSPIA1A8rTSSNTUHGk7SHbk5B+qc0G2PFaOm8cIrd4j2R7U1fxoZG8ILq7
mbXyN+1DwVgU8Ig5iwl+alJlr5atDo7NuyjLO9yIvIZ6BODCnsqjZU84tYnGkNYdY/9TMfcSyT3J
6BgTW92Q2aF+fPRYjP0rM5rLMumcb55BIm0l/fVqfG2s7qDPTv7S1zq74J2/6P6+UNWxkdrBNDUG
WH7AFDcAc/WqNx9DoX35GXDy9FLJQf+dFNXZzMxAdEiZkwpzSRt6oj0XBszQKHXNfZl5xQu3w1ea
MPMn3kkmGy67HAbvm8omqZA7P05qbXXFkaYBVB3QXLphq5xwrLSPCW3VBCptxrl2/UqvRwvbhuLa
eSz3diUkZ+gyjJj96WutoJ7JTafdFimdq/4vOlLN7NwlD0ViU0i0FsPitFo9xNH9WFevtkdcJ9Ux
hSqx51EDdxVj509kfx4UW4ZefUyiPgOUvfUzQzvSYsA4OW0PmUvtRxDpaMZUHDb5Fts7dvtueRuT
gdlS+6vOfSaujRFt/XHY9u4+okgd+QpXjVYGLqyrgzQb+ZyO8uAnh7qc3kDrP+QGvnvcGu9+Azyg
CXsTw0Y1q+0s3Qe3Tkay/jorA2EwfWVTKLp3yE9LF+AAIR8y+4IymPyPp9q5RadZQeBdmNh6w5mo
aKmzKXOX+JJYvmqPCj5Wr3m4WIysiLZMCw3StKkZppbddIQOCViIK0WTlPjVNimzeXoHJLT8YBgO
E+R24lvxDVb0btv2974an1GrOVn7J3gKxxzC6SaF4s+gOJibJEzn6GLl7m6onV1b0jLeqC2dx4wV
C1d7WGY89n4RD4RLlmtBxxlP77lR41rH1uJ2iHNmy8YrgvWZYpwDcMpji46de9QyF65/oVDvkia4
C/z0Viu9176Yvih5u41LUoT2J/THdXN5ayYjxAi5xTW0TT22p1G2ztVm8HNYHJtMhMiPWtQeHFWd
jXS5IdgFY31gSt0i5SQ9/llbf2KccEe/9G6SZbhgBdwwbXc2ps4EtMavsum43wVRWm1G272vPW1P
rDP0Z0XSqHIO3B5iTFbAC5zo0MHcINoxBkTSsBXbDjQDGJUHw5ueLb3nMleQ/tFVdvXZZPE571tT
Hq2xf+YgeKLFq9rJDshi08wnoIucCV4bphU0W9rmHaTHLzvRTiPrF3zjT7904y0NxvtlTrbKfmBb
uYLPDVrRj9BNTbVpW4FaA0B0xIB5qqf+NbOooUr626U2sGS0xs/YJr+jSYcgkr70fn/pY6YGpZG8
iW7CpAsVJPIPM38WRx4Ufcd1RQhtl7TcCTC1LlXqsL/qW5WbRkAAjFq7vHxtKN56SedeXSzhHUTh
YpHM+50w9DtKPKnSdZlK1il3QqYCr05t/SpzQebHT25zpX00S7Jty+I5ZqoSpAXxusT47pUf5FZD
ZdBw15hzIN320DCwQCBrwrEW954bt0+NKHdpC+x6MTmd1m79kDfeblzcZmMlDDSXlo8ozYolglYm
ZbKu6j4rlt8P22YyP5CacKHP1reM6ZEGBGwH7VQcIJuVu9Ym1UIrmVNWdIt7XD4sdyjOxtRxShQf
wsU4EBEYOpHCfqLfEn9sdeV6bwgKWt1hQlvY0dm1I5+WhV22JuGjx7Gvd7Y0H8c02g6muwWOsq1A
XzJcOEAQeAL9/FZzcM+NnKMSdyQglo139nOxa1WOg/dSdsWD69vNo7TdMBmGQyvUesQBOvG5QlyS
8ZVSefembUiwqcVJf2VUMm6FIQlyanHzGDlDz03hHlxP/BXFCU47M8nj3xGxlJuUMuNVqCuNI0+U
Vm1V2vMHXmki9Jxax3iQ/pZRjnntDLO+p2BTv1BfpQiEYj7M9aR/Lcq8D2xUYdpNCdS3M5dnuSw3
EDqaUNSuE3T0se44z8fcqHmAQRIboeOO3Z6RAgkI+llHX/+UcPfjja4Tm6D9yQ8au5kOFNzme+y6
vzQzLp8R+TQudJH5mU9589q5hruPW9C3fuQm9EDV3oZShu4o8J3dc4U1HqieRFmVDnUdf+At2KNA
X8ee9WyRPSLAHoO6x6Y0m4/2IsmMcvrlmqMhNF0lW9mppl2I0E0pso0fmSzz/+TEZOCMUCmy6sLW
khEDSekGGleZo8uIdDKaMaAgS7jfJWamHZVh8zc+cTdoqbY7sgIR/Ori+ThUkXZa575Oq0RQkXVB
MEjM3UyTF/E9d3rNsBYc4SNNb13tkudY4KGHPb/mozNN44/kPBUmeGr2pTXIA61oE9CAYv7ObJ9L
r16Q5CA8WAcdyXc/cFNuQRWfrLpkcHa3RlUve0U4C/9A5O01noePqO8cXDpz9slCfhqyPN42y6Af
MEyqKWSnmn4L26vf1AAnJTCBZ15HR80BiDFxwXWlU/UlhTwMDFAPoC/oo+eq3qVUXnT2YGXBggGf
Pay4euyHBdmPVALETu0bMibwXCOtDnqDMoTt4IIN2qz6Ys1S4lhPiDCSRk6cVo6p3M/JLNKrvoJo
Z8DPKZa5WtvVJpNXSoGrc8WU6kKShpG7oZ9x5mUAkxmbbi1N8J8Z9Uo9uKLWf0VUBb7H4GpZU5Va
HphpciHxxiL/jKgLdBlgV1pocro9uI1iukhtzKEBR1RtCjuxv0s9H3AvUtpNakyq7NgwQTi34LKg
B1RAbDgevUG9nI9gb+0zkj/WcqKa0Dcr05RYHpUi0KEascur1ua4vrKYuD+tI1w2GQmdJUlKhpfL
0fadBxw5aVi2/uPUVx8mfv2mlZhW2mgPyBAIr2eQ2lO0zhEhlQq819z1KACVW1EXmRf2fMZmwDIi
/1CjJiuGIIUxYO8l4xBykR+ujjaaYfsHNeVyry9DR7k2d49S0lEO6E1wnd6Lda4SMruVjxUQpb3O
tzLbcGxq3oF9RqgiD8n2cdmBOif3Gj9n11KjGhZdjJfDc8cPT1Wvw+Ab95o+Cc4B5Tm3xhtSh+UG
Xr6iUs9PHww6D2804T5WotgVXvkwT92wV/gh+0PVNEO0b8fevZlc1RQhpQH9U1TWvzKSDNy/x1gd
iyTtRED9NZ5QrW6Tc6Obdr5VGUsqBHaSDJP4tCXUFlQib7qJ7BLLNBhT58IJGTfbrK01LJZZ0i0w
qOZk1BV+h0rJvdMCwQss4kzfpNDQPBfXifiLTsx2+rJ9GHWO2qbJXYrDCKixGEMEg5U+X1j9JFWX
9LI0MkwMXdDnWrbPIDFrqHH8d08yauns1Nz8srhiOKRmdFQ+1isIr8TgzNrbWszKrpZY1qPH4g1H
kJ05mqIr55NCqGB7BdYBukd0ux6j3gWumkmgejD8HURwTqW2sRiIKkodEWW2yQpVK3t9O0Q9znV3
6D+Npk9CQhPDJnUYjSks3j7VdFps7ftmvFS9OT6aquB231vkZ9y80jc2fk+CGXMGzw04X7ym7Zsj
16vmt5108W7xupQA08p0zjGA3ExFPJ0XTMHJxjTjgbgmmdKTAzDO9uyaww8t8A9Mi8mycgfzN9hi
qM7QQKUEEsqcBaIc42073Jlu9CL65jmrOoRFMj3GYMCyosY4xJoRWBUXeuQOwdebjpvKaBOsVU/K
3C+tHN99WmsvuYXSRlr0ZLLWcrVJflmGFh/GHL5Pkd4zpb4O0vhhGaHZoN1wLOUert0SGao5WFSo
NWIMG717QwLjH5nlm5IGtNvcGwMzTXmWKobqFeUxcA8w37/aeYTtbJTFpXHfzUo8oSQZe8h2YuPn
1j1I95lOhmpfrF2dWaUdmFe+wCFfXa1CPaAz0WgKFxxtNdWv1mJggLWzT2J4Z4N+C7qZybZferhm
D5qGmN7ZWrIF7A4JQnE4GXiTPDL3hoteF8/jjsYf85ecsaCwGTjBuAzuc9I6W+wbAfCY64w+vyHF
eDd1nBxsv/jKhXmri4omAFn2Ye9VgbDTeVfbevVl86zUrMqh1ed3Ooi3bQwMwMMdMbrjE5Y4Kp31
sn7E0eVtTeo7m8x8LRfrq1OYttJnYpfE4YgVLIO1z7HG5Uwg+onwWqYKQCtZPdPP8LFQPbqhivB5
1P0bqilGhpgRey00LgHUvdENxJQUd4QCIIw2ZkfV/YDKN3Q1TT+gDlKxw9DNVXveFkrfcW9+mWaX
fZ1mj0AChvJHynMS8GMIruLRbUqJbNpex76/kz6eQi7Ql3Gx9gk8XxAOpr5N5vx33A0gAZT7SEo3
PWSc0y7oDYcKSslNZnDI8zxrZ2mlvLeoMAeB2P62IGsdlqoq7xGIHydO/Rtn4K4sR/uJCfMJm2US
NonrbxWhwi4ZD8x0xFtfDdwK6pfciXfci5qQSfnvMUnp641rFbIzwRbGpac9M6kuwSVJhz4MR3tH
OThT/M1g2htfPMp6F3eaDvrQPTRz9V33PT5ViA27sSp+OnpZ0Vd+MOi/eg1RjsrqIp74dNgkWA73
rcecHkXleUxQzfWoeYj0OjshPy83WiKbXTFG3U7kEDFdx+3BZlmXap5+OXl+9CODbw41bDMWkF2Q
pDddoZ+wjSg4MIKky9wxPGKYcQS0F1Sia9yNKe3qBvKnBbXOCZfO20MmgLIHEwV0DIFD3J18z+T3
9OkNAyNdGIN/IW5u3mgdjphM88aHqTe0QOncYmPSlDDwxJabwQwpSmV8wsVjz10udUP/Qg0FeorM
q2vSWmqkqfmrt+PxoI+6c2uVEXW7vj+nd05K2cpA0TU4CCiXk2Kq3dnHBbzG07wM2Tsb+XSuqviT
OHfyLpbIu5WdPJQ9jwsRIK4nMC70BVAJ6d4TtyLZZBLHlEfhFu3Q4B8t3gmvmy8OvukdzrJQ5NVF
9uUeI/TW8PwPMCbDN7KHhiTFYMy35htlG3isxt8m63KTZ28xcxjaHuxgmLIDgYR1RSNualbUZ1HV
cmM6vKc1NrROZN9mGu/KmU/NMW/jjnKX46FuWuUcc0BWwljd6Jm1HTWNP5LJmZp7nLSecVUSPqLv
Dj1a/aRd87ZkfnzxXWgGET1EBa5zxQljY0VLSq+IsSGYfQIUeuwMG1WbJTrmhpsYy/DLbrR2O8hu
3FDi8byMwEDc5Kyl6Qmv0iHNsz00po1Lfh2j3CEmFWBnsrkk1B3cjrpBAYMfMcwxWap9XS4EkZaZ
DpZobe3wWdRSPiTaVVVfwGMesdLnnFp7+2BA4xF2cRB1nuHa0DScToJAcZ1dZ+BpmjX9MMXi4y53
uCYgP4j1hBC/+QhMfZ/DaKOt6ziM+lOSJs9Ti1+xLmlHAxozT/IsS+MGA+A+ZYi1Yep3TsR4YmOE
i5SsGAvmmjtlW3WY0ne1uEw3UhyFm0T3z7lh4kde7NduUTw540hH82QbJ8YhV80vgqGHPNFozbtk
uh0OrhQ3xLyLHWZpLagLXOSezbnNeqGNqxt/mo5hh8ajHxtLyiklIeESOb9aOPWtKw7VGpKhZAzB
V1j+c2VbGHvJsDOvubWG5VolyUelt+86HNmgkPW27yDpRLd4V/mzNs68geojdlh4vdDnhukb2sa0
em0jOZ5xbIiMbcWPtTvjARc+tF++hzQZaTmjt8GWQaPrZxWJ4lArVofFQ2qgEJoLBEloUepQFHaj
gzUyXUAL0PELDhdaBT2/ELn722IqjDC3DSZdyXSaLEvs40J4z26GvgyojrQH5Ns7KmS+eqYdA2Su
dcQ5aHEWEM+PwyY2yrCrl1/khB7S9DJm07aA3xhStM4FJq+uDd/CZckMFnDDuRoZv9+csuXhpwwz
QzFOe6l47rAM/zj6Vzq046difghTMOOH31PqDTSvkj6JW++htaMgc627tEYHojXoJTMlrPEV/+8M
TxpnjcOiVyw4/UfL80XdmD++0OcBcMJDpFbOA2bdw0KkmH9sj6bKUCPGB+yztU+s47rxqDs4231e
1qVNn5slwtM8Wj/Osis7PvEGWlQWlnH0Zrbpbsw9JosmhqGCYeM0GacmWh4lRxChx8ydGZFExU9E
tQ2KdkIr+TLu7Z5jK1vNHU1c1JWUe8uzw6anLxDaRlCm8hyNxdlqCq6f8AFCNysOaWkd/Zq9OiNV
+MWGQmMOtuJdqUHOSVDXu6pqQ9+Eq2MxxiN3Xd7xamUhruVH7kKB4zCUk9UiQkVd25o8HPCHj1cU
YOSuHjxvzDDY+Obgfyhi7aasudunbv4ddeMNiLRX4cMbmuniGeCE0Z1Dgd82M1iQq45i87m5lBwK
i9d87I8Grni0IjQ1p09eqOjZWcsMU4tS7EeM2V+jlT92EKHwnelH4SjEx+Ts1xgGjOgto9g0qI36
p6iwI8xEYxRbCCSmZB2VzYj+dgRCYUhuitj47GGp3Zg97UdGJ87UmPdhbuFlGOKtX47zL0cv2tdk
UcN+1BD/XEShkDPjQc3aOy192zJukOjsMcQHQiqfYFvnZidRfOepvFWwPPw5ZnecrqtF39PHp8og
9G2qH7RO5pk6XIkOLNropcmvfijvZy6rRF42ej1sMwiVG/qzzp5SZ7Pu78vlfWUl1rj19Nog++A+
INvtrVjsewmmAmcMpMUAZhRRLsS7yp1ZnTuonTmMO8WaZM0ddq6E+iRvUwwD/8dTt13N1kwyBbvC
HeOBY03MaqqsL61h3SeuflMO+qVljfcbDTntgcgZ50wsHWXU31nQlAfrpegj8hpApqiscquTAkER
x+tRQIwyYM/mBqgTYGFH9LQ3rSmYK0MN79wR98+8NyyQ10Z3gai9Y5cFvNkDJ8aVrg0H3YMOSvhV
Jt5ezfHX3M0bBatUryqGLQ1HUXBNkXvt0PKzSub7Xtg7IOQBM8RHs2teYzpyyCZs16z8YMcN1AEj
/qHg82RHMKAmJztyx4c95JB7xNIUqejYOvPNCubD0TlSrR696mR2MgNppXjguDkCUUvxRBCAKtIP
uwUvKLSrKrqtDi+SHtJAg6WtW9wtWoOxgXnusefBXlHhoq1dd3DqOn7NwmyLsOr0OLCH5FAuOAHo
7PK6ZW9IzIIpzqrF2ci8+LBz8Tq48x2aWx5OaPtOeR7a5lD6bF52E0MUB23H/IdWDVeHaZGk9fzb
lFyd5Cx+CCgE+cIXZdePup89LfbJLynCzFe41HA7MjRhYW+5UdXddvITOliAzk5WtWfUuCJwyL8s
Hk/2zP64LZvs1qLR6bnjeMoCGSO4IqdQpHmyZ1BKfc491Fi+YNLskzZ78sFVet14SHqPOXnh36SL
11wavU9vsSQtdxXQrslcOOrI779cdf8PG+p/MYj+MaqZhrXqpKv51fMxzP1tVKM8HW5+yaMhKxcY
VCYdgMNln32Xbpu/NtOIkJrAvoArXA+cAONZmdsxZ9S7/Q+/yf9m78x2I0eybPsriXpngsbRCHT1
g8/ukmueXC+EFJI4T8aZjf6Y/oD6ivqxuxiZdTMUlRmFBC4uuoF+jFRKPpA0O3bO3mt/Ngij5puV
d56kh6d/FeF+J1WNSNdyskYQumLY9YtHxh5+cnqCEB+zPLmpMk17o20v79K2qG8l8JENg8says/k
JO9f38yf0l3+T4tLcg1bp/WFxlYSLSAty4JD8McKy/+4Wd+ubx7Wq//86fG9bt5V/tPtqD7nU/zu
n/xNg2kKnlCsCdI09NnP/asG0/7ZtQ0E3rwbAQxKoNv8VYNJyAWow08hSv+Iq0C5SXKxKTxSjF1X
INL8UwrMr3by3yTHv/vGv72vcauYKs2UWAaZbyNMsXeBICglovG8i8AZUHJ04bawuyNGnWtq4Acf
4WXLFKC2OQnoWCgZ7efbVNkXbZfQsGGrB5yZkNzwLCWnPB75mN6L49M9CoxtNziPkClZC9K4OIwM
lxZSjRbdBw+bRzR9pHZwgoyQc9ST/bmWknCcM4nS0+ymZ6SEMyn0r9uGXFYXM+q+pL20hNWFGqrP
V73nhRz9PZwmcM9VdaOMEATxQBBd1EbDduxpPkDkHZYijzeItBh1tUdMRtaG48AjbuTyyorMcWnL
JqLCVneFZb6EKrrIM+eGjj/5DLpamjCIIJ2FF4XpXkxF9ECQ+3WsiXMiSI5hZGyVDV0OyEl7TsKS
wqsFAkjirljaRsy4x/W2FpTWdV7rR7PMPoh/8pfsjGJpDcZ51k7nWG04mFjVuEQ1DUVf19/pyr5A
SbkIQsSsAV0hfg68H1CVvRmY7i7jWu7nSKm1cBkQ56U9rEUH1apOzswySJYMI27Ju9wXnrxscdXN
8oThXdXVBwlg9TK0AxsLHcoRkTInQUFByGjpD3sWvoVvrAoEenPdb1owi333Mo/SDziWuOrLtiH+
jXa74ary0vmKYkpxg8dx6q6wXSI5q4MGnt0MnUqVZl2gV+f4o8dqa/EVUgxYiu7OsCtq4d724tXF
P01cXB2xUYS3YWBMxULmRNjbjUJmxzWmnowfo2i6BwiwraOAb7l1/HVFdvTVGFrFeaP6/mqyUax1
GgC4Ka9PiFTRZFDxYO770uVE6TbEOc0p2mvL7twDsSz0C6shP6vFeA4EMYdvOtwzX4YLmjQAMfA6
LQejJXAPuRLGKsgMl6gi73wxkUTcrGKEMbH6yNuIlh9XxGy2lccHrFuTfnO4Bpu8wC+/nyGqCtr/
yHGnrVaFxhhuzK+bXGyVVy66rDyrAmOZ66euwHwdQ1hWhCPMvjngDpDNVlVs83B4mJ0gbqgrPRy2
mPNjdH/eBTi2RUo72DEfrMg+5gNhtlLH76+JS9eSeIT7YK27apl30O3v//ye8IdBe/PO8oUwBBUF
NBU+5dt/+gecqf9fYffih8s/yKa6fck/sW7m3/hldTcQy7sMm7HdgAax3d8U9sLDdIPP0mO/FoYF
0+P/ru6acH/mhGhYnou7R9fx+fymsDecnz2U+uzsBs0yGujen1nfBeSa7xT2EGM89glj3vFs3ub3
lBTZBLpq5idHTQOqNNbe5JVDM4klFshFZkVOEhBf79umvNRGet/ewrNr2V715GtGaEs0NL6FCOKU
IR8hXkd8eYQbeUEP/6ljp7JBRRhpe46HN/EOelMTSSHh1zX37uBxsDInFTxGLZP6nUNn2z964O9f
9H5C2kXYCKh3QjXli2lm1I6h1175g7Re3Bg7YOLXyVPkFvjQUSdSQIfJCYkm1ADbR4JBesFyGmAB
8DwjVQm86MmHeL1wRQPAkZHEo5bb6XNUp/maGIX0ShEMscTV0KwtfcAqbY0Kyq6KwyvIBn4E9gBY
8WJ0NI0NwEk4HIADIRdFs+6MoawuVQajA95XEVy3QyDPMi+yt5MzDRcusgQYE3GD6bqtMX2GnXmB
FbzulrJCbahX9cljsr6EjsNkr6ecrwPCXOZeXYEaHL/B6M9kbQYkwxYgQYZwsPLFQbfbhjQ0p5CX
tetHr2KG1QEevbPnJlUeDsGdF5QQ4FB0BTvTIUJwRBFwH3U6v6eyOl7b0v9gsHfitIx+CA7Lgkvb
HmrhWIxABuQUoWfvNbzdW4AuyT3UtY3WF6uwsHAmmFMAAEFLtRW6bpsAj7Y6a5ALb7lgGmTVur6H
0iUuQ18ckdndR6aNtmOUylsZQxTgu4VDjgvcoq8AJO1NdaTKaHCXdsIk+GVB2EB4dHptwCLtqIIZ
OPDykPeGhVU45WVdd8MBMTLRrOmMYilKL9y3vprPiIZ2y7gLOHw9py5bcbIuc6fYemE4YX8kQLcF
53rwUxQRsSQ7CW4HmsDI4/VgewfgKlozRLWaxNvALalpZk6s7MxjriZt5SDEZCDgXNhVDnGMrHEC
a0aNDVUZWzQ3wdE3+vIuj93swi+a+I3MRKRXTHMzTslRtx2QY68RTlQPTp7qN1NeIVTyZPgFdwVY
4MkkhiYvbEKAgSdWjuAG1AxwLkN0FZkIJeAgzgnbSOrzMYk2KstoX2Uldl6cLXBQ2ISCHptpbLBb
M5opuQgZ53UKX0KM7LFdO4pxZgim4I7zhLipmBtvYxTktHLHeyMiLW8ulfHtw7Nl1pof2swWZxOs
j1VuiOfetOJ9k5nBDYM9rAuBRbotavtk1aflcMk5PFwTHQB0TqOBlYJLhuKfXTaanRNXEJtH+Nfe
ZR3k0wUTLtrlpl2fkdz5FXfsWW9FYJlLgCb9vibC+ayKQncj3PpJKPR+RZWg1HfHfI73bZau6TwE
2PiGsyDwUqoTL27w/HDpDzQM0B571Vjux8AizaVSLFAhxA88vcNTM6HJnSJmR6g7sPxHPqXpAELf
j/m1hkER9w4pLMUU8GwNIgGmMqfQM02CfdAzyjcCFNXg8RaaUvEemVu1cvwgfeyd1jxUvbDOkoFS
TNQosguSrtlb34wueY1E6V5VI7Zn8mWiZQ1OFulkXtQPQxZPI3s9i6O35KLutJ7uUo4sQOvb11qA
4p8fMBt/i5qFAdjbiRlfcVAWO1ib+UtijcEybcAEVQwCj37XpfoKy6CJ5DOqxA0Z9hTLJd+aSugA
ueJ8sgPWG8OsLcrHjEt3PcAFZmQQzCOLXpAx3dEhK9rjMBOVCr3c4a7f4+S/1JiIL3xuuB2AAbEV
DB6+SnEDACREzji8xrkedQjL3Vfk7ocYMVHp0ktuIN+D6djpaXgRgDgmUiy9bUw61gOg24JBmE54
Cj9FB60zf/L5d7FLiZuX7vjFim6BbS40aZ+qSRBlrm+E6rbMjY7SUBssAvgMs7WZESMXy7O5LZlZ
6VmXmWfIq7YFYDcf+cAUMt6OSzzU+YVUoBCB7pSdt84Cc0Py+yW2+nXet0vODiwYHd0isOmigSZT
Mn0En1YfoKRVC2FSvSWafwNDkuXA2CVsPfjZz/u0WGnWeNWQUz+AQbpjSfMEMqXOn1X1FMI9UlzY
RskAt6R1xmuMQPD629JcwyW9JlcCMaTMLyuTiVsQ3yY4ulSqtkoj6qTKdGMHo9IiV9QO3zSDnPpD
lPQC7w7ba8jYCiec79xXRqA8eqHJveu6IQStnmXPNWkVTJi1lh3L5wbvDW0wL9WQVwAaJdXdJnDJ
+yDYLdt2macj/xHMU4IvpcMiQooIsKUQQEUHvWHvDf0rmu/m6Id6jaJImXuCLfxLZyhAO7omFaVZ
HAYJh3sIm3YNwA06R2wdWAgB+/YVmT1ljfYWaoNAs02G4GXhqtlgQigv474C4llQkvDgVutezs9u
0735E5FF0bB3ZdK+TrnJE+FdZuZk7IB7K3xwxa2t+7eEd6CurjQG007A5KrD/UeKHmhvcK9ZucH8
vulj7UIM+nRMXRf5Rdpfd+yEnp2byyFn+UiH4BHPSbAaOA60Y30I/PpaD8zzqjdYFrt0J1ti4aTS
s0cGodEMiu93TZXkx2omn/aWZ4Oxr/Kt3+BNoP0/RBtzxn/0ZJScQo7CpcOyjQsjaNduRtct60Aj
wWYwzrEZZWu7ihj9tbp26hnLsnfg3GpBHtB48qx3mj8HSOXGvqnQz7Lq9cvcJmrHdaxnvzMkCvhW
IGPUEWG2bppviQY8wRm2l+Bcb/vUMziUsd7BRqStPnbA1Ug0A0MMmQwOe1vMHK9NbLIVReX0SHpg
T/JKeplMKBo7G8LhVLPqmXCXlXlOKlqMQw0gaq+dBLJgSSYihKAay0GVch41r+0pM2YVOYdamgmZ
ITRUbBMrhaF91GVvHYOpv5n05Ka1OffAd+f+Lc8asgE1KMFD6CUfMYZ4+qCas/JNzDNBNDEu8Ypd
0nWotSlMF143OpRx2LebSh/v6wj1BAp/4Cgj9sZGmCcpsg8bt86mymJJplV55rilh0egeiS9wV4G
HZ1gkI1Eg/iZ2jA7NKNVZ+Hk28hQlUeOwelhSlE8w7G+MwyKJiezwCzjFwOuNxGPx3ndRRyjdeIm
rOVlHNsmpImKg6QK3foK/4naJE1IFO3YoAf3NWebyKR442yrUsYKcJaE3oDkdcixIQ8FN0Un03mS
GGSk2ObaeF4MQ3Nd8I3hDrIQ3xKO82DAPFzYknzJ2Ui7Hzmweou2ryZtJxKPM7kWWAnudVtbNbOr
bB1xTWngVh2t9RREzLLKMoaWY0ic1IIkFPMalFP6THYYL2hM8tJHvMNwGj9m1Q8+ndZhumrKdDJ3
WV6RiFGmTn6sYRU960MfzrweJKKu3rIbDd0eAzk3GkqABbWAPNcYaMMxA/p3dLXE3GbAJTeU2u5h
cOOnOCPkdGGgetrWnSU4hgfWU/1VCp+mDmBtG6F4RHtchnj6QuThkItehx5fYBIPmAVxD+rlyg6V
7B4EyN2Y8BvfZdHWnP4wKVUPW72Liws1tuNZK4QGf0sMI932ZV3kbr2Nh2KC+G1P9U7zgL0cRSPg
GGWFZJgWZf3Oi9Ixg1Q4qHuoHTwwNof2l86rwofU9KduqaWDfc5QUOuhcHUNsBQ3CNSbqRGWuegT
jYs/CiNMka1ZsXnQW6K8joxN8vyMtRp6M8t4pK002MroHSNweYsR82UKf6SB9wQPmJHpVjlWrG8M
t0ZWXERO5T3mSArqmzRUXJJwUIN2MyDqLHcWoAFm7gPQr5aH3XEqNBK15h6mNiqNp2QohbUrHUmA
lLJ91161YV4/o2yR9ZyOip8v6dCi7l22HQNZzkRoXTaNdY7flIAvTmWomltQW0KWPLABvBc/se1X
i9nfXWVoqts7DivNbdVlEI04WrJNu5WT9Oc5lo9g4bljUs3BfAr2c1vkGsmhhNxeh5mXlSRTaXax
n5Qp1a6LmFRPIyFHh6RLyvYM0260NufZh0Khw5x0nOeODF5WioEk+SlF9D7mXbA3aRC+pogoV+Fk
dNe+Rt6nHHPnCgMDTBvS5DdcH20Zu7Vc+p0TDkiUCO+VgxZeDUaX3tFhWqVuuOS23Etbm1ZJyEgl
RqeyYlJ4n6faJUaKjZEIZ++btbur8BCZcV1csm2gaMg5v2boTONUEg3XVtW6yLh7Eq/duDWCmDYC
G08wGd2bvsueikK+gJxAv+90D/lg4jHVXLVqrUJcGcDwccw5tynKvAXGy/upDYt15jdLBBUHLwu8
Zdz2V7Rv0eaXgrGddibwkPN2zTtyG/AjlyC76/Shd8pyM0YDEWxeNYetkGpemCeVeQfOBT6qEMxl
WllsjaR5bwpnPRTjQ997F6QsPPrtiMOhagfsJnb8wKU+NVV4FRbgzTStesFyCW1ib+fNl1gvdqDz
z6cps3ddXJ+cmAtAAlHWTCsrdJed04uZlb+PK1Jy41B7gMp+U9X6JuzEZTtDypssP/he/657pbMo
A6+4IKjuFuIQtCk9uwqsnmDJ6igqpDJ1p6nlVHaIK+sz3zWumgFZCHl7Hx4uWruahSLDiBwaE3fR
Ub4XA1JOg8K46q6nIn0aPfnMebzfmYm/dyo6wq7DmYjH0EFaO2+CebTLqo8YhTQj7SvG7yTkmWt8
/xsW3w75svOcNtNZiMJkUXkdovva2pCItJ04YASpfCWJg5p83EMnOY0eyk6CzU5jWGNV6KP9OPkn
gs++WLBez4SeP9Px2ANGQsqWgbUeg2kNNu4BuZO+Zo6/bXX3RfNxZYKHChfKQZjR6f1M5Cx2il2Q
/LwLt7QwQnTG9NJY3I5RHvO+O/B8hErv2wE1VqU7tFEnor4gsa8M/hJx5yfmG3PcUk4PVqZvKtI2
RRMSfMeCviTK5WxI9XPpauCDQItroB7zRSaYgunmTe/G93liX+Pk3Va2ra5JkuSML/mWpbPHc7I3
qG4lHouJ/56UlruVTXpLxN2uiVAEuvk2iI1bndJdH4ILsrgehqr379MWd1bkr1xjujC9BH8PuuZG
HsIO912pbaNJ7RAt7BQZdzOdClsROe59nW91o8eU5u8UKlxJ45r2+D2CwKWDnkhYwZ4h360h0c34
fXpAg7oSnRWdA8M5NKXY6lCTzFrD+tHmCGGj98EiMxRIrLnVLSKfGVsGhndjjj4Sp5EHnH2+IgzH
WldizqulJ0EK8JWcNHnZOdUlnZM9TZqnuI7efArDiS2acNzEv4hMqz3X+07g5SpOKhxNpAlGvtMN
nOUhK0bc5WIVIwpdgXT1roDG0TiOc9RPeu2sOUc9IAMxl8SmzVOc4at9JruGB2XQICjPGKiaW1ws
gAf09BLY5K1TV2sczkiJ66OM/Ds7sTcTE5WbNgjpVGgEho+EcQyiorNBI70j35S+zmEqrYNwA2bP
ydpKGm1HSwc5OwkZhmXfQl3fj1a5ZG8LVoidzqaKaQvgUoIhhggLSHugncW5m57kbgJzN4CfiGKQ
C3mWbyvd3Rj93KUv7NfJCp9qDVNcUq7pMPGgRHD9rCS/MGN4Nbq3R3sNdqNuwJC6B3eGkaEQiPNy
H0tvDRFxZw26dtTUhSqqc2xnmDrJOwDqQCNEyFnPvswt/40QJ5QTkuAQMkzJKVzF/tg9qKBceVXw
WBcmd2y9rdmyC86Mrm1dsV6TnUYupR2vXATX68w1taNhJzc++rA0d9Zjc5OW7l5V8l43ULdN2awq
WFseoX6YE1PMxRq+mt5INogvW/SFyIdcKEu4tm2Ls/mE1EpyR+GifpHhtA7G4E71HMWZpDkbEWhw
60COLGu9wupovOcZRjwxfQDsXMIJjhhMOCnPtD+/wAx+xkgQud0xELz1uqKCTh1S/0YksbFc1/hv
iPttqgV+sbeuynEw9M/MvI4p6sJGDCsnnR5VmZ7QR+AkhYOpQHQEOgq7VuuvsISvc7s5I0D0iOxr
7ZKSVxbWwzD5hJiI6DHOkstOqKXV1mfQPi6iWHOPhKKjMPNpYqgEboVLHjmAhtOorMvEJmBghEsB
oQY6mY7dUTViTyHxUBZyoxeU4m1xooO2HxDP+m1ECo4fmHvf7891rwZD59DcNYiK4uRq3Ad+sUK6
DvaSPwNYYUBN0LpMmaJbqWcnmVjeKsKbV/cIRUSkZ/i+bXT7udgI8o+2cZW9pILYDrsD3zK0rdyL
EKkthcjJGigo4Q/0m9Sawx8ijoJjV6pDmVl8LWEeLmnovbZcAtxBvUuwZr2jHjwlNe4NQXQzoFN/
RUlaLrvau87i9D73W69/8jhGUcpG1giQFHQzxFwIyFlU+A4xQ27FxdzJLNBS/RYbR5YCKZQlUWR4
4CIFs6+deZVI/DOjxDED5HGDHsm/qUM5mhtSXqLizIrhGW5TeIL3OGkZB9iIRYgD6x1xl5VpyOCu
Comz9IyiPBFkjawqYoVFEsad8VZgEO82SdLYH1GOtLqYuv6m0iU5zKEHexhxuj3r6CSYUjA5VktP
s9SINnYCVZ56M8DjWqpRQ6dJR4SdLuuTiynutZsKkveTPdku+qgUY8mS2KrxCTUYqlwPt1a0SQJ6
8XC8WSeWkSWje2OYYYO1X5vIWM1ZoxEM+eTvkqriMsJGyLkjEIuqapuHk1vvY69wxILLPif5Mb6l
hZ/jOR3GIns2YtR0PTS/SzEkAZowQnPE/4KsmOPt3/76FwPFzB+rLBbv+d//ln/LsZr//18lFD8j
dhEW4zRTeg6KB0ZYv0godOZoDnegh7qCVAn7qyznVw0FRDzTc2Z8lcVQClP9b0Q852fDhEuH9sOR
+i/0q3//NwaTwTsFaTpCdmQy+enfP+VtdkWacFP/9S+mmLU/32ooeAnLxZIEFwuIlfl9EIGBGqjj
qEn3IrSHaNvZYPfBlZLOmW+m0XCI4OJAjl5xYrFaiN6SEp10X7z32sTGl/T18MXKBP31kLWGUwP0
Nzybg8+xDZVzhOhbi3MMjLj6Q/BUlUE8ipSJAMMKOWJl5FLcNaA3LkJTaUzN+mBKOZbLimHCoKj0
8EHQoUqgX1qUNeBvyc/jT+6mECvJEtvyTNW20x5Tnl1EA0MoFbR7YsqM8CquNPaOsonnib0TJPrS
1ULJNuPq4aNBolK7rL3MkYe672k9lCwF7FFQXJk3l91mECU5BgPPEbSiwRrPOHx22aIwnJiGORPG
D0yk8U3LuMJZ8yesGmaUAcs9EAOadrAj1Z2VC5pDlaX8ex9NAJ0ae6C/WqW2pShQVX1LqgiS6TFo
iD6zylrz8a0W/QtJW/R7GaMpcz3oOrYkaP4pO6ZViw/qItXSdm0DYKBTnFbbUMusYj3EGiAMq20H
eZnNgd9LYfuS5pRvx+0Gm2f16iWGOyxyAtBGNqoxTkGwtOVDU5lZscWwoJPfYXWBtbbxg17A7Y0l
5mT8zLSJOw2jci9Babvp6I9rQ2Fx3xpYEegUapZwWZfIkQRD2x+j2Gjf6fYb6Zmt4qq5pLMV03gF
edZyGewUwFHVuc2u7TL6duQ5Uq/CI0cwCd4UeEHchi4WnFaazjaXrf8x+tpgbAe+0SeaMvjWI8KM
ngubrFpw1pSPkvKxcof7nqy+lGwuqK3bxmjwOkyR2ySbJCKbClEKSz5egC67sgfXh3RcePGJmx2e
gpvYjoWpoOvthVs35nOBse8lNmxhb4fJrK4sITqARw2CZxAHknYWnXA24op2WIYbtXPOZWeX6Uqv
uwC7F1ZDyCLSmljnKzLRlrX2dWTRuqZ/iW4JH5Hp4n4YEPA6RiW/6Bj07+24b2/bziy8DWkRAUzV
LKEGSYdBvsVdbT3GPc3tpQECAR9iOYavumi1CzjKvr70mBsl8MA6on+9TuRP3WSYT5CU6W+lFalY
R60czF0jIv+DaTYIsy4N3vIKo3JjS+Ol6QAmLWjr+69gKsyPCKbsyWi76lBHyrrH8pyfdES0FXlU
JNHx1JAHsSnsygAG5uXDATiTxoCH/jmJEZYejHLVdG7Kfcnz2DMKKaITVO1R29AApA8WIXTi4AC+
nWi5roN/pPWZhx5Lj1H7+zj6wgVpXhMzPKdqu6UQEdalymMs4gYpTAsTt+gqtkV6FSm8yque6VO4
KhGD4TOW3ROgruaeEjC4DYHrk0UaKoMnWo7tu/P1Ujeigg6W9cYVVxfsSi1wdoalelWx3WTMguGA
aXHFh1L4nhjS12YHggtHCkkXtWu/Q3iHQBKqggc8LBnsQUSLxHNjFs1ZQ6mcgDC3KONCGfgubzhw
PWLQ7CRa9tTLd5GOmIcsjdr0z/NBhfCNOYd7K3xAjsJJDtViYWlNM17ikyYFEuKEQKjaMjYOEbET
ZhNd5bZl0p8mHb5GfI/fP6X5CBGmVq+6ReoRbr2ytuCK0BLdTEGQHT20Ac45czQqVqtUDNSdXMQ3
UeUVJJaMoiN0uQi1dm9WE6tjVpTCXMdjZVTom9ICj4JV5x1+MKSnGwVbOFn7KPDAvpSFx9uKhVPd
S6QSOp58Ge4xJ9OUxAkCfBW7ExQt7n8lHkvNEOMXuhbGyayUXq6NlNVt51lWceUVQOUW0GPIqSsa
jcFbQnDIJUQ95rAJrRKYqj0Qb3rMRmViGuyalyDQScVFETzLjXofH0vOAFLnCJ2U9xFqmOcAzdqD
kdL74FbnYfENeuw9CfQXbLkR7UpGKOIcw6h98f9QYPStvujf/6dJU1Gm/qhI2tcI/H56+PvfVPCe
v9c/0f1t/v5fefTlpf5UOc1/5ZfSSXOsnw0X5bpkoGO6gqykf9RO84/mXCPpCuIVpfFVmfqP2kki
MvUQGJvSRLHoSkSrdUGiyl//IuTPpo6eCEWgq0vLc/4UARSh0zeV0yxvko5jWY5uo8SFRDprnb/B
7hJapMqhdrwV+j9cauw5S7wtBDNs23T8+Oa7+h0J96yL/q1K++W1JOo2VFCUk3yIz6+FXWVKuzr2
UVvY7YKHN147FQ8K4oiHH7/SDGL+55eSci4ILd1y5tLz2481TKjp/YiPReIOE1HvrJMPeUbuoBit
ZJMpXHNDR1scs9rK78un0R1Wk69fhUQWPGfmRxfcaCxLayaaOvkrHGBGfA6IV+g+k5gUxqsfv+H5
o3//1VBZCxvuMMWn9Z24PZYqs3tYg0AjEURMNaMlkyoRbdLkLkpcNCsNOdv6xy9q/dO35LBMmJTz
VOeuI0wUct9+SykeurQdM29VxtJeyqq4pvn6kRpeeu0M6tj7xAhk6JAQ1GqEyZtibY2Od+wsHCZo
qkEqxasoktehRXwL9/LSrDuIP9Wx7B5QY/SbSIgRV5Vjg1Yno9lmXLUkN+15ZOiTJmVxS4byNUK1
YQ051WQCNoFAdWS4tsGVJLYOKCUDfi5Kf1wq5WFyYTRdF2X6WCttCeopOv/xVyJ+5ysh6ZULAWvE
4GQzPy/fPA+qH8jHShqmFLIdkAlnAOdGPAYpCodIWO6qrYOnrGkIhIdNpvvegcxQosPLwNn+i7cy
f/uf7gnHQDTIVfFM3hKpfZ/fCj5y12I07YGYjwpYe1kN3nYYFzHcT1AIMXVZioUjMhiEMHoRNdzO
0VLL3q5AYzjq7Mfv559Wis9vx/0OjU22VeEmXeGRTw4xMzCrALcQ0hmzfVBMoX85hv/hmW4WRX7/
4bkvTTHL9j1Hn3/+zXUg7pg+TefJVVWhP/H6plsHJaS/f/GZ5uXt+5exOZ3OGlK0bIDZP71MZpVj
KggkI4DZx5E8NM/mMAAHjVqyPhkxBzFJpKQZHMoQYoMvsJe7OOrBNrihvcPyQTFUMLR0huymBH+B
oKHbAUR5M3PaMZ13bMmTPk69Hiw1s934udGtyyLaapaGKH6skdB1F6RfdGC+vXtlM2gBgHVW0nzC
rY38saLxy6y5LNYlNrnRyZoLMa4kseR0WrM5ywezH4MpzhZhtraGGlxk6r9oevyW5P2JIqI6R6Gz
0LxgYpYGiBOvNuPY6L6LimkhnYrOW1FzIApjzq2EUFBt58W/+J7F793LVG4mQljBtvU9sz6ERtQ7
CfFObpoC3CHLJIbqYOZ2sWts7S7sZhqDHjobZww1QLirsYMfBJnmYDTp648v+udmAdsQNzLrnWs7
0nZM46sh45tby/XKtpHEbq9c7PgLs+4dgMFQOfQvoF7RxjDzCBv9X9zPv/uiUggPDwqNiu9fFLNn
xhrBi+bBVUe+/AbqFElCqjpicaDnmcQtN9vpx5/0d1czx+AT65Y3u1y+W83yXnctVIDs7nZLsi8L
uBwHoJKcK4uOql+r22e3mDScGu7zqCdQNjt7B8niVzz8Hz7OYn6Qvn/QHAtNi05Ii2243y1mnHMJ
HGsDD75hby3HDMgWKXwo5VysCXoVlqTnYbKrgkEdfGDMoA8agBeudlFSlBykQ8lPV2MYVLz78Zdk
/9Pey/3AbYlMm86RAwn98xqQRGkQ2KTZrLzsZLoVk5jxYmTyb/cOoYizisxj4IgLZU/3diKe6mi1
mKc7O4K6hz6QpE+2KKEzmzEU0LTSO9WZiRiT7i/+g5uI/gIzrtjbDt7EXzNAo7i5szRxlfhdfKwk
imGigk8DiWmBh9/fSV4cnaOZNnJ3DOl50sc7r/f9hamRG98WUbxotIp+iBO+4GzSF+E0bupCTOdu
cFm5+QCGMDOIE6rPNPRAqz7T4mXKFx0EwGidsQKUNmFHESAb4Bxd/vgL/b2NAluTPS+qVHned2sq
vswyx1kpV33MBBP7+jKQzdpoIk4thvplZflT/rc/9Dp8Pop073ip1PtPx5ey/omUm7eXJiryf/tk
iPjFAvHfzB9hspj8oHHb4u56+/vfvj2AzL/xa+tWp3dLEezNjgbDdee7+5fWLc4JnWap47lsgC5F
GKXQr6cPjc4t/40fC8PAC2HOC8uvxw/N+tlyWCk4x/IwUzka7p/xR8Br+bwyEIHAG8MegZCBVxPi
u8cvVhCkdLN8GG1Lv0ZMs848huXAyPTDgPoiHFMLnnlDc5cmS9WfTLnNigZY1bCBP7J27NvOvEXn
jb48WdF9hLgWjawm/AJCUqmRJHBbjsNGV9mhyKBw+kCZunbhDIF4NIODadwI7SVtnJ3R+EhZnAYm
Rac9FOKt7MQKAUFl7HLXXNr1q1YpghSzBBa5la5coSo2Mr3ZzOkCIZ4GV+LzdfwV+Q7vPl7iXPQL
2dYRsZjmTKXzYyQ+CA2q4DJOTY/OQ7tPUSR6lJlOfDFIBWXvJjIj6FAOfR7kyEHXH6pOO1jsVXOj
xu6qGSQC34EqFFYAwjSggxbSOZYBFO8+VmINupgyspVbp9vQ1s8qULt+9wwtTkEaY7PXvNlLELyB
40RRER9RARbohHO1N2FeKToPeIFReE+MhuuO91+z1IU2lr1gprPCrpxV8dqmn+W3NZxOY1z3zQe5
XCuZfbShubYm1L/qXnpvIep2yPz04ibvprPEBW0q5Jecdbc1epk4aY+0K++nwXF2pmBWN5BGvkHO
gmLHBukdLcw2BBTUMx9GBmb3NFLc+IGA0k2FPoHU5p0k6JhgGMpSzXCrox7Rv4riALI3lM4XJL9P
jkMnH8XjiTxZ0p5h/h97r0A1CZHFLBu6m8J49dsJGyXIxjPHtOqLFscbFcpDi3WR+RsqVi6yrRaV
nS3DwNbvKGlWbuA/CCYDIrKNdWg/Omgji7q/yFo69QvLrQ+jPcGTncJtRLY7dH++/H0akBWZBv+H
uvPabhzLsu2v9A+gBsyBe6Un5UB5xQtGSKGA9x5ffydU3VUKdFC6xbd+yayMygTBQ+CYvdeaS7/o
Ra9A9o61K60Va5SsG9EJavU9TIziIlOmTUHzzhaYJzorD72RruUs32s8pJT/fivQ5Yl42QpQJrRb
NwpRrXTT6OlKyPIm4v1Ccy2gDSG9Y4qNOXIN0mPiZYTKTSJIOxFkftiyt1WwKUoDVbDU2pkAziYG
byhByom7FVK2hd9IK9AGqzE6NvQa6CQOi57QM8sathKgNVUEN64ZrjkibJJWOaooRmXrTgSQdctO
XaKLXkmIGlhFZYIfiOJCyA591JQOQStYJlexBNS2equye8w7vvzooqwCeLUf3HgNHNl2FJsoCM5L
dIFHwlqlC+i0iyZEL9D8mEI7jfTYEHum+qQ/AjsZUFYhCAOqmPrDrpe726bXt8qY3YhcWeIhXWiC
ZAGJtQr8xG2XPbnAZRU05yE8JOED+kPnuJH76xB0DELDBUveRYUR0Ox+S+NTID+rFFFj4j2OXRIB
y/ZrtLvdRpWofu5r/Taq6FEmiWjAnh4VNniynGzU+tCL7q4pwv1YHTNe/qAt65URppfAs3YBcBmc
nSrwgQD1FyZR2k1oegYyjTkJ+x04cxfymhrk6xKHghsae7pVJCVLTha9GL7628XZGAt/0bT3vYsf
S+dtsEaY+IQU0rk1Ox4RDVMDFoChf61JoyBnbZ34vGm6YnEQQXijPiRI1wte8xxDxlBQ7x7fXel3
CnGxxYGS67etgQUnhPNCFHJ7zW7Ivhg15ZnCI492umwV71UZoMnG1UNmkHBemABopOiSHdMC0TKO
tWVf+MmiHPyDJTqnhCTi8rgkNdGRuI9NNDvhrhUgHweoi2yr+40PqAkMKc1+DE5Tgz861uOTbf20
kV5MqS2QGDeZIq957lCbyCieiszl5oUilkAw3KWZtL/NcjyMlgRC/E72SUDeyo2wjkLL76s6WJEL
/DKJoHxP2kUKjqMsSWE44YUhOxsE9aWllGKlCv+61IP6mo1tQV5sEL9CQwVJBmjdtAsHYfmPlreW
juZRRtREVKsM+V+9LbEg/MADEC6l1FYuvahaT4BG0mOm8AMK+nXm3ySJfgSJuEhJzCLgogsuyjC6
LsGW/rBDkL9IltykuupGY5VDRtrkeJ2usyxvF0rWhYdIbTbFWMsgOJVmTVcVgI1XASbwlSXxiIyd
bMb7ooO0gES81S+13O+fjDKothh7ygctVZYaulfg+VL13na2+qTIVbQrewwJrQEqUs/U6LlMsTYJ
FKKujvTaSynsubEADFS526pLGlD2CpDfdifoCGH69S6kqvT2tIRz8qXtADVk0xzi1mweXNzeKxr7
xNnjEgNrriPLqGse+NYiUjtdBD5iXuyFj5zPllTR+o1tdkcchryR/hUgbCJz3LWty4jRMw86pqU8
2gNjV4rbKjC8LUILp8XPvo9HFZOweKKW7tKNxFWIdxtHU/4bRyJxjZmcvipFbh68ypWnEzL5QpVr
43ThwRoBk8ge75OvPKi6iwi2uRiEv2Nn/1SXJRLD/i2oiQXkG4iNGvRLSl17fEB7pbaCVZXyA6PD
WZEzuKZsCRhTl3Bu13Gw8fxmhXjzSU6750xXn3I1J26CQmWWtns/KZwkLzdSVj2VZgfUt/RXBmGk
K1WRrY2XFrvMu+np8iB/3FYmDCUsRblMwq+hF9RAhSQRLYGtL4SlGwRSDRuJaKOxuah7w/qdWHZ5
EedpBXqxTh9zV7I2w+ByDNMrbU1XrsKcE9sD62odYKkWRlUfawnmVoL67gYvhzvSmPTRncq129yn
IvPXglTjH4YofJ1ZtiyVZe6LAZ445UBKDvTHEfHEYDCZtPPABKKeDyZpG7nqpO6EDwvC6irtInNb
ikEcrTIi9Tzv/ebRzQ3h741a5EdMsxnlWS1k8R9aLdhFVYAIF6I+SlSgNypAGYjRsLBi+icu9Cwg
lujXJNrp/BKdPWGlo+QQFbxHyIMl84K3urohB8l8EQPYHrtK6kvEAT04PrPSf6QyFZ+Jihpgf7Vw
KhRS85zxMKzbBu37Cn6j4m0aO6fDWrK+Hqy2ji9FA9uYplW9Z07U17Smh000+loChNtkFQWdk0jR
eFFrnndUOxaOWhnSK6kmbTISb4QeRCY5LGwvHoERQggQHbLhCONJ5hsa1Hu3u5Mqv38R3P21AVqd
45cL9i+0TdCUlXHMxsG6sqs+O3Ir7j4I+1sqRe0qCQkYTsPyMRoUG/kN3mE9aXCocQPjW4Nvahsr
5j53wdXYieU6LMZosnytWoW95rIfBB2ca9J1o2TpK7nT6aNvZtml3tUGrx7Yu2aw+Lx0Aj9lVU5k
O75ibI3+Ax2/7jLIi62t5CvMwutIihO8L1P4kG4VB+QC5UrSowcP6tSggMi1Xc/glZS8ZViuKz1U
oGaN2YFo1gCOhD7cS2OU/UxUW39EYeACQ4q6XSWzU44Vv1qhl3Y36mAZD2Zq+5PFVt3ZBpCfougk
MBo0B/eDJfnwLb2jHSo6ELXGvaJM01xkWhveith4Q+l1KNOaGiuIAes4FtWL790X2ditZbeNrsgd
3XdTepgPa3Tn6t3e9Vz/pnZtxJkdij8LLmiBSGMySPuXohf3NEW75SgXVxIUS2TkE8ZQd9EjB8F7
gWNqmQYDat/IvFSL/q7M+iWYnI+94Y4MUhcER1ldBrCxxjh48wLU7nloPCuN+Ri28oRwrzdtqDsu
buKD0YrLMPod81tCDQrwlVa1I4esxG4YpCu0xaQNElCsS+pTqpMCooReeFH7xdLjDM95xL6NLW/J
NHiBAg7lt9YdDV1+IqLEqfEiH2pYyktcUwtPSdWtXRDJ24qXbDq3qBxSPNhDilqUiwAjr2F00VVr
oPFE9MuByRZ9v/Kp/2GCP9CTxqoYWWyKEbnhgE6GRdI3+qaU1EcvoEORBAIjVk1MgmPaVb4aeW7f
w4kMpfmuuy/xuqw7NNKI0IcUg4GeFXsWWVBHJTr2DS99dRXFTXMdBVOaTJuAN0yAuvFm0BUJ+mLK
4zCbCkjalMdKxZX51G+p1iJJAIQa4FH2UfIBC6mBc2RyVf5qux55QJxn5JPwfK+6EoxlVReMtuYf
8ENV1WXd4ikb8fjBseiIWZBKt9nkkawHF0aF+Gfc6SS1k4U7RutCarfGoLyHFKHKhtJN5Gc1PSHj
hUPxJPbuf3pZjNwd9/3+o5DwHxVX/s91cKdWwelqyS0oiV9/sCQoY3wulsAXoFiCkE1RPhpi/10s
sf5B2ViziF2c9GUfCrj/KZYo/0B5ID7UcfwXOv/r38US9R/821NlceolyURJqv9JsUR8lEk/lVEp
lhiTTdzSqczIFJNnxZIMI+gA4pq3wterRTBN1jIZW/si78pHVa3FurKN+No3rOzIhGtdEa/cvwI8
gGE6LQfmtDB4jVZdl3Xbv6DO7O4G9P/3eqblmwbx216P4/BxHJR7SfHGB2Vainq/Ip84bsYLUcvA
JoapNaJNSxj9W32dTsuaNi1w5rTUgVi0DklNpM6CfY3mbUKpbORVPi2RhV+3z5FVDDhyfT+nDpma
+g/9Y3X1xKgay9jQqhu1zKyL8GNJdt0qORgfC3VZAFlfYAgerU1iaKzrcjwBTZnVJGCpEjB9AU4X
K8y0J9Cn7UGi4frZ13LTPFa4+1E4TVsJBK3mlluprpJpo8ERQXHoBJnLWijwj6cNidEHkr6I0lrh
wE9SM5nc3qrOlQPaOqylWnCNf0O+CIntSOS8dzrz2dYaDD8c1UKIrkZR/C60HzomtKPXdYe2sl7R
qV1qabV2kwuIRYeuhc+RyEs9aso1GGuOhyUHEveX5Nq4usvumXgzYpfyVr0phbUUJlavEmPTSg2N
V5XN6iXTyoGhwikv7nq7yNlXNBu/6GixuL73igMyXvm59aarYQldyOx/ykn9yzAqFL6Jrbz0evWC
UGbfqdKBgHMEwp47RXIP4VYv+gxuv3FnpOVvMSoPliLu2OjvBma+qCw3lWtFoMP5X4WKIqfBLdEu
RMClRzcrN2Fu5bsBv9m6lMStQWgkYXzFZah2P3VtGLxF4O5wQDKmgBq7MhrxPmOUuNAaaho9yVtV
2IGb11SdFR9KiroG2SH/zjp+L7KchGGiXpT83lcXRswBAVnalm49PSM6Y1odPnYCe0mP4DjySzK9
n1v8i80vKWjusFxzWnkp9BqRY40QDZDyQJ7wYFXqush9a9lLgv21C79g5NRfumyJpMnFHbhDc0ht
Cf4QhrCkvVSKsKLZZqYOQjkY4Frj7XVfhYVV5px+UfgTKA5VehX4VfIIZ5fgNVZn3QcbWHjN9RDo
/JNpO2ZY2Dghqh3yyyeVVn+pJbdaN9DxVu9CBHpkywHsVPNj43FY0Hvi4HU7qi4ajaC2WAQv8hBu
6AU1CytjLZdZP6uY79PkDREpvr/DKnOpNRxirXqEaSWsy8hQkWi1FNKAw278Sq+uk6iUD6MWWctI
9bKVxvBPnSIYu+bIXwStQxHl5jZRqxvsNJW6AM5/mZJNsKyS+JLtKpGkaQltSkratckRl4Cihtps
5t0lfmDt0Qiq91Kie0fIPdA9OapyNLaG6TiHQM6um19x4D1hetxL8W8YY8o9W+1inRSG9JgaAphk
Ye/8vHjKEXVuSCBgetIwnya05g2r2XY94yGHbKOqMMdqZZTdyq0saJ4S7RgOxVWBpLcxqG2KHUl2
1kZJO2ULk8F8VVzP3DR+1y7LfFRfht6+9aJ054KhQs0a7vyUCNIkOmY+ti4DUyo6kJDV+K5qCeok
UZUWEMVL9s+YzBrhoaoL31yGblUlZrViC/3mt9Eez+Yq9v1HL6/eBNT/1yitdmEpCrR4U1GkWbqJ
CFZiyk1Q9ZtANNepot9KUgUKQcLzo4pm11vys1zyOsoYsQPqLBnxsdDOe8yiIBzTMqYP7erXsFxy
h68DZTsbg+tE1yjlKqG7kwQxSRmtba8e8Hi43c702K8KP3iUjXGV1ar6Ygfq5KE1ffe+TkfvUCUK
II1AtRe9MWkSatd7iN34KSzEtpZ9wkSNF9OyEmr1CLB3uRpo7prJVjz5rJ+OpuXaQ941gDAtqkO0
gyh5YMSATcfmKiwW2Wi2WwEqfZnErXjrkOUx9VD5VukS73NK0mA1fekCr5nc/IyjOrmgwlG/Zr3R
AbRQdf0tVcmiocop8GNTlNV0eqtysUrGwtwGtPqvM2xX1pWaZcpDE5nAxEQoSdtE1q9jO4SC3JJo
tcABrjl9STgCp3plxcxNx1Yayn1X6uGFqUzBFHASmDTsKr4mAczfdCkxs4heMFXoWFKRME8aIxuU
rh4Eu5FAnC1UJfMp97y1SJJr4da7siH2FNx9D9ZAUZGDayikGjxk0cKovJb0G+yPhMpJpDJfEJkh
r0hPNtpF1VvNJiiEtLPqDooeWXEbk++CZXC8KJMCtBGCHc9A7xTwHSD+PdY9ZaRFH+S3Y6XLC7f6
2Y5hsHHb3HyQpmNRbyIwqaejUuZV3S6cjk+uVYB8kTlSSVo83nuWGax7t02utCIKH6Wg8znOptJW
AFM4dCBsKD3Z0rUUl8OR0NP8JRgMD5bpx9kPv5i7jwSNSTEdDetSSgmf4bhYTwdHXzHGu2A6UMpG
D05jOmRa03ET2Vq8grjg7kHCjW//+Q73/7N9mL+nd3X5/l7TP/w/0DRUJonB6X3wMivff/7Xr/f4
v66zsn7/3Dz8+C//2T2kffsPA4CaTU8a0YIt0+v954ZYUcU/FFMFvEb77kMq9a/uodBoLNoIauyp
nWcrghv57+ahZpJ6jg0dLhRXNPnrf7Qd/qNziJxWICbU9Mmn8lkbxLk7yDuv925h/4W7wvOUrW+N
8j9FriclC9NW+t9b7X9ffaZSNA3E+5VbSMc01F+SuiIWMR43n8ba+edVPjtWTl17pseosAHIqpYA
c0rDG7z1FsIMUz/z4rO+u1bndZGorXtM4/BHbqjqHnL/d4qpU3c+O3hobRXrgcudVx30Qth6F0SA
aYuvh2W6w78N+dQi/qTIsfVR5LUUe7cCJ9y66aTsZ5zKaEXaRP3nkfY//lVpaH/+iI5PkDCeeLfK
0JAs0UUbM5bdq6/v/9TgTCqzT/dv5XbUe6HlHsfY8FauEI8wiDiE/uv1/Msjc2psZrK7CoXIOASB
fYS1Ki+iEveProAysnz5m+dmem3+MvoTW/Hz3UMgRS6LKvUIgA0sD7yCXalXwJ4ohN70kStoYzev
bHKjbxSOJ4brw831abhiJM99HSfWkfL/9ejF9iJ2aXN8PV6nLj57fXVbS9MUhjPMIOOHFLcxM6H+
9PW1P4bkb0M1e3/JDcwbs2padArKWi2CdTdRUd29Wj9a40MGiRW+XBjdYFNZSyl+Xm8XN29Uosx6
w18z+82V3W++qDp96N9uZva+Fxmc+9GoWjDmBc63DjvEhQSiN7zCI7bStdfe4iQlQY9S9631bHYk
kfPKxkVxcOVLrClA1j7+VrT69O8ktBn91gSUNqyl7LdGSsA3w3bqTmeTh2zRueopmx01yUdE9TpY
BT2Pjav1F2W6UbDdJcAFpzR5sh4ksrpUstfMuF/KqX2IouIbLd5MHf6vqf1Dpfj5wSMQXCrVITnK
VBLrjgMXI2cl9RZiSGuNSwahs55dugreRsl6YuUuM7AT9P/DslwS2QdbrN7xL0fRxlW1RSN/M0Lm
ibf8Q8j36c4S4uCDRsqDI4fKcIEjat/18rNFhGREa4M6CgkcJQR4P8/vFAmYFWyllOZH+Nha5SV+
899BblNKT6hCBLfqIF1hEXqGLvdA5+a9pOM0KP2hq9QlGIMLS5GuTAyGOP4rAvC0B6MrXyOU7p3L
cSpV+h+QYtbQulZwHC8aiTamC67Boms7jtdG3d+xLzjIsrttGvNCwrzjS/JhGrFAcVeDP1xXbbMd
hQKRufoR4D9Pc4X6tVpAziu3foDszLDJOKfLpMcBZWg4KBJWbSgo7K/pfXAmVeP+QOv6QBTktmqJ
TohRyirpbRznG6+NUjiaLiELxpmz4GwOV7rEoyAQFY7assD5PfIJA2wgNgg1uQJ+IW58SJv45MJv
fvNTE9V8Yu/xUetDyHcoczqFVEyKZP31C3fi0vJsRp9YdyhCiCMVHQ/EWJPmm+cv5117tvmCUhZZ
Ro6HsCjguPiGe21Zwe3X1z7xFswNIq1UERdj6oVDEbYiYqTX/WMYl+FNWBh2ct64T1vaz8udlkIY
Fd5QOUNn0wqLD6RmO1/f/6lxn83IZlmhUSnMwpHoCZLlk2GqtcXq64ufGpzpQz9NEQh6cDgTl+2g
iieXVY/IpKsieRtBeDzzuZntw3qq4jkQ1NKppcEZJcqYKtW/M8dd/fP+G9vQ4UCNJaVS1htb98od
ZT//vD2FPHt9e6sPK0vElUPw7YtJ09QwvPevB/7Urzp7URMbsIHsNyUCpHZcusPoIHLOv1mT/n5x
iiB/jopJ4neNCq1wYheJis2dL9PEPOtdRQb658VDgvMyYdeFE/X2G61BG1CZ/M1e6NSNz/ZZsUqi
ksiC2kkIlUvLLl/B0Eq+mYxPXfx/vaP4ciPsro5qu5u8Uscl0cHD6pzfE5fdn6Pi6n3ZRJrFLFOU
RNIbmg5cBgDg11effrj/vSsTcxRB0iYRTm5aqnYjkIxB4m/j6I5yCWmT4+9OBAcQVq2jgwn6Rnd9
arBmb20F2w184zRYefSb52mppeQzff1tTl179tLamenBLKhLRy1zZvspXDUTYvf1xU/sx4Q9e2lr
NSDnMZdyHBFm+jNNdPSZ5lhRrXet9ViAfol4zJZxWqjXlmmDTysGF0aVrtyyZShu0lZ3N6M5NA/9
aGjXsYwgMM2hvkHS1hcYGLtLMIO/IhRLZESiHv36vk8NymxCgAxOAiRgHie3rCk8HhViW39z7b8f
xoQ1mw/cJnFLu074Mc0IxY6ON6TRzEdZtGuDjNXLJvGbdZzL1f6s72LNpoixxqMOGLp2IIgtlFKG
jlH7/nlPjzWbI0xVuGmJdsgZCB9ZSqVJVhK6mW+u/vcFUVizSULRpGLEvlg7OixKwl51isEdCqgK
quRZC7qwZlMFSIyKz41Kx5foKKKUEmvTIOb+vLGfnq9PK7pboDwOeqtyzBpQhKdXv4zB++6w8+Hg
/ctE9KG7/3R1uIlDEgRl4djgJ/dynSkXdRe8marNTrzISbXqW2mPfz26GirVJhVQK9axb9pnfrvZ
1JGZEK9AX5fOmFS3WY5wPrV/nzdws3kjI422LJG/O5kp3nJZ/JKr9tfXl/5wCP9t2GYvd+f2WoP+
pnTCrCe/rqA1EWqpzXlVUlG/lB6Uu7AXqyg0nwwfIHhXgIKPmKwOdL+apeHD/LWJqkImbDd3ZpJK
yFQsd9MBkeN0g+hFct2E/iuw3MyNgGOrBijSXLa3sa/fFy35BsrYFSspsdQ1rBLkpRYSOmZ1aARK
nezquKpWdt9pGyuIxyWM3OJoTU1rPwa+UpO0dy3Z8G/AR+KYBSD7HNnQnErfJYdwiNQ7ImXrZzfq
hoNSkBxPIg8NY0t+A7ccwqWZokejKl+MnUK30DRk4Fj2s9km/bpTLdS7JS3MoG9f6ZEXyyJBhf/1
4J+YWM3ZC1F1UjwMfVY4dQIsbxiicSHVyTcz3YmF2ZwtkwZ9cNFGbe70XpAshwCEGc2Hd3J2qTlY
Ka2lMMf8oIScPMbM977ZmJ6YpebGt7b0ReXJRu4wlfv7ygXhSPBosQdp+s0nnBq12RSuktEWTZpa
xy3dSymBJZeppfLNTzJNpn95HczZFB6pHZERssgdSvGApe2yW7Y2+jy6cMNeGaTom1/n1JeYTeb9
lKogm0rlVHlxQ4jjDyh2918/Vad+gdkk3gdRYqFgL5zOT7QXa2qsp/KYrSsjkldff8Spu5/NdQNS
09QMhpwQIPmyy4dfYWQ9fX3pU3c/m+vKfFDDzmOPRHKKekEiuboYGkO+0jkcf/Mbn/qI2ZTXaGpk
yuShOmog25ewm9qdZkKDyAE8nlUhx0D251LXSI05lIC4HAPhGjqC4YE0i2+8+ycG35g9/6NpFCge
uTZtxwZDSHmVV+dV9hGV/Hnf0dA1cCy5NoCpUkd2/c2Qn7rn2eOOaFPC7xYZTtzC6LG7n55mn7dn
MWaPu9r3BuJS2XDMwIY56KLqCTsMYF8/jqdufPrzT7uK0pZGd7Bs3SHsVyakGOHHoPiH8y4+m6K1
rm8LHUmHo8P3WZVxfe2CIfzmzqef7C8z2ceC//nO+6JWmyo3nEJu8+vOpZGC2TbYNTZ2KZBySGzM
Tlp9/U1OvFIwWv4YJqAbpVm1mu5YfdEvbSjYC8sqpWuj7dPN1x9x6peYvbWSDQJNF4rudCSkdkbx
KKn2+1mXJgHrj7v3gm5Q83LgR4Y8RxhsRYqsrhTfjM2JG9dn76tl1H4Utg03PuCuUaz0jgiq85aR
D6/3px858m250AKjdFKUvHi+MZjn4vnrUVGnkf3LEzR304PgtPwQs73Th5eANbcgNZdxv1HTe9cH
FZpf9YG+kpVtn7yr2musPclivNBgLFdkT/NPxSEYIX+638x7M/rh/7QzhD5704UPCjwKE9OxSGg0
+p4gQtTaOC0HW93L7iWNCtHcmDjNovYaKf2S5KhFg1SnLyg2T02MAsLr14Nz6ked/vzTwHdhmI2G
AW+czcEmi3VgLiWOt/MuPpsXUlEHOUfJzHEt/crMigN6xe9m4hNtNKGrf96570ZGJwdW4oCi7t50
P2z2SU78AwitTT5q1EALEOEIZ16Jn7oXSv6Yp7J12w8jKfU6KZeJhysqirxg3Rr0rbJWCVZarnaw
dYV3hK2hLWEZmDv8WS9BBSYg6dUfNBsQ0SCSP2+EZvNNT/NfJ5ErdSTZ/62qPrYVqx2/ufiJPeAE
t/r825JnbhSyoiRO0cdX2QDuZuBgt7CH5Kfqdee9uZOI+vOHdHSQgrbrYsf0+p9N470a3eNZYzNn
KwGVzTRE9AmpdiQOYRUIXcLavr62emKiF7MNQlDj0/XHPnYaepZ7vx+VO8yV4ZUqoYTMkTLu7aQi
wsi2QFPXntRfp1od344NST1Vl8ebLsJzaHUoev0gay8tDSmmh+SPIJV20kIo97raqxu37t77UquL
FczEyQbNqSUJzuvIgwP7c/C9GCR0Q/YUlQhlAcdwy4nivNlezCapYCQuKEZa7PAWbQ0zfdTr+JsJ
+cSc8xG8+GnOMS2dk2tcR05kpe92bj8rxjdT66krzyYcuSN0nWSR0PGAqOLSN8q1L1Xbr5+ZUxef
TTg62BlBhk3gJE2XrBWvUFakcHz3sk4qq7+tUh9//mlUtBRC4qj0XN7ctIA52dVQHDumDYa5TYL0
j8UXE/lP4lBI8nmH2LNNpjxZdT+1TSJlXPn4n2sf7bXxaBEjpic4yYEWuNgIM+WO93Q5+vcRsQtW
/oSwgT3yItLUO7ct1hXVST6ptp4nN65eb/75sYpnLs8bvNlc1MmSGioijp1+lF+jjKlVlr57mU/8
MNpsCqIbrYRalEVO2Wb0yvtNRo7wWbc98Tk+z24BfjJDitLIcQuPTJ/qJm/Omze12QSkeV3oR2My
zZuUfCzJWCMRfTjvrmfTAsyzyMe/CmGWRBXhFGeu59psTiAVDjCG0UeO1sbqykZWts8bsgLPu+vp
5/30AkSEJSccOLl6Vlx5bvNMXe7pvEvP5oU0K5IoKUXiYMyCj9xE+VaKo3R13tVnE4OvZ2Qrtmrk
jHaZgZ6P0Air9pkXn+0QcnDP5GA0oTPE3pNi+NUSJvaZp0Jt9la6Y2dp3Uj605DDtvfAJWhmdt7P
qc7eykjI6N/Y1TpKaFfrtkMNntiuujtrzOda0pGqkzcZgxxRiKckxMCac9T/+trKRwniLycGUDl/
PIouWa5RY6SBI6ukSpndJa+9bjwy1+qFtZfBjgTJvur30xzdj/Xar58MarHqoELShjwnOGIn0tFr
x7XWkBWSoKyvfmnRPVeIKQxrsX6pchWDoFnNaHbUfhciGfaaghs0WRGXsPSyp4zTp8HcrkU4smBZ
4IRnAs9TfZc1+1beTFN1ZUJ1kcMtfzLyWEidvGf9KDQCbo0ffQbyuayv+D/VCNQM0qfaGl4t95ds
PSjE/Qpxw2H3ksVAG61fJUGBhr9i9pf4sazMICDTn5aFrCHC0RfEQd4XZn2newWa/X2MJj1M9vi1
wT68u3jME/utaqaQMm3BJWH9ryQXiVp4xb9myWLNfehkTVh4Mhm/j2GsyLAstS0GrgUfn1cVgOxr
vlvovjdtvmFAWM1aGVZBPHmVJm8m/tqyONTyBlMx/7iZ1rjBVIgDjG8grwBuL4jfQ2mZP6n6Hu7y
ZcOxRkkC8mWMJ+7Bo77ixclOVZ5LnDBk874EIrlw0xq7Sro0ZH9Ncu+iqq9U49KkgeR72EepoE7I
HIJO1/2oonprdtMQKr1MuPu+kTdNaay487p+CQHgyN1wkcoVhhHkg/kqyrF+Kwu1ebYi44oiwJRS
Ak7gzJdtNuP7He1e/IyhU4XYFxRX/+FVxjevw/TQ/+1lmM36ng91Xs45Rph1d2/WakcHqqnX2hQb
EpRQW4KBCNuvX70TS/ncJ2llpVG2aEKcyPcuWz17EJ7xDQ/z1KVna0ARFXkE3DFyjMYXe4ugzIXo
4aqcd+OzNSBvCOz2pqMuHZvnpOuv8Lh8U4P9kDn+7QeYLQEFTWso8xqQ7Ykk0/tLpewOvGA+QAKe
/2nHU0XHjkeP9FnM69dK/fj1tzr108/Wh7iv07gP3dCxtPg3PS/JcbFr35NZEP3WAt2+tsDQfnMk
O/U153rmcnCFkY9G4EBFKy46W9fJU3TJb3ThiTeN1F+lVhgsvRCjlSDSBZhnCfkg1wieA9DU7AOM
UN8sLye++FzqbBpaHJdxkmKwz/Ir/BDxdU2gxHOACZlZE+NVE8bVec+OMlttrAgQ+jiEqaP33c8i
tp7JKPv59Q847VP/8ugos3khrrUxKRGxOIpHhlZim4QGRi30mFoL9nJU2mQ1xsMKwlt23hHsAyj5
aRdn9srgWn0UO2oatrARIrqN8ZmNxjlzzjJ1NSG6IXaiLntJ0/wnAb8/vh6pE9PDx1P56b41v6wk
S5B0X0TDo2K0P6h3fvMwnbr0bG4gQiiqQ5IsnNoEj1WFT0UJjuy8257NDWRalDUBTrFDtPWTGxGY
VdTfrCnqNDP+7eGZvf2Ka2VNbIvAKU01OZD1mS9kPRH31TBA+grVgJyS1KK7nEkF6fDdcDRxxsN/
05Nw5TeBss0ybL5xiL0XRlmLWToL1oFnF+BpBmVXJp5YQFQxNhFfYtWpSkpSgVu433yBU0fquZ62
rACzKbntO02fLiI92qTMJCG98pR89D49sp8ZEFTwN7lKyEygn8BWqzOedJOoAd2ZdlQjRiJW9Wp0
1Og+Tw5hL/GNYLHKAKvuaiNZR2ayZrfml2I9bR1ay11Ou61A+5EQzluB0hT05CuxI5BZbp7b5pt1
4cRjJU/v/Kcn1khMOddDvh0b32DYKt+9ZKr5oVr6yy8/F/SWdlZ2VEcJOVRy/24IcigX9F4fhNFZ
U5YojmnbLgkcTuS10sUeEXcqbBcfUutWseQOqF3ossMp06Wt1y5J5r2cPEaqT71CqqBqpZWC5bvq
ymtyVyh6ZyS8tiZJhzADR+aprr3uMz26JFKItJpcr3cp6YdghIxa2dR5F110dVotSy9RDzKW7Z68
lbTd+GgO+YWE9GBl9q1MrrveKzd+DY0JuzUBJATJLLBRQ4omVgRQWQ4A200Jd0/TlpDKINAuJR+g
jToM2UZuEu0Brt+4GdQ0WpMFGvyWmi78admd8d5mbf7u52F1M2pZRN49mBi4Ku0GCbe+KBqleXLL
wFvzhpiLojdTisuWuoTfI1+6iPg3Rt7Hey2UgE5p2tFS9NfQJ0/dVSSJ9JK43IW13x/Q2WEQTdXw
EjMROKyi+Bn8P47OqzlWHA2gv4gqEEHw2nTudk7XfqE8vr7kJJAIv35P79vOlMdrt0H64jmhMptu
Mh5YvvqX5fv0PVuzT2QV1Udfe/7FE5C8Js8b9r4NJs6uCwY/GncyDw3yt8M0zvq4BDqAhgQccnVy
efaGAbkPwKttOa1WjKD7vcpVdw9LsLhBtnu2nkvwXFHYBd9e73gP0PWeuK7j0cq849J76Y7vjbzJ
HiEkLdrhC+hKT0AV46Jryx2sqfQBMVP+kHfsQqd6tDY6L76muat3S8kxAtF+PZp6EVuFAD4u7WF4
sQrJe9p5/xgc8g6hSJsHvi2THsp60xUD1WU6MyVoUs1HZfIF+2ee2HSTA+u/YozEFqB3t02BSwGp
7C3QiuC881qKLZA/c2RN3DkBg+CvMytIboKd6hMOFnkI3Hr+tCcfFFPvwVdqZvswAiHZVAvwJ9Pm
0c5Wgf9ohZol2CZ1oY0xELRvdVeck6BIN8x3E5XJZXmtmgpfiG1l1PfdaGFhvApwBCvOVsbHOsSh
Y8QE0jCStWhHsmeN0WuqYr8q1mvEHfqkRi/9HYOkRX9Vuf95qQcfEcFq+x8ks2IfWb7aOdq2D20i
ANZEVn/fhreF+tV2P2pYYGWM2mn8hl4qT83UpbthgXJXZKBrSErM8A8KNU8oG8nnkH277xwPdOwt
ZJfalAu9Yqs8aCQ9exOkRZy7VoWwtYTp5LPdvcGaA5isGrqTalr9nfjKP3eTxKjZVt3MG4HrcpJw
O5Uh4dWkVCi+IGj9wZISRyI7KTVl25pt8GOfy5VVmSh6WrAOA21Y3c/Bzt07Z9UsqDtLlJ81Lyah
Z5WeFmsZn7KhAxrIbXKwpxAxZDHK+t0xjXv14UEc2tx4dMyqRW4iWbm/Pj6XAHKlrfcMmAwXpSnX
UDjNnfsMa3pyNE6D0qWz5xIyor9aVEkL1MVaNA9hb5fRToDE3Wjfr9+nxi/YQbeTt3Ew3sD2Vt9G
mwhlzi5yargfbZ87NzcpC1Rrhp4agFS9vgBgCgAGTOvfwV/ZWAmrbgkw2cw2KqOiZQmBZXzcAEEI
GwyaZjs8uUGXAgvIZ5TAGOlv38jX7zoqKWqVavrXKYvDo9Ao69mHcvUTns1gZ4So1x1M2GGrPVhZ
dCcaF09oXcRTtrI6mOjuvhe1OQBCcnd+B7DlRj+tt2sqmnOR49usfX6bJnOqjbrZAJ0pZNtnydxr
vQ4jjFrH2tWtoojZhva4W73WQrgzp7uomfSTTYFwOxeBvRtGptpKoIRQy26Kp1QxlVHK9rcYx/Ub
5sWw8VH3buopx2PWx0l7M2o0125i5x8ILUNlDQ/8fDOBy2MxaLGVVjptMVu0ACh90A7op0WzFfTS
/gtNzybTZPuPeBGDdcNR4W3ZLWCXrhvF3vXhncjUVLtZuGqnfe3tLCgcO3Bja4yBl/h1AOoAUb7a
hHmUqa1XDGNwD2dUxD7/82ucRv0x6XW6poziHnupZ9yqwFVeTB8lT9mYG6omygYrgFBuq0UEIb9O
2MragO2YN3VBz6azeiB7UTXiyQycb3fxx/+WWlK8aJz+fgz7hFA9rc/gtZqTm81UEJwG3Dqiqs3g
gxKPBjd4CJYc+lQZtIQ3C335BuvQOVMGmJ4AT2tHdfMGArk5Zp6f33cLuqEiC1jTm+eHcEiIW/LB
feC3cuMM2cpvkizLk2HIOR67yPxXFxiWkIdbH97oWKdJd+6nrp2Kp0un2xlu0Ia98gDkrf3l5MWP
XcuHrKihww6O+1S13rrxFoMpy4GymlfJyyS4AGqvMptwaBC6Ag3eBiEsYE9C69Pa/17B/WxEzQ8U
irnCAksPI8xwh7PAWd8xJjc+DPWE5G8lrDTGxYzgAlPOHfyxlQtnxmV1Ah9Ahu/PJbbrS0ts6ooR
zWxM/FhLGVtErZul5t+n7nfXwPWEcOewmh4jde6eiGd+7AZGe+G3AV8XWXdszqtTzXTstur8kKAV
0Ugl9lFfnZZM5Yda3X4jHOp7lTnOIUxN9wnJuzmE3ijvlZUY+HSd/TwFyEVp3JW70ktcpnptfML5
pBv+/xW2z6axu9emi1x33w5ORZylYSRJV4ps22tjn5IVsEk+L2qvdTDFooiC/eKGn8ron1Zb6WHB
ULfDkcU1Ruy+c+vc2lY3bn3TzTAT7Yg3gnc02QkBYk6W+saObb1xBw8x2psm/TVRt8SpzCtvEyl4
dnFew/hjczJXrwHYZg6r2ttmDiwYuwvKwxC1y4HDiBoeprGDaoCNFrfdzNyx1rPrGBnGsK6afafA
nZmqd6/Mrj17OSQsL/f7zeqhHnRZYGbSof+9Rbb3LOoiEkvEBCFbjilEEI9MohXpuB0yBULNxqAI
iMc/WG7inbomg5Lb8k7XGl5kzU1yrluBSLoJrEtlRX+yFepuk3vWte6mt9SGM24z7XsyveN+BhGk
qMIr/6nFyGM5tu+yc0FBE8hROi2ZD1Grb715VmF9UwG1Yc34zb4hnPuol7zY+5CScUrvMz/UnwM/
YDx4TnMPjso5hm2fvAHDUteV6xPdbPoWNcsLh8m0HYFyvfWox3/CvAQy48/rSfRpv3dDTm3eWOwJ
Mpx5OYYoP7jVEB2w4uIEMLUFWnx2xbWZTLvvG5nuZtewKRypMY5c52VdNYFixG5sN8jg2tYyvQAY
LKk/Nu65IDZpNqNCXEj4MP9GdQXSEpRYdvvIgAZsLDg7LKuxSd55FUAZIi9yKCtcYj351X0/iOEa
wJviMHeMflzDOXxtldIQDiHI/GTCdvaBUenFrB3YIU+8Fsa831RS8cTY/3ZZU3uLdrh+LsqWSIN5
kV0xudGDSpT+tb1yOoOO/RdEnQ3tOxdva9BaBjex1x6nVDjHLFg7JvsLeVe1DiPNiU3lvdXZck16
Uoq4qbL+dmf3G9DxN9wo6wwR21Vbe+pta8dR2nzCCkM6H5RlubW9HDB9jiQiw6641/lwv/SpvKxL
m395QVscWHKGil7XQOTzDDo11HRq+OQ3esguJefuRbNhApg2QD+VNL+VL8eYMYwZvXWV3S+u4M13
iPg6YRRTp86yR/K3Ilh2kX3oGxTNCWDKuC7HogcdzLInDepUrz9Zsi4QdsMCNq2VR/mu9EeO0SwS
ah8p28PH7s35SsMblFPW/antJLwWKPX2EUEMq7nlT9ubdd8tbb8TZYqlihYNk1zGW9ksb+BStioS
lylDKFmENRTb225vK5d5Z+Xlr2dPwZPrqmWnKdDu50b2IwxWq36NOq9mBaKmss7P/Vd3tTnlCfyY
QhRyP6suOECKqE99JSPiXd3skdIy5j5O3WcftO5Xl/shIsrVjrk+AxiP+Xxkt27YWmbSh7pLhuuU
O+mxMGtzp5E2HqHgocFIFrDGzMTHRaCje21c7021Y3f1R2XigVEAuFQ8UikLFZB/Od6QclckA1kG
YJTrpoAMxCnVpvelhmiLuT2M6TrIU+B2zXs4dbe4IbCvNj/CrgJHzPg5EXGwKOBVTaXunSwdyWDp
nfXeMO68GZA+igFEAVKXL8XCT0DlXJ5Yocly/nZW9DGMFnnsbJrPehhRWodtGr73owRrOy8OO96+
Pd6pZFofKoIPeJTS+7dSV1g3IlPNTB6bDK9mgfof2nPwN01K59gKqeIysD0myWTGaEI273M/+NPq
KYzNzZHjRdY/LC/2Ht6huwcf6HGmRhI0LlvTr1HKrZdVaX1JPR1cltZ2wKJHxWWC0Hbk18N1nda3
JtEYnO3GYaylawT0puJDNax8KTIG0pvCeZjWIbI2vteMRz8f/jFi8O2XPnKxBUrYrl+jv8jJ8h04
qm5TCUcfh4Ebe+w6Pig92Pdkwitj8KxUlqr3AeVyQiFiWB6M5nRDo9XGU5Euz6RS0fMirDxGf4Rw
2pqwt9r8gdh6CLZNNa50oVaxV4lkA8ML27vmlpP4Qkc7NTf2ycKwsXOtXJ3bEFhc5Cz+SxWS0nMK
keQtlmnikKfvuRsgIicsODDxYyRvQuC+NG4PJJGUE9ubatlYE7WFhi1o9qPjeHuDVzIWkdu/F/PM
3AYH+cZk+b80XWA6jZAOsyl0tmwpVXtYkc2haLQ5tCZwdlPBZnAj5gJe69zdG6HygSO5+5e1IOGr
Mk8vXJTyre3H8mT5qMjLqcchBlbgsKZJAi8aHHK06vaUIca9b6MqiUFAeQc38pf7hO96mG2zHokN
+q0TMgaZrOMSdxrAM6tG0xM9Wj58xJvHwYj179K7KHxsWmx1F62P+UL7xzT1T13l1lNQGWuHcjnA
s1knx47w+9JT/QVbTzIx49fchPNK1IECde8V7EixLOvfVOjp3Vp5yZNRgIINoL5rTXhClF9l+Z1u
HffZQeqx95hvOqX9qlgH9M0bO81kFWQaJ+MZRO/99GfyAtbqhoZik5IhjUo5HEcuqA3mZX1JaCmA
q5XyPpjosOq+Ce8GWzdXlM8TCzfRogkyU3NcHEYOGpDYPBdNc3AUJasgNfkfUfMxgbqUj1Q/AINX
+ivJPXb7uqD+7AJ/2APNe1bGg/y/IApasmobApO8x+GawSSfxGOQ9Y9tWNsBLMLZO9ttBpe2T21J
ExUf9B7C7HvQSifGtPcn1G0s7GKExr3+koH9qbLksxyq+h9q+jxWGvKmnO2tnjUC5aBvM8Cb85ed
tP4pZA18V/ZLHruiDuORe+6VbjT4Swo5+yHvyl2bzYalIPR7C2DEfWjxKqfB2O942b8XkZUbahY+
71T0m0gpKJVV084BWsoy45ADGGyfSqbwqJWszS4vJdYkMQbzpiIq2ukMlEWlK/9VCSXObcNp5TXT
cYGM9+yss7Wv8v86m3w0ZKTyUHrLI+mRPJJ4G+wG0BvQun6glH1An8eTrIaJ7CyYP8bBln/LgRoY
71wXPpd0ni+isMQz7gP2K11dvyuVeo/JqOyNdPt5YzpV7DACMOVeOsGZwolzD1Ru2bW2TJg9iv4M
er13M++SePTxw6Rqt+Us0n2JGfiSZGW+ncC0vNWUG+5sQtO/hS6oI1mAq8yIU3LMIBC3xRufWb6t
vO5vhR6FclKkdxNsw83Sju/LGCK4MY+wBEibHfEN9/V1rJvixDCvjDE0NhhK/JA0N+GqmSeqEIt7
T64ybnhZ7mrOl2QqkMlOa3VSA+/nRtqyuMO8M1wtdnqoNzTz41iFy5ec3VuQoZx4LPDoJCDm+9bf
50N0jXThgUS15LkwCfRq1182q16CPeETXtosp9gd6ezdibKtXYTXsRLuDlXin8D33zzPn99dHtdj
7rTqGtRZ8EqpHyhzg4EhGHMBfjsJ+XP6YLo1EpWw/qtTjR4F4H3LY2i3eICqANAeZgOvdYOYZKDf
pAsmH0TPjJ8AXmQke+rcJwtbn91geXebXB0sAClnyx0gDpDPb9s6T/cUsLqtnUXesVYdXBIEnHsv
bLpYoknYVcRB2wB8NHocb4mdfq4/MPQFZy3o92o04tSJi/tVDMtGyoKkwU7PdgcoWg0Z96gz7Ru2
8a7ATK2nFdXwm1vwqfOXji6haPqdjlBIErI+yNAhU/R9Xi9wdxgCyCCJBn78ERN33nr4+JrlgXMr
2PZcnnf96l100l4lZL9rl/YMVzRGbcjFrYfEXb7NUiId6QhSfIlkrZ3rCttgaYgA1p/gVoVi2u9F
Kh3FIPCRbITK3dJXysFtqB+MRn+s7DaWaOf3ZmbUj3bHSpXUeZqr+iLcBD5B6r6voK2xUUb4E+S1
n1gWEoO+KqUK/EYgUhCqX4eb3KSMzLArjfPjcrX1cxeT7xUEjAabIt4WQzXFJQZ15uTJ8yOS9rVe
jnat8o9AUr8u+iZ76EgoTtPSigtQOYitMgziIIrYROuys1zFGWb2XSOcQ+8ieKHqKZ3+LetF+Bg2
6FxaYYfnPhpRMAryvNki4xOW4VoO7W0ZBHoPLPWUZy3SnUxw2pY8zbY/DU8MmBY/8CU3Xme/8URw
BWJ/jhMfDLEj7OM0QsmCWUOsdwxMdUWp8I38+txX7X1fBwXy1PmSr08Dng5pz4c8Q/Fu5MS0h2+l
W/SEau954tgLTDrSijYrwHHivj+MB7+4OfBUs3DSL/WzWZNzGFrlUWYRUkjCzKeqXHc9ZlssGcyK
oGtgNjhtVrNbeeY3Wa0eis69AlkUZ1nrN5qnjzd2pZPMT8PAXx/CItsCpe/B2lynozHTY8oo1KYt
cr1d/Lx5LMuo3U/zal7CNKAinq9/0kZ0+9z6Vl3xvbrU9T1oBxheaYz0WOrY2ZT5PpQq+M+v13O7
GHPMMsyaecGjkhGm9e0mqrp3rYvXip6XGuVb5TXY/vB2zFbzKcv+Nx0qJqm5LJKmcm5bmdeci96S
uXNnNekzLZZ4rdcnoez6JISqweLSTFsRmzMSlGGe1f8K4x7dgOnXDtmT8dQz5YLyUARTuEWFk23S
2VzJ6a7VZI/bZnUQeHBzlmWSxXKIyrtstq17mfHjO9OKyMK+9Ewyc/TUZew3WfSygjtljojPzKH/
MCdwO9YRsVKPwAy00YuvF0x9eQI2Kqq3kaKSNGUdoNaU6ViBQKkpMbQ3lR4/+nBYdh68+k0/ZNey
t4/SXv+wVWXDridMIsYD95oOUWyqhOrTMt91HcO7zvyf8sYjgaS1ESTya1X8BAp09DqiEglCdQzn
5tB0+WfR51fy84u/cPcnY9a9Jo576eVfH89Ia6uza6dbNT8QGmxLWLK8Xaggi2JkKpjSPHnNZE9r
HDRD/tEEzc+A3oBQt9wrN/8zJaO8eHNozljdp1+sTu5dLdpnarn+hpH115IK+wZF7HkY1ciEKmvQ
ljNZsZDTZy44XXp3vCs72qH++Igg5Dy06Se1zxa++XfUtBTAujhjbB4+rlNf7Z6UWmEWPmVKjPHk
3pWJwkWbs9xitHgQFuP2qXLgdgtZnHrNrgZ2ljqyB8Cj3WFhsAX5Ax0Semmx9Lqe50x453VN92n6
AtTk4liPzkReO4dfHPd3ifs7DRVOhRWd26jX8W6WFdXXav5NvUgfMsTdm8Wz/pWuBcY16E/sqJxI
eZoTk14FrRZd/TclbWWdjbOE/oH1mIJC9ppKtWUurKKjXfklgbyLxUhXb511U9fI0MVwNMs5YpZN
qq9BTH8Hi9YUXU73KRPmDWEDf+ioamkiSNI3p/MIVizDZE8XUaA1Sf5bssBu9ZCmFSl63RNBkO6X
r9T3f63K6o4WW6U92qgtPuYneyb9FX6FH5Y1zcwG7u6a4JPSeLAVnfNvqKLngPFBpwEOl2bViAgo
6Hdu0taHPvkvNzMZj2631qxuZrYSaUcOuLyq75royvw46iJjduXAO2uZId3IBawxLS5Tdb+a+M8W
MM5k4vREsg0zcguOmtb29hYj69YoO6SbwaXSdtymJFe4vStWdOqL4SMyi46lnV9KbV/kxJey3WuO
RWW/3K4z0c8XbavmYQ7mZ1Zldpk7HqSnP2SUy00jx+gvpM+DHXDhJSRC9MR/0tqR22lafgvccXbt
U5AO2zJWAwtrCyg0q3oMVfps96TcndtImpLzpQiSvQnbAgB7caw7KwHn02R3fi6KQyTG92lQMl6C
5o4eJ4aMmTaJawCbJATUVGf+ayuG4TR360rXQqcqpBZdfFLqojYWZCVkPBptWvfbAV920JpmFwQZ
crixfrHm8tX2XT6f4d71GZBIuq+R5zMe+vEVEjXg/kavbJuuX70T/Vfl5ZeIhv/oMa477OId1rS5
wRAQBbFVtC96FdfC/ut4SlIm9Yujx1T1VU+4Y9cUnwBsb+9tJljfuUN2dqDjbZuQpkZhuf3z0vv+
thtbnEMjqVOG4LgR1MUR8LgbC+/oX/QdaMQq+6Mz1ri1MDLF/VLX6L0YTutdLigpmu5ZZyRO6ZhI
cslFfZAFPidQpA4YZxjxlCCyg2bxjmFiqTiXBkC255THQJt3v7WGezvJk90aOoyi+s24z+dyfqm8
vnzPTEFh2MuGl1BSisuydLqj8xfsrDkMXqQ28qlr9WePsYj4I3QAHmTt+ji3Y3JHauO91AgqX7kJ
3GeZtgRpcn5KaBZA/FHhXggA4/xh5B97Nf0BsnLDZ81ZntiT+9x3zbT7f6ga9WXqYn0y+tpxBV4d
dAjUZ5f21V1ab+f7xXOLgAZPL6BCspJmuzo6epqCNbyIvuEkgUS1yb38m1XW5lATJMfBOoEycGhj
MYEgDnQWFlrPfnpc+/p16fORk9s1T5XykVfOqMEiDa8vayl+pxW8BWu4M4QGl6CTuArZWzi2VlJu
S0cnbCF183Gd2v2K83CzZIW1C5Sb/uHEhsyth69phb25aUdaKhGru1sfUdjODtL+4pSdd7JmIXa5
rpcYEMOlgiIfN4WI7qs0ElQCE83SCatzr5njNVch1hw+CVRKWS5PQkumAEqbhTvXKaA0+gUXZQIz
ryrcBwYT5qest27TN/Y/d+TvVTa+++q5uBlRbNF4VHrdzrX10SM92EwoH8kmaNJPUfKCdIOyneHg
7GJeD7fnFSxA73eV9QY1g8LSzI4zD1BBdDj41VEL3R8dQ82A6mLgb/MwXC9zxodoFl+d0mTiSWZM
JhVbjyt+Owxe/tqUw3JufQvV0eRPj5O8lRy8SWIXqxoCKSt/nzRkzHUZIhRQ0yvVBRRStNE9zvNE
H1eTR/fzGqZXMY71Ppkr5gmmSR1M3q9PoZhET+AGJ6tz8+RuHufiprFwv/vcW7drEokrNiaG80eP
Tlbn3S4FP8sOY04qUtJjO9D1RQzod7V3yb0kpwyL+aCfgvovUnLQQKZ2CBCZIxFMiK928t/UJ+Up
wPd8GvthRSOhvSs46dUHDFjUPxOv1QNf3Hn4gOz1HeU19KZqbO+WYLCfZTtWX14p3PM8NWSnWdJ9
eOHk/keTLGAGJsEFRScvZryLu4KKqYe2eMnuqHym8Zym4r4JVbTxXaQWGx1QTM3ZgL2KZp4PdMGy
HVYx1ufKYTgpXVHOWwzuWD90P1RtO4+IH/KTGJvxoohuXksi+eeoL9Tf1AhcIPTG3a1dY3el2cY8
vsOISz4yOuNMvbVdLZ09zhTN/nl4BdBKUm6N56TFHWASJAtFlUTNFuFXBS6mt6jkjzohn+OYYby6
2BeasYSNo1t5Xk2J+rWT6193bUbeEQXN03T6W9k9+UXbRMdysTkZy7w9pGni/fLU66tJvXrP/GL4
vJpxiEOXB54uU41AsmDO9zMVWXanVNjsS7OS4jstuN0NHVqPNa12nLPDIjN+hikLhu0y5Oo6wdZ/
HJvUucohtbZ1Lttd4Y37wi5o2VEMDQ89vyezOa5k/q2fw2/tBfXRGShc51rfcAP16lgUqIX4CoK5
I9xr2uU3Qfq+pVtIszRt0m9jyelk2658xbZdDCBmvGkrxDDTr+HgpSFNjY9qAA5sHoCIMmAb9v8K
nlynaAaMBvwxGYvzwm+fXusTTdHmW+TB9K+NTLhBSEmBTYT+46gkB30/p//mwCuf8xFHhNQubb8k
mc4RRsG4Ui2dHMct9rVHmIupZblW3sAGzjJdUNGoUxV4jE7MZdB/rC2XT1T9l6UyRY+WDdXREqgx
p16BZ4285FjKcjcx5b5L5qWlqmSxN9BOIZvuYXZPX+y97Lg5o9LjKbGTF4QD3duqFnwHKVWNdlcP
dfDjpROlJYvvnk5zdcbqnMMUHtUerYhzbXzc9FgZRkbPGONJqHZ/21aU3nfS0GYqcxXT9pUP2vVA
nPTq0xpVrzYFGQpnYrb6vx5uBdbbqLMUhUG5EebyaXKI0dIpxQ3Z0TV5bBnL2+tBZC/D0DEikFsM
C0R8NckaR/1tcHs/zPW6dw0/jqXT9tSxr4oMCw2uVfak6rJ1L02YZN9FSRPSzqqPtG0sZKx0zGKg
YKgCe6fpv2QatB8Tn8lO+jO3A/vFgNUYAVoMYzWb3GpKXD3D91SqlFao+spDOR/YnR4eyx4ZJCG4
OGKX7u4rL3DfZTkORy9farpwLqWpuSPSH/yF/EY5e7tNxp00FZMefjXF9doxrZZm9MMdgtm+Xb6E
vwSHxZ6SPV2ckNQ5lDtZLO62KRzcbiP94jWa5n0UWvSLp2i8G9YyoGFCbyhNQDA7k4vbhcbN3y5h
vm6q+ijWDP5s8oqdljUKs4ObzBS67LS8S6VvUAC6bnoQrsdDmTf+Nhiidz8PeRO4n6vPzFXqoZ3D
n2C01VVMKYfC0NjcLKJ648w3uyyg5jm+2kCgXrylo1SgWveUaFltvEyWl4Ua2bURdM3HxlgxhZ5/
dX2zVSRjfZ2moie8LWByTtP4MjGfSV/dn979OSlocNr0N0CEs5BcUqhxm3a4W0W5bJ1EkAkmvPpB
BYZPQKZ68D31yeMvTyvG7S0ZW32c68H+xFFnzks20U6WzC4NY2q/FcpikrPsngnHuniZBHrVJLMe
Jn+Yt0KGcsuEmkPiV5W0GRmGzRP0cwAtyatTBBtewUin8tYvnU4rA0EBXhRaaDuZte1uDBX5WtdF
9wz9F/tREk1bdLexc1d/s7ALDyaiaJVldn10bcNURKCHS8A11NJpm8QF80Zx7WZPPOdi8U5zOycH
10r+JMkoDnNWWldElOI76RX/2I/LtZTGP2WsaR88O89OpWrVoWtN+lzO1AU2ZvKt+7w3U+wZ1/yM
dbG0/G7eSzQLxHiZWZmvyfLugEiTNr4yP7iEGCIm239Mq2Lp6CyHztVP8TVjlBasZjne2WPYBwXn
oNV32SYzf0JNHlFF0U+pneZSDV7wCKeTwfzS+qPTpbqOPW1J4Yl61ycUnCxpxrPN8t6Bqt9yvxaW
3qZ108SIfNY/CE4k/h7c5663DC+1itRrP9VqPynXO4HkFNuJu+Ezn5o9E28bo1pD6QTbKAoXxir0
M4V0yuCD6220pfqHZHbKXS4CgSNHjnzvtlXxWGcchw6Sq5Y+JP06LFa52XdZzyQw/qv5Zp5eMqx4
Q3PuVgBIKCfNK3bdfmeZJX/NV4bGZCr0T0iNiqLbqs790vk7uST8Y5rTgSCGaDf+7L3znw5nnzv3
CNn5B401pX0y4kOQ5NX3ChfvbfLKcc/BkFyVNtmlYfwT4AS29mBl7WFxyvHbYa7iy/KGMODNGZJt
bex3zW914NP1npO0VS9REPbZplM636GG7LcJUpN0tvrd0tTJxTGgxsQolhcWJRcYch5utqVqnpTT
MQpVdszEiz4sHtIo9I/g0Ii9laPPDC7Mz6vft7g3l3FrRB/dDTSlPkiVyTAzz61/rDlj5S7pyIPw
tFPa1mK8Fgi+H8ig36RbLwdgqj744FT319SZ3lBokln2ax8bN/w2qMwvCh42UzAUlmk8lrQimYpk
2/AZhs6XX7Q/OCwLSgE59VVgDZQtgm76Z4uV1k+J8IlDtRm35KoNBz45BrQ++z8hE/dQt35x8rqo
Y7WNlmGyEWnq9nE+iFmBgedfV1VrHRc/LY+hG8h7VNBf1rQwA4rPzj4GUd6ijVmYiwrZdJTdUNBZ
7hr6r/6TWwb5o5O0dLhkrp6WYZ1fcwmkrqNbx8odHXMEeNOhLKyvag6LmEks//g/ys6st27l2tZ/
5eK8M2BXRRK4Jw+rb9RYrS29EJIls2+LLDa//n70Ds7dVgzrBAiCBN7ba3GRrJo15xjfEDWjk2xh
R+6hJkbn3BfxhqEocUYRiwPQUd1coV9+mAiQ3LdunR9LuJlrXc4YuWfxJJCunJNCO9+EjxwljXW8
C8bwUebjK2F48SYjBXyLIAIzYMUjRbhQeFtl/oHQoWFGcCGT+tmQRXLV+G15K1rJRum3G8Qr1pyQ
nxPFM4x6VO8RswvyzozrOSfxnMC015oFec3u/iP15a4T+6i5MR3VXdldpa4k7sS5l9E29FAn+lEc
XJr59Kosq9xYtabZq1Kfvasv2W3p25FyyRGnLBz/O7mddMY6DzVVPLtyOzmm2o0J0VUTfYptJxCB
EjfEcUUm37Sq8jXVP9AdM/SMDaJfguNYAq9tlcVfGhQQTySizj/sqSrvbRMhhtf11i3CDgIuw55U
e2F4KyPS6VdhKGyf6P5mymODgDgYTaky7EPYG/XJCDgBbkth5zddPqIlomfbMPYLveY1sPHHItep
tzUirIPFCBaddgIsuyKLK7Bza40Olu1jqNz9hDeVEZdRf4lpzR3HwE4OU0VyVh9b6gIuOCUlgQQh
QdbnPB/skVFXyNg9ighvR3i3R+zFjjXkpE6jSrxvzCrfUNVPhzpMo7VFr/0iTsxojWyCjo/mgCOZ
p6x+QmpDg7ZEFGQBLVrn1e9CGm2eZdBGzGYjuB5GCvEhSgNiwf3+rWHGynF8Ruhk62yrdFI+NtKt
0B+29ELWvRmkGyEbe4+LwPTPsZ8xvss5W1xmkyIAAsNlgtpGipvE69grYTx0nCZ+KNr4Vz0xzekm
ktr/4ZU+ErUe3U7IRHQfFrO8MnHiUE8l5d1QkNeFX46uZJdOrwHK1FNlYCesM9qHWmDHCVOdPmiE
UzSk9HDu2hohRBhUcme3ALYswoG4EBTAxhS0lwrlKq34FLlBlHu3nlkgKTG0vUpH1HxUKua+tptv
NB/jPd1T/tIICfkc6zeYIsVrYI7dFWfw8KGgr0XQLEHA1ZyN7GcJh5KaB7RN5HTgRGSvLadoT0Ff
Jpueg9HjnMzENyjdsQ9ZwDRjGZ1klamTbgfMAF6KloM4Mb33syK6KsMyeNGarl4rScXyirE9xBnV
TKWrkfAKJhynedD2AcuGpniV1DMBRzSCMqP9mEUzoZCu3zy1wp23I2vhSqbJeOElGBWpiGR8EJQP
BCYw3XSsBKVRLLr3zjbGZO2qqvpGu7q4HRWyjyoxwjMBiO3WIyF2NVtRcteV/XAx9ogpgYrimSk4
kzidDpiB5fLWs+K72GzCvVkSF5sV1hNCmj5dZ2yGvtOGBxSz1b4cQuvY1R4KLjdylgx16d45kd9c
TCjmePbbbN3wHtHbEQGvOhOtOJR08o1RrgYQwl95ydOr0EV8yiG5eOwCiAMre5AT/Rtfxdugd4Zr
uwmj54g/X6e+5lScsnlWdQjGY0r6k1X46VaBCN7WQVRvYE9G61zQ1Yggs0G0Ys2lX38nkLZv4Gcy
R4yS5lURmcF5IB0OEcLttWVM/VlbM+71ZMiOZeCrXTIH4w9PhLwLATvonu2nXlds5QxXB9I0DKXx
pKh0jrbYcViXVZLTqommr8rH+k5/+Pts9v1WOygrTSea4jXcduPgyuY5thvGlgiMtgh3iERAlEJo
G206frUIi4fXjG+DmOtVlDH+7D0db9IhifcNb+CVmc64jXqz+8bION9WGY7QmcPq0SSk+pTXfoqS
ICyfsyx/0pZJozNmDXHJSkTXPj0ZRjVjjXEF2nBlrGv0vLcZDgYs9Dmv8iQ8kaEeIaxGRj2vg9v4
f3lN/6OI4Puq4D8fM9GIZPpe1RPWpLj75/69unop3tXHf2j5nP/5p9Q/f/5x9F5tXrqXX/7PtqQL
Nd0QVTLdvqs+7/75f/+KfFr+yf/tH/6f959/y/1Uv//3fyFgLrvlb4uSqvx7/NliW/yfYKblr//X
v7Z8///+r9VLGeUvb+8q/vjv/JWYFtgknDlSmpxQHNt0liSXvxLTfP8fJnlpMCRd0yP+TOCh/VeE
sC3/IWn/moGwfGxW0sK5+6/ENNv8h/CIBfB9IURg+v9RYNri0v3/NjzPZSge8NcL1wNR4cp/S5mJ
7EnGRkAaYVq5nN+JeY1ix6NlXOb7yMncTwyTv7qeMWnSxDGFKzis+daSB/ers7B0SAhl44sOi5V3
7aIAvnc1Jf00w3KgJWICr8g/y0NaMAJ/v8jlQy1TWpbvkELjfjTg2sofes2Gf+jYNy9UnsUbfDhM
Hfifn1zfgh758FEueW1UgiQ+cNM/OCfRXUxzLZfCoS9SDFYuaeCk5ZEbRMncWoLJR+ep/c//FWNn
/ATL8+HjfS6SuDhhmpgXLc4Ti6Hzb8ZNkbkzc0PmvFlHZ2/I2T67aja+2LHCHNIscVR+F7tXaeI3
r2jnPgNY/fRg/+36+QK2Y4klhs+jRc5z/esXyAb4+71Er0QFx01G+PSAkDd5znSCQYKz2LAKW7RR
7OKbKMdI0xS0r9YRaqwEAaOy6Lz34575Ngq8ycmjzd9ezS9/fZO/x+x9eN5/fj8bcThxgwJFtPnh
+yWVYFXJzebQ+DGRSUWpN0qM8kCU0LjtotL48ufP+8Ba95YPRFeLxdLjhcXp9uGBN9rO73TXq4Mx
87FosHvbItWXgNst0jr3Nq6a9DZtmaaQ87yF7835J+u96YIDRNZt//xtftJl/n57hOuYzs8Fx3LQ
i358/Yreq1qjD7ODJqB55iwaMVPXnq1OjW15SIDbOL3QdVB9S/r6TSZlt1eMlraKqOF0BQU9vnXm
0Hx24Ukvxtc2orfoJO5jBIb4iHULM0FUe6juxs5aVJc+L1zF+nJRlI1xLGKfbcqOsLaEugovPVy+
n5jsf4KFPl5iYLsWd3l5Dz++gXVHdmhSUu6JGpkENq8G+2nHlOohb2W2rrx6fKxo6qPE7a3gysxr
JNZ5EXG0d9U+Q8lzrIpQvWpLGF/mbszvctGbz2MwSYKu0/wuzaz6ya8EEW6qT9+cpU1YzZ390lOo
E6DFQdAkkFo7jzhfzXaFD0ldDgVT7iYK8rs/39FfHdrw7Lih0FektCRLHEG6v75vqNhDwMFxzpkO
k5LsXdyYHOT/2tL/2i//F28Nn2KZvCy25cgAFuAH4JJPLYoFrcoPHh1X1GA8OWGn8FzSO/YzHGd/
vqgP6/VyUZZJpv2ykDmWtD+QB7xRAVBs+TinqCK0kMmJLwYz1xn1J8vBh+3or09imXTYa9mG7eWb
/G29BLuJdE3RVx84xV3mQTk+YCjM72ajUafeSfI79OTJ7Z8v7+MivVyeJV3psgyxBH3EVzmBHyx+
Zqj9bhe9dumAKBGRE28ihjBrOenStJ6CsX7K0F9Wq1Yge/vzV/jdLyz4Ep4j3ECyU/x63cZAVro2
M2IdK87miTDp9iiOQtPaJqn6E4rAxzWX6+VO+tzSQNp28JEUop007jpq0AN+8/zOJZB62yWDt+eg
hB0m77rvf764D/Tbny+FQ5ll2Sx1PLYfCV6VMFMi7IvqYDbNTBqC9gQgLWaLyH26SqOLMjIUK15U
bmIjBfUUVj66Zbrh5aKm99NjJezgEjqMemWI2L8SnKZdeoyhsxsSaVyEbvdZeNpv74iUksgbHn7z
486N/ovsddrQh2lplGYw5Hahl5fnIHKb+z//Pr976KUvl9LR4jrksqb87aEv/aRRDZdEOdSGl5at
rMtejcOJyZV/chkanmMkPoc/f+hvrs/hdtgEB5MZjKz91w+dB3r6dmmUh9Ep3Z1HdMXlNCh5KDmC
fcKH+c375biEOEk+zKFU/rAmVvHU5PNUVwda73G5Q3WZXhRQyLbabdRN31nT0XY6xJ+ir8TFgPz9
kwf+d9fKpwcU6Q6VWOD8eq29OXM49bryULj0QYuOK7RQxl73SRV8Ekm8XMuH3c6RlothVjie92+l
LQW6XBbLAilOqE5j6aiTkjN7s2/OzmNkK5I7/GpWJ6P59Jb+5ne2PN4ywqAFpe5H2GrjZ/ks6PIe
ksYEr4E84DZuJjq3aOHCSzJqWbsS2mTIQmB5keEUUW39+an63aPsUXB6AkCP9W+3elZMkbQv6oMb
m/IQYUE6DrTOtlWiborIsGgd2/lnNd1vbi8rprCpMAIiq70PJZ3veI7ZKBbPiFH0VUh7CvG8jUZ8
k8gw/eRAsbyMH26wFTDQNSkfpccp7ddnqeaE5GeDXx0aarWrpGgftPq0Sv3Nh9jLwcyiXvVt/yfe
/G8rQhHgjp1x9h26iAnfykJtiCI6+jQi4De/nG2y7+Cycrmqj79crmZt1MZQHwgkcB+zROHMx6A1
rnXmlPUnz8ZvXg1GMFTekIE4Rn88irQkOutx7NoDFbq9L+IgASxqUtHO0i/OMYGMX8K+wn88GPIT
Jtbvfk/XEYFYLtZjBfj1phkpW2I3lu0BaDKtb+2+Gim73n/87DtSBDz8WMf/fQ8PDLPBr+MVh8YA
lxYSd/Y4Qyw5RbR2obY1Q4JaNvqsePnNZs67HriSK2Or+niAmkHMxxNu94PRle5jmU3GF38em3sf
xPUhlcVnb/gHRNRfmzknWeIW2D2wFn94ASIhLdTosjqkjlPIwzhphG9pYsQ/eBm8BxYGbIE92v+H
ufbDL3TvYLgs4GyNITRtftSuld8Nqc0poC0nb2/UnQPHZIhfhYtxaYfXdXDWlAUxBMsGQI8TN/pQ
Nba6p3Cpv/75pv3mDXBNiiGx7L2m9XFvcqSpOhgN1cGuDfzGNYKSjcfc9WvHOO6T9L/ffNayMLIx
2Nwrzp6/PoWezVB7sjOKW4m1oEO2voNto/bB0ov4jy9LAA1gffI9PvJjh2Uym66c7Ck//Ox4KBOJ
Fh5hY+OGcfpJIbF0vj6siC5HO9oMrPh4lz/CqXDqgCIdQ16uMeJE3UlG1b4la7x1uflcdvYsNm4r
qvm6yyc2n56+6ZsZZ/mdwhZFPgPP2ZcJFv4Fw8/iwZ1HS2+5JRg+K6N6/fMPYy+bwa/rNyGbS6Vt
2iaL3sfslYYpuZhiGiLFUGKRH5z6Jfdyg0wdkpZXQ5JEr70Zt/edaKIB1naIVgp/6U3k4S9PZ6ZU
pKp0N23VZYhbOYtUea83sezUSSbavxn8ctybIB42bSiL8yABG/z5EqylJ/LrJXDAZIenoOGw+W/l
jFXPBgWrXx7ou2crhkgBieauClciNznYs/xc4diigwEhfG1G1usEXOj4yZfgR/vla9C0oJ5b3DzC
DGzBrf+wqC6yMWbgOLS9rvXzddo2UXw9lC6DrTattwlChWuP1WlFguGjl2YeLfAWrKsYMcjaWfU4
tlXarGnHdXcoCBJeBtyQUVaNB59kirUwY3l2u/xa4xw1Fm2UihY9j3gd4oTxlz7TvNm0St82cfRS
TvEDnAseL2c8RkWwTwLIEISjeCsZopZwsjOwp/WceWsTE1MS1AfdxJg6yuvaai8ime5VPT2YI0Pj
4NnGeGnk6lBm6c006PPgBfOxmvPNHA9PmNE2OpivJ5oY0ExKefRTjzGn2dNKmY5z2zz6BlOGAe+/
8C+UDckSnEiX4CFO7W3Xke0R5Uetivc+NLZYqfauSo+liDGE6SdnkQomVMM0L2KMA9C4likoAvBl
NpkZqHub8yiKgzkoyPco0xnywjlIO2Y0rnjurYp+wBzcu2a4yUqoOGCNOC7NZHevqlhdJR0G+3I2
cIbGt27LFKTMy6cyzVcjQpxMhK+O19xMyC7od3+jpbGpbXPniYusC9+Ag/AjRvdM3I+xa6Npm3dW
c43U80zO+ROkkpVaDLhhPuAoyfZGGkD7Spj5+NswIi5hns4tOvgNqms0vsCjynqfNLdDfVam+Kbl
mzu7emV74tovk107vUEZQoBIa3ota4xktfnu9z9mJKmYxVcsqPCcoj1a6dXsi6OHhh4TzDkJcBwC
SnmsLWbAAS3eeWgv7bxCs1RlhOpZt6h+D16eNMyTonublHKeYgTZLpAW7EeM48qV6czrKNPL7Etf
5718iHiccy996FuFKKbeSMS1Ba4jJa3vXZTvhKH9DU65K68tAQHKhzpTb7j5xxUyj3VuRO7eIxTM
kSmeafVkmPYqWIzj7WQ+i6K6cibN6Tc09m59pdozbkJOxME6qMsVMJIjbZ91DMV5Vs5+RoDQl/Ic
dfLSgYBTVsO4llZ6atCTrxwKX8aLHtK/MHXvEE2g9snLy6BS2F8RPK0LRogeg0w4D09uVn1nFnGJ
W+9cYpHsclzg0i7OiZdcispt11GBQ9dC2cAy+ZDOzZ05FDdEaX+frWY/U3Otu/C95eWqWwsbMe/2
98TKzi6emVqnj6n5rQyydcZrAhVvPyX6MVDlwcDc4LBtoI9v1kUT/1C+OmLgXTlG9RZreWGH7abA
ihKPycbECG5o7a7z2D/3E7PbHqqbDI9V1rbo7/P2rNMY12h36Uob6oq3GStxnws4KRrhrbesIMEi
SLL3aZ7zGZqUOeTTRQ/BrR6Olekz0ERG6wL+pieLjOF25gesm+ycs4700KFWftoMG63h/ThTjBwl
r2KnANRO25Gque4bQAT1JTGRT3aJzRFvUeliucEnkbg4thkr+5uGDMgicrZK1t2A3iRfhT61B3MK
aHCoczop73KPCMRmqq7wvr5qc8gfF94ZJ/pdYwYvXqkv3La/bVR1QzdTeh0gP+0OgASZymrt7Uti
ceCdXJQTxsWoYwlCAnpdEhVMFKb7VhjWPeyAKxHzhWucB+IAjEfzRGXVZkbLTb28Sur4xszekCVD
2Nbf4D0cVD/eTF23qwvvW8qyGgZiFU7V92qmAKiiOdxY3gwSwYnFV3wi1nEiYbbe+9W5btv8Oh8B
6QQwMNZZoRq1cgoRAhNU6j7SbROz4ET2dYqWhvhH5TXzGvc5er1m6KpXEYMX3VShTDadFwy8+tAl
+zn1TmGQeQ+WC2Hd67k8uGTB1mjGQ2hbajs2FqKQ0KjyOzyKxpvPLJsqJc31u6fm2zkrf5hWBSRw
8iCqjIhAJ6zd61pGNl3Vfn4xx9Y4YmVwkVdW3lVObswW22R9j4/kLQh5Q5w6MMFbLGRRl0HUA68o
8mcnj+UR+46+bHxj7ve5NfvHkGX2OmLqf7CNiYyboQyNe0StybcJkaHASpXIQyxG44ewVQ17s2Mx
JDp66i5Ekgf3SeOE12WuckoXt6y2tt/6xAB2tYCVqQQ2oTl1EbnUCQoRlIOXiDJY4JFg6JeggXm6
01qANKmHZ1WN4pVcRBB9OH6np3ZEbK9QwvdbGlIwAEMnhpTSSrEtB5Xe0kAh7s3M9RNldPHdwr0A
6l06F3mBXTSINEQy0XeXsoTWvlp0o9yjIX4p3PBOebzwRV4MvFxzgPgbTgeprYY1XqsBaCZykqBF
PbZQjNxABXC3krzaYW9T63FKso092yBPKrP6YjSlukg4zH1NJBpXE4QMtkb0QYZDLg9kB/8SZUfp
siB2/pOEknGEVMLaY0j200F/w0yUrSREpVPqiLe01QLTzOgcCunQmxH+HWyXFw/7xgGtgHGHFa+9
F6nnHNRMP7K3q9FZVS3s+qKHW0T2mhNvFRhhvI+N/Ur3St3ETgZwTLvZiamODddCpg+WAT1vpql5
YYbxVhbpPUSedDGodidGd/BTpTHkaJhtgF2ky26rAG5JosKZTJdsbPiRENbFuxbfyw7/nVxlfupH
ePyYbK6iTiN+6MyxJlfKy2mm+ZOJG9oPANlzntnjgfVfxybJ6HrBeJMl8LtsBJAGS8tCluCTRTDn
APTnxtx4+Gov49hBJj0nuUZ6FFjHebbgKk4N8iXHtY01dK1+ZWnhYxFPqdtLv9+Udd8vhqHcOhYU
gfBhtGM8Ig297OZw/tqOU70fx8R6T5q4/BFGInowTFm9zs1NaHg4uzuK6L0V9BHcGTe9HsElXHhl
gi0xK7rEW9P8qkCmwuTKPEAwYihYXJKhvvICy3ytW3BCZRyNJ8im5q1y84hyyCCjNx/Qz9XjfHK1
BA7ZCk5EQ21RO3bafpd9AdqfQdxGoVjaidL+qkyHgalRNsyl27GbAzrRCGVBgwwgH6Kanwu0BT7c
uvEewsHov7oZHb+olEJvxSTKYkcnRR9GFKTffW8EYTuPHGyzwWzyrQdAhT0gZedposm5noTvFrAR
3PEG3+b8tU9AXolytDcjRrf6S0JmEKVtMxqvVjolmMrseJsmungEfOefRzMr1w1Ka8xMeh43UBcR
A5nDgANPl1m3j8skxfEAW87lXHsSAWQhA0IuDlwBJIKH2K6/iNKJkZ7H2iItqMCiEZldxm6uZpQ3
Ymh0suNoHFyMRVBAzJ2poqPauRd1QKnEfcZnlCB33cFF1fsIQeWbpG91p13HeVXlj3HImDajoHpn
TOVsvcQ7Z8NFxwK5CVJX3CiHxXdEJriOZ7KQ89z07hDwLfb53kc8LBGpikGzmMdOE75IrYLrrk7L
01BpQiLqhSrnCbDLcijGS6vAMiVQcoo2yg/FmJrr0nKyndOyUU8BaQBW0zZ7Xtt+50Ed2OLh4lqF
3W9GWDc7q5DusZm6ZQfhOPk8IChZ9FWDvEvw5mffcgOPUObZ3cFysa/y4NfAB7vpHftYf2mMuXuE
u1o/CU4le4bb6Y1di3avMDPe5bYY4Pkb8dvklvNjPaT5tmnKfQd9/qb33EfVxlSfxjBsZpSGAJzs
Ees8ZCCq4B5pLG5UOq1Pbu66l70volPhYGdEfDdgiban+CgQgy5xIRjx1sbsdOfabfG3FaWF0lcZ
2cVSLVwTnd1Wp77DZL6oR8XGxnXPTQAQdTMjOoR51MttYVTsbCIAymIaIrnH2mLuwsgZ79vK8Pdh
7OutL9ATeHZ9ZbjaClZeHTH0LBOwKLMHZ2XDfCvEPi5r/z72xuIGk2aN5tc24mQPo4FGhfKc99gE
luzmDt6BEh/kjbSQ+eZF3IDPjGH2hlNQH4WgROHXzy9cExUyk+dXh87/cURkRlPbRRIowyFoN7Fu
8ws9zeoN0jhu8rkWJLbgLa0Zhw906hCtJfYW63mPgS0vf+RGb13VMhYPOkC/uuqgg17oPMF5mNR2
zmJa6X6jelnLbVXK/kZHtX2YYdwc7SJCjkga1XkKfG8hnsTQN53l0e7nc1twmYaq6JSNtURiLPG+
h67zomgJoXjNS0AjeAwJ5TGzDdBIzi6NKG5NCtmtK+IaaU7dzGcWrPfYCTDiUa2cVRk1hyrV5Yse
Ix54LwLlZehj15E5gphRX5BSl3HmdPJrSq5oy0hwQkpMcGuNLDnVQ/vVbAVnk7m3viXKNw64eB+t
2prXPgahFQMFs8Nj7jnHZMTkNVWwFcoStakkfnsb6QGfVimMA2mkwQbFsnMRUiJgjETFrR1cyhGr
H45w9n1QaCFMtSa+Q1FR7LGKxZdzh/GIP9blrvG0c51lsXPrQKVGyj3RusC6w0zIC25buHB3LdKM
bp3Zo15VBQi7AQHekWcfHrvTGptuaMPHMW3UjTFUKVbjinyjYvmJFOZUeiVpD8lPtgcP4PnWyb6x
+7GKl3Zk3WNInukAAcoGam3SRLCiMrmMlDxinItOpppf/NhuV6i2cQ6rzDxYZaUh9jS484zWbG8p
cH5IuAnPcOs4h8Tt1x4uz5PXBq+0FfR68lgDLdbfIcNVVbTWM4Li6ovDurAto2K+xRT1aAxhuEtB
nd3E/Zwnqxr+GWpxwt0Ku4RV28th07cIUiDMIhUMyB0xcSJtXQnXCcdhe8bPKnZxlQc7DK7rQqXt
0eWQd0k/Cjm1hykUAI21K5o5+tr6BlTlghaAU9znU8y5QXX1iXPltB7J8rwInAJLkaW7TRO6r32S
LbXdiO3T5r8oNrdlAbkiKaWEQDu6G6uV4SEFCLZp5tjfGkjCd2M70FaQBTCTZFRbuyiXQrO9nNK+
XZVt9xiYEAlIQepPZmDW08oki2BtwZaFniGTgL5DiCnTNeRDOhVzuaoNkopWHhwFXjcrWKssCrZl
b8jLNO+gKsyV3oPLNPZz4tRsAIV3meL8uh5TUX+vy1LuvXK866tQ7Kx0NlF2JsXXfoiAZY3uuLWr
4b7B8MO8vxZw0ZPsskVPvlXZgBUMVvXGTA6JW06n3KzNow2d5KrtMafgkyElqIn8VVf4+OaMWp1m
Dnnfh8QhrkWm2OAaQGBB74+QlqZgze8Pyqh2AeRA5gG77DwnHFY3IxA3iNsDT7gVtnSHYSAW6bxO
RcKuaOW0IDojKa+Coau3WQspwcaccu1X8L6tOP9uqaR77EAkHFjR9SlsgR9YOOO2bi+i12ESKTSx
MkYS42SP9GpwsRqyugkSXAI2sDu3EeW+L3zn3OEf2iAabFewYvXJgJYdHJKStnLljjWMPmdhEedz
hr5alz/cAOKQM9WKBWUf90wcE/Ng2i2+SshoaxeJ8No06HgZcd+c2olqOtaQcj2rIuzJMPJ1XBst
JTi0ZEime4fflBaR5aPW0xRKqltDpxRbkWKWzICIWXqciJvI210xZOnaUUF9O2Z5dMBVHG2GImu3
NUIp9NusPZIzzAaXbHUp8RFvM9PnzBwkWbmzuqbZYXs1dkaLn5p4Lti3K/h8+nLKm+SLJ7U8065v
d5N0Zp5TeWo94MsbyO3VtZUI67qkAjwYVHVHP+v79dQ54U41UXQLDx7gc0fPoCNdGm9v2caQ8vxD
bigGsyAjWVQac+WH80VeJa/mZMqrvHH1TTGnV7qkwNfG/OZCsMC5m136SRkg2bbtHxUWFujZ5XQz
e9AFbbql35xkAn9bVYRWTWMPhsKU/UOo7fICfNy0iUV51Wn9zHh4YcyaX8ss09fQQPJNH0NStmvZ
rZWJODq3FMZEu8tual2xbzMPXZmd9eLmtUNfL3RRgms74WC+qNbtJOZth7IUu2HwCBEnxfGffIc7
NF80GNzEukpn7NoJc3BXd9NezHHxpqmtdh0Ct6Nl1+mXIa2qxWIsj4RduESgES6O3xMeyrOrsdkN
RW4AVLWLB0Op8OwrCZc5lKCLJ0AokJ8A/I3RdI168BUczQSnKsG70Mbea9bU1Zpzk3UIYte97wVH
3rKQ9QZzd0C7pUidVSJzj+0jnZ+9nrtl1XAlI0xyD/hsL6yspykN42xPAlN3lQMowtHQgeJIqnCj
ayc7DciiaOhMePBzW95LHe6nalDHwI3lHtdz+9L1EVjSdryqcgLHjZKHW/RBfSOjQnw38+bRdofy
QpdeTcbH2K5h7CanoAjlLvWUBwYrsYfdKBeIV1ipuynDSNAXnB/XA0apfFWPSXZ2wilbR1H8YzYZ
tveFEW2tXJoQC3RxMkNGbPTC4PR3TmzvzGKcNymcu8oq9bb2GWnYhgM2pgfpnKd9drCxQ/wYqUgv
jNCDWTmHl0bidHeOzOi0zTRvMCKZGwCs1ZuDqW7tNIaiOuDNCzAaI61nVg4Vz8GcmrM6fvWScdgL
tz71WQz1PFp8nPn4HGTte5yAkPVaBgqDaKedOQfmHr8rcTS6ku4qr6V+Z/BhlVjUK/2QBlP8NfeB
AQic563HWVNU5sEOmRbQesOHALLrKYLKv7Ed2Z9aQGanrBn1l9me2EIGSQicTcjVIUwtQvBkF8m9
CYp/PS5n+TqOKlp5MryNBhavMJrzQ9KV6R2767i26zLcpFEWYeLLxmrleG61y6uONykz5gm4YqMo
GKusfg6JCKO31oV0orJ42/VJzM9qTSfHC6BD2dapBXCxz/KGsQGiz+upHANMcKl5IZwgwjuQp2u0
a1UAUqnJTE7obTzsYk4YFlYPqCqrUtTA8t2pzUAkNhV6CwFUPV9bUQs1KjOaetgoe6LflqPGgIA3
LMxUMdzTMi53FUPLo5dlX2JBFk4VUYLHMwMdd8qY6mQzznA8O0fkoyYbh19DlqumcUUxS/4AB7wM
V28eTTvZtQtcxeotmJxpbG37JLmlZ8VwOKPFROwBlHEPI7EfjHLjyNnC7lfmkF/z4SoETr+3gCVd
jWGOez7GbIvVbW0hyl3LJrv0+uQFNx/hiS4BH8yekp0VGHBmJej90KQ90QT9GaJ0eMgH90s7VBAr
25byM7brB1O71boxRxv+IkjFbTWE41fm5Mm6EJykK1M2PwY0Dy8V2+NNimeVnjsesYoW6N6SkXOJ
VcH+VkrIc6uIStvBCGmn73UUWfiB3WfcKsUWkw0ubzwER8vM8qNnWOeoEl9L5ZdHj4zpTdL0D5VF
Xzx3HX0ICkWMRIPhqAj87gmflPT3Uzh029p1WX9V6Yr94IXgakf66LnTN3unzvvLEX3yCQgABHL4
OM/0+gk7GNqYzrLSNVOOUG29QDFl85PkytCNj0vL0ADHjOjU85SeqQyqw/+j7sya20aytP1f+h4V
2JeL+S4AcBdFSZRtWTcIu2xj33f8+nmg6ukWKRYZ7oiJmG96ussuSUwhkXny5DnvkheGta5VX3Cq
Rle3aTqJ5LCN8omSAiVmlIJ2VaDXe60bjAfL8und9xarEKmHxkE8rVjqNVuW6xTSohjIPU5eqD8M
o4KVUkBFR/Ords7FtF09oHBNLFDabzHdPPRnrUHFl4k5PIr4k6EEOfr6jxCAD5aGCF08IIzLgYE+
O16KPhVe+OR7Dmuad6Zn7MpGh/GUSbhDtHKcbjLBgvgGjWfallrtvUwwzDeRgX4+ymjSZ4ka0zKe
4s4ikwhaQms3cUUG9PhaeYDNo7DAw1K0hgXkuzSHh4A0T54Z0Rd419VRqtTy3m8rcu4k6ieETYhk
iORNbwK8CIHODLkMgZ985LMrvUt9dzT9Ya8DiHAV+m5/NujwsHmCZBWPc0PKy6f+MAlC9Zh7sbxL
vKx4jjBuI5vIsGAR6CQsykDvdrEOfRsjPCwEXGOy6J9MsST96MOkuov8Pv0upnpuQU8dooduDKjI
i1MR6ndpk5EEmGUe3dVmA/ArRmUtcI0hlL+gpFr+qtu4apBM6TL0VU0O5iEyTAGXL9l7yPqw5ejl
xn0ntgDF95WB65Mj9Zq+LksUWscQMgXaXuUvf0TUekcepqNkrnKuDoIUeE5rSZ2IHAqKdgWmm1SK
aqF8FvxA/WwlaYPdQlFQLYShbL7R1e57QtUrQhmdO6WIc9ltJIR3fgv0N1YN5XNixci4qKr4yktG
fkQO8aTqZQHSehAVhQtYxTcdS29gitWKACIUnLm5rLnSUb+PYaYGinwskgr9jUCE8tXCT4Z6Kufq
PqhTYAuoDNbkS/gRKhiazQwRyx8+ZZMJdr7MUygb6tvvpXg4YNYFgitLEszyaz0OmoUlFORKu2iI
eD32QRQdDeuggDTcay3uHNTxAw91XGP4hGtPIq76dLS2EWLapS3rbVzu/cwQZ7rjENbHiM4xRDnR
91dGCmIm7DpEsLqoiKWlikPHMo3o77tdriRHepV+vEkQ8QidhgYsejh0w1A6TFHxGj0L6Ugffws2
UKRUiBzRbeVACMDPp6OkoCzipWix1ckRJnuzKtp00BaN0TIh9VgzpRLIU3juWoHYNas0kpZgJ8gs
UtwqjjGtq9YufKobjmdMyZGShv9CGZ4btCUU6rKVevE1r416S/0cdfo0Sj6LQ9ShaKWpA/3QvFl5
2dggV9g299I4jFtdi9pwZ4H8wZCq5ePjGszmNINXzMZinXKjRzkpZ2E6ULXAZFtt8VXPyEysKPL3
BjSNJXzjCMExHURPZoz+d0nwozttjGpE5KGHdItKp/D05omE1h1FS1QogSHk9BjH/Gik9PWhu8co
lDRhy2r0PQ3ISg0L067QV71rKY1/piKA0mgVFhXBIqmHb7mllc8RKjF/Ir4rG5ToFOGbIIPQ13Kl
fKaqKXC5G3MdMaoYHxPILv2nSlSqL6VFwSKWMvMzdwb93lD8AT362Npjkkp+UCY1apRaJtBQrIlX
IGjIxz15BtAleAUtoyACOFxrmFwMAnllQyC9Zx80qTNQnI2dCHc/shRp9GtUAj2aB62CduGqNXrx
pUBs3HSSBjA4FSxWVtVFEE+p0Ge2Vyq8iBLjAluvxISXGUfFrgthaihjVXtPgO04dykGp4cQosOs
Mh/sLWyIHqwm81A996ir2sLApp943xRA0ctYAGYbkesyVO2zUqYsAlqhXxO50X/oSgAru/BlypBj
T3gQGwDwjaAaqY1OCwrCeE1HIz0Gkc2T5DNkMSomFbHjRLOeg0BgyRsWK1AoUJe04R3LEOnUFuBt
F2lozmeyCRK3s6R0TY2q/ySYYbQWwbodFBoGRz8Ex5H0LFyOBW8fGHpyhKVZPsfowtTbUKuNH1x2
euxJuoa9ETawUUgIJgG+gpCTmTUgq5Fqs/xomeM3lWO71vkvyTjhUWzkhVxvZEMJnjiKSt01q9hD
BGxs0UgwDR8kCvsDuWFaHK9BwtKO6V7dg0NpVqOWx0uc34i6kFBf6E4xnYYkj9mhr82RpCPwp4VI
xyhavmGYWrDIv5A9RuAt9zrCvV7M0utlNO9vmMRteW/OjJ9srOPljGvEzA51Y3khxT3xnkH4UGSW
viSKRVm4t+Tq2CgjlH6MYhGdmiNzxgGwtHC2uhM1Dwp/lhdPWZgNdI4kNN1I6jmBYp0vU3EWV3KU
jXtdNCvmAArIQ22gZ/4a48AacoUMMKtB/Jcok5a8JISRm1WeBVyGKtRwTGeUIz3B5A8FlbIp840o
FPnGygVx20zww+dDDsMNXjBFbqOqlaWGyiXxfMKLjggfeodEQw0PjTKFOKd5OUFELAXlM1dKcZVE
AHs0XwieKtb3oRxib9/DVFw0gdatBV+iWTaQU2OZNzFJoxymzc7ocuTcjCyj0opfiidsxxQBBxs/
7siVO01RHaQou5Us03N1s7gk2Rapkq4C2jUgcNoJPSwlJpJkqNFFdEwTmC5NWz4PhcRezCrdOnRF
17nMg772SiS8YpjypdtXeUVHpNa2Of0EOvYmCFNZKrRnldW9ivHrQC41ybVvCQcKWbI0levC77Ho
BjR1RyuUI6tBw9nNVIDgJA/R2hoiZd1GgwZCSWOpdHRoncKk8wGwi/NCDMb+kyo2OnljxSGFUhtQ
d2VMjiRaqDaT9rB4m8iiRxkUphw4vZFwYJIdyjuu8e0Bc9DG7gsMTOygrmF0RYP0QI3q0GIagxaZ
KOHSzdkAax02TDEIWMD19ZbSBE+jBYpXO5TGhfWQlKSAqYEkoN0R/h9bLkcdJeqhFneRxbu7nzwJ
Ao2A0qi6GAYpFPYgD1DBEKyCTnuEUNpf4P/fYlrvwz8rMDS/mjei9L+I029k6H//7e/I1u+51v8P
xjb/f/45/wf52CrQwL/nYzvBtx/vmdjzd//FxJaVP6A7/5s4LULM6H/WzX/9Q1L+UA3ISaIEwhGg
Jj/yP0RsvqKJIMhhjIrSzOL+FxHb+ENVoRXDAYBEoyuiqf/jfzjoD3/hJ6Gv/y3Hjh89ATgCx4XP
DVadD7X4D80Rvv4OhZ9P0PdKLAVa1NLA85kSV/lNJSDvjYsATXMzllMBl0izSeNnxcqDxxAJN2Bo
aEEAgCtjB4lscHiW5GvqWtfrQsePUhnxGmxJEnd5FpVPsjFNyHOjJGIRUEvNs5NpEhoK4XEa4uVQ
IQr2KUCrAFKuEEqInKDAguyhT4eNKl6T6DinODpUlh110b6uNxoSnIg3KGCL3QGBPqRBUCSUnaSk
0oWoJFEiMPPsASmrapXRScF1ishch4oSrIj7GXo/CgkCRW5Xj0uMGNNc9O9BwWTiPUxyyaMCmMni
HV5b8cvU5Va6RjFS0l9MTJi++U0xoS7cdBNFkEx+0GW1XljjbDQLWFCbMFLzPiH9OBYgrzyiNMC0
SZOEL0iC6m5sCKPy1LfpVOGOkObCS0VXAeEwFCmeopSrNJ0dRSlQlc0IksmdmBspgBbPT5UDtVUI
sSLqEiAJIk/Kih9DqEU/y1IQIw01+VhFalzMVP+Izk6jPWkCFiNfC7/Kx+U4BYpTKEP/Q4I7hykT
+mDfg9IYfwFbVkvysVYx8JgDIn5QxwTAj1dQRtIVLwXeX2vt3kyzKTpoujrUXCFl+VDWoQdcE0I/
ghJ+Jo2fqKH0PyNUAovHxNMD4jfsAMNcoLBUPJeh5W0rYTTcWVqClKQLH7Opj9c91zQ0oUeqLnVU
c0v15EA5jj26bYUNCynFA4iKN5rySWHBFXAkMHMW0S6wYI9kfWrVIjxYrGJLEKWkYsgaB4ao7nLy
nxZHLBQicorWcjlKtCARZuu43RZWgNyzoKAzxvnmFcwvlUpQCJqaGIsByrG5o4AXSK6iKsO48dGc
rBdFDrp914Y6pgaDp5sPstdQfZsorQaYcxQl0sEY4kHzDloEEz0TqUhacnGZbeq81z7rPZpioQCI
ISeUr7oG9pqdItrVLXCfK+4QIA7uhTSldKzh0wXToErvUYzkNofEu7BHn86oll2ijMcRXbVqkWtj
tcZIqnv0g2I8RHDh0FobB+EeQF372OeZZKDWJ2NITRPYp1gAKU4Oco25ytgSi3pMwWN2LR0n1auS
o5xbLVuoCUoEFWX1cZCN4huimfpXj6VVOaYBBsupk77AC0mcJk6/zIftPyW5QvdaQaDexf8Ni0iF
Vi4JZB2jVUe1tfmie1rwPOCwe2/GzHQFmsKrGzB03FHLT02LqPvwAywAYlJ08ho1MFIBzAG3Qdql
7EvALH8SFVSlXXgjAocWt3olUGoawynqM2lGEhRbibxCingwpRW8qWbA4Fvq/ekVZllNOTaoOd+P
Vh11YDrBgVI8Ljja5Qn8SDXl6SYGudnmv4qqV7iTYr/jIQXl1nMl+k4cMswANLvITQx/FpnV9GRe
AxrIVrrzzLaU0BvVsergwg2ATF1WWSWWkLSVXl1iX5dZCWw1Jt8GeBk/e77Ir7lX+lrr+88pSINR
cVSzIum1tSLgIh1m6E4h8lSoWA7pnewpdg04MviU+4jYYoUs60DQVMuvs89WA172K25Eefxs0rkb
uJ+2ebW3Ymxz9rpXT+HCigMAInaOOG37UAVD29tRFVFLbGIy/qySSH69StO/tfTnfYJ0aaxTK1RX
jQJeMM/F9DXg5YKWwO+gZ/ZpuiTFVukS4WhS2XXwHJn1wdIIUcaBuDDKGrgWmQ/aT1pZbXFFM5+C
rKSE1E36ogqVigaqabbCymrFbG0Mff1VUTAsTSuZzpyggMPp+iRdhm1ncV2qM2kFQif5HHBrOfjN
mPU2AldY2ebAKpTG5+IZGCr6aGiUAWWgfVDJ8doDx74aCx/oa9EjbVdS13hFsd1w0FHDsLdFwRE3
5nRdBV1+ZxHO8VQop/GZDmQAFxxngAUKlYrrdSnQb9JdeSVnNfJ06ihbS1WpolUoB9InLU6fJpHu
Su6n7bZoqTmqgFGNAhofZnTUCbOqUjZWgC9bMsJg2o3M9cpTjO+NFJfVa+ATibdt1HXlD/Qn63xf
hPkgLeKIy5UNZ6/+PMhdgHxSzmH7NeTikGMZluWZH9hArKgeVInq/4DuFn2DyS8LL/rQxggOYPhg
Lr0IeA12EBmG0gAQqCf5stE5MLdwWFPDOnscDFBsIbdhsvxWz+71eIIuoJIgU80xjWxcztLMHVAC
39wnIZqIrhQTS8t0bFYQn0agWg3XW9+KMFyx0vGhwTRvQriT2jGOkXFkbfQySfQYvKCpLIEVYNA4
ixtPFlLliVKYr9wbRNxm1BmTw+58TOvSuPOiWH9qKvqBtMUtxHgVNRu+J4LS34VKXHzrByShsbxo
qJCg11csJm2MjwMdHHypvaD51uki7x4EHccMTdwwnv5EVz4I7r3Y743lmOJgtfLCcNwpiS5jralp
3AX9EEQcYKZfI/SYcQVMsmLTBw3ezX+pd/wvJNiH4md2bKqfP5v9t+L/gxRaIY39+xTarr4hZ/U+
iZ6//68kWpDNP0ySZdXUZRE6zpsaxF9ZtGCQYAMZkvHlgalqcPb/K4/W/pBR/Z5FUAw4W+hIQOuq
ccEI/usfgqL8AZdLAupiwEqn8mH8TiJ9SnuDDogCHtxSNGjgiJnw6U/TaIXO+qxpjtyN1iQK4nBN
U63aNlPzrT9p1BHezcw/8/j3ijIfh1NVhQRNMmVFhdo609XeZe0FjtkcpVwvUTYatR9DgpYeNi5e
KKhHhIir6Ya6wSm3dH487iMqd3PKI6YKmu90PDHM4gqYANsbQ7knZGx1EjnYRNefShXPxoFqJQO0
gqiKbRHyIuccVv4VCOJAetxtDsvD2l0ubXu52y+XrrvcO/x97/K/ruvYa/7k7nfLjb3he/Z7/rp1
Xb62drd8bbHlj3z3crM5uGu+uueHN3yr42z4tOXK5iP5+Plbljk/v3leHjYbPs3m4+zF/OXlZum8
8i38CrYz/xv+zF8Wtu2snTXj8r184sPqwMfvXJePeuXfbBb2YsEnvrh7e7N5tjcLh59ZLBbOwnGc
+dsW/DyfN3+Yc8cf9jwJv9HTPPxq7Ww/L7bzty62G3vh3Dsuf+ap16uch3f47ZaL9Z3jLDf75fyL
8rut+Mkn5xufuuZbt/fH9fo4TxMTNf+0u9+n9jzs0eFfX39l8o03Zp3dH9OoIpWKpMf98vC6WT7z
UAvnm7PeOscbI71xbv/NCNTO18b5Fmvqitopa2PpPr58P/j2wV58vXdE+8Y4Z1o+H8chCL3fWzA2
isCYx+EVvWyennjPDvPNK1nv9u7OcXbXp/BMrenjgGfKDR7ImWhiwL37+sxq4T3dGEA55U9/HGF+
ie/CRS0Xhkc5+3H/uFvu5gW93L/9h38eXpfsjQNrdf+6X77uD6XNxtm/vvIu7bsVC2vztNqsVqvF
anVn37PCts5uzXL+enf3thzvbOd+zftm57EtXOdx59jsz8X20dntWH3b9S0u7q2nOaMYY9rWebTe
H90X95l9w4zdWtXaWXz9sNbmX+HdhE1EcpiKxKHl68FfsC3Z7od5wzNtT/zfxl7xp3lX+zZPuP21
Lpze/uWu1+tfvf14vLVE3pRKri3+swCcNqYSpfOiPGyeD0vn13oT2svVcp70/ZIY5x73c5jkxfAi
FjYx0Jn/6h6Wz+7z5mnvvuTEtpX9svu+5AN4lMPKXj0/dEyfSxR52qxYd4st67ywF/ffInt75FW7
rmy7jyyIV8v+tLgnkixde+0uHolD2/0cYK4vVW1e69eec9ZXeDfxcY4BOI6CjwTsvf1CzO1sfu+v
q6X99Fdk5vEIojvH3S35JRbE3eu/gSLNlN5rv8IZ5Xcyxh6iPlP9QnjfMwv7Oa7tj+7BdXabDdF6
/cpuIVgT8TklVotFSXhdLplzjp71fAq4L7yc5au7ORwI2Kybw5Nv219YRUveCafEYssufCFqb+23
WLZZbQ6bp58b3/75NH/o9+fDa2g/T/Z3394Q7IhDhyf++vMnq5GYv3buj8RY/vm4Pi6O618OIX99
tJ85RQbb9u0VW/XL3f39l/vtevFps13/OD5yUjiPHAfOYnF07W93HETrx517ZIvai+32jpi9XTP1
LrP6Ns08+S+mm8OVETlb1nvO5f3OWS/u2epv3/j5yL+eg8LR3T2+vLAQnR833sj1/S6fqz+YvpcL
BkcMp+SO/7J2V3uXI4+tbzvu9q9DzrmxDlAGuboOqMOeLcXOoO3BsIzJdOwP7H+22jzqfHqXNrvI
/j6f9YRL9sXG5huJDsun+VTmRfPi+dMTP7Cx70kIlvxp/tnNZnXPP9dHJs3dOo9viQ3TupxPTXbU
PTt385YurLdbNuS81JfzGjws53Aa2GuWENNPtF66xOPd/Brd9cueTMddH1x+5voLmE+Hf28IHflK
1AQAZXFL5GIpGvPX3+3JbposH91y+MkzvgZCODrXCsae10c5fcv/HAWpUvSEUOjEGOV0lNyrC3rJ
aY0LHmxqRLY1CrBD8kqXuHTD2BJuiBh9fCptVpcTzVkQQ+WCcDoeREWD+gVwVTAv6jI0qZQECQ3A
6091aRTkoAzDlLi6oMFxOooEnTaqRA8srxrIX8SwTFE3BpB4fZSPc6dRXOIeyiWE9Pw8baZ3LgbQ
RSv8YSiXOYE15GAKKk1r7dwa89qWyj54vj7m6RE5vy8NcTVNRryHexTiGKdPZmEaXqTdCACNAvhW
FEoNaH0c7UUEvm883oWhuPlxz5n1prginE2iXKQo5gPlAYFANwDayrQskIp06ihNttef6sJMooaG
2SldeVRF5rvk+7WuAeQxhSyt7I7CyaYNI30NWKO5w+cXPXSE69bXx7uwPt6PZ5ylzyNCqTlYKpDA
mTQV61TyCmERdXp4Y5xLU6jJdHg0mcfTrbMp9FITRMFc7rWSEpsLTxNDrJCg574qflfeGOzSJGqG
jqIg93JTo0V1MolWWen4/I2zJ7KMnWRXyfeBrnuOppp0WwZTvRGgLj4cClhodSDdQ1fsdLxORSMU
42a6v0mrUpVEfyJsgEX44eTf2M+XhtJFVcHbFy0dNG5Oh5IEiFnCALJgpDSG4Wui3yPXDaU99asb
G2xO6U7DLo/ybqizDdZNRlHVEk+lTfkhCAwfEfix/GwAQbvDG6T8XJnty++vxvdDfpjIUIDASIUP
09fUQXVjNtxu/Bvb+dKaRz5OR+gfbRftfC1CYAiqSQgquwit9iHOC9h7ZqbcECK6OAqLnc2sz9LP
ZzvL0zyV1hBkFHh9s2os4v8hGOsbJYtLS103FZWilGTRsD0bpYINAmAZ4IFQWTiBm1YSbzEU9n6l
RR08W8Sr5sbmurgCTeRDyVgUHTTg6QqM0F2tQn1m91MvWyVd+1VT1e/w6o3F7y8G+mPor7LWTdmY
f5F3x76ugbTBEJwOEaxlhz6cidUTrY3ro5zdfudzhKIO0EWYcnSlpHNh0gBkUptoGSRdpaKvkSk9
3ptBtCiKwscOIFfsQqcy7sXxSkE1i1ZQl4GVE9XgRhT5uGB0tg59dYDpb+nI6fNaYcrFEh68LdE1
0B+zGlfOTaC0aX3jDb4JU53ubEbSyXXQCkVU6Dz1GMAcBtJAvyUIg3grJnK3LEtIxnlX7X1dGLZV
XeSLKp41QhgfcQC81HkHjdRYm3YUyhup0MdIgz45yszUQWWEwpSzbY8rnGoK3QAfQDR7xe59C2No
uenxBO1FHy+BsOr0p7ptIOldf/sf55yRZZPTHYWnj+nRKCtDCpQexqiSmw5SSbEzKVjkXB/l4vO9
G+XsUEfGwpr8kqDNta7DeCOR8cpDLgClTHu0vuZRX7rXR7z4XLxgJk43AFWfxW5YNBlIJWZUGenl
CwDBnU5tshuz9zH4MHtgQACBKBJV8bNzNstlL66NBq0T39JxaB3RTonraCW2SfSddt+0vP5Ul+aR
JauTNWvsk/OI4MU5QgkaJ5Ie9SpMSiQ/djIQXgcLpHovd6PVuINPFnjjOW+Ne/aceusPZZmrICFT
eKdRDxW5gDy6jzDz2sEMVx0xjqQb4e/S5M7ZJgqVs56rchb+hsJMy6TKmNxQ0l4aoR3gIFpYfNC/
BZEQZELz5fr0zp94GhZQjJQkFO2A6dDMOIvs9Pf7TKv90u48uml6WVaukkYdcPXh99POWT1VZvGg
dq2jcHUa61Dsn+Jex4R7xOd7IcZTizOo9vvJNAhnZJFmvTwkONWz9wbiMs9VeaR9bhT9SolRf6B/
+SiWMRKplXhjdV7Ycyejzavo3XnV+7IObphoJYaJJzlKaOCH6MnVNN5YGebH94TeIFB1VodKW2n+
+ruB2MdhEgQ4qSSdWG8DnOTBb6biNsfTdVFApHweekGAL0oZqf/9rWCJc7eK/JoLuXL2kEY8mFPc
cPoDn7KOSanJB7SoUfKRtXIDkBqLnyLwtBtPfGFlAlDjokyGrbNuzg4I7iR6o0g9qagEA7FQLIh4
ErigUMTG8fomuLDXUeF7y65R/OR4PJ1cE4I6bJ2ChCrIu53elu0mVVBQC2d7TZj7DdpkZX1LbvDC
K6XEQd2BRMREZHdeW+9eaRWU8tQ0jIrChOzbUKJNtw9zHPpyBbaWmoMwQmXGKcMuvPFGPyzb+dDV
USsH+ilxBp69Uc3rswK+CRYGkVmAkcgwn5KM7rfUoUlnGIXqw6zyPpt0nMcWGEBK1U+s2SnEqsDG
Q2ByueKidl8Y2Q0p7EtPRHQh/TRnGdpzSGGsYgSuodZkx1aGNUPZCtNrJ8iJcWOpfFiV8zOhq8Ir
ozKAKu3pSwunqDB7sS1YlWgkoUCg7sSkTTfl0NY3YsuloQzWv6jgeSDSUT4dCo44TFZcAW0EM2ub
sofgFtP4NcjF8UZyeGnyyIXYAki1Wmgjn45UpmYQDnJR2BX+nQvgiC16TkG5uL7LLowyHzMcjUwe
atJn19jaNwKrDNGKS7QJ/JuOtTD8n3+aMv09upTf9eRAs0QS6rmexxgmIvynz8Iukkwfd2C7j5EC
oFUvfO/aGQ12/WEuvBy0T3gWThv6x289hXeb15AR1RP8GLZ3iTd8EyMtGYPaciiH3OjDXJq29yPN
X383EoTM0ptG8GCW3n0GBKMsYJIVN9bafCqezxqlyTn2EXNp758OAqGgTHNJyJGGyMW7MhrKYwoH
f4PqhQqgCKmc1fX5k+RLI+JdYqFgLzHq2eqecL9O+pIRVd9iAkspcIcMQo1ndXJiB5oXrLOh8xdj
qFmrTCzlX8IobGsNcmSg9PHT9V/n0iTzIhF/xVYIO4Wz5/ezJG1Nj1VjWB0g20KIUAXNfv7+IAjM
yirCwVRO1bMTTS/7KawLDVRwWCFdCglHb9xatGBWXB/o0tsEXk0dB7w2+rHz4n23ZDw1zkTQ0ID0
IoBxUQDoWOxRXoJskTWIkFwf7dLcmaAkkN9R8dk4Tw/aodZRCAIhZjSat4u7EfgmEdT9D0ah2KGS
/5BDnhe1jcSolNEnGkZ1Wt1hs5guBk0Jb5RiLzwL08YFimjIizqfuTjLBZyegzlHNYL7BGNzBxmK
4HfLRGB/RKoPhA3uNeZb6/zd+zERh29QZYc7GirpHtqW7BZeZt6Itx+rHPMwYINAjlNUVqX5Yd8N
k6IlpImpgdtKC7VOmBFvUom3Xw89Bfj6vdlrT4UgehBiDW9HrXurw7a+cbZ8yK34JfDJQj8Ttjui
2WcXjKkUQdj7CUkAIFJp0QxBnT2ogyZ2d1qLjhqCUVYSbqoO0tKNhXlhG3ATAIeFDIFGinW2DYQ8
QLQshZ43okMBZ0BELqsvwjtF9VV80T3+97fXKAePTP0ZgDGTfhbTWhkBrglePc7jAbSoWqmWRjrd
2gnzr30aqyVeKdUxVpCGPuDZaU292R8qg9eqB4gZJ6aRb8ZsMjZIhAQ3ltDHGWQoUyFF5O4BW2T+
+rsVRKzUxUpjBnPElQR3RGADICy4kU9WjcRj0Ke9d2Ofz3N0/nTsvLnKSPhC2eZ0yCAutcEvldwu
shRZdavUPpdAZL+XOLq7KGGhSSaLw64IlHwNULe+4ar1cbkCpuf2wi2HLJKodjo8nGwR9S2YG2JS
+W6iGz+SynhFdFC3SyuD3qzeyig/hpx5RC6sdNJmg6azXVr3YYQmYZnbMMG5sJZtC7Ghy268yXlR
nE0rTjEYGqDHP589Z4tGjhoQcAgU2FUkVKiQZWH4Uk5jqrpIgKkPMLwg2MRmQL3ISBKQtNd3xoU1
q4loacz5H5Wjc+xgNRVGnNHaRirZK5f4W2PnanlS8JzXlRLdGOxC4KNNwjUZswhqKNwHTl+iIguz
o7XIxtfrB+Ji/CyhZOt2apVIrgrw9gjRj2vy4PV1s5Q9z8N/ua7LT1AHs+JGpnhh5unFgs80Sa1n
wOjpLyMnNcDhsp+FAgK2a9c23zGGhRsooi2djF68r83P6B4Ev32UMQm00KmagdWEHHM6rghSXSsL
VrKGYknuNL6nYBTcSWF9Y7ovvVsuXbOfE1dJ6dx9Ic2yyAN1Cpm7xo8YTqZiLEbJ8nYNOqbGjbzx
0mCzyQnVR/gpyhuA4l1EalRZDgTkgpG71MVtIeXtfZ8Zgtvp6ItdX7MXgp8+DyHSTDRo9CmnEyh5
qjZCPyUnjAzvR9TMLKMGq+I4S5I1ekbBl+vjXXg06vMgjnGykCHFnZ2UiSqEuMfnxPXcMF0hoHlZ
VVD0oQPdOqguDDU7VHEk8mhUis/WBhyiwq8bHMutUa18Wx3aFpMDnKVRjMqoA15/sAsx1SSnUuco
J87FxtOJjIYM3cVWyOC7pRHevYDgbVSke5J9s5Z/NGPViauSs+bGzenSuJQaGRILDYAkZzuvbXop
kRUkVqU+o3ozoM97L480GSt0bz9hHZzfmV0g3EjuLs0taqi0hkm++MP89XcrtDM6NW0QUrJZpiMq
juzyIi5zB/qEfiO0XFihJnFutiGhYgwg/XSoSemxVO7RVYFhM2F6PsmrUcfCua28yMWF45bf2KVH
40o9t06oFXNZPB2v7A2/HEwro72posAtoIqb+lr+NJlhciOozCvw7LwyyaLoMxhA6TkgT4dS9VJu
/HF2CvDD5F6tKB0hZRssr6/Mi6Nw7moyjn2kUmejiGkRpzqqpzD3k3JRerOBvBD0v10Hk2g4zp6V
FHA1vD1On6UOaLvp2LTZZaIhvgMKPRmRC6an5iJPLJY3QuSlVUF1ar7HkFSob/Yi7xagKE561YbE
LaFpjl0zPaZ52ds6+ZRtlPiCXJ/CS6NR35vhU5SIudedPlyR1ZGuFGzuaiz9bRZWCpZMvrERh6HY
TT3y7NfHu/DKiMhUoS24yrRNz6IkusAFbBsRwl1XFPRkA1FGRjuXvFtZxIXFzhBzUYz6rIp18emD
DYUqBQ30TXtA9T91U3ADrhHjn2iHoVcdrz/VhVlkEmlLAlCwIEWfDeYNEm6qvpnZuoWWoMuvU/6Z
VSqkZU+giEvVXw1+PzpyYlMpJSehM3x+bE+5mQ4BtqB21IUeIu6+q8oeNhStJiygYw42zP7evf6Y
l+aUpBozbxmSOYXN0zkNcFspUkElx6yTrUwncYFxM+oSqnyruH5rpPlseLcJ9AJIGIggZE3bJuw2
hOomWWRj3KEBGBe8yusPduGosYy5KTrnJpwpZw+WNlicBLWU2c0w4buGXsvDpHuWi2gWvhhY6m6N
MvS+/AeD6nNYYTtwWzobFCZyL4Wmktl1zySGwEA+paP+KdCzainqJRaedaDeGPPC9YzAT1YNNhXI
gno2rzUitDWCRxkaO2hH+0G2tYoh+TJif/UnrMAUsxWxcjVBRIekx/Ln+hN/zKXnjhAhlIwaztX5
5hfV3EDENcQswBikx1bORjsJKv+b4JXtfjIFbwETu94jEfvb7YV5ubJTyKMpKJwfR1mjWiE+d8j2
yICGaGf4iwjLocfrj/cxCnDrNKhDAimjjnZ+vnZGhrIfDGko9m3w6k8IkboNmhjZUvWG/LVBZvbb
9RE/Tuh8z6WkZuicgdp53MFnBcmqigwCDwC0pMsw0x6sFhsiu6KlsoRTjb1L5oud7RVedAuxcGn0
tyz+zbqQPPt0k3YCphySShoqFnCOXUNgY9q9luOuZfVJiGNI5k2YJA1iAVe/FKSf15/+Y5BACpKF
zClJrYFK6en4Ot0I0mSChDzEyob/fotRcVjJgWkuf3skSqRUhmjjvBXYT0fi7iBbqDRl0OUsI3NR
P+tH24rp5y/1Dtu0G+Ho4y5VWEeAZWeoG4HhbGLrSIijoak5TuSk/MEB4sao7kKW9ajANVm+8tOx
/Fog4LKKRkX9fP1h58PqNHdjdErpJsm3IVEQO3vYVtfjtmZ0UGPRTip00daiTP7tLTmPYtLkp9MD
vPQsEWCHQAeH2D6XtpF8G9X7DjOmzX/wKKY873qQntiTnj5KDc5PAJHGRPZT8QAg3RtpQIsIBF8f
58LOx74RDjPiTMAGz9tJ9E6Rcs9ahPNEVXMtbE1WlpT6G7B+w9ZEUPm3U1IwcHgU0CODRfoBDQbz
eszL+RUJQqQsks5M7jXqXovUH9SH6492aS2CuhT/KliCST+dwjQKRe5bqEgYyOFtxKhUHYoJqSuP
fbIp6krclvTaHzVcTb7Cgfs9c9S5CT1nikwpVSfA8Oe4YC2JO2AfJN/e4AuyXVJRfFDNxKCOORjV
sywLGhIgalg+o+YyVjce/mNeQIYFfXVuGWPsd46WyoWpoJ2M1xzy6eJXXkaI3pzMZnRa2PY1MMc4
fvKFQfsPAg4Dgy3gJRN2zmv/6CWikt1xCRilsnYEfsNNZ07Bi2S08Y3c9Wy7s/PwCAZRyAWAzJzM
7vQFe12QpZY64iOGmoQrmUm9QhTklj3wf3N2JrtxI12YfaIAOA9bkpmp0Rosy5I3hAeZY3AMMhh8
+j5Z3YvfslFG9aKAAmyZIhmMuMN3v/O+qPf/LhOxn1kuH/37XK3jgLIwqKmymh6FilvMGYodw1nr
POsfzNYH+ondVeMCu93y7TjS7XzIF/Ufl/Nvv8a7HcEbLK0IbqusmiaZbH6IUxxEkBNuOW7WxBCs
AuA+fM0U3hAyHv79Y3p3Yv1zdcR9Z9AmlVQqOL8+66mvesyclyqLimK58sfAHKxiWY99tf6tzfCn
1/q/lzp/1/8bQe9uaHy5VhnI2eqg3BaG2zb3fzkY3218/9wQYHZeKdEcic/5z//nKmItGx8ruzLL
qynUVxYK2DydzdBMl66pY+tjOGCs/N+OjvNFUdHT5WO+/DyL/+4purgOgU2NcbLPy+JWbUJlHSv4
v+3p/1yFep7DCASzOOH7UHlhUCQXFJiyeDNwmBe7dZsL5coQskmpZuZ/woEd/98XyLsN5/9elFCD
/gXXJhn59Xn2eYhhqfEgYWxWndMAHpZqT8N91oBRGnxS41RF5apPBQ73zV/u+LclQz+ftY9aAaE9
e+27I3laVQgrqANvOariAoAY/lmIXv9ylfPb+Z/wwoOXiECcMIoXCA/rvdRnaSuGV3oHk+vKFABA
3La/q8cNMh2+L5gKcVrLbuiOrrMXf9nOf/v8uDSE3bMWzqGd8h4EH9c9+MJauqlt9aV9j3vrOj5X
Sp39ctG3zOov3ag/XY/vgjOfWA6p+rtvEK/u1snF4KSmgVbX6j06Y8zaFJOSKfv3hfOHS1G7jynh
I27iO3y3iw9Mc00NcpoU/msJ86TbsVRVPlvaOP3lBb6LCM4vEBUELXb+C30Op1/XKF4qo43/D3c1
W/11iUXzSeSACR0RFo9qpcef66VOa7m5N9r19V9e4m9bzvnytEYI6lDusFJ/vbwDa4QYuHRSFml0
ErtyEi+YKExbwiU+6K2Hf3+yv38VLhEWj5XFQ7z4z+zv/2xxQ4FlYp2zrTlt42HoBhFgrEr1l4f6
+139cpX3ZPuGMEiMjZundPTDtIgCkCaYczFVEz+sq+v/ZZ/50+Wozp6F2QxRcH+/PkS/o3ZaRUGR
sYlZXX0cvMlUZYonk4u1cNThTdQdjGor7/jfn6bLFCASWMSTFLB+vTAgEwCc0hEphqvBa9nQxsQ6
9/G/XgSnE44GKjp0gPjif71I2xsQk5HlpYbbeQUU02V0MYa/VOB+XxgMP1gBFTgyGWLxd88Qn6W8
0Dh6Zo5D18ePqv4gkK9d/td74SrnGhEtUQpT70tTc+9qDENFDQl+t05FH6ljZc1/Ww+/bx8BWyIp
LuOZdFyD85//zyKnVJ8bF6vrDIf/PilLi+NN2/XFltOs//cb+u2IOyuaiKlwT4I1ThXq10tN/XnC
Fn4Qnvyq+L43i3yCbjoe8VLesjnqxVVBEfUv6/1P94cSwqV/iyyAsdd3FwWBHBQjT7GuALs6OTJ2
nO3Csyu7/suX/KdL8UVxvpCvYJP5bln4bblWjH3RwQEvdweeTab9GtmwhN31P39M58k9NEhU1M9l
vXfr3NrHygxLBEpY7/0JouXPyQ3+Jj34/X2xHmhHoPk/H5vv99vZtXENYqo1G7zQfFr6fc924ZU3
zLzOt1Y5tLcgs6e/9cZ+/7h+veq7fSIPTM+4Vg43yV73C+0heysHGf1lLf4ei9DUpILGscn4Of3N
X5eFf0aoYnNcZSJaqnvZLDuGXVuXSm9wrm3Mw2VS6dy98EqVf/33z+BPN8ghRmbrEAMhsv710ts+
D1j5gm+ug2DLAnANYMStv1WS/ngVitp096n2MkL261XwjEfxlENWC511PboDRtnY1P+trvv7kien
YSN0z65Z9OKcX6/Shxb8RFAOGfDLfDn1epid4w6MQ16M0lHqL1vieVn/GkFyOYZRMM8iiyKb/PVy
a9F54wiGMcv30QOoOe4PHRDgrJ7OtaoYu7+Lf39Xf/gEqPrFZzUKEcdv76pUnifWUEPBDYk2lLLp
WYWijy5IVNQRs8foZg3nWR7+/bJ/eKzsx4huuGrAmfnu5SlxDr5w7M8KDh/gq/V+mVcLJd2eZP5v
A/N/eKgE/1gLn7d/67dSWdxZJgRlgmGlUpierugc3BT1QRSkVRDP5UXj9bCT//MdUlShjMUBh0VY
9C6W80Kt5xk7PJy2PTultpQ/BVq5F7vbr9///VJ/+BJoXPGZUyimnfteQaWWkC5AucoMDX2YrvbZ
fHuPf/z/XIRKNHUOxsDep8OWjU9k2Cu47MxoHMrOgtep4/0vu9Zv64LyCccYfT9qNmeh66/rfyN5
o7lY9xlz5eNDS9k9s+ZJn0qAX5///YZ+2yBZ7/65IUaUyCjPe3Vbhw3pWVw9ZnXvu085yqz8stoN
A64AxydcGTm5dVSmnh7G5kutl9j9yxKhhXreCn/53smfkEoSIJ+VIAzS/3q/pHMNA5/NeDC+hQ0p
tshu67T3awuPvUkD6c0SCkMld5hKzE7OdZtYkbSCJrVp3eXjIa4sW9ofd2wvy69VgxbDu9RtNIjn
MgQrpj4DB6txeQ/FOosfHRgRWIuisnKc2yGYABk4WLqwcjctTbfCgVYr7d76pMBTuE/rNsA3SIOy
1Oe/X+6j+zqGpVQ/bYVn6Ofd2QP3wyTDSf4YG08tqbOYyj7Uoq/GOqltVcurZairKyusg5rmWL2a
l63sFA1y8jqrCY+cfzn4PLtZdZzQYYumW2w2cUrAxraNninvON51UKyz9QO+kRd/glBaunXSMxIF
GIwnI8MMr9V66TKwxMCDS+bAYFk5S6c/2kYEjEr2qoYpKWmSA8YwQEU+bR72pHdT7wv3oo2BI/sZ
99L7r2NrFqyg3VFvoX8xgc3c3YNaa2oxaWu1sRfihzoLfYIhV/Ny2mh1wozJFPyYUxlj7pkYM+RW
1peANx/7Zbe7H+3QBbDzFC6Bn8eZdHbN2qkfBBbbYZ9/UFW8I3Ze7LkiUVlnftUAZcmLvRQWA60u
FPL9I1bIaFrjAtuIA473ZyATFMD6YT570MhMuGKJP/u5CecvwzK15ZJSZOqWj3NfU3SFAVe3U0kq
m8f2BWgctT0G1aYasohiX0b6lbUlvDppnWnZPwdb2BafKj9aR3HEPUCv7WW7rEv5EJbLsK4JIzOR
96B12GP9qtpCmzo9d2WJsSsTbP3nKWRan7yrG2L1vBsX/FZSrf4uHqLZLdrvHie2U6RAICMIJbue
aiei42/5y8c+KC3/zQHPDOQKD+sRFnhZrGFdphUmwwCR8YftJ5UVca8LLs+HHD/VOUbRtxIcRLSf
TOF33WvkNxZUUfQSOOPil7KE+gt75epYiVq8Zr8fF1yB55OYYzO7CaSKyS/SplDuMiVVtDv529mN
HXxmnQczYwvCGNt6iTwIw8yre9s+rZCaxGhehzLe7SvtDN4OF31aio9wyVT3xGTr1mZ+jPtqyljE
HiYRkPYOlE9lrFuJnRPD/hTj9+dWoB5RGf6yXHzSmLsavHC9Z1VHy36MIFfEborsbi6h7+W9XYiL
0bR0XpNu9Ix57TzJh3qUlsGiAfKWtSMR6eAGTda1OzlyiNM9x49Tn7pS+GGbWiXsiijZnYZewPUi
mOKMU3uVy/7DLwVdrCwvZ1RAid0bq/cga4QdgAiYtruxE2AsnX5FYSnqAutw7uPGcQqBShWPH2TJ
cBmiovmKwfE2VGlYWLv1GBDozuCfNJiiGr9nJDLQ3fTgL99lDaEPsq5TxNOSnvUQ83wV2nAx1Yem
t/x2upxUWw7LadoYCwZyTlIQBtng4qB907l1IBd8i6qyKy8Vu3WNRtqO1ZBgvj35qeMJMTRpteho
cC53V7J9fcpb3yzLY9e4YxMf5i4Otf0J0iK5D9Fd5Lv1uScpwltg8Nt2HSEamp3DUOyehoxiFvsw
zwZLoCwWup7uATeZ8WLEy6MCvypV39RAjxwd/4ikQ8/jqGoT/FRDpcNraHGz9QUW9dw/yZBpfFR/
iJUQHjJE2v9wXPbkxFmJFlK9QYO6tgJcC58MCfLybKl+ak9tWwTO9RzhRZWyfVnfziCzOakWM1xO
+d6etJ/bGETgrg5go9AFftdOeRczeXB0oGvd0VcDQ35G58z+U1T5El5sME0Q82h69+VdMKyawd3B
HT3x4rjUvr9zT5X7ckbbUhZYhIhP/Fq0HOyyWUyKDqF1T8itrfZ6Nl3uZ4EmTE9xN3bGF3dxItgJ
GLmPw43wMSV/dJqqHW9sTuD8fvSqzdyw3w0v4INM+Vx08Zh/D/cqkg91I6LwQY0QIl/QAo39ce5F
FWalPazmRKxqVLJuHaLRwyhk/tbHsz3dI1ut5HErIFl/Y8n2rLncRu7yMAVO1/2Ic6/GbhsC7Doc
+n2d3LfKW6lOQ66eHFY1a8TaHnxX0p4SMKuCj53Zx/2qFLXHWL8Ht7B5zotIYdLt6TmYw6MFe36z
LzYShXxLdw2s8ucaGW29QSIY8eUule0tIp3BGznfnGnbFpfpeRjLe8aExjpDqld9UWxJHJcVOFfd
l2dV6lS64zangenG7i1cpGXhWB6NM5OyZeGo+Ovo1dbwHFaerDiUehZ6maAM2wOgPr1xfZQp9gIi
jo002qZTFK0t8+f0PcbbSvj6TA4rsQuK+o39HOnBvLxKdKFTwgxVBWcVmrCdNuhA0FjavaCRBDgK
WZHVVF70vBU0Tp8h4sofRTeAcBq9dm2oBg/2GcVnR6nLWnTTcCwm+X2GgPOIwIsTO5ZWuT0EHcDM
gu8rv4EHXoL7XMrxJbJp/MJ2W5vXGVHPY2v6+kdQ+UpeAL90HwatgweGTgv1z7HwWkT2BKfTnoOr
To/l8pFIAailX/qxPI07xhYnzExyiKzgG7fU7ePJv9hnC1kLcl/53NshL8vs4nKajGVn1EZLKykH
3A5woMdtnnnXtq2PdeDnoI8sA1pDtvvXSnB+Xw6wFLzDUM4aCbZS8jCNNobvkQGj5oFsO5F84Bgy
mGawELWBp8ehv+utdEU0nk10L5aT5nh7ddFitumYc8aA01t5KZVpcQUCCuyA75v00lzO1RoawLoR
2jGc4uIC96BNrxkw4Hm7KrC8MEldd+FFIye1YVejIzuzBMdQYp8vlS6906D5sJfcS+GvBiJzN2cD
U78U5SPbnfN5dvtuTRwTz5+8Oiw++cWW/yzp7DzYE9YnPBEhYGlXPX0kK5yA4DIXHmv4cjPBKqYx
Q3Az5HJrHoATd/MJJkg9XG49MzrHxVXO9qlhynzMvDEUVVL7s6YN1LM0gzmWHjCDyOrTmp+5O78H
KuGmgb+u8tyBa+LgPZZ5MB8XdIkGZjm/olzBCC3O11j78rpwe3gSKJsxZWcqR7knABMjE+V7VX/p
eTVVWulWHF2mvn1+2w5Jke8PHbI/2TjgDyIJm6XlfynDEoMXTdSViQuw8Xlq6jq/8KCtw58kUkGC
UUdxn8Z2O9w1bRCVx9A58wPieQnU0cWDn5Z+vDdx0u9zT7VnRdmbCN8uPT59afkHUGrDow5n6X+U
TVHbKUCNWiVyCyFrQ83dtls/LAbGrAsYY2lX6NDOet7n8GHcLeeiL2rpXwIH3HJ+SHhEl+Fi74nL
ZNCaqFCxmYE68NpjJ1dx5yCt6r/ZPYxWEbFnJiNu+EVWFiP/rNuEcXNY45WILwgrv0Ap3oXXcVuH
3ilq2cMJ3eOueWsgaum3ANOVFwmEpLmrywpKTTfH8XRUe2FxL/bcpURLHm7cGrnHFTwJ/9nxzRxd
dQBqMOdz1+JxB2RinTHv2/UGHRy6k9YEeSs8EicLeq/YUkynYiwXy626N6PjfJm9uLyp2l56ibLc
QrEZxjVArXxlY9S77X2aHMt8EX2Tx4lYvcp+dBaFXYGPxEG+NNO4UhtrZvgQH/gszY7R4sbJF+SV
Je5L4tqnfRHYuli9U133Nthm0L4Tf29u+qbI4C1H7gWvyl+P+1LqmaXaxY8r4yY11IxK5UlBj7q8
qLQYIZEi1WmSlTGm8JirnHLwLnJZJiUUgxdPi7MgimlOIG4skUPsrqhB863MT7uzAonUflHIkyCe
Hj6XtauTIQqbKgWTyN5FZyNsJHDjeADVwLzrPbU3p83oH6325RjC2MGonJyF7yuoxHrC3HyrLzqg
GsM1sQpZW8NrqS8oMvDvWPXiz9m8eYzCM8BSfqatL98cey9+lJBefmD9Un7VRdPedD7avKNLlg7S
a2meuly0W2axoF4WiJDzyQKv+zQ1kHiOtbR39xhuQUtQYOWxyHwCCvcU2JvdXLqtnJ/os/vFnpLv
S5XuqnMfJ2bszIEJpCEr8zrgLBCcWikyXryx8taLKoLBjgQV9ktwT1ceY4qdYab4iEbfmo5gYcBv
1l0cNTBlG8JhtVrhYW9XzqFkrjoX7i5edcA5hChf64LJ+QTRmiWf6sXoOVvlmLsntuL+FhFFzoiv
uwOgCZcY/Phe4xOAkCL+aU3O9tNSIv45ez6Z7Vrno0kXa/FpWkYz5xkCuxYQui2dQ+6TnqN7OZtF
brYcv2qtmXQpSlc2yRzv7neaJeRAKraB6ioxfQJ/23+TnRHulct0+sm2gqhKKWdPIz4cVIGPTK4A
Wa79HO1JWY728wr8j8+l34svQTfoD8Hu5V9jZcTD4jrLQyxi3ZwGIh7kk8pnqjiUNJ0OkPvGo/bk
DBXF3qI8KZfK3Oqx3axj6+ntW4gdKaQTAb+zdvFIwOWlc4MsB4hzaq1ptSjcFPvX2fJWRuWHqNsu
1mZ2v2ntLSEzPab/OrB57Idwiepbp3asn84i9QeQbgNLaZyDr2vR1k+lj0MGI41nMF5QECL5NFNA
vaHxWS9aRLgmG3Ulf26jJb5181Y77G/GfKygY4Pv6Pe2vKur0aNtKtfuzW7nyaTaxE1zMMJrW5Sb
7XIt5DZAzOgMeMXAy78YdygeFo7w+6At1Wup/EgmK0/teziq6RqEjU2s3/HOE/xXNjttG0Ec2Lbl
eWzXm5EtWHCi4BCU5fIhnkjDk3prFFmVKc9pQuRX97YjIXAPVuVTkbdxMzqus1kX4HSVH57oXNqv
gWr8AG+SWdx5k8/n7jB2GVKoIofPNsbaIayEW0hWipLgTIAWJj5od2OEo9m2/mqn5+sdtUNif3DG
MyBXeUqdwppnncRKqiDtF2cpgM+GLLJ89by7fIzKZ5QX7ZN2FupAJH7LnLhDPIIdxYEBIlMQbY9N
W/hv8L/aWyg/c3G1lcL1DnFEEHOcNhmptFnOHRUrt4tLewxbddy2OH7iTIfIsvpVd10z4a0up74N
vvSrK0BbAwM7wmMvPxcErMsVSMz4EY4V7CseLzMGM+jGPDXlOB4iewubi9H2OhDJ3uD9iEZ3QwQE
d/Ta26f92dPLoNLJn4MOuyMjdGJ4MydJK1IfoeruL3mxme2G3cKXx9hpnIP0IqXTEckE4exQkNzl
3DxPx8TmhaTbffIbt/jYTAz6wv6kupTAX6nzM1PK+tlWtbxm3O+8hVO9Co7TWg1hyhSNug+VWTHu
xduBB7DrIN0Zy7rD083d6PnsQZeskQjGQ0HY7qei9axLf9XcZswQBD6QUodhwvfsfafDl3+yBm8G
5Ry3X2gTmGugOPWWqrKNP0d67X9QCWzvp2WQ32C3upc9tzmldMlJfze6RLhloPlHBwd7/tLt5jbi
uothRYlc6UNuuauT2F4+8mTZM6iDOP782GLuQbLvoIpg9wzH+5UsFbxQPtX29WDEmRg0+7dhUE9f
26rxPrshLbQErKr6BoIzbEBBUf9MZ9kHkm2vbp1kWuboKx1mguSlhHcPBWmbEsNDvAXkYcFkLrbl
ZlgKghTLXuzM5GHbM9Y1gsM15B2vAmnWa1QFHr+3MzASgnCjP3lDnTeJWSdQugFjpST/e9WPp1wK
fZtHZyhIQCtWJWPphEU6l320HIiaTJd6816/INPP750l0GsiyY92QMrnqG301v6iC/AjTNYhCPu0
cBnYv4omM311VuM9BXvssXeLvXvoOxV99gvXNpdxUzRPg6r77wqJ9S32ESDnqqCKN0DjlvtibRRS
E4cTmOH/arQf2xVOWALxCkMpXwThw9ZZ4efFHUjlUBF7z+W6cnTo3jD1E0zN1l4pq3av25kkmdjX
7ZfMhZD+UkU9tnTkDDkJaeRh5DQTtdzIvVNzMnjtuCZ84sE3IXRbHMpRY3xUkxGnbdE0d51LPkEd
iJ7yqR3z+mbaMUo45SK2L6O5Cd8K6XVX6NeJYtqVEMNW0fZEZTkcM2TIuU63SAAej/wBAX1LQQyr
TObmbyuaTd91q+LgqFTvHP1gJaLvFNSh1Jmm+dUadXwfIO5Da99hSZI0vmynNMb78ZpWJogwGm/V
x0I2akgH1TkthqwrsVeEaZSbwOOSH5dYhDqVenD3VHn2duNFhYk5ClX1GOHCCwoLZnd4dKPFhhlH
4Y3IjVFn6cziFXER4+4MvTvzmS0834BaHPRFQ5foKRR6Kq9wjeRwLAmrS+iQm7iISws0rVUMYZhN
fsSUul+wyXgUy65yu93vZgXD+LBvZXNtOjP5JGC+AcMtzHxX6YBTrQsL2pjtMnUXVUij6LCjPHzx
82H/Cv3YGjPeYXOzwFO1s1jP/3Cic/lZiWb4Fku4VmlAhPKdJoO5rUOtyoycufugNiPaewsrBlU8
xgNF4GzrXQWVJ1+q6dV2DTQzdgBv+QCyuIBL3EWj+dbswpqTrlF8BSJSvAWLUJ3McHYb93QWADDi
XE3x98Cv4L2N07zrV50v9kcoeP2FWa2SD2dfl5de6vi7XPq2PEZ21z1jnO59XnoB+Fq7Qr5aFadu
YpFxf9pFHWO6FMT90Z4CVmkcLLo9iHmJo8O25EN1MVHrnhMH5NZ+UwCpw7eDtPhj4M2UF+3NwRnA
pYDdZtXQRJBm3aXfDlFU9w1lDld+bDaME7BO3zsoZmDeXpVXE4Y6od2FB9nyy0B3Hrn0Fo3hnFm7
2W4JnkdyWdOaMZVU9KoD0/lSUlMbxq/CrEFUfG/3c0nBWOP4ENUiAuyIXQ/Bhh4B9O2V31GZChdl
pcJsO/BCM0xD2tPT/umY0ML2l/dQORd+rIcvY77gcpqHywjzzuykNSZ0Fyo9IuiHq9lzRItFp+tS
HcJYjyrxNJQy7QAO3i+1bm5WS+gu2xTQwLTYke2BI50wkS8nNeij4xBjoIApkAHLQUKirBnue6yn
xbH462v/wXZr4jZT75Y87lR9vTToquBBtqgGYHMvAxW3RoYfsKQDZq6GYPnBQPy2JBRDrCELeM1D
JuGlUrAa4uJ+NRjjJBRKGuu0otrVmb/hzpn6Mo4mlo7j3bZ5Pj/SVJHk9gYw43n7br9Wm7ewTePf
xo9XRNOJyO31ydm9+A6uodpOyPXr+7krbCfz8Yh4UECrF/y8FY7vXaCBpFU2uMl0smbHFsclpmT0
LMu6QONRF4AO+76r9tvGa0jVfI5BmURq8bfDsAuMO0W76/a6miL7YhoGtSYD/X9Q4y6/1ibaqKRW
4fUFm3HFB1WhlYFoiNyLRDTwgawXbrRnGBMPtDIBZxdJhOl4DrQ13756XausU0mWeklN1b3rQx38
LN3YW9i3oPelMwsoTPy23a1jsxcNANXcWZ+0L2A/2hCOZ7wxIHLShKlCmQ5yQPBt8MbaIkQX7q4p
86KHbT5o/NP8lD6tHon2dXRLk2j6lCORs2j4UwrBy1bvVP1sRSOg0uMuUpPP6EdtQNdJa3vtN1FW
O0VJL4bNSId+OMhQxDCWyQ/uYUcTOTFdNJWJZc07dWbTNpe56zDXqzbaMomPM0OXhUSuU7rQ4wNr
l+89CcDm+VPq14P3MZ5s8mqboctHWj42JYzRXgiElqWBwRjRkzKhGu6XipA3w4+7uZRNSYyxFmId
s1WX6zcnN1ZLvKeHm7qRrX3pqFw8TbvnPqD93WXiqzymwmoBGjxIun23e+9TACsLX336p8mQxGs8
vDnLtN2JLlfPIu/H9hBPY/3muw3H6bBu+zdtxHTnmq58G3ssPEgO3PxuMF3AFpT3zvPaevj1rlSf
LkKnd77nC1set8oaoy8KtnHZuulL2AkK8/u+4ri1RGXLSDJWLvi11f6Bc867o4M2P5Kq7kPqFr55
QSQtvnR0JjjIQLTOgGltUd/iVko/qVDj+nEwUWnQ++9gDwYnnN4mC88WovXgTWDiaKUko9EHx9E1
ld5pmz+JTRJZQ+yzbtv6vNNsZZk/dByfKtXKXq9pjjB9i5A5FElezXZwu4EsBLVuZPuw2YZ4l0t2
d84mAmwNV867KFzZrKYwsB7HCNLx9ZyHzkaDSa5+VoQtZUostCPnYhk9rLJ8HFb8TNmd+ckTOm9W
hJpNOlBOfbZ1SbG0wR9PJ75H2aPAmsS/4BC0qWvLnEa4s8v+oTk7DRzjzjE3bHtuR/pBeJ8Ekeh/
5kJ6Xtpt5UgqvLr9Y73FM9BUidPIMQaA3jNeV9kPEyGIlQaofO5nwv+J7SAqaT4xPrIwGb9ZE0F2
ASC9yiWY3Ia9jvGktQrNpcdE4Fvk17WXSHvxZMoiMS/rUounwq6nilbwNH3t4KWaZAUk1yTLtg73
Adak3ydOnjsqzfY9fr29cz+ihc8p2ckG9Ma5Q7zVnT19zqn8WafaNcu9tOwZpmqg9j2B4loER4YR
6f/V4mx4fPYaPsh5JpZ3oyquUPPMokqR2JbfuobaLEOUEwmtmJqGNtHQlPcO07DLYVLrdCjymRb/
hpSP52scgoqptYKHxm4aEJd7QazQowb9ZjU0pg/dzFacmnpjxQI4Dn8q1zKPnlnW+XqIAo4cw8yN
nYarv32lDh566YwI+RRge1teVh7y+PMxhx/mMPQu4V9fULfDhsbJU8q6+0u9rfaradrITlanEdcM
vfdvQagpPGPyjNlqTQv489KGa4iQQNLD94twvJSz4F+W0zoS0nph66djE/k/6Xv4dDtQEZybxZKZ
q86bSbMwjbe+UzuhLN6xqa1pQ/vQuTGTtD61whudg4BXWKW6ostPHTmnGR+W1H8zvOT6x0a75tuG
kuuVG4LQQrLRdoeQ6ZAg9cZ1VieNd/oVBR9LJz1L6CPRUtdmhZsLK+2jXbgnYyv31fK76hmVavll
oTb7ipWnXZ7oU8vnsa78Nxi8sEQJeixq/vTmvg396N1ucTTq6eCvsf0d4fiwJ05eYwKACsVrLq2m
1Z870F3+lVN2+ZQp1CAsZAY7f/I9biPVw5E+cbW2hhAP5c14CBpRDod5qrzrGbcJ2k1b573lrqQS
YPdRnpWTDvQxrHbUhNXiW4KMoRdzcVv4teSe6QyIdGO9mmO/LG6bSt7dVWf3Fr1kBjLfmkGrh6Hb
CWpFPud+aihXuwe/87c6HazWta73vJ3yBGMi/1U4Gx2hrogcdaxJYB/DRthDGvtCmMtqKp0n5LA4
A1h2SWwQ9ni49MqmOlOc44CkyPPhru3coWVz191HMdEe45SusQXe7SF8sOZgLY5aKPklHIiO0qqj
WJ20ovA5z5x2eFLj5v9g5oL6TNcsfZhMinkc78XDyRBIsTHOftNMXgXYucmpNq0FAF60ugO8Z87h
PStVNLIpCX9hvG7FHeJYAG9pT3k7hvW1w/ZB5bkclX2AU1k91U1hKPf4WlSHHl2SRznPoaw8qGBP
HbOgHrabvXlmriuQicTPouDHpz0LOmdXCUckPY6Fk+ZtxkDXy+j42FeBlnmDh2UcXAVNJDYK+nr7
WPIon4d9Z8h4q+OqT0XD3peupVNiN9z143CkJFTcz1B5JRMegf0srHL5zLwHn18H7J5mlBy2OSu9
aPZA1Q9IMbw8ci4BSY/tV3QCbJBe2NHoclw224Ywi48Tuv2Q2BUlBsxNEEvhmziTxFbBqOACSds9
QZZ3HU6DMD94G0lE4uGYeuxWJeob3+g8SKLN2qqkWHEmArVNQfUiMoH/Nvhj+bljSyl5COFy2duE
RFmEBsp73Jt2uTGe1Vc3RGfBjR6ssDv5a7dWqe9LRDVEDlRr7P/D2Xns1o0sYfiJCJBsxi3JEyQr
W5Ilbwg5MefMp78fPRsf6kCELmYwG2Pcp5sdquoPpfRK7WW9KlGAmQM2T6jrxSt9kZlIJaLgPiPp
+jaSEyDxkQoMDmar9J8SKygn1JSzCQ2IpyPeAfXWX8qSMGWfUVNP3LSc6g75rKhvlG4ofkqppEdf
RtXQj6ivu59Gn+o7WQ276obSPZhXiyhy4lKqjD92n0W/JrDV3ynV12etNKBO+CWOPq5IAqK3tiI0
96K+1G5b6B4wxMBg8VHqpxHIodcSd1KxIMd0c6jfzLjgEuxCquW8JK1ZuzG9kfkUg8nWb60y1xxa
AmvPNtSjtzBVxme5Mq3OydR8fMsxiFa8OOyle+KJGYZKxY83rexJ07r6ORkL2Xa4q5UYDRS8E5hj
Wk3QMgVlhOWRkc/kbnPTOhEGMJQacI+nzFWateUo3ai96UqrPQnZ7O41iQTVaay++anKQU48QhJU
ej6w5kXGBAnp/E58iQhJDTeN+qaAs4JnNWafAmPavoRkwdHPygNvYfjD1Aa9xVp6mgU+T1VkeBpM
mMjzWUDFhZZrclZpqZy5kSoiaMt4hoGflxC2nOVORrTCB9acmpZSV7lFuRNELimfMZhKfyVjXxew
8Of0Nk+JPHdTH5TAWsC7mWfHvTbuxxhYuxqNrHInM9GYmY9KdDf7PDBg49b4vUzk5I2EAB13lEnz
o6pMMqoVqRoeabQcP6hTr1A0UgZQOJ6PonTha4BMp1Zb3PatX91kmiqe6pxM/56yk9DcCubV9wll
3WtQTNnXxkgIsWGAx3DCIl88h/pUoMCfInEjAXOHR7pmV2+0/F4YiOQgiTNg49YeaEWeSE7f2bwX
0tTFwEmAiY+GAaklDrG5dIYqb3/3CC6+G6SgNBSPBOdTECQQTYBx2bvCGKLWrZo5eFJaBTJRCaKz
dNQIgSv0YmCdowzraafrVOV+FMN4n9GYrKR0qcVvMOpIQqa2/zXCLM6csFl2cdNoUXGcyyR/KQCE
2dB2OkauRGFAdsAOQtuh6EQpajaS8Dpsy9x0a02teYcH/qd9FWpdSGuPkOJ4KktTetQyH+JQE4zt
fdD4UCzihWjvaNoQTvDROumF3Dy9FTqlblY+lm7Lug3ukNNgnusruXahKi014HqhKHHgdB2DyKTo
LM+kqPZMUbF8lYNB1XemnFKX7etIuYEzmRsuuhIKV+RrBqh0rJiTyz0LeYPQK7+fOtrDeFIl+OBh
C5TscQRQeQQw9l6kUJSjJ8JJPg4S8Dt3eDC+WaXuP+pEMayTIXU/FDGD8uPgGdFiRtEnEnVpCJ8V
P9L9SyxZh9u8wjFmz1HgYoOax1tZ6PRBBoHtq4DIXdTUm7LS4KmYivpK0rhbHLMN2sRrU62aHcmY
/Fv0Fv1Dr1rtj15rtfqo4BnyJU+B4oncCh9YUtPfqOMNXH9mHRwLgcKeWmxUHOShgtkzalL5hak2
UBtMNQzdCcnV74j9wwj4t+8bOTP+lFqYGjup7vO35XogSwPzwMebSOLC9McMW0Pw0tfKGhT0DqEI
cl4oyaI8Q43iJq0RF0CPMfyb2Uzp5jdTiIOLEM5F79l+EZSERFp0Oes5FezSh6dOAQP2x76SpuQm
sQsez6zKBpXtU4vLRAdzwvNGLlJyKCN5kNsx/jkUs/k9hA8OITMU8rdmrkiK9BTXHW0MYdsEqozG
MOhkn7Dc6MU3dmF8BRX/5+g3aeWKvCTaMyPic3O2VBwh81Q+xmoJn2mcATm5sOMq3MUWIbvTS2Si
TgxcB9nIHtQLSDmhtcPpjr5MRi6JtxwyHLeV4BmO814+hk3FkaDwb981ainuSirQuecPYnitVF5N
Np82/FBzWg05cRIbX/oG7peT20X0TEv5kGAfzsU1GuyBHQ65Mtx1EPtqvKFKjWzeTEAxjFqRL/lw
NVyNZJQeE3sMILItBMRCp9vQoa/6iAvXz19rRKQvg2iKm1yORnGM01Le59LYagcu1ypxzbZoQw3W
BCVBWgFRT0j7yyQH/1QWJBFOneWYKEr742jrGXhDFhkNN5BKsZcmKQgd8MkH3u5FwnniI/g1PKZW
NwA+eus6GSK6mTWC8vg1ojKqB/mYGCZ9ZWhy71KWoFrBuxG2u740U7GnSxAl7bgT9UsRq8PvIecN
wpELxNmL26n6atqKlF5B9I2+xNwWmWsOS1YFxsyPgC4TBY5J7PWCD6n0BdUiMLY5D/GbFmrDbzA+
Rq2TJrE96lapdVtrGQVhuhvO5AP434K65pZef0MHV+pfQr2IniAdtC0BV192UGYiCc7IiJQlcesS
BtYxoKTWXCGnba57iOada1Humo90Ryyj8BasdVQfYVjMPwi8evjwo6n5zXMbJEhBdjUWXOaFBJT/
hsv38DIGYuwOYPJW4dlkxXAsOgl3SPJrituBOUuvNpZo2HZZhn0TdokdwgYLLYLrovjaAONDrJIj
+YcEPSL35ijR/R3kEBtqFKlp5mkNHCGQ7uUAaN2EWaGaW33lWrwpBhG2CdMMpM9+bIvKup87MciA
lTPTRKFcHWDaDtdz38yU32ZuBg9gpHsIIE134ENKUlHTtJLnCHsE4XVFUeP6AwuQIDPJJmrFjc6V
UysJSb8FMUSBMta2LbwUKUyAGCS2DfgtNo5JOZv+saK2HGFSRIDrFrIKZAgElxt7bMdKvJmwUrP2
VO4T3iahAs1p0MjxjKtn0uW87lVAKyEFXwkeh34X4qB6iZmMQoVFziWJ5Lhh+w6jjKtCFWeT7yQT
1zs4IgWfC1zBSaYhnJhwu+ZYedMTNUE/nGOjidtqn4xeJnrtVzjn3IFSRCcaRxIZNVo7hgPsdFzW
D3VapU8QE0W5I6sfn/sgzMILicAbbCMqxb0ZqDhsjUrJjmyNvFVADRXleiC4eavi3vqKXbAN+YhO
Rf4utWcknbNQ25vaitTvYaGauhfHo3wx60FR3tZ2Ud8PU67LcDcsGOzFEtpnvkhqV5M7WGFE5BLK
69xovuVhSp4bYwvKJQ+J0/eojGv3XAdgSGjMoOSKPJUkyG9Sd8c1NfeuiBM4jmWMo9FQ/X0HtNbu
nUIu2muuRnBieET+C0qM9DjhrDp6EB6AB6H5VK8T+rjGqyC8VZf0TJH/BGNuiYMsUeNzKRMoPCWy
EU8el4tk7ZRBkH5iPN7+ygK1GQiok+AZj93+fgrrnhemNIK3qp2mP4EJzW6f1Hbyw+aRrncGBwsk
ooqtCgua2IQXOhFyuux4wG4tlDg3qBgI/Ei9k5/U6PO3ojSjwVGwhn8GxaVGMzTtdF0Ug/2G9wts
HhBjvQIFmGMoy0KyfqVxNv+IyK2YlZLCaesys9fcOIr1doHz9N6VIzP9HuHtStMeZUZur1GpA/WM
Fk1H09uQRfNiziCfyDIfPwC2u2yGSW0d2VQHnXOgSSEsoziod1ZpQ7vmbaGdkhVoc+ACyFY3dB2T
J8+UDflKD3KaDUTKkBYH4sfkW1VwKxPEQT3q1JKrH8Jj9hO6aXyHrrWFZxipmbSDEe7ftdxPoUuY
r5CmRUX3VYUr/lSC3TzqBjiCxut4lRWpeIhToeX3VTx0WO3YUT8dVasfvzZh02CDOtcCG6Aybf3D
VIj4oStFQ+VpmBCtTPJMtZHYBdPUWbUSa0eWJBm7SCtIF8emMmpPbTk1u6CNRu5He6jzi1wb1Q45
7qBZNrVVnftBFy1/HCLn+VlGcym5eK0VOBrEyhT/sAqIEwcsMnr/uifHgdBFl/qHEd7cb43UgE+t
LGYueUCt3ddC6GQTDBjoDa2c/hjq0X/0ifR/YQq1lFmncdC4CIgBd0hxxCt6EJgeGfKg1yoaecjr
VrEPVTokoKwohLLjCL/zgVylpKlxrDbQ53XEQYMyV4rbpCgRnURV0xSGCUUSz/eRyRBHmuYdtWmi
TR1VwJe4hn7nRbSXtAAPOp4nyDXiWZ2q6Mdowex109QkykX9V1duJVv+XR5r8IyI/AlygV3DZF+I
zPgqZSpEng7TkLtGUtrZrSy/Gxzkb7CZSlMuHhMzmr5bnaF8NQC05J3iz7LkhbYNOEFfqCBykzoj
NE0lkd8rVms90LmxeB2Is6T9jAXtn06Jxh99CPZExSXWbppZSh5w6WChBjbEWwnSPpJ8DtVFjQKr
3ykYwLcuP0x+1Ga7PI5S7MOOoZL6q0mi4HUqg/h71k7iKSMD/tVVYxaBzbLpHFVk0uQEkLSpLOkY
WjgNpPhvaQpUoySZT0E362fQedMqDxDvK9UVUO4KnkNAOWJmmPpOJ7BP2wV1a960sS6N3OCpolMS
jOOXukyiR9tP7DvQRAoxg+/P0lL3GgvHMiQUL2OkkQVMXHhvxBJkICrkS6ct0EA46K38H0ZIBWPf
2FWseRMUCRv6VztdarORYYEhLw9PLFdptNP6kGptCtFD7JTMMm+XdFTnrunmi6Zogtr1u56SH7ZO
6lXTz9pTkHC5OfheRjQlIlvZW3VJlIOnc/1nQAd4FVVZq3p9LQOjRxZiAwcno7F39bYKUqefJ+kF
XSKffpxwSreiWXkUo4mDSwUdU+X7EbnRWKdQ0eMkuX3fJv6sO+TwIbGEryicE1mVnoZIzE9+1HcK
PPGl/IxHXPemxY2o3HmgPOPONKbwF7vBCRyOUtJdxleVYNWSbTuTMJVrVGT1jWUH8JBNJSPgDzSz
pX+UXQ4jDwCovdpMIMDzmAz+Hv6oFhxTpbHvpTzEXMO2AfK/iH4A5AAlbzyf16BBeUEIcKHGmi05
TUt75TavJVLUFjR+Rw6bx6gT46K4VycFtgBUsgZtjc92AjPpu101hlPp1fKoaK41o4x2R7nr3nox
SMNu6Gol3tuhnXDUQtsgAIOXOsOqC4LYU6gURr/GgHrNrpslpXezAl088dqUwMSwKzW6xJbMzq6H
PrLu9ChJK0/0c4p6q4B6d4sSCKy7Q77AYlQi+6UkudLsp3D2R28aqWTtg5B42VNYxdqbudsJOWLA
KxY2LSWFYpHqP0SVSYhR0RFDgv/ZE5tMHOHfaT7SYz1CDvJQtBPGLxXdAa7pk9C+QKXVwCaLxriu
dOBoV8xTCePYKmMsGjVfgZDLheZI4Cs3iq/AhBkpsELQG2Breymyol+FX05PRarEtxpkdXnhEVJS
pkhrkp8W5R/L78kJKfdSQqSoSCAW6+A4rZnK3wkEh9Ylc8mJTPvaulVKUSkHX7Pm74E0yNcoT3v5
Cxoz8WvQFbHUbFJYm7QYCi6oF4czsKmc36I5EArUftGFoO/0PXDhBnGizDGW70N6ISRuocl8sF6W
9ceuqUGbq84A9U3kxr6YpKAdDgPf++vMwz4eNYocFzFFlftW9JSWsD7rruBJ8HgWkFJuCBp4RVK5
KXpnbqhtHKyoqqlrqYgMvlKqTIlMil6FRpUn1r2RFXBkeYWC2yqFYOz0rPI3iOv97ZL/wdCRU2Ri
klQ0d8gn/Z9JSWHZ7cVI4qGNVgp7hE4rr3Y4cZiDMpxMaFspVYwsxm93h0me9jOlBodhrFqGj6GW
tyTEsl29Yj9kpNTe8vRnoFQ15Ag/odKEyDstoarn5aNSQAzgpoWWoelYITtRQ59yj1M8fbcnY+4J
7wUUkYEKrg45h2gS+rSWPmgREgcXcMr4oVu1ec/T1Ih94QfA32zdeie3QU3kX5eidJfbedqrMTWf
XTy2VLd1a4YvGVrZ7UJNnbxwrMZrApq8MY4BQPe0CzXFqnCcq6TrpucxPSZFIS4sSiWqY+E7T2Zf
jKVy26AR/FX78nxrRFbaOgN8i+7YzpTl7pCk+VieSmbB2oSaXuxo7tWaV3NrpOUz6YL0LNnUS0GH
ShnavhET/LZDqbym+azJhIZkTT/tIO4lh6wM6qKvoKU6lBVk8m8mjURtkBg717kkBBUz6LcBtXl4
QdH0BOm0pw2HjaJpL0okPk7RTbSn/ViIvdZA01MAR1BcHGS8zyhOrjTfqTLpdgUfCJxYU79LXeE7
XVJ1BzMZxjtJSvGAlfyAT9d2Xpp0yuHj4dc68GV42rei0rdwt/1Pov2PPwzS1rqFzZI5KLLIklIY
zt1RhjwoEH2Wt0AXtjPrWvClHlPYwh8Pvm42Rs85RldlGTBSGIutyqkAnPZhhg6ilzuJz5O7qxWf
g5TRKXCXkGxEsJ0orgUItoHVIxItpKO7JIeEQmxDHbwy2peNX7R2E1j/opXzCjxov6ozPkdQaNzD
IJteHNiqSwT1XBEhc/EAkdeI1HZpO+jYflnTIc8pDKhDAGN8ohIBzcTeWKm1M8Dfn0Vfw8UMVxHv
DMeqkRu608iU8yygCoukLoDvkVKkTJrCKLyPV2FtGbGMthh/mIvpKVSZlXtKOWg5nd8hiMAStn5o
kSlgzaGiMp1o1Mcf9P5VN7x1zm1DnPgUQ1/2oKKvHDHgTTZF0gDPoxJU7wzYJ0S/ChTdVh4vINXZ
hzJH0l0I43NdIZauhwYEZGPZgYyvrHagaLQkVVp8s0mEwiBZqsJR+ZRpvAUXlqSAony8tO8nejre
an9NhoRepSzRI+bysHitTtcTMN4XaBoCCnnVepVVVQ+2ngb7j0d+v7MZGU8aHa9jkzZVyy/756Q3
k14okcbOpnGSfBlAeeXhLYtPWrj8XU96B7JtEGpQ2zkdhaEjYVecaDEo7aW+MOKsTLkEqx++mtCw
N/bN+3OBKTfXB6AyOCFf83Q4S7N9O5PYqXXLa9ZSMXYpRH5Dc6McP16+92dCw37DpEE5KBC2v8vy
/rN8KLzqeox4G/xKrS6IYJBooSqOXHifiJVrqrwbndjPjijwZ0IYj2JhbWqokHhXWceZL0Np+OlP
1L/sNl4KjHWY3GHiuGWadG6H0FHBQh9h4Qq1Nh0faBShAehyG9cd+Yo9l03plWbT5//HVqQzEVbx
iqbx1VZrGcExJ6JgLefKrKBAtzZUpLHaGOXc+uFirsCpojkKVPnTLzaY0HeTkFFaiAMGikN7Psah
Wu9GSq8A+5TIPt4i5zajLduQCgjLuM1WJ8woaj2YrGWLKL19P+T4hbhjEJjSrksJajZukrV30XLS
bGHKrKKGmcS6e0lhdykxMILkWgmytwicD9poAqNlLq+sJl+6FEtt//zxFM9cXzwMeJMp3JU0f1ZP
13T2rVnocEcdrAYQeiqmf2gmyrAii/dV6lsUJ4R20AQ8yI3pnvmaeMMCQmPVxOWiLXHUP+evV6Mi
tCpOeuN31quKHjvmLVb6Iz3Mun2AbHr38VTPnIYlIKNji1B4ktZXSzPYLdS7FIgL1qinY3i57ySx
1aj8zFc0VYzeDAXzIhyhV9PCxSaI8+XM+WqijJDhkyY+iKZR5L3SLrmE0qCUCpUutjfmd3ZkHgKU
bfQQxEb9dEF95ABjS5MwMJRefkGElYDrJH50O9Ew4wdXOxTYAYGnv3GRnjklDCcTXGCBDett+V3/
fMgaIbyJ7pR1Tcrxssnlfoc/rHRvU0DZ8FM6M0VMAQVtTTgpSwPx06GqVFbnQc+YIopAT6ohnI16
jRw3Ala6LyEvvySKveVifGaC9uIYT1chnQKKvPqkyKhxZu45IxHfzpNrSEoIXvxDIKNd+PQetWGC
2PTeoBkO1pinE4yRolNOYoI+NkGe3cJuGip9ywXu/UlY+jDItF7V8YEz1kaBcm/R26OiO4yErcBt
MiSw/MK434jEzoyyOObxD5cnxvqr27NDxZLlug1EbcIcLZVch8MTGhu7/swodDnEcR5nRVXGE+10
xUY57Eeid6gXUEmy2xrLncIraqkNN7b5uYEIKPG4l3nj2AmnA4EzaUGu01liHvArjTK1dqExbvgQ
v78U/zYaxUWLpvFEP6vZqMQrw5hT42S6ySV3ZzTtogZWSDniBbBDd11Or5/dclj00sIR4rq+NFxZ
XRsRZG/KBwTMQpRkbKFV7stpHL2PRzkzMdPiWtRk3jaDNO909QZcXYM6qcjE7QogMQ3NK1rMNHvL
7EK3HIOtlj3nxyMDoL0p4d3aK79X5c40KetATJAaUEGajIK5+gH6m1iOi/turMXPj6d4ZoMwRZqb
8cjQCWDtE6njmo+WhYWcwjxCz1uAORTt/Pn9jlMPdTFdLLeuvbL+thsD5TtSBKdLZf/OGpFBNXEy
bfS0fB8WUInSeUnop0nTAXt1dn0jxIRqMdUUNLyDv41XC1qa4StEfvtgDxbK3CQYAfaaNjt8vIxn
vhzRFi6COh0MFUoppzulj+Soqmhj4hSGFrwgDNJfEOxpzT4tMPNwjASi0f7jId8/K7SrYCkXfIfH
c/1mh4Oa2wO9tR1f5PNBh6v1PZXAKa8klez8zkfXqzhFFVLO/XjgM1vGwuzT4gBanL+1Ay3dMIlf
cSF0+rCVbmJdy5ymLIdPh7FMz8YNU0WGhRH46v0qyhGFvwUdzE6t/IDa0cf6TcpNjkKaZvrGBj23
dXiaKQYuKwqV7vT7dYJGWbBXSUutMTrg+AXjLo0kvOp9M77GpXC61qnZHQSx9ePnl9NkGelBYrF9
9GVr/ROJmBGl68DQ0QRAcbpTcILaFTgtbqSo5zaoqZISE0LqZKqrkBknqFLgQw9f2UhMp4HG8F2M
eH3Cyq3A0Izm+H/Mikwa+1uyHq7q01nNmKwUCAfZnVpRRh7a99KA/IV11sZuPDsxkvwl+OC/1irV
x68Ksii+Dfi6+CgL6BcMXtIU9pgek0yXm4cZPdBWIezMoEvrFNIeFpMnfPUwzCrk5XJGfTPRxw2I
CmHXBDu+wO0myDLv46V8H8mxOUhQddJUXgWxuluyIUF7i9kOQqkWyZEbzWOVvqAIM6sR3fg0qFtJ
3d9uKf9aYrJHaKRCYmWxrkQPq683ZlShDJAJx+bYZbuob+XrYcRXzI7a/OhbIEdKVDWHEL4knQEl
0CknmEzwwAznvI2te+a+sbFD4UoXBnf7OrwMB/ia9IwqYNzUwY72uhD7AvzjP17l83P+Z5jlM/xz
DmOjTXvZpyeOP8+j4dTdYrlFA0lNdzNht7d6FkoX8gC8ZqX42JYpjkTYmVv06onljRYk5/YXX/y/
dgvcDKvTWmAx55saUw5glLsaHNbfoq4SiGJycNk3pGgfT/7cElP75i3h5VxavZ3OXTNmOlZg1uiY
uqhwY0NXZE7ZsDGrcxvZpL24gmW+4Fsus/5nheELa+nYkSdgrFe9+nEAjFipwRvtuLdCgbMTIuda
fMth/MqrBcQzGbaAQsBR01rc82t4guA04UbAcXYUpCZcPJQ+uL9PJ4TayS9VmqnSPDiIrD3mRVrn
kWmhi/74+5xbOZr68LRSd6f2sArja4J7C6krA0mtvJfgq3tm0Zv3JTrir//PUNhB20tgTWfw0zll
zdi0tsRHKse2vLX8NgTgtCD3wjEa4qf/YzB6YFGBI8RW1lk4JjchntEEvD34y77rWtphwhv3+jbN
9h8Pde5bEaLxAGLSzAu/mhfMJs1oMio3QujZPQYX1o1h9dbGXbX8LeuLE+tkc6kO8UKsHZrztDem
aGbf5Q1sSqeDQXrB5Tg8hxSo9mWHBujjaZ3bGdT6IC7CYQLCWj1/okVKnhkgZ7hs5W48I5qrY1qH
EdeHGx/r/dyolmhsCh4+KhnruQ2aYqcNTOtFY10fQr+6L6z6EgKdcZTrqN+Y2JnRLNyYaapAJ5iF
hHa6D4dOSPQgB13XB8m4DDJbeqThE4IepZvvMO7zN+LN9/uDwrpCOx3iCBX96+osR7IBjV8qkLoD
sb+WyjxRclOHh48/19lR6H3IMaaUAeR5OitJ6o1xxrMJnhu+rFof1DcQO7c6LZ1ZuyUWAmchOaDm
vPz5Pxct1Xo0UxZs+7yf+jtF8RfGBFrgSy0bjG9q5ad/Pj0ttiBFJhUPewCe1bSEkdZREJIS4DtG
sJ6pv6Lc/GTnagoL5AMa1xIXOo/HOqRUJSwo8rknvSsE3roNjjIUl7XchYmBbE3mm22c5vdfi3td
pyknOSUh5hoPrPoSXU5vw/JLq+7KnGP/Wu4GMXz6dkdoIZv0Mze53VVrdbtbGXQf+B8JfhltscuS
7Pe8MM1qI95qjvVuQoZQyMBNmRRZpaf56lDh/1tLnYw8Uamm6DUrpHKXtOGny/OMQmpKOLG0UGBC
p9sPeigccBMT4hpxbuUkuYVBzjANibjuuxIOX9zYcOhQz3P48b+sNmGyc/Ncrg0ycm4QAMfTX5CS
6SwyYMhLdQpVJqpFeKVFevbZ95/nZOm8xcPMy8zVeDqMjGl8py1lPMRilmeL4XcO9fj48dlaYu2T
J4WK59JEZIHC7eXf00HqKG/qtjG+dyiHy0K6N6JjJpv7QlEd+uAQ4CAFo4vDxp58V11YRkWCRFlX
W2yEVt8QKiEevqPxfewu7dC6yvqdWvhuasTePL98PMH1UNSOZcAHWudQcUUXvbo8ItwmZgijaIWN
MbjBA8V3uyHrv0i4sO+szIdLxmvqfTzoeof8HRSIH0hTJcRYl/ZivIj0oRhDB1eP5B7VQLqbrcna
GGX9Ov83ikXMK8TSbm913sCgA0yCmVqI+GmAUyItpVi8lVzU5lt8iTODLS1EUKcBeNM4Y3Xr10VB
8zJ9ISOGPmMNpfXAg8aLObb+Jzc+8zoZarXxdcP3zbliKBSLA9KGzD9gufLZkG0ZhcoPHTOoq3GT
rO7FrlNC+Ph4NnLJ6IcB0BisbTb3n90JgLNoI7inqDZRHzk9X+gQ5lg3kCz6UVmSxTYhvovpZ29e
kJ+TUVanmIQEp4CR5BGbUN/BTetVTpTXj2fyfgNQjsCwlZYdC9pkrr7KmEqtGswYrBVNb/xSRlwe
UmS7i9uEudVA6e/W/fdaIsBgMEoEoCXgS+u+dQPOCdrUg2IBouMtQ8woIeE2m6tayqobuLfFvjW6
7oglrOqOUaxe4J2bbtyN704xOTKdUBTIW9ai7FzNOKvwXc9C88WO0AVUmC+6o5FsRVNnB4HgwZqC
2BjyehDMYDAXDl6TqcrsnaiEfpnTwc4+fOrrLYQYjUQICIWB6Iqyuiu6NB3t0BgHhxZ5IcTl0nrC
TQVhqRaHGzneakb/DUWUSwNXIGyaHJ5ueeGbUZIT3DpGhiS8YYJel0rK5y6Jv6MA/fydDI0x10SE
uSgwl8pD9DchzTlqdNJXQp63ALs1e++/YUAXlpZ8pKv6at1w0+nBzyRY9L1eH+Oxmq7wlutu9C7Q
DyEJM3qvUUeeiaprSGitgny6Cy503FxcPunWQV8dwr8/xwAKWI4gAfG7eqSVqxjrYSCBbiF1FmLX
lxGTg32E4m2jTfdfWtg/Z/DvWLDkVDYO2D2x8el31LQMQ+iJ7xjG9WOH5AdDLXGY/eSIkfFRL+rv
XTR87xSa6mj+11zvXkYQ6Imor2qTC9zqt+oUy125+kE85BYPuq3ColuThZBZoNW1MM6XldoWvzNc
YZPLvAHlvMNRM0/2STRn6gNOcdHPOcKjeoOsdGbxl+a2Mkwl+BJY8p0uiF/PaocpaO/ADMPZ1ygK
D/pw6VVhnHofH9czZ+hkqOWn/JNjVcqkhtOy7cLWkC4SNsQVwWj3+ZPKKDZnFCLb8haejlIjdvXz
lDPUzUG4V+1R2pcqDlT/x1xIqxQgQEAIY7WPbHovpBiysY+KOP6OVrq5kXrJePh4lHObA6YHR4L6
CNjt6taBcBGUfYbWOomU+EAj19BEEKIEu0AL2iu5xOtB7cryUvRx//T5oXmjIJXB9Xh/UBBc58qQ
ITgUFOeuR0Uf3uiWIF0gANfvMrzmMFQzjDvu/i1q4PttAm+efAu2EsE0V8LpB5QGoB2pjnH1sLTq
Ok7y4hjazRba8n5pLRBAPp1sySR463p9KFe9IZfZ5CDWe5AN/a3XrEd/Ni57fF1wcm2PplZ/jtbC
5UNFUsVDgDKrCkN39SwiPxpIu/MJPSoWBi92iV34sVREZLgYz5YhTo5NAAiDcWf8/PHnXHbK6TVj
Kbxb8BmAX6DUrIaGPIPELGFoy4CPLUY/3hVlWO3ogITWoa23Kg9nlpfxNKAQKMlwV1c7d1JmXwtU
XHKwRk7cMS+Mo511kjeWSXlEAvqIBWB5xKV4qzPg+/tsgQShKcEsZfesK+YhXQiRTOO8iNWR5CZy
IXmJ1tj7Euetjfvs7FDk7chDcTnk1T7dqBgMDWYm4Z6Tp0DzbojrQXIblT3Oae1iAfLxF3x3LGjG
B5/C0Ni1C1y/erSlEVG1paPB0EdMPaQa46syoaPax6O82ycLV50huEDhKZJcns7J9qGczZhTubxD
87CLW6wKvNQI9V+owyxM0sp4qwHxu2VcDblaRpEiAbRodeCiAS09RUt+x6bSelmV9huTe7eEf4n4
sBwIsICujdXTEM5TKOOVhMnoVHUXmJhkLuqgfGNbvB+F0gZAPFgnryqm7qdLiN1oH5sV8mU7afRd
FfYzVk7GvBH7Ln/Lvwea8IWDxdFik6sWFqWno6DNUmgGBdml8335YbR7uikF3cUkzN6hM9H40Bdb
CNG7IVkxcpeFuL3wttdpX6qYYhQNUoqoqRVvxNhcd+2ile4ULJdubatdjOymdvfxjlw+/8lEyc2I
1BbmIYNCtzydaDoOXS8ndIiizbLTucOuOIhr1Qs3hlmDmdwZp+Osnh0Cxs6oUsYpve/PuccJcH5d
3r19PJm/KclHsxGnsxmNJkT7xyjqAU6BQ5OPnXKD/4tHYxRX34G+OV9q5xJffWf69vHY6/zz3QyX
jftP/EUGnWr10mtLOmru4EKDd36a1+blZ5/W9UouB/6fccY0xygiZxzt3j9U6O2foTRf+hsfbP3C
rEdZvTDo9ONUWmYz72ka4uIo6OZuuXGW36VK61GWM/HPXERUK1q8fK/ravcjcR9/64e3569bLTX/
dv39aFusrl2ozOmkRAxT7WCeuhgTOM+4cN7OrvmEsefFxk5Y9vJHw62uXJtWllwfDDe4P3CDdX7m
zuUf9+vzxjBnLox/j+46P8+avDHxCF1mhTWWS73IpZmQa3mG93Z4bbwnTIS2PtjGdbGWQLWWKO1w
GbP3yO04YNHu2+z8fLoJnbvGeyMtcHDh3HhYtr7fml4vcO9Q0+X7Te6PeS8faJW1a/bhTXThO+mh
czYWdnnrP/h+6uoWSTRUlAgMl0mGbsY/moMVqItr28ZyLkf1o4FWV4Ym0aMoBLx0lBzP795HDFHU
3WWfmFtz2torq0vDMuPGypeDZukvnX+MMFEuaYeq5wkeJVuY899S20fzWl0esSWpOk5k/y1geksD
B8/c0xzOfYq8yPuD7J6LWHb+bM3yb/j50cCr+2QIMpoMVAwsvqqXzXNxU12KH/4dFUf8uMu36TG/
jG7Fnf64sWO2lnd1wQTtGBnFsmMEewbvBfZnf6SZmOs7plvu8l3gWa7lbrG239VbVvenurppJjVP
0mY5GGCQ++ioeI+ZOzu/fadkeYu96my+4+cuADBBePyLXg6JzemN3SRWlsvLlqU78U7hfAjPJnLQ
XPtL5tLb7765w+r6UB+0K/tiY5XP3av/jr1aZYxmphSMhFjFG3bGc7oP98N+8pJ9c6Eet8pm5z4p
kAK4Bbw6cPFVQhDjYB1Pdfk/6s5kO24kS9OvEifWjSjMQ53KWjgAH+kcnJRIaYNDURTmyWCG6W36
NXpbL9afR2ZXhRTdqY5FLzoXeU4ciaIPgMHs3v9+37ARYOF1g/lbuFX28q4aERXrwz9/az8uBGz7
KX1S77Ascv7kFr7/VF2Zm0lW2WuoWdLaAk4Ct2yIHPnasv5kzbmuKX+8RfhVhDvp9TOF5HsAs77/
VZVvurM5otRKmFM/tUHTEAm2qp+soT9+etffYtPE4jRwnZf9sbRio69GFAkHSTKXeweN0juKsRpC
fTHru6Kr6w8MMxn3f/lTpIjDsYpNO31Q93r9/GE30YJKEEOHxBETZRcDbGVNtWX9AMe++tm1+ONJ
jjfIGY7aDVl8hwGsH+4DND1iDTxtCb1mbIIQ+sXwASoccCXhtFb5VBmjhARbewBtuyZlIFLpmXNb
FUvy0ZGNbEEIjON46GvXfCBQ0iMfEnnnbzododI//1z+tPmm7Up7zDWoNhENo331/QdjY9dopOdh
tzTGERmJVqULqyEw2yyaBwSw8KGdcS62qE/HV0Hz8S0dgtSPDBqE67boLPdnM+4/7i+vL8ni+qDD
BQMWwdH3L0mD3pSjj59D3AslBGLL3GCpqD9R+wdHMHWjf1w6k8duPs4/2dr++Waz+NJIqFESpkhv
/fB0AvGqTQsDIqGQ/uee/MYHCZXoDhTnz4Ki/5vfdB2mcenEU1UgzvP9m0yHqwsvMFc4e4VLmoJx
p6hdCjCitKre//mX/Of7miomZS/AAYxr6D925VNPn+sWxlXoAcOJpZgxP/XpTzoofzrk8LUxV2mR
yqSHzCPg+o7/cIul9CesYlVjmGhZsplRjW6KOrU2XFD1MVdrG3tVUsWmXthnGvrVu1Mvxk9WsD/f
erwGojfXgSWSZj8W25Z1nNK25+7ygTy7cdom2qNd6sQCAwkN5wDXGJjLX/50r+sYMz6kfQyK9d+/
79rJaqutUNK3QwsDZ7HLbV171v6v/xbyzdd+AbEDZmW//y3pNNKeWooR0AuiT1hI4IexbP/lz8/W
Ld6IQWGNduXv3/EfvsNysUpPkg0J86lrzpU9GFGuwZ+ZwIpGtZqT7V99V9fYBqFKmiBcOfYP14y5
6EOFpBZw/Jqnx6LV1kOCrOUnh4Q/Lyi+6TC1yZui6/an3CFzv3T1Fn8IEcc2ka5DwKmgt+9139EI
bTgTyNh5GA+JNvwjlfUvb/O/pu/t/d+fnsO//xv//daCe7omx374z38/52+C7/6b/Lfrj/3nX/v+
h/79bnwXUon3X86v3fDLVjVfX2XeNj/+zHf/BL/pH68kepWv3/1H3MhcLg/qXSyX90FV8vdfx2u+
/s3/2z/85f33f+Vp6d7/9utbqxp5/ddSXtav//ijw9e//fr7QOq//PHf/8cf3r7W/NyH9cs7LHD5
H//9zz/1/jrIv/3qWb/x3Xtc1A4dOaZ1+AKn9+ufOM5v13Lo76EKLhNS/r/+0rRCZn/71XZ+u06p
Ehlkuodq93Wamxvs+keW9xuxbfYXtNfYpRHD//V/vbrvvrH/+gZ/aVR93+bozHg13Fl/2BWxn6Vv
z6QNrQOi0wxufH/nySHD0GtV2b7GI446Q/a7Gbz2LvWW8uq1MJ+m1PrZYPx1q/X9L6U5TMqYX0j7
gD3Z97/UkmPgFbaX710FmTTqcTb0EQwfkp6tgTkAo65RnXk0pozpVxmI05EZsp8tpz/cOLx14pHX
MAiPY75l78dXMc1T31Z6se+z+pC3OFRNndjJak6hdOvPtbk+AVZ6++drAi28H5Zxfi+36nXfe20R
kUT6YVnAkKQtmjO0O82R0weFV23xF2u5jA68aL4HCwO4VBgcE1c4X/O2G+yoX9oWvpoiwFQW8/Im
JETDz6PozOe0YKu1z4vVcj9QgEFBQmxdUflznUbsM6cwq0endJV5Y8xjtZP92kQWo7W3YyBUvqtQ
KIMUUu49sYvbfsDtCK9An82oNUGQn5K8lMi6lPXc2HoXOqh14L5XgYj47vri0NQBZotinnxqIOmK
IxjUANyBFl6UATHdLD+4QdbguihhD68McqWDe1hd3zk0akrfieYmpB+saq9BPYyKLg125lred4G6
D6bsuVykHXmV1B6W+eqc9RL5CI61PyyG2cFaK62N6zaIJ7WrZmVsHn2sHI+pXWl7RgLgE+qGisaE
X1Jg/Nyua1PuvH6ptjQi7tyeefAI8sMnaFpf+iR50SrLiSf2prugs/RIw765MZfSA/ijfYMPCdsx
9YG3b0azptLq+s3RsSr3i1x8otF5QIObt+iuRvOO+cV588nTR7acR/0ypvZz7RUiDjTrNDudKpBt
cPnEeT/jVUQtlu9VZTX1GW1ye2eTpWUfPcLMgq/9jq5bDiBtXRubm4JyFy1Bl1b3asYKGsJrNu8K
NTrf2griMZ97XxYn/vJ0N1nyKt7NlivubHHtF9B4mE4yXxXeMfDU5N1lTi2CUJYl7rKuJcn7SeAh
huqWqLq/mPk6iUeHL2reV+WYfsGKNIznvvdQJDhNYLKLtRcUvGgAZcx2W/fpzKEyITozdWrvNKZ3
1gCWpqGTq1mdUgSKT0nQqgvyGCitsDKdAXC1yg4GoH4cjMQ5CA2Y+dUJ7eNi3KH2wnfYQea+mGXm
WnsPI3BzmMcCnUQpepwvs6c+VKD39G1KH7kL/RZdWdhNo6OHBiamCfZn0RvNOekN986e/AVNkWXn
gdz4dbY6kX3FO39RMN0Y47JUXcWAt1CbNb1ytmQTJfraycHDt2Rtdyml3TmR6RbNZ7rAehHORVdp
MYzlwtjZebZclJtI7VBhceueGNtaqhO4RhecYFUKD3YYlnXioilVKE/4lhOOiGtBz/ogKbczhP40
pnUwtEfUZdnTFGhNsJHwus2wrllZosp2U/NgFzlxxtYKyv4xT4t0AU0m4LYVbt+GGQj6aQNrxFdH
maa1ftAlBgpu31S789oUHmg/Dhzv19ryk9jXCxOKN5h6yNgMni6fCpW5ww021eADcS6repzJh4I0
LUz/qW+S6aMEE/1I1HHub4tGzVVkuX3JB51xmImmRuTlJ+5qWcQp+tT0ebT6UWzz5arEG5gVD/Y1
UuxzgbNkDtPCXIBbZsXgPloTnMGv0nL5Ub1esGld9z8itiukvSdCGsNhNDGJAdRupjoCHY7i260D
Y3xKhLm85dPQZSchbA3rTg/8beORUoZkuUgBITgLONxV03Syhia7OFhVnK3m+t3EBB35163TieZt
rUpjiRo9sQSfZI7cgA2E+gADS/hxXZjqMQDHqXhkFWtzEMhzmVpd66I5cedayc2Ui6SMnWJeLzb5
sQpqXloyeikyL4kCcW0Ylk47GjGNURNXVqCpdwx/joiAZhsoiB1n3KFwdNZoYRl600dblTscOcFn
oymWV69Jcv+p4xh2q88enni9S9BYu0H/0FeSOJl0rcmLp8QOXhwdqdmphUYzbmZdmv1mUUNywinj
zvtyqsEaG1Bt3XBevPrNs6rgoTU8EgscuLI57Bq8x1CS59eqEh0exqHKYq3MEUCNtLGJhfrak2Os
5r12LZJt8NFlJypmdQaiC3/ixnIWD9BjjmOknadhr48DGgu7MLOrEAoz706kxaweKsFCcYalPa1n
kSQtaucuzfL90OfdFJrukN/hTWyqndZ7rcC+puVlOLiMmkL+LWz7thQdODjmv5f70qm6O022oJnb
rrOqg2PDtOAdMQMOX4gLKcomRLeR1ppWu1O54mgsnbmfYh7HyR3DhOJGjK1I7+WSJ2vc2jaKdV7I
ZxbT9C7oGXnY5P2a7Rnez+BFyuHFbtcD+EXIHm3KQw10kmxeOr8ErupwuZzwVLoQf8e8fSpSiya/
mWjFIZiUc5sjfrnLR3MUe1kZPdeFN6xilyrDv0jVoX6YWe+RQt1QQRK3tS668ZlM59zgi+20bCv9
Vn0oYfned9BOCaSn0r1XU1JCysswbu9wmYOU791Bt3eUAgozMrVlqUJsahUQFNC3tzxk2Q2VpWeq
Gz3DBLftexzh8ZTqTbDDVSDwwHfJCnV5qb46FY+PCCtKjTuIFUcLG0Jn+UHohi5OOmnx7Dh3zsIf
cmyd/NKMSr3S/FtCW/Ml6DGvnnxflNQzR2nJrV3a1XpsSfLv0G0ycFlUFLPObdUC0BSN8JNTwNZw
OAyzmbBZsO32q4L+foNHYJn3SkwBUHGjd848xqcg7ge4pR2DFV20DOugcZEbq347yjx5V/6o1yeV
tziRBjBvw9YVTGRsyyIgf8XOHNkAzpriptLTKt2Po6+pyFTsaiE0QIXjaZRiFLIF4NfSZeBgZCBr
HNT4Jj3nLusM7YTjRMSm1fmfg8EEym88SxjBCLvkUe88gVpXYVYIhNyWbleFeCePU1Jne0MOV5pR
X2Jy9jDuhYPl8pzUtcYZN1XWFTcrceJXn1t4MwWW+mbiBz+WU9YcoDTb+9Ff5bGRXRG1uFkhkUrj
1sJh+854moiWsU8+aEFVfkoNjF8bHorWqesTYGyePpY3QI6Mrwwb9kfNcudjF/Q8vnMrJfRW5KjB
HP1D4XSXSfgm+mDsFds6YeMwGeNlDYZbdqlYZLrqJrGsz+1Vj1cx6T5ttE4cxhJ8vFKBuS+WFPmS
PaC/yWW6q8zl2A+jvlfwsaKF4iO6DLnsM13mJ0+C4tXcqyki0Io497XqtoI0yt6ojeRQiC0Qs4uQ
JduCYTJ27pXCZgZnwLrYvfzyCHZud2WfbMF1OhHVkz2Y9/1oOydbzWWk7OmFqFxyixpBAnNPOqJL
LPcMRRaxNYvgXE+L2hqjN+5ZHr6poC13jic+DynI/7RI9sxuYISqg427FPFsjO1dmQx1bMzZkb+T
HJdBdG+pWb60aY/qLm/MXblkJxKle5ENW3TwD+ya27DR9IdEjGylNGef1kwubogwgJE0iuO6QHM1
pW6GKckW/AV1LHkRYaBy95i0SgCVKe47w2PPJFvtzDcID9o1iku2gobd9CaWcGqNyVnT12TfWJMI
uZXAZjPtvm2EsaUs0t2zm58LErxTHRqmBAHaac4rmsnpZPaN+0RW2X3leZfdjmX/2VlH597KKnmj
fD2Ju9arjpqt3ZuWmqMB147haKwUI1VUjnwUwb0XL9PPQvj1nqORfO1Q1x+c2t1lqK1Rn7TO0dK8
LMonf/0CgWrXZ4gQg+wTHnIjmrDMu8LcaVKLKUp1L1ChuYsCLzhjMOl2mKms0DTleZ2Lg4F44hkx
9cXXQIaP3XxISr3bWahbz4H+1af2O8CA2NRaRlhOPXXC5UHHv3UEBYdVxa5vXXeEgOwbz+xkcF9U
E1dfwyzOixTex2LyjXhGMeN0CZBy9EKxwhPGYyjdoAhkTyJPVgtcOoPLSZS8ti52Xbcnhh8eltW7
WJmjdvVqurfu1PhfnMlkx+Qu3tb3+xPXqHpCan4DNOuma5LmJsuR0U4QMCy7jgMkXITQamuTls5y
GGTpHhyIkbE1phfUPVslYfCKddoSh4QYm5X92GInnI549XakYy+auezKfGz2g63Sk2713tuy1NmL
P43pU2oJl31kUL0sjWfeZh6s13haPPs2yxTWsQ7gIPgK46HSvDJGY2OEKkHUlBe5YBWDwqCti/U1
sfL8Y52zt9IZyr5RzQh0K9DLbbJOH6uxXmN0CN3RWasjc9RcoVaiHjqhvOOUrU96oPl7ve29T7Nh
NRvmT2x48K0XN6Mnt0kNir2Hdb5aFX/fnYxT3/Vi69jyXswq+NYuWf26dvrj0k/2E6x4Pl2fekLC
2o+szX0SnpFexmJCyVNWbIFxk0QJiqKwQbsUwbL4WJji1Ot5vl0AMzto6idscC5IRDym0v2Umm5y
Xlm+TxZIyzKCygxiPcjPtRL5VlPWDv0ERzOGm8CMW3rsuSpqjaWPykzD45G1erQSh72jd8FC38pi
Y7ZasssDyGuaAsiMPctSTPaszdFYEiAydaONr16QyocC5zSAZIWP6qrTtZGknOyl6Lc4lk6cQfMI
dYdG8rRoSg4zjfOFNsgD0Ijg1Xa6FTpgo1K/uJ2yzu/xyDXZGCnSa3QEjy23DtvzSh5mBp1DXfTO
M/oo4zx6WABbTzbnTOsUqm3PRxCOZ35rLJra9T65wd5J5VNTVDdTY4A7LCumQo3SjlDOZMeVRPxF
KLc5urWLM6b3n0VHJYNBgNrFFDm6TNQtQbg4HBBqLWlOWZY/o52U3wbF5gEriR7DUUfDnsnphvFT
c1P2+XBGafSmXFbKsdUPnrT3ENZ2a1ds54pz4obwZBCjPO6OudOaRyyYazjMLT1GvelrWCEV49ub
aazL4DGjIQTyae58a763aZNaw0FLEoL97Jytwb3kckyDPO7mNbOXHac1gYHaSIWrxboYTIgcg+mV
vcbW0BkUh+jAQes31UBtMG0m+KqreMJ0gHgMXnj/xQ/wA7gb9PRwlaN5lkDObG11O3+rw1XQeZQP
7ZRZW8TZeru8GZORBvf20H+QUzOMcW7mzoynC9ALTutJ15Xpx9DIhYKhB2N+U1XBkC2cmnJIBS8p
jPpavJbMJjvNfu68wZWHoFLCZ3uEwz6vt51L+XzeratjjMludK3adxj4spYREHqKcwyd2Kx1JTTx
eh31tdtwZpwtbZslgfDPWJ96l7HIqv2cDl0CIdU2t1amK9wLlfC3K/V9AFf4Tgc7HTCJiV1Qm288
cvEBVIV4RDM9Ap2noxcjE122ns0wzhzANHeC9hsI+25bV3ymg9d/gCjLvCDq6Mlt74TSjkWva3GB
Biu0e5vj7Iq/IWhblBKsAZuE7/DT7Bv41gmUsfmo0F85vdoLC5gRCvgR4D/OJORggf5SO0N95FYU
EPtL7yFHW3Ge1oETpKqKfYvrJqxTF9tkqyO6mRytB7rnnjBt53K/9jr304LMbIZnwmlMPuRqsHg7
w9w9++gL6EVLQRNpmG03Trqek9PMLO5d0CzlJ0NLCmxVbrntba+FBdJrLjO8V+ZsREP9anQdrsMU
GkVMUPgpaesN0GxOw6vjafOGGiQ7CSPozMOUBdnOQYQxRt3iWc9ZbiRFlDpldjT5atFyVSmDGnnA
cXqqPmDcguycifmmHyY3qtbldmZ85nAt8NO2Rb9hDqEjxq1d2zLSK5/BxqU/WM0wxT4IoPCqNH+w
1ynZwydI7/Dtyg9apoeaqNhpVGt2WxqcOTZsVr+hRQWzPEwm82poPm80TbvkuWXtNBAB0cAytJ2q
7Dwxm70VhhUhTmuOVVZVu2BkY0tuqMKRoRyqW1o7eRfdmZyN3msWxPxheWQUzX3VtJQDr4sFj3E8
e2NPqbFr8P8dh9x87qygOyAgBZUqlg9uvZ4XZ3BX5jxMsdOL/sGaBh7yarVumJn6JhuU5lKm7UF6
dh+Xgz8cbHvZY6eeH9op9eku1ctdlvfuAVWVyYG8I7yqtS0nbSbPtbMaVKKiibLGfTJ5Mgsbropn
CjZJTM+q34P8qMOMeeBIw7QY0v1MntgpFgfXzbnoTa2970fz4tqQMitsKQ9tYHpsd5L5WCWo1LdW
mzuRg5Uw0lK33uZYWmkOOdXGLyrJ9YytKaXomXlnN+twkFbjmhzNzvZ38Jkg9dt0BHdTovKbtBy0
uE4L55HQ1Mqs7FDw/kYBpa5pJ4kBefxEXKb7uGKE2zlF0OJuM6jmxc5UnlvNY6ZDsRsWwdg/kv4Q
mwkzWRjkiG2ocRhI8SjSIaLvip2dXd3dk2Fsa5MMuttvRSDlF6XjIJ6o3+4LjMOMTNUr1sEEcTkH
xK8FB4xTodImUnhkdlLnAHId0doomVRbLVhZ/MtFPXNed0p/k9Wp46JhpdKbRQaYdp2pCMMVL/mc
WdwxSRdDaBhuFw7YNwGv/4nKxhwjxNU/S5c6Zeik80fCY0iFShgpR62Hy53OM8/CjLEHsJHz3qA4
PU6GOGJInIkmuqn2EUf6yqfrtfFQaX3ooU3dDXPfH42khlPNuNIHSbPwaDGR89VcxbcU+PmeAnLj
RG1Sj49d6lwWHZcMDOMlWhZPnZOWdXiSGku/y1aimRKKfEu6zW2rinGwv9CDQDO89iCUFrb4BkUB
dnE8gf088XZ9O5o39SDXfTL7fmQ2GGfk2rQHtInzFs+ousNl525oZhs7ynbBxwUNwq0nnHdapc09
s4rVzgOvceey037riH1sK9C4t2MF/rHQhzWGPIDaUTKIb9IeepgS+TIXYmdWWsSIBnBFPz3amb9s
dDVOeJjFgWuruThD1RyUcjQjNhw2MBsxLWLLoQcTidNxezdkwi/ATdEA9F4Tz3mf7YcSPm25yk+Q
NedDUPvZDRVTH71dZh0Wp+zudZgvIbaVKz+398qtVisoGcgHEVGyC5xKrys3vhLWF8QE2q6Go5xt
GONrS6iT7fCVQtT6VpaOexTeaGzowS/se8wuxJql4sR1tTt6vOMBj3F5q1O8qnnAy+yJIkCzNWk+
hGvWOQch1E1t1PWJqmO7kbW9h+TlU/2ZzsI1gtCfsr2XIYuW/TDfF0me7RuowM8++40iFq1fZWGH
sJtCnut6D0vSN2xIr/6pdhnz3dwPh5p1tJ/Nx2nC4JsU4oNKe2+bNXw6kznfLkpX+1L1O9E0tCVs
52HWJ67ozFkhVAOGHM6ZkXRfepryeK5cI3OwbppDuXW9oNjy4/pn6gfD+HmZvLXasQnp9pT9vUOv
J5oItaDuwoW9unHSqQ8f3bZoGPP0UsN8KYMpWj0Hv3bfpV/ZWCyvygl4ZunXxhNErDpOpBtXan4e
CwKocr6hBDKEdCJduLlFd9NaThUzZEL2b3DYCC9WS0Fyrir9LmvZBm+9ADM1IQAOOObV1qUlFbt7
/YuZ5s02CaT3vlj1wLMYSBwlzea211PzKVGBffRUwtmpsPKCYWrNeUgGfw3LhtGmnjobsY8RjDbz
f8ir61EcSp8b0+myDJRRsTw2ndlx2azGQ+vMMh48TKwI3hJrV48W8w2LLYuLrWGAidJ84swqC7kv
x3UyNsFEl2s2qJFWut3ez1rVPuP50zZmx92IVRVBWK4yK66HMY2lYSsw6Vb2RPVFbSv2cOGkWckp
XziAMYfdPqNC8s70mILjQhrgsjS6c7nWix6o7jhHsxj64+JUruQydtX+CunfVUQzHkaeak8t75sg
nijKPdvVLgo6sDUVENYLQ2ifByw4n8j8kGGahtGvsEZdP5ZaLMbn9cqXwj3X8FjhFXFYkc7yWY5i
fTZK390YY2cMbBpF/ba4Oe240fe5Pjic+quik4N6as8JGwdm2ub2UVmpdmN0VX8sDHu8KQsreU7m
SoWcm/RIb3WPg1NRjk9See0uKAbsjhQw91yLQZjWU8YyrZUJxWFvvWqlatda0lcnb5EC+qGmLWKO
m7wPOGeULhUmfB1awFtvcdZLqp2tWnc5ka3pWUc8UdC6QYUSCg7K3xRJjrIK2U1TefN1XzJc7Nvj
tra6ctn0q6kZpzphKrVQvX5aAhHQiqDF5jYnLsS6iZUhukeq8Ou+Ckgmi8yxt6mwvGLrUka5Xaa+
+Wx1Jr4fnr+sTLPVm3d9qX+hG+eNkeu31jaYhXlLqZbtP1QbCuxeKaxPfV9lHydNLMKmE2NuBq3A
4V7p3nhM2dPIpNX0WEIVe/ebINMvJfXGiOrl+iRKk21sca2sm24QTba+C9r+cdRzLhRXj4cluy2Y
2+7G4NIpOplJEUToM59y4X0OxOsaWN1ZTv3ezxLlbBKu8EjO9om1McQ1Wh4l4SkHkRn4IOq/tH53
pFQkdb3iONGLwNuT3CwFDWk3dTjzqhNvGAav6USunT0IswfuqAM0cFdMU6odQv+qT/daG2Vncw9e
mQ4GErpFZrdp127VvLJMKqy5ozIvQOGmTS/cjNP1GsLBdTfuUHyqA/y+pcujInesjbPSkKRSsfep
+Kd1dtKwxm4n2KfUuUHLAH4BBFAdTIECWzN2gPY5e2g9h/M8mWKrzLxHj1NgXGTznY7xKUEfHALm
HKOxZHhg6m5zXd2OYDt42AzfyKHer5wkQmx/xYNG81iM6oCB71yNjh8teU/dPAv7bi73YtG9+3Ty
T0alxigxu08GtkOmUe+cxaQ+6d6SpO8jP/W+WQVZBgXF8lLmdfpQL/q5q2e0UmIKkW6iGOTTRvSz
qzu1xj38IDRyTXaseDTFKzUyDKOceKWBoy4nuBtyck/Zu2deRJc4O6dB1s8cqRYIphPuqaSvtkSo
onRVN9SqYZHI1HpbHQrvpXbGRvxQW1RfhGAHm9Ci3uRs6MM01XHptaIjZDw88/nsEVieDGE9W0HW
wVtEdXsSLCE7dnwJzxR6T8U852d/EtMzN0KwCYwmZ7p/5Apd7ZnuhnQJwQW9YxMmM2ZuxcpPuZUX
647zqyEoOi/0fCjSBiajAHi9cRMb+i2UcfLrtYH+sm4LAhZNw4Wgkletq834Wp/Y0PX+rGxlfbuu
X8Ra6/Itof8ijmWnBZynVvZh91mRCXlOaIvNlBUpTB2EfbUOTr3p2ndeteApJ2mVXZN7wcLmTrk1
XJWAxQv4fZunN3SIcnxfzqh/U6ynm/8maxywPnb1fcbIefXJNJtxmzi97F7+eTjld/Ted8Ec0DhU
FK/sWxhARKW/D+aghg1Eq2fp3pJB9lDZlbxMhCl7jsguZZLZb3TvKqDlE8+VogLdEwqQYS2D5FOj
WvOO+AKapETDHrabAXpNl4Y+ObbpiTrGRqaopGNhkbiNR/RBBuf5JleEE+b+xnIb/pHFpq6krJHA
SJoII+749s2/Zxr/X8TWuvfmUYr3d0lu7f+DsJpNfOv/nFW7vHf/8T++VPnb6y9f36tfQoiw7R+j
btef/ntmzfB/I+wK45X/8f+WQ/zs75k1w/iNMBsELPLDjCcDY//PzJr1G8kOLhrfYGoZfsGV5PSP
zJrm/KbbFCUYTieAeQ2v/qXM2u/RrP+6TnmacmnSV75G5WGnkV37/jo1Negthei2rouf2ErbJT0H
5mJZN3O/9g13kKazlV8x98W4l7P5OJuzeMlsRU3VtcyWIVql+Xa44lsqIo666nr7OhTz0XSjz1LF
QhUSo339uNQQegm+Fn3LYX/JP5r0PANq6fW8xK05ZTXivSz51jilLraLoeynASErA7QZZzQsREkb
rrq1WnvFzWftPJttekwggLZ54a3pFM0Y5T72uRfUBwVRdnn2PdEvPP0knpFRa1M36nPD3ptGS6tx
dGY3D/E342XloJh8tsn+dtGUKWo4DBiwlq6raKsN1b6Uhx+w3HqTNU5+DrQFq6wL2UFsVupSGlVX
rfxSM9HwWXdB3oczbfpuUwg/+LhSy3/p0cksHG8DeVuiY0g2flAZ31opE4MdlWinMLBb90CQTvJE
gfN2n7WG38ZsW9he4cgzc54lWrvE6WRIfZO3eTKHzup3T3kxC8Fbyhc7oqyF996W5fo4kRDQw6Zx
ki3JrLaN0YCKNjKMCsWwBQfY3+lsPHZ5Y8nPQz5SsgvcxsMQ5orbhgow5HzEtZAxlSBgUA0TOndy
azbVWLcqXkUgxKWlQchzK5duG4pqolPirZ510yDxVDtqPKkdIsNtzMggJMXsQBPQHBO619c7k4Ya
2yzfLYrLLEbpXjA/T/k+H0k0HBaFQvwwqKLPw9omthOnamWRz42lNeI6EMgLzW5sOJR0A0JvV2iO
CMfRnDs65Lm9xBTPV41gYK7Lm5J9obzJcRjW28x1u5lIn7h6ZE2r6Y9DaWovmLk1ZMl08jEp8zr6
SBF9oo9guOQHkDmO2T4tLCDJ9WxTmmp6i6R6JXuDRZtwqWKzlWGzG3KrDzZURBeANJ2YBUWoqaVS
ORaEB8ZuzA1/s5J20Z6wabvONiWigWp00YbiCFtQe87rXs5b6AsOOQi3SPMb3OiGd8kVPfgP7OCu
ExedXKZPdV5wPMxo7+ZPlZbR0iqbZDjOkzfWpzyX5nibzlUw3QkZyOnQT/Pgb7u1QQY6qtJKXqQZ
lPY3XrfGln/JqR/hq9WcLVzX/0ndeSxXrmRZ9ovwDFpMgavIIBlUQTWBBckghEMrF39T31I/Vuvy
ZVt2lVm3ZQ4rB2/wRJLBC8KP7732Pk5FG6/bD3eB3LoOBVC71aEctar2Sstg3VHTu1QXrHhlo/TU
l6vZtaEem5tgaqP4Z9NNBnGgU5Z36bFu+LwMkprSY5no4CsKugU+iE32AnW9tRugO64r+6lqm/5A
7Ufp7EUgse+Vt9j1ESOVdeWxadV0XTAPdBkY/dDeuKrgzcVezcX95GIMGNLaDMq3iVNBqq1KdfBH
o11zzct1FKajDULGtNrYywX5nrDcD935n8KsiOrkMSKx/rWRc32S2A/9jevw5jkpXhblxTzLZjg1
kGZB5vIc5ZdsQd3iY2cG6WT1HIzUS3MRyXfoTq21C7yyJDE++wplrm8q/8GvV7zjofIVYqzS8ROj
Id8Onz7/URfN8WWuIB92ZdzXr8KNpq9R58GXFsqBBJ11/2zL81dvZ4+/YZUbeURl5zY6g9NOLOf1
8yHn/UYkZrexwl7zDC2CT8IfwTfyuGkO3JiXn26wsKkUBye6ofnA/hxY/jmeWo0RyvubmYuJNqr+
OO4Y3QjNzzWFFOufy7CfvhbbIB/Ovj994YkFX7XrwNKJsa+RkpyZioi25L6NcRm75A7m/jPvXR6f
hmsXNyGIppk6hGGqU89QscJ+dP2aSJsVy2Uf2jrj9xcSrVYFanwVGKAe21vj+MJdbawtbhUTREwc
1yuLtnP1xP6XcrxiV7J4HJa+FEcZTNK62KZKIQV6VIEyTvsezFYgPOtUuD3odjpVOANZy5R1tWph
u+nSKW4xfs3Dlp37J361Tuz9qSRz5S5MVnjiaB6ns+FRUF123tJdlkFwQegpGA8FRmNy8p2Z9equ
731O8JFNqh34hXTiOsiStBzOeJf767lUE/XiyqVXsMNP0G13KOe4v1klmy7SINDeY19QO5ttnsvm
ts71fTfzu3a6aoe86pnmWs3VLfb9I6GgNUlZVC14F4EaRexA9rzux5gnOMqQLu4jW22R8kNW/5QH
s2r3R14otgl0YTITJSsEJYQ2GvDj4FTzXdyo8Lm2KrdMfaeKf7C6FeOIzcb2W2SUzcuMXSdvLu9y
Pm81NTWWwxgSFUpG06ahtzSPxsZlD+0xrg+0A02vixcX1zKRTnfwmlzcjHrsnoellc9dY7kvlq2Q
lHPfbW/XcJyLLOwT6n3VyHL2/ZYX27h3q6n95Sxsbk49R7CGENohmneC5NDFVNcswD362rK56flb
zeZwNxq5km6Dq4v9YNrA4TJau2E24uB8uvTg2wclw+1ui7r5cagDylQZgESRot7XWFaxjH8yBCzT
yZ7LDTykGznehphld6hJrFAF5Fijm1X1PqKOqqb7xc37d7GyaWNHz13Mwex5o8gQ6Wt+Qm2P8eTX
kVJc/yrn2Yd++GiADXv67/3qlo0kljgWSz8DLfaVuo88/6yu6epXg/1d7TrWJ3ts5aGzZh8nxvWO
ZGT6m571pNdyHst5N7gCWhvCcXqLKzt5N2vQPLpFH/zAevaeeuxIsfNV038SR2xt1mJzzQZNRgPh
AEXvPYRJ00NkTIH/PPIe5tLbFecPOXScUz/Zk5WtsTu3O/d8cGTYevNHFUVzmbmqT6rM7gY896aG
cj1xSR71fgnpz0gjAIAH9sgPLJxv2nrbWX693Y7u5vt7h4HmT0CZnb5suKa+doVkKYpFCyh6BpMU
g6AGsNwFC5hiutpx+TFvbY9VPVn+7SKVzaNfQBGkiTUKcTCeiln6vvn1koGYwRopYdhJbziMLvvh
XFAKP20II9o9Hb3jkPunvEnq235YXHloRn5lM/t8nKZ2F6DGmbCTrxWq3o+1dj02cCRWRdjP6Do+
TnL0h4zFybU6iHZTrOjLz6JwMEHo77xgaK6touvFwfF7eQ/KHcE5C5Hftk1SzvuEHms/jftwHplC
Kp8aEacqXjDWvK/JLlVL8KhWLQ9mzbejCqv9xeAnf3aMBVs6i0VfJwSM/HTRXsW/xqYceiggVtps
3EwHjT9UeYA/owsrHSbZ/a6adWwvuG3LcUeAlnTBSLLibciV/1T3NZ1Pdgk3nCIWdSs3Uy/eEzPo
m11bNIIWkmVOYl5lSv+pl1XetPUKudKElb7vg2b+gHDtUGR7tb1E/czxQX60dTOdVGwzZ2hmTq1C
V+G3wun3u2gO29tptqqP2G+DVycm8JDOzAw+coh9nrMLux72Kg9KqgZYjub+6Jk179hBAswh2zGv
05WopJ813hje4dxGr67eNoYuOyw/oUcjogP1Zn45dtn/MnMhfZYlBHWZ2uVs42jm0/ApaFMk4qgl
hxAb5USTqqaA5aeDyttQVIR+q9uIFYVl3Pk9Z1sV5phXXXtfoJWxw8K2Qb65nogbyp5CEEO7HCne
DUsc5Fi3DPR5UfgfgwoI+xVBv71gQng5e3+d4UMuE1tA5SiQj6bF7c1+4oBzyHSsYHPzGCNTaUWy
JMsnzRstDmzr+UynhPdzMJfvU9Jub9rI4jZetDB3QXhGzzsjZZiWAGyYQnZCFNUnJnynE2RKFLlu
cDjdpsTOSBTlVxPpLYy6FUplDuJNHPNOTezy9sy07jBJizt2awRBSlCyqTNHyvqjAob9Q0KOKv4k
USFbtUyhrhZr5b0yC4lClGtPXi/0+DSH0BPzQ83mgI+qc7iU6LyRT+Ewrc/Kqcd3d2MzIYuwfd5R
K2pkZq+LeJhh0UyWdBwVqTdu4hk+jguRVfPoZKTzkjuflMQNznv82orwvAyLhG5wdJd4e408DRyp
eozEnbGKCqJ6ZHAZR6OA0AavfE967gyphceNp62TAJgNyul3O1fVu1V69fs8J8tLISaoGLpDY5Gt
UVBfORPYKnwYhlobi+GN6w3NV10s15/Uts0vCUU3LrZhwq/Gy7pVBQVMHte3NA9aqDo2FIlfQiXh
L7vrrXc72dj7Hs8V67TcuEDOLcAJ8F3gGA6FX673Uy9kRWdZFVxr2bZfRir1rAjcv7Oorcn33Ojn
P2xeHeWBB6u9jLpOsT672Uh8xjWLQeAZ/KjGU7C3l2ZM+jfbdgOYVCa/Oq2cco0PNOnDuU9B0zA1
K47bvRFd+GshGiBvkjoKh4wURhJfruSP552GMfmSVJwVe7uynE/uYWC2xiv8+q40lRWhPRKZ4QXW
bmd7jHkQkIi/0YGKcfWkDOuGSJU+g6dL/+wHK9P64ORJsZ9tr/iYBYLi0Z9LQYi6c92bs+tMRHit
bG+fi6U3D77kNpVCbI0Nbx8K8VLP1TMkE69tyChQGqbIcMjph+ohZ39wqIKCjAYTAoMqYlvyyKC4
J4zW59eJ6WYvHYmexPdkBM8mDca1/arcpWaWsuaV/vqsWACyM/DcHqDAmMJ9PvNBt+wh0G7AD08s
7d/rZP4tQe3n/zKpDB/q/6eVXf1Z+q6ihuvvkOg5Cfr9X/ytj7nxX4hf1IGiy/LSDv+Z6XTtv5LI
CZDAOPfJS5+LV/+R6Qziv+hGxsI9dxcj9Tj/zHSSBCUfSlr+3HztUI/5b+ljoCDoX//Ux+hR8wk4
nzu0ObVYlvA/y82EigA34zriYA+6rzZZkteu9Suz64v1iElf/BFc2lgCWKj4NSfosu5jvapre5xH
QIGk8Z+oeRCg4w6N1Wleh0W9195gjjXXm5KJFiSLNJeI7L3Tu84Mhdg03S5Pxv41d8Jg3dcskQgv
EwUwn03rBtLRRiI6R15yrOpV2/2Bconc/eEBr8oMeF088lNj9p8aoz6UzxLOY8uLDl1/iCFwit6x
ZWZJSWABNI9dP2VAM8q+Rxw7CHgZibOU21TP0MX74jWxD9MUblSNznqchr3nlV6Qepvl/W4qhXnR
KVjO1ECQ2CdXCusS2pJA2yzN7Zbk3ddsSutSVH27y7eRKbcx010eiKjY2cadQSQ8t/ndij4GL4F5
P2OWdnK9uK2+CVytBUaar5+0VkG5V+tQXiQJXsyhgnh51ZD86D+DvyUHglTmZQJPL3ci6YbfSpyd
qUVYeHEC/nBBIAsbIPDNQhCP6yX65L4I02OW0p9SrNbgOlpDfCuMPwjCqpvWL2Ca6qnw+TL7hlZB
QfFixPuulgVAdWNL65oQVGQuqXopfunBx81KWmmekfb7ATa0DFS6xrNpd1XhrCz8W+biCVlDFRld
bwnswBbbdKjXIWfFEAIDXVZMCkvmG2I27AYraQTRGCsDNFgXXUjdLWtWbLXzCf+PvDJYbUxmYCoE
AphYb2ZADfcIcjAA71PMTbJC5ipA+dnWS92iWmZTviKgsZJY+lxpWmjiZY6CYtdNyzCdtn51XpIl
RshS0eSBursgrb2lo70DrIop6I8oOrY7r1frBhG/Y5bge9jYMiNPaxjpd88KuhcSCz3PTNyrd3+w
IYMdHyF2v/p+yfa81QfpIZ3LozSxXwjcnNXFV5NtARSV1Tze+SDRzzUpk441pYH4lDlrtzOEsfBX
29aoNyI+W3PjWNR0JUmGUDjy5GXZRCVSv2gICOro/NH3qiGq5yXrNO4V09Gzrxm9TluzFl92LKQ+
dtw/wp305kr8VDaLlEAm3W7coSnBpY6yTTInd0nnhu5UPuWmSGbcL47aIwoU03G9eOYJWaOu0kq7
aJaLnh0uCdMkodZbNyoPlvBXEnS+4y3pWsvlaiY2V2dAoExd4Zgsb2odvec8npCDPMf4sCnDlM/X
XizYhAGCF7dHglQlN5o26vyLomBwuvBilwXhc1P7cda6KliOTb1U9U8trdU+YQwZJNLZ8Jk7Vgls
6E/5GKPVJibIdBUhmk+jH4dHK25yeqaY60A53dkg9MPBPUa65zfZxlYlSTBU213MYehcskWyCU5q
wgZ+UAOt/2/IyND0EbQFffWNo+innsz8MvEg+Ig7cgO9wK7Co9Q1BAZ1mdyl8E9rgRg0zHxAPytR
BvldId2Iix4dC9vOXaZEItJUngP40fnQjl5SfS2hKjnrRcLQ3zG389lWwpvBa439xNTKalmw/vpD
zAq+XYYQFpT5917x7lub/zb1pvjc1gWtpkR83JcdsZWrat1MklE5bD/Bb/k7yneLYQ9HZAVHyinE
M4FaII+g3OokJdNZPEetO49Xq2NXkPRDsDyzMqLROxhXOLtlW1m/oeYejSEIakZJv3cXsfdy6Js7
F8MvDr2hg0IZzXuQY4Gkm+Q4yVQoV9TVODBuytXOezRsX53xSJ2VKd6OLDJ4tMML2C8bTK13mOL5
svPz6Dfzu0euOgdtGucI3QkBDAmHHWtc4vAOmFgQ03a5yleHPdNhXx1WY5c7JCunvkBHib6GeVQh
6YMzIl9vvMUv2ECbeECIDu+rKi/7iMdJAOFy1Y/QJDaPl8wwtBQFliqBKitDuZwmwmsvFQeAc7To
83ifCFROvDzq0N5NrrXNl6Dn8HJlJabkYuMa/jFP7JxPFaH6R8vJc6yfOJ5PbRy/ctUGy2/9Gu6P
FY6XJp/ke7D2xY81TFzubFCgWxqgHcAh9Y+THy+II3P7tY46weVg7DwtVrnw/uRLfKD7DF8K5G1O
G1YzcpjIBq3HCQ0nmWzqFjO+KdQbr28044hH9CVYfEc+wn7E9yYOl+d4dOY+2yq13rJsaZJ7YXL5
LCo2k2TofDYv4kkEx6jlcwHh0c2FAS4jdWKXEBfTGALFdhEpzTQXmrAKUYGwS51lO5KBCx76tVHF
rt0EY2eJldaz6MqCXnFtO3ndBpZDAJbm5W8xryYmkXmWvgwWG0ucc1oiMhI6HgmPqTZf/Hm26Udu
QSUcaYWJ/ascyXvcaXYYLCg9k/pZTiVyGTKh4vE3kfvG9LZ1O+P3W54SZxA0yFiEBzLQPv2PFa7/
1rz7L/ae/C+bis/j6r9kIO/+tP3H9J//sfy/3WT+r/6elj3nLw9AICJh7bjsxjv3nPzDTXb/cugx
SpiGKeM4lxv/c1r+C6cYo5iVUUCkFFNT3/F/3GTH+4uqEpsJnKL1v+3pf6MCxaFl6L/Ny+c2M/J9
fPXz/1wcHb71/7vdaYs7WDuWfnAOKkk4u6DFLZ1X2DfiBvaM9TRzc2SntEfuINWow/nOnlz3dQhp
X0idUBaEvtDmeNXansiRbsLyYiN6AqWYEG3b5a0x1RHmIrr1ueT/Dte1eCiFBYkF82udY9rI+Xiv
DSG9KbcdChW9wb4IAlFHWRWjNRNOwG/ITE8kZVeEsrryi/qcwE5WUpyrVu4zgWQGOdzf5teM1EgQ
38P7zMK88KcM7MJYB22ZqbxY5cZgvXLIm6wITfhRgo+/8kNf4h899d9WSrd685lPkVgOW9+X16td
VwVTadiU2DDRdHkOdrNYTIem4T6AW7jvNFf3VE7ES2HOuw8W6Zr1tAUxOKWu0MlTe0ZxJ6aSW+gL
mLlc9q0OpsbokD42xz0STV8MbvvQHSYscm7OdKQ8WMSnOZyWBD6yi+T4PHoJE323kPVIHeQx/rp4
3dkxc6TOgH+0PvatwaNzFwS8dETQf5H0UDBi0Z+ywQZUzVvs962z29yJrxM1m/+lbWF+ttR94HgJ
v7hnj4/xT5gWw1dkxRY6NJE5dTEOxupOFncNc0j0WHQY/CuFYOTqesVUNQXuoZqthp+IW68PtuoY
+OzQslHvRfBWRRvyRS2W+CnYynk7un2NnpTP84dgqGF/XqTsHwa34o83FdvT5uG78WTkBmnRCd27
kiD6Z7RuMGdVVdjUciVspuGc3Og3XwePDKohto4NvK7fzKXjhHflko8zMid8Tn7RyhhvKxOVrJZr
gbXocFQVSJBtP9oxPkZsH0KofO+4tYH1hrWrb+w6jEx+dIau7E7hNBQ6bfIF+9crEloNNlvbyzXK
UNXzm3NevOk3eCJpjUxE+jOiDaGBKcPMhaqNRoVjI7rJviJ+tXRU+Y9tkN8gK5KC2Gyfv8YJm/Ge
OlRU7wAKJ+QF7r6ALh1y7Ng37RJ32yf+5FT7XvAw/jB1kmyE1onqX+RTgm0yuCOxNGcYV7FPmo4p
gEy1218OMYd5VhNsikEyLcyZMG+EfW11OnBfQJj84gHCFNsyD1e2Ds9TbORupanS/rU1TWiyrXPL
/K1xk6p9WsfQlTcckuHwYxVWHbyAcSXNj06i58OYreOAw1HUQ33fUJpYHkjVOf69zeA7cjwN+Xi0
lZLyZhjWaPsxiM4dd0qsUcIPjD1lvAnWWHp7OWtpP/gjOh5mbl1zGjPL/6z5EPkyTrQyx+eLF7w2
ljTFnuoWUNtursL31mfFxw4IpSO1iJUCeVLLBkTU5eZtJRP4aHEmEcDadHylQwJONeCunbWycZYL
p5uXP/4mWtJlkdDsn22xnTMx9cr6mViIHmnOa2Y5THnprb916ZuHvK4iynfCuK52uPlDde2MrZ/v
QzjT+d7uSIRnTR/7dxH7q8SB/Pp2FyrXBe1OSl5KAQZGzR8nYMbNQym/CtcsBzcHxkyrpsZEAVnm
jQwigFSdB5b7AO1Utw9BXVX3DGiuAtw2xUlqagimbNqKjXLRJTD5AeEmuIPlmdl8E68vvigHzKHa
BvMMlHwXRYyZkS5y4v611FWpXrHi5iUt1NzWJ0+E7rxLEiTHdA0rvhMEt8jaT7Jq5jt4NgictVNw
qw2VY1wWdcUPi3uNxHbNHVZz+ijFP3kGZv9YrT4hAzH67XXpAjPsrLA0UYaXFXW7ZG36nwtbBwQl
R8OY6C93KFtxrJmHsScKchsZ/HWLe9JX8XDcNruBRawRdvh5kmcX3UL7kgvWsFeEI600ye3wtiGr
gznQKIbgkS4iO6Nho0Lp37zXhiVG/LPQGV5ZtRVShcS6eu6iYTOP97gFw1VgWM+dOU5LWrrBJj9D
VKZMqKMR3ZMzYjzvnQ3HK11ZtotHVkcPQAu0RqBUO5pqj0LcVEObf/VoyRFRjsJgHy+zPI4OD94p
5LqFax2XBeCvs7aPORUv646pFR2VnfImAT1yVJT5zjbgC3sbxf0jjUJoEedvlT7ShqmP6yT4ymoF
FA/IgUx8wPYmMIr8vPVS5IT9IBBjfedMgf0K6YCQxLpiTLRg0+eEc759VL7Fju9RaUIwk0q4PBee
oqiIDHT0C8qc26mrI/xmj/LaMuPp9U69NScc0YQ4MYm9Vbb7stbsbWc9u40dbi8RpScJvamdW81h
tkBwhfSvqGHkonoeYFsjLQdjeA6HHYY1FGXALp3dUg/xo9vjIaer1Ml949ukfpu6qt8bTucuk6bm
ldaSvLudXW4iGZaN92sbjBenQjbzT54L+60mkTrv4qHSJp35ibwz1QTWgRSaem0o0nmnSTUqOZVd
yY8ZJuj8KHvWYzn75YuBDv3ELZTAAYwIRB9p8QbnppvsTHC3NkdnGV+gCPH9sBNgDK6IDvMxrs4q
NqzVkDqnJJaGZ5+GFFKyqBX7Fq4heICRriRhXIfAiVWQLwc2Gef2CjOraFGcHAsedA77w7Cgqh2K
xRouTBFLF+HRKUJCM2goW1L3Pyl0CNosFjOoH3m06aeLHxhnNUd2tXdVvd7mUT4uRzUQk8vUwoCF
oVN0Cb5901KwTu0CXRJ9Pu69sqdFRVgOTPW6dXa19wePfz2vTIyT0q+0zlTjwKwilCrzQyFKYs9J
HA+kkXDXifPzgz6awuTdDXaDft0mr92OwbaZL2+KoDr8uTrnywjDtlezikNFfrQ3V+HkDZ+I9taz
yF3y+LoYwjReZPLOAgThp7wn9R92j5IjNPPABndF5uYgjeVdIZLNbGDT3OdT/mZ1Is1sfnvTSoSX
4JW/IKN5Fs8obU8dY609PK1OxOdDqDO6abZ1WLMKBaDKZAMxhXk91T88NS7ufqzG/NIONnoGRti3
u46R9pPq8QEPsJrbB7Ka41sC3PtJL3gidvYWYfApLttvoyzgS1rixb9WbrZ/+kEPt7WsEAxjYyeE
8RNxOUq5/maEzfn8HDl9cDJPd/0QKhg52oiIUkxD/VQFlfPlTto8EE0wJ8myBr7j0XLfNsCQeyyQ
jnB93yBn6BIY1p8XAkI+PRzvmE3Fs46a4He0EuHO1Dp374OZpiZbhU6uFi9kxsrLnIAPEyZuHU/K
NcViXE97srZ1WntyIeu3oAWDMYGCnpGk+EpGujWppsKIAHBv0Z1hU4D8Ho4jJRswSpGXLtM6PBaW
kqe2VEqk9EXEtxOoDM0p7rSOqW9M8qC7hlooen/0hcNrH6ITpe+Z95ptcfw0wFMdL+8is4wXMTR5
89bva1StaQ8VYT27YsMTGsOqEXuqXkIqLuIpkIdJD8ufwZ2nN9+q5y4LJYzHXpYgUKnvLhahmlZ+
hNBMj/QIxuB5yzlXyJKl6JdG7MLeNcQvD4SbzYkQP+oq3TdJkXkF8SpSzCqEXQyWLUrFUFboN7k9
9achIEmQulIXqDDOJLo9KzyW5MQ2cY+hGUKmTE3ETJ0RNQp53/f+gBah/ZgmnWagvmDOF5Kelj9c
8p/kULK1dVYUiOkgA3SaJkIRF94ee03716ph/+lpSkxIWt1qJCNmuIXPRJJmJ/WCjUxSTBMgoNLS
DhQHxB0H/NbW/R+ltpCCAMnMu3PjyWdspV2Po4Nmqd8LT0lLVkJxAA3LZr8pS3IL3MphDnk7kEJL
4zxa0AVtvui+ksp74XMebh1RBa/E6r0iW1cMSovQ3Eu+uCuFWSZZ4j0+XvlEJnWMD5GxSvOD+yV2
A7cwGtE7kcs/xsZs5ltyKJhD5VqKA78u6ymn9TXY52B/OjWwH33qFgjbnI/20O9ihVTNmBzojsSS
E8PCjexaOpCibzVdiPT98PJtgZespXGHU2y3E0VdwQKiH4ouslJ/5V1zmIOmhrepCoKWQVlY5a4J
nHY4zlpNVEo5S3wgZqqJeIaL4uaBOQ117VujC3xn1umGgst5PNI+0F5Hqt7cQ13ETp+Nysr7tGXv
rkBQ12S4mk05yHody7kzspXNvBdhTv5iANgIHxoPp3qHzMi1NJJ06Z4IZXJMqTxc2CTZh1tNkQq+
ADZ6f+YIvTbsLpa4iUFAO8E1od6w+BGE4VCh9/Jk3QWcLIR9PNV1Rwaa+RGiqheXeWgTaDvvjuKV
IZyB9Psw8JbdiiC4Sc41eTuwH+tetYy3x3mCDSFYvgrCfAQ7VOYUMX80IZPks56sYcvG6HwnpgF/
yNkVtoVNVsI96EuRO2N1avxl+zViv1nHIRywqvqEoOOlW9pJ8ctOxsXes4xPUkagKV7LyIiRydEN
6BuMmA0SZdieNe4iNfngWwXHEBxGlfRHjKC4PEzhVgFJbTG9IAW9Plz/vgHPuYGn3m2OM+a7LchR
CHDoaPunZRXAunWw6y9Lbyb2OVNWCEA6RnV5gR9QRKeCg7m/yWUz1ScTFwPwKdWxFWvY7Krg9/sM
qFKbqpcLzJOzhvsNsS70qHA9/4Zb42/QlYjtvNwyalNQhV06utTFRMNA94TdtTdQKIbFI1bRjDjw
Hiel07SmPtbfgO3wDdvyDYqe8kdCc1TonYHcZQ2WCUp/zoddcWZ2a1sa5xidj/cdnUj4TtDOzD6L
6YP4J5ZO39xYUbWYnaJfs+XYJJpzkQSkUHbFNzZMkQ0Isf+NE28uT//dDClf7UQjcswpPFbn3GmT
90efyG+07hLIdHQkd6ToYvPWWV6Q/onkTz1oe7tplp7+Qod3RHOX9MNUPebR2AwZpTSbfN1Il3dU
yjnGRPfA6Hl5BUWMFcHGdgzHTfOK13SZEJbjqW4y6Q5BcMBcQHle/4a0O2o9OY7XEZJ25Jo7cVVH
PdnzQJ2NMWAU+iN1SUpLLN8U+N9E+Dcdzj2eyjAaHpby5Nb+4OzdZoEmT2hsGHczrRHznq7VpH4X
pOBe4qilI2zo5zOi5uKX7TQ/4vZAjmxZriaPnV2cqJQ9HhddeHpvxlVSlOS13DRj39QoUt8svOvQ
aEPAlsKYvY9arYH2wMX3IFx4gSwICAeaFKhUuuCAJwSVBNMU3o+eX9b3a8TSet7tZmiPkfBG5xBI
Okaz7W9+/5vl77+5fi9R3pUVq1XvYCUh/0nBgUluoCP39TkaILsigD2bB+Kl+js9MH0nCfrvVAH9
bPMNYcPo1lZAXTTNNutbvIB/GMq146P7nVBQ32kFjOWh3/fnEENR9rzSJEuKHyrHzoFrTK38nXab
kU/mHIQI7T5RyAAO+QgkyE7TXWIxak4i6uha+M5T4Nw3t0gEQEUBxOsF8huoFpRzWGR6rtvXWLFO
losOQY3K9K0+WFx2X3Cak6dk6zSRkPCc78ghSt6cyhfv+jv/MdaUpKb5dy6k2artkgUc1ZQKl58z
b8tzikR8J0rUd7oEmZ8wsEte8o0F1+RPDE5/xV3wnEuxatjAdAKm++SXn+RKEp1TLNt3omWqzukW
fQ66rGu7kV/BNubmWMSKUVRscsV0rgux1tf8MnXUS+hNLfKmGWhlbI5VP80MUr3N7RlwvMNP2YVW
WzWKVrkQke2IN0RoYeEpkTcoXHXxCMHHaHE7OWHv3cyUiWxWQWWxL4aDIJ++HOxwDdBrraCYhwdb
JGzrJkVJEUuQ10J+rLFxHVKvEYUAf4hl+qzyYXGu9aPE7GWGpy4bgYLOU7t7dPo2GPdACRQ8nffu
VjuovK4aDmzmsHOiJj6mDiHFkpIN6+CHOcpnuZVbdQD6poZE5EkTnprIyxtyuH04XHIt3MzeF9zl
CJeviORHv3OCeDpi/xvn99boZLtviE/GJ7/MA5/PPSyi+07YWv2ZNz9nWJ2alQvmD0kooz+iE5w7
IduxCDiEuC+XvDnEIOP1g3aYTV7bA8s8sT4jm3IDsvtQ6sh2bYFXJSUdtACMY6vHd/oEdP62uKFY
H0XeLmiZlZ1zYUjXPkQnoxlkXmqdRl0S+C/M1uX8GBQmrjPjunH56VaWLCH0GIPDhx45aN1hivoK
WmNJKhdJEyz6Z8FT0t9zNpFzPCfRaVHmxFz2vjmHwb1C/6I/RLG8NvbOxVkxgLM9nfXeOgJK9y3f
nFACRqJTrrUGWV9M7QWFGeF4uVrUrO8o6tgAM1XZ/LFxuf4MfeU8AZoh/FRytLu9N/pMirS4lAPv
Wcp9IZ4FIRbypsa6OMdAut1kLdFVNCyTc9nAExPyHOKcKL7jA2gqr4vVMfaIbqVFMTAyO1zJeaGx
2vNhtmIwWGBouAnPrHTfgRmVjLOjiBmQ/ou781iS3Mi27ReBBuFwOKYRCJ0RqeUEVplZCa01Pu1O
34+9hSKfdVUZm209fHdC0miWIRCA+/Fz9l67yo3MY/oF36yZDNiRpUtziW6RXr24Rhl+anFqQ2zG
W3tfhgUOZASa2FQRWSxKxIRn/JCPRXhDroKRrf1Ba890jeBaDtWg8c+ijTC+26N9k5sFYgOmAQpV
Z2D54yoJh/SzUPn41MzuoHlRqohn6bWQyZ82NOXMU+5HXwZNUb4CqApYcDWutGWSj7KNYUYAe7ZQ
/UdltYhwaJ4tYA2/NYxNPA31CxJOLGiK+eUdkoKx94x2Mj44scEucdLkLsnHcFhczxqeI1k9Yi0B
BdHNNrb3tjUbjhGgKFuk00OsPL1UwRbSmh8i7lcczEfLqBBDl7PzBmvWBhkemPX3HolM61UALm8n
VN7BRs0Ot9lCr9on3P93/kIz2yCH6e8EZ5XC47wXfm+pFu/ojHB1+rYe7lt3grnG+gZUoNca+wYh
Tpnz4UafBTjmScaqncXRtqxVN61kDuoGVWYxPGe2LjlulGI+u04EK7QeZ2pNrfQpSmdgF9yOIZ1A
D6GWnmwI1qHzkWDG+6ZFLmTaQi+zL4wW7ffeCiLPp1/kTRULxRUmJfxcuA58juv0pdnVoinX8FSr
5FVQGE9eVQQ0/wdtGh7Q8buMj1MNFYWfRdBPTYPNd41wZTiPrgYzBpJu/J0jFRghzhPqKkviQdvk
vg4qqlfSBMVaauPBjATsuNRNoy8713ElxuT7zCBabFotwoopmePB0Geg7jpeX35aEXuRkJXYaDRM
jE3N6hce6y4oqJZxFa6KxIWT0egJhg6QM5G+mivNeAiCBaBVxLjitpBdoJ66LEsMi7WAop/RGJYs
mjVMh6SCz8sQGR0GN6WU9/5g6U8KBtu8zWYrvLVqveIuimecDkjAo8+EdZ7OyKCYtOdFz8mcjobQ
j3VZVh8a5/0nl/MOMz6/ja5632guiIlQ/jqy0G6REkfgd5wCSVsASoeFNTV9hvkGiSl5YJEDZdUa
h/vKZTByoURUtyViHlgf9ByXdn3jgrqgF+zsZ5mhM+jSKnxxKxT0a6Ahck/e8VBuFUkCZEiZVUVr
R05Zsm77uMsOnAXNe05yzhHddiA2jYjt0dP9EjZ9PTKrW5koruZ1DCVBrq3KquPXZi7ar7iCdbfS
s7T/dMScJXeybVrXM/WlKUxbhuGQUgDa23J2tZN0cuvSuvborECqxS8SDsbtwHkMRkYp6uiq4fNd
YaFxndXQ+fOTYBS1cHFMS6f/k5dfoiwWfNRg4jptNL0eV5ZjhHd91hTfsPdW0OzRHj6h+g2IrC/T
4s/Yhf9qYv//nUJ1CWj698P4Uzd8i9pfBKrLH/w5chfqD9CElq0UKVM0bTFI/zlxF/IPW1oGJbXS
f3j9/zVxt/Q/llk6XDtLd5aRO7Edf03c0bsSMcPLOQhKCTYT/1XmiGH9Om93LOmKZayv07rGEu5a
v83byVPoRFabhFQMzcg8CcB8t+51sIP1WneRodPqRwY0rxeE1sDpdGE6aKVeVRjxap2T6ghDhScs
KSaSGQrQoDIKgZjxIJKwS4sjW0t3rGF7RuHS1O8oFmgyGYF/7uhdVx67SJPveafxA/L4ZBE/oGvR
uk46GHNp249HOAjAQ1SvjFtpggpVjFhgF6VwkLA9l1QPIBkUrQ4jZV0vS4MgL4w6dA6dvrSYx1X0
IGQ0aiujrJkt+kqqfQ44HRNDBjgcD1kYYHLCUYXUDoI8DwdNDT9u6t4b8oJzkMr9dpOkU0TORXuZ
20RdxkLXzqYbSJsvWKNjj/0peg2wNQYbUU9Dv9ccy6Qlw8sibfKfLOUgRbRn/pPigGEmFZeY7mZ/
lDdTAifv3kce0H0SI6TZ5Lbn4FTDfNDsI62aIdimspZsizNqSxr9nJgShwj2lQqnurwE2kQsg91j
1MelgRD40vXhTN5jANWsRwq9x95hzLsEdFF4m4dux9MdWO2+BJDo3yCHt0CSWRlFUOCofB9bRXkC
i5aLd4mfzFwJXLJfeUDvOoURA/zcROKfcZU90jJY3TGGXzU1fZVlN534v309zKuS6nsbzmP5ESZs
SDqDf/FiB+awT310TCtzKi+2NX0TnOe8GRsqzs4WJpUtjn5ap89Okvo99k8AjUDaAfDo0OU2mKoG
ev9AMdZCZ+psTON1m7oSc+jA+Qp4bJUHa5eBJk1v5g/ujrzs+vTTM/5Xfs/PeT3Gb9JuHh2KfRMr
JyoxDBCLiPxnqYooGO0RRY/Yjq1ny64id6bu5xU+eB09G5ClntlosdRdlqCSHxtsZ3mey709WOUp
jwvnFjSXWHH4DM9+buSP03LlzCkcvX/+rD8Crn6Sof/5WWEaou0x2QHM3xJ2RDv5Oo0SeikAGdkn
wTclN37UKMUvHUM3j105MM8d9bTe055+G+dZH0/gAxKXAhwtZVLjBF65jVj67UM4fMlWBl/uiBUG
5goiDKzg92aYLOjOrIbu4mCwPIVmLj1kCl8yVmcyEPAe8iBu8zCjUzpAkvUCdErf6RDFt2U5t29Z
70o6nRyVCaJFBo5cEALaE9oH7fsU+MUtatP0kkm3QAxfWcyg9YaXWKfItvlgvh/sumzRF4YahMX1
P1/GHwHov19GhEEsm6YkoUkuQUY/5ZbFTDv7ITQ7L6ahfFdkdf+C5uAxCSNzP1EQHmwdFXWOIm5T
yRofa9I631K9a24cbTAONAHbR98INZpW/XSirA63TtUmSIFQSP/zZ/01U2lZ2NGlQv9YhpKItK3f
wBw0G0IkUcxr59rsnkN+jc0Ql/O26HRz5+ZAHXX2Jn54cyj+02X6mydDKrIeod4ZUuB++PUyuW4d
qmxquNtGWx7ypFZ7I65p/M1T+UArDAZ+ZqJmYlS1neam3WBt7tezW2wz4gU2tAC++xm8MUFU50ZX
yjyOiUjO/3yBTPbXn60ZXCFkbsC4MPsp3bL0354JheM/gwreeamK2U7qFFJ40Pj3Zdexd8y0c9aN
Gsl5mqfO9FJ6BRu/B1cM2uvFDRiQ95EUL/QpGmQDpnap0RxvoEtlexmpaT86abcLctO4RQgN/uzH
p/9fXUYJyph/X0WtSXGr/8///BLetvzFXxwcSdaaWgooaiUHmwX33J91FPUVPyS3O2WRyV23lDh/
+XxQJ6LAs5he6zpCWrkkzf5VRxl/oHKk8uImdwVsHVP8Nxyc5WH6eV3QLZNAWwpltJCuLozfHrYi
aQzfKmkZ6R2KLL+ZT5U19PQP52n70zX5m12HOvJv3mnxNXHbuwCAfn20WoODtp+nXporE2tAZceo
WPSILEhHf+d2N5M/b7RfggV/3uZ+X0eWr7YQiKQD5gck1W/PMq3vIRQwtcIwiXaEnXG+jRGhfU0K
jyHJz2jJ6GgKmCKYnJ/++cv+3WWV9sI2QsTD5f3tsvqDERWhxMauQ6vyGg440w5SQgt2uUiC9D9c
2r97NyXRc1rCBLzl/rafoxtoc05HXsmcDgGnD4DbA/FGx2VAOdbf/PN3+7vrymGRr2ZKqukfQtif
thIMkOFAmopXO3G2E5zGvDZxUEDFNt0xh7l7GVs3ick//vl9f1+b+T0FPyZVvwTN5Fi/rXq9BMBK
ZwvEh4FvqarWuBAlx1Lrw2cFXCNK/Wup+rd30N+9IycMbiOXeokC5Ndb1swVqr06o/TI8RerFqe2
m8n+ZJdmeE9TYvZM/Pv/YXWHsfz7kyIsij9KbIKHHRBZv908DsYlMSbmtm+XkDgGpTO1pTARP3Ss
JJ+DY/rn8Ad8A+8bIA443vIALFF/QNsPqGNwFmhHZcvpju05xZ9LKfjdaOf+0f6B+iijup+Xzh8I
EEIiiiuradj9Exxo70PtSIh4hSluNFfW4240GyN7FCkUipXKhwYdczMGxcZWFSwPOfo9RGUYT8Sh
xf0dsSHt6AEqyW877giEO+j6fc4EhDRoZhFZXhKnoJ+wjjBNJbXbnjZj3fimN3OgM9dIP0G9IUst
ihMpQAnO4LFG/bQ1W5vsEc/J3GQy1gQBx/0Oz5kEP2FlOh07hsOocLpcIhMieeSzTevxhQEqxW1k
RMkdOoJG3vZuaW8HUVc5HB/a7MQ3zeY6rXK38lDB9eCWEGkwuC1jZ6BZ6vb9OrYyamMFcIG6KHXm
t76wo5B0D5Z0DHql9Vr0TVxArge/v1KYmN8CibZ6VQtuLs+lE/s4lKSU7NymgfSeaBJaQaxSRDCN
ycAO7W/QXghbMPH2N0ocdARy35H1tjAllBt/4qnGF175TTxvTGHIo7Rj8JKQq3vxZIVBTmN9DJL8
kLlNybZPi5XgNU5alKpTbxsvrhUyBqCj2jjZxUYGhSUGkdiE8mMkt+EJlEYBfZ69wve9sS2D8paO
jq6dpoouMbOljhGRv0p6kVQvGtYtZ0vzPyTBpTA1H49n3lUJY5OxFdV1YiLeW2WiEPE2bDM6gGmE
5GBtFFh8WAdzPI70alqV3Ol2FIXHTB+QXoRhD2G/oXcA9TiyUe4QLacT7gfnprS1FwzWLcJRfSRg
FHViBr008tRk2NMrNNR0uoJ5ZiKeqiyEgG3c99VnVTBhQcmHkjKg5SzbHmI0PjMhL4bwo+BD77TC
uBdq9K2topuG4KesQI57IM/G4WXWIdasShcNmmfiePdfecAwKxIhYQYkqrU1feu2cL66VJCHFsNm
JXjCmAeeR1d1wRqxXoKbWg79Q0a9zDkysBhxQVNnwJtIMb2EvTs8TONoU7MhaRzw68+hWkVY/u4R
pw0vdP2ru06wS6+NmSMFSI6+RMXN8PicOrV8RT/jo10wbHJCuoJB3aTFHN3GzBUXvWw6RKQFmciI
g5g1ELlC5XjF0Kzg8Ysn4z6UxvxIzNj0oRmj8c2tk/TVYhn5qEyct6uKz9SSeqinN0Ee6u91o9zP
ZPLLbwPxWf2aY1fXbqHtottJOw5rqzyT2q2sQt9aFRiLPwLHsU1wHbm4xxNaVtAoXK5nRq/1ITJQ
xiAtmQnh8Jsk+bLM0C7XKA/QV6GQCmBYaiBaBdLw7K2KLEhBa8dGYpEfepHHr0D3Z17RccQnLKAA
U6SMZwyShR95bigScrVyYBszpmIAqF2C3iGzY19DX4lqrdRt2quy5V+rsAn93BvQlT4lgIMbjKVg
1pmlmShCw1zmihHMTECCJnzS6DSr9IEOmAk/nJthX96QrlIcB5cIXST2RvSAEZSpti8YlGPS7+0X
ItwMfeWGDqNHSm6fm514qbsWcQyqUlXRgaqEyN6aPm5czhIGTl9BhmO3kkxI2o1tzQx8MpRExcmP
pyo7Q8bxmZ9oJOqsQI1PZx/rP65F0wnukA+CDcn4WgeFKCK8jpSMhg2dCkIhkHuYwl81AU6Fm7Lu
UCxYBlC/45h15ryCguqQ84O1Qe4WHafcjjxt5K/3JfKcWlsa52aVRmeM1+gGaqCj81YS1pKxvCOn
vc9ocQBy4CgJX12bWFCzoQGTKuKhnuB2yzHdRCHObFJMNIUumji5kCDXkliUx6B0guBKC3Pl7wH4
mGRzLRL2UxunuEVg96ThJ3qsvr6qK4gjKydSAq1bhUbeGy2gxzdJ2ZbixJrrRDyIRcl8gsDQDFC/
1pQf7lQmV8v0i6hNasEBh4im6/lpEmUmznyveX5pOoViqQ38YGI/EXbU3iWx35nXPW7hZpOag4zf
6zFDU+fXkWIozzs7V5Xmks+xDgarCt6ZKpPMyEIgyIJpuskeDv3QW6AhCcyMvBLR/X2h9Nnalyx9
CT0w8zEAL/kVggO/G+AYnrCvREjEC037bKqu2RsKZAXcHJSEu3gMhbM2Jrk8eST9kHtZB86EYJ63
2ia2zZDOVUF9KhTKFrRWGR2bZoYvt6a5OTYLxLmoPeZ8zkevqrJaj7h7d0bU0sQbM7t9hfwmniKY
qiGe+Vp9NFNesP5gUX4fQvbyTeI2FQjjwAiyfaCrVmyHMfefZDr5PX7+wFfo4WN/fLGkBajDAPp0
shgiLr/3MKfIexDAXU8zqQVs/1FJR1P6CqR6DODehTcznwdCMYx7awzVUxMs9ipVOmreAL8hrpzO
YG8yz40Zyw12NBT3PYgXdZiF6ToA0kc0qVViONmxd0SfnclRRWnXVXabPUd1MJPCVThdwo5ckNVm
lHiQ18PoOp+BoeyXaibpyG6ldgE9ibAkbOWSgScQ4OGinva2HpWAOdEhStyKaAS2RHqAsRklZk58
iZmqvdzXomhdsDHNa4toh2yV6IZd7gWrPE1BHp9hNQP05bIiLOnXjazMeB0UffAmbGc6I1ZEVND3
VD9IVELtzSyleUZ8xeyyskOCfFucKzkkJjl/MoVprooER9a5yjv4yYkIHW0r7ZZwCS0LVP2MObrV
tgibLfk+qsklFlcDULNfAm0R2XQISFEsNlV7bAicTI6jplg4KTAqfxsmUxNstXZRBiLJquxTVaOn
fohsGJdXSITgLusMA5GMok8oAc0TqkFNFlJKwLsOeDAQUHEsYlSGINRDvSZeBGsVLfaxjd21lYgm
pTIAUoZTJfWJdERze4Rr5FhraMLlO67uyVkHjjlRkbrTeZ564hFrn62ISofopS3mrSn0spaUQHB6
EZJROJ4WWs+SJGL5iZzaqFDXQWww17TLAv+LhnFPoIREj+fpURjFz8RRl4DP6AuG6sOFnpluUm6x
J2k7xbsGPYevY05YkkzdKRaZr6l/KwBFzqQstU5ENFhofvVjGl1a3MOvTQU9aQ5pyw13EfrlgshM
F2N9k0ecndqhtbcAG6fd7Cip7Z24CS95lMRvUlr5s204NeY9gYDD66KeXVv1QfSGtsWEgi3SEGWA
bpUX8jfUl5wLNGEaYM0tsvUazwkBxWugOixTUrQiu0IVNWF87SkAWX8BZQGZCBIvgeT+2jQCIYZp
9KDMIgCB7a6vC9yH1MawT9OiMb+BdJ2fU6mwQQBFiD4VvCmoZnlFbFam28M5rKrG4R0r9a0L3ere
FZVmr/jp9X1rEE+4aeEc3cCu14lRa6BmzCQFUe6Rl9mi8zO093CwyT4pcxRNI+FITFU426NRmpL0
W9d0pFYN6P7EGiJgDwaPvTw8WE2iGmbQCylP/0HNQ4MEPgxDQLXBKYA3UnK6QJz3g7fnLug9X18o
fLHfWC/FguYrF0ifWHB9VGSQ+yhEg7Nfx/Xr5HREViDCSK5sC/MhSsM5A+kw2BOh5Xjs2JNcwHER
48w3uRQWGwQW+ls3isXZsUAFox98wcb05bMRd80tgJD5of1BIiT0oo0QXo703KcFVmj/4BaW9cIw
hARuPWBWQwBQYobITxDhheOR84MfgfEAJMTKBOECw2qabtMfrEQh2BkzE1n4uvuTpviDrCgWyGI7
LLxFaIPlBXI4FEbjB5Ex/wFnJIgc390PZuOPk/t/1fL73+l1tjmb//vG4N2/YNlrGEB18e2rxuuc
/4IEWl7iz06h6fxBg8MWyoVI7bD4MNL8y+Ms/hAGICAXlTaDVyas/+oUGn8sTUCHe5blB2IQTYz/
N3H9wzTpIOKMFsxO6BXL/6ZTaNJZ/rUxwY3kWoy5bBeZia1sufSlf+r8cAbkDFMvWrosA9zVDnYD
XLQtWa41baEg1vqbbKwSvrLbvYlZb7xqkO11yZHu2XD68boOFtwkR7t88bG5T+jc3q2qAPwxlz0W
ShrT5AGhh+XUEeXoUXT7u0MuytGmFPV+vOJYRaOnden7lJiGNzUtZ83aUXBaR4Bdh0nk5UHvyvEp
sMv2qrKt5A6Aln0ljQn9mSpgIGsxGNS5quPropzlox+G0xMx8A7i3+ZTTAav2Ngm6Fs7dvbI9a3z
IEML+wF/izYuJ7Mizc9p3niNn7bkdGXJdWR3nzHCuouTQrknJ8w8IFnR91bafGaBD904z9prVhoA
OoZTPGsjcjNW4HzXhQT+ZCBJQH+VzRdLxXtPoOhh+Utt4BWJtbEfAOR9VrU/nSjBU85vfORh4M3H
hUbLZMzZR6CU9qDU3p2ACwiNOrlGXgVe5sfXCHNHUmdynX58SoUc+BoxiHMhP/BzwAPmJHPjoTEz
vKgherRgAEIComt4gdbaXyLWi2e3EzWhF+bQXkPe1fcQ+ZJrGyDDAYnh6KEqbLzRsb/4VaEeGjVf
QteQaHPOMYxdOonk0dK5zHEW4g0mH3bLduhcaPM4+9bk805+7W/QOSbXA50djFnccZdZmnwTjY9P
Sph+6thLkjVJbAn4HNy0exTnJLAY/AHSN2cAfBuan1nHaw6gngnrtvHTIojmxyO6nfNI4SS75eLG
oUIcM2a4Y8sFOBw76XvF7PoyW8MnekHOuhqRy5VdHJbLiijb2buCr5zjHvSsKsORy1y8R/TkOWUg
v5Sa6i8bb/4BX5izTycgyrHVfFq4DC7CTqbLpNXiDbUcV1H1lwRr6k0+gaTqKbUxBjVPYI1vjNRn
qISI0zw4KtLw5Q9VSqBh6xAIMjjXWlQlJ6P1ox2NrqUi7gz1xHGxhg9b69d2O6lNyfZ1lRG9uQmY
OEI9tgZgWY7UPI3H9lIh5Nzo5Uh8O7AB6NnEJ5EBU79GCVoJKUYU7CDp17Zt9V6ItY9kPGgAnwy6
7X3ukEnm2Wbh7x0sap+WvlBh26nAEEMzoNhkUCc9q5ibc0vfb60K1X6PBzvFl+EGEH1GF+hwjQtn
IZ1cD9zwqnDw97sAn1dIrACIiETeVvpgPZf4lu/iJfWsDsyQbCNrCr8FPQ/CPEuSv7GTcPSYhrsp
cOILd333XIekfuWjqPp1QvubAGs9uDT4UY/OPOhbgzjZlWwKMHiBIasFwG9eNPLc7hjN4tqaWvem
YzABSzNBIaFX5hlj10wYDOaHARgSAO8eC1xErunEsgHKrCZ8KGjdnqxpLLpY1AO1i6w53jhDLC+t
7KxrPfeHe72gpq1Up68RIgYIPsGMraj75XkAS/6e8bZbYqjsQwc5o3Nkc2ewVFIX9KNNrIptA1F1
LzKyNCwkC5S3ah7gUFvDZsAIv7F0n/heQiD5hHm9tXoeCQsJj2dGpjhoyPoQPmfDsdfEU4FO6ibs
DONC4kj0mAAHPZq5Jt4bphVYYE2MPBr+EDJpmPMeswbVxMZFk3wwSuOxQar37KaO/dyVEvUp/oK5
HcIHJ8qLjdRaxQ1H82Q2smkfzQQkrIY8bI8ib/wn29TCdQTOde/TLAaBHJKcmaHBXfkZuWqDlbRr
uqrJCSmtdpYIRe9gKrhrJGl9ta71TmAWIlJk1XA22hI9wwGrVFH6icvmO65Looq1cW+FxhICPkf3
HXXSvkMxq6/pzTokvGkxBu6RA4IZ1vK5iXPzYLQEJg7o3fb1CGWGrll94fpDmeNIQlRDFl+HE9lf
qlLVYzBU80qOhn0kfze4CZDO4ApulQdKeHwFSR2doPwgk6Fc3TTJ4kIeoUzQ04e5ZFYc6Gt61Whd
amcVOMG3mb7+yobJtHg+SMOctRe4OrO1GlEw8aiMuIpmlLJnzEeBZ9amecAdThMpwglOABv4kMHo
YZ1no7tBp7QPRMnj7bf9Ry+6cx0r0oPbpS+l2SeS9RhjNGl/0OXk7pGOkr6iiM0+pVkGir6b6jNc
c34O6Lz0QMreMk7IgOrTZEKNYlknSQn3e3UX6mW4pygZ1oTLTHBvfYJqdNxyda9nG21QwwfBnIoa
oHxo+jw61EWZPTalOz/BZVGnCeDt8khYF1xBSMRLpubHlsOETXSTbFFlIiG6jaKGo/as2Qf8XfmV
PxXz3kLGuzFNpO5M88lt1ABnm7ORXjDvLboiHGPMBOSGIC7WVgKgPcGc5VD3zrGZK+soe9+9NvHI
bUbyCBatZ3hgv4sPZogcSgsIwO666RLYg3vC2ZN8doMBwhw3HMeg/AE6IOuzYRKDZJnZ98CY8rPM
gEFDeOEujgWoow4XdZY29xkaJBfzu+9ss8WNB44jc1dM52O8xcxd9q6fmSdFlOitnsnYX3GnOkfJ
G6IG7atrt0z0zxiF3qlZnH4cU1+1qREnnb4+NmLR5VvXjrLblJP41RSwqBGJvMwKoE3UpJTdWUyQ
Ae4Z5HaYAJKv26K6HZk/7QABnHUpqtvIoYFQoQHoVsAz9javv7U14OQaWUjke/f3jH2Wzp427Pww
uy5D+ynBcnej6X7vkbgKY6IK+jUwwBV9ahrNVnbmWZ3WAY1d7KOCYK4aZ3lZZtc4Om4aiw0gyswH
6MseaanvVLBw4sco3Bau/eb6Brdpq6wNojeNhxYlvIFZYV066b0VOQRp1OBTCcjTj9nE8ZIyTUPz
1zZPjHydEytNvjEGy0AyIuhClkn/Pvdj8YYEGYuBr6L6mlji8UCYgbhuco2WshjduwgI3A6yDIZc
N5y/oIYc60Hv7w278a8rPAcXO1fkrlRmsO1xI3lE6hEqNihrF1dEloCSrPdmAeiv11JrEw7k9MaT
tLbl0IkPK1L5huyrqYKCOSJGa5tHyeZ2znD84nadDCwBZkf/HlauOfDUmPZaZRJkFcl7j2rM5Mdk
jOmWYF8iBpwGdxNmK2/CrL0jKL7aRsoZCW4d2y2KQ2cZBmRen4z41eyW2SGP9NGy23M4D9a671K5
aeAcH+M4z3ZFkZ0Jbk1WFUMSUnGbHKcp64SCMPBo0S2La3PYzEQjbFpHaAeZtcSN2CNWi3AhuqVS
rOPUqhEc2/5KasMtDj/OzKDcYZHD+TQCJyFmmCUOQvu8L3IimWeistb91JLgAKLlFGFmOWEMR7Yt
hm6vjFbtyimOdpqo9M8pTOSOvjjd7QYjGN/Jp8HXzSeb1toNYpdveVJVH4HMME5H9Vvj4pYQ8F1u
QUfmO6xb4qqYBNVwry6lHV5rC17RwCUARi3X7yfduMZ3GJI9EFTropvUjo1hyUN2zH7Tu1rz4Y6z
eE3Z3T78cHIPedlzdxX6bBxyYL/GFptOyTqeaNaZvh5iNcO2AfBZfTecXFxSB0ek1g1PLFnBs7DP
qqyZgVZGG73oTkNzAWz3xe99gB/TZI8PzH+rbxGgIK80i3DvAna/6RrDYJDWx+csHeaTUtlM67+M
JO1kVNmrrjeqO1vU+W1Gz/zVsLAarQFr+TsYjxi92VUwfQtCMm76oNLuSPWkl0Hopf9ug4bYUxM2
TzaSO6IBFge5FjXiEcilfR25st36sV3twHTFKQL/tEWEVSp1M7ilvnc0PYUXn7fVbR/Cfl9Z0h9j
ot2IopsXJ7slM+eTjWI+2FHfExQrg/AGBca8awvuvNBQcGWrwXkaxnjYMFwk2lTHtE9OXJodcmLS
biIrx2Fp9o0Ou0RZ8TlM7DN42ZAQzmY+hlkVhhx3sMoTlbqExbjpnQbQCGNctAXDQ3pvmX1L4hLI
XNP0JzXiMnDCtgY+6AJh6SM45YH9MjbRRBqm8ZgteJ/c6T9r/hdRfjo1YzGxSLNPX5EFKzajxukk
m8tmUznqG1ZHkvDqvtsHpKQA19LTqz5ovyVdZvBLE0859lTjgUax7nPTfvYtrluMSnfOXO5UwmCT
zwrw1anX8GSPQSeHTd/RLFRhpWFc6Ij37u3zGDfRGe0FpBm8mZc0nMSX4ZbGLRCx6Mo1IeZ0OfPT
ecIyO1p6tqf8uXXy6W1Cz8b8sQ+wulu1hyV/2MC4lkfHsINjXrXaJkFsQBx2dTUuvnSdQ6lXB6LY
ldjLLwyLkj3IEuMJYE7NZAoyXqzhOLXN9qpPpk/WTlx9eaj2mSO2RR0SdYOjM9XcJ7/OSBud7rPW
zrYkHCTrOJoe8gJVTN0suVnD4wgPn8ZWLF7LYTGzZ7FzY01+/qiNlU/MhfU0d/0rJLT8prOROk/S
8Nd42OdzWRJ+UHWfUWmTspUZ72jkgNszwfc6RRtar2W3HrKYyTuk90ddK7KrmO92KKh3t9Uc39Ni
ODgh4wCRDMlLGsXrPh7nazoIljdG9fsU6e/5UktFmvVQj+ySrk/rlMr2GGcJ4xM7edOIKVy3ho1p
RPuiq4spuLgu9PG1QNK7leNwkyEJhkDWTFe+L7WjbBU5VRLBuIXtfPZDvn6O/aYztGfMSSww2nw1
dKQ8JH3isNxAmXGbxDxbcdlvqlkUxySgmmz10j5qiaJhIcp0p4KYCCQNlqWOTjyOR3+jh/q0wbEK
9cRc8DZtdwXQoPgYC2diBNLhMY9tY8Z9TM5k647jg4ag+qTm3n1zQdd4vUIg3qfwbHST075rfejs
XMchVSvEnMzPi3NiZ/Y1god+F1MLYznrvqbW6UD3WhWOJyx9GOjMre9jNxs72pnSfUPEcD/XAm6A
a56jyD3hIv0CG/JhBXKbV8nRdGzs79QUUWu7V0VORm3Bvkkn54KQeZfSBtJgd8XVyMqmZxnwUVVs
o3Z6Im7lRKziYxOVw1mUk3ZX+sBXDbP4kog5utr8tLX5EJDX6iUGJ7nWTi5dh0YfMg/UjSbsN1jO
nivdfY6ob9etWe373AawxTanOjzHhWqITO9WTQrujw6wvO/ZJBNuiBWl5WuiwL3XTBJ2AXoCAn+8
DLz+qudYiCqAYTKOVaJEi50vnOsCBf4KfyOjnhhLY9qmOPhMfFuVilqO9PMXNzhwm3hCC1DoO+Cp
T4R6Z7eWK7odWuYjctGSBkD6qBvBLku1GDaOwFldPWmte1WC1zyaeved/hxstXIC2CMaEmsb6wEZ
x3NmafMtjJ/XoqlZrobmxdCq28I2vkP/eq5c9x0Mx1cs1FWPOSiwOk7j7leQGgdVUnebpATD9QLt
BDzibu7ab2FRDSda3dxtpdVtIUAdglbWLwSTwFoyjOS6pQtJraj7Vw6RmRtbg0GfBgQa+aRVITaW
OCLqyt2z45VouDPkIykGSohEevV/2Tuz3bixdEu/SqHumSA3NyegT1/EHApJoVmWbwhZkjnPM5++
PzozuxQhHUU7gb47QKKQTpdNkdzcw/+v9a1m0tcr6zZPzvpKX5eZPEtSfINCMTeFN76SD9uTK0lo
Q1SMu9AtnniYt3Xqb7Iku0xtv1/6MVnNesyy2mwDr8R/6CtUBJCMbybD+grgm7lPmymqwAKk0mm3
iOLI9CzaFc2/dDaqKg7dgKBgK7+J2Jt7NCyoeXJsiq0reh3rzEnO7NbckjoxMzlVENM8IYxMWu1+
8DA1tJWBvA9aZc9mCBSHaE12fd2aYpN7b9XEsyCIW7kdzYu2tfIN+/hrZQS9rSegIMsbcwz3pAVV
y3E0LqUbbuueeNbBjh9Dr7ppMa4EbrYzVDbSTtEssnC8z0e4e4NP88mLqGbAZbpOWLdmQTQ8iN4/
U2N3L0m8cT1dXccYG3GDOlvfi9y5HTQbYuS8OwLtSJwxmyc0ozvOw7BMoMPPzUzzNzlTGbIx2np5
ZTF6fZ+ScJarLqmCsfVcloIzeES/r4aIWM2VSOQ3VQ7EQqNKSLa9duZ7sTqvsbOuJcLNcGkDsBD7
RCtLDuQZDr42aLCJpYW1ENSJmZHpmPeLMdV4hDVmMXLlIhk/jo5Xbm27GIMbevXprVX6/gsaCe2J
ypjcoH0TV44gxH3PYmI0ZzYsgJlWedBHMAd5I4ET/C51R+kWQKMNN2LEMH0TXdm0K6ER8TfT87B6
Cksf5Gcf8mtsyOoZmR4d0ehmAh+kzld00Dh815hkmySwu51VkVi1HQzbjbehgZ1iZoCE6Nepr+Gv
rUmQAauk25U3cSH0eJmAhSwvO1F44lJYWrWLEgbMMuwaImspX+j+PldzCqu5EYGQpo/jz5o6AQsH
8cJdVdh6a6ieRKR7PWTRckDcyaYv84cNkVbWNSXBUb0YsMZTcy3RJs2xesb9goyiuzyOPSp3jigv
W99WMO94cIfWeZZTYgJbN5ljbb6YZ9mwY9k5sV2qC6y1YwN/QC3MdY0q8ZIWrjGsB2DlazD75ZmB
UvVWsx0qoR0If2PTRM1QbO1O0iQA9T1LdG7gVped5+xI55QLKFe5/8YRzmzWqQpDCVWOCWdkRk0X
TiVBAn55n9ulZ+5yIildwW9+T8eJ5+hXnWmfIcSJsHTGHWX0SaFYqUR9mu2TsPrCP8eEVL4yektn
SfnCKvyl5cY+e/Ze9btrSXJYRWEmJv3ZAFNoLaOyc6F8mFTayQIm3ykxEe2UvtQWQlCr7oMRmBot
6RFBvU9C6Jhmmfoi0og62tgbWrVp4LTSpHZ1vb3rcwrhqloNztoLeFMbUZtWuR6MXK9fGzMpcuU6
4WC7Q4aW9nNCcO0HDVjAIqPq3sx0fYQlE4/taxqm3pU7yf8XhDWbnN91jqZ1PIw0Tm2KivqPglQv
su7whjdrNKCVgds8kBsOK3j79QLM49jb2pIW+Thn9P0Q0Bn1cVHofUeqHSVxJ41Bg9DC1tIn+gSl
cROouddfYLSxcuYbKKhJ2+BiHmq/ABJSw2XjYXJRV8O8fen0efhGvk3Sr4wQWMYe+JSy6GzSS3Yh
RHy5HFkK/RsRW2KfE/RX2fjiNA06fpK1ywrAVbUqsjFmwVdQdoyrcWz6B3J2Rve2RIbaLBTbuwkD
G97MjPIvcaxJp1C0EUP5KjQtp6Rc0RBgD0IO8yX5OpE2E1VVflOBFRTT0T1+GJm2F6EDwOMx8cbO
ekxNGSariMZKtxiyNtrBLkS2MyQ5o0A4NWFIuRU63zojEuUFdab7Rkzjo0Mh+Zx4VTpe4qYy7HVP
3sOZHWQ0eFElqNoDqX0Q+2DGqsUW7bw3LMBXl3OD13IPZoY1X8O6vrQIA/qmGpXx3Bptfal0BFFs
ksATOfVkbN+I7LzYmqES8NlIFem1TTj2nGKZhsqEVKxGbCxG1M6jz0gwaUUx0bap2y6mQ8kK2/Sm
KpTdqJouOHDYHSu/YWKnhorR2UcTtx7ixL7idA4ZyhiqBPhvV1MwR3TI5yURZj12ldtHa9lFhHI7
pJHj3aF+g5+EvVtKRTeri3MsyNDtZxBTyAuI0BeXlB41GS8gzCMQtmm7dLOMzFkUtGnTIgxtinpG
4k7qnrPZs+s5rHXzzSXSi/pDl7ES4bND6qeCO/0RG5BS5pkQxauPf1TfiygDr2sKP/9JMLu2VwpS
oGYWF7txyJgqVro1jpTy0Ljc4IKAmxsm+hDtKP/mJlvVPNjnUuKMbjrFac9SfmoHxDxhd6laUzAI
XUKTpJP517IV1sInR6+bAZciKzXxdCVG4+uHCkFRJQlUrTUS74q8Mu62SeEkcOrTaGz4u/Cigcvq
qdX87DMnxIvFRGGBosFRbc8dFwe+4mrJVh8HHOyKau7Z0lVrJavTcw2O4CTI9ebsbtajn9d3zPs6
D60O30joRMTRV7iAHGtYuk1uwq6I4wetiC9GNj4l9GiA5+awlRBQFgr2kzmYi3aeFX16zdOE1FYN
3+Do2wvLHa6trFXnAFQp++WiniuN/kJB1UM0Xj+y1KbnRDlt/MGXq9BUvjfZaNAc0K5rdmCvZcNk
kdMdrB2ZrLHu0nkhGw2XTLfr2cUt2s50z3NTv01KAtKhA2ylhzo8MvCHGORoknEEdg2Zmw/PpvEz
XPAWyky1X/hFPR84C5SQTrFDkQUVFasxbxwEHCmaUk115iPMyxXvj3ABo/PmaIjvCKUraLZREsg8
dLcK0xgFtqXVt/VS9VL7EZ8OQZ6FBpM17PENhw1QsWwQy6qM4EBlCTMicQX6BfEK6WUQlMEj0tBf
Mb1VfJ4XaXFntAZw1sG7TwoZrKwhf3A4YpJG7xidAob0lyA7DwcjuQQDZ4PHFgaGYLVwia2i4J7P
ogpS3hhlxlJmWn+VIys+GzNqqTWVgHVdG0sfliu003hnNd21kSQLcP9XEjIFR14iDtRsWUjEQJWq
XLG7R+eWZWhhE/JoXISZNjE85CDXxIci/YGrW4KsiClHk5q3IuMDtTLyRtWGeKj42r5ROZDixQOE
IxHppnBuqNpFP8awslYpiK5bIBnFLM97MQeeL9bUK9U5R9kdsJtonQLjwPxDTvIMMyay12rib/oj
JtoAMdXCG3zBO/TCq8LhzOaX9dpT8/A6IZfQKzS2J2LYelq8BOAjtxmSLXSzi45w4Q3nGLbkIFrj
Mye0OaKQHvFAsbd7FkHGKYCYF45YwaOS+9Eu1aPv5Ij4ULrFU5/B+K0rVKFOh3kcUHK1NktvqTvt
Ki9GsR2QRMxExuqkujel1vVLFdH7ppLtuMbz0rw5lvuqRT5b6hRIXpFQ2Yz1/CGaJP1dZdiXyCo4
RaD8O4/TSJkqpuS0Vt42VvR+JVXKLsJg70O80/jKzETiME3XZ7PItHOIV+oqrqxFyV5k5hWBuTT9
/hsU2oem97NzqcQApLznYZInAs+ZNxp9NEN294ahwYiuCXJDLQc6QSWlWAZUzGs5PNv9GJ0jYAzn
eijfdJGwR9WzdG9rI5V32yeVmFbs0q3ojLV9DxbMDp+tBMQN9WSKdkTXzBBl1zxTB+26LW+pe73G
Ssmmou9tTklhvbCGETRxam/zwbpXpNWz4KODoInIzl0l0S6LhLWWOmWYwdhQM1bmWS+/Q6P110Gp
3LbRT4DW52XqvNgNvTZTELGMIYHtipeWd8Qy0qzSoHppypI0oFWj1hzbFSJ/zCvh8NYrYcdbAl0I
0PPd60S0P8LwNjPDfYS8cVk4Et13uoPYfCn1ul0MoXIlvFzZJPWUM6UnP6wSXWLu0SgP+8c6SNtL
ozCStWKBb/V664doyZSwrI2uNrgysvs20zfQNVZJXGsvrlp/8wK/vo9Vc0F9i81q5LwYZtsvEyah
sjafSgJIl0HqrVSDIQtHf8X++myIdWPObOxvdGnsvdyM9wmx2LQ1kBrWogMLEPd7z6dH6LYJXAOn
W1aWRu1lYrmgppQzNZREe8r+vC/VHh6KszI7+n2VJTzUcMK4MALnKmn6bi/MYG8a8b3t2Vs/hD+l
5MBBJk9OI9uN27c/nBBviZP4zjJTwkvAjhy1rfI+q/0zjBALN8qfdXaBUaHA7qnSl8rQ1i3e4hmh
ImAJ1dTfQ66ck+P94FnFGrU+eoj62lGzXaWleyvoNqPtLIIw3uhBfRlmubmr1ApWLc0ytkAtnuBQ
ixdeGpzJBMkBECB4gwSHWiXkBPbX975dr1HoutdlDDc5G5TVWMmzuonewlZcRlmxc1qpTdjOcBEq
WIXUlOEf+1QybNJGSDb9ofUR2wcO5kv0/MZ3PaIH2k4pIMAWaJBh25njDwcDn5CvS+VRrEpInTMa
HN2N03g6Gm+NU75WI9yAV077syX2G4aUPDebWrusiMOh8SxGF2+DC4l5riHuxdqEMh6fk/Wn6an5
5YASCV+c40u6eurgSM7B6RZP7p6TpbLv4qhaGLS6nIgfLO6o0OWsNWNr3BAa9WCz7yczCpqpjTtA
AbLN8kRPlWlUjgXSeeJSJEsZy0uszDVcT3Mrdde97TdbKrHtXpY6KkvLUq6aBp5llXbUKKN8bjVG
cU7qlX0O2hOUddRdB9JdjxT1OVSg61WjRq5JpiFCEarOGjzHrtbLy0AzHljjdgTNWjMxJU0GsUrS
e6aZmyirGQSdTK5rvdOvijaBm48uFwizex565NAD7eOUQpG1LdaRm5NNBTu9z38IYguXRVhrczWz
SQ6zgU0Z5ba2unOlLgl98S5Q2G+zOn5gSaLz3i8ApN7npJ0v+gYH+RS+7BHS6dqvoIiwtMF4Es2S
pp/x1kk9uIC1HZ5TZ3UuPAq7Z35Q6MRnsjkk082QrybIyS0spp+Rw7pJDy1ZJGnAFt4ipgBzEiyv
gTM3CiNnwepjX3YU/84TO/vL4/8/Kst/G2ga/3uV5fz5R/avh7fy9e09yGb6M3/KKhUh/oAoYJEd
Y+maacON+VtXqQjjD91UHexEcBEEcu3/6CotYmUgJjjCkBoaqClW5m8HtvyDOqrQHBzdnOUxB/2O
rlIeuvkRL4PEERjBBek2FqWkI5epl5iiM9C5A4NG5BBJoLpIox3zCSavPGujUf+eD4PHxFnqYplP
29zAiXR9hcooec608AzvJzomRclIQAmnQxFspXhv5rV8lnYmdo2tQim2g85GMTAKxCv0/+xvLuvl
PmyIXF0Qd588ot9ozhWkXYCloDS1QtM3peYoj02RMZeEGYlwjTR+0FJQnmUyEOqba91Sos6ZGyad
/hg2xBYjdrcg3yC4f/dSP/GPi+k5/MeqPhm4bVvaQpcOpm4Nj+yh+hTLZ1xEqf6TSp1AR0jgRxUX
fbc2mtKdk3oH8h9QHeIXg/ByakPNizE4nDNjaSHeQNTR3ypBiAMLvF/7oJpRggmyBQweKv4FhuY8
xvauAuCoy5LapdY08O3Y3v4ZdPrfmoo/vQ/QSRLHvcB0b05G+XcqWr2tPI512U8KLf5N4rpvvh4N
6zgPmcRNxUAKnr2WeS+Zjj197bW+eeOQkjYl6yHXtya6de1pP1z4MmeuUYM2SdTzNuzE1vb8ckcq
p7zSUz9kg5wFZ1+/hEMT/693gHWfshzsGFVi5T/82UtdjXVOIj8JfEvOU5VULUoMHLvqVpxP6vsT
KBDt0Ao9Xc8h7RTBMR+GQWUTDML7ZzV2MW0XYb1Ro8d2atwTMq0tjTysN0Svxju363AYZyiFO+zv
fdgnJ5z1+sdB56CKVAkZkZYpoTQc/gBJWPVUoLM36KkE3CAkTVBvVWHxmrmp+DnGbgEStWq3qAKM
YFlgUyQphVLDfAyM4bnTCjpICeq287gXeyO1MGIQj1d8b6leEDw8WP6CIynCyTFRUD/YwkyXcOqV
ByPLV50fW/EiEG1GC2OK+3bC0aJ31NLeYueZPSd+XdxBhaKH1EBYPMEJEodOf56+w9xkGxjuUaQb
iL4Pb16iGfV8v37R27ItZpkwh7MBseu3si8Ao49qkK0yPVB/+movWqQ/PXWVXHOryxhBCMZSn+pI
j1yXDVeXDcib6Z7O4Mg3jwQZ1Ze+Ca9+1Rv2tWlXxkOP4/aS/1TSMKCWxWSUobHwywvNyII7/C3X
uDyt7W8OaM5SjGOLT1FAfDlGIfGJZGQLGT/ygm654cbjMo4Un92cRn4T3PTZ15f7Ba85mMS4Hv9o
TGPaNKiPJPRFqFpCh4Da0GD9ZriesRwI7VykIH9CVJ+OeNYjx9q0nJRJW8qHeeRWN0CFplNry6yE
W6o9B/qssOnl/L1h4xx5nAmlso4Tx+Kgbxf6HKwASakgxYM57OnqOsCeeycsIZQZ/PfubkqpTGJ/
cs5mlk60EsGP81LRW9oVqJ6QzjQ/EaM4+3R0r1ILkuUJ0M7HkQUPhbBi1XTIcpM26+777xo8pez7
ZHzpyOxZRB4dg4GHBVu69HcYmGcVy8uJR88if7h8OFwSSIbBOgI17pe54d20SzyNVRt5/4Jh2d46
ML0WlJe9hQFu89Ss9WFF53OZ7BpMXGL6bo7ujrWamlBZvcDX/WYSSUm9qK7iJy11yRBxcIyZXgdb
Fo8FmC3bir8HZBdcDJKj2YkfRRxaNqZP+NdYUw2B75Hkr6MfBUyxZfvC+QFRQn2iXJWQ2Ebg1ZUI
S3TFfYs2Dns8x/LQ7RC3KNLDaJ9W3TcRToG/NEv2CpGzKJ0Vx71VPOMZ2OpQLh3C3hEdkHoE/asc
Z96YFillAgfZptcUkmslVnniFcoPy4+j01qbLC0ObBXG6+GwISzNLmLFfI5J4EKgBMf6Va3oUpR8
3nuUZDW5Q3bK/gaLmrbM+WLe+tJ2ZhXxSdQuPayVRalFzmwi4l+OSOWWGo4/e2FwF88du/afk52W
QroyEmjlj+IW+W91GXmD/Db2evtQZK7YK0rTkn+lbSK3CK4jH1fjzBrgJ80QJpCgBRoWVmnpZulG
YOl6iuKG1GU50JbPawPJPcoWeC3NuRZbcMA1ZCYgNwyE2CjSEaBqlA3GWYP2n6Z0phQnHuMvZtrh
JKTDHyPim6cgLUbG4WPUW6KSKk88t2FZUkPom+LN7quowpmfAFGp0qG0FprTJztgAT2aGGoukDhi
ZC6ADhdqa1GjjkkBskoWcFQjrXvhsSD+BNVOl6xMIor/vcfhUqmr7PrXFPo/x5x/o156t5osnuvn
v5LjLwFM/de/5035PD5n7w85v/7EX6cc0/7DRDWNR4vpVOfdslf60z2mmM4fGscL/KK0CgBK2UxY
f4OmxB/YU5kmwM2oE1mHsfD3MUf7wwHs6DimZO/FaUf/rWPO0UzEX83fITWV/2XEWfYRvgfxlEQ/
ZpL5yjL0OhYtmcZlV+cYmrCBRq2glwkkdpXn0qSgrD6Ntgh3bdVbGINH9Mwzb9LCEsLsLIOq1a8D
hfiwUcupA8gOiMlc5lV562ktvADUgpDHKdNsiCiv4k2qzfWfbasG2xGyp7GczjMWDaYlaFvHvKj9
YBeRU0nkSzA+2bIoCxbCrrKWajUumEH1DWV3ahL0f2E5dqhnk0XoDUSeYAP2Vj3e4t/bafO44Eb9
mu5AhxkfmE6jRZYhEUrgY7CD+KO+6/rqXkZWD20iKZf/376pFgtFU7796+I5r/5FnMrrc438839N
n+9LlhNt4fn1/z78ZfXnr723bBrTB78gXxMd1nXzVg43b1UT80f/PEhN/8//19/86yu5G3K+kpes
QZXL3+bxY73/VrSvIW4Xz6/P3nP18lx++EN/fmCG+gcHRQ7plqqyG2Yh+vv7kjqEN9yaFttHmki/
aF9/fV6KxkdkcGSlVkA/w9Sh3v79fU3FBwTWGvRUjN22SRzhb31gB/sbOvBE4GLO5CeElEpN4+ho
ZhMxY2uwzqiIxv12tPHBSA/g2Lsp55NT+LRf+M/SwXLBdtnhM9apVzAjHFPcbIhGWo8wet4axc5X
i/u2aR8bo19mDt7xUlbDiZ3itBYdXlBnj8iRn2dLp8I6OoP02Lzd0OsL/P+migcnd9fgUZUTS+KH
q7BLsrgnFaGiqqFnOFwRQxLbMCkN5Zx8wgoCQSXWFF3l1dcP73DXy8ObYkh+IZXx9xqqNk2R77ag
IfLMWCvTah4lHO/JDJuh0aGDFpwHdnXXh+FLQz7XiVs73DNNFxV4gxm5VJYMqibTrb+76DByQCci
F4aOWXgLjermykIJidRODOeZauUnRsjhPnu6HvOW5EoYS1QEFtPvv7ueNQwQyk2KVEj5vlkQ4fBG
DhkFmqg+caWPL02XrFk6G+2pHGEd3Zk7lJlA2VrPU8Pvz4YRJbVA4vgPriKM6cCG/hTz9dF31UZY
+Ij4rEEW+ohR4e5AD6oRdJ3aq3/4tIRusLMVKv5mQbHjaKSH0mm90Z/EDDHkqKaLIowYGR4QN8BC
omTiZ1XXyebrIfnJ2zIceIzmdLynuXT0toj/gxnREFdTC5kuTZn2q+kwie42d04MxOPX5fw6eJG2
zWYCfunx6MeHiKup0PV52HkhjhOshC6ZhSeucjTcGXzMUIx1lRmQrY529CUXRawibxlRpVh5tIm8
gATZ+Dx5TOA8n5iaPrmU5IOm6ADV0+ZAcjjSkcyled+jNVSbYafjSOF9ORauTpFtC3IcT7yqzy6H
x99kHPJZmccfckF7xC4ajXwSIALVkkha2jmtX8S7Nm6RDzWSaOATT/PonfE0USgxMMheAi3Iif3w
FqfGMByYIJpbnalsc+ncRoVR/faNCR6ghUPb1g3nwytD81hURsWx2Oo7BMJqIrfsFMKlD5Rm2Xe4
FL4e85/d1DQxmRB0GSbH703a03SfgADgcycxzqLwG5Ot8A/uCmg+9FEHkwilgMNHB1KD6HeNyJo+
wocAzi1egAGitVgnxDDUkbb87btiBWMo8r6MacNxeD1cWc3Ixwz/103o5tsyWsZI3E6M+Y/PjlfE
9oJ/pn3AceHGGTJytAdKA8XkOarbCtN5U2Wrr+/laFZi2DHW2GpQf4Rya1lH91KbyC3tcYjx/sEf
FvzrsvKgYNa67p64oc8uNdWWHTZplJqPazU1mglc4Raa9TE24RzK/rbS6BqQ8RY+//5d8eQ4fvE1
cUKbnu27lbEZOTbkoxOTCO7d5Y3b43Sgc5sPXfPbY0EnfUHn8A3FgyX56PkhKayDxvNJNzDw3dGs
RMHeB5n1D26IWR0TG3vc6bYOb8hH5NZR2CInIVSqi1HBCncpmsL1LtXUyU8ciD4ZeWyeWOZZ6CUn
0qOpCA5YYXNEw90X4xXi62ovVBRbJ+rBn1wFEjMHaZ2JVmMbfXhLiaJ2xsAnihc8L5fIDp4o21gn
hvenF9HRXerskpBuHK1RQYvVZErxRjqXwsFLS7n36qI7AZL9ZGTbHCL/71WO3g7YQgKm6D0gyO38
jY0qHxle0UzsOuv2d0e2ZPsgAPTToFPZlR0+NURs/VC0ejQ3CKBAFeQY+KKEET7GdqOceEMfbwuu
KhOcUKlpgMI5ekMk2kaio+c4t41Q7iLLSs/rzgueOUXIE3PDx/dEiXpamwSbE6519ARhPaB5zLhU
xry6NMpBgYtAiM7XD28auO9OOEx20jQA4Gk6lGoKm0ejIQ0tHFQprkzfy732QoCU/xZ7kV3TDvKg
fkZCie0TI/DjNTl+mJwVDTZ+nB2PXljHsQp6Prr+HKj0zI1UZJ8QAxc0j9mq66V2Yh/xq1F3eJP0
0MFe0uO2NU4iRxfMeDsabqB4DoeReDNLzx1vbTo5vW7isOwHpTOdaG0yH6K8oz45LAfwOU+iyqtv
NWh6k1CThh54ngq3winmN1hUkM/CFIz6eC1xvyqrRirmbkRH9v3rN/RxyBmcMxwUM9NI0I55+2VY
eZ6msxx1Y4LpB5l9RbxxMbo/lNiNjRPj4bOrUSyj7zidanhkhx8TxgtAIzn7vC606gFqAO3uUhaY
VCllG/6Jq30yEjRVErUgHcNG7nC0VAg3CIMmmdY/FcM4jbrcHki/iZFTI+MEftnmWXn99fOc/s6j
waDRWVRBXdF0YoI6vEPVM0dfIVlqXjnqKmjMt2FELh6p/oIodOyXsrv9+oKf3SSfLw0Ddiy0RI4u
2Kiyqibz+ZzQVBqwnv7o9MEFAFOXkHkjODHYP3mBPE2KRMgdHfxa07Tybp3X41a34PwkmMIA3E81
8PwOvky0RVWn77++s8+uNa2HBt+PDu3+6Fp2bpTd0MWk89gVdjYCxXZJ64XAYqpx+fWlPnlrFv1n
np6waVxO5bT3t0UWimcSTUjotkOSYlFE1r2wKxWfCL0WTo/hMkamcmIR+/jmiHaibadPX+D08R1e
NLPFxHchlLEzq+qiGhN3aagEkjgoORDZSbn63ZtEHzTt2qczMVCQo3lKEYpX+DZ7tKZDWmK3aItn
TQCNNPY79Sx0I6gXEKEWX1/141u0GSg0opF18y+Tdun9o63kIOGQclWSh+L1iCB1XkTkT+EAPTU4
bf6qw2+PCUx36A9Q96cWf/RAdfLVYtrJyTwUeCuQBMvkqnBKFRlvOqYYEqP4NqoKBN/BgK72xGzz
cQxRaWC8TrEVU4Ho6EZjZPIyyKN0bpVljeiGknohKVrOnLELyfqOwzsXC/GpTf6HhVxSizJt1FrM
dDozz+HzjWCRgK5F4ZhjWtr2thcTigxl++u3+NlVmESlzoEPKdnxtDa2oxjUIuCAnhj5worKEi0P
BNyvr/JhrFDz4kOYnqCDAEc7eoQ1/k5MRGwetXLwl9OObKbhswLE0Y3/5FKUUzgsTgEcxytRTP56
nRhNwg115kaYkP0lHO6lGir9+uu7+uTZscNCCcdcxvRiTL//bs5MgGRagQBT2+eKBUqU2WZBrAPR
bP/gOoj2puFPuet4H9KJqgmTdORkVHVwvVXXj7+btkKi89fX+TDQp7dE7YSDHrMy26zD+/EUQg0M
z6APCjgG+rPttujpc6fE8AToBb+XqFY1IWL/5P6Y99AOmBaFoKNJOiIxMzSJoJqXhlOcQRkPn41I
F8E/ugzOF059NBydaZC+e10ekRSlZXaEfZh6Y1DhxXM2V6iHnRgWv8p1B9MVz1EnBsPiSvRJPtyP
FWUZUOJkLsuZZw94Hrw7bJkZFPd4m6n6Jg+o3qSdmEHmatZoYsSJj+CzkfnuJ7CO5g4nxoPRmCTg
dg2C8bndmOljQ27FzdcD5tRljuZlswoASvBxzVu97y8Sx75HptyeqEl9fpFp+rDoB7P9P3xtom1H
pXOnvdbgReXKVr0cLjQe4xOv7bPRT/XBBFHN8KewcnidtAxayHsimRshUXl4erWbigATylLs+OQM
8r97rvnpqVPGp7dHRByTIrs9ujmHlx0aI8NMwGUlLrQGh9gEK/Ya/frrV/XZDKwjQeVsTV+F7KbD
y5jtoFCyZH9HmC1SEqhCq8Ei6IE2tA654+uLfbwnPmaND3lSLXGy1g8vJgLcF53BPSl5V8/GzCfP
Xoch/ftfNNdhE8kpnpwd1snD6xh6rjUyY8LSRxtOatVKb230ZXBiP/fx2XF0J7RRZU5EcHB8lLLw
9eTwyFpGAtaacKyGRetbANHIPz8xR02D+XDqYEslGH00DykjyqMnF8NmVEzOknO/S9xViI5mnZdD
svdNLduQClGdKFAdiVWZ6ZGYOxB8URNypsbwdPgIQyM3BpLCe/whRJ3vsaAZ2XPM+b/kSO2U9TXR
FupjatUOgBpYZuLBCofG2rJnUPLbr4fNh+eMwIJ9Or1MaiX0QY5eZ0mgvZ8TRTyPLLhBAea+tUo1
49oHTnhqhP6ahN8/adLNUHTQDrYM1lV5vGl2i5SQUTew5sDxFGbKIVVaZ28NUlbfyOlWQ0gedlc0
JsESinS7SZ84jvsSngDpvywdIaYgzbsrIM4Hz+FQlXDnEg/VK0gr4zLmpEWMOx30M8w4fQXvCqw6
MduW/k2GUW0S95kAlClKHUWIQJ3q3SusT7/aIwEO5Vk7st3Tl6KWLdgA2WcCgEhighFgi9aLprsM
Mup9Ny6UMKxzdUMc40Oixs6mSmDs4/EiNtH9IZ0YK/6SVcrucGeOBE/g1MwGHX90oFm5DnUA2Rso
RJNNxjXIMsWCJQbtCQaJRpIUJTintKpkh1uZQYAdiKQDvNaerl8APXKVbDaald8sCx2h7XnSRhi6
l6QSJqjRyMJO8Vra4diEr72huP2ZZdgxmsJUH/oXcOVJQInPLzoDJkTfBhNBsOunELIxCR/1Xvdl
MeuDwTVvLNJynW1JUphxlTWdY+G8M/VqW/OCBUpzPDFLEx6jyq3LVPcXuKzDYi2HxnQuIwILnHlX
tX1+7kZFMew7MgiVe4U0kWrntnXZ3tm47QyyJTT1rPX81Jgp5HKmb3Dih7cwaxRxrjddkmL6DEzr
rLD0eLwwyRArtwJhYrP10JOVy4o4FfNbaPqaQQQMEIc5YQHeq2RTZQOW8yKJmr+QqbfTuwnYsaAa
6OPtlL4LiYZJOZu1kDOGl3TQaefPdM31w+98bRhyXLw+7q3rxrZ5phm5ba2gKvXiCctVEC6x/Jbm
c1/6apxSAgkSHz4t9B9vGaWVDcLaL3v1Bi0M3iqpEIOwTyPInstkLFTup0udnyVCxrcyi6tuRlZy
4m30RvVjNoS55S+7KQJ3peW5snd0in+gUrqgv9PxMmjzuJJGsiBhwCjfisBVn3Timwj5MCc72Cjy
moWgCNJiVUZpd64OJrAh6nnq+FgqLVZ5QkMImFfdzqrnWsLmZUYYffBN4PRCbVhlBjkgWM+KRUOV
sZn3ePu9ZSxTqJ0WORz6AkG3/qK1SQLWyxmVdO7QHwONB+HEZhxm4R6HqfaikmMcEAozjPq6i5T+
znFTu9waatNVgE4tKG141zI5j6rUwPoY54WxSnNVvHnkkIUL2xNWux45iBuzShv7Ds5NVD+RK6fL
C2+wufAwmqY/RwNCblY6RQUDFcm0u7yTPmBfTFndmZUbnLngjOXRme0O6rCSXeq9dBnHlCWGVj2d
p5pZf7fG0KjvAzbD5PF4SseJlxhnxGLCLG5JsFGHCyvyMLQjbu99iq8jceU4REjNvMwz1a1WqRFN
BNDE9tVFq7QJMWxEhuhzD/ZrdRYWjSchc4SYyyNl9B/HwEx5GWEYDmRIp7TWsanJeyZ+/zF3erC2
tMqjZVqZZnivpEQebCq7UMdNx5z5s1Rl/WS0SdnvKBqET0AZg2Q3qJCCsQcVJribkP39Qm2i5E0V
rnbvt3SqZ7SwaiAlnmiVNVX0wsOI62YmoWVtoF73ZPpUjwk0uBu1VOq9NmoUjwAbyHHHPJTu29Fo
8IsnuZNtDLecrD2WVtzmdRvFc7zu9s8WJ1u2HWpko2snbERwnvua+qT4quGtATbGIJkalLd6p2k5
KtbKAXXgFEazQP+fQ5tix2iv8PKF4bmXdo52JjvVeDR9tTJBYUnxLVQ5sGPqJ2a24GPv7eBs8FR7
pw1DMkKx8tN0UUF8UJZ25xH5YLp+B6TIHXyzm3WAna8SUiG0RfR/2DuT3rqRbUv/lYc7Z4J9M6hB
kTydequzUxNCkm32XZDB7tfXR2e6UjryleACLvAKeEDO0hJ1eILBHXuv9a22K7F45ovpbkp3HOVT
xDy/Pe/InoKNIJPB2LCXOEQyO+U8BZ2SLZ+KhZbag1A79cEl1Tq/Q+2Ua6dFtxLuZxJB4FPGltEF
ntRQzWsyV/Ide8mgb0u3a/BPz9EC9iNW0tkKOmMq4y8FptIniKj6Z7uo4b2ZmlKigzAKjb2BfBEh
NngRh5Z+jBG31+TIdeUtiXvC+xznTRrvHBBj7N01RxG/xMd8beiLagY6DoXsVIs86GqcikqSz9Vx
TXdqoQmHws1lFFaizqrLuBqa4jO5c4a+y2H0LGdOjGLsLumbGtpH0/CWhPSErDFnTuiyEDPRB14i
MHr0A76onZhZ5X8qhUwA/vWDPDGVeBoPJkhtsNRuqnYbFDl55HtePef7qoR8B0PVIWDLlUP5CJnV
+dZ6tiuep3wkloUV1VqbVKlhrwC5bCkSmtK27tk2IBMS0l6o3id2Kxi5dYmx+KThGYXCPwOSWPPu
egzNOtEW0We9tdv0RnEldIaR/Jk5TNXJFbt10D9c55rZJDclTAbzoNVkoyxB6UoTaungVOUtAUw1
YtGODBtWyZKl9blIRtiLXSO8Yh/HWDqDYSFiCkYG5xnxuVJ6kt4Cr19Kb/Dx52nDQ+8x1n+0+riL
r1OIZN2zMZGxtrfSKFlx67H7zawjImNGOLXWSYpuAzJtpkHDRHGupBuymCxiPGwi5JAM2C53OKjq
KW3vqYxalnGjVIOzn+xCM2/NfMWVCgwf6mdb5l18Q4apA81naMfiUphLq22ZLyZg+OLZSALXkKBZ
bN2cr+fBqJSQj5+1T4xbe9LG89mUMDn1VgXX74JCqStJvrI2O8aJBQmz+9IkCz05XUP/7RM1AUZB
XUaS6J2M5vmkeVUbZN2ggSjLC3XYi3mAK6a5qdZcdrPA4z424C60oDN7Hkw/AbOiPJRlDlBYS9p4
3CoqVzgz9ZRgQc6VhXZO+hmco4nkIhsroprpW3QoWYXjf9Gnq7iDGnY/2IZy0QpZO2cD89z+maS+
YbwwY+g8SuDkptbdJDoCEkLTRmKbe8VptCsH+oS7U3vTe1R6kEv3DjayCnkcIS4rMFKR1maNyax8
RclqE+l7ZM+Yw+Gbu+pjE8+j8qWtY6LYtLmc737U7f+jbv+Xvk5q/72L9/axWh6r9PGl+vbHj/yl
vjVR35rI0zAL0SFf55Y/1be698c6kNAQRTEr4wjLcfyn+lZFwc7hebWL0DxCfL6eyf6Wt6/SXEQS
axcViSTzV+xvP9XHV3+dbhAu/1tb59E5XUOZaiMhRddGbxb949GBa0hzPe4VcP7kCuUlNXsLgrKt
pviD1srRqZbrOPRtPHRSCHDopR+1VtrWBXJbDFSjgyafM2OUz7joSD+RsQxbkjk/OEW//VwO0mJk
zzSMGIx4R6doSFZe3dYjtBcxdlvBdMRfIll8YIr91afitI4Mx6Hdh0Hu9dEZACUmVrC1DB0U/ZNF
YhYIBT1NLnMXmpHPmKkMX6yuv7+/l+nQRwdkZEXr8IPlwYJZDd5HV8x1k1pLMG3MzC4BUZGSKpPA
QIFKgNz4g77bRxc7uokt0WAQUMH0t5o7TxBLa+Muh66Yhu0Ut9v3P9mbb4y5zmosRtHpMfI4bpkm
7GmVtGAdGESZfsoapyIM2hIfXOUXH4lGEbp3+lIG/Y71/7/oABPsACYhoRZ1KflO89TodyJ3FujL
hNj+/gdCiIholIEqo7njS6WFIedpRFfSN9rB4sOAWbDGDx6sX902U1tTkpBDsNSPHuCilBbzS0i4
ojG1XS7hfGiRlX3QJPphM3zRK1nX3TrkQ6WPJcBGDvH6vumKU2IwyAswionbhKLjje5yE5uk35XW
IDkwLMjqYKJa7WMsYL2e5bJqAWriF89IR4GLdatzmK4ZYUDa3UaTjOBWDVVxPhP0DCkXM4rmDzXO
7KCfetva2WgkJAdPeFFUuipuNTFq8fexS40oBO5UF4E1ZN6jXTjtDLvZSBeUY2V37WVq2x7SdCHI
lJxo588YMZP8oH+0fuLjO8JCZb6EEMVGGf/6jrAbAOtSTGaAc06QJupCQlIdguxq0efX2PHInuul
tu0m1ZK+paTeBzP0X3zzBmN6jeYqunUW2Os/oO8GfHJA+1YAAyjjUUw+fEnlg1X8iwfGoE+GlBat
IWaGow0nXhZQhSonfdlKQjoH3TqlyBhCGFL28/sPzJvdlC2N3qpGQw7jI/On1x8oI/AxBSlTALIW
1VdIZnnvV6THNr4tjPSmsiLdunj/kr+4h4xWeUNjMFgb40f3UGmQF9INK+AwgURCRTls09SdP3hN
HF+Fqeo6H3TgdRi0Wo/FmuDfRUoPZ31GFS0PpZV2ky+ccXDD3/s46wyBcSQzPIqNdVm8voMiJx8o
UYCUZZqdnGikRfiO2U03v3+Vv4oG0kdYeuv3+GIPracKXr3Slr7rTTDrZJOFhjv8Zmd/nYfQCEbf
umacoA4+2tjKUTP7SpclRDObzmMNv3gZCuXq/c+yfsEvn+IfUjxeN5a2IgOw6rz+LBm5t22cIkAH
mNl8SjUAdPAm569a+VWX4AerRN+8f0UEmcfXpG5bW9yI87ii/YNf8OL+EYETW+hCWn8shWIHnUrT
zk/KSpEbt+H8cIDQbX82h4FQcz0C2ATWlmyQgNFEu0PKJU1fUwu92Ce8vuRmULUOXJMdu4qfiVaW
mxQEgksXkvNuIGQ5P3WeNpK5W+rIKvNa5N8XDlxmONi90EMXYmq2tcl9mog/6pFGE1MdFycWOaJw
3ppsABPFeEXD564rl+RWgCWsFscEoGEY441F9/kh7viCthIAHkf6GGK+P3nGuBd6ZZOn3YtyDCqF
xu0Ga3b3bQZluhDOq9tzwClmxdY19FID7wc6fuKlqQZTpLWjT85P8qVwW3vZEBSQZQFmApgZBVxD
uencpCTLIdFqwND6CDfYE4ZG6JCMR8KPKt5jD8WE1C6oB7dRt+UwWW2AiivZypTMsXN3MZ0nE1tR
e+ep0nWIQh/NGGVhXTl1HQityuB7xpUtlxOCJ/GmtRbogc96AiWCv3Biz3XAU0GPJdAdulPVkv4Q
F9MIqLHsmOiVNkHu9kBUQeF3Y7XGfUoX2FOEezQLa2+YnH3cGQm9yqYynjnk4gRSEA4+EbqbjPdK
XUaPkCuXHg49jzbUOne+9iCufJ1ICJ58WZbt7SAzU3lqbHW5Rb/C2LzvKLj3ta2NpLFbQ3xoyJCB
XZjhlN4IxWuVu9atJotopVT70tO8f1DmRq1RmujNny2osmjwu94B5ZyNo5PTbcwbksgJAID8ja4C
pY82xe7WzhIIuYHeSvKJ8mEesq0pFRoL1aA2D+iee3OjDCb5YVnB8WAnl4Z4GcUu4KC13WAoWwVL
N+fjbmEGqWRjhoUtAeLje6riPCi11kkfOwfIRfq9rPMVIXRdqPTfgyrDr/XVTHGEnXZlZCgH12pT
opPVArgL4+G+2OZtvlxx37Xss75a6J4F0sf+Dg8W/RnZagV2CloUJDJGs/OFRPPIDuOhyW5KZU6N
Q0U0ivJUeUW7Zh0SnOFn6NTULWKuHGL6nANFh2TZON/tUi2JbaZdnz13TjEpFwOdXIhhKayRE9dr
++yslTLWAjOxh+YJaxtQPL8ican1kLony97iiW++tmoDRptyUdjhLJcJZ7utpc2n2RsTUAUVwBV/
tGfd8gcroTuZazTY/UqaqF+TltyvsJ3L9k7TAYSGFllt1ak3DS6IE29x4o1lpEhvxBBTA9foT8tz
SGB6dw5oIi+BspnOGJu7zkA6Y4Udh1plCuq0BhsfeEMxEbFLw6cKudN5foLEoszCmOMe4eH9UpPv
G+sHwi8mecWWk3RbfRBaMvtV0liES7tZZIk/O8eQff+Nbj8HGQDGFq15ZzPZqI7yfSKqdMnvMzfX
kHIyB7ochiIDlNhk5lKrvqNlceyBjc/bcfQHXSRaf7owp4CKXCzFI5h0mv1OI+S0aRrdu/Vi3jQ+
mTsT6HXyhu4ndwBtMZZTDOC1NopqW4/FoDHvJ5MkECVzkcDkmOAxITHgqZiWoFKlp+hAb9RQ2kN3
47iwh2NriVAWhS2/Mkmai8AYWtmd9nmqM3SgSlV3DHPj6NyMqVM3Tb52VhusmmWYLhyHiUTOwLlP
UGXSjTp0KMkmUgt8yxitcZP1sQWhze0cKK41SQUBLSHvqjDjBRljr/HXZ1QtEyOYrLzp4dGM16od
c4wB9tBOO9uK2s4noq1nn27ydgrsplE/KRCSI3qSY9TwoDTxFTzj8jKlw40Yc4jSG34HfMsR4OkS
5oSm56d14bI3a3NHyxXt7+gi8XUT7bB06kQUb1O7N9wpSP+GMpZfahINI3Ie7OJb37aMbVG5WJxU
lwisC5sOFESDZvKT4jqzDBtOEga5EY6tBM2gNE+KLslU7EFb3xqkhcvtlA50+IizIP+a7JbhHClI
pe/6LiXLNY/daH1YSq/YOuwq973Tq02okvt0iw6YM2SjDcngizbmKNGVmCc2gM/tx4ZXJ6GNqp6q
QaLo9UNZQ3mmj621B69N69bXO05CvqNIdmvMX8u9gsXa2Oqwk8cgtfvxlIfDav0M+dC5mTlERgmp
SnWzIPW2AkzGse3XjYu9YBJlx4fsrfhOZp1lBWU1ijZQJwIov6U1z8gdfyZ5naIcnIIFBLDpy5LM
dnPal6ojT9OuL5ug1Jy22Egh4frKiljEB5Mfk6HWtbD8tE5bqZxkp46hZ0uTHL8EtnKQtaoe3xDq
bCUbg4buKmJERB9ADcrV845ZbxemtCTdoHYV2O9NC6XkxCVCgiyuppU5SZOtInceHRV1uyRpRO83
W/n0VV6TX+Ky8UB8pUmbberIm60HS0/XCWdO0hsjFME7ecv4Yk7vETS30aZlHhltxha95EVDgjpE
NIPcR/XM65x24h1eEYTyyYrbRjxFSW2L72MWyX4H9dYqyQhMWmIB2ZjT/dJpzFvGvCHAQ2Fv0fb0
r5I7kcfkHiSKDaRyQcJWbwjFUVZOkqcUAbSUlC11TKC/wqSG9tGadln4SiospmHYICvf6XWwsIlM
QRdZlV3xQqV2Mm6hvkoj0KdK5QFnJqHtK9P0Ul7NA4G1pW5J4nNHFUqDpeTjELZ05HdubbCHpi2n
wU1lQ9UNOSTX1DApDKcTy4MD5qcTRdmcKBYJq5XHJLylB3hBglyUbQbKFtLgF95bO5nXWRpkk1PD
qs/IHHLTJL5zyJJiTbJTRKeu4Qh7y7OPGkZRm9oLedPBgBxsgtdbGkUt2HwC5EKNaf9domqjES5G
Z8E+JQom3TSzXO9v0Sr3ZbnwjLhFofGSswpSK3k3wLkqUsXamQIkuhErEU3DhO78psadIfHXG/O9
7AblsqPnZ4e6JwiY5UsjTLJdCpD+th2pmyFCwR9xql/66TviHuvPCDQ4eQLJNCk7FfxlAbDZnWd/
iC3GTCOl32cjj6zn1FKb6iwHKe+C8qpctjXDmOYTYyQVIzArplq1PdbMm6wUy/qqRcXfUyTWGMim
8+4yUSR4ITxyRPxuStUvmXQUD6oG80NEFUIvtwpzBDoOUW3cmGRLikOMx5SoHKGVpLwIh0O9gyYC
4gxTRwtmLOYR8o7kaiSqE+u2sLP6yaQ9n+3aOFroMLGjgpHOF6h3rqXYpD567gQYrKKvs7XjoXPI
6Mt4B2q4QjaGJBQCiJHenizpBOSVCDzt1u5rlJ+EQVSPQ+9U3J+eJPj1RSzo9eut0Pk8Js06IUTO
GKRzVyGJ1RpfZSscOLMpo3JfS0qNbENZN1/EmE/kgRYLwPq0AgMapK4gcUqzF8YjmprwKuL4nzub
ynG7T9JgkYf6INdAUhI/Mlw3mkeACmtS9y27M+8biYk5oFrD28vZxt1aXaMSuWYOE6eXOp0/ULQZ
xx0DDlI43FfrqI3D7o1AWrUoTrWFNFGlp+g5MXk4EkyqQOfP6lhE9hZ8seLtoC+Y8FDSkeGVJNni
atGA4/ltLup8OwPkmMOkYoC6I62QEFlGKn19VWDyrK7NoRvcIOHEtmzdWMn0Qzxk+p+gk6qBPAx2
w08cteOUWX+VMpytbftPW3UT51ZbHOMA59Z2Qlc28b2pZ9N9thiRdzkXCEx2Wc662ClRpBBqopg2
YggxkhL2/nHz7S1ismXjs1g5onRXjpoquP+bKK5I0XQrTbtT7CXaE0m3UunLTL0rkMbcvn/B44YR
fUJS2w0a/i7eOuZXr0/Uw5w5aj4T4TtB83xeFFGGHDqok+sF2u1vX2vV/DElgXHCpOSoORXFoiHy
lYgiWkXGdpE8hxIh0c7DMfS7rRUdJxWIEpxnwBTeWAC8Kko7q4xJvHSbL16az+czgZwf3Lu3nQGM
tpj3qBzWyc8xGiIjWaG10Sf5ZSKz7yVhgFeibMbD+3ftV1dxMJJjkF8tI8f9m9IVHG045GB4LIa9
luZpoKmkab5/Fe3tQlh/Py0VBz8vNLmjhWDZau5ZHfEDgLvY+DsayBMlomZzsI7ttAwYGcn8DtFa
nt65c6+51xlHOVCGk4YCSp9nE7lVZ7X2YZZMdQ847nMnQPMw/f6XyzOpAcvUDMZq2rEdyfAaBWTC
et+d/hpJqXLoFCBM79+QX912jGMIz8H54gM96jVqgzfofUNQqt1xDKGubYQLnR3j2ged6Tc3HpUv
7zUuBJ0AtdbqpXnRX8oJfmxFH7e+Yvf9VhkTRBJp6yrESIztR9aYN5+KBh0wIIdeHUpf/XggpSTE
/qFFEHA0ayKaSjPfLhrqvffv3Zs2HXsXyDcLweZqQT/eVHRTOCnjKOmzcKVvzvUIUJxw6zSp4/PI
XpNNpKd+0Kl7+9HYMDHg0GFfxzfW0X2MXSH1zmVwkKLCCE1CfLa6yUr+8dH+Z3T+L3bjfz84/98g
tGL5+F/zf/mP4kl+fT1BZ5z+2PX/61+Krf0B74IBtYULkvG5zmL/iYeDUbWiX/ifuKMgE/P9/cTD
OX+wIFftOXQr3PAGX91PPJz9h4clFp8qvws/AUvpaFz+3vj8mEmIXYU5BTP0dQRHmWcdvYGk3lRu
k4k5LMgWvEkn2Z30MyrSwKkX9cmgncbsBz3sdlQ1eV4tLoDQfpwBxeYIyA/65LWf0KtHhzU/6jPv
1c4DS8yhyE97dXnKCQvfRQuGe9+ZKveD6cdR/cSKRnzAtHU1wDMyIKfu9U4B+SBSSRBbcyNX7O9k
6DfgPWcy3z1CeRMUvPccnwlXK6J0TYzSQzuVW8R8jLzhRJsH4uk4/ijYbepgNDUEkVLJjbs40cgy
VZ0LIHHzleyN8YshtJljzWIoVwMhY1unjpaN7RQCOX2pVF+WGMHvZVxUIiHdwJ0/2VmWnEUEjx28
WRD8OZYmauJ+zttdl6o0CF+svg8H63/dCsAJ8Ka4H2+HGrgIBmJaaqxiGpqhpk8ctFoq6YONan9Q
tbzezP66FIURWGhAsphaju56WpcmKqd8Cm0HJGmBsvSkU6Az6d5A56qLnF0sq79K5f/ELvP/LSrP
fnfD+TN9kn36Uqez/vu/ZTrGH7zfNd4uANtQr64FwF+7jInaBiUJDChvrWJYyP9sMvofDEaNtWLg
W1yNNf9sMih44CRr7DTWahvRzN/ZZF6/h6D9UC5oa8HGb8K1dmz+82olllnPEa6lw7MHydeHmVN6
H9Rrv7wKzmG2MojS7Gav94I2SxdvnLmKm5vzWczI6R7q20ePGUIlfs8/E7cf7JB1lsxjxI5OVOJa
vbyoToqBqZVOA5vo3t7UYfGKWQsbBMlXrkR1S7SfY6IIcgWDbWaqQdz02RB6WCCuGs/uNASYsrqt
5pEooZIzWn1OiJdunLS5ag7ErYmJKCfU4COEkjolEriPvGVNZJtIzrB0eTAzLaJ3tExypzmLmTDg
6bVZUtmTycWfAiWBZGcZkfiVFGpL7FwDvsdAZEt+HIlqn5gOWdVelfBkOVRWNp6DCOG56dFs2ptT
r+2cyGBfA48hmGlITDURMzbmYJCST0fHsK4tPBjppVpP6v2s60yGXTvL74ahpIhhCFFfYDtjekER
J6stA92p27V9REbwKFVGIeY0kuAncPWOfk6chxtmC3Mpuh2u2mwEPXGzpaeEm3o/RUl0X409p1hL
j0jxa3K3bjZp4UXZTpa2wKgRkQx0qhBFuWbr4EUMqmqOD3QJl/5stEjxfMRi5ZWh3YGvv4f70pyK
bDHbvSCD+SpKVfSVmhgNUiq9GZKyoxM66ou4ah+zJvIeO2Tjd0jsm+9DaTCsIKqzeIgHHYK0Kq1n
gpON7/TRrOpPxYmWNmiKadA2WoVZbu8lirB8K1NIUkH1PY6bHhdLtm90RZCEZ/ewoix9VZbFrdu1
p2oGOtkvQYXnbOW21B96oTCwqDFJoAnGSxNvTPKH9J2KpYEQcUjfGZ4M6emBpcLiPwg7GtItRa/q
BEac9ZhJ8lgbvyC07RmxWHnV7NuGFCZi+Ya/lAL/iW26+Vbd9OLbtx6k6Wtw6X9Ljum6a/37avDQ
FY/df/nfREkl2L3cpNef+1kLmn9Qz3G2wdi9Fm4va0GyTWgCrGc4RIw0hdhV/q4FjRUVTIeI865J
vfMD9/R3Lcj/0ikQkWcx+kejAZj7N2rBH4Kbf3Y2iI741VY95Yp11BjGH9WCTN4Vu5l6saWNd2Cd
7BpX+mNEykeF34q4SusaQF5I2vzFOukqh37HH+X3CyaARDvPHFqXtKnb+X6Ah0ZXP6gmj6AijzTo
bh/ROHYV5aSJC4Kkv5r9A0gEf2rl3k3iz00u7iR7RdTa2zjJ9ppQg4pks6zeTs0S9jYBeJGCIazf
MRX4HDMmnGwRLgw6EvQiUUoD3DZ22WScAfwwvL3AJs2uNAZeOsc0i+KU9JXsFk0dASzDNTP03Zgq
m9zrAYPvyJoHCoq0hd+jjR+R7173sN7eWF60L18Z9JkGu4w6se3b+qRB6zbaV6akM44v58Wq+0UV
+Prl9PZK6/9/8XJq4LgkU8NX6OkAM/4ctA+yKX70Vl6vESoJjpQIYjmYwLZ/fYHWUapOz0ZMzPF5
qmZI+m+WfJtrUWBzJFBvY0BGXjNiC8e9k5waNcmtIKaz7BKvTgDXYGMg/qSHTclohTYQWwN0uXY/
sXAS5nNdH/kxP5/1NWmDdUBf9MyzmHdgIHSMTwq1vcS3mHHAiHAlzQ2NmYwxIbuiMAgGV7BA8Gox
6APX1klbfyQno/J5+fpf7zA3gK4EzwgNSc50r28AeCcnakZg1wJBT0I46/Sckfbqyc8S33iuVYxa
fBNhA4N6Bv+mX+jRNuLPe/+LfrukXv8ZR9VOCfPYnpmxbzMv8hHb+rPh+Zoz+OBcPlhTa0Hz5it/
8YmP2gh1Yw5eEk9sC6QRcx5jikkQl/rRJ/pRBr69DuXbqs+ku3YkmGJA3RR9zp3t9FvG7YeM5PIC
BTSmqJ2SfBbema0tQW+eCFVeL8pFvWYSL5/1NW2DBBSOIX4dbaLoKRq6Dw5Xr7WSP7/0f/60oxOP
2cmJ8bYUWxqG5DY4YU52fC5Vv8KZGHftbrAVZCLx9f/Ll/zPZY82ZA+8W9QMfMmtXYSM3MiCyYKu
GbYFLK/3L/XrZf3PpY62qMpK0yaWXGqeyEAXlR+XH9C8PrrC0c6RSEE/VXCFcX4Qzm0nP9iafv1E
cGBZCYIcao4eTFz8NDIcNlmpXfbzs3RYHWgMvOj5/Tv1y8cBqaUHfJHm83F3MsVHPpVkVm9b8mK9
YdfIe3W5ef8aFIe/euhQ9NGAXvW5x7gZICaqqpasuFLk7HDjtpl506XuAQNa2OdqWKGIwc2Nfmrc
pgQ2WipFICEYjnE/kTEZI+nRrfQyHaVP4YpxS5nuhh5JoJ0KXNHgx9ZkMkw2w14prLNyustydW+i
Jkk0EkiS5BI3XFgyPi8aa6c2X+N+3KokEkpvueidZ7X9qpj8vNOcKDQAtORicAvfrRPf6snjg9a/
bBTja2fe0VpZSAZkQpuZedgu3mGo+Psdnu6Wp4bhJRPkbbzQYypxGi3NIZpwsKpOGKV9KJb7VtFO
jCHbF6R89uMOFcim7ooLvfqmnqRa/ZQK57tlDve2tdy40XTdO7tev8DX+0kWzvdMemGijMGgiU2U
qTfJwI3LEpQJ45Zwp1PifENYSH4qEcyUKhJGJ7THK0Fwq4IhMcdDbRo7a7R2dbP4TZkHeXyht96G
JXJV9vlF3ulneftVUkIse+dT3z7nyy7i3bh+hLGytpG2+LNyLevHyn6Olwdpfha5x8vp0UrLq2gq
fBsliclUIB+XcGlEiPFj03veZp7s7dhl5wTDk+Cr78bkbmzbbZvXJ7a300vXVyU6jCU7z+YRaUd9
ti4XJf3apuV2UrOdYybXfD1oJEmm5U1RzlYY19YZOsevZLpuTTe6wcKNqkB1iLfVSOXU9fPaNLGE
xuOFMYw3TTvupdMhhL+B2oNa/BS7ediQkiv1MaD9fFq6zByV9Qy4V0vLH9fXQ8q3zdTfAaQNfxFX
oQjpRrE2nsi1CeeEfVxBU/B14h+l+J0FM0z3qfeUDSE9m9TTDi2+QSdGvMOKcpJDlj0aBEBqo7rl
nsNEC4f+3EQPtFYEIGQ5YO2dOAsEUZk6AomyMTZlXcLK9W7L4bKjSUgd4s1d2FH29fJJTzYCCoCn
X9SS7uaViqJvaUkH7pLruhy2SK7DqUFOawxfstjk7QdBhVDShaTJGtUFx8Otng1+JD32Y/3cwxnd
FvrWqosL4ZiPuYrl3VwuK7u+qJfxuhvds5JSVjWftSiGIWARhp7sevksTRKhK3FPaHkYOXdDS+1C
lFlcP/Xzt9FkItwMgTlle9gKFEJzgPH9Rl+qTaIuQeGJMLmClUYy71eN5Cyj532oaYhowwkjOoUT
ufArM7jZMRkPey+9mBSSR/N1RIWYdA4z8ntJpTprihzBa39aMmRJ9OZ8iquHht8mdX3j1pe1rvAX
INrKfDfuL2tiUGEYbFzEbbaN7lxJSPC9JwP1kLTlXiolC9La5s1DNDdXkTTA5JlI1eZQgL/p++zc
dW9Gvd6Ac4Fh5OyGKfJni3xvRfhrMal3BDYVn0RpHfAQo1A1Dnk8bVJRbZGPctiN7g1T7O3MDl1W
/+KtMr1NOacbs53OvNm5LJSIEg3lRkMOYwPIeCi7g4cMTpnL/VLbgSgWWqVpgB//xu6m3aA/DGO8
yaobC6cIX04zXnR1dZWW6SGpygdXKJ/SXpyQ6n6mz2SSx+NuUs4U4A1thpl1eWAyHRp8CxbbdU93
dEC3wTOG3RdnKHPKptmaJfbdqNiKztwbkTxMqccjPKA79TaEFPp57cEXu6LQDA0ylUZ7IR5dD9DL
7GMlXOLxzHDbDeOEXZQ7p4mIP3tsUEren5X6d5VIo069Sjx5Og9JoNitP8dnVhp/In3xwmgRN8XX
aAsPw3DeoOY1Zm+jYIuZ9WorioLW9aHSGxrm+c5guxuz6ULJsnsRVUGmJafCHi41pzxf8nwvLT2I
SN+Dk3pIuxsRD/v334I/GP+vKkIOtXgz4BACdlExIr2utZV56ZJU1mJrpfVJhsXbTtkM9Aall+er
erFFc+7HehZOs7n2qRB+exvTTU7zQT2fqJWEO1wpyX0+fjQLffN6PvrLjspvhyRjKDP8ZTZJw4aI
LlXUv3q2+FYHy2/Yel257fuPMhHelB5HVz2qxA26qGLGH71VJnzQ5n0vs52Jefb92+6ttd6b2w6W
iI1Zx6h3nP6YON0qIADRYDsMe6W9txSqbdlfSVWQQe2E9eRt6GRdrgVAlnSbWScNc5GnQ+t+IbLL
L4xNo7fBMMOWl6cMjQNsMT/O6AnSMJN1ZUrzziQxzzZ7X1hzaPBbW/UrgmCeGvsw2vf9dZ/e9mh9
Ji8GZKH5hrYZ9gZHwsEdg0gEFvhCtc43mvmliTaGSXUSdxvZmH7jjts5sXadPV8Io78yHbQvxrc0
j68SpbtanzlbG+5RXX5RujykDXZVdB4w+vI8GqqtF4/3wIo2JKt/AizwMJYz8qobO14wBYhpW87L
TaeoYTLIfTVH9/g7vhR9fL1wNFF1sSMYNyg4jTVO9n1qKZikG8YlSSp1HsK1YQTMJp3xQCdG8P43
9yPL4Z1v7scR68Xxny0wEjNJeyzLC5U9MREoW7drG8dd3LOBe7zcS+Kh6x17b+R9UBmvi/711Vev
6tqMQmPCjHtdvi+ujmR/soTJ1euaEZfcNofkIi2tsx5X6Y8P+h9oM97WJf8d9xdfpSadp8+o5evv
/fG/Wv+c/xuu9N8jTcnmnv/7LuQmTlF2vew+rv/+r+6jYf/BAIhtlJEpdjEGPj9HRDptSWZAfHHg
19GirR6in73HdXqNAgYEM5NF/hU/9HfvUWd6zRAEmQ8tQwQUXOk3eo/rzvXP0nHoYtIPpZuEDIrZ
tnWcPOBCmNGEaUMscJEYTsa+rIuTBol51ja+WXTbNr19cWeu/vrdL43Ir4+jf18RJYvGVWGA20dH
+qaEKCIwFHCCcU8Ntd6V0UcOsCP69s9rrBkvNHY90qZfPxC2jqU08tw4aMLssEhoW6H9PTpJ96l/
Ofnf+KS+tJ+Ff4I34fD+xzuiov249qoq4zuzXPQfP7aKFw/jTAhFIaooZqt8TrrLIjIgwDSnjd34
MWWEqV6U7KXl/P13r7tKGVhEq5eX4/ExjS2VeKhyletWvRHmUb1ThHZBYMCpbWwsI95MWfNJL5Aq
2h/0F17vPnxgaKnMMBnQIbgAMHB0s3tXqeN51vFKQfwgYpMehuE0m2IYbmtsXmjgo4+Q4W9W7Qpo
pSfPLWYSiJ/99febMrgqY8kluwaP2jQNJ07m9n4i0Qiozp1gGnqNnSP/4AX9i8syyqUBsQJbNU0/
uqw6Da0DIDkJak78+D40/SmPJByYKT/A+wgND7SPo3ywu795YKBqozgxcWUyQ3vzxbaaq7TwK2HG
KWR0BVB4is9z4ZbT9v0VtBZ1r7YCrsOQA+6BgbkQ7czrm0rJbwtABMRtd4Xf1tp2QuxZq9XpSB//
/Uu9rqfWJYNbF4Wn6vDKYk88WjIIl/8Pe+eRZDe2ZdmppGUfYdCiUdkA8KRr7WQH5iSd0PJCXGBG
1chR/InVAuOHJf2R370iq5Vm1YkOGbwP6opz9l7bwAHBPhE4oJ8ul5Kdr7l8MMiv920dBDGJQXN6
nQbeXk+zFEWtgTQJ0i7dpj3eEjHJcfPfuBI6SgA1gG6QCvJ2kFKWWTeMBjteiuhbZZVgyqV5MTLg
7n9/JCytrCRgKWhYnYwUZ4hv+cZ5DRJ01Ar56NjY+fg+uKDf3TWT4DnLQDDHCsTC8/Newqkz19Qb
qhaxntw7VnfXFs0HQ5yU8v98/GAqVw0Rjwao7tsxlEkbGlXyZEahAQiODP2aYPF6P3b13QL5YqVk
5eGsDSP7U4+zMUKeAHy3eqt3o6ZDybH6jVzbEO/f4t9c++qIRw/OvIIH/uR3IawUi4o/nfDXyiGo
oYymbYnl6Pb9YSwu7+2HBqXC5L0kGgfFpXoyjZSKZoBNIilplcvrmE+FgnWddLz3h/l1FcQ1vgYX
MmW4HqCBk3HwM2mYnSA3GXL6Ai9JbuM+u1cJ2AzV3IIVp9avgAfsTzTpqHHWFCh9/JjiiFUiP2/j
Nt2bmbQOrdkEgzMY3/sBtNBUgEdc8Ct9e//nrjf35K5g1wZDz7e0RkidvHi2E5sFJkLuynxXyG9O
dAlY/GY2Ht4f5mSr/uPlW83nSFU0Yij5bN++fJq3jF4uV8vFaB8HqvxbHEXy0q2jTAmqToxt0Ak0
45zM5WT7huz2Q64PmF/jeDcreW1v1OIjhsmvKwtbQwdpIZs+pL6nK0vZCB2RqmANVSBednN8Lb3x
Je856x+olyp7iBgfddR+8xqiQSK0wVghDYRMv70RtlIi1sioObemgwmHInKSVseo7j9AgJx+VWvm
J58TCnhrhQWdbogocukaiRtZ0Mwx9McEBscAl/yDUU5Xr9NR1l/x07ZryevIKCviQPO61SHbxCud
dbHP9NFoN0XZ/T0sPYCgk6ta7+5P4yWqh41w5Kqs7sLUzpb2Ufu788SPIUgNWBlBBJ2dBlDYtTp0
vccQXnFuV4tfwgCtzY8CBH9oNX/+8BjGRE+4tqDMtfBwMk3oeY7QqCL1x8I7fC4Mxd4VUSM/jU4y
XqpqJ16EEOSWLAD5SnktNGYtMhSXj3p9pxPAj98BrsFZvwMw2ifvoyxmDdQopQsUZLuxsjrfXSGA
YBY3va6Om8yrP3hnfkzov1w6GxFmSXj/aDDePkTXmgxLrcY8MJ1BEqpTRjflQB8uskk9XtIxuyPh
3QrnHNtba4wh/DV9K/PkGo9xE6jZJSnwe8O5QRjX3vdt9IHM9vQL/XFHMBesER0E6qkn75i1mJyN
zImfF03iq4IjdFt7gqUwiqT9wWrx0Vjr9/XT+9y6Rm3pGdPi3KbBrBrf7NnDalB/cEnrQ/zljv90
SSd3XLXLidwGdu5T7LngMJsjoOFgss2r2UtvZx3NcF8PL05Xf1TD+800RLdvPTmzV2PvfjLykua9
pRgYtS1bGagn2flZp7sfTXa/fk0sK9CoqOI562WemldYHNU+TnW2NWUi6bCU+5ljn2/VamA19rbL
4ocaMSbk2OM4JDv8hB9s4385gLJ1Z3bCUoFzCy/VqVIkVkCogm/sAhnH35zevCyM4k7FiE/LMrnS
uv5eHXSaMYavIx9/f3X95S06Gfvkje3r0VNzMRLdZHydxsLXYQ5IIEfvj/KDHfTmLToZ5uRlBQJS
txNlhKCd5o3j0IBS0peeEotv680RT/8GosShLYaD4aBvGasqwew87t7/Gesb88uvQNiLeB/UDJ6A
t58MpHGhpoJH3efZdZuMx1Shrapld0aBHKIu//YEyVWv8wBwG2YG+xTS4zrRnBtU+nAVAo8ynR1G
9dDmnbKtrRzr/85NRmfD1ZF5CJrwRBaSKOMoRMyzbCdvD4b/mFjjjfDSY2W2N1rmXTR21/i4Fc+b
NNL9ZnZ1HzzGB3P06c5ofZuJjQLuvtraEP6e3OTUmYap19pgSSpzuO+Fzhy1KMK5UvLW7B4rY5ia
u8I0apxRxdhYt+8/5F+mDQ7CKASZMCjncFNPtqWVkMrS92wK82U65y7HPsiNz++P8ZsXCasb9b/V
K0Q58OQaMZ+WqEzVLmhk8cmyBqTLybXbe7e2Wj/30Ry8P9xvL+mn4fS3t3TKE2NJ4qyjdZsOtFXb
oxyHu/fH+GU7tt62n8Y4uW3SNROKDXi+WVkt30bZN1UO7m2+RuaEDy4IxNP6Mr75FjkYG2xeKH2t
Idmn3wZ8B2BcZQLpzW5BAIlZ10JrwN7+fVjsGW1hoYBjELaSRxuvj+q7mqMnPQ97sAw6lFEzL34h
MssOXDdrrtw4GpKnBAROcUnyVuWgHhwzGq79jNZBXxx5WUya8jxXqnNmLOqSfxaijZLQ7s36aqo5
TfhpEyHKmMFhM7xwh33etd018IoSha6b6leROnb5g6ctsca0MSznk/RuwWdDYHIU5wGbbHkz6Qnt
61Snib23RwTP8J4KJ9mLSdQ3nVobgaYJGyXaMspH7DUje5LFna9MtSwP0jasjQqD/nvKyvocF3Fz
odeac5k5FjSevG/2Zp5/tyyxmAeRS2Jgm1EDYBwnS9yGsoZV1HdkT27mIsZyPOucEYGLkwi2iyqD
I1Ln5S8FkvstwgH9WFFunui8qgnVT5GMzyo2pt4XUYUfx45h3bnN0h3HPjWu8z7bFjAxziYrio6t
liOuyk3BAbSzn1QlX7q9NWvquapV5g3CH4Me93Jn53V/CQq+P0xLInQ4I+5WDAnq1ayKIFl42Dz1
Gtz8VCX9Xqmjevoi4ByWZBzU03YczD4sjdQhi6HXr/sob4ZNaZXGduCRQjZQluEuhhLyYPVSTNSk
0sYKJV6N8jC61XKm5Q18CpJeuHHlBjP3gImpg3tgCDW5pmF1nMysDxYaL62rtruyyZ1nGyb+907t
jc08dhca2KLAQY+QqHN7XaJ0AEFBAUAW8rtrY6mvkxy+vZpUNNHbckfIxlFXJ8VfCtP+1pRzkgV2
Rbc6WwA+pZMNw95pREDKiAF4Wc+vNUdRb3he/ZUkSk678Nrli6UiWQKPAHwgjQvus4k8ws/ZUhte
9d0Y5cx21r2G5EFis9IHMcAn0OKmHlStaj7lYvniGKn9KSuM6lwTUwNQaP2Bad4cxtqGN1M7i4Zu
QDnojf69QSBgBfmUtH6Zw4YAsjMARVGK/CFD9eLbTX1wR2WmZGveRskr8hC38tV4Vp6lVV/NNc+Y
mUlD0wxd3ugwiS1zc3Sacgz4S8qe1Inp2K0rvrJE7tmKA7KiZtCvUk+AdKwJ0lqGpN5UUtW2mTZe
kR6lBzQmtf1UcrgvprNCtpulUO8Lo0W3yGcXB1a81r1GSFCGTD9Xgt2LsEoSA6L2q6F22Ya0s+YC
P9xyZO+UXxV8Yd8mibUiMOzEPEbd56XIzqjMaeif+yr2nh05I+Uur4p+eSittWM6Ddr0UPN6VDe6
m8h6407or6siHfaJ8ICIKHmV300KHRtf1Vr9blC/m4tehKo7hHbihW6RfFp0/SWGN+FLTUXtowg1
5NH39zm1rTOEucWDiMw01NrM3lAkT/Jjz9zWjvTxB6XdEu2kf0WPA+igFd6B7BHNwT9SAo/XLgCC
buKi9+dkKvzYs16dMT0ThXWskhgRYbNZesEHlJubxLVluRkLOODIApCjG2usjdvXj/FYNKENFdIn
rA3xUNZt0hKuGSh2/v9p2aH82puu2FTI0pLS9E3V+wwFZQtPP+xZIYol3Y5mFYzZ8CSdHDJPynCw
I7Si/zaUYOM4peyFZm96s9nYctg3wz4z4FdYNdDxyRdjFLISAAatp34/Nrbx1BKjElaVeGYeA3UD
uvuozvGR0y4YPXX5brt9QFwfkpXCecQfMl5mNtNCbCOsapdcNlsktNoXTV0BUrZ+pfBeHE3w4xdq
btjtliiECRvUwskJTJb4KrL2qxtbN4taFHs3s5EH4sVprxqw4JtRyRDG2ZV7Z8Q8aWGZyVU2LESi
uNOybAnGaG9l3i88b6Mp/HrW1WtdK4qA8MT8y7I40YFkgm+uQBZUxqP9uLL39ouRXJhVdN4nymNl
mc9ZPQaNSyBD7LrXtlHJjSOMfTwv7bWVj+1tqzhktHiS6bVSIM7FrWx5n3C1QJ6FlVceu1maN6VH
hVCTER7LxGtNf3ZYH5YieuqrGjGKO2TFpoRhJ48RJ5udN8a7SPJ5rw7U72bZQDfK5nRO7qu+mq8N
NZc7hSCu89guInu3YPE/A+eTKOFMvxwgTWleFKZ+5JOLz123VsKuo5knKHgngKumnkQSpFZfxSCf
1FHazZGOgrkZxin66jmzBMIChWq3WNZ1YZQNR3YsBuB+LlOjnnfsa0NFSkiwWujm8xHMp190zaYH
j6SnpYl+IlmZL3KfOrrawwaMLOp/A3Qem83HUwbiCMUBjlPzVhBl89ppLXuchlhzNrEbtbMvDDW5
oEayE5HYLM4UwGKL2st0vEwFNT3saEFWJPWhKMxOBBOFF93P7Pa2m7vhSLABYg3VWIHrk5s9u3Ey
F0eRyFkDKQaBDHZh5nezJws+aD5RmD16d+gQbsdG9+jJ3DpaEKf8Qa0QgwDOKrwzmGVL0FKi8HmZ
kUj2AndSNVPKoVBKiAYUuQRGz707DjUX2LT9w9JNI0UnsnjQPrs2iDeS4/dRPMCymbSvsWpUX0W9
QH4iZOCZmeqFKnRD1bzHI+JJb76JdWXag1hrLwtlzJxQwApPAxHNxqViFCVstljO5Nx5+VSE3Zzr
gCLxmPkzyFPOjUp9IZ1ZDWvLIC8E5srkl2Mm94U3OERUlxCSQeR26V5vnQGPQ+zFl9nSup/hXCMP
86wFsVJsyTjEjT8J+nWVNoRjSjZHgIjoCV4U0VX2s3AaOzQKhVwMfZTnva4crKa9k3iTP6eO1e8K
Aga2ja1oDndvNZKl03RZ2uV8nVRO6aeq92RkfXvROMoeD96UhDKxyp3T5HrA34qvNFkTYOYwUyvY
AX1tjMqFIKWl2YLPeBBWRrujnZCLzq2XXfQlYBJgdfEzRgw2KBFg2d4v233TVyCRdWshpH2+XGlX
2d6OjT1g5UAxYiw0LieU635ye4KKZPa1nA0ciXChXGpG8iYyox1JSGcaSL3bGvhMSOCRCPvExFQ0
JMl55U6HPlENjVpjDCqv/NRlw2Gqii7ZtPlNGbn3xLaIKy9ynsAJxn5cQU+xGpCkUlp0vKlOQjYe
y+d44a4QIjJiZmJ9CJjTokuRm87eXMYrr0zu3Nyqw3IGAM1fGlW/qezy1tDY4/o53xKheQokZK8w
b7MWqZUC7O4Iv6E7c/VEPJN2dhsX2o0RySdlJo7HQQm0LwqmnKLfWAYOTv7F2H5B2WuMm6gzDEKM
VC27BmPoM/8eusUcr9O+FhGMKiXyfKRl3RdQie1TH7ndbcPG96oVVR9MYmnuh6U5m8nAWTXCzW2a
emOo9z3+pR5ZVt1ARk3UHWpb+dw0QJ781afpt4X5mFiZDKFBvzhD+goZS54nuoybjQej69g5w0Wa
6cRCSC6irnR1m+Tpo2GA+eryoQwnib43GtFED1NxFlu1hdUd1KVl5eAsRrbjYk4v0ayf952+8RaN
hc0R0x2Btm2YpZIsLwVddVYTGN8lAEWRp5NkSbWgb+KrcnCPdppvGhfyl+UENs1sc6iVXZ+xHyha
oz6fNKPaj/BGt7abiD0eNuSvrtuFnuKAoZyYBkKlWdbvMagT+3pGBzlClbpwCgKvF1z3OP5l2e88
QteDqSlYuHV6v+OZYY01LNQu2tkSHWeh9d8lUVmtr84dAEIkv+UuN/o5DhwOJV8H6IBInCdYXdDR
PncROyHklV9sXY7InOOYjbO4JYzlc9USFItPZinP266bfOaQuecDSPJDNwBTaFdSW9L38srrqjh0
rUbW2HmAF9qDOuZhmqsxHTIKhpgYknHTaPa2NekDmWSGBI7sQPBBVau+60aiQDJokI9mENJYNp2k
J0uDWbX0OipT8AA3OjwDesJ9ttFS8aWa6XiSHfeUe4BSs4kd1ZzC1F3DaJotUANzrztxHtLJ4KxX
5/KxIo/FN2vlMpb595q8+JvM7qtia0xecZXC5tL3PdNoEqQDiViBBkUCtQu8FgisrV69LBNsuyPH
5ig+I7G3qc5lBSwHnHprVOU+t1Lv1otWjQZnzFiGA0x1ZOkRrry9Nw2dDAynrVrHxxUj+wvArA59
qkh6feg1Ob9t1rzcvu0o3xhbWi6jFqaz6h347OfkTDpVV17jp60iuGyE0O5Hs3Tx+Ga9Eiaw6jZD
MRvzU9rBawpia+IHZIon8GPTgW161/HzvvLwVeAzIfkGgXi6QzE+tSSpaMjIjcFpXlo76mI/y3Po
ZqalFg+zgIe4meQ8P1Dgz41d28zea6znYx+OptOcj5mRXDui6O88Ox4+DboVVZt4mRN5vnKLj/xN
Tfk8xYTM7bKkcx9BUY0E3dWFNL5g2fGuOXbUzMpNZhhXbEgctIuDDmc1Tj0dyaUyu4+jElfRVYIx
HI5oI530PBuEHV/WxqxaIdNTw5SEQpolqT9v6kTby266nap6OShVa3Et3StMeDwZVtULLBActHya
351xLPOq9Z7qahyGM+rRZFopjeHt8tzydin7sX4vF0wcVHgqX2+sON+weEc2b6N3OZv9BAxTe5m0
7IwAwz6MqlbHm6JUPaYAb8y/Tl3cPaSAWM+blU8a05phGhxQ6lt1b8oHjNfWhAUnule8uzTtjqld
cxCHv8lU0NhRwEqyZeFrxuSyxuORma9p3N6Bizaiow0t65yjeXxkNR3D2OQUq+409cbKORbLWC3k
puwMp9wnSwj0MiYlxy8UoYVRoiNRtwY1FHrqnkfz4rbbqkeg6hoLyM5RXJJxf2ak1qZR5zOjezKd
z/Pi4YPR0m1kzPVlnHYG2vZOt6N9tobcBsvCe3cJ8bK+aSqyfZdrBqyfJ11rttOYfc5hxcGzg2Kt
XSzRE+wl3LrYAs5mQdxUAnGzj7Ku3SaZ+YWChxJM40ysRtVV541Iz5NW7S9wTSokujUKd8me+sHX
og5jrSS5LE/V3SgX9VXQNgAZZC0R9nHD7e4LzgJWzoc305EauzM4MgZBWFr7OOntQwOx0e7OnaEu
WC0b/vUOeybnbaU3z3UgpQXkwEqggFU3ua5d2m0WV0zntocwNZoSbVuoeXSV2hAViIhLQk7sa8wU
9hnli24nvl3JHtfDEqhMstUCbgV895xXfo/JYRorm9m9AGANwF2d2B1yh0Bxk21Fj/JgeQvI0bSz
S1LZmtRb8x/StoPxl9zMagm+2ezqpL8oLeWY6PpnbyHS0YmLHL89cYV+PBkuKvqq53DjVPZLlQOP
xmFKUaajIF+dk46E21aRRbLR+ebC0dOx6anFLC7jvI0o6BgYqEWi8oPZuIE/bR3zvp/lWT6QROE7
VfNJ5urB6SL8yqk5yGlTx7zxl8qszX47JPctKrNmMznmq0DnXzriCVOsru7LEsgLJavEDh36lZda
VRmE9VmknPKd3LMnjW97r9lahY39FIyCddCJTgpIDjOu3Hm1sBUK0AHfIOdK3pt2jenCxLWdam40
hcIRGzXu76VdNfaXQVOj8yx3HSogKZ4eVuZAX1YSCehr5jtsY9A7lcNgKRc5cu1tnXTHqR4vRxAS
VN6846A0zSUE1Q1xYuCqQWUgve6XsYnDQbFAo/n1ZACLLBUrPwcqsvRhHyu8UktlXTTETdFvGJsX
DSylDGZ22kdixHTqCZg31mKCVAKC1OTVCAryenHThXMYmNGiSIrspnIX9c6LaAzhS19E6quF8lTn
EHqk4qjVVV6pM7u8XkaHgXwaPfI7fWgV34ngWx9HS6jnBhorF3tpLSp2CwlvWRFDGB7Z4ELpFgSh
erAt77G7T4cFvPpTTa5NdS4SHROymxetvoltPZ+u5miMs92iz8581Jr4nu3TrGw8BVoFYAxpfgc/
WE4bkXM+HBXcDQMF0wMJ2/3XyLSne8Gi/61Qu1zZFTXoDRLHqf6ZUEiY9fqrIsvwcKhNf5kpvbbN
+ZXnUau46sYDPb2PFrAfQZT3tWHjTdaNg+u62mZ24cq420w4knATytZNad02vZPAiOeRe6x0fj00
nEM/TQjYOXMpphQNZyfhMLvjQ4sRAGnbJFr4J2jZ5grM3cWOaGgnDZ7/vVWl+JRiB0Og0l0bYqn2
eWkYRCsK60qWHIk0EJ0hq+eUHQFsFPcZhCnMqCBSRFCqo2tyMisza6OTUuhABinUZuL6807Ht/Uy
TQhnFBVnDXlocrKK3Ofbn/d/r6HAi/dDzGRDY0Ay5Zx0o8DFQA6opy4QfReSdk1hvQxs7x7b4fsD
nTac1oHo5wFiAO+N3vKkt6jLtocZQ+eChkIPBwHXSwkEPk/sJ46rU0gfqkc7ZP49Hh6UnnVcC6k4
HWp1TRh625VJ0ILHSoHQjRjSYqd2cX5ZznXzQTvttNW0jmIhbSO02bHW5Oa3oxDZBYa64DYmph0Y
lRaQYdtuF8fdVqU9HvqRGLj37+dpS/jHiGvb0nHon6GbfTtin4yzUePbD6rySpnPPGEGNm6T9wc5
bTetg9AT9SyEz86qCX47CHvKCjHdqhJMDxScOW9tvNEAfZZ90Gr63UDEb8B2oSpkGN6JzKgpdLPU
Vw2GSfUYiPGOsMzuck0suk2j7INu+m8Gw+oM8EHFi2xiA3h7VRlsBt0tegYbORey6WCHLeou4Ov9
4P79IlvgBq7+bYBU3EJ0Ayc3UCWZO0Zdztv37F1V0dbuHgA0NywLVUelPN26Ft6dj97531wgkxyX
iMoJQ8DpBaadF8dqxImoEEkVJqJVn2SEubXKizqM6kz54Iaedj65SrSQfGa2xXEC1c/bG5pQnu0I
vSIEO48xUy7qCrDQNu+/i78fxIbUichQJ5Ts7SCWyk5hSvnEHI0iRN/mVmgk5keszt/cOmC0qDzQ
74FsODVuDDRXxWRw6yr3qhxvq+kbjuOueHz/Wk6cgD9mpZV5a4Jxh/cHsfPtxah2VOZNJttAL2iS
ZfmjSKeXgoVssosjOeDX6Hm2hlrUfkEytNO5+zyzz3WH+K3JfdArbrMizDnwau/amT6CJ/z2Jrho
RemcO6gMT+aWhAzSdmC/QOVJK/dNRbF+nJvq0CHQCQwkRvv3b8f66H7uMq+9ZR2RJsQ3tPI827d3
gywco9YbvhJXZDsvnoPCdS+zzuMUOu/JiMD91n3p8+L5/WF/vUyyphDyrk4Hvnjr5I1KWf3b3On4
8Bti7S03lH0SWMK+JaH2g5f3t0OZFv4GvkoP18HbKyShKdfHtUZRUhAG66UiNdE6DtgfrEPrl/b2
TrIgIAploYM4y9N7Ow5RbsyiDfOo0WaEjcxhP5ANpC2biSBfkL7r3vijOW7VHLwZk42DAW8TuQ62
ViaCt2O6k210isPKPmim4c9S2/UgF9bDD01y9UFo+SfSd/cxHY1W5aSaU68z+ltwku0HP+WXqzfB
kqL/RvtOXtkvq8ioaGLOV8GHlXK1xk09qQFNQt/oOKAV++ojv8wv7+06nsUsgYPEYRt18t5adLjU
rtbpF2yKa1JP/DZE6PfU795/T3/ZXDDMOruumnPPIOr47Q2ubEoHNieGgEI43FGrdQI0S7eNpdyz
CU0DVx/D/7cR9bcjepXhljrtu8AuvnVE8pDzReeE9oPSb0lV/+CxnUrrUA7CbGXBWolh6/x+8gah
Umr72GUFburhqNnRpSHKsOF0SmGkjvf64m3jRtkmeGF/XOff8l3+Xzgqd6/15Uv5Kv4HGCqh7//0
qMOX/uXfXiH79vN6Af/r3+9eqr7+Ny75H/8b0u9194//rL6mzevPFssf/8KfHkvnDzYuRJnbOIp4
7eBm/uWxtPkTzVgTcXnryb5dMdP/9FhiscRUBWqTph1wJnX9o7+yctU/2I+sqBlcKhxpcF6x8v0N
m+WpF4MdvcfmCm0/E49uoqh7+6JSpZVz1ZLIkJqsjH1zUKtFyGAyjb1apN1FHq2yqKnPCC10WEoP
DlVS7MpLYhxHpHhFWOZO+aASn3ptRQ5pUD1N3M9zOyohStqaKkLcf8TcNLkDP8+YALPZeILAY93h
v7jC3v7q3KxnYis+jRadLEpQmnadkIJC9zAX2U1skBSSuGN1YxqRlgRlF8VXhWu336nvGRdGYZhH
Q+jyUaGNu0ol2DVwtFfOJ9usQ1dVq+eUPwIgoA7Lg1Np676s0eYn5BXmncadVCDlFMpX2q/Tq5qO
DaVRKbfWYIxfMnNML5Q4QlOWjDQwu67Kzuda3xbESnAqXjpiiZwF3QrMjEV8t/LIDRoiqM5p9Flr
d1f5aDP7dvaDe8oRjpdvTdQEl2m7J1slkl/cwllvFnRPRP2XyYCSmq6lSVe4n31N6/75fP7WrPAv
TdQ/e6j/4+p/GPRxPQn8a7v1bkir15d/23wdXvq6S1+Kn6eF9X/9c1Yg8Jr3dhXmMlm7DluNv2YF
6w/6VJyngOkbJsq09Tj0l/P6jx9/mz+ibE7c7+rO+mtW4N+zYQYyl2BTwMEMgupvzAnG+kL8tB9h
TsCsu+6BHGYZ3pmTbV2el3R3K4IM9YRcI0IOW2MXd458XdSEqlahaEUUGtqs3TeUTB1fDuRr78pK
67uLoomdKSxtfJQ0hKeFFpNjJc4mGu2clInWIgNNnZoKapQyfCWGTXmxWjojZ6aaiIa4KrUW4aJb
REd2iuneqwAVbDISKW5s09m1n5VlqUZ/GkQUyHU9DBWMzQjtzEQezMbQq3Pib4zWb1p6noefnub1
n7fgZ4v4yfaIaYc5m8RTkH/MzfopTSE2F2k1lksPPEVQp6fKo4aD6EBMW3JeZIq2wwu5ci3KOn56
f+STs9uPkT2QzNDZ142SdjLhJdC8aSgpoFtiOxhsanlsE5uL9wf5MRP8/ODBRfPSQaBfuQAulu23
0+o8teg8CJekYUJWHe01Ggxk11k3qqIh8T5YmYCr6/RE5d0oozreZEqVpBphLwNYMDEtdpeGcmhy
khlntA41AJy4OzcVQZ5Bns0oz5UipuE9FDpdxZKGj+MjYh1APU6C+E1kJM6D5o2kHfVdDypjobdn
UtOwWGiGfgIf1MfGEDp0Mu5yCvrf5qZo65BoH8I5b/PFKW4HxFSfutZJLvMk0b93tbTTsImJ/j7i
Z1ZfgJ7WOTgjNI8+5e8obGukKP48t80XgMfFa1ONNItUIPztsTRiMwuVGVPoBjaQml2grPOW0KxL
EsdEN1bxpjXV9hPNGBPZnnC7V9ceaevKfHH1Tb5EaevXVFHpvMdF1Af1PNhg1dpCzDcRb/u1FxcJ
Bza9JlHPbHTtWUchFgWRMpBShZerfi0HfZH7cWrl3VL1qol606PhK3B8K6GVaakXxmoT5Wd5ZKes
3Usx1nQAOtoFjVkj4VnU2JeR1X4xrbgg89hLhNi8/+78cMv917uzrjIcw3kxoXp7jopt6+27oyx1
mhfiW+0m9dEiwelmpCFIIouLtI00QkqvTesPXPCnKSHNiQS+y7Iq1HBq88YnkCve//hB/38N+ndt
PZT+60Xo4qX4x3/+vPD8+Pt/rjzmHzoTCAUT4hH+XGD+WnkUbUUHw59WtR/sDs1l8vvn0qNbf8AW
VNfJhw0p3vj/Wno09Q9s35RgqDpQfGTO+DsrD4vLm6XnR+KKye4WWCm/cCU3vH2L2Fr15HiKrSno
Vu3rjAknLKSa9s9ESKoOXWClQ+iRlt4qx/OkNoVKHrftmcdy4u0su23GW0M2unNRZr2THdQ46sfv
SavX4syZonHjlU4zQG/Wc3HQs8EANAhMk7XDxdyAa0RNom1jFdXw6OQKvS8Yp5O2b5eu1kJNDon3
TARkHTHLz2k13bmtZuXf3EnaCOAM6dB7QzpVim/kPaZXpUFcUJjUxZR+k0LvsePbXecdstmczKsE
AMBmSVZE7KBmpnOTJgRwEdGMVjcUVqJF96ozed1uqAeJeEG57yfva+1NF6MTlVCmcpRTyjlR4j9w
7kVGtp1l9u6uHHpNX3PD+kZcuLXnPqpq93lgExsfpMmsE+h2DtwOJIWZJk8mnYUjoa2i2jSWJG0R
MrxbIhoaXNTKjQG6vIod5u6EatyjiTKp8wmnlea2aJo+PsMU3x4dgvvEo6lkyrIjfVcEJL2N0+OS
d8sqEqqHrjrksjau4EVF50QTO2Jb54o8FFiLa7+iv3QQul2IIGk77V4I00NfkNC8C9whcqPDUite
HUStqd0apVl7gZbK2s0I5kzkl8yVqdzW+A/VHewvI75elDYygiL2xBddaJyIo2xxbjrk+XEZxCvZ
rMxn/ZPeDvNLzrR9A36fMNwiuZgiyw5FbpBBn7qtfesp4wPzrk6iiWa8khGXLEgvFjCMfiNtopcr
yfn8qykHNjdmIvJsZ5mzHC6oT0KiJlV1fE5t120QEAmkQ0nRFZ+RQLXzLmq1CDFEvyqb535qo1sy
gNwr2WtqZoTaGOfOazpYhfZ/2DuT5jyVMEv/l14XHUzJsOgNfKOkz9Zg2ZI2hOWBeUgSSODX18Ot
iihbdttxe90LR9ywfY2AJIf3Pec531javPmhJGdJn5dehf27aq7RUUZTVzkEIZpWicDx6Ky+I+Hy
K2stnZOCmtCtkW9D8jxDNsjtL8CKfZnGQBIhSprjUGefukGs/rNvLmZ+W/ciGb/hFysGj2hUgDjR
1E/IOY4qCBMyy6kbB5ySqLqml5FgUB8Ebs9HuV8aOyz2ZatU+xomekzPYpql/7Dxw/NHwAIK7TOQ
0WqLiV23fjmpmYO6VRiWq3cDR5RKYj0wK+tE4Z0GpO+AEYhEPrIfoGiKqIvApylzat8+e61uryno
BsdSTP3R1qp5F5A1FkvlXDIxrQ0w3mJ5GNbUfyEqNr1OCss+pL6YXsrGI0Ux9MvXWi84IUlmAKlg
Uuaz1lXH/GThYS2z5mSwEWZHl6DdoYLlqWgpxxbqndGhLNbzioU7qIjLXpryQ+DbLSRErPLgzcfx
4zKOPRAhFx3ksHpXTQHqKwn196Jw03cz8pQKtcA9AYopel2f596mSMtKYtJ5o5rvoYeb8L7uZudD
UNmblhNR79FkJrzSAcB+hGUgYNH9LYfUmr1H5KbrXdgt6qoyhuEGve4UL4rAZc7gqOZwf85xEDrT
J7d2uwnOuBNOKGqYTA967c2jtDUtAeUE14j5xyya5NKQ5xdMp7Vb2me76cp4snN3H0xud/CzgGQK
VGdG1DlJsEPbpeOhMynL2gqjBXmal3FSt9ZADDjSIvMAOQPoq1zJcE1Kz9tsrkg/bXcG5dGNu5Bc
3GtQajDX4NUgoa5NJIEk0s3G/Com1LqCPcX9QL7liWzhIHZdy4yNyZ4JsCpRcLmGde3muGbxBmAo
InIjNloNMNb0+gPhzck5r+UDtWo6SARTRDrwUmTYsEbTaiw2KFl7Uxh9f58bXX6ecm95rnszQWfi
GMYHIgdfIeHgJpr1+JQG/ngnB5LSx7R1IksuRPVm+mgTL39tNgVszNoM2cDV05nkyM/pOqGbtfjL
25C3Luj/+CuBDRvQU+yXZ9wFgBYWVFXQ6wwKmKfM9vSZfGf7MhOk+GQXtnftBhOWlj7vroaEOEq7
55xEHNq2ZIl9S4buyVUhWdli0pcR9S3mOZFc0jZLjo5BuvPctf1npAb93lKOPHtdkaBWqsdTuA6v
Pq9wL3Lbvpd6OtDozW7oRDUny1ucaxdJ2XNleshfzDr0D25pEHbnIp4g3z40b7umKj5oijXPdp4D
ryXdPj0OuWjOrT84t8RltzElkcA8B2zeLQ4xuvnoVuKuhSQZ94Zp33PUQ66pMnnwzG7Zoamp7ibf
fJh64Z+cuvBeegpjcZ1r55Cb6Pw4jgR4mhrnE1xPsStsVCVIqr8Y1cjUkju9zb+H/gkMfWhswobF
xXCQFM6DWXpmZAebwJvd0Hg/8OXuMw3mhKkriHu02HuZpJIB1BkXyqpYpnpzdaK0x+OVWdsqjtOv
QQVUJLDtmhWjPdHI8sZG+fFdr6mjbkYzK3KBHNEg+9SawN6OOd/jYdGdlQ0j3F4MS1RjvYBlJ30a
g7S30tt8i8skxVqpBHx4RjqnrJBZkWPS662G3CcVgn2yOP1kXCMHaLFjbi+8z8wH+kM28dVnPSKx
iKfSzMZ3gWeo+hvGcC/5bHvjUpoUncTwMiirPctVmgzeBmlG1Q7YwoeXSm5kw1AXp0KJ/DZQBspc
L6tw7zRVcDRyjucHE9hWSRe7Tw9NoxE7jEHd3g8Gb6EpE1IfiDAhsQVTOcLAeTmIQa2nch2rHXkq
8Nz8DrmiD2GUJNIRH19AHq2Vj9PZIKD+ZkWg/pFoG5xmVee3X7SdsLEihRZFbo74GHeXf3Bk9dhQ
7UIeZfhXxGXWcS/K4mLA+/3cydp5NMZOA/UdxHjoSz1cVXoldaLrVtKVg3D5pJDngJQrgSLrVXwr
iGaMPQ70x3T1P5Mkzi4u9a07FKfhVVB7wz1yNqYN/kGGTQF05hySzGpEdP0btmfgLlXpPXQqCDiQ
FVMYicUIvtgz1ONw0P6jFPUTIa7DQ8O+BqtbVvh3yp4cMHZMWibGRXRNIwzYatBiuO5a1YcoDnv7
Qbs4c1h0qgaJkNM4lxEJ9cs8hw8WxLrbjt3vwctAVVsY8G5lYeDRgE2fdLs64WxM8MFY7Dz0bi8z
agRE3Z4N6VZ0F2dJx5heSH6sMr86tdlk21ujdPwQ5N58k6eURTODUgz6SzGdg2JEFi9I48AF9GqE
SCUGmEekSbvN0+Av2AiSKSQbs2xnYujtdtYk9FpiOcH6CTIk56Fz562B+TTia9uC57sRfTQGoU86
kO6XtTbVIyvjRF7CvGIeWcbyXdZkzOGzY50Lr7A+ZEiIL8LQ6ccaKs5rCY8GF9TYzo8TnciTP2/g
abA02b5ZDPuypJW6ZN5sXmoCoq9K/okwdqFf36z16n2gXiWv3cXBnhDiACBAmmxXdsBL9ggJJL24
Kp/XA/luw8NkaQLaRU/uRLnOcxCz10jUS+pNOR0ru3X1t7lugnt+0k+9keCSaBNdOnHf5bDYAikH
cUE73i9ovSiVf5Il5zFcVdYEg2D2gnWOqP7o8YNVt3l3MTCI2tHGD1O7LB1Vw4zGCQYqdIVEbboi
VJX1HAm0IS7WZK5qn9Z4l+K66mbryk213xx8aEJBNNlBmZ4CyidEOlFzpnRX4ULOkxON6XPg4DiZ
OBfAuJafuK9un2p8M33HF0VMEXkL7Ne6c+1oeWNoVDJ6FKDlyvmyrCK8U9ItrutSZVFdh+RYab3h
YYWPNNKdEc5X7CksI92JrrjOxILiPau605Dl9RmskncWon6eyuputCe5q2Ctx/4yPSc2O/SOr3o3
l5VxNIT2cMyWxXc+UOchZeqO3UETWazn7NGSYXkVais55r70LkymxDGhHlwPhmPmn5Unq+s5mZzP
Zuf6wztNQtWXWXkYhtzeWDKOSrO2MKxxHNxZldcX79jFey9A+M31Sk9WbcRuUQ3yvQVbt/pU58v8
LbVclj7SqILqVFveJM8ZNMUHoCG+fcL55L+MKQjzveNiOju4dT6aZ9OpZlqqCJHOukt5HkbecoRd
a6vr96bGxB1XZWGALk+8Vp627AJnH0D1I2I9zRjCfs3O7DyCk3av7Flo9Z5URjl/dlM3sffZOCZf
cg+4LQE6ILUj5bD0RAGWj+CGWq6fffaH2jUuSRb49Z3hTzy6IE0HFCfEfO9JT8jmqxWXghF5ljmD
EgSe4MOg76ilCgeZ3l2VJFYVF1p16Z0lKj+5uFOPDZlyVbbSl8+12Bvc1LfJEwR+BRz9cK2XxioO
47SqBAVGFbi71TB424afuTdZy+OLQP/5rANo81psgmFAbPS4jCejGD+KXFVXCfiUvbOMCT7G0Hzf
kbFykGuCIQF58xdzHbIXSHdZ5K+V98mgU7XvVqs5JkbSoYLCkczmHIiUtAkC2zxq1etCwFoRNY5T
nVyzsq+DuQn30oTa24uJkW/69VXWK+Mq1fa8FyWmqNIocatsshFCwNrXya5rGVVsC77U+QRT27ar
ENR4jeCkbKv+ZIh++LpUa3tlYiR/7aigMAeKzoHpb67uYbG6ho4aXuwFMOaarfvU5RBYmA7ZJua6
EKI+lvSMMcAe7dQe8DhZyfVipdORdHf7dqFPt9ftSnJ7Onz022U5YGyx9mZS9tdTi6B1WBv7Bhmw
fUnLwi8iMNEBFfga459tDq8OHvFrRKMZOEWfqaMM7K9GN/TXeGfN+xTBpxuZErV8sviEMFisNtFI
pHwRzxn+NNt1OL/zwR9E7fFQVjPgCSd3DtGWUT07ybXGD7rjeF2e/cxRwz4p3fBmGJZil4hEPLRL
Wj4OaVqeG8UD2dXsac44BhdUpbZ1phyLp5Yo5etMt5D6bas8DRZIdZEO3b6b8uFiInIh+zuR3XMB
Ta4sOBA0Y/jeVFUzXA2GIQQbSZHOV4ZwOv899NhQHEurJ9eOXmYbDu//f8lxWM5f/8//8igG/t8r
jue++tz8nHe7/Q//VXI0xIYFpuYY0nn0/kkz+5+ao7n1uxjkdMI35OKmfPnvmqMQ/xvmHtxKisr0
zwOfJtV/t7sE7S76Y/wueg7M5vzRv+h2bRXF/6lbiw2HhL6P0ewHJJ35b8U3FoUtpWhWxNK2n2k1
r4ewa+19sWIQELgo/yIM+Qfn9PZ6/OQIaqmaQgXZWts/8KxKm8W+ybieakq8YUaystjxhR8wCjSH
wSNDDddTi2VBkOOQeeKpEBibC/gd5041yxXL3j1tqPIqr0ZrZ0Cb3ReVaoroh1f4m17Xz03Af54L
mNKN3E3YnIUG8+efk5WARhuG2zj3+xeWlOwqc2RI6IKUf5Fc/foGaBmE6Kd50cTE22+uZI2KtZbZ
KSZVSh71PHtHuwhooOO5fUE6/jdN7s/98O3OYEv7DByL0UVbnEH34xvIKU/UvY1YBu090HVyH6nZ
NHnsZOVyGXVDkZna31/e+29uEhgxVyMojSQ9501PtSqqWlVujiwS8lNsVFv+hCrLXT8ukNpa4/uf
394/0Xw/DzPGFuAZPizkzaa5NRR/GGaD6lOnyksZuystukjl5fSIqIxENMi56qlATZghjbSMB8fv
rHCXrL0HUjUQX32zrcJIO9jNonTprWbvdZngiMyZik2Km6/zLilc70NlTc6XTDfmi+Ssz/nFXoOH
om4tefrzzfzu2W1qGHreAVWEt7i5PpdWJbKOWvxkBjdN35fHGs/DTZ2WgDRG2/tLL+s3A4SxAcAc
WZpn22+x9Z7sVbJC8mJYGO5Rk856Y3CO3ykCDSGZGMlDUlAO/PNNvtFw/TMsA3IgxRa8S/vjLaDN
lbUek7qQ5DgMlBUDcP2kbVT9sXclpVqjgiNjy/xQ+fQzc2rO5IWEy1+G6a9fPTIy4uGREdCHcbxN
qvjDsDFEoFonFV1MmKx9lcvROmbwjd5VYm7+a7VE3pF+a38zwWwj8M0IRWONugDFv4mz4c0XYY+9
Z/Su08UML8xCdkOHtKjEX8bOb28oZIp3/G16eYv0pYuiLOlbSNQRzkcOfup90esHc0TU8+cX+Ov9
bMoNbG4uzVAmmO0n+eHRuQIOU92j3uGA3h4aJ8GgoQwfGNCfr/PrHdHE2Z6aQ+DiRkH7+Tr1bJXp
mnEAIdFiPsm27K9alAnxqov8318KZSqNXWZK3tE/uLsfbkkUbecj+WhiYebymkMp+e5VYe45ysp/
//R8k54k1H+TX1te9Y9PLyTANlDoTmK9FE4EHrY4BUHa/OUqb+wEfGTsNaB0Id7A88Eu4s2gA3Nm
2FXPZVDTzPuiC4EeFEnwOk+kiZRt3mNsTGCxZGLdC8pix7FrV8q2ifcX3uQvcwyBKcyxqH4ZL2hK
3rzF1Pd6YxQ1fIQJEH8wMVN3TSOwNNAwpPDg7JwU1Mmfh862sv30yXFRhz4tphSHfv1bfYev+0nm
2xBtKsjggDzo40kD4/qA2Y7mW3qczCHYVXn3VxIaLeJfLi02f4PADEqf9839YjN0BFXjDn8PfC7T
SkIQFxniPaO2b0AYW7EGwAzXprevx4nU+qDAZx0k9vyXMf27B88Yo83NQ0cuv/2gP4xpa0yMoaQt
RsEzVzGn8BsK7m3sqPLo9WF7l1r534wXaLTe3j0m800TwX7DZLtrv5lWV+EN1CzpoWwTwhWHz7Yh
ENUeb+FgddmutFR+bEdzxNw2zukZyqvzNHlteN3KdFwi062d4p27BJOIirVocuqODRFgtuHlV0aR
ess+9z2WeRk2yzenluJJjq5Rn1M3zS6ZgkoUzaXtqmOX9eVVqdLC2fd4Qj+OxHvpCI9XhiuP6RpL
NRKAC96hVu19mp5XndOndwUJuX6kWHmaTYvFabq1ySyLgqUt7udx7d53ajI/y4C+dtRZVY9SKexz
umuLCu+HVTT23oGws+7tdsPDT+ZsU/hyB/kxBJpGiBB1TB3hS5kOkoGLybfvwiFai0SKkzt2xpck
n8VH9sg4DNm8yKeqW9VtOSrRxjTk/ZMvTfduLba2Jg00CExMaOImn+vquW2HDvxRbspXCvbBowtz
fN3VWRpSknZmg3JVMhCONop53GmdmF+0I+1nF751dSvtzPF32aKAUJFRvmCjBnCC7zAB5kUoZg65
KvN6IsvwI7Kn6tFX4NiVhSX3CNMkre1OZxe/8e3Hvu588tPziQJNG1ZWHovGKZf9smgQVEslggv2
TsBc61RmftRWaZCf6AiQhUQzIe/3bpGATAqVPz5qu2M7ntEf6qJxyN1npU2qnxP+ckXrr5vEHthA
/1KbFs34PG3Bp1czLdoME2yCsw7BXZTblsogWMruXddQ7o9qIpHdeBN+mRQ6Vtc9KGcg57EYFEQ5
xIxptbc7R2Q7w/JoAtGqbz5iKprAVQAUJFG9C/HbII5y+G/XbD6FFN31rg9747lqQlqLDHCNxbgZ
abbShXVuhnocySMi5/wTmjGX9McgRJEMi0A/Q/phFPVhMX/2O+F3kW4GeZsJtUAcCIcuIO8yWNPs
4LpyfbdkEEr3Jowp8uPHuTpmoyeHWCYk8cYTSBU4ZUuanLxlXTxcQ1qpuENyttG1lHVLCSfNIbQO
RRglSbak+zHL9SXXVfl9Wjva5mBgqk+VJ/StB2m+ZkO6OkFcLFsAJJIR2lKMa31IgazWETCb6n1X
286jqdk846i1CUCqHVobqTLxNU8aegl4D13s9OB7r7qZaGP3aIujsWssEWUci2z6TqOi+YxT4as/
jURHhl5GZ3fl/TxYIB2p0wSVl+7Bry200H0DKpcK5HweU0QdfKOzQDFTBMZMWnZmfufxM7+jDRFk
Sy7a+r6UWW5Cxp2MYT+AvQh3K26UlsKX4+GXEpZxnQ2B1ezoRaT1bm5g9sV1losQLlHDF5+J3L3x
4HbROB6bUe0M1wMCNdSVK+MxNQ3ghstgEgGzFe/3DfmicNAGMlJgkmgn6g2Z3w5GMMzRQPuO6A1V
oxbwgtZ7so2ppOVSkl2zg+ml9+gEpIu7X4ZfgabwwyZZbsDvKpe7WrNfOYJUSzOILhivTDO5375t
9+ihcvcgdU3Ts+F24Se18kHBecpbKxqXBsKYzxyHDLCrw29hMEB46EdTX8vZouifBVuiWZbJnBGo
bY7sKk3bh3wYJ9roY0vV1FlsdVNWNIg4k5uVFy00Xe4o3TMzeHNTUlVXWftoD8RFRoVpiq943WnF
cRJtOWMoMZwTPu+dlSJmjAdnYmsygAxz4qJsx3uvyaEcpEMzk005FQg/qsDf2ml6NqczDsXkfenm
8BOnrgitmIBMU0Kk2KZqK9PFMfMTZ9jNqC8/2boPUO4m5nAUiz2COPBldXaQn5Cdpmk3L1lrg94q
a9Hva9tCTJFmo7yQXuiDj1hV+S3zs/DCV9m94KJtv3iFrfROKCgwzP4+0KzKrqdr9D+0DDiPZ+/N
QFbl3vQatOZMz+LrKgywEHTb7Zex7OFyghjs3heDdEawyOnSxJZhmRdrDNAOQlBV5YGyMjEz/uLO
wXdep27u9VAK4BuuBz2zrGFPMahS+2uRpNUaAQIkYlTU/qMyjOplzXwTtqVhkZQ3V3o0r1pqT0Nc
DRmsmKEu9BMbTrQE0l/F+7XpM9gJlM/bUzLlgQlMawE/w+8qk2W2B8dSBrqOrS4RX6YghDOXLHwM
QDi9xN5hjZuCWFNY3thgdeqfaZL29MUK5GrQwRbjLKcW+QmiztWLpNU6RGx2ho2urFibm8LTytxT
nMrxRlEqZ2L3KRJH5OAYxtF22/K9LEka2ckeJwIkjiR5XDiUqBinXIuFVDgVWg89MAtrQcGUAkQW
F12yvnplo7I9I3R5qMctVGTeDBLQcgAvHFavBVUoW9MFwjAQJcqfeuBkproknA+JkScB8vmYmRPl
UUWtS/8V/nNJs93S6AMSVzPFW+iG6DV1G07FA40Sq2q7BSoS/Ufpyjbb5ZVflrRBkxkNgUHTx0in
IUCB0q5Pjrd2fE9uhZ7EXXznew2WDI5o1lEQb82VqXWkHfqMhp2oFhy5wRcrTKGErfSWXyZrlDWT
4+Leuyu3EAF1LW7YZwEMsrGKfPGlb37zjMbZ+Sabqcikf/E9nQL0OyWPqsRivLa3Pdv3jBacQ4ND
12Vykwej89VZ9bCvmrV9oUUh3ifZHEpwoE5/W8EBuRjtXPQse9Wz7xnzbUACKmcnkEUyols00DRv
ygPBPCwyppMdSj9t4ZMWdkTaSaFjuEfTEKUU5r/RfVmfhcjcDwbNxWsbYlNKhVLBO0MurZ61WmoR
y6weafNirL8AYHDVqViF/qRXi+0tD868tEhIltgqgvET3Mv18zyGyiKNdS0/JEC9mFdtlptYgyfZ
Jy5trhsp/OLJFQlHpFA26mDLElw6DER6eWiR4ZjR2+LDMstqvOo7v0vjjQKx7oLt79A6CZfvyVjX
bJAspyMQdZJ0T4Zish7WdkmcHRKD9ZNsPaPdqVks74pWhthkylml8cgQCil1zmF/P7vwhqIpaf0P
UnfMzDZtOwBWPjycLFZWqsIDbN1h3lGRSj6PttN/BT5cfiC/0twUxSPZTWbRqsc6206TierFE4PW
J0peo6GBoYG0ovZnA1lnUDc7toYy3Llm7vk0q1sauz68OgtJkxzwFxQdiNTCqlISxLMqz9BtBYgo
kFzkR0SPDok5lW0/GYvPgghdpnNiaaxQcpbOzm7szHTAV4rSfuVU0sHZQTUXEmtcF6+kJCqxI1zF
YT/lCWoVaJVyOtPmXCE6r8J7Mp29EHmPDeXbNoV6GBL+R0RsmX60VlGcwIMtdHjcon5eWmHfuxRe
QPKaywcLi8+6m4rcnKPGzAkD46WtCwcRM3lOyEJzIxaCTSdQGXZ6ykPd3ClsGfmu8uswZ6XKnPcy
U64FTZO07MjUKfN7MKX6MW+8sY3mbGHPNhQjOg0CxlnxWxEatxAy2a55kL7g8KZMSY5hlF/d0mTz
tw5LdwdM0QafZNnTVddjJIn8caL3t1HKwuPsb4DQqdaJ3JcOQRS7JuzW28JIaC/lyu++YgvLOIZY
Nil9Sa5WtO7pZKEw8rzTBjY+znS09i4rCco1a/FO7TBavJlxnG6hkrFTTyaFD6WdFSHk6NaW94an
J2Rzdhoad66wnBVMaAaEp59W65vLdvGboinuEydqe5BZUknNeq4TwqpzwjDUTug206e21PMeM0M+
770KfGfsj3J87nt/cWJzQu2IP6SU32SQ+iC/RgurSkGu046+LDnUdERz7+ARweATN7XR41D7Uasa
7LLZuNZJ+3liMwSOJiGpPUbSR/5401vY+oEh+pdColyl+T/PzANeDtDMN2EoG1Y/o0Bct3M/2k/z
zs2ThbzpXELqXoOR9kG1DDTsNFqFi+8shBOmIY6HiNSEqHRY79mh87ejpBc64djuTN+81CWAO60F
AmbHqnmFcw8ee4aGUu2y3knySEw+KOTJAydUBLW+CZC4bQmufnkurW4pIwBZ/lk2EwMuqTr3fpxm
fbUZnT5NlolUFHEREKNwkPNLYtt1ZDe0TA+rZD9I6b6zD0ogxeMwx1K970DQ3CXwGRMA6qX/YfE8
Y4pQCQOICEiGSfYWjQwVi5o5JzbYF7TQpaf53l0aZrY1d63btEUPNFgDW3y46fBMnbr+HjqD+lKC
XZ/fFWrtnkVTbJ4VNKnZkduEhNHKtqvvRlU7T2O/5H4MaN7FJxhaQ0PQW0ifOzMVX05Kek65z1hz
s11DHJvcJapbP6mhh9xl9zOdIFXMzjuragCtmQ41uLjyDXla+4WT3cyw9yJV+W6yV+x5UV2Q5XHQ
QU92STivUGgNpG0fjcWGBMnLt94jNSW8BpXYRENVFeuuA7BzRbPNc2MbpA433oTZTajoNaNV9/QW
usmEHGmrbZB+ZV6wq4e5/CIrK7zMRTPckF6tgVHL3gOwWHTVs/b7+U6nifGtCGSRk24vkvLKmQha
jnU9bQgsdq6XNd3mFI121dqzTwJIp8rAJeBJdsHRlr56Dv2mUidzafLz4Kj5axhC4TsGmy9ppwLQ
nru1sygvkHmXvrqjY/LCWvi4HrsjJ54lWBKEcpYu936y8kCJp/I5NuObj12AfTLmZ0qdAytiaO4o
FBrFYcA1ecpciWwHPEf5eeUrJlvHGOsbcFg8bVTo+TvbndzvRb8A3SJF5TrIfX86sXnjNDfrMP8I
e19sXAnmC9gUGHioahfvFzYLYcyLQ9feyCY790OOiJqIcve768ztunNUxxex0spwooTjr3Fc4CNT
/0LP5+4m1ZtX1CwwnfVtuvbRaCHRpphTLOdWzqXLURL+zAHOYzfHba6K6sgqW8Gq1iUwzQzuVbBH
92pczy5Q0YijUcE8hGYB0H7A0sl2rvsy2Fkhd6JN9bvSKdeXeUBErHAcvMi5Nl4qk+4pLqzNqZ8t
mNuvsFxQuQ9ZRYfY0F0vr8piXNIDp8fuc98MCa7Afl3smHjatIrHrk6Dd67VmA9NXvgLXDyN24IC
pPl1IJMB/nS4HZ9bJ0vuK3SY6aYe8kdQTlbxKAbtPik+6PlcD9L9tuR6vZdugOwdDGuGhFSlQGja
whJD1Ar4h1EqOY1EFeWa65IJmd8u2+ARJ2YNhhDxcLtzIHpSueGLKFG8cDE8z8tEXqYzBTdhU+Y8
8SnLzg5EPgu9cQYXjdxi59X3KPNHqLFUc97oH9PO7/riCubZRoro20RFTVv5NJQxI/i7ZkAje/A1
pbhIFQUV5SoESToWHhTVvjblO6rvmUFjrV7EUQ6r+pj4qn8vc0eq2Cy7LKEy5DXuoZZUbqAV2f3X
fGHTiVlSIL2oZ3O8q9fUIOQhLcsnSs6cUnM9hM6558NmvWltk7IIvjx5laHspLzm9pw1I0FmlmSn
iKx2x58Gw3tdtOI1t6gTw7gkVA4zy1h8sjNQl7TE3d7feXVSgR1MFyCAfYsu62hRAPxO2T64Wdnm
KxCjef3KcjffKKv2st1WqszYfGiR8Q0UidhRchf7lCiZZoeSqkbW1lvABTFgJLeyr9jlpIUdyCvq
KsU1h4sF7wkiyxF5v+utN+hQtRMvE/WFqJw6hYipC3O2+vMUWuXDzL01Bz0abmxN2Fb6wfE4KDnB
CMjTmTK99xZ7emUtHocDMJDsMpdJKs51W/jNuWgrwW7I91qBAncblIVX4R9vi/npPwQmV7MZDF4u
1cXbbpLrPXDS4d1/NEm5QJTWNFyrZmPis4Cf+op6yeHf1vBBPHh8cDTMTRQTb0rJcNnhW0s2y76o
uuMyYQRcBxMGfpGiOfchowWts0K+S5u/dA9+0zyBTrRJJAQlbMv8hyXwQ+l8SAwKg5nXwtTdwt/q
vrtmT8UK2KT5x3noicYsKzCMRpnt0aL1+3R06x0l5vT452fwSwuMDhjBgGhAkI8QQvamiwOMuwT/
DfYcc1Qa9Y2eWd74WgoNf/3Pl9r6Tj+3TAQsBs/kKhvMx3wjFqi0nOxB8N2VTVCeZEWCknDMZf9v
r0JHgtYMUXe4vOlT/tyUWKws20CPDcPKxM6S1/n9bEjvL62PXx8bgDrC9LC5YmTGBfjzVQZLzxtz
oIkhQQdYaeryCGGb9sJEef7PN/Rrl4VGPQ1k14cLFKLS+flSSSGnbHS4lIE2fdzrjtT5IQ+8PVJ+
dq3ryN61SlX5FwfzL5fd+ixYtPk0NlKQ/eay5OFRFJFbL8300qsVEhXGA4IvLL+m9LoO4X70e/8v
TcVfumpc1KGWbdHY4t39A6v44bNw0Bt3FusDxXDOeCPmkYMupHfsRfMqE2vZKT5VAIuwPv/8kP/p
v/40OLcr88tzbLYD9E5/fsqmATnWJsyBTY2tLawsukKK23fDeSg4FnBg80/GbFNG8/AG9l0/XrcK
dlcs16BDiElW4F9+ot89C3xEUPX4WrCEvhliQtW0d3qehemX3X2p5mpnI1DeYZf6Nk56uqkNR8Vq
RUu/GsN0nty+OoUuxJEy2w55U94dkMfaO7/15a2JzPPeSypqDE7j/euJFE0A8gMXxzs92GBTnfzw
2oC+GqqxJ1zcvlEeFmE413NFItBk6eVGDbYZ1S0QeG/4Wxf21ylluzBSBN9G4GZvUrkfL2xV2kwC
Yn9i357nD1W46YJRb5/+/Cp+d5WAz49eqyBr+pfefQKM04PMHMMFDC5N6z/NONfu/h8u4lvbXaDh
gjPy861MIzoFc6w4XTmle9KWrG6ntf0b+8v6zcS1oRyQAcJv8unb/3yZkazbqW6Shlc1uu8cPVEM
tr3whv2/ESnaFJEV9ubBU252N5rEd69qLNHkioLEVeinp1rY+XWgZuOxFVPw+c8Pwfrdow6BL24M
KyzUbxmFZDPkdsJBLQaR+v0/2TuPJcmVK9v+C+egQTngGLwJQqdWpXICy1LQWuPreyGL73UFMjrj
5R23Gc14yWIRAcDh4py911bhSX9ri/LB6qf80nDYGmL1x/wmyMh27d5ur6U0s41mt/2N5Y8AmsyB
kq4W9V/e/11vvkUJigCAB6NNRfbwGk321wCvnHbEYx3k0Nm0dOvnCOrrTvPXTmrF2H27X36SpVtt
dH6+f90Tb8uch8Qs36QG+0qZ+Ou6nI5m2hCDIsZyQAVPspn1qAf3anpuRXsrmmJEgP9BzAd+lSie
xUdM5blTJmj2qzJOafzCll6ncNs3aUKHu8HwtOrgnt+A6LVvQD+nbuJMypmJ5LV7fzQN8yN02Jsg
KhEZvdrj//6gEzjYLbtlMoFM3VshyNQ3CYIH11briiP3GB000gcuqDcNL4XS6M+GM/yuGktD+EA5
q9SV4DaWuK+72Paw4Cb0wfS0tB6DkfqaX1SKtu61HijqAMBjq1UeuVNWSSD5+y/uxIDBNIWRUUqV
7c7yxaVoQbA+tRkvzh++CT+UDx57+Y1oRPZAro/yBbZjfK049Jbfv/L8mhZPUNga6zVrGKNmubMM
TLUpVCo9q1Qz2++99NSdiib2gS2n+lCOzrlP48QXCwHTYgsEnJHVczGhZHSFdTXQ01WCtvABdU97
O2amcWY1PPEh2DzPmWA6ExKX8wIrDBF9Dm3iLCjLRzUzSmYsP7yVcaGdEdMt8BuzsAm5IjvIec8F
Pkwsdj6wNkxmmAojXAPySjPShEPR2F5qsP5XQYNvoelVjW6DyrcS6sWu6tPPWuhdsUfycDKXZyaf
t08Y3JmKzgciyAw2XKwMOM/8uIUYjN9Ki3ZmzZGkQIdy5tN7O27YX6LipbPFNMDW9nhhcHR/TAy+
oZUPCvZLBpBr3VVOv89Q8N7kGRWd98fp2zfK9aCnMtEYaNKXACBTiVVOJlzP1LNwW5s0SGgReNsg
r9UPDx4uZTtoxPk3huri1kJqtUk5FMnKbtvqIOa99BTL4SBCmAfv39WJdzUfp1Daz+IwDnaLpxjT
arMTRkyXhPns5zB3ASkTZ65y8l3hX2eYciCgJ3t8FamBvB96bsij88lrEtUlaZNy1QwmfUMr7s5s
gE6+q7+uN//5X8sQ2HKM4lXJXUFsfywt2eE5BJ8ZDPgp33+Apy5lsNax0BpAQ63FdFI5tdcrGrfG
XC1d07S1Vd0k1aXS+uaZQ/ipS7HQCVS6xChrS8yOr/dY/PDM0cttzEPXxJ5rwEq/yVVyS96/q1eo
1PGsjDye84wUEFERBc+nrb+eYCoyWtoNYocMUtn30srRB5qEMRagw6JtnmPvalOz/RTroPlNAJMb
o7LLewtq2CoSBaDUrIQO0KA9p2nTFOUao4V25pN8O3jnH8mg0lDYOaCvj3+k2rBvLFomWWuIi/Wg
ed4W85JzZqJ5+9gl1HVhzYwbSi/LAzrdBCSrRLesdAQiu8BLk0NZWnCgYlGeudSbMywcTxYNbC3I
qVD4LgYTjj8LOE2f0DiesnhNr8f+PEj6oqPWEAEPLgI2VyfHc7vYE7do0jxkXQTpTXVgcV3PQRRl
spnGawzKw50GpAdci4hCjGc8+PyBl19fMNSnG70zu0sgC/musDxvTUkd9ymixvynSsfnSSv76cxr
fvvrkH9a7LNgsLFPWD4VnySGQm34SZUu20cFX9x1q9K+wSR/TiT89gU4HMoYTyifeQH2ohhTpjEm
uiGMV4niOM+6Ptto6aaDsVJNZQ3xhLr/GJxT3r8dx+hMUVoLjRlSRYF/PI6jgv5RWVBXy0uz/iR7
Y3yQFUC1M1PV/OOPv2l2dobGFAIUUteWPpQC610u4RSsDIq/F9OQIrRrqcGigJOYkJuC/mbXE7em
UDMm5Yzm/fuzyon7pDD0SnMH2ATi4/g+AV9qjk5wwYp9tLNx8hZoTDD4j+9f5cRwYStpU6lkOwkp
df7zv6YuJskKtQSkBiBA3UMzdvdIwtOvImGtef9Kp+7HwZii4elhlbYWk+RY+krYkyK4ilXMvh5B
sN9t1Sme3r/KiSMwZU6U2wiX2enpy3yEKS8w64AqWQ1K1W4ivaGXEzdyWNujF5EM5vgbqwZXbeoN
bbBkbDeD1f9oRC13BdqrLbUgRI0RYDoNgf0/GFQMq/kERhY5p4fjp43MxmPXVdNahgF1W6PngpRP
jwWSLI0/PmnO4paHJz0qx7VaWmemrjevgMfCoGFWxvLEi1jMXEyOldcKg7y8qIs/BYoTX9u1l565
ybfHfLbW7I+oQswKdjacx3cZKz3sJ3AYKxWJxUhhKAh2Ue8hIMwS2gxWHMu9E5E942to5zZpML2Y
WtDtCARqNySaQ8VQEvtTQENo/To6/pd196+5cPw/G083Fa31X4yWP4Tm2ak6/4X/sO6Mf+Mcx27A
xhblvTOz5lBoNP/nXwbwZRwQHJkoRED0nKuU/7GdahLAMm94rsZTz4WE+f9spwDyqPKy12B9BE7H
6/+A6/R4yLKykJ7DgZD1jLAH/uNi1ggFDkBUyqbbYEjZ9j5xwfGgnOOeH2+55/WLDQs7bo641KXV
5XEFFFmOvF+Y7pw29LVxkmFvZ3l3gWwsgEnT9OcqCMfT7usF4UmLuewI89oR823/Ne0OKElT4MY0
qMsaffZgFwcySZsLmFvRnzH//2kf+8+l5qMEazVfvVxcahwb4m6VXLhtGWfPGGNRxypF8PTXeLr7
szD+TXxdlNhfL0O2AVs+LFDsypYdBfhHfkCDU8A1cYq7zPaIztB7pXrUFQWDYJLnv0gkpL9pokDb
DlT1tolWZ19rwwKUpE3J8/s/6MQTZuySw8Nqw+gxFwOnNoiAc1p+TwQbvHN1qjIgy5r6xW+pe/6D
a9FGwbMDPZ8Mm+O36WdxmmYRPJnacmb7PHySwiY1JLRBAJ9ZRheHjT8Pep5b+STJsBFL+2MfIm8h
wRS1RR0ZF1rleE+W8OVm7jFfi4742HgS9K/VBsIp7WJoCqrWrEKihF0iq605EMqDY46i5TJqknFr
Fl5z+f4DmcfUf2+eXn+jxTrPb4STPW8sjh/IyIuetDhFr5sqJCoaZE8Xet5+fGRbFE2gqM5bXYqa
x1dRs7AFsBZbLkCTwQdrYT7FiA6SM0/8uNr352Yop0MEn6u0tHSPL4P0kBJQ7CNG4fi2tSaIfRGL
6498jKqDkcIvcgPSRkCD6PqZ3dmprwoEKV3k2SgpaRcdX1s3iz5q/ADnQhWQqwxs0N47PizpLWRL
7VZEPjYHv9MBopPuCtnLqep9RhmYXByrz391qDs+/tQZdTYhKjx7m+n/+Cf5En9AHiOokanw7uMi
HtbgnNIz88mJGZk9qW3aJJnQQzfnEfbXBKkERk9uKpGscHHSfZ9Omu6qZIyCzLFAD1AK8n58eMwy
XjE9UplmyVmWyLwyUcs8RLXqVwjueY4cHrF4/YOnR2OZ/C5JJQmK9PF9wcLW7Ml3TJfIVRX+SlK5
Y67IM0fj+eksvj+JuY7OP+fieR92fJUJIZlG9UagAC26Oy1Pwo0EY3amlnpiiuUqIBossmagQiy+
ckWftITGGfxycodIc+0JkEbtsu4Vxf74DZH8AH6GtZm29XLSs6GeWkqTChxogKglOpR1hq/szJc+
P5bFY3OwvGqCAQcKYDltqUNFMqTacJUaPw/OGqQ2WrwxPGudQxgLRiJQEkPedYFzZsI88SipJ3KK
5t7YPC+nMimqpASoKFyzB91S0B4m/7KzVnqVnSsvzovR8iYJPkIQQvPfnhH4R1/W7ESgkgi0povy
bdJa3doxMvTofutSz7goa3yUH/6yOAiAPLbZ8bAqLCZQ4eSyaZIGVzkSRRe0a72uDVIw37/KqUdI
zRnDBmeL+Xx1fF86KfWT3tsmoLXO2Odw7rdtk1Y3fdsaZz7iU+MECodJmhZLMH7v40v5+EU6CwMQ
/hTLPzi+1A+p2vY7h8nlKjJAYelKnDxVk99t1cJUz1z+1J0K1j3SbDBF49k/vjwuTTOzGnxWNChZ
9hQzubacqrlOtLM6hVODRVBfE5Q1ObSLeZr+axrGlEUVQqB9N6r+dvCyhzH0qjWo4t+WF11J0Etn
3uL8249Hp42jnNUFrTpSn+XZsc2YIWVHnippSqhPSVW5DAlD2Lw/Vk5dhY4Wwos5oYDD8PFtIQcl
+dfDhBRqRbq2ETFsc8qHV+9f5e17op+MkRs2xlynWirQBJF4k+8Dr6xyepQYBJwfbd43PxOavLsz
l5p/8fK5MXex76bWTYN9MSb0GBk5u0WT1aS3VeKrJbRYeNeTsQarKW4d6BxgomWP1jUVnVFvBP+Y
rKlAqg02xC58njz+X1zLyaHm9nVnKivhDM3vUO2SCfpjiWcq0loMKwZK728xyefEtFhJ021zLMzX
I372eK03HT7FMFLKn06Ae34VBmoHv4tPFs9irosn4I7UlhCBxjh+QzNN0DuF4rtnER9vsCjeCkTj
X3LCvuZgma5Fj9NjRjhgSxmIq8kEe3oMV3SUfH7xN8iLbbqhyySuHFvxuUcA4xeeLYN4zbgmTqB3
agV5Pn5tjDOGGMK1mqSmPAPnOTGkMMlTcEJFDHxFzIPhry8lGSI7DHzVcLta6NdpWzxLjBuHM6/5
7VuGisO0M2tImL8X6zoaV2RJmjBc6jfjZUSIx14WTrAqU3wcH7+UwdnJId9t/hYXAyoqMYLluFSo
b5NmGlPXLyG5C3+ddvivz6wQJ/a5NpFtsJ44gnNiWOabZYlONGzCCSqzC/sH8EQtdOOEkPZqKBCK
szmDtmjDklxplQqROZL6+NMIoAH4SLzvS+E0Zx71opA4b/tf9TqaSqEZ8MSy8tAWBpJb9rjoe/Xk
oiksPNAeweTw9hwcJiqg1+sSzT8aWBEhE+xrf7ipO8gnbl5MDXbkUNiDOxgZB7GEOOD7coBVc2a+
fDtB8yspeFJOdGyaOosJOpfw+on5FjyiVP9el4RIxIUifnPq13/1o2bdoGNvf318bLD75zhCOg0d
0cWCDpwyVIMcW0yRC+MqxeKxTtVQ209NrHwI//HnLeBsIegAJdgcnXD8WcVaFHHAyoQrAk6yqsQD
6tjDfRXmv0YR3diQ/c480ROzNqg00sakyQmEBuzxFQ0vFWnkz/WSti/3dSH0zwn/5WpqhyE8M+5P
XYt6E9ojdhP4wxcPMsvw2+O8Y5+O1e2g9Yq1wuZdXCnl1P6TSzGUaZ5QneNbO74tyXI3dTl7lgl5
6x5IJqMj4ejWnA02PXlTjEU0U4ibKHcfX6mf0jEaOw5SGPMMup+EuUBFlDRCOZ1+rKvwZ3yQ8UZu
l0DQyo0dXyygeUP3lQmpt4sYDLo5oSltrO/vD/gTkzsQGg5UDhwmlKSLPbPmp1qn1UxPQamlt3EV
A+BUaxwt/+Ay3AcQUXVWXM4f+19riAOTo1Z6hgPxGPKQBbpxRU6Nuv/4VdiWsCuhG4yIYXEzTGSU
wOjPw12ou/vB0ce1Xzr6mQ93nngWGxKd8zQaRKrKFG8X9yIAyIqGpDbCMAwWRTP97WntnRbaV8RY
WGce3Ikhxyw0Z25z1kXnsviOoqkdgR9zMRYY46uGYX3rqJDmq0D/eGmLWiqnd3Vu/5JCupiQBlOR
VtRbWAJVX17V0yC3Mqi7M+fdE0/PgEfHCY3N3PwlHY8EWo44QUGPuBLFyV7SyjoM6WA+lo0klMPo
9TPV0oU+8PU7ooRmzVSp+f7UxToygEoZeVoUmooMo6idxfoX1MDNhUJF+h4r2fQzjCftEYcctqzO
b7t9z+/bvT80T922MX9fjEuI4Muz6WRYAzwRZnv4EdO+jPRiY0eK/rlpMC+NXtOf+RROXY+ZA/UV
n4NBwOTxY075RiDFc9d+pRI6jF116/RB8KmZvMllwlbu37+/E+OUlgjgOmKfaSovdehVN1ANfy0U
K3W7xVpHVE7nWxtqbV//wZUon9E/RnFMVfr4zsLIVD07ATDeIN9b9UITKyfqsssEcfmHaxez8gq1
Mcvz6zx8fCkfFLKGaYtir2re1UZmf1b8crq25HCuTTPPTIs5hYVrNrUKWshiOdmLgOQU3eNKld7F
d6wKj9JWRoDYFV2awLbSdadW1r7v2J+9/zhPLADUuChyGZT5AQIsvvqqGfqY7opwu2CQn1iLPFzs
wXRmeJwYjqhJWbJeDRL80/GTfO0ZKwZzi7SHxJXK9BUfUTq3SX+hJvn4BE0Bg8lylotDcVwUMUqS
SdVOZ860fDwPonHUlQhiH7Ow2m8KyilnhsmpR0irZW4l0vOin3d8c8k0KfOZTmBVLIcHoALJDgTG
uS/61FVmcRk+JIJksfAdX4XNVlLoGeOeqMFPxLxhqYnOng1OXgRZB5wv+neautjhYFrN4chwDs0h
CV1bRStu5tSNzftj7tRkQdmf8ip3M4s8jm8lyw08uaUU7shpdmdi+rsY4Mivcy1S/sHwphgi4FhC
XWPNOb5UYDYWezM29BPJHxyVB+cqahVxpl48/+Dl58sunuIO7TiKrIvZtqpkzL6WEUBARbj3CQnY
SJKXtp0xTYe+zMUaJNNVBThhNebW2RLJiavPFE0d5SF1u+U9+qFGjoMKGA4QgPo5KWr/JWwd/TZz
CAX76JtDGSaRoMxTPdKdxZtTI8TLYy3YLiI/gyARdo9B3ia7gVyPMyvm2ymRS9F/x66GhId7O35z
PdS1KRQTJWtg8cCcDEFGWlmKl1AZbHA0c7VcZu7cM9y+f5Mnrsy5hQ0xEwiD9NUE+ddmtSqnyVJk
DZNRCm8Xcwh+jHMhP3EGJcUiyI1ww24vXGNupo3z/rXffhocCNmA0aeZY5ntxV075OiMYBQMPP16
uJoPZvsmjvzDmNsfk2HNGyNHpcGI1JA9LEiUxbfu4coQkGUM6qytfRdnPfippvv4+sLhgp4TrVJk
sWjtj18jVVYy0BJuyBxxpwpMVsTxaOdUB2/nLa4yy/jZFPCtL61OMg9GJma24zrhV3trBs4YTapu
PvxyGPrMIjTeObYvuyjCylNDKyQu/XRSN0ZDyIszVv6KpLrp8P6l5gXxeEZB0YRjgH4N5r43ZaMx
0PuUmBoDOorIXpI2owxJatCL6YXjbR8XybYLdO3DCxkXpSs5Z4qzCIjFNOb5tpP41UCV0/f852Gc
YH1hHvj+/q2deFdsM9CkYIyYYZiLKVkbFTO0ddKUTI7RW7AtJtyw9GNiytfRzVWYkjk+zTbhxVWK
3IpJsOMqpG97G14bGoY0mdbv38uJz5UJaj6aza1VmjPHo5ssXCWIG90Ad9hNG8qW0wrD9rTSpNGf
mXpPlO2YDTkI4pKhGP5GgNzTNhtHCmVuaeclwBko3hvFjlvyhdhYHgZWgG9hb1qbWlOqNYy69CdH
Vcdxy8GsdokSJBtAdtNtrw5448VofrhOPM/WDoD8uUqPjvX4WVRWPpoD+2XX6Nt0b+a2yi8Jz81a
b3eSXIXvgYIP/dLXvIC/Kwl+5XkhsTZkcREf8wWHZQbMFFThKlGDdMUCGZ55xSeGK3ZpKqXzRVkW
Fq94lI3jFyWvuPAt9bpPjGkbiGg801E5dRU2Q3NBgVMbsT7HD08nsq+dQstwY5vsKn7GV7I3z315
J4rR80SMoJ/mNjWs12SCv1a2gSEzgtLgA88Lk3hUaR2sKSse6wp0FyggP/uSxnGxqtIsv45VP/lJ
DGIbr8EN1tcYCdMzs9yJz4dKwywVo/ZEiXcxZEaoJjGuKV4mh8sHM7Vh4GLMejSbST+zqJ+4FIsP
tbt5OsCavHiNZmL7KoAcYhTSJrhNozq5ssakJsrKq858CKcuRRlqtiTOGuuljtvI7exPD45Y6fK7
tLJ6N0KxXXeYa6Iz+4UTn8NssOVDoKJiUuY4HjcteEUPJQzVDc2ryKgdoptAsZ01dBdlW4/huQ7t
iXFK05RCK3PefCxcvDHH5AQitRRkWAnAI8rDcG+pZ0HqyyfIMyNzgn4prmK2QcbirvpGlI1dcZWx
pREEfI0wNumHT1GifFREiG4Y08gsxzF5VZhcjh+gNdL3q+OEjjdtuxXurmgzwCU985oWymEGN5eh
FKyyzcKsigjn+DIZCXgdHphZhwnPKyWEpoWHFibrCbxnW9mbydEJDC8ilzTvrWN6n+bEbqLT16me
n1lJ3j5dfgtLPFV5wXe1rKDoydiR+0v3lkg/sNe+qbPMN3KXw7j64OQ5i+R4vlRRkGVYTJ/Ht91b
QFnTEEmGTIvoAmptfVnrJIq8vwovB+V8ldn5axEyQ4t9aQ6HdVSmIZ++W9bW8KyJsf5SEkn34Ysw
JC1slmzIwNMvNhRj2QZFW6smcBs7WwexXq9MEX5020KpDv8HTRpO3xSelmQAq+jhu/Y8MMIty43F
vvZSZE587rWYy3ljvg4qBAJ2kFtwxJkf6V8rgV4D1qOrbbgWaucfOZLG5y61YaRauZ2S3WcXv5vC
GT7Fhee8GL1WvpDGFtEX6yMo0AH6tc71tJSklDK3xzsmPEFkWZ/YF0kH8+gpTkdY5xb41GoXeqly
8PEv+Hs7LJq7FibPsApr+kEH9sDZVZZFREtZEPh/jFA0p00IW2ifdblBus00Gi2RKWECxkcH0rcB
Vmq360onkC4QfUlYphU034yKpE9M30Pr74u+g8vHGiL3CRleL3XrJHDmuhSw9aCDxNtmahL7pJ/I
cSQbD4uxBTnL1v3bwSFzMBnt8XMHIqpdNSIXtwEfbr1NYoJdt0laTQXsxnGqDqqZlB5wuTT9Alow
eJRjSLKlY03hdVqVxpOKM/Sl6KGuEzZVkoZYJ1qa7ga2Lt5GiqG5ZkMQP8OYLIctEW+mtq0INHeu
QSQx7wWhnkeHiLRofVWxs/N3nozI3jXk4ChubOozYZUQsXTdDECB1kUk8Bro6K38T0HZD82qAv9g
I53skktCz4YIFFWYAvAribJ0C0UBTWhZZf9SqIX22Rgh3QDh8GagaZY5T6YYrBqwcD79CAwLzV3t
EAmyYnqr7kWQxHdmV82gaW9Iv7JtCcnUjYBfrcYKs7LbxIVd4mCrejjiMimvdcUwP+t5BpVrEFb8
WeWfGedNZ+1rJYZE6gyybLcTpNBq3Tke03+ErBmOWTrFbAwmdNhwtfq+hsRblMociGh99wAhf+68
sMr3fktOngshC3x6aYvyZ+ZXARF1uphINzMU4wmPmjps9DTyvtglEXB7Gz77g921OBqBTBHK3jqH
MDCrC1C/1cpAN+f2iLGfR8WzPlPCry0XDSr4ZgVYcrXyJoOoChIggT4ZUQcPC11aOuxqKhs/1cGO
w3WREme0CiUkWCbBSvnO2hZ/xV82Ry62ZdKuJJKPYTWTPB8qcquLdVmw4wS1X5Ypmeqaj9FEm8tj
nH6Jbx39zv7c1aDO3Im//6PrhiTdkc87XGWOrGq3bGCdJmoBIZKhF/G6o0pz3AweOKS1xP7eN0h7
NtGgetWWjJ/gy0CxAfppb+V3JHiZxD+oeWXgNhykl7lJBrrHhbTYBhvaFdMVvNh0uEVHYb0EVShI
dXUyPJBNbDXNJgdqQDhBmUnrCoJX1N+KujKMJxLMJ6Jk5ejzMZRJAwkcVqmxTiynr1wFtFt2j06i
/hbMLaod3olQR5AjOu9bBHCZ2FJAnPBAlSr+WsFyKVx/KMUETiwcv4DXKPPEzUh1kM/lpExbzSEa
/iqz0rjfF0gPM7p1dfetCqYgZ3CMsCObJiNVPBZFULv10FVfW3XoHnxN5LjgeBYH2IwSjmFdy/Ci
EC2E2wYcs+WmRWL2LsneklGeJAObL9wePfxWeAngKasGEcXUed2VCNRU20ch8UF5WcGMAyzPy5sS
8zlNLfWR+b9+LhqSM9fSIOYAgV8x65eK4lvRkZuwNRSrJPkwwJnKsaqKK5CcfXMbjZEQoCBqog3R
jvKHAmfH5yCM/btutMLGHRt9agEJJ15C3VuOjav0lfidOPnWN+3kRQtN/y4mWkEHwafm5NAPkEpX
vhpl2Ew5HiREJQdACOEEgeJLnaH0No0fGrdNWur6ukmIR1o5ow6GfArBM6wb1L7+PrWxoPmboSla
/UBdNPFBsThZ/wS3tCNZo41xnQSVNKFAd6N0I9Fozx4ZHc9Vy1Rw0WpiMF4si2RG9UAuCq3Ogtj5
a8JDlJ7chUr/pmhdlzH/h7pNZiFuhE09iviOehpjszSqOtzGQrF42JpMPbd0kvo+tKHeIbKIWyCT
Nacb+L6OE296LRpvKmfqprXo2I6uck0th005ZOaNEnrFUzjZauyihLPFBRm73S80XBNso9DoH+Nx
QK3xpc0ItD+AIDU/pem6KCrrolWN9Pfow7R1PXJkLuK4ww6bOR5+jbnRRLicLut21XKez+ClK5xn
HU+Fw0wIDdDMAH3aqsx0eRCNomrrTC3VZ6DOpbmOlFF+VwKk+9zfkPwqyP7EbyYGgtBrit0Ts4yJ
tDfMu/FFcfLgUyLyhuAKQybmxueDohaeJGG1mqYiYgCnSWht0B7bD1NI19xuNcNfo8n3LgxFjWN4
ZJLfbvrR6GxI9yu+h32btzuJFidbW6C8EV6kbXgIG9kH5DKnNcVZMwDXzHPVAndQnBSQ6ODFu7KP
w/tGg924YQmrWreRo9h3Tuk8SjVOfV6kRRaHSv8JQqDPlLExmfLuiyEE3xrEbWGu2BQQd+ET39GR
wU0uQTwUHSH0U9kmexEFzv3kdYMJNrEsb1qydG5a/OHBygxgv6oI4Z1VmdfWHQN9GlZZxgL/A/oi
iEWTKn53M4KsN67rIc6928mDlwa6uvXs34SVK8q2HQqp3mroYqNNjcfEfB4Sq0l2DGu7uVVbk6gK
R2OUXutWQAx8MVmB9RCaNXNfaJG/vQ1CYPVfaz0exo3ZKm25AyaBpgp+sSC+OtFH7cFxeqHvlNgL
9ANHnrwFXGYnxVYji0LAoa59oGZO0r9URdPDLYla46GYPNKl3SENTLnPk6HTNh78U9YlitzZtzbs
jN/vb4jfHCOwDhPYhAIeYQd6mMXJyYjjmul8xMgw9vkGlIpYxaYf39rgY+/ev9R8Ovq7GspudW6u
zIeWmfm3dNgqhoZuxJhM10ZmyrpkWWurMhjrZuMM24q484vQr/VDXZAvU9dttnn/+idvFdECBb5Z
CLnUEPREqcdBWnOMCSdnWzbC+ISrGEIrwPAzbY83ZxlulW48R3pIsxAHFscMYghznZQf0809GsCK
Zo67smiGD5YoeKBQwUwV9w/tFcRux9t/xVIzz+5ZufQ6JzzSZvfVtkQoFI1anjn6nnh36DnnegEy
JroNi8ILqbDJ1Ezod5PYVIEakQ7uijAcCbG3jBsmsnAbTUVw3UZ2cUFQrvzx/rs79UBfmzlIHuBY
LK9PHLoN14fDoSO9cjeOXrHpBW3U969yaoTge6FqgXcICdLifF+0xIkLp0fYS7TYBpxXvTFtNhZj
7zkfHiEzAoFqJLgf/JXLI2LVmMRlZBJpR0iWDzlw7bVVC/nr/Rt6+9jmq2BsYGWjuvRq1vvrgKjZ
GjsYKk6uHiKs1jt85v0QNWce29u6iDZ7QlDD8y88sEtKZBhK1Ac+l1HqpL/l/G1vIpF2KxTQhbKu
6kLeDPVABM3YDTdWqoFHH2NCIARik4Osu45Csx/SXnWyM82QZQcGQsJcZUcUQTOOL2TxiaQjpNmc
DbRrTpb64ndC2aoswNvWY4suMakBBmyDc0KQU49dQx40S4Wo1C6TSUFwtHDEeR6sw8DuCLln6QyM
M/PZyatguqMlR6/fWjayhrjtG2ZO022zVG7rtP+iqsO5hsXbEgPmVAozmKixHXE7x3MMC1oIip/1
AQG/4waN1n7NgCS5Wh3b90Duhz839b8W+H/ps0b9f/bAPwNTfvk+S53/2wT/+lf+uOAN49+8ZDis
NPcw9bB+/l8XvC7+PatkUGXyfc+cSF7Rf1zwiib+PTOu8NrxDhFazcrQ/6QvK7pO/DKfLPP6vCLP
TskPGOERPR8t7xTKbUhGlEZt5DMqPcFFj7iUmRydjjqBllui3Y956zXZo19kXe1dDxOJOTsOmpF2
HXEA35aakV/SQ66ehix3KD+UVFJxb2/DEgBj6mGPPjiDWl2GRSuoeBRMH6GqPYy2/EKx69KudU7o
RdjvZgmKQ+h4Sqe/jFapUk2XWeAjACzwnrYUxszMzIF710923stt2w6fVRXvXOWpgXIvEVPjRrXL
oXML8gN+GIAwDyO70n1lQQJnywlMmp+/L/ifPBYmrqJNb+TyUs8VEo49E24EZO5V5osZy672xMlr
wTo3i6+m1nxvRXBpWOk9r5QAhVZW1KuAPRG2ku6l6XWXXPSuncvFY3ZvV/KmNKI50zFoL+3Rj+z1
OMZZuZsCAjJ+GwNEfTf1gznnMfe0nZkP6oEsnbq5qNTYugo5er2UHdWVaICrDGfwMUOmc+jHuN81
wtdXPg3pTZZmyTZI1H1oRxoxPKK1t5U2Ztuqt+t1b5CGpehhuB2m7kcqm/6+gJd0W6JQcdU0cm4s
s7fWMp7ajSqzgGwJ71ObNSMRsAVirSYXlqvk7MaToL6bgNEcGsUYDpoKVUQrQ0IM6y6/JNgd8NQA
5VczGkzLStOuy8zXnjoKFrlLVkzzo+o1FNNhrX3FNGpejlZgPCeVo+xI30mB/XvdAQRrygsMG3Vj
hbqBPbHJinVjekjxPVNfq7a4apu+mIOwJs4w1Eti9uClq/b9uC8cghvJtSnMahU7arMSRTc99RDt
V5KguYsxssV9KgNlbxdVuB6MVmwKEowu5cgsqILr2/kQXQgLINdmJQh0+JHLIf8qozTdx3JEmF8M
+sEcjOgpomK6Tae8dGOrmwM34vwi8AkhcHAXHQyHol7JXd9AU5N4lEyfZaNonHRDVCynFlzcV32u
KpcWyWD1mjDI3iLtQ2g7wlTyl7Hvux3KDHVXtrRSXX3qrb1RSrWjqkUxA8a2uUocz78yqmY66BQX
GdcyBiU8kgAX0OT1TAAIhkIFN+iU79ro7OyMRCoqeL3ymZzDbJ2z4OyI4XNeKAGWnxTCMR4ZOBiw
JjteQ50a7qm4iu1Q5yqSx6b+4U+mcqFGfvdQxROerQq+X2raZLILXP6qhI0foCbspy646vGHrCC+
GNtCmbQNOsRqK3xV2Qwi1xpXVesgpaYe2L+p1ZU7x8nMSzsa7/2UfBU9y8L7TAy7blBuqzZwdhWh
X7Ui0puB0zwFmuoK/d2+6cvs0Z5AJzIMbkD2PWKYecl1im6QHve91UTripI3D6x7HnVHuZ5y/8Hs
zO+TwDXQRvThg3Kk6ULp/VFTyHyiB6QR+Kd9tQfT+kwfP9oamdru9crcd3b6gk1Q3epZrt1QnyEI
Tpl+GJXSfe+75Db2nKec6LhiRE+Dz2ktPf82mKZPqVPvvDq+J6Hqpdf9r2Nnf/LSal1nSgqtEBWy
nVeb2qqR56o7YVW/OeP5l7kqvmpJ98NGiQq3rfc2hMV99/TyVqpT8Izpx3LzKbFpDwzBL88qHpzA
vqnztCSzVvmSh9p2qoFLZkmwrq2QknN4sALlq9L19p1uKkSUhuWXzpcrC/dVYZA7mRfBXWCXF0Zh
K9ssUy+UNivwwGtXFCJ3Xd3VbmMUW0I/ok050h2vbZsIgMJ8xCZa7xBLMTWyVQ2fKAaK34UJ50ix
/UfDBPzYW+OlTHh+QU8Zs8icG7+ZK5nZkK1IeJvc0e7FxtQGirrwWDdTKzcy/WkaMTV2UnJXzBnX
cgawepy2L0Yr1y9SU78haYwEIEV6blc4E4h/cWUrc51gSn5EzvArnJSdUGY+kBlcO1F5EQIgdtHX
4xb8L/bOI8lxLEvXe6k50qDFFIKkk65FhHtMYB4KuNDAxYXaU6/ibex9YOZ73ZVm3W01r0lZWnm4
IAngnvNLJ/+RjQXZu9mrPzVwp+CswGyJ8NM7C4wwzmfOlHHwfqWpO4K9uk/5PL/WVXBZuDNCb6Jh
SmncT0oUDzXlBqclN8zIy82n2bQSPZgfK8ba39AbBsVBo3sgbagM20G7LwSnZ+GihPX4ATTo1Evk
Wu3REwEQPe6ZZLThNmC1KHaZGspRNu9SLBQiAZu+Ec2AYREUmNOWBooISvMl7wcVrdb2TUljStLC
r375layeA40PzRr43giQf6H1YhyPBoG2P3wIjlAMjJ5pVQ4/Nwny1vJKj4Gp9cfW03xKj6Y5Ly6z
B5D9pGhhOHbbNuoRWs5gPhCYmd6367bs7U3CMaKeyPPvapzES9fzvzF69x1UB6ubT4py2kPvuU8q
T9tEUwHI0Ui3ogpgM/JNb85mJdMokP2U1AR4Cdssb+tReAz9qRaXgS0i1+mbAx+2c0+vzdHUuOG0
pkfiQy/awV2hbo1xWT7J4qWUvRgtPdGHgZznTPZ0S7lrZy5nOeLgjCfwteW1djkGz6LNyh4mwh2R
pbqL0rrHpRA0I5ZbUnc9Jdgzic1FY6lEpEhKJ6ryVPvpgMH3QxabQRtzskRYgz70XsLITXRrrqX9
dSnUeMMb86hLJ/J6FQe0DUW50yezKBM0JfcpZVdBVQw8tzkBom6ZdKLfjAsNcN+7aaXFMxhjikue
uoLQ6rxzH8Hi5wjtSBuOKdDTNvW8xl4AUZT1b5x/RuS1sD+u0SwxHyGA6bwFS6zWGfy4qj6LfQtQ
qUuBDCg9wxDkwyBYPsxXmhu4N11L46nSVgdn1r6vVOg9uK0cjnVgvbctRkUlgywynSaLNAvZOBra
N9GvdzkGrFPQWySMeRl9MdpAwJled0lKTFpol1kQznRyxKmzTjelL6xTjefXi3SH2kSwqvmupN3n
YvhzeaLosDwisOKrsvmwwJy3yJtdDccxIocEXja9bW0/vSeunvIz9s8vMzLDyzQF48vkOd88En4P
0B7aLYmZv4kQPMDfdInOJamhDrthDHO/FdLwEsjTUYbbMMtjm+9hzu1RehuXkR/b7vK1XNP+UM1l
lgwZwlexjpdAc98du5aJnq3Fa11zww+tjgA2b4H+aRsMZ6cX31WfivNa93Q9uZ6koaQcps+ePsKR
dE+Gm7FMONi6Zk2oZMTlCXNldkHoeDueSMonb0BLJ9SJeiQqkwpN0/Afz0uJZIE+Tq1/Mnqm6Zqi
OAJiY9vutuHSjovlxhZc0UAP6tpXKx2Rq+gRYJYtFiK213o9mJl6z1ZBJp2Wa9Ze1uVr9Z2vNdAB
EzEE2Y0nVv1JLwxNj2rblcOh1jdRPWrZahnfpKUvNz12XtjAoSZ/+23RtdKO0HiW+b3R6VT28YBd
vV8d9UuLEVm5lXbnoPLm8diXcv7Zjpk3aXG9bdV6j7JStu8uH+5PBGvWRh0nnehUyeSUKIUBT5v8
rCHSDWKLd2V81diiL42u5/33bvTVHC8aWQ2nDUqKeMFW28QbHBODgosTnRZIrccc2+filEJdRfjp
7DPFirTzsWwYFzlMSGealdTlb65M3YvQfVo5wmqeJkId7LqUl6HM81cpOhnbULaJpAlRXdZ1EstZ
icqgBc7yh5OZa057Q6FWzWsFe+bAbxstDzd+xafvrSV8br3urXxu75bzrQHiL5mO69S8d9x1Yicx
tWG6sfS0fg1Kx/keFHWmc+4ZlEOAXRcqsdYe73y1rbJRobK3kR9mb5v5WExUn91MU8H1NQOLc2rl
jfzWrJrrxK0L3xkVS2fYp1WJznyfM6l552aAb07mxhR4+AlzLiWG/GLoTtkyLNozXn8qoWs6vORz
I6C+vhqe5FFteSiZDnoVkI/G3UUKKNjLrChGFS2lPwWH2kgOUyY0+iOGXjs2eyMYh/+YuXcwssI6
L4aJAJJq95E+Cq10mX95Zgw/rWmcOXdybfY4khbntrRSqIUhDbIv9tgYn6PPg5fusnR4o5Z5rWMO
hXo+pUP6rI/YzZCBe2K5m51NnuAcN+Onb02+PNK5p9POOxoGy0rYr2q9bFhi77WR4+/IzeXO53Zv
ydIXXyMfG1Js+qLJUe/ioliWhuqLueOYrVcWY6uA06vGTnqkaUsgcGk4iZrS97b24RcgT25EBQBP
y/lyhgGr2WMnEWHLKmO3KWhuKtblJK19sTNNdeNvlv7o9Xr5aOoDPSxzwOc6dClqgZG2y49gTo1H
ACL7I8U0xsbE9WkosGHqTNM8MrntImUE9TtxIcWDISZFJuKoVQxXwzjFvuECj+Xron8GlWuT+EjW
SCg7bwxOPVP4V3Y9woqxy3jy3FFjrMf5RlQ5vJsbZqbsD0G6jCYJ90ZKiUA6jMF5Cvymijt3Kl/J
xPocS9O9E+QzHChYCSLl2/ebOamk4gNoMnVnFt4cFnnxJDObdIgC+VHtUQjOFmtUD0NW/F77Qsb0
r5bBYe2oH57RJyZ9T5rDNJnQ5j51UZ+abas/1Ur/xqn+AQ7xP+FUz6r+bP7Pf3z+E061f8ufOJUZ
/IFBEzsCds1dkrRLtv9MazT1PwDv4f1xJYERW7s97i+cyvb5ElVGKKaAqrC3A2H9BVPZ1h88p6A5
SPC1gFNJpPoXUCpcBP+EUnlI4tGsm0i/kDeDVrt/IzL8VitH2GAK7dJs6y/exnMBuhdc++RyN2+P
kzGUOI08Scfhs7Y5QXZZqKNlae928mhgwWhL42e9tINxnDV9A9zAfb0TksiCEprn0zGeKWhP42rQ
NTtpfekEn8taCfCRKjP6B2+zcuN21ZdNO1Hws1QFZbxDlr+SEa20u7ZWdpCFRP+37S3S2myIGuEZ
p6lAvEwRR9saVG3O5vjCKeZdSsiFR0uB1N4IxezYDvSaxUvdOdlhpcbwwUtl78cqI0kdSU1jtPV3
KssNRcOXxeB2m3ol8p44h5/T3/TVqtJ7UIO1O9pB5TcHKwvobeucNRgjaucNJ8a73HzYeZ26B5Pm
2eXU+FwMgCgBrVqrO3YjaQTWWCKL7IctZN31VdgYjVtGvuZr2aGGXNQOWea1XdxIOWd31RgEdzUJ
6C9dKbbpMPRyvtWruTXDUlBBFfISxLeRpvXn1Z0rE3WDZELQpsY6rEPh+klNmKN9sItS5LFV+QZ1
WFY2IXMj22Cq0A+18ztUOcGElqD/PMEjIditFD1GoITK/sWItn6hvSjOwO+p9BPS5tdm7hP0c3tL
Jxx25wFunmZxYWQ/ATHK4qil2nNd6ZTFIy6Tn+mu1AjarI5I17Vvc1axr6vPctv39Lx5WXc2ObaR
HBX5eCk02dO3DXP8llvldNN1fnW39NrYRynphWejGdV3Bps1RgZD/H1tVT90pzEyYgsbtr6yLIIH
lBPGQvLJXI6xYSjnohdL8a2SA1eNVyzpEnX1RojQQGfY70zgrA91YmgI8iXENmfD9ZSMrc2UL/XU
5noyBFN3RHs+FyHP+Ib3huv0btOgotkuieEKvaBQjJsFCVQHRYlFFTrEnIsok9mabH2Xk4Rnj4Rq
NkY5ngZHofyjRn58XkYasUND+Kgtxn6b+WTL7c2eK86uWRiCg8+eSiNcPLe5bwXB1fupqjYM7NPw
ikRI/PRN4YxRiUrr65yLvI/HzlpflXTJ0ckHULQQXGjUTqsYnRpQecgoHuXsG4zNy2MzXcwWjUyu
iniZ1+439XsVnajpUDw1GrpZOlqk9tQ3BKaw3Ngc6750K5YHKuM/GOwYdIKi5QNggTQu9VhItGzk
Rv8E/x3X2zEvZzrAheU+GUWZveGuAFXkbE2PuShUydqaWu8mE3SKiiXTpkTX+uKhqhBO4XCldIgs
2QwdleJrezcsC3bnTfNtRjDbq6iK9nlQnqKyGPT7pkSJMkfOZMuvEMzGeMueuJ7IpgIdMZo0uBM1
opGokn2xxHqtBj2xKQEvKZIixcjX0IQeihFRS2iuc6fOJocm9gGlyZ/drM2/WmvYqhukv0H2uJcA
0PSFYDJNGDKM/vuWOnsfvGM23zL+BnQxrrKodNxqLY2WVRuMKLfq8oef1TbkvtF1YL1C897GBYlq
ZJrUnxMT1A510k9G+Wa4aOARCar66xJYSLqGrfB/DM3aPPpzZVBr7PRZlqCFttoDsbeUSGlGr/HL
U4SZa1B1r95Izyeorq8DH6Vm/tv0loba6bpjTciyUZ5Hn65J6tmX9LbJ9r2mc4yNQhP6jXJkK2h3
DqNb7koyCXAaoXvjk3JdLNWWSYY8xWxrLQ+OMdX3+x0b4CGZzFO6FLtF31iKR4LfiZBD5po+pZUG
hkyde//Yj3327pojfef0/gTZiV86LdGq22l6I3OLanc8fBD3kxWsIsGm0uYxPbbVJxl/FkTFzLMN
QWG92bTR+kV18GYKtSNX75wlJr1UPrl0xWd0NLXuEC85DSuRXaCCCCmz0M6d3VIqy828/fDSzH9r
TTX+2mp/u6s8HGoRe3n5TRaTLXbuBu0nbzh/OxFyGyKiOitfJFLnXa1rd0O8BQb+QuC19WVWpVMc
Z4c0ubBYvWaIC+iBnLJAsIvQDJq0PsCU1EVc5kHzhU8NPaaTtelPfyqchc90Y7gegOkAH/gr37BE
DRclwNapQ92oXhpnv8iPnSz152xr/AVozxooPixsdbPOntnGrrlOz1sg0R8uiGrAA4cp+1rpKnsg
MoL6hbXeY31r0Uo/0hntH2w50xnsWxnaz8aYt59Vls1nmBCgPcVMvkTGso5AYmyNT8wEZhdxrnrv
fbNYH4Y7ZlbkjIFcw5x6Zeq0t8D+Sl+u8azpzcKzQQouV2/qPIrUGgUfUThWHyOUzYDxNLfqoznA
PRdRJKR/kk8+GOF1NQz9pnYfm5Usg10UasvbNas6C6AOhkgDAqEUyPBNFbcM11+UDVi48X9oB04u
HYkjIPQbx1Nbnp1JmZxt9J0nIqdCJwEWSbuwqaXSkaS2XUfYzbDmMWltin+I9/N98yeCyjrX1u6D
em/Ymmufq4Yug3mNvdr1f09ZhW4n79tNC62NrHj4e6l+8DPSKiH9xPzI7Fw8dgpdXVKx9nB/5Ztx
rpeSIkG/y700Tn1HvASs5imXvBx81FMWtd/m1sgLyicXE5EMOi/KV5R9oTL0EtQdO0zPwpOFdtvb
I6fE3rfc0V/9ZMDsree6NKZjUUmfDtzF7VHd+KvLoZteF4DCHEhdy9Ly3bBS0tUgTftb2rw4xFJv
G0VUjxqPbTgQ76tDuTg16UJab2wUxna08DiS+jWS4naQ80LL17DK3E7sTczotDp+E2Lroh3Zqtdm
O7UQB1SYcNPIOCVx9NUVG4XQfc77Hy0I2x6LwBJT4nVK2LfI2LMlAZE3VeIMmr+CdjMXU1c/md+V
ttAUht7F/5Rlln0bF2VQz+x4rI9dXaEGpGtMe66MlsLWHB1ORv7uKtTBKAsbBWs/qaecnnv6M4k5
9m5oeHGn22Hz91tpNYAGOBKKW2O1WZZQljl61PrDShHfOhnP87paz4SFIWz3apza5HgVR4d+luLQ
1cDDkehartbKc0qGC72RzaEWfs4oO4/Z6Ny1PsvcgcAUSMlNTM36sI6C65FELGv9Petqbn5tSCbV
yxYIk6hUsRi6d5tlcsq/MBPTf53qaTPfmutmBWd7A7J9lkMn54NQ+mwwAPupPOSFYaQ/0KeX+QHN
oq2/ME945i0tAqv9bFGhbbK865v5v2QF/E17QW4QbZN8Lg5rDsKSndr/r86LtDA1tyvAcJFpGnf2
gEY8wHPxv6ie/h57s/8aHyMJBD32G37d3zj1YOgayTxYxp29QPwGolpeDG/k0clUWey+YrO7dbsW
xni1mAb1YaaH3hPD63XF+/e2+w8PHcV/L8pIaHHv/rbs7t/xVzOB9wcqP9Lf8INZuN12dcVfzQTm
H3sHTBBgBSUGnevk/++6hv0Hzju8n0Ru6vsHzKXz165r/YFAEpsqMgrTZnXFzP+v7Lr+Pysy2LBZ
w6/ysj2gGrEgf/h/vUiLCuhmdOFYMko8vPNE4/yj2Tm9hprHzIbzQHa3IsKpaV0eJrqVU3MOdaF9
yGEYMOoUtjm89/nAENsEbmbmkcfBgiTDq4oPC3o0P+eLlSPcggjA3Ee/fZkYcA3+DUBpJc6DaiEh
87ow7CNxUemH53TpI1aUso7MsuQZpDlrP0FFGvXPsWvKbyXPci+SJfsLT3Rje8EeQteIGHQ9oLq5
7KbY9UGgomqZxZPVW+NjmlU5UjIX9fRRd4YMqKkuqUbfQN5KuJxuuJjMrM65WNHfhhUOUvrZG6cz
3qQo5u4GcSFCxooZEndn2WTZzQDNTRuSPWTZYan1DDG33gf6AwexBqHheH12KNMmX/D2IQGPXG9o
giLEsU2yNVIvpHgPnAmbxSnqg2rDaffM2KFbkM3FA3IcJCftpuesvx6i9sRph86dQ3Kkd7H+QukW
k4gqs+3FK9pMvk4lezf7fevk0v9u6mJZ1KWhaEJXT7CHUChRj4kdZYaadVfOz6ZW7wr3WhLsUd8s
0+JIfEZC2aQQPwMJm6VCpa73OH9K2bCATRONBEEkVZsZod4MgXcoW+aFxDXack81763u0jn4bi9C
VeU3ol/aQrGr5b3/OK+5UZHESc9lqAdDM71kFfdLYhdIfUNU7Ubz3Pa9Vd5ZeIHKo1dN8xxZ0Fca
wKa/MYj0CgE84xSqDQOXmUM4LDjOzTb6eFEoXZ4ZCtq5D8RpdYA+wbEXGTODBOALTSumeCgcc04A
SxYPQi/D2Ua8sW6dzTXX27t2nRHIL0I0rwFjEEsmy+ljNk18p2FxzYVb6dmxpNhFHsds8x9zCcAQ
S4xDZujyo275hIoH4ZRNdwoUnjCECGJ597xihiojD3a/bl3YzIOrL8Vyg7knNZGLK4ZB35f9TNLP
tJrHxUGGwzsjUKoslY/8fnaGxfyGeZznvC8a6YetNan+EiwmKpHVJwYM3DbNuuGJelzvOTC6WZwg
/CRBZH8KxqdBH4w3bWD8PppXfTmWB7Tm5VV3nlW7Bj0Nqqli57pK1J3Vk6z44qpj10lzg5WzrmL3
YrT9/B2bK1L49SqLH68S+XHL9E6EzlVBL8ZA80Q0/imwv4rtnavwPu9rAJL2T0H+VZzfZzk6fZjo
AD4H9b6aSoT8pkv0tbGr+7XemO0IBM1/IgIe+X91tQLYrdQu+dUgwMTAZC7K3TjQX00Ezu4nMK/W
Al3LVyf2M1pXQkwe2A88XFQvavckBFd7grpaFQiFzZ+yxSqP/FasDPJqa2CIxuJgX+0OrkL9cmBR
Fjfe1RBBD5DbxMW8GyXc3TPhXO0TIt3tBJseFGWkFVpw9q9mC7KUpyd3d2Dkhchd7D47nUUsY84W
2JYYNjJmJTupr0YOr/Wzt2J3d0gm55K1pkYIvwudlkN/NYMwUlS/EAdjESl3t8hyNY60u4fEvdpJ
QNX9G/tqMpl3v0l6tZ4g9sKGMl0tKeO69Cpit/XNpL3aVqqrhQVXg37GlYyxhTuk/u1pTXUZduvL
dHXB6Fud5u3XMujnF/fqlFmNYPqFYBr/jLCkAZJR7LaafLXvu6vXxr36brCYqi1edjsOSzOHgal0
RE10dkv/mF/dO1jaB9aWGk+Pn4/4e4ar14eTDN9PyTPvsbm6gayt4YbKzN0lZFeB8UG+PgXb1Mqu
T4PTZVqC6TO1C6oaTeU/rBp3ch9WVUqXB8NU5oebK4ORLudAX9iSvdLiIxhIzofNJV+Zk8535wAO
I1u6MB13KYJnMnKHMLi4ywoiYRA+9HMAowitk+PG0lz3SRSBGK0DsBeEGi2imx9WstC/gqZp49ld
C4EI0BxNAncDH6ADiZLxE3qGnhGiF2QDUcIaEOqk13Zx1dBrmdgjiS3kQltwHlLfhqNJ5bMXYokZ
FfULJYDywVoqWhppK0kvXbk1/b6dKRE3ZWnd9WaTlyvEjN1Oida7KfuGGCz1Nge2ekk35ljApKp/
5BbgtaLexEgWoD+6qQVgWBhYRvt1M7k2cOPlLc8aWSv8BGYWqIurttJs0Pr3Tvm7yYXn33BtoKys
kVuXYbdU0/5HrgNlQUBtTRMRIFR98UrJDg+hpLJXLXe07l4Xo91/L6Re8O6aCALauEwdQIpk3IbS
x0bp029B6/NW6OyNY2YmkgUUdKLoND2WBY/pqAbmgPOb2dVDvYNRSlokySvsbLU+lrx5JWXv6IxC
LaXOFXAsyMukBJ745N+tX7xpDJ5X8GiukWpZX2d0BPezrEBoA4DDd8eYTZCsZfGs8zabfrvz+8Fv
TRYAIWWpmnsyUNlfV3t8NIO080H/gu1rMKb2N/7U6aNAfHqHf6/FHzeI7qly8+HVmjrI6cxCsH2o
bY5Hti3y8PdLrC1DWFRkIXXeBpDfviDWIw9kIEKJdYBRxmrnJYKEQE9ULbWdJzPAyG3KLkoDXFNn
J07UETUHjNrBFX1GqaVLLGbDSyGRuiyHZ81ZZhVlqi9uLVo9MPn4TvtF+vNwP2WpiXQSQvkZbk3+
nKV0nssS025sYCbOktUn8iJ0U2K8ojHX0mNFdNkYTc3cHLd6nr0bh9YhxSfSGS4rnFM3B92q2jdH
F92Z3XNgt5dz93Pccgeber4M70xoCkY0yK0fPGAXjmKbYD/ybVAcAIumw0PudU0eBShUlojrpKpD
I0g1UJhczaeR/M86mtGf365WZzJw+p3+w2XD1lBCzAAygxNoWYipSS9C2rebV0IYrOay1KhpCQ7x
mXmaph0tKmgGVx6D3GfpzYfJ/dCNEnXWarVucwsd0nUAi0PBw15TAxDSaNhdsunlrtuycWwnHggk
n4uNJ1Vh0n0vLKPnx9b5ykNvo0gu0hlgwNApj1bxRA7lGClv034Oyhd6WNi73ZpICzD0AVB4jOsG
ojN0x9WHEuCYT+SSkmYdVlaPdqrymhQhZ5ciauDE6JUVwqPkAc84qzdOLaKJ+lDC+FOFgNs0dsgl
x+VOtTIyobbW7hSKQeOoMQ2KoxtszOadjUwjznKlnxYaS2TcytpP2mpI/UNda/PzDLyaIStlWMT6
jKkaBgpXqlVFTaGcX4Dho/4yL1LFVEUvzZd278oCWbFtERzx6rNH0Me16c97EpD3Okg7EDEFPfI2
batJA3wZuydthIXm5c3D16CviOU/isDP5GHdtIEnsvBaDYWqO3dQ9BBfXYUssEkZACmG3xANcGZv
zqH0++Bp2AL/IRsarhEk1Mtz6soO4t/qYEkazGlwCoyRJBKYxIDxZNftIeXxXzMt9HY9xehzAnXI
pm794meV6C5NqRl5UudzU4Vu7QL7FWQgfHaWvyEHHPz1gRSl6btJAqcbl40Bt9DVQ/aXx+bfG/g/
6JX5n1bwE37/4W8r+PVb/uKbTdZpjyIL0ruIwTBdCN8/d3DD/cPAIIcbgepj/mP3G/4n30wRy56Q
DP3PF/bsyv/HNzt/4Nohb8w0sA5hmPiX+OY9OOufCWcOch0EZ/eu7b+JCtN/XsLbtsDJGAR9JH3t
W7ocjb56ydNtPMm2ck6WWTURfWT6wZewNGZ6P2E3J/986+MCt+TBa4nGxU7ox0VZv6Xm6gL+b3ai
vIL8ghlVCVp5CuuKbU4UMqi7zjLHU+e4n5YvikevwI/nEpsZju2uMqvcj3V2fk7esVbp50CMS9J2
vrqAyW+PZEb2Zx+/dkSvT34xhaYlHSOpIPphCc4gIdnjAm+CYgtn61akNwjJ8tA0nEdHC74VK1aA
rttuxbzcagZkkmaOmD5cDS2fMrTDpGnW3eJqCFy1fugpy9haEOHUOzC3cXDpsnxecFAsSDsL/zXL
WySK7ItJX+v+lwVbwIkYR9uILSmmORxcYZmxCxz42mlmjRG51V4J9uPWpzW2iWwzm76WkpGnYoSa
Q4Hx7+Qrmr0z3GoV3YZK3246L9BeFf9ifztx4qI1x6mlUPbrSbNs6Bpre04vQsuNmNnKyCNjVy6R
W5ZhzRBUL2bSAUFFU9O+B0R3NDytEuoHum9buWQHzdjDElDzc1K4k1e+2Nlkp9gjNiUTxXJ35pzK
gkTjhRbhlgrtFrOvRBdb1SsKZ2SLKUUPIQGr5EZ4QwbDrHjGirAjwilalWd+ndZF3RT5Wt80nCMn
cNMfdBn9aqvtbhSbm1Stvf6uqoBw2xyzcgRe2N/N23YxuicjOxXGWMcLVA6dxdWERXtswlQpCCUv
V+v7ahD4s5CH/akp/WJArGJpGKMMlPy4gbbX/mq/rKyQN3JyfvR9d0Rz+LF4eAy89HtbZiTSb8eG
oPjaqJ9BFngBFSrGPlvdR2UGxi/JzEILzQYk5fDpuTTKxcuoL2BTRmxmZZe4/XQxUSYfsVoEj3Y9
xj6CuMUZkjU9BcJTt1ln1UcfWCJunOG75XqnbedXCFmBainygfWK9ElxEBNR2qC7mFg2Jr2wUub6
ZTV3fR2LmHYI0FTeVu4yJJjPnyQnaOTPnf+Kk7B+WlblRs3k+KExzYg3bLzmrOQ1cmtk22QyUJjr
kvYDUuWFS3YMvMG8WeY2Y5oWelIV1fI29Jh3SEwQt6qrvGTo9fSGyt/shqxv/534EeuO6hsEgIXq
JvRY3VvRDB+eCkb4BukiRiswhqjJ9UgUcDX0oegyGD66mVXLGnrjGBQWrLbNgs6y+TZtQ3+v77CW
MskvK6usitoRr/BiOQLSeCKuRy2sNwN/F83CaMLWPYtC6pMftTa1Fgb3NXo3zLfE80WCdIXYrFr3
LhUye64dbb51pKafKuU0txB97gdykBctJ9mBgJMXkTdnrbMQpxOXFFlB4/P8mPLnuXL0mOiW5sZx
3Ie2CdDR8qr3KTAt0eeMd8hkRGwhB7ggdOnvasg1EbxAGaOEY2xB3rfLGMvfzlaYUPJzE5cTRgHH
z9qHtNdv4QncI1DrcmNtnvcsLMMggd/3zx3Pfq5BO0tgL7y7nnyaULg8ZzMtWhsCJWZiXSb/hFfg
LjAEFrPmWImWJ4SL36ix7tKR+03OP5C9WBE6qMM6ozmtFYbXiOQCUL381umecg0JSSB3zRAxFZlg
H1wohLxNB/Ct1fjV+7PGToosbh2QjDRzFk951b0NDVusLt3nuqvFU9Aw3FRGWZ271Mdpg9r/p0P8
UFh15fzo1KI46VPTvTr6kAjE26J0RYRdM9JU/WW1my0cEG8gDD03U5WwV3+shl7f9L53oQGBkIVW
DCHxRsHN4jAfEfgsXnNUSSljsj6i2K3PCxm91B75CIn1jlQG5tDI85EEmphSlqbhxyMVTejp4TMo
C8Z2JXPe/+aO6V+gVKnSk+1sbmStP6VRzEcd+9uRm2450QH1dQJW5nSgvWcmoQt/H0npVsu+Ps0S
JakTTI/YvT6dTCFpascuKSb0tPjR0UbOyxkxQE82E5LyoIMy3sz7dTVOo5Vpj8Yq18e0pwS+M5qH
evNf/DS/AIfzh+ll7EnxqKXdx2wtqMPHHE212Yt3KGpGQ1HzInn6RF7dRaZXQ+0qLh4WrunBReOJ
NLKP7a2l93yw7um3tY7rbG2YRYzly5T146mqtht/Lsqjk1P7WStdxbmJ1AJsKDHQlZTqdkVhAoKJ
vjvM/Q4r1xqYcKysIexAl6xoTzlJI6wt3fskVzPUxu6lhjg9wxNvFHtybgJ5pjczeqUjWC/gWz/M
cVU0T3BySWA445nt51i3sjqRS6Ofx3WzX0fjHnnkHEN3urGDtz/JEQwkrY5qSRYfm99o8UpEPwtT
Oz5bo+acUiw3Mdqyr9QR5zEXoXFCexo8qnIVPB4w+XFG2KeKR0gEQx0c9KYTecRLcI/uVa+ggVKG
jpYVfPe0KzPreHPUHek6zQPpeW/oY4+WOyZQ3z74Ql+Hbf4QZPXPwfTiHgiDDTD9UfFehACwH1XW
8W8LLM9UM6Y0n4r0vcem9ExQ1XaXFroTufVqHLcgX25R5GIgm9z+W94i3Q7rbUgTWo82kRQ8buLN
F6d6g9rP524Og33pXDJ14LH+de7Hwzoax1VoF1bl26V8z8iIWYr3YKzuXafCGClJC2iP/5e9M1mO
HEm766vIeo8yx+wwU2sRQEwkg0OQTA4bGMlkYoYDjhmvpUfQi+lEVdnfXb9JLfVSZlpmJocMEuH+
Dfee6+Y0izplcXqxfdsvs1oe69x9SIrPoAKpGpS7JAjeAUhFZnEKYjYn9rFQw6s1cLmOXTT26o6N
+KGlE2kKedm2z3IrFiZGhd3TjM3iqq29CLGJpi3SRy9PXhxhjFEmvHM7pv0hnQKaT23fqxk604hh
htZt249jt82aPVubnfLKKyd7XVp3NzCt309V/VHM5Z3orAg6/aMRoJQT6ZXrDLesVO+Ih7vveWDW
KZswNWFa6ey123asGbfxhCQAQuHRoGxFTbFkUTySUI8yNLkt0+SwNlbDWJ3fkRybsKzqd1mQr5Zm
8t1ALQXng8dFYrhB14jrseW9NjNX8yskgKbCSdPFl4Be95i3nnWYinpf1OINmVkdIj9dw3iO71vf
yA6OV5vRYBCMASn3cSj5VRYCq4JvZ+250Xwtr22Sr8zQ72k65lvLKrmxGVtdu+jt98HQS/YvSDTR
ke0ynZ5Izv1mAH3S7sTDZdSR3eqfSxqcFpKKA2aRQZ/uCvRES2s7W0SFXWhf/lt+q18p2PgaguFk
G2WSislgN/Jamj2/x3ysXnnQqk1pNC9lMd0O0vuqB/GIK828NUT5TXXWXClwRa+2th8qcTHWInkk
+WPjGY9OZT7IseNRssb4zmTZ06bmeYjrveYw6NQFm4aDcnDner/wjQ5MQ3GHjkn+CBh6Pmb596Ac
1N9yR9ZdfVqB9e10iTzL6ZZ3ga7zJMfCQkjeBHdVWTCcWqv2zHvqXlblT2BLW5p8Y6OMCrjTUsxb
KLWIxkfLdiItbe/GZjyFHsJxt63AkNh1xcqQxH/sDZkK7GzLggi/8T+hxMgwVVNxg/s7jZKEC75d
fDxIrewjJvMc5grzE/weG38L7Tr1FFvwgpxT5Xl3YlmXbVwklBgXE4NiF65UYd3SKQ3bXhVvAFzP
kBOyt1inN8gYTn0zBtuU8OtHLy3b68rsmh03MhP6gv+jqWzMjNPgfNiqsQ4VxqGLiMQ4Kmlw9AJj
5DhM4BSx82mvE/oGg6kP8zHTqdgxluN1pop8a/qK9SbCxys1NfpxTtfuDradhyzSr56MxUTN77cV
asOKH0ftJ8GR27K9FjpIdhk2e0Y2BrywErnmNiiCd9lkyY6BqAo7zvT9OjkKNWgOurKTzGwnxSg1
UAOj5azctI71weQo+Lnw/kDLkuRnhvpim7eIBGDui80k0rdUFvbO8BLzKF1ZX1XoXtB3+oM+Ulub
zw5Rgcy48IqVRqC/rHhsd0x0r+smQQJTF2bwrAfu4RFPEwCn3r9CQornXVbLVsp12fjE8KGaCtQP
g7RAFU6t69/NKUeSxaLsUPidcxg8XGBjY8bGQVpMa6d+eZkWlm4JWjCGLWY53OVBsxxY7ryla1XW
URvIvMfVurQnd/HiO10U1laX/rJfOCm3PbbhEyztIMIkAyamW+33AA3xbvD66Yq1RMdZ43ASl60l
yFAmIdKAF2uNHuSztR53A6bmqy4IjKtgpCu2uvXZNwvxMo2Wibl7mH6slNs/5iUxw2ll8M3pXu1N
hFsHP6mHUKVZeWbfMCJDS1pxDaOxi8y6nrcaFfapXOIimjH73xFoxdDRz/WvEQZh2AaFddJ2v8/Y
lM7BS1mnhgXV64fvK/VhIrXeFn5rcJPH1sEyyhq2Y/tFyKSznyDys8BY4mnTJGmz98Vs3+SLG4de
Zzr3ZFe+tYHhPiuE7eG8MsXqeZ+9LFZDY+My6IwTWIdx2uhN4hnuCa3WUw7CkFhLxz0iiqp4Wqs3
lJmUn3qOUFt3V145lAjdKOUXLSAhXN6RcxH8YKVfPAz4vHaiLUxUK9m9nXS/SACktLMrAHq+O5/o
zud7VJ/Bth/q19Ht4v3oJOlNMyJirq1p5ThKpmsfY/hNPsU5ts7CjXEqrvkzlLsVtGcuuGep9Tuj
mfbcIGsKa02OlnM7mTp+lfBXDqPbe9sMm9YuUFw5IB/8g09jGLJyRyjsMVF0JQlSJq8lHr3+aiTd
5xiPhfdw0bwfWn+s9mqh2o2wirqvVhssD6SbWGcKNfcT71Z/O4sBE5Sz2tNdy5nOSZQ6P40a8aRd
jcfEbtptG8fVQ+V9pe0hyRrEoOZXMgVR1R6t9pyqPpTewe7rz4v57qpa8eAECjZE4F8MNH6LE8Ca
cuMmaIl7Ki2C/xI0uz9sh6vWaJP6iydyZpCgjUMlx+TGYC3kGPl6hsuYvPKDz69n2y++ndhBcmqg
fZBFUD6V7sLBmlsgB8T6ZPU17UIZQx+szOCVFAn6lslq3+Yxq4+oqPJ37QySUio2OXZGPevQ8LHX
L4MZFfg2WfW05U8V5DwIMBEEM2/IDUWoh2UQ2AWVrzexJNPnrbLZ4Dhe0l/3qc2Sx5Ow8fY9g2GU
ydirzzihL33dqJNXx0kMlj5uObwhWa/qTYqA81x7tboveI37UlE2IihdLrsAZ/K3LrCLOzJixDGz
qxYjk2xh0rJfME/W3NgvXpZDAygtvOOB6RgBC0N2eyEuiOlxmOtpjWy+ZbolEJeFlVn+MPC+HQEW
reeq6+hMTbbqR2x7KkBm28ZP6WRTuhAO4987a+F+x0M6RyUlMZeYVHmIc+Ri2UBQfg2ZDP6pNSxY
OltsBjSi1qeLWA2Ve2zsijahhW6JFEOgY0cLinWaBUXLlAfwS33Vw4pg6b4R/tIV1zgBlRHSwgef
rKDuK1Y0SBbpLaq67a4tHTOyobXacM0FPkMyt/XYzGEIxHJLV22Wawe7RH64qTqOQ6BCMSjBaV9X
IPQQvLARgBtRquaUEP1xdIfxas5pmHIDU5r9pNF3Oy3u+C6BGUo7MiRd/ABirzk41F5gD1UXDp2m
c4e5wR5eR4tc99o5NZUoQmxuoRVbD7yKo+X2r47nYzt1tiwB02jw2qNE5IvyhcfgtQUYmvsmPuIp
xH4cQsdAFnybULqeFwmuxHWR/+RrsEGcERZc6wqECszakitmymoIICm7Go0zXMw/itJ7gC8XWRVC
wkU+OaLaZm2MA2E+TOV30XGhjc608TLvjBlQPdEZjvvUTZhG1Iq7zpvCUbo9Vmg7YzQytus1dEDv
KhgKL4QRsJMi+ZqS9Ns2l+XGyYoDcSmIXUy2eQta5U3mlD+YXrA7ZbC4yQkCB2q27An+rfcsdrCo
SnrF1L2WtvsloWHsuxFPSw1/nwqeLdCl9XS4Ex6KdAUmUYvvxaL4xr1dnbmB0ZYuSJjzdjn4k9wY
bsO8w2JimTrWjiLqrroceG6JfCEO8iWSiI4QuVPnCVd+2GimMgjJTPe2VcDWS7JTRfdabpTVhnMT
R0NBo524ZzCnEYwSjDdpyCTopzX7d6s0TwFt/NAEz6yTcgQSTnrWtIA7HtAPpR120zyPyjQBebrL
rcIz0o/4Eh2iZ7Oyxr1vf3fDA+CFnTM1CfWLoOpF+F3aasvq+tFx1VamObePez0HybsvD202hCsy
stIPnlbjMhuT1+YUb4LBigoCobXfXCNvziM3lc9x455bNnEbrTNKDuOOnIr9oOYP6ICnJOcV99ZM
K+BtnWV+9zKWj/mym0vkR2l1m8c3OkX31WXxFcaVM5XqbeEwJFall2/rWL61mTvhJr2c6cl5rIcW
3GBA7kRsHQk5SlEKxREAyD60nDWC8ryvcxxIhQbuG9DCwHhonSO3/g8UFmHM5DEa5+4mF815XqOk
tI4mfT89YgTog4TqERRmxoYDlRWOmsyxeRqrLXThK0Y1YM+0z/Gj1b3CpX1AmXtFgDb3mcC83Ddw
442c83oMF6kOk1/feKI6LPY9k0fK/mneNazknXhKQeDVNTpoi0E3NyUUbcROHaifzvcwntbzQS9s
SxvBBGv23ZDh3/0ky12H2y5izRL2I7HIzCCgS7fHkTw+pu1n/Kt7rzWixPuYkPNuseNymQc/fVXu
7ZzFXll8N6wiSZZY+5OoLfGgUSdHftpwtLZ4WeZcJj+CynLgLVnZoYlxtXmeA3hZLR8lWvkaQs3G
U8bJqzjw0F5s5IhYLNlC1dyIob7C8B8tgfOm9Q9TJuEYoKKF4t9mwc5vnSYch2K3Ylg3243tPMbZ
TZDJSI2QDyYnjjw825MZTe1LY37LzPygOIcQbrZ6a3SSPCY7PiJMvFZlyxseMM/1PDqRH4v7qm9P
ucvIlUP+sxbzHR3IkZX6SzfrG7G8BBbu6RZRABMmfzt1lASdXbzkWb5PaVNgzLNsSbuwJPkiG3ou
3Nl4NqxTZjTsNOZQi+FaQF2Q1RqteRla5Ki71Q0wqaORyUOt1+Ra83HTcMT4FxbcIcmyU+Pe0DcO
cyqKIOdKBvU+Lp+ZO2yK+LmdbkePE8VfH01rYNLf7y5LXuaiDWtp1Pv0jAyphR/GlTyxUtkAscrb
F46iDTUHjlzWGqlmiXHOqEhnZ4oWbwnZJt977rMcOnAcb+7yWXTPrFto9mgHuQ/IbKT0m1EohbXf
7Dr52gkj7BszNJl3iEux0Ne3vcHMDY8VfPclop98gd5ohlKV16tATdNkwfzUOYuNERJYpsW2Blea
fBrTwNnVs3V2/GE5tZ2mD7GwK6/9tzP7WAvU1rGGu5IWbxcgM79yGnYN1C+RkUrzuonLJ2c0b9vc
OALTuDzVmJ8dgJg0jX0Xpr5ab5wY14yd2FE++AdEtqfeijn+FvmQryT94Hy6aEN7+rvFS64tc3iv
XTsDk4Hb62SDLhBg4w+yd5cbxllO+WCX/TdXENMPHE4QyoYbwq7QExSXkxzxwF2c9/N+wkkRroA6
PY5fNhqvccJem26+e5jEM6Kv2wIlVznZvJdT27uDiuodm0Uzwh0enYLpsEdb04II8RGfRcgFXvve
WW7g7eyordnXja8NGjLigv1dh1fVsu5Rdm21tcfZtxzQqAQ7aZvTFvDrU4qPEWE0/kRx1zQ/JkAT
oqueCsPfdGMfWT0ki1qYV1Pu7CboLZsaLgMXobUkV9mUTAe3lPGOUXh+QGrnqU3aebeOmL1j0Ten
TJDO1zVRKtJzwyCXMUsyboI6eKhWPAl6cmc+l1LMYOIu7ObgxxUzpYAsP8Ag7kaA6cX1RaW1BHl5
SuLr3AJiV45LQh8St0g+1UV+6b/mWZIdO0x1kamz4K724xjvUAGchc7C9Rv/FLQVyip1l6a71san
CcHxU/FpG9cqxV6syIyRqp5r7ddbbRjlGY2H2Dd+eu0gmbNTKaLE7bZjUtPXNTWJiso5jk55HNth
2zhYZxqn+8Es+6nvQdSoKV1/GBSFG1YKZTgHIxJCSb009VuyDX7Iob9NqKOfFq/2ub1zSlO/Os95
8FFNDkCf8WYC9LBfnfplKQ3YFeq5cIsDuqEDOWkPa544EUJjhljByMDfvVpT+WBT6Q0d69sSFUra
k6ZXtf1z1Vb3Ci5maK+9wzw464F7t9PJ7Hpr6zrTuLXG+VdKVb3B3qcPqyo+U2CuLAe4wkasvnvc
Qx+5/PDX9sF3s4IpxPTUiOWUJc4zaQsng4n8PrMppBLE9eThqmNbtu6xmq0gBOOWhrppH+PJUMQE
y7W86ggv2Qdd+lVilQrQ8SEsvLIS8bjK9FivbOZVlXihWHgAc1VvJDHqfqwiZN83BnY+Tp2JtQLa
u/QKbNsVU7d4NyHd3I9t7AHh6cARODbRBisiPs3HANyBEj0h126NcC1X8ZxUEp3T5N2OQlDweE0Q
XpqWMY3xftUzc07Wr+QLXLZw7QOXLyyghujAYGg9tOrTdzMwtRg80IgkHFwIXRDZdWG222Rx9W1R
2ndI2XtY6zzGmhDmY6+b6ippIZekoBOjeADUbXe2f/DM/j1O1wZvuGlFk47TyOiq3WyYj7wf73XG
9IbRVkrBZUFSWPEZrSvDsVgU86tXUlHqaZlo3nR7PZUi/+lpRx0lNoErOGnU+uMAqkEt1g5LrxGh
1HW32TpkAJ7T6djObnc0PJnz3qyKUBX6UvGRgmDl+RAasAIjG0RWWCsEECJjHjtkeDh1In4Wc/Zi
VJR5Os/35ogMwbKx93nayKJeNq+IuYd7iw4kksynznJ26i2TpDy02tKIJomzHvg0Kww1iqjK0Qt3
Qf64DPppwZlQDsLYOaiHbqgWmw0KB/5jeoVZ29X0K8I7KXriTGp9bSSGPpq2lz+rdZQ33dC4Rz0w
4gbPydB5EffWZb28NuWd8qwaLVOvfoIvHw6zpcWN1SbB5zJ1sNaKen7NRL2CcRwWRqEXBm7Voq2v
Pbqf9bbx0jtCBM/GaF3mtPwHpFrV49zaE/NQlhg51KQak30UmMHPorGjNBjrrW/pFn5PRT2UFQGq
BaqIivJ83aicY8S56B0xfnrnBFRWVPnNM2KwMsotzGw+SMVtN8v1kNTB8tTj7DjIouqeLaM7VabI
3tmr6MOcEBpj6vlUefwMlZ3vxyxrjn4Wu2Gu8xM4fTZGPgwyu6lIRWm2rObsbdXX1RElphlpe8qO
Ks13KsZZzCDspOJS303T8EEUVrlFDcGJ1mFMD3F6U9M3XRcFjb4KBLZI8dEzUEgNc2d0aQTG4DKu
4t2TOutsAcEmX4+t7GMnumGvylIdrCaz/0AL/1uKrLvmu37s9fd3f/po/uvlU78UN2SWpP1/++sf
uz/+nHyr6KP/+MsftsB/+uVh+NbLmd6m5FP5Qn9+5P/tP/5JjX1amu+//+1LQdu8fLUkU/U/gzqQ
NP0rrdVN9vmts7+gPX7/jD+kVob/G9Mxn5GfcGhEpXMhDv+htTJM8zcIs+DI+XiUUwxP/kNsJX9z
sTQh0hIgoHyyivisTg19+ve/Ob+hDhUAGASBla6DX+rfMTzZzl8NT+iYBSxt4cHTdnj/+b//+z/h
ruVSOoPZr6HmoFM73/CCjoGARCTBChiJQ28x5WCcVo8+VWyMo7TFCXMfuAHBkk7awtkj8hFqlcfM
bhcPqxg3fZ2gc57WuBNRAeIcKflaCPzj6WVRofzhnAKAK2DmdGmyC5AAGPDNMr3HjJ2lOxC1Xsxc
pWBiNMpRexsc2MY3OfI+us0hqa5VqhXgdqI4rsQ0zCzgW78v+AsT14PfXUKQKtzn16QJ2C8lq9gX
WofUPDhNkj/JuKy+mYf5RzBcOOorQ9CQN/lhthE4b1Gfw2kEm5FFC2OxRy2aGrgplIMNAN/prS9K
62osGt5gYKIQxqrYH985FoaEYdxSDHv2Fo7Ysvtl8dJ0KvgVd/b4PPuG6zJnmSBpT3rhYFkZmCAN
sToU/e7CYL0XnXz0O0Xdk9ZzbEVGZTOwwWb2UVOYHrvAy8WVS0/M8tEyVgqF0ripwTIMm5TQ0Ze5
5OjfZ6izqYszE3Au+jPHB8Bpj9dJqyX0h8Ea3tCpT9dFqzkzUWpK8l1Gv7lfp4YpuapWtM+rP+T7
vGEaEjYd6rHcnc4o8OR1svr9W2sypb3IPbAwdTLLLAaVvWzR0K9ezfHlWie3SCjxkRnh/F4CGl2H
6Jk7j3GmG0253V/jICpefUJjSpbpva+ugD6Ix96pLiFGvc0MkrFfwighLU2suU6D2G+cuvmOGHC4
UtLtnG9vDj5qXJzsYYq8Z4/ouVOCNKD07qYGwH4Um7p7mmWw/hzFMj/EGGwH9vqoJa4zVuHN3pqw
v3gyIS4CVq25QV5c2ufYzervulvUz9Top/g4esLbN/GYkjiFX+HO8BREY71YOkVr78zWoaSeOMSE
GGOJAG3GtdkMTIEbQ1tbhnuYtNEQ0qHiGW42LKeWOhSkiEE6ueyorBbZ387CYfjcUSXoHXWG/1T1
8IjhLczoUprZWN7MlZ1TSJHVkIIldHNrW4r9Mnpvft8CSs2dW8UNTpMad87WTVf5vogOFyDPeTFt
kbN442kxx4sSmU04p36B2GNDjdzKyNNFme78daqvaq6UcSdzvvCWafqK0wIjF8UDSAMudosGcLPk
a0z+z+AT5QdoDlIenMz4abZF9csUuWXvbApB5gXJYNADBZXBuFBhDGm7nrq1H1xL7RZjCl6VVVCo
pUs9sO4zJ5PnsO3OSi/mCYug/0bMy4gQOQhQ8YlCG8Mujpv5F4xAAdGXWrGnS6iM+64VGT5wVmBh
79ANhE3NXJedqzI9VlXmmoRmbxgfeWo7pCdZ7JBEIQIZrkg8T7KV7KfjmOnwoQG0j8Q0xanNbnA4
EMC04th2PAWRdVrVU4Dr3t0uTtd0V7Y2819w++K7HDWrE1YsL8hCC8h+PgdWkn7IGJJLuyHRG4UK
nQpDag8IFDxIatbuPPYFlR7b72a471O2MeBePf9BegUgVhLcfy8w5kVuoZbEu351SDArfCRwGzyM
eR2CjNOvWKGoojsc6MTS1dMd7Dtxm+la663ES8LuK5DZZzw0/ds4Bx3v14FfP781NUWFh3yTQnkS
X3Jc4B9O8xK0Z1KoCuAUqVh/lOUoXisCWRpwGQy+H1sMYXDZcsylOfVHby93ldGXy66c2jKLEpQ/
Q9QzgV53XQk1I5z7MrjTseHnbmirhKynOpGwh21DJYos6Y5p7dr5zFzKbiRjdgVUyQy1082p6Wr4
mQlvsvdO8bOKjD531RW0zeZHs6R1Gyat24w7GyoRPxnVStZB9khi1YaoOuSelmtUABA7n5QYs5t9
cQT7ODg7pcsu6vylL45NUKg3HaQCBAnAves6m1FGpF2mebPG0npa8pHGPufcOi1Ll6z39YoZZB+o
sdizGqxpg5qaO09UhU52eFTmszdTlNOejxYr+pR1CQNWE+L1nd/3sTgKf86CkXl/3dy5K54Z2OK1
wwZZFt29wS+SMn3kSFuaPI+jNOuGYW+Yajz8Xqz8WxXZKfvSqlO/+r+WX7+XVP+ozf5fq9skqvb/
vUt9/1F9/rVqu3z8n0Wbaf+GQd25BLCiRfeA9v2jaPN+k/ya+Pvf8f+/13N/KuT5LESa0hUCgzum
9Ius/c+ijX8SVFoWqnuUZxCc3X+naDOtCypBER+GHvjn3/+GbINy0iKDhGwgm4WzpEL9Z5c6V6G5
gMV+sOaMMZhBztl7jVP9wSbJMtu0bh7zVDkgH4MnfwwA/c5dGzwJZDk/abE48hMhYTE3srpEM8ry
xUa+OkdGkwfHslP2C9oLS+ztVjhRAOX8rLyL/1w0zpRetdrwjRsEMyI/TDAun4detO/anOS4B5A9
9TuXVVrLVDWFUZ1UJZerdiWtBm8G1lcxK4a5beU7U2FmB2OWTG2Y+Y2NmXlg5Q7iCHIYZN6pwiZe
kc5ICsvUsddIY2frBVnN/lcbXIrLMJIrvMgLQ61ZATAybpT4xprWFqRwtZLcImixXx3sbij2VuEH
zFAQamwTLss4ym2AJsEiOSqCGRbJxltQke062MRlCPAXEppbdGMbGtbkN8zjx5zk8WIema70zm2P
L4noVfbcPtkEoxOEq3MZlmhXcxQgxpuXyOxbIz/aDjJJQ0hMhDZX4QvFik+sTOW0LxjuwZubQWtk
W46MegwbnWfmFhEY4g3bHhFZ+1L7t5mBg2hjxY1s2MvHYj4sfo7od5lI5Q4TqYv5YJTkpobxyDB+
dFbrp2umDgW2g+UwSjK9zBuYwZgwiYrMoZ02E2k9bllYEyNv4bOC5CqC8Tsb6xNjskWYPzqs0diz
mgIe0LiC1T6Y2sHwpxnrIAjwB4TfUz73O4aD8LULqq4JnVjl3JI5111VrjBLUhXxhbKfC1a55QzH
GAc2i41cZgCX+SNY5/8faH+TtG7/6kD7/B///S+N6+Xj/zjQ4Ge4ViAueTQuFMnA+o/zTP7mC4uj
jEOJs4kQJ86sP48z6zfbDATEDQ+OCqyOf/AlDfs35tOOH/jSl5bn2v+e4eevh5lvCzbVnrhgN6AT
EMlFr/vPh1nn4NoAWMy6j8qCp1GekKW1t//0w7j/42z8L/XAqJS3f8cZ+ZcTU4pLEDU/ANO95DJD
2+Qn8M/fpG8I+qsWmxauYcbZ1qTXjisxdWmst//6O/315fz5nTj/PV6V49PG//U7SRB71ezaGwut
Q2TlDufBvMzRv/4m/4uXQxwzvy7pW0jlgv+E5ExcqVvNaeZmPhKZQCV33cLxJ62U6vD/8K3khXny
j9uGV0S6umda0iWWjexz/z/ZsWK7wZLsMmaPcTttBtW38WVgD1W9hcbQQBnPA4Apa4drJhnt4ToA
F04ca7YiWUZ+UNWQ06HaRjCqO3a7Sd+WITMD9LhB0av1MRgyYdMwo/9hhldb1m2CYPqumGxL73th
J18Y9wOcBy4xhNiAfPUSUCBWIG2p08AhTPyjlbTer6xeyWruRMoxflHD/8rWzIBsbidO/gAgnG/M
hNX86RhzBlGC/gnH1TSRKVo0ZSCv4tz3MM1atp5uETF53G0jX9vGMokL3KwIedG697/8oMaSM1ox
pApEXCWglcJf3mYMIK9p5/h5GOQIKDe6HHOuNdRsTFJ8u7oaAdJPu9gX3XddTGjUSnDJn8yg55d5
qqpfhFK6p1YBhyRpNx3OM2PFfFck+LJ44Q7k+6DL3FdZkZUTrrUyPruhJeQCePZz3LsaibMTX/pl
jG2YPIMqH15lnhMGESF/6F8rSW7iKhU/6VoWzTupf/XZ0kmJZKqf8pvKuLR4k4OJikV10L9q3pGf
dZdln7xrho8UiWS+yVdFZCgEx4aNlG11H77JHRuuyDhfQGUSFFMi904AxpGhwxdup7eLe9Dd43ta
AIMz8npL7Nq+tewO/6lOEJqghQXFDIKreJmZqrI6Lua7lZUti8WhLx5rOhYAmfSKP0ziSgA2Dkv7
mQVB/zLH5fSjLQy23pm3ZF+47LvHTnpWubOWfjrpgpZmM88XLmWxJvONDPDMRTBOq46lwSy+xTTl
XyMWBkbfHoM3ZO86AZdhIaVF08nshwqGWj+uc/MK9nZNbGmP7ay0yliERVazWZ3xtCsudbd+6EUw
QPBctY32gzEBUEGVMHCV61qtD6gOkvu6Msf3YvLTT7wIiX+WTEhfB4+8VqYfFyYA5YtMUZ+RWLbB
dTeZ/L2l1u3YFrBNxl7H2JFys/nq2s4m9QZD16vZoErdWP6ET1z1NSJJNLsrZvS5RaPhKz/fiNwo
bg2mdCDfeshpWOTX6lzbMr2JoYxYdK6ugylKEha7yWWxvI95BhmmbE3e/Iin4BayweVdVvIdy60Z
6+YnbjfhbhDKMf6oGes79E6DetZUcuzFyBQAd+alPwcH3jZLyNRH0tZ6D5a2MRWp0icKgv8MGxMg
OvpBkKluXS8x4B7CtE2sbOUseP5Fg20VOrtNoHjgVO5b1xkZch+vumcClqtoYdCMzrxLDIKnc8Gw
EXI+iR22d1mhr2oeX3Hgq566RXRfMw/Q2c6tVzgf/LaKfphuYYks33LMeJLIFCimMGbpXUZBEcst
zXI9RDjn0YOStzwYURvPzg/NkflOa4vzAG4rLDEOHF0dAy+uP7JqSdiZeHbME5UgA90BJYC2ZMd2
zboKSUbFunLBJtaV9gLFmCCPjXAMGvjEqJ5RmvABTFOIHuBMm/FNJqn9azV5VOaAeCRMF17XRnMW
G/amLoMUw0K50Bcw0ii3lqOmc8ILKHbAkFZwgh4oKF1aBfqUpGUB7WHTxNmp8nmHsc1twnqRhSR+
xmXaMzLEuYi6Ro8wLnN6M+E/IZLCO1VtKOfZI7E1tjjMSlXcu7FpOAdLoBMIUFwR6FBie0WvpKsr
oqIFsDplaqR0OMxxkQIuCEvoIr9YBeNbao8Lakx7O5p+TUcyzSJA0N2693qsVAbbT2dfDk8rW0Zr
wAxfprKscPcO9ohvZmLPmg5B+lY2SbZczbWbfGfm4pL66+bjvVNW+RglOT6NUIp+fhzIjQCxJJ12
2VZkWTsHuLCks9izCjJWa0ufhuARuy9sGcwSUjHYFXzkhsMXspx5CGqsOptsqrM2anztvNROjTeW
hJ6RRt0Q30MMdHGzmAjlKLWRNckl9dggW5VAmtLbB2O12mPh1Jj7WtNLb0adkvVhx871MrjlkyjK
4NNoXf1uyrnsNvhgYSNOuk9ObiW7W6wfjb0PQBCNoLKzlhFrmmaAQHSZPRt+Iz4nlc1nx5ywyHG7
G8VedX12X8GBQI/H2PILG5z5kqS4YDf9ZMQ5TQNid2b7oy7CAa39p+Bs25aDtCE3oO74rAkpf1Ba
2JFTafOea4EIpEYLEjRma2cZvv8FYAAqGPie0Qr/J3tnthw3kmXbf+l3lAEOuAN4vDFyCoqTOL3A
SErCPA8O4OvvAjOzrxhSi5b3uavKrKxUmYkIBOB+/Jy919aq65sT/DiAZrRannNk8MvwQDKiRzbV
3gVtHt34uRynXYNP+huaMIHgssqUtaE5ObPtuqxf6PYYYRmxjSIqVO6S9gKvy143ovNGQIVRc9rx
8L3W3I1ujdkcH9pgu/OJK2IVr2iMwXzxW/lltIoYkkffmsSNW7yRtDHr23Bw3Ze4riFEgpDUh8pR
0A0MR3Rya3dJfsre2+5heQo6tnEyP/BsWi8l5AMDepfFBpL0U9rtbWSN09YscvARXpV0T/OUhuli
d2YFiBuMaLQwHbo/Di3ui3KSEEEbMSXgaWu/fpI8fCnd1zK7nqDB/4gQXFz2bBQ8R7x94dofwvhZ
dMv7kTh2r6CNhAh5XWUXDzjy42cFWZmFfZDGMuaQO9S8QbvhmAwqaowXgofpD+wOZNmpr6FuoYKa
jD8Q9oNmgVbWjH21c6de5MRKwOzlLxT0eWFYNRdTY5OFmjOjQbjUMpzinnYdu/J26LCK0X7XHO2Z
X5bptVU7uDqQc8HCPq1D6VwLt9bExuMeBJjFGsWZU4IFXrPC168DnePMmA1spqSBsUvP2YA3Y4hi
dFZkJqbnxWBrddpErFs8OKVlbzsd424MBWTq3mtt45yGJTiUUbsGrYE6RNVnuW5zV8XUnQgUaKJw
kK+6qw7fVgQGBBlFVYgx3Y7QKUAhY0KjX9AvXAsixMfXArqpQn0rzLPEqGsAnVGaxzhe+sj+guWu
ttlIDHEtWtGFCMDA0qzoLCbiqhOKmqhFMIxaaRYeCDTTHXZxB8duk4TkEl+CasmmzTS2FHb9aKns
EuLK+ILisxYryb6YbVLDhr2dJN6Aj88JqCAjZgErp7MJzI4c4IBs8stn7qeQsUvhDwrX4NwNZ1jq
2m84FPEXSlUycMafSw+UQzsbTtg2eEMb38RWZrQKO/DYsQbjDzBPNUht4mm0i6SDjnFVX8/0L9tD
NyCm3tJDsn3S5c0BfQ8ZNhGDZNrXm2xg1LWyaJi9utpq3a0ATOQQQ4QUjyaBbBNUFl2Gm8Q3BFq9
aUh5MSLFDjTHXXFm+4gKmm3am12+i4OAxgfm8sE5CVC7B7jgQh+LiGuH9N9LagqFsYPyfxUEHELY
l82wUK8tBGni8CLXYzsYQsKrDrR+CDACsls9WkESWlvmIIl5j/VurF5igFQ1avi2dq8q4cBWMvHo
0MmJS5V+fz89/W874r8YQP90kFwm9H/P0y9fcubpeyaN3z+OxZe/4b/H4somhZvVmGxxDpXLmfOf
sbh875WShsFcnAE4vc1/GqziP4psQVBk7tKYkIKD6N8NVvc/DML5U/7FGZ//519hQK2lf/r/Trxk
Py//JGUitOOz2RT8H8/wKAFD9vzoYDS6eQHXBekv9rzhe9LNFdDOOHeupNVC0k4bM+i3be6SzRkX
SfIqvT6fkNe1OOt/un2/6WAsbZDjz8SEHq2Ay384kX/8TDkmBVOM2WGeJuzMmSGfoExn/kY5QfoM
IV1/9XXmP3JGtqz1ny+9/KN/uTTAVu4F+R9yiRr5uXmSaWEEg5sciiohgsIv5AUnVw6o8BmuEKZE
r//+csK0XFMJIdH/0JP6+XLo/2wPXOrBc7LEpUpu8rekjovnwCuhjeJJ/Pbn631spvz1a/98veVp
+EkCYSeGanquZ4mZzSE1q1NVt+beS/iff77Sx97Q31cS3ECP/r2039nFP10pYp6EFys94EbrDhzE
8oVAMnzCWf7dgwLTZ5GP0LNxjy8Cec3vKZUXnHRJaFRi/UBlyx6etBm8jK5+RSCnN7hXxSffbuls
HT8mCBWX87FrcQI4uo9YVs0CjcchRPTCxJrw+Z2d6vDGm6V3U4z9cD5mjLzyVBk3Abudu/r/uLu+
tTyijuQ9OXpDMLpO7FBcPy3NLdN8vWey0Pz7d8HChiv5olzFOw6hT7G/JaQSHGIvlm+9ORl7UNnJ
NVlx0UFUTXf15+9kLQ/70U21HJqkluJyv0ZE46tIoTKFB4IDy/NmrIzHMhbxVWnaAfnIxvhE8Eq7
Zx7N0b5PzXYHYwLjhamLaffnj/Kb14TXcfk3ryUMqKOfdygGVs0gPHTIbJCSZw4KyZYShCHoJ/f4
N1da2FNQoAnulqw5H1/IvjHSIg/ci4Hq6hEzUXI6GuiCPC9r/hp//qUFu/rrPv7cFn5/GY5ur01H
wxSW7dBHPaaF5zUrmZvYFzHWNWYeefvsAhF4ZSA892caYtG9G0TJwtHL05fA6LFMTkmln/98a3/z
5uCC4ttCe2DsaB/dWthynIqUdSGqfsJnxFCa0Ioe4xdtxy15gDOqjTC/n6cMmTTsvL9kef/jXfjN
+u6YLLeISsi4RKn28X7nqMbdwbYviOb0TgShRUBwI5fz9dTsAqsIT//8bX930x1kbUSVA/xmXMrm
//OC2/tOxMYrLsiaqqFWABTIYfzhOF2lNV0sPdgjliGvf4gNzzoxgsJ+gLvdf7Jc/O6m//wpjp4y
FvrA7Stx0Yxd9UWARr2kZ4ulMxHq2pSteY0rgnTo0q/2HceWT56832wFjuWZUjGOYRURRx18VaQw
h2frohvz+SzthDyxhhDL2Z9v9W/eJAbFqEmY7rChOkdbaYdW2awq68IIzG4byEHsuyg31y05SWd/
vpL1u0vZ6OmAtgjwbcdzDzecodEM1gXonQQ/YDShNnWjqNsZ9uBhdYnC5kAVjsRbTAKPETBKyeEK
N38u6zsyDspL6dQ2VlNNF1FIMIGf3IzfbIygGQVUd04CjIOOHjsPtSHO+vGCfsJ0oXHPbq3Cz65E
DPJoCqPxZgYV9j0o3eqzB375J39cZSxOdjayATZGF8TexweeobAx1IY6N6Y4/RJkccI01oETPqh2
b8pM43khKJa3kOjIIp6u+QxwyRQKKVc1zKpoqOlPqoTfvISWiZSBQHCme5SUy936qRaxx15DD5Hn
ON0yqBZpfwhzUFFxXgGIc6PwpnHd/sS38I7NqLKIkJDD/SfPzK+bm0XXWDgu9SyeQar2D58hieoZ
a517TmOhPZTYdy9EGASXsoX20ki3uDGcytmPSSLORhzU67ywiysFjHL9yQf59eF9vxO+QqELrMk5
ehuTfiQ/qXfOg7xNvgVKVthJxlOLCdCmHyZ4ZlM+dvuwa+oTRBHxj4oO7qMDcxg/lT2fRiaxmgXw
+0tPT85nb9Zvnh7BBrWclARl4/GbZcWC5Fdln0tBLwl/AwrKfpqcU9GP/aHOXwL8MVuKLKjP40Ca
HCsu7NqgPA/KLqoBeYLM/uR+LRvS0QMtFmmyYtNEQ+we3a/Q6UbSdczzrkI+w2TFya7muG02VUft
EVZVdjPB8Fr3ffsSCbwaHu5vMAHldA1VDkTjJx9nudyvH2dJ/OBnpP48mlBWRKnGkWufYxAJ92Aj
CDVrRoxd/QjueIZ+dec4U3kzDrQ4nKq4NGz2mj9/hl8XF4tlT3qW9JcV0Dl6nXoc/G6rxbk5dO4u
jjN6NlYPLqurbaAqk2pO6Y88Acx3Tv584ffF45cvzzU9oiCRGB3vpnHh9GbmWucJII4Th5TVPYMs
d+fKzLzOGt96tkav+e7nEQtyasbB6ehnp26COEZwezZ57nefrC2/3gtJEQFElGk+Zevx0pIVxhiQ
RQbapZxfzAYcgJgRN61IYHcg/iChRSVLiXeigqbf/Pl2/LqvSotimdWEW2Gx831cUoxIOyldpXMG
/clNp6NpX9A4fP3zRX6z2XEVxF8Wayj3/bhikqC7RD1H5+RbGd/nerol2utbk0NeGMjx4iu6zi7j
idgnGcSqIB1BPsoKxZIb2QvswJ6fys5xklVBu3L75w/3m7vPbmP6PrUz+75/tKhmAR30hs/GDRIn
IwmblxC04x1BfuHaKxBCTSVJcHEffLKaL3f243OIxJwSVnBxxbZydOfTjhlikRtnKFe9bDMSjNSt
Kz0UBT33smJoowO62UKH42cHv/cH6vjS3lLkUMazxx5/ZRrHdmYO0blbW/4ZnZJ8nWt8dDJBwESO
wLpT2L7yebwOh1qda93InTSmdkeUYLJCo51eNegZ1pkMuluCDL74VjFfz5ZsDpinINoP4Vtj9nc9
wvWzKQlwrdO0XxP4YmxH27+2SvPCDBLjk0f517LcNdmd2RopHKjdlkf9px0aGjpy/h7jXb28KlnT
eJs5Cux9I2u/3NpMSK7//OT8+u4sF/R4dDiLeAhYPl6QxyYXuGvPRhfNQwhcfpemQGH/fJHffCte
UBOlj4nnBKHMx4swQ6lmI5FnKA2Cq8F1SDWoC6x5k2VlhHnNkXH75wv+ure71Hw+UxKTkf97rtDP
txGZRUMB0gDxq0mcasdhm0WW2hmyEJ98NU5LR+8A7SqqXzqH/G58weP4oLoAC5pkijZ46nQ7ph8L
gCo0iwezUEj+vXf5vwry+UFULGJQYReDAPP6oThdItEPoJ6ofqXR2iemTmdxAsAQkwGpsFG/7Rfv
gaVJud4khaf2wBvAGOaLT6Ev5/y7MZptfTs5Ip3XTl8BQ4DFat/rJsM3ifBwkQqQYOeSN/RijY67
uHsU+F7SSyRZK4GXvTVVD5q1CqJer1C4JpcEVuPo6yPEIDvBcAg+zZjLrU+6GD5gAINvULbmC9SO
ut0UHgGYTHpbE/fZiOJjhaUkvXLN2cP4U9n9G4tA86POsKaDwEFNE4MyW5w8ffajrVDJbCJ7Ut8R
KiQ3HFbNHzg9xTUxO4wOwS25mngLy3otOivDTZ7OM3YfOlkv0DLEsBoMM3iG9cZQsyyyzN4E2kyg
kTvpdZ9lABKJCTTu6AeICIt+hmcxiYt2PEcTWjIXgSVHhoAYEcWSZ8uYmrkoN69EUttVfXma9H6x
FkltfG84B33tkONg1x+VzxNcYavYukUG8xARQoJ5PGoeRN8D/PCtTte7JAprwEawYeeVYKQyrCYE
8jFykwYmCmRp+QPEZXNmDpl6bIq00xubPRNuCyMrzEItkYkMIKdJkrYRQp4is0SflwZzlE1P47dd
d2Y2zOtsAFiLjQtLkJBFpJGeMxzDMcuuCBbA0ydtm0PSww8VGZsS8nO5lrUMvuTNQLzOgn4DeGvE
4soJciPao+HQZ11CLiIT+akO14qxqrdKq4bPgwMjAwtBjlSJbiS2gvPBT7NyC5ut2EdG6r1JIL64
LYqOp6ol/AeDeVYM94OsjBLsgcSM7cum7bZ240ynuG3zJ2orUa1YeYLXHgoRPwl5sdi04ik97YXb
3LMojiNm4NG+ywsrQnBVgx6GWm1/UwX77UpGtXPTYMZ1N3CggU3l84QAiMdyXppWhcQqNk7yViO1
ePIi6KTbHoZXsq4w655nXp1JvJkcnVdNh9zmJBwaPz6LIx8tQpQmqGgIcSQbimQBrPjoTKa3SsVI
22qAa0DvwtLaxxpv1qpyZxioGdQ0fxOWMygaC+g1CjUenv6cRKMy3hOxQJXuC4I898ynsKdOCLUR
IJOIyNBV+0m+rlxP4Y3I877f1FMHPCWtSvAQRZgOryoZXBj9kJSf3VnaHT8U2+HOJ9TzwtHmvB9w
BWfMtJPkngcZm02IXuFLRV24oIlziz8gpuDCznzkKxr5RH1qlYC/x2YCGhAQTOFt58nIc7BLhI2W
xKngAOdHHraxZwavoB2SamunSH43YdOSRKWJT+xORInfJPDgz2F6CPUNqVYiW9dBPKCD5kZC+ra9
4L4gvxqpEtYNBzGCCb4lc2IWmkD3xDs1tU0Jlc0eA9C48kwsWDGAkdMmN0t7NbTKBd8DVuCtQq/s
bDOijFycs27ukY1ToYuZ6pLcSZLRqPvnhDXHQUP9GtYOTJqJ/vjb7KbiLDdr785OnBTlCU+kuSox
AcGpC2bRAJxWA7ZIpADu2uqr9lYh1GoIK6dXsOosL7HpmBWs0FndA352ye1EiBeL/mvcwwVYW7oE
05OnCUPJ3iqmS6bH81c0Viw74SDyE4ivs8fRThs/3NiREwo8hRtNydG4ToKxx2uI8A6fMNiVeZWK
djj0kyEKFp6yvFZ2C1vFHX39YFqDfpKiEQfulCSGK/KSr/wAw02I6PBWxJlhr728ADWYh4VZbvF4
OcnWU4xEV4E9tj7kKSsqdiKM3VscMYqYr5KBwrpFKnWB7Wl+8ntKsFWH6h5//IAqElCyNZsQVBeW
DY60mhCnwWNkOznsKWtAtvY36en4YCfA/3AmOrI6kcYc3QrHrh7aeBavg1mObyO+IeAeEdontw9Y
gpLGvzdQKV1C8UN+FuaFobYk/ihCuZwQjeKcEVC2Ma0gSHddrM1rk9k1vL7M55fx3VGqdVMRILOK
w9aaUd+7xlXpiY6tr8v0CZih5EFAI/lOVza4ypioTSsFIeOmDCSqmHqeXUZs1NoXWcIvt8HuHrt7
ynuCbAZwhgikPBmEm9k0ayI6qRIRl0SIJTRMkmRbeZnqNzHObJRAPJTlpuqbtDxrpdSPvm6V3BLC
5GanJk2hxzrx02HDe9V3p5O0VHM+eZFxhydLbo26t6N9hl0RxM/sJ/5KFEX2FZ0S7FqkxqA9jXrB
/eaLaTIZzc7CPOF6/TonTJiHvp8sKPmS3n1ijBhk9WSwaksZNXLVGUGTrhyo699HpjcFQbPsuKT5
Og3Td8JhSFof0+JsTigkyBxNv8Sa+cp3/IT9icVeQ1a9aRb92djZAq5HbJf12rFK7wugAwCb6G9Z
0u20sp8dA7rFhmJoLtd1gT50kyZqeEpJJjjV4BEHLAo28kfC0w0onDn2hwkn2jciF2G6gsMkasSD
jApTwQFbuC7svL/h4D2TT97ZmYFBWOZvrRpGvXNcdDcHPcnJPg0zX50UdUaOHUNWx2ZBy+Qb6Wrh
ZTer6k0DqqlXwKfSayd3jdfS9sOBrkrh5LB4K4S1XU9i9tpyMpQzoDNrFhxgCMCXx0toryGDLep1
NoW+W4S/QYhodK4z88xsXDkTNeZqbMilHNO9GUR+fxroCgZ3UWCWWWkZGM7BYv2hJpw4WFxh1x5M
WFOI67BW+gTjEhLWJwN+U8JetqhZTEEmFI/maiTl3EIBRwt9i8eivyePmppiqOOKfhqTqW2mZPPY
1hZOstB1w2TXuCp6iM1GfVMBvDegx5Q99HFi8c3pXX0tmRh6YJYyrDGObNT1ECDxJSUS7ylxvjmw
e7vgDq4DjzoabyPsENStUwWT2A0tCiLPlo8RUxvIA8q7nedwup3ovt7ZWFLkqVFUhD9y/PJRHplB
FW+9bhzkGkVadd6ZCfoiF33wgzOl03fZ6K7ComzLu7GNxjtybux4RUeT9W+GXkFwFMFWXwiPs/TO
z0k4vKkJtdQsS0QGUGER6rOGMo58MCQfC+Wzm/jWbimsDzCY6yVluFj2HijX1y7BjM+5UXebzp+d
gyfAylRW1kV7annWFK1bSByLcewS6PMwA2nzUyTA/MkzEV3QPqPRhL1GrKA8gAAc7mZpAq5MTNyi
J7We8mtkUu6eRQardjJVzrwNA0UrgPh1h2A94gO+A7fJb0g6iLaVU9SkdIReqjemJkF5bbN86nUb
GzkY2WSqCXNE8ufvSN42oh0KW8vaChMyFiVu7/+w2rrCf4nYLt3k2BWXfCZwtQc/dUS4q3wHjkvh
dQ6yhn4u8OSTUn9bEHv4Fd8+acEpW76zHgDoPQ0RWV0rp3Xr/NwLwgloQBdP1poOqfyWTGXy0sUj
pmvl8pvgcfXaVwpdH2psq8Ni100d3Z8BnxcnbeBpPTRoIsKX7DEHQtqc35l1LinTBmr1rRzoSW9N
FYQPVaytAzPk+Xn0xvTeAbx55mU9EMpK6AkJYeMhAx3gVhCd7KL9quaa8mcCN6PonZKAMrR3Q5n4
e9tocmsN4APlmN0IY0voQE2+CjfnmnQYUgGqWHoX7LeEHK5iExU8Sma8yvYJCGpyW5hwlDfV3Ax3
hYOYawmGIwDK02n3mhMl9zRlxXST81BlaA47BFrGCCl749dFp05YXlEdtiQJpGvwYjVAmDwwVj49
Z379CeA267YzfmuyjschctrxMId8mW3VtsOTHQ4oCRMrFN9g6aY80aNd7ap6QoDu211wa0yyBKvT
TuklY+nsh0sqnN4QB+lgsZZDtDUIWRfr0CoLIgmTcdQY/qZRnzRu6lkcrOoW1F6NAhulcJ3iN8iw
6Z04/tipjV2NjUM6giT2NopMKI2m0/NEgYpNdwHcwpCtOMg3sk7C7zS13GHN3qu6TdYZMHCapHf2
rjaDH5k1iFNJyjS9L9ajp2UycQneZIIQlWNSZ30vwm0kxHhPSghSuqzNvxArBV2hmZ1IX9iekd0S
YOv6gLYWz7aN+u0AX2JxcgceArehnsDppH34GjWL5tCpStR8foSqY9W+O8P9xSTuaeK4VmqxjveA
BVHZvzvKOd7oH/O7zxwLugEFDvs3xrnFil7wJ4dpsae3Q2ZdAX/t6Pu/+9fJufEf255FYle1i8N9
eHe7g6PB+T4vJnhES6jTI0Jx7Z1ebPKpWxh3deIRGjO/++gn3ETI0GQWL0XoYsQADIkS27Yz3BVu
svjxwd3hzTdwGZzJd8d+I3sqZmTS2DpzqtKl5nMos9siksOhIX9Wb1U5zv666yP/2SGnCPL+OyfA
9I2S4C/8Q4vbAJJAskAF5ne+wNgTPb4uF+xA19hIjDMUiCUQp8S7a94ZBdaCK3hv1fyvWu6/cHb/
1LX6RS13eOmbuHspPlqS3/+mvxVzRGBjwsO4hk2PVqfnMkv7RzHn/sdU2LQ8ng4Xg9ti0PrHxAd/
BlkDTmbkQOYCePlvyRymQFfwUvioyQT/vxD/xpN83DokB4aLMC/06VZav2hvaCMhA+nj59jTmH/c
cen/jOYn/bXj7tr7RRbbob3YErGjfWwdOnnuhuYYPmsvjU6KqfNhihrGmVlp9ck057dfhwEGcwSE
VIvB8UPrNZQznq7JfyIIkB3TIrf7ppswUmx++pGv/upQ/yw/+fUyjPVsnAaKxiS/3NFlZr8YE1XL
R7seiBAsCNK9K6doCD65b8dKB2SMPAQEqqGMWrRZS0v2p0ayQKvkeTWaZWLFiVEK7IeQkEoqVWGx
LBrdrnSnGjx+lp3aDDs/+ZLH84jl6tJmOIbPh2fkWEyZ8hT2jWM+RjXlehclJq0IE6ikI+HOKmCz
m2pSyeVkxPUnc6jffW/CNB3AS7w2vDMfv3cZl4ZorPmxFmGXfCUKVEOqVC3RQGUvSF8CggXMS42B
m+1KibgeN0Wlq0+epV+fWoF4ixY09n/IAMdzEQxpVYab+7FPIuzrdXhXV7RO0zS3/vWFfMXEjeGP
WoYGztHPrA1ynZkvPRpdWkNikvV2SCecAyM5Vn9+bhFMcOt+nrjwkvMauiQdLLN773gAXCjD0GYd
Xc6THWbryYmjDnjKyMviQWK/jRudMoON0GKvATgHZ0wUML+bKvfo501qtlec+gR9SUZ046Yog+Q1
cDkHrPpG2UAWl9optDqQ1lD7C6CxM7nZW5xC9CGHCWH9SjSkhKwNM8zwJ9WF6ULq4Ii9auYcD74O
WusNrpZDJT5Auqfpk5BKTugz52eDPLmcSATbNfaGsu32PLCt+eDJub+IZ3qFu1wSzrTTdV+9eLlj
O4fW8IPi2gPy92BjVHNxL40mjDRi6OoVjbXBX6WWPXypatXXQPG0R9C9InaDPq3l3CqCOeDnCIcA
iGpCvc6Aak79NbHK5TckI4ncwgXMhtOA/fluGjQGKFURkAzONzdcytKwPaWhD7N6Bj40rutGVopz
VxmfhOGCeNJ9MI3bATfNcEeo92yfz4wcSHMFEPkcAWL81piF9FZBE4uURBFm+8GL1UDefu2VCm4W
40h3OfQq6Nfj2HgYCiw1GtzYvWkg1DjDfUiD+tbx4OeYGzwgtnFdIjRVCTr7ET4VR1+wNHN6BT0p
bTT9LoP8PIzddkAUDuHTVdXAUnUqjZ+SVpw0muapgpac2BjWaKjkjDxk3t5QhVg9GbEAZwJ1q0u/
hMzqN3UzrTu7T7v4PLc4rJs7y0kGpmCc86IKe+bKNsISq2JOzFPn3S3gCaBzEBLNwDJ3oRvz48O7
ItG52RhWWmaErygRuvVDMGBbdrDOIgijXVuXoQP0qVIenfOeSVZ3BxmMaMIVZVvzA1tnX68S5kAM
ATE2N1XAeIUsi+lKijhRnAbtym6SvSJTQmOWy02jKL6Sao7olYRZlNaSQruyq40DDMfBpASMqj71
63bEfNXVZn4Z+bCJzochUOaevnnzQ0+lnrGHNN6BSjasThnseg82PV7AFERrf0+yUoQ/KNN757Kd
gGStmjqo3C84h40vnQdaeD+y6kX39JQw0hLAYYq9yzBnvgpKOVyzN8jwy0hMOJ3+ukiexpIBxX4g
rEKSYeTMFjdDwHB6iIRV9ftoVp590WGtVCexptlME2OkOZkUoZWck39XP6pUmES8zW0Rb61ZWRCI
Lb8Qe0OPbvUaRincCBXaQLpHj+kdL9JojuMKq1MfPi4hFs2u84vA+DppTv931oxPGjtJb2U7byJD
9DFB8GsDac3N6Bun2lq9tXhzBvLFc8aJ7Ur2uSgf6tLyDXzavO7+ITFrlUKU6xK/Owx+l0PfGMyO
4RdkKoD3X9M5bjgdEGfk6jtyjZdpQVmGDMEIXRDyAi/ezG8ZhYw1SNa+mrBWFTRQjR4Yrx6y61aC
6F9ZscmqM0gByNkyBoBwcdIqTt+L5FBn1RytK6vJrrH/jVc9fE4o0A12l02XEdnL5oj9lb06tn4Q
s2gluzZOIm9dtIODd75y1UTT0wLOm+uB3CVWlpYJap/Ge9JHIQHH+ZinezGq4DoEa3ffjvVkrrFG
8rrERsloI8sV21AbxojzCoc+RRC6RJ4Q9E2XM8ydcOOTLql3QwKmDn9fIBUtR1wf60DSOEFiEj+1
hLdhY4uS8cpySKsmhsNIya5rA9CecREONIULmX/RtsPSTtKVvC+0CJ89vIEVliwjeDJFUr71TO/v
RsnhAsmgSL7DpNTWGv5S+6wM0zxUnIlSWCoxvbAe3AyR3sBUnkp+vmYD7gY4C1McQ65cq/SfpV8A
wS2cpjhHdtKpdVjo9qHVbfQ0ESz1GglNXhnnoPq1I/p8XKsYIm41FgxjIiX0ZTFaM8Y/wzHpNY5E
hECKmeNX6ebymsNl9tUyevslyY0RoaNH+uF66Or4lrjB9jlCd/S1Nw39xgqVkPvUk8u8YZuziNTk
dEaq3uCpnZ7MuV/RAnd/jCEe/xWUrGFxxmos45XZgOCLM78wmBL25s0snAJDbgd/f1VRMJrrWJJB
tfI0zscdXxqEbT772BAzXg7mt24HNScpiMRltCgmZwMxv6bzGZKdRcdCn88UpNMVHlnxo4/T7qIl
BO424xfQOIRjoguLtBcZJAIruCwT7Kr4TLxgXhf+DA/eNsD/bDDsYeaF1gZFh2Ph+GYXFVRnZ6Al
j48vDd+mxGUe1pFbrlcusLd8JZTTgeGlVXGZtUvrzpx19dpo0jBJ5hv4XYB05i/KawicJrDKMHb2
VBCtI2o8o1tiyVO0eXOlA3i2VQOZzmsH8urxvV9EqRwUXdi2SHa1EaSPvDKFtddBAXEGfHgu4TF0
mnBCQaABgbjjvPvf82s3Lcwpasn/mT3zf7LX46Mrf/1fB1dh/Qc9HkXpopdyFynyP+dWy/8Pv7bF
IYsQWdxeitPR38dWB6cXCibPZN3iv+3FcfS308v2/0N7/p/TLPyTf4XS+libIxfyFqEUWjUHZSXy
Sg7pP5+MAB/GtOaCcB0k0XCdFl1Wr9whMYhzZz34pD5H0PqhauZyPpMxonwI9eRWIHw9upzMmVpN
abTumtJ5nEFIvJpuzfQ3A5dw8Ayn73YaLl6zKnOhX5mGE/ORhWK4hMak7JOc8Tb6il4mxNVPYbaF
k9L7G7+vkmunR6+xiToVm2vMmvk5Dl9m+3lRadJqcOasY19SlI+oVx7TgPTqlYMDd1wNSlBZhYG1
rL4iye8ZCeUcehvqslSRg+HrfOCz1An98zSms+d0mTNsDMeLH5ugCk8xjVYEDc0Ya9etk1CnBHEF
HtZsCgDjXRqIZ9823Ho9cT65b4ELWdAvqQ1XI2Ux3lxpGEthC/VzAxAaYAtokuESw3hJtEMA7xU8
601YuE1yktiTM6wZ5iJwQFfRB2tzcISxIqO5vhoGV4RbC08aXj03rdW2s+buOSx9+SVCeWHvprGR
j17bG9NqgIRABzeD6kyNWNT3MDbG+ASyNzNiVq/p2iXVOd8UkyD1w6uMGmmCHzzEoB1BnUuP0lYW
KNqhqSEBXNum1s+OSfg37B/Le+DcMzJ9Hrv8Nc9Jvd6RKM3O3Ndty76LrpAWaehb19oIc/vE6WQL
j3+2+utE26To1WANurXdx56xYt44mHs9KjgVhW68c55aRi1eM/l3GHWiiueF0wtz/YoBmjJcxT6E
lXCVd8J5MfLWENBIEhvUaTpFzY4+Zn21FFWvCTsNOll/xl6BUmKU69xpByoxIHdfOcs3MzEXo7cb
wJxFe4b4VBGl1tPXjjJ+Cbh1EnIYHDUQ17egRtohB6QdRGgAyDd3d4UqrXFvd07zHSxEWWwx1oOc
FDwyF2wf2l8LzhrfwsRIrBXDV/MOuELLRBcK6syRYcCtb5lNu42sbOgfHS0p3gSAbzYhENFiC4ZA
PyPeHxlfE/PbkondmCRt1y4UXYaeQq4CR5MtkU8tIG/lZKQ142G2fqTsgMhZOgHMBdW9uCcvLf+a
mbN6SmqQGJxKmdiuzIhkiE3qTS34EyurwFWCibulbgKvG4d5X+4YF2jyMZiojGuYQt6VsFtmU572
CejCBw+auGImj1t+tmv+/hjR+Eo6oJHJpu3anMmZtH90QQ/0to6KVK5oo7kXQFsrY6viaPFVAwm0
YZlOVYQtfvINgqbCJD7tSrPqNkMRqHlr2156cGVZMUOEQ3kW05jJtzkueObk9gA61gqsHnQu8sFp
27g0JDnioEHSpF262wikx7Oeug7cM+KxZhPEsQskiTzM79qWOY7FanLbHcPjttzPKHPkmW/M4V2U
UU9tCQhrip2M6+4t42zQMRbKTfvQkbyFWGQc4KNk1AtEhrfgLhGXZep5VgYKZDtpxJdOudO9G7fm
XYXf9ibE0P9/2Tuv5biRdFu/ynkB7ACQSJjbAqpIikYUncwNQqQkeJMwCfP050N1733EUg8Zfa53
TEzETLRaKJh0/7/Wt/rQhJ90K4NSwsNTPpsQWQg2Hv+7aP+1aCOGf2vZRp6HafvHz/9z/b37lZWs
2Eeq+rbcH//NvyvPNphykuoRhbKIC8S1/KV/V579/+Kc79BjhizHqRV95f8s4Zb5X55joshHEOwd
V/H/WcJBmOPC8RDrOyyIGHz9f1N5hqX+alXFfsAJnEoOcsstNgVv4utVNacUE5dMwCQ5J8PDHCes
q+EIomp8oBNjVhkhS3xoX12TYf5tRFpk3/UJ2+LuAlGHrocobykd+D9mZRQEVaSsXc2PdYx7p78m
xMN4XOMup5BGq9i4yuq5u1cDkQfndRzUt9rWqInoBz2bdZx+9lMPeKR2KEpejBl6EnLWELWGkPqT
Zdda6/wrGHzifvnJaU0/yiJ9wSlI0LgqHOKjODBZ4wODNWfrrqxRRutUIR8ntKP4ZApoJ23ii59r
Yupln3aUlyMeilV8XMw2Fw+NRWXjiw2gY7xh2SNvWjrVN5mCmIiRvNArDdNhWn6xMUZXWa6w3VeA
ud8cZdREX4FZuvKNKWZODwZ+b0xYKETtInUlkSew1RQLNM65aIZCtkJUawiCGfoEDqU3+KP1ZI8Z
qoOsFZskAeKOSPcWZib/4NqzGEOHkMrPY4bM6pJtkNPuzUE4T6XygF40VlKAdWkbQM1TItm2MItN
6QW2amO4pu2naLJafe59ESLjcN8qGBQh9KSUOO4GheoOldZC3cxyyDBGRCJXqgsd04jVigIFmCUT
kofRLtSRFpb6EXsJ5OURss9VJZFBhGtPAnNAzhy50yVqOIpFYniABVJVpLO4irPbYJIxgZJuefAc
diZRTJfDefFg/DqhQPfjs6GwkuQyDdLODSV6auJYAHqyrbRV2p/lWGaLHbkx+bLzhjHnmUuLv9gc
0vEjL32q9k1hEkleQAnrdsocB1R+Tm25+9wa66+dXwKi8UC3ujuvt1EhkckePNWky3PARgZ1MZFt
aOyIPaSrPk6jH4eK+jRyGbrKVAQ4IBPLmvYGEVCe4f9AOspHx14MmEyGhG2JOhQg2a5Mh9i7dJyi
TtDRrMEtPNT1eztPPYUGkxrWbgLIMbBpyDaJWOvM33zDnu+szvS+9+DKMcC4CQdBXdhxcphGE53I
IgSZLTrR8ffcClgFXFqSTywZQoU+C4gMnYS/Q7Hsf8mNqv6ENCoBztr0xc9c2aQANQj7n5M5c+6X
yYcqM+luBknSG86uI5uE4SMdcdazcK0EWPjtrynvau4M9OWjkbK55U9C/TAp7+w9PQ732DDFVRXk
G1fHEvDP7Ly2hx3CabCFM2maYwQVV3/NhZsuuxWG1cxjLUeUIGlr/7KUTbqmYHCHGAoBqVJ6Rf4G
9m74nNDWWEPZk4tyKCkO8D4WVd4YOLkbkPxD/0Ih2fxY9mCNokUh2w51ubo305wn06FThWnSE++R
X4wsk+hBvfg7JgZOJ7TTO0jfHKWJvoI4BIKpj4nuRJPFu4CREYd2ki8fXK9evppTPzyL2UP+IvC4
3azOoEnh9Ve88WaRUtzTdJ4eVytv4ZDJuvQvkqQbrgo25c/UIDT7ntHzyJYxm+oTF3XysOxqBD+y
sagvImT5TCym5KOzBnUJjcV9bha10WkU/x4It3R54piS3vQUJO+Ry3DgaRavfqQ+NNx5sSMu50aR
1m3YhUUvigofYcjp+CWrJiojdbLU6kMLbas/kCgqv5bQc/OLmCM+KmAjrj4Rr0gVx06qBXCd8hWG
SWWqay9w24bcPgKaKPUXTZQgDrqvUCFPEeD87n6s203lJAcOS5KjKeg2DjGQCzKOJjinCPrzc9VV
11R+MHF1fv2kDOBXYdVToY+CyTUnMqdKNe2llWdX7cCMFbpQgtiAug24XtGYkJRMYSfPhkAhinom
9TzC7IzupegqSOfe6Bng7Lq8/DlXKccxd8UBiRqVuXTNFo1RZ5xuRYLAGPQmv5oSCgWZ3Zym6Yvt
zUj7poLKEPJ4CPoh3Qer3aE3cO3IZvvq7QUJi2d2H3cEJREkiKKYItQvu3XHr5Av4JaRHUPqbJKY
W6wTtNcH+h2euxvSZCTyo9X2NYJxxZnLJ6Fol7MVeORIJ+74UtBao2UTP4K4mTpUR3X6JUlKZNmz
Oc1h7DT9U7nJtgsyEdCjF7OZkbiGsLuaFIJAe5N7T6VcvDPLaWhWjH/JwjN3fOqOYvF89RCcDBwb
HV41evJhU5aPR5G5fxScV4jKmpD1gByH/ChK53/T56Bx1XLMOgrX676aPjQEhKdn+aZsl0eRe+xA
2Nw5m/a9Psrg+6MkvjvK4wvDnM6Ho2g+EEzmu7EyUZQZlLjGnWxZB2fZsaMemD+J2/F9ooVRqE6X
rYuMjA29P8tdfRTtA1JEwD+QB+Dt0H3D3lg3jb/Xd92HctP9I/RErldbZYz+6GgQEA4Eub1/NA5U
JsdvIP3DOp/5R4PB4HtsTMaj/aAOWvFIcKnxs8d3/TC5gpYTzWvubDg6GZiUkNDzF0KDtGh4ikus
Ex46s6MLoqYV81BVmmEwLxUnSDSl+CamNsVDMW52CsOubL2rhS2/x0e/BeIxvBfNUtjP2BBwZOCf
xp3BM7c/xY6yfqGuy++o1Xo/u6Ojo+rj4tcWWd+B4vI4W9MOnS9ba+x+eZslhEQE3CETCRO3+ugZ
YTuzxiRo5XhJOAPrHg1Wv14lvV28+EffiRa93FtHN0qcV11wAH+zjHAeMawM5OhMPE2fD0dvlhbH
M8S0H49OF/voevE3A0wPZjCNps0WM8mxuAJKK55Y9bz8ki+faPCkIkAzTVpSQspmSwwJRp/0kI4E
qk/TFikSWB26smPOCPp6l1TUlr0S0K2+DpHB4yfwtpCSNugcYh5FOn+0nJYUE8m8h6/jmG7iUqQF
pmUtSNTJKjPvh9En3WBMrTY4azgdXmammXCYXkhPwQJGkErGNySYZchXydFtXnO+I3RlrDwMCJVr
rfYuOwazLOmkVJhueS3kBvuXXZPrx+wY6WJ4dX5GdZgqc80XwzZUk//SFWwdIiY8YmH4/9Nlv2XF
oH0lNsYGs3hps6fw2GXV6KndKSB0BG9yXp8lVPg+V8cYmjEYjat83sJpnC2npjtG1nS11V7MW46N
Rw2bSs4WbqMHhyM6eVP+vZJb/E16jMJpHCN1GVdbRE4ytyQbHoNzcB5Nj1bnBL+CY7BOcAzZEcfA
HccZdRLWlJO/yXyL5FkHg3ieNh7sD55FZk+yLB0VlS3JRzHP3MtjvI+/Jf1MdEeWPSfY/LwkCIiI
RyKBFtdwL8zBLn+KLTFoLGLUAsWWIzTT6P9MLm9w6fbUn8PhGDnEWk6Mppm4k4n0nFSiBGgsRbwt
q8iac2KLOF4YP3Nq9y5rU1kHFBQ6GdPtKIk8pAXY0XkoFtKp/4pEmiy6TshEx7vqGJqE7H29InEi
IQPnGKuU0vksSOtdTdCsx+ilvlLdQRwDmQgaofrWbjlNHZ6tBAHLFt9Ec5LtfnCMdSo0yfVklfis
Gf97nP7rOB0ggvjPRfCz7ufLa/nW9uf/LoJvRWuYGNTijk5+n8LvX0doiuBgDza5MO51jz9Chfq/
i+AWJ2hYj0zEYrPympxr/7sIjhrMBLHEmZxpFSP+v9JunaAgjlVwIikAhCBC4pJbtf33Kji7LCyz
Cxs4u87rT9Mo9FWAuOPcAGm8Ef3GG8eb9Kc2EcbZMI7Z+QRh+a/WyX9k0PxDJZ4LU9eXFmUBthiv
f8NMD05QOsR0MDrWebOa6sazjO6yXRz/r4LPf7zU9lf9P+3KX7eLa9vcyOk8VvcEXjBXRi812sct
5NqLBjpLrBeqL94jpx+pEa8uFJg+RQmqJ6aFwkucXKgYYvCnJvfUzGRHU5GYz33HV9lZOWi2+R7d
gB3a9JyA75ogy9Bc6MlegMBZXiTOuGs9J8ZjYpauiITbtZyRkJQ8FIs1W+cYq6UVqmkgsB6/GbjJ
IcYMxaFOI/jHC0KAId1ZDmDwotuvKPvlvmk9OvFzaYl+n6hh+uHVrrfvZ9TZO50XfUM3zctM6quz
XPbUBWKNmc1tL7ua/v+hM6o8DlHpDBgnHWV2dzCss/WdLskfbwffOqGwCBxhk2z5AycfggCp7SHr
IdpxfnHVnBxibRTvMTVOPzfGIaORaBcBLgKLzslVlBonOzPQg3j4gs6NxJkATs8OcfOW/xho0e0t
Q6JY8o0mPw8Sy/rIIIECiEMaoc+ApRCxYkiGJudgzcf0zkOgbvbqE7VtC4WjTaPIBuCG6vP1Q2CH
DjS55eetve1Hbe8i2WkNUx+U6sw9uU/Gw29z1T8oEY+drt+/Va7IDIXnGKoB4X3miVZuJrMgE/HC
HNDo7NGqCj+HfLxiTWtK9ZIUTsvm0NHVZ492Q7PLzXR9QVoy5/tZyfHBIf+t3VvQYr7W5YK8C60Q
pwNdVK7ktOhwlALAvBCGtWK+be2CeCez75FImG0LBOrtu/mHx+e4QBw9IRy0rfZJRRAjQz4UK9RG
fBSPK5WPs8whKHQcQGrZwY+3L/bnp2ShuyUhgbkYCPEpnsUgZqtc0ZbsAE/E17GzOmf06ZaPtRGL
q7cvtUVPnn4XaFIddsDY9Nlzn9xYWseF4Y7oJmudYd7j6A/ZQTPW97T2jOVc+ei3dlRniMKiuZ/8
XGUX3M7JQr4wnUCLnlyZmOowu0buX1hpWjz2wezdunhQZSgLhUbOHHQhI2KQRRqZwVLebOagn6bG
nAdw1eouHK/a4LyZ1reNbAGnwutKy7227cEA6tub2BcrrYwdzHv7FnFSHHzkH7qfpnWRzzONs2bn
DEb7ga2ywZ416Zm3BrdZibHJUvOm50NJz3Wq0uns7ed3pGqdfOUMe3SoAosX3LcTwW3hB8peXfaC
UF8xBVl2W3FYszlM73z8R4/A3rsvSUWxeydLEWO9EHXw0AVL/gMQNxWsbBTdcwcx/gvHOvfWVSiA
PFdj3KHMW9iHUk/Lj5mMAVjayi++v/37T+dGx+cj28SsgADJmbI3wetvQt7CVr1aE8A6Xmn5Vwq/
6I1Z4uh7+yqnHzRXIejDdulV05RH0v36KhyGXD2RLEBqR1ydTXnfUr2NScimAPXOQD3BG9IYYPsC
do4qN114l+n+9bXauGlS21AEy3vavE05Yj7la7A8jplMz+01Lm/H0So+JXGSHebOdj87fJwPSlOh
fPumN3jsq6F1/CW0MLYQHKaMTa//+7OlmCeZsSj6uQ1iuQ9LvCJZLsbhmWZ+RtRIOhb49NRU+5fI
V8WTNak8/aDdDBdchYHqPsYP9ois0Dn3Ec8gsLKb8WIh6IlcaPx0Ly4abNSwaz9coi1v+8O6TkQ0
D/h4wjFJvIQMORJA/Hjq7IhYvBRuuLO6j2/f558vl6WFLs5GyUGhKE9uc8jdubW27BQ8RHm0acbJ
QiQEAXqc/86ltu/k98HGE6Ur6Vhm4Gw0zuO7/+1rlWYrxEpxLVwo2NsfehtvbwXznm5o3pBzWFWw
J5q+ohbiI2k77yfJgfXt2/2Ht3pkGtIWwh8dnP4Gt1PLwnKUhbM9DU91XtKhteb+AFpefLNRIB6c
WBVPb1/0dPlx4OSCykQXzXhF+nLyUYuVCpRJKg77tZ6sjph8mc8mmqPrPs7W0JiK4p27dLZ5/9Wj
hlyGrh/pN8JdhtIm1/7tURcdKN7SsVtk5Za6r/w1gKS/om2EQeKP4mJJRNKdy1UYd6kdEDiNwKK8
J8WGdrA9lOltRs+HEI7WQHJWmnHz4A2VEzWrg1R07mJhXlgILF6avu7u0nVqiAOXafZ1WcdA7Iq8
mG9xWpnYcWvf1NTQATaI0cjLfZtgpL+a4wJJwwglBBLguLlplW9UFqKy1TIAKkvnl+EtfX2ex8A4
0J/CCXRUxx49W4vlS2d08NDbNY8JBE8ysuA4usu/T67/8Vzwx9AIOInZsBjRz+MyMbd//ttD7NBO
1xTLCb9d+/7K8cR43ictNuLRTKO3v5DX8nmmvQDtOY4Zc6MyYpc5+UIS1bC+gzEI69Errwt7REWB
s7s7X+ZkOPdWnUWT6dk3cQM+4J2Z7o9FhGuzYQmYAPgZ/Pf1bcauIqFHo2dVCLY+UEbaei+BuHj7
Djdd16tPkg0lSG4eJkRgAVjl5GkOZVfoUuIib+omrw5yqfWlMEjISUgwInogJQFVurZ/NkjMtvRB
Z3TkSxB5ZSVYeRiqGPK0+4EMgPFRAI+JyKlQeVQRCZP+y0dy+ltPttuxTx+VlIwkzAsxRdgSS9o2
Xr5/55Fsb/X3UYq+jFO7e3TBCAl98fWT77tF65SQknCo0uVZuSKLUK4vN45Mk0cShcuaHrZABzPh
vCQRm5CqyDblePv27zidl48/A9AsRwt+CjPH65+BvNhNYjTu9EVjjAzkBN11a5eggEV0UsmKkm5X
m1ErEuHhDXa7d65/Oj1u14cAzR4WWpK07JOn7alYGqPD2KbbMh7SPldXEjk8crSaUiQ5xu470+M/
XdCl484u3YdutVnnfh/Y81qj7zdRXSEcGtBzNe754CrqczNarXnwqoe3H/DpCNtukI0TaWicCuiH
nIywgU+HRupAG7tUOmotXYc9XoJ//dFu67fE0oWGkSF2MsDKOQi6klzMMO0Ch8XT7LbtuXf+/3Ev
eO0ge3CiRePx+tmhRvR8iMCoHwIkFtIA3oAiu3tnPvynJwaliwoQGhJ0Stv69tvUC01ea005OCyU
sUaOWuO9HNA3/vt7wbKEpdgFEW6dPjHa/w4gVaYkrx1LvZPwIs6nYZzv3r7M6eRuU+nZ3goIQiwQ
xBu8vhmTVFZs0ryYqZhQ/YlZHFr+6BnLpHvBcFqegtyBHFrU4p0bpO53OsNsdFuqiD7lA4ScJ5dm
BAtcdkxkC2wNxBVkVQ+KxOySeO19w8Y6bIphDVH71YfReenL4CHPZBySvNG8M+i2z+/1ZCeAu3FY
obBA3fP0qAXrh1BnZyRtscVFxYrn0f532vPAWeZ3+NX2n9dyLOYSznR09y12X6+fuJslHTIMSHJN
tgZP8DxQRxDnjNuekpfjhG5NY/wAHsbcTNMZVrEyj68q0cSCAteYPuWxnVkXgNVQi8zOWM07qkbS
OFRjWpQIOMaVWZnEkgqrPQCOnaMXeuhIbWB39OPMhgTdwxY/pEyZnDm+phH09kf1D7dIdcFGPMxG
nF3l9uZ/GyFz16bTEpM7RfNIH+pEWPQUBrLJhfu3IO4/7oP+nC43MZeDA2A7ApLQ+vpSVLfK2bEG
UpCq1vw5NctwZQxkGQ128AtI1fDOofzPO0N+jSYaXscmLjt1aQayqsQ6cTk26uRoG5vwehiQgxo9
qJl3HuMfB07Gvul5eG63REvowyeLT6XRGxQ97tfSpr3Yml79YfD7ljDkMj7Ea20eplJ4T1Xp23dj
H3QXJlyrqKAfc/H2C/1zluBExMk3oNiNJjQ4eaFCAwN0FN+sp5f2s51M/VmG767ZqU6JcUsDWy8I
TqPPmVXynTrSn498m87tLVsDBR5HtNdvuFgcC5QYj3xoCyfMty13n6HbTY132ZynM/s2Hh009jhJ
4MHyn9eXGuMKIaeRgyHKxxerdowoRqP9Lz8hRLU4CSTvldOWzRL/+iJ4GVtLjQQ1595a3CRQvhB6
pwauPNm8c6lj7fD3eY23xQGaq+CApUrgb8/2t4GYF7KxK1S3YbtWhCIbXhCfLbGge0KY2gwPComT
OF/NWa4XXpECBxxFbSzRrGdLEkOHbAGQm4KLZRY9WqwWH9KVGgqsq3AmtPeJ2UaOUS1LbD5DbWSf
NSIcEBEdx67bBCRaeygbVL3vjIw/XxT3hVIbM4SFY+OP+3JIDatWFHUI4Ifz2TCCqNFW+c5V/unx
ISeFLkoRYkO1njy+JaXnMJbImWSt1de5TDf2iT8ZOTVJOX3UOQl3oRno8X7o66an0Lkpw3kd1pci
KWMCnhxMhlOQsUOA0LUvEVMTw6OwEZRFmjB9w/aBOUaVe/7YjnEndhNaQFJ4DXr4O9vCGbl/eyT/
0T/bmOGSYjNJyb7FenJyTwGs2RWS7NYNzh8sNJbf+4mDtbNk3gend1h5aRvfzW2VPcSpVleu3Yp3
rO5/vj0GGgOM6wvOW6d1jrGiflaS1BtOsS63JC2K8dmaRG/f6T9chV3gtqVxMPKQXPD620/0kOeg
7IbQUijYW9uWFzrW5nvP849qBgIjCpBsBsVWGDw9iBerZsduzR1Fm376rLwqwKTmleeZiv2HMRNA
Ae2+mfetSsqIYoW4iiuK1Z6W/nXuLcs3HCDq/u1bP8Fsc2Tn9aIYY8qmU8vx+eTUlFpVsOa1hMZi
3xXxLhwwoifhRkl7Z4j8w+fERMbqJNnTb8yEkyUKkb2uEqPUIZEYcrxaHblWO7eW9MR6XKnE86Y6
ISDWc+pl31JVyyMX+Yd9a46J/fD2bf/xxjcCBscYvnAqwnzbr9+4KbAC5VlfhsMQZ1cuq39Em1Ef
3r6KvS04ryZVLsAq4dke/Vi6UCcPd2Eni+6vgZBbYJxoqUccaAJ0PxDQ2iEdo+C6npFxrh05rnHb
uNdqniZ80wTNw62zZuPgzjqJitki8sgcvA0FZKyXaR2kH8rS68/62Zf3jrtMe+ywbvT2z9/G9x+/
HnwHabIB1dVTbnKGbgU3NaRk6SwOXdbUxPPepGEvYc6+fSnrH14IUTFUF8EFMeec7l+S2elNRXxs
aHD80Ij3NI7cpJ/gwCG3HX/1aI7mM9YjOB6E2gCkV6kFkcBrqysEbrrGB21mT5Ds8ZPgjnkv0yE4
LhSvngbVZRZjEqgYwEwTJ4vxWI0AapOKOGg7h6xqxytCF4I2Vuswl5PM9hwD/E/IEnNcIEz9X/Oh
xiFDgLbxFcir+TiMjf3Zqd38viKBBiIUnENSAdcyqkwn+94uLdEg9PN8ay82IJNdpkBT2RsjkZwd
YTw4MfLmW0TDqO+nCl7CVurK/Q9ymuU1OBzxrcgs41cluhLsiS2JMQ78OH4almYudnZbexe9hS6M
fbBPXU47s8Adszo+mrBGwM8MUo+4DnY+9NuJ2H5m2052OG35hUeKZXbnldL4mdlqul/zwYn3COvR
ZU1KNmAQs3n4MgVTsh7Aj9XflOynLdzYAtYLyZ8+K0xgMiMttcgX5QXlQBKlD8U2p3PlHmq5QP4r
oL860dD4QHZ6vDnT1axhSF746DiQ+0/TVlxL6yeH3jkkgMQ19YcgKQsQh/Y2cnJNvOKZrcGDnucq
MPksdNEFYWVz4CfR3Qse+7om3SrL8/ZuFE33GI+JQrqOMqRDHb6wNWjisbgp5mx4EiwDbaR9dNow
2YZvfrrkV03cp/BNzdFPI7da6xdzduu9XS0k5DlJh/grGMkvjjokZ5cBjTawFk1j/FSDoeawI8v9
ycgNdMEC8pl90UNoGaMCNl28s/sSPsegG6Tuypm850ZCd1+mOPgkvXGa9v5i2Zpm5Dh+HxAKAlC2
cnwFYujK77CzWuwAObFKxIn38HFHc7ihIlR/IcxDfHPrhvFFXLMFYQ77R39wKKZxYHeNBq3ekDnp
gQpZ/mOqnHQ/eCKurpuuCuZonm1wn8ivNdTKsapugkr1sHNrwSbALJuxuxkJFlyisiiTLjSgoNWR
9IYZnISv1BDCguR+TXcNgPg1KjUhNAdFHVX96P1sQGZgvmzsqaKoWnTzLnZH10VnS8P3Y1lPuccy
0VvOufZrAknmBTP+TqquAFhJRzpSRY5voof8icbDj90Alww6tcjmhm+qmehtnmC97pvBGswol+aK
/Q3nImmddd9fGk3gKNBjhTcf5ioeyFc1NIKBKk+/NF07eOG0rvpbhdXFD10PZPlhhAV4Df5V2FcU
9tNHbYMOexo1gLpQinbK93AIxz5UVZHgDEuRo+1Lr80R5MicHkZaWNQsNIzt7pIGa/uYZWgXQkvb
goG52u0nIImcwdlqLT/xmHmXRdvb5ZkHieGhqJBihgZAUHTRXlV/HbSVJihxvf4q8f0WLq+ujAt8
bN7Xkv7el7n1xbzbtlIm3fN8YHRbg6x22B+KB7LeXOeyWDAM7trBr6/01CIoLgtcG6SNOzOyQQfn
STj0pt1H1jzOXxuZLvg8Wr3cZrNjtjvTA8/xgXwUkmVt4C/DpZkkEslPPopDM/ukuBW6qO8yXk9z
MbUQBiKGcSAuA/hzuFBNX7Nf7hD1RqofgrPBKCDiVHNJn6J3Z8AVqRK6i6w2ba6XcqYjP095sHCY
pvsSZXlsnhEcbXkHUs2mJUS4nP6YE7rK+9oH92i4yvuAwNO4sgVlP/Ln4/aZ8wvM65gC622Z6DaI
UBmw2y38yn5JUsfxQtEahh+ltW4k8+c2y+Z1dzASmYpQzTr390lCtDpCmzqPD6Pvpe2FicPE2g2+
rtpzE5fW44BZNY1kXSEp8GKBGYh5fCp2IkCbu9PBvCJpArJa7ZaUA1rkDEXNyhZ0G6TaVgJpUzv2
PzJSYRtYO5MglLdyB/N8xkoBe13I+s7DqfuzrL2sPHjDQIbPAMqV9qtgBQGsH+RhP9tBtS/coo/K
plt1hHm3MZkevRrH8ZqRejviEFpva/yrz7Rv/OlKBqx654Nv9jqUw4SmIAs4Hu5yDr1xlI8mSaGm
9oddOmbrL5xp0z0SWQ6LdiITAK4uighrWaPEIHw9H9X9aubykCrrGoaV3C2xvvQwXcIXNxmn2R5z
z7PRes+VNM7qpE33MKKjiuEOR5NtsWOA/Rkf6sy7nYf6wdd8M2hidmv9MVPt19IpLjgE7ulD/iSO
4cB290ICm6Vc8rGR7g3MGaQyQRn5VhVVfMsokgElzsGZl7r3uao+96zuTttfLoTr3jd5djMt+lK6
5XMO+FB2zfVqfW3GhyKp9r54saAtV5Z34fA39Et2AKa6zypxYHklpiYDGp45ncVTdbtwFZ1kiuU2
MDPHAmcvy1fdUn9uY/PjaJREqqdWOt7FNQhb2PHBfE7H4JJ6KH9WYLMyJczasjerW4jXc2QqdZZ5
/QNu1AOJ2ZE1Vs11PJVMuylvyfM+OXN5McDR5w6re+TJn9lwPPRGQZVwSKdvhGR35yYWBZI7v7mp
3Ks+IOJSXvL+74RdPUqjOZeZXnbFYN/5bfIpd70LWTz6ybWQ8ElGzm2YLrLkkq9s2LfTr0IlHzyO
MnFFDABtv0erTa6dFEdEPk/rmVjTi54MVNQw033VQ7DQxGO3jnfRmeIx7vPvFlwsNdiS/OX2DKLK
IaZVtGvKGhaI+DIb9q2VUkpL6bGYjQn1e4gC+FVh60uq0EbkcZsu9BHi4Jr0XkDxSHNfRIZOAEal
614ZZcLPuHUr+UVb02dDfREAWRIjf8mH8kcfQ/KY+5pRPl8lebEPppRNUUW02TyGpWFdELksvvkZ
L56eKhTjaf4AVDxK4uVyWmdE6Xk02eaPhg9oTxrEj0x8m9CFTXL5iPXvc8l42o1uFq2ueZ5AMrub
rM0vn7KXo59uT3vTb344VkG/VN94dXImlZLgTfIpaofuq230DSDy4rbMuvNG8lUQvR2a6/jMwP/Y
+Et50YDz248eU5xq5ruxA1sYi+GlGAswLJmRF2D0q46d0ux1oW7q62lozSvifr0DC7P/OeXTcS7M
SV4LD8XH0p+b8SzO/ba7KvDPQ96+UtJpgApjzCuFcePmBVwEV9AQzebzmM3MWdoXP+ocHMRadT9z
u3qYfOur16Vz2PfftXaNdte3rUc4NxTnmH6Fs3XYmya+Kio5P7m1ML7ZiBN/VHaZLKFtEd++M9mD
JDuYsijSsCIGnwK/xS0vOTezkWSXBWKoX9TdjJ01uOiHlIgS04TMAG/HhvEM8QGnWNqXmQgLe1i/
5GtlxRCvlwzfZNxid+lSXdx4vnLJ1VYUqEqxrS29DVMiNNm8Wztlz2TZYQKddBh0jXk25IlD36E1
rMjprexjHMjMCSuGBUYVVxgur8FlnZZLUH8kjh2kAXazDcqMXdwhsl0veA58mRQ7CxMU9fnYFgkf
kVBoVH2ruVAxZ+P9huPi8qj8s71HH46/AF/qdw4O9Sdlk/HnuJPODwWgaYjeNfgDDm1Fy47SIFAh
Up3v/0gh9X0bHE3uOmkM6pOnGV6RKkHChR0gZiawwZDh1IoFCDwFng9DPaue72ety4j0j2IMi3To
8l3mrXHDNplog5ColJgDT6dUFc4sL3d+vnlviUgMTSMAbUMIggV2RxhtREIvEQn+NMostJyZjYic
re6l7Z2ZP1L57l0gCQWCyuW6VLZYUOZduzRFSTG5tZZDiiGfxCnkr78W7HUVz6nTcpeoUjvoSANv
jASW/pyFZGKTO0GwXZh1y1xfKrDBHAwtLe5EicbwRjHF4k9ll+btaS8llwF0biuCdgG4QEME/gU8
G2RHo8YEdRZVjZ30yvQZ5pbVwpsYuidjsPRVs/Sg95Qiui6U8ai47bU3cVrafX7t+RWLu5sPAKaL
xMMv3eQJhPhJTokKW4jTfDxB29+uNCPVPgPQ9FjmKHIjGpfxk6f6+lli7cJDKGvruw1gnf85mu1H
hzr3dbEICwKEXis2Zpz/ZZiprUGX1mOQH9hu6uRDo6pgifwxCUY+UYXGADCNeYVQZPDPqfwUHZ6+
ILsrJqu6BLXffAbPoG+oBnDzy5FdsvHnt5rtNGHLbUy/RFpobCrtlRaTJOiQncYGQ2H6hosSWytr
uw8iHAX3kZ2C87ch0mFDquSVzr4kcy3grOQZzBW/cjeqki3GZ9NJmltzw7MEZP1i1d6gLcSNwG/J
y61Li8ITI2F5ZLyUSe1/yY/kl3VB5x+WGxCmF1a57ZHM6jI7EmPEkR4j8zj7ZCSYNaPpyJfBiZd/
jPH6AKg6Emgk7OubTmxcmqmrp2dOGlgSfbEOw6HVRXNtHXk2guiY5xZkDQy4jdhgqo3eoIKAPIK2
anx2ET0GUo+nPdxacVl/34Cr/U6Phv29cePmGuHCaIWBNrxmw4W6LwZb50+ZhWlpV3uV5Z9VoGZK
Tkw+hcJuzNoxinM75YlOHMYOwzpaHhkBJhooAy77sAtWbcFyX7WU58h6dH1LO7JrI29axxfKIeYQ
+ZUI7t1kqm/5a/XX0mo40f9fzs6rR07ka+OfCIkic9tA9/TkYHs8vkEeB3Is8qf//5j3xh00rX21
0mol7y40FFXnPOcJOEvPL7FLoetj0YHOx5FN9xeLPGzmq1Rij2yJKJiRGuYw+EqbNqg2YnhVdKPD
XTp28VXblnG+jdQ5qgOcf6hprTBjeEBmDsjHPMu59sfEUCZcBZeOOA5XJK8iivPX0NVWswx74s/m
OmsZTFnFA8aQ+erJl1NSKjXegZsSxMDe1MWCLljvivE2aZUYw5GZySzGYXTunh5NfC8DhcDeiWhr
aCbqEiZus6i/R1tNbH8w1fa1qo2qA3rMbdWz0GdfL1mIBHlSxs7xMarkdiJlmgQmLoW1K2zzJkV6
5JF7l2JNkpTKjUqfyiQGMDZXyerhwxX9L6J/8IspmZvjaVlSO0pVMdNN3itYgjTspLWn6giU+Lez
9rkcS5oApxxDatts6r9R0yoyEEZInRUt5sSxEpvx4zyX0ZdIteTXShK6gmagGI0A4II10SATbnE/
BfbwO2W2u20M8Uv3RjG5e9Ycdo5WMSGUwqsU7+yKKAyxMytHvRbYFLpYHNhi9FISVKQ/Lm70GNtz
JeG2zQqzni7DakAOJt2IxPrYQdOvdDfQF3QyaAraEb+OB/tONVIFRyJ4b29NaRHliiZB/Tmzn2lb
9GPqW09W3x+sgur3MAoNuSfpy77rRivGN3OMwqc5Tlxtl89t96JQSzRejrjdRgxu1bmfGnbU7Gij
V6BLV9M/+JoLFkPcJLM/SkCoDTaJ/XvOxgUhOedUJCO0cRMf/wuJC2jXdzs9x+PRG+XSy8Cx+mUO
LEJEwFkVvB05vMr0CUDAUK87VxJ609mhaHeNnS1+hpv6Q0cydRUQA0R5E0eDjndWX+Ym64rzy0cC
Fz2aLfacdxbAZbzJ3AQ2ZgpxUENguiyEl7Qi/150vflbqBwynE+9RtWsEwqhYBrFnrcky85YrOpH
mrmFHtjTAKc0x6nwqi/mDIGna93pU9bdVwSq0EFTFVtgje34E2f+5m6IXLAmfB8+xvoEkFx9jsme
gWSxMTEBsBlCMn08Iq9o6YIBX5rg1o7z3A3xYdMd7fEFjsO5i8DsEIgZuAaznkMgXgwuY+GS/pTm
MwlI17E3SV4pF34K1MMTLBvJDYIlzUVfxhziCL012PE7SBQFxkhl8TvGpuEmrUq89aNGMQ0f97JR
gT4BF3uDk4X6u3UjQ94WtRPhjgoAEntmFKGoLJTaeUWPW0708q2kzC5smnBHrYg8qItZ0MelBk1p
2ObxLzuJceeTZJnWAYiG6byYc5O96XFOwJaRZPN0lyUhLRHVpUE5n9TthBKpw2XXdlPV9nuskjCe
bCYku53dGFgfj/aL6Jcu9pgMowXGRlBTb4jjXrdCnX0IgbRKOUqEQ/St713t70JA5ROlp0EiUZOA
rfepJIBuke8FF+mvmMNMuEJlSLi8oi2sP4jUBPllujM1PqrVzH0dWoK9vFTrTNtz1crU/KnswwYs
dkzecJpq3jhnu8eMc3D2sWbJX8n6oQEgPKOGW0JxqW0ryTzxdtFnCkgtwlbTw/qKIWdYmp3r5bmR
f2+TDAZD1WIcTBXF5n410skoKJPiXvGSZej2snbc3wTgVM/RzPA0qIm0fGM2qsKr6JZSbNV5pPbW
bEwZkIBBOI1C9q3N7IC14iRRN6/wR8evGrEWCqBjCr7VDJYgXA7sHNMBRlPRpp0UvCJzRcKrRlsm
7o28ZDJLus8U+ZCM8tQb+rh8yai8qDAph2/5denfpB6oOLu5GJRA9kbyV+nJSIGKBTO4i6b4SxrB
ot5koxPdJEMu17w5oLs2NGjuO7cxyAws7fxdSHvxks4cvnz+Sa9GSUcjHQx6XJPdkS+Bz/qIIVFl
I7kMerI6a3TQpUvXDF8dqCNhoA3lgpgv00Xv4Xs0yUex9AnkVZMh7ybHQij37WxSOAbqobnXFgCz
TYsOiox5x/oyyBSryzUCst8AQUbflkG1xgvcq4+x3OEMBhIUYyJLM5AeOh/23f+QFGJS7xKePjbT
WPFzYDsjj7+zs/bFYJrxZo9yeGidST7XdjLd04NOX+vJ0sddW7s1IxAIKwnaN5hkAMU4IcjBqevd
kNfqXxy427sQZYZF5hl+nFsSAosfYTvg+BDnWjJvXMUk88zSsvA7CXdD6s84V99DDy8xxMWU+C6J
RfcKWhEl+HTPuWR+NZF1krXosZNptphzjkP+lkomJXtzUqfCC8tmeC9qffmVV1MCWsZ3xFxjcMuv
eQRAziFEofj5Ijiz5TLUh8QMVwEx2bEIj9alVMQM58tQ3AZ/hdx9j2vRXXhXJ4wkKBcwHlVUvjZn
h26vO/I/78olcKWVbkaCYp8u0xaX3DCYUqf/a9Z4VO/tZiIUZLKdsdm1fUdh6YAk9oEhQuVGy0ao
IZ//bHE6zkR+i3QVbhKkAt7v4Q1p2GK0AP61h+lVfTfDvKMbkMZrOTGP0OJc3OCIoz/opeawvrQy
UPLii9ZPoMVgJNeN4Zr+LCWAnxFeEgydvzduC5Eo2pTj4SIevU5ZAIp4M9bI6JXbeGtW4XPppNMl
FsI6cz74hngv6wATHi+0GDi9h48B2luqEeNVU0KOmDDNsrX/ung4emZRpfAAh8o31ya/Si1srFlI
Xtdn0dsiHJWcKcb7m8Hu1FsZ6XPQr+lpTqcy9UiBnqtWC79eeGtndiw81ZAUQOxirR6TJiZYRzkH
ReUpRlxcJWnTEXfqYtfXSg0nMlwfOUwTrM5a9dri5gMayv46UcNXt8B2GvOB7plBRQS8pat3joy0
1UaQAVdVO3BrJmQCn9/xWrEcP19kAfBVVTiN6DUOn2895mLsRkTH9UJceZVEkUcSDW9Ws35VvZpc
ep+nHANYhnxf5soBJyb66H32qgK4J6bKIw9suMeGhkrVMJpgLMx2D/PO3DbYKTyPNjIaoPPK1+2h
3bFxFv+R/84Hz3ycjZnEFmgVx2tYFXMx2cyuPFP03R8llSFa67HcWmDu+2IqrQuUtfVBHj1oGOIQ
/QB/+fUf4qF/NpgpVHF0nUFT3L4tHyxDlt8La7BvSUpPL1Sp5y4Fv5p9w7ANXqp9+E4dJQZnHBlU
MdaqMNTXsOLMQsrCDZ5K7gXWyOn+DLxl8iAtAlTYO49K1QzAUcXin8bRZj6UTC5KYzNbLpTEZ34S
eyFaOdQwmCR8ENr+eXpKnSRggTHJf/Zi+to0KfdJKcrb1Urz23/9InAPAVCCRYK3A9KZw6fXDGEr
Zmch7hVLp6u4zZa9Iop635A1sWYKpP5/v966s+GEgMPEyfXSsArrHkjFIzvC3I19hAE5HINAdQvn
IVkQgV84Wk73KBNeF1UJxwp8mWOa/9CJ0RaSEzVHskBTrYUvqebg1NUKe5fJDJy6j7qXWTgLg4gy
yy/wXk+3HLo05O3rFuAIGGaHD7gOy9qgJyAePinNe31MI7/UmvY60lWGEzqF7ucP+ISPb1iYCzAI
0Kir+cn20QXHqFJjx2BTE77yvFyZ3/NtsQuvlr/59YgfV3Hh+Z4pW7kevw3xu4PC85htW2EIhGdP
WXv+j/3zn+f9frcJvKtx4z+Nmwuf+kfHebitHFzr2EYD/WgSquu1brZftlxot9v9fbl5unCZ04/8
8CpHhTjjq0JtB64yyddpzV92L9U7Z1re9RJ4sMDggod9XCxX2N9KepXaawL5dbrFpvpxuDJv8u3k
QbTwpD/t4GHsGYGT8/qobN23z1fJ6Q6zEkeJqIeajlgUO9SDAhDIAi9etU48A4BuM4WDs3e1pN62
3eL856fJpTBc11kgUO6soy2zDnsiEBvsUWcykV4lpyTHn/tfGf1sy+pKJHbQuqFrOlahaE3B9BIz
QpqnJP/SRKX5PBspk74svsQnPiVLrjIXDXta3pwBC3ddP/9sz4s1TsaMvNqjbyB/Fh6J1w7A/A3k
DLztdDX6kRfK6KdIHrZYO8bE8Wq1dfffXyEmuKiMLZKmDPP4LmqFXZYXCRAtuoAx3Lg30pIEw1i9
cJiffg+c5UjYsJtA88KhdPh7EUWlFeHT2GkoybiHh7ug21v0SxvXafGLmJgekovxaUBsPLwMFBhH
G2yZeZmCyseTg1Y9NbR3mo/RevFLn7Qi0Pq5/VZ1KEihbRbqGwbfzktR1PEL4SjaLbMQUgtBQiQ8
nnylbZjMnDpsuUZ3G1VNd6mTOvNogCFpCrBzQWh5/GhkymgJls4KkUkw11VDaVd1c+EFrFv24baH
bdBqhezQgyBoOHrVvepKMTNyYYg9FLehVdpPsT7IgD48/dpquoUeupvkf19gwkKFy96u2at05fB9
iMVwU6hgvHY7gZSRRhrxG4g1aqTeFwqec5+UhrYBSQUbBafJ0S9MBFQyBn2Zl+LuTmDolJFBGRlN
CmJRWNKlQq9jLQh1fOuZxi5wkZ00H25cEtjlhRPtzN6orbbOoDCurnF4H/5uJcmk+OA8Uz+mvqOB
skLlnHcO4b3+59/wmeWDLnt9rezD/HW05JtJS9wiiZH+mpMM4A9qgTXih/L5Vc6cNrzHVWOhQUVh
wz8q8iJ3KKCMwhkr5qb1pWJlP2cwsZYQKFfdA/YnQbfkdTCt9qYlOcz+gE4IQQYhBAwh7ZvUIRi2
g6Tu1RC1cP2VkXqLrQv8y9YlJ7loO3wlRe03StWQ0Mow5vOfcOad0GJygoAbUmkc6xt1WKuTwP7d
06SNw38LexGW1Q1zw/9OhYd5vroT0yHSL/G1Hb5+RLuDCZ7L7q4vFPrLAMkL0XL9oNAvPqWDEe2J
Z22fsnax9hD38yBRSvf+89/7Ectx9MnDf7cte93dDfuDk/3PGVNbE+wdB3x56jJLElNQL3dmNRvg
VKGsfcWJ/7ZTrMNxy9Sdoo3JExuR8XtNK14ZLIK/Na4vK3w82WqMfbugBhXQWJpdOOic+fBLJvJ2
bYbUaZ4D76srV7Bo0m/TLC7FkJzZwPRVVYDYFhUOJlOHzzQUDZ2pmPmQKh1jXmsF2x1i03RAlECo
o/sV8574wjM8s2ZQxKrICp21JLCOVn1edXCYR45pPKSggPQivZV9AynPidULRT7KDH7B0fsiXwUA
CwMS5u/HiBpD7CwuCKsmTgmuDll3Axa78Zo9MKQ51DUVn+58I9EkYgRUZNmXJFvcQI305qmMCbKD
hebPq5Fl25cJH2pCRLlfCvxVFwshCmOzHIZoX1dZHzTpmMsdQmBheKsUxbyOcDf7qWWVIF1h0d8r
wKwiULpZux+gzCtMBEwL8XHI7BLxlyQwuxeVysAMp/WfTbKUBDLkjpVtbF1THrtYEKUneje/R+Fq
fVey0r6pshpbiCVUp/uMxL3KG5xG3MM3jzrfGAh58+yuqf/0Fo7Bm4kMNBjbRDe0UIUV7DHrPrW+
9J0pXgccNr/roK1Y/9Z2PT8rtlOGW419v/ftolGuu7FmuMlOll67LvmSODeZxXOO1yXW5a6ih7CB
xnbYgJ0o5kOVYYIVREaHOeVgRlBWgKKvmfMxzW2iubmLaacbH05PHfrz7Ei+Jmy8XawAVO567Tkd
sF3CYrZFWMATdAtYWB7KfmiAllsC/Jk4W6sIwoo5xNLKTgiHNk18RGepFBtXjvN9b82Zvu1IYHtj
LjXirkxUxrc2LKLZZ7rd/rSqAsOnliMuDexciZONlZf8T4ljXTSfIq+9hXvlKH6+tCrJWmHZ1V6v
dFqyVXKDwQWLq16zpOth8pypW7od/glwFCHLL5Uv0MxcEzkSzn5dO8NX7IbgbSmAJo2Pt3e9z83Q
Lm6Laaiuw4IB8yYDlPnNCGhZvEaqSe5nnRXfDX1iVQHqgP4ub9xZ20lYXrDpJhV+NexW50/MCI1X
y0+7tWscZgKDyHeW6pRJEw7kMMC/nBoCV6dRqeBEGPVkBLOaOb9BiqbsutXmVvPImxa+2dez4kNL
n8yABIDlrZ6ifvI6dRgTH/v0HBZCSY29iTHizjfaBPUTtoIDADqabvSgdjOphrGBNAUdI/kyXq0x
Dg0q1cp/saGALTRVhrvMQuy2uqksMXQ7ot+7IhCZNtXbNWW7CfpakjkeIjJzIHVLmXqMq5tlW1ij
UTPzqQbramHKwDROiproPieGDMY6LEBo44rUy0ExOr9Rs/lH24pwuDa1uiO7L7NyO+g/8PsyzGs8
snUE4hsCLg1miG0OeNTEUbbsSO1prSvivav63umh0+9cKNrpVVaEo7oSnW0NvWFil/ulHmAKR3y9
c5C2zvgS2aQ5XnFI4ZKb4MV+Sz6m9TpwXv2Mlaxqg4wzEkZXgUzch1tai0CJrF5/cPsMV8hk0iLE
GEn0O+nU8guBD/QtthRmdWvIkX2yVXsWS2oxxQucwejhg7dh+I7RbvdN2hmhqKx2+09Dfcb0ZpDE
qZfQXG9HkVTq20BYuroRKvgw4oTQfYMTGUINGtJHE6bOV4Wi/jkuRiAKdSSDBmIqoVGKQ/b4Jjc7
cZ32RasHmWpFv+cy7b9CsKi+fX7UngFM8DbDnQElOJ0wmvDDwwmSlGH2ciRBY2hT9RkFU1F7shcC
41pmcMaGRxg/jkzJ35RYt66VAaXzzjWiJqjRm1D7R0ty4ew6o7kCwUH4iDUqADso4OFNVbHTtxOG
jJBBpPF1ZjgCR8RUzRurKhu2nsIwfo19Tu5ODptLRYhFuNUGX2xYKL2qFz/NWJ2/G1aiz0RgxeXP
zx/amcIV1Tzzeib3dIbH+IVpdLFZLOAHqCQcL6c2vy8UNfv9+VVOT3CkeevL0Tm9sbda7+KfIiiZ
IziEE1dR7G6jNbcR9opNuv38ImeGYYdXOX7UTFHHRHCVYvP+vNm/ecHT04VLXPohR6VIW9t9G62X
4ITd5P4f2HfBHyzONy/ZFtulTX+h4v+wrj0sRw5/01qQ/fPkLAf76aXjgvgiBovf+bWX3+l7nGh8
3S+3zZ17L3bKc3Y1XcVbHBS3OH9v80AE1dYMkEdtyrv5yglaX72wsE8XDl4SBmjN6vvLV3dUCYpO
78DmqXBq1IuB3QzswrrbX6jHzjxv6FLI6liiLhDN0StNJSTFGHcloIS83ZudqW6tdCoeZV1V/ufv
9hRftjUB6ZEmG3wLJ7TDJ52ZJY0XrjgQl1cH7IgMDeI2rep9DBfruhgmxDx4TcgvjdJG45WZRsqF
l/0xDjh62QzdXSIKUS/zSR59JszbZ1sM8PNFZqblbQX6C7FFrmq0coZyDRWX5Bwk76GNCdosu9/m
hEt9YHX0NZt+qoxigxKwfRwGuaZ32tpcUjJ2NdJxsSy7XMt00mgQbqIybBql2RFrkO0tJ3SaTVw3
yFOavqnlhSd7YufFhIWxlYPoFGSZLugIOSwXMiVUOZWelmWoWsk00+/KUA6/27kdHymr69AbCs0l
40ef61+lZMFjklsbLwpRdASoSX0KdEzjlb0psv45tsDgiSLD2tYrEVsYwedL4QyKgScrkCrIOyNs
xz16EWCNTT+5DDfydfaqde7y4ugFrmd2mb3IoZ8h56ri10Le748YTGE7Z4NWXNrP1k/oaDnQvDLW
0Wh9MDU+Wvx9jSFPhKEMWMroKjd2D+5F/ByOcogCqL68zM3nH1NXEWuX1Ms0BgWQ1U+5lNn7hQey
Hp3HtwJzzDRowxjvHzv8DjmGtBlcLs9su/QOvR45b0Tm3USaMV2nGDDuhdOoQVYm82OXxtNXVgQy
H5EpD3YZhv6I8UDA6Gq+opXKtq4IrR3kGOOuY8x3Ybmte/DxvXLeAkCtuwYA5OGHrOIPNoNUc699
Em37hqSlvlX0LaQWsjrnVl54OOtiOLoeI3MGUoJjlAH60fWGHu1kEU45UcBucQ/3t75qunn678ga
VET8Z8FTMfA9aUyXJiJpKEpyL0ly0J1wkpBtRGQSxtRMROlBmpRkOdhWhyiNTORy3piMH9+iRbUu
7P2nT9hZ+UHAezT73M3R97zYxB4wEkwhLbgk7YjKCWTezd9Mogiv4XsmXy8sv/URHj5iWmBwhw9u
AqyKo70ZeUaltyWIsj24yp9c4uzAXi2empTmGmjZuDMtYqBwqxn8LjUJ+HHs0SecK8EoblaKx0Xk
8xXGR2AqS2hfwFe1U3YArkp0/OsUgenk8eTa7UuobDqwXNk6MtzSeq/KFGJg/qYO+W0BKSPWL0uv
yTMeoH08mogz/lpZ0aJes3pYirZeGXcwrEbceUMd55IFTixbf7UKzZiVND8jUqKejGW239vRUqeA
0Arl0jzk9ASE0M2+xVsFb2GfPvxw5rR1tSgGxJRZBdG1FALPXjTobL422cfdRhd2GXstoC08+lbR
7ty5raYLp+CZd42bE0pcKngm88cYp9RUmU6zBvrPUP6qQ7aFmqszbhhUXCIEnTmYHAZZYD3QDtYD
Vzv8xZqezGhYcGyUS2pt1cnprsvFyl/ycYpQ6ma5RaSbiHYcBf0mc4R8yHUzupHCqq/ssh328AvK
+8zt3E2WNNVeUdLlStB1XTJpPd1/nZUijEk4BwKb21G11cVQTzscMbHDHdU3fZIdgkS1u6lSDLZs
qcSoc4d67+Iw81/d7g186ChI2El1DWuR47OwV0O9XfQKYoHdEhuoaGQpBWYxCGJx0PpdhelCglRv
N+77kA7jV1cdpBoMMLEdtHClvC2TuCz9RRa2tcmHGTotyXpCv7Drn+7CuELSaukMyyhIj3dhWw7L
ErM1enrm5LcAF5FvCbKJP9+Jzr0HgE82PdPEffX4HHQbuvJ+QNPkRNXwkhU2yl2mbb8n6pTHTjYT
/W8oO6KQTPeCS8+piQxUFZPJKCYnJFBw5BwuVguyfK6MTuaFLt5tJm5AN9JKB69Dw/UXIhJu+m61
Wm2zqh9yF+rMJg315ivyB2uXkKT01GRLewkRPndbJqkbVHX2CuofU90izW2ZYFa519QOQsNRHR3s
OMsQ+CFzdTh/WvputORsaYXG9kucD5k4ajaxhhybJLaiRssXyUvE+jPbiCn4YBiScGrw7Rw+LczI
tDqLEfksab+8FGAuAdCguc8ciuTPF8WZS9EDYXC5Eh+xiT46naxZ6CRkhdKrXIwsWmwffC1Jsrtq
tC6NTz7sRg9PQuQCzgeQ8DHyP9qx4rCXYRMbnTfVuTE/oDEsApd5a7qPRVTfIybvMcKMa1RfStUx
0mmtEP2pdPXXjDTD0quKJf7SQD0Wm0Tt40fdqSISz2z+0Me4bt6HVlwM0P/S+XXBKQHshOrGRNRT
qPa9M3S6te2YPP2A/iZecWmRrznqzm9kh/4iNE791olB/dFa8poRaL5dhiYbgsUdEgxQyoWk7q4x
uk1IWHq0q1Jbqtsw6fQn6UrVhKGvQg/vGj4AkNN0TZQSBRYNSg6L1iNPjrzTQSniYTPVbvhHjKgr
d1nuTmIbM4IjXY2ZK1HHZUEIX0Ug6QSAX2YL2YhaB8ILXe5bErYaGdV2NL2HIdzqjdBGAstKbI1f
zXnCRUEUCLz4zxOFI7izGphNoz79JfEb8YoB8WdGl2rlX/TIsi51oetaOXq/sDs14nwY1sKyODqD
Ucsj7jJAQHme4R7wyvCN1h23dWZqV5ifRAgiJ3lhVztDx3FhGTFTxPjTIH38iCiTjVO/yJYKyp3R
4plQ+m9NVPaPS6pagLGTbfkSGejGnJXhamSe5TPo7Xe5XmhPreouW4QAxj5C4UULpzbubQlMd6Ho
PLPRfJDpbcIXbNKOjl0sdTMsFLyupWcj5Q9s1c188Mc0KLEK/pFE9nAPid5BPMKgAe94/YHEa+U2
H6xptxRa7GWiYhzw+af/4ad19L4wuCX5CP80iBXH7yurR1VL4lXUYZJa6wOgDaXv8AH+6ccaIVTT
GGYXxJOqP8+oe77MTpVopPOVggEggoefWVPht4PYP4GcnSeYrrh1lX6Jk5AMs57cH8patId3uhhS
/M/rVlF8YeLOgXyarpPhpj6avtH0iXuF1N+2PAStc+I5iav/TpYRgeiSZelDO1vhL9mVfb+NCCF/
wJWmueZojg06OV3503UQsy/UDmcWM7M0aI90K9h/HU9gkadEOMU00iN4r/fxLe9+g8AKvy2icJMy
WmOGFV8iJp7sxjYIMKyTdUbJPx5zLkOZwF/GwcRrc6XYh3Yqr9H3Ub7U9qVS9bR+5ALMCdfhJO0f
e//hIcPpyhSFHcYjtSGzg3BSmt/MKcSXJIzTH4rR92xJEREmeLWNL6ifCEgCaDXvYm0Rv1tN/LVa
0h6KWV++mI09/4kt2T0xD1heP1+npzA02C7VEZDGWtrDYTy8U0r+zpZ1U3u6AiFqt0RdM3r9OI/m
1hDNnNyJFBc1vxZ1iRdCu5BhGGrTyFCThGdAPjwdF68C0CdqMCUK7qEYav1SH3WyXmxaO3pbVaw0
Mw7Tw5ssWYO8PR2x9GxkPyfAqb+zWaC2cgstfLXNZbA9e7LmX1Gdpt8G8usA0IknnTfAvrHw8qos
yZe1c1JcKzEW0V4darjSY49z4h5DSkp3d23IDLcbHqC0Y3REoWYjIjFqhGAY1GSDj40ScUSakTM0
Ipa4aXeuTpjBhXr1FK3GahnNBpp2h9cBV+bwxxp2V9pjBs9IDoWxH1LBrEVvjC0h4AMIS+74iFqG
oBeYhsU9swMXDW7QEhf0/7oTCGF8oCvYfEz87DhEyZflzIn74s1h/rnRTLmLNeU6SiKx04ZpC49n
b8/l6DdLwSgtv7RTfGzeB/vo+jSobcmSg1XM/P3waYRsV5W013vQ5Hg/Qs5ezZE1682KDCfcyKgQ
HowRighbZcgU4TAzqoJ8L4gOjyujxCfcddmPBDkSvBCrd67B7DEEK7ttiejcJmXY4MkzTbu80Ynq
CkHzGKKpeABkAKiV0W5h90QBQYgo8mXXbJ0SM4VK7fAsrxztxmnb7tvnH+XpTsUPBehFWbBSzz7m
Wf9g+2mKyEq6JoWNdMMvuL4OAQGk9jaf1eb5v1+K9paFpukYZpnrl/fPpTDCydouQYbRGyND5tya
tnWHiBxVYnX1+aX0EzTEpgMDb1lhS37Zx5H5z7U6W5mjpkk5t8oF69pmnP0oDsvdBM/PR9Ns+1Xl
lsy7cGvaDMA4PurviWg5PsxRrH5jyrR64VHDwsFMTU+t836/VCTHDmPVvGo6+s3E4X06kTAei7hQ
HgC8xWPE+M3L06S+Mpoh2nK9PsfIoVT3ujU3+5IErNtmruoLM4pT+IfBwXq+rdUT1PDj5lzMuG4C
DxZeZs/WHzUu89LHvUl5zAj7rLZwMQdll0+SAM0Y3Cy5okXG+xMNcrnK7olP2ThVk+xxGCTkhxZQ
XE1dH8UbUZpm7U+joV7VwkE/2ox2XOBLnpvftK7Wf33+5k63X44yIYAw16+Qbv9wkegu+368ZNgD
pUNyL/pwwgTXHvfuomXwUl0QkiW5tPucvygOCeiGIUod1wjkcuCJRzogHNyxe6SbK30ZEpze4T39
cyHJ/ovROfUFKvPpqJhXZhvrsJiaF130URuVVFgogqCVUCGy6oooBHFVt1T2iG2pgsLMqLyFv9Fn
kOnqz6srzqjGmGT0okWWSr789vNnfwJffAyfOJ9ZSQBwx+2qbuBjOeYaoHXCtRqm/DsSKdQL3+a5
380mYDFSI2FonaodvmIyLrKMURbU9Ll1bvGsj77OWpN7qKniPRp90w+zwrivcDp7nA0omti6TLdW
O8gt3k/z2+c/+swGyH0w10MkyZDv2Hq/X5JxxFmt8ETSp29WWuCGHVnhDzVyqVQ+v9bpTGdlpf5z
saNabUbZzzLjK43ccArixLpGm7MFUh1xTZElOHHyxhvGa8nB0KHIdxeuvy6pwxNurb64AR3KuUt0
yuGj1/MMMipeMF4zp8VLajaUIZjCeO3AOUM80fg6M+18INilD0hGnrajhro1VgrtixzN+UKtdWa9
sWVBeadzWVfcEZiktEMjSj0u6YrgtpDna16Ry3pxvZ27DOpXl9KT9hJfgMMfbRtLrMWDC/uBHpLY
O0c+a7PWfo9HKJF8TA4xZ1VRlDvklDpR4w53NI2qjDdSz3L+XYMzIivVKAWdLfIm+PylnLm9j+MQ
AcA6WTnmJcQ9exKR4xh2moB2Hb6oN1bWmPvPr3JmmYNl48iM07jGPxztq2iDZttICOiZHdyYyGci
HzVPIYFbnH2fX+rcD6KgpPMxVnP+43bUqVxmrS7bCGEE7o2Bk12E5Uy5vHx+GbGWY0eL+f/m5KDD
1I3HNG8zSurSNXAEmggLeQnJhEtx1UodC8CG4pD4cFhPxSTnYRtXS4w0e4hHe0PSrU2oYzy86O6U
lDsMuPo4UPq6IXg+cmZ8yioSIzdjtxQ2rMsaFPfzOz/3gGD8wfeBhKyfKF2Jp8AFjv+7Vy1wZR1p
uDf43FzKijzzxoFDwYhREyAZO2aeV6SRO10C5pmKqMRRTpWBrhhFA013ERe+5FPJ9aocgciKHhQB
IPFjh99Ya2IfFDNDh70z0i+sTU3RivKhLLBFzSuB0+CiL75TVvadphMNnFWl4oWR4T4wVFT8Xh2o
j1u3e5pgf12AAM7dHZpEtncsBUhHPC5yRQ1xAXVbibdoS7wo4zf1j7ZE1jvFvHDu5lC1rX2KC8J9
nepGFXR5OTxbusOI0+ZTCTd6oRZy49gTPiy6xprbtJCQL3EvzqwLR6M+XGM9iBY47j+qKAFEhDrh
gWS0+15Dy7volw75UwiLOROpPg77ITbcBFgdviqjQshaTn3rlWqL4/8wYbRbL72vkXILszZJfBtj
sPu0kvF9hfcurtXuEr9hvftK1p3uw7GqL5UEZ8p1spI1lOXr2qH9PrwnbFdbKK0GLkyVPT7VRofu
Xm2yvxhDL1tjnPsrSDGBkhZ/OhruwJjcejcCpV3Yij+o44dbCrMtg8qEwEYa4+OjAqPRssEPt/Es
pzYAnRVzpyfMeDE1KgOrEdlth8f+u1Hn6mZw0vhbOswzxPjxd+ZoT9qI5Q/S7TVhmXDbqrO0q7gb
Bn+ibws6Y9LI0M4u7SanxSsjaaHB79dgtxkngZhK5pp1yatUFBixnaycO1xa3Ztcn8hIQpe3U/LR
uTAIOl2qsEH4Oj4eFKDTUSExjtFqq9w3oCRqdzdXpnEPI8nYfL5RnmLCBBqiJeYkQbSgUZ0frouO
nD8nGyRcgtDN3+tO154ruF7fnXo07jGNxDIDGzn3p2XF+NRGDIaEV5q4Z2E8E+bfrLiL3yUWAfcN
3lSQduWE/yJRSfbr5ze6/tyjdUOzQusFvZCx3/E7qPJeKp1aN1QyIrzK0ZBtlbjQv46l1H/AYb+U
vXMG9COxAwUybDEylZiLHj4YjG3zhBKaXrouchIEBujWHCvEC+bCWL6jLooKznateK+NdH4USjS9
zpjodV7SWyIP8JDUA7Bs3byqqH3SoOWgu27DNPtDci9lwufP5/QsWo85SGX0pipVwVHJnyOxg7wC
jC8UlTzKJYrvow6Qo3ewZPr8UmdWpkVm3f+4O5PmuJEsW/+VstxDjXlo6+oFgBg5j6K4gZEUhXmG
wwH8+vdBmV2VJNXS0+7ZK7NaKCkxIhCA+/V7z/kOnV48UChv3l2Z0aKMR6fKUgK4aJPPWU2aiPwV
WmV9w+++cBZP3EMMQvkC7PVd/K2/oPf2PGE/aVGfmAWK0kW/LnjynhdDj4+Kp85ghMFoU19lhfLQ
8BX+Yqn6wRVFykYpt9ZYNm/i7RuACFbAS1QhPWhdu4n70Qsrs8p9zxzjX5SOHyWBDghYXmitf2Ei
2O82d7fKUPWY62tFeeUGDTrs16rDZbgGdQ+Dn08GZ2ew2Yu3nZzIkhuHZWjZN4UNl19R4Gj6FJ9k
pdutpwDIZZwW2KWbxAFQvU4/xCQcwuuORbvxYr2NQpKIo8fGhsHtjwjqPXIWOC384qb8wcLJtJgR
OuJjnMTvfURN66GeKCMyZycruSdtUpwYbA6nFpmE16hKiIhdsuzqt29PMoOQqlK6Mlx7z1pzY3p7
UIeaAKlGtGnoR/pGJtXfr8e+cxhWuRzOM3JJ3t4ekyZk3mservN01jEuzPaVPS2Y+HGoLHSq4+YA
m9M6eGbTHhvVarlps3QDT95EtwRjpKGW8ue0j3aa1GlC//wq/GBhJ6mQubjGrUXH5f3zoxCpMRNd
0AV64qoj2eXo8zDmoiFBgpm13MZOe58lEql/Qk65SlyG4WyFJtrF15YeACWWelDKVV84j4la5hdp
1AsYlKK4//lb/bi0m0jdmFkxtDCY3b07PbqFyUCrUbEeEejwaBcJjgmwK+FsQ7D1h8JOdj9/wR8U
aNxr7Hb0wRAEOc67vTXH5zMOCvGmZd0aGyhFNoRzNBacgozrBtpcigW5czdaZrZHq5jktuuJYxwn
I75G4mqfMKH+pfptXTbfLnjYvHha6NeQ4M4R6e0NVSqVBsNYh/wFp6rBOek6L3mTZF8invpXT5Zz
sfVMhI6bvMF/shlrIW5oXJX1duhqeRXlLbyhEvTlZ6UbjK/otnszdPtFU4NpQUWsMYZ4+cWV/FhW
MnpjeaSopu3C9/j2TcsWkZ7aqQokvJHckrEvmDfN1nTQGVtuTGM28TMmIKs6W563njNY4ag2xleo
yvb25+/l43ptGTZiEBrSaPNobr59Kw1UXwpveJYkMj85iqedeMJ4wTE0/KKt+HH/44XQnLLJIiZD
0vr2hZQEfzV3Fy/UySjQtDxj1sr04ucf50evsh5UCJHGacU4/O2r9HqUJe3ACSjviXm3x8rdTDUI
6Z+/yseLxkLJLYfhcF2f35su9bEG0GFreZAmdResSsQtMM342OvW15+/0sfPw9jcZozFpVnnE++u
WstheeXXkxKbV9UJ3UIa+7L/JcLpBx+I0oQZPWUDJbu7vo2/lQ2DJxZDayOMuDL3ztJmkq8x7eiw
60HVSG7Nz3ExZD5mXIKLxTIGhSbGEIArhXbVMfwEm3hSxClw+Vw4v9jnP745Tg8a+mpOExwP3weE
sVRrUVQUuE7N9muUFzr8tN64ztx8ePz51f7B3HHtf7DtMu6zeELf3T4GWEdWkFzxieYaePwWLfcz
Te+PqD6zjcwmz1epTe0Amakeogbqb0XfxfdUsPpvAynALaxeLfLnqanpyL/9TrKKnoFkXMSWh/zB
VJfpYOtxvv/FR16PKm8XULLK+bRr99XC5/TuI8eKmFkDCSKr9C6/8ygE/NRlSAO9GSWLqWa0JeDu
58MovhqcKEMIOePzz9/Ex28YRTSHKf6HHR0+3tuPin8ZpyNbJKDXbAmXRlQHOhoC0H/7q6v6g11s
JfgQVkwJTtTseysLaX6sueVQBG5Skylk1cXaX0uLQTshZKWC95tY1reiXpzUp4tlns0zNUEQkZAl
fJOMWh3108g0ZOndzAl+fiF+9O7ILaXsA8LHWf89AmApJIQ0oygRZblQJkcwbjsd0+/tgAn/FjJ8
d8zUUU2D2MCCgyYm3oH6vnYrF+/I7GYj6S8L+aM/f1sfVyF6gjwU+qrhhunz7vshvaJIlCEvg34S
BQo3szzYEL1/dyta9Yg4Yeg+coJEdPX2LtCmbFA5sVYBYynluSnS+oSB+sLQ31J/0Xn78IF4KWT6
roqPiNd7fxMANjWbCqFR4EnyDTlzxjvO7L/dcIb2a+FZYq/Hdskf3n6gKlKAbkp48DgTmj0KJ/Df
neuEP/9yPhz56MPToaJPxROM1vTdA5wWzjJFoBODwq2muzZPjTsD2Oy9Y/TqAQ207ce22u0nCO+A
8Zb69781esVrRibPsMqbePsh02j06srmnIVuZe2wetWucQUpMzVpUD//pB8ORnxf7iovXgUB6yP8
9qVQmpWJ0kMq0fUaxlfpV7pGztUxsTzY7L+fCLgyYVbR/3cJG8ilty/Xg6HxmpGzcomBHO+IV4U2
EbWH1pYus8/FDvU8G3dg+YzAcMn7wfbGqclFFaExFvbZPNMNyO/x+ueXgcY/r/xmzf7+zhguoCVg
PPV+m3Ilu4/bknhCsg6ZGFIAeA7UtlNRyFS69AIrn8jHmEojvuANkNM3oz5/Kjo6dYzTDfNrGiNZ
3CVWLJ+WwZhPmG2LXQtfRQ9KeDkI+suKvS9urBkcAdP5xcdntQzsEkWJUjnWxDXKDHvA0tKq1g1x
GcL0a6gHZUCXlmyxRJu72ySC2ByYsQSDEQ0StrLTybk8UomiIq1YiQMM4jQm1VghNXqQhOJsqsHM
0zDhWp/3ihdl0EnG/kTAvALvXyXua5nM495upkIhyilbAP0je8W/PdrdOSMtN4OgLSuJEFUYSYDO
QHnKnFSeeAkiQLz5qcGNGsfkewvpKI81RO7PsRPpxP5184NweuNrnNXKY6OmVuVjv09qX+i547Eh
COWcOF+FDHhTNjCqKZXa03GlFYXNOIAuRrwFBDpXFzBMSHEy5bCoSbqbTABKuzK2k4UQlwYgn1s3
8AeIyVNDpde9x5IsBT4g7rWHhoRe01eFSlSXMmMruxgSk9UKz8mAYLCcCH0SxWzbG2G1JGkV2QKf
FA4nX9NEGzDbMppuvoxlXeoA3fsF1NqQTbcIi3UzdOAc3JExUVah8AbCWBAHd45fo5VvQ9xEDEAs
bQY+1XuO2vhybsT9QoLjLaR3plVZ0w7VtuAuiRErNlO98YiJrI9Ls1rwmqUqmU4IdjjyF2j1hyNE
2dHnLrOtkMBTpnxkJJHhNVUNcEBO0foU2qt/LsydpfiaLf3E001fVPfjidweQ0MR48eeRYYSCi9x
L7xyUaFZj5SbtKBz5NCTrL/S/RTTjaeK9j4HJIbuEJUWdwin0VPGBaoWDFqP6DulkkoQbBnjZVV0
ZL/m5QQ4gfNr7KA2TMisIYoPrgXPU+LHkXTuYI5kdWAknnveLN14anA1tUA4tNfILjHltFlwXRLc
2+KBDepiDWDgRnRWPWDubua6tiZf9C1r8c+Xgo/7GDsmNROr/yqveV+8RcuUdVlOf9eLyQRQ1YG9
xiPR4uev8rErslq4UF/w7ICY5CDydiVEbeSker0GxsgUBO6U5LiAdJtsA6SrUWIWe5oD3pU2GRCk
Kws/jK4MCazixrp0tCK7m2ihNMyqXe/WKDybJkknf/EmP26DOBpW/ixtJYvep/72PZrMVxdRcCDR
WgxLQboSjD1UnadtmpoMSqz5ThYNFBliJf2Shvzh5xfp41eBPo+jPHYP/Jv0Zd6+PsquBZGFCcBY
bdyLuiqmm75XvV98yo8FIku/y4bLKcVea4t3uz3NHr1Uk6wMFFlsMrlsI9MjK1q9tWJr61TWPdqq
08xdoGCRXDub0oEPo1505fiLVt6Hmh2eF9HFeNEY4XKof7c7anrjDlLHzBUZc/TsEbERVvXSn7R2
NG9+99KCzKMr54LEYv/33k1bpNnKglJ8zYFonF1jFNG3pnd+OwiC8eZ6yuQYgkEWOcLbL9D0Zsvp
iZMhjnTIt9KMzds07eNftEF+cNkoB+mBMKFCBvheHADXnmClhk5VF405ySfdsiUubiX7O784zH68
IbEBrFQJJJSwaN/DIjsDbYNDXnlguZQqeerM26hBqPzz7+ajaopvhAk2Qpa1VqIz+PayCatP+iwl
3h7Sekf2VEULK1jUfHE3Iqqixq9bnn7oNBC+fSWb5efWsGUdTJbM1szpVhyEIYrxFw/KDz49ZxVG
t4BiaW99P+n/raPRJ21hgs6Hs9JV9qYX0t3kGvSj75/+P16m/4xf68s/a67+v/+LP7/U5GKncTK8
++N/XzSv1c3Qvb4OZ0/Nf63/9F9/9e0//O+z9IWMt/rb8P5vvflH/P6/Xj98Gp7e/IHSJx3mK/Ha
zdevvSiG7y/AO13/5v/tD//x+v233M7N6z//APhdDetviwkB/+OvHx2+/vMPUIx/uxHW3//XD8+f
Sv7d6WtfD/WHf/D61A///EP3PoGjYD/63vBbERV//EO+fv+J84neOgYE2v/oPzgU/fGPirom+ecf
SOs/4UlgSUPgDGvFWb+yvga8z88M9dMKogZYuEZzI4n4438++Zvv6N/f2T8qUV7WaTX0fJQ/Sfv/
LqDRTlBTcvSjx2OsIDzn3YqCmNptVUZC/iAYg7dZjr2q6lI/lm6YG0I9b8ruWjO7jTmPxWmh6ozJ
a3FUjfaxLUdsYOOeHi6KSDUROysft/paK9R6vGIQpiQoUo/ayrtK1ymU9zlqnyBCA3wsWYyz4wwq
rBD253HAcYio4JwD/e3spMOF0rdbZzDYRJyvFPgvgB+oTCAHwey67NLiMA7ZI+IUIoIivfcLU0z3
1UD8A/OWLjCM7j6SdsiqQgRn5GHcGiVxAslJOxhmmJj1aVWkO1vpL+3ckYGd4DKp2uUAeNCvR0rD
xszJQ6HaIVC1f7WM5RFq0ybPXDRnqdy2yvitnWyC+oqG4nZ5zvLiws75WNDPiqPZDiFmuUeUhiK0
jW5LCvc3ZaF0qmvx0HXlpZiRRXkqkX6W92Klp6YVH9LkHmvI+Jgx7QmcAdqGsKBUNzLWA+BqkpSt
GatiHDfKbZUVfKbJn3Bo+FJzrt3cToOmR1BN4clS1y4PNrneQzGZO9WpwsIgpM+YkhOjJ6HZEP1F
lcorc9QvAOoRpD4EvVaf5R4M4rKuvixEJq01/dEjLC8AFgWOkHhPrevIwFXqZuPS59sqMsp2i1Ne
QSvbkDi9G11YWfFyZUbwZ7ryXPGMY9+R/ukozU0nMqJiWBqVWEHwPOSBNBXnRZmiS8WxjwRQ9OHc
8pfdwug4x86QR4ChhSPCIaJlyx66haatekDVJ6tpT0bseQE4VDMacVl1xo3ipspNTl6QX0UxICrJ
EVwXZHyb8YmZ1zctdX2O2eo5LcCdW5OhfSN8mJSo2Zb7EWx60LOF3xP7DrXbSGIiA1LjoM/yKMCu
bYopAQhHlywAD2EFmUUoTx6bO9vuL7su+tZqxpktms9VTuL1GsLmTxZjr7TVT4010HuEZemRxLZV
ImsKyEQ/S7t5P8ODCK3BOSYlwbTDLM5nR0Vm2Izqto415apaxmszRWbTFgRuasQWbsntfmCTQekE
+QdTOYAxuPinuege4IzdqUpxRkAiKY0tY7Ei1adzFJKHYrFEOKOhlULLOd+040Y1mnsyC3ga9fpc
NtIh2yFiflakz0YmzrTaif3MsbNNaqh7LzsrTDqgUWrKA3GbSlAKWoalKTXdN6f6RMlInuyZvO/M
pC5x/3kkW0/saIlbvIAIo0+RdrVfkG0JgEGcaF16Z3sxNAZZ7kuYb51MktDhPEqc6vTiVfnpOIje
TyKIPk2vBHpXHh1goAhpKG9T/RkZ4E5fGyGtoFPLyYPMJ9fae+nUhTkAFmDGm6S4SHVEoQ0PSDJc
0Yzaet5jprUTt0L2EsvTURheaKTdZWICcisyffRNs6tOxTiXJicXJ74xdIAdRq61cPvsPrC8BpcN
ZxwGf3Fy0JLiQBkzPhY2KdlEzmoP0utuLDGfzjEUQaK7MZNWsXXeDGDg5smq2I8IpxGVsENZGtmB
aL6FDPXcnzz0eW5Jj6Vy6gtjIZeKgQpm12lv9m1+HLWKAHOluVxpL3ODvbvwvi7OeJtl8r4oraAr
E+Z4k/Ka2qNHDLIaAZ6MLmK7wWGnH81xPulJrvVta+aQbmeovF2yVhaivvohX3PJpdz1tVGe6bMR
OAqBimkMLquW+1oZL0GVIT1D/6+pcbEXa8RTHMsTYbnMBhQ9bLwKgJ6nnpJr/9CuWeZ6O6qvpP8C
j4PiSxffzZ7zSi+PKrA9X8Ox4C7dBGC2qnYCJpzfO3iIsn6ytkbrbOexuiHv80veXdezsa8k6VFx
hk2CnKrNMMYS62Ix30YF7o+O9VvA/bufbb0/U2L9WMlls4jqmMySODqEbfiErWkBKWhKxFe6xf5Q
EqioLc2LmrN8ziSnnuV2cqHAJ6T7PPT0H5Jk0xTDtFWd+EKWsDcrlYa5yGjxzOfFbNpPo2joJQ39
rtNIJAdhue88bZ/UylaSdF9HNCSankTFxD7KeAkcLT1X0vR+Qcm/ScbymCv5IeW0TFTI6l7u1wDH
xHfn4XV2XDwdMaJjkE4H3a4IrItXjAg9o3ysNpXKHtOKs3Rw7xiTMqWK0CfLrypGHmS+QW4Na4Zl
ctbE6mvXF3c0TxaCSTryv1GAbmoSBrc2wF0fBAPs8jHKt/MQbWFhpnClDMJup1aA5PHSrdEJUAJC
Xpuj+mVKl229sj68unvKVYWemMYCgFnC3vZKkZ95HjvQuMgvqRM1KEx6Tdu1PTMcdXC50d2o287d
Ym0zRi+bqsfIoFfK8jAty2fXxpVjyIHKokHYiR9xouyzaB5bNSnN1ZQdizrJntMsHpErKWQUQUGx
aOlEGCOIw0VblRJkmhjlAfF+vicIVh6I0WsZ5ehAaOa5/kIScHml5tbGm0cn7KwLK97OlgXP1Zug
eqk3yHE/ExLR3zJqkMHifK4aazjUEQa8ZKCTF0uEWHXNSgtfathYBSk+PcIYYgxd32lQKMaqLPHd
JlsiHI8TgcN+1b7K3jZI93BlCNG0XftCT1nm7cbKsQ4lAqwbKKuf9dlmQ3OuI0fsaAcan8lkTSEr
KWdGrNMG0tvqKLUBWmerQf3t2TKLvBkOtN+3MyG3E6FvUU16YpUdE7jPYmJegz+O8OTct6p2n0aM
NZ0+dJoFT1J9WmaSaR+EIHxDTtqeRhG+RwgrJeqeCDbAdo60fluMpDb3brOfc+229MifFqVM/Ba0
UBNN8gIF4C4Z1ofSjsMGfXaO0ktt7U1G55EUulNVKJspToLK5onwogs3ETexbjzOteZ7M4EIINxk
qm5T07xbQ98Mws/AMyihN2fk986gBkYwZl6xKRLtHNAXmz0Ry4USZqS7l6b+qvfFrtZPK5WxnYdH
TMDCzeO9aV3GVfpS6M3J0tthQz8YSQZFU8zTQIKso8S7MhL7KG2I6iUR0+1p88CGsoFADoO7g/vG
Vw5KbAuq0Akjc7nOK/vcqMeaLjGoZVRSdzWjZd6JtOiSCbFvhbynp6SH5oo0GWb7QlR8bkt9jh37
RFPZ1Pp5+TaO8gy9EZ1zCbmt6vfkah+MVL/gzqbuSzEaLUzxW28ra5v0T3M/9qScie65669R7N00
9BfzPgob46auiy9jE3+uam3XDO6WXMfDohSnZawQ9aUSt1yGk5J1YZ0VpAdKRrn0d7dT3xpIwudv
de4+WAX7FQtEbrdfaqd7BS97Ao/IF1GNH6jYSV2AVjV3Sa7Dj2p2uSW/jrLcpLY8jub4heBMTwXd
0MaU9N3WKL1TIz/3Fvk4zjqBVaeqeR3by1U9eSeioDFu9ky3aGsmgHHVlid4zP1EYzWrp+6kMylw
5liciTx9sil4c1x7Qee5FE5N9ay3+t7ulbDJzwaovyQDtVZI0iGfq+LXzKr9rcq5sSmpzdOZrLFh
8c4I8L4AF3U1KtaWReTMxlDl5O6lhX126a6NnuahCkA30IuLIp1JwW31M5XQ0wECfygVdpRWrQMm
JsnBm79MVGuRXXyGLXNmUq1avXaCHPg+NZO7pjJX40Iab2ay3cC++kUqLmuNPIPYKsKxNgT7gtjP
cFqd+WVkEOdmTJsxRoSVqyA28A6i8u4HmwqmHcQR5RsyC6PbwSq5Gg3trm0ecDyfTrb3wp0EFW/I
r8lKr3xUp5HPiSTeyEQ+VwkQaiIBt3phmmfV3Bi7qin3y6SfZ5l6Ke1lQ4gi3OLejlDkoOEqnVc7
tVK/E/N9qjBOaQnOdtnL4vW2HL0vWBADcrTpdgBRqJxgme5QvOwaBZqy5aWoCM3xGmpGCLj/op20
INbFSc5GmCgT/F3EwxAJrQNpf6vt48s4XnhFcz7H3ZmhuDcemuG8Mx5MevMayx4bBzJqoTd3YnnO
7afMUl4X4wQEx6VqI/+OGfXkCWx0a98v4ozAcOOqq7OvxLqcAcC+LzFjBJY5b3LYKJJ3l0TKuSXT
TQ7TSTfHzZw23zytvprikVSyBz1zXhOj35dZdRKnsLBjDQKxjC4a0mn9fjSO7Nwc2RZfH9IkzDP+
P0XbVBMHLYXQu9hfK5jE5N5DfaoNHey2o9Ow7M+KRtml+rKJ2zW7uXvMXeVz19gBcthpa6lDvnEZ
z6wzj6eilAdFxudWR126KCw2Bmd1P+2lFmRJ7pJcKDeK2tG/l4C0raT5pmSEYOhrLGOlXueK624c
WHo+Kd9D6AzSOGjS7fgjrfzCvY2a5EvDLCuDWXiKRPu8aVt888zeJ6OSx6a0I4h41r1ZLjPx4uMS
Gkb2PABerBWj3lVD/pQQm8DAr253lKd3I1YmeBHtQSmJPRZK9zBG7ZcyR1NAFQ/SIsFb6MjspeTk
CilsUo9RTULbIlyB5sJ+jmV9rfaVFWrCvewy5IZ6lDf+XPcXuirOMIac5ybK1SzTsEp1LU9UT2Rm
FBm2nwGJ8fM2/qLYLAMKI/q94yZyl2EwDNGXLzvVRQqXjgDUZIPbJiF9L/CQsh6LXs245Gn0WdPi
2wSOIwcWOa2/TVzkrMQxG5iyJxhiy5cz+p1i4YLQae255PL5hilOgO4tdNriqyKDviN1cgMbHwvX
Jkr7BjOz3Hh1+2o42mVBwzPCeBPMDpoen4xJ8nhkVJ0xYeBE0WZG6LgtMPdxXnOlay+w69S5SUcC
87ikE+vDYdYZMWUx1cpUT5dDBBcktsfoNK3LnpEQxKUTU1TVtimb1s88moCp02gHprWUS21bPKIk
RcGgpD3ntJcYPrqrgqmE+J3mzgMgh1PJ4Mjr9aNtld9c9lpjLh+TSHX39VznrNMZbfVJHx/xJ99H
WXVQTJvze2wcl56tbSFXslCNU33kNp8q/YT6tPBt1ioGZuBxm9FvFPPUtljhHK2+FVqjepu5sLjH
pZIc2FpKxeH4oUVsfoSfunPt0tzX0ifCV7TNlI/FzuOAvYsHGjFTImSgNd3sHVAzGOVGXUby291l
8FWePlaP6CSLo7O5Nwz8QYsdwMrqqOv0exElzwJWjDahfnGqc5M70e2TJ4aj55Wj3KZu74Rak2+i
jEltV22TqsPtu2gb0iP8LsKUNg1sy1nJvDKP8i6wIrGpTOHrIt7bmjyJO0G8rDdvG02ZQlGnXYDK
5oROPEmBSVDq1bGT6avp5ZvUHI+EWO/HMjkxW7K1o7updy9HOQYYB7fC1Y9OJ/wRnVAvzMxPx/4x
8tKgL8rnLkcoWSQnxfwldkRQV/OVQYb2NOcPStWcNnm7tyja7NoKSi89gsa6cgmbhAaGHhF1b6XI
U7J4L40SsG0vLuPxs1r3EbM8mxh2MDEcREMiZiWxrZrJ5ZRkC2ZNzLFLuxRca6LezCaMMnUtk5bj
Mq7VMVxzzSakMkE7h8N+vUUWZVs0dMjJiXnuS43eo3beKuaWYIKzUTWeXLjtPQP6QYKSaMEf6PQ8
0rLaasXidzUYaoT74WI0bjC5SFc45J2nUId85tPt1ox42FdTdtEJ2oE8f3TSPOGdghy4SppsV0vh
+ZhZNzE3mJzTW69l+K/bNTAnA9k84mozw++tihN39PaESgxhMsa7JU2xwRESYgPgLrWcUUJ+VM3o
qpvT12Uub7RJJqFQl29eGl27SfqEiP0hd465ARrJc5atypauK861qpcG8cjateL1oO+74n6NkhiW
lh5H0XA0EN42x+aINcOg+km+9XlXHyJVemcVQTj0ijJDbBmr7glrvsT7x5brcpoWW3wO92a83Oke
q/KYl/NJtDgHI07O6Dx5ARoBm02H4CqOoVm601UKKL3JyJogWfuQLAknUNO5iavphizRB9D6yZ/D
kt8aF/yvQ4A3g4OfDhX+nxwX0Mn/j/9pyn8cF6TP6dPbaQF//69pgfWJYQNjPaZu381/9P3/nBZ4
n/iPKn5UgoP4Eeb8f00LDOMThRFOOCQ6UEJWouFfswKN4QPztdWxzGxy/envzAreK21oJWoGZliD
4SOTgvd+gH42yj7pkJhMI3umNyCA2wA/SRlrx92N09nT5d+uy1/Dir8PJ97PB/EGQQhhuMtHYBhp
rD//29zKYvvP7RHwVDwVWdhpphL2uvLMwDz6c3bFbfTjMcifZPl/T0GQza5YVpS1tH9MtGPv9WlQ
J4rMHQaq9GbWY21TNDRf1JvGMxQ2PE7YI0y8hKm2pm3YbdVsoUQv1bwrtG2JhmMsUponQ55qQaRl
8R6P5uLtoiqmYqtbavCrglnnuaNEehBRy6U4Eq38RgyuxSroTsaAtwLByyl+56I9JIVHPkGiNcLb
wFjV6pdJ6yrqwlo68c52FpvvQVfRc++rtKdpUWVajws0z6MhLEyXvh4meggN9A7K/rLm3KBvBoXV
9oyVenoRTdqfdOnSOE9lBg/8zF1i5zK20uisYfryUtCzJUfHAnHnW3rfzFMYOd5iUp5mBBla/uLl
RX1RwNU9q5cpNzxqyRzdZTJwAJtDO+osOrFSY7c+tUqnQ7zTG4UMNTitCa2BiVJ9v97UL3EMcOlL
pSSDEXRSKbP2ZJpF0YYTol+dQFlM49qJm7RTA6l4ql2aeGaugV+lA2L31hyqGQdxY8O+RM7GrqhR
rDT+kLp5msEpb2r50CaZbM8sQB7VrSvrWdLXqC1r9PysRUJ670jSTGb6khBTi8BJI8bWG1dyFB+2
DP1rmik2RomOOE0YSInB+tpKb82p6LvFPGalAknxYhhau+yvUqVsnSJsmN/BWFRlVDKtIL5hboag
TixnuXQGoAowfVm+nfJiEY5Qr0FLtOXnOPMQ/Wxm8hXonSycE55Aatf0X7zBnecrPgDwhLDJeoFV
GgRH37WBBcWsYNqmIv4jEgLqW3vtMN8pL8tUMS+iwVL6ba+lI6d+c+k+E5LDTdSO/Vxum06vyaCB
30dQQCo8iwZQl4yhnRYrBHkAtrEf825mi6VpGG+lU3Yv7Pb9shmI+Bl3+KSM+F50SLYsn9+mcjCZ
6dnHF8qkprRP9QgrtsK1rkO9yioaRQ61MuWP55DpVUkQ4aYSuzwsnpXuDdkvZai2UFf8qqQr7eAt
5ds0Mi5YRUPP+Co1S5J905dWfa7ZhWvA7pva4iSdx8SgnFRn9nMVogR7lzH0/T5q2/WvFiuzUeep
0M9JClApgKdE2tbGdC30bvR8wVpktNNrH0ig3byqxGjle3q8Mzgw24ll0Ota99wLYRV+bqXTIeUE
pB4bhYbpWtkzCFiOHXMIktP7Lu87zXcjbxHjNpoGxS63SJ/Qyw/5WI67lc4Qh0NEWswOccyMT0k0
1eQbydzs9bm3TX+2m7wMo9SaYx88hkXzpVGq2letts+35SjUQHaZVe0Z8trqligVpo9NKkluMZAo
e5e513j9Hs6ovM21WI/PIh5kd2e1utBu4snk9iVXvTCz+xogrL03hqlhYmuYldVmX6ZKgacZNB7d
9DObyCbQDdOipHs4AhY4AFMn+Em1U9UOjCxRmtOKFkJyYLhdkCIvo+RrhZ9jIcPQKnXEfMTPBLqX
xOvZvjDCqVaXG/CQY7K17IbwrNat2pN8IdGMqlpa42YshTWGJPzQrspBv0w33JWSii6xEvOOIQCd
K18b8Frgrp08lugvKE04x+66xjOzhe4uDq7rNdPApap1p7l+TCraT/oXjXaxx30pM57mPg7LBpEU
IyxN1emu1YSiCvk1bquqb91gJGK+7p/H1opShKbGTPyP/DrpSV+2d78vovj/tCpacXH/e1V09tR1
4vWl7t9URuu/+bMyUrRPiHttFjBo3yudcMWJ/Vka4e37xPdiOGuIqK6ZpI38uzayPv2rlkIQt0Yj
/FUb6eonx1GRz7O1A9r5TR2F+R3J8O8CAmM/gG80yKuBDOoo6ru3xYq7eOwuc/zUCVNZTso518vz
1dedEyDG4eUQp1VGE5AsKs5Gw4SNl+WSdl3PLGtxM/KxdoxpsVEGwogrMV/Kaeia6JQhO03fQO2M
dYColt23cprhXTE4jN3hNpMG+EO/qSHDRwd0ixMHsdKoHCTIdtt77eeYmLgCyUOkWQkz0VZPJ/Jr
0fSqnChDvRxj4d6yAtdMMxIvUYcKJt6kD+NWLFYhbiBviuKS3quwHgzTKnRCkMAJX9pskyC6VyH8
U7rGTR5NK3HmoKjEZJOpNtUOQ4U4p9FSxqp6jPVe4Yg8DsTATDQYvkX/h73zWI5c2drrE0EBJPy0
CijvyKLtCYJkN2ESNuHx9Fp1f4UUUoQGmmt67j19miCQufdnEbADYFpigCc1lV8/+/2od9faKfJP
rak0d++OolU7vRj0ChzUib+yYiTQIBoFspHCKUk6dWNv0smnI6KXf66A2TutaQOGR6L5NEQTK7v3
ymFTIgurru5QgS3Loc4g4q1ZartOFWb+VGVmSQXc0EDGJgqWaZvaDRCiRRjIukPMAYQT986wkrlk
RZ48W35gjprPZgQJuh47Nf0yMbb9jxX3srxAhOjG0UAz98Lcg+hcemb0g+O4zbbmlNbjKwRA6oPM
xtncsu/r3pJ+oWY0rYNZqNz719Rzkn34jwv76tax3x71gT8p7NvKr+ALXaBH2j2tpwEpp7exkF18
F6Io4rDDAt6tCEnRn7VHMUBoGQMCYi3v0NZR/eey1sfJJFfKhvPD5EyyPU1lnv3HLtPyjsoiNgMF
/vkCWm5x0WTEaKykYkB0KfOwVqww7RzOHp7ygP+J0t24qsTvQJZNt5YMAPfURDexWtBg0imf6Oqq
XALJ4xXVGmNHH57MUaNunDKn8j6SpppXCWh8uaUWxNsYlNP5hw7/p1pJPRVt2LZNvpw7kHAVLqgV
kVNPmmETzlX68pKBGckNQ+T8Wvd6fU7Ioc4OhV3D8Wapl8ZXt00Zp2KPURlVhWP8yb2+ATbUjeWX
5E/P3OqtxQejN5rpoHAgPiaYOz1/LurR8PbjqNn2dsi532EWrJkB3ErVJs3TDBk3s9dz7o7usiIf
04eYTtVD2+JYCwJ0B6J1NXcyylc6W0MOKwB+va3shSjg0q5dAv8iZ4qBBUw6ePqoNj5TpYOKaXnl
W8ta2FFj7lvlQk/ZQg788gS5ZG1AZCxt1/o4MJuCg2Dc51fzCAes7ERtLJQJr40lkmKrZUI+JUlV
a5DsEzBKw5NB3tA7ZDElrlNy+0HbpStaK0HwsfjTWuM1E5nECCWRX83CzNH8p727nkihQTNRucYL
C2x8t8qesNzIA/UJRRSN1gtbgT5u094e80uqQZsHMUlxgEZj1Aui3eG7IHu5wD+GYaIbQB9rmfJW
apIc06kwvnjW43ibKsd6yrpOZxYYka7fud2HHT+4FoJmel/G2FT13hoLCwE12Z5A154lwQlVWZdh
jN7F3AyPwGe48JLxIKsNCQY4Ui6kEG1X5NSlbmfkG9GhqcGsjZVeBEvhifqPQP10pCLEMm+ixnTG
6DwXVGdOD3EZFSrp16Js+6kYyEugo9Dp3W211KMJWhQ3v25rid3AWV+/F/1oJKFnpI23TRt8nSdJ
2x31GCPg8rbvhf8xM1m8WDFldJdsRG5wwpi6LKHjDo8I20zXsk0jrUGFrNi+TzoWmhtQLKefk8s4
1JY4A4G5M07i2gHCRJz+5Vmt7N9bzbW7jcmjAYlDpC7vdjT5YJ6abqa70UkNe29NzjRsEEtr1aVk
HLtL18QfbJe0/x0QwuhQsDRifDNW27yhcnSr0FBSmle9SEZ+d1rdVoEyZZEE1uxqROe0C+WWet/N
8zo20oQIJyv1EfwULLQaZAt9MDVZ67idWeb0RBIfiCkBfc06Ktq0l2tnSYmuBwObXdhqkUZVj3so
6bXh4OVuDBpKl1LakbrodO7JZvNS314cR7HJoqjYxmnOVSPbpl3E9V/RTdBLEE+V9ePISn9tPUXa
CAKXISM4ytcKpIPh4IrGvaq4n60dIdvFvHFlg2RjzKwhYSUoGRC5/xC8ZENW9LfB9tx5mxJhI6hC
VUPPKpEbIioD5hPShtbClOK5cLweD4gYFxlO02QYQaxN9nLJ2sSYaG5PDYhp1+rhSBnQ+zUZDOLJ
8lJ2UbhksyGUONYWY2sbCUWn+Zy19glTAiLLJY49ifprWLDOZHGWDqgD/Yosi1XSY0RGf5wVSfcv
jbW5OraSHgw3RHQ55eUmsjWv+/KWooR8i/nCysAYUssrV1gyRPmWIaczRVAsngPwYvLLpUo0I8A1
pxN5HklE9Lsumc/lFLkRyHdSDMTH9S3SH421emuJgorJFX3JujWv3WLqp9DirgM/5oDwrNB0oEsI
TtTBNliB8ajACYHPTKw3U18aw3YW5LrGK9nn+rLn1Y05m8TsuwkOIZNCgaYjyew8GHrdX0fME06D
OIS0/nfW99o+dYYnxFn0SnOOCTSYvHkdSWaBTyiqC/WgqmW41U6pzS/0BenDJ71YOmiKBh3QrZmO
5hRWJW5crrW0UOqZIlWHJlai5isUr5ZKj3kL+xtatsqjT7bWqgmLxHNfDCThZx6ci2/Xtcrv2u3R
iayXZsqGP6ONSgvkO4pnSsylYx1SZgL5Mies219y6IrvpuyiepdXQz5A5PIZA/VmUJMlgVzjTRb1
YNNFig9/J/sKJescm1ZxiDRvLHeuLJfuo+BN5y1k71bvU5HZd1X05Sc+FkO8OoWB9Kr0qJbc1mzt
6S6W9jysx6lE0ec7ItcDMYwK4tIbU+0lJ7xmfB79yi601VhQEr7zrISrYKAumL8UstPnROfQD///
CtTNDx35Y/v4v29A6+Qf4fv/GzL8+Bf+a/0xvP+GRBxBOIrxBwb8CGz8r+3HEP/t4TSlipCMTqYE
B9PB/5CR2+xMIL90gDmPzEp6uP7n9mMhMMf5/Wg8fyS7YA/4f0GGsUY+1pv/tf6QWEk6D+sXfxD/
Hezr/4eKfI6hr9E6Qy9CzNyrMrvCs/o7HICvWam1+2b2m9WcYaFXnOlr1btfjTQr0lTVu6IZkjHU
lHvqOwB6vW/dkk9pk4aoxKEIrfY0sOCstM46LzBmF+IRji6MPKlAI4qg0r24fcISAMeOY25tDWa9
itvpmCvQjwTCHtEDbV/ImauziquzVnJuJtXZt4s/TqH/VGO0szr1i8XyjOPxoNfucyJYgCyko2+J
/6+ajgPqi0WnTucQj4cyS0+G9yob89Jm+rxqCJjSKVKL5q1fl6vGtH/8+pu/3XqIz7ojy1VkoKxI
i1vnT4FOTLKXgRc3b/lQ7mc6bryeuxqYyaa1gnMzW+5LfhapWjE6gsBqP5nUXwF99xhPL55f0zpe
7DT/ZSyorBb2NVOfS2mvH5l39YzDhGaWODnEU3WerbVy0q3rfFu40Pq3uKi3PEui7ld+ep7Mi+gO
jb6sO3IfV639D2X2S9fo6LC1KDC09kXFX5i9VkYEVXqPKgT9ItsZNBjNhgCRi25jsnARiMBT+jmx
6t3CjLxCF2afK7YdVtWfTE3bYlCkeE92ME/jydXHa8J4P83JbkjTb6k2k/yqamky8RfYNJG2a2kg
xDaN66e5NHb+oFFJcLU6yNd4LLq9II7hKeY/m3D1S/OAhVGJt8xHUWuD5I63vDtk4MDlMGzmHqUA
I3KyT/rqNEhD0BMaw8+qZ3TOUGC3qGSbcM0gV+oGf35XD6a7sedta9Jz8CDGeFOLz6lCX+I681Nc
eUdzYJ536aspPSg9FEXrCdMxRR/Prc3TpU3jw5xmrhTyPa3F+DX0f5bRuYGohvOcveltsY0hp1sX
IdPwXuMS3Xe1RFQuQbQleNgsXtsIRBCT4Ih5tWCXnZc9lQQruyuPqdWQMN1WV4ct1Ol/M3e6tMTd
l8oOvK7aRn2K6I12chUM/Ri0XnFMmays8jgnd9UQ0c/00ttfYO2vKvZ3MY7knEoiWx9ubYZYE+S+
RdtDoUXo0ChdJn8B0jaWkb93or9HabkXCLsHsDXNVJcuK0IrtZ9at4aAz/dkMu1GcyR3UP/xc/sz
mQ3egw9/2bXkGEfdQlmD2lvVG0bjI10oVVUeYoKzARSOg2Cln4A1Ct26zRhMKIx6iobiN4mZEihN
TNcozg3e7z5YhH0hhaX7coX6YdQ8JP/5bXSbkr0TXhw9EImqKydpDt6cfSZa9I5qjP3KNn9bX/8H
BYWSBoI3zB9+hygNCV8+CppjehUHWVzcSNYM9cl7mnqt2RT2UjN86pDQ43R3s/iTvJMliBvpXrUZ
hYG2ePukYnND9j0Hs6cRMI/+fHLBv41BvSINX7Ncn3U93+lk3pU4Leowte0PKW9yTHdNxHjUmPe0
+zEe3S5dsQQOisGpTr4pz7yAsazEOFBLQC42eAQSnhSgdq1Dglzz3p5gkzOIFnc+GSXftEo8GmMq
KHNXHIljbO5Vop1S+DDi7n1r28yvfYlNDRzm1sTuR2TA7g2VxTYgVi7Ddmh1LfFfuWqI7m3vc/KA
XmbxVLTlNZuceO/lY79x4nrZRcotwsrQHJrW+SbdfiQpRqZ/pGiPleeHfYXac6goW5QnDxPci13o
7yqfbzLLjplrX4yyXUcWBvd4Ceoh/Uet3zOro7VKfeefigggmHDgBO2cJTsWUysccy87KGzgQWFP
t6G3tU+z8wfmvIQGtNnGvt/Ofbei6RvAoXECFyc2hEN0isZFXdIGDwAQWIv3KD+5LNu7qJvJNKjn
srtQQZWeU3YEjEtwnSnaIt3Uhj1IEsh3bb4CzBT7LNKdvdf5zl1T2CtckoE4sfUzipDoo6PdHTBg
St9UhzHAxlP9xIuRhS3BmSeXYfmIh8kO4taqdg75hExodRPmsUYvLydrgFE64h7MMDgYy9lV/qZZ
FL80jc+uT7axqa05z35sHW2mkYGkECcq7/TpNKF6rOVxUld7pO35SlR/6y6+G5q2Mxsgilk8t2mF
DNnq4kCoug8VR9VNubg0nMGnsFCZFjsk8ajfieZ3q4UmMWM/uyYKYQL0OGhFeQHYWYKRWJxray59
ODsviOtJrsvQP5czEbZT/Gs+LrxY/KHTXCcpSQREjaB3rzvYOi/gIdfwY3SxzJOU+84tLaIiYIGS
WX529MnjW39o9v3kPY9ztjnzRLZCv2flvKdyLs+Wm8kfDEoaUqIxI5V/8dA52x79BFMdzEYxr6zG
93gyubEFOHA2PHcGAUd8Fw9lmRUbvLBOk2+0qr3ZljaEhN/g2ag1FN0E5GyK5vGnYYZbRVxjV0i4
LxM+aWvXgmaZJMG64r2MprgS8zyuzcpuThjn2sx9E1D6LGzYKFT20IVV87fI6p7TYUqPnk38l956
8046i7V7ROetteY8T1sdgUu6/MZ0cQS+pvR17qj3pSz/Dk78JIkCChPv0Uwi8rMxZ69m2u7beD4n
BTm4ODtNs9x1dv8iVBEYFldJtPxMrvxTNQxoWr0FYAzQqT5IqC1r6iqd8E6fJkRZRvWYkuwDpPLW
R8OUPMATYwyqIsLinhyASNJVpej0ijxuqOYMi33wp+Ia+/hmxmvT2ruy1C5VXW/R4oXagCINWRgl
VkaoST4Ny6gvPHtGh7tmUaJQIxr9rGh5Pi4Dm+3ap2A6TPTBuOaa9qCxx2xBhaq30J3KpxgOqc3e
JdNmK2MxbRQeuKDDZWESmWGVadg1i14Ey4g83FqAGVdmO9i72HXxv6YVReS2MvxDU5vukfnY+ZYa
IyOLTHUcFD3RSdzp26pekieM7VyJCZWFm3YotEAjknrrxLm/EQVq5GHo7NCEEqQUlAup9JvliFhB
ezYSP9v242Lv+kQapwH56Z85XZrnCkNsmFDBa63adIlAz8ZqRPRKJzeiO9pmymYarrZw5b5hZd5l
+dS8KwsY0xpNR670IR0oPSlLNEn1/JIts3FWvt0fWswmv4VBl1XVjd2Tr2tf9lhymeZN1l28DqJ1
Qgtsr4pG1y5gAxIFWZm+6ODte5MffTUkuvuEAdUNsiG297nh4rPwmwbxwYA8jugSTr6EYGm6R9aj
MRYHBVlBz25jzhvOD9PcmbW5m3InPgx++iHadrI2Rqfb70aOinUZjCRo3T67+Q70A3d/i+TZSTDr
ZLUXvTpD72OAKhd+qfh6YkUtZEOP0Np4eP5KOc4UzNJNaNL98FGYbX6gzgwxY1EszIhIFr5IqElQ
aBtkmVtu228hqvszFGb2ofzc20+GDcoqxkfhX5nXw98lr63dBJO3Rnnwx3Y6PBPC1AKXWuizqLxn
kgC3yA06vE1poBxv00Au9Lp2gJt+1G9MxZYnqa3MWDtHZXUBgH+z5BTQlXURSCp4lYZpOjKwtwHU
5LLOZo2mNhn9MfEdkRmir0xZnlLdOPkJN+Ds5Xu9r9AnFK9mvmwyOIfawupmVS/cqwez9UK9RIM2
qSlHppV9agjuVo5mbCY0nSFa9IVYtvYmekpjGrKjoKloieO8RCUbnXNRnWsDqXr7xTtIRJIc69B3
4rcKMqkuomvbaILJT2/3+FmSA5lytNWKAc+ClhF0GVvvy6iD8Q2Ch+/SKi68b3+CE+ntpFw5c5oe
stmqX4RocF5Oi/VCdH6/th3CYpyRpQ81ndhUmaHQL6jXJV/8ZymhKsp48dakdB4KF6tw6tLWhCz2
2iA5p1uXF9+LKQzVcRCFU03ZlGttRO0/z8afKsVkgazCHtQ20ss1N0roFi1niPVwloZ13J2Ey0PK
GCh9gYxQm7YIIdeeYf+Wcxo2/rDpNO/w0G3rKjs3xnttNM1fOO+/fYsZy2PUDpIcB0Oe8uobtq6N
fGXgzCuHB8AyMMqjDsePSreKA92VPdD8wg1Sa8Wx7OID1OMl1tr+gEvrVoObopSxvW3umx0K7mRb
awq2yoqCNnsE4mD9mMJ8oOtilSu33HBbuGc52HK7iDjd2alpvuuKI6JNHCQwhmydjVXo9iXvMPcX
bd5cEzMdQsPIcQFEsXdse8FHYUQUz4s4zzaVnls7XOHJQaNs4pXGNh8NhJHccpFT1Z2Y7ruZ9/OW
pCy1BZGiG3taJv+9QbF5cwZneM2cOb+7di92uj10m17RzUMAm2+/C7vLz5So4RMtNf9e5giKG3QU
YtXigWGvGZs9/E7xPpIw8BLnZfE10Rn9PTBvHLql1w46Tux20zdG94rLp78Cu2YHDfvoHyeWlKfT
vDZsLVKBEQP5hX/xR6f76GwR3aXK4mejT7mYsMYw74ooLV56czb/LI6VyABkzijRKhNebAJD7wik
AZUUpftiq0YQFyWni7Rr/bgYKbuYy4vquIVxjwQibNS62rm04nlfKLe5ILQmH8pyao7+LDdBi5Ft
OicugeW4wJqNvDmqfCcojoBPrGZrTDDWnWi55GPyXaUCdB7tO3qbTmws7BdvQAjTXsWZFXqFrEJi
c/ZLp6X7CT6pQ/2jxPNkaOCUJUMuSppZ8mgGLmqv9dfCwzmeZ5YVNvA5N18MyW9vDb6xamNLEqde
LT2vlptE28VucLREwtg8dEfk+mn1fJR+zB1BfNCBSk9I2gpPYdOahKqUp4S3ltKDPZl0axP5r6kb
7cPjMK6sznkBf79x7yKkRyW0jlDDZ711hx9gj5FRkEdsNMZEJBojZ7IyS+oM/WJwQJYpZJdmiv+K
xoC5T3H+59keSnkISzb1sLcNAoc0oip8+VFFIt8KN9mMvhUSJs/eLdOnzG59zL4jY5j8LKvJZkcX
H6qAeH/k/vaaHr94qGoRzGCkRDbYM0eIcV3jpz7mWNaK5HcBLSEWDyW1/t4n0d7vCV63DETbLUIm
JZYDDesRJnrzMNE7sEqpBVwV+XiqRL4ZpIugly3MrIuArfSxRz55rnT4hyOxXFHvB/Pw5CyvmQ0N
SFqnBFGCqAqqPnnR0w6UwKwqupSWve5WO1shGYI0itn6jPos6n8d/q+KycueRli+gi27dteGdGyo
FLxH2gik4Tb1yvEC3z+mzcakpYlvKMVCq8f/MqPcZDh4akSFr2WhndtpVKHbtIxZRWTtDEoRV7Ng
v0Iyd2Wz2vMo/2oPJsHsI43M8m4j4+nLEc6NQ44zn0oUftq/OHJDvf6INPwgDrhJFuGOLCs2g655
LGlQxhwI0t46i85f3+g5LjXtrYshc4uGxdSvj71a+qMuHWNDO+a2jbBIKC+eqDMshkDSbLWyH7Sp
iiG3T2a+ibPss3GMKzaJHy3xx4CYfH1FyziaAy3ygoKgsC23kEd+VSlD2ir6TZKApjTYnELyv5od
9iMs66Jqn+KFYIcG2oIOgFVttC+ymk5Rj+FPyupNxU3g194XCfaYXcsy3Rq6PA9y5/cumk2MYUIu
Z0PpJF+T4Z/55zjSzXWP62qHvJyc0qi10a7X4C7+/B3leKH9yLlwZo9hXLZHixbhlaEqH3AfEgfQ
d53byYkmYkoGYyv7wt7LS+g01ftSTb/G2Nmb5bGI6irPwtgTF9lZBz/2A0CNrzxN9RMlUScqDkoQ
NMPAY+j452k0pys6NHc7VjUN2/OxqqOwT3vBrWT/ovnjknH9s8N7sHLdOw3d1Zs5Lm5o5UC5o9aN
PIacFIMhU9B1tUeY9mSfNKCnO5L6YR03Y7Lu2u6i5LJ10vgJXonPfBBvOLBE2Cz+hbR9nldJThnQ
TCtZBEq0a5K3JSZMzMS9gQP+6FAuu+rKZN+Syugh5KDtYLoZuNlfCnDG1DO1TVwsy9rKE/jWCle4
qEiRy0o4HeZ670lL5E8zxjeBIJO/yRt34lkjl6RwvS8/LwG4ZsFRCFsWRnGKscRaIyYi5peyihAK
9NaQlL/zSV9doRzdighJpQPLEc6Wd/SZgJpymv9wWVFf4afhACR06qUBjEryNyWTs7oN1IteGQ3O
Rtcencd3MYyWSUpx9iR9zT1QWPfPGBIZDs7y49gpqjgj9u40GvLZy+oJHI1DUqHfj3NVPVExJZk9
KnzQlTF4m1Zi3q9tOK4592Nqi0W6aw082SmimBUSwmrdWOaai+uGYYT4+tp5M3u5HemTCoRb1zcu
nm3Z6P4ORZx97ew0WZWcwa6dXQ2nuHtYkefB/DvUy39uJX4j0dwEvKJynTPaBLQMvNruJHexxYmK
K0m3WCoy0gJJmjOdPxir7Ws86eY16fdxVAWueBoSfLr6lwYed/cq+7HweM2BPGFqopVh3Wcxy63X
LcNLGbUVWqipv2alqYUGlRwqWvSznWAOTzPvs/dQ4zF7vTXgYgDtHLyoAUYI9RwGliT9upkTftKp
PmX6RO0zvjiUC4k8kmQXlPp1EPZ0yNDTrpRk6XKHUAwaiGkT6lR7hjLhg8gcxMydNucMKg93TbOX
frTXDe2Mans1wFlQrgBP+MoQLNaDErtGaVloU9+MKPywgL++657TnpM2QTVQ0DXZNr1BCvewVZy5
lPTUq8hC/yHY/s1ipzpAkppo0vYD2hnjaFPZx7IiKj9KewvfiZ+AIDB2VYhZz1yX9sobZu7BrP5N
NHTS2LDC1NNprqYebkNiZcvml2j2QZdwE5Ht6pu2K35E7B5lU0ItxuaeyI8PNcf6cegddZBy3CMd
qneZjl+7jxZMs0WdoxlDxEKkpvHP0/Pu4fk95Y/HrhV8JWbbHAbCgkNjnsNBmDxL9e0bEfy6Fk0R
8pbxNHq85GnkHiBq1KbwrCEwFfUbhdH+9LmLrT5y/iXY/IbYOvRAyWNSahvKvriRYp8k+IxQpFXZ
6UaA4bf9bjz7i4w/Ig38wXypvfGF1+BGrGeK7zn+x/QjTrXfHUyEvcfJ1o4xjD2iHaBgf35QqWaN
JHlCOJNLPSCdH8ZcG/dxbZZrsbBQVoV5ltl0Y2u4OnH8Ti4BEIRVbO0lzrZNJg4FSj6sY8wCeZGc
RDYerMIZMSfh+fUYbVcgn1DZGREQuR3S23LA7Eooa0blz8HFiihfSmzKtbqytga092yiGUrXVk6+
cUmNLIkMxG/mrhpVQcSzDYMhbrxanS09uQ6W8YQYIl8lSoakVGoMN/4Vwy1uwHGaNn7+T8MBWvDi
V3qlrStSUddV2u5MvbsR1Xi3O+qO7X680klyUGjh14QhXHpSP+pG/xs5KSd9mtrbJu1QCfJ/uLo9
Xn7kFsV6sS2+M3MOKHTQlf7LqL0jHaSEK+o32uyh0slOrFXXLur/Ynk2T15r4QyoCnqSY3u8zlp8
VDMbXe0u711s6yuvJqmkvBRa/uST+wF0uMY4ccB0sSs7KwsWv906k38Y/dbHIAaUYIz/0So8DZ5+
rbnzRv21QcEzkEKBOnBb4EIIbOzOhWrv/FpXDErFOhoYktrIv80P0hFXRzDgG40LJa9WtRz7WQQE
6p5iJL/rcuHWcJEviyQ+o9NHUq8LAOG82hME/+5yba46WEiX9hEvvpHxx1WuvfePHA+CTa9DRXC3
Z/Lx91m1XFODT2o0K3zMPekOYCwfflM9kTHF3YPrsexhpZDjL6RCJpO2LWz/03x0uvNOE6QB69n/
HRLu50YP8OPnzsX3iw3hqRsaFc5NRBEW4RI5WyN6fHQon7kwyFBwvsck+oP7NySQJlzKEOvKy6zO
CB/OhNEcoIaxemq7fnAJKIqOVeQ1XMVZxghI1IuuG6ECe7s7FR++VQkvQKIHHOcQ84Aw407ScfbS
tJN9r90Zz6wZGy9mNWakY9Fkjgzf1qsjy/LBKpHg2H5EoWbPfjdb9hiYvMUZ+weINVmJoulINVq0
fVxp8Y6cm39++ehFgL4lfmLJ6WNOuLgHGjizRq0dSYaFIEEPFae3Lh9LECnp+b4pssAfsOmmiolK
n33mwJx4rUp7IhbpoOXxk8pInfCsa0I2yUE9xHGSoCVavo+oQ5ODb2njZvLid1kn11nJPaorjBz5
5IbAeS6d0i1e9zYfeD7TsQBTfM2q5heJ8YiUh70zW/gPaKN/x+czBWlF8Gdb5tZWM636qIlul1l5
gG7nmdDNlcem8jS0VvZEBRZMmq/xM+HL6S7C10510m4K2VG9h6qH3AtaYbbd/NNFzVW3n8sq2pGm
vLaLnD1OwQnn1Ua0YmvN5bOnatzoWEbk37ZLKGT1dqStcLJwdO3TLNsQNryl6wkJHG6MuIHndjZ+
ZjJlqBVJtMFonzLi0Nzq2JU1WWkvjmyvJsd5nDSXVOBIJuXENbFl8luzPkn5bZF+SYtcGCnetM5B
JO/E7DLjGEUkAjwiDclM3KTOSxLPa6nerJwERlteEivexGqfkds7ndCqbq34x2cNp2Zh3TANaHML
dUPCRP4r6sdtO/FT+aEt0w+HMB6z+0msjW7WH3mmvqJZu+njQ2ZgBvGQrBdKQnFQhKo75VKs9fTr
EWlZs25iauGo3WROG3YZVx2gTO58FkXOcTGQt5z5a2bAg0s2Q02PeNBgjHqpm6qHxwfJk0SPr4mn
0feLx6pNcqOjP2fI0+4qbptbWQAQ1ksz7PHT+ltUHSgfTZV+60SDbumMyKFuOIfWqkVFB1dfEUkG
tAAPiQ74KL3IeqgJ+FFnlFZ13beHCBv+thvsOqyK0norU8HyNrUc9ZkAX/SVhcgsqa9WVhqfNt0y
mILmDiA3j39by0VLJjmiM0uv3nujG2bmVaq0VebVzxMC1DU9o9c8NjySxDJqLjIcZKSxZQV/fHuT
jAMvE0M9BRd5YBotxJ790fjRzi2qe6a0V7cjcwdo9TOaa+ThxBG5OYdoJfqnFv09l9UbzHm1rWaM
xxHl66uCNaFMtUdhDiZqXucDeaeEqUX5j8gcIqbkmxisvUiS35G0066tk1WncmBCNvneee487+Cj
t97Wk331XbBdPTKvesrX0vp+HNYwYXX0wSmfBrLqwYhNTB4gQza0oBuhsWt0vpYx2dWwGlhZxpVm
dk/zSNWiVxU3NXa7xTcvcW5dG9v9own7GUP6AUfRacnVNrNHBUYwSn6Vi4aUKrvlleMyF8Z33IGH
wuw+qFBH4qcWbnArsanawkhPYiDFScm9mcwbcu/A00CpK9NEhgX/2EPbGPKMKFQHJey/bfmrjF5b
6wz3a7ZUtCRAvqacWpzM7i9CLJQlI1dbbGJbM+qAWOSccDGG03wgp0JLLpbZP/3H2EjABtJz+QeP
O4mCcf3vYXg39Yrx2kkPahLUrJbaLoptdLLJtCs1Y2taZDCSPeY70ECRXcFsx8cs+u/sncly5EiW
ZX8lJPcIAaAAFBDp7oXNZiSNxpnODYQj5nlU/FN/Rf9YHXgM6WRWhFcuatEiJZkbFwZpMDNA9el7
957r3VMYHoWhxVQI0WnUPepNdSTOAn8ceOcoy84x1pwHaBJ5+uBSOHJek40MYyBQxUEpUqHokBQV
bxSv/GM5ya0b9gfDAmkwU4mJjV3pBJhvS5sji98+qTK7jDHJ0UgMb/TQ0ZZV5TKn9K87AXwkNZ9y
S+2ht824o01ArwJr1YdpaRijTO82KhBRQJRsNbmudVNfWV21JSpC7KTK1abNRgyEMWL/0LLYrlPr
iJFi2Wbi1GfN3okzshub4NkIMxfPk/ZkIBalzWh8xIbylnnsIk8dAjxM3QmO1iXAySNy8UvwiCun
aR9NDdpiX2/Q6l5L78UjSDXVj4wPSzCPydomzZkDjLdKoQa1nH1Q0e9IqH+3GY9CiyHVcgGAKlji
JjU04yJlYG01tFgycx/TXBuN9Fp1N67cq8jcuTCtxuzGTLRV2zqzHsAOGJvZ9ZJDKsc2P9ljYT2r
lEzWIdxifHA2c5g8OpNTk64rw7+MQaQy96NrNU0FYyVOtnSUKW51bL+bspLbWHr1sko4uXspqNsY
+EKQOW/alJ0jA7mxu2iNepUQ+q4XC51uXdvgdQd6uwkB9jNwomgwgvYRAsAhldZbULcHxzOuGbWt
ZOxe0OMAccBTLPCyhpwvFwXSzWXQZ3IrKrWSebFVpb3tPFynU1wbq7jtzG2OCHMRaYDRGDvM4hXU
ClXRn3eu/mbFUAcsASsne/Fldqa8/h2j6Zum+Vu984OVg6xgiXL0tXXjK8226EV19bWL3S/snT2u
DbRWwbkXN4yl0uXYxUz4PqCekXYq35vEvavH5IhafO544TKs0+q8bdvLcJj0ZVaD6Oq9DFQa62g3
FWdFSAuyGLFPlHH6SJG716v6Oe3Cx6HxxZaT49k4GPeqrz5yBrsLkwYe7W/tVufRNmhAbSf1PtkN
AQUFq2RgusvOdZ5pH1fIkizSwcPqxF58MF11cl0gbZq1nVUaEs8yQ37ia0gP4C0m08LlG7XhMsV5
dknLTi7DBNC/N5TnAFxa/qWBUzPUR9Qxx6qpVNvB7VYpVp4QKwfK5uC8BkhNviH1fmO2itFGBOGl
o4NXKG3vVr2+cFDKcCuPhyggoqO36NwiUDE2peNdGhjYz/0kDJd8Rtld46RgyrSXqW1RRoW3nSa3
s4F1Kfs4XIvEDc+iUPHxlUzJYIcV3I/GGULWeFnDAFpinaLfzbPK9qBtUfdz9nZ6a0mu6IcdezfK
gisE5pG+XbaFP/nUkn8DGyovGcGomg86jKOV7OunHC6hxTkh3JQWiA+rRKLh2PdeG60Ymtp0ORqg
QT0p5SoPn7U6vrNHKzzLRw9PqZnaL0LTPxxCEocQc8PAOSsry29mFJ9HakyZRgTzVOqlbcxvWJOW
NpPUmJwIjWcBVREO2f4RlCI1WUoRJczs3Ad8WcXRHmvSia/rTPPQpDFSOsUp0Fqdu8lkJpGigUhx
parwsmsuvPA4tve4OawVCKl9bJaHYKp3VdVfu/Br93rJo2Ub/q3dOoglOkQxCnl65Q0HR4yPdlw5
R3I24J+0+g3+biIIsjNj7I9tJG8rk49QmBBu8Z3QEVsMmaNtW40qJxDf/OKq1hC9lR50b+HrTCaZ
Z2XhNRboDS25hRVCy0fZ2BJ/GjjpE3wpAe4uvmm05LVHeejLdwKfFw1D38EWzD/sg9lutWFbJntl
l6gXmMIm6cX8WJAkmobTMojvOrPbeN11RD9gAPa0UjXnWp0hB0kVEx0RodAc4kZgjY9gRNqdfnCH
5DyUSMNcfX0Xekvj0p4n7llOy/mqCp3wNqpC/7rWeaOIUvWDqdrofVZe77JOaO+JTBOQdMAqJ3SQ
HyJ02WFMsrMSdqIMTOYxyuxBrci7tBi9qvYhQal1RFCbbXNXVygMuvhMaa27V1MlwKHlzbmiBDrP
7CR88fOwZkvn3Cr82uHoNOqbzCfORiM9azEwI30csMiBgbmo7fhZVsySzBbGkahbBj2aNNfoAsvz
PpzqixRu1FGKTN8bTX/f5HyMOt6AYi20/F6WCYYP0+zEwUjdgIFm8lYHZF7n6BcCbTMZ1mqcnXK5
cUkE9YNye8Rszn0D62xlRDjvOESdJJa7lZazvgmG7bdV7GhXnUfjUzwTuwKlOJKI/HWABMmpSuxF
0Pk7jQbEjj6StmXCnK0rfP27qG9PVSSvEbJF14NTrhAmo58y8/FQo5lejWkTLmTaHQvHeMQbclaY
rzHe6KjnBMJkpmX63DKfj5Ntgq9gZEbl69Gjq18Mvrfoh3PDCTaSmUvgnArZ7xiSLyoKO2m8awOz
xVDbxZ22UgCvgV5NWOzj6J7ndkk/mNTTYHrCAK42nUa3L2g0FCPNjA5S07OQ/hkuGlp6TuFgdBtK
qkU4MDJY0yk5BnG5t02GuAj5Z6/LQ+1BOeP0gluU3WiKm7U1UjbFOfIs7VS4nBhY+MxoZZl7EoFP
lbT6jRt1a5Hq/mOCznEjCgprDdHjkGJTnIqHMN/2ZXRWROoK7wo/iHN/PWhus1eNxwl3BNZd9zcp
YBwfcwEGVbizk4u73ZziAM5s/a3O5DNkKYS/dfLi65p7T28w3IjJo/IvQ7IIBh231TwJQMmWlAmq
UFIPV6R6rY1krlrqyFlWZHEvUxxxi5SIx9oOL4Jk2vQjkeVtfdbgN1W5vYWriGA59t48k0WSBov2
TUJkWuL5Di5ioBELF3utVgz48dQ20UBIahgpFlE8Ai1ozGGREwG1kJ7/FsLI7Fokr5rXX1RdeC6x
xDTkhdGZMneWrQAVjekzmy4Pz4Aerhgf84lM8By1q8umzrCcxD+vKBd9RWmWGa8yfq3hbC5o9l0M
khNAxz9sxKNwhLqrtKwx/OgNPdc0jVlKAO1HogyPaOsWrM7QgqSkN9oVIESCW9UGxdp1hXzP6jJf
6XTciMcuDwgALupIv2fGHS6JLh4QX9sZxLq0ybgKBrX/vuHi/zvGjoPB4K+9FBfPXR29Rp+h/POv
/OamcMSv+L7xRQg4+tIgQusPN4Xt/AqL3zR1gfYVP7cDrv8PKL+h/0pLXyLYIxWRVGKPzK3fzeQa
bnIipm3OqI5h2Tohgv+On8LAy/6DmwJ/kmfr9gz3t9AHmtQ+/PwH8s0UV0wwEznS3ZIGeEE53jlV
XMPm6nBETC16Wzyxziqu2hZ9TjHFz4M+yI+qCtX+hw/u9JuF40cIDx6Rr5dCyO38rmb4D/Obz5eS
gyuHQRthaiuCZsdyNSGRirqdLOl3LDMrbK8SN/BfK5zKP8mt+AwcIjcbMwvhBwBNLF2SuvMlToOH
Hf4JVGoUkOG92xKK7Ofjezy6G+az4icv9jkk4/uLkeLJF0c3xiLz8suLIUdxbEyo5SqlDQdionsW
ICy3f/9h/ucvAm/A4W3pwv3yIpQGdZDa6N9xyRnwIOl7Tfj+bv7+VczP4XC8F8kL8FV583sB//Tl
9nFCz4RN1MH+9y6D8gZq4cKDeWZtpuCeCTotA3PpdcbMr0YPYu9iuJpysmiU2ItGmvvSUKtOGGwD
Yul2Hh0p8CZWvzTGEoraS6EnaHUufc1a/f2Ff/9G/+ki+n7hIH8ATXkW+YffwzJ+vO8Lx6u1YC7F
4f/BGq2a3GWWztwXuZ6p3flugiDZN8FFLqNCfxb+NF2QReDdhhY28gXxxT5BZjGNYIMMtXGlFPED
dPy88SESTDWx6Obuo1WAY4L+wW6YVXSZVp6D889tRnHbNsQy4ciLmHr1iORq5Gf+HkUS8hSDb2pP
mEDKXk2rtUAGq5mSbhTwGlR1NQ5wUVudjbQi0u7zWNyj84dyBDGbiYfRdhJUIEIQJmeEmnngXez2
Z/FU/3KDcQ0GeIyZFUYZ+X1h+WHhKOyy0NhxO2YqTXKh6RAI68iTP3lW/uXBlIJnhQhewaIAkePL
bdxGI7i+1mjpIhLwN2uT8NLjp7VmBi6u1Hz59/fFv97PmF9m5AejSlfiVv28BpGoWOKoqVtMDS7V
TZfjX3IqaxWUhJVV3LUrQ9EM+vsX/U/epCMswRZgu4T62F8cbZ4XSks64LSQ9J2aukx2bdjQGhPe
iRFX+pO3OC+jn+989iICXSyDWEf2n/lqfvjigkYOcAo5Uw/VJDaZGaKtMJPHDmHL+u/f15eUIh4y
rILIGMh8YaFjXf367RmlGQ2sgCvOg+reiSeiGTEdMOeqisi9dfvyHFE1ok34FBxCAYXkKMZAGd86
qrcvo0a47m/v/n9ggP/4Tpr760KFBKGvOMDvv/EnDtBEZY6ijvXQM7B3/lGnGMavWD3ZQwhagxWo
z4/gn3WK8yuGYH1G4riOJeEJ/lCnuPyMBxY/qOl+N37+O3XKl5vWgFHD/xzX+x656sov+wxtFc9Q
JoR+h6PWVTO2T41hF2sncc3N39+0jjk/bj88IAYyYTwlBmuOQ2fDcuaV74cHpKlqQ9VBVC30tHZZ
A4Zqw+pDNklK0AUaLX+0mRIROVhBtjjqfUpegzMON8BA8ueyFfkRMAUN2i7M9i7n6R18S5qqJuaQ
NDTfPc2xdmXJPlHMgTUIqU7IpLD3s0udktS3mMki1eEMdgwNjXp/tL11Y/fvqsZiNuSBeI00w1i6
fvAI8yvFyIYgYeFYGWr3NkJGg+nI5RjkI6C9bIgw6hl7vvsCUCzlvXxx7bDZRh5KyqjR6O7O8QY9
thG/YFcDUJt5mGZra+3nXf6m3MxZOALJGbZKJhtKRRWePgaxq5IOHOpJ5ctm4WRt8D5xzBrJ/Qmi
DSfTgkwnu2WeHRGIqtXtTaZ5WmKgmg60VL/xQkeEhrsrsqiAnyo620qrg+5pJiS8fiyUHA5ydLXh
UZkpLf1wIH2BPiEbxmXtsTRiruxe0zGQGCa7DHlVqufiuRlp+60DvbP2wCU5B1oFIPxF0bTaN/h+
zhXatuKtA2+MgFd5Lvq5iH25pzfRLuNB2U+zutbbpyXT8YWHN7cg26fwgoONXPlRFbmHSLmNp36R
D/p4gI7Mmd6oHX83+X1zR1Y3HfQBI6xzwBSCrMqo9JhOFzxLemSw9TiEo0t+QBoYtweyNxTKQhCI
1SKoUKUfilKHNCJdDwVZnYJCWgdZAv7D44VBE9U2nTqGBXZBbxzjrQTUhtlHxT7KianO72kAoJbi
PUBs0m3kIETsNcx49M75cEe3oA2b9hD3g3ZIiDNyQ4QLvpUNDRNWNqGFpTcmOAalhwEB81I8NHGP
3cODMR4Tv5Br773fYLAlF8t8Yy3Xpq0nG++hFWQaoOL3UOgDafNoIHuuBpIyrL3DNESouDJp+VCd
+wjvcarNdy6g5OI1zoz0Euh/VUMFd0fmQDgq0E0NBbpE0bfVGwgOOiW9JGpjreWS48iQpF1Nr8Kq
+k0P6LgNrpp2UKwLLEqqbN6TGoTASm/D4ZuVapzPaWmPh9JMkwkwROhVEJcdygfm80a1ztnpw0Nl
q7rYSQ46z04skkdGGAzlU2GMLRbkng8n8wSNaDdpAsK//ERnlOdEo7+qfRlcCTt2X7knImtfNr7O
h5v2NMh1ZgwQsNNRvdSMyaw1weIoemOU5bDgO5fVhNsn+5ZMunZjxuQCrAYL5QCtr1nnC8vSxc8w
4j7xsPXEi0EFA0iYiPZGFBGAilCyxuyuLNHex0XX3TWYxuQe1gTwTFYwu6HS1lRPowbqYU4K4DwL
0Jv33DEIXUHGCjs69zq1a5FLk3dUWHa1FjoZzCe9H4c3Iq1rfEtFj4EiLEA+0RrUtFNgVNGjPvpd
8CgwzLyNht29GqSSXNd+mIlVMVgEx0itj8igwFKBLq3H2rGp8ANojBVlmE5mFq+xHTYnvxwmZ9GU
XVitaUFE047Iovra4HjBCNGAU4Axsgw+EoGyYA2LxSoPU12VIyCjuEeCi2wa7ywosO4SHAhCabBg
LSVz7s+uDniT4YZauy7W5lCFOix+UCwHr5jscl8JiD3rPowEoswWxgZqrdh87FLK0uVgej1ZG5bS
8cvl84OEHTw4V5WKDHo/g3JQvOhU15OpV9qtKergdXbSI7hkEMLYcPT6M1DSrb8uAjE8usyN052R
1NDzR3ei14XKAdPEkGWN+9DAyUBExqj63O4K1oGQi527yWlPkyZA1h3ohmovMEBkwVMxMkF9d8nV
yT5m38/4gno9hmBoVjO/PDWMob724tFyr0DAapONQTxPmYiGvSts0OelPtx4MyL2qPLI6Lm3gEjN
NMzGjFFI+SAMy6XL0RmdORoJTWw7oDYDUB7UzfvM1QpknbrTl3Ih+Pv+Loy0pDsLQmXxlkaLQYJc
+Gbgi49YS0h/aIXjYHCnBae5nGqkreSmqISG0Ar4TY4aCKcRechBq5ECw6NTNXdAJhVtMpzQmXuP
pzZuWJyDuLouK2tA8gpkcdrlykaS7TdCIqoHoctS0vomi1+VZNEhQC2L7i3lOHvS2jitaGKbBXso
G233iJ0tKbZ6Tg2LlT1OyI0gdYwnqpL6DMKP4TotkLlV1nXS8HTs8qTu5F5LM9IbyC5OjPhNDEbl
PcDSbPV1jlPOR85R1CR+4Rc329uyc3rzQmVyzC5sG9/PasyseU5AhLIMz0uALfbW7/FG3emJOfUr
TwcItDVju8i4etCv60TLhsthUDgdsahE4QXr7zC8Q4rgDNonQWZfMfIR5yOyEvtsmKqhXzVJCGHH
Vc6YXyeep7WHMPSd19LAXLLiMBszuWswReIoaTBfdLjKX2xjCLqPWlV++ExmK9Y2i8llcF44Med1
7OgZJ6FC99pwObCM6pACclU5W24VtPioIawaRQ1qG8TR+qTeRptYs3Esk4UXRxk8VI1ygSolM1e1
Kj1CqLwJ/2JahgieMBVZq0JhnTRx3sEZQ1/DnD/YMSG9jYmj+jYkFZ1ZH+YaKK8UbocfpkdqhvHD
xm20Vi3L1oK7s9lgAZ54kl21yOoxv6yZBG3MrmIOXvY2a65WWmsCTKo9COp0i5IYpYBPioNsVbnv
+2K6z/FqzRGA5ow5qJjXElkG0KlFlRlYNh4dA8RpbY44DiJMAp5rH11XR9ck5exRpN1vNMOmb+Rb
qZJ+FzIiX0qdlSQJ/HJTdVWA9W58mzqt3QLFIRuQsWS6GIruAT9xfvLGZFjGMjR2tWPFj7S9/W9o
U2tEbgW6BIh4uceXnJoeka4T9qKFqSgyNZIfEJABpndie2elgcnQ2GnVqsk6ZAdOqQviLTuMsaQY
p8SMTdorloEXbpPmNFr4FsTs44zpMFzUgpSD0dRQ7Y/48teh6KaTKtIE86FTHiqnsreG3WqvgWWd
u+HYrioNkmw2QdDwHTNEJ02MXCxVfdM7XRGQCYFZhlWsjrdEHnx0pBasqObQSes5IszAi+xjO9bE
71npPcxrfzGMaI+GZtCvS1/rVxLVxL6CrQJXJc9uwB+qCx9awUXbxvU+T2GRTZlOwxLJ8SbUUfbq
MPToXPrlQTXcMUK3arFwUh2wSmvejC0aHqMAQw+z3oaYDdWtaiAQJGMePPLw1oQEdu033cxpBWmj
eTHWdvmRFwpQhGrkohR4zuhenEIvvzOR+C/CGON72voflrKz3eCR3kFlvOIvg1lxa1phMtLV/Rzf
UW1Cz3piHg7sqHPGfZ6LgPodCfQAQ4+HeoVn0HnG0iFPgrHoXnqNfeGwcW5LY7iXY51946jM/pEw
QkM+iAc6q4q3CmMWHqq2OKBqTPeo0VDMGmoZIoAiVshnvjdlQ47DKZuTKCPkiPjTnDvyLdqI0XNY
vBtFThajiJ36gx5UtC8s01+ZnV3gBAkGRk0NXi4WeRHh3EA6isBYTxIeu7h9x7vdrUDaauuqpzyl
lf1I2qvkjJMSk5Ik9t4GTxMDWx50JocKpkgVMr75fpT7n7P+P753bf76rL9v0ufml5vnKG9/OUXv
df3+i/qFTK/uPf2cN/z97/yOvWUgwYmIA7swhcdZfubK/o695UcMKCA704Wz6VL92QGw4OFa/Nco
65gjzI2zPxsAlvOrnLtMEKF0EJTzfOOPoILfZwG/RTr/BTb/O9X2n6dykoOZVNg6oH4PUxHHH/Pz
qdzSOgGEk00xnAhJkkP0wGtuqiY7J8KXR0ZMOqJYxRzRYGuS4XWbjGdT7rsbt4+3YcpPKF7CHSA/
9H2GeCKKyVl0lPPIhjHhRdmZlU0HHxOYDqCwK9KnoU4/rNJaKluedQ524JEkxh45KxSD+K2LTRhJ
1r1LZYzndWzXZlc8euF07xmlhzF4uo8DPGFNDHrUGoMXCrxoF8mpX9J3GPF3yJfJaN4zDDtr39FG
nhV31mMF6cqwjCve8FFY+VOkmzvQBwS9+YxqGxuyaCjAJVi4MVOmiCsgT9PFpKYJG39yUaMJWXhi
4AqimBMfVZ1FrNUisCsUUNmTV2Tr3PAPbSewUsb+QfVyY1CRr7GUveh27RFMJ4I12Uq04OfLihpW
p5qFHoRUuSQS9s7TLsdSnKbJxWDkFk/sBccQMw6FXfQW+u5tYHElkz5yYIXUtYha/T4L+/IEeoOO
igVDZhzcZmFKLMwyfvPHgGTQ5KXOgmyZUdYthrI7WoXxgCefrihJbo66bxq+uSjBf6Cy8AXvGJpY
GE2+WZfUslG5xNh3hOm+jmngrrM8PWnehJN8dq0S5AhqlL5N1111bXlK9KrBJs/7STxwSgMm5S12
Lrl0jXNcUe2BQ5eq6Pzg6XpsLZ1IGuDqae8QpxKhzdXQWY3WNwnRRxIetDBScPOgaF/8ZlRn0IDL
ddCZGtILKzmEBWd2JPTBYlLWlaNHi9iBqhMZmjjUzZjiRQ3baysWoIRAImKSEuMh9dVF2yQYm5qa
eUnojGs1ZaimxznRBayQmhpcnkzNlprXQQ/Ru+aWBgcGuEo0sxYS1ZtNiFuqo6/KLf8Q1zqtBiKa
R59jZES1q6Uo5mjdkAJMZLYdcmumUFEX4cTN7gBAkqVBOW1AXff2Bl+WZeRPU9kPq9x2CPw1DoaV
XCOIPkmdbz+s2lNmAF2PN2aVPP2kL8fz/en5d2km65YJzcs0QF9/aVs7uV4APCZNwE3LaiELe6ti
avqIYYwGUOfvX8z43ANktZlfjaamDQMcA4L35dX6zgBeA0FxK124DE7gbWuiMbUiJ6ZtzantONjD
sm1ngn/SPP7kxT/PZH9/cRZVhwa9bfJ+Py91eWZg1bVNcJ1J8kKme7FyNKaiyLRjzL6L376ImT3g
p+coMM+1Sf6kCfp5DPLbFRg6U4J5pdXZuD9fgUVGCiAa0LFY4C8spGBB6Owr8lYVMbiFn/zk45Zs
E1+/XGma7BcwsGBFmF9arrnQm7qnh0Iyg2Ut2tpZhuoex0xb8sgjkAZE23i3VoIdK7SH+9hysDWR
xVjvUgSnCcdv1482ABTOmEXce+RMZN1ZFff3LhFenZlQjldHfL7b6U1riVGtyIqVCMiNifUo78RV
rly0nYPcl0X0HA/NXguaM78K16xGa90N351qdFdNlz6NKeVoKQxaAAXh7+CcOU5jyKuMFbm3yKbC
4bkS3m0WsGpyIKvPTLxTy36w3mRVP9LhyhdojZpt2RkMSunCpl4NkZ0J06JQ070J3wdF6j2Ujttw
0u9VFXGT1e6R4ZFaFnhH8qjbwFjeYQWw/9sqptsi4///61Mo0vf9/bVggB0FYft//jJd4NMvUQX8
XtDN+UWf/gHZM2rVVfdeq+t3Ptv2jwJi/i//qz/85f37X7lV5fv//sdr0eXt/NcCVMWf+P+SJ/yv
C6rT8//7v81788viOf6SGzD/3m8FlPyVO5ijCp+6NFg/5sHab/WT+FVQNKEDwb01P1D2PwsoG33I
/BN+kfROnYnqnwWUTWyAzTjQM4Rr0I9BOvLH+/+vFFDzovHP9ZP8AZ4ctAAeigCdP/c1NcBwJ3am
pEYzW9KnUo0Nr6xtdUWz2odiL5MWs1liNe26kZjkMXCA2dNAjC3swRQY08hgItsGP7fje98mzqcP
1Tiir+L052INykOaREHp+beW6Oq9V+r9MldS/WRlmgc9X94GQ1LbRtHlgCn+ujLR23Mr4TKXcWOm
lyXtYeSEAU+RCFrAJmkG/IgKaDdoSM70Sdd/e0L+Mr9JfN4Zvn+ONqd402GZEkzFvixVyqqKrMbn
jMcP5VUd49ZvqSQTcAQsU6RCAmRsgt4/lHBKd7JLFNxI7QZcUbPPS+yrUy2XAjghV9lc4nepLk1v
bLZDXXnb0m3qvaDtYq2LBnRomJfanQcJbhkxHvoWQ722LqzaiB2SHNG02UPrH377qDM27x9u8d9v
oR/1OMbnXeD7W2XmRJdT2uhU2Ig+7wJ5QHkDn9oHZ5aU9L5i79iMut1spqn02P+JYzoOrhc7nJVd
t1925Yh1M7F8sUxdGGoegQHPsvYdHP2j8EiJhLBMmwO0IqkuQxxzx/3kkvXPg8L5mjmneCg6EA3w
HNo8hD8O75g29xwAGNuj40+PhjG+t3iV1xpvcI25vD8jWp7i1xtvTGREO5kN+qINWvtFZX122YsR
31GBMZZwxrDaQkMiITaCyQcN3BjupjByXwNCqtp1MdVIlRBwV3fWBBAuJfLyoCJS8gS1yslVxSb2
c2vL11httKwFQ1Y2YjtGSfWSELhxYXiifkhMQQiy8DREyll6kBF+Dd8vzWOpEWlpFZCFZD8SXEjI
z1k5NvLSVbm7Lrohv5F2770V/nRXJ+50X3RV/lBgK7/XZOqsOgNDJwix6iwKGhIJu0qdmpDu7zJi
aSS0NBsP2RQ7x5JpCcFaOR0ykx5X7ZP+jXHaP7eNCW65l1zLfmqOcHcQqhYyKzd0ZQaYDFoMMkDz
9xUdvpxuApmHEuPkhZTaOWPVdh80U3Qc4+ayB2RG02Raeph6vU7/ZpZVaC5iF1hAPGo4qnIcizMJ
Qr8yIkUzGFC0sx1Hm8CA0Y0vgjAoV04f6UvfK3i2HfagBaZlOvtJ+eAivdkw60S7Kwm4SPTuUCWV
sanHrFj/5P76uvx8T39BrMFB2WVU7nwpjEonAOlPStKycXtEmc7ISc8umr7ammVZf3Sjqe9Ua4Bw
iyN1OZDadqEc+dBqlOyrOulxmYyV5hic8Pp45QhsbkDwol0/P/0mQKkV+HHjJ+XVF5EfhDqWK4bZ
FM2O5CguvqhacpezpizQeGalxjmyFC6DVOIVTKyru5E7CEph/25AVqEOMcRaDxROvzTyv/39x/d1
QZmvA24zQgLPc8COfVk7R6EV4STpCvZjX93S6gN7KitckJ0yNmZdObdWabQ/+87+9VXZLCR9QZ1j
M2XmXG7/MM9H/hWYTPE1WvWIXQg0GapHSzKn6RKBf97JyJfe2vGU3wFkIRxMtzPyf8eu87/1Fd6r
lhbdt6prmnMNUeZc+7lnlIMrBhJYOP7+E3JmycSnDY4MVioC0Oo2mgYPLODnq60HCS+PoTKamBn+
1slLLv6FqC4BsdiU/tYL3RWOeiVw8NoFVk0HGCAB3MsxxXnTNOQCalAjmc4XJztK62NiKrl2ajPa
anZqMFz06xeoF7uI8c0BtmANECZ/EKrSl5ZRGcsob/wbxzEJ660yfStT6w6t3DCL9KBO93UnVqHX
ejeM+TymfAHoJ5zyjFJb2R1dnX8QHOKYC6PBBeQFKSMJoH5IxiUUZtrx2FVJjTAFdBQcGSfb0Mmq
7Xzdh8IE/G7Sp/AJJZk6FIzQtnER1+vGC3zwQEmN4QKyBxmvlXPTAPzdafgktvAamLBGTr329Jyd
uQqtb3Y42BhzU/44gBvncSyYOKM7IuycNJ7hnMgxS1tKpwFNYNYn266aq1bL+zeLaREt5Ck56jA3
fZrk/XTIwg44YlxiTME6Pq7kWImL0DavmMhiDzFF+ej4FaYxTI1HjFLRSYuFeQh8JPD41wSU0tRf
jwD3QV4RsmAyjTg0Tk2KW+r020xAWYG637Bm60GZoZtkmrEopQ2qVQrrBQmusW4DB6+N1gUCdZ/o
i00nyohUdTEsahdjp7K0ZjcC+Vy7URKBIcnr8tkIAPK0AtWhPsV7pqfdUUWDs3IjfzyPMYC4IJxw
d9iPJr7WM1GF904Q02OoPQyufXTBgA0ScmZOC33Im2Oq2cU5yoZ2m9iT90JkcrrNnYpxXp8Wbboa
AzgLou/4nu3CvWhd+Hsq9S+aonUh8tJs6cnmvpA9TEffwFbXSP2kN9pT2ETj9XcPqxY3qBnKvge5
XaXOuvHjmlve3MbGVNJP8x8DPM1Xw+C4l6mD3mWgFrrzK2XcU0ZjWAhicaYHyV6Iyd0aKsRWRoLS
bVYRMhekZXndwn89G0koWJax80AMcbp0NGs41VDWTr2nRQcN8/5uyihn08Ld+inQqbJrXcnQpQu4
tg6bHGPUnDvMa1ZxlA8rOPDtE9/hcMMQ4skv0+jgtaN56hnIkUzZFAe2OfmIAcVCDeTMyT2Zv0IN
E6N+Sd+VpkAyFN0ol94oGJzGeWoepsrDnR8COXFiP6INF74XVsuoB9hWBMocD2zZG7c+QkGiq6fq
otOpTje1CYug5YG5GowpeYGAdGG4Fj5sqy5eqcXwJvTefAe5jnsg28G8xjcMftOtu/u8Mm+I7rQO
mdlgY0rFDEGwuZGnqIjthVmGLcdrW+1SvoAjcZrWM/ot90ED3LErWHvu3HQqL0uEq4+UquF6ErE6
b0RAZnCTaDLeAklM8fWlDCBwQITAiiv41mQMGyZBTF7oP+Lsd8AJ4EutZS1AnoVZfoFciQZgYQ17
ZlrmlnusetHG6lVWOQbVGlciple1BL/ubI0kUGcyCNozwpOmy8as7TNp06Ry4YGI6D+oO5PlupFs
y/5QIgyOxgFM3uD27EmJpEhNYKQooQcc7ui//i0ow7JCjEjJZDWpGkWmRZDgxQXc/Zyz99ryW8Mb
v9rysf8E0SEhIHnL2P/WAUxOWPUU7WLAmceeTvkLWotTEzF8t9WkT5xmiuAxiNIWFAiqHA5oC4Hk
AbNFogYjjPwomUR7YBTe3cAATr7M2ML3yCDTjcLGDXioHpZjn7RQ33wT7yPVxacon5ECcxS4TlNy
S7hRo3U9MtX/mJJqwLKgDE0Czg6cr+3kFC89ZifMwptBrPPIcJ5eZ+TBF61q6isr8wsG9wCr990w
lW8Z8Y5bhsjVp7BOyDlinPjax9h4QdKw8EP4iZHev0SDN67OF41KpBXXa6bjfgwAUuFlDywJ2F3V
8nyYam+bFBBWMen7cNEyb9LxEVUp+jP2/+YZcQR7xCxHfY50iph72noWb8D67iul6PtCuDzZsV3d
ZOAS8r3CEBjth9h1oC8R3T49ZNKnumPYDIQUw9yEVdkWbyNmVnEz5AaM8/cr5WMurxLXhXMbr68B
XRyIP+1sQ0TpRarous6jc4cpSCL6ol+2bfiLrxFvu9W28bCuY8Wyl0sO6ujQedf2xnThzl58NuA8
H7KjwgdxO9YzFugW0dgRIY64DkJFhpS23bPcZ/EFCgSbbZzEdFsHDaKROdapv1cq0eqAdsZzDyMC
r3EHDpOstiZDWoLtp+LuYlc+jhnUt6kKQ/xyTvTIxcv2g12kef4aM4N0bz3ZOv3W4zBScAoGeU8o
eAylGIoCdp8mrbq3ASkHJxkjrhWpqqfvfyrjOZRIusuOszOKewyb+oT+Q1xXPY+x0Im4tm1+LBJs
xhRvOiSKjK0qZpe5FMi6kc2tnz6bxmhfecX8AaGVx5mbNM6HZlkwojrJzBHIbYbptsPBeLS6QA4f
gDCK63RprHLDcdJ7yduGR0NMZMFuPMuPxSGnoGT6AIQeGt/6i+y61Ccz6ejS98lAWly3fFZxxN8B
1RmevK3Vc9Trrt3qBpIEHs+gRV+VdOE2ghh3qpvUO1txc+7W1AvfhiF3DxSZBTWV/42wgq8TSBGJ
btMttBcA8SXCl/2cjvqkDSwxYoJkvS1FRMQUcqjmopzsWewC34oe8b1y6+DBo2TSjnnzmiB6nJc5
bbf2EmKT9ObJfykJ6PskIsJuN41A8XBQjTfc5rREvi2hlV95Ec1I2roBXuKVaZ5OjEyrc6VRvm37
1EftHS3WvvYDfzcGIB32oJDKQ5RZ6d4MM3Z2u76z9eK9lL5wrhCrnY1WLfZmMfVd1E6kcFjLeJ32
6SB2ZlgEHrggvnfLQpOMlPtfmpS5Fw60NDl3y3I+RbosbgI3V3c90pgrzL/drilrfq5z9flYkr0z
Ik6nUjMAAzxOEocwiINXQUjeymYcm1NrSnUhuhVqFGflmwk4dbTOkSS+KL9055CTiuqrExO9Ggpu
M11VcWffqzQlgCtdpLtsZKdFdqhb1T8vHVH0nbu6ItH+sYOs6FPko61A9e/W81G37omuyhqGFiij
AVgt5Ul2aTyzg7rZhdOyTQddI85WDxyyDCU0d1vEPccJKeKTPdWQyYw1ffXC3Ow8AEZnZNNP5yIf
xIfc047cGir/E7EKyZVX8GZv0cY+xo7HKCr5GKTJnU7BKVmtwkk42+JY9oxu3ICkDPjUNH/0KywK
bOFMKKDpBMmNwp+NaqSy7qxx5pQeZvo4L9ZdOqIuilJqSUv68964MVhzgGHbDnTcTdIN/UXT5A0K
3mU60UUIP7tp7dxWXdQQ9Vy4N3kSEg2lK3gJfpZtR0TLV6Ys4ms59eauTtv8YbDcT0BSvJNrkBO7
df9iDTHQScBLEhq1QnmfZ9muxF1M5J15TJpWPvcThhjjJfpNZ162Y8pneA46JBGLHEMOhqF3dCx1
wLrpsWd23V2X1rbZ8GbSIhQu0MTe8fj23bes9h8iZ75awKZvGvQj/8qgs4wk6DGKM+E1xUuyRyhY
7jmJPtQcO7PZvrGLgSnWRMXmClKQZfch7P0vTiE+Mf9Vm9ZWSAz7j4WV36cpDvEie3FS++F7JfZn
r/nP9te/R9D/aVm/+7//83/T5Kaj+J/f+z/Hrw36+6/mfb/8/8VOuMSX99874bSCXqrXVUrwQ/t8
/aF/t8E9+w+MpA5ulrVx6BIV9Z82uP2HI5jdYRkI+Md3j8F/nAT2Hx6OGypel8IXMwy/7z+OR/kH
p1AmQ3TE6Lp49CF/oxHu/1Bf82s4z9lEVdGSx53AtX6sr1Hj+hZj+XFDbKoF07XxL6seCEcr18nM
X27NP3RQ11r9/zSr/30tOg6S3j0KCYZpP16rwNoysEBCaI6GeNjGOhxADU9u+sU08XDhElSqfnHJ
tYXy7pK0x4UgIstlcLfex782O/wiJGjCaVdh8tjtBndmQ0H4evbbHywkeNhhUugErvN9fPqXlkpJ
SdrGPpS0NIkgqQZ0nrYSAwkYXKdeEQF+TUPg59f8hy+OoYqNm8hB4sXj8OMnS6FHBH4XjJsY3T4C
vBneNQSGfNjQd0iOP7/YP3xzXCxgWILE2A3Xh/ivtzGPXTadIhwB79SKhTPy2fRHsL7wXs77jITM
X3xv6/fy1+/N9YOI7txqx8WGwz9/vCAPpA2cq0EWMqYXGLtfpzQGXNz7jyb3o8uqJmKwNfuff8r3
D8t60ZCeuUCmQ5PffvcupF1M+umUT1j1YXDYlZy2pmzKXzwsf79KyDky8DAB4d3CwPPjRxuA4CCX
KOFgCTVcZyDDrloTvP78o7x/Olw/lIyEJJN7mx6f9+65n+iKL0rTFqaW0A/RWMy3BTX2mREcP377
UjgeV8kTE+u/fx52xpxBmD8TiEmc47ZkosApxZ3HJ3dM++UX39H6pP34YITIEHwmTmTdsYi8u3tj
1rQVs6BlUxaZd2Snbp9T2g+fPIgENxB1AB+tmQO/eNneP//cTsYodEsILEe95b3rQuKMbVsVcran
CO7usniZLvIwqi9dutzbea4psH5+U//hIQkjFhS+PmGzxK///i8rypQD3LWrZkEa3Ib7KHPjUxjM
0y9e63++ih8B1sW1/LfXGiuHiQPmQZs+aq2135DsRuOI3795iNRclHHIhtjrnB8/C4EAAZN7APYj
IxVEHL51HYMVOXeyoP2W9nV7+/N79/e1A1+cQ0udrdXFIffu3s3ayKpR7cIRdDlxl5E6LRhcmq5/
UpW4yUP8rJyyz39+1X9441b/OlKQVSnCe/fjp2TO4FS6pisadvSXNcLQQxPI6IQ2qn/4+aX+9rWt
a5TjSwmpADHKGlb514ejlcrqS5dWfBC65mpc+bh13ea/+wiGHkN74TIrYErvrqiGv15lsTBqIXin
zT5nc7WxMAztVNeJj7/5YdZVikk/Tzk7NDkMP14mb8MsIifWxZWtGoAxUcgOjb76N6+CifM70WHd
oCVaoh+vwli3CwpPOdjxc2vnDDGjgQal/8+v8rdnYHUrr4qHdSWka/juKjN16BCGCPwDL7TOIbMv
t2HgTVv6avnh55f62zPw/VKRF8IzkAxx3k9xcBXOY1579MxSysa56m3vbIbs4+x/fqF1Qf1hwY2w
faNzXdfawOUo+uOd0zR4m85ZgFMrGQvW9LkLTpmHEhFr8jySXwlGnCyCFkA7U40JPwvY9XD67c9L
1AFvFkgMm6/w/RyI99XNkwyKC7iZKTmfYxXZR8et1K9mmn//DiWI6XX14KDKdd69x1acVwl0I2A5
hHEgR2+DDREe/SlxlXP/81v79+9QcgGoJcQAc8r5TpP4yyIvF+G3mokucwUaxIHl1acGwNovlt9/
uIrHaNYDuiIEa/27F2yuEzm6JQqNnG7nvinQudb9mP7qMRHvbxyNHQxA1PacbDnZhO+eSB++7TIE
I+xq1FAk6bB/mb09pu1bEHaxfrZMltMuC1rOp7suUzGOvRYue3JMMObUH6U2AUE5U9uyfOKoI0DR
mSyxc+KqsC8zsuzfGPG7pLzmCHe+rklF+daLPXQUM3Qh/TFxDdrdmN1YQ5Rsp7raiARr2TmuvIWk
DZO6LUMIQ7pNR/iGGBAy01lJCy+6ZpFO5vCMCI0ou8vTCbzTaMJEujv2s3a486d4HhhT5MSgIA5A
qxagswYuofIezSsefqAZOf6t4+yCi7noc6Me/bSxj3QDi4pmqTbqBoOJFTynTCSAppkKbsWqJidb
GjOlDSOy6aJTkUWivl0iv5nPJjMvxZ0Ve+SLMD6cpkvO23NVbeqgxydZj7mKjvCfKjw3Hjno7KmF
3wR7xiyZ/6ExU5weQCeE3tZdfMu7KypfQ2V14vaO2ZHAD5YtrIk+ffhlUxgOV6QhhMo/9D6UryfG
fYl93nR+4T4go0oXkCATRteXMvUkLu+wZgi7JG6K4Nf2STDt6rDtTtobiPCGntkEGy3H5HORj9BE
MkinBQIGkT3YGOOWM9J0LWfnzbmHzsLRTXYbzKl8CMnWm0/NAtbzbNCB+20xw2TjO1ULBgtSN+lh
jQNusR2gQ7TkWC7TO0LiieOsAnCNO9kUaBpLhvvOXYrfcqXmS+KK3covl21aYk7fyL4qu2v6cjI6
r7HB3vZt78r72QvNfGZIyoBVxoh2jIAYD0nukUNv016FEjGZ1HoNc90T+LDQKzPXOgdTeEFyt+/u
lZUP+i2riIvV9PuIGVAlzq1aVhRmHms14w4nk457oMPd6Y+qI5r6daYDxcCyru1Qw1h2VYemv5CY
v1G4g6T97tclIhQyVlvi+d45bWIPb5Hb2N2lF7al+dpDKVL1Niq6aCG3ZXbpZlchLl6jEoDDJOyJ
9sQfYb4UdgjuK46C7BZWTfvNMtKIddTSAe0fIfrSQzd1RSyHsES3slZdd/iy5HHOt9rDVbbOommR
w6tNNm59TPoI9agTtQURrIWPPZ78uzW+JNdMx7S9JOFW1wjnzzSZBTCp06xN7qbSBR0vumggLKVL
lTmmoCnf4B11wzHteIe/EFRHmFiIzfSiWxJ7viyn2CoPY6iG8Mwl4M/eIw6BaV6mPjzE0U2Si6kP
MdyC5JbeQROP4exTq22dvXDR4++WVBOREEcxU3cRF4PaFzn53nsCsKvwmOZxpdDkrI7MCe3WGjwc
gRCW+PFvsJ6JR0D04CwDfqW39xi+Mb9DG0jCJviV5tQ5mQu41iVKbuuhKoy3YT4k0HtNUHxduoC+
/ZiWDlOvqvHEyUezND77hdeas5SKJ0KAoCv3Qhlcwbd9lIzyEx6u1OJeRX5/JplfASJHS5fQA04B
0kd1RzYY/rsrW0VWsnfKvPlqi94kVyQ5IohYujWWsYhVo/Zj4oXlx1Yzi9xYdkOwJHbH8cUbImzB
5F6l9/QhS4C6mgnXtuD1v8bxNdKJF2E2nwK6uAjoDewj1PoU/KexSIW/q01KTl3E2/jUBGStcc/K
6s70JIuTEV5a18VctB9Z+ANnW7pk8h5dZ2DVwAzVIQ6uVHGvilYxUU3CSeMsjlc9XYiR4WaOHTvl
++ukOZhM+9U2c60wZDqWQ9nu6kmHB08ohgXNlGuG4JxqKN2bNhWXbtRZ+lrgNSNSTwfeqRF+niMS
dLL6uUv6NN9DA4+eZcnGuXXCcJTf2nZOmYcKUXcXgUn1QKh4Ojq7tg8r61K2dqZ3YV2SlreMwkBN
HO0e++AiIBbYXd32e8/pu/lgD4NYdmncBcMWiZslNiKaia1N7KZbzlPeFrRYVs7AKuzrqTtvh0Rn
m0kqv9qHs3Hzs9a24woKApjUh67T0MemwEuic5utHMHUWK2hxDSFOKNI0t0Pbk3jZl84KnhlWWvt
K9kQ5dcn/sp6HEJlH1QG832bBo0XfB7yciAx26qASTEjTdIN3yS8bDvtaUooAJg9T0tPOpbCcU9q
59D4yx7QefI0x4JWGjniBdIzMYzZZlEB3GtrHBtNJ8+R83YReNe3CCL118bSsSabekYWywMlOePj
xDlNwwpMGObUaTfNCPDy0LEHfM5mPX7MReZ12J4lr2JZautGWXEAgVflwwi+MED45uRDBKKjcIjv
m9EmQGtvPJ1DQR1aZze0E8xRWo35N6cihRUyohix9PXV/Bqq1gzb3HPBAxa67VnbZRJam9EWRFdE
Sph+7wC0BqlZqZ7oYwchWzPAjNr2DkpNfJpDhKoWksinkMik+iwDANHvTSpwojREJ2BoXXmPdP3A
hkujEK1oZgPhAbtwedFBIAu3UhrvEdtT7WwYUFKYmqQkx2jViAArxisP50013V26LEXA35P6gjjx
nETJNpArIp5gjHkblNCDNszPqThtIBdPDlsfr3zNZAhqoiZCevRb9y0N9BobM7q0tcwAm2qD+7AF
H1ANDM/1wmaw0yHaCtI/ivpl1l6DnsNtxD1MyoStoHRIK8Gfmm6hjo+EZNV5sA8SbLzXriHN6EBv
YQo5IJXQcVuVQPbs0XI5e9UGBc6XWcXtLSFdbXJDgDX6wC4Jq87d6By38UVbo1uGV52gwAhsxpZX
RVFOmPXbMUeTCqLfR+Tv+fm1l3vLcARDlk+nhQk6Kc3pLMVF3JFTd6FWz+V9nUdOxZuWeXEGP7dP
cOJbqfECYon9eLKXQ2VloXfWtEvTJZeITTP/ix45KmDyd9oggefPRipha9AFKrZqjY/4zLHFaXZ6
AfxHDAbBCjvPqvpTxoZojkxspH/KEpAjG1UyzoMeFfiQheveZOwdhORuPSrBp9aakx55U5iSu1lp
QVe4Cea7sM9AXGZ9tGagW2lWHBAI91BJQjT7Oxo/GuzqpN0BO1HucPtbbsGeb8Y/74xrzLH3uvLO
tsi22EhEpWhefcRveYKfepdo7X3Q1Tic+2aN/IN62F+CH/DQKoDd67ZuIhFTxI3Reo92Ohqe+sRx
n+ZVEbNpHVB1Bzvu6mAT2URiHIYMssie/27BleV1G7dN5Bu9fslofJp7syXytL1NgQrGNF+0wltO
rCFhEj3BxLZG3ccjXxNImjczLfKBnkKyNyLLn2JcWXoDDxzDdu9ySCTkKBtIpxZ5/6LZ1EkkIiU1
3wwOvrwtRugRU3gI+TAZHRSyCqLBvckx9+LmI4oSTUXRyU3ZVKhkObhqUNFOqIfTDF2FsJalre99
i9jZDQRpPNIc+4JbtGboN5gFT8RoZGn+5DgkmmxDf5hc7HJlfZK1imeuznAGoNEUfhAjFHhw3kAU
doudVGjU03b4WnYO6QrJrHgN8zY3GjYeZi3SAoLu0fRz+qUpNC1TpuWRDQXPH7+hvlKfCAGSJy+O
OUvZBWYyxAjkUW2J2oNHHGjeVV9bqHbsDlP4psqtHKB7H6CQk5RDLyOCA0ye3lTtnSRHKjaRbXc7
sdIprMy6ldspDQyPUj8Xwa6NPHGosGFYsEBkIQ92sVSE1xIfBTW1AaC8HZyWXa+Y8+Wur/OEOEw2
00sgJklyvgpxHlqZBPaDCh0UahpBL6kpnns7mR5CUrhmMmd5lFp7aQ8EnaR9f9nag4fTwl+xcahy
mlevTppbcqc6oIF2UVIMO7IlbY5MSFAFoi5BLVkyjo+O1+fTWY4Pr7qj5zF+JTKo/kaisO/vKsuw
eyLzcfQuElP9MnkQuthyPT2ZbR0Ps4jBDPgdZTCxAwsOcaVrlmkenyY3FwGrTfRsrY7Cu8K2koU/
MS36GVp7aBcPbl3V4D6VMycwchCqO7Dla6vkrbSUbdoW4bvm3wR2HDyCV1gexoDXa1+WtT8ceuWW
ZkeQoP+UQA+69ygF9TakCnV3YqmbkEcph/XedNgGDrMlhotp4dC+DZaFMoS3FT7E1u5lOk97x+vS
r7q18FmpJlxeptb0b9BIwdY1EbsOz6kF7l9ZKHSpeJICGFVbYAQj/yE9VBEi821cV0TbI/vgBLxU
jvvYZK79OOSs3iy2pQ1VHKrzKcd9X+xbhB/XNdogdGCWkgCfOam/gYxGGwwUkAQJH9bMruvq8lAo
oqe20lmiJ3/qLXXrFOQPU3lJ11evfUYhd092VxJ95t7OAojH2M77dOLojWeilw+p0hGy+sFyJJHS
Aah3lEnDcEi8ZfEuqqD37z3p9EQJcxREKz7QTYiwBo9pfkF0F3pEGUBjJhDN2Ecasu0XMfsea5vM
OawEXR+DihbFRPycFBzIm85L1BZwDpXCQKTSyR+XcoW7ZCQgWUQp36Pr6T8nMjKE9BS2eApnX17V
M79kCzaYrQLx6PA4ZpqJf6Tt1t/zxHF2oH3qs9f2ClwlemyIl7SHFTwIsnLLY2sUDDSJg/hLFWGB
gRGOZXQj/XwU274LzLlbI31EjxMFassBFHnl2DfoFcZUZ5ej34iONkgY6CPjzzjecNToPxAblTVs
0+F0XQuDnsppWrQLemmnDwuB9iQZ1yuCaRwsKzvS9nP5qH0YKB7DUZ6CYPQHehE0nje+ZYv2usky
chOysJTB5VCJ5KnWIXFamVSq2wR+5dxbjcTtMA8cdjdmkuvZDf/rRYamClXwYuWPHPlmDqApeyhu
Cp+Xv0Wfmmy1V1flxu9ERRBJSKjKdug9/SVokpW9RcQlfZ5AFKBI2KvVjueS5bCZooQ0+4QUvF2Z
YDbaFn0GuX5kmdkYMm4or+2lfLDaEExqnkxfddUuvOUTWb7nIxraN55LBMOw9YLs2zIXdXsEv15Y
57HIOugm3ZIyn4aqV54Qf3b1EQ8ZOyfZWL17oOq17c9V5a1pwG5O+p+2u+V1ajPWnb5KiX+Ms7E5
gwKmn11Pag5NA2ZFDYi9mK34iqi2yak+pnPv8X61PTmao+JI0iOuRli8K9rFAfy4UKl+oXGQV59t
vNEQeDQg1KMhQwK1bZtTq9/DAGvJ2lWjI60nhHQZ4SwInAD1xApAWLpJfbs0H0q39PFkSJLKsYGM
mboKYzl+G6cCD+1cTwXrtBNTLQcF9UoWyOyyQNj+1W+H6huH2/5ZDWiePg2x6stv+cTp+yADjtAb
IRvkQjPKsuZjiiMFz0cZdum97BhW0wVoc4Lmug81zk1NEdEhY/J5NNxacdjNiUuFn0AkjfKdE/f5
s6nEZVvrG7Jkv0W1wkyjgjckv9NzHqG4qUJMxxIInlmPnJYSxxCi1RYXkuN9SUJvTi/+pXiVYizg
ZElpS9S7wWTWrSVr/N++k6MQlcqjZ5hbpnumLeGv2WG0YI+OGf2bf4XNFGtN+UeBvspCkya3BwZF
eX8TweT9SGUmMt5oUlQ2M3b9WxVhrQNT1xcPP+8L/62TGgQhExGB+lHYGJrfTduh2Pg8mXjrM+72
Fu17SkxlHO2MbU2/2RymMGTuwgxpNWhGzM1+7O77kzt1ixrjjQDmfpWwDe481OC/OfLmKoxEbEbe
jEVIGX03FzH4yrsGDMymx2hyThFUXyJscX9xle8yi7+OKrhMFFGgczhn0OiId7PhYKAWoIJGxqIg
uBx0wa6ziQevbvc4oebrrPPC6zGwqSmKpLUeQja8byQt5vkv5qr/9AUKGycCQm84oO/xnIMfgw2y
+AI5KPfbsQuirWUDS6tbch6+Pyu/pcv6r87iH0RX/9+R5m0exv+uvDr280v98oPqav2Bf6uurBXR
wpPA0M9j6Mz4ikfuT3qLFH8Qo81MU7jMUNkeeUz+1F2Ff/geKHm4LZiTsRpL/tWfsivxBz/AM8zg
FYTrypv/LdVV+OOQ2meUhU6IsSpKLjTzxC6+e/EYx8sC/R5x4uysuJvcoN7Ct/A4jkxYijd1ki+f
B6iHD4tKKQ5rnKWEyy0t9eM4dcPHMZsmIvdE4X42BHTc2o6OzablXHo/F4v7Ni4qcnYmqc9bO1Yf
SOolVIEEbZAJjdVOFwhLgTMl7pB8aGIGOtikGDb0fedfCi8OwEtjUnycCHUkFIxjKtsi2i2fwg/q
AfILQVvEULh/HBM7QoDOdvtk7L67ztIsc3dmjAUxxV3CJ4JUaZ4EVeG482q3avfOZAcv2uuTu1bF
w1qQuMXXxKREvGu4gHRKJ6By+5xD88bSxrxoUvPIV4OIgrIUaRrJjjXa1daBhrarHKtLSIusZLfR
HhfbC6cJGQQQ6P5Mx7S/GrqkpM4NEWxvhqSiQyNq5CMyHc15ZRMFt6uqwbrRS+aVBxN0aPydNqqH
Dbp+6PdVH/nDrnbpQK/fS+WfqQUMTZLIQF0jIF7LUH8KnoVPHN/Wo0tl7WJ4UOkZKD+frjnhST73
HlotzQn8L1vTapMeSe2I4BYEAKDc0f9YNISqWQwb+iP4/T6kodCJDxYHZoIQ8fRdefx9SDS6wO+3
lJLLQwJp08MjlYZnNu4ZiyMTaR8AKWOwhpaXkgjPPWRkVkKbfZUard1WSb97FZM/Ub8XSJBOjl35
H2kjg9eE1DLcAxPlNCc8Mx9U0uN35nweks7ln2c1ZMgReCmS7j5SV0M1UnwB5+I5nqxAfKP2sHBr
zQEDqb4VhgzJpISQaY+RRfoPsup2C5dMkiI2MMrbklBl3+S9N7+5pmm+Dou0v03NYt9ITR/yGNc4
yTadHZM/pchVafd0hyKMmt4K2MLYkL2m6PooPR2AP5syNMNnJMPqM3k58Frn3ocexmF9OZWYiziU
++OK4bGyvW1qoGpjmIfdxlm0/syICjOjBGPsNM6QHSi+O2/fhoE897uujOBjxMzrqMscDwoGUo+N
dBqlXznWldfxEpX9fqG4RnWfMNkgl6fy9iSx+/4xcAaa7rbsnWXnGP9C5G4V7xOsH/eeXbkkqWYp
Wct4oMjAnbKB1vmcMO48Njof7jAZVPlZ4Nk0/STVMKRjawlfVb3QQdFehhg8GkQjryfL6Ylkgoly
I0QLpsVO+vKtE3joL3S0YhVl6U4bz54m+yhwdmX7DkqUR2Am3wVn+EZ9s6s6/QqONX7KDMpXi0wb
2IOWlM912dt8d7annkm4VtYGVxkJ3vY42yQh5z6dDzLnSR6b43S6D53Bz7dj4QzXA+r2bJMsov/s
wy98GQtvtgj6TEFqVmNd3NSUWC9Udj52IdRyb52a1sRX6Hv3USrCjlmPgCk953r4mGflSFi7xQx7
Ng5daL0Q7bAvrUm225BuMONAV2aPITlDNQFTPLgb3doO3XBGg8m+bhzVX3SeisR5b6txuh68bAo2
3RiE2TaeBlBHsom4HV6r23Jb+YJgNMhFVL9WuWh5z3ihoL7uVIsMZOflOYtc3FcN5yZP9BejbTcF
8YImY4idknmzG7oimK/yMU28G1El9quVQxcnqAYw1LEsF+lsl8wW+c4nV3Ui8jJs8lPrKru4bHzd
EPHMZOAWe8bc3TWLQWHnmRo3I2wjL/jAOSN1znWK9/PcamHvnuu+otbfLJkUPRlfuGRgIAUVJlrq
U5GZvZl7+yGg4KN9vsyWRSpPMNIkSyye7xT+cX/thLQHH1FIduXXoiwINmIsFo4HNM4rAbUNQxKA
kl6xSsyl9ylMq/DW8CxSAjv8PENeR7wmJEm8Vrz3+UbHSvkbOpAj0d90f+9H7s2yK722jg456sfp
gItBTjszp+m1bxcc8+t4ecryCheAXKL8aiFMRhzjEBLlWvha7ZaZg/qSdMnyheamvmnaIv+s2im4
wDEmPsW80F8YRZBJNoI3oN8saaDtxmIJ3oJx7B9c2qT2htetog1aAzrd9KiCaOLaCMR22sQrkKvw
wk/uMGF/kWSpmW23VEgb2k6bvRO2S8UuwZLTjySnbWLZsNqsGrEF2uLSCCyF9rSwX0oi54Ks/wiw
05tPo1H+YzNi99vmUz/DSCx59oaihBFr2sQjbG4cwWdlHWrjA3zLatk1NlN51BJL0p6LLJnoHVDp
pAdBljUYiXQK6I/Gbf9oS+xV+P48jw4sfdC11RkK2tEMAB6yAE0DQ7BoZWbT4qWFgM8QknsEwmiJ
Kj4P67HcW36y8JhljfPZ6T2gyA0LCiq6siiHQ15F/meZ+NW3IIlicttLqYjX7N38uW6a6ZFKy+9J
gLXlaxeq7t51XLyylTfhkSkdE60pqZ2hzreis6GLzBvjxeI2ansqs9EbHMYRvmHsrlK/vIPDmzfT
kd02qu2LulLxY5/jbN2apGt7BpxW9K1oqvnbYCfRN8LdbFanyrvO3EXCoi20ufFrqzrRtW2uDAXj
EwoF8rlc0TX3mfHJkl/mHFdnj3ziLMuECk5Qul2fnmGoLzH+JJhMs9rt9kwnnJ5GSdmdiFZ2e2BJ
TuXipJ0pZbvUtd/kOC3zblKp15yQlsSaMjcpz+xpiAoY4I5zH7q9d894PImYi+DkZvKUx5CUE8WZ
C80nKShxLbdZVGgXUUlN9qM7VvaTXcvhCS935+4TqWFa1szkGZ+7/nKN5Ef0oJh6c5ZJhhubTJX5
de8BUb+uKvpJOxB/yQM7il2c5VEhHkGhOuPWnUyMOESiTpgsuyOnLw2dZO8G/eyiwqlLlPK1lg8A
/G1zXDg5PWkY1QDtmb3fL7mtbnM5Zsl2sKltNlNSlJcs6ulLF3nDW9UXyRun2fm1JIv9c7gU8BWQ
3fDVudkCUT0L+Kq3vPMBFH5MkLzmRH7cZsS/P8CAQzlBkizc6jGYgdbEQDLvxxwg7I4EFvk89/ly
UScZnlUch1F0roJOyI0e406cmYyJN3tSIh5bIp5vE8avOHFJE3/Dj5GanSsdXFq4oNIdXSjytjUT
4WaTxi2c8D4fHICIuTgflyUnddnkTHxronC2fYYSAhmRIX+JZ3jVLDqD7W6YM8X04QbWxsXhePC/
7J23kt1Y1qVfpeP3wYA4UMY4F7gqxU1JZiYdBFMQWh6IA7zNPMBY443bLzYfyKppJv/uYtBooyMm
KqKMYiWRUAdn773WtxbdZqgZg3+h81Qr45E9AuAueK82HjcczA9J72gjgL5hzEkE7nIXVCCE7o2V
plq2Wo+Yu2oiwl5fdYt/S8ea/DzhudO9gAz6ACGF2YpWVtE6djQTLNvz9Oa5WRGH0JjZClWGzXA6
r7X0PCds9GZopQbkfprc+7LJ4DTzjY9Pa2tq1e40cxb4laKxoRWKn/aaxD8trpFagLwGWl2D9mhV
mktCpmZhpKvRLpxpsIdBV9izfcxbR3zMxqxhge1m/oIaIy/0GJPfgcxpeLw04Ik6mqzJIrRuSKAQ
/NvK4PGt6wcQoJdfGvm3HZkNX3oQL/8JVqSVE/evC+LT3/9X/Na9K4jXH/heEBv2h1XS6ADSQOu6
Jq/9WQ/rH2jIUOnS+feAilrgUf5fPWyC46LsdX3E/SwmrjD/UQ8bHxDEO5heLBfdn/d79bBrv2+Z
0CmBFaKj7NdBeVOwfwMZ/aCFZDg1p3FbbyOo7lCJsqW2AsRDeRFMbWe/YkpBvyHBYrgHrZnHNqhl
2+tnVllHRFYaloGyKx/5kkSaPxZnkYNQ+5XFOW2vJ89i+pglS76PMvbNoZja6KFoUH0gu1DVC6VQ
8ixZfy/9vjI85tfgtxnftxabROrR58k0mvhCM43lzCPYc09/M9oVjJXc81mv9GIX0cVWSGpKsqhs
qBs5gEhG6Q24m74bJVxG2X/sWE5HIggi1A9mVrXLdpEJ2kA7rpLl60y6q3vh8KKw7ciz5uBljosX
3PMJrVROpqELyBDe6fsZ40e3aW171N8q9GBttUODNYoV3Vd7Li3wqfLFoYRiaW37LFLRZw+Rbr0p
7NmyTk5NN5M0lAEdz6Z0Ejhly9ihyXHxIr8OTBke2nyeIArNUUWDwav03TCOowzgG4y3eDinPNAh
wcShzhJ6nQ/SrjCcas1FXQvGhcpsSXZshpRJea/rA0zSWhphBy7ktunmctfHsTiPHD1CxjMXjzPg
T2ypmp+d+pkI2MCanfKlHgW4715VyZ0vG2tTqtzXVwvBGJboAT6TogIicCr8IQ2NOsXRrDddd4xa
DS5j7pvMz5JZB6ll0N045UVCWjJdFsLVSKN+Mqapl8HIlECaCTG1c6/27HcsJqGmc5s2onkRpo9a
omO2QFSDUT3OdLAPZIKQ0lkqd/m0FKX9Wtm5bwRVAoNpy6gQfZolYmPAB0oXwjMS8660hhFXuVbX
BAJMZsy1YibW53xH2YHeFyMO39BGvM6YqSXG+qLEEepdVKL3FPs225mtaL/EjqR0InXYNzYYA+Vy
apYkB2zR9wztMPRzY8G+Gzj6CVmpd7oU9f0y29k5hYwf2rlzMWI3Xvz+61DTD/AbJlJz1BKwXaTH
mEjPoNJWoEZqD6He+v1WecNFAWZ80yVF9ZzZ3T0zzm7rxbEeDo2+sq5d8j26pg0hca85d2jrDKZH
h3yiRd/Zah+bzQqALEZy7tgIN4n2qS/0TysRbQ+1A6HXRKpLMRM2r7fDBfCo0JhQQPSc82EuGhrz
7qdItwgGTQ/Sc6GwmKTQ5LORoWHDxU1GyKtU1eMyO8+tU5yTNb9dFAE0YhLe21KIV4o2dM/RNaNd
865CgRCIaQG4X6+Ox6jcwhYzQ2tG8kYCOeEmk/uKFIWZKVKnTWJORJOjPc1tphveYDDdVhlhGZpE
cwZjZwF19zxyv89VxHSiJKJctjw0k20+wBh56Ov4zPfjz6J176YMmevEsMqnSRS2ovTCURtODTvw
pyYpb0zTO+Le4xNrZCCIhu5sAbYW9I12FSfRIYuKB0o08gHipQpRDaySKj36iOHJuZVN89Fupie4
alfTwlBM9ufsf4qDXQ+XKqpLcngGCuShr786maHt6gn2PBphFgvlqpnJmHObTUy9C+orkoYVe6kY
qVcB5he5gzC3SHEAlGNgpqWjsy9rnHFZC2Yz6CC77DyHYooNcgN0uf9spR2Fgu28opPNL1vcbqfK
767jClSuMSK6MCLHv4BxyhVx4YLOq/mZTW4HVMZmjGk8FATbZjVgfj8R+U3v9wdsnDSsavsodX+b
qegpgdpR+RTpTYaGohDqoVcRPQXoG7uYLdjWsWRyWaUManPiRgBdZIeYPdoGnW44dC2DiEYi/kut
Syv1u/MY8ffZ4KKHcROzIUtrPCfZ5s4dmPTQlDvlTZqEg0u5aXm3JXOjM2csuv3kTo9FEZd3XW0p
eMGqDScdNUjam+bBiPqDaYzq5HWFFdIYQndApHhqkU+v1ugbkGwwYLKndLL2KOyey4kKATjqVQH7
DMcSA0307ytO1T+U0PbCpB8bptQdm+ThtXRq9FLpOSBF2i/z8KmsrSfpITJjsdFIHp+RSqdFEfRa
c1OkwHFSYCI9HaCdLowzfVou63Whn4o9gfEm+k70ezm6/IQ3Cql1tE+F2OeDAXYpkbu+HsdAEPle
26TyzjRb+lZDuzG+1np5NsftyTLao1x07ThW4ob1rTy5C+fce1D0s5Shvm03r0wdP9p69dWU85kj
6OwwhglVXV8gLwIsTEsBfKZ2U+goXV2frCtNka7SirNmlP1zMk7bJipVgM8wDrBJYQJAGIjIp32p
6/m6LEhrjpv+JdHTmRXfL85FR/PDgz2z6SUVtR7fLoOPsl86YQkzUFPLFS0+cQPO58yZXHoN0DSJ
Joi8sjrwac/TltiWguUOo1/fftV7Pb/vwRpQksdoguEXjTp3wJ8sQQ40VcOmRlVTvyiikhitJq4F
nTjpF+OTSMp5F8VUK4QHYalt0h0kqFa9uBYCs3SDcMjoqu1ilLjyrJg6swl9yALrd2xCAezee0MO
rqsv2+wIK7XUKFX7AdjXDcmjNWJQXeOLU381jcGtyyNJrpm5QPcgX4wyCvkJQLOEOV+Y8ctC+zEY
fprnKSkny2eht71ytxE2Ns8gAiQH8rNn3z/Z2T6yaorCvUR4pKHVlhW4DKr1j9w8sx6BXGv6mY5c
4VrNrboBu6Y/tzrvUdjwrTBRFYx2ou461yY08uBqCUA0Wu7WjjbbEtsP+VQVDnK0XDEmrgTP0E1h
8h5qW2J2Jr0/iowUXDR/CgLJ1llIGiXSWxdElD5Gs2mRVw2FRTfKqdCuUr1LpXEcvFx/opCdxp5+
I2iUhQ+fbVZLX4cM4EUL8IsuURlYEfHy4haTPtqG1KYOy3MtbrN9U6BOBWQeT3Jv+tmSJ6BKjYKU
1Mjq5svS1IcWq5pR2GVLQHTjYmjHalHZdIMYXxtbr0Y6hM6JgDIQiYXLupAvfGhOCaNmeU0sVsci
27G7viGqZIaEKttyr3rEW0HM2Dt9qozuc8+HIP1oxLJ27xSEifgIUBLpVCp4ULdsoa47bcj4nixY
QLpd1PUowKVm1WHpdyPq1yldpmSVjiZNUo17Ofa4I1MTQwNz+s6Ohrdx0uf0eso9WiR9XaryGI3Y
ZgCOsS0LQE9qWyHSNCcmp0AV46Etdnaj1Kbsiqxa3EXbtOs8d9dP2C2rlE7aPp/KbNVwjJl6QF0p
b0mpiWnsSsfokDE2kE/T0W/FKRkV1XdawGHbV6rQ6fj7WY8EptCcQ+QXrbtPIj3Teb2FESK4LyHx
lj4fUCwsqE/GyM8J32FHE/Kml2XYABDFm6OBPIiZiCE1b2lP27WRzFfdHFeYhJAzFkejIeToUzIh
C8JLAz8zbMoFFo5yk7rmoo1eznxsQTBTp7Dy5qXvg05zukeAwigM6Y1vpJcXZ2VvSiwzc7/vVLM8
mJHVPA1FhqaTD1bR+elWwRfeTzkEVFj5sUTRWQ6hRT7M0c+kHVAdaBfKd+sjeVDiIh+H6bAINR01
6QLwJWgxsGdtICNYThBhCtbNZXEvFuWZBxeJ35nusWxxlhD2E6TMiM9IoqoZQR2cFrIC0Sn5ubei
vNyokDt4X/W9LLQ+kLpXBF7diEuMRcWXPnOHMywH2adMufoFaL0OTE3LLtFlj/9W0NT72jUL7UdM
57hgBuTmG5O3/KScItsa5eoO8PIhrGMP4qgBAYV9T2ruErfMdi2Q2hdQfGBWHBXRdoy6G8din1UY
5TOflecG7sUG8HUUaHXr4T9x8mdKVpxGndbDKsyzg1KQjWB3ifjYpbra2cn8DLNiOnZ5OR/sbp2R
4i0CIjOobJvGrItanDtHFCL6biZRgmZ+9chXpwiAFDWPYh7jrY8ODRZolHwCCkWHpujP/UH2oYUu
ewMvl+rEHRxj5w8sN5tqtMYHX9Le6+bUDRMqKEYPjjgoYiWlR4qRxOZzM03tdVmNsOIZCFGSWW6Q
e3zKc4L+AqN0AZ+RmGWGJkFaH1U6fIwmkRwzHcQtGZM7EbsVl3F0GBTpBAvQxEJJmqYvZbfWsW5Z
X5YV0YrGwOggzyTeDkRCG3MSAM3E2DxwJuxQZ38Y93U5zhSSmXMkdm45TaVsjgMsX058VBgyZqSX
qdvn3y2b/1+a8F80K/6qE3Px5W+3b6Sg/f1/v4eqrz/1vR1j2x88E4mZa0NIR2a7jv+/yxP4E3QB
kGlhewDWdR2EC3+oEzSy7mndINUhqHs1Gq9xzH/IE+g9oGpAKKyDw/YQt1rW7+gTviFwf5DSmPxK
8GihfVj41l3LXE2lP7RjTG/pHbCTXVi5eaKd3Cmf6sBTRBiFmPEcdwdJxaAlSYc5AsXmjz07pFmb
zo1OQDVWlbMQmhjxzdxrFJ7IcJbKl0dDmbxqI2hw4M6GBgrG7Hs64Bb83VtaVIUbSlA6zcamDr/G
i6RV4UCQVLERcCv50pZu9xoL8hXJRRms20guYJctoYA1EhrHhi6dBnkQ8WQNAQPmR0m06UuspS46
465+/f2m43+aqsZc2RX/uon4kaCz4cv8Yxfx20/8KauxPuj07uj40StE1EWK0Z+yGtv7IOge4hHX
6XHTGOSR+fPBtfQP0G540rFWO8hnVn7Mnw+uJT7wMyDk//xLnd95cN+3EfFS06tEWrPqazxd5xV7
/9zWTj8KMWkmuuZKf5IFbrKBodk9NU/S/UI7917C88ex4BZYnDFtn5/JBcwlUittc2vrVq4M88hJ
r0d80TsrFwM8Sw0kFwGkAY/yr7DI7y3dfxyZY665CkB/f0Y4e8pisEHhukXGBkjMZrjQAGr44cZf
f3/Zf+Td/9NLuXIZQAzwOV8Xoh+XgFIMvZWjDEdW791JDwRZNF6S2/bXR/kGKvjHSvPHufxwmJ/u
mDHWktxDDjPhDz0NVUy6Xdtp943QGHQ1kRz2NbJWUjoLWlZ2kT+kC/odNcRXf/2bfCN0/Pff5Nvy
CXEF+ND7EwbwNyUeJLktGXkBAqagviRoYD8GZPrxb6MLph1GxQ3dmaAPvZsp8ILyma70Gb3T4x/J
7P8yWeGf3uPvi/m332b98x9WYLzAqUMylLUdp7gO6fZe4P8Wv3mPXZ1XFZMsbCdkbwyQ3h9EiHma
oqGytkzE7J1mFsWpSZG6J5aqD399eX8+H9dB0cpsTug2wHNkdD8dypJxaRIUvdVTDG24hbmjff8r
AgdIGf6eH+8ix0G4zmeShcqweC3fH0cftIV2DccB84itQGggOQ9mPcxEexP3We0FZpNk36RgpC1z
8hfQqWzYP/cxrGR6P7rXj0c+ztGa9DHpCUGPoKcQidOAvslH4jbFxiQH48ouNGTsKTK6NOiIeR43
upCGHRDA6srzDqYrsVKS8Tjj2sapb5iQ9za7Tozkmzpj3h+4WmF6l+XMlTlmeYMqNa3nk5e4N8zY
L6jbY8b3+E7x7+UtHkY/VsZuqlwCuicP5YA79TUaoLEVXqiQRBVwOfj3vslT6R8SipHszjIJ9aq6
qcXJ7bUtaYXkLvqf0ApE0dWARc4H6msQj5vM9kiDVWMA+YLBVOhoBhrjCcEDsjKMe3pOuKhN20LD
WP/JM+j4wT2XKuziSmb7nvIQAiUy7TUPw06gA5cdcQ+aW5NfQE1B58sojR1jZy9BpRhZjyqh2xta
XtofVVngqIsXTbuEFlTTwQSPDWJMNcaVXyBCC3y05OZGgWtcW9YGIc1wcLXLtQRu96ix2eFOTuG9
+nqmLG/v+so7x5TH+cK8ZdKtWV6rb0maKL5YmWUP264cl3lXpYoE1LyQFMRN11Zbkr8rjRT02Lg2
YcRHG8eZKUUqWV1jMXdvOiN3nhnnwLQs1nBnf0yMEWM3SclkXwEgDxDmkFhrabP8miirG0LbJsZi
06kScEMjkuke4jWtOIDAi42J0fU8WkEtm/cREMEL30+H0FNjbJ9SgesokImZEJ+EaBpvjy5etIiA
4liUGoQCSvh2Q1EPcaiB7gxFGqHjE6zPAiuDpbQ4mDSv+Zojp7tsozR6ieNGXiflsha1qYq7gLnD
eDXNTfUwFzjXkU7H8RVzbtDSbpV7N5LkAjpRFV6hwE218U7RPHhFw5I2xzmaVI1mResETmQteaA9
HmVhqcs1Xi5F5MO2rStOfbOiMlTr9RcDcedFMDpyvDEHq2B8DSjsZMWWStlGopHpzBzXT2zqEmx2
7h+7wVnHZYWLnw5xlc13QddoXswl/kwtHfWbOYG+DdS+ayKQ3xV5MwjKmHDlPOiEBXTpsmkLVzsw
nIHZKRjik7icG9ara4hRP6/9Ur/UhLd8NhurNfY8Zh6c6pG4mb7vpz4Y3EL/zNQHw44+gGtj4t6I
Wz9awRIRhoKvtdKcL/0yMz7xO0wDG65+dlVFzfyRR6p4TWIEbOEUz5PiLcsaXKQslCf0CVymTEQG
/XuDIZNYuA1Bi1rBCZZaOpeRXYoiwDzVP86jV142/dzbYcoTc1tWqhnp1XblW2UlXoOd1sp5bmcP
gw3QUED4I+RZzIRtVp7bhlhwnImsYDpDA0zQDGnaPDRM1LhbkbsLWsVukiXV8TAUSI+KNkHrMudD
YCZN/dmaIF7zlNrjNQ06ocLC89o3XccfsnEskxYv5YAipJvAWVAtbU+MVzKlq3/OXfIdsia4KZPt
p/q2dTABUUTbGKPIHLbVTcNQNt+kQz3LA0SAlljVWtreWYRNjlxWu12t+IxhxF4sSKAuDKRYn/yF
9N5gQU17h8FXT/ZIYvQkiNLRwofMMLvYJkQlLJdkY4/XCyo5EhhmoyC6qUIUFA9Zs7UNlGeHMoo6
9osNaqDAjLD/HvR5bhHIdIWyDrCN1xum98jaYkc0Eii8QV9I+Yl/Z7spdGbS0/jfKwbBzt7BTcAy
2DkaCsnSUOOeHhTwJNFb0YTplkElxGEz+TZfI1YDdxJfIOkyFdjgyEWQ3Q8NoTJe7rqMJVMajIe8
99B9kBeL5jEppluna1ZTa4TX4nwxuc6hA/lA8iFICu9AgjCbNGtR9rUyGc8FjatIN0/0vJyCpUpb
8txrfnmcn7WpnSMStFcnKf5hNMasqJnRNR/ZYMZi6yXjeNINXaMJkWeFt6VkFasVC+3YtujRejMY
Tf0kiPveaCFeZo55QYPX6wh3t2GwEMtsFdumZnRz7+SGDvKb7fSDrZDpHehvKf8WaycXDDF3q4Bl
MtQLYNpiJuX9sunjJ8awDg7Jp0dYC/9hO9AP1jf2YBDaY/h9dsmyivfL6xrnKGazPuhNvNwZUBUR
LY6RfVdkGKZRIJoVm8a57UJ7AE6w6VViM8syzKLLLkhrmr42MneLsCuxQQYl33MDbBytw72bdkKe
QcJORLguOw1++2IdjFeuyUjOLq7m3HQeMUA284WWaBL8x4hBaRNBGrhoGUKxDH5rr3RRLr7HQP47
eiz/sboX02Iv+a9L1vu//5/qbXlXsa4/8Ifuxfhg+/RL6GOw/6Sfwg73e6PF/WDjEAL4qa+1p7VK
Zf4oVy3+CLkfe9QV0qn/WK1SyNJw1NkJ0hlxqDN/K8V33Yr+Y6vqmoZleZTLwEApmV3Sbd5vVTMS
t4Cq08Fmv1x+LtAIny0i9WGHDNg7tKIIyf9Q126l01fBBrH/4TL9ssBbD0+VTjof9SN8Gbbl7w8/
IAGv7ITnWdSJfl1Xy/Ccykjd+R2KhN88FCUM8iMUw5Qb1Ms/uV3YqwglJ7diI5EV9wrf7Jogyxjc
KPxfnNV/u6gokTkrig08dB5Ku/dnZTG86jrlF7ylzNN6fG0aGRpjuca4wmRcOOS9w9fU2M1x4r/J
Sc6/NKLx7Ly/sZylzjNnQJbgwbN/Ol2ZDvGk05HeLNGY1YfJnxIZkDUw2GHrKQ0+YGyMd9Kdiyc7
FqjBRytvPlkFcIsdtucFKWkrzS0zCZz9f30n3pdh3HS40jy+liv8tY3zMz81nb3CWMi/ACG2yEsq
pfFMK9vyFzBM830V9u0wNgeie0AThoTHn54tDO0NAetJvsk1xOobx1OzvbFGtjWBoRfaa6mX5XU5
aDIPHCj/C+lmVoH8ZOydr1NJXsRNC/kEOSgUjaBtx1rbzoR8FGFp+8VHvMwzDpjIY4M7Nj2zJr+o
CDRF8IRuAfo8zhqEibs5sch7brNGvPz1VVx7Hz++uQi8PHKpHAojVhZhrg/AD8U54zfCswyLjSnT
2J0DUmvX8qZtprmctrJPpl8gTY1/ckBcaWuhzgHxa/50wHiFNXk1Am0j0feCLsjGtJxwjAbwePln
L+ruas/eI6VfYThPk+4wEiJ7wOsJI6ou4xERhNTG419fhbU78NNV8LkGcIzxqRqe+9NNZhKr29oI
GxQaVXrXsIhty2h+W2TunUPQg/hEHkLw18f8+fk1iWyzMa1yCVi54cq+v/LLmFQqFj7D9tyrj+wY
8l1VyPHy949Cpc+B6Iqg2P/pKAMtL5nhaNtAaSPKhKQNsr+l84vr98/OhQ8AekcaoBao6/fnMivh
RGPFUdqxiI+Yx5ywhrxw+u1z4fPm8UmD0Ax65adHBxsb5NY1HBAZw5cS5/Znik3x+ouDfJsIvHsY
XOYVUB/pvLLMky33/mSU4cjaGMHpYOWvNjpxYwwf08Vv3hzm47ymevwgY8a7h1gIuH8FTgx7yzoY
a2E7NcV0ot9YmyeyG/CwDzo8v5NV2r08SCcjFUIxtm+PvQAfhG+CGJfAVDL1NqlkAnpTjqotzk06
ANZFTKZIfRJEPDZn7JIZ+kMgQB86Epw1HLBxVzmy6qRvEPpUAk3XilRb6HCUIShBREJ55/v7llxh
Qry4IWz1SnvMaXRk6rm3jTwLu56Etw20kCzmxWomYi3G2DqouVPFA/oiJvn9ykO7wI0wLLeDhQbq
Y4QnbY1p6npMdL7RvfhK0+Jdh8HDC3TmLeXBTQsrD7FcJtgNZ30Sm9aFYhH2+Ja0ECUp6sm2sb14
j6mte9AbbSzDQY/iNbKssa+qtsvB4nWeN5xFS8OePq+Ye4d9IclPp3qhrJtMVc+hnQqa1hSfyb3n
LAN1h534xg7kHTNYQ1Daw7PE47I3+wFOblTj1tzoVqvx5YZ+Rg46Oog4kKNhHcBn6R2aq6K2jvi6
uT65tOE75q7Gz8hY/1zPZZ1vcWUzaW8AQIOzRHNbhnGzXkG7AMa4nR07vsECxScPU459moHv4MLn
kjIqbnrsOCN2QQwbYEaf1Nzkb91kjRIWVZb725rf/mM3djwEhRC3Ro+q9Iq/DARDHhkOqK98LNXe
bBShs2keLWSNUidfqjqjGAMZo/s7f1bVbhbI6o+mZBE+M70Zc6HXWXlxrY14NndGbuYpjookx0Jj
IIs3Or+et1rTli12za58wgdQPkdpQrQd29E0vUQPE+NZMuC/BKzcJkx7t5sxryi9eqNOyFp4nSni
xbirEdulXoZrVy/bV1PDwIfiNRMH2B3FHMats6BLkIU81ktSZdwJu1IBDxcslUhoBnJ8zy0habRF
0bKpKCFdw5Zc0ZKpsp7tuva0LV1XhLSq1BLiCVxlFOeNkUNXc0mPOpu0IX9uZz5jSMhiun2Ng90M
kWALdYmoP1TZUSX5aqcg5r7MLgwhJAYFiJVy1sxnT+UUolLHCLTpSnY6YayX/akExkqWOPGe3dlq
3xmvbZiGvDr6VJkBeC20Z4hfPRXoWWGgzBp9N9pBiHPSbQyek1Rl0D4VTk0oXyf0d0Ltq3lY3Oth
lOaTQ/xMcx3JOY4+Gr200zPcROnZorcjuUINWVNBCfsM5HOuSLRJp4QJYwxP9SmbJFpOpuBjHUbK
Ncad9GX1efbT6cZKCnIkkd+5Xr9FPWb3tI0iO9sJSRrbthkbDJhtjdd6nwC+6YI0J7FnbyYgWMM0
NlArdQQGWwcP1GBPw6BI7jQ01fTR3EpQi9sudmKHpdQPPI8mBp7aGCKLWnyXfDRQK+dtIzGjmOgE
CNYbxuoESzQBRcaGHdfOBIfk2vSQOZFB1YpXPUNMsRdqTpOdvpjxg/Ja9EjVnLWvqdW7l2ZtpfUW
ayGf50H5CDaYyeL/y7zm3DFa555fKbqMMsJxgHhWZrTp6Ixiyyza9kB05sjbnHUrdseunDvQZOKo
ASyl/0CS12XeuNW0aZEmgFcF4BGHaZEhEtXTxj8zk6LuLpl6s0nKEquzjqbeRHfCXTjjES33K0gz
46SJxW2PpVfPUwCvUuqhKfxh2eP6XZoQnAOiCigPi3O0YXnEAagqn6gNh0RFpOyy/dKRCn+ul0ZJ
O7HOXTx4NEU+Gar0a1SDdbdf0sqgW1klFpF0KKyYz2XkY8VWRE/AXZD4qjSNt41mywlNIZ+7TWza
JZmsCCa9VJbWBVxW7bxqJ2xto+0jrCxbM981NH1w2JQY+4IFUSujbXj6aZh5GSor2LfaV94I+TgL
w/lSN7ARN9PSWjbeTCQkwaj6Xmd314Dfc70Iu92k4hlmY47Nh7cw9gEE+yVQJ9W49mef/GUzSJLR
k2DmR6K2bZn0FVayUrsGaUYLXZ80TQ+Q7coXUU20wFtR02XUlsQbApmWnb6FHzyZ257AuMeMb1Z1
JmhNGYGN/AZ0a+0gPY5Ksq7KYa7vmG8CL4WBAjyTtT+9z+FVffQhk3zFH59JQqDYs19QX0G0toDG
V/slAbAhvZEwMhjC5aeZjZ1PSppEZJ4oHsyNk0aoa1otpglOH667JGaWYFle7ZZ2uttcO40zsZGM
kBoWUYKIjwXFIxqrbW5srag+1rkU9HoRIdkB1MGmJX+4gttiR848bwXtJu/GbbJCHYxBiXyPsaHT
9usFIcbEraezRLb+GCZeRwQXGYjTSwkwhDvh6G3OR1VrSu5BO/ibJrMXbAjMeSJnDYePamPpgzm3
k472Eu2/A859DbnfwOOLAFBz6Z725vpa+cQ8bYj4bMuTWCAPhI4PXNUkSLxDrlN0NE93qtHd+Jro
vkrdaQat2i4AuN27ZzX/DaAdBqqV4V2BL5s2DWsjsZNGBcMs3uFbiFhlZ2l9HRJhlKFqycIqURan
2N7Dbzu9f0fHqXmr7vru7a3HavUf4K8iYPiHTW/4pf/yt7eqT/t5zar6H/91N7z+/X9+7dKXL+96
TesPfe81Wd4HXbcsNsEOTVHMUow4v/eaDGgk1EkUE+SjrHENfwojTPODYbqmCdZ+LWcIRvqHMEI4
H0ijYUFcG0QocPjrfiPnyfhuofrHDt3m1cLihS5ilQ6hiP259MeezWR2pA+ONbw0+TJPLXLYgubz
Rrj98GRSj8ybUauke4GfdclbthZoITeE+EpSf+gbiAunHFqiu5tO4U0VWPmzwCJ26CRw1TASb0nu
9Tf20sfRbS5EN15UGWr4rQWiuCNA1sn2TL+gB5oMF/tiYzCvAX/piGm8c2BqwL2dwc5JZqPmQse9
b2f5pYDzMsEELc3YYNKJgvIGuuaiQtvvZuezLvMerqjPWcf7PFMIUAhVjmZ1RYtGYQWFiBiN6AtA
WALmaxw3aPmsKLLn5qW4KusSGT8gMC+7003Nzm9NqOjlMzsD9wZvlqPf2IMjPMAALeNOJuMo80w+
KeOuHJu2PhQjIQn3w0zEnQwRjaIj9Uf0zM9l3DfZofcQN4nQ7PFhgC9E83o51n2H7WRcXNAA9AhJ
2w77klahvVHFMsUnhpoDpnBOr56f7N7XljOMBX3zZnkkEjDmQzWRgmGvczAtS7lK21lY/Ajh1FxJ
85AnrZHfkByYdZ+TdUpxSh0N0q3lNBNa+sbKvK8eEseBVRGowNvMp5IlSlmE6ugbOU7WWqHpHpGS
YeH0FTMVxskpEY09W9AFPw+35KvSC4d5FCQKbcdqWHPb2hLclGJr3JDgXE2svk4AEd9xOMEx0iAJ
sJNiCHKE5BABDAWkUcgrXCa1dRpJj10etcHvgQgqJJEqOo6FY8jPQhFU87jg6Wo/tf1U19cuo1q8
X+0e0fw9pbU4z7GWfoqbvD/G9NuQbbqIO53m1ajzSAXaOD7qHvTgKMaGsz64Nwnx5oFwVBwmuPGx
qKOVZxISx9QbSqniOotr13pg9Y2GJ77wxXRum12/QYK3cgxQuOPGAfAnBgS3bM7sNS3KL+/X3IiM
uV5W79j+LDeR1hMOOMUasMhEB96Jz47H2PLZw0n436BTjBQlgZ9mzlMbWUZ29G0I2xVTiCnVwXDn
nX49aX4UY4r2HLDHupOmzho+IObhAm5Lqu9TzVTLsyNwnOB1IQjZPGFCrJerwmxy88GNvOGJGsLc
tkJLB1iTc4kJC9vgjjcsgrFWkyfdDCtuBbYu7aKYfy7Zs3a0koy09gNdpzt3q/0Bl+uh9GcbYBe8
uD1Gb+0xHWc5Ps/sF6ZXT0j/G5JGs7FrFlN6STFem187XcecZmh4A3FatFnGXGpmhrgoIp/7q04C
Pj4smixvBdjLHHtgGxk8eqisgmWWWD0Gyb6FbTWpKsIdyzwYZq1+0saEyjZj/g78ZmDpODXk7pxB
Ckuhvvhc1M2ELUaFfp57BxcAqLvzhYuovS6hotI4rP3tGqUewLwFZNwNWnaRz/pqafu/7J3HdtxI
12VfpVePG71gImAmPchEWiZN0ohmgiVSJLw3AeDpe6PM+iWWPumvHvegBioZEC5w495z9kkxel8E
c5fP+84oRUQsewmegTmTiy1KlfnTkPcwCyfQlRea1Qw37HY1jONJYvcrWYmMYagli6fezOf3oBT2
hUFjBNxhrL6VpgvUv1T2bR65TzMhcmgaJWi0mJPGd4jXbKvMNt3l5FttAn2mq8bXPTzyg2juanb0
8uDUsbGbS3wxAAD4yYChts+jN9ooEuAdv4WB0h4LMYTXhFYafmq38SabrOlWFi5iEdo6u5oQuVPB
RuMeupE6t0VqmcfAaT9s3YbTHsSF2NYIa57JYCgfEkcRFa53hvkxmEbG8FnC9oZtSN7DHDO3JNrA
uEc5P8N4LYYQw4zlPDkZ7Zn12MOIjKfR3jQd1Nwj432Hqa0rv4iFn7CbAwNFQ55hNgPEk566gVAH
fyCy4joiPGODd9KF76Q3AUis1hrf+2Z46Bp7QK+ghuKJ2q2+ZwUwwQoIDfx4nmspVhBXfHPhnl/F
5JX5rixC3yrM6RIIavCiIgr9E3HtajP0bHPYTuFrcOrEOXOZx4Ode+lLW5GgjJnU7bfknNMxKkLo
sn5YhEO8HqF9rYvaMKp9ZdrNo+JjD5GK3Wa9c1Ak3mYadKHOcKKnQncGGrKuhqTIEPf4qprnRlf9
FkWNvVWjE99WAmLhwl3dD452nFz4OZFV3evpWF8p4angemq1dN8kE26TCrzzWjVyuugA7/Hrbh+b
nalWetDU+34qMEkrXT7AfnkVdVUcjTE8pZEn0d0r2X0xqgoTHK7sS0f01ynzgftqnmeffBTg//B1
FmsWJOA4ONGFstey7xoCcvvywpuXUoBYnPw5JuTgiGBUu2WckvodJJBrHUCJb2KkefbiodnVOfEV
NMm1j2w2SbDGL0p3o9JKcR514C2Hijzc1YS0mczZcQi3mp7Ep2zuP8I4uSat4lDUdfAcGOYNauT2
TtS1tiHcWTzWGqwfK66uSCC6bIy6P+BzYeqjlbn+QcxDvgKhjwms1ddGLaIvbIsgPODCICFGHLyQ
JgFs72Ptafoq1xdeN6Locl2PDfsdb1bBPQAYueXLhw0dgcHadsDlV3m/8xB4XlSq2ELKSGp4k5ms
DpXJrnlVV/pAfd9dF60YLyhy3D0LqnfK54RY+zyUXyiDNPulLpsh/DbaE2ksOmPl2zTTF35vVs/Q
v5mLM0YOukdIwnrgY+vwah9CUJtjHg36qvKdsPG6lSup1vZ5SFVya8y6cp4zzxheI5wE1QLVmfZx
0heQw2wd/ZfxAdcLcQarXP6e8s2/cnv7MSvxIeZNxPoMHx0UqI4cJGjD+sKihbIPOs/wBx1K/GqU
EQtMn5gMkfT6Mhs1tk52XG0dr6PRMS0mZpQoT7wa2rQBGSF3pWVBI6JtwW6FWvPLmA2xdsBmz7Ld
G6FjkzMR992Wztj0NkYasE5viMvuGpBNvQtxGb9JdkybMm6WiAGVvQwENaHD1O3BD+zB4yZrJjCh
1mk3ySQqnL3VtZkkbrhB9ohGPSpDX6szuGiNIfJT0MX8PGECdlnNJxkofBt5VRSnKUCbtZCUd3DA
ymptwzXbaoYaNkGqaYhIcpPeGk0xQD2E26jtOJtEAAyWOlkwY9ZVPFakcoWp+uYlaXFXpHHx7KYy
hQIyiCciebrbkXQf+grOXG8xDrqPbtN2+2FIi+3Yl9/m3NH3xLlkPoRb9xJMX35Z2qrdOu6cfcuV
ae16Uu/3Uarg9xIDzkpp5dfNoEe+tBNgMGEb32Iihc8XsbMMVJ4/mNKdj+DIjMfIqR6yGBHiTMTg
rqSb+m5KNA9j5ryTDpXuBi/Drig9bVVFMMuHdLilTmj5mhL7xTDOkwsbwb0xiwDDyuyEl+DFeGZd
BjOrWQ8u07J9jzOZaBBTOsznQtS3iHtL69gSzee32IYehZVrPjv1bDeUWfSKZdbeR5PLG9eaRvqA
3SjbEe1UXJU4Yl9UWWTg3aEI0eeoxmyxhDq7bqyoT51iiq6FajAvGwmumsAhsAhTZIqeki1fQXE2
koMtE/OjwN1+yJCHtcCKdWejnNxsUF06WBlkijrTTBUcN7NS9qGCoWjgjisoGjRTEOdDt3+DwNHA
UgZ3Tzu67pzANsAojy0yMB9yusIeDyeU59IFkI3B3BRPmtnID1z82atZ9+oy9jrKxVk0L5NZmP6c
k++zbhLdRm5GtupXCxvnEXEL2QFz0I/rCSXmhu5U5ddaUw/nPCNyxlf2HFLTtTcZhp8rGtvNzsCu
uUFG2d3CsZRXHUgx/F0FY1csqsCUiURQq97sETpmeFeOULr1ZpXBt8Cl1iBh9xnL97i1E5ClfZUz
qB0BNWN4QxYK4SuFdoY+2A8Iczyhw3f0y5JnO2NOYTac0kTU8EqvLbaCPLHqijFQej/OimULCS7h
raNMnH1Uu9ZtrenTHjuXSI5DA/HH76RoH1TFMHkFgdZYT62YJMI7+AngdlJjfOzb6RLCermAamE5
UGnr0X6KUC5Tw8gbKxi0HZIl+02aCiJPlpb9jcs6jCYoTU5jPoevTpu77SHUQ9PZpKTCbJSQE+En
k82ihfLWhLuUYG0rab3MF7KUuH6XEIIt7dj0GdI+VWBmN/fh2PIqlhSOq4hJ2Idwu3wDoD450B23
HkPMuK8DbbJN2SXDU0OW0nUvWJ8MG/khU1tUoE0XadeEyoXXLku8WAdm6T2iYllKWEUKyMQG4Vor
4QRECUOyBD+ZS/Vg6YCtUueKEa/6ipRNYp22xdtQlmC/i0TqwSrDVHedsSgemqAWJ1fYxT3k0OLZ
cRmTrCvRkY8xVl11WxGgt63JswFh0ukvdhq2myIJ7IPeNVqF7ngOvomqQy2WB+rOtRp1hqwNg1t4
3tQB+ZAh76aMN32HMq+c0V2ymnsP6QDIy9IGtRed05PL6jZbnojqReq9fphEkL6hnEpOdey6x64t
1a7SoHIqvZDH2nYhaCEieYwMIzg03TDdTYGWvNsYhtaTZ/UXNXB4poNd8CZDu2Vq1UZXNtLsW6y/
AALYNaIdY8t0jkwv4yEb26+lV3lktuoBWCuv3diGS/dYh24BsOFIlHGK0otLQPxWVt+5Ig9eOqyU
l2bVsOtWfXyKCJFYNm8ghCVPsmbKfRYUwFbb2ErGdZxL6wUIe35ha211SiwQ5bVV3gFHjZkgG0a5
9awktres4bTw6mSKdwpQ+NFgvrMG0ibxw6om+yLmVlnrEAgmi1pW+k7OxpA1PDfOXmi2j0WNZX1t
0xyniu/DlLj5IJz5G8r2zsBIiXlK2J85qGwidti0UKisiRFZja5u7ztKJ0hlphTALJtx+Fo3pXjq
0eU8VMacM5wa4d6SMGa4Xww0ogOP1OgdMJdX3gU0zjh5nUtUTPsEKuaKZLTUOgiRotvTYY+2O+rl
b0zimRXqrboBAABfe6jdD50YrOc2zvSWWAO3T66ZWtFUcqn2mTpmU7YCEvHaymYc75HF8/KSXles
0lqFjx5i6n07ivaO7kewA3BoQ+00Q10eLOBtzlpvQoh6gGrFCopprK1zdDm5b4aTvXGTqQFTJQUK
dFV76lT0hZ5sZtpw6a6ZLWsLaMv1SRSW3+xQBzealonaZBEl+dqhogJOEWh+qmX6uw2Ay8fqb26w
6TIca40B4Qd71FmhJKeQP9CnxmeOI3c60d1huIyDPL8v+WRmjCkG9O8MoaHP6lX9MMJKhNbTFbS+
PIaDTh7nb31nyCNxWh24WKYraMD8plfam97mEZtfi37AbI13URKLE1Wq5dOkctYjJvQrLYmTs5HN
xc5UgHzcpnAue7I475yuSK84U3ZjWp4Sd6U3mI+Zqa7JCsAQLgwrvYKmGG2wlSKIBeYeojL3ws0s
JyTjXU2GH/YAPViXSRxvJUjSWwLRIizLReZtogmhxpp9V3ZjAxBvCeMrpX5pOCRpw2bPlxAyfbSc
Yz9Hs37bZGQvUkFgWb+g5RG6jLpNCKPx2MMMpIjQrLumasvwRgM3z+aNJ0sRc2SmkbDfRT73xWtP
yIrcprKpu8zv0H2iGrLJ8/kSuywfe/Q4UUIEaZCOwVMne7dBXYXmWNuZ+RD1nl+xeQ93WQJ096Zl
Ry4OgZOk3ZqAKXYznae84CIyh2neuHrMUaNOOic5Vu6HSrrEexndNpCoyzoWp03ZWnZzGoLcuWH7
IJKH1FN2tyLTMG4PogQvu436MnAvYe6PwVkGVlBuM7YO6jArFsrt3KUcNQ4XlNBiNSf3B15mafB1
XsVWQWDf2nDY3o6MH4gA8yHKBsx6HYffB1OoW+cIEkIGNAaYDA6IrtvazuwZm7Afuguhoi7eKiQI
/S2pC8O8jVMzD3Y6b5O8HFq3my+aNJ3EXqaBFe1pEuXORYbNvt9Z40xbckX2qQGU2JUcvNV0zfVd
TjTc0S6chkPotXl3M2kdsT2Wm0bTLsFMpm0JVizyPbQNTbtJ4srLIRhZgbWyobaWe09AuD5l+rjE
17KX0h9sHfbCS1ckPdFwDLwV4GW2ijfePHLcuZvp1v4v9HJ4OEayhejZI7VVgHDCRHyFElsdW51U
ojUAinD23aAtT44RwBzKo2Fyt7bJBmutKYNcgpCIwpt2zNUp6G36zAEZi1AOwhU7lAzXPUEzKEcA
Oi+WhLgEe9Wb5lWYtGezdL7QtVT0OsPqlp4yqW2ta/lZvxSAU7UjNMVp4ELO7b4PA8PXS7e7zeK8
2PKEPbmzgH4jQ8Z2ejjs3dlqngvZ9Qcaw/aXvGUUCYczgtALIXYd0F7ZomQwIA0W3+pgfBgBp26G
xn3i8WtXboJczsQ8uxpstAjSg9tDCcZsNiq8Va2TIDSn4J+jjv4Wk+zHZqb8ANHH/JX0mLXqtGbb
iTnf1PgTdtHYantnaNgYC+oxkgVhYKhdC/xt07kQtSo5c+K5TnKi1/UgQlPjRraEHILpErOfj2FE
3dxM3kG2Q01EIcos+iwLI1EIb+MWRvyVQEd3K7lmfpq2xuStiWyz9Mu5mZN9lDkXSCzCfWKVWBK0
aNrWZnbbuvJrbGcoinIW/HPoMuGG9ZkebCXITZwq875L7epjcu3oqmWbhmGgyrMbqKd8yWpyftwK
BpLR9/Wz0I1urbdmdqDqx9lfcbgXJXR2UrKwfLiI4iKM6/HDLTwG4LLlNbfjdNgFTPpfo2Q4DfOY
fYHYFT4OlWb77D+cN4sYsFc9j+licnWfnJYqZGij+G6aYIcaozFcGUY2bRqmRmtaaFiMQK7T/CeE
D/1is+UpEVu9ih4BD5MHgpKe7K2G/DOcZF54q6HTRQIVv4u0sA9xPV1b9BhXJNw9GEVEdAs+l42s
cQSIHpK6NwYfYlDJwQDK+1pKNwGUQ5anmX+bKiSD5HxXPgatx962kpXhLEQNRf2udXVwgTClunHy
8StFPrqAbKALwmuIwzQNb2J3cn3boEPrO05/piJ7BXrHbDqApTOPyU3GRIfEphiXJOqUp5mIK9DM
wugQ/lT1Hb4eVcCnHrPbuZzOCPsxMI29vpk1VR1yDLO+yIoRbIVu+FMWo1yw0rskyrVVUHvEvQa8
wLsUjtvXIdUJtLFup256mFJ0ZgVESyImnjSnKS+S3EYwo4d7iMD7KLEUEJVxvoz76QiwaoYLBRxX
RJXYBUvW44A4DpaCOx4NBI0rRaVLDrDGTqjiZTRiaew8+J9Xseq2Ye0a79DRKO6QVS9dYbJd7Nru
D47VvJExQ+OHvtfRqR1wW3goy4zRidl52Vavqb4SQV4vczY/HIzRJztOrc3WfmJFHZ77Sh1FNgSH
OG2GtQWeb9j0NXJelDntvvPK45SZmi8jeFt89hGIrAJDgsgzB+sa1ACxh5HVyZw9lSiO7OUKLDy8
L2qXMbq/sILAvrJsHttqjse9Z+WEzA3ZI7xjvrBNYDzocDgY/025z8SpOC7A7NWUN0COZPHQhPZT
2PBkpjFJXZlVsJg7xmNuzmLNzVr2cMkIWA2KCzEyrRtv2NM+GpnxVtoR1BtAg+tW2PmOyiDfDIDE
TqLotW9eMIIDM8t4XSkSfOeofKhSbunYMwEjy4hKkHhbE9ZW4tJ1qcNHmJBUgmPfbmPHYriXJjVI
Izt/HhgpbhoNmkU45C5YMOZvbCUTebbgpuw68lUXplK1fBam8BtbUyoPE6fcmLJAshhWPMcs7Ueg
0bg3CCnp06D+YjTEkzohvWxQiryUbl3sQaPCTbYcbdzoobRZ7vsdQT9w31FXCZ+Z4aSQb8enPrf7
I/3Ca+Ru/RoYUXuekkRecA+Ld0GoLi0H0rhXxPc8CBi+J0JY0/uopPTA+cSuYG0W6m1pF39oHbV1
2fblgznBFe/ZWdFFYZjk53iA1rNu9ZyuoSlx2VQ8sTDj5ctIV/mgeVUp+PxlbYPUbNQvB6+stzaT
RB+L0mtkat7s94R1JptgUGQ39KkGhccshF3CNzOtIwGrHUjtqLooJz6asRtVZ0bdBSa72KFUp62G
zkd5KyuKta80MyimtXTH1se4NK0ue5iDZNpCRuJxreNv7kRqAw2qMwKkc6elKA6pGO01uUpALgFC
+YbQ6WqTzL0S6POGVaNS9JY9AZ965b7FSaeh94HCuWljuw6pmhrMVLXIEmttVoRTgfmhO2zLaE0u
uU11m5vXA4NYmkGiJccQsUcxAvPFQGszcm4qtYUQyOqTgB/dVtM0bSMdrWohEKW1MJ/e+7k4Js6Y
0YbXp4u4RV7ISm3v0Mp1G4pW5JlQ5+9tYRGNNanfKZJ/FNRLm/wc8ArCdgSaFUT8n1W8eag0q4DK
BlMf6xQV8NSTCwoz6l8ZBPCuWToSAQNFt7DRPjufbP+Bkip1gjxZN1Yh6mOO6me8mORs6H8KSf6j
wX1Rh/+XHAHeDpIIfNoCqwbSePszqoEQZuRHcOk3qCuVsykHYjdWjFqC52GhpxHFWbVLroYX3Ruh
LYff+ESM5Yp9Oj6ed8u0TAezv2V/Eiyr2vUovIAzxYVGoElASxZfZIyKQUSOVWxdzfGqJ8QUyXCp
95lxo88VHQdRy8W3kmrRKfQq3bs0uh6E078X2dyXbA/zz7qZHyJ9/nvBP7v3clGwtJ//qUXy81ZW
UxOHUdf+nz9+O3wvF+HLD7/Y/CGCOffvzXT73jKH/VuGsvzJ/+5v/iWluZ8qpDRvZV90y79G8+EH
RA6mq19KcN6L9/Br9oP+Zvkbf9FJDBg4AsGkRw9DSOwZPLt/hf4Yi93L++Oh+9u49bcIB3EObh2w
Dw52KMA5CxfiLziJYf5vPDwej4ltGtJdbBd/n/vNn48Sl+0/PvA/2iXk8ojB53FsU/DR9nCY/aiQ
LwNEuFMenO1YM57sxsoeetBpxFejaWftg/f6Cuki+M1zvjzG//WY/3nUxfpGmhpTPCT6Px6Vvh8M
ZJZZppD2yp3y+K6mML347jb8darfs0J+ehD8ThiKpGsQr/TjQYjhqd2wc89pKMQTOQvtPWSScfrN
0vSjCebPU1nUUNhLOYy+ePm+d930yCKbXrjnvCdHnSFtKM7CjZmfe0rf64Xzp7fyP96vT0vuH/fL
ASbDOrggkEyEXt8fznRwbcUDGqA88E50Me7M2sivSDWOfnNeP7t63x3I+uQDsQvP7JnZnVXWUI0j
L1vpDSO1X9+inz19eE1IY+YTQl3/6RbZYTvkJGOcc1KQbvlDTLBHCPfHDE31FgAulFBhh5H/66N+
Mi79dc8c0/AWiAkat0+HzZI5JvYZjkBuAYcXTUQ5CSvCDyJJnmLppXd94wWbwsmcR0w3Njz/PHyN
Q5ttvsUABOLLLC6YSbiUZZkR+BlZrPFvbsBPrw1tP1w48M4t/dODNU19qnuafQ7phYDvSalpCZOS
68xp4w/Tmr2bCLPo/teX5id3fUEU8WjhY8L88+nKTHPURuVontlvVBcMjSMfgLQ6/T8chP4erg3W
ROdzvl+jYQon7+Xs5VjAzAD0Rtz07ubXB2H6wKvw4yJDyh2HYOklh8r6vLRVUZg0dOJO4zwwr2ik
VE9e4mblsXERc3NiHmZIxnNOj5TD6Bfl+UyQi6gto98DUqo/kCYG1HHIaxV2eFFBASq8xKFP2zq5
nzRRcKLL53q+ArdA3T579i2zkmxaYZgLbuakoCQkG41UK8+LqwfHJvO4EblNE3qsm49oQO22kqFL
J1+SH8T4FY4hwDytsh5HFHyYHMDT3HdModZuLoyD7gFe2IR6T9QrDJbW9G3TnjdtV2MN540dT6Gm
rHM1uoHpF2WcfpVGEi+ypDkhIgF6086tLWvh+hUufATPum2s2hq3jPkswOJGk58Tmlio2/kfS6Yk
MoVVS/31wi4bbXRWF1ABGM3mzWIywohWTjiDeH+C7l1EhAnSYu20t7A3x48mScTBLTqHICElyXF1
Gy264zp6B7ituXegxe+JNa9YeGHXTK8O5RR197pFk2gbFl1wQJiiIEi0TNnQpUV1yMC7VIAVsHWV
sA/a9MMN2TWuQs0gKCSuu7k8mWwX2PWxhE2EoEg6HmHbaO+MF5CBgIKTe89OE+cY9EK5W6SZ5kvB
bnRc5R65rr6oNfT/DTHCtLBoh99ZRHrchDkoYZK7a7qyePKJdSd/d4V3xX3goxJC2WTUTWPHVs+u
pnrs+9i+/NpKm5t5IGCrhk7+leRcoJ9JgpF/R/BZ+lTQsk5ogMoBgYkYEc5BjUmJCq6aDKU/IZg7
nc5S5eeOp4gf9VTlJ5HOmL+ybU1j+r6op6QdFl9jYwBdZ2kxWZPGrKpXprhEprWTLK+wS3YMwNJx
RAnukVONYclB6z3NafgmB9wFK1GQ/rvGDDO9ocFFWp63DmXwuOj0qp4J+Rwl6J8c4QbzuqyVVftM
aYOrMu3N7LJWi5E6l6pUvpu66q6L0w7OQGl96Dyh000qDXVhIkC4KhOIJqQCmJPACJYDfcmgIalV
3huk8RSzl+IPzWSAzIW0Pg1k94yz1BM0xWgQNuxnhxxVznruev2Wj1/BKwaxFrz9oMzAZxuJJWQK
R5c6XY+cD0VWQI+b0bW3Wqvz3rS11HFikEvj+pCM0PsFVj++xaMhHlBUti+K7eCdwxw+XQ+JPdlr
kyShr6RCZw/CyeU5teb41Rtzd/Bj4ZGjjlAxPZCpMucHL4/GK5xFZbxDn1YeSOEiH5VzrV5jU3GD
mPTkr5Ccwmd+AsZn7DAYnxWzcxzMHPyJCwjjxcssQqGnobFBZXhd3vhi7qfnoCAJeGNybcFXh8gG
fUfT9css1ZuXWMyK7tSYJ+8Tt4HEXaMY7g0zKd/sVAueXUKGwMQwp3qpWkN8Ga0lRCn1kuI6QRND
fPsfxFHsWCkuRsGXkCFfMt64mjSRLRVO/BxoUXRpkk2AskkLpI24bY5sOs9zo2jo11aIeMKqCl8L
HflQimG417PlGRx1xDVtgjF6anH/07+qZs5grBkrh3Sg8cLYwRk1ZpYyTmvhcs9Gn8Y7ZJvIdwuS
/C7Rt7LPcej5T/QbBhA0aQCWDVdZaCRMXmLjA7WFJGGYZRl0aNPSozcbFYO0Nk1101VhdlblNDEl
kppxAj4gESYTdKBvemnWE4FDi0q8zYpUcZmG7IzTg7jD0a2yAl2gYDKjco3BJuleDwaWCHEcEpUe
BnSb7uXISl695H2DCW4tYDRpW6/QDFaguiw8z2FCKvP45DYN9F+T5bjAxqYkUxAma42y7mTeINQp
aQVfdQ3FN4uzhRlRo0FgHjUPddNlm6WJ5jOh482VlYm8nFFaEWyWt4IgI88loNjx5iXuW4YkCVam
mnxXzXG2GTTHvDCs2PkgwhvsDVJGZI2WIqdBxHWJGFSgtlFDMMDnB2B0oRUJpkDdCu3nRmbTSWDQ
AiY220Ox7unYfRtSraXtHHhy2xLP022ADMUvPQO8G50m7bsWSeOd+psYypGct3CN6zFSIF7DKAHY
3GbjhkBsca7MKCo2mGzphH/By6Tf11NNxFEFgSzeQyYIO+Z+MbF6lVVS5WpRM4EsqvKJSduYkWnk
0GD5RoyfMfm0WtNxb4Oygg/NfAMYjwr0cW9lVQqh220c3Gpj6KB/zxJjM1lM7nEwIdbbDFWaWesh
F/VjknTOiDbeyx8DHbcl3sik7y4Cj8fH1zyXDyVeOZ4sYdfkWNc56v2VsKIAqzThA0y6C/vruHSH
NoGJtn8tUsYPay9kbs9csAsyyMk1Uv1R5BOf+K5F6mPZaaVtdAIZEIf1vc2jqBMEQ/MuC96sUYhV
pzKdFOmAwLWV0fAh2lJ6ZMFmMpeIOKqZxlo7Xlx0a4E4I2CAC8aK5gFoXdyEs50TclQOxLqyrSCu
NQ4VeXUxT/3GSYOeJpYlU7HIXMN6naAK11c24a31pW6OdJlbQ7lMHaBosVxl7pTsY2LBtJOOkCc6
jnwK8LtKnA6HvC2tR4fK7ICONCeteqFT0yHDgtfp2CHXMnVc5LMhYI8l4KPx7nPE70V1PRs1A6Sc
9u55zg3nxazVgA+kFeoaO6Sa13yZCSBfOVaeUTGR9ZSv6hr51nq22DKsmN9o1wh6jWntYqlGEWfZ
FA6WGnIuJ6HL+jZkok0Ui6TeW9dIjvBDOqKAdmRhbaOpHRrKb7Asfoxw6Pq9GbQZexKYlzsT0cd4
E2McGLds2eFnkkRZaXtlJPmdrRGNum8m5WhrRCQOf6lFvT4cG6nr0UMwBSldQ0me3a7xjJDYLj4i
xTbrmh6hJC+G8Cu946vW4rWN3wZ3Qj/DECQg9EEZXqvv6iHEK0eiCbhTPKddNabb3tCd9HpKSGUc
0+I44IUdDiM6LqZ2HnrONVQnRvQiCav3lgvNbB1jmMTTiQEbJDVOZJZ6maHY7Sfj1Fd2gn6QSqVf
UwP3BmGVC1x6RqKIqhGH4zUjXcZQeTBnDykJiN4qGhfhGnstEe2Qv8kNZELtfpQIiy5yexi6A0kY
6eDPWZw89excsz95Bf/f+vU/YXV8t+X5p/Urfm+ar//j9F7+mDj9x1/7u/kEGsgx0b8IzwDJai2A
hL+bT9b/BhELuYMGk+2yU6Sx8ZcDzCOWi+6SJ0CG/OUN+6v3hPtr6Tl5LhRLB4CRkP+m9/S5l4H3
i8YJO3D6YsvP96mr20xdwZPkHgiCML4CsULAnHY9OcDoYv98Sv5j2+TzvpZD0WtiK20Qvm1La/lR
vmOjtAaO9roeD2hyGDO7HqpA2bm/2bH//CBQaQHvsu3UP52PWZlsP+LxwGR29qUZq42WUFh8d5N/
0tX6yUUzlp05V423m+7dj2fCsuTOda4OnHH3zZaMA3BaqvMo6uBfMTokMkH+EwYdRnyl4g+8+PfX
DO6bigJVHhK2wWDxCKvmI46M1v/1CX2+an8exqWfteCRCR//8YQ6W3kV4dSHOOis+z5qgrVOqORv
+hrLP/J9L4DrJSyEtcDIl1HF5y5dgi1gnBSSklxNu151TFms1kask/JTHSarqn8DG/rnWWFtBEft
0eVgnPWPPl3LcLjHZ0+AZL7uwGastar5XY/jZ2fFq+0AuJYmBeunHh0GIbqBubUfYriT6KWJG1PI
VITGKI7h0+/u1K8PZ4ul4fLdS5QhxxpmzdiTcyG3eoK5uasId4rmXmxZR+rzrx8M8yfHQ/cH5Nni
EjKM+QS8mYHb9OVY7LNJFS8lCoTXCm42fqt0kRGn8JaCVZq76c1oM7UGOtTA0GN63zzooYvkZhJy
aFZhkTnPVW5M6AzCEe3iiPL3Jq5FWxHGpubnFtRUu6qI0NynCGqdFbW2V6L1NzPCODNJuPI2pZWj
1qyY+fuvT/Lz60zvndUPepLNNpg3ehkIfXdNqTEDCvAemXlLKLenGgJcXLEnXy3+Tdftn1fTYeVj
vac4AbL1jxka1a+eQbMswk7faMT4YKSZhncKDUA43VyN/3KhWs6Mw+imYbvM0z6/AVk9GS0xovsi
humCsGzaue6o9iis0vtfX8N/vmsciRBJi7cAEPznod2YkIYawqQkf2RGXV5q9GMZ+P/rgyxLOr5X
PiF8ID7dqB6hy5QE5d4aHaz6jkY4jMqN7a8P8pOnQRpcL5OoBLzRn5cp02IK0zv5fugweaTo+1ZE
ISvEUbL+zXDkp0fiAFI3dDBZnweNKOcIoEQLkrhNfEro2G1LELIbnnjrNwjzn9wdCZoMKAV76gW3
/+MTzh7fHA3ijicTxlyYpygxnKj/zff9Z6djuoYj6ZPzqZfLD/HdaxTLtNZbJ92rAiKxkna7i7D7
HuKiFze/vkU/PR1qFWasJs2uz6ej8hD755TtNS+edqWyYjqKSF5/fZDPvX/eHc4E3T2be173z71/
W59LRvbJHmnzV1ll02Xl9NWlyomBLJCBfjMgBv1msPTTQ7LHpqJYJJqfp2XI/yTtgmSfzgToJmFU
bHVl5HsgzcV+mroK7bCWl785T2ovbsyPH2aKU8vmYwm2TmLH+PHGIdrqQtFku9Y2Qncz2Ep/a8vY
pufMy6Z8nHLmKgExbK68vuqeLb1JXj16C8VqskqkI5S2+hXyWXU9EaM+LYHnzdEelx2n6ybF2mUJ
0ldwtZZcTgFwZAA16G6itPWmNUwt+OALu8o5Q7QWV+xMm/4mGcoh3hp0gtpbzKsu1vZa1x0/m5uO
HVhg5h2d4XSIvsrEKHSs+UKb0J/wlq1txo7XZmMkH7H06vaIVhxLBM6c8h57UFVtBxOOkh+naq/P
ndmvrDHS2WL3OH/amouxdoxcHYknd+qVgfQ13LQ5oAAD/0CM85xMwpIcz2fbmmC05WStH4oxDT5q
IVuxG9Nuevq/7J3HltzIlmX/pcdtuaDFoCcOh+uQHhGM4AQrBAktDIBBfX1vZGZVP2ZV5as3rLV6
mknS3SHMrt17zj6FgpywRbLj4QqUWfyDXk61jTpFwDFydDffxbEOOizF5nzx6h6vjeHS+AnqalLO
Ni4nyDo+KGaazLL1W4C3bscNcXNPh4g0s4jLbJhHUsOgGgSF5ZLUnOFqNgJ4f2OCEnixXumGc5Sm
8VH+TLBf3tKYaYogMvvoKgEO0fgjEXuHHhGig6gm/cuCeCY2RecMb1qsN0uoW8ZEz6uHvFbhffsS
c9MigSo7xMgqgYIC+KeQZ6BaWh7MY03HNJJV7xziWdXkFAHirTaVsInQXIpqflSWo97oovcfxLwu
JBlaMdJbubTDUwYn4XFF/CZ0WSasEwc5iTndYlnVk2EjQe9daAKl2WHuyvxhseravFmSkZ4SppB6
DyWKQ/TiuN6+beSTQyBZdPBm9rwGQAKWFntk5oO2U5EaNrkDrIdxfvR0Hdi5Ccng1Ht5/jJjh/tO
aqN+401T/I1jwJSjOs3yLqTkt+dNqyrM0E4vTGgW0n0tZ69W2DJiwHNq7jnaNG4ryp2RwXXlgey7
j5lcv2EL1b6Aag/o4R2YnP1FixWbLub9eQkIbWtK9Ik5r3hpYz0m1G8qfsJkZ1nrChLvtllfJu+o
nmv9ODR2lD43Ar35qgXDOjL2PfQxC2Tx1R5Lsw8Eh0vMS9ir60CxpHT04cdKCzyiQmmH2tpyE8Mi
ijeynDksxVCWtyrSJzxtFhgc6iFUl2ogmNV0cY/Cv3OdnGxTyXw9bvt5QQUTNd+TwU95kTQ17xHi
Y05OGGcXGw8bof6AY1toAHSwPTs6k6WDM9VttJ3nwnspZEn2T5XgYsNvj0codIbcf2EiOYFzkimB
CzU26iawmbyQ0mcW5XNDSl65wW1K94mBoTWhUE7Kzxyu1bVIF7sL55EX/bZx3bLYMuezfhYzVjRM
vFCngPKhQmZ0bMt6izKc3+6UHoYFEKssJaldRZ8Y4BFczDgpaLP2dVHsEPbgXitAGpQb18GDsbWI
O/ykRO2nXZOinA/a2ZgJeojiFqFZYhfjyzQ0FkGYDRnzdPCRBWfRJZpNdx2JJAZjLURWyY1jdP3/
78Og2D9+/Z//ZbgcPP5r1PP1R/uR/orfWf/CHx0YwsopGpk/+6SMrKQd/98aMLr3G9hBH1oo/89B
x/Pv7RcYO0TlGpTO/A+N+CKKnT/7L5bxm4H4h82SL+X/nn/zF63P32l/1kL8l+2XthzdIYDPlJo+
W7D2exDOP9ZNaZcS5d3CSW+B7qaAvcKhqO2TcOP63ax19Y0ZClm4GTtyP0/fTb8WQWL07R2Ok+iS
jqn1EclmCci4845FMiffkmxZdrZarEufZSkcVqrQVz2rO5Iroyo5k5ZU3ftGX1xGeDE/x9jSHgQ5
sEd/6cWtHeXto+hGeauTg4mwd1T3WJT6m8lRzUu3MEioRmBfow232KAWD5Fwd2HrG+I56yVt1F6L
j70+lw0t7rZbrT7ygamRdbVICdybIs8+atdTcDbT8WjShT1Ad+wfRo6C56l37AOqWOOyJPqCk2Yp
dzZZepe6G2+oCO9jAxfL5D4i+kiDxdCvEaVUQJWIpaCfaLuCu3v3VziCVuvhFGG4tdCaBEtjfGF5
5rvHaPsKFTSFe2pLV+6x+O4yfQHM6CQnwyzunPh5nOtHYRftAZL7eK/mqNyBXWE6pcXj+K1qB7gY
lRfz7VX/wxsRjZOnWx70ZV0vysbYoPSdP3QGxVdLlfKIl/GpRuf6liOLD8rYEvtRj7fU+rcZ/d/9
orfVQ1TWxs1Se80zi/Ucuo5yDi4N5Sf69LhDHez5ZMwUwMnk6AR93qmX3pzslJRLZjmxJf07XyWf
SpYhHXGaxJTrmyIqzUB4qPorF3ukSoZkz6CwfzBNEherIhb7ZjWVwXu4swFyk7LQ37td/4rBd9wk
0gzGmT6DNlnHqiSQ1yLI2E7UrVQTXB2GJPNEJZGrD9dMHzF2kGqZ5zcabfMTIwqNBvaS7HDE1cwm
lnM/TGcpkkBgLCyaFpFxW21iTItYqIfnwfCgpnWxSi4CMDHQGdnwJTqduBSjIlmGAujoSVe9KEZL
Z51cpnPkcXU2MaQephBIvgHY7LShASKaMRZO4QGBzJTeOnVnxG0a8XR05SlCTxvE3QrUmGqxbx2G
5j1B10YSRaeaDWmqhhwDO0NtcIDZ1um8vZeZ1qaJhfepj8La1dKKVh+y620HXVf3NLcYR8V7B59I
MLvzPtVmsbHnYggy22RexGzJGnZQsTYmxfTqpdwonKgHaaTyZAw+zWb9KPCNB27Wn3WE85vJnFGk
MAu7SYapWYeKVK9OTPhTdh6ATG8XZfPCmQkcKyuHyJDqp4GQDkap2s5u9S7okeQf08Y0b7u6ue0G
5n2TKCgOXPnZifbZHcb6Tvfsh8pgJF/0bJXzSkVnQL2ErivemVDkF4wm2SPmGLXJZkJ1XatmaoER
aiqcgiE0RUigWTXowsZq35celk2beEREz5oLDBFBSh+Bmen5RU2WvAGU0facAsYXRY91p2qprsqw
b3pPcK0SBqzwSFxAi0Vl/sSGcGytJL1x4sl6yavF2DbFXd+hUvdmjLStZyVbcxw/qzVpJZaa+WJP
sHFV66Vn5orEmjKt7CER+bhhdlWLllxrk6doabdOn9YQQwHs6rxNZAWn7iVN0+bFWn2VWd1+Fkn2
YFe2uk8BcSY+gaimfkzn/qV2DYC0ccYz2TfXKEm/qtl9d5W8tYcC5khKvINTFMWmrCNcTGl2shuy
lmLANkdR5MOLFCVmYloA2MXFyjCV5M9ORf5pDn57wfqH5wTqFwoewGGVWYwhmVHxGSpBB+eBjh3T
SWxXGebsoNEtceobvdh12YRYPSl4n2QDLJNUl307e5y/RuyRU+KzGvpRsp2dxN0TLTwG+RI7oVaa
H8uIErRg3oUdvJr2sWV455n46bM/iORxxlv4Pa0tmwE3B/vbwSnbuw63shXnD5EBQSYsCj/dxdaC
GmIOIt/DC1LpTvLliNw5MLXKXmM7nW+RgbY/EH7ZPyZu24kh1oM+ZKirsP5+QIfw3oH4MhS0ozM/
ZOHQF0Olk6QbsxWFg7T1Y+vFxbV00y8CRlxqMmliVNKrl7pfhkfAM8ULROQ1wWs5Jq1GWm9MzIdg
8poGc+YTzZwtzquYbDKJ/TJkkPcdyuVzxPxjO2YLCgOWgdtB5p9jgiGsS4lbkoIUEA1QScK7LY33
JknpXsKU6nCYJqQQVXqUaEx2Y3M35YWLCw8wzWO1IBIKOuKnvX03C7RYnEHfzKGpLpQfOZa3pnKf
yC7yoDJVjXpzgYkc/MUmV0ooEsf8HDVVTUOts1BvbIy0xC9kxkN7MbMOn5BOSs1zA/D0fsAzO4Rp
qYYPpXkj4MxqiA56LpsXQ/PsJ0uve1paTcLwGo2F4x/6OhLvUqXqEfxfexWmVz0aTdJdKUU8MmMr
Jygc0KJdGUeIWcw18IZFq/bt6c6x3eVmkJ06JXnR7O1oydGb6C+1hOvPlgcHqJnMU7q00zvXI2ED
Rl/2Y14A78k5Ad/DH5q3RdqZz+48xUQexcR6E+6eYY9rzfsc0goTkWDqquHRUHYoPdI80QATAxX5
14w5aZdpt7LFhpq77MR1FKh+zHbKL55X8uvPtB2d3WyKQ9fN+8L+8jx0MRp8EGvAYLx8aMZuiFwk
XcmKFs8xld+lRR1dSCoGbJQx4NGHd28QKLZKForASEXzsZaLZxMFx30Zo/kDyxt1nKuo7iNVv0tg
dts5Viv7KrqxJSwgl3d0TNm//H7YE0FsP2OjHbeUEeaNVrAcw2+Kd9VqfUdSCsLK7R6GTHeecUVT
u8VodK4ZOmR86xaCU1LV3tFqEg6t2GaiwpChWnKHqJ7MOya2Q1PUpPqL+wYfpz86PxyXI2jhLs+F
VCMXp2z3jaasL3u2k5Daq2MHbUH6tBRpndQhXCzF1c5zd5eiq962k7MfwTjs3UT/cDPtxTd7tW0B
sdzWfmsd4kyyqtfR9Aa64KDNkMF5L21RXeCm7aEks0r6GGgW1CUvKfe43UAGic9sQtWPIZupUpbV
nWk0MeSrdDSx2mTxl+zyd6RG7Z1R6mHWTPbFNPPq0UYhtyF4IbmHemG8EQE1nCuSZJ9jpzDvRgUW
3inmats54EKacbL2pDBln0OFlhgkdI8tDOnlCPqEUgC0409kDGtmty2dvdFQztbggGxwNpwQN7kz
3M3xSctJEK/KvT262PIsh2Qo+NPIM4r7uG7JZqmN9oD4yNv4XRbfIdJRZZhy3gxdQ4mtHkeE0rHD
HisjfVDLjKDZTPxbKL8kkNnILeGa6/Uz+m4iguqSJhHjj9lvWMZTko0shGQZfSOy87Yi+z7O+cEU
fYiP+eoXiBWBBW/iyeGt6Be5J++daAsU19ExKwb9Z2513aEpk7ML6vnUxqm5Qqd4PGdnAgc5l0cE
uuq4KEKLMDGWwUAhTLAg5BEkMtAEYV/JziPzKAXp4bbFHHA2grmOPPASqy7PKO+z2A/RW+knsLV9
F1qLZaJ9GVxsmpmFNiE2ZiRXvz/naT0330FGirCx+32cVvXr2Bfwe5aZZv6WBz8mDAr5GVUU3HKu
sr41uio6l7xo1UblLdwb6k8zbEkdHkNjhDgBDd8XTz4ev+UoXJe8O21GW5sxjj7Atu9Helr0G6xm
Ud9G0vwCaDNpif6wneEsp0p7quLcIHMbXf+qyyxMfVtAqOHCaUAv+i4Pk6SWsKNM92mGCTEFvR/n
j1NmlnvhRS5KWVSr2gx8bDMjROHOl0YwNJ5J9FqK6K+r8/kJO1MXYK8t71j/410WU8h1PdzCpSjT
u0jIdGfGdvtugJthiga06KchuuU9r/Er4wWBKVXLp6GrWzLv/HaN7aLQsHqqOSMD+4zbwrwVycFe
ZudSokgFt9yCFm5Ve8qqpngyOAawMHGoYwOxgtLkC4xFbH3n6qgjQzZnC58ekn8nxl0DT/pCy/Kt
MTV7W3j48VAvpfbB1ocFUWXEkke0WXU3q9Q4TAkqGrOJ/aBvgWXUkF5OOpvzScJH2xei1BiH1uI8
Co8QdjhFO9V52jli5yMcBO53lSXykNnEnCeZXKMWXVW+EgFrH7PGw4bodTCUHARmjUuiO/+JDVVr
ObTsuzHXvznjsBBcl2WPmvQ/Sp7fjYGwC+AqAuSeFi5G5iJwDM7JqIg5FiXQ5VjWrfkuQb4cwPoU
G1Sa4jzghO2uS2I+jq11Iu/DDntHv+fA8F35X+YUH42sI65h9I9pmVLj6ukm1cbHmhMf7IXRP6Hu
dYE8WemR5wNYZT/2r3zRN0I97CDr629iTPHRy6x/d3Lrx5gl56FKCfcDDq6XC9Im82ai+4mxlNCD
zk1+mjZvBN5L7ECIug+Qqe3QzUpI7o17mSz14nfCCHNy6DdMM2mLMuLJR1XetqZVsQKR/7bMCNK3
nIvtG7dnrYJntgUFoz035CkA1+JpIV2l2q4gBapDE8lgxcCBqpcsbfNiqQo1rV6dcd8HZpuDN6vs
a7uUYidQn+6lbr8NEaxKFkJmQGn+HfI13l6fTAQryFJdvGgV8IzGqO09tx6uvtHZwGfyJ6Rh0ARh
lVBe+D1nBQ70G+TX1WMdoffaWMjQ881IZ3FfNzFmVAnnE953HW31CHAwf1GGkCCuabZ8zugdt4no
4XFCjdhmQxPdS9fmvCPdFzNdHfyuDZOJqBj1kQ26FpBdiqGfVyc0m2lHok6zwYpNtjlpA4+GD9qO
7p6H6xucvupv0rws7ggj6c70KR0oqQqAT2+Ftt3SiHVls0XWCwO5m2+i2S02vk2BKftbX/qfoJDp
ds+gwsuiCydhnM0U62ruSAgennxWtri2okYRxrSRLah769FmHDhU8rza3A7pE2AlB2c4SCuGFJOx
IYEFjnQdJaw9L3f6VHyHDDYErjkgsRw4gHJ40QJVdlTO6S25l/Fx4rzsNvwbhpfukYmBr8TpinoB
jE0Wl3s40NvGnil4GFtSgPDpQ6e/pz0sNW02vme29FYXc5DBqtg2g4oCRJBVyN0zqYgLEmUHzK9E
QdLGLRYs/dVV6vIowdVvhD37tMFtFmFLb3aoeC/st2DRo2tufAhjHPZEBc+7bmrTjymmS0Sb61QM
7ne3G84M60MJN2E/tmzGda5f2Su6O1Wo5lQCWg40hLmxGq1zFBnL0Y2qAzG+RIlYjJ3a/h7HWzj3
4HxHf4YJg+Y6ApZHR5YFJ64qgoPATAJBGfY8bvZD61gpNvlo3qH6n7dO1n0bfVvddTko+Cr1Xn2L
VaWqoVdHBBJmOZA76vFDE+Hfm5cYIWrZPY9ltjPb7FKX7VdDqnaoARHbxPyu/Tyly6nq5KupV+0D
ev+nPrJLzE0wYFhhkOFb3nBb0C8gF0IclCW7I0d0ZITwUbaR1cYMf2JnV2fgZTSmdKEqjQcfehpr
qdA/OL59MBIhForJ5bEpMGUYHekvMooYBMN2oowOmTvwPjFvDMxBmzapZKSUTD5DIbbnzRBrR33V
cJIGl56NMr7LG9BwfjzHZHnQ/CMXYZvhv7xpijLa2mb2PEXm7ZrvcvDw5fHm0eLxB5hL9Akm4AJl
8plq2NsJJ+3t99hM/SBPqmtjTO+9SVhCWfrtBl8C1ygGK5k2E3O4jC5G27dH6Uztpqki1KS6eDQc
eYqJRg0iB/0NSPxDXNDRA3NCwkJD9TpPiBJqZG2xrb1hgnfurNK70Sis/WFmqkI+Za7lZ2J7vilG
hgfhaOnOsZnI6xhrbEuFIyvKrRFh4Vyfkwr1AU85sy9/P+NspPDQQkchMh9MFaCYZYQi/dOEnolc
Gg6YihcUNLD6mVCU/fDm5JOwDbIt8nlN/AQTwRK1bGpEzndSMvRCf81JyE/3SGMFbpP+EQVNQBRP
F7Bk949lD4YyLV5NI5PHxSCjAkJwwle7aKJ5cCpn35rC+QnoaGOl0T5vljdk0A41JgeMpbQAJtOw
2HDmaffCsWAhYUfw/YGp5xIFplFcmiH5dNkUN8rkurmUZK96yYUHi4Ls2IZkOAwP9ZSdjb4D4VYQ
c5DbRBpMJj0DeA3JBKHSrSqySUsUqWBOAU8SWmLM426ZzXeZO6cy6i969J3sA7TBU/qjKCE9iPUJ
hC8mvL4J9bahRrdtSBy2ctxti+b7jNfhYRq4Xah0wqhLKJ1K0BH9sjB6athq8yzmyFmFRrRLnfIp
dTA45Qyt6oJzX1FkDNimHn7zxvBn89lJTBCMun5JZjzeTG/MnUgANynSRC9e912Tw6uw+q0fZ+YW
stQXeHEoAF1fQLAEr2IsGQkgY+MnG2usPthnyewCMglsqz3k1fQ2LW6zxXxWbVv5o7WMUHemW5rQ
GzcvPlU3vRoZHo7e8ddpVGIeMrKkbsihIcxWGvbTErO4C3TnQ259Eyp7R85sHvzhRoG8Osgm/szr
coH2p02XcQZCr6Co7Oh/U7aQ+OYOFz3VzqNiM5m6mUwKUD+Y1W/L0rlJ1Bz6CSE1Ud+wTZNasjNs
R3tLmTV4UPxC1UTdwZzLYBI/ujrseP7ldA8ZADV0uzfyn/PyojRM+cY2XedreVFtSzPH+oJHHrb3
roHbdO8sXQE3Qus2Tl8OtLCSb11WiGMsnIXn8eKymj9p5LtsKlOQiawMZ1tWpnZyjXZ5oJ1pbjPB
yD/RcGNhSa1OlKPRZeTNApF4dbPoFnH7CD1FpjcFIkacatPzCNqd4KpzEses/UqILfGKUC316NWw
yoNasi6sCf89E0pV3HD5p51Q9gE3Gl+0Tqqn1mcWyqVSr2Q5AVHaGfMUtqRN48comemX5FmT2NJe
wQKC3fSMU6wvx5w3cU9J8gn0DJdcfNZaI1Bq+Koigsd0HkqOR18+cxijJsmlKDB51EDH/JgrtmRh
Sea46Tsh+e/5JtPxwWnJcnIW2wPYV+CLdbU99Hv9nEy2Cmu9sb7NFEob6Y0DT+DKn0s6srOXdb4b
1d5hIit5x3GqoNBuIFUNmTimTAyQ5aPPCiaMEAHu+B8gjYBLkiwyTZ+ojjF0NNYEFx7yqYCuvozX
ObaJbeMhrGHz7VWaHzE1hj07rh1zgEXel2PGaPmbCrJJPCbzDTzVeNcMegiOfdOnQPlmOiq0xQ3q
X553dY86c7UYX1tF0EFbxeV3puLnLBL0vsZH1dtySzwyu3LbPVdUTSDt/U3byiEobdc9TQNjiwqO
pDak7udUWNgiKCVmrRP7zJX2uXXYqWiCtWdrrkK8H/PGqWkgSJcXwZfWWdKYNdn10rreaO4CYDGX
FUyU1q5GG9KqQR6XGtxaX9t/zc20tO0512AFmcvIojLQnSMFo7uhQfqzJuknEJFk4dWp/MKl07u7
ftAcyIFCgLtimzQ5cR1mrydteF6eXCXMQ0/M5kEIwDGbRqfusXRvRCww9lg/av+mkwMETZVBCspI
ZV3Zv3hXJJbZZxcuYzAq34fBZ1dHxBGrC0M6cGBLV1U3ETa2BEbTEIea7L09+GMt1GWOgQZX1H1G
7/1DaBKSH2lBItBq8qVd+FJg92vt3arVRZTOFt5NevRBdH0z7N7A28cyj3MW2jkR4nhI/QjULR8B
F/zasy//4ObKcKi8EZOIN6B3yTPtmyCz6SuhtmmI8ymSH7VMiLFQdMQ8pZpg4UJ+op7RLvC+tHey
2YnMRu75WrvT9JLTew4Ikat3fd4Up8ShuS9T4ojAiZlvBrb2G1pC9j5DnHFF7tDdRX76XC59dJly
n3xnTjcfg0ZOG9huf40HEc12Vmby0mf4ZTY5eQy3hPDkNwVCip0+dbhvdJuItlE1rwpu3mkUZbSj
O9VR1Rb91uwi42YNlN2WS/Uey/begnK4TbDIbTpbimPSZe4tDwT4dp95AjdMq6+Ufc1ZgQV9M4gC
GCjpY9QCfpadFMZi+kyRdTc3isANcIHaiZQG6wxPbbmC2UkveGom6o6qn9lqjfjOBaoJky929j2p
6xt8V9630Zrar8Hu1BY7f72rCTsKx1ZbdsOSWRvdVGyLI1Q2BC6PcILqo2E03Wtl2PMFvXt9rlPo
rq1B64QeUBXrDn3EFkRQVFZfo0sjm8BqE1BU99wLXWO5EfHypVKUuiLVoz2tUvNcTy9Zl4t3d+oj
TkZOfzBKTT108QrYXyZmclVaIJPKssBBon3uom5iC6O4yLtxfXkk8VZFiQ9noC6ixkPOdZ8CIDpo
WFzOwFHdYJ7sigrBLT7JxXJOS8XolRZDPwXuAIeMjMn8EQ+iFv5vEp3stvTo3i7Z4G5KwkTAc3U2
fc0lDs2VNVmIOGGJsdo/ZIr/ki3m7n9a1tEKavgboUVdvhd/UVqsf+MPpYWt/wYYlFBfn2zttQ+O
Ov0Pq4ulkVnko/l3mcXb7ppZ9G9OF+Asq1PD9F0dsYX3uy/kT6mF0H9Dkq0h2gAggjIRDeC/4nX5
i9AC2gFUIVSw5mp08SyH7/CPAlUwemMH58hAdjCjJxk5C2VKK/8ZteNXOSVSjvVjWMjJiHUJmNH+
8jFGmiHLWCyD6V9GZBnG+mM79isjP26oUmf3+g934D9xo9An/0VBgkQNd5FrgagwDJLHrfWy/+MP
i/IeiyW2ftoDOEB7dIYzIZIbUJssRwkBjCAQXE2qWG5GaIYYFTuQzKcUloaXA5iB+pUEVen0DxDi
Su9k6ZPl7yxrmGtvn5MsZBj0O6t8aVGpi4gZbZpmY0/ED0TYPt0KK6Em207uHFVmkMdFO/pMgoUa
WuhqegZFacagoJNiaSqXyZjboIEczy2HoPGTcIxhAIrOIzL2cHrRyQzBoJnYOLcFfk93Wd1CpWO+
tVVJk3jLFNdCOj9pmkDbYROuw5nRReLS6oHhp17pHwCqxTjlk7wyo1d7HvvlhUKzwJ05dQwODn2b
8ueCtu80pg6WXJmH/bC4tJKJOKmZIw9jha5ha4Ny85pAi5C3R5ua4mFaOJRgeoUNPbo51HiEtcyT
cTkaIScfF5YhMzp7sjlipL4ReIJmeAZXkKMwfMu157KxvEK0D8i+teRUqkH4gMn54dGmTOu2PJe2
XnyDDyydY4xzj1lDs+g1AAIbIP13ztVld7R9bzbYYQGY1T/nrG+f9LKvjKNAYJhSqC9Gu52lmVD/
YPv3CSEpPYMRYIfJgGySSoWrXDT7IurA4XipCUpLrrmAeqdblFRNxKnmc8wNz/xRsRHVGNX7hR3I
yCqzPPcQOsR2wXKAJAIg2OB95BS4xB0yG092llFy2OAMD6VAcGisJ/+SWqNLeiBG14gU6GkoH5tF
iBoKXiXoZ5Cw0QDQkLEUxcWcKqWuq27YuSkaRfzFTKjJ78zlXLulNT+yz+gIcoMOuDM6hIL8VUBw
C9SOEJy7yeFippVkEcwHaaDepZ0fOWenj6VzB5K0wVhJiEBTn0VWYzJB/2f3/VGfsfFjxeA0aoXT
qJymDa2Y1FkyBDIGoyt7o3DrXdxO3fLmDyaUEA6/ltIey7xDIdkjRgAQWXLb7s1aGv5tyyBujRzx
8vIqUjNVtzasKf3JalGr4BjyKnEU0YI239FIxXFwlCdoEeKwGigYa6IkIiLMSQ8r05shnWOHiz7b
zZEANvrYN0NsjTDrihYHNXDqMaVJSv5AMx9Rq5rOibbQMt8is0y8jXIbGntjpwbGk3a8LKsqV1Lw
6XtUWnSMGr1x2jdfQkV8iActKuAe+m01XBEOWwXRRkLWVIeJKvLvNfGY/VlAu/aeM9KnGF9KiMCg
6ZWpyYY33skMgg4TZZVyeRyHye4WJDoKCevAqckSbXOdaRim/i1rFsrQoAWMUChysRgXqrNs3Ln1
PhZ6p2QGVwzk2ycFr1DMVzQzFt2V1DSnLVpzeB80UYj7DSVRcaBPmUtK8n8zh0FH5wJwRodGlqbD
bKsZCWevWUr9O4BVKcr2mYfPzzYYqhjOdLkWwyARDDJ2cHGjdo8QytWImclEdlpEJURoMukjcgUu
jUCnFhdAODKRzlwdTTVHh4VDfxa5kDYIjZQGsPLcyDrlzGPPRAOh5YCLS3faFWjIad5ZBvhUMux7
RFELGFjfOtRmFg8wE9vVJ08xjjo/eyMnjCSp8zDTqikefI49Y0ReEMdPyuCR9Af1T4wBv26X7Cr4
rIxV+6j59IDB//26qzhGqnrATcnGVKAMwrJUdIMKZ0m//f3+9Z9+Dn4RvFdQj2z8rL/sXuz7nE8t
MpTqvAEQ3BTNcEV542/+/mN+3Zb/3CRBXJnUJtj1tL9ski7iSOkSa70RUvjOkfzTs9TksWvt9mIl
1mDs/v7z1n/v/7kq1suHqYeC1PFNe3Ur/eXzInKQp8Uht8RcJk5U2GBwcYP22Fau3qHwj7VNbc3a
ex4h0/n7j/7VifP7R1MTsIrgaePWOX+5cwyiBiciQI4UhKgIAWQUO4DtGo2Adtz+/Uf9x5vHjzQt
HL2exwb9V+9I2dJB0BFgbUSu7LdRz5MLU3Lvn/yg/3gt1x9iYHZ2qQRxNPz6iCg0451rLmuXbekk
uxt6fi0q7VfLItvWq/EkEBqbHAZ04n/cxn+piP/v4RT/55X6CKH/ptRfY03/AmHkL/xR6RNpyvKI
xMfCue4gXP53TbWho6m2OSySobl6HG3u5Z+edkJNDQMzKbpqw0M8vZpX/6z0/d94fsgPwPCOd57d
4l/KNOXDfnn5EMOYEG4dYlN1PtBBE/TrA2MxeeqX3nnt2kU5T4kcpEtCMLmCWnvxULG6P/BDtFkC
0Xzpmva71Y/CmMM4osLE+JkyFmyXmuOrNvmQn2SJkjZhsfaTxd93FgqJAC0AU5lbc2KeZ9Aa8GjT
ZIlNsUtzyjEwspaSkVCdjjh/RNQ7XXaj8Ls42y6aTOM2mxBXNOB102pEcllr1JY76ZR6so9BoTsf
MUiROd8RGlx1/W4EUZe7BxfCyLCVXeF6rMVmQq+Q8YcFdGhhfJqSaKLVe6926pHIdGNK451CgIrF
ZYmnMc95TYFu5c6aIB/20UyR2IJD79ItrU0XzblsbPuLRpNHio/d2gp30JzqNG0Sq0p3rtGhDMW8
hZ8L+S8pR3XV6jTCUBcMm2VVfQUub2O/bXhCelIpm/5G1vEiwdbUVvuj1sbxinsob36asMbqrbnY
ZULvDS+s/MhIg5C3ToyqpqLItivSzWdmC7zwxaDQDZGWS6Eo6ZVS70+ed+y7zKMRXVsVorjUiH11
JhZD5aEYyfWiBERoufFMvf4W6f3EAITUomMSVWvuOioOireikPdqJVNtJt9SV26ZrZ7BbvUmMmUL
7h8CS8U4vvRUupX5UpHVIyeUiSomc2Wd0fS7PF5Gvp5RLHQY6k5b2n0BIOjL7l1ENA3AoSLMGa42
RAIk8HMYy/bVqWRCVoeJzh+MIzKnAxnVCNlxcqVQ5nMzVicbL943TxuoDC2qKfqstt705g5xERGE
CZFhG45aJYmHtZNPYHR6j4tZjdOqfOgXfjDNFH4lY5bFB7pdWu5WUNA0oZebxNsVizDsaUujhzQK
2niSKrEsIs6JsgY5TpBRYyjvzmnyFJqP4QkKrpxJzddIKsS4d53KNLXjoP9f9s6kt22k6/ff5e75
gmRxXNyNREm2YscZO8OGSNIJ53nmp7+/cvp9HosiRKTXF2gECYx2seZT5/wHcxTfAqRgBBozRSAT
ipVSwhJ3Z+7V+xwMv4hPfTL4ZDbbusDgGjfbYj8G6Nt5HZikp9wdK/9Qz04R7LU44KPmqICsBt4U
2wKwRbKemrnlxHsUNazdGMbhm04zm7+NrobLM8dSJAhGLclRSm+ojQ2ThTyQBqPtDbt2/IuVyzAO
apOTNZxiUqeKM7RPNehF6u0hCEmCSOjrCA5PjXt0O1F+ccVAIFl0un8alD5Dnj2u26+8lNX3Nk/8
r9JR7y8IelmNmKDIH9I6KLQ7KT0zPHRh2Nm7BnSFQ0pQRWI67KwR9W4jZrGlZWpQ3ap1Kgpu1orZ
qyCpRGe7VXkfOoNV3CMKg/Fhq479O5609Wc8BEM48lOIxhixMV+d+9hTkc2w+i+VwTHDI39KhzuU
CqfioZ6V+WgPZup8hd4Im2nX8BAdn1pVd9o9aDuI97IqDFYcY/YGZXgrsjrSgwC8vbgg2fu+IFmS
PkJtI/BLhrnI3H0A0hTDWt3Cx7bbUX2Kh2aPkrM9f2oTSKHvlNZteY8pFSWYmA1IJoI6L6QB4zEA
i6JrQE1qX+b1Kdjs+7k0g5PuAqLXWKWJikO7MahafT8yHJmHFwp8gijTKuuVElCKuwcLVTWPUxc6
yiv2bWifB3x8HDgJLsaMe8UuVGuv6GrtzPvW6XP851KrL4IfulDD/ivp6rrYmQMeich3k138lIOX
0ydEBso66i10HxGpaCRjptS+I4zgzAnQJCXQMyxCBAj4O3cgF/BxVhvzCZA29BbwEcbHQUVX5yEg
yylOutXXgCzTbsQA6bNe9RxkYKhzWUyD0zLBCbEC7grHeKXjeDvvky5pP5E0TZSHvtPL7h1oIKjT
Ydj4VCzYMOF7DEsE7jywKLFxFxEVcVGAxmL22849poHQpSqdq4p3QdaoNnwYv32LJx3kkLrzu3Sn
Z0o8ntyp9JGpjofstd+Ti/BygvJvjoqf7zFDVpXkhRpmrxsTiXcZ7APvC6BPwaWJTJzQeCNV1b4Z
rDwF3DrEQJQMC+SBgsgikk7Azl/3+IFzoTYglrqdhfgwUP3Un0486zOMQ6Twg19EaGOh2DdM99wK
eGqqVlv9bCyr/IwM3wzaAolPwMVT+RhwP8mloapnstYAdXjiuvHdnADfB9PezOo9qnTcoAV3r+7B
YQyoYiiFFeCwAzkh2MdlP4UUntv+G86f5d+BOzrJo1LrlXXEDKGscNJ0Ea/XES3RdtCfYaCmQYMr
jQ467QwRCB4JKW6H0leCoGO1a4QCrbCqCteBj4gSOuwTx0Tvww60V5GopojaK3KdSPigHjbWODof
/bzkScMVDmQYjF2g7kOnRAkD5bDkbNgBCMhpniE4mizXu6R1m+EYxCVK/YioYiidJnZZHRx4Cjgy
FjgW3Knwcud3VtXwsHWFoCrTRVZxZkGNnVdh8ws3EQD0e4fnOCmkUQWI76eVs1e6djrrAHYcryTX
XxxFWfb16y736zNuPO+weCv4ldmQvgYX4Ew7R5nyb1nXlB8GpbGcw8jzAmgPL8RcPOKlwhqLglzD
c8MKlRD0HNJ7d36j60+GZWD+0FSxFj+lFJtRsmmhCe8JQMK3nCTiiyhQGbxDEDT6aTLLDGgWC/1z
3+pG9xGHOrcDpRAX+b5W3FA/O73Rq6fc7uFHI2o6cwYh9wicCfl1DZxeBl/o7WiWov0btJqlD3ur
tbG7GVR3fvTrSP8eVmPwvgKihXhYqKk//DFEHgY+GJ5rRVFl3WFirN9RaKeo7QMzkhdfWH+wBk39
uzao5u7qMLCZV1XMP9KR5X60zQxhfKdJARiHWCZ+S0bY/TtiOd6boPnEKxXvSWa4kdgvhSgG4Kqt
6vdmxkDsrNwAj4J/V/8YBloTMm+l+rHOW20A5uMSVAQxlS8PlxiwhkMF8ob0ELRBhBBhd1Grmqvv
WR3Y7c5Xw/abC9D/jJB4+EkBX/FOCy38ve0JX0VOuaJ/jArTViEAtYRZhhtY+SHC2a7FsRE9WDD1
2a/eNMOHBrrYr2bs1c8d4V95mnoMW7EKI99EgW6oUF4Nav2+VXr159D1FqlD9G/+wu+h+RWabuF/
qupYJNxsZTYe3D4J9S9jit3WB8wVEjuH1N7l9gn4IR4CSsp7QWy8Gy/f/PIZYAueKYhrGTr6P7Lq
8DIx7sIVifAtQSKt0qWaDLCElLK52ryFgt8Crax6csYvXkkr6firNg0bVwZewroLm5N8w2WbSLGY
lFNxv7C1JHtliNI5zQl+IBO2U4cEv9TD7fZ4ab3IM9BH2kO/RhO6bBCJpcv2TAUZyZSlvium4K3F
fQsnC+NZLZ5xLlfaAYVGrfd0yAIYKoz9HymLPLduS/V40s1S2UtbPLRwFybdqwEvGgtLPbhW2+5H
Pf/7dhcv8xmyEVdqR/PYRPyF8tJChCimrByOHOY7jHItANVWBSgV+P8hwFQSWvB/Hrkr07felkX6
RDVIOFxJ9GiQamoJ0OoIurw2ULJP1eCqD10dQ4S53dZCBP13xwDG4V3tkpcC1ng5d4pWDXM6lpA3
Kk4fCw4ScWumznc1Xnj7rIXzVRJ1e9UYV2c7E853BZGmQyioZIMg51wYHOPTOFbtNxRSJxKUJRz3
2x95meH55xttpJ8shylgR11+Yx8EaH4ODH5cOMWh66P0Dj0E//+nWf6Xuq6zXP+zAq8lBLufPxYF
Vfk//ENdN/6H9J1G5ZQ0LOpiDofN74KqJguqpEpcaqJEaMJg2v5Js1ju/6iy/moTr6gaqQZWVVN0
bfh//49p/g9McxvDC9NB8F9WCv+Au36ZlaMqywfYUlSIX4b9wrP4+wviuuP3daewAPcos8avecHq
H7g5G88IZx1wGjwMVJMoBmV9DLD9xSBtbtPfbSPMwwPEMfgIY3EkgEKt3CYpzT2oB22X6Ub5GHEj
eg4ewxsycpcnwv82BQzQIbGF4eBik6oIMWs6YPe9M0B9zigA7mF0VMgCw0y+3avLvfa7KZeUO2oF
mizmyrP+xYiCHyS909ArLQqNM7i9yePhNG2ICl7KDP3TihAGFjs6bhnuYkejZwOGqAS5Vc6SA4iK
zbGf1PLcUWe777NJ63ZtooeRd7tzq83aRHx4plDVELLzLzqHRxMF8bgygVLhaL3rjDq/z5CuPfaZ
UPbFAEDMH+A+3251bfakGpVGHID0g7lYKG46lENt0WqEpSykgWkkaRPld5Cam/vbTV3exM/jqqsU
1Wy08tiay4KJ02ooumQIEIF0DTMAblZ4irkh31rUzzwEqXvUUBALdp16fPTLRhxut7+yelgz8iwg
WY5i/mJe8yiMNbwVqF+ONeBcxHcQtK9Fa260cxnh/O4nQAPboVxjCcNctNOr3QggNjb3Yk7ne/JR
6k6Bu/bALU06sQidu9v9WplC8saUPxHreFb1vFw4EGYB18e2AVBbE3d44/W7abKmj2Y7xxsbcLUp
h6jNRikKPPYimEpxrSVgAxc/DtWPtC7tUwDc621oYpt5u1Nri0XQELUoVZeyW5ed8vsY1XozYhAn
B6KgwBgcVGmA7pCrNh8gd1CHBHmB3yawMO2h6lGsuv0FK/sRIRNptQV0HbTKYhrhnGuxoodA/Usd
8pzfRXsbZMx9PaPFvZtckXq6jWbQ7VZXLg3WKFUcF7ACl9DiFCjGqRxJppgkxolZq6AI9xmp7SPp
aeWM/HZ36mqkLcsuqn/dbnltbnkPcAhoNjfqUgxxMuKq01uuK6tLPqVah+ZGinl9mTjWv+kjqRYU
ngyHp+siKNYa3MVrzTf2ALsLr62q/r7HmfZX2fTWY9ZN0Zs+VUCORqVBEvCPe8nxIyzVtIWBlOti
XUUwmQO1NKkIhHF614BG8hpwEodIK8KNffmsTPPfEufzQSBQfKQMhO4pqIVFPxvC5wQPN2Mf1IiJ
u1WKoosZOweTpMaOVOQDjGD9NDSV9V5kBdjT2P5bUTeFhZ8fGVffwTjLBxAAsqUeL5nCvp9DviME
2rwnLf6xt3nuRKC/gbtXKnYdJmxPN/5K3qsC6a3+vD3oKyci8RkDouNizOEvl96Lq63t8hmfC8NA
+bKtvBET3Fci6cIj2Y/8mIg63FhgK0sZSSKsyVQZHYIIv2yvJJvfG+bAAkOS66ii7uGpeKxgSoMP
8+2urZxTBjHos7ytjPYWXZt7pVZNhBH2qU8urbB78hqAuIf3FiWPe2qw1l1l9+VPuxzSp1oKh9xu
f6WrIJ5tcIXC4j1tL9Yz/KscKnbKrg1KnEUIktFds+oz9n/xn3dV4gIFZUhVsG7lULyYRYm6wlEB
tiJ8IfupFBVS9ZCTdhrKRgdYshBskSM7JAbsya41ksPtnsqTb7GKXza/rNqXJOyDAscJ7my5ZAOV
cmAzFRudvDz1n8N0FGgROOUlx7/MxdJRrWkoQyokhzwllwQKAcI/Whm7bqynY2rO8dFPrOSPlE7/
aVQwfQS23DlLVW6hoLI3aNxzDvztE5q+AdRzCNgpegIbW+NyvT43BVQFrjzOtpiLgRi9mERVD3wV
dbj2oJaNuqNoBpBn1r8lJQTApqe3BqanntV1uHsTZG8ciSuj68jbTYMmyDNLvuReLiGlI7cUpUZ7
8GGVchzhc5/oVnPuVLNGc2rAh9ZsxJvbC2etUflEZOnq0G+0RZc1HJInXYtreDlxdp/mQ3pQEQs5
uOqc/LKdOHlLnnTYmNLLe/x5nF3VlJ57mkToLtNOPiIN6CWCjwPoNKMRVph3EZmZvVrNADxbm9KV
G+jdMZhLsTHIl6ft76bZnkiOETrhSSo/7cU+7Xxe3tnYA0lqEWNpFSV4aEtYEFRgtINeURG4Pb5r
XdXA8xAR0uErnV4qLHGs6xDONABee2rq9pnsfrUvR8t6SIu0ihFZUup3MGD0jdW82lWbqIVHLuGv
fP+/7CrEkcwGBlAfJhvBJzuvTHRU2/Gvjo84xNO4NbSazi/87yH0z9gCj3LIIJic+oszUO11K8/B
mx3KUrhHKp3mocRnAw0qcy4/FrZF/aAkdY09EGCInyEZ+jexz5UufDEdsH+y043ZXkQZvz9J56Uv
bBJQqBcvbiByp6g7zujM2tnwkf3lHN2ALEMQmy2oZIhSY61bD3EgxMFR6xGxlUEcgSR1Gyfn5U30
+zsEDwCyyeBUiF4v58KOcEjpUwPeNhbLtDzN5wQCp6dZRbSxuS6vgt9NmSqrmzsPUPyzKvuLFQ4A
Ug2HPm4PIFXcR2PQi1Pvl+3n2+t6bXFJW0Mhk0TyIXLZIY2rLpysoj24tZZ5egTFKFUn7aMKg8sb
Vcjlf3SX/9MtnArwUjUcKohy8b3oVuuHlR2pVXsY6zQ/dsgCnkkrD/eDiMPTn/cNn2eZtXQAFS7X
MT5YAMI6Jgt8R3UoVTu/w+5pQkugc71gaqvj7fbWFodFuo3iOTki11mcSU09ZUMhLNTk6h6RHQQH
7krLLfc+5b2NM2HtOCLsQ4wBSVX+FJejaIwq+ZMwbCHfWbrXmHP+oWic5AkeuL5LCNipB6FStWtH
yDS3e7nwc/w9g5RTVF7+/OcsE9ZzSfoZXAUsqAxvoQZ8x2GM9A5FrL496orSfYimxv8xRQj5I93l
grQPouQIgRN8cOin/lMbqs0+A9fqvLKoBeH1qIQ+tMAWEHpqT87GTloJB3iFmSYoNdViR8md9mLJ
oTHhg8LumsOQJ9qj64wPo1C1N26eh09F1IYf6iKB6RxRmDuKfHS3Dq/r8xRPWnJeNtAkItjlukjN
eCKN6XN4oeu5S8POt9BhiLE5j6hRa/gLNjqaCH7jfitrBWxYh4TRzgEjcnLTvP6I85746/YkXq8f
F48DF2MA1EuB2y3OMaMsq761E7goqOp9UX0/OlKCUyisD9gVJTqmrKAaprdTGVlf/kXT2C+TXiGg
5zMuZ6M3SuRRioZ8h2lXe7NKXHAKOoCJplPOSASjUpI2OGtNdb6xPxdvRLlyXVpEihwTaFKr0gL6
5UKYyaLYRgdnm1Gx7krA6CduK1WcYFGXv2xltu4ba0CWyvVLZLF6S3+COz18vD0A18cEVCZ8UFQh
hfhJvl5+RQgAeS7yqTgIpUS3LgUOQ3kufrKnYtqIWtab4vzEo5oxXK48tnBRgPArDslstN8xfDUh
zNeIiLMVrY1dtrakLPJIwA+oztn2YpcBLET1AU2jAyA3vNljOLuIR0nVAZdy2i8nqvOvvt30GcIm
LlyP24O6Ordclpy/lHhBdi/ulTHOUDd3Q+QxKTG/8q3Q2UcqCIsmbOcD3p3lKzzj430wNfk+n2vz
bOTaHzl7/F5eDu8Nci7P9+liU8XIStutnpYHJF7y10HZw3BGrEB/NUOrvNOgp2zcAnK9XgZqAGkt
qjmMN7WJ5WO1n3rA+YaSHaDvBHdRBSkLjSsTvzB7nF9FgTYWG8Ms1+ZVi2B9bHmYAnxaTLIvSugl
PvorCIKAW+XOfpzizCZV1wCHhJW/67HD/Bf7Fh1EbjrK3C7POrnMXxzgfVHGjt4nxQHRIv8kUjN5
HEUTHEfTrd8qZofAlIuSqDcEfQNsrU1eW204/H17ha3sJS47wCbka6klLPM7jaPnbgMM7lAbvfYd
pnN2EvaIyLtZ1x9vN7Uyr1zRVIAorpE+1BajPKsaCRelhkGddMHPRnfzc+7r4060KqTxJgZKe7vB
td0jw0yeNjLPIySU++UIA1opgsnJqwN54N70FGyEMw/5kA8+asDQWlKj/1pxopaHiDzQqTEtHwJ0
4Nvp4faXrIyykJkmR+aGQRQs9hA/6ZXUhDzOCe6O+xR1wTMKfhpYwYr84u3GVlYzXTWfwRMk/G15
pL1YV7Mj+qro+uqQTK2JnkYm3szWYN4lrvuWKwCFXSVSN6IBOXeLHSQkTxPbNnYtxjyXbZoI8gxI
GFTgFirtzdCbUo9LZD9u92zlMCa1I63heJmT5l70LC74chOK2KFz4TtOrUjO4EQbZF+IyPZi4Ge7
GDhFeZqdMP4Xy5cImBOCEhQYp0UXc2HVoTnahNzCbx6yEg+gPuxR48iNEb/lsJitjfW7smEk6Zj9
Sb6dFbzsbos8A26R5JZsaHrhFKNH40BVRaHQst9iI5Kfbo/vyjJlW6IOb5BvNkGJXM5i2quzmk0h
XbQjnDYT13ndDnP+DtF/5/Ptptb6Jl+9XCusUcb1silRNlqJtinRo8iTPXYg8Fz8THmlQV7dBVaR
b8QMcqsvFijsWs004UmTT1oWpZgnO0bfoDnocVjuY4NNwVt0svcRTAOvhVXwUGs1ahicxeNhniZ7
I5W1/gGgtShPyzW06LDZ2yGXGB/QIfb4tfbT7kGXghoO7KmH0jWinTlKYaLcLj7Htf7pz4cbG0Zy
H1RRCVUWrcddGqtD1zQHQox51/oO2OgGl4d93+vjmcM+21hK1+kWWdgEKSZBDPzFWZy9dkaCzTRT
F2EEyB1RIqOUcdQ8VRlxN0e4uw+7ESEx9ENGJYsxyFBQXRtdKCmK84dYLvmo4xxUgVqpBriSZQJa
TYYKX+LW9aJqaB/rMTYRpfON4+1BvjoEaYVXIkcgqHAezItT3neTfEoGy/GEnc7HuI0RQe3rrdqU
nKqLlQwajjuUYimFA6Eu75KCPurIr+legZnMzlHHHzWClSetNnGWDpEJu92pqzMB9Dh+VPgaUqlg
9BbHHlAsjjZL1b3aDfIvA7vjozM19n5AInAj8FtpimgPPKOMt3GLWBw/eJ63ZN0m3av8ALOlUoGm
uYMwiufwCKEwPtzu2fVAMk2mLNmCLSQCWzzZEDV0eBgawqsn6zsiKP3BHKbyWPcQkMpsUDYG8uoA
oCUqaPLBThaFU+jyxNOSKRCzPeoeac/Qi3Kreh3j+/ekDmb/qBZNI9XeshCJg3C+A2WvGFtbUrZw
uXLoK9MoVSxMotxFAGZjxWNGqGx6PYdssw+QmJz2tj8an8LewbE4M2rxyYhng2pYVvUJYKB4Iige
NZQk0FtFne72DMgL7OqDeFhpKgrrVDcXEz6U1ZxA3REeIj3GV6eE9V/DY38DWfrdhDzse6Ak7c9w
1MyNlbYy9YSiUlzCkgyOJRopa6wG0VRqUWkRTechFRZQ3qB9FVtCOcZzY21gSa8zvRz7UPZUaqmA
y6gqXE6+282iGzuMW8mkkTJpI925jzS9kRLRdUi5KO3w/mnMkpfm6A9676H3hRakG2Gvs+tVnQTf
7bFf2Wx8EXAQQeHKIFq8/CKgUHqWc0p7+jTF90VlIy+mTu6BXd5uNHUdh0tMDVc904yvDHfgZVu6
nmt1gAygJ6jQHWJHWjoUSf9q6o0c7xEyej1w7sM84ygfYSq096em+fMpJzpFqsWVEK2rGegVFWg9
PBWvs9HrLHwNDAg6toey4nU9dGmwcbqsbHeSiZTtQb86Mha/7HNZ2m0zF6aKIhE2VrYZVo8a/Oxz
gyzCT60RosJ8y63e+ibnAVyJwCr/vMcAF2TIQ1KaBJ24/ILYj0iozixysmLJWVcx5kA0bf6Yj/r8
cyhcZAlvL6m1LmNaSKKCrIwGN/WyQSQCYzfmCKRinznxuyQQ4VlkSgIfzTKlhgOxYAWhL0uQkpo1
7U1EgnXDaHDlGySd0wUgAlJdwkAvHj+oEgqgR6GKmldmHNV0bpHLqFPrhOBdiYWbadfv0xLWW48j
5V5NzOz+9iCs7CsCDYlad3TgBctBMNK4Bp1Yz94wdJgLdhr8HS0YDw60wo2H3kqMBW6crBDgMc4X
PD0XnQ36NHFLx/DGLq8D/BZmcRhY/w+wOhBBjRP7S5OjY4tpunOXpC7ytcigmK+n2q69wWzDx9t9
vz7PudYEGUhsvIkYns+BFy9PPIo0raeSh8x8AL8pQoedyLZGZ25Oz3kuTSXCuj+Rot4aiuvQi+wU
SV8uOIppV5aWiSC2Ht3R9MbGiO7s1OzPCttyAy97fW0QBknssVxdOEsvzrFoosJdRobpsbX0905Q
6ae4Cg0vFlhDJQmHyMbJeb2YaI7QVZP4GykjcTnBStgAeRYQq1EAz7xc8iyEaNCrKefyeHvuVpui
XoaClI0y1fI+GNLOURysMzwuZG3vdA77Bu7i3hntraNxdRiJQDiUXAFwYtGrGRaCooWIdBeJeBi7
ODhGIhWHHtj1vozQXrzds7VVSXwHHJiamcwcXA6iiiYj6uq88vSpKj8ACk6PbN1y3+pNLIV6QthM
wj8VVh5vHIirHZWKAGxNvLqXOEQowrj89ANjGmkITJUCe2hsVx5zeIN3VE22ajKr7VGVUdEIABW8
rKlrTuFPwF4sz6XCeWdbQ/bBhXD8zIi7t6Ky/vv2yF4ftiTX5GYH3aNTDFoctnEWRKmW0N5gMYC6
RBSFaG0+DDNnb+BKpf8OYXendhNM08yt99Zad6XkCcIqkmSy5EC1Y4koa8rw6uXk3vm+KU6TIQI8
L13jjKHkVplcXtmX4Soaa/B0dGze2SXLWgA3WZJmTo3TdzkP98owBB9w3gteDSnaQGjn2EerULKN
I2C1UZ50kB00KvPLnJeYQauayB54IC+NswtlZQ9BvD+UzuTfTUpfnYay3VJ4WZtYm+clb3def/qS
lqTh/uBWQ256jeOj2d5pUX1sgKYgtBj21i+khFCKVbUINYIqQi/cqO3ww+21tTa5AAFJl3KLcpfL
T3xxl7TSPB2rPNNT/dY8F6PoD7Om+F6pzK3XAVI7/Xl75KN4mXGNkBBfnBIwZzG5I73oKbqYfqhZ
rB1BfRZfNCD2+FElRfL9doMrBy7pLzIGMldgASC77GCSqmWRdUIgW6WhLR9O0dEk7D0Edvfjdksr
Q0nKAKkQ9glCNsvyBgTLLNUK3KZK4NZxk38rZhPqeRTDr6yQ9vrj1sBeg7wmKgG7pYnLfhVJqqDY
gaGx2gkptE1awu5wHakSBDKbNuw3go7r3nECQZMBsC9zB+6iPaSswgxR4uAwTpiE2VzQe9jbyh7X
oGE/+n2/EQQ840IvjwEL0A61XuJ7njPPCi0vVmaZ9s4sVB4MNW4/P0Yjcn44c5O9zYZefa3Owvia
IfT0JgzjAHe6rkpOvu2GRzWLhgfeAirFhrzZp47vfCKA5c17e/zl7bn8PF44mPxBK0QxaZFncIVC
ZTwPfc/SU+uOnYn9AdoJG2Hu2qizUwzOfi5yYv7LWW6KfoSUMfkeconFqcRV+97O7A+Z7aLir7Qb
K/j6EKQsxwWDtIqtAR1a7BVB/Y/IsfG9ZGz6vQ7EHHvhQuBYmY/H0LSzgwjzLTzp9QYlLUTcwCxz
wbF7LrtoYEIWhxZSqoaaqnttzvDsSQJcfS3rj0s2hHZEzYQoAOJksu2yKdSWZzCkDW/jNBzPqC7Y
OwNLMdxzYGong1q9mlF+21goK/0zeR9y/ECSkMDgy0bjMRypvEm/p8kE4qJm3T4Y7O591rbtRg35
+j4BFEBdiFco2VeA7JdNuYglm12AjkOPLSG+wZ15rJQh+6LhNQBEJdAQyx78tjrYc9s81qZabvR1
bdOa3NrAVHgd8pfFrlAcSmDDkEcHOx+Ln6XV10/DMENNhQ+uoOAwmEecw0ADjo5e/1C7HFn4PMDo
eyiwqWxbrh93gLc/of/9WAG92QhSn6PQxbY1SZKAr2XnqqRAL4cIS2bhB6OCO2c/pQWmByI6R3qp
PMWRqcYIU6TlLhoz/Q3y3OVrWBiYsGAs5JXw2z5V2Bk8ubGL7K8CXHVUax8FWDSan3ScB77oyBHo
OyIJapwVtjO3D5znE33x6bIoBlFCJsDRdbn89NIA74PrQXjo1Px9UarpPVLcoeRQob1qAw4Ks6Y9
JR3WseiKtifkMhSIC53zOs11FLwFBdjbn3R1OnH+wTGkRkiFnT8XgamEj+HjO8PfHOzwPsiTpt8N
BpnFBLnvdyYCa8c/b5AtxKVAUUsmfC6HwG/zQulGxcCnQzPu9LAR57LTR89O8+Ie14lkI1q52rsQ
4WhGKhmqsFQc+fMXd5BdITqLVTouJ9EwHBF5tYEtgFOYB2f0/rhrRNe0AlUBJv5SXZBAWIl7Mzf2
/VCZ2CmRPfrlzkX63s2UwcsLt9loUI7VxXKS1UdiMM574D1ERpd9w3YybrKyggJit91J7/CFN4yu
e3e7W1dHEr+cDUc+0JYqA8tyrmjjmpwU7As1q8FYoE951KY8PZSZPe8GZ2i8NMMoOdSV3nOCbAtk
fp0Rpn30J9kzMAcoGi1WTIicvmjRGsL/JCRhonfBKyyq6yN+WM27UkGP6sC28RtyWJ2KoEg6P0id
lLsg8bdEFdcGXGJloVeS26C6fTngJWAIzQ4gwgS6ixtoie9o3uRbag4re5J4gVWEKAhJ5yV9S63C
HstEHAhA9ffHzpUWXMAXd07Zu15SYJZ7e4JXe8VzTZfMUfkkvuzVBFcEhf3O2AsKC/cDwsAPXdWn
+9utXEUmchp5N0jEGwfgMvrUBmpv6dAYSPYL/2+BcpknIiv/nlA7kd7AuvFmAni0wXNeG0vJ58Fg
HflNEM6XfYuJ/zRjssU+0lqkAPU8G3emhXTkbOCfcGhFvZUeWm+RrUJ6j5z2EnOHpFCPsgQUnqqf
qTMm8CGQ64LhKGaw6rHfbozr9ewJbkGeY+SSIYAsq5yZbieznku72k5XTlDv2nuqjubGGrmePVqh
1AhgxSX0WlJqsAsOQrLUBgZBQfKk1058ELU7vR7KLgXFOSnI5xZqY26ACq8Hk7gLJV601MFkQj27
nD4rKTqH/LOB0Wkcnju/ju8MdXAOkeOrr3p8b7zbi/QqA8b5jcYM/lu6zT29FBmlAI++XIM5e9wa
+cGwx/y+c3G7cbWRgMgnbVqYDu4wmbHFcbs+ZWkZdokjZxLU3uJomTCDHwBUi72pJ77nF3F0PzpD
dh9oPapc3Th4ZqaPx7St1Q+ZOlobHb++JtFK0chiUHligy4P2bYH72TFnGyK1icHv0IMXtVa+2yZ
01Y0vTanLCbS8URwiDcsjpsmCtDZ9NGrDDrk4+1SjPtA9NB9kUvca007bEQAq+2howb5n8QmD9LL
NdRg5Inyk27s8cXQkMPJxDvYDelDx1TCkG2mjWfv2lACHGE7opCJEsBiJjtrsHgmIOCQOEgQamqc
elPo9IdO07cK82t7X/K2SXnDBAXrcNm1qMFUW+Q0VdtBd3AJ3jyRoyx4e1OsDSC4BRKHhK1khRch
VDBMQYgLMD4zcHxRAUUHJjQmtLr9+DsGr1viSWtHDQAk8FUUhhhE+TkvIjafgqdeohy7b5sGnbUR
afI0wQxUUevm3EDs3jcaDme3+7jWKJeTyi6AKUI16rJRrZwo/NqtsfcDxLfwXXW7N4KcBMJnFOQf
ld7Kzd2YqOPn2+3KGboM4UgbQklg5zkwtpe8PXy4zWZsYQ2jN5QeMixtTpriuh942ZY8UXLXU6xy
eIt4lvovZpXULMEMV6NNry97LLDULtAzw3I9LatjY6BJF0VFdMLNod11DQqzt3v6zK1fdpUqL/IN
UhYb3Mplg3lqqomlBuzDxh3CnR7kFhzJoHP+HhwfOx8c23UMIRXfyjwLD1x1N2VR/hrty+KzxgsO
E9AMB1Ws4nItOBRjafNeitpm2I1d0fc7FPaGYe8AyPvUIJ34K8Vat91HOABV4INtPOWSyXXb3aRV
SL/aipW8cyLNCHao4AHbMOO5y3fl3JcbkIaVKZaUILBsnAfEWIv13BbhXPQzU1yN0IKaEP8E5PZT
KCA8PSfXqvDsRSokbXFa3xhyebQthhwUH8kZtHnYT1c7N0eaLJ2QVKusColcYbSUcKxa/TGkGl47
XVx371sNDOrOMJMcR8xI6B8qbbKa3dxGxufCMQKq4mGNkH3Sdv4bM+oqHynWHItIUSMSiJW8Xd4j
yoiVWUCpJdz5daJrh9sdWTlSKQWDc3oWNeAVcLl04mnOzLAmirMVY/Q0d0rfDyOS9zy2p3/RlEmF
GCQCNT6wNpdNCUxESy3BITGvgFsydZRmtGbmtkjbjXzsypkjGUH/aWpxEeaGPOXwUtqbZqe96vUy
/TzLV9COt16Y7tq8Gu9GnNiPtwdztVlTpph4F+PNsRhMwwjQUYnooVNZPeJ/RoPuZDx0uHuoJV5X
rosxt2/Uzka7K5NItVTX0HCBhUWgcTmyIfqyY8j37NVaZHdJgVZ12TrVg6+rP273cLUllLJ4t3Bq
c9hctpSQeXJnpA5Z4GP2JS1H+4hHa63vTCNxP91ua+UK5kb8b1uL6GLMARcHHYFx2KTq+x4RnK+l
rEPfbmW1R2hCkS8hRDSXTGtDLZwh1UsUPTSEmeOxct91hZ6fo8LfYkmtNYWGH7UsGAgwLharMh5H
nGsqshidFrRPiNsOByNqoEulW5J+KwuRcIK6BxU7noRLrGmf2eOApQcvl6kG54SExRE5ZtK4ZR+c
krjS3k0jPmm3R3JtvoCzyXVBDYv37uXaIFuAPHYXkc3AT8WrcbSH7gaK7HYra4PIU5o4gnQuc7Y4
RciMdtZU0bWmrvUvQZ3/LHPdfscp/C+WOl0hNkF0iuTVYraElEu10J3eF2EfIddecZPoQVB68+wr
93/eKaJoOHQcxTxWFm2h051ZqTuIfQv+1AOs3kIOnz+MqS82hk/+psW9pRNCI+YiIHtTnbmcJJxY
B5SFORm1Jh6PmJ+EJ3RI/xjbSJZOEnWhVzNILPnLVlCxRmMbHYy93dbfp7GrDrUNrg9DaYoYVl/e
3R6+1U7JrCfRunxhLjplKe5klE5HKoIk6EPeNbyx/NT2Ve92O2vbCtr+f9qRa/NF/CzvG10otCMG
mFmaht2iblQdWB93Pibl5JybOuv+ut2oDGKuZoyELg1zaVIHumwUHktgpflMo41RSn/HJvqEVVF7
rELbxlLRKbYKFWst8iohsYPTBIG7/PmLbsZa0uDcxsrXWucuxtNgr5btdwRm5z28ZH3jUbc2eTJr
DZwJiR9c3S5bq/M+FqPasvZnuABuFdt3ovfV0+1RXJs6yS1TSZWRq7qqbmkxhtetLpDhn6MH2ycJ
16ZRjShvGEEQdvA89n/dbvK6Y2RXdBI6QB8t1ISWCTKt1UttYBOkvBM81yytd1ovnA+3W7mOgWUO
B1c1yJkyrbI4D5us18MQpi0kEjs9BYHbnoNmMJ/yyi/3GWah+KjqljRR7w63W74eUlpGIJMUMocW
pLHLiUMrosSRhv5VeH68Ef+Ps/PqkdxYovRfWew7AXqzwL6wWKa7xxuNpBdiZC69Z9L9+v1ydnF3
yCKK6AEkQYCgiUpmZmSYE+coRvINPLN4qfoG6qIo7y5R0isHkd29+6d4JKuNEj7LDJb86D+dTSqa
XR5zC6EHGZD1HdCTTwz46Ys8EQde5f4aSFMgOPG3P+pka1NIxtpw9WBqrtBwM5CbO4U8osGU9n/P
SngEEdszh8tE1RCPCaJoc+t6C/UUe+GeZ4NoThKJF9hSzkJjxP9rJgrloH67dzylS5HjkMQiW0B0
osEOBMEGPjrqNN8z4OMtlVA/eNn2DgkQDGpSP2o22+pX2sKDx+Qh4BKvS96R/I5XZUSbVF1GMsik
cQMm5srg8cncWRpNIqhE5Jwj4IjNyQQ56fVMY7NzSjS+5Hoew4/dHdFf7xxFck6X/jxtRxp9m3jH
bBwbDmGsiAL1atcpERAx7Q41M6ZoHy9o5yty6Kme8P9SPd222kZqUINdcMn1FCVIIi1EJmN3Cbyl
rk6aWYrTZKFm99jozoG06czL3hRH5K6/VzZLYtaos5xiU/yhZZH7TAur/KYoo+K7YZEdnBS5Ket3
To7JAq6gI0ULcwvcheSdnuwyQwPmzuMHMx2nM7PGKBOb5NN5g4yXUijFM/KCxSc31o/4Gu93k5kI
AgiVngyTq1JY6WfHkqMaoHqzAyK/iNAWsEO1CUrm4s4LzN/i4NPuGpN1CzbUZup6k9oU4zKpYkFr
AiWl9toks4mgyGxfSVS16+NdvB98gHsGbnc5OU/lFI6G9cJKxdHzSsxFEI/5wMzPMJ1VrsTZS8X8
EvVT9saaYD+aYot5YGV6Yw5u++Hxb7i/j9ilOyVfKFhjtrgCgDOKbSyw4EDBOz2pKB6do2SJL79g
Rb6zRJ3EgFulOxJyzmjuImuii/6WEOoCnDDM02Mr97dCBilM0MgCH6vS15/T6NtJyUoKaUZHpdtI
luFJ74cIudcRnjekAbqDDdz7ePgwgxAJ9d47wHdkdvAjgxYIlsZoP/Wwwb8dard79WPHioB8AE/R
JbWlPLE/vatF6sBtu8QlELnMvMEH7zznS4WugDoVfq9FR/buPdra3ua1myt6yAyklIEzK29zIFDf
qMPON2RQUqY13T97L36dRCEkEkwT0+uSmDnKdiD11ktUw1LUMPIh8KK3pj+kwjuNptPeTAk215Lq
CKl/d8mxxxQAhSgXwlCy/rU9J0b8rE8HTooSJ5e4ren5GKAX+JX9wYP3o7Ozcp7SFiT+Pw4JY9Ob
KHDCPVaQ+BZB1yJhearRvfhS4Lg+O4sYIK1LipIm24x6UyG8c1N7xnc1SfUCeVU1fdMvsf510Q0o
RecUNlwgxpSSpoE+MorF32H84PcXRfVtLozuptnt/DEWWnuOB01DzEePD3qTu18On0XvhReW7uj6
yyEao88T1ylIisl+M6qOOFuIel3crlMOPPHdOZQfDjPALyTB6BZ3ICbHmEbS7yC35z+t0S2/j2Ex
X8u0jwHKN106nMw8OeK827MqAWBMQPL33exf6cXElMZUBJWizWdvmWpGHizFD6HLuRS9ooLMf32p
l6VSMGH2mAlh8H0bz4XYkAgbW8mD3IKBrEWWKehGqXmFsPGBK97bQHC3ACY1WATJ7dYbiIzk7EQg
AoIewJdvxVZzypIxDGIq4K/1x6wKLj143cEEyOLT2lTsRqM5umYe9GPhXh0aasFg9cNZyeL4YnhF
+Ntj/3//nkqDIBVNpg5ggtiiLZSJcpsOVCVACyltfc2svAvY5vxZtEr1ZoyW7gXRkA463qz6J/Fa
/eyoaXXwou4cIKwA9WBcjQbElrfFKwAHosuVBd2QOEGbGFWwTKj2WjBgvPNCr4Ef3SwPjO7sKq6T
mJDKOg/fFs3SFT0ziigwB7AXJucQHqIvi+Z0dF9ARjz+yrumKFIB0+TQEpetd7UpSSznEVNRi4R4
1+XRZXB1gXJWm7/e2YDQkXyicsLprj8P7+BgGqWCqaHx/Cpc3IvSNJPUXjwqddyFuEQ/ksUOJC+8
zqRw61VFaC8BSwoz+F/IttQos641POUna/C8v22rmc6DBmlq24/OCUapo7Ro76OCxZY8XaQSFCXW
5hsiIlslMQ9aOH/9QShwttYqyIA6FAdFHflHbd4jUKRgHmSTACew8eCLk8YoZAsUsI1BZWisrT/n
4YJ8Y9iWN60w8uvj87J3HyieEv2hiqpRdlkvzRAUSNBozIMs0uvnwrGac1Xr5QW6HxppWoH+U5w2
B65HLuJukT8Z3Ty6yVwsQwt/ZjCFBuRbosjnz8xy29eqzJynzDDii5c5WuVPpp798XjBu7YpZQG7
IK4BFblesKtNKK7pC+nKhJbmUqqIMWa2dVI7A4GrUnzPvFJ7FpN9BNTbO0SUjyURLlytQE3Whr25
LF0lSfJA7ZfoNpP7fmXeNjrhro5Qn7umiNZ+PJOSrWltiqpWXtZqmTNFoH1cCtX5XA3OeFqEGh5g
w/csoajLtAgTRzA/bBbFR5vQPrazACxdclq6RTmPE0DMdHLag6dxb+PIxZh2J9gDgbi5GSU1wdRW
cTeQg5ZPc5G2je/lxaemaZUromgwrDeacor1dvr6+MjsvVzUIWF5xbzDsNwmALaTEWbC0cLTLYoW
hH2un5i2jz9Ug+r4op1mZNMT99vQxFXr65ltMxJvuQeh6t5NpWnOUBVugVd7s/45TDJZN8mC3ky9
J6HHEPWZZXxq8vK75kZGQDvniM3tLoXC70qQCR0j4n5Wvj5IdYIqWlTP2EyY+JzMTnyE8sc9KKjt
7SxzKLAWyToGY55rKz1D9lPceRnuVUzvS5P9dOcpvPBa/umEVr2cmt6p3802LBYHH3XvYWEwjzEu
ujq8YZsFjuUAg1Fb5IE56G19MvtkPE9dFt0sK2u/ofDlfne9CMHa1i3mU7e4qnLwC/YcPtkj3L2S
1YOoZLN4kTUxtKNZYPPInUifewBgIg1GZHhPKQp8B75378bKF5ToHfg0Vf21vSS36aEq2LNSKz+5
s7cEWmOnl9hr84Mbu7c0Jn5I+qkOcW03ptJ2crqkQmmv9hLd9yrXZno/7G65Xc5nJDLNg3N0vzT8
q2TwpHVGdXHbzbfNVlvCKMqCYRo/RW0nnnuVQDMHyfPhsUfYswQUQy4KliRqweuPmEtuL8/ssqBI
a3EdVS47mPjhUrSDeXA+7nkCJOKDv+hIy2d66/e8rjQpBhdErEoy/aF32dD4Jt3ixG+7cfk809n7
Z5zy6dShu3pJbEvALlaiGAtJx6UYx+rAG977IX6MJEnFJTJwucUS5qrimP2S4YeVJP9SlfBpnnKr
M2/2SLnKD4u6+xqJuowODu6uXSoscAy7wA22rV6h0/fvhzQLIEH9e1KU5Az6wHkjLErhZNtzUAjL
+Pz6fWZYgwqI5P67A9d79L3MoqkyxH+1nPHAMbs46ai+nRE9f3U0rYOhkJPJxCQyT1ofqWUUEX8o
29wCbLxYbrJwYxobDZP2SHvq/l5KU5aE2eH3QL+vTXXwj1rCxNRo6pU/ZIy398S4QRNF6g3I2VEr
Y++2yFcLkA2IUFCba3ttYgu9zBtuS2m9j922OvGWlxe3j5enx/u1tzISBU6HxGnevVdzSUuL0bSM
okQiKYkYU0C7NvKnJOk+I1tYHuDo5C9fB7ISJkLUzAAGWeV200x9jlB2dtLA1prmMjhK975xW/3j
41XtfT+QL5LoX46vb7v0TI0DcNXqFIHl1ngXMz99CsukPXUTMi6PTe0t6GdT8qf8VM0sE7Mv4x5T
LpCD91kfpleou4dfuMrkUTQhwe8zpG6srUw8hVqE7g1cYdn04pW9iwYujKLWMIV/OSVTzXX/+uY8
7QkURiThCn6L67w2GnVlofLcJwFdtH/CkNJNsRgO6heMl82hetTk3fmSP8i1gZWS9MMoszYXQkbl
VvCZMPrfdEAs7ekDRJev0zyTpVnyCVkII9qnWbE9gK2nF2bcYEUU9dCCEQ6rUwOpMNrqyvQONumj
jsTOWWQOgboCkSg3bVsLg3zPxaKRBqJD1pxZL+tkx7Hjz+kh08ieKR48CgvUM3n9Nm6qntosyno2
DC3hNkDuobvMJY8NGJKjHtbeIyvrmExQEasQ7W4ypqUzoTqPvCTICq/yhZKJr1qomKUfIvIOHFlq
xCBLEMSTp16jsdBPkJ7k11IgoU52IP7z+BruLV1CElSOKanVtvVkMl4+WkqbwMauJO+1JQ/f4vSg
JVKjIwjkzrPq0CKlW0mrUlIgrs9ph+6VXSx1wiyqnfuG07QAcgR46zhpB1iJtBD0kbfcXrtAXh/A
AWCOIBuAyGxtNdZp47lqxpBVm3hnfRKtn004BCtN0oMU9f5NMJgcBiLGuDud4K26A2h+p1azJAmK
acxh1G+GM6A1VFoqBvk9DUrdx0u7v/gg+GRllWIfi9zmaQwCAxXrYdJfIIf7Rq23ODMlqFwfW7k/
IbAlOeRKXA5azFs4h8gmO2eUPQ6mfjSCokmRi4eG+ewh++I/NrW3IEZVScygqbpnbB9LOOZKTYkC
InYF5BuDyCNl/uCxFXmb108pFqgKM2nOKeQ0r08EdKO0BYd4CkpYqD6qrZdebAuqqZbc8Jrxv/lO
pJQfu2Z2X39AeMSpLhINyZbTJk1hsNyZvNIbA15gRFx6T1w6o5v/LZcUnYgymw/O/s6BJBqSEw6y
g8LgwXqlyC2FndVjL2yLGfhUlZ8KVURPnt7M6JgzsnuwgfdXnOSBSI/+qyaJYbbZSt1DKVQQIXdp
E15rpnPhN130U5jAOU+zynw2mGU7CFr2jDKTig8js4dXTB7gnyKJITOIzKdpChiML896Jpyz06Fu
pdlCeWPrUfUxGQ5VHHduBfjg/29UfvqfjKp6C0YCAASdUDs8Vc3ivtCEGk9tn0efHp/X3fURpkPw
z824G0Hus7wdh5rziibu/JemjehluIlSXhJ9VoKu4CiVlfPqwTHyQAYPufLUomF23WylCY9QNcX5
FGQWkyp03eZggor8mRjUo75nua93M9gjRENDQCbym12sxeIhl1VOQerMzYlQpz+bEE+eRid1Lo8/
6I4DILX7wf1H34u3aL13Yah0QyXqKejo3bws0Cmc29Bg2ihNU027QX+jXENNLd9Wxvj/ZL7/nv5X
9G/14f+6mf8B5uRDlUDP9b//546Lo70nu2GUYSiKbM5Npk+paLxl5L0bP3doKL2fGjP98niBO4cT
+WQmjaFkItbYlkOImrQS/dYxELEhWRVFcuV5r4MsmZuDvGTncDLnR89SOjZYBjbhjJdk2Vx5eE+3
pDvfZsNCRVItnwuLfl9ep91vSjHkB0Z31genASU86Uc1Htz1Bs6qslCaScbA9ibPj8tcDaBY726p
Mx4p1N+7UCa3GQtnIJ3yC0QKa1O21YWaNzLcz4lM/lQAwp1MpqQ+UcUrgpTC/0FladceiE2QOICP
qH6s7c0gLuqxJR4yZ8t9LvIpeRvnUc188RQVfzWeKA4M3h9IFkhvVlKzkTRvO06dGzfjpC1DoLUI
pEQo47wkDOUdvEQ7ViCbkwAjyQIElni9rDheMkNvFBFwYPObhEE8o0xUHmR7Ox+Pog1TjEBxOJXb
gtEyGJ3QeFWDMkfeAJ7cQr+EY5R9U1qRvCxaGx5UAXaWJSelJC8E9Sne2fWyKmusEpq6IvAqU73W
zqCc4+Oh+vs7RthKIwJOHGlni1JeXD1rPHsRQW91yYeo7cNnpZ3JIKxRo5wsnA8wl7QHO7b3LeGb
IEyBv0mmluulJYkiiFcsAaapcP+C7jc/RYzH3OIZtu10mI6Ybe7vNBkYdUfJy8mMwBaq2XkNY191
MSAAVUxnxNeb59bkwFC9PYLx7uwa/RWQVNTbGMfcon5mkXpL15cc+XJgOjI1tGsWk5K81gnLxipw
MEnpzJo2R36xUqV1NRY0hXn+QU/b/pyaFbqC8RGf6v2nAy8C1poJemAy5tZn0KyKnT6tiEVctX1v
dqr1xSuKRfeTsfHig2X9mBhfh89Y+7FL8CPjgjevJwxbQ4Jc3hSIJK4GKMBL4Png8KIPU5R0/4bx
SIFKNaPyH4uIBmqfObGgjCpTtTwVxSwy3+4E6g0F2smgIbrF+Gcc5/lvxe2SL02pd3/2k2c0vtbA
fXabqTAbfj7qxhHbgfSk63UwBUh9AWYMSZGxBYkMQzFmBvB3DngdPU+jJ54zPa6Y7/SsZ7dTTaZF
M12c4VhnIMsbD+7XPbMLoTlVIgYL4Gbl6G8eMQ/P2xVx3QcDw17fpnBRID0erEU710LM/TURo30x
6yxuLu3I/Lk5034NtFhNn5YsNr0DV3Z/32HdJoeUUA4o1reS3VPMNMBIpwHq8S556ciYz3OU5ydj
yPqXLHGig3dnzx69adAjtMg5u/KS/hRAm8i9Z1raE4QVln4qoMU9ew2zuDEYSl8gonXwNtxfesrd
SJKTneBo7h7WbqC9klfEl4mTNGAeWm5imR1FzXtWpMukc0vvHZe9XhUSoMC1AWUGQ5l61woR3Aut
qTZ4rWuRZESSz5CHm7hkEyQMS6tVEQKzQaS7yZn6W/vRDJvMV7mLr0aJSFPEqtA10xDeYgnSGVB7
7jWkAUiMITxdjH8WDnKshObTzQ6r6LfXLw2mCkiXoLqUxOjrD1irhcFYE/FxbU7uqYWTPPX1soKm
zLDzv19vSwYkHD+K+JRu1rY6pRYcGNip5s6MX3gFwzNFqOztoMzlkcjU/RsOtQjtdHI44lWgz2tb
LQV0PEFEEqcK9aZMnuOH0tvUgJGemtmaTjrp+vnxAnfgBFglSIaKmgcChPnaaqg1k9er0ldPjQC1
mMSfi2wUp7jkfrmzJW4z9GBPOmJxp65Rl0s3D9rvj3+EtLHxsyDwqOOC3YKfdQtpmCh2LkvOjopG
QNg3SiISHoXR/euxnftXUCL9qN5wWuUA2Watbu44IhmxA+1mGhS0Fv28dmvEY+vp4Lvu+S64hrDD
c0u6ujFFT2EelTmE1ox76KfwyF3qNOd9d9sXOxuHPx6vTJ7DzRckuoQ1RgaABpDC9S4uU5YgHCvz
1dLSEA0FtCkSr278YVm029xDRxjHwvMHYzkiWds5tjIWIxPBA7DiTRQIYEPTizYjtIiWDB1xI4c8
IgE+YOi98jtdw9KfnHq6Pl7wzlaurG6+r5FH87KM1B6MtnNumZvPL1oUTafaE0f0LvsLlBVpSRzK
sVl/WxatNOqMf5vUKLlMpj2DbqkocwieYwTUxxc3046ULuQfut1QCU0FXkyX3dpCJ52wmuDn0OD9
y1QbPFwbvQvHpT3o8+6cUjryeFLCLJKGLTEpj5QZ2hZ1o1hHoDzxot/7PHU+5YsTXoo4PLp/P4YJ
t6ui7EcNnMAKeUT5qX960aE0CJe+Ajhjd27x3opz8TREoQmiOKneadOk/NPPbR/ondM9wwxdfXJo
MJ4imALTE14i+5QMS/xRD+1/otgMT8Qd3X/owFKTza0ZnbhIqAf3eO9iMV9H4kY7HNWvTX00jEYI
CmveUT1eimBO4AjPWyCXFdCjAELn6hyJcjnT7VcOntX7Y0fhGa+o4pvph2yP3Wj3Vp85DrxWap3M
fuNm9Ue1VJvRp4yffNCW2dWeBENA0YHh+6tFkUYlp6NQiiTEFtswDAZAkpmScD/b9mXpG++FnD/3
lyEMD77u/fnDlJzug92Z3tKWudru1dCeJtxWOislU73OUAdKO9rvLaVqOj/rjCMeo93FyewRyAiQ
mS0fuao0LYQugke2t8YgSTz7UqCn4Sd6q90eu6j7o8Pi6LbC6QPQnMOzOeyh0FOz5OgUvWNeen3J
/s2U0n2Phm93rgdGAK2e8VBVzY6A+7ufFWdFy46SChWVtWUjMprG9pIpmOtlOnnZFL6pCh67OByh
Pyizuv38eKm7BlFeoqFNHQwg69oggWwze4mMnF2neXEY7PPzKq1ORTvplzgBMvzYnnzO1n7EhUCU
vhatC5nXbj5tZGrCDGtccoEs+nPSGuOzp8HPMyMDFcDclH+ugHhcq6FefHNpv7/auunIKrvBD6Bv
sklvIz1vBJ3CPkhsk25zlFDK9Y3Crd7NajjelHxsbwyelW9VUB/n0TSOOGJ3DvHqB2yf3LFRtGJ0
+qBvaO3RNAFZ0hfDm86ajsaf7t8h4goaWvxeYK70pNc7O2mZ4xVeKYI4dboAUkiIQdz+CJ+wtyC8
HReS+iIEsdsDO46WXQ+NCBqbRn4442jmUKAMjwzQ6fHm7RxV2Q+lYUHEIlnX1wtK+I+1ZgoRqBn6
qaFmZn45wlZYz4V6ipVDjqm9pTFgSOzAygj7NpHZULZTbdWqCKwsKm+ugiON+2p5W4PfPFjaPTU1
ZRdyEGg76A6iULU9F4bsjba6AAnIIPMpnuwqO4Vms5Q+nS5v8VEGti5oMM/lddaZ/D/HsPK8d0Vs
FTTgBNxDgCg0cabwXH3O5tB+o5tZkx04xr0zRRWBjjGvKkVz+cl+igJoxFEeynsBpzEoTBHCI1XN
nvvb443eqZ4QISIXxvg/AEHq1msz0+BGXqPxNdSq7i5tVyFUp1Dfrdu0Pjdt/DlleOqKbM50ymLV
Pbmw5j4zv9UebMvOieN3EDtQfCMV2D45zcxMrsg5AZXIvQh3sVg+TG72ifzWYHgxcl6d5vC82Xxc
8gCC1m2LNdaToS7SaAymOBFPjjtQvBwGCDKsUDlY244jZooAMDpegtxx2/tQiwqE3jwOQWkbKBEw
MPa0pEUaIDXSB8wZJgwYqMOtWeIlMIrkCIa5c7koelObw7bM5zYHXtjM1SaVS+slidRnNzf+KhDf
+W1oD+/WzpklkQMRyeWiLLzFZjeQtpRqEsLgXNbGWfRZ/WUJm+SAIWB3PaDOqTijn0R7eH1krSY3
icShFmynYnlOl3E8x3miUUFVjjTddqITiUGDKo36IhU9eWp/voSOVxa0Y4bAsuPiq1i68jkPPeOT
pme6P9RIU5WJNvlFb76+NAXim3oKxSkN3J23uf6OwokCfj7A9tFoAfM3hLhNlZ7nuDcO4oRdH8BA
iOSLAduDw1+vEmZj0fUWbcC29yg5a0V0Lcq0Ok9Z/LmvrOzDYOn9Gz3pi2Cwl8wXnltdxai+fr6R
Kia8fBIbJ4GTG1+kCddt3Cofg2qGLc/Pl25Ec0LLp28xHIRS7AhCscf+byd/ABrNMDEjlTR6jc3d
MGfdzpeUDq/X9Ant/8FAmMp2XtwZmZ0JBbKTEsIg9djo3jWRG0tXHNpVUub1956ZKxS6JfjepE1+
bk/KJ2Ou0g+PrexdEwJqeYCIwBgrX1txUiOxzBYVPKOPrHMYDpUPnV3zbtKro3Hz3a/IueEZoWQE
ymFtyovmVKDsNQQoHUOoqIXM2yZiqM4QRP4Lz9fwNVfNo+R/b328V8AqODEub9faqFlolrCragxg
6Zg4lKKrAlXY+juRW0eaC3sLpNqtcjplq2HbxMvbJdTHeMblaEPsPtlWnySfGuijra/GJF+pqII1
19LH/KhNtPcuAkWlGIBL4/XYhJbjMptmD+tCUKuQ00fE7kE9dOIiEm08AzA8ous4srcJ20MtnIw6
xV5S92mgNkN8zpu2uqjEHpdoMI54xvZ2kdEWYIX8Q27nehcludAg5moIFABt35DcQylbhKY4ow6e
HLRKjmxtjqkxwQWQ6WACwKOQcsyW91zOVMKqOT4C7O+aomBMnxm2KvqJ62VFvdHAGAkawKgL62sv
kGGJh0I9T4r9+oE+2r3AN2jCyVR6W4nIBk8ZK52zWSmtd4Xvzr3qLZAAj+txeexS9hwX5DgIJEog
HN2F9ap4gNzS0ochYKrK1M4l33OQIwlHXnnvEJIEcNrhagKJvXFdcZZQbjddglLTTj6aSm7TWrDS
59oxow5a4eXofu9tlxRvZTCSlJXpp/XCXMTiYa+JQM8SoV1UW5iXpkSPLZyEfhDX75qSYAdEW3em
RmjzRqW+hAS66lyeM0RDv3AwBKUAKz0wtbddQHXpk1AeJWHcfMY2dHV0gJMh8MKheypJ6T4ryqFU
we6CAJbbPKP0gLfIJei6FjeGUyioGKm4pnaBAJY9iMpPqjo7eNP2/DCQs//a2uxTb1SGmzqgGaAe
yK/MNbkvjjK53/ucKU9FjZ0gZc7sF049TTsoF8CaU+aUQeJPQWCe1n0jUlwUFY3q30JrGeeKejc8
iAp2v+OPmVw55Qz2Zm3GbNQxJLISgRB6Ndy0PDKf3cjkEmfFlJ8f3+RdYwxlSeCGBCRvnpUWvFcV
zTU5wQCQ3jdqK36e+1Yh1dPw8v4vWAMeAGMlhEXIcq+XpsFmpQ5Z+gOTUr2zwxFpkMl4jvJDIq+9
dfHtULQBACXnA9aWQi11NIWBu8COVCo/7uzc0AP5Gg+VcoBB3ksNyD1IIcnQEXzYhB/20rR2mfAF
a2StvikTNANOpWeSDjs5D32v+uWk5Kdlyr89/pjanneUIbIFmYtUHt1cgsj2lKwYybIg115e7BGh
78qaq2sqBnjfhWJd88KcPjT1kPwOmVL40uppspys0M3OVVx1VzuNjD/VUBT2m9yOy3+FMcz/efwj
d3+jbAngw+kmbg9zI8o61TzeP9LbkHHLMbmVtt1d0LMUb7whPdIv2bNHiwa8BRBK2YdY77tVMqra
OLxMZehBW4uTuNjdDN2/DgoCGa+jMeu9cybRLoS7YBQAoa7t9aWW8J5MvO/ZDL9YaaffzEVN/qh6
91cyQWYM6aDJBBQCzLUp7m9Mp5Kl2U2KPgMKUO03eLYH2CBrBEVOjzdub2HyvXAhCGLga5uDRRXD
H+2sDXhYvbxVttvcSj2BXrCAB+Gxqb09Axcnky/wKyBQ1wuzFVWx8yzsgaZFHRAMhKzBItagIzy4
6doo0l6t7yw5Lmk2kDjzKUl21xYHs+ldI0kFhGam8hTlOjzR5RAvXNU+PHiq9h5f2OggPqB8IBOU
tS1SeqeaTWxVgzl8yjK7VwKSwsE52LAdO7LjyjQZU400pDavk6N3c1lAYhtYoxE/WcXcnPOwKf54
vFe7VsAE0Owk27rrtDLkUwzIDwsoA7uuuizzEL7YwK9fTW9Ma55y5H/tbA47dRzAijmrsedw8md3
qkFxxclB8+5eRUKagdBVHnIautuswzK9ZNCQgw1q3YjnZzuvJs2v6hy/NDR59rvaJ9X3ca5acTOq
XCMlETED+CYAk+9IW+nGWZ2t7klTIyWGt8fRM7/V3aH3Gdvq/3QLQHxRJJp3fVLmeiBKiLdwSnkZ
vRvarGTsIJ+NwR/C0lhOgsnajFpDaj65HfnEua2y5Us75214EA/uXDhiJ0btOY4wjWzLc6PVMUg5
oOcblhDmukUyf26ryL2powfysNO6y+sPDTEh2/kDYL7tImRhaXo1DBFBZ4Xex9lozScwGMZR8L4T
FFKeY9SWcJqi2Lb6oHdNkQ61fO7blsk0nTEAIjY1aMq6vyg10UxPanR9vLYdPynHLOg9U4Qkx9s8
AADyW0Yt+ZZKKdQLHTjtU1cXmm/pS3NwWvfuniS2pOcDRQKR6NqTiJzKSmZGPYc1syiCFdk3g5bw
QTyzZ0W2ASRRpxzvk4fnpyi3VvRBV6KSfl2jKr8DNh1Tf6RCHjz+bnvFRhm60LWXLN+8oWs7ltdn
Zqe7PXTUiVADYYXF6Lca0VSQQtuRPjfhCGdh03bR+HZsy/4zEu7zX6ltK9rZ1DLUTx7/or2FE8RR
3EH7iNGETfVTm9pqCWOad6GZzv4SafqtE7p6UHvYu3vQwwHckqMWjMytl92M6qSGCxrpLjWxPyKr
qG7T1JT4uD6ffDcTBw57JzzlzHHHiVHlv2y2M5uiLO8MpQuAulMjawZjjq89aWnJmKhRTicaXkn2
yUsVN/dhBZz+evxV9+4H5VScDd0VnoxNkDp3edtpKN4GTjIqGaI7ivNsOJn1jmn1+WAHd23x/jmg
++F33nLexJbimooygADOccSKozjQLUP5X9t6fXB8d7eREJOqBKvD66y3MUf62sxGqw+q3uyfMjNr
Gcyzl/Ng1+LJkrzIv/AZAfXCDgdugI7H2l5LcZjYFjdjdry4caUYyOt42rMRa0e9jr2l0V6WGunU
kgDTrE0N8Bf1A2wCjBV31lUMc3qKaye5OF3Y/6Zg/yBw2fUEwLbgACcGZNZ3c0SHwRlhPmUyoqDX
cyoG4Xp+P00v9VQukT8W3fS1XMz577owRe3HbWRfwTtEH20jK8tf+M4//5bN9aRW15kRNflg4NtA
l89EJ0TCFjQpcfQLLwduD7DLDz6FLQwkjo0ByRyGa2ByE6fELDWwnGl3adrJPD8+PXuuDY5gef+k
Ktj2wddUJKKmmWw4npVMKpSMbyjDqr8/trLXUQc/LUkaKK5IUNTm5Lhm203KhAdtK8c+p6M2X4xE
MtWrJTPItju+sYy0ehOXoPS6xppxs6GY+kubCWe+CcouVyDg1ZcytKynngz6IBa/l0wmKgA0C3AY
MlDO+Oa11iFVLGEfE0yatf2/1ZI6b011nqdrX/bFrbaScgmKzOmGq65n7Rdg+t7vsWlkF5R40+9J
bWgFtLmTaxxs0J7nooNJGqmxPyST6y9X1jAIaRTAQaS2TnJqxtC9AdW0/uwYvD044nv3W1IGkCfw
0gGXXNtqUwETxDSLIBnG6XOGasmpdMMQyTBl8ZskMT8+PhY7a2PeCRAxDAVMxt1db57VhYCNtSnN
PAelN42Rb9iNrZ81Y3KzA3ey8+BBHc28N+6EVu12GHW0zRL+Qqp0pTk6/tjU5VtFazoqAE7jw7GL
XprXVDd3mI9Yq3cXyiXjy1JQu+MBcrqKCdKcASVqk2Ng6ml6dTNA9+rgHpEw7ADR5Qy6hEyTI0Fx
vtnEktml2dAabnRpJLdmFrpfOrXwvRRpY6V3nZMWduPHSMGXKGOC+IAxHzHO7K6XUAnQB2NmSPGt
D9IQgnaKe/pdQngaLGT2dyG68tzBgXFwZPeXS4IGSkPqUmyFdx03bUDjs6nDoinvrTKyPjEE5j57
I9Ipatxm/rLMTlDAJe87xuyc3TQ8ehrkHdzA6Iih/vsbtuBWl8kN0g/45Gu9a3+fVBrRNoIjnyE8
KJ/HKfE+dmnxC+gfIlEa0twb8prtZe1CL1aKAsjI0A2jD+WG/hIy5nR7fEV3XIIcaaBNRelACris
dzKCpbXPbaxoyDp8ieK0Sk+N2TvvlnFWz2E80Jd4bHHnRWL4V7ZSKWXJHv/aoqomnQg7lY9pxvPC
7FqrMikWe+a/j+3sndGf7WyCGWYG4wasAt7AquvLOBXhualB24zF2BzAw3eXpIPsQc2EZHAbfSK+
mQ+LI9iqphrPGvR8F7NJjgqce6cQ1lfoZTiKqIxsykm20bRqnbJVwiSoj/RQBrrmdBZz2wQxvvZW
zPbRFNbuV4TKR5Kc8c9ta8e1K+g6BV/RU6vyWZ1htO4t9MhQUYgP3PfuUZR1AiDOUp9980JrC1CJ
vqdXZVeQoZfIJ2v+4uLewMjlQVR23edfOCGSo8ggMgDevzmJowuRdDQRGxmNwQR6utAxVZzoq93l
2fVXTBGHkZ2ANt7OYmnz4iqz7MNpXZYx+DtXQeOm7tmpjKPJ7b0dQ8YKqnX+pjK9yU/MFip5TZHO
qqma30SzRH9CjW+9GUst/PJ4VXvnXobtckgchpLtg+tOUe+IUbaQ1NT9wgx1/psCecHBudhdEFUv
cljY4cjS1w6jVxUGS3oePGp2ygV5j8Yfs7a+jaV69NrsHUFmSQAsQ/YAEGlzIiJkSibN5R2vc4He
EgLTt7xNsy+LIdoLPF3hgePYu9JAA1iUJLHhM66X1jKLHiFXQCJgTk1QC9V7H0eTLAYM4zmJjRjV
3iX86/Gu7X1P9ovaJ8gjApbNPbNTpa4nRFKCqMjcL8z5j36kif/D2Xn1xo2ka/gXEWAOtyS7W9mS
bDnMDeEZ20UWU7GY+evPw7k5o5bghhdYLBaw19XFSl94g7rNZiTVfz/UexHZf4Y6zz5IlEHFKoqs
ZpjXy7HIC+OhagNDxT7WmkkwePX9EjRAIrnuovT3g787T5qA9o7wpEB+tm82JQtXUZtLDdWLJ7hH
/sG01+2+sPNLpuvvHQRAXBDh97oOMPbX62hjl4gk7Az62zWzo3a95Wj05p9rOuGuRgq3s8i4Jc8j
vyGbCNlnY0hHkVvXVqhwtCkvajq9tyfZi7suHfUGoGOv55JnCDhh/MWe3MYVTM66HmQlm3jQnn10
SgdLjxxd6t+v1bsfEKAaPRFgToBkXw9a2rUtRU9JEKheeVIDHhQwPy710d4bheuXLU/5EZTH2Y7I
UP9w/KKihbHUCtgA5jLrkNWH38/lvX1HqIpgCSBz0uGz4HjZIN56E5teItD5pZBU+ODurCIOSv9/
CaZ2QhqcUF4V6w0QFuX9avQpWgQq9I7Sa2sINOElctd71yJxKLeiA3eZ4OP16uxu7jIfTXhAxjAg
s+7uQYBXn1Rd1tdB0IoLJ/e9uhARAKXIHZzAmGdvGI07E6AFXElsk8FkFlt0qozCv3ONLT/MGR7m
zqa8Y7dJIx5Kv8Gqzs1Om73+sYf8rh8DW5NqH/pwNItez3w1I+EH9UrrBu+zO8etZFIDbcH6DA+K
dWvnR4m1zoUN9N7nRtFs9xLB5hgCwOtBzVVlWe1PJJJVa9wTgZdJLwd13Q5ZnrSzM1743O8dC7qh
O2gCAYW3hupFtobRDJEtX3R0FFFfvswYqv4PIRBaVMRa6AcSTp7Nyqqq3LEWuE8qs424saRIVyMk
hjWi/4G8BhcH8hp7aNdAObtNWj3nYO6ga0p/yGLpZW3cWdn0qVrn9ULP5J3bkrYBzXIAO6h5nhfZ
+7KnGBbtimK55x8d2TfxWqn5iFiahsgQhAmt2Etqhe8Nii4iSRTi/bs7wesNMmVjUYXWwK50DPmX
LUPnqtXTmISlMP72ra0/Rdno/Dnmnj4e+EK62WCWzzvnCrzDjGj2nE5GYR8jtLaSViqVkMx9//0F
+mY/Ui/aqY47NwdZ5fOoyJ/wTi+KXKGqXPXJ2sPyb+myPv9+lDenbB+FR45VA5FE9+f1R8zLrqFa
XzHKNM43PoCahwa7kCPx4XM+GX+sc74PhxgDpHM2Cxnc6+FE5cx6UoVK2zwMT4Y56tSYXIk5q+Wc
fj+zNw8Q9BkiBISouEJ4Gs6jkZWmZdYOKu2iZbxxo3pL+1XWtyhuXYrN93/qVWVk1wnki0CiIi1F
kPT1rMxB1EEtVAeuYd79JJQXB9ov0Xw1oqsMYG+Mckt3rahzx3O0/LGe3z48aSFCqFDHqDG+Hr5G
4qsteuA+NaJHB2pl3bOqdyYpEVmqm65NXL1eilXe+7wW/dEdts+LcD5nZWqsxWrRpbvnUdJDQT+2
Bv6eTpGJ45+vJGVaMhJGo3F49vz4Gy9v7zkqDbZgO/XS5mLxideVDtYLj8CbO4VPSQyB3iT18d2Y
5/Wn3D2s/MKeVcqTZ2pKaVn/zaYnusRCucZT6wzeE2yM/OX3M3znrIPA2BECeyIJIPb1sB0/Rc/C
UulitegTrLx6hWiH/+E77tMi3+EVByX9epTZWwTZL/ukmYbm5HiGnYZFaMXDLKILj/e7E9phAVxh
FGrPjW3FGhiRmzEh2wzUs1NzSCmo+eqS2sJ7u5CSE9BNXjq008+nNGBvlleuQuSrqA9hJ38tY5Sn
9RRdaiG9N9LOyUO4jwlRzn/98dAajgwqJW3KyxJehcBU4k5G5t0kPfWnbwybkFbV7twGkAms6Ouh
BJvEmAOKI54qZqycZ/MUbgsPae9W17/feO9c/7RCoLezKaDGnJMr2QIFZeylSUXrj13cr5Up7+1g
nq9BHYTTLlhR1hfS4ffGpD8AxmvXAX7TkcclzimYIUao/VwcCpoVseyXLbYwzz41YXipK/7emf7v
eGdxwlJlrOaER6g3WrzWajASudjrdThmDvIMeX5SXXlJ5mjfDudPAuUMdr/Fk/fGq6ThvfZ6s2tS
22iaA3VxM6moqtwuS+jvUtx1PFdmQJgZisRZaAX9fl3fzhkS6W4kQi4J8z04m3NQeNpXmnusQWzs
uhKbk84DhI9JVMNHs5y768DmwPx+0LdHZGeuUmsgX4ZEdy6DF9mzS0cGUQb+26Eh0Rg3C0lFbKMK
8cdXGXuW/1DXQGaJ4V4fkbElQGNH7x7gi/e5n5Y1XgDQfKx1oC4ckbc9U4gXFsQSGnhAK+Agvx5L
en5lbMwsRUt8KDCd6EMZN0ZbfquWpoUOiGVw0vW1GJJxsfp7sOY8uSW8M5sXSxTf/KxESCF0gcRe
OEpvr1kybILDnde2f4d9Rf6DVeqmtqtL1+czGI78KKnSJSamKy+/X9e3B5aWE4gI5JCoF6Aq9XoU
zx+HKg8Jb6Rpm3FZGF4sgin6NJbqqz0P4Z/CvPjeDEjSTtkAzPTZpLbV125HqTMN/cE9arjf3Qcz
D/1LKofvTWtnz0L0RLjkTZlzmdxmY+N0QLM7pMeGvAKe4/sibqJePPSjcam0/1bQhpmR0aPWDRiI
rXu2a1FzMj1tsmtDmYvrRSztQ0RC+GkwYN3g3qjcT8GaQRzMpqC/hwQxfiv9qE+zMmq/yCb0b/tB
hLfm1JDLOVE3X6sud7HTleK5UlZB+6q7iLzZt/frm4wfjYPuXpxF0eGc9RFkJMuOW2i4t0MTxEZU
mk/dZlc3Du6bD1EwmHeNtzpfV8uILqSV760QUIUdi0bkh87r6423ora1hJNDXD24v8ZFRA/R1jWH
InQ/a9C+lyqL7w0HvgjKLR3HHa78ejinKaLM1EWfrlgV/WgMb7kascFA9sEJ47F2LxV43rkv/5Uw
C7gsiWDOS/pFQ6t+mAyNJoc9PeSDtmIqqO61CudLqsPvvAcMtad4hP879vv11NCeHMwStxwQqHra
jmE3qkNjkiDcCKDgN5XTh2kviuJCZf9tCQuVL+CfvERom1E8Ors7dYv3rC6hAmxYq6KEJXu82CyA
jbGsRPaSG2p9bs2xTeWcZR0GmFG/3HrOGqpYu6IyLxRY377K/Bx0pfce7/5AnJU+mz6rwr61dWrO
4/hVji766mG93Glrzo+SZtu3PFja6tjac/G8NuV4/P1N+s5Z4q3iBjUpvtJt23fgf+7rqN8y6Nd9
D6h/Lb8qLDjiIC/y6y4wRBIWcvu0qnG+Um1wqQfxzl7bjdjJTlkLnuizDAMaoWcNy9inKjSCtPNn
8WibIr8Fw1A9/X6S7w5F44229l63PMfyDPCj6aS06L80mBrXm3DjEfReUheAvH8/1DsnlrrPLjYT
7oXS82ZpO1ow9dHgSEcTh5rTZuh54Gn2gjK2hrU+9HZ+Ke/9/ZCAqF4vYSgdDJpQ+8RMOaBf6odZ
QXLo+UZSbMZ6N/XecgEx+973/P9Jgk94PWIX+Ks0jEynIty2VPiaPtGwbnde6Vy6Jt6d3H5Y6QP/
K3v1eqjZ6K0ic0s0W8vJ+VJEY3WX+8jsBpiNL4lRRf7j7xfwvQOB1wglbnJS7qazuancV+ZWoGea
22MRZ23TXkdT8bOwC/0IEXq9CXovekAL4RK9553IicoFQFKEQGAlO2cBMkoHfe8UWqfZWPonkhyd
oKz150kj3DQKMjs8aG+un127a1ePjk/WnQpTfW8REb93LCuDUrQOh99/yHc2CYZ+NE8peNmg+87m
0/eq3cREUuVnmE4iy9el84x9BAq4l3BA71yihEFMiw4fxOTzLr67Wjb8CatOteOMfbJYsrvVIyRA
RIGM/iZERutzPs3NTeM25Z0cQdr9fq5v0VB744rxqXeRIHP4X2/TLQymoPkXrTCuCy6/849poqjX
Ga170g51Gyv3w4MgIoqbwY9OhO2XvA3fOSmQKklgCUv4DW80xaS5LkOBm7tbz9XRl+78Ye4i0MnL
oaij6ur3M35nt/5bxIRyzlEBJPl6wiik90tWct0gYZHfVq2fv0xjX1wY5Z3DyCj/1qBMj7T77I2o
RisPCEKYE67C3yaz9OPIqbv7KFDqtsQL4ZkoRhEHbpfunfe2FEEerHMuA3SvzgO9JVzzWZuUBITl
XeVahWkjaTCJQs5XfdEbdNosO102pz0G4VJ9/v3nfW8xIRzT4tq7bNQzX39eW5ZVplwqBNJyNq6c
4GtHiHysxvCXaeT2haTtvaNK64f7DvQige3ZYoLtcfOm4FLY2DZL3PZNf2M3ZfGw0QS4cFTeLim9
eEah+2ITiJ1TZNsw0nLq0GKL5mx9yn0vS2rcNWJwfN4JNXeViiLDSzXjh/z+m75l5xJGA1+i/IFk
EEjUszXtMtGPuVB9Gngim+Iy94qDPRqaixZr8Co2V9u9CrbZO1ShDsPDGvTVsSe1KY9lm7uxOXRa
xsMw4siBPwpYgrFcj5M7D98v/NL9g7/OcEABU67AIJ0qIjHS6+UPfSHbYkZJVC9ivbW3/TkaS7zU
hqVBCysc7jb/mW5/Ggl3zmNz8b2rwtGXqLRvY3R+BlQgtiAlAtojr38GKhO+giyHElbr+NeDMX0T
PRZf6+RWRwsd1IPMtkv107c7H9b2zhjZpapg5Ox//p+AFG5rW4ish+yEU408GNsyWXGFkqZ5AryO
JmQ06FWefv/B3x4AAmCXvh1oH1pp52kdWLPAqUYS71HNOqEbKZJl8rMPvay8C7WEf8EMr9c2IGcl
udgVwOmOnK3tuHIuohpVqswYXByOuqze4j5zIjs22kA/L4NUMhlsjRGhM+fhlkyNv/y9aWNyDpEj
0XkxNy+8D0et68QA3vhttjWOFUa4hp+rZVbrEVNiMcR9Y/Yf2qkKL6WJb9eItfH4YGhK7K3Os6cd
wG+bVZJNOUoSInf2gwSwlPFLtHkFaXKqP/3x8pCiEEdQ8tpVD89uQxyV+eeDUqeBdIWPIqaKnjZE
Dz9pb+azXRjs7Q0Flo0Mkb4Oty//4/UOVKWU3qoD3M8rs+3uS9vJvG9zOeNrj5pGHT4AiPHm2MCn
F45hZeBI6dWjzI4BjXR5rOZdrXrVlfpi01Ps47b17TwOzTa/F3VB1Xyc8owyirE9OGM9wfqKVPTS
KbjcMVU1j2LLHAaPwB7zT9u4KTs2AwTpj5n08g9BFo53c2iYIm1bgqK4q3K9pWXlIJgIsLBvDwCQ
PFyNMyB/yWyMnoerOXaAVxPErzVZ1LwWxy1vpIoFLFpxU5fV6MRli4J5ElWLWcUr0nDRLb4vQmKi
XcjpOBhdON4a3TKY10FVjO5jZA/CRoYwQv3WEWb26Cylpa4QLMMro7EqHVAi88O/NoUe0h8nWaAi
qMAAwqZ2RU/i9QqBO7Vz26eULYIiigV+7Yk3iRoB5Sg6VGseHC5sCf6910cWAhJawv8iJHYmw+vx
MFLxrR7U9442yb/2bqcOAxpMj82M0Pzvh3p7tEhQSVSRVCILIC1+PRS+AKKD69ml9tzVpyy08ttg
tcBfBeV6CwnlUhb+b9/r9dxo7rGruPj2l+a85OMMqwMsCmDvmnm4nK623r7YcizGU8n/4a5xnOzv
Hi1ekRLGZuKxWlu3TlrqNVsS+FmUvbThMr/wXhdtXNIRzm5dra0frep0F/O4dF/GwZWPxdJSQskL
sYUPiD6T7XeTmK9rQ6IkR8plL4ku/c6MB9xJcgTuIu9z0Dviq4f/9qfO0k0We37tqUMtqkXEG5yZ
zzqvxzYBJaP+aXAy/WjKxvg2TIDnUJaYw895j+hNrAvRX9PNrba0aEb9JKRh/gSCjo63ijK5xcHa
ELXvq/HFHt3xMxpw/k3Vl/bPdcLCJPXdrfibIE+rg7VsWCCrCkvfD1se1vRKZBc85VPVf4bPuVFV
N7K+TlQPwfy2Lq3wZYNkJx6aPje9uGafqo/bmM/54zYGHVYxRu8OVWoLs/Eesxoh8SQi9uLgIRpw
U4XR8tkZcm9IDKebvhq6LnooWrpYKQn5HXKcKAlRwcLCsoSx29Y1pY2sfKrK3Y7atbLxYUayyYxh
uq9tbE2UTo8tBYpPoyHJYRt8RIbEz9xVxuOkxe02RqCnxmUzDkLQGLuwv89f2l05nXCWzjlnF+7G
2f6eOWaAhMGDLb5WN9YQVXcQRmSQ6JU/uDDYeZKyDxbw1BK8QIgBNfn6MA0DNIp19CyMUc0qWaox
OIbZeAn186akuPc5dj8/Xqa9iuc5r4ehJe92kPnMxJJNbhyaUCy3lJuygye4d2NtR8vHTHjjrT91
PfK5Vegigh5FfZEMnMpLERSyH/vE/nuo+UX7d95h2btK+DlsEzFBu1jWABOKhrDuUzBWxkRnz4s0
SuV+4X2ZBd63bu/uTEAI3uOVmL1mu0JPRaJ22nDPAy+wDXzg1aDV5wVLeAcA1ZwDrBDNnKd2pMsg
7tWo5VWGdwPlLTWYdgLIZMielCdL59D2dp3H2VJk1qGs/eDY90MtDlaejY966gV/u8r3Kyeq+jic
w1YcwTBuU4LN5NrEozcFv2az6JpT5ExFdZBGZD1xUwTNocJA6YMYsvkvrSx3J8llXnHqWjF8rUyY
qcnkGhzvPOv54LPw+yXJ/db93qkJrGfR9eNDVkGqj1G/n/1r2cgiO2S2Mr6VrfAfAsTFzNiCBRul
4GQ4ZpIwlDMoqIYf3M5ub2WeL9Oda47h11Z37oozja6v+3zrRVJueWceTR0u32j/DderXiTgkDKz
Po1uOHixMbaoPZai/UArqcWLXGzYxXVhWGboWYStkwg7kPcwwNlVtNTWT6WSwQ2mAYR1KEvTUqnb
bAxjzJMoYg+oZ48n8ipEOMtq3W5FVTcgyPFFSQIUd/7iHPALbYABN6M5egIabY09iqqMdj52wl2h
qYWL/Ig0k2elU+l1JGQ5No6xDnSp0myq80dBzjM9j2Gn/8qliQ60wKHwhT5fE8ZLZs/fGtQmjbSx
l+aHafabf9WiXrwlpVGHX5dCaINIpxdlAhTC+0qldv04VUP4kIf4wiarMUT/bPz4j4tWttoVOPxv
Q2vJOjENN3oxF6QADr2fZypdm80KgBBlNkq9haNwMphFNiRrkIkPo9XkdrIMkIpinIyFBJ/jLEVc
+2vUf27rsP8xGZW5HgDIqwewZvQgnMLy7uqts8s0GrvaiXUH5xeEIkI4adS38qhrA8kojRSEc6TD
GPxohmr9uZVrU1yFQ+vwOarQg5i9Vdb4i2Si0Yc8XLYXDxLL+hI4AktTzNmNPikaPRt386q9Lgny
UMp0KgL/CfGW4uM4rrZ365V8vZjkeWfR6b7g3278oj5xfsSzdqbQq+JGb4PkLRymO+SZ6+jGE247
J1Ox+Mthp97l8TzIqjk0HR0P7HDWyblu+qX5ij1uv8RdEBinXA54ByBSk/9dLE320M5hV2GBpMyv
XmMPQVw7jngaZ9yX4T7YbuoJg3TQQK/k0TW8yk78fHV+TroKhtgdIe7EC1ItD3Ye6t1bbKo+ChjI
9iky5+q2nLLQuwusDISkWF1lXmOR4XqJlGXhyVg0QWMnHpazd3sn8a/aWGzO6lLK5ybba2tLuS2f
MgO/SnC+wldxnZXzlEQLGKzFsVVH/GG5uOO0UMwefBIhcZVNhfoAI9//rpo50PGw4eWS7K5V+oiQ
zTjFjmZT3bjSKR+FgadbnDujCr5EpQyPk7mbzpf96iduVprThzGzq+LJxvC3A/ur2wp1Whq5MSmR
FabGMC3PgWPrMEV+JhxQdVXLx4CuQ5MMTp4B0BFh1dJX9RnYWmRRHQ3d5G4iwyzfbnt31tVNvbny
HyMjXb2upGjXA24/uXnsQiRME0vIIEozPtkWh8sicI1ajfkZP1TRHga3KB+QJgdUYue4qt1AQPVV
cZKZavO4FVtU30/CF79oUwTBAWz/6hwNd0RUIKhW8/sy0+WNETSZvVRbpfODTJsYqF2lc9pGao7J
rmX4iCBJnSWdygbwOcEcgPq2ZUWZ0fUG88Yw2khwFDdnTuQGa+feZtsp/jSMnlVuBx+mwHL/EkWE
8tim1Ow/zlM4VseujfL62FSd+bSW3rbu8pXNh2DOWROK/TkGKUW1sa3tSl1L26u/m7u6TIJj6fjk
t76Znyqe6flmnZZmJJmurc9brQeuZnvJbyZUPj2aFXb7lYKdO6Es1cyfyxV983jegmHADA7j6Fk7
HJe28nR3rN0yfJq0hUHXYg2Bl4Io3sKD0We5jp1mLugP9k34Sy+jp0EgdM1njqU5xXi9GNX1bGfm
P9LdOnWzjbX1hJ+GMx5k3/o3JSJ76qSqqg/5SK1+znyfqNHUtr89zVqKW4PQlIgiY1lEj5z2dSBU
9ckoDLPnIezr78UytXasOmX+Dd22sOMsW4d7nbHN03lB3esGRau+hQzgesXRy6Poyl+mDf4S7rU6
7gH7ZMd8HqYoUZrQeGyglKRg5LR7G+V6QFVeqqUD7dWVe20sWv/qph0YHlnD8MVt1+FDlVurGfta
I/FYjpmpblpLofSN41jxjejSxYjeito2CSaQyzdzMeVF4uIProgKLOOG8NSDVcWu36oTVnwtxokd
ySVeo2uLyLwnlYsl9OB81rrjLiy2sfgBhldQKuncSlx3Y7Ha8X77No9Zx7Jct9tkd/cyRLvlZSPk
Lu5a2il5TGtlizDCbOQOgcmtD+Vm1VHsO3U2HlaO9ZSIyaocMoIhnLkU9odnCNztIyaFdnsAlrb1
VDn6fr3a1WjytAra+rNZSZnFZdeqD71RBt9Ht+avSV94yAEtev2gJISJRAhuqqMqIhnFwArkl8KQ
6knRiBwOU2kFyxFJ1dk+bkM5yITHKUP3PlDwR1p/xjuIFFwfKyVWig/Czs14Chd2h+69+V5Z3TaB
5Vms+c6yFjLEnZHiJp7qsmfTJqmKLaGyZ8OwxiYR4Gq+L0JGDqRYM0MKXpks02pq/WB1rRmc5kIX
+kZhLOt/KYqCCC6Qo/ell6YxJLhdBl/DjapHanuVrOPAHjNE2opK3CP3noUxFeRxvvdydwzijX8V
uGBL3SIabKOKl9Z2KHg0WZ/7MSXW+b6dMMuIQ2VKMncsPYsYNu2aJaK2lw/BuEqMvzLTfySrCq97
e5yNpGHIH1iaCuSPBeocvVM51dGV9qIAPWXDelJbFGDSLD3vu0kBPYozpbN/wBbUIsUxpy1enEa4
+VH5jvoiraCqY+lO1l3kTxsLVFvO55wSAwpARmlcoUxkhOloT65z4lbv7oJdPSHuVsv8ScnA+2UQ
LhIUzGGWdktFAGU6WZ5dLeFcmInsvFwnyps9mSJjYf2AtGDs6yIsNrHllGmZOeF4RNmleXZaT2he
DXtVoGmKbottqOx/QZXlBSl7F8y0VWGFwHvRtHBOhAznW4erSt6Gk1xaTnUPCAUlveBmq8Fnx+vc
6ezI4dRdUvvDdu82vZ2l4SiqNS4AzfHCBq6mtAHgbE6qaVT5aYS/PELN6GiZg4+YTpkYw+mqsA0r
OFptY3/xGgrBJ2R/OA7dYppPJEhFeQisJozu8hKXxtjMqvm+cryyvK4snq1YOQVStBnNk49mr63h
kI+b+R3rNW0eM2FrfZLV3H0JzIWOElmEePRmUqmky9GDi70IRTsil5XOwWBitiT8JrwhxnZgqQ+K
YgmlK8NPOxqnJsrtDqe4wQRwOdK2MfLY30XbMPmhdk861/q4LXZ2H7tkHdSrMEcAAOLBS0nw2eg/
ZZHH9+kRGvraC3R+2KH5im7EmIeElo33V9nbQ5dUOAVxLbHBedQpoNxp2tJcNmYPaMumZ2VQpwi6
NS7tob9vlqqc4q4ONjB7kJkRetNs3sTfKs85uoIaQpx5EThy1h5WFyMLAK+zGv/uZeE3XEJ19Fn6
Y4j8YqTdrIjxzvHlKfNnAIA0eFRIQIZDZ1wCdn4hhHYJ2Vx/CuNuFs4/qkFILLbxkOqPodEp+Sls
lojGBl7qQex50zJB71MU93GurQ5j4JT9oQVr6JGu2nBKapg9XGxRhBeJ3oy6P1Wok9xsziKZBkIv
1qn2ytpNHCgoW7w5Tbkl0BYXK3GacXr0tnwGZwrs4mcnhF+RGxTBnW47F4OyJmwCHkMzrx4zLvRv
ozfwlkj25RaXm7/dcT0QYDutJkjB+9f+2ZR59qTrpvvab7VR3znltBrIzHnLYc4dVGx2HkuWSGx4
X8xpXbtkymbbp7kURrdSrN4TK2I5iSYhOMLEsIND0UzLZyFX4C4lUDYrcafMwbzNE8GtvRTAxWHi
qHtvXnnmdRE2BUQ3GqRphsxJRdiljFRqY1yTqNf+L9/bvOjWU0P+OceFhNUfp+XriDoHpniDoX+0
bkRhy5rc4Npq3clOwt5xHhfHWhtqfl11t5RmD7izzNUntxUEnJOQLPM8YKCU+B3u9LF27HpImkVl
t3aHIl0ywz510mLJ6yqZRJd/nBAV7sC/apAvRVSM+a3KxzlL7cKf25jK5oDc4OIhltXnbnuD0Lz3
Mw8Kt0yLQZGQ+9YskOuFG9amfeEPyMKVkfGyNbZuE4+SYXuyazXCrhrrMPYaH44tf4O6WG2SE/RT
3Y7xFkyL5NhFqkjZnu7fPILZ99yQgYj1okaMxbnUa2zgs+GH1w2jfR/UW9UfnGjwfy70SfAS3VRF
Tk2IGvelLGQ6R5KaW4k5kOIBr/krm4M12Q/L2Ox/xk6wjU0pd8UCmAE9PZJi/blmRX4jEAdT6JYg
D5NMVMW+aMMFbolPfM1BMxuDi7Ef3RfTycNfgbV6mFxYQ5inclr64G6u3eGpGf38G2ptfpUWpApl
TOm23242/PZ+YgwwXIfEXlFSVWb1j2WW5sxLXFBYGHU4frTVXIirwQRueRVmzswBNJfmVz3bszyU
hGglpdDG+bo01fR9DGRrJPidmIoyTB1RhsGla7na6W84TKvN7WJvcqcuGcMxeDK0R58E+WgXYGyG
rh34zT4YuflC6x5aC9jOphNOECNHVPyqsBbI9+cSfe4GNPqPAXOjv0fZ5yW5VNlUKbCpsUxXy4Ec
SOun/XvI8PRLM6uSp3zJpy4lPKskhUWUNecgc1kMvPAoCgWTTT+BLz4fzW7yvppqokvgRxJFTqdo
gzaWXDPNQS+m96vzfRKLqdh7nmgxkIDLApQz26uc47rp58+wUUSRCCKpj8aijIHgYDGuOjo0YQwT
TvM2T6OMjRIxi9jJZkxue2L9z13dOXi6L9P4w2hE91B1hfinLtvsy7IWxV8jYTPFahShXzoL6eYk
a8T2smJubse5a8ByrdxwjR2xCZHY1TqdApK0IrYKYd/rlWQnhTgRmId1scRpwoT5Wa/t8LyGBXWX
XvWyJKvueBU1FWiY7zkPRILKt/oUButsxK5olyeua+oUcjHm78pw21+dmlsFh6kIdDJtbtnEG9J9
Twh6OR+zMSuvSQvGX942OM85B+jnolrgexU1lJbc36R2G+WOD2eoM/05zlDSDWOTZBTDe3cNXzpS
xCnOqTt8t6y+zVOwLYE8dArXrRjZ457WirfpRwo6a0WQPcgpoSvT6CePXLS4caINqoC0a+ebzv3m
cbTt6XtUqnK669YqnOlNzoEXm50v1F2h87A5kIejjb1Ec5sWfRe11yW9gx8Ftf7bCDvI5gZpyeAJ
rbJdZY6+o0rcdbPMA5RAdRcOxvCpnI3tH6Qmm0+QcYPy2DQNZeORBu590G+twL7JRzUY7FbZx/3Y
eF/qehmzdOtCpfYiV/+MTVhmx5ZrNPqK61cdB7fOjdi3My7whTeMxpjZGmZSc08/bRZPNVTngYok
yD8PfSfTaimPStE8W74e1xtqG+7HjViZXt9E2nwAT9oVsaDwjikpzbfrqaZSmlSF2bNntEHxvq6x
voulXhsryUMjqg7r4Cx1osdqcE82+LoPlXa69UpEURk+uDQOfyFms720iLSNybzucXS+luG1QKVT
EqaZ3fzEEaA0hF/O+NAL2Wh0qP25TqoIidykLLXzgg4XPYsBs4i962I01l2XO8NNThkji2cNa/e0
arF1h6xogupED36h1Tlv6p95XYoXELptlyLCJ2Sa5R5WAr0e/4+z81qOG0n3/Kt09D1m4RJm48y5
AAplWLQiKUq6QUgkBe+RcG+zz7Ivtj/ozJ5tlhis7Zm56qCkJIDM/NzfmCQDTM9/huM4Xc7NsLzk
GffolVppI8cSMni/I/0dLsRS6d1+bnJlb81qJBkHWRKnVtqs5a4jZ/nuThOVrFEv+rYOjabYFGaT
3mEhq9yYdm3ed0xQE082ln0Hcbn42iBhmQRlZova6xSdf3KacSf3LTGUFIajGdIImGbCRUvVKHyD
yzvbxH24Ao+7fnWTLOf+G4ls+hRLh2Boh0odcegdplcJymx7OiOLhO1qcCqyLKXWsme1RoBRLVHL
yJrV2VUkz6ExiM7rB7BZQTNMUc4cRu8KDxJ7NXmwNfRHUhLrk5lPdufL3JkuoqrWXK+2hXLIh7k3
j6MFgH6QhUz2+azHj8VCG+kyRuGx2UZ2Xyfk9wNliWnU4utCsRIHghY3ISHtMmKJ7YSuPzPwf0Qb
SKRbeGiV2Mh8buItCL3oDrBUjrGKRmuqrjR3B5BefhXNZF+1k5IxWst09QDUP62YK7UchKxws0uN
KVbv6UOW3Cq6Rjxv5dClQdmX4fcI6F/tNUPLbYiJM+wwJ1/MwlNJoe5DrLZJHfMy6wNrCLunJS+B
v7Y1V4WHzmL7CIVReU7ZAM89eIbYZ1IRfjEzPb3perIGfxkbg6k4Ci87ubR0+OKkLmUwWFGH2+FQ
5Bd5KZVoq6mdcuFw21kBcilmuekGOyz3WZcvhW/hnlB4dWIRbbpOaJem2Us7QK6AfIsaGDKzbifx
1m31qPLjttEOC216pgpVI3cp8zDhScwISXGLYXRosTd9SffMMgnOXLFkGBHAPpfrZ2ZE7KZXdlu5
pERi0V8KkBg/KhPNVz/Tco08oEfiwo0SbmqJarzP0K2zPbcK25uxWBJtw8kobGQ9Zrz+TFfO5s7S
cjWicIiXp94Qo+pns1UZm16h40MGocnUt6vJfKpy4NzHGP8l3WuBl1zNyuxqfuMW2s2wrKUll4+I
j8BMq4cQb5AVSqJrnwTJc+cxSGOYW+TZBaMOJ/ZRIFPu7QZlEd/RUv0mp8Ip70K9WF4KoA7OoTJL
+egkSXRrNc42iWq120+KRm+ssFqdroA5ZyYgA9e96t15/MLAwqn38KSKI0VQ86LkETcDFqv8jaxQ
9NtlXDqXfHLogYlSAtzUxB+sqpyFzm1I5kBLxzZzyszMiIO1yEYMv86cDRdr5NK6GWWzr8B50Tuq
c6ZAM8bw+WWbGzGXpTmm17MZTl8bYvUng4+TeLnS6z8rJybTXZXzLnvDraYdz1jdmGlak7qmU0if
3OBnaoJ71qpCjN7zkrs5JajNNvfwujBhyBYDcEA+7J0xhnT2aeyLb9ZkkzbobZg8g4hA+6lH7jP1
bDQ73CvGurT8nNKkPYXBjVA3MztUcH3nCqQm0CXtTVxGhepVFgJimL5bfRRUZdM/mC6mYUfJWKML
5hwKHSWwBU+3tpYayxB1dr6DIcnq7axQVweIjRJs9DaOlp1Ly/0RorSxNo0F1co8MHDaz/SspNd3
GXyyuNUikEWRXZgeXXCHDpBC7CA8WFEZmEuJwCCZnpZvkyUDBRmojnTVxjOacRbbwegL5bqg84yh
bZ3lff1ax20bX0+RM4b7sUsyshyMLI2ZWzTRMz3I80kBdjJEoDnba5kwlJ59qzMa+djIpll2ZC11
pHhpaIBocidwm6jU6bFyr/eT6SBEr2cAo7yosLgHA7vRyvSTEVnNEHoq6qI5CqJzYzyYmO6W102p
TCrNF4KOue9UC2oVvpo6mXWpKsqTGhdjcUinscHqACGVpDrGyFbIe0sbFvIrxVmc6tWuEp18hqEf
a/S1C4nBk5UiRkr7ZVS1vZgyfbxqTFrozAvqofxpKMOwVD5DZIqvbVtbUfgzdBcb32hEZvNjV2KL
+5RhvdK/OBqx81p1qtDyJ0Tnp88MW1r1oRisbEj90LUK7Wul1EK1tnnOhHAfasPQCPqci7O8KFO1
wnjI4eLvJajZbMcyLbPEqGFXzIREfAm+GKaicrg1G9V8F7PqsNcUz2nNDt2nquxSui7MU9B7yHg7
8CY6aYv9IBap3BdCr8g05FgL+6kLh3YG3dyrDUdKgLZwfliNYdk/pOVkdr9LmJJGsWdOVlp3dJ0S
s/hSO0SZF5dyNQwmZzKS45QkeX8j5kZb0bVxjto33JfQPk4tbI1dYgxDcalSlZs7B3eNMchpnC93
Vs3vX3mqw6AA+X4s/F6iJJryBytWlelbOE+EDSYls7tv2d88mqVl7o6muBwOWj8QMmNVZ5BCS21s
L2ZFrgYKnZ0N+64Y8RHpyzwZCZWyS6+BQcXNthptWV20i7qkwSAKI/vWtVnYUNt2ThvQ8zTVfQvA
ZPHSkvx1YyhzYTPJoMHiz8IsnS8ZJ+YTAoHpdNnNghJmUYmvQT/1CCSg9Dx/lSiuv7bTorUHi0sg
20xmFn5VorZSvUgZxkckNyN9O6kurvJVYUgPHn2OyxLhzwyQNMuqb1GXhTYFluFO+6jmD/nEjTk8
RByXFymaFFsPYM7zDjim9gj3iL6SoGPvetKl9+bBp1FumaNG+SZz0uXb3NjVJ4jR2sPsRKpNldQl
QdfESckIgRzRixsotx4DlPiqpN6+ddDxAMNsdoXwQiuMv/X4iWj+INp+8Iq6nr8U+jKPJLKDqm40
qTfPcy7UL6PMpgsFiescMExlHWSH2j2VmRUoBucCL6bsYKRpA1KgXy4ZAg15UEWDeaw4PaO36JLh
TT2H7V6ayZhd5jYumaPZM36IjLouvCHW654hXQESo6bx86NYtOmhrmqblqmdD+WmyUG2b5aYue+n
lBvxQVXajmY0gqYYQwg7nplqGEAPcs0C6hHzdh+SBmLJJquG9gtoI+dTmBVato3K0LY/VTh+PzU4
WgLTMSfx4lZDNtOAER119CyK0hfjlAVt5E6rykNmI8+MiljujxM2uJddr40Id+RNcRjUMd6P4Jir
KwGLCX+IRBC+3bakf4G2HNMalCfp94y6Gl/CXhe5X8swjeg3dxj4EvhLxp5NaKPlL+z2WxMRm4Jp
LkBxpNTrROPMxfpWLuG8p5UVmZvO6Yr4CIZKKbA2TIo8SMJFPi6ABLqA2nH+UVha/JwqleN4JJjd
hRHVpradmyb51vYjIGUnjtPbvjYTBpe6U4FWnJe+9axeb4/US9SsqPC7eI5bWuRrhRX3PviemZxF
0Zj19kOJ7UFdYLzq4TjaEayG3FS8Jlz6+zimHPbUrEIx3ybTaTfmNE+3fWoMNa9kEqoXcwMtXtTa
OTee5gKzioaO69x1EVXfabQxnxjrg3sYMjSpfbYlzep0SepjBOhRCwZYOwOX2+pKKJak+Zo1hvmg
ulOYe1z77Bu9m3v9UqnbNvFU5kBfoqizcmq8DiB31bXMk016UdPjTEP2yqaPpLB53O5OdNGyYv2E
flVFrXWLvA5qr0XF9e0pS+bMQZzM820CFPfeSJqmOLYMMeIgNIc08hvABn0QijBymPGQXmydlmn4
2jGgiT8IGdV0LjXRbDW9SIutrE2Xlg+lHy3Xfhp8OWvyW0nUNf1cQwvnCV4FotuNCtaNLltsR4Ea
u4CRadR0x7oDR/ZFSxcnCRZTcb7bVecYfoNhwhBwrBFQSIuywNF96lzz0KhVfzVMGFz5SCHRU3eK
orzQK4WGdaxRw21JDfTPjRjaV25PhlpZoq69IfrYKoXnpDl+m+ID/Zim7bJPgVDkdFwVRrLAgbLH
Nm7FgzahT3zUiHR3S6FZZAIfgzJ/w5GBDkdbyUH5SCWbOxU+KvN+lqRTdF3rtN0WUywOQ3p2lVO0
PVq/SB6h/41InYvu0QnynfKksYqldPy6puNs53x9UWlgnTKwHNNsRH6CFvmZR/sNj7cu+gv+CQ2T
/uH687/A7WWkEYNCxKlNDIaPyCVX9xW2AruC0f3fXwrDZMC5KEgRT35jaVmFLbW0tn07UcKd4ST9
Tpe1s4txUTnD8j1F0a6yyas5+y8jCETpThB58ViXHLjB8cO0Lr0sxCEhs4tkx1nIAGyWP/72/ljx
wbhRI28GEPDky2VzvYQgR1xgA7N+yJdhOjjcoGfe33sPBYAZHquOCOpv+wNKe2FnU+r6IPawmh0B
fBuhlm3yQTDtTVtxBj35ztbQcHDXyeAhRzCgf7s1dADhXQfR33et5kdiqtkmGoGUJ7I6pw3yzvnC
0QwuEK5tWFiJE1AotLimbpTE9Wl9tPfgAOyrnHz3zPv7JcHxBhXJrnDh5rEhLMQVTrm5tWgFZSGf
Senp2IelFFf6GNJ71vGkszuaAUPjDL7WCttvQpUargHyUmSxsQNOY66jRRnowGXu//72cQWwb5MA
CqnmBM5OnWfD1OBFdy3oeT9xQa0A2DKMc5Ylv9EUNVhe6z5FPNHEDNo4WalGR83qS931Q9WQu4YW
i+cmrXKBYq/Oh9VF7BlAiH2hVNqmBfcEVKmsNh8/7u/7CncWnWkXsFzuVPfkcCqx1jFUodBX4mz6
wWSFsSfS3M0XmHjJOSvqUzLH+sQrmdcyVqV6nvztJk7TTgsZgNAWszXnqrbL7w3z662ioVFsVnHH
MBOMSRYN4xmez++3OQuvYh6c1hXvfLKwNTmtQt7P6RGD2NY4evmNNO1t4db1Roms2Ve1Qtt+/Grf
fVob6TP0YTDLPQXzgziZzCZj5NTT84DtDg4eIOC8nfAk9HozawJda4CblvKcL/C7H3U1GVkZuDb0
oLfvuTQbFDmLiZ1lLMXnXCnKT7OR03Edp7G4+fgpf78uIPmutiEES4LXqcZMYnRpPTQua5WRs1PH
udlpCzOGj1d574kEhS+8I24L7VSfgOo9pNtqc91OooVTXDHTkmVxnAHPn5HXem+vCB1aGHRTe50T
vX15S+Z2jY1ik+8C6bqe+jm8NgEIfdVQbFCDpTRD8OKWnYrg40d870UimIdTGp6LEG3XV/CX4K+k
Km1SSQG8jHrxLdfxvtrkbm+MZ078KZl2PYQWVzuUz9Xf0TiJJJ2i4ZcwWy48A3iESMdy4tJe2zC4
yAC1pqSMoxQvLUjJ69Fw4jOP+XvgBFMDEQC5GBMV1VOLeDnoTG6ZO/shwtq+icC7l2IGuOnHFDFE
tT8n2ffezkHkkVyR6AmF8SScxch0pDNEV9+R6rDFLuYuxFBoUyaWcyaknVvp5MWiN7okc8OLjawK
1mqhYRKRZuGmaGrz8PFeeXep1cZVR9gCebKTA07XK4za0HR9U0nMH0hZ4JhuJPXnOonPeZm/971g
U/z3Uuu2/cu2JB2xJPMo1x9iF5FrPYswcqRNhBe4ALWJ++THj3Z6a+pABleaNzzvVRlanKxHJYT4
m8xkMCqjtoOaNIHamt1tpgMoNIxp2NoRnR5jzrszN9npS/21MmJCEA7XcHxKbEx1CeFR12XgdJnz
s6gq95AxGUZMX/u7UXddColFlbsZeUJhntwxFmL9+dyrEkbt4PwEd2/6cCYe+qFVztUUp99vXQou
2aomjKowofft98tz2epJBNRVMaYrBjPa57YYW48ZhvUpd/JzlLnT25PlVuYuWjIAG1HIPHkyrZeY
pTjuEExKApDScnbiF7MCogWz1ari92DId+bLnV5p66JcJ2Rs5loVuidnPBFD09sV8E2HWeilrohs
PyBW8thCJN6ScoiAXlB1EcvG+R7P03j/t7csOQ1fkVrK4JlPDv4QMWtr56IPirntd322rapPRhHJ
2yJ2RMBEtgJNUp176He2K9x9jsjqzmpDqXr7YQdJ6s8ifZC1KeMcS1cWn9zV+hm1CTiDjx/xnV20
Bg1UqFbFXDbT28Xc1kVXP+cNhxFNtL4w07tW65IjHllawHwpPPNKtXcXFEi6IlKIF8ipuHme2JEa
ZXUPUr3Vr3Uau8xlHKv/kfeVu2+GcXyw4yW7SPtOv2u0NPksGH8EDUzeBrschmmhWyT0rqBzBGEV
Gp6G//g5rfx3f0twa6vMIMjT090+UczjOY22+axC3Gt6Z/HYIGLf5kq3by2RP3/8GX7lOX+tmtad
bsOFgakOvEH9LbPrwDG28ySDGPrYrR1O9mPvyuF+rKRxnej0hvUoTB7cjqZv3kzl0VjoHUJ4Co9Z
knf7wa5Gd/vv/FLUpCaSksjLnIrLjMmchAmvN8hQpPZhKjmBlc7uZlmszhuGcAjsKMk2dTcvftX1
4qpTlzoQeQUGnM8ftEaf/80kbn1PONY4pN4oTJin+j0A/6Ow0hlOL2NcHMGb99u6d4YbJRY/sjqy
mU5NzZlb6L2rD4kI0mGEZglgJ5ELwU51UcaoD2AUpWBl9GEdYvX2XTo7Q+Yx9qMdUYSmfSahe3dd
fAdWnUsADdbplcv8fIlp02F5blhMHvpyFZ+V2JYyh4mh2Soq6mVZY5757u+uizTievFB/D797FUf
T4kUZY9hSG7s7TSzLEDIfXoMYYlvhmrWGKdAQjtzFa2v8fQIcOSIaohqI/94ItkwAgaWugFDBLnN
4TFJpm6jS0s8fryp3wkp+ANBM+dgozZ5qjsA8jQXvbt0XG5VGrhIFR2gEwC/6KKf0JwHv9Mn3Sdb
MJBrlcaZ/O6dVwu7E/kprhaAfqepCKnD3GZazFbKU+uYWgDtHayddiStXUDPAOBf051T2XnnMmNR
2jEkCivr/WT/cqAQq3UJY1IyfbbnjIA9047P7DDxbTEOZ2q69x6S3sMatzFrVk/DptOtos2W0wdm
PivHzurauxgccLVV4VQmvpr30XZ27fn24y/7/rK07NiFqo6D89tQ1sO0EGDv+0CRS7+bK63Y96JW
A1i5zq0Ouh1iYTvf/RuLmrQ8VhejNZ1+u2hddImaC4K1lcXVcYJkDuNCKM9RXU87tdSvMeOdszMn
5Z0MgcyALazzHnVU/N8uOoepbeVm2AdVWHQ0yQ15388OHFzDbaGufvyE7+TtOGPAdWbXrl5Cp+lI
D+BQDiM52AwX2YB2diHGxbhXmIB6PWxv30Dne9tnS/vl45V/ayVy2TNCxXB2VdtabXLfPqdaLnpk
zC5IJJoHzDfm5rphfPlTtEv6GSAT+rtG3Ypnpw5rDHS1blgApdbuRY5f+CPTnPFY62MZb8BDwS74
+Ld771QRrjlYdDmpK04+ghhGVeHmJjg6wNxgp4L5Bw1xxUxd9cJo+LtygL9eBs1vWrikaZhtvH0Z
c+xodtNQxcRAKz3Ro3ag08ncJXqv//0AsKoLAzPFsE3FhebtUsyajC6GRxaEINJ3ZMGfS075jguG
csZtxY2rF1nw918n/rmI5SHDj5XPyUGCCldZQL5lgDM47QOtlDdjUs6BGwJJMbGM+/Txeu/dFgjz
Oa5BkudgKPX2GZ1SXWBFlUMwmKG6n2Kpwbnv+kdYkxrK1UV4bVVVdq6V8N6mQQ4VIxh0Mlepxber
DknsjhEMhIC2uOFbbgMmLU+UDZBCZZUwMM58yXduCgNAsWnwPTEUOV2vdriBGViPgZij7Aqf3/ap
1c15R4st+/rxC33n0Wirox/H89EGttaf/6WfIBban8uSjowxAW7aTmNDP7YgLioSrDhy88uZtOyd
BU3Y2QRxZoWrIODbBcvKhK8CtSLImijcltb4WpiJvsdxDUAzmO4zG/SdV4kGJ/LATIjRoDitlBjB
S+bG6hh0XFoBmMBsByLCBIxunZMe/yUFd5IKrXkQZmrIgtFgPrn4rBjQmZVMU9Cn8bwXBmoHTaLI
OyyMtY019h0VqVreJrJTL7oaNo7o3OVGHWX0LUFH+wdscBNlBKPdD6upC04A4X0UtvLaoQ68YD+k
+xLKyz6Ksv6cnNkvbbnffvm1bqUPKX73y1o0AydOkHOBaLsKcFEIbUvokzjidFc+VWBAyGLnKfpC
8dkeqiZBpwSQkfLaG1UChQQhgW7z8d58J4YxIGDOppHr2EzA3m4VNIcRhxnEuFL2tSNY8QEBF2Bg
qFpk+0VxO/pRuvpZpkn8b6xMu57eNuMJlI1Orxkh8ZCPoylIVfsF0wqThH3pr2Gii0Dr9fzJ6obE
GztXnsk039muTEWYQVG3sV11/e0jR3DFyr7WpgBJ9RhgmpV5WA0agWiG8szJeOcqRax7XYf2OHoo
J89IkRcZhMMJrYdwhfWbY7ED4zN5tZyARc5Lu7cbfTjzgO8c//WmwcaCxEDVT9vqsyZkm1UQ4usZ
RRQVLC0ob2Q+9ss4ldwASILU/sfb6Ld3ym7GaEes4wo6fKcVCtCBSpscOQclLKlLpMhHX0aWvACE
eW6I+N5SbFj0jY11fHcagus0H6zURj9jhWtewNRLvGxwQCjR5D6TyLy3FMpUBl/QsQSZxdudUmr1
nDqWMgdQiGnaF60pfQHoJQbgNOZn9soaxt9cDogO0qtEbJ2eK5Ddk5PowKoBQ4vcQgLQ+hrsdmrB
mKsQbvnbn4q7h4JH5/3xv5OH0iLEEqLGmIN8QD/BhCEGXQa74Mitmu8fL/Xb9l91FC1SY25sSg9t
fb9/CXxW5iJdsPbQIbk2+152ddDBxdz0Upm3dMPnJ1XLx+3Hi77z0QQdO2PVoKUSODXUitHUg9qq
AVoC+Ibehp58KmfaeHYPrPbfWcrAwGB9OHKl0+dTVA2844qP6jG7FR0TfPTqANO79n91d/7H8/Q/
o9fq9r82Qvef/8F/P1f1jCRY3J/853/e1K/lfd++vvZX3+v/WP/qf//Rt3/xP6+S57bqqp/96Z96
85f49/+1/uZ7//3Nf0CegFF0J1/b+dNrB+fn1wL8puuf/P/94R+vv/4VFNpf//nncyXLfv3XoqQq
//zXjw4v//wTPMBf3vr67//rh9ffC/7evXz53/+r/OPlNf/jXra//cXX713/zz8N8Q/6tHSGmZ9w
s3OA/vxjfF1/ohv/QN0dtA/ivQhPqwZXcFm1ffzPPzX9H/pqXknoMxhMcPD+/KOr5Poj/hI5Ia7d
tATACfP/P//vC3jzqf7fp/sD8aHbKin7jn+YXtjbww3ll74u2q+EOdiNv4XZkgKyqif5eaCXHuiw
O9pLBAW6owoi84YacvAWipfUM90xaIu4OySho+/muBK7zi70OwWH8gsX6rE3kN54dafBDhnyfYOG
7A6e7PcCPdhj1JgHsHO3qYteTjwqZpAOob7ng1h7aYvCR2LvNcI0DY2VRfXgd9/0RXFnN/0BD5NP
bZVlQZgtxQZC7k8UAp5yxGsizb4GlAlWsx1mX1PCw6g2Yhsxcrg1gK4+9GWqKtAjjOmoWEmq7Rwz
m9EK7jsiq1olDbBJVGcAP6YoQWlOeuTi0byBHuqFLXvxQJYHeacQX4WZK6T9kAGfmTnTxbbceLiM
el3bF0oCcLeWUq93nVOuQNNZ25DeAjMd22HvZG17iFu9vMtoQn/Hcy3eg8Ps94U7pI9gpyHHTehD
XBdJrXcbvlIc6GoX7otc/ExJy5C9UfWvlWlAks0QQdyOY3kjFhu4bG9/kaU7AfYtk8ukSa6rJb5Y
zPA2nNJrp5O7OBIHu5WflFS/16oqgMl+G6baZVrVdyhz30PSuZ9KxdfJ6CCiw5i1i/FBHeAsgQ5e
q2NLiu2ouPNLWblXkFUnT82TXnqANqMtIs+654SFcp9KCZkhEV46uoAY1Yg4Cwq/hudvDULJf/YJ
z/R1KlED98sBmVxlcZcnSDFpcpNC/XU6H5mpnl60Edq4TARlmdjJoZumsDP3yrBaq0KanL4indXM
sHQnhrrVvgy5/fwxTDKo7m2rPgH5F8llPhcFNA5sgaPPo5aSmHuTA6R+GzPay7ZdquWhDz8ewcZx
7hb4uPFg1Fs3Nlva5FDRbTaO0jWw/GG/GJDhFtt5HS1IbuA4CkjBSp4tD7HW6g9dZzgPQw1idlic
aT8XJhQhTcJUsk24jUOry3tnkm4QLX0EUrisbpQF7TB/GXJ7pw85yeQyV/m1nB0AR7AxP1Pnml/y
rIzuCjvMsaBQXHaNiRLFeLEsNnZjIVqlEx9r6MOgsMsQRSqhZ1L1RTnHKCcUapF7Wl0NVwpkfcgL
Ro1KLCZl4E9FabDnTDb9rqNI3+MyoSAplCI406jpoHizAS0QMoIG/2J0NzoEc80zGPFcVKYjr5Ki
sW4zBYUAf7TH/D50QH9lhtYYno7B7peVY7wdUTA8OFqjQB8YQli+yMpkukce0X1TlzDcALjWv0kz
F8dpHtWLSUPbMkzy7ODQK5eqBTWKZjAaI1IcKqNo78y40F6jfmrueM/mNppQfol7NGw8deTQeD2f
7TYSdIh7VQU6r8dFhwIrk4fdYM/19ZxF6cG1YpyuLLX6Ah4326Go7P7EklHxh76unuOmtLdTNtbB
PPKBxkimWNqK+YjchtwIKKJbir94V6I96/ezMHaxvUx7yP8Rv3Mey41VpeZtAfLAVwb0MQWpzGU9
ygZOaI5vDCJC3hTXy33XIGARdYl9FyULHF9cHgpfh9AO2lybt2JwHH8ukIsai9ncwzFXsU5dQg9n
u2VTFsa0Sexa2zBbSzd5OSOhNjiqBBqNlGVfjvpGxUBz0yFH5umlXfxoFke5qbmeNtnM7s2GCO0V
jV3pdxD6EKQZC2VTxJFtIQU0Grduyq01qmG5kyHYJZMs2keBJzCkTkQIq+Wm1/vPIemVH2vhIRW4
ZSpaFCyO9owKQ0W6IdIdLPMdF17yomfZ69wo8b5UWtOrI9FvppwLtM6P2mJuO13Y3DKVGkAmTv06
gXzQYc3lycEtr5Af3Y002rcuQi8YTwi4XlWmXwxNavlRCft9A/Np9M0k5A0A75fLmCCbN0VBkebH
VF/2iCT/HBG8UMMoVX2lLihfNbPeNyi3jbFpfJJS0wJTpD8dncIyUmk+qwlcLjWHNYgxKVWSFhQt
0gNd5cpNWaf6bgGmjiZ6Bg1PPLjlKvejLCEiT0N317vgypR0hZnlSfnI6QL8ry++1nRXVaaMngyL
O+ZRMEMM5FJA+X9XHGPxwnYOIdwZPxgTPpXZ9G1erAf4IQc7Q3psbpG/QQeF8SvOxBcJ2rJHeK8z
Ao0R+llR80JMvs0WoR+reqx9vdVvk6WWe6GjxlLYzo0mwnzr2DXXhVOPAVQyb6iQ6ohm0/SL0r4r
M+WKdtNzhXaqSCCzRuWkbCNklpBqqQ6xmV6HEZwMRxWPYZmNHnZTz+PYv0ZzVx0rhzeUDUgD5upW
GeM7WKZXqoQQFa+o3KKtUWmMh4ReDBHXEVcxinAaDD+/bMznziWwTfFtFqnfpJwuMHI0NqvhErKy
8tOiOBcW0oVJn2VwZpZqG4aThMbW7qcalnH3YjahD23kWz1VqPa6kF/rEq4EQK9NoSq3Q9TfGz3j
GwknhxEsXPUpxOYVPuwXGyqJ3+cYKFaAhmDzFJ5rlw8dX+dQzHG5QXzF70X2qC2QQ9Il2sb2rKOu
WTADWiLFRw9+CianrDcWXA8/JSvzxhIhReKlpXiiS8uLwWpR+cu5XugJIxxQToiQ9CWsbudhql2i
RL7sGSGjCUqciQTMKDt7WXL7AEZlZwzWHIzwVwIXA82t3eqfk8y55WP8qNuEiGRae1dpIPYZOjzg
5GoEe4CkTPmSJdbXXIGymDj3ujQFZN8UkCCOyMIjI/qC4seN1UP+geb1VXRG/ATVxUZuRDT7JtVQ
t3H7blfm+fi0OHN3NXLZXxuDjD/DhFsI8MpFYUPDT2AabeK60X20Qg2/m+ttGvPL2G4abqpldDa4
n2UPmtms44HS3CyyfcjU8LLsCO/9qNVbK+mhEUOI8LBFlAeeH+I6LWG/l/mFpWZb2ZPvhMNi+HQ2
q6vWhY2cq8z6mRZlWw1pnE3tpIzeddB7CDqV37RlDgOlkBeppn+HGpPsuqIqD+CKtu2IwiHMuAyV
b6NlMBtqr3ncVYh7iO1shPBkXfvnoCZPiypQXlC7hgcJ1cy3kFJ+KEumyvFgf0sYJ3hh7jqXwJWs
Tes6HKsOwESNeADSkFK5VrF7u5Kqe+VkifScqrkdNH26CjstOsIINy4mW7vVFkhDUzKkX9VENbba
2KQHPc/ymzST5XWvqaNvl9MTnXg0JByERzru43St+d2fs1YgWVXaKjpCBczpL8qcCF914+aTqyn3
sHkUGKr68rXjnd2rYcFNNcvJ3sg4SzdaPs0PNiwf5LVsvb+VMYYQJOMGGCiyU6sJEPXL/L6n2+cU
ifvc9TQ1QiQoDlICQwv15BlQgnqf1vM3pJua61BT7NulabgGw/YiKkKNsJMrfm7leAjM5lERVe5H
U33TDmLw6xTp6hj9NT/N88WrFuPKGpu97IarpWsOirpcrnizpOSSlHmd3mOjY8IF4WK1qzAhCKbD
ETUw25sgJfptb97q7bwv8xHkj53tWxuEQ4wG2SFvxvyQ0ATyQYs8zkm+Z8D8g6wWDlszX1lIjD1O
NrRyvW2aLdTv6FJV47nwk3nIvjXOBItJABXzeoOUURoIrSM2dRG643Lh9rI+WKociTRmssvQhK2S
jZUL4JV5KFLVDBpVT+qfdL21ZVcgujl9GRAQtX+xe/4Pe+exJDmSZdlfGZk9agAo6BbEuDn3cLKB
eIRHgKqC06/vY1nVI1Uy0i1Su17MIjeZEuGeZoDqI/eeizLBqvWlf9YyS8GiX9f8NpyTizPufJQS
+jXtGtvGZY6o89SnbdvnFHWz6KJq25JljfV0mTkegaM1KdpccsNsBs8To2VbwkJLzG75SjYXiD5o
fb3eywXHFijVCdVb6YjMiZfFma9K5oABOG1ziuvCNkr34Nar6ocd3kNtKTnbe8/56Yzalu1h0+QA
RwDflDPMJaoMWj8ks5oduSuoCvuqpx32vNrl2Xcjt+uwo1pLu97k5o0Qg3lXWvwnngqOOB8uo4Tu
HjpiTbFQN7el9QEEP99QOJs9gGKZjRCc+xKNncsBNdYOdQc6I/yqbVHosG6GfJuva++LCkBj0ffO
SyoRbGDz1BrntzHby09iwMsr8QkqjRvHKbmd1sqU08vMzbPsELAXMnK9yvsxjDleY2x07Z57ZXkH
bOt9GQP0uDfGbhNhKEka98X2J9/Ik5g2yuKhv5lGy/tabO+LxYPdA/CCLzySl5NiAHO79tRCo0S7
NwB25I6kGkKgwqBfzCywNAZ6YauG99E0oLSX3CJL5w1hg78cQoERyMF9s3SqOTZ78x3wynoPSwLu
IfcpEhA92bP4ldE4sbsfbP/NnYxDBtArtpT2G7d8f1Q+RWOIQU4CI26v6ZTUL4KpXsiwuQrdjuvK
EuN9yZT/oCEih/bg/uArfhBpwvWVHcSg48UqnNeMBJidTOavblnIqANwxVF2vyrrHbBws8+ymRBN
UWDpLEZ+Yu+9lYBr9JweHJblFFb0FXZWTqHoypuNlR5msh5rlRB12L7DUjsbsn8XbvEEQOPSCufB
GuGuGfAPOtKtAm/Lf1Q1DBvLS5JTPQ1WqJpqDW1X/tmE8VhoFBAAP2AFMzEAlQ96EH94gA3qdcmr
8TTlJO4uLcdwXQC7sYowM9doXGc/kF5BBo5nFwdN9+Vhwp8eASQBQgDk0yxd3KKSK38xi4tv9csX
bSeoo077o1dyx9pdA4KQeKcRDzb85KGD8FiMR5XTIFojFt50VZww7rFL5efUqss2sK9XefLsEXMT
TqPWnmdRHvOi7c7blD3YTbftK0itRLH0Dym/ZzAW9Ro0mf+UV93Od9MswoeEs9T+ynSyUlNB1+Vu
EMz4vqpYOD3tT3lFTDJFZWbyQ9zlk0yJG+myxDdVeuA36rx4bBLgG3XZGHu29nmcSfHTV+2TJXoG
pCVkWFGCPOAzQ89py0cPfMax6iScrUWMoa6Wn3qzfrmiEZFCiMTkxiUVYzNjsWE7L1jWFiwZnMk5
b+gJOOTcbg/SVl7W2uWOyVabAgR2Ce/kW6aZZpjeukj0PUPoryQqDJ6TY5RJ/2D3GHdiqd+Eud7N
I395R/Z8qKwqOxeiOyrWgMGYLwD4pgU4aQdCGzgryuYc5ED7BzrAizeRFs4v6AeW0X8PIMJSxIQB
IAYeNHRP1CDTV6Hl72PjS/gf7tkvxo0dkHalLLWDPCuufEfvOprHoGsrqJids0UgtxIqW5nu525W
kYA6t/Erx7aJVbpqNdqhgsXagsswyyC/5Eza4xtoidGRXsIDcqdwzQFRa0th4WOWzYFJUX/ElXFf
d/S8zVblEQ67JzG1bzCwaT70zSENKV8PRuOww7WGK2lCBCSZKF8LeFLMdKYPU8i96XZxPZPz2Gyl
DAFJj4+OqLK4wrISjUZ+qsblblGrCqEzfFmcSREYF2RQSNxiDNc0yW61HcWKLTspHf0EzCEYZFaE
0+xoezTAxVV5uQzw69/zyoOhTJFKbm+aMM+rV9GjemAMlesUjIpsGSDc4FdkmBf41nqdGrHz/AyA
jdefpmkJfLJAi6XHrL0m90mpnHD2souuzR+QZN80ZkKJt1Cx2cadn9srxUkZUt7tGQ6SG6Ndi0Jm
92TN/HLN/gTd4FDfWkFzOEASBo+g2bsO9z+5puPKcD7dAA6aNKX9TwiTgcWYMNzoT2RfH3md4pJJ
Atjl8uD36n4UzKv8NNIngKamDEc4EcBS6297McksruydKP6UVO7jOJFiSrFeaPDgrWHvSop7ryGJ
TwWwoN+9Wl7nRjuUc31W3frq2ZC63eHZhrodlOn8UbIWNiXjDQ3KR7AuVRoAfSfhlycwgenZ6JCJ
VZPHjFAA1ldOAmpU3jf91oXpti1BYiU/0kYB8hlMvDOqJZzBMUOg1I9mW270Ukl2T6yGyXhivG8X
6nWhbmlvPtNR9dz1ZcwPfGbrdh4qSzGRWK7+Am1XXw+bch7rQYsaipeM+R6LYfCGrcXsqqF2Tbb+
fqBCjst6MCC7cNxU2dvU2SffnCIF2xEKkXdNTZ9ZRC/w3FtbejRz41sikwjaXsWbU4eK9G44gaCJ
5NWXWeynNs0/8iJO0chb9J1lzt/ZhDEbBF6yX6b0Hnbzr6lzYs8YL7Dfv/VheVkHx4yUrovH3JzS
yKBD1qz50pXbdMpd/Y2/NuUIwnUMWD/T65hOq457s25/YeHfe35ygnlQB57X7QW6lJBgwbjx7Kjw
KAnrkRGNMXdf5AGCfNzkeaq6T1Fu81l56z1gVFpnyte9b8tij5EqcMVKQWXvZKe+fNW9AAg5N2YW
y5bOUpBfiEKp3a3T9JpWttzBzJOBpgY9JDIhgrd5D+Aj9nsTpKFj387c301vavRYJve5Q5qRC7HD
yi+bASORVb8cZgYZk3dnDlP5QKrC+ORscupYkGar0+3rIjUl+I2ekmwA+3EnmsWYXkyi4noAsiNM
I152Yme0ba30X3PGwGmR5bYeKofGihFkQXWWWUYEm6D32TTr2fQwtq2xV7YcdlZjDS7b/Yphj9W2
BWkyi57Nj0QQ5N2xnQjfzvjMk8aPl9ruvkfYCBmsisaJMsrV+aG8EXwjgfIct2Ylcs9jVO770wUf
sjQ+a638yTwidc7A37PuFVgBIXV48QwgqbqYB156FInEQ+QwbCGKYL4yrZnnPBnbTj6LG8AAKTmr
iJIEtONku4l90FHsbKHlKfP5FvR1WkjP3FOH2uveHjz9ri311tl7xYAEm+qx0yNatLk8O/Aiu6+0
3KwG7nOjuh2YvHTZw82lSMA63d3VFTyRsFynF1CTNMQKYWDGLMLC8Mskb9Ovuq85j2kNVeLADBzU
srLnilGq6ggB0DODE1nOu4EskSyoVsGGW1l1mQe1jrlckNWU3U+zm8F7lJK0F2Ym/RkqeGreVSgD
u7tOIR+OS3ggMDZAAisQKRnYkApI+7KfcPkBAVnbVB4ZHAl1HGQOZtkdGD+6auwDY213mpqUCNpN
FEcobupIegYIsKqs/Skw4fjkxCj3jmR3sF7TteiC1rS1MmZLRai055qaBOFBGFJsK6OldBldFQws
+MeTx3+jIlXjbajlQXMu4LX2YZYoL3ld7N777CcqvxByYCHirCGHJCLEcIPFrQY3cm7pJ/60lTtg
Dh1jH9oV834aDZYRw1K4AUnvQEwTE+qL5L6Rt4hWkTTloUw3FSVykA+5AacLI/U1s3u+NoO38WSY
6/QIk6Dcj8Xm84KmNVJ6cSWsrzwlK+ssMMZfUJ2KIOm34aDRUJ2NqtajonTf2vn2OmrbdprKuQ8q
2Uw7Nl1dWLszp2y27P2yFntnLNVOK1rGzFBgA8bRO6TADgWqux6greRhQiACNvH2UYe8HyoUSrEh
eiuycpoo5Xpg6dqbBt9BFC+Sbsf3NYVLseIu1Lbxh9FvqR9kdqGdoIXxNMEDeayG0gyTTu8OYu5f
GRT3x0VvNS+87TuPdAoEHLTLTOqCZj+bjtGfoTH68Uw0CoMaNZ0S8qEOxPo9Ztp8MKHTghy4QUCM
8alOvYs5DqepG/Vo1mA+G3YKsTrHd26JhVha67cws/luyNIVwmgOMxvDFHySNbZuvFwGCcmeNekY
1oXvgeFsVZiVOmNBSJtB07V7lMVkO7CD8We4LjXgqnisLT1kTMfsZphIm5m9g0k3EM5T5e/yEnOu
a2zD46hvZ2cE1E5wLLKjdEu4vNY2dhqt2hOolR5YQvU/elKBduSXZC9+Mlzlhqx1TnaWsuZTxcRx
h2jJ2veGa/1K2B3ESJWYtNupByDH5lsvmB1PqEOmUE7rURAzcJST714cZeUPEOK0CAngcMyn6m2s
9OSQ88CzJiQZwW8TLdDHhuujEE3omA0zUtdvorEZCOMB3UesFQS3IHP9PhIlcCmGm4B7+dLvWK/p
j2BfjbiDthQxfNKAxFfz3jJcLSbi/V5yxgRdlvifW6nyc1Nm9BkDm5USzvmdBo6bLqhyr0SREoyw
9SRDVnKPCj5OK6zxzbY4oV3OnByebLtTS6LRHTxuWqnRvB/7rQr8JaMoEM0HeP64czovkCnrOTFT
B4KKyin99HnfmQR7DC4EHNIvjad1dcomqCaAZMui42ZjrxMZ9Le7tixFD2g8c9iq+fIbcO6PTCwF
1amWsURzn3Q85rsFLV1gL+knyS/6GeCXIHXBbD7MVq6x21M61Fn2IynTFSC/YcEOZZ2SJa6HdabJ
5G27wTaUzeeD74MRcyxbvVCeixfGTE5Ms5i+To54XMr8Vy4ND+KOegV09OqsnTrUlfokMjF9FJVb
XTArzbceeiO9wBzPtCxGANp9u2Y66dolM0aCjEo38st8DjC7cTxtVfM0AQiOZknCZJf48IzAbSdv
pCVAxSmlS7AFKW5q6WH8p0X5RSAA5FWz9IfA9baJrbU0g2Gxy30i3dCYN9C+erPsvBZ/gYXrl0Ke
aiNo7fQrzdanqhoYIumafSwaO9nVcMlkpY8XEIJ/ypmFRKIl9UM/JWWYgomEV3iQltH9SLsebn7a
DUHpNl1YzH3PCaJ84qQQFkI+0Bmmwed3HNKncMcwwjPgU8LxjGfp98feMmLbne6rdOkfjc6/TE0L
cZuRGQ1q+cYgKT3bHXhbIiXFs8yBCWWIEkNzmZ5A3Z3UDcxF0gKwOYtAitbsZOyMmwbYVf9Tpez4
yZl67dbt2nj5kdCo34iSoOc0bborwbu959JyAhSRZDS0o9w7iK3u2mF96HuNtUpaioVAAOcFjPRw
hJloP9RjW0VUcFo0+VqeBj4UwAAwkzgmgvyswiziPluvMtXcY2Xz8ptQN99ZK/Jj9MI8Z0DaO43z
L0/n4YK/T/EEZiybnYxwCFV/IVxAv+M6izgMrbZdmHf6DyRXkILV+A4QU8249q2V7sBGFcdlLKC0
lp7jPcIjE7t8MucfvHgDWQkm6lvNeG+a+UGv1Q+ehteshxrkre7PgqE6MBNGtQlK1L3oGoFcTn6Z
q6E9Ma2Xd1RMEZvG24fA6d+trbdP5iY5DFzLsZEo/ahZ/hCpwZd4obMfuW78RskoqNYRVYlyhg2L
EWVvIh0/EAJKhK2Hudctk9fOFreqiDgFPu+9URTOkaTniRLITz1aiZFwlGz6JoyGXL6NEc3Cb3o1
c+hVFlNLOm1aG85PkjHyvBkf3a1I95R1y25xtY/c2VISXuz82PBWH+xMYUWQPfxUSgn3yOsjQiM3
7cNmOi3pjuUXENX0qCuvfdWIyiGHaI2acgO1BJo33HrV7BfTKEBGS2s3s6k4oZ0WHG+o8Aqf/7HS
RstWuw3pD25e3zmJdnaXIso8wH1j/dJ746s0rTL2mA5f9YlYMztzz7ws+cnIZ0Ed5uUUJeMva2zY
KBUlc8SFtRhwMMbIBDiGRM2lZ9PzImElX51vzM9q9i/klHxgRI4rkV5Toci/JUklsv3cAyc32+cE
C9FiarSxvDHGuBz6xLavraIqCwcWAG1e/MMp8G+JxP5L6de/yMX+WynZ/0SR2M0v/n/+U4P1/4jE
XtMv9Y048e+Cs79UZbc/8H/FYbqu42vzkKiSMHoTp/5DHOb/zXYF+n98ADj6DMTR/9CGWUjDLB0B
GOI+Lhn3pov+hzZMMxCHQQpCLIALBNKIZfw74jBh/KvwEwUrwrWbfv7mQ2Ck9Jfk/Z9UknO1Fr3p
+E9tC3/i2LGao+hYiegMUEdr1zXtnltnRrir1VUC0rSB02bXAlvEWtXZh0YdSBntzLfMA8PJ8/3A
2hPBACDqFAY65NugKrCrBD2XP3siG+VglBXb/K5Xtb0eZ4/NGLUu6qBg8PPkZRqGaYnN1itAMIIj
/VodyXWVptbWXlpLbzPwWZkOVY94pW1KHn1sr65B/zur3thRTiqyOkqHCOk9cXmNaQCmGtr1mVzr
rDqzK4HXNjmShHUuVn7VGcGME7qIzJ87K6Up1jtzJadvnjgwZ2YBtzzWbcFwkw9txuYf3U3A1S8B
NWou3NVJocpImTV6DJWT4g8FkPXeOnl7Vy7yltViJqRsAfZXK1uD0XTwsVSeE+p1TcyWbpmksqwd
ytwb5oSoGBNiLYTlvtEP/ioVATROUf4q3KXToo7YJHTpyVAZu2nWxacozPa1GXEiwPirux2kitYF
B4l1LKCPLvaVbvF5tF7fkPqRww7bd5Vn5B+jmZS/7KSoCHPa2q1/y+d59j9MXWs+CnQ/ZVSkOKwi
VvkV63GDwccySPsNGPz25S45z4lGrp4ZVjI34PlYoBpRXVRNGd3SfogaYSDsSoWghWO3vHSugVyJ
tW9pEL/XbmnomW3tMy72+/sZayLlDk99FqE6YoxJZON2cb0B8UY7y6U8gKIgJ2VqjSFhMmEs3DGo
subATT3qZNxgcHV9Q7El5ukyaJ0IOLBDTWlOEjX+JJIAogABR6Jdb3RYekk9kooU0aBc8GjHhhIJ
SUhrn/02pNKw/dARsik1jBYMZYLsO/TA73Ptp5S9NOuzd9eZJvGEs68RLboYxAlelSjKn0gSjAes
S9TLsH3zb68f5hvyWzFjn3pneskZQz/Ng5vMgsJddmYTl3/Xx3ljIkpA31XZJh+omfzqTyrbComd
OTvbeKRr5umA57iUdbiNAGdIIwaSf0Wr5v1KvZEkjVFfrB5ZIGx32NXTel9hSneQphG6eNUGjgPA
EOP03mHovmLVGSv2ClvvPfnuBDHVTGizAzaM6hch2iQFkrWzyEvq3tSVvttk1UFhxrKP29qve9EU
w89kyNyXbMvngTtTVo8I9Seml041+HHtaX15HlxtzIka05aD2aC9CbqRaG0apeXOW1gT7SQZnwcy
SLp5L710e5nn3mIQ0Zj+H71Jyzsf+cx6dUmgQionTOeZpOT5Q5+yjvOqBRTOooi6npG6m0Tk7BHD
41r0gn1bI4Ii6hEMqJ41l1oVbftUz6JOA+EUjh0XCDo+bPuG0e3bSXxkyineiMHURSgrKC9EB9zY
6dAZnYeZnASEHm3nRtXS2ExQfEqr1GfgekdwPQBNvDPVqasZN+23lWd2V3kui75Ky0v0qzQY5d4Y
hvVPUwtq+Is9uuPk4AQqa4ZGxNfJJ53sGfRNTTl/JWNV37uV7dzCvrPNDYctW3NMjaO8FqPFBGjJ
es45odr1PiU+jfnhqM/tzvaVAIuXdD1NLe4BnI8qZymiLBYljxbZ5Frckc5BLo2X0M0Vhmf0EQtf
WRwM3eLvkUPZTZ/LDRpHgg0TV+TBSEN/+l5hDRSg2fKrvWHN8Yu7P3UljSfMFt5OkKxXxVBct/6h
thuLFIZedOmh1upEhU6FqsDWZ2VHtbuV88kbACkEa9qziMmqQoHPTaZmDKrW3g6GD544tllI3hDG
RYdWoZtg3COU2D4HpmDIAvyMSR1xXrWKTGfrZ4imJmZFgJFw8c3eypAtVMwjg9n2ExZGhjYQ8ox4
kaQrff5B3t1CLAgP/EncPoLAtonfYFRnUNv9VRP8//Lof4N4++/KowC/T66+/tfuq6//tUjij/29
SDL/hl/C56x14croiOIRw/+9SNLsv9m0CiTJGSjiwdvcbG3/KaG3/6Zj3sLdhG6dWcGN0fiPMsn/
m8Vjiv8CdooNGcd1/50qCeLHzZfyT/4YwV9Gy8I/vgAXJuxbGfVPZVJVIkwdET25M4IWuNntdiek
L34PGnhSZiVgeTdGsY7ynb0Eovuh0mLXTtlBA+XAnmjxEZKtRpzhDqd7SZiGZbfYYYKWjMZ3z8T7
rkFagUA2V2uHQiI/gFpGrQV/OBgYz0WsGFiLWK9dN5zItWvCyuQ64XS5CWh851z3xXOmbft56Scy
i9PkPq+XLhxoHPWup4tL0ivZpS37kWa+96bbTM3nmmNFyss3dgMKfLDLcKMf13V9SxQAYI0Tp4Xa
lyUz3WeSvlGgqdBw1WU1Mgc+/MZYb3PMd7n0GcGDODzNlszYrad5RlA0BYnev0rCle7nwRTHSlA6
uY78IyvXj5OW/TbTte2PreWfprei6NqMKurrEkkUoLsYrHJyX/ijxT5lLh8dquijzKC2K78HReHK
+iayXIwTAh59i/Hd2U9WKrWwTe3HJp+jtXE+/akyvrHdEdJLnoGcI5xVhKwiU0+jlpSoi2cuyGz7
2tquiNPF1Xd1lkBzWjg7VhPeH4LQ7DjLxFjG9uB6XeA3Mv2oWR1yhSwmO3q0PW9VS5IhO+htfajb
St6hdGAHyDp3DYhPE8fe9ub2od8Wdc07948/kBAawGRjZGMO83pcOUj3y6qclaCTwc/yvUMC/SyQ
GVIrMtPLSX8jrjsUmE2naE6l/24Wlrf87Ps0ibS+1e8byTQ4RP+GcK3VU/1u6lB7OlgxcHeS1+pU
VUmrWDis1qnu+eza8lLnG0vi4tZEdtUiT4tZOfeTz7eRlXkD2D7f7pOuuSP8HSZQy7V1V3nkkmgM
1E5b6v6g8DbLU25aas9A7TDVRLVQhq6wv81PSX1JOq0eDqiQ3nJErNFWKx9afBo0ur1vN1ugLHOP
7Nq2e8rg7LQiIIAnGzBGI55zDSS6OHJNLlapXxinU0lPQTGs725bXNNNxqmXn5lMeEh5qHJYvY9k
L4dQ8Emp1Q50IvQbDS4QN9zgJWNisdsrrfy9mNx9JaeQ3HGWWv2LC0/aZjmyX3QTJSykgIW4rcE5
DuJpqp9bu9s3rABT81cpNq4YUhoq/V23i/4Jftp9QhYCAMo9xxEBB+BLwYqeK6TQJHreevRowRUZ
4L6CuW4CFZETRBXvkOdFcmAdFm5dy7eq+WePlJcjX9VuqpZzRWAzVjNzTy65ge4CU+7siCNjZjbm
lr092Bk/NyvKBUVR6sbkNjTPvDYXo3hYU5wb+icK0tdMZxG72XsyuSBx+keBptOn4VuH4p6dW9iU
brh225lWNcryPxanirsY2RGSz/I6d4IYVTkEsmj3Vu1SWiVdnGTuq1sxZyh7aXPO9Z+JbhqXrFjZ
OZT5H1ZdD9Ut8mArXA9lVPvetPO3lvhoi3gbj6Y1npcFAdNS3am2/yJMcW9oC+pYYfyEIrik12pL
kO2AO9+vhUqqxxohKf1BbbFeQMY0++0eLyaZPJ7Z3BEfwJYAtf+xV1sndkWTkEY4ldkZejtUHFlR
QlCrTYJED3+Xtmi4yHjTMHOuPVHdZfYbcs9PhcWJgtErH+U2M2ku4wYpaqwccOuFO2pP1pr032Lr
nnRm8E+dTHLW6KZ2V2RTjQG98qc2mHR/utrJWkZmo3WHualdhzVXdUzThv2GQfZmjcrgXavVFJpk
ucea2vwnBbGVwbCxfZVd7yPqyHdpYg4h27ct7vBdISpF8EE3j4RRf86SDnB+7r1XCEXRRBbLcfYn
qqdJv3QsEk6ZALrh0RUwAS+aC2svxkOVH6PeD/tGvuB/fKha9LwDZOhuG6pLm6jiPlEDZ3/2CiEF
Kaw+UA3XO2xeeS1CO0uf3VvusFvrv73cOaROclIYyiesFgbZWyFQJMxgU8vSuGx/GYaJHHb8JUlr
CbH51Ch/y8fOMH61WkdjxVIiSI2pC8aSAOWChiFZ6BAJmUVBXTLhkhVKKjpNtDGr8tgBM8G6rVtv
O0FBEiaycNIFMXyp06L7xfc0V2wNavXtd/VpLolXddMylFCiGzmNodKzuEjk3Srz+7bVGeN1qxtO
KotLd0Wj3zD/Ix3b+mEsPzaEtOAgWrarGZ9yR3l6e9h6t37zp/lSddxmg4UXhfmazfRRU3tBdAH6
su0NHeS+0D6crj+M7Xx1reUl1eAAqq5FaM6edBuXoLbd/airR8Jxdla9HLfU4TUgo9NysbkMzb1I
x3PegE/JwXa7LnPi3Ouv5oYit8e7gbx6VdXVbwm1abP3xNJQ0Yynkoe3Zgifwoaiww0Jt0Z5h+A+
IYjGkc2R3jqU7nVzx7d8RX6liRcyKY3A7bQ711e/t+m57V10OUz9A+YjOE9W64+DN14UNgFBXxa6
ZK/QjEAnEjBZ7GeGX+9r/0e61WGS6fW2lSOSgRNYL9h5G4cm6Rh7ePkDbUtgjtkDIGgr9LKKXc2q
83rTH7tIT8nbuWYCQVxS8M3/avX8mDZ2bPZNVDDGgNa/8ZHPO39BkO2hLUFany22iFfTuMLM27dE
Vhw9vT9WhHVrhM4Xxoo8lOVB/4b0+CzWt3XO9p7E2YaSiEgvQgr0uTnp5nKbzE9PwHUP07Y8Ttmk
bnKgGEbsNy9rlPVij1MLibibrGxGUTESwPbtNM0x8/0dH1jIo8GaLDvWkmHy5u2R9+CC1CLdeQGc
+9Vl+l4U6DU4LlI9b3nxursESbeuhicWGCH8xFBp7XEl5saVMFuRaeG5ysNaN0KzKK9ez6p8I/ut
7H97lYN2q383MRONhOVZpb0jDJPYjrkKK8jVeoWnpjgSRukx49FlaGWdz/hH8PXqDmunm98p44iy
LnAzL6vuE1xspI/0pK90yAh05o9NjpF0qvogJslMuydhoWeqdxrkN1/lkWXXPsGJsdCR8moFS19E
QH5ODvPmwJ/Ku44MhIBU9kdnguvtjsR7CtDjDdFawYbJss/MJwK6GR2Z/RPe82AapgcNo8aGVRsB
zbGDtRb4OtCxmaSKxY6cGR+S6J8X2A5RPbBsyD3ZIJBox8iylumw9dY7EhH1MilLxQIGx9nXePyc
SSdNatHsl1Xk70b94m/L3dCI57peInsyd6M2PGZee3ZME3nxfBv+UWlafgS34zSsNzlT+wge8cnL
p8Ni5p+z7j3Qi+80/2LOWpRt+p7dNmvZOqqs/iJn74UJ7rTb9OH7dpDvpCW5B+ppX9loDLvhtVXm
Ud/K4FaT7krWu+R4eK9+lsSdZwWzgz55GnasVSw2Dq6OjEHl9ogJ9UTLG3htfsCikcW6myMMsVHE
6Y0XIWuONd/8lXY/FfOCPSV6xqNkCWLbxh9KyA9j9T7NaklONhGxqF04AgzOC7N4E0rFue8cDZci
UZXcFZwLRD/5rO5Nboy8tHEPJF8Dqt5xqu4gpgdUJXgWUFpilCHLdYc/AkftVQpIzuldkn+qmkLE
uq/Kfj8p7Wj37Uc/mdzIKKBNRsuN/ingodx0xQPOtRllCEv+2K5vAYqKmBO929XSi4bkL4tT9dU6
Yl8ghfdyvhBbe0FHgeK2CRsHVbplHxYxRkjMeHhY5cnG3CuFSiyvuTUK9ipMVNCnucl+YOjSWsmT
234W0lvDWwrzbrOehCdvSA7tNgfzdglT3jZdwynHWlDoUPJd90Jjt0tQj+XlWIZeVf5opyHKV/eA
OuKOHCcv1KqfzBFgJn31rvWwWu5PI/1V6aQ5ORnrybY4jcYb3sUvu8TvoEjQ6cpsJxnzWKabIB8k
dJNJXouJqBWfGTm1H17acoEqr2i1YEbEsnW3pF6TTX7bdc/d4iY/sjopbv8uXa+IDe3dkDfUDs5Q
H0HFcmH22JdNi7pKkG/KMeGchVX+1GzxPnM+M2dPEOoSvBIoZ4r7NH8wV/FTLi5Uy7x9NhZ3V9c3
F8Tcv5lt9jTbVvdW6OV3cbtLk/KiacQ+Guz1t/zRRkYdswW9Yyr13bfaqcvZwDmKEBnW3kXSfbe4
XFYeIX/xrqbzl0Yp7qtSI0C6dgMd9wI3P7AN7cJkvsfRQJvHpL28KpyBdw2omsPa2yZVadX5TFer
YkRZiwy0u6PD1XaT8sVxnEv7uRrMfud7KnsfHLf8THA1BBWqyjC3zP7iVJTzQ6NtnyQWtkhFJi2G
/+FdJzA0B3Lu6zo0UGAQq5rMzm4gteMiTK+aibcab3lqbi7ryJCb9QcVAUoNl2HWXVkgr0/tTitD
e/M8Xqi6dbCi92P6H+ydx5Ld1pZtf0Xx+lDAm2bBHW/Smw4ik5mE9x5/U9/yfuyNQ0n3JlMMslSt
qoin2xCvknlwAGxs7L3WnGPWrHrQXLtSH4woDmO5kvY4HinerbDn9TBXk3LqTTfo0lC7p+WAssLU
hrBZCYCFDoEeYr2fLJS3BaGcU3zJkV5Yep+rccDhNjPlOuQCxehkFdxChtBtugbVwYB+ilCQLJLQ
WkHtxBAXRhc5dUr6QFWi5ONiSchmBiMsvYGyB6UNFhYPPfMophjI8CxPMkFfL4o5tM4cBiONcuhA
GPasYopIeQYL5iLG1/0xZbExSkzeLE67tZ7ElXo0yNSS7SnR483SCpEJCWAO13NjNDurz6zbMudN
0Cq6ULAkK0mwFOuQEU2weoK0fiqNY9CRkRbrFsH2GT9c96x67QHu3AEVDyffo/q4onSUkcs20s1P
TqYkaLpPpsOy3GpqDByVBoDAztGywKlYUrzJa7Zprkqo5H1dlJHi6zSaoyadL8tOtCJ6IlbtLlyo
vtPqDYw6dCBCCNIXk9eyuAGHfMl8Lw0NJ8c6WVAIAoOTaqk6CINShBLqTS7UJiisItsn4yROntXQ
v3JEuhUD+2pjMpojkGpCUDOa6RN2ey2T3tm4RcZ7jJWDjlRbqNtIC/TpMcf8su86dVkD1Mx71mDT
6OAfidfyQsTbda2S6kwATC/tAokIcRduZz2vCoSxwUXEiEBrVFlZ2zWzCfNZVZiHBHp9ZaMt6DV3
oOCKMIL/xJLACnPSelWUo/Tkk/YAGwlJspVicXeGNNVeSw03uYMeoOuJTy+0whcx5G1o9keBg3ps
0FZ5GLDWmzuNzn3Zi8apwvKHkdJCdKC3mfJeVFb/KsuKfDVLU/tedqxQMivV3K6pohUa9XZbiUP5
VEkSXtYp1eQF8/IMY6i3AiPmZTKjgdNwg64KeamvoziptkMShFfkpwaRa5JUHtv6FDYYECd5UwA0
xwgTxY8xIs/dMGUQSVqx8VRxNGa6nx3lK30J2D+kofTe6QFquCG1bqpOM6/r2CwPctdrVyKtEPZs
xShtm7bqG0/PNesBnY12VWPSvmy3k3R0Mq1FKqPXuPHtfE7mrZ4jA+Tuj0STVbFmndk3ac6EWWCD
XzC36wh1va0FqYGmifbyw6RF3VexgfVN/0+cnZhcz5vCUJQTpX0BedQs73I1ZL8g7WMRASgpfqwh
cqlCyrnMzHRTIyJQ1LJQvkmZLh8h3FY4JsvwJuga1iMqvCtKWANVNo3FODI02Xps+5m3dx4HieXO
wUQvvMii1ZCzJ8Z0JX1JETgjqxmk/D5JZ43yYigodlJF5RFnTvMuhcWJcQQEs6uSr0Ji4uKexmUg
IRZGx0B9qUbaYsZHEfkbTF3mFxbtKPqukzqXaAi0ofqklC3N5wwgtbnvKlN/kKaK1UxIStRcKYNE
yUdi+7aocof0tjeoV9TatFDr66LxjlrrSBDpKA70FC5thBJbaqSeFOCgtpQp6qoSIVLYSt9nfj8h
ZKL8pmwQkWnnRjIDNmtKuVGW56i5HhvsiwFElz0Vz9kwphtjUOJtzVO4VfQFGY7REWPahyXLZ5Sw
7/A8WOIQij1vcdyG5zA01ZtRKdggqMvFuR+3t2iiZ96BCr6bsNemQ9aHKtvW6npJ1flIehm6l04x
d4jhMiKZ1e5KYYZh2dEU3jjdKimVAZnSwjqzkNOqMC+dEPWqDUu3ZnuDX2CHnZe6i9kMfqYkgVMr
OaMb87IzkHvLdz72Y3QQM16nePp5rDLUoeljPWs3jchKuFwJk7Wb8vANz82qBcgisLQxWlrD1rzu
LZVFBWnT8RJ4BNn1+9FsARnQMXQqtZQZnLRSTYNCs4Tv96CWY7BVm1lj80MYo553wgPd5ij3xXLU
71OoWiPSxUE+B8R5P+ptgpmkbl6nJY8O+TwpX0cWDphiVXHY1eSfPmblPL9nqpI9SWqnIsmF3ThF
jdcUAc1aKjEGzL3IrKxNByocJV2VFtOK8ZlHG/R28mNmFMmb0mnYWNJF+aIuOuSY2iBf20jV7I5c
DelJL63qqJDfA7IhaYWXsKmN3sUruYmitL+VFpJXMZlYwwnf3XI1Gl1AuV3s9NekUdOtHLOM5S+t
em0U1zRp9bdKyox9xApJ8kY5HV6wtFKeGLv6pBRZvjZrTVzFi2Cw5zKWVUEyrqAUV9NEXagPdvOs
YozuIsBP0RQ9zk0urXBXyY4l9hjxy1PIK9Clf6aDtMSPGYSxtUE36rdMprVIL5sXOT1vREUOn9nh
56gPA8pDas61ibAh3FHOou8NPxVoME2zIaS2u/SWfj8uWOELZV3JQvTWGRrtwbLddVMMxKfvuzXZ
reScLJrqToKxx8Y9YreybnKhZTPbtcSLgqFirYBhmEKooakylrTg7mLNW+mqnuzhBIv2VHW6R2rn
cjba8mmKm/cEf1dC4GMoE+WDN6XY9pTgHXmYSjeVwu3Q5fdCJiB/rpUXY0awVkWJ4OtY9XvyrEOz
CDaYxynEjPqdpDPwCdcwTj2evR1+WDTTbUmfGu+KYAoY3dK+OemVdjOQOQlQaMEM0hrBq2wWO5oQ
SB06AnpL4amuqFyW4FXUnGFsVbiEBLpCXQ9yyRzeEuwrBRutdVUQezx3w1UQ6gDQSF2lfZQbXm8O
D1OYNjzH2pGiTXLP8hN4iTYMHtP7Kojb1J7INOVj5mu8li79ID/MotIfBqv0VKmc16UyaJtLhuTG
osi7notmeJrlLGdp3VCsUELhnGmPmlmu2h6/NiVdb75sbhR9viIWtvNRlO56wvbW3TJhwjaRwtli
0xkOpo/QTTNEsq0qn5RGpzwcS8CKeJYwYPB6K1zdiJFIfDHhZVDwEH2219VGktUBP4Fsj0YqXWcg
tjvRyD0ZEK8nSFjOh/B5NpG11yh1ba3vHtSUkjkJnj4SEnpoqjaeBbNheLAOczpBT/Fdoy0apWnT
Tt06U6k5kpHYXI0jIybNUBSg1GauQ7dNEny2zwHx3FiBeLBQ7G16Ib9tpXkvh9PbNBnbuqp3RGzv
ad/fW99KfWN3wwpeRJuLlKGSjOktpHAnJ1FzpBMuPCdxapzgFGD0m5oeWGcFHTfLsp2ZFwmLD05m
7EuyeeX0teuNGpcatne6iu5FimVjjgrp54THvInu1EtIM4QF6vYyK3toCMgOlja9ojW4Rvi/Jjc0
c+i/83YaWX4pObHujdcK/anQYA9MyWM3LMbVXMNcbubiKmlr7aWcBvMaDigm+4CZjtUSjBOrC1lW
TLJ6O7ETcAhObr1xUe1GLwsfuj4FN7orq6HLuv0IrECmiOcM4nhsg7a/R2MSnQKh9TW5i6+lYqHk
1pkTnI1JtRGZILuxzJe6vjgu63KWD+MoUdVBN7wRS5WCGOC9TAR1UkvIR0Ib/5RMIXBcjUoo+aQp
3PZMJcg9p2YLBbd7nS66ML1DDK71xbVCtATc6b0p6ddCK72isV5lTIkmRUDu6FZB6S9bNzgGN12I
mhrBzWZGjBmm6kZGsNpZ5XMFrwoMwG4EMMZCnFxStSpTr10oJ1ZVRkmdid3KJiyFlfhFIQa3QraB
KLN+kxTlumrSXanEpyxqYFxAZqK0r6/YLc1rwpYjH0zZ/UzxkXRd5a7PrW1PIQ96CkHR+beyIA/C
FMnt/YTk7mHKBQC5dFvMqK2cZpxlX4qgBBlN/ZSE0U4tE5oEdLYXp+6m3jemmiTSmT6RKI6PRkvw
NGmVbGezO04HQb021k5lbkboKalKxXgKcQok4V7RtmNU7RIKSOexF2O/nzVoXG9yNkIAS1rqMvVM
yE9RIBhtlidkxNNr00zaaUDP84ZWudexvkMjmqb+UkmPaytwBB5B1S4BIBELi1HkKodPxTLYnKz7
kC2IsKMzLpyU2SyeylDTXsRLzS3jW+r8pcvzZFZiA6Yll5rWky0slFUuZDmprOTIMi9mLfGtorTS
5JGqMxmWJ9D1pouLSzxIePkXtzFoRKmZuHwxIpYY1GPydxajIf3DZHA6I0NzbmZSGO5CfEy0x4J3
cUaHyDoo7spxJbMwc6JOT56UfpxHjA7KTHGzTVAU8fehB5Xd/Aep9P+LQP6PpvwUpGjHzW+3L2Oc
fVSAfPudP2Wy6u8Xwasu6ti/vkEU/1KAKMrv3E9dR/1hsvtT5X8LQGT5d5F/sBKgo4U2e8Fo/ykA
kaXf+Rx+qJgS6EODsIy/9Lv/FYbiBZX7Qf4hK5jPqBteyJ4an4ic5Dv5B0FIqWyi57Lp7jH70OmX
MHIRXdd8DSolqlsb0mjDW0lK0k6qHC2ECEFBZkh0+i8t4uzQpyaFPOGfi4r+t6mpdQjroCgtzhwc
h6nAQv6ZfGjTZi+/HcuGfnH6cfD88GP+GEws235HFQQUgJo2AjSFcfGHnOjbTyRdA8gJYh5J9r9F
14Js8ksqPGgyAy7BlZc8mT9HkyBbv0tsvy+UT2QYEulI/2A08WB8GEwXodK3T7rQQhESkX32/WDK
aMiqI/26h36LGCCz28flF/Gb0iXk4N/j9e+H+ITZ7SSlo7jEIVwT9frwmJ0GgyOxH17sDzfjz0fl
I170e7bo3470OW4hM4wytUyOBKljfc5+QXb+8YmQ33FJdEAb9jmHMiz6IlWjMXoA9xPb/XF5CHzx
tjrG/s9PQ/5e4PXneXw40CeBlwpAOqnkKXogCFzBkI1fyW8k23qN/A0EkK227bbVLjj3bmL3m9lt
jiyAEHy5pp9udLck2tSXDO/n30r64dX98K0uP/8oOwOYhLF0jh4ac30x9qz98h3CgN95o9u8TPco
NFW8Nr+66pcR+Lfh8+GwlxH84bBRE8hqbXBYcUsS7i2N6T0MC+GhvRt20jawW/xgTkIc4XZr3P43
Ttkg1woRhAkV93OSlFAjT1KRUj9IXzB0orYqn0unfzIjW72ldqOeUj+WPQ31/+vPj/w9L/qPEfDx
wJ8eS9zZciNKl6E2k59lQ0tZ7r+U658f5CJX/Nul/XiUT09mqwwRro4hetChAcR29STWSGvAtl0O
qMLwiOwYUuWv4rOVHx/XpHNEYImO0eP7WzrEJTpn+JsPak5RhE57GM6LN5oWyijtwkQZaWcjgLzK
NTYc87RRRJodOY2jnSEJmdPHbGRCrIcOfuXykEnq0QLS56aTcZMIzbNQmPcp7kgvhzoGWHRiIyR8
LQnghSpFW1MahNinZeumRftANbL1pKUK3V9c3ctT+nngkvnyr7PEOPNx4BZSZMyTKAO3Wwmn7hwe
puvYkY7oF+7nV+lJsctfZK1/Coj7a9T8+4if5o2CAKVhkJfoQblRTYcmKqkoHpo02yT7zDEfzV8F
eX+LNfvZOX6aE4I5a4amlqKH2stf6nXgzWyBPITme5GCHDQ4bzhTFnJzb8K8jkTCbUPPMqnUr6n3
j6E9rqNVtmnX2Yr/n54EV94Fv5i4fjSBoOW9rMmYueVvrqMPE8hiDmJUdHzHZr/srGPuJs8/v9Pf
Yks+XwVTIpIMUxXFBPXTeJ67slbUJo4f6HU5+gqgzCG9Lq+bNwrA0KkdwftCgbC+M5+WXeTOp+6B
Tafgxc/dbu4Pnenrm/ks32DQt2HkPSAT9/CbB0AONoIv3Uznei1Cm3lPHOuJAuJbQzVL8q5Etz73
b+mZ9qw97rBB27htw/PLaCe/mISVH839H8/w01jO6BGLXSRED1STPaqUbnGCRerX2JnsxRW98VrE
ar+NbswNeOzZX5zAlt3cV1/BEznRM5p//l3fRB5CY/dXuaPSj16YH7/ep4GPRphoZimIHuZVsp+3
IuKX+3Tdr4Z1V7oGiOxuNW2lrbiPtsrZ2lfaL67PN8n1z0bAp+cALiMF/YARAAhgT1/sKXOpwDnN
DmqIc2usIZXsTDd1Hppt65LyzKCAyOZ02/YQ+c1uuipezy9fpqvMi/3MSZxHOM6u8mRSiHejyU4O
5YN83e5G0a4O4+5X6Q6XbcvfpipTJlmJzDnWNdan6xfJQM8xU8cPRDG7OO9kV19hjvCJSvYT32BP
bFeefrN4/Sl+65zuLnS//vwZ+uHchceHbAm+wyXk6fvZUo5gl1ElQ5Z7L9/L70gb30Bldtsi99hf
q7mtKTa9418c9fu91B8z5sejflpcLG2IabbI44fEr04IR+1zu+9W0Xbc/eoR+hYW9bch8uEEP23b
msqorEDgUOkRdTPUJZ5wP94UXnBk4ix/MenJP3r7fDyzTyuIGgYXHesiflBXwXZyUzc4Bg4U5P3k
MiEdp1fBm5/ETeuyfLTHTXuTuoYbP/zi+v7wwfxw0p9WGMac0z/OOWkeytW4qtbQ5F7BPb1aRyLi
PMWrDhgbIUnBK7Xn1c+P/i2y52+XXCONC8cdQ/vbzz/M/EVG5STHbPQAhsTN3OSUufEOKblLx96p
vo5PcMfcwK628i50KcEdTAcy18+/BElaP3q4yP8gJJOsTEP7FAI391aIloFr8Lh5xaxpP94cXu/9
+Ag2y2XEtc6wK+3XzeHVsHetzerEzR1Ptr3tCtirfd7ASXZOpNc4+Ta3H/XVMxt8P1/dModE/rWX
Out95PrgG/i8zdlDM+0O9ut96N/k9inY8BZ2/J1TOI3b2op9oFlut/bz1cHwd+Xq+Sq1Twu/q9k+
rEJXXYn2FdS6/eQfTij7PYSyrpPZzmp2z+/++en6izefiICRvcWP7cMJeqItO6W9G1x9ezqo3vNt
5Cj215QzPdw/u7V9e1/z5y8UKp3TAev8JrfXpX2b2RzfxiRrP/rBRvDybxdA8nUncvlUupFMk++n
Z4MvdwUsz745zvbb4XnhFNyd4HrXJ7ux93htbW3j+lfb+9Ie7QPn89bYsX+3fgt9ky+H185e36FK
cN4eA+/+OdjAJ3LOGq+vzLlJ+XPpnLiWl9Ex7V65H6Fd2DnnXDqCvdHsq8ONO7iHTWffrib7eV49
75w3QO/8p+eJkxKdhVmTdzk4ULddnZ7ZqbHmshw/d1YLZ5geOvsah4ozn6kI89Gqy3Pn8/md7eGo
sRF/294XT/O8lWk701ZxnBtve6Q6udqc/cl+Wt/xVRVnNTib1j7Htsq43T8cb3aZc7TP+4XhvF9v
LQeziett91vvem/aW8t9rO3durdvGm+jeXsO4rDSsp2A4fX1xXRbhxUpPD579aTaKiPuHHrd1rSZ
3g+9fSxsb03AAjcXXYNzvJHttRfZb4uvcUGV7ZfIXY2+sFW2tuy/2Me72U1vQ/s5cgBYcOG8a/5V
2dvwcu8S+96yDRfRjANF0N6/G463rVbBzttKzuWbvZeO74oMtsHRT8c9B+J7OpVzOMWu99Vzt6v3
y0LHO74demfbe5Z9x4Qm2uPZK7zV++Ik69o79Nur2TkM7uAPruR37jq11wdiAhx5e8/TPTOsDqfb
wfXh9nmNe3d/OGn249rgiRhccyWuvHXnGvb9YXfFN09dVmQeyEB7tne9d7pPXbt0vyr2zeMbI/ny
GBn219z11nf3jnfezgzA4+qJy5fbX+/Xj6PN1Z3d5Piyp8ZsH59C52n2J2/rdVezC2LCGzxhhZjX
hpRr827nf6vCZhHnr7nY1TayQ5dPvXweUCFXczER2N6dd8e367xt4NxcPb6O9m5yWy6IYfPk+dir
Nrf3UNpYiZpcwivsoXeina2rY7MtnG37i12keln7/W2W/TC/Xd6xH2ZZWQCMqdbMb7SF7Edh97i4
r4eWUXPPneKB3UTOQXVkLn3pvN6uSErffKFsUG8eTHt/WbsOXu0rzs1/b1V4ARewI5JM43PYawVd
WxOEJqZyUGxED/9MsKo2JCdkN4nfUYAaT/r6IoTzFKdgwP184pd+tIenrvevw396A4MHjnS1aC9r
QvnquTxOG4N5cBV7yjFY6yfdr7bpqf7F3bh86OebQQgC5WZgxBpwlO9vhohNajCVMX5oG/xS6LMQ
tyPqobv5AqrbJFcEtAd9LeNXVb4fjQLC/EjzZT+P1fuyxPwwCkAol6MkcGAC9DbiV/Or+jQ+YsaT
WbEaZ+HW/GPJ/Y+6F//Rt12DCeGl+A1T4PtL/1v59beb7qWL2y7+0n6OfPqO+7F6Ly+xSn/7S5cv
8K8wqf8ZuVCGLBOWBGQdS6oOFYMV8oeh+DcEyH+8zu/xx+r0D3//T7Mrn/RHNVo2fjcVYuwtWZRZ
qGiXqMy/vK3iH10PatR0Q0B9sDb/sxht/X6BhuCE1dk9QA8hx/kfFKM/lRiRh6mqJJF8SjXa1C08
s98PIjROwShU3fNcTBUqD2iiNZ7tJhTp/0+pAYRbLfWiwmwimLdKDUkPx1deNeZ1m2phFthKM2RV
8wzXoykDsghSzPFNZtBrc/HXqMaXbxf2Hw3C/20tDyoUPx09Rfd//7Pp4u8hMt9+6c+GxqWs/seY
EaTLn/8cJYIu/k5dXEV/zCilnXI5zl89CxN7tCahr9DofpGNyM/+yTgRFfH7nRs9EZLMVEy2gLJU
mq3Wp6FSQY+Wq8TEJRL1qCcbOd+mqQRzSMq3oULRmCI66S3VmOeEFn2tjDbuxHPA9le40oUadUGN
7a3JwY9iPM1V2SvTUIGvrERhhYcgM60+qbfGnJBvdRRjgB8d5tkgwrQJz6lT8K4MizrdtKSuJYK3
CHU/DdtC0QtCC0OTIQdmFM+NaUNth9XSjEKnnspukqZDRSaWai8WCM01Uo65eRPbbsi9OVet+Uun
DpBDwrCbcww7S1OhKAwbeVUR15GXW8QCYVI5XdAKOKKCihYSQjkVYiYaNCBt5NnoycWUPUVKJwLO
gwjn95YGwwsnXHqsOjLAtm2cAc6HixHX5Zd2UvLuYYH0eM3Ns9xyJLMbNqU0yhGU39IaH9JWmz3J
DEOXFoiVwXubrdqLDDK3rqxBq+44AhxZq66OE0LqhsAuNHSQAgMd+FVgzFuS2vDZYkon0ChouuEt
s5SaClge6ViRAw3lPZEuQbJXF4EoA0U3h8fOyuoNQhXJW1pdfUm7BrFNPOuRTGgUUjIhF0trNYUC
6x1Lku6HYcDlFBuqiJGugQg4r7lYNCumTmEdJ2Zj5KQDTfVgHFR8NFFTPow4Mt2unwX2yMvFV2T1
E7AWmN6tD4QCYkuKKCVA9QnhkhlqXidai9KKmEqcSjdgC+v0HjG3kHxtezOMsA8JggJFLYyNk5Bh
9GLuEYzaaUi6kDcEw/UJd1oB/NqAnUlfxV7NV2YnAaiO83wNByiEkqrWvKd162boUULS0kWYZEdk
lLm1ngqnftRit5UJcWoRfsJSE4BpWmN6XuaxAeAHI+DZxPPvTyXGbAdtm2gvKnBKB7rexRuVykbr
KrAx7AyoHnDPWdlMWd88yFBK8JqBEOzsgEnzLjfb8czsj0IDR1d8uzQT3kWharrpK1YhUkc0pRyH
q0IzUmeRy7FFxKFwOz1Bnusy8HCKB5FXRO2M0C7EG90pE/sr+oLSHtGj4EVL3sQH8GfYKcGg6OKu
SPmIXYwOH8ldJIQCHOmotVBtp0JmdpWXA51nSxsP5b1ewiV6ydHO+sRKL2uiyrQIwUsEvQ8FbyC/
8wRTBS+wGOXcOmEfBaXarjEeDqD7iYkzUSIlzT0JDXoEKwcULqBfxWsNNLBtdsmIqyt1eB9hTT1Y
S5yvZa0THgeCSAJHDhbeNMNQZuSHLdmNVakUP4mAlNyA4CS/BGjM4OzlJiRnCSA1EHyVO4+VZHTk
PoBoHQLRRBJSI1x0x1HVLoE7IxFe5ARBBV/CpMQEGrcKNG882stIns9w4dTAVwGff1ArKRSvRLEf
Y8C1mRF+gVHRPCCtzaqdWRIgsg6FoU39GRVM6vXIiSPsYdGyHuWCmK0pEORgP6lxdhhMEz3VCNu+
hip7183y+DCns+Wii9QgC+ddiLJLTokyCctISrDLqGbuFeCSPQk/9HYZJnW16Gl4JmtOllZh3+qh
A8CSOrFQXaKQEsHcEwCZHGRUFJ0zJFZzaAdreDDHkn9weIKOcY1ooB6l5NDidbRXR0MNUT43uA2Q
Zw3GoY1as6YqaBblapCVurd7YjGcoce4bpt9Y8KXz8KjKaZ55iKxln38NBAAGnUZwLgQDVZ5Usnc
4QytUJ0AzpPi0BbG4gkklLDxDkfgBBqvRZjrQ2IcxnrQ7gOT6RuV9DK0boKOULKnWm4PhQAdBioM
3tMnuSmTM80kMrtg1NPy0MpJwqWWAYAn6HLKb0p9bvdJE0w3tKLwCrfCpOCO1KTrCHj1qRDC4J7s
4Fr4uuSdmbrAGHVCrID662xSDBplpDAAYUaNH8hkGM5aR6kCDm4fQtcul+C+zRX4CupsifW5ZqVe
Y+8iZtsfR+AOV4YGf30tF+OwauNYe15KI6ocjjGKVL/y1PJ1rPXrIpoqVypCbh+gWCwL2iCohQMk
VrFwdA3NNEODNuJrvZsEIhWqIn0KmJ+2QpA3pWMFpTE5lRiUV7pWzbljKWrnDojGrkoT5TxJIJp6
hWmFmdys5vDJ0IrxDmyFTCOyIAv0HT2/9hgxL9V2K08itznL4BnwMIU0+XPEUYCKACZFkNq17iLQ
S8CSnCogQSK+7SQ6hD1xKbzhBohag0zUMwrZBZmwVQNDXuPpwlZpxk0E971ru/K1xvvBIbr8ku6U
JjB306aS1u0ggvMq8XmDkeVnFXLcQsMrVENj5PXeamqb4fMKpzi3bhG7okGM0CvbTQNKm+JJh12q
aE25cPhqTZAjMxTLZWsYGuyTuDRhPWdCUfmTrgENMuluuixyO5gscyHmIzOfAihaijqFJAwAriSF
Wh6cPMmHLFVjuDFQbUqY4qVha7btBJ9BFvRwE/YEmtnk5uXi61hiTK/dgri6ygmyCCIG73jpPIEN
hkDWhsZ4Ys00M/0lOHWXjqsVZjFrngThCGhKyJgrSF3kwS1SbgklkNBEWitFE5PXYKVcm5QXYYGo
cRKyOyvLLWLFBbFvnW4MEkdN5MryNW7ZURhztLtORWghJ1XgxG2I0yw2gLFgcbF8bCkUp+W4EWoM
neSsqqrHO4nbZGU4Au0AzwvGQxna1LbGCdNtKm2RQNpok/qlkBYIT6FhNReEJdpmcBj5mB0AYaRn
0kcx2ilyUU1rotKwRpTEQlzJUUVHSMM4QF5eoSYPQCg6oEwqb9q7IJ3FWxHSnUjyiWrdic3C6DWy
rLiOMOI/A3IWnhJCmapDMAxac4qYqhxsETABqzwBHNgt+Nk8WZaHcz0usMCkdFQM0OOpQW0ARsgr
hhZVd4Kuh1AF5iBU970g9wVSYIG8nqFpAAYUtajTO8PP8sYnWRdaWVxckxtWT6vJCFmVyKaqPpKo
JoqDnYodkvQKulVG+Ie4THC6lHnTCaKGpbZdYApGxH3rdmyNWMUEa0lQXvOWe656I5GdpgXJ4o+i
MOXXg9KFsIdzcxpvFrkZ35Y4nh9nqWCGLIapA28ngdCzDfg/sNSgw14NQj1qqzaSquluTrqAtGtt
sRi+1ZJYfoCEP/OTEc4ut7i7JDmm+rrhobpahEp+mXCxo4sc2Ak7aV82Hfj7tOb7CX0KZncsTIB4
vQp/1xBJ2cI0qQ5ELURI9ljnJka1bXRgh6TamVa5a3C/CcRCLqAZITtYY0B2UYWB2yVMaLydyU16
aw1Au44xZYLbtu1AaBj8MAI5YDWzBB8782aQO0HaFpOaxm4qwuTBzZkAqpBkWVSO83IxlGVtVMP9
Ayd9KDOM7qx1h6A9dJJavsCl0lmDcPqRM0ty+Dqk0PbPWhFFwbbTKrADWQfBg9GjIbTPjeqlhna/
UPrrzcITdCbz6wmmcE3Eob4wSS4TVF1nkM3a0sEoK9pdvYygF2WtiXYtmB+67DhJ85ViAa+Gr4tY
Fjy3Ob4GhaBJWyhQSuFUdQHjpy8H664DHIBJVSrkvcaSS8HCSdgltjMBELc0XuJFAcLrGFK7MTSB
X9d5inJDgyiLziFezyDNp20Wo6MOFK0yVKKIciJ+sNwt193U0tIuhMXc1IUkkq6ikq91CUeKRXT1
zPjcjkHbBwA6NYYFEQYgqwguI6FVMOxx1rXb8vJGBapWhUfif5X4SRcWieKuWsgTUNsqks9ptWBR
C6EbRVujkM3XvMtKiG0aSU1GlieX7OauCnFzE9HrqEISPWMyH4Udr12l4rXfGO3ZjEXlvWGLSNgI
GVKHemKfsCEb2uh34iKEL1NZRbuFfI+rPBGQkhSlivTYNMf4wLYT6TOf3pG60Mo8FnPJRgAbZWyp
GPPRvezmJCekqG9L4a2So17Zmn0opq9q1hTDmxgGeY9NqlGaEtPSyIoT5/3rnIzzKiIqazc0WLz0
LIpYqIXhq5FqdW13LTRMZTI7gq5FIboXjEUHTFSVOayD2LjnnMWGfDXmAzuurBqxQN4Ol9D7FA54
HZTd3SB2MtktWmcZHrMSRoZQaHLlIFmCNvtGPGX1/ajobXyb9miGXMLupfR6Eue82eaiHpduVYbs
+ZxiMdNsM4WjKB5GwvF6r5rasLfzoGZ9p/Mye1SSsg1Xqq7Ot2qxiKJXUTrEkdiYyXCUQSs/9xAw
WOaiX+8SoEvLHK4WYMmTK/w/js5sOW4ci4JfhAgu4PZae5VKu2RLfmHIsprgvgEkyK+frHmZiOno
DttyFQmce25mGxX2Z3Z0F7zbsPTGY32jMxQwAI45qogXs0bOLzeOPVhfoTnXDkLSXxKE9W4IPf1J
m1rEz8XQrHS642DmMx3GDu30kjXz1I17Vox0m6Mjmd0shlfhs96OJFluoYTUjzbMylM0NPExD8S0
T6WKjoMu03vXQh9y0tL9JZy65lMJdAK7NTAhHjqG+lIxcYTbBZA0zCbk+vYUrqHbQD5cfb2JYeKu
x55lYGgDaEkqdmFHJ9uHRZTcc9Y1nxxDESSaG/3C6ZeFfVtOQZumYcETUpTxbqvwLQZl1urCaJsi
d+/BNXd8o5sE8eFvxWehue8ClyuFvUGITkm9criIw6B4oyc1LoDhpcdFeA4BtEhWn9JmtOdaxCVy
Vo/LMR7WV+s0qfNQ2BBRNWiGRzsjc5OubrhAWBjvol4cHwKqU6dfMdIJNiGabHxsw9llBTzOm0vQ
SvuAhMKaz9ZfmAIXcc82IuWsuzgepztTjeu/1afMudc4Jh+qTE5Hywy12FbFVIxbEJlFvFujcn1p
KPdOyNZyNpLDxOrX0hZdwnoMVCto6GuLNVmp8d8aqOE99aMpvIwD+jgQU05/a3FGyXsIBuzVKB+S
D5gtUplVMgRO0TJlRyOb5SsQi/sqZun+gk+TbbNhFese3rA+trGHS9vOauZo23scyrxifRhZRdOw
LCnsj17J6mGhQ8l5rco4BQ83YojX22I6ikbNOHTc+JhMQ57solzjRWC3OD5DtPQBcpEdXA0b0Fhm
B9lg8US5DTzDYhPOi2ECle7m1ZZd8BGFvUpF+YFOg784JyYS3WFhjb1nt+cU+8SlOk5/mqnIPjIo
CbAc+JReqC23LwW7kjNX8r5rdpwDNRuyLkvwG7i7iQcOznEuKwDSgaXLuvvGfyGjDy2mMNwVJg7l
VWRVd7uqevclt1b7whst+NP7hXOOF7ZR2QDN648maePlMrgDBHD2i59jT4KLMuVQvsar10PAWHDu
nDIW5CGj5bO5C9BG88Oe21Ce06hpP1YZBf2mG/L0KYNXxCwF/M2u+f8aU6p445/WZIrfbcKXaz/O
cqnuShXpieXqSAB48MT0FUDnuWebH48Hla0Hmc/T9yplVx1bMiXWf5PsGOVT9hsKDIUE47EKs/Xd
zF6zyQ1OemixcmEuDV7rGTtYHuEL2GDH7cYHjsTR4QYJdY9tmDFRB75UH3IKiBknU2mHZwcIYL8D
ai9yVD4NnxxXi5ny6NKrmXdzHwbmrMZGPypDmmDC0levuZsgKuEj5iNI0MNdPuW0+IIiiKKL2yzx
K9XIcM+3pTh6QVaeZRalz4GI4yfHh9gH583UITJB2pE6cJNLEhRsv6bGaw92act3yBP1CTlPpzZr
xqX3ALTXhxIYQiGBN1i5vyBUzN5dNxID87CQLVgOf9Znw6MKRWl1iyOQqSYxv9SQYL/iGPEK9RiP
K6QjNgpLU63PQHmLPwLsO78j4ob7Ia24/CeQMjB86qTgXw7FdBJlxbCqn2PxyZGqYVc8TJp/HS8z
fKumozrpDdzWGepdFKhqjDgLKSQnh6RNL33jRB4Sc+XeqyKdAjyBSKkrDHtVM7xHuuqQ+axA3f4D
GmKfYt5KC07AhTQsbIjn5tpvHtZUqOk3Us9u2XZqhmkVOaLfg57NsdauwMWHvRp4Rj1Eha8roI3E
Jmzh1827rxiDIsq2BiYAD6lw4Ug8UojschGS+bL3+NM1tfOH7YxYHTqIXfag5Oiymgni2kueV/aB
qDanTEaeWmxVelcvKe3YkksuTE8V/FryMHoAnU4ZaggmB0ICoC/k2MvYXIFpxXgeZ2QBPinlv4KU
BTJWxP33MJsVnk2LhfnKIb87hR5E5kNOSv3IV3l5r9N0ftFpRhIw5AjKuZNj72Jzf6kOLu2V49LE
ShLFlehpUjFl+wKo74eNwvKKX/j2FAxHY7fuwgdkPyeqjE9dN5sMEpwPCs7L+artcmBQH9if6nIz
iVg/IVDU76qCk7yFPijLc4wAMdkCwcnfajUN48YuEAB2w+oudjcMdThdc7qcGzYinT/VWOYSdiHb
snBXlml+X9zY/Jm6GBo6pLgtdE4AWWxlcVgd/OUiHAtlJuxn864WzTPTOD3APb+PIR+GsmxQLY/J
cuRx2rTPaQlGcJMtyHyfZZUQv4ks4eFtkz7+KhRxC64fnWc8BaoON2cHLDrsmj9r32RXEdbM/ZWg
pwDUCQK8SsiXpnDG0+wsAeVX12bbhSz8JrBFum362jsQptGGhadzjH0tro3R9jQ1JjiHg8sKXJs4
f8phnq78ubpH5XuCNXLW9Iq28aIjHHJhjuEigp8mxv0CeU+zDb+E3RGzdPaDxke+lz1k2HvAJXba
jDeVS1FXzXOGFvKUat1wuU7AS7mjfzOseGJu2frDN7FpxzliTVnkBAp+5WlKBlbF3361yr99KTBE
Es+ee9jUdH2WvDj45VL8yntAtGyAz5MuDi4G9T8eYTxfo6h1n4c0UPmFSLOVl9yPWdrGtBVBImly
N97VuhhPOp7cfpfgywZbqxKABtrrYGJWcmpHcgBv9HcV6mJe/m27cLZ3pcKmtvjh7wb7hdxauc5E
fxiXrqbw++iHoJGN8tTGCS5PtLUTrG9D9DzwNEPpMifH2XLm9YXtHjLQTNRiOF/Nh34BWrQthI/T
hbt6z6hFoE8NTZg9T4W5CcnCZmL0vUJ94hqhPeL22Kue2sWYj5QV/Le8VyEURAkHcYtLJg53gbt4
5kkqU+ziiUOf3a6drEnXKpXnT5M7R8+B4n3xILu6DjbDuCjnP5576ccamLC9hFEBE6jovScSdv4K
/FqchqwF0+axQKQ2bSq9S5B3RfcJrS/+MgC27tOqjfZBWfYf7JmWI1C5mBPqKqb45PpgrHeAaZz6
MM232NKBLN+ceNCI6wJZE2JClaImGWFVPoZrjLDLqqW5iD6u5SYPu/jL5+vt7qsAjxmjKQcnYZeW
Bzbq4x2DJvw/3SgkjMO8cdlZ031oN2VZxrxbMMfBj19mVstZ647tq4aVeKxZzLgsfTV+rRT1t3xL
0YBnXijiXaKEfwrg3dPcCQXFPvt/+Ftlxj9Kx7u2n/fTsmSHafQGd1dK6HNxsrL9zTN8OXSxL36M
vxCn4Ewg1coHQhmu2YZeHkusLf5PufxFhxJDMBnBC1rR2Ud3quR35pn2tPYCgeHALirwmjo9pJNI
r4EnkN5GDG/UcSx6YCQrerpiH3Sm2JbV0hUv69wU0X5CcAaKYnCICdbKFlsbO9X7YNLxZqKEM19o
5yVrg/Z3la2I4osp6X7n2p3IrGpRl3vH1sHzGAtI8YSUzn+DDJd7onO/vfiTx7k7ZHnV8jSsZHvq
kwzlKhedtUNmS/L2TDRiB84RKnuKOlWOd9WSjPZOjZNSZ84y+hGthhe/NXTq+6fA7TAdZPyj8Ik1
ugT0YOzHx4U9DK72bTDfaRlgPUZ/EGXHGAsFcsqcI4A1AXz1gbGL4Vo1pNlRo1HIeAinjLvCMggO
zmRiQPeJRRWBEBtfX7F6UKNbV/h0yiu3cHcknsALtkQV4d2QO/W6JeEbK5BLMKw5YqLNlfczZ+Tv
dIVD98BWwtyeZRf5dOodEVMCh8jGrtBcqt+J7KHwDWIyrwgDJnfTQJDacaHk1pVLgd2Yl4nchlMJ
xLpUs7vrRely5i1iOo40DPbcCTWYpIBMbt3FdRuQSQu/CNAmmgoP+86GS5FsApHMOULdinR3C2aN
/XK+/a+rEzt6o/j1gRFMzQCJUIuMT3Lp/U383EVeovrog//WvChU3OebRezIbMl8rZ72fjvJuLzF
xW1MhcLQoz7oZxo7aeevkhOStc2lwPFd/armZBbXOGpU/xzIjKmnlxsvZFAXtm+i7MJnmCxTcykL
WTe7dR2j6zL1sLg5Q7bdM0o/EQHL9EaID/CBbn2KLjKf6Zh67R+ZjWv9s452BR908w3tpAsYFLpK
V96kC3MMsFZBs+KtX+r539DAodiuqZFwsNBFhVucRA3TTDzxYrtA4v0mpyIu48Ayf3UabcOp5ce5
cWXEPnRQavWw4PndguNUpFJGYWUCMd24UH6WoPoMxz788vTC5SyxbgnlPx3+tgszlI0sTDfSmGvL
tTjj/JgymEK1fzGFZ/JtEHoMORpvoKRf6ui+CiGHbevFBCO36QlyCehXF7kEqcgbL5poIOUJI3ql
2s85opBqmHeaB+l6gQlVH4NlsuEDxNSEMWXhBWxU+avupnvPgxN2dkkYx0NcwosgoHHFe156fEpX
9pn+s523eheoaC2LCpmWdwwb3GnT16D1dmOpV7lLcLG6bzacWnuZ276/vZWX9jNlMk9O+v/A/fY7
pdUZekYf7DwbLE1wzPZ0NpaPrkbsdbcANFcX+Nv+dLZ9PsPooItwDnuxhEzryCmADs7lX8J1sTcJ
u4i7pO08iRayLe+hZEMcMF4370oDj4O/Be7yA6HtnagS92UJKwHIWvGtjqNgOnlVL9EDO/Z8087A
LLFcEdKuj8Y3FKdw0UzV5OJ+EO5cnd1Q2G1gwSjNlevcMZHtfi9Yyvn22mlJ8O+VvXuP6NZ9KWUI
fLzl+sA5eFmCcCeUHWEFyRkuh22qd41LzsEK3KbBrmI6VPKyCbIP25b9HUdxBmdWDsVScdwNq3eo
7+uXY9DDo+JIo1+89wBAJkwo6vxqETmu7onDjTNj2JRk0R9ZVav8UKONDx9Xblfc7EHDLIeihW73
yk01ov0WcfQ7pRmZTr3Bhzetf8Zx9QNsYnnd5dfM2NrsOUcUCWiDVHGLu9bGi0G7yaGbgFxA8hnC
5Fi0YZJ+RshMmh0C01HLv3ZohQ/d0ieD0aSd0zPG2wTqamYwHJ3RsuQqIq3U3XqRgytHnv6ZDMwd
Gh0dt5h5XOk1AGO7af4ogzzzntp2ioAc5Wx2UQIYuYLWW74ZYbNtV3Q8D57HzXo3hgAmj0sbZADE
sHc5x9V1egJv5jRoe0aTtCjTcm5R+XbxnG7eC4Mp+Njl8FoZ4xJMH2Z5U6e3hR3G154BDKRjvpqq
eHP9MktTLtAjmf2lVZ0o7bYNAqmXHXs2bQYnCg25ABaLkhzsdkIoDTmvDdz5FCyCE95DU/hR+7fh
U8Mpf7Fru885ImgOxZFHlsTHRQZAk1MaDwyYGJZxRSDD7p9qyGb2CVB3gVm+76s028HrqpHQWelI
eNZIRTL2T21HzHYS3F3psEOoMiVKpsrlkGwJ591tXC/anOBf8ns3cirzu9Jre/XIk0Nznma0yzgQ
r0nh4ocC6DsHW36MYwDu0u1hnHnzXI3dIWmQkmB1RfACRyvP9RT9tDIaonc3BqFz5SLb1/u5CXGL
lMUNQpETYa93PbYWXo9OGrua7x/58q9WFCB24tGvmj3Dfh5uTUB15Nz1mVs+EKThh0n0MM/nVcU6
PaLYSpIfNrchqe5oMEGdPLHo3vo7uQRLglbLBrc6UAvdK5jhTkN5vIS2rAOE0LMgE7yBPxMOEsre
lMN2qYrCPyGUUeMdBTIN1z7kUszRmf5I/m8omI3dDuvNOLYcntPaC1AWOSqYafd1mbu+Js7gB0eq
NMziOSlp6RwVaYzPaZyKybDJkt4Pmk200nbZtkC0QG/EUoN2F70q8F1Q34rOTC90e4qSzC54plvH
3w9lNZXbfshK4qhWg2o8OkMeDumRZ8OMd3pw+BLtRtEzDq7KRcw/jGAAqB382OB24c8XDGe10iUB
/JNb578CDxTZNt+K7m8PRz8R/wV5r5kAQ4mSDLE4LK/JFqkVu7AQMTsn403kBLxBBdw9MYifwfZw
nmPobOWxol8yHIRanJlImCiYoRy53qbLlso8+FXA71h5g7KXKV5C8O/jgpLJrnCUnhI/aXiNqq4U
Qbcdu7loX/uoaJP/xBjmy0kNndNeq7zmhBqksJaYGOfK+yrC2mHYFZJmuaBrRuExSg2wRYw1LHbg
44h29h7h8sji7ep5eNfB1Zj7qZXNm+NxWd4OrZtUfwvr6Paw6AVwBSLvlfCkYXysIBm259XSRHgz
vq7BJJVKBMVDSVjvHaaeQcHeRHXuHAUC62RPN8xkH23FIegslbDiz21GEMJsIL755PHYoZiacX79
SkW0wEfquwiiWA3BEK9C1WVsf+IGgdHswUXqDibnWcfbwhR2ul0mYg9hWZZ37T71YrUekjFz5K4a
KqjkVbkq+xWHY+Z9asLQ4EoQxeF5k+ChIM6T4c3Ty+VB2KPrduMaQKcci7XiiRUxSGYqmCRMUR36
PhX8UON0IWF+XVcDZQIn1s0hWt2sQhLFsTe5kOW0+rxyPl4/Osm99tKL1AiHLtXQJ7tuWjp7pqfj
wUgz4CX+438XLlqOnFv9EEdMoeoz0QiXM8SyxQxsGQIR5NA5jYvzXCAVO8BysylCLYaqL07rZFvc
FtwSeCYKcMtcqezErcKvZhYVmpQfzUPD+Cr5HQKOXQC5hxPktjnK/PoyUl1Ij57Ls/rJhvyfU+Q4
UJygmY8Ahjayb2POWImiQfCke16Y21UO2UCos3hDeg7nrK0P1exW9WvXdI3/wvODUsWROftavxRl
rardMuWax/lY1fVyzQRrvZy9p7xGZVVHjfklKy3an6lWTvYTdr0pX3git0yiOjmmu4FnjYfyVPfy
QFBZ6l9cweLstGYkTF/RkHJUOZQe2dQjH/K5fwcYllSHbJnlYF/gWmt5rdxZwwzj6k/wGK65W25C
lx23jwVJdM4bqFiy9bIaEJoHqb3SxV1huwlqqY6fAyYBIUo6+RhlkzdSMSkCfpOPxVKnctxyZu1t
c66jyViUVtoBp0gc2E9fU+dqKmacYUzK58m4HQv6wbKo4o4YRE09DS4oI4/LGvP3tFlpmuTqu4zz
dZrQjbe2+vYAq00eMVTe6vBmkh1a/+rGZWA5vZBabfO+Z5veA3o9b1wTYeQqp8wwi/Lc0hX7qqil
fpGqWsFXz7fx/KtXtqjJleFNShfHVhiANg2Y/eIznFZUh+CwZ9qaG3oaAOzBaTPnsciHGOTfZ4Fr
YO/6fV0BHFAUN55aen0utQ+qW+WJ+gnkqJp3ePaRet4y473Q9ZIx0p/GG1BumqLYHkZp+EVhgXnP
BeRxYOa5B1ieqQYIwb6v3wPpAkofMAD9A9sxfE75KJ9roUJInkroq+m7UO4CGd4E5oNTJA/CV4hz
hprSu6EVodf6mMZBDLQ6rn2u2jUJoN6HzuC0Nx7fpF5Szx/cA5C3sv7RE7HfI10ub/4EJ+YlvH/6
TAJwgJQ/4OpZ07A+Upk0fGhXxF85V1qsMlfXDvLB1m1+GNIeS2UBsIoBR0lhznFT6OSjyAXJsCuH
p2ZMk1Ma98zQBxyQpxXByIOlF8b+n4uMm/iw3em5BPlTFfP6IotMPqqRsRWjmL74HMoiPOaTH14C
n8Ud8szBP98WZT7DUPKfpzf5LKzZ7FdnElZC4Yl9cdzEKw6L+c7lbwPtZBcsW8ub6GBahn5hE8jL
4ATVTqzFylxnzP2nZqqnR6WEgJa3GifZiDJFGMTh4YH9ExRpiADvkyVzGByTQZ/beKpfHWu9bWib
6MXzlID1nqC4IqpFFcVYgoIfT4hfDTfjfVSs5iOiRrxt87w5RjUAh67HKDOn83gR7Opr6mxD98ql
qSE8E65iKJs06bV2e5FsO6+LtgSO1UdRNIyVo8b+50RZuDwy2oFNtw6VPKkyVf/Gca70NuAzfnta
Ku+7kuuwbLGEZcc+XPRw4N+n3JmpiG9FkD/Exi/+1Jmh2QJQLHinMEsvQy4hp4PJ+OchbOJtnar0
6oU+EaPIKKZ4c17zNzxId8vztaNs2RoqNKnOBkqTw7hTHSR9MMzeqfh/N5dYPSH4t/CreSk4D77l
2gkiPo2eFDrCaNuW8/DmADkmIFkHde+XdvY2Sc4HMRvgMJYluczZpU0CVBN/CUPRaO02XisQmsTD
sO4SsSwPoZ5oSkRBfUSVqFBTaqo4vFQ8Phq99dGVNwUyQUKKUzP34bFc4oxpW3QDqY/kiUyFiboL
CGhAwP0y56ZuqcOjCpL0bglNjniW5CdRVnnwkWIdfWQVB6ZkhIVGuuQEsOHOlk7G4wIY7rIkitN6
MYUr+SQtVn31Vr6mXO7q10owtCcxiNdgF/VBdaeXnNtuj6tFKa6MWxiDDkGlqul4haVBELOWDGfV
sFqKBDHim0PqkRsBzfLGPZPCoHkgkfTvZk8ypShB6e+E18VwKrycHf/G9885yNvT5JQD4mjC2XPK
s+ds9NCd0Arqs+pRUlRNDdKTf/hBebZ5zQ2X03iV/m7SpMLcGWJ1Akc/P/ZzmV/TWCX3zopnCuVD
Uj6400wG7YRh9KLqhEqZHwh5aqdWXNLISpSHqofWyfJxJ8+L1xbOwafg8N6monpzSt2+Q7JLLp4d
vH01ugxG3WXNTpxamWqkkwrUVZv4V1TNHDJX6KmZdtdrR3RyxZExtoxvXBfNs+ruc+osHzGCXm8/
1KW/b2rQoNvbgkN8kjoZSpw+QXlhfYBvoWvq+nEAdn9l3afbKsnHfVOjcroO1FlyyPWIHu0UG3OR
NF62HPxyRBKD1Q8lE72PBork3kZBizFaNQf86S0DVPh8QGZ188nnubzLU5Dt24LTxn4QSXnfVWmE
X0kX4YPm5US3kzknbwlmUqcwZleDYFSnb0TR69VwQ//QiCwuTLVv3rGYE53fkg5mSA+Q+lTTU9LF
7I4XfrAdiWkPgV9ED1BB+2tSrUAb12ottrnLwflpBJU7sELQF68I4+cnKOzcQtLAyw4uz5yfhS5r
t/dW7lY9Vbkvzl/gihuIkLu2yMRLw2LHKY4jLrebGszwdu0tYALes595tSAeMqXoODc5TNvY45q5
VFehzXfTrCdG+WHw3Q1pCi50kGQlHFxIWsYezKvP1AOMTjeCOSUKkQ1IDJE8cXGauQ8E9ftIV/jO
7/zkzcSeDs4jWdbRROvcPq7UXJD3JtK+Z8jWHzLWXBhQdMmzS4Z0duwwn1sGCd2G5D52D0vqyGNG
3vxDATMInqwd9SsJ5CgOWQ4Hdmc4u8J9cTPiy3UpJLCTsZp2Q183PwEM+rMKA3Hh/V8Mb0NR+8lu
yp2+PRcjRd19F3XxW0QP09sgMINwY3Ol+FWnwPNu47zwofLkCFrHc8e/k0zc91sjImYxZkWEk6p6
n2dlUx9huqrliAzZWT9q3UUFmaTlvz/xg6/8HfmZNP8yq5B1KDyhDPmnlLaPYz02Q4oIE5Be6Erv
cc9X48y8A1kBH/1kLJpHnRbTTECZFOUzFrLh/zd8Nw3ZUwdfrnepkyX+Ha+7GY0U3kCKBuliEBd4
gr7KSLm7yneO7ID8oZTKM8N6fUL9nROj1WRm/hLk15jfHFUE5oS4bfmZd78pktecVkrTmztOYAlc
AxP6T4FNTfsskko6B4EwMD63RFySCyTPwgtvQbu1gaEBkkasEez6LE44PYnZ0l82Gcm2wBlR/VIC
vArFOurzB81DZ92U2qBwiLj/0UWEZvsp84iLYtz6wUEUeaf/TVwKt1XS9PrCs0t8ORw1+t0SGP70
ouXwM1L85MvV8xDZlP1UGkqc2RIdZCEjdUohs18I+/PnrL4tjKyFo+Vnp/u+/x2rnEbDOgtI8WoQ
HuGoiBnI8p7iCBwR0uZ3hn4mjI1C3pqH1kv7/g6A6Bi9KcmP4QizP+n/q6epFFQH+PlzVu157J8S
PfbRH7La+UCYQem1jqJE8SrpEKuMS0XhNpmZ0u501gRYGWGyfrNT02ne1kvovnQDIeGV4YtpSBns
GAF0wBTR4rdTLDXtHaNZ6d0GGJCDMykkTLORPSuWPsrm4iZw4OmmO+74pCwWA3fTIeWgUtXz/v+l
izryd93CpsJ34A7ElWVU8xeyMkFfSNAyCXJo8PLkxBlEdJygRp5QO2duc5LiyEtlhx6EPLJhvyJl
3w3Zs/VnxJbU3A6BHsrvAfsNdXXHqb+ydeLOuuZkKBtVYvBlj6p5iabGQo0uqnA7A9BKTsrN24Mx
TmmvgvAV0o+Cmr5n2Wycv5MgsBXyh7S+g85bRM8p9ZsfCshzcQ513YNyrXhB39bjWL5os+y7HuXI
H24tifGsE55kEBY/hRjnC8O1MDzpxFmutH9/nDGKeVAVUe43n+CP2aEj/gpq/KD0VLstlnbcgNuI
qRcPvl4o54GKVau2ih9g9t2vMhiPaNNHBD1zwWSWFuFSjyd/UWlYbfs2EPTPudIlzslIrrLbkN0G
51DXMhXUYLzJcg9mhYpqVhknVf7UzMybj3Wy6vpD6G5hCtcPyVoeJpw1y5/ccWS0KTm2IwKqvYlt
La/v+dxFrf5ZowR0p1c30rL1N1PIITvHbRPcfIHJ5BuyGEThI7e9YWi+O8dVMIVK3sSkC5kOxDu7
HolXc5iZp+Rfx/Bxve9KTd1nmHM6LAsVsPJeIf5G+jZlZUFkueqxPTqSFGYPDTUNOYuOFXyijua9
PeVDnSR6u4xB87dfNWHeZbZ0MjHGhl49XgJR30TGY+G0EWYtPACyRm6TLWZZ7sJIDKQoHLvM6u36
lOSbcsoMk+VBjWxrtVsGhLKPqPBoKVngIQdvzBZPCWsmeQ70P8zX5Xc4jt346qNVLvbwi1w+xpxe
whx/tJiG6lyWWn6v/KQqfinHyew+6GMxfDYDtYNNsDKiH6j8+5SahiheKC6pyO+Gwzhj59irSdQz
X4laLs2j28qZX9Z4eEHutemseHZaBQHwnbCqCPdOPKjkmEvCdW5IUg+0o5egHXrccSyUXTNayjrd
VWyQ1v/pUrnet5so5pj7pqfw60wBcxX67M8oWTP/wsXXDbZeRLDz7I0dfdTW8535Djlh7b4OhOF2
L2m+mk2alvIclFSgNk57y6d6nC0HdyAgpR1vAS4vVdeeBTtXdzyTsNlPzKYu9PRpEXbZ9F0yVdyV
dJH8HU4wCFT5XFwiTLrOYUgaefD7COMPtXao/53mGbQfETMMh0CZ2U0OVsqRlyhbaUi9lnDBhNZ1
KhDYIg2tWVOI8N9atKzjrMFQ/ImE1sdpXrF9eX4dBURFBBl8SBdm69WgwtumqoDgny3xhE1wNoeu
0oMl7eEvYB9Io++HirVHHgotFPEoSS9eF7SvC9XYlNvkYB9Cdkc/9MhoYNd6uEkmk7HJy6AWn7CP
zLFF4hO61J9owJozfYsV64TPUgld3EqxKMZrkoiYhABbT520xbF3hoF/VK76PFSqeCyTkUuYRq32
RLoftlCwsaruZmfOn4MgUbDA2Su/93o6KVyiGZv6jESnLeHf6Dw2hkHqbfRJY73kFvzSuVPMsms1
gFSnkwfjo4pxCIHwxdjjq9aL9zWLMf2hCZnPIzVV2B8jL//tuzAQ58TELncYKN37irK5eADFOR4r
Q4ttL/O0dXaJpQFPBSbBIhWTtWzGeMy6A1w0Ze7R0HGLY9VtXKkrlIyiWCSy/HE5uyWfVonuLVK4
7reG7Ryeg306rufaDyYXiVwyfy0tuwbs4NDS6apJvXvJ4rRbRwskExRO6uFuosHFIuia7PoSKe6u
q6w8E/b66oDUHeGrUIzbCsbgv8I5d2KWi83yowI2du/6KJleajUH4zkK1unNncOIkEWY4hh0KVYB
J+E+eagjLU9jXniW67Nby8eRJOWpKXNQanLug4c+0sMFqRDfe8WpWteDRWhXJecZu8s5CKvgO0qi
mXxCEY9LWXZP3I7569rmqamx5bDZ8R2ZrDjVbGOe+KqoPbeVmQPYSOh2yXHO9GeXtRAWNcthTe47
fEDzqRc0Yg6Oj5yG0plgTipotlKXSWcG63WigmPUIwBxcs6pvDSn/gflMVdb7vAhyd86r5gVc8Do
5PJ8mzstPpHJV+bVRUs37dJpJPAAmn7P/oZibMx72uPSgF6o0xFq6XkComl11nFqmkqv2HsBFQLS
gsScW+MG5S7hOPA6JAWpjt//j6TzWnIc15boFzECtCBf5aXy3rwwqrqn6Q0IEiD59Xfp3NdjZlQS
zcbOlZkp+69GEkne9I1icvdE8tBZnTJeY7TcmMKPKD4qsfFRS9nu6zYTC002zvSYUgl0WCtC7hdD
7a4NDNzRNC5PDebHrUNSAyYPM4z3S13ha+G2U5w4a2l3rimHHeUxdMw2vlSHhQa/B8U1t/VZcO5i
TxTVZai9dOfC9Tpw/g7sJlUhyFhI5aTY82AihH6UwTGPHfCmojDRVX7PJjbAfg1VxKKnE+chHqm1
jByVgBVMaX9ckb8uDmgOs/eEAfgADQPgvMqS27eoaFNrsCRiXSLlXmxyMaIne1NEln4BII7f2k4x
U4ZH+aKLgnAahSXUya/Yk+Vu6vzFKJ4fkzrKv8MBJndDT5N/9iYNENNSwik3HttEdix++h3gK3oP
qmZytgPU1AWHWXfIw0ntRdAm5dcoXP8l9MJihRBApXhXzrVaQgWuf2hRizgZFl4ybrg6iAUIi7z+
60xT9KjS1alPDRZgsW19Bxi4r+yfRuEbDDA9PrVLX9GguSA65nqGa+gd+tEVCu1ZIeY+0pY0PI6j
X6fPBaroQz+hv4AzRJylKoAjFvktLdKe0Vm4bzn+UU/qgs9q0XEAtG3j/6HAZ0kpZOrSW9QE7rK2
9anz6KcswozNius0llBrtNSCnT5MTTeWmN5BIRzqz2jvmJbyNVeiLU9TKqK9iybE8DN5O8TkmXUZ
cHRJ2elLELocgEesWYBgNPn+s4Me6aLJ2fVvaj/joYp5hcqdCZNhrvxFHDy4gZclXYBrWaiJ46CH
OOOx2VElNmC0+BM7K3YwYeKtcpV+EKVb0N7d8djYqtJp2YIwctzhMO6HHRvM9H5mdnm3iiz4TURP
D19QakdwaTZcXsu8MYx1SDd2ZZ459ObxnRzH7Nx0g0/B+zCXlwQvRXJQHdr9JjI97iQRNJ76QCYp
GVBR6Ybz7A9ze8A4RBUGtgyKFndgq8AKOALEXcr1oU6QB9MPHEF9o+USXv0gZsLbnYRy56WmM4dI
0Wvq1GVwD+tBUVoeKLZp2dzpE3Ws7U/nN5XdsDZfzvzXPhWaLcwsv6LjXSQLaPeux652bxM3vzi+
bk7OKPtPzq7teLuoZF4oeTAhG+6etyhuEhlY3FpSZWzJyXe4jNfDakPzEw5aLQx9YrMd2TyL6l+h
W04X/RwO/0izT+kXc7lg8TgmOLU2Tm28S+oyVrxaOdJzuQmSrIv2TZ9Sv8EN3F4ao2AhQCfLUx0P
1aMTdEF2bJqr29K6FhuVi7NOvel8WQtB31sTQZc1ixv2fzFNKSr+EEq32DBBJrUWtCHWIKv1Hoab
aUR4ZlRHHGy9JEC0rxgGm0mf0O8SPDWEhex4a9sHhtdh+MQzgvMcQI1yLgpx0vi0Bia7rIszf0ea
dfHSiwZKKEk/6wXHz9N1iWw/lYwW3GiovORKUyj6VS7sL6juK9Y3F6KGKxqNF3ox5Tx279GAKHYV
dgYgucgvTkMjvfgQdKO54U8kfYETwvCPUPn0zVtdzT5ZQfyV1DgHCD0umQRAmNW6DSpvlEeJJpLW
RAv0GT4N0JkMGyJ8kUmvuFpu6d+AIEHD4VTuZ0gTuGcR3FE8T9mMY/qYENeT7/zWAN/FqyBtQlN7
pYOdmjBCHFevGH69aOqfRpiEdbPUAUtHLgWU/xrI9KmK3eiZdg3KAcFwd2O7uHunN/2e50u5W7wY
VneEJJtfQwOOEa7leISlS9Rz3Ap6SXKZ5/2RXuqlZOtaLZTwhUR47LMFz+8Oecm71Q0qlYM35tz5
ucDwJmnE6Vb6SaaE9a+v+cNIl5geUlC7S8Zi/I9DhMznkBNEwEvLkEG3xFA2DV6jgzDi+tjMyXLg
wBF0KD4FfU461NFpLgOzxy3FU8c63tDsCKXFTkIEDP4YLYoJ7nfiu+uwSxDTjBhoQv7oDnlhN2VT
3NSblGqd/7XiQN7hnWdiOsJrLD8y1fY0KEOoAOMs+TbB1QfVAT38x43Y5rj3s/GeY6Xn0zcZ1M8J
XORfSolCricWrZuhrc1x7cx4B9GCuKttuu5xBPQPKzuYc7h4lFXPaw2YO3Us+DIP8XLP9+K8jGOI
ZzpfoVUJ7SbTo6SwZG/GiO+VMHi7pyM4/6R6u4v+LaLX4ttZQCa9cQX0dpeCqRxfcrMz0qgHTEfx
WbuCJVJlxoRTVCZChK4s0dCx68zOprXbEZb7ZeBMc9IqN5xmcqqMCjbCwPzhAhTaD4PjnGrpMleo
EL/+wcEGN+5WxU4ce3XELxvqOGR8qlauMv5j3C3a8vXVSUPJVqvvqGGsbuGGMJjV5MRx3Q0Yiqm+
w5ymMqwmMh6bC8fNYI8lJP6rpxBH6qADfwuFM6R7qwUqKYEbtMQH2gJw4jR4DZvQ79/LPg+QlGJp
N9SuqvoUyh4jbpXrmudCjFEesbiNhnIjKRM69C6FZihO7LM3EgGgfnWHMSRlvuXXQ4pHZTgZX+p4
78rWJf989PPk1LBK7vY18SygLxJVHS+siRLlgnPbHH+QR5IKYjMdi8feUcJ9xGc6GXpJq/ihySvO
vbFlyf8opIbgB5IMoBrQ1Y6ukxUs+/jlnU2MfVWR/zHOlA+V60M2W80/IsLIg6H6Y0Yse2XOBGYM
gjxqbsCaC3srpoWGrcpOXnls+jGOD10cOvq2cPvEvR1WEQWolbTeQPF36hSyvPkAVi2/56QyPWxh
DBzLu6h/GxzOUYJ3dwHHB5enj7Z1cpIP3PCIR5blY4hCive1nwETvfKmmtLqq7C1/OvHQfRUZ0no
3a1uY4sbzgOAjLzd52aXs0tg8cru+b4la+YPDa3Fg+bnfAJhHzF5y7qM0cS8eSGRciJd+kz0i+c/
SVhkf+9740A+AztxiqlaTAzbyMK8IF7UyEKCE5naGEZvT26QGwyEYcZoOg+pw7CezIeUf+B/dUN+
Daq5k2Sk/BcTZ4HBxcpY5mMSH5aCiQ/XC4jJu5zB1Y9xCvCyJ2U2OS9TGR/9IO8fukkVE18N4SI7
Pg3FeQFw3lm3dhm2dlmnD1ut/b8oVrTS1UuElbmNmNA2spqWh6wDKtjO1y65bQcBdSsj1k73c7YS
tpz6HcSp7AYU5TiXLLLTFIT9bo2z+smRfS3vnNWHZAm5aOXRsbm+eKuz7LvFjS61H6d/xAzswFM4
0vIm7EDW7si8atbdIoSSO/Ddurvk9Sge6qIddkiW6RMN6Pq1AinWdCWCfN10zBcxiUlrgERXgfpF
64Bfaps0zkQBfdWwN8vYadvvaeILqq9GzhTEPVSiOaHC24eM2tUJJ1BDnV5W9SdavIjUnj1xInVp
8T4R62O46orJIS/hkhnqRjU+O5zogy2n/jg+L2W4nlC1aEkhVyl4WYIpTR6AIzjR9ZRi67sE/8UK
zOf4u8bgR9BzghbuuZB1F+uI4FA6HlDV1kljL/qq3dkvX4dWtzO6aEsAEXasxGM+7vh7UcvdwL/2
1ebuK24eHgwgDp53405JfF+lFA/qQtMjOLBb4eMSi/cC4p9MT9D5kkO6m/MYiNnioVSQf6aeCP5e
1Q1+0coEnHEwB/CrDNU/wWgXvPlN7yTweFFok81oRHxjbUa+T5d3EBVY8kfNkzZOOSIWBDD8dQOj
DzKuRXjnKJolDV4oHeIRmJoVGWvDjkjE4YYkKQ/cKvFFsVFyWu64UdQ+DDUZRfWc7GovAX8vxDQd
V4eN4qZRASlCrZ9U6QFaI7yUC/M4lVzRbYOxA1MFhYBP+HZ7+AKXISHi3HlXp170Yykipy9lTPCp
PHoOppITgVE4Bog+wAhMmwVYf42Zsulqc1fJpPX2Eh/UQL9wOxL54C62uJ04QeTHxh9ZeZeG9dem
q/zCHP3OwQ9cjkreVkMn7Dc2mdB/U/ivflTIB80HCvcO/cRDEBO0JmFNWff6wpHRHtp9kgf2uGI9
B+yLNotLsd3FjQRuR0sm3e3kZ+CVBO0E6BztvITf02wj95SNkgM3rBMKR64j3huibKfl70Kr9MuA
wEUtO5oGMOG2rSsW90tbVfJfPbZd+YEAIbITZEPZ/E/4hhVR0RwA6oflcIh7n9NuFfb0vul6amLk
danOARMFirTX62Y9DABd3Po0Ud/GwjbJDYfg1fC3xutPxFH2tpuK4SNFlSoepQ3lPcuhtdoNZogH
8nhQv/otfgznv8YOgwufI4cLIiZPMrRB55bSvHkP4lljGJUQzm45ngZdRTvChDqyPwDYSyjSLvDe
nKmB/TJBI38IKLge3GxZZuWXTtwZUXKBbZuonf5UEbdGlnboOOTL8AjxPHzM7zC1kF/EdPFoPpD7
BCWqWN/KfSLsOp3m0CNHqmax/OFXLWsVFosVC6LQpiBOzXpbsfkh1ktBUe344zt8uGnCXmaiVJbx
n5sPy8VzlZTFUZus6Qlgs6wletc63dlo/s5NqDKTkIODJZWGz8UbnxxXpkCSUVRAjWr+J1HhXsGX
UT9xK89PZDG5l9I09WNoraTQW6ThHzb8tGMn0birZ1rAcKEwWRLdBt59jfLS0aenputGpLjqoPmK
Ze3CXrj48vtEhhss9f59H6KXszqhSDP8ReAHkkrR1jZlF1QPftNJTCteMH+TQpLcZTSZmv2K3UTg
0hTLcQ6YGo5z46QBIS29Cvf1Uop3DU/PQjEISOzL4IDHEzeaJByuz4sGNgloormsodW3qqzN6xCD
D+MoyWx9JAPHVruwbJphQ3JT+7xyXt6GNq/vB4TveZO4cbil6GwlLgI2TQINHkdgnb3DUf8/bn9c
UY72mL5ovWWqb6eYZtV5muPTVClUdoxf61u/GjsfoyZwgudqKNHuMuDVekvlLpkF0FwR6/iYGIUv
7OUrN6zOouSJDj670isa9R8xH3wm7ELwhGsYKS5RlKd4Y3O6Wm+CWbtma2K9fgHVjz8cEuhoVeNC
OhyN6EilISvEDFztsHIAfHHzihrsq7AgDiMGM9pqkFGvyUbg5OnBdwVwXOkClSKs5DDjvDjDw8gD
qn/qM1lAnglaRdu4VXezy+vvCQuT8e4Stw4uQRPQPxpLtLIzqPvg3zhuRN4S9WTed0lKRezi1257
LAlO2PSHXKo4v6/hpMvPxO+iswoBP0mwmrQkgaFw7bMZ3eYt7pj56iSjBMTSZHpTtd1a7mREjs1C
uFQgPmzezb9p0zmnWXdevl3tsjzXTiiprPJ09y+8YrdbWw+D94ixwKfkOpscmMBakvAU5EW+7LPU
6W9rZpk7khPQDBI/0Io9IYjkOW6mdC9TFlb1gTMoI9cY26Y/DiOHSYD8NWBb6yTiqXbXqzt38ese
jsrOwcnF6nlpoOx35JfRHRxl83o2Kb1PhxQiEUyq4VqH0U2m7py1c3Lyu6R4DEPYI2K53Pa1A8n+
k/hpvPVgn26LXg//zWHlu7C2hoyNTIg7XqQG+VIlHwKr5bzJFTgSV1dg7wzg+qVjY7klckRj4OzY
OD+i1eAQdCkQyS5Jzn7ydQnaArrJI/ek+V5WRxzSGUckI3oq+FcLIpX2FDUjb3AeAuhkaO/62zkT
5JYWFn+PYsfh7eMoWT/qamr+Vot1LqIVCBxKBSGEGTm5m8TJFh8lxiYvBeLEbd/11VthJgBivnxS
zkJuCBOlYtg1ZDHJ11I7iKC9jXz8iiEo49V/ATgwjvLcokarJwUtDycrh/ov2QjYJfJgZhnqC3l9
UC6oY6TV9b9rMnRPa7Gsv7mRwZuTOPQyk9XYOnesTQpuFtRAn7VH69t9KGBs3mwRxLyc2K1cY9HM
fINwL6mTrXgpnptCmnPGBjA6LKVanV2NI+PIizWnbUiU0wOvYsrH1yxpDnHduMum6t3yKKd6Kg+l
KsVtaCreDw5zEJGOXFEOEYtJ+8uKmMTRBOMFIIS+7sDyUZ/WNWGVKAzpEfgt6zM35gg35qvzAO0Z
bOpkSb09ra5whrAGvArJN8Mqk9VjF+00SRs5uoxf/hHC5nuQe3lDCcnAHB0ksL2Dl8HDDSNNbo3C
HMfFQPJxliaYumOCUi99SxUrRt1+bTHcYqphcENLQyZycUodcIvM2zaI2V7auTAvFGjnuNhoeyY8
Kh8ZzdOFdlF6uQnnm8TkPRDDsHpHd2h0fl5dzBnkaEX5a882mmgcd1D5HbNGdmdyTC3EkTJE8Lhf
xSbok6R9RDJehwfyFSGvSMTT8S0B4+h77dIo/9KhqnPtEr0IwuVkatkHo+nUzbosTQGP47R42/wE
w3yK1rVss8jHST0qgm/xU0EW7mCHR39LZAaEZCIyr/2n1ri9j3h9ffuljp9nJzCnwLE8l6ockNkV
3twi/nbI9AFg/33Z1ao/AMvED2Potu9rWFZ23xtlX9gnyvw5wctCZXTTFsJ8ZaubdISLxQnaQ+Qq
NhvjhGXdBOwd/sVF1gTfAUeNf7ZesKUO5Sy/ZOcV2wyAJMaSPtCxG9ST/+S34RDyV9t5fWVO9q9v
LDY29S6L9CpPNQes/i0yaTf8rU2cFb+cMArsDXrNqku8DpjOEYZ480r0vhVQto6DA6WNLXEhson/
9TZM3sMsJ0ADpZvXPrQF1wUqqzavLAO5M/cjLoj70DFu+gByCIi4acSCaLwUcfgRxXXwNDtu1Z2M
qpezT2L9iVyG7iUoDGCVCBLsi9qSHqWStB83ohiWS9mH8XevCKD60+LE+KXbO40QM6N2+GPDJunv
UzgL/0yWYdhClsWcBTRmULYcLYx5/82xTi1/sVB11Q5bsvefIlS+eZTXlA+BFuDDQ1Li2x4HaCEs
4jEHyo0v0/hS8uS9C+2iI3JApPdjPBOd/MQHMpF9G+/9NOIq11PfboWU1oXc8Ic9AQMcwLo5wTRD
CMZ6LqGi5k81BZH6Im/DK5lzlsx8a09Zy1u5iD5gDax+5kpxh3dCBBXZEXMyjvF2ZguIgburHnlG
EAAz2Bz0Q7OyV9GQ7bVMkhvFHD4SgOYSiIXdbQpOTTU3+TkvvewfSLtsdzypvUcG1+mSdKu87r2T
8bdSTf/ZlzOmizLL1AmHx/isCQo49vHQ/xhCn+4V3IR+iUVWQK9QF3oXjd6sNnwKgdgMD0lYFVNP
+csunuLrw1QCqmCk9eOWf0yxhHvU0TAlthXkj1/Nb0L7N10Ln9DiDkxw2iUl8dpfPLn5V64MTCm7
nzS4Vzknp4XJybsMAaIK8NMqUF2scAuxC8mbfq/I+KhYvpVEV2A2kXLL1+h+MexJkljyWpVkiWEp
5oqenSnfSSKF7aHM4FQ+MTGUQICOCcyTaAau/o2Hs6a/nTAB9rtWL2TShGOuj0kpDQuzDmZoh/2w
KEjr0hixgti07mNYmJqBfGQj2A0hx4a1qGMHj60eQoJbde91ZxLl2xD2tZ//jvR6LrdlHrMANgMt
1TM+iJ8iQWvP9hnSHYya8NBQfeJMZ8InUoLTdL3mT5zTIaH0UKGG6Xl+Sn3Cs+0WX5M4sUBFQWmx
AvzQSZ+tL0UbNOS+wnUcfYX0hIbHg4ckt1TsrKcWdcp56QIuc0U343dLffhdiRWlRTTsivA/o8pG
8EJNK45tQKVcM9dQSJU+YcLq6remIMVxPzCllYfFq7J97ZFPfMjSfin37VAmLREUVdr8EZj33A8/
Wl0QBjrf9duEb6H6iGEQkEVhZtP8Qmal94LoV7JtKchvrISknbHj0bUPghRdwu3z7tj6PGx7zvTN
rbQzFusC0vWpcTXdf9I64SPb77TYVy4Ztn9GL5+4QEgSjcYjow1+ExIXOfQa75wy2Hg7ZCeIvXge
cmfnJxM2BWgjjJdhITcCl+eRRqf+zFTprKfVix3ntR2J8T7GU54VV83ezW5X3yFiz2/mQN1oy37/
buTqUcdK64Q5MGA9u8uyYrzl+l3fCdrSdK5lPTCyGiFOuki4SCJuoX7zeZiqjfLbkn4e/IPcFnHg
myPtG8DCy+RaMtDKBXOFz0md5KJ2OXezKGdyyrx6nwB+szzD1HF2/ZDEdBlPaCmNh4VyU7s0fg1+
l90iipQvTdhDhJR+0LwntFnmnHC6/Ac1K/sl1VOQQmINaDYMJ78tWSRbqEifkCknzJoGhm0Na/1d
9UtkTuXMab+iqyHYS+J2DhmaBR5YOhAY+ELi/d6vMWf0n7Bbr/cDs06y8X20UK6pzhv2YKFmh+eL
FDJ8FuQusWC6ivEkRhLy1dHZ65oobh9YxGPwL+qWdXQM+QUXFFIIX7se7qyWXUGI8ZNszY1frQqP
gzZsVNJoEXq/euwtua6GxU13cbna+KvngURsa88u44VEQad4jgqWFy8IiUwEiUs8+4mpY8nfVp6D
2d7LcoxRHJrODXoi6TOpOYZ5h5ZeBcsFFJ/gN1JGTwue336jghJRo3aNxDhzvZOFIK3+yMuwCAVF
or2rWLwPZLIAjsz2N+Y7XG5Zwq5EtrkujjZo+1ajso5cDS8rl211HuERcMGNuGXhZaP4La4L+0M+
it9/OBgqMDO0fIyMpc6ljaS8LdnQ/ONkmUIpDrpGjx9b/71MvdQ/sd0ub3OOypxPK3/IHoFTPEiJ
xSJOZza7Y1+EXlZmCLshPrAN6+uABZ8JgqexdYiKDN0Zt1HAXnzPEyv8hJhxnrvKgwwNdEDSLrEj
d/NE8klOnCsaue27n46IrhvdDvrAsQu3UiAa72TgG17znGj8uxh/847oCEeQThYUwRbGpX7I1eCt
eLDxD28r1yL9o335e1TepdvzB5qXhcPtKyB8JI4Rlke+Jlv1rMXniuj/UFYXHSrpHLo+lQ+RGSWi
5pLBIIIXeON7njTdH+uygcZjPHTgeSJKbwq5EKeC/OC9+Qjp7XluVjtcU3x0cSLxIL3LNC8/3HDX
/dlmTHARXe827X52kmTDH6bQIHkYQUaHlzmbKnkTk1e5vsbJUOivgcjQQ9snhNImblcFO29lrnpY
2fjuYndYPj0Pb+dV/PpHxiFgklAE07YRiFU6Df130CzMGX076XBb9GV1S0pyND35s8/GpGO4IfIq
FDCVIhxOGGsz7zwMjBpTHKKbq47/4aZ2luG7d9b503EwnhNppXAjjeZIqEgYcTWo9mwcr2WdF/IR
UeGWWN3L2MDbrKou79yYFJpnkjC8FBIs8k68M9YmA3iFYdmzcIi+BJEWT/g1K8JOuoRV0qo9zosg
1ruGeYHcHKeYjsQVcK4n7rn6L0+cGUmZ1vh7O7bN/KPKGMhujqJFknQz6WPgTjWFWzWRwNsJKN/f
Mu82XyryyFjtOxzjtg5jf8OuLnjgDSFfak6vgCd+juejjatfAmrVHYHes8a9rf1HUozLXVPwnN4z
SawvgUyq3TJIpz36uPn3bZBiKk3dpcJjQhILDyZxFAzbb7nFrr7JIhN8jQv+bw7C/Ewz5/qd63De
4+zoFO+CZoIXnA39I26YH5hU+0uafX6aSZtheV/VlxpU5uQTJsgKPuip2dY2PEspCfoprhbmTSxG
MWzJW7c3ri4Sfz86lWTV02TiKQji6EcrHtaQP/lwqptWEn4xeR8eywSWRJPyeDyMaXSKvBBhO7jG
+IAp8ClZFef/1iKoXnGpLr/ETDqkW4Spj8aHecUT4NQwk0XyMFvRvmg+9hfZtcMjEyqjWEBcEK40
UTzVxoY/Zen1GASkSe4SYaLlJvPzSB4x2mJbmZ05OtqCsx+EEjlZElfOfeC2HL6YFPZBDku/FYr4
XTJXIUfNst55IPdMmiQ+I6WDmJkkb5CtREZHp/BNtIMpKj66XOXvNad+HvI6uc/7Wr/0fUFsFvNM
9THJ8bMY6pCvqwJo0Npv79w0Db46glzecn/GASnHsjhFM5r+Gix/+zy2xzJbwyfqfcrqFHPj7X3e
euNmCD35oNoB7CbCdHc7CQ7ieztGE86tSJ0X5fOtyn78ZP6g9A1nzMHrsmT+DYdGRAeHzJVDR2ZA
uclUgTwK9g0l6wDJaX4tikwSk56cuU28nTOKlzgJ7L24HrLgRrh+c0sMJYBxcuM1Zfos2CRseEnV
uwDVC22DBpOL7v3izJZ+vwSVPTS5ZM7CYj6USH19fDFGTUSaBE9mzgmAC5bu4kxF9r6Y6AWrlXPw
yOe7E1DPp7Z140eJmfy41t1izi5VRzueRT3nBVDpduf6vncp+H1IMEI9cDeBbwOUmMllzAjq9n3h
MXwh7o7fFqUpR+MZivijQ8dcTwGYxlPAy+pU5qn4AH+gugLoGVFVEvsRDetU7awfxAGnx/EHNFO/
JmUHClRH5QcgpnduQzKI68kzPhQ+0ZAg3vkflKJ8X7QjxYzEZG4izedqZ7KsysmFm+ZQtet8nxSs
StqIAF7LOpiKs+oBY8O0M3mcPOeITRzpTZGBhTkRin0Z1Dk9PaR3AVQ04gSTZf+auZ9//NJtGGfH
b3jDee/VdoZVbdLk3YlTaLXMeVqvfykQZLdQhcE9ck2AwXbRyAhhgQhugno5wU7wAONgThUVO1vi
6rwbcAoOorGcp6vmWVKrN3fFRWK04aOupOU2BRiH8Bh1iD3dasNGOyCYeuPSoPGIQEVYNHufcmZg
GrzK53GYDTQi6P5M9IGm52Ua9WOSrSe+62TfqxUcUDrIf1hqf6jprXeDa5zLXNgLlmq2lX00lv9i
N9cbZ/R4+Wm+1ZV05eplXZI43k2RpfeExAONlYmWSy+reaERyPWZcd69DmzTMFwlIcZDKKlHejTi
L0eHd3mozA1xAZl3STKXh6pLhPW9mMD4R1KftrjjSTCFqrljWKrvwvlqPo9ALX7T3uX7Dqnj6pMq
jg40hQwu6Rtc0Y7r/Fcq4sG8YiFoEZ/Bgb2LQXIEBauVL9stAaK8iGPZvFSdrMi5rGrvHLNt/oql
6m5mOWFBZxz+ZXJv/zRN91BfHZbcuqnk/0zZ0Ua4jvtt+/qh0yr7jMkx34woog9pHDUHktHda/U4
sa7bMkwMtYtpx0u9CH5bx62feGHNl5BJq99YYnkonqPb56R85meGW5LkfElcCLU711dozRvr3c8E
AbrscvkGk/HElkKwgORjrordhVqK5QLZA22dl7gXgELULq8l2wNm2w0jffKh5gwrwdTJExgQARxl
jcW2rNWrrjWHTQqBNPBReI1MXW2x76Kw4CHz/3dEY+q/iFNJuw+WzL1XZs08DA3sjMZsJG1e+WRz
2aL9JXFl9DdcflfgVY35W5Wm3j09LuVzgGy+q/UckzzO/D9vFXSI3Pt6zctd3Uw5R9asR54ls2GD
wj9cJ4v8z5x64wtn/a8+9dOjLok9xlHPhIBESgVBo74R4m3B4NerG6PLONjmqNhkA7Cg+15I2cm3
Udi35kZojvxqojG97tOdpsGQMKt56p+LSMSkTiXFFTxvIIBkeY0WnYh8xx3uvYa+pWQnHPr6W5Vu
flyh77flELDYJtusOy4kmT1mg+mfOaXwLIlMb/7S6GE2/bSCEpi2YdXSh2G+5bkgqdsh4Gev1ygf
D1dcYcup0m6NQ1hQt6h05zQOfMecYUX0Ks4+sKwtakYkLl7KbnfArLUDJtb7zhQKQ0ODVVWUZthG
80QjRNnFatwXa88o20FX0cjV7yYCK3mcLO+EzcE/+tYZt9omWFvtR59nITr+NagD2onsm+zTWHyl
pOglmHwhlfN5NuSZo7NHPM7wVLjOq7cg2/i+qW6F9L1PdjT5l5GiPydjEpmjW1dHEiKv+FHF74M9
3Msf05Zl2EF65C8OCufOlrYx0Jh0oIfHYsAuC3Um1s05FwiP3dEZWQ8GRkYvNa7sF+mH+S7B/0Yv
V0IGmtTeR620+HSIa3OOdSHK38kEIDe8tZo/VajtXQGNlRDuTk3X1mPff/WLM+zTwNHw5JgKerKj
+iawMc3xJmbVT+4Dhg7Cd9Ix4rjcYRcqYOODK8dOUmkx9aeijDEKFEhdjcwCSL/5v2wGjMIteSkF
xvKO6Riiqvxk8cK/bEqemhHlNKmaCyYBes5jqz9K0ujxqMwLq/W1yvSbqZbXLL3OCCV32tHCcgMC
B+FuIVNoH41xfcZ4lj0qJIevMvWvrRuNZK191Rq8OefxiceJkYvQ9SMiA1uNWDT06whaWWOSP8ul
Uq+WfIptVRl/2AImuFdOMX+9sn7vWB6W5pKy9GCayvKOQiAiXm9XYtT3FKHoXwzYiUHMyloecEkB
CRZKf+Hs5jn+vh/n+U+nSrTLib/iT2gLrqyiSbdO7xL07+LV+e5NZW8atjP+kREoJp4bJRwvGhc4
wG3ROGx04UrI5f5D+sT8wf5EHOM6CRVFV9p/muJuyM+Vi5x90GsQYOTBCGc2Ljatf54b8CqagUl3
Uy7Gv1y+bntsUOzfvLKw7bcwpn1Yh7V/lGQ+PFqwE852KnFx9se2usb0E2FzhmYL/o+j82puVFmj
6C+iiiY08CohFJ3k7BfK9hmTc9OEX3+X7uvUOTO2BN1f2HttUqUCE1hvDotzCgdo7Fh5pNXL6krj
6PRMO1pucESuuXXw7PpG0Yur6aznaQ6+Rvo8D6HUgHsD1ZLxvCK7Xf7rMl6B1fMgzTJtQiYyrilg
w1Xn9TlbfG5evsA8r568adRAONa2OGWWl8LMa7KfxUoFtyraajcCSOOWj3gArGk3gRN7J42OWktj
gItSWdcHukM00vlYew9iAr3nKyensS1X/zlNChegnEbs92wy+s04NuDZUE2Mth53yB6Ii1fCCC4o
YCy5VWXl7rLcNXdTR9+NXhB+IQmwSxXRuKaM6pDI2EELZdOVRKg5XIeo8JvgsqZ1be6Vnp1/7E2b
U2GrjA6QYA+BgtqaLryFN+QxIQQR1JLhN0Ou+cAUhyyfKnAc9MKxjTYTogMLSB9jEaHLvWYCZMIq
YKyDzX87OgzVI9f31k80N67GKeawjE3MWnYPk8I3Sj5djxBXbUrlQgp0+yy/QeEsmrw0xOXaEVS4
YD+9s2Hi1S/ssIwFYc7N+Ptl0r82H6mDsAB1QcseBUsFLT//eWvhOHVno6LaIrxp2FoDA6kOEW8y
LEfaBH5CfFH5MyATRlFb1hxCvmpWoRi8UqeQIKSgrG6x+tTxk50UaZKH6KrSuaOqZfacHTgVjEQw
HLUT+xogp8AtjDQyfQWhmMdvcTXq4HPCH69OekLJj3WlMTQabQ2Irpm4iIgotPYIA9R0SHlN84r1
TqoNuBxNbGZ3VhzbJlxqkE6A3HziH4pjkWTeTJjVupqKeKWunyvSslRWUr3xRzmCcylwslNpJDEO
MDoQnf2xiDTlv6kEgTLBWMj4EpBylHLqrmkZdzHSClrjwoWEB/alj5gqQwDnzlmvKEKCm3WFEMxr
kJvGcOhiqEHkp3CTbOi/BG671gzCSnYEIiVIHDZ4ZBmJpXPC7Bh99PBZJPNtJVVa+o7mNoamDvSC
4gtzCennvdsVh7GaVhXpwKk+ydEwq6NREFIgsAKNoZWbRX6gkSY2US7Tmt+DuMu9/dJ5tn+cQazF
qDlryk1YMtZJ2yPtCYAedk4ujeszVB6gjxvDaZU6VypmeIMsv6nBa/nZfMXShGi41pLu2eJSH+8L
NXvuoerrYIp8I1s7vHWN/rSsETTvhlppdi40LtNhwBiJEr/svf65v4E6GnFLaUTuKuiZbyJgMhfj
DH88goZhi8UjUZEA4/XVZCO6EAeyNddM5VqPXuouN1yWQtk0SEJTjujC/OXYt7ZMI2FNZXXhn5Qd
aaIdWlxOAkmaqaHeemPxntA+6emFeKLhQXra4ZcigQZGiW13+3qobHh2AcMYYXX0+i7KMmrZ0pw4
1tPmlTqhHn9HcD+/ZNNhhLLYi/s4yfDu36FO6N/bMm2h2jJnf6qNUf0FDtaQA3ZX1KwlatJ7Roh2
/uB0FjWP7c87Hrv0G2OFNxwNBqsb2Sb5Q85JUO71VKZFVJN69yMlETlhhv2QhAumlsmhAOmW4gDN
+DlBD1dnWGGSlCrDypxwLVpr+WMUP177pGvGfbD0/g+wOBM7NeGJTBhtRfks4WqYYZrI5tg4efPf
AFeEkZJpEEs3rJN5NlmwfWElna/L3BpvvLYEPyEUItzMH/PROw5uLO4nGhYnqoUuzqkC+0th1nLK
883nTuR0BcvhnlkBbg0c/+wuujy4K4GwGWGCI4MukRNInKdybd4w50jm/fRICKqFlWFmmT1By2ZJ
m/6IcLb+nhCE3CO9qUUzUkqr+47J37i4roxPo4uLnLt6KkDeiAYnoRxYWYZebciXNcHRwd+BAYSU
0KSBrDQK70KUAjYpaQANvJlzUs30rpRViLDNLd4qkOjToRrH6scoZ3RpI2NZntlsFjiHYBP9ODn2
VCz0IvZewJcXz3yjNeuAvhxOJH54H8KlfTsw/7OQHw0a3XFW+2PU161rRD7tb7NfbebrIaYUGk/b
dJw56lG/aSyuJt6+Abv3Z7ZOcXsuXcDAJ/SvafJf36dVvjPUpJKdMXVdeYzhMmZAYrk9cFnM4hnG
OdhtyZrvFuVJjTbi/3vy+rFjFiJiUWzLkmpwM/FhQgltIYxzwU3qKUe6dTaBbWZ7wYX4TXoi7TKr
W3mlIIFlqsvbT6xGk1FFbdQk4bh5iSF+GgMWF75J0WCX+YysuBKc23ptLW+PxQVoMyclxuKBk/cJ
E0H1IRqXuFueXrwEiQaPFBISBoSN25BkiI6D6KiTLEte+oWp826EnDVumRzYjxnMsCbs+B1eEg2Y
K5xtJ9lCjRV3hspMbCnJWlwaVVN1Dcxbq8/eNfr+lUlqfTHUOiVYt6Y2O9HxObsOk4baM1Tj2WMT
Vs/QP0FEOijxLwzjzJNIODVEGutvUfklHppyZewpsM+xCFpAX96euaQ+dqwKEc6QbCZQT2LszcN6
svpXWGFy+c+KK7JANpVgeved2xqFAlWnLQ/Uglpuht4UyKXBMKdXVdR8GsUiJoKPHDkHgHgChkjz
3ATDbpkw828EwNNpWxqVXvbmZMT5Xme+b++VwSTM6nh2Nu3UqR9fsNqOZNlOF4Eep/1uGSUXaBmS
Xh0ZjBvJpSVLVO5tnUtJ8VTCj5mYK1zL2fYRNvVU27hKc4B8EsMQmSYs3MCcMI4VfNRSJ5N5YCOg
si+Wu2N350is5gfLchr3mjNnNjdmP7broWwG4sXsZqrdw2L2uX/ktpiYhWc3nqlKaIXB0FisSm0T
mvrWbFvvpcYRSdQUPKjkW+mxbk8Jt/8fGS2saPiy+2ejR7gZDgBC1nsnqc0/RMnzw5hM8KTbDKgL
ngdhPi4dIINwngDGnPrG8v6QMLCgk46ZeVsPxaN/Imhk9b46wKHh6KN+UgAMqR6qMrv3ekebO81N
bNAS4YMTKHq3S5l6p9UPiEGmtGL4lvcpPD9w72FFsiSHAenIIspNVp3PNqy1YwkNh/Jhqn9nDz30
RvcK+Yh2QTnvRFIzFVDOCBuxLjv10IMMoZisNNVw1mXuC79T/Dy7JkQ47uzAhDAXk+OU+34zPmWo
BI/5yoL/xk8z73G+p5emEx9mx5Y3VKAbH9ZpBrlCDF63ceG37LrGXHHiG/bJhy+YcFBLRO61H4t3
rKgqf1pG04VNxQh8a3HusgExrAcPsJCJ6bmSzMAa41EgP7/kjFKLbcWML2qNnCzCW+RDX6PX2pVM
yI8oJVIgI3MV7FGMsdK3g7z6WCuNtbWySYvaT3o2iku/2GiUtAAWprqAz0LH8Sp2gNK6lhVXvJYF
otgVJ1KTW/+KDjtUWs3cSE1T36op//OGibnnZ+juobOxRrVZsraonMrC2mRTA8asrpYvaVc9zN0V
k4qJL+XkWPZLwpR7F1f+DVilxQnRFMCGpgo+QMf8B+bIgcCqp0ekhrz/+bjyEjCydR9m+qcrxOCZ
A49haoTeMXlThnL2hc9jWExLSsRFlQnw+SkdgNva5R0AA2ROS6D+ta4qTnVrSjauBSrNXZAV1SWw
4uIwlLl8a/ySO5AdNpajHkjwZuowiyMU9NN8w53g7TIXRTLMoTjYdCqw4KXhHdqnI2HUiMCxzKm1
JwG8mBrvLhPYm6FpoFvT+GRYogAosZ1158YONykcg/usSOVDiubt4gtShhhMAy7ymJYis2y7n5Fq
Ywyp25YXvdoQkKjEA+e7YbJqU/Lyi21n22Iq1XBZMCNr9yWPgBkhWo8bPr2Ou2MZOuA7dVvM/U5Z
YzYf2eSacajLSsGcpbLAAsO78cxrTdIiU+WijbSXjmboOV1bfBeLZoXgGjNHbg5zC5ZARTrhS4Yo
CqlNq8GSIYuWKdwOst6gDyAcO8LndZlPz2bjdJEQvH4hzUe1fAxmm9ZbsQ5+/zAbiZoujFnwdEjM
eg7PfoCoYZPEuFH3iXFDXHISAKxqmaHY29KaEAMw7wlQUJpOsHdaXd7wtQT8cL0k7j1gitsGTaX/
ggQzGdiAdrll/3CCEICIXh7ihxUTRBKxOSfjFqlEBaMsIAKNdnvkSLZrUxOUx7yMILuhQh6jF+nx
ywsaz9sIGaXSNkurbuE2qsTI5ArYGeJytNJhbSXeMyAtlmj88/l7VzccZ4sftF92zIZvC/Io4AbB
vtteByy2fL0zqZy7GdkuVi+cyDhSscpCDfG9YYxQWjrPgMgCtnKINhIkfnmb7dOCkmfHmc12Mldp
4APLjRHVe9xHvOZEMQP0TPUEhjGFGhQ6teUsB2xBk9729azsPfZUK9jb0I2OTQDbBU1HqjVTk67L
Lxgjum6vCtYrOzG0BFEEcmghpPjG8OCMt2gMn+D5t8poEfEpHCPXzinAykITRBGcaz9bOEla09yT
IMMQkSeJuNmMMGL73BOraOHiqvv0F0oHBObaX+IvE4IZShPVZV2YB2XJ4smO+xeTPMLfdRlgZxPp
xH2PVreht/cccfvZtO+9rYnC9kPVWWKm6wHgnrplyAgQJHvPjpplJSqIVsShY7Ko3HhdiaKLYEyq
NUQMS4uIMpkykGBfvYYguy3QfHY+zYcWpsWfxRf7VTPx9e/qJTfmM4cmzmgC4Ry8djRYT7zeWFm9
ufdZVwUkvVARBJlBRo28oQEQLTwFyJwBz8WsdHiezOI4dZCwtnpYgk8jtgxr6+U3uxAi1toFa7r0
FluGof1EWQqjjQrBjEZaCjJwLIQIpFr3gYoc5E1oPW1/aRBfjIPPqIl+ZqcaB1STVUKJ2ox+CT5D
d1ZanAfmIi4z78bNDizbDPPoWhLxno7bCp6h1r6/m1vFIwSKRI5btluNzcqmGq5ujjr+ZhydTDh5
HH6cKTZ64jqvaW8FNb4fssnixCmFID8nweIoQU8Thbvjc2gKoDRx6xzRrdjJs+Ojqntgyz6QreE2
7vzpCrvpIjif1rgvSt8KtuhGpMtKFiUWuVv+8J1ykQwhlADvNm0lY2+bIjl+nrOSTEjse4qBjjQm
d0cR3tuvGWR+80XQchnAob0swLfA8xmiQSmLy4gCEBIShfCpkEb/O9vqRjGv5npPIZg8jx5ekV3b
CCzlQGlm/2JKkfkVOGpdgmhwdb3s5NyAmvWQArKXVzeBKhWp/AM3zB6PysH1T0tlxX+zO+bEUZV2
9rukor1U5FYzSgHwwve+OmVMdChKStRAATKgnoUq+xUQY58o8JqBCa4F7giXK0q1NDEMIBle9s3M
QGuGtC0SpbiTpypBlYWXol2e+TPvKUBz2+5WGxFdlDKDtrb46YcfdrCzEVKqdG44GukwPjCxLVKW
6KqGvyoml25yQJB0ZyV+5X4YMf6d41LkDHicXpPtDghyLLZznI8XPWHuDxcUJ/WOEVPbbRNMflfk
EHS/eQ+cz0hd561c3OXcI88fIMi23iOQZlJpiN3o1HGhNuWg7dmzQNFCUQhwckwPBBUMf+bY5D/G
kFELTwMKyqOFt1gcXG7rlwVq5R+Eorh7rC08spvWqtb7kSLmoR9y975OWjYRMYcpHJupMZ6SpW2M
SzV05XdKKPw/RyVkf3UtulgGAy2JDER/OiHofokaTw9kSQa9AVBNm/bPTTfI62pk+b1kl/gfSCPx
izy9fvSTBV1ajs9vj9AJYK2Z2ISHsasCAtcTM4LtL7sxtQJPjmzQ7IJ6zRGCYhYDqP1OZovKt5TO
zlPZwTbfFbVErNYaDlvNvoXu9Qw202rDHp3hT2vSl5NBYbZvgrwxb0suRjZEqdW9FRzx/1k+8zg4
aKn3hQubrC5X5AlGcdyqMEgylHVYhbXphd6SpixV8SKotgq+4y7rGaNAVVrthaqu44fsWNREWSvl
vTQG5xVC5rVolhcwjI9lls+PxrwQ3dDP4oKyDNJPnyYPuGWX+56nKgNsPRfHEhnuUVoawQVa5fQ4
6EFGXDTFASl290y+z3Jll7/uaPIIqZw94wv5onkmopcj2hrlrh1I7MrBTkXCH5b3RKqXqXYmVAt5
vrVT2zvPGIfuZD2gei5841T7sxmag/u58qzsYlc9d+BqwhrsHsoEcu3Q8dSsZhk+so3tsNAEXqo/
sCm8s673f0uMTk+GglNAiZ8dUnSUpD6XwVcrASUlQrM2a5nfbuKmLDlYxyFaAkd+uSCV3o20vrGr
Rqt6rIVn3tlTGm8Rc33FPtE0wCK9FsFqC/+BaUh3wez0snLpbxTeANhaRh9i1cjJNJyz38aELbcs
o3EqCEt5qnL4DGbZL49IB8nG6A3yhHy/P6PCrs5FMeY/bZuA/sir/NCTCPhg6HF9l7yXIZ2shz/I
Xb/o2pcjVyjGhhTo6Puc4Vtkqu/+81pTnSEq3VCXffybU8yHib/256Dzu4uFFwm7/FAfkHCNbyMC
Mda6Q/cQdB4Ndg8r0jA99dITFAdEA78JYJ2F36v+4WEMtqqvrFcTyeTWd6V1hMBtHxyt7Lc4T+S/
EYfbvrfIBkKAIB4tMRSvrpt3H7br0+JbDd5jixV22xvlMylh3X7tTOwMeKR3BkAU2Xb5XlTtP6JX
6h0QCeZ4JVOJs9ZQweMGXbSrbYeBLwKufQw1AfOLMxDOQ7jRfimRxlKtoAyzEaGFuijEXdnp7A0i
UIlUmtoRRckYjUKqgyvr6Q6gK0TfUTIDIImIWWLAgBFvH5sLJidH2AcLspd88lnwzP6Gijl45HKR
FVTrxbufHP95xFdyV6RrJzmYh+lomUb5jRr3inuk/bRHXDhBOiKSbeYj6UzxW1MEkcEc7dOlIzov
Q2XtG+QQ2EsZ2OKeGw48QI94hT+ygftZlMb4hwkQxyptY+nMwyPH3KdXr9l74TpTCJqWaZQFAaom
YBFG88CAnTHX25zBrU9rvD80AO7ecjrOBfiCeFXtwbO3MdlJ1xKIlAajUe1EE5QHwMHdI8lj+ECr
yTuuOIOiUqgjVjsTzUgb5CGZ3/RtanBfFxQhn3wVE3kLxnOLMe/TKOgakE7UF2LhyKhxUNSA8Bux
EtUEPR9aK3UOLiA2wr3hFLJirpncJNP6W4l0QfivdLSKDhPVNL4Lw0QzTpasZBebwEWIp5FRJb0A
N9yULc+SYHACcI3kXfZdvF0I7HspdEoc6Op23g8MlOmhsNlBbup+xaCAI46hPCpR6ycZBjeU0JzE
xm1VDus/sduvta2e0tYFKjDISwdqFKFNRT4Gf0eBY6wzt8Szqvc8rfUz34nccGV7e4HnnRmzq/8z
HTP48CZkkOkM677r3MrZrQlS/gSGGNRfJDNhvSbixV46LByuhcXTqgk9JQb7KvIGDXYOQW5Fxunl
r7Qh7d63qjks1xIyHjLz9igTcOVli1bBaRjCSjQMHWjMh9I1WYYOzfppzqSAzDFyfFaF1pnlrNo5
E5mEwkJu4cFaP3Zx8DG5IP0VDdQ1S/zsj7kn6ok2YwRgFk0eeZn0QvwFOD0oC2PGrq36sTzm1hS9
pNswnCe/p/MA/TU2QqOBWhVrgMAmSroQEoh2hd7bdSc/RXVTyID2j+H3to+D7pBM1f97UhwZtEXv
2WjqD0x+lO/srJoTp3H6VSbSOve9/mdqtAnQ0b4yR9jnziIYeyIWIIpBzm2FstgDEgp+zxYLI6jN
xjxEq4WrvzSXyFSqvsepAnyi6NmlDClu0SaXdYdRmu0ccL3uW+W5c5f7On4Q7pwjEDTSrTm6b4Bg
kzdmMCyg0bs9GEaZfU5MF55m0eMjrCDEd5Ao7wgdeCCzwH4stSf2/TJnj7Yh9LtVIsVVhVA3KOkN
9Gq0/rnz834fBCB7qQVt3F4AJe6xleD7laPeMuZpXhrHRAtbTN2uCWJrC9VJR4zc5GPGO0HBnBKC
iGAb79zqDX9FDAIMkc9kX1nQxNjItTh0zAZDq1TxdS19QA0J2XioFOM77REuTEdNNhIyL/sbBxim
mnkeqBSdkdMKb+YZxgrMGzQa8xsgtSYJZUDTuXFNtm0qsZ3LsmTtHd5FNvkiscKVufu9kbTiAmNy
OM+z351wUnTvXk8PKYXX7RgGL199kj6BiERHm/iPwHG/TMdtUaEyr9tUFgYdmdbWNQZ6ESl3Gc62
1XL7cA1GUo72USzl9WYN3hFjBZ++sAzWJ2raLwEfyOSVY7dtp4TmzHeHYKPRfz1kmClPGnXDs+cq
8apUL2HGmwAOdzFeT7WpJT3wWeauPPhDbR6p3sVhXvqOlAw6/CNtk0nZ0VifcrXjY4HP/9StdD8B
m4awj6Xejcg5BCLlvn9amkod6mye3/Hr1wdf1SDd+GA9+ILsRJ/nrl3vgp6Fujkb6bkPGvslt3x+
Wn/IAyZLfME3nMb4YPSFsS2M9GXOIB0SGgAWVEJLcraTSTyE1hBmZ+xaiF79hJW+wzQSMKuTfndD
3IRiiuMPbap74GHuk5XdKGaVF8dne5DpQ9mM1SueNUSwJSjTYCR9lq3t2HzVOXMaFo7mb2ERrVKr
Zgx7ryvhQTekXBhjfCXQg6UizOMfQredb3gu+4neFQ8PtI2LENWyr6GU0CsikK4ZP452OCyEuJ3y
gVXVDbgfZnFmpyErJIIbEWoiXzSaBRF2bDkZi+hq3ZmlSvbxzCyUJyff1rmwF1SX3CpxR11gr7L5
TVOt9u6svDc16+wXcTDqCoBeoYuN/G+pBUoAzox+owgL3mee/a4mrK2bYHGnKcRrXl6ZlBTQwl3T
eLbwoXyOtdboI1wjjmTjxvfZJFNU3nQKO6KN31LVKQIzpPOIugnuGCd4QcU312QEODgxcgI2MOWw
pPmIiVF4oStFCWerJESb6Ed95Rr7pBLiL8gnIB833Do5ACm1eey+OIS7YwGyumfEyz1swXgBZ0Ee
d1bNiixgEnrYHJYjlevUX7HKrE+g1Awa/MVjuFeW+pjBHaKiWzySHFo/JFcwRr+ZjN+uXZlRY7f1
tclkkHGDmGmYCEGfkfiEHTRxQ3nQZylM5kAeCbkO7rtc9d+Kq+gylZ73igFrDJdEsReg93bJd7J5
ELp+LYIN8+RmGzPA/i5asuPZRs0XwTz5kOEuueYpCYmhbZv1Z85m9RdPZRoRf8mmrTDV49ACYbCK
NPttLRsNlDHeorNi54xYL79fg5nIysVw3mqUr2GjqjFKAuHdxH+t/46mo39lOxkfbbuK35ZuvG+a
VZ1UDsK/JvLmJ6F33uHz4NhYBmuTgsy4YVIEoB2fDGhRGOqEMHL45w16jPj/4hfDN+mIO5fQuRGy
/gnCshtZtPt4u7zlImMxH+uEe3uq2NwwhbTUfUZd1BIde2Nx6eq/aanH+xp+353r4h1D6glT3Zwx
GJZV/svSn9M9S40bRVd33+NMhCwzvdMMKmsD8Dn5xzCreKANaD+XWZNL02lRv67aesNKxwBjIHlw
2yqK7aD1xocA1nFx84XXzIcc910bqOyw5HsTQQuuPPUr400dc8/WY5VcrVZ393mnNHj6uas2pK9N
TwAUdcQrahK7YPgnhuuB2nsMm9Az/N/N1lnrcJ39RJ8UwJHhREbieCBdprrroYBu5ESbtQGLq2CQ
lbXBuZsln4U7EoeMDU1uymQuo2xK6DCZCr+5Q19jn81Z1cJovRaAO/cEjvlwoUzSR7GEzEhPoR5p
zBY4RjYW4Ln/J0/g47A1KbgIW3GTUTnQl6MeqtI4PqAxDOYraSejvCAgKkIyJeJnGBuCSh9eUgOE
/5ZK1m9LkNJRL+2eUAj/Fsfi56RBC2v4DwRn9kBKlpt96cXncZvpE3j/Xwcr40fqbfXBRqQISz6s
cuusvtzlLtdiwqT53QdrSjzonDSbyZCUugpRN5OlyWkZKwj7MMu63c+BGH5SLvX/r0/8LxSCDvHp
oCM5QsbdisWlOq5G12cMbAP2VqxoCH+kvmmLXc/K8SnGZ/Qb95BQiy6WEPEq5y9xx56ZDFPxC6dO
YGxc3hz8KkN39HDYy6ifvS+gpXDmm8UmagigzMEmXI8nKqVsY92ANa5dTGMFrApnUoJC/gc6pRV3
eYt1Ygv+pz+vJOU8TwooBG6z9Bxkc/cv7fvhGgd1gSG36z8zTqUTXlodJsS0PhP+kR8DLL0Xtqhq
b0jqoaxykWEujlHvfEtlh9Ls+2oXOG1/FYZc34wqkeelMFwfWR66QfQNFdo8pimSr2QwIyjxaahm
NzvZVoW6bJ7VFU2oeQwYRn8UXW7tsNIVDLfrwb0vc0Mh66Qyk4+tbXQfGbtKDi1GKG3sLJhJ1jY7
zAgvP4ckWX6kVa6Pna+Kh6VdXc4EUi38zhQPYpCkROuqfncIUw1V7PwH3WoglQKg6VANxrcxEX0z
2zo7eJDEbpL9+nOYLUb4t4SKuEol0ys3/SnQfrAMqK2zJM5xM2k7w4mP3wxaR+IBNANe8RiniKY2
QCPlMdHSBuZT5083/NZGp4RKyYknOxctcA1MVgO1plX6j7in1Qtm5f6upscjzbOI2gkR72gfgMLY
+xW5A0MjZ7kjf1J/r0NuQI5YGfjngcZwgdq0rgdKKeaMCTbz2a+PJpcZbv8gTu27sUUVZTL/R8RZ
yjdN1xRsgKm9Y4nAS23gNfmM41bf41aentY0Uceaq63GC0tkiCPxlNuQNND3AnVg7zL5O9IZ1mis
ZLnPgnh6BaGizkReV1dxSx8BxOEgeGW/yzIRjBRjtUEEV8NF4AG1GWFijkfg6lZ4lQmYofPGbK1z
FRF46n5RSE1zVI+KpEDUyOIsUXuLyDLYuEM3oJTu2eXtxxZGMne281GZK8oN+kpxshN/Kfk30Yia
TBivLFEDWBpz5jKFH7LxF4aGsJCIyZQPH03erm8y1DzBLMnAuNlIIge11Ht9A94/MXgWcgchzjqh
O2MXxDi6ckn+c10z2GXUSS/sHBk/qcpjC5jl5LX94FucnpiEJyJKm6lrtxMqlPlspwOyXlLrkvwR
BY5FiBJNzq8thWlvq5KFyh2y/6GBPZzmn0wk0T6RR5quGxw/aJpFMbuYIhf+SnKN6KIinfXYLpa8
sjGuFRNMRCbkyPB5m9EmEzOEVjmgRVTrbNzp8oaYsXqJ0qznfiOLySuei8BRzLREVrGkKXSeksuT
Imiogj55mpAlXeEooZRICwM7NIyWHfRASn/PtutDi8aDOqWs/QGhnujZ8wWgko6VIW4MTS9Y/2Fe
wDvkr2o69XoV6wmeZfsCjBkoXM/WGoBCc6vHck/E/iOgV1bAOKm4M50U3hCgssLgO3cnPJQBPRYT
sBo/49nC7MorkamKGCM/UeVBAwYDgT8DBsMF2oJ+g9Ju7ic5YFLJ6+JjQqhKcYhxTt50yeTC6aYN
zmvW87VkprUC6oP9u4XGZzFAY42PipZG2KsClp/aSaF9dAZ8i928+Oa/YjCIQ8EvZZ4zsAB0nE0L
oJJfErfNkC0CRl7luqdpGj3vHrdOy9vfCsKUTcMzzovQVbyzpKirsAeP0p4rEXgHYtnM7jgVJSQ8
b87E941wSg2s++bPdicvqiRxGJucRcMLO9hhJY4GckLUEaM2nTNhOn+mHmlgytRv7wBBOA/ktHjv
CUc6jSzT0JchplXaCeTHRPsCLNu7VQPQJuCOhd5pfAI8NY8wajXjVqtq/Aj1pfB3XsVmNWT4hTSD
rKP91JXTs8XU9ddQxStRwSBckoCJKn52XA0O9BS9fIMXPqG+RZcdF9aCvrabn6Gt+GcaG8qPhAb9
HQE9IQ5EpDJbAzUfF3oXAOTclJb9Tv/ImEFXxp56O3jL+vlvsfMsIj+Flk+OTNidKjh0SO0pKLA6
MANX6RMCDOJXkSKk/+wRgQcvA/Bq+bNwaL8Ddjq5WEk3M3HbjT09kuqwrV1c4gDiHjFKXv2bZTGg
lMR7+y4HFxHjPPXkmsPG3VUIrkIxSqx7cA+JXEysCCkVRlfZ5gdrGEq0If64twhGBE0pu3t8Ld5j
qxjEb2OSucAXLFOE1+QDpeN0x/TaPOdJ6x1N1xcfjlLxCVYeKVe+ETSfa9sFd4W+iaZi56UcEbeP
ZpD9t9De70181nhrwY00KG3KgM20ozdW4V/82ZrvBNTBbdmYEnooLjbEDelLx+bM3TgKoSgcxCtD
ZvHGWNC/Y2rX/Cax0I9+cytV4jvQQ0AskXL4Z68U7QN1gN/fCqr1oG5q/YLadLaE/5RCgAUVBTuh
Eh4alr6tsNavDsSKEuAVoOj3yu//AhbsEXCb+GsBpfQvJo+b/lg7jy5gw6iI23lj+8aBtRjD78rn
2jYx6FxGKbCdyYHrJ6ub18Rwn0YKzaOArxL1ZEXeA3Yo2KtyRLHwOiQFzpIhiI2ottJ2kzO27sMZ
sPxdrd3qTEvLJM6/sizMEFl08gwpOMYQm5op1eH0LNZycTZ+D8O4nAgzrTlxdsyV2Twg2dujNKFp
ZInF1GNEmri4nz3OiI0a7TefJdOO5U61wcL+4LVBfG/M1l2OcW4z4ruOgCXxUQ2lCpfV09EyB23I
PLjerQYs0dEd2h8wfipC16qiwXHe0wVLJMHsW6p54JIgjKljWS8EpudfEJnKk6vRIfeCGK0+Rnin
e5zPlg5eygRuHFHCUGHkz4oFErCjru2zh6L6WKepfGc3fnZXFOOizzJSkl0mq6P4XBb9n9UVdwMc
hKHTls0g1ezOdlzle9uTR2SrTih9t2GyE6cHNMrlLulTZomNu0SN6q1HBv/+2c2WM2A9Js7x9AJU
x6EiWnc6dZYzgsuvVIwe1pseQDay5Qjx0/8oOo/luI0Fin4RqpAaDWwnJ3LIYRCtDUpUQAa6ERrh
632weX5VLssyNQN033DuL0CQOG0Jm5LkOUFGMPS15gwTyqGLm4wvg42iUjL7zlPCvrDIQbxnUnLX
Tr5Dz86bfb2Raa3/cwgfH0bdQAjWI/HhK1OdMtgaybuBbwZgVsfZTCFZXmwecYSL5L7qNeTAIZZD
7Vz6+84AnxhXVh6PJ+LUbRM8a0KgBNOddGeziYu4xlY5Z9adQxOaWLzbnyiMkVEbHbNJTfm38vj4
9OFiPVrOgpfQbrsTQJdx24ZZc4u9/iPChHxLWg/BKSfraNge7WLvqKQ3fTu24FLhhzeJDsZNDGwQ
mIv2AHcNsBaFvRPko+K5gxxzVL31bQAYb5jW6kkL07cIg6BjLYNH0UlmrfxmYpC4SFGODXP0VF9t
gwtVRo55Jkn2RGmZrXFh4+WEc93sPX+Oz6W0uPNyfs4uaT0gcgAJOI7SdjAyaDNUDAFAj8w1G7as
Ffh0bZnPzh0mD63gP5rdfU9CrRQwNaQzcCUnl7mB79VTInWyZw116ABcSu90pLKP1LG+AbYP4yXM
LPCZNKT/kTu2QcrArj4S/m8IUGcMfVv1JA5Ly4At8uk4nTld8x5svOEK0cY65XJQL+yx5P9xrSco
lWmfnyWqW6bm5oU5CHlzPXOI5t9+k/koRS0d2RUyBoxioX/YUFUMAjc4mwj1IreH4iUsPbGJQtd6
8LohwTL+0iRw8uOETPif7/XBHzOEhGicZJ63Jk8694wJzOU++2/o/Pge8Fa6oi4eSBWET9QdbsKT
7K3mtZ8MO5yDH7Uhkc8bFkRVz2UhY/enmkry2M1AjZTPPlbZn6yTRMsjXez4P9HFThc1X52lTn5k
FtvVYezKLTJdyDZQ8Gv25r96NOZVp0yZ+wBJEA7KbzuMCYCkyy1kxeCuFaEvO6luutIt3qhbkGIu
7H3FZM92IQJSboQI1WEeh/ADc5haRzlwsRxYMTnmbstbScvoFq5u+5ChQbKwBJgjSWznqqaWF6AS
1TsuC7uzfK0n325gd6TFB5csHkj4btTZePz7DaJALnCaQI8Glbxj5t+T9dgIIq58KpZBX7y6dw+k
85s35rljxq6ZZtq5NgPuQULJsuK49pNgFYvlQ//RWqTjqjoM2PdrYCYpyVnKxmvW0UocwYN+TI65
2MP0I9TJIerJWtW0bJbJm2Cv1wov2q3+JN6sFPseFtQVyZEQLfupz3L5WSyMt0xzfrdFwCtLt+JS
j/GhbIvvzirB3ED6j8AJBjN/mDTNaDglfzprGa5Ue2AvjTyvYbuYZz+KPMT6rD3Oab/+HrrkHrjp
+vILPHGzwqQ7Jk7WvfMqnff22AAD8au+/JJBEPy2Jyf/TQoBqkqaNXt26pp/sYxfsoxWzH4Y+q/O
W+4myJEYJrysbc84QLoE3SNw1XHoYZfI9jshlLzFsMppTk32aRS1uWGRrSPSK9SlwLQZU7MXZBq3
vEK+OcFdwJJO52bhQeNTzT677Ux5ZOqTbNO1DLENRlV7hNj6KAY7pEs2rK6H+sALegvaIqYaknTX
wq6Lj27BjRmkYcQTrdTgHzbFR+PxXJVWQt0V+u9pCKMjSPa/KN4LOOtuX8Idu2YFQcsMwPeZr4n/
1FjpcZqpgY1eHee7Dil819YuVOtsGC3MYNwNoT5aQjkb3HPQKg6H3smuAHUKtnsKf91TLxfxTMtu
tLk8Q4aOu/8iZU6gOCo8lqoBNxO9FDm9LBmTw6DVwzaXnLMz63n5leNXcpyITtxM/UWmhzz28G4x
VxZAGFHUjwgqoKUv8E2OiWxCDt51Z1hrgzJqQd07DiO5w3osTnannYOWfvVq6Azum2xVDPOKFaiu
5DBcBffEz08OJT7qpVP3iyC/Pnq+NR9Y/OPw7Up4fcOgnsySPkIINRxJoDpXMJ3VKoa7jmi+6Sln
v7uie+ML5LDcWU7vtU/yHa9V/OayzkqDR7X6UaiyfXLpI7I0ioDshsPPVghaLxvjZI90dIlTB1Gy
apwcogqgmxC2kWuCTN2i3twJE74qh/TzzHLhBm7Jd2Tq5gqKptn3c8pp0azL4wX28bW1lD73QRbt
poQWoqw5t2XJ91y1vBz9yT8Q13hPnfquVMurFIF0AsSRyNPIcegx4GlSGJqII+NGlWMWHjsjrTcq
j6uEi1vtktRdv/vOp7ci6vKIYw5ZzfJkifR1weQhj1M0u4QQ9asV9y9lAWmXQ4W9R7Gx9yrU+R+b
NAGPGb64vYiK44SMtecJ0kJtIqu0Z+pSsEJvDa/ZMBimfqhvbEj/5gmRonW4LwuyLyUorzDjtQ57
62syY2iCAjgYfp9K+fJAs4SbXgKKlwswAO5dm/n1qc1TKE4xnJkg/Bd36c0nVA39FJemCH9xHQjO
CwSSozt64knyaD9aOS3gic9FHfNyhGLi7AnvcqVFMu3Hg4rD8T0USbPLRJi/s39w0Xg6T57U3l8K
Nhh2Qx5/edR1V9weHDg1hHuctc8ktAeatlyKQko480Rmp1nQ1aNxHjHBiAXv7PXQsbNiTq2U85nT
TqLkAob4ObL8Ea0dHkzhMZdwWehGP5Uw9C9yAZ/IJ1fJn1Elu0drec8KogFGFwL9meg/QcU06rNr
GkLldzlwbAi35/elwD0ZBpYFcr4dH3FbZdtJOd3XglGH/MEIN2Sa7JINSRKcK0FctUEP4SyPMgZC
Glgf/B6um26ZekcqVuWO71pzBHbQUm2B7eczNweiWZJa5tzJahIgUn4o02Td4djxkxGl9cUpFCA+
HbItecnnlRyJH+tWF0U4kprJzKvx6sqpevOnpP8wWujnpkjsQ5cu47vDIgAqHnrRpQvQKUQ1X0vD
qE7jVpwN2Qj+B8g64jg5ruUqybjTjnwgEKwqyYbywNaSetaq8w5D5/wqovoiwn78bbjDXWkCOjx7
acFMeF5e9y/lB10ei8oPCBhqDRsgy5e4P7LwMOKxxvELOe7hmpgkyB8lYo1/GAVq0DlwOh77iisz
TU9UiE2qus7BoGnkp6ZGsfeZjH6RGbK0tfREvkk+1j7vgKJ7lTL87QxZilbVescSptZ+CmbCyYUb
CdjMwbT3uXodFg4Sxybke1MNEorSRJsoYf+HILteXTt7AohD/Zbkul8sf0yf6V9zJf/MdRccS9MW
e1zwtCBQWPFdRm47LeBjXnNRWT9D1cTMSK0ddnLEdE1Dl01eiMeai2k5bADM/oHfS9HS5W2zEta2
BSucRy5O/Vb3DMrwm4eIka73eu7yzaVrEkW/nnK5n7DTRpa6d7dLlJ9FnRGZ060hGzvrG49MeATE
xslk28P8oxvcBsgQdSoelkxdlu+Dh2F5keOYE95oaz6mEK5ILfYpziACAxsxGT+RA7GdQB6hB3Tn
siYotA2IkR3Jr7WYm1nVfrIMQ8cXrowvLhX0g2Z8loS0cH6twaTreYz4hKH72mTE8ezhtpBjBr4S
SLFfqvg/TtvLw6dQbW8oqrsnJCpzHkAsvNNelgBGiAZ+amlg9RNIrB62GcdjkUZkL3v+cdvukn8w
KId9xBzmhVr8Tyoc9Wkhyb5G6liFrdZtdmuGKHqAoqLrvScb/8Hpvb8WE/QxIlgIeJFxknsctME+
i/hcknknpqFGxFo3/2IrprukBhufC24LulRiilG0Hy42zFEsdXRI7H9MBvzylDAik3wsZmBkf1Mm
ozTrpaG7ATfFZBb7jSF1FsQ1FJMNmkNxxH7w8n3pEN8g1Z86H25hPvO5RoacZzg3VP89ontC/+vS
CtQnoFK0d3c/yvlesLW7GVLCRnx/dlM9hM8kboKnlsguIGNAjdrH/p0Fu0q8D/5k3uAc4mpO8cHG
z8T1wLnCmoMmwx3urJdlIAiiihhVzsjxwj79sskWU67EH8e5DnYqnzoOwic6Ih77PNBJQdYzp6OB
gBFhGy+Tk1HYwhLal4yzL16zoCKcbI0XUEdpeupDTe06g/Ltl120a9FhCJvy5P3J6YpUe9z7H3Hq
/uCnukrghHQ3iZXfllguP2ofhmHTjQTbWpdJzSWrX5zCNvvQzASrc/1gixTrPgbtvK5eOP8S9A94
gKupg77n0JCHRsG/ZLUZkLh5UwH2hMsiefry6ZnbXdgS5FF2w0kpZ7OM1beIhT5dX1kiGRimjEPs
pa7Y5+tJNIZYyDzGFKK0kLffUZHdNF7OKTIaWY6CFn5Xufw3L+HfnkY/zRroJL3F7hU5pZLMZe8T
BV2YaN/3QrrcnQQJUBiF8DizvDm4Yb3mZ5aaX3ARH5TRmHIPZJD9x4vklbYnGwsObXaA5Rz4GfZa
cDNYoI4fM1wQqgtzPz3z/tWvExXN+Uz33KNTxV9mkgYzTw00wJ7ZGP8ld51LT/71hKhanfK8ZybE
ZagPHy/aYRA0mJ0OgV03ya8TIY1HGE27FLbwUdoeJnhpfy+JdTS6ZcmyhLSoxxJ9K3Wj13lkW0FO
DI+UszqHij0qomDWV8KgL9jH1o75NgUL9EDt/Ky7IVUHFkZBh4zQQutA9EcOoe2lWgh8MY+p7mE7
u6c2G1ecA4NxkWvoE3gRTk+eX/Goopc8sh6j5zY7HxIuKVkLDbcc3YkRIE3evR07EDI9q5rhilyd
fyq218DuM2J/7SuIK2s3IvzZeEbM+ymfl+pqwz1/k0i1zYXIAHqFabuzqZoRoGkbxs+m52t7x9Zt
yv3UFCAf0rkaxoMIFvqxO9y/uqN/U7nXqV0f3trot6mYHrlri52rzTftokltZ0PmEn2Ik59a2IIE
fE47tk3g7pCUSoizCRgEu4mb4anKIv4AJ1v8mfpIXWJ0OsKNSH9tWH5YFhXEZEZHtwmFpeDTNy3N
94Ru7oSvPU0J2mRJxKewC0IXdgmfKKYXjFrTOuU1XNh4FXM53gq/hPzmyERvSxVWvG3z0Xa3RBYY
5J5H95PHevOXU8DyQ3G5nPbtIqc3tFbz5i8QyHP62CcHRfJSWvbnSsneMzHR7RPbjd4JQfd0ftKR
iLjXdxiVtroEtg7PHCZgXxST3BM6R7BzGWp5Aa0wl5STdU4xOolvgrdScbc844xXnOD5Al0lIMAV
qv5E2GKMsDqIMeXcU0/SjPGT4yyQpXtZfM1VGfxSDAo9/KX0Pll3xRXQlQk3LnhovkWG+aAtZlVC
WSRmC7tCEoggHQCcVH77kfML/9Blow6D8feoFSwmLjR2D/wWXY5lRtCG5ikeL5dAxtkjA8j2NIaA
zNDEoGmBicynQzZPNFeqURTbWZruT9jgzXdSIz/xpDqEAZfshs+uVWVzuoc7AfxdU0w7gbHTfAa5
4rFdS66Zadk82wGQIhCdhfPOpi9yyqpIPjdL8R+E8WS/0CumIyf1JQ3a56pb3htwVa7BMgLMxESN
tbR/+wT1MJINiewAC3AMfInBWJXWJggqDRsiFcP673qP66z8XREI2Ud60KSxsmihzWoVh6GN/ZMN
45nkZtn8WIL86GfVS5Bm/4qAhwBNfGrZfU5FARuC95ca9TqNISQz4ZmVb5MUblI+gN5NYILu6w4B
jaZfV32aPijwykBwo8PygG1JNB0srv1n23jF02Ko3Xeozyg3GEUqjk4dQbJTwS1BUnWb3wYW31+Y
Tm740MyowIM2hyzqxRX5hquzrIZjQ635lgAZ+psBFwAoDPgJOTni+lG6zV3Oc3TCm3bJYdFGXyYt
D50M/0pGv68MAXHkgLJ+5JEDpVXk/BD4Gh/kxBmBXOtCHSxovhROQsgU6cIETW/EVrSDc2pC98OJ
prKh3FLq/yZCOhR5oUmlhzKT7iv58leGHLxLt3ITYjd8DpUlnkkK4mbiLLNV6xSA69P4NcWl3DFu
6codefqeNZDBi/bwIOcPPfTOdxIQBXZDilJD3jh3NTicbzRkZ/tUR22wE21T3ason3YeFacHUEMR
HWb+dr3pPM/AyibqdMXkVJ+ekLo9GJOOb4Up3eclj/m4ell+oiJZXjgL4pAELk1xAJaru87hFuuI
jefRIpkQ6LI3j1EK9atvE/8/zjH9pUhm66iMk1+jtO8D9A7LPwLacn4j4qd/7dkh9o5IXs5d/SSn
8mn0zb3BSKJTH9EdH8usfCz1UBzY9Fj3Vmg/baMx8ODxWgxYM1h1rrjx8j9+DXqaNWlcBcY5Gv03
y+ACuS2PdYRYXnj05nEJa+SczVLXgGJH59HqiV+E7ywL7uWXk3f6MHJbybe2zd698GV8GKeaKTFW
PIB0RKwb4nyeUw0PFPWqWWZ4RhjSp3pykphiR+9ZZ4unOWWwRo+PztXWhAbjxDeta3c45T1/Fm8L
BCPQnEXAzdgHOs1oD8OZBujGjv1RciqxxHH3wcocBQDJo9PFhHcXwXNBjzDMBMNkqOKGiijLwYHz
O8W1vENKYPBb8aP4l8qlPA/lKC28HR53tc1GyH6kEncPyZJdIVZFBz6B5ctciT+G+t8+duAhpwKU
Id2CdjPybctHWtRzYFhVh0NR/o0ErTKaI9jwPRrSv1wlCOK9U47HTlgnV1QlPb761eNuQR6eYgOC
DqMNiUpJvoALwxJwMEGcwHKPntL8UKhQvYFbp7zLbhDqqJrAUWFsHgjuQdSYanLegQmmp4XiLlqQ
FjECLpIf0UQUUy+MoGXVQXNKGuwD0tNetLyLvkuDfdvK7qdRdlWy11DN2S6eiMJuqcbxpSMdMZhP
qEpEbvxmsG+SJe1LlBdW9MYiW7CXjgbJWsNR2bMZ7f5zaAW/Bn4Sm81EgGlnCBZ8pR3cvU2R+t6T
juee9TWi34c8ypb4SM69btGAKrPuDuLSF1OPfjK5XZ+9cQGcvD1oTOTsWofVrrOm/EukbnHwuEUE
P7mPj8PZMmrMD77dMUcKU4ucWsBT++rOmX5tWjhVEJBj+RMGvqxeUgRM/60TPr4StIcmfTW8DJp9
FEeqvgPcFlz72JIe1MXQAp0ORuSWWEW09NZlzDmqMcu9N3xNCi6enYTdBiQKO4Rb7iHJIYtpLiPT
MCaNMOYyEq2W8kZh1GPQurZCzviTmM2ImMHIL04VAsa58mWB4kE2kpBvY8BpZewyh8o3dLNL7mAb
qZapvc6B65RvEwwX69hncrTjjWN0gx5CVoutrOVXW7FQd/WhGP2iq+oeyloky530Zd7u27hL5g+O
ajT50dmz+nfod+KVQ18lj6UfxnQcBwSkrhLds1XahcPaezEGXxScG3X3lCOWI3YA6ZbN4qANbucU
6IraIDYN0A8L8J+xFVMJy1yfN17DEpjaWpNfTnz9eqRqrls2Zy9iuxEL5413prMofvl+zrQ5YTax
4xXB9mucO8NzhpFY3hKQtSRpiIedl7yt/GenAcn7xF5C/eDyV4gTF6CRx24xUSCOHVCjmzTl974p
QgBWIGQG+I8jr4sZOYG3ZRRVJd9W32VqYJCNcnY8dbIvjoces4q2qj7mthj0DyB3MudPkJA8fAJz
bOMc410zQBtf2BGznXOV9sl0w2ifBZu/XLe2APbTH03VNnI3xgNFFsMP/lZlwh8vJM/qDpqcF54I
gnXuJz1fdk195kOPAWfj3zkrHZ+YIVr8ziY/u42i54Qq8FD3UFyKCzCb/l6OTn2y10pJY7NItbEU
EjuCRrAG/KHlfKKoFYxR1jKJfzacWMfXgAwyzzAWpr3K8plzabp6ve5WA02moIuz8d9E87nZ1SKV
+kAAZ+q/S8tEyXfO0vl4sd3RLW5lL4ezCVBMWRNqy7WUPrYkk60kvigSR/aDgPb0oJYIELDtDBvZ
QbUAtmcMJ+X280x4ySUEl/G4mLyM/Nci/CG71TTh8me7ctlwTGY3v3gExxWYmtTHJeOubEoERHYc
TrWdE/d1dFKQkvGSR2Ii1glE2VK8H6qSpcg+n28WUe4ew1lkP6ylRmn3axaS79qLLWKwHjStgMVv
+ZRPS/hjGEgQb6yJ4fgYCf5TKyV29RTbj7BR9VlkQf8rcaNAAjpxBTE4l3bYNVogzWYZjFvwd7Op
B1ZdUTzQi/MmOyKKMdE3msROj65HzYEHO6UDnjisu/RtTHKbVHPz0wuSweOkkBuqfxNe/Vkl9vib
kajhaylQNFOKb+Uw7aGHo4e2CQCcNXbhxOocd9ol0lV2C7lwW9vNJYfPAWS1SAbENsZeqgnbBa40
7CA6897iLt/OIPrxkwWKpDvkU5OvMY80Y8dDT1mYH9vR9p9aruLLw3OC8qUAdSTrDe0bAQCAbR7m
jYzSL+nMHgM5Mob7Ns5gsf5T14hAe4NXiwaLtt9fO6sffATNRIbPNmT+GMJE5v7XcJmBtgjYzjmm
rGtdNJr2RNLUtT6gqwElYLBjCGG+rkzldNs62NVc4zoXkOwlLIjqaySknFHtMk+IFdhxsw5cOzVA
PA9uMDEFXt1T3+r3QgNaEGvM91MNrRf9M1SEhzut0wamvDBUXizMTaIwz87c2ciZjS1LcQnZcz00
MdnJbTuAsbpl4+AadhW8Oj2rkBPCacDn3xNZ7D+8NoOQppKGy+satDlLH3QDuV1IP4xZyd8c/7s9
+2+EihIAmy+Ri3V5VQ7RvUcfrAnDfm5c2KQt1ibZPtaAngenDClfZ1TBWcxiboodgalyvYYOnonI
MJe1PhtnDQbaa5LmkKso/cdKhhM+I1cG1TN5S58saOSEmkqwg/KOFJkLSaUrH3n1yNTunYOH5ynv
XpSkOCvYFTtvgbe645BazLep5wX7YjctqhdBI32V1dh80vKYOCrVVvejtF29L7JKOV+c26pzxukE
51kkAfQXItvdh6JjnmK8eMHObnEkj24Sg+MK0vCcV238R4LrR0Mf1BVUdnxhuHm8ycypQObwO/BZ
Ne68lnxnT/kjx9+DFiqIE3RcxDC7+At0PC8tAQdIQ0ieq2N6IFLfTTs/FRACyVD5xMc8HwOWzmK6
Txzqwte6itJ19aIflvAa+C4wrnGgwdLzWaAC14ihPHZgCDCJaml/hPUKb4aGhbToLlm1L3Apq22k
Z5D59C65x5U8Vba50bJksa71tiln589skNGd/0x8PfK7w5ozndO7xNxyN+7g9emRg3dHlJjhDXFv
SeuerRBjlrr5ROYQ7ClZt0QLG8vCmz89xw8+3dQ4r8VQYJuP6yrBU9h6bf9ks3dSP/VIMPHvCoeP
J4creZ4CpmPc6sQVE8URrYmlpkRmpZXtIsqUSclrgs/vyRozj1cOoZT3ZKrkTcp+tPINAzZW+TTb
3HnAVKXA4See+2rTVZb84mTqWK+2jU36ZYMWPRJ1Kj8HanXjb1K5INB4n3vpl+w5nhxJs6vxUedz
ygTMJMnyBLOad61iEITlW+nT1JHNqwesdqZfzd11F7Ciwx9bQ8niulS5If+1clt/DFab77kUqwef
idjc6Ou57+yPsEJuc2k4Z7irEk9bJF+Up/p5R0Iu4qvFH3l8jQFK0udUeg8PZGAcabTk1uum2sdl
ckUaPAvDBekCj7ESywauykweSifZSpLwIAB8IGwkhLY99Pg5jqjB2mn1J3BCflmXEOQeP2v0yHxx
hD7Fsxudwd/3WPx8Tfb2POjk6k3cp7cFafvqnusACARSFmffctQB3MPexcZz7QLgRyODziLhJYSk
WRe6NHFlRyYXDGYU7NlyCKafEZzSZ8vhT8/doRyPn0PdW169Y/2q+4KXzW64VhxEPJoV3TXptbwg
EKT5liTEKhYEPh84P/dbeokO8Mlw44S+m52FHzjRuc4zWWxdizfGBg2WOGIqg3FPyWu5IQEvX0nn
2O1xmHWA9NLODAINC3NWNNTGLeE9/1ZDzgP4J9I63xVshy7UeOPO+iTtGZ9D2UoehvCrvEfj1np6
zWh9Nvm2BFNEW6zQSSgOTu+o9rVK5xHrAiQqVQJBBJUPgTbwSDxzRo81NwJZLrPJM5ARS4ibBAQT
7YgqC1AVedM5PzV4+WA3tJyatzmQkpm4ipNFJSwqWY8XJ1o9qiZ1hdK7BsxIxDVajmIedvnIZxL3
i+3pkiVuvg7cvw5UA5NdMg3iO6d7/xTyKT0xzi17xv2WZnr4lo0erMcYGHpPDwWocJn7lOxbBPnA
i6Z2J2YAc2WrydSSqh6/MYnS9Heo2Bx+oitdUj91WQg8uAiZMSnMvCv619QfMNO9PqzLIxAgRzzQ
yCHYj9Krj6mOLTQBHVcU5JixU4bK/Cmw6Zju8yZvrgQIyr3RtjwlE7HTXdWgPw2TAD4l61Su8MmE
H/PSPjFGzFk6EWPX7QnWeQek9JHMFU6gBpCTD9V7P4VFcSvscGwIuC/2nyjVzh+EGtC+jeVFDv84
FMKfmi+M2C0tRJtk6kGGb7KgwlruS/+DPqe/ozgxwBWrratN7ZlDHdpgY+1UGTo1cLiyLFm+BrxA
jset41/L1I17A6tj8OGSJQsIz7623ItOfHttK+JvD5TSPoLSUsEvu0vbJwLhC/Ql1RyJJ7CAgo2U
e+R+5uEAbmzC7G8GdBuwgX7KzyN3hz2swZZbjer6g9BE1FEtw/HBCS5vPoC4kTrgLWskDcKeU40S
M28BbcIg3NY+2c25mciVQ/1Ptg0LmmSYlTUXr4xHL+HRDBzVzl3vx+IUNomj3su1X4T0Dkvm12Tm
CThgDXIqX5PTSl0WWGWUwqXtDtwJliR7JRXe+q+QtEZaYb4JuYxHqQW0hlFrNY4XAItpy0JfzbHn
HYgc96idG6xEzCayxF4E2YDXuvB27LjWqDx9CXuGCDeDIUtYELEuGtpzNhYUcyHMUnZ7Jcf+r1+u
PniOPHNpZQjwhisp01durz+aLImOmXA8fUhcJw0Jcgn/vZq66K0fiv7daaP07wRawf4pQDSsuPfQ
+UPscCRlXgjzwqE9BUySTgQSCqFHXuQpnJ+WX6WLGoRTq0/Sd2uYrf8QieZHlOR+zNhECOgWfh8I
sFsMWO415rL+V9sRYhHPguAdLjaLSGUxDvO9BI7+pKKe/3jQCR6rq76pkr2vtO+yh6rZgBqCtGn3
lUM9dOs75Xy1cuxFlkgd8z6lbforIoHlHMi4p9VLqGwaJXFEN2uPdsxTzZ44RySkj9/hVFriMvvh
MHHuKSF0A7gSTQ3uu2AkBecDr84eouiJsotSjLtqhoOqAKnsWhHBLZlXZWqT1knqO/uB7Y6rqzCg
Ibmxs42Xx3tvTxwwnl6oBkVfNEHKDyzp0exb3OuzrAI4/5CBHouL9XLhShpUlwTn8zu1W/MZ2iZ8
otFgzUgY4cwetgstNEqcsf/JsqUe1XXRaEINISreVc+ZwfljMdhS5j+GbgioEOJZsMzgDcYULyOb
8Bi82wWBjMc6lPOQQIzfWPo6saDbbDHmsYLSoRvxBRmrYtJXhEELdph83vRsnMjcje7ls5s11VsA
1DC+W1PBRq0bm4nlZCX7yNnVjuo498UqavYu+MsU3L7OTtmgxGfqs1d3xqSX3XvH6YXqeemmzi5i
R0ZylVZgdDe0IUdAMxa4fod5wVPc+tm3SB39IfwWzE1u7N9lXkYXYjD6X5/Z/S3PQv+qyiQpj25k
GEmKKEcg141V9qeau5Xf6i2JYXTHCp5ljLn13KVxGnE35Eh8nYXdujcyz50+eYb/YhJbfraN0pqq
VjOFmQaL7AbeT9/01pmqfTd+0kyLbGR3LqTQ3Fu6x3+bkJf/vfIrtF5ciaWJ/gi/8/OnchxyFCYX
zhdjArxSCNrF3sT7xeHdv6uZEHY2EQSykzFLZp64dpCmpiXPFWHKc1iGjJmqhfHghZPmOQhyMrHj
rCK2zmeTPFrqZsN+mJ0CpviSet6dsIs1EEnlyH+ZmM3g3zHnlGViLxyfDa+HV1cu850J4UC9sDlU
/lfXCZLqGCUB3IdMZdTQ1j87SLUklWr6zLuO+ov18F2wF/XJSRgPgfE+t5F6tfwIHrKVCwh6G8Mz
x23WaeAcDr1II8AeMhYNqVQ5ckvYYJyOFgwPJSYgX/x+LzHIUyYchBoq88PCEUy9regV/TDkqGxK
TmjNcKNdb1mdX5+h05utefoQYUSQQ0aa088EupyiY94s7Q5fnSY4UsokP3xm0UCDEx3Jb37UyT4D
HAh6Rm14ZUXtTWA5/QjiCaBHDymiRClpEi751cxUag7ZAXjE5Dc0nSHBc7MUomAxpKeU6fyoqrYH
3jKbNLGfuEb2RPdKOpuY6F7jF3QkKI4QlQv9xUKNpx+Lb4U2dOa8O/HD65rgVDk1TY2knSxG8UJx
9gJZdEBEOJWAhQV/Eryt5WP1F2ZudUxGoY6e5sr9V4r1QzIw0nGWkYszaVRW/Z5yz8253DvLzjB3
LndsefNpHAeN0JoOTLB9LyM91lPZcP14ziypmrvrWoM+tETDkq1jar88W91kB5Sw/Vo8FUlBYJJF
Poon7PacJj7/8DG9MbD/+kTyyyNNNh6bOVf7azAm4HSzotR3+NW8yuNCTU8NjoEdbdo+0cF7Se3S
f6O9UJXJhvCTtSfaRoxQwbMi8BeNP3ACITJkkU1MHsUoIcuhLPep5Oj94XAGqV6XvM7eAhRb7m7o
xr8Z6+BoF/pJ++p0bd7sGFkIrzXf6//oOy7Ak2nx7rmQIRbhZTpTsRFcPSaQ6k0VXLMm4W+Auwcy
yPxCCLGzs1r1P2dnthw3cq3rV3H4+iAOgASQiR3b56JmgqQokdR4g1BLaszzjKc/H3rfqMCKqtC2
O9oOd7ezAGSuXMM/vGO8FiGCGs6icj45hpxOCBRYcGZzjApp5olNJ2OkfvOkumtEmWhPDTUQEA5D
2ONTQTxlIspIIZt3YyMDB9SLK14jNAFBREVunnoRs/OtCzC5K3dDFpv1I2jaKPuah6Bnv1mO03cY
GQJ63zp+0w7bJNI1/32oQRBism6RIcCKLUznS4Gwh9Q2ASpk5mdIQAzJAHW5yR3go/LRHC2kbZg1
2N9dXOJ8KEm4H2P0QzRyjtpM8yKjyqF5/6gZfuL/cgv6ViiWEZTR1/1W8kWdE8eqbrEwyHSjehQN
bsifepsG+CHuzNKAhKlLuWccBXMuaId5DwsB/2HJHArRl9aa5YOa0D9ApGKWjzk+K5Ix0ETrw92n
9HOY36Bw+Uq/KwS/xhyUJERBzIcJJSiiCkgQMum8WAEZuiOgzc4zlt5VgESK5jfkzCVzxBTrPvGU
ziLflr4BpJGEMczVx4YuFZV6mcnxJ+1zYKxUnhOoBdqNMGdBspRMZX4JlyfcGlZEj8Idu+Y1ScPc
2mZ0g75MxGLGoZoTZmRg0/jakFy/T+de42SF1WfUdKxTVRrd/FDZPWVphO7rwUF8IfhoGfpIM2M2
EucnNYYFeY3xlvmShpX6POMVEQQH05yR8hiJ/oh/SCNBHcvy49e8KAL/qYOpf8A7A+X0JplfOiPm
6+90sw+6j9aYGuHe7SdEVLEtq/L2A9dODOA5y/Lis1kFHE9YMOFXQoz60kyDpOGSztjR4kVuvTc0
29UhI1R9T0ctnQFMZJb1YaI+0O9aPDK+FapT0WcARuiYjXad4CKtfPHcF74JT6hKKInCwfpiYlbv
wUaGU0u+agevLapd6gMGpVRbnBz3+9SP/dEVhnrAiiC7r40Fck+TNP1MAjudaP/ColTCafcYNqOZ
iMJ/ix4YsIHpMbOn+jNEiWh8SVQ6TPWm6E3+zqVDStOR1PZHyyx7Qe47OF+hVIN+UldCrMuzWu5n
KmYILwG14HZuXRH98lGefBgn3Bo9I3YLZnVJ65RHs5tJQNHmK49h1MUMZeoKlReTpBUaLVMvvHxH
x9rmQ6PeYRFNyg0DhMluUmTqKyPn8kNnmT06G3bWN/2e16/pD7krh/qrgcqP9nGAKq5tZxhf25Ig
bd0Z0qhRASuk1mPMIPrwpyQ/Te/qHtUIE2MM+UAzu69PAoJyv0NqLgMb5TZJ+aRcNcCGo9LS7L/p
P9kwuzX0FsrnFMx0sTekhI+IPiZS2dCLB8artpYG74WGxpsejZg+7LW5qdRzENdQSslh/C0jTuQ/
EPBCvCqCM6ft+X2yfCwHvQB/rIjMGCugUVj4lPU7f7bVj5mREnbNnIKPAeIb4CwSBJjhU2iYZ5IV
mum2mbPB3VETmeIvN4fAu0VEmSkx6j/6RDIMNp9ZEzoGSAzBBKRdwIjsRbQafhUVU1DUHx3GlIOZ
7W3EujpmSpI6AEkuMCdmuIjVSr2FikJnNzgMApJ2j5Kp2Aqmca9g5PXkEJOdLBNyfVLfc5RnEbdC
1zI/MJT2IbBiB+uNQ5F/zNq6ZuARd1MAsnLR76S6BdF3CElQYfh2SKsgrBek3zoi2PikEtdM7o24
i9rmoE+l1D6XiG/Jr2Xnos7YBtw7HtpboPMqg/9OE4/26Ss6BymJMcnzkzl2ejJvLAGM65euOzHv
jcDiokyMOtt8As7fKuRY+MRfSpSw58+wBZwAPZ04C7uXAufAF2a3Y4CXggr+Rmm7Sz5UlbLQ+Qap
cEw13iFZsQTvhKGn7X7D88nAjEBE0/epxeM4TAOmrNBCxUZNARhsqQeUEAwoFvWkIIgfyy4ofqW+
cmkAGDZ/hm7gHBzV02taxt+TB7zbrj/X0ej/YoSniu8DFwXGkeC6SY80v65fcwQakJCnB/js2xWt
gQSZIO4PU83fEy0sIcWR2EHsw5cc85qSoGN3wFIfnVEfTumsl/d1OPjtK2CfUTwvKgH1sTVbNAt2
ZVdN2Ip0PnHECmHMv+BblIUvjJhM1tQTOKdCw7bmiGuF8wuLIgrRWLUho6W4O1Sukk+V1Sd3pkyq
fWXE+l8SWh9cepD5wNEwuKkenNnEq4q2GACtmSN5gKeg64CoovloFDlFUMfZUKPQaO9YPi0VGk7I
auj2/KHWgFntrMwevuRBNrrHBPPKCQUn38U8QcR0I7Zos+fYERI80GdAzt83x/lLzhAMoKiRz/EE
DYK7fctMylkkMMkwNr1pq/KVAZ2a7wIIoAlFz6QQXiMuVqfQ7mtGR1P5yDgyr6Hk2Ln40YVO+VFp
nWEh3zMN9gzwRuMfbPOpf+/kdfcAiEeesM7R4O4kJoCLfECKYHKlu7T8c4Re3byfP4u2jJCy0sfh
sw4f2qbDBD1U7zO2cMR7tU4kSwHGhLn7woCJd5xpKtYIZK4NvRNvLhtObhYbxUvglhmme4Q4oJJd
QX7to5DigUCluxgglZ3uSbdmcBiuVYptAgo3PxYdU9AADLKFUDr4wlPmjHbCue9r+yvoyiJu6TbE
FX2BeQY4KU4WdANWiCc9VB9AwEaPc5OlBcIGqtfe97MaMDWrXEd/Giuj1T1iGSRCqrD6W40JzvtE
10r/kyw7zV4kJ8z6LvRN81BBxPCw2Z3eWdbETFaLnMeJ0qr50jvMYLd04syfdFmK6CO2DPPHSpNk
bdSCclsoXusHHBKjjw1TnC042NL+yexhLj38M937rMNgZ4vyqcscKsaRCCoxFgf3aO8n77kXoCZR
EghtH8nKZXodZ/AaD00mZygsQ8QRHb0K4TzUgC06v7jf4YuKm7Th4PKAIKo7xFsjJXswAbr0MChP
Sas7Mt4FnE9S3czu5Es8UFnumm4eqO7FpL0v1aTBM86WhvbDDJw8OA4xTB38lFy7/2Ygvpi8Ts2Y
BAjR6Q1tCXtwoclAtKKbHKA4NR60Hr9NfSvwNci0TWeVzGEqhSkIqval6U/9M2SAYK7+lnrd9dAW
+3KCRgktqh3pWxbg1vJp11dh3uovqObGeID7GqP95jUSCOZ9alXRj48AdbQy+OmSbMf+gfkZBwzM
9whc/qg68MZYrWVQet9R6834cVhSd4MUIQuEIE4Yi0B9sCeqz3f09NW86wqz+BbVRtEfY0urGCAZ
lbC6Y8xF1kHXGyEI5VuZAeEUJ8ZFYfg17C0i1mnCP3QqD0YOPs5u//73v/7v//vvH+N/Bb+K90U6
4Wn0L0Sw3gMCaZv//Nsw/v0vwvryP9/9/M+/KUPQqrQlki5kba5Nh4u//uP7c4TZG3/3/xFJkLWw
r8rvvtNW1Y7KZzimemp8dkzqCdh+8LQhzmPM3ejuRPVSKyb3Y8JcKwKedP3XyPMfY0qa3JhGuHA6
HXeZoJ7/GKZ3kzNw739NDOAeO8Mq3S8GnJZ2b/bZlB1xVIEOXCUhKcUfrgwp37ZNXQpHIN8vrPOV
TYsZkBZqw2dyxeRYZxP+LA7gOCmd4AFy5A/DR+bq+pqGe/64Atk5oQyLnjlKcBKD9/NFgU3RSpLg
vXECGZpHJToH+cjWsrMN81hGT5uBY0NoLhvbeG+b8E5RxLfdlNtZSNpCJdPUHc6vhX5yaNPGNLHq
jqQAk80Fn6hheZ2Mcdm/DEbnKy/IKGwerj/E6pMJ3RUICyvbtUwLpJWrzp/B5AXNdtDrz5M0euBJ
5fgNDb1+35g6gl2CpObLZJrB3fVVl//X33atMEzdwGmFLiYbxTasZVf/tmuLuUlC23eKFwQfcbMo
c5U99AnMQmjEc7ulHSyZL+M6excqbDpubFP7wurCkha71eQ/dPN89Q6sbN00evHiF0P7nGTCfgma
BaaLSuKNpZYdv35QoWxTAMxzXMtattBvD9qYQmMgYBUvTUtlmQP82EImqg9d4o6HWurq4/UXu/6c
hmmxIcEbKpt9aeqrz2kj2FON0B+esZ+EtxC6y5iFPgbyclF+ouHP3MghPb6+6tsXyqo2DXzLMEnC
bf38Kelx8KAM356LhBR9M2vOX2FDB5upmTb/+OO12KZ0xpRtoH66jjE6LnjIajn+sxMOiFWIGN0S
6GjRfZqLSv+zsMI+tSxhGVKZhsWgVa52igUJ3KF1vTgELXR+NOy+TwsbBykgE/4axTr+kmlkTPvr
D2lceKMsrBy+InHUFct3/m3f2BrgUdNN/WfQV16piTo91AJF3oBeCzbbDUL10TDX3zPH+GwtZj3b
pGkxHPBRrKiJtg7Eh4F6DoBM/G0czfHGF3+7r7nVXYKf49Bw1PXV76vCMhgahCueJwt7kk2YObTk
4Epb93mD+WOUFtXn669kHWz5FNIkRrHHeB2Ej/M3ElIpzyrUrGc+mQEoEO5AS0MAbLSDhrNAQepk
ORqTe6gn7SHCIHd7/Qdc+CTESoPfQWfLcMRqkye9AUWkC+Sz043mXWo1dJHK1AeI23c3llrf6su+
W+BAxFjAbEhliPOHDeLR71RWOs9I2rm7Ek7tAeg99SCj/GMel/clWd8G7qvYGYaPwkZRAAyo5+x0
/ZnfxmnbNVybH6Pz5Lq9uuFaHF3A8I/2sza4Joq3ozLuyjT9ApOeLL9AjLVP9WkHPza6sfLbz82V
pFhUKa5zXsP5G6jRa3F637KeqVqm52Go+r1mj3I30n86qDmxHxhKPdXZaP9qYjx5rj/3229tczNx
KxoG2QRAi/PVuZwUdIHGeDZjklgjHooRvadw3omo6f+6vtbbo+RIqWNWZ5mceKZs52vhN433RqP8
Zx0k40Fv3KWWC+0j6Oh2m+tjfLy+nvFmQQmsUkjiC2RkHRWp8wUzwBa90jMGfIFmlPcYHMbi1DPs
pCsc+XZ9cNpBv8uwukE/agqwupOzI+4mjO3m9w2ak38V4OyRUW96XUM+C5HzzZAGFV3F0Hafrv/a
1Y91HGDsHAPp6PxZGO5qB/bN1KEWa+T35pzPJ2TC6lOhZcaOGVz6HIT6raP3dj2hmw6fA81el0bt
aj0dpBFO6EnFUNLFoTYf4KujIOoj8s+cAmlxdbj+gP8Ert9SBJ4QmJKuJCJeioPvrkJpD0yiALdU
3TM+bj+6lpYdLcvMt06oj3eRmMUXbbASfOBGUCBl1ibHmYH1Tqds2dvmzci+jj3/83skiQKbETlD
d3XyjBQZlc5ERQmYTJ6FeHrW4ucQl374t18yeburw3GR9tHT+JiDk0FhGFnUFwuDIuUJ3E4/3nhB
qxLnnx8E8kgJQSRkmLI6jEzoDFCSLZ8kyNJ+ixo02AQLnyY2ph3rT9hHgh2mH4uGEU6NkzjYnab/
nZZmFO76zGLAeP0XXdgjhnRd11a6qZbtcn6AXF0byPXHFgyAkx7c2JhekJSajrQbxC/doE90fb1V
FF5eAFeB4ToOAGdTN1d7MunwvunobtxXyEWjGYx40/BoJg4z7UoAxT+pqnbGdzUN7VfcNfv6xhY1
l4iw2qKkr1z4vH+D1GuVrjddil1MEzb34ZhOdy0WdQiC6uMnN6rfkeNbqGeFT4tv7c9sGdFQ9Qqu
pIouuYNx6gmrJJTFGeeMGwn0CUVgQ/0d9OgqBc4Qb/zQiV4mIeUpEikAkIzGIkjZ79df4vqjKSpl
PhgakBY3Cx3V84/WWEgYUqyndyU/Hasbx0azRkZP3Hxya+BV8Hx9vdUV4ijlWK4NI1o3mYG7xupY
h2YdSoTAtTul3F6H20nPeWS8WAVQ3DZpNnFv39iXy//l759JKYpQbmvBcxq64axOrgMlgRa/aj2r
1cuTpNGN38eETFFrNVvHrsY9EovFjc2xuqh5TiVt0n/DMe1FwHG1OXHLmzJQnpgRKKkYGGaQ0uwn
J2VKcqr0sp4O6Hxp2t3YGGXLnB44wzbuGPjceHjx9oe4OkojJveorUgYVh8410H01FC9PGx99OGB
8VrYPmegyDNubadrvlid4cDm7ejz7USANk+GvFo7Tq+yj+zmoWXOqn+ioWvTF0FCWI++DmKxygHD
i9DmuxhsX/JcIcTh73TGae6PxkJvc2+A1CfwhF2tP5dotYYUrhUIOXQsULAHDd2GJGflFGEUHQ2l
od81KALh6pNZI6PSKS60pfSM9Mgbuqzr8W+MANVvoUdpwasYUGX+GAOpT9+TVaNCOA7j2JkbzCPQ
5L6+Z9+cEUpy1xYChRqqONNZXvFvVYcJSg8vBJBJTpMzE038wdkwVEQEx5zLn7RS1I2PtmyO8x3L
gpwQgz8UX24JPL8tmDQwtrEiyzx9GNsPSOSWL3iiBjdWeXOlccRYhmra5FBw066eq0S0JQZmnnlA
NLBxpld4V1sClxarF7g9l+adliGtiP93CNsJr5K0zJqtDKfk/voLXkdyfgiVpA0qxqDp4lqroDAm
AplLrAG8wLWGj1aVRoccW2ovx4ivR11+UX6MitJL+qq68RIuHA+TZpRDg0BSUqxftYEeX1FGBn4h
EAq3Tp5HTxnqRfth2YUjVI47UD4Sn0j8h1OaMO+vP/mFL00pI9hXJPOW+OeK+e1Lh1ljzlMGfjLI
DYCuoECzn1qURX++g02gbDrXJMhd3VnlCv1QdBIjcr70DCERQdPReRTKn+xDEA/BZwD8KP9ff7IL
h4YvKlFHJGdCLma1ueImHMswC0OvsbDDsfrmHs4gQPoOPJlt4oVxfblLmxnVZUMH980fbOfzM1Pr
ydQyBAu9wUm5RsekJr75BI9xTA6IO2CRkpYoa0xx+RD4DAUm1RpPel39uP5D3mQFbGaa4nSapLM0
ftdpSW+NYAbqIPMQTjWxVh/lqDzoOWPyxcKrdN5U+FWJb2MDVm9L4WRGO6egR7yZla0FPxM56uWT
35mIrCLQUs+OtmGgYYtdbbiBKTYFuWTsxdE8lO9mgEj9U2VICP6ujrRRs838zhWnIrdqcDcAaZHk
vP6A60KJq40H5A8bMC8tjnUtALwgVxFxG/m6VOSHEIGfH5At0atO1OSciDOS4hBLzPlgMsCvFqOs
/rXEHSd94B/NX0xQKf5WqiZ6xMPaKA/Y6po/YtJK48auuLAJKZNofks2vUMvbrUppkKHXdtEHqKU
swAxjXusFcjmoz2bqnhsGS/8ff3tXAhlDm+F10JVJsz1Nhyd2KTprSXeMLn9DpsfG2yqjLyYyHIo
hdk8NCLAdrAM4hsFwdvMynUEgqZEUu4Mxh/nz9qkBiZJVcTWcDB+hU9jBhkQzC66z8BbP15/zAtx
i5zbph6CayfocZ4vJmxg+UZZ4Won1HjXwnTcGlPyv7gXCB3McKRlOtQ6qwR7wHChj6Aee82c0FcE
agyKUzc0PDVRN0LSoMMAaAKR5qfZ/voDXvqOZEu6oxPClrbx+QPOIGTc1ipiD3OflGaaWRxbxH93
oWL5rIE+ClHJ2gbmPByvr/w2XaX5v4RONiwh21g11ECTi6Fzk8RrlVXIp1CjG7PHpCR8MQOT8eqI
cyJWE8Xo//nWXdKb5Qqm8IZBc/7IdWmJqdb82CuxW9knQ6ltJnDlD+MYO79GLOFwpggK2CV0Pssb
1/Cbzbu0rGmT64zsaG+J5XP8dg8C4g4i1c2m50Bn2xb8XR9m00eUL9azGxXPm/dL0cFc0GAgx0Ny
RM+XskFX5LRrTA+HZRMuHB5LEvD3JnCacT8hgsfwVc/+NBDxUpdVuRhA2pNKni9apwDnJ11IL0VF
457KBz0pPHo2+dxGx5YpxI33+fY6pOSh9nAU7SzdgYF1vqApM7xskszmFgLED0cRP+84/rtyMATA
TWTa5FHG05c5MuohnAs4h+ahGFGP+cPdzO8QhqQdQLuebbXaVJYTJ5Yf+JbXtJV7bFowlghE5Dur
lmIDZlZ/zWGK3Xj6N4d3WZR7ajk/LOmu3nbkI0456r7w0iZ2QmC03QxsZSCF3rhk0x5Sg+hCSzuT
pxoQ6Y1k68JepiPAK6dDqkgpVwcY8eQic00GFAoS169FRP3Y9j2q5+Bpcca9/n6X93dWKvCoTCjJ
NEzSHwL/+Xe2dKPmKolthJaYv3+uJZ4BiH4UxTugWAnSGEEDxeD6mhdOkMvYxyEgM7ujP3e+5qzR
2syCnmQOyzB4KFW897XCfVKYnByDReENHGwW3zhCl17rkkky4LJMg620WtVgtjEEreVNeiZ0RKia
Bj2nwKcRa4TAZ68/48X3igok55XMgbvufLUslV2sabnlWSVhqA1lvmVWbxyicPou0DD0ri936eGo
A0gXyXLIHlbHpIPAFqH5JNCJmLJta0aY5OnAWHJECW6UHJcOx9JbFSbpMpnyKjGvjGqYLWYrXtph
DqGLzj1piHQfcpmLuxak+8c2Mowd7Uv0EK8/5Xp+R6tsSc0JhdRcFJxvxhcoHiAbG7qeQG89U4Ca
57LYIogz1psKNom/dyPQZ3scNnSMdTHutTCHCNzJpf/VCgdpfh+i/oZ/NkYaE3W9ST/MOVITHwFV
+OYNFMClTSCRTyCU0mPlzjjfBH7r+0EdwQGeFdjDHswnAhkyO+UxJc0UJtqN9/Mmq+L1LIAJNhxl
kyuXg/fbLTiDvS+rKUBTPGvbn5g51kd4qNm761/h0l5Tjm4oB3QiO2G1ta1WjZWu15bXFlX7grtS
dt+2iDpFzWzdCMRvl6J7YQialNQLZFOrB8KQwNYQo5Bkw72+9cPW3HeVhcRz1IsbUXfZtueBcGmU
6JCNleG8hbokgd3UkAAliH0FyipA/ViaUfsJXHh/8En39wDo/d0kSmgxOlos11/q25jI8pKROGgj
wMj/7PzfPp1AYwmpidz1plDND2lpPSYl+ra02Hyc6EEbmiHCAdfXfHuSWRNAkWSPkoarVY6KBiNm
gNMiU0Gr7lmfR9TL5CAwZ5T5O7vAY7kZenjXhfbj+sJv9+mSqLFzljnkAi8636eNGsqqAgTkOXHm
WI+l1aCLjkpylXy6vtCl/bNU80sFRxthjaDoNbuvJkG8CJGF8PDtLh8iJ/xY67za6ytd2j68Rmvp
2vIB10VtErZ6NJmB8sqw1gCuOS1WlFEd3xvDgFJcklf9hySV2deh0+NfNnfjh+s/4NI7XTIWGjSO
ScWxugEolEtNyybHQzBqfvJRBcS/iHr/z2MMxSG5qOKkMK1ZY4z6WFqaRCrBs8M47hE0bSt1TGgv
/nGUYR3uT1B4NJ2J/Od7hPbtrOZS4moJuvSbtOb8HgZRTcGo/7z+5i4cAzJr5Zjg/ZZ/LZvot6Mn
rdACNu3a3lhO2t7XjexAj3vc9n2FszaQMxJ6LJdtRqU3vtmllckzCTmOFHy85a//tjJzngUVTsyB
KZ59RSkp3rl5C7mD+xSl2lhmR9T8uh1QslvDpwsng94k4y8GkuAu1iejiHpopGEnvdDNYV9pTLem
Nk123aCi4/X3+/YWJN1y4XYSbHS6N6v7Ioy1/h+6pQdlmDGWP0XDKbPo4NAnRmJFwybw+oIXYimP
pRgQce/y7/Vr1dCiKsuY8GIESCj39l1nu0iaRAL7xKGodxK1j+tLXnpGSZAx2KrsIlucf0mKlKFC
jk14bo+0dgBu9t4yoSzosrCQlkncG+Hm0ucD3kCb0qHgBTlzvh5C2LM+iUp4wjJBFvCL0B6b8SEZ
1J/HaqayVNaC9tfbHkrUTmNV6r3w5sJ2Pxt92O+UPRY3Tvulk4DCh00HipAi1zM2szHQ/kN0xSsr
RJMrN9M+YQGQ74K+ANNuN2azRYDxWyT9P0RqElhoegipFPA+C4DfKkdDtT7Bl49E3QDum29gvzqf
msL9bBpAq60ROkS91IB/vF1M0kFUMhdQr3CWYP77wS9aGZZ9QolHd+zYBkmws9zCf+3QItlVUDKj
G5nhhf1pIoJI597lQwI5Ol8QUQJ42wMVbd82FubWUX9n5qZ/hx8Ro3a7+Xj9+d6gL5a3ir4rBSX6
v4D8VudBj+vJjtxOeGj5tFs7iFG26cERRsMAG2EkN9j0kUBno7ckpUJfPxYLt2dg9ouiQ9gMN174
hevZpJvBkIjLi+O5+soj/opT4QzCw8+2YWquMHbfgEmBmepgB3mqB7c8NNAXThUgrGflxOnh+iu5
cGKpORckCnI5YOmWL/TbJ7f8WflRV5s44Az+MWKa7o1V3ezDqghuPOyF+CcM8KqMHBXAF3N1daIa
KNAl7UwvzpR+D7cEIdSucz4V8Rz9mmQ8Pbai129E+QtvGKw4AAAqgiXqroJu69qyl6NtebmOfi9C
4m43YweBdMsmrbCT3fQoCb4LWtRutkiyy3tpDWF348mXc7NK4rlPwfHYzMM4y6vPjOIkFq4mBdCE
yeLXqBn8D3MfmvOfnyZwMza93WVMj7bM+bcs0gHhvcIQnuFL5i4dMqZF2ZgQ8iHiiZxJ75/vHZfo
C1KFr0moOl8Pe+IB01imX7VmZD9HzXI8zOO1dwWMgxt354Vtugz6zaW6J5Vc40ER7Qu02kotT6dN
vEXjdcSvskU2OTBDJMuvP9eFqETyAQRnKUHAzC+f87cz4Sbx3IuSWzMDn/7q9lR1G2h/mCsJrBtw
d3WVf2PJC8/H5qTG4hByp623KUSYmOtMmR6ULf2hLuySzmKDaJ+Dqun1p7twImji2bTC/2fOsdol
TYSXmx/7uDsZC0bHRnBj2ARYgu8gzMHsFv34VRODcxiQMqDEnOzn6z/gQhyAGqfoJXIaQF6ugvAU
pTKP/BJGJZhuDVa8WKBvaN2gtmGOBrJEIHeSLXwsVd04IRf6x0RbmE1grSmKqGjPPy3U5aqpijAl
DbLlBDvQR19OdzBdmjHOxrNLU8jyRWHybjCNeNsrfLzVHKpfViud/fX3cCEqMEqlxAXgzMb+h3Dy
2zZLRk2nqtaT+1lLjF/sjGxbprH958n876usO6k9AkQdovjJva3H/s50Rwu3D8SgW5UVn6TtPs9R
WXtdlN+CcF/6zFwskpPEOA32x/mrtnKAnC5c9fsBJph1P9WoN7y6gW28MCFNv7WjjvqfNFI53kja
LpylZdJEu4RCHomt1T0Tt5rpoEcZ36P8UJ9U3pjHODawqgiiW/f3P1OrVWRX6p9MV0lYQesEph34
awKDi3tZpxYeKqBaMeuJsgxbi67s2vIO077OPwS4Q2LnO+YgvE9VBc94xjEaItGN6/xt6AI3yahp
GRCYhMnVdU7Sk8z+lGX3MXl/hTNoPUVbnZzvw1Taw1PX5rfIPW/f9gLYJljCz1hQ7KtwAhkqsHUt
xok2HLNjnurRvrKzZidN61au8nZHCdulPbPQr4BPu6sPizNri7kQbLbYqZrvoRHlCHhyRBHyyVuo
5qGZ7fTJRSzx+kG98IgLkJAbHDwPhJlV0Oidsouxj/W9ER26mpu0zh67KMyLbZkk4AOur/a25qBT
w+yZvWvAp12vJqCq4jYCuhY9W/UuRQFt75cdFjF4eyOaO3VduzXLBaNOu9v/cX3xt/uH2eHCQ+B5
Jd2FVWwuIHXIAdtJz44yOnxpN21qu+yh1jvuJg2i6kYK8TYGLtUNsAJajNwGbwiNIkO1Di8er/Ur
mqh2ah4HUCz760/19gNytTo0hpc8EM7S6lQM0kS5F+tybyKpfl80an6nQR330jZ3b5U0l9biWtNp
29DqJrM/D3sykmkJ3mnykBZaUCQZ6tOIfkNPTm41Zy8sReG0QOY5TGC9VvlXjIF9OyAj7k2djL5j
sZW+z2Mt3WnzHN/YlJeXQkSPsSO403Wcw4ij1NG46pHlLMb3CInkJ7Ow8j1q4rfwzxe2IPSIBd9C
ErtMWM9foGp6LPrcbPB6RL6OqkY0O4sGACYFuoDz0HY3Hu0fBsR5DLeZ0S/oHwlCALHH8wUhEOvh
4Pi9h41ghsemsqO7KRz9l8Kq7K+4TujHulBI9NUZrRMn4B7blZk5nMwUjxlCeYkDLV671/fs22Bn
E3CoXJi10oNbd8KyGks4M8boCokDxDTMKdjLzk+8EAkZ9DfGI5Kg1t31NS+8eqZXdFXAtRHO1wl9
l1lDnqLH6Ql0e79oIJo/jVWIYCYiEAejwaPu+noXdtWSGoBWgOHlEHZWb94dUdTJos5rkIf2cmSQ
7+jxzycpG+P4v1gKHgwoCWptpnTnS0VGN/ZharQe8lwp5Xbg3wktsA4hhdmN8dqlpyLMWEsbZekt
rvYTxtsdeldx64191LxXmuEeSXiNVxod6sYLvLBJJI1oGifURNJeDz0jtDVKvZKtp1cjQvNa7Z4G
iZGqDOPhsa4mJKrm4s9LahpufC1yaCA1VJznrzJwm1rJTK+9YpjBtuxQOfHBvaW4NWa4UodoLON7
NoZHRvdIYBWuSP2f6LGUzY2R74XtSu7FvWwASqQzscoHui7F3bguwICj6zt9aHE5CO/yukKDjiJH
Q/q0s/x0+8cbSQkC04KgYt319SybiUbDbDWeFNl4nHDbOkRov5wsDb2k60tder7lFVOGumSX7vLX
fysQMOMaE+yiyM4XnR1fd3/mc+TvAflNKBdo/eH6cm8TD5upF7cjQykm6Gs0rdn1lI2hXXsuJx8R
fojtEzYZpzIvPmArFJ2axaELVZ/mxtm8+JykARTANBHeAC/QKMwnDU9eb2zs6BVBj/TL4NjBDtGF
RU2xrPfXH/RCFUiHejk1ZL5AAtZXTEyaUVZt2Xs2LCzQbnGCP3mKidh2GlrUZZoaY5JgihSKktk8
UjBlwV9JrSXfRiNpbgTdt+GCswS1aOm3Aotbh4twQsccFZqZvls1BDu81+Z3bp9U01FvjOLWnnr7
kZeTi27DQqpd9tb5nurDOp6stNI9oypwMIsT5N93GNSJjxPS4a+ug9I2ZlNxsqu7pLwBr3wbrhgL
/DPNJi5y364OLLgmY9GE0z1mJNVWNnH5zRjq6FeRa4jJuItDsN3G6vv1z33hBQNFJ6GmtQKfag3q
jJFotewBM97AQEvOilv1lGdms1NBk93YyZeWYsi65LSsxPDs/O2qxq5Cy6Y5NRSJ+JbLcbpDKwXN
QR3NvetPtbyr86wFhvrC0bLon+t8zPOlAu7IRUp/8gIQ0wfGqjaKzbl9SoEanrC6BRjQaGBg4nJE
XKLMb5yhC08qgb/zObkLqBZWl4BChTdbCKUeKVNxbChFNgN2JBvE5G4laBeWAj3ENASAFDS89VCp
0TVB7plUXgkYfm+4U/qS4YqE8Wkd3QiBFzYoTSHmgjSnKBnW87Ka9g+G0CNPhSAq8P5Razww7xmm
9YhDf85KDvJ9zXEp/vgqY96KmIJBfQmlXS3v4LdQDxg3msIQz0eBKwjwpUBOkuRazvOuRSLvR+nW
Q/qHZFsF5xnuq7BI6Rci1WrNFitCHSPs3MvcocyOc6W7jJiTvncfQmtKpl1B1/dGsLv0gsFnLUPX
RdFhDRilL1j2qaITPSe4pPqV/T1CJXqjOviAplP+zDWM7a4flLe3C4+JfgTwh+UmXU/SjHExHXL9
zKsr0Tw6c1Me2tHMIGFV2XHQmlvKAev1wDYvXb2FVUVTT62zEqNDRdcZlXU3GWkRIEovMK/E1jYM
undxq6ddvllGVPqNHbSOB8uyjBaWsfkiEbSucfWiyEP40uIOe6umP5UT+rTbTNQOGtgdarF5YECE
y2y1Cxng7wc1DvvrL/rNtcrmR96RBhRYE0LCGoJcV5jvzllg3mEZ1NLMrcZ8eK1t8EsHd44q/f2I
Uadz8DXX9w8laiE4ZqVlEjwOJT32fYgmfXQjF3/ToOM30bARC1YXLhR0yfODFQZOAGK2nO7SsrI3
RRDU9yOT1a0NbQYoRYi/DQzXrcJJih5eEhxLnNX+tKRdfgRX7ZLCwVQCo3L+IwxueC0CLHs3ANPZ
S8WCeIiPnpTtDx0P4xsp6vqOX5ajsU7psfDpSVPPl+PwYmuUmf1d6Axj/T7J3BR2UjghpHJo2Cax
3Px/zs5jN26kbdtHRIA5bDuzW5LlqLE3hD0eM+dcR/9dpXfxu9lCE/pn4RlgAFdXscIT7oBmbYpf
M2Zv8UzLEzOEle0op/T388RvADZGaYJDroL8WzxPCNXHeGeYg48znv7HFnP2LWui7Klpo2FluvIT
LoaiAMnOA+VAgXPJSRUY/KntaPVo4xUOHhN1u7dJwFaehttjTamF/qGMI7jAljGjl1sFnfhx8Ieh
mh+bDFovChWY0WSTunERtdvcP01vfESpuMIjK1Nx6p7XH9FL4GcWmuh9g683fhnSkni8z415yjE5
zO3sDMVNDzBGxK94E2adqa50DpZ3NS15oiVCGYjNgOHUxTayq9RBbDxsfTZZgjVBYhZzdoBeB3Ml
rR0Erwol7nGezA2su9e0lG4IZ3J4ps4TRXmGQGcRS/WFNzh4sQsf/61Q905DQ2Kfblxsn7IDKtqN
e3Hp/alfCxOFPMrpbld547YR6uB+7zFY0Z5G4brGMbP1WPmuoKtXHYwB1fO9oiJfcGwhmIXNNpwo
F/wbBU2SPWt94mDJUUrW1Q/Xw4D5U4tjOfKZcYT45nu/MKgSngmN/gzHZBlCmbEXg/cN6X3F9Zci
6nGA7vCyaZUM6sYwFJfe0buDocXKSpR6e2AM8LgSjscNIbP4662VGnhVT/Yc+KoKkjQh99pG9px/
e/f0GIXOsElSx+5ZfL8Gs+BSN/vAx6pOTzZh20uJKHMYqRr2VuUeXRtw+N6ZUt0ES5qHn987PoAS
yCKEGeBmcT25nmXklMUEn8vzhRPADeWmajb9QM9JRGnwE1fAcJeGWe8h0WV3a/z029sCMRvSGUp3
MCUIJ68HR4iv8sQoPH8aNGyBVCt/SGo3fx40dB5rl1HvT/aN8SjEIMMnSUawF+T//yt+9NC2HaJk
cvw2rbEyLg1jwOO0gcnWVgoJQBvWK9HjGy8rWjkEHKQhEtOwfNRsOyAArwvHD0UneSeYnIuS9EOd
6ZE7dWAgWllHJY0MwDRxTPA8x7BVRy3KH9PWy4qV4/TWEoAtp0DN6ZSKStdL0GToAdCkZwlwnjgr
4fQFkfB6Hwxq+phXSrwS7bwxHB0SG5YawFZJObgebiwSp8P0yfLDKck3UQcxpAxne6+F2rSZVboL
97/wbXwH0I2iBem7LquLi/dgMllLzGjCc1/iYLARlY4LKTR47addBsVDPVg21l6zOXxF+B0zIg+X
kuJ0/zfcvgi8BowPOxKVi5uLI7dpJAdGCz5r0spT32LSnsZRhjcDRZIiRNgw47p7ZzuXGirtXPQe
+bdMN+Vt9tfWzmlyUSQYwzMiet4up2d69EqnOEDsX1O3uA1aGEqmJzI/oQe2+KaGSt0Zq5jwjIe4
oh/QngzLvaVCCt0PWeu9F+zKzKhbygQexRHZx7memValFRZGOpbMjtL6WFwqmyK30++4Ga8VJt46
rYCCKC9R72LHWovTUQUGtqFaj1ObZYmDkeLbWdih2FQaquHNOJrbZEIQFRU5bMxhImG860WH+9vn
jeXlxSGtJkGQMNjFfINMCdVq8Dy/6/vyMI7WR3cWyUMAAuX9dwERA8ELFz+ruyz5xJlnCQsZG39g
PY5uXqjVpjGwRNgWQ9ZsszCP3ykzya2Dbg+PKtVfkniyzeuPGQsTSf5RQTFt0vRHEA8WzHytPsEo
61Z0Jd74mLKAR5mJHrg8jIt9qodjroXYJ/iiaqkT1HWr/hdUtfaPPaQ4otSQtM/m3E1YO8+9+ihM
JXnBANBcuZJur8BXChmbGGgW6Y28sv46mVUpOgOOdO1PleJSqO3QzWrS9NEtm8bXyPCP9/fPq67r
daQPZY2QhUSKVjFZ9vWAZYe3Ic4lle9hWINkiZ3lSnlGityxvwhcKJiwEeTokkttmmPnmbXyacIH
pX6wRjWt/wS1MltnO54V+9OIJyqWNU2bGz+dpLdDDHlGI4q3ZtDHuT/pc9UfPG0s0GWOG+yLNomu
Y9+J3yB+vpuJdq4ab+Yw9IyXyHPw7DlqTd1GB8tMB/D6cCn07ypGcf+isYWzoos6uLPPxiRMn92i
zPtNHDSFsr+/RLc3NMLF7AqeCggXhJfXK1QYpc5C8PvjtgqO3iQ+0TGdTjRG8kM7g+dVp2BaiT1u
jzWhulTuo+Ypu1CLMRXFxN/aTlFvxb9xFze4NquFZeNqRRHyvdMDLkVYBfGCTI/m92J6yZwXkZJn
/lTP+jcT04pw16VuO20DR++nYzVMYJRFw326MvJtOkZPH8IOnUrONvjV65FzL8wbusC9b6MANEGQ
D1XQJ0qIbwvFkPTgmjF2kfWAZavgjlu5OW8/KxkgVAUKOxTOqIJejw7rq254tibfGnIDQW64hFQS
pv1AZeexyFzxsZCs7/uL/cZ39WhJ0Fmj+ApjdPFk9ECl6bljP+3oU1SfhgLa4EnVywhN7Pb9byES
a46B5qbsetPvup5hHGL6MGvt4Ku1au3tFptwAhxvIxJjrU51s5ivoDAdIQKHtIBm1/VQDlrN81RG
nV+BtcRAM6v32PuNT1OoauciyVJMVNM1TOnNYkrsCbUfulugxGjrLwYlrzTHMm79LghRu6ccZj05
9exV6KdV4df7X05uh6t7EoUlInLQSgBK+XyLGcZzgtMmfix+347efqK/9ZSPlbcJkSjbzzAXd3NK
9Oj2hfTmrs2V1/f2fZKJl0RSyJI9fgGL9ymNgUXhclT7pQE7HiF872gWY4bOtGiiD+gYZ9uZvpPJ
L8BHfIcFca3jJvJucDvBOfg/qvn0D9jJS82a1CsxTna1xs+FgeRF11sYHuD/vckQsv1yf81vHkM5
lpQqMegMU3Nb3IK9pSOtWXaNb80GSNYCr8xkU3Rolx64UayDGdWBtnJC3xoTTDmRDk015KaX14KJ
nEdjB7Vft1YVnapci6avdqPgY11SFvrkQJt/b+NHrqlJq5KbSLaKl2KpgZNNStpbNYW9vvzPhkO1
tUVof517BEXuL+ltQZmxCC7YyMRWRN6LNa2SOLCtvG98hS+c9HRnqyILt1nTtZRslWDWTgQEXr53
q8r7SqBeWfsojfX2k4JvaZBsWqMuu5W7+I1FJ7AEcgXqXVZZFz8KCZOuw8w69xPs3F6AJA4/yO8j
ZQNsbzhSlwrb939mitgkmlJ2QZ7r67ujKoTlKKWR+32W1y3d6UmLdxGebOJHYKbmN6PDLHIlxtTl
Gb2+Q2C7UH6ENGGwpZfJiZqORmxRJvMFwI7c2QgOTlxtLXwKZxRTZJlMj7Jqjs6GgUPRR9sukvFQ
48tmPc21jnJOZ81j+a+Gt46xrSytC1/9FRM8fXqbKogXh6rX78fI89Ccw/lrtDZRhVHZF9WZpuZU
C7vqjvd31BvfTurgEkO4NqCjZYciKo3WKaY6A5VbxqdCsfRTqjTTXq+sr5UbJSvdB5maLtaQcjEp
q1T3JqFc3INVnpdaFSetr9LfO6dT114KZ16rI75Koi6Ggd4HeIInjZd6WWtvIg+FLVGPPmYrg+OT
4RbovqiYihxq16HJHShg+e3dpOCN8KVGL1U7h8RqiEgbWZF+TwUGI894Q4/BN8ozXvQhMXF9m3eW
Vxj6HgvBEIe/lEhZOrVOFVZs2GXavjVO3OnwQV204Oc6M/ZWnAbdEZR9rJygjFJxK5qihgkI5EA/
xZU5aNg/V461SUU2Ox+RtVWR4wkyT/zoSrxp8b7EzOtXoWhqtM8D3ayeIk+L432GYMe4jVu8gHaZ
W4vpW2aa6MvEuj78wXUin59EoXX9JZsjxUCm1oiERnweFYVybrwabaONpiOrkW7AdVjeE5KHgUs9
csZ86P4mu3l9DWqq5LdgskC+c36uj6vqBm3oto5+GgdMLf9TsF9vnX3uumPSPVSTlYRScShTn0RC
Z3lr1yBtDklq5OPL/R9yG3PQgSFoldrPMLeXyBJANSwG2Yjfoeo7ndpKnzAJD6M428Ldaf+7P9pN
hAxaGewDQTlaGOzHRYQDlT2cPbrn/mRnTh3tkDQ362e3IQA7FvMUp/91dZj02s7FM83ZxxPeLp/u
/4Q3Jgw+HOYplGlKHMuLUhmbDFz0XFPkmIoXA27HS4PnDa6rOLv8fwwljzStJygly6fXK3JntuOi
8Tv0qbUXAXNj/K6khMp/JtTJzI/3h5MR2/URZ2khSVLbfBU6XBTTx75OKhAJto8bXfuYN5jRQbX1
M63pH/F8zTbAGK2VJ+CNMWUFm/oCDwCsssU+NhPAsphi4UrbzEW/0/tOb7a2YuZfh7BVtqjk9J8j
D9ed+1O9+YiSwwYIQ3KDcK1ZVhWIr2w62I4Noq4wHx38ts8xbXP8NLu1AOPmOXgdCkFDGL6SJLjY
sk0SBS1KHvapjZT6p9l6otlj85k+66iy+LkhhpWr4c0BeX2k0DxdgSVe0yijloaBYp9sU/wKkN1+
HHEL22mu+J3ravz1/krexuFINfHyQE3hG4JJkO/TXwUajHEE9paOeSpVJf2o9Zb63eyJavZJWtgR
Os5FiU9zMnaBrytOp23UAKmsHda3+v7+T7n9qB5JM6oastflwPu5/iVe39LAjHFZHUUbbkIjUo+6
1RbHASyN/+6hSB+lVw+7SAUdez0Ujre411cYgOJz65aUbaLMsD/rTWhPL4Rprvfl/ng39x4qSlL6
B4Qm/Rc+7fV4CT3jeVKV/mgn9rhvczv6NXd4SFH6aY6RWUHXdrvwYppVvLs/8m2LlJ2LjQBQC5RE
tJuWR1YIt0HipjtGTotdG6Iin2JMfi+KEVR7lqjawXFF4UdzOoDOmoM+Yyke2laNfbsv8Y8z0Q8F
mJDvEMNDOSyvSj9D2ZnEzKsxOR1666NVjaGvjngbZkGjP5la4qzcMzeHQs4CQysI4LDdaYVeL2AM
XCU0sTk8sk72Jarr2s9KNdkmGD8cMDJbU429AfwTAIEJQVSVXBxowvKGIRiwi7FKAHWZZlQdUHOP
aKEbQZ+hbSlErYefJ5RG+3PjBGn4oQdpnxEpAOd5cDHnUL94U+QqR+w0KbVtFMSUzLXM7jUSvbrw
+Y2cWqQUSLOAGi+uJgWNYKub+ubYYs1w1tpZ3zRN1GzaOi630ajEv+xcN/aqGI3HqQxIMtF52HV1
gqNtlSRHrVfdnWaGeFBFUfIR423z0FpWvWtFmfqo+acPuA5i/olW8levq/SD18TWNuNO8quotTcW
dqoHICPKCZvgeWXn3oRIcna8mi6YJQTXljJkqAoiIFQqzTEPnWIHvSp7ePUJL6tG3wVp3z1OaEbt
1K7vHmiGRe+9IuTwlJsQ35EN+OW9nzYassRT1B7zcgZyWsfuMWpqsR1sYy2Pur0dAJfSFTCIFEgF
loRTDY7fVNlG4te56jXDTksTJziMVjMlB0OUQfnk6nZi/AjCqBA/RUP57522RqSpXA28NvR+iB/A
aC3Ol5WOatYU/IQ0my5RWLZb/ELbR2vM63Nrc9CVTojT/bvpJniQgzJhSF3ywl+Ki4+oxTauHaa+
1+jdEG+bDqVxlMXt0jmpWIuIf1Ndz5N0W6Rm064pjd88NwgBsbtkewTULyHa9ZTnsan0UlODkzKi
BdZbDvjuwUn31JnSla18OxSVRHp4FHFsLpSlREhEMmPH+eydytbOTpQQ9Y8oaDhbgQHvyiN6c1Hy
yFD4JtGT9X1q0dezCmd8j1Un8E5TGocHNUckzh10+wIf4FuT6ul72zsMR62ZHhoxieyHXg+XTiUW
SzjvnjKI8nsVNfVthpjaSYkwx1Iq1JDvbxljsZT00EEUEGi+ti9ICxZBLnVMNTCNUXkwgYnkoEPL
enzI4yZOD1E/uDXlw9xB/ZdyWthsGketin9w+R3VY4ovpH1xR1NFyhZ/ElRtYSyqB8LXXnyvSEr/
kFJizpoIC8yyIH1N9qad2vPRAhog2h12U+nDNKaqfdCmKo02Hsr/9TbopmnG60oEk/LkwV5+RpXE
7E/JDF9xixA3HQ8zANlwcpLKmnaiqoPwGHeBk5OC55ow1pAeiwsFhi34Dml5IJE7Mt2//iqDhdk8
lZ/wQc2M4Ng0zbehs+wvRjA5W8fs7V0yOOB55mGt7rU40QxMXkf8Bi2VSMM0FwNrJI+vdWWkykKE
NFTtJxwbZV+nne5rkTmepJjH4f6WeGNMBDm5ow258RFvuZ4sFslxZQm3fphC1z6FMXoFRV+5lyYx
Z0TGw3QH/G6NZvyaoP/19qJwiqorQ0rAJuKVy7w5HHjercYSFwo4profBlfo2PJ0WUkPTZuj32UT
jP/UqWJgo1y2mbl10SP/FGJqjIBDAs9+W9d2225m9EKfzLoumkOQR47zGFah+80SjR6+lEmuZB03
MWA+tMSzyMCYPI/m+rnsWIpq44UYKj+hk9Ulu2HuHPeLWmtusavVsqs+Gm4ltG/NWA75g4NZWEpJ
JZjTcltkYKhzFHi9np0oBeND5AEbXCswdhhBnX6isodex1at7QqIjlN5U73TwrZodj1+Q5e2hbt2
4B1JX4YKmboNffPRR4ZeqPuYZ/PDBJXud4qd3X8eBEV302KC/b6bji8AqUvuMwDhdNSXsnUezZJ2
goh6qfpm/mRVovyn0/vmYhs0Mz2pZHd/n93cPAjkSRcBQNSYm5CqXO8zC1XOOCRueqojaz6iOpY8
CBGVRxDB4vjOoXgMOUV4/eEYI6ki10OJNKgLmLPBQ00O+FltpnmDt0/3PZumNTbDq3jP3xsZrAf1
EKQ2XtVvQKJdj5Xmbq2Rd7UXLpKSBMUwu/xs6aPyw1ASs9oMqdv81zZN/xPs0dhvFYRqvGOTO+NX
N9PDFGYbHiGnzqXKCzsIQYx67rWXbu60d2KW5ZmTCkRcbBIryMN9/VNFWFL0rQfjUpfm/J1WfnUe
BgNPd9XIwAtCDp/14qeSNNVKIUeuwd9rRHEDwgXhoAUVjArq4oop0tbOx8IUF0Arw0XNq/E4DyjO
3f/qi4CX6clgnnKG9HiELyMvur8y8bKv8G9Mq/HSibzZpS4Gd7QrcvhXIxa5VZaftMrqnsM+jg/m
ODkr9+gicvjf8DzmNFapc3CHXw+fzAOICqEPF3MUM6obleZt+fjWEZHZ8FA0pb2mifvWhLlEJaeF
GBt4yPWI01yIUimIN/F5x3Zcd0eQMQZ65KWHyGVYZ2q7mfJu/qCGWPYMs5euTPnmSGMLLMNPilSy
yXuDStBQlYfgpV1aSww7JbXtDQnJn054a5rKb0yVZoI8yzSwoZgtTlkHaTEtsr67REpYYwVBu0M1
lXE3D3BZUlCZB00dmqdicr57k72WKb46US42sLwv6f7xfekwL1a6LbWAA5l0l9prim91OCn1Hoh6
FHw2jNHLNmA/zF+OJiCwD505lJvO600PjVM9MDby4dW+hPSVhlPdd0O9M3srReJbV154Vrxyn3dW
fxZehwuYrcUh+mRNo5kPDt7jdICoryd7Jx/6X2Zhq+kWRZvyI3qienpQzXmuEBbum/xoT5Fmb/tu
Ct7ZV2fmUOMJ9PE4BCUPbeZ6n0GMmywNiv7FwhDtmKPOuRmcYHiiITCuxKe3h4hbUNL6pFEeTNnF
I9G0g2bNVLIvpTP8KWoy6GAMzVfGerKxKrX89/6dcRP8kCEDu0AYSIq5cCdeTy0AKzdie4tQY6ab
fyYMffa9O3rhwYqNR6cPi696JeKVCuUrW+J6OzEqMGKIPBh93SCXndkI4qb0zIuFjvKuKszQ99L8
N046QJvK0NlaXZ0/apWmjFtHKgALMTsbcN7Vj8Id3Y+NnomjUUVrSiHLYqbc45B4gJJLrQteT3ng
/7pCc3rB5Yw57sUM3emcENpvSn1u/NFO4y+jVo8vpNrPrt1YHyJCw4cgtqyv97/I7Z3CE0VbAcwm
AoLQEq5/AuuQZPiq25eg7sU+wpPGD/vR3YdTLFaurzc+PuiNV8AvdqwI6F4PFVqDa4YaSY0RpNpe
Rbrz1JsTD3CF+oSK5P4PV8EP9v78bnc4kJhX9VyQTmSYi6uk9KLRE9xyl9zTGuRdtZ/zHMRPJqTo
0xwnxkrh74058h7JGgwCkLyMi+Ea6AfBBJMEnW4rubTBYIKJC0JE5LL6IHrrd+Fxvu5P8dWJ7+/9
LWMiKrbQD7kxiMXkGvy1jTpqWyrSVNVFNevO29ajM+ZbDWkoh+6ziB7yPC6SzwjMOf9ASAtUwMZB
LY6VGurmFmXxvNzFs1mlm0aUrvGkRs7cbykcOvqhs3M3PRlzWa89ZssPI380JDaMUUFdSKDp9Y/W
c7QO7BnuWsySJB+LPnW1XQtR7VcVRVX1PIaj9c7miPSMpfQIk5D0XyLdFzercCdrGOy5vsTpkP0i
gHTzndJ01aOXJH178IJh/nH/29zOkvdaQj2o2sMbWcKWHNi22TwF7aUZ6vJRb4V6otzevCSh2iMV
aawJdSxTaWYIwISLHFFeOANLbWo+5aCXOc6eIYj6kFxfi7td6Bp54JcNnlsbGy3Sr7aolO2o9+Ll
3bMFyojeAXqQFFeWsjOuVVAH4966ZONkm/vBrCx36/WVFz1OY6nuE5zPg5Xd/8YKSy4VADv601Rt
5In8a/NLU+08cCxMy+as/BZPeo36d+eqG0tr84+xq7Sf7k9yeWMSPshujyz2kl3cJPCtaRMx6Mp8
keTbU0af/9B4gDb7rF1LrG7nRlYF8IrLkurEDYKwCjy9RZVkuoyVZuxr0yy35eypx7AI/xXUP1cu
r7dmRrjHaMD5JMH4eiklkmQ0YMFfCuQ1o20D+b7fjZHZ/bCq+L3Snriuy0hMQr4lrADPz+vRBm+O
TReI9zGbxLh39PxlhMO2GxDve0iH3lyJAl6P2t+3JOPBniL2ozEqCT6Lq9klhhoBt9bHUhsjCMuJ
4eVPXe963QacVwZhS4+r41ThXbkJi8KgzaYgHHTKoRx9xrjTixCWrIp0U1e5Cx+m1cePrpa6L7XS
tPomQGT1s9p6SrEtcmWirQyL0t3iSp3twwQ5UXDZSr8PC/jpFLSaItrOIRp+28ip8q/3t+gyfH+d
qqzMM1vqt8tmADEvHrFD3RzHXmmewjaJgEur9YGGW0EPCk+hyaaSrBVmdnS8YF6JKq+HR71G6lCi
0E0pj4YP1/v1ly20rNNd+l2HebLTU6Dn+nlWxmRvUNvpdqOiVGi+xQUQCqv6Hqbqmir5AmT3vx8A
NgRyCBc+dMvFRnas2gtT8IUHo8W+tdAhRyeaUD9FIIx32C6Lx0l3rQ+dng9+o7XhvgZVuktspVqJ
Pq6v4//9EMx+qLtJyh6/5nol8jrqFU+4Ko7kAa1+CmRIVYYI9fZ1258DiNnPde+EB1gk5vH+HpB/
9f/b7lwYsphKnCV5vVKzbbEGArdv8BSRfkwdO/ySBiJ4aElwVj719Q31OgqNR56418bjzWWYxaVQ
e1MYR9ek0EHNwd3pdhDstVlvdl4SrNV/3hwPABJJC81pMtTrBQ1Ab5VOZBrH2On1D7HS8Y412vQ9
CCf3IESwFj5eX4nMjzYBiRgSW3T0EPZarKKrDJ3XUNg7xsUA60aFY4PpqXIYqcBs73+wVyHLqy+G
tCjvJpECnwxa/+LYWCEPOhaI+rGxuu5Z9H2w0xTX3UBr1Y5ql/xO86jyKStMX3F2FJvQitxH1Y3T
L3aBu5MCc+bIZgQEYZTubibyOs82Huu6k8RPcZQrn4SdglIakY5uoDQeh9DNoVxLQ0u0E/aF3dcf
789p0Zd+XT9AntwI3EaylrCYk2a1M4XtXj/WiLN+5qFO0CVwxMlIjYaSN4ht1SyGkz40yjbKhHPK
Cruh8as0e9eYEVBwUXK9/5tuthDLLBGTtNFkxrNcZrWKNGOgp3V0jdT6gNrzx25u51NTICNbluLP
/dGWNwAbiDBBvm/kAyzC4gYobTHRrjWMIxQg70vqIZrGHqA6rrbqsRKmtqlhqn1PKu7Hd49Ms4tY
EPU7MqBlGSGNCNUgsRjHivN5jjRwMYkRBRvHqebPqhErl6gVuh8o7VrX63bOECyoH8Gr5NKjxXJ9
SA0raKg9z+EpI0naaV0/HIwEj8LSzJyt5zblPstyPIJ7Y00I+vbbEmYzXSndbZFfLFZ7qKyiAcSW
noQHl6oqnXJfWkb0mLqEagiBrXGTFuPRvpNeDTKEIaPgClyMl00mCjdhBRvJqODqH8ZUITzLSWNd
D5HlSSCtSsV6ON3/tLfDUgeELcfjzqaCeXi9wI0To+RsN9opDwwFe0vcwTBq/23W43SIRbgG8Vq8
58xSdhBcPqoFSZZKxfVwECv60ETG+oT1WbNrPaffp+VgvBhFHP2wFK87pZNr71hpdZPztVci/MV2
eh0efTr3f+bo/Mf18DaGVP2MMMQp41E/9wASN12sjMe6Sj7Eeafuszj9DmXSONxf5etcnmoYJRGp
5+NAhHR4CRbjhoUae21oaqesDuIXF9/LrZmO4TM6a/pRGIR4tJrzlTD1zUGpLQP0ktZCy9tJj1Hf
c71cP02NZRyU3HaRf+DCNNsIxj853a7utDUL1Tc+MDI3HBdSVZgXN8Jb4IttkZv6KQLKdsR3Mdgk
mlYfjQQNDJsMa+sFfXsKytLawQbS/9xf6NvtTJ9CM8iS4aEhi7V4JEb0ZfVYONYJwelpn/VWvtWd
MTm6kZVshBq9z59Qflh+JFxFcgCqqzeQ+TnWjXSsU/uUuJO7tUvXfYoAjkAtrRG5XHnW35ocikm8
6hgUypz8eveitVEoYujtU8oePuEh3TzpowRIjub4LefgrMR9C5bD/2YHnRBCBzcvfYLFaa1LMaG/
EjsnQcV8UyeGeKjGMf+sl0Gz0RvNODaRXRz1zMRNDlzkceYN3CSkr8ch78RDEujDpzbByZ1EoXw2
qiJ/7hx4KZWmRVvwRznQF5WQaAzCMV+JJxfxlvw0JGlkZ/wbQMgSVEnxeTDKIMGbWhvzZ6vPra2h
IQJcN/2axs7ttcK1LR1TVAQWCNX16w8jhkArWmewT3XpJidPh4WjAX15HlsbuAM03G2Zxe4hrlGI
vL/f35okxDmeKLJG6cF7PbLd8kJGLqgh3Fqsf4THD9jURo3QT6FpX+6P9cb2M/8ea3G2KhRisTjv
nJMTatiTO1DjZ6e3zza8hW1jDs7p/ngLPxq2n6TDgz8Djsb5ompxPblYVL0d0O4/8TT1n5RqeC60
Pt3pbdR9GRsv+l17yUXvK8sfUCrZIAdHM0nWT7pUqXf3f8zNQoMtB+9N3M5riQzC4uw5A5bXKkTu
0+Qo9hY1aesMN/Qx8lrj83tHIsiVcrUWjDkij8VmAu5mOgrRLeE5mgpKIpT9WDm6H6e6/c4Lhc4j
Q8DnYHFpkC0n1budKOvC03zdrvNL0UU/Fbf6HWdT/knL1Xn/vonJPichrGQ+Uji9EXTAVKh2wsww
ITrZ5rZpveTBK3CIzIZ8zb1s+fQxFEkCT55EntFmXby3QzM3gzOxMWK1nTfV3NlyT4ht3gXaPpqN
X01uOisJyvJ4vI5JJiQdC2GhqYsdYs0JLV2ztfwI0f+DTudxh5FpsY3tJt53goLb/eVcXjpyPEmf
ojAC6ojL8vp0tBm+AgVZiQ+dpt71WkVjdQKwuJupmP47KEjgq1PuCQiBA0f1/uDyL/8rwURgQQ7O
2ACseQKWHXs1KJx+mCwL4GatfjeqSt31QYMV1/1h3vqOlB5IOmAU8s/iyinzyuo9d7R83OGUgz3P
Xw0Flk7ioIWNkEv4WIdOvfLqvfUdaYFQ8UF66pYmYyO3W3VpbPuJ4YYXFOuHj4ntpVzhc7nV81H9
dX+Oy5tFLuVf4y3rEGZR6XZKOckvp/Kr2ozDA9KI839D7LhrMJK3hiLNYHLyBmPbXG8ZCkuw+5oR
zkpNuSrryvzJ4aHaSeLFyi321irCjwecBkRSysZcD5WoYxG4YCh8NxjSZBPYobut4ywlbkBRazPY
RbES7r41Od56GH5Uq6Qi2/WIediaRqZGtk/btTly0SiPvR5YfgoY9t1DISIlWzAul7RGVnw91Dwb
vZU0keNrcf47y4z5SU3w66qCalpZxttJ0R6QcQU9OdKl17bvXy2JfhjdtnR6x6eREH2Am2/gjzJK
Nch6DZNye9YYivqTfHVfXVuuJ5X2STkHoeH4ht6f7UxaNLtjByrOBSHnoAVgRLb4en/v3+4SWjzw
MqEBSiDM0uRn7gVOiK4I/C5s9I0Nh/asNppUHGjNI4jR92m7kccDTpBZCUVUJBhRrrueYx4M09QS
IZx5S+3dXDThs2OmxkpZ6FWq5/p2ZBiKVOiNEpiB1rsextDCzJrNKcSe0MuPTpa121Zkw6dYmefN
mOTDU1XTPXCSIPpUm3GyJUQdoy2S6fE+4Y9N2w76CfZPTxtTH5yVW/W1U33z+wiQaV1K5NUSu2wO
E3Jgmab4iT2EmxYAxW88p4aHph+/ZSVqS0pmGweY3MbO6CpADXnhHS2raHdzEOnnYZy6UzGl5klP
WkNq2TzXkwCGWmchiv6usaVN2fxjYZG4xbmPiztDuU9R7HBvW4n9O01G+xGFrnRfmeb4qJij4xdT
Pp2GqvV2VgNye0yccOW9fOMoAU0A/SwrShzbxaEt7bwlUO8VH3jqdM4iFBrnpLDOHVniygK/PZSE
1tMZoAu2eJrLtGlNq5wV3+KBfoL0jsY1EKhzOBTNylA3p9aWoA/6lbQFQKN7i62WoS6XIrwSn52h
jXZxoui+F7XqxolaxTdcKHumiWjV/WN7Mz8GBctF340Bpb/R9f6GA8g1YkzJGbmz9hj3Vns03Hg4
Fmay9hq/NRQlTylQTH+Pkvb1UI4CySayg+SsdCXuN5M9PY761G2nNi9W+Og3lxGz+nuoxevYZ4M1
W5ObIKXm9psm0or9HBnRjvX/FYb0Mu8v4gJ/ymUkx3MlLo1nhHhxsSG9GWqsUyNCOPSltS2UstyF
aVTt9UngK+QU4cNogWmxCsc5zIrRwzRQBGBlNBv0RCs+eAj8fJnDoUJ8hsSkrLLwvSEtv9DBbw+S
DLuLj3C9+IFTVFpiIPnC9Z9/SHrrZdK18HvGmAfPzMr3iSb+b0XoVoA2pb/KBjOux8NVJhzR309x
dRmKQ1KI5ikpeoRRCkfZIJpQK5tRj+qtIHQrNpPZJhcb+7mVAHCBpXr9GTCCALHBjwEmuUTe6G6t
FkWrpmfPEKhFKiqivFM1CfNJ6GmM01PWeD/tdog7Kj65+LfVAxosHoT/+r13lkRnvqqPU/2G17LY
kgC1EJet3PTcq8A0RYimFooB+cHidK8MtSzcsRvxWCCMgEdC9rkEXDRdOSQl3n/nKs30pzDPnI0F
1n0fac74OAW1vXWxYHiO7Ei9BCHmYvdPwxuH75UBZgFTfPXVvv70EyqGZYdu2bnQhungtmp0LhO1
3VdzOX+26GyujPfmR6ZAxJNggBy4EY2aRhGIKh+y82BPBhs8HYGxiK7ejJ4dZfwZWVsB8SDciv+j
7Mt25NbRNF+lcO5VrX1pdBUwlGLNiNzttH0jpO00SS2URIoipbeZZ5kX608+1V0nw4ZzfGEDRjqD
IXH7l29ptJ93Flo92JRveS7+7LUDX772OBACRZchednLbIIAYnNMbGIfLCBvWwqrtmPY6Pf4iXkK
nKzJ41nxPAY6+vf8uP5c6ogqAWNAwox8Z52Wv8SX4zLQueyX5hjqpkTRSKXXKu75ETiKt9wAf5xh
LGFk/qiUAnyMOsrrofoJJP3JZu3RGdhMOpMYlIcz5xkCoY++5vVbEtE/lI9WXD8w64BrIhgDUfTi
9ALDDRhjL1NH2yVp7lZQdlRQLgZPinXEEQKqLS2oh67Oms0UBHoHPZz0Du3H6CmZwrd6sj8sOIQe
qEdiyWGT4Sa7fNWDGONmdqzd10kzZmQAWmTfoLOeY6n1ECRZ2muO93CY+yn8iF7/sOPc+fJ7uwyl
0LVOCf0HvA6QpPzXcwCbrqgzHVhqOsjstQe3ARIlHbuC/oe9ssnwVnn8MjpBaRyXByoEuDyQll0G
CnBPRrAlIu+YhSIqQpAJisCXmsAMyYfuht/kNRXxG+f3GvL8JboFTmXVmQQGFtEXLpJLDaZwKMdu
jmrnlM5dcASwnN06ozvBV0CjLTtO0d52cAZphXirQP/TkVfNi5WcDHnBi+PaWory0AyKnldH7rGj
WbqDLaE6TB30qiW0GcnoegyJDewCfz2xF/UYPDNUoFDAQxVvPUEvi90VtEPYhG7OWQEiVdSTV24r
I3+zR7mOgk0FSCDSUaSJl1rykUrUmImlPVvr6T1zx4DQ0bKzVO6S197iHH79VBfB3/fxUK8IkB6u
cN/L4LYF6MfQaG7PTZpURRxJupd2hPf44r/V7v3JUJBAQ00EBEJg8i6BRiC986lt0vaMLBfz1Hdl
kpDWQCQ1G6r0rQRxjVpfL9Hs1WgX+xC48cVRLYwy0QgJkpxLEG+1iRu08bsHBPLBLW7o4bEPZXaG
illAYB/tvRF/XpzH68td6wq4XHAwAdx0cTwauMTUDUvacyfDlhYtVLJykEODBxmEV6HTQoPz17N5
eSD/OeIK5EBtdi1nXOQq84hHTma844gu81UdzWeYW2XfhHaGo4ZpHzBwiHL7Knsas6R0cxqh0gH1
XYEv179F2LyAOuNkWp8fKTryQWib4Ip4fRZqppSCz7I410vkoPMrmzifBhWC9F0D1TZWmI3Wpzvf
JG3ulM1IiQde6xnoYrWJWAhF6wBVQtqn8XvdQdkygSJBUJTt7G3eeHE/Wy4e6kzYddgMmLTXX3U0
HtrmjivO0wTXzBrsXdgN0DhPytA9cQeRygiQ3KchVeE71VXBhqZTOr0xfRdn+ff3taaYkIJfS17u
RbrSrNFyWsXi7LrRAkSEiSY0z+N+Fw1TTcpqdEji17/ZT/5zVFDHk1W/C6nSxSotnTaZ0hazROsg
uQaG9YOwfgeQy7xsJoBK8y5kL93gpu8WOS1v7NOfHQq4Kv938IvoyJSDhaSFEucejbzrEaqBBSiP
8ZH7/cdfT/HPNiPCLx+bA3w76KS8nuG0d0rW9bM4z0MpPgGbXG+SWhvUgHBRkxaZ0PbXA/54VUF5
AHA79LSgK/JDt0LGVa9R+BFnyYf+RjJ4q5U81jszj7cQR+dQUE3t44SZfuNM/9kyAtYFPT0XyRU6
NK+f1A3MrNwqE2cHfjY77g68iAyYuV6bsCs3gTz/QoEK+fXT/nRQYJETqEGil31J3YDsMnogM+3O
jOvloYqT/hRQmB8mso22ZUjlHe/jtwSZL7Gj39cu8otVmxHgMNybrx+1a9yS1rbH8mFN+DxD/H+P
m2veqKFS98qLvsHKNb5OlfM0gDd/hluIRBE5Dt6ibP/s6SEmAq4CAqO1B/f6e5TWq6AdM4hz22Te
Npxj/dVlGTrTpuGfbBaVp1lr88Y8X1Clvp+va0kKeE4UiSB/fDHRACWk9TyjzO9LaMbDxN15GHQE
MYG0su+C2XXHnA7u8tyGTbQF8IjtEp7NmJKuO5Rl12/R7GUnTNxbdZ6fvA4IZKP8i4semchlIN7H
aKzquGVn9HIgMKfTuUgiGWwSCW7i7KXlbp4bs/vNFbheMghHsd2AFPmh+Vk6PW1r2P6c1cQo3LWA
qyau7uAMgWCgvZ6MhmZNJOM3ZuGHZ8WwCLvxF5BHiPkvJqGnoROBhc7Ozeh53xrYVh8AV6mPjTAf
+HqoBXZ+Kxa9GBMwBJCqUT3BYkNrBfoYr5dbb1UdmGYQNz38ZPhOliC+NQSo2i7qcrTzkvHWLUfd
bDN/nOPfK1lh8LW2C1kT4J6gO3Jp8V4trEXBKtE33bB0V8jj3qPCVRWDVR6BoIp941K8OLcBhURy
iSYQcB8r8+07/fQv+bPupzjqwmi8x5+d1DP7aKIaGvNw1dkDuxjc/noVXSaRGA+AfCAxV04OIv3s
4jqUXRKKLDDhvQuTttz6SGHaCtIDMeTYECnOdmNc2RY0zqYtLYMjzZq3rBV/fOT1K2BdIZ1f76qL
JQUgAYjyAQ/vVbBUm2yy06FDO/xmdAHOt6g4F79+5vXz/hIr/+uR/z3exSMraNPbivbhfS/6rlDQ
2rqjQ/WWTtnlov3zxYIag00CkcbL0mMUyraNYhXeD41oapJE06ODLHM7pwndd0OTXQGy+Zv51J+P
BqElVCegtgSE7eudIjNVU5cu4f0ydmYLf7q4iEegmRv49RBtordqfBeX/vfxvuuIQ7cDm/Sy77Mk
ceVVJgrvablEG+HFQw63NeAAPYceG0iHPEaKsq31pvn3OqbryLjvcfYhelx9GS4WTa3S2at5Fd2z
mIpNpAd+9BX47kvXvSUB85P1CWcuEFZAdgJM/FI9K6bNAOSXie59z1wzkNxJkDlAgTRTDVhUYoe3
mM8/WTro8qBmihQV8NZLkAKg5723QE72Xs8VPYhWZ99kHSChC9wuL8M5y2Mwcd84eH4ylQFEbkB7
XF3kcNC9XjqwxQuq2tfxPQz6gB7NqvGQWQ1l7W4Mz0sJBkXddfeha6En8Ov9eNndXOcSpXnEjGsF
aYXWvR66NDAX08KL7vsZ7N4mHtCvDaHaXgIeuZ1L1xRdTfkmSmBo5MqA5rX7nSrlPrQzjK3KsYo3
TPTuXlH5FlL99VwAKIKbHbHWilFHSodM5PV386qaMRRn4q8rMyK7QnWz8a9K7sohK8ogAMJ3EmM1
vW91R6PfswT4PjiGBTscQCfwSi7xaswEKKfCI+2r7RO+reH1cMSLZEUdJ2/xvTM8x78PxT+HQmMC
xFM4NyYAyb1+zrBCiJIGNv06A5e2axJPbo3fzPss1hCrcBI6XmW1675L4TNGKrij/tY1ixooBgc+
ba2uAUwCXtTr8aPGsxr17Oqls2CI7DNoOLq3amBT/FQPzDMlcSCmsLy19NZV/dfHRvEUPU7IU39H
WUGq+vWwPh/EPIaD/7Ko1gEvLmNxvYHcVTwckkb2kyqAGHL1QwCqYXoL3KdbXc+qZYqEfgmMOyQ3
ys1YImV+I856fejgG63uydACR30bLT2oUL3+YgixgNGLufsCWCT4NGFde9uqFONURKodPqSin5w3
ToB1Kf/1XQAHDGHLFRSyAq1/QEemDjQCpyRi31DfUPDjtuYdPA8t8dqWff31lr/cVd+HWm/91VgH
0evF6c1GjQ03zPwbKHo8OFWZBrgNfKa0efT8KrmdJwajQ+y1JHpjxi/fK1Y6UPNgRaAiB7GSS6c4
FLPhaJXh/if1lOgrnopgN8M7ICA8iZ09tFnEW3ryP7xX4HghqoRCBwwmcbpeTOVUwnOqzRjMaZ0E
fXWHjlHe04aC99jR3a9f7OtTHM0HyPqsxzeKG2jzYVO9XjYOzrDEGQdJSRXF5b4TLRr5TWfI3Hv8
xixJeANhtpqwZGn3vx76h8cEpnatw2HRrtIgl0PLZUJhEOqT8DMP0/maZnO5aZGk3PgDun6/OdaK
x8/A3AJdCtCby0634o4GikWUeExdVp8gqtjHBPAwfWoXlanf3RgQkEJ5FEwo1Pfw98XZWHsVquRL
bRg6xMAVAlZUt0RVTZYRg4vqjdF+mEKkO2jmwNsKRxN0LC9Gc5eQLtRvYkbQjm5Z4bciOsiIlSH6
HU1Ur+BdsBCyaO7OwRymH379ai8yAiwhvNg/RRtQHUQP92JvGlRqm2AKSkbQ9fBdiKcH1Vz0pk2b
Y2czmIfJjlZwBndl+pWlcBIg9Zi5H8ZRjb9nLIbvspoJrwYCaCmudssX34XBRGxJMpMwopOA77Tf
jFdj10+Y8UTA9mh5S4Xhh5ePbiKqV3CHA1ELx8PF/vEnTS0KkSAnCDOqe3RO9RYqXQ4Jm6Y8sLrT
dzQOTBEBn/fG/vnhTMT2AcIbmxePjXroekP/JfODd0oi03bC0Dao2o9z29/D4Tl41wkX3eLEnw81
pOTfOC++qyX95dBHJg/cGtCNARR6Yf16WcqZSo47qAtcrDYE7urBHYyyhbTtLCDTocLHIGa229vG
+h/jseV3Qetr8Rw33nRSEH00JOrq+V3kCu4RmyAgO/FKhB8A0ovOXqLsrdQMfHVOI+PsFAiW9hMO
Q3MaXfCM8xGxm7xNIH6m/+zH/8cX+5/0pbv98xnUP/8L//6CQqbklI0X//znmX+Rneq+jf+1/tr/
/rfXv/TPm+lFjlq+/O383Ku/bbX4+jzyTlz+zquPwEj/+ibF8/j86h8bMfJxvtMvkMp7UboZvw+H
77z+z//fH/7t5funPM79yz/++NJpMa6fRvG1/vjXjw5f//EHopX/+Oun/+tH188tfuv/fKPPAg4N
/+//Xv7Oy7Ma//FHEv4dwoaIbdEBgHY3Sqd//M28rD+J3b+jnQxK7Eq7AoJpDT5EJ0eGEdO/4+ZE
mfc7yH/FdKhOrz/ws79jo+JGh2EKQJGocP/xP9/s1Vz9e+7+JnR723Exqn/8geDvdUAarygmVITR
T8HuB0n8Esege+pCLN4BXVuY6gRHmpeZ0aCAAvMp5CzOm8gch7FiRwQtqAZO7GMdVqtCa5S7/uxv
PPiHnbvYQqxfwdZmC3dnrYmm4OjlXbke2zqV2a2OoNu4AfQm4cSM1DS3dRWpaTOwMBpcfMqA0rkk
lYW77pdIoYH2NYqgerFYjTJrn/kdfeqrsf0wjcl0HsPkc6I9fdeI1nUJsAKNIClroXkDua4N1XF2
GOKsmMKxrAvXoekd7MOd2COddUV/NmjxloqYTgIUNAIte8pSni57Hra5Bh6rgA6lPvYpOiUKeMsj
cPg6jwZj89Hht8li3SIq1URcPly3OMeJMwRXrNSfZhl30JsM/Z54lssjBF9PKhK8IQv1kqKxXVUI
X8a7WCw18YBUYyq48piudk3tDmo7DaOISOaWusudTIDmN5VR914tCppjfqGUh4o7XT01pxA6ZO4S
tCcvBqBpgOTLRrYZgKe0iW9a0G+I23rftDOfq1aZBzq01yh0KXrdtwbir6iNyfdShiSCFOdZ4SM1
icEO9w644DHu7DKYWtU+x5HVsPZFzVMY5YC99WYrfdiXEMtG5hdrA1bnTEXvHSlTlRtKF0BiXbPk
FpKh8Ek36bbTcM15P88ee9BZMF6hb/F+4AZ6Q7EO263Xu9VWu2F/FeG13bpVf9DDUgCudtsJPW5m
b/CLBm22AinD1pvUM8inUCfzlLuLcDmhMFSrLWsgLA7ozViRxssI5B28G9AddLSp/c7EpMeSmY5m
jNgtTSlDuoV6p4EueDO/g0WqB2Ax769VlOyR6gIFYBa2TSgN0atamr7cMAnTIDiIImXWkI0iVZWa
c1k2BznWoyIs7Ex/17RsYUcQzKH/h5K+kduoMYksIrASZB46LoFqNdIa6OCQASC4KPdVwnfKoQdt
TYkW0kRzztSUT1JPMeSq7AbbuoJSu7s8AP/bSuJYA9pGox+9ckkA75soCl+J3yF/jTmwMinYsRD2
uEGKSXQpcMP08ZVZqC7GHkIUIrQDkXz+hM75N4H7vve6I+1HiINW6Nhmn+M6sNu6T0ZSyuyUeLx8
HxrQxtH26LduTw1uIwGrFewjDvn/Cla9466brNO+QBERovwKfu5g6Va9hY5afYwjIbasFuIhhKwa
JzBZ12doYWYLYTh66mM3DfYWgMYKCszVlM4kqMS05Jx2mlgauoVdKnV0fLe9B7k7eaCTe4r93hek
7J35qOUEaJuprrpAqIF0A4qnhKFVYAmPJ3BoTQfp6hkwoWaLwpXapXAHAMEncVmzszCVe3YHB9aa
aEGpNl+UhT1QyG101L6u71zQIgG2VrI/067jPlHuLG59PeiO9LZnzm5EienzRD1IiybS2JY0SZdE
yHLnPKRhuq2cln5bqtVGWc5jAfMKFNBMHd85M2UBGZzmW2bC6kOTQfBhN3E2Ec20J4gjKwh4pWVt
N45g/L6003Nm6+w4oJJSqAZ6t0PN6tyhQfAIUIA5Js6kdq7yg13LqSwqLzUgMQ5c1Btnho3b0nSZ
ux+y/tOKZDhm8LS6ghgAnQk6eKMhoW2q3diXkSWhHILV+qrJcPSN0hIf2hN44ZBpaIx5HgEFygMF
yhReLJYZbzZdN0kyL7abrpxeapDgak8IYmIqFwjneMux00l7XSVh/6FKlAH7MFO7WjNZGMrlHjTc
xyBVmhU2ekSavHYfFEUMXlr5DvTzm6YHG9iZ0j1c+FJBGJizCDQ/4HyVRwXCzwlYzjx0p1rt6dyf
kxY9h4E0qIesJlyuheqNHGmZFu0AMWBpoQNGVOQXYxzpE1sSeeU45ibK2CBJWjWwMZpDn/O8RXs9
3vecx3e1A9mCQHHxEfQY9m7RoLWQwfc/BtlwB6mdhgjYfZFW9u+wyiHbOCV3AAcgD/bCO/D1Z5cs
bDiXWfRSzfVXkJwjKJcioSxg2+Jewy4Qkp4ZFRYHRdstPZhLUke5GQIBrnJ4jysqPXLRJIWkoT0P
bt8+itYHPj1M203guMOp9wBRBvoRznVLKRHUV9pfnmFCUEzQ9e6UpwtoD1dklAJXLm/V0XQZxEz5
MG9AmW5hijVNRS9lMOQOvBYm0sNNBkYZS7hps0qSUplT5wewA+7vIS+2jFuj4IQYY7eV5dMgkKMD
0Q61TCLibFs6YtdAfy8ffAd6EJzX0P7hnv60eJN4HCHPdeCjL27gUNE5eQXA9ExAvZNwwQLCb8lj
KR7LhFeYSLbg1MwgbtvdOd5iCWR06yAv6aCqIzSqqud5hLg12IIBkztYl84PfsW9lvAKJALi+/rL
lGDjbkP0bUWegovzftEpPwYiBmYcDbenfvKC4TiO/BrdI1wsiyoNSVQDNnrmniynkDAy7GTTxMlI
xMDPq6pIOCQGwupjjaqOB5VU4C22Kivb23jWQbgpG7c5j3Ubj1eup6wlyvanDPyQjwmtpX+yyr/2
ZF3dqqbbVat7ZdWIL6JyCz5NQZOXrB7q3BfD+Ljw2rUExaUTikgtlFMQItYb9AIXErcV3cGGoUKB
HjIjgbY2ylPaQiDWbwDKxlWJYpblp4EF97z0AZXHMmHDBpX27Ja5mJwth4paRsrGNJ+pN9aaoFtc
+QSEXjnmcDQp+zztAXgoeNbiOWo/lHUBllDQ70Ybaw04ixuOOVzOBH2k45y8NGK6Kyt3BJ0/AIP8
EPaIrArM4OiTBUqq3fuwT3oKm27VyW3Wpsmzz4177jWSHBIiKC2vGVJJCTpmxTXpAcG0MNhczdCM
n5Ug8EvuLGjJQg5ia2Wsht0EmdpvlZdAp8uRznsOY9lixlLaO8r1t0CmodjmjGIKtirq4pvJx6aF
EAy8Byt6mrsuPaoKsCXeTU+SMbntPR9iVThMmc69bABinAtYJWOlFTXUrWDxCTccJ4wrjanq+icL
F1Kaz7FrvQJ9q1vllScBUc9t30XlVdn609YpU4cVItW13S29dtyCstYFNL5lYw4jghkiaDaiDRnk
shxg+MOPpmK+A0PBYT9q32yRCUri8eal4WEMweXAv0a1PDmX82QAtJ8prHMcUBTBcBPTZ9SR5CZY
GnV22wF6B7EqqqSv7phtI4WNgEY/gL9XUQ1NHMwygvagDc9zELFdpp0HaV1Oiynh6sjBT91UlXzn
0xi+40vNvixs3rt1K+DCrNT7xAjLyFSlwWfQ+Mxep533DRPb72lTxbvMOHdIOWxGuOAiRQxePoGq
ZDdAsGWfhgGiwltmFQfnxqTmHU7uVB9HVkI/LJJm07UmfcdwTzdkcoHuKaqams+TA5epoGzaT2Yx
E8D9wbgrpyaCJ1MfOIesC5pnFtR1PrqzZMRXXv9l6YQHtwSgOaIAUcxGVMOxdnTYwf1aQgVusdHc
nHSQ4KQETDNeisxUzYfFTqAOBsk0H6elgniaMHrJDqnTw3WmdDyIyy6aj2iQ6frRi5cpA9keUIld
CrlLkRsDSUICt9GYnlN/iaIzi0INskIteLCXFZpsUxZYk89iCMV1KOlg82rGcUVY3HWkBK9wLPD/
puABUCAcGonXihdUaCIPoXdmAp+gdTIsaJ6N/rwD67LPx3bIvvNUJuDhTFX4qY0/V1M73TYA14Rb
ZhDwmQ3FFhMzoWiALA/ZBPPVT7JJEF6HgzzgIDCtINnQ6+cFHojeXkPfpz6phXdEt5WTu9qB2ZKM
6uGugUvI1zphPiewalqV8sowehzDiCOu1EnUb/qhwb072/ncDmGoHnGNALfYuFSWG6drHjCtSXes
xeQvG9sujZVEQ6TCbko5qq8Dg8fm1pj+JjP9LglYCwLurD7Ekdc1uaNY+hT5Ew72SkKMEteEkjd9
0tVXJeRzP7fwB0vIBJujj1PYiHGzmvxF2xryH+O2VYinWilv0bLHJg5Y9swbZEc54uE7kOWA4Jvj
cdwoihOlmHQEE8lA1BbyGVHpI+zMnCnatHAiYgCj9tzZuri7GPFcTP3ONTUUOXGpwoZqrCt0qKFX
FufgL8TJdjBVZeAEkcU5dUwdbkckjfEnO6kh3NTwK4V1UD+G74GtiydAsWdVr/Lx7UxWH7i7FlWz
Ycug2qtPnIHCF08jjQmTILJDj7Btv0nYtzfbLqu8dwhgpMxVOK1REq33YprEddnS7rOdk3QgnsPd
pxgGm0izJiaykxvW3W2d9VGz42iQIIgLOiB93GDalgCnV+cIiVp2qIBxxL2v+tj9kGUNAy7K651z
w2m8B5q6vJauwylYbrx7Jyib+Xam43TXlN74WaI6mfdLUH5TYpi2tTfHJMmYK7BaLIJZNIqCm8Y1
IDFZb+go/k56RmJGq2vXBoO5j0zY5NSLloD0S+RORQmgTroZeSmqs4ba5ICQNEEMOTAFmn2pUyRH
weTNIVTGypRuonIMy62GH8ATDEHlfbaUOoZPiuH7YMIZ8KHLSrc8gh1oFMJ6gDcLBsqrzKvIPycO
EAEwpjw21K13Xo+ghsSD9W+nrAddcy5nrXYsQlBA0AWs7VlkqKzDTGV0C08J/lQto22P2cSd+qDg
y4yYl81LUTcLpScIzCAHMtIGIJMYKDrPxSI5e0hBb58LO6DlexOEfO7I4JnYHJzJTeAq4Xf9eGYL
crRbRausKpys8iV4SUH1hQqoMW5r5pZbhLm4yZTpx49ZWNYOGbUTX9kq9TdArCKqkU3l3M2sUbik
0MLCRTjfx6s+kYYiXlGGAdqVFQ+voTQXH1CIUbeyqVf9GNGRxonFhwTuoCdEIOkhQ7ryABEa9qmh
EFxDNyr1SIAcHVfp6m6JBTcNlMDlDg5LqW9NUUM/8jT1nosop+02sS/UEYrVyw0PMQ/M8uuRoX2d
ObCiKnEcFFaUM7tOgioc976HVsxD0zfhNwbuIxrswwRngqxyanivDAlDnWqagNvAMpeFiGksbtOR
L5AOaLoYZFgyJlZkn50Abcka5+pQf5pM25/kgH13k/RO1O4NdwBOI67Q+7BMN0BLlgWKWA+wpnuA
Pt9TlUVfHV26T6ZJsCe94dF2Peo3jrwVET7Kbe6MS/dtir5OWlbzjUa499Aj0kY3KzqXfbuP0tSB
dQ99P9a49kCAHab2M2JW2EcMd5nq76XvvbRedfK1m+R11W46ZZ995vAiTMYDoCP36CpkZFTN87Ca
n7lJ9OSAqkamqLuVaQcYd/sxkuEDd50bA2vaU0dLhooa0HUx625aq1bA6ZXJsMiktzxHXfcRzDO3
SBMebdu+h/mB9UbC2ujLENf+1wa+5DjoMvQ4JH22fr3pRH1ysh4VmgxllCaxeaQpJ2OmBtSM/HXB
jLAOQUZNPAVmE4g++7bnjy4kWFGGQdCJ1f5iULkn3uTfs6p7LxUSokgtZI57jeQcBtmU1wr22j3S
nL1buV3EsZoaE73LRL8MG9HPGl8hiWVI39VLABzEIk+4n6/LWeKOC+aRZIu9iYYMcljxPWo6584T
ByNi+AKj7NFEOLc8pBRoDhXlUu/7wVUH40yAkfvVNnHtlaPEdYAQvqyrmCwxusgAIEMQlp1M7LRn
0VcuAoPuxoUrRz7Gq1NKsGxryfW2Hnh28CuLb2L7G8RbCubSE2GRMJtWp/HGHcd32ZzcSi/rANaj
J9BUHl2cT+gMwPbm3TBG39DZCk442NKjmZDlomYzXDn1sFx7sb1GqOWTLkn2qfRQRhvdvIrLFyrC
CFLlyzO61x89aFtsTFMfOu7wk+ro7WQ78Hj962mcw/ugQUvCjQCP6cHDAlmn6w8KOip7GCZMJO5R
oEp0GhCkPf2VD3u/A6APHzLmbPseXxC3P0HceoShk8nLBaL73pDsbNNcSy+yh5hV9x1YKwVyyBKL
b+CnzolUsAnWOYeaLBhg02e4eobEh6kKvI/xNrtm6QtI2ZfEb+x4AODuxnOqh6VtUEWa+vkmq6f5
swrTA9Sb34PA9Yl3+tiCZbgL6vkGxYSBQPr43kPw7i4wiJknAJ1bOEEEvRftKzSUTswL4X/URpBs
UYvGOpuWm8j6/d4k/Y537URwDWE54fTOG79VDximhwogtseaT+8T6T0PDYJfYMoNqfs+IcJp3X2s
PJggSv8sfKNvUhTUiO7rRxm391FVftQpxD4y3OCINlAXcMuXBlWYOnPPcYvAtOR8xHvluIZ0dqdS
KY4dCwWikQZGZw3yaLUxq0M3CCrRBzq7dosCyM3I0k9BOVx1XvQJ5g8QYAaVdY2LVuV3agh69h+V
A5QS5ct1moCcPnvqRON6/JSxqQZBnR+GJjy645AS+JON2Q2MDw3SyCr2yw0fQubsFTyhoz3K/KiT
igggsi+B8Ifmq8w8s1tYnZ04UFgPqutcMvTMv5MsDR7jpVpOk6A+FKjdJ/iL1BsWNUChQqunoLNT
sdyo2ewNJBqe4D3tEjHNySbhMtlqoFPvVcmWY9CXLbandbZocEdk6tzys25Rz1CqQiAJBAKretw0
kx0eqtJrtxLaD0DWsavEmPpAxeBtk6oSZOxRe6v4sau7x7Rd7sCUfKQI88mgh+RqgiMtrNPA80ZA
6ocQBhzjMzSeJbiLcVkwzicSwV9hG1fM4IpLHr16HHKUmQQR3PeuBgQp+7SFuanLrrBxY1KjMEeA
SnqS7lIdasXbfTvSBZlLtRRTn7Qbj0NBtR3PSYDiRFvzG1257+Yh3ruq74sQ1bMrcNKHFwedwD3V
dkGbuTVFKsMTFyqChbg9iEwfTGKPqm3LB9rr+UQhRy2LpA4ONEYCWQa1+gBBTVQMl+oaes/7irX1
OWjMuJH+VJ84DNM/Qh7tS5guEYFWOQQM0vHdAnntR3SC3IINfb01qTzaykLchalHmbQiZ9I/wq6S
9BzeLGnQiiefJ5ZY3X2mDv3cK1EY2Ltv28iORdaYbzU2SVejw0acpmu3PMRJuyBpRDYZoLyBjBSf
WvsTtpJWdNvQUBJjYPmKpPhrBWuoBPyIRnq7COfIgYf/Td15LLfNtdn6ivAX0kaYEgApUcmWLdL2
BGV/tpFzxtX3A31d3SaoFsqDMzgTj1wCiJ3evd4V0p9ccDjgJRJ7q4wsqPDLaPmOUKaXIKu4QAfd
i6GXxldIAtqeucfLW02QO3afPCzGAjPuRj8HMR/C0fzmR/m544NiTcQ7V5V6GKfyVk+M2zHxH3p/
/qXKfehkFd19d4g00kHVsQtu6YdlTtPZdJLAzHWM5pJiX41EnooiLwKX5pp/7NimTprcfYlb0XpW
ZZ1MP/7K7eS3NndPyRLSUantI3Xh5PSaANDpNAeCv+/mIYANf/OTZbRceEiJf6jr+buuswF1cWV+
qMxkTzLVQ69ZLWiCoqvf05hoUyiB2ujvA6slvKKoUNKAY0b5LuvMxtVrrrfRaLRsLElhL3Cb+TSE
LaNpcVvA5U3cw++0vLGVDgAwpheEdvEltQrjwWaUfwrZb74rkvgiz83Q2FgmTBarOo2bJ1LkJYl+
o/Ajl9ae/UjFlWs3+H/42NTq9Mu9cuATOH7i16cR9eTHMI735J0Oxz7IS7GbLXN+wdF5incDqeIt
l2LJiDpnTEu83iUt7YunHlAh4BuLOfOtnV4Ubfzcz9UovE6pu3jPTWoInzNJFakjWro1k+itY83W
8TsBwX+QuyH+pRpt0O2QeEXji0jSXmZHMPMbq9KaY1LPAxFFyjCK5IFfZ4ZPIX4x4oi5kbzPgLaC
XZi02gHQjOCqNCEtNiCn1o+sb1OWPSR4YGa4NHGQpmQ2lurkIKpPd7Uo9mqeWPsBfzRth+qtfJQs
8ZD5ufRPxFz7oECYJTitcWt16vf24IM0EwKMRfeRDrG/VwLpJ9vNYz5rXmq2wm2sAD11WI1uX4RO
7vuxDoBgJ17ct+pPoQ6hy9LR3bGoii/4xHAIdMNT5cdosYsA18IZsWypZSX1NzMMA1xI2gF0ZF5W
Al76HRryLMX3KNYV1eCyqRUDNYUW7JPYT81kV/YzdJtd3mhJz+JWZUeYybzvQEWDfan3/pdyTpIf
MR5t/Y6286jswrwwvM5IHUv3/+Wt/b+gM5S/8k9t/etXC5/h/wMSw+KZ9H+zGPbRFP1JeVj+97/8
BYkw4//A0aGPYcJD+Je6gJ/if8jmRqa/hBepuMb8D3VBUtT/4IO4GCnJKt6qEHv/h70gqcp/EDMZ
oHaYUsNwgK7/N/QFnvIHlRKPN5JVBDrjhb0NlWfN3qysNGoF9+/TpFXTEdCk+dKHuvQjb17jkvL5
KTGyiSuh1T1KUa/dJmM40ktR0w9TO4Rbpgwr4djr+wgMqCDQoreWea9LbpEUB2EgD5J50tVYu211
ctqbNC7udNhVFFZWu5MkhKBzrMK/jlIuPhJNNJ8iecORZSFs/S/d6PVFsAKD84loDDL9mtDlz6rm
c7orJz+vUy/k3HWTaW42qFSrPI3lMUvQDJERC1lF08WKQ4cyTvJbtfdPyGzJ4RSA6FaGpHwOueQS
T2uxwbV3mHjMdLnn4ddY1qHr+wJbtDiJHS2p032mVN1hzIj0hhMR3FqD74NG2eqhbaIUVS4GB0Yq
Lf3oSt/TWWhe2GRAIpsstj09rznvNNS+f0z+/ybK/EmMeVVUXH5AEleg68gq3XKdDN/LkRTTEgyh
6+YJvwniOiVXYNpbKHRPoGdgJ3JDjAau/MIti8KpwsjBqd7V6VxFY3UTBp2nA6qoWrVTc/MIZrGP
YxP7gv5TKwTtNP8gsacb0oZa43rYl7eGSrSE6EI1W7216gdEt7StdQpVo7qRrATwuayajY/z5lOW
vF6DCYaeaUXey0a/MCyw+9Mk6EyaMbEwU2OO+/eH4JXIuhoCHHSgERvolrHBXj0m0KoiVFM1PPfp
FH3sgBKCQ12OfY/3RNp8xKqrIt3DiqPTVJdd4drqUD+EtIpMx0j0vPLaWh1mr0rh9gMHGgBHGZhR
vPGeb3wNFb4qeio8OpCTrdZAgv680czMP8UlLQBbalucEimw3/8aby015iGZBXTQsEFbr+ihrGWY
eZJ/QlqiAKVG5V2lyqUj56Il2QT0v2zihjqYBIg5x9N6aiv1E1hV/lWo0eRKuZDJyQgBLor8JwQT
+2YY8/lD3IL7GXhQOFMHYmCX2L51cz+7cWko+4maB1VIK3/M6Osf1VgtNsy7Xl98Pcz4nMMERYDB
clt9P5jT9GUpxE4yfcdjPfFLjHr6wQmUHCzcJiFkpT3lQAnhpkrqh9wsql1RpPqzBC8SIDOQHKIq
t/ZyzrvLHRRmNYxnVBLYpS4h86sNANqJ1cVtcA5UPbgbI3yvuSxodzTgirup1gqHba1+aLJmy9Hi
kjrPpro8GUMQE145rh366sktVb0RhXFwzqzsPlds45Mpxb/q3JduYXFuseaXI+ni8/O0RflAYx97
RZ63+p0DtypQlfBs4/Hp2IU5Y2iB9of2cuOWVQntI6q0jYPjknT4+hOXyEGYjPpSO2jLJ/iDgxsQ
wW7ZhW2dfGweHknDNp1cI5dI1fPiixnapjfp+Vnr5vkg+qHfWLHLT1r9ZDxtUNGzXhf7ldUpTQwQ
7eeoZP8KYDFqRvotlIvcSSespN5fta/KofWjbOjdUCyJ4NDXbqoVmhgBWGifCF/uYDtVjUFyl0LH
surCG/g19+ZgmTfKUP2w7Hn66HfKzVyPwrUD83dPr9bFpRID9kj91o0+IfWV/pW6ytzPkkoXQU16
dyIZe5/qye9Et6NHKEyVo+SJANGjwVZEfn0nOu08y5PslajNaD2ouqd0knkXNUXkTVZd3s2K7Hvq
bHi62X1AM1nfFhlcGehd2fepgLrRyqIlPQ5sZ2xKybXruHEUMkVccyG0vP/R3piRmPMjUdIoIqGk
ruZ/Y4pR68vRPOWitvdqn1Ye+ERC7Hg2H2d64bs+y5KNh74xIyFwoNB9zTEimPRyRsYk75Raadgn
TSuM+7E3NBcCgXSTsZfeFtMknGCuSlfBKOvJr4ZuY0G8MSWxgsSbERCfX7wWeLZCnrQ2TZgnoSbT
TlXbD+C6H5Ws+Euvvte1t4TeGOQfIP9ic7v8pXUEIG1PoX0yoplGRyd3rhZpstssgI8aimGfmDWe
atakOUlfNDujHaYNf47rQhkoEZkH9BEI6vQZVoXKCCF1kEQh4Vqa6W7dmsV9VpI2kdRw9ujg1Ed1
TrV7lZbvTTC29r4Li/CmkatwIyf7jc12kWWj72cpQsRejXuU9PooitI8oTNPDzql6c7GTu8xnsQz
0fBbjjBvzG0UZ0jrFykA6rPVYRdPg96TK2edagCUXanl2D1ZhQzvmiymNJ7UR1zsfr6/nq4KFH4W
4m4qQvyt0ICtdnhQkJqMocE64c1neISufa/HxHLff8gq5WmZVgjbEdBxZioy02q1amFl21nSDtG5
wO9/V8xEgbeJNt0Og2E8+2bd3KABHTGIrDjP6iY6hCQ8HcvIbh+zqiMoUgI83XinZRZd7r4coYIT
Ul/uqVwSL6d6ihtkqxYNpUWX51Dbpv4+7ofZVRI/vWnFJB9CTZs8P8LLpIqs4QglkUyZNtxy0H9j
vqPJ4hDAWpZ64sqzqSiUlN56EZ2R/4Zs2WF7Y6OveeLa6n/DdaL3ohGlTYGejoyiLDnSjycWKg/b
w/vf5LqsQWvEaGFBwLtwSb/8JPFIkw1TyOgs6BoW7tQmyudKCbgKk1Iywn2h4Gt3dRaE59bqCm3j
QHx12L4cEjR66NcWYxU+A/f/i5NfB0YKervvzz69KKcoVc0bigLQXacBSHUKpC/5/RnH8QXjm/ND
5dvVJ0vJrXPs6+N9BxvimzDs8inR1eBTN8mAQu1C/5w5C/u8yT5EjdXQxg2lHSkUwJ7TWN9UqYrR
WSaUAxpIUPdEtiHZ0S0elcTYOEqutxTEtewo1OoQS9HOXf5EGCjhhIdhdq4Kf4RGmRIzFqtkI1V2
f2hGddz4ptfrm4s1heqi3+ASfnVVrdO5KSFUnEXWLzajM6a+UqhvnFDX1zGTogw1IOt7uVmuhSLG
4q8w21pxnozJ2gWVOKoZXcSBpqyHck1zK7QaGIDn0lMmhuBQRc3PIVLlf+IkjW5Ru6f73Gqikyo0
f+Pdrk9PbugmgV/YRXKGrqusIkulFgpsQhMB6UoeFIlb1IX2US6lcuNjX68fHaEMGcskfWERtD4v
aq0rsbFS8/OMQ86HoS7KH7gH0LbOyuGAG3/0UVHbbh/Zs7m1w17vZjrqSE6PxeuCY3NVtg6A1oS1
Nek5wo/qUyDYIDTChekGG5O6I1z3Bz0szaFyLH62vm+4poXUOkDY8NcTfLmsQXlGxU5E/doluxow
UUMLkp8lRUocBdQXqWbhmrld0n4vtxxmr7EYNkCBGBqx9II1yqtDU6iwqXLkmedIm8dzK+b40GQy
CkWtoXltmf3HSoEm32e17IVqDLYyZtVOjiv13hxTGAC+4GYTcjvOSUA8RuVIZRMPGpT0KHhoLLWD
XGqIg8jg1MSZL0OM7cY7zSjrj2U1RBtT6LoGYBfn0y0xMW+ILYPFXgruQHhuxiH93MRmvZcJf3f7
qrYPvdosEeV/61y4nM+gBvBR0NYCwDJsl7sSHFgrCv00PnNYJh/8VDGP0F7kQyy+WcaPGjapl0nx
dBfTWce82dzyy73epeCYAhIuUrgF+13NXvi+8mDHWXrmfGxdtEvIr8JyK9DpeifgKdhoLnZ3dOHW
d+cpk80ZzWpyRlqfgsuN/R0qFPMADbL23j9J33zU4h2CiJ/RlFeVYx0a5jh0aXpOiwKZsulXrhZr
L+jBzY0nvVFbGdzNEX2j7CZ3YS0etSPJkMSUkI4cBOZeARvYS6g6b4hqpkufSMaha7ovklli49HS
54RVPO2Ubgi92tAjz87tYeMKfT2amEQBGOBOhhEXplGXsylKRqnW44w38hv7kIHhOTPEx42nXK8U
rGDxZcA8AoMWXV19YlPxFfT0Q3burTK6783ecEprzPdNEcLf0jvhSqO+5QpzNa4ooelbLOJsC1/n
tQ1NzaRK8SafzpKp/epEHe5pFKveGDTt8/szaCUBZ03yqCUbebn5Idlfty9kmQarnBTzucvSyBvx
fvJAU4G/gyo/0nim2T2TbgtrrbvPu5l88UHPbt9/iauRRITGTs6ixGlMvXoHdalLLV9Xz4Opok00
e2j9ebwVWHU1knRqyBQENJZp1dAeuZwvwECoQiStPEO2j24lPPTucbgZXBTp8z6ILf+mJcpxY91c
FmJUmDSa+K5YNC34sbz+vAhuhrqz7OYlEMa90sUf8Z9AmRMqpyjPfr//GVcC738fhlc1DBls2KnF
lpf5A9Ka9KnNlBLWQDYT0bGjtYrKxaiTg4GI12kLezqkmPm5FYZknl0r+lOQNbmXmJK45ZDp72aj
CVw59o0dKuWJHDqEXEnW1k5GvK+HcrN/Vky0WNydiEXMJ+tQiQZBZtOMG7fz12yG/y3S+S1kQ2CP
tmjWF78we1XBRiw5CZf17jSVUnbMpETCmNTXH/y0ynZWFamePUGz16QKjmEASqKpWnPTR7REdJGa
p9ZUI6yF9NLLrbj3LIMzFH1AcpLNND901VBjX9dZx3QUkHObIfkkUcBCbahMoreIKIzNJZpWNX6P
sT0eqtzXztiVYHqFc80/lo2H664dK5SwuZkcdUS+d1aAFwdqSsWLUhl+cDWYrqGAK74/zJer5d8v
g2vcMrWWKnhtUZ3S7p8qy+xOA4HqXozp164ceNT7T1nV2stjqPKYtNynsYzT1k4Yqh9msNN9+TT1
FrnJOVZ/UFB1t4NC/WWeaJRnC6WsqiVxA2cA+Uo7RZQ9abRTuX+Q8l1DZuqM1p00s9x4u+tvQDAU
XVfmBesWzOxyplu+VE+ZMfByKLF2ujIqDg0ve2PxrlM2Xr8BLWccOmj/sFeuNv88DhuFhBL5ZA0I
Vyf2MFfvO2QAqZ4+Ue3wWxUiFD3MoUqH71J9Q8IEHUGaoK8JudjNojMcv7QUmBgiwaNdHTa+xCVo
uAwT8NkCMQico2AvrNaJHka9jHxNOaFlxyWdzcGRokHlm4geXms+3vgVCppOCn5aDcvk/VlyeVD9
+3SKKRpjNL6X3tPlOJR+EUqFEain1CLRpTPHxf0BjBIBcrsxGFc7KXgVNSshkjJucFx7Lh/lt+Vc
l2munbhMZHu9U3yXMhbqfKkGDxll+caHXegDfyA3r7+NKzRFnMa/ADirB2p0fUdOeg2I3tfx6NC1
WxzJkHss6hkBiuDGUwbxkejtWwnavaPWmb+fuyT5gGXsX5pFLuPMBYTfryyGfxyUlz8/lBMp4uNo
JxTrkwsALnYjFyA46xBj8s7csqZ5Y2SZ8cDfi4ESl4VlBf5xlqi4VARJZWonNnj/jrqQOVSMyqNu
ytnWl7680P77pWnjA0cuUdJAz5fPEmggsr5jDnfklT3NAMNuD6kOlZzhzfpgPoYyDEzZjM29lqYK
0uFadbilTgA19WeVGBU3/qEdmsLqPUkgSA5HZetAevMdWWPYEEL3gHZy+Y4G/Oty9nXlNPSq/qxr
OVlCTZF6U9kFe4te7z6LC9MtEGR9eH+NLV/68iTENB+nLjxC8aqhY3T5ZIkbU4Bxp8Jep6pEeyO8
I/asvv3rpwBgyBSD+K4CLCzz4Y/xFuasJ3Mk6SerDdEXWQCoTZgmG0P9xm9h+i5kDfrI5Ias1pQ5
hrEdQsY9NWCVnl7kn2u938KB35i6OvU6/iQa6Bco2OVPUaS6QHI+iZNikOgXYL1xo3dFfoeyTP74
91/NwlWFZcnGZK5zSaYESpA286gWnqOHyei4y7Xsv/1tLuxt/mSCvDH3wGwZF2Yfzcp1p4KrV2h0
9aifIgqdAxbX5iErYvFxmIbkbirK8b5AGnXQalveGC/yRa5nn2EsXriQhqlj1/e+uDCwPNQM/aR0
ox16si/h9RVDBP6epsz6XcihojmSUsZ3cIzjl7qVrGeQq+poZJH1DyVx9VCmhn1WwqDOHZzD/O9S
3iDA1ET51Jap1aARNfetLtNTjyszwq8jjecf2RTG+LsIOfk+t1OueMYUZZajJga4AN1a5Msz7Dyt
6mMOgUFB0R2XVv1dETgHI+4W1l0OydLD6xNfFktwHZ06vwzddi5R8tl1K/7xERv/sKu+1nbNrIWI
NkQ7afdhGGErkANluqnoysJTzMao7uoUCN2JrFr+rmu9+VPS21J44zwONyjNpZYUC8xeUdEmzadJ
b6NPmt6VOj28wv9A2NlDCHU7dVptymXsOnTzH+woacBEZTN4FIxDdIjnAMg4VpqkdBO/iO9skQyI
oW04/o6RK+19Ui3K2AqwvHawkTG/TgPTctfV2GeG+DJB/pk0amU/7ZvZwyVVa9wK6eljRSV2KOuB
EqZq9LnFZUvU5zaxwKAqOuDhfqgGjlMx+vn3OYMd1NIew5IUhTMWF9qk/ezHFrCLso7Nt8mNx4oW
XrRPyy6vnS4bxmSHrC/WALKKmhNyDuXoRpU7/1PP50fHjpLyFPSS8dvuUukm0uLiabmiwKnlRL+F
Olv/1PzMCnYwOYvEGaUeKndj+N2LmqJEcbmXtC9lhWvFoVXa7os1Wkgi1FEoO6HV5s8kTOd7bWzw
8kHU0FKbFTFk4LnNE8r2CDFWpcDE2XWSqFKn1P35Vu/nkna0nk8f6qw9mNNI+vwUc9ne6Z2vZbts
rKcvfSWppiNngYKsTkO0NxaihZQQB2O/S1W/+qoyH7kjK2TzzJkiKtwU6jrCNLpsfg+IZ2oXmbTa
IpuYtbNV1skz2oAZ2jFytXvsL+XE7afYTFzdGK0nFfMLB+O48At+jBhqjVZv7IM2R9wNfE1KcDHP
xe/3d7LL2/HrGcxJDxWA7pm8NA4uN02y4fG0MBcaHWfLy1hMr0LbUfLR8zQQ6eB1eV2uR/v3H/tG
iS3otIPl0yGjf7e+ladmU46hL/yTYQ3ioYr86mznEvLNXtS/q1r4sEC62Ato5GFM11Vun+r+TZCp
+kdLRLmnouWnLc/djyVpHRNyNTZOxvWXoZfILm7SuSQViJdcHSdd7asakrH2lIg+ekyCJvXgmJuO
PjeBYye68kw5sgU4v/VQwYEMfACOCLp3ORxYV0LC6rKeateMnRgbV6cI0CHLoTfZe7PPf74/Dutt
fvmRi/UhpwyDINZUo75Uu2mUqv7kz9WhtrjZj/EUwHtS6huoQBtX2FeL2T9rGh63XNyWXiSwJ8Di
5c9DVm5MWi/60zD3w1435tZNYbM+hUXU38ScDE6D96mn2VHttlns34Tc8Rw80VUHo4PKbWldO2aY
2h4vjpiOVqMjFRmJcxHaONs3EaZ207RxGr4xKJAWlurltam2pi3oadOQ7BYNp0RFSdNni01sqCos
9ly5UasOeyZUgRsr5I2RIQJCw/SCgx8j7KWk+qMwA3kZ0rbKh5Nd1dUNKgXppofht4N1Orhx22e7
v54JC4eQinNhv5jyarr3Sdo2WtiMpyAwnqNYRe6ZBALpuX0M9E0r6uXtVxMBD3wLAGq5xXPHWf26
dg4HEKrx1NRS54UhkXmGjQn9X/8mfg9gEtU74N86CLTXFi37WI2nvK0Gh6jO7NgOxjPHQXvHFX1r
8b4xZEBwjBU212SkrLtklGuyGUTqeJrjGmlKM4yIuvP6lvDqnwBPW2Hub3xDQDL4NFRpAH9r9mIx
9sPgz/l0Giw93ENRLvYoc5SXv/6GnA549S5erEsD/XKkckOy/DwT00luxXeRdh9wCfuFc/Avc+xz
7/1nrQiZ1sLJgdqrsR3RVUaxtbqNBKFl4s1Zz6fMnDpXRUi865G2e31MtvOE4v6GJGRpJ1l9dIsq
yN/5aN1cE8sXp0kjzSllgbUJNcL777W+WQC44dfJBRV4nrn6uq39sRbtKJXqfFK6kxT0/b60Ys1t
sU26Qd27ld55BT8sz8JubKFiksChr9chLTkRRb7VkQ9lwNkn+fxzFfrx/VAapac1BVQFbYQBauPV
hrXidBz1pjyQS5netlTih/d/+duvw74AUk8biB7o5fCnSgFBUQ978ACpup1Vjl4IGsNjFupoXzER
cZu+0KDew9RT/VF3s26u3E7Jm5uoy4cNytQV1P36dYTAxp4diuJhtUuVfYHMs5WAh+FX38k9Cgsx
UsqiQQd0VcmY0sMM21iczndlFvWPY+Tbh8pCSOlPg4yks/bMuc0ONh1cx5IS9YmUbcsTpZAeuyZP
jzPa2X2KjZID8W90uzBMdi32yhsEoeVFLzdAbdnYgRTIyaXVs8IVOjvreyzY+pOazrFDooH2mOhc
sbB1krGTtH0npYVwp8f66f0RffW3XT8ZWcayT3G2gAdejqjcazUndNGf2DpKl3vd/BlSKuXxaMqf
tD7G3K3WxX4Q1XRo1DE5TJn9Fd8N9WM3l+W5ELHpSZSE+MvJEVmFQtrZiSIIXaPVbWmShBYB3Zck
9Mbt6lDfG1XvO7gZoJzGIvvFSrEmy1hsdJ0ilH9h3d0pMA53mhnOXmnog4NTavpBUtXmUDXTtFHX
XW+bOoSsJRWN/hdG4StmVhK20GWHaDoJa4r3M5owLp6R2Bjf6y0Dqy3ux3S+4eJwhb78yiQuy0MW
GfMpEEXnYA5h7iAf5bdViyne+yP6xg9Sl662ShtvKeFX7XUZR/sYHb186uBxHpq5r/aEEv63Ou3/
BCPe+kHE7KoLWZvtWSyH3x97YEBTlpt4opwgvFiYD2jVbi7tD2SBbAVvXR+j8KNh35J7SR1CbXr5
JDLbavofFeh7r2DupFSOoWQfy0kcydPZili9Xoe0tsk4omdvA/Bdbe0gu0rtN9opMRJzJyFQd7LJ
qB9kBXwPL07itwq5OKfyvIWxvPEzoePBoYYeSWN9/UFnqe64w4fayR4C83MT6N+VUJZ/SpHdueS/
bIVJvTF+FCUQjem0Atxbq9IbkzyrLYNJO8mZrLhyHZmHyMJyUpWM7uX9CcmMYIgu9xidsguNHVkV
HOfrHj0+D0E9xb55Cq3grqnK3PIi3A/v2wKwCj2Ibn4e4xYRtJ5I1qeihTXiDkqfWM48GPnRVn04
5ViTV07X6hS93IGEBj5gpbJjj0Uecq+X46/AtcFLbSLQuGl0pVZcTef+6sQ2MnSsiTPMdmqrL3ct
tmAaVgI4sYJSYDbs6RJlBYeorqFZrTv9aA6J+Qz9kbNLLe0drhHqCSs+aIpEwIH2UqpCSZduysYs
nk3Eph3ihFAgVan653LArcUJBj78TgWXalzcVdUvRqFo4605TsqXUK+eBzHieSjUNsZALJPSr7Ge
xN3BQmrQ7gKO0hSDxAkOPc5NsxOMjXRLpKJW78K0jVyzNLkOd3L7Ed+VCmm0PfXqjc4R9rmjUP9J
O1r6gAHo3DmWWfov05RgXp+8ir8rCFtHuSoop8Kw9ymF5Yyo7rqGk19D7rcdHAxLhSMnbfVdVWC1
tBsjgcmAkgC5OokxjB+nijhkh3C/csFwguQOX2wFOmORfFW6SfrB7gAAhwysZD9NjRslQTrtqKUx
4FVSJOG4s9U4+wY/CCxmwT2FU0yz9DWHAvq5rvQEUZsR4VtEkpEFI6iemxfg2wHmO9SpT7I8Bnet
FKQHouHaT41szd8UUxrqQxPmSslH0mtAN32YjYMF1TN2Uvgoo2cQnqa/5HNU+U9iwFRpB3wTPuL1
asQbV6g39pIlTBdvbNhO9AtWtZIC9lyioJlPeHY7rWmUN3mCYLoNNWk/sc52NK4Ul2ixjSLt+gAQ
oPcLqxYVk8xN/nLDrCJRpGMo2adqhG86yYlBjbipjbjerxa5K8Dr0hGF2rbalkt99qW+aKUT5Vl7
1G2jOagDrpmWqEIvE/pWJXy9YfE86l9knssFTl8dOJjzhWZk9dKptOAt+0U07vpGe2wQGe639qur
7YpH0e5C8GQvR8HqUYqPOHSsTfwaGwIlQ1uZPQVEE5cigoOLSsMhILaD5xhX+KdWb/PfAaEXLoav
GgbEpbQlS7tkWy63oOV1TJvFDS8GudDleNLp6ygTVOlUz8bktmEVfWhqfzqiCTB3FbYpe5Z+SAZH
II61UQJyMruddo62MIG3JhbET05hbpn0bVZFjJJLSRSoQXAeJIlsKn0GqPQ7f2PZvDHQnMFcemAA
oYRYy8BAqetoMFvjpIYh+h4tDb1mUtWDUbbjzfsj/cYPWpLUZRRgKC+uBH940E1S4Xf2KU47/VYN
8DstQ0jn7z9lRa56HUBjgVGwuCdmCQzncgAze0gIUULRo6tYV+MP2tyNWdbs2YInT7VpXBh5qBJa
Oii7ppiFa4STtNE+XPH+X18CLo0gRJNql77YajeKKxJMtaAOz36Ih/yhIUvlnlvOlO2zSC8CyAvL
Man6hCLt7K58mRHSlkdWgfWi2hISkfc/yrIJXZYEi9AF2QkCfXXRVl1+kyqpZBy9sNIPzHpWHfRV
QbVX51JgY0d2rOaVadfKRyzk7eCvH02TjrMc84lFkL6Wxgd4To45++ZJUozOjehZOVDVbadJsq9J
o/0ai82UvgUVufy1GA0QaojMEMIyQuLLXxtLnWzMizodRxXtVwoVeFE2NNUp1FMJBoNf9RotBLst
HENEauLgCNptRctfz3bky3AXYb5CYIQwefkSRtHZuDOpyINlPXTxKG6OmMDb7vsD+wZoc/mYFUI0
GxBPcFzmt9olnSrDLHcmW8edWanKB5OIAoxirPolS+HBqn07u9xYzF2aROFjWRsI/7qpeppITN+4
gq24q8sKYCflaKTpTPw8oq/L3981voJRkiydJNUo9vy39AEjexsaXljep8ZsewmSJDeK8JnKg45o
X2kev0lqNaJFjmNXCYZg4/L51scC9l72OVieMj3xy3eqK9ufg35cJC7acEiQpHj+UudK6RQ7zdTT
csmV/kAwxC8YxPZTqQ+GS53Inj/qmqNbuM+2tjX89cbI/e21C8SZa7N5Xb5W4QeqQYeJNhAxiDvg
0swtkeJ5G1PlehNAAQSSzk6gQqawV5tAmKFuHKMSHYGUxZ+lapZ+q5FaThh2KakMR16J8WdqOW8x
L8t3mH12B02Ou2BXhlpMroLe2B9s2r3Y1yPVdZsywqwvHuWIhLbR3ECbXtsRq1WM0QAfBn0LaPU6
SFwJfdPA8iY+a1NiPc4z7TlpSoJHdnecFGYIMpopNc8NrslHMVEw4CmXHYmUTnaJoTd7MsbLg2yg
YRZdHTv2TFzFboSosIEAvDWrwJxx/aCbJhtwQS+HD5ffqA/V0ToRcU5GQ5oZ4KFq9agjqf8RjH7/
Mxxr/WsRpK3b4K5914kGBytgqXrxykCsKwpwHPCiv6OqL2uQDRciFW0r4C7zSnQ1x52kx6ONcyRS
SmwEc5d8Yd8pCzvcmMMrsca/z6KIe0VqDZ2Ru/wKkaRVod3N/qmUrew2UeuAbm8zOOgoDK/qMAKP
F+PyGmPTQxOI7NClfvAEb2BAsWxYB7yxBmdUamkn96gEmzwM8egz6+eqU8kCpYJ56SurPQh7kGFE
yPzlwCLO1uwkJwiy9PT+arnevmmVaRbsLojudGdX+2rZh4WMfUpyTiBP4PIXWkelKL6//5Dr4msh
elFrktGHvmr9zXTdV0aJuNxzOKr2Lgwy4YJ7dm6NyetWmX19KEL+oS3CNGATgIR7OT744eeTFPjJ
uVRCY1d1supKcV7f11nRejJr40aipronLaB2JW2UjyahE0CKHbZLbF9eMGd4nsIa8KwMmymTLBoP
v3n/IGiPfQrIDdpYV693jMsNgKsOuUkkpsl4BqxNTYBu06DM5/hM2WhAeCZp4gvu85W6s4d+wOM9
EtUT3IryLDqO4p1sJ+ltXzf4Z4b6hCl9pJf7cixw3vQn/7MYTDLXchFnz+wjIwiomJNTH/r2R0xd
kwdpZB/Cmx7QwsvVMnxGVyEj3U8qCXZtp/nEKPpV5ihFi+dN0DTRd/DNDENnXEfPSQvorvCNDfwa
o9Ex+RNHK8mzlut2n32qdatKd0o7KaRgtmOXgpqr6KZYvIoE46Fvn3Il7b7KFe6Duyht+y0F23KP
Wn9OSjD2f0ijSyF+OQEaIaSUYzE+i1wJ97bIarcElfoxJEXo8ey/ZeEv5LmlI8eeCIcSWvnl8yRf
pR+mS/F5IVW7WkVgjIUzkqPrte2p0zhuXMTfKPxpaS4NQJQV7EBr9noxSuZcKnGLc0ejAtxMln0O
O/O/2DuP5bixbdv+y+mjAt40buMCSE+TmfTsIEiRhPfAhvn6N0BVvCOx6khRt32iKqKkkslMJLD3
XmvNOcd0KwYB7gCgo3WJoR/jb55lEpIfOSa7RxRZ8DvSp/LXh82huU2oCWN9Jgxfqd/8jYbT1ZJ4
oLHS7Apd1m9Le3DW1VDtTcxDe84fxhHbAOmldvitjtBuxw76dblvYLUoRriSJx41Z1QGzsyQa2iL
JqtkmJ+pevLfpAf9ZRlC4Mj2gBqB2gw46ZcK3EZYDv2lIwMh5/QY096CiDrkf56I/xux9i8u6H9O
WPvf+b15fYmnL5w4/sz3nDVDhhOHmZKaFXs0TVtqxe9ha7r+B8ZeBlSYApg1I+H8/2FruvIHxzhu
d5nzItPhRSDzJykOhBxnJtJrcYpS+9CY+idRaz/vg5ZGXgEHeY5gNgdGUrG+zDfQk0UknEYyg7sy
JoYkkJ5gJeT/7LD3+TL4ax3aLYvTE0Hsz4tF4QhFmWmGrNKgsHaThYXELEjgNtVpeJg0/W1Qh2or
GpUcyBbhmAlgfjumSvpijll3CW4hTPyuiAmbNxglzKyfMKyC31Gcl5P4v9fQz7e5+IpIOcAqg2jr
S7MvxtneqmmhrughtRu2lqLFkeGEh74b38MoCy5pmgm/4zj7mzL6Sz3150uj26GuXZplX+voIlnG
ZjaGNLJzs/OQtd1Dl3MUijV4S3OPSWYuu+AlD0IytiO5eygxUjzoPdKcnNpPycQ/m+V9f0efkzwM
ZNxun4vgD0OpJFpEzT0i0alRe3rWkpyuMyvPv/3wtBy/X90fhbh/cweygBIsuNx/yz3/861Rc2TO
9ZZmMua/Bs7AQIKuAV7t//AqPC+L4HvxcS1r5A8fpjQruBt2PWIjojmRRZW0tkkN/vWL/FyBfV4x
DDQy0gJuIYjYXyqFoE4H20njiQzAQLvUTXnyJ1GUZ7U1Q1+bg478ZT1b/fpFf96LeFFWEDiPTO3Z
iHmMv+z7OLQWrHWgEuo9PFdpGR9nmwZm4hThs1oWgWvhMF23uVaRcVsa979+9b98e8urs4KwLXF8
oi74+brOM1mgbe2oK1NkR4OYqaMZiP786xchR+Xrg0mnZcEjM9Bf2L5fK/uwInK1jEh3rktp8jGq
D5eJGSZ7Qt4zUuqIN34KnInoarVoLhtyrjazmuusMXPmZ3377qhj91zJE6gYWmUFEDRK8eewJ/87
C4zhEKVDtocYlUCJT4W6JB6vLIKIwQIyyD4VCiB5F+ec+URzaUAKncrQ5vLWwJuTiHglDJqOCzeJ
HoMI5f6ub6Z41XSaeiCyMjuNGhqpJGrMpxRf6CZJHMsL9Cz5sGpduoWzMa1FPxD6xNc8eSmL8iqp
TbHXM6u4zBp8m9o0aWujahKSyLN3MEAVJtaEyOaRJGGgPNNqkINyxbA8uMrHsgVoMCbWQR4yZ6/V
8GbdTmjz26xn/T7nT+8jiDF3LZN8QuSleGphapuxG3Kl8AJWlfLUm8mwKrriQVi4FUvSoPk9o25d
JHlcepHJlK63woV5NBHSX4UqwcJtW/k2GJm1k03igenltADDmErOmX6FLRbRbtaK+SVUJpjATUsB
ieQPFlalxzMqh748T3CUHlsN3UhWxxWCYA5gfmyOW9ukVZGXGTQJwg93RGaTu46Al0R4Kd001Nj1
XuMr9Mx4fIzKRqxM1BgboxrDbcUi7rJLK7uGYmMHjE3x58EWu17vAc3wRs/VJD8DKJ6P1CrredYc
vzSl7pgQvU7KfmeuOrkU21JPZV8FlBiI4GbqpXPYd9OulmUi/q2Juqtcz3FbXPSG8qIL4swDRsKu
GVT6tkF7DeYByHY36rEXGUTppGSodxzP9kkCqlWqy/bZ6rutZgbk/vXcQVXg5gUMO03TvZ4UnowY
7zaVD32svvY5TIZQN45QEc6Jmcw0veMKKlLoHE1YyLtS0tVdUWYHVPJXSpEYK5oSYoul99lOtmVS
fus0TIUofoqQnOhw6vaBXDwyaBM7e2kVZ6YB/Sg3hK+CIMLYH0weLQLwP6kigPg1Rs/seUJDNtLy
UMA8GHPllt2YuKWu3nzG3sA6lLdO74R+qs/9eslvCabuZE9G4OoFOpY00q5lO7mK50H1G1nPV4lV
JG6VgttyVRLJrqijoTMqzo4cDs3vC3U+t9Ko7iLEL8egSV9Hm4FZPPXikjEH5V0ajvtZ70mKAdxH
CWCt4jyfLkU1ZUwoBVHEVSu2bakdpnrY1vr41MpyuSX88rEQcghN1rhO5uIkEel054A/PKqZ7DwJ
4KU78pqvAQo5x0W458VDXfg0neaV2og3o5ZcnJm8baM6muG4KdL4LaBr4rZo131iu1tfSEh5IADd
lap+URpjdiAPp3Id5VnEGIQsdXohN3oJdrQJI6+2SqsI8APE5NpMxdXupoMSSrj13KwENYcv6Xr+
LTSwIWvWAZ+gDD+gfFRADD5I0JokG/wNsdezT1G0xfg1X7Wj9I08MlRQhRNlMDm16Xri0IfllWww
7qrEnWRura4LpPVotq/BpPDkmdFmcKJnCG3XZdk8EDtRX5pW1q0lEgVjc1kEJ2OnGhCKnHRMNlOM
QaG2nE2qYH6uTGmlj9NJmbOdUs/GupTUzBPT5+OUHUe5xIeCSpn1ABhd5LCAt9ambbr9UCevSQIN
1Oq1vRH2s+7m0wv+gYIpHcwfknj8suphuoU03NrpqXesq568o1U9ODFqDCNY4S3TX81cbnkfjrKL
5eiuaJPHaZB+R0Bno//LXsW0GMkQjyTlFjvzz1ti1mYypA+rIjNUmqd11g9VsVZBZPFQGIFDBKM2
Zr0rRUZTX8FThnU3NJPZ7xxTNPGqglcFC6BU62A9dl10tuGp6SyW5jx5GcFxrwPJ8i9Bxnl6rbRQ
lAbRDbf9ULYfoU7qu6dIkiRv26yeYDO2/fQ8xU70KsWzjJIzJT/UM4owyNdhb1SXRAfmLzRpUAqP
hWl8KyaO33SRSTLHLa6M/mzZ+YeVSelLr1cmZuzS7njhZK5qX5YTguSm0CJcVMRj/srtp14j32yO
shFWrN4igsA1wao5lmVfzl4e1oCnArlPXCVX23wft2IwvGmOqhZH0djmPjid9CrURyxPVUcmjN2q
otqNQzi+RNJA6LnVm/MLVfYYLoabeD5FshYQUVTDlPBLNFy27+hDbcFhGeAbhhzLWmKFC8taD3ZQ
fgtyq67WjpBUyR8aQjRcPejya5tWKsKGMjfu0MlntHrVLj0SRa6xuxii5WJK2GPckNHShZRGrUX5
gijArZAOEPcfyMbgM1vGf4S0RJwJeLRyH4SpXoM0tGAiU4PBlsnlCHwFdtb8MlYTAc7PbKAedqo2
dntNtgZn1WiDOXq5HJOBX1WFBmu1SNKH0ZLUyI974aS+1JWk2pDtMEfoQnLoNHYPMuzgWKODR9zo
gq1lhoSuqnJqQW/oddT9jDqcaZv1fUbpVZvJmxxONMUgTLJmmVYQvhlWISKQoGENm1RMpeMDVojf
9TZjvc9FBuCgInLftbOs4LQQ5TohLHUuw6iWhypnH4df7XYJfEoMJaZ4JgdfNQ9xPtb1qlfZO67M
WcrTC8to7GB0c71ocQDZpOfFXiGPTbDj3iDoSbQj3RspVONdIlQx3zvIFRYUVB08SARcggcFFmes
AI/r+8Ss9cYfMyRBoEQYg3vkg+raqsvH/q4pZNbokn7nzSDqFB4k20Pl1saAeQi1kXWq1UjGY5aG
ueaOaBg7rzKY73pMbZVVxUQ15CqG8ughyKKBPdXhpECLscOKWyxtbswy7h4jRcFeC730kb8y7L00
StJvPdXbSz1l8Jqm2jhy3ze1J+hs9ttJtbA7y2EirtH7FapLWC6cc6VvHOBqpPk8hbVqAJpNnAbn
zmCJhTUbxDB9OoDOfBlEcMf9MPJ1pe3wrY0NVjsp6CFwYjYgJIZYtEbhphXGOWYwbMLrIl7Yxdxu
Q2+dOGj7RhUmDxK8MxAZcdPHFJmzuLBhLr9IrWgDfzRV9jRdGeOJB6mV7pXA5kIQ3zKKVabUwnZL
2JYkmoSlukcQ26XXltKr3hhKKuN5ztoXRWoR8osuNCBSe+ii2c1J70DFqoXBJf7KCYjO0OlgAsPW
fh60ouZ+Vy1ks52ViusyTIeGvpWTGpu2y8F3oZOAvN6kmvM442DODqSNqP0ejqfOlj+bEWwFuwRw
mvbyuOOkYr8YejPeIRxVwYwzDWvZuAutW7NWGPf5lACnRP1coceVsEnWFfMMV+3ApsMvmKy3bAJU
QzTOVB/GuZSuhkkOHmYnU839YpiMV4C4CaxhzhBlaMYTANjzGPZUD/HIakSECH7GQmkcwzfmBshK
VejT9TioLaiaKQ1OtdUF2BhloSccV3hm4N5Yc+5NTdbIsO2keXYLvrw3FllddauKOtLvlFq23daJ
9RvNECEuJktrj/OgzPE1fcAldtMwgyvQCrrtacyEcf6piQxoqOBAist9oUdXtDpuHSPWb7NBk2IS
F2o79iN7TGleW/VwbdZT84qMEonQFJIW58pTN58oO5LHIIyqzC2FoV0z61Ax5M1K+Gpyi+xyyHRg
dOwEpoczDPRRYHviVbXmEGRNBT468xS1ae4halshD6M+Ft5I8dVAzRnkBJp6NLxGJUElkA4l3UCj
p7a+YxYhUjZpdM5FOWuYEsxaZU/CYXAxZFV9sh0p+lbpUnUjJioZL7CL9iVgMr/LU1uHACkXre2N
hUEwdsMne5LGCMWE1SV17UMmq+4mNe6ilVAygiiKgbexm6qBmH8t6Q1jo7Rd8I0htv5Od7gcXE2T
xLGzS+ndMSS6/qkKudcfk3DY2GXI9llUmvGMzZEpTA0p7yFn+U/dSK5FuWoamzTewg5mYlKVxnye
+7A690OHdDszSrrHRPIhRzSBNVduaDkzzOJJYX+yCmazfNMcJbMpYB0bNLTJGzBH6V1GFTFAJxqr
cGfRLbuOO0rYRo5qNgOjXKCRhYw8tEp7BaCrgtzcDTnPzLtUF9mLFrbjOhxkBE9qSCivRH4C6TpW
HN3BqQk5a5nYmVasIWXGM6JhM41aCaJ92sMA9tKZ2EZvrugnubRayGmfouFWjSVwJGU7l+eBdYwb
aylu0GfdgpIdzp3ZYzVJ7Dw/Dp0zcOhgd7Vc3ZI64sRM6iiEBFn2GglEF16ZM7X2m7Zp79PWtK+1
JGF631glRGi7iBBKxs6A6WkWUXZSm9Rq3XQcEV86gO0oasKATBmIEdNrJVTCcXNrTh860VHcjFbH
ti5JQg/hkRNRvCkg2EW3Zp4BFe2T6EnKEeC6YSKJQ271mXEYkFNfpXQvzs1YqMlKVTGYUAPpPcni
vZ4F61xYmO+6McNfEjoBmty4Ay2Z2mGLy5v8VWcdmwPmV0nqWxfVdhC4ilolL+M4oEgo4NTbD1RK
cesH9jjPd22gqcXOiNsQaa0SPAm1TFIPBW84ehEb5LSifdndVIkBq6on7dx8sO1etwe+nWIeYN2J
CXO2PNCTGAltXXeKGjwaHWqXQw4E6pQRrGKvLE4RvYsctyt9te4EtzQnuY0mnFpaxeVUP2mWiJ31
lEyTc1kN7SyB+UNy6ILYUZaq11Iv295AgxXOwBxZ9ls5W2v8j82c0+xZF+pY3zRJGFAoxEP0biFR
JXoyR+DhllEEesrkUAd+GT13uHJaPXtnXpfAy0oh96J5zeCDh3AjrvUubXvkHXHzO23+pwPxp6Yw
eaoYK9H/Y6bDvvClKUyk+2ih0wMNSzbiLanxDuBxkukn1yorsKu1rtxWRq5cJKTfeUrVNas+R2UI
2VvwuGROa++ICB13DbGV6AAItCTdrWUwvUoYSr4lsT36nw2z/45i/sXF/8Uopsnfi5gh/XuBWnTa
vf3P8vu/j2F0E7ANiUuYctCrEUBDc/bPMYz2ByImpnioZ0jP4Jd+HMNoyGOZWNhM8hVm6z+OYagk
CN5AdMetii75n4xhqBB/rhpJ4CGFBk0/Yg5sqQyLfq4aG7PtJsnClQ3lL6aRRqgC5aVYVTBXmKma
oWfUGhOT2OruAJbaGzU3nxks+UmcXkYSsmSS1dl1d+FUIakx920UHiwIsmmjbDsQhWVVb4eB6d+k
jfp61NFqhEV+n0JVXrIUgdGFFEl4o7SmMX0FX96zRloVXbt2bWXzKTCrwFcLTd0zl7lEMP6ipCSG
GQ1bhDL2C8Yywdc+voZBWbk650FPWvZmIM43tS22cWI7q7lv76UphilTDcOuNhL1GDVKy04xn7vO
2ITMeS7JG7PPZpL3pyHBvyXXXbYaRatsx6bm1Mi0ow2k8rovb9qgvJMJzNDY4E9qGuLgrROWrJ4M
AZT3gwtgbwePGUxLQBFVNKZz18rVdRhUBlD69KrqtQ4eZFit51HLXlshr1HqJjthLan+eU8afhFw
apDi3ZBMTzUzI0/RaITO+XghVPbPXgEYrKTOOouHbgNrLuEEGvaHBkZLFdh3LfLHwUImkLbJ3Tip
zTbXhHJS295cOVoIPggQOEZEyIZPpZiE24zsvBAq3UVv6cvc5t1sPVRS+66pvQD37ageGnndx/nh
D9AmQSFvUEs/kq0BdTianwOrCj1m4BEs+6pBEtHfYC3k6FC0YUnOQnNnyXDHF72Aa1ud/CiZWufS
SrhzbDpx0dXUCd9M28eiYlMzOeMq8N4bM7wwu7bydLjIbsgm6iZF4nWT3Hj6EONYoji/56ztXLV0
JdagNp9pUA6veqm220LK7kRjnSWgsbNnJPMxT6B+l/acLp0lONqABJd940Kl8PPxinIdgcV2c2Bd
ZIuMNlA5MZHVclSC5L1wsk06jRxicnOvgbRwbaoiHCnpVSBnnjoUHCfS/jWR78smuW9QatBJ7sVr
VNBBCOKUAIhmMF29HoJrlf2Hg2EurVNIU1sCdcS9oN2ODl+eVjW35Bq5L0YUW/JAU4VHYkwiP2FX
Z5gAkaE3h+A9zrhj4mC8I7FQW8VJo11pNOc9phmM7iAl+3Yxq9sQVMuKmIzpjDaGzrucc9ii36d4
gRlCPaV/fXDqsf7GiSK9FIq60ueYLBKReCLYWbR0LrOW7ACtye5m0go9li/MGPomssLuRFJz9Qgk
ZsRtImd3lgBWHpUKNyeSew/fJjeKkcPkQGHPcfUsGru+NEIYTZNV5ydDnV4dPR0ubb3M9/R0C19W
knglVaQ4ekbW0eyjDQX7F1Zc5hOVUl8i0pncPFDxk8Q69M5QjfbodouH1FCdI9H0nDonBh/roawm
N2mN/hvtqXwLp5JE4SYxskvwSfNJlompjJUOpB9H0eROkQLlOi1qS/j55wkX84263DDmeKa0Hq+7
whwO2WAVZ+vzeGx9HpVTHP1IdihXvD4wo8Ydk37eiFk1VnSEBkDBEWsVqa76Myf/eN9XHDDclBbx
4PbhTLujIIuFJ7PRXuLQDh8aq8q0NcDdctXaHd6FKaEsgwK/VRHwY7axx3zXmiOsx6KUnZUyttF9
3vNhIBYqrpBl6cLMJpDnWsClj5PYuEzsejiONDW+QRgavTgb+91sxN0r0e201osuGCD0FM5uyRyn
h12nr3pvKdheGji/o9QDRw9TigToR1TQWh6tcdw7Ex0rU9wXCk9qa0Achm0RpL6lzxb2rhnKVlUq
vM1hnn1Na5RD09Nug3Kq7gAwjCdSmM3zWMs4Y8FFvNcOfSnXsegkAGIy0V8V050VV9Ju+CytrK7k
qbKT3qLHULxNbVRvZaYXFzgMOfQqg+rpEp0GKUrqQ6FIUH9Ziq9UQ7IfUatnK6nohg11eIgCdTCo
66QkLz2SS4OXmhaLSnMoE8/JwBFfVcNuW6dKe6L7NsDtFNkmYInzKI912s3U75EZZXf4a6RVPyv9
zjQGZgBVGqxT9lUaeJ8F5qRQHUx5Z7znTqJcUGOhX/osSXMljv08M+o7iSM/hAyVdjs9PS9k/hNF
xeSSgG1edLQoL4NWom8OdAr+tFmo9o7cxBnGDvLQSIUFb0Qd/FDqQ1rx0B+Z9jADojMb+UQGqquy
nNsLTFvUwSIyD3Jp9Q92RB8zJJjpFAfhSxdEyjqccNcpmU29hitvPfaJjiZXUuBvltZjTQPydZLi
5DbU7Gmv9ap6AObG307rE6jKOFTr3iQJKMJsybMP0nNby0a1bqsK/2/Y22taPcOVUQ93hhnDLSC4
z6usAISsqecnTkSW3yXDsBktvfPLnNUuq0R9kfYMUYJUsfxomK2tXMzUYrktbe3IUtchYTHP04wt
NwSsspa0zl5rUvBQ2+H0oedKftGrAHFxKp5I8xZ3hmTSlWjb9agNK6R3T4HEtl1NTsSXsQ4ElJZ+
sLelJd/2trRKNXnTpIOy467caA57bKTakdfRT9e7loChQPHJKSo9J08gmoYL2xQqoCstWU60QzeR
MB9DoY1uaYrgkneLxap/bBfctz7iDe2XQWOlZu9EPaXnQg2S+24Ei95TfT0GpsUVkoprXKzSpksU
7TLF+I4qQo8fbBTl5ynpDAKJ6EuW5uB4egwY2ADxuefQcNZpXaUDB6zY0DbmWKyw2EEqSKzrnIyJ
vMGgydPnp6TrU/2Yayh8ZzNvSAuq9XMkkZcoS92jwaw7p264MJiPbtGjbKt+qwWqbxvtWoddusts
GPWaPXvFNGTrLseFSXt9J+rwg2RXn0CQ2atJWHXlPtRcQtY6n8haz9STrU72ybo1GTCVOrRcszZi
9KD1LZqHamtJJCIaaYCyv/DQVNpuPdXvNg8qoo3zmN/01rDF6vTkEGTAxPIKBrrijmaIuGgCn2ts
eueNFKRz06T5MpyhgmOV94WcsnMPV5FdXfWcsvrYzplmi2PL1pkmIluH9I/YTDddDahd0zAe9qrl
xxhxD3GWr1N5wjHaOne0yehxWNOH3NJvEWZGXSn00VezkJG/lMQ+ct0naAgbW5go4qV0T+OMHKn8
ow5VfnG4qQQDHKZwFQJvTV1XxvgxmtNdLxuzjyt95jBE7zgMP4HDFxjvAz8WFbZM0fZb1TQbSlbV
2eA7iVw2O+lR7pR4o4eMjAEYg3AzNyV4wdmZNFcPU9BP8myc7dg6VG0/eK0enEoVpq7babK86QZj
cntdnAJUgtehYRd7o+VyFVVckkqmH+qGbnUesYLzGEjW4KuTrRCuVme3s1QyVQjK6WZSkUuVJh6Y
LgoviIfyBtqcG0eOP7oxpTpXhbljkk5rO2MMZw2FDnJeGdgrzPkhdKDOUSH3lxV9l54wLvNZM+2D
IyX2tgNLcDBEXhQoJaTyYWhwFIdjPuzo7yOpIAwMdXWvAZlqmk3TFJLHvRvcEZVfegLZ9zUhEIDu
7LTcN+oU+Y460kWIheRWeAMZ1Jb6Jsy6kvUzurbkEhB01qlHhVTyS81yxHvT9/U5KIzoUWc/W6ud
PB+YXs3M+01AayVwN9cpxuk2sLO6wiQTMqVwasejcz/TP7SEN2qBzsl5jK/0ASBwO6UEMDScPltl
Qm6AqFa8D4XdbxKyX92gno/1XDO4pAujXJVOR6ukqpI9wyXlUGoBAvy66L1ukNWHXp3TC9DfybHg
UOUrRdddVZVRrToJuHmFseFklYnlqlomPbIE2M9knRoHMNPkYFl6fyA6EtaxqvUepuMXRoepZ+ZS
sdWtWtqGNTppo3uDsok8Iui9vlLu7arYJFG8stTNNMPtic29PX8E6KrQ5n2ocjy4XVUrLl7sldXn
Fw2jImLXLgOVlTcd6QmVwcae6WVK9m2Xi3eO1+2uVIiwtPThqdGDeI25+TpKj5MybxWTA5Qop01e
L3I53ByJ3wSJ2DSDKOi/zvYucJimtQ0bKbpucW32qKqVWXhqVx9R8nWoz505W5lNOGwXucZjCf91
P+RzSDhNiRBkNI5NHEe8Pl0XWY44fUeldCvgHjC3ss3wTY7TatW3GKBSU4DutMy0omTJrZUWz9kp
7iPzOpbErYEcQnMbCWOT28DxfOpVnTZu3o2VRwx2/crEpiVZX85RvLT1Yys58uhqZVBsqnaMN1nb
N6tOyYd3NZcomIsq4D6YhvYCEcrkppURXEpVMq6TNCzvq9TKLtS6vEvlpLuhaTX6NWwNyS1woF+w
CbJZENO+70kwxw9uaonpzoFDJT7p5OZBY0GMQFKp/BK3vYwhPNK6Ta1Utp/bckn4x2B/jLaOlq0n
0ZmPZcbb1MrbTbNMEY0qTTZNkDUXRUzLaTSqfhPlQ7Gzuqi8lyhosfeU1s1YBfBsZyG2qeiwRznA
npMYXGtdZNarNHXhISzk5qyWPY1mVVcONEajZi+MPNuYiwJHWbQ46aLKqQfzURPqxpaZF2iy1lq+
QWN+0T/Yq9pJhkdRmiUN33KmS7Yof7RmUQENCmqNdJEGzZ8qIbq22lW0SIeQSk6szKl4aFkp1lKD
xIj4zGAdfOqOclEI2qc0KmHFlBxRYvui5MBFiT5UzZJn9tB/BvAvkibJXtRN5SJ0whaJ5qn5rn9a
pFA5W9x+WuRREazbNytACOHKXe/s1UVIRfw7mio6x9KVWIRWqE/1aYUyK9jnY3ZpTlb1rqLM0heJ
1twYGoKgRba1CLjiRcrF9CNZjZ/6rnkhFGEsn2iANtIts5zkI14kYURczZsisI0nxtBsBlKXnYqs
Vw+q3MarfhGWJZ8as/5TbxYt0jO+blRowSJII3UTbZqzyNTyT8Wazdj4ZH7q2BwUbbSK0Lblg02D
aRG8pYv0rRw7Y6stcrjqUxlXfqrkuFDdc6RW76ncq8d6UdQhya8vnUVlNy56u+RTelcg3OJGQI9n
2sbkO9P0oobzkzCCIxMjFkupPHRZ6095b32XzP63yfkvuoC/anPevxfvc/+e/dTo/Pwzf5K9DecP
WzZJP1lSh2VgmDQTv/c6YVv8oRETrNHTpuUJLoxfKsqmi/7nX4rxh7lE93x6Ohbs87815/IfhJrg
8kU7yx9aYmutf9Lt/GImM5bcHnLVCCFjIkoe49dMAJl7OpfKKfDvrxkGu2/PsXuM3evQvYrcq+P7
5m7/8fi2v/nhIv2d0HjRsv+7kf/XV/3SyIdFSwUuhsB/rt37U+neMnd0H/nJ6/tF6I7Lz983q6eH
l6vD/dXFy93Hzd3h7TS4v3sfv3kbSyf4BymynHPCmVM+fFneK/JrE51+/Tk//Ry/+pxfFNXqqHcq
eFVewH28P7Heuc/3j/eH1/eYHz7y7zNpUe7t6/V5d/18uwvd3dk97s7n3cXV+XzhXa0uNufd5nze
Lz9a7ferw/PN1YW3v9l7TzdX3s3N4frk7T8ON1f7k384fPzm/X/mE/7i/X/N3qOBVlpSz/u/fL58
PO23l8/Xz4fHx83m9nD5GLqri/PFarO/WJ3P1+fr9fXyFvenm9PhZnW13/7mWv6srv7LPWMyNfjx
yyrjMq1a7fNavi63Ddfy9fX2/Ri6tyVXc3bP77cx15KZIz/kTO6eN++371ze23G5mx/4nQ+Ve3yK
3I+Xp6uPt6eXU+TuX07cXU/HD+6u083H/cdb6Yb8c3/6uK95IB5PFxdPL2+Hj5vIPb395vp+Wgl+
dX0Zavz4mfS0U00k9oHvry/97aW//Hftuqvder3xXM9defzE3frb71Op/5hytYxYfvUAfuUqVGEJ
ySIYA59PyG14evs4vF6TB+y+nt9D93zFtSrci6f9/cvx5eo33+TyVP3qQ3+Zr3QDxZY98aElc1ub
D7H8HKbHOCo4CzOtlX8ji//iEPt+35CYZZLDq5O//zWuxmDbzMI0CXxkcpfxcNG32ja3B1foH7VF
daulz/P4gqt2VYizLh4QcfJre2l+mdK7YbwNe/o68W9sOH+77rIPU+QuxB4SDH/+5tNsLtCXRcvK
cPtKSeWeY/f19fhycXx5Ol693cju/dvvHucvvr0/L8UPL/rldpujprZNfJh+K0tuZzxY6KRThRLn
xkZiTPXhF/ZB6X4TULAYOn76vtFsM5oD06gsW9pXe+IERzkEpjUTMRNiZ1VimnN2PoSIcei7/nqV
+PpaxKgZOt5bgmx1lcymL/dWI4auKTtQb9Fsict2mLQXoQ/qmSTq/DfJI3/7Usuk0GRjNzTny9qO
7i2WHZHYflZ3840xhx29PY6JrpnN+d2vP9bytn+8hMvHMmQSLoiCpCdiL+/lh43KKvuipwyGz9KV
xrVDgsEKh2b2m5vy714FjxuxaTg0qVKYvv74KqJpyA/DlEXkD536YCCIv7BoxP/6s/zlLlw+DFNV
i1Epjjf5qwGoMmIttdDc+cyXzHXERPdhmEke9wrDCvakVKgI18mk8+vUNnwy9JxvSQFM9fuh9T+u
gX/7afHs2aRUEE73dQm0+ogwrnKy/ESaTT9yOI//P9rOrDduZsuyf6XQ77wgGRyBrn5IMlOzLcuy
ZemF8Mh5jGBw+PW96K8asFIqZfkC/XKB79pWKIIxnrPP2ugmVPR2b1+0AoAHqQLXu80aGOLH8zGV
bjZApBnRysshPyuDlYDi1GVnf9sKCKmNoYSzBSU71tHCRiSop8zz55ioJfTPEOlGlqHzf7uVFzN+
I2/ZG7OViuOtvPl5Xzz8qwsXskXcTFZ4STophFsHtMpKCQi83dQRWo9KzKO2jlZXGFZhbZFhipet
ziYr7+qA5IZU5+OYXBS+3FdG/YD+maiiT3KlO2eeUbWBpnAeCYRM534FlnhevwKvhEVmHwqB7xqw
jk/zKQeTV4dFUPJF7RzaheP9zbQSUUw2v6poSG8DPPkiAkorSDw2Jz7Ay8nEB0DjgJPMVl9+TLEv
VVBXokWfBbvfuyldB1trHuUnpuxz1fw/Q89k5UFAXzBl2X6LPzabNiGfRZx7jolo+3uvyKdDNWnU
wsuqd12QuRd/+a2BV/82zdyoa3CEji0lc1TqnB3DElvXw637nhqYm+FL+MOBartTD8NV8Xm5Xd9l
X9df+W14meyH+BQXxj6+Dx3/Ckd9nua+MnDxXuL2s/ho3vnvnXftL+8svRQoH3YTJu4745N5S5ym
v4DF/17cOyc23+NRP/4NjrZ4nQknI7+4xJssP1DN+ZA61CpMl23vH94e8ONphEPgVrVMmSe1giF1
Ec8/sFG4namkmmJLQ5m2cET4iADF/HKilVeacVyTRUr5hc9OfzSmaScSqyPfEMMqvgj6bqIE08LW
Aj1BRnlNM1gRUf+s+ySwBN9EgWP4ya/7KOsSG/b1uvODKzfsv6zTYSS9Z2VX1TCdU6Ea18aNDYnS
AhqByhQ96Ncww/9EflPTo2U9zjB4k+7CWpaz1fxh8wFN48EXhFE9tfenOaIUqFXdEyfowR1K+8Te
9Uq/vU3ZBABo4zEdOyq0hRNWa0J363YNv81l6jy19ala01ca2eROVI0jwEARdbQXFyC+lE3JdgwK
1DzoQX/wq/aUK9TrjXBeb5bPW7Th+UQh2zJIw0HC6iqyrmEZQK1UoGBOTBR+yp+XG6Yj0ZGt7Jh6
YKIlR1dhL5xc5InFFJeVFNeu7ywRUJHgxC6zHbQvWiHAYRLvgFkptvX3x64mJhqmSm2K57IcSZNV
4cdQFOpm7tfxrE2pYkDFYp/gPRw/dX53zbdAsiFQQy56tKipBmmrumIqaBm0l/5ABUJjC7T9UDFI
tvZhSfQ9K6nyAP7yb4yqvwG4OLDd36yDP/vrClITddkwqq4oYzWAY1smzz7/+1bYS1Dy0cntIXM0
qsGSmyvllHEJsPyAhGS8tDh1r95uxTreHLdxJKgJnn/z4cNS4XkzRtXqoZU1jhCghHZN1aH3Wez0
Vk8LpigJbulZOW/p0sbmrwhrL6nBegzn6tzREzixZfJ3RVXfIx/f5451imS5rYPjueV5QKMFN3S4
Z0dzK7XHuSRVqmNLyJTKUjU039zZ6t4PebvtRWVy53m6OV95n/KwtlL5Qc41inHTq4DiGavd/OU7
iAELbfAsG+sCZIA42uJxDva6wBrH2J9G57xeBBxcwONbCdyp5buN/VHnKXnnBeQA5SLEebRJZFY4
jalS46aoQJMWtO38Af2taPENSKQ+sVlsv/jz1tiHfHgHlKCHm1fD85ngdpT6WI4eY50H1s5O7Hmn
8qU812AFsKJs8utVmOdQnu46ULonbkYvumqZ8JHcgLhX4G/L6nnjakiGYMT1HPBQs6aR72w85MHX
lX02ZdVgnejri1nPqgIEQm6GhxKNHh2gplV5olrMLl6K/j088i+dmIjj+8tTJXvzxH7xYqtCU4s9
EtwH/hcR7dFDBSFYMw8BHk1J4VNTsJDUxRAZ9Y6S+k76OeKvdkLqU6TB4e3V/WJn/t3ydv9heFno
Ry1XRjjCkqKQbsvc7Gyjux5Gcq5rlz0NIXDhFtuLt1t8ca7RIhd237JJ3DKJjgY2FxIjLPKSseoH
M+qWFNjg2lbx260cfT6sjdgPuAKwBCFkokh4Pltqd7QqBSgpbq3CFddY3VQSFYk3C0qyeEectRml
PSdOnKMpSqOQwZgxW5sb7OZo4TeUkUFAx2KGPLj8Dt2qJBu8jshm3Ex8fbuDR8O4tQUvbMtdcLIB
DztqS/MIoSLTqmMI4taHpOiS+3ylZvjvW7G2RAlYDdThx3jPZF0UNeJTHSMELM9WvNm/DkJkfztu
zAcQP9wuAIawZx4t7XymigHVGGLMbqyDQy1k82CbC1UF1AnKE3f949ctQQ+TWADHJrPMpEtHE3Ch
Rq7C2Y+a1M2S5MLvKAk9NCmGUFEApML5YFKyHSLwCIkQU7XdpCjUKJB9XLvA0NRojUtBzV/TqsjO
fT97qqlO+2ak+Ir/DBpjuEGt2Ex7LPPUlO2c3KaYbU4CT16hv5QBnOcy/PCXn4kuIaMkduSQT7KO
rzpoiMC5d3RJrEUYtZWJ3gv5won7xos1BXSMA43VaW6e4y/uinDj9bKRBMKwtz1kiQrnvIlnTEDJ
Xm88WZxB7imz7udHDh9rQ3UBbAN2ErJzHE0NHB+hubpNHROY6/dTgbqTEvJTNkdH2CH3dzPwn7ip
0T/e+UerqbSmMdEhcuB+XgNK0bL03RRQTGTqfr20pqD72FfUx+GNmB7kOGd7Fch5Z1n9fOb3Mj1H
x2Q9/O03tbgxc/XfSm627eRoBwsU6fsigwEO2peyAXc6FMYg/naBM74E8bhBwnrikSGetzLPOF+i
WKnjYnDzjwGiuNupMPoT59uLzYpW2ES2kMZW3HHsxGfIAITEQK1ml9sr1brGeGbnVvNvzBXuBWCI
uQ3C+T5a2GXWouXvwoq7tqYOnLrS2PWpLPz778KugaMG1GXP/R1h/eMtsxp66blLVqxpq/rVCnPa
y7SnmPHtZo4O5t8zErK3w5chCsQj8/mH4fRE9rA1U8nW+GAU1KE2ObZHFkKoM6Jz5YWfl6deFC8O
ML4ThxdBAy55dO1oBNdcpW3OyRkHQTLGVjmb57hnGNFmNnb/dv9eTgk2EG6S3HroJbP8ef9K15Uo
46naJqbK88ii2vm6WCvcSd9u52WXmAtUOsG7ZxA5Xp63M8nFQQVJOLZJS+9LRxUl4EmoljZ1Jy6w
gZ9vN/fys2EbxR2ONy6VVJzMz5uDS+NJDm2aa7V/ObBLwH2YsJLfdU3iUKwxlecmn/bsb5vd1jFY
0g1DCUNv27r/mJTF0hTCWCoj8symn/aehZPWGRiW9r0CwQS/mD2riNO6Hk4kYo6eBEzTbcowG4Hx
EW86NtmbB0ur2cwMdsopAbDjA8UFmnq2zguV8s3SnxlVaeCOKorYrJtTjjMvjyTiPDhWUgO0pbmO
Y+9oO4YZoEsS+SbGZAAn1gz2POgWjbxdEBbubBx+Tkyp7Rv+8Qz63WfeXPhmoxvZPMueD3agzbZ2
PPSNiYsW2xhLwBZF8V/Fi/9tiuTlxKVrtPUb7W4zpZ63ApCkkMTrkmge9DpdD3lDlE5hU9LGZcHE
OnEQvGiOu5eN+zuZjG1f84+Om3ScHXcMVoMiptU8G+vicwVeF+tJzG7fnqsvho95ItjSCEuSVrNM
+3nHDDlC/8ySIDJVlh2ClaxMYpXTiY/0YiFurZDrYmJygeVwe95KmrYw0kIRRBo00Z0djPkT3BL9
aOWOk8H3WqifZ1+6f7tvL0aRVjnhfj9QWRHHo0hekpKZ0Q6iMpmby8bDIk5qq/wwDUN6eLupozej
R7wel0DOboxcqcg8fkdhYxM6q9P6UWb7w2cfwbD+4OF+nFNeRH1AesO71neQ56u0pmxfr9jKv/0b
vPIhebVa3Lw26B2x5udDTE0eP3XULjwQS36RwRBe9QpMz4mZeaqZo+VW5hrtqjG4kZE2E3XzTocu
tJL1iS30lU9HaANlF1EkXlbHTx21yhmWpKJOhYfDL1G74gbLjPBuhpd4okcvdi3ebISOLXeblwHG
oc8HLqUcHlYAaJkyHBKQUmYlnrCtUsjbJdJXI2T7evtTvda5LXxHJoCPTi398xYrahVJLlZuJCZu
RUYnEHCHZq0+g7lw/vZlSu/YS4B3bk9vMNzP21qMkfolzBqjrBi7y7E02hvbyU898F/rEVsvlccA
mHHvOdpFCoiStUHgN6pbOFN7wzHCep8Shjej3kopOXt7AF9+Mua5Bc+K3QRY9SYK/POA7R0/gKHR
O9HmMGHJZoShBMrB6Zw7MFanshgvNy9aw7sAzDMBBbav5605dd3pNe2ciOycA6JJLJ82rMedQzjh
AgCW8SC6MLh7u4svR5RGeQqB54VlCc7ieaM1r3vdLL7DUS5KGelilRTL2t1mXUkRxSnHlNea80x0
j9u4spkdRWhmZ0C2wdUwKkZPXxWlLaOkma33fg367u97xoufcDxThRjX0XCmpWiyalHMFaMHRqrd
niKi3qAKrB9t4/ztxl5uVxzbfzS2/fkfVzErp9jOUYuDVxv+051NxbFq+r/frdiFbBL1Am0KZ842
un+0wg1ksRdbQ0Osfb+ChURRcZr5AWr6wFX/xvj53Eag928mTb+Vln80tuYVAo2R8YOW51JchY2G
mTvGtb1464ld+JV1BmqA/B08V4Kvx1mvFTF7YRc0Zfmj/JCtIqCAtDQvIR0t8dA2p6Dgr3wtAnYA
nwFh+SSojsZxDPUg8lY6lDko/17XZnoe+nUb//WcYCXjlEQ9BXqU47PFoBzStobKiabVspLrOUv9
+iw3Z/Pv7HhYvDCbyX4i8QEyzc54tIaBQ3btVFC3k+dO8b4pKvuiHovib8NNWytk1pC9kH8ilPZ8
8s3Ym7ahT3dqv50pV2iyM2talxOz7rVPw72CB/2W3eIu9rwVkzKmmdwzNUidlPpq9rEguxjy0jjR
ziubLZ+FScdeu+mFjrb2QbRQTdbCiZoReFYjrANltQUpciRfsqOiq7b6E/Nhm1XPXhAM4BZxCTfb
pA2t8bxrYZGBXVtospunkgLghAwZANy8MU6pVl5rie2cnSIkO8dh8rylDFvnOScgH6VG59SHOXQX
I1ajI/F2AyP6+Pfz/M/WjiYGssC1mGYoRBQ3t2S+yvxuCQFn/ButEHnZbmkmM37r8x/bkTl4bTgu
nohwc7APM5nrq6ov5IkT/5Xpt80HqN9MClxpj0YOhwW3KlUiIr9aqj3YH+eS7JgVvd2XV/Y7WkEH
4vLS27xon/dFGGmvLE0rVmgvF47VjXGn0vVzIlr3JpO6OaEHfbVXvFuJgJOg4PHwvL3Gw2ezGLZe
GYv/vgjSLG4p3f/7M5DZTaWES2baF97R0h1bkWWo15kHMIMudFpKXNSD8sQqeq0vaIqhjG7Rhxe5
KzCVxZJo5kE4WfJGGoZ9MXh5dmLEXllBzsa94W3Aog2PZfjZMPgJ6VwRVRY8htQsKICEal1ln7Ay
9U95arw2H/5s7ej7sJ+u2OiaALFU6v/gfKScz0tRCveU3e3sRuoTg7jtbkdb0aZkIWpKoHlz030+
IezRH1rYTSDkgtKIizrwrpu6TmNq1Np9WPah3PeAtHU8FJOy92/P/le2XhhE5BOY+iQgj3cngKRG
0Bf01h+wrYHekGYIDqdW5Ds3s1x5ThTGDHdY1FAJ/HbTr00eVEImpUECy+ljr0AmVKYKSh+jleLl
X7Oy4fElS/6XKp7tQCZvRkiQ3RdNwAZV+nOvalM9OJhBCSQTFpZjDToFGSTi3+nMH60cfcSgDrPS
y1cR8dHGSwI5CRXxzX9Vmv3PI1L0hcsmKiEEDuhAjuZml6SDgbAFrbDRUChvrtJ3kO325k8kHoj0
3v5Ar80NRLsmVmYWl/ZjdUuuK9/FJWjbQ0QYeTzNOZP1FN6kU0dprRe+15OZnkgOklzadtxnC4LN
nvSWTw0Y4czwOCOuePdQrGxjCtX26r6zEtDYSuQKfMkqJNxXt293jS2NR0ER7Y3p1RA+kqUL9rWx
Fv6hDLk5wERT+V0KUhqfZ8eaKXwonDUaBxf63Ah35mPZJb3YeUU74+PrDaI6EChVXaR7J/uYcCd1
dy7EuaugM6ohAsFi5uBQPZdkMszvT3bvysdaFWseWWnX6WhULdgJf01QdSvH+e7wj29KHHWDuBR+
0e6qwIcm4aRdiRZv9BWoEIri72utocFnm9q3ddP20ixM/2doQIduapGos7JPims3X1Jy2WLDNmfS
Ld4jq8YEO+2n6nwwpjLdq970vrUOidXdOCJb2OG83V7Lbuj7XZb3hn9YBt/ud0VRpI99YnLOuamk
T9IswI/jEVFdTskYkJXVGn5itxTtQ4mRNITeIhnvSbmUjyNwwg2/i7YKWL9l3Y1tV4D2Wohk7Ag1
5l9whgDCL2COLAcYtPJHahltsXMnWd6HQSWWi6ZRwcNgQDVHXe9AXcoN516LNn+YJR7YV2Pnwc2A
aqSHXS8R0lTpCl/Dtrp6jexEgdQyu964deVafEkt4ojQBNpg3PeeDJClABsEzhXA996xWKabVXp1
f+YrWFsUJ4gJyyHolPnOWbvp3LAxBd4FmQP1I/Wy/HGxvOxRGD1GzoOcbffCKAO2/BHl709JHcI1
0WYGbZFDe2O6/QwPylzTayOdVL0XhR98xYeTcESZ8sKIFBkezi2ZA7lQ+G5/8wHMZHS5dB70sAxf
p0W6N1WivKceTad/1eoOUseo/f62tMeJIllg3NbODJS8SxNjAgDsJNhe23Lp5v0KKtnaAVRbi9jH
lTDYa9mJC1DUeOyyuW4qUlMQuEtLGotEGYgLOXb1t9Keq9tw0u2PMatwr6rGYo5WxAZXaTfUTxaO
eg9oyIxPWDY634n6AcEEDhrgaUA0F48rX5sXWe4QY/JyQMt7B3gnQlMxAj6GfGm+VzBC8SfkPXYf
qEW7u7YJ1a0ELe9HxK4C79BjN0VSJvOqK8EE+pUZBWVK4HolxEYQvXwtrG0/al5A93oJly9GACcE
O7MRyEa1cWV2lROoKcr83t7bS+HWB/IzQLJaYkgdg5itXypOXBhGq0FRMnCzre6p9BuCcGMHzcBx
1s91pfurlHwNeCnROT8WX7dF5FuzX55Tr93vBzG7CQXa7M1ErROq4b10CO+MjPrmS2gX2QP5Wjjy
jRbGTd9W3pPRFLO64OXUXJlJjh8ZV2X1IQ+CyjnIRKUX5drjPIoILlDRXJljeTDQtesLatpVdVjl
Wt1IX7s/Ky+Y77y+WT3wRnqwdwNDAMG2VgPmD/Za4a4ZZJ+hhDrv7QnHIKwTNvhaoGrlAaPJg6fV
mvt3dcF6JGRbpziijXPrAnmxAGuJeQYkI40lxN7HZqOCAuUXO+Ulw7DLW91gj0q6jsIbAgKMnavd
b4TFoCBnxTp/5hDy/LMRQ9PfhpfNfLAM2wWKadcznKCgLG4haQRmPI2uez9aoGziTiyZ3M1qGN/J
ta6x+3ZkAz4NEzcnKoEAljuHRW9FU7eiFpzq3jLjoFfDlY9P4o8cy6N651eZehyh9dyuoks/tE1j
PNmkun6tXtGza4C1J8dt1VguLGFZ7s1KDlgkOEnzM8+5au2Gdq2y90ANDMSw67J8LOoaJbTqivR7
N0Fh6ZhaSzxzbdLn1pI1YPwyL6TfSn+21SgvUxfbADBic3Hv9NKDFmD2+UGM9fQO3av1K5nr5r1R
hO68D5al/Tr1LOrdWErxLazbbj4fyesA/JrK6imr+slE1h36ZxBLHC/ORQ/3TOX5+B0iSFHC1zLm
b6j0Z/MQMt43btGGCUNXM2s9KvsOXs0jZ5/MAz/TSg2hAaBiUA2cMdcfsiKBCN41xtfFXKd3W9bn
Ced1zRlRC+tzo4Ma4lCdj+hpvDUThzmfUSBk7owix1l7dG9VmTmX4ObG7wQb1P00j0w2L2j0R9jw
zvcsE5wI8zQBtA2hcX9NPb2wNRYJJ4kLYJ+juYFjbAQyayJt4koSkaXBTXiF5mVerU3OOXymVAnw
yVRJvW8XKZp4Q7wXoHfC8nZwpPqhRZNcgNCV37OhBJY3Nnw45huTF/sFW91zsHnfwky4I9u3NX8G
sVQ8dpXXDQfBSQT3OeWyacwwjsOqrDT8gW7A1WJ0Om68MJSfgEmKNcJkytuzrlaqIQdM80q/gA6W
QblVu6WdBkbHnwA4j3VZfgI1zH4TKiBY6BMhUO/Mnp0vsjNn/Fxlsz9FXcJviilJUmYHt5pnPumw
pv3llC097A0QdGu8EOyxD6uXgssJ/NXRu7W0aDXMMYI/OF4HiYH93f0My8Rdzj1jhKeI1XOwTw1c
RKOE2pKVstI27XfJlKQChx6pn0TQ04shyNr2rF9qoDuOnsOWTdcJHqRMAqZBmoUDfiaaDjjUa+G7
ketaRQ73EROUZTh+msvV/yHRKOLamfIYY1hkOEc8UoLv1dTYD30/+1eOXooncr/De0Om6/cZ1h4O
H1Y6RGT+cBig+jKxzjj3i5u+AREfdUUHhWRYsuxd4mCuw6425sshKTeer517hUnhalfe4x05m7Ee
jM7lJjCVxc5wWuPbqCr7W6esdsSMBocWBn4O2HQq58Gkwk3vpKqS5cwr9cQ8lCk8u6qCuAzchHtl
EMNfxAN6h1xF5d/tsHT8XTj3JQBG2C3tY0ggNI9ZC8gYC9S2XbgzPbJ5F26bGPZtmQKyjxNq24qr
OgPIF4VeywRxliDxrlqjA7zCfaPEWSYpgIWqkkVjrejHrv2kzZPzWa94lU9L2wYgZXgmIfBrxEOh
XXM8GM7apvGwejK9nQIxOxHVb9XUg5YGQX+m0Tk48YzRF/gXj63UJ+8iK/eSdL2k41VhFlejTPMa
fPgwwaSPcmMEpBkA38MCZVKN/2Xu6/TeL0FQRogUhjLFwAS+5gWRVGP9HBhD771XKNvWC2zL1urS
byqqoMp85IYR5cQFqiuj8lpQd2OrsrNZw+z4kIlMXwKmXlScCtMwLzX3bfvSrd1S/XAyLpp6h/9u
CeuSx0G1H9t6XIj9qWI5m/C+ov4FKVqIDZGZm2mc6U7nl05J1fRjumLPPJ8jZ+ox9XBEsoRQYMda
Xg/WwuWPLcUZP8LG6carWWeL80EozkpzlyM1H/b8bFEcljadwk8rJO0lmlwdhOcT2wRpJK49STSh
hCs+tl061J+CyS75qgSNyvTBH4PZxAkgD8wvRTNLsEkOSOycA9Tl2cDfdIML6fS634HlVCbPAvTy
kHhqlZH9xVgv8uxyAGunYa8TTyBxe8h9jsyzoWavvoeiL/U17guZd+nnctBnBU57Zrxg4qI/WVa5
rrdORi66u0iruaMcBcAewK5d2viZ/hkkGGnvirybmgPEqtqkUFFlxmffljlOQZTW1Xt/SMFgxx50
IPOSgLEIsftKZf6kOvSYNfcini5W5DujyiJ3SYfP7eTUyz4Fc+beB6kwoGJicwr0tYJT9zHXYYer
yJxqgx0hbdsvcrRYXoBYrPIgknXgtue526NMKrY1AVSJhvl8+UXXjQZXqtBPYEBZ3DDku85sNOuH
guOq33wQ9HqlEuLsv4hBEALESEzYX72mGYKb1quVvuuCCoSdGvJquznKXn+mttffrgBTXS0Pi6V0
g7eGPybD+3rF/wHShlG0kAyrbODZF+at+mGWQcl1TSE9JWrvZu8wpKqAk7aiumh1rtcLuzCgZUfa
kvUSAzZvqkOeZWVxHcosJ/A1Fb6+tUyIttydnPER3mm7vBcD8pQdFGNz/EFhsdvsA1frh7mw2aYD
f3L62AkGkLEpfPo7pFhWsxdLDq2RcIWT7XuzmJqzsc8s6MWO8nlVAI3GhmGdh9kHlJvPQbYnlth3
XOv6Vfu/ktbHdm2WBlc8vaziE97K+RQ13OyXw6jKPL2r7doXsbLX2bhC+kHJr1kLs4aAh+0MRTmF
tu8VH7E5TFwmrThJisb8ZoWV4537fToJRam88tuztZ/b6sMiA2vYLS6GGDdlEST5DU9brhMzj79m
D4RVjHcexz4uE2Uduvd8kNp+mJy2Ic8OOhIDkSrrB+sspGgiv8CGCPOCXGABcVDT0P1K3Fl+sfx1
bUH4DKN/4S1uWkOrst3iXKdTeheGmayxH0MiBwZXTNVVCqi0jfIuhaoAdD69RPgoFCjGkacUaS3D
upWA2KBOQWFSuy7IZ7acZkq8ePS4Ie0w3xjDgxqoYYH4xpKdi7Hs+qjFCubbvJRNeFtS7JJ8y9mv
M1xfKhFcSY1t5sNcEtG4ygtzaTBLk7b7TvMbr+8Mx56mm7qVLk9PMGRjs+dC61QRiFNRn3fmzMSX
U+d4t1nt+sUGjJ2Fz8VuTevP7pgZ3dNa9PPPfJ5ctzlvoKQFd7B2FyhvTW7Ve5iWmGkHw8qOxQUo
gBWYibb/taSmKNPzXIXSuvXMqv5MuLv19/NoJrdO1/BQz8cm2Y9dQQExI1X8SllL4b5osfM7ZM0M
u9nP1MhJuJTBVUUAVl2F8E4xwBOhc5kQBg4BtrkjGMLBZQ3IJsD0ysXXfIcS2v6lJgCyMdEFjgTJ
QH4HdhjwCpP+fFv4lHSwbKoFgrQHCYp0VptmB34e5R62kbpfeN/iVbiOc/XJEna27uslcOoo6HuJ
dZurnOulSFuxbzGrkmdyK7zf8fqoxjNpsGrQZPt2th906f9ah+IMQ462Oxu9Tl+3oxVUuy7MxidO
5XrarZjDyD30Lcxm5rIorzC4GPJ45MSd9jkwxr3Va/ObkHljn7fFtsAHcyP9BoUf5gcEgBgNwg64
R39BCIGK8eROZRXBOki29hAV/aK/e5Pl/Zj9FOsRQ8/rXQcakwCbafU3/iB8ZiqY4Ac1FKPLW5kq
lH4GoxWp3M6/4k7eykOf6zk440HZdO8Gw9zssLZkJtaQVb788H1JmRd4z8QrIsNzy6/uWrvXdphM
0GHnMTT3rlnoj4RHemvvFNbwsQrE6sS1vWIpPpED+bwaAj5dM1HTFk9UcjwOeHCnkTc5g71BXGW/
s0Rn/urnZnH2kBQbzHgmU63nhWGRk8Rtr/vJh6twv8JXXUcwD9KnwAVADVsSJN8Om83iC8RLu4t8
W3FqpmHXPLXSKsWh08aCeZ2njccJZ3Yji8q2tODHu6Rx94vAxoFIa7eOkZSNBd141hZDPEuHPHLT
dt98UbR1nBhJtg/Huf4p7RwthW7HL9aUAQpG0mTwCwtIv7uM98IngBIgDANJJDSWjcPMDWcvvzfx
cQBeqVBsAEfXv7KG6A6uQ+XanYVF6vwYRNrgr8HceS+SmVIaj2sxoctAleWOSOR4tQD0/2G4xTjv
ptAf762JCoe5XAQXC0LvPjZYZgiKHK8G69KupqyJcblpfzSq9FteqkP+BZcBv+Sxw40/Bte4NhzC
ztLusyHUj0lQWn3JM4GLhpNTbhdoiokr279axSA6+PMpTL9UYJSE30mheP3WYfs429aASXpCVjIi
t5/yOBOYwe/KGoZwPEwGu6w1B+ZAIiANbDbYySWSOSwTroFBnXtRvi7Jj3ns2ch14mBGAQ7b4B2E
pfEtt6DOIOKZENTnVih/9vlMy+C8oV7mAQc2dRkDomClrLTE8GUygp1X54W3x2oy/2VArnYjNyjc
LzPsYgxH6rFnsZfjZMRjaxEd7ns9ZO+0BqK+T9jSJjyRK/iOqg4qDEaGzubCVXbdNZfEPouyWgdW
VJhyfcBqFDGgvwxg7HM2PV6YauzHOIVlEGyhJf9nOiZTFqFjre3z0EXOd+UMA4yFPG3l1wWlGoFG
3Vl5pByVcZ1QQkLWR+IyUZc9zWuUEWYhHOM61cfOrJb6nWFkQbm3szB/YjJWSxRw1lqxx4voTGRd
McLF9ZSxD4jyN2wcXB4olLKgweLuUadYHrbduk+SIBkOo3Ry3jqm38BMhRgpdwXOXbAsicuxFTUh
8YpxHtqMq2trvQsha8N9TtXg7KioqeZ4RNDS7A1jyFXsh8oTWLE72XBuJI0TXoyt4f4cc2XwbM+I
UsVhkKZ3Exmaj2FdXxKD6ruYH09ZTZ8nEl5JOADYdUZ3sWNTW/Ww7+xQL7E9ttig2L2jkzgoV8/c
a3fJf9Uaa6donleRXVRwJVIv5pmi549DgnlKpDe9YzyBJH+H4ouniUdx8c+gxmkQi7tCXXXYvMkz
sapk3GG8irxYCVvfqdEXn1geA45KqN+uy6G1NguYanwHX4UgBnZvGpmJYe5bt+jA7U45y4eQFzDD
1raZC4H5mFCmn+/DFru4XSZQ/UcyLKrqLLdm/vVcNFtSdS0Ig1ut7867IctNI8a4jLguoRIDG5k6
hzQMIfY7LmleAOFxHrKLdVKAg3NSH/C8ddO9nxtCADdIr8yRp8K4wN2ydXhVrMCCruqJm3jEy9ds
zjvl1mm0NC17FUzK4FPQhQbHX7c9TlcKYlR6R1Yjq28Hnhnvcp9rf4wXLWGiZGm/dwZc+qhWffUr
7Pv13iWbue7GRgqLwFpeXQNjRF9hzc7GfAJfSzgPwk45Ds25DwIy50BjkAkoLfL9PI4r3nTNwqXI
nLPyalBVH+5JWnLfJdd8yc65fuldEA479HMIOLjcTfqMeKpxrmYBMb6dQ9wlPQMDgn/KT/5/gBjB
8aK7//kfN187+R+HsfnxVeVt87+3pr7D/x/yNFP/5/l/yn/+O/3Zxl/V12f/gfswNi8fxp/DckcW
oOKf/pPT2/7m//QP/8ss5n7pfv7n//oO00htPy3l1/rTR8YhW/bfG89EX+tv7fL1+B/8g2OEXfQv
8qyUzZgQD7F2IRP9D40RCfi/BE9q1DACncpv0df/gzE6/4Jby58hugwEBUpkCSV81Y3TaP4L/REF
fBR1oEEiZ/dXLMbn+WAoC+RpkRkRzkcEj6rpSFRi+xUmK7NW5wRy0ovE97BxyfCl8yGeXvWdnm65
jeAkBjCUewD/Hzm14INURfARDzhjt2IFcdtvXHtEZvK7wVo87/2FY0nJdNpRfoprdzi4H7Tdl3E6
6/uVWB0Fjs7/Ze48luTGsTX8RJigN9u0zCzvVCptGLL0JEBPPv39smemJXFUVdG5uktJ3SQTBMCD
87v88MuY3/4bqvw1SR4Tyl8RzL9+CpwLmhQeWxUeMqd//4Uf0/V+VyQqbgLilpJvZt04u0mvqgOw
Q7olHr0lmB37UhxO7QuTX/2RPFaHLrXj3tnmnOxHYm+vJzOurr3CDKyoVgGhc/IlTlt9m4Ri3sOZ
SwKrLqkEzKp+GRpt+OqNdrKvUqc6oOoZ77SuSt6T+p/A8p/Q7L9/GOKEk9cBlA90CosfVlccSiO3
DmoXrSNYXPGZjs+4laNeBRP+9IfQ0Oq9FtJ0SoYm3qW9kx1lpDtHxxmSfZdG3Xv6ov8dbMBp5gvU
Kix/IL38/kzAJ6kxxnoTEA+X7GvfR2ZDvvHV4A+nbmonMDyBH/f2K/7DTWHqetBeULjo8Id+v2lr
dF3rEkcSFLzol6QFI15xGNTHtY43/C3G9F0gKJjeYwD86b50jZA2QenHwn5xX7hk5FPM3BegiZlt
z9VxENVTOtbMDo3U7kTkd2//VI5QJ17Bz9eOjg8lGlxosEo8KKDLL9gNDmhIiTE2tlLleCR5vKnX
VATacUri9ht9O/OrW4f6C6AdDlClFpJuYMjHurbiS80fATSKVptWpj5YHR2+xnkSHuGRCN3CaTWn
iV/vpeQVb2YxJ95THwPA2bj2PtBqU8eCbn/jxONFGTvmZqDxT3alUwf0m8N81zRa8wyJFE+TXh3G
Op/2SRqXj6HlzeCx7fApn2hWZE7kEmftrmrJ+TsrrAiH8MaIPrSEERGeUvScj0rpPWqtitkxpGev
/MqlN46sV24bjKaOcTGf/mxGHG9MQm8ThMRkm5TkWu4r9rMLxOL5Z1adtTWl325UXfftoUXDIAJS
6IdPwsgae4OKqi5WqnDVfakX5Wc9FqTAMoB0eJPSiSOg0jG58ZF1repubG98DCYeUQxAVmAiX4Dr
qF2TSpJfMXYkFm/EULkI3eNEUXKhxTPN1MLhY7xOWsf4VrlK24VlXgdNjCqTykwGYRjWz5lWf7QU
0r1VJFVSEkYkiztFst5zqLLuMUcpfVHBzQxQtuVg5DRVN2ZcO+QAGvFd38VDA/V/Ak/QGIVG1+mm
KgJs1lNbct7K5ZUVAx3BTIHi0/H+3aIxjqVVtjecnnH6Log0Bmys0jZbz3TUid3U7SMEpPCbkqn1
SL1mX/iFbYCUEsXkxkTeskdmlykFzbAlApJoJvqMj4SnAFn4jYOTe+j52LOX5ied4/LlYBmbjDA/
lIaRu8Wq5bZ3tDZoRTdfJWO0J9zUvi2heaxKoIujYalhRYV/JJLny5Q5l3OuvvmOiHd+lN8gk6QL
kbrZthcNtvXA5/eaXZFfbbdfm2q2+NWut+mM4cG0YxXt6E6uXD4BpIHTM3qERRc9pPzTLb0jRYiY
dzKZkLRLZRKTpTW33kkYEu8g4FfATHHYhSuVWQ2pT+F0Z+G4fR1yjLxFqEILIOvaRycWLqb/vIxu
BawIQS2SrMHZon5dD/4U0lDD9UnEswc4IA2ccLKUBDdK8gCjGvHgzpr5ZUx9EdAp0W+jRgw3Nd3/
K1+SQuICX5BGJKe9WaeVs/eFTn5AKN2dAV5+4wy1RcZM+S3sRbwxQDm2gOvjzWRJ8ak0erK4M9z1
QQmToJaa1tBAmr67DQ2qtss+Jf7pRFfetmF7sBoALMwdnpWmbholPhjjCX/1sToJJyd+JAZbQQ1W
7YMPkmtx069qyvxAK/ggBXXughWfwlq+93mkbrrO1RRwXmxclVSbeGW5tQzMzuV4XJL966VIzJvk
OJWEh3Uy2+WyvE0h6R50T5jZKinm8QELGWM7qobV05AqKiYwfsNI84+K8M9p7bA2TynuBR2Ohtat
z7Eas/k1AUFi09PAzDe1MdJ9Pn2btux61bqYyhhDj2y8j0NOa0bnkS4JooZ2sss3HcjbJRmMfrKq
Lf9YExtlXqJNmZ9HHQN3jnxf+rHWbnsQcCfoG1Pjqq19xOPgAgR0ymgnePFKJMS1wiDwr3sYtHf0
/gnP8sLoBoCloUc/HgmdfSqNaLw1ZxQEooaUwGHhZgA7O1pu+aXtP1oCdWCnWxfZlGA9SWJE8iPK
xGNTmCZxHYaz52Q+b09633XBxxbbNnkjh44GmqrsR9r8RN13pUH05HztuSe3Mi+PdwZnw73OV+sr
kFdx45gduU0+aV19GGYlBrxdPikO0CT4YTzruLuQ4i/AEyJKt5Ou2mscJCFG1tDg9hKPk2OC/okM
P6owmhWVwupp6moABN9J70d+4pMmw+pSc6ossIhTok/TrAzygS7Y1wiS6nBurGLykFceRjOrrB5I
cybFasurrJ5PWPIdIQjweuxi3s6lQdMdWL2+t2psQu3M7g7gLo3R4UeajvI4AFpf6r1V7ltiRa/n
CuixMfRj1c7PxdQ9+m1vBuZUHtts5is0F51cT2ORVJtUnw9mJFM8pFSyTRvCtR3QG16HOOGG1fDC
t0RsHDWJg9/z7Wz1croSxCmQYGTcSl+SBZV+IF3irmgFDjbgCvE1YXPRvkD+E8Rd+Vce+X3aaIoU
U1gmk+K7tSaB+rlsIEdBauMtjXKgZLFF34Aph/pXIHJgQzNp7j1NFPcUrE91O9obkWThnmgT+86Y
/Wynu3Q/+pZkhZJEsY1W9/JQgZZepj26m7ig84R6i65j7JxC77S1a5oJwJ3xISrKwyCyFWk7QMnj
ai7ZNk31IxkwP3XmUysESiQqr/YimsYfXZjcZfjfdcqlgYQAYoUozFsD3HdfCrIB4Lw47Z7kmex2
Pm1HU/dlkKE4OKS0kMpBkB4NGpV7X4yKuB2zV8OBrGnnGDvKvmC7HS5kp8Mk6wJl/wgLx7mtHNU/
FnxNNykRM6tBj8LLyFNEPRMUv1IG6gGvMe+0QTgfU/Bu+nMO55PYJrBLtul1nilCjjJv1Qv+Kht7
UPkpnmmKRmJfenoZJLHvkZbr32Ju8rGqo70Tz5+9vE8vcKGkUWnl+4bwhhVESe+OdD+1i0YiGuLU
aDeOX8GLTt14+NTCFtvKk/HebLpP5Fc/tlULWbL+7Bo9Fck8f5ND/VDCqrnzopxQF8O+UkQ005OB
PlnpcqMgXF4VNambfVFHqPhyLgBXaV0nuh/MkRv4sBtXVp9hxGHrRRDL1j0UqRV/1uCw7ULaMmvw
unyjBueDCV/wFORduanzIYcatjrVSLUXEu5S5ERdqyllax3aK4JcPkdUV+umwNosSrT7zLGfIBHB
aNHz5saxRbWbtPG5dVB6h0Z809BEXQ+1U+8TR/7oI33ny9paEy9wFKG80JD1RF1PRCdFFk1I3tOh
cTKojvYx9ZKPmlbe1dY4EGrqpcCDA8yuKSp25uC/tApkjV4dYxDZcJOrTSKnL5NTEezmjjuX4GCe
+dnrpyvL8I4wRKx9V8buZZhHTkAYartJ/OnWhcty6WdmT0xO5X9KG/+hIcH54whSKSv3BSbDc9qU
bgAO6d8ZvtyDu9MxtfUPMBDl2hT2uu4T66nSRgMMvJ13sx8PLCEINFamgcA2Rb2paEof/M7FHTJ0
HFIJo/FDqPILeKfRWrfTx1kPV3NPxp7s4PDlOk3YQfrQ/ox+NWj1toqML4YvtAth+mRWeqWx992R
FKdovkprjCiyXI5kg4sRGC0n5MuZspuK4/hFP43Wnd3qN2Hdpvt4Sh58KvrV3LrWveTlH7oECwSj
RS9ZDLdJ+MXNEvz4xn5HLz+k2RrTHNLCaIPVBZ4ydC2DeU6mO1Fjj8khIyZztCvAlt31wInZ18Sx
7Mz2YJDpyYf1Kh+baS108whlwNvr8quVG+ZjFFIQDWmR3ma91YPNV7cxbjV8WNZki4GfMDCbyDpx
Yyb/oePAgfF5nQR0BJNPjqezfut6Q2cOyAaPzhDKzI/Rjy/q+EPLmSGy430uICCtwbB9kr366znu
PDp1NWWh3JWD/F6Wt4ixrmiZJDtb2PWRuO58XZ3o0/04OpeVc0lv2NkPggLMED02iI3eXWe1v/XH
MVppljRXLf3ieK8Vvb4GS492lZ8Pn60UnVxZt4gTHFdcxw48AjHpB2ectg31CnhN6T9QUeCIkgFm
6nVyX/o1JLdBZtULnOliLwsshQ1sM0mHIQDwADWQ2NtIf8iA4eLONFP4c/oHug8E+Wo748RrtRvt
azeYR3dM8o96XVyQa+4Eiclyb6hhSi3vvtV+d3CnvVs+6V4cROEXXJo2FvyuNV9ea6Pp07WE3XYq
6HGNI/VxBXB0UJhxFAKiQy7Z0eStScRd7zvyWM8XTt880WXeDw7nQdE/TX54oc8GKS8O30g3fhQp
oX6y6PYQwjf4j3j7UMNaYByAcFMzFoAWCsZNlg9il1clrvfGYPjbiLySdZrWFecEVdz0pDuSDNpf
N+l9CMEWjHvTx+NG0L83/GDy86+VNmyGnqja0HwYfPVhNolF845pXqZXJHzexO29kcpNN36WFj8E
v0CidMdo3nr6Q5OPVGvThQTsodgAdIbRFlJz2pH2gb2zBm87ZqnD67CD1i8OHGaJGXrCnR9oyoko
fb3bMHnqQTRYydbB6ep7U7LzFPVB+P1eTx9ZZMZGFc/QLapDgut7ZMXXjoV5rpEDKHxyRk0PPPOF
IHYb4la2d6zbUasCg9n5rYFI+UxwmgNxMTxYqY6ZFJwlb0jlgxjyB7Y//GfLeLYObhiBYeAjRvBi
4k0cNtqOlDUAf2PlGRkbg0/Pau5DwtQy+SMpYDyiELpy/YaDD8wFut/jE84BG3wTqo3mYkkyDr69
6rxOEhqqTtzRmPP3JLBC9UP3TrC1rXrNif31pCrOL3olL4cpir95VplvUjQdB3IDo8upLDfh7BTH
oq9GsW4ca97E4wk9aT25zQ1q37EY23VVJN4qdbU7vPiGm9LSvJtI4X2RxM03exDE30a8CnPGKCV1
zXDTdk8NDPIgLAwOK7CWAIJy9wXhA1w5EH+58ga9/5jnpgh0MiMfivGjwnbvRavi4VE5VAq4m9KD
sur2Tpq9pC4mPUpLHZwvYaetsnTUiLrLLHjb0KEuhlJMKLLDGzMeKBIJBXfvaygBB7gDlwZHwzuW
fk3k24kTrwlc9+24PQyViK6gqZFqjx9aahTzA5yi9EDw2nxXeJzYoXPaxmcQAYQ8c3+yS7LKYSI2
WxhfExoQNpqBq6FN9gJh9ibEP90CWwd1WhmyHA5FqMoHTeucoyFAHiMnm/hklCSPuUNEiG4PIBY2
V8U4wVnDzvrWnZ1pDZZLcrVhsmN4WnodJZZ/AY8uw6N8PAwQfy4t25VBh0/gXSJ4SEuckqNaWHbJ
yk3G/nOLh8k+KS1ON04KAAn5Jjsozt8witQnMBlrVfWxugjNKbo0gZK2iS2775PX+F8N2YNmTz1w
oIJ9j3paL61L5ZF2uNJ7yFK1mIZbLdLTp9GCbLg29IlSwKh072NSYTvH89vZbWrC8ufoIp+NatYe
IcVgmpTWcX5tGqK4xcio+OyXEDg16FCr2RTWbZJp+TGqKPZs1OHhdVaawtz5c5HwNQ6HJgCFepBl
Nly4jY9YoAYUCZCwEPtdKZus3Iq9eZNUE2emjljcDtxvkxfJF7du3Q3zsb+GCoWrc+1+LjjnrzzY
nN81rZCw0+O8v6aVG2rrTvTlgapD70890IHvXo7t6qBZxeecxlKTYC7t9kSWSTOrjLXGcHwiTs7A
wc7UoRTMHBMKOTzU1fDRhqiktzYou1lCo/K6ulsjCVHE+sjxGbFTdGV6qbkTnfEYQ2DaVXGdP4dm
e8zpS24Z/g+RGdXbYnRWpB77K5SD3UWhzWmQS07v1Ov2oZtUmB+KvlU71xrSvZ33TeAY850zkuBM
i0O/m9PmQ2f4/jUV7XRX637abcnPvO85/+16Ytau59T098qP3as8mi6yEtSTFIzycDqOb+xptm6Y
pNM2dhIxrmIxR7eIt/xrne+zNrnTWsaW/YW3SC6km33iBB7ra1XnPRxw3c2uiXA193odpdeuokKl
03mydxpiZWyiGJlZP2VXcds2gQmt5rbuc3EvBIRUvgPqAaYsFMMooUkNwZn0zn4w4MU5Wlrkq0qk
8bfJ1xpvpTfWcCl9PyMHndx3DjnW93HQhgerNiGfWyeWqS/cNeIgQPxEeQFgrnapCS+8HwaiyvUM
GgUhWjYH5bB4rNhl23VEt2+XN9lVQT4pJKqReq30XJqSfG1ytW+adDogkxq/zdBqiKik1buK0qH4
BAToHvoy0o8Cx+YPWR+1T3919EmKb5/UPBDGDIf4GSYxGXtWQ2MDUu61PWpdvClVWm3oCdgX+IWI
nTZNwK5jllxY1jTvOC9dQSiQL93c6tewcopknZPbtiZIxH72qrzewA4Qt+Eoiq0W9fIF1Yt3xYEa
FZpe++2lLvKp3vKiK2MFCWL+WuOZxifK6CY6IaN3MRClcasgb638jkhYpUt6P22oX6kkKi9iT3fo
N6XWpwaW4VUfp+VWa0wEDz7Kl68F6Tk7vWj1Jycf5Es2Rd5dKLwpyHRpXMJyQ8kdhm1/7c8u/QRc
NGnNzgZMHKQFVfvkQ2rf53bSwLNOtWFflFZBRd/F/ncBKwzCQZRTecbyeuqs4esUhdVqcKYSd/fO
vY+jCdhEOPJ2QiK7hzX9ZUzqPFqhGLEv6L+a1wgb612EiB5qNPym7WzH7g89IwEi1SGDbiCZVLdQ
GbIrOVEKUytkX8aalZw0hXcnG904DI1jfNHRQxzEoNvwn4x5N9qEitoo4+8mf5QvOOTq11o6WqA7
bXc9tZ6FnZlsnyCGhZcNwSw45+ZPZl60lwXORO461LQqx3k19+7y2EgOoerKvQ2hKl7RyKsOmYNh
DJqMYgdnNbYgXkgawRz1nzqstGu43DMoe9JZ0dVgwveqsZt5KBo+t3sUGDO01563DAd5JuXW7AK/
yWdMUwb3azuxL6yQ2MkXOYVRdZu0iMlRsRbuTkPPchdCetBp85fyJToJB8fa9D67vm7AZeXIsA/j
0vfYu3sIcaAj1yVo7ZM10iHfRA3kd2G1+qGLp2otDMvexpYOHx8J3RPfdcp50x8mVEKp9m+/p38E
cD9WrNbid2j6L7j5J259lXzFD7z60b75X+2/V9efYT4t/6PfMPD/H6D3CWB9HfS+mj6Xxef6V9D7
9D/8F/TW/4ULh2HisGk6+Ev9DXr7Bv9gO6aDcxbaf1DvvxMIDe9faLEBvK2TFymeQ+Cc/wG9/X85
mgPcjU+bY+DWg+fWf8H+/yDDDNm/wf///PlXpPh3zFsYJ2dfXHGW1jszVmC1qbpTMmxeXYZe619a
rafeU/D+Li3/efmFp0EJuYVYYIJn4X4DyabjJYTiLJgGeJjrqnFjdz167liuVFm+AxH/DlD+95ba
0g05Nir4UA21HNiCGpA8eu1H+CHKWaEPUCZyJyD7W7QEUfaOgcOfxxCZy+8QLBu2TXNurgJ6ZyHG
LghELxAyUof9Mpn+8I7+8gL5iX7+/Emnn/oLiq8QUELQnarAarq+OxjSiPT9UHvRcx4ZznBR14n1
xa6MmwYJ4WUxpd6tFL342saN0N6RRf/ugfDzGRbgNnWDYIZ2KnCs8XRU1KxI26ZD3j2ZpZXv3v6l
r91kwbyguWTXeHVXgRmZ/UM5ePqPNFeetaYjBdb59k1ee12nv/9lNEeZgm3S2QrAGm1U62ZXPWb+
5Lxn7fba9Rc6/7ZFnmHHFSPF4rquRme4s2nZv5PF8NoQLYgPVSJb+tuiAoygJ5dNxVzsU0onazW5
s27szxujhb5fi/yYwK+wCnTEUluht0QrY4P/zlx6bYQWu0KailJP3FQGFVvPXd/Xp5CWQtn19u2n
/8v+5Q8LZhkFpZdytOD6yoDD4TjcRIk9aYe0dTyk5g6w1VrJTtIX16r+PoOEkxz0wcnl0W0bqS45
YFjJdggh3BNqAOoKAZvG1srNYPi+94i/Mxr+Xk/LdJopqYbKc9mmwtkT7bqrtCbeZlaEM0+spakG
lSObv+uyz3RQ3j4+khPnV5vSpa7cN6p0+/NextLkwLYA470sUgGIawGObSn3XpSd/+Xtd/HKu146
Q3b5TOb2kKogqqLy3kS/5K2m2qr88zZfb7FlRIlEm1iRT5DbuaTU1sviyS1i78N5j7/YLNrB6UYT
j6YAZ8b0ScR1+nWYVPHOfvfa4Cy2ig49Yq65mQqEPzXWSmoNlNE0JvDvvKdfbBY5bTi/jD0ZeFqr
hStfj9SzkRpIbd6+/iubkbfYJvjAziHkABVMdYtwYHCHGc/AeTixU8JI/Hj7Ls5v5J+fS2WxXeAa
bU04gMggGtR43WlJ830Q6CUuTjySHJERYNw734ZXigd3wWrq/Kl1wxaqq+UO44hgmGjYByijo3vl
c/LUNx2/F5ljayggkLd/3iuTwF2UD32sKQQMoQz83En9nduOyl8V/sn/5u0bvDJ+7qJ8MOtxgPA6
VAES4zIaV5NhIpQcOITITZHryYSCwmmnT2/f7bWfc3qKXz6vvSekEY5KBV0jEd+AyVvhdu7i8um8
6y8W/CjhbFpgugGJYZz8Uk5J36xcY1s57/qLFS/Az0WpEhkkPgQINH9qw7fhvdww/TRp//BpWhpQ
4vFiFLWWVoFPJtveHFov/xpHKOi2mshi40UIz0brBJAKv6mIM+AlOxwmsZKt5r6z5b+ybJdRQVAu
evwpeEVC9v7HsDCNb4M2oyQoWk/cnTeMi63BEcJ1VD1RhtOzi9bpjGka7SD3nT3htCD/NIyLPaHM
+0xzzUIFHvxVhOQIEcBTcoEOC9/6HIFnkyhJO8SjfdjBenpxYbF8ffu3vbKgltzHeEyySVmUF1qo
G8UGIM+hwW3ErbhJpBggM8VtVd2/fbNX1pOz2B6kMEASidoK3MazD0nm0HHT6nEO39nDX7v+Yndw
lCESNbYqaHP8AOGcIENrVR+8/fSvbKhL+7fCl3E3nT7PsWOVWMGQMQQUE/XlsVPSGdbYKbk/+tFO
8zN/zmJ7mOxCORa0jyDRmoTOi3qqO7145+KvvfjF3mDmYdrAVKCuhHLX4ZoUjQ+m3xfxHsLoeIG/
kLt5e9xemd9Ly0EAKJukdc7l6N4KkMzZ0x4Mu4jtVV5qyUdkG95TKyBb7qAYhWgwNC/7Z4Egf39v
HeP3HZyAJIOuO+V5yXH24CQdbjsYARf/zGf+5/UXW4MPG8VtNI4wJD7V2YoK1x0ABw0tw4hytOzb
t4fwtYm92CKi3JQGrVXodn3lrSFlovNk0r0zFV65ur2oFKqC7qp/WpajGYYPJxeHB7ic6nDWsy8t
60NQpwxHHxmg/h+Odjs8iCZpd+ddfLHiY4walTBaLj5O6ap2LW1XK5gr5139tHZ+/f4DjuL8c2I5
NqZ54UJOWJtQxM+8+mJ5A6UrvxDMzSSL1ec0irFg6nWnOXPcFwvcg4WUl4CQQVpM1U1liwmlhvFu
JfbapDF/HxtnFnTq54Knn4YfSLr0dYY8dXvewC+W7VRmue9WJSehuqj2eeqQ3aaRO3be1ReLNtWQ
tpSwvIIxTY4l3kvQB5yn8669WKkthjrhiINJELtWt438ComxY/8zJ9K/t5tl4lA39nlo6F0VCCQL
O/SRzqGXdf7lrGdfusG3lejzRGNcShE3q0EgN0uq4j2X4FcmjLVYqi6qHZSzlO5QEMy7WdMxCFP1
Pwpv+Dkwi5VaOlHfj7RJAmR46FKbrqYlWuq4gK3OG5vFYhW9nTf6ZNNF8uqtMUD9dCjfz9uAlxFP
CuaJGzdGFbS1urVquU2NZnPecy+WaUy8CtSfgROZM/c5HmHMfqxQHWKPz7vBYql6tkrloOoqyFC8
YkUWEuq0sjG5fj7v+ovFao+TrddlVQVNKyc24qq57yYtfqfD/tqkXCxX3R27vsqZlJVKmvxqcIrQ
2jiNLt8rEF65wTI1dYo7H0XuiRaEoHyCSquwZLA63XbO2yrNRU1t126ERIotoTBLEwpEq1/aqfde
ItFrj79YtDGE/jjHpDAwyRLduKpKt3YYqTOffbFqCWFElmjTomBypg+hZV/qpZ2/43T82qMvVqyU
MO0G0TDy8TQgMWnzr7D5svidDeE0vn84tZmn2/5SG1SWFsMeHBkZuDcsXMz9OB18LK2YGse/m9WE
6FK19jvL4PTUf7rdYh0XTY8BVCj5riQydWG46wTHl6M3PAnVhs3+rMVmLhYzKXBZn0aM2ShGkoxk
ZB2InnDP2yrMxVJuG3yqiozJxIJ2d1JW3cFvw+y8cspcLGWtDnvTL9lEpQeFeUQlj3ELCc5njYyx
qJENzH86tHYIMq1Ev3QIF4Q74Q3/zL/57+/X0q0fEUSq46qbB01jjquIGPrtiIjuvYd/ZS38pa39
ZbIiunEa0k/KAC5W4W34o/ooLKfttj3aILVy5dh3x7EK3eo6LaL6rtSbe+w1kJnCwL4kXjq215WV
QGGcLBN129yKpFw3VXXq5qDl/44mKb5rjTpMr+iS02jqvDKM19hDYakVd0jg102NG90nhTl9EoA+
jHj8DXOOzDJXGUIq05Mbz5pBMYi/CtJY2gIeVZVoV2QO9eUeHxDcu5yxndDjpFZmf/Wx48N71W2d
H70cG+9unCdSTS2ndrEhSUzvQxwbWfderLF+WgV/WIN/KTp/GcXSz8SMKDgPFFHUCHiQlOa7uIGm
sZpnF6pPVFqTvdZa7Igvjc6qwz3mTTX+b7MYxsAYJr3H7RyXiPqdwuE0+/70RIsNVDajmRlFgZ1B
NLePbWkk1zSqPodDPa/K2ezTVdpk2G9YUvnXYS2d/J3d77UJtdhcpylOygTfjsBJC20ftsPWyMv8
nV3o9PR/+lWLrdUuB+TcWVIFc9MqvM4iY9pQsBfOaqjyQ1fPw+N5i3qxqTa15jmRmZVB7hnFk67L
+GL2hfdeB/61QVrspifjHA/qTRG0NsRZUbowtnPfPO989z/hV9AoRW9YeRBjPUmYZUse5Bo/Pfly
1uAsw2PbakYmE03k3dOP2Wu4AmMJjeveeVdflC3wFIcB96IsSPPaeQkjzb9Reu3+o+zUv7dTfVG2
hJYgpbjJcizA+gi9/FTv7dJ33ttO/zw/9cWq64ZZOErvmiCL3LLbT40yvuGLiLva22Pzyrf+Lyj4
l31GhHjtYr7aBNaYIbohIqtnCSeZ54OtFvmHt+/yyuxc6s91Oxkyq8JPIauQBOeanB68PJnfufpp
LP6whpcZCHFujbg4xG0goQ9jY6jXc7jKMxNebpdiFo3FOVzX837JYp2VtmN3XZqLveZ1CJkb8S3x
5+y8E8Iy1GbWu7SJqzHclxNWM/Bu6gMWSf8sye7nRF0ULZndgMWVRh1oyLzwCyy8yN56YeGTQlSE
0FDfHqHXaDf/Y60gpZv7iUSvHiaImzKscYy9lhvZy5BhlHRhWw3SXb+XKb8Rz9ZyY8G0tY8jRg3l
dReP9fzOo/xx2p18PJgwv0xu6eB3DDZTIZWO1YhRklY98wUX1jsfj9euf/r7X65vWwnpC74oA2/M
n/ue31M5w3uErD9e3Cc04veLC6o0LXEapDhKWXiLIjLN/TMXpLbctIjZ5KSiuHjpjcHkmclWN9rp
nHHn0U8L9ddxaXidGOFFQTazONcme/kLOkoSu96eYq8NzeK9em2Hxwnyr72HNew2SzSFyYz1zyLH
/l4nywhnfSimArmBv8f8yfo4jLq/Hz0xP7/97K9sVpr5+9iMRYhKXqC+RY8vLqMxU+OqQgqabQZS
ZPqdqUshN2/f67VxWmxWvnL6zBOaB+s4cTZjP/G+fbPfvX3101z5w7a75EDqJiB4KxGPjFpoJ9/x
TFXyiLwH5Y3QStlu6e8N5dHVhP7h7Tu+NnaLHawp8MvAjiHcI0zU12Vjoyw2JYbwMOrI84a26/TR
9u17/XHs2DsWhzDsGeM8tlOxH8KUQPvYH2r8jk0N44jzbrBY33E9IrclGnxfl5qHs56L4eCmGFUx
n3mDxRqHr2LUMhXhvnfC5ONQlNOdVmv+meNzeke/rHFlG1U6Tkj/GlVxOusnfZNC5T7z6otVMvdj
QpbCVAZCm7obexr8XVP475nxvPZuF+siK1SGUSlHVARb4aGmFr9q23c5aq9dfdF6wGmksDFQMvY6
RMmRA0tS1lssC61zqIzMzMUqMBVkaLbtIkAmifQOecjwhYpnrtYjNK6z9g6yEBfz38POtcGoIUfV
lCYBSdTWgSyM8LzfsKTxlZHwBbSGLChOvpOIStrLfNCMxyiamx9nra8lQU/Obmz2bEqBNSTy2GJH
RmhGG30+7+qL6R8ag0YOopMGQ0k7Y1fmo4W5n1tG7wXZvjKLlgS9ou5sJUduoDVu98Eoyuq+n3Uk
rOc9/+m2vyzfNJmREGNsuC+taro2xmlstiWcunR33vUXC7gywqlz4iYNZigs+dpDDoO9EiLVd57/
9Kn/n48P03OxhHHdlY6Th8lpepa7jgysfCOGyZ7WVeU477zk126yWMmYrbtmPoe8A72KwcKtrgjX
Rq7sZG1GtGQ2543VYkHDHG00QxtTDG6kta0Ghe1Ko5+FQOLxu1jImWPlGF7VaVB62GKv/o+zM1uO
FOe69hURARJC4hQyTXoo1zy4TghXdTdiEIMQk67+X9nxHXTpLZfjly8Ak0LD1t5rr4eVavzYNVPy
zevlXRkeWdO93Xo8ftfkeZJIaFRT7FNpw6s7J1gHJhP8EBUW2SzRWn79EvDSf22FvfB1XdIrTF5j
OwN3eKnkxG0OQ5YF7KM2hc9LE01e2Sv8hut//+9Cg685UAdBfUlCee0WFjBeA/6NCq+qG/6Bs5KD
feMSjbXy0qCpCs4nUHmuO/GJ5PFwZxmPXAoYiiXyElWHKegEu6Udlox+m4QrqBtB9YAIiNaXZU0g
Qk7AmoNJXIMksd/cdNdvyEinAybRfBGg7TcNHiIgtW79Hu6s2h2C4D1CJ+gF7cZoHe9x3UH5kH76
89N/L3gUoGH/Om+qgAM/0VXywu2UdudqBP8FXea4wcKZGYYztVziH3NbqfrTHjQgA6kohEEB+qa5
ufz5Ha4z6Dd7rCuhM22wjWuCAN+2y/TMNtM+9lXDP/s93VncEdUra1H9v3Qwebvl8zSf4gMtTX5P
d87nJOntzpDhuMCLNL2nsNwv0qN9VfD80tA4q3roApigdvjkgC6k96xCNdrAlN+nnIhv7yzpvZxY
NY1DdYnS8h8GPFeGnIk8+42Mu6RR1YDlNa7+04JUelji6r+j+fmVcb8OwO/mjHMuKxAC4BQAB8my
RyE9Q4do+SinIEaLwbDM/3/Uzv+7omOAnIWt45hAizJjZm4dXACbVMFndjm6+ZWD/6XP66xtdB0m
DTzqgwK0KdiVw3ccjvfNyesDuBI4NMsgb9QvQWHljEY7BRdueGz4rSpXATet2ErB1w0KNA5K4N7H
9n6Agb3f3HF9cXU3bjClC9ICQMr6ge42hJVD76VfAB3VWbMKVTc7jCItFqOSG86O5KY0WnkO+3XG
/ucgrlXCABHpqws1wz/oSh9ysKg9M43MWbGkWdGKEswY9j6VD4PaRLYPfV38eca8sKhcBC6ddNQv
pUW+a+RoqIqJrsxpWDtTjDAI3zwHyFm6KLLZDa0HuNEnlFzWdavOw7wtfrGci75dGjSRpqDeFRwA
03MJL7ZiU6R/pQjz0gg5CzYSu4GbPJz4Sz2lfc7Wxuw5RJQrPOD7aPPK/sPY0D2ULSEryFBlcYUq
5t0OYhaK3a9snde58put05XEcdhRop+svh5ZQE9EZuvO8EnwEnjj1Z3jtu6bdQpg6wibsmj7pjma
i0EKNO/+PENfendn6XJYn3Z1Q8tiG2HAgk7ir/NhXiO9v/RwZ+UOI9t7bfHwPZAEVr/ll7gJfvi9
+PV//mdXKJcBIpS0qy4j0H63lFbyIRigkPD8ps5hmx6wjuSwDCnisP8ZHtNtN6Ka7/fq5NdXN0K3
CVzE0wI+Qe3DrMGUzsI6gjbZ7/nOITvRaoVs/wiKCSifLyWsf2DA3L52gX/pozorto/jDS7nSVpY
yPUfOmTKYHJJPM9YVwqnxLEd+45jcJtifavaOMiOncyv7DbXWf2blerq4EhP4i2qR3A/dkVPB5Qh
2JSjmd2MrdpOHUjifncM6ixaOPL2kFzALJX0aLYFKOXNZuv6xuv7UmfN1kCAgomI/b4bCdCdLf+g
lldvpS8NkbNmySgaGGkigoKPgXkCQTgCO2U9QPGKR/RoPLBpl16tOLB0d9Zw08GWa4OJSdFNEcxk
Y/ivcehfPL+Bs4SBED5iNEHgl3AYEGWIIGBdHInSL9Z3ZXBMxSSF4R9qvg0Nb4Haq38iKVH5XeFc
GRxc7Ic1Ngr7D0s+NDoc8nLdPVPErgqOA83cpgqlLCLq6Qxeb33qYBroNz1dFRyFlXoHZ9KgWM1B
T/Df5CfaGepTahepK4Ib4F1GVyjLkP+k09syWUuQmobKL73tauAUt3oUE4pHFnazIK9sfceyCaw5
dG7xkjd+U5M4K7hCw73kJeZOtMKVispqu93DhL8yM6+bzG92OeIs4WmbhtSibbeoTW0VLomKmHtT
tdV8apSET2M/d0GYAyXfNq+M2wuHAnFWskkDZvp6CwpJVvMuTdftAq3X9uHPG95LP8hZydQADByj
tbsIatH8M9iDfRrnJHp/dRQKAYfsxi9h1+2vJEb/lej8bvyc83kSJTZY+EgVQzgl8kMJmB+sY/HP
yndjOKl3UaKQjNLpzKIHCUNmYMo2S9IbMVALszEFdnOl4AN+hvd8uH6oljo2pw6M+/AEHUWy+R3z
rtJQzwdSfFUcFMpU8XdtWigkQ26GL38e9Jc+qXPOp9FQReDJIUoJATQ+TJde4NPk1S4rUlc4Fo8d
AvJ4KvHy6z/g0f29Te3oNzCR+DW+ghnequAagctuuKtLuOnqllSdZ4LKlY1NKhRzBRluEazr26QL
3pd175lzdkVjM3yPtoOvadFt0c+qSz6zcvrH63O6erGthtMbFS0iknKBRnLtjtt9Gj2L7q5ODO2h
oMwNeHERzT9r0nxqEv1KzPbCPHRFYkerUQtEi30B57L6jrZwhCU9/T+Dr/8/PyjMQ2etDysXSRn2
OGfrIf5KOdzAkYBJCr9BdyLx0gBLB1ZZWvRAwGUqgp2l1NarrxHv7qzQ/QA4F9XwtBgT/bcZ5+/H
Wvld+l0pGDY8kDNHCFAiXLK+9lEPg+1q8Tz+XIWUkLJEdD8GRWRE/bmW5fwVODvuFyG4EqmmnFHM
AnKz6ERiwPkIQMwFJ/bs9UldiRRQnD2kx6UoQt2zj9bo4S0MQEa/CRM6RzdB0zhsaDHZtRkWmQep
hEXjCJJr7vf2zjkNh9GlVSt2gSpJjkLv4/6YdPHwytj8Kyv+zcnpaqTqFRXRreqgu9qN+smhReje
2GWg3yUQdmPRVMc7Eo7AhFH1XK7pepN0FraQRJZHkO8pLAUKdPn8rOELpM9JvLQwNMIJewOdfq/A
1gEd+2StZp/g6SjiV976hQ0mdLaApgM/d9yVKA7KkNcdwJnos2Tee79Q3pVb7XuwqLbmOOrqeLlB
LZpl87C1nivV2QQ6OsEm1K6iqLYacUdaPZYLTM99pgskK7+epK243vkOeLHzA2U+0DBtppgdvS4K
0AI4T18jWwrYNhbmiBf0s5TlOayZly0ZuGnXYPI/CaLV8CaKFCsL5BNGuJtK8VFSe3zwGxkngkeh
uefluODdo4NkdZWARTMHfiIMZNR/fXcwdWgNCIMoOHwVn0OAJm/IKMuPfu/ubAJLPICZIRBOw5vq
S0lAXrLm6E5+D3di9RHOtaGKEAk0MEXOpiX5uJWxnzIOt79fx2VOggH+r4jsArQF3HA47rzZ7cI+
+726c1rTVRISNojskKloC4Xuomwcy9d0d9dv9797Izh+v777bsEhiccFGshyNV8pPO2eiV2C+0kH
AJ95/QJX+xXUg03mLRXF3unudmT9/DAw5mUBIfD36y9oVQkUag+z/3pJvsdR98SVV5Mnnuws1g0M
gXEzIwJfm/D7qjPdLZz6Q6/rNlCav764QGPBlLQI8kYFIIEFnwgJVxpSrx4evL2zXLeGUTAJFcI8
dLydgjB8QLvEa3LTFwQF8Jv+9e2XDhqjJGoRW4e6O6eb2LFg2V72WR/ZZCtggB8vuQ5kCw7E0HX9
mRHGN1iMjrjr+00sZ1XDcgV3Yr0JoDPAMEfRps80DmXPpzvLOlgS8D4CKwpkX/TzZg57CS2ocH7v
7ixrtUd7zQWmbRx04BGN9DQlIOj5PdxZ1ccaEBW3yOUPks5obCeflm5p/B7uKsACmawp0ciPxiqd
zgtHI/GejOUrrli/j3vAMPp1XtkhsZEuZ8T4U7WjuKrI1Zn9i9e4uAow9D+gTZ4YDpt1Nbf5oWow
A8tBzdpvzrgisGpbD7XGiygGM8CDdpbqg1St+eT3+s6KBlRUr5ZMomBCywskLrJYDqq9bijwKv11
5JGJ26sWOOBik0N909Rrd95A+/acNc5ataWelzTBd2X6ChwBfBB3Fbu9klx8adY4a3Xu4f0LJ16M
Oxfv9pSOeQ8P/bPfsLtLFWIZApkmLyZA1b5C3k3fb8s4egXigjtrVVNYE4xNkkDfbev3XAzlU0oH
43V1E67ui4RLuI2hxOko0nmAica+PiWqRtzsNTauqAu++LhcxRQAwG1fqnONO2iVw1i0+uD3fOcI
pqWMQPdERq4XC3vq4kh/Gndbvfd7unMEm8pMsSHARVU4lT4COS3eyXW0fsvVJVgPwL7UgiJeLskw
Zc02A56wjn55FnhY/Lpck9IC07tLXgzwoT6n6gge1Fjqd34j4yzXqUxp28iYF1dF/WmqgiuNt438
5rzrbbb22H7n6/k0MnpSCZydCAMR1u/VneUa02PvGsCAIQgxS5VpOEfdKj0PgefznQW7Vktrw/F6
uDbjl2OcnlJFf/z51V+Ixl0tV1vuqoPhcFkYXQ9f4TJsmyIFOyYqUi09o1pX0zXbHgCsBrmirUU8
ZkZVZXEDn8s//4QXdmJX04XMnIZQMuFFFdIWV620D+dMrk25+h0krqyLB+VRqwG3CWDJpmyVqphT
36scc07YeKf9thxcFCYWDaBX5ZAA4TIK8Ib8hsdZtUurRQcwJsI+vsJvfwxBbgQd3nPwnVXbUshD
RIUdZ4SLab6I9hvZgtds4V/6suTXDWemSzNOO6LtY4s07O+h2IOFqlfCSLh6rqk1XdQaJIyMDQB+
7YPkVFn9ahPxNXr8zTWXOWsW1q1Jp8otLeo2ldVlboAluZtJsr8NxNiWdyICdwHu/tOX6ljtkjfH
3ADvFqjwG8jHaREt1JjPcOSMvlUbXMsv4ImPtw30cz/3ckgZBO3d/vPPU+SFTcBVaaitAYWw0zg2
tm79zNYgarOunlKdRXYPvv35n7zwMV3p2aQWuiq7i6If0CJ4QinjkHmly5L6TXRXfsZGvCzZEKvu
Pbh95GD9c2xWP7W3cOVnQiM1WlUEy2iSjxMDeBD62me/oXGCgvk4gNeZe1GQhVkg6mr+dYZBj9+9
L3Z2GBHhtAamLSkkWvhgytgfoNCbdITKxO/1nR0GWRCw1mGaUlj4YDyxOGHfRE/Xz35Pd3aYroG5
OLzkcO3fLQDUjWpv51L4CZTElbPy3+xoCb8UCOAlcl1lW4Ek2EASDOR5zYTfBhk7scFBuN7TAadT
AHhQUQOWDHvn+rVt5qVF5ewy1cTTtlyg5xxak7eoT49wwvAad1eBlsLwABDznhXlNKobDvo52A2J
35RxBWhU9nu1lgEr0KK8oeAQTZ9mZqdXpsw1Lf+bvdcVhnWz5VTKjRcAB7LbDeiZv4nRc5hTNtz0
6NMY7PZRLgDTboPyzFVTZ5mhLx6e3nZihQg2e5eqWOzZtm+bX8lKuCKxo40Tq2nDkAtvEX2I8GBP
Sxep8Oz3vZ11Bud2KDMEBi1EfiWndDJAAI9+1WvhqsSmGChpcpVa0RDcc7kNP3W0v2Y29cIqcEVi
3UFwegLpW8QxXNyzfWn3OFOAYPolcVydmF00QBk7ugYaLsa3MAy0GRvJ9t1r4F2dmEAZNV6RrC3m
gb6BX749RXKWN34Pv4Yn/6n+KIvb4NbwpBiOIyrgr9gVBt5ink937srJUXejFnFSwAt7zAA1/qts
09f8ul74qq44rDZ0GqiJALcGGfCsuiuunK5+t01XGzbuQ3wYmOEU7FgeSxqCGTjK1xRJ/2pgfrMB
uTKwfkLELXWZFCtwvMMFRU9zZxIAOcDHG6cP8HMyJmMyHsesJm1QZiKp9XK6VkBAoetHQMbTph1G
kMF3+waghj7I7BiUb5XoQ9DLV9FIvzwWcZZ9h4yBCiaLBGUC2VrTwBAW90G/BklBnOOVQf8P7ZdM
imnTNzj2vrTx7PnizsHaVJDJWobM6mZLIMPltABsyF5Lq/77+3/3CZ2TNQn76YgtYrIVsOblLI5W
VU8wcZurXMA4dMoAF4/e1WE7VeioZpW8W+set9v5ChvLDKuW8JxEy56cAuip99PKp+0jISY053ab
2JaBVwr+u7bH/iOkgp8CkrzbF4R9WdQH6pn3KtReqkTulq+jgCM9z0MAv1Mpp1wBy95mPdXx33/e
ZK5x6v+OFXcL2ME69XLckFC0ME8MMkmk4HlsbfpXwof404GahtdOzN1idgyY86akZsXa9s1NIhf9
PTWAjHsFazy9/sD/7JYwU+SIdghyi0Gy3DLY7CNP59nIzt1qdi/GGdRzghN8w0TNW6CkH8US4vb5
58/wwobpagl1Da0flKEIqgbwcet9l9lAQMr2e7pzktQDJlDaxKwY9PIzwqLOkJLy60sSrpiwveZ0
K5uwIqnKKlO2+phG4qffizsfteOGhqlGhmUVbL7vYayPJQnitd/TnbAPuWISca0T+KlJ85aYgP2z
gyLz5Pf066f+z4QEs7XhlnF80jUmP7YW732qIBR7rUXmpW3OVRWiDXVRyD8kKDjz7oG22/rUdkS3
516CwJ1FkNN+ggRcPKq9O+J7JDF681WxHsarO3rfP3aW9I9NIkZ9Qu5ie6d0JcOTPdrdZiDHiiBH
zXFGoTZctkcgJxkAqeU6NCd69aw/GQ3boFcm6AsFYp46gwV1cZ2AesWwzTWAtpuksv/IgcRxBq3O
wW8rW3XlGwmzsC+oDNkHyGAG9KnVkfLTxOJm/evnQncXAOMlWrXBRWf/TmODvdBzpjkH3l6VFiIx
wouW6gD88E4tUR7J2o//IcS/4/qfyTbQNYWiF5WV2cRxMcAi5twIzW+8prIrpUxBbAbjI2SFFbDw
U7AfvgPEsvGszLtaygM2gAi6rlmOsKl+bqNGihP1j9DPpUK4akpeLdqs284QIsU8wwmObI2Sk+fg
OHvUCG15fSQmAfcXQS/YlFX/JMey9Stxu3LKgy8oPs8GY6+q6ZZKkLh5Ynqv8EK4fnMjsDvhbmZs
3t2BoiJKZnfD5Nk8KVwtJQhlHUIhEePmaCDvgJ9oBsJLdfrzrLxu0/8bughX9CjmdRpMj2kTz6GO
8132cEwm6Hyu7lq2JP/8+b+8cDL/j/TxMHaaN9RzFzKtH/dVAtM+xJF8rV78QsIjdIJVuEQy27U4
JrTmz3rYOziHhkN45Badg/lRSvY3D4fhR8uQwUTbOMIznx/GU/rrhteJhiKWPMB4b+YfTZk+a+Vn
wggZnrOZLkHUCTFurIAKtnwL0+YezdFz6LXi0LHx65uncawQsyKcsUskH0RcRZdFstYrmQJfzl+f
Lme1r30f0UIs6fq4yUZ/TEXZfPnzqP9+0kIg8evTaZw0R1/VFKKSsTtyKethP6FvxDxNMPLevRKA
3JW5wYwKhPihwm9AYJmVU/0xtiPzmziu0K2LK2abaqVF2QzluWrq4xKNsd9Zg9aFXweo7Mo9WqI+
LsqkiW7UGg5oqAz9NmtIpn59+giH6iHourgw66zAa7eBvqxR61lO5q7QLUG22AQVnj+mgX5zsBBq
cJDmXgmTfr8XceEsWbgJzZGsmrgI9JpAkBT/PV8ZpH+emS893FmzeHM4y2gcNFttm/uoreuM6iF5
pWR3TSv972bNXezoOux71K9ISYfzoGyuh3ZOcvgYHfAGI2KMb2ay6G9yJebHn3/OC4kcLpx1XJag
oNlIUEj2I2QB6mNmc3agA+Sfa2rqzTII1V7vK6ZbbqK9TMYGPphIEJ5oGdI5s8gxReeZ9WTNbD+0
w4dFTOq+LZuwyxAt8u0O3XQoh//5dV/YF1ydnGykvdIOabH1kdmzBLKbzyEkCT/GqfJyCweo2LkG
zh23qQo37Aqgk5+maI7zoO/3V47jF+aPK5cjTRwMllla2I2sF00X9Z6hPdNvz3e1ct0GCZqRISng
dTKd4DNv7vpJ115hEHeN0raRVnoaYjx97WxGO1K/oYGn0J67Wjm6QDmU8J4W8FKht7RNyXth09f6
ba4b429WlmuTtjaol2h4axf9mCrkbvp2/Npb3bUZWmOW4RSHyezFtsIMcvaIGc4p86JoVEx2wNQH
Clz9ECs9PKeQc7AnlSmbveSkEBK+YudYMpDoRtPNr9mQvzRHnT2hVQP2/ess2tK0uQAqUJ4kpBV+
r+/K59QSTryaaYh6oRC5jBN+wsfwU9JyVzwX1LpHPhO4+E1ycz7KkJ06NflV4HnilAO6ea/mBEX4
guF4z1ECgyWnir3K2NwlinZBx2cLZG1Bh7Z/aoDry3hJh89/3jpf+Kiucu4Qso3VEEZFopv1M7L2
zZt2V6+RoX4fn3NXObf2AvmQYY6KapygV9+nuf/Mq7j8DneMKcjMHJRLFsxV+CmU07oWFZxNvTS2
3AWK1pSwo1m3CHLJDdUOOIDmKBqbW79hc9byxmIVb42JitgMTTF17AZtb55xlmuSdphKiG4fo6LV
y/Yprht2sxJmzn6v7ixjPXCScoVX7ype/xUO0aHQ3Q2TBq/Hu8I6y+J+BwEEpwFS/l9MMy9oTyXk
2e/pziksF7GOiEDCAjTk7kYhZ4CiYetlIC+4q6ijON4j7B1hMdcQY2bA+M7gSlrmuYO6grruEHC0
ipaw2LqoPPFdbnBZSf0kHdxV1HGmqxnqpaiADKD+McqEoW7jm2jirlMaMFZsWIcygrXePt1tYCYV
c9SEXpka7jqlcdbgFtpv+LDByD9rTbuftq1X+cqsfOGcZ8565UFXjbXCNlcrmFZmYZB2e7YGUDZl
upmbJ2Rok91vgbkCOxnPQQXHKJxkBz1u4YdxPFbT+ppm6jrTfxOxuPo6WzcR+FFBWCA+37cHShr+
NrHxAVt9ytYqLxfeT+cQTSjkNP0bq3qtPFfG1q6qXce+D4saqLzHkNrqwSxS+0WorobNcr6KsIL1
OrzUqrfDDPJAdxyb3+RyNWxLrSq4hdUwdueLPk9M/gB4z74ytV44QePrlPtP9phNEzyfLdZFGa/r
z/mw6hMz3Wushpeefr3y/OfpUy/oTFRFCq3iMAMwcMjTpH9NRgV82HXb/818crGiAQrrCu6tpJDg
cWqoAdbhYBl8n5puyaCy2qbzXoHHchseMdxr2d6u+1VjEnSnw5LEflzgxwxpLQzH/hKdpSar4wPJ
B7Yhs5UfulfruZz6pMxAoq2h8mM2qR9sOix1Bk09Z6fUTGWYzxydTjmydUuaJ5PgC8BxU93kwrTk
yKu9CbdibprB5M0wD0fB6EqXS1qRlJ2XjS0iYwDkLbAhXvrh5qAKYpXjsKG+Q0vqqu91N49L3jao
5rzTFUDcF1YjI3CWiwX7rCUJS7I6aAi5X6yEm62sVitRsZza5V0NsMjXEFGe+T4uAFPjwWyVOVm2
YM9VY8P2J11ju+ezWus1U/AXrD+k9RzWWXhESVy0uP5u2QaxyxPUrPBxSszU0awMW3Pc8cNiggJX
h/aUj2UfwYmsNbaeLowHYXlPx8CSXKGIY98w8NSa0xHao3zu+/GqmsAWv5NsbwECADWp1e0zPOHb
v/HhRHlOKdHRj4iUpnykoktwprFmb7MpMEGUqTCMcT8v56m7WwwygfkOI+fwAvt9Ot1GsAwd8Iqh
FnnEjeoR5iTRM2CM8ZEHoBzyvKmC6ANhQZy+U0BP3QIIqdnlgCl6BXwg3csvlsTh+kYT0qAoi2xg
ze5oMC9lXg9VGJ+AG+r/qset6c9VMDYpPMbqyDzOLeS/eXika3s2iCXeVlsL9ldkLD0u1lqxZu1W
luYMtzJtb0w1kW9RK5PprtpiWK2ReVKP+1jKL3jDGnquCrahT2O8H19qaZ4ZgtLnNoD/0WkaD6yo
8SD6Uz8sxwdluvjLdsymOZMjhlhloY0asrFrAlg5R3CJyzqVkNPCk+A9PMOTS2dwm0CSI510Phly
fCDQkpBLWRtkTGaWbOzSyb4np0gzZIXgSFbPWS2PGnXkY0jGSxJp+QYw6K7/FMOuOT2nkzRfoZVU
9ek4ksZ8a+hY1jd04/1xM4lIkA9NqVZys49N2dy0qGNi0s7h1n8QpGLRLQXZagc9sdPzaReoLOQT
C/b6FKN3OsjUvM/NORVUH5dBm727pQnDlMTcrWr4UJuoTHOB/R2l9KA9xqyTHFnKqZlBmtpN2kx5
HY9RDCFIt5FTgJv/o7TLLD5s/dTcTWjFb/869Er4zcBV2NzHEsARhINyRuFLJ/80SCT+IFPC3kYj
VfuZW3zdi1jU8qaKjwTf0+7NdNZHPK7vVxuT5YkxDE3eakh4gUbUy/HQHyR4WnhrYQgBZ/nkLYjO
tcoGWFoNmdrGIcTbw9niURoQM09swzq/ScXSb286bdLwhI9ZinM0S/5XOfTd8nQQZKpPULoJfhOl
enzg6YJcJJQRwTMaIKIkl9XeIatV12N6ImOUtucwkOsDaE8o/QYK/v/3atBt+vbK81U60yO9wjOr
Cd0TR6znjwxDKE+xCLsgnyuoTO+PxR5dvib7DpupKKA/Fo0ljh6d6bqbDFEiz1c3x+lmkxj596Wt
t/hCgcSd75N4/CLb4Kzq9XgOqwnfpYcx6HYSFcgBTZaw4eq6OWyciHO8BDHwi/2eqDsYMFctPplA
R9ACe439QSxRhOpPSVb7ZgIP+4fYxWLua8jK16/NQvrlTaPqZr/tgoht8/V04HWUxUOvkQYWEoLS
0JadynduVpUnpky+Coak5TkIlf4rLNvttATIfOD7X6Ux5tx3ZXraa2MKTkZw2w386RM7fL9KCLJm
oVMudfuPDKEQzIBZgOpfsG8lPPZu6I6ezx79WKd6XXGFFGOah2qp86NddYbbGHuPNEVw6jfImvc0
WX4chvXwO9m+auDLSMaxmB+3SEw5HKj6U4WqbN7JDeGgCNgZU0ZWGIpY4pqteHXfyGDd8kUnwVtQ
SiGPnoXFsG4Dur6zOYwlnIMgIcggYV8uOtryCkBcHAG6OnO90BO4bZ9xgsm7XQ8kD+GqWGVVlb6x
e2+qDMiL6MRQrV3hMhd83Bb5TOKofAZNiLxPugSE9TUYsyHEcSM3gh09lHUeq/n4MM1mfgK0abkf
GxJ+60Y5P1E+lrmua5uHMR8+aK3wA7sgvdBo/9bv/MMC6mimuFZ5nMjkBCcYkmFSkrsO2ijI8HcO
E+Gm+QzzBv42WofvgaqRsj0UCA7Ntn3YFRoAkjSYT7KEF8s0lihOmfTSrkiFsg6SA0rL90PTvadd
u+eiik0RDObLVNvvTIfkvKMLsOjhL5kFrZnvkibADB9V/XdgSpa1ffW+SeJnbZK3AFHdp2libvTe
v7V2T01m17D+CTMcYs9sadPPTRpXyBLBR8au65mpSVy6GaDlZkS9hk5Tl9vNqr+xspMot63+OQwW
HmmhUHcITvS5k/ohPAQOK2AqnmIAY7+Xy3hLyf62U3rPoy6MH5OtK6bYvm8pp7c4KMIHnkh7szKi
s3AR24dlP9Yn3bZH1gRG5Fhjy5uSYpwkoo+sr9vyZkhwkwnlwnMEG/JrqY7jQ48y9x0PMH1reESf
pnLosrCC4/e66qMwI/luqwSDtsmMpd2cDVTdHAOcgCjMFQs60uMxClKK1qZyrjLI8UxekYh8h6XS
8kMu9Ac8s2gOscpchCP/Cq1jc5mjAEYrANNfJOipGeWxvSTHOLYZj+EajYWG4THkSdYpgCNALmDS
zfVbXjYHz2DgUj21FQ40k8wmk2Ov0zPmyFlUgz5JJcmjCWXzHE/z9MYmATmtKryJeTU9xgTBpDHd
HUOglkdJO57DpAmB5VIIkcgaf51R5L7oXu5ZN6lb3IzZQ7ltj7UMPrWSxBcsnnNUMX4+NlNnqoxs
trOQ5O0k77QpP5VVu+YUmPa8jfY568AoRJWiqe82UO5yDMe3uF+eKSxs8hGywy7bon06o2ZgntHL
qU6DCOoqW7Z6vvAWO21wiPARZmP8LY1kjIPCbl8tlO6nVQ4z2Dg0zUxd6TG3x7I1+UHI/HcN3UV9
Cpd5qPOt4/IE0ESfGVgBYm/p2fcq3kVV7KiYdVDmVDQu2BKYKddR0F2IFmt+yHLPaMRYtiMsyIld
v+MuaWJojCKRZAOa0TtIX4jQoLbs96yZ4/6k2qW3ebryJicaW2K0R9XdAh7T/oh24TqDKDE5hYCE
nparfhOWZATNgvSuLiNZbEOpc9nX3+G51GbwPKlgY8ij084X+mmCd1leH0AM4Z8Qbi8jLckCW/04
vkl1O90ztTyuR/q5tt3jpNTdAtrRJUlr03xBr2n6gHgwHt738MfAISc28w0I5u3Iw52qBatlhDB0
3d6PVXs0p6iccDgwOqaw5BVNdFZIqdUPq53Tm97o6E3X9ExmYBMlIqfbHg9ZHPQpbhopRXyhsNdk
tfl/7H1Zj+Q4muRfadTT7oN6RFEnMNUPlORnhMd9vhBxSiIlShR1//o1z6rdyfSprhhkz+ygsYsq
JBAZGeHuEkV+n5l9ZrA5bnEpzjgStR6zdiKxRuV/7UWhYHS0rTO1hGleBHsUQPrcopXJmTuYMc3t
8LHPzK4uO4RalCjSJGq/C3jOu6m25nVjquoCVg9PHYVuOWqqiJlhCTRD6H0YD7ZE86IKNwaqZLA0
PIMqybZ3URZoslncygqYnux6h+7EqSCl9ebPAmYz64lXSieynbMUMTmaWY6a6WqQtEDxerRED8NM
rgrXbeJeugcNCo1ZWV6ywNFy1QY6uHdACiLOCpmjGqZarOQufgqdLitnhWtXNZ29zYvCJBwnaB/b
nlw2rYN1ClNK6mECr1IfJS1aJy5IVl/zRQAh8dCDsWaIqijhE4wEtq0XyMtFTn0a9RNPSgUfOz0X
9VPtVv1ZM4Y9wqJkhjSHpUkUGcyqLQWKIEwRrAhAuzvlNGaDXUOlkWlUKnFep1Y+FdeSROSKoKZA
qThbKraCINoWU13dIWscQjVk5yL1tGyKbe927SV6tOHcJQTnYriEqkMIqqKxKwdc4qEI3Zuh7fTH
2MGzVcva2TiSljbjqgm2BQrxMxjI0riYtH1tqlGuqSQYkOmx8Am0mLApb7RmZvIII/BibFmhmvrd
Jmhpo2W49abIS0QrGmA6qtxBuykwtaqy+5LD2hPTfXVup31ALJ/5Qoo3k431DWjI6qwdB1THgTE7
J1A1lliWdywKibWNFpono5isHeWd2CpSBykQ2lBetqPuRSoVKAfs2MEEHRDs0/jsZnkCb1p+P3qi
Dhkey+4pmnMEwrohqc8hTSnuRt7Zjx7NcO3ytlT3lBqCRtpqLRT/PgFL6pQPvlJtMkTH6tpUpb+w
QHX+1s6Mv9dD1jx7GYh+9Dmom9BVhimP4M9lKnjQW3DXO2tm5XUbbnrFHCWq7nyicEhlsJey4i7s
BhnnnbXgdBIVR7/jkwAcAEf/RKcI/ctoht00q/AANIC8HCNxGIIvNRZzJkfECrXZbphI7bFW+e09
Dp2wiX3fQGIJn8wsYAr2wOtq7Or1hMnQLba48EbkgXwgpTMizME65wYifNa6C9LoJ4IdkDdjkEgT
Ycd09aRWOIrHJhZFf7Cgm0xQhEcfmLrVdYpVacRBthRzU8d5pnjUAAwgUg9w5DrRAevkFSOdI6Lk
o8tm7rFuZzGlnt9HNRNzgx0uDxZxizDB/VIhwDPr6oeeAkRg02DbCn5hoqEpcaVzRQLaDE9D6alp
hfxjF+NskiAeqF7icSzsy6mssBP7ji76RI62hzmlsXOem6idH0crGySb6zqysLFxZC2ORYbOhFvZ
be4VM2AQakGHPzSZtQqpHy3MLJ455I7J+2QMXXSDwEM8mwUZjInZAABo5c4WcuEhQWvuuV5MEgiO
UBgPkoP97JQoYxzqvdcoROKm5CrNsbMc5OBI3B9DkbLGSRZsQpfPO44Bw/sB7FKaU3fYe21+DwVS
uG9yAEYSewLD+JhcYC4HIAdeNzqpYdS9dYNR4hIVTrapapmtcY6I82GpusR3ZpUYN3NXwq58zGrZ
bsb4aPVpV7XqoEEyxSiS5X3rO82qxdcx4BeRjIjjPR6GLVAG26meAZMOzxActmtfV1lCzVilMzbM
mDZdtgXGhvZuBo4K6AWC4GY+esh57ZWAE0QS5L68KXijJYN0Pm/i3G7uByQpMDoMS81g3eqvENO3
rLTEjjwQ0yQ98Wlawat3O/S9wzrsKBde2OcMymGscFOOgsENkcqEYJNNjMPJlrut9wntqLdBoRRt
ZYPGEb/wypV4S/CxbxNUgF5K+uIefauzamUfXPlBeBGoJnuwFvXYuwL8SykTr/INzKNKfou0MbGF
T1TZsXJCSCoTsC9G2ecWMcYw0Oy4Ngn3eUdFLAIkn9XOiF1whHcpkDt1DveXijmBGOKuh9hxksWM
KfJevg4eqWODbIC95XTOSlouX/kCEx+6481TZgQK6gnpLYWVeclC8j6FuaO5UpXxLhucwXeIGYTt
l6bjRjsAKpaRb4I2Lw6izSvMqMO4aSqH28UlNnOhNMMe7pa7AsH2D40uUoXi81iNSbYUxk+JQsfe
gUvA7i8TtE0emq3iqmyCNkZ0cp5OOXn3/cxfdwpLpHD0RkxOxByKEows5ZDCXvVzgfnsS4imYue7
SE9zpSxZ49kqBZvQXpA2WAvpTXEbVE+ztoaj9lqvPOLQuKy9gln9PKaloEPCO3wsW9B5DWSebGU0
X84oudatybHp0nofuO7bXI39ui7CCzsY8Qmy5rIvvEPgolEcvQGwkW89ZZFnr91IAFWFReBh0H4F
YAQQN5NttuaWgyGcsMc8DmZYb0dFD4QeCyhPkBjuzVUKldKjbxUoKUP5TIewi0kXvBaiHhIHYeIH
15YjnhJjmDBL/1jCSiwNZkxgFdKJx7n24hETSOtZKRlnNVxt8ymEkyhdynPUJ7inOBwQRL/YVQoY
AFVX7aGXgCUgbk5nweDfzlZ8nsK4ajF31sC1+oiLElZXrfMgLFvv7DEsEuQHKob6YYZmRTy1OgPS
NEkvNcq9aAaJslSoWzI1D1Ed1KgYtIiHzCmhCczUamjLNlWSP5e2hKjYd9MBTpOHzEFUozWQqxax
M1fc9fs0HwZUcLkUTJWIaaNtuLKyKUoQSB9uCl0SlhPxJHjjrQJ/nGjsRdx68HETAFUP+S3Mg7c9
bjeLLEiAseT9FXE59oOmrmLjFHoFd/LrELS3EVnFlnyYFc7wMtz1yEy7tCMZxaWysSV5AyagprzW
W4P8+L2OtJfmXob2qG5htDYa0IacOCb2pO7PhCX7hvlw/3lEtfOMmlXuDBXzoaG9FfvWPO8x7ZRf
Eq0Nzr9uwYcDUly3zBo9egDIKs/7jD60Y1hedDQLpiNWrKZHDT1APDqK441LeoDn28gGKGEYlB7D
8yQKzL8EQuNSdRjlGUeA1aYSI91VPMK5PECsbAHyyoNLL0PGwHqC3wSmqLteCKDgfLii+WLq1SSk
cd6zYmljq8bU7E55Y+/EggPbY9xBrcP8gkT1oRqLMT9zLeMwdH9Vgjvb4hHEmSufjykk+bajAUKG
YVSuyM1gR+J15moIHtzoWF6wsfTCQ63IvJ1FkA0oU3AAPndVOTg74OhDEGMk6fgAQ/S5spCmumB4
uQ9c1LK13SQuGdCOHuG4e7/ugzbB+eVCgedZ3llO7Fbc8CAo1TWFUeS0mrKs4ZeIEG7WvSXQI1Mj
0Wr21aDpebF47Y6HEF3jQfAubbu3exaBKsqvJowiKiB1Y3WuXbft17NDujYxuq2znV0sXXOj7B7n
bCnnvl0b6tqCycmZ+JPhLmlTQKDgV8pO30Ho4qCjOVZZbBIESWsalUB9ZRvHw4Qj5vIuYPIEi04G
TmdcBQHA1nfTIfd9PxWWWZJsRu4xy62lHz6JXHAI4xnxx1VYFO2diaJs0/Oyvpa0Xup9GBhxkeFU
woPhe7nedlZb3PZ1hubfjWb3Nqwq/6Z1xnpZZ8OxusiKANa+eBqBiWpfj8jFhbW8i45uitzLyu/I
hThaz69an9eA37upnuHXB539NshdIc9xdmu5cRq4GG8rpyAbrC+cXmqAEkkU1XBRAi94q0knzjCW
2IDRKgkGF5DQHoaIaJ0lgg/QL+Ws95UjkPBQCpFUtcfVhmK3AEgKrfgGL+vdjOhk6LaHrytdW75f
XzqegZVM3fMZg+5H52LsUFy/wwm2uxUYD7tup8qZkqzBHQLH37bvndfbVoK227EuEbsebCpJAmBE
tevdtG6mxOeoavifoHREjg6nUWQYx6UvYx6MFMG1EzgILapsRKXW8Meir1V+LpEB7CZRW2g8JrnV
qr2ypNhFWsuzEj6QdooUlaZnSAHj/mXgmyEu7a6hh8Zy2y6ZcxU1cWPl7xSkh4wp4aJJkcqeXyPb
jWJaWst5g0bWIaz3HAA+fRvBQ7/E4cbA1cjPjDhgRfKoGRPg2suY8FFOn/3cBjcYgnTmlQAZt/NI
XlqfFQF+nOaRaTEkXYhiHWAQeyfR5eqjkCm8txW4xrO56OYxbuhEurd6LnwnY6EQY3uw+qW2tv7i
2/RKeouXp6OCW96qqhpnh706GHZNBg86FpGxVfEMr0ovnnwaXOJmeBJci61RiJQhJnFhohG2SSW8
a+TOtBIbXU6AMJDFBbzmdPWm9/WgYolaDMIkPfJC7DuX+/a7DUzZX9Vzn4VH302YrL55ID3kHuSJ
pleWBQQoyTunLC9VuYAinHD2rH3ld/Pxc+Qrb1EBbP5cG3unaCVVsY8083tISucH+MRX5+Ewhqu+
WoY7CBIAYBsc3vs58EwdY4yvGJmluELUjzs4rwol43UDruy2Gfoq2pZFM6C9J3ZgX7dea86t2Wuq
BM9s/oF7sDyOIvSCjedbFpwe1aRix5LuRT+J+aqcwLPnFbpLZlUCrYRTUVpsLcmBNQHbzytUqABs
koqI4D4ipr9A8U8vQQtxyfJC9AJeoEOkH2gzFWHcRovisQ8I91hsZIP5IGQarBUlBWJOo86JrnLR
L+sAnQGCt3PMK1XlKA9+5IFAIIte2aM3U+yaUwhoPyekiW3hlda2IwEpQNtq40hALI20HpQ/OLh3
NexQkc3bh/wMbHLVX84tCYDaL71vvxVeXTwjXtk56/gQWHEE8wt33yhngrofuLWIJ0BIoBRF6Nyj
jzNtOpfCu+0s32xndMDzOvBFdE/rEW0tvJOa7ZwtVfUhYMsJ22fVHslesAIbe7IX9FjzIlEIh152
W2jaMk4sO08X/2iD3Axg5tkwcnMDe63lJcKfnC2Z11NGMdf9PsvcVuuuw6pNB5Sp1w1QCPRqsmjZ
bEnMec/epMkuwx6GLWAOAYk12KdFCqvr0o5LMWvKIBqsi40avPlmHLPotRIS5btyxu4GdWh+Q3iJ
C8H7SWEgEUTsWwXVSMEkjgMDPt4OoxQugOjuPBeUS5nxestHzPQzt5zrS3T0y771lmA/lhRedYg/
kZ6TlJryJa6bknxgFsrLVs7Y5BKJDXOJYD8Iyd/zSnVvTt04+kivq367AE390IoLnpIKkPTKEHSw
QJornL21kTaOWnci16XSAK5J0LRNAj69lrGKfGwXFbVwNC1g7DmQ6iIaWGbx6AHAXJbtM4n9A3BU
bWUb6Ok0dJ/FSNDY66z87H2hX2W94AgAGzi9DxqUZezZzXjlFPMYnuHwBJtBugpsIC0IRR3bjVvL
qrzzdqzzfte2RLhxblWI2DHdDO6ICF/cNWDoHKxoKB/XmGAhS1rbpXn3gHy+WVVAq30E/2eezCYH
bmwVCns4ANYsX9sUxsRxVILUjvHMEjfJFOgwlJFLcVeVbvXSqaGxd0vFZbjiZVi/g6kfArb0URlT
GTrvx/YjiiHBr4a4qfl4YXcdl7HxMBkag0jHXm/z7t6voL9Y6TLsqzXvLRzLrscbeCIvPkBgC2Q3
qq0As6RJZo+VTFsYwdF0UgDAUlTn1dMEmplhd3HBapuqWYWeHLHTikkdsAlbe3u0wOiGw/QK3Diq
Y+L2C4BJmzc3iB3FitHGtnBJx8G31y0xmKcePSvIAMaVJrwtYD3gbbHJUo8R3+qgxiaFuAvG3r5v
Lasv3wINJQcGEpbFALaQXCXLZDD83VdNeL6YbBgTonl38PJoeF2AHSzxXKiZrOp2RIeoprIDQTx6
8D9fEOYTY4aMWGdTb09of4EjrTrVz/uxxY9eALsCbI+xNRFulChrdSbx9mfsigJPRB40DdiMsoHY
QyusDPTl04TIidFCeuWAOlOhz4ZN0YcILTRh2rhTxawpIt5KhZF677kHOMCGx42buEs13II8HunK
zuUwrI7eOlliLUEPhQxVzT2sjLNlzTGy+pYNtuqZ9KPWSYcOxVsMo0pVXpWkMOAlZAHkzxIAJbCs
pQImU2qIe3Erzo0kxVnjVpC529LnMzMEY2ZbszSmAz2iUbcvw0h1GuaqvMfzYdu3Qzg7Na5T2IbJ
hPbbiT3HqSEoQZvxEKqFRJtutGEiVYSoaBjHWF57Pc2L26EalWPzSZpqjlZ4ifYRmxuSsXNRgrPS
lXYhywiyMUjhSl9XDC4BRQAFjyfcFQED3cfAL+o3Q0dnSg1WwsCA5SIdwx7BZKVu1vl1kls+LmsX
LCWK9mCZ3zKSUe+81Gja0H423XKEpvypPwSA3feRAgsWT9SRXVpmIDzW9sybixGz2Xchz49eIF3n
Pkm0p2ZloAoZEl02Xp306ELsBzjVdeaK1PMY7HM9uhhLBkjreiury2b03kq71R3ocYW/afywereC
vLYPYAHCcTVbmEOtUZFifooBF8DBRH2qwodCooyA4gTGqLtyxumSIKTNRaMfQu8R+xkOmkMFItwC
H1JYXexBBpidz8LCxklLS9+4pXKfamfqnyEEHTeRrPMAH2+poSVwnGrYjqRyy3ieq+BIzM2h85aL
aqA44TtUdAuqPVyhNS0kaRfW2UtYpWqRTpjgnDzyEaW+RC6mvi1UDsrboo4+tFaBN+3XRZ4DEx76
e21l8CvUU3s/+w4tEsSZtMs2zKrmccoCt44ze8qXGDccWymC2P0JJXrljDGsTCAqs4c+Q7k3uq57
FZDAbi4KT4XDZsYOHqVWV9QkxgnQnIdKhCHzMdr5Dixm5HGAkhwAgGi1OWYFuSZx+qnpznoligux
BJ7FxtZB8ztiu02wRallj3Mf69lDs9gx4QMwhpwvuh6hTpdx3wR2ERclJh1YPS2Ar2qKWnUXKWED
mJ6HSu8c06MdROuJbTdcmqlkwJBgV1g3WNoVsVzMJ5amPHeHuZzXGfxS1WMnwOVtwR7iUAmgR5oZ
kFii0jDkg31M2hjKZHFLQg4DrgXsubkjImaHuhvu+h6eA4oVEbyqcGwIP79ElEgGLV7WdbdwmiJX
TUjlpQzz8QWXCmWxh7GBfhv2cy5RKTT+C0SEFDIF3+tmzEWbxk/BhUaIEZsp/yhbf7bjccpzLwZo
EDyTKJtBj0o14bGT1nJm3EGfzZ4AfeL3Q5HWjnSeW6ecb+ygEuqetKDtNibi+JXAGIN2M9qIEP8M
e1Fi0JjjtqXG7pW/z2xFpouwsNvP3mvnt1DWA4fC6dinW9gLslVfO84EuZ0ty6QLqJNwu8pUasFs
5jMkLnhv37iNxXDQ2k+QDi54j5XwEV/e8z6LEaLobmbBkc/lB3IdUu9TTSOSZAbfshvEMVs49KiB
HwmjsHmgiYTWo7nknQnFuYPH20/LyMkekElT69uw50DQFUIZvUTaLt2jAtP2NaQyqHIZn738c+RN
fcgCJ3KTpc1wzqmlfLAHl9ZxPk+Vlao2n28CaAcGfIgM3UmW1aJKXURhZolDFy+IG79YsCNomteI
6/NUy0blA/IkOKdyRsCPeoCk/Zpvu86STzZIy4n1RksC+GrsYRHTCT2lbW6D1BnxNO4L246mVHQh
PfdzXT60jYOi3jag6R074AsEfzNYoXGhjh17aFluuDAz3QrL5BzsjuZ8A6HLgqotIA5o6Ayc5Bvm
K2rgyBGWc+y2i0d3sj5+CrT55XU1Wf6VjiQwR4/i/thcJLVwCjDsZgi3jYBoDK5PncZlALqaIlDd
jDjDadAC5Zqo3Eirl+coubpxNcCpO8SbjMgb5V5x27Q1B34xWS2APdtYK5w7hVqVkVtCsNBggCgF
Tx0+5EPWgqYPAo1SDD6fGoSoVz5bjd3fl80RUoLsu1IblS8qRxhKA2hSmLBoVxEZ2naV91ZQJBRc
QgbdCi1x8HV+e4v5A2hLc2Ha43VHm39bhrm+mXuE2V9xj+KxDn2EZzHhYuqO5ZCTqMSPdPGBuq1D
9hrVuPydl6NcD/0crTYQQ2dOsUcA1c9DKYAIG8t9RuXqgsbihQfbu7Ak9xxlVwH4kHQUCGvjlKul
C6aDQuC6iM3gmJcResgH3lNSAd+gXeIiaNKN9aCREFE7XHaJLBRqlHmqe5BfaCGxE42E3gVWB9A4
k01/fozIFmv0SplB3Df45hWYuaXe5artpwQcjwvysWxce0NQO4rEm62jC/xS6s+8z4PrwUczCilC
CBf0Si34tRZtcfEXp8yj2OPC3VpIB9D7SM5+HGWYmUo7XQOFGzFwXSUmzJwPS5bTzWJyAz1TS+ol
6aE+/Sjdoapj7XtIPaReDgCtXyaOgNrI6g1EsIsBlELK4iKHkPh46f3yTVrSPPMmwINkDx7EV7BE
2UPkpsrUhP70WZjWDKi8GhiymJnX55KX1ImtXlskiRCmNKyoE9Q6zQarRqGGosVfAeCazKoYolKh
yV+CZj3ak55Ar9I2wrh+rYIDDw0vzvKiw67kqMqbQBu6TQaOWlYSoaXjcl3DBqk49KFqHBBJrjOt
bCmiDif0sdSuvD5z4w4GH/V9BfXo9MW47N/TlJ9MQvPeI/hE0XEYoplQYUOz/uqGynz83KTAyazF
bC3TNNlgKTqyVEc7puGsmmr6xeTVN4eePxKsn8w5YmIegZpzYa99joJ1a2V4StddBCkAQ7RZrpOK
uqhL0QLPr2immzeiS7dNigqhpKscLVaV4nxXwXbyLP/nhs2+ieu/U+mDRSzqAKpbbCKQRRd5OSdE
fJXT8XdmV04NSVH8OzL0gJho5VaPohr16wTIfGFupxv44RANuOmnbt2pPWmW60CqiC5rMk7ZfrZK
PHdu69z83G8/GZMkNh1h8dcua2fGEKZHB3tr23Xxc3MYp+ankSrszEFy9XoWjZ3aHVErBICRnxvq
OXU5LduotsMS770mUQXLR98NHKTwiPyLEf+/80yeupxax4jFNhjnNQj7V7scWK/V1c9d9pPHHX0G
rZGHuqzxKD6JKEqRJF3/5II5edYb3feQxh4JQOmXyOV0SIqPUf+cE8epv+kEVYXX2GJZI/1P7OtM
tyu9uD8XUROcupvKpSkLFBjzWpu2ePebtrxoaZ3/Ho7wLz9Ei5q//Su+fqubuS2g2zn58m/nxVuL
qZTP7l+PP/Z//tmPP/S327rC/6f/5IefwC/+/YWTl+7lhy9AcAMiv+o/2vn6w/Rl9+23Zx/18V/+
R7/5l49vv+V2bj5+/eUNNUB3/G3YvdQvv39r+/7rL8fxrH/5/tf//r3DS4UfA0H5Yv4S12+1+cv/
2H98lIXK/ufpj3+8mO7XXyL/r5ETUQQLepi+pk6IzXz8+P07IQHk63m+jyH7o0+pwjRC/usvFiF/
haEmfgajDq5jH52lTd3/9i3nr46NgA4UtMCzSQAfhf/9Ni9/Ozt+uzO4Kr9//RfVV5d1oTrz6y/f
Zs7/7YgJfT+ASRqix3zXDX3bPfV8WFyBcEjwomt/qJg37EW2Kdp96FxU1Rb8nA9MXN2AvgUfiWQH
ezN1G5/ufZz3s6IMylR42kKEDG5uzJOmiAfkWo0x9XegmY9UuZuGbgxpiDY3g1hTa23xzdGCLog9
fVYBmiRhkvurQOxataXjGfe3Y57yPvZKTBCtq2nfLNuiXvFhU8y3Vdszc57vg3tzW71PLzDke1Fr
yz3M1VUhnmZ3W/GvLB9+PJP+/RU6Dn5/d/A5YQ0n+xzeD6GVmuf5I3ion/Wz48feg/0xgCp+JU0S
vNbP9XP/oXImoc54Ra+d31Rxxlf9/DEXCaqqEGBgn3j1ZhT7Xrz5oO0XvRbLuaHxLKB73nZyTbKN
1z+BUpolhpegi57E5fiVfcI3R+Y/uemn1idBCfaOZ7jpY/DYtFdhubHDvWfdNc6l67PD8mldQSl6
Vt0u9/KJplbJoAktUGOjBGaRxjACMFzWXI+czRzSu7g1jOIHv3uk/mBtfvk2T8qg/6a3+W368c+u
5skB8U+wQL7aFU6NhP7f2xX+YFOIgNAHnh35oU3+XawGgYTfr0Akg9wI2VCSMoZdWiw59LFzF35R
kX31aieWANU/9mrO8bk6WdCR51KcLz4sIaNTnxJISevMHQq4c8f+eo7H1I1FAgVBHMVRii0+XvAf
5ElJtsqSLPG+qG7JN/eHP3kDwYl/A0D7BQMLubuGxCC1U12C/wEAAxCV9ZgreJzj7gwDBp0bD7fh
y/TONXPuwLj1E8OfVscsm8ldcxMh7yGLQSa0IaOvxa6aYsoTAE36rvrIriDtg7oyA+R/Zx0ogjP2
8FQ6joywoxH3x7CBpvq3L1w4zwcMIDIEjBMoGMGCVNas5ak0QJ1YBzb4FtPin1DxWXfWubgeCyQg
M7rLLrOn5aWZ0GTE6jAmwzX6XV7GZ5z1ZxD8llCXsjNosP1Hcm/eh7W8mB/GfZZU15r5JYN0XEM5
BbE6u6UrFLWZjgEBQzAMOdiYr5YnsSV5YoGTgSEqyz6bN/XWvLWCjVDUwYIHEqrDO+Y8cOxC70fw
hqH+vCt9TLbGpVzXFpQ+YDsYpovVs7MvgE0AjWOwSuxvujVvkgKA8x6SqK8Cl7++zSf7+/+/zf+M
t/mr3eTUE+o/ezf50VDuW/mGEttGreyFToRN+8fyTUNdH+bz0XHPyT5Gx72cMYAJxNQsm6g9gmAI
Qv6iU/zqJU9AgP+MlyR/uGf7GNHFZ3UQz3tyRECcIDHwBFtEk87xlJj49mFJ80Pcf/HZvnyhk3L4
p1/oWwbE6SHgY0zDdl10J2hNfrxxhVNjCMxodz1wzmMa1iMDaFvHCPXZOOjzV6aZsk0QwSeQKr6s
kHPVsBZkGWvbOUxBdmt063O1nWne7HLLtWO3KDlmcGHt6yPCK24PuhnAmWKsCrJMqRIuwS+5JRBK
aML/vJh1/mhRfP9xTm6QMhI5EAW8GSMaV1ByMHuKF3RNC9Mt3kJcDnGmkrJIcJgNcG9h9uNUxJO+
xMHBMSGsWDCdq5cS5DGoqvirQ/cPH9Pv39/JfQWjAWFphfc3o7LfWgX+4CUCK2Jx016Ej/4m3DiP
DXqD8GJ8Hc6ndXtefBH38NUtPzV++Se/5d7J+fZ/+5YfV9yfPGDeSd9SQ6pkO5DJr/WLBmcA6vTF
YKDnXMVfLP0/2pu+W1qnxkf/FUvrq896xCS/a+J/+rOSH8HN346bgESOY1NIRjBC/uMLmSGHm9aI
qYfHRzu+uMhYx56e7m5uvkAlvt2c05v3/eucbCeQaPpDdHydeZddd9s81sze8XW26bavzbbdQuGe
+jEK5C1II7YGlxRzhmlCNp41B8VeXnZJaq3TnY+/hK/SoWEPLvOZYocuHln0ZVH/LQ7mz97w6f7S
TmGhMU61riEkucb+xzFHeRWtIODPUxlDMmpv2yWGiEddNTt90doY8I8DzfhdsP1iQR5X9p+8F3LS
X2Bm9r/svXy1YL6dt9+tzJ9dMH94bn+3YE7zC7w8O6pPsWCGVYdDcGeetzhkaszZwPolhSbsH7zG
J5D8KCAgw/AAnJST6a2akuiivNXQaWEwMk/yIsF512COJ2BiQ4s4orcYbh+WWMMlADNbSf9Vev1X
T8y3G/Hdhf5vf2K+vGPAh7/fs/7RO/ZtBfzZU3FSKUPqAjOi48AW1CP12kZbHPONC/3jJ40hrPlf
7H1nciNJmuVV2vZ/pIUWazZrNu4eAgGABAgSJPNPGGVoreM2e4A9xVxsnyOru5jobGJrp3q6yiYL
RTJJBAAPF5/+3gOxp/Cf3iVn4vKfvksuTsKZXP09JuFHAUQLBTOajJg/4knn2U8lSQG90Faqy9jX
knytnNHdfkX5BHtwEkbeQpu0rGXm9SPdt7ZCvMPhSqEmmZm3numDx7y7hHifH1+wUP1IRv46qPN8
b9Z3KG5YMCjUa5GGQdFQfQ/QBie61V10MA0sGvAb0ATWrY+D/KBvG0fcI0H0gisrKnhA+GCdo5Cj
4LzWnvKosZ5aXkBrD8WxtnkXwDnZB/b+CLyHnW7PPuIl3kqgAjWZvkIgjU6eyWK3IwbFl90RdxeS
xJnWkfMGrhl7oS2r7LdmraJW5HaH0JRgw3Z+K7cBU3cdeROou0pdwx4wgTqh9mNHUrx9Ss1Xk71l
0HY2bYiPtgIneoaqfg5dVDzgXXWCygH6stO2JN/sTGbYmr1Cpf4KtUsYh84yYrdOR8TVQA38WcUV
rQOYEzfYFPfo/7B1pt0YVzxchrrL1X3y3vm9cz/Qycf9vKT0RWebx5HdX5nkHuEter+7yakLVJ0N
um9WIyugjN17PLVB5lvzfdskuFzxUf6DViCnXBXEvzrs9+iJJJ2jEd1etzZ/PIw0JevX6Rr1Fw6a
6Vlrd2zd09ejDNGPmhko94S+AoiGoMDIblixycngPKx7ss1WGnYdFAQb6cN2nayAAm4jOnQdbdbF
hr9ZxVAztAK0+UP9PjekKslIZz/ZJCtgMaB/nKKpwUfNtzPtAHRIk83sK9f8Y/kIAxrg65gSNALg
41+vHsFAem2SJ++9J8ejuI9ZMhGRkHqTkRpzXNktEx/sx3TV2ToZ7HL12DI0dLPFR1/XFtMs0Ims
QuLOZCZeQb0R93fhJPzQovtwEM6s+AqV9zqam4FkQlo7w53iBrbOqnRjcr2d2OIUm9FmO8PNiOQ/
titb8jFEZ3Zsyi5YfZckxTml7X+JpLg0P2eKHkAUdTc1p/nhmyrYGtejvRVIS2r6VWILs0hO/ad5
Q230XTn3qMF3wt3G9w/7C9NzWWidmfk/hdZPofXfU2id2Y7/zEN5ST6cmZX/TPkp85qKv/P8kNbS
NUuGuYUOye9takHtApR8Q1hxZdYwdOZAP7b24AxOb/f24iz4mR/R5+wg90T5c7MPoEbWna7jGSn+
HNiXnPKpWEmO5Jj+wmQKiDtHtiOa26kd2wlDh7iHOlFv8NCrzmDQMGC+MnSoeNoeGR+5p0bjFMee
TVQnm57ZAHfzB/spZBYzba5JdTdZjbZwmKFFByY5I/5aUXQ8wmypuMWQwaqBNL1KSETunhT6VOHv
3MWH0eC+AYBpBzBLcpO6uxuVdTCMBnJT0o2MhpqNdVW/gImDbqBpC7LZbe4fdQQFIuIBXYwcS2KR
5aS1oaZf10cQ3hHEMwwCC3CmGtn35JXPzTsf0OEd6hvPj3ieGxWvr6/IhvoUqD5O6GQuyl2ZSman
dyqbT0vE2ruazY7u5KxyuVFgUoNl7ud6G+t5Ya3PTPkYrYVghCwR+cfq9Zg9oDfhi6+8AlXOV3I9
MJ7h5Muo+qNdrYqV6Varic022pOQepQRRKlghcc2ME6d0I6cBL8BnAULHbEUC64ww4mw/PxvtYsG
ewQzEie2W5rheVztAJbAXrzcTfHs5KVb+LxA1xSv0V6MXjMH/X8kddBv8IBeGfyvXktuY49Ou1rs
mcHSD2yZAEnI1mgIa7qCDYabwUPCqGI7wG3o+JptWG/MgMVd2wB0Wde2cg3GNgedDnhmcCoWULwS
geMGGyx1SqejsldRWqCexo48Ut+Kq+VK2ZebeoU+UpdGNpAHKQLAZMFwJL/wYkJgntu1Wzi57Yyr
7qq7Eh2RFT7eabtnPQGthZ/jVeibxxbmpmfH0LEJQxKGIY2PA37P7JJNeMcB2WRAKVMV+7izO0zF
GnEnGKCyC8A9W8eXgRuC0c4PDwIDnrGxNrHjWXQg+u183TskXoUrGpHEjS5tn4ui4ixg9VNU/GlF
hXRikDwPfXxQC+fObtCrQhqbEBWD00JQtDbovSHwJyfYT78ohgBnSYaM4M8Ap9Xl8kFioj3jBAau
SNHcQAHP4OSuQF8AHMQ3rb2KQQb4AHAtp2eLnbMY+9nAIcxo5vqs2HbbcaU/TNjPKgkQh138+Rpl
BwynIrQLR4H1DP8Cp3emSP7jLdVrkVzJD9FNRzPfWnVu5+LwOYqL6qtVdFWukNSn5unkQNpdKkM5
8Rx9Nk9nvlAzJGYRjQ0IGxES4Ce6p/DktyPl6rG3tReAhrIKanFxtIdstUAqqZCQCuNykj90ClQ2
2rsZyzF7LVXtjLVu4kSYtxD/BkKgF9oBC9iEn6FduqEf22iadmtXeuayN4VkLSBf0WzjRgf+uhzV
KfzaeB9D+aKkjtVbvA6yV3rm7yB5iVPj9RHD2tg5DZiACR/Wucuv+nZl+8avKPGIHP499DMn9iWv
dvETnxjbwIRzc4wbKExO5tQ0w/cUI0vt3K4cjAn3WEALZE6PEXCpD+4g3Afaj1m+BUoM7odHLkI/
YYtX8vE4/CfGiTspcRX/5NPXNdcT/HUQtleDl0PkcrFrwIAwEFCI6Q64ILAZNgvl9kNGrL3mt6vs
JrlRH8oVxDd0KyDGbyV/ZJNjugjYnIycCZ49N2Y0PCTWuwDWxPpENIWW621oDMhv9IO55UlGl6y7
WmxId8q1C7BJWejx/ThhDQC/Ab1U0Y42VGQBSW40CihkN2WRLexiJ3UiO7JZskeHChGYAPXOVVcN
hdA4gT17mRtCpc3OzHI81zmIJHCDAmDUOINcVUcuj1OY2F8GS+ziBu0GdGM61TvQHBFFiLbohmQz
Aa6WH/khOwBJBc14iPIUrnmTuDGDmkfTFeJNMEpmnC27wcxpmEmkZCxEgQCptDVccBm5wCPatBvD
PWxrqMoGamw7QofKGDiovNmD5Gi46RYT1NoVtj0/X4Edo/gpdRQaohBq7a2t1UiO/A5NTAyGjOEz
r/eQz4XK7XFAMFrW2D0rEdqqbGNvYQSWa9kEqm8gxEDUYKF3XgA9D7vMQyh81a4Uv91Irvygvugv
LUPLL3Zmy9KNuRm8FfzqkgLqjqD8icL8yskaoRy2XZwHB813WywtLE90nLvxTvAnN7PpewH58P6e
0f0r0un0cHf1lJC7u5G8wuoLsGC095I7/YqtubUnkYXc8BBLS275pwA0kpT4LAvmITD48IGvr0fL
axjCIIxvs9pGS+4O6FeYIT4XXADosGQHR2OAw0JECvEmd/TKdYmF4bKQz1aApUFPC1YzZsgLwerZ
oPAK4b3RUfzI87GS3BwvMf0j5ZsJ2XJsoYAmFMYytsOM/ZpDwNawM6nhAnnSlTBxiq8/CAgNFS5u
i17JTKMzJmZDI4+H94htuTbw6q7D63dAJsCICLD3CzxQ14Zb4IJawV+BDoqh6naEtxEuhCwAKPO5
lXoe0lErE8AmU4s8ySlaV9vgwTgJ028WKj8UyKCc/JPpgfse/ECXV1A+TujJtuYsrLnVHImpVNpI
ELD9VbgGoAPrVqKtxCT0VMrPrk633EzVNpXzDMybO0gxVlyfLFVINS7HYLE6hZP6vQusOMjidD/f
9W5zyBja6V2JQNrhOkhCV1qj+d/jkjmBBEa7MyQ2atDsFLFN9EOeHnAzgMCjXk97+SAf4k3/KF1p
23QTrrSr4b50AcWCV4EKABINkdUdGp8hwyG7uaQnGBuXstAMqZvi3OqQhd/eG6zjNNyopIHHpMKG
xbbxAOiLQ8ZXiQcYYVuvJXui0XF0cBXCuQNeM+4Gqq+mNSSzmx1Cm4+y8xCwZQjcdTYs2OIuZBls
bMSl74Gk7vasht0ZQ76leH/sAjtxgWvkJjjEM5Q28Bacp4ZSmNUNtifWCSsYue1zBqemYiDxw2ng
RZKZm7jSCtFQ7EKES7l1i5+Dw1e6QaiVq04umnl0nf8LYUao/BqFPAAuxW8DNiJsBje+nhHjFPCO
hQv0JLzL6WEnENo1NjBXyj0mA3DjtoT4eA+zWoSEtdwR7lb1foVaSMfY8CCtcRJjIWx3PMUAoY/v
cDccbokD/RhahQdaO3uyF/gKAIvD9fwI8+NqQWBbcFMBJWpnmHMAc+zye4i5VUBzuDNYK+yEHKKN
O7xwPFExyhMYACdxuLvTr0RCIcFxnIyTKjrNjCfgLY3HcS2sIhzm08PJ/MHtqLUqrkQUSxbHwde2
WC4edCfRk7CHIreDg47kALbSVcDMFb5OW9FEueo3hTqR6j7FELgToV2ZTMEXV67pXbASbqCY1/nd
4E1rrpj5huPvAAQdvCM3KmCUOAWLPe4MLjhEz/C821WL9oeYQA/hwVcjgdCWnY3sGPYL38gxjILR
jeACwujAFOSbZdtfV64XOwWl2VuPQDVghKBpaqwcF2MxtnLnRqSoCX3FPsYE8dlWbyKX72ruIdf3
fLahFeHsYK/fcjUk3PJr+V9NClhv/FtbAeT+hmtO7g1GLtwoeIO4mmLbXTAIL/rY6lnw96eP/dPH
/rX5SLoQjTsnZgLkc7dkI6JxCYxfrjhaGHlPXEzK20tFmfpF54WP5kMBwE/n5afz8tN5+em8/HRe
pv/54+ZRHgH9LBp0ltkB1HIeWlx8o9QAMemVC9B0eqEJ8NJnnCVs/r8+47ITdpYq+OmE/XTCfjph
sLt+OmH/eifsohV9lqj6T1nRxgV5fN6iIYLdLbcmZEoAInnKe1QrnjgvNso1T6zyyjHkHwmCFcju
aqccYgXf1EDceGGqDWovBFNTe0Echse3v0WNUKdnspc3HpdN6RuQbcTX+8VHeBv9krbmjggb9Aji
TCh6LFmI8jcekOExj29x1jX3jy/VfV2807Ncx5/3Ti+mv06Z9A+e0X/T9Jdk/XDzgy9KkWRR1NTz
EvIRjJ8SyK755ke0DvE6HnM7Hl+PM31GUBVYYOSIP1QM0fQ1ygRHfFd4aJ3H+xCHWi3s+WYh1zUu
bSmC6rcCuUYpgV9cF9eta+66e3mnXCnbaa/eVnaFgHaNyhED6aoWoSWy2+1eMqQKd4hqZmSHUNTi
L764Qk2qD+wkpiHU3zsloqORI9FyNaOYtWa8JGSCcx05BK8GG67/CGqt/fv7ISIHpAEwVoG9xmz/
jhyAgntIkdjLUedx5GWbgrM+rhH43vQkoK+vCUXtBzJ/iP4fG3ZEagNxQY3fMEo4URUCuDLMCJ7h
d78/Yi5Oc4R37hx8wxW8qGD/+nmxx4+j6B9W5sy3z+LUSs20V1GrzB9rpHzo19GeWEkeDOLcohHn
HsjJ5GYit6dedhfFy8TeENS/bFBBc4ceGRscOyxGyoOn7UBxTB0QAyDIB45afi8JYq7HV5TazKdZ
e0ftS2K//wKl8x2SzkdAFg7t8vdG9Yc7OTOqJwUwy5OMfID+tXoI3lBm7Y6+cYif9L24l/fTrrXB
zgSCHhklljpw0wEcTAHOamzNA5oDAcwMtG9000zP5YuOJB8TUIsN6DwAkacUjYPg3LQHEF48fr4C
Co/0/Z0z8GHcZ4a61bfGUAU4G+BsjJGnfeMp0Jy+SMgZMfDsbuOQ3uVO7mS2wNJDeoi2MuGZO8Cn
ujymzeuDPx/TqcHuszGdmfVdE6pKWvHcCjJUKkUmCqkQxek2Juq4eD4PBTGk9U61JhQsBJ1kl6gE
ku5Hx0ftEjqmkNlEFrA9JWXAUEITDBU1McgRjUhhZlvkjGA1Fa72iBbVC5XHwAK6MKf8+Q9yOSki
0QDoMZc3g2NivDxJi7zBlpf8zEjZ8uwAzw8VKFwa7fCGly8NyMQFR+R+UI/WXfNqtPYuw0+e3uZJ
5gDpZ55O5+VMPP3Ni+z5fo9pjuy721R2qDJlH9421rpWWa2QAoHn2UtQft0ig9myeDMhSvcEQmLb
4yU/Jq2g7pH4xSqaSJy2yPsNzimdhiA0H3G2mk5lSRZLUb+mXvN6hcFWfBEmAqi1UEfmjuvX18B+
f7/bvOXuza4AsGhBcP4go2KGbxHO4OHdYi0q1Hh0nMe8ud7n30dEvpG3RqIAdOn4nWeBeKwc6UUE
15tTPhkp2//k9pLP2sh6tYiDWcGWB9LoqQYB/boen97xTvHAQonsGWhGaAxRAsHr+5AYh4rOpKJ3
IrnL2d3doWS5c7pDyMT962uB3jsuIz8/Bz+2EH89m6fe3w/7SJyKGEzyGGh9k12r4AplqDRzB7fk
VWBug0VaNvL9hQ+9pC1PHYEfPvWntvyv0pYX98NZ1uZ32Q+XhLF8Vpv/rzstl8TuqTLww8b9KXb/
WGL3zEL6g2n1S4bSCSjiw+76rzCULhmd8pmh9EcxOi+Z/fKZgfTHNfuNH5r9hiFzRDENjQln0lEr
6xCgIzD1zP3XAZU71+Xkra6LQ7uVPBR5szdUUtgZeUu34DCHWQGe1zuU0dPYh3nh5T5qewiKfeDe
vUxUc1vUkgGzytWdZVsiEpMQFOoN2/RUV1FQ3mUQ3VmwvGPw1+4rtyxIsm9qss/g6aFZ84Ipe/H2
zvyzP9nt6T9MZJuiIUmijlZekxd5fTjTZt7mMahC0Sw70+IW9NFMvTfYAzfNeS3sxGCM0+YW7gcc
EAC/r/VTrWhN+y2vA00c3iYyAL2GgCqhN1Bohbo93jzAkmsUWTn51oLLz0uOemTIecElSnmogjUN
6eSG6CAoJZBAuhoYnHv7c0Pu4s2dWQt/qps7wT3/nYv4YeXOzh1oF8JCVgfgdRgIdqz3R8Q1jg/w
o9FSISIK4ro7UEKh4ugUndy5u32FdhmJwh+54E5wtfXZSM6OSB0AySjTMJJrZ+UfPl/Di7d5pjP/
ibep8Rn97D7PAgWaUsZ63yBUU9u8ljS9WhCkcWJIr2cefHleXcnk6XHjhugfjf3VFUI2QKfBM9fP
KHbEZSVFDI2HFWb7q+K2K9XJd/JG9/S16eWHsCOXsJn5iD4b8Zl2XEA4XZoTRgxsW2eNgN7ni6P+
0M3/sAfPtFiXlmopG5AeoHKo0Qw00/T4zJvJpI1KRfwsUIGpebxCk1eiZ0zyHGnNy8a5Bx85Ebtp
c6q8N+jKR8Ri3CgURBmIXig0u1nshqA4jQyjHdx8PvAL82Kd+7+TLgrRgnnJ949oHdtfcrB/rDV+
nRjrLARf1RMommt8wLpDF/GCqlCgZVGwwlCEUAVyy3fGAt/7GXFVZ0VcdLIV+IPmPC+I7r3h/7cd
sG7uGvJYwaZtCEaJhjYeIQSlHPUbcgNdiAanA+J47yIRUZb3fmF1FT4Ln+we60w3CNUiJGKEm4BU
mTH4B4s81AgA82jx1y3/C4iXeDkrFHxnbx754gluQ9jni3Xp3FlnYvyPf+4sLkk+aNXfeu4ubd8z
gQue2N95+54J3T/n9j0T1/+s7XtBO1pnMvg3acdLAvgUyfqw0f4wAviHgHmmiUSUATImID+eSWCQ
VUmtBiIx9zlCe1LrlgDuQbDxHrKOHmCi3EHeMfRS8CTVhc4FUFf8ULD9+uFn0jlbOrkUlAn9tTmt
rxJ0FC3ohZ3t7QnZ6zq3Fa9AsT0v57fQTDUBbAp1ngcNjVDP6+YQNsQE3VICRY7Ca/R0cQkPTA3F
A5X8I0rSnasrEfchs3cwQbPBNdci0r8JAUM2LZlCDyL+Oa8ml7caJQjYx47ogQiPhOgiQZKGB1oT
W/ZS+D+5A/ZQlFjjSXR/gGSLyExkMnvidnSNJz4XtsDdvDA5Z1J/rmOgUAZYGWagk3pGMw2X+GuQ
jEMJAMMRv4gQ/duv4qmbhvfWoNsYfzHIw1+zWLwLG2xESJlzHVES3hvwFXSEuJY33HzrxOH9iPzd
vtYEz317gDEN1wA/GE7hLVrAUMTPy/wrJDOQMrRlJAdNgm5DOqG9i2fZAbnFf0e5PzqS0BZuoGNg
ODVYjHgVeqcKYrnfqvclX4KCmoBH8/mU/QP99Ot2OtNPeSjlfZliO4nwkmryHJJVTW9uQ5h6MA1b
UjCH/4HvEVD2rb5+vZ/ZvUKBXFfB6Hl6egWCDXR4Ql73736MXQ+KemyGnF1a24sb/0wv/Xfa+D+E
jfookc6Uat2Amb7KsYonc55HKviDLxo33xLndnWLHiL0EqGB/GT0x1jf2+fnGobZ/v14BPTA25sJ
7KcU/nCw4hYe+mk3/vv7O3oJDx59F5CO5Yvry4SfZ3pAi16MFp0KfXiFiwY3nq9N/ENkz+SCzLt4
d2ca/c91d5eF1pmu/ym0LgqtM7PkXya0LloKZz7m72op/NDQtiRRAqGNJCvnlFtBoMfZPEEXQku1
OO4hXHhoqxIiwX/SHZFk/gUZ/UM0YzBP/+0jz243loVOT2R8JOgcXyfRBCqF2YCApXtWI7SfDtLg
5onUsDTNc6dYgJGqSoAaVVNiierDOAJov86LloJDc5cP8nMV1XQo5sbVjLQl1jiIl0b8Q4Ph1xGr
Z6Yc6MtTLWghOIFEMqAPFyU5Ea1WCpm3iA92aOz1KsCA3D3xogT/KgQ+/wUNfIry/52n+mEIZwZd
3hjqrKsYAhxrLqJvQps3ynE4u4xwWBjeNxiiTmgP6+rwnqEW4nMbQOZW0WcjOLOa8qlv06jGCLbc
O37dbzkg4rUDTD8QTJPNnZ+Q/YWPvDTv52bH7z/vJyTzz+76zJ5oq74bBQF3LTk1LDnUhdUUsS+E
OmqUFdTugvPCgRGA5DOQkV2hj4+bhjnZF6gmiBkKJGYPS8KtXw1hf0Q5UKT0fvx8pn4s6z5sjzPV
PpmDIMgFhnmEtn7mFiasMpidCGlwk/aBuQMFHlFFdhxk8UUFsBCHbXSvGu6H8MZuz7vllgAf+sjj
MRSN6Mfj++H985Fe3Mh8zT/4c7//Rr64pGea9F+0pJfEJCc9+zhR/3oxeem0nsn1PEyVMa2wB3Oy
3W28z/fNhTc/r23+bW9+Ipr45JSf6iM+bMpkUjQxGKGScFpaHGAJMCUAJqHpNrnvyIZ3wcc0uypR
UtUDcgz4GoD7qsgVwBl4xdMrzzg82p/f8aUzfV75+68709IFI+IcRP73MCIuaKPT5H1Ysd9BG13c
JGcyNl9i3agavklECiixEIW8sJagAVrKoW+5ThDI14nB53c1FNHNCICkTnCFWkQXtYwH9ObTC5bJ
xTGdS9M/wpjO5OvveZh+IaPcfTvLZ7SXZ7/+P7Jg/nvfds1TFj8VfyF98/bU/6V8/8uhe+ritotf
2j8BPSYvKfvH9Jj/XoCfOHv6SIjJX/CNEFPQZTBigvXSsixD00yNx/W/MWIKuvJFBhGmbKg62HpE
1Nn/jRNTMr/Ilq6D9dIwNbBfcpTsXzgx8ZSEd9NBU2mZCnjL1N9CiSlxM/dXQY0R6WDrNFXD0iTU
+OO/75Xikg9F3+oogi0VMWOaGN+HlgLAmQp0oFb3bMbmvq9nyYvAE+63Qx+SWQVfyocJ+2UvfawD
P3EQfD8KDbOgqDr4OU0FAd7vR6Fmg2aYo6myHkQT694cfLPI39okuZ2Edh0nQkHNxMhIWZSbdslH
98Lnfy9v+SxohoFZNkUdJKOoa/j+8625qaS2RwFwrppCzFRZVmilpvV1lWvRRAJxgU+iCNKCUnvd
EMETZtaCRpY2HZ0xKwTS5WOsga4stNAAlCYR02uQt8lN2XhZVlXlN9/hN52+6+qtOHTN21u3farO
T9F3rLTXw1vT4ej9BRe2f3H64hWHryzOX8M//W9Utn8MYlpeGfSPTx7pu//4398R2fLrf2Gilb9I
sqqr8GBxhCRNx+H6du5M8wvYsURZh3cuqpzW8G/HTja/KGCiVUR0vEigsOUn8pdjJ+tfwOrCHzp4
bDmD7W85dspZyFyQkcXATless50WBkWgTp0me5oujH6pKSqLFSuVaSzUuReZcePLtWi8NkVUodhc
U8yUgDJKh+uj5FJ3F2dmehRE7T5StQSdBlbVgRu9m9rUMdrITGiiGdG+K/IBFeK5MYwZ0QVpb6am
XLFIzKzHSaqir6Pc6DemYIH2moAx1xKppPRSTNSyMg/A59dG9AcIRrjJmwRwa8MU3oSVIVVEzOZO
IoXQ6zRNxM4kYRGrQLaRpsrXBjk81qYczJ5SaDpMOz0KVJbI4HmW1Gq+0RttBjqXXMSciqzOOASo
YQEodZmTgrb63KHFJmtTgJeBv/42zaVkr1XpslOLcvQVK2u9QMkAwqaCJVFZdKB5SlP2ddDD2ddU
1drIoxx7+tSPNKtGNNwVbVNSKdbL56BvC2eu6oHWzTK6qRSV2zYC4y4IeyK7k2S3slR1HxpatK2N
XGmI1Mk5KAWVpXe1epK9cYxJX6QVswTt2Kg6SjbMKaBpNZrerGlzTjI91h+zWCi9NAzVzWRM9Tqv
83bfGdqhrsfKC4IQ3I69uLiWPoNJ1rR6EqrattCV6SUYZJVk8jxfqWk7+EbWzXaWCmiOMo3ietFq
0GeNZjy4ii5YLDeH+r7LRM2vs6RJiTR2xmouBWSaqsooVmA/mcBOPUjXZhHKd5wzzjGW3iB6mS77
RbG0lOhpBuAtQYuBASsm7U21VKidkIYEnAWtVbZMmCKQdQtgf5yETMX+Eet1nXReLoQhFeoK3ViJ
2bFySNV1FIqoA1N0hQ2qeC+E4rCepVTdjvkQ3gdDXzBIUasi6VCjlquqZxp2Fbq9oibyVEwAmdII
iKq5fp+gaAZhp0j1DL0H/aRaWoZK6skAAbEwjGNHtVwwUiJoo4I2ptoMRlYWuBnSL6X62kWFHIMO
cgaz11jG9hybkms1arKQSlfnbZDMwlrpU5UzbfZNixqUJkejRz2Kshdm01SQMMn73agLwU28aEXl
LJoUYLxBJqkUjGpo/5ynsLHDKAvAZJzJhkk0LVFiVmXzuC6iXNqGxrgcDU0wzKsyy4fK68NQ2mSN
Jt7Gli6Avb0wAbDZVYVMNGQ8pZvG0moDWEuyJXeOUCdSR4V2kAW8sg59PU11AA5HWumPFQjhitDM
Q6ZIqrCXQ6Nhsiwbrqicjt1Yi1t0VnXQ5Um1jeXWFHCTZV9TTRpN1zD1zlUCvcq9akkLWxrVZCv0
Y0QNcSzW2SCqFiuFfEExGJaImIVaA3tyCTlZ5hx1dttFwh2IYottNvRNR8ZOvFG1UoZQqmEhRIXa
g1m0sID3qQ3aSgkq6d2YrWAfSkHesLnq5NtOabuRjFknSyySZhOoVpqASOQcBM11rZkSXIFACkGl
EFVy6gpGP730gpGtdHPByrWdkO2ipJv9HhxUA0niUQzJ1LZGT2RFK68XWRL2pS4bjlAsdUrAMNO6
4tiXqwpcthpoTUchJ1WSGSIxrWQaIYdD6WtnJmVHa2ss/Hke0W+omA0g0+IJJzWBhbLD5po3cm2A
uacDZQgwOvVGqAnYfyy0D8lyQbJ4iLx2iKO1UiryrssS7Dm9loGDWpSKRIJ+kDfzkIoS7WAr2EVl
mqNrtbmxCoQxAELwmGZXWiAZG3Go55xmuaSvWmuGeRJqpW1NkRaC+7XP90PYopPLEjthJQlDY5Gk
MOO1qcXtJjeF5h5kBcOM8zgMBUH7zk3ZyndGbMQH3cqnx8rU62dzGMOSYO5lbwim8e2kkH+ToQIp
g//PrY2Pxsb/ct9KzjX/Z3AGZAlxo39skxyeiu7pL5v+5T/+z3cuwellf/UJxC+wOjQYE6IBWxeG
519tE0GXvoiGJcG85/SdMDRgjxdl00X/9j8k9QsqbmH/ijA/TN3iDbl/9QmUL4ZoWoali7ouo0TC
/E3GCY8rfbTGLVnhZRaqKcNMMmAnfW8NN7PWBVXQAkFpVkAemcSW3U5C5Yhl5Fv1pL3g/NSHMbK6
TSY1I1DSlTZzIWDWsWYUb1msqUjtd8a8x8kzVaLl6vLUmWG06cax2Cy6mKC4rQSVBpGDqL+Wp2aj
5Ja6SwXZeiqCON6Fc7DcCHEs0dDUonrbzlEOfdvp0MFpK+yDuo2+SvksOrkwzIXdafVwXMxiH6di
n1IxC3Jv6sKfZnfXzDdvIbyB7/xXDm33j/e43Wbl8FT38Xc7XOIv+rbDZfmLBo9KwlY1DJjg8t82
uKR/gdUL81rVVBSQnzbxL/tbtb7okmLib/CusPt40OuX/a0aXwxFkgxsSFB0S7C+f8v+xgvxVh92
uIEBwZjHEGBe6zB8DBylj6Hgtp3TBn7ZQIMml6PHICqNhhSWOIi2MMDLo5XcSC0JLT2OaaNo2auZ
BCi/7CVmDH3pjTFsBgqNJiFrlsmmuwRK8nUe4mIVjHL9WI5dT+Jcsh7CPJiOedLC5BGXW63SkOvR
5p61U5XfLkIDwIfBmuisGOlb1lXJelDT6GE0huUmaQC+bw6wwc1F8IBFMdlGMxQvsjoDOraYhmM1
tBrqijSch6oTNlViWCExjbZ2NGPMPVmcIzrXeuOrXfHciMcB95CGX7PIcEDO+jImxc5Kd5F6rIIg
35fLAAIkJR9WS9hSvR/V1ypU8oPaxtP1KPZxz5pS7q6MStKew3mQb3qjXPZGEukPBYquC6abcu7K
oTV7eTLq+yQL9ZU16J2fiFCicMM7v1KAj6FZwOOdBJBJ9YnpBSUykXWV6U4Tirpt9WUNY1sLHiwY
xFeBWgPes2JtPo3uoJo48XOC6lXZXK6KJbnrjQrxCKEOs8HWxWjaKHU1rnN5XByYpeBCUCF3eq0F
cLmeUb3VXqRUA9rnKE27wtCm7aDkxSZIZYkGqoAQgxrvTKUCpKwioiq+CpL9mFpHOQ4iOjWiue7z
FreQwb3XwxaMYEEzMUQPfD3PKyY26qtg4rbjRhuIqRe3giZoWyuqGtKX3eQaml5sJrmqqKYk4f24
FBl6GTRgAuutfpfE2mMthtpO6EADLNSGsinDCLwRcTzB9p9hPpsF+mbmon4Jkqog45wrXqotgi9H
eWArjVI+9flRb6s5pFrS7HWhl7fj/2Xuy3Ykx7Fkv4gFiaIWAoMLXC2+hse+vwgRkZmSKFEUqYUS
v34sqjDTNYXuGvTbAPWQSERluFxczjGzYxZMGKrm06+B042k3TD7N3Ir27yP1HRZ8bkKomckgfXO
O7s1XEDCsam7T6p+ztZlkYcYkwP7xc0m3bYK72Nap2ffxvZ5hUtEtrSb9xKM7in0uuXsxbI6L/2o
T0M/Y4A7JDavOpUNg4CaSVMvS6xm6RCaacvoSu2ptAou3kHN3ofA6v1Yb5jYMYN3Qa29FsHUuP2i
NC3A2JY3QiX6MvBEYIRdC9nnRKxvPV23Q+h3843qY5SHy7b6+TJtLx7+l8ytTVUdZQAQZwQmcCi3
KT50jV9liw7jG8PXSGVTy9VzzxwE6cbCRzmR8AF3tM6rlcKvmpMogz50KEzTlE9yqLCixbid6UL1
riXcfE3oUlPrRy4P5OQ/sSowx7JsPD8FHtGfTDf4R98zwa4S7ZuNJy/tp15kstNe0VXifgVGhzDk
wfIfWD0fXJA2Hd06n2qrIAEcE1S5G2h6zzKVjYPr9zVb8SdPwV3cRe8uqcVceBvhxWaJjy0iULUv
Gk1oXMGxO2w9dBpaTqlzUZs7FuMEagFj2dqNN70dzINsmuXkxQp2sgqVKW2W5Rz6TJ5LBFFrPBx/
jITV56AyyGwO/BhfE9loGpWUHGcLlwaqBpgL25l91L2rMxX0LuXolbIOsWK7sO70GUgEfSANpUXV
sSvq1AX4XPNGo+R+VO0baca5GFRLr2NGhqu6ruojaasHt7mtGKLopu5lkyWxQaWNLZ1Su6J3tMuc
AzmAiQeqhNxs3+0hsSiTlcIbVLa9KqmXZF7F4k/WbtvTOq4NBHMsfujHsXWp8aozsrfDQszWotQI
oiuDmgR7YqrA4G44fdWweMct8m4rX3w2FHGRBIk5Md2Rmb1X5BBFEsCfolEatPFuHfQnY5RhIq22
V1s9t4day1YAPGnIPZ1adxMk25DaITi2xBbhNxLCFzOn3lRNedssQ1Ebv9wtgzVH01FIMUb7QtpQ
FJ4nsyYUWe+VYZh2Dva6lbgFwJqGfkzygLbLufJpf5yjENqJqacH7sYHlsBV2Y+aTAGqKcaglddz
S5ZbOzfVi1dOQzFT8j5qN6VrFSa3sxTBzkR90Szlax/GR03tdDDoUE+W8UPEkpMX0ukhdmLn1+28
JzY+xhMkphXxzjHHn8oNfXjhVRG8oTetdpWFOXvAfwVC3CLGvS2MJmWKbvrD4xWQIN/616LRw4lF
jc5jGc5IOE/c17RokScj9qmIBtSNtU6rKGyvSOtNNcpIdHQyGPH2t+GXoe1bPSwVoA1JH0lvYP3c
BVk7ob1pWLWmPPbrw8LK7uAoCd+aqEmuxqFGwl4UbynT7LwMFXQH5QKcCbBwujZLeFK4yo8iifWu
cq2+Sob5sm5mO8WSo0bw77DJdn5UW9iONG2dxu7aR3t3M3fQ2UT6226DLsFxcxZ2D2Xlj7tkSbr9
ugAP2kVDDeVnp+pffCmXp9APhkPHrN3HLvCule3e0boF+8qr4mM02uAY1eYX4pe7XVJzg+FHrpKH
digRy5GEXjbqpjqTZCT7cYpHlnpx1eYlKcN77UJ2XfF5uE1YFKfV1G/7LanlfTi13t5KHp1mN5UX
mSTRTusZNj5bp8418A/kpFtM4NkRFs9GAABYapqFytrdtgncdpNrZqRENsw98aoRKk2SYfzJks1B
BbFpmhttoQ3GPfHZliHmUsjETrxXHH0xmZ4FwJhbsTSQUE6b/dEPgWpTR1h1Fl5XXaAZgnUJmbLK
Llcx7YIdk9EhnD1v13WePnrTNuxiOudMQHY9AAdqLcMXiyv72HmBvFqCCS7hI1uL0uv91ODLj9Ou
i6LCC0h5s4otPGgUWXlNaHJYuqR6HwnsLZrkSBN+Xul2juI1bRnZRRpBQEGcBUMIStsrT20zH7Xo
D4YLsBcUkl6Hw9uSAPNKoruEg82aagtOahlYSqJ1zIMuyJt27q5UItlOj/2+ndeT4+Vwty1RfDeX
kdyt0qodwM0v4pFjOawgHBAouG6323RuJoiFVbMPAEHEonpb2zEowlVdvKa/TqoVzt1kO08h7HAU
FvJ+Ds2L37rLAkMdpiRwFQ/Q12ZN5syUlXL64O0GWLZdyJ6OEv+2BhzUAepjx25zfZ7EXq45/6p9
DqttgUWMPbJrJOo+Yma+r5OqmFv7qck7QK26wR711wsA7TAPnEEcAt/uty28T0qzi4CNAqzxg10n
2JWY26eW+92u5osskhgVV4VMpa2D00p/w7caEniHMd9qE+mmpMkEmEUMj3oIX6qWH8anNg/sNGQe
6Yc06OBGEmCkNEb9DRRKHgktv9TCn8PotNH5IlF2p33gi4J48t6UsHA3yznQIl0mfMdlNwXYMDhk
6hh3YwcgaghqihirEib4rNmzyn9sSXzwRTjkDr3ETVlPP2q7njHBteTtJqPCxvXzxIKi9eb3oFcI
7Oh+LKb6VbYQO3jiUPetTofF7E2DamVrN+TFhM1dWdo5c4OUV8SLhl2woPCdl/lq2yae+548sYru
6jkCGlrP8LqxqK07vHgguWHywPGu0Q0gazoK4OizvNTBQNLB9/Wz26rdUjfXVVjhsqRNhiG/CLdz
99QrjVGtQT9XMT0JkO0rztMtlNPdWokcCNxxmpk6+VqsN8RV9oV+H5sEeVbDJ5mCx8X1wNFqv7ki
2MkJCp1hxGta54Mx+nEIG+QxTEmfyibMVtGJ6z7szYn4fXjY6oqJDKuOvw66N+koCf3VORG+d2uZ
rgoA/iZPqPbxUtVU6GpEaG5Es24drlssQ/QWsIYKO9akPRK/a5z+sfm5BNztqll3mdJY5WAcd4GO
4ffviQXFW0+urWmQkhb5n3i6U0fIRS4TjMeicbnxljZ5mpIIHmRy9a5jE5YoihzsiEiEeBT8s7lJ
DLzQ5Dy++GJEDBxfbqQ/+7vadWq/TJqcSWgQKOK4vGheRU9J6wFojKJhT1Wsimm434IVH5vjoEvA
nJhsFDRtAIWkYvpYpi7teJJbvELnRdtVYod03KYsYvRalc1pQLL877TLaUya/baIt81M6kaAVEpV
u5za/vtkAr64a21VTDa5bsDvnEe26F1ttH9BTRKlobWgcQJ4K3XqssXze+st0Y6t7jJyQJArRnCO
i+imw+gs8m51cosrACExrjxPdlJFp/T6wkoffYW2P/sZWbZJVHkAjMvTYnsU+oYA3q0WeItps+5V
HVzqZryfwFbs0EVG2M4Dwz5pXrslxt0hxyqVkSlvFm+KXsdthCMVjtM8JmwsajJ9dk0TZUlQ4bm6
IN7xqNqNq3pknXzuvRZHOY9+LT5/oKq9x22Y903DUuzTYxI5lRoaeU8d1nk6A43Ktm7bstJKXLqM
l6mz+JwDh2jWTu5OWtumcd990KqFDLXe4OElIhQQydQUXuPoF+IW9z26+KkRXWb7cO/15alvVZcT
H0dYlQwYVg0H+QIbrCIOGAJaQjjHtTOC6UiCg1XEz9SvIIHi4alVCP7p+FVNLWo1HqzHwUdCEMga
TKfU5H7ZorpwYXjpAJLjACvzkdRQw3RhU0xl/FZi9eGuibqLUdFWLA39muj8jMLoZpZeeRs7d0fD
5hz27I0KkNxdj+pHhjRPkrJEVSL8fe17L6wFjdGxHnU5OLxCG9ujFVLPirsZHmy1dwmiBvw/Lt89
Ss7hZ9LI7TQG2uJLREj2EHYSvX04/5iFn2AVr8NapSPvkuPWE/GqkmS6hPE472PdVXBvcAIrftji
j146xINEbOnRDbXdiQpZvhK3BC9uGxF7FDUEIgBhs6oObS6qGeNFQeX2AAX50Rg3PNEZe6yUYwCL
rmhtKxzgKDC3xa9xVW2wquIyfJGks2w38+YVxAFAAYdTOgVYFGFEyQPtFukAkTlD3z9Fmr3P6yiP
lVDypBUNwfMlNF82lMY9kPYsqWiV0TpWV6Rh7NjPExy4JhXfUa/EtFOrvCNOveYRPKjYocMj19xt
uHUBi+o0LNl4PQW0F2nikQ9bttPdPPE+m9gU/iLQYp1at/kXLvj6qMeqP3hVF6Y0DF2famzSdAmF
fmmW1TtMnmuP2IzLDTYUxQh1VKKsAxRq05HJ8sEPS4I0KjWqIhp6fW+NEu+QfHjovEx4CGsqsMpG
cq+4ducErUBGR/T0ZujDIpAMQWxtmewqr/T2iRhJPqmm28V+LEoQja6+47RD4WgiRBqsvjp3ZFyz
MRijTzME8dmfR37Ct9iIrI7jPmPjgl/qRmzEJYDQZNYO1/jaM9kUQ7KVQUqSYcU7puvO8sDs9GyT
c9uuCQwKFouhcBI3cC1cY8RMhS3YzXqA6VqcEJL25bicgT5Hb9EmvYuppinblrDLY93qU1txRFxJ
fzxC1xvjPmrLXcIoAqBY9aGB3d2t8fYREqB/isVkr3ltjmFZBXnHgyqzNY6rVvfs+xWyIgRl3noq
jyok5wTIPEOFkjceILrSHZXqAZG4jEq095HbtRLzzmH9yBI+pUlb58M6+z/COU5OKPJ5TuLQHSAA
SA7hMAz7up+9I4c+4a3XiIvpyy7zejmmpAIVmwJLI7f9WE88Y6usT8Qbm4MhjH8pTw0HPhvyOcwb
MlYUnfeRqQfw25zRp1bI6MEfQZkKwnFcxcsK27kquHcekKQF8ExmV1PdkhL4Aq57kvuYIzjoeF1u
V9/qO0aH+AXHS/fCl7B5rOoyvva8td4rOgb35VzhEOh8AuSScnZ0jd899zq6pqwi+Ahrb10ubWkf
2o6hpEtAXXLUV3Tts7AR8hoSguAlCGv/siZa1mlTfdP8qhSInO+1f7MGzMYFq7b2qlWziTPBiNjH
8aZuK29V9wyQDTCBsJvfrELGYdY0YfVqcW9VKcOZ8FBHImyzMCGeD4wpqGCPGFXTuQtE9Ieg6d+i
vf5Wn/N/UWsDUdS/xvxTM/c/mz+TBAF+/g+43/fD3wIo24II/PK31AaKmj+0Nj5IKw/oVhRFnIMC
+5PWJvzNA8aPvwagDysgFoHp+i+4/zco3jwo5nygLOAJkvDfgvv/AvZzP/DAuwZBwDj4g4T9Bex3
A/Fq5luJFbkCmqmeiGm3AkocHG18e7YskSkXV+1yHDzZHuN5aQ7ODdcbF+9/+sr+ic7tf2quwet9
fxLQfhT2hDTmvztT/UljO491K4EIyuPQ2iMEBSXQK9a8hXzw/1iA/9JZ1f9nD43vkAYM+kJgmngl
f2Y49CgCr5azPE5eCVq+LwC0Xq1lFBwCU/s7AP5oZSvbXRMf4JxrFLLrDEozR6Gg+T60i79/9G9x
/T84xd8fPf4mPINv9hJX6l/E9zEnauOe1x1LZTlqI/5qExz5ZmDHOrJxLhWOxcmLnv7+134/5t/9
2r9I6EnUBv6mt+5otTJZH4bQ9aBfyvwkufv73/RP3u2fH/CvEsbZ3+quNX53rGv7SSpkrQnUlLOL
f3TN//pUHjbHn54LqxhqDogVf/8y8Xq9vzwXKmPjjaFqj6QrvbSM2zi3wLNyDbnMYMJnqIj2kvu/
THkMFaTV7WmoGSxSWfJKt7Hey28mItmVyeAXM8u5r9Dn2X03NVshZd9e1wpVBmrBfKh0DvBH5dYj
6t4PqX8793pMR8I+Q1HfaAdVjhL+a4mXjzeogLlCLlovT61jejdG45MgSZMty7wWsjZI9w4Tm/Km
fMMBsdxFUKiFPEayoe90vtLkGvocWtigVM9mYgMI36V/oyO53mahTltQP3rbbHahWF7IwjKQYXFh
KH3wHd1SDpb5olZ+4RibGKWEj3O9pZBN2NRf25M/k10CCcxBgJtMh1VGAE6xEcd6foq6+lvSIW0B
oM9/4MFwZlXf3tg2LEwwJTso38Z0BvDIzLrgnul3YzP9hLrqh/bXDYopRHuyJcX+gnMVqd8SF+/c
Aotq60HEUtncBJgkb4Ynz8pXHzROGjHMB3p7NX5F1BKAXU15gJZLHWc1DHnljcNhHflhVPSAc+J1
2aabpqU/W7HZzISR2icATtNSbZnVDLgxmt2UzfNh6JsEapXgqfLXPRbKJylrGChrhQ/WvSfqu3/U
EPNMGLcaHbRkM63xJeE4MlElr8K5evUm1HvLiP1iJmDWZuygw0rYgzHf8r9GX48VSvzEC70CLFtV
eGN5S0MHfojhB1T0HPtYF3ybJTommTxPcwRj4U28U+XRVEJ8lLaAHoF548xxATRksoS4doHIlytK
TysSjNHtJc+Euk8GOcRLK+xT6HzULARqSNTSmLAOEEW7zEXCoW8Z4vXggqBYI8j4xLSmGtVYr48i
1l+rKDaeQDqw3XU+ON4aIqUYbgxTXQc5qacTwXBrOugGQGdfpXEJp4DE3pcEHtT1PKTwe74B7XeX
QPKWso7k3jJR7BpZuKm5d8LPtrWxubd2B97RZzTCj6IcTjids2ABfKHhZiBekt6cR/+B8v5YrT+q
ml6h+MmGFe3UUgxzmHekTsHUeszl4WKOQMouNFjR6b0P8LNuKOIFPXKo/IcKB7qyrOgjGACBwUnA
iK7x6+p/nwCqoLo8yRkxzR2icEFDrjTl4fCy4nhFGT0P2H6Vum36XeSnHlAxObZ7QBKUXJJQpNG8
D1h7PXf91fCNudbX1byvkvuqaY+BQUiuy70JIsz1HYqqecLTtfPVrG/aYdkpA5BSv4fJ9sHqj2H+
QbYxm62DK3caix8TAdXlgz95cjVL5ZqvA5Ytve29EX+EbzsZDlGd2+qH6CGPrH+tDs1MsxumH40F
MovUWEnOE4VB9HBa5X0fjHnJ/cIi4ngA4CrDrEG8dDRd9wbdC4nz1cDTGvLaujY7qAIKwl/rGfhS
HgfQmlFzKtskg+gd3cu43q8MbuPAwxp7DQYKUCArfFDqNWgKRXO/Rsrz9kB0rqh3ZhQ/0JYp1+zU
eCjiu+EkAjjMV1jCi9ypcclmhSxo/RVKwE9BjGW0Jw5td8V2iaxv6LKgusc3jBZgMkiWwHcpFQIY
Lajwac0okDgpPXR88KDHNuW6T1uxCyS9DwFtmephAJ60JEkeoWuAejFfAThrveyGDSmUXYWO6FX6
rphd4bgoGFoRvwaixjGY3NC8NRGEDhsIuY/GnOemzkVDgEB4V1ONNGjPPEdoPaD+u9C6ezNQuPaR
V4Te1SYxG+w5INkmlXGTEXChvQf0V+WjIYe6gUcKuXUIimTRPdSbqfXaTAoKPnXeMaszFn44+xDV
4feZcunDBkfhjaDvvg9jbomsbCx8wDiiqa+5+bD9TYV21lVfoUoA/JicobMTCuzjyr9nFvLFwiO7
vJ66eU+lF6ahCQMcyLyE2hcfWwNs26PAxQsTIc8D0wG89Y42glJC+c07GCIGfZwYAHwG427oRoSb
V8mrV1VRBi53S4N627XLAjGrM9mMQwPtuQ98Xj1LoLrgVC+2qt2p6ezDyip+Ln2AyKpr5WlYoLtd
Hrcy+RXQ5dYgu5ZHe9AaSd4Qc1YeSdcp2Q8W3OFCup+lwwEkzACo1p6Z6H6oxcAVU8x3VLdXJuiu
/FF3xeRV/8sQBPO+dV3/KJa+iwoeQjEfRDEmQfgfDu1/Kk8b2OtMTcjJASBmbptN34vygMHz/mGR
7VK0tTu38yRyA/E8SC7Ye2JsJMHABo/A2vuskedt1Val6PVuko3MgP6OSzfu/HHEXYn0Ui4+Ngg+
0dVF9fijdJpFOSwXwdXOz3KJg0fArC9TKeqCY9/6w4+hS3ZqE6gLMBONaZCJdZnuyXpddtK4TNEL
E0e+keYXSID4Npqd/MC3E+s3N9wYshTNBJsgT+GjjBzEx0hoPlfuyg2QhVcvVcDhKgmxas2vCQmy
xfeuLIMWSPjwy3f8xfVg8miF6xTCZtjKPbduzNQyH6N4Kj+VA3a/dMuD76/TmSmibxOJXzOBZL2t
tREXQHdQoy0JzhA36NyrzfZZb0K9NJva2V5fpnG6phD/3E1RArOPTb5C+QKgySYw98FpIutVpsrx
QiQ4WgEsgv6HPANC50+aRIUvuvm2jIcnC/VEEYKO7DIRe/Du38BBfk8A4ISn2w3lGyQ3ctSZsbUp
MNSCcN+Zl2fQ6MCjEg4NzcBbl0mlce8unbdbOvcO0VM4posueyhySJgRa3GV0PEEhGK7U5P/oqgK
s9l4J8MGciHGYb0m1XVcDgryaP4jNtUGobYE7a0BMKwULZjYUJbIvlF7brfkhMILzvslMJPEkAoa
V5zIOEJwNnFNgaUgFF4F5mbsQIboHh7+/fQl+HCNc/BqdeHT5vxT77FjANq12KR8D2Lv2dTTa0UG
lo1u29JkixAvPmFbt5Rq0Kga1qIoWi9eJLpUWmiYN9OY95KGoHuAY+ENrAMExdPmyF3H7fwF36zl
oQ/4C5OQOShMX6QDe62g40zlVN22k3+1hh3yA7rlw0XCx1qDmmtVq8nipbxx1ZQxiTLEBVhQLRDj
ecRAhukQ1+xXqETAaOdk6vNpjF/WzqDCCJbXRHS6f1dlEiGxeIVtbiq3lp9GPDL4U5wnbQE0A3IX
RiGaqClI3HTjmo93pJ0mcJOV/WrHCDcajaX92dHgEs19/eAGn2ApaFrmAivGCz+EdxLt3tf1V8sN
BJ+gFB/naR4+em/6CNcBqgvIoMnAIeluq4PQZEq1XBo81cyO4fjeW5wP2TYHyA8JJ3Vt/Hl9iVf/
NC00vm39bU5r7bt8cIvM5hnjA90ZZBgmuiowidtxWPrm1JdX85Yc1g6tAmEXn4SvAI/aBgHEIIxH
BlUHXazOE/ZOJ2EuaJBQNc1bQTBYUXRsyjp9YaaHLw4uNMf384qqYHRJTrGNsLGPYDah2T+NfLh8
z74o3Jdd3BU8OEvsfR7+8sVubbA48J1+Bt+KhrbPuH5Z/E814u/Xnc8lVDr9nq6q6FcfpNMja23m
Wv9lAKcbAEpTw4MK46zt6iNvbrXbUlUF59HpW2rkBbpuO7zo5RyBg2hRRTD6kdhbz+ldlyw7HmIi
YGw+Wsjj5TTm4fw12z5OUWbvnSaPGhsWM3tXFcD7lAZtXtHPxvUnBUYw9WsGi0cFjpdGQ3QYtQ+m
MMjEOsnME9wdVOPpYmzZzuMyTQav4A0Se6B3kt3rbH/K8RxMNWJgDMLB9QQwFji9N5+rZM7aHilU
kYXg3hxCo8D4oqZCGZ1jniodyFFHOCsnKeIcWYnnqekgkHmWPnKaG7ZjFNwKiCUCNUUdd6KInJxy
5/bd9hjjiJjFjRjYGfMsabc8dnXzGSQ/5/VK9AKgombdfljA2pW1uDbrhZQow1YdFxEnyL7wyW1N
4QI9uOSyjrhQKyoAHMqfQ2wCHJgQ9IQ2uDa9f2amzn5v/P8trO/SfBkg6L+mv1W5QwWP//72R/7l
P/R/EDD0AaT9a8Dw/88Y+/2rQvi/EcP4Nz/yYnjkQNTLom806A/AkP8WAkn0eAR8DAhg9A1s/EMf
7PlRCFGxx+PoD5TxvwDD6LcAcAiD4iyI6e+C+v/3H/8DK/tjdPmfJ33S6J/ogz3UP5GPwV0Mg2Iy
FpXSnyohUTVTnThkC3mQ45zGWWa824rVxq9lBfFsEOsTNxgnCSC/8A7NyqaCre8xqrRsoV0EsVtf
P3LofKEmInX7ZIWCwlJnG8RHtn7caN2mdR3uy0Dhjga74IO1yHgLtAMt4a5pHscNk4E+m44YxyoM
GoBIoWn1oXtIquU4o5ml7esECOgq4J/GzFA2JGDB0UOz1bQ5NLs5DtYcVUNaYTRvjRZgjZRe+h6a
HXSyGvxFz15gqZhOfMs68KRaOpF1nruprUVb5YI9LakGJ4BAnJgUxFwsAHvjSA4V2wmDgBgltBNq
1Xav/WGnoT4wPU7ZsQRSQQ60RfuyQpHYhGVuqnfVj2ltT/7wPmFkcWiS16gtGLq2OXjDyOoADLRf
XxboVfOtpcEh5jJfRhyPgJBOZvaedCf3/WifMLn15VBOpYjBelLuRDeU0rzlu6TFQMIIB0jRK8wX
rmfekkMMUhEDjruZtdXJUhSNXGDgzN4Ha3mydb8+x5hHG5PHmN/E2uA5wySbJVz/1HpjBA7PHl59
+7avUycwWqkFmrPaO5Ag3msqr9AG14vgwBW494zpSf3ok2a+gAV8niYQ5mZ6l1wVnk1efPR3kCq9
UTacUE6kyjyIGoloI1hVKCtQiNQYWcAwdpeWRh06RYuYf7qEXNrRnaduXUAcDQUY+VNIGXzjNnD0
UA0siW6ezTxm2krpvgmiIhH1fY9eFZNd+tOBQ/uZDC/lDHnkun2YVuRVCXmf6G4NxaykvvMpws9K
zGN2ZQ4GGlWYHJBohfMTfbtEYA4q3dGwR6j9x+d17p82yE7SVfbyAOgYzh6iRNkLfBcqZ3+/Bn7G
gyCP+yUL+6cwTgrrXxrX3eFWOkcl1CPSQXGbsKwW/Lr0AWFimG2cGwjHwzsobZ6Vwle6wSivPbEO
92HbeVDR7a2SxxLFZFRdhuhYRiIL0CAD3z+sBGmJaDkMlU8JYJUw/iEqCe3TuY3lzShraEcwmx2e
QzrvNuhaaQRfIT4+0po/NN2Xq87QFz3R4YwfvUBAMxd0gfxzeXfyEwVVxMQpAACxqv2MIe8aQFTV
nkF6pOus8Pn97WyhUvDBvnqrXjNW30FxmpaBTAWs9DIzGrzkPt0IMCvdPOnNuzVOvGxVcu05BuAd
rpQRhBvcB7upIXA9dUn/n9Sd2ZLbSPafX8UvgAhkYr8lCa5FsjbVdpNRUqmw71sCT++PM3a4Wx7P
xN++8l1HSyUUgETmOb/t5HcBbGcT1M+NGz3U3sHS+cHDKbopHLEvuspdR7BlK3h9lApjNKBV0nuj
M741Nq+T46f3ImvP5Ep/T0nyUbQDUoIZLj5aPM5vM2xG6xJItNSDgd6yTJ35Fzhs9LbUtf8w5VW5
y1XZb0z2jRDN1HOMl+y4aL+7FkswbI16RAgcG9NhanW8Bukd8VG097JzntCiP2b+dKag3CH8Kb/h
tJ2X3LspTwYabqrPZ8di9FWAbBgcDHVIBtbjdAxKM7v9GBvnITPR2yDO9bqPZfTjdV8AHDryp6AG
yVV/amfjSeHZQ1Hxbhe0PVHZhwS9RNsy74a14c8ijAZ/2tiGHa8bVBnNp9KYbpGJ08fJa2l9T02x
mVJXvw32qVqWNfL48dW3ADUxFsdfMJZ6Be9lyNXSzngbNOyRqfxubdE8gdgs5sc0ZN6daGOF5div
QpIv+tDLzGDXlSzTxseUmHUOs9VAyRCNAy7YNBeqj5KV1bwV0n+ORWvu0gBBsQEj/mtEgLwOqvzW
vzRQM44XNs2r9Jo3YhCclVJvbXE02sB/bJKvGqsW4C0FJxq2mY8s3Y98HGjZSrRt3jUxMYBEADu7
3voFDdIDr0UMyrOaE9rOQxGNH24K/KB8tc8j65h1DB1lGdYVS9b6TGI27qgMrWRemz6aminfqJlA
V22fc0zRWi1ApiJmHsRbx34mPePdXFDuNPinu8LOds5SkarmAdjMoKpCMahsau9wcNzVRfoYO+6T
JUzUMGZe5ae68LGYJB+d1vTllIA+tzeCMI3tUyLvOizirlqxSCRA5AIma0fv6NY3EXIVlfgbSmPb
fmrYX29Wg9iMPuy026CIXhl9tosqvZ6C4Bq4aC+Y8dbeddGb6psP49aONccRmM5BQTgU7WoUXhgU
+SbGXpsZ0aUZ+51XGWdH5++Jpw9u86PI2ze/psNkFzz5IsDMEVlzWJpgCL6q6BHdm6yx9y5uHcVr
WpNVPLbNaukF+gyUrPQXD5JrH+yl7hlKFy37Gu1m4V3KCPVvTE5SFF9ym2GwI295Dr7sud1GqGl9
vwXkd3oyfvN8B2l50mlzuCH5UU2ZYdGAONU4HoISZVWCCXVDosV7ZVTPaip/2nl90i391FSoDdDc
umAFG4u7rXr63KFEz5b5X1Jn7kZGeKoB4HuB/WSK+qPNl7+KOrmslqJ1tzNO25MybLUqHZZKUCKz
9wAH83ftGmx4erHCAk2gPeVvIpr1QWPeWzfSRzJmLEQcczPm+Nzo9FAFQb/ujWQrPBAPr31zrOLZ
EOpBNAt5cX29jQnHXo0J7vF6ydFislXFPbAmJ3yG/rBfrFPt6q3Su8FC+TqQiuwOL707HrwCcBex
yLBakkWDilCZLFWY+eKEXuM6pAdb0DaYkzR3jcfTaeaVW2Y3ncQ+R1+m7OmUMPzQ51+1Eqy6I/Mc
OrXFQbxbimDj6uRatXI1mAYaRFz4yGSDOXkQRfNUW8UDeNhVuvrRiKtQW6p4B2Rf5YP7lDX9u2l+
FwXzTKtvgUx46k4i+oycYR1bzDo0MeEYjP1rMFkCvHd8NiZlHekH9Xn0AS2O5vgi+KJVaa+TIpzq
ozO/lkEZNua8z1K0/+yygvy8eNwYwYs1Z1hwPrvCD51Wb2V2SfhBMh7WvE7enb3RpvOc5owrZDDP
JGKOi+KDlj9d92YpX9vc2UjlIB/1aR2xvvuYb+REq0ipfRILHdmYrExjeMIx7dJLQhCq9Nv0+ZSG
7BTZ011S+Sjc2vGSxgdheyedz5iRCvOidbNJBvtXi1k9QIVIJVPtRW+gt4ZkUvW+ztFJyTrZNA4q
br96cEH3O1//LGtsY8tQouw24HflUSbuIQeMr8xFb2HLfiBfCnu/eRTdWWKzWGL5MCTfnokXRoD/
V+axi+XRWnDFCZlANfjE9vUZ+/zw0sAPBW4fqkQJKD4Vls60rZPgxYaoSSidLkaekA3eKbHuMjZO
EGP+og11EI0FoJc7N1AmBCnwLlIfHLs3b6Dk0XLOA1JTNh3r21XLj2riFgTEURQP3mOQWmrvzhMt
RSrvkXn5q7EgE6P96fomcyI078TVGG9T4zEvgw899+EijCv2xWs/Z4ep+nKqZqMAdqku0fHm5kQf
gELLSZ+G5UdpA3e1PNAKfCzDdbXQp6MNPpt5dxRti4gZZVIwvzox2Kcnz7imTpwT60lS11TmqbHM
TSIZb1pVe2lIvRLLcNJdI8nPGSf2bA1L4BE7Ku1tHKeSjVgy7DeNTw1cQm2DWSzQeU0rgB6H57Rb
9oGRbWh0njGarYyp2HRIn4J0Ke/GUvqbrs9x3o39D7+AoU4HMw6ndNml5IuscM5tajS0XUIXMA3m
L0rX9t0t2f8zLcxLVKCcHpOx3C2ZRPTutjNAP3keG5WWdrs2PChkw2hOwJfJPpLzrqmFtfeRvRzy
lOmtvXrK3SW6zzWJRGPX1j/apWXHjaGNvasx6+yqF6SwrqjNLXLGYgPvht3KtKmldwp7lytc6Joy
2HoEnazZ+jD5lMar9itFMAqt3mhJDD293qKFOywtPhBvcJ61YVx8vwlY8D4rsq60v0VgK9aO6Y4r
WQLs+LR9INPo52PjNfZpB9LSUx+GG9ynJop36VCxC5ld59RbtnLKukOeEeBSZwzKJSEKz1V1zAL1
CGZC9nxVX+KkqtdlWd63oyKhuvxKUifMW5hP166tsEkyY40B71O4aC2TNOq+BMq+vZ/7+VqSboB1
gtqVBJX15KXGzq+M7g7tXIkLE26qw1rbJENw5/YcZG1kwFOaBiEy9rM0clAl16/WOZ2WU5YbT8vP
EZXZtiqHZp/YEoKimQjR727izbG1DtQ/u1q0bH7AzPNN0dYF+KJG6JyyFSt3ufZNdki89qEzg2tB
+RcnCjHI+OUtONtsNK5uG21UI75dP78rF/fqDUDjt49FDh5aPqpHMnHo/ognWePiia+aMN1dZdPj
9qg5V1A3gNZO0W3n1pJrccuE6c3uo27l29SKRwtr3Nx5dzjfw94qrwhMu1OWfDe2/96aw34KvO8y
IVGizH63o7NKOvXpe8FeFr/84CWaxIsluqc2t5+dm/BPzfEvw3M/nbb7qIru3TOGxwQ7yNqw5RWl
RR62i/tZR3wKJikoyBn3ue4PHUFAVtWskuSroIk/xW6VbHwF7j2OFsLwzkFbPGRoyQnQ7ygk0mF5
bU0n2lZIXVeIaUAVaugS5jB3KItrHe8tGGpB8gehL9Uqcfpr5TVu6OR5vnGH7rzkXXzx0tJaObO/
Lvxqu0SM5jbNl44jpMuL5+7WEibDzxiVINLrpWajcfXG71Nw1v5YRdErquWnqswvyukuJIIgoKeY
qpevMWFGNwfvOsYst2qQETU9x7WGJszmKZx9c2Pm6Y6u/BHH97bP7Aw8Y/60PPfotQozkR99J5Q5
wPCnvBkho8evoHdhebESrRYv4nss33zUHCZZJOvAsyjay7Bs/bc2LXhApo8ouA5SQPZo7clNlIqP
JO3vk1ghdUVydjtIpNuEOXh+6Nm3ZjXa5HJB/QkvefNwg5OXwjqZE3R4PvxwZGGs4sLbKe1tR19s
MkE+CUitl1hrh1ISEmZeZe68hydeedGNILbk65JGNy028IboaLPrVTv1B+wilFLep51U+8LvjkPC
SdjXh8EC0tAKy3MwYEaZg/wuokSdRyXurdq69H6x7i3jheyAcV0ZsFeNk/rmKqZs3UddPdx51Uxi
Y6Ph+OaOrjXt+1cqouEO3uYX1lT4gmUjJko/P+7A0sbIuYzzpElVqrU4xNacXCbvVpxglHIheGtf
P3hTlDPTwnGnh7RDQgKa8WRBHfEf1vzW15L4mwxQKhDOqh/jcj2k3c/GdYhF+Uq1vcmK/jlO9GVM
rN9VaaO3rabmEuGEwXJtt/OPSLlTBiCF6GXTcPLa4TCjKOIAxifopU21T43OfITzOvFrwzOb3VOJ
RW618JHgpzBwLln6OuJIweS8diBtIQfra86bN4JiPVXNOTYTRL8IdExE4JtbGNmNsuaZLwy7g/+O
EjwNefyiiHPxbWCZYXKcOwcw5zIuFWFctMhWOr9Bfx7aera3pd0x8b6e7KPbVY/tkCUQJXoOPUQc
k096VdHjHrM4lLObtcop0+y5aet2U8yjSTZUnDEaPfM18hBWSKF/FVUXOqLu79Nh3no3lALfNJ3I
fkLIrsZxKwoT26SK4GgSzbLvx8i9sMlnr/5NlwABd9uv34cZU3U0Ub/0brFrnQQLA8FVFxz3+sdc
JPOnkZvRd4ZHQg2XpjD2SRP9smSf7KLaUkhynGrtxzRbgCLHHJt8ZrjHMX9xBH10pdZRPUJQDM7T
4MVrs9f7zHMZA2IdiA//tsjhI9nICAvMU7oqt1bKNG4V0ZChZj8j3Xk1LPNQGO3jxEcMkxk/dubI
REHlfPdxu7vVKJbLtDDzLk5PhjA3lYumzOl2os2ffeuX1Y9rkWPMtYfHoCRMp2isszdMX3JqOEWb
6jC22SnxinwvF/WY2s25kWJnaqCpeeT/jj1LH6sGRUKePLbo0gsvIFggGm9kiJW85uq9S/Wd7B+D
4rFxy3213HzjbnQFmHKdCJwT8iPVeAe8RnwsWGMwDDllOJrppm7yi93pc6J+1tbTPNiY8Z1L0lpv
uG5b500CywHp6aWA1E0viTbW2BDohGNjY5QqtJtupBRZ3sA8jkQk7oUAASGM4+gRF4Wam15ANE+j
Qr9jE06AY25YlbckKpcCHZQeObv/mNQO1iX3Y9ZOz7kdICXFYib6AlVi2pxS57mLyIhjL+s5Ygew
hDJKTnkljr4L2JMAAHWY4iIGShoUe7JA5y+lfYjoeuaAMZLTOEPF+q9apQx4U0jXDBvTGYdNbYzQ
Yf17Z1w7QOmZ/Itahi4Hz+zo3YyPzO3Sje3Bnq6YsRVtzEhPb6Utvkm3+759Ve4Ip142O6M13/qc
DXgsl8caa4Zt5cep3LRkqdXesfMcTLcmXHayTsfdiCCNtaOV+TAU1Udmmw4SRxXKOj8EaD+GqX+q
bluF8Vy5pGktzpqshhVE3Hlk7GGDKKydgl2pfyHa+uiCeLOoNxdQgsQESPHfKR2OAfiZDczzwUjv
zubO9fCF6H4bMxJmCDP5FOvfsvjM/bc5Z35I/MWWfQraMRSDXLvZe5f8ANEwi2RXA7XfVGVgCpcu
d7ZdR8sgxMUODGQtOZBa2Z2K6LuuOFVEcW5RB1coE/0hWKl5bqFu7U3pWBRszlqY/kqR+7Y14lfP
zbY0uTxAOyKC4iOW1qHMsVyO9zkmpnXmDvu2sDE3EPHhuPdO+eRbn/lgreQch2MlH4uchr61jd0g
xx5pZXbtkuxE4qYmzMoKhZujamo35QJC3RjDg7tMPws7+qoEp6Du6vscX07aRA/O6B8XdrymTA65
j08HSIvUBVO+1iJeuQ2M66WEBVHTi7CQlEXfGi6hydatfC2n69Q7q6B4qWZEg9TOaKWK+8UYTJzu
5cHQj9kIFaE7d+dqZtNm/tFOxjuzrQCEo81ovSVLf0jq6TmXHzl0ajp6jyNJHSQ2rFxcikKdIufd
Tvx9WY/Q/YH3Y8A7zS9Z3tlZskua/FT1V0X6ybNAiZUZxr5JPWy4+iZd2XjqKUnVCQnbmuSUnSXn
beqQkw/zjKSBQ99f9+V9E3vrxVAcgo+T/VwOywohcXF2kzDqPwaJevYS9AdjwPaE6Teb0vVokje5
Fu0dfZQtTkV9XkweHeBkfMz8Q5csByM6llTHsMIZhWISluVLvlxz/MmO+WFwhKd3dXXUkbdPqR9i
/WyP6XlidKPJECU4atZgUFurJIs2ftNscpbMrS20yUlMli+F8JD4tYe8QqelX32bnD2iDpANncGX
q+kGO+Okd2ghJ2trltE9+XiICK1dau1jO7m0zdlhimTOOCUcIZRJIGuJP25sRx68xrkimgjUK9s/
MukyJMDQKU9OjnTgpTP2VQ9UtLUSJKv1b12+WB3+1jBBYChq75GpGMRfVGeVAIfIfJ9jkcQfhCrP
eGnxD/cJRMdYEFSNttrHj1Zb+2qq134+QO5cWsm6jTASTe9W+rB0G2xwGNPQ6Kb1XVnu/GTAqnvo
b25+QmcJkrCDZWNr8VMs/lPsIQRri3tCa9HcBNAfvrPCe30yJArEqCigAO3iPOZpgHzJeyWuzgqr
ZdhntF+UT2FWLQcpXPKGENSJFAXSAJOOFCotTC/0LeXhwB02ab2o1Rj7kg1vgK+JOXxyZAOmXxzs
uaM9y+9qAWSbD2Tv9tW+NOprH6vPya0+LIP2th9eHdtvXtMxL48IYigKRVaf56B9z/TbYjJxxOy6
X1WeEKmxrIleBOsZ1slQh/5N9O8T4nXNVL+6QeQByvUW+5XBfOAaazWCADF/mPlj0s1rAkFwjFXJ
D9s2r7Nn382Nwibf7XDn30QiFCaAvs8ZVESzdE5YpElYkNRT1PzNGSFhWAQvs3hp0osl1YoifbUY
iFBYpbOVb5W8K6zxXnS/Jss4JFWL8/8z6JPHFBxWJvfK7OFl2tBb5l3k9CGlwoRaG1nojPpGvUmy
H50ncO5LSxjFyb1ZwBwZrRzse8iv+6clT+M1run3AB8jWaz+WN9h1t4ENTxbo5KV1/hsKMUhzZez
OVtfZfTTBj7eoPcKA6kZIae8ZNt45QXEwAKNQjSb2ePdaPJLdmayLidnXzhddi1Vm727i3K3GKzv
+cL6MIUpCZd454NJBMY7nTYflQcP1A3v2VKu42zZkkvwEBUxQa9u8lt1Dd2ZPAdjhLZRE7OG9Kfp
rBZortxHvlFv0pT13AjwaQDRjTF7+9EzAqjlDI4XJ1plBMQ0weQapn3Js8A/+Uk/4hq3P12T77wM
9KMAH9JB+z30zWFOlYEfPuohvsD8AwDKddvDimj9EASp+UmiAbqWZUA31tJULoQ1Op8zVPsKv40G
LAJkiUa3OHjBfO4GqwmFF7mbUkUaVDBuHgxHPS4D/cfgMBVcRtYaLJLxaao2+ao6tE2FsB4KsVWB
FVNgX6e4YW0hfcMzaH0G8ZIApCJZsSBArg270sonsGJfSRsiPTIT9UprGLCEguWUiqjf+VNgHItm
EE7ozviXCSiqN3bR7pGsv0aat9FMxFLY7euENcGIyf6xnG2GkQYAUb5E5kITJrddjrhYLld3bA5w
xNvIb7ZtFx9qiWA3wKwe40pIDXdVSa2P6cLcsCGI73TWmpt8McxdwEq699z5hNtjxOpbEopUZk5O
ypVHEA127/xVDrV9C/7x2l3X2aQfkSLkYXEsLGmwq0TPhFbUckXWMPBlFnNdFGTpbnLzsKsthPSW
Q6BGXlmnweaesA0AgwJZEWel/MTZKoSBu84sHx3sr4+VgCINZuVd6whdnlWmfZi5ifzhdfU5mwqL
iIOxWi/ehG+nprsZa1PjFQKsWGKzf2rAXUIwfXE/5WZMOMns9ntryWGrB10sqCZkMj80CBjjlS1M
fE+S7hhvu78qLPGUqfrX4A8iu5RKWuSQRJX1PhVe8z3eYN5IYm+vSTXa5FnTfi+JSZJLtAy/+QbR
YCpruC5V64VW1oKvEFByCmqjORf8HFqGeaSxWgi0oYWJ8IVAUegQMvNrrOdulce5vG9d72UMAMns
GuMH4g2yHUrrHdIdarqqh+sgFyO0TQSzXTmJjVmb+dZZEmLlsphSN++nD9+Xv+Oysft96U7OXUM4
zGcbQXtHKB5+U8dOxDs0FPemQHMyGftA9dgkA6RkR8eNB6qPBXWnaZd3rgHsVKk976Jnb9TOsWza
3/0o6qsTxPSOEJKcutpb1xxQoD34b6juJvNAZIrDHj8NF5HPzttYBg25y10XfJuJRmhvm8a4k3m7
BfiYnJBwmHkT09Ps6tgA+VVx06Hzh9GiE87n/HeL0u9pIIXycSx1B4WyVKjil49elcXWLJb8d4Cl
uN10QEWQsSMBHXycZfrQDZFHSAEFHKmAKDOtgP5u9DPKg0Ki45vkuygHeW1MJd97WhuseE5xJi2u
2cnWkZeCFoI6B4PeuuKAkRsrFeS0ZsjWgMCxChEt2bh816K6S9MAgHCKUW83Oglt/B28txZKRWW1
uyvNc4YKGi5R2/5X7RAMAKdtthsXfcvVrMrgZ94aYpcuhheOuLbOynMIlqFKOIJRU0pxnl670UBH
OWqi0lrp3ndi7shsILV/5daOe2pbK7j4meVtxrpHC2PRWFiBASaBEruhqXDHn/kUOe0uMQw6F5Wb
hBW1JYLdzuf8lJF4FLeEK0o0zAQqgNClB5s3FTnWYHNZD9WHcvaMKMRugYXn6H4AAsY1Jsb7zNXc
X+8b8NLCm7bB0MdnR8AHRxaqTT5lujmg9l1mkTxCfpr5impxwdVdJHpvF7n/cXMPjWszK3B/cYqR
jJUh/PE848tUhQZomNVX0dp4hkpoJzLbRZggpyoBKVRwCSJwkzYPiGJIPZ/XkjgHZOz3WqHJ30Bj
JqGqiQMoPRdJZ1154tXOlXUPxBMQOOLWubiQrDwYq5QIRLqEWiCaNYbQMHw0vELI6g50AwSchKON
ZzsbnzmwG2tO/QevjuadVlN6Ivx3xI+DaCjyXG/vE+j6qHKdPNR0GQ3S20tKOYnsY1LfSd0ixVZN
5J/rKrnXQT3vYjSmomzN7eBZULlqASeuSREiAgwDc+bZx3RyXqeqbK4kOep7KXsiAFJphdyW5Fkr
dPr20J+aTIm321a4dQI6KVmX84/JHHkJrInHKJPObm5rflYnrCK7xVltV/OzO2DkyHQhqAqR0SQg
FA9mK4cHsKragHyfkwmv1xi4m3hKWw8DuU32Td4XP2K4BOVPmHnyYjqpbO6P/tQ1fBGRsdG+8H/b
CcHbKdmP26qG9+UbglZp6HlWgmL/K53iWzzy9LMa4Mw7v94FC9Fcqz4DkMn1Ul68KqCJSjuK/D4r
7EPcZube1ZIlPFm7OUA70wX+wfMqMH/iudD7N0eipoqHmiDqM7SlvRWNns/W3KEUJjN9a6ZtucGu
6j5qVbpnSezBlaQAjdK8yV78KgVzIivRHhAq6OFiwZMwMC8xkUvzR/e618k2vuGxvYwfccNY15l3
O6woTqzQiCTpgrF+SVI/f8ACPdyNtqdeK2PGPSOyNwHUsC6MjhnCWlf7tiq2wWhPWzG2KFypGn8E
zvAWSNMPCQMEHq0wcr34SPwRLDeRi7XN7QGUFq+v9y2BvGtHZ/Kcpjbcf1Qh3XcLmKR8hnOxoSpJ
+5NXzxEIswqAILjkk87Qw3ZEg67bbPkA6wGiqSb9UynLXNu5Rn0xEeCvXSlCXbcL6V5w6SQezkqG
+CZzenFTwRcXFcKM0ktCjzkYDM7AS1c2FCJlRtzfPIzk0JNMsuoFTcyiPkhUETYbtkuOQlBrRTRf
kH2KklenJNICYoAdc5UlNwVGo0m+cSNUJ31TqN9lJHxis61Dg7pms1i4WhtyhM2gIkfUnMwjCzTb
B9hAfhZZgDgTWpIAFDJdqK49Ekti95ZgKI2LKYkfaKtsr5iaAQ4Tafdwc1UwadiKaKDnXl1ZbXTn
CVYb1E4qeeyRNlJi+mMVpjUW6Z76Y8Vl/dc8b7t9g7YOm0FC6jfnmPDGTdfJ2F0BDOqrxDUDcISO
7UKilrgnWIUgOalSJJ/DsKxtr0tfcRvkqL4afFm1iPT3VDTJ1c4XUprcEXQ6i3UHdhFo8hlNOJ2Y
f49cNWcZxR1Ba819Zs/qZ6c9Hl3lDrRHudF8zWSUf2d5Xh2DxZyz0IsMuAJrvHGwOvpAg+FcDXby
rQSGOmJISyrkMU78YMxlGS6R6E/TAFA+xb3YL3rs3vtoiTZR4FBNW3n9GAxNcgbJqsJiklTRsX7P
6R/4EisDzLBH5vE8KL1858RPnAOl8AjmRCOtpMRy0pF8vya6JSIOWrfhPANcME4HdWwez8umXRp0
rMXkt1cdBXudZsW65kgiA74UR+lxwmeTLs9NV+OaS+f5qisEPW3iPSoYyq32rPQ99jMsLQ6t62kw
hoqZBm7YGvHy0ShdP3d9gEArrSBdPd2/mB2Lirg/swWm670TibZIFKcHgiIADTvkCObcXvImtXaE
Kg5XzZSzgiA3L/jRukO9r9yclNoC95BRDd2DZdwOBj3mnEJewU7aLwtqNr9EwLTM/mUpkV3xzRh3
MZHIP9uIhxlbknCcKGog2kvAPB9yiLzAZXpY0rTj3bk476LaZWKG9tgiyIMUr2wmPwd4xQPEcLCy
ARhCDDvztkx0elYYjry1ilK+hclZpk9iD4IHPzrnCvIjPgXOvSrwBUZt0H012uZ0UndNtuxAtFee
21MCtGoh8+V2mi/GqYlAK+2hhHI5OSO6Q+wzprAR1RYnu0x6zIyYGOioFoynC5FNLUwQaAMFivML
VsJ+5+RQO9SKeQJd4jm/AkIgX4aCXKIcOAP+HJJer/LWNCjsU7K5amGTW0R+/sq0G8ak+1jYRbuP
suTFBAQc1v4ionvfOvqecRpUCb7XTtDHVbscbv6OPonAYhJoTznX7wP5+Ua23Cl/eDEq/sRiyE8u
wfKd+fd/3R3w/6L7//81Jt/GXPh/Ngc8tcl/u/sss78FiN9+5J+BIr4gIP8fid/4d2xJRMj/9Ad4
GASk5WPNsfEGWH/JEwkIFneYryWZmUUwgnObUvk/7AEOI7hMaAeCSZD1O1gL/it5In9ESti+Q4YF
WdWue0sjl38ma9SlcqUaCTMQcPQPgcuQl94VDaNM02La/uWp3P/Te/nXwVh/hEr881q+65GMQRq/
8+e0oETnWZl4JalCeInwFhnlGWFusVcUhvdZKsU/vSx/s0L89Xr/6t7wVnBA2Tbwgv1HrISn3SAr
vZq+vepAtSdIlqLIio3deNN/uNQfgSD/uDXvVp46+E0DW95u/S8WCzvxjE4SexCSvxbcC6Nrfw5q
Hp696dY9N7lS5xadFHqctO288N8/1391cZ8oXMGlpUVu1t8vro0k6ObG0GyeZbm3vI4enOzrEg9y
QoKmI7p7cA8fGE6lv/79pW/Wkf9lsvX+cd8gUabDbUiTG//7pem3LMPxJCmkBgci2WPZ3qqHZPPv
ryL+HhDyj8uIm4UG+z5rx75F8vz18Xp00c58C/bOb7kX1dgPBAlW6a4uGvlUtzbnRu9Tdbn5nN27
3XBz8/Uznu1xGFf//nf5F3csGEqBs9gOkPr/Y/jbX9606u0+1QVhDI3RQENXrkGYVlWd//1Vbkvz
j+cqUFoAYzC2y7WCP0bIRbLS1Nu80tnUy0s8J7DmdmdB/ZDhSOLBMnVlvO0XF1yZmXjRMxF1vfgP
j5095n/7JWx+hVttzkYU/JFyY3OCYonklwhIWNv7YxEhthwICZ+i9DuZxnhTejJ4/Pd3/q+er+2x
FZG2wXr+M1oHWdhEMDn+JFOlOoyC6LeYg//oDv8Xd8ars5iYEBBd9OdFgr724BWcEX0VsqnsZmtm
J/q/WCrk2rjCM29ZJWzxf1+17WDX5CfflooVxKehiFCckvF9/C8/MMnZQQZTwDfo+7e3+JcFKd0J
VISOMNRZRpgiCXJwgEXwH/buf7EWLCnZ3nzPIlA6+OMLbD2GGtpCTWHf+fCYIoIuLm/im9lFM+no
3oDQtfv/sAJv/+ofn4FF4Usou8UGYzp/3JsFjTImbccTpAHe2lRM62hktyHZyvoPO7i4bVV/XIuV
YKOlvY1uNG8JXn99jnlT21jKlzHsmDX108pzGez8pTUtRKB2U+60+O/Uncdy5EiWRX9lPmBQ5pAO
bEMwyEgygkyKzOIGlkwBrTW+fg6yqntIFINhDbNZzKYX1VUeoIvn4r17bktmU+GxCharHMKfapVX
RyiuqckjQe9hBJCpkb/7eHTf6QEwBvALhGExleYzdQwHPfA0vab8oVb3SeekF2rWTMRyzT8zxDPf
yinKMoQGu5hDfp/YMxvjuuVtJeu7YWtbAj1FvmNPeQiUdo+c4drsyLOaodwmuf8pUtziP42rFj/t
sIMQVQGL2bNg0zZojlQbxUgneVsbNTfZZoghzkyofxxBLBVJJgcqCUDNtI3ZkmxJzMg6yCkrVqaC
+pyq+FIg2IpRrO10W9l+PHqa+o91Y7FjOfSmZlk6h7XZGcRzo0qvFQSTyWD4mF/1MZUmgnMETF6/
dvW1b/vaj1zJSoNEUR8jyo5lEFySxCCJZnXC1xEn2BQZgnwdqEoQDYLqvrCa6zhRNQiJdZt9r2ou
zhuvoVoAfngaTnrKkRs/b8BmdFGbbgOerZ9qu4KgQp8vMSMLLtzUl8XOCA3ZbWqTV9+17iX6nQ8W
BwmSnYgnGdpYvMS2638l8ahSuxKwAW8aSgC9i5paBcrDJ6vFLS9ilfZYlkrvoNpGqIVaLgt0ylGw
bbjFZxBByZhmln1b9JarU7850APo+fzvak6xHkyDsVdWQTOQkTVandQfHmX3Va+G95HtUsyvAaXA
m02RTnKftmEwFQQ3mv5cxUGM/QZeauGmsFsiBKrFzFvDtYY9XFeWR1Gd2cVHuwwiEqRZlFMTqfN6
bDdW8S128btbiyxIxTqX/FqGJsNfu6YMv7k1lAYui8Hws/KSEFg/deQ/0fdpQGiIucgmPcMnw+wU
AdhvZySnhiWbuVV0bdyQpjBJG0Z2BIAyaqCDHLRmBAVeQGXJrk2ZjwhqLWxQAoa4UHQMxL3SECCy
Ta62NX4x7Xq0Q8rwY5IHXBtNyrd588ma6KpV3Epcaa6SPlt6TS0YOCOoPxQHOy9eVqnoEKgqlWTQ
k+Ci1En17g0K64Bz9PJLXaM+Z25IF++FiNnyuXWKNtzLWlPubCWy1E3mZhyi9B7HHnwKEpIt2IhU
EHTVmrQRgjkKe+qSgudVZnvOt5xnwXhX9jV6NiW2S0rledNT9i2ZBsnnD029TmvVvTEoOnM/AcYS
DjntWNkXdHK+zrrQCC8ccMvZJ53kqrfRiD3IEwcXHy3P02FsawWpRZ3efBhi6p/2NpTaYauPUVl/
yqTRHBPDBL3hJaBQNr1UchhbPQx4O/ZQBqZerx2D1g2u+7io8IIkN/WLI8DwhYjnp7sAsc+f3pCi
Vi1yF6ptrTW6hWyIt+1dmdghjrl+FnyvAbqTuEyH+ht5T1Ndj9OpmmLppPwVEwacTRXn8X0AE54H
uLwAE+SH/hheSh//CLMShXXf6xOdpbBtVExaxtAiia5lfzv245hQT6FlgH5rvTGgJ+S5ss5zs6II
i+JrRIDCZn9CYWQkyZqCPY1nWkNQWJnZgAfXXVgbI48//Nh9DXK++S69wk8eq96hLM3hUecxtzLU
gUjgqru+hXfDa4ZOwEh8nWfxJHdH90IxmemsQJ9CAbRxzPzIMsWV3jSk60BIu/W14dQuJjm6BQvd
C+HaFMLo739Hz/8DFsH/NzopYEHBTnH6SeGqir/91xUPtk3+mlL693/3N6jUsP+wOb4i6GffFqrJ
ZvcXd0A1rD94PABFMD0P6CSA/5c7YP4BBkBCIRWAujnwsCH9/bBgGH9wcWUT1rFL/YtW8B9wByx7
dmkjq0/ROb8F4sAGPTzf+vIhIYOoxNZjaao/qFVTVpNJwxoVenQDAwh+lhX+8ovUvYpseRhJi164
fnINdJHyKrW9afzB+NGhicPtcXTidV9rdx0a/ruqiotDMtj9leyn3FSopTvKG82jCBPzGLceb4Zj
cl21k29JjD0FgRatrOMMUFTc7/hnkO3C1TpJUav6anShydrY8A79YyB2kFGgJNOx8/tk8K6q0P5T
bXVyX0ZwqVkVL5EpyJdEjijF2Cy9OOSpMn52sVNBDwoYmlf0hzKTqFNU9IJmXJNriSlfQLhFBQjM
QMBET1rhPWp+8px5vA/KHFOORPnmq/LKaOJfjcvLXkiFSTB6F5qil1cYBqDB0qov5Lsovi9z9WtS
RC+Baj9Ug3GZKyxuofHjlPThMabsRQPjQMd1hLJD/5PfVLwUG+iN3ILyCZVdfR2oWC6Jus0vGp+v
I+FJeWcvnnibBXaeuA+NFVsrdAYWYH06q0jjX65GVQlFEk8iKTFaaSsS04OKOJi9dstm/oNXEMps
Ma5YiSLIjyRBrLUrO3tTmukt7k9iNdSo6kWS+T88ndjTB2lzabSV+9zleKR5MAkuGtE2t3Eb+7fU
chLQyVDmag43qo+7DV4vFAxDONs7NZXF4OoC/GGinNJKx1xzLChAzYv8xTIz9WuTMwMC6ZGUGGOY
DmOJK5gIfuD+e+dIZa92/NFyArwpeNWkiv8L11Rymp22bvX0mupJsAQ5XeRJo1oFZeNe4VdC0TdZ
7C3TJFjXjicuvS7/LKOULEGu4gOBzGnVYKDKrDWK/dDz57MW/NVEXKvjYMBRNgU1prWY/mjDE0Jw
Y9dmClo4UmZXIUI39jYRXaRVoH+JB8qKcOZ9dj232o2ie0LjgO8MYoINT0J3leGaU/335KZjHXDY
pV46N4rvqQJYJ7c5Q2JMcMdmh22RVO+iLPzRhf0TJabiklPZeJMjAXhMGvIEgCyUFdTrco1o8MHi
6LZtYiXAtphW8iC7TUv9LgoKMjd9xygaJNI3jkERauq5D24Rvihjfp82jH42Pc5HeTVt8vR5msNt
JIDdYZTRrrC0Qv9Q+J86jmJkqm5aCwxcoGYAdFJknyEriaozIPUpk52jLeX4vbljWyR/njF1TZX5
OPlhXTuJjSIYcLmSUS6qy4CsAohuRnNVDvlXpQdDoLSkGPXMpDoyuxcpw9eP2XNRjXiEDBDPhPbk
kp7FPIYqBCXBbyuoU6yNU+Mi8BqqjYOUaWeEFPBVESsisKuHCouGLTco9yHHrJyC3URfcb3axkq5
DQz+dgRQNyBFIbPxvZgFP1Rafpu1zCdwMIcCDR3SXH7d95N8XXVivKS0qttIjQL9zAx/KTmp3hjP
atIn4Ad7joKhoJasLjm4JlbhPv+Of1mVWHBtY5wUPGRcZBgohHLHJ5iiGvICN9uaDNLaKngUUDE9
4SWyB7TOhWVtxcFLpRl3QjH7FfC17Jgm6GYRBvUbEZjEXLLnWwGPfaUXcU6GlxHJSrVnRrWoHhGE
0yWZyv/v4QdzNaINWSUOwUMW5ddULb9SeCFWsiHkA/GiEHBI72UJKV/vDdgI00AmpkXVba9tFaCq
G2LqUzRprFP4JW7LLiD4GPRT5dfGZ6fI3W+G5f9KzK68ymJ0ODJva24StJ3iEYYht3nVNvLBjUZv
C2Il2kRj9ALRTmwqFGWbysu4cnDPv/CRu61q0u2pPzy5QfhLqwIypa5Q907b3RSqQt6QvB9FZdTH
Z358XYBpLxL+e3bPA8ZlNxQp9NuxZFuyjfAZueXXskm0fW376koo41NeYUyWt0xEDXzoWu+awl+n
gMXLCwgRYXERSiUF1RuOJZXBEKwCMSBta1EacCo7IFm6azvWnfDyeydJn8n7P4bkZYkFzIUIK5aN
bBhawy14oOgIReYYoReKrYPqeRT3jml9r0e53IIWy9eawlhqbAd9U32Niy7ad2r4I1dBvBVNra27
RgG7a2n6nlexSSxKtZtj2+qDKnGLaDvdRIxu3GHj4uzMWHGupA33elIMdVXO2LrWQxZjWtEjSuOS
xnzBVfvX2Kb3o5Hd9mb03PNZEIP4l0MzwHCT/9TT0uuwGJ6U2jq0pPt2odbKy8Dm0kWlYLSpvfIr
1VFAAzAPnepyfjoe/zj25FXqxM/Mg69pz6SWhnxwEue7q/g/eFPtt5qGvjYLOioOB2Qsbp/extHw
5MX5V7cCJpr3IRSRtGjRB+psypSKsdNgnZ4FvzCnqinoQd0XA99TFXc/QD3gjdf7QSkEXZ9ZRKDc
RxmYgs7r+uormf0Qvj/fqNLNXHCcK0UOT33W4aU15dizPglh2Hlspar3CV9P5aEjO8yxv+QTzOhH
3Hu/gB9f1MAsooYok8M/u1TyOKN0Bm06OMQKcTp7XRf4zio17H5niFHbFqZUWJ8MLBuWz2zpsNXG
HxD4bvjLCVhtJTWMKLDYAwO0Iyu1CV5anQJOk+XsJMpDg8vlqpkQTKM5dYhFcG4QG1ChGERrL+nQ
QxEN0IzZVNECe+jKqQdRq5D/nWyKNJFB4TBMd7gpW9V4UimFw4mNoGt2uT9sjCx4MXV2gRqP8zwF
BCVQ01K11aKDBi+pK/0TjmPUnkX8PgbyhKPIBc0i7uB3IpYeSyqrTRbGWEh9V8bA7L0a0lMZ+/4R
/Xy/nyLluqmoUUlt91vZWvwxcfV1Ot9VQVKtg6hLKUxTkY1wtoIBy6GG+ks4ekGBdjnIEEpxw1+7
AoGRwkFwq8XxNdfeb9kQmZuwzZ6TLGguODfv6o5ysRZMdhBVTD/CVRQR/QUCHDydODnqbppdmoNV
3ohM6hdDUXIFBDS0U3QiZNjyP1rO1JRGTwWKQezGgaU9UJsEENkUdyIEyUXR5XUgWTU1nWmlVOo1
XX4LGBYChYhRX1mTnRwFGuukIkYGPt0t9OClTAg7MRILTssmYMeB/9KuCWeealGmKf37VpmIQSUT
NTL6FmESf7elo0DJo2evo+a3nY7YfpxYN7Ue5GtCVrTxUyfgASnpNr5rP9i4TWw9i/R1P6pXXpmX
6AZ344tbaph66oPy4gk2M4PszKpSWOhk5rEBmoIhck4bswJtn/hI1tK224YZGgkOPU9t7taXXa9V
O8fVI0waI7ZdULcXbc0M1gyQRF7K/jYFFtTD1aroKVt2BvkwVpyXe9xVV0VgGQj4+2xTlOxEYdjT
jZGl74Xv13+9zP4f3E7/P2HwpgTw6WspKvL0bZabf/3v26hu/CGnrDSJm3/dOf+6jUr9D5M8FlAh
dAx/57//puCZ/F/cU9XpiVSjrN4gG/T3bVS1/1BNgHokZ+R/5JgxvVr/77u+QrPE/8kge/ae7/CS
V+CGcvCFEWxNizpNgHzedoBnceaRfmrqvZ/Q3/6ELrlatLKJDhCpnuHofDbbkO77d//e/tXI6xz2
qaanbMWrrE5upg0YkDY4FGr+AAPvZcCoe1nT80QHiX2t6MroQHkVqjXGY51gbn3m6fvUh89e2DFL
yxSrzZIDpYZUjBkOkA5sHBZ9upy9pvM8B7kwMRNceLJPjhT+uh1MY2HjswyEcOHzEZiTgxmYaJQE
h68GHu6yL5/yBK/GU3hD1lKMhEUt0strW8MvT2RKcqbT36Y3/j3X5fTPX7VeqFEhC2lGh76FMtKa
UKerjSiTx9DhtXLZXzCts1e/MfgGd1GgS4dR/56XQP5Ih/25rOnZUpUN954CYPMB1uHj2OTQSGIq
y5c1PlukpqkMo+PV0SEpwhy7qwJTTEoll7U+z8+psaH0VSNpHXFxaeqPg2Ys6xVrNmVaA+eIyu6i
gzW2X2G7A2VZFlys2XShbBTrHumFh7AvruIufIhiDiQfd/e0FN+JidZsmpTkBupWK8ODVlNP+6nI
pXz0OJtusjStjolAGLK2LR1MhEx97aVvGvdM7cSJyGPNZhHXVQ4P1GZQCcwrflOZgMms5tfHf9ap
xmezqDB0UBCOzhS1NLnLrMjYgRZrznTaqda1t2srKZw4QeEdwSHRLtuSU17rcAtY9umzeG/VaCcM
rsOHIGr1h0jLjI1Wte2ZPXAa1/fGexbvLa/kvdny40NU9JhoI+S5dZTE/FXFBKX1or/AnIV9GyaA
aLKWv6CMEdk1WB1b+F0ta3wW9tMKjoZRBskhN/2fiWsfurGJFn74fAl3XhlQvxAdhiE+yD7fhRNs
YNl3zxZxm9lU/wRNcgA2lPOWroGZMxbu4vOSMsrHKQtPOCOUNrAlRfNuC6hMyz58tk5xJIu7DkXN
oSPPCT2l0MNvBQ+mZybkibVkzlYq14mgNMIiPpD/bNaV1TjZKoRls3S+zNaqaQ0qGMg8OXDXuBcB
oNvYApSyrG9ma1WyywZFgGOVlwNxAwxFBsHDn+rj1k+sVXO2VknTNRBTGFVtDKMrf6zHSyVCSWZG
mnLx8U+c6P15zaVeayYM/jo+CIP7GA9UmVDrZZ9vzFYqQhTfg6obHVRRxry2m1G5xeI8vQv8vD1T
VTWtzHfC2VR3+/qU4wsXaJJZJgddjDw7TEQCdFdwjDImUCfl14ZS9jO/daqvZivYHLqwCfU2Rvcl
5HHwkajbvB4vWwfzyt7SGtM4JnF9IIuyy8JvVtlvl43xbAG3Y4Rjb2eGmL6azbY1VHOnFO7jssZn
y1cvOxNjW65tbi2ztaXhLNOr/adljc/WrmOU4HF7YoOraVgISBwqFL35uqzx2dpNkwGna3cMD71h
fU9ydHEqWc4zc//UXJktXYE2GARTDfQm05PL2HAp6MDSatGX67P9tbQU00BaGx/yyqV0o3ZefL1a
Np5TKvr1ghoo6uoo7Q0PjV07V/2IxcUg/H5ZuJlcPF+3HsallBSyEOzN/nOhdeE211BKLOuW2fqU
pRhLW3AtoVzd2/sW+IrKd6qFnz4F6df3qXbw80pYbINV9gPG96cMwcfHHz594DtBTJ8t0KbLLBHq
IdO80EDH1KMjLspRFbCQpF1dpplqnTlzm9MwvvdTs+UKe3YUitXHhwE83gpHbcpp0fFctlXdXJkl
bPza63/quVMlKPEUlJWC1HgDKf4ShgAIDQrnLnoIwDuXAnkog8K/1S1MHIdGNHdOjcYSiIKKiruY
aL4ivHAb7kUooEpA3towdjwnuvpF5+TxNnVa/CODojbATHZDccDdedwa4/DoK0ity7DPEE/2GZgJ
3XEoYWz6Diw9eQHtIQp4EObVVEnajZ+4yo3mjvXlGKPaF+IvRVarAyYLeVPv/BFzcds346vAylXe
ZIfCcr8ajZrcg16sYxwQfO3J1qrhFq9QyC3IhtDXyfy258n7zCifCAn6LJj5o5UNScRW22jyQMpj
k5bp5ccTaJqD743qLJR1pqwsBWbYQWknaW1GkXQY8VJtKq139fFPnPr6WUDT9Krso4A5CjibIsxC
fMnIpW4WNT4vPVGkEUpGinM3qrr1iGh/C38hPy5rfRbSksK124Kr5gGvA3v1yJunXBblkfa8iQkt
oCclB1d5QLCpI98d0MYxO5fFs7lIxR9yeKsZ56expZTPJnm57Wyc1Jf1yiyeeYjKcx1c6YFEfQoW
xzxWOIEt7JhZRDMVKUMeWTn6Kd6l5YAT4L1l4Ylem8UwVYt5m8OyF5xjBXOvvQ6S1lv44bNFiogX
x1UzYiZ6A/lPShsf4c8YDx/3+cwg+d8Pf9psoYo6MXVSZtyMDU9+0jkX/4wMvCp6A17+OLjiKQJ/
sK5zke10giHYKaGDE1IH6ypMO7yheoS2YtEEs535KJF0FJadBAcry8Jrw9VeqjJqzwSME5uaNgsY
lurqrRG4wSFRFGp6NXvQDrltDwJCqokxDBWjYDc+7tfpg9+Jf+rsQGTrSWdxvQgPtu9eZ6Z/Cxzy
nKn1qbZn0cPR404rcQU8kJONOGwlXE/RECxbhb/r0V+dKnCyiwQXsBDgPrRb28aXN0j7w7JumR2I
/LxHayplcEgLoMqdNxmAJMay85A6ix8BPj01pe/RIXMyICqpZBftu3N3rVMrZbJ7en3ckvpIDWFZ
8EQOBgz6HBVFQ6HCnBAoWlYlj3nXg+W5N0mfBBisxPFtapdUOrWxW4JBjlFHA2g4M5env+m9+TWL
OCgRbcg7093MsZ8rHzdWL08Vnkj76swedWK1/Fa7vJoHLUkexfHN4ICOE8yLLnAL0D2qr+CutdHa
z3J9s2xSzEKQ16sI4k2HB19rvP4tsgxi/cxfcWqtvF3zi75vbi4u88wCjI7TGgXSPGV11DrbUbPs
ki1mi9lsQNs4jcZAosLaOoUJxDZSHj/+8pkw59/RfSoZfj1nw9HqKKlXwoNaAV4KWx22ud+21dbK
Cu1QoEa4LJ0CL+tRGlDnQdrcKJFuLzlfYr84C4JIShLbsh3vVqRdd6GnkQQHWA9LQiytz3pOlaaL
XkDxbl1noNrKwCunDMt4STCh9VnPRdBPErdV7WNUjtFaNlDsGyAKlx8PzLvTktZncdCTGvXwuWMc
cxfjdRw+bni/lEs2URqfxUE/aapcCkgWZuU8IhJ/RK62aF+j7VkQtMPSCqA7GgDVfXytMkowz4lG
T/XJLKRR9MpBJ9SNoyLEg+miiYgSSiM/7vD3VwIfPjtGcaF1QtkqxnHAyfqLHznNvhR1+uwIMLxc
nCm9zDL9IkkrDSQzFrsys8Izd9xTf9kswJXUbanUWRnHEs9MylPNy7HVvn/8h51q+22A++/EdXhy
6RkQs++OVKh3lIlLf9kSm59iBNTV3MIq8ojPSbShmPyYosBf2Phs/UoFozooK9qRUqfveTE+WrH+
c1GnzM8wtcqjjnRTDZtZRnI0O4qUNW1ZZFBnazdDgjUErq8duR8a+GUr4lLDX27Z4p0fYoTVxB4C
ce3odNolVXd3Pm4Qy3plmkKvdvR8yHj0zu3kNgEATsUltutajwvWstZny9fUY0vUOhV6Qxcjx9PM
rLpt0OgtugcBw5gtYFMv2la2pX8bDrWPjHCQK73Kz22U01f+4zw1oTbe9o0CI8WUZezdpmb4oFEd
C18vMamqDzEWQIYBhRqmzE9UajxvhibET7u2tgN+B/fYrbUbU8lB/i3rydmSlrjdYKhSF0dXDXel
b9iXWponZw6OJ+LF/DDTtIMIRukXxzp2711KBNZAURdumvPDjKd5YxbWuX008dPECTh/6X11ycu7
1OdHmbQu6wI/yfwY8Bj8CC9tHfTRopwBjc/WdDMGqqkk2DpT2AmJzQCNvgktPV1UvEP7sy250DtY
EHhIHmXUBPswaSCYt77+sGjCiNnCRjxq5U3vUoAP3QNfO6PDkw13iI9bn77xnaUhZgtb7/p2tJ1K
Hrs273BR1QO8hJCsk+PyNx//xKlJOVvbulu0votW5khSaOuiiF05+tKhna1svfNdNAOGdWwsx9/p
mMquKy1VloVrMVur2aBrha722rHADMpyqfP3ouclnaI5s9NzOrFaRqSTR8wsrQm03wxfSjcvFsVr
6BxvI57dxXFRFqo86qp7ZSsPfX2OKvP+hNGc2dHZNYKUm8WA0aLhG1s3cqwnDTHW2gka9Uy8/n1Q
/uekBIn09ustxc5dSsLtYyJh1cSOWu0Lr77Pa1mvdTvAvwa0agonuFsDsvuFE4y+gww4Pg56pa3E
kKu72suRK4Vtau15bK/YEPGFB9gW3XlV9SJMgYdAnn1usoCkKqIXNcd+uCwSzdn3gfa0aJDt2fwx
ojzSg1qox05yRTLD2LqAsx1uF7U+Z24I2XolKLH0WGvjgKWhVm9Sgan8stZnYafL4HGSHkIV3YTf
2667jlrtblnTs5iDXISEmVJgQax0X3QLZfOY/ljW9CzWxCkqpWHMnGMjAChrApEhaOxFWzc8lbfT
MqG+1CdH5Bw9E1jep05Nzux+06p8b77P5onb2Jpd0+hRylgczDyutp5QedwvC21b47HzDWyLubYV
1TjzcnJiFduz8KPXDrwZ5D9HQ1eH68KNI5iJtbn26t5cFPYhz7ztLRvQolmI0MEnkqWXO/GNbONF
dy5tDrVRqcqK/Lh0jsBKwocecdDXxi3bi0WTyJ6Fn0RzOaLr7InAFPeFlj3nmn9mpE/1+/TPX53S
9QF/EJCR9rFU4+Bg6lP1FDxpXAZxI/j4639fJt6ZTfPK9sjPGzsddfvYkpP7MxpMzG0ttEgwXKuH
OjWzO2mX7WWSNK699dV83EWBq2wh7kK9DHP1NhnqApmQtKChhun3jz/r/VMANLm3fzl6cyXxcmEe
ex2YqIFRrmrlX5a1PVv1UWBZ1NaGnDCcCAPD1FvnYVAuW/W/deyvhgxF0uQeUXHEiEpMKzJyzH7r
nDl+neiVecX6iFnVALMY/8oQ9VVeCudLa3vuskArZ0tQB2auaG6gHRseX7bR4GELjM58WcfI2Ukg
9XtNtqprHb0orq/w4HuMnaJZtv3MS9bDCegOy8w66m772UrwlQhKc9l0QT/yZhGCU6SYJeRtos/7
TyH+5mlYXH48E3/nC95ZfHIa6FezpQWD5WQUIxxxZ4k/lXaHpwVmXveWi+Um9Vz46SFFrz8D5sa9
KQvkfTbK746XJg9pYNRr1ertL35BwcDCUZqtO96y+15PzPioIfD00QFq9l3QGtbCcZotPYQLjgMW
OTkWprVj032hpnpRKkxCsnjbl2qBXTEUi/jopTK86CqsdWGZLErr0vp803VcH+65jI8BvpI34Pgx
gTKqZRvUhNF4PQ3UUIUsxE0f703j3pHWzveSZfvqXFKgQMKXYAYhFgXBNTo3kFaLXvSxL3770ZFR
WN5oqfHREfELvtEXlRotmyZzSQEk7qSq5TAeFUW8pCVu2mU9nKN3nQiic01BBMZAlIMWH3sDXW4X
ohHsbDwMPl7Sp1qfregqtqNY1233CEHZ3cDqKtbxoA4LR3O2PGVjgcgIgvEIMx/ocxwZKy+0z2Ui
ppF7JxpZ89XpYztTuMI+uob4CX8ZDEecpZ8LaWSXetPpayyvxkVvT9ockNflamv0FJAdhyb1PmUI
R3H+jquFrc9Wq4OfbhybCVY/Gud5xa0fRFidCdonRniuH2g8eHBpxQNFE+bySnMMICO9bJeFgt+l
ca92BL9tomjs3OiouHG1S3DbEp4qznTLiQGeExDHqsOPOG9ciPcmvvYB7Pwbs+lAnmU1WjW8RwN7
Omj5iyR2iPtnZ2MBUbvR3YG/xuJSuGo0td5QOYTB9KLVNlcWOHhc5RBew2PdKMEGVMnF4Cnqdlnj
s6WsqHbU4fuFK7RHmZ5Z+8iZa4wQPm79RBYKGObb+ClQ4Yd6pvDoAvlsC8oYTTqq8h2gC/ciwV51
X7TOwJFbB4FSOsbPOlM59X3866cm8Wypl66LLN5Qw2OC+7ndANp1yiV1HYz5bB+OikIUoq+jI8iS
TeMbP3u3WnYUm0sOEsUvJrH2CPy/UFZNoK2bBsbZoi6Ziw38UekNNanCo61aLq6PlAV12pmFd6K7
52IDjaHTOigfB00YAIO4vWWFufDKMVcZ9LJvc/ay/ii7dgI7eAerp/p0Wa/MVjABP+1FFobkvv2k
nOgY5p/1YJ5DXp/qmNnh2sbPMB/II3Py8Xe50+Bnle2Wffls+YL9jXCSMYKjkGB58DsCFApwR1nY
/Gz5yrGNUQ97vHj1Of6ptXPfYHe5cC7OlqdahpHvjaI/YsH0VFtxtE7VfuHDlDFboPhKjdzgvf44
Vna11YYOBgjlDJtl3T7bev2cyTGqqorpc2j86GVUwglq7adFrc/FBY5iDvjyCjw2/fKnqhVHB8+J
j5ueptw7p5+5tkAzUrUVQICO/lAFt26J3W1uBvFjKbvq4eOfODHb5wIDJ7Ya25BFfcQbFoYLfjVr
P0mMZdFRny3Vss80dJ+yOvrcFDEfy+0bbpX2mRA2tfJe98xWqu+1FTCTojpKP8WgUHfwuu/CfDd4
brMrGsywl8x9C4Lv231xyEhHNL5q72EEFTcJIK1LkTjnKPDvDgGtT//81fkqAQNYhNFo78sJWJKF
Jkkyv10mWIOk/bZ1QBVq1A20XqlOBM123PQFDKcFs4dPnwWFwZOVikWhvVcy7McA7T6beb3oJEXj
s6BQlYOv4a1j7wMM5w+uoj8rVl0sOdTS+Cwm2LUaF7jDyL3lh/dupnfbGHOe7cfd8u66hfTuvO1z
m5fdctRda69IBBnS0P19HpjFhqLERU+8/MTsZazIVQXfVGHt675RN2qhDQ9OXzpnYtrvgql/LC2a
l2//AopJqYD1Y7kvZaXJZ0ib8p7CCYyMyEXvax9kqqV3k0W7G90agPNaptZwj7yzvas70/tRV0Ub
Xxhm423cONbJHVXdZ6m54mgUtrwIDFc8qokT7VprdNaNQhrL8SnidMdqGV9Am797mj60praISAXr
SX6gQly/qSA0B8vm/vyRHY4WeVrXMvdG534tlOxexab74/lzIiLYs3ijou/gwi7MvRKrw360IVd7
iALOnJ9Ozc5ZvElth1su2cZ9YVng9ZLCwvjWKnEWpNhzyUsM82cWdVDJBn1ANfW+qb3hT7uxqRuN
/erMY8w0C9+bnbOwkwnQfyksvn2AA9lnzlQYdBE8vXXROJW+FnkJGtsycLj6eDze3Wj4a2bBoorA
QWdjYe47XCQ2GYOy83Ul2kAjCS7SRBm+f/w7vzHt7/xh89d0UmZRHXakfLW4Udv7zKCicZ2Xqbqx
4zJZZwkea4NuZvdeYgpjQ64Lm/MYYjYjWJWlBUzMiz5ppWlcsZ0bXwKz9x6iCP+oDE4Vzp5Fq7Me
E3HQ27Hb270SYjYLVtIGunUMKVfdhXHVPcCNlldNWvp4QXup9Un2yeMYor7P/IzrYOsNuP3aPM/v
MPvDIFBX0seYm+N1Flt1t4JOH64wkK6+eFp4zvXmxKKY5wLSOkrjoHDHfYpgGWe+yWcnOFewfmKE
56kAYG1lUFmRtQ9Z1TsjqMILMzGg2kdl/rkKhvDcFXtaAO+N8PQBrzZ7DnJhkTo5WwMQQXGVJ9h+
Or7rqSukSsE2qOP0i1VUxXfRF2Q8NJ8jJU9qKuJbEghBvqt8nMjOTLf3v2X+EBsacHW8wFf3VTb+
qKhKXLkJXbus8dkOohTZgHai1PZGYz33ySqu6j8/bvnEWM2fYnXFi0IrDrU9HN4eO8OgXAvRwVsZ
DRtEqDOeWfUnJtw/XmXRIwcqClOGCjcOXux2qVT/Mw+Vf5W+a/MUjoVzXTdGUt2zluSvXNou7tCR
ePm4i6ZTwHuzbBbim2ZQPcpZjD18OecJCUi/10MruUY2mG0rXCcvutwe9lhmdLuPf/FEZ8lpvr+a
16VoB2ui4e/DyBB7g6m6sXFCuF3W+izgq+SToDkkxr5A4r4P0lRdlYHq3C9rfXbQHDIsXgZT1/fp
2EM5LoF3r73O1h4/bl5HanJiPGYbyJhXeRxogdhnwvI9A5PCEYoH7AgdavXK8W1PfB671qp+BKaT
AY0Mx7AH8KeFncIjaIDbmFuuAKBil4D1ZpWG1q3ncOqK12WlNq2/rpEyaBX2D9UAWEPBmdZ4qn8v
wVXdD5749T8cndly3LgSRL+IESBBAuArl17V2mzLll8QGlkCQRDgBq5ff7Pv48SMPG41CVRlZeUB
PCNFxAMZxbQ/1swk6lN1u2FgCagZJrGs223tHiMEfpTDlkZHtcVJUI6kxWWxzpM+YWeMY95O0/CP
R872MU6Hh8hstc6U2yRg3y4BjRTBhwX2a5tLE1a4gFNvl/rUByJ5aGo6vYTAsiIhc8c6FDYWTHXQ
afitdLD/kzNH1MiEeM6epP635KsEMKJh7zZdp6e+cuRQcbYfll3a+htwWOCbm5U18mlIB//HCkGC
Y9UmTfPEJ1Alw2xE9WfxkOs6yAwN0ZlrAwo1MpoyuwN7rzYzI7p7SmzJPe0fNIxW/0Ad7EBMan50
Zo8fUnwGi01ov+bNGMqCBabOTT3ZFz4gXQ5R5T0/QJzen4kmbH5MG7m2oGs45LQnSkIy5/rUTDa8
a4Pgi5i9keNpN2vU/QgQJNdmlU3/AJrWZwLgewCsbfQLuyLkU8bRN9DT7eXuBHhLUqGQyBo3ROfB
jtIjXcFXth1ID0Psp0Mt1GhKoZHZfQJa12TDPHYI6W0ikUeg2+rrUKXRdMJmd0Se0gDe1GM1L/1y
qge50l/wrvYI6mwdfh626HXN5zR2Jp85sycYOMMzvgD4YDKHAXB77hYlgqxbQh6APc6ToEauOnIQ
rnw06VaVODbhtM0D1wj3EAr8aEZ1C9zHoMiztorEecNcdJCqtQham5DfFBR+XFp19qbR1ZNbp+Gg
8bw/NNuwHCbajQ9gT3a8uKeGI9Y24q5wjR26lzvpioA80XOC6OEIUIs6AQZHFp3d97XLfB20cM7y
YBK3pJd99eZ6OBafWhHunmUSlSPJXeVMj23FqW8Aeqo5AnZz5GKb+MJi5DEdom1chkMEfYR+zGA2
7c/wrQl91MwG3Z9o3swSPtCWRguYlbEAgRe56rN7iCLS0Id16zr9iQWFEANPjZHHAwAzLnlp2poE
2YYvIwGgOHHsgK3xVJwWJweROyK9gOJDmhYRxeOWihu2BlP1jhgkOhzknlD3BHp1KordtvATIqwX
hJEXOTPkshrgAZdDBeqT/jLMjXWdoTmb1VNH8SAeYdeZ2aVtu7pzWWeR+H7o1DTVNzBP6/nZiEmV
9RDIRWLvqp95NqbLwn5jkEi7935LTPciYpugYiECryeiATp62l3M1+86qoL5xZBF9w8uhtHxTO2I
Rzas6ro6e1Z1/gvafk1vgtTGv5shXcUJ+Zo6+KWQPIQCskXoq7ibdygSu/nSyTf8lJueuz7ZCc8W
Ggj3qDkZpyOiVdlUxhhRuJ8NMmenGw/xXF/5hETvso/Y1v1mIVoRdJpNhed4siQ9dmZK+9tOla9O
aV3b/g/ZRWRvW9yNKsxn7OtPKuuZp+zMa+/dv0HWS+TyNlyiYx02SXtqVgAUrp1r9xC5YCkqd0S/
r81+XlM7LyrHXnSrC09WWNSybgqD+bdDpoE/dFPf0YcIp9GWlK1uZX0xSP6Sv+FqYOaXZS5lUebc
ImOVRc3ey8cGZ4U9r/hM9ctQ+fbOfpdjgh1nmTTvyM8d+QWbc8lBD0htODYL/vvC7XsrS7Y50b/I
qB0RhFyHyEc7oYzZAMJN3EyaE0lrvbrDnorRPSDiBdF2AYs1YETKTJYdcRHx9SFMtfbnpZ0W98UN
i9gparsIYRSzBbB9HNgwFMiPb8J/+zAHE3ivqUeU+jDwGRCgKgkKNULpRigNoN3TRxvxlTy7xgHP
k+Gk0SpAH0N6BZkKCA9Qj9IaPp89bHFBwZuu5X+K6SV45X0YToBWswoJ0bbh4iE04Sw+wQQOw18e
QU/uAGu8l39oOCzRzfK4h1mlxkP6PUfBzM9Vg6+bgKiEZNX/YhL54UT3OCDX0c0r4qiwNdF/8XlG
fkkG9DIdfvNIj+Gh1SFdb8YTtj4sPUVzlAHFIczH5Cew7UXYjNX7ihdhhssDAq38JbCIExxquSAC
JOLIv37QtLVB3tMtTIDniGJ6bXywBEczTH2CZbU+0R/QjiJQocNlDuuxgPkphc5CcJmQz72ayB2g
NVpjivvLgdV3GSchongiFw0EYegwU5gHHQF+gdmdUmz+t9t+NB81Nkf8h9/hFUF7ttXbL2QlmOon
befFfAHtS7e2QBgam5ID0xR6UgmMEhjesCna4SWqEZRfnSwhlVjyNvK+P01Vv1J16tI7QMo2i8P1
oEEklOXdwGoxxGtg9QAeGIymBHinSsO4lPmoC+aHCOhsmblUxhy3rZRjN2Rs8EMSljrdmBiLisLo
Fx+Rpuan91GTBQvNy95rPWdbTAb9t56S3m85m+Z+An1MkngCZcupGcRIFwYCEPRQr0fZiHY0R0kZ
U2GhEaQbuEsl5om+RLNly5LTNQUoq7Zu6gBgMmGlL23labvlsQ4bC/+2WLi5JJhp7awQs3ccbvF0
cuRYuwAWaVAVaJ2cdxFs5oTY+3D+TkjH+HGJdNAdK0hPokiQZrfkI7c1CqZVj9hdBumOSwVEgwVh
vWT1vG/Hhi0meg9k5cZyhTT/Xe/chV/cztScujW8Q+zjKG+8ds9RsCYkYyas4yO8BUpckR9P1hMA
SmLdTskegrDcVW7Dfb1Yc5BDMJNfjhq1lywNZFIfVbSa4GEbgzn8FDYipxgEvfooEtzfpXJ6TOY8
RSCWuumKhNGtXbd1bHKodBHYZ/0in5VVTvwI7Tz3HyPWOs7BNLhSLRPLgWci6WXWyh9TlFHDX1A6
bHjBR6ajOA8mXfoUsJA1BWuCijoFvQxxRO6MbZQBp4augd9K13F9ARw2Be4DVdUSu+NmfBS9hjtb
VXCgGACsF4sIF0wvwjEJr3ESRSjX8OqGWLzl2JKp/lMB7YeT0PwSirg9V5EnFids2r4vcNlPV9Ay
jC5qvkXinIQjdtpcOrpgzAKocPo/s/2fhjBXQXVBZc3oH49xmH+qW6TLvcpuJyCWeYEHkK0mQka6
rxNvj+sQ9PibAOm1Tyd8f/DuIx5qvMSj1f9Wp3EZ1nI/qTZZvjkfq2kEIMHNHQKCpJseONLl6yfE
jdfJ07ZC3P2x0a3bTlimsQDXY2choVfe0G07tMDwtV/gZwbJoVGeiHd49qblRzKBIPJDKjvIT+DY
I9Q7hvO9+ovwsQAQxNXuFXvabVq3LQSbxhN8MgLmVUUafdV0jDe8v8M4ryFIDARsl5bEXJ0F9O0D
nOS9sBnoxvoYmZmPOCtWUz9JNqkAFWVDjj0LulyndvC6nIWIhp9gF/ZzmBOELwY/wEAHjKbEYEIm
3R0m3hxTLnBVey5FWuVD6gKK4mxP+D/pFkF77CUhwvgR1o1EnyPs5bdZtMzrEVyx+gevYdBFqc/R
xx1aBK8jvWYhANbfYjHcWSumFrZ/jKRp2jCb2DYx3M/BEI344gJV7zcLstwEDl63waIz4LqgeZNU
08uICwLHX7+sWOoGr1C7Ak7otfsHKkDwwvYY3fs9+OnqUKb7HSdaNOzQ6+JA/cRTG8YZrzu2nEeB
Ijojs93IY+h7AfCABKtKPTAmXIySAamXU4k/uDmZFS/xz4p36bLe+jTs+uellRsvmqlpyAsKBU3K
fTObV4fAEsZfpxTVysGBbC9ehhRo1iOCe+VDLPx4tWmijii5YJmHBdGk9jholCVPO8pAi0wxPFdt
OZDEjD2w6m3S3Vlud32vCufghg2Kfv4eAV/j/4GrEb2BpCG+0JziMDukm21ZNkcSPLsuHpJ/G0vn
XKsYuIeRRJvMB4FlTpfj8KHzVtbYzDDAMk5QMvqzsl3bl2jwUyOKeEIwyc+qq9TiCzBnfK+AdQKT
Xh/iaYim5wRokugZlJTgXfcLuIm5Qmcgcro5bcQbOmPhr5PpFDCJ2xIjHSmvA8S/TZmFtBonRRU7
77LVp/5WrZR8APB2Z8esdVBHsojmLgh5ZutkiP/0YRwsiM9b3QQ6IAxQ861fwRbSmZeoZCeMu0gT
leOqZPdX6E4spcEbkbze01WmS9rzJQFJtaMe/ByEHmXxKNoms/Ad7QAZ+iqM0O52zfzRIlo+PG4C
tn2f8zUYgjccspYN6F0Ds5V7FdbYnE6HaI2TrO8GNR2ZqZLqtq0DpacFdIvpC+AFdce+KItxy7hj
MpH8GJPaDA+wcIZReo5Q37+PEpYDPhigXjw0ggtrMMlHB9SFpVimBKQZRaNiANX3XS8iOPIIy9tu
2oKgCFb8M7R3+tVbHnUHX/f1Dc8Ku8bCpBhC+S3IAdyiZ0u3+We9svbHhNDuNYsHaBoFYnxin4WY
Fm1gOYS8TX+yOAbdgrnui9Yjxfpes5isH9Y9W1XKXsSMFgslyR3ug7bwqHHSysLusc7GxTyPdMAJ
v8qdXnRrhyverjHM2301ELrTHdg1AvaDR0JcNy3zKSFAlel1SLJgE4BhBGo41t2sijDZx9NIE3nk
Si6XWuOAEuEM0qZtkxtYwHF+h36gYNvYh4jlcDXhTko+Dnf0eW1yEdElT4DKPc5z3L2P84hDq22i
opY8LJnEsRtYh41gsfxGZJxBWxajcPJoufdmJCAo4sxAytmeG88WuKrjFDI/BA9fszdazYi4k3TN
cVDIMoB+EuF3EMiDN2RAx9T68xasnz7uQG9aEFCHrwd/H92aNQ9XrN9nMXAbIxasfH9F3kWELiCe
vvuehb+6BsdHDAbuOxAjS97HA3tmQwcWD63l2apBXmrRO5wnCGmlQc8QpR+CMaDpjkKUWVW6ekXZ
VKV9cFo0Yse3vkZJx5jzf6cNWSSdTOtrDfzaz3oElsSCxXEQMrKgc6EIzLCivMc5tlvlFV01artG
imM/e3aNeNp2WYKj4QiwEVYMOaW+KlcZC3t1U7L+F/cDCmA0t/FzD7QN2n9EEH8ZLO2cxjjYXuNK
NsdWceTBMLfjl6Z0Uqi6J2UDpMwn6BziOjE2/lBrF90ZSxrDFOx4ZhUehkOfqPWK9jg+JTWsoHtK
8aAP1p0aPWw7mE9+OVgw0kGlAVH1SzXI1alTqv4AT8OyaA6sLWkVtm+Nk+t2MLYe2UWT1hy09Wwq
QuRb/kiU6l66uEk+JHg037Nag+dhYSjMQCf6tbcAad4oE9XTPIAjuEQVdgLXtl6KJq5QA2xmao9I
8zcfHudgf2I7ZK6irpQ81olclzzuGkAEYK7ZTjINVVW2BGCxjBNTh0XXtgnErXHeBkhH9eQKg+ur
BCFzC99Hu+JeznSzkSsQFLt/ixK/8GuazIFGGoUFyhjdehxn455Wj3Tn6kZDZqZygZAHEclun4Rs
9p3Bb3Bj4Nfu+O7QIqKtxKr8HaoVlB6LPD/8HoGFNUx0BIFP19iAJaihHlUdraxQ2sdVxs0+PqsQ
Jabf6+myTVEzgDUkevWIaRhy8HaUv6o0PlZPIHS4tNgV1kfxt0d9cQfhbh8MxNKzSqo7aDgYvqUn
ww7NEwijTtCKI3X7Tg3D01GrvCHtVAMdo+Mnyhe8RstsSVeAVIlY3mYIlgTRBFjIzwaepgJkHt7Z
AjHPFGnzHLdfaS3trxWLOo0K0iYvVdSP7BYMXvwjXCPdjZkBBW2INPd30sUcTzEmAKSMgPG7f9oJ
DX4jNv8XNd74W+6p/Gr7gSYZCNIqyhlISVMG6N0cXaYVXWa+zSnC2lG6kj9YKp0ecSiEH0NfLV8D
xnLPi5g2ABmIwTMZLLu/LUvKLmA+VZ+s8cl/KNn4b0csR0+GEKXgui1V+11J1G+A+cRIqVCokx7n
fazAGlxpeg3VGOEw92P0ajyqt4zg+a8yWNDUNUIFggy22kXjQa7j7g5qjOf2zMLWXvrwLoFw/M/S
DH+E86g7QY8amr5qcoqoOv5bCxU3hUomGEGjZDQJ4ED93D76hBhlgUUjZn8G3AMnGwjatsX65SSD
PyuqukuC0J3STNXICpjVoLiK1Ju0hMHD/4g6pGLl4LiKJJNUqvRlx6z1BMUDvRkORSIhDImmfeg9
IX3O7yw9LmEeLau2Z9HvSnXp0x6t7c821OjAd+6RnRXzCtqH7+W4T3f+3Nj/aFi8f3pfT6cVONu4
DIAKfaU+Dv4GrUW6/iC8vk49RfmX9LEZT9ui9RvbNZ0Lgn72ZemV+qp305hTXIf7lA8rpL0Ds1aY
DIsC9r3ZYNNNx9k9dlxqUcqkrYYSmgWbc4ceRF2QXrZNWJIT6SWCxcgdKYfVuojZAE7RTnQPEqgg
YE8xFjUir5DLgp4Dng9f+CGmL+my4QvFn42caxis9idiQ0Sbtrgs5GGlK66sNm6Fuy6qXj5Ashph
q9sazDNYH4sjiQcPAWXbUITH4xKHbzMwVRzirKqKKtqCvdR0Ve1F74gtywysGtEZvzfFSjD96rNO
MeFbAFUGBhq/uo8AK2B13qAwuaWUoO6UpBu3Mzemjc8ujTkAdYjQf+ZMRy6bzO7wQuBmY/0Z4kEF
GBmHQHaCpXZmeQzC91VW60YQq8dxDTk2Y4cNtdfm0SXMiPAQ80o0Wrh6XkAVpff7N5Jtmp6UV+Z3
rEnVIb41rIIXvoXRlqNAb9djMHbKH8zGw+dpdvWH8YicKBON9IASVDOD2UoYh59NBfx4TkUyqjL0
Xe9yMgx0uoEvlHj0tDNZC+Sk86euDub/Bj9pekpMm5bo8CCsEGQdgDKKL+sDRB5a8H2qkRkrNkAz
HUNlMKAxaw8iXaojOI8pz4xOgk+wfPgNioRgx4322xkzEFt/Uiztvc6DsuiFBmkfOjLZ/plXlJwh
QT5XCKt+ChXZLyHabvi+t3busiGSHGKjA1X5iM0DMLOdntQ7lmQ3YGVCOp/vYc4xglBWddyjpULL
vNukhFtvQIHfLg8duOzo0pfV9QXwl4ocAx52v/tujNICVe/Qlo62U3fst9ngSp7QmGWdiUTZQqhM
M9uGNX+d46q7RaGofTaisrSAdlr/WrkGvtcxWuyxDZv9X0UBL8+bKl3ixy6aB1+m6XzPiOhx9EPl
FaguEu1GhfoJsD6gZnt4IjOfICKgWNnezmUUp2l9MowIlkMdpfZg4gq8MEeYTgFTJEnBxoVh5rGx
rUVQMBSbLCQLTlQau/QxEcGaB7HQnys1ZkaPocl8wNpPi9RZQEWOPdnUgUUurbMABGMozV2nCHCI
rfVncEO3vnAtMtSzpgF9qLA9LGxlA/XpzCfKnqBbA+TWUPUoZIznJNL8jfkIepVAmwvaj5b2TQUe
XBKzpg1KvToNhxyBwbUpEowb7x/lTl5bUiTAZ0tI/ZE6B46nBUKwXJPEvsup8odomdD0VwBzHuo5
HV6nod3+JmRKkoJbDBDyZUDJXU5a4ySIRCLIc6VW9rPZdzNmo+zMa2DmLX7sRQP/sOFAJRQtRhNb
mchghTpqE4dA9xUqbo4Xj9+xs1IHWJnh2ys2E7epgKaPeyCaoP9liP7s/Jmohn+otDLue6fdUmdo
L6EWkK7FL8m1s7rKgWK/BGRaZATW2Jzbn7EsJs0RCGeAamPl0wdk5/lnOSlZlcxpIQoN05oHax1E
43wAKP11rfd4zredy5+YrA1fXcg3UaKWqk9Jgzgc3PO4mVRvLxa62Hqg6Brvk4W5etILnqlsUFuT
XKt+qcbLpjlw8q6GznCaVGrXskGy5UcPsbtUrdR/lpjN79SG2z/QJMMLBHg8dXRbf65NiCSVhold
HABwjxEW4PszXi29FBuNe7DNB0FjdDcNB/ESXqXxZ9jGnh0ZVh27s6xSveUYDiyPDuBXe8UAy6V/
N+DuMI0bUH3jwBjsV9cN2+ewV5E63Hd8f9YK0zGl+/AM5wK7Tkso/6HhScbjukuNCh3DmC/PBjwF
CuFZsM/QjmMwzHr0vbLdHhIG4W+Wo/4pluUpkglojkls5hMKhDvFYqtQU/T+X9qu43xTEjPC0mGn
72piFp1FT4cHvyD4qCJi73LIclUCzZejIeqlXc8tvmgIpG2IFpSPuOBQzekxs2s8QHaAXJo3Op7R
5tk1+leBqhhkc4DhjNf1/D0b6MU46meDPUot37amXzker5G3hQqGGQfP0vtbEqz628YpimBQ5Dng
xCTGlIUrjRgv7/oWHF5hfqxBhSEnVq9/rbjacBmPIMsnbo0xCO6Fu0ibhq9bQNt/rgpIOXdRW4YE
szIQVAgOOorKkIqKlzQi6rJ3kzssFP/7kPjqMOoWml9qcMlYDHkyx0V1gCzcKSAcZt0XE5S1V2NS
dGJq1xi9D0TegDhGyTub1X/MtekLCbINbpWgQbiBiAAn1+N4xcxKybyd0+i0cDe/cQCMmtwPOEPC
TfLbYnl3opt0MWY7mj2hA8O8G0Oz3DXJABFAKvo+Nno+eKvUC5wDovCML8XaJcvvKRi3IsLI+bXn
AXZLE+QkQeZsTxWXwRvedthFCeDQGdSw8IhEBFIuIwQE3IXq2GDxCW+QlmhLBDIKc2s13ku7O5Rw
G39kbKk+wrB3V+jfLVo3PT0OFn5PIVH35iFGW6dohAZABqVvE3URIvxA4wTOY0QiESA5mW2QGByn
MS0227/OcIUUEXU+T1aenGwr11McYhjr3LY9oNnYkOzeBM9zAoo0LEnJuWlacUDE+n5kyjUPvknS
0vX1p6PVlONHsR7dDVJnU2vCJdtavRVtuqbPpk7I26KRk4rBJHmCqAtWgbbhJx52Wuxx1eaUzlIW
a0sw5UCSVdbeUwik2yUibEDlowqaIbVEnUYdVgXAfSCFL0HwAbuZhKCpPxCJbI9skeIwC/ix8FzE
/0B4Dqeq3AH+VEiU4s1LxbU/QJHGWFSua0EHPh2530Bh1XL+b5oDSDP1tJ/7FpsUTfuF7Sf2itXp
rZiYI49rjZnVAp3+JwHz44ixb1ToYE3PIh2Cx3HpP1jXdqXpsbkWK5ke4hGjPbQgNW7Lmsc/oSyM
oAgN5kISWR1gOgRjM9rqryj27Qk6JHtpBv9z5I1+awiLm3xCDXDsq1FmuzTm6rUXr8im4MU+QI84
BIDXZKYaQKpokScPQDsnhXThJ4crB7/POSn2dLDwr1Qb46XbBzPkcLK4LF2SeckruCcqXPaIGix6
A1tTv3r1vAb6PartEH6AtUxXcwk5cSwuFW+DHMD5ytLj4idchCA+Yx7zjMxGoh6QfRnR4LCxejFQ
pYDD3YHP7mwy/573dHUnlG3b+gNSat1iWLUNcfqrGuf4MzFbWz2BK8H7sg3FNnzrje7egFRukq6o
xqqPbnu6C/8hdE/aC37ddfOZRHASYMw9dNVT1AMU+rAP1hSxmm30e6Ph3l8iE1qMG6lfqv41TQI4
ZHAa3jnmpOnD5Vc6DVX/JYKF9VvmOh0OsPPiX6DaIE4vmYc7p8qnuFbQdLcw/Qs8AGromAv1iPGn
CcthdhIP/tzUZcS9/1ktk7bZMoohKOXc16BELxFHaRl7WMdxI3qLPzfp2qj62HoTY+YlA2zRPwK+
0L+hoexQIzU4bmyum317I2tAhpdUi6U6UFyNJE8Bwb5BVIlgZzDSdN8z3HvuZ1cnm3sNo3pFQJ7G
xb8W2KQZ7mxj19QP7dj1Nk/DeNfoOzHGijNcy849Oe+RZL0i0RhVt0FCJxaol3DAqIHGsMxc0pTG
20MatlL9AYt2E0+otoh+25Zk77J9irsF5N4eD1MUYfQUlnRboncMXkX4bCCyqO9KePc9cTixS9rC
qK4LkHIFutkWCsO5HaaQ5lCa9uAZpY9X5SiAWE4XPCU6G2JT9QTGBM2NzFSfgAungkm7g/BeQzf2
yQwwYy4qMSEOsMJwptAjXE8BKPQw+sJL2/rVYuxLJJm+w6WDg6/EPK+Nk4cVQUdTNjIJ6wPufT+U
qQyD6Y9JArd8pZCURJRtwbAOoP5OVVqteY9rHZoyrieN4d+4duo3rQNMxHOvqAjOtqtGYYu6g93s
0iBLXxoM41Mvb+mW2PAEv8+wncchGG1b8NGK5nFchzU98gp75f154aFCWaQE2//GM1KAckS+I2Rc
uQmTpsLalC+/Kkhb9GWdEKXVF+vIJ+xPenCPUP6ycE8eA406F0PrCA4NEuM3BDK0hGGgyxC+vj6M
IeXUXtGTotvNXOQ29S/ZkiRBfv7MsIH4HFSIq+yvknLVDodVz9DAJqJYc+sxD2s+McBy++8RB1by
XYeeYDDJdLNociICNBqLWoHDK4fZlsFnL3xktQjLPWTOoXeqfOAXBftDALXhaPFlquaM8wQN3Mm5
Ntr/EDXzrqCjF9q8YliwLe3jHVxrSSF23e//sVCx9aPhU2Uw4d5Y898KRWDqD5pSVR06hIb196y5
ZO9vascAOxvQBJNihTxgj7uaU/ra7RSlKfxOvs8xDwXfm+z4CECV19hPyBZYyr6h9xte4u1rxFwI
vw03uNIbdwsTtGbtAXcpF00mpwT9yUZxTuA3bZvuP7zMdXwjHojqrF+QQHgIa1/h7Tc9AvznEKHl
6+jTb1UR/TGj/lk95lxVIsbcUNgL1LGL1d68Sjbiut6JHZ5xmLD6jOGWTX4YobFUvpBm9reggzv1
UtedP4RyHGwBz3pS1njcUJvMvfhXpbVJs5XWPV5RhbICJWPvgzeLM7st8fkbbEPDGt0UsCXRMmRk
nx5lDEHnI0HgRPcXjq/oX0/XXUBawAAVsvYi4ocEQ2r0HBht0KNk4HZfwjZtXkWn0wAseUYYK0AC
jYYbpMbmTwWTzYT1wR16IAajvL9VrRb6sFG8v2WXYgic0WkFui7vK1iK3xbsyNMyDckKjDiE9Ket
bZe9zWYseOx5XUN/fQ7gekkOGDHPNgO7GgHerl/7ax/105pL2cjqhACXClPJagtMhpcnuIDMCdqQ
Cpb4N1kYWT+IE1EIZA0acoij8/a2RuE8oDhOBvc+h2kLbDgca1Qxfk6ph+yXwFuaR6ZJfCYiglcJ
QkaNF12DF5OlERjzSMEXe9G2cAFkyV5xf3J4AKKf0iRQibomaPJe1s3zGAuk0YyodlG0VH5aMS2s
7eV/nJ3HbuVIsG2/iABd0kzJ4528KU0IlaN3SZv59XedNyzgvgv0rICqVks6ZGZE7LV3lGXu66M3
V/IIvu79EuFqZluADfOTYJD5JeWTHeJs6RULDmoPGtQ35bOEEfB/e8zmf+I39+vDWjZLs7GFy2TQ
NykFjz7qu3sCSpif3NxVDPlrtq5H7JFniXlpFOUZJ2xLteHU07fbhc56M9ew+0LLW3/XiV+Xcdgl
GQEGk+ui6qX4RAzo1XgJkzkg5bzIiDVwhX9gzMgfJyphpCY+LCKCtFFduyrwtk1az3sR+Gux6fOF
MYR5f5FbO0QNUZ38yhbyy+MBOZ27Yu5Sn1GoXb7bw9z+qRAKf7dL2uoX7Yr+SxnYDp4KzMfJWcrS
kGdTGXO4S1DI5RZwUnebsBlqCpPFyZqbUPnCY5szRNnh+SqMZw++A7OXLuVPJLk7Z3wf17M9YG0n
Jvpr1iHZlakpE5SYtHDiJZ8g4IRyWE4YWIFTcqEKM3lggIvXK4J3LYe/1pil1jYDZaHYMsOJReyN
ULW1Nzpp2J9mm7T9O2+Vz6axWjHgWnqzvIe7lNi++eBq/88QduXP3Gp7i2dIT9nO10vnnWHIuKrz
Ad8XiVq9H2vDsg8ASgW7mTIGC+PQdk+zZ/cMNyWoQv6Ysjc0fWZQ5T0zgi3T395AT8Fq5/mzbUbj
SY/d2sQWC9tqLFPTwNlvTJXxnHJ2PbnJmvosn5pFsPXWrAQ79XvDzc9L1TnVR+l2DcdlmhnisNCA
+YcQT7y58z3GIzsIr3zapOYColKrAO8OKxFhfPyqMNVLz9+uMlpU63Iu+W4TqIHl8VLIjZOmvf1a
rwx3131l19rZlBj3HtOxNcOtC5XEc6XrpY4zFSrGs4sdAq5EYm79Fk9xmSVflagKcWEgNCdB7HVJ
4EYMkXS/dXrPF9cgpTR+qMtFHus2d1xEaNlzLk1FOJzGQC2v3aD7LDKEPRCL2teoDi0S575WU3r0
a076w6ymYYkYm3o5Agfn0LlTg7bP4KNm+dJyKwG1N67ix0s7BpWfQk+tu2Xjlcu3MS+z3CyavOPY
y+vw6JGF/BKui/9qhl74Yfc8yfFoLabxV61dxp9Fk/yxR0d+Bebst7sVBWuOsqRb022lGR3HBmWZ
98vm7DOyaAqzyXgOFk/o7UzGRf/uapT/XbU2Y/K7oczwP3Qn5ieZ2tXZoNR5Hrqgh0EpJZ9XlQiF
xjBNfmQabsE6r8BXA0/9VDV99uj2TWU+zBYc6qVKRuPS1RAt3JyNunUGZRV0dsH2nH7M0FQgPzFc
1VlVbYVvZGXkV6MWqOVW6rw2cHPH1ho9UqBrmcULXULU0UzP0SK88CAb+M65MfpPh8UJYVSldvbQ
WZVhPgpOxWyji7H9QWeSAgD0LlVXyxCnuZZ1JVkt1i44jMaiJCrcDNyVQ4ygmiSCeSSHEj1H/2Ax
aBuDLQ/THZe3H6thMNOnei5k+xL4bVYcZVb199qfV4XlPA7jJTU74nn1xhz22gbw22dU//UY+YnS
sC/MKl/oSMJ220t7ZrNSI65pl/THkHoB0ILdYs4zRMvqbmi2huFdVzZ4pb94dfWad4nZbPN0hdix
0GCYCC7JkN5MJzQfSstk50zulEO5S5ekDg5NN4v8AsRXMCCe+zH5i6RQjD/YTdy1r4mjUYUopEY+
AV0P14SBrLuDgR8DRo/zxF8OY9vvSeuF+08zNKZD2I7zcqwge5+LyS7tXWd3SbVBGmZLsKUTpO7M
AMa8r+ZmplnWFr155LS2uTxrg7AeBtrpOOKS4OYTVwRufogmtwEVC96qc12JwSMJQY/91ZnXrD64
pc40AssIy8mMXO+H1qh3FYzPsV84KqICv8UcU6iOt8EY2CIQDDBBbZs+hf7QnsbZ9vooNDxoIENB
T0m0FrEVmXSuKfpX3E6Gu5x7mTjOJxWF8mLfcFvn6Gqh/xYdb9Hroqv8Wq12/zVgOUnZ7rPMaUy7
vqjrOIYefAVXx8h2V9aS7ztlWsV5Qh1atjUrjI6LzCEQSMv2H0WiDSruyZlYr9flP2XodXt/HU38
SaOzmgcQfiF34aL9IobjYKdlc5/ynJhlst3OTDK9d60hnf8EoRB+7M6L1cRTPjZHMAT53LeGm1Fv
KleFG9FydcVgYEv2OJOSvwt4E0daNd/8CzpRx/XY2uWW/znJW9nUe87Z6Y0uPA51L6tNWdZkIyQl
PfgvnurpK9Vq3MJ5YUdwvaSV286q6e3d6p6QZKdDR0ForGSNz8GuSIuSqJ5pkownLQ6rTdub477X
rEakwiq3syiXiyDsZYdjctqslHeXKWWu2eI5+FrCtuCB7MrTlOiu3bjDWD9aRdLV+yonyghppD5k
1kqInZE7W84yG81xVfNOUgtFRajDg+gK9chveZy2lITsXBOhZ44xHS50qdOluylFL3jquGyI9MRc
5b6Yazaf3bCbNiAVQ8QdNwGrupL8Kq8tfclYUC/cF8Pgoom08uoKnf4Qnbvab4W0RsvdL7iI7E8p
i3w5h4QWXuzBFC925gUfCeRbGuMxSuYoMBCJfcyrQyTrwv6zQkfpyAzn5ZqJdjlUTgkEU5N7vm/k
fWxQVvW5qqcg5XcvnV8sjvHaHeIq3gHk7aqO56aas2Oq4Sdqy067g5mI0KEkIOipMlP3widGGbBK
FoJSWvanJDTdWxLkjEi9zjXGncCd87BmarzyRT7BtqQdEUSgX/AeYmotA1myximbzIMmT16zZbE0
2ljCy+m9z861c6CH9Jguxhp1tF8H8PHhpS2lkzBT8mb17AcNgwZNzF4bldI31A1gFi6cos9482YH
OXyR8/2u1+3eskUw7hG61LptuBLNP6Y52UuUQDqVMYMJGMPFcSq9GelzFeE1GliNg6UX3dbQVr3c
6snirtAYe9r9ajauselRR7NnxKV8uExGSGMRIe71FJaFGRrhKWGZvQT2qeiOQogjcfbHCYVUcUEf
OAYBs8amS2gwl3Z+pJ93v9n34WE5cudsjViHmb57wG0n0zf6RzEZo8u2StlaN8rNKdlYLYj8h5mX
BmNB0wi2/rJSLfPQBoeeZ4K6jQI7iwXtI7KYtfZ6g6lrUlHte6181A3x6QzzVqtn8j2kCUQHbO0L
lcpMbo+bp1gyyIt7Zaupb5yWjo5vO4RW/+a67brhQElf5YxPh9HglFN+5zr04r5BksoiOG0OAsaJ
nOImIsDNCSyKLlT5ectnbH2bNCbbbHKF2HFVwiqkYENoXiWVdCSXEvJkURC215mC1Yu5Tdfh0gBV
FDsLCEQ9WlM/WIgm9RTu7ucwUeHIkmYQiQqKIcZLYmXbVBee97is9zjlzutW7yGsha8fAPmy5QgX
wWYkZfJWXQte1fo0+2JwD+SD5fR+5rq4+7BNrOyPjeWAaHEjZ9SRIbgukVkmwY+wDVzvMbDaweWl
NjIbp1FbpRsvM9cpntak9OKRQ6GJZTdiM4l62Lf+SY3cvRz9aQWEFVc1z1M8cIEgRkzJCM0ZK+Js
60s49QTbQoLntfHGv53d44rtOJpMJ7jUsm2TqyWdKtkuzZq+O1OTfWMPY9ztZmLxN1Iqwfg2dN1g
ekeNdZtzvfiIPowpwTbBWfuV6XU/7DqTDjqasUzZzFVhADYldDzDomF4szHtdLt68HNz3wT+/CfN
unCXeXroDqNDvxCRm6l2PtRnijozTbe+Had6p2cVyOdGT6UB9JKnWRglWSez7Rw25S8DEX+4NVlK
YpHrhmrvkQauoqWtMnLb7y4D6uU63akkzzGPYFaOvdULfsOZuc+ExOWXrPVRQIPMprMNlhzYROtR
7SSlxEoa12R2r+i2/OqN1DeZwteNXURpNTvJYWq7Ork5hjbvbs+xcQDKTWixq6sX1fxolyF/aJrG
V9GkPPEqusVw6NHNoLjYAtfkdRkQJ/6kpY/PSzeZ/yLvGBcCHRryyWWiXe/sQmjkKGPVVx4ki0q6
XPRhGETyWGnQypeahv3R5dKFIcBXt0nEsOqLXeSlvwuQub8otkYrthtO0TyCc9Yf5ihCiReQfK1N
oJyZUf+Uu1Fpa8GD0/Y/hrBvNhLl54+XmopSJUS1MeYl+8iWoXnlbUa4FIl9mFB5f/W50C/rKryL
3Qz6p2Lf6m7qmuLim7737SUwDagPAIa5LH4RdNE1cWULhelarBcDMG+IJ9mvqH6p/KwxNNCadpN/
q3GGckNwd7JcpcaZWDIi9+2x+xHmnoGcVul3IEbyqlAfj5Xh4x1k11G+LVYlzsba5jermumMdWIw
/fJ7onFoxWwfwjyddr1lz3vQkfELrsx4WLIchR0S84yxtA+3GNqa36BRZoxjhmn9sBivQbbI51Z1
67eHxeNiYVZ5XP31VPIg7amV+hdz7rm7TF9Oe+Dz9BTMUh5bw4auNkpqzLxoza0l5l/MJXDjDFlx
gQrDBWav1iVtQvEDcLgjxWcN7xdjDZSTJGN71KkwD/bSqKvPKQxwUrcfbQpUa/CJ/MrmvP3bVB5m
lnVkTQPU0DN5Bve0/XU6ukAgF8cp5G/2vRpHhn3LkS9FZ0NZnV0Drwwv6Xwn+obEqiAJLWyekrq4
mju54SQLGDxaTYoYZqotmikqJEC2YDy2wtyEBdokLnpcMOnkdc9kMq0zCFhg9BGtZ/1k2wCOYjGa
rT3my2c914xcGW5l4UaxrOcwZOtIWywR9WVB0zc7LpmNfm1zpZpAp9FKvcJxyYQ7TtkbBF7dyQkG
0O/T62D0oAgyaavYLK3vofSNY+oXySkJVv/HargOQ7lAsLLOGn+qwpiANszifbF8VJdpsS8ILMvR
mPV0xgjTbJJQBtvUDotTd4+ONIp0fUcWbS5FYK7RSOV7dx9ae4fmNdDOusMg9e3D1x5YgD0faGad
76DvxvOgRfvE0JDp632dREF8cmx0hNcjt5guRx6Jc7CxJdYEM9ytmDDzyEv0L8K8cZ5jBv/wxkb+
THHQPCGNY3heECo7o5r3tdGO3JA8RtDHctowwLKHWDW+fuf5BVrp2+AtQd8qN/Zspn9V2RhbhAB6
VjTrm8U7h3g7JeZIVWo210GVwoqF41ovqSH6FWnerE8qLTsa6WK1r3Rh5qlD8OSyWQ00X86jTdPA
M8MV5OI9U3KMS8K+8qhh+olVfqGCsPWwKe0JCIipinoZjakLdm6pqo/Ac5nCMoLb0g/ByvnzUDzC
hDHVYVBgHFUX1ofWQQMM8hbjEGd0E1H5lxs8d9Mvr/HyT/wZA6KHvxxF4JbXLs3q53BQXvtUu7gI
sqyrP4dmwdkcKtJaomx0AxocfNE46iqIInssb2zWAOECLNtXoihOU50w9k6ccUUDXNUp71zzjENb
7g20l3pL7Vu+rhSF8H+43DBjGBUK40KxYHfOB9t9v5rA6/EdjxMX4eQV5skmJAVh0nPs2FqAqw+F
kkC62WSjQOPa3lBVzBuPmQL40FTv3UKJbxso7zbgJdnYQcNNy8fqcYsstEAZ2kRMVVzGPGXruwlk
NrF8nd8+5jV3PApzBSbvBzr0zGjy3QINga8dvcE/4Yd0ntrFk0+p1urQW3U5oy5nE1RTb/0tC12f
sKib8Py1AXcYkuWMzzvvwz89k9U0UnfrX2yxjuRsu1N5JQFnZIkFBJvAmk9reABRV9BNsEVFRLHT
JNGCKe1AKRhc+0wmW4bB4CSyc+K6k/VPfG0IyZBg49Yc+vEtwYNpfRBlED6tlgLUSElBZfmk5yx4
ADGjTDu/Hq1jLUF1sHxOO8WmYzjcvk6meDZH/9RXabYi6bPo9GSRTUBpNlrNfhxWSzLh6/Sj8Cja
y7Cb543vVfoj8bIkJnreDvclcTxfaesNfygqxEHRUu20qMwt9pn21daB9aqd2frTtbhXxBQk3Esa
yY9tJOlXJmc7A++x3UtWN+PWcgowY+Y5oowcnHsM4JYK9S43rBPExcIccjS+xhAzHgNmv3zrl9o9
Er1qfDNicJuDwgF9xlzWnqEn8uNi9vIqUqMB8gzb/lIaM8+GSq1bpvjZQkFtyxvFSMqhasXDNJDh
yPRr/et6+bDFcSD4nkzxulQpFhokb3Q56N0XMsCSqwm8ckvZ9Lxn3NbhR+rVbmR84EZGOncZoc9T
+zK3Pc1aUTGKyYipvam8aX82udE8GqFnHITf69ce+gv/J8MoHbMipCvwuhRMKj0v3NlTWT1pvTg7
a9GC4UMb/vHwJxFgoM07jF2Wh5EUo+2E7vToyCC/lIla3u9IzM1G2X/zfXf+rDKqD/xU+rck/DbF
8ULvENHAVidGaCp25DScDPj/p7vJENuLwUMRs3Fsvq5DjZmGbTe/MtNxnn1Q62PiBPVjYevpp8OK
SQfzhle2nPZIDZC+TFmJWSsRAWjqBiwQFgeh60/Jzl2T+QbJZxcxsWpNEZPdyzAbOMKDjEqD9i2Y
8cxuuWnUQzpORbMdusZ68UyuiRJ/6891ckGL1hAh+mbixSq+88RCZ7IUlHjI7OSvCWm4deVU6T85
UWS7YXSn4CGYLbiikczYi0zxXZwm0zDfh4Ex1TYTZg8COHZ+ccxSGJOWoXA6lpuEPb3o9QXReHuc
10H9QtRKaG0HlbVXSGHjze4YQu/Cxu2zXeujYMclvGO6w0wkfndZ4rV71eOUibKA+5swJLs230vL
86y9nGsmqariQyBQY5619KD+GlzZ62Qkp0HNa9jHHdcAuXWsE0lUTMO39BcoO9UwZpTYqRgnFbPA
85NNih4Uk/TOnQynYB4AZrPu5DiKo+Gr3v6qEeRjNtRZ8zOXoD++LkuQZkfd2ov7RLSaXqOyN3hz
aeacM6nxHnj5kKgH0K+gutSJUZHmRiFdDDcx9MU6Moez9I6kDpDwVeZusDG6fjbanSO8fgOEzpYt
3AZm1/FP01ZN5kZlvrn8AM6/y4V0ugaWo64NiDUhJOZSkb/nvDfoSeEr2mzZcjJWpfroMiaw+bXz
BgemoekXa2vWRAmq/aAV/S6ybCmupKXYS8x0p4eNDO/745+JT6YNKj3glzox3W6NC+EO8oqMFgS4
TWohUzgyH/ouEmkj9bmbQqd51hLy7sH0TODvGLuhlo9OQN8O5SxE+Go2phzZQu1O64Vpm/oWbQgM
EuGTmXZths4ZRjIBZ6Og9oU3RxOYUHtwPWvZ2IOBYF/rwXph9bW8snkCfwYDwtXBItH6bwwjgw9V
a48FMRRdDs3Dk1ydp8xei4PfMDmbpO/GvS/cnz3i91eKg+U09a67Va7PWKCDqkJqV9YP6jyDu4PU
Gna1lI9WbVFICmhDEUhwlGX06i3p7tTPdpFMYESsC1JZF7xyRYR7t2M1UZWXXMR2MOxzrAKfpM9w
evSCsieqBRMlnzCOk2uv61/QBisu5B2TGdgTivztVY/NHGSPujP881y2zc6r4NuHoagEw9Skcjdg
Sfaj0oa6MgksQXTvfsMoX4rhh0x8UKGsE9k3Symxgzf5utPrqDZp7XXva2/C/7vz+gEhI98820DL
qURjfYW9sxxCZ4HHofCZXkk8HPDI53KNkVNWno12WW6sqm8/WwdnYUxDGe6cMlDnvJ+qd7fqlq+S
uCIZZ7wVDho7/ytNlsFF+xIE0arr95E3biMyr+oArCb/CZeq9cvIV73Bbem+ajuvr6XpF2lUd+v0
USu4b8w67V7QZV8C+tbD0ANLRwqPz2fn2MVzvygJ/U/fvHM5DujqMIhHpciyV9No068mWyyq9mFy
N6W1ZpsqdKyXzhxmY7sG5FbK1MCA0zj9Q5mXHDaKdIMf7lrgvck9nb70wdCfAMP1Zm5W77dtmEwO
GJ0FMfcHuHY/OCc2tIjrYNn2531h5iP73v1vE9vQRdrCtuDXxwRoBX/GUyoxqOKHLLaTx3I1gOD0
MeRbvA2+Hv7ivcRx6ZCDIRWGVmynARzDmKZnryMyLnIyY/1k1CBvI6MuxsDNtCHvongfMUy8pbPl
bUgvVDsvTWsM5pC2ZiQDIeW2Mmyv3mAFHW45+TfeDT9CwXDesBjLP9vLaH8ViylaaAOwoQ3WeWnu
lNHq2CpX67Uu0QMXnpN1Z/pON/9AQfWsgw2Q1LGzuBw/Ge99YryD+XSwHfaRx1V2w8ydBZuyab15
a9IaFjdz7ER6ze4tCuuH+34zqKLR8Zx0jICarO52jQNhvp+0XPaaU5z6lnzEOyQRhl9ekBrZzggX
TButrea77uu2+mCZ8wDuR/rJjTzv6uA2WbBrTVDFU2KMWJ/BrJ6J4cHCo5yOAiD081mfxrZxduFA
kzfnhkQeY8ZFgzFOHNETddUUkHxUj3V5kMudo7zHb+xkXXlMvkK3nGLOtWkzoz8cumGZf+YKv8kq
RjgpFDnH4qEOGbX1RGusCyh/RHRoD2/qFMtPiBZiq2zmQRQU0Eb3SN2ijy1qMyBzv1QYWZNMEnki
C4spbAP9WFMTGbMkhpWgIH3ouxmamFbpxPcFBzqru8nCxMLMlLTbJn5SHT1w4hPRScvZyfDFrhm0
5WCu3Ac2DQJPWNdm5hYOCMY5CVfxCyBwGfCgjv3bzHjzd8V19DNz8nBb2079IHXYf0ja3+2qFhUz
Zm72jUkcOVaazmg2qkqNl0KE3R9V2/UW1B4FcjZkG9s+Q3hfByC2oLLSxQl7X3M4Gc3vmlyUN534
qOFi9HrKEg34nAhQ8jKz5DYLZmCvxDbgnbzPYU5axNjAupFpWIKjF2I/IJDsuI+Sx8FX6i1s3Qa9
pijeGMcGr1ONswx0JK/r3Tzw+wMQQVrLIQOeO7LV7rso6ubPQvOyMwYXgg+n7i8tSg2hFrRd7ANM
0hlazJGBylGmGpkW8VzMxslEeN7IxaQEhsWwzinpO2ksU3xigQ1zuzcdIK4jsiTmF3t1jJw5eou6
hdogzc3sg7IdZ0vWB5JgqycnZ3pEtlcR0wngSwk70MPVSKluJ0KsvidtQ0+FoCN54zuHYrTJptGo
IQ9czuojV0I+Gz0RDvgNad4aq8NWFjrFuie3M7R2tEU6PZZFIzKebGldmcje6RBUm4vg3nsnu2KU
u24ashHN06s/zSXQ91pTk7ioU2m3TwAvwUWE+Vi8p93okJPjFLGsWucgHbfzf7jtoGvOHYx0cZ63
3UF7uNZpQ0k0WARLW0vdTutzAczsb7LatPXG0aYcDqIBi4TKswLGtJk5uqgW1fBaqamod+M9xGc/
9pqsPFLs/HTvmc2s6UG8qn4zemcu2BCTyjvoFhbpr2pJcp7kppfokz5JWMnLrIhOMWOlupzGwGlq
emgVrrVLMhMj119zXvT137H2QWVQyMrqqO5f/dQHyjQOjC+MeoNNYmUyygomrFEjoTDy4oWeZX8R
AeD7vHp+I7rnsGHBRha7zCHmU+Uui79PA8YNsYv7D2Wda5bw9dHy8Y3kiy8PZHg0z8iT4bNkN83r
uHSrvZU+K/g2FLlrfTXGelrODCKLpyZc5IeePVXFXgBnuHO8ekl2FelPh7Zzu3PelIgazNJQMcl1
sU4rr2aclX3wno8SG5dLF/grtxOVnJyWkv1HQcqWh92ILF/gV6W+FWJIHwu5DN84KMglnCf6trOQ
YeLvUXFEsu3hv69paeXfKw6/F8dQ7sdIQwF1AkOGM0FkuXuaSCpRkSQehlwx2sfgBUlu6V+KpI0h
rJjh1hxGXRCyVrDut0ExYRkN8DqtW4ILscjAbI3PLZrIzh61eVMkfVxR5wV4FejQuMeRGKZRxfzy
DSqo4Boo04S6JFv+dojOe2YeIo/rSUzHIrHEFC0LQXkkNuS/J495JypZsHwj7RQvxDQsDyFj/3LT
C6Zv/LAsJlB2Kw6J5bBuHq28e59I99vPfuad64Q8lipwxN+pQ8XZp9aycEwbaNo1X+8WjoFv7ys9
DjcLWn7drh7oWRHaQ7HNElo0dPMCY3iIj6IJa2cXwJKLE4gX/5bTqDU3pIX6HZwJ8EcUaKOAemNA
vXdYjbiZeowRhDxRvPJqO0TqdDVHVNivmF1GBLefmcaAFhFPsO5l75uozlod1xJJD60gZXpJ6x6R
2z1/9363EFVRjuFynELl7yTt207IonmAJyTICkysOrXF2lxQyJdbVZf9yUuS7Na0RQKQNjpvfm1Y
5amoarIRJjS+WzD24d4pQgLBDPFqma06uokrkLeTMjyVVCZEManl4Bfr4D02fRIOV8R+ChlyQgrf
bje9WslmC43Mj6FXMSz1XfKI005f1cCLOU5BuxsGqyZqD/CHKKP6hO/bpb9rcGhkpDRdc9RUFPDR
s74I3qc2TvKs/pNkd/9btsovdtxXcXhPhIqbnh2U9AHWFhlIb0jiGB6YJikINCsx09gyxsnapk7B
SNNxsvKygOLuW5s4RrMXw+dKQoR5LLhMqSWnbjN1lji4yyQ77BnVGGxavzRIM6q8Lfanj0rg5vas
/qO2O+tmkZxG9o9e9k2oxeuUm8Oveg3ko/TISeLdaF9crZ2XLCNaj2vTZFTHbi8/j3qGpXvfLgu+
zwqsBaEykAIAvf5FJog6O8O6bIVFqxPxMlmcqsqxma+ZCZF7ipSbGzTs7MdA2MGpnvsVFYNsUUq/
YJWvob3WO8ohRg1duQw/W7K9Lsq7BzmNi3oRFjnQ8dBxo83+OO+HUnfHYXXDF2003gOpMeKFht64
oCm6ZwvbD4N0PujmZI6Md3sGQeWeyBHfJOGzrM4NLhQrXhvfzy9uVXXfvZTWwQUco+VMV1Qk8rz2
GFe5+ZXE+e04eop0Pi6HLB2Tc9Akyybg0PslWCjwGnhspkkZce8LB71wExAyEGf1zI28KOzLRREe
7AJQzITmwTFF2v2PQfRYXHrcdpEAvN8jMvD2Jabfqa3LbCc9BG3Zv/rSLt9MkgwiXJ/GzjY6PK8D
YQ0bCVTWRfMw58d2wFavG3N4JlNUXALr/xFFi93jczc4KQEbbPra0WxuReCMEJqCkVmi8VxkBft0
jLrClzm6yXheC/CTpnPCU0V20Ztkyi4jG/n6Ie0867JO/vI59OZvpZ380/Ks7Nkfs/LB87J+k9r0
fmY5VQcwHu8KbDDsgqD1yBUPku7QIYjskdCoWwksvJ9b6JqQwulXkpGatx3pq4l3LXAhgaHedVNe
SjiNH6alxMcyTMaO9UXFlfECqQLWVG19B045bYOZVEPixH5z8fq/PAPXjeJJZe0a/+WmZfvXLTOk
+p6MNT1Peiy2pKpYGMVahhr9gWzjkiqzzokXdo+VTV6b2oWtnRQkkuQsEvhZFK3dXQouqwzr3iL6
4eYt+FGqiIS9erEjafgiuZlZ2TI/qMbQn54hknO3iMkOqhEJaHs4Dnmdw6AGjCZaj7cLfK5+pIvS
gtCjJBtxmdI96+GGRlRWnAQ2XcED9ytRAFHrVQDJV1iUpDB2mjyelOqXdPZdoEFDnw14zPbP/z9g
+H/JXv53V+OYLhBrfmqd7MS+hfDHPeEP/+1L/xMkTehJ7S9sRzvxy/nRD+upkf/X5rf/7bv+JzGa
Js3yq6qxTviJ8U/uh2pM/mP2+D9x0YYFylWyffXEiONpcLUXDebS/ccv/k9adGokDAplaZ/SYXqg
1/3gnvs/0uH/t1/JPzHRKoEihGG1T/Q+JBukL0aJO+I/fZL/7gj0WKZX2DaeorZOfrqj+vJ51P/j
1/5nGQmSHFCY40+MREi4clrrmBv/cVHLvwsCHQcPs41EdMowoGyc/+HszJbbxrUo+kWs4gzwVZLl
MZST2M7wwsrQ4TzP/Pq71E8dXNuqwmOnqyAYxMF09lk7tR14TbLT+5ieguOn1kRmngk3hKMiFYH5
EaWgngWGagRYtg0Uk9RruFrD1vvqZJfMsrzXYeKeEpOdVZuJmYnmzkeoZPDi1JVozVCspdCWNU2J
PCU6XcG7JJI+fsTK/zhNeaJw/qA3E5XoXPJRZr1VNXdFIL/nXf2IIPKPXtNqbLbOkJe8k9yxp55M
rnD1dMFy5I3Q9JTQXNqxI/uarncmrg1yefTWXM+FQTX5GyGlghWI17s4gOvgWmcroiCe9Sa4avMn
GstseSdfCHvpnJAWtbfIk0e9T+kqJg9JjxC/l+N858/TfW/F1/jyfdT6lK4SmXzJre1QgN5VnDXs
ZPnWi0FzxM+B9R+vAtzQ836w+uku6vP2ClWadyXa1dYccSU808kCDYHS7c5asyjsFq6ueDykFzzP
3piHrhKXOaST1nMQdvdnqEIz+v9EkafZcyUwM149urkDr+wlyGQCo+ZuULq53ibhKrHZGWXDYXIb
QLCKgeoFnmujxNL8pEp4yqBPchC/JWZJgsqW+KFz6x9aE1H19zPiXuZT3LV3aI6oRylysWst6Hd6
rStbpxsvHrx2MP8s4BBVjPg5W7JZbwtylPBMKWqwvXxs7iLLOtduCg6zOdwxva4rESotdFd4Y9Z3
cbVJqDJTSMKq3us1rsRoBTAss7gv31E5le/A6BwtKsI1G1dCdCz6tBwnNrfULJ5AIXGLrMZLPrae
c550r7ivOEqMUu9oOmvmMTAUlD/ZRnZdu+MLKXfwgo1pArM06rO6X9w2YrtbahIQfbU9eDIotyPw
lfiF6t/8NvNIm4moD7jrnN/Kueigaeh/ewtyMPSO49meodujC/mINWSyB2iC9MqgELvDmdwfkeR6
q+3dtSteCPP0Syy8JVDqu+PuLx/nKshPhYnUF5nnElK6lN4JyGu7JDFui9H9nHbBKcPObZynL8ua
8FC15YhQueptFT/biMqYn2RV5cfBN+MrNGjBMe+C87Nw8zGnFuuqiEcL8Xwy3VqoaT30PBgNrPfL
IuLjxj2vf8Yt48YpurneUQNp/IaXLbAw8SbkQqCrJxc9ujU71w2ClAfKtmtenDKoy0l6CtooOgGP
vTLjfvqWrTblwIN/WEXkXFH8cm/J7uuGtuHWHYuTUU39ked6g/t5vfxYAk4Gvnlf8srQmlEjbiwD
ehUFyLwPyfSMxRbWBAVlmVArG/2C6LBCrUVhe0U1m7srk+ghjUfUzfW91RS3XFyrz4uMomvPgBTv
U/MRwvmjDnRFDzuBz3Ttx8lzHifpzUcugSUV1mKh9HEIln1FOuqK9M+497Og+JKlaBDTwbi20FM9
5tDgABaGTQBzuKyz563ASJfTWbUeSQbfAPd5aox15nWEemPOm4cAv/f1AIz80aVkbY+CGjJYt6w3
QDbwfcgT+QDCdEaSsz4YFCZTKOrtrTiK9pKv3xqOJ8jD+st1BIb3xncsKnIqcUSs2L/wpIh2ZyIj
ikHGaFHgxzv3E+DmlGJfSHV7KEDm0Z9JLO4pQ6dw07e7e+n0YiGT7bbgyMlpDw7OBU27Dg9RMIQ1
k/FMcr6S+Jan17LjlAV0avb25bTe8Mb0MMfV8zys11Yux+qqJtfiu4FffOqRtTysnvkhA9t61YPW
3icioL7PgjM7AWW+pxRw2A+t+WwhnzqaIOOZaBlP7p4s8zsST/JaUITiS8ri3fgad4lrcrdnEYRk
QJvxT0Aq+1AK4AWCN6jbkfrBQ0uWcxf7ssT+ZQOiPeJM724fhwGPtscgFj3M/74DxGUtD+R7V+Dn
FSFMetVGcraz1uXDinMg4KC13SgmJlVGsnGYnLt4Kbyv7ohz6aGT5mcYLv6DN9fkOwE9l19m0EgM
gjvvyX4G62dITx883jXs56gecQWpb3PHNx9S+Mc8+vTmcbSDx9bISLbM2QP8uwPMr1vfQQQTLNOx
PwszqAW1rlqMn0c3z/gE63ot0xiYFHAP4CLM6f25Do6CseVjDjbrWM7p3ZA79zyx/xTxJEMrs0Gd
DR2RvW7N9nVLiwKGSJp61/hk2Pt6NoGrtMldaTr+H6xAVngs8KCxZAmotvA9kW7HdkqdB88myX+w
x8U8Ajf/4KWBLQ+A+lFxbpO4QoIUGYdqbc4nq+9JggMMSKBi75Hc/8eKKiMDbtS+pKmZ31h9RYqQ
4uiHaYteitQ/F1NuU3lyefo52mV9h2CF2IBUHYznd6zaRWJLhckOyBTLTOTeUJLzg2pi6wWH3+aO
+o6sBk6AGseA7odgFq05/z2ZJw8qzNUyrwaileasBBSdYVxJSseeE0oLr2TfiYPMO8BSIu74FgmV
qGtqVg/9WpxQoUUf8Dg5GSzhTcUjoOMYVDIgOMN4Z4bHx3Jgwdv/ZvnNTZV3N0ww4xRT33aMRAIh
PCIXsCBqrLsSKY3XgpyjKpZwjtrtd1OhIsx7J/+M2tFGejvHX3mfAh/mL6mx76rR+GDW6IT38ziQ
TS+CevxlIB3pYFBV7VPUjf8g8zTuIUWiLF75luRHxrvYAOC48kkP7SC2T5wqtiNCjmY7IJhH4Ugq
7NfkdlyoJx/3QoNyLbOkXm51i+/WOqxXtT3llJo29lWwoQRJgq7C36B7HGbKVvMBY0rHHWJUWd3C
p3FrPwCkH3znXTG+MYc2/VKYzlDfTYY7rfsBvepDNk+B2DvB8K3rUU07YPfvpnJGfJr3ciVP4w8/
RnA9+yoYNkRMrvdE8T56qoFyXRLL5QEYEPWXEL2plQLYZFkSNg0QtJsAacf1ltfxw1TMt5NndXdU
zSeQCFr3MRdmeXB8no+NwLztcYy6cjzQ6/u1jB95eMTOa3PHGb1S5iRHH4ecqQ58cW/A2G+/C3x8
9vnSxddeI4DfBd3TlBTWF5Nvigq2pDYReEvtNl7zDOlsGw+S7KVzkJktvhZTQAqtNU0ZtuV2A718
vXE9lHILZinXbUZuAIB6/iPOE5QeUFErUqPOHyA08lPdkRYdivS3Y5KDQ4Nq1V/HtTLvmymIv07d
UF61VMMfClZkqCx1IrIdh5pin6TjQJFUCiUmK6zpZIxoBsaohOUmBumQS7KfqGe0bmO0tX9WbLKe
RdusJyMrydVWXol+3l2sq8CmZNMpB3JKoDFP2TBtj665cfMg38WKFgMYLRCdHJse4248X1A7kbS1
l3ZfmkXHnlU7VC4EFhUlZVP193GyAHfDxmz8OFMi/FTzWP5AvU/1TGnheDV4TvyCiLvhhDA283DE
Q2u9QV201He5hWeWaTmJhzdbTz5uTCoWoayod3PD7dnYXMqd3MRAchBcpVGL84S/Ooe5dj/MYKVJ
t1PEk8/Fs9tHM8Ye0UcSKoZFqV9XXNtspRzsIDs5I7+ADgmBW9o+R5zE9igvq8c1zvhypTAuOMie
T/j/dwQVtqOccP059aKBSvxTO5jA/JrzWlbWSL3kGn8aXN6mzniKWOfdkl9TDrzwj5q4XXsZ2i1Q
0MDYG2mscz+iaeVOimuhv1GKxmvOSA2RIyWAIW+yda4wtK7cSbN8lrC9LRnmSJpr67PVZjpXL1pW
LqR+7YJih4Mbwqse9/2MRYVLdYXG5QgCv+IvnWLhO20JwiYUWPF+zbnXFeTsdKwcaV29klZR4TVs
QqHhoajq+32N/6xex5ULaeUEizGbthGeNZw2OCsyFzp3Onqt3Eah/cRLbdJrv1y4NVi7IM40B0S5
ixpodsjXbjQ9Vp8pCyLlXI46by50WwlUM/OnBLWVQcqLOkkONWTpccjSnChKYBa2k/odEpUwhZi0
o5bP2qUIbfU+phKaeMv4riDNF1oN5QUpbIQImKjm51Qic5qCFJmza4S1MT8buB7GeXxhbTwP7Str
o62Eph1nEZxsPmcr6yuAy7dYP12wpn2jaUsJTH/sIWpIet1zLbaGFyzX9MbDUoJyskbA+3I1QtMs
OdOixkKjq/UdLSUouZPiZxAROfbgfpxIn/M+F2u2rUSlRUp+xLrQCJe4/bDAbioa/49et5WojG1n
WKmEMUKvkfG+9MZvHqomvbaVqPSCFk8uqD9h7SLC3Obl0bXHZ7221ZhEGFXMPdNPCPFpLNGNxogk
NMdbiUmfIw782IUJ2HImo3ATTKTmDFQi0o9AR9lZQE3FhEgCXW1yPbrTdtQbFSUocwwT2jGdmSj1
cuNjF+ij+NBq2lSCsge5kBquGYWDqK66ijqJwNZ5dha2qUQlO5jdIwdh9QbEz/nBWJpbvU4rQTnn
czx20WSEa0bpxnkXdiVe73qNK1FZTj3Ldi+C0G3XZ6tztx33ikZzuJW4bGMXXEmZtTgljMbOGp1n
y/CTw/s9PzfyytptKoEZUGMKM2zrTshFX9LMK44rt8/g7FT8/g+8sYKbSnT23QBSjDzIKQd6sEMn
1u4Sn/OVXutKeHqNxcnE9ZtTmiQUtFYWqmzUZ3qNKwHqpbO1TaloTpkcnX0Vd8Baillv0zTV+JTe
4kCcpeceSh5u6/LWhQFw4bOeJ97/f1YrUEIUBCI1lmXSnlAoj989qtqwcWrGGzsH/Y8lCI/m74/R
6/PHCpSAbSAuNC7Xn5NAqcSJyM+aq8FwgicfH6Be80eU2I0mqLRAEptTT+ro0d2EuMdeh1LFzbtw
Ij1397XxUgO4yQ24k15zilyXUmTb8fEAjt0szJrN+oQYE7ZL4MnjUuG0rTW9rECJ6xR3CWHwssWe
6DzhPgtLyeh+vf9ZXo862EL8nf/JyKYC8ibPVdXJ5gZ4A3uJpELuOlq7uRUoMS0yz3A2SAwhFfUB
Hk7Qq7M11zoFW4ES0k2Te1y14/hUFUnyocEl8dNmYSWoNzBKTNtYFBhRsE0n4WdPkDa+zSPYY722
lZCOeWYsKZbqTygmHrE9epwoKNKbLFIJaOTZ0KHLrj95yA+gnDU8vm/ftfotlRgeOqos26zsT2Y8
/opM+9EqCs2mlcgdKTRvgWP1px52wINrU4skDWu8eb/jbyw+Uonaup8CL8GY9lTJidck0Mb1VWoC
tsJTFjX9+z/yRihJJUxrCANgwxG4NrxA44SLvrYfP+m1rYQpeUt7sNd2PZmWuMOP49voj7/1mlZi
1GBH8eahlOHSG8j1RuuBClXzoNe4EqNe2ya+NWErH5jY08D0+4QrnuaUUSJ0KEnqTHM0kysdH/Mt
+i4GxLt6/VYiFNGRQPVvBGHXDsHOsvuPntR8i7GEEqJDuo3k18sgTLAEglNQkbQJCkev60IJUg4L
WT901XDafPlgyvUBzeST1qgIJUhxeLaXyjHqk6hZW9zV2Tm8dOotikKJ0XaKYKK1QXdKvOBb7Dox
+au4Per1XIlNoL8c0fytOjlR+5jyVpoll0Lz3L9XTgRCCc2ar5lbeD2cwAn+Q51/vB8j/9s49P5N
LTTfSy2hRCmMZc8/SwxOpoB9lKFYEaOrpVYRllCitLL8eeiGKDv51USdGYpvcD3VhRPTeRxeGx8l
TDNoTPEaNNkph4dynRrSI4vv9RdW9rdaVwIVi6SE7FOSnexEiGMNfW3/7zuh1rRR9d1lXVOmWg/p
iTTXE/5/yU6am9Y90/KVOG0oMrUQrKSnZUuvAWv92ox21lsDfCVQy7KhQhDo5smuko/IKv54QIw1
21biFNcKQYJ2SuHgjeIDdYfUZ+NzpPc9fSVQkWSWlHQzKn5mfDLL+fdQgc3T+5pKpIoe3KGT1ump
binj7EfqhvDLcfXmua9EaI+bG55sZnIqpPkFlvQLYict2RRsYCVAR38QvgTnccpXinRJe924bRTr
Lby+EqAm9m2wmDbO0QYVUHIh9evXwYvemCvxGQ3nmjqPnoPTq/fSQ7CAPXGu13VVWk8tX9JPcorC
YJzSfRfI4GrBJkSzdSVCKaCrV6PseXfLgu+2HHHQLB+1hkXV1iNt3Ap80nkHSv3r1umeREEWU69t
JUCnyV+npk9laCCwh4s3xIe6A1Oj17oSoK6blrm11oLnseALb3CHZvKf9ZpW4vNc5dxGqC/CvESX
VsToOtJcd8Sdvy+6GPFCX12MKKwhadzgn3JtUB2vt2p5Snw2bgUxvYfj4GJT8X3JVv/P4vPKrPlF
lQitG9Nq5iRzQzxV5LEb3XNJZPBHb9TVCE36zJiHxQnJyT6LtbnfmknvhK4K7O1tI8uGY30Yd0Gz
Q0iZYbun1WtVXT/2mCNEdj6HRgFcYEI+5I9JedRrXNk+8UuMzFrGc+jiU224543I0XrN48Xx72nY
BqB6JyqTsXowA/gNjtkei3jArFyv60p4rmCO6jxyhzDd8pzcTIpkbehf9BpXAhTHH0AX1AeAPz3r
WZztn2A19aahKq+nvhPzvsIeQqO2r5YEA06RUwKo13ElPttscibTsYZwLoebDdeBMbp0/H/jAKqK
6z2jjbGnWIawOTuaWhuauQaLKL1+K7GZONJduqAYwriCO1QGX4ME4wSttlV1fdpPwxKJgArNDJmT
7RfHKXE0j1qOsnVS/z5uOYLMcHDc53zEHHgq9RYVVVqPIUbXYAgIvwvsMr6xEjXsOmCoqDcsSoBi
XejD85Xn5pPfpcljqz+jbNVrXIlONI2AaVKvD3FaWpDCFujOtv6zXuNKdFpyyjMeFOtwsQOEx2e9
k425sOZ0UfZP14OcVcZZHUYBmI6xOFiuqXdyVpVGmUyGzrPSGq0ENozjD5vbrd6QKBsnFV6wKgda
7n0AmfjCNodYOJqNK8EZeLbbDiAYYAFi3oxTC0BAQIcATrU6r2qNxgAl5LTZVWj7a9QeMtvt1+sV
Go+ecMdS5QcgMxExmtsQVltxh/WLgxYURqNW7y0ljkC0DDMl4k1obpG337L8oxEHv99v+xwurzwp
WEoY4RYMCMg2adtz5F00OM6v8xGMuvEZTfX7v/HGuq5qsTbZm9SnOFU49Mn9NMIbl+ZJr2nleEEu
p58836vCwqH2AzJMhD+x5Rm13kKgCrLsJXYK2HZlODUka/dOt1R/LEBhn/S6r4y+tY2QMyNc7zwg
Wi9GE/m7yShtvQOSKstyyrYPEisuKafvn3Kv/T267Re9jitL2AZPpFmbDMj8+r0CKeW6Qm9PspXz
xQZQ0ihyWh5mmMpnX2D87fU6rSxh5BFHt8PUK5xMuOCVa+6zuNO8WKiCrMwX8YxR6RBi81D94sFo
e+aWpHd4USVZEt8pzzaZ5qm0MZBz1s/+5uk9nqmiLH+AHIKFUQVgDmx72RfLDUkLLUCCQBfw9yG9
wZEoT925C63Ob+B/THO9ndK699avWh/VUmZiVE6O3XdbF0LQw3e1YZiuVrDlF9bHN9YuS5mOkK9F
P8dzE2JxcgLoXh2WMtPTw1mWMiHrMVmlyIBv4NLxwV6MUxplehldS9lRZemVY4YFVOhN2VMwddee
1+ktK6oUySvqjexizjKeGdCL8vmp9I2fWl9T1SIl6OfbCjfNcIJ7ucs2hPh9q5nOMZXNYkOMnxhO
3IYQE5aPEMe2/Zo18YWj17mVV3ZSU9mlhUdpihyMJsTzIKgPEInl9zpNljOOTowQx6jyyUpw2Xu9
oVL2jq1f2ihtyzY0FsvdR1CuKX1CGNsd3m//3z3utT9ICd0um6TpRn0H5V2M4sdmtdCf5RBVX8ld
y/G59NvpXNaaxaICaxmnVJ/Gndm8zKawuztX1CD7UwvYKkQskQEZgyq97oYmzzhdWM4Zbp0VPdV8
k/EUYblYhNiOPi19B6prjlZR3qfG4IzXU5WsuxiPNPtc2Sdqve1AVUmNtjhbUdhNmIjmGk03SPxL
t/t/w+y1sVOWDRnJCaRp04ZVS2XWmU9tym84rHP9kfXQBfiUr/0zXt75fIstbAutNepHfJ/q3tE6
dWG0/PfK28f54kCxr8M86o48Wv6Mil5rjzalsrjENdzKHr5XuOX9QQb10YLF/v6sO8/e1wZO6XUG
VTnq4DKGoArH4GrA7tk8DBv8Qq4zhtTUAalKMLOurabPnTaUm3vAnEMcKIoLLkTO63uGqQrBWsPG
1Cu323A1mxEbd+zOMazu9b6rqv6yfasCfja04Qgq/akqoeulxphrHezMQFkjfYExnhOwuDsrZF/q
kq98g1LL9z/uWwOjLJGzlC5u9sybliTszonkXSEMvTmpKru2yVg3e1gZdOqxIdWD0HVgxmldwUxV
22X63pjgA9DywuP1sMm8W2HUF4b89SlvqsourKbKKZqiNoy2wtubPEvdilQk1065RBdm5L+Huf8P
K1MVeNlF4UIjNdksyqD8kVf9H2jz1Q1LfAp9MV6+UeQa3RtGVB+WxVx3fV6ON2Ng9kerHZOPpTMl
h4E6UHe3ZKK/xT1A3kE1ByBo8b8uDMQb00Mqi2YVNI4Fb68NMab80xXFRAnrslzrzT1lYfHBoOam
I/IQAM7HzcHpyYO1qrWVmIGyIJb4QWezICbFUvyTxMDJ20DrfGuqIjTHmcotWYsudL0AtHZ+Dx/7
t9aQqBo0YXhgV3qo9HYt2wcmXnAz9uVwYc699TXVlWSzat4WWckp0f5gisfIM7Qu/aYqQcsBdFFZ
GYDza60nvOH9kyGy9bPeoJyj9D8qzm4eF3S8MS9ozplXuMpqvxT5k17j57H6T+PRmMAWynlECyoY
xjLBVmuUBNH7rZ9H9pUgl8pVCEO8oTPiuMPwmYdco/SmD9lqVne95xV3pevUL5ysxgtVA2+sWqry
Ko5dqFdex8WooEy7Hks8fYwaHS9SYb3tQpVftQI6CzZFTehaxh330uuu27SuR6Yqv3Kwl2kCk8NR
KibvBeiv8XHxm0FvrVH1V65XJ0le8JkjC0eLOuXl+2xC8v5XfiOuhDJBiy5PlxncepierTWKeRVU
5Mufeo0rE5RnUjdNorLmui5+uzF0yAXciWbPlfk513G04p3OJtoBSI1WHLtwhNG7D3HF+Du2qOox
Wjsf6xB7yPvN2FLKPrmu642LsntsZlmMc09CoN6Sr3jz/eyLSW81E8reEXEmCuAOFaHfGsNdXwd7
0uud3jxXVVfYUMM2M4s6lI57qBr5Ja+KF60hUUVXW1KTNZI07SMXO6RF/KvGfPHCUvbGJFdVV+08
tBEYUy4vUFoPix9/x2xd83zuK8dQp8bJdU5Zumo8EW9s13iUUT3rnRRV1VXfzRHAa6i30yhqHFhM
ODip1PycSnjGmdU0Xn5+BzSGn1Bs76tWXLh4vTXiSnBi3jIVy7I2YZDAUZ9HDNZt2Yg7vcmiBGdq
zH4wLCRgrJw9Io2N26ptLuxEb/Vcic21zWcni+cqNJpD4boeBfZOpDkPleB0ayl76bNPmFP1q0j6
2xR+vF7bquKqTzoXEDdPi5kDRx5Gzdm2Qmu4Pfn3WpjgAeIbHsv42IsX7Hy3PtI7jqpqqxwF5GRV
E9PEx9So3QvXDzQ7rYQlRikxJs5pEUpJmxj1FvvZvXA7fOO0onJM5WDndlz5zJEYtjB2xePypxux
o5qHbX7SG3QlOINFmB6ApQIh2lBcGTI7Ld7c6u2dKsqUd/RgDgK3CCtezAw3uh2j+Ytev+2/J0uX
bNVqm+xtQuZ3DpykSLS/32/6rWFXQrMbYoodm7UOMfqtbge3as+OUMGtKzbNzisBmtXmuLRzxIFl
7u0roLruh6xper1Pqqqu6rUzS96J67CT49EtO8g3ZZHqrbiq7spaDYt3tLgJq9i7zn1MgvTqbk2V
aDp2Rh5DXU5CZEDQ56v+85CnequtqroaK9+bqJhpQqNdR0BT4tRbht725p6n0X+uR+kwZa7VsSLy
hvM1MuIPadfpnVZcJTj73BbCW4smlMX4Mq7yk9elP9+f5OcmXrl2qXIrZwJvX3f1OUU0THg9N7x0
exdG5Lxgv9a2EpsOxgR52ZQNjkBms/edBMNFy8xwmByCg/RwBFgi09i3cXspjfGvJuK1n1Ri1pu2
Mu2FrMOiHdavaz9T25uUEb5eeEvdl6nFr2Prs2uMAcOaDuvLT8FmcnytRfMl6+Tyya+Gcc9rwnjK
rai8zotsfTJLdzjEqfiEWVaxr/Nm2+Namj8M1LPv8rwZD10Pniptuuy6w4nwmK3R9xoT+mtzXcxY
b4tRiUI4q2MoNaxl6Pn+xyIIflmRpVXkiK7+77krMRtxDbNqQsccMHsH6rbrqk7zrKAqzIIG/5/U
Z44NPZdJiKXbLuv0WDmY1v/d9SlAPm3iVhziC3CD0UaKvWSeH7SiQ9WYFVkV25HIq3BdrSuxnv0m
AqGntwe993fPIWOLwE6XIrTKJMNtTD4GTvqPXseVxUhk1kz9pFeGsdV+9b3gZrVxZdVrWzlsAz8r
cykJGliBv2Kj/GnP8kqvaWXFWKn3DKKRIcksbzjm4mrh6UHvbqOSprCSsqKpFzGkKbu+tc26eLCm
oL8wKG+sdf9HmxLGNBdFXYaZbRXXmLAVNxtigQa7jn0uXAMIXOXt5skz9J5pVFWYUVd5MpHvCLEd
npKrEUjj3ist1iKtT6HqnsZElI3ZVBVLgn3tCGpkjKbWk4Watvh76uOi6A9RyVVwStNnw537Q5ts
gebIKHG1RjAcO2I1dM3O2U0ZziGpp1fdY9pKYGFzZlPwnORhy5PzLsrtYuea4qPemCv7vO863VCU
vErURvs1XYDvBkOl+SphK2Hbp5vhoKeuQxxsIq71DxsWshcmy/m7vbLtqrqnHrGGbSdxhTgOvuQB
W890TzVBuwf5aN+65djf1zjS6h2HbGWTxyVtBGJplcjy089Jeev65he9D6DsgznpbuSbQxmu+GTu
nMqfd+Zafnq/8fP8e2WQVB2UhdvbWgobRdsaHJMgOOCeem0GxTcLe9T3f+Jf5eNrv6HshlXqpWD7
Xf6AQZq4lfnp78qr0kejoPDSmBIMzOfYv48tObgYtZv5GdLJbl+OTvvoRoKeNDjVr3srSpZfU28V
l3TDb3ZNiXnQCdZoojILU1iq7W46e6cVcdQ8pBXMkX3plLV5BNOc3jTcU64TjCkfXGHYX6s1de5E
m683xgyUthbCPyD8avfvj9k5uF4bMmW5COw4xV3LKMNNrN4BHjfFRr3m06uqUB3MzXczl314dIBz
e7i17dcALaZe15X1ooFUbgx1X8NRmxLqmObqEIFt02xdWTDazvadsWp4drCo8h62eNwtvea9Q5Wm
uTxzQcPmbcrCN27nx62/awvnwnL01idVFogqwkDchwkbOtsM3dP8E9nGdiHE3mpbWSKsIONRoORV
oOgFU6Vysx3Utgs3pvMu8spcVNVp5oR3ol9X5F7iLNlvuGTvq9WR9wveYhcek97ovypSKyrQe7B8
87AcpDzAmL2b1vTSlHmr/0qMw+JKfdIBJZV7cr6VkEMx7rUcgrkVelcVVamWpg5H8Dorwxba+DM+
m4+OMVR6O4up7O45yKbSHPwiJBuJQfQQvGBed2lxfmvkz//+nweCmUz4UlUzPT9XToj6oYAQr7UQ
qGqwZHGnTkal8YFXcH+HcV60E7L/+X7jr27ufqDyTODMzzZuQXlYDCDu93GTA5i3nOylboGEjMJf
cblziqv3f+3VUcKv0P57lKISE2Abj+MwWsdy35rdE+xhnWGibWVdgKCMKzdVfeG4Jvicuk6wH7xB
a2WgdXVlqMvKX7OZyHJN5/Mc8KKAc2lxYd6/+hXAbSnjUpS8AVUdobVu9VVUwPTv8ZV15FVKrZzt
J3pHUFMdoqYLPDMiArBr/RrEwUNQYcSp8Wn5E5QBgttsz5sjz21P/7hmchMH3tP7Tb96tvIDVbU2
TaSsPZSIPOy1PO0nTlPdmkiArqt8DL7Ersw/v/9DZzbL/63Q/JB6wBImjq1LUIRBjAfarvDrlpTn
Wl3jgjvfVmu7oM3HUGQnIzNHA9RPlwpR/t0aX/lpNR0aeFWVsN2XvKI30wdw9yZWki4AoymujgOm
7DvkH8E+rVI4sB6+ZHaVpU9+hWVnuRlaKUIGQF3iTVaXGYPjsLLsr2mRf88bLUwkTSsnsQXP7ZXj
KDkIUR5zTHN3Vef+eP+7vbGsqAq7YLXbut5oezPWj5kz4IQy15cMZ95q/Pzv/1nZMSNa0iRNWVdE
fR/FXobVqT8c9XquHMN4sq4n8nYcIcfS3Ofj8IP0r9ZbDkOurCo4aE94FsgsTBMbxaQPCstJmwun
mbeGRVlLRivD3zOOcxK+66/Z6ob9Nue6PVcWE9TbtmENrIeYrUN2N34OKY7LWkOuyta8JGlnzBny
MDClC8Gr/trHnk4Kgt1UWUCmCcfTosW7Ll5M5xhFvreH5ppe6/Vcjc7AthyRsUZgbmp8bovprram
7cLa98b3VKVrzWKta+mywbnrltzUgSxueeLXylb7gXqwsyF3lGOTZmHl2T+yOL8uZvvC3vlGx9Vj
XeWscvBxXQkLd/woVticsCe1CN/0Wwn+om2zvGh5bsK2gtqAYXhe6ouz/N/HgVcW/f872c3TukZG
k4X1ahYwRdvI/9wvJDN2mdyqbTdXXv2rEHkf7aO5jOQhdTLsSPLNHG6sZnOvvSEyXuIpL3dpV0QH
O3LsO7yIJc9Wg9zBeWx/dpFt6pTXgKJRFivTs2aMfY00pJjjKAe8SEUca53epLpWiQ3uFXZOMSJY
R2DMscqdsX3ViRsZKEuVQxhuWG0kDPO4L9b62R0NzaaVharh7obHh5WEaHi3wzC02QP4aS3liy/V
pUr2c2sIXHk+JEHlPA6LN/zEHy/XW07UQ+dsN3ZnjGsW+tP4JLOKItKlcPc6Yx6oR80ydnA5nOI0
bNN9upCU8zz70nP8WxGvDLpYA3fOyiELx9lerxYbY3Wvi591Oi7Vw6a0uiZvXZLSXln+Xv3xT0Q2
Tmvrker50oqcZZTU2oR4lVs7X8anwTQ/6vVb2RzG2eWcUkcpyJ7yNgIfvsts3eBUzm6eHXRbthRp
GIkm3geDtRftPGvNFKke3gTUjiUegzSc4v5Hb2fTzomdSevCKdUNmduthwmpy93Z8z/Hsnysg/aT
1oBLZcDzvLIr311ouqgaTHVqeegdqbeuqLuxRIri27FvfAiystkv5XWz9IPegKtXfqfx7IyCN+PD
hFBibxlRunObZtWb41LZMRNh4raEAdsHiCbWg0cUPWXjNGht9lIVklOq6ETetCQhkterpDkEvZYE
mLXW/vuYn28Ou2XSJaEr2/9xdiVLcqta8IsUISRA0lZV1ZMLz/a99kbh5wEhIYTm4etf1l25cZcr
gk0vT1OIM3DIk3nftcvDRpf/+Z0UJ//QpotBqrmUoGDYkiPl4waARLr6oHSxcCcatk23NyHBwuu9
H/KL6vuhV9QL6c5TF0xP917bSONzQtorPC+0Cg9pxAsf8CWsO/Vy1QM8Us1VIPpGFffgMd6OE26+
XtvuIullchHaGJNC1NK+Dcz0au645yl3cfTljsc2wFHhQ7VBbtNosga29zvkLo5+nfaI4228fB3w
6IGRVkK5LSsf/HbF8c/USmR6ZdXrZNv1qQpVemAGEqZ+1p0SMYsbkCIusD4sb7bs21j88rPreCdI
olXZE5QTsYR+BZ9Ep249V788EYtD6LinnZOGcBKgPKwH+o5hyDuvo0weu7ZOXy0z/yVrY0RXlPPr
YJrmwzR3XvgW/GvHd0dkurLcZAlZDgiVFNs+n+RqKr+P4faUNm7Iug1cvmbYtKHc6ryepF/UcTH2
0ABdLPS3AOQLlT3EAYR249BLlYynLsaeG6kXGVBofPbqaOl0oH40+zDtlDLZtCTrQghMFxyCe2b/
EpedV0skdQH2YYfRr6CG7brn50x1v1oDxJKXA3DHbacFEpsYbZfQgJMqN+FaPSyoyryuAqlLa1ot
TbDW0LOFRtEy5yTjJ1NMm+fSHd+ta65lNBmoPlZDmJdVwA/TCJZdv41xvBec6aBkXbExe998Bife
p2wsvQZ3cFgc95RQ9eqo1ijx0Gh5oIX5VNJE+wViF2SfEtMvTTjjtETxQzIFTwvagF574oLsWxRI
kQ1TpNUVampFuEf5kvop0PDUBdozaToO2hf5Ogk2drBLjCKy7NmNoHV5jfuzJ5Iyx0FBKFMDfpYF
ogoIhG3V0OddqtfjDvSt585f/vVvHV1gcLKlJlEgRrDMQdRWguJg8bzjMcdR0wDio6PW8jXUTs1h
j9WHgXT/8/uuTnaNJijzFjrKRIlCZqvmh5Rkfk7qkpvWsbRVu4eBSDCxgvZ/Nj2MyUL9OkfMcdJG
pfNSl1smoOCkD01PoIFdbH43duZ4aTIqKM5sENqN0uFUqPVVn5gbu3I5dC8cRhdl30Q1cPZ2CQT0
1cwdHdrlsSri8XHmI/sXnarqzuvDuuR44DFoCjn3GfAv8his2wYwIfcSLuKpi+bf1JKkO655AtR4
01MFVsUHvI74XbBdQH8qs7QJLIrsAmrFp7HDDMhsgluiaP8BEl/6AE40mPZEKj3BVdHgrY54dYSW
7AYVxKWev61Lj/ATRqvA6JnKl2J6m9D+jTZhcdyyi7RAJt+XC+f3K+TmDnPXhJBR3D+0MdOHrmPh
/aTLf/Sk5Qemugcy9m+GCijIkEGwmCVzeSakqQ5hkn72+sruEMGybjLIyr0QJX4QdHbBTM67j362
nbDDIwiNpiRIxaYiyD0X5Vu+6lvj2xcjL30FJ+7slTZqnTbcpGhzTldAvA2O5w0fu2bcKQ9aA/GN
KowzUdjkPNL0bWd2v8jg0raOJiiDhleZ0H28DLlew8AeLB0av7fBlDqhJ8uWqi8jkglMKI6Q+M6+
Am7mF+xdYH1Mpp5MyZwKKkPJj+OsFnUgJkhuVPCXbPfCR3Wx9dClG8p2QUyua9kfCmALHxY2VScy
yt0vOLgI+6hcI9WPPBM9DwV0mE0+pI3nJcFF2G9M7dusp0IA78ibHPgPoAvXzErq15yILxv3W5lQ
ZRZwrWLNxD7yDnMT2tyZwKQ+5HYcQ87PrSdRMWkIXmdCTuv7Pgj/3SjzXLjjrss+I0buFh4VbcfG
nEJbeuYpJ49D5StqY9vCoSi9Y3iweG0ZiW8cyP+I8V46kY43xRq43Lmq8EXnqTquakrvhmgfDk2x
2qeoLesjcqT+hqeiMMp1z4vHJbHBqUsyfV9p5MsZVNg3ju7LvDQ8dSH4BSfJxG1ciMSGw5NNa/OU
LWi25WoP5alJNYV0IVgaP/dLXzQHAjj6nLNlBro0Ilw94b1OHes46aYcb+XbUyP38W5ZR67ysFT1
PalBYfD32H/Fk12CR1ySyVT2XSrMGJtTEY3xeTcr/wier+Tj3//FlSDtwpsbCtIIvsSpUJJ+l5H9
1nXci46FQw/luScUVYMhrb5B6ipbCmGXnuXzyv1qfZf+dlj3nWVDnQrZRp/YENnDFNovfpviFCdA
XIyYDEsTkfYDP5V6v2e0H45ext0RjRWg7lhOaSZCGrzKhumeMP3ez7TzcoGSLUhogmqz26NPph9B
qjT3fvAK9IKff82ygSfseshEPNH3tV0eGzir37qdgDzzOOppOyJkFunboom+zVnkF41dQlpeRUM8
EJgeou2pKtJfQZV4mnai8TqWDDBouE7MTH1gyYhhG6C6/bYkcnZbdUM76zQVGV/qYzFNj2zt6hsx
8IrTu6MYNC6atUUbXaypNHlYNzvwoYnfIXTB8xmoS+Nws6kgezHdF5jNOPaMfvj7tlwO2wuZxOV2
pZAwW/EEneK+yef7panCnCbFftTLjghTkezGvfbiMS/9H+fbYogqigY6pajmJ7QSFjBFliB5IPbI
eVg/hNlsDnEJ4pS//6wrH8TF1UOqrtu32iais+HXzEDKixC/DqBL+JoCfhqVQZ8IgwfHnPHpzc7q
t37LdvI6cFIYPAVjkujZ+sEO8htYn/1KHRdTz5Ny5LKKkJeGtoBeYqk+gafZi5aVpy6cnkc021dI
YYl0K+YjZib+6VhC/KLZH5yv1RzZooDxutvT/JzRKr1h+ZI4XziVLthqiWkZlaB9Fl0V01dxRasn
VVXzfQzG2lzHnbqryRTcmVDaG/72sh8kLm4Ush7lmi5dIpRh6GN2KleN/JWssUjwcnOM9PzR6yi5
YC+tshT3UEiSbRCGfW2DgRx0kKSep+nid79V/PFlVLrkcyKgKRwf1+4yBLgGfnnABXvtdTcBwlVx
dNi0PkoIh52G+db42ZXI4GJ5qrbse55YLgCkOOu1vjd98cNvy52an6lyrjEvykWcquy4V9nb9kJ+
7mfcCQ31NHQ7nThDZwHRGjfE8gPwN/LGg8yVp73EBfOwcIqisW5xXDIatrmBJOE/Zcbi19k6fGlJ
t53aeh9PcJYp79Z5fIViywsQzxMX7DOl4bACEc8E1YE8jiau72ikqVduTlw49TS3kdz2hAmyFTGS
fkjf7GEb37pSvJxAExeUo6OyB8NywkXWl+ycbrw6YsQaN5aiD9d3O56K/OrFxOUvLcNij1gaMsEJ
Hd4zPqyHlWl7I0G/7BeJC1lUkoRNVVEuWJmlpx5jP2vodxnGOP/zaAFwAdnmfWRiNv2TtPEPOdGP
Pm6RuIhFHSrZkTFiIhy26cSiLX4c2GKPftZdp8ORn8Jqu2z5Oh1a2tAjA7G1l3EXszgHMe/qhmJX
lqXO0dkLHuMm8dLT5ImL55K9sf1McFoS0oKZul7JPRrQ3/2W7tyL1KxoFFQZglEA2u82Enj18+L3
wMKda9GU7VrWJQLdwOswt/t0ByFJvyiauIguyBeXdm53JuQQhMdCFxE6JakXTwaWfvGt37Ii69Z2
U3zFni/qVzLz5WDl5qUdDeNOBd0WdYjWTYOzqE01HMIRKFFeUObFNwb7jpNCnCZDcNTY93l7H6J/
l4+U+tWHIP18vjObmfuW1IYJFQbF49jbH5DVG/0ivIvrkjvDyxPg8iIbt+GxmNP2TvUYC/M66y6u
K4lqNUZFFOEuTb6GlJzXbvjyd9OX6/if5WfyB6hrGLkl6R4JWtfRO7OG5tH2Rf8g17ryC+sutAsl
wtKB3ZziXc4Gh6ZKcqgncK9bFgbOn39VGtYhYU1ARUxYl0vW3rEqvjUpfyUhudiuuN/TJlw6GFfL
mGNy6Ymb3euelSSOowYR+i4BKy9nPQTpxoJ+O6iq/VokKICfbwvwVwXBUDcTZZrct40+AJHquXDH
SSfGcGR4ywQYo372VfWljtiHvx/Ga/vtuGhRShL3GquO6/TNvlb3M7klpXDNtJNGx70ojS1VJGLd
suO6dDbv2sAPR5C44C1dlEtSURsJ0A1+ISo4DiH95bUnLnYL8u6MdQr8UlMGchlMAZq8lXQ/+ll3
sug8RzsQwC0VIzH/ZEzjlAPk5nVfSFz4lp1qxmZcbwWeA9a8rqTMVUo9Pd8FcLF0tAsLZiowwG1z
sEf/b1+bf/22xXHOvUtkP2QLFW2T/Ir68FfasU9+ph3P7FWbZmrmRNgehLp5GVL92dB09uoxJn/g
B8K+nWXYRWKQLctpG76qs9HPPV3N6z5KeY+6KEIGDY/c1OFBl6UfZi5xNa/bcVFhIU0sWKF/UDy5
aO3pQY7ry3loCYUmgAh3+hazj68yApVKr6/p4sKieakK2S1EjHRfTsms0deVaeGX911omOkylW20
J6LW+kC35lNV2Rvvd1fioYsLawE4qGPSwTRlPzNZvm9aeue3J05KNhEe+gDOjwQHn8UB0fCnnfw6
n8kfBKx9P6t42SJBqjE8NW16N0ObzqutmrhoMGhayAr6QbEojfkU740EZdX4j9+mOG5v454H84g5
ynZYdb72/K1FG/rgZ9xJyVu7plBa15FIWm7+F9dh+UGS8qefcScpXzT6tqqdItEH2/oQL/W7dlz9
Xi0SFw5WFGBAlDMhYuuC7S4euuCYLn7zJ4kLCKMx5CIrsBCI0ZqPc9KBpWr0ogzkeIF7XmCVVjXo
sYxEzLLuDxJEqflOAM3w2nOXHVXuRVONFpdaXbe/VrnAg6CZ4mf7chP47YY4j1nD9yoKhaoadp8E
zXiIU0y4+Vl3MqccILBVEhuKZjeQeonOAa3+52facaESEno2MjpENNxFydLPc7N4DXEk1HGgpY+6
bmXFLuoVlM4HTMrST+O0Fh//vvIrlywX2tSMFPT8SxiKaRnL5phUfYsWZhEHXyXkgG70cq6wUiQu
vglA2VmbXYYibhQrDjS2+r0OG/Ci7q0+pPtk85WabckTlpIItBigUl0DhNE9kNt3Zsvy9PefeyW3
uPx2YVPbrKPNLlJw5d6nAf/STel8I0hf2UsXaQXmiDKesmITturW7jD0U1JDsJWkYJApUrP6JTEX
cGXXmCdDmO3CbGa938BCcGi8y24Xa2VsMdphwHlrtuVXBgTKgda35I8uafaFG70LtTJzlm3JSnaR
ZIDx0yrSXyAbFp22sGFPU99WzM/VXchViP2QKkp2dMnY9iVRrD8QsB7ceg645JeXfocTSew+dyqt
1C6yOJtPGGCpfqou5d8DoPgeITBW4rOHXX9q550cOQODEE1IADq7vfJSTOZJ7EQcGfXlMGsEs53+
SBCK8z5Unr0FF0UsyTq2eDwJBVlbdmggYxCrur9xev9DE720eU7SXgKSWAzr7mIbQvmw66XPV6bY
eSy39lhUqbpnFoOBy9qYQ0F3kuusMoeatOCYg45IzgdIePWYAi/ztA/i07ZpvKWWM2jEaLlt95UN
4+ZYmL45+sUMNwLPTRsNul4F1Aan05DhXXsPN88y3QVHWGX5ZQod1o0sc7zMz3e4Oi2ea3cuGGHQ
N0W46vWCosE856bzMpWe6doFc+kIMORhTxex1HiZMnrJCfhQ/FbucuUCcQuNvg1xKCDg0C6qhxZ/
/MKDi8nLtn0sVdbuYqbb104rDTwp8+tBuXgrQ3m6SGJ2AVK4b/Pbva6++x1Dp6wbMWwC2cgBgdk0
oFrMONrR+QS6Vr8NdwFXOtw1JrrLXdCoSV+li7UH2k+3SNfpyyHTpcSditlYW9hdcDpGOYgXzWmD
KJvnB738198KR2hFRm3XwTq4eIucl12Yz6z2q8BcXGGAOYCt1HwTHTSqP1YD2d7yYQj8lu4CC1vo
OTRRkG7ClK0+6Q3zqBkd/WbmEuJceINK09aQbhZQYvlfRPrq2CrixSzKExd6JesKMLpuxdxEM1eH
YdHFPXCL8kaieBl9krjYK1Q0cWTKcRWE18ndCvlffcxUmJx1zapv7CLAuyYSSIJsHH1/kZNVizRe
7EzVJNYSwabrMesdbn4dExd0hWaG6uggJwGswvRYxITcMQwK+xW2Lu4qpovmEEseRdQTsKSqJLkn
eKP2tO6kkcWSDfANPoja0Ac9fgA83gsqk7jAqyHOonFv6SCGuvgRql8KrI5+nuWirmizJnOBm5kw
bL8D9V+fj0v4yysYu6CrYN4xbRKNA1C1r5J6tTnAV+rGui8B/YUCyYVdbaavGEb0BpHZvr9jdhtP
AHzEDzG46Z/MXETfEjnfmlq/Epf/AELNBJfiEj8EMvYkZ002v1uHofrqt01OXNbZaNd9jHvM5Ez7
I/Dtcw42Nj+wUuIioTbeSsxhNb0Ayf3PpQgFw7y038Kj5wklNjUZ2oR2AtMyn1mwflVZ4JmsXEqj
sZ4zCEzhyJthaEUVcXu8hB0/V3X5M1sWxEUQzL2APPthZmGYZ6vyo6sAMP35tpiqnCBXiaUjllWv
kh1QEh1YL05+Djjnc+vxUAerHJdeBNVeHbdwwiDEOr7z+aJgXn1uHGA5iPeB9l/YerwLoHaYg3vV
b/aMuyiqBFd9Psy8E9AODh6GKmvuNz34+Sh3QVRxQGTBI9UJY6IPGEI4NOv67e+7cqUzw13Y1Iox
J3zKrhNxNPCHYk0eumVG6mgPRdy+DQg79VnyhculfNKjrF5RA/DTtja33hFezvLcBVZt5YqWz7J2
IiV6sxhp0fR+6NLouynL9QxSYUnyRcfLN9WVledRcJwb3OrgJkwzKwwZhnPb9vZkDO0//n1LX46o
3MVcTdi3OkWpKyAEqo9zMP5jtd8dADyCzw9xuEwVGfRoxWA+r2hw5O1glhtp58q6XcBV0jLoqhja
CnDXHnsyYjLiVt/nmmnHsTeoLoLPosaWLOmHO4I/XlvtUmf1Nkm3Si+wi4EfCCTUOQ2o37AqWBue
77WNhyBjfLUCYa67SyB4eYoJLQ5+S7/0EH+/sbC2+K84F1NSkNzKJu8xY+pp/PIdfjcOjrVJB6QV
y6E2YZIPm/FLXpg3fG4aWIUR9Uncir4MzZl3/XyOWr85WwzLPTfeRN1Qpoo1YlDkcZ/HT80632hB
XzuCTtcpgupOBeUKIyqefsUYmsy7Rb33+5aOV9a8KYAG2VpB0+jjHKzniqEG97Lt4qsgLx6FCu9y
IqC80nljK3kGkYDyC4UuxipbJxrqiGuRrlN3UNAxO6zh5pkWXXhVmbZbYaLMCJoV3wJV7Pk0Dn6+
76KroioqVZnGGmdlIKc9DoZjTZRXE4e76Kq2GCmGHi+73ocPuKJ87qEY+/cPenHwP6t7PM89P+Mq
pgq6VZsWmHTg/7ZpwI5sxzvBAJZfrwd0NIef/wvw+2xxUbSI5DT42CeQUImzwOu+xhPHRYMkjqqV
71rQdU6PQdJLQESNH6UgWgrPVx42fCKSSCNSM2+HpOmedmgK3HClazvvuCkbS76aoLUCVA7Du5FG
yzEp0u6VLoDa9/q4LtjqIhyAmULVimiHO+3DWB1415YntYa7F2SRu6ArK+d9SccKPsVbAc7vB8gR
3ei4XImRLl1W2YY7bsh1I9aoUWJr5+JUrfF6Y2+uWXfyaVWPK7S6BysakBHXtsigZrd89tt3J5um
KgaHUNA2ogyb/VEuLD1buxZH0JbfehR5+VbOXeKsBSQg4cyKRpDAhh+CZdEqj+tleKWqFHjjoOKn
rYz4jShxZbNcio+hskPfgVBObGZ7w9X/oA3ulwhdmVCwMkADEZL3ot/Z5yxo38V17GfaZf8KexkB
m5a2YkgGfRr7895FXmo9nLsAr0BnekNfGnVH2yZ5U81PBEp9nkfTCTujCucuW+JGjG0JBohgrnPZ
eUm+YuVO2AFZHyi6QAUjGPm1pUAbzor7NY8h0fg8Xtb9bIdoUVbUW4H2VhbVj8M035JmvXjmC6nK
xXiNURIPKui0GAGBSZ9oxMrqANTkYqBMw+RPzawfRwZ3MV89gGrzZo0GCW54n4zzBzsXn/4eG664
kksEtgxpVMftYkTd1N/QTfvXBqAA+rvtKynFxXy1CwDStkURUmal7g6aQwe2HiTGIyuwYvpV8y72
q5l0XRCCGm0dlvmQ6v31GBe3mJGu7Y5TK6ASwRjMFmlBYpodCJ+ak017fmN/rgRNlw2MqoBlzTgg
n2dd92pZCshbJm2TXl7jq/lAosTeb40mNwLQtc/h+DEb2nDZu9ng7Y20pwQqfYDJYYiRaC/JVM5d
UBiVjGjMqCJFBnWeRmbOIyb9eAm4Cwprh2KYpgLGl5bSc0Om+45Xt3hiruyNi741y5CtI7Q6RQ02
l1NWdj+gV6ye6ijSNz72laPk4s6aLImbZSCN0NFyGAqoD9C1+fh3R7tm2ykexmzZVNAMWsxc/iwD
+2kIuhsF1ZUz6opbT10w7HJbGtGxZXzPAbP8p8O0p4RmM+vzVnXmdUhTPywxd+FcczMXPR7O8RmY
Ivd87dQxK2jpFypcNNecmp2j4Y5QUQ0/VTQ8ELBE+yVJF8M187Wy+2Y1OtalOa5l/IbXozl5fV8X
OrUajam5GgvXSZQeM26TUw22Fa9uPncRU5PKOrAdTlqwtXod486SZ/34zW/ll2P1W69lKikpAWLR
ol35YzvwMpeZ9LwPuYApZfYwaQtbi4VC3y9cnppxeue37kuc+H3d21ShNCGVMF0JSrOuXXMy+MkR
cZeUKogyOtXJUonWxs0BaJ/gIMnudwV1oU9ox63jtBMlelN8rnFP3PV4w/SVWOAin4KxUHbAeKLg
4xqiG61s8UhtPz4tYUveyiAgP5tC11/8PoGTrjJMYxsI2CnRplP2EEG15IB+5i2pnCsB3wXQlIPU
nNW7EhPUCb8u29jfyYhsT2MZmBuh80pUdnE0rKg2qdZRCaMKjOdA4fegO0KPXtvjImnGQqdgtpWw
zrbHuV3L09rx4d7PuOO227Csdmi4xEzH/May6aEYdj+xH+4iaQhfx4LqWIoKiMeDljzOA0X9ANjc
RdLUmJw1c7JJsWTTv3XZ3PVJ+cFvUy7f+beYkEx6SiIg/4DtZp+KoX/dxOZfP9NOnVlQacdUaZhe
0odJt/9EOvjuZzp6vuqe75Bsl50UahrAz0N3XOG4HzyP/wHPi9fOFm0QnBM9HJdmeJyJ/cdv3c7F
MAqWED00mC5I9Cnauc2rIPSjQ+AuNq9Drp55paQI0LI7rQAkg3IBks1eS/8DEhXMU6uiLDiz0LxV
dBXFlPpVAi4eShpMh8k1Cs6pssmbcWuTN3Iq/JKeC4eKpkU2oy2lmNp4fpOWdDl1WUr9+q4uHmoL
koVsLZPAQ5HL9LkCT2xIbtQZV1KTC4cqFfynibF0NamgzLOAdm8YeJwN6P6j8X7Ci/aRZMGtm+2V
d9n/uBV/CwWAXs4pmZbgXHeBYoc1aNWxlXz8leqR36HZZu422wWHnbLSLyS7ACkSzCZTiQrO2z61
v4I0GI+4UBRe04cgtHoeJcg6E7kOE34Qsd+GUr5NQHLm5w2OI5dFyxpQByOX8F+g12+PKmLRjSR4
5Tu4+CgaDyhFTCCFgbyBaLi1dzsZ6yet8Rqk4wyq7Bjrf8JbrWeD2YVN8WKCmus4BGez4hSn1YD5
WOs31Mtd3FRJsxmnF701stoTKDrf2l7eqN2uFCMubKrIxrgCDjE7T/P2qVmq13u1+dU5LkiqnBcV
GIwsCFpsCTRBt3/GgvkdHlcZMFw2UMsZ5Fwabk9xwn81We8HZ+QuQCqKIMXOwT51nszwqLeiySNC
Qr/7oEsVNVFwITO5FOe6bh71QL9smF/1cigXITWUSTzOMg7OwEz+IHax9xEZ/ZhCuAuQgpxc0/X7
mp3HsPlVEuCFe/TTvBIjcwFSVONsR0WPFGBBy5Dq+WsSTn5vwewPfFRmO9UvJjtv1fYFQjPvZrt4
lWfMRUfRcVTFGrLirHbQhO7x/G3rmbwRev9r9/3ZSGYuPEp3jHKJRHIG2Y4RG0lGiLGm02tZTeH0
pHCJuO8wMp8XJinuE8mCtwhx5nGDNCW0Iftp+Zdko3wbEYgY5SA0oodxHbM0t3M9/qAYg/mYtHH9
veI7lXlU1vzdVJlE5qbh6OPILJ5+KeAD/41DCmxT0NUaSMclOmmZ6sOYhtO3MrX7HR4YMBS8NM2b
siRQSl6rcUkxjDb0uQ2yccpLHBnRcroftiCKDlymBnxKOlxyWpZ4nF/65BWAF9WXNQ1K0HOmM7uD
mnV9lk2g7wOQ6T7yZbFY0pL5geaYCw6ztIQuRBwXZ6gOqXyvBjzl+yk7MhcctrEBOP0+K84MIi7t
wtt8ihBE/u7kL78uMBf5ZRNT1tNl4RYz7796XPYeIUv6UyWNfC2jdnz4+795OS0wl11rWG3POsqL
M+nC+yLVHxaU9Dd+wjXbTk2huAb9zdyn5yLEu06gtxOjnZ9oDHOxXrpJ+Q7IRHHmU3xWBfsEfkKv
QpW5UK9iRn9GZ0N61iQt8jj4EBBya/Tu5bYDuLuf11lpm7QhnCc7FzVG4Md4k/fNMJGDGfbJq1Bk
LuyLN/MwNV1ZnEc+mJzTTVTQv/X7pi7sa9kBzq0Dnp7RlHkke0UO7Uwqv/TgEmxFM3DQSb2n55HN
25FicvDQ1W3ndXXC4MjzrZetGoMSfO3nbih+qJZ8h9Lr+7970cu3D+bCvtg+gqAqHItzOdPmqGQ0
n5I4q15XKaR7MhPsjzvI82/8sytu5cLANNoyK9jSi/NqqwhNOPOWNYlXKxjTxM/3CMPltC8Vos42
ZsOhy9aTXBI/yCDYBp8bnxkdUsMGLLwI9Z0N7Ws5FH5se8xFgmE0JYIQM77ubFIKKoK0OjHepMe/
f+Are+4CwVizcrAGoCoaBl4cAtJVebZH1s+pXCDYYBPIPiYsO1OLZz9ogMz5TqtPfkt33oZkRdRF
/jo7czNBhiX8oWjhFyhdHNhUrn29NdgVsBk/pN1Dm3RetxXmwsCshHpcsJPsDKEngRFbEHqw/p3f
hsTPj2ES9Gaiy2XVHAPWYVEfkjTwGwHAmNVz42lNdtNVe3ZuoTtT2mDNKTQNPM+J4504djIuDM3O
a5u9Ns3UH8uwUp5H3PFOtcUDOAVkcl6VuTdVPB+qtPR0fRf5NaRVqWsl+Vmt6lXcFI/p6ln2u4iv
tVS85azk53iRfW7Ich/12Vevo+JCviwpCZQNKn6uh88jNW/qdvYL4i7DVgMe7TCpFD9rBW/PIv4Y
UvPWb9WX2uO35lSDyETSzUIccQzOwfw1rvcPfpYv4fE3y2tBGhOSy14HPDyToAoe1h7tNj/rjmPq
Btpl/dbwM3p5DMQAy3qoU3Kj0P2vtfvCLcuFSE2NXiH1AOgbyIrh7puZwsNacfkIGReU7yz7kQVJ
mW/pyl6FrOHf4MvNwzYg9pRFF6tc1uFy4vHI8MwYYLhAIqG9WW1UErxR6+KwVR3xC6wuMCQGgSdf
Ms3OK8kvh3q489ph5gQQLqeWVRp2Q84X8Ji0YW6qG9fYKynSpQErogEXvChO4If1K8xaxnmUJH7q
5cxFiS3WZKwkGz+j3fGdh82XCd7otyfZ8zNtIFXOSZSx82bC5ajCfrmL2X6rQXllV1yQWF1W7UCk
ZOduph9YbascoB+vPhBzUWFrRiDWgxews2qyA+rL79m6+zU8XFRYMEFCmwWUnTNcnkFDM6NbU6ee
SdLFhWWZRGU2gNQCdHo/5xScbjT20/plLhxs1zX4xmeA/BS1AQhzuhasETdRHlcGwhhzY1QU962e
cVouIKR8vghRJByyRTlBfjsYmcZvZRH1H8MCgqmHYsx6lUPXKrs327gcyNhtnsfWSdfF0M1hkBXR
RSjudbDbMyarvCb6mQu0UgrthX6b6Hko43Nj2zMppKdp9/qrtokbm8bncAbWLYDgczxWt+B0V3yN
Xm5nv2UnxDQVTiaOzlZNx5jre7LPB68g4dJ6jZbZAeDI6IyH1JNi5atyZTdMX+kI/IFlpgoPChl2
mv+ftC9rkttmsv0rE37nNyBAEuDE+Htgbd3N0mZJlqUXhizJJEiC4AZuv/6ekj13utHdqitch0Mh
9UKwgEQikXnyHN02kEld/2JD2O23itZuF18b09xR2dRj4NEzAunbzR/unHebjQ7T5VwSkGTR86gw
JxF509axo6lYkbSPQCBeptU/M5GZhHsy9bfczb3ZQDASyrZtfX+Fe+vKfVwYnoDBpnFLwNhQMI+1
FO1IBTm3C/269h3qIvLKiz9jLDYQjBoerNxs21kW8Zq26mLk41QmUxw4RmE2Giysl60wLd3OOupU
EmfZx7aMr92jn8lq2vRZfd83MhfdhupZO71rgrx8U89d8TFcZH4TdGXveCuwoWEbko9BHK4LigHx
W/RXAis6ugU6NntWRhXwkHM4n8VUrzdervWOG+7WBxLa2DASo4jhazw9Znw/iqE71pIEbpZpY8NG
vm4VWFUxK0bNiTfGrzqk866E78/ZprVht9pU/YZL5FnC2eyU39Q3gxT5aSoqesVXPuPhmRW/onff
xKJB53OugWUBsdeu1/Ta7fq597dOVI94NW1XMp/5yqG67bfqDFYV+WrKgtYt/rYRYVlRdUiLDfOZ
FV13M3igsS6Ryd47HVI2IgzkMhoU2ZgdBjhCUlP6kXHjFmtS62ztal1C6qte0LRSgtQg5kkP2aYr
lvPMstqIsJKarodsz3ImoZ6ODAo4J6LQt+w2LZf1vhcWKBL7oq3EdI5Es+9l/2puhivu+LkXv3z9
3qOnjsVZq8x0brz1tagLsaO5GdyM3SZjRLpuGIOW9Od69Pam+QJdGKeiekitnUqDMJrqbRnOQexD
7bPRh3mq3ArIoQ0Jm7pgXOjq9efA0/kuyMUbryzcpG5DW4Oz44ESJdHDuYjfV0QZXHsqx/m2MWFe
PBE0MODZJtAfZT78hu5Wt51pA8Lqqq26uigH4Do8mYDOs2Nj7bZ5bERYoRjSX2E+4IYJdERByc6L
OuF2YNiIsHVpVN5Plxcvpm3X6uwuGhk9OG1MGxC2VBq8IFD1OUNk7EVF+Oc1Lt+6PdramFsHutQF
7XbnDPQuScnG1zJ2PP9t7JfpDI5RofqzUeRbNkXvSD1/dHtta2Mic9xX84hHZ0P9MltPZBzcros2
vsuEWdHGkIk+F77J93Ur/R00G64Vq5/xg9+Fwe75wRqiyl0LKdXzgCrYC9b40fGSwndzhDbIC0k6
XYe5157XeHlHG/9F0VbvnCbcRnMFpITEhs7bc7RG27FW5Ku3cbdmltBGc21b21UlugDPY778SQFM
MePVYOuZGbfhXDyL42ZbpT4vfH4R9e1unRe3pLcN5yrDogLv/tKcDSQO0ziKp1viKzcCyNAGdLXA
e5gAmKUzQlu5Q/fhPlgg1Oe2nOzhecxqKX2KRP25ATPyoQ20OXDR+W55dRvSlc01FBoW2p3XNb4N
wzOboishyiWKeiI3bSO6mimgJWoYzTnOKm88dJMGsmcgRn/hELZ940+FuOFzvbWOO8oKdXkVQ9LT
HzFPQUQOGTfxrhr6zy6LENggLxoq8PhGvD7z3vvSNVwlosuU05kR2CCvDH2j/ubF6pz3+r0PgWIZ
+07BXGCDvKKcbJ0ctTp73LAbM4T7Ottip8g/sDFe4Spjmo2jOg8hMMmjhyZhQZAxdJtyK8SFfxSt
NqU6h4q0ez316L4EPb/j0y8+6J53n5a2UODUbs5bzj8rvZ4zA7bAH7/592j2sekHNs4J+CMRowm1
OWN2zE2UtUWTdE2/7k2g1Eswe8lj2Pnb637m5sVYDutB+dq/DRuvhO/jI/TAZK32F2cYJ3NQZ8MO
VIxdmpVm8g9hD9QX7dSK2QYb9a4OEA7oMp9eQHHWDe4f2BgqYiDY1EnsXrbyr1PgnzqzOuUaEI4/
nPqC8nL1od52Hros0S3ENUMTuKXhAxtCpYJt6fwSeaSaZlDg6l5llaM+eWBjqCQTE4MvW9NJq5sa
Orh/FbMuvv7YaJ4+/AIbRBVv1TwZv9xST05f1RDvZxq7YTECGz1lgqwTcq22tCAMtFP+AE4rdCe5
SU4GNgmEXiqxCJlFKUAIL4GjnJNSl7+7Tcsl6XZvnxK9AIC9qi0FQX23W9B1eRp44EYLF9jgrGjO
PBFn45pys9A0C1SZgNHDOAE+AhuchSSyEK0Kw3QxzXbrs1LuarmtTnFBYOOzyjhD0TqveOqF0zuO
pE5SxJnn5h5tPBaHOFFbhHkEqhMWJjMiyaTMQzfeucBGZI0KFckuMmsKPHl3nIeiOs6Zm25rYCOy
+hAkawP3WTqH/GPeyGMwtG4N0YENyCqJgSsPK5Zq0LSu8fsm025nqQ3GQhlARFEjaMpi7H1e9GyH
tLLTRSmwsVgTGxBgQDAw9UqTZgYa24Q7NgUENitX2URZg+s6TdE5u+6HmAf7krml6AIbjSUEj3XR
DTTdOr/fLRoZhgykuFcO6md8ro3IEg36uP0pW1IdFPUfiop5uCk2UhCnTENgwzM89IOBY6NmKS/Q
2yZkokjlBkQObGhCwbWHu8CGaY/aPvFnMCFeiDSdvK4NTYAAXB2tTbukZJ6WRBcD3/c4oNyci01W
tkwUSg+Q5EorP5cJKDPvanENtfrcklrZhnyGpMhWe3DmWrbJ3A43HZneO82KTVUWT2vAQI9I044V
wbHx0AQwxUg6uD3dur+ImVXgzhuXtBxXuqvoeJt5gxsKObCxao3cos3knKbRrl5Zm0R572qI4uEJ
rQzj4ZbFNM2X4AZ8WZDLVNfKL8+spo1Vi9eOi6qLorQ28bt5zI5o6btG3Pbcs63IYlItr/Jm5qlf
sNfoKH4brtzt4LfFIFvW1H3ZxEvae3md7/qSXij+wxV6HE62YjOTRf7q+z2Eo1LQHEFPLPxQmvqD
06NtfilSN3kkMxxESMdAnGTUEdQsI+l21bWhQ2DiBGQNCnFpSHEJylE2ei2Xxdy4vfslFXEvWCxb
ylijEclprx8S3oojyJl/c3u2ZS55DbZ0bzA0NcuU+uN8s26bm7e1oUPdFkZrvE40BaHocvQCgxKm
mIlbIjOw0UPxuAAE62PO2xUAD52x8p3gzHOcc/ZwzrstBol31CxpPXJ2FAh5D5VaaredZIMG/UEq
0At1azoWfpCgzj4nDUEvl9uaWjdRUCqWEIOVS6qiuQTUg/Y3DYoDbjkjmzhqDPhYz4VmKSHFSzNP
d+vEHd/chjPFPdF0jbw5DScS38XFOt1E/hI4pewDmzhKTVAogt7cnJYbVLrGqqjf86AP906zbkOa
/DhokUsqGQ4MsY8ycoAqmFOrR2BDmoaZy0AOak3LNuoSD3mdHcSP3GTVAxvVhFtL1A0rXjzuO3ob
i1UdMjBFuG0kG9HEujAu8wCTTsJK3vrS9GmmtmuUhJes2RMpKRvUxKe5YDVucHAC+Xj0CWdf6zhS
b9lq+isf4OIJnxrCCr3I2NceKMX9tOeNeJUL2e/rqI8OixIezhDmBm4NbKBT3EGsvJu5n3JdfAx4
9zrLmFuEZ6Ocam/yhq4JfEDhKvKKCdYk+RhFbokvG+g00QDXOnl5+szfkNhTienJn06bykY49TJs
QXA1LylUS6v3qi7mVzNn4Bn/8ePF02trY5z4aggHFnpOldeub1sfojYJhJ3bQ11Rb78x1b+WfY7+
B1UU6vcfj3k5tZ+wp0f0FwuOKhB3mVTXfnhaPVxdpecdCUBuH6Dou74e/Q6Z0B8P9kw0aGOr1pHp
teoDONRw+g09AJ95LN3OMBtb1UXFHLYNTplmFjujhz/zdnM8B2xkVQlV8A6qSRPSBnWxm9oJtQPh
pisS2MiqkNcENP7dlNIqMreQfpsOuGt2bjGsTbzlB0FrwCEzpWMP0olLIQqSbI4b2QZVsZojTQC8
TVqHmiXCxx/5csUunzMV66IW0qxdvM7Hi/uzt18uSJaeKzeup8CGU5WEAw1GYPUqBw/O7E2JIfPy
xsnKbTRVv0B2o4Z8cooLbHkjuZclZu3ElYrfMweAjadahhpNLm09pxM41d6NFGxzSV2ijuuPBbjs
xtKR6iiwwVXe6K0ZOiHnVG704xiOSTYhr+02R5cT9N4lYgBarmqaaEonOYQJWFEq4Gi7P9wefrGp
ew9vdVgD9TtPOALyBgK48YvFLG5ZPhtbNWEvqWruTBrzpT5A3UQjRcm/ur04ffjiymgACSYzp30e
DKehXQQ4NCAV4/Z0KxCHIMEMTvtuTrs8j3Zkm1RCRNg7Pt3asDqDcDoKcVO6yc4k1QDudxXraxTq
F7t46piyem3MYGJdgyE/RQI3OBJ45HMeaHGzRlnldoLYUCtgo4t5yvMhnT32Es0Af81+5KboGdhQ
q8bPy6irYO60LcdDaMiahGHkWGa1sVajisdszLIx9YJVv6RtM91UY8ivRJzPeGIbbBXHBcEhtc3p
2rc6WWj8tpThWyeTtBFRlwM7ysZySueA3Jbq05S7dbkENumVCCoKlmE6p3pe9W4dN5pszGg392WD
okBayZQ/Y04YqacDWUe5D0LmRlIf2KAov5qo18VwvISuZdqYAmT4EA5ye3cbFDUb5vNhqvB0sI8f
5Tb0u04MbtdxGxYVV3G1eEROaSf89yCZfMk34maHNigKJm6aqsSca6qaQ9lkrxvirUcnQ7RRUUEj
wWxF2JhKNNHvctI3u6658uxnfJcNi1KhqYDaiE0KacNlp9q+Pi3jUO3lXDrm5GxsVBgEhcxHOaYl
E+Q4IOt6knXoGLbbdFdN3pCl28SYCuBazp63ffCnRl+BFD83O9aZt00MV1pOlhQZ0aq6Ac1f/aYi
XXk75DS6NsgzPsyGSXGjG8hB+2NKy/Gm8YMPKy/coj2b9sqsKqgvAh+p9nuWjL3XJxVZrzz86Rsh
sxFREuTNBNrB8I8yRH99P8WHeTFQbQWa+a0/0mZH25zsugztvi4bgdkwKXRkUbBRT1Patz3dmYjU
B5JvblQBzEZK0TlcfVCF9Gkph/MSitesbK6k0562I2bjpGRQt5SMSBtHDQ1uvbkD9N3Qdt+BSOhK
hPDcEJev34sriQDYoOYo2ImCLt80icvDbLDrkr6Jr4VRT9/HmU0NJUCHpemIe2zcleaLKQtyMAPT
+1Ku/m0eDewmXEntFCgzu7zpGaxxveVVum76a1N25SEiuGi5WZKVs44JOFhF306pYuJD3s4y6XP0
tLo93PIaBVCsHlnCAVXC8Bv6xu/QNPSX26OtMFmXAdJ44+UIA55HJ6yZ6j+7ofXdRFGYDZ6qIln4
bcznlNa0fpVnBVQ/J+3UbcNs9FRTtjI02TCkYknmrZFf+zojX5wmxgZPcWhxTMrEPdJT+oOi8k2v
xea2njZ4ikEqAMiAVadGrkMy5OFtV9ErGcFnnKjNPFWMl2bTLtRpnvnjjhUpJY1MprbykyqcX0me
bcewdqt4MhvtlDURUssgj0uBkpM75hdhEolaOgVBzEY7xSRW4JBeTWpYrj8hIUJuJh+M2G4rbG1Z
tsaT9huswgAV8FfZWmUnf1qKKw7h6cwFs+FOCwnM5MW+ScdgZTrRs2A7DgWZHMAKnGSKU8/Rmqwt
HISDANsgGdLpQjSooSyV0Gxtdj+epWeOARv7FEXKmyq99SmJ1uytbCAhULeNfxwFKECujHG51z6+
7zIbA+VprzGbyOc0Xmp/t3I0RK208V7M1JT7Ki7yo0bmORGzT0HviFur28zZCCkIv5Oxigb/Llyy
9rBBM/vgLW74CGYjpPppot2yTf6dlxcsybYQeGbHThIQuj48nOc6QGkxxMProm4S0PvpULidCDY+
KupZ1DIfj44j8J6IsVHJCHjXj63p6dCU2fCoZt2mSXM6pfE2I5RgIGpOu4ovV4p1zxirDQNapYxy
HgDWXE+FyZJu0MU5bzhL1SLYlSj1uY9AH0595dGWLAr58SWSf6FWtJMj2C1+PD3fr9RP7QRrLxeq
h6Z3PvQpIK9FjIkHinm91A4KqI0e0CXY3mR51d/Oa6l2Y96qI5lUdmBaqW8/foXnPp6V2eJVrcyM
VUpDBZZUIT5HWffZ6dE2YqiiyzI26zClnr9Ay+m3kruxNgMx9XBNym6DaGIwIopR1WsQfbDJDS2I
foyHT55DQCabGAWLMPTeIPf5OcjdxOjYI26rpsjQU9VjLxD5V8TRizyI6k+3qbaC92bKoOm8bt1F
Xf3zsLyh3ui4hW2gUF3PjRlF4d+pWCGgWw5MxVdux8/Yno36zny21M2aw/UowBp4O++CufngNiP2
to2HrQgyPDs3EvjDoUEDROSGKWE2uBENHyXztaxS0zQfmQpTyYgbYI3Z6ClmiNdmPCZ3hVnfxoH3
npvqSqz4TIxiQ6ekjuamGT1yl7PO3HgbIoegbcVLZUi4B6PR9s5p7m0GJpTNGr3xjNyBNTPJquwl
2K3fuz3aOggHpN5LqFH6d1ncfCsHuTeQlr3ijZ8xRxtEVXrLGkazIHfogflGOP9j7bNrLArPPfvy
9Xu3ay9ro7zJMSV5077sFA330MSNDm6TYkW22J6wQ4oX71T7WooOMprx4EYfxGz8VA9N4LLLQnIX
z/2rnJkbs7qxUDObdw30cLESFR4tFrkTLPycR+RaB9VzE26da7oPpjYYArw2Q2k41l88XJPcDMWG
TlWsFbkUjNxFonrX1O3vQjdXIppnXtvGTcmZggGqx2uzzb+dZHzqh9Dt/mODpnroaXHZXWak+Kz7
9U400ZXU0XMvbW1Koho61T7mg+rqIMbdouTRybJtvBTLSq9D5HvxJNXvpNqStXXrIWM2WIquYAzt
JaajL/NXTV0lktVu91gbKZWvpgghAKbSgUxtItSy7bdiuCay8txsWyfbhv6J2VQlhQpj/q7wVvCn
bavj5dJGRhUFnRnpJb2LTfaxnOKPolrcTmQbGWVENy9suuyaLnvZzHIXNcTNtG1YlNJFPEwzzCQz
uM+NuQRjWMb3TjZo46LqOK/WHE3HaS9beQP2frY3Jbt2F35mNW1YVA3IO/GUjw0fm49T3R+W1riR
JjEbkSTEJktdbRXQhkwkTAV/tvPiFrvZkKRS0ijzcuUDkuol42RO26wcH32ZqntnZVMumRSTV6YU
ekhBmSzDR7eVtM5JTrWKswUPRlMHHKzeKSPc4hIbihSCZxKq8Ga7m8KJJWXUL+iUBPuI24tb18TF
o1UW+nGZTqZ84Zf1ly7q3EBUjFkH5RhsFZdZ2aTYQABQEUBpWQJ6sNFtNW00EnQuprkiQ51OVbHd
RDlT+2hyTenYcKQlr4Y4HCqdlmX7qWftl57PbqT+zAYj1V6marU02x2kSKJkpRNJqAzcYjYbf7R1
eqIlV9udYu0+UNl7xopraYVnfIot9tcJRXpAu5vUY9XHbEPb+6BCx2sstXYnGYTQWht6Z8ZlqXdh
X3LQ7ZeTm7Y0szFI2SThrPy+TjMv/OSBb6MkpWOEbzM8LbVHej/nDSrJGTgf22E5Mhlfa6cN4Z+e
SObYFE/zQAYQmcU6XdtWf56rgPzWayPf5lPMTk6OwCZ6EuAIDcTGmnSb1091qV5QSZywX8zmeepp
RzIfbcZprJV8EbSc3FZhZ66Y+/cpfmJybAASH8NyWea6ScHsrfZ8Ud2R6WA95vXq72gYTLu80yRL
fDmO77dIbKcZNvx59ubxD5QF8j8ozvdsD13z7FRNRfR56ZHiiPy+aE7gqBx3UNDxswMlYb/P5RAd
tyFs9k6zbgOcWGHACYh5v0PxaQ/Bvirpl4q6XSZsfNPK5BoGM7hThdmSUrWnarzWD/j99Hlq0i+W
eu8kLbcAghW+1qn04IJ3EmjoPZgZDb8pAZNpdyPUYcIdKTuwv0H16waQV6/deV627KY4Dw5DFSAr
GI6lt6e18MsELR3DO1b7JM3ySZ6KfCL7CrQmJ45O8j9MJ/hLNKmjkVzGcb/P/BUL41+imoYF/u+z
yYpjSMP+RU9RXlZyWG7BVqjTrOuu1S+e8X026CobZFV2A6YzUl/7OU6JcROQYTaYnEMjxTTtoBGW
BORNN41LQseYu9U2bUiXHKdpjHO8N8RjXkbzH5UjkJnZcK4YuiW4H6A7KYvyPZofPwovdAOPMxvM
pSuISWahV6Xd0r+Niwy6WtkVj/HMQtpIrop7tEYTYZG25Vwlo+jLE9R73JrlmQ3lUnThTVu3dbp5
HXuxcL2AQMVRdYXZaC7AlMI4K2KZRiV/CTE5QE1qtxjWxnJlZGGqBhlXClzkn5nXv9/8wM0EbShX
O0H+1ZNSppj619xDRpOrxU0SF5ppD12RKqUOoGMk0xx3kmRVKI+1eemWgLAxXECi+9xTs3cXlN6n
akTGB30yjg7a5rfKR+Wt+TZ6d2yVH2iu06B2Q7YxG7kl6yKoco2r/NgP5YulkbedYtFrp1PLxm4N
3lpHhZgKQH6Hl6RRU1IOrVspldrYLZMtYcCDNk8bWix70zaQTMg3p+sOtWFarMmDHPplqHb6Mjug
B3LdKdU45QqojdJqGBTpPGRjU1V7y0HTTCToBnvrMufUxmltYyu2BbvoDlmr8TYU27ZXPf2nxPyf
X5b/yr/p13+f3MO//xv//qLbtZd5MVr//Pfpm375WX0b/vvyW//3px7+zr/faYX/7R958Bt47j/j
7j+Pnx/849AA3rW+Md/69bdvg6nH70/HG15+8v/1m//x7ftT3q3tt19/+aJNA478377lUje//POt
26+//nJRUvjP+4//53uXj/jrLzvzJ0qOfz/of3762+dh/PUXjwf/8pkfReCpIoISdjk352/fvyWC
f8WhT6GaKwiPfH6JaBvdj8Wvv1D2L8ohsR7HPsXX+eVqN2hz+ZYf/0vQCE0zqP2RKETu7n9e68G6
/O86/Udj1Gstm3H49ZeHZ1cICHYERiCENn5MMYxdCIHY0VgN4zidhkGsx575+V4W9Jos7sP7xt+j
xIwGDH8QX9hp9NbTKJ1F9XTyWuQelk5XO+oX5V56LL5yGF8byso9lugWA++Lmk5REH8JRz/eZyIL
dnlfkSuuHItz7xL1/UOFLBQhIQQSX6DEeHheCAHMA7iazUlrL9+D+ts7q2keuqQai/Y0xXELhUAy
HGPmDx9nJLh+qmj9z/icXmYVTD/MXjqf9llce7M5RYZGCTQlygTRsd7fs+N/DOa+gTwxn2EAq404
x4clthsdWuhwZlVnTn7rQUEVfGl3gIp5aIxZoytgmydsMQwohx2GIeXE7iWHQqnwNtKY0wD9+BMa
O/kBIQr7qVvM92mLIgZjjFgUh9TOHzfMtLng2XjCZS1+VQcjfwsv+XPB/d+j8IiDSpuBn43a1HKG
z1LWbTCeWjEGKSgPMtTqh2sp2YeQun9G4RwKMpf5ekTtpUew+egZMuk5bfrbzg/GpO2IuK2Bk73L
Y8F3BrDBPZq6f67X5e+RBQ2jCF4NrWl2VwopPa5G6GmfjFnNztNBe5hltP70ZkYZmcJ1AnotOLWr
2Ghe0BKlyPbUZL7e6eW7wLaMdn639VeSCo/tnMPVRkGANcOOtvMWGZhLCDq+2lPnK363QbDhVumo
f9nxsLmSZ3xqKE5gfUSgvx7G/tBxjM1UBJuSLUyc8H0z9GqnPVoevY3+HLXZZZl4fH8oq+7FumUN
RlVjqBHQZR1U4GnL1bUP9HjjPhwFZ9X9S/w0Acnc9p4+KRxXSewH/gup8+pKrerJafNJGOEzUcrt
mqZU5arQOofPsuXrTYg6UBJ7odxDyOTn8PH/TNv/DmV7oikrxmzI8YGgiy5uody8nSJJv/2sZ8Ws
3RvESpkjfOxavcX61JZKnIoMWibF7Pn7YZiu9Rpdlvl/syv/fB4RQ2zXx3ZFIujhAhHiZ2tGhD6V
Q9ifcF8IbyQZ1VEK9QXe8Oeqiv8MFzPsXLToMXRePRyuyL2tHAXXpxpouqM3Fs2uQk7qysn02OoE
IQEQvgiggosPejhKN3m8UYojuVaMv4Owpjq0cTBfKes+MjoG8W2cFzwSMFsc1Q8H0SNojbKR1KdR
TNMu8ovxKyvG7pi1ffRzzbiYtu9jxQIRnxAksLGCOK0yjUixPrVTtHzO8mxKWBwCA/9ju/ueDHxg
DRgHerA+R+AZocXB2q5grxCqaMb6RERVvPSiWJ4BgpsPcxWq8wZ+y1d+VCwvPPAWnjtwH7yqYhF+
MOB3LHe+J9DCzortBTfQD+TZUqY4AYa3DVuvkRs+strLe2LSI0GZiHz7zpxRI0M5yvpkchN/6scs
fOlHujt5ecD3yOf/dPyBlHIUC5gSI6H/SD4rAIFVM+S8PlHf+x0d0mxfE778rNViEME5wUgB/rOz
aNXWZCH6q+pTldX9katuOmThVXDg9+PKWuPLkUnAO0kQI9rXvLozjHjGq04DlulzWxds3UegJ6EJ
8NJt0g5lO+3auSe7ZlPLHyjtxCfUkMg7eHKaFHRo3wo/p+cZ7GRnxTARSeehTJZApHo7+BHVx7nV
kK0ny9S++bGBPtrYjFIqQu6Dwxqhpw3hpwztMDhEqlNVryJRZtQ3vbeKKzv7UeyEUQBgisFYGJPL
zezhzvbymKDgb6pT1rfZx7W9KGLPa35cp0im/dSDy39ev/GtGK/cvL/HRg/XBiOHCKWxNhHIi62L
A4NEvCeisTzxoiiXZFlK9jbc1vCzbvtV7mbD+ZSIiC1v1pJUet+1a1ft2qFC+qIVMbZdNg7xp2oR
3ae8iFaobYYDya/V5h5vP9wtEN+BFznCBdTuNzEhWmyXXFanLarZfq7LTyA6Z0kzqnW3opn3ilt6
aj0gq44uLmSZIm6jXQBi0GB82spTBUG8nWpCNGpfrh67aJTZCQrRwSdTVdGpXaPm/c8bHAwBoRhi
9Qhe/qEpFLQv16Ew5WnJIn0YizHa0QD29+NRvm9ta91x7eAckSx0QB93oV/QjbKvkSUuIaeV1MRf
k2hSy2/DsAR3HFXFu3X1i/dbUWQ7veXB7dxBw2g/NeNyS/0gvhJQPbHPGL3c6VCYhwe3zzapN9/X
bSRPAyg7YfzevOuluWZGT42Cmj0NkavAcW1XNPttXTaDZtiTKZDNyqlqD35pfq5eejk7QXt3bxRr
CZGFWw16r+RpXrk6VDjPE9pU3hWf8dTWxc4VyJVQEcOBX8KFe+WqTAedMGtQnNZJvQKFCXuLxt9e
JWERdnVS8A4iQm23BlHSgk/wHTpTzS7Q4F87ijIitxIdDA3+GtOvFJvqr3bh8udEpP6eiVAEyCvB
gaLWanmXUUvPzzNRnEozrzdqE9trsLOWhx8b8+O4iKJfEdS00By6XNmtUapuA6eC3ORJVmq+CyHH
B7VOUxwQuV9r1LuEI/a2ianwfULii3OwhirmeqCVGIsTsit/gevw1SABuQET3/u2zY6loH/++KNZ
rQ6XGWRIuvohklUM2TG7JaQQ/rT1S1OcvLGrTgotcXkis3zcd7jCv/L9bT55fTSmCwSNki3Mm2Or
WfEaSxl++PGrPJ5l2DQ2DiURA2jObp3zqSZrXMkCEWG9vYtE6e8LsaBLRUbqijN47O0fDmUHhRsb
i3LCUBRh9ZHHqroJfbOeFhnn58h0wf/neJfj4N5O8oNhIl2G8cjaVEdIaLKv6D9fdgGJliSKKbuy
dR9l6+Ae6CW2iwSoPZiNeCwR64wx0cWJFZl/01UEQh2SI6+9y9bJf+E1fbWbedvsQeQhPtZl5v/1
47V8yqwwxSC9x3EKmhQbplywyusGsASd8o52b/rZ6N85MtM7A2q3dMYqHzqu6hM0eaq7OO+ygxFF
XCXt9LPpB8wEyonMF9/zU3bTS7FoHud1X5yW2UceD9tuZybTJ3lUX5PNesp+kf+6bCkkSpFwe7jI
2TIBzKLz4tT3YbWD0kOVQLNb7C56fcmPp/cp+2Uh0uKUYb8ggfhwKDSZLsLUPD91pCjuWLHMB9WH
2aFcpQe++7q8Yk+PjzWkXHGJiiBC5/s4ER6OV029B8VHlp+qrdBp00/+X4Q31+j/Hvs+jIKYAVlm
io9mY1K6pWzHoSP5iYDg50MLzufE5Mw/Uj4VuwX3sn3bl9dSvk9+NFgogoMQmDK7wyhHrhGhZpOf
akbat5s285vCZ/MVB/BEOAS8JyE4ikG+GT2q+nueADrLK/PTVgfqDUCg65ccbuEO5JPZSzp3/G4A
TcQhaGiL/FjZ7KaGL685Eyrhutmu2M932MXDYwavg7COYn8ilWrHn/+Hs/PakdvouvYN/QQYimTx
lOwmZ0aaUbAkhxNCwWbOmVf/PZz/RM1uDNGvARsOgKurWLXjWmvHzYoBSQuO2nCqDxkR3LcyXhU8
aNd4TpoZn1UJ8N01F6P5t0o146wWi3jIwjR9rvUoejTKLD7yfbc+hQWYDA9rkaPsx3kXKupridJE
QVs7xr+qWo5eYY3TETjiFQVxtXnLtEyHYJDiwO6hLpOxdFYfR8HAffhR6bVzztu2fucUq/muHhAC
WZw2fnSiTjnXRV1/WudlPooUb/8KqUtkL3SaNPvSPHcBTLeN/KGxpOtf5dQKL63K4dTHeec1kEgo
ATvZqV/T9GVN7NItEqf66207cuPEKTloxlYYkeQDu5MYbUxWLaTiF6qdfVLASZylk90nH/oaYtDA
w7TamA5JOnBpPbZnF1vlpPi07b8piBc/J3Hhl405Y7+cg4TzhmkUPC8Ly7i5wH0/2UhqY83GXkEo
Oht8UlL7TDxhfjTzUiL7kmef7z9CrL7QCJ0YnraXVIydVJpDPrA5w1lPk4amvpLY2V3d8f9/hNhG
vtF2hpQJLo9wKCcCp6FVfNRlcre2UmLBcD4q19wwwAKGG70H/jBpuF6uQpMjXtuGVcbWTD9GiyzO
Tre9faDT6Fyi5tZWXXKwte2n717jxaK7oiOAw3boV7KXtF8F0udTj3YRnKaxq8QP25jCByCuY4Au
r32/VzPxnUTaJlMnrkATGXr/85hEiu9EsQjUEau/jvWRBviNsIDL6FCDNFgM2tTloSaZpUFjnR1f
Yw62N7dr5JmVo7tVot3HdX+9JfgxKrg2Sfdm2y+XGsNWQ5+6dfw4HuVXOTUryjr9dBBSvUJPd1+M
sNIkVt9yIf72chm9r9R2bXPHh6w++7NVxcVZC4ERobCm/jS0qfTXVE1+WanMV282x+hnJQbtRV/V
LLCtbDwt+NyP3WAoyDGsdqu5NYbQ68a1fmYaizwtwzAdgFdegZv7X22RKJrIbW6Z3O5wVJKa0A4T
xzezvH4R+dSFwaoZLUM8ZDEUxUOqDPHiUs1cPif5KtD3V+PkZ6ZU2Wc9M8OP8WLrCSIC6tq6OZ+c
mQuiMkpmGkZDdAASunFpttB5q0ZR7qeXcXnETeYMlqIN0lfGUjs7tZO4y6TkZ7sFPf62ATtYat92
VCcnstp+lr7skvkDbqJ71PV5ekY9ITz4BkdL7Z76Mk5haFe99ONMdl/KDEERm97J+yYejgYR3VwK
JrqKXuDWCdqVSIYqi1KH7rA/qG07nIw6jQcvM1rncyiL+4ier+9OErTypTDPxFW7q6VQ8RnnpZU+
wqWrp8RyPTuTfRS03XDWrGIThW8+m8L65Z3IWX5JW+4ElfvBdcpOcZldVHhvX4dbccnFMrurl0lz
Vee8kb4xNs23Zm5oe4eKeK/V6n8pVN/vRmgO1AQSkMqDVQyuZXXZ/ZZZSmJAczOcjrOPSyY710IB
tcFX2kJxVdNY3HCZzIOt3jxQm1iBXpTgmuwOdF2dTEsyZkpILdEC/inmVIvo4e0Dvb0K9VaLqjL1
992ll0u6hGNRSp8i+X/x3ES+ViJo8PYiN687ifbWASFRuyLzUcQh3+S6o4cqmNim5N8mRZrIuoZH
JbejpXb7qdpCtpHFI26yvninEWUHvZhWL53r4nT/rsApbM6T1Im3dXnjdWuMN9CP9Ec1qh4W5io+
zUuZnJypt89vL3XrK9GdIA4AGUGatgt9UD93qG3yhCtVtYjgqvZM1HGEWb0RYEl6MLapkbmBZ9tZ
pbDs+qwcUz7TNJpPDYIpTzlotQeGQRluosv23VjG9Z9vb+3mokT4wJpUmzLIPsgfNKUcM8v203Gq
z1sH7OyE6KJXfb9+oGzc02owkgNTfyMMl4xnBbVnktCx7uWnq1vHHuXCra/TzHpBZ97wdanUZ7Sv
7GebyQX3WwyH9jihHNV9xDy27/tbhW3MzLVWgXv6fdWWp4EJqSezmo4Y5jeOkjq4RveAkilgnd2F
JPFQFzjEknEL2XieIlWeGK6Tn7QawkSb9c3XxhmOHPSt2gH9GirP0BapwOzvJsOfa9jifEAChrSg
Nal3n3RItZVvDaX8e8ixkYIRRR+jrmakdbJ11CYLHHqZRfqjQtxyf8gAmEw1KRrTp5d7w2moTPdc
dMP2nSpMTgUDJzxVDRufKbv/y3c1TY1hiKD+HCpel99VANJsM13afp21yacRYo4rolEehLQ3Xj91
O2Jz2h0aIfT23X+7PZZSTWqHAfJ7mzs6qGlxSoYuvt/fOLgZAKgO6wAOvVwlGtYuDVNWqW0qvqk9
fF/bsQzefu23tmKpliCloatPx+tykcwe1TovNNtPunQ9G0uOrLcp7oZabR9DBzgGEmXLoXcHJp1V
T5CisX3DaVvP0SvpTjIeDj7LDVfjgEZBvY3BjFvf+nIvhqbkrcWoOr/rFvkwKZvOiBIXn9A5bE9v
H9utpcgBAQdtfTWe+OVSa1TmxrTEts+oE+tkoQ97VshC/DJWj0bw3VpKqtQnaA+ht7wf85nF2miv
c2T7IBbq05r3xUOt2cUpUqbDYG4zSLukhzYSQSNdT3A2+0KxpqXgrIF5+FprPiYZyvd6pZwpUv9l
K33kKpH9tXTkgP6wis3o9H+mvvlx/8mSytBAA9+wdZwvTzackjDL6AVivYbSRyiNql4mynPbONPB
R9xC06vdEh1TusBEozR2uZQ5yz4r1MXyu1pX3kWVqZ/qSI+ZkKVpz2aio88/lc0ZTPr4STZd9D/4
IPyr6dAjxD28Rta/WZHI6TOFp2f5ucyFawvIdugrHEEHrlsrjuCKmpsjsAWKvLsAvVKccknGxvKV
yhHuVCao4kAXsH8pWqO/MyEgneoutM7MTay+DpMY/aQcuo8iXfX5wBFcGRt+CkYTqAzoJZp323//
bceM8NTnbB4s5AjV4p2wkvzJGtU/375Ar/zoi89KdU1nOLOGJA3lhn1jcGI4hzGCa/eFVQ3LeW0G
rXGntgB+yQCD2Wfq5/IrNDKiqUZF3IxqwhS/LM5a265txEwBn0Sizad+qoo5GHvVGYPR7Mr/kDXM
TNeZbbxqG6Ieqw55k7nTgir6H3Orq19tJlon55FhnMwqM1GidhVQKgdmbjOWv++Pgdm0BDYXT68M
D7F7IdHiTLVsxjGwZVM9d2QLXlnKRHBbETSvR8IKNdWVf98+1r0Zel2VIpED/gSg3R4mWZtRVuga
ZAirbbpzmuXRyerh1Jdt153fXmqz07sNYoVwRlT1X93G5TWBcRHCvWlHsCCF449Cjz+u6KZ4c6Qr
H+NaqH4WCfm9X+XRfIX90VIVJWayCUExt3jFnZ9yYiU29XIdwQeI5T/qsr9Wta4hAUXNQ2bJ6GFe
u/n727vdH+zrmlSeCRG3hfdymrGNkKU+8jlF3uqnNZpTV40r6QGvO5rlvo+yqcAJxsfQLdcAu9p7
oRVTpkpklFYThLhRP9fY2lCpvH8Qj65ilc6dLJBtPUr5XFVmBxkU9C8/pJ5USzGOQxPMpdEFzGVc
H8cobWZ3SLL5rMUT6iCY+scZv82AvzQWd4ZQrz+ARFDH2mAS9hXOxklzGVp5Eyx9B+/bxMExgheB
owPDdn1v8B40JiTRx9bB3kUectDINBjXHjgyiUqvRlHp52yNG+WgghYotcE4FeBIg3uvDstSd9/Y
ULjtPctGhDrZIy0ZKPX5P7mUqdfWzZdVs484SnvDzTlSLoJwRYmM6tj+Qxq1nBh4tFTBTEj9WDQW
HNBIWR7u3o4JIFrSSyAlgwJweV3WaFKtemyrgFrP9OdkhMojsXd5UkslO8pJrncErcyhqynJ4OHz
bq/yd1ekZa0TLmkZxEoB39TuNJdiTH56e0fXDw7Mnk55neiaCvu+aadWi5pQRCiCJkIb19F64dFc
CyahRV6nhPeNjNpq7Cy3dbP4VNz5/XWfGbWUlWR6gVKNjgdoKPLzbD6CAt/YFImriaUyeFlY6auj
YypkbFbBYGV/WsVqeGkmHrq+SN1J0ceDI7zxofjIQhP6Bi2D0HW5GhxH2yQyq4J2VtdPRl8t/uSo
98JqOTnD2NCuRIJciL12tUCtZNQarQqaOhfvp1ybvxmVeiTSc23qWYWKgKrhYExs8OVe8qVc2rwX
UA1WNfRhQFGm10YRIFB7H7P39SqAogTqhvmlPrUPtVLVbLJMUatgrNvBZWx9Qp9+WO8MYbdj43YD
YNFJiK19KKJQyDbzOYemMU3ogNRrD+FAOWq83bpwkpSO7ixgTEBKl8fmzBVWoHbKYMoa+Ve8dNoZ
FUPrnDlj5rV2Ex4EWLeu3CsvDa9BfX4vGJIPWpExY7IMhpSulbSV2Cti5X94rFwEsB3cacqIe5mf
eahRFkdSJajAFp3LLge3b1X2gQe8ceVoCEGYgCiAM3Z2V84QatRqiVEFDJAqHkgyivPKsQE47Z2D
pa5aAdwGEkebsgvoR6oJO5ta531SKCleggpt78pUAlI2/qRX+6ON8/+KnKFnQ/lHtTjv6qQ9aAvf
+Gab6wCxy+IbIfPyjkxtmE8UF6rAGaLFSzWU+2K7PNrirdOkEgYbmeTYxOterqJjFrtQVKxSdQCC
ewxs2uWfEtkemb19brqdpWVu7FICfGDXu5WctbEUyBBVAAw99sNmMF3ZGUMQ5l36YqyR7lXgOx6A
fUafm1x0B6741nHS06fbAUkTivb2339zj1B67boZkiqwK2fxWkU3fZqh/cGNufGw6UDggsHiMvV3
768INArVHGEpxb3ZfUxXBZB3soqGTCYzCrfM1PFgxetATdKShEVkbew/0qjLfWVaUSojdjjIu6V5
R35I9hdV4rnV0jV2V9jCLgCD5kjG9ObTcDBemH1zI57srqc5R12phIgdTfNKc2pIlK9RW2ZPstXF
z7kSiTsMsfGxT8r2iRFSy7cBlM/dQSoFnVc4CMEi/cfta/z2TRNRTNrAkIZA6x3lKZ3T/Fmo1Lw7
s4c/murjM4iAezEG3GMwept3UCn7wV6+XBTCe99ONRFQC3LsYcmQSbeVqL//uiI8ROiNwSZIuAJN
YK2lWehFoDZL9GmN6/6kUFk4vx3NbX7m97x02wsfUW53dfuOu0pKbNvlUOZTEYRNn3yo1lr/AF+1
PM1dH5/CGs5l2sSKWzVDdHp75Rt2xyRt26DXBnnxHivaF4OeGm1TBEWtN8i1xcLNjKXyV12dDnK2
K6zf6y4J+Hn9hJMEQ5dfjH8LeGiqi0CxrJ9aXb43lf65T5xTmrcf9Z4541PhEFHIx2ZpTpmSnhsj
emD+3p9v7/mGCaIsTcxMIZKC4L78rZdNVPY4rWAYWixgsU02yLL1/psDB5hsf8ukgD/v7KyRQh3K
ozUPGqElRMuG6TPJ6Ajre8PQcZhkHBvGmQL47kzVuW20rgDALIZqdcsyVx4ZYeojKR+5tlTu7Yfz
CTcWHTeV6IIgZhehG4zcGvrazoKkrdVT3pTt3wwOWg90yG/Y0i2DgrWCx3Wogl9elMKOpsTQsiww
Gaz3Tzzr3ZmBEa1bzamD6CIzKdIxOpyh8ep6dq9wC9AluAneIdHG5bLx6qRlDGkjAI9aTa4yZHlQ
QNd5sHOrD9I0ms5hseifVq3QThAS6Dcrbe5PnaBRa8rcY/qyEZhhYx+EIFeNN44dV0bDd0u7tz7H
5S9blByPHRNcVUaFXI8S2m4WlxG4H+e9FOlLGCaJr6vRBzsu3qfl9FI0UndTc/5198sB8EGRkOiS
qHkPuErbUoxmAzlNsXrtaeicxl+W4b6h0K8ZxpZkMjLI5A7gSy93S51xHsxSSQPRTB1waKt9Cnvz
59tbuWH4YDNunxoo9KYUc7lIV+ayFouVBiFQu9Mcx6vndBCkBmc4WOnGE6Wfw0WmRcnj2eusGTPY
2zVd0sCa18yLEuxbZyP67hL5r38yiOwoGbwqzHNd4Epp4C82OCG73O9tyvIxgfKG0G/0ZBpzWblF
pCR/TH1kBjXTdU7KnLSnLpeOOy9L/K5dqtRbraQ4uLk3TC24GVp0oKi3htbuJW+R0qyFRRpo6tie
16pQPAVk5Z0qEtt+KctLoK903Vnwcr/SjqM8rtQU2m0V+UMxNicHOM1pEaV6YJquN/RavaVs4LzW
H3cGUF1iMdlhUQQQsJRHEc4/um2K68Hd3HKnS0vEKjYUe7wyne39hsomRPW5jIuAWbHW4k1LnTSf
BIHccoZkFnZeOVV9eM7iWUbuNNZd4+JP9Q8bnB6AbDitP6j95qPXARvXKQjRDTvFYm4/IUXazRiP
qv5hVnb0K4vhEwP0Lxiku1rdsJwcYlXLK8Da/5p7I/kyFe38uFTFch5V5mNl6dQarqIZnfDpaJRF
MNnLGkGOysfqQcECflP7bqqCzlxaj4Wd08JAj38aA7QJcgRGca6tRv2eMJb9X2UR6nKyewTAPdk6
6o+4URbt3OdD+CAUc23Oel0VqztmNtBNXUSVK8rWTg7CrxtBNOdN3oUp2HC4+yrrwuTNtNcN6OFI
3f05to71d5Oaiic1pf1UF7H2rBVC4r9b/ckukRvVZHZvN5Ywlt9A0RDcHoWVfQJB/pkz+NbE5Vhr
5M/6uLpzbXZuL+yjXOXWJd4uFt0sFtT3kgfDlA1q5yB5oDdWfK6WMDuRNN6f6TlU6Wmao2wAA2wv
2OvUhlk2DnNf4yxkgGMxjS85vLqDt39rLwSTkMo3OSY69JdvX0QZR7pOMLjq6os6QqYIw0I5CF2v
nQWqMb8tskvuYn1J4mxhkSxJ6XGmMgvqxIo9GudHDKebS5FF0i6itHtFPkQsb6jsdsyDMVI72GFN
6IegVVFYXfqDXV07JnYFVOe1oEuHYmc2V6A6i2rlfKC2Lp+6utch01aF6uVDW8duXs5HjJfrwI4V
8elUc7Z8ah8+pmGbOG3KimbTGc82JX/PXCb71MqKsasos/hjatxfqGJRiq8b6Qmsyz6sy7KUQqYT
54E1JtPTWKFCa8POwAkvR92aG5cRdgkXnmSO9vC+Ki/naVzL0smChcnKz3mhW9+zxlbuL8HSgt46
YPRMqVrupdntrgAc2BosY+rTi95V3d99GR3J7N/4WLwoogiSC3iTeywSWQXxPzySIK3yyIvrRnts
ElWbPTjV2vM0JtZpbG15gNe7uaqJMydjAtW/j/2hRA7W0ixZEEFN8xthNJ7Wz+kLI+9Vv4pE+s1a
HTN42+He+m7ske4P4pTUNHe1TMuC1k1VKgt6Jp4+JEyWdxs7uVedDAuv0YOiYgomZAuLLk0VRym0
ruqzYFqb6P1ch3nhVkxBPbCI27PdBQ8Xy2yb/a0as/SxJWaU9wKzl+mjRZxru3Nf/ERUJvMdJLCD
PHVgOSxFLJ+MPhR3V4McA0+KSA6BH4Cfrdjx2/pdqS9h3IRpsJaifxlR+PJmETXePA76aexE+6gU
RfTt7S94I0WihUjhlHIQUmIE9JerJt1SpHXTIGRhjklzxtE4L0nd2qTCnfHfJGX7c2xVm8lc0AV1
NZ0fYkXRAwuK47NaMPPz7d9zw4zTAQQZY0lBdLqH/RfYTn1W6jSA1z5tGuT5uVw09dTERnwQLd64
vIZNmgSsiVIDhuFy54UMFz2fScqIKno3jZvsXKbDUYx0a0P2VpwSBKQbevByFZGorcrILvKlLIbO
va61X6qpfDbM6agNeHNDW7eW+JfkZZ+a2ci9a43JUnHj/BNZsnxSk/iI7XXDzhigImAT4wMBau0e
4zDHMF6kngaGDBMw4818rpk5917Ei+LFkWU9gvc8ysxu7YwSMREXNXja0LtgJQ2LanA4NpQFwsnV
pD59nseq+fr23bvh1+kF4mRfK6TOPulC1ywUekHCaZvJ9CGLovZjmYaImwyl03t9aJgHFufWthxo
rLTSIE0DJby8G+nS1P0YIcSdapUMTEV0vrKoR7KEt6J0MkmUzTg6oLj76gNDGopRZGMaOPk4Panx
ND9OhZa8N+oh+xhF8LUJZPJH4OTJ965bqbfFBcNc3j7cG++Ao0VgDXksyiB7lbUu7YA6rxF2Rq7i
m6OkiduoqFa0IbMy317qxrHy2Ey6NWxacFUvj3WYhmmWxZIEZaWW351EcDs7577hBVu1hUIOHFVC
aAjvUu58X6pPALiXDKUYRfunKUBlGg0yBW9v5dapgfPYOEk4hiuVb8rK1DnKOAnmLFI8ynqjV2rW
4ha60Z/+h6WI9yx7g+BfkWmKdSqttrbjQIuVv5toDk8MT/uoKGn4P9wE4B3k6RzaVmm5/Dx4v3pc
bFRpKtuKvGrp1LMxJ7GrhXeTQl6/EaLElN5ohl+JsQjkVlBV0BHAEQ31vxb8qlAieX775G4EDihP
UW61abpv2NXLDaWtORY6eL+AJiCaEVAnwsS3ayYjn/mm83laLHvxQtAvqzvlMDxIxhXz4NJfGS9y
HyofW1tnI8Tuc9MNP9pHHe8LBc3qQzKmnTeC3HWJFO0Tat/hvWX6bT2Q9ltpdSNg7Uyy02steldl
Goy2XfiOOg2uFH10cP+vnjIBJEEJoqobepzS6eXRCgtJXRLuJNCc6WejDONJ1dqjeUS7GSo85W2V
TURhK9IDPdpFXjQDKCEnTRIo1BJqd0k6ACEKWnd53BmfZeJkTJBIw5MuWiWwU21IXFTIi2dbR2Mw
6rqs8BxtHBiREnVu3iD52hrTfJ5BEvq5qSinNolNL2acleLZRrN8VJbEOgjkrizFtgdnK8MQxaF+
vDupAlnJVu85KYH2eXdiAIggSpZWnrgzAe2BsXidA3URLGvwlHlQ9MNtOsZ7SotIRJaCd0eWRdcR
eIiWJj3LkBLpk0rtJHzq7A1xm7czvIJwbn616xK9ONVUIVuzVIorQ00+wdguf8WWoQTVos+F20Vm
9ZyU9vgSZyI6D0OYPFfrZANpHZhAh3KgVxqreOz7VAblqLYPxSSMxyZUvgOpPiLTX989toiuA5RN
eFdY+cu7l2hqqQGLQMmpys2XJetSNxNMrHvbeLxSjvYniSg2QBAbNgaEyctlrNSItDwd4iDUE8cd
Vt1Xa/1z3PSg3p1v3aC/E3b4ERm+3BWF8MmKHx2Rj25Ytl5cLh/ncvwSMp3PndRJddup9Zt8YOIY
Wj2VMR+UPq7PZKtIbcQUAkxQh7uXAvXbUQSdRl+U4zK6ZSWKxoVmoRzcr2trxjpbAgB6BGrnPmSJ
MvQyUC+QfhGuxh+JnZY/Ksr+BY36vPi8UsU9WPDWxjZOB51NoGD8efkVss6e2wHX4IfOqDw6KXmX
Mcf5vQEfoLkN6rAR67bW8e5KmQ5z+OC3w4ep2+lRDH1y2mT2/pe9ABQhQN+qAXtCuGVU/VoX7CXt
l/g5UpvJrYssOUifrg0OQRZg4i1tJOLesxJjqVdjNkEL6Zu6OVlN7I6y+rcEnXKwnRt3YYvmQOdt
qnlXVdfeiPoq7qTll1G0vJuanBScwfdeOprT12axjt797fXwNRv4EPj3zrMlwuyLhijLL6D2/DMN
qGxaBQpQPaqb56nSzAPLfePqbSw80Kj4bQjouze1ZmWvIepl+VLv9XdhbKZnakaz/7adufm5CIUA
icJcQzf88oLD3HfQLtt2ZQAdigGkPHTGMiMQZB2x6W8dIL4Iw7nB3MAqXS5lLBLdQWOF30L192ld
G+PDONPvWN8z3K4+uIbXp7d5bzSA6KxjRPewrD4xq8oIE8Nv9cVy47blQ02KcRDiXZ/e1oajpUox
FGe3H4tYpeY6s4zuy8b5sVqZ5pnUaf0WvslBHe/WfkA/CKJjkkIg8peH1zdjjkXQdb91lByUvDmc
iigP7zZE7AfkK4Exnwn3drnKYkTqFEWGThuaYYBJNmhflU4bvtx758AA0Z4BskYxFBLo5SoO+pNx
FU66Xy9oHyJEk/hpbap/dLoZHix149jwnRvDFvyBpu2JvatACbmSs07c3Tx2ozDfDYV9pAJ4cxE+
Dgh/jZhgf9fmJlTRJ2YRKy8Xqv22fEom5ajLdF2S26IObjShxwar2FdVyzFH4LUoNH+VZfuljXsw
KRj7Pv6kCAL7j1o4dZ2bqXUGSS0sa9WtIVZHj9XarahMrWh+nlfLHI8M4/X2iYJesYGgOTfyweXn
VKOinxKIFT7ThLJ/cxCX9P/V5qBTfG09KJurVLI37itt/11RxCmWosvNUuWQ6a9JuaAxH+Xvx7ip
PbNg9N3bd/TmcnA56UwjbAXrZ7epVIfmUkSqz4NZH8ta6H5iIcwUjUXszmpxJMp6dYgbAYcAYGu9
b0ojm6X5rco7holoRSlMX4yW44LnL8/qKu6GN7EKGFG8MqkZVMOdFanVFfW5QZp+tyS/xNjbXtst
Au2A/qeimMVB7nlrTxQpSAUsYyu77Az+XCdp17Sq6c+1yD0k6Otz5Bj5gaW/+lLbncNHkmXTbLgC
0DfQFJNaEcJ3YisKZocugBjX6bGrbTCjIj7S4LxSnn9l3UqsFyiUTVFidxOTgbbNgFiqnzYhncR6
HfuQ4SFd3nprI4ADCFHXMaVpHXH3bs11023aaPrGJA4zPaE7V9WeMer64Ml46rVzXmmKgeNoqt4d
ph5Edj7Vy1GTazPdF/kErQMSF4DssEFozu8u9JASSaVaI/w2yuc/S0AX56VUrJNRw2NDNEm+n4EN
uG+/omub9boqEsNUQDYm6c6hDLNcVTsiP5msuf0ncxbl7KD08U7mcnyIG2ZHuJlVTSczqpWSM7Ck
TyGwehFVGv4YDeu+CXAkDPwe3OcG8IW9pO6R7xEiD+M2edl3yli8LEgIuWq+dPe6UVbZBiGAb93C
071FpFzWM1umRxqjF8t7MdUWVSxbv/95AbHAH2ibDDdV3EuT0Rp6gvJHJvyFCRyeOSJ/PQhu2Nuf
8Na9QUIBkCKpPcyonWHSSzWzjUkaPlMdqtArZD6fNAeWlNtaS/tASiQYwIbY1tvL3rAdfCFgG0zz
giO1Z5fPmb1ouUH8ptBIdAEjwNbtnfbgCG9sTur0sLHwWEMM7+URTqUY1GZQdV9sst6OxjpnlNa0
Uzjhz90Eo+iCTOi/vb25zczu3iLSB9wQUElE1HvVP2vJBWKbCwGDNkfusMz5l3Sa7bNWL5KSVjic
Kxmqn0K5/Pf2wlfxKkUZYsetCcSfSHJe7rfRbETLsT1ExUN37sdieMkQpn9cBkt7eHup6+oZayEM
sGUw2BykKy7XytohqYdh0fwyUSFZt3Gde8ivdex6rpXsFFJy+8lISfMEXFueaVIPZ+Z4psITa9Wf
0ZNrn8BurKd0qVt/weQ+5VHMzBe7R+ZXoWHmDFXyruGBuPGiF96QaHV3UJS+cQ3puQLQxWbQvN/T
zRyUuVQ+jeY7Zms9KHOWeiE9k4M3dnMV5EN0VthIJLuj6gqhUkDpNV+x2g9tF9of+zDVDi7d9j/Z
XTq842b5WQE3sPP9VUctc1YHzU+UFYObjD+cutCRGhsfl440/e3Pf3NLhIM2DUEKAXtQeJkwzTns
as3vGYDiqr1hP2aMbAzeXuV1PNx+U1TXccaYQUr5u02VzARq87lWfbU0S9ODGd3+zUAxKoIUQuQP
JSvib1Wsp4k3G2i4UUqcp87PR2qUbpQOKpRIqXX/NcYc1m6L3Oe/ht2t36ewHTN3lhlz6KFCtImn
tMLMvRaIdRIg4offysWw1ghtO9Z3s6gd5ySMBT0z/gLptjK0MSH+Do3STVJR/lNMofzl0NT7VyP9
/TIKOX2deyURIHYM8TcjG7LZhd1t/imiDuoA9Jdec1XYegBbdQl6LReROnsFErefZTaq0mOUCZ0R
eJ3VH3kyZX9HbTNHniEKffRGtVpbT6vlXG5kmbx3+eGLef5/srLtWHal5o9hnlquFYEPdtVKlj8O
Ps3VdYPCTqEUMSx4ZnSGL5+/xYSVUer54i9UmvDy/YCuYiU7KifmEdvr+rJtYcZGRRb07a884UD6
NWlpvfhJNbZeNAjnQzzF+a97dwQwFm9BBY3IAZ745Y4cmdcrSC7VJ8+0z/qc1+6sJDWjruYjPapr
bgdpMYVfOAibbjKDRC7XUs2hzbq1Wf2YzK7xSGLXR2oQJYFEUSTt49ymo4LuYZwOp3yIrG+MUal/
6NVUvBuSMhy8JZ8o+YqsrH7efQqbXBXdJESbeHq7FzfPTZ1WkLAAnza650DvPNEN1Vy9bo66Cdfe
isBjG2kCYIhvu9f+wppHTmvGq9+G2nRG91f4iionAJDj0YFfBwIstVUjcMsbunoX0w9qr/SyMhdE
REOSaK0J608aY90ByIpI+YgMGQOFosVAkevt47y+upRZ0MCj84mCBuizyw9t9mYeh2LmmUzO+pRV
4X+OOalHYc4rb+XSTrIM3XWkmuGZwJ2+XKZemRc7a07nh9WUOQ+N0xOJF0Jbs7MRLvM/wmwAQ6tV
ZFSu1TvWtzGRqco5TBZQ4qYLw1Nczbl2Gs0i1V0kfBXhJr3RJK6mTVp8np3a1M9EMrM4x+bcfJmd
tYq9KUzmFMA1ChMPDEGkANcUztz4Ud7BrDdRVD6XebgYD+sU15k3d9SOXVwY2i5MP0gjLwmp4r3U
RcFIl2XN7dQrTD36q1lGqXg1Y5flySlr+R5MXSQerKgBGmu3lePW2aR/UYehidxxKhRCqjCNxvNo
tUV2DqMi+WQBiS5oH0Wy914l6k/hoEaqa+izNFxEVNp/61YL85OhLVbtZqFe/NVYbf4F3kH+aZSR
9asJB+UPEHbM8G6UWvvDbjTtz8EYJOSyujQKj4lkTek2XWVagJz16Vnkmg762ZydD+XQVqHrZHZq
estS2bPfxU2OKrOtrNX7AskjesRrBTFnTJQhooMoSS6bWjrJC7lkoaKdZo9/cGt1zUXAX/3ajDJP
vKw2xgz9jrUo3DUxi9BNDDRDgsaq4wI6mh6mJ3qb2mcxtYlxnnK9qx+KuB2+GWZsfKex26M0siHY
k9YaXyxFiXNXRjyar2FSd++SeNXXcyOc/+Psy5ojt7E1/4rDTzMRwx7uy8Ttjrgkc9eWkkoq6YUh
SyoQIAmCILiAv36+rHbbJZZSeUth+6FKFkhiPTjnW4b8wHCrnZXCx/IkNAs/ZeFYhbHrEfdbJDPf
g5KPp4GTc3PiwO5MW5f9gB02Luhg3sFUxpVLBFUkWmCmyH1ZG30NcwALPlDWZCvkePw8UnGgmbFu
G1RTY6hTGhmOrUk/FG3RoNNCA8s07wwNWzDR4m7ZRwJLmFKUxsray0UCM+Aa6Vky/dGTRue4jocI
O4epaM+Q45mcpWh757bvo7JDKGnmCkudDFHi26Ptwyesy79xp3bPbG+gV6h+QojCKEN6VSKgvg5J
UyKyjQLep6oJUXcwmSWe5QQD7EUXlAM+yGizOsEON0AZvXP6bZ0X3h8FgA0ozyF9ie+posldEEb0
NyEL78Yeej+AMrxtoY6mfD2kQ4C7SgLPV+RN4eCTY2eqw25aAynUVkmmiHnV+wZo9j5AB4ld5Ui5
jEOejXEVhiPAO4yKb3btZY9QK2oeeAiGZNziYrdvkbN3EjvCbRicBEuet/5l0JOzhorsdhCN8Q13
vrZImr5reQLh2OB1APfhgbHOtlYyKl29tHunqnal7yoVD5TJZxCsPA6jvTzMl3aXFzSWYc8uOEDC
LAlcHT6JpulfKZJEe/ROBsYDps6YmNBufa2jvAsSkOQNHg9w/3yCdn53q/VgilUNwWf8bRD1KnUq
y6mTDkrUWTyJgt0iA0rLxESJzoo5hAH+aCOkaxYaPpte2ukM86Iovewrfo0CmtYNflyQgeUJ9Zpg
Aeyij6uFZwTXytBQvfNYEcaO1aqr0hEQGIMzaIDJ2OYH8XkaYQxaHuQidoCo3UWDnTWbDHLq/RIL
Kbr0iRvC5WzUKO+7Vi1J3Po26qIU4n1BjOzecIuQbpIxhnBgiAMtZxfWvr52KmYmA3NALB5M7W6b
KbIwaa08HLatPQgwc3GLUwmEYUkV4wMHmN0FfrszPJ/uM1+NPC146cEQpjfdmyzPqr2fN62PIawt
eJH5ylp7qFtc1ZEP8lKAWg/CREjvNIvWhVeCESkODF9HzyaIuN42rm1NSz8QXrPlsMtrkpb2kAnW
bTRFCe2L/OxgP4O54SLNs6xFFfTLaVQ1X/UdExz5OB7ydSFkD+QLrQBbHev2a4lCRJvkKIyuwoy4
2GcFhx591Q7eWdhJUMpLu7EuTAC1/GSoWHduNS00ySoYN65gxYnNk8MRkG7h6UwUjFLywVp5fo+t
sgHZ5VYWrHzObWMgK4+GI1mqnnG6KiG+hfsc4nNnRb0hQqwtcuxIjFDxiAeMyLzmCEpAn42sGzh4
FCiqSwPnv0T8xQG+NXSRQE/evp8q+J2uZNcH5hoGtXYeexjFAgNDQRMao2r0YqfLwjoGPVN9rUJq
QmqBmeD38MCdvsJiGy5tU6XsfWgX5cbpgFmI6dDUY+w4UBBYsIDQdp1hDzZTm3SBAUW4OrghUDD3
48hq5LnEogu2QSAMExrnblnGNuPla0k7CaExqBw9oGgvdzX0ZzPAxSyJTKwIcJ/Qk9BXWTQZPexs
eIWtW2beGAeMgfrNDJdjmKGpvSnHzItr3GpWXROYyUTUGZhT7VU/GJ65nBDBsdiGYVm79ITo0QVQ
rIBvGTl4bKKu3V25dCQsBmCNPLSeUXWJJ3tg+FFVY1uz88RLjSwhLqJe57GYuSbiakS/hkhLxhH7
Zlo3VkyEX9NU68A46yrIkyIv5OUPjqv880k3A11hp3TGVBg2jrHcYuio3q38RMnGKjZZw8Yrr2Pt
Q1VnZZ04dUA1NlOvAN9rsESWToCaFHE9DF6fYsGU0YJUvXqaUEFZQRJbh9shp8W6kTg7UhYgNH0q
vMKfFrQYiLXJuZE/BmbvitTJPZulyiKwTxsra6VGWi9bKkAfc52isRKuRXWGvmS4T9K6rRM6GUQk
NrT2LqYSjNk/XD0iR9wVyr8V0nNe88gHSddvy8FclCqEpj3Hx3Yxs3BKx2YosT2o2m8vCymbV9Xg
pFtBDBGgM6fNNC6p2HbbVzJ0IY4lE6llnpn63nLG6rWfLBtBQSO1e1v0xvCs5EteLi1WTS8wkg4f
xnLiiOMEEthjpgAwsYGECGOjD/wmxbh5qODC2HLfdKF6Vl3Z39fQ5C7jBrTjOzoG/QtuJQjqhG+J
IdZ2i6DOhcpheXOISvZ5p4181Zc5JCwjuHf1MUgJoJRIT3VDAhGPMU+mcQJNyIxofyulHdyL0FNf
i5C23QUkCvgzyMuFn4StFci4ygx5EYwt/eYpbn+1HVfgRuhm2TdsbDibW9tF+ggusBWJ0Q6/7lxu
fSnMKrjpG20Cy1MZUJQHeKFs0hHbnJFiNZbRBsGTPy6K2ho3/oTpBCDwYfYUYDpALSUH6TUkKtjD
/aso4zEXOQigEPnam3XpkHQwFH8QWeG9FqAUInRmffTF8OzcgQqBV722WWRccqn5ORuscUF7q9AL
bsnqYL5Au6eqqptn3SiwyqosE9PtAFIdpgQd85t6iBCqB6SwAhgugusY9xkEEfENhQanmdfFF3RY
0W97KLvc5bVBS3AyakNcTI20jLQ3kWNNA+z3IkbqDQcSK6gXrIRlIfUKXQjipSVRNsX1pK3YpTn4
uv7SUmwaSSsdd0qL0QRaEzuB2kMIXYqER4FWcYWpesGlNPe6NHw4Y5gDtjeEXlzHAsncKrZyeLzG
YcciHRcRhAtj1BE9srYj2NLBrm6UNEZNWnSLQoXkDoa30UuNMhmAf8GYT7ECfO+maHy4+CjfNB4r
OKhMCKDL/HqwcYrGlCKjNko3m2I7B9AnHmtS17GRYTixHDnhW09ZYw6fi965qCDwa69av6PfRsU7
3KftIksjNlYBWGrj4cbBHEslcLkQXSKhCWpsB/hnUYhKhPktC8rexf6njfEODsS6X0fhpPSiwt0P
do6m36CmDo9UHDORbXhIwvqdWPrZRPm6ASXhzJZK6bRwGDLeUxkVy4zadQshPMf7dnCJRiw68NDb
1F09vgArGoht5TpExq0RZEgx2aRKCjAlvjpOjZVUqAAHSS27sb204TlcrYnsyiiRg0eL1Bqn8Y47
qnvKgKIkSdH1eZvYgxJPNKKSJABZBs+cTbBt7Tif/DgsMX4JhQ23F7uGkvfKRH0PaK8qfCrrDnKB
oMMib1ZVHjmDbHxjLEzlW2zhtCKHMR1OZicegWwnaekzk6TGRHp0z0QP+oKkmKpVb1cgXdhBzyh8
VSBFsvKDEnIag98hcUxY7QwX0L3gw1XfBv4XI4D0TWLrapKpcAf7CaCZwbkNBO7sxIOwVgI1UVgs
gVUf5TESksRNTOqUN6Ex4ORFSsxHASgLkauDUi7k+UCI0QDIIvuXeKRvzHXTlo79UMIapbsw2laE
CUSZ+HmuSVNvokLnFxWiCj/uCu7yGHdV9QCRIXUlLRiux+NUeyyJDISuCfYB8PMmz+6yhPsKUi6l
jcp5HDaaIchnZXEDfanSibueR7AAbbt2iH3ISnMUXaJ2WClMjnBFI/h6JCHJ+3xncyfSO8RR8I0I
hBVuykaYgN9xKMgmJQvkTWkV3TdeYP9Mh0I31wNKYvuqK3BFYAR3yB3L2hI7DWgUMCQTtcrPDGHI
MQ61FD3cMKsCGuB0xPoc86GWMbSG3Cdw39s8LXxPXI0jHFXWBoKGVVGgZLqoezN71AXGJZUIBIsk
VI25F12DENMZzJot+q435KFrgm6PrHsdparoVBuHU9Q4MeMOOk45NhGIPs26Q8QzYtohD4S6P9B+
nrUrKLapbd5LVSNeIeI+MExFNwWYSg+hCVmFdJqInNIq4rAfLwcNVUfEW2qlOuR8IZOcwUpU6WB8
rSDOsG17DzfcfoJDWAwyHKSGTNFUGTa3sOpjcPnJeQuS6lWYC39vGyE2eKshlbnQYZPZce8j1kby
mBUBkik0j/CsrhBJlIeRiO1pMJ/DXkJMzhajemkYCm1rUOKyZT1OUZb6vOXPXetIM/0/Tt7XAmZp
w7I43Jrrwkao2Rij+asWGQATHtJAyC+aQDYCWfE2H2TRXteO5uNS9u451DJ9nL4t8sK/nN0KAiDm
oGbsg3aPtOHbxzDdGb2wzGFpgjQKiC+4TdzUp4T0f65swI4YtokgyaEgiinz9inYY9ucQOodfk8d
O69YXl3JKiq3VuY5y6YOnRMqDO9UtQ+QfiBeDwoJkFCbZQsn2jiT55FhObjw8fOwEivZ4zRzxjsD
CidxyBs3aSDTHHsTgvWK7ZmPqFn+qsehB3aQcyDoOYcaFTB8bz9cqh4nOLEV5IXYsB4EXJk4pAx+
eRDxFGjiAIyML7bm6gmFDeYMcQa1BBMTxGkZtAgH4A/zcSL0p2Qv9DBRmgLY3jzAFOboVKS/SlqT
Hkri2dCfsxImMci5eofwuUw+ftRPOVf4VgMyigrQd12U+aPUqASZ+rJaNipoE5lzetWOdDhRLjgk
wt+mXEGZARoKOnfIu0IF4e3g4OXdqsW4YHBKVG96hHY+ex6zHmk14wGUMgC4T6HGf+pEKHeZ4YEO
B1oQ0qSz9VZ2cHNUpoeh4qxIrIoZaQDAWwIV/l/m3oFMgHmB0ANLAAHMbA3YU+tNmaf00oUXTUxx
NVlNEOA+MSt+GqrvTwGXAwwMVKznDkwlq/jQuQ3y8sKYFoiXp3iy6l9W7To8Bf8drNNRR5oDlUgV
DIGluEZ5YfRjD1mrJVVwcJxa409l5//7PP4/8lpf/XsCtP/6L/z5uRZawntXzf74r8v+VapOvv52
/iTa35Ydf3lStOb/dWjkr19628S/zukzPPjqb2r+f735JTzpzzdJn9TTmz8s4MKr9L57lfr6FbQf
9f0BeOfD//k//eFvr99budXi9Z+/P4PgqA6tEbz873/+aPPyz9/BnP1hQR7a//OHF08Vfm9dc/Ib
Eg7kt/91/d+L//3Tb74+tQqNWO4/AOzCPwe1SKCg7d9/G17//RPnH0AWHGCQAMUjPYRVwGvcZ//5
u23/AzgOE4aXKDtCw+JgK9LW3Z8/sjzoTR4EbcCIwu/9/p8eeDNqf4/ib7yrrmrKVfvP398uNAMi
QOAGAxQwQ1GZoEDCiK83d8Rrk2LaRhzplFMsh2ONz3aMHuhO3tio/iBzHCPgvROUbPrIXvzQ239+
y4/v/nZN/f3us9OiDxDxFEVr7qIA2UQjzsxToJ23W97fLc+2ndAUDDneztw1ZFqAqB33YxuzqV7p
8dyG7gvtXz/3CYee+wElyR2rsbMJD5LhuSXPAihQftzwsa4/9NkPDdedDeMTMBp2nW3Eo+1iUKOk
Dqdf4sn83UGzCIU6IVIrABrtmjH1xZdAPH382jOwzd8NY77/+N6gy2baFMLaWe60xFUQntt13AOd
OgT12iv6yw6wAg95dWcka8NurgLZICKP4sgTZ2PkXRIrW6CWsQsbdc5yHtvm1gcWAcKeYv3xO74t
sf79ijPMUS3gDAIOurkbPfZVZ0Alszydim+RW20tr199/JRjk3t2HFllb6msRg9b/NGRuE6yE6vm
yMyYq7oQbsi2bLHiA/NOF0WMBHcVnggoj6ybuTE2GesRaQu8dNU5C+EsAtCrmfUc5JemtNdZfeIT
vpM5/g5J/hqCuU4yiDJ2UJeTuUMu0R/bXYMqodHSBUACWexl1ao0IF1RB6lVl9sagF1idV+qggP7
EiUkbEFVNQ82NqnMslXHBWr/0yW0jkBgLNLcI0uooS2oiwgnGwDNRlosG+R6NKOkt8tFLwx4hJXx
5BorSSJgX8s0l3ejvhedWuajt8vEObQCYsPGrbuHw4fJLzujxs14AuqwRGZivBhGaL2FSKd727q2
l7DzWFhI+geFXGHjSantb1qzTtpiuDC6xz7qU1++1LaJ2qleuNKPs+AFacQ0yJCXCyqQUq/Z5OCe
KfcfT8Bj82S2B/KBefCHZOZO85tGPrrszAKf8eO2v5P+3hvAw0N/2J4Y62XVlVhDPmxMqgkIZ1A6
42oIElhPrUe9Qe1mQdwr6kJEyc6XgnuwiArTgeY7McJPAcCksDRuHUnWoeq2RcS3GmdZahCWnFYc
PJyC773mbBflLWk6qJibu74Xi8H+Whg5rs+PFnLttfw6TSGYkqf8Ab4HZ+89bLanYlmOk2UocwfF
iXvNLBSCr/xWglDt4BZvbHT5arEAS8u7VL6CJqlppcQPdg5VaUaAClAEXA3znpTgUeR1HoNRv5AW
nML9Jg4diUqhWAMmjcqom/R0SgCATRjbRk4TB+4DdM8OReczq7UTT3yz0IjshwS4O6RPm7gouoRX
uPOPU6L8MCHmzWDd1fV55uSxn92GxWttIbWnhl+63Py9xmcnQWaEuKZV6Hu7C2IGpBg9RdD/LnTx
Xk/Pd3CrnMbKsDCsBHTlvEQ60I7NcZFLfKe1GCF+Y0mc+zwxrcdQrwPoMmq4FdkdFKlRTPKn+xHE
PG15OF6sM0b3HAz/zvIXHCyLE2vkyAEw54f4NXMaIIn1DlHwmrg4zYznj1ffkQPMnMV8EWVdBjVA
HC35GVQKFoabUOelatbQLT0RHxzZPOZ3RTGgOh8NOGSUgRP7rh+enFO2QEf6ZY7AL0TVF63GvIii
uOnX+pTW07Feme13ohScCQvt+thGsg6FggM4RW7AR1q78ubjrj/WL7N9D3yqtrdaPGRArdq/YM2z
z34Jq//XejlcWX7cUkGm86eaaHOXy5Q7a+WlH7/ydzrWO6vFnO1LTdSAvtSP5k5YsCNgcsUztQDk
O+VmFHss3AT0QbZIDMovlG0glpCw2r0dlEqRtk6o0aYWoBsGNBoGWaz7ni6j1ttCFDz1bLlE6nKJ
rM/KqIakKYB8lv6GdleweN73wYUNG8W2emphw2bojfISocSGkkUErBABspSdiOmOTarZZoPi31jp
LEBQBFN5pzmQEj/Z8myv8UF8kZRWh0vKNdNnTv1rmnl/j/csQBSo6QLv5k+7qgVEZSiWEDdc5P5+
zMI4KE8Rrd7vmJ/0oxs1TYYNabVdn68MeyPdEwvh/dUG46K3s7WrKMOKQwBQUBul9LOJ3U/6myYd
6pXWp3ZQmD++fYbr1sqjLJt2JXnurF0G69MTS+LdsABcgLcNC7jdoBqHk1rmix7gDHHihd/fHZCE
etvuAJRPEGT2tPNblNGsIdU8vzTIiT352FAe/v6HmAupZtk6FN1RgY6vgOlBTeXj/jj23rMdghRm
VptFNO3q7KaF2zeq07F3Mm17bKrM1ibg+MSVWiLYj8o4KG5H8yp3QYvHmW2fynEe+4LZKqUAwnZQ
RsAz5Fq5X4KiBRjUPzGsxzp+tlJpXcoOhBR0DweJbpGfuuMfaTecneP51B8K0mi3eypZ4p4Kj441
O1uaQoUGbSJv2g3mGhjabEo/niXH2p0txzGSZAS4Z9opN48H6waovI8bPjJ4cz1wwxaA2hwaJuSy
N/cW7mDOCbLusXeerciy03ToB/QFFxujB2T4+uNXPtbu4e9/WIt21DKDHYYuwr1mWnu/Vg77z6Hg
zy1bSTVFRInD++ar4LruFp973dkSBMy7lU2DZgt6Tp2kn1afa3e27IoGQaJE3n1Xkf0IDejh9XPt
zlacKgTNcJZh5w+exuI8Z79mofRX/841vcxxaNyyxh4ajqlL0rz4XEfMtTHAA5syYC0mWJPe2NON
OiWZf2TvnBfUcjpoHih0BBN7v1D7rq2QCSOpKcPNyE8p6R6ZzcHsPCQqzyir8ZTcBKjd2NYgAX5q
IOeqkqJvm35qhbmbctS3N+Ov6fz8PY6z9VcBSoZ/HUzocl17CYs+t1CC2UnYQdGzgybttNO4NAB1
RT4VRYJk+Xa/cCarMRyg83ZDteXuMvvcpeEnG7VBVVY3NdG4q8Cg42tIW348bu8nTvy5bFaY8xoW
seiHKXoa5De3g8RH1yZO1qaRBEq4QT3q6uNHHZl8c24yAKCAOslgwj0ZqaTu1vo14tdfc2TOL6ya
AbRngTVpCop7vrmyNY4Bb/m5156dhkWVRaVJEOsBkZ9YpZvkj59reLYYGSqcggfoehgq+ME66z75
wrOjUMG9lWcAtu7gYhtP9iX97AvP1qKG9p6FQAZ7n7hyqk3XnSALHZsYs7Uona5iAYQlcRbuSrBt
cn3KYurwyT/fiFHFfbsaJRiNTnTYPSJXxgEutp19xcmp3fR7tvy95menIjhdA4H98rSz2GOr86s8
KpO8W2qYOoNjt4i8LzVYFE3RJgR8Ah3QmFjXpQXxx6VjiMTS5ppScmIlf883vfc2s7OUAvhkOBJv
0/ZBklVF7IouHuHuotw4wspQ4KJ2wfXYh5/b8+fCDn1N8YSq1LuszK8gqHApT1yAjgzbXHh67MG9
EyW+JOigRAtwdHaZM3XirY81PlvPqkXpqjvMNuVYCaS0l6F5Qw37xCjMVPT+2oy82aouoUgiW2mP
Oxt4d6OHkXFDltzvkrx+zFqawms9hkn11tbdDmrlcQXdBAEc5+CSGIZMMUg5y9qiFzU3AEMHSyQw
t0qfkvQ5stTmMnaTb7V+NWAJQyYHKaHNCALTp3azudz7OAVNiWAFu45OrHrDTzl8Hhuu2eYAWHDW
dlDm2FFrO9ZN7EJs1sz/BEe8wUb8WJn+roH/zqKZm3s1DMhn/7CnDW0JbHS5LHRijh6obCyGmuZq
ZM63iN2DJb9g/R88uHXtlQcBSI/7KW9eysHd9QcdjHt3qhYQ3kz9CpYSNjgNk5dEpbMR7Z1nXH/c
x4c59N7LzvYbabIWcMxK74QJ/Dfdt4OIK6CCIdf7yVGc7SEo93QwdDD1rnbrmJXftPrcHj9XNSo9
T+TU5HpnoraHi8knr9ZzdTJAcgoCVgPytKiTGPAX1r78XKg/d3qnpRitkaG3db3zioT3J0bxyBqc
mzoBjDZB/cXCBhT4qCwOSVh+MpE2l0xpygoCx02tdz6KniAb3H8874698eHvf7gER71rtH7p6d3U
pvYVOaV4dazZ2dI2UPPVEL6AhCJPvYtPN2vP3pYVqi+abNz1txO0JkTZPn/cDUe2orkMmvAEUVKh
0NrLNTMeQHFaZE75uYuDO1t5YKtRD0LoemeUCWqG8nNBpjNLPfUaoXHN0exIYyRwm8+97Vz9Anwc
guFDs86Zd83Gz+0+c4HbwYSogXQxIXh+BRzxY2nwU0W679bj7+ydc9yx9J0/V10G3pPVP0Q4mj0F
rGy29KeNMekYYtV7QLhjQ3qxB61graJFHoIgwxPQjBdFdmMYYlnXuyjcY+ImGgUO+7aQ9wepUa16
EDV0rGvIbkzNZmQjzBueQVDaeJZeh9na667VsPXDtYg2GQsVVGr9RWmJOJJuooE/N/1FBTD6NJng
Xcg4yq3EyL9I8+vHs/fIapuL0CsvqECEHTTAnwkImZlMP253phzxV8QzF3oOIkphqWqOOwJcjQ/U
cQ5KB0T5quFrZuxN+lLCH6y6aYZ7r38kCH8+fu6x75ntHvloqow3uGmHxoLzNeSuPtfubPs40MM5
+L/IODzBB01/8jSZa5AGEQTzM+/Q7Dev3nb9icvekZBg7hmCE8/SMFFADM7uQY4Ce+canqzZ8Lni
PnQi3m6mTjXBt8PBa9fZnePH1D2RCj5E2+8sx7l+qe8K7ttyGlHahpC2meE/J3bZtccfoF2ffGoo
58ZHUakcROBIAlr9ioBLK05M+SMHgT2L8UFGbUGrOIxltYLGBpgjUeKSU8WlIxP7ADL98bQtdNhV
foG3hraaqjfDKYFa57Ay3uvzwwN/OMazUgBTpjoEd9mZRZy9rbdkcNNM35r5F1C1VyCGp1BNWJY1
u6IgJhvWhRUZS5rnMfQU114u156rtxyFS4cUi0Z0qVkHe8vwUsPALUXENX/txFrSW9PKU261yYAC
EBgxaVmMJwYV9Lsj3zFb+W5vQd/Hwa2+av10gplrJ9w0RM15aF5YBhNE5JegJYvycJXk4D1XXhNP
I2hD46YvQ9Dkgs2IaL+VF70YAEnjaeh2UMAq1wUOdukvbHMCmIcApeamDqBbwuZnPj8bPTepa2zY
RQnFti+j++LY4A0XX0GBvnGtfunZ1WVd/GGqu6CzF+0IcQgwinzDXzpcLji4Xtp9FvQszw0gWiBU
XV/l+X3JltAnPrf6KR2hOQ+WHTexJqZ9D0p1C6JRHUHyzrPiMPziiCqV41NZdhBaeig5LCFNhVK8
iTslTBo1iNcgFoRQASHVl8m7CmDHlhXByitYzMMsHcrFBDENHSYVcUEM9C788C50zgrolmgdpVDV
WQTDysjCJGfmVcj8ZPSNhbStuK6+QedlkbNHRxVXrdMlTtN+bs+dK7ZNbkZARj1UWRywx5L+lNfL
d7X0d6b89yn0w5RHUTksgwGxthC3dXgWvtRnUEMIKZjPS2GtCQja9ebjzebIrJzDOqhHciAKcZPM
ym3fZXGbr/zmZGXyyH45x3b0ltHVUKBCjtOwYl8+gVpI9bfSORPlbQk+YLfJnD10eZMoeG7JDbhc
27K9gW105Q1xkwcJ5GcSr2niyD3HpWkdls0NNGrWuYXUQ5AnoRBxFl5LUt/lcllCV8RvIXhgW4kN
RLURLSoB/zi2HQCv6xZw3gY4bUhde5uzOxrsOVmpYAUC3+cO97m/knKDMdOGiQkBgZvMQBV8//Eo
HdlczdkVOisllYOBfqygH6GvZH/7cbtHRv87TPqHiTblvkWbQ2IlhLKL3I4Mkn0nsLpHUvQ/KUnb
tPHAM8V9BvLKpHhpiEqg0A4JCrbssWNrv9kOIU0//pAjAcVcjypziloPEGbaFdmV10LK4tz14V3a
n/iYI83PQc2hRaFaW+MMgjxTLA26EPoRUikJ7ExOTJ0jK2UObW47yJF2h4jF5DsX3NIo3GTtFlPX
L058w5E5NAc121wZYLnggMZVzemW5bD4uOuPtTsLK6ySlk4h0G4B4eJ8WakTJ+axdg9z9oe5OTh2
B5clZDz9YjOaCfFOXAKPjeXheT+0y4WQFpdE75BQTQPJAZ8GL9+96pBHOzGYR+b+nGApYbDjhody
69Dclc2ja1xIKDo4Zos6D4lh4gzA8anA4lg3zQL/2i86gzOkqMDAT+wuXAFo9rld5/vx9ENPdbqp
uZu3ehdq+Ibv2Klq47G5PksaWEXp6PxQFaSqPbcGvalrmjQdNPHMcmsabvrxxHQOXfDeMTq7BUAA
RfUlzM93gXPGDfBUnLMoaJLJvIJgKhT/6pWI/lAHG6HD4bp23AMh/9Lrh3hoppiFHF4Vy0xa0B5q
oEhBIWwSJSPEJETzBd6Sq4kyUFdfi+ocHOfYoLCMkQl8dZcfv/+xLO8c5Tr6I3dCiZXF1VeILsfN
2Ceswx276hc8/4NVEIA7yESgyNCIvcguS38fhH9IKHg0OOoY1ErNqUjtotlNyKsZ0Nzs2VKRAqf8
3iruKp1Wwakd+MhRMsfNjqMBB22FgqNbpINK+5XDPpeEneuHhwd1mu5wSBH5Rzd20N05xaV9f+3A
ru3tVpBBuM/Mm8MECZ95fWUMDx+PnHUEAv6TcPykzLybIlxwJYoltqxjIq+L4bGyLiVHnkwTGEtq
yDQ/7sGE7yDp625LcWeRR9hagZHAkoP6VDCZK9emCUTOBliMmOxrOTQJWAOAqT1YQ52W5aJtVoxA
Mcpg0PjqIYrjLfrAhd6bdVCIIPGoXzPjrJS7nJ2Z1bUlziFbL+A5Op2X3k7pVyXXwl1axoNf3NDp
CpoNdFmq29YE+tw09HlokesA+m8xVHPuC7fA/W4r/Qc9XJKCpV74qOSZ9KHzf89h2ZXAaGwxiRYi
Fd8CdX3QjlH5+eQPce7iggI1CctLGidIHTeKc6c9zxVER9RtoG+puLKH22a4nrou7ciVyW8mftZk
G9O4KPiaVGeiudTNDXN3vrOdaJjmE0mDfMcgExLBaNImyB5/KdydcF5at4yh90J1toJ0TBq2L6Ua
FrALuYQ4470G6Sn37/MBDvXGHq/udi8fj/yxGXXY8n7YMnvwvpvaRKAGYglTF9T41Br4iagMZaao
qke0O9ggo5xPp7bimRHZf9JgUNV8+8INyCA5yUc0bGZLlEVjo4vSPNsTKHfm3hcoWDrFV3b/kC29
6cwIHgzvOStAKg43UXjv01dvrK6FLPeesfb6Yp0HNxaTSw+305qAYPc5YBSkx9++ZmaqQVALKIxM
QEAg2JnkxFIN0cDPZwToCG8bbibqMAZmzG6CJgU2w7xZ9eMXGH71JuSMTkV3x6bF7JCG/kHRyVYh
foedtE5xP/ncdJvdC0KfczcQB6RAccaCtDwltH0k7wyK8NtuKUqf/xtg04OdKhlfRMFT3i9tHCkc
WuSddT2SZyd4bvRW0P/P2Zktx40DXfqFhhEkuN9yr720LzcMWbLAfQEIAuTTzylPxISnfqsVo46w
u22raYoFJhKZJ8+Hrg0Xkey3LUbCGctgNQQLTwFGH5qTsBo01l9sOaKk0XgqgLsJppoiq4M9zNF0
MEEUTzCC0/MmLskn8ausa39r3rCBh85xAKSwMba10sLcWxNazvAtfODs1OTxJA4uPdnm0bbhNm5/
k7p98Uldi159R1tgEoYz/Tje1sYetsM/vPBlAf4VGapZgb9NsYINEjvvovwmSfjqfq8CzsXlQ2sv
NQgdHjGF85yjcvWjtXUte11g36wJLUez5F2jxlG57BvR678zBdu7CjmdUKAm8QWKDzjeAZeA276f
1XdOCH/OM/94o68t6At4HOqFbeEoqI0BK9ydJTFM1cDLik9TQs3fHhqYeac4fPXMoK0bpCs6bCHH
6jjBtHCh2qvblb997TtX4a8+oqsQs0K63mLIYdm1zvRhPhWm9fGzT+gqqlCZ14CUyBXKdQCMIvJd
KvfVDV9FFTjXloPJcF2BdLaIit8/u92rmAI4xLpUNfQxxHli+vaHomT7WjTbm60zws0GwdWBgWMi
vu19XG7sHyvpWjU765UYCoEbBl0AXpFr4DsPXmsGQ7ev3Tmg82e34GAxRdUIx1JgpRYrrCxMjqrb
znsvKhtjvQvmfcmphwf02jwPy3wnMUY5NTksPR/yFhN9Rqo8A4b/fcYhepufV3Jc+zMd06bJhJHC
dyU0p5Pkz/B12/zog7hW7Vak0c1xwAOzXs1hO8qfhaJrmS5fVLWWKx6XVp/onOr8m9zn38fF/4F+
L2azMibDRB/fOknYPAV1j/pIAW+4i1/sVPzsbbq2kKfSXGDJWCAskS6a3Snh7v3PnvdVAOjBAtcH
9/I+qUzwyP1Zl8u+Vu1qfU7X3sN1DX0vnuV38w5fPe+r11+ZpqArHE93Dbt3MNvb9eiRPgga9/zu
Zw/kKhKYPRkcnQrUBqf2IDhKsOKbdO6LveVarWuPiwFLQty7Y76MHUwMzT3z/J9t4deKXdPuLI9f
Lr7asVgSrn9z3a9u+moPJ4NFp7FEDmpXL47/2aCdwtwi/tGzvrYUK/PeVpJgkYyYxs5D67ub/mKT
cC7fzF/5DHDTVeX2UD3APEll3Xekkq8ue/n9vy4L47xGdwRu183fqLEHc/5nj+HqHVw1xvyRCMS8
BoW4WIzpz657tQd7q0IlSK8R9IyI8MBuvhGTfvUcrl7CxcVgp+lWqDin+Xl++NnNXr13pbCZvjq4
6Lxn8XeGH1/c6bWeVoImujbW/7lTlH3++07/ZGv/2HuvxbQ573AGMJTaSXsIYSsOhUnr/JKGCHuL
b5uWh12+g1lmUjVmWMOEpmzR/ewouojnAWZI8A7v0x4njOpGg1it6w5j99gOz6DCZLKjEXxFo5LK
d4jl4hEmEbBADRg4IPbE1xAWllsOywO7fPDKc4WJE7ax56NJUEI59WROxWCHLntq5nHTmihPVy9Q
iMCqbzU3dWFD/uo0RqhjNCZUuhvArXiT1+1m7vm2KOAuoZbhwKejJN3Wg8lifqsUCiq7gma8ISmB
k2VgKEBt4JkXoXAZDXl5Bqx5V2rx4sgMHqcg8ywSIOt1Axj4xve71KJGCmJH0kn/3i8BEhgK6mS9
+f9nBvd/CwXX2qmeriW89Hu0ioCi6oPB+lnwu1ZPjSAGVsrFaaCc9pw8O24N54mfiRLQLvh/own8
DUtgJfB2DvaHIHdLe//fy/OLiH2tSuJDrVdTs2K6Yklmz4gt8cywqP774l+8UNfKJN4yuYDZgW0G
c4xVVH6HX/3qpq9CIGsvFqUGnnQxp8jEYTsLBOR3FY4/7K1/vLB/ivB/BW5WNmyCgRL2GaUFq2lE
Uwcup/7ICpiEdnMIV90ADJOohZ298D4153mA7rXmeWrN8431rc/JV0/vKnBWHjWmykGg171nrX9s
f5izXEuWSr0ExQ9qhx0ZHrl3MsXPPu0/xK6/npshuGorifBpJvRh+fWjJXQt5+8BEzYLv0RTKKGH
5UeNs/8Bk4dvoT/C83jZuSvgXahprxMUMpoD7d83Uf+S8PxjDV2r8e0pN0eAyfEscmDKYYOk2ypq
kO2X/L5Znn/2bK5egxKyUktVeODNZjz8rEdh21dpQG3kjlVfNKAwengY8YP+LFW+tlrUOKxiLdTh
d5UFZIN5O2C44r+fwxfh4E/p76+FNwrJlI4J5N3ENkJZaCFBll99N6LwxWt4rZyHvo8oA4yZXcch
yrnTMYX2o9u+ls4Td10KqhAdK/d11NYbDwwamF613zyVr+77sjT/eiptPnLZlVgd43riy3H4TtPj
/3tpX8vngdxRtZajl5p7eQin+EtTKKwvfNu8DjVdjxgpY/bd/PcX6lb7WlJPRb+CKIeusFmk6wDH
6P5VodJm6yqVDU+tdg5hJRkPbERRFl0ZcYZx+39/QF89wcvv//UEQfOToMog9tS3aNl8Exn+7Nj/
CA3W1VvLKojM/AHBp/Mo+AHxVAMT5NmnDhX1vCmjcWEZcNDxgNxpaftY1zVUqjeDBdVJ16WL52Hm
5AVXCGWX1t5jq5/WfluDB6Pmx8oTG4qplBwKwtyYf8n5reZ3Nc/0dSOAp1GuFzL/Q3O/s5b8g27/
17dzFS+qFmbSps3WnWmg1rO1oBgHBiaWsEDTRbeDCseqN0t9wvRCy42QGzcluf3vz+eLIHs9D1AV
NkaeK5w22+IgaBnk64aTp8bfSe+HfdXrqYDlQjbAOoAk5HG9rX9WXrqeCWCs4k1jemrXADLUuvG8
fPfOE/zz79fzWjBsSWhumr5DdmvPwSRC8K8cuaf6s8ffJdSFrZnR+VQPfti5b3NB0XTfQkMCT1AG
7ogbzKAz0703KHiVPUn3CS7p0njGig2APk89o4+4hllG2K35+tnge9fcmPhfxLnLoai3Q2GydO1F
qkHg1ztAslkZhxnaVGx9/GicW2Xl28EfdgZ7B8opKAF/c0wDtCR4rVi/e5tviHuvMe/YT1BRWkeU
2GPP9lIFl35SwgUCNJi5X25XRaJ62E75WRodSo8OYCd5pGt5yLQsd3G0cgbMf3uBMLtD748RlTxG
yznEqHzEqtsWhYl2HUIF9zJgmG4L8B1t7bEbfg+ugYY2fuWn0nfDxmtikt91dJs3ZJfLMlHmeV33
EDaH3RjBrjVwtUPfb2fLCAtphtP8uWh7UpRhb2RWRRNmtXiaMuj7Ph7z37p8kwqoNBeaT6P6HPCI
wC4CvVLGmn7020yXVczGPqsN4HMWePIPOrw9F32jVp4uOiwNtd+yVecFUXfsPkd9W088M71XeVHe
gotgFYmNXlpFntoBeKrfpb7h5SPpq1BvBxQai2jRjsqbU17Zjzy/raHhZ6y9BRWvACWt99HKhsk5
/BAAD3AiW3zKfoi6acDMIkl1++wDVFGaxxH+1hrCUiCXxKB+0lA9sl0WmohGWs7CCQS3eXmvq4M1
GCnc5sMB0w+GAjKlXCPLvUPVDBWjgCsvzZcJIN8m9NGnI2THWB3M9W93LI/WCvssTHNK87jCAdHj
dggtZmD6b41KoT+OJHPSFeAvOF7H2EihBuF6NPqxFVfWnU3O3L+n6n6u9nNznpdE4ZfT5b9t7WIn
GY4jnCUfhvqInzv8PN/7qYjXMUHnlPlxWBdRhbp5K0EAc1NOWEBwzp7n4wwdSoH+nXNs2W4kz9My
QlWDQNx9euSF1+8mf/W8dM5flvzFEJ8N/sw10hrWd6Xbhk2jHZoqrppDvr7mJKts6ITbkM5n1ZyG
5kiaDdLpUMMDBRoas8tQY4JPfWjbAytjqd/6pR44mGQZtSMAF0FVDLG+nFDHSag2ZqNHI94+A1KB
/QWTUsgu2GtbbUAfPOQNsCu1SnTSJRNAiQpDL4XmZ16nstY6QRAcTtrRng/SmcJpimWLker2zbPv
u6WPXN5ECxP3CtZlBDUJuOQdkCfFk3FqKW6YbxnIZ239tPYbe1LJTHeiJxEYjaCgbFk3BxYWqVb7
gULU0QywEC+N2TEhCEQuZv0qUFesGpJsPHJZ1YHgPkojEJisKvQIj0YvNfMamBioMRpx8MuzbZ1c
/dx60GVHEKSjJ2aIi5f3m8tuDKL21CK3qoEKxbQCrX6sUFddoXTq0NvFOd3r7kDDznwG5g9IlTBI
7TT0hy90P3HbDh9M1WfwlbdV0wcgSKSmeQtAVtDULOg1mISgQaK4CaW5DEhr4zwqIl/e+2BnDNyK
3fHFYTUmW6E/H2g0UfXQoJgiehZVIEfCS9G2ZMD8B5BO/rx7HrUiv1Ch6x1rPAG/fSttCG9GN6yG
NkOPP9Tg9CEwzGzaewdK/549WAZ0ebzMVLOxMXfuAmYFnNao6oiZj75zl5NHUbIjgfUkxbwjsIwh
MYcE0vp44K+w30+tjj8zXf0yoOhzfe2gODaBbm0u3pkhiCFgoYms0puQmtOG4cQ015hB0IeXHhL4
BiRcHSIJ0dgRiDjwbqrhD3+/gIHpizxRi4jYWkZuZyfVsuHNtBuapACZTUOJ2Ek7dbfOGEutACTZ
NfxZWicxPjoEA/w3WveEEqo2bG0kPPgK0NUCU3vtihsATYMx93F8u1jGtkCIxXVtngysGCLuQDmB
cJ4mzpwWLPb6UyVRqHqsyjsLLwuIy2jVb3Pi79AcA7eoipz6FfStLYK1j5kzzSxQodOhvzbiQb+d
AaursPPN5oPp3q4cYssmAjE+WManPsesJ6A9zryR9NB3fWwBA+HC9Mwl6r40Xzu2NTSUa4shajVU
4zBeBpUWHGg1+cqHD5tsTI6kb9j09s1A340VkDSonJTMqjGbml/GtK1wSz3dQiy1ccBt7jDBYJMg
r+7lkmqziJb8EQoiozci3wJSbUh0EFPH8l1hyM6XNzaPKL/zx2fmJa06afNWkHIzTbco9mALbRb5
vlpGMLMqJpqWNitW0YvTvXGcpQoDnKHF3c4IsdUAQ4VqQypMVR+6zoCrQo/ki2W0X4K2T5rl2IsK
TB1EryLixtmo+xSINMgo1iR3q8CgNC7tM4YBNw09rqhgNzyT2m8HHoYQ7eg93n4DhU8WokyIk5EN
hz6KAb+uW8Kh9YNLvFl7HuZ8uhfY5PlNW4M0fbLMSNX7AmOWbpnqZorNGNqxsC4HIAoi3XjT9UyR
nW09rOJkWI9GczYbgfbYzahBwIUBZmEFOTnNnpcY6EHBB6PCdiiLp4lGrMvQSoKpw205P2jY+5gH
J3XAJBLwh1C8xd+B0Q+/oydKoaWutB2b3uis4cW0AjmzDdA/UQVhWa/Hs4+EbM7cXhy8hgdsakPL
Q16wjifCcuDT8mPTog+BrKWt6wj2wiGdNgjPR3fYCUSnfgDXlNKw8HmqASxEXIlUC7aq3RwTjMaL
4c7XaFKDpSF56ncaHPJE4JcJ5sjOBYpXBUd5Fm3fsvjUl0NNdm3/G1aRmnFuiu0k7nIgPuzxZVrz
mPJzOSIGq8NQPq4lLHHBW/LMeELZ2ipfePtUkaSWsJsTicB8jVcjglFs76JKXHi19FJHAP9kVYZB
pbDsSiwiN+I4w6yIAOrJ9+8bN1un42j30VjaaSN2vd8eQYw71hQ6LRgDAbW9B/E8mqC310rsL45y
cTL6jcnlFDTJ22EcwwGY4nJtUtDY3ic1ZkrELr7p3Gdhn4/7Vko4494gOUQo8BKobZzmjQCxVpZA
C05axHueGOQe6p+go3W4evvZ/kWMTZtfnqt55hfaD94hPtW7CY/AwQmj1FKnmuEnnQIglXT1+4r9
rUX2siKnNz3UILCITWTYo1kksrYjsvzSsME5cAMW7LjQtx7JtA6HCrfIVjzlbgQU015PwtbjzrIu
LwBwqBnl/mHCoJNpf7iMJ7XrxRSICsBQN9MCaDHzwxHrphr6rDFeVTdETjMhEQiNgzGZQW6TmE2A
apVOPPMMnMBINRgm1C5eGNtaHGpH3FXOp2Odc+e2bs9IQCfOU9bLeK13PsCctjGGfZXBJCYEUR5r
QCC+YxqlPTSGHVlVEYCPerD6OuIjcsOeZO2wBBxUr77BxjY2KR8xDmYbeDUA7UJ4niw8NQGwpm2l
s/0hfXj9LWg8zO7wZLpHUz0MyzNyhmzW5StgEPjrzR1gfyHmUhDcJPRb78uQ6tSOK5RiV+eoZjcw
CNJ5gcWItHwY53PZNiEnN53kkWeDLTlMoYaESjgKIm2JA4ECTe6paM1kFd1+7uxgKRTsncYbBrfK
ghlny8aWI0GiGusdMTucBVywenflCO4bprWAVOOzF44tTMIcCxVh8D5XZDfMAygV8BV9MzJkizUu
0OKhMB7ZdbK6Cq7Sw3kRp3HogHLmh/IP6qvIICMPNbhfeLioC31GBWwtzO/Q5PMyc6j3Mwy/TTzm
VVv3gF8/cMt+Af46ZrDXMZAUreRzwqCfk7uB37cbLje2agDu5YHykeHDiIbYTWy26rZeZdrh5fT6
GSYsIpiRyau6OHuGOqwTzDdMWw+n7sNx+xMpd6x/42Yeg5+OzUtGzsIzF0hgUhx5jxknbzfUWgAT
6hhOejjbYs6tT2FtHOSfcw5G3vQoHD/Txy6BffnO9Lf4PhrjqbCLtFgSX8WmqeIctkOzmS6t97ua
YZXjd3Htqqig0XCZmN4LgIj6JZnck2vixjHV1wF0PwpxHAc3duQtIUs6oQbU6x5YlU6iSnIDEtl+
nCCIZJCwejg4DhFxCjTHHkAA2lLnkRZ9CMpMjsyxonns0T4uVxfjqnIze+Mn4Io43UwIba7gh2G4
g3tL4JAb0Ze/Wqs4L4g0mILsxrRcyxDyBcCQnULtO2NGcgc7cANRu+Sq27QwlpnM/uh7OxtzYjDY
CSTY3NrQQ53sZflwy9lBUgfR8bn0f8GYbwgGGHnWZYEtDSegcoKEH1EcnsCmMI7SQ51nBa3PAArb
0PuoZuZBwmPANcwI71Y6rA8dpiUpNl5b3sFGMR48WJXn/b201b0O/27RAGcLzQ7OKNxIGwt/4aoF
tVr2vibjWbqA7+whFAiFzOOxEIDS3RsU2GDig1uO8wQOkrJaQ4lXUOVdLNZHlyMlaK2wdZzMrwxs
6L6WdhBBtgiV9QTvfabOvond1TCmaLRz8BLrsLWL42r5EdE3el2f/fHTG63AwgAnB9p1xXjyCq25
UlY44bCwePxoLfereepkvlsnEhOQTgd75+c3Kw7lRTGluY9TMB0jMlkhODNpV7jAT8z7obc+LbjS
w6V/7M+TmbjdkQKnCR60b7yQ8nEubmYQA/1pj7gFNTsrD2OFssYooIROHFjrO/pyrwHymeckrPvm
jDYX8ochQJs3dRb/xqyKLF/8zVTTg9XKxKbko0aG6szFXrqPyzyiW4WMwW9RglmDkpmJ35Zhh9HY
DsRhy9FS0y+2OqRYfF5wIEeBAb5tMIcmgQkLeusCMMVZAk1eICS1Xe4cAQMMuItmsrwX7go+DY79
7mqm1DzMDgZwL172AEI2DouJDzaZN4Q1oh2xjFOpFQeJlrHUIwujYBoynZZiRolEGgFoYHFelffp
N8Vu5DXQ6r+mrnxAV+aEqgjMG4xtV2CHa4R79Cx2z6c8hdwOp4Wz1/enobip1O3lYBqC0RyXkxlW
8tCAGN+55OBIgHitCekZkMTDjjrsOOTYBtY32CKGbmcGpNPi1XutUFOUeItQN4IeF8BYaHHB1UKH
uHsFWxGFFFRyituJvVUo1ziWhcysiUb6CfoF6lo05HjXOIzqF/NNQRhJ0PV1/PfcLe68GSt4SW3h
ZY7AUWU090VtRoMDoM1llIbFRWunrR8z3JkrP3vXCTTuZvZwRMURnC0cAOmSUi8rOjdwQPr1tTJx
UHqzZgsHfLwTwAJMHma01SXwbEzKM7gV2dNT7jAE2c8VgXPCyGeV02OrzRlF0tqYOE8YNRTIVUjK
5lMNPIQ0HfCBm0tZxMA+Jq3priKZNx7RdMMUDKzNut/l+ObzfFfqUwpAdECM5TwWbew2n9qa2q2d
kHzTeGaqCj8sVpbqWLWVifxT2aCCZw3Oxoa5xsWyIubp5mZ0PZxr+6hqaQaC7LnzXztDHHtUo4Dj
A64SuToFuhi3NmG8lQPFULrP7brV3acZEh2q/e6XM8oai3dnR3Usyw9GvL2PqlDtHgERB+yQI8Ot
MeX9Suy3Nt9KVNpZJqcu5VbCMYus1YcamdzMn6tu06OIYYnY1g95OQUTZLGy+NXBSLkqwFzGy8RK
K1nXT4WEZcXpUsGM2+T72pDxiAJxBVMlG+NOqK9Bti1PrdSeGIwtgfA8VojTYwN4QttsihETLf4a
GBXkaMNNN6uoLsHrxbl0VVGLkza033s6e3u3MLMWKVzr0MBXr+0kdnp+GsoSk/innnqRNopo8t8s
bsE1qzxUaF3ouF+qO3j682ay6pNmj8iMP1tvDqd8jucR2V/Po3qeo5mW4PrkKFc+5GsOqGzqocfl
gOpTug3Qg49Dl4f+ityqt3fCw0iNjkrudDlH2oexWLbArGMuIGQutOlOG2rgBOa8DRfo1P3a2g8K
QdxngVPwuO8VSk0Ghh9k2CIrUKOFih2EqACujDMW4Ghg7gWTysicWA/QWPfo0os1fXWiixsD3htS
x4/sMY/aQeJLRVQA4l0QuZceFkpb7+lyVKS5rUZ1ZqrDpD2CWKUlllGmM5juDOcov5NZjVDF3FcX
aMoR+hcLy4XoSEO0EldD3HCeJsxlGZpxM1r+ow1XF1QnHjClG8Lr/TCu/kPdyY3FjcNkzYclVymH
lFZHZZtom7aB7T4KkJcvrywN2XgXu6oCpk/bYDskCytwxgR5lc6Hafmlbr3J3AHA+kIkpCgEp1CR
y4SSHCXd3sY8sHZXCJTYmKUHBoojdkHOOvOQ/bIVGzw8Gdy5zOTC3nV/SFuyRqOOkb3W2oIhHE+9
raWyfV1za2dDbrDYQJfUMSlrigkoDP+Dlbv0L4pDFD0uR5IbUTfve5h0qBfTVUGd39v0mTJ/K4Z6
B2+7l2JF5PZlytYltCu8IM6TNwN3Y3yO89MIPodVuPGqAaIz5XFRD3FL5ImzBvx3p7jFoQTqgGju
cFD3n4vpAj/v3pSEdNfpD8tob4yawVFCB7S7cie0pNCHwkFIIhDVFXTwEutriaWlhe641wy5Nxme
8XJHl72nnVSFjyzjRVuEOn2o3Lh3kOb7EzAFHrwqSO9Els0Ac1n1cGQ3NjzchFZRJFHg5+bH27Fc
PwcrHdgAlIqG6hvHOcNnUyJx7i/8B53dulV/o41j7Ndk2/EF9esx4bD1oSbUUOrOR7rKR3/LBoKz
GVaYN/swDBoCp3yV/K5F4SL3yVafXFQ2xz6YmI2cae0jzTpW9YZ6FsyJLCwA1meE3FjrsYAW35My
6gFpiM1mbCCnvrUpxljm7s27TDbWIil8giaYSC6/BiwmMdGrGvFvoNr//PoyK5r3a7wiGZSGB0B5
FUxldzn3wC0JF26FgRSxgaekddFjb3TYtZjjHnBvrLTixiUi0OwCtVT7U+U93IVgRcNbL3QmzLQ4
Z4wzRjXaOvVOtijCMKTSymR3vHdTJVkg0XXOlZ5QgfqTf6KlGekQvQh9DKdF3AHl8jb4mD9gXSja
1xwtV/Vps3s3f18FtknNTSZ7SEcL5WB4fczDhzvcj+629WfsuTxm8qCKLuGijE1xcjwtcfHlw/ob
p+N4toet4CLlvhXB7BUzFH6ABGA3CXCkDiOrUrq8dsumsHctaYO22/vO46jzeJBGQFc90lA1qPTY
0zGraZCwdFyM5r9xrP0BJV4DPTbiIw/vUTBeMEthQPVlFGmpsedyJo+DtBu8jjJF6eu29bbakNUu
jeW0Wez1TUfaydQEoykMQNJNLrN8HDOhwdiz05OiRJVKiCQ37ETHi7DgYYviQ9XdW8lbvGFNpDkS
W+2Ht6iwV95jacJm0nfrO68yQqOGmF6D/mytyAGGMAlA7sitt7PcYdvYYIGnE9M3zEAcqOdPB1Gq
50O2GvcU6BIH9z/i6S+lQIkxd6PFs96maYZSrrwBKTowZ+zRdgc3rR4FpHXtsm722sjVrUitNwAF
GaGPcp9SoECb5R6uLTdgxuwlr/ees2ZFSTa5pmd65+FUZ+2LsrsxIOSaJp7mOBPMrZWM9ZxZM8gj
aFsYzYGaD/Xy1FfvfvVeyTeKLcCAt0m9n8y3XqLUPp2ofZTOzYwzWwevYIpKJAommtbE9fpe8Sd/
eQK2WmHcqluOwEujhg+ZoO4lqKCahR07NcYUDpf2NTMoRjDPaCgarMMVzpTceKjK+PpGm7ZK3tTs
QIej1RyM4lAaB315V+Ti532HZRjNQ50ITbuBKWiH0LTqVdjkGEyu5fJcYLCTu8fZPjWXHfB+LOrb
xcGBdGzjZpxDPIyPvn9ndjKYkDdy7LgqVrkfqzJEJPLg4FLcOch3bRThuwIenzQazSFcIU2BQeDW
tXAAw6ysuTWb4+V4ufjnWjsxgepRd9By83Y12d7GlkYttAIz2JKj9ZZyG2PDyP7Xsy03efsJk1LI
LfZCfzc0mpkmXih5qKqYa4+qfGAqJMYWpYIOrlG1vPjU8B2guoPpR22/bHH8b7zL570TrnnUyiOf
TrYF6xJ0e9FMo6he7mS97YRnvlQrSTFdtGv6V6L8vSluLa7gxdzpcKPx30QvTjZIg5E/v9n641QY
CU5aCfVLEA+Bu5rAIP2FmH+zUj+zNPNwscdpxI1XPLUCwnbxoJWPLfpF0503RNXgba1i6yE1zyz3
Q5N39ktXbTTGY75YKdePRnvCKD/aGiFPvRlyUxrTHIY93LxfWiNsEI9lPmLdHs1mvinro8uLGAbp
aUPyF6e4KRARdBsGP8gR0TDAwc8rg85N2QbHmdaxQuHdCa3ZaCbOPzr+ogFkpnsoJWNdoCqp3Q30
o6Xtuz/28Tr7e92kO4esezKg9cy5GY4utL0wYG2Qh/ulF9sI3+WYOGg+goRSogpwV+NIClJvIicg
dCZPxKyAbqkwIzI/gAsIn2COnvNOn94Jkwl0UwFB6aNBIcNu9WgytDs1fGD8auSoZQz4k656ELK/
88SdoWvxf+srvtC/XHuEWQXlTEgIBRseaR369994j3113StlUqXaHvsfruvxZPQPg/szZfy1LZhe
lnpvL7huhUamyPQfCiavDcE6IMzI4EEBtjCYSeMj+kYA9tWA35+Z+/e327KjAM8a/4u2o6mmVsOm
ZDqbqnydtTk2HAN7LDqyxEpVPYa0IUnr//ZyddcUPBhQf6U+iyhG3rtfTl1/cy9ffSZXqiRM+dtN
dfkeRxutqaj+4Ud9pQ6aa+l4dY+PRG+PC1pZaID/bG1eiWO91fHnsm0xMWREoorL7wQ/Fz31P+RM
1/Y7pcm8OieYb8Zm09ltanpHHNuDvFm/Ef98YVBtXzvwlDqdtLnUJFxMUa4bQ7FOKR2QY6M5Phsb
t9IDpYFBaJobnBh3pW3HFnnKlwZp6Knz0VuZEYdRGTHy/qiz+TS130xqfHlrV5O9zVyvekGhOG5R
9QYuFrPqGbwH6DDsa/GBHvRmFFk3PUDtYzmHARbqDlwstNGFjUMdNDhD4CQEKuA+b++J/cPx3Wu7
H3wcPYoJPmxq2wg1Z5BSf7SEjCtJ/ei1gnMdStcJrdmF/BY/82W3jYtO9a/XWvasd9mKC1upNgVg
+Pzsfq/kiK6sDUvzHVg2klA3cQyNfnbdq1ffZVY9ypLhdhcSUagPbZRBfnbpq9cfRDzSrQKTiN20
05ukVD+L9Nd+PgVwAh2dl2VnvK9P/cd/36z5hZ7wj7H/X5+bURLNtRcX4fh/c3ZmW5FrSbb9lRz5
riz10q5RmQ/et4DTBfCiAQShvu/19XeKynsr0AH8VjydE0Egl0u7sW221jQddRYyj8YYabSkT7rB
p3AdXfqxRgjonIQ01qwBgxTUF9vokOmPlCAk6aAHO59oIgtoi6XqWyoRq5BOufnwM2nAyrbdxVid
92WxbpQH2Xlu8muhymtTuvXcBkHUThlM8MNMpli5/v5rjZP3kxVt2sTSUgNPUcn476P2podV0hYN
vRjK9lHL8mc/4yt6TvdnQ3TK+elDIzajnKFkBZdDsbLs+++/wxe70xTJoyV6nSi6z2rvHtJgPCt8
f90vVvsp99DU6wzWJs+mkVIWYrowSg6JJZsO4OcAse9e5M+e/2Q1aAJZk3ODORCo3nxITkl6kPXb
tHmqIkGW0aGAvG20Q5kerOgpKS/Z1tPkRy5JCN3CGVlMUtfRPM1f4+ZJSDeO9cNXH2mvbvYkbOmo
QSf0cqxaSmB2XFI7abRK8zeNOimdsE01Yzu/88N7w1+gZZ7ZlGwCsVaAL1m5N6+so1qvrfZKJo8o
v/jByVBexfBI9nneeJdKdzWYYy+2q7gQF1Kx74ILP0V2kOYUGZ8y8jtmXly5iYYuEgWPew3O0C4G
euymN50uL7L4vnF2OfpssXPrM67vrzThU9SjiSmsCmqYRCObg8MgwidKNbA1+45Ev4n4UcwNV6Hj
RrrIOAnrJN+F6/0Rfs6QJ+tl2YlUajF67bv86Dqb9pyU+qtBPlks1dTVPQn9wL7+Zd9mZ/b0rxY1
eRIo9b6U2k2OXD9pfhi0F0UKSnpsDnVLd3H+lqTj6mLVucpC6c2ZLA90mKYi4VqLrNx64ZbTflut
jagnacjDpqphGerRTYcH2S8vhZ6gNjBPduItIAuuFZLLnW9u3WETu9rci/1DTz451A4xvVl87Zyz
+6tnNfF/VnrUJkOoEBPsIBC0f0ah0acYraakml14XNa/oBrnnyOmfG5Q0ac9PMdmA2EcM2Icg7Lc
T4wTG7P4s71Qnzbv9Mu2LnLYc3t/gMGwjIMzgepXNz0JjxQpxnGdcV3PjeeiIdOBmKT9s96J+pTW
JNOuI5ZroOXKK9XRPzpt6FO2UimpSRl1eEWsB+fWfPl+j/h8qOliMt1D0y2lBpnOyCYpg0X5Zycu
XUymu9mWqdOOT2B4GC7OkT4+39B0MZntcW0LoTsxsZzI14VAj44GyZKRSdjV4s+ex2Tq6QELShtp
3T59qhfJ2x9ddAorCqAxy77NYCsecmtJFufPLjs50MSFbwk5JU5ExUiZS5xhM3zxlO1JAkM13EJq
VZUjnFZvLATAsZvNrVJba9E5AO9XHzGZfaEKW9NGiQtXnqLEW2OeAhrVi/AMuejzUFe3J0FJLQee
JikV62ffHjq3mYmo3dukM3v1CjPPH4Xp+hRgFER6a3Yh5Fw1Rma+EZW7+rP3OpmTaq43dV8qeOrv
3Vvpzwa2PZ2QekrBVqZEYCjOlqQ+nvbv7/aLldSeTErTcUFvjqcVP9yEiJyIr1IvWX5/8S+WJ3sy
HVVBS+EYt+OYrW2bba/92dOYsoiyPjDIjPOIy3LVj3rx2ff3+8XIm6KIQBjkKvywnpZwiIIrwPUh
mrlT3gdLRx/OfMgXs2fKBVLN0HargA8hLTrqOqgv6Ki+tPLPNpopIEgz6BfiljAdzLz0Z6auLFLk
ht8/oC9eqDWZmq5hK2Ft80INBxoc5IczUfNX1x3//rfTrQ1PPO577lk1Fu2rFKy/v9337/zX840+
7eSpV60hQtF2exlPWA8TMECT1rmHADqr1P0c3AbFI76iEq9Gny+kTsbCtTXRXMrqzKScFaWouS5N
1UYAjM0j99ZBplH0jNftcKcn/Vjp33u2OkcsOdJBtcy7E7G+tHtznQ5kZbW1YjYLEmZzHYSGk7yM
7ggplJEqPA0csujmcDAB9nVDtNflCqnmTYm02zepn0OTja1nSvRLhVOWS6rPpOTiRcl6iLqtWhXL
Cr6fnSykwTxEbr8VAT+u3wyKqdXdoLgrD2dSE1+V8Pwd/dpWUSbEKn7UOwB2qAtevn/MhjWuFp89
58nyhFVYUYhNW8jdFV7be6e7M9AbSQgoU/sm7Xk+zlMbSGtVaNteVKsqLHZ9aVLD2FlVT12+3cTW
MXEgl6NP1SGXd4JSeTZr7J9jViJMd4WFmUhN1yOCpNOWITIAV94hFVy7OoYdftoPl3n4M1CfsT7g
cLhNKBwm+mag9tzVq05HxzK44A0XbR4vfHTefvua4vsCYTTXy3IWIRa2ug4f0EZXglVIdWNAlBRR
qDd+0jXabPda/dhEYh3b7drwSJKg0O5fUvUloFNJ124DdBnKZRWtJIHuhpptrsyLbNupv0jTz1uz
vgvL5DKTqn0fUlRqqFRiUi61dF4gKXPQmIQaDNj2vi9RSjdXPZJ5N+ZJBBcWNTkMamikoKD5YPel
+rr0cjRg+iby9HnXS9dphebzWVH6Wc1hM/PSVTiE9x39vyP/Ph26ZVrsNXOVytTq4TnWSrGw+GEb
3w+0Qm6N9iThIM91fln1GxSykrzQEIzXvTpjGmTmBRysWZdtzKyaFeWJBhrzxK+Xmv4a5QejNxaB
mcy1VvmRlDk2RTTp3FXjay8mGHdaTW18AXW9beqVPNDZGk9K7JXXXZ6N6i/NKK/7plrYOClqVVqg
21h3/hW6aStOlhGAcktS5q3fbBtU+K4VzWkrOWS0nfCGrYTBSr+gwd4iQo4ujJBGGfZc4RYMPjpH
ydK4SLHGAuNS1Z2F7hRbxSlXTWtCOhU7BauncDo8VfHSs6pNTa2t8r1lhFghLLp1bv6qGmfl+2KT
wNZUPe01cZFOY9ByKdDasbw0fXWRRDd9oY2ImLkpgfYtootI/elbVz1WBpKkc9IhSFMF/fPiuW3V
28oz5v3oOxwcxEQPkchO9gCTiQqKMZPwI0jSUQTVMaPwm3fLWH/oab87+AcL/F294SB0Rb7s0h7a
gyKuFe+tc3FrKkgSMpTtRjrv9Fu5bXciXJNRoi7qrA30Fnz0rHNXVOksYc4FGnRkQaKkhcOxVWTk
YgkizHzZRsNtbWMIypGNyvos4Y3pyY+i+yEzEpFGdRQJnMaZx06KVCqela40L3oYJLR9GYQ109of
cI9L35uHHRaTGGXqEK9abScjczArDzkbVcsMtW+ECeA5DTVshds80GaepdEnEcxfjLOxOPh9t4IC
BXpwGYQ3YWwjHHhrNHtGhxql3EkJ5nTyRF3DC2/MuQYvSJOvDVzXGHfAh6vgs0rjqUzjlUc1ww5u
4/66lBGYu2LOy0BjtVdxDIsEvb1gHJOMrMIfUlxAJtLwYqibqLVPriFuGmuPfCtG9pz5uxaiedat
zMI81izQVvkgRXgCQ7yifrmQM2DNAaEVxC3KJqhnIy9cRtVDZzA/a2Q6dBxptDeIjXNVxoDV64vM
eM5Rt1bdfdUla9m3qL2eQhtspr1BHKRU4bz26B05mh+bcJcOlwpbmOL/KGtU8cGzMPVNlpnIDYuN
sGSyc80sxcoZGc1Mkpl0GH4uzfiUhgzjzpjZ6PplsenF0bFo11ZaEKPTeVPd2QrqTTT2izT03uQg
2rneTUx9nbk0boitgQDK+qG3CUtkshwq94dDtatCFhyL+Gi6T7aLFJ4BV6Gfa+kPM+sRDWVMUdm+
D1B6JLTQScPhyszluxhNfB9jL+4S1uVAPMUSK6LXhcU66syFWXXzwiD3bBTpY9GY20Y+IEr1oMXA
eMA6DIHUTFaav6+aF6U4+tFRlR/ttlsFKbtyR1GyHJG57V7V2fZ/9lW+LTNtHQbXaA2XvZMcOQHM
dd4b3WCK8MbIYDJjA6wE+tqK4pETbxRLHAv12BQvORV5t51XwOvNCo6hmy17e2sU3Sy37ir7idzS
IvCbRW7eG/Evzbxpgkf6hi10rCQuQUedvFj4GAY676ildSqCq6ykXYp7ExT3sb9iRq1bh6sZkX90
w/6qpSeYL+3C1kJLxwqMBhe26pyKC0Y8VE1hUOIJtndlIs/bGPFAXAbLOrh20mrfJPg00OKYyLxz
tJsmkQmHKVOIR6e/lsMEHS4CFte7dYcbbmMhIzqS7eZFa5xDIZ8k/a711xU5YaxUnd9uI2lnOeSE
xTGkhJQhYh9xKXFvvdYpO07zluLN8/toFdfdobKwugnmb/7gCGXbeVRZS5SdEoM1kmX8Ms7MoEg3
trSV/I5QuCVQuzbqcwS9L5gWujk54Xg0T3QwxLR70V9UpbLwWZvLAmd4/ktvg3VCaFUhdPGLhCZQ
2NnxD9D9d+ma0rz18L75vwY1vg4dNjfnpojjRWy4xHnqImV6Bil5R3tb1Q2iKwzvfjUvPGlT1Cmq
cIFX80ZEKEOTdGVWiKoQBn8fcunvtJ7PQq7J10orrw4zryHT26BXjHC9A6/JT55ab0opX/gsxjiN
N622zrPhYCuPhf0TDexMjcyFlTYzb8B7iRErQ+XRBQaO7Es6jMwGbBHtgIFUWuZ6vUdW6HenIIuW
Gch5M7yqE0yrgbovRy1hRoBKqa/SccVb2TxKbkPlVAE+GKp2YafaUnb6BWfVnzEmVBEOK9+FSkXR
oD/RMH2VYuT0ty0+Mb+6MlAxaT09iOS7BjSjhZkkcI6R94qU1siaXWteB+xTQZssXc6Sdm0dgxBF
Gtl8h8gKAxt1hjSkTWKLdbrcQQpSZnHuYylfFVjuW6rTBaIgloOheBryPcwfIiHsylb6Q5ZAX5NK
HDG0tXQwcve6YuHqcQJ05UrkR2FcFMWi8k9qOmzkYNvz3kvcXI6LqlhKN5rqzhGnERfsnGztRFu1
Leem6S0GljPDQs+J2cLWEWcr2VK3LxMWZTmvZ2qVsooj+cRIpD3r9XUbX3v4z8jCpmOq2j9lCOUg
ZohCrPyQANReSyY+NU0++NHFID2xZaDIbBcakVPWXPcBdVJ3JTvHgc2zyG/swV646lrqZu21VR7z
bpg5Y61F3rvDSU1uLeXKCIslzY5nOkVyvz7W1kOJLzPadixrJuEyOoHZuy4enkDIex/8JxvYRIjt
v7xx2ntZPnnuS1Ps/eCHg7faZyzEjD/NuMjcF1HgpeLCwW1a+GPHa2INFlwb6z4lLforOK595eHC
6Sx0yzRCW9YYEYtYvu2iU0pd3aLzAELbpR2rW6EqK9t0rmnKvQzFnkYYdlissgz5vaoeqtTbJpx+
HCTiaWSinOL1iJ5yQX6flk+xc1P6d0osdpiEAAJqt05XP0hyto+Y0qn1OpjdqaH3J50XaPO2SGh8
VpJ/qtNbvWKFkDEyeOnOQf2p+TwA3NK+5N4g8JqX2EQbmU2gP6WxQ6uybtY4Fz3dOzOUbvmzo1w3
ajorMGIIC36BfmcAqI193LJyeNCzuyZa191DEPaLtN6BKxsbhRK2osLSWRgV7ZgwFbXsRNfhGZMM
Dzw+Zlo3MNmfleC6JryQefviDn8XfUeq9rlw9hpVYfWKdAnh/lJFSFwNR0M/+E23tm2xgABSyfue
/SPWnwKcDp241+03hZZ+pp8u3Sa9tnT3LsGs7YMZgYFSgYFf1A7SeI8dKOT86cL2XvOXSgTUoffW
sfLqVP3S7ggDUIXPC32je+u+zXGy7xWKmJHJ2bf8EQYphugQ3VyNqR0MQ1Pe2VK5l1OaxuRexZnZ
dDYD4XValw8egGxT1HiwvLUuABlQJTLxIDYVOs+4Wrq4Dko9vzVrsYWpf9Hi6rd6VK3RIjbBpykY
7xQxb2mxE4xH8ZZQCPd/bV4ZmP8952J00QBPcexV1QlqcyzjLm5lwALx4K0wNOWcAdoxmKOtnpC6
lYfcN3G7hY1pwip3vnxQ0/uOBJoW9RhFhnnoEJHj5VBM+zob6BMyvk/Rr5NmUzbbcRNSo/yXr0eb
wNHmWM7ndoEhQr/pSSHEZJskLFlD5C4wfICs2Po1Mmhz03W7MrAvLT3GWOsfNQ1IboSoMK+WnrsO
gK7YZXztKPq6wgnjFvWFo2s7uGnr3kM61dLsreg2g25vrVrelxHjkRXJBsTcGo8Sth8nYYEqr10E
/kXx1BTOyorRN9/SsyfrnUOfWDdR2G4UG+UhIJwz29kX+YNJohDnEg8Dz/S+x1iIL9or3r6/8Lty
6ZNtcooqbpXGbHU17/Z2Xd2xmF04YHo6kzhUAwxBj6ie+N+OEX3ab+AaiEHMOeay/SApl2Fnb+Vy
uPfsX4FwL4Tz6/ub+iLnOiUcF4PI0c+bYMMifRYSBI0S5TZLz2RH37U8n33nSQlAD+2mySNKepms
LapBvmvdXaLSqqj95Us3bq1QmN8qLUrjateyJ9Z9cBFZF/nZ9rvv/dQ+u4NJhQBAeWoyBvmG5FEG
HPZqH+MHyZcoyXZOK3Bd0GUyvezoo+DjdC7Zq2KVXSY5VNkeqWsHVcFW5T/L9U8pyh5GMD+kML73
pLXS3g3+mfwiu+vnA9ecJC4tM8G/wX61x3w/y+mxSzYOX+IGacQNh2fMIcmeAIhWHtE8oeqf+K95
BKheWchDeZOyowyevsgxqbEXLHWs0h2+hSjh+HtqskfN1VeGWa/0Qd95WbP0pEcdhXiq2ZcifWiz
Zt67/jKO7/PBmrchbrhsW5YHp79PqnwB3UjgiFWqyyII5jFQkYJEc+5cafbOZjVlTZtn5gHnX57/
COWa9BpsG5oJdRjKWN3LFENQOMyt7BFUSOTgZttVDURueYEKpI4tgkds8lL1w2Oh7HAcdWk8ZhLm
jlTORspAXmdEFc+hR7AYItQFoBFVOEM9+1iZ3VbSUfSPpI6lHR2EvMTEqg/YFfMLL92WvTM3SBGq
5CE6Ld4EgLhCjgVphZle2epZOAPohkc17e+CKl0Utbe1hA1p69HSCNv9bZjvMlJstFry3eeh+5Wk
7j7D6JN76KdxMUJoUbW10R4EuOqUvgaUyA7D4F8Uvs9uTNzOrtoqAXMlXrgdDvAWO6O7dlauoUCb
snjVWF+7x0BXj0n6S0vzTWT3i6ge3f27zLv1i+ExbAl+THyDprLkyDnPfHYcbHplctuERzU8IhQF
7uQEK9G/aLGy7OXg2qrehPeqq94ia4HHxRaJj4CzVjgrVHneJRspu66sbDFo2a+2TDaVNHBme7T0
PUJy7K7VIda0JTwTDvL6HKrSrDHjqwEzeYvfqGi6VZs6JJCiA4a39w7jrhc92ggLvCilZ+5DSIK4
Hu2VgBStISCNZO1j5cIbjhXRY9G7d4b0ow+KvUjeLA9XrREvOi1f9vgK6lZc6J62q1ztxdfIQCDc
EPKb1Gh4j2mrVRpgazMarf8I8G1BF6uzlYCvkcT6VWDJZ+ogXxRzzMmekodBw5BxWqKOhqzhTed6
C8lGQuLhjhvOKRy+WMunXG5orYkKRKjdV+FdTJthozwIbK3fbxRflEWmeG4xJBxSiKT2qbwJXBrm
df258+Pn65Yx2SIsV/F1MrvtviuPdXPDDnDmwl9Ut6ZMXFNoaZtYZMpr8BCNM0AGAyJHs+NEPre9
fVFsMMZX8VuxyLCSqAwHgxeLkyMLK3oImqTLdgHIEj+48+R1n9isM/5c6PaZYv1Xr3myzieDIlv9
+LUK71mzxsgQTx8IgO/f81cPbVIytkPPi4ea9+waMp3I951aYUAFQtf+/P4D3m0Gn2zIhvrxmQVO
hZLW0NgBzX5cqbd+4V+Emf6iuCTpac3rs7JWyqvVdBxvo4vYebALjiRjJzwMd1CWFnUGOMztN2HG
iVZOX4QZbyv8lhTvVkWjLIMg2idE02fu+Iu3bE6eiWz2ruxkHaVGHIamR1nBTA9tdBN6j2324HYV
lDX3cQDJpQP9ECFMH0sCaVbNpBZVV4a1s8SMZKcyJaXnRHoNgMB/f2/jS//kYZqTh1k6gQJdziaX
iO6QTaQnP/j9lY3x231y6SmIOOccrNQ6I6FKgqvY6Nd57C5F1W5Vs1+n2NIkJZuVabQAXA/lBxpH
kt4LDEIKSW032dhBOw/MJyVASZlqO6pNM8dDkxrMU+vFDVi5w5t8BJWQ1lQUwgx6gso4hFtYUG4J
TgtcmnDCTWlXS817DJ3n0MiW+OM2WR/ep323CZEbR/6VRjE/oc1qLZ4cR5+XYp34oB+G7kXv9Gu6
RpMl0M48la+mx2Ql70PhuTlI/r0SpSRBonkHMJhmb1Ry/61f/4/X7j/dt/Tqvx9x+a//4s+vadYX
vutVkz/+6+i/FmmZ/qr+a/y1//fPPv7Svy6eG4zv6fTffPgVrvzvT148V88f/oCvzK/6U/1W9Nf4
0aPq/fLc4/gv/39/+Le396vc9tnbP//+mtZJNV4NiGby93//aPvzn38fxSL/8fvl//2zi+eYX+OZ
+Mlb6T//bcU0eH0rn6e/+/ZcVv/8OzkG/R/IZExhwCE06DzCTG3f/vtHhv4PS1Y0GT24rtBckjeX
pEXl8WvWP2xh6+gKhWWZpqJoDPUyrd9/plr/ELKsWJTDhMZ/2eD+731+eFX/8+r+ltTxVeonFSYk
9eNOj/bAUA1kZYpq4jDW5Cletgo6pfKDtse6AtYvB160r9qgvoRYlFDEa5tj3dGfEriLDSxTG3Z1
kibAAMbmZIWdw1TLuoUWlc5M1j15JZljDDREMRphOZ913mhmjU1pESTDfdHVd3nvP7dBV986Ya1D
HsWSLUmJN//tdfz7a/7+td6l/f+zFvC1TMsgxabblsnT06aKrpYKVZpZSXeMMhpC5qKRn7IG8zwc
y/X7jcqkklxqbBhffDoF5sASvr+F97YCH26BO9AtnQ6rljBMSx+Xq9+2XETNItAyRT4OtCd8sPM+
uUryLkg3TSgtE7sA8tM5sreAZOk+KA6wT9g9TvVDHpT0RMoW1A9u+jH9mQrUt6GJQ9yyrQSMlhG8
2pYVXwY0b9y1Wkm9IJGNYNtpLQZkbwi2plHqhwLmLLbxVIChrGrKVED7IkAAaiQM1J9SYM1Dgrvv
v/cEHM2jZ0iaFl1SZZ1dXZtKFgu4Qj20ku4Y09PyOnIrOhZbisBiTX+U/Jfie6oJnirCBqmqaIa6
1tF3naFcemouZjSNQ1Uw9HHwaMmBdrb33vjUP74V5hPTkV5LmkYT3XHr/O2tBCF1sqhV1GNgwJtN
Ii8Cw1KGVHjzXn/Uwtbol4CX3MvAzbpd1Agpn+sqmWATeiaSCdsGGZq3ofO/Ep+PT83SdZVRIoMJ
1k1jsl6XfinMsChbSLDBUxUKwWDozkpTPx653z/FlE2V7y+rhmVPQ5rGQeloSPlwlBOZ4iDYAIaf
xNw1vJswz6udbWoDyUxVWnqDbDazOJKKVZxV8S0Q6hGFmFaRybNA6DDIvdMsDF0NOWtpMI6qobmt
tAT6rCas4MIsA3+hKX2FfTqxT9AxoA0ohnjujZQKJAoLmZMhMfWN3tnxkxUXTz4AcHfp+TEBqlN6
CzLIBegx3xjRsBVZ+tLiNDmEZv6TgUdNVFej5My8/WT8smyw9JoqbZcVbSo6LgawFYEHqkCr0+pB
DXvMQwZVWOAUiibNpdQvV47ZQEMNsrETcm3dmF4OB6K0qG8v2lvCriKIzkSh7xaojwNXGHDQdJBs
Jqm9aZePsiRbQnmsPyZYn7G1DOox7M2YUpFWb+N2LMpIbbsd0qa9H4Y0XyH4szZ9FMZnulNMXBrj
IBJsG6ZqovFACjcVtCmD7ga0wJCPUpfmwEYpBCz0QeMlBaVOvFsilwncNACnlMr9E8yZAohkyQMM
OyPNcGgzl2Z1T4n6+6XnY6xjkNsyVQuBlYXQHwbYVLlWaVHlRiB3ThbAhkzlMdmGF85lOpEipVDP
6O4mqcL3j9OExucxmbjG1GwkIfJwdcNuTrGaP7ALyOuiOHpBAagxacJFkGOY9/BZyrWebTT5IRcv
dkIGFZJ3OOuKEiGbZLtnhu/H+Pr9poSlKrZgcVMoyUwOesAGuwKVrnwqySw8okryVnEA7vT7J/2X
/VWVLQIXRdZtW5PHpevjMipJqhFSllJOvQwnuSkjiX7fsbcfHNle9A12OTnWnjILRkcphP8UxLB+
z9zDx3Pl+FV50bYAamYbGgHWRAw+iKh3y6QmYOxEtwZfmFH4gSNiqcwND9ZyI6yjXZrBxnJUOIei
cY6WHV7EXHeWOsLKIRw3AJR0Euhn7u3jCWy8N9tChW1btiksIezpvQWlUauRE51EomCXqSjd+dR3
6C+MvrT1QDhVjhVSIK4MmvmColWJ0w4lcdTyzJ1Ml/z3O2Es2ASSgvYvkwGhuwn9KWQtOimxEq0N
Fx2b1lHStxcQMShgxkYW7I1Y7+aG5sjn3tGnz+G3Tx+n7G/bra4mtabCmD51LWg1LSvlZUd/vlke
J/mdk7f9zE8yhXxkoCwdiZOzryUUscW5LuLv5t/fl09V1WwGqqWPsbNqTtPZHV7bLukkyDoZQCiH
YH2RdUm1cWotPSUBFnnXwwqSSBQmk/oxNarHErZ1V5jVXVsO1lVQ+9qRHNiwar2oOLNy/XU+cXvK
OJoN3WRfnhpga0loDIjAP2lu7cFetIpTqw0bozNdUjYQfcpCri+CoBJ7WgsYwPkBj38/UsYhOX1C
pqZrJk/JFhwIPr4q20/wEKStf5J15yLvDfkaQxntSjTL2ZYVksu0drwLO7eyq+8/+C/LNt/d1Cyb
Kxmq4Cz08YNV/tqNB4cPzo1ypdUMDy8OyURJFrSYyI3OLF7qNAYcxwIbl0oYoprCfrfW/TYo+yiI
K530/skQUTlvnKDd5qYD+yuPza1fAYvLykIF0RS54LY66pqD7a9bma6dtZRLuw6GbR4E9aov8mQJ
Xy2Z6wpsSjlI9UWbOWAXvZguC111bxaZsnJNzT1T9Pv0mRHF2hpB8tg49OMza3xfGQq/RltRA2GS
Qo2egVHwECiJBNdf18/sKtNT4vsTM22L7VUZt9nx5789MbuTnVoaouCUe9atU4bNOottD0Gq95IG
4pCOtfvvB8Vfd1eVqSobmsr5TVj6FKtghOCfPVn4p2CUiEWO+iAXpbNtoafm9Wik9am/FmF6LewL
YaQXfutXMI/qdaGq5lJFTcmT//6e/vrQdb66wvFbhdBiivHnvz2FxLUaT0pZQxT6W8z11LpX1eY0
AMhZDE5anHsCn32crRBiAXgVCjHGx48bYBpVdY9+JpEG5GVFG+jaXII+KoOwGoqfeqJcWdDNB8kn
9IpUsEm+J8Fdk0tvWIOkIC+lGpvG7Y072zEiiOmGca6L1vtdfFw2mEmWxhikYYIp3ifbbw+F8wCC
oXYIThD0tMumU4a7qmkRqYqoJhGaaUNMOWvEetZ2RMTftX64TC3mGmX+QLtpDeBRioiiV9vNsXZQ
ffZpvmfWOl1LEzQclZEfEJb1pyQy1Ifv36g+zpPJ3WumafMySbdY5jT1btlOyhEkcU9R0iPyyW26
TqnRsEnEAHmshrzLCUOdxzU6ZTcMaWrSavu+7PsHarUIQFtVR+oSboq8y2dqTQpRVipvnsndwvTI
eat22O7UcWPrpGpelsoA6dHZig6+uV6MZLTG0PFGRG9u0ko7o7i2zSS8cQyUV7oedos8ovqcJNWx
L0Lo4yFC8jaP7VWemGDOKjB0ahRUayCO56oRf4kkVZ2JR+qE5JBCgDsN8fpQdq1ukK7ocYHoKkZd
nxiDf8ZDNcmuEymNH8PwNmRBxoD/+zjKhVvS46CL3VNp5T20wMzaqgnJ2pC9iPqkQoI0RKhRSspw
E5DCmpe5X19iZL31nGQ4qqqd7iIxlo317Fm14jtKlNaCffbW7LtHp4295eDGS7nM23WuwrN1VHJO
esMryYs4P7OJfvLQWLbGI7xtc1yb5qJtGVERI0q60ko4sEOhIjIcvOD1+2H7SbjAOmRqqmHTQM2W
p4ujI2Ukv2Sqk77PxHIai6jW7Ti0a8mlDvkrcDwLaBboeET2RwMV8Jn95x3S8nHicAd8QZNmbGwL
U2e1XNmow3sjvsob69bP1pZxITk0e3kJdG+ZV9YSlf9eGZaCTkKI2w9aTvOlrj5m3i9X9eddIM4k
UCZqlXEgcUc2SSdbJ5IypsexIY8Ql8kdFVu30jYA9JSZ0vvqaghwybdhEu/t1JdvmzyPWXTKZJ1U
JgVgp0nRViO/0mDyLWgjG/yUytLZ9TGdTFzXqJcZXZsIuEL7fz1Wxs2E04uqKTAjpiunZbV6jnMu
vmpUFEl9W7ZzX4TntpG/nJJ4LGSYScfxMbYyhX5FMuWJ3tDiK9sDmRbWLXIyRSsXTn+Wj/PXDQsB
9BheC0qW/K/4OJW9xjfltBXBFY0lXMSllTlznRhjFswSkAHyuTf+yVf7n8+ziBY+fp6qBwGydj+8
CiJ769swpBWt2peh2Hg6PV407wiofBeB6pMQKvjSJqcrTqvhj2jyndutvp+U47f7OCPI74+7CFl+
mwTeJCRz46oqur6IrrLQ8WaZQbKLTgrrNm28DQZGYkSf1k6E+XBqpe7sOe+zj9fHPATpD43Vegx6
f9uHjaJJotzogitf14e1Ccnmxulz6/9wdl67cSPbGn4iAiSLoXjbUWoFtuQwtm8I22Mz58ynPx91
btRsoYnZgIG9AQ1QzYor/OHJFv0pUCJQM4qOnryhtPCStNa5E2P/nGaK/5h1tIY3SpiNpzGutDtf
pTSRefoAYGL0wfhH4SMy7Z9vT9d1umGrRCfUEBxDUAleLF5eWJ4Q1PbO4JgwRkhkurW6yNxlBmBH
P8mmQ20rbi6Bv9we+IPLk9oFlRtH2HPxQMx3+LuZspOsZ394wZm6ItiONHztpDF96Tr9X1X60z+N
hjmeqJBkipzQQyrMTFd+wvXG5RfMO0WbQzt9GXUArdMtKg/B2anr16yo9HNVI+zS4we5MstXxTpd
ZyhmmBPJW64tsXxjFPUlpBmGGnIMP4qeEnYsnlolrx/stH4uMsd6DvAbKvBCagtvh/Yw4sC9/tyO
OLzcnvoP1lxTJdEzQQW515vH4buZ13vbmlox0gmdwOJ6TVw/Sys2X3Q5fQsrvEysLP2kpkn04/a4
84oujqamUf+YAz2TB2sRuFtCK0tbr6Oz5pkmWHBh4krXObvbo1xff6zmXF6gLIah91tG8+7r8trw
plhkwRlLhA5eKWQXyo/FfrKMT7U2ruDyPthD3OwGdUfKsFSY5r+/G80orRhVdWxBlRLPnQw/snGi
rEohoV8pdF4nf6TJ0pDE97QpCdQuR6r0sh/qOInOXa/9mzcjGClPr776MvmdjI36r0n3a397Kj/6
OAbVmE05t9EWQWFehqhY48511iKhPFqi/uo7lnIHDvrP7YE+WDMK/fRZNcr9Fufj8tuCfOimmrfZ
LUMdYEzSWHdWOPxp9b54gM+xdvd8kC3NNXP2BiEKM7pk4WtF4lFr0jV3wl/gydS16iCDcHqm6UXB
A02nUka4b8b2hF1FLk8lLaxvTgsNIyzt+yrAVbDyTfSYRGX7v9umGY5tMfwVwMKRYcdWIJ3i8D+B
webAyuaqmjcZIYTDqlzOkR6UEix0LtyqsqHadUX0ouQGLCWCzaxSaiDw+HfdXpcPJ8qmOEMrjKKQ
lIuFGb2wyJq21F0zxiNX9U9N/RklYaHofwio7pqgA4kM/TNNt2qHoHyEHYCdnwzvWMOWjc3ui5zw
AfOAZBuedhf17cqdcn0quEyoiCAHyDHUlyIQqSeFiHg+z3quntvWea17FQNN7BAMFefNHvrnSkHg
+hab81SOw5xcUFNdhFdFUU8oPXn+mUIaytEOOs5JorXH2zN/1WgiY3o/zLLskBHx97ll+1AMD3rV
7GInOXWmE23pDH2zEtRtAAWlvvJYGcMvm1O8co2u/oDFfjPH0Bdh5/hndsdB6QVk49ABkYQQWlvo
h86Jn5TE+Ya5hGf5+9SZ2pXNd30pEJaw2+VcELHU5dIiNhwbHba0Z60UAAgjxhrbvxqU+V1a/3N7
uhc6XvPp4h8lHip5NG2u+npJIyKIsqp/FmX0qmoEYUkBs2bMUnRpdQFFGMToXzIX/2EuRn/X1FI+
NIaV3Rk1V3E8M08Ic5zHGvDX36gpLLS2E8UC+SrLP0XtUWNvp/Ir9YUeBvzoHxU7xk/KMIYUg4Eg
QD49ARVrU37ehz5c9nRIxqdIBs5BN8f4WZcJvrtdav0SSgnvD0bDt2bUvEfJIq1cNR+tPSdKzpcx
s0J19vKu8UTZOjF2G+dWd5yTlU5/JP1qXB2Vg+j09mTaHQX4CU6gbuPsRD9b+1KIYqVCfB2n0GQl
rSbFduaO4uJtbVCzwipGC84m23CLYelfZypDJFR7HAk7zMK0pv03TRr17+3N8MG4BBBAgmxHCBLD
+c5596br5jD5Wd35Z78AchgR6L/kcP9evVE/qwRx90Nq4SsZNfbD7YE/qLbSxzNUdqBFSEFr93Lk
XGnbsqSncFZ1enemlH8bL8UCXuhJAd07DHkbe+/kFMpXdWicl1EfdTxpPHASuA/vzToEHlQYbiTt
l5WfJhj6Mnijrsj9SinUQI1kGTSGSlbNNSLHjRz9Z0EtZFv8o4MO+GZRqaevG3+ymvixtcg2ez09
tXb8p4618mmMfeu/38BzxYVSp04T3Fp2HPOq9ivLjBw3rOLhp5PTx1XtKV7ZBdfBD41DnhaCH2rf
2rIXBPaMou/kSTdFiL1LZnJa5FTHvqsA0N6e3A8eMdOhR2lSwuWie4NUvt9w2SRCS+89N6XcBjmw
iw5+6Web0kaApRRQApNCX1PN+6B2xAFn9sRbpGwsVzSDqm9VUeC4ahqDcjIqA4H+HO+OHAvKeKzs
TdpZAdaRI9cv5DEEASfvRUwyuHOMEqvmprIx6msK5QTEuN3KQqp/69b4entyPrqMQO5Rm+EkapQo
F5fR1CtlN6mpdP3eSu9yvbS28QgstKn09h8ukJ+ZJorHAdPGE79K3ssS9+OoDX6v/I55nMsT4IAx
MGiGEDvSCpjfq3er5MQK0l6lV5zbKSv+scwEmqluRYRiVb8bafDuLJK1O93yvijGiNEbcTxEFogq
ygC1phj3Omzlx14Bsd5MCX7nyJxssnFQHhLct/7r60n1gWhRJ2oTtMCXBV3NpGqec5mc1XJot+pQ
Uflvoi/ONDnbYXL+8xZmOEF6q4N9IzZd5tIxqYLXe8InhW4jUIxIZQyKLKHUZAmkmaze8egmK/fl
VSg2D2rN9zSPtmEvI4SKLWyrkkF7KjFbatOIeTfpuPIMvfXmLxZeqPOpnAsFlqPab/T8dwtP3mrl
qoqBS1xHR8oklLWzTY4AQtveO6G9k75Aqu7Yt39Q4siV+yFW3a77oucQtofiQcEsGrfS3wgQHPMy
wvzvi+fAAMLz1nOMlR97hZsidOFME/VyeVlAlJZpYmarU5nmitvQONjbafdqw2KDemrIz8Do4rsk
bBVsxp1Xe8TysMOBgkDFo3elDmpGqV+1kbqR1v3K6bm64wQrMeNzSF1sixLZ5ekhI4dNNI7+uaWb
js+PF975JEn3s2yyimPQnVHQDSZl8J+lGkVHR+NUGX3QHhtgVD5mb7MLScWkNWP4x6cb+QIabDre
/pnzGb5YaoP3jSt/xk3OBZt5x71bagNdgEZD2Pl1pDV/SLNffvNSC3zbkhAi1e2xrotC5FQEGhxQ
ml8GBaLFYCgcES2SxxWKtNwqx2s9HHp8oDvCRr+wT4FV6w9zvGvkMsL/UkOUJFV/iTZMNwr9xsPt
H3Sd7ZkkD3OfiYcIxOwSAiCnFg1eQr5za4CKH1oskHYkfRQpAQ+9tlMfPlWd812Ckjn2Ei68nZeo
HWFaxxqWQ3oszdDbemZZf5ZAgn4XpUI1WIXBUe4xesZi0pF/AS1ra1oSV8vGD6eESA+GKF67SlON
uJgmTfWM8xTgrjvgEavo+QsNOp4LGkC3p+mjwUBu0pAjCJkHvFw28Fi+kVSmccZHeny0THwXvYxu
Y2NxdGon0FfGu7rl+DiKL4ZpArQy2CuX4zUZGzDtWz4uCxAt0R1EmTt17Zb7cBR2oQXyRHWA7V2O
kqZWUcrKMs66lBjpFiUAHEeUK6/SW5Xq4oBxA1AB5BlVzblEt7gGgEtHSaIM9jnV9O5RVZr2Sx77
/a6te/NVigyrN5GSYUQ2lqkBZfa9FrWTiVpGLvFDBjf70/BAAqFGpcWvORGKDw919P6ixWZ/k2Pt
fUK4t519G1ULQg1R6zYJqOGQyqk9djZDJfe6nfvPdpzGXwB9A/QJh7quNpFX1IfMywQaMmOOAxhR
SXofVUjc+dA/uy1IzuKnE3R3hUoZF82tSq+2k6/jOlpanaZsoy5Bg0ZFwaIPgWDGhcUJ0ZRmX8SD
dvCMBOx74YcDwkk2+soKz9aadOfV5uSl0rnBZuwsL+IyNiZrmYK2cNSzgSv4vgYHjGtnbfCrEuwg
aTSsbE5xFRWBq9fB+RMaESzL5RvcpGbcNcmAlFOnnqT9XevEj6aVj2GQAFOuNn50KuWPPBhfe9Sl
NHDeZZTcCYzlPAfZFZxTRXOn97PgOGSTv4nxh6YwvWKdvjCK/yU6RnSVQ09BHe0F6g6CQcFDQSMp
o2iXKl9kNzZb9slLi8xIjuugmig7vAtvn/mrZGD+Svp/Eqg6hcMlP6MleO/VvsBEfOzI9PWqRt61
TP4Np+7z/zASVIn/b4zQ2r08h70vgk4GxuR2kT3+Q5P7gU2d3U9Nk+xvj3SdbfJRFJRJciGfwNBY
XGQgAjXPcsrJzc3hNayxqUqSF2kBBMy7+i7scjxgx+ZvWGHvbs4ag8m551GOg35XSAr4armyma7h
gfMv4lEkjtTngGvOzN89v7Guh+qoBhNOVHazjdvZ60Hv0CZrDA9DPAe9h0ofrGOaaBIjQPT4MutU
p7AWxKBkO1ujWtJZhXy2xaxy1CfVSsP96paU1CNscK4qVdG573/5A3OV5M/Obc1VJie6N2VJBBjX
55WFuSpAMApx7bwy9EmMpWRu1zsNJAxddWPyvgM2Ez0ee05i3vfEopsm8OT3NnfOInf0OysJB5Tp
4LP1EFSOVhggBdkUaAx1gfdvH8yIqDAMWEos+jadYqwxfBcyTpTOiDZZKx5f7nPi7UUYE0dGoSGx
37o2qnjbzonCo22E5iHVJpQb1KFOTo6pjE+hn2C0ZNTqkQw+OA9ZFXz1fFGdE8dQj6moLG4psHTa
kMWYQ1YoS2tVO2LpXTv3k9am244G+yYPbf/YtbZib4Sf8Um5QdlMTdRNa+Tp0RHTAaXG+nes15gC
AgXx7vHD9vF6G5tj5iBQYGg9dKARnSbKCPo9+7zfB01U7YZRD080H/+kY9geO3Q2PoVjLw9KGLzI
UcO/2i40DC0H1XGbAsUwGvoYrHfmM6/2Yy1wgGiVtF85FW9+VRdvpoSFRinOfEs+idAuN12BNaga
i2ZwrVznZXPMxn/x4dP3vjcB/C/V3VCPX2stgj7fTbYbGshXAB8Mz9WENpYoyDqRPAiPZTDUx0k4
+UPTYnXY1/7wXIAvQbsktv8ggih2FPzVTakU9R3ict3Kxr5+K2gkEPzzD+QP5Y7LD+msITbHIOjd
yuy1fdCTiLB9u2OVaeofdtdvxEUQUmqQ0jzEQ6WtIRXmC205kaDyNcPQiEnJ4S/HT0t6HLWadq4e
RfZXTcFjMLQHia0hESkByHjUorD80pp+/aNWyFJa1PdqiPgbv5Xh7vYpf2utL34NxCwgVzYXHsDb
xWU3+kLv2qKxXVh80b1qleBc5WTaj9Ywvk6yVTt+XRPuUAMQlNqj+meKJ+BvrU3GVxoO9WdU7hCv
Izh8iirVeSnjMke1N7OflTrFzM9w4gMMsXQjCzXd0ZuODs0UdXtr8GfvszHlea0DuuqpUZn3ethY
P0bMSz5lRYH+2+2PvQpLZrQmGHiic2ppV63fXPiUPCvZukIrMOVG488FcxMdQQAjM1v21Upl4DoN
duYeM2VIMMbgbmbq5vuXpAdgX2h6Jl0NQY+DXWTTDxII/yl0ihrfwUpFT1lrD+z+7mjMAkdVYnT/
toGd/wSFV+25UfWtPkKauz0RVw8IBQQa4PSlwQFdZypjJyIj86ldFiVNzi7OrftC7/2VUa7CFbom
c7JNr5g0xVhimoSWRaoeTo7r6M1Tl+vK10bvT3AZV3WTlyfqbSAyRdT9QFIsG6lRir9dh7Wsm3Zt
9mTZZb61vaA+Isa4poR9nZ0yFmC+udv+ViSfp/ZdcGDBEhulnkhX6cb03yyLxAs5qPrdqlIcU6Ip
eEzG8JtQknI3lPkcIKbOJ18dTYTQ0/qHoiByHQaFdTemSPpolRJ9s3Ks4XuS8G4jKCnCBDKdP7cX
/OotfyMI09pGH1qjY7j41WObyCjvGumqWYEGrKqhXxkKjMIHuP6PsUS8VDGz8ctUxsFKgHdVcmHo
GbLNRqCewVG4nLAuNwMSvdhxZTtFexURvcFGTVBiCd4g+BqP3lr16aOPxfqBmgZ1V4uvvRyxMrE4
jmMFiR/VindTp1i7rsj8Z5YVGU/YecGjpLfUbKxgWKswXaeWfC41dBjUoGxUfsXl4EMVOUGc19Jt
wlH7pGZVvxFB2+ymSuZPcddqh7D2nMMoq6bY+FJOOzPR8m0mah8LtZKwwS+7x96saNWVo/pjimaa
TGhNJfLcLbK9YxkwdROMyDZu1MfJxE/QjIJupyW8WoE3KtXOJGfdTxA575omsN8YCf6eTdBAN0JX
tKur0VVQhPUp5tTbOlIaJG6LKtt3qYIaYug42JvHWXhX4bt5Cqap2Jq4VyeG9O69rCzuI79rniIn
9rZ52RtiQ4Ej3KZyGLdWq4rPtzfvQgWL2I6jDeYdtqOEyszxu5zTCGX0MGlj4eaKMDcIWMNlLNP6
CSVzGxfkRo9RIO1alC7El7JJtG3UWOGuQPnlnljxU9jo0T6AhwePtQUn4KWIJtkouO9VTV8DK1xf
evxWMApgHymsacbityKX1ip1mND9SmrtpyezvZjgdPtT+Hp7Vq4fM5oQGlXCuT3E/13sclzrCnA/
jXC16UywCki1t+27Ri8+j5a2EjJdvxcMMANHeTMBqy0vWDsf8kAkpnBBy3XPWo1OT9oNyu4/fxGP
M4tEKR0IzhLoY+GKShdBEW45Ig7YdK26T9LgV2B0xcb2QB7cHu6DjwLLTmufqxwEztKjp9TSFsk8
+pST0tPntFuPlhquPSvrdA0xpEjLdzk0QHicjDdDzncvxphXfWuRH7iq7/8wWzw4N6OnhZtabaKN
ahUPSHMj8jYk1T6qU+NFD+JPt7/0Lc64CPL4CfC4LGJOmqdUAC8PUDI0U6+Vk3CbKY73Ik36uykL
5bkxvRfgFON3GHk8CWhDJ1+1wkIbkqr94MD8bqNRPFV68E9ojv0TDIb2oRxRhVYaVeKfGucHp/Dq
s6/lPoq4RnfvJT2Fu65+GNHma/wKnnaNAr3sUrRwoeYkALbzvQ2OZlPBYN5VfhicokzL12Kv+aJd
fLMwLPoQvNNky8skucKPonKc1sDXsbU2k20Pj0lOiCXiRHd9W5b/VIpzpiLFjUenAFiDZnffb0/8
VapBNAB/j1CLJBp26mLezcCnKI2QmCshJ923ptlSl06NhzyV7Q49uZ+N2WQH0MquVeJ0cXvwD24i
Yepz3408HuDK4oLINT0Ke7sQbhKYj3rX6Gi0ZdpTa1RAkm8P9cFRIvN2LDBa9L8Ac17uL80Ox1GJ
cunm/Rj+8p3sR9kF6sou/uggsYzEkTywFCaWxiyKVaiKIhhFjBYEm6RXQDjy+tERnVtIdfRoKx3K
zDVyPmbq/UF6T9/e/tDr0EKjKASfQhg6oeZSrSxGyl62InXc3rcfdWN8RpcxfbGoWqMBl6ePTsST
mCI0eHvYD+YXEsNc7yGengViLud3aurQoNrouHkaa4fC8ZHXLlDP/R9GMfGgBhGNldhV8V1Lu6Bq
PcdVIJ6eEyRZhYaE8O1BPsiJoIdxvmd6/twvWaS/Zus7dTtY0i0ScaZL6G80CDwnEWBEXFhG+Spy
Y3wy7O5r5A/qixmk5sGr7fqQGFl/H9t+c2rNZuWBuz6oOiVVmMBIYZi2vYTrltpIzwhcltsZ4w8c
4ZqHqIQ+6Dm4E28jFcsAYWGWvo24gk6KZ8iVt+h6X/G6OgwvoM8z/4vuSiVVX4s1sgoD8d9Tn6Hq
XDdluBHxS1nvKiXLcJxw1qBN8/VzeUXCESCwmvstiCQsX6YkCFU5lprt2lP+LYk74GboWeR99Err
9qdQum7lSnor5i5G1Ga+rc4nzn2BxeLHXYxeWqVMLrFZexwrMzwWziyINXrVk2b5B1tW2oMRhfkO
rkK6l62p7XpwDFsa9+1aJeaD74eeQp7AvQXlbJkVqUrRk6ByPbdFZu7ViEdqI8Mo/RHTWXmos7HA
sFVq/6qOr6Bf0G7HKd45wwDUCAK5+Ipwmr7RMeTYl4YanAshKCUJ3vX/fDB1yOr8PgIVLr4lwTcK
00otdWJKbHKts+VkT0nbBitH4Brh4ugEklzg86MF/nmxNoCO20ijW+b6eTolmyCoA6w3muGQjs1D
EKfZzmymcZ+1qn5wRPupnoqWSqrn/F25IT5YFp5LFbgdvSPCwUXG6CljSxiLfnA/avG9H035fWGY
JECUkCLc7JTC+OEFY7ezsjY+JrU9nkNR3rfQB7/XfiGfnAIhG3K+irRmzMr03tfT9OS0a1n19a1B
aKHCMaNCDgZkGetbNHxrJdIsd9KV6Y9fo5+Ud9ou84zNKOy7YIi+JFo9/ciRvlrZEm/Fk8uTxNjU
D0mO5obzElmjtJOIemewXMfBrse2H5tS4H7koKilnKbpd5X+W3bD7zzCDaTCzMdqT5KCBFL4xHnQ
WRx5P0RPNmKmnXyILEQFmmBTm90fxTHvby/odSDC3kVsAQgtGlzUTS5fryDIwQb6gfEcSOMv+vTF
c5r4xc4xumBlpOucaM4eYMDP4Q68y0UcovpRraRFL54LbUTYXKTi0Cd2vq8BXOznxH0lHLhuXjEW
ylZgb4gyHZgDl59mqg0NkSYRz1XvScr8Ka7wSQinN0ys33rmmCerzAKcVYn3zRjzcBM1QUoixufE
CpQfvozsQ9Uhi55H1lrQcCU6Rq0Hoji1CDbIDBma1+Vd4qFwu+ejaCzX954BBRQVQoRj8Dswvinp
bONBAzi2sDfJHvPZFR49nk2s/2rM6QVb1IdaubMkkkefFUjHSjGgQPuMeUsoX6wOxC2KxD3ClpWD
iwsqUAMoXNwymvzYKfbaZv8g8uNLiKJtYeuEDG+9iXdfQnI/ZRb/KLAFX4PKjHFsqypk5tvixfdk
vKvR6vjWWlq9RZiqOCLIucKwub6TyCSQyaJh8JYrLnYWImC640eW7lp9qD0WifKSCmff9saT1pWg
/cL+y+1D85YbLA84uwrgM2A/9AUWIYGvNVYVDD7ZsJmeDLPadzQqAhMN+rrex+2rBO1vKEDS1fAw
jRmeRkAjrfw+LfOvvooL2fQ6yGKrmqfAe8wNbxMphTsO+yYOtrLBjUlsh7hBnqh5vf3LP3hImCt4
U1wjOlhJZ87M3q1WqeZ2FsRCd0mrh+cgzeNXvxsi1y5qbctbxgNvd/7eNBT1WNc4K3gh3gj1BBD9
9i8xPrigKfBwDDig5L7LJ23Qw0x2GLwhJzeBOzAeIszfilQ/x2G/d+JXLXpJWxT/leCuHJt7DhFI
gXGvmOWemtHZCQ56oJy74uugnEBOmtVXLPgqE8k6+TtUn7GCqIqziPPPlo97g5Pd9bb+NczuLVXh
P/FdG1uh3nv2sBbxG+Q9/QAgRBP/9nTzWOrTC5z6T0lWUsBr6INMiv01a52nWTmA1GWNwz/rSy7C
PUEe/KbpQoUFsvHlulj5nKwWnepWiDMZCtc+nmlW/I8y9NuW0Gd2WYs+U/CraTZm6kaEbqdhMvF3
Ev8MQtv6nUs1beiDQ+HDmodJnWfqfSvFDyT6rA2ywi/oObgTdrDNl9kjTzXvbi/oB8kD4hIwI0gx
udqEvdha6MYgKle1k2sE5vQYKDqSB2SL57Tw0kM46ckxqvP+qc296KgqlQcYPU7HDXzqdqeYavJg
d0l7H/idXCMrXKdoABiIJLlpkQCzjMUv67tYjAWIYHdowlNUNyGa5b15p82S4JOwFYq7afODQHQ8
EMR1v5tsCg/mFOEV5+Sfcy8dvnVVvXKJfHRx0vSFWwuKgcbF2wF5dxT7QfeMKIHSRiyknWpD/054
G9xHdOlfujQIj5ZVKXtR6WDUqDSf7ECsqSxev/6UPlA0nJnITM1Sh7hTnMjMBfgOX8R3GjIBYARg
bD1MQbAWaFzT/ucyC0U9choJOWDJGDE9M3e6xhvdWo7dCbmtx8kok5MJbQ0bMATyyh6aTJWpwXcf
MC1+mFHKhu2C6YFXON1lUcKrWAhMfJxO1346im/PFnPWizpO9pMIvTVHheu2OqUEtjTYJa55HS2/
y0PZanEoy9IZ3FZNT9AqBjdsaHwjJIxscxSam4QbemMNtvFSYxv9oIY0zj0nHE6Y1/kn9BHDjS6D
8bmu0sHFcQ7zFhPHycJuHqsYf0syqKPv1+gXZGV8bhvll28hzLJy1X4UeRnAEdEUI8gDMHL5GWk7
GeDXWvEcVekOkQRvB4zH7SbRbp1izV74+qwRdZEn08cC8mQvAxugezIwy1I8D0qrbUtF2LuyXnM8
ud63sH5oF3OnkPXwoF1+URyNUQEUNXE9I8jcUtavY+iYTxPuXLcvtevcfx6IFil1LZNHc/77uzMK
893rDL1OXNtXsjun7P6tEucU9WG07bX4MSP2R3U6/c8yTsDVTZqBs4Ijgc3ywsL1K3YiFQ+R0Hb8
r2Iyv+tj8BlXCMAsjmzv4iD3Dre/9Hrd5iHhAQhYM+QDiwfIg5Vtp1OTu4ovrUdkf3CcMtfAUdeR
2owAJH8l24Avai8iNbUXXYrKB7EO0I991GCUwrUQ7W0r1TeDrg8YRnfxSnh4HWhYVFlRyIGuRjK4
BDzaMvO9cLILNxvN/sgTrLzWhdE+V5H86VTGI+1xjRq0GB9zjxLHyuG75gawlu+Hn3/euy0U2pEy
RXFduJOKUUX64iVPCqisvnP2om93FBU/e2l3ZwB3z9tfuewopqEdVGWfygjXM/NLSeweN8epfOwQ
gaes/kMW1dlBKXvbaq+Bs6bX+NFOIN9CzY2mPQSq+e/vfrCjZlkhx7CkYIyCdOM5+l46ebwyLx9t
BTou5D88gVyui5OlqlCkzUAtkMGJ/fskxHOri7Ovo0yzzRi11dmejLU44IMxkS6CPc51Lvm4xVLo
5WjVk2Wm7tzet0C/Grjymgp+yWLcR6WHvWFBtPULcYnnqPiUOvI17xScBOVJ79OzIYJj1q+dievb
GVzCjDZiawLkW1Z2hykf2yLWMjfK+38aLEmpiKjW/WSkqGqUxWpafD0JIPC4nQmH6MFwsV0ub6FX
Zcg3t27S4XYbJ4l/qEo5fQ1HHciVHsJNT4yof45rbIsbw3nNONBfsrAkGrLRGaw8MGYbx/LFa9pk
4X1U2NPP1DGDz7cvpA9SlRlAz8VLfIR40tKJIA9NgGBVgcQ5wctdbeveY9MLq94aVvxtcJqzl2HO
kFPi22iKlX0pJ7Pc5uQbK2/A9QKR2PJyEtGCSaMWeTlhkdT8PqlBL6oV6qRC6ZVDWzvlMS9MuoVa
vqbUdv3mMB5Bx3xV0qNeNqZAHJZRDiXLDTuc3PW0LPZmI6OntDIOjRy0x7xHV6ANh2i3MuNzPHOZ
1oJBoSEKBm/uoBiLM6nbk1BkZ7duHKrmPsxq/diNpnLyahgeeE8qWCEOUIaKBok0KL3fQ/4KRiI0
3Qlo/K5PnTW5nA92K/khQChAUWyCt7zp3WUUi2pQU5o2btro1h2RrHcyzTLb0aXLvwO2dfZdMny/
PQ/XFyBvBZiYufBsoqmwSBea0e/LPBw6CuGkpFKL7e2koXl2e5TrGAak0htJBLlT+o/z3999WVSa
SlQlVekillGDH0zro9QK9WUKnHCl3/rRB838Idi5AARY48uhiiYpRym9wh1C4gYPTAs1oWpaeWff
WhKX22em/gKv4HJl3pYKVvBBSWcy1XuOarrQ1phk9wRQj1lqWlu9Dst9kZu/itEYHjBB9f84DZR2
YZNhJ1Wc7Vu6CHslSbEWNaefA5HRoddxY4RCL9ASwGmW7ne6H5XO+P1fV4J9RVoCYRjsJzXDy+mp
rMYeAVB4z12A4Wsfw9vD5bc+9hXl29tDfZD0EYTMAaXK2nPlL5aiTpH0BQ5TulA9fjZkea9h1Xn7
PsbXNA2lg1WfAZtKVWjey2nWYmzqlY03D/F+mYQ299HwkUA7gaLC8nObobWrzJztLr1AOfQy9Peh
M8qvnUzCO3zWwrvOrGu3C8Rj3iW+XJuC5ZEWKDnNNwwix5wtY4nCCsfQDgvZ288tms8PvdTL+7D0
D4M3S72p0T6LONWBMCZy8/h72FrevdJB/2vIN14LBdOzOCnxNgz0b4OX9XjJau3+9jJd/USmhsSP
cjjbmEd5PlDvzqaDjfXYjEZ47pzy36DvTWousrpXzTh3RQVgVoRZ++32mFf9NxRUZ54MMSoBJ/+z
GNTP0GKHU441jjAw2PMd+EVmhIJMQstTDnCvkVMN7hShN9uhVrJHJNTTbWxNhQkPqlhLCJbP3tvP
0Weo3BydkG1dzkELlABIngzPveL8ivTmWyrMYyI5kVmZdyt7cv62iz05f/u7wRZHkJw5pFxvh2cc
ACXuu40HUgCt3NtTfP1JEBfnVi7BLUH51cuqdT5Oyl141hsn/SwTjxyEVd5Ww2DdaWSUK1t9ecVT
5tAALhLGcNJQ5llc8Tr1nNDL+KreN39NphHfm3FT4LynrD2TH440929IUXm5ljd8bijkb7j6nTEP
keYmQ7trkwydmDYkj9H29jReXfRv30XUC/RvflLUxXf1MUxOrnjYA1qzLUR0EHLuXoVICPbDMG0n
r30tYlBHlMNh4th7E2stNZ0ORRo/jdhhGhpF8YQEhsBmg6zKwRf+I2oyp9CPV4L+ZTQ1/9aZcG7M
gDze88VvRUbP9iLLCc9BMeoQQDL5OjV6ti86dCjwqOx3+Wh6e6MY1vLOj9aERpeJlCPZLH3AywOU
xbKqsp6Rw9Q0NlobiYcw8fCVVo3sP5KO5o+kMzx/J0gUnvjLoZTJGs0qRIYrCG3cVnFs2CpO36+s
+/UhnU8pkDy2GVHisq3pBbHSRJ0fnQt4jTQLYsIwmISH27vro0PK00B6xtZCwGT++7u710LkEIpi
H549x3tOfK9zK2qyp1Lph2cMwaL7/2W4maeL0gXGLosHGeAOpicFZxSaB0Kk1l9CzHLvKPKXnujD
/vZg1+8KM0h9nD4ZlgNEYpffhtyqXkSDyjU3dBiKRsGfUi2R6mqj/pik8hzp9e/bI15vQoHUAhP5
VmEG9Xo5YjfpRdAaPW1wwwJXnAzVAenPdtOJsl+5Xa8qHQRoGsQdih1csDPM+nKsuDMhVGW6CWRD
HPQam2qqoLtB1tCR++ak9I2yk4H8ZeafdF+/G8KnxDjnw5cgPdcVkEPjpIFh1rGw9JPpECqDvq3s
7AuuCx52Q81BJrPZ86qT8LL1ws+mvketcpbpA+Azb/t3G64vQuv/KDuv7baVbF2/So91j97IYY/d
fQEwiQqULFkONxiyrQWgCjkDT38+yH3ONkkP8fhiedmWyQIqzprzD6PH9fIgMcrxRWbguGcVxK6x
cFeysspPAsVA325b+05T+37fa6i8CMdrL8z834wVlxxouVw9LEKBk7Gy6ra2hUScG3c17Xopze9G
JYHTCnj7wlidL2VncRAApsDmxDXkJNuHjL9VeZkyHvI4QrEJ1cDNqNb5p/cn3/lSPm7l5IWKqCzt
Oowm0pgu2HRDx8DB1bbSoKgVRuX2/dbeKobHQQRnLecc1HQHsYS32PuXgdQUhHfcupkOUa5tlCZ8
Kl09DGQDqTDGE2BfDV8UEd102g3+g/awF9WHRDxP4mCFN/r4PXIPlrjXZe5nU9BVfVDa98DkDmn5
0shvTb3Phh9RGwWzigDPRtd/uPO3uUPKHo8Bb03Kxe/CLwPy4pO39xar5Bbx789teR+NN4n3bfAM
TApqGNc7oYjA0x4N60GZn1R1zc1WGR5aD70wsbWqv73+atCekc3vSUdivuE78d+Kt9jQ+r3Y2YvO
0Lc8+jQo0s/Fd+rpMobC0rw4yWue/53BkHexLYyRiW32mv6p9O7cDgSUvsqRElbAbzvpFb4n/vv9
f3a3IVgGNbaoGJOXJ31wsv4RQ0jGmLsU6MGOEmXnac/I8FvfW2+Mris9jpCHz7Qr6BLmTQGsz0d3
17nk6PIWJp/MAq4VC1qQyB2F72WV/TILMjm6kLnC4dDWJeYD6l6Uu8lqX7CQIFEUp68UAdPVnFrf
NVcEqvYiJjJ9OY7JV3mFlZ6x75P5Jm0+u+OPWXv1NGyP4XMod535ooCsKObyVhbXY7sRhfPJLPQH
K3txRqrHKGPgcZ9d2BXOAxggwtxNKXZw5J5RfS01jp3BTo2DnsC/NuInhcwpxuJuuDFzK79Gs983
vMq60OxZOdd4K9OBB13M4QA5nITkWpUjcWaN06EzGSThNNV2nBG/TK2w3ZoCRB7aw732OTHCbZvl
mJd2hnWbFGl5L4vevG27LgxsoLF/fGCTlsEuEL1RMM1nwMhCSitOMT0/NAjSFohXb8weS1xyZn61
ANHen9TnGyUmL+wlpP0Mb0GAHs8m1c0idUoKWkPydjOVXQ4BdrwEhjgrjtLZnNJs/YuEJoLHJ0vH
gZ6ra6UOrT1TrkJ25PYKKLOfpo99ljEHe6zNFSuINCUKRAQ6c9a+iTD/bhelgQVs84jW6LbGPbQf
4dwbs1NfiFzOt/KFWcepTt6Ci9PpbTAR/LidkDeQRdFShsX34abzAE2FOBo9UmMx/n6/488PQ76R
vkfLFCgyuO7jjkd0o7LJjasHXYGa3Xpxs+mjYlwb9qXg+TcLDJo+J5VFJXHhtxy3NGfmHCsRuAUH
vbNVlIBrhPfb4S0730Txlqxa+H2wuo/vv9+ZuNoy5AQdwIhAW4MAW3r8l33KyArARXE6Hwbo4c8Z
KMVral8FivvadMjJaB/ivBpwveGSbyrK96JVEK9KpjJojQgsBRe9bQ8l9cqGAu+rad1jGjXIr+8/
5nnE6nKgshWQDFmA/SeBQoK9h5gaG/EOIyxgdjXaQ1419l1pzgnG45ZYG313qfz5m7EnCwIEGeA1
15lTqECOllsdDhojwpV5HjWXdDeGEGAB+guz7AwkyChANQcCCfeG+9OpkuOkTOC0XA/Qii7sldar
9n1azx/TUs5ALr3WfJ0aRLq8Mn2gBODb+GV+KT1r3JoIK36pR/lkRH296VvD+OMQDWKKzWWOxyOs
OeWQ6WlWx81Y1gdqGxHiSBYG0GOZXdjffjcNl1Lf2+GyjPPJNEyrEuSMVdWHpJmBFaXxdO2i4Odr
cAdvW0MxN2Ks1qreJhsiEXuVOANa4Hl9QCzCWIPKyjdFp36BdzYH6WLBMsnxosfQctYcn+lIYHF5
p1xIT5CYO14rbtsBwra74tB2nxMUv/Z6WNd7M7WGz3kOZiaPPFiQ4WTdzLjx3LfYr6zVrIw/d+qw
H7I/tp40Fs08wA2kFSihcb0/fh6n1dEKt+ryEMNL+2haQ3k3u+JzNibeZ6URzmM/AdxXEvdGqeP0
4Nqx/aIjGIoD4fBJJDVFk0pN//ysWhR9wCRSMOGCfnpWdS3uN11DSTWN4vIpaYp40+dyXr+/I5yf
iNRFOH8BpCP8AODz+N07QNxtBc7+4LhZfNPNCbK/9uRemP3LtDsdcQxgQQqQAkA75GTfSVNgDmpV
VDDxuRDBpqzW1eIabysxKPtR/GGFZBlQ2iIZTeRogGQ9fqnBcnH3LvXigL1Ye612KhHg4FwoJJ5v
a+wzVHkJXBYvltOlprdqxNXbLlHpiCKY5c1DMWrpdw8JxveH6Ew3jtch77TUsDizF92z49fRtTl2
UsVrDhxkqHh0WrjTHbG1RYPROqIQP8pa3yVtO33txykJwLl2QacbEqlo40k4+SWBsjPA7PJAS3Zq
iW9QgnJP4puyBYQhMJY9NPGw60zLd0WpedAFuhA2cybVoMgG4zFmIa8KT12r7eCtZrXrPuG8uFA/
Ta+gWl8MvhcjXOMhv3vDZ11fZm2/FgOKuJyNVv/VzQTW8XM2PfWtp141RVIHatrWsx8bCfi5NDO+
vd/ZS3hwNFMp5xCeLHhuiqYM7nFfl904I/c5qQe1Ab9ixnOCFmDh7TsNoZAsc5OrHjjmU6GVyVWi
KnPwfvPnY019FL00KuXmwnw7zcq5aVx7s0i1Qzpm8il0vV0p5nEXpsYGqCVw974Jt+h9fc1LIQOr
6O2Vg5+DPuOXN81DfqEKeDbJeZyFskSdHS+CMxubSLNbqkuZdqB6n+5TPYpvJvh/L1UWXrpwnu1E
S1MUHGHdMb/Qvznu+bCL28nyCo30QjHfK5bTBKNOkfz9Dj4LD2nFxaeVpAxUCagkx63ALUhj9O3V
w8IODlK9zXZGoQ0Ijk3jgaVVP1aW1a8rFNcvnM1nJAEqQWR1ucKSWIMncJq7Bi1e9a7XNgcsnfGV
y2TzWcEmZDVmg35dtdq0c2LrU66CRBRFBHgSr7/D1MXu4+RgKks1ucc7JAofU9TGd2WP329RV18B
rd9zTVd9TXrtfvLG7KDEDec4eZm/zXQhnKCQqO9KdLM2xogv61AqmxKIxCrNLeULdRN9M2HaemEq
n8WavC5pWNiq/Ee15CQQT4vE63G9pvRY1eiiksBaOTOGn2LScAowvA5hK0deyhotW/vx+qXVpUYD
lhBboDM7TWd2ZdabzQGFvy2wDqd5tkgBKmUPRnrdEVtXpgz0YpvVTwjj+MOwb2FjKPnnSAAOzx6i
plkt22xpmiQ7H8IBxQi9XATQdorAzMp7KQd9I1uxSou7NlawQNig3xx3lD+0bFeGBl6WKO0kbeCa
ch3pdH+M8OEtpPNIWoHSFqu4HzbCERuoeDsnHdYQcVfI4WXgE+Iazc883o1mvm5EuloCxVQOQcrH
Qmstx11rRiA+wasAMHbXhlVvchdDbP4fDSo20O7GTJNVqFwB396mjhbI6JvK04zmttP1bRNO24wk
CQpSdR8LDka48e+vsfP7LxkOCmQOF8slcXxak87tRqVYVauHsJv9Upkx4MVlEPE270Yxpugw0Vvb
kVhspdtpDfkFfUdsF6v9ZDt/K0ZVXKVW7qxCahQBhtXRWoFysGpq17jl+nZJVfhM9AI4Obpf5LqY
M2z9p04bnnRDTUl1ckxWW+zyMqlukGnVyBoOyrU5R9pdrKaJH4Pp1gbXXKt1G66b1NCu8b7+Asbh
kDvUyBc1mSqYpRg2oeHl90Y2Xzp5z/dIQAbU+MnzUnagEHm8e9mz2RrNBFiqJF2wmrIx2ky6Uz28
P36/a2VhLVCtIfCkdn3cileqVg8zsIPr5+IlVqCEa6tItL3fym+OOqIZIGtoIy05sdOgsO7yOFSN
prvHB8nZUwr7omOG4NeZ/jqqEPoMM8P4sd+SmAtk3aBg44gZ9+5IJtf0r3YhRj1DqNG1C0SAmjLX
J8jZJ1FNkdVWHSmyvK+93AiMQg4HN0e2O08ia5NU8Qsmxf16AOEX5AWhl1LnTpDI9vH9fjnv/QXH
QX+gcg3//LRbrCQaBcYv+f3sOS+eiUNzGanFhWPwrBETLDz2F+g4UWQ+q5LkXhPh9iGUw4zq5g2E
RNJ/zVhc2I3PgqmlFXQNmfwwlLgAHE8kkTBNDW1SDopZzOs27ct1Zxf9zisBQrhuLDZdMthXyuQ6
WwCCyoUI/U0M4egwwLQMZOiiT056hsTncfuGPueGsAbrzhoS1NjxZ/W1EbuaqoijFTdPE4oWiULf
S0jhuxPyaUn2Y/J6w09kipckWmWNLqcARZxPou9BEkVKj79i7ej3oyecnUvd+Vo2/eBPWL6v358I
Zwcotz9IXSh7YTqzCAEfP30xZlnbtpY8yKzSVmSfcghVgoTR0G5rLbmyk069tCbPjk8UZzirFzFZ
hoyRO26zNseabqTGk2GjFLT4mdwPAu0QZyzM705iJFdjQXJam2frFkMMjC5Du7xq5sTdTug7Bu/3
wFn0SXKSRcDDEBVSQD7JZniI7IdlMpeQLRADxqfJ+FShKPy3MinmhdV/viConOn46FKpAyx5uuri
0TJDqYBXqJRcbpx+wSuho3ihlbPok14DpgsNZRlV6irH3dtBcJjIFYhD6HT5RsQYoUr0yzbonEfP
VTYkn2QRxpuauteFls93NxTBcA7Fdgui43KLPG5ajkNodnZbHrqhtVZjrHa3WDAIDAjFpjBHuYkg
dvp1GhdXDiYHPWqNgcjN/tv7Q3q+JSzqRhy4IGjIwp/CxUJnMCnWNNnBsgCKoCnSblvLCTQxDQ+l
mCZ00KnwFOaAxnLY6Bd64XxJcalCIx/05JvKx0lMOujYRMzqkB3g1sR+DmNqa3ZWv2IFfhC9dNe5
Ji6Zqp3n5EA/sP+4KrcaciynGWn0UGdUvlz9joPLXBOglmsivTJbtdKMvkSKmu1idYbhX6B56pP2
if1i7NBjj2x5m5dSD4p2Lqk+GupXq+xY9LKUxrWRqt6frreFWo0mBvRqKq7gyo/niJjz3i3HUb0z
Ff0jZfKejJOJeE/YXzh+zsYBgAaXIPAtpGkhdS+r8ZdsuZIBmCgLGpqVg5NlXxx8J/MC7Ym6ls9h
Fl4qJi/fd3QQLO1ReVgSUIv8/snkn2szr6n1q3dwT1s/dsYksKM0vfBWZ9vV0gqa0dx1SD+TfT1+
q1ymIWpxg3qnKBlC2JjDXens2D5p9vlChus8eKItEy7LG5mNjeRkayzHRMuyuVHvYlt/NBZkLe4u
MjCBRL2a3dhv+0a9DUv9MbEbXwdoX/myjrxtlFEuzUf3x/vL+k2m+rSHsRBYoLAUFwgdj9/d6Nw6
Gb1KvXOjclrldhyu0QIRe60wOj9VQ28r1Fju5lAVf5c21pg+pOT4q6fPBqrtbeatcdRqtnXktD7e
4/kmpFSxtd202iE1+WO003gHflLZqtJ6DaUsV1WtT2xTinFtDTK7S+YifqnscPpcI96+Swvduu4S
0z5UeasF7Of4r5p9dcNB5j1peXfRXmfZu497gCom6BziDShsGMgf94DjFEJ0egm9UOvslT3AHR96
7UEKPfCKwVrRpr1qhhrhPsONgqpWqgsBw3mxnLQCZk1EXUCDlnTr8SOEtiP0KIcMoufK3rCUm86I
mnVVO+N1hljfvonTl2HuxXWuIiKIw2QJ8UAYmG3ILLlJUzrUiGZtizVt/7fdpuYqbGocmlP496KM
djVBzlZwZK8rop/1oI3qTeNm5b5KjDZQFWT3g3mCUjlPhn2bh4npu0Wm3GiGVmG4mLPXO4g2Jfn9
+7PvN1ssyiDkyRdBH1TbT/eTalRK0VUSis1kKBsTKfrQNhqUNhKtYrtM2u4mU7x6Vct5lw7zY1ul
q9TA+1btG+sqExRhCQLb8JH6p7ciqXHo3MG4sLueb3o8JCQQrlXEGBwEx6PjRgCpardRAIub1b6Z
YjQTU6hLwgWkktRi9JveUC+ceOc7H5laik6kvDwOvlPpPVEqY7kQMg5VFM2PiIbVt2osLpX4lrl9
NPcX9pEBKHMRBEEB7eRcRcC54iVQUFCZ//pkDutiHOS6HUQFovSiCcH57kdSAYUuwijy+2Aalrf+
5fxwbXZaK520g5AlAt/Ur8mJdGPzuRhMZV2FNdYERnI3NZp+JYzYCmSBcLyujM1KF+n4CO7tUmh3
NrrLI6HmRWzBxkZB5fiR8gYREGdCSgf9uc/8lwVpVmbfswKcSmSqyccpvKTEfja2b00CaUe9h3vO
m4DuL72AQ/RoT0WoHabEioIW3dOVGIvhT1PAyCBRs1xUXikSkRQ/fjFVRbdaUhA9mLUWbdw5dT93
aLfvMqUwHt9fx2fBIZEZzVCJogOhip2sEFEOAt1hdPTUWnZ3ibzuvBonQM9T0gB1IUMNKLGvdeTe
97CELzR+DpHB5etNPZJsEOWWU1DELDE0S+w2Owzo323RXgx30nJqEhKaBnMTfyt1PVTqk+rG5bpv
Ug2bgqJfZyTF/XKwwiCK7OnCln4eti8PBe6Yflk4haekdVf2Cgd7nB0Sw2yuSGqrq6IovK3EGcWX
FI2uelX/EFtjIFWBbFMid6GeXkqrnoPBeAyyI4u+DdcILhLHk8AAU4nDz5Ae8kq7ndQkukVs01gT
ZYNk0qpilULqWHmdKldjjrt3KvMLwdX5+iKq4OrA5YFswplPRjZHkqOlhyTemY+mqURXrUA2S4nL
doWY1zo1qktL+jdvDVALhDQkHRWXHHMJ+H5ZYCl6nW2TFelhKvMaHdbS+1rHCnZ0rSR1Obgq8A4y
B4KMGZO0qdbN6JEkeH9RnK/y44c4iSsyckSyrrv0oMhE2VS2ItZpIaKPf9wK7H5qPBRoYeGf4sOy
1tMUmYn4oA8xIDtVU1ZDDovp/Vbe6KjHBwVpGEqG8LZRASTnetyjyaSaVTvl8SHyhhWHuZ/J59RI
VpCVNqP12dPvhbVvjWdzyANHmD4oWt9Lu9Wk4DXc3TnhhCBzglGh6rfJiz7LOyPfW+ZrF5k4xj/q
8cdwxFZCgr3shsBtgJpU6Y7IfOPmw0eYUDdu1D+X9dcCk7R1XX5D7vjPxwsGIGcg2AYOglNaMqyf
LuoSPTpgqnLtZoqOWURzMeJZbiynHemCIkRLcGEJnMbbiMyORChVfJAo1+9Ka3KCEIrebvKKTaw4
0RqPjjoYXOEFDmC6XZ7qmg/uorkwor+ZnQvtC4Az4FkucyenQ4Oqh9chMHIYemFQ3MBtUF0ypO/P
m/PFD7mMebPsAOjVnu6CZef1UeLk0SGf66dBnb3HqnHaJ4WNChuUxOGKwwT+8MeNEk6DUiGuB7x1
GtDHDSCq2EVbaFab9GrGKeIaZDkGLOG4SaXSr4hEL1mdnr8oV2I6kqsqftqw24/XR2OOMVXhNkdW
BYCgZQvrWXXnduXmo7ZiGkXXSZWl2/df9M2H43gy0SrgJIAmIOaQqThu1cuoo1VTnR9a7zAXYaDF
GBxaKZJjmV9AMZiHTQdJO38aAeGqw1OqcJsz1+FwVYa7klyVLe/a7grlFt9xH/rkq1l5gT1NOznt
NAN7GvhfkLOyYmMMsS+MRy27NeI7xyMNHFnNgz1rm0kFtN6kiDw2fsKx6iXZJmyzbYNWZq+1qxa9
TKeRLxnI5/WUApp1ayUJ4ha7oKEedu93yXJT+rVHSEmQocNu1lmQNyAkj3vEmVnb6pAMH3IOh12l
YoxW4Qa5UwrVoDaHiELr9M4668xLW+Rb1HbUNGK3gJEI2hdDB1IJx027XhbPHErpB5Qydb9Fgfax
S637Wm+jKwxcKKFF9HXoZuHaECxvuxvMnWiBkmf2hF5Wn+nY8trJvgA0EOQy8zYVW6aDe+vjnOG7
NYbP73fWWb0PbQlu/u6iO8gsOvN6HMdIxmZtKw9cvXeoqJT7ArjUoYzTZq2UVr1TumaVWmq5UgYC
mGlU3XVoKtq9cBNvN7ZYHHek1O1Jx2+814zHye3rVVtE8j7ThX5hup8FegtiB0Y+7iTsoBQ/ThZZ
oXhV5/S18RBqERcF3Ww2MAmKz0DMvyphhwwZKgaBqofFbTS7ll/ZXhcgPxxuKnyqAs4r0hDjaF4o
V5xupcD2qOwt19iFwkGm+HjgZTErhVeM+kNYRPFa2Eqz6qI4vJA5+m0rcGTwN4OET5X2uJWxTON8
mBcvjSkpN/jvseyqqr16f0q8ybD8OotJsgG8AtttvN0cTs+FPtNSrU0V60FoXrWxa3MKSqReIUSr
L0gD7AdpyLV00yd7EemYmm6d96JcTyOqv57b1usiG+XOyz1tj9rKpxobH7+LH+M4idFKdj8KSx1X
vZEXe/LsNrsDNyCkVapAj7R4nZtOdeOFmbWL4zIPtFmRG5KzVmCqmYN0Z4vsG0bVQV6Z5pMr7TQw
pVOtheqmF06us+VMR9ALVBTYXIlD3ybjLzFkUg6z1+IT+ECss7Y2CL4HU9BfJWvS/NdjUNzGKzh+
h/Jr+5o8hheOsGXKnIzCAq8HuLOkI7klHg82SsutHtet/gDgcweN06ydlW1uNa4L74/3GVvs7TVB
XaBIBRMdpPdxS9guuhmrX38ob9ytvZV346a80jZQrf1orfnqJguMbfncr50Ha+vs1VW+jVaxr2ze
f47T8/P0MfTjxxjtrkt6tdIfkAn2LbTgUuurUW5r3QZVemGOn64kYmVwLUvsRWSClsjJK5vGkk2J
kVsbtdy6ddzouck978Lt+/eNgJ0mrcfBfCp8S0BV1WGaAZ5OsFMsEpGsQbEmF15lOeCP5gnCJEAg
qPUv2nUcP8fdZg0xWq5zmR/sLsK+GbI1etBFtFDzwxVqGV8pDWT3FZi5QJHzpclz/o4LlvBnNoe0
9illj+TwBBGV1itV2tAnp2K5YV1yrjxpBbDXgjLAgHcpr5PCM47fMUvJ/GQoTxzI4GadPwPz3aVc
qB/en4Fvuhi/9OXPdsiBIwJCLow1f9yOU6ONAbYvQ50R/FHaut12KMoHPbd+qLOlIUtpJ5MfT6hF
QaYLV9Ng97dWmZRr3JTsHWKFzarS4sFXey1hi2xXaAgC6ByMeGOq6ZbL3yYTyUrFYDnwIudJc+St
UKW38qp2Mxmk2gtPsS7cak4Cop9vRW2IOtYCzj7VUJigjodtzltVXvQwmaR8a8bKgg3qI+WT+GaE
UGWpqe6fLei3dk2qROziRFWUaI97cwIM6SBkTlKm0ayPaZYm+7LjWteaWeSnlfOpKS95Qv9mooBK
AaVMUo3XPUUtSJPDZKiS9NA6ZrwLp9nlyIcf9TZP/uv7+N/Ra3H/c0Y0//4f/vy9KCcKuHF78sd/
H8rX/LGtX1/b25fyf5aP/r9/+u/jP/LJ/3zz6qV9OfrDOodAOj10r/X04bXBWeitTZ5h+Zf/vz/8
x+vbtzxN5eu//vpedHm7fBuiY/lf//nR1Y9//fUGOPqvX7//Pz+8e8n43FX+o8hfm+Tl7DOvL03L
x03tnzj2ALcCBE5UvcSRw+vyE8/6J5cdkm9QslSdVDLTLy/qNv7XX9Y/KdqhNL1o3YB8Aq7y1z+a
olt+pGjqPwFycjUj+ckFVOe69H8f7mgA/ndA/pF32X2R5G3zr79ACTKZ/nfp4pMA7AcAALwRNnUw
QCfbYIZ5X45ck31rCmNqGg/afY0UMFejVkFEJoLLXDSKVfpNiZs7tZOOsgfUCt0MnMy0m/WkFwp5
5pAg3E/aYppW8BdBvuXm1Ke+3djGHCgUAgbmr6nOG6S6w2/x3GAxhX1lBAkMn0+f0pHV+BIAiOkP
fVZXzpVrDKVowNDMUlG+Ytutlt+c3lgsuYFw6QhEx2Puu5OLTeRYekP8mM5dCCQYibKMlt0Ed4Xl
/ecd+iodAGbeQ/UVW7YNvOwOQZTHyA3Fc4hhnfatHJy8mG978lzZdURMNj/Hi2rWI0ZUKnasg5Y/
dJ4oQ7Fe8K78Gy6WkeWHql4bxPBDr2bXuiFUG2glami2taISSjlby2jr0TLIRPjJOGJKqVbq8hGZ
2FN2jRxjrqKaLpB634bKgrgbHLa/Bx6Tv8EyUZjX0qwma2XKWpf45fDxz0NL6va6LpzIfAzb2PvS
NUooEVMp+6T2sU9GsQHEhZCYoIVy6F6ha03FbZvkmpEHBopK4RXxGxQ9q8V7c60qAleexUB1hK5t
m9W3uGoLxGImnMdvwyHV5BZaaah96rBA+1SZpAPuY7Ux210bD0azQRbAajYhCAiWrQ6nZUXh07qu
qIjj6+5E03CVDD29mmVTOmAuOwvxSpVQNW9nrXkTKzKKcSsbuu5LpSSD8gh8w66+5YQhEmJzmnuc
Kozk9eDMUeMPXSmyTWbIIXzsRVg9x1ERZ1dpb2iE0rIk/o2lXKzDEoBW+WdD6+QYgIUvAUep1dS9
pknJWOfoWcsfhlo3xk3cmaZ4oZ/j+aGJ7fZtYBvVq4O0RLzkGcEfOTikl7K0+VKbEdI+IEYmJpqU
SJROvrTVsjgAWZr1g54izbDL9RARpnCCtreNEoxtAytG8S31AeUxY1JX0uMlhoLGqkD3PL6PGnyp
Vn1e5DHKZKwFv0VL6jA1UZ9fy8gLe58ckH2TqHqWflJ7EzNc6gOpt+tS20B7UJEtC8oVCprTlRWh
SAxJrHvtXUF7PaPdfgDaGzfA32oMBRTO0U9ZKItuC/bF22il4ca3aCwU+hZWcFzuYouq7s0g0bre
au3MMOtvvyZJmc3Pwspb88ekRuXdWJuWvP350HkzM307Cpjy1olHfp9iQKc+u50ek8FK5XRv2qVS
ciNVGQXVnrH8GsMRYdLebkc6rlfn7hXjEvon0rshv0bDO6y+FLUU48METDFcd3oilV3uDJO9t8HT
KF8RGEp+FOkYI0SlRqb4kEdpSD6msxJFM9BMnHLrGkgbX0FTunU1VX2ZrGtVgf8cl8YcrkvIV76h
JXJcta0+kd4PJyNF20xG6lrIobCxiRMkHK8KOxHz8883laOZjQ+dKY3qW2lEy/y3tVbdF1OrrrNI
NOrX3kVE+kZTrGHYFp2gq0wj491DqTIyAn5ksppyMzS2XgTIcOtOZqt+Htu++QiOQUwB3NbmGgMI
XV4TGyP97xQ5O5FbRnF3lUSdIW8zoy3GfZOarfdURHUerx29V9urKjL6BzXEAttvMrukUGlZdKym
zQ69gz2kuSS8PLdASlrR7e3csSFvlJBI+FuelMyiDpxoyMLv5TYMPRTYRKfMAGaH7scM8Sj+kFSF
mPcdxZk+qHu9wl/XEo5fpV1lbAddmwZslViQt5o3K9WHycSc6wWniVjbNiCeoUd2qCKjsJ8Onh/L
Oh8fUsFbXeVjwVxWxox91BxwdU19gCCOsc8TQxR7G4WQnO9Gdrr28xyvmxRU+6SxEWtTpcTPo7BG
eyPjOB/vesR0IrwJFCeHlDmbXRTdi7rv+hvLHcU8+LLVExo2jLG/znFxzbOgokSOu6yQinUTSer8
26RLGR+8H8car1ndGteZ4ozGwm61K7YmabAL4GzLr1FKlbTxJ2PSq23TQIBeMyVtb23GTfMxMxMT
SdS2xKjr7Z9TgyM383OVTTW8gWttCGFRJ+Pc2tc/113LBghzAtuHCI0EoAoPeVk5kU8FqZ0/ikpv
rFWZlm13N421VB+6NE85bY2wQhCtSfg+dpAWC2o/DNsx6lell7BKI7fyKmXVqWPvPuBnEnVfiJmc
JapP+bE6uOj5aqmduA4VbjMJd5jnuU7oj07F+Pxc/L0se46+4u0bqxntlqufv2/aslfIchls7AIu
hIm0QREWJD5xOrnRQHjHtz+3q/Tt4IM/J+fnn8sk6kOO4NFurGHaTFW+LOhRCjeCKNA4VQuOLOqH
rFu9f685viK6i/s5tbe38j4XTPSCjgPxIbZi9FSnYh/VRjHfSX2cxdXg1a3px5X2A98ezw6iTA7G
DpyDZe4iaGL9h/cf4gThQh1U05bAnEscOJeF5Xr8FE0SI13aKfr1z31VFJ0t9pFWoitqun0EGUqx
EhnY6JkSlDRWUuyJhtKvcyozSeU409xAFbLLg+JtHbP3i/TOThqrfChH2D/SBgK5YmKwfThSlaw+
4TU4hDbDWH4zurou9ynARIKgHn7HrdEkEWHDnI8kPEhKvWQA3rLrnwGAPUT5fJgzMLObOsF74RED
j9C+zgy1ny4oY729+v8Gr0vXQHRcABFUDygLGSf322pEBFCRsXNdGeDPtpo9Gtt5atx49KOhMLSd
luAJddBHjQ0vwyfFuWucuI8wRp5UbdMAkSDCwdzdWTH8JXY1hqtwsivdtEhIK567V0cjz7wgEmVs
flF04FT+1I8VfZ+7s7aqU42/yfsCVZ8s1HIDARQauMFlWt+Th231azPKBoXOtDrWzftzA73w4/Cd
HImFCg7OISTNueKfSrvmcxSmQjrpddyEibGN1aGUH9PIHMUHUmP1vC+ocJPUKDOcsonZ2LtgtXGH
xw9Cms+JWtfGKmJUE9wwG0qMilZoeSCNvk1r8v82oU3PHuj0CEwX5ChLgbSQXw9ajL18CLwrqs22
+1YCooA5LFqs4YeuLfwMwnmyZ3ubH1EYsa5E7/woC7PeVFZ6lxgeOpheUfnClB/GZP5s9eyLLaEA
3soCs5fZCoDE3WlF8SmdDbZPW/FDS9voMt4UWXLPVh+MjtT9ZrFAcKv2Lq2Uh64keJVYnDV66UMO
xUg08h4gVri30M85hj2Ef0vb7BF4m+SedbcZ5m5E9ybh/rSjBNz8H87Os7duo1vbv4gAe/nK3beK
LdmyLX8ZxHHCNiSHdUj++nNxM8CxlRcRzgs8NXEkluHMWutuyK4d81mIoDqN9eBeBafvzqsmgSRK
VzKGnfA09u5lKcdLVfnffaW/dAxuYzFN8yFMrGfLHYk7DoPYsxd4fr6fx50fyJ3prvuG5Xd/4dcx
WCcs9TJ/r+0l+ShRWfR/mkHt5ZAb07DbbTW1RYRv/6lUzWMLQxuowztXk3yYguBjULHdOMaDuwLL
JiqqzDGak1Lzj6Et7vDgJ/c9Cv/Kp+iPrvJbgt7kdPJaN9uT7ATIPERNnDgDxkJznq6/TsXW2L+Y
jZ720jaZMxeIVNpPxpJ9hCD905lDEoUbYEcCiT636bhrLDpEX6d3kZNcQ918NETUXX2Jtt2aEDKO
+Z+pg+VK05Lhk1dHJ2r92O6aRyqnx8xwg3guAqyF5u++4X8icba7U8FYn2oAiB3dkvOlGLq/Ql1c
kaqHB4jx48GW3pcw6v4GnewOSzr8TJL2xXYGZkWOoeIJ+R+JaU9+MPNCZPhEcPy1GDDjlLX4pDI6
FmP+FvRVELN9jjEZjlftLfY+b5qxP+BqnknQN0qrnW4sI+bEebREeDLz4K7zzJ8YYYz3FMkj6l8I
ZbLXD9huHEs3f0gVboF5J5Z90DsTUKIXnrog+CN3rb8WqUiudz55hfgGxSai8i5EbR4yC0KhXY3H
qfSgEk45nvzFwF6s3Sb7UQjcPFjkbV3HQ+cs3anp6oXSkxhdsRMS7h4mRMYUXacaLPyDbIXgRJ/7
7N6NjK56xJ/Lm/aZsKyz41BLHIyyyH+q3oZY0CZen2l6EOzAj8rp++9BXuLQnMA5wXup98U7w7Sb
AcwvezVZ2WvGEkou/svDBujN6LiNgrm04JFdBqwSh8timqP+6vqtfSxrPLKpyBKveshSkCCiY2Qe
XtMmmPTDaEZDsAsb7iNOCrmgaKy9z4rvuUriqEHBcAySpak/uE1vLF9kNKruGHoV1atpKPkyBI1Z
fS8Qju3sdGGz1lDL6zs+eBpV5vpt6rBZFYHzp5Kzo/5KQtMYL5jb0nj9924NH/q33XotKCjBVq75
Sq9huvPmKGccPUVlKPV1aOb6Hj+t0P2oliZA12boGWWCPcrQhkY9V8M5HeFwfrPmFjIaagnTsD8F
pa3s89YcM69RaRqXefQaeYYev7h26vovjtm703H0BXJfqatst0x66c5ORCNFM95Q26Luk/UHE2+a
7nW0xna4n+B1YH6NWJGBBr415Vqw1iMnvqsb4UDcFTK6GzhJvvXBRBfUGWiEjoXR5uYumfNm/LOW
ld9c/dAYq7gOq+h5LIOo2Y8E8PF4/RAaXe0l1YuoVYbpeD3jkp9hajb/7JU52Qddki0ext5qW7JL
Wmk4FwxrqfoYFCzlXdB4zBj6QFN/dAhru2PToik/daWocRbLo/yPMAtmGk76UFA2bdIr+J5qloNr
4Sx5ndysbnZmZU0o+5YlmE9I9SX3KQd6KKh2LKGz4XpZdSiSBnnwyHWZF4RpxhKTVVwQcKdm49gP
EbWurvwxusuCYBmTf/opI51KJF1GKdKdqLyCH+1QD45XNFWN/8V2Fp08IlPxsx1CPGB8jNB9FY9m
nth3gtK2QgJNDOMBvQ7eZ2EyS6hete8T6dZZGI5lHqw8Oppsbun4DHkec7drz32kFgjGQdXbzLxk
HlwazzeZSthCHovAaNILBDej3m9NqRW11bJfaB+fojIv+1O2+A4VY9JjgOoypn8i2bjKz2rpq/Jc
zx2mZwLGVwEm2UfOiUxPOk57gQL9GFrQnc/SzPKXGbMbTBJ9KDE7rIYW2vpWT9ZOi05XD7U9VfJ7
tnhD9ilXXonjU1nX4YcpwKP8vz+yN1jE+o1htLKCymBVsAffVkT9YEkq+mi8iqRywqusu+bJM8EM
jNtoinhHnZ3JJpPGK54O0PiEhd0o70QxBvD1DAca3rc09hkDg+HoI15JH+Y+YXFWZdmpfeWSl/LR
nOb6ox+M4XgBfq2LAy4047wLlfD2Iq/8J1cb3rEL7bo81fy6FzE0TXFow5qF+c4t/76tBKvMBgMm
FH9McRFPvmWYUTtYaujJ0iwIr4cYYWFhca21bPVD5aqZ+DEIrT6bjF+LlqRCw25+LIsvkpOhM5sk
Dz2M4lgXi+fuOn9Kg2fDxR26m0WvYnc0HHH23dztTwaPtHgYl6nNXyxa4DxWkfL1Y1Ivc3h5565+
h1/WuwJoZDyLbomJLUXu732P2WYthtmJRgW08EkvuRfqPbZKubm3KHqbV50abPK4cU/p85iz8nce
EmbxRy4Xwn0J45CGle5QSkYwd+fMIqfbx4v/bttF0tuYLQg65685kuZQxevLRAadtXTEYZ4ynkmV
ue5kurCaM/q/pX0QZAIlX1XX1d0HJh2jPqHpYEP473t/w8Lk3i2ozSxkZIAWDP+3B0W/hLVljcZ0
XNyKMWBRkA5zXfRs6rPrweSPh4Q2/kjaC10nYBiTLd2Ndhmys8Ioe+fg+tebAP3ki2Jhwc9BJf0G
Ug/WsIgEwxUGUoNZf4EFUTnk3LiDOGIoznWkkq7nApfSGHdd5ov6nT7nDSWY54GHNwIbVCY8F7q9
N1fQB6ormIt5p3oOEv/bbEQUS3FLjdaSi8lJuZtEo14Xu0a9zcZQ9g/bYs/y1CSxNCHlQr/zVP59
USRb2KxSMHGIQJhy/75A85LTMrDa7LRNbOWcshDyMuRwSvOa5bNVIZYq++RPUc26jJsFcPtv0KJu
ubcZ+XNIvLNy1pb3f8ssnhRWf/DZqETRpPjglr9fVG/MGTm7RYaXXpT2fw6GrNqfTarXAV4ZyeSU
IFpado4nbPOjcMYgPwt3cap7DBBN99QpmxzsCIUgySS39vid61vf1O/XZ0O5RWsAFIWg/yZz+IUb
Yo2WqXPIUyezjNzuc48MrmNmX1f5jr7AU1GMaYHdffZmx8vWiq8PgyfYSOZ8F3hTMLyX4nObEfzv
BSH3BxuPMEGAF3RzR1mh0V8uSHGSl1GJLX1jJcH4rC0IrjuzDnEjyRwOqdhPzJKdLqGK72OTFC37
lOLcCACtQmd8Dsmf9a85mQQJQatZGwDsMOJ1z15n8YEkbVqJ2PUaxsJJHkkRQ9Wa8XBNOXH2ok86
FduDLNGh+iN/3u05a+KQql/DHHSkOFTlxK7dVtIwLvjeJMUjaivGy7BSCIAcbL+3PyVTOL5HBYez
89u7ClF0oUyAewmchhziX8zMpQsMEoMKcZp7lS5fbDLVxYmjxvhqdi0LqgmxeIuxWUvds62yPHmk
I+evmGse0MEvfIq1QWeloFtN/fIjcgafMrOS/UM1RnhOIJVqEswBp5QmPmOaUEHVQ25xaW4DdE84
hBwOYmKL7uyk+zEug+scak+ET9s0GCtTvratWM+0xe9Dlk0DNbmzNz+Lpe/mA/8TRZinzDVuJWMe
6epwLREHwfx7Gw1BjwPI2Eq7gufUHate8cKYYvNJu0KV0w+7M/XoYn2C6IcBSFYMZACPNudJMJHC
u8+mnpMdigMVEOdPX7xape4acscnfobSnbGiEAKmzo8Gd1B+RaqZ7vaVzpYvIkR8dVeaogsfJZLm
DjNji3e8FeFsHdRc26/pMyKfjmy3GhJ+DrCj4/I2m0vrgMnVVtX3jqIhmpPS745RXfGIGNDxwpgR
rvemBtIRY3HDGKI0oizZjlgao2n4Cwia66LJarpXAQNzuGiVAm3kt5m3TFPRX0wObTuN5zQoq7vt
Ny9K5TYZsu48TZLowxUN3ICJbbkORsRtBZzc3bUkyqUpdkjaM5NyOOlt6zT2pM2cNN0ao0R74fa0
TLk0yxlxzlRFhk+qvGEskWyqetfAbk+f6MODIGXP0B2fGT5cRYhla09ZKalo1dNoV3mzr3pyNQ9K
zwG0XGa562K2Faf+nlQri2lVUkyL/Xdp0QK+SDP1g30aAO5dfJGxVILFo+xpYH40D2gxeap7LBVk
8FV5QoCSp2TtxKmBHOQkVCVH4liLwb93DEiPMmawG3YHJ4QQN8ZBUgKo1Jhyd8eiEdSNoKkr1DPU
qnvdnhSpVvwVjGCWcjdA3wHXA6t+zQzH6X+kSHG/uUOXD1fZWw4Du2XhhTT2zM/Co4PL7SIa+Itv
ZeuYfKmgQJ0YAlcscN2lTHzCiWbkufGh7fixzEp9qFaLGcKxgBFJORgSjjGj7wAa63lE4sFkgq+6
8zFGfApUqV6TCSIRfEti6bfVIqopCB8piNSfpiyz9kPfwHBFNzmL8VMlddm9Egk7rcCNzJkV28Tq
9HcLAaLt6g0acO2jgQDjZ5VrlGt2W2RfkhaZeNwoU1fYrAlfnLXw82QntA7Mi+UYQ3UNRvLQ9onG
x+QAQKuzUyURexIrd9sh6T55e75HWmSc1inGV8pOAvvzJAq+CUzr2cWniiBLL+6alOdk3naPQLTr
B7KtYXBzbj7RmptPc5FwZA9NnrlfSsvrwLmE9ZEjtVtp4Hk6f0ZBwh9MZMK4a0cc1AxRs0jki7/M
Y/JkaT367d4pWLA/MHOd5h2rxHP/toaQywaN8QReSDPVuy/DXd9hnnUpwXLWzmHdbCFnSI/nin/A
1h5vD8/NOOF3WZpYE3tDA5ZWux3Fb5SMK7xHZ5oyrsIl9izIA58Z83tsVu2syAzCR20KnvQEcnmX
+m5LcrPgtEx3uQM19ztNQVAPcceovP1a3vasoPX8lnEhM1AdO8RCd69+VBnLo8PPdTgXbbV82drN
4gaxZ8NghQ9gavWfc+Pb9QOEOKa7kGkhhAlrGs92ba2rVdvtYMfKjaZi2BWM1lFA8znAnUX0jOme
sorO7WKr6zD9i2TPzsqswCtPIDWDeR8UrREyeRwa7E1Lpnck0GZzdaecoKzP0dwvko0jSBtvl2d1
SgFpj0zf4ChjfnXbc+TQrVug5/A2NrqFCJilPHhZQ8A55pVzffI4Cr7DG5rVpZZDtPwksqK0kLIC
3U5npvw9flbssRLcaCmbM9YWhRlP0Lf0qRgtyN1uPi3tvg7N2oWoyyx7P/nB7NDLh8w6MhctM/5R
qirH+9UsMzs5Lt/CHTEfnHDMNlmplo30+mK7DXHORB3meGhbuamAI41pNoknjqbUjV3eSrkTJP5U
X8fVsuQwm3X7WjroyPYWlkcMvTWLZwUcxxH6CfpKqMmJx4rPRwzEUuDYKmbws360+dyhAkQZgFN8
e9sN/KzimGQd345J/oN+xqoPYq5K+0cYzetntO7x0xPwgFN/paf2htNiOOuESQeDZyd7OYZG8CS7
wRXV41T1kENM9AD1R3DeJnhGbre+C7GsZ1lhhRx4TV0xNj6GYKpgvHYZFOHfgan1InfOmhT2iSRE
dpTUIrB2lwZDaXu72eoWj3OJleAcp9tsa+vbtzJlKyG823a/UQ60yXgNveHgm49imfvxKSnYvI5l
4xXu88ix6Z4aAlIe/s8FMpgWdgq4dqxSqrcFfFZgRCEKQPYaJyn7ETZ7qi+9HhjZNZrZywFDhib5
Y8NkG/6If7IJYO8vDg3t/08/AXiHvBmWGh6+lO2/l8dtDWGJjzM/ZaHDLjRTz6qj0pXzACLVjqhT
Pd0p5vVSBMGOj5vZgr+dl8LiqrZp7wbgLiHBh+89r7dFKvpccFogE4jJ2Ke9lWlaYxcoQ1fVNfJn
6NaWU8grHJ/8c2daWr4ELgQOV9c6PSxRlWVn2CC4m7lVRytBlklWPU9ipIdV1pjbz3Dl9Ac3Gqjf
33mvvxPtaGAdPIYQo0P0i3BFsd48SNOYF1DKMbgWbUg9b+UpHCuiOuBDpH4d+VfPmQzv25TmPKN0
9JP6JTHyzPoRSAZ1f29dwH9f0+99PXaxq7cqygFYuzZM6LcCSFqj0sYvubq6VrX2097tvq28jbJD
ZjsZ/PVUVvOHvm388TmDiPXe23tjV7VeAuxHbHGwCGCE9a/U+Da3zNaQZJUMeRuELzylqgdUXubp
BWtPuiIyD6IRSVIxcoGNaoz2kIG/ued0UZb9MyNz6UtHEehfpdVk4bfST7SrdjnhxrrGJoPhXtxE
2WKeCt213UMncZbcaTfgZ29dRqOcdP6/uQOs9wU6zUZIGB9j/n9NIStoLr4zrbwbTK6gRGU9b94v
detfO1RD+kWMUW//n2efiNbQnmC1QA4M/36DsaA0c7upFO7VyUdK587VffljDuYwvZKKOuEOmeci
vcv9vM2eQIZvrJC13UFVRcm5MR3Vracyp8Ze7pVb9x9zc+qTZw7gLrmr+zl1Pifh4tdtPNXlcBiE
Pw9HGvhOvbqT1QQvdZkv47cxKBxsH01tJPewbAJ50IFO2jgYp3dN197uAVinQp9j9GHy0FfZ5O+b
FCM7ZqM0sFdY9ayWoLfXTtAuI/3i2hM70n9/N/+PyQ9ybPRUTAzojf81+eHgMHBTquSpGPoK/c2y
jk9TbHA+VHmG+UEd6rC7hgMdDEzaldATjb79sfSiUTxbtcsh/99X9IYHsI59sPlhA7QQGK+EgDe7
S4CVLK1n2pzIsAyKQ5SHFPQUuctTM5u4K4lmaYjF7bPkXkIrY5B244I4nHvy5NZmTTK98Ep5JMRp
TmMAQYPyve3oQVd+C5VonhmHKeyt4MIZTeUz56Z5qhQf3S4JJwdBrjvhuGMVPRnPBdHf7anrV2Ov
RLbV4b9v9818dDW8Z4rpQX5mJyUV7e2mL8BfhrFc5mPqN757ZipsO6eqE232PDBRtohmg4n3EPjp
SN2bt1Z3N/oyuxCTFVbZOzO3FbX7dYLExeAvRnYjOjZY1G9tMDDcHlTiR9Mx0xXbE73iaHd7h9n/
0e4c69EoJWj1XGlnPmeMo6tn2HYDde5/P5SbHuHX68C8bs3oW/WbDoPS0P79KxgUX2WZYFWHX7zx
tymCCV8QT5Xo25Pa2zUztJaTP3gEzjtur9sptlM+W1hr0SSXu/7WiAqz49Te9obA0Lz/YFLAcDlH
EUzFbnEeB1/Nw4OguOoe29kbqk8l8uXG2XOmefNjNKtG/YC6WKl39rfbGfnrHcKAWt3AeYEMxfHG
e4Of0gBB3YZPC6bvTKRKRFM3Rh8lONsTseP09jpPdHBNVP1HaoeFws8/t0GCeqW9H3pUAPy7IoIh
fYI3DbX7nRewfmS/Xx6Ub1TwFCSMzf5ltKx7S+qCjJSrU2YOhme9Wd2F2g6KODC6rj1iXMJZ0JNS
3MWdM+jHFu5vEEvf7+vD3Aovuk/cJLLvy6xR06Ww+H4uXYX/VBJng3D8g0uqRPUQVYqaN944WTS9
y3K/2I52j0kvZPB5LsTwXjzj21JhtY4LiRdbza54CW9lAo5fgvIFjr6Tt9nm9tlNSgvGLcsQGh+o
V/gQJaQw74CrmTG8Iwp7o7a77XAwlkC5cIFFK3xztP1lTpvbsNE0LOVTVeDGfaVVYp0ilaUtSOt6
qi95hcfaP+MuhLByetrGLCMMR5qtZqjRDKguzfZllNvDwTLxTdjVtl7O3dTA31I4Sq+jkjoiSKkk
s+JoGJVvQflpmUwlZN/lVZwy8VsuqjDc8medVM74jiL23ySBdf2sUt2b9gPDnzeHGVBcgtxZptc8
G5lPmHQaHU3rwLBldsoZmueU0NCoCl7vASV/3zymtbuaettwfHaz2xA3IBPEoXVqLSDB2dT0Bx/C
CrQnqxTe2Y6UZ+0jpqv1udUL5kyIMq550iaEd5Ut3Pqqmcz6K8qK6HH0amZc2qSBekTryXyi0ZHJ
jKu12q/eWPlGHfsYixYn6Ur5MnemX17tKhrUvWOPL8nUJK8eMFsT2znbzFfAR23tID4H+r730/nO
HUvYJtGSjniWmWnXH1pLBuO5iqAuxKgP8k89ASeovunBwz0HL7eTmpxfdP1cYN63frmHctEPx7CI
uED4y+Rjahs+8w5RZBOvjpqxTIxUk9MpcBaHRNP53pdk0AuhyXw1YIo5G+QltaoR5gzCumo3DKVp
H4nskXtRZEt/0AmQ8F1Lsvlw1I0JdmyXhRFcsP3u43mpawyyDZl7KPRTs40Ho+nzTyyYdYSqxxTa
8WxAtpLNOEP2n8L0z9Au88dqxsbiYxvJxaa5kxE2nLCo8DoV8smKUuLsG6d16e+XMgQeYT78c6Ns
VnMX6bPBX132pknr/mQVyNUZeqxjXoYwYQbamyNCgHkUtJcSW7PkYZsdVw0pZvcIeNt/xueJLyFD
zr70mh+ceAOSBuqaGKWi+hs3pMQ4yIFm69K3uXGGD+z3H7qArOsqGHx9rDvhJrFr4Gh48UepPxIN
no+7bPRJei/KEPdvtHSDRluGQ8pDPWXG3gknHzsyo5lf+sqgNOSrnN+z0Yjens4kceK8wgwNIq8H
1rvubL/sGw2Kqx6OeXOHcrX8yaw1nz5lNqqaPYhu8w1qNFS5MGz85uTf+JGV7hf/3oaXNz5MNyK3
Ng2XbUDIJr+YIC2w9m4sk23wTj3HTuRAFUYKENZUmzwuo7iblDLJsKvY2C99FrX2hbl6I18M/tkT
/FN7fkQ0BX84N78tytN8R4pEiP4isCfvd1nCUHUXYred7tuGYegnG+6CwvbDAhTLdpsIqSPPKyLv
ZhqsnY3PuHO0eLRF3Ktkog4dHY/urmXHykTShCevmKU/xNWkU73fph1dPq284Xkd8aZENaWIHoCr
fpAOUEU7qB9e9xBibvdXKcosOjjOUKERkNBlDsBZAB8bnGKKAmhF3JQM+oZd1DeCTq18fqSjEhAM
TPnS6jWP2o4dZqs/zXydX8DLRHEAo3jJY6sN9UDYHiKFGA+UdDmvqM3XYHTbKGY1ZcPOmc0CjCfP
x/mHn0FPRrPQ+unXAQzzGyCaro8c/HwCbWikxi4JlNnc+UkfGSBrGt3owe2XIX3erlN0imHR4vgy
P02GQaOixrmbztmUY7+FNII9pdpbw1QPH/x2trv3itnfObycbLhI4PKCawC2YxxxbxBIN0NHipNZ
fu6FA29XE/y4sDVaHgnIML/HO6X8SOzTpnP676KLMrInnVnJx5nZq8SgxJ7zP5p2KMNDjkgooDG7
tbdp29RfjIRT7jSUg2zeO6neTjRogZgurRU4fRCDkTcHVVlK4RuRuZzCNnXRUfmSnjNrLAnjKIBp
9p0lSutT+XNYAzij1X/u3dpYjiajj2QfgJL88d8VmP+7jhUwF48HRIwUiO7aDd5yn3/52NvGVCol
vug065xltxXkZt0HyUdhKL94qWWZY1c1auWah5HO37smHSNvkcn8MPSudM5s7yM68BomuIgFhH5x
HBURSlcPx7/xGWLU2nGwW7dV3GB7NL1sJIipmhL0IyEfP7EHE/Pq83IbYYxRCTYVtZNmhAFthslD
QDcgjhHT/hZ8cqWabL8oSVeCTT9k/IqWV33zhODPbNifn8Cku/Yl4vyrhgXCN0B6YLRD5GeKvQ3B
bnxuycPBokdDR51evNs/EMAPR1DWDX7x0ROdcO6Rwwz5c23nITVFzle/q1TXqIdFEsEcm5C70r0h
LC7Cm0bGFNuELDXKlLHMkKx0HC9dRHLXDnUu7hVEWHH0HbitRxmRKPXOSru9tl8Law9rbv61TjVo
8aEP/L6Hg1RCMid06qRmOVafazUtzie3MFET+ubMEzPmBoRyA0o2RMRvnCyygHWCZTr0jeYPLXia
T0/dSKLVnRqjSO6YCNHUlC0w1HEqEnfcF+MUmgfobkX7OS0Chu6t4Nx9p13n/HnTKuA2voa1mfTr
iLYoq3+/ow5u+ThVmbjUN8husay8um9qmef3w1QAl0UyLBFibIyrTUXXMtVcvkwQ6Pkbjm5XcRFu
IPXDhInM8KWBdMhrTuyMVejjsDk9VSRcIcV14T3Nj0MJA1fC23E6trUN7lhuCiMv6JR/kTqx3Mdt
ErQpIzYUzSh9JDtRsirS2AoWEMQMQgxGp84ok/EvhBFW9oxK1Rleic0cxms5lk1+wBMLjeE4Yn19
3FiDdYd9149EEPKX7fyyBC/wkCEhKnIWY+ZmvTHqLkzHWH5SlevVDssyux8t+NLNn62b4uBtMrkF
cxWOxKYwVHT5PmgeZbE3Z333vQgDAy6wX2fAyBTZ4zNBa274vYAkTamzwJiB1LoSADZgfAPJVaX9
VbdbDWxYWOhyIm4nyD8I/41OnAYhSBcubvzDIUpecKKwNtRn4jXIhd5EMHZPSNQF+Wfq7BYpgPZT
AyLOHmLkkB82QtAsZJLvCzCsfMW1eDwGJqj+aSMEbNQKdxvmb13ONkPfrjq/qcTqgtlIjfh5hYJo
6F370VaB0R82TGx7WY6XrupXdTuHE7ZiXOuHwJM7oEh7wtIpgBv9D3u18HPwZ3R2spxjVGeUb3GN
7q57LTLY76dc64hqfKOnTzl2dx8zWsEQW/x1s/hHtBelCd8ZrS5simAcI3Q46AeM7C9HCdjW1TJb
dO2hY2uxl8Eiq4mEGr1k065qc9Re/H2rYEENuoNvv+LiGxOpDAKeZBGI9bU5eeLCpDBH1Mm9G6TR
ByfVEUOIm5LWb9GwXU102vVBrWGgJ8TRBdB65g0r/LyC0cjfKl/xEYB0rf+P5NJ1bd8o33Ob87lv
dbS60TuYg67A9XTbKwjrC9xdK3UXXpKkFJOJIwO83H63eGlfHfua8VoRFzipQQnojKJLwdBWbuIm
faTIWYsKA45BAavUr8vXsO5z+8kI12WVbuJHI7fXPyXrhhcwDMrmXfdq4gnZyYxX4YTG2XvYjl1X
BiHIqTnMAWC2Ldgi6pRWvo5xDPPDkcbGdpddy4Amv7rN0Fi71FAi2ZW+bTTHEtZGcLKGNRVqSvrQ
iHsjaOTDtvw3GqQfweVGAp0pI/lpYwC2YNSle3nyu34OYpdZYnToMmPunjSzIewxctOZLzVuSFR6
RooW60edlG1+Mup2lGZs28MKqjvZwtXOhVrl0Og93fZTZJb6uXCSrHxI6Sbi7fPc+CxFN1hfCtPI
gh8ibejvdQkE8JzqKuhTDGeNaTiBTE1GjM0TSizMkSk8ZsdYnDhpg3k8UMwQf83DzZbzcMNaEQnV
4Z5eesguibey3rQA77pr0mIenrBYhGWIafsMqBz6y6F05jw/Yu0CJX/7FjqKw1Mjq4IxBJah/m7A
N8eKgUVdf89uAI9liSb1imUZh/B2NkG34+opE4ZmF7VMCB7/QfFv+v4gtxY+24KBW/KpC4cRKUCO
+QIRxsqzy13lRMbyER8E9Ju0yBNq1yLx1TeMTHPrc3Qjrm4/rw5aDgGkqCJ8bZ155NgzEKA+yTq0
ltPmWLBN+qrR5X2UcqTQW5dKP11SCMK0NXibM1rJEXbtCiFtxa+0zfkVyiri7KgfFvFCa5P00AGS
5KFh6LX3syzHYsCKihmMeRW5Y8cMdaqTQy5PTur6xn6DL9cbXb5giBLhoeYFtnU1kQxqOn2s30hd
W4+OWrZFskeXTTxy0c7jV7aIMLr8883eqCPb/95w8RQDAfsY9vZUvvBuGnFkYDhlh0TpyLhuG63s
i+XvCRow5my1G+pDWmbGcAc8NAz7AgJPvqsLS9p3dYlbSjzeyCTSnAvmBghphukf5CjEupXvDCXg
yl3Ib5oDOdpUJSFUQna6WoOwY7OwsuIXkp4R4Se17d+H1ijGO091zvqZ3nS1Iwlww19BHvBP5y6h
YR+YY68HJONOSA7mkkcB2xZd5jU3THZZP9TIcWcefnnnmBRHn8IKI4OHTReB/p0fsX3Efa2NENuI
oPfPBCBzbkaSnfE6qsbBniyy6dQakprhsnw1EosjetP92fhhcBODWcIBErDAswev9ghi72/Scdh1
rnzwAdyc/oAjF0u6xEyYJ4FNNewSpegGT6sbd6PibXsLPR3xqWNk3HNsiRu3apMMADLAZwsIAY43
DqGesTD/PArUiHFOUpV/+u9W4Y0jHggdaCPEXajzEEBdAoF+r8D62oBwlGO9Nq/FB/ptcpcOblmU
aRG7Vsv+7gi2hQ/YA0zD35QhkDObqUoprpipc+YVA2q13TSHXXe/FciJM72LG98yT3+tfWmuTDge
DAJNP/IAun6/TrOtQRJ9p71uuvwJNhHMS/hFZGgHhYJ6ir7lifA8BpvIFgfnsoBwtidMS6xzOOQQ
TbaiAIYFpMAC9Xu7N3y7TI5BgdXQfvVCSA/GrXOfJohEp94w5XxMFru3z3XbdhYctt6pThADBVAh
wVgn/AxmdGo10sNrDUmerMsb0WzMaf/2tW/WQsdJN6ACNruKPKFq8Dk75JRjrl8whn3JSyVY0o10
82gvw2o8dSocquc8oXK+lrAjRJxB2pgOhEpHrKo5q+jTW6i56lAbASjA4DNQ/LIRE9Z5HkzQzVpj
K2tn8GwYmbddRPVi3VRLD1UN6YMDdcEmLa+skGCdwaKrPuBhsXR79P1Nc7LNjuN2XAgjOWz69mbj
MwRs86chq1mvza2+CKn84DncSHuSgVy+y9xITTt4cMP8jiL9jccgiAdpCy4emSB9qITovX9fDam0
6qVRLrpkSMMU+Dci4XKrX7ZplLjVEeC+FRQeT9xoTFPkfq/7qi5/DJX3YyOSbZ3mLNbMo0GsisxU
zPc5PZjY9YA9zn6ax+I+y7riUz6USIwY8VrTHrbXev8wBj+kDHStQ1hyku6sSMEQ7MrM3m3kmy7o
1hPlZgLSWJ55QfGm5kclAu+75ckIHHLEtvDKRNTCSstoluidZ/UvyAInU4zyXXBhCwLL26ax5KYE
fkLGdcLf0vtmICzsDgwe5+l/GDuv5bqVLcv+SsV5x+2ESZiKOvdh+73pnUTqBSFDwfuE/Zv+lv6x
HthQdR9SEWJF3FBcHYokNkxi5VpzjnlV+X18XcM991cjKQpsy3uv/XBM/G4oO1+s+eHFno6/Db37
e4OAUZcjOJgmvajofg3HEUPccxO4Id2QUSvGmzhIGa3OuajaXlEZQ6fBy9Edlul9u9xp505j6kQi
xOxGJtXhl2wptXT/oqhKQ98ovaZduyyxQTrp7ZUxzmwyVbdJcJgqaPq822X/ifmXDk3trCdc9Hl/
XlR/G0FCf4ZnP7ex5vxeMrXe3p5xblqjVcj0giQYbs80NGhtLNAKO8i9ZMYuzfhpjDUOGx6/RAOD
ElxvX3sr4BuKyatnG5rMv/dVZuv7X1X3uTxJlE65yAoz85sWE48wYGpeWaUXulvuQOGTfzI/mVkY
UsUbZsOv//NH/O2uwu6BbQET5xwWhNXi7ScM4e3wBLgdwm091DaFYaV3YcfUfx8JhTUl4BWtH5ys
Na1jTvb2hzqi950DyE2M+Ak7QXvAQO79KWZ9QOAxWgPX3qLf4oQ+LRvJNNSnfWzxZxNnLWrYNiRB
YMDMhzAxlN5NOWlhckfriE4WLilkR+25q/Xn0/OOi8s9Ty/Do10LmcEmFea9EMH3a3Tupq6duvOF
6PyE+mSZoAl8D8WD0srgqHV+3G9QFDOlyqSISRXtUYfjiUCE6E9WdsqYwwyX0KZZYsYxmniXiTye
rmukr+I0JgW9xuVa//kD/OZThlqKx0h34e/NyNj3D+0wAhnXjDa8MAOZppvG0AKawMYMtMpSofe7
ukwd87o8l3bYnUfVrSyrDzEiFWnzY+lBBWnSsb+RqX/KkqKWt78ezvOMRQPGqz0szRUsvun06GcK
Y32kAYHdW+c9Q8IIPLsgbkJeNGyTrLXKpii+AYymOTQo5nt8gtlEN7AZnA/kLfMt/Kbi8ATVEf1c
so1YQ99XRkYWua3l1vIiNjKeT5GTN7LVjXkOuVoKnbbTMusugB7SfFCW/Tat8VBM0QjnzM9e2Pe3
Tws3oZpqR4OGRCDaT5p+qbrhbSFYo01u7GbdJAMPVRREVr4JU/4keocmg/xg3ozV5f15QEiDNYjO
C45b4jrP9ph/NJMbNYyqbUldCKjw03FdZXrR6fgwRApH15qhGPc267ZNteL1tN1hKw/+ro+dubd7
tuaBDeG+acy0MW56w6R9isjQ75/qHP3HjUb+LtFQU01XN2Pw+i0hpQtbrVe6D2T/VBX248p8SbDz
u/y+ealLJrMjYgvxOxi6s1wv8anKHoa4q9U1uxa6tcV52fE6q/wSzQn1WySbSbtZjiW0CaDbQkqD
rLZM8SepYRqtQN3JZ1Qs1nUjpsChzz0fVuR6SP8SugPkAVfgPLZuCMZqM0mPO77vhanuljdr48ze
bEskc8vt3NgWU8jREMEAQdHxbVP7GVNGy63Fn9EDhgdIasvhJIk9+k+2CuYGMlnGOBs9ez6jU6Q4
2qWBTiw0J4B9yERxaznDYQqsyushHghZfLLRtyX3jjaAbRK5wie4lTYAwZ+LAGzxUTqV4fTbeuID
7xqhNP1ZtK6V/0xCk8u0XLKptigRa4mkG/1QbWPHTwblnbwY2s+p6zS/f8yqwX9axIhLRZkDyKIg
qnBXb5txGkY6ABGabnpWsOyv0k5E6RehMsw/tTXFdCWC6LUMcie/1XlrWDsptGfG1Z53XIYJlVVy
swgv5OOjhfDUhcyMDEvY+ZW2zBgWgaQMS266JrLIW8Zj7GPLUVHM0SwLTK9NzA/6TLGihTj/f6hE
dNneM/vOPNg5pLoVAkDNyFemUyH1NpFjHyGzNNU3ZaCtuqda98ZDZhJcfRUop+SjuefpRZaHY3aY
EiW6T5lmsz3qeDAIQimGvIEO5gRBvIoZisidE7Vu9BDUykWxJQA+XVVWRa8Rqh5y12cj7nmHNWdL
q4mAbwSgiM39mPpqxtP1HcdmG59pW9hHPQeZbU+G8ZC6VoXueLJWg1Ma68C3nF1c0Dlmfsns2r9O
enAydeaZr4GhheuGac+2L7V58Fw666k05TZPtPAii8bykibftFZGwKVJLICHJTA/lUoFHUclw23k
Gy5lqmyCI730YJt6tX8tI+d1gqSxy9xabTt9uE+63vpWxNp4mVaN+zAFQ4vCwhtOlbT9izAYxJUW
kYSG9ciiR18HWwgl0zWvzHBHvEN7VzYkAgoxjiCtNGI1iGg1nStGgfWm9YuD2ZftlgkAatc86jbK
awWYsanVV16Qhl949U8nh4noxqR9sc1Hq77Swym0KalK69noIvEN70G/zoQD7b2KzV2uaeFV2VfW
oamUeTGaZGbHOo/yqsN486m1xvEoq+oxwaXA9BQ34wbvVnyBLH68KDBK7DpGStc1kxviUP2MQWlm
bQctMHb1EAfGKhLtl56J1roRI9nilRY/W2g9jkhZ9WBlllVLigfmt9ZsBRBgyuKm1pJkxU7K3zfa
cEr0eNiGE1mzuA36TVWjwdqhyBEHUbMfnbwxNTe8yw3wwKb1nUWY/lsNB+WkkX25Y1La3GkwwY8e
SfB7kQ7ECXXG5yorghs3LGFrmEgCWW4vCy26zaa2vGDINGz9eMQZ5kTWxB5yyndEPXRMYQubZmPT
BO22RmUV6ZH5RPaKWOOFi3YUPsG3qU/StdbrsEeK4VX46QBzh1dW7OZf9agV46Z3GPc9QNANIU/4
8nPidMFBEkFBNyZnteE8N9amHLJpVTf97RTrwHowZyH5yo2NF8QuCpjBnPZwo5W9xSQW15txyCqW
nQmee41O7FHPDDg/RjJ5uyIozWPLlyiuIm8dSoRSrUqhREasb1Njo2gwmYR1U1gf8J07X6TWYI7T
M+/gFdprbYrg1MTSXvtONV7lWtWtDM3SvhSJFT8hfwCa2FXqkk52/DnWWqek+WzkF5ZvBDg6268Z
HOV1YBbuPkervQFc5AKFVi3oLIeVNycxMWMkRReOPpkvNo5bO3cFpr1+E6K2uY/bAdZ973HmU8Pb
BkTOQbIvvfxVb/vgRx9Zd3Gi+z+y2BluZQlJpWj14bntSHhdm3bvbQtd9uXnViTGZ3/y2C2w47NX
3F/xo6N33mWBEv/CUtq9H/tce/psmzIBLNeGzo3m0Ao7GBhUMibymlhrdckegzRDuQsAhu5HzS6O
bqoRzVNCYUIBOz3D95VrIDBiW3fO9CTpfV7YqefzdNv1YXQGC52Tll6Wtg+iVSu9g2NPzEViOVc5
cNXIBc/TlC86SlU/s8AJyCqhqazrVX3KAvuTFVXmrUlFkhZY5CwqoS1aWyKA2mRap+QGbSpzfIAU
4L+wrR+42MBKxkRvHoombW59GsCgQcfgNhzFrVUl9bpN2/oY9yXCukbp0FDz+RQFmPrzyevWqZE0
+84tok05dg9jkoZ3prJf3W4cWI867yh9OR7McfAA7ydRuOItRo456XNfEiffNYwOL/sostZGMehf
7UonoFK1fUdiR5CuMWIHj6aJ5siURR2tVJ8Znyo56ddBJbqn3IvrJ4839X1mBqm5slCvXeOToFtn
5M33Os3zPYRi9kI8BnCUnAQziAcBw0Zy5crCXMuoGz8PiexX3JLkH5SjdB+N0A52vs88ZGI5ocoK
4i9eoKbPoOGD3ayTTbceDQzuKM+LnnMrR1Mxg7hdFTqrOb/iaCH8Jmup7B9a271yI0YfZt5Ut5jY
1A0OhHivJubz3NzmjRy8djV0YbnvDMgVK2rd7jKOpPcpieBCIY0xPmGFCHcilub3lr7YkTlX8aNt
WhcITl3gkDaGelc7OdHYoo2uGb5aa5s88R21iVoTSlYxWAk7tZr6VK0DK/ua1SK7jCvcwoiYPO1S
G2trlXTIG3BXxHsj7LO98AaccEPZXbfg3gCihd5VHoTBZ0vVHm5kzkjLWOclgbW0rrxw2vM0jF8S
IoQ7RE6Js00q0YsVTzLy7yx1vvepcY1qNX/JR2FiYuz1emPXhceoLGCGlrUtHnZSlhgXYe7Y6XGm
f5VBQF3na/Y27Q3AO0ag1eiT3bYRKzqLJr1XR5vRaWF7k5ipeq7GqrhLU8cbt7qqogCFQKJ2yRC4
D/iC3W1RtofcL6w9qRDVZxFhBA/MbksGpUNS1IDORi+9da5LVPw5CzuvyfKOt2NzsBQZ4HamisuE
WnRFrCg2fj3Jdrx00l1hpjsvs8O1FTLbG+SE2EPp1gFAa7znPF1r2K4fdcSLauWjXb3WyghI9NR2
iEpF5axiBAv7rFUvkqHDvnVIujMIQ9jmXmhiFAGsl4Tly8ASsxf9OG0iaSsgj0o2Jz0bvoBCsK+o
Ka7HnnWBMeYck2Ycy1DHD145lM6Un2u0l81BQcb8yk4G6eAYX/sUZ2sr7Qu4sGLceY1Idj2ahw0l
gLMx7aB5qUjRuQa2J9bIf9Kromu0a+7LmspHDe1K2ezCh4CRp9Yb0Uwt6pufIKnzveuQhpQUgY9t
TnbD82jq32UQi892pn2yjeRLW7SgMnETx6sI/cJTm8ZEbjMpDrdAdfOvCZTKA7Wre2clhf2I8CoC
UZbUu5yG9ypwBnYEYdGT1F5hzx3c6LtfBnLv+To+0ojhwioeXXLP9BxhhbLzawZGA+6A2bBvZryf
wvYagJ6g65fZFwj1m+tUWuGFy0D+3lOdvrOdNjVWyVB7D2gR6vEQd110JazAuuVnJRhrGpPxlP2i
ASRe5/BTKSZsedLQ0+drSGPthI1qoLwcdP1YW52+HwEgbOPWiu71yK6uARaQ+VJVLxFm0k1VQdJT
WMrXZeWJW8MexV1T4K7VmCqTq6nDjwqZO4F4iRmd5eYTi810FUNoWzVd8KJ3LtZSoJ8byy2+2Pjq
Vw0TgjW0vpQ7egSQyDayqfxsh9W1XQeSQRwbL8hhLhyxnSpjLOp0aYlniUtqz9idHth7Z991u9Ze
8kzwAfLMu6D5HT2amB6zdUiNtI51dgh55/eHFkLzs1+O0Z5Y8fyLN1TJVS+r7nKK4AFgrcsJsbLG
eUiaAc/M4ZOtscKKLZZhO10JN6j3TOFZziL/Cnc5tR875acKS/pVNqDX4nKQOKi5GQLkRGJh8GPJ
e7g/dYx1fpDAy33qRDe9HMsvQw7BLA3s7Dk3QkmxTd2QVD0sw6gHoGfyrDgu01yPIX3tdcaFPYbl
aZoUbzCVkklBUhTo7OYkNDPfUKU73yrNDZmO+fK6C2No51rUfKXhm75oVmj4PA61tspD4cEjDEYy
Nub068FEg1kyAOigUDv3I66d64aqi5an5h7t3nUv6xZNckGM9S7J6unCcJt6VUapsyIEtr5gUlJD
O7SA9sW6fTGSCrQZm/y7wDh/b+eWAK5gtP4GtMW48ZjDgNcGVPWkg5cjylDTN+RyS6JLnW4baGVC
o1KYm35KnuvICVHJN+VFwCKWEz6fkzRmKK6h2XlPmdHhIY7AIaFbkeqkJ7G+pUmE7XYaRHmL2D9+
TAwHRRD83TWdrNKFoRZauyFuxxvU4t2lCGtr7/pJ2b5MiTVtfOS2W8+J022mqPZQXqiTFRZVeJ+0
mdwhtK02QdZ8GiNBkE7kGJtehT/KKlBP6ZDFX/H6eJsG1ccauo6xdhI7Ojp9phG0hf5uNfolij6H
2a3llGBBp5RM0gkZ0Sm0EGNsoQbmjzIpPcRrZwIW+ifefUZEsNectC27e69x9Opb2+F1pX2SWt4F
Yz9bIQ1PQCoFXWsUK+R7HDyo3cjf117i5deLi1CghM9u+2SqxK7sOjfDCuaKfoMbK+i2oe8UxXZO
n/IOCSwnlFtlqkcbZUVms27ZI6WPLZ0cUEpnJc3UD752EaHlp/ZP4tjdETww3/BNOOrikfls8aQb
TUzAgVZr+RMM3LFbDRGMuW0+CLf8lPWjdtl0FlvqyktQLNZeQUelRq83PNE8oR1gRrKo9qKdvCOp
b2Gwj0wV2jew4jzz5Cf0XI5OHKc/DM7Rtm6QP25oYkbiYplwennF8QbcKcbeQDWTXy+axIhYqWaT
lBXc7NkIRucIkxzdOkRRvjoVZm4X+z6MAhJChiZyb7Sm5WgWGeRicHWCwWaDEcaDdtM2KmXaOphB
DroVLTPreZXn5i7QR9oivL3Vize5tX8Rjdl8Kc9NmNRtOhgArl6VnGSEFs81fMn453BuH01nXtWQ
QqH/1SAZZEghp9VoIi873qrWwc5GboNWDKNJLlfV2TdmV9Db8pKANl5aGUCV1plzRoqq2NYu7B5K
9kM5CadmtF8O28GHqyZ3AlpY/iQr3AdHDHlmvGmcCL1offarqvMlWq66QlDlq1WJLCjbAV2n07QY
bbCq0JyLYjF+nX2T8fXMnxkuIuoaTERD0/Ivjc6mV6RFY1O9ZiF9o5IKemAoTS2oHczAk+FMF8Ut
hziEn1ZEYvYrEuYgn/WxnVWpKcAB/4MYm99GAdAQJNtw5gCm1FEJz5OMf/RPa70stJam4S+aDwy+
RL8KZp3BHkgnvIoGxUEJyAVfw2Vn0W+44pXefI+cqpoO6F8yZ9vwK8rTL54iJbNAPuDRdmQEmaJx
vSGDxheHmkUo3PfkRXyY9Tmb5t40w8Gj4EyG0TKnG1nvFcVgYXp4cEZ0WgZUpS6R9mdZH7a7SpsC
906Ca7iDQZDKazDK7bCtmJANzyJjAwf8x/Hgo8+AMLVBPsVwy6joqu9xJOBLmZK2mO6Wn8wNa2dX
QV+B4G/PkMlAyhlQCc0QDsi6HvBVfJo6bOrr6Tz+GK3I8DbaWI6boJPGyyLpNBG4tbvE0ykX01zW
ztESnXkl2jTQrwyPQWsDFsRkAlFF2gB0iJktb4FAQwK3kGPMtBD6SmsH+UFz/zfbJifQIyJvTmYn
mQo9w9s7Au27qxei5u16bmxqVaSjVV661svSHLeBLjaJwlm2BnMwa6yXQaWImFR/oCu23sLIGFYx
7xTQDQg9wjX9m1w8LvW8UDUGZY2uSX2dh+StXtIVK5IdIG2B/DuTbvdFWvSD7ro4nHWAAnWT9qPK
K9Rp8wNWrEK7TuSdBiZwuFvElosIK01BSs7U2Tga18ZAzXHIhRAFwkrGP3ZRyBdfscwLQ2rsPJix
Y9LsLMPZRqnFSJjw5dA4dZPOlpFwSSdhEXG9eNdYxfhMAp7AoAYphLdl3d52Og34o5KayDfagF/+
iqEo8gc5xng0llXmz5My/bdHw8MHNWv/XYnBnYnR26tZurB3bNJvL+zKozNvRWmbXcIGqZOjPtgR
wRWtd9/otktwNKKAx0oRkbTOh8wpLrvMIrjXwU/2UZys/psZHP8c6w12XGQS8x319rCSUcq2NB3/
wtQc1v2GwU+xRiZNbtGIJgM9URq36ptB/yK4y3EFkJMRl+aj2Q68363AmVPgHD9x1BVXJrN2mMSY
lrqVVGyr/nwO7d+muRwq6bfINRkokyX47onooqGb9xXVZe8PbfyJFknnIE/tckQCQU+lc4n5Yy47
zuLUhU121hMi7WJAaJ/zXZZO/4L4+iVfO7trgpEm614/40kXb5Nm6vG4Z57l1HtzDJP0mtCgul53
VB3+oaVI7jemF1TTvEX0q3VmkXawD4hC1tZFo58Wum5YoV4/So6uvGyA+tCtmBdEnEBFN772okr6
FXww85VMStFuJsMFByT82r802R5XGybTHBe6NtWjfw/oWqBLidRxTCZ73E+DJ2iMTHUJCFhYfc8Q
oQcpZmhOmGDUyBri+jSZ2GvTy4EZMIGP1l3MQ0giW6iJK6OOOyNbGaJq2kvZ00NYQ75hqIPWnMUz
orPyoZrs7XXkw2DfQUyMSxafGXfdPEv8x7suqCvOaWa0p2XKBg2wse+8IOBpX6ZC3Xkms7x6PT1L
SjC9urwfc8t84fUSzYsew531/4SycbaM/vMl5koe1Nm4K2xmf79NMltCULLIHjs2xQWkQ9HW7v1g
D2VzQT1lDNxdbVKskOtlRx3U26s2WOADaoVxFBCxSMnz4C6dFW9yYk0sFcG7Ztu3O0DKaQG82tSK
j7ILf19ehIt+R+AymfEguvHO9DGrnoVp+9VpGavOBNrsUpWQklfVaA/urtAqX+3oYKloVQxMElaI
f1W4c7H9qH3h0mraLNO8Pz+076Al88VmzQJkhPoDIimU4bcXW05miVO9M07uWbxYRkQSHpM45I60
I1VuKzYP8sBehXIE4yuz+kVMWxljlJx0V0b3cqya8WBVA1zXTNOUPGJddKDQAHNGDhAO/WaQpqoP
PTyz5A7Jcpk8pCl7/Dzwo+CDF6H53sqFYMOwaadDMvBA972HJpuB6Jgp+81pyTLyKrwEx4DUMZA+
cdjMnY2+9DdwMJvxpJUjhBWkLSU9lA6dCUSWZEiRKBT93PmxUCKaQ6abF1ZH9O5m8dEUbaTPNuRO
RTumabNZlfY8NMZIVfu2aset59cEceTZpBe7qUDOvZe0glIGTLOGZCEDjrOWOjhLkxefyAeX9m1F
MC9KjonGWer40UApvGco9KM96RhJdFxhcwpXcpbaZgLA3BWDZBLSCIKpohMtbsJCyrpt4YP6qe4e
S1X3EX2Amek4GZD2r/FE0JvJdYQUJWNZiVG+rmkjp0Hgwf2GA138JNcoYZ+P2oPK4s8f5ffiBsIq
AkHATQYCONd+9x6sjd5sncTXT71GlM9xUklZ7Lmw+IurtEg+Dy6UdLkStDwAmo9ZTeMd1+tVXfYk
ytLaxohJ32mGeII5by8zTAdiFZp50u6aUQtOsBzdaVtK1/XXiJWiLzjKOWeU5azui2i6PvOgGov9
8LiTsLvc/dQ1+vOCu8vPcTLeGPArJgHZ8sZmkvWIGtYsCAMZy4JQCoVgdcumpqGXjRzji5aGo/8j
aZQzEabQq+amSbJCW//57L1DvOAkRBjM7yEjAUch9Jh3z3hbsgnuhph9M+Ts6L6sUMmSjUgu51PZ
CVntFiHHYrpbVDFJ2iBZjpuyrm5qZY/Dlz8f07t1h2Mii9RgLWcDMQccvxfmdJrbtXhGYirDmJn/
IveCSa71Wwi29R1Myhx2LZ6AV5ukF5JrB2yOya4gb8t4xgZrBj+9JlHZ1VIPBmeM7eg0yawpgi62
LswkIeQRMch/W8/Ic5j1A1xBKrVO82J25H/+WL8VbJKTzSaRH4BzE+j1u3enQmFsatTFey9vedBt
RytfFvdPdfZ3qa4sG+LVk8j4dePENLNApJ4dORhb3ZsYzcx4GkMMovtxYLVc0aZiCfvgSN+rkzhS
UFn4EFBtIA16f1PUzFwFIMpinxVTlm0V3i6Yvy5JVC8awIOQ2gJLzKaA6efsaXB0KZkbnWjufMC/
warsLP2iQSzkcHgqNfdNyvjVSVKjgNpI4t8NCYC4mph2om4zEvmhJPX3SsDVCQPm+D0cGkRXz8Xz
P+sUE+yYZMLJNFgz5FcY9X5JrBHmFvhjegj+0y60Y9aSZ7Qdw4ls20YxNIFk28tjF2aFYjA/xvuQ
CC+GRq3RbYCxwgUpTDO1rjQ/1z9KDnl/0glOPctJaSVAFmen9vaQHTszIBMkATlvIwliy00S217V
bl0nFLALRZ5tqlTRjcqmJLyNqEubD9YDoln5NW9qKEBzzvyCcFFTY0h9d+YShw6bOejiKGMERxe6
HSB6D0elGlhIzC7va1Z2+7nJc1AZK71COEXoxIwZWxzDiwgsRmbC9mIBSJdRB6Fqcf4ulaEW+RPP
GTRVjJm/dDZFnlc4L3I39CDZzHbk+Nz/YpLI/UGKiV3tSJFldiQ0YJWnZTeAK56WWE0yRv/EeNUW
RwiCOfedN5ozdlmVt/iIbOMB9ruj7WOsgsV3wIr9LSehNW5RVdX+djnOoBz4rYGraCDq0FSQG5nZ
EDwQ7yebtWmW4vNg2dhiWiDsxUVmRFb7NA5oCLaLVIi+GW0vgCt5/BOBGCqBVW1bmTxRTbs92T0i
8eFFB428ra1BS7+mPUKJddyGTXilNWBXFnFQQNWPA9vGUYYhy7b8W0AU+r6MkEtgMcjYWe5E0k2z
BzEdtLVMUe6JFWHiTbFXtuTttLQZDOpZ46ZsdfqIceejKPMSGeqQdnH03XJbGTVpp7OKqrYjPnUQ
RBMRg31dsBNcpMf6oHnyeZHRI+iEXMJ4ULqXXgdhYs8WvxtBdjAM5sNGMuL7sCNwScamp8eo5YEm
t72dJfYzVDiEG6Zho5ZbVFOKXpR8XtqsiwSObjr9XO0MjXPbgCVZCRmNO4QoIl0vFXLek1p2ohfG
z1m+d3k7Ld1LEpXoXqLY5fKlSnKjLJfStHVoessbbHAGbheMcX797BVQjnY4G+lnbU0/UMUxSX29
PKCs4Kwtii/djdhi90MbaPvEnUJjqzc2tEIVlCLm3uTTb5budlWhSG/WE9maaclI06ruRZim0dax
YIxe4ZHM/a0bGLG3n7zMcvYRmVjJBYto3p4Q97fNg54xhngEGpIPL305JZL+1gzvyCqLykvEvvng
p82gHWeczZEJvHeHAgkF8Wq50MFAlOKOOZLmHEyf+29W24A0uaxrqvQrM3Zq85OZ1InjbrlgbXgV
eo3ZHhOFWZw4z3Ks4p82QUTymRgZoz8mU2fnV6GwWybHi8t+ymOe+5na4NwEYeTDZCZBHLqMU3pq
a+QyNeY7YKgPPkifak88K5DHVZR74545U47BBQ9OfUADEnQPS+ealBFOuK01syKyCBOUmzIlE+sg
zs/i0rvFcTq/oUPSE7r7iWPKFIPIiibQLyJBiE+SxdviFvoMOphHwbTcWMUfvM3P0RTv1slZIo85
xYaMZ545Tv98w3iyZANmYUNKY+8bSmKcxC6u5QMNGIeGAvEQK9MmoIjJpKzEMXeYFMdmXqdbYeZd
uwOx3Ot7koujW1RrzM+LgNvrKUcVP2yGaiAtes57zTBu8dzc55ryk3ut0ZMKTV8zpPsKb0V3Y87I
iw2uUoaVTqd7360qV87eBCEWvjCqozXHRAvA06roVQceqMpkvLFz2xo3ovV0f60lKbFvs/3XNled
zBpxHYYReTylX7nJfcrOuVoH3M75sYQQj+ZvMAb7VI7+UK5n4iau0yCq1oPdgDYiWtW+Tuu4/Kj3
IN9bElx8JpITDal/ho+9b1G7xhQnI1uB43JyeQIrgy2y/50uRDes2PKXOPrSKEJm5LhPKJKDe99k
Yo+kgu4iyklAf9sS6RI9oQY4U9EVvNeL+T+oCLbUbdFNTrtV2Lwi+pSpveEKh/mqJlYtvjSH0ASX
MWZmdGos+uDRukXWrq+zvuuLqyDswv4+1izE0oVjqpUDJbwGDGmrh4BxGaMdtFHj2iHx4Yrc2vau
8yvvq0oaER2NbpS7oUbYtx5yA1Gi1nKFkUYUcMNj0ftqy1ObPdp5yBydMn4CCjC2GbvnUFZXvc/y
cQIExwZFJ635CAkhqtf+hCVog3DTKhizJN03N/Xao1OX9QcV+28KcnaS4Ixw7tGkt/BsvS1dssAn
0sDu5LEYtOElElPS03vXyQEsmQZNtOaovxhEDqr5+udS9ffGIhec9rZLiwQ7jvceMNEik8yyITNP
aDRQ0Y1e72rrxZ9/JpGsAxIH3ENrOm24lh6coSsiQcqvS7txCTNYXPCmMkp9zj+3qk8Wgzd3J0Su
YS6b3dLDGWmXMXv3wO6Bo+Dao4sjjx4wK9lB8/4fcY4YLuhG6+NnFOAo1BK8Bzj6yiS2uwfD1aJH
H5G1uVrCBUgJ5yfHTsdq2DHGi/aElQfZZSLQLmOTODcP+nPxH9GmjEFQzT5ntPP8yV5mnpDDoP8R
NiT6otXLRXqjUZM/GO3ovVR2q6tNg3LhNBqmda17eV781Al5IMmLZ/07OOop2GbVxBIZnhPLbXIg
RphvQMb3pE7XlzJpR1a1sRJEZPXSG7/A2Zie/3wJ6c+9Kzmp0Rmd0U4UjqTufF9yKrMqG9qgZBSC
fmpeoIyzpVnaHktgQ1I3HCQthCn/TtlWBju9pRy/iYsGb/DS/kVZlGdHSXrnTy3pAkn0pedPW5jH
xXgbxT4TYnoAJeGJpZE2n9M4GySJy7YZ76wI1e8lbpHc2calg/5Uy2TTrUB1E49JHTi7KLVY9tu4
53OsEEZZ/g3eRzN4YDIpSA6DCohIgC6CsaZQbYpDNxS5uwrdGSa9ONB/UYI0VZffgCNk4wl23XQQ
2G/h8tCpwF+TTqrb1nKKrWuR0uWEQRrPLZNFfb+QMaKu0iNyOZHFPy6pGm0emoTZEGt8wxB+JL8o
UR5SCJfybrVA0nqkpOE6o6v8g9sLjZQ8J3ITSjMgGpIaYXR+aJkVTDkWwmZV1629XagcCCOmr9xN
ANgt6KoSBY5dZ5vOQK37zcED0L5GZE1ArDi3RYKm5/8HGlv3X2DCpvarn7HZMzm0u8E+Or6G0z0F
UXjn1Fab7xfAIzEDFK4cWDAVK+LN+4Hs3YoWi0Pctk9fTDT9WusG9Egiq8lIBXe60Y1UgOANKh+5
jmc0O3i99lGbaiPeu6EMIQfqoCQu/TM453zj/q/vw38Gr8Xt8rJv/v1f/P07nk1GrKF699d/PxYZ
//uv+Xv+3795+x3/voq+10VT/FR//Ff71+L6a/bavP9Hb34yv/3X0W2+qq9v/rLNVaTGu/a1Hu9f
mzZV56Pgc8z/8n/6xf94Pf+Ux7F8/fuv70VL7DU/LYiK/K9fXzr++PsvXKb/eMLnn//ri/MH+Puv
C4LD2qhR/+d///5dr18b9fdfrvgXbnRKb12nv8DEmQWhf52/Ynv/MoDeoobE/Az+cp61k7egwr//
sky+NLvZ+Z7//lJTUHH+/Zfp/Utn0zr3Adl50BPR//rvT//mKv7/q/ofeZuxNueq4Xe+WY1sbLQQ
i9iC88vAWrvCePsyCyI9FakbVAees3qd1KHcZBngj8miSgqduP2Ai0YOytv35/wrwaaz/ZixXuz9
9XdNuFHLE95HVnhoatLg0eJP0xYqorb3W8M4mOUcmmin1v8l6TyWG0e2IPpFiIA3Wxh6I1JeG0S3
1II3BVMwX/8O5+3GD0UBVddknlQuMzy3XWF00x5SjBXljVB201K3xwneyE/Z6gp5MH32pMXFsw0V
swtaLMcRURnafiiZlPqSIv6c50X3K+ZVe+BINNRVBJ//g2AE0tmSlcJevjJfinpx2mDuU4l3kXTb
bTUbb8JdWsSvbZw9OXNNTjCSPEpXL67Nj8T04m9NgJ/Ipdu1ftabKPoIX4ivdaXBqLKtNcVugV26
SXaq1rubsSwvTgPS2W8GS38nW8n8p3Glbnvqro2qV82eKNF5LxgUlIGdqnm09o59q1LH8L1MX6Ou
cvr3NAPYiG7H/WBT8YvRthv9TJbtTsVeOpAIn7AtHiGLvlhODTa/MdhXDZP47qvKDjsHlRTV3ZVB
kBN45qJnYbLWKGOHvxkHiZ+ULVGS/YBdysizjdNw4/d2vkEofKL1A6tYIoDKKklqkv0+KN+9qK6u
C6BFsHFikuspIQt/EtuISAsQ8n8BzLEu2XpGSZt09r9pGFQWENodiddX6+Qf2PgdBNAch3bV+3aq
rz7vnObrtZOj+bGjtRaJX1sztb3T/Z28NkhHGx0UoKMW2MMnfnYH0bWrcAoyVGkNeM1rExQ1oC+7
GZ6dQixv5kDT5+EO0hdSklYEQQbf4gScc9mVdqEFqpsd0I2bh7rGfDANocw9iC0jC/xKfGl5HqVL
wXTPVVATQJwhpaklgGatg9L9R6XsZ0Z3ox9vdqzE/4wokDVBap8NsMRXq8pkphJ7/lgtu2JKPzxH
fUstG9u0gJBV+Wnl7mLViOw01siAqqa9afcFSllNH3cAVBXmCovjz52zLkGx5vo3iwg0jOQz0yzb
Ko8AhhhbCYrJIEqmH/fU9aFq6r1vjkMWQlwZw2rRGI1wi2DHrpZ0CxzcJVKBhn2VuuOzFbivelpt
tF7yhbHj+i4p6X1MFsPDWKQcvU4fN5S3DmDxLjOOkzXeoYMkPsA2NyIkQW6Y0LaIbatURrVhnafO
fLYnffmglpi38zTvM0oOa2n6TWzZAndBNlxcnVdsJfb1DSpW9T5Yd4t9wNbphnyblDay3XIdCUK1
ENeCI+meWv5O1BaT2Bsk3JiUMC76WEV2r1DR/FyOVWiqdR1olVZuBrsdD12uab9OLJN9rsbBqDrj
rnH75Kqm6hw2Q9oGGjNRgrCL/Naqoj3oZrMG7uQZfxQQwaHSzsdZ1046EcW7oq/ugNVKCL7eso97
YZ89NU42zF13eCZQGswdWBUsrn4+qK81Bnk/r0SPFB73XMmMoxigqntOqBuYY0bv0qnLsLOks1Pi
OBRecilYxvCW1E1Ep+P5c3lFafvbK2lDAq1g28NTZUl38GmsX/NlVoNWhBw5y55POp8nj1yWoQzn
zM2vj1xNfDor7hZ56KfsWRv5IhFAhXmLAaSeD+ni7uuxjsrytDrxDVXkpcT/0Y9OZCTp21I27Ger
CWW6NjMPT7+Q4HrAI1wy4cv2LcslKvPygDr7n5IKfBW01Gjr5nXdlYvYQhbtAk8WfGr107YFYdBj
lt8NgKeSjFlE4IMSaF0eDg+/Y5VrJ+nV+hFlVY/cz41KCNHxOhphpSJ04m3lia9wXCTVeVgf4JAs
XKimA9Dw1Rasazi5hYM+ppx83a13YBLqYFBbIIgzi3IEl0Of7bRRXTkNsoPRrR8txFoSxYpxKyrk
Sf1ifajZ+G7XBUCWsg0JK0f9iK3BJUksVMwiOzJlWH1GOp+F6D8XZRAYavQlLK3kkrs6GUqLhP2Q
mf1umpI7JfCyG022SKtD4kIBFixFXJ54rvvSZv07BMv25AB9mdUPpXkciPG47QfSesDsHWbV2caN
jDTXPSs5ER6dwjXj2decpXRQFIi9TCsJF/4nm5bq9WLKcThUglfIK770ckLSb4moayUL/7gdvsic
KX3T1X4N8rG/ZnRivtqwryYHJ1B7+cGopAZBadEDpZGrxKo/jLX6wXK4M3vlOiOn5AFO27uFccOr
D/bwCxytf+Pt4CBElnCZHb0Ju3yqt0Xe7x12P1urn7aJilvKTsXFNMynlUliDTLmtfGMV8cr8n3f
km4OX6IPc2k477E6Hde+WJi5Ju/phCpzrqMYl5AvFyHDmJEc2Ph22vSt0IO+yazXqpvNJ2Mwq6e1
07auico2ZgkemQMu1kWHVlHgMIFsq/vceeYWLe9e2naUmuXw+OWdk9gpgsZjcfaALpoBejUWp0W/
y4Sj7bIiHbYl0r2C8V74GAb6oA7GQEsq7I1siNy2fS89fTrVeXk3poyp+GIcbb0ftv3S/EVI+zV6
OB4ldEMsQ4U/kwm3SROUaoiEsDxeUV7kIfrmZQMqfpujsw8aS/tFtbw3GnIcUtJ/I8eWyLFbN8zt
sfSHuEIcXmg3IRpgYhpJUyIXr62W7zQWrD5zU+fctA6bgU7XN81MrGXalSMKYKmeNE7bwM41XH21
fk9UUZ/iac78ZBhQt8Z2vXuoxN+EIdZtmo4RODgfWzcmmNTZPbIhm1VfMAuOXtD2+QZoPV50MNU2
0MWwtVfvWthJ2OB0xt0nDwxpIVjjJvaUAhCwVm115T9zEKpxXK0Q1Bq/nDAz2ALjSyGxGfSEn81d
vSkSEl9B5vWhOagk9Y0An3W4PiR6FhhTNrizE1759mKajB8eNmJKuLPiERjBwBFnsWm5gUoqfQg/
ltgrG5Y4Z3XQE7e3q1clGGBMBbY63DKoPP7QkkmoiTI0i84lwq3cpGhosB1eYzcBVZFTP6AF3ZfI
xwOyIQYGjh7S9bUIzF597pT5ZFsFQmRNu+BCTmB9Ce/UMpvDf66+NxoKKNZCs99parmbjKWOEuqR
c2JTNY3OJcNu52bezo3nZE8mQOlP4+L6rSNf4porq5qqL0l3se8VafmVTO/AWUg2HM1jYmUpDa4z
oJlKExUTUdwFJqPGsC577T1JBKL6pnvjndlpmhHKqtRDrZvyf7lqDZsszZydZeZxSBAMj1ym/x1p
txlCixvqPy8wiwkhLxUWor2c+5fD13F8V8Fh005BFwMUXQ3M1QVEmCRFEzFqN6XSuclkfSbPa7/W
NcD2OIPj3v9X9pSBOigLqrOyg3ftyg3Cnz0ap39kEQzRmHo7fR2/qkF3j/EDscu4T98YJKL9mRB4
b0Zpa5u6bDpmb60tdyTSkbDQqusXeyo8s+kcbxlfDcdsUBe0oRRsw8Rjtbq19uoJ+9uIdcwkFjlv
q5YBGljrLMg7deYRAd3/zOaM6RbqtAV6WPdpYfWacJOW2pdpNY5vweL20Qq3T5nmzrvcXrcUYPtB
E3jWFpBLixKZMhfPVWbKCPe/9cOQoQm6xqpPuDLWAHISAFEmFFHfJgI5R7/urEVba38Q+r8hr7AB
QYbrD5bdHBap/fau8c1SegxFmxz7soAUJr6srImfGmBAkdX0zhajfLMrrV8Dn0PAzOPJdZf3IVHd
YAX8sLOahshDehMmmhhWe5YJfNlyU5r637Svdl4yr2eKxC32lcjJye9LlmxEVGYfa0hrUU/aVCRA
qPu6o8pAZhd7qjluKuNf2tkU7UMPkjTr9qqrmE/KaPlp+SQBf52VtmqjwSlzPL5Y+/WU5590V4yW
L9A5BvZq5PN57Zer/vGywTed8UeLW+2pHK3GF8XytuY91Kv83ifGRRMJYyxHm5+wMhMsSVIAee9d
FtoOPEWQOjV29KROQJ3q83HRrOlgUMU8re64XpNarhHAhvRoJZ6xY6uRBK3TiLBzK/UyTtpGTOI3
9pKg1OozxBbgCmmLAaWjUuM+T8Z1Cs0ufVjeyRfGst+cJ3jlH0bMdLZMFflC32hyv+LSppEdfzNn
RA/WJNodb9X0Y8AHDTzPncC9QgDjMLDLvwnpN6c0NsY2IhYnxlzG7pQ6q/1IF1ZMeawb35klu2Nv
6zrFOII/2So3qM36fs2Qh3Slt0nGHI9j+2u3CksiJl0iZ+tRue4bAdoZuYWM/hEkf5raGow4FEIr
htvVdHPtw5CIQ8lyU0FZu+6B7YV2rjPI4lstqQ/hpLFlmIRKr6h6RJ3q8lTk7Z6kXECLajJeJJCr
jTnZbZiIOWQd4fp1PIJRwg0wwMvwawx+cPxWf4Rer4j8dc20KUAwiehvxBF3Rhd/KZsMCSk2r3Qp
naM+/jXqTwJDT0iW6B3ajoEBZZjVpT3aaBhZ5bohnSUAhbFESM0/Gfr1hKAptrh6ceEdTHuK2skw
390pf4YzVu3NsTBo/iZtP1XL3wr5hwfkrv4p4u7ZEvPGEQY3du74Cf+qB4nZV5TCvGT5je5gn487
RUdjUzDDLc9Z3e4hdet/Jk+3IpbP72nn7oxUXuhTV+DB3T/YFYhcOC4Hne5y7ejczJLgkgr0QkIy
8QnJ6BDguQlWqdJka8ZEtqJt+SBSu5OJihDoQj0TGYCOA/xtUC7tFRDcpuRrfG5xXPqVbu8eCJQA
Qcu+tqujalHCTKs1H2LQxAEZrPH7vPYptqq2VwMHCE4ElQg8xDAYT9APAZjJxD0YA2QwqmbvnI+0
mUVj4IOPlxueoPZvgW9oIywbjJE5FS8eSHhO1EeDYCfjkm0mvYFJ05KhqU1V/Ox5ba0y+gXFz6hM
nmahty8QTIaTCjKhC4xkynDNOeldj7E9FSu5HrSSeIu8ot67pTntPHu2Qstl4cWPqBkb+Ptim8Te
WXjLeCqx1cYPRxlvruZMEsy7fG671T3CHO72ljpQouDw1dO0iZIRntmyFO+GJZ+GVixBOS7audJk
9yyc9iSxcvgDbzDubY12YwYHESnO5CGOFAc5olXQGmPeQ/U3twqJzgHTu3xDkARQB3QObzFI0VBv
GmULVEP+mDkVTdSSiO3MxldicKeKki+cEoC+VUv1d7ssKTaFXcDkKT38n1n9NccJPljTr912pgQd
D7BrYGJPmUbDPmLl7RV8JSSSk4iCdq/CjhAmZqlvCQh13xaxvKM5pSgp7WY3UYeFlsGrDUDxa265
Z6pWf2mW4TjoRb0dO8YyCx5yqD3NWV95J5HxHmCKKOF/QYJAwHiRpKNsltbOXoHTQLQQOpdqXZ7H
5EfaBldRIuuoGXG4qyTWkr7DjEQr9Fd1bM2wSfTST1yLjCrPWkjO8M5TzzWQGrMeKGwq+GdtuvkB
vYAW9wXFm1mfGq356NNEbpY0V+k5RtXH12ds1wfghcsGdYH0a7PSOUe8C5TKKuiz6i+O4GpTMzuO
1IQyKneKg9J7hk9sbY2hM4OPonwTx3GLlf7fWGIOKZIXvAXpW+dZRagJRQvAsoEiwvJ6Yyv/VLKS
eyMohMt+KuHLZlVF9ouOjnpOlZ9GU5jCu9ar48ya31QOmeaqswHrcTQqewMF2wup55dwMfEaEf8Y
eFlOpZMkz5rUr1UznzNWZdHYa3eqVBZpmqUeW9t9Ez1TyjmjKTZYvuREHSVmhvHIRdVjf4h+vufz
sufev4xDH829vbFIsWl16C82bzIh0sQY64G5FjvHnl5i9tUoG+wZhZGu3h3cBvxAzL/sOgftzjXB
O57SzRoUaMmcnDyRpH9ic2ZwOLRzTk5IlnwmKRxMoqcXTigtQTvUU5ENFXWF/Yi4WO9anyh/CAZP
z+vygHrl6UFMKhncsfLGNtv617K9C4axOlgD/wbGAATJhpFu4uKnmus9TaAWJv1C/yU3NgnSoFnK
tzGXO8Yx9T8TMLc/kX8SgBxKNmVtEu+u1C/M62Uw5y4EaxylUeaN3B+6MVxm3PWByAy2ns780sLa
oCvq5Ds/YrNvDPODCS+frk6YMjjw1JWpqbex49kbvXPTf8S131EdGAGh4jnrbmXz+EawetP+9Drj
hGGVLwhYeGs6mgFU9SzbR+jqmWSw2YJ93qQLGW38vplPLXcdTprPXE9uDc3bFnX3wxwmjTSSLEPD
YjEGU00EVq0xBJ4K+SU4D/FMNy9WZ+7tHqSq095KubQ7yLDiphf8lr3FfK+W+QmaFQFI2Uhw+2Tg
a50fxtXJrO4jtrB7NrmPOOpsC2nws2mTM0AbvNCGch/jVD86/cqqah0Og2OhF82X/bTWMphiNs1L
0wV5MvsLXHAmXlVNHK88dBJUMK/1q5Kkzl9S2XpGVCVTPoNRqzl6J1uduutUU7OvdbdrlfYvhGnc
O+NWa0Zns+IJx/R2QBW/PvzVX0yPX2tj/oUjQMqaF4tLU8vQJR2NhA8WtQ5R7haWzFutg7vBLCiC
FCU511eriCBjihJ1uTcTkDQOO4VJMEE9A/CJZXoCEHSUfT6EczKRfGdNw96rgGFP06EqsoOVWiwm
G2UhpUbFsuOs1EQc9n4SM2oq4hM7ziJ0rDxAB7eGLLK/FFxjqB3mPQWtQqRxbR74CeUlpne2embV
HbnoNEKT6/MDJvQpzb0c1gHrcY0dzBPTqxK349Fr1gPb1+LYsHa+UCb2DJeLVyj4iZ9aSDc8CAQv
5IxavCsgjdJuirIxZ/EjMWQD9Gfi6Wwkw3Rq9NkKTKVKWDAyIus77UiKXeCpiFmtAeJxlRi+0f+a
o+OFscJ3Rif+CDdU74OJV3oFfbJ4SPqhDZdRXghm4frgE2IQH01VlFfHUoAoCqP+qVz2E/pyH5Ik
sO0J23quUYsvA5lGLUleYaaaZ3uK4UgluohWcqp4MWsYHqI7dU5rkl40cHhNCm9//wg0jPUdDhu8
Ws16LWq+Ui7MbNNMajA4n4PTtKda4CMEUBHE87wpHabiwAM6NI9K+4RXyIgE9LwImvN4LbvsqEJd
Y4RFj5LXj3kW9v6kGp9L3bnEnozmhvE3RRLop6qEe9A02/bhmXCIWiIlkfhxTh11vDn2NUUfihYO
i16Nm9X3mnzGnWQ8PbAOR4/Q8I2dMdsQbNYzql1d6edIn/SVKF5Ucuwr7I3Cfz8cOqDGxnjuPWVP
98n8xFr+1Ub+z+hsfPd6ceMuLKGrQD5puhB+gNi5cggm440tt/rLxIzQZuRKEW1d9s8dlU9yXRDJ
CM3cd6mtBj3wjKDHYJ8U2XYqlZtikU9l5GI/FIjr2lWWW9mS+pkjTkQ4NzYn1+7t8KGrG4aHUTRx
aA20rN4Cc0uA0WbnjmiHKyd0wh5NTXc6msMTW+xkp9VJpm69pesZJ33UuZ4cRsYz2Apm47WlN8df
kB/txgZgJNZN7go2DMMgTjQN33ZpPKPDhAGlJs/SdkMKMIjoYYHnymdHPdxTbSBzDDZkRLR9GJPO
HaRp2ocTRQvcEMqlMY+BUS12tLQSq67Hg4YFYNjBf+YEQ5f3Ns6oEjkkTPGsLuP4wjL2BCP4qg/Q
3mgc7wKDynkcpqy6WAJnru9Yaf4HvzfuKhWZEnvKpUlOdWLHdywMdkQV2TPpsVYOoLk2gBou3TZ+
LAFEVSp3mYgnp1e/zXIpI9goFWN8iXtINL4U5nMbd0cGjytH47i1vIHDsnGsP4qpXpwYVYV2cmte
6MpV9rMoaTk6IvkCWaieD/j+b5suiD3m9UNf62U7dNWdsesTKHqms5lkypWKu6ajpm+r6skrQcwV
TEEnwyF6DG1W0Ro7r3iFDRIy87pz3ilBLxaIUEnyUuu8OzOpfkGhSRnp7vCTkcpIB2cUb1T7tKKA
feRYhCpkPe6+6kYzF8SdNtOLAeoABvdU5NYYtop8ltiNfGPE7AGsZJbNTmk1IHWevC6DCGlq9aAp
EVCtOXwZFCLfLiXZISm/taFLNsXQWeR9zhNrEbW9LH2hbBWlUi7LYG3kmp1FDZYKhyLzQKVB28EY
bPTzEdphAbI2tOP1gi++2zazyV9PCRPNYs/zicNjccEpV1niErv9u6oyktMwmQZK776MDZvFxYRj
4uDyvWW9XWzhvUyo5DvrkK5z0CHEf1PxMkcpl1VQGHLTOE/t2B1Q2d0Gdrk+14ke9QzuiPiDXbCM
DgA7rToXsXdpXf1ajEysgQyHK91OK5PQhJsAsc0r0HuuO20yhtDFy+xLMqMCokBTMDkrMwJ8eT5L
EXSxqm6HD4oliBJedqeCC6VmYWFqZ/p2aHmNvbPnBmIClibfTRbtZNTGb9WDkFNnqo+SkIvK9jbx
2MRmiEI43aNILClvRtFv5DSmWwKnEtPPnAnyn1uYO2Rm2r6OKWJYLMWPVBm2fyGqneJpIBUgdEWu
v7JaPSaFvgHzG/RO/sR1uOtdx+UhqeZTMyZLwSAEY4sPHovXf1HULX0GP65ZR1Wttp+6NerP3F0f
sl2nJ0uFoBpWpttHcHfzJBgSzdpmnpx8THkuETxE0Pi5Z7o3dLfXFLMHDYE+hPlsInqf2uWrs2nK
ewJrjq5SEbjCt0L5qQSp4mRHyFoEONoTQUsr+BJzzsPZjv8Aw7uQHBlO9Qe/2cDLqT+sOkUXJSs+
ArvXbHzNudomnWAkZ2HWUlk7qsjTKh7D/vFA286GB0ly3NdMPqf52sblnRy69i5GlSlFRSs0ICwv
mCyUFlKC1c/V/NPmXlJL+VSu8xWoTVEEI7bNYJmS79H4gzeAhXGG7otxZM7e8tsyLzOlkrScjVjW
m9vS+ue5cag6b915Wp/5qZBn184oRA8ZxqDU6M9W3h7nsYqqxQFjwOzqnjX6D8SC6QxArwj/+8jF
8uOtZSjNPiw7es+16TiRxukpjsuUo1wG7YrvTUm/26l5T+xdvUgUkDG3P11ppemfsSegw3gTCQZN
QzmnTd6m5GtgsVDTw2nM9jyUtIqKY7gwlb0HBmFbGxxjxA6xdy29z0qZ7p1oI0WYl3KevyrTZELd
D3+6tjhkA6mga3PPia09mDFqL3M1DlbL9zEtsXHsDNYXjQCVzRLxvyFq1brMIT0LPB7YODnmVVSr
lhI6eFNDTxUcrV7GmAxi8ttST14IatDkz+P6bVKzIYhx9ge65hwzazjPwK1cu/yeLOMGgo1Xkxvq
DJ5gjyoMDcJsk1tdtgSpCYYWDSe5A3UXdeTb4Gg0ZroszqI3Do7oaCRspf21aoe9pPQUlCZOioeg
UT5Qa9aI0UEVioVCH8YPUXt1xnBOKdefuki7sO+SbmMgSnhZp7RCQgOVDUZUAzaRkCd3n3XCeMfu
iHJiAcq3TTRdOYNAYPtQWqWdBx2gL9IZ3bz6zFHAvs8jKZ8JaEw4oIg6tpkmeLyAfmHNdm5L7NTn
vGeEuMltmunZMHiWG3241NaQnpLRVp5AMfWfxCRZ166ZvR9yC8AKkf9aAGa11U0M24hzVowFPAjQ
YPxhWu1ZNsaRBSYfm0DsGuxHYvOlB0G01SC5PEIiishZ2gdivFxZiiz2FutO8WMCWgzIgWVuI/S+
3ja5AdyV5LppO2ZyuoxGOW9VHsaNZmT2FYG38ZHojz0tLtiLY2E3qJzO+kapf5oNTX4zpC0Aeaab
knVQpbY7MWsXEDv5iW+rPRG9YHyp2qI+rZKQ2uFhb6QWp9gpSSNKlCqIJaDMrCjW7YKjyLfEYt0N
d9R+KrxzEZSK3EdWvlAC9lvXrpju086e4tJ+h9H0hkJAZ20aI9icxEaY0vzbms3eUc9Q/c7LA1vJ
E5R/5dZCbeE8WXP1XCvzu6yYB8O/cbZz66i+Z7aPhap9x9C6RGT+cIoNxDX91smUkGwv+CHlHJ+8
ThaXRXUjp/Q85qF4mMUmLkfKbfW1b90EsvusIDcXWR4g0uqDSZF9sORCshUBcroTWo6qxJYBcWPz
ETvTUdWBSbEJ8p5IaQithgvNUNIoI7qGl61nx4tW68cEJBXQ7aOH0REWcD2EObvJL8wakMZmOdG5
kR+sF7lxcxcmDFm3VkGGXX3MEgJ3pNI+loRk3Wn0FUgbNBoC4iNe0qaU/kKzlPmc0kz/9azP2b65
2T9iN4fr0mvasMPZurKX63JGNf8vtq2wL1PzUxKTiAqkZVdgmd8StqADz3vnPoYr6SqxrjkKNLH+
0QETlHOYBhZfTuckpwrw/QEpmrKXxeK+i06OUW0J1tLOohyKwqluquGuA8Q0ZQG7h4mE6X/9GA/D
GuupozFDLwGhFjSO49DVi2+Pev2dFG0VEUAsj87UrxvQquQ+gMc9aq2E4d0v6vu6Wj9cVl+O4e1F
Nlkn5g1c/sJQ7D9LlrjHB1KTa26pz4zzbPaZZXZSwDmfRynm54Y4Nn69nsJswdReYQEKMihjuG9y
bJuffFn6nUb+oEGXYA/c1d0xWUdOm1rJmzOAjsqXcTz+5ENaPFv2OH7MurDQ0rbjsgaMMxnNk80d
kzRNaMjLrNvTLhu7bMeAKn+Eh96Jcutu4AO0Izhucz9rS7Mn7M061s7UnbzMRFxkWXGxMfpqPheI
1pGEo83qijH5q2auusv0FmTlqs4Gl/KQFWQxxfO9TnURTsTAwYns5/iamrW+qRRiQ+vCBQAz9Fxu
yENov8qrlvGbH9qzTkkdeaZ03iQAYmpDJ9tPQPsiwq3bWwcyOcQSLLamI7RnAvbSvTVUAyspuh5/
ttf2SppzhgENhCJ+kcnwdSP5U7YaUwqtRh1HaA7WQ7N8R28nAhMqJ5/Z+ukVDA1WK9qzqmndUQMl
/cqSYHJCN8Exhrr/ihALcxp6n4bdppPIfZ0M019nrNsXDVnlGWn0FCTNGZEav29NVTBIGOXT6jEu
6Ial/Dc0oAn8zjXYrhkIdVgwqKn8yHq3XgNbIdZD01IGyPX4m1rLeInLVY0Y2c5R3iGOg26Y33XT
wF9eVghCZpnfkPjTXA5FlcN71JgAkAkZ33TEzHR3vNZqXmsn3q0+XF3V8YuVCdfi2ebeGAejJRy5
5LfVzy6f3ks+lcEBGuY5SMCYiOAt7LI9ELp1kw1GF6xzPW5I0xqP7tQplIgpwn70/0FS9nkoFAds
TxbLN3BE1Y3/UnGk17P/WvbExsVSMjLgSiL+XlEE4FNJKtO6pq79lDr9u5kPZZCi5A1LOwVa0rje
Dp+De4cgiqlQIZ/kmoLOPVf5sn4N1ch6t1irT8uNfx+cuhsoEj1M01q5WgnSRy1W8j0WtOrSNo3N
3KtLAqliOdIcQKQVjQYXepVEWd7AyCfv88lwS4T3XpuCTdUdpgpjdYtj2AlTUuU4RWvWBbiRLxrm
9CM8cy+aoGYQFIyjhpshGEdU4L3m8kjNEkYB6zHOLWzNdW/qH15hJleRtdNXYs2MAeFWSpDUg/dX
xnP8XCV69zolsgwbIbzvJLOs36Is5W02lvjaW7MgVMmyyx0rBJgHPOzejmH/o0Jy3fLW8bGz0CVf
4qdaZfamsIqLUuUhHvS64qKk/VsOq+JhxHL+5AQwB48uJ4o74SZhrDXkg2iiYsa9MhK1yva6ILcP
+goVPpewvZkUjnpPU/SX1QJ97uddZhLLTp0FFtNGWEWj27rnDNjErtGNCS61HH5rrEKbRW04TBqG
cpyAfAQHw9iuqrPsSm6rHdZQaMAakqY+auj08DypVzraNNspjKY6HyWmc080Dq++0odNPngPtOvS
WT7ktgYjdVO3B2kPHNdmj+6ZJ2f4GVwpDN8GS3BsTdabkrH3nn3eCPEbNd7qQWj2pFBpkkfn0DpW
uxnmLtkvRPGdTBJVELqOlmQ9N5iRAr8KKidcXPZkLNv6m9ElTO7paxWeIBI755twn7UFJKZV5OvL
Qn7WqU9JKQwGy3zI7urqtpQmMk1Za8ec1UI0tIjvTIVhPGJwBaz41B81OaVPdWYYIT6H2Zewthiy
1WJXlF1LLOBsJUecdRLSIk0f2rckrMdmes/wyvnt5KmPdR4Cp0ytf8gWc2/L4lTfM44UO3Cgvq6r
yXSlr9QfjCY6O1ZznbYWQuEN+ziqtpIND8WRm7HZyZT6e7DqOISrBS9Tijpiiqu/G1O8nie14qk1
vQ/GAqhjkBAmLZns2Xcz2YAP0EEtc5H/5kKvtiPYdcZmNokn/6PuzJbjVq5t+yuO+7zhiybRvVbf
sarYlEjqBUFSFPq+SQBffwZKPveK1A7p2G8nwuGw5W0VCgVkrlxrzjGhkJe3tEHidcXqC4nWLL5o
SWcdI+9ch76kE2sU967vITVkIKxeIubIkIuzaHjB9UXrsqYHaVmeqc7YMsP3FLZjNUs0c7wPEWnO
4yHtvxUGOgQNcPArDd/gjnkP3eARwza+W+UxbFlzE28I0JMkHeLSmnLTMaxjDBZ8ASyufR9wb03T
rF4X86JMgOPXpCSRt4leR2V4w8Mf2KgQ0Oaim7LVcWeNQ/NKhOt45yuOtWqNHuyS33BP3Ypzh674
5oIsthZYsqTsIet0KZGjWczVGh7TrhfsIQrpcmp02/fGQjHU8m4IqXjRAEV8OXRzixFGOUWjYQ17
GUQctEo5+vnCzwf6oTwGwYwmYHsPAEkQVy9r89ZRGIdB3m0vit5YF/Aw8brDeztPzKChi9AXyQhF
tt+gTq93oqiyt1ZQXlpDk3JarNt1po8xy3/pXio4yt8Uj0rXK/HX5oG2TPgLF37b13tqOCT7GEd9
UJo0hDgJBHdqbCpLH3P7DJy/zqF54HFNHfMJPZJ/4MCR32nJmNL0jKaiciL0K07v3vqMmm/zKgyX
0kZy5yd5cqc25VenRj47jJRutq8kS95wd54TS8aApAkP0ajZ97mYBpaVOs3n68JCeoWunfNSZK5g
+UVPfo1VW+acFEMrOpiFYj0DxIgWXdyE74i2etyElEPbobeHe7w/CurgRtMZqNP7PBPJ1eyZ/ysH
ELYJLXKjjjZh2ORHuvb4l9IgvJhNoZ1YFjOAtJalvWoQ1t5MQJqvSDiG7djZ4BaZD73x2lVPccOR
CVCzdw/8bQz2XhU813lirhga6Dd2Zw2UHU3TnlN29sc0Nps7mNMxKk+F9SvOzBMKnnFewKreCiVS
Wfe0154AgIdal61c2E3Gsthz5+aFA4YDHW1gnly37fA6wajWQ/7MrRzrYRSVdUcKElhow87yfqkV
9JmUUOOlM3lEZiMh36cIUzhz8YoJiUPn+sGKWcsWLU1MTij6JO7q+0ppbrK4qtVV7DX+XrORRiIW
UbwbPYU9LDkSBJuh6iFhZ2BdF90g1FUe5faNGsRtuxKVHz8pwosPHurg27Rs7XMfJkjdXIWD5EzJ
U+3BcsdazsikRl1ceHD/OEAvjdb271WvdZaNXold11n1xUNss8fr0s4EWIsnuskxwq0W8QqRzsMi
K3v6r1hR7o0whhLhoL/t26pHnGGH61Km947eEB+qkIYmQ2PZO964t201fSxGE6tOk09+HTqFNdG/
C+lzwuRcGqNQy4qXNirbfN4MzjSg16NNpZr1UuvDaJVnCK9iGj8PEzN73pomZF8rKBa94pknDS7y
NkMPvB9C/uohGPRVOyK0DmoSBUc74Bg4ok8l5gHs5INPzbwvNEWZpbWhXwhMFHgjlPTsO6V3aAs3
vx9KM/2WdxibZqnahTfC1Jjj1giDlsLJrGkGJewZmTbqVwP10Skl8wP9hgMgWjXN20gTLe2UUP0a
1bI7CEFAfDmQl+JgL5zXlZKeDLfJziUI3kcypSGJ5W1wcLMUlDR1xI7ZPG1nvUqUmcHhjC2Ckbnv
qGTJ6rpDdIxpn1xp94to0P2HkkLqsShoYQ9Ayw6dXwyrqLScb0loRs8COfG7zLBa+uhrIEEBl9Y9
ka7cBDvRLPFT64j32v5qVQnPvohjfC9D6EZY53MKssgOLqGfjgqtWhrDikR8O5hwuRg7GFtawt6z
6kbJrW84/bqoovBptOKUXA17fPVLY6JiiGYfKdLe1CRx8mCN/kBvuSMDW6GTCF2Th9RUorcUJeqD
6STtAepvtRtwge/CbGTHN9jwlB5BzWhrYoFFo0cFnxVzTnrNuwz6aC9FG73hmPWXfVwh8RGm6c4p
TkKW9toN4uVoRJytW1aV17QyTP4JXUPy79IyLPxUvmiJG36rwviOYq/fgJxpZikziTf05vU+Bgmw
9ULbIibB4v1jN3VUUkTcLnhxyrxbB+7I3lXDT6VH1+wcOkdzVlXGz7yUNzWOlnnWoFiMrd7YSgwo
X6ncg3cwP9UF5osRrJXUNXcq4b3DzAViOJ/sRi5avdR/8CPJcL7RFHdj2L1YDDafCHvLYTIo+zXn
8Zz0bXw0fTVKzqethWfGsnNOP+ZWGcCNsGmNpAR50r7XyoghHi4y35DaSw3F60uhWc2mbzViUqww
eNDCnJM+YHf6lDF9mDIP0JEVfscNbUV/tnPb+taLcqgWGY/sWvaD5JDg7VjkdSbjuncKETN+J2eF
LkijBRM/UWIcKsuQB1qDnTzMU6cLvoVmJjZG3jkrkNMeUxg322iRX8xN3huqaZRUu5K3kuqmTeNt
NZ2jaJwMO7MquzfP1b2LH5iZSW+WOV1vO+W3Soz2Co8pf2VfcQcA4tyNSU8vRJ+6wFVfnf6CFKYB
/tLdtfB9JsemNRxy8mJwebv6q2qV6nOHu3fT5b08ja0ePRa+7J/yJsYbUqloMg693hZbOQzRUjZh
v7Tc1MAdINyFXSI4xjczzJj/AmGhhloCXxfhvMoK49WgiDqQPdlsI/pL/uwvxtbETqqBv2k9F/ZG
YTRElSGuQbQ8+WdzgVCuUFCSaLJd6irZM0qLh7olD3hOC0VZZ4Ffb2s02Iui1nMaWeN7xfT+aLkZ
WkyZSiY6hKlQ9zmawWRVpFC/GYUmy5iBBBbAjCFx2gi4RSWTH1SalEUH1WyTzRAr4lBBOz/1cSx3
iT8QkdAYIWdrcuVnDrb3x9GGQQgXuWdoRX10S0lx4zRh+xq6cb9Kk7BaDuQ8PYQNiuNlAUdz0YM7
mUVGCdetREkPWUxddBmvSN344X3aK08WoXXzpkr0HcDAYJcD2bn0Y9Bjx0jFrY8PaJdVIl/YatOv
omgIbv8ymo5DuLDDDYkCMQBfxV0Vpu2sCDAGclIg4I20CzsUA/lm8jA0XohGC2M3ZwulbN584IYL
kAxYIYwiHYeZn/G42bZefWV9yJYcVMYVnmRj0Q6pXsz+ClHL9LkqrXVEYQPGKEC9UXO4/QvMh+UE
RhJsejR058hDLqxY4OA1Ecl1yEFk3WIE+oE/+Ze7+INr9v/5mj97n/9nxuZT8Q7mvHp/b25eiv8V
7mbcyP/3v/3Dv7ib53n1/vKPb+/JP+7b6qMrmv/fD38zBul/Ag36G38zoY//ZFcWjoDFTKapivn4
X/5mw/kn53GD7GvDBspI6vH/+Qc78dXfjPVZVQ18w6ZBQrYLT/q/r+/DL/X3/mbtI0fFdgwuzeXq
BB1PSzfViQ35E7kGEZnlj4rinyOlHs6ByVy7M9Fsma1UjrzSOU8SsToVrAyURGQLzkAtJRsas83B
ole18EgOcFC8V/IGcnOJFWTK2CLlmp1FVwkT++kG/+sL/GzI/oTTvl4wNmwBRNdUQR1rnxzZ6ODA
izP8PmP4VW4x8zbzXofOmFRME6w2fSp7YTwIsC3BXPFh75c+tPrfX8RHi/Z0DXgP8ZizSzI0hUDz
8aY1bEwN0JfkTItYnLzR1l9StE5gPWMXXIGKWEiUTfD4+0/9xAycPpYfSMfzzr/zr8kp//NvFYR9
TXla5+egzhjRNNLOnukz6seBwRlN1pHJalH4D2GcouhUu5yWj1uMDugJ0M7hCtmgc6s3EsytjP1s
qduVdvz9Nf76OAEV1xzcDDj3kYd/+nVSz2CuW2TJmSCh7CAFuUzwpNgCLKg25UbFIraVTW8ejY6w
5D89G9Pf/v8xTNcbhH2eOaSAC2D/At+v1SoCCVdnBJ9Uxwg51wNFZXRs6RJjCwRhalnQ4WcjrXPM
HlrF/M9wSYoPo108BNri9/dCm36PD5cDTRUuB0Z+khoN9TPKZIygk5hNDtKpSHilusKQb6NotSMT
qjpdBTQbXkZHqdnA0TqAHcG3p5vFcPAJUvJv4gzP96Lthuai/vmX+vVFAjJgGa6BCgLaneV8epqo
e82wbxvnVBZqvkUIMR4dyUAS8Xm4BpZFdFLrAhwYKaKTKFJ2CI3jP9yi6yP78RZBb0dbwBXwq+mf
ea1B1Egx1npw7ovKX1tmW1xQFqM3VBT7ts40nmPkP86tj60QMndgYmOuO2aYrAH5eQgCjbZElBAk
TJral0GIe8/K+0laV1NbtMLcK3XDcCSv5ZsnNfuW8hGMryus1RD3D2VPohETZKK5eO/ajReVe6lq
OPxbLaUzJP0s/ZJ5gKZmw/RDqerYXMpxGPeegkTRb8r2jlZ3/uwFkxeNcllJ8NwP2mJE3rKp8nA4
uX4m337/ZH2kQ/Kc4xRn2bZssKg8V1eGzk+LdkoAXCX6Jjoz+7QOZqbGm4BO9lPA0WKO1qQ7BrR9
0FQXKa3WOtv8+x8/4Sl5qnULX/onSLXvJqMhpAzPdPKUnVpqyMGDwdzzlCJfhYcOKClIypUj7Lci
NvTz7z9e/Pr1ySG3XPZHY2I9OdMi9NPXHzp0idSwyRlnBE8FCUW0PF1zWu3MUb5BAC2erw91P6ga
Tagg+66hUR6pjBPXmeXCsm8Lyy/XueeYctEQyEoMEcLyY2eNvKiDPvAzCi+gIybqvNySqKQdm1IN
14AX+J+Q5RIrZXi8Mwzb3Oqe2cPwOLZ1gY6oTWD/O6ZL0yI0ey5KSTMNfwvnLtII0dWSiNZU8WQ2
145t5an9HGt5czGReRwV0vve4qE193Rc0ieS18tL447eDgLSsA+uC7tVqeRE6nXxnIYFf//v7+6v
N9dxHZ17ZHH8oyr5hB/pTHTtsjLjs8IWj3uANe5caIaP4DzUNpo3DiAOUQ6koPSXCqeZPzxcH4kr
07PNiqQ7BuEAPNzG54IkpfeEu9yrT8zfi+fBTaY3alqhMCbgxMpq8w+bufaRA379xGkJpAKibyD4
yh8fJ1QCUPMUU56ob3iJ48CtSHYsYvr9HAZyfOwEIIU0A1QbTLBwygVT15VCMsYfeKt/s2EY7PFC
OCYIG2aFU93x04PtlT3zy8LpTxBe/UPj1Jwk2lKdd54fkAhoquFNEtXeUsZpjMCCpwkvuWstupyj
X0Qzfxyj7skJ/dPvn4lfdnWDUtMyXSodWDjIEj5eF+FKfkHRo57wR4Rrre+qnUBwh+Ygt561HP6C
cAdt5udj+Ien4deah4+2TMOh3rkSeD7tUhrqcicXjTg5dWFfiJpKoMNkzAhQsMu3Ti+1o0Dbd0a5
BysbFhfB6MQd0eImaDsO1GKBREluegbBG3ocTf9vvy48MixEmgFybnpjPt6aUqXHI0tdnFRDNhfm
tIR90Bb7SvehOgQEPJxs8LyMaXjg6Ykn1uvvf5prvftxBzWmewPvSHAZHCU+XoBKxoU1EId58nJX
eayHlNm5g3ZE0/0el2MTrhm+hzd+pTCrJQ7T/0LjLEI3xEpzcfNK/dOWzuf97no+4f9a1MtdLANx
gqYDKTbcaW70/Q/f+WPayfWNNYFFcedVjXLvc+niaB1uSR+RKMTgUJ0jFYGgyWq8zSovPLR+4h+i
GCNWpubEScbkEmCSKbcTXG8bEMQBjkBozbc8g/JM0Iz7h4f219fFVZ2pCHaYWwrrM8HJl1Oamkjy
s9/T2xF0IQHhhKkWzAZe4YR0PNcZZnYmHCxpsfGH9ezXBdTVprgLEzkem6Q5Fck/LSIW5vExodo9
V9ICEpAEVnNxEgfldN2SI9fQHfjDT65Pe8KH3xxalWEgGpoqfsq5T+tDEOt6kjptRC5UQqBu4DPs
rqPcWDl5ni2vyyjnoYIWkdbcJHZTIXQ3m3OVtcrSxhfyPGb4pPXKZhRRuyge4YtyZhnzG2bI9i21
X7+XHuJ2lPBfrqeWOG/Vh98/Vc7np0qYwqZ3yXKjUY3+UovaumcXZju0J6BZBYIvvdyboqxWohb3
Q5OwDflafMjTrhlnzMDitzYuL5U2skv5pY83j0pzi8MBJkSo0PrJvR7FrLTOcnDTmzzKniBtUQR0
Wjx+Vfs2B9lAtUH7unygaSPfya8aztcKII/IVnatcLzrqUO/AVIvVyn9wR4DvInAc9T1x8lCtY1z
j+qWfLWN6lRcoVMaG30olY0WxxhZZGctUimzVdrZ7sljojY3mfwuGlKAlx1qSo0H003XuSyzFZTs
8MV2euQCqPIxnTsB7oiwj/gEsKMQounJjmPxRWGVO0RkBSyRk7f3qaDwGplwoXMntwLFf9ZnyksK
fvEWu2m6JOXJ3DtNo7XruCLtbWEH4bEgffF74JLmZwsj3/pNAS3aRwJ/0bNC3Udeyg7YRijeA117
Rl5ub4FFliuXmGoKORMu1+9//8/vDaZBYWscWg3cDUS3fVpITVdmQ6RV6qnMTAoxOLK3Pf6yYyRM
eBwQDP9QxH9+3Ch0KEkdlVMY50P180tTRwYaGSsyTmylzaWSVbkeBIlHMwgtTIN//+UmVt7HV5RP
cwwiT8iUYWn6fBZVzKbXGcWI02B2VFRhUXdfWkADexJG+7eUQxZuWQd9kaH48YZDZ7cUdt0dqKMv
Thg4Le4D7r7v1JgVrRrzqeZXyXZQ/XpNLECyUYegy/6wuU5trs9XjdlZaAZL2t+cUUcYr9LUa+1U
ArHBGMjofQ43gdT6vueSMvr0iEQrpr04EdoHW4hv7lQSt8wUvjfSkjudhWJBUASC31pJHjpe0ssf
bu0vqx9Ln87DQ/OMcDWu9uOCOzoMtL2Yi6xLlaglaUQarJo4WwktaeFzFS5qFdd7SLpEO45aKx+y
GJNqntRzxBzvpsok/z+5caxnlM90mrmF0439aRPgM0cElpp+qkfT3Ne11lx6zWYFDXObqNsx3ONi
7reJHo1zW0nyrx0aCBT7nbN21Mi4V5rWOER5w7FEOvJN0GL+T27btf1pkNXClX7aNMxeNfQSljl9
LKkdy2JMzoQ0PLoSklhb1/0cxEKysYG67glkuyuqgnpvtJwtx/PmhJfy5ve/4y9NPX5GKjmaa2Kq
wj+3rnwCagEgSA2WqzT3IguLZ5IaWaBhvCGSpB1/b/jczN9/6t+0YfhYgk1MOkWEEX1u6rnY0xMy
TXU4G67/qrcxPLm2A/aia/VS0Ud5G42ZuUc2Zt8a+phvfxwC/4OrQFYAedLiJXGtabH66XlxY9n7
uBq0U+zoBSBHwyGnVUGDF1lIRZI2f0X3770YWS/m0fTnGV7q9b99ETS0mTmKqSkORfrTQ2u3VWsb
vT6e6DwE+zxn/9dGR7zFodDwfcn8UPTJkYT3cCFNk94ZGTt/uIbrUeZDKTM11QW7v6Ckp3j7dBi0
pVY0VGbqCby/g4zAwm2TTi8uGBTWTS8NqfKTOLZW2TAGR5xk2n2flfk7UU/BuLCEWTzDdaYtUcuq
ucRGW28V8g1v7bIw9+Z0fPXDLt9WGpqHNJP5tkgGIWfmgLpzZTuk4XDACSkT4JLSB5v6tPYo/3jM
57ZOv+mnr8rX5BeHuGyxhH3a8ADxlbHfyn+tEUk+cJRiprYORhP/gm1r+ypTcO/7JTpEO7ljV3du
SdMy961CJZn7pliHqj4cqkzHo2iJZY9Xdpbj2lkmk1DCr4V8RwlmHAF6PlVGR1ejH+W2rVP7HCp1
/YWNsZtbcW7Pf7RIkVQZp3KUzgBbRRKBYYVltx4DgbZP74e7gSVj0QRgEqgMkIYgd9COfWzS0VYA
dOypYOJjp3fkkY7KvkM+v2trkBNu3JjLWMWphLeXfgahA8tBQ+2Yo7m8NUXv8+BrPFuxlX5rNFe7
Y9/Ltwo/1dayScYiaad8GNyi/T7iO1gWY65ChtH9G3Iu27Wb6OMK+X/+BeO78grYE+1xMHUPDP47
J1Z9KvSK3OwWdpjBnwzs8oYgKZxN2FhK1AS+c9vJLN86zBVuS7cO9ilaimqMvR3hjI9qqNxCARHg
4XxMQkrRouCzIudwLZy7saFM0QqAJGUe7Sq7DtcmHWVipINVbDc20O+gX1boide61/X7UerJNpva
YHgBkaO5Jf5aBqRAW+j9pplHnZkmcl8aZb0lZll5dDL5no2xe0TTERUzBd/HtvKgJgRG+pLGrbvj
TAYrlkk16g0tODluqxxSb0S9krXhsBG5edYSOIhWMSIHVtwaVpeWbwkibi5paXR3U6QdTDN//GJr
SblHiQUqpUKRRgt4+ocEfrwDnTrzHuII6bhYsyo7siD7ydDf4xJIfuxVVjHRMqaub9WMFHKTXy6I
SnObUlSfYwbQa1AuvHKliQiajnKbgqzl8BgGek4KED3jsi25DdcfzSi5kR6V3GsUx+KGboy9zuoe
A/yEYJzxy5WbATrEiCq0QfH71fC6m6TD/cRv2sxNhJlzNjiLU4SZzrwowSiGC3ZtiqF5KEitmsOD
NA+hWTu7iuyFeVOQlxvrZY0MUqTx/rob+aWFnqQoAQBkSmY8cLwsbrQhJuFMOMquQHm3tKVALaGH
+XygF/wq8zI/Zy69dN9UugUm3JBZtzauhlAWC7vzm7WOoMKetCTK0khrMDGZe0c4wXjI3LLfVFJg
T1d6jEg8yQS2+vi1ChFozy5E33Cmkua3aFP8bYumbaO5EGpwsQ2b3sIQKsFCA8s014tKPNZl2H+3
pQJ6U3hbNXadfWAVOHdK4DiBTOFd2DpLKS5lP4nvmt62XzBXPnm1ry0d0CVrECr2OSkTCyFFJjfX
VTHgNbuwDa0Yo3BhYdYuZJ+ADUn0F2y/47FUWUvruvtqVIGO3yDLu7fKqSERTQeOqAEcPlOCDrFo
0xkv0pT1hbKXB23qr/5o5WMu5iFUhRi36ZAHL3HF6qeQPDHnezKs6WxnrZUkdI4eB6hhqACQeKVY
WxyDLmUCAAIt5bDq085DvKbW50gGw2oQjX9S0sbfdnZWHDvMyXuF5DMd7ASsHDBpI5sumt9hqRkI
2v3KKR8duKxHjxggmjY2ywuJnv3SboY7T3fLHeHQxXMRlCyETc9YYl7wXEPGsBjAGSa7TF1F5XNQ
Gnzna6fkeveSwbLOI67cAOPHm1eGqLhTjN3rNBnR63H+u1G0LnkTQjefDLOW31KEBzf4nBxS63KF
cIFy2NWS2G9kgsYWA4DcagIkm40YeTmGabGCYGHNsLACCfLQ93ZNVcJSTJqL7UB6zkh6JNo5oE9z
XcqGXm8uRYGCZEa0rr4J0pqRZZTZnAB6E0i+0L9YKas63LYHkrFvxp5ddoSdgUeOREk8THAJ2zw+
GCi2d1A48zV04/hQOzFPs483ez4MWvFFKC19XFTLku+Z64saH9HB6t2nSZDyjgaKWZxd4FPOsk59
zq3wLpM6clqZrrwo6PaOb/gbK07EqkpG56YxoAwKTTc3+NjlXO/ghSakPOVh0dwPOuIoxJsmtvvU
uUmD9AwLItrDIEX6O1Wbbkuu4ITeIQQu8jVk0Epmr3WWW5kSFqEaNBNGd0lROr6Hrj3edCBnf7Qc
o6k4ikIFzFIQ2fOQn2qddAYNPsNXJJpHIMkukGD0voF6oAWWLNrYrdedSn6gXkY+e5sSPDlOcSBg
NlpJ35d7VfotBvBcfQCa2K+dphzeMuq+BZ0ZxNfRWPnubHSa+oKvidFz65bhovC0b0Lt60eRFwqG
FPLb94anYeNVSlpzdTTsEH21gDXtdN0NkzjMK+ObKlSWOCGAPLoiPmp9ayAEistty6hkXXaqskA6
855bfX+juYazixlJLQ2CZI+JLcJ7PVatXT60LGw6KU+Ornt3idKj/8U9AhR4oMUnvBJF7fTWpyz/
F3o0yQnJGhTBYNC6r/Dk6odrq/Ra7pVWHt6WRpy+j57BOD/LKowhMV5+xbIWuSnAwyDpOeLUNaBY
RChx8YjYJ3gGdCZEos0bVw5fEtRHu7HIarxtenXMWZrXHGsmi2IG7FotHXBW3MhtW1JqLsAR0PLh
BX/0MFbOmJq6N911hyzhy9XMLbeFQWIQEwh9spW0EW/5CIZlDblYR6lYSGi307usU7T5GFvv2ql5
lrkq3XoT8yW5I/4iTrhTrePQIo84AgIvDx33fjCktW8Lsm8og7SLqljbLJbk3tJeAjmRhzbqjy5y
bjPApVTFU1Uqfcv6qpI4xtePA+e21zXeGTdRCWWnrOAQUVXs3WUueecaznEVkoSRP5Gy5EQ51ZHZ
2BXPbjUdsnpvjHgDLKe9i2r+dPRUKmV7qJGC+zyBJAkVSCBHsaODE+zCSLPeXL1vjgB8Udg7tTNu
k0ap92GdwwhUxrp8FaLk4xJms7RcR/nQILF58AtHOTl5aK1KY0RT7ECQ3ObXES9hyy3WF0PnejQk
3eIsYppkeCJ6pcX6IBs4G3F/J7PwFBMmBJOy4+NmoWl39wyY6m8qwtKnhknZAZhh6iyskmrCUfvR
3l67PEBV9G9Z7SlPKlVvPlNLA49KW5TveaUzia6DINlGouA8rtuynQVd3aCc9XVkxo2+Iid5PFRc
zjMrT9XMOsukoW04+U05OsjsqkL9Sg6wbxALF8h9P+qXGmgAOsTiPETmxYYVfhmM3tmyjnaAzhAK
hnjfqLoy3jIosbnHbF2n0FgOVqQseNbR21KvECdtpRoJArmuLFIPpC5KzjvTU+MtcxtQgjU2nwQ/
/3NgF/JAiI7ARN/JlWF71n7Mgx2g4YwiIgyfHDt4Qb9B5RZ4zLoQlQLh0ktn4feIeVAwYhgMOgTC
4dCRwSKM6q3Hsj+xZLBvLJpMqV7h6BLTHCSNh59aIixuekN849nz3G3P9UU3ZIY51dzCc7GxU8N/
yqzCPOIOKL5nbmHBzhvC4LFMXRE9Jhif2AHofAaIRI3qCYlorRxiiYsVOImelgdoN8pXkgXsRaHV
EIf6flgnsO7nHlwN+Nz+KXWM3SDTdqc7sj9KS4tWepSUN1hr38uw5jgURWFym5DNF8zYB+IXVkQD
aGDYwzoDdG+LpdWa+mFwUs2dycK1X+qOWh7yQh3UuzjLxJfERwS5ANrVn7q6dtszwHY8HzN6CGW8
JqFM/aINgNDnltPT9UcrjBvUGGHc2DTik5LDRTfE4PDwBDEtTDgBjKqRmYQhMXz+UT8kGIAcCI+W
dypCY5KY8z9de7Sl4uGv7dp8WxJIvdeHnio69Uh3metpx6tDRAOvzvUfi1QtHHDINflW9SPOQEag
IUS61h7Q6UNQA5xSrv9o7VFvJdPM26db7ixckXaYC/Sp0Wg053jk0UD8qh3ZNJk+WjSl0jQsn0OM
ltjvVAllg6Mc2zCf6E2nZj8tKArIwn4EY+ypC2nhDp1nRlI8t/GQVDj+Q+t7G0qT1Whay5JsOhBk
8ED3hpWbe8uC35KUPXI3pPH5l2Y68CLGpC+LBgUpSeiw1gmYdQAQQ5sxS9s7fPV26v01sWDZ6Qur
KXippgg8ahR467TWb8Ej1ydF2M3FMD2xslyf1zDw9B+XkRc1f6HiF9dVUnDX8A9ly7EYgLr6buzs
Rjg86NqL8Ej6Tg5wzs7oi2pKMHXQ+OaBL3HYO2W5qt2x3wxp8L3toAS0JQg8toOzhFAw77DAbtPA
9TasDvbFl8RTBfiMjzCo7Rnlrr9RYi/ZEb2Imx8OO36fxL+v81S/4Z21JThW4O2RaLS7HETlhZ+d
+0e1OUX5Bf6yiUcfjBTsm1R46OiN0VB3RaCsZGuWN2lTJ8cyU/gPfvJy7YRo0uQwXgP01InFXLgj
pwhHi/1vLl6tm8EpYUG4vhq8ZqHKzak92Afgwbk5tjM9YlndnekFG/teAWGZDJMn6frDSrO+aL1G
65A8pk3Kjs7pJOkW9KDMO/zim+tPO0aqygkmVqFXZ4KzPY769NWm8L7vMsAFoUwfyWDmuNr5fjqX
kZYuhRZZD6kaa1vOf/qsGjHBQKDzlzmyyGMUQFceqRDuFcxcUBRsj+cDpa++6tHwr1PJDOT6BEcx
TT0/pp1tD+FEzJrGAT92VMObQLJM3rfl1LEIgFFg7bTg3cv8EijhK7ne5ikqR6IYHdJAF47OkVx2
enuQtWfPNGaot6R2VW+u8Jy7OihBuVrTDRMks7zXNh3WeSJR88zIibRvJXzmoz9glVUsrNOzMQrx
P4W6unGIop4p7jS9LNKyf9XsNqavBcd2NrResiqdKJx7fjduRJCoQCrAmEqnj09jhWR7Bk3367VB
4ycKLwsp1xaws9IevvwQTtmWNfEgEuNCG+sRKFRKbl9pxl+VOnYWdWMgprlKjBLfyb6RUOidr497
6bvebU5tAUp5ervjJHbndEOM26ZPHuKpf022r+cvsFyQOoxoi1XEp1tSSoXVCHNZfSktJeQBx9R/
82M5ImQOy/hY0OIq6saeIbQnhIo0ros19Y3XaqTDBvdyddVoMV4firLbUAwU8KYiK6joScKYYuTY
nS4MOADkZ/mQ23pyYp9dlUzCFRnK05Pu6SkI05oMPwYxp+vqBgmtAB1m3odV6By7mpJvde0SXo9I
dDpKJOV2op09ozAv1VROXo937Ec0CxHTcShFN3Pr5LFRzNglvUMOmvVWokS4jNeFuFL50pkX7KMm
V4F+9aicWtQAEBn6bq8yrD7ip4QA2Mf80VjuyrzsXs3K8pZGWKpnVa2CVZ4o8bMJ02sb9mIJdM88
0hxT7jI0UPNrp68wkGI1WobinmctvZFmUT0nmNfmGlK/eVK1cDmnzrbrmc0ekCiHmj5dydIUW3Iy
6lN21UdNra1rQxL5Xf6YiKDfWbWfcxAblHlVeP5SyacWUd3l9V1Mau4xQVdz27kgXJixdscWtcja
saeFtQAhZuh2slenjS8A0XkM3Kj8L/LOJEluJNuyW8kNIASdqgJTg/XeN2ycEwjp7kTfA4pmN38t
tbE65pGVnzSynBU1K6lJpkhGpMMMBqg+fe/ec2EhpON3RjcmbRFtAaic3K1wTMpGeIPhOh+poKfC
LG5h+1V7SGoxMwjHfyZqhp4N2lJdquHbXJjDgeCWa8tZLLwwfQHHywypiixva3ToGVUqeOhEQ1Wu
4e6TPOOK+FokTJDd6QT366OKlAY3Y+Hve7B7gkVqxinfkyCT+TmIbzeN3OMwp3ybYUrH50EwWs3e
ZIdv+zykA/YotZwaAaohuWYrVc7vcBoAVT7gzcoXakPwV3RH1MC0o3ukaF6Y8/3bs4R62CI5/cQk
q3R5dAa/3ZX0YEnOrr29hw340IRFeoDKuKnLkGgEU8ePOquBZ+Ajo6ChKBNpdmn2yz5ztf2tq93+
A4E69ZNXK/dg4p3ZYrWNryxOBysrn+bHzPanx5DM9msfe+ZOlo63E2nvHgutyWLAbaQ4VF/6lWG/
8DwlTyD0xcXbE/+HAcRvOuLI2YDQYkgRyOHPOuJNn3rVXPWMG1WfP9I8f/GWpDp2I5R0bYnyiGHG
240FQLkk1p+0xpZj2QYQWUJ7wte/FbwNOq0dtKzw9v1P96uqhOEQ3AdoKkhK1PmIZpjagTo+W25M
ntcgQ12TvckMXDfGBK2rLL0A3RuXa7NuQv/y/Yv/RmaE0tJ0KWgkaWzCOVOVhETESBii7o2OIMNj
Mp3qp7cVmS4VsJ4ka3CFmh/HMk85RfS1c+vUVfyamXmF4qNItu9/nl8Hw7gWPPpOyle/USkmrT/q
ITS8G3w9QKqKmrmFeToymoquYAYF5U/avNMX/HlaonzPIt7XdHzftNWZ0ItyGzxTERnEj7B35fQU
iSZJTP/FsmfzBuahe29Uk96xQ/lXcQLW27T5cKux6dujTKT/8f078PYw/vKBmBqexrt4RWz355Gd
nbjUBP1i3CwuPTIVxv5zu9DfNdtw3PZd9z3X2t9FjjcfFAHsUIKiu7n36u8+QMCT0NwcglmSikRS
QQoWGXipSWgGwd2J98Hlhd8P45D8Yb72Gx2Cx1NkKotcPX68c5WFqX077z1SXPpywBvZ1T30iJi+
UQbQEXDpF3TP/W1UnuB5roRGE5alcanwMwdDxcy39BeI+Mh/4lWUWNZta/btnkDL7OJtv/CK3Lt7
/0Zbpxv5843mI6PJNH2G/OQMnI0EKzcjaJey/+aUdn1J8qSz1bEL8hBLA9Q/TkI9TsQDAEHxhKu6
I4VlfLI8cFLN6aBDT8nbZjPEkT98rtMT98vnYsewFE4YPt3ZK4lJpZachd2bEcLPx6pS4S51Qe51
IFmBokb2HZzKddqSC1eF0sfR1hBKlCPcubKGRR69UyHkoBgFXSm75wHvxlqHebn5w+f8VV/rmZw8
JZ8Rsbg61yKcxLUjWB6Qjm8TnrceWDJn9VNCmb/ik2kakRzgnDb/WiaQ9UDCnsAFzp9m7b8uGh43
6vSu8Ag6JMz+/MZQc7HpmAw83wa60HyWF/9EuqSVW1yHp4nR+9/8V80N10OI5yNSxCrknQlDRhun
vaFz+8apQtDsXfnMOAbyWp26iPM8cTHmfnsYSZ1iCENR8P7VfyOd9UzG6DwdtunjaDj7uglmf5C0
vGpTaPXXYy/paM/Sux78nCZ2r49MGLJLjwDtYJpQ52Wiae5E7GNcLgvjGTLmozcW0R1qpD/dmd/8
EhbSFH6Ek7oX9//Pv0RbxZUwx07eJDmq2TeB4JvOjIExHXAn7D68fy9+80uw5ihEHaf9AnnHz9eb
KXyxwmcQFdg798LhhKdxGz8UZHmzezgGc6XB3eSYVY6CZM7V+5d/U3yevaos0mhWT6sI7o2zn8Ig
v8iXYBVvMkMMBxwq0b708vK5CeduZaVibc0nCTEj3o+awJ0reyZ30G8GIsZGSSqk1n/waf3u4eAD
0WSVFiJRgGE/3xGHNFbCz6W8oWcnP7Qp2QMrHyLAtkZQRCNDqu+uyzwhbnlBwtnYD03W76w4Jr8M
LFm9sfo4+Taa0fg8LSe5w/t37Dc/GHeJW42omkXjfHOrsdsakaO8G9eC/b4a8NweoD+Mz+lpSJtZ
2fT8Viy/rVfTBDBo/f4H+I0uxxO4DJHiI8anHXq26vdT5fpJPIgbT6czyLLZpdVP8BmhGBeV6PuL
AjTB1nKmcJ9MU77LJG3bPzw3v9njPXQWrCCu7freLxop5kFQoVnUb30xHJGUl8zjph40TMg41FiW
zx7oylXT0vZhGOlOWzu5y2Q2XDhVHKUgSbNmA33/6xBZ5RoUZ/ICnmS4kQbtlCZcoO9nihbh+7fu
N/sSJgrMXC6vCxqas0crFyMnyRp3Unda4+hYKWI/bSRVtTydSk5jP9JF/r1N/yMT8uP/hwHM3Lkf
fp5fLMqPbcKv+vXlX/O/HqtvX6PqR5vy2//3b5uyIc2/0H3xlLFQYjF9U1/9ncNsSOsvbIKIoy16
T84po/k/RmXL+otfmCWEZQTxI77Y/xiVLfMvLI+403BAS4ssd/efGJVPD81/r6C8AWi+sPvyhyjB
CLc6e6hY3KOpiUBrxOM47LQmE21k11r/cG9u//57P7qLvZ+1nKw2jsNxgkUHPTvnnfO853ZMLENO
dMiNMA0faX+jm8k7LRiujCB/stiF3oK8oZFrc06nU85MkpG60k8MMkSZzKQ1wEVbydrU3QYInewQ
XJBktnIkk5wuNu3psnZc2uq6AX2OOXf65hZhfxzhVme7aCr6j+jaYrW1S8cUa93Ycx10udU9LXRQ
btsZdMRFJ1kBVqGYnbs8GWzyoHLyaQJPQplfCcsooGLRdheHkGJ7OKSq0bewAtCwt7qerrXX+HID
7QNs7QSgsSVWgCSZooyyhhQAUmGILAwhJPguXy8wR3/5PqqxiQI7jSo2sTj5mCBspu/fyeFjY5M+
FLRumTAKNMr5cshRgRzmrnUPrJkLc5FEQXgsbJLE6kU0bLlNztnZS/AxBBX+mCkQWTW7JKQNNluz
Wz4W6GqN07RVXsfOADC5oVt/R4L1mEFGzMOtU55ij8OJziZkyNxbVkmTFRpUW2ZfGzqzSWAijSIo
5OS9vP+YnD2M1CtK2JjySeqGIoY//+fNMyum3lbAjOlrd/6+Y87G3hkP2/evcrYFncoiLoMzTSAQ
tSDynx055zL0en/ojGDuyvGQJeq+05ZNGq/bXXgO2IwkDMMLK63wIjpOejkRfvOHz/Bzofb3R0A1
LrBEYBXmP3/+poQMhIynTikTOGqv8ql19kkHI2xxiXgbEjiO73/n05374TV/+8osMnxxXkUWlbPr
9a4zZa6ZUo8VEz7dRZA52gN+gxpu/eEo+lZDnF3rZM9GZkxhJjjZ//zdGiIfkw5KezD3QPR2Dfjb
z8as6RPPsQGQmGk7UzujSkW2kqID0muar2NVkB7n5KlzSd0Te2QfVBpCHZ+bCF6SClauoxMkX72A
hE0UMboIXh8A98j1NhMk7osakt1dDLnzCkFa+3dh94+2wf9DFod+bfuhff0XKI7uX9uhfPnaJ1X5
/wSVgzfhf0/luPi6fE3Bm/+P/yp/3Ow4bPwvJoen/sJuh+ucI4iinj11u/7e61zJLsjJWbnSwyiB
H+Q/W50Qf9FvwmrHriZPBSF/7t9MDtf8S0gaY0xB0WVgIfpHWx1/54d3gHIP/61Ak8t4lvKJVtPP
z2UZu8UAsgnmS0RYycqbwuzVqgVxU6x+9kUPXOka4zfY5h/u0m82v5/fvX9f9/ThFXZGxV7783UT
fIwEI5koWWVIrDJavS1QI8YRYy6P71/q52Xl70sBMcXriiwCC8zZybhYEJwNvTlvdT2qY+4MH/1+
6bf2suCUtI1/1jl9u6EnT5xP6xK/8nmjZGxo6KX9hGdXQXzKlAXLjhEAOeJk+NTjCBQ3aTDOy+rh
H39Nuh6cdFnL4AeIs30iGS0HXp7BL+mpahV30vw+kAwNyXYhGzTvqv0/v55/OjGdXPH2WzH2o4of
jJqMwwyBTxHDGF9x6k3VOmoXfSdbDxI9BCbybt+/5s974emnpCWGn8jmgeXFOV9FO9mzsI2i3YJm
hEUkUe55lfUnXf75VSTdArZDGje8uBYV58/PJl2uSbqtGrdQ2uTGq/t436Sp/MOp8/wN4CrK5gtR
6Eq2onPjZux2Rkmbe8LFVkB5hoiffErrmqgfKBXm4f0b97uLQZChGUpX/df2XR8zQwolJl0zpHkt
4+lDZIMQcxL76f0L/ebesc+5jH4xd9B3PHsKa/hzZaKKaWv46gYzbLtrYtK//i8u4lInMDjnJTvv
6/JEM1fpgGKFjvvsuNkE+JzAifcv8rtbRieWu8WqiGfhrI3ixMD/gV1PW8uTelcvy31i+9Vljvng
D3XPae//79qA54wXlhUDAwiHDo6wZ2uwtOfRM0TOqHCDaukPr8zZH8evfdpZTKZM9Bf47c/++Ejj
ERh6kW2xuELpXBIzbO8dAsb7u6oAWb2nvKzxkS9hKlYAkXX9kXkrkPb37+bZPnP6GBwA3+z1fEOO
fGfvlIHLZ5msbNubY0YroQobSEEJgKEgmTKv3qsydr5MGuLSP3v0367Msm+fKjzQU+ftOLHMTt4u
Q75FR5PvZmRt2zn1Zo4Qpnj851+Sn5NdnmOdbb2xRH4wNiEkKx0kkNm2iQ1FAl/XPrOmDQcEUMtu
sYvhPmu84Q/dtd/d2dMrLVmHQZS4Z1VsmNpmonSbbysw9uVmgAz7SftZTdhsP7Vk6wHxWzW6cl7/
4Zdl/ZWQYZhh8ntSRPz8i4a2WZWZWRfbyCeR25CKwW1clk9dPja7sRswBHBU+/T+Rc+WF0eg66TD
TCORszPdzdM///EOj7arSt8qts1sITTovTFfOyBY9R/emrOX/+/rUGXRo+DNp9T6+ToxyVRj1xnF
FlR+eCUy7d7WthLM8efqD2//+e8Hdk0ysQCCwr3kCT2rhJCw0AOIBusQ90H/JfkDTcMmoZLP+sPy
4qBRtVlZ8IrSJQPidrYkO4NrJYhJ3J3uY+bx5ryURx1npFMRRpcXqzQjqPCEpPabtapSGzFa6aEH
ZYEl8Wq0ItLI886gJEQAZHxQNdjU1ZRG/me3Fy4Cr7gDCzpUqkKAS0u8XReijVhqqkY9QScYjjnH
7ShwvGl6tRans9YDx5aPhL70EIiNstinY6lgLWWtcxyWthNXeJwMQEyoIXGBJMzoC0OOn1SkSCdN
aju+LzOfmXQnSNuDsn9tpb14VrNQL6Y2yzuQBIOzVghqnpJMRKTumg5c6CxaaK60S+3jhOmi5QTy
5pOsZV/N+z6uOoHrH+vPpmCw9MBLTIpr1y7duhMeWNOkzMq7FrQsE/BSu37QOToiZaITaMStPgHE
ZsFK3sukTknty3yFDbcbbPjAzSQDQWyF2nBGmNx9yQsKH8E35m/IjezPce4AsptLwrtWGIiTOXAj
uzmmLO3zhokK5zs5DFW9NYiWgP4MK+pzBAa42ISGmd81StbohRuLrC86HpgoU7GE+7CXhEs23ki8
Sdt0MCHIQcqHPcMXKLHUOWSs6FF1j2EGQKJMUCqs/RnbHHEMJuotkcl02of8AwZKHDd3uUNSPfVJ
kR+gbcf2upE9nPgx9+qXEA/+DfoS0946c+v0ByOr8ytYxKFzm7XReItWdCS7NEIpdTkkSzmx8iPR
IxmqLcu96w3Wy5LIqtvQbMmfptl2vthWQmSyFzMaOmVJGAr3TBl3QQQPoF43YWSh5CJOkCQ3USTR
qld6JPPZc3S1lShZ7nWWtcnWJaDiO656Eo/y0CtLot6y/ilUoJYPqorq9Bb/wHTRvEUrIdqh1rPF
RPQShlRnV1lJ2m1xoBjdPo/cZiT76xTq5MqOTzg5I+xPenfzqjBolO0Kp0ceHg0NVGNI82JTZTIn
BrtqDHNjJMJGywi++tkxQssMRgZnwKUdbRMvbNOJq60hA6M7DOYdHweUfGt2AzSLcGBwNHaNRfQN
6dEwPRsENEE01kwCJiVhuJaMLwIgWvMXktFrRgiRmroNKah9d5mFxIDujKRJxQbGMBlv9qy6dWGJ
jgBuxAYFfYaoDw8KnXOPZnjpojvjLYtupv1+5E6Agc2oUi/CqfUhsFYDySleLPIPVugL+IclUejH
EOYsYQtYBUSwVIx/N8rxR5YUJ1bzDtcPaPd4XAgDMtD7QITouwaJMzrykDOE64A/cDuERfjKahC5
i9lH39pWj2JNF0+4WyhXth00uTPGu2Ii3+HRd6sB20Cd9d7GXTQKXBPe+biO27Yg9jJX42dgC2oJ
BF2zTxYuCPEBfZj6SIwl6aGZQ6ya4ffi1Gcye/fQQVwjMc2bqm61OEl3nBpFFmHagR8KiynsD5GZ
IyqDD9x+ylnfsrUGAPSShKJ01jPxXQY660wOrFy4MgLVDO6yQuyPUsIjVfdT6qXxZTjV+E7RlxKd
jgMJOj5Ff+RuR7Oo+qCUTb5r55mAJqGrGbW7NNxoS5rH8H3UE2nYFuaA69AWmJ5Ely+vdVPyr7n2
IAAdF9YQeARgwK3vHKNfK9XHX7UfV/daJWRUWDkU3lVegY27yOQJcEREdgLM15XtuCLnfYJxLWMt
DgS6G8SyZknBWXlZWKOkFbbDaqlBqRy7HMxi4U1WuGE+hAsDwZVJVqUty0M/vj1qXdGgqlpQgUbZ
oO21nYauHVhThYMuj4vQJrzTDW+l2+XPOpviq35W/GuNmTKob5YMbgF2o95hl+rF62BKQ11ijOfJ
T6LY94mhw2e+ymkdEMvh5jH/+1wmceC12pHITQdypzHWkrBosQ/IvdX4mdjRH7N4NiLfeDQtHqy1
Ww/Wg8xT+wuZFk+FMqyHOur0UUL/h3aFTy0QQ28AWfMZi+kevLbrvHBGGIk4Ds2bAks76Rgjua5L
nsUnyj8K+6i5R9pGsmeVm/GwpmRBx3RqrgRlHhohiZbeyB0FQ3PVUSJUq3KeMKPOia53ftENJ/SL
PobovC8HyjAWhGozCP9raeCjFgWBJ0XxgkcTG2yFM4Cf+kUM3fIw2tl32yNZ0ASpmHgPOcR5VCHm
ZzyDawADn3tSgZAt3YuoqgKz6UhP9dL0ykHLB+9dfHC9HPoKmnvWtOayidv5Ys4cY18lvFIzuxst
WgMs1tgfCZfFSJupHRK3KgApQjSAVu1HxKhETWXFLcbXaINiN1xlXYt3kq57gMTcJuOuAPAald0x
JSMZWWi0NeplPlgo9m7iQunLca6XbtPFLHig9NuyXZuCd730qubVaaz6RXbFQAaS11aPLfS6Y6Fm
b9URTuljHsnnXSctHF2APZ67pbIXvjvP2KqJGvthScL+3i0c6tfEnx8TC5oTj/Upn4wvssOqbO4s
v0xv3AaXsNtZX/wsVJeoK/TNxJtDrtxiJZ8joNlonxmw3zReGBnUUWORBGPfuy+NLGiMAHwLzccW
mzWwHnLQ/Q+jnr+GUOXDWdzLAcBPptHLGoKQ6dh+6D2TqMJusu/Bwgmga+HcHKR21L1KRgeFPdHA
iEjmjdnFlB1kTS/TKfSL4ABa85aVWBuEJ+23kBI2DRjIhnPgZSe3y6JbcyMyB5dwyX8ZayTf9hen
c8xLnDapu2J4X+wb1RElS1LILWIwe63mvrlGoe18S1E0jx/7Yh6dDYicNtqQVZqnQW3i6F7sbjrO
0/JaCTVsCJXrr0JO/ti5CvFJR2YCpn8Wr532+nVTZRQUQ1x9nNAK3E1kDYynV4THLTXBqOgIqiuD
Zgdzl6mHgz+65ncvSr5Mfunc2aD9QSTNe8qifGMZlvHdyIrhsiKbPJgz63PsNe0nhoU6AHJ8tBpk
A6sMjyHLEzlG10QVH9LG9wL8Xs1d04/JAkfRLalMfBLlHO+7hne9amZC/UIMOZusJwMS+ToI/cFY
SGXEm/mY+W69zrA9bhzXgXaNnDMw0Si+QvDxbr2aIAHLbGwubJX3Mhn3vrnceMYCUBzXmzo2omox
IYVSvnZk0bN9wv7Dtg8v7CvM3Jzg4LYaN1SjzPfaot/OUvubcTRRW9nOdgzRjbg2qbZ4h/PNHLaC
nCfobwdgYU4cAG6qj+FS8Mpa9bRtBoJh9SD9dTaEAmdVZ9o41kIZ+PH0MRxk9lBXHfbdiDyjY2Pi
6wDpjx9pDMsnJxusx55Z7qWXzhSpxGjepgPG8JKwnXsE6gwfOcKH2IR7S5Mm6xs3ydKlGPp6HqrC
I2PSZS9bqbYejuDb413ruONaLoThTbPDkiJ6XjmASGJvkKmRGdjtPa3ngO8cb4nxIvUW5jh1Sp8F
fke4Lp4SQlCGYiiPQIG6G4o/QtqKogvCWkh+uAIOM0W1QVDGkIvbFJvPR+DvE1nrWdI0QShz4gNq
3G3o7eFfzHquN4RFd+N2WeyINBRz8QPtzIVa+anGcGZXM6sGtd1x5Ffaxr4VM5NDUMV7NKttr2nK
Eg2dOxTICwEsgZAGCHuF+YLzx4hCjnilpd/DcBDPhVXp5KIoCNU8OJJt9Ap7ZN9HK93o8dIhyR0L
F9QuKhWrdDa0fZtuQwYDdYeXsdUllWE9urFR7sj5KnlZVEzoO14gcjcZui/FllwgnN84rBnpsrBB
keY7DKlM+5uBVZ+atZCleRgR/pwcVhmPgtfGjxIDyHDXmG4NBNF4rWvGwvPcWBunI0iqG4SxdZyq
4GNE/QdiKYfXpvKHYkcwNnlcVHPkbnbmzeimT4NDikWLLSPB/ozpLIbqj/OMXMbIa1UwJpJDZuvV
0+5kPRmwrLEhr6KBQms1R/70tGQD1gATRuhuGudsO7HJ5gEOE3KYPZKFioZzK9M0kinL00IraXTE
kaUOZWxdlUv6KTIQsMcRFjQC3TeSoueYx7W6UmYTXWqjHB7wKXvlzl2WAZRtEe+jEA+EztqywR5a
M1rLk6S7hZpSXyaDm214eexb+Bqe3Mgaw+W2NSMsJuitLhO3k9disuq1Idq9PgUeLWlkLgHJmNEt
Jyki1Ku2W9GWafbGxM+yMseczPfC+NTWXbVz1Gw9N1YxfxROFnMasTkVkY5HRAd8jguH9YnMQder
t9yBj8wYzGbtEMeiViWTjWpLfFnhrkbIO84qyoFkbngXygMlodo5bUPIXiUquMdUn23qPdtL5B96
279yS0j/qynXUbYqSU3dq8T4VM642tAn6Gsv9MxbrPHlpsPngTVl+ianpripLVHcINiaXniyPtJh
w4w3WzExuiiRL/XoyyOoDQhPsb5nKnJQY2IkAVE73NshGs2DVRKVnZTVE4Ki075pTjsr9zBBx5a1
3JELwrnddhbwbKic9040yMBlUWQ8W9ifKB6Sxz4fSgJbMLNMJIP1UU1kQ5iPO7+bokePNG0IubOO
rvMoBOV8qui/sDPGXBS3nMdaSiVVUGAoXa9yK7qZzDI8eK1sPo91Y8ZBOvXlB4BVJrfV7u0Acm74
EOFmxOEvQxwXqlDkhVvJdBk7YthgSTM+WOVsTivcXV4S6KJo1+Ngfj65vR7ySpIhNOb669xZH+gs
udsoI6YIa3SKcxJgS1KCGwHcO9ZbD/lvQqoWpTlEVn4YNTUnmz/7jyzMR0gu42uik2SP//BTdyLo
B4RnGSmzNM1GmilsHCU1x2tNmiwWizibuysiv+vpg9m2+UssgGLQ/y2fIgU2o498zJ7OKfYChZf3
TU1zuClb2fJnlt60eshnYt5G2kSip8rCvAkd1uS1l1SvMo0Is7Yi44oUVq84Yv027pr8dGbAHTY/
ecIuqMIpIq7Dwg/1jn5aSdb1OIsPSWx0HCeo7r4QC+Ou04I4TLvDqt+E3vxxFNp8cKxarQYaReMG
MZyfr/DMk7ns2QTEmIYFbmBJS++mndMyXtW9cxGeRBzbOF7giqvSViVJymi46xSRR12SLBL4S6wo
PrkdGLW6HiGLMZESg+GSXz8okIpcYC8hDM8Vi2OvM61Buc+D7D8OXkSpj15VHrtOyU9unCmMTUMj
NSu2N7Qb2BuC3zOa3sJdge8oLJnRlgckH+G/F8WVLTN80EAJyyxoYTl9HYhDSoKkbqvbcPbkxDTI
togLqSwrXZPSMRN8bi3mc9KxqK+xQ5Aebo20T/AtE+tFhmNOEVqb9gBmwhxBQ+FYijasHkBNVON1
9+OUQsu0cRqWgao1Jg4o6RbpNWbRc/t7GCCiUw0Bh1MYRzAHchM7KkGiHfUd9de6adxqRyshq9kK
UmlucqXq7yHz4XEd6iInaoc+0xUOGu+SwCKOv2mqWNU9MCe3vrNk1hr9qXVrYPOcVsIf4NSOTctR
glpu6i/9KZrafcnhaAno8XIatFMOJ3Go3UedZxxR8LQtTtBinSI1yh2WzzRqdL/uxq7HN+oM5RqA
wKS3KoOzw78nCNZkA1921YTYlZPMFFO5tz6pLOm4xIw8cKLRVlI5U0QsdUPgkicAl64noXfVunNU
HvBYQ0ZbUtovVI+WuKww5Pj0n9RwF7FVGTRgJg54LkvttCqVyskNJEzTuGjyWaUb1fZ1vWrjqn3M
805OKzkZdKjUlBPweYIRrgY34eBBy4+MT8chy2rtV7K+MVOTTRP1NiuSdPyKsPGELsU6wzYQU2Lp
4guCsYYFdNLokCY9iO/kY4rPje9G4BBqPzU2Vi40+ctGNQhEO+Z85cI/sMCMOw2kYEVyc2aR1Mtf
lN+r2KbUDHUXPQm797535NDCFSnKaesYRQOJDaDcvJv9LObgN3eSxDemjehXEps4+EqO9GoxzfZO
0IG2S7ZgRpzPILIABNTSMMVeNmVLjYilBUCJ6dJvyEziWkXfWP2p+UVXI6yXSG/oaOmbaJ4nLzA8
fyrwoBuGt27aCl+oT84QFm2qIl77EtjHDpa63xzKAcUenb7cvYszmTgHRITkGEY6LncCRTzgl6kB
mW5VBgHdSqROGyBGRBaHNZFZFFAR3gRacNJc5Y6cvyiViA98Z/8h8WaQjg1xwTKYEr9tj+Wg+VqY
MGY2TlVn7gWROxmIw6x3P5tNzKkeubz91RRELqxzJTXGUjy7D9YEDWNVGX4Ez2GIVX/TCmCtgcUq
/9BZTVWuO4bf0TMQrQgED7ax8arRGUd8W6qBEM9ymWP6gEkracdPvrgEhUumVWrGQOAxZ+clRT6p
6vUururkahCFeQ3EInUPC9mitfudMtXovMCE6dMRLhxOympuo0yChLvwse4VbJpYDMZqg6owxIOr
BfPDfp9k3FcZwGurjGhfVSLHRKOhQc3BmKGxvyXSrEQZTL+d43SdcWa3TSD46/wkC9+QoZrh1R08
5B6lQ3G/Lk2H7IO6NR0c+FVXFJ+gAwCaqCwO6DvUgVoFgz/lhI2yglmBpKFXr8bc9PQ6yxpi3jWr
NViZHsADBJg8UUc0a4kVcL+iUw98wcpzUWCHaTZhk0fTZ1031nKw+8xLaTly1lxjc6Y1TXJXGm/o
32r4XG1Yt/7adbXcxc7oVJ968owoQHAAJTz/aWmDwTCr+KkVY7xgYgWIsGlqq66+spEMzgWk8upF
W1GT0lZJOKjNo8G0hV4wygWnizjfTzVlLTJuAp43SZs50SeaB214nQ1eQbVbzUQ7I8lsoGJw8DFW
U8YAnz6BjprXzO1gp6jWK8WmngrHfwL0xQQ1a6yOAku4ZbzO+EbxUZbp8ImUedgUYABcNG7si8na
MNIeCNQ8L85RF6ELHk2djls3S3zC63oRUkCaV8J9dESNfT0DFfbaa2He11hqq5VOZnhrYU7sp00o
gnsx6sFMdqE1lf6lm9K5YVWL1dEQzqQ2idaKNEUNyvl2yKronoYvXt5VPHWGsSWn0a7YLL3I55ki
IINQzco/yTLRynwOsYtFl67Q7nDr0lTIdlKFBkAsw0UnV5dy/gopioAAHiVT0jNDGrBxo1R9T8fB
otVMc8OHKeaxX6ww6Ep3rXlOzCNRCA3sO6nQoIZdRo09WpIxuNmnQOQqp/QgsUROUgZ5iEx2X/el
22/DqajLPc7E6Tt1d+KyyYSDf5eMkzN9SUpi1DdRbZnTGkFHWW0yyEAOMzHoBiA2C+XkLzbU+JlK
Z3b8DU1Mo2OFPeFHwFqQOc/gPH7wlhM6B0cX+BGCAtoW0zfywVeERXCecSp1D2CJcQi4s7IeFheg
4UpV8LEIHLSqXVVKBK69iFS3s5dC9UGjSO9YWxUa3RV62DQ5yJEwyrCE5XXRWcT/rjpzcW4Lt3Yf
cukq0sbNYnjxI9RLFwsjs2Q1p41xWzt6ZAOGtf7gchr+Kuy4Sq9mAiK/OybEyhWBKbVxHxICem+U
mcX/re98/2l2SK+4LRn/PMy+3chj7clmufABQEZ7PXOIvByM2M22eW9W/s5x1FCxr+TE/G1aLJ7i
psmS/GGKlLa2nTObwGhs3Cv+qSfEaRoSl58SdE+TjCP40saLt5taOiTA5AarvA7jIeIsz5OmA5Ev
hELG5SLcoOPpvlm6sL2mEMPVD/6rLXdNXXr47cxZjsRkpmzxiITEU+IkZG0y9RqajYW73iQ1VY28
k00aPlO7DBcFfMcaUBUBckevbWO9nSI3fogan63ZJzFxNRt9QXu8MQh16xbK0w2q4uxD06VJvINF
2lKlDKZB25ckUNo5Fs3nDFHbSx1NHcHosRkmAQ4wkVRrV4ZGecGaigCZYzHjEJNebc+LzkQBAHPx
3YxIlVuj6hU5j+VSOtvWNnWxBk1cWIdsTvN8KwaI6IEELVBHK/71Qu9h4/JRZR2pRVw6ZUrVn/Za
TSix8V8HU9UAelRJ0lQP5WDl46YFvMjgYw6dAcf32C5BY5fR56L0cDL7BdPplc+jqi9wenHOVrQg
XKCDIss5lw9dHgCsSb/401Jb6xYs4JeiGCheTLK94g0EN5PnD2R5kfPShcl4HQGloAhGBG1e9BmE
zJX4n9SdOXPlyppd/4t8dGAeDDlnHjkPRToIFlkEkJkYEon512udbjlShAwZMhTP6Rdd714WzwHy
y/3tvba/hP+CxQ6adc1/F5vUbvvuKrt+ilbgQLS9tfOoPHUzy9KNZ3s3G/wizmzwJMszI+1zCQiJ
R36c9AcQh4gb9IBwzVw45q8Okf3qLslZWIOqlPOejySPUT+tPNw6SIfRJrHMcig6FbLDT+tgBrS4
JNa2L8sou7T8RRivPd+IFdNwS1lQkDf5SU+BV+6XmipC+FiwZvYThB04j4uD7D/aDVdow5lIhAXw
z6c7lqx+WXqgsyP3IKSw27QIl/Vqea3pwLFPifDjkUJLbqDHJY4YDzPi0RQVBxb9tyYmcXu6Lb5x
ewr0UT+skfsmOwKlYRs4fNu8o8hqG/ijcVYD+JPDqMbqn21cbIw5Ps6FOSkXYGSahloriG71YQwy
RuS2mSeWWtT4MuH1fGIDpKb6QOsTPaI6YMre1SxtaRZFeyVNUPkUBSqVJNaalxxF6jq99dvIaslO
RAO6v3OSTXILQaBG0TLdbQBDhim3tNCEzrXgcGx2WFfB/7WcvU9uOFYxFDlGt4016yoEw+DlyapI
eJlz+jfe+KCGhm8k7AXtfBhGt5eWlO+TZ6dUjoZLENPFSZWQxYm1BPWmE7LsnogwwFhz0tL6t8wh
RZ7k7oOjqrT7xlAig43iWC83cOvTV792Z7nhd327kS6Sl8OtK6Nfd17qz9tYunN66KcBdIqi46c8
ItPXqIUxxVPmIPm+vUes3eeVMKhIW9wccOo6WwH1KJWTy+eC0CG7/bByR7hMYbC0O6CLgfoauzDt
HgM6gy5pwVXk0pMPzdZwcAIudJZbTDfCa/BZycnpNp30dHrUjc8OQY92Muxcvw7C50C0yX3vBsO4
Va5vnuDOzXBiGtUAi1ANQC4WjY3HyjocX6Rjz+M+t7sgOLWWH6cHC1tgQnJv5EdkvJmB0npArXZQ
IzxS4c4yNvdSQ6HZLRlX+btBlfO0AQYNFIINiSdIGED43PbW5KC5zkFcwzWpgP+rtI32EbEM/dlo
abvhuqyQJKB1oej8wQtgPqd8iPo1v0c29SKqb8CXXkdXmQr/O9OZeFn49OiAk7NL2WcQ8sxuAYFG
d7PK4K1Qd1sj6TJK45IJ0rLfFxSXeMdacsXvN32ABLT15pFKA5bK0V8d+1KwKIVPCJ2rhB4VKFF/
ZRYNTocKq0+ynlXTi/3ASapPriIisl40fsjTkuW+/Zk6uXEuVh70wYxkl9Lk4jcwTt+ixUUlvuAs
pv3XbygmeIvykkmE8tFs6tRKxIPx12NUcgFz3KIczzkN28lqAEfa7+BfQtFtptodTpPknreN+iUf
DyFn2kBOR/ruvxTSB7Co3JPNKoA2LY40ko72Graa+KYQnc0o0JQAj/IUtuF5ZFj7kcGo2k2h4Tiv
lG6D6LFfiiV4hsE5qtUc3uB77AXkvwFvhMc+govYCYat+69rLe+HDSciTAuLTx+wp/TNHjWr7WFz
LlG4LoJgPLVT6/ZPoztMH+z+cprcfS8FiDgMGg3fzv1fI6Vl3fFIqVczDfZrHoTjZ9QVwUPH5Yux
FirYX1xMoP1GL4IyNQZB+TgAT7ihsvXIggDQTr6J6EybgYOxO1sVrjP9hq24QXJrOzJHkQXuuK0m
FuI0xIcTf7Cm8ffW8Ot/MoYhONQgVMsLWieDEz4bIDk8zOUferz4Py22l3iu29hjGUVVRs4uotW9
vZbg74utwy88vMyRJeIdZFWnveKLzGGEBR6ISmAyiKPeVIAiwQltsrUue8P7T8uFOgS3Fz1R9cBX
2wbZn/JJz8WbRGkHaazRy8Q6tFyvYqaOeA3TV5dFBzvLiIxxBeOgK3I9JRfs2qGzySQ0/ANDc/oH
pcEwFUgYptsQJ+FPGJDINrxaau7GdIZtwVMa4C74ub5M6WiqOwmmUmcN7rgFWDwGej6opHeXs8lr
2d0wWYwTVtjWbEnngXKN2aVekDV9NLpn8lQ+kv3Y1OcMjb3c2P7gP1Hjzta29JPqzKcvkrWVZ5zb
EhDiTyENWMzaYaZdTbpamrUqEnBaVNIX1roq0AfXxcAUvl6ULvmpmebQsBY+p7PwHebeyi1SPPg9
/+tjDgU22FsV28y1cvvmPuzsJVxHGA9j/vFSORtHwJGE9Sx1tLbamIU+gBB9GakQ0Rs7Vvl3HJmp
ZJzu5XtkZqb8Vpm0Y0vNWnMtWuFeYeVZ33SC6ldMEdAtU1+qX4fImtl1OkapG6eAj8wE83xH0jlx
7/HeIkTzY1GEAsNNrrAEmGLlBlb4MA1MgJuqqsfPHj3CXcdMTk9dM6pgVVMJnaGsey6d0uxb4d9x
4XkYsiq861hevvE1xhAzirHmIpgRbVxpdrNw4OgIf6n8MbPXWAW6hFd7N3LFDuvqger2CeVKxbeR
RuEWXOnQHv6k3P5r4Fy4I24LU3OfD303YQyTfMFc6oB2RejP3zAagsfIk96HDhT7GmGlDD8JIuu9
XKbG32ZZ9YWkGR3l2E/z+5DHwdcY+tm/CBG0WgXkzi5pb9On0SjlPtlTpPL7qtEW2mHPw7URKG7f
BO2lt2kB53DlzMrwO4CcbD20idc5K+lggzr4Ig1/Y3Dc5doCPL0DVdHgflqGmjFsdotrOBUo9YZX
Q8IF0nLSU19QtvMZGq9FTU8FIfSskQSJRW1YnZcyNePK0aAjH/Vi2RG10SnHeGb4GYlJpjANSvin
7oXNSbRsHGlAYjcky3lWfTD4zPFNcI1l4NtYU2DqrbATM2S0S1f8ujzCw4o3IHwM7DFds8PQFVvH
tnZDPmNTIM+UmY+eBLjMPgiu3xR+l0hb1wBQG2GCqkhITkbuJRe0lu3mJHcf6tKxfxNHkhgzwyz4
pDJTX4mkA4/K4LX8BqWUr8C+eb0DjjQ/HGc9dgqL7MKq88dx2XbB4lT4DTrRvsB69TF7miDzqCJX
Ql+WmwT9WxTCLr51rAu5LctctuvOrye5VmVS/GU/WpYsz3uqQOqMCXgVqQHXVZ5M8/Wm0XSbsh/F
VeN6EvhL7bp4dSl5ZzowebDsoybP3G/sBUO/LRDolnf+iTPVCPbENSetI2RPNiO0WSxjhS+nruMS
wwporB0k4zjYWEp1c7nuSjP7B/4eiIFD0MRwepNoQvo38HBPZZBx1YDs3GoPCmPCf1bGTwXorzbn
gUDgYwHH2ibv14GNeI9PIQ3fSZuXwQepEh1frEqxi7W1ZJIEHpesXJf+7XXpzLS7uxn+xZeYPeJ1
yju622FxqXytDC/Cg9EqZoIaWnfXZVlSb2hiw5MgUXrqO2htqtsQ+AV75YfwJ1fkJXNrFbsVVix3
mAv9nrduivlpnNGnGyRflDSYYBnz3qdW0bIcBriG7dtgg1a9Z8AhfyU4yMpvsUDtPZWtw89lqQle
4HVWBQLi2pH11KRczOp42QTZkLHflKpxtzFX9phu81pkBwx6dXWxgNCjpARmrlPgLlZHpUbfYRdk
UooJ0TShbcHHTGI7A4fH3Afnkr7MjDNSBgOvvR17OkEutxvnImCIsKoakwUeLPOd+1p0JzhvxsAj
nkYoh1k7Vd+MIkO7a6dAfGgqReSuh3PfHggaL+CksYpsOlZQKPbW1H7ZS5WpB4fPJNqOmHXKc0K6
uMQJR86bX6o/QS2qx3b8U0Cq7a9z5db9AZ8feLRqXFIcplNR2+5+lnbwR2SZ92v4EpdrDWBz2mS1
q25LyYEiaj4zw47H5jhseVdZWj01PImEmHHTjptpAURxsTmz3/n2Tu0+ZcnyT4VlQcbWdAOeTHK4
81Uo7nvHVIRg8Pg7hjFPFJaatYC/T0+MzyXzq5yy2N9AKoridY7xObc5Q2yW/lbZcHwUwxxkVMpH
qeBSm3bvGNlavKlCsg6nw7XIDrABY1RZi0+Xo0OU/d+gp84B69LShHgpcvC56BzVcAJsG8bZmkRb
ZA6L2wQWA/BQVNEjrpQSVWLxve8U2VdsbeH7NvJOxS8YJSMrtmleGdyvdiUDrKOo4tD84XY3y86P
huhPXnhYFESJGWCnJVw8dOiwGU6BSqp5F2YYzHcdSkl5AlouqkPq89fZNKVUnPWWFOPGmWaToM/1
gm6pbJoTs02C2er3UUdQ4IydsOGkWzoQ/mU4VxiE3J7VZZe1Y7JPE+xVHyAvGGC4/sztwZ1LOz9j
yq7cTQ50u2FzUizZlv1SvGxxOZaMRjOC56rMuaff93YXerTNNbaN0atrzRU+On5IPmpbnCd3pOZM
Y43lLUO+c3zmaZDOCyH924ISjKPNrEHNeOo2TXhxrNQGgNYuevmSMWfZUVtt76xCDnQLJlpMAgqe
YcyjV6BnlV71Jw3bTJ9rLqfoN7q05GPjpnPBRc5DAqrdxirfjVmQ6fG9Z+bLEmwJH2ST1uaN9uDM
uSSumAktJs0Eq9OpwXX/FHC+2DuIHD3cYRwrUand0ScwnY1VVT2asXb69z7zIrci9uGDOl5hg+6A
OmcZFMaujgdZMrnALF6ThlUUrSzMOMHF4icv/1hul3dqwxspNRt46k3/wvffJtac2irphpVMJre8
80ktKEDuCkOQlfdzhmkI9XHYJIXVtkcBXTU7zSrCzTE3TYtEwR4//qkL6NvvdHzY1rEPuYY9Ll07
Y1/Rqcyd+2WkIQuHiFn6j7qTjntt7CKON+lSRBC3sYnjjr81prADVlIs3XyuszCT8uzXmaFHaUgU
DB0c8VbabugsyeW+8ellvkNka2tC8joo3sMIG825qHMz34+mxrFXlUmd3E4+91IuNtB8A2D5WEAj
1KsQjZR3eyIEpD84hgfuvywOC4Y4nCAtZkXSDLgFVzaXom/VNfgGgSJqtDakX+j+PnfgbuD/ce5t
7ldWdGAyzCIcTAHWgHTfAc31p306Mqw2z4koUJ6OohdVUB3Yg7hl+xXbRc0TKRWuxfkcNw6RgCUY
2v5xsO3eRUoKShV1bwNSi8eGqJSimb9LU3P52/FqC+3uRC9IruPdOHWoZJOFeTvbeM4CDn8Hpip3
sD0Us1HboZxDjKBNkyZMsbkO8AMYE2eat6fLPpDDOGsBoyuRl7PZ1BMNPfM+74YsKbaj7ZnwCTJB
LtoVK87YM0cMYsH0oDzX5qgY+NmSZy8s0vHQslehKCjSGbIo4OoWOryJ913tiTcte9bAhZ3Zj6O3
lL8FaRhq6MQY/ONYG3wmUh2/R5Q/fCaYdPtVg534RfRxsp9sZ2kPpWvJT6fVwTs9Rsmf3FT5QBCm
pJpy1+YJx/XQBZPakiBySK8UNUD9iu32f6VK/19E8pt/1XPX/vvXkcn//yKIT7Lt/xzEv3zV5n9N
4PPH/ws3A2TmP0KgFERS2dfSTUhC6r8S+KSl/wOyI/tMACJEMG+4uIryhfy//zfX/Y+AKDXd59Ts
YbZIiJr9zwS+4/1Hwm6e+BlM81uoP/6/gc044f8Gh7BICt4QAP7/Ht2TeUb7dW+po14IpYRenjHy
sf78rPx82RcLuZUVQ4l1LEarv3pIV2ojqkUPxwWBH4zJhOWH3vhZ/AbGh5SB3UhT15HgJPXVUubr
krH0cWKHs6FC2j/mE3v31ZC13Z9mVg7lFEXNGh7q9IAvEvrLKisnVa1hCCvAvG30bjfteLKlCDce
r7o7LXR4oB7E4RbCjEBYqUkwfqV1GOu1kyzOW1NbXLKCBUvy5E+Cohd83ez5qdfLnNH9tdk1SMIc
I4u0BQ2bbV93VVYZPy0TVv61TsR4JWPJ5jCvxurRKi3XcOdjN5VISXlNOajAWgmXlocVIEdzcUTe
Htn+43Ir8BxvYsHcEZZIHQj98fscjxPv2ji0wtXIJPaA979/Vp4p3vC66E9u+eNZJdqcB8549IKl
f5/+kwE+eCWX+Vj3nH8WJOejzrmirwerhmejBkg4NLPmV3zX9V9Phi5d2WHb7X00VUXGx4Q7hBGf
/A+r1SF2yqcIaMeeLGezUws2WNzOItQHaWADF8hfTxXmKK5FWYMfrCgFPiMb+wTkcBdC8jLx80fF
uaEbg40N2janhX1Gx+jJww9D84zCDKrXIdHyqfulvNJNbO3hjoSfzNFil+Sd4Gw1Yg3K3Fr7Sn0y
Kow0LiQNSfCsunC5BN0FJ5BbAx1QjHZJ6q4x8DWbYJDFU88BK9dx54SS03e6Ba5ix9n1NnBfM/Zx
tev9lzhKrm5OARQOQokxeE4eyoJdZpbkVIVUYb8Kx9jY6yzU3Qt1IrjT1ZjQB5PGB9wI/hsswQzv
uZm+BGHBa8J88eBS0WRgJ9qnjkH0Epv2yJ0iPoeVXK6QeLI3OofEt+ZkYX3bOOnGM7q8IN1ZPwBJ
9dby/XHGOEYTJgZWHMyZbSUnYCz5Rugi/qtybvervqVto8nLYo/DZ9rUXJkGfExNSmKlxwQYZeU1
7DnVqONjm64orFm5iZUIDmYcZ4sO8mNXTNavSMLkJzAQs/vI9xYumrdN0zj13TvbSp285+ZCXp98
JSrx8ihoRODbzNJe7XHS4P9PAM3yfAlqvIvxc2bs/GMTIbqQ3rDvUcqsZ7QKjz2vVzxkKtBbij3k
e+p4+mWREUMLiP3YPlSZ622mOqmeKHTrHpeoip+tubG/Yr7JdJjbNhVhrWb12qjklLKXvZRlmYEd
JllX1nZ4z+sv6CHd992hTKbxtLBoWS+skl7rsQk3Err6HeGp6XaZJp6GaKxuPhRihKB5nWrcFN0Y
wRg043W2XcpCOsxHt5j34xwrnNfFmDRfThndHGm1XzMguQlfMSOxeyOxHfm3+3ed8t0vZ6jDt54i
Gfyd/vKUSsfaBoTHNq7Nzpyr1lJt4yTPDpjQMUNmTvug02jY3nZVN79o8MGuY+T3eysvFrgDTgmu
q93os24fopI2l8yOnwH16R2btmQLijp+M42hDnCCjE10Lw4xhw3yvLhi/DdP1AY/s0WPjl7pLS9x
X8aveBhfdRRtE9EBo7voYcmui91GzSYfJ4sTn39LB0ms7tmVUfYJlQWnUDQ9dB0y4DzEuC1D6wdj
0ENazvkzGSoQVMaFbjzS17Js8FmjZKVUqW5lNDpPUWfwS1YeE//on5shc+/cvvM3kT3r3ZAJcy+w
+zxWLmEm00TRHt958Q/6yvBAUq25IpS6h8lx5z+iw4dWhIPbvGDJSUjDlXmxFR4rOXurp9ah82jp
zDomsLrOsfPUq2bUxGLQuOW601V+VAVVD0XLeYs3QzeEfZePZYqiFwC/nY8VuBqOwonTLRIwhiz2
1fYLcOf2OEROtzOZVW/z1C4OdF5al9ZW8wNM+AVXFuQAmEaZueAwml5slRa0RGf9l1FNs6s4se6o
2su2rjY85OOQ0SoHc/LJ0zhfiZWc1OB7G9rq7gocds/I486qEqK999weanERYZSP6nH5rRp3uAAH
4M1LKVez1e4tC0m57VUHOMIRWK110jMnQ/Z0vnDPJseKesa92wz+R87l5NUdQ3PKFF80Fnh2/JJL
OT7kOjdHRtoOV2Bv7Xnz2jtaOuy7JpTZ3sH2QigJFd/D42iys8OKcT9I1R36JqDNkAASmaWphWUe
F+9w85LtoFv9jAAYfPt97gw8b4X7UvrS3TjaQsy+3U4u3jL4V1uXy7/BN1ECyz+p7xBsuk2PUXdj
j+nwUU+etSfR4n5GqltICY+Fv+rc0v/DHynZjMFApwBTBvN9bRNclhKaDi4UZQ5z7fu7tGTR0/mA
1Rac73ar+q1YKHUepyZ/cDpL/etqYgIsQSIUdUKF0arjJaXXI3WoMdecUj7RiZacWdbwE4t+OY7z
0j44uWOfwOC5R89q1fPYTN419Gv/xGYzIukxa27jnqBwLelmahBofNk3dr5QYMQV4skmE/rXDO38
5I1Uu+Nf6amb04PlPOLJCIJVU8T5m2CNewKbgzJEhx4KIwG49QQhj3jlTMAY73B2U/NbD7ylTt2T
lVv6TpAHPfciRvApU1Y6k/L4vZiwfYjErIdVFNTpfVB1+UmYtvtbewVtUT1DDPcc9a/ybTYenbDe
MzP6GDf99E73st3QP108QcSQv/jWBckIUEzz2m2t/tS7R1b9WO9poxCb7LwgqNWUdczU+BRDkmIm
Icrj5L71lpUi+s41qt2qtZPyq8Xcvo2sGQRQWrNyxrJBCZJtnbpOho8T2UpsBDRWH/2MUjZNJOjA
ChwfS487zNnW4AvPTq+To2J6IxpDYQONvMOeDIe3HaQXH63Wzf+aZrawJNsljvC4tM9NOQvambD4
o8mW3luO62CP4YRmsGzOrkpF6SFSbMLZCHjXyUnMscsHo6hdisQaaPgoSTIrNPo0bHh+g8DawApB
Ky9zMb/0aaVP9FzHF691pqdGMWk0HMY4kYkqBlQw3ntmnh452qrjzInziFbJuzWFg0XHQUnAV8je
OdGUhJ2j8ttx37Rx9OwEo3grEyV3sqv5UpP0MafRja1iO6mJk7sKhNqkjd/pjUNkckXImG2LNJ+5
SodNt8jsNPXMayuXwtsdl/346JOieJmbPvrMoTO8LHXXPRtuzQcvrLpvfwInw0ZvOjazsHjElfe1
BFrt4iCiNTQetwsq70qiO28s7eUEkae2fPY7Mx5sHHenHCgCGn3kTbsuoYMvQp88YmkZr1M8B3pN
XG44gNIlCA5oZUtEpKMeJLfFj5qd4VFaafoxl2WyqV0/vuIC0ZhzqIK9QKCL7y2rc9CyUv+hCFsc
4YWgT3iFsxSrUuTG6bN0oQDQatbINSOitwddi5yrl4gCrsEqhFi5uo/2mMq4jFcDYXx0JhsXx8Bo
3ek+PeYiH+/YItUPzTBg4QjY+Uyhdq4JPj4ca/400R6Fp4X7Q+jeDVHm7jRtGz4OdpoHXYdI26Ye
KQVNiMIecAwENEXcnFJV5ZEDzWS2Naxi/1hyzHdeP4cPhNTTzeSq4bDMfUEpMIHObcjylZ23581v
QyCjs5XwiuDar0bsvnOyoUcyIxEh6jPkYoUxzeVtr4Z5XjcI+29L4+pdLum+I+DDedIxo1rbXDrO
Y5mMkH3BCq8rSo0Ogt3eo936WUGRKH45J87IzXtDflYqDj7J9dTACAuxTZJQXMkLJDvj+MWxL12x
E2lc3yNOqGNd2fwTCjojDkMU8KTrftyOBeZc3rDW9BNISlT4lrOswt8jtm7fJ5dYGXsfE5U5he2S
+OvaD6mIDMe1tQQTvStNiinVpSw2tQ91Pg4PiBbRHU02N9IWS/1tJoNw14IoaKhrLeXJHk3410P5
wSni1tYh4OF66Tox/kzxzVWJC+/RAy+xVsJP/kV9YfZd34dvEz7Giycn+lwx3X1TWyefUkxZ98Ri
+LxtX13CFhMsLhdFwydH/q5MnexVWVn3b8jq7JFzAK/guJjrNFTmL1kH/8RTEfyqCYRJzOz+qJ1Y
fyv8TeRIQGls7OgGBYbEFL0lxsIhkLHhJYXNdua2ujSI4vyK1RhUd1CPSb5k1uKfLWOqe+wT3G5G
i+cPL1a1NkuS7XqmMxxNtx4eFkbh9xAU1UfgZS0p2zDYDgarylzG1nV2uuFOwKV/i4xicU4a0Fk5
PkG3PsThvbZ7HkAbMgHK+m1U4K76oOOaf3jVTu5ZJ3TBdZEFN7IJYrp5Rb28WhygcguTZDzQgZn/
xAFf8BUfWrHCtZegVTU4az2r7naq7spXNrDjsU/S5DWt3QjbgOhmNF6szcAO5hCG65Bz7euC/pdr
69StgCz0974sqh/+LExahTNwhUciPaeRQ8TIyWr74i7B7cZIwhJfP3Z9x4RkUgomwPhGl/VK7lZZ
b4mWDpUcr18wT+e8XiQvmYbarab16B62dDY+YV9BJGttq9kmVYS0kE2Ypr0ud+/wdztXV3K3rm0r
+p39PrxiYJhO+NTjc6cteWrypdxwGxofFC6DL53FhOOwlGZN3J7dUPhbUsqa92YIP4P6Zm8TLKY+
1Y0/3HdFqQ+9G+ovN+ijHdlMqCTcwMhUV8l2Wergk3+3R0MiHAnsBm5KLW6mrxRERlesecxxaIA7
g55xz7K+o1eQetF7oCBsbFugJRR4O6+g1ts9LdmIoezun2k8tC8YeSfs5bXQa4tqvuvottXJjfAb
05jnKkZ/SDaQnfi2KHEMuNiugnbiOcK4+EkiH4fzYpYMY+fgvaSJMfTflfIZXIq/0UFCiiVwht3C
FurNI1v/C/iG5y+L8ruZ4qY1zCYe0TgoP0fKgaBEkRdaWaYpz6FTik2MDL4mj6UubLMEjIPbdytZ
EopPhnKBpkNr4GQv8bDumxlZmhCRPLv8KHt/svtdUiTeG1d/+i2LzDpM9vTCvmF5jivtg6bpza4a
Kn2tJO6JMBh7Yo2CDfHttnQcEvqIs4z8LGPIsM5wOt3h2e4p0G1nEiui/YgC0A9bH9fQR44CC5DX
sv+4yhDlqrqgW03xBHJBR9Wf3qTPNAMzB2lnvlKxx56sMC6nNy7tAw8b2TkqcCG/ht2cs1h0rOVv
FMlXY8t6a3mTk++6sLceQbNY17o2zfvgOeafsCr/J5e3H1oPhnRVbac7uxrn7UxYbW0TVEDWBjU5
N/OyKqvkNDkmx/BZzjgi/vPvTSy5Od92UYeJd/qB3JR1DbAE0JGGGMRBjNdzduvwky1MitGADCAF
HNQbD225r9lp7jKa4O86Haq9EH1/NchjdwPa9bTxRps0Zsq9GGFC+wZJaWSnHdu6eTAsOzEolbHh
jR06pyHwaAglE10+d57MPnJZd6dJd8OGJ6J6UkOU/ETEONhf4ly9EJNhVdg2UPmjQnpUpw8q5n+v
XcaCdIju2QW6e1lyweQo1Vu7cd6zmyUQ8rP6G7vjgbRPyi+hJqm5m+YhJTqd296lmXkfHOyKuV9A
axrX0+01t2NCjY9dH+E2didP//R52UUbUqQj2wF/pA0SkUEclslkG8txsgJzVWuRBk7t5FByIcTk
ZE1PhcZ1jcHB46NOLeIoAmTmqpViIg9ek5KgN7TNscw5oJJQSDhp26z9E/F7cZCzetZUaZ97KIBe
Ga7ipoAq51VTWJ5AMDi/TSHV+2in0brGdRRvi0xa3aoF0/QvjFjSrriu6iu94fGD15vC2Uir6Olc
l577B2kQW1UYg0GdhTvyt5AhZWbIt/yAU+7dCUcbAqK6wPQMuvE4U9rGJo33K/OLTocHIll8EdrB
efG40O5MNYSvWcpy0mEFdA4cWZ6gXeV0LucMrg1nyl2jCUclhW/RCbIUwbCrcK+7K7+ux3eKTTCi
Y6ifFabqqNhXOg04tEZPvKipSvHUobgN2z40BKil617czFEQUoiPULEsx0c5sOztw9H8sJ1EyBIx
6GqBkfQXo2G4pR8+fIHNYa8JnPb3Q5Bw0A9pHh9gsjmXEAWKDXc39C8jO569O7T5XTkmCpBNWPCr
kUm+TuZyeWwcf3iccj3wSde6WuOtqnZiMHBG9DB1j122hGrF5mnBaUZ1CiWa7bRnwWZvagtcyolt
LuUEHdqlsUhj4a/Bhr0KYk5gkhw10c2U70bmRMtz3pgOt0FBr6CqLOvXtHVyb3e9/Wun/EHl2t1P
CVT6kHrWTBSw50nnx0GZsZv4jsShdwQHUOPTNCyG5yxYPuMpbx5KHLwrAIHWz4i+uzV2n7OX9pqJ
l/6onrB4hh9LYRH+oTT3gwB+zlJP0rAAgubq8Rl9aKTLecUL3lmB3MLL5YxzfM6aBvWQYvkHKHC3
LGhfeqdF5f2biDpvz2dAIU9OBMAmTIpBCxgS3gIArquSKjuzAmR7Owqb4ODlYH84JOa/XPqQY/JG
lQ/k0+S38iqflwGOi8/Fi7jcpjC+VrDq/Z3fw4aYRzm9hj4CSlY4430WUNeY+agy0it+CTDtlrB7
6S+xRelSwrUq3HuDc8osLjil+HS7ovhJgI0fIfHFVxGmGboADZor2euSstEU4JzggntLcop3Q1QP
XBKXLrJ/PTZFvigyeNNtGKDxdE31atxhOtGjSm51snQJr6v0b1YDo49zpvlVOO0UfrS4LHgHpIq6
rTETpIRBBV4Y07D+sbYcV1VsvA0lh+NxIhF46Z04P3KDcyVLcLef+Ww1ZaqCfwLGEhLHQeQRHLVs
uEErFGkFbYKCrLOVKaY8WBvdrvFd9UfkQfHZRtnyHGVV9tzTWo4HDfbGrEOL5BoIuLm3/wd1Z5Yj
ObJt16noU/rgBXsaBUGA2Hnv0bc/RERkBPu+56w0Bk1My7MKqsxUqVJP0M8DLi4qsyrC3emk2bFz
9l4bTF6qElIs2zPIn0xNkBstcJBIEIhzOojWcI/8woKHlRcHwrZoEA2tQh5GtpKLLtoevz4+xNLo
eyABKj0o21IhGhSACsJaukawX27tJLO/pUpen7UEARjlHKmPkU5GZKtAgAnHYU/joDpXSFofFZHZ
yiWk1d4anYlRphzzxzpRy4cYvfHVXK/siNju7cBEAEanfZCUN4G4fKtrdhiM2JafF4NjSq+mHd6P
7wa+khASR4lNFZVhemeyK3iGpXd3BZnfZ44EaBqjAY28qkNemAqDg1Ca+THgohNYiOItN+TEH1ba
WY7apnrAQKfYj2ZT3VAR422Is+hoioQTbGdVOIcwGN/WMnYGl+CXChQOGnmIXjUwpMZUSXQm/jL2
VnwwkyfsrnyjXsDk3k8SC1+ujOI+l3EWbYVZ0z9tSW+QAOYrWyxtpsyYw0gaV+vt7nGxrOnIfJFh
hdTpOcMYA1Hac1dOKPvbSa+IeOEQnm5ihQV3V7O+UunVGqLzYpbZxE2SPINeiTFUtKmmvOGqHR5n
WgOeRoLSIR7K6gOJ4xCoiOdRqg9FQ3WOfhuFqD5SXliawFK5xKklgl4QN4tto+055XbF5KJBpwyK
UUgNHjr07M7u2wiFutKHfM6qhAKTdFL4ZsymzKXpV5mDWqNPtpciBaeKaVl70ThH50rjrAiRROW/
uMQe97ux7Yjglow6u6/0NlSIULDtjz5cRpnVxgR80Y7EU25RhEHI0EoWsAsLEV+mjTG6cGfzMjkL
F008jSkGUj/vmnLeMkcNNxWJrNEBh01oPNt9zKJcr4LpfyqDC+ouTQB0LNJaQY7BhUIWaoJ/KgZ7
BlDDV7j9JL9MRfGZtXGc3jLzqK76tiDSUsc7gIFZjkqGQHk6f8pz1ebeYPdd7edZO7VUFShNmMu2
vOu4UqyPWZYmnGYzrXavT0ShuU2FtDwjlSvHCzpZt5I0yPBbqGr93lKqBumIpSOTF1GrbCqGDEzW
YIe6iL31LZeX0aXMIK20uzrazdAp0UmZg3pcSZ7/mPql071yGtUd9Lh23zZLccOZiR66ibrLpUyv
nkpLpOuB6UZ929Z5+m3FAbPBJ9teixXzhROtW2qEdnaWltOho4dgHCd4JQE9CbYzwTQP0sMyD2et
1vNnXV7TftsJbSo86GjMfXBLAhnuRFEjhWWOtgZSgZrIwfbHCTIzR5roENIchpn01FC9pMdJM7vR
CRHdHgiUTG851zeAulpzV7YQtwI9VDFxabr2RqNC8wZSPH2t4S1EmBQOlozFFV0OGsDWpBHezNK4
1+vM/ioHeOR9NCenvr4QziyhphvILdZTRHuCFSET+dcgF8ULdGwLBGE68Le5Pmv+kNldw7LSqCe5
EpyfSe4iJbXSiBHRspyNklaFekD0qN0yKrbuLvOv64l2J87UvAf9RBL8kygS/TybYuXBi8ob2m/p
fqpqdRPG6rBP8ljdGkKqmb8p88NCOxZfwNLu1cxiamuVcqCbdD3mKKPq0kTGuSZS8ys7KhfP7lZt
dihuLOE3xmLfQYciKIJMkj0zFoWpPNU98uWaY74GToEkSVvKiNPISgheSSF6ZIFNujP7TnWlxugf
hAk9AGZp0+/oESmBTbfAdLHdXWjGqj3tcf8BacvlfAiYdE0+CsaFLqlmPoQrQbReJvfFOcfK8jAU
Ou0e3hCDBGlOR3TQOQSVRAlVr8fSggZ20k9qDZqtRL7NLSEYd8X9rC2eNQNHQmsP0SmcKBeVqBN7
pYkjHjCy/WD+FHNZXw1i1g1fVSBeMi7PR8n/Lh35N6lo/i/ynTaf1fmt+Oz+HahnSJn4J/WM39Vv
/+O/v/0ooPn+E38IaPR/aaqiCFsIWbOQwmhIa/4Q0EiK+JdiyUh2dUPTL0IZMNB/Kmh07V8WkXuo
bxhkKzYCm/+loFER5MjEoQjLMBVZM9Dd/Nf/8jH/5+iz+jM7ovvlzz8GKf1CODaIxrF0zZAFIh2k
PJb8C615oreK24LjkHHhDzolteO6taQSNSb+VnPDQArBgT0tCsfTUaIvMJvjOmCCAZzm92SKc3uh
5Rg8NTTs1mewH3X+wNmq9RMjtuiTLlABPBxCRe3ZNELEb/DoCp/9J0wzH4IlTLF03VJUFV2R+suH
qBe54/w4fg2GIsYbXhSpSWdPPd1wSgaauMXKqdTEtQ/0Tltx+iGKFwCxP6Fu5tFLWIaDtoEVd7Hh
inXJnlC6oe/v1LIACLCs2LpHTRveBlsHjNQ2qDjcVlsqyMS1BZgIXc1gBkqyqu1dLaFbT/Vcq64l
KwKCOxeMhv2Bx67bAFnNQ2dem0uuuEnwMyiVgq3ZziXL8HFacE4lUalxMeY015KK+o2CihLdk5u0
xd0gA1aC2RMOdKkoNx9iYqFKN0L83G56YZRfGuQi7ULjSJtzoiTNi1AzUzlwGkGnG7dz56JCwGdh
9XmVu2OY1jEVZbLiDOgsNfcQIcmqzy85ginUVR/r+XKLobYIcVfVy4tEqyZCej8O2OabqMqC1OBY
uV/mie4NSs8EICS5g5GZJ7gcAVVpDv0BrmMrEdDqgcZu5ld+mqHXUM/jdB9TnEg3djPX9LGoeKnI
40q+TYtGMU5jEhVLoNGdhhWLZBv/TRc2L3gY1cGVRlwlTkzV8q0p4tC6A6KOA0E2jHrdiou2hhPZ
PL0Q+IVhOxYLzs56juL1GsAayg1B+3Mi6FvB8rQmDIIJqFLivTGN/eAMIGnOEfBr7Ra2J6hrDlJ8
ij5V65dqwASE/yZUbyZFoIkm8haJfb8icdbHMZ7xjiwMLZponJtzH2uQbBCNMrQD1tAUvgabqdnl
pknnSJOLdW+pTaI5BZAqWm5Mqb2R4SZ+a2OIn2JggRa7K6wU3winstuBx4dfNGKvaV4QAqdfNLFR
clccJpVvFW3Oa6i1a+oOI30uXFCl/qY0gi9J4JAMg7DrC9TwYkkW6gjqOa/lmYp9ucLB8VAb2fSu
VumgOhVn8kuo2SqvXsLppncNaD7q1doq/LJoVvhlelJ1TJHbpeS5b1AU47Jp+GBc3XE1w0M1Nywg
lGBCCUrbBmZgN7LiNdY0Sne53gt9J7DPKV6viHUE2VXwS4dFyWOP0+R8Pav4egEOfH8Ue5o02CVp
nvAraqPs5tcZcpG+jaVlZWBWxdqMca4nVrH4poNcpjtBNNcsUQGgG6VBUROcaj/OnCpmHSPwzAsj
o6hfRJf16lVOMFkY/HG7ripdm+dBGfjSEYSzNPxx07UQrO1A1AitmauiPjzG+JV5OkwQNm7aiTcL
db3h6fQcuOnHyHhWW1FRk+kohJ1osaD6GGl3wzXBm5rAo3iR+jA7GsiCr0xlki7hv7H+Du5IB9IX
Vt9SkFJbukrpIY5YdcdONXaw/niUEYfkXiTUEZZZ+cWJjmF4id0pMJkwnS3Igqmr40CLg7Rqh4Um
Ua/BZpYNjJppKD/NI3JEI8+AYa7p8jLXwjpjriwf7PFSNnGUrF7BxtgXsm6iuYtUxpM7ZLhPhjIs
IHNX+SO5KCjsjQlXFF0DxswRVHBt6mtgtanQmD0yOnbmxYof8tm4E3g2FL4pGNKuLo99f0NTcxg8
ZFsMdTgspSrXp7MWXmKASGMaeMDUKket1IVqQvPcjtBrMqBtvFqxltusaqXYU5fRuKb3Xh0VUfMd
aNJwP8x2A1KpM/aLNaeAjcWA8qaHiB1B5rhd6jibuYYCfAsMpGM0McsUhrKwHPcPmdWn50VdvkAY
tE9CAdvjrwaYOJcs4VLajUUVPs1ZejesbbRjHtse+fS5N4pheJltvL0w5sJdBsLbrXMOC3XGrTv2
NfY0K0nLPfyRiwYh7icIakKBWGVjESfZnSc3VcaG+XVGS0I28vhrqBbayzn0SAexN56StO6ajQxn
hL+wgP4Co2SkNTVNGxhRh6k5x+jUuDF7guqmTZEemVlGwJ3jbvgQcZ4wHrYYoXp2M4Zv1WprW6Uo
1dehaLGn6ZLVvCcJYZR+GMrLHeZjcyMnF2F5bqh2dkHb9gKxAYxXVP3mec1z+KldITasJMOxmDKm
PZ0e7ZmMN9u8tNZX7Cyo5gaOo0ET1yaYCDmt3tkaGZBROyfbFOb5tmA+jq8upuPSixJ6ekL5Ym3z
gtkhuAa+MWfus/EbGe76J2qKL4Kw2lOUV5HXU009LLodvgg5s14lMdMR0Lv6vUcMWzvpkoRuS0OI
s5o1Kh69ZYOXImrggEwxtQ9yPja3OjQzTyhipplgT/UnxJTuS6QdnKe4bxpH8OydDUIiPxSlt+5A
sQ10HWBHkd29WoiswGl7DLixroSqwEWyWG9Fi98xlczklgWz8LskWp8yZSKPXMQKq00dnoBGrx+g
ZJSngYorULsOKIGFF75eMB6WMqcEJgLR+ILSrGT9sOy2OxdqvN6vBcFBbg1ElnKsa+txi2XFsF8q
isqIQRjiZUbZCvQGJWlF60AHX04xQeMvtEl42NV1pOGiGRAC4Z+orWuD+/0S/URnL53q7hEzCHs/
y4HAyp2s5FWoIbKgOOnVoIR6MjAA1tmMAcPZGojOUrOCKUln0LmJlD3hQRvNoM/W8aAbJcPYGonv
Bi2tiMHrjEbpVsiqZMxjDFT6vjA+C7Ir9yuGJ/yqF72pm19wZPRzLCWmv7IkhU9283DBEvEdiIeR
RnvniHIo6GzmVsUyR6SmeFYb3rQ7QxSEgE+/hcmZCuDNkzpiN3yKoMxDqHLZZ5SyRsQBMelTtfCA
BRN0nNCL8sWGeiOpjTfSLMSOAQSZ5u2Y2Gx3NWu3IkGTc3B1wOFtOns41gZIQi8L227wugZD6i2y
YwXnxWhbkLzZNzunMJVcea0SXXkdNGuZrwd7kZkV6nq9gU5jSuwBJHE49COa2G/XsR6uTSql5KiE
pADx/C9qv48M+F58E4ycjnZqd88J1P8bdmTBGT6ZEKVDcqzhNOaw7hil1vW3YemNfCNXls18adbh
mluzxvaR24q21TjXIzMae9nRY9tCqr1CasHlAYrX6TQ6hrQ0SDK4yRs9p09uj6ggQSk0DmagejNo
mQ0oY7CFr1LgdR5qQ3m7XM4dLCaJeVjwHMtuks3pVguj9FYdZvZVvdYv7L36jI1FabiGamOhKutm
AO/miqMWjXw3c0vSkgxIVkoP8NK0A7ShWt/IQ0iDLI8gMxwq0gVaHx88bQakPCi+sIU3L1CSQkE8
wNScIXHJaATm6kanu5J6+KNt0l5r7MzOPGoIS0OJUgwrn77Ap8sWHnbO3obPeYZifaUMeGuhq9zR
82FbXrs2O7XKYH4y3CA7lg6OGxpUW/6cmtI5y4v61VYisgLSOOfnw2YwaS7oNY2SpB9TwlEXCD5O
V9ULHXLSOxaC56BrbDGqD/Adx0QTjlFMZRYUMkPIjYp6h579akhHmVZb462DISl7Dj696dbakDza
ICcNjLeleJ4KcPWJoQMLw5AqHhsNQBFvmrXH7U273qVjrO1VdOC1a6MgHtwWpDHnC61SHwUWwaNd
zlz/ResBQuIKtI4mYyZwOPKgP2h9Vr3oeT1ust5OX0mZuSjYcni2aq80N8CWM+APTRzqu0EytR3h
9ggoZDq8SJ2GAYZHRySJM30/BMS5gpdrybLHNNIQuLY2vr1gXKdKbPEe1ho3kA4vegzDicQTJfyi
lZwc5ARQD/u/2NHhgYHZlRdZHwzw2itiwEV0GCW5vFR/tKRXYLhPsdKuj4OyECCvmANTgrG1Oj+2
C+2QGwyEVKAZSDfmWVyjsocWW+a64iLt6HxDaekcV/rYbVssVXeU36Rw8PgDyZ2SbR1eDoQxZCCH
C5+dbBVrdBdLrY9sON4x9v1mmD3Q4jWZdzx0k+LmIsKf18oFX3IvoRxMwiyQRB3T7DLSz1Yv9K9h
NKRb/N/tK0Jh+y5awsi32F89FX2p5BqMHHHZt6V1bfL4fobIpCG1cmR57oeoBOgUr7HmEa2QN5um
XawXpaUPR59ahpp2OX8JyG38uRINLguVoSBUsj4QmUWv1s5RfebzKGWuBnRwO6p6ieg/YfxXpxOC
TOUAxQtGGmIfxsWmPF/LVB4MB9unhBToB0VSzYPawulMaLtv12LeUr0tV0iC1Wejnmrm+s0UI9ml
I+dTnLQbc1HLa1XSUMhxt6PvxQYz7OYl74IYxd3DnCvQbCIK+EbWAnAN41WHR5medqfZxzW3vlUz
AgQHizmgs9Vei4Mok3RLSCfPSBgNGUq3RBX7pJrVHbsPau4o+mZKDECXmMmMYFEtoYhK5lFOrZZI
H8tMENsZKROaPu/jW1bJ/FTQxvOZNtosETV3J3s9OSR0Wm07mJbUfK4SO8J7T7S7ViuUtpilXFxx
uJ3hoePpSEo/1qbxRJrLp9HzU+PSAyowtfygMwjbjmhSEzY03W8Iif4Uac3UiDHblZ0TKU2FV7VG
kLbFaGzirOzPMCARqodhhhBXkfatFCGz6+yQynKwYsvhFAKYrO0bGpW5vWoBriHq67DDP5+KKt3L
fTjeqIxl1gjNKOVFv82YRxzzwYLWpgn9Si26/HEs4rFBhNMm7M1s9E9TOmMoNOAAQtRBvdMKrMAB
SnHuJe7PHTzIRNvO5WS/62VS3eLs7vnyNcZqdUtczkGZ8JmAbW5k+zK/Gr8uloozpmee+6SHmIpU
ImEwKJnLuzXp+VVX16DwDdMYrzsL27UTA3/DsL2m7Td5jtGUQj9bKWZ77antORPqWH/LDcaO+T3M
SqE4KVUHT+8SVRJkWw4o3MYEVYFyxhk7zclwp4tC2lGMX/w+shG69HdBaY0cm/xaI/fV7wZ9DFA1
v+hNo6CnrxD7lOjwjWZKzWCWpFfIChaDdws+aZqi2wol5g6cP6AgoNKiRmFvZVCA1zZTIEotMWcD
pS+XbWtpygPd6SR3WRcMxJU973k2FeWpFiWclH4mgkshpu46Aij3yrjRJNgg66r7ZQ7v2y7qr/LZ
tNrd1Eo8OFamD+l9W46F4Vg2Pmt0Bel0neijFF4txijcsR3tx5JgHl+Y8rRZuihb6Z2jMue0Ii8e
cABwKSRrBgzUcG5ZkA7eM6Ns34YsaumYNePHDBax9QYN0VEiYTYucn1D5SkRD0AExX4e4dyir5HO
bIDN+6BI2XVsRI3LfLXiCLZO6knl6F9tJLqFuynPp13FIemmGIESW4SGe1a05O9r0teLy9Zr75S4
ODBOxy/ThvFW0QsWCnhNW6uih4JQox+IAhrEZzvJS8cImUMbOsAFnO9oSsjhZtlcb6x1HJ6ZAizb
CpV5f7202RJUMVlyJuetVJQz7LEiv8ZPshv4tJtBImvFEWY2fOqTOcGkShnh7SNLdJPfFLP0ihKx
eRZFf66xAwPdVgDfalbyzBxDvr3ItFyE0yoNNDl5sVH2bqVooF9oSXdVqM8wqoAgbamZ7YU2hkS1
zTkZasxkFsdxIKSC42S50QBnvErFRQcTafEJEoDXVyNwYLQQkM/IoSl39Hp6j4H6QragLt12KTsR
NY/Bo6DdKtbAHGVFZRezTQXMW/VTqPfLsUoskpNwq0BTsjsNks4KT5MSwBiSs9zaygszN+a/XdWG
DHuk6mBX40xvri5frRgPNvDmL+CLE6OPPHlUEUJSWEFOhaWY7mc7bk+Ik8yzauUPOLEZbI/lN6sS
8r3RQdANOmj5V7k9QRCau8ceIGtylETZP3aoVPdNKfoXUaJQ5miQVeo1cmJ6QKUhIpqw1gCisA9x
AHich0zaXROK6dWpC53PSKuvbK4J0aKZauXsPEzKmu7eKkwqQAY+EzT5Syco1BO52cTaSOOy0SKq
VLtHO0mMhiQ/LI0+eM2IgsOJ4hGBawmE1ONgb14v+lTcs+O2Y0C4LrVUNVURhKGcYdsOxyP4SKUG
uHfoe4QoXhVTVOGtzKbEJ/pgro9UJnbqNX3LMjPrFocuvlNB8wmT0O9CGv+uY27ohkFBKTOtMC/J
ij+EQTaVTn6NZn8K04K4WQwwppcVHvslZABGCh6rioZ+u5ytTKqffxiP/DmD+HHm8HOo4qVbbwob
QzG0TVO2xMU4/ONrEwnbNUq14qPryhNCxwHlO6z2laarlyjNgDwnH26lMNOBdQyS/JvQyP995EFg
N+ZklRBwNi7z18zY2DJiiRkqLV9SZ0AXy6VFA9FOkuUjLADm3tdCJ14uxgNCq16S5Xc4wHoXtBbd
TX9qB/oz1PwNuiwYjdkOmOWSH+AhhurGiNVCQvXfNfM1th5cb2S/adLxn6+g8nOWJ5eQukO3DKZK
pNIaGLN/voQSukOa2XqOhD/MYC23MX1wMpFV2R1HunM+QAYlp1TKmOnEpWAYE+XKZVQjzROJTFkB
PLOV5tFTvk9tpEYy89+kef/dmxQKYXVUPdxjvM+f3yRuAOIzgEcDRAUqsUHWZVZYkCPeFxv3TY8k
9tPOemY1abZykb9PkYA7cJBTm0g1/ZhwBNo9Vst0HDHVav8mqfQyx/sh3pMoeEUzdIpxEn7Rudji
l0hUGttxHQLIReSB7ez2j4euU7t03ig1Paoz64bRBSDRCZiwqnYxd9Bk1/xsl/EMErFZsAuA1Mko
H/Km5HYhJYc7JWxmZTkUSUPwCBKX3hSnf74BtJ9DVi/vXOVbN3iKVEPWwcv/fG1rdPfgPABXqHrO
3Yv2LBevedSQbyMtPNhvJLMpuTdd2MCnSEVf6LBcxuk5WswqPqCoioxtntchcyw1Tkj4LTmTeZOB
PRSddMyimV6mQXQC8M0gkFAfDQNIClkjWB/pgqWZHjTUzQCbC44a1NKN2EgCkzC/sJC+ODGl8EE1
eq2XgCfVnVchvdXxJKYb7JjmvT1DViHmETvWb54O9bKA/JXaerk4OoJaoRMiAgjZNH5Z3FYGE4XF
UAcMK6Kus5RgbXWHPllDN6FmwmZiVLp2wmHGgapNEnU5rDZokr0hl/yzzqHtiu5/l2zskhGtWyqG
TsoyxOv0IJuL0IPClA3wUXwznQf+gtGNKCJ+VJ1RslAhlbKNzKnF6fZWm0W27ui6pM80+OXl/p/v
hJ8XU0uVTZVupKlfbgaZZemXWzielGXBZIS4SQAAp4ImyiiZ810hF/XeTLBFwEw3qSX0XvUXyS66
3zxEvxAYeAdcZFJ4DYytpmGSpfzzrbjGOHzLFETdijKc7NBI0SkiV0FP4Y+RDpfZ0nd2qMfPCZaK
Ge9ue1lZFZhkRmzUgMJrI9E9leYsYNycXmVQaNPwWqZsgpw+w3AH8CZsfCLh9Y0xwNDyGg67CSq8
VUJFVqghfmadRuXmn6+u+uvlZcKuKUIoimFCrDA19ecPh8A7kkOz/8bJpDnRaSlzVx1y3j0dAvvE
KXIIUWdY2j4kOuOtlkvaiZaF+MaXBWhSf7JLcHqYwe0rELiaB0EuvVPnuV+YKSnGnT0s6cEcStYU
OTRKkhZK9ZLVJ0+AemcBVR3/EIjKBeYU+SslaLKFJclHGdTe6iGHIfefP/FFdPDDw2OB69CQKpiq
pfPPBrKFnz9xLlVWjnPrG+Rd5mpI21kAraq79M5QJSARpvU0Btxj1YnYozkB/knflZqcYw3pH/H8
h57kJ8XCj9XCL8P9yxsSqm0omsp431Q165dyAYVpQhGxXBZStvNdNdTSHXi+0kKkCk3cmwHaPZD9
pTDJ7bE3+5OxiPBo22UC8Xvou4FQMTi2CGIMpE0ouHs/LWTzfGEsQmCos+KrTQxGlUbdQH7AWJHf
yZOYOV9dBpwsNPWLWnfGvTHQr3cWBLScdi9/KwHBo1kvj3B4l2hMRi+SiH8JulDiFoGnDYVi7Di+
Gd/zn4wasp+3FEpXg4vswsgNSUlNNgWqTu7osaRbl1OUx/zKSV/cglWkf7ZxvkGi+z6BxFysRdvS
GhoskLoSCMb+HCSNcAjxm3KiZcwZVrOvpXlTeViBbH1XIq1l1I689ghYV3nobNw1wC45+zhZ2gJe
HAv7lMu1SXauquS2r/WwAJkK5gQW1FxdCRjzwLjp+532/1sodEo+CCepvvp/B0ohxeBp+j9zdk5v
H2/Vf/iPt//N/08/qoW+/9SfuB34OCZLjmybmqKxd3Gz/4nb4d8w7WCTsWRZgWn7l1gI3A4YHCpp
2khMB1WdRepP3A7/6iKX0WVFA+Bjwjf/N4mFLmXlXxvrH7Ady5CNXx7BKJsFpodmPFij7of2mR78
w6ydpuhiU7wOkZNN4dMAD+LQl8fM1l5+uErXf7zAj0vA91X27173lwoSSBftva4aD+MSrGShKzyX
1bmkt4jVQW5U98ro27eQ7cCMTK+zZk7/e6KiB/226bc5/wGCCroLnxfN+5CXvr3QFTWvphxSqy62
mPo3InthioBo+jBQ+izz+z+/d/X7gvl3b/6XnZley8gkKx4PWbKb5c/UeM+TV3qMOq6QFK8j87H6
o1S+rPk8fih0gCNvna7ldHHs+Wwv15PdulZ+ll6Sd/508T1V63ZVj4p6PPUchYs7bFYZ86e2CFRt
P15oRsxcSZ7cV6/NV4bYJGUMssOmtS1P5WuHbsLRA+KognZDBKhveGgc/cGfvdUjgOKID8yJfMZU
XuJKbuplfnklOe+WUzidH2ZOfEyP6qWS8Bl8cyhxLRWN9L06ned4mza7UHkx63OeP+AuBO9naQ9Z
szqT7E/5k40MJWMlFiXIa8jvA6kmV8B8RISy3Fvy/Svmx2qPpdRIoMg4zS2EFjiJTEUgQuL6MDqy
SMJzj5uYGFrYMY12ky1XZORUoWuZ27y95wVHGv4tDOKOiUhIg3SvQx6GgNc/NuU+W7aasVXqrXnp
F23n8boZrkSERnIjjztt/GZWi6dKzoAbhszfS+wvlO/lNp5Cx07dCuvYFpZ5/R57wwMRNEaGueRk
nHKykxxatbntGbcgp1mFax/IX/9IU+Ui0GWz19sr+wKhCJR9xcAR2nWDHy15mUzTUZHyvOkf8seg
OUShliANTTE7XYoYlrxaCAwABW9niyBzouSIg/wAkiDe9Th/KTcdF7YzdxIy7rvkeVb7oLGVp8lk
54nOXUg37x5fuksVQZ5q41GEuRlfu3RKBnJNDhB53SV5My9yUbfd5IbHdYr92SI/hTRfR7O8GLu9
dSCQTXtc+T/bR1xdcPTdJcvjgKZZy860Wnr7EVl9E6gBFpyd5uf7/MHeqnsjsAMjkH3k8aT+6Zvs
vUzO//yIfW8Y/N0T9sspmJ5ogb7BHg4Iia7DfbNXtvGVdjZO2r48z+dyX56U6+Lwm1f7uXXy1yL4
SymIQUDT5YxXK4/DY3Nur+e76pWMkg26vXN7Ll6Wu9JvT+Jc/b++4qVU+6FJg3QA/VIshoNyJe/D
vfm47mhMXWUn8yiujD0l49Hcqk/irP3mUEGJ9XPh+9en/KX8G4n9VmbFGA7aFaQRQjMYc6MAV57s
c7Kfd+Y+v58Z/lNzPy57ZddsTX8Nsi2PwL4Nhj1/F2Ck2HV7Jogf5IEe2+v+qg6AzlxfyrE8gH6C
7wpRw6w4EslORHt6DcFqU6CCd1ZxyWModROZ+ajLdAmxHB4T3NUVzY6TDVzjHan4dJPMHnY7xJjN
4sEvSH3FJznCwgTuHs9VcGN1mxmi7bIzEK0910d1Q3O/mY/9CD8Ay09Q9xvD3CoQZ872dAi7IwxD
DG5YzJevpQRZ5HSPTDGXr7lw1wG7pWN+mYTqxQ6+pxv5hHsDToN4a26bs3247zYID7HcwP7Hd5qd
0PajVwH/8tzCk7+mhsKFTxPRYCy0j3a8wBUiCibCPgZmgZZtQ8Q1MW6oLorcs+DXRIFQN02xH5pP
m9W3qr/s56z7yOuXXntUEXvJu9bainQ7f6in6SC9QG4yCCsiCHJTEBQUbQfZaT9prJy0XfLVEXGf
e+1H9L6+ELs9pli4nOKdqd0N2DAWrcOcIctESuq1mExMBGUYBkj0csJ8KyPMClFO+dwQ3ZdF6uRH
cobVv422zSOIEFu/7COay5dkb7vDciBzZHoyb+Vb+Sbfxffa8+BnDrBVHsn8VG0ZN/MQ9d43nL+e
GZD8cWVfc/WVieUxsNEJNWhq8QR6NWsv/Zmd5uVBtim3xqn1V0d31wDpJcAiV/i0af3sDBRSdusj
yUEBtsKv+PoQefg/XeQYDmNjXj51rV3+3PgkdTziauQbVjx89Lo/ndj0dpYfBoxE93zEegf1DmI4
N7/Hzs1Q9Wm5Us7Ra5dtevsmImh1eex4DqL7MkZ3mVeODK6gfJc/7UNzW7+0L9wEDf/LfD3dtKvX
dlsQ/brP7Wn4beFwLP+Sg5IEs4f8YBLmJcYd/NX+3iCmOL5SmsWpHog/40f5BRy7sG8rtyixBLbZ
G/laTGylt4YItFt5J920b+nZuGmelZvlCoq2zwrta0fVb1w6ul7v0F117k2X7Llb6dkKjOPlYkpu
7Ib7135n81/jh3FLrwziIDtZbu28ILwLhnuUO5vYX7ZN8DK7H0xDguWYfUsxRL/0b8l1fg7vhuex
dWc+Erya62zPmefy20jY2CNrdUPvErnn6G8ATvoEBCOYUg9zK+MS5Z1o1NIjqMB0dPPARAt/DMQw
jccTigflBZLtW+67mT0YirRONefYjh2UwXjgadO/oRyrnlGYWOVBAOKgUnQVMjBpzptBd1efTFja
y4YZYuFJm+rIk7huClIc/Dom5vVo+NI5ukmkx+qVEOrjSBoFWcaFN31NjYumcfmf1J1JjuPKmqW3
kgsoPpBGo5Gc1EC9XJK75JK3E8Ij3IN9Y+zJHdU6amP16b73gMwHZAI5qEEOLwIeN1wyGv/mnO9w
8MXJ6LeNvTHHZWxvRn8DwdVpluknHP4dSKVNQrWk9tab9Wbv5LrdS2fhbbNmT2f5OO+7R/0Is/jV
OMzn4dL/Fs4CxHYTLWu94olsEH1wkkEYAI//jecE35FaoEZG7FZEW03MebaPzSX+UZrLGAhJeujw
saMuGi+Ovaubw9yekYXMSGwFnlN2fNlKzEShPuL1mbejtR7Y574V1/QQHtpjk8JteBXWR+X+8tNP
Zby57+GcfjSmuwNoEMRE95pEh9zC6Q+BuEWyTl6yC/yeW4P7nNCIdRsikSde4X5TDrvkNEK2+YWS
BrfOesLFhHQlW0Tfxnt/I7z0rc+qnA2h/ixFc3SxMFYCCLq4B1PyxeOA+2G9/eE+i7N5np5yqJ1I
NMlqCX63X+FH+9xfwncNmWJotyYqejFqAgDJU6ImFOtOoy1EgRB/MlR2IJMNlPnVoo2WAPBlvY9S
4oZW9/1Z/Qyie9levZ/2m70mVXNcL9P+2D22T/JDXSlyuuldGmqPcpoprthbLJXvYKaRDMKvOH7q
+23Y732xy8KNfEaTGxz6YqdQFF+9V7P/lTbfk7U33vPX9l1eAFUxHFhofMAUt7DH/V/EVtjuAmHW
wCMOh7yKllX/OneMXjdxRSoCnyHVJ8B4tx+PFaVwqMKT33xD4nFSpFKraoC0v9T2HpF21q9LcEPt
G7y6E37ceVqgzzW4ZJ2ljrfKf87RWwcHuz1ra1NB2Da2dEb1geqZZb06wt160lfE4IQNvTrMR2tG
2MucremdyrPqc0BZlHpYkBkFYx1chXdp+wFPE/nDg1yP/cucc8JQ63/wduNXC45y5V+C3+E3vEmH
vcNrVZyn/APv3yLqNtm0NKZ9LzdEfBH7RZU5hFsTi5W1QJKMtTf/wbUeNVvHep79i9MeQDFyz/Gd
Jn96UKtncWwhHy5EtYvqLxvVTnDM5S9fLvCXKGeP3YnezqpfQOlh/CPvdNihyM7GBc6TO6egXDkW
BKLDmP2yogSLBK9nAu8LtYzS1xxnrRq/4+DGa9OlgGk3xtP0yt14cdtFw1NvHOzu0eke0wuy3ef0
y3mq3u3yMyMac1G+xdfyycbQFbLGfwUdgABoNT5bn2fupHW7rF7iVanXFQpah4D7CJY7cUegt3g7
hWiQF/CZpb/zhnZZ2mR8DasJLWhSHELLYojUL809Kvh5C7vwXDeLbNpNv8LyIq4O8QskJBEesxiK
W3eN+NvahfdmncybPgteZvMSIAhdx4jWg0XKZfhtT1wTCw6djtd9tgdVUi+7DQcy/V2unWMC0P/N
vXmb5pwB7dkSScBgdmoX6bX99Bh4mhtDbP3q4MpbXR1iuUTm5ubrbpU2u2SXr/QviR3wBUStd+iu
xSX7McjtPHHCITmU1GHRAuXvn+RIYBFWarlQL9ERBOcj8SUGJD9naYU7yKDzt35DU5rBgqnuhY0Q
O40TAjsor2+UIRvzma/ZI3/JXP6vePLIVAvS/hAHCJTI6ESZae+Ul1yMd/LPX6Bq8gZIf+4Zuh05
jY9JcwLItggeatqlpnkV48qhytkMRg+/vFjfA2sQRFQg/6XxYemvLsvWQ5efoK+taad9652MyfVY
/vmrxfhvTcb+07EXg9PfaALrGAnD/378IiDgT/k/YDTmWHQS//lo7PpV/Nviq24plfL/+3/+/XTs
rx/8+3TMUOJvru/QrDAVZgeqPHqzf5jp+CNS6ZD6SXF3ztn3beM/zHSW+zdfMCFjPeEJRmSCP/on
jtrlpzzh8qNCwLwznf/OfOxft3IOmgLT4u9nCOe6Utj/0jwFpCGMLPQFb2BU933CIzO2NDl98mLr
YmuGFPSt+0Pi5g1GcAYoIjbWdQ2MqYM60Yr4FhwxKfgbOfnvmEVcDMuoJ6cE0VLXvrZmxXYnL08+
yUWugXchbumVepJUV8k8Uy1aFCvgnzUv7pGETKf8mEztbGvTfUC+mf99V/D/4Zw+9T9129U//wYv
vfm3TVd8f7VxWfwPOLes9v6rc3sqC3je8de/P7F//cg/57n+33yOlsly7p9T278fWM/9G8ZLOGu2
sASTW8U44R/n1WFoK30H5+dfZ/x+kv9xXKX1N8czydJiEuyj4ke68C9ez//K+4nB9D8uwEF82Wye
bNZ3yuFfwSrvP04YgtaAj2W6+SmSEZE9LnYscwlOm6hVbaZwh1EKwPxZKTYjA5QE4XNHznEalVQR
njCql4TYUhMjBku0J1WpHlWhmvCPaVawX6kflOYOypNUX2nVDNai1HZPcA6pEfMDIS1I24mBSwty
M2SN3RJJIJjgLNjidjSHiCC29u54qWrLOsPswoAGuEs1oD+N+JY1DuHdSO7yG3aJajirFpPY0fBl
9txjOjD3bjQTPxMWaXMhPVa+EtyWGMAvnaR8k3Ni5+EK0lWzMwx2XQl8gZxWBVAJFw3y+yaPT1ZY
Ay9Q6V8Jxj6ZjhptHfjheuyS8Do3+MPZv7Ta+1aV4R0Fvp1xSZImozwgHz0lSjTk66C3MmyjRdEW
pwZYG71278B3YKVlTuluHpj7H/LIMuc1kMS8fcc/IzAfIkqJ9qJ2ygYTVSWab2br8AtIqgERb3RD
9hnO1T3nIzaGJwtaKqSMMnLjl9ll/ZPffZBEExIvoeTQbDug2lt0kXcIdSLkbTBbV29YXMOzhasL
oj10PODPTgWdPBrTAuNQgIJglTrgLH7imAgM0D2yGFdFeseEhTn2t0WMeK9iZBkjs+BQ1NrfzE0y
P4aYg5H4suuw0Y4PCbEkY2TF5ppV2nQfB0+wXdjITypBuzLXZBGVBYmuSOP4l15yW1XBgySNgxRt
LYwdDi56/aGkV+DkMXRC7tDehDumUq9JmjG6a56j2992nhvTS6phKuuz46HdhLKNsIfDgtjEIY3V
zkH6LPwwn2kNGqR77WPm5Vb6pm1ZOGDrA79dIR0S3s6LVOTDJJKd530TbJnK/eAjenXo2NMKQ90w
2dnGSqygu3vuHHeFcq8dqEsQpc8WvJAPi5Ngvw2VScnbF/gjmZGOd6rIghhFp1gXfSrsFzl0Js0Z
1ky18gOXJszpsdghODGG6Iwg1p45/WltDOsSLScM3yK0xk9pR6A252ocuiuoEorKqfAgB6FnCEKY
rpgvloMJSXrnBzEMlGJk/7AeHRHTLZqsSHdB18AJ6aENgB6yUQVZ7+hUC8g6MIWYw1j85tNqzJrK
5ysXmUxOpltD7YLtHXpTvhIKscyDwiZnQFOtsD5j7HDkWLsw66tkLpdZiqnVXoEC4SoA8dE4/pvf
s90cF8RRxdOPG42l86t15XC3BpZOavLGAy6Gfs7UvdOu46SsnNfKm20M0cbkeylDICid7inygHR5
ywzcfrlB6Ze17UPc3XPkHzrDVTmrz2zMnauaY2/cjtNQ25+VPdGF236Dh801G1vdArIZaaGtVs3L
Nvf77KUHdU04dkHYwRqdTMQSfm6D5wCRO44SAcViF3t4zxaBLXNUkAJFLGxvJ2YEYuMLOoclkXPL
IfGqb0RD3hqQijTuiQVGjrU+QTXekHqj2V9IecsNRFqLBrE6zWBsOmBE3Ca235WHfZ5JAZlq227y
TPd98JUBMqI3Jf13UE3vKja6eKtHVIs3XU4TrRVYQAC4XSnfcwhDCHitcS/TyK8PQZp3x2ZsyB6H
5DYfB4cvtU40PXsBBtzZqrK32nSB0gQbqm/F/TMBgeW7DsP50S7hBFgYDQ9OBvux8cuaZEw4ME8S
XAlzK0ZiyNZjLFudRUMYVVW5ARljfISz0X4gimMQGVsA0susdu3dMCjv2yQVmjEOP7swwQLTBDXF
gxos5mEVBhTPqoInPfsewxK0Y6/e5Ia0GVjCdsHUaGLi5hQP9gB5Bubie2BhdwKEK6dqA15yxCc7
12NI4DTE26dGCwQTMiJcfIFX00SU39XOSSZR+SsFaveejlDjmNDq8ETybzpdhUG5r0BpLMxWT9Ue
pYsmlS6T5nQKmo54euQ2vQf5A1ETq5MqMNQpMEzwN6pFSV5aAAb20EhN/irHfp5sHW0CgVO+i9Ka
eRoBdMQuwbYl9Yvw47M5Z7c07fhIJsO9wbayPOwMf8WURiHYqgQlDskftdG8hAJ+9EKRC9y+TXpI
X0Onr5mzjoG5DPwsdpdhKKuTrqzpIy8mvR/cVD+BJuZeCLHS5KEVPY9tZjxkcRceQexw/8i+PGhZ
1MFVohA/TCGetQUGifB0t8wOSw0kcT8Elmi2jZEwpIAZNh/MyTY+IE8x1e2kDyS4Uw9N1nqnYYim
hzoFTwfBFA6mxZn0Wjcg92vS9cHD8shv0DQv/dQR2FJPxsmbDcwDgyMOSrbXBkolh0ykJAJNHijB
rIGWSNYmo9OuNjnL8E0Gkce4OKpdnGBFmRGwX7D2JNd0SGDxVglTORsmMRkVTC4hTXrvOKWzDwEY
DJ2O5OwQLfUQTFX4Yc4N3XE3D49izKZDMCBPzMmW2MuMF8jghvGDh/uGYYt1XxcLFMemi7t3BVSQ
mWzcu89qnjus/wp4EQB1tWjqjt2l23FvpMS6fMkE7QikQI15J68NgFBVxwnFZX0FOJk8mSO+PT3a
3mFIZuiq1P/bHD72S2z05TLIAwbmbuI/qgEPFeZD6wsyAZcBoKAr3mBzWKR96r8LGNB02qH16Iok
3euU6km2GKP80vYfcWd5X6GaftKMqPgqaF1gf1JuOwuYUJULVmmwSy6A0IELA/JYzpI8tkWPO+ep
t0t4NTHu9qrIzjqWpINQajKxQOcdUEwtKqsvHgAo+Ls+jYoDl7GxssMp2valNDfTFBJEGETTIbEc
Gy9zrj1k5FG8G93evTVWmC9Ts1HHUebuxSAr4k2kQfFANg+46oD1DRTcsyxI+q5yZ94oaPpvIZL1
+wdKfmTDXHCJJPVWlvPjNEIIJxfeZlNceMVJ+ZSkbTdvE6sCsKDlh9P2vyNy37ehsoONmyXJrrGY
rWmMI4vUDH+3PekvXg0ONua1ukvyJOO+ncS6gXpPJKl+yNrYPFYtGzDfzs8TeYz7xmVCUMUJMqO8
3WmDTersBdW2cYfyKFF8QV2N7jsIrcP4zJmwWXLHNt5YFzeZfS6TtH6UXRD+SBePnU1SzrOLrHHd
lC3YahVNxyQYK8ZJvC1GLjsPq39+5x4Us1W/4tJkre1Inw/fPEPhDvmNx+bqiXvsLzfNqi3kBsJS
BAudSRAuh2KVz4OLkcXPPzHQDWpVGoj9aTJlcg490Et0s7K9VNSERztQzqGcu2nDyzpk1T5DbtYZ
ekMjijCVVFHtH+wsmveFPxDfUqgX6t7k3DZkuKV9l0U7ewzuy2stkcpWaJZF25cnwurwPMCSxnaG
ddDCRtjbRPHiCO3HOFgQZQjuZIj+GIZqtzOpaCH/OTnXNmkiCG29YXx16GEOQdZ0j7VN8iHBgZBF
eL+yUiDL+Xc0IfiQnpkviePWLxxrb0nfrqhIYxYSk+Wv8jYKaIca5AujKx4bBVhvHlkEtWNYnkqH
2s2hHNoCKw1/REQPEKd+AslRsOW26Vq2UUVZRj9EVejkI2YB+BywOmGIYsc8NLAA3noCwKmwQfiV
yi5OI89cPQrmuYVs9sQlBBufJEsodzbjRBPI+KppkSLojMZigbnO+Qx7HWwGkXYHuM7mZux78QGF
tN+bTcG7QxX5KhRu8SdqzUfSQScAglN9ygvCUCO3Rq4qMeN7uhkP1qyfWmlZz5XTJTuZpe4+92fv
XUXNSxGR2gNqzZ8XUcbiZPbMYKWN4lhSeu1Du8g2pukX29Jn7koWkbxGsxdtfaQPV0vq9y7FegSN
N1h1JA1tjLzjwhmLhOexLlZNNNoLeq36OQyTbOfoqEbFktIsZEnzqDW6VqzlwYQdH84KeVTFXjhw
CUTo32NZ2Km2QT6+d0P7qf0oO+DkVMQS5oqHvPho4Y1SFc7mFj8jSz8P6vmwAvRnrlp7rjaJ6r0j
gWDWAR7Fc9tb91ghzPF7K+UQi0RcU9+rbkUMXC6EJfjO9ftZwE8m+oQUMamobQA9reAuDMxdPXsD
1PWLAzbt8D4TCj7J8nkqK3dVZnzWtc2wf1RBerZ8Isa6vshPEnvOimKAfOmxuqL6Z+ljy+nBaXOm
vvW9/0UD+SezWWDP1hgRoMRg3JwYm+Z9Y6Hs4zXujixcqIfJIOUCW4TaSQ5Flhm7NrFnrB0sg5qp
cmg5BJBCEh+Dx2GAM7kEVh1sPMK4HyziGFmYzhUx9ROjiUXn1kDH2/DLdMfq5FVDui8aNaxtEr+u
dPlgQykz7sd6yGmNWIqO0XSxkyq8hKVnXIG+ye0MovDQmuDLycwtuoXBXboErPjSGJH/5XdDdYkh
J5DVNtAi49gkNWxyjI8WfskmyYDL4RiMrpWLUn3MM7x5zfS7kX44sAdIe0YJuuwWZazylUOqJh9W
baZPBEgypffD8TmbK2IgPTvZz1FevNDs9h+TN5nnINDOIZUYK9kM5U9I0pOHqaQIyTqbsQBwu21T
gMpzh6JkaTC+SfqCN7+Mo09PQLVEJeGueTSRHPCKAXfUZA8EycpLWXa30movVp1CPOwx//nmqL8A
+M0PvGa6nWVW8iPuWP7eo9ifQhxwrxUPy1vV25DTQaKS7Bx13YHi4FWXlgVIq8F0mnDt1vTRXyqi
IPAm4kwy4nV6V/bbkoifA1k/7BRMGu3Ci9IH23XBaefOJR8BeI5+m27GXEwkBaNYauxSvdOhjEQA
WOg8bSK7ty338ENletOpjerb7LPrY5DJ3YkFfgmDr1yChjzgnZHHFjrUnrgOph3kxaygWmG6Cu1g
hWT+kUSuYB258wtuSb1uSdLilmKcENftExf28DPXqqWVCKtiG2P63tvwoJeV9AkxkY6FRbo9y6yz
tq6Q/WtMzvDaqu4vFeWPJAK3zTr2Or0NIAzfSl9dEruFqkvizF5M1MigPb0l5p+cvRqBP1UakIhh
1RpHFn09hp7uXLsu5okkcRClDJOfLzGHK7iFoa73HmP+7eTbj27p3B9ZQJkQGb60GYS7EILtIuCb
WKAIV7ukjuvd7BKkDhaB/OloLPa8zzuoR810mX03vgRwdA4EC9F7WnZNoRE5D/zyxUPeVHi/7UpT
eIqbUzWYoE1MeVbqQgUwu5t/V5tjYTNuc9Pkz6YJfM1LkcJgnJSfA1iyZVFlehUXgXEwsCLgRjdV
vNNeGD41hKpsa7f6hn4eHYiDntYWrDIWt439gwPQXgVWmRJawIDwIcvrAawhRRu5bVEIXkP4m5Fn
8SDnZqDa7OS78ObqK5s1O1yPSeOKuU2zxeusz3VdoT6gDSIHGbsYM4ZYhju8R7CKGXz+Mt3ZYQtn
OAykC0V5AxpdxQPZ8Hqq+weTInrZEki7MuHwLmldi4fMbLq3PKnvQdyDOjek8mzxBdRb03WCV17J
ATIBlX4ldoA0cYapUKKbpZYvcWiAWN71JpRtjB/4+T27QJ7RIdyhAqZhdIrsGOHPO2DgNLdMsyz0
PbPxMFjJCf1Bvy4wUaLWmwEVixhwjBlm84+joCgt44DPt5lBR+ku/GCWEm6aGZJ3ZjGxQx/j5+d4
jC220FGHLKypp5Wyna86qqyjN/jxBsgZPXQ5297a8nlu40QX78z3p5NZdekOCwSgg0S3Z2cs4tM0
FTypuKexBUzFRlYRgNDA6T9Jipl8UJku21A4Xk+jO4u3FtbwpsDCf5MxbeKCFLD6lKFDXQZZ7Dzp
yZ62vECQ+qFM/VakvOIwJGFoBdo9/Sg8Y8Qk6n0HrpiP+TgPexExlllUODm2bh56mzibWAl7sbO4
t/cnVaNPIEmo3xgFVEuF9r1mnjPoAlRI4a3xvYF1mzrmYEINFyeZ4mvUM/Nh6uxszVbOkNEKFS9R
488riEDzAgg9IbL13B4MEsCeo24ej34KEzkjpGcxkEiwqPyegAcjTJFsFLwNfSA1S0Xfvhmr3l/m
qryrNROw//ewOFyvNcIyAH5dgBtryaSNHaACfkl/SgQ20/lum0K7ebEAfJJaYtsGOA6PXJy6i4IL
AQfT2gCmhgDLv485U1yNvJNsg4Bkg/vvPttlNsFAR+0h3MtoRW4LJo2u7Ool/idz1TuWswaC210Z
w49618AWGlc8vtnaS8xsK0La2lnk7T5MopDmKML/lkPk20xu3/xSOaGGlKGd9WU0bXRTUyrZjNrz
8BI1tLNSlN5WTSMZ3WBj9qZzT8CU9UgVrRXDn2DEQAb7kyV+qKevIczEYzdQb4pJUlFCSbp6+GbX
OcDrn5KMvm8ztiT/DNf6RN9t3J+a/iLBMh97HmKLxr22tp6KnFcM9KyUI2k/mfi/UIKM4V4pg/F4
JxkYW2ZjLFMsDtuki0hbIOZrARj9QnYhaFpOJ32qMy5sDGkLFYjPXBE8VMUUHdAKiremH4lubjoC
x/UIrk7PxxQVPDFDpKq1lf2dJsmwo7T98eLuaCR3U4XV/8Z19RjzhQPKdWvrPNsVHCNlaaC1w7yJ
ktREpjenZBIRSpaqud4oziNxNT0iv6kDE8GHQQDkqxy50EdertQsFVSO8gHgAy+KzLiIivU5xeut
V2im0IyHofEBm5nKaZ6djzzR32GUpgwrPIsKJKk2iPbzp8mqkDNIPnHKCA2WxmYmMdnt1QDVwDq5
hLA0BClqPvjPG6xStLwqpa9SefWnxc/3NifxTjhcmpAi+lXUMdQByYBcu4xj2v7CrlGrONbXpLku
aMydLdf2FdYPiApVIw4ENTW3mjrQbExjT9bVJe5JJE3hqXOSzXcIN+Orjux2VZtK3Qfm0VLVTDpq
rOhn0HfVMcQIeFKerdbaks/M0F80GoVNZRgvzuQ4j4GnEaRU84rnKSZjHJyKkXgHMN7jI2Mbj5NG
Lzp2/Skl0ed3K7kQO7ca127CRAGcAW0QSON9FdKRiskASDQO/bods/zZS1Lv07LItx+ET+VGoMh+
TMfm0+4Fmv5ACFptJyRWsimudlqrAzDPZm/WethImr0d5CqDEcokNqxM/DNmNeR3d6u1FaXuU+Fg
26PCap5Np0OxCejkuZQ8lAMm+EUkw/Y1SBAt0QqRVpHeL1mZgnfLrYHpmpMDDA5IrsCzb/AQayGa
nTkR0D1WwQA2pSHKpCMgAeaf/PQsBqzlhHRnIKJzoa3C+NUwErgo16hXQ84B7nzGaKVZNeeQeKdt
E07JyQuc4RZaPsmDuLhQeNsxU7RJ2Rtj1n/d59EuJAj4PHhRt4ZWXe+IqnduLKIg0DGwe2ihEexa
Xw0LFmjOHjdScgrK9DgocuZYX+uVLOccfUQeHOtsmB+6nmKy4Nf6mT0XHSnoCnLV3WbBpgnOP5Cj
9WgYyfNYRtxrCSBUIx6CFxwLTGoTwoHnCdLH0prr4eYiakbcR8z3ocnsll6i50noJwtF4F/Rs4GE
+Zk5k8mLbkDqloMlRPGPH5sKGWicTCpFbQfQUbCsObEEY+iSF95jljoiXFcx0v+wbD5cGJAXXiSh
vRy9jMQR3iprOTJFggrKmLvp3LNpg5FCa09vF4RY74uiOhUANNaB2T1KkV4D4gjPThNYBwYSgcvk
rM13aVrGj8x1o6Wru/gGkIJYi8wlHQUud7q2sceRFcF0HQI7LNS+vQLJzZ9AwrSP/CLUR411h7XC
1iEHyGG6mU9ZeVcLlNs+JirXh/N36iuCI9DJ0cGzpzp5fV6cfWCZXyIymHgy8hifExkTj9t6d8Pp
0O8M8hyObF2A73sdJAZSPn4ZU/dVpDolipMUilcGUxhEfVtFT61CUegIsk2rilchpC2HnVxJnE46
Yxqnb/JX8x02VAsHvRHD30VmDcnlTuxIiaMI1M7T4kKu0vBb58VAAqtvMD2r331BM7IwHa0Zuze/
5sgd9rR3E8NIiiTXzy5asfeFlXYSDtU+obsoBTuFKYRmdRrXAsQ7Ykn+Rwxv6jqvY9IgoMutGGgI
JG6zHVTVhaVy/pzokPrfT6V9o7FX8ljkpXqbEjeo4zt9tSiXDa9NC03c6MRLIea2/Z23HRMVQwzs
YDwncYl5AnjjvBe6I/0bILrUO6I7KxosWVvQn7pY/CZSxWdJ2wryYmQPMQ7Iv3iupSfgnuTuEG7G
0hqqzej0KMb92IGkxipjSPDIkGERglt4blqdlZvGaMsXaJygLHm7YWAcp+LMJq7YlKMKHwzWYOE+
1kXcIhNr1LSaosj77CQ4eASxA/9ddOQc8+5R2/sX/da1IbLo2fAemI51F65M5guWh5LUyIVGaYah
0Zia6Lfr+Je+mt1fE8uhtcA8vKwL71xzkBbE1HnZqmHX8Rznyh54CILpCKehYhduNfbNEKJoNnPA
sqPKatnBKw3KH5izw8XsHZ76no5t2BuB61zqNJTvcTTY5r4DF3VJaGDRuo0DAnGVeZG3nsGGPMqh
j2aw65H2b6n0aqY6oEqcL1saCPcG+ETNWvpEvyxJIfPP3L+0r9lo8yFi22Syo1qZVo9N1BpMpKCc
X8E2O2qTuIBFXyK/qY191oK9/N0asqNJMzg9+FUnWhQsh6IPZbJTks91tkX/1E9hvE0DSrOdBVn4
Y+LltVFpiggyv6PznJJEV4QBXVyyco97JqdGf4uV4Wz4wMShNcwaXSNxXCoT33LgQr9fiQ4gyQ19
n9558OIfYbql+7Edul+UvOlytuv7lrnJVnJI25Xg3UDTndZkojEtLmdgK4R+zacyTiTWepgYZm9P
f3xeBNdc+LUgq7FVL2ReygsgeXxEZKvd5mHw3kwdlGvfiF3Sz1M2uUEhoyNhbaQZsa/+XToV+VpJ
gZlKdTaebc2qltW7ky9YsOmjgl3O1Esz+SXNhRGQ2w/2N/COfNdrllPp0LzJvuMytfWDU0JgZkXX
6Fs7Qjses2r8w9TTXDXNvbwiJvejLMevsGrKQ6wsC3mx06LQ9YhfCkjiXMQh1S43tLlMI4pNkWBY
F/WgHsyg97a64JEdoMK9wJZhRkTIzGWaRgH5V5UnIn45wsYI2iVHZLFSFrIFQWWAibq09rlrvWVj
JD6JIrF+JYSjbiDXRLexn9SjX6O7rHx2KboI1KoHALpz5yS9uWk/79nNXCm7BSaOzB22aBL4iuPZ
O5G9wRar60kKskH17Tj94ECL1nxRCKovXtmpt7KYeM3GhV2uOqMiKCTs0TDEmhQ1rijzEdWMjX2v
7N+8qklvYR2NJ1NA5UD2UJ5sZb9wI4nbPSD6ocvZzyLCpGcVqXbZGdowPUE/CpYyIGSj+3h6Vk6J
J7B7MAfXvQLDc5ZTT963Nr/HKbzDKGKGDhbT1ofCBPmd2I7PejG21k4J93RmRLHk2S1QhTCI02zd
FqZlHhrGoqsUJd2uMVW0TwmHoeO2tdrMXF7LkUv3FRj2vGldslNCwZXB5QgnqVfiOW6tcqkkoxrI
x+4mHHvsNJQ294cuzR51iRhAqagif8/m8Qptiv2QZAv2L1EEYlGLNYOlX7UdKspQMmFg54FcD9ue
5e6EpwUOXLPj8YIxF/cOJE2K+IyD+NSJ2XuevMBfkz1FeLHCMmh33WuUZfGfFlSch5gadrjfj+Ke
dFH+GvVsXweuAGSovnXri7b/g05h/KP90t3lBvxmVnzP0u70oTKD8WgIHjM/FM+hsM6J2zkvsQ/C
kO0C5Z+d7dPAR6aLJtcTkH9i/g2kgZER/MQqSq8MQG7ETNopcPBZPCfJhKssG39PsAR612boRlIq
idlZelNSlVglG31mbtkPm6qmuAga6xh6M0tfWeFf98cR9buWpb25T2EXQHzrQ8z7E2hhAUe+dxu2
wSO7gHEk7daUNhUIqOxDGibvXhRFFoDOpH1Ny4zJs0ydG0cDGa2WKVHrSu3SkBtD95p/Un+H3aIf
Y+jniI1XzBg3crTIpjnDDexzG9Kp9smPJd/bP/nSt89AiLek09eryTaHL069sZqp0K5J2afr1kdx
Eg38rBcFw84pKT+srpVfIzuDnbLv6XP9aImFy8r8GhppdGVVNNwcZvT7uAkwirQ9FYJOcWo5xEJi
qowL8VayStglmf9uNoF6cANfHuqyl/jkw+iH6Qfz2Ai6N9b3iMcfwf7gRN+lzLH0BJD4i6MHiH0L
3GxfQvJxCYyR6dNohHNzRIWjNmFMusumieGOFmmckAiCvZJTxrqqmfWV0xJ8AHwy+OXAwD/VnWoZ
50nB4t6wI0JMWR7v/Fm4e+ueVZ4aUu0MBWGospP2qFQM1zMnWvHBnEHXul4Nv6uCtN74Ap8jPPQT
OWROsK1Zt0ygVszCekhhUciYgnoINWHNEmswC9NErnphGuPDrFFubNiQYF9Q7nzMRIJCn9xbyFXt
rOz4IzGZZuNyBWc6bNsitto/IA+xqgZw5zBdTZlOLqoPRYu/VTv/j70zWW4kObf0q7RpH2Uxe8Si
N0BgIjgmhyRzE0ZmkjHPs7/TfYp+sf4iSy0RIEVYXrNetFmbZHVvSap0BODhw/+f8507UaDK88xQ
dsQs9Fxq1Ad4775zA547MM4Voom4qdPc7aOVm6kAwChbucSYFcFoKXdg0C3noktQHe3NDDagRxQM
Pps6CbP2BfaMqVyhJUuDG1q5A4k/lWm2PyfT7QHVoX1TskepVD5uIM0hyBhHAnV52J99Tfxt+OyW
qpa8hURVEuqr0YrhfZJbixPsWWdVMltMJWUNs68yz1YaeZnro1yqDo6BiOLyLfUYiYYfaeE+rfPp
UuWd34ZOU4e7yQfq6LUwDBejWwYrrcrE2u9wa/SR6nqdavq3LaL13IYBxAllJErwPKZV/kYtqf4h
7Ml4thSwMBTPdDvx8ngaX6lQTL9kOWhnLZiA514zWnE2wMVOrwsCDLA/KX0MUq+omHNTY+m/ygg8
allgqBEoo2jZ+C1iTj9RiEiyhunNBvG2GE3TZ7mestpYNBCCnRUimpRDsl4hVuwMaiYL+D3RayFp
P+2SlvjcVcL+9maoutwpnEa2rtnyv3Vd4aebQlTzxu6OCL8AkuruuHEEd761TVLwBBeV/Hdi45SZ
zmeled1fmanSEHjb9JGmE1xpu5gT+jRIre9R3ZBSjTrBKpNfKEFDSmx0Qe2p/64oAxlTlGnRctZX
nBdjTolWSigAvVhXb1dmNSnJS9tmTbflLgk8de04bffN1EvViBEbwk+flqhGAhoAIcjg2ZoeRsVm
Csb0u6j1xvFA1Y8AIIU/XFLgHhqF0bMS15lRt+SFBT9oK/RPeSFFTGyaj87AcKkpTZ4mfNrOq2Iy
s+A7S2WafG8armKqajbp1h2nek7WLfxiO0CppsqQK6JFtAGunB1UMYygXfVOwZcTD2md3KEoMlr8
LqXfK9f/mPX0/zfE2uVrftvWr68tau3/FyTaNgrp/2wtuHhOf0X9c3Mg0Z7/kb8l2gLihiVI01Fp
4hjUYv+F3BD6XxAzbPTWc4Qfxdl/S7TFX6hWDdPlLzalO6b0vzTaivoXhA5L5Z+0TP5BprH7Jyrt
Q7s5FB7wSoyCN8EV4N5MPvh7E3g0jVNkN0TZcO5w7W8Fp7MlWjRSOVOMMKKuo73mniBozWiKfxvq
GdPRsEk4FL8dagG6eexjADeco/2kR17liQcSBoJ4zrv27mf4BOshPh0GCKGqCc7dtnbk39f8kgDJ
IVQ9jBUAf42V4W8bViqgFASoRU8F9Ph0WyKUTM8quarcZUTaZkIHbzEFu+oeu7SCsSG9JMbAh9IL
GxVfIHYpjlsmzZslKH6uv7DYuTFwnk05OmorFAPOuXYJT0EUq6HfzyLeegGc2wgxPy/j5+SX8QwY
hGRzRVmpBBwiWAd48HP6WZEmMnjUZk0M8LbuRXIv3HOyJiU0wXHgFAZ4ciV6Siie/7fZ4j9ykD7M
A34TXdCOc2DAmNZv6Nk7GABI80rVeuZBpdOZUhO5CgcS+4hC+ZZYaQxVFATmJO2br3+kz34jwEsu
OkVh26ZxhH5J85KEsoBhyeQZ19wZqAa4TXkC4WAc4gb+nnFCBzpFdII9WxEOZzmJJtNYmfTsQkHM
IekwnplvwuZicAssk4QILkpCp+36OcsfmvRSs66yYg5zh4C0J6+D89K4qM2dhgKWqL3r2v2e4D7L
1Suhn2mCQ/BVBBd1kP6OOKDJuLcB14v+Kegux+Slz0+8P58+jqPOWDahYT36TVd492PVUyjGTJCS
GzhLzb5C+wHKJV6HwfkA678AKc05G/5AusTr6Y2Fu7CG69jib5nJSBadTVdeZeo6rPapfLaiNyXc
9ZXppYK86IYb5nlaN6ty2CXVKuw8EV+6pmcZ5M3Wc2vpxu6QqrGLdbuvZ8ORX+T3wgASVGUtZBJq
ztHCgG3DR7BtSy/Fv7Aw4LRT3h+5GgKg87uet6UyT8z7YyDZ7zFdemiuxSI9YxoPp4ZhyYzWviUp
xgGAiJ5TkoguQ8tEu1yyh1YorqIEaCjB9OiqjXDjSOF9/djzJD9aD01h2rYNL9XluY8WqoJ6o6hz
e/QI9KY6o58bTb0iTe/nMLXq31is//iefzaWI6jdYwnidXePHpfklU5F/yQ92F7I7ruFSm4b8qsC
0dSg9uuvn+yT945djK0Pt5HOVX5+/d9NVFIsCMu0GEhvjfMiJmkSSdsEUM+Cg5HWD2Czl3HS0Kl0
TrzynywsjCxMVwMECy7xaF8bx7Ei9cXiEWOwGYPZxpupt4MTe8wno7Cxu8BSNU0FZ3c0YVHFEX7F
M3oh3jwivSqK+6YxnZgfs5fxeIJYcBBd9jI8Xervne7d15hERpEbHV1snAMrh5YTKqJwZXQabAIK
9OQ5XeVKgjZypPustMOJRfqTvQGbpDBNFs6Z5zv/9++Gl4QNtSb6ojk7bm4qP1ctQhl16hGYN9NE
WEjkMYNPjPrJYgC9WmcZMAkk1I9PJlTMEKulgUTHNyabUNeoZ7vI2MEJ0RSnZOuXi69n66cjsqoS
ckD7X1W1w+dMyGwLBvKQvbigT2LSdeN+RzaaLzNtWZLwRTIeMVFfD/rJC/kbvGbNXjn+NX+od19u
6WeYcvoRYKN2ZdVAWwIbglXvFm+TY5yYrp+OhZ53fu95GWf82/uxfHMIlSRhLBoc6wGU+qoY4V/Z
MZicSdFOvIKfjcZIML8547LaHH2dfhtx+2KCeEl33086zG3MGkuCtOBk4Lb++mv87E20LYxsus2/
WUgPH81Qg5HeH3cmPUL2quNqggaEnuXrUT4+Eg5fMWN9KfGjUjpaqbtADoFKHpCHD5y0vPQHOOSX
yaLlqBvRiZ3pw9oJpM8yTYIzLdM22Z0On0ibJzhvperFanQP2d3fdB0JW0OiPkyNizmnT7xGG2ya
Z/2JX06bz0MHOxJj21QRdQHploX7aPUMJ6yTtBzmA0b0U9ZEs8d4NkdElF5DVEGiVtglAGQgzVz3
ATW3Wjb3CAJOvRwf3kg+B4hnoVsCGDUnxMPvwB8RGTdDrXqDBJLK27EqVXMzEUSR6AjsIoXezde/
8KePznGUg4DNbcg6Zl/HlUOUSN+pnpFQZZuVOkPl3thYQig4ElkkIv0m6oph4VqVQ6HZfMt7siUq
IPYnPsk8mY5+BJTk0Lj5KJptukebi6rAjRUCPTu1E+Izs3b2xylnalyh23Ssq7nCsEiBkK9dFWzW
OCirXnXOLBcmsdmHJw6dHzYBLpxcEmmZGqrJeny0CQAOpKOoxRJJ1mwTD8N5NV5WRB5XQ21jVQnP
sjJ8+/o7MD+81i51Ylc3+e1Jmwe2fDgB9MAe4fw7k6dqBdbZt54LQhA8FuUr7wwEDmuBp8KHpRCu
GnvtyofMvjSTS7X5kfYPXbfTlR8haDHsjHhibqIZazZsA+LQMzIH8g1K98R6RRQP98WE0ZTegs6f
tFWp74rgIZ6e+pDS5M2QXIzN1dePpv1e/w5/X06688EPBzeHZ2v+/d+t/FKxtRgvDttNvTXVM4Xb
p7B+Tc51Rre3bp6qHPGvfeVPd0W69x1urXfweegBZyFXGOuyHh40dMpBdWOiZIjaR7vbtOLRKbc5
19pig4l3ctdEO6HCgE3Re2W6xBxYKstgVdnXwbCq213RrK1h7ce71DhnZufdjRL80tOLXt8b5XOR
X0BOexqTrUFZy/Y6+8bQIH14xuP4lOrrrv3eh7dpeokwxurOYWrYRBK8WOHjGD32Erk+Tbpbae4M
kE3REp4aWv3BX03fZnm3XKgDguIWTdF1W+/1HrfKfeFSnWde3Q0/Yxwn0bfcX0XBJkmXPoXAe0GH
VL0O5SXHcZxF9IgauXJLD90o12zL2CMPdyy8j9CvqDoP98K/rbqlI85Fv+H4oji7+SiK3KASewSF
jrrtnzD6jfgz0Ei1ABE9eJnnxLLY3ZWqr7MEMsqixM+mnOGKinE7a9chaUpRu5P9Sxa+jPlqEgvE
HarcmvWaIGKUwPCAbboaxrNqX1S7BCElXtB+5Y970KGaBSlxN85C6hM7/McFkzk15w9QWlJVrryH
c8phd8pywaEpLMj30jRoNHUQrwIl+97Hqb50WNdP7ImfvaI251/oF45hguQ/HBL1c1HX43zG5/9Z
kqhiLpwU98uJ1+V3Vej4deFkpsIRYGfSYGkcvC6zwoJarJi8ob9CjIW70tZvCEbFqEC2IRIc9UdZ
303dt9H8ZZivBCjQI9k6mN10dRc2HtaLnFY0Br7e65wVdr6WaAx3M8w68HBJjJ7tPMa4p/Nu1feP
4c3cN/umkAYHNGlRrMIbLi2mvug4BoK6Cs7ERYaS3l6H+/aiJf1lhugtCMV0N8glLqtbHWJGugSO
nkdeBn70hpJC4eIC3gSXfXpedtvMWBOVvAM2lueL9Gff3jnRLUwOsIByHagrenhgnfDj8tJTgF9M
FU1qkntU63spf+LTsvw9kWxa7znTZYSrp8HT81jXl2W41TV01t7Y31IRcMSipQc2bjrp9cOFAa8t
5xVZhNXadM6a5ok+bnvjy+9Fep+REmPylvXaDwc3dZsNZy0hJz1MUVt5RoVulldGQzkMbWJdXffZ
WdFtBa3P6dfXv/iHsxZ3RgrZ1DhYIuf/e/h7t0Wbigr3ljfYRAhbUf/TqoHAKZa5lz7d5D8fTdPY
Y4BlkL/hHM0u3c7NvkFF5OUDRn6TKt5AwsxCoM7ycnzDX4/28UZHyZdaFDEhKspxRL2HD1cnzVyd
nyZMew5t9wxpfGCgJUZZimOHmWcnYsQ7lSxpwt6iIbBObD/zt3f0NnFM5ixraQ7f7++yyLvNJxYl
CTEJzztKssQSAlu9XHebE2/tJ7+hDs5CJ4iFajVckcPH1Im9ILAi4HIjrHUqazF7kvBBaD4dGEfq
J77Wj2eUeSzqOJhFLWoORyemuCrcrOtBdtaFjcZKOXNVKlxcRCDX5Z6fo5wWTlieWHOPH5KwDJNi
NhV5CvJIKo7X3NKXlYU5zjPy4aksBgykzoUuX0h4UE484PGdgKEYRudITCqti13n8PuM+zEP0GtT
cdbc7oKdjyAiA4ezez83e3X/rI9qTxjRtP56vh5vK3PB3uHRKNvTjuNTHI5L6J2hozJtcMewCFZZ
RyCEBlcRhgGd/sFTpSJODPnhFXE0NjKXYAS6xDa38qNXxAhV0BC9oOZtlbRSlfoC65Enhgn1u5Ks
JA39JNZ1bkUVAGyp/eHUZXiX249DyYWDJ3eww0cmjgn9eeIWnosHRsQTIvyCE009zXku0v329Rf8
cQ4RLoFnCA8kjRj7eN/WDctG+Q2hUSmCbqUiGXUqmt0x8JwVzV15Ys/+8HvyB/KOCIOfkmgN9+jh
MI62kuMldExnrOceLa8jalSvwouwrMvuDQxUdGLu/i7YvF9yHN3gQEIpgKM58CHraBLhMlM0kp8y
r3CuZbR2E+QcM5DqXlTwA2tloZac41AR1QiEyCcr0exk5/wNzUo5/EiStVRA8wGj/BH297Ta0bCv
I7QFVnnekQ5enk9FvBpcLqL9QsC05H/rltedds+fgbWDP8DCWs+JNyULs1grWbbQ/HNZ3P/hb8lz
CkIuOA5RL6NBdzhzHEzoREQkuTeV9a1PTN6yKk38ZyNwRssmg/vr4T6sCVRWmDRzc4N8EtOdf+t3
K/k4lJM9hhkRaBqXM3RcbOsu0sxSX6Vp+iaNEJGqGl33uXn93xhZY3iOnMZcxDocWWoI7dqiirwp
Tl7DURtWYrDgQ/ahsiFMYO02colSSZfuiYE/vC3zI1Omo47Nlm3qR0tDp0dJY1RxRO9Q3UxqgHEt
ElyBCLNeltmpIu+HFgG4tfl71cy5IkIl9OhtSS2A/lYrR0y2De2jxqtr1EpZM+6swZ4ui2Zc526f
X9K+Cjw7bQoPi9yJt+d3wfrw7aGNRZeSGjCfhRbJ4ZdtlMIas3ocPQP1QgZOicy4oL8nyN3Tdajy
ZrRSUS9uVS246xV6mvQ9o50J8DJPd0x4WYACVRNUpKspQR4FyErH6of9BPkYL0h+G9Ivctq1al+7
1Y7rNrdDTLKEoCD+QIYSkzv1TEsEDiwvE3/lJdQgRtSUHaBGyfRhiNYtdi3OIQujZLBznz8axBbY
jxNz/rOfxJp/fdYRWodU+A+/jT7WnCDDqkZx+DLSRrSAVtbuU64HeHe05ZCrC4gGllcH1k3RNthz
rDA88ZMcnzbm+w5nKFr7KowzCGSHn4FAnQjXEAd0rU+VhQQ9NToAVvsHMYoAMyqA3EBZf/3KfZz5
bMKWY+m/u7Wso4djpg7SqLauOk+20us6YLZ4dkAUmBQrTPXELkFrgT/uYNIZFKAo4SJcYFg2qMPh
hrzDp6gMrafeGD+Lb6wt6gOcEntaJcENjgV/WvG3ys8cQwdNxtoruvOeUkyzGJOlnqAEWqj3ck82
ae5pmZfB2rF+8ddu/N65Vwhn4mrjaOA+WxZsnHvG82yJZgopS93ySJchqwE/INmhuf6tmJ5GsLKk
tWEJIdaThTVTl1xX+CuSUPxEWGzjbmFWyybzYoIVK8ok1ARW0BJF5Tm5J7rt7Noj5MHYKtGGANYs
XGNjB2Lox0sDJBFnYR/fxCK/Nq7kdYs1ktD3O/EdljS6gDnBUNlq+RZqNllRZvArdzAGbqgIy0uX
i1a/pCtBqUm/tQOvsLdYTFP3srTWNSmY8bIlIk/dlc261TY5AebyEnxqiwTSxX6z4T8EogDqQOqb
qd3BrZvZrcM6/tHEV0ZwBlY5WkBQDs/1y/FxeMv29g99o5znr0DR+sRaBdYVFJiBmE2jRTu8TiDG
Tj+BUJTJzyi7IdSZy7l2jZQs0M5QkMGOtNWl+yu8kCdW6A+b0jxxZrYf2Xxzr+FohVZSDc2SL5k4
zcQ0cEsc04JSi9GgLBmN8EwCzFtGQg88SFD27uu35OPZ8ffwqD7m1gMSl3lev9sTI6sYsZVqrUfk
2qqo4wWefG+Y+o2CBZVfy6LD0mPVQ4pL277Psj+9EjC+TYOeSowwHUroh+NrPHBs1wFTTWnOsjBs
UY52t9ibqVUQ+vr1035YhziSU36x2JvUeTk6WhOcKBStaPDUxWYdbJvJv6Buvi4x6i2MKX0OWiZD
PFWnMj71+fJ2tDgwLhIeh33RoUB/+JBZElU1AvrWy2IUoloPT9TMUZ5CQTQ3rNrZPrKIghLoYujq
j1dtaoNER563pHMpvYxj2qpIwz0hFI2Xd/oreljnjHObTiSC1Ydr8KVU/aLWX7YzsfhPvzWOEEzO
+XBvkpY2z+B3UwTvkd4rLpklvVLta6vDeIUic+DM2DUkWeICIH36xKV7/iUOvzHG1EFozQIHMK5H
uxY+S2LdcOlwTKtgLVvjxra7s77S97RXFJbV7JQI6sN+YaBsoMLsksKqc0E9esreR/hs9giVKEe0
Z6nykkKwcoZOuRym6u5Pv9G5Q4O4a56GJHMezcOoKPpGRHXhKexFm0qlRgY3hHWGwADReTnB6mcc
i/MTW+LHL5W5p2rswLpjU4A8uhO7xHjbQDQwc+p9hfmtWSGCUTepr08Y54GuxV12amOcl6/DH5IJ
M1ciaVDTEHTmV+Pd5MmtRoMkkxSeNvaQxVtqf0NPpdGWnb/LdTTCrZ0O8NpID2w7vQIPNITLXkv+
eJmF0zprp7imuiaZnYefoysTMAWVkXlqokNPwjCauSnowihb+hUxHOSFX402bG5L3nz9Y3+cWIcj
H33r+OU6AY+GkYUnRsdf9W7kYqK0xCqIT3zdHzeTw7GOXpuSqrBgOcu8plJ+TA5X/bAzECcGC6O9
lO25qcfVGmxueGLc+ds7/JUZl2WVpYB2LzrMw283izDsll1IaQ486rKbGhyESh6cOMt+9k1yrOeK
wUaBVvHoFQ2kFQdKqOceBt85mcbGwDBAdQsi3IPhKQnAx5Oz4Zpof5i4QKx5T4+2phhJtysLvM/x
mP6M7OQN8wAuHs2/GNg5CmIwC87UIaH1O/qBwZYG5e7rqaN/PFXOH8FiATQAEaM3PPxeg5oWIpsj
NJD+RxnORW7k13TT4/wcTzQ0jbqP9gVUvEVras/mpOCVpjwP7csn314bzqE7guQ09GKlZf2r5Fqz
dsKsXIYK2mlAiX+8wfJ5YcEwz7h58a0dft7OsGJDQ6vqhbFyVfYwSwOzXNt14qX2tKZQRTRkRC7Y
11/Th3lh0vSlGIRCljq4ZR8doRzFxyTVkMs5W2nXYAZ/KMO4JJH2u5Elzn9nMHgRgKS5yFOiOXzE
wnfwhDVhgqG+Dti8ExoNifbUlRDlaKb+6ZMhWoRAzd2N+fdB/4uYSB3qkC4EcMWXumrybem4G1yu
Xq6BTPzzwWYZGEfROZX7+PLuNx32TTyhHpXLLS6jjeWb/QI6RbYYI/vt68E+7EU4awjPno9jbLfm
8cs1EX9ttlhdPTiW1Jxi4h8q13mePZBaJvpdFqLX+HpI7dSYR3uRAr1L9BHFEMdHkABuYVOURDQk
eac+dg3hEHKkt0xKR6LZ41IL620Q6u5Zwsl9mcN8kNzN7FEx98J3wE4Y4uzrD/jheMp3QgefMg1d
HFs9Vo+NE75xqpGwGkpHIfPJSK/09qUqfGCw3eS5SXjtpEN5YpH5dFSK8hoaDsY/rk3ZhQAB5zjE
M7VEOKSJR5Um2XBUrkBswDGZ6gdNuf36ST/sF6h8iAEwOeMxs7GvHr5E2WjjItRTyHO8vLtUkS/Y
+E91G35rb/69KzkUoAwbgNLsKphfnmNZlZpCBnQrnsy3ffKC0n0LI2hbxb1YsZjcY4rTtpMCvqtz
tV9N0j1OptyHITgnZZDlTN15Bvjrn/i+513q+FNh+eYMQjWQ1+hotQIGXA++EhJaX9oXhptdtpUP
eKMJ4l3JFdo1nsIoOI8A1p2YXkc58HwfOsV5avUztR6P6HGhPswDs6PRxDsXtdsYizspm9O2rtJ0
DaFb36hIoRsLGbGvBdFqGsNVBBGy2OVWXf8IBvnw9SQ4unv+/jy2S3lmPjUgmLTmb+rd2XCMlUGo
wKU9+Ci2Z1RE0DieEoh65TYU84Oi2MjWfURuoy4y4JYn1oPD5eCfw1OTMrF0cAg/lk1GfkecS8zw
fYOUAQ/znQKXUyrqNb48LNS9Mp4Y8fBV+z8jcgm06NQaH+6B5Qisj45FjJ1DD5Zl7o5XZAXJwoGZ
F07GtuoBpmDb/3th//+Oo3/QnHk357zn9vl/vOZt1E6Xz9nr//zHXUeB73/91/N7x9Hvf+Rvx5Fp
/uXgeOFA+XeBfM4j+TsUQrf+YuUQLEykMjh/x//+MxTCnJN8+QdoLiKCZwXj/f1nKoRh8efNZQVh
cckyHRrxf5AKcXSqYR9A586Lyli8JQh7D98OcGGNXbJZAImMn9APQn1y9xn6LHz3PPG/fFjXfy8+
73N9bfvooPl7MIc/jOcRtC6PF+Ska/Q2x8+8xCGbydssLrWSXAgNrkxH44IqdgkW9SK03PitRubo
bLLQAAakNR0BwE1GtyjM8GFBoen88kZxqs7aJYBEm2u9spx8m0dFG64tmeTKrmoye9zrld+SWikG
cQFIqiqukrDVz60maoPLPIwjylBuPVb70JqCai1NHSNsnzm0yPVWkoWuKUCbFxrA2xWxBCSijnU6
/0OWDszW9C2DiMCuba+jFk0Ojm2gTGddmSEUSPMqy7bmYAINL8FNTEHHn9SOeR8v7TIrn9zEoUBa
JNKgI9UIalF1H/JVxF1jXMdF4OAKTvAn44ORLkZv/oDloJPCvnYLqWper8Yq11lHDZWLYRzVHb0v
WtF1OwzcNyWO7mqT24WWnfclGDzsJJ0KQS6Wtt/uMJrH/myehwgwgGNMlk6jufUmRBPcotNSSMBr
An5EdDyxKxZW0wUPw9TJfCcxVH+PlRhJdh8oL0EMrlFTbsqe5dXS+aQNDuZl0pTKaoh8jdaErBap
iSfaGOY/CbazVwJTW/aO2EQDbnYln61aTetBVATX1lqXbim+BVACPM1vH9zZMt9yb0ZWqD+Gnbiz
p/hbqUfgg9EPWXryy1LA1cJh7XdSZ6VPJPo2oe6qybF2bkbMUxSgdGt+aysYegFB+yyi1uNOYP7g
AawNB4upZsD4zapsqQCPiYVy1Y/DtodC4UWDuU2bHBhEMtyMVbyXKh0+7h/rJiuocnBm66IRHCal
AQ6bMMqzhuJ886oNoN4xcpDE5TfbTGb6hT5a3yjM4ebVg+ew0c9g3F+UDrHWSWP3XiX9bKPBXjEr
69oB6RZj8/diTYGz2a2lU6PVCy4Tkhu2qaafySmYAXYMJghcJuH9woZyYqhs/WM+bejPb+WUw+Fk
9LKwzwu7v7b08JUqBizrur6ru/7W6HDZYnYm3IL0xM6/N1qy30x/q5ixXHUuYlu8QDtpxPEOMRk4
TEGWq04pGfzI/JmiZdEOiMmpndeBvCeI/ipNiGqk4uQs8lbWS80hLsJMspx+dlZ5aR5+pzyqLBS3
u+qdqViKFtsyIjrPhd2YK+4vTcENFpCOLaIq3oRW80pQX7qADyKoqYe3yDi9OpVrH8rhokyai1LL
7iA+hwuLzIIBrGEOxKzQg2lB42rZS/USIBTNOihcDJSY6ywnoNIvcbr5MM4XgC4fdNAgHiDJETht
s3GA1Fp2+8gHPdcdHsVt1Z8uaocKfxxN8/BNBt1tNyjTQnMBcFY2GN7u0TbGLXhG5Gk56FAa7S/g
sQkZm0gNMTo8RVPhK95UGxc0/faC8hjBuHKEdWeYqxDQ3YynoHlsx9dGWZhkr5XXUmmoJoXVr25I
FMAYPXK6Sm5JPXCwMopXTqnrrHCK/ZQE30qtHaEJQe+l9kn9qQK00NW1syRy5dwMDHSBeiGXhpG8
9RNI9r5yXyQJvH2r8Kz+BZ4Ea+e7vb9CpLOs0/IVnhVKX10RCxf+jWV2K4uTFeSHCCee43op2NZF
I/SrXhr8J220b0K13ESKvTayKFxOCH14KWAvxTShw+yMk8gO0/pencNtErddqb1/w/GYinzFq6qL
7CaePf51hKSltyCKJQYMQkdL+O/A1LWD6SxViR6Nc/6tX4hr3Uqca3CWYtWWub6KC3FnarWLed9Y
C2V8aCru6yBftzG0NgeE2yQZzahRBOoJalgl1OS3hG16IYPmonOku4mSEkgkIOLN0OZvU5o/FLb4
lQ/TJtfUEGBWSNmL4tfS8EMFvgfi/FQDk+9AinPJBM+Trl0Flb6mnz2eq01lLclZiHd5r5yNZFus
2rBtGkiNmAjCDOt8J+gKB+XKJIdkacb+DUjkSzurf1aA733SPWAfh9bKdSqyISF4CQeAjjpFdxnt
I72hxAh7AMmIRWig3hAJXs0xnTXEgSwcV2wS+SWTnjoNN37tYkylu9QwwF+pRtYQkxdSwkvjinYx
wYV0ZNap3ZwJVxlXte+TEO72+6LCnVsazbJ2xZsBw4ik2gRxxchNC06v1jp8LRXptmTWx7m6txwc
LZHpJ9uuGJFB5tFNkNZPXN0uiky7aw1Em1khNjV+HLp7UnzP3cp4xeCggGagiymH9EKASMtDaCeQ
J4DLWtPaaaoXtwzv9KEwX6ds7q7b1ZWwu+kmqaZ0MxrRms3vRYriqaVfvnCzatrFCtk+ejoH/5Eq
CWxnEecl5ImB64dNP9EX/ss0Btuhst76gh9X70tnG5thibAyHvYacpFVgjCLLTLP7gBi15uOSuIS
hrDBF8WPlKvjfS6IcIOjxw2DflZql990ayIQJ9IuKPW9ZblEGEotZzFOBvRKXqrMpJhpRTnRsJKM
QyqdbLN1d9W5TaAvgglyepDl33POauhwGueyBvSxqN3uAaA8GPZkJlSGlrLIM386E3W57wK3hoQI
Wd3NIoB2DXzbQKVlKuInmEndrlStR2cqEf0U8kdQZjcK65SPG3Ix1G59oWeW7oGJMM9VI5E4eNDZ
9maleBnbiwQRCDzixipIQBf5reVExkqbArKMdDGsrFA3v0l3gk+eqaDApZreOrZ8ssZOX0y9ufGL
dCYKqdFWCYhd1Pqsu6maMt6bunJRNsBgHFt9QlHA6qmp3bntxhPLus2VesiUX4OR/uzGsbjUxugb
XX+EwYIjj+so2gPGnXU+WNHGLGE/FtJ+ksAd1lzMIMiG4Pe0jJ+9Uibjyqi5icqREACZDHg1fDAY
xsrJwp2pd1ea6z4P5njBDDdJtMqgGPvpuksDXKiWe9mRaLIwJgdvb8sukSWgUkcxC3sDrKtyryUu
5N+8/1UAGHUNbQ+UtwYkkTzbCa3s2r2K2+iu7E1PU9OLOlTBuJfpz8StFoofpCQf2DhNpArlyLqm
eHzTymwz6ebjKInLFRwxOMixDDoUmcZUfW4dMGVFZz3wtAVqtfGlH/R7VdDijsQAXFy7c5mIma7W
Z2Zn90uKPJR/KGtfZeBiIZrU/bJoqieyikjllb5+WfBhxl1cBxzKzHJKuw0kpjK8iZwYGH7oKNiT
e3o9r9Ggi2QXhlWvLwHdZt8CVQfGxcIMci5KrCzEkGRZ+zLKVHujaH6uYDxFtbU1cR/nz0ktE7p7
CPqwodI865dm4BoXTWeqHAnp7S7juuEPMUWeN1cqWH33xJ358JZOLXmuwusqo2HrdPj7w2tQkMM5
pveJWRt4GKtCrxdewaQ7p1ToIwiGy1ATPuefcp3Ml793dZp5YJpleMpQVlM4QdVxOHAJxqij5EwE
q1YQD6KXCmSzIW4rhAqOkxg4nl2SPuKJdtuS+iW/O5FsILSTyW08QxXJrWVAllaq1HhMfJ3ECVND
bSOyNvBk0gL5cyaloLUeS2sfqmzXmUGeDIGpuaFT2rdU7rdFUC5B4o4n2mEfv1VutjZSVYrYtOeO
FYYoGkOR9qIjY6tOH2h0pA+9mm7BFLILK5gHHgE4oUj7+p553FKZf0yDco3tonigDHIMMUgU2RqB
OsAQjfs0ogleGvdGpZnNGr0W8Nda76d4UVgRb1KWjdwyxslRUKbYgnwnAq+UE7PrsCLz9+zCMoef
HUUg2u75Ev6uBNUHrtUreq0uO2bzPhO5sx9RnF/EXECvlbJULqpC+D0FQXChX38ZH+73v4sOM0Z/
lilRNzgcWgsVp3PnJEVwdsFLHzgA4cZckklt6DG/ek1k0anmxfGcthgJZvzsxMZrimr3cMxBh0oq
fMyHXSrPMrHN/W7VFY9fP9jvT/7vCif9cRv5KgVGJMkoWT9o2a3BkE0misxDj79OPbm7Ikpv0yxe
fvRnsDUfUdbcsGlopPrqy6WzZdFff/0R6GcfllnnDzEjOhxcCoiEP3rGyLqMfBEUKCJgN7hJcRf6
HL/KpEN9Lgr/dgwHgrYV62wMk6sys3Zly9KbOVGzndJSLjjmzfsylviqZZkrhNucjSJ8s5Vu5wdd
Cmy4jTlAFUZyg98y9DRytTizht/bUiQs82a5MW1IYfBpJY67/83RmS05iiRR9IswY19ehdCaSimV
e71gWdVVbAEEBATL18/RvLTNtFVXKhEE7tev36MQDUjweG2FdwoK/0ak8da3epKu2uehtw+DkHCv
DeLNOgAesoSm3tR49HTI+9pxQPFQIj6FfmUnqzE/KvbpNjrpV2+mSeTVr60i8c+pz6FmgkMX8yz8
6bP35pMnuMoeCU4ghL5tNX+bWn6mjn0qnYZ0d+TxciiT4JGKOFuPGGvikGcjeiMpcltnfEepSbaX
v2/d+Wha3TXSbnBWYfintI3dOrC4Q7rZA/bF8oAW5auV18/S9XcLkWUqCE+1EzI1mbasYf2a0u41
H/yfokufSMI8LJNzJ9uLXYeClTRffdcWxaHTf3JV3lo94nAxwx3zsT2Z9afa8L6o0C7KyJ7zmvhV
mz9sZHDz5PipH77lktUlGrRd5hp7Lzf+kD1ytq2i5iWp/7Zu+8Y5Tc7isO6nYjqlbA/EPJ1YydP3
JsycTSiHZM1VXBUBmVP2l1exRjzWH4Skkvvokplq4oWSs9oFIeMR6W/KtDqinW+1jMAQeMds5Rgp
u2d7KT+nrHjUxoeKmMAi1T/1BO5+dNq7U0yvAthmVzuJqaxfhh8c8LtQv/LFarFelRJvAMNOtduJ
LePGeHX1xOshbMmLWxt6mbL59guD9MUSCcKnTCNGMH+loHyfMHFuUeS6WCDox4jn1stoIC9Mw3Vw
mrdsXCZ2HaGsF2kv/jQtWZC9aT2lJXK73Zz9ekxac2r4cWYNRax4ctfgNEer3qRwklGdIiKAEC3W
PNwb/dKStzfspVifYC6S/OGoF2PEbtDMBpXvUD47oTrTEF+NTnHLL3W4M3L3VPryTHt6ilaes3EJ
yp2MCMy3yDPcj71wEiOzi0MOlPBatfIJoX6fpiMUN7fUw8acyoPA+BSM6hHftS5HtzfeXdSxo9uN
xgsqzb8Sjs6jb/4cxPCrdYcgXg1mO2ZdD8eRpy0p2uJ7iIY3v07rmBw0Uvi5FlAy9pwHQ7wsrfcI
C4xJ1XwygNMPaXXlum4faeess1m4ONb5MSHFrt4RGYyTlbrPtMnMBqiRuKK4sBV1ECR7fCwz0TjL
AkxE8obr2MqqPd0SN8rLsENmAygTpTHIGl52chBbMUzsq1jDeFZz9y+1vVMzZuCkSUtNOgsKQtC7
lyiP7hOADkNNd/xYcaZy0FqpU8aBg1Ymedo3UC2/3N7sTkaXH9awmdAkvNiuo4ssQZE44Rum3UTg
itoG7UomO58eRPXV9PWzN2ffCr/MaHX73p4PVu3tJTEPg/LIeEdrXFu26UbrmkbeDi/PU98WP63E
PoXVGWLjVqNRGN28kyG5jkt1HZfid91YSQ76rRDujcy6uA/Xs1oy75GjtTPJe+pCxunrj5Vbn+Mq
y1NUDo/gOXxf+afqTb0fpgBntUN7MOGhUs1IOsPUA5SUdsaHK7pkDKK9Vft/oUY8UDYED+7wWQYb
hr/rMfVgiSb+KI2foCHMCIAOyKi+bF5FUHj3cSp7JGEuesTZSIbqGZh389KR2ErkYDFDpIFi0anq
w6U35OZfqo8ogPMp1TzH2PrKN1wB3Q0R+b/BIFVbw+GrImvrTcY/Y2TtNw317G3JdxwmMrfTNJn6
4caaGRFFs2P+m1dEklM+jCidqUCIm0Pz0lZ0CiHxn23Bah9udJA1+bpeZGG+e7a2oNKUKt3URfA+
wiEFeeKqWIjJvjUluWGxzS/JFm9LOesEw+8MVu+pLOVyMVKTHUaRYeZtgsUmx2C4kivZ7Dss/H5U
nBtturFBlOGmDdc1ZqOQVmDyL2BmumQSBjyVEPuv7cYp7dE28FEgwCuRsTuWpNVbMC+CFtPxRGkL
XetjUM5XN7OQP/Qk+HuBsuPe74wTee3Pap5eFo1PaWmMcRMEQ/vHXob/nHqY9lbqW7HuyNTe1GRM
GhurSIfvyMRYPwfNw7CXuyEZkgMiqMb0vVna7tucpGTVy10Jwg1pz++1tUJuaGpRXNGq3L8WU4cd
VrguT8rOtfRG+Y2HtFjl3QrMDWoXsWNARLZgS8WHXaRXSIyuceRoJXrMkRFmbSVCDyJjA0WPtEd3
/kV09J8xM736EAWT9QyNZtzNIfYogJXpjhVj3v3ADXLFUs6MBbyqZH5BPyGhgn9ikHdeFkmefpum
9F39JFuV8CwXCXtViKgitNvrsqrxK+tE91yPVkamZWiwdGaDDddzG/5WmESSSgt5n2GMHbOiZFGb
YsYB/hDmujCO2nMw6FB3R3dNffE2EGd/6m1BUEQ04IGGfcqNXLLEjm61DWVaPXEzDhvZzztX5TdC
bYJ9aLQfGmV7Dh3S3FY73dqwjJMSlRIcl9yHxKgQs2VMn7nX31nFa+N84gAs9OS/dB1RGUoH0RfL
VA4CV5GSEYHS+kbwvQsyy1kxrQMrtdM4KgNS3ToTLrfP39iFALmwshvcjmTvNTLu+rk8RPijkGCH
VrxSirCU2q3hMZ88cWfZO383l3FZ3qLWZZkj1NmRxYn5MhWd+9mMOevIrpnubKgYSYTStW/KqCLL
C55caKfzrbQmIl+J+Dm40Vixxe8uzp72oSuRAzUHuuUWxcbheT7oSBK5P6CRzpl+asJ5+mIu5rNB
Or4yS1zP/WAgQZhpij4C1w4+5njtg6k74V7EyN9S4BH/3E3ujhKbsN4Wvc8xz5Unf7g03zNJDY/9
a2ZfRzhx+xKoFWjcgLg2Yu67sYJQ51h9cCiYbv7VXo5dLCM8LyAsn5rHnI/92Kf7jPvy8fbUq7tz
bC3Os80hSj4SsTNMxM7MiEjqVESKFaVuiUUnhjsMvZe08qEhrsKPu8CTtzZY9mFaqBd8AslEAtAh
IOejJbf/yGzE3EyuaM/jtF54QpY4ssY+MbppwLhX/fD2rw+jOSVLDtuwaKufIePLGSLhbTt7uqla
bnPIFowGArLLx7+Z791921C0Lv3JbsqnySbFBtX7VoXRn66MoE2x2bCgzQD8GbIN45iFGZN1KLty
2ztIv0bFDWhk08VserEpp+hUGojJRj5cujC8ZZURF6uqDq6OOgD38MJc/NdzxkiPocZjrR1jUFNI
wO/r+h5a6bub+XbM2O6Blp8gfMBaczwAu24jGov5AzUEOSpgpdVo/5oowkAnUFE6YGUPrZ8xICwL
dsIk8fJc68grbuMD3qRgpVIN4O6rvPDWi9S5BKPh7g3tmV/IlcMpBefnNnWwkXYkiFahft0wn6SF
7gSMP+ThLg7W3guOXIVmE7ndwjZ7cJhmGJxiXM0/PdneOtswSPqvKJXYG8gV16FxXoRw5+eqCZ1X
cyKsH/LPDTxFvfNqt/nlT+oCXUETm5HvJ8dYX7qGSjXzqneQJx+DVywbLy1HNFP3GqQmJEmLzMbK
IQKrR//Npv5X6IOPg6cMemcOA3XF4qT/gciQW06Wb+IUg1MZAp5Wpv5qKpBvy1oVT3XGc5Sa3XLw
0AN2Xb9IFr8pWaeMwZey2c520zbc1c4I815nZNpHjDWM4Lk1W/GfkvX8YttVQGKsTJz/qw1pe1zh
SFaceVTZjKHrYdeUxsfaBC+t7rnccpeRvOlni4X+q0IwmJa8F+zsNYNIlDkP9SYFTL6fjTH8PRQt
PaORRlRzj6IkW/wjRipsZx5vvSIWvpu9Oo4Wr4vrTR8smDYSiKWbjjfttyA95NAYW3DQKZu7lPPj
glbou7zMzS0HPQNTXpb2lD4DAUlGHe2pr+VhdYoX5pgPpvvVhyE692VSGfI+usyqkXX2ZuuMuz5g
pNKr6F9fkW+xGZrhEzqCjidCOJHxzDPxFMZusQhYgfNu4OTNxE6VTRrbLcytfH1EwE/1PhuM4kAY
VszRQjCyKsHz2pfWds/W2J5Qlv4wynATDkQSSQI3CX3e1xPi5MYPJIt0UwfCdO5vju2cR8Ud0Ory
VTTtk8PYsw7tFQYTiJIekrstmacFGTERg93fZji6UdBXd1ewH/NAGfZpIIhknG7Cz9Tm0Xp1jCK6
zVjNY1xLkzTggVMyc46zNu18kzYWJBX7pxP2u2ek3p3JOwWVO0zfgbUQa1481quaKuNbrj9TAvgY
aQ7fELZCsEbCBZy+vgG+b1+iLKfQdyHITR4o7GFp0h2Pz9Ej1Tsu7EwS/o4k4JOIzzB2NrfojDCg
OdxhdeVfZku5yDIkoyKvfHKIsE5Gjxp7GkHCc8xwT2IwgIRwtn3t7GyG4puI4JlMRXcwgj+6C/71
tqViENQvAW6upOjIg5nbMYPrQ4vuNc9Rs9h7ERJpIcyJ6NiBPBig8X5bHwtqm00e0RCVTraehCyW
pNRZeeLZbTA2DNFfpzBuNZX4uHp97FnNj6P8M+Hx/a1q0QZ08MEG4YaWwjn2jKSPQjknq2G8ZDlZ
yMPbf3SLLcHCBundDctbxZzporM6REQmCNaZWIEzwFZkMFc3EzKqHQN0Cs7EJKF35/K0AGjdQJBf
eSsvKlY9cT3ZaC+HVGevTDeMDRxtE5pHu0txcmY7szReih4cgaHrL0ICs40m1J5NNHj3bgNKDpIc
aezspZv6deh6vBWZehaEUr9pr2RKXq0so1l1kUhhWrwbSJnrXPUxq3E+jCSvnzBh0lMp6Dy9B+Mg
b9KD3Ra/XZaV/msn9wFY9qLTXK2/zd4OT1FL5HVefhPPgQwUyO/a6W+rKZtkyHzjGNSTSKrHVk9d
yTdcN3/TgnCdlTM2aWoyyWHhxTIEmzMzI1f5FJAqiKNhVh2ZusUpV529sefsJoqmjAFcxt5gGDvf
9Z+D5YE1QnmwXf0azuOVK1RstV8fyOw6qJF5T+75Z8fOl9hLu2rfcRwjPF9LnUJC6mR0Raj9ZS4r
e+Ru+L6M1j/mjYBj2/ZICOEtt7R7sKviS6AD7ul/jQcIvmMa5jfx7Nn+fprEbclKpi5iDQ9wdnlP
FQxCHbP7LRWqOdsgxoZS/1m57g2luoOjWV1Vx+5sSeDXhkj2315Q8iMCNz+uPojpTsp7pTG1YxkS
W2s0z02tyTzKH0vsc3kCpdP8J0Rj7wf+E+2XX6PNw5lNwVPLo3qBhvJa5WjtXUjXPioJXt7lk6yg
AHNbvned+b5EwS2rZ1zPrcMHsTFEegYQQdd+s7ziOkoeaMMUMCy8X95ALRQB+ZUOAI7J6bBZjETh
zsNM3EQlQI7WZOZ4M5mFZKpnLk9O4RnbvHJw4TeUiHVnYj4qQEAYOpo3S/9oc0LPiJdJA5qZyYBa
eaMsPZFLLv9uI8ABwRB+z6EJEYTexF1pvCktPiGkHbiKHsgn/scibrNsvih+j1FHh0vvgZzYz9Dw
8HNwj5BM2TljHSOjMeNg29nr5Kue+nexIPMYqnuBvUSZKvszdKeLQwTVWOr+kAo2D3JzhNxrnSM7
vISRujclSUO98j5cPEYsnOYEOJv1Z2N6KK3iWq75e+AyvpI49N12Oc6p+AHA916W5t6PMGUVTv3l
96L8wBoNJkc/MnfN/olpgULSq8le5K29yYbyaR4bTB3IjHzjbnkkOewPNM8yzlm8dobmVowBP1d/
eRSobAXQYtSlucmqNrY7v40N20VDQ1GCPsbY/OoTFbiMRF1HWYYZav7RfYstWFN5lLLdTSSz8H8R
Z1tpvmqZQ+Vb//Jwu2e3xcHMFAq8KssglQJ4mZKBVgn9GnDnRhaz5imAVh9qkqzG8urPVJSG10OO
nQ36QGYK1F/M82nsd3lf3GgMwUVg1KBiCW847zskJiA5TEyTevCrr6gkHbKDu8SOZgPJgSl82BsE
dpOjnCxGyO3UlD8iU0+Y94jxEsVO2vgh4ILl22bWt84nGQne3DMSwn0KvS9c9/wxlxwdjr6hgTXm
1zsxo++1Bf9hySoa3zH0MaLRDy088sPk9v0vb+7/iDzy9nRYK6fibMQuwdcDHayd2tu8YYlu4ije
2s7MWmtv3kJabzLo2LU00vS6eOJpMfUTI69L1iFPOf0jkMGcw3vgLe/TPPUw6cZvfL8VczJnb/rp
CU9fCYCdF2FrUdCnY7Ax6zB/zlcdYc7zf8KRDOpW8WPrVKZJOE4vrIPamyHAhuWJbmDHssXQP32Y
bfbWKprWqKsBLDnFtjCrN3dxU26I5iBqH5oYGS4x01dk0emSmd2znMJnmTpnszWcbS4KgSlP/xkU
R0A+ite8YZnOZQ64PpDlYCGOk7ueOhhOOwXoYKNTtrxFC3thbc2PweWtnocsdJc2hDG2DJHKbbHV
UxFsjLAytpmko8BmiC+aOe+MQmNG6jAbeE1wgbzYazsnggnSxXSa16WbPF6WWXjIWKCgl24IjVtt
L0nD+cMwGtKD55+ogN5iq3QGFIp65rY1p5pzyyLyPxfVmHfl8rrbVHZhnJY5/U/3OCBs0By/IbMb
l2AgGG80o8Sa0jO+PAcVtFnuVsq6URcBWwZ+gmOplfGszOict8LZN9KAB9oXV1Wy/SNTYi/4dYlW
CMY3laInCDEamAkly+2PPfXAkteUW5bVPJ8FLxVo6s4Qf5/KDfmBXVa9+Wmrbosw09tETkoCgWec
n1IfH4VlVaNDsTVO7PgBXzlnJm9Mjs/9gCpKc66J4y44gKjl2u635z94nAz9npw8inY9nPQNc9e1
3ga675+WPr8XBObEXe3+iDJcDnoN0wN1H72++dXM6R/IG/6x87z3tcN1ii2r21ih+K+CERWDK7E2
lT99rxX2jzX3b9Vsgqqwxw+8DZ9F5OtNSRWBqenx3EgJXU/V/9WZtBJr7K7SpyJxVmZDjnRZNTLm
YDuoGT1wsX+JzDJ4ZPn1/WE4TPl8743CObKTZSe+Y/+NKquMtW3RZufibOiVQzzEewXVCmHN6j5Z
yqTyI3nfzMLz4tjrSRrZu0sjv8OEmHTV2iSMCwfSfSnbR3su99AF8bkgjilW92t2VWgljEuzimm3
+iDsXY1BRkRgvnK+qSrghAQklYzIOnj2KOp6NsG3o8n6YRN4v8H6PrvuRABEWYB0DAlqHKyBcEDg
n1yYpd8oL+eaWScZdiR1ooVtnaxH5naWB3GlairSCryeF4RjBNDXMoVlQ3bXbmre/dabOH0FUUFb
PhuxHj24HURXMPUxNB+GPNZg2fXe00XdJL3CrLyx+sc0yac3r6l5PP/Ekibpi1aH9eshY+eWom2t
5KGz5XOz1iVNrt8ma9fj5BMMPwbfuXWSsRWnzlE3wU7mVOGOhsgVNSFhM7qAZO5ICiELWQV6Ifk7
dIUQfhZYwwTI+fpTG/5v+O/crkHbPXAy73anuK0i2IHVVWTviBDXaKzF84LbdjsuUXfgoK8wbLqH
Gfsbxiz2aiH4tY9fpmJR2wacw3AsRYEybJCS3XGIJJJG/e2lhPA1DpqTJy4NIZwbUQTeJjCINFmx
qkXpjOt72vdt9NbD0URPsb+NSX9EU3PRPp2FT6+EasHyUrxwvYheXbLPNNdfelrp5dDf5zo0d9Ya
vUPSep24bwPJOhP6OxIuyNKGpzOnpszUrzrXJrOuxk3SicylASNh6YZLDD/vA8dKMujmuJTpZdTm
n9mx7/1sPUkntdEZFBbfZchYdtTPDSajKFi3k+sko+zhULXVHRJZn1QDVks+8T/ss89mSeYLePaX
aprY8AIsviXRVvAjRdJFziFbw3Pa41DzSkq0qtI/Dov3pLlYWwe+fNo5TN0AeHlS35z8V+10oEhH
42Q0URIaYssn+2ToDB3sL4kKG4PGKSdW1O3/ZOXAqyuyl9go8kMbuF9Tm98h+TB5y5wt7+hzhoKq
bHWiq4R+3P+y1jVpHzlm64iONDB5De9jB2ouGIZL5YNpDfLrjDzAXXOkb9l7svgVrIqEDQwlRzEH
h8GzsGrOx9xyIfHl+T7Kg9d1xvyk7PY8pA9UMR4sWsgVb0ZR/hVp9k969T+jW2+p514pyj+rQpwt
mT20bOcjMwUG0yAdsZK5lO6rgXMlqFg8ZQH+EfxLxefa03tZLy8UYcBPc2tHx3GOajCLHVKnGbQt
nMjJD7kwSL8kJq9X2y3GizUsaGy11t8dSKYrHUt39zKZvnJGMaKupoKIERfIluwZzw+w3gtH1lu3
NND657DfgvgZRSKMwf+nhJ29R1mfERvYodLZIErY+qunY2o28eq1TgJZ6N0uVvIbawuvHDPffsQc
MZnkqjl1qck2tDByVnmz174ka5oWvgCRFqdp8CfNpu4VKKUmejeHg+CQhITqZAUEZK5ewvIAv25J
oJWfr8eh14DEPS8omhiLzMx6NqoMi31677jmL9RSwv+p4EPerdc1AGYdSNMipLb8o6DIX0NHfq0u
Ix0zLQC3k07Ja1ThTwvLnTmMSZa75r3IiIVxFv9pxWuAFSJZGP0MLqk/juzla9H5YMjzmifPnYCY
YIZ2pPGfLYtw2/gp03qFV22GYf6cSwt+KWunGKX35rwC1YULi6/W+9PTMT3rzH0L0pyQGyq5fv2D
kuklVtsZyermAb9xhvr36IGcIPuPXO5+a6ggOy65ffXL7CNY3KOI5KuS3mmSY1x57eOYNOufps7j
kXN6LWyHISojlj4bq1Pdyy9a8WU3zwolAF1275Sj8btcOcejhggB2TkhimVnFHjpfFJJMVIj9oUK
bNnCj2eh+jxV+UGYRkUwT/7E9kO3yTBFG5AXGOn7FThzVkxausF4LMMvwzDeV19ezSWY4tlmzFeP
xKH0vhcToGJxoYIE8HDPJCAiBHWq+q1n02Ks0QsVwpbRyghr2nmtRYRlGq5kZjSfWaP+dFVNvdYy
Gwye6tUFf+yVsVXxvLrDDXS9nQQiYJVBjIkgUzpGeR83GYkpxDgx66QQPZeSNQ8nW4LYDmte525/
Wo0pyddmZw3pnAw2M1+5RutOdeORqPw64Ts/kXPSHfsWhbxMjedelyfDdT5rUhOJYonMXaEymO3A
wVmQ/O6L4b2dguU4qJCQqxB2cT56y4awr3tA+k4kiE4TKp/jsal4Skx318sqSDzkEoZ+bBDDK1EY
b7uzaY1fOM25zfhrYPvx621DS/TxBFp706RlcC4HYyfHxt/gW01fSeUcH4s2X7hpxpii+1YKawf8
BM5i5c7/maPxSeAAn3gEhWIxZ9ksqRPQHBb5nqtBpk0Yll+za/7Nexjv7oNFHDSKA7myV2by2ENg
3jzLhutryvrslXRVTm1E8VKttyLPnLvNNgCLwop4JIP5ddxj3o/ZFI0eR9w7K9pP3vqoQBSFdxt+
gPUcmZPRr1ZRxRi9463YIWEwdFrGLXrnUbQ5MRRNd/KN1T/CF2AnxKzfaHtfqtqvt0Uk7L1aGNgF
jQdeCXPRWMb92Ai6e5WnPcqvNPHRGazY7rFjEgmd8ztlZ777NdoVMsDSnGLfbL4twQSQkFZrWc7a
DTKE1Ud01lnkD6HLHKtx62B2ZzGoqnv7agvTqy6L3/JDmnVma8bIXB3LbjSLt9lGm0xm4Gj6xKA/
ChLLa4a40GC6eFwcxuMVm1D5liJo+QnsYGmTobWkn1jENpIiPOmS+2Dxx2QNs7a66sqo/+qRisbo
JId2N/CXPhVesKgk8CjpWLapeBRVRHFBB1WWf/1iLpuPZub5Zu0CWxF5fsU4/q2F4lVPLqd3WCx3
7T97lFbBLPADXZTrno3D45/ZgOeycZZqQXomw27TdJbhHOY6MtoY2e8/d3RsBjgl9XgLF3oL/rqu
n+Y81P2JmRAOIytbou+sJ9xkN0P74C/F5v67swYyrydb6/DPjO/kI59Ss4CbXOV8LHIeDmtGaXrX
k9W6W3utq4tj6WCJrVK0+5kti+VijpFwtyFFerP3p8zpEszArIFgxMKtEdIlVbHVs8Dz6ll62Ntp
MPY7PeZheeCdSdy4XM0p3VW9vwS3KAT8cq5WMxy/qfWAHSmsnW0MBd0MN1MUTsZXqQppbmafsSIP
6uCb6Aw5+puhVuil/co4eFtgrk9cLGMVZg2ZUpP1zrrPFoGbP1WT9eaC8ywSdjusda9FYwyQ5NVY
XKQfwEuKxklhG2IDsP4POSaf4UmVFQaj0h8pbPNplOCXybvR6YmpegVCSkxdf/XYnapfleH7lFSM
imdioRlKn5SL4X4rOtd2T5mbFvZlCliRQxZh1kEsBrbrqncMMzYWc/YS0hb1HwSsZqLQCqV5Ab9K
LW+aVYlkTRyMebcAiXzBpZmWxAHITRqUYvb7YveGaPDRldMuzPyeWWiuLJwUnWVvx4dt9GSOKu+x
woiFVG9rlO24CV3inVjxoMOwrxZmdn33xeq7B5UVfDNMinkYRxm25KzTxB2hsnP4cSltuv5ZLnpr
YH4LGW8JMjSKhor9qQJQxN/VB8u5NZvVPnqwloPn1Re8PjjQ8UVHVqsncGcK56ipFbqqkWME2BRt
ysGBgxBMa7WiwJiVL9+bPss9pmViBdlsyvBcYu35z4BlwRsTFu6BmcL0hFn/UtrMHje8/zCcaEMP
L7WsVR63cyMZJXrL8L4arUuRUOFlQ+Uj3XaATsUWBrL1SRPrw3JcmpW7WjWCCehjYhnOBa9Dgei8
mfOBsSzWiIYyyMtK8khn36p/Yxaxfhclr5SNo//vxKSiMrauM3juh/S02e/ozyJ5sauyAKy+aJKo
MsnVudUcZQ8FUv5zGrU2e3DqHJSTOeNSA0evnWOofPsT5C9fRLEGrHfk04xHJ1PhWB4xlNK2l3Yt
MPWVg/YOMixYahh9Y76TPftWFTO+3NlmtWwiSHiy5anx6+lfxs+tnhvEEpS2XNCt9G6rU5phJlUs
ZrpvCpWjw6RVeUNiy8VY2YsooICiYIKEn7vQ38A1j6AjWeFPXQl5m3Wkbp5rIOjkdslADvkKeWnO
lvegnHmUI1UN9nUu+TgxMy5x9Mop9LdlCZe1tW3s5v08CvuicfkdXFGzo7OSTMUSnFcPJwqGimGM
Mjk8zTmrTmPeVxOFmoN3i5KZvBss8oxe3cLm+uId4ei0sFSx4vB/w7tf4MNfaguLgmpSxh79w8++
pPO4RY/qnllr5ohkqvI+DPB/cTYrP1EtwKlDsZDlEkcSsu2mCQfjzWNfKNuWjuMcUqfOnwb03ltr
sv3k0hwEsYX/oNsNQW292Us0aj6sWbChYoijSqfldcxb64aQgVYOQRp/bm829TYUBZGbreXwaGoE
QBd9CoVt74/Q7NkHzfQVT1b7hc+WIwQ9ScHyXl0qS8dcSaMDY8P5SPeUyhhIsfOXxRMHqkNfuPFQ
VATKl+liRAgTOLlHoKdPqD1Nv5Om3z718MmHTRQt7bG2fP3l6xAHO1EvvIf6GV25bVteuG3I9zS3
/vSr99uyjn23DklTpsaABKQsdckX3/yNxYmaXxotyoWbZ1esNfxnLqcEiy6z2eLDjESUb7pUm/9q
LMdxVLBVHqeTxZJuWBahu8lW5MyE42Xud0XD5thmYbWS3MYx0n4iG+qQkxkS6U50quIYzZXxI9ZS
f6tyxsUbTvONLecw3FLfiw+mhWJJJkth9DQNnKKMeDP3uRp9znDLnN10K1Ub/jOVHJ41bCw8A1pi
h1K8OB1rGcCNlXX4rdtZvuF+Gi9FwNpy33EjxCwncC/VtmBxtciU/6oaH68n3j82+Nwl/EnXwv3C
XMefbWwqiFtIl5VvTQ52hi4kbNyjXrb4EFQg3tJcPbmDUENCB06drob5rYHm/BWpDo3LDGoXk0mV
i+ZHQSp7mQ3T/O0JDAdCj/Vv4ntJBSw9NraNyqKJGlaJ5iPG+s7gBKOdaUgHMOhktptKuvqoxt7/
V0hJIbWYVCXAAewd2pv4wJWas4LkEfgKaxxXTm1q0yGmfPZeR9Ep4+AyZXlGe9GJPcmO38jJpztd
7tsgPJvDyp3wMA/eUr4tfdr8HbX4GfHDJz7625qs+k7Bn91s3kYvISPD6lwGPb7wuYjY4M4jlnF7
nyhrhqKYS9IycYIuv3U5gaRO2xL4KYISHsNgkBhWQE/bTLn1P87OpLttJN22/+XNUSvQA4N3B+xA
qm8sOe0Jli3L6PtA++vfhqoqS0aJ4rtcqwZZmTZIAhGBiO87Z5/wJQpcH8mI0RRPURpxrJyQ9azp
8iWYgDuH94o61fcoJJxf/Ozg3tAJ+F3JoFCuzLIRT3VrRy8FYhMFR13rOruOjjAdPtuUxgaPb3uI
HCrm7AaUiHhGKrooCQVDO04NXmmaPvty03q0MgQsU30Tc6CotxMS6MFLKWowod78EpPTdq2n62zN
DTVT7zRrYlyy22Pcq8OYW2hDMwCmTkq3gXSoQLtQZG7+pjev3KpBGlPPF9iY//n3uoggozVekGqD
kGK6RNjlfm8jqb6ICTfahqJc+RCGrUtuqdRrSifIjQ7kPbNmREPGCpPmOsPYRyDq6b6O0qYBOk9n
qeLlU/CGRm5k8sfEPJ/SIC+QYmo4fDVBY79vcP+ukDoiuao4xgT+wIY7bIKWq1MhQPBeqKSj5nGc
/KzR02xMNTYvRWWx6nZGSkJ4SDnsIq8Uh10rYq2XYex0mKotQdDrDLvAKwcLWGaYjzd2NIw7EdjJ
JobesGbbQBfQnig0rgaRADzKlIFbWbJnrqiO5rGXuVrXrAifs0CHhnr6s885s2/oJmApGv3G3qnF
qMitS6n7NxplzVrpgWo990xkljI1rXrcurZB1oBmh8NjAyaG7p2e10hJK+whbi867Zd8u1lSTuH0
TA0lfWYCm+gQOYoAY0/lQMnVx4+VT2rLu5P9s1U7BJhEKXdEqpS0+EfHv0YmrmxE7xAm47pEk4po
jOMVkmgMCHw3UANJVmApy+Igd58syNQeTnPjUSvomQ7tYD6Hls7mMmPXJVYxZ7m/DHWAB43fGdGS
JcP7sBmmG8RV2n0/WUG9ETKfxeoYR6N7C4msv4I1Xxlbl9x6bAtjGN7bwIf0C11m066tKG2ktIue
Q9fGURDVT3WBQLkm3eKXOlUBb2ME1NR1rWsq/+zYI4FcFcNYrfG3LVy6cGXGdJfDVaBCJjqGSz6m
zJ/J52y3KgqagUTQF+2Dmo31RVkb0Q0NzhcV6Ee7FoHqOtugA7jxXGjJaG3xa/BA0yzhPZLUUjP2
wg2VevvPt38ftciscWMytcjcbjelMQ53UxuG5drxa0Z4R4WluzQCRikB5SYnSvvN8ubOr5rrHOar
vssYKfUK6gDF5bcLUP9mRhQYc1EbxNCo7qwqYMulu/PJzWpNXlK9VvBvDMIrW8APLuMS77wq1oNV
hIpcI8kSP5N5rCCwx91oCjHuCAeItWuLmOfkWo7OQAo7TKxLswWLiUum4wYlfsVFcHzygurlOKc5
1WnlboGHmCgyJhLlrzXZd8m+DGGM82TnVYBWDBH2DjQB+OBOQtIx8tUEq+fbAobDwCYTgYNA5Kx9
2SOWa0PDpziSRhofhjoWLUxR8JGWbSZkCtsTjRuSmPK2MCAB49nlRrSNItGf9dTTkovJTDhLdCjr
BGZEKxsJQ+X05nLf3zaEDYuPeMrklJSXFAf07A5pGiFkskWMuMYaqyW7AC6Ou3dDS9aeas1SyJ6J
6k1+zuI1TswLRM5p8qxkUdWsqfha9HER9jCqkWi+krQiKe0j4wAO0kmLwBLJRorkHX8S6zzkXLWO
rIgnOYoyza/KcVDjfZvy2ataSfJwoyhF/ZUxZFHOLAYz2A7pQEJF7dcIUGD9ITvXDDd4lE3ts5mR
MrgoozzCFWE1Aot1lGDkqDRtTGkUIYleTRO1Ei9UI2zoKzSBmnwyOYE4W7ZF+AfbykIkBW+AkRPb
Xfr8z2dYU34n6KAJyK7t8kSYq4o/XZBFVLgv9CY7HRgaxz/ew01zp0Vm2rKqOBLGQShAy4/tgCco
DX3T2cUEkWx6gXX9nvOCb3vWEAl8CX2WvcAfpT5VkBiYrbVppNBq9lJ8CfLaqB4HhDn+BSd7hp9R
D3Rf0EMlz43uMuQjKi85wTCJf+Dd1Wu3SCz8lHNiCJyDsmLa0BdMsPC77ZC7+2ZQ9e/s8p2/ksrf
xo6CfCrCWTMLeZUgeFBKxl4f5M9BpA28QtKbrjfweOgceyhFrNwxCx6CmAY2JjOJUEn+1mr3G85B
VkTT5GW9k2L4+ubY+18xqr4UGf9bBt0T2PtSlGMdBaH8n+vopcbJ9lt++qe812IGQDXLPzR/m7+v
1fzP238OXouZG/XH/9m+MaTu29d6fHht2lT+G+M0/8n/3//4LxLVl7GERPVStLmcrxag/nyPo1Jn
puffrKb5+n8QrK5/pD+a6A+A1dvf+CfAirX1HwQ86ABziL2knIM5+p8AK9f9B0jM2TSN3wK+0Yzc
/xfAyv7HW5aREBqWBVdVVYzNiM5l+H//j/iHgxqCBdsSmqrxl/EF//un/wsjxV07mqD85s3+jxFU
0YBJcTYDdPenzTTv7DDF2KIfFFlE+zEf7YoehZI92GPbX0oXoxheaU35anEe2GR1gCDbLKvkMAWO
ek/FA2009vgrJdadA7UgauKZng0+biypXVMEc36UbdMfQpFNMQIHelajWhs0YftIRoeezcTm3V3/
1097T8h6C2386KcsKFxu1rimYbTw9dO5ADnGTvna2KqPGc5UjGELUpE8UyvCFgoqvzGvgrqstLXv
qCBCB8AY8Fki53nKLPpObTXEYJ5iSahT7pId6INy+NYrjnPjYnT+zrNGUhLpeM30csh+4LeJGpLJ
surb2Etn19pC+dp2jnHFan+KPvmnYfbvh7XEe/f4BQVkXXBdoZvaK8OZ5IuGqFys41ijraIX6VcT
+gcxF4HrEElNBnd/wgv9py/5P58927Pf2a8HasdV7xTTQWdvdof/Qv1WuY3/VzfQvTnxGX/6rf/z
GQvPs6+UA87SfmJw6cOLrY/5z6hWxCMv5fDSLSIavifGyjy8PxgrzsJMnsds7ePOQGvK3ftt66Hz
wMtMPGHvdWZysD3uUfRAgraQ1N+nbOZvE3fgZWfWgXhy3EoQE4KCvO/Cbs+ej/aoIw1e23WpzUYN
0YxbpCvqL1WJ+it/SNljfP7V/+Ry/ucezc/n3XMoRBgaQURBGduEl7vThaGKy/MuveA3tHVfa/44
SW9E+Ymdeq8m5Qmw5bFvvSA00MvPjb5vpedr1S3UnweByuu8b639eUPcsNLjUK/41k1CgC/Ck+IE
c+/Yl16sjbYx4tK0uDJJcjscfOhf6xOYhWOXXq5VVmoYRlbQFlDIEtItyhLt5qz7sURvJ9qgTbbT
S89McIOPMTLk8cS0OfKt7cUakOVZlLm62XjAhe6pcr7WvnHeDVniDhpK0FNeYMwoHPfnLNYMrOr6
8xtyZOWyl3N96B0j1udhjRcAmf5k43PU0ubLUOXB788/49idWczKoaUK4Gd8BlZDdHumUbk/dDA7
Zz7T+WPfTXpKHapF41t62Yhsrx7qbm4SFmc+1sXkzF0nNcBP4QynWTw5/ZYwHu+8+7KYnA0ay6Yr
SxBBmCqCIMBNxRb6vGsvpmdj9bWaDrEk6bR5zEqTTPFud96lF9OTOkPeY/eQno6QD50P3bj6xM2e
32UfvHneYBjvHiUlLso6MmNRIagS00qi7v06cZ9TEIkXNpqCh8AtuhM510eGpbWYsHU8FklIbdzr
s3o9qcEm4vh51i1a8u6NVu0DjQ6tp0P7pa7iqWF03mhfBqSDFTAgCNaNFyZEBlrEMpZnXnkxTbPS
N7SobhpP6DhiEJ5blnYiDmVeTT56rospOs51AkeWjWeHsbnTDRS+svDzAyJWjH12ouzPu++LyRpr
HTXcwmcNHkeCeH0TxScH5TOf6mK+hnlvZRzkeS9VIeLd1z5XTuCMjg3FxWz13cCZRsJYvUrD5en7
w9cMhcV5e4A3Zu67SUWJKs0qyU1JNWtdxiXa7lPRnUe+95J8HbpRHqJUbbzaRFkYlYZL8wB3y1lP
01xMUBWUERYWq/EsBIxJSYFcOUXlOvbFF5vpoUCiZ6bzQEHpiY62uEBCdOo0cOzii3cqQoB0LMig
8wScMceichS05+1CzcUcbYIw6LuubTxaOM9uZfykYnzm3Z5/zbthUiEKQiYzNJ5GeSdxHMRBpxKY
jt2QxbREilAYPm0vL1GUbal9c0brvHcR5/w/vjQQohwxA2uWk+sHVNnbZnw4MfjmUfbBmmUu5qSS
OYhjC8Z2p9v6pnAQf2fsc9d9H6b3YtTdq8YKKxfNUEUuTRLGxi34hXhvSxR4qwZpd7vK1cBE5Dc4
36BKU1zLLH0DQoN+sA15EDxPaf+AMaE8RIlr7anoxU+iKSQdz2aVmkm1wRgDcFiXmCgwRO3qKkk9
1Gchdduop6Im1OwXFp5s1yTjuO/RKW0G+I5rRTfxaes9qn5cre0rpURaJ73TIMeOS83+Mlh5sfXd
VDwoSKSo7TuKfNAkzZJVQwf3vB2OudgqiC7B7tXxspKBiVwn3zS1dd5wXeZcNZmaQeljJpSu8+AX
4kEgnz7x6D9+8sZi3dGRnVv9PFz96JDgZLGKdHPelRfLjpUGvqSj3njAeMFKR+3P0Bbn3Wtjseqo
ZZHNkM7Gi5PcpUqazKL39vG8L75Yd2yJfqcRHG7oX14WRnRRaP557+y59vd+3ZnK1m8yJIeebKHn
NrRTN4manIp0PbL0GIulB/Uo7YeQWWzj+Y6t8RKB/ZnDZLH2NLyVXOp+PEzwvAgY11ownLesLZOw
Qz0ZqGdrjdcGznYYrE2fnno5LVIr/q6RGIs5iTmzq3QhGm9wxxD1AWhRF7/Yhqwl90vKWmCgCnC6
GzWNSTKMOU3pwq/Ou2f6MiqjqeOpRToJUEXtL4U+OVukZel5b8dleGnclLlhU99k2+1CKbjqyzMn
rr6YuLxz6VFIlQfSpPtiytduoJ/3rPXFvI2gbZsQVRsP7soXkavpKor6M2/IYtr6mUgg/PFOVw00
eJHwMqKKz1oR9MW0pauKTRkDm5eDM0iLbqvUvFvOu/Zi0pKzXKvm/LUHsEEVMajV63kXXkxZx8Z9
Is2e+4FpWGrIuU+WgI8sNPpiu1B2eU7yFJdu4usKq4BeNdvPv/Q8ED7YiOiLCauqitIzsOUcqdJt
pUWmkjk22S4EHXZLbzg47zysLeYmQU6TGVY8USdsdFrI3b0Tw3H5/Ee8BWJ98CveGhPvtpeakpfI
ggLm5jRZ28Qepi21FZ/6Hrp1UUqaieUoLuq8BtLXoetqTTiFo2mJ34ZbWee9bLTFPC4H3UD8lr1N
iOtQ5ICOo5O/8cgQWKYHYtspe5SbvBBS627I5F2phicO0No8Qj+6fYuZTFO3dg2V95jskwyXG1So
G2jn6PitxN9FdM+wy1ngmuBH0Dmitb/FTK4c4IC6j5XV1d/GyMovwCFAYQeremcrGLN6QiS8KoCu
I/BiY3QJtKtCMUG02Zi7P3/yH98V1V2sb1Ou9HHewp9Ry0xcmBPuPdOF8XTe1Rf3BSFVkyR1W3mW
wg6zS9ZmL04szPMl/vuWAzb6c2MCwERzRyybHvIt59EYGnkR5pb+owo65axvry2h0KMTa5Wd8VQr
tpls9aFin5pwH992und/fvu0iNG8uWwHdQmg3/1OG+CsB6q9DdF3M3mMZn09Yjgvk/qwAj2EFRvv
3jnPU9MWy6gaKNwGO+Go2FjXYspxybVnHvrfUirffXHDEKmOGY1qxQjPxpFYExrr11nfW10snmlQ
abExMpt4BVx0fi/XxCH87+JJ/96yLQP1DDM0K3MouwOS0uKLHICgR/TeTqyJb5f574EOIfPPoVKN
bhbTj2sPeN9hHKXJuOpa5dvoCHfXaG10oQ7U0Pw4EZdtpjVkfcHnEQXp562Wj5f0l9qDRJe7Vweh
XnY6wF1wP/F+jHX1vH3jkm/NObnHVz3i+ypr3RMMwTVaYvXEiJ5/6Ec3YLGI+ATZWVY5kcE+2cNF
V5sZOQ6yvJWkDuAaIsgEX4LUtp8PlWOftlhXMo0kmTEWGkbEpr3pXc26cofIuEZzikTaAmUCWMoe
bj7/tCPrwKySeH+8GsOoVIhykJ5hF86FBmhr0yL233x+9Y/XSMQWf17dp+FqdaaqY31MyzkBWhwC
TA2gz8L+5+cfcewHLFaEUNRKk3eO6tWQpBAgJ7+iLj9vtXk7I71bEczeaqGxcqwltu53EJV/+UVy
XlNXLBYEpURjG+Uc4ZR054hXbTzvdohFccJEhE9v1GGs5tl3doDJjROVznn3QyxWAjkRHoYHEdoF
M1dKDJd2iDvkrAcpFhuBKOtNGnSczrKivKTkjXrY8c679GICx1NeEw4WItTJJWw0QdH/EUTBmY26
ZaKsqw2+JQGVemag3fQcqjZVOVonptAi1vLv1V0sZmidSr9URKx7eurGB9visO1gGQNor+EKT42K
uqOMXmJ2xY9VZUVeXjvKpQuQZDf0vbIlk8e/4FWJLO68u6n9Oan1RuQB5hjdkxFSIasDi4em7fD5
xY+sGGIxnYNM482hxc0hrJHRr8Kga9EOT+LZMaL06fPPOLLCisWJSQ+yogP9XhPMLlKvMqv0Yd7f
Phj62G+NDvWkUWj14+cf9vH6hOjsz7uFCSZH0Rvo3lgHT/HUe75MTlz645MfouU/Lw2HvaKRa2ke
M9z14KgYcOTjG9C/wTZ3WMnP+wWLWQ8zxazTBv9tqhu/BbRfWotnrYKquxjbPhGHYyXD2nOdDjTG
UE34bOzkxEB9yzD57xc3gXJ/3qDE6GGIgELwioH43Ku4s5SnrEix5oUKeqQw1upn14/0O4580RX0
GBCJMTp1UDWGfldPNlwwM51GDD1j81v123w3+jAa2zATt7yD8x21w+zgsBuKQzfcZdhG17SmYdLj
8Ax2rZGHMGNG/aqN7fE6Jx5xZ2RD8RVHYbgmVk/7KhJV7Gw3saoTP/rYeFtMoNIE3T7GQe1VeRN5
mptc+oQhbc8bCouZk9dEloThADS4CGMcM5GFNdA+1d5/21F+8LyWGr22d0MHGlFxoBdsXSQoQrcx
vujLsU5DD+8oC4IbqhCfzGDyJ0DMvnavBPm0bfKqufSLQJk2GlvL/Ao5qA+FQ8de4k55voutXJyn
5EE7/+eoisF9DroppKcIu7tyw1m72IzTiXfVxwuguqx3G/3U9MC/ew+7tuq1dZdvwfwVOxCtp6SC
R4bILJp9v+eberw38RRVHkkFvB9Svcc9VtbnDUBnsVzIKC574gQ0T6/i6CEkXhGyfHKqCvXx2q0u
xYdAkhupZIHm2ZE77OC+6Hdhw1JuVb57j57SftKHJv/6+XA/8iycxZM2qIO7Xe9Oh5RB9bVz9f4y
HavhTqCxPPG453v+0ZCfn9G7LaYgTa+MUnU6xAmJ69j+jOcMCNUXpP/pocRjsx07rV6HahCvP/9R
x+7gYs2140zrZKSKQ0PoFRkNSU9QaDaQKzdrUi/GrJi+EHwDlfXzz3vrHHz0ExerMGmyAh+rNR1M
oiCQL+AEWDm9iA5V37lko1u9v1VTLbiIdFqAbSfsNQZt+Bu2A7PPmAiiT2SxjVzMAEWPoytU49ce
qg6I+KjLtiLJsm9BD4K6IHjpprPLqt/hyG2uhigcng2/t25xcIE0abK0vnNrP7iVBXrY2k8diKoK
7kUJpWQ14RSdOcbEJEh89e4YDNswir5LMi43et9iE09JWP/8thw5VqvOYqGGtOsLA+HSAax+g3WJ
nPbftTIRAm5kofKdWRQc8loVG7wj2quhJ9G11U/yMSxd3Cq9Vd6F1Jvg7hpQ9QY8/RGZZQRbJGH4
W7ZwPT//nscWi8WSDxuS45XF0dqaD780P6/zTA1O7PaO7GCWestQ0BlwEAMf2ioYr3Xw+teBbsjv
JRTbLfxqc3PWj1iKL+sRh1aMXfvQk568sSt/2IzUe048yiO3aKm/NCXurXZI2wMpEODcfB1DKWLn
MT5vjViKMHst0chVblr83YpGjm9jiBsJd+U+HMlsTQu92A6EHVJS0git+PyOzdvTDyatvVj6SvDt
sCTa9gBeKvmpqyFMfRzcCdSswN1kEH5ekqYXCbknmX855mVQnvjkY3dz/vfvVkRQ1Klf8LY+lML9
PlTWtdJCm/38Vy0S2v59mFLtxeLnZlk1DEHYHsIm80mAEHEHEaxKX4yyzXYB2PUBcp/rb4RD5x1G
jXk9ybL/IQkGOa+qq9ranz8Qmg9OykjkHjP1r44lakNbT576hfNVPnpwi2XFJXUF+J+Ns6rSKezq
sy86ILmJbBo6KXVjpHurjupLnzwLrFlQOk29QPSV5zDZu0r2J14zxzZz9mLhYMeLYzhVc48gIpjJ
Q6runboiR4ncRrkZ8cHs8yIut+R0sVKbITZKfSxAiBaahz0g3WQ9SZcBOLkNTX+5gcfRr1J7DE40
P4+83JdiUh3RYQ6nOffw+pGxq8sElNrYrOD6GCeWnbcq2gcPY6khlY0sAa5FEFJ99vqO3+AiTHPy
0VYmMfQ0VDrnQh/RecSjMw5bqEEcMcIunBl4IQ+l7fRHyBYOhJPzJsBSepomGEWbkG5hV0XTa225
4TM+KtgIbU14mREUDyGVI9zxzA5SgwiM0PsMdJ7iRwSpfv4ljux5lhrVvEmoxtTheKjlX4T/7hJ/
XBPvuXHsn5q0PZKOT7Qsj2x1rMUi1kCiJeDWUAHGKJ6Y2naXlok4qKEVEMwaRlu7iIITi/Sx4bRY
toLJDq3SaVRY4aPcVc7UX6STwtu7ld2J4XTkbWktFq9pyqi/EXK1HzQDXqcP5kZqznNmosSgQ+pv
P3888zf+aNAu1qfJpvIipyIjjI5waeIFyuDU+nvs0ovFCQTQYClwpjySeTYQVImgPjGmjl15sdo4
cLjqmdXgGU5RH6oGL3vnTvqJqx8ZSEshK0rhKusiOFCOqpUEfFizhSyqa4hAlj7ugxR+zDazy1+f
P4Fj68ZS2hoadQmMsUo9us+W1ySd/csf+vrZsti5DHHie66AMBT1EXoQ/mQN+FKPPWiwDaRuOIgQ
2apTa8aRkW3ON+XdC3kyaicwrbr35mRYW06sEulm8E/1O44ojlRzHu7vrt83YzaFAJM8IXRlF/bz
tlt3aljXQxbU0Rp2TumJNvfvFE7xya6ELPk7rADfnni6R4yc6lI2m46IKCiY9l7aF5tcS8nOBmTa
2Njw/XHrWtBo021d5bd6P4JVare0rnZuMiG0IAnKDn5TDl3XsXIpxdauAg7s2D/95hrb6EaLcd1X
yYkK/LGBOA//d/dKN60gtdQi9TrVFJvEVHGixxH5IWYPRXQS03jjQGQ41Zw/tl8yF0tOJPQuKac6
9VwjdZpNa7biRev14kWZAskJErMBZn/XfDEB0f5Se1X1V2UYD82F2jX1iWX8TX7xwYq0lPGmjhGC
VTU7b7Q0MOemQ34H4QcxzDoz/smxJ/Bg8agH9HYbSB6bnGzD3qX7HOZVsLeTtgSymzbDSjG0eFv1
PRyTNhoJlQ7iiiDOUn+yYTjigOMoSqAKqd+VW1bPUhn8x3gU1ALFoL6ahRyqzedT/Mg7cCk8rBnP
oBlCyjxBk93GWWnv9LZC19tM03RFJKh5QdZIRoxO359o9R2Zx8ZiXVegUBD+qmBomZwS3ZSlNqS5
yeqSlKfq4fOfdeQzlqrosoCEg8u99ch4AnXGhm8bFzG86rGR+88/4shbcCkargg2ILZFtJ5VddEm
hBVErlGaXNlDKG4Up4xOLMLzlPpg0C0VxGlnCvKYwtZLAvOHHI3gWwS77OmsH7HUECeTBPFS25Bm
Mz26gNRKlI9pFy0YN5neweWSJx76sV+xWLxJm270kO4roGjAGw40vCTefv4bjl16sW67eVZPfhxk
XiSsTdLxFjRPLMhHHvFS38oqnA+J4ksvnWx/P6WpeR2ZBWlvgA6VfZLZ1qnW/rGXz1Lu2hA1FTSA
Pby6awptDRFu2so8Gi4NziXb0a/tTZsXe3oUF075NZyqM0sSS6mrT9ovuKQ6Q61AMBphRGS9mYCv
z3o2S6mrb/RNRb0m57FXN1OV/ojF+OO8Sy9GVK6YJBbkXe71QaPzxhzERRvXpx7IkUG1lLsSsVxY
hatwODZVwsHTyEDcHH79/KsfWZ30+d+/e3sWsfD7KOTIFwWdfT0ZkQBTaJiPVaKr3z//CDgjH68b
S+WrrfRsxS3OvcAm6Y9MUJsBSUbquCvJdDyErho8+2mSbEVv5DelWsaXSdCS5IX+iyzxXvZfIUdA
jnzSLyCUTTA+b4ukJTzMD4vvwknkzk7cTJvziBMCMBRnl/ZCvkKlnG4yMHiHwW6jH6Ic3V1F5Ac4
G9UlyqVLaHlFMQMC+ucIPtDAXk+A4pxLUZlK9yseYyIvdbP7moT6cA8XUaGMqsVEUsTNXtb+CEsb
VvQqVELdC1oteWxJvsbMkk77hspdU331Rx/GX9eHt7D3Wmq9+TgSRG1G+8qoupnrU05EChgqA/JL
N40iXankXhJ34rg1WREtyEzVH5PLtlbqctWDpBcccgJlH1L+veHokIPsspKntCD7m3DG4TEXBGRF
gCfzVStGYxsi3A1ITu7EI2GioBHRND7RsoYDX8QKv5WslTtL06wempdB7GYYxNcmAIy93zS+DhLW
zdfzkZjAMxXcBVSPRrskXZCYAJNElL3bT/6BQzlhDnkS7YM4JBIJhO/4miahdhERMwOxMiTyayXi
qHdICM1c696s3GzVE6JHy2XKq7t0HI0Xv1Xjy0zMe8kMq8P1QFhJsE6qLnwy9SyNYXUxi2mDkzNV
GQLYuZXOeToED80UJBVYSNxUJIvaqXXZxlDc8qFV1jNTsVwlmqNpEIJsSXR6om/aPiz2lJpImqn0
/kusVjCtgZ9Tfs/wR5mA/QCER2VeXRpEU5ceLMOho4dYEooX5f6kr3zgv6SFtm2U7eKwKPovrYRY
CTjdYAlo1AHNtGMISE9hM36ZG4QPGnVC+7JvyKy5t/khr37Zwf0MCBomH0MxD5wJu5vUFiGfClvE
g+iaqlsTfQnRETYn3XZQAoCiRKuqRHEmqkpKrRp9T5MgJfvUTssnpVLMa0edjH0+WkAWyWUhFcR0
SRomN7d0OoJWKGRbO6T0yGMtq5WG13Ng/KFqfgPGNx7hL2Z1b22KSZJJmda2lZIpSbDT2pyRkk3d
lAS/MycyWgaZuXcGcFGc8NVLOel1p6+0MjCHdSTr7KrHJ7UuyoFTQl1S+dpEg+vYv0uNdFbqEEQS
WsMMMgqnETJ7Y7T7Uup+v4bIVu9cRQ0IgzG7IY5WVUuQ1JhC72/ivtyVljMQiZqSSuiCTCyT1t1l
1kCgRquPzsGgg+2ADFZA2TtdrJSETTvRbWQK+5pQTH1VuhYpIq4CwWssotlj5HbpfjDd9LINCWTe
+YnaROu6TqKXSEi/vsmJK+8gryrdzygY4MzacZPLbe8k5CLF5kVaWVp0XYxdXhPgp1biuZHub5HF
YbbJeUvAxel8gM2NiKzboRjjvdKP2iuR8NltbVjxrUmS9Lo3rZnbNgZTtuo0BQBY3EYVbUmc5M+x
TOpbymHVPV+//gWYU3aeQsv+sVfc9Is5psA8gHYWa5mBbJAMgwxB3qgeithK5y5TdWG2A2BjTi7V
yjYMrjxFUIcYXkN4FSjQe7RqVL/M1OfbouyabZCNw0NncNyhKpnY90gsCWQhbQA6I6DrDWkO7q3Z
hnRoyXHbNNVQX6RqVK/tqK3Yv9nVNVbplCyqoXuMajWE+z6JewqZ9jai9rUySoXkUgUI3EaB6ruH
iJpCq+2rW9JMw1dRpcrOcWrrNTVMghdkwjaLIIOfamGzBojIgGaqkUDXkSi8TdWsu63ywtj5VlCA
VU8D1n47IREuCUgyyJWSzGO1gF8YTcOl25fJvTD6fGs5dbmrhe3GSOmh/K3A590A2V/ZZjWrGu2k
vOqRlVgp2TFJfHBijl441nMdStwkCIlNOv+qNpzul9sRedAWxKP1lRls+sAXmyo2bOiYehz028Eh
0llpTGsdiKG7bUTdEilY5o9FDId8ZbLySwItDPjqcZEN6xJLDWlYMtVZCqbkqwPb6UsVSTocrl0I
UHJOaEJ6DfOnkChRWoasiCBU/fBOptijVmix4y0TatwAlIGh2UzRDSC9KiBbPLCfiCKof3cd5Qy6
vEhFiVg2DtIqzZVmRrzkENQrj0aVcsbwzdT+obUNgPKxUZJDkeQEhFuKe125jn5VyDJ6lk428NLq
lGrdWn3xJGq/vHBGxyw3QiPvaI4aNgayUrUqXbUtyiNWyzQyV0RFhHemlljFpo1ihZiVUBnujLCn
RTWZ5Idj3cx2Nknm67zXmpt6CuxrUfONiUXLtHWQGvk1ADxe6OD8srti0vFP+Kp7N6hKdwiBRJWg
l52YHUCkbxW3rK8b6ggrQJ+EO9RdmefrvBKJp1ix8x31CooR4oZeRgeAIJyC4a8oiNsLhbjlH67v
655LWvaXaho7AkGD3sFGGONlsCsyFiawba+itoOLUQu119AYir3BvuJB9qQyGsDMN24Kwi61wc0N
ll3KHaS8/IkWWu1ZvoSJnCgVwVWq4+V57FzWLrV5YnN5bQ9z8BCbN+oLKXhmLS36m4I8XufedSez
2xiFwdiwwsRNyRQxwTBbCej3XxYCus3gEj7lEZJJrpRh1s4mYi92PwRu8qSDm/8xoPW8DMJOPlbU
UJ5YUglC8FU1Hzal62ZQJtWG5Zf4obuweE1MnSwi4pYgPzaQj6UWX8VSlxtdCWIiY9zAukqGoYd5
XfrDo0U2EeFmDYt7CgXvIqrS/n6EkrvT4jDwt3kwOK+tmpDiQ/ybc9ETyXqZF+zJyHkg1HBdRwWA
Wv6uXq5diB33Eqw00R/k4dwmsSh+ktun/CWbyn6QjV3s1EGzDoRWYRDOFe2y9fHJr/popF2H9LF+
NuB7OdTYIAeDQB7G75CY6ElM7mDDkzbz7nusuYAK7TBJ2WbGFVkTtl4SHV4wYqPcqO4C0hN9gtrJ
Na1Ld8QFXRN60fvjPiLvnoQes8p3gWEopMopdb/qaWeTBFn4g9faVnJh1d1zWxC4N3dLiV0Y7OIq
JwRTX0Vwan8KFS0ezsLC+CWDKtDXsQ+QlTSZot0JlZMg8SvOtcJu/ikzsFS10IyfKgjihP8agVLu
EgKaKZHbEVhBwNWrKsTS/P+oO5MlWZXsin4RZTg44EyB6DMi+3aCZUvf93y9VlRpIMkkjTTR4JU9
q8q6NzMD3M/ZZ5+9vDmsk9jravwbXq1q1q27jowxf5YJwMp4CFN1nG3LTH8Gqu0t9RUiU5WDH5ls
rbAg9erp4lUsdkPUluvOMLXK3RHLmEJdNNMU0IxmuiRbE8oLaVGADs7TJD47bjvvUsYuPKBpDA3L
NUfriIGv/IaTiIRm19pXYs4aKZt5TCWrgQE7E/ukBVrsZCP4Fe1KXddE4xdEngSFpfIO6M+4dl4S
5jQyLMQ1E7eb1YGTkzH4mrzDmdnHuXiOVmn9gNnjXe0VPNwoBiRsC9t9TkHXFkE/E8iLx23xVqI4
ryy1xjrKhbN87SWWyBnTH4AWRNB+tMsbQxPmq770Q+Bw1uFG7/VzwyerPL2PXZLfMjOvfcacLIeW
eJf8YcwyZxsZC/46UxURkNRJ3JZ5nO2GVW0j0jx/83ZqdhM0PgglDW9Smw4bK1t+Sf2b3QcM2LAF
zLprzX1NTPbnEg5QdJZ6FiBQU6kXpIdpjfLXNRX8+vQku6QkNLOdypB64pW0HFCbJVv1Fa333p1Z
ISNZPMJhktRAUugDV4NqLRbaZR76IrpEufBLixSrzUL9NG1ct7Fw87Hd3G+7oT8ZhdO0O3bu1m/L
gkW9/d8bSGH+U1z9b5Snf9oZ/0ObqubeaHhJ4v3SaPxgcFHzU8n09pK0ybBNCObeDL0xHAHYqY9h
SjvTb6phPDCK6LdmnNDzdLz2jrPOut80HcAfkOxEY1oDM4I8hjLapATr0trMI90G8Fqe1mxxWvBl
Wn7mFzLpe4O0V7iJYcQMMOvFeMOCXg/ULM8LZg4mYQpGSIzFFoN8epdkVf2VaWZ4dutJQmWornj2
uJMw1asQeoFn9uvwRGp99hIDM8qCHIpnUHEDfNTd7F5pe+t0gIte4JBU8i0spH7PizfclNCgeN8V
FqBezBMv4Wiom2G2M6g2ApnItzhFyZC7YuIA45J+nKTwQxDKkYKz1MzvMRC4z3lrT08aJ8zTBKt6
72jOOm0aJbGDOsSrpMAZLR4ux24OhdHGZwb+1wq0Lhrbn1bolE12/doKMf+tsWuzhA5RzH9tbrl/
JD1Oocden31jJNJxziE7FaeKzPgPFmTgnyVuJQ+LZSwPQ2xw+EQNBS2R+RbcW3OtQK6lqwH9KdGB
EIkcqDOO6pYQ+HhbA0d+nttOfBijQc+aOMnWJPj4VnLQgTrOWIG6ngzwbshzS6B0qGPbKKDQTbcC
3s3sfnopVeXe95a5vNAiv4QTe8oBGdjZt9uM1qFRvflcqEFe0m7JgzUxFz7CvMqhwS6StFvoH+HT
tNhW5CvO4/OcpzpTECsUrABUekuxO8lDE7lm7kNjIKq2WmvU2ELvT6oS86Num20ws8t2zulRoKFc
I7z9vqHNDwAWX9WNUQctWWSRrW8neOEnLGIMWCgK3q0+Tl8XVRCkroe28xHmZm/6C0rID6JARTec
INYdEPNxwhRurr04Wg9Hiw/NwbFb69eWTyqZnoBEZ6Smt+RgDIMePmu9QY1EcN9wAUoPh2BpXEmh
RWYI7XKlCwJ247QYMISZ81uoW/l9Aw3hVOVFCwaCL/Nm12pu4SbRfitB724knVNsnGKQH40jCBM2
eMihxUVadIl7jQDvKJ3Dk7U2oPU0S96Zcs4sv4VhjRmPXM9bTDztY59rYt8KY76JhOnckteVPOMS
VqCh0ooXrNbEcphSOCQEkyf3bUJtGIx0t+8Es+UXxybLM6P2Q7jo1JczpdWjnk4A7scl/3BKc4Bt
oY/lEysX9YZ01Tbo7cSEGYfzjdAoZgMJWwxdGnrFdAVWCC2q7xUuxG/WecITg+gkDcjl725cqufj
uDQFpWmd79sO1A8zcPXthm74ZDV1jxoAmGszxIt5yBIlwPPV4C3mQQ63MI3WF47UljjopHsjdMB5
43buXgxTrk1wnSfcuaUWdsxqJuOiuSmR53WsAyqmru6DkZzrvUY3Z2wGrl2X1dcy/ir0odkuwgKk
UURiCkQhDRL5o9L4M6NufMFjaJlB0wj1MksMTH5Xs3BMzOv4ZaU5GNOWYfum6NKl8MAVLq+zo2lE
psdINFos3Vd3beZf1Qga/JGizV+XSFx6ozd+ABxBYutjNsdzW43lljhrYXJh0+o7c+g+JzKxvt2h
z09EttgJYS5N+URStXyuzCGnZprbC+RI91HW48R3MiXul9VZVdC2Kjm2a+9sWe6jBE6VROgCFh/+
WnrWrASUTf22wlGeH8aUO3VTW6WcyRyf7Af2MCkViMKb/+ZYs/e16AZ6hUxuGiTws5a1+XM6J04b
GEufvEiU9nTDMbjcaIRlwb3NTMSREKwDS1Zm0tBTaGR1e01lzNyCej0D2m0KWLlks03tFr+7Oqeg
S5JdTevVbaCS2M+tOxv7NL7WILCLwD8bJa2WFS7AAijm0hsjEutv30jrJesaC6GndOHNZmn3CHCb
Ey5excKXinB+jgstOndNv55nGV4BkXO+HEazIE6U+cnC0im1R8CvCNBuXSQ3xmRbKdidFNKhPdo5
hJasM58ALnHBTUUCv7myeqiI6VTBsYM0lPMnYQE7G/a4bpMqDo+sJ5VfzpDZvtBLvT1xGC4k8MND
FUGIfLGD1lrBKekic68ARD2WTVaBmbdStZ9sdwaFA2/qLpNy3eKokbdl6RSHvO7Qp6oq1m1PX1rx
Vhl4YEBcl+hZGXiDhTU0n72EcA/qsTmYMUzQsc6yG8K7O/L19OKQFWAtbdggN+sy2fslDustANAc
37ieHZZR6qd20OvbdtQF1D+QHYiZ0vnMG8bevAMQTlABFgwHPUbaXjU09zNYLOqHquK4IXgc8hw1
Q5S4znGVhvInTbZBOxFxThu2Pgq7qJ9n8vvxR1gK5Ar02Q/YV0ZCc8+DPAxGVN2SG428EA+FzlK5
LZJtB2sgORCUUl641FhuFNQ3CHBMZtONFc+gXsI2Nz5tty+Oja7kkTyl4egM7EHNsLhzHwndfCsV
fwDwjJU2hko2AEZnSZ8PbS62JCRQRxfmFETjWlzKgsrBwZf3nBBdgkBaG6IGRla6B0Cj6q0AzGtx
jqjuomWNBkoHks82w2ILKbS1H5Ke3kgHMnXfxYZzoCkjdjwTC2xw11qXwzXL/+qrHvFmZJOEaaRY
76Ntay5tLUpgm2u0bbRO/IzNlNylmpqOi50jVdc9nJ6Md/S9RTL21whjj4P9aruaQ3mQRT4Ao8LI
B0VtJeipVfTvbBYf9CI3IXKa+r4nYJlmVyfPvOktKtyRRT3TmrbD0iQ7IhPc14Hv6bGtVPfoGmXo
OYZuvJXMXfaEvjQbe+bcUFn7qdJMPeeNDu09zusmwA0hQz8lDP6haxv9UsGP8uNatUdubG61zjUo
PppcgpKTtTF9rpbQ7tqkXpJNznbPpnKjMGAykoCMBtLyPjq4WfxVj6DfLqsMNzYi4BVJPTXGQ2Kn
/fC0jO1A+xHqq7NZFsc5hFa6LIFWwwrwYr2PpOfgd6RkrGQDnMmahQNJcJgPQ1sapBwVEJGOcurb
T9LvtfrRmZ1kFw9t8V3886MvpisIcs6bnHuujGfALFLQpIzLqD0Okd53PmPHSj67mmkOG3L7xwRe
O5gI9j+SfWfBIVUilI9VjPol1riBECPd5CZTbrkFg0RhY0+ZUNQfFloCEPkrLjar3s1KjNvQGLUz
lYB4nEtl+QsS26ZTzbyhPBsChRZwBmCr3yx1In2aQ/dtcMBhCr69fVKgWzttOu8lYiQSQVJ8s2Tt
+EDGiod8aNRtrvpmJwDwvS70iR31Wls/L0PW3WVJ2b86BnqPRh7ErjDs9lW51qNGHb81utg61CLB
WyK4S45ybsbPpqGOdpr0Eseu8WH0HDmoVZqfijH+GEDpggSblq22jstbazPYljUqoxdxat46iVqB
03eKEcswGgfZgqllNuM+w8Eutx0LUjsWzFj+cupFnpkaYGOySYAFdzGC1M2sVv5EvWzeLGVDGdL6
eOX2Jhh5Uxhp8rxObPClc1T9IrxzV80LiMyNOTAoSNrBurXL63PRIoLAEl+SBlIp0SK3JZOPcyfa
xNpUMCXul7ZXCvVPa45ObOgoOJhOOAQjMYMaNYwjbfVwYTMwvnE7jDHYk+YSicfVWjJRpuxOJLp6
YEwQngpWmeiaIqEeqnlyDxJAQ5CLLH4twaq+r2vYbTqY58hzYtiOqQFimcy4+Zn9TRjYcxm/VFrb
HAdNjBuuIBz+dSePMN+aH/67LkAHKe5yu3DPdhODDmvjJiCMPv2JIgvcm7DTwIkUi/ZDFB1inttd
b2askTBczTw7AUJrglM8NXrhUuaFTg77K1nPdcEB4gP8rC8OgvTqcc1laKt8JJuakVqxmclEYM1/
NVdfGxEmOlCin0kY61BW+nlftq4NKq0WN2kLDLhq1XhQxGI/JlZCmooTM0Tgvmyzd+hJDjPILKwP
Q2ez88e44Yo4p6C4Z9ZGMmfpJITHtpP06iKFnYLUPG+REpxPq9UAa06Vczdj+3OxbGUptqC6aSfC
FNPyJ+k0h3kQx3och+X7xJB0D+TQCmKUs9VbRUPMyOLkyRXNNUJSXiPD/UB/sc+Rs9ZBP86M48OZ
SU06NVccS6cvO6SR7LVyXYhEUjVtMDl2Sjps4ey0LDPfSNLjoVjzFM8Lj7DY8iwmuNUKZBCJcTP3
KZ/nlya6zhDjaNWObqxTPMlp6e4Vv73butaSTaMty26SQ/xJ050+D2acval5SL6FFXI0IZRPgPcY
MSJyz+VZpkbDw5OvI2Dw0DrbRplu1jIxCMntw8dlnFkLrim7vQgFctcvtdzIZeEFu9LvuJCSvZtp
9h+PYAkLvcQ5NbgsDvI8nCJk0c1kqkbzp6w0fBkuy1PjGv1NF4sOqm3LzMBPVrfdUYZ+0HWO17Ce
NaZydPTjaiSwe0PkrEhVC8WelvodYuS5SHtezV6E1R44a5bRowp1aftJNF5VDOJMy5Xv1r5wt5gb
BcyZbvlYOul+OMbc8ybZBfxAnvxaQCNY5nfTXV17Azmmvk3gY21onMqNmZjTpZ0MFjFNGJCHjPtC
bYqo6O+BHi2eLiBfx5HlPqSsSB4muNxHCQfhLIlGOZGc2Z6nuZuPTOqK58aa6S0ytgqZ8dpbQ1xv
DFKKPFhfAhBPTHx9Bnp0aRsG/YBPdsYyRTtD5fpLxLXLPN8SrBkQygPVTCDne4wWpg8X9eUnIyyD
3MU6ZQTolNFeLWI+FKjajVdqFGUDDLEtUry4G6/4IIqnMhBcT0dWi+P9zA9z5+aQKj1SJZMdiHrz
lNI/4mLLaZFgvbtHq+UsYxgPkRoB7E7D/mZ4AM/rjzLL9PuoD8WRvGNxyHXRn0PTMm4tK21/8rKa
0psOYCeuBLuXe/hf9ks2FP27FML4mtoU0JYVsUOr+uW1TBnhngbhJmJbLJ0eeRidxjOHO8qJlFzM
KYaEmc/jfTbIVth1oSX4PPhu262FWf53XDrC5YakxM3X8ObkrnWN7YYo/VQUbhF05eyWe42oTWSe
YnwALKqAolrcv7EcSWS0LXXqs0Ec4FJqm5DU7yNTqOnddMJ8W2us4PZ6OqMTSG0b9jgVQ3LgvsEk
MDxvBZAnxmFVYNdG+AfKyd0QL5H8VqtCRAa6XqGyjWDdqkwY/tyNwxbikfyW5ljuzT4fzrIcI2rr
ujI/qtQyNiVj1jsxATnfYBg2LiVCzV53DO0mHsb5QldQE9olUbvj1u1vsU5CzVCL1rwMpOjwlC9K
27eJZu8GEU03ejTCrplEaQIMByzMyls0bBJlm1dYHpw2pHQGxF5RQMGCaNaPg9cnLaOxojarV44/
Npe5wg4FuFYAZDUSBlmC1SOuCxFYq1HDcUg0WuZGmT73vP2MbULaXkR8JIrWwjhi4bt/DF1ZPFjo
sZemqPVNtq7WvemmKXOHHIKRMSVHRnLxhk8ve7aJEOy3wjIeFpmBnpzzYnng8OsO1KEu8qTIftah
rz14xpY/MHtkzWnNxYPGptEDQKHkJyoLeWpYWvjOhqvqbc2r9diX5NsCM6u3Claih6QX/hBS8RU5
bb9p9JG6txgY4FFGbEDIh6jrhXl9eYedzk4xIzjm+20yZlueahTAFAxnImpjS49M35am5UIpV0Yv
rOG6yp9Vzyw/TKcnMpPnO4JrWT3OLSwv7ZDrexK4jMBQJHpovES4Npje7zJn6gM3K/JLq9nRTeqo
7GEmnRQV3pYpc8N5PI1xLx4TAsFDPy6k5TcC/T5JVfKUFMV0yXX7ar2t0eNnjo8H25jRbMpo3cRz
Vqh9qyPggo6pOTjJ0v4VtnIOoyghmGkQmOLT4mZg+Dj/V5bO6y4oM2SvYMrQX4RYCLEhe6vfc9jF
ILFsvSDCM9TGc1HaBNh2kx0BGW4M59lmWviMtSS80BcYo9/E2muo9dPWDEttj9g37c0wNk1vXJv0
mCJHcnFU7vwyu1P2GmNMOFRgGc850RU3onWsCwC7svZzo883kR2FmseMHUdhmXVJ5tV2kn1wqNrd
gzGERRJMdurudIPLOCAqtzS/yhb6XK5XDEhLcnH71YDG142kOPlFXk960PbVl0qbUXoZ44adZa7h
kz1hjbrtNZYzBIzU7skkF8DdAtTSU5/lr7TcjfVi8f8RpmFHj/wd85+D7h8AQihHbA38dEGv3Igb
d01eDU7haEup3H8LDDkQjG1Ul4rXk8AHZyoT+jr+8peezLwzAZqQ7qQ2+iV7jx7Lqo5Xcbn6mKib
w4xb82QzJeOTFpbJiF9OZ621Yr93OtvaNIbtFnsod2F2olidodiSluGE0eH6geWaF/LCBkzJ6KDp
aQgjyBqF9g7189xYTlg+CDOpnsOmBiHqtLFbBix5sH4TVylkNJc4gx9qrUGnwmiX9gBds86YV2ZI
zGDYaF7NwjH58naiCFpie9Fg7oGihATEFpeRFuHzVC4JhD7Htqadrc/ldIyaLKq8iDQ57aNCn9m3
BiNt7uHxBx+PdN7LlOmAF7u1RtlXQJflxosG6MZSkxKgZOR8N4uu9A35uBnyglHl604Y2NzXNh5k
kKytcbsyFkJFyWJ98ew6kpteyvY0W5n9aVgdQ6ESPKThmSsgixBH0T0AX/upKyocJjGmJtMSwDgn
yNuFYsFYulfvR4V66CuOMKp92VkxHx1uexpL0sHySBc7Xdk5Q6Y4LQtE7XDc6mnEigIrePhsyumd
D0xt26E1j8V116jBdv01LT37bCaS2SV0JhnuKXdniORybN5RT/tfdN7yPYls69HSzdaAVzYXJ0Y6
2OKyjlO71qw1aIeIAh1/uJVf8mSe/xo5u/sKUQZtnLyLr0RfKfY7I4p3bWfoZ3afuqBDpONSVpG7
S3mwP1wSLxt/dDUJ4bcePlhZy25jLF2PPMrxpYPB/m6MlfIqc57PRmgtt8KcbfAC09IGMKnoRZrF
flRap/ncHPZf3kN7lWnVcPdW+tNarcOW93/2TTs1biTl7a/sr8qSo/TitVbLwEPF1JpfLeqqE5Xq
CNRr/NayhGF0F/dMmZEInD5johxWdbXHNNN8jthwTlqX9iep4j9mUOHNQvKD8BhzRm/s58gYN0uq
8iu/GBaCnjrWZ23dyWyvlSQHGBakEYan8OAnu+CHEPUJjcA9toZiFbQAchuh3FQpLiErik6sfqw/
k4ohJteCNRUk9ccOaNdNgQX9xxq04l0yaiSYO6nb0R+xwXuCCc2p5RHZUkQnm1HT3HteQPehqvPw
thlk5w8UeNt5EZDe2wX5mlzu3MXzEdF9k8ngPLlpnd6BQy4/Jy1HAV3DivlP2Ff3Of2J9Cf2y8x/
Wev/ryl1/5/4c9eV7/+ZP3f5rT/z/8Sru379v+hzSv0DCcx0HJN8GtNyr17qf9HnlP4P5lam6RrX
/1Dy+r/8O33O1P8hJdIZXkeJcUq/JtL9O33OsP9hSsV81LJNwzQkAYn/BTb3v8Ln9P9+K8aS/zUd
MtWKJeqntGU0b7X3XdEMt3S7xaF1xbqxlKbd6xyUyOf9WAgv0SzX3Rm4QnZp5AwPVaa5Ptc4rykI
030So9O5pjH8FbiW2Sxasq/JHAB0ZdDamFml429OV7vR+4JSfhoMBIZq2haOa2DTkvFjE6bdJa7G
zJOs3WS+BEbuG4R2n1URRo9rTk5LtAr9N6MkCEhDbFuv1TNnb1ZJdu/qBanhvHRPa51W+P+SUD1Q
3IgDwq96G3XLOKRFnn/hiUrfu4x9+6DRmmZrVyb5132hThqeXd2L9EydjSbsfasrcbq2WnmcZrRD
xmREThSx8xAW0XKBNt28NkZFjkw/kb3g49konUD0ONBmRO/fJC3n+8a4dtrDEGvvztShRY/4ui5N
sjRnWx+tTZoU1l2P6qYg3ZwoWpgCFda8b0C1P4xpnb8VhhU9J1ljYyxL3WnfALdNfRmb68dY9f2p
KK6NGkP15C10gKpudGkrqFmyv2FyXH/QgjOFJsf0zxwa7ZLKYvhhfUS/STt37vwksqh7WX3BVYbi
jIK9qldm4yJou9U8Lgw3Es8Y4oiwXCc1ZNCwXPgaSjwXuISV+K6bpfiucKYe1r6rfzKrJioWuych
SNeJZMk0N+iEbSLUy3bTjt2jKFVBbOhTzbiXqQUiLEOO1+t+t73EeArZx/ISELM+RleIPHp5X0v3
IKynEgN8kGK8Q8ydip2DsAWp0w3sLNs2USwRA/qLed1FXhniR47BQYnRaU/BbQZa9ReZptglZgLj
9Hq/aiiyZbp+MZTZC7fYaSJrA5xruIazKjAm3FmDfOhKthabAos61rJNjHTPQO1zSlPAf+rOYKb9
l5aaYCAwszAmDKn/TFSbQanEH/6R6UW3VbfBJ8DbkkcoOfyjZvFpzhPKCasJE2aW285ss1OL+Xbu
vmyj9VzJHdBr7s6ZHI2W7Dqt/GBbLzCybN2EsXZIsnTnsHX4YSyztVUQ1uVYb0ste87YfMz1p8HE
elTE53pQ9iGngM8SByi4QvUtx3uhK6ZTxXQ3mWHG1HbYRUSPG3H53ZRoPUIxvhThK9LnwcQf4cfJ
avvlIkfufv3Q6s0tN3FyjJ0kiCrrXSXRjyPS26Ft7REN9DdxbFTicGL8W9eBcPo0kFirEbJixag2
VKxlaCetj25Y3qSRygQ/9HTnxO6Gq9GXWNU9OK+47Yrk2qPfF+REPTeuhouaC3lHGviuY6J1scbE
n7n+CrumqF7xaDnuFOS0sJMJpLZ3VMqwkieR6S5bfEnxquOJ6cyi2eJ5Cb28tuShkPmj0ZR/Q/48
Kbi8uM8YZYOH8UzeTwO9CNFRyA1tWcXcnuUJYuUPhHbSufHWPTlYSu6mVecBmX9teqajcq7ugLy8
w3zOj86kpU4chTkbtxRnbOaM27gYFtxlJkM+za/a6F45fb0F1a4jJUfOX9mvzE6WcDOMxRxYCCMX
R66fTljTZzCSVJ9yqXvKxsplyzWNLearsyzu7bYdPmfJh4YQ3N5O0op2xI2mF92omYZG9dqfaiH1
YKxFeMyqqyVNW1fxzKgPwZMj9kTndSutqf5eptX81Kop+V4p9n9NBrR3UdvJAxbXaRu6lRWwXVmT
qzO9WL3W7Sp2nfeWJl5yUO0MQWseN8jsnmKG56HJt0e8pngPl7lqMFhK+0/N5qmNKkmtFsFnVnq1
wR71kWPv6ckFCaSG5ViYRXSEuOxs8pm8GtF3F2ViCOyLUT7Vbj3cG3I+MQ2t75J5/Bww8NyVpqp8
B4cls90qvA0du/gOq9D5zgtUHY+RmLy4Ka9qFhpY3VnRUqUPoXveKC2t7uelRCmJUkBJYfekTePi
z5G4xw/wvcq138YWGpUV28bTSBpnwKiIgg8ddeY4y+ab3FAx0Wmr88bS5yOT7UlgBejDT6wDiCwp
Rt8xZXQaYf2sYtw/XB8cqRHTug6o9HFyRb4vshkho5h2KnTNQGAym9gFwMkYLLGDFTqM7fartktn
b2FnPfWjXA9lribUd43tBy53ycO3TqLecIzlgUwG4B3ZNJhVkPGcte1ZJH3PHzQepJHryOPXrjRt
QLiWg4836MYsevsy9G953RZfFXvlfppJsdEbnEezXlqIT4iJToH5us+zLR9FwWVcokSyU0IdrwG2
ZeXdzhbWZQzttp35QT3dHBgOOIw5lVl+hCJby0CX+oqVcnJf0zgzFfFsDleDm0xeqTB7+eTZou+X
beXLnnDCtW43kRXfRYiHtFgRdsfQ76O83MUdyvTYW44/p6Xf2N12Ve1bm/XBNMs/pc+oys0sNrGN
oiPX8XmqMP8Pa+OcE83EoMCrxFKUTTuMTac28aAlFGMnhR/DW4rM8O1uXTC6cnGs1z+V2j2rmnBb
GT+a049oxO4nhlRf2qV1qKTNZzhMX0XW3KjKcVBaNBbg8+l3nBnLeK3GuDjpp40xcfoxaU8YAozG
3tSupKQZH7KzHBWtuovZbnCEFkgsZZ0NnHwKa9c3zYh8DQu9PHeDOMkPZT1i09I+ZrspL6twLD+h
Zjgt48RG82r+OYZJtzuwXWBOR1OTCPjpGayLh5pZePU6Ixvb+jcg7dRj3NF7eGT8xOJfxGQ2G8fs
/hbdxgx/a1vt+1iYd7OMll1lMvnCHuCFyvVipyl++x4JOQJAzzyDQWjzQZHTnwDJ83MwUiC1EQF+
NafzMFrZPRQrfUHCIWKHljWmnVqewowRM2YiHFTNuUM6fUvGYW/ODwIR2x/C77gJDSxO9qafFTva
7CbhysQr3V9KLd5es8CifNx2ffkalygCSVm8CKvwV0c/LMYdlrVz3i8HvbP1Y9qw0cHHElhx/Jno
hbpIafsVDiCGBOs9q/M3S1LR0jp3Y8+GDVLbHv8/7beRv65a5m5xXh6srDurxBZMWPvIOZLQ5TUM
Yw4j08iZCuDoMJzrck0+lqv6Mwg0y9vHWMWNX/bZGzYiTug4/GYdft3oxU02zak/5+OXvSb35oS2
22Co8jVkjEEWH+pqemkay890qFBXTwGA9YuTZ8LDrR+U+vy2FKzw1ANei+uvyTLSfGsXVnPGWy0v
mf3Y5OmLmsuDpWFnbJL8wRzw+Nih8BgMI2F02nqA4tn+aIl16vDIeUNYPo+J/kTYHCu1RXfDM5tR
dBVvyk1SjgB21pZcMcrG9yCzauLKAxplW+sdyhou7ApzYZ+npedqGSCwIn93ANB0IysyNpB5YU2G
JwDAZwzVtXBnFbH0l7SpN1mZXqayuilqiloo7g9DhBWpjxluqydzmKg0hB0/4oXfpxPBSKS9BV0C
oT1mfjQkP6my7gZTZ/XUZvObBhtNycPD7N6Iet2x2BPYYrgjI+GUMceJ8aN54RgJDxDduK+zXlVB
xPO2rPiFooittsho+DBsDSexlQb4reTGmvEqu+N3ylu1tZx69QzmsTvLHg6tqmP6muWXg58QwhO2
pfwwLMsR2xI11bovqE0TrpXOYIxqCb1+tJZI850MGR3r31G3HOtGr6uT6+AUyNMHglyWQJDJlLPP
BYDrlGr6U0vJYzTmVzO2dAq9dTt2HKL1iB6/itvQwk07ptUNd9KNHlYv2rzipTHUEUXNU6ra4Vvc
x3ke+8Qm3eriNlHGgSH7fZlqHZ+IjZluMHhZDWgCTDtZ92DTRe/dTdfFH1pXnNPV8sYp4tzoPUtL
OKfb+snuJvYg9NYtLyOB6O+oDx7rmbRh4/TFA8s9THbnLskzthOHbssF+odW3PtcjzfpkvT8sqOL
NmOIUfobxRQpC4qF9DQZKHxcffo38s5sN25kW9OvcnDuWSAZHIE+N8lkTkopU7OlG0KW5eA8z2/T
z9Iv1l+6ap925basLl010EDBgMtSiiIZEWv90/LtOr+1I/uqyHWiCeoieejxcbBOtNOeFPM6zCle
pELf5v20KnKl2rr1t9oKYH01HnUUzrc2Z4sXBA8Q5zssfMYmS+/EWFK4pkqBaouTxSobUvJA7YJE
DzEqmbOXO7rziplzfO4s9ypSdpHSjktBEvCcib2ucjlt25eLCXSfvreiAGqNdBnGzrCyW+Jrk+Ke
8WxovPRvSack7AUE+wk8O0plrAlHu8+bUxniViu3adutUzDrHcvfaeJZe5sNImSJVQ73s9PJKrWu
80TECz1qD0UTvdqtcs1omk1vm9na0kW4gNPSEFGsq071BkShKeo5LVyFOCl6wY3I+is91r4wD6Dy
hF7si7h9GxFYXuGFjReGnn+d+JI2YKxE3wf1KlH0teJqX3odZpGXubnRZDRuRxWaAjNbhKOMUaJs
kc+Ra+l+Mcr+mDnZfO2EvFIA555Vm4hx4hkdZ5kfi6q9icg29dysiz2G3+xFadXbvuzqpZIrX7Mu
/DZX4YsNG+QpA5oOUp+BUa36i12U9Zd8sA+ZM2IZouZdytbl1yiTtaWle6T4MVtR3EJxGc6N6Sp3
lZJOG9BLExrQuRjc8q0O24GRtvV4IYSdeQF8I2MzNbmWKXLDkhzDQb3hyWeIjszINxEapA0OUDxm
DnYxSCFez+yybU8SLkTX4BkS8xH4gBXp2xS1at5X+hJg47YxxtUAjb5WlDbx4ra/qIJsY8XyTquz
cj0i6V03eqYuHde+nqkEYujCBpuzdA+xdDzZOa8StBSYJn7D8oQCpTZ8TQcUUGW+If//mLmD102U
1DaV12QUfBTsvyzue9iUBfTnWobRRRWnqEGZQrqAMoerQvk1MIyQklQpFsNktFCxKgtVt/2SqdZx
XQHgu7CottktZ7XWNjOEUV7ZtJ1VugwsHEFRj8ZmUgwYnT7S9iU6gc5WLzITU6HSywNO39XM0HkP
IZs/8VQXdfVYs0tvBw1LVmhBqskyeGKrvTLc4DbFS4z3AOwo4cDQ66Hlj/CAQ+BLro/HrhoS3xqG
Zh9igypL9Sv26beuILhunrQTOYP7luL8WsthX+3YodgwKTI5V1dK33bXuagetV7cOyGnroXjqwqg
+PEoqRq1VVsmXptmK3c07jKUW3rJoIyhaVmk4RZ/zdHQm69MELiPk8oDwT6ClnWeTNCrI6i4I4D4
utar70GAeKBAx+ABsBdsspGn4AteKWa+r8Lke2JbhSeFciOU+Igagjc9w7hs4n+0Og6embMv4e0x
woB1OytfB4W9FgfCzG6colvvhua10QbUcqaBayakHjXdlTob+GxDn+lRq8AIv8eIJ4cWjzke53tZ
90zPpBgtgVcWXUF3Uk7Vg4j0r6nDSdCXRLUTGRX7TJY4ZKZlr8tKVYmNCvQOyZoSXsMHY3Z3qR9o
nE5KyS9csSf67IbQRL9FKUzUY30IwjLfiTaqHnuiAhZa4wACtdFT58zHaSoavxbWbSG5ibOOhTGi
CNBD86EcRxqPyV6mA6BPl1S3cZj6YRB9ya14XGe1dVdr9mVOvmgckeJTZpepeW/YprNMsvwxqvVt
AnPQmMzVVOpD2Cb4q+xqJRxlpr/oWl9RjKcsN5YKujao9n5txY2HiiP1U15FOyvhEYot8q6NGwuV
F134mSlC6kuJZ1Ui7iWScAHakyxbW40f69PmYhmLwDQfoxQtXJ+EK1spt00+M9tzXiHHvumRnXpT
EKKIIP5bU+NVZyTQ1CcJA5INrbruZHdJC1tcJXI4FM5Mx4EMvzRksgcX4L7mF7WRNsRJ2ctqJrg2
dY/43wkQNQcPor1ejGU8Lky1uOoU5+AySIb6OTkEhhGR0CY3ZCysUgOwlvMpUcObdM4fjXFUV1aP
/glLHYALs2snpiZ6To7Ugx5BxHXr2UMwrGEWsL/3Ur0dm8fOyjcR/LhjuV5nMqUsA/uZ3FFFH/0K
IOY3McpSXM/2ccCbhVvMXKMeX8d64KycmkKFVx0N9sGd4wvFcPYoKQ40ngjXzG+wS4swQfbf41xT
MWmEOHiZJmpT1E+PncSDjVzCrstby8a5aBePMDwP+MZjzPeTgJ6+hZsFgKX374JojeZ/WsVq1zyn
mvasqM2FEoa+UIL6NBUB4SZqajIoxJK/HGFXGc8eTnfpMB36tt2xpPZiTu77HnXJYOOQiUpM0HW0
SKbiwsydKyQfa8uCxg/mUrueig4JI0EPZt9esCgYZJx5CPsfCA8lR0pRNiIuj/FQf4lLqjbNrrs1
3F+I4S0oL3TMkUkIzGcauPHFrYocyemcQ6Wg4NUTIt3SNxsnF+y7mXgaGFla0drpp165fi5La5F2
DIiN9WGdSRjw6cpE7h0g6NrBuc7LSqeFrnVKe2nWRJCl1ZKJEQvDovich+jKFvR+Gdm0WdN4YVV5
8ZDsnNwgjVmczALaqxoqD6LN8Yvh11iqwn2Lwg5OzuX9Vnv2uj5JMS81XeQrRVs+gi2KuAiW6B4H
VJ5QwkIuq8l8svv2KaVZgpYfkn3AjHm2yVpeYTbdmMmws6o5XkWYDqe6oMzqZ48x92JT1LeG2e60
KP0+YHa9t1SrXhmmXW/mmYfSJ25/nc8M75iiCbyzqWrfap1h7WY0q07cXdi63eJZSvYi0Da5/QXX
dOJPDSq1OX2NMBPO6HIZlQGRS6aFYlEpoYZ1zOApzVyUL6zwSH1xU3mn9uPe6YNVNt+kOoUjkT9q
73yXVOoYk3Eji2c9rV9ztVyFc+SPZuMnpvJo1vbW0i10ifiPx/5hTsLtnMffJp7tZFKutOGtol8r
9HmtYV+oVnrN+IlxgXlgD929D8hCLe1mE6vQ2K2mxD6mIkhAJASMc+qnCzWSxmVkQa7XyDEVF2Bq
eoj1SvcArAdOXhdDR3xHWtsRfoTy1oEUCICOato7RKY4AMdB3lkEAVBBsKeAGLHfmYwrYbhDlyM4
VBPK2IB5BKlYWcK4t5h9BI+iHZNRIa3AKImKD5thFTFYYUHocbGagDT9arrUI+d1LG/qzghJRuRy
EPG/cnrTErYyZnIZry5KvKu2VbAH2C9o/dBrDObKVhNyVgBH7Ia6pPV0JQvXjmEKNAnqVcOb1Vjj
LQ3cAQUpziIFj53pFFvk5r4bUbvCjMm92af2sh6V565OLvsIqFuJvlFSPjgQUn5S8s4k1G9boiVQ
Ao86MW+6uguzEwZaW4tIBNZSEpOw0CAIIvdNd9ibmEa/GcPo2hq7DuOUZi4LBV8k6Dcwcf29BetQ
ODmXvRHlFzmUCxnQyyhDwIr4g4iOOSov3IgSDSCaCpfzEl8kcq9ed72aVttDfgSTHpLL0/XWpnFC
3DvKsexU0JYmAF8d1U0YIDeMK8QQkf4sOhbOLJRlSGqQWZmmN6oRUd9ay+rDWE/dMlmKetmbZrPJ
jBg8J56tu7xyMWFFxL4dR1GY2wmEBymlNl3i4CpezAYQjc1NElDTaAiSOyvDqeySE0tc2Mig6CK+
ACK6HqbBVVEi2dYI2D9ad2mp9u1SCbLyEun1yR2pBn27yjWj2rLvAB7o3UqPoq/ZhN/DNZuj2xXh
EnnyKybBfaHZqzHOssWYzJeaAh3fk/HeOFZ5NQMXfEWZnB/xGkqWZ+xcS6MHuO8moLTUqQj56GUa
r8s25VlJvSZSiLwRUlxCpKpqnTWrQIv0ZcHAiF2G8dOmgRkpQEqrWvfSCA/51Km3YSiMtYW8ZJXP
hUbgcCzcb6UWK1A3ANd1SwpBISQmBhovP7Axlo2Izk9lhubPbYfW30W8GqqQPyVkPEAwggiPbOH6
bYqgQFHdt77dcY1J3qkFurah3WD80ndDKpMr247UGzvucd4Pjjlvgzmn9aOyDyIv6Rod5R3JGNt+
trqv0qrSLVppmma3mj1VNn5gYstXFUrKspp5bYgw3HNH21N4iKmvFGYfjd7Is9201Dm6F+h1j/SM
IVFoIGxLSi8nlHWtmlF2QIDu7APFdlpPItP6PsoqzOjnWDLuYMf3c99kkWd0OIqoOhX7sYurARcV
kgwUPbTXc+KKbVa5/UVTU1ut4kDhJDLRrOaLuTG0fSUH6qY+a6mZJPEHnRM9J3OmfMPNCNAS1p2F
Eo94+UDLypXJj8uptAklEryxL5L0jiXox3xlluG8gqlFQQ7qhpY008ZrYy51EiHdetWyRJJFHATN
Gs1qeSEBgjbI+Z+capjvCPss1sKly+C8CvBLVeOVQz1zBMM4uXdwDAmtlswkMEAZzNJA8tmFNwMo
1iHsRoK7EiConuAKc5GHhTEc6HWg5ZgYiIaqa6J63mpdK0HUWf1f6zC2r5qpG4+Y+N0bR9Cwe2pu
KZcCbMcn3ZSsUSV2o6fWDetLI3TSw6AVxoU2uPWT6wb1tEsaggcYLFxmezD2JliodqQ0T3Zitx52
J6rKAh3+d4IPxLqUCjp5mcMDbtA5I9AOyrgHFJET9GN+keaYrMK0xzucJS2BO/PQlbDl+mge2UAs
MBpEY1e6VUXhJs3aUi7tEjZ76AtLX+ngF+vZUIIbtVRuAvh73PYO2yLisGw3Yx94mJW+eXTAcv0q
1fCr2r3cokAfL2unECiinzOnMpmtqIVIa1rNvY1mkS1HXZT+rKt26ZttFF4Teos10C1ao1wUdUZS
AFv8TTCE4ohB0SrWrPZA7o1+oBUcohGs3RmIF1uMee9uUxHMF5UIiSfourrSPIvQoHnlNO1Rt9LA
ywllwyCQw1qqijL5fVbZeN1jN/3G/yvFa6wC5Rl9WCBtzxh6djoY2hE3QIrAQR3aOyl0G7NjNJgP
Hc3VY2XZA+CGPQ07fK3jHpSt3baFqe4LQg2eO6UxgUTAz70in8m6DrXgsrZd4SMqH3Yg1VQRaMde
MqNLbpiDVvan6tu5kG5qfKnQeC96I1MWap5315VdEYbgzOYqIWDooanCW0dVw+tY9ggRoxrEk/3T
fkIwIIfVYFgGjGBurwzSG9SjUs+dcjvVg31lD/YTqSzqWwdWvIgYB3NSRZ0snk1Jv1YbLkNg7czd
JqNVBkctza27WYTzPY6hldWQToNu5B6+0mWemkFUW6+ACpfTieabVHzZI7sCGRrDvGxGxBCuKYyb
qS2Ux8ggqm1IC4S8OPuBd2LM+pmwpkduNwlahgugRwpGcqHS+HrpBIyDHLX2+jYJ91MzE8/RGYZ4
UkPHfZyhGXC3MfQ4Bp6SvS2XOWjZY+dm9jUSDdXeuogVMa2ikSCLvkVMHg/mjpEuuk/0Dr1MZ+Lc
gLeP70TRgWxXcLaR0OgcQ25qHEMPNVkbIzsgEpsREkm2RPHCGU4E0CHV++ZiIjT9utGH5m4i1YUI
9Ta7DMIJOzUTHOhpx3IuwI6QxliEP9JToZn28U85V2WiI0Ye8wJtfJnPau8xdt0dF5L35bI26rbe
THCMOHfUrD/OE/kFi8AumQk5owRbKPk0LDPVnjU/L0u6DUsQ8xXro4ELp219WeXXQNsuJh8X9NUl
uQ85XwAS2EyBYO+DQbHravgaKJSGmMb7A7Z/RrsFVnkwiz73lNw00yU780Ryjlbad32BIH/p2lak
ol2R5QujSWw8Vwa1UZE14K2KTNuIcqLCYqNyHok+iqIVqT240Zwad1SIXuVyqvv+xURLfx2nGrwV
VjkD32o8fIl/UG3CdKQv8SMeqJKC7KAbndVsdLdWl4JXbE3KALoaxQ2v7EYRS0DifDe1Q/3dgqBa
4BCaj7qpNntjFHJL5JThE8Nh/jUb5f9nvZxK6WmfhjG/L5o7vihppLyG0YtCfMjf1HP//d1/Suhs
9w86H8d1bWawCbB0ct//lNDxL3yto1saf540dOSA/ktCJ/5AbmfYri0QyhGsTlrnXxI6of9h6jh0
+TxHhf9ErPcPJHSa9auwUUcY6il/9qegFVefyrhEgLkpUHevA8tFlU0opjfpM8pYibpk1NF8waxl
GyY1aWtdxNSAU6ReTDq94RZQYF4kjhO92D3tbK2O8sE0CnMn5/RLPDTPOO+aq3KwFSCFjNarhxZy
MLeNCQveDIEy9KBk+I+jlJ4Wxuk6TdxdGHLSEcGpaEvE8+a6aJyDEnTDPnXb5MFMEuMLmyQ4cM/o
CErFwrissF8FQMmeMwsypIMyWJF4YDDbw7zVzBedvAqv1yYcgBGceVCRccFGtdSICLpEq1hckowz
bSg6R0+ridEiZ5OrZDpsszEbZXil9wpuQ2JeFTIEpNwPk2U9S9XSdzLBnFtyIi0LdSYnijT3fZvi
8oadTpHMkzr6JpgfvIktIZEn2/VFOeX566wHwaqeLXkX4Ph+sFsNHKaCO0chVe8gI+jiZSSuq2IS
PmT5vErTpNuFP0R69iTkApWCjfZDcoTwfnmWnbu3Vn1y2AYt7JqeN5BFhiuvBpnDyKCvwj8M5SKG
sntthEJjgyYY62PoqGQDqvWwq7iZuyJT4VndRkAo5uieWjqQS/zp5eVEAP0xCep8E5CpyHaatIQK
WUm3FnWBFa+19E0ZM4LRcur+sYv60iuUwL4h88k9TGOq7HNZ9PcTIwh3dWF2XhhiI8zwuBzmskiu
cDwJsqCMYm8Eeg5RpfUWuEEQLFqJjH/AZXzZoQHy2hh9XmYxR8ViNNBihMHGksj+r6rVrPhJSGg5
VJ1KQxW1Hgqd+wxczOesmh6GXsRfJYkul2bUXztZCYheE30cuZFzYK47mFzcBoyp5HEJPSqXwdS8
mVmQXNHbk4wa6n9Nlv5H2+dl9FoXTfG9/R+nb3slI7wmz7D9saz/z9/uioz/zr/kb9+BePavH7x8
aV/+9hc/b8kHvO7e6unmrSGt6F+bxukr/2//8T/efnzK3VS+/dd/vlIKtKdPk+QW/G0HPA3Ve3/r
3DbpS/Mfx5f65fUtbYp/+84/t038c3+4quXqLvphsET9v5XHmqb9wcR507Ft5EYaZdN/b5ua/YdG
lSwc6g4N7MMln/mvbVMz/7BcE+zONlzNME2GA//rDhz/zJ36nfL4vcE+4jxHPuBmYGVpTp7CqzjJ
PD3IdqyEq6QwlvOI9UgoX+gLrkZSjPUautLVJbWU3GiB1S0GUb7mY+DRq2x+uod/XeF/0J0cC+zp
zX/954+xGL8KzDobKzKarV4M9tTs4lLdOUoll2FBqEfrZsQIheAZ+JAxq2a+QkLW3jEJQquMRl1k
c/cNNuqB/CPMfMa803rtxWCCw0JTiPe1Gx3pTWaTIJGnd5Dh9gqxCQXtHFPDFbD3SKDRbQIcB5m6
S7voyRDzbp6LuzmLr7jyB6YCS/QD9bDJ00Zuslph6o9TtD7whoTZnt+IytgykHYZz/KoMr4dJe9d
lXVXdpbYYG3huCAE+YsYiE0g1/V1qNUHjfCrdZ6qtxOh6AQn8UfXWod5bpa/v6E/0rZ/dUPPpqlg
y2dvqcZ+5+IjZSqU45FTTKRWiIvBRQhXomYjSIzESoTlQUlAQfxU5PYW3sdYGKNc9g1SQmQga2Z5
bTJpvTE5dJH1z8if8OGMxzY2laWTpHLl5EO2JRsQ1kVHGO3Geu+TfkEky9wT32Uwp2+uCJRKDesO
/hNdjN1fV5X9wQS6UzXxq5h//Ww+LyQhydiK2++mYDgimrio8xgJprjkJm+QCdHTGH3q4e2xHwPB
+zvZwxNavNjvGYGxMNsK1h9Eu5S3NIdr09VfO4f9c250BBQy/SJwyi142XPGtcljJzmafv+U9NMQ
jl88pdP28HP5gmuYVB9FrXZMNNxMM9yAuYtUfek6GJkEsnwjuHEg90moRsqRPvWW+mAlLaR8uEyw
yoM2px4ToUiGq2B8B17aBVj43hVMTbWLGzkOt7+/1JPt4ZeXehYaj8kvNImjqncdUKoW5ctcuj6G
fibBo/4AnnqtTV4fp7hLRXxLZhV4RSjVDR2rVxflnjiteTHW9gdzh9976GeFn0XXpZkm4kBHdIsO
q6HZsbI+GpmIk+PXv+3px/5UV+ahC/+v1jUZiuUeMmaPtmBYVBZmbPME/vZ23nqk/UBkGNqaHY9u
KGRoT6pntzKDnyNm5RCcpHYNuQcyJbPMZN4ueQVPaprcanqzKWL77ffP5vQIfvUWnYrjny6WELh6
nIqCPLMcgal8c0liTujiTRiz1LY/2FK009bxqx9zeol/+jEm+1+URV2104pheyI2rCrj/sg10uuF
ceo765IKgzRV86OZUPpp///Vzzw7qYJc4hZP8wox7nyLQfiCTBuyN42QVN3B+k4KSrCsye25J4Df
i8imji0TdJcpwgp9My8GXs2xh7vB6vclriBQmrr/6iKnXmQMKvZoTDLv90/h124eup2zM8wyKS6D
ySl37dA/lSd3vh6dxBIGQlvHID+F1Ni1Jd17XW/QLjNdhfivx1oPYaQkimSOF39S2y8Zcf6BhGgh
9ixjkCHycS8JrYthjF6rSL8ZTkArNYe6xMbmN5n6wWSid3ejszNjdppqCA1R7chxIw8JsX7DeFJd
WHfqrD8iBIOl7Jjnmng9pt2ptFYd2GFnKgdESZdTGiGEta4VrBKz3t0MBTKTxn5lo91g/YVGlZX6
wcb5I0jzF++Fdrbn5zmCoSxwq13cKEi0OvIkZ6Y8LmZgmivi/S1fgtkRU4TAH9FtCRCT3BRWqR5M
TVKRn7SRCNMB6KWxcDNIQjNAKpsHmYDQb5pNquMeGOIHuEiqffHsanCpQ0JmU8NkBpBPKhHijKNR
LdBeTxdOZqNLM407QSj471+o92aI/Zg7+9OCC8jHcQpDK2GIQ8/KowvilnaZ5b71prYp8u4qqb/w
uEgiFCsgpgsg6VWe5h9NubTeWXw/yseffn7utDWJX2aJQyFVScqfMq/PKHpQA4fHkpLCNQhmBTXW
PEUdvibCeCXBFYlvhxcUYJRAaDAo1ZlgtnBjA1t9I3CnotnRiDRoYhxbGSEYXllXJI2OFfFZc3uN
X9kgEcOzMwuHbX2Rpf2FQc7rglHsp9wUx/Rdp3JXeafvnXJI1q4iN2mgvxBT7FCaMS6gyjDbaArV
FNDj/eykW9FgDeJQgk6t1Jui1ocVaefPZgDHXpnBkWnuiJAK5arP2/sktR9DkTz1bOKoDhG7SrEp
Q+KUByht7FdPv3/A+js76o+z9qcbbKvN4Fi93u3UkYK2kdVd06OALXsQc0SyIOGhDu5WCxKTuhYz
+ZDrvsWmuOQkTlYOpYiHrOfFDYH4o/KEngYSeAN1RD0Q51efstJ/f60/5hr9asWdnYg43WTVi67f
oVy6qvtLu78S6AQNkUIV4VAzmHeFckknI1TDZBYsHSbOLlxMVC4FQyPT9ZihMwpnzFr1IRmfCH67
tBVnXYGTl061IUAaFsBaNLaxqWfypAzJ7xrsoHcpcaxlXXV+UjxDI20yoWtkWNQ3iWVD7SEUQsox
BZoPO59ae/ZegOd91n8bdUKLLTpjlEq/vw/vPrOzwzaY2efCoa93puIaa9jD9C7JUf60xFBtNae2
MdJj3ypUogILeCLeTHWpzC7hH+b8Eim1JE+dWVFRlqd+o1b2kvi8DLkgwTvCwELXTARZfnCxp2Py
Vw/t7MhWJgf8GVHxLs4SUydpgPQYgtmmyyAPA2pl54CcciDkiQWIIcT2DHSmnnSBLyxN4rwjowwv
RhgdHQQYt0PmoEaZjfqSeFcdLRKJDYDd2ONKcs+s5oN6xjpd3q8u+/Tr/LQuJpSRJ7NrsYM0a5ez
QQZb0ibWJmlQZvduOfsiLFt0ajG6YQN1e5/lBLR1SI0zWe3jObphQjSS+2ljagi+S5OauUxB/kYi
Rr1eDbB7GPgBySZq/TTFJmNhBV4wyMJalHamYiCyR8h9RHGuPLZFRiqs1MlyJCYKSKXSF5XS6x5B
zJKoD8xokUpeZdniBavJyjcDir5T1chMxGIZJs2GzNYnpw6P0aCtSyOFVjDCbRUgqlFyPw4Q9i7s
Lix9KRgUIpDgbxmhk7COTlW9mo/rprce2+SkjLYL6ffowj09TVFcD45YffJtOStgGCZjdTSv5Y5E
EO5XSTPRNEPJuZeBKkLbSE+SBOHZRfc2GngkW6Wcsbg1pe/mxPwVoiHgotAetcbcJbO47mOBRCus
6E6EeRj1fm8wqmDKydr8/SW/15X8qFV/elOKocwNOy7TXZI4j4T/P7cjz8BUB7ks9PAIPv6o6/Zj
poeHEX3wOsXlt4wsBTY7P6Ur6dGxybQXJjDefO6K1LPKRLDlhqOdg2RUWnTQJtSaXtTr7W0g8g25
rbj0dLda6uST+KQ0kKIV58OGYJVdbRShvWaDwRYxgxldymCOsFkG8oN19R7uA3r0t3Wl95PdNq1a
7mQIxqqKirQC0ci1SEkmoYgatwlxeLZiHVpJ2zy7Lblplqn6dqb1eGDGE31eqCtl6HTwBIYElbyI
H5ww7/UX6lmHqaHQdcoO1X9uJFt8EmtSXJeq4lzaiIUslrrTzSvTdLxMC68/+bTO2sgMWTdzKGB8
A7gB4l3WakZESBQ5F+iXSR1S141Lvp4JTD2ix4qDeyZMrXXc4yAoWFhI0Ts6YfvBQOsfld0vNj7V
/PsD4qGbQ0UEzc7u+3sRp5Yn2h6pcjIeg3ikqyPce2Em+RtqmIucXUKExa1B1+8xy8D0RYvmbNLk
axEZiL3q+MVylA/GEL43YlX994NPLTtl7HZdiLwNDEc+B9TM37VJI3KjLyD1sFUsKorRKOovEtAw
5hc8q2axryPQgF4T6qZ3sEiDGEQ7qsvhupUMFRFaemP2wp+t+Mm2aegwrCPubQ+/f8bvndjq2SEY
pIoJ8ud0O63q702CIxHBjouxVZxFWWdPWtI+D5IDAj4bFr/F0pAiIiqB0c0uvAKjv2wi0m+MzhYr
OfO+cxN0NJjRm8ypan9/lT86l189+rMzj/ERc4gNsdvpGo4oxtpfatWY4BvMv4mqo3sq5IEQLvT5
MyZGCAat4LizVSYEkZDMPABh3s0OB1YVPNo1xVk3LJVSb9c/ru8fIf2/xvD/Bvq/Swb8v4j0u9Tj
7yP9x5ckatr/9T//zg6cvucvatT+wyFbxCbg0IAHVQXH5p/UqKX+4TiGTjqM7Wquq5+e9b+oUfsP
lW9Bfg47cMokYTX9hfHr4g9bJZaK0QFEElgq//QPMP7Tqvy31wlW9uwYYm5JmFhzbvkFvjIvdcMA
ODb9oFJ478PPzhHLShFRBXy4pmQPumvc60b953vGSyLfiuOfV/gzE/DeR58dAm0hjCR2M9Mnbbdb
jOjPFi4CyE9++tl2z1ClCG1yYfmORVan4V6IiJbwp7fjH1z52d49TZiTEZpYhAUoz9loMiUL5vlz
n326Wz+VOSETQpKgg3kodOOW2VgvzdB98lme7Y7SwN82j5nlU4OqHs4Gc0keVfbJCz/b1QTe1QGz
muUHiDw9aRdbdKTW8nN35axeFaVpTz1ZmFgOqMOHzvxeia70PvfhZ2CY6w5Dl3B0+Fj+aXoyZWSM
rPK5my7OVqet1x2MVWD4iGmV675VmfyXddjXPnXt57NjGxlavTN2pm9m3VPQ4/0vxf3nPvpsfRYD
IEpW8tE2k/pO3Mk+Qyn8uc8+W51pneYp+X8oKksMPcgLmBRTtx8Uv+9sLOeTY4O4G4M6KHieWv4t
pjeLsur4ues+W528JS7JU+xZciKLKXWWQxN8UBGeNo9fbOM/8M+fFv5slBbBbzExRdR2ixbh3oF8
RULxkuAD1Pe9+3K2QkMRKjETGUxf19StrSoXcvj2udtytjyBCdx5UEPTJzt1V5v9Syn/qkb+6Skh
zhZn3zPeCtcXSCCpHtvMQWTYafoHBeM7d+Tf+ER87kGqBqPfC2Nvzdkmq1r/U7fknO/DN4gL7LTu
mWLjh7q+S9S/pBj/9Jb8YCV+elO0oIM4VABHK8XCSG4rzXdXIPn+3IWfLU3D1EmmwRXKxKjp0ejq
K6DuT96T06v/04XrFiE8gRpNvqLq3+ZT6jrhNU+fu+yzlRkmU26OnZyYdjpOKyLc3aUujOpz2+wP
HuWnK2dghVXJvhmxJ1rHwDUxtFV3n7vws1WpkDxUiWk0/KjU7wfT+EaYWrz83GefrcvUSIRkVufo
R5V5YaTmFSnwH7Cy7y2ds3WZYXFAcThMPrAoo4bb+Cod3G+fuuxzymcSmdsX6mCQx3yaFdb3ZMF2
L5/77LOCVsewRW7/OLKf4DusbPe7ks2fuyfnLArx9yRe0sX7tTq8lUrzIMUHk8rfudvn9AHTSLXZ
jbnbtZZddUV3pUrlQ7z/1wePdrYqtVgYpQuv7ENCMcoysrq7Ti/k5+pw7fQb/bRyrHoiCrUsx1M0
/WtqGrdZ6n5wYr53U87qWUR5FfaibvJ1om0XaqjtEEY6nysKtbNl2c/aSVBejD5azrXW6CDk4/Jz
r+DZqkwYvqh0bjnhf9WvBV4jJOKffLvPVmUaMKCEKTMcaPYp78yMCC4P5eeu+xzvjGUdkHJeTz5T
7nCCpxdaFn3uZDiHKyWRUqlzeksS6N6li8wAysGsP7d7n8ONxB0HTcCb6DsSU1rH7A3SwvvPLc1z
XbLI9cxJKl6UviMoMBdfJETDp16Uc4xQKklvKBoveGKoCK3yEYt/mnyulD0H+eLEJApPtBxpZftF
LYi87FR1/7kLP1uZaTWHtWGzpRQ19G5uC8YUJp881NSzlVkVtqpV5f/m7Mx248a5LfxEAqiBg25V
pfJsx47jdPpGSPInlERJpETNT39WBeciZuI2QDTQF400w6K4OWyuvT5saqgReRpl+c+kmOeAO5FZ
h3jNLDHOeYzD7FNgq/lz3Qx+yxVxYrOPYTEjQD2HkUL3TFcGp8XGa7HiqXPJXGvNLZfteZ9XUILP
4kdCvT4lT539MulWNgKOvuL5CbbYKXzWm/jZZ5agQOD11lDGTBCUt6y5pR2Fc0L7XKrds23nFCth
jRqAwooZKKo9b8bw0DRwnvfruLNj4iSYCAoYSD4N/Ge9jmHWQHzo2XjyelSWEdWlMq4wB6MZAgzZ
fe277dGv405cllEPI12CES/BDYlVmFNbeZ2/YST8utswYI+bEiU9ebUHP+Ar+B0Gg16BgwTr66ZL
TS0vgQnMa+h4jgWPIOQI3nvFOw/rn9dufk72/n4+QZ2FGSluD7noticYF6AYXql3HlLeaFs4YTk0
UBuBzLXmSRKhEpkyiOnaJfAL+rOI/feeczLCvKfAFB9LkuZygcfgFnSV1/bAhROcXNVBbGpgvlBY
Tb404Zh+LYplufKaiMIJz5qtYSssXXO4knwirH7io1/4CCc2xzicQBejyCoHI6wPqhjWsoFfto0L
JzbtgPJLPMrseWSSR6ATju3QvXN3OP/yv8xD4YRmENUz6vP6LSdw7TAzyQHo+LaAsRdW1dFv0J0Q
hQ4aj4pnDMral6eQyhMRoedcdEKUgb0zyQC9lxGM+gIzfVqQUfHrthOhco0kjP00mJeTCfJE7StM
/oMfXo1zJ0QVGTam9LBD0TC+1MPyb2+8Lj787FH/e3gC01ZGcxRjHV+a/zUj/4G7bO11oMWL1Ou2
4V+Aco51h/94q7/oqPhAym9+4+EEJswWV5LuBba2evxgazh57tJvjnAnMhsyAJ67Y72yoPoe1tRS
2Mr45cQ4dyIz3uNmA/1tz/dq+yg785GMIvcbEicyeQlSGjeoO+9Me5l0DC5yxm+x4m5EtoYB3jpE
eT8GOGEVDL603v12YnIGNKegM2Ky76NrUpDnFNx0vyFxQrLc4QQwULzd033+jEPzNWBjfrOEOQEJ
+amAbwl0X3vLP9aSfd0191ylmBOSYGZvK6/Ymg9414fhEh9QEp988hoT5sQk5AIJ4GwmymFZeLMK
8rink1finjM3KKvBVLB923Jgo56DHtBXCRNfzwF3wrKGVXBi1mjLN13BZSG6DOT45DckTlDC86nS
pEXTYRf9UyXrR6jg39OFn9v4y375S1D4W16pKqFIjihCZ40q2N0i/8jF9Nmv305YwsUcurwN3uQg
GnxvzP4FmLDeL3R+KbB/63eaAhq6KuSp0w1AONnC5BoXH79+O2EJGmDSRYWGMRvY5F0BF924fGel
Os/ivww3dcISRnvdbmC2n5O6ib9VM1w5YEKJkrqMI/QBwvEMo19lg7+NTzRsTWA1Mp08br7AK+vY
jMX/vIaHOhFajJEi+47pSHDxZmvyaWfiH7+mnQiFvHs9m2vh/FOOT2qFCYNOPZt24lOyCWhigWyh
JNODZOkRNTKeTZ9j67exrpMKnmsVem0qAzjZGT0Ra6+0GD8Xvf7e9gAGmi1h/wM0nlmPdbOtV50O
tndOy+ce/m06OhGK+plZNHzAihhs4xfo5exdW1T2ncn+VuvOzrlugoZc4sLZsfC7HGsUJMzsq99M
cWI0aUF6GM8nZdO2jxOoxdkypH7rlqsEWpOUryzFcybynMDUqH7OCABoXh3/VS3w22SxEByi5BWP
d3zmdxGU/DKO/fa3xAnMGBU4DBgivN01AIPN8AUarHr267YTmUvDYJmUljjQNh/BY/kKaPIXv5ad
wMR+bwseA+w4Lp24aKeuvinYuL8zJudW/jLDz14bv8cPWIIdAax+y+GvZOGEXjbrQ0P38cmWaVke
vX7CWc/2+19Sn+uwAUw7E6h6OD2Iz6ERF35NO/O8NDGAMrbE6Gzh12AADGmL/NIqibO0bAbVy6PA
Y2zRw2N5Jvr7tFV+S2LiLCwgMrYok0BWPCLjBayZT1H8XmLvrS/qDHZXUhLuGju/sLW+gpX1YUbB
OGdB4bcoJs6Qo3CeNSiMRIJZq49lFHzaN/E/v6/pbP+cqzWEoQSerLqJXiUx4BgB6OCec0W8noYT
sNPSgDKbN6X9kVYUVUB75/d0z2NncUmWxgZFiusVKcHHgWPfJwnFrd+wOIuLrUW8Ndt5Jlbp49IM
F8XK/B6tuKtiAvSy0xu8DvM0CNosLNn3hcHRz6/j7upSRw0XFB1vyw2uymt9as/ANL/Gnfgcp0mH
ckPaHSV3KAqEFKi3beLZuBOgZQBCXqkwVzrU3h5s22IFiAO/iejqgawFcmpmiP6FbJeAGOftMH/w
GhRXD7QQkC9ajs8ZEXPo0+l6VvWLX9PODAfTFK6d8A7N9wB0DsBz6iPMd/2S75EzxUcY3q3wBcKd
uVAPqCm5H6jnevXL5eG3E4VsStp0HUa7Z/W38ExqJfTRb0ic+Q0lnajSHr02ZXGx4mM2Irjya9qZ
3aHqUIDPlzUPN6iht+kGCge/BfyXRcFvA8LYvHJQUTG3k/1UWJj41OnJr9fO5qMLUAzEBqojD+Iu
QybkZuaNZ7edfScYNESRFd2QV4YP4grMAkpVvLrtKoGK1oYJCXGKACtZXPJiL2HFvfgtgm7Rtd7A
jzJpikWQBhfATF/CgTH367cTkr3RawrjZ7yeJKsBguUMouhXv6XEFQOBKlWHCUSu+bQFMIBqN1Sz
d9ov3l01EC4QACxwgWN+H96Robsp9OA5KE5Qgns5Rf0Q4wAUo2IZ+vmfvPO8nfwqrP8tdEQNYPHY
Yw6ahd6Plb1JIWj472/596oi2Ng5Ww7osCWMaZE2pEzJHbXtzaizLqzSa5Ik9uOcNOSO76t4hDHu
gW3Ncheifu1zmUTLDep5LCgmDYMd67zGyXSxzjAnW2Do9hATBhPrYSTFFZLj5eO2kEB7KVu5q9UB
rNSucKnCWPP4cxIVN9R0l/89HufP9ZebiavViYoZ0MNFz7DDbF6iYbwq1OhXWQG/rNcnwQ28CtPE
7Zzv6TfTs8dx97wHujKdJcT77gjOM8gnMBWFB2cEcJPfgJwP/L/NvQaOUZMKV5PzTt0aoCqoYX5b
uyvSCeYKBKgVmd8lAPc66iuUR/P3jH7e+pDOTlbyEfPN7gZG2RYMlUI0oAMtfgU43JXpoHJeoooZ
o9KTtj3tBQo8hYreOaidTx9/m4POdhY1BQlBLDf5CgX3U6pneBhvB+ByTm0zpH4Pj65gx/Ki15Au
wul4GSuSL8WY3iOBOFDP9dD5ESlflNlLvMeypbgF9+RapuE7TZ+n3l/Gxy2WhsrD9CPBcgjUe/0y
BDiyZLYXIJVEHUbNZ96jiu31vC82GP3bCKQ4Y8YNPDYQguEH5Kc2ZK7wSKe1TRQdTG4LBcQGHy/A
x37267m7zKDwOowUek6m4EKR6NTV/b9+TTvnZXCYw2rtUSe/w8JXT/Y66I1X3gPugK/Huw1khcL9
FAtvY0Ee4sO5RnSFrNav5872XAwUeBlrEggNeQLUWjke2iB6z3Lg74sNKiFfd76vJBtbBk13vC2f
I1TllgPg0X49dzboHUDTxiKzmoOMdRuW8A/cSeL5PZ0g3aShohMKlUpqgo0cTFYPzUo9G3dOzkB9
9Ns4gOsKCOoZtbzfDVR73VNg6Pt6wCVP1hmWVzRfhv27nbsrXomPXuPtKo96OBHBhAFV6DIAUa5Z
7JItsJL1+5p/KI/auEEVOVqvIpUHW31dxcs728Ybk9CVHemq2Hk9wY4BBZyfATy7FatfoSxzdUeh
5XxNCtSblukEIxWZ/ihgpeC30rq6oxrVbPCbQb/JJK/4yO/m2DMuXd3RUIRWxQplm/EQBXlft4eS
t+LoN1GcwIRb/Ti1s2G53XdxSaro45Js7/nzvPUxnchUQJZBllGjcWNepjn8vIMb6tdvJy6BC6zN
YiAiAxfluYdfsUz93jpQLv46LCvQgUhcYZ6wDtylbU5OCQUo06vfruYoASQkai1qt1BDvB9iqz5F
mg1+H9MVHdFdKskKjkkoyT3gZKc9IH7zmzub5oLNgdIeVm4r0lhX4zCC7GrLyG+VdYVH+JhkTiQ6
vhbzC3Lkn83APvkN+Hlu/nb0L2e6RZRFaHrhM8jnw6EauN9+zJ0dU4jGrFvSsLzSBrDm/qbpued4
O3G5bKKubb2ggJ2HsBga1OPYRKHnJHTiUiqQlWaNMVF7cFPxGZzDhHhdaxl3ArMkFFL0CR0nYldH
gtz1puHG7vUxXekRr2Sb7ICT5NsKBDY8kWmrvVI2zFUejRNlraxmWO8s+rY4u35zPwEzc3VHZaAK
tkPDDNYkKy7OC4oE+cFvorjKIxDeG4ClMCR0GV6KiVxEQ/voN9r0degwWHZtSbzQHOU5oKEHgKDC
f8qvbScs+UQitQBKn4sNQt22Ji9z2Zp//Bp34rJYwP4CJ4fmA2ySYNHTkGww71nYvLGpMScyRRh0
86pQdB/04q7d0ufF04mAucojggI83bYzy9sJQJ66+lAJcfIbEicsg4qTACrrs1WAgU8oDVmKclNd
Xns174qPpCynsT5PcYBxT3QlTR5I8IH9Ghev5yHADRzgOvQ9CV6isYMBejD5veExV3EUQkBfjQ0S
BluRfF0V0ssz+MB+B3zqbJpA8ZAlPU+VKQAoq6oouyBEGr/dnrrhGWGcKThIOTyq7uOkudv9HlBQ
Pf56wMMVegwEEcuDYbret+WyGI3fuc0VHdmeaBvXE8uTJrqbI5lDl+Y5Hk5gggA5V+Kc++EJ05dR
bKsTPDc956CzZeo1GiO7lwzcOnlTTPWz2hrPIXFCs5VdFXIwuMDSCR5iBXhSraT12zFdwVF4Lnws
OhxReAX/utTKq20Y3nOhfmMpdAVHs+ZrEBmMeMfgK9/qtfq2VUH63SvsXc0RWGFYxhOYvhhT8gO8
8doPeHsr/D5o4sSm0eFaSoJRD+uNngqkKx8mpek3v747sVlMc7JMUATAMiCODlYogE8367esuMKj
YlvL1cL4DQ6sxXc4vE5ZC2a4X8edrdNEeKeqJK5sQECAlUBUh7JC+t6t7fzz/0x6Mle7syYBxzMK
FsQ2icu7vaolin3bOAZFls3G7ySXOKHam6THb0DFqSrKexBhshEwY7/RcUKVAc+BzeK8Cgw0PLSD
nA8L295ziH0jnFwjoigC8mc3mJJNieOhAgr5MK174ncCcH2ITIfGQQXCoX8A12Bkz2vHv3gNiyvg
Ua3k20AxLPHMkvuSteZlVEv50a91J1LByF7SRmFKxoJ+mbv9wnTWL1/rKnjqoMGhpYNNGMy19aGp
IpwWjfZMesbONspXwyXmOehHMD45FKMCrYXtnmPuBOqgm3lcUROeT8VEjyZaIYEVe+m3Ov4BpRm6
CEhMpFfKmoIPPF4y6qfIYq6isVmqYPnlcQoGHmqVYciLl31glf0mixOhyyoHmxrkVBlLYCsMo3/U
GhZ+lxZXfJQ0e6E6iYNoKhN5LKLwa6P93hGZqz6qV1bubMWdvNjmmxDebMX2XuHiG+uK60ZUBnT6
/6mStqd1jn+SeX7yGm5Xe9SsKfCoEXqtWNGeeFl97wRsm/0adzbRXsZmpk2Mq+24X6UVpJhhon/+
d9tv7ES/jFV/SwvRYGtbSJrhobSW5YvZu+IWu1N10vPs50/CXEeiNcJ1X3QYG5ugeD4CXPY6PbMn
//sHvPVRo9dndJGurOo6gpGfinsF27eVCb/zhcvOKHsVxcGOpgXhqHsT3+p29pJjsl8Cjt+GPeSQ
wVUcY0ItsNpI9PHCKL+ji6tEIokBEZrjVSKwm7pe1l2c4M7r538Cf9HX413CiQMcGgxKE4iXtUMi
JCXcz+CHubZEnaQtRekOHlSarbnSEVSkuMtYv6niqpHSukja6Ly0pFX8VaplQAlj1Hs27gTpAsCy
rkY0XorxWI3xjVDvScveiFHXmMhUk5SwZk1yqeKYZ10S2e9rF8BkNx7H0HNRd3VJIJP0RWTxtyyy
rm+HLpgPoGT5GcQwV5mkdQ07/wiTco237QAu/XKUEX3npPvWADknXQ3RN2kHLJBLMHdPW/md1+zY
WJa80/4ba4yrUWg4ePRJce68nD4y01+R0K80A8a6r8MpSYqglfM5t2jgXa/76KoWqfXbOFz9E4DN
xTaGkuaj6e5SvV+WsfDLibryJ8ilW7My9LvqQCux/QiCcS/8cueuAqrXkDpuHXK5BQRreduR6y7Y
/URhWKlej3gd9uO4aHzMSeu7MeweWJP6lXoyVwRFomQOdBLADi6t7lkiL7mf0Rxz/cL3xu5kJOdF
XSRPE23vRMeV5zRxttAolMImCdLEa2l4Vk/953UDlMprfyZObK7BMKBUH0MyL9vHciyvUm08k5au
7Ikmgem3AB23634GMX4MtPKa39RVDIUhcIN0wWrIu+isjd1PAWwEvXZo6gqG4gS0nJmzJBcCplOM
BPlk7O414NT1KgrLfhVFh5kC5urj3E4Ppgw/+XxL+IS/Dh3cnAEhHhCXECM8bYTYvEaxzfG/G//7
Ik5dzZBSLeQIEKwgSRx9LqIyQy3cRTvsXvvzL2/z398/oc4u52GAQSgrxw2eC934ZOJFeR0VqasZ
Gvt+NsWILzqCR3GcZQrBVhm1XukWsB5fj3vASKfIeWha1T/ROL5ixO/BAoB4p+nOLj2oqzg+K1Nk
dUk/yDkVnlPRuYSmEgfoasHtGcSY67prXoBd8Xopp65mKFihWVYpPufUAmdX7Ys5rCB4/vdU/Pt+
T13VUAcy5xAOOMuZJTj2o74BHcbvU7qSIRZo3OZQQpXHeu+y2AJ/WtPth1+/nfhswOwhaYx+R6m6
k/0/XRJ75Z6oqxlSjMx7fb7DiWo8ck13yBwXP0U8AAOv5yAI7gEPkafITRjctd3LmphnvwFxkkNY
Y4Gj5zFaTtm3euA/lp1/82vaick5bJJlgCFpjjKvNItBQcpnT4syegbb/75YNeCHxlIn57M4f8Ir
1MlWg1/NGxVOUE7zzEptIyyEoNBC26OiDOJev7B0NUNlOs8rmzAqkpIDMOcP3cT8FnBXMTRG1SCj
LUyAZAGYSo3Do11Hr2db6gqGSFkOsYgx3kBzApll4myL9XsMzjdWE1cylIhJgf193nlUPzzWKm6e
xTYWvs0759lgVuFYGIxL3QL9qKK7NvVLxFPXqmiY5dSG0D5gPdl0mAVAGtyIBbJBv/3B1Q3ZFMym
JiFJDsrwfWLLY1oKv3XW9SsKh2RXIh7wJDcFOtN7+b2Mtxev0OdOdO40xXtqjBEHwet+JozciFAz
z6nohOfchyQlKzo+MX4PHNBHmI/nXv12VUP0TP0bJgibQU2bSQZ24nRV87V+r/zojYnuSoco2yRl
BaRf3M4vgA6XeIFuPeeKKx7aGaTTbQk14lqIvI/lfbH42bZRVzoE49egS3q8DZt+jq7ZVJBDmLTv
4YLfONcyJz7HAGzsxQzQCUZlAhC5iX/IqNJVlo5l6fllnR20nAYYOoEJgnr6BRB6vmRzwLXfbcX1
LyLltuOuCRUEafrkTgfwJEbBjF+5JxSIr7c6LTb4jEwYHqTPbjYVf0v7tvPsuROoNmR1VVm8gPZ0
EAeixNVQ6/noF01OoBK8f7Zpg8PtZtlxLov6kCj2HnnrjVBydUQUOA1RknOFgwork9W2Qj3VJBe/
1dG1Lmqtnds+6oF8mKoTke3HffcrRaKukMjMYbDATQdPiYVQmaxanRWbn78qdYVEqm0kwJZ4SQzS
bTyIBjBdKyrPL/qHkGgl67xwgDAYl4d0SB8I83swp38oiXqkh5UKkS5jjcwwMf+3vIcofGuqOGfc
tl+UkgvkIW2d9tne1CpvZOD3AEqpE56bZH26Co6VJVnKLCbVTTBOfoYXlDrx2TWKbzIkLAf4tbtP
OjnlA5ODX/RTJ0CBs59iuoZoPRqHjIDBrfvhySv4XTnR3q3ge45QKM7tBjDiPoqsWqvB7wzg6ol6
WsZ13J6P6MP3qE7/aYQfe4S6WqJ+7Zjs+7MqeSu+Nqy0SJ2VfmZU1JUS4e7Z9rtukDOTO4SyvNqG
24Ct6Se/MXc20tQErRrwPoTyRohZyEgv4Qpk/I6irpbIMPDduqI/PyHEFzAszad3K0DfCFDXBKgw
ogNJ9XwJnWhxt7fjNxEXyu9W5CqJRhwuVDjhLBpPfZATPf20ety91A/0DwXRbOVYDApJlimt8pr1
NdQbqZ+zC3VNgBRIkkMq0HrX2qOqky1btGd5Nv1DQzSWesM/SD3t4ZjVYfwlLmcvtQx1FURaTyoF
1xkfdCQ3qo++Cqn8RtxVEIVAAqX0nEcMi+LDuWlGl5NX+MROciiVaUfGHiv5uKZHYeo7mRi/7Kcr
H2rijgV0EbiaF/N4WHEUShvS+y3jrnpI23bq9x51Np2qPxRdf7e8d487Lxx/qvCQN3199JTSpmyv
d5zMq5jkwNPRb5MNkM3ZyyV99ht1d//UBQkCXLFySB6uChurrEIe1K9tZ/sMyNIa1Zb4oqUaHxsF
OjHkUN3xv1sXb4yOs312bU/josPlvCnW+rYzQ/FMhxkCSxRaBE2WNhG/bXgS/lwNiz2TU66yaGyL
ue5niau1bW/3cw6mgMvZO2v8+U31L9/blRYNLAajrcK2iuJh8twOtI3yOhUDakJX+LLl/bLSIOuG
3epDUfAEhodxYP0mgis+0lub2koEIApDJXgAG/WlH2n8zrdK3vhlTmyTCiXFc4tvZSL2WQ+jOoRh
4Wf9TF3zo3gamiSVRZyvdlGAgCfRsUkn7hfergAJD+tBtW2YxLQmD4nZo0u29YnfwuRKj+DOvBbp
iK7323A1G+g9i9Bv43UdkNa1S7ogrM8vPkgwYbouj9ALN+8YOrwRfK70CBX1IjW1FfmKwoYur0Qo
PhGl8eQ7jxWQnNgySX/iXbPh3WNqxeC3tbm6JGL1ClYkUjjplFDAQpIgvS3CzhK/ifqHNgnvkQB5
IApYPZusM+GSBaHyWw9dadKeAiPPi4bnsWmj5zmZ6odqHurab6a64qS4IlIFFSYTZ+XBSrFn1oSe
T2WuNikyY7RIiYFplqU+bmV8bWTpmU1wnZIYC9JGbGg8TOv+RIL267hvfroh6qqTcMcKhjk4L2yl
KC6a7sXGuvM7DrmapBmyElNu2A6K1D5q1bYPoSKhlwYPNhqvt397Xtwr2QBjSoCzX5j491yH89+b
5xtHi9DZmlcdbo0iKfR9ZT99A4ioJhkO5n18HE2zffzvv+SNVd+VJVllSkUCjI4K1hccoMcs7MIn
r7ZdXRKxKCPaZizLhA3q0FYQJncN9ZztrjCJkTbVq8XiyWgsMw0HydMQtfU7g//GuLjapDVuKzYC
YYWTy/ItKtQtXNL91i/XKgiOUnEgYJ+Qz2t4gPvyvZaJ36XfFcrwEG/OOsaY7DtBcriSEayIrF+J
EnWlMmNiNdcNclvNHi+ZwM083PxovYmrldE7IS2poZUJRvsMP8MHzYPqnTPb379l4kplWtDih35q
z+lhFaAWVORVMb2XsPi1Rv15IoTp9OslYK/Gsa7mBOqHdhDt5STJwrMgLYPkom1s86EjRbtlOsUK
ehBlxT8FUJDOx5DCCSHrW1VOxwkiuPP/D4LSaTFF9J6HQRj+2hT/7B11ZXAyFTuRM548UIMkiltp
mR2zStRRkE3jJHlWDS17quSkykPINNWXnY5XbS6ieZzmPTPbDjdcCKPqLcR/W1HVUSdheVVNfPu5
VR1PM6in1VHKdLqa9Rhtp5IGajyarYMaeQPifoLN+gS7OLoEHTx2popnBTPti95rJvJ0qdb2WO9z
oQ7R1BXf6LyZ7lgptXxaiVHyDvJDPmWF6Mv+sG3z9LRs885/RqotShhg1Wq47nS7PGzA+iX3dakE
u4UZ1y5vdwoow40KulICY7sP3QteH/lysy211m22hHQs9kwMg1kBQicAAvJ1bGEbCQCUWE9Aa+8K
+lgdQkAYN8V4CUyrqi70ggTYZ7tFW3qxbaKJDoMdCvkJHMf+Q6tx8XvYBW2aTMWsq65TktTkvquH
MD6kBtns20CX7fKBDn23xlkJWxyKBSzUKZKiDWit7aFRTTzfTkO6Vv8uYRSaK7kpNoUoImND9RjE
oOzcltE+wXUpnAjXj1MySYNn2xAy7Syaljl8HCbS2Suc6KXI2lULC+JPs+0n0GUB3T7SoWhsnpRS
03/HLlh6ng31FDXb0RJuhYDjubILiAdTq9Lvi+mL8CdIC0P/HHMon25NQ5fuIUh4kN4MS5C2D5PY
Z3wAMatiykBtnjt6QLn+tp87iWe89sBR1VA+z/VE9YOsqaiTQ9IDuWWydgz1eAuWABMvKhrw8DRZ
tRflZU0wyqgRqeRJlHuhTcag8nqSEw2Xh7FtkYTgXTnXh6VdOvu/VC/FMOVj38HbPx56ewOlsxhj
nK6pYATlzuv8sStqvCvApKkJn5uijKOj0VIcB2tIfQz2NsRXR64JlL4u0eWB7Eu943mmHe97HvX3
cq4SWCLKNv1SJMLIayb4gJueLeSw4wcFdYO7X5/oAxPteXDMhcYohMc4XAZ7HBWtPpNda3sRp21w
jYzkECBNW7Yk3waTfAj7NrwaxRz3h67VdZSFWzvxk46lElmaACedib4BIzNNaKGzeW6Qm26Ad/jS
Vt2yZUIKGWZtgPcqZclwIQDJOMFCjn9B6TfebM2w60NXjlVzTIpl2LJQtOZiMEv8zzKwjWaWGqMg
VK7EcgTrWE4Xhibx/6pxDkBCrdlHPqRagwpd78URT/5SX+re4JVmHnaZkZmmz/FG7bFL2bKeLOxO
yvtVpsEpANmhu4K80H7p+1BeV1NZfo1UiF4pBbvCQ7OwJb4a06LSTyYAwutQhvDUOe5N26dZaNp0
eOw3oR4bjTr5bFiK8MNaKFEebU2IOLJG1CC3tfpKp7t5LEyAy9pGg2I+jp19amzPLjcOwtZxjfky
nIK228xpHMJtyXF6piqD1cb0Y5BdTO5IqXSZQYHS1zeynfCGplEgtlx1tdKHoQia7jLei87m2HM3
ewdV8FUnluFHuEuMTivrow1mKbHO9PGV0uH40pUJ/jheLPrxUOOd6LFENb7IIrLRD+vcc3UN/hKF
FkDWlp7iZBUfVR+q6SaxBqVApTaLOk3TXgW3uqknewnezHrTNcAlZ8LAlekwyzhaPkRxDY/DuN+b
Uzts6wryM9n2T6YT6wXHG8ltlZR1dwxjFBjTBEmN23RnDTmsbNOoltTK3jZsYd3PYWk6fpJ04muW
KjFEWaC7an3s0xJvITLeW/w7QcUyXgCVCPNwoYU6bm03QxG0ptX+pGm5xEfYCKOyjkzD/pTgRSEA
YiI16suUjrDKBhFvjo9VVy53BdS9eOAW49rkyxbF20FUsILK1MTUdFE1Ddi2GY3nJotR6X0TxmV8
mtt6eEk3sAyXbRDDZa+g6L0etm0bPixtZwq8OUHkyx6N3urpDntRQe/smG6fttSE1SnYUXh9UYsA
ngsH1cfAogFSw35Kzizqx1MSFygHrFR63Uww57vq4M6rVFbLPjbHaYQL1t04V2kFLFRI6hvMqP6u
FFWFsvallXh9Baon3/oyXB67MyXtIaa1jg+TMuG/CYfzHNJ5rYTF/Nk35ZMwvC+bm1gKTo+wwSRF
BdeNMTxWiSD5qOXP2gTjCxL2+xHFKJjoZZr2h4DDyw7Xg4Q/Nniz+sysnr+ne7P2WVhPPD0UaUGv
TBUbePAv611iyfRU1YlgBz3AEtCoOr6x8zx3WbLo9gYZG3kYUUZ3CE1DrhLbpTer3kdyXAQDyVDg
D9VfjC3Nvwnqdz8obcq1zpLCMH1MNOb9EwRiNrkc4p102cotKU91o9L6UC/NTI99NLEvYZEyZNaD
cd0PiOokyHQ09eELgmoqjmuqgv5WNnsJC7161ydliyq5gMyqNhmmnr1pEgtHdLKH9VUZAyB8CMSU
9Bms9/ilLut9PMCKYigvhUr5HShy/ZTpKmjWC1rWVXIdV3NopsOwDtu4ZAPZbPxgVMmTw9IBWHRM
VSMfm96w/mgsqZ5lNNgmI8USjwdbN2PWTcCBZQNjarkP6pRPh8qm6kp3TdverJzvzcXIVWCfoijc
pwPkOHjuiyWOIFJsVXwSwgT6sqprjszPlLQZfH7+14Zz150GSmt7TKkMr9Wq6+pCgF/T53oh1bFh
wh7iZMZxyiqqP8+gG8/ZaLEHZFvYfGnEkN5UqAjP4IX7oVY9QLZVXEdY6VFCo47lGgp7inDiyFYE
Y5HFW/h/nH1Zc9w4uuVf6ah39iUAbrhxqx9IZiZTuyzZlv3CkF0yuIIEQZAgf/2c9PTMuNiSc0IR
FVFhy8oFBD58y1lwSU9uVN3Ypmjj0q1nF17gUzbWqCHCmYQx6wiL8U5dOvD81pryaelhG8yszzJb
ThG6MH2AmTcbcY8Zr4K6p2OBS78fXdP6F7kpfJFMttfmelyHfEoCLWCo1KvCCfasV6CXClD8qImR
xIj5SFwZqqQZ26qOLV1tve+jYFQ3bCqMScaxZSLr1hqawrbkRXgxhshHYqX6yfxYaOPz2FsbWPtN
SMLnVOdz1KRKCeomJUHuAP116w6foyJ3dKpIlJu0EzDqxAey+hF9sr5MVohPXyGpB2ef+fn012wi
6NN0Xu6WyVxjN10GoeI36Miu+cHxkVwdmk77yyMfhsbHXqazm0gxLu2dKib21Ps9xRlZnA4ZCs8d
lUSQoG0xF6ddmWoNibcDc6BCsGc598gRXpANT1nkCvFBgPvk3rTcX8MY6YDIWkkcihVo6XgTURQZ
aTHPOU/6hpPPJnRsjd5bGdQycwxcNmNZIm9NuF+27KYBQqFI6lKDdzNZXd9OdMQYtPAg4hAHK6B6
mc+LurlURUQe0ZufwgRxUx5CSqLbyi7umFZBX+oPKxnmD/jc7jcW5RBF7CB6UB7dFV4oMURqo+n7
Oi0R3cHNG306247zklZhqcNPIBcHQxbg6ddhMoSEi2+mHeGMupaY0sbCSv7oR52tIOpcBO7OgSlu
mSzO6Mq9kFDXTc0wmuUSGlNmSDwhqUobAyW7BEm/e1UKaSdkv7qRly10rj5DKSVy46430J5U/Wgh
LBr29plTaUkBkMk8y0xPCNCZbkbZ7fRQgx2Hzzpx+MtXfgFwJK7enWHKaW4Rx2v70BlwjC7XpUCt
Su1St0drAb1PhxCeTWluyRqlZKSel6wkUF5WzjRCvJloAcnucVzGjKwBysC5gvvxJzxz5l/CSbwd
XnqJK/TgB96qnmsKelHCAiLs3eIXC7lnk2OKHWSC8iiVldvuAy8kTx0l403BcPenlCjjo1poR/Af
GEjFaeOpfE257IzJem0rlkZeJZ0jL4C2u0ciykwCo81y+Bi1a99f11B7Q8Y1SYvWRzEOexevfCPz
FQlm2xas+VhRvzVXlfRD/uQ0vtc9TbR1g1tixznKFhKxx4n5rMc+a/rbbhr8Mhvg7+OnSKtJnSjo
/cudNVzSBOQHl78wBmxhF5dknQH7W4xz5YRBPl54PcYeydqopseJ6bs1VpXPgeANAbkLL7DrOdYf
Aj7ObenmuXMHXyikA1Xu4AThYVdF0IBOhee0Z4u7zBidQPwsJsFoXPAVvOHRG5sAmw68cdt96TtT
zd85RCjz72Odk/UvPmHn6h+U4qC6J6/GZkCJyqMgT0xDXRMvYWfZTquTRVxZ8vnS1Hqo0sbi9orr
QaC4FeVYPnttEDxZGHiduvK9cAPYxYc4AZgSzWJvWtyZS8oc/D+HCUBtZnuZe7PqljsCh8tiSfjE
6qlPEQsKiYdqIkiiVCiaupRWGtXLWCwUsnyYQfIdZH51nbKyXnQCHwTqxkDiiB5RwUIlZEKx/Wmq
QTpHExrUxDZMkTa6EHsPwhxg4DiamsV7IrRiITKNjjiJVzSluJ3IzMQLwqyS6cyxl/aFUWF0jPyp
h9uCz+3Av/BioPqDKdAh+CC7sG8S7QdSoMoQBkbCDUPwCxFH851PiCg5AF4jW6/xWIPycoXvyQOV
QVkdyMQmdetoRmg6IcJUF12n5gcYoMKxtZem8O77sp6QnaJX4L4Yn3lkF7qgFmYANU1rMiDlnh70
ot0p9te2bS4WPefTodCEYcy10h9A9sxuPHfCPrsgETxERhjQQZxeD1A2NUymTWe8/jKc5/JFyiXX
fawptMWQwnc1diGBxWG9nxs3rPAtI2j96/6m7aMuwyE0T4Xb5FHMJhNlNFijH5UbolwN3Cb0kwXD
Er1jdRk21yOeSl/FtTLoUsfL2HZNvFYzw5Mwq38H92uQ3pbVs7GLx5vOevSmlPqK3gV8pPKSYVzH
kPvgeotFI/0BAM7GUEgPa1x6cL7kbE8VNFV3vKes/m6JkGYHXVHtwd6wIBxnCwl20vcD5iqj44Jc
Yv3Gv6Uc9nZ3PhyzuoShDS2TFUVyk5brqIvL1Za+RnxrChYDLA2SeIn6czwyCNBfL8aIKoar1Bxd
aW8ZUEM5HSt1DFfZ4LPf6OgvZh13/OISre1tEYKJt0dTF6KytPNzfAUrfTiBAZ1WJAGM6O/xEsq/
miInGhGHCDFYcqjIQU+4VVWducHcwjDdRF3AEmhXkE/ERecptpCaeKhJiK4MLF1yVJo26KIj7hvQ
CT2ApY7orHcBjM1qxtHPgQRD4jpqKAEVQJiD0MtkUQYEveulKu+AYzOtUPnlQOQKJ3IS5jRBiRd9
mAvFw9jlcySTPtLlUwBRtOPY5QNNBG2jj7mJgJZWPS8elVDB59qEtZ8Qty6fQf9aHyLYROBDzrjQ
Ufl4PJ4Kxu+CKS+/hq5pSOrMtTziTZY7tjBnh8Ba39eiGimSJTu3ickjffCFHd1jWy1AUHsRtkbS
1z4MS6oJRkj7FWmA2ENMuxe45wzcp+YcIfPCGeaueBAn4O/Xvu6R5lBMYrwfoOWK4qEFvB4jGoJb
Cv2aCKVDmaPRdlPzsbnSi+/uKuNAxqfEcqjdMFR19AGiuO6chA5F1M1xa0mTYnzu5+lgkNwrbDCH
oJXmNEPsW3SRktUWLUSn0R2J/dLuat7dUD9cPs60NploIne5HEUnh+/aujkui3YcxYWz6BYsSDcq
GZ/iCpSaO+sy1iS8Vq2KvZA5zh1TS3E9siJyEzH24XGNrJMftbTQ/+7qXJQfWwH3vLs8Kj2KHJVM
NjGlEPduSOHAxLVpb3w9MRiQNHm3XFsU1UemZnW55NQzCWonqAz5OS7SESVZfSc9L/pG2qYp0zpE
ZhJ3fskfGNxFLzAK7yFjZaYBWeZU2k/o0Uhk0A6Irihtqm68dIYwwGB2mJfPbjfPx9wZVhY3PK9u
+qlrfzQkDJVEH4IgWuRLs7aX7YSC73IaIl7FZiXGJkttUef7snEgDuXjmR2iqpl0EUNGp8wfQl/0
0aVTOeVF09fNnAxebZ0LmhvTYzXD8QUmgrWIfTMWYUxWb1EHDyJTX0xk7ZQgj8tvSzrTKy/n98YU
AI9C8C6yKcLmeq1Z2dOrBkPuFxDpw/sIAgRflgjFxYUsSJNnA2lc/+B6wWIOsHkZxnhUc/nBB8zm
3hvzQsVDHi5fQFsMn6ic5UU9Mrlz5bRfCvRafPl9ZjgSsaf1/IT5gRcDHYNsDdN6RM7OvRGoL28Z
+t/wztKACOwmpE+fCrLao8LdeQ8OjXaObWDRIm2CfL73OF0vJh36ZbzkvLkQ/eF7v87xuMDpzHru
nIaHkUNaIglOneCCVOKBNqJ4IhE2VxmVEtglzzcHeEeCljcAvtgnY1vjUVSwIbpZRENvArEuzzma
fB9bP9e3S89HknFJPnF3iZd5+OGL6XFtGoLG8ijEReWvdY+Wn19c+qoojngwTtxrmKwARzO3Szrq
YW5jLL//MXdWO6UBkuchMU5TAiuEHtsPtkJgDqeBoQcNJ0f+gaNovi25iW4dVrUat84idEywbXFO
9dLcV+5sp/3aM6/eFeWCvuvkeuoLXFxcipubMXTnW+eecGc8EuaOsHbJZ/nd89flJVqm3kUDcvEV
roQ2+iGhhPaX508VfjVQU53kiLs5+h5ozaMTWdAHKtCgBsVuNl8UlS2NZ8kgZtAMw5inHQ+rIabC
zy2Sw8VeGWvLKvHRn38ECoZZKPE4UqAo1fNXtAh7uZ8CFb3gYNEsCNYb6bD2hlekvmbrMNVx0DNz
qwIurhGuw291CzPyM6iL14dN/lYaALrOo+79ErD4cKJHcFeXhDH+Ph0cfysO0LhobdBaAjGCLe5M
SLca6nx537h2C2Ur+1JN1Wl4SKqsmhCOCJ3fZ3XjbWnfavLKTsM0eGftaf/0cA4vV+O8i4vgbXnf
hHVLkeMa3UFrk0RZGbjrBdWYhO7fszQePz3sX6R2gFav0PAGpHKegw9ufkV59fS+V94s+rJUaLUU
K1BXno5XEdw5AX3XTkTk+vuHxnAJhA+JvSJE/q2f2y9kiM4B+17f5d6W8m1k2OSswGv7Iv+sozWp
wvdZ8Hl8gxksddn4lcW0tnDkV7/FHEtMX9+12FvCN0N8ZVAGgKCZhJODPwcMQ9CX9732CYX1yxZh
oyo4qkKQslv6smLAwhWx7xtgbwnfGB2BEKNO9MzQ+QaTuDElovHeBUJDw/fvHxyVjW2ZD4Im1G+q
tEIB/QkjNPUuRIK3JX0zb0EDUZ82oSH5FUGromfre198cywLRPG5rTuAMY2+CZYqob1+l3wMMuTN
qtgVjfcA5ClvtJ/QWoSDevH5fTtlcy6jEbMyh4A4lQ8LuyvrwovnVZj3BZQt7Rtj0YCvRQGWvYNR
zqycY1gV71NgwsDh76viz67LA7eHcBdDbxazC0AXUFe/a122vO9J2DxcId8F6B3/NCnMpNCge+dr
b05na6HMj0434CUDzZrQ7BpJ3nf3bHnfU7CqPIzwsdHL3c+y+srr7vl9K7I5mgPkMwP/JKwXMrMm
M6uXrNR6Td/36ifc2S8RK1oALBA55B0rwzUMw4eUwJTizI15Qr/8J+7E29K+ffRxINkLLkwzG+SO
guUwUh1cC9gF6zEXRlurqvusDYj9t4XWf323/y1eurv//er6X/+DP3/vevQM4M20+eO/HrsW//3P
6Xf+77/5+2/86/DS3Ty3L3r7j/72O3jdf79v+jw+/+0PsNwFSvYew+Dlw4uGC+LP18cnPP3L/98f
/uPl56s8Lv3Ln39874wcT68myk7+8e8fHf/684/TUfivX1/+3z87ff4//zjq5ln/4/oZktzyWW9/
7+VZj3/+4fjhP0MSMjeCSaPH2E/tmvnl548C8k/mgVjFmesRzukJOyQB8C5Ov0b+6RISQTgcwCYX
fTOAEHWHau/0M/pPTjio5BA18CK0Pukf/+cz/u0h/b+H9g9p2rsONZD+84+f6NT/2CngB20i7VCa
Jp/auslq69/aYlVxP9ZlUoJQsbfjwL66unY+hqyxT2UNSFEHoZZ925MAsz27JE4DfIgLqd/d5Obk
E/o06sz5eB07hU+2CdSFA1Cnjrw6a1jRXlJv6QFQGVQCdbXomso6T9wB8EwlQheN8qV5QAfz4+QU
ZE9doRpUkD7079YGXoBuAwQGLVXKOk0OYRfZXeNT9uGX5/7vNf3bGp7i72truIGKup2BIhGv68wg
/U3YAEn/xukxjQnr4rvbeMVl4NkOPCbMdGI/98p0VLo7k2f+xIq+9u6bW4FFOudTMaD5pqi/D8J+
TmGXjoCofFSwxdhmukMDGOOpPgVae7oMVH6OAHYK4K+89xZj2klWrkh96ww3RyXjPpjKe4wV9dHx
tZ9Afcv9UKIG4/EYnlWYfBWYCxzQ5jKZeOdSB33xDCZp7X5uTRB34Oddg6fz15kH+tbX2oAKIw/T
CMCO6mwiAi1WDEl3tpbdYxuUcwbUDYZRXj0lXCwuiqlWZu06jftIrDfo4mBq7NiUe9Je81p/kyrw
9l1JTUIc5GC//4Q/WQSvLfzmbnKcppM6mKuM1pVNpC6rHaYQeg/dGQ5YjCsvZr9Bo4tzwL6gDvsY
UK/aCaI4sjVX4PCi37AMDSaetS0uXMDcbvrV2Eum+uXoam6AxQg1kGvLeIaY8NZz21x4rZ5hTxH5
MltzYOwq7qvU2mo6yD58+P2q/KQGvrYqm4zUFDUS82rusmZym4siZCouZORkPtyNLsGXtzEdyu7g
aN6lqwShxAyqvZgw8o9da8h9hI7RrhgK/7ZD5zJ2iqn+DFFtLxN9YbKwAmN9okQm+SrUgfmNg3q6
mwBnIIBvakN2dbMkyqNwec5zePCOq7z0MKk52t5WKTy+FFBuxF56AjAJjSF3CkGAFx0wfk2Fifaz
GNiZDPqt1d7EdTgBAN95co/AzNBNME4P0yVYQbrtl/BMkvFW5NlCqRVapJhVWyx3WOl9iV5zOiFW
J6M0N71oP6OQ+eKNBeZUyFfjqGXnYPM/74DXHvQm4gJXBkTj4HVZXQbGxpD09oJk9oj3yQXn4qWd
0MaP0WsNgzQKl9pLTE/4QXMIpsQqsL6bQUAes7bf77s3P84mBPc2wlT0J3q3b9nVvNZASIEr1maw
egnjTnoXMhINNCwYi6np5h0YM3UCOJzNJq89JyPwk5rwn6vCtihuAD5x3F3SZYKLMpMUCJR6WoYE
A9CPigEHBqST2gE94MQwbY12K8i7hwiIu+T363AKPq+9/yYyA7LuOROU6LNoBmIBk58oFV2jLgEX
aFK0n99FzQAxeBOec+AaxnWKmmxCp+KglwC4m5yr1CXq8fff5NX8Ge+wCa9Dw/ma97zO6tFUJ3l0
P61qzHSVT8xRwRJ9BzgP+fz7N3vjHLGtZ5yRsljBuxeZlZrtATUGwLIOHVw8iDo1CQAoiFhxdLz+
hzHegP5yJc+EzJ/MyVee2bZSCMMlWoCHdA5lWcgL3Tsscbto/bKEPrvuCZE7YAj4mjiFPxygcCss
lnkC7IvRwP/mjsjI4EpBlEjZXPIbzGdzlg7+YrLSn9u9A7hjBjYHwSzF4/232o3aJ68s+gM3Lkxf
HdoiVVNS2QEQuwXS/2zul1s1Yqh6+P3yYib9xr7c3jy2MpKFkcwAQV7+Cn18JijshMtF4K8O32sf
6x5DHqcJYzAlm8tGAIqVjia3Ju493kCnZIQjex3Ay+/o6Pq6CmZsvnLMg6SZovraNgNABLBfcb/7
dMyfVZsTkwKyUX3B9N98KdxJpG0xdnsfFfuQ4IqpMQTycVfF8xhiALjIgteHIC/DOzcyQ5V0aKUC
oBSFkHlaLL3WZlpuWN5QzIwbw4/NoiOkdyVxgJdvUQLHUJjsbRogAz4EUDwFZJExcwdwJaQW5lCG
t8KPQIVgc1FdYvTQgP0StJBzh62y83nxhvoHj5zWAhoVdu3Voqz44iNtuyxNZaObCRMSeNJbDxMM
vxU87uHhyWNANSrAmopQwYy0l2IP9oIYDxQyT48AukMjaZHd+sPJK+f7XJV8R3Mn8jMFOcZ7FQGp
G/fc8a6GKuCPi+Y+MKxeXvZ400XmqZggoRFj/j88+bBxcmJe4OtBqxhsgl17Ege7WlaRMGfEX9Ku
yAxrLhp3BbkZ7VfSxmOgwikh1FTPlcvsIyvb+rbWU39UshkxpqUOpl6DjyffTKwHeKABWy2mgTeX
GVALpZNKygdM5uCnd1hrSZ7QcZlYPPd1VCczCerboAq5c1GMvn7pgCb6MVc9UOcq7E289lrukIN1
OwJ4BmAg5TCqRMkR+LvcB7I/IYONHlsg91HD1HPzQbZStnDuoAA/BWUbPDlr2dXxoL16jhXjmESF
E2mfZmDNc8ARSuAtTmrxQI9R4bQZtwV7qpYAkLmoHj5WsqqeSR0E31vPqTT0h7pFfoRbd/Cd+9Pq
7GEwZQEmm2C6cY8JmVQAnIIfkdRVhHye1rT74LVt+0nQTgpggGjtZoBIqD5hZHRhNoRpyFFNmh5h
OOaYfQkD4F3b6kCeSA/lFeB4HMAESNwNMSYcU54G0YyVsYVrMGTEuQeK01XABJWaPhjPoSKFBjvm
7mSRTQpf1CBteUHiYOD80h86k1aA+8EoLIf8TjS0JI0qFKdxLqr1C8fISyUF0NQyobkdH1TvS2Bi
gPmr9q7pxwQSB8XBgx4jPOgLPt4Lgn19mtljszej+OEXsh9jzwePPBEEpP+hq4Ufh2ZVmcMJTCc0
AE23M+xnHsbCmqfBBXB55wQd9uGJ6Jj6FgiwPeSfq3tdFGUT6zbg3zqcNRUDuBQ+5KaXPxymg++R
mNBMLpbJf1ELC8oEsDHgFCZlpo+VowFWhPQl/zZOeiwSXzP5Aq5a9RGjnKaKxambDlyZtYBSodFL
YkWMfFauMDeGMPoZxpJmT+F79gjSSg/MRy6A7Y+6vN/lgOSTJC/oTQQolAD9v4h7Y8ofUEzuAbSL
/Dgq/P5CNIt9HEkrMH2tWvUcYjvVMZgSg8ooEMh7DE9YA4BOxL5M2thiJ0V3MbducVSQHSHJCFR+
n0FruItdsVQ2G70mpEluyPqtxqRwzBZdwXWIisq5yvU6a2BwRfsBhkEWUXPsgUwJl/bC7XP3usRU
+6hMMQIN24fdJw8gYAuN4SW6QuusHoESUXsvcuYB+zwvb4jC8cWDVJkPXYAgnv2uNJjCrlVMmnAF
Th6I9liOS5lNMPtr48Fy/uJ3J1hU28zu91YAfRyjXvfro+TWfFOoCOQ+6hE84z4kok0Cz2muFw7B
Fkywh2CGqiVARDA1L3BZCoBkZqf3vrgA2j9PzYxo22jK2pi3ClicoK6xnwH7znPEcMTMpFQcKqEQ
s/SvuD2RX35/Bb5eDEAHExfjL71GNTMgofoBxcC46L0vmTg2YAZBVJHlZ9o1pxLrlTwi2nRrrAF/
XrVdlwX1MhzmcWGZqJYl+/0X+KlU8NrLbxL+cqVglIRUZha4rB2BmPIB6YQHVIVYEq/u9EPjN/N+
paAGnUS/IWHCggsDbHjMu7LY1wSgl8gHh6uCAHZc4Bbce2tVfuqnkBwcOrapbXSZVX5YgaJT4Zad
6/VCeZG+cYfqnGfyWyn6toVvqxlIonFtssrM1RXU4DEIA/4jraA7vy/Xhey06E6njeujQhp6aHJl
r0g/0d3vVxJdxdee07bNHyKNa+tIlZmP2edtBeThtZ376slRACKCMaHTUgDaDahQcahWsZypFX+K
ZLzyALfar0u4NECOe2WWV5X6q2Lz6O9LOcA1KZz7K8PawI99YXIVT6qdP46+p59HlCvoR5plcg9B
XwM1CYEAUB7D1bY7S+ayTFwP3I84zCf1CZX/0ANV6k8LdC4a8eg08GXAYWo6DsnwKfgCosN02cxh
hzvYYzkCCMCJZ2rAt9Z1U5NIrwdqKEIKUhhLkfUUp0YRBMZ2xs4aVDaV+6hTaS+8GJRU+VehAQk8
c/beON5bedp16OQYMNQPXAbtl0DYZbc4g02rvurPMO3fKu1Ox/6XCDJggjOoSFfI3GhiK6c9AACP
RNYp/4IdSHhmEd/4InwTp0QIapVQfZ2VE/PAlgWWZmiRfs9gvZ0JhW+dwO1cXso1cBpmG3AK1mI/
zCA8NSWGovHSkTANcf0k1q+WOwkMD/Zex49ztFYHV9D85fdH8Gdv/ZWzsB3fh2AQQWXZbXDKxu7Y
58tyoFwWd6Qey3slxjE2aOh+lEQatDaYf12p1r9fVQ0GrkZM7fOmPVMcnbbnax9l07mQgyixMcc6
c5A2x1HjQinABWCzazonIaA/7kJwu97Vk2JbAAC6YWFdAT6YATcNnkAgoqRjnbNjQ959+P3avrGD
trrv40Lg5DmwU5OxonslYPqY+/WU1jN5l0MIpMM2J71f+DrVaHKjq2hpDDRtl2owxM5M7N84aFs8
QJQDjtKGgcwUFE+TkPPHbgCLFSQaCFwsYj5zDN4IV1tggJwAkFWo7rPC9usOviTzDSQnrwUI51et
46OZtuB4QyINKc6U0zPn+6cI2ivbbasTL20LtoeWXdbmrvpURyW+UODAHz52Gm99KhlsEWLQ+ASK
3hke5vEArCeLw7pdhyRXTn0F00rQAvO8rH/IqOs+dTAjjWIdTAO0BbqpVkjoTgW1syAWr7JBxGe+
6g7gFM53fWunp9CWORD/g3SPFLg3nUInqgAJK0e6eXBBcgOy0lEcFQQ0Fu5J3fcibr0B7EQ76uke
4gX1J7m0mDp5UnXn3ErfOIjhJvTxccY0C96QWd6hCQIlsH7f63G9Yg3IZlVZV0/gJYozm+z1+QYL
6d+jeQAKQd9FfZnVdAXtY7xfV6JRvlQ3jTORg47m5qsnzrrTvBVzt3LbYJguVRdhRAXGwBWJjLl3
u9bFG0Z5HNKy3xtd8H3D6+d8DZ0n7tdubHBb370rKISbIFeTvOlXC3g6oJfASoku3EFDbNnTtinP
DGTeiDtbYe4TzTKykywyjOLMMS8B+QcVoLtsgvYcYOCNHbLV5l4jWbc9EN7ZyICxF7OadogR9VU/
QKDAqsmgAPSc7+9asmAT5CTnESr3SGSoHXUSQfjgyNFwTmYLI73fv8UbkW6r2V2E0q7QBK+zFg2n
O7L2ThxJqOuNEI845CNwor9/n5+aq68Ena18Nx+VDw8jpEckD+Rl1S8s0UGXpwT2DHtgU51rE+n6
ApTcW4KDfxcGbbsLSdd/MhLGmN3cgnVakBeo56BchFIEqHXuo5grmU1x4OR91oBSD7JK/Xkty2C/
jhAIRpEskxnCgfFiRL13hvFQdC06Uj0gHxPsCNH3mOrbhfjfK7RgUeGWI6oPh2cT/EViF0z02HRI
gOCm2d5LPN5dXg+4jqu5vqyNHgCppkG6BvlXOG5DSAw16Jl08q3jGmySvbHpOyAZKKqAqEe5X0n4
yC7jECQBTEJT1WBqAH6Rmw3OnO9hDON8EVpBZ6Rt3DP13lt7fRMNuymABQIjItNtKL5SAJMeVgp4
PzUuSSanRlk+dN50JiH7KSb32g7ZxMNQwfNrBFQua8bQvQbxvNtBOHEFU28YjrOlxWEMNKg8TNMU
wGIwdEEMSKAjA8h7CRYapvsfITnDEw01icT4g7v3ZkgM6dZbvwYYtZxGhFXq0wZaFwNAONPSdWeO
0VtLtamM+cS1E8JfMAvtictEpRsjEC03a+t/Hsu6vF8bNDh+f5Te3BmbSLosoq7aXomMtqjFPbbo
g9uMy7dwgtUr/DCniymo9WXRFMXDXLcdOLygQ6qyPPdtT1vwlSe1VVWval6WICzh20KVP13KwYGy
lXDPZEVvTWK2qupKDxwKYhhZCCLQvqWkBMUXLpPhiluYWxte9iA17mi7VsfBh2YL8dzgTIn1xhWy
lV13CZi3U480xvUbQBqMlalbV2U6S1AKf//83gi5W/F1NJ0qb12cIguXhT6xnNprV+ffgSCWU4Le
ybl+009Bvdce0+k7/lIuRosEnCgIiwxiGzyG/vhyz2ZQZOZhHFPa5fQAhR4XpD1B0rWy5b2kxoGy
OjxVwQ6oMMZAbz/W1gFnRITsYvGpTDXYqO9c602EY0IwsKNxXQMzXN3nUD1IyErBqWOgrP1+rd96
nJsQVoKuZ8DSLDNIu/LD6JgpKcDwvfUgy3jmZnsjjfM3YUuD82hDVuItdKUvIBMAHI5T8z2Ywfzg
9SU4cYIAbEnNOSDnW19qE2ycFqImfTSWGR7fCFAurS+wZXUCZl57JpP6qfX42t7ZxBhmRzF5DUeH
KnSKR7Rg28PEB3oHMkqfLBBYTBfVTQ94X3XEkL3I4HusEh9qjvshBMHNgt2886HwlqzcQmNHQgIL
TYQxHQZ7rnx64yBtxeMNV+OM4VCJ8slHNxfKNdDaCpd9F2DKE5arOvx+E731Pqcn/8s5ygPl0FAg
fkMix8cwvV0u146TfYF2WlK0S3Pmyn/juW5F5SGcDoyYAkMcOi/rsZmgJeLk3NlBgOZdJkfgAZ++
4i9fpcM0cCQrwAnTNOe7deTeNWSilt3vF+qtL3D6+19enQQnpmrLZTYE0FDwogjOoxQ3BDQz+Tvf
YhMzatWNzDTAL1VSYKZEo/BG9+ttFPD5zPX61pfYhAzBFwPOKXSNhoJHkEIBb46DI303TRDv+l/M
nclypLre7V/lPsDlBL2kKZB9uq3OVRPCZVeJRnQCRPP0d6V3xBfeOiaJz6M7OQOfXZAISUj6r/Vb
19tpqUNpU4aRpDNjLiv2cM923+PYrDc1UBUH34StGlLQ7nD9PgurEp07j58uR3h5sz10ll98GLJ5
1vqBheiZCDGLYA65a56spUbTpovZx4dlmLCNcEvUA+wynUGNaCycIiRspdGWBAQ6ir7jdtnRWsGX
lUHHNxhjfDTH1ICdt7R3A6zgIYyB3tnG8cImzUGrl5ZrH2G9IxtBECZ9vU0XtLqOTq2niYdjgRLb
6AQehjEYAGpqQ8uzrF9xU8HQak8ZGMmwjzIoDPrnoq2sX17f1lWoetd56SZjODLAagI3x54D0jiB
bQRgZThAuf4L337JB3O3Dr+vjNTD9h6aXWQZBHk2m18mt0ftPhu3tszlpkPoYwjpIUS98H+HrTOx
EHXkfst4PwQusniAGSDTbSrwGgfhlqj2kuZHzy2665C+FKgiHjfQXs5REQ98k/GsCgBPBOWtPTcK
TsqqnVETdMFBQ7XwrJB+8sNPqAIPzAG7i8sT3mCzA82BRYDa2bej2UaWXJsjFr7IOqFf1EjIri10
FNT/kQNtAa0nkRcV1abEZhG0AwOWzoBLyVb6BCLVMMN91OTazAelJpCLY5Lth5mZEDz3FT2lTWFW
gcAibI5GIAd2HhU+2DRIqr6x0kr1OLjH+d7G8dI0wvYRkhSKkjHIFfjSWgEZa3xRQd0r4dZ32BHF
NxXanrFVEsR9AC/QtqHBBdyeYnJIoCoj3nU5bQ92in1BUOAM9jVRsRyCBF/te68x1B1kTc4X4Vjj
fd/43mvSwIQM1iH4QGHXpv7NgDL0JVGr7ZMwc+z4rmAGaEfKYMMjR2lVRRxwq35r8BdUScsqLOD7
vi07K4X2o8hRg7Dn4kgcu84iNncNbNMOxEoExBG2S1E+HDdWmgP3NVEi9j24CcnWIAbwAWyycrKB
d9l0AoANij+IVUyikXgGicDqaH9KZabPtAPLMwSTgKEeYXrmhJ82x88mfN7fK7N47PxkOHoT6qut
xe5qriRK2RMAKCBgwc6tJt9AZaEl9rkaStMMhJm4KgAVGfV4PF/62sNyfI4zHsPt5IB0F0EkI7d+
U4HRR2SLumacQaoHgpBINg4YLk9e19hHkZTNJklo2+zMosRRhWUTBxyLYZBWSOu42Tuw+UYpjCCA
1uPTldwXmA2ssIwBogxxVj7+qcy6U49QTjaPGckUSuWUifgicmEvTdwKJ5w9JvbcdJ0qKi0fgEmc
FBcG1FpcDrcdM8Qr4gW8JzFhFxpcmEJxSGY3+07haEuDwU7yHwPYMyS8+NPjqJ8H+q2rujEL1czr
31k/YajMuYBzT/JJHSwgcvrARDU9hCahsbeQ6AA3IGYwPFBcU2A0oEMOT5NlVQAZWop+q+04/WtA
+pTuyrYo8ogUbbwfuzLzwlaWKMu7E2QYAKw5GeQO1ItF4POud3cCqLiv2HGU0DD1aZNtsSPxZiiE
C3fc5YObBo6jHHtTZxwsIS8hwFL4KbIaUCkxH4CQm8Fn8i8BQjZLvnHHwn9ArRL2CNDrTeeg5tm0
ghzu83JTISOZHZrWKH+nnes3YL937NdA2DamOPcO67Gc7imbpjzIBSM7ZaJbgl7jDrCwt0DCppZo
z4Oop3yLU63m56RS/tyaM0h6SmSXU6wETjy/NdlRoZxWhQ0l+OkDyqDHIbVsFTo46XjoCdgDeyzv
UPmi0iBi08saLxSzt/ubZUn/zYhBdQgwKsgxsy1QDPOyNNvAIWZ2B1Rt/xT3jTqh5CjjwKbSy4Ax
4ewLT1uQ4Poa9VCUtpnMHnHSXO3KzPBelD/VEfoCWD99XIDu2uVN+g0kHPJa9R6IWVZWjGgS1rYc
QZ5lBZV0g0rBtmP1zDFrx/UNH8Y03zqGaB+4V5pAFOLcwwvnnMWYrqjs+6CD1QFI12T2oKXoh/yr
0YwQg+H0pvgGSbThBmOe0N+IfMROM/fdZoZV4aLPaUEFBjz2IuKvcuULsLK6eAexnEw2Bgh+8xY4
c+9WFGOuApjgE6SYstnCVFMrA+4SxGqgdicmYzOBeWhFwoFrYFPNtNu6Zlx/hWUGcm9lknPuDDnd
JqzoXpWygHqaLTJvp/TCIBgs8E0s1wXsbnZtAUBlht7AOoVzcqcbbpSLxDRw8Goa2mPM9zJuM/sI
OBb8knh0yAbrRIpXBghTHxWDhexZHDr+ZK40MXXl3YQWapSiB8eFPuqCZsUToPuq0zjnnAYQ53h3
pkkpDxB5MhwKZ8zSgLLUe8CobyAhBGkiCwv05CmaOB1CBCH3csdxiv/b89QNLZrvgCulsLRRCnCh
bfA/Bf49egLEPIFvlemdWxDnJU44rBIqA/MmyHzbO3DI68kWkJASmJw5RQW2ND3yUAOSlm4r83Lq
OSKxJPAbfFCDpO5VjKVOh7pBW+ZTxFjGUXsHl6YJcDpjPsXTYIs9MknumtQhd4WjrK9phWrjnJtJ
FTR27aMrZgLYEhOHPzG0V6V7viDr0NHrIQbHBGitwO1q6ycBIbjaeC2kRtBSNXdtbHc3Yzp9g2Dx
IptgWfnVyGcjg64yaV8vhJspbCHsqqD5zotfggn8uAo8KCsEOlIeccJYzKGFLhtNdWWAkpNS04hs
gKceoUgbHpOMjb8QItxOOzB0DXvj557sQtGkw4S1p2AIuo0NE+Wpipv7Ek0QKCbK34gxA8GiKovb
2hGdC6kY0ryCshyaNAJ0xQD8Dx1nbwIJ4ARVXg1gt5AxAT4x7VNnV8OQ9pJg7P7EwgDMUQA6sISh
WRtDcagA2b3odfMyNBmSOSC4IPHB7YHKvVR0+zPq2l4AIZezw+m5EUCwdk4VmBBgzQBJ9X8Z0lZT
rBroTpVZ8QN6Hfw0eM3rH9eXoAsrMD0hJosxS/amz0AUxWRlpdaLO4j2jmHuOhQ8dlHcwpdG5T1b
Oa9Y2H+8CV7e7TwxdY5lcrkhvkf1Qw4h8F/sc/0DEenL9UdaOpW0ta3zYIL848LTuSOguAWl45hR
VST51k+t9nfnExSgOyWiumglHKqFH3WiGn+v3HxhfalnxyA13PANnOLtAB77yj3LDCeVwMySD05o
cxMMLOWlG4Ojb9uYlQ+iGczT0AwUTIW8jJxWGNvcVM/Xf87S6738ynetPc52XdRq8HfmUOGzw5W/
lXPZ3rI0qXYQLgL9bKY9CIWWv3LHhR3zW83g3R3x2exyQD9glDCy/LsNn1DkgHZ0TDFhHaDaHz/Z
j7SduQW0KEiBA9l5nVtuEmGLG6wtVVTbaf5wvfGWuqp2egceZ53LmtDdPE84fQGcR4wTJK4xOLOf
u4O2GW+zAlBjFI92PjW+dZnj3GfCKiFimcyVg4WF16HHzyBZVqBm5qIAkDb2ZqBtcaqQ1bGFK7Ta
WQAjrWxlFw4w9CSaWDpuC6auseN58oRN7MGwBmiNi+S1SavpkPsdWVHFvB2yfbCD01NpfCmkCVF+
so97ODabSvB7wqS6Q6XJD8Cz8feO30Od2mblDTxoTlhJbm3sJBkBJ5X9dybY32KQWLOkXX5W4F5+
z4oBaPvBGSIbO6MNgHBeCCzwBDJUV2ygiUYiAeik90431luY88Hkwbk0FGslOQxGJsNucouNgSrk
trEmyNeZLe74bKU7h9T5TUyAd2v7aTgrox43CTGLQwG6cDiIFF/V0p035ZAVmxxS9Yj0kEpgJ9pB
T9iuRTIvVaLezkjeDcuGiwwSOmHsGh+YfQvrzE0FeG4EE2MLrrqbRSUYv6C958axTTvzMUFsQyRo
kqx0kI+TJzxHj+TJbd7YMi7inRpaBp4nGL53qBI6MgA3Tu6I5Td2RDvwYKE2bNtnZasi8ke/39Gq
VthBTLkVDZnnAY2E8+mVn7UwXb/92nft4iQcYELk9+6laKxdCY7iA7ScdvSp8a0n+fW5ZbAxxujz
4BIIK5Ew7LKnbotN8JrM4S1+64PhoGf69TD4Jk4y53sJclOElzpta44DduYQ/hJL6HOrbB7grW3m
TVXG/GfvQ3GcjSZIh/Y8HYWNjV1MJd/NQwcnZsvimxjYS4RVTPBkcnZfuUI85F31Ij2Wbq+3zFLJ
y9Hm76SKwXMUqPfM8dxtBsj2wkLlw/YfG/bckXvp+C8jBVkDYE9vz1KUZuwUQMMaa+N7x2LjLSSy
GHqxy764iecFdsvWMBkL0+YFJPD+u0n5OLszQ6PGtCYPzO8htsBZaWizGf42SdZwNgvTpqN9AHJu
Fjn3bbJL2HTPwGvd5SD3AXruxQFe4m7mcDVcb/GFR9KDBguqgP+u7HhnylGdJ+jCQuwVh61NkUQA
hmj3D2HkfwW2uElfZNVWfzsdW/Ev0sWd+gP2sfwDKkTd/p9tX74+d2BK6P/m/0PUhX3JLFpmXcDD
C5OOhrl4+zf/cC4s2/+PbwIa5VoEeBr3IoP6B3NhWf5/mM0cmzLwLDygLP6HcmGb/2GO73uoyTDb
w3/zP4wL9z++5YOMQS+IC9u6SC3/F4iLj5aMQHDouUlDB4UOdIzzefSHA2QZL7Yo3BDQJZxqWcPG
mwTdwiP9+13D3P8zT72HQXw0AIjNdA8uHTKshGM2nXu7e3Wd8ueYjk+uia2h7z1nVr+Cvfnw63O5
z+Vp383z5pQmHA7B8Yz9IQw0CEm0HkZJ+K3Isu7BH8zpoULOygnmY/IdrEachzYqSW5gOyhAW6xK
8xFY97YIhLf+8flogXn5UZdGefejENsxDalMpnNJ5TMUZHaEhct8hIF0LUr2o0F/ucPl7+/uUEkf
YjHZqrNlxPuGDGes/knU8eln40DWd/0dLt3k8njvbhLbE/j7tKAH0tFQ1VVkFXvfpBtDffIG2i7G
LbKWpODBng1oHl/Bdhn30s6MEHzi4qFTxpqe5S30Uf+WXpoLY+v9kxCOUCyS1sOZIdfim1tV1Zbg
+CPk4IBukqpV29p1Ub2SprVHbIf57Iuk32KQegBsm0Z/NrCx+oFSIbymXA3Z4zCyDDl40k7vJrBW
7UCB0HJMGtWs7FE+3OxefrL2Ha3cAvLGpFPnTEzJM+t8O/KA6v6KYzWV4HweDPNgpH7xNNk1xaoY
60DA9eHJXvmsLLaZ9qmMLTnDH1eps8jBO6fJfeO0L5U54RhpCGrRhH3j3Q/uD4rYEoKl7SholGZs
46n+MHgDclsBBm3dB/jYNkaZ7VKy0jRLo0v7ttYKLltjRMuo6d7kW5PeZPXuUz1eV+a76nJOhePl
c0JdwATviiQL5hZw57pc2Rl+tC7Fa9WF+baZDL5t4A6u/O7WN86wouRZGKu6Gj+RXBqNwFDi9fea
FUELU1AW3zK5Nhks/XBtxsF2IstdCzdoEMsi4efpu082iTbNWFAOVIAS4adbDyYaXK3RYRY6iq6y
9/se+P8hoacGvteN2+c3beEd8gbrvevdZekG2rRSMOQlJEhyOLujbDelguYQaH0JWt90f/0OC59R
3U7oibStEfBDTr2J+Buj4BBastfKKI+zxw+tj2Pk6zda6j/aaAfrAEBjGaNmyqHSwh4C9eFNhzg+
m/y8foelDqQN274qUqDpbXqCw3YvxnLXVMXKYmPh0rqZz2xAUpjAlT4VHF7fDAR+mPL9lZZZuri2
wjAqxuGIwMVj08YshgpjJCZzhQW60IN0bB/2pmmR1KALQL5wnrr80ZeIhp+ax+ttvnR5bdCqQYDZ
mcbkxFPyCPQ0wry8B5PQ7ecuf7ntuwWCGhHz5UnPP1XDtM+s+KSMEYVXt42uX3+p6S9/f3d9GzmH
l3wK/9Qga8fKv8lmWPnlHy6GbabbTDKzsYcSiZynpPStSwjhd+oOP3nOb1tgoJHABFkIlZ8bxLrN
xECoRIlATe80GTn07tzbpbx+6RrxmJV1AePzvPJUC7OF7i9pZ8UaJ8eNkCt5asx0q3rQAXgcH2Qj
RGjV6drq4NKBPlhQ6VaStkV8Vj/gThlkM0Ax4DYxdeeo6qpjlwI69KkOoNtJrLTMBzj1vVPnArJh
MxjNqLNmNVroXbqRhDGzS2SD3lU0hns0K7DKJ7P9jDQSH3rdOSKHvE0bmApPHX0uxbPbw1T2U00r
k+lC++umEQHpcJuWKeaN6qHsbvCZ2w4OBD/tuDL0FmaO/zKLMGewAbEhp7JycSKrqj95ZvRoIO6v
cNCWHkEb3CVkEwMAKuis9lTu+GXRgm0TAAlVa+4aBFl8rgtp32iTDY4C6IKcwEDJUSkhQVY1z9ev
vdRI9r/nJ6GahLt1Q04qpnTPK3tjOYTtRgjwPncD7asMfX2CcxhOTqaRA1NQxFFjAIwg2mLFAbc0
BrSPcgLqzAxtqH8ywYaBFseFDgBV9+u/fuHiukkBKV3ZBJG7f7LswoDTELomREp+bsGrWxRU5gC+
OQDhKtshQFTPzwrpIAGBCQyBM3LlCRZesO5FmBzu1G5F0Dyp823o7Z+KN88g363x6Jeufxkb7z5w
U5UNvEeA0yntzohtjTKE75n9vL/e/gsjzLvc9d3VY2SgVYXr+6c2PVRwVHfdXeGSyDCS7fUbLP18
fQgjt7hKsAk9FV36UjqSPeHUU34Rqm5XRu/SHbTRi+wWSt0eL8BNEGUG9AtiGNRoR4kcq5VbLLWS
Noh7OcF3m+IhVPzstcYW8e0BQgtDOKc315tpaRxoo1iONZ/gDKjPiPDpviNT09kx2INWKoEfloDw
pfG0MQwLB1wViPE+z3DGgkrVFck2VkL8ojDl3QJNRn4o4ZflBiI/BUEo6FYgv5BWfU2QwLzyKz70
juFX6FaANjaphcDM6mwMbbYRfJC/L4rWgxNzKIr6InPSQAgzTQPXNYDNcgXWDMh7g0ACsTDuroYg
55S4JH3Ie0j/hJjJidpZk0RzOsX3MKr6R1PGU+ByI47SJB4BzeDEONeqWf1oLywL36yT70ZMiYQ1
sACpPDuj5BDYzYRDxFzPFEFlZYIZkkBI4wVIkoMGN20dBBZf7yIflk0uzXdZ0r27c45SOmuQkHNW
REVIBnsaG/9YqfjIKLtRjEd5kh0N56bDz5IVuRlbaNKSPDAsf9enCN+aUSSlHpRY13/QwsDTbQo4
yElBF0zFGWwmdezcxjsAA2XcAsjSrAyLD/kPl2e+3PvdMzuo/JlIzhRny0NG1S1LBuj6cgGrxWRK
f1/mQCVFLtajSeRf2CcqNcAHEx6O4loIqG/Sop7Olm12r9ef+a1k+cGqVi+qF9B8VrZRTicwWLb4
mEfp5vGeBvDVH6DVD8QuW5lzlo6t9bL61OdAhqW4E4Sq7En8zI/IsKb3ZNO+OH8RDdnxEEZJ/nvl
wRb6tV5atyTGUcVxO3oD/t0tkChNpHCUGajgJbudInvLQzKGzibZjys724VJTy9MZywjSlXVdOKj
++USJTR17teVx1nonHrJGdLtfLSxPD01G+yYw2LThmOQh4Axhk5obcwIOu6VTrrwddDryPBzAVKO
dKNTNiDovSb3borUZZ/WG2MwP2Mnw0B4GyDvBgLDxq2fWY7X05j3GcJqZeodPVetQXkWHsK9vKN3
10/ivFFdVcMjD7BcgB1vEiFJtgjm2IbeterXzvPflFgfDCBX+1wXXY00IIeVZ5xH5r8w2ZdHE9mn
x5L7VjjP9txHKNBIcCpgMp4wn2xx+sEjbPPluVJT8T32mvFYTlP9F8GmJvIHTSMZkeecWwA7Fkrd
uxaFhJUj6uBEESF9342WeRJ2ZT2V8FWFfcahDQfRbvrcLuXNCvOu6VpDukr6dDxlDsTS1a+m6zcF
vGGMr1l5lzqztjpoXcx6E2XjqZMXmmVQIPnYsL9cHyoMb/iDF/JWXXj384fSN1oBceapV333s8sR
6Bo4MnfuQGP0z5juxm0TW94BKnOQ2xxmrcw4Cw/laouqMfWdEkvx/CzYHRi/56S6T0mzIhFb6s5a
iyFAFzHYbpGfh1KYwClOIP0itjsq8Z08SWOq1xRJHzeeqy+sLMpmsDuhJZKdG1bQhiPqZe1YcanA
819mKgSl0WEuq3PNKtDAhtBJcEg9//UagPOcO0Zx5utDEvr9ek9YaDTdNNW3VQYFfFGd/Q5YhRRZ
xfaXMu9wvvvwuRtoKxjW1wmZ/Ro3yI6Jee7Sc2KDE4HRev36S99M3VRUDunYdZ1VnkEFnX/P00y3
EjWyqE3Mco/gd+sgs7r84QzedK6zFGtIqspjldjymw8zQtRdnGtlI4uVL9xSi176/ruxZYFe3peA
6J4zSfdiGu6Ai3iB3/vcp2JtC/0h4B6fBl1pRGuwTZJeVuchHCOxbXYQdG3dDdlaURXSaAxhTzmo
ndrJm3JnRGsotTehygcTh64+QvUvRjkWy/kumjbe9rcV9Lsm5Jsq/KOCH+fzrRM+f/sCY9PGDGRg
B19eX9fw2Qtzh64gkheDKauy6twM2Q7sMzeox+EBjo3t9Y60sDLRNUDxWMeOCeT+mZd1/WynVrnt
EK27MmksnMHqyp+sQdieiTyoMzdvcv7VIySs3Yd8fsF6/vrvX+h3uuBHSMcElQF36I2hDEukLARm
525600G2ZbU2Py28BV1APrK8ZFZzmWRVsYG3BgwubFvp56ZwXS0OoMFUQp+Wn+0ZOczGqwKKmgJT
Whsr+9GlRrr8/d3gNFtum+3lG5GM0EWQNALsM6rIncEer7+FhV6k68E91D9LmvblmaXOA1BeB4+s
qQuXLq0t14aEKcxaKKsM0u/OhpdvergVVhY0S+9VW6JBFdlkFjKtz2ZS/5lV+6PjxSG2szW22dL1
tS+/NNE/S1Nk55FbsIXYf7LYOkIn9ed6s38I0MSE+DZRvnuxZCIl5wwL8i6ao3wjtukG/fPQ3qo7
Ec37FzCKtlDbds+gFoZIjt31QR9mIciyobPyJVp6P9q6wGq5ACAc2w8XEqMU2bGlKT/VbT09QrKg
NZVQJrLjMH6z4MmpYLpj9WPf/b3efB9vBN/yl94PC9/PkjzuS3b0iW1HhPXORiDFPYI9BRuDyRO/
DenIw2xTbMWv3/LjDuHp2huRIc0ZX0h65PQWicYuvNrE5isb6Y+HOYRz/x7m1dSOrjEqerRM+YPK
+sCT5GQ32bfCHVYkZku/X1ttekCHgAM302MOIt7guqfMq7+3oNivtM/SI2i9abILzzZmnxxZmxMS
1KY//cA5jvyaWClydTq3Wjt1WLiTrm4BqL9mcSopzpEgHka0eEGQdw1zORm+Xn/XH3/8IGX89+vI
jKQGCMShxxE5oh50QgWs2LR9qlsjwP+50mJLd9FWmh6Akzmwq/RoW9Vvl4qbFhzpLTOHpz7vb1Tr
9Nvrj7Pw6nUIpTd6gO4m3DnRKoOD3SgQfNEUITXM58/d4HLjd5MZYilp4sAsd5po/TUXu7jxvhJv
ZaZfet3aZ8SdBoRgmXjdToLwAIUwY/rMEVoPd+vnfr32KektBuOyaOmRcO8ArnkXTDCdx2n84/r1
lx5AG9yzkeQ4sEDzz0XqIslUNTcezgiDBLHsuwLEps3n7qONcJLHAxsw5R2p8wTXR9hWM8K84fEw
/ly/wVI/0ob4gAPqBNFU82lIFFC2VL4w7j1l2Zo2a6GhdP1LjCACxbnNjvgf+H2T0FB/C3h1q3nl
Ad7Wlv+9HfB0bDVJEBFi5lN2AvrOfJx9u7kHo6pEeIDt7LHRr4/+AODE7Pq8iuIGgd+9ATscUPVx
ZJezsZOIu9hBheDtEpL7ZwH9/Y1htWlIHQsiJtWg8jVn3MA5O7f2sT13YdXMKbJ5DHhK3Wa8nUaE
qRQ9Zz/whYJ9u2uTz4REERuq7H8PwykDTrgc5vSEr+McTlT+zFMHWAgYmK93gIUXpOsYaqcqbAkL
4alPxI9YjXcizsH+gVfQKN01wOPCtKjrGQyD5/mclPPJZ7eZPVyYY0Fu3lr93ZSS3fUH+XjpA3TZ
v1uqgL0MvlLfPtV5bCAxBMEBI7e/X7/4wmbX01UNFVC/svcqdnR80sD30uZR7vaIAGk7b9oXU64e
Y7DuvokWu7epAHJqRgzFPfx89Z+pqfkWIah9CuwJ4s4zKKooPOQ1CVojwXLXAhtw4Baptw1qCi+I
TxDjyipkYXzrKi6X5x1IHQM9Sof9rYjC8SqpNqPvrawKl65/6VbvPhNOW3HAluPxxF2n2RVkcjam
AlTIcYz4c3O5nr3kN/48epZHj4oa26SDq5yn/MmA5z+6/nIXeifRvkb5lA55CffDkWas309eGd9y
6X4DqwHAVo7JoawK8rnPqq7uKlWGQueMD9Mw3yTu7yopg8ldq9kvPYj2VXJKDkRp3GWnWtIBrKEk
YM59PLKTiH+BfbryPhYGmi7lUhefiGrx8cYrp2FM81OXeenKu1joT7q4B+6gjAISNJ+UC7q5+jMC
GOSLr9df9MIWQ6emgpBCLFClMwifOveXWQn1q6SD8c2BabvZOkUsSpwKls2LCQDH2ktZmGD1ciVs
n5gEXCyi66EJxYy9PqaRnRTVLdCfj9cfbOGV6OXKGZFWHBSX6SRtgvyMWlUAcq8hKRdeiV6iwbQk
AVLwvaPZozCXoL4EPFy6gajyc1oiT6/NWD7ScGpZ+0dA96N+qg9IKInSdM2+u/QA2rBA6B01SgRJ
nDjOl8G9RPEcmWn9yqnawtV9bakp6m6yAVfB7DEBiJW8CquHoOjL9Re7dHHtp+cO1rGqM7FQJuOR
x+RJ5P0B4TMro22hb/ra8tJ0qrEgwiNHm3zpyx9ctDhPS8JiXgOiLXRMX1u+tMZY5KWyppMz9CbC
Z83AUcjX+FTj6CIuEJAS4pXYvid+chg9+n0gIBmVlvjUaab3XzquOp5nUaJ1jOwSUvJA+jjIvb9i
LQlhofV1CZeflbKRFZ9PVnqOfdS4xZfZvyuNcuXtLnwOdJZs2iI8zvAabIJKiGvikZyNliYhzsFu
Ve1+iYtiRfC20Et1NZecwEKojIoeiwzMeC9HZK2F819vXtNaLXQj7/L3d6sMNg5N5qB8duphMyhy
FOw+JybxPG302raQWetgm8thfAwBnz/UiC4CJop8sm20EWwnPM0aPrNjgoni6yVcIaxrf9qPoqu3
nxsH2ij2sk512XRpfq+9pXb3XGfiuRnWjhqWupE2hkvEXcgENLpT11G2nwcAxnpDgLWdtOOxBjgH
kC35+/qjLAwJXaolUsiueJfMgFbdWdwM7PJMPQ4L2dqR1kJX1WVUXd62BVOXGQ8xVAXyvDpKg8Ja
WxstXf7Shu86agzSmw+mIM5/OgJrlgg6zwzpvHa8tHR57U0Dua9I3Kr+1OJsLvA8r8QOYyBhQgZz
d/0NLAw1vbKcNj3js2uVJ4kdr3BhWVn78QtX1qvKE7MlEGC0PnHVxAD0O1mIGMiVuXrp4trxnlAD
pP3MLCHH5wFvvhn9y/X2WFgz6rzMPPVARDRSrE3M7gvJp9uRqXuStCpA9F7kxIUdWkm5v36zhfer
15FjUvC0zpHHy9PRwmESS8O8LYwI9aKVk7cFMSQYB//uoQCXAWZW+dNpGLts6xcEasG0jWHQtKsv
ICd6e2Pys1MJKegDR1TlsRp8ue1r3kfc52zTxaXaDtT0O4SB1fTg40A4AkIWqsM4SeqwKJPyCTOD
velLpO9hZQRxLEBYX6+30NJ71kZAH2fMcFzVnLLKQHpQ7SQbgXzm8HNX16Y6Q/gp+qXXnEAuAJmx
+ZUZ7tP1Sy+8Wr00ChKsSszMgXgKGljX7rbNPLy6tI4+d3mt/1vQJQFHR7yjU6kOExpiF6vMieZ2
7RO8MDPr1X5PyGk0FIUQVv2QPvwcE9TsHYI4AQP91CPodf2O+FXX2iI7TabzAjZffGwB7IqkcLvN
9TssCFs8vX7PgSo3EESOT9lFmIvoVbX1UKfZNm0vAIJj8C0bg9gwZLceuYWoP6NIycoMtdCAel05
7oxSNWOP0ty4EXEStu4PEL3DKf55/eGWrn/5+7tPj6ytLp/qrjnB+wY/vJQVzGMXqFvd0C2QQNvP
3UabP3yzUTLpDO+YQ3xBgHHJOUIQzmm1pjdeGiiXkf/uORAbnvYuVHInQBMR03mLFXeWrn3+F6aP
t1nx3cU9ZnStyPP4mOIwfRpByo3XHIELH4o3WM67S9PBGyuAyCq8Xxg8CR/TsLeQlBAYhj/vp3ZA
PAWLx0eF8JwVqcLS02iTYWOApEYlY8fMIvG96cfJBhHFa+DihXXfm/v+3QNdALeG3WbQeUPPXttO
FHtfZhqHNa2Dcf5MVhsOuHVhc5w0jTk7nnucG8MPDW8A6LK1V/bmCw2ka5kd2RZIs8PFW/sB0v4/
s0Ffrw+DhcbRZcvMyvpaSMRHFZ5j3OKMco99rRk6JiXIumwfCl+srAmWnkEb1ywtUnyv5xpn5+oG
YkjQv9ZMskuX1sayMAfHBfu6OjkpBepb2nHQkjy63kIL41iXJ/cNonhBkCbHHP4IGDGZN934VYlo
uMIQf6/f49IGH9R+dHVyy7C1SimGs4VtlZM3UTshZ3oYA55//dwdtO2bD6JuBemwdUp8I5xBY+5S
+0h9BN5lK1setvAM2iBOcNgye8itOSZSjSGHMgiT0mCG5ZR1oSesXaPMF+Cyf8edXHmopfeuL3Om
zldWFhcn4LGB4AeMtIW3aCg+5dC0iKl12YoqxUuTyyNI51UQY3VJWkwalbJWlgofvnfcQOu4k+ha
pP25zRFO6Y3LvoMyFTr8bmbfr7/1D/surn9puHdTXzIj28eBa+yo0vOF015kLy75lLkXF3f+ffFi
JAgRH0p5hMG+vO0MQ24znM5H13/6h58hXF3rsJ6kYHQPgzqOiFDk9lNqGSGnVtCRrRtvsbVb2Uh8
2IdwH63bMtr3gE8X6gjm7oSQbdWeMqzJt9efYunqWg9NfCmRRsKaY1+o9v9xdl49suJaFP5FSGAb
A6+kSl2h00kvqPsEcjDBGH79XXWeznCbKqk1DyP1jIBy3N5ee33nIS7ZPpPpvWD54+HDlw5QumyK
mKg528PMd2No7eTFQhxxqSu8OrYn9/Zv+HgQ8aX/EzCwMinmqdlnMd3W5lx4swXfO6NVP2+/4MOV
w4Ct0n8HErdQQAkWT7avSdwEUyoAtasotOBVR9P3rEm4Z4vmvR3hEUmbBHb3t9/78RDjS4cnWnHe
t2UMAXMNLkVWDD8dlJ94AhWXrsmRnHZEheVMsz91LMMPXUz3MUJhRZf15s7RDZjU1XYPt3RS38nQ
fTzWuHP9+z+TnZXxXBRyyvaSltJ1EgHgL7iXn9m+8e2L2Q6IsKN1U17uayuNA6EZ4gztW3lHAfbx
iQaPX0x3ZvfSimVm7WirfhkzUyA0mpeClk8GfGvcMRO76GpIPju/cJYd74yAD6MfvHUx+ZERKOAy
iRIamAgUsfJ4l0Pwfiaz2lIoVG4Ps7X5s1gDJp708D0zsz0faHKGwbnCfSbs8k/wObmHy1t5x1J3
FjfCADhTgYeXvqoI3vG164h7ZQFrD7/On38GVi0be4rgMg979XjeNCTrfVACqiMMqO9JWlfG7tJb
Cd71gzQ7pzkYwj52MRCgFr1zuIChF77z/6Irgy81ZrRlAAD0pbOvIH7Q3Kgt6ZlGbT67siyGi1XH
rddkcCYG8qHexCibpUgH9PCqyOPeZzAqG922bCGISnvy3dYFHY7T3CBxMMC1XGyJzsunEeEsDKtJ
Vv5KOqNuXV7X4kQJlDi1Ac6eG5VtezAg7rlevvSjB9f79NAB8eDNwklwftYB7Ygc55lXPcgWIiHs
DIftKazmrLvoQGgcZKmnxwJ283sKWDD0FyjsFa35WOZR6pUDUV+pbjrhNFLsxyk1XvoWV//6POlh
xFAA6rFxTF6yJGXHTrXshOtQzadGyUFQBF7YcKo3J42jd7MDOLLTDeECCaFvZq4Zv5gqtK9KNvSN
N2YWplrOxlAzNVQncGk/GaQ161Nl5irx0kYNF8CMjZOuwQauGhxleKigRmyep/ArcPvILh7MGC45
Xgy8A8xJo5G/prFmeJGlGak7OzE5CmwJPlbmbpMrKA/dnBc5hRdB1FxzGjSo27o+mUnWPs2Ww/Zm
07bnaCLyGFHo6SOgO7yxmcyjVLbzmOg933UWFqwerKhjNMTmi9BBmI3yPL8WUNLN5JjGD+kYIGDR
Au40TY68X2aKYpcWdRdGWVT9LOWoB4MzFVvLNtOdATXeRipdbKyZJEARGc67zTThxokZB4Uh6Bio
iaGSUUJpDAZO8tWM+vobTlVQQemtdJSr6ADodj+artDAk3YJbgDxv0ZAqszpxeaQf7naTCmgHKJI
wX+oeLrp7cnZVnWFwafmIWTAQWx0Skeg5oFvqXkUbUg3I6Y0ZbEz+sgIcjFOD60jhkPD4+QkKyfb
1rDVhP65Yb5e0zZ2cdAZv9hga+yciahH+O/b4RhxXruKUCtEyaQA56yAxy8t6uSQlyz3aglFbRpX
Y8C4zgOJk2OI9CCKGUwxIkiQM6yzzZEEUzNEPjexwWow9z1rIkapi9bGR0dP1PeuurqpxUn7oBwD
GgMaGbssrcfWaw0QTZKZ8isHw+pDzqUKTWSwvwO9Evnw7uoOTWe1OxHVzm8nz5sTckYjbLXsPkqw
y44d3JhV1w+eaurGBlc3r0AKneOicU3FipBMtukC3zR/neGLHkS1zp5lF7NT1oDvB8/f8pDjeAOi
FTQ1sE7syj6o0kTfdTUpvWaArrvpmnhDmqR+5lORbsqy0j0ElXk4ajJ7Ngy72DgRL9wiiZ9iTELX
nG3LB5LYOMxIDrqAa/zhnFs4eEuwgEwA9+AgPUwnc4BBjMxnA8XDYnDLPqt81RrQ5pWjusCdzI53
Bh3s3yllsX5oGsVhJFnB/yDRdVT/O1PswxAbXntDRIwrKkfpoJaZ4qcBmZdvw3LGHay0AkysNw/Q
VQ3hdWo50msdqNQ5zDkaEHjq9ymDLFdJle4EZW0A6IZAXq5OfkdWP37PdGd+SeYMuHXWjL8VoDBH
bhfkvey0YVfrdQWiL+PbBCad5wK6IW+iovHb1HCOaZZkm9ixuxB+xgIn0sSkwkuI6o/QchruaHZk
G5ngBJ3zIkJZlmj0wqXKhN0BA0vwndhVynca/lWCHaJwOR9nMC9x05Hk8J6futrX5hGqNcuwenag
8HMf7kRFK1vj/2mIYH9Xa9YgDnzsR1evbFSQ6bDZYSAnbT4VPiyVky0ck7Okr8Uhr+MQKo1DY00H
2ZifOqHwpW7SorHlwFunOfRDRCENNTcoii7829++ckBZ6iVNmptYxKPmYOsvKcbVFJl+r1I/1z5l
X2Vghvw3NqETwHJWEYuDpdU/esc5OqZ9J+m20rf29e//hD2ogNH1LJuivdlxM0AFRA+tJ0c3VF3w
qeZZuiciYx/1qqoipEzUhonoXQoqvSoffkZFe6/Wby20WgTuXDg0S6OhO5CxuYC3goSMutNCK+Hz
0jqRGSXCWFaKQyu96dgSL818hM7WvWL3tU9fhOd9mWmg2JnOXjXlT0L+sJw/3275tb5dxORM6gBM
SSYOlQlQzpABmFu5hnbvoLcy7pdqcViTExs7C0ZlQR/zbt4CpRZG3fRGm/hOWLvSNku5eJuM2jCy
SBy0/puZvljV++2WWXvuYkLVk1N2NkvEoRHzo3LUF6OPn24/eq1Vrn//Z0LJEXlUo4raA+zpA2I/
FEm5c4pTM34GzWqBBrSYsX0NfMqco00QJmf2S2ltlHm5/e1rzXL9+z/f3qL02jQUHu2QP5V4JtHu
9nPX2mQxO2vsUV0MDMZhtJ6REAh1eJLUIIGZkAfffsPal5P/fjk2eE3LR0McBhzaAVAsCTBU+Z1R
yO3rjPngcLUUuraDgL+WmKJdH0ktJHERf1FFbW8HOmbhaMR50DVEBaaZ1PCnMLPkMauBtYfAM489
MyLJGIKxqODLEfUXDbUuIWe1cZY8tr7reVu8UV52xxyVWi9zA98G2MEh5pIqOZZI9Z5SdSVlNdO8
oV077yVp6TG1uhm8QOjDiDtXVQMQ4yCN31OtNcGQaX9KQK3egUJowOwQaeHryh5rH+wjUMkzbncv
Oh9SJIRQiXSNs+zBwnm3qHZzWo27XlBSeM1sqFOSkMwGQq5t0G1cj+D0roAjma124yiahPbM2JMk
PWhvfY+L+AwOUW7FqNRcDcpcX1O4Qo1RyNEVgHFpMBvfDFxTJ57N1vtMC/UAilsWWlxMkBDPUsCN
SUF3q3HYGMBELj/i0mP+3lo42eG+v+FuI8tym8huHIABN+mPAoA1oO9Akg+LVOAI4qTw1I6aojtZ
URydEmDgNtlkZE9zPA1gqPW55jpWlhw7zNUYSLySHy3cmf8YWxvF8H1hbbPEbH2AEo332U7kT5PM
RmgkFtAjsypeJkScvjHHjo+6LrrHsZr+BKgnOzhwCXyFOrD2RRvzPEAgy8IiEQXOsf0YTwGodCk4
g1HsFVYzeclU/05xBn6bRomTO0AATyXXm62ZOMzTNZJ+zzhkJQRUrC/JRMdnpgBfgW9s6vhmmSKu
tiQEuPgrcGQ5zEXKwdzkVmw9m1E9INBJm61dKfCVR0OzHb8ULHmDBbBz3X/tb4J0CQxKGxDEXE1W
8sSirAK+0cFdbjvargZnpFMEwNt2MGpr10ww5vJVdCU9FiD6HPCZmXHgMbCNgQSFsPaa2hqrwIrz
SQ9aO68O2DjbPTdN9ahUPASzkc9hnrUClETSt71bO6z7TuCBgIRB3zpfLUwpCcAb2FCOqvgZ5B5s
t4ZZ/Mhm3fnT61H2c0LG8ow0YFa6xCLNKxeVejFKvaFXhtpchCa1+XmUANtNMTCMLrSg3QnZkW4/
mNcRMJvVgTTUuQw11327U9wDNC8Li9wyArNN2xYGgHRyST1qYVdNzVaXkfArlhV7WjJIDmuuNJxf
ab5vbUhbmNGmYdW20FPilOYjFDGRmxDt1rL6/kFiXgfcAImRd6bamNGcBaUj0hDuVNdDBkC+1dTj
QJ4P5KEiDQ7Rlj5uWtUWAN/CkGQy29650ju/kYKBsxfXleHLqRbgMcLY4DGb4sxLrbl/vB4rLlip
Ztz4G5MvwIyCBlPNDUauk6PksOiry5RH2RO3RlO6aADA8IxUr70ktsWuGMgYqmjujpXRFTucCO2X
BGf/sMSc/RUzLDk4yQxuN3INz1U9+NNd07wmtmX+KCrJfFln8ljq3AqIVUINqPUx1BtKROjyUlHx
WNpTnLg5pV3nEq1vt7Aem3xoLbQAN10Tyo2Y7QrGyn0uitmDukB7FINdgAmqtfYm7635DY6+xXYs
0fIRLdi3thzL9xjVOUGBBQ+IFH1+zpMo+qLPVraTRgLuYeKYsJ+fWfEAaKf1SEYHWGQ2l5ekTqWf
6w7fKngF7SMd3SsyHp9LPZFbyFyMoCSTttUhWQuoivm7Ddd4d5Zz/1bkyQwnbQpm4CwE9+KoT7dW
3WTB1On1K27sRr8daAuWZ23H+xKrddgwCkcHUmGU6yNOr0ybSkDDqyjM4A30CgzvjPojEzAqS9EC
zkViRGjIG7fIbRwtkbEVemJ6smjiLWuQwCt758U2BhR5a6BNZvDr3YJwF+1qizkXu+ZgL6LQ7kq6
swsRtiZkQQbL1KVF6Q8clKbp5BQ8P2aOrkqfKYuFI6MtMi0c1COqo1vGmD3o9Vi8AHBegBwALZ2h
V6aPDHf6yvS+2Jg8zg8WlPtHmPXFj+WYgg9UtU636UhdftU6o5eeicm3R6Ea8hKsaDcR7jB/ahx4
uQhqKI+Klmwh+YnCucYUIGWVe0UZwb+tg2hNh2fbBr0r3FRLIUw3KKgAErFskRYRcSkscHZDB5sl
1yoFRK5jOSDTOVpfMon1JM2u6fyKgfCYwXz+AXVQ8uvYcIUIKrIDUUPNMCkeezUKaL82TB8DA0b1
gHlrfDPyLv5WRlP+YFhDsumjWj41KQxjAAGi21Hx3gfvF+dxkJ+9uCLdXkfK/aDB9wRfQ+wp4Cxn
YVQ6s5fnMYBLyKgaoSjBnpTpWOzHRFFPTFa0GR2Cgocaa4vmzO9Gx+MfqNRSAdzkzAD/MXJTGwoS
iJ9ajKvW9k0L4MUcsdRZV7i9Qj5Ta38lRTVu+7g1v2D/IYeoaujsGhKrSIgbjhdDUyKIgaonfqUy
NaL6JCkueT+qsEaF/QOy7CjljiRcd4Qm+jfMD/atA6/yMo9G6xMmmycxdmQHTueMcmkCFaLRghYa
0ekJ1yfbpEqKDaIliZEj2APmLruUk8N/gulM/BoHzsDK62aLhKM8OwUV2yyKqFfRpNmoqbN3sidT
2JawCUwajXhR3msnBKbGVjJ99nmnurMAivmSZpn2LHIiXntgfF8HwIlRldJckqJAJrXueh9bQ7rR
WdVdt/XhIZuyOVQYklvWMR1Z4Uj6RoRtvWVpB48pYX9vM2wAPk9U+QDUnnPsJYcRmJ4NoZo00GU7
pNGwt6eX3CCA22otUmvInX8R8Mp+y5H0cxsHCbVJGA5MyXL6yHXTeLSyvL7wkWS/J7sHNMQu7ANI
dE9mLrKgiVm6qW2Y88QTMZ6p0Wi/IloXz1KV5kYHGVKFLVYaUBnhPNIXhnIdZgxvw2STP9Zgkz1+
sArgatnsEqBQn5AscDbOPIGl2qFmlivCfkmzmr5Dc24Edt9GIa6iKrczGnIEXov/rKI+P5qyml9j
JGMBqk0q+ZzJOH1rZNX/wTYPNylojYu3DCSBR5lylC6hd8kTz0G1c0d4qlG3y2OkDp1Z5TA5zJuC
Biwt89GNZVQhcQRvpS027A55L4NVpwRn9VPf5s4JHs7Dw5QzEqB0U3sFXVg7jxC8CHeG5BWpQNCE
/ZJawx7s38FnepFYEB5xe/QHpalXlGDWGOt1AygD0LFJZ8oLLi0AMmkQgm1STUfSsyBfDFi/eZXi
xcamtb1xkhoWkV1hPFZSFccKjlYbwLmxc2U1fUDFhfBFZcenlEy4IYGOYQOAjXnJSZS/xqpgkOvx
VgYxG83AaTXpY3Omb5JRCzuI5diuQqJ4C4dZ5zL2OvVzojGk61U9BWg/51eUZNYz8tbqeh3TByYn
xkM2oJTfhb8Ganylo3+z0x4VSsVoQI9GyM7uuLGTRZ8QdN40BQQmJuc81cvWLVpb4W4lMvwmVZWv
ger4ZI7wOAgI0unnFO63wHjoemjCghA06G4IaqDnznVipicwSdNwzgbrl5YCsItUNsjeWBzYWW81
n2lG4UJcmV0sBJwniWP5706fCgcq4oa4TMX9zpyQK+amQB1j1LTqCLph/lgoKPYqoeWPneYQBrtd
OmGN75uAymlDLco3JKrsDWWTeES6gr2QrNW8IjfnIGPNsJlaXCopURJU65sawnYDbjNDo9gF3li6
Bz9//jTRFKb0U0xT02e1k92RgK5kT5b1h6RqkeCPSHNIYCTaTd9wN+hiMN0+r649fHEipqOhw26M
QicWwRCi3lftL5nduWZeOW3zxVm4QwJ40hSe3WMcYun3qAW/bH/oc+/2x68ctpeFaHUNq1QGRMBh
MrU9CJBnCxDXzz16kbISbaOzCASaA1YFbPs4gdzJha1887L8bJ475igN4jOua/thNl+bMn2//c0r
CcJl5VkqBK4WFIOxi8b2qudf4cn6gLsCOLJO9EVE2Z2fsDJmlhVoNsskareS9oAkjQ8lgUf5KavD
2z9iZdAsy8+Qn3VwNoRhUIpIcyRQOcEJvba9WY+D229Y+/zr3/9JLk21hMtOcjWXqHB+pKgF6PP2
POryXnXYXy/ND7I0y8KzQeO51krcU/SRWwY4QOVe4pev/Lvl9Tiswfz3XkLo43TQsg4t0jvHUl0l
DkW3z/oGNFasqqCMCTgM326ste5YzOFUK0bbtuL2YJtYptvBxaHFNQhsje/JSddG7TLt3NljZQtk
zCJrHLyaxvsqbbdZrQ++PlrKtVIkc27/mLWeX0zqssxBuR2he8gklE/w16pqDwD3Tz18WYQGJ3Q9
m3Sk50X0XDHcEpudG7ef0rcbfFmBpne2Nhkav6bQe19Lv3IGcxqtdm9/+8qitDTrrpM204raQEBv
D4GGIL2DRv/2o/+qpj+YDMsq80qPEKMj37jL2g4pFCS7Zz9RuYTVoiHNH3Zb8C+zE40NLNLb8jT3
Fcz9rWLaARPL0yBiUEcUhHSIaUftlypxiZ9AvwbzH6gtkm68ZxixMtKXBetgO+gqLwa672dYjORe
isVhgr6Ck8/dXi7r1QUhDS76bWMfwe3pIc6N2m00pn6IFIaHtxt77TcsZmsZEzgEDrW5n2vdq8dd
ZcHq26I4gtyJRdZesJiskW6SrlGU7C0D/ob5r8K5xJNwC+1OG60NxMUMLTL4IA+pYvvWQiojo8U2
FeX77cZZmf3LSkILJHkcRQayz5Knrh680TlP3acweAZfutHKrqOWNvIZi5d8RAH1I0Om6/Z3r7TJ
spawLOcY9pjIpMWj/RWl5fsiL++s7muPvnbzP1shHag1qqYne5yb4cloIanWGm+3P3utuRfbbCfg
9wGhMc6Ew+jC+cPtOoyaT1m/ob2vv+ifL5e0j3HKx0BBBt8pLL9BqiKVz1V0r0PXPp/+9wUJk2mn
BoPskSpwS44xbnzv+J22Wdnz6GKeUieGoiYa2B5hfYZLChhGzaV8cTjb12b1p821ezz1tR5eTNgY
2YmJAWG+d6I3aDy8qLwXfK8sBUtf2NlKkS90TLKHurYPcWVUbh0cj86GxCm0TCMwOT41kJY1kPM8
5Y42Jcae2LbjoRZLetRIvlmaE37uBQvFZTqaVdkQQfa4L/WU/cLnk6rv7X8rzbQs4Bvixhoa3pJ9
13gthzat+pYJ7or6U+65Bv9rXf/PTEB1omUjZTdBKlw5fjfnQRWZIWLbV2A17kl3V2bD0hy2rsoS
eSpM5tguvd6ZYfP1y5mjOyvcynQgi8mMXO6ciQK7il59mQQSWtsqA6y2dnGDdGcQrXXDYjr3haZs
PXLIvpQUd6Swzm2TsB1+4oD6yR+xmNMM6QphO6jziXrET/GLk8XnpPgDarMn7mLY/0ZNH0RTS7dY
AIMG2aJkd9doOWJjJunecVKxT6glXvOqJI9JmSnbnaw8DaEFGgMtS3DfVlXI5iAPD2lYnlvDZc70
8QEFMMauzuGmqEEd7bXXqywXk4FB+iaLGdowSyAt2Qtfh3LJG5qheShghVC4w9h0D/AcqU+ZNHLP
rk3zCWlsHlijnLyC9MkXBDgD8pmoMB5dkSf9jqk89wlBsbhrjGTYQyMr0UJ1tR+sxB62uH5EPnYo
2dask/4LJ9E9bura+FpEFUZiE4FrV4KLnBzCyRxk9x7FiOO3GqLEVrZ38h0rk2RZlAjOec/oZDSH
tt0KZGczVDZARnpnBK+s5MuqROT6iJwEKvrMBh9Nq1DV3L+9AK49+tpu/ywhdFbKRgob5fHxk22a
7nzPBmGtRa6z8Z8H92maRxwlBYck/wFnCJ/hprRnX29/9drDr3//5+GiHJN4sKClixgsP9I0aKwX
bt7z0Fx7+mJNkvPs4E69mPe9PGjK8bXhSwL7xtuf/rH1v8GXJYiwZ5zS1J7tXUrzqvAyFC+HXC9x
HWvBhNLM++bglA4Sx7mNyMazo1YEpSHhjNB1/WlweidskgmVi6b2KfYvPmmxfgkKzb3IRn0/x/OP
Is9QEyL0jYY74jsDeK1FF6EIgcKb1gxLsEZ40KXPqPzxm+737RZdG8LLKW7qUVxfw7XSqraCUpDP
mj+ferR+LXT4Z5zBx6O1SNqRPQxbvSi5GMBmfe7Ji8DDjqueaRItEukKNEQLwVOlnDv70cqOpy8m
9SDtTuaASMClq/4Csf8r7dgms2FKlaGo/PYPWOnSZcnm0Oq8YpAD7QfC3C47ogrCVQA73n76yrK9
rNeMCg41bs30/STei5kFDfkZtbU7YZvR0judu9ZKi2meQRme2FAS7W3rubV/5J0Dh9bWM9PhjuRs
7UcsAo8IQA9UxBA4H4hcvJk6Z9u00vXIz7IGuZYsHwzc9Vjq/XabrfUI+e9g7eems/s+0/eUAfKY
m0Feqy3Pv99++sosW5ZvGhoU+3ZZ4FDEpFuZPwx258Frn72YvgxicvhEdcZ+UqYV4sblYHbqkrTa
PYOij19gLos3qUZgrVDW+h4UuO2cDjEUOfY5NYzwdst83M3msmzTzOaaoIgNdnuyPkpEU64w6HPd
4TBHs3eLkzsZ37X3XP/+z2JU9Tx3kgRzoocPRZA0xdHKrM08tdRNHG3PYYRy+wetNdh1wvzzomnI
ZJWb2ryf+ykOSt2MQkdzrMAsSrb53Cuur/7nFUlWk3yO+vhQF+Nes9jXQkY/Uv65SsD/QwOUzmiU
ZhKP+1w2eyTefFSevUKIfGft+3tY//9Q/P84ALhFrvVMRFj8GApn4k6TYQq9YpD1PSo8QBkpa3cu
VPZmdco44FTcvBqIjmHj0sYb1N+lwGKNfPAb+Fs1XgJSnwtbxXir6spx4BMMCzgvRXXbUSvjCfpL
LcFtRan155wy/Wtlk+TLPJvz7zgd6pAOcnxE5TDZmwZ0ShlpQF0ElqCCPmgaf93usJXBt1TQt2MB
XWlExd5up8JNyv6YZ/bFdPowG+UfiyZ33nPd/z5oWXuxZvaEWglEJmKvau17VELaI9tdoopLWToe
b9S3kVl3evHjFc1ciuohhoTwpolaFLkRHwVRsWsU90zG1569CHiMUQksCma7B3Vrm4Hy5fbG/Cmc
DXyMFyvmVLISbgwwG0B5X0Cj7ocqxhAUsU9dCRBnGfVMU067DIr0g7CG+jmDKnM/6OxT16t4+iLy
yaeZVmSw1EGrdFehQquZP+fv6SzjHmXbAvV8XB0m9tjUmcsaNNH29gT4MFrAZy8WxS43AYYnBvTT
87HMf+X0xNrvTXbHHOHD6YWnL9bDedTrRMD0DPeqvyaKQ96YuSX8GGQJlV/y5fZPWHvJdbD+s+jG
spcJVMPqMMsCekLNte0H0ynDibWuSn7ffslaOy0mcNFVBkylwX+0UFHmOD/zoX8g7Gdq6Xd+xdoL
FmGO7HQTCiqMH0iUdmo2S08gIdHmzS/Y9n7qRIT+WMzfCZgDpnqpDlHzs5LDg5Mof+7vWWJ9uMHi
6YsJPMqYw9DNVIdCSk8rpJ8AWnrPFe3vQfL/llACLd5/u1kmsmrihqkD20R/HJT0H+tj58vA+dO9
2If6ub4TJvxNbnz0ouVMHjJ4O6OdDsmuB5EjmB+skHuVj8JJ19hYx+hs7stfdijCanPPv+DDhRU/
7jq2/xnDglzLGRP0PitkEXZQNXpQgb7eHrurTXcdc/88vUh4qWsxfpFo3TmkPvwOd/ou3mF8udOh
8OzPbD34FYvpXiaRSSP4fx1wpe437JvT3TtXrtg12ktzCiiyqa26UR06h2anvGucCySE9qGgWbSb
B5PnsO+heZgQyY6F4IVvK5QAG8mkPze6OWxs6LwfcinSrQM5xlcnb8ZdqUfVA0TVuVeORucZU0JP
TTamPijdTu82qdXfS5r/zSt/NKoWCwiDKX2F4EYBXFzt7Ef1LXosT3xvb2o38SDbQ7HA2TpJF2Xd
fv69h9t7qO27l8Yb7pw92XWSf/QFixVm1hPSA2CtDqjo8DE5Pc39VuygbXbPL8HTLnXfi7A6K3fz
8P0NKmQPg0N33y5XbO+VYZgBJJiGmm8H9268Pl4v7KV7Bi+H0R7bTh10FiaA3zjy1SD38vsrpArb
WaxGuDXWIOnDz9W2XaB8zTW3NXDKmve7dy2sHH1gu8TN/cS9TgD9zo631spLJw29gtpeY5hrozeH
QwD89wPSjyHFP1MweaM34Z9s1/tw2HABvghMf3ApOqFzDbcAzhqVHtt+Dy+ZH9mJ/4wc15xc00uC
e1cTf33rPhgHSwJUwuJWkRpf2GIUGA/xoQprz/LaYESbpA/xpgm427o93hn7EP7fXoRWOnvp0NEr
DVouNaA7MLPquPGBB+bG6+2Hryyf9mKBkwODw8h1ciHpmFnnQr7ffu4KLdle1vBm0QDwF4qQD/Jn
/MVCj10HEvWHU7qNNj+gmHfjAOB5b/DVH7q/9tR+fMjc5tjdic/+whw/6q1FdGO3VpVHNr7AxLvh
yhDkWxjTB3HQb6OH6AF2Q34bOEc9BDg1yALNjwJEz7s+HLzy672Z+he8+dFXLFav0UJdELZ3jOrH
CfKv5hzt5cPsG1hFCoweeXAC84nsyK7ZVu5b41Vesu+P9bnZd2eyRf73Yvp3uuT6yo8+ZbGMCSFV
1mloENzkKCxg8ZOFLe0KPu23zTbHtPqh/YggpDkZ3uTi/vCgvYjtvdd/fEbG/ewihGplhdNDdR0R
PvO+QUDspn7k2ZvkV3aJt6j7mU70gB3wFULwc/cg31hY+nXIDwl6xwhkQFzNv9cvH2fd8TWLRU5l
c2GnyTVWgaDz3L/A53T+yi/Wa4wA6aE7V7+7d+Nyu+XXwohlVTLqJhyYbuNl89l6ri7ae3kEOTWY
QnNPHtDLd3yo1gKwZWkydvCx4MZ1sO2bh+oiTuOm3lhPaNBnJIaCZGt68KAIUBqzmza3f9vKAmIt
4i8HsBVnbNGrY2J4dWt7RlzcCYpWFj5rsTZNs6iTXEerNYPj9t3GnoAeMO5x6dfiimXNsm61FWpi
sIm2YYVMMmxLHs2d2MancksP4lX45GdhhrACCuFZ/Z4fmVthK6+OyW96J9P519n1gxm55AZxZNVk
d93yZDh51a7Z2Zt4O2wKP9+D/LnJvc4ffYXBP+xsLFLN5h73cW34LylC+uzMkKARBLaosvzWXMZj
/kp20znfwW7ze7FPnyHKuz1CVkf/Yt0ZIhnBr4SqA9+kW/miH7Nnjhja/mZv63Ml3Ht+HWtDcbHA
oHYzLmmE3xSb0/84u7LmNnku/IuYQQgE3ILt2CaJkzRL2xumy1t2iVWAfv33uFepPmNmfNOZ5kIy
Wo6Ojp4FJXW6odCNXPmGy5dMT9cCGefcmD0oo0Tp/bRjd87XYk/3ydG7zw7mrjkMBycsTmu6uQsL
X1cG6dqBkynBgPnxyfW+GeYhbj5u+xBdGGTyoKOZTgqp43P1An/i+E/5zX6zvjWQ2QxgyAqeTTZC
Wz8wDmt2xUufo4UImFx71KjQZdPCgC6LYr8CUXilCL4w6bqtGs9c6H/ZqGEYEPkBUVitGj0stXz+
nE93v47AVT5JUeBpO3trpD+rflpBTp7vwxe2vc7iaKZxTM4O5JGUTjDwDMHnl5m/1dMvG5Qkbw2D
sHQcMC33wMtyWqeWec6o7aO1LeGunm+MF4AStuK+OuR7wEIe3EODvGftqXxp0LS9rqYYn9YgonXq
teBvEnpJ1xfuwgbU+R0kVZ1BE8wGijtBDOdVMJzCPqabaV4rc16GJ1se03ICkyVGz84BpN2or9mP
5NE6Znu+I5Hx6G6NB3FIntKX9hGihSt3nqUZ0hkg0gCjHaxulJW+tzBDzgLy6nxUz+It/ga7BFwf
t81uZndxZN0nv4Y9PVwfzKXsXKeHQI1NQucBX1oEcAGJT9Ou34zb9kA35wS5CMfduEkf6z/FoTrU
P6AC8GJt2vCcOawF64WgoBNHKuVxzgTmEwJsX1uonaXOQ2fJzfUP/Iv9vLDFdOoITRPlFpC/iJpt
s3UCE1f27m586HBdbDffX1Ok3qDk/xR3xYO34VGHWzuu6UH7X7mFdcUW/279p/JhzVV76Wu1WAI5
Y9UqMqBYbE1ZYDkgOXsQKqulu7v+wQv7TqeZqDGnpugQY1sYG8npPi3+u97wUv1I55WUwmHczbFE
h7DbGieycaJ6Nx38XX7Ca/KmxhUKT7VYHfwBNpYntm8RUq73vTRqWjABvKUGAxiTOPUk6OofmWMF
zU1IT8tztGyh6NXM2hGRCtXXbZKDl6n2huNsr//0pQTL0WIJ1GWSXCj8dnpyvrav9rv5UH5po3jX
v2e/3XcwEslKFulfPk10sgn0D/y0KNCT64OSPhVhn9ZBHX944zPN8BIHUUci107b88+/sK907olb
QTDSMrEavlrhdxgFbl6/PxQBLvgPP7Pj7qcIdlnwkm5QKQJFMvTvGIq9ZvAHmhDInf9E789l+H59
hBdWvM5TkeNU1HLA4Vaa9I/Dmi1lZKXppQqY7riYGU6p4E8+RWIr/tAynASEFoP5rf7ivvjf+WN3
aHb51tw4z9NRbp2QRWsczKWv0gLFbHowgGowmU4tYAI4BGJUKzFx6bDRWS1xnDOHQD4nit/mEGKa
D9kxP8WH+N6AgnsotxCyvAf9HpfDst/ML9enaWEP60wXXriAl0L4LBrNB9t+rdIf0M+83jRZaluL
DzXkF4wSepm4Phknee9E2XP15t1Px+YJ83PMTu6mWelraV60aFEnSeM6NsZumEBMg8J3764UB85Z
8KUdpQUKQBPMiZ63r8rfANsOSAqlPsDmHU+F4DSsDNV5SC70ohNeSjh6to2LXqYTPc3H+uAHCltU
huap3ca/rveyEIl04osFyUkQWjHXoAHcy/7RalB6M0HI7tN7YZOtOTv7KqtWBm5hSnQuTIejgVU5
enPqV4jjNnSl3aWvOGegn/L+SprzDFYjvgJwbWd+zGe1nUdnU3VfyrQLIYIa2Gs8sMv0UMvTzbTo
iNdLmB8jMYBkVsYPrWhCaK/DNw0V7gxVUTDDLPsNHuX3TfM0FE5wfaoWto7OmRmhdsZkiQg3xE/x
mbL7nngr5MfzOF1aatqtg3sGsXwX89IO6q2OS2BP3OM8VqDblytTtDT12safIT5ZT6J3D34u1aa3
ePfiELq2sMjSF2ibvVBlXCmjcqHvCm5RAAx8CpDOQHeuIJA7Jb25c0te3oEZUj/Nhj3cAQcAJ6DO
9/aT+19jxX1IuWjqYHaggbyVnrcm+7YQLXSmTRsPvmhr2z0IY4SszjdYZ2989ez7dUAhJ3PT4tBZ
NqyIeSIr3zu0cqSnFOLcJ5pDW8nLxVrsXlh/f4v2nzYZvA6Kvodo80HIuP0x5pm8q+wsOVFq3gQp
szydbUOYgjvWVHqHEhXRIFbJgzDb34kaV6qtf0ucFxa6zraJPWANJHSbDtRKhsiyUz8oFZSzFRMz
aA2Z9zsj2bzz7AmyHkMev1qiH/el9OieJqLJgqKtZ1QU8845WGmXbDs77qDeQqHZbdgp/kuKnWlI
uktmECu6tO7eK8sUryQV/AvEMFKc3DlokcCnP1vAz2062623JUvag5WQfpNBmG/ndn4PeVAOv+VE
Ga8W1KfuPUsASzINLao+VpFNB0n9TAVKNXhhMpNjN9Xmscs8dqiywvwAN2T6zaxC/HSLymLhYEJ7
JrASSQ6NLbqDbRL6Pg09fa3msT0DBJ161zPYnnRJbrlhOaKC0vLR2CRNmx1ci5cB3pxGc1e0EF4N
zLywkHFA/mXTVQN56HgFTe6pd+s7ZVd4wkuSAWJZjb8R0KiGXWJZqvvZFf2z4c/9SVUjatuT2X69
afn/Tek/rc3SL3PupK13gNTyoWzJRsjpoaE3wUPB8dXiY6kYvEIKzz9AqlBBj6WFkbssGGQxTAeE
LWb59kaMPD1c/5qFWKkjV+o566qib3qwxSWA5ZUEknBa83BZ2MY6cKUaS5dxx2oix3g1qkcyv5Zs
5aqx0LROM6uGOGZDF8eHzrDAuFT2fZ+CvjxB9+r6wCx1cB6wT9MMrRho0liOe5ggKRiWAiyHprSS
sG24ubmtC22q3T5xM1UmxoFWeThhz4zZfU7q8HrrC2eB7hdHId9ugWnmHYZ8eMWyIaEBZTKfut/n
2jM2DhOv1ztaWEI60Yx7jo3blu8fGC+fauANoOy0cpIv5fB/39o/zYI0HG6T0vYPnHbVgZxlmMu+
T8HpFz2Og5gZ0I50Nx7tAp9XMfz8SgF6GMrj0AhAWh4Qe5TQGe36LIK5ZL8isLyQAvy9Q336WRxg
TdlNhotPJndzeWezNpCeE1prrs4LY6pTuLpe5APIyv4B/J4nYRohEfNtdxXdWU7CJC/rYCF8iB0G
8bKkhtMyCBQrrS+NzPnvn0bGgkSjmbgl9iXwP2GejgzyCwDlmN0pafB6fNOS+7tcPvVSJCWPZea7
hwKCZHBU2kPqb+1BaukLtOyxFwmwJoaIDzh3vAdmEu/d8Rr52Fq1+eIqc+1mtxBgiJZGUtFnQEB4
4GcytWvhO2RNw37qb0uzifnvPPQdNWTlVsYBlqB9OIOW/ioZpQeL9vk3aRprFYmFr9DBv2ZsqRbC
GzEsN8gHd7zXrMiOEGL5c32iFyZDR//SWFUgv5newZwACJnuFUk2XnMsppVjZKl97fGpLew8B3A2
Pvh2LEJIj9lhm8QPTdE+qqpe6WRpjM6df1qtrh2nYs5SyFvO7CAg0RecWSxB2wzb20bp3PGnDvIi
VoXlINQXxZc8gV4cOXYVEAtrItsLR4luV1ebIymgpmwcWnv2Qk/CpoHy7qHvp/QYU+w8sJJWdvbS
hGhnIngdbjaeWRC18z5l0HWCDjyBY1I+rtQ6liZD295CQU8VKpd9RICGF9BYDUBBPhWT/Lg+FwsV
cVfH02bMH/sEgupRI3JjL+ED/14Kv9r3Eu72LoT2vhQtKXcMMj1/ZmgNnywyn7VXoGKNa0GfPsVY
8c8+JI67UEBp7p6OfNhyKbsAtmHjk2D+PISJf04YzGQs/Z3MyXDo69FZM5bysG7+/+oC2b9/15NB
cr9XXj1HUN11wgH6hDHnEFatZUCq5pnO49cxWdMr+hvwLvWm7UHT8HkZ2x2IL2Jw78/Ci6+4/xUQ
SoRW7AZa1gVcmAaIZW9iaKYHtMzHKeghrRiOI12LY3+hDZd+hbZJ+7JNbM/m6iwuBZPPzmaNF3gx
btQbG6qhcTB7tPjpixLp5tiY4rszznKfttCx7mATfme18KSC4GISmILYgZp4+8pdJQNGjSIs+sF7
hO5q9qMrqvJ7SfryVDV1/0Oqag7GJI1PcTNPXyBla25hxkPbsIFblYVbGEWyo5o2cuaJPwFMUz+B
TeS3Qd4qfsehIA8TIz6/wwZDPZl+V8DLR3Rb0xSy28BFkW7a2Rie87H1N1ZdW3eJmdgfMwC7gWvy
aT+0nXOH0lwD1Uejw04erY3ZOxU0EGn/Nldw4gqcfJ7v/bHoIKzhK3jnmACkJby4I6BQhJY9cxAD
SvsZV5d+O1NG4T5dmUUBxoCTWpCPNDOxqUSH+qVbyO6oJB+jtK1Be2Icnr0Bn2T76/r+u5w5wfX1
37U7FFknMyn7iEFddtP4FkTUxtS7KXrAvurf1hO8mUNcHDoA8Cf8ZaTTEWLnPCiwDG6Kf65u5+dL
y6sTXL2jhnxrEVlJ9SDiHwlf47xcDuWu7udHJ8irQn0B6mAlLgEAZ+0YbtKhCRvy3KXfwEV7vW0e
tPQGSv9nvVruHXyIvMep+X0Q8UqIXfoGLbeBI3Kf8l6QiCeoavSl2CRVfchseZp7XGIHP9/d9A06
5jgTFHrN57J4MllvORVvVdpsrjd9+RhydbDwNHLQySQquwgrZ7X4khy4WduQRAWr9XoXl49SVwdx
TWncO6U/kKh0qmerHSF7NJjvsqmfDdf7cb2Py7uN6lgVa/Bqsyqgq1l19y53grSxV66vl88gxIx/
dxoD3x1CQco7ltwYwpmN9FBaTkRSf2+oOUFhKn3janq5/h2Xx4rqAqQwUZggFM0Q/SX0XsCPHKb7
asqjqeqer/dwedHitfHf75lrQpF2T9DIJZDehRkcdXtYGqgQ+ph3Atek690sTYi2N5zSGdK5oyoC
73LrAuk2JTdViqgORikm6NhWhJJIzFMIj4AsgED2t5t+tQ44ISMtZ8OHDKaHswmqvR+857+vN315
o1EdSVJ2cvYgnkAip7BV2FvQUOBN7GzZ2K4UKZZ6OK+pT9k33OW44xsu9gAM0yLV+8VDOoHda0zS
WblVL8yqox1qjmfQTsQjj8w2/9an5SPkGjbXx2ep6fPfP/161LUmNs6ucawdGCo0fzi8+W5rWdvB
uZX7tkm5fzRoveVOBPPKldiwNOLWv7+5d4apVV3hH+2qHlBQpy1gSpQXv5O6SleGfKkPbb+aEJ92
iMUAbhqawDGLzTRB2L5fGfWFeKPjP/I8rdrCSuOjZ0cVsF1MfRUQ+wZ98/rYL/x6HfUBFX7qOHAf
OVrzw5CwkBR/RL8meLewZHSUR9dAuqlvLRXlqWx2MLE0NqlfsxWe4NJP1yZXpT3kaziUatMCzx8s
6549v3pEormSwl1+wKV/CUafFnyKMmGLEk987HG+BwZkWOHGACPKETgi87es6jawR8hk2cXKSvpb
Wfv/qwUo9/8uV8JwtAiPykh+HVTYfvM/HABoq4Ddw7AlDupH83X6/qV+9mDJ8eX6/C9A+Kj+oj92
DdTwKNR4JwHp5TipPTusR4//tEYV/+cIp9rBSnv4CjuCCoCttne+zHBc3cEwZ9zCv7xJgqabTSs0
IBb9p5n4fIJkffZfKSgLBkKAcyjGdrwrGji9BlZbtB80yz1rV3oWRMGSCgy0QMFz87eRkIrftm3+
0mg+zR2EZ7Eykgp365qDpwqRq7AtrXLjC+o8FgasXq4P38L21N9RswnKKHHXkqjvoUiZ/TTaKFH+
Zu5W1vjCDtKfUHtcsMciQfu+FwcEUWXgzm2xUX86nWM8uTBYs0awtJA7PONDQSmPmzvfnuTu+ugs
pDL60ykrSyB27MGGcxksb8kQb63Jn/ECOTw0JLsb22wFALsQCvQn1LqShlSpN0a10ZXv8Cm2Qtkj
Vw5Mf1ArxbmFqdBRKWRszcmSbRHJPjvK0b4nnK7cU5aaPo/fp9VaGFbZQgEd4t5ZeY8k5BUeSL+v
T8HSAj3//VPTIi17m3OLRK75x/d/JsWvDPx5WtzY/HlCPjXvQQKQWENsR25SnqxmfJq48Rs4LR6Y
dfb1tk84j9qnPmJvBO7fRD5ZI1J4pIK4qQK/4BmOPDfuYi0B6VTnOJma7AhS99smU6Ecv3tJhRi3
logsvE9RXZ417RPptIlrR8QY7ANp4ZCVem3yvSXE/+00SXqqbdu+n9uxD6ei9bal2eAlEZZ2WTTC
RRzLAmpDQTym9s4cp2kFfLCw8vTXUda0Nq9g9xQZ5J72EzzH1iLj0pbUZq3G07+DHyujhkW2A71G
owjobc9q9G9J9dOSmHOzpRlUwqLS+zGwhIc1uCEYHO8rVcW0vb7ulr5Ayy+IAwSXgvlS1Gal3A4S
1Y+CyDKAf87K4bs0+lrq2DHh1IPjjhHepklgp2bAM7X2rLv087Vkoi0FQBGZYRw5nAEDIfoS3isN
y1+KdJhv0rqxqP6+6fkebL+YnUdZl22cbn6S/fByffiXsiH9aROGjZKhiJbjLiPUnkJDATzXujID
5CzkDi4C5sa2PedZuQyvu41nqO9mQ1Uc+Ex0IS95AqWBRPzI29p/ptLPX2wbf+t9Zt0WmfTXRbh5
pEZ/vqqPPla3V/X2ljQjXj/gCLe3B9ifrAzFec4uJIZ/h+jTeh/hxD4m8nytmxK1odYA4dW6O85z
DGC28bVLjacY+anroDDsDWslwIWCO/0LbPvUrQSKCt5xo3dMe7aNM/BKOpkEicPyEJXmZKPKxtmb
Ldx3K+Wk0CPqPPgTDCsH7kL+reNn4DzH/Fz5Mwrtw4f069+ZzdwAsruPCkZAPjwwA2NqH224962M
88KW0SE14HlbRj6Y3jGDwakDlyAC/72YrLT+90n10ixa/x5kmEGMY+q4uMvBIxM+d4nRbVvTCqz4
nc7NthPzlynvYQ+3cqFYOPz1l2PURjIY/aBD22q2BKYn0HnI4/uhWDk9ltrXQgwsDeoYor8qMutH
qMgfamjgqRRvIsW8UgxbmBH91ZiQEu8oNOeRXz8Uc7kh8odv05UMeOHn62/GPCeFm/qVdyR4x/FV
A5glnj7sn0LdJDdpUV04KodwGvdyWIV2PYxv25NlZwdafBFAm47FjUOkZXhzYud2KrFNXH5iUKuI
7d/eKn5iIYPX9aO8lttO5sKvPh2T0HfdYJgeB2jjxLBeKob36+FtqRMtVehS2pl14pHINui+assM
3EUmggry0riqlcHZ1fB6T0szriV68HQ1QZo0OCpwHx64OpmfbuoEpCD4AV7vYWnBanscZVVe2K7T
RIKMf+zGnUKVj/vRgVvwbR1oOQPe/hKIQcwMlg18gsTfJPYI0ukTVVay0gVZUChBlP83UnFlss7M
U/dYzSk7UhnnG6vpzc0Qzz2EwxrSQryGxSLyZp/ejWDQ7GKR8BzWijw5Gsr2g7kWztZTMG+lpuT7
unLVPQR4EhEMeOt7bFyzjmjq1vdEDJBKcOb2CHIb3kPdKb6vMkTIthvstzGuhpPj+eLOlHX/Ogxu
/DLDMGRTNJ33QpMaRDGAczdwSqwD3tnWBnxbtWmN7CeTLYCgzEtO0FBstoB8jhBSHLOT1QPmFUzC
nE8Th7GcP0FDuvRgc5tNcn6f3W7c2PDmPZQyU3s48U2wUDCKI4td8NopLJNFHu/AwMuOyH+Sx7mY
q4+h9JOfeAzP/SBrEu9PFhfzHct7cdcoE66c8O4Nm3Ro7jgx8hD6gN1jFwt7m80j7BclbcKx9tVH
4Suxy6nRbhkclx7g7FhsWW8ZZRAXjflIGIxQg6b2rCCxrHZfji3/GJj/hwGRGdY5vD4RY/xIkX68
kwCNhrNsvUjC9jj0zNT7yUYmdtyEb6lrqeSjp0m6Sb2kD/3ZPCung/zccLpVauzgOZr/13gJ2cMD
strDMFpEtkzeuy6x3spkBLnTIdVmxitLSDP3h4Sp7GulmPvg2WV537gdf8ncwQnYOHg738pBJ1Nr
QoiX95ml627MPXe7GPeiI6x27wQpk2Do2udhKlaKf5cjhaWDM2AzAk/lc1S1aRoHsAlFLOrz71Nr
zZusndbuhQufoQMoZI+ajpR5GxmN8ZwW8VMi2/cyi1d28lLzWmGBkYRWpt3PkePADtd94l0SyNlc
iXXn+Pz/+YzlayePPwx5OwJ+cmxz90mQ4hWB4uf1KLfU9PmDPmWeTHppJhzXOTYVDeCVapk3Nnzu
8FPDTt2kY27AryudnHeWzY8DsVfevZYGWztcsmoQcp7HGbc5+Ic2d7Cz3LB45aqx1Lh2rkCo1QZd
Q84RhZi7d7ZxNmhQ+2uc9aXmtVOlV3BWUEKJSMFPdpOmjhdCyBF0Bzc3Vtbi0o7SzpQKhooGrzk7
yhggmZKlH7bRb0gKQ3kGUMlN60Z/iG9YnE0Oozwq62+WeBv6j9va9f5dNnXjwTSqQgCUNO1OoEgP
oF+rKl1ZlZczIEsX9skzOhmOjdkd4ZbRlVNI+pcy+yJaFlBrpUa60Ieu/5UwkYLr4NTRxCyogNpe
mW+40/W7/pyVwvBlfiRm3crg+ogtrChdEcwAVMu1Z8c+cgtT3rIdSdqgUeNK7r70NeduP+1j0tZW
3GYwpUz7rD2Wg9PsoI4NESpglWE2X/owuu1ucqeEHLkWNExu2mXa0zmafCA+oS5mPvv1mqb0AncP
5L1/PyVL66GPFVqHV4p9bGBQeDBiyz1KvLCEcW7HcGfueGQZ2ZuVJ/CNBTIslGKiByA3xPb6dF2+
bIPm9O+P6B1ITFdnA864g6nndGaOxmKMd8LxA18w99BO/rCjXOZ7UddkJR9fCPO6lpdpGqOk0zBH
A/Nwvp7OAtbXv+ditAF5SgtohhsXLhsNesyan2woAo67S5yWm8Rau9tdXODoQYtnSuItIEbGeqxQ
pABlqm4fCyczd7x018RKLi7y8xvyv5MCSVppAuhKj7wvosx9BJHKgmlBanhBu6Y/vNSHFtnihBkj
mFb0KNNBICs+4yldXhYv87neJiTe6KQ01rTmFwaNnX/Fp23bq1Y4vYc42tbiOAzD1pfswRjXxPoW
Zp1pGUlpwQC7MOHD6rVWE8ZIye8VLpZbzNV8NwtR3t20upgWfQqIo9VJD3epoVE+hNLj19kznlCG
y+5NXCiud7I0M1rUYRWMucqpo8cRQlRB3aWH3LB/m717N4zNh5u3u+v9LM2JFn9YOcxyUHB9Surh
PwsvuVWR/xhl9+O25rXIMhu1DTMmYUY1+MheOuNm+JCtPW9dDCDYIdo2B5mvgGPIdC6MymMh0r2R
3JQ7o2ltfzejXwjHxPCbaf/NSMw5dAv1Le5GsrlpYHSclCfTJu6KzkRK5+O57KXHpTR3V077hUnV
gVLMp4LlDgQ2COSHxuKh4fauBL74+k9fWJo6VmpOZQo6uxBRnVbD3ppBeJlULe5J0dkbmvnlzhOZ
XdwWy3URnnxIzQIMO++o/PF3Z0HqMC+yAF/3zY3VWo19IXToyCnU1DPgVSYcgBnHwx/kBlJWRtKf
fjm9e8trPrF0dR3YqDR9JzsRwTb0kRTylWdkhWi2NN/aJi49PGEKd4DHdcqCAle8Ag8lyvlyfb4v
l67xy/VNbJHS5ESakZFmbw04vEcbdPXEM39z3wS0ghxdNWxjf/45l3x7vdOlGdH2tp8VedK2LtBD
zs/RslCmcIMWPGXrNllufJW2xa2yL0p7Rhg3FGA+viGT/ViI5pU1/vAIW6P2C1cGOZo1pXeNz4C+
4cqCkaNlvptIcJ+GyVzT3Dwft/93lyaWjsMa/bntVEUBAUin0LHbbcZGCLeMgWOpBxL/B3bBTaOq
Y7IAzcktLkaCqp7icNFjWwb4fjyPH7Fbr6HKFqZOF9VJ4sRJASAnx37IZshmGcw/gVjg3MG3pNr0
zID/3/XPWVj3usROCqqtl+GtGSwdKFf3RG4AZvpmOf0tl3rMy7nfTwlL17md1ZiEHMGlaAPckuLf
EBxLwoS31a/rn7Bwhul6On3ci3kYOD1CtON362VRbfov15u+mNXj12tRwWgLdwAYN4ZT6IQ6+liG
yjLB2x5Obh8/E3GuDMr/qCyerve3cC7YWphgFZ1FF88qSuWHy7rAGqbQgwovcJ3E/bitDy0sOLw0
4AIJTOfozpt4cMKc4C7O/mSjj5eC4bakSIfija4jTJ5N5Jjb6mAkUBpAdvfhx2pNqv+yaCuxdODd
RJ1mqkanjcg0mdBxrscM0h8Wf0vjFCCAmRs2yEvDUG84baAYX/D0NKSEPk2ohBeBK9piOzuNcxRz
WkLikztffMYcWG6ogn933aE4JX5c5iGbWbrnUPWKhrlO1h46Flbt/ym/WNyoHNmbx5zkD7gdb2jR
ruzppaa1VQsDI+IwU8Idb2bDKStIvuvSPFt5tFxqXVujXt6T0QdjMJpS3z70gzs+wsszXtkBC5FP
R4kBZ1y3nTn1kZiqe2+uRpRdkwfof75S0qxBO5Y+4bz9PgWlWPrV2PWwqfTKoX+cU5uFrMvXToiF
kErPn/ap9WKeSOdNtI4Gyz8kXvzKYXOaqOHt+v69jOvAwtdCajvlmWHJCcogtjD3TVmlGyjyiR3h
7h/SJrA4KGoCSY9BBCIv6SHltb23p9i486fmd2GjOp74RQ5raNk+O35NX8Ucy5WIuXAO66ADsxAF
DKlavPjUMmJuAgmluHmtJvvZA+ggL/J2w0dkn9fHYmmotVjmC8MdOncWkejofZ+z32NV74Vbr1wC
lhajlt80cyaN2rHMIy7FeHx7n/13hpccy1yDNCz8fh2eSiA/w1yi6NGDue8PBuQ4NF96PMqMpb0G
JFv4CB2nKrOhHOQ4dlFl3LNcPJvkHp7Cd7DADq9PwsKhpaNUky4rM6tk8Nmb5/3AvrieG2amF9K0
2rhS3l3vZekztF01dIoD55lACnbIz+hIcsRXJYFfyqPbzitn49J8aFvLyagyx3jqItXJp452d6bP
d7xa8xdaiDu6qbblwS8kU8N8hOAw0vACTI12e314liZBi/ncU2nqk3OZMyk2MMX6xToPGquG/K+a
WRnCX+LtekdL5+7fv38Kb7PBjEpmiYis7/1XiHAfoUI63JEoRvr4k73aX9gpeTLvoZW7/1I+pG/Z
z+sdL82Nttc7NRhy5ujXqF4bvwkLr9142f5640szo+30zHKnwsWrRJQM+bdidL4R4yYSB7F0iN/g
uwmHiDiHJKw8KZa9eJDLuy3+6RC/IoPdIRyC6qjLh2qbEvKnVPUOG/AmwQP8+PNy+zTZeYs3bxAX
xqPTl5CnA2zlBXTjecOB7PxIZjavxJCF3f1/SDmJpxUja5uINEXkl+Q+n+ujtOmOp8ZK8WBh/ehg
Q7OiEO2aAYVq2y60q+odNPvXPLdW0X4LW1BHv/mT75Z04MgqbPk1tnP4Z/5xxnyXxeqxqeC7YrWg
Vw7HsUubkKUimCBk4xoy6M06dOkYtBlMs1y6u2lJ6+bRSWZWE8wC6ygpxmPL6F2sbkL2YlVoW5GU
XU+FjwwH4tUn7lRPZmJsoYH04/ovX5opbTMmdjLa3aCGCAC8PHQJBTtewWWqWlsKCzOlo+IK7kP1
HcCYKJlPTN6jqAq5pnhH0jSwjTUU0MJX6Oi4pJWxV4qqjmY+/OamHwFbC950ufZAuBCydGwcMEUx
bqwG8vC82dGyhXjAmsveUrlKN1UUqJqrRrVD1ObsF+JiVPnGW0IhltAPxbbp52ea9K8tJztRtWss
gqUBO//9U6xxkljagCdXcHIUW5ck93NX7Zm9lswtjdf575+az/OkqmJc6KKaO3e9D1ULEGGHlfi1
9Nu141dOlKpx7odozj/4DJqh+8taYwEtFCFM698fnhRF1oNnKKKiHvECB83N7CeOejNkviK/Ohuq
KubIxjfaSH9jQJNrJYBcflgFuE3b5pLAQjlVbR01BfQqWsDAHgHmQvUYal8m2VFbPWZ1eRQoGvTi
ROIba3k6em6GsmfJx7qJjAn+e4AP1U2oQCGoUojzqSDJx5Xi1OU4QHSQUuZ6tEwVF1E3ueZb4opk
Ix2D/uJV5xxVnkANjDdr5sSXlwjRoUoqRh2MDm4dqTGyeRaypA+8Tq1M1lLr2kHdWKiqzefW++kj
t+ETh2qbv5riXz6eiY5UGuq6smD/V5+PZ+eHAXTX3skq9se3MiAbgeNYmZClrzj//dMeLS2TWVOF
uDNa/pbHPHCGDPbWaz4Pl0MA0UVFMiAg3bLJeKSM7mD2066g1sr7wVLTWgAAAZShTk2ryEeZSXLx
TbrZCpTu8v4nupJIkRFIjJaIi0M2st2ovI1psQBXFVjfKeO5ka5xNykfaFHXuy2xJLqzoRPjcR7K
qZjwEjgpUw1/uiwvg0FSayV1XVpS2iEfV4AgWlMzRALQ7roRu9J96CfvGLObzB4I0bFMNE8Z9WYC
UqP10vhJEPt75qyhTi7XOSC/8+9KdZTwKtgxV3BL/j51U+A6Q2jbxv84u5LduHUg+EUCSFEbr9Is
tuUlXuLEuRDJSyKJkqiF2r/+1eTkMNYImJOBMUBx62azWV0VyfYzeP+Ogb1hESv7ykQd9aCp1W3B
8R0XanBtcR14bCOR9yfL8O+bCf0HYgTUFOkUbg/c6VEZS4mMeMpYzDlNk7ACHigUUk93fuOzK0iK
A0hTgDai4W13lAGYNCobnEpSJygppKX9u5BCh/3ogUwsc+ZnkSXsjduUPc6q6G57FLrc5E2p9tAS
J1GT5f2+GhHij9DDixqeF5+RhNWfzseQa+tjeBIN8KNEMqqPRV7MqHZMD42rI+GMb772QFFB/RDZ
6YsCVmrim4aFZeU0L2WMyDJqwXlRdlelrHbnh7JySpn4pqCBPy9F2seE3tg+CIvwUDM5wS4p7urK
3ghg1vaZEWTMveX1lsJHOg3ei0MNzvPLem8EEX6H8qYRZXqxBTJu8svlPaAYRWgjT7d1sq713XAl
CSgFu2XMxlhyKDU0AXnt9LK/qPsmsjBbSlpPdEYk3INDYJykDGk2qVCPYBwTjnOXq+zl/Kc+HIaN
S/rfLqWrSKaA3u9i1F/7PyUo856KotliLF9r/eSH3x2tdWl5kFDuprh0yVfml3sq5MYB9eGpjY4b
tlaBaZ5BJoHGc8kf2JB9Svz5k4fH4PPzstb8aUTveo6rx1CquW3jWtMoz0/kICEKNs43/uExhL4b
53YH2H/eqpbFQt1L/VajyJP4/8nsv8uaN8wKzKCLVovuYt/prHCe21P5woQ6Uguk3Nzb8D9ra2vY
GKTjRzYvIKAahX8oiuCQOVvs6mvzY9gW83KQnC/YlII19q4LBnvfcDZGLs+Dq8Jp68P5ifrQydm+
aWctQ3nkuHCQHlXpMcn7Zj86dYEAGWTkS17jxtFsMVqvDMlU52xtmlMnB1ERwjX2K0/x7lnUYITn
fUGOziD17vyQVlblD1/9u31bIcuA948OdfdOd+eJ+moJ7NfzTa+YhCnJWTFU6wLZQWPJ+uoqp4t7
XYPC9Y6LkW8cCGuzZBo1wJkJXWbsqYAcLGeZwmSa/tNavoCm4DISLd8U3px0ir1VchKLdib3bkGc
q6QJ6gsXwDA+TlwA86Tq4xq4dryW5XqfsWRLhnpteQ2jG7sRVC9j38fc5TeN49726dYL4poxGEZX
FY0sxgZUlJMNLlK/vUoUaud7+zA6EOKmGwnRlRU20bGyg7TE0BZtHFD5ixRWdm1V0+MkOAvB2GNt
nP8rW9UUugRNpFC+yrGPQNlAE0+FA12mnYuiy42d+mGoZ/smJpYVDOIHAuWPus7CPv/UiGcbz56y
hpZc7UejsjYC5rUJO/3+zqBRfZctqmAAHHZf8VYAsYj7xX1zE74R668NxDC5FJSEoCt2CcRgbNRP
S6vZ9R29cpPgFkVokFXnwxgFCDPPO5GVDWxSCsrOqgpv5C1KLeWtQ73QV8nj+abXFt04VfvFGecG
jKnIRkAzur93phTET2+XNW6YtatGDeoYOL9kvLWcbMdJGfp+s7Gb1rpumLVCtSLLlEvjxV+uugrF
xjZLQxlcpnfnm7BYVDiVcBQglHE6O7Ln5rnL02MPyZXzk7OyqCYotkqZnEnVd3EnmrfetZ+GCmqv
59tecUsmJjZR3YkBDhyUdZChduoNRL5Xfvqs9BxZzWW0Sr4JjfUcLy3HBhHTbPkvCkjxkNbyucNG
3XBIazNkWLHraNKj+HWOs758YLw81rX7/fwErTVtGHApg7koT2xTQ1e+TkLe2mlxUaUHNM7+9j1E
zqhpdXEcF9IKCVRKvLbbn+/1ilszlSXrIRW1r+cuzjLgGnF3R2WMsxTjVQN9p33g5HzD4ayYlgmC
DXxbc4ntGZeeUlGfnvDaFOmeeiBbJZVrnzCsF/mdKVgG0cT5vJ8zCqL5SPtbF/GPE+K2b+JdQWQO
TiEGxnGkKEE+oXaBLkbwefRfxMSuZun8Zhae8rphT7vlhw+36nbJ0/lVWvu4iXDVlgy0DiycPnWf
RkpAGipsBIFz8ie7CuXskF1jY8U43oSxPzzOdxMYrlFZroZP3BX69XxPVna5iYAVU8IzOYPYXaDe
RTHnFlInG4CbtaaNK/DAatKj9ATBgscGiK/V5BM4wbcq+NZaNyy/UhW4tPu6ix3/qzu82vOv8xOy
sulMjGvtzBAQqdGuh3L8gJKrSdYx+r0/3/xKWGDiW5Pc8YAJRdg3e19tINMbMIqrRB6I3ewoz6Ne
H89/aG0cxqldS2+sy2Yi8WwHn/qSOSGyiDJkU7X1sLjiakx8K81tXqSs7KAV6AWR1ZL60AJxsXOL
sY9K3SaXeRqTejKgQ5p4I8SWZMC+TSCnIKx8BZvr+XlaG4URnkMtGodrjzNWC4dEwhXWc+Wx6qH2
M3nkNEk2ztuV9TARrpVXuJw3MDQml5YgKO+tHapE5I275GQjUls50028JfEIxHcX7N2CplESFECc
f2Yama7mv4pfeBEzJSL9pdMn1TSAOumMhDHJ33jHtyoV10ZgWDXPS6doe81iZ86/k1reeNy+tvPp
kCT+YYZ40flFX1uM0+/vgv8BfAZOKrgdQ1f9t7dUbVgl852l5q0qnT84kX/S8bZvIoLLwp2mRRcs
HmTT/wLXVrvjKs/3QlBxbBqmr8vG8Xc8scSLgOYupCoK8h1qh/4rjga8PHF+EXYEXTE8gZc7KD+C
zwHxe/u5gwoTaEW2VKzWJtII33naesIdBhYDzueGmdu+LRWeG7y22sgXrrh5k7sU7GUF08mIzi+o
Mk+X4ctMut/nd8HaZjNM3839omSkdoHtfatrb18n7o6R69Jdbory9fw3VibIBIW6g0dUWQ52bCVP
uR9ENthVerYxOSu+y0SDEpCQzNTtsI294MEv86dE8e8eJy+LJzfmaK3/p7l7ZylW1QWkcgWLKwFl
Kscus4c6nVqUD4/LhtdaG8Xp93efSD0U4gPX6KDaegbIEZnVeoi6eoqy9rITxCR2DLiT9o6gTuzU
Dd3Zdm3f9YVI9q6VTRd+4rR/3w8imV2dQJAlbhIBI09Cf/Qjr7uwdcOEOQvAUJCVZZzWBGxKhQRn
ryyW4cWtvHwLg7S21IYtZw30JlIOam1b3U/6hXRvHv923gpWrNgUu1vaCcrwNNUg5ctVNNPAurH7
Sm2kWlbs2JS7y9zMapwe3hyO/DZLhl8V0a+dTL/W2v1Z0a3Xo5V9amI/wXoAbmOGC+HoqSsHsWcI
pgUo1fQsShpnC1a89pVT4PhuIwW55Wc2b+c4qeRzMsmneR7ume4e50Ju7Ka1Txg2jUB8cLUHPui5
eyKIQevpgXiv2fDr/GKvLIcJ/wwcSExKPDjHOHja/eyXjQjJiSOkY+Wb5WX0i2a9/Hz+Yyub1gSC
glIJtM0MRqE9KDvNNUoG9CRemrLQGw9iK3vXLIJICMuz1EH6qxjdq3TyoQC4VU/HsaYfBAkmyFSN
rmyTHLITFCip0HLxjiQa+04pdYss9zcX0xhySM+BJUxtCfWtrY5h5WrpiPAGKDZhKClI4r3p2EI5
LL3uA7/7poQsrR1F0dTv8+uzct8x0aUu+FvszkER3CKH7Ltr1/yQyJIc6EQtAeAst8EJ5wpE3pP2
tm4ma5vCONghM2nRILGHOHX2QuX7orx2+y0DXWncxJtay9LlFhO49iQoHanGaQytNH2pu3kjM732
AcMDWDrgGQfgFDUR+m4i5EcTFIfestrw/JKsbGgTa0odmviSQbtCj+SxSiDOIxPaH883vtb5k895
5758vO5qTAm/odb3qbtfWjCkbbittaZPv79rmmmRtfOwWNCvuB8hBeMBmll5G0HIWuPG+V3XNqjy
5CxuZv6pmuso1U+63WIIWJtx4/juobqDHFJm3UhSP5clGGMhVrfFOmx/XMQB7hXDpHHVVwKPJvIU
4A8qLMeh+u1lJX/KvYTk0dIGQHv5EjgWUPKxqK/kFzbI5T+NUB3kSsyF2DRY/kTvddctAoybRIKu
UGZz9V3z0sZz7SLt2LfpAibhrg12QlujiMoC5OCLV3MSyrTX96Vu8h0et+zvp+MlEp0c4wKsDtGc
9/2DYy0CmQLl8ajsJ/4N2HpouXNHcmgFWxZIfAKhhnDKetBtQWT8a8Mn1G8qv5teUHgMAetclzrK
dAdy5Ymn1i/Pyl29a6B2+9AKCziCynZ1tuee073Y1INs2hCgdkZKKQg8aOq9LtJfolGDKtKdiA+0
19x8cRKr/zZKz5fhkCsPhA1D6LZVeg32RhamUtg3oHFuoZdCIJ3X6f4FvFC/UdFV3aUp/FYAoPn8
WGS5EjvCk/pHCqHEsJCkCbuydPCpPBivWDB1j16WtAdb1OpJzNOCf3c/tDfpneeOEN7teXeTg14j
duVAPgUB7DKg1P3PcT33qOAV7jNUtB7sjFr7BHKYu9TNbZRsOnVUs6mOBm9qIn+2/cOimfMAKtTh
N7HwIHFXtPCsagAxZVgqcEOVgtShM6j+m8Vt9aW1GLggqYMXjJ5NUeV4kG0hqPeaxoxFgWiyO3u2
U8gqTuPOgrbTuM9FCpqsoO4H5yqtUVQdWRCsaHfS1vk3ks/DUwUAzNvoZGTaO9r1iwO1LV5GvRLF
Le6iy/UyEK/ZzbTyvjQZX3Toe7a8WoaUQWwdxhEEGeujys1d1GonNNhNTjV+Rbkh8iaJ61d74FSG
Iio0o0eUR7G7zJPBUztlPoX8H+iQe7wbXrWoDm3DcvAKUGh6oLqDALxVh8QtquWaDajMAzjdTeOm
caeDL2UEST/nCixaOlzgBnBNIMPnwloYeIBSWx0KtxKPvJ+na95DMwqRfgsUiFe0e6iPq4PIq+Ek
dBhU4IGoOwjV5IX3G7l+641DcP21kjkMJ1UV6/aatfU1Ew47VpnrfRqqSjagzVbVnQSnqL9PW7l8
DbQiob+04yvedJ18R9vMaaOxbVW3r4DZ3nej5R5w5xgBAXKta6VJ8SryKfgcgK0jtOngQGoGIL6g
qebHpLL0VVt7EhmAfoh731f7sibZa1nheTKAbuZX0WvrqlfK2geyfEHygl7PNdc6hF718K1JJnQH
dXS7uXZIiNUmN2Qp5acsoEtxpNx3vYvyZchv/+3tvRMNHFxBE3OgFbAW+S7wwa6RLMX+kpPKMyHc
XuDUmZd1XZz4/lsSDCcWONAzOM3WK8+fwq1/wzuPG3G27SRLJwFTulkeAOBOP42v83e7CZu77PP0
aH2zvwZfx5fusbsT987T+UF9HNp7JrY7bbzKSbMALM7NUoZ4YhDAJ+WLJcPWC5pQpctFFTG2Z+Yz
8ybTs5swQH4Bad6BLiMJS7v4qaytRPxKoGoWLAg259B7sSGxxeew8zrItnq7JH2qeyi41hdB7XF2
GqFiQfIaajVjF5dgIz8MSugXOQ0TDQtrS1vz49AC6/33TgYOGgKpuq1ir2V3wAD+B1L1K5KIC+kq
TWgSAEOeI8qqiUXi3yqtUeOKolpfkY0Q/uPoBZiMv/ufe5VgrpXgRho4n1LX+YLY5aJQF49wfzdd
0bYYCjco45aCT4QBImZDEt77dN4Y1jpuxHTD4AyVU9oQxrDm69RnR1RvXvRqgKTq3x0v3dIBaCtb
UGL6ufN+AxYYBtWb12+R76913QzpKOiXmt7xb1K8s95VHqSKVT+lG0H6x6b1Dx/gzN3FA2dwGdu1
RPRQsrh3+f0oqzudkl3S1OQiJ/4PLWDXBQKIT6wvzepoUjQcAMnsEVWcX+CPvd0/lIATt1tVFMUC
kph0Z4ETTvQUCsA1MqzFxidWjNdEPDUO117eT0MMNsPxevZ7xHpLj7iD+83386P4+Ipsm5AnhO7U
dd10RgFmc1BZLXdSed8RfCHaXoon3NAPPUTcz39sZWOZpIBlkiMfnVMVW7kKRX9NtmCra2thmPJc
CcimOhRFJqX9XzohQdnRZQSBtn2b62mLmGyt+4ZJa6EmNQ7cuSFj8dIG8+dGzRve4o/60L/HNY60
v2166St3FmUJARpO2XNZOSgxKXmKcJJbkHRADgia0kkDFh8P9JBZxEeve2rrOjkmzUyOo0P8k6o0
sbJjz8fhp4b4J5TWeJEV4Yhy5QghYnboXY/e2pXObixqjY8gkqevdLDAc85b/jsVCdi7fTuzw6Zs
kPlZ3Ky6Jx3iB6Ld6UeGx2MQ9Wfty/ntsLa9DT8Djk7EqkUOZu+lvrETNe2CVjw31RbBwFr79O85
5R24TVqZoSjPriM9ut/JXB/zWl8U7vxDS5h2uJfULaSGHVFcp3VyldTVISX6UC/ZhsGsWKeJwQqS
xO56gcprCMinV87CnqHAdEwFBBOsLni2ubzKuuoifg/bNlFZKel5BXEolIc2RYRsZpgWvxrvteo3
NvnKepiArFFAdTwTeDFiFELnDUomvySscG+Gxt1iNV05XEyCwoLbCQRFJ5wp9RLNKEMqhy9q+px6
Q6S3HnRWnI3JT4i30iVLMmB3Ji+4h6g15ONr92ppm9sEkjsbrv8Pk8cHDsGEaSX5nAM0VbZQ/Y6m
Q3Zv3ziRjoodsUIrcsIW4n07627Yk4MIb56Tnbgvv3j7rc+vuDoTyeWkM7AOhbLjaWjK12pM2aFv
EtqE5y1/bQoNy/c5EM8n7FycVz9rF1I17GESxc7ZUmJZ675h+ZQip9jZkJFLmyDigX/rz97V+a6v
NW3E7OOU2RJZcRs1VO0zcsePXulvREYrs2LismST0WIp0LTt9dclBRTLhUBHWIqKIDU/buFSV2zE
RF3VzezSOpjAjp90SRh0+fSWlU7yZZLEi2o7y5PQpfkWp8/aoE69eJc4zW3Rt3mJR3oPJId+86Cb
bywYwjrfSMyutX/6/V37TiIV8hFQTU2tw7LgvMy/AsQd2d2G0/q4ttH+h3ewtluqkOFzYhI5UfA6
3kEJtvzchZ+Wm3afR+2V/Ya6U+eZHMqddW299V+qL+UP0LDK0N/514jWNlzCivs00VvBUOVLkqR4
Im350QE6cce1ehZus8X8s7K1TY7CRfcAjsweixvKl3ud1BJKJXTeWKi11g2bL2aHV32fYB4pux6a
4nvldxv587WmDXMPhK6pArotbsdaIiE1qGeIwIDA/7zJr028YfLYwgEqNV0Wl5N1DAiSNe6UNaHo
tvSTV/pvpjMQOzBr9LGyHqTf23a6zQXf8CkrfTdRWaVrNcGw9ICZ0OrYqbslEBHEBTa25FrHDeNG
GaA1coFC36rof7bEQzZdHC6adJP7rmGj6w525cbgIggL/aUM5jCZ9WVLajLfZRAInJxS27GX1Xed
5+970vv7PNPLxryvzczp93duyWvTNLMzn8UTS6+bpkbAVvKtaT9N7wexgQmqkvrEoEuoH0++O6Mc
IkWtm7i38zINE/iryJ/8i96fbVMsFU8TwTiI1o3dxi+jrBs1ioWdjeh2bW8aZssnlF9AJ2iIc/vF
nZtwaKBLMV94PzcFoVFLaicOcVCzNYz/BWT56qXOVyn4vaDFFtHMyuFjAqwS7recViOsiwXLI0C7
6X7UOTLl3uJFbe40+/PG8PE9gJocqODnqeA1AQNI7eY/H0KxN8sMBrMwcVq1wysD+Uw6Tw8h3ijF
z/Of/Hho9B/SIXaqmMhlcNM6w15JsB4H7ix3Hk9vLblJKL4CVYSix992UrQlESlQWLHVTgh6nCI/
6ATyYLpJ/cPkWA4eUJp6uJmnuj64RTMefCb1lVX7/VVNcvstyHDPPT/kFZs16Qe9KV9KFXAWazWD
5YGC3PYNwDP/Io5JvKAaoUrVpko0p2PKh2owY98d6V53y1bBwopTMHFmS+HPLfflECs3P/L5NfWS
PcLfgwx++/K/8zP08aZAMPT3ag3CUp6jTyFI44duDTQKOCxRIgDAw4ZjXlsD9vcXisGH3htP3ThT
CY8SKWTo1WojcfoHNvOB4zQZB6e08eekg08ArqaLeuGnT2mn2k8thDXuu2wBO1EJbOHtwom6zphq
D9CbqY8LyDtfRntkbdgluYiSYmk2StDWxmv4QD9HVTQciBMnQ3E3jNZTsCwXNm2ELbPjIi+ftzbe
wUF8q5ohRYIv3eKSWem4CUizhKylZrisFOkAsk68Ih56UbkbEd3K0WDSEWZO4Tt9jc08dt8X66Gp
FR7nv57fxGttG0GLnc3CKdxsgFJFe1BzGlIBiqDky/nWV0zEBKAVSiEvVMBE2q4JU3Irx/KITRRa
xWV1sLaJOpt8rysnPMiigCu4HksnCyfpvNGKbuU5Pz5tbBN0VqaVdNOOIxwNmiEkpX6znGLnphJH
qaXDnKUuPrlVlLK2HIbF4z5t20rga5K7VWgn7r5N/TTkVrLxzrO2IsbFw4dSo/RrzNc45tDFHCvQ
xtQ6pMX0yKd8C9q2NgzDkEEOI6suAZDYOQV7lQweHTXcsvkyYJb9h2DvXUBZ24MeNcMoEAuEWdGF
YOAN03kLf7tiziawbGomKxnLTsVKqy8o4XtRHdt6T1opOLPNWKIbUZTj1nBykzvs54YiESDFq5da
aRgEDhS0oPeZQ+S5Cprv4yzvSTZ9+0MBdN4kV5bmH8xZgTgcwqUwSSRVvpIhzW8s6JXvqXK2uGlW
9phJc+j6rIECNm4rEwdtcXE6EnV9lQGBH+F57vX8ONbW6DS+d1tA9UVVsQVnYzBmV23R4eEs28hy
rPX/9Ml3TdPMT8qlRSW0SpxQjfcTmJcJ+y1QJn6+7ys+hRhWrvzZlQrySfFid89qAU0T844D6mar
fHwcHEhh15eVbEEm6e+xkEXZs4AgdpxTuC8k4/E8h1fFA8vry25FJjpg6gNacjl4sYcYvPQ/s3Sj
4bVlMI7sNhFqBOqIQH2wgMQKV+oFtO99tAStPAR5uSXO+LFF/ENXSP2O8aLBAAqU6bL8LsGfhW1E
WR8v9T/0hLN2CQuK0YOCJYK34VbwIpzBceSKJqTVM2nK3fk99TG5KPiQjZM8lboANRiekvtJ+keh
GUjfWF69jCMhVyBkdNM9KQU4kucTqVrW6KLYBXmTbqWx1zpgehbPc7I8cFu8lA8g4YnIfKxGSNSG
MzBpXsQssM5cFBdT08FoPJpn0mvATBXMn4Zk/pTXF2khYRZPm/Gd7XsaT2MuH7q41fb3aSq+t9UW
D8XH+5lyw2OVzuiWhGIrgF36OLf3JHnymydHXsac8g8NozUU0yBGtO8DalqqGlqsG8HzmoUY/qq3
WUCyvLBjqrIyAllHcZgq147AMbhFVLRmJ4afQla5n5JZoFo+UDvGPgm7eiH0U6vZ0WoB3rssMvmH
gZE2FVUDuLZiMFJEBU1CNfz0x2R/3gj/3NT/vVNRbvisqYGgTergVKp37Nm+8aLyRn/2f/C4vtZ7
99McOXuA4J+zx+CNPPM7sO3fyqvisfimvnn2fkvT9uOz8R+KxlIlfZm10FR1iXop/e6un7f4Jdea
Pq3fe/tgSvhtS/DiY+tH1vSvQUM3TsU/qYUPJs9kauvLnqiuOTHOOKhwQ1FgHYk06Z6HXM6R55AJ
vN6ymSPoRC0Pyu/FXuqRfU1tr32YPQTj0GZOdtlSOzfgYEEaMwvKb9aCxCZYELMpzEFoF85ex76n
3TAedEvIQ1lCZHzomuJoNYkfuWMS7GhW9BddgCgxbJ4qXtvkxIoxlz9BBXhYeLHT1g8QdG64whWn
QoxYpWhpUA1DAA3Y6q6TfN+603Ux3/XW1/M7eqV9k8xynEgzDCiVjZd2Z1shrqJQsH1Lpy0t0bX9
ZExQ3aEezRvxDE5T54Eq6PEO5fP5rq81bUzNCFTIgIQYnm0X5u9VMwdHe1FbcMW1iTF8Ypf245gq
r427nLy2wr9K5xSFVXJ6rEv32/kRnI7ufwyCUhOvuGSFV0DkrY+hXwgpnRPHkx/mJQe1PWhR261w
9MOJwmeMyGFUqBwo81phKO2b5ZcHl3Qb5d1rTZ9m7527EH2RK6sBVxiILb50WhwkrQ7nJ+fDQwm9
NnYOhKhA7MRBremqpd4jv02OHqOjCqu+Ehu35bVvGFto8DziCwscwcRxo9TixwD5saTc8nhrs2Ps
odr2sWdOBUx6ZseF27ve25IzWmvaOE/TSjScl8kYB23VR/B36nPAG7kR1X64+TH3xv2+dhu7lzof
Y7dNIqeq9j2QwfCaYTZcxGGHTxgnKQoniOuWKRh6R7X3uxlo1Bx1hef3zsrsmBxtyVyCljXNy7ib
nxnU6vEYe2HLxvnYo9ina9IMBLl+/0sox51C5qfTVvZgZUOaCMV59KnWJAB3hVs1d+M05y8QaxXx
UHv51fm5WfuEYbK67/yBoQQmFl3yhQz5boSphX2Xb6kzrU2+YbigzMF5TqEYAGb/21R0LzjBfp7v
+1rTp9/fuRur6kdh+emIwmAnPOmRt1veZq1lw1RzULxaskHLSWmHVjKh3u0yH+MZltpOlt+d+Djj
/JToh+gWaflnP2H781OytpyGqWYt89VYEOyYDtzARHwuTpqlc76lqblyRpnEa9RR2qsGJKfFUKJe
6Fc+keMCGJiVybDwty6XK6MwsX9eBcVVT42gOx76+85CYVDF3vL2Ii5clHIZVktICXB64wyxpBMI
YeyrvLvxq+EyizKhfn2Gt7S0AFezqKthV9CWgU+R3lpFv3X1W5sew2arQWvF2iU5XdC+p9KLFZE/
5rraiKRW3L0J8mu7WfhdhQGg8PPBaoElGT3rjjnBjS+7l/P7dMXA/oX4ibLwJzDmpOzWsdTRnrzD
+ZZXdqgJ38t6qpFWR8sT1c+dJAeAQJ50shwFDvNBTVsvpqd6qA+iNZOHDcwztRgtOsSDzX6nc3bd
TG0X2ix7aLV/HLsS9NaAkIdtkG6Vs66tu2HcU+1qxgVohGscPNGY4Xui60A2h5K1jQPNPnm4j4Zl
HMS5NXr5uLQa9F5j9Sgh4XaT4M2l3PGuFU8s0zgc+seJZPWpMEwSFdbWKUpqOjcHGJT7NBKg4J5C
4blkXyx2UoVW02ceBF8L9TC7bfMjIaSfI8kWcI4EHZX70k/bNgpK90L/bbLXVLxfCBGoHuD2+IKE
5UMxb1HIrSyCia2A0C8PGiBDALqzwasWXDed/wip4d357XvyQR/MvwmrWHzJdbEQCMOR7jVlEDwS
gLe2fh+iFgjk7478aQ/QKTr/tZXBmLBLPaOSbc69IUZN54xKGvq5guZWSKYt7o4VOzcBlwswdCDV
wAcy59FXN6W8JEdFqant7LIps8rGHZBTv83kz17e6vnn+TlZcX+mmDNi0zZAtXUb+9Kuajxm5Chc
1QRCs1D2ddWdKDuysdhrs3NalncBTMIIc2d/HiChFYTNdL9YW+THay2ffn/XcgDZoaShaLlW39z2
P7Z1dK61awRGoFxPyVhj9y92vU+H7I4N3mW3DJPWzuInkYkAb9PFMqXQGclfW1Uf3QyqvlnTRecX
d23DGy40dQe/HmQubloyR3hpfOBJcrCTLemdtekxvCdVkE51skQiIu2zK3+cq9sGGmwbnf9DrPOB
czDBkhnjyhvaHuZa9v6VlS5ASAfEido2R6Qxl8iJLaIHSj6w0kM75XTX20MZFV7uh2On8rCvlvFt
hJ4eShAgWB0IBiU1i6gZ0iuC7JweBHzcKcqNUGhlOkwEZprVqONaWsANdFW9ypzLu66T7dfza7li
qCYhnkqzFtWwSXfDC7eOkjpJrq1x6XapD1yAi2KX/WXfOX3/nS3RWWZlixwYbjBLHjo+9Dgz/jrn
NUNVPt+SA1wbjekLmmIqEJMOsV8/dv6vMq3xanNtOxv3jrWlOP3+bhDg7+67xsLW0fWvTP7g5WUS
3NQEZDqUjBzlyEOMLDuCgGhhFzE3UmoCMKcFPV7qBQ4hKD9LQnUkveRJCvf1/LquTImJv1uUtfy5
LsUOeaADyPNQJ3m+5RUvY6Lp0mVxJdiXIZqk9w1uRlJlYVteBIKh1MTSIeyb+ppUYzwEwR7ECyEj
9g5ppfN9X5sVYx8G1E9ai6DvecHC0bqbhi2cxcoONxF0vKKWNS8jtGeTICTWHC1js+/l01Runadr
826cTh1wQK7Weow9zcIhvaUnifp5I+RYmxjj5t4kZBZtp+HMaA/0yQPpvpyf8ZUbi0nS1rK5qb0C
N4nGGm50WkW0tUPg+AGl2i3g8Dr/lbXuG0cTB7beYh4SD770n7VEmUhbPp5v+k9Y/cG5ZALiAtah
+GDGM6qohXTCZqQgflGZs5ta7e3mnkISUHX+DgRuyBUEyumBC7O9XZ40cpfaNb3iCfQxbdRH76yB
i32NuxRgsbV+hrRgCxIZ3Ubl3Lvg71HBvevOVR42lY265qwuD6JIA3hKOt77suZHmzXZ3i8TZ1eg
jDQUGf1xfpwrG9hEnxGA/pbUw3Hmuv9zdm7NderKFv5FVAkBQrxymVdfYzux1wuVrCRcJSFAQvDr
z/A+L9lzZ8ZVeXOlUsAUSOpujR4fFOGyrndotH6Oaklx3o1y6J/vcuVFXUrQYgUnjPdF9aTKJ5D7
MJofCUx/rzj2saT+9yYQd4GXbIFNTgtsMb6j2Wmtsu7H9Iau1/6uewtUVor0I9T0td9xMV9QSVdz
r3CzUahU+E/l9oF2/tpruIjh4HUDboSCBgjsJd7U6RiJtPT6VDib//kVXMntLwVnXLVei2Pw/hxP
1ffJgsNt4CLqUfhHTaSoqu44ae9W9eUHE+jKUF0q0MZ+gWNCg7kZrm+hPvruoyX3yoJ4qT5TazCa
JcKaNfAhKQIKnfwQTO4ohuCjisGVt3GpA9FLP+qw5t1Z9NvJRmI7z9pNPyPem1tU9P/K/dj/HxFI
aeuNcObUeRZt4WxybMO/ambGrHhPxX8JjWQyRwFvYawMcEiQ9sn0NA3T87z5hXXD8c9f1JU3fIkA
H3tOVpjCTCAQtg/RVH71qP1gOvynLve71ff9zfzy/OuEbRUWBvbseLJmI6hMBRiHXhbFiw3TOmR9
+e6npbLZD0wxbwqOzk3LIaOEYRF4sEu9b6fJvEDeLm/itvFTsWmeqrohxbjY6lEEkX4hEY3yymqz
w6jonVlXDuWGAddW0Wr33hr/UvVmOgWMTn7qwfuszmrny5+hkfRp06PdAY4b29S2zN3LclWFNY4W
8FkECAtJHhVfSOyVYm97FudgVZM7a/zxCDf7ehfKoHv0p4r8FFU1f1m62d5TXGM/DRtsJxLKD4hb
yjRpg+i+hiGaD89i4NY/WJOvVGUuD/YHH4dp1McEhdZ73le1m1+crtc8DJGZgtnbp+MyM0h4k2n5
24n1/in98lqNVzFaws/g7MalS6mCr+c03tDNfa2M/bvP8lKaaCdw26xCSLb67bfGr//dquCj3eZK
WHOpRcTuvDI1bP1Zrw6+9J56llt3rmX8vJj5NpjsX26Yl5JEeOd6AugNcw5dlS+oCSlO/i7mu3Qp
mofai00DQ0uQpPLZfyPlB6HE73cYcumyRd9FLRv1YH/EVv4DVtvNzjZRf7boZXkYTNBkY7t6IOaw
OjdBRXd/XoZ+vx+QS+8tGzaUdfAvPnsDLUAG31UxTavlI6XelQCDXKoS7cpW1hAcP5WzVVU2GM8W
k2D81oXwa5hLqfKB+M2u4kbebUEZ30sGX/aeNuJxRS/oXQfP65c//9bfd7ygi+tiXW979AT1UYzz
9gAkPCv87haE1SELmb8cVhmy3MNqXAwAPhdDH/TF0ngARS1OZIFvxn8qBcCjWMru058f6PeLCLn0
LurHd2OWqYPYsDNTGs6oUjBGD0FHEPLXExgUXH+xavr+59v9fwr+vxsDuVQ3Ck0rvwvfT6eHsT57
cJO6gQ+lgduT1tsrIZM96joxX8hg4YwGA6qvvI+bMgcG0fPz9/aKTG2iQ4LZQ1ITNPNwJqXRx5mK
8t4kHckJCcBKXHr9ldaxveVDHRfNFkZLykhY35f+0u48mohvs52DNsPC1dx073a71by19+28ejeh
rv2d58XugRgVP6wyib85QOD3yol1wimOx/NoVutbrZLxYR6aCA1yavlcsqZ5qeOl+e47Ud/K0fKs
mjTZN+tW6bT3e4BjkmF7Cgc40TKjhxc245y4wlfxgysKm8p69LtPOOZw2SJgdjds8Nry+zi4h2do
kLaolaU+89u7yFQsq00F9e5gUEqTsu32qD43sPQc7qAldp8bufjFQlj8ZkOJc49QzTs1Mw/sMQux
t4CpZKz9+XVroigFXNLPIk2ibLWxgjmpkBmywDmbGvQa+v2K/TOw2+1Sx96PuIzovmaszD3F5puF
RCWcRjH2Qmr4ItecZILAh8GbK+8bvGrqLImgi6NtiEaJtarpZw5rwd0i2uElHiKarhEBpIJB+IMP
nx5gpltlcweRMAjC9YvpYPTHFrE+oCIYQhvky4cuCGzWJlbtAxWofFxIWYxDhap4H5g6Dbwyyno4
xJ5lkPwc0XO6L8tO54wN441UybKP0dr2CGlK/7pVpvreC6pT0S7wKKlN91daRZ9cwi+XIAhGDbrb
ealJc0MjHdxGJf33z5PpysJ5qc3y/dmno0Hql1B1j6w2SQfZ7ALJ/+4khlyqsmKyTNoKl5wSed/3
97X6wdcPAsTfR+jk0keOSGBV5lWC47KpPEriVMHE10F4uwRf/zw6v49uyaU4SwMiEDGClW1bDZRB
DbxlMaOiD9bNa2N/EQjZBt8WbILfez5IDjMCtP6iQxXy0D8//G+HB15m77f9Jc4avR6Sza3kp4Xb
k8fb57p1/6xteWprFX4QP/72J+AeFz9hHvygRoGTn5r22KpX2f/YPPnB81+79kVST9aKg10FyIK1
25GyunCs3I38I3XxteGh/z08TmtZx8yuUGZV3waCtXuYSQBoVvs62fiDOPT3gQMG6CKnD4KtmaN4
gNehD5JR6dQuVuOLr9SXwEiUIt09a5fnIIAwzCPYXqSsH1o4SKZN9RGb5rfxKh7hskBWu0kHY9hD
Q0ebfe11Jkcniryfo8HLaxxs7/2Zf5RQ/HbGUMbf48JfPjoTN3odJbzAW4/bW5iNbdn7j3v+8yd9
7eoXkY9gtZTGBHCa9d/s9CT1j7+77vvQ/frUWyW8ae7L0xwyeqcZqQqXNMvfBKcYk/cv8Jero+7X
am8dzZknQI+nJYzk08l45e0WivXp737BxWT3mAhKHlbuDBa2Os52sHtvY+P3v7v6+/v45Rd45ag0
9fEVMxPNDwlSnKN11fyXV7+Y6LMH3wMqaXnCKRHKdMLeAbhc539+9CurCL+Y5ryH3TRPYpRxHEfZ
WZbsuFVkyTdYH3xwsnDtFhdzvG+Wcmm9oTzRGkFKE+e8WfPqo8a0K9OXX0zfKNRMEsM66L9pkgYS
jtqiruN0G+S3aoONdvAh/ufKD/mfSKNbA3jSOewQHDpehhVpK0TyUU5+7eoXk9f1YdD7ou/OoOFl
y7ofICCT8XD483u+spxfxhmk4ytBTGvOrv0HziAp7b4ZqjOT/E0pE56aF5N4Gxyql2OynCGD04g2
WP8CjSYKJH/3+O+D9ssMQ5Ach6sCLqDVMmtndGTre+pKZFMfTLJro38xhTVtEkYGU57E0r5RmRzj
MX4O6+rHn5///TL/k5JheC7m8ICxqSZIHU7BuFQ3RhPgX3TygYLi2rNfzGFwGWHMStCHLTU5xcz7
2vThSYrpI7jatW/nYgJDBQgbLgcQRJN8ic0Zm+Wxq9EYX+3/PDhXpvClCJzVcATvqjo5DX2v0sW1
d1D+pMlMMooTHU95z3++z5WXcKkHN9IB9ROjY3Jbmcjg3EAfyUybD2bYlbfwP861noQJ17t4FSFE
3lubt8MPJl7//OhXXgG72IGhyOxo3E7h2QtoSubvDnJ2Wb92AMD++Qbvq8xvPtBLn9q5ilibeFjb
gCNo0J4+JZ8ka2xmZVB6mWXV/ADexDTnISq0H9zz2vt4H8lfJrVVcTh0GuAVHa37JBweyPBXJysU
Tan/fWnDqZI1yJ9gy7MNPpioei/G3/15rK4998VkVnXXzkOJqN7r+O1qhldqPuqGvnbpi6msTS3D
DYakZ6UTejN6TZKNlSo/yAivfaIXE7kf0CVsq4WfKvAaSATqm6zTxX6Uy16Zx5cicXALdDfXMz/R
Qf07sB9O3DY+cBu+AI42/jvQKrsUiXsM9IfO4C569LENt09yWPab/is5GmWXIvGWGuJI8j4RvCda
NTkKSGkCOJ5d/qrhnV3qxCsRSR81oPLUjN88EHt3Q+id28W7m8T2kfzyyou+9IStdDXVkHvxE4Fc
f9nIYSJfhkVkf/7+r139Yt4C0eHCsfJw9Qi9gmPBdQIC5QcXvzIDLhXiwp/Az7CYXKDu6XTtp282
mH/8+cF/W33Hu72YuCU0rj3srPkJbBA05ics4xpYORAOjjaA+iAub8pAihRdhB/Ir64N1cV8XsD4
IDGED2dXmZyviN+nKMgZlx903v3nIPE363Z0MaXjZei2Fnbl51Z5237cOLKbptEvst1Qyp1RXfYS
Oe3mCWFHBGbIC9JdoK+TWqD67if5GC2gxIfr5B/aoF8K08NMD0WL8qPg4dr7vIjPKYc/oh9TOOtI
9T1mRHRp2fr8+5/f6JXxvRQy9xptUaVSyaleeOa7fxr76m0f7LnXrv2+Vf6yPTWuRNMYid159Xya
Opl8YzAgUBjDv3v2iz29t0EDUx6EIzGI9PP6uRueu/mD7+7KUnwpZrbWiU6tiDfpZlIA9HbOnIHJ
Sad1KPRHxJArr/YS3Q3u9NI2VYmgNjEvHSFnoroPFslrz/9+y1/GHlZlo6hweHTyJu+LTdaflIqY
pOvomxvflF3R1R+281+JrS49YAdj/aFfBviRtfUDneVhrNgZDbL3bfxR//O1W1wsAz7WAVe1BDuj
Kbd0auoSegMIy33AM8vmox6Ca+/jYi0A8CmqlxE/xGfhrndiD1LJBynGtUtfzOLR3+I6QIngNJqB
pW7cmkL607e/mgiXcuEE2sMpsdittK1yFAhOsWCf3PZ35uXsUi/sBVU5+gxIxHLtH7zay8oR6ZGG
zf9Hd7jytV4atypCg1EGq38ueXNuSxPk7RLm24h+DRHIIXc2DD/YHn3+n5j/N0v+pZGr3GwUQP2A
Y5d6pAVtyugZMjRyXEo97Knqx5+TrcZXzB8c60B9shdBA/8XziDfkMB8fZHgXxQ9kGgy5WT0/nGy
a/aJc/UnPbXBZwuiEZi0y3yAbVz9MDFe3bBSmCyGnOU8BrK61WHIjgEczXOi4JvciWh9oG5s9the
JU4HrQ8bnERVOAtbRcF73/+hu0QUlK7gsHWjyqtkMG8G+KQ1s16DlFWY7pkyq+bUIj07ry0r4Tkc
mIfSq5t/JWnieYf/HuY1WuJP81iHu1jQ5ucCC7XPevaCnZTN+CVBQeYBpEJ3mqBKPsK4bXv0/HhJ
shndLcfFNl4DB4mKHElfLvcdzkbOupvK74k3Vbukq6t8mOv6FeSm6dvoxeSmYdw22dAtbbfDgb2F
2bLfn13Pghx9T5APe8Q99tYrv2zK+d885PpFV87NpxiMpiFtqxpmKgEkUaluDCKaJgHGHT6eQRY5
BmKfNw13g6tFgfSUbilm8GpO+OFbmUWbT1TewqO3AA1jSXGQ7p2HaCVPaJmCvpjxMrqJp9k/2RiO
Q10c8WcTqjYo4kHh7HJq9LhrGh7vMMN6uSPtED+qkK5BATzPLPOQAnPnlxPlGRBuHdTzm31hRG1P
C1o+8ngufXwOld6NoTA7aJvlblBbe/K0skcVNdXJNY0tFiplEQo156ubx5zXFGg9O9sDHTZ9IlKN
R8oNLYSbo8eS6/kVCZqZMQqCHtYYh2kbKHew1URRDS2fsEDAB5ug22xyn5IghBkFpd4XOJSWe+k4
3fGYSmBzZLhfXR1lnrA8xfGv+x7xerwRAB1+hilEf0tGoXNsI/rezfH6WiorMzvi9MBfArtDl9VX
Zhm0Xwly91ulJS8sj1Q2zFr8iFG3fNDcRTm2G3Mz4na70OGUHITFd++aEmmBCu09KK5mRzvVZHqy
6sln8A+LASiBPzqq+7fVpPiXysEPIRq75gF22uO9qqmf8ykoM9k5jWN3r89EwpNiDvz5c2hXtZMl
NNKS8L6oTINBJ8YWcY2rgCixwCNUT7cbCfwbNvnLzoQJx6tb2S6sWV8ERI5ZO0Tlncb5E4RgPmRK
QU0P7/YP/4TjxGHwMcibppEhJuMkbqIx5I/bUja3/lC6bArr+JWs/pIR3yOPCxUjJLUEYMrBsuDR
DT09MBX7B+LwZXa+3e6ERUHCVaz+tgEmuE/6sNx7nM7FGITzZz9Y3wbwBY8R/Nb20zqRg5vXMKVk
c7ceBx0wDXzg/AAg6w9x6cJXPputUGRs/VR5o4RuwIV3AwLorF3R+5Ema8Ry0nU/CaPi3E9j8p0m
LUurquqzMImqZCeaxH7u6/lzufEmjcNqF0Vzd4CGGM2L1luiz221VN+3rlJZI3u3nnrGppMxEWAT
nq8yb+y2Jw7g8ZAlyVLiKD3oH2jYDp8608HnhdodqWP1SSsjTvMWB5CnMdJkvTVBOtS9KrRIgrs4
6oE0DDQEpP5YvQX464SII8ZqB6PddJV8yMnme2mvkyCvlHpbROcdJ9JunxXaz54rZRX8rfv6DaBH
G2Q4Wai/Jo5u4WFqbXdXUTAN5VqhtWMYe/UETVd/TDj8zYQPak+4oAxbLCyC3sZFC0gL6/Q1MG7u
YW7tqTtmIKnFJEt+RGPtpSCt+AWAhPi9ZGHpJARkEraLMhd7bNcY6R+WZgnygMEeiKMduRCtKL20
ee+5dWiAgHigjKt9I/phTKe5i8esj+smC+Giu+9L1t6XMRgfbhoxkH7pF3RgAxiZvn9aK9dk8xJo
fL5JfV+FEX/aNm94WoxYX+DqxPcEfs83nDuXh1zGyPvndR9xtNBkiVfCDRqKqi9bC6oWk0m436Yt
TJcJQth5VfJlswNP+Yin70ufZgyLDjzgkuglqAL9SaxqLhpN5m+V9FBaWLq+OvRj/ThLUJRHqsx+
HDzspJCkmnzcgCeKfOMV7yLSV7YE9YM/zOG+gvVjPsWhzTrP67KKGHGLw9p5h3bd+mYV1n7Xg5J3
HAv/rlG8/6ffKpDaTRu2Gc5eglsv9L2jbQN1wGeBL4RH4igq2u8W0IMLocGsiMbFpFuPdVvjNc1w
NBJ858PA60WBqNSkw8CjR9Mxjn7bZPC+T6hr3Gq02t1Hi34HeIbbXbOI6jN8AvhrQ/oW2L+hu63Z
wvZ85kG+uFKfjI8LLJsWWL9H89DacTrVfrMkqcLe+xx7AbifrAwfxThB2jHR/mklFawOK2vIVCS6
Lr9I7vyTQo0aRNGu2wdCtF9glddjYY4AtV3Z9NCbmAHvFARZGRmbar4N+0k3w4vUxuwSPnSfw7X9
d5KRZbmN4/UGbiRzEcO06BnBBKZ86TfNcQ2W5RgCcYpWBLRvJplfGSBuIyyt26cAmdYbcfDyKfoe
bcloP/i0xcNd3yQprHEy22NZ7IIhdet7d29U1oF/HwnYVxfUjg64qEp+TtAkeqLCw9QapTgEcanB
0RsbmK8I17DqdgJ6eMwMZDx2N2F5PBC0odMsGbH7bkYqKHI7Ip6I8P28c2i5tW3vP6mOwoLSBUgN
BOoRgUYftZVR7xXeWrLHTfmkwLIFVJy/LD8Jn4YCoByn71eIOOFdyTY0MZU4pI6S8TvfIr2llQDj
xOe+A7fZr4MQO1ubkHxE/POqvXl4gXMdLIZ0R6EHMhYqIHwtInXQnraZv4bVG4OKKwsG/6fuyfa0
WplAxlAabtKxIwHNliUCNTaGAVmqW8V3Xtk7SNmiBZYBntljKQQjVnF7tArGgGAXh0OKtoDZZP7g
VW+Rl3RnSUNSCKIXCzR5DPgLAjUvFyzAkrjGMSCCsdkD67ndW66SlzBeyRml6gCEILMApKfJd0C+
unRdtc03qwFvtXbyiw4Quf3mGqIz3pRbnQ8N0oDUhsArwzHecw9R1did0/14hpgJR0q8lkXHtm63
do06GcE6IHWDqrtnvFbnBjqF5xC65SSt3ejdBV6l4DSmWyz3wezRF6FE/NNAVviVJAbbb7yF06nZ
EC+3AmfaPtH9wc4xRXDJ5YOLl34PfZd5Hi0bH0WLDaR3XZBTHW4x3N8ZejT6pN54OmuyPS9SAFsM
5kvfp31kLTsJQFEKjfn2MmnR5tXYUlpAXC3uOSNlkEsm6H0sQoaliPVLUJSb8L5QuZVjJhsV/Kzi
YDsHbtR3UHXgLK1hW7HEvQEB2m9FplnP0WQqdfkz1OuUDWMZ/WNmEaa9c0shwzh4mjl1d91cUiAY
1i0EJrgayu8TxNzRocOlWoSXsOd6hAJmlhmf+nnnMX1o0RyKNmLItgseNtOel1V39phk4Ly5juy2
JknAtKHUPUzCQnsOl5cd4+OWL5MB0jqx65a1y+brTAYCwYxzjXwipmoKozd9v7kFXfPzBnxwiq5c
9wiP322HJj+UtNAG076H9h7+HNFjA9s48Bc60hUw3EHQpEbE+KNGoaRfHM2E1t1pxB4rsk4brHCN
myWDkLRUn/qSgP0NiTbZKcRpRxkSZJggCR2rWJfnpjFIcuxcHnXgezZNeo8UzqfiOLnWFTqS8jZA
YnbC8PqZmxN/hyaKARIYCA9Hp8q9mZhOJ78B2S8Oib4Zfb/LXDKLQ52M0LghIv1ngSnLeOSrN+48
0ahHzRNaTJVhN22E/QKaB+j56ml+gG+IYek4GHgWkna5B4pqGzM3teuh0Q0jOMsGtNtjNQT/2xBk
se9Vhca2++L1M7sNgwGYPK2U3rdJF+2CxizY2xGCpBJKjWykUQujjZqcQgBGgeZLxk+k8tQ/G4Ls
g9oqBdii7UWKCKzP4XPcR2m7dlrlndrqLBrI8lZFY/yqBzDNGxOpFmovOK+l0OYGOxX45JxUffxv
t0gY1rd9N2V1D/YxYrv6hjdjVXjCLO/yJH9Ismab8Q/dVL0QtombzRPVD9C0CSyXS73vN+EDJtTT
vItNmEcbXhJKn/WDa6FOLZahinYN9QCLZqrZh5Mf3SSr6DFverqDQrVC4tn7p4pEusloYNULRLz6
G5yDwjfBm+grnt+1Wc8H+tmVcOkEeNADXpqKL2NXEQtNP6E7rbTJKZHJIeyi+ZUNfniEZ+/2PBKX
J9u2LqkZpxkkmC72XXmcaiE/qQBxUj6JtoHLSENsklGvHPKatetO18EGJHrnvz+UguQPKZ6FR0gy
iEODneBe8ok/klEnZ8gxFg4xdqVuxniZinfnlyUbgZTC8avXNm9g2/Bur61CFtMsA7KuYMzrAdil
pgmilAD9jQw+sVkSNwSBqxGf+2bSX7lARFrQtYvie3ToifEJCm9Wv9U4yaqLFklzkxGht8+QCtCz
UC09xFui0wRGF3s5VkB/VaFD5eSJKV4WztCoGEIxNLlKpH8soQZEyxoGAWbTehm+4bRAplSa+TWK
2zAHrDw8IhKbhixYpH5ubTuD7OWtOgKHi0QvAH1HdV6ZKEA9RCX+CSR40LnRuMsOkxVYESqko7s5
Kf+lWycfEKuMaQWSGs3fzcLjTDe9C/OqPBjkB/JBxnQZsi3ksQQUXuulSFRTJ3k5dE3moar1o4Rr
wm4xKkFguwq5T9qtT9E2KVJ0T8I0tBQ1fhtNjoG3Ld8qzu2+XccusxjETzRZybPuoQGe5zDAIsQC
uJWj/JMaociUalZORzvP8g5mHm0xdrLbQajlvRph3SlBjHbqSVLdxEsMO35JFNktC29zI+bmsHBP
7GMddbfK+ii2oJS+wYI1DPdhsMLPN9lOG6LtFDUgHBRWarvrkRvlwYIAMO0hHz6E3irwNSIv6iDY
kuJWJIIVrOrHvectNq1n1uyg13a3zqzLAR9wnPmbVUUCiMbt0MsKqUCc7KdwtGmMTPYNHZAtYrm1
21HhDw/lEs94v1srCqzZT6pCqkSTbnmKu3VAzmLCQ1jCUqbsZg4Ks+L3Y1LSo6FlCcTBFkLS3s6u
GGCOeuKYwjOi5Tn5ukaYpqkeDL8ZvDI5yNEYUKIggtKzbZ4bJ7evCB/719azFh672MJzuDnAhD6y
vbvze09uiMBRxmgMY/eigw2JZ9Cko3BwiB0a9aPdhsT00cjJ/EjgFsTTOCbxv1CLeya1yKwh6k7I
nLEywqqskSJNMfcLLMTg1ve3pW9R/JKty71eoM6lNc3g2yCKkvRAcTEoGXC2A6oKjDuD3FaJ3UVo
GUGdMWhAaAUnBtnjgkTFqeqVcNE8YjZVabf4zU3chVWutgjOaeisLeh7WpZCX9a7FMKFMkeySU+T
H2AqDmZUNgs6Wr0hhiIFZHPxaVqdPiUtjEhHT7qDluNwB7b78hjDnHEPrCU9j3E93HRBJ74lFTIn
sxK+9wMWinRpXblHKTE+OicpGtj75c1fg3Ufs/K92SlQ7Z1JNgKHLn/6xOopeqk72Fn0lQjqzHQk
PCEQJMfBs3j+2GpI7FFpHb2V3aC0Divefo1gKLQ02PCJOZQ6XlzatnWcyQqne9gpBjSMDh77nrgW
O2cpBTY2qkb6TGbt88MiSn4Qg0OHPQzrkqKcB7QIjBVvUQOJO8Xfs7rZZsiQk6I2zt1gus57mH+v
twnctiGzX7af0xjW+62u/TtehXhjMUXb32i28JM0fDwPtcPhe4fOjAodrIuD0wE65rJJIxlE5S/8
4UuoblFMGywOb9DZhq5BqA2WKQaCJoohCoCwvvoHJh7Nkx38OYI19mBpHvnVCJ4hW8zPmPftM+pi
8a2rpnDJOW3kfTfH4Gr2aMGQW+3neE3Rg/VpjA2zG35WaO34xDVa8maD7Abno+FQcMuB/At7XZBl
6cAXTchNQAd+cIrqnYKkfzc0CqmQ70CkZ4nmX8qpGQ+IctRDiYW04BCMHMw0QP/fArCtJsvvttK5
fckCfQykls/UwFkpnXDm8kpr1EwF8nZQpWRwmFk37tGmQm4MJ+4QQtSxpnWC02aO7finF9ISfRXr
yIYcEm76UDouDsQ0iNhWiQw+RTuKh0d47zyoWs8/1SOkxFPg9/sQg3rrWJKgq1/WbZ+qgVd3o5fU
eRk30w4RIX3TcihtXk1JgBxOQ2fQDtunLRAwRwMdD8e5Hr74fUDaptyjQ7z7lyOGOvFexGFKKkj5
0VzC6mxaGNstEXSzrRPbV+XGzoeMjY17ayP6uVzcUGyGmgWNJhPPGGb9J+uAI7aLJF+JRMvh++Nk
3oalptQhSROYnR2AwepuSxjg5p7fJt+72ftJCBouLUC9L8Mc9TsvUcOrtCt9G3U03AeDW/8xQYvK
LE+mYrL18KIQZBQSoOqc1CrHJpYTwBCXA18Xb+8g8A8PdlH0M9PMbSlMp4f1seoI6rGzg/OMj+Zc
BFE4EXiJ32Ozyqv6E4IEXig4+ueLl5jdHBkv8xlSu9U18IpHrr09G/BW0s6LyDdit+RIN79/lGYc
b1C6kO9n5XyHVCw5mBLx2dCgoN5hH9srYd4xFkKcamR5Swb9TbiPaqH2dvO/bXEZf1Jez7H74dd0
Fap1bhLd98iq+mZGPQ2IBH96JmPjZaYSDNteae6Uk2M+4SAwTbYZkYAa4FmANGiT3GY1Q8nVB0/l
DUe27e3/cXZmzXHibBT+RVRJIAG6haZXr3ESJ7mhEidmEbsQQvz673SuMnxud5XvpqZmaAxCepdz
ntfxsF17czbHXm+Dk9vCAdSPsvjZgPmXVOhp3Hayxj4vIanCGyxaG1m0VFSMenGTTCn4CEZU3ids
DOl2gSsKsavX3IY25Yh6EQc+uSBlHBcETrtWNsuhgvknRiqGzGMuFUJs1ME9m7q7Qo/8KYMAYIOo
A8eqtkWSp86MWeBOIGI0QHqYmPL6B6Y8lZGbc3zAoqpjly0IiDIjE/C0aOx25/J9Pz+Ls09XCSJx
ZVs/z22u7m3d0c904c/T4KRJOmTZM0DOrzNAHhg2PtV8U4QUph/J+AZN+FfPNub36GYoyM0G6KxK
6EQamdsEBJ0FzwOFORItjKDSKwK1DSsRflvaevnc2bzO4lJziUTOK0VU+qDs5J5fREyLAI5lbJdB
gDI0g4vyMElnvskgefzEMovPfxzlJznl/dZNSXjQiFISHGPNLRnD9L4YhvZ7Optll0mv2QFt3sdM
F9VmwoyWqJ+6JaoRlTTRguB9G9DA3+YWpT8EnPJuRhgoNj7mhcRpGjgJGzyx7aTrxlM7iz346HBl
URUmga8hxKhZWGNYsfeNF2YGCq8VN5ItdeKD0fQ4mKE5TWUrUWRxsn3Xj+IOqgiVaNiYNnKEUxLh
qt6lI6bfRlMWgPWXhstXxIT8zi8lfcX4QIFqKxCDZuF2BKZUNDEhIKZn3PzKM+RvEQgM/AvNyRNm
plYqGRqpX4Xj6dgltt8WAe3uRhcV+9Ivu2dm8+BoF20T3of1BsMRzssL2clcdACt1zKMwVCHJ87B
GcWaovhR+fjvMPKJbWVOvCIyw6gPwqYwiqVoPgE3pL8XBSP7zMmnLbrSSJSyoctvUsPxFaIOGuUh
3CpBOH7HHoRCQdqKTV134+dKCr6dUKzYZ8znj3DoePhDzu5E6XgU+AqLCuluRhfgvG13QO6mJXFf
IMij3xyV0vsUmdSudcAISfWEKRULGjVFjamUbol6NLpHwwYTs/lmtuh0lrn5VvndskGkg6ti3Oy2
cSQ5AnrcHVw3COIatW3Y5IXZiKkY49lp601ah3qfU6z6uUGJILKIwz+FTid3sKynp9m0ZjOLpTm2
EqkkL404pAw4EzuW8nPrV7/QgmkSU1dFIkaWoQyPiqljCrKblwmvdS7lEDFEVndYoXRTIhA52Arj
g1H5scdU5zO8g+2ysSPy0zotNVYxmx6GrJl2iC/CAN826zd9llYY/uRjgr2BEXSfDsV4nBgars19
A3V5EGV9OP5SKP3HfWPgPtS8CY409NRuzmBLRttS8QcIiYscAIyWQ6Np1O8Ohf577pXD9JSjwJpF
Rei697Od8GGSHCMLmaTNT8osO4VypPduNRZHFcD3ERst0akqyjEAgiR0MO8FfZ2wRhG4rzDSi07o
nXUa1cw8a+qY17T2ohbxSSI7Tr+FAt5IUS9sjAYcRtvGLO4mqAwKhjl2RPDrO3/rNJ366fZOtYWU
vtwU81RtOoSHz0YtHEKnXpQ/MeWunRKHdLWXwNM3vsDQ0i5JlRP4/Eq3OPqe7//oRtkcs6CZXwBF
nlTkZ41/GwwZfRA5gkpUKuktkCQM6zkvIyT6twVGCt3CLtnfTgr/dxSiccY3DfbIYcPQ8D7lRZjt
mpFWdeJljdp7ChOHI/SoysPgyDIplMwPmPq4/FC51XNcNUOfmJaan1MVmOc59+c702ds61S+u0Nn
ygeasCtv+2oa7mrP1Jjt6rInWjGHbBptNHA4SCLwuY+7vlHipipr+zgvo0h4Zu2OtjlmV+R9jYKl
yuV2USPyc+xOKNF2LuL/qr5DBS9PAowyRj5LwPjK9Tj91E6wxCjRSYLC2IzvQrAm/cFU5yXlVGQ7
DKwsthikOj7WFPOvWtRL4kDb7IgCevNI5oxiEmHvbjM45J+CLJs/B0XDd4SG5W33ElJHf4YGH+Ox
cuUOcCl0XtfeaTVrHZVYfjEzKLVGBrXIb9ymWDo6kDeBKwPcrk23gGfZG1lKZG9ED/yO+FP3C21v
d0aK4frfEeiMmCcflt60Gd1gzOMykyh1KFBvb1AS5+UNGXOMIMeuiAYyM9Nj3veoGfjc8xMjqayS
Ip303h9hHw89bew+BIXgW9pzZ5t2XIbbydTOzeziu4loQ5sfuXD1a1ORYoGUjKfPyH3kBqogeuBB
n8PSM9SJhSwA+dDCLJrObJzjLgzPnXmdJ5whIUIYOt+nAncfsazoI27L5TbEoJzfRe44cSsnJ5ko
jHsxyMDzvbTu8omSOf8Rhs2yW8JldiNm5iq2Fi1M7BKFvuthwDtZL/8eLo3czYJXf7RW8ogSk/7i
ao/Ho+egbDO2GPo0cvOtKxqsD9uqV4Pv7kuHHr+36+EC3YscEcJoZHAvTOHd1myA9GVU6pXMRMLs
VnVbp8D9QYoinQh1+rP7zVQ8i1RvAg95uq0ostR6uRuqHAlfgVNwowvodXaV4+UqCmSAoCwlhCTA
xmsHffi6+yw0wulIB+A6JoXoG57wnIzbXKGBIpZgTEZkfUdtYQCLZOmI30Hu10/VCKtHNKqx/7S0
zaSQgtsujAGpciKa53Y/gi0Qtxj18lBLjkS4RgngJdCyo8fRagIdXa8SiwwCjV5n8ppoHDC4CgWs
QED2QXFEdmWNhhcUOiJGJSt7XBgy32Ly7M2IVsR3GYb8c9Cz6hZB0/gJ00yrfW9lvRkbtClCtQQo
7gzubgyRTxu8n4cGIIME53oVh9zLHnubmofAmFu/a//kqqF3Pef9BlRIdMIxkW03IFOJiGV1MrdY
pRFo/nLDvYK+GjT5D32aD/cLDsYNl2O9Qzm43WaZESdbLEiyQ58nzkxI5Htcoa7jt6/42soHWguz
7VNuHlyzFAeUdIIHF82PeNBlvun7FrUDdxhRI9dzmqBjZPe2gFPBICn9ykK/uuckZHcgwNAbtHny
2McLSkCjRydpWsxmsJBBKK9RN4Ny2aPnZewVuXW772qA2KBKMWTHdIralOem7qOhbrk996An6Dok
PLAuchB0RAPUbcEkjulcVAlxsDbLERWo1pfdLW1RDtc5ajob+ALTPdZ0eWr9Idv2HvexJ2MOUgbL
wICQvgmG1E2yPFJ3qHrkQ2M5yGRIyAM09NBfwqk79aiZs9yb79D+0JHJxvI7QfRq4olX9a9GNq+2
SrudLHI/aUusoPeVcxd0hd5KJikD2VdBWFMMnoF0pm4I30JkcFM6c4jU8RpR44IQ9v9Qj3Xq1fl5
Up6PsmENAxNyBBTtK/n5/b/i0vVX6shBUeSborenohPkPDU8bKGgcsPXXFqRvP8bFwSM3kobaReo
v9oJRJdJIht6xI77/nUvOZjXXGikFJKGc+gc+3I8lqNEGgoC0rlBWlTdpiz641x6KABNOw9iMZr7
hwGaOqe7op288HetudEiUws2Nw4BdP1lCJ46iLnf/8MuvJQ1JbPOMI1Lwp9zYhU6Jn2knd8+dP7v
X/zCul2DMlEjkyM2UhiKLRxrdIgdLvHdPpngiv750t2ff/gf/XDn4GAwWZGdJiuRUu6LqUP5Mvzg
7Z9/9Z+ra4rm9ojm8QmYxhPL3HSDrHTLffTGCWk+CChYczOtoEtHsjw7QeuIWOeOeN0+VTwq+HJl
+7i0eFZ+iEwMTOOlgvnpAqTLfjfZsHn/BV+6svvfJ4S6a07BfhFHUta71pMJBg9/ef/SF5xqa2xm
646QQWX8nA31d1Af/lEZ2BDDXCMVdgcR23B6dpbs2ndwaamulM+0U+jjpct48ul3nj24NIxV+akd
nCuC3gtPas3QHJGVCMcf2AkdjvE261txon34IRij668Zd3owLYSAPdw0U3mUOryvUNB6/z1cuvGV
fQF8WK9AN0sc+RKmUYnhTE3woYkHuO3V52uR4mKcF/TybQiRCfXMXqHbkxBZP7x/8xf2hzXSswKd
h2G2uT7pprvzCiQKMIb+KQj7/v71LziN1jBPjDHlc6rmGppzm29M2nr3GTmHFH5IvV2AMSGPGn2E
x3bpwtulNc21QS0XluvfY+qfrcnPqJoWH6aS0Go4RV3nziDwiKU558FsuDbT6sIYUJ+uPnCVIRJj
An5pCFx3OcQobtXfQ1CHmHL+NdfdiTL+lLZ639OluLKp/KXuvKF8p6tDPPNo4zpe1ZxEMHt3DhXV
vYWub9mg9I+yTJiBTQ/ly7ZyNMcUNVFsuBvkWzWWaWRc5sTKmdm+HGYDGU1abqeu0PcQM/IdOt1s
Qv49Q1KQo4IUOYHXvaJ4X0YcQLFyn48KdHpUT5Zbd+zKZ69qx30n6HBXLOF8S5dZPqgi9XZspOpG
heP8VKgCWcUwVgyFkwYExgKLOMHt1p8LrV2MsjZhiMpB1yAwaNGYviFBaR/ZUImYiznbprPv70SK
cRsR2nPQHoVDUXxNvf4L5NfOrpbUe6lRXduj31ntumHQB82Cs9I4xKQ9mDROU+ovm94zNraydO+s
0FVSOpi2CZqil0hMq4U8aEF7XTgcXVUzzreYFB8kuTpHkVXlP5Q+m7ZtD3Q8amdjgNzNynYn56Dc
Btx6NxCckmuHxoWPck3dA+oTWqImx0RbCFRQHqSpPvjjFQrF29sVX5P3am+CRAAG42OAIB1+ziy/
ZmN++1uHmvC/Zx233FnKkoVH2g0PXar0hqfO52XKVEwQyfZjm4ysPFCIud/fXC79Kaudl8uyIMpD
aBYAirCda3jO4fhwrwQFF97C/0Fwc69ES8gRRw8N6jDME59/wi58JXR6+979NfJ2ItkU9mbB/oRi
80HUkG71E/P37z+ZC/e+5t4O2lbhwHEmhaBMWrR6W5TFBeqMH7v86sE7TtcFpKXLCbrfh2WZIWcm
gK25/uPHrr869iaaeWj64/apbeImTTdVe1eUwZXt89LDOf/7f44GolCXLzW+gBSNcLpXRYDm1LVp
8PRvNvjG5ryeUZrKhZSV26bHpet5jNKtvjeT3Qr0809BU0/xMjAfmh/H24yCvRR1V/8yNf57R1dI
2o31vrAh9zZzfq7tCfgsE+j9sm1TZBW0Cl3xpdJo2xIMhLxBEw2qzyaz/qPwIKrt/SK4RzdQ7Vg+
0l1KR0zmJbk9ZCSHPLEcCqjQcAZ+JlkabpGIzY8DGX/mtC405EuTeahYWG3DVlffhV+YI2rDKarv
LXuaBfa3NhTeFo0t5POQ2d8H2KiyWI1zdWJhEUI8RwIcsbqJpDeBPM7kstPOCADjcqZcOplNxpI6
R3+CMAFlU4Fy8Mx+ooQ3/eR11Rwbd25f/WJsIYQY/W95Qf0vyhnN/UzG5c6vs+XcAMCkpWyslq1w
afWFDt14Zyxm1FRBrWESovOzBsTw2yRoe+cAvt5voJctb6wo+FEXiqEcU9CfgNaq7yFjS7NJB0Jj
trjNDggu/ilAy/MIGfHwyV0mdlsvPtT4NnSdvTZtsffVNH/tfSe8IYJTdMokZKUusMrQNgYFSngM
KvEOYE3M/cPMcWUh5OvIHBXQZ32Gvc0/jbqnkK+jGRjNzsyjvHBhvfBnlFh02vyGVcB58kranZRb
sB8OH/tfNE/nLZBN002BMTERh536hpUKIiHYng6wrKDMRyFhGnL6pUgdEMFpyPKbKtDYfPO2j4AA
lZ+dzi/jsVIeubIRXMj6gbP577cEt1U9UEUR/PKZY4yPHr9AoZZ/XkCwgjZtaNieoI19XyxInVnT
jxvYjlCKg8XkVqZsTlC/Xa6cbJe+61UWl04jA5oN4Hjl3ExW3xHh3LT0GhP9QkC5xvlOYLt6oSDi
6OufsCTENoMG2L+rzdWd4xwyvrVxrKK6yodeHYWe8Dib+egjr4jqGo2swXuFTWmKFncGNdWzZeSp
8Ym44nkW5RgXwTVwy9+g//9vgKwnUi+BRQOzUfMpa0pYFZp5uOuXyf4K3WyIEZX8JnJgGzdDouwx
P0vSRkEL5oNjG7tS25tMp5BDYm4kaqQdu3KUvX1QkjUVrW783lu8cIan1IDgvhxrNSQfOWawDv+7
eFOE6JACImDhy7OfTUczfjMN+xBjBHXc/15c+1A/z25XnmyDFiqqtNsRIpPUd73t+3f/9oIk4Wq5
d5mnGDRYFsOGoXib//iL2pjgpTf5lY/77e+JrJFo0KroFkGQd3Jc/wFE9ZPvOlAhOvLK43+7gEHC
1XpXFTcDInl7ysdieGxdL4NBgEGtTmFDSjqvQm8CrRlQnIx3rWL1tkOZrClpNkNHGJlhcSIZFD9i
kZuh1julxm9Bm6Uo8Hcv77+dCz+0ZqQBgIu0a86XkyNuZxiT4FiKnBTlwwXWzjS/EspceIRrLKsJ
+oXWoyhPWYWefYRWYfqsIBBHW7lS9AaiDnOTEs/7js4c+1BwRtYEtSwgpBzS1J5qrzxWckZ/6Smb
1ef3n9uFRbfmp0EV7E1SqOXkQ1EC6dfBSyEPp94VTsily5///T+xn1Oigz6pMDg2WbWRHWTI44Z2
n96/9wtbVbD65CdZiWku/eA4CP0IS+ud3xeH9y/9N7V/Y28OVl87HNXwX0C7iKc+32cyv4NkFAUb
Z0ctT8JRPI3tgEpAj6ird9hu0Ndmml/YZoLzafXPE0PUObgqkMsJmHzUGmBMPyw6gNa08Fz4LjEc
7Mp287dk8tafuNoP0BNcaImxCkc61d4uXRx1GCanOeRV/TWVsr5TaWciY627h2Qbk8+90LkboctD
Um/stdzm4pNeFTrdcGxh1A7taSb2pu1BYmg6fF/pVtYk/QYsGENKAgjcuEiout0yPYx8VvH77/nC
B71Gs1k5wKo8YVPvYHAt568eEbDGmeOkfunyfiyucQQvfAdrSBssKeOkm2o5wfrZQBg8LvEwpxTW
/GtDkS79wipHhJ51YosCKYPNPybyu0HhJMDMq/cf06WLnxfrP4tSD9BrqbwL4a7/Evhwf1Ae1Wn1
sZDDX20ShJZSVZkOj1NqH7xRHHhzbYThpfe72iKAH0J1WAfmtIBjV0TjmFuUozsaC2mbX+GQkh9u
gzFYvrv01wLLC0eRv9o6WC1Iv2QgSS0YeqPIj9J+FerVGV6C4s/HXsdqjwgmt4F0CCozDbnUXePA
QeagBs6Qhl0Jdi5srf5qbwgxBlP4cANhXLj3FYE4TCTTj/dv/u2Rvy5Z49oIth237rFSCZgVG5gb
Zwi++iF22fRHBpBoOZh6FIczQSJJ/Gqn54E+hkjMjxx6h1t4B59nyBAxE4k73zVa7ZFVBkZSsugE
xrvpeTCFSNDnI3sDhE8k6gBqp/dv/sKHsIbAYcaIKJYJS7XmyxOwhSdWCkjyMv7B65/X8T8fmhcA
eIhxp8tp0BnI5rlKCBFbwmHrufIHXDhf+GqfUJ0OQL2s7am1nfOjHvPflpXTJ4gcA+C5ev3aWlvv
fBneuiy0m7nuy5s57CcYT4j43vShA3VyQMA2rORDCt/fD/hvod710unW+Onws4UrAxgATBMp6JRj
VqjnwSpVvUBrWSZL1VSg/2vYZKylX11dyTgYrX3ViDt2ElK7R9AAumSARufgT+jO9rBVxh2mQe8b
1zYnQv1fWQ+JCW/Sdp+KEvUYaADHE3SA+QAQAS7tuh4U4yJsH3zWHnNYQblpyUM9AAJjvar82U6d
lZB0ht0tBz4n7lwt5g++wdVWKSrXtKHftydDvs8E8qBWbfr59f23d+Gz5KudcpK2TzHZZjh5ne5L
/LWQtoHYMnz+2OVXu6URTSHAafSPBi/Tn+cX4TgfvPPVphiEEuqgPHNPDjAs23SBs80fiu6KGuJv
b/qNWIavdkQ/xeRngqr3CdaEDaokUd7Tzdg9SUPARAgjuJIOhi1HQbFdyGral/qTsjYp4ahqh2ln
LUyacJfkvE+sYHeZI3dyQR0MB12PBgy/ptu49AZXG2vBO5SkrAmOTsPbyPoLzJfVxzIFvoqkerA4
ZgjC7Mk0Khop4G76C+/nazsHtqA3HvEaeTcCYlh2IFwfESoVt5plDTxCrjymQz1dg/Zd2F7X47tz
SKcBFBiCo5R7szzC7Vp7v95f2xdO5fUE70JoXpbnS/dKx6mB+aMEe0EBpfGjEddIpJfuf/XxG2DY
J3cm/pGWzV0wVl+Hie5MFeze/xsuLJ41+C5wA1A0WINUsEVBrBvgMV3G549de/XtTygdtojzMJEG
sKic/OyqK9/mpQe/+vIrRoBB6zAuq2VkUxX1XmNwGRGfiMJUaC/7UDES0zz/e3AG6NtrAxDB6az0
DunzVL4OQfL+o6F/K3Jvrf3VV4tN13IaYhyL68D22RF/2MNdaWCgh2XJ2fASkhNUvZd5iqmm7sYr
qnFfTcAeCbbkJ684gGPt7vqsaw/DCL+YgE3ej7V3LidBzEsikzoZqgjwDcEE7nXjHPkAY4H11LAC
TkIjyp2B/e17SoZvJoeuDx4Pm2SkHbYEvKCNCB2zxfEZ3vt+T1FZQUMClZ2h6r4JntZxwNxKbeCp
deebZiqBH4AwrUtADOFPEpaHjQuHcQR5aXWjeFmcqiIo9x50+UnfM/Mqs6D8OeWgdwZ8KBP4AUqc
29JFR3aYn+Da52B2pGn5WfQARz1amkFzELQ1VMeaZ/VpcqR/aEnOd6DiZU8GLKZDaWgK9tEUAOGR
z5tU1s2h0gCWYOYSACaDC7H2NOo9Pc8O9AoJPyAkjHVUMaV3Y63ZroXdqAF7H7pepCOuGAEHSRXs
VjVsz4bDH9Z6TnvKMIjyM9yScHJCi4UmS1r6e4fb4NkRIkxSM1qglVybiAYewaDxxydQnOsty4Iw
6b0JtjdI9kvQm+aOPZQj9UF/Kfktm4ogJrjvvQwn70vqLjBlB1ZBcurQav5V1fMCYvwCZAypy9sc
PsdkMKq+p03ZbMcGZnXNO7Wvp5RFHXYncDKV26B7M8xgm3XQcbPQ9ZKs1+UdDGbyFtSz9g+IaWiL
tMMiARTLG9snQeC3+2oOxNEFXuChD3vwqzBYElVslqssoYH1sqS20NuHJFWxg3T+uTcDJrdTRnTU
KHi0bzE4Cyrzqq3LHNYSmK/zqXS2jcVsd2ib/6YA0FVr2EY9ePR2tOunhPq8e6oal7/wzmIOVZoa
ULz9sD2bK0TxZcjhzol6E3qPnVDIR1FhgEWtWhbztAir4DKwcDgA9KWxSjdd8OQwnLWecNgLZj/2
n6oR49tI1XZfy7T4jBaG3bm9bfjBzycYXcIcHfVlwSirrFZ72ZrnxfUXHyg4BZO3Q0wN7yJEc3E/
nMeRZQQEHqk9U2yYzPTHwMRkTXpkqKFZMF/CY+k5GjPMwl3luV844eZjQeUa9AhqEjqS4O2dXDCn
9YzUIBuGJHUhLH9/izsfUG9scGu2I3wwrmaFw48ddDVAt03DEWwywDKCAI7MNE+v1NUunGBr4XA9
W7/PFlOCY6izX7CyOYAC54F7JUa5dPnVWVPAyAFbCAVakUkXs2LK5gBkt7v52ENanTEOD62F5pwf
wfEAoiPOEAK59G6eyJXbvxA+rMXCufUaziVnRyAgXBT6enFbXku7L117FRyiOV4ZN5SA5kIp/mAh
gv0zOynZTCLnV2L8C8UWtvoJN5vnsish/1EWmKlyDr/BfY09jeZ7SZ17CLh3la8+FlZ4Z1XMP5my
KOE2GhnU8AX/BotAPKBRxwrEdD3sGo26cvRfWlCrfBzWT54vtkfdrgGXoj0TgMd2Hn++v6AuPLC1
iBpEUxSf4EI+uXwxJ01zeE9zCOYa6NITho8DMwJHGwWiHq7oky9852t1tRe0QcBrH9XUXt80FDZG
QdWLCdVBVf6VZ3bpN86B4D9vBpaoMXUAeTjloBt/5a6xT6prHfiNSp54ee5cCfkuaAGJe76Bf34I
5yxK1YoXJx6EsI7CxpkMQeDFQ0EBVysrU3wRZSBObQoXEhQfWTINg/n0/ru7sDLc83f2z483FKA6
E0KI6IIZ1JmzIVSg3/T+xd+WdpG1BNvNKlYPc4XzPA3bKB2WcWPI8JuINJ5C/CSizdK4t3D//3n/
B893/cb+/7dW989f0+ZQQswe5JteEHZ76pu9IxCPkpz2V1bF22+LMrHaPbvQ8cjUpcWxy6U4wnLo
AucyZxD9dYU6OgX+yS1rv9ggEFK/feAmQM9cSv/KyfPmqsTPr0L4Lq8xVy0fsmPPTwJUGtYd5rN7
i1cf2bzxA6vdLzQwk2nhZ5AStDszILvpiuALsxO7cvy8mUhRtp7hJmCL4MZ1ymMgDUddjOuvUHEX
Bw6aAthU1mtPM6vK5coafHOB4+dWW19qnALI3Ck7OvN0z127L4GpeH+1XfpLVjtE6tMJyXhQHCtQ
nu6zGqj4NCBbCYc+qJZzDDjyxyYQw+T13890rhD8AwRYHKEGiDv13a34YQGl5/0/5O0eGh7SahfQ
ozAu5KPFcQlDjDpfvowN5lNUAVgMpHwlVCZFCSQvqPE/1DnpgrokQ6oyfHv/9//uNv/33eL3zy/v
n+82zfOU5QPGeCqmN1335EExAHPF3mG/Hfjx4YgGtOBnaHKAg2CHnkizqwBoXWDZI6ALuZ73oGGU
7Q3UJAXZ4ny4LQHWyZf6ier9JJZvGF105ey5tKBWwVklnUZJTmFzlsNrDpgMQuZf7z+HCx/3WjpB
c9BxQ1oVxzSkR2z+NzVRm3r0n/vu2ql2ac2u9o+wLYOe9njTATzeUn7tQn3AQFySPqChcWU5XXpC
qy1EOVU7ZZjTfKRLenKNORTdNe3N28oxCi/of1dKNy3EpUOIRzQA6uRjGmuIbaoGGZJ+Tz2JTsBn
zAcHDbRDr0cnDtMnH8X5D72ftW7CkioMR1vKo8yXfj80gJ3Uvqm3XTa3x7Rorh0yFx7gWisBXyoE
Ta7KEKmZh1bo45QDafr+3/DmEUkxcPK/D1A4+cgG4cljsMARjAnJQNziByMVjNnmYz+xWmNZr4a8
ge7/qGoXMA1v/pVNw4sXXhthBFTBmyEnlsFqP4TnrZUwbnvHxtJ8S7Sy9yP8C/uGQAQCKE2Jcd1o
N9UvXaj6YY99fzpgdgT56ooBSSFgHn1wNi97X3ngNPuWdc4Xzx1y2JqBDJ7d0L3nDlCAcOKnX7Nm
QYUVmiZ+ozJXHobGT+F8IflXzqsFIJyhDW9QTMBYigEWWoAG+sWLnRwF0wGmi+oE136XMNHlKuZo
4MYd053YKLQpWvglXBJXktBNI/0qjwA+A8inA9qlH1wvHh2OiRo8raKeTtk+JTUEo2BvbWu2FIip
qtxiarfl2XZqvHHfAKd/cKiu9oiXQNrjKKGjC8KwndrBi1tlq2PTwVviwjexQyVDoTKCIb7WeOwF
9Nrg1MEX/uxaaPZ2I3TALwCNO3tU+vsXkQL3mHWdAs0C1u2MMGeOMX42jUD1DlFW4tLZUKHSe5r6
ACL2TXuGV5dFjja+m2LIEZ+HIqphE3pqewdeCAXUjs6AvLdIphHOFDAJu6AaV3heMobETv82DKJb
nYGdis4dLT47VQ+I3WL/mGVAf4S4in/SRpkEPOwO5ScE09tAF5DRVpAzwcdgf6mhANm6Q1dv43Zk
fElB53gGgs3+CMucPjWYcP+J8bbZpjQLvs1Gj9UmICXwAhYlkA6YhBe/sDCc0GZETay1pr8XPZzm
cVYRA1fVOG+o1RJMSW3E/SJ7AfQEAEkELhU0hcH6uQPmlXqABDfEiXTlB5CmZ+QV0mz/C/cUhoMD
SHygdjY/K9qFN2i/2a8UV0rQqZ3+gP4oktYHqIqR83xddM6/eGgCuLHHTRil6A1+HQPhn/BeoFP+
awVPZwFEvIKcP3ZmBeN2nZfekQKhecCz5zt4gcSnHo6dV4yNXwxIQ3mN4e1+87LMnvMAjJHzqyJa
PDhgpuJP7Z3sB2NuvVMp0yqClIYCNgBV5ZmUUfyErmLAiOkuZL8qSkazFaOit8AeQ88L3JcINiSd
G8yaD0v4hQo+BbEjPQsasltMB8Ob8NMIvA3+Z5TodDN2n1ngnI1EQ9qNUZ2xbseYhRu9hkE8h3E7
yoDRbOMxhMIp6qsUF00D8BP4XNzI2h2eMBIguMlkNcCEI3wweJkvaSIwbqICPMFRzzVMtK980OQM
wOiAerF1eAOsGYcsuwcquCHLss1LZo9BgK+uyAz6bQ39/j/OzmtJTq3ptk9EBCwW7rZ8Fd3VVm10
Q6hl8N7z9GfUPjf6+JuuCF3t2JICClgmV+bMMaM6w964S6GAGVn/Roq4dqNEwvemCxsIf5He15Jd
Sc3YJAat9FeZPXm70jGGU1zo5q3oHP0EuAA3+0438Raq23Oh5sOxMEleFwAS9SMtdtpWE0nxkRNx
regM6B47K9NvGiVFpR1HHYlOw34naMt34Sjrc0B+lYjIzteyDTZO021snZUOQ4uTRoaZHGrrNPu4
CGOarPS2WQf10DkbveudW8D33oafDKZK1Z7KgpaBxLsYdjigmpSqTDetPkW3F38POHu93p6rplC2
UBLbbZerIxNxqDxS3FXfrZoQ7No2i1raVoHjHu04Foe2CPI/aprKV5gt08HOsT9a1d0gtpHIIDnW
kQWdiLLBt9o204M5kNFfwS1q9yIup2M7tumNcDqwLUYZbYlXcUmFiw/KMOg3ptHI1yHpy7XWwyrE
H0iRpBsimMd+Yu/KRslOttW3N7qECDoakXIAPGy+4+iXlSuLMIIyRRDvYXxne2lqsQWfqgbcoAK6
7AuSe0VVDDu9VcTLpBTWPdkm+UNW4GF22mjGeHI5Xf0+RJr5kBladK9g9bEf7M57bYpgfPWU0VpX
fQSMCjzUOgRecjNBhnE7mcQHAA/+rvHVYutptXVfWHmwk+oYvpnM+1sYyBZdZlZxMzmZivUg+NDM
lOIuAKPL7gFvUJS5v2lSU72pSsU6i6ID0uc4sfbQqNI/NFZjn+3QopdgnKqjktG2NvXWW1N25o+G
A1+/6ipgFSut0JunlMo5/QFyqDYmMjpzw6PJTVz3+TGifw+auiX5mnq7qyx6SpvMC2EHGt2L38n0
sfShZSr14GAtqKtyXWiauhqamO/RpZk4lzT5PcJ3q36mKfz5VQnC+gC5o/zIykC57frKP4qUI7MJ
jB5WiciqQzKx/69Yun03pD/vbOW58V2KyKBJMok/QO+FJ6XrGUn6oLBQGdrRHox0q/pqusPtkH6g
3PLzFW2M2jquK3D/ENchcITeL4hRlTwQXbUPNSoQ4ICF+cPPRXpIKKVwiK9D7beoqvS5A7RyNmUN
Nd5X9O/0k7Svih3Gz7WXGwWs3RGFn2a22taAQgZCLtfVFyuk5c+Utr4ulcl5TbwODneoBn2/CUsr
OtW+7uyLJAZDiPfUbuh9PHe6UFx4G8aRqlawN0TZfB8SRQJAzIatEMQIhp/A3MmBPJUlkJhM9aMt
e3f50bJHbupmpO5GOAd4s86D/SBic6UjW8d3CPNRJdLKXyD9lV0z6OEemtGwaizmU1fmwbulqQEo
v9j6FqC9A4kKH3ka1fCMP0wEdlWq7hj1r745tB8NXhygNJPuFx4myCGC2kBLo6fqW1/hsCJb1iGN
vCDeHHoHFx+fpMiHT1vU33MBnXIIBHZ24Pmnm2G8lA2dNFunlZLfNJhR3+HJoDIRqhKBQZmJtdcC
Ns8qJMqrtJ3UB07J4YVh3uBmFkd/dNzD3bRLunOFTfw5GRV9PTUaRURFLYP+GBexEW+cwbbHcxrW
pNKMUP5QBrO6hwYT79RQGtuqqayjP0p8Pwy/O8TSG7ODJbPhgUSOvhNBja+MDqaiVkj0hH4kNqoG
uhorMukgkyPychARWbw1A3MPanROu89DL3qAEB+Tps6jJF/3peXclkU8PPUm3Uy6DprcqhrlwFGF
U1g8pemmllqlrX0tFNMGblDx1skYPn9cWxAgs6507rJGsAgaVdlCAA9IuuKio35vU6f95mmDtu6c
Kr9Tg0Hmm6I2FFxfwiAGSepp6R4P6DQHgxypnOPF1OJiYFHaNGzIcYUM1kqLIU/iic2k6dG6Vyg9
5UVf7lUeKFl30M0yMDtJPuwIjYwPpRrK7/kUygda/C6GAlkTkzGPRH4f2mG47VRgdH5pOj+G0kl+
D16QbQI2wGBtj9q0mwh/3traGbHIacLi1bFUaLdFjF3dqo1TPV01sjUgcAtHXRtq2L9lUW8/tSpA
W1sz9EefgiPmL2Yttp3fAdGhWkavvmXfIi3CUmuM6u6OHUsjjOot9UzJ02m2fQlt2/YqZ4fzandv
J1PxW7Yq7NZYK7TfTduZ59HrcmOd1K0CtxUGL99Fj6O13fc+1k66ui8mrTjpUxO/Al/JXB9+ySYO
7IEFOQ5Odlk06crxteYSJAs3IX42DhBlh3RleRdcYe5r2h1GIBRhHFiOq1yxfWcrFY60An8pWFSB
IUDb2bqyzytMYvq+gdUQm8a4DStbfmsYJmXWntCBqQe2Ogf3H4YHO3Isd22Utt+TEnMAVbP0fdUl
GeCxsvoJGEPNto0dBxt6Gqc1bVDTRzhR6Vhx6MzZ/wvFeXa62Brx9eiz91BRoFyP6NNuYSkmt40x
Rt+SzBy3gaGJx8nXk1Nc1Um7maIOw4pWR3MEy2X4DUAhOuuAh7dFNVCMD/aOYfRnzLKSO3apmp7E
nDr86JgxiCELvDKOkQ9U8oZ9Qte5vWpHBeS/5bUn0Vm164wwqVpDyL01EX+EpaO67VB7GzmM1kvf
teN9YsfqfShld0wcSMB4FQCSSyv77rKG3uLqRo5RoW97oFHkJk9wE1glGvV9cJV8rszSzf1IBBUz
3VrLVSXQbSMwrO0kh/YPZHYBMShDROAX48+KkPpkMR4Oul8I+MBO9pAERX/Ajitxm9p2dhZY97VQ
tHETTZP5I/RV66HmnJeu1FjpbnwHxABuGe12GBompFLnpVhptoHZRzSqU7fS40CeBsyN7i2Zp79p
6ON4kcUUUNW+K3eYqZXY8oWjv1GyoP6QPUpR3Fku9WHsOTbkwGssTRPtRilstVz7ccUkxRhkeJFj
OiFRD52foA8vJ0aYNY+RoWZnI0+98gaZqH0QzlQ8DKgQD7ThwcKbJMER0OW03Hu9mrgqSVZC9bxt
twXIyYNUO3/cwKlr4K7C2q80nd0itgE9a6J+8RXwH/gXBL+VwhjXZgveLNNC4nj6GOEND4Y6/s4L
Xz7INEtQjIymRhA9EFysy7hKb7wR+D6s0TS94SFBihimwdRMEpp9cWdpXMrzwcrG4O/YMP3XqAPq
A1YxxhrbNBTlfRKNp5HV8AhoF3aEBuf+HHqwLSFdIusxuwh/2yLCTAFLrfJZxagERu94Yehq1g9r
jLO1qUP2CvnBj6YRil+VY4yPTaL6h7zVA7erAmsHLVM7O1V92X2VZpfEWdhuaM4kKVLwxy9TjnOG
itXHPcAV5R28gf/Lz7UIYyAFgjnt6R7/MMfdBcknQQGLs66jAwzzchPqKa47cWspH41QK8LdMfMa
sjiZusV9PGTAOvqkrRU9zRGvOMP0Pe7rUNAWUIQXvYMOq1HvOOVgYMKGAhEV68DSbHaaKNojeU3U
IqFGYOLkJs4bXnrsOHGFq7b3R8gYFSHZ1Ksmip0UQ0Mr0T/0QUf1jE8y3Saj3mzLkKO83+vahrS4
5upM9V1g1eMb1Ee5z/oLW9xsA4vGVnva+CQ+MaDQ9LRcx1Fd3xVjX9/z1/G9nltY9kC/pfM1lmbx
I5x0CeXZZKrgrHdCvudvzabm/G8MSecm4zhCpU/zbSBa4yeJAv1U5LWe7CK9qjZVYuU3qWjA8U6J
hWUIeRoPABh5h8HsdoQqtrWGigZHPKSskiBT3+nDeLEraMVu6tP4Le01H6QcwZsKr//FhFAG7hEp
QD7G8PK6xtp2fT+eaODlRCcNGW5qsIxvU4/fnkd+aOP5Q7ZqQ8jgq1KV/W+JY8ZOGnZn4LKSv/YQ
t044O8phZYjId8sWJ2pZjXDJUmt8tWvSdVh4jOU7pivNm+eBlICp2Rq3hYkxoYqJHTs6mRt4msZJ
bQf7RukTk+ySxDQqI0feOk7+kaVKn5OiQeEDY6uJ0Mg341b0KQDVwGxQFpbDhnN1vulA7Q4rv+47
poePQdFktMM5G2JWdZ/AC5BXxlvMMf/RrPypHIf4HfsrGj27qfVZvSfck8xmcmFRGi6oG7GOxADm
bYCpPuR19Sonmmd8VIc3nPGLe5PLfMc0QnudDMs8NE4sbjQlIOdjarXurBSQh7vat4HAdipavwn6
x/0l0eEqY3AZSTImULFglKyHpDL2Yz0GT0Yh/CdpX6yg+mo6YlSdHnxOgfuySZH65DT26UAn77Cd
8LBtM4e7JmvZcYpe3VVOmZzph7YhUAItRNgZ1d/1sU/uLkHeRjM9PV9Njqr9qg2oNHU9qRAmJcfG
AnWW0AeMRhoCLU0vQ051ieDFsfVrdYTfQ5SrG0hoyhsm2skO5xGa1WEz5/iT5sGTFbDFFAWlH5Mn
XHOcybZgTbTNqFDPX+M2Z7iT40EuNz1zCxI6AwjQ4rIFDX0FHBBPqUQYAQ5NqfrNa0wirgECzarC
J27ftZq+HYGlHBW6S+CMtgqixlbJsaZogjNDI1fXZZFmT0rk10SRvaE8iqGv75zYGdcW1mjfIMYr
+xj88k2l4nRZiLDYo7inM0h1pHGiwdtXV3kcDN8zwuA1qPcsoppEKDx1nn8e2eff6AfvfuWD7Txl
AHA2ENT4clVLI5fJzF9FnscvjmUdpZuAvTReFYpsHmCcV2dmMJAEGIc7zQzL2zGI9SPCqH6XdYZH
t1mvHC9nQ/r9NVJE3WAbLDF4qq3aGgujVVmN+VqY5rSXReBv1bpWyKklzn2jU4hfGWHZbxpTkz+l
afaYbYImfO7DyNxmuUmcVzfZvdFE5m2iKk50cCrL3wkQIKSliZiYetWtH3h5slENDRsYOyqOXaJ7
D0YXh27g8G52ul3wVLbI1MOoTFJs+pQVr+2M7Pbicrgtuj7YF8gGqXkY3biJ1UvEYBfFdx0U+lZK
p25XOfVTnGY77YgOqoQkG1tvkakUt2WvcRrwdO+xSurwWevx6ygsoR66qQt4vcZEQ4FTkyr2RhpV
9MGxj6bhF0cHMdzOJlu4SlkEb2qngcw8xNUHqWvgJrWFyQW90KdxaE2AtmkG89XMBpzKEs70xX4s
tOqbXhXlvnFEdGo9s4Mbbmr5O+t8eZfCSTiqddeixBtyF+mmPNNzlN6RMPJeY7UpbmnC8LHnigXt
ll4EZyft2PpwbAhsDlaxlxmvZh9wMMd2C9cqVU57W+rKHzFa6rZXdP4/tbr4N5sawFdilYT6L1ZV
6VQODxD+mxfRG+Bge4b7mPT57Rj7mC+SptuV/GOcaCTkCkna2jAg33hO9cPhMPAUWrW1YZ2yVg6C
vp1t+woE+ly70UvF2ZTgCV4VQEjPZHXkTVFJY820SuUmGfJo2PXOEGysOM70jcGafkv3DalCU53U
PfmHxAb3poifsrJbVkmnkHdGpzXaPWz3tl2rIeF2aeves1f63d1QDtWz1+HDcUzAjps7PFuMt6hh
215jLD5x2sTZ+GcbN/U9vgKVutYhjdBtQvocnkcvnlvy1DgiVF50EhxtlZ1dBPqL44TdwPFaxQAU
o4YY3+pw0OMn/NGwLSjA/u/lpJgka0Ot3iuD8LaFSpizgVvbn5RJ0M9fykGFeJziTqFqICWGMi3e
7b6rn4YkGTCqKOPsR4TDBjoG09QfbDPuDw1OI2dEncPJYzH8PQR5/N1ICmD1TlZ/w1ymtrYsyCDS
KZcenMjvxArX1GvFq4UCqTUrhTeF6LoK85gTA/gp1SxBuSV+px6jXoDpROygtL8uk32qjqGGdan+
/VX0brUaCmKmKEc4wPVtNI0B4fmQ3DtK2D4Kr08eciXOjqk5xjcmboOHr2/7XxXxk2L7vCd47IyK
0pmfniJMcXDmwUpZ12Nso4rBxPKhTXYYqCXW1hs6pPmqyMNdBaRppYFe2bd4Su4EXgR7YcQQCgr4
85gyo2f1ORo+429ankctq99zqLTrIayUvajjP61wBMFZoN/QV2W5ZdYcm3KqvTVbDrmFLMbQAbY4
uTm/jZJfidWQjIhDb8AcMZwYFHU+bD28oG0YMSUJSgI/7Zb81YjZMafrkBRHqPxR4tT/ExPz3PtR
jadiCfv4ZGFUS8KmKyc2HlJIXa+CmkipKGGmkm8JUuybLtTlbdKK3yLXu0ej623mWeI9dAW2zhXm
pS9VSQTuBJ75JiIt/ZbnA9UmyeFGcbp0r7ekLbqkmM6q5g2uqJV+H+QVHFl1zPy1tJFUDxkJURl3
75z/YO7YwoAGJrwrtemlcTur67aBb7DqBJT3JCK1ztaCTZizVw6qiqUY9l8bCi/Z7usx9Hm3M2N3
VuIdL14BbIHJSddrIUHwm/WvaqjlGkhBvDX78lffkOuFPmJI16Mfj9dOEuaptdTq6cpvuMgJPhvH
M5lBNMUea6UATQ0vXJFw72kjOOZxdaDUxaHOKl6ctt8mERDp2nz++q4Lpfl5p3VtJ6nvGUMEBUqv
XtWJUk2c6/LKe10QgMz7q3tDoyIi1eCUOGXkTl1j7GzV6e8kFWQKaBEi9K8fQ1u60+zlTab0vYIk
0KnJ2IfQYV8EDY4tYILYsnvMY8aPwm5AlyShaQ+m5zYOjJ98ygr7ER+rp7xXvdcojtr7IOgkuSjr
X9/xTFcV1JGCgbeSn0TtvZGBTl9HuNb/+AEvL+SvVXcsfYhzock5ZQp86kWl+aiKtL0iCVsaHrPd
w7LLHGO63D9FSkIDJ/7Cvn9lgi9+sss9//rllWY5udo1+clWgFzZQ2c/YnIdf+gtBkMgocwXXR9K
AtkQj+kWOafVUWdyOCRuwkiMBMNJc58LJdybQ2QfLSUorkhYF9aeeat4SywpAqvNTwWFgHVQha/Y
WTt4qntPxiBV7Iy7aP/1wF14wfPO5cboJj8rU16w463CkhBe/Pz6ygvCGOMiNfnr9XbdlCR4W6Na
sTEzYA/rf0y2lj3T6yuvzLqlHz8b2DYlsBFCk3lkB7rPFHnCfOgKoWTp0rNhLaLEMVEO56ehuXiD
Pvbq69evZeHbznt1W86egZ/U2ameuv6nMAN5LMtEPkQTCBlEMW17itGjvH99t6WPMBvjmjFYnghR
Pk0cOpTuLPnP5FxhKy3JHA39fz9xwxZOzFwVpx6bmhXd0sKFpoZT1pip5p7aS6gfSfX541oQ0dM4
Fo5Y0VKNEUedyhDuGXp0rRdmQcE07xGlDpDWmZP4JxBNytoiQd0MzUsCVqiz6DGzg93Aon9l4C19
xFlwYJkAvLHTwpBFLQ+toj169sWlNpl+GTbKWOrjVxaphW3FmMUF9VgILQ0K/zR640nN/b1Kv1mq
fYjgyjhfusFs31KKrG+TyvNPmEohhMBEzXstxGDvQ4yPXa3Lgn77T0Nx3ig85YFVUvb3TyK796sb
AYwWX7or7+nTcS6MOcczCJKLhbOVufGYbrMSLwR/G1j3X//yT9cCLj5byRQNDxlsqyu3E/FNJCI6
rLQri+TSpWcrGBVYszBt2o8dHUCB9TJm/6Kq5TfP1i8yun4a0RTsarjy2MO59L99/TI+HTBc+PIF
/lrWh75T4yJKTGpH5ktaoWwxcCjBf7KjdkLe/Ou7LL2X2bplYJEV5gg5XGzc12aIZUGvW9fayZcu
Plu2pDNkltIEeK3TdIrNqPanjbIro/zTQyivZ7Yy5IZuJ63iT26JAcmESRpwuD1OGDdZq6PWaDet
qNG3mvuv39PSuJ+tD10Ry0gpI9LAxS2F6JWv/4mvkoSXLj5bGxzPshVVk6NLZ+UqUSzUm8gd+mvU
ys8/g5wjkKlVVb2a26mLYm9XZBT6sWnqrgygz4epnFOQ5ehhYlPrxkkjWY6wZ9T+GPWLhs/S1y9+
6fqziRthrCBStcrd0T7niFJgq8fEj+0/LTlyDvQcR2litkZZFYZ5yJnX+mXo10j5Sz99NoNTwyBj
JaPc1SOq05FRt9R1qOLZbWjvQru4sgJ9fqYV0pnNYVRHQ4R+GH5qVpYudtZdvwp77LhkaGf7nmI9
rZhj7yq5EDtTavGdoaX0qViKGm2+/kpLQ2w209s2z0lu0r+Eyu/xErNXefP8b5eeTfQk6EQVm03k
4mhF0iLs14qfX4svPg1meHWzaS3bbnDCnsbtMUQ/oMTrXE734fBujk9GOAF+L6+N48/n+P9pT0pC
oiTDlpJOkQr1MZK4tVqaCXVSylNfv6mF8TZvUEqmPlHVUciTQxEmVFPI7QMCxWc9e/z6BgvPMG9J
Ck2E4FnOlpRIE1bC61SFG40j3NdXX/gW/8Ef/trwMG6etFI2uZsiv9n5o0bVNbPsQ5LI8qJ0BSCN
8Wp4TOrE+vX1LZce6PIm/7pl32KplTU8UCG3PTzM6WIBNfRXJsXSA83mv1HF3jh4pjwpSXY7qtKN
E/+F+uLOUUE4KAEa8rrVrtxs6VHk/z5KWPoKVHLTwCYWx4Cw9880eN1okX+VXMWF/k/WCvbUbIob
kUQiZvE0F9MBorQbta5Ohf6PK8i8hWhoepykxaU/Oodj4NjQruPDv33l2STvzanXejsrsXnXV7Cx
1+345BjXzkNLL362edtlFkboAJh1kMvpdVtFWUdJ9EpeZmFOz9uGrGZqijShJb1MERU9ts5v0Z4o
DF6Zc0uXvwzdvybAaOPYYzj8eBEd01o+mGUPFAlSSPr8T+9+3hE0aE2F44o1uJXa7k3TfEGESUVV
rY9fX/8yvD8ZlfN+mhxfWAnUWGNzQ/7WW5Tw7OBajLnwaecllTyndjuqheVaQULRTyf5TX49BUmy
/vrXa0s/fzZrRwVBhJMgvzOpa6+tfhrOug2cMgdBskaxhybTNh3XtOSwKSfhf8OQDTMfDPZuLCtN
7xCPRNtKQ/P7bwNiDgccOcUMvuwleLrcQMwc/BwK9Z5S7pkGjn+jXch5LqxKkxRHw9pwyxRSjo+J
7GNIgURkb1+/1qXvNluqcF5P/ZAN0FWVDqX5rz7GPVC99tGW5oz43zljBZWicqCRrh/ivYdRpz00
64KqCn0NV77C0rCYrVi2TIXp+450G7pgQm3TF9e2iaUfP1utjMkM4qrkx5smBc/3Mv6o+o/8Wi1n
4erzIsOQ510aq7nuZuaHrL7lol5N5WNsXLEoWXgt8yoDmBzbLz3PdC+e6Sst7ajETv6VXWLpt88O
GjSc1U0gLm+mT9Hz3SiRvmntH6XRXVmqFkalebnxX2stk7nrdD0iDDDTdSx15DBnP702ZC4/85OF
cA5x5VXjVVGOGADl9V0pi480wYq4cTTwlSZSaK9trmxJl73hszvN1iy16k2lEhVt/NqwqgdvpVfP
KNlWnUjXMvxRq9GVWbD0wmbTuKzCUu1ZkFwjtw9lr9o7r8EzvMVT/et1Ymk8zWayHSfRUNL+5apZ
gNzoKQivLEBLH2M2f4sx8QPLFKbbAUI6Ojl9SNCfRvCbZbJyjClZeSF2918/xcL3mOf/49qbvMYA
SmlPk7PzkCK8R1mP5BlA1DpB5hTiJ2/Hh2AKnCun5oXn+y9P/ddQRpLda2OC/2idHLQ222d06xTV
R5q2T3FxZT4ufJz/Trt/3cM3ppA2Tq10qybE1ZoukGrKnCsb78LQmlNYW9GaACsHukbpua5zE5Jp
iNzxWqz8OWxDSGM21+1Yr+JesaRrMTGaJF9VCO4RmdLWRW+QglnwHaKBlcivGrMtvK55uSPSEUjC
nLNQI+GiYyGJ/ygQmAzlrRq96PVP1b7Pwle1vBuIv2rjseGw+/X4+7y+x8POFoQEMaXwsgvEW6Dt
rNIX89JhWaSoc0fE5Zi5m0pzHKoAEUbze7Cx+g0681kN/GOoGbsWlJZWWum/rRrzWolsUAB6stRc
L5ThapTZRWp3tLL8yvK39KJni0anDuFAz6zhBprqeo1+8Mfy29dvcunSs2UDcHVjBJ5lumoBUnqg
EFpco80v7G5zNmlfFIh3UwhmCcyyCIWiUt2g48PN5xpi/T8Y2if7wrzu0IQpClmWOjeS+nAbVHW8
h49SY3dBC7U6xt4FmakcKuoHIOkqLYeSQfBndnjzaT2CRJ8uj00s6WZH2VuPB72BXtXVY//HgbOy
mSwn3CYyUJ8yW1NfpiBtPkxNoR7U543/VpUYTokhDN51XxgPodam9IeVor8x0O/t/B56vq9Zytao
vPC2SM3oGQ7hOGDLbkMx/KcvKGfzHl+ziZaQscEGo3wOptB1fPn760t/XgQUck4fbSTmRm2LxWKS
l90vL5PKzqeJ9jCoVv3TZws4DyMdIesR5e19X2tQock3effT2Pb7vm6Da2NpYfGcVwC1Di2rsHJG
P+Kmla3HL6A+njC4vJawXrrBLBSje9uWWWUbLmKEtY9pXwYmuFEev36RC5uXnC1XjVE7ZiVGrCoz
Rb8F8ikFlOjRuc87o/uW4MO4TVX0+1eWx6XbzaIYBXP7SION6XpJ0+7Ijx7rLGJhNof7zA7Osi+v
RMefV0Roaf/f+NIfaS6GOSlcAIttiDKmLc+YdYtNldHkvtZrLOJViVLNyjv8LlW4Rde2gIXV5b/j
7V97tVdFZj4ZnuqCu6TpoxAHkdOdro35z6Gurog1lm4ye5FJBHuhp7XOjb3XNgbKmtBmk6/qf9JR
ML9mq+9EByMEf5U8uSVfQkWM7F/OpBYr6KrWlfVhaWTPjl/KQO9hjSmLOwbjy6Ux/4SSOVrrgX/N
t3hhD5lz+Uq22zIeJKBv3TgnRvGrQQ155dcvfAH9EoH+/ZkNp1TjMO3dss5/plUerPKs09b5KN56
tXj4enouPcBs8sdBRa3NCjrXEf5dOOY7kI9XpuLCDPlv5/rr92vtpPSeDmO5zfxdC7QjM62bYByQ
ApNFgZyqUf/UzWuva+Fjz6Ge+M57/99QqsryGz0b75tMfvge3XNfv6mlzzFbyIIC3EjjF7rr+aOz
mlg2Y7TsubO1L/tsgu9is/n6TgtHjLk3aJaA462qyXSzdARLJbzbxg/OjoN1ruGbaOmD72ZffHx9
s4XHUmfz0LJlSGOYmrnISfT62ZbwGhSPvHxy5WmWbjCbhP1QF7lhcNIvimIl6nSfdd+c7khf/5WT
/sIN9NlKlZqwo/F3LN1pOmf5rRzzx6A1D5qnX3mCyxf+JNTSxf9ORDw9ikJNwtI1vVfTus/7a/ng
hQ89J6COCFHtXOa0ieb9jk70D0NRphWgxRtMI37qU/HdVOIr33npIWafgXKVrGmjk24bTrey5Aiu
DfWVw+N/QM1P3tAc7TlGUyGiICRJh6D/qURoc49W3IYebQ/fwLEZG1oMqj+omYxNaDrZqhlK+jDi
RAkpnpg0iKiK1DYWbb3bPun8XQ7fcidi4cC/Tsn5WW12UHp9PFaFtB+EQdMc7CDaTJrSvrA+FHq8
6vY2pQUQGIEprsz5hWhibhuflVOhxjjJuXZIOpjpF5f3utO077BA+vNQeFSXGjp8v56KCyvY3EZe
U2SV0rtWuoXjH5IeYgfqGY5t/3b12Uo/prGf6WHGVtWnD0bpnULfuQWx8f5vl7/Mzr9W+yIu7cTU
Gso+JPRQrW387g2/lSsfYunVXP78r6uniOd73/Tp/CtR2htefqcP8qfl1deg1p8T42iZn+22WKb0
QV/4htv2KMHDKmMmOmODqBh3u5tirNPnKUvDjd+Eyka3Mo+uOj1YD51QdkUBaKMv2vjl63cpLpPy
k/k0132l7dC2l0Ok2yp2d9+NaXgIFB8nzNgO/H3kOMG3wrK68VGnk63aVb5sjE0C+7lawcVwwNtb
yQ6mTURfDU3L+pa+++6oIIz41Tg1xjAF1Kh3RwZOQ7YgC69x9z5fZPS59sURA842nDBdPK3OWWq6
IlKvKPo+HwH6XPniOU5tmBxcsfsYiSRo+rM7ABfbr9/45z9citnk6MAO4BdJGCRaFMnRRDc4rRJX
fvpS3WmO7g3Dpun0oKOXushvOGlNqwZEpT0mP2KP7pi8rT+mOnnO2jja9V61xS3+gDIbJM6U+ivN
KZ++fsqF5WxO8S2T0B6zNtDdtMh/GmHjNla6EU1vrsu8/CgNjAW+vtHCljwn+kLWr7QaKSz+N8aw
opEYb+rgWRkp2aA5+LfQVcz2fYFsSw0ap3Q9ARBGeMqdFiVXbLuWxoP43/XGH6LYT/RYc5tUxzvJ
6++b4WruZunis5BLgDID9FZyore7XWW6cRlf2UGWPvBskw+TkHZmu9HdEauUhzrHgRsSXnlUdLgn
VZF258KMzSur1OczUs71o7bf930dp5TNqIfKi0alOw/9lSdZODyolyf8a8HPOxo+tUu4YoY0x7aP
FoC4LJYrG2ljUeEIQDCpZs6V8br0KLPNSw1zJ2DSS5dlHr2nTqwBWVVcmXYLs2GuLU0iv7AcJbm8
qHzVQ5xGxbdqyYJl7TXTloUPP7eFb7JO6SPF092KBJ3dNgcH1zZF6VGdASRsrwV6S7eZTbkh7qwK
6V7pDqCIIC+sYfgfWxpzIYkVxY9/WjzmWtMMgovdKwEVr0aidvbJqrc7YyKqyJUr31v778X83x1W
d2bj6yJOsyyF7b6IpnQ9AMR7aOiDO8TlUEJ4aD3vPo7Qg4DDU/MfGbzdJ9/xzdtIrfl+nZHDx5nE
uun5pyuHbt79JHsM4P4fZ2eyJKfObeEnUoREzxSyhWpdZZftCeFzfA2IRnRCwNPflR7Vr5MkETmt
ioBUs7eEtPa3lgFQMOsvT8qURok6aIpLm1n5kZ9l6sEjRra3ADU7NYktHxq3dnc1GK6nvFjAWslt
7r0zmtd7UFLcgFdDvk84jKMz8M/VICF1mS33WOcw/WgsnOTXfuLva8+3zjIbnFfUg4nQzUT9LGAk
9zRw3KwqOIhgrHCDFDiohjxxsM5xBZfAxtUZLsfTyl92cmog1mmW+X1qhvToGiBYAhqpzp00zTMI
RJYfZIBzPRW97wFq4vuhBGtkCS0KImgCNVHczZXz6CzT/K022as15P8AFhSr3vCOwFv0O7NL5Uvh
9LsslYcUuO0d+FB5NFMOaIqL4np42CX+2Zzs5qE2UJi5kxB0QYm2mPvBafvQcs1kt0wN/zJjOx5R
xCrf1SZBkzPqDv9kBPc7LK2998rwk2UHRB070RakfwypYaHbvXYH+w2+g5c7DSy/qF5AP3OmPUg6
Y7HLOpBXNibY9YRi6kLXQrBhpNyT2MDZ88kYSRLbU9IdHMPmdy1/pm7xxVg1tzSpAZfnKoQXTALw
6GaArP3+y98/pV/Sc+D/gBiMJxNHTmpIgaQFgw/FqW4T3g7z67nE1HW05lhD89kkIu4s+BsC4RAO
lAC01ibQro8PmSJb0b7WGC1rNSi3g0DFlLEl2+mcAfzxCsqHCSWPt3zcbsz1FG/62n7Bt6SrfDHI
uDXIDEMspzr6U97/WCo+PxrULTZy44r62NQltMMo+7LpcQrluGbzwMu2A+6ryX771SSsvenhGpD1
QHPt3RrVV4LS4g/vLf7Bme8a+9uNvb5/MXX2P69r30blCHyLVcdD0c4HGBncJ2oxdVmt5xB/LnLW
xAsHknWofvcSG33DMnfuBJem2y1YmRH6xVFdWblrZo4XTd7v0aDBUH2DkHsj9le6R9ftOvMiHLKY
DSI+j6TDT17GN3p+ZZrpot16mlwAY8omrqV8dTjq3p1RzUELtWU5M7LRO2tvufz9U/C7k+nkcraa
GPDnEG7F341eHARwC6awD3cNgO4kkCuAKkw7b2LHkLhWLHPYfhD6WPfltHFx/PfT7coK712G51Mr
OgMn8X61GHDa5h30MsWQfSsnBtwzy9zmPKi0BoVyKcDkTMbT2Cn3hNenb2liqjATZvOEin/nCHrN
8gYweBfafsee097od/4oPUBgWPruJbPVBmZPaGT2sBogy1yf08HjCYr2m64OcIMCCb1rDlsXvytp
09M+HlyaMlrh7CvOjN+j5wBTkAVQ3wU5+dXLrc/htRmgfUcYWH9TePGomIFYs5/qKX3OfMZ/UzrZ
f1ht+xtnUmuhomXmCdAbDAvQSfAU/Dq34ysY6htnkn+riq+Nv5aSa+mPpKJLH2NJeWLmkLGLpjN7
ygwD1DdeLPOpo4U57rIqHz6GksmfDbbQD6VJAL40avbQ9BJcGqO3z9OQVY8twnrvCdD67KoF0pQZ
S3dqvAy02G6wftlLm4GJkrJ/Wwm2HMWNwDHhNRCLuTNIsFpAkOsTn536kSwHHJahGFFM88lqCx5Z
Vta8eDTj32g5GB8EwNtDkg3eafHTZg/k+/gNmGlxTjMAvGTF7J3bZeo0ATF3toZWPRbptJxSr7VC
AMzyiF/KOCB7MsGTIMpLT56XjXvb7ao5EL2cy7DPjOapKj1r2RWikvzsO1n9G7wc6GGHTPgBy+k3
BpTLRla8ftZt6vfpXVPPrqwyL+pmM85gu1Y4OyBgdiwF2hbw677emFNruV2L+yGfpsQqGjdahqWL
rDxhO8+Ry054Rr5RA7T2Cm3aGvNyOZ1Rc8yTyG/O9fKY043i45WI0BXoQ5JY3ZK0Kk5hjhl4tmRf
RxDHN7YpK4OgO1PAinc2m8KlcdcW8azoq1GUUVmoL8rNj0Pp/ZnpvDEMKylEl6K34HplA/ItNglV
kPXZmaOeqPQ+4ERwvL2GrL3h8vfPCT5bPFiwQfVFlHyiE+hDQzXuUzhhAing3XetaOqqdAZkUu6m
xhgPCUct+I8i34OHcd9Kq7N9qGh8N62aJIKpdWMNMMEAwHJ+JP6f2120Npu0iToQYijgLf0oa8F4
EaAusB5+47cf/ldAfiXDulqGnUzBjarLL6fUC+coM0Atz2jAHV4CaL0D0iV9mdQA+HJT+A8quwAm
G9DHQg7A1L5hOcDxSYvay+SbHSQW9ngyyA0PLoNFa4ZJ4fghYN8w+gHWuQ5sL8/24HyD4unBl6YE
fWlvELd5hW+nerRsD3BtQNtAI3oqMzhGNcIBdQfIwgrVo/O4c6CcfGOGAJ9qbvkQzipPvvpidH/0
cIN/gVuMfChg4nD2bTZ8TDxJHzg41ioQvPjTkZHsDE/0wTTJPkdC7tvHBrgTaHCtbMHmi0xnQLBm
lOc3Dcg2xWwcB+6R50UkDd3o8BVNkqnjdCAxNrLagJ8dzgUOVQPriaHaJ/l8LHPQce2vbvJBnPzB
ku89jhDwhbCRu1f2HK62HcBeGQBc0SWRou0fd2l3XDY7x6q/wPUgttwtgfBKQOt69rkvuAN41Bgn
E6xjS3NXAEgnnK+uqHe3p+zaG7RLnr4G02wucfd18YFdgGik3i9QUMPM3UjfKz3lXP7+KScRgLhz
s6Mk8uC8znD2Rlh9yr0IgBCSb3mTr7Xi8vdPL7FIM5hKoBWt/6ZwhJhkM0pOH4Zhy5lzJW3o6naZ
2ZXtA28ew9oWMmpw9OAdIjdy3vWTXaaXns0AzdgoaJMxyMVA3k7++OynfAE0mZq7vLGOWSO7vZGC
eD5007fbA3+9RWB1/W+XtWbrGMrDJw1qO372Vfqb5VtGddc3A8zTggOPFTDZoQaujsQ/FLagr7jl
qV4cOYuNhW7lx+t7ApyHuk2ZZwYokLUKJHGfZ3N5v90x1ycs03cENVtYR2ePxQrFOw4sH1C9A5qb
gvxDOd0z/vNy+0Ur3aTvB1IG9/MKL8PRMXByjuMXQelUCgd2fbO7/Yq1ftLiYkBm8phDFOp48q/u
nBy6ZLqzmy6t+hRy/pwPic2WKbbq38vUBsX0wyMilP1jiqPg2z9/rYcuzfr0jgYM2YsnIItd0x6w
XsFBaeyr9jzkKGO4/YrrmQMo9/99hQtS8Ow3eEVGHPfkNSMXOzMpxYmJeo580cM14vab1hqj7Q16
2gpKPFwOVVMC2jrAJcfE6pMIp37px+1XrMj+mb4c2gZIRiVomnGuaHqmwHPDvcgaP4q0mI+t3/gh
7GaMc9FZKdwvM/iEwKj1x+2Xr/WkFvVQAufSaaCBxnH6n8Ie46W3QcNn2ZdcsI0jjJXY1NdDznJj
NmDvGvuu7Rw7kcywrxqyHY582H5EZdwH80j2f7cbtLK5YHq5V0r9VLR+i1sqT9lvtjM00cLm9Avo
j31kgzv5lXXOj9nvILMeZzCHSulW4LsXvguQvcBR/e0fsjJz9CXUK4uU8MVrY5uMO+qTnZ3hFEpt
BNlan2o5ohiGqoNFGpT55h94s4cj7hWNoQ2k88tMto7pVpY4ff0s+YDyTROAR1bzF78tyBm6qNAw
bNi0WPuqK8GKGH9MVVJviJHX+kxLHdzpAazrJIs9ZKU9r70kGJP2YtQF7tZ9w6Kljgo2K5UPrBqq
AWFv9TpC6Z6+3X702phouWKppe0uDZniUTp72L0epg5mnYP41Tv1HhWBzsbMWolZR9sEgBrmWaXM
KcgdUS4Ab+unI7ibu27+frsha8OgJQWHGjD94SmNh4y80STbVaT8Aavpjbm7olFieiVvWgzwuViW
JpZwVtm5i0TVRuXCDXxI5qCiZRPStCpiczTMB+ICwY8l1uaw0AALPYBYXRzxUW7dNyH0Qjg1K2vJ
YIIVwwG7C3qn3ZtcQGkvmvvW3P9Ujc0GrLsdWsA1DbYYk9wLqz/0hvNNVvWTIn2/MS0uQfLfz1im
V48NZl2mNdxHYnuscbBulruBA7x8e0qszDm9UAw2I8KzSXIhGaVhXxNcsvYnXGwGAsdvt1+x9vsv
f/+0b/CL1HeZoDCiLwvU0GJ9gOHd7UevRKZe3dXCV8WFeRWNwQLf25wFw/gVq+5+AjAe7vO3X7IS
NbYW/lZLnFqY84Ib5DZU5iGB8MncmqVry5qOmsuhz++tFmURbEm7SHpQeoRZ25E0dODuExM55wff
hBMDgYvDsV4saFU9MQRqcGHZudh3fiboJWGmbOEUVWc0FuDNmmXYsSNxtsoQVrpQLwajFuEZF9iN
wGc84KwMmPVuDxvytZVJoBcgQfe04Eajxi9XxbK3GwfaB8C6g7K2u1BOvhtlznRfxTyj5v9OZjWP
MFmtsjn2XNiWw4rEhJeXhCtbRkOHA9h1e86txIyuMfHzvGjFkDjRAluIAI6lGcxPrI2AXBuNS0d+
CsiO83LIlY2lEo7YOGAaHDsouzt31vrdZQ/QvmV52FxwaeyhpT5KaZyraav44O+hzpV0qB/UD2nR
zPbg4ILJtcn/qU4CVWfBU9UIIUCdAWtX8097guT10C8sP2Re5VnwoEqzuDdRqhmYsnO8wB4y+6AY
zJiaweF7RswcJMmk7J6tapmDCexeCXusxtrBcF2mIXhd/SMEitlugN/D2XAdeZrzwjlUrsUeslbO
v6SxJN+TXi1vbt2QwAPmNobzCM73iPJPGfe8AKcNcFpwex+XfJaYP2pcggczOuy0QKITLlXT5mGR
u/J9XPwWAGpp/CNqj7/1KE6IZiKaL7i7WcJ2WrKzacKUIRjNsTunJVydYFLqPY4u7CINxycnFDei
UMmpSj8SEOOGEoZjwMmV8qAmm/dwgipMKHUI/HNFhoTSJVkTwczN/LXAjyeFDZEqJLS847hx9rSy
1OiVdt5Up42ASWu8SDBIccrvhHmB+5ul4Dwc2/71rtCxtAjtZtYxu7GnuHfyLGzHbA7KatzQXa61
QVsLqky2AsYEUwx7w4Nf/Zyz324KNZu9dYa6Evh62Rk+0FDYxrBTlpPx1Uun5qXJ4NhwV9fo1WCZ
abtMLVCuDcUIrFJrNGFDcLt339O1w0suWF9YOHyI7aQD7pbS79k0bdzW/BXNXol6U8tZDoUrWdl3
ENPmLo5m8k4uL5AYLd+YlSB12Q0MrAFU9l5LXJHsHdpPJ+pxeE5b/pKjvtiFsnccsP0D1PKxNyYY
IKsO/rdk8cKRld4Jkjnj0cNZ/RliSGOX+7bVBzkK2Tf6fmWV0qvNZtiTOF3pyLjs0zYYhfMB3v8D
YM0jHLIaWGhmW1rLlfSuF5q5tm3TyTRkTH00mPvDU+F7c4gzs93tgV57gbahy6SvSDvNM2wAR9zO
MugRui5xfnCIJrZOglbeoZd9eQQWR/jEx80TTJEUiMLUP/rtvDFV156ufQiJxsv5hOwZdVhYc5ad
WvqwpM6d/aNlIOLbvSIKYn0C+2ez33XTr1J6GzuDlQykF3vB1FWIblRJlAGvMNlpkNpPI46nDbK1
91jpHL3qywe9wVy8oYilBcPxYdipBBzu6nTf5NG6HgZaKKCalRdZWBnt7oGUT1T9e9ez9TIvAZO2
Sng4BbWb8VDa5oxLIDGE8PnY+PErna8X4RTMMWvUubAYGuwAkm/4GCchrfjJ3tKVr3S+XuiRVl3S
L/mM/K9+suY74OqIgo2ps/bsS6s+7ftgLwIMDcWvh3PcqYEkM3BL+NspuvWlutY9lxd/esEwt3Dv
LBk4J64nj/kAZiO+jeHilTYQIePWdWPHv9YQLQGpeeLY8SgWj/UPl/5r02gGnfP2HFrJ03rVRotd
FU4zsUup8uyn7RqxsAyg4nGGiIOZTGzdJa41QdtIOPgkbvNmWWI4SWbn1mfph3Sd+lhV9bBFTLos
vFfWTEM7TwLnUDhNjw8jrC2naZExDrFgMiQvOjBIur2W/CRy2hiTtdPuv7Vinwa/NxjPHQ+EHkqY
+3PGMuyjdkvybM/8vn3OIGAM2ZjBGkfZe6v0i70tYWZ2e9SuzzyqF3YZNIfiH1vsiFo0+eJ46RLB
aRU2831LTx5XyUZqv8yw/3Yp1dWfY+k2LYWNR0xwDBy0JvunmN2NPc71KUF1XSYmNGrlKG7rLcGO
Qw33cDjAXfY7W9DZ653E9GpR4KSr1CT4MhPLYzH8JmMPEMtTkXQbnbP2fG0DaELjnYBoxuJ2HH86
Y1U9AVYJwgpkdP/mcA/ciNDr/cSYthVklLUqn3AeVnZlsS/ruY9g62jHFgEj/vZ0WnvFpYWf5rLo
WxRVouI3FuJ3zr1dawBYDgPo209f66fLWz89HaZzdUpFhd1Hm0fJ6H4IlR4uxa/7ah7uo6YwHcKB
b7e6hvWaG3VuEij2LPsxEO7W9ux6HLC/J8CfmrCUdubg+9uPeDcemJW9+nP9z+3eWbmc+HtQ9unR
Mu+tbKqwQRCZ1Yasy4yTqID6Sl3/NVW9+7PMsuoMZHVzKARqx26/dW3EtVxJCNikQg1+VCr+ZPD2
e54sz7TfYjmtDbm265FwnKyxqi+xdHZemb0SOMgpDv86eyP2Vn6/XpFbw7IaNo4M1txw1EbZOVSL
BgocQ3tYyMYrrreB6hWuddnmMPpovahvxrNDxB+YiIazC/PYGhrfe4aB/qfsiRI6LSikAVrCZscq
6WmYl1O/S6t0K7bXmnH5+6f55bvTwuHzk0SihQJ1roKR8SDDyeEwb7Grr+8hqK8FuGibWTKoFqKa
WXsCy1i4wSbLWwkccCnf7+upS2R+asZc9k0uDbzDX4Y9nA7OdVq+1MrbWM7XmqB9w3hpkQjhtXNM
eUO/0FI5B9EV+Ze+AlbEt2CzRSq3+LjdlusbFapXpxTUG7u2Rg1ahuIpwzPD3IHQMGmW784o/RCG
kX8GsVWWu9YyLdKXiZdkQrlj7Od1EqP2ZglgEzvvaQb/nwA2jORrCWHXfR/LVC9GqQZeFraAVURV
mxXorcYTSvK/Wqb55XbfXb9AwJ2b8b8TIfGqMoEjRh8ZnToQJo91753spD6PlQUBSP3eKrnzTQHD
zPaEc1FIIPONpHm1K/FqrSsFceG52XVDNJHX3FBPzUWF3nBY9DlPC0xWb7dw7S1a7hzbVMp+wOVI
TiDr41UvUUJoRG1S/ywKnN1KuTVWK2/Sd3ewVc5GCu5cJKruJ7QN7yYvsyNq8Mag6uc/1jhlh9tt
upquma3v9dwGWqAJIpSo44UfZgWFs605u8E4GhunrWtvuLTxU35gtM3BLUOv1TjIfYahunpJUcgS
QCpcb7zikmr+sxlGI7RMOhsoOxhmv418t/vHrsjBlahcuN1BV7M0nq2l0HSYyMgJfv5cdEefvBsL
3ZP2D6fVfSOgi9YG1ZquMsohUktKofWy02IvGLeDWXTG99uNWJlPuniNUeK6lgGL0kqVxfe8SVjY
9FZxNuBmF5eNDbt7WY5vt1+2MuC6gG1s2FyPCy2jvE/ULm8LlI0NlnNui2oL7Lb2Cm3A4TGWNgsr
3LPPHqCR3LvGKRn7OwdEG3FR9j7WAdFGltFUx4pn5tm0YKkrITx7vd1FV9cZZutyduVz2DKXbhG1
DHqhYILo7xcvPPfLWJuihMFX2YZT79pjsLDG33jpSpTooOdOGUnqt0kZ4ZrncW7IW4q33G7P2qO1
LvPh/zjwsasiuy69Z0ntPxLSso3Ju/bwy98/JRDwZbLE9PgYMd5PQdInPxsYcm388pXI+FsU9enh
/eg2dgr9eaRQf/6rTGdQFFplFY8w1G4fxkVYTkh6372nIAYDr+1mrNIpEhf59dwp9U85e++OM/9s
2i0W4VpcaEuwGnPDJ4uqosmuxkDmU32mbseCzOfzRoetjIauJSR2D70MIDDnmrJhnyaOOvaq37q6
Wcm2uoB+Eq3MpMndc1l7YV0++yB5VoUXOMvGLmXlBbpUsOSOO3UgwkZA+qifKFFAmaNc/OnQVFOG
upXEy4/3xcQl9j/NrNmSDFeiDOFWsOEIPwX/oYKn0+6+p2urqoIrvGGVtog60Ff3ZqLsMDE6sXEt
sZKfHG0etUtteVI2YzQUMw9qMMeOsGUvYLJcdTu/9pvQtL1/IQj6dl9rtP1bB4FfarhGGy1L/UXk
xXtfFRt7g7UA1zZtbK5aIqjbRg4OhUMnqQHnH+1Ha6hOss6tsOLdxpfKytTSRWfVZKWqBeMwKoj4
xsf66OfWfi7ISYz9x+1+WolvXUpGjX6QTIxdxGfylsz9V8+df/Yz2UINrD1fm1Vj1uQUdn5d5GFL
0KE0puIwCO+2Sk1XcocuICPz6Fqdj58/m+pJNGJEnVuVbUTEWvdraxAHYYe7ftdFQw5qjFsVcFhn
zsNots/E2voaXWvB5e+fglpWieSDhTGecBn+MJBMHcu+unOrrKvI6m4U/WJZbZThwGyXquxfMTE3
nMs79026gsxRSQGBCQySVMcAxO2Kf30XqDao1DZiYG0CaYE8zx0Y/zzBBFUfrfMxzM9lshHIf+l+
V3b5ujCsIKosiS3GyKHwBNoxPjm7FoONrE3J9MMFS+unMFv5rQHSZZ94ksd8seYTTAGmAxynzH2b
Ok04DEYWWClJ3q2S/iMd3D6lqjRfbkfodYQZs3V9wGRhu9LnIjlXRWlC+yWH/rXzue2GaWuIwGx4
diqSi6vfPPr2I47FavA1Cid2cDwD53X/gyuVfoPv5ZaSYyWZ65q3pF7qlCUJi7hIYiCCHtrMexGs
+2IkQIm09isOhpaNr6WVbKtL4Lg34jrPdI1IOTti+AdStYGBuj7afL/QLG/38Uqk60CXEYWEXgeH
xzPG+Xc/8DlYLkTTpP7t21vjuDKRdfHYxCZeLc3sneFPifKFY2+QMFNb5XVrT9dyleQWpbgpIOd8
dgE0NUzxbCxN9jNZhLuRDtdeoWWqVsKWhk0OOduY233roKLVSY8t7bdQYGujoG1lTShp08U1kjOQ
+e2ODNWjqpF4p7I8KZzLbYz1SsLV6eE+9JRT1tTJOfE/XPnH6DZ2OGvdoyUqUnPGPZOT88AeJgg1
1fiGYtiNPfJ16wlmW9qmw6ltQme5JGeaQCkEHqv5APUUA7sjS5FuMtbuTKNsfhfD6OwhrvJDNhdF
TNp2OaplbJGfLC8Qicv2c5b6+9mDavl28Kw0XJde5QkMhBhDw0XfhSjt3fXLi13fdZuM7KdtegfU
wIj88vRePMHnPKj52aD/3v7l15E+ePhlJn5afFtoXBNDSvz0kVdBny8jHGmbgCPRV31zyJTTw5cM
37ZTTQMF6NMeyoiNe92VxKZrmSwy2r7bs+RsNPI5SbNgsiEdzKvDzHENscU5XnuLFrR9U9Dcatss
qjozIJAavRiZ4R5S23pekrEBZ5X+vN2Za9NAi16QUeEk7os0wnYmP6EEpj24c/N/3DS2qt5XIlfX
BzlZZnezN2WR5X80isfULU/3/XYtdjuQMBYo5ZKzKYxfztCB4IodtpNsFjqsdY4WvgIiKSImmpyV
suYwh+D9uUHZ+xdYTGb7221Y6R1dIeSOILP5Ahmi6U6SpSGt2/sypi4NkqodJn9AKRVwFXLXga61
ayolN3731UtRZuuyoMRknZIKvxsAjCRohuQ7Ne1fUmX/LMJ4SVEGCxmxDdCfd7zdUSvLjI6EnaRV
i4QQ7+zyqT+PjH13ePnW+1DuLlnz5fZLVgZc570utT3YKah556xUO5TrF9YQgl6+sRysbMB0yCvP
c9uuGys5Dx1/yszu36Icnr2xfwcxMWS5+a107jyd0UVDDsjFONJFQwzTeZzsZOck1cbCsTZjjf/N
vvPiAJJj9FjTRPlag1IL8OvGpFp7tBbQuZ/3lcihQTABvRhMzwoX6Q8bvb82Y7VgJj4BS4N1eWQU
fvWGQ2NuhziwdNy9aEBl8PENB+v6SXXfJ1j5nHsf/J3dXdNK17nkapoM0s1ZZPg0sJ0crioxrL3f
bz99JTJ0CnpZzW5LBjQMZqygjx1sWoYuPPzq+5AuzNYFLnnSjzPGJo+sAqZ91XRqZzi4TBAE3W7B
Stj93T59WtB501Z+SnNy7nL7XCzdbkr9Vz/fgmatddDltZ8ef0HRi+4S1Y1rBE3G4Hb20ytfyXDn
AFym86fnu9Rn+NREXBcFh5VaRpOAI52XXvOeZx67Lzh0hUsnRmtWJvI5U+REOYzJGuvb7f5f6yAt
pNPcbf20r9OINe1uGU5e3z3hwzDoBD3c9wYtsh2/99q8wzajqP7YxTNh9gtJnqS9BUtY2TD91QB+
GgJTwAtgYdiW2WWNIuL0/5LcRzS38sTq9kMM5pbBwUoO12UtpWCjbRYJEqusUNBFg8V99M1uN5eI
bPWl5lsefSsxocOiARNhszt53tmanlEFFNb9EKAW776I02nRdur5zgwG0Nll4zdge2H9V7B3u98a
78vUv3JGQy8z7dN4KBeV8cncJee6ME8eTJ4E6d9uT6W1jtGiuYULFhR3iGbGLRQbFUHvz4EL0cR9
j9eCOSurRBitR86zDUSdxNFIW5VpyCpkvttvWIk2vWIPeF7HgUUvPmWruMtFkPrfpgG+i3zLxWmt
87VwximCZfgWvsi9pn2vBhxSjlulHGu/XYvjglUZlkXsiOex25n83S+scCp4YJZfbnfO2uhqq7TV
Kpe3uIzBFiAD6x1J6Wypzt03iiQbnw3X22Dp0tyRFYDVXz55PO+NSSz8zrF23kD12N9uwvXut3RZ
WsHyJYdFlHdWxvDg0ymkido4rbie5ixdjTa5gHTNNdKcUznWdzsjfTjP2Z8mlWZAUe70VsGnZqOb
1pqhhTC0gEyN84g7RCXUviJVsbcme8sPeG0QtCie4MhWwguzjGqa1iWAoBU9ULiCwKxJ8Mdy8KuN
Llt7kRbPMM+xPMh00sj3Htnw6uUvffLLpt83xvr6rtLyte9nMHc9x/a6NPr+/flM9s+P+RfraB1j
FSQhgAkhDY1QBHES/rYDwK0C4CaPuH4KQW4KpmAM+l2/Y5EdLd9gAnpsHyD5a4ImfCM7Gcjg9+1f
eT2o/iP/40tpFSNvxzjzjj6M78YsC9Pi/fbDr88TqmOpfZmBQGIPY5z3yAP1U1FtPPj6yFG9a02a
o665FWVcZ+WCctAhTV/6LqF/xMKy1zzNy41Py7UWaPkyRw2A1QzVEMNKvhDprsrMjW+OtSdr6XKu
834aRsBNPXqqzSEoNhfw65ngPyq+rMtnS/nlEKfFm9XQM2ne0hFHigUH0i/dWKlW5s1/5GejwwFh
d4ByHFRA0jIoYFuA1Xfj8df3UlSHM8M83hWCmkOMAr7AMB4ZfyfcCj2ApRe4BAu+dRSy0lm6Lkwx
00or2g+xHLwdziza1NqNMg8XRBu3Xm7HwVprtIw2NClEAwbpY+ql7Fw1c35SYwp7czKKqC3N4aOl
wgNwyd86O1p742XWfdpk8XEExwQs3hhU8YeOee/SzB9Sm4Jun5Zd4LA0qhyxu928lansaYlOWLim
anLkENI2gTKcoLA27grXRkcLP5EBcJsQhJ9dU/lImezCZBBjyJOkC8eMFgfPUmTjvHOtz7SIBHYu
H6XbDnDvS9JwSXiJOvMxjzxXlSGrnYv/+cC/s2nzHG4ljem4u8IlVWKhEjWmuDd6Msq5ekmbfjmM
kDoEAGve5bPOqA4XJW3XugTEdzAId8Azqf0CROA+fy7a/V0zQFf8sLZTzdinQ4y5HUjWBuBb337y
ygzQ1T5zDa5dN2Jueao689Q+53l7yo02O3I4rO/aRG68aCWh6aofXKZwgmrSAQxOnJMML7kHNoF9
vN2KlStfqgPBOgqE7yBsGadJOkGTzqYT6j9BScWJ+pkvqIe1Bwx34VVw9J1856UtMnGA1VC5a3um
9mL0hq8wadrixKxclFCdDObiM6+2Er+HbxLcQookP8LPYV+mGD8w3n80pH0nVXUAV3LvU3C3FQDd
GyvfWk9fouFTbjIMY7ZyE0GtsNeg5kszffW2gNUrqUinheHLYCKlwEzvxT9e/svMN+521n7z5X2f
f7OCZMEyE7jzAKXpiK8ldUOmtnwa1n61lkD7JFMtN10Zjx2HY+h06lxjtzHzVnKMrtMyHNjtGShx
jRdhT6FBSjt0GBcxtItwirTH5rDkTb/3hTH/wpWAhcXBsOq9HFN+ni2w4oy8ggm638h9MVTGMSfp
VvXUyk/TtT7MMkmdzh38cqvmwtg4wfM5ZOXJomxD9L/SsToxqjcoXbqJIKjLCHx0Z0skY1wWoP8e
YlBbmw/WMDOfD3iwDPt9cy6+pPH4znb1rjxkhzFwduogzn7Uv1sPXtwd63CLy3kdLsGoLgCqjK5M
JtzexNmD+ewdhzPwzAf1iM8j8gRz+Lg/VOf0RT3wuN6Dchole/9dbJzvs793T9farS3IhecsZTZm
Jcp0W2qGU5IHvLXl18nlKQtxa+y9wwqkfjFgPdMHI07Kp8Cc7PpxHnv2g6TEhuPRaMgnb6yth5r6
OaTy2EjW4ZLjQjPkzv9zdiW9lerc9hchgQGDp8Dp01S6SlVNULWmM2Ba27/+rXNHeXwhSJmUdKMr
OLjZ3t57NV55N1lEnOeqhf8KpTDtm6WHnhHAGyyaApPHPXg+kRLGfVBQS0kqgD0Sy4Z3FNDQNvCm
jY3g6jknW/rqngsyfYU2OPnHnJTftnSQ35iRTeKHg7+nc94lAW7TEUR6pzur4dW+4JMbTaETPNsD
n+LRd3MUtvv6Ug2iRlNXVXsB84ZdbubmmNqjemmmyT2BXejt8lFMv/2RhDzSHu1vC93SfdCV+hY6
tmQXeh3/3TV538BrosWntXOJ1F+29V3rNMOTANzAjkrftX6mVhfcEDk5EE0QPNFDSHrQ+EeIuDAb
BlKutF7cho93oJUEkTX7PB7bFNSGwHl1M3BAZZqZL0HphDtTmzkybiAj5UxFnaQV3MZSyxHnwRtg
g9W0ww1qpGm7c2hlHUJ76h+vvbsd7KyHe0Hn+ZX7ps4OGr6L35DkpVFqE6xpq0SZSmZlEjSOidSk
69eu7tJ90+TDHfQB6SWoShMjJrNTpbgbT6xuYU8wZjZQj2PgRiLPdUyqQKSRpu6Y6BpCdTCl4/jf
hkBOu6kAMzqEqvhT27qghJA2Y7AHka98RvhAXOJaXHwJNjU3ELLYfxw1V+LGUt0ws2HuBWMTdlbF
i6q6XZHxjUxp7SBZFLEIzn9IQUl2pqYtIq/pd00ZwLGSHj/1y5cI034Au7yGYdZF53N9Wwn/Wzmg
O/Pxw//r6ry3/a+p85tjEEaOvSYDrhUpdT0UblP+00DNd5dKWZ5TIdSep3URa2fOksauA6gG2zrm
ldExhJ2tLwrNj6SocRBB9EZAW3gg94oLvfHxawfKNYl88/PkOMmmZ8V0mcmcIhctDjWUrJIhHGSS
bSqSriyOpQqeZ3H4BnUpbu4MrhL5XSpePh7elbWxRC/6XDVhNzfuGQYDNKpM+avPseTzfou1v5aG
LnF+DTyL07nvXAAu6uoSuo05UtxnEmOFdlzX4wWsIihtOvVwrP0iCcHyj2xH3A/VqA6udsUBNKfP
pYFLHKAeoEfi6AZnsznl9deqzSNON+6NKwthCf8TSAJ1l4kCrkv3LmsvLFSnuXIOcEPc2sfXDfvO
Vlii/zIrUFcZf2Sx2F/Ps87zmzYVzqlNW+sYMmlACh0C7zcbevOC00Pg4ugUUHpBN0hpHuCfrn9o
UARKECPzRGif7UVTymPlQKq/9+b8yNJmOuS+bM5pK4H4yniDe0lojro34/7K13qAwgNkzKUa9/Bv
ADp06vgr8y19hgmgPJRTVd+GDF6DFVwIjzlIg3EAqald62bWrvWtOWlMyC6FM4VXFxznjnDH2bEJ
OnXQIYQyslWQIwpg3UMm2mlneuXFTEPU6uMVv3LlXiqIdSEySmtEGjUlZb2r2iS4xa17qJPNi87K
Zl3C7OAeJRtuocyWO/1dqei57bcaHitoY3uJk5PZyH3YYhWXjkwTVC5Hx69POeX1UwgGfRcFfevV
e84955tw2XnoZBeZIX+FQ9DRtQL+K7dLiMlOVm/OOSrFe0fnwaFyYDvqhIPaGOP3y9D2fynsm6A4
GzLDo1ENF7fTbQJhMrHLlSh2HfG8Y6nI+Go3DMT4IHshQ9Vv3HhXYtlS+bCAW96gGuj5cZP+VE3+
7E32i2b+r48Xztq0Xv/+5qOqrm2bQaFsl/OHIHxNi+fPPXdxE6tgCjJlRVlc+r7eC653YH5tHJ5r
MWmROgdaEwcC7sOFUjtqxzmGrPvOLqYDlcNWUHo/Ji2hlZno4Y5lzcOl1neTV0be4Cb1+LnGrb2E
rUMikvESvebLqMeocI+D/PPxoK+MzBK0qdNMBIGNPeoM49lt/d8DFHJDwhNEmg1mwEoZaYnNHGU2
qJHjJMgh3lzfWm0JKax7q1NxJ8TGRlv7jMWaBPlJMrAE8stg6BPV+d/WU6cyHe/c4pPZnbtYnu2s
aDb3bnHBe/QOYrLuDurn/sbyWfuAxQpVDssbq6vlOWce34l+cGIWzt5LEwb+VwMRqI2dsBIblqJt
hdUrpq0RJ78wgDYfK9LsSL7/3GJaJNh09mp41SJFdSANF7nh/Aw4w2uZs4QoBNuPX7LyBUto5pQK
BDeKFUu6/VCDewhB6vRzJFx7ic5swmKAMJE9wFF+SKFx3TGAKIW7kSOv/fRFjgz8AjCRYTdcGDVJ
r4El95PR26i3rKygJRKTWNQ4cAZGu0zvA7PvdDJnIIhtTO11I72Tci0hmIgTnOP6jamlIsG1NJZb
NqNrg7LYuhz54pARFOL74tXO/qZAiQ/TxoCvhJ4l3lKPUPA0qkTcH+0RuZ6T78YMTWeFKmjChiY/
cjTTk08sTPI/hz0ZZmbPYcHOM/ESyDWda813aVpshNF35xePX7RIgk5qNrc41ZXdfxsslDby+mbs
+ZMbbnkjvJuu4BXL/Vv4DQ/9AO4miNgHgHgOEhogtBVQfPfqxLGCbp8VCnajWyZK704+sZcQzKxr
q8Kd3fTMg2ujUcEEONsVnb1ROn531eLx19z3TarCrTLPYRYOBa1g2PXG+k479v1Ts70EX3qgXU79
6DDAVV51Z2IaTrt2q/W9NizXNfDmdyvbkjkP7PAs8mo/a/rdlXwfTvnWnvsPnfg/2xkDc33xmxeg
nuX4ECqEcbALQWy4Phf3fSu9xEudaTcig7xP/bDeeWkznq0JhYO6F9aBNnZ3hHuGSQxV9ue2zVKA
rIEeYGC3mCMms6SuWx8EHH1XC/HJfblEaIreDiDT4AbnSYIt3Y46jT1fPPd2u7HKVrbNUolsHvMC
ziVwR2u8rEQLjoK3N5O7pkE1DtdE3QQi1rV+gt/0n48X34qIov1fa+nN/I3Elw70P6/z56T7fEAh
vHH3maS/C8/0KDgWX0eku02eP6vGYhtTtbadFvEhdeBxL5yMnp2xsqKMzuo05d0WQOvdYI3uwHV4
33xTBoH0kIu+gUNldSys7Cv1yDensA+CAdY8Kz1tZBArkXSJ4ezBjXOrqUKY89N/qZ3+YFrcQ4X+
glrnlobq2scsjvpymIOwARP/4tISLIIi0L9J6IjY8rTzA3LR0y3carvXjeXwX7P3nf28BHYW0g7Q
0pw5HGmt6lcw8y4/tpS6fjzzMhtPRZUWMaq2LZQ0Js97canoX63W8k+gt+U3fu6IR9IouF/yYa6e
PCZ6F0M+5ceizedfrAiLV1fmYRvlHMZXYEfUN04mvJ1nOZIkw2iXD3XI+tiqgBjx/BYCP2M7Xv3b
p6CsIlV+zavfPmluettAo690zLc2LTCv8PL9Ecqqj9xctb8dA6OOKIVCfgfNyaL7ypuSHQvb93ew
up9uRtn3DU4ju/+d63A4TCM8TDtqO/tA2lkEw0UkhG4f7m3NnVfi9VkiGRQNKcmzy1xmzkFZasbN
Q0vr1Z/zeU9GGCcEgRpOmeU/psKfY2E11TH0eD2fgOWrncgW07A3XfWnBmYrmrll3eaZ78SGh8Dz
k5wkNYM1cqHU935O3bgG1y0BJS3An0KyT8epfTaCwtVVT637iCE1f3ldeN/dLOgeZn2cwh6NDmgL
6TJ228D70zXF34wSXkcG6PjER78CmGbqO4iOkFcrIpv6X+sJfuZ+fXUH1vW8N1Nn47fCT+vFhldA
GxFhYdbD1OVQMe9hQ5GWUxDl3qDiavYBlGaV7+18y83ua1PCv7S0++Cma6cpmlAijIKsgOxdlwP8
CQeyPt+34VwTfD9XP8MZMuX7vAzTYylsAdL3RI7enNoFgk8KaxhWiBfPiODVR2X4KCuKdhXkMUPw
nhzv6OrQn6GmB6VRZNkYBMudGLwETK9/c1XV5zZk2QECGtn3Ohhb/5hpzdKYzFxBqz+15sgffWtE
l0SDiAkn8WcvyFo7sizd3HZBWdzZIuS7sswrlLurKRmY9H9p5sEFPIQaedQFXojmPxfHsgmzCnSi
3HwJmdDwJyM9mCB+c9+QgjwWaAsdu4HmcgfRL+pFXsWzKRFVMzhwJOIVyB2uTZ4+3skrEdZenMsM
0ifaE4AGBHCX1vLRJ/5nyrKIrtc3vomuMpWFybLr3YNYr3Yr/pLQO4WZOQrhbFSV3y/K4R2LK3IK
9w7deAE6lAUGTcL071cNfkQ0EgKSzTjWX6oiaxKoGwxpHEB8m+353M2/iN9o9FC7KwjStST5l3mc
P0MRGr3GsehJk1QBdYIoFA008T830osLt2Gdhqdw2F8omdAhKYFsYuUW1Pvd2ioGYpGrZ+HMsGtU
fyE2pPVrmV7mXNxnZnyufHYAV3SGjFu/cSqvHWeLU7me9QiJRxjEG6i8434fhUDpZHcD33JPejcb
ddgSmW0Lt8EK78YzupNHmXKJDL3fFZxt2f68+wV4wSJNL8I6p3qQ/UV3QXiGpWMrY1kXcMyFo9I/
BOfy8PGkr33J4lRWKPxaQZ61F0Uoj6gX/kyD4q5hW7LPax9y/fubTdY4QUGYwB18Yv1emSrW9E/H
e8SMjQ94Nz5gpBbxYSDU9sTUNPiAEmbTZvjWj1tSPGuDs4gQQWeCOhs9ecn08OSlsITnXmxP08PH
Y782Novg0GnGLA1O1rkv9RiXOJRiX9dINdrbifRbXY21tyy2dR72orKbuYF2NT0FNnngOf8ipv5v
SfRGJF2bg8XmRj9JuxTg3gsP5u5Ghzy/N4rLjd387mUCM7zYzSqjQFdDbfRCq8MUUKAuvo2s2nmj
FzX1tHerbH/VIfzUnCyRxKWxJnZ1QrhUBpZlzn3gn2GmCmWvDdDKf+Wh/8lLHbbUrxQG+G3Vop7m
HdJDflRPzXm4n2+dY5FYcRBPsYnJXt/QfXXszvIecOzDeKQ7uvv4+1amaglldk0dsNRgSU9+HuXW
P49t4FVXltkSujwhRRn6dISIfT4+cwiHJY5KHyUgMDQAoOVzv36x2eHdBJUQWdmXMZx3wBQ/SG+r
G/3uAYV5Wex1NeZNmYUeOwvXjlO/TsZURRlX0eB9V1CsL7tu4yNWosoSoGyPobDacArhUMbOoxtW
Ea3759Twnx8P0tpMLDa8nNFPmMPAXJosbjWNMu9e923UTWIjq1n7gMV2L92+tUXgw1Kx4TFL0x5e
UfKlCdINzcG1NbrY8JZ0yjkTrrkE7XhLoC7qIgn/eGyux9o7u2+pXeoVYuAusCjwqv5K5E2b00tq
y5iZZ+NvNRv/qz++95LF4a0VnQDYKsNzStvnCRogWDyZf+uQIP3rMBDR4flTPUDhiMV6hFnZCJjV
ri/qYKcLWt5Lr+guMDGTN00NFe+mUaGO3KzmBzNSSK3MVukng1W/Wq69xXJaQeCyJQI3JJUpUg7f
tap26tifwDWJgIckLOosiK5EzJ2C2L9KvXZ2qJ+8zC3zuB1zoqK+zbZQGCvTs5TguBb5aF0bBfbt
q5A36FNHsClvDWSSs43Fu7I7lu0ez6L5qAe/vQTy24C7mZ33u8k9i6Ddf7zEVnbHUk3WsmEzZInZ
OTseygRG7Syi97X9qaK3w4Lrd71JqHTh5qm0kVA1hp/oRP9B9TthPX8hltwIIGtfcP37m1eUhUdt
IJfMRaZzHtO2OtVo7QneiY0TfSXWBotYi5pErm2FhpXpyZMlxyGBmdg3zL6fTBZ/1JVJMtzXNvb8
2tsWaVboV56TShqcm8L/2fP5bGx2CeZ2TgZXoGaT/mudz3Wl2ZLbkLICV/MGXemqqr/ScLiVavrz
uXW1jLoOxBTTvBgvNdjukVT1H3JVRVZQNfn4BSubb0lusEMPha6gI+cyfZXiCxyATwxC//VU7k31
yRN8SWwgcLgbcq9sLzLP7xxDzrrYatyv/P4lq6EsWiHdFg4zBaP8bIFPe7Qbnr6iEN3slQrGeBzs
7PfHg7UW5JfixEPgp5mPbho4y+JhEPZ8k5HSvWm8YtqRQIKw5YakOHauZc4Z96d9Lru/3uxJwG5t
kCZh6s1iMhbjsa1tIiM6QuQe8lrusYA9+q2PIt0P1pPulji4xH78o1di35KPMLWhw3mNfSenNhnS
OhqhXNLwr0Q9fvyClchBFxvbAsAYNUuK1EPBmJOTb20w/GLwMN8I3itbeSl+DGh2ZQWyt8852jJJ
5UPYQ/Gy2hVOK45VlsIiKQ3LWMxqC+G+9kWLZMoZ6owLMdtnTv3bIagOA3QYwZvbmJEVDCRbYnvr
0O6Gfhqdcy2mx6Gpn8mgdkY45Tl0ZnoeKKp7YeEXJ5nR4chJW702dC5i5CFjZLlzt4P19OfkTRhd
Jl4lSEHeyJ0zypZ/SJXfj6BoxnD92Ij7Kzv0f+DAUFq0UMcKzq3Qcd09U2lFLgOovbpJkcx/ag0u
JWebohBaAdN9CbI66uYvE0hEpDt87uHXL3t7NHKYtGuDEXLCjuxANUyjOiQo9zNna0msbNIlD2Wo
OuV2Jea+FCz2qj8TOZm6TLot6ajrXnwnO12yUNw0Az4wA8hPDM5VL1n0UTUMbGOA1qZ4EQHCYfD9
2TB6dkP0lxmL0pRE6JNEYREkc/HJOV4c6VVf9A4UZtxzWljW19Dv6lgNKj2Nmf85ZApbKs9y4sPA
l/vqHFo30PyNXffQka0m/4reIluitlMyV/UoHX3JTJ7nca7c+rGw4DlV0szU+74O5a9mZkpHtgdO
fMzDiZIICN8yx79z8xU4ffIXJj80MXbW/QvqErlsW0Ef6uOF/n4/1WHuIha0dBwru4dbOxrtMfTl
sigIyzHCObrvbMCJ/VEfhaxUIuvxZgr808fvXYm3SyzTXPRQXC7gMSRge5bYBKwHLCg4QReq3Fg8
a5+2hDRNaZnJchy8c8HI9KT8Tt16TRAeqPbbyKOgRJZ0TJOh60BSyWqU4G2X/vz4+9Z232JY0buS
ogb74MzrADrAEg834/C5q8cSUF/nVV3OstZnNtWPUE2ucbupb93A+frxj18JTUuQvDL5aNn2BDJX
e18X5KChAyjHbhemW4SUtTcs4mvdeX0Y5DS/MNh+mCBM47xhe0Dl7EinptsYpxXmCFvC5c0wpmlL
CBSGITozVVZSS/+A1BTdSMgfiPt0hGzSD5fa8EfXO227yVD+0DSD1LGEd+EPXPI2Licr6/1/kMmQ
NiKAYqhzUzrld+AH3N00gU5ehl72KYAjW7qHG2IDOgAHtTNrq3NgNahGNHsWbnzASsBfmoZLUYCD
43ourNKHyKJ/09KN8vC+pxS4D72RJq2N0iILA/lOthVUJC5zMag6Hko0EzzoM8tkbkAc/Xh1r7xk
CY0iWnWWpzwD0AO4f02YNrupbdMktbst65y1hfff39/kDz4FQErUVF5qUvUZ9E2E/tWAZvjS8MZ7
GJVCxLeY9iB+7Drsj4eeMRx2zBQ0CRjbKEOGhqMzYKXo28SWO1JYfF1vE3Y1XUoZyI0NsrYNnf+f
5ii/yV3P1+qsav3gMhtiEFNUBCDj6F+fGuwlE4LYvJ3ryZvPqTH2uTCmP4TGcnayKf2Ndb9yWVgS
IjQkFKhr+Iyx1v+cxi8B/5TqDGi3L6Jm8udEkarDou2N3n3qq5aQdwi/zE5Lmv7ipYG1mzLzPYf8
KK51W8ZRKxOzRL3LUpdhRvEVFGaPXwz4lffwlgkSeP5cwXYy/1wJdgmCT3OOXJIjLKUwwJ19awdh
l09Oy3X7vdkCMNUaM0e1+QWtqNB/sloZdRqn1RA54Rc+TBtTsXLQuotEdHLAMIU1Xn6BWPylb/1n
4HKOH8/y2qMX2aehxQyFVKLOeh5ugAA8Z3mzkZus9LqWarXDUCEzCQP33PuKmDjNQXOy4FC5g/t0
dmBt7+6sAUaScMOr/zmT1Wxs+LX3Xtfbm0kpRe5As68lIMjol3mA50gNXWUGY6moEvPFUsN3u2AA
zSBh2ZiglYNjiZ+GeBrmXPc21FQmk0C8Fsge4G2igsx4KTyv950ItuCdK1O2VLR1ITfilhjZ81Bl
9zMXu5qzrUx57UMWy2FUtVdlBB+SVwAI7apxN77wXZZ4CSyN+J8wj9q75ou6q3b83nz5eAmuxIEl
jcqoVBg7Vd3F1u5Vk9+5hS+i2rFsbhNOOuvw8WvWhm1xDpC89foOBc1L4fn2SWVN/WKV7pbQxNpH
LHJhsD/t2bJd5wyTo++FRiks5/Zpagu9n6Ap+clj/brk3yxtqSxTjYC8Xpzg0PB7mX2R1vOnhmcp
B+sCPdWbUKLvzcpXcG2eaLZlGXuNhu/c0pdw5AAOH8B7Bc5ZU57Hk2FHD3w43LqqjZ79yqpdgown
0aaDr2GjbvlFNOqfUw76cPoDYLnIpVu1jJX1swQal3aQgtnPMUCmfCh6OGvmSKA/N/jk/8+rO5tg
LBS6FASSMZ34a6vPJoKLVV8SlXE5wf19yIW6ARSjiXFXh3cfJ87G+boSb5cysFBZYv3QdOzcDZWb
tNMIixcUljwQT2W16wHXq2NZ/ORdsTfSrV4/HrKVOV/iiceadzDMrJzzRKgfE10+F8wm0dDC+2AS
z03tbpG31t50zcnebLqMsrGYHN9cuvBF0X9TbRKJdebLnxCaSz7+mpUtspSGNX6Y5iYA4rsqxmlv
1BXQwFHq7+BFsbHG/P/gwu/swyWMuPZQaIE3HaqJFi/3rB5Qk4V9yN+A+aN1YwAnv4OPqwebU9SJ
ywMFifbYw08yh9MqVTlsnWCcGLlo5+Js6OUZyFcVh3DgwLOCbtcorr/bFQGvXs9BUo2V8WJXwj44
KhofyqvSpuccMxU3zB6SyaTuX0/YELBwkJ9HtpOHd66fNsidIMthDyPfk4GSmzyb3b2uwmw/6HGM
GqGCV9YX4bPjQPskgtCI/4TrQrFXjLU09kqpb61Z8BsSDG4WhbQekxb2Owcgz/iZD1nzC1WnaV9V
CEIw4hRxFip7H+ZhtSe4mD9VwyQOCqC7Ay0tueMhHh6RTAfHFj70LywMOMrno/2Qle58C5nj8QwT
IZ1UrBIx/EqryB5YF1VySI8WD2po8TpzZGehFbHON/+Qm9CDD7RE1IH3GRlr8J+nUuiLZVP7gERi
SoqCTInSVysNEeDDvbm+sYaG7xTh6mksHRp1oxM+EgtgzGjsTXDuuU/2StriRMsO+Q5073cNleCh
O14J22ZW70ufmoOqZPcqjeceCjUXLx0FdwL8abH3SsCcY9CoWUSb0P01+HROUJVvn6Sv+7POGqgY
DP6l9yeym9hUnlQzcwhoGXqAY32XtBKUqCon3R0rAufB9/rgl8sHlN4HGeCW0swnWosKl1A+XoJC
q1umHL7XsMHFoyATHoTe7w6SgeiGuHSfu1B37mGe0FZlEHs5hFA8ln2xhEVOCijtfcDEHz50/gk1
U/vJ8frnsiqHI7UL8huAhL6OWSOn71DFmuJ5DACRxrUSnkgl9904TaGK3emmjWut9KmUXZ+EbZUn
AFwGXwrgmp/EEKq7bhBsF7bKfK99p3mR0MG44zPlN1Ou/2lPdQBWq+I+6IMUA6Cy2z7oX6hs8/No
yIQJacRFqaa9yxwq90BktZDtab4GfpfdMYkRdspWnFI88ZS23nhooCwiYmi+lUkbUgUC9jzDsi23
D7hFuwkxHPqmDc33FJzvqIGoXVTRpju0xLi/iNDiBvLG8BoftPht9W51YlpNSBGz7uAi29/ljp2C
/AXAqsT+oXFjmfamg4J3HLouPlLINMaKbhO4SATntENDYBZ9ti/GYPzCSgdAdY+zxGqdee94Ijv6
2dUtEiElAsn1okJDYsVUG5cz5C/cjmYCHt4s/EZbWj1UUqqH0R+ypC1HnviKyiPkEOxxJ302x6i7
mJ1f4UKwx+uCS29ZedwpG0wCHlbmoQtdqIV2BWRew6Y9q27QB+H2Hjqwxd/UrT145xVpwl2091OX
5tDgYCSEA2ef4lyFkO/Jl2a6Y3VdiDgFLfebsHM/gs0L6tKOSMFraCYWwiC7rH9A7s+BCBPm54sy
wq2TfiQz1JJAb7gPIShyV3mM/6CO9VUJ0QWIHR3uGhlCyK5WJSQnpO5vjATSr/bwEktoeYsazLin
OVpGtEYJopaz9iJAoM0Xk2EVZhWoo7bk4WVmctwxlsHxsfVN5A51cAfxmeFOoYSzL3Fbus2cyr0M
TiC/YlUXX1PXdl+wduZHFHxnxFOr7+EFMmuwXO3KwNLYMH0oO2I9ovUISzAy2SB0ZFMMX732hqjK
tZJ0RpmyHdw5ODnQzejiNnQDFKxbikCqs+oIHXyGwvmIvSlgj/PcVbmJratNklUZ9aOfO5JQ8B52
Vs4giSpBD852uT/gVFMpusSDyMmxamFHRmH3AT+4bj4y13XvTSeHREGv6C4HSuOoJ9/AJ52h7BYS
TxyVBkTSdgv7fq7hqSUyq0k6A60O7GAs0wZ7oQ3qfl/Y83CYkYuDcJH20HiZCjacXDtrXyrK+8S1
S3MLRZQhcfLC2ResDu+IPbNHJdQEDLcc92zEzQ10A+ceJkrAEXeE/+61O+wbkN3vOCJO3HrGTQrq
N3EJ+hfExO30PLu2KaLcTvU+v4KPSsaQAyH9gtFvWvnzFwaUyGNddtWTPQD11NRQC5FFU97KnIjn
ulRpJAxvn8uipGU0Y/WcJMQe9uVM7H3rdl/CnuVJ7tnm5GrP/oFaOD2mRdAljW7ZHeC9dQTryDHy
UXm7DTPNRETzuYSclmcfUFWRDzV65mdVmebVZ5PYVW4ZHIASDQ8TzILwn1kfZY72To3O++fGLXF0
tU36OFVa/8oAKzwANBU8uEOnD5WSBfaJzWIbIm7H0ZL0lIUkR7256W9GlDkvHoL3d9ex5udqaP+o
ijinwqX9n36aZRUrlMdvx16pO49Z/c/Ja/Oo7vgYpSOf9jAx0zeTNmWGIVaujpBs4zAvbb9EAMcq
2pVCdpB0nDyZeA61vqHPWDyNssl+6q4qE4OwcE/4UHwfoN0A0lFWx8Q2BCNp9y8weQdJwaLAhgdO
i4MlLbqbgczuz9GYdIg0VOhir8lg5KOvydgwduPTAFG/uBaQ73FRcT9Adgv8cU7MXdo27V97LBgE
xsIA/Cl0mUsFT+zazvJvvC/ym8wvxkfEbXOD0Osmdmr8R1Hp+kYixB0ry2L/XA3sRNLIgZyDCUkX
FJZgtAjPe+g62eDMTWXxbaotf2/XTXVqhDMdYXpPLo7TZolyjeegieWaJLcyWEBmPUTd0nDmEpwi
LhDOm/Dk6yqNLL8bf+cEqm5aF/UX8I69jYrPWha7qB703uDpnvXo/OWghMyF2yREWmMMrYB2o161
cs+2FzelzoyS+l0A9RM+nEFyHeMU51LXNLvQ8q3442x8pdq6JHj4oaaenADNsMcujKaB3LTCuuHF
uPdFdrK8wUdhwt3Iy9e+aFE5QO08RBDFDQ2GGTdDWZ8CXvYRJC9O0OfdADS/f3cNlxwP3jUsyMfW
Pg+WbkECBOOq3eLHrj17cT2qoXwV5Lqwz7KRr7ILEELacIvdu/bw653szd0rbGwiwhGibhnN6kS3
vj6DeCgOH8/z+09nSz6W54jKa4pqvHid9aPU5PdEPufFypaELDoD99tWFHwIC+SnzhOnti3v7KL/
5IxeV9ObgbGAagzoXGPUfTLEWqk5ktX8/eNxeX8fh0seipx0U1YC6R9S4XoPHeX6qIn2X6cumDZY
1e9fqkN2nZI3v190oK+iWoMtZlEXpSAAgmfvBjnE9yasH83/cXZmzXHqWhT+RVQhiUF6hZ7ceIwT
28kLleGGWUhMAn79XZ2nhGOaKj/G91xoNGvvtb+l5v9d/5T3Zxdf8uz9ilCQD4FrwGUq1KDSJC5Y
l30XSLOlk1x7xWJJYsr2Ha8cyNk3OhzJz7Yaz43Ywwtsf/0b3h+mXCxiOF5i40e3bD7bCkektr9t
C38jcrbW04vFp4Jp/VxXmkRJ+WphN2qbp3beSvCs9PGy/kRncTNXVcLOvpvl+xgeq7vcaopdrIpj
3jYt4CuI2Fxvo7V3LVahqSqL1O0QhEpMLCPt8mPvVDuvkRAGOjZDoSHfEna/vzvwZdmJsFtEa8QE
mdvoAFlcZW4IBpy6AMjcwMwJ6LDGQKUZ+1sQhZURtqxHwelJOsJzc2z1SHl7IxuCedSvE4RmgU+L
jTj8+3E8zi9j5K8pWcR2hsLvJD7Pyae+RiVwa++q+a1KqgAciX3TfyXDRshwrbcWs5/1OM0pUkI5
q36z8aXrHt1qb9BXmfV2fTysDOxlYYoL9ybftFYVzba+kY7+IeJ+V/dAzV9//sqc5ItJP/lxktuT
S86zW47wvKKvvenmjfPHWvMsJrwra50JikBdjjNmQP366DNU+YNvA9zcF0skG4vwWiMtZr+05t7g
NkDOup//V1PrOevGEzykt75jpZGWFSp0HDVgQpCmeA2rbyrEbO+7AYGI612wMiv8xZRvCklQ44mU
5QRrb2UqmJK/MZPta8vZXX/DSvssyx+UFJYrJDgqk4CHS8V/xXmVBt7sbZyX19rn8mV/zTjBdO66
HOWMuHaC3KCPaa9urv/0lSHkLyZzSwpK+pngfJCAtaB/Z8nv0k52c4q8zsYpYWUdXFY+4DKFMAKd
QSkpgUfIBOkeOYuLSA7Tg5+oA2PJvAfIdsvQca2/l7eLUXPW46J6BuV215nfvat3dva9Qxjjeput
dfdiTitPWsapkVidesQNEKJQ6n9u/f36w9d+/WJOM2o5QElQjjuFPrlF9QXhljK0Bv2AiIqzv/6S
tQG1mNBF4wDiMDjkfKEcWOP8pQQfZGPFW2mdZbUDolAdb2FucFbafkks+5OxrLD3N5QUK+N1WfAg
XN6ijvBSDQkzmlI2RYBzLcdd1b6pG+die4FqseuNtNIT/ykPAwIO6LB4joQ+CWXtnepHVg4Bwn8f
WzaW5RRJkdg6Q+VbpJG4EP43Ot7nfr3RxWu//tI9f60ZsnAyhKagYEGJwEstUSwMa/nbCiroQKRq
a+Ve6+zLAPvrLZatRwo/jSnKFTSRlGZP9eRShBDHjc9YGanL6ocK1SxtJRQ5m7i+MXb7y8r5hohh
rYUW0xihuV6img/rkuvcAorzNmX1bWWTZ6TVfl8fQmujdTGZ62yY7XqkTeTIOWw9ZDaVcp+rwn9u
QU0PRplvqQXX2mkxoxFnzlE4V13QoAqZg8Z9o1Ru3CFXlNt8WcPQ5LQEKwmgaEy6KSzHuQ7s2ulg
ey9Ofj3cNMY+QmT5ks7TN0rkg5+yr0YUj93sPHmZfOpy8iyI/Xy9Uf/Mj//mJ/my2sFubABnkLc6
FwNHnbgfu4jR5+boepa551InD1OpkmPs1CqyHEcGJWX0xk5Y/91POvGJDSPqomZWPTugvgTSKtsv
KFJClr6XPf4NesmzA59DRPMm6KJtox4cOtBbRtQv5tgGgvWa9vAiEtUDcFXerZHgzzQqQcwMfnlP
M5nGoO4VermZ6bHM8/iAFoRLV9/HdzFuMxHiIOSuZK65yXHLAaNHkQOZYREV2mLUUDki4TODzXxG
2K/8Wiq/3Uk6k1MKgvUeC/e8S3LsBqokPMrhYYSSUajI5hj/A1S0PBQtVsZZqATEZZG+xob4p8Eb
64OBle9OOliWc9MN9z2KLTdWs5UR6F7mwF9LgVKjUAyIWqBUqgfG1I0D093rPb6yyizLQ5JSxCgM
gpxFtEfLuc39J2fcuMz8oRq+N5gW66TRBbFKx9VRf3aO6hYVvroN3Fv/VIXJXp7oQ3ETPzhZANPd
w3hXPfQbq8/aN12a8a/mEripQelAZaQ4eNP7ylRDFfQNcfa04Gar7n6tUxZnoQsyHJqpVEb2PP1w
6umtVOkW3GzlXOcu1k8kpjxRuD49N7PV3qa5YwWxcaZ9VwuzR/DaDlHDzndJOXWfPzYOFssp65xe
pBzSGjIW8zejm7RGzg72g2Icti6EK0v20gJgsrUnOWcUCgvqfwGKZn4oMr86E5qkYVw33jFO0o8Z
qoK08O8gSP2YAfNhz9HI/leoPkxdhJH5h5BABNP+36c3Dfdh1CIZnC5YBVBf6xzLjCPOb09vBtVi
u+u9srKPLlH/YJYht3gp5/MMuxGXKKlrw7qvL/ZwEfmYmJEvqxdwzXVkLTsEeLvx3GXZo6iGjSPl
2u9frAB+nfdxNllz1GbyObGmkyDm7M7qc5ryLTL1ymxf1iO4s5f5mO4q6myyg3cAdAUm/UFj9nK9
D9aev5znTtnkSemJs+zr7lRl43TrKy53luzNxkq5spQ4i+kO2o2VeoA/nuEBV4BkaX7CFOhjAYal
C8EQ+zFxuaBnT0D3C8xa+aXWSB0bu242fv5aCy0OSDopywTcQKQ2xjo9D71mCPEWhxg+Uhv3hZWV
Y6m9N7FlFQK+RGfBkq/xAI0AinN/yRTC23p+zeDb8KG+XgruW0yzVrKmjbRwHpuxcYKSqTPESFsK
sBUwBjL3/y4cdlHU1E8m7+wVkBiNkDcBC+NZIZ/EXqLIpQHTCsaM59mUd9Te0t+v1KjxpQB/9orM
nXRBz+iUB80M+TKOmXWGzKD6kjDXDzrLFv/zi9G8tsiYaJtsmfGtjO0lnB55QpIVlGkISfpd6n8d
x62Jv/bky9//2ubh9pbGFnLPUY8wR5Bl+Wc+bgFMVjZgtpj0tjs6lGddEzVzcztO+d4Ukaf6c2uX
e3t6ZvWX6wNubWAvZ75bWIl2Mwjl2yqDwGf4nFbZHCR+81vl1UOFyp3rL1pZiZeckrmO57H1MiBZ
ZRICh9KXXaBEjnq7rTPLyiqwrPB0OBfwTgBmfC6gSYRksbzpTYz4EIpxPpYqWVZz4sEopZpj75xb
eXdPKpIHBUjjO6myn9ebaeUjlrWcaTJlkIL0EDG1F28ivUfeB/aodKMX1h6/mP1wcIw7JbSKVK5C
r8jPCrxQUBlPH/v1l87/a0b4QGNVY+l6Z5v3e8YRmIAe9IXldbbx+1emxbLIQg9mhnUPSqpKXBRU
LG8IrFdDMEv3ZWrqACKr25HaG729MmSXRRZlW3DpyxE3OtM6qN2NU9w29RyCygpBKDtcb7OVVWRJ
sJ8tl1YV9+qL6P7LoOLbQiQbtYxrvb2Y3MpC0R9H2D3yYFsd1s4IWqXEabFwtwKCaz9+cWqvEgTa
lQEgA44TNy4zxzYmG+2y9uMXm3o8p7p1JqzbzUXCZu1cFNQ486/rjb6y7C2p9IONmlFb2TqKB9Lv
ZBm/AQD1iRWshvgP2nVYxW7cb1daaFmFaZew58FGjpKBsrpx4uFQ+N3z9Y9YaaFl8SXkwlCsFrg6
g8wbQsHbZYCj2cfrD19rocVUrluYNRY+rvymzgKSfOOX1AR/5qBqdg3ZOJ6vveTyZX+vFz6Klk3n
sjNPncc+U/emBUq69z2otbHRJSWkptc/Z2UuL8tDGpSfkLnU8Tn3h70B0iqsXLiyzcqDT2A+bkTT
1t7C/v2eftZ2Q2ZMOGc6IWYXGBhy9sDdVHm+/9h3LKa0g1ukdGnPzpY7+PeJRZud2/L4mOZ5exRT
mn9sJf8Pfl7IvgWHAr5agn9zK+DwgMT2M7KxtK7NisXk9u0GHlNI3kQp2E8KXo2+u3HdWHnysiZE
Nsz3VGc1EQODIkqcgew0bPU2nr7Ct+FLsrw1tM0w+iPoo0o9KtfPDg4veZgO1XhTaoikwVic9GPB
oHZAFXMcchdW9FlXIYDYyTaHtRNsYXK1FUNfGXHLohGIlwTjDpD6VTEhSd/0vLkzvOrOJOtZVNF8
i6a19qLL3/+aqgVJKarZoHiAFAVp1skdftY+6fa4vKd3Xu7IjXVnZYdf6rFIXc0V7FDxQQzSA9IF
OQrkaV8EvhXBVvG+xh3l+lRaGymXv//1Rc4MNuuQI8Pem29WQU+m3BLrrLXVYhkQXYlyN40nT7YN
FjayMij8HOJn2LHurv/2laV/KYHEEahEtDrVGOVF3gSNndQQGxF2Arpi3FgC3u8J+B3+2z5cymRw
hqSKlPurlWWAS3agISXtWHwo7NuGuxsf86d87r9xWt9ftJeTg8nCQDGMZDxnMMHMymNixul/KMfZ
J5li0QAIVyA9pZ4Yc9LHGFYsx4ry8RQDRHgqZtpv/JTLt/33l/Cl6nPuSWbSMm4i5ecRpDURXr+x
cr/fnNxeLHmEwkG3Hy9HDtt9S0b6tbf9MRhr/YY81Y71VRlUk/2hk5+/FHsi++DlHGPkXDjT2Viy
Dq0uvkss9XR9/L3/Mf6S5z2mLYtRwkDOHZIOQZtrFfqq+9m6aXcsB/4oUWWQfb7+rvdnE+C6/45D
B64VUIuX9NzCqciBv2L8y8/HQDdeeP0F708mXyyWtqzPChvEO/usIGwXQ/OSDiYide9+8PmX9/61
0HCEsWERX09nv5bHRqLWbHixTPzBrr4M5b+eTka3bUwRAzGj6I1FLuViQw3nh6QcDtfb5/1J4S/1
k1kS53mTNfPZ4/O9kxcnCcOT649e69vFcUZ3pO/dgpNzVbhRYQoQRNSNSt9gS/2xFywuKCnvEGZ0
uzYaneZUx4UX0KS5SUz6ta/AE7r+kvePsf6S6J0KmiCXDT5/7EMHSF6JNQTUQsFB+mPmcqOpVnph
qaR0C+goS41Rmuf2y0T7Z1zdN041l5TEf1c9f8nw9llXpbhD20CDq1e4FH5ybORdsafcYxaEqSJR
06Fyzp7LrdzVH+ek9165mNQxcH/CZgk9W5O+mQpwUzJYG/R65znPGUQxdWEj00sPth4QQ8h2c/Lr
el+tNeNispsKfFa7ZGjGjj7OHUgdMdtdf/SfK/t7H7WY6DFQNoqjNBa4FJUdOR26c92WY77v9Fjd
ltrkVTBXAp4XqHspm7BkefNMxnm6ISNk1TCgrwUuJg4hB+Y6cxJOvEaKW4/6p9FDV+FamqJKNndJ
8wiCUAd2cjEk+VH1cxHKrpw+lL9ExeW/S0rWGRegSN8+k1qiUKzLgqnsg76Ee/D1llpZcZfKTGlD
UjcabB92LUc4esInCQUX9W1qWenj9VesrCxLcSYFuqBqffRzirbhzT29CLOdpznfmDN/QgXvdfZi
ZRlGrCaj8cezqQFVslTGDlnOu0dE77NTI0m9s2Xcv6CsB2C0uVB5iEKp5uCiCuk05q7Y9f5UfSKN
Q3a23SHzz8oZF0ZhcCfK5clTLnn7WFMsTh5UuEoPBbxKhkzcY0h9AvwmSiZxnukWb2VlVi1VnjaU
DZXn5ZDCJi3Mzf00lFh2P7byLUWe3EIMjo/KOWtYCCKmdW+x7HS9adZ+92IZEmKUFW2RH6zSUX+j
g6fufV97W8qdlUG4hFvnGbIaxTRWUQlJdVHWR0ZIBCjaaRbDxklsZe9ZijzpmFec0NYASXFX+QdG
q6Ps4PQlYGhuPjZdlxTodiZzgRRnF42J08Dw0mkfAWGj+2pwtxzb1jpiMZtaR2v4UqTwfKVxf0L5
BA2GVouNINzKerNEQbPU9rhveUMkumMN0hjrkz1D3dj1QbTy9KUqckzLdGbULaKBTwkKzKe43WV9
Qe8zUEk2Iksr3bzURjYFc0oUwsOdtfaLAzywphcXmqU+0FygrgJF72mg/X5QG9+08r6lvqBWSVnb
BTRndQdLI59+q3Ohw2IW32LSPnrJ8PN62/3JzryzjC4VBnNHWTp5Fj1Lwz+hWkoHea7K0GWxCTw3
HneQaSY7luv7BJGvwPPdY0GmIzYoHZS9u6PWaB+nLIUfrj+0YYYibIWKkr5pWaCcAZXNVPaHsims
k0B6GOiZpN9BxQCzr54iquzqMWyLnL1aKLTdu/2m5dH7hyr2nxYEs2HSnIwQ+7LD6M5ZEIvxlY62
G8gs/l66FlBUILV5w7yV3H1/uWHLtszmlDCINoFosOIhMBS0e04Qvq1L6SIhtiXZ+rN8/bfP2H8E
G1ZaCpp1aVTlAwptiCPc0Mct/NaDc9zBneGNl6M899D3DodPOuxG9pB6wgaG0SHsAFL4MpUXj8kZ
YX0tZvNoBst7JU5t1aHRPP3GYt4/zu2Ioh2Qsen3mKrseUqlY+8S11K7KQOVsZa826k0JbumlPJR
wq5tX9QQ9DpMtCTIdJe86hSpbNGx9tAitxkgeOrd2J4gu2LW9Q6JNgsOd8p5KTyv+DWwWu65Z27m
3tlhvdi1Ca3uARPmj6mcUTcODsO+JLk5DbWeD3nhqF2Jm1EADDZK/eeSwsUMrPN8SJ2DA8bGQV78
AlUB/9WSijvf58DvAj17hHDHuUFWQO4qI+G2TOrxoceFFkwV04TwC8ihemTDM5YswFqRit+hY3+a
JK4PvcjGDy3rbJnfqutyLjwuxzOuirs8uRVtH4p8SzO4MhiXea1ONqMgPNcR9aviXqeMI2tagH0K
VB5P5bBxwXt/42BLcljGirFUTlJHRPwUQFRAA3V9ZVr7/YsdqazzgeYVZD1jnx/cGvNp5MB2ILBh
uo1F9v2Ngy3dmFsd804Z6ATtdAzKtjunTRUY0+2uf8HK45cs1pJj/KpqxAok3DeRTU+Dy16HpNk6
Fqy00FL4pIFQKSCBTiNPNrs0yaEJHIMZ4lTfkP31T1hbRNm/NxFe9ywpE7+PVGpQ1G6mO8Gc307B
X/Qk7+oG1f85SfWOADmz8cqVAbXUQrUXLVQMWHxE3fZ+5sXTVNYbHbL26MWQGsciBjmkM5HnGUiM
n/p0qy5m7cmLI/7kgmTj8SoDM8Q8eaNAjMkz7cZMWHn4UvyUWjn4li2OmO4U1ViLpmorJroyQpdy
J9hXUFyPaBrlnn6Ck/fJbZJbq92iT649fnG6h+UKyNjg8QDJOH0zrNz1GjFsv3a2DCjeD4Oypaqp
s1KKgiExRNyLIT2HSarhfTBZ4jbj6X7MkAwfQUbb6Ie1z7n8/a9Inz11tG1zJ8XIVK9zkmCbpyed
0g/dhRBI//fx1LJbOxmaNLIM6Q9V36idp3S7cV9eWSyWgiYLhAqSVC76ovrqZFbIpgKoE7FLi5fr
S8Va69B/f34GmJBsIF6K6uYnSZ29Zd+5o9lffzigxHjMO2eepX4pLYC9giAhPtsO3JBOQyvgi+v2
kI6Pqdfcj5zp3yUi/PaNmfsxCZAtc8/xqJsGdwHbemJmGt/cGkZjN13iqGekO7K3Cb5v30zt2BFH
zuiLdHLvLdcgdchuHtKQaiangMwyO3qsobfJ3I2PMq+9x1ELdU6BcX9R2AAPLcwWH5md14cWLi7h
MLTej4S0/CtPkH3qZSbKUPmZ/2mEpetXVfUgrOW4sWSBU9X1/Zh2+Q4u7fkpa6p6J9LUOjguLaIM
gJyvpUu9PQE8au8xlPkF+dQOtw6YNqcYBuhRUcXTyRBslkFldHoLopj4BIBXfkYBgjpOraEArzrW
byD5EOMyStk/wdjWDykvAYxqcrc7jj7cyiavkjfNbLf70mj/xziL+KFU3D0otwd0NEWaOxoQl3qu
K4P0bm1S0MKyqs5xB1LVk88tfYiLOPmCUsTKBEniNg9znDGwZrX7uxI1ajGMdJ7GUeDzPZmKwC8n
RBybojsQt6jP0wADOJg7ILXp9e0zGQBR2qdIg39zJsr2ujXedFuCuSZv7VgDxqOye9eJm51jahLy
0atvaekAFF74zaEZnHxXdZodfM+q7vA3uUPhjBPCaDjb845YYZ4kZag14A242sjbPiOwrwdSX4ae
3/jh2LTzvuhJ+wJyu/uly3v3NDfptJMDVAtZA6RawFCxfTQoeAk9qzdh4xL0ZJpw0GyYdzNZzEVq
3cRBCn0vYqz5fFtrFX92zBSflNLzmWMynpp2nKCi8rJj6w1sx3MFB+9BkR8NK5rXZMIgaoQlnmc9
iQMi0eNDnTL6A8Rr/lPMmXnxawwPC/UnPwHytsGicLspxEWAh2qm0y9biDC22i4UFG7We5054nZA
uZELU26awnG7MOK5miRK5/k3EPqyEHFNuW8KWHA3nhu5pf5EE0ceVM3qfeupAbFiFNahiLzdA3xF
vgM0jK6qyuGL8TW/G+wEjYoawtMI/PA51yit0dXg7/1M1wHciM0p9fsG0g+gVANeD8WxLObyDulT
dohTyxySOFHASeI3Z2UuTQiWkB02FiW301iz+8wCP0Jop3iQRE23zFPsgfF42CdjZ4LKE9ZwGBCt
3zmV5f/qPeIh69Pidgtq1RBoZzJnqqb5JRnQTbZjt48u8vgnMmRxlPsleFpAbt/PxPc/OXPdHltW
26fGK2IdDFl6QSG1YhcT0Z/cTICANaMkQzZoQWWrcjerodx5fgtf2tj2DqDLwZdBeI6tQtXCMJvz
uoErD83YOeMXDKBCKH4nClpATYL/a9r6dWRxDOqskHEokW4+2BmjR7ioy53nTZdqAzZ8z3ywq3aS
zeW3NsmryCtk/QnK+vao7Tp9BZ5O/cC0rkPRJHAldFriBFPi6+agCmV5B4RJIVkCAzwObcupH0pd
ZmQn4LSZBLUhsL5SaJuw7TN7Dj0i/SqsdCGfhswjYEi7BUSSgnoEHC5vfCndobobkFZwg4bZ0yfe
tt4xz6X1PFOHAn4GH2c3zD0CvYkLMuHXMm3ib9ZYAguuEvijFkzPD6YBCjKAl4l4xNSAeMdxkCoI
gA7MbxTuACd3BrogGNXUIGsBSQcu2e7g3htg06I6m2f/BIJZ1j8oe+4DGbcF2beWzL6nZQd7iZkz
nPUB3CLQUQ0KBDP4fElciwhVwLL609MkBxjdy9EHSTIdMvn7+ha2tj8ujoisdxzoSevxDJT4Q5xk
OKfI7OvolVvWUu+HjNhSHFtxFWetKHU0982taNqwEP03K66eCU5emLdblrYrx9GlRNbyy77tHARW
xiF7cjr/kIB1uXHEWjnQLXnliD3YOucwbMy9jB90zm4Hq0WBmAf2HWiSN9bsPjix2ZC/rXTJUoVI
OsRq6hFqXF08x3G6p9ZD6W6VLKwcuJbCw7SeWJ4qVUd2oevfHMe7c+dQjbrIDnTX3toSdq99xOKQ
DSLWZAOihAt4glQVr772xbe+Gj5/aNQukdQeJ1WSJLOElMnda9MCOAkbm2Cm6ZaEdUXSxcjlw/46
Vnf+MKiugKQrG4f4nNKmCj0nVS9GzDZYfo59a1oZTR1iMlmib4EeTE5qHrp9VZjkoZiL7F7CbXd3
/YPXuu2/p3BEcRNTRam2HjRKxlsCpCASS1/ANtvIjdE/5ljvnGaXIGsg+HUx1ATlBdgAn6fe+Hem
0/Bp6QyCdXM1mAHECATU0rJv4G1Gqfiqx5g+gxYIzCIgeP33zqs9GRTeJO8biTtcwtvqk3MxugTP
dGLfK5hFV5j48WxQQAv8VdBMfh1ylc8QX7ZQa8cUF1ZEToFlnPo4dIR0bxLbaV8VlL/dDiauygl6
AbR3MJrOxmECDKQ9YjK9G1Qslo+9RcYnl4gsTDXLrICWBKQ88ATfIHLnNqwGKv7KRjPt1eDFe5uN
FsjCjfUdLEz+jcykd46WLpsXzng9hcTvpmdVu91uGvMZYUVEieWQ+6dWZc7dMJQyKmSiHvoSuS1r
rDSg07A8HHd537liP6coM5YNFfjptX2pNukb6zW1ZwtWVtLqjq1bl2HmJEW9q70yLUAOlPGTbbkx
mtzrvgC3ST5bmgMUTBWuEDx/7HzlnKgNamZZc/qLVSC/HGADYQ6+RdTz6NjTg8rt5oQwN05O2Xw2
M3bBCqjkgHR9d0aAVNxIt0QsI8uagOMiBjSxuvg38rEIQA2mu7nPq8fGAdSwhq1ZEFuZdayQpwx4
4Vp3ndvoXWOb+msxzOlhnrLmYWJVCjwrAU+4tb4XOq0PqcdiYFQHCNJQRKRlkPq0DeHRM9SBEEkO
ZpFkj9aMudxnqMgvSMPzUJLMfySQ/WY7kLn4Q99QKA1UaiX3U2qoH9ZEoeFwiIM8pNP3FKd6CDpH
YKpSLWF362CBDoe2LlOYiqGsaLYqeuPGCda3YhJ+8qvOWvfc0qJPQwRREQ3P/d4JtZDx22RyK4BY
0gkd7qAye7JLJHIFwS1FJPa9DbYT3m+mE9IH3WfaCnMqwInd09xpgfeqSUTnyTl0VdFG8MwA1HPy
8gMq5rMbjContETdnsDcLMM0dsAHNmMSeuPQnHGt60Ey1Qr5B+XfOQ6lR1VbgLhllvMwejyWhwn/
ddTRBP7pKBG4M4rhHAPc1MkzdhMO4kKCHAYCZ6VY7eEiBM59nzDgPQnuYZQ+aINhGsCRQpqgtJUH
LWyGUt4xhuWx1zg/UT7s3FV2b+/hkSHvirbxvjLXzU9TU+dnEeMEFPBm7O5pm1r3YhqMPPhxlf3I
U9s/Fjh7vli++e3UpjgqlKuFXgNLZeoYcpDxqO6yrh9fJi7Kh5rgChImZq6fLaSdiz2BtjhwDML2
Jzfmw32GMuIkUKzm7r7lXJ1qlLwfSvBWd/aksRKXZfylz+PhmLOSmqAdLIKFRKBmn8DSFcbNwilO
HgrM2K7HTQ3k9xppFqANGg1edF5/xslzblB8OMBVzqCc/rZE0fQbmK34NxymSEi4yO6tysW/S89W
qJagOY6JAyi6GShYQmJpTEqkLyDaIz8+tNQvRZzcLdxhyjNzti4/ExkbFqPez0D8Um8cMFY2k6Wc
MZsxHmOokc567lxcMrUdUtTWDmL8wpNxK4+wciD7o/H5awNFFqdpG42DH6xVPrndjBxl9+l6E/3J
Rby3US1Cpmk5CICDEd73nprb7ATUe3hog5t8F38Fbk3v2NN89s/WUe6f0/MJSP7idfyQRp0tPQ2k
9uymHjwZeR1KIu0vlbN1gl05Mi016lPetNWcIvECZPpzCqfQIWV3ZeVtnPRXDrFLjTrmNb0EZVSE
CsWj15dhTMinXHX7pmRB1Zivwv5Y6TZbys+xBQkcYdFGYDi3u6mZkx2IC/xwvfdXbhT2ZVj/NbCm
mNq+iG0VybQ8E5DPbcGeOjod5/qHrrr99besNdfi/FeOJiNQNJrIJ86NcioZIM722lDUqebmU8Hk
Y1LCMuP6y9a6fnG8u5g6Y2uf04hj0/yKih36CjJrudMtttbrr1j7nkXORBovFTbSIxHWrk9c2Hed
JV4l7Y5VU5wZ089eoo7XX3XpiHdm51LTnA66UhkgEGeBG9jk44CmYE8AsnATnz7yBroUMpPWnW24
947ntgHMJ6lASSlPrZV/IqXcOHG/P8roUstM7FKwwYCsqGADkdByR805RUZ7ZnCNyl+uf8ef28R/
m4ouVcw5qSymq8yOmjf2pu/nzwXgyMhXB/3b+L19OIuvOCDbG2qR94PVdKlobgTLaUPsNmpRLpnC
caKWVoBSGH6YikSeSZHovcnhNRiU+cV0y7OyZkM7+P5mAG3Zv3NWwbUCe632cYKQ58xj4JzlP6+3
4ftzhy55sSRBCjsVcBLO0jcGNFsyv+L8tXHzX3v4YtYgIM0MEIjemcrpczbJ/6GUuAgSHX9oN6GC
/tsuzcUFkw4FPDocvzsSVMifQDOvN7Lga2N4sU0ahloNK+2yqED105E3efGYuhaCUvWsLuXp2f+q
zN8K9KyNrkUkSeJg1CMjCIQA4ET18HOqW1yTpmDOYCuctcFo6XCAYPR6r68MqKXuOYFjOK8NEkdZ
AaMNRKrTr9Sf/e/Xn/7+CkaX0udaVF0OvM14Tp1f8BQNFIgziDwGoh43Vvy133/psr82sSLjRig5
4tbDi9+Vw74745b2b6UjlkxYDofPlNsa6VOdh85MI8TDn3oxI3lTfIaiZefDz9vw8n8fa6vF1O58
rnHzske4mjhIneiwR7pE1Jfo/VbR71pjXf7+V2OZyfZ6HN6ns2d7OOFnGYAquONc//0rOTy6lB1P
vGKoxkRZ4OA4PWDEkxu2AzxfdDo691CutiDki/qgCPVeJCnsYsdxSwGaurXSe+kj41XJwS1xf0qa
V/hzOzdxXMsI7t35W4/65F9WuUmVWWmJpegVuDNu+zCviGZhZxAcjTDXEFvGyivLxRJqaiPOmQ7U
ktH/Ofuy5kp1bM2/cuO8qy4gkETHrXoA9gDbs51OZ74QOThBzPP06/vbWdXdTh2z6XBURZ06aacA
DUvSWt9ggy0WoZJR5sRp4tidSt0vq+xDJxFDhb8OcRgmxaz1QNfqe2YVB6RW3amPbkScBKY2PGsW
UP+XB3etv5TJaRVpd3Y4SWBN9FLT01yUGw2vbAwqDa4aGipmfk7SDokPVd5Pk2EfBxH//Nh7K/vO
oulsSiYI3oXSBAROPBla++ty0yuiK4aK2xUWb0U+MxEY57pVVE8JdHEwfwsiWxhSWfJYhQQe6Dny
m2Yxh7sqnayPHdxU/L1GczE0ExrOx3M1I5YGQPD9XaLPcI1Jlo2DzvtnXUMo+16jl0Mjrbw6lcg9
FFM5O8bg5wWBHER3LEQeyGkDv7AyDYSy6aGyEepywUV0GSzAUR9qc9ln8ePlkVppXIXPi57CXCgR
WI8w9XTDmkkoljcPM7R4Lj/g/QUPHY4/46rFSwHwVBIGSPK5UPHUPYhjX2szf4XgiOHmhfh0+UFr
xB5V+LQEE9imSzucmmmZIKiKLCcpl2dZ1g9Rz4wdM5cv1Wjf5zmFOatxHYL/4qSxvrGfv9+TnJ3/
/M0GApeprGCxgBFhlXgd3NYys92N01ax4/0ow9n5z980XxjF1KBq2p3CKHugsvkqu02/7rW2lUhg
Mdukhg4IfCPMA52rax0WORtB7P1jDmfGn+89skbjpMi6UwYKYtE+9jbUd2aUkdkW2PD9swhnykps
jcnWrBkcgRYGTrslWZ5zjd42cbWPYTUp7egUlfldToqN8/TaFynr0YprIUtUZk8zWLzeoC/8ScDo
az/O5AtuPlvJgZX5pMqjDqyHgjYh7anPvNFI3CS3XQN18curZWXIVbXTshmI7FnUnWrxImE5tGzJ
CK01rKz32hhzuIJJ0Clq4H3i+bmutu78K6FEFeysgCOPrKE5cymAizWsm76yb3Xk6h34OCIv148f
2kH479rVm7UGx27JZ6PCjGrObA3gDqKf0npY6uyDD1AWM2mJqPoq7k/GvIDDDD5eeBchfd43G2F9
JXvJLWVJG2kWTbQPuxM5DvvZDQ/aLnbzHYVpljdeLyfmLe7VeFXddDfZsbg3Pqe30X4r5q9s/1wV
8RyiuCupfX46HDMzBzaT6bgj0w73feFYlcN/Xp7Fa2tEWfpkFswCALI7mfZN3WOYICTnXW56bR4r
q7yLOFvMlpyZR8AQmGSXdOnHmlb1OYnFKU50eOuFaM9hMjglbzZi00pJGdYvf4ZbeKn2ucGy0J91
3TyO5zo8EvuGiUoYFHRPOUTsr0s5MR/Wf40LQ5RlbyAYvIzhAAgRxLOGz1Lrl0/QTDM2Pndl2apg
8LGodEGiagiAdZqdzrC9Illuapo+tyXkoJLcCg+Xx2zlmsVVXHha9yHUEpvQR5kMwnWwnnugU2XA
j9mCw1yYFvl9RGvzBVXJX+Ad79uFuf283FGQ2Y562HYOOmD4PExG8bT0neYgEGixCynk0AmZHn66
/J4rO5aKd9WB84OVpOwC0S3jTVck8V0zxiaYLFl8Bahi5FMzbZkz4Nx8F5rmlrTfykioSNixR8Wq
xa0o6HIBz9FS7Ox6hiteBl0LOriL6DeqPysPMtXogxo25yEelJ3rIkvjpuYNxzmc1V9ovOWEs/YQ
5WQBIg+nMKFsghGQsXAAGjOaRQbST7GbqKU5HfDKl8dr7UlKmKlDO4+XqWwBYDK1nQTSJM7bh87u
HhrIKntysbZ4GWtEblMJO/pgx8AtxNEpDFGic4ENa+MdUsTzr7I2ILCPslrzczFhvrOjUZXe5b2p
f5unmN9CDr3GbsVG4FOYBnoU6pywRoRzD+r0UT74y5AMkbNExPaEqM0fPePLD2FEaeElKXZUOkx0
w2FnJXhSZWgAtGW9WelNIGRa3rTZbO2bhAy7y8Oxtr2oiOg+EjCNSnkddChiwnZSLD0UyTsIeBER
wkG2NSm5S9IBxq3VYvN9SzuZOkVdNBv325UjoMpLaAlg/TBi6oMlCzWggiX1ALwlNwIV+GPeI61x
+UtX9jeVpSCTSo8HoHICwyLkiQ0VMl82kIwQiiEbsWhtqM5z/s1Zh8YR6xfNaAKIccbfrDxNXajg
hC+XP2CtdWU7mijLMRXgL4MECdt3RmHf0Kg2N8LM2jCcu+3Nu+fNnNlpGNbw56viQw0q7CPMV2Ec
ZwBfktNp+PKxr1AWZd5AWBJHtjqgEWmgpQ+vYBCc7j7UuApe5Bb0I7Ohi05i5DDDReqUvF5uWf+9
7/299MNVwGJUxcYIlHt0On0lzovlALzk/OSecEfXcq6vva/S2dfO9cvp5F3v8Z9b39/7+2vPu75+
un1ATcrxH5wfh8Pr4eHVfx2c1253dXfwfefgP/mO/3olHHd3yJzdTRDsdrtPxyP+8SV4dI/B4SZw
0Y7nnY4ufmfnBu7xdO3t9y/e/fnXXNd78byj93KMna2E/VpgUEGUnEcjMFeIO1Ah6r5Kyzbvw2qE
zKKAB0I/F+xWl5XYAcgJJ+Ukr1Fcp/XT5d5emeqGMtXpHIWxrDUO3wp+YBFAqLPcmCJrpzpVfHQe
FytuE8b9ObLhDU+cLiNHbfieMkh+L+CdkodRDnc1rol4uMHlJ80Cc4Il3uVvW4lDv28ZbxYaLRZz
GOeuCbRZM/2JzPpLpRNYfMdh+uPyI9a6TzkyaLhv5VPHua8B9Voaz1a6FUT5eZt+bxUouxHRAJ40
GrMJTOBr4Cmcfk1tUOddGIqA9aAluv7aT6CVHIkJfFw6VNpTb87ZUxlK9mvifDjwotQLVyaQvISK
T5i4cNPWPVCrdxKOgjgtjsdxMul9VSbpVa2R5lszAJ0Jx5oS7GtY3oIwYvLBHF2zN/CJdgJoj92O
h2XJdbfk8NjOZAsHuhiQgFvWwQrFWuB7CSoORLIxocID8uT2q10uoZsl58oqQ5nABIyvIxkoFngL
2kD+RdiFfZipac9OL/qwcIE/Zy1uADG0j7k5Ql0Kwp070I/xGwkz+lsjbKEhMtNlx/KI3UB6Z3iC
1gv1wqYLcaPKG5eWVvbSAIV1y0DScM0JDLO2XdrRGYgWfcrDBBkK2lFvmhrqJm3XXDHCt/QzVyaG
CvRI7CHTW11rgjaCMoxja5m5W4o0FRt77Er7hnK4k3KKjbhKzqbFjbwLkyh1ZVFvibWsbFEq0ZbB
xxfEahiaW/RhEg/LsriCBGYyu5eXzVrWU0VyW0mrJ2KoLH+y65t+JAcUi/y2tCHIBSYNNKBI2Xh5
Se8iVBMcI4VRQL4FkVjpOhXoHUGVC96jSLIhM+OEzW0bPV/+qpUDt6ovC1j3aAKt0gTgarSA3tnz
sQRR85bzzrgBuSULuhCw18sPWxkiFeidU+j0dGWaBxVQe6e5TLrrdDTtk6mlHXDlQ/Mx6USmJqjj
hlKrBXLlpFXaawn1pA7cLwcy2xsz+f0PYerdn0+we0+QzIXNBNuVOaUey+SN3vAb1tXV/mO9pZy5
4GXPJ1wcuF9B3nT4vrTcafub8vvl1ldMAoB7+vNIN0mAwztWp4Fl95rphNCYG496HeemsyTYgdym
64h0JkY73amG3qJOIiOjdowOiGrQhTa189bmoLIhRd040KJlWZAMotzDgkl+n/qB6i5lUwPk6gB3
T70bD5c/fGWHVZGM1iKqzuaIE1ohAtZVV1pM7wm3Ni5kK2ZbXFXVHeZUW4qq4/5U8hkbglGNEPmK
p+YzzkzTlRVJw6fM6B70fIKuhJhg7R7l5uzbCe9SMPTC0cuLiXiQyqDPkwmd+6jIo43Xe3/m8t/n
uTfnC37eaaGxUZ3Bv/y4hKEeoEy8XFfgvqF6hwrYRi1tZVBV/GM0ZVFGmZUFkzTyEiBbXCLJlOY+
Yzz19BjHxGqct+QdV+KjCoectCG3ZMaaoJhTKIbqYNP1vOQbSeT3p4ypaq7M2oJvGM0Mh90odvI2
+RRO44852wJdvP/2phpO5KxnZheXGcKJcTAEv2PmxyBJSGD9ucp1EWWkj6coyCeRXuMMsxzssNny
oVzrGCWGNEJG0rTKKNDiaG8uTzjN7M+GCZdX6lq3KHGh6Xg6JGMRBVP6VesRorQtlv1ay8afvWKS
WBBQFaKgScGTkqAKbiYS3l9ggJX/2XSVsKho7ToKOAqwNu/cJIz2fK7uii3/5rVOV+7I0QACYjLl
UQBskGsZn4Z+cUi6hVt+f91CRufP9zd03lZRP4DZXSFN5dajloJnbSXG1Si79KGbF3QXKHTDRsZv
ZSjUxEsRQqRfD4c4mPk0XC/RAF5mqm/toSt9pTrhVG1Vsi4REXz4dBRDmLxrKMldXtoboWHt9c/T
4E08NdJCZBK8pKCI5JVZFwekLz6E9zNVU5tJl5C86moZjFBgswpzj/QC3BEsr+X6zug34vTaB5z/
/M0HcI47LJK5Ei5wi/FYz5nVOaZcNP/yGl5ZDmoiXEhGoC2wSOAA9F9s0Q9ZmDYQfILFAFg+H1OW
Qwn9z49Y0nYyYj7LANZToNx+FvzX5dd/v35gqvnPSE9KIE0sGYBu40IJ54toC9xjy5PVZO7SLa85
zmcyvb/8tLW1p6zsRufg4zUjgnVCn+Gp1XrTHEEwc7xuBLLfi70YG6F1ZVjUVBihMMAYBnQYnz7H
bRpw+mRAQWCAFe/lTxHo+b9nAuBj9OeIRJox9AAoy0Cr+p+86q8g7+iAQm05NC4MJ5u6I7H5Vhl0
ZZmr2aiEJ6mesAqrMOmvrQ5sqGRi12MNCenLn7P2AGWZQ3MtqnWAnHBs2st5hrjcwzxslSLWGj//
+Zsl2C92fObtEX8qvsxNDxmGOxsE/stvvrK+/5ZQ6lJok/V481RqN33a+2BWbySF18ZY2Z+rGeJQ
41gTX08ACqA2jQMznWLX5ECEzHFnXfO4lPcwItvyHlqbtso6L6yUDaWQxIfQOsiEHczgBQfExUim
yWvaIdnYlNZGRNnEYWg0dyyxI2QqoMOgTwbovxNb9mWeFhuPWBsXZa1DDhFmtcyOg7AZcyc66wag
bvyxqKumKgYzTTnhpUT6o36as2LwolYcu7PFZ0eLjWi18gVqTgLWPbxLkjmGCXkBup7lWpuQgJWZ
pWYllsIOp9hkMiBV7UEaJ8jzEcxOfS+q+ToV4GmRLbesta9QVnZj2yFkVLCBU4jqQF7oJ4vnXx9a
eirpPGlGvQx7UwZxSu4aG1JLKP5cbnplIaiXd6ge94MxTzKAKbXP4tepYPtIzA5UOzbixspepLLH
e9pSszJw+qB0dLv0FtoV8Il5lMZ3GFl5l79ire+V5TxwbK6Vhr6vrcLpq2/JhyeQsoDFFLYygdxC
YBrsKmuWwjH66YvW8m+mkHcLI6fUyh8uf8VKsPjblVpAvNhOEWHNcDcvFipLt0m3xSz4rXH4zkaq
3qNLYSbDskw0GDNQl10tNIVTWqD9FLFOfkInqndJLKercIZTWqflFrLiFDI5vTF/bUU1goavp6cM
PHtQXIV20+WL7kGF6DOy6/0eChK6kzZtuTe0mtzMY5fuLvfKygxVb+SQnAEMmbPQxyhrp2mpinub
xdHr2IPTmdUD3Qh1Kyc0NWk92xB17s0MVzk9+yJzkbmDQe+1ubnTjORbmi93JRK35wD7oQyKqRIW
xwwn2rK0Qt9iyJ9wzNuvCQG9Od5YFCvTSTXHMWUKvofFQ5/T5Gue0Z9tPZ3GoX28PC5rzZ/X4pvD
RtYO84w0QeifaQFMQk8KLNWAi+L5cvsroVtTDgWgiUC3B9AHnyfFwZot6Nto3XekHwNZVtDnqYbD
Em711UoAUdnVeVVGsEYfiS8JAOi9TR6bCezuy1+y1lNKDDGhJqB1+hz6i/E8Qe0t05Gj1jaCxtqb
K9u/nSypXQN16i9FA90m0Q3JLZ11uf/Iu1OVUtkYegYP1CUODObRfNpDmA+iSGzjzvj+2qYqm7Iz
oxZVJ+z8Ve1Dn8Bt83IHnTDHwjK8/P4r2WmqUikh2gECjo4PyFIo3plTbTxESVzf1DNSKjSN9L2e
A66baVwCTgblYBgUzqi7VfRDo09VeiVbqsie25L4bWFQDZVFToGgszPu6VBNOF7+zPenGFWJlGUG
UbDBMLEYIYKWpNkuzyCX0c4bvfj+JKMqmZL3adbVpRH6VWP5LIOrt0E+eOfG6f7PQCIHQ9pxT4B/
nP3Qnl26qcq79trGny0vHa0q/bx1dKzQTqEdIuFUMnK43Oe/D5F/31GpraxrFExxnatSGtRm396F
RUqPRdto+2ag5LZLiwRyjyZxu7LuPFsgz1vH7BVFEiv2EG2EOxlwsdLy0vAFTyBZMlWAQyV2zDY2
mJVJoRJFiCjGfDGg5F1ED1b2BFaPvrVw15o+B+23wd8clhwCcaFvTCjIQ04QFgKRlcHGJuHS/na5
g1eGj59PlG8eUtuQu+YRksIjiHVuZi/xDwHV8k+XW1+JPSrfrGs7akCqSPhz3qZQiclvoT4DvE3Y
v9rmljHmyieoZj9wKoizyMAMZIa8SqNxV8lqY02uDIFKde0qs6sR20LYwdwUVrUDix9TbcumYKV3
VKqrIBUJ+Yjdd5qEC4lBz5xsB66Yu7x/vtz/a++vjG6naTj8tOf3L8t9WMrEQwn8iaTNFsnv/QME
VQmviYYEEYxJZZDxKm09jenJPQHbGZ7vpH6J5h44jt7E9yySbtUxVrqNnz/2zZTtBBi2BjOJb5rk
VDXyvhibQxP13w1Nf/1Qv6kUQyMxDKYBauznNQnqSPtJDO0ekjgfMyqnqr8e1FGjice8CghUFLyq
0H0tLpKNy+D7h2yqkgztPu/LGPKlQR5y+I8gofSV5b29a42og8K+CUhL3cM9sNBgEhcnxdZ0XpsL
yrjkMpyyFJqGQd5fDfmeGQBDpch//0g1AAOzLRn4tTl9DgNvhr+skRiZIiSpeT06S0w9q4aOrL6V
glsBlVGVkzyVNKv6iZ7vKI0DfcneFzDjKnEp4ZlnJVrkzYYovHDmUJhuIh2nNquHRGZjQ3U2ra9K
6H7fig5n6ctzcWW6q7zNFCR7Cv1iGbB+aA+oAYlPnblAFaywZlRHppT2G7ez97MIVOVuQqC86HMN
qU1eVE6avkqIqjEqkQm+goq/d/lz1oZPOUsDmkBE2pc45pSJ14jCQYkfzhEvl1tf2Qt+Y93eTI66
pYvRxWEeUKAxrjtoL3uN1W7Rp9dWlvLusgSsSBKjCKBGCDozT/XygTDQa+hCRm8RzY9xKWrPgDvG
Z6Odow32ysq4qHY2XQPIR5K1LOAmbKu5LrsDmDLNQ5fb7MCqEYkloNw+Nt1UXxt9GKFCAnXcAGem
oIY1VtrXUB5Mr2J2/NAYqdTXBBTnLgV0/9SQpbjuR2i3ym6JNwpxK8tFRRPBD95IeVhrkME+aHw+
jOEr6GquFW7JeK5MMZXQCg+5tGSDBYeqptr3Id+PIXv8WM8ooa1F7r0pMtjUtqN2D9+luwREpY0r
0lq/0D/DJpLXkzBtKPjm4yeJmA/JuLFHGjv6efndV9a1SmjVZVROZcaLE5SmXQAjQ07cgWw0vtbn
yi1A0LRvoBLJg0bS+1CMt0z0+8vvvda0sqbRwWNq5IYRTCSH9FxtQ8855huLaQV5TVW2alWlNnze
YKY0Zf14nWaycqPY+BpVOC8BdSjaEzC4/VUfk9TJrCg9NGk7bxQtVkZc5bKm5axFxsL0YJrZ5FjU
/mIn8Y4t015ondz4wrWHKCdMQHhDiFqWGtA2+XcjLj63Ru3ZsPakXff5QyOk8luZbjRyySMKe6K0
dyI9PVjJ+LEVp1Ja7bQZhxGmCieE1+YwQTDUExkPvctvvrImrPOce7MbMdFNFqrDWgCt+RstFkAZ
k0Ab+OFjzStLGkTWxsptaAzlkemCOQeEc3qVJMPH4rTKVh0tCsexDLLOdkm+lDX2tSr+dfnNVzZS
S1nPqcXylMfWiNp5zFzOol8LGF4OxP8fRGRNYPPQEqKZxCMx2VgNK6dTS1nnYbFMAlF7CjoovzNw
B7v2LoKxFHeX5SCyLXo6O3f+OwkLlcU6Vxo3Z7AJcW3gDduFZbUAT2enbgXZ3Vtk1cEzKVFUbwfa
wdvYrnF1wf0lmqr8uOiTuMrGfnpasqJ3+EDz08AWjoEV2XEIi+lbtWgLcN5E99t+YKVTahPkO0kY
BbZMZe7QvImeI27FLjDq2nEa4uaAWWfDxpWRXUd15vUTsPZmAT0OGUrrABuKXWcVP+bYnvZWJqI7
2mXaD33IHsCzrIirm4u9p2SsXvq4l0cA2StXq+25hLUQsWZPbxKQ/fSiPTLTpHsY0iyHSmgwCe91
CPGbNQqaldF6SU4gMx/n/T0k+Ze7om9MBtaQTna0G7trolX0OkTJZHd5jq0sPpV4YsSNqDiHmGfd
vjbZC9duQS/YiHprbZ///M3CDsNeRMwci5NhAnLvtFLiwAfDg9hphlpuzNj3dyZNReBz3DtpwxeY
sKfjrTDLq1YvNvIaa00ri2HihQ3bOyhb1DY7Qo53zzp9IyG20rRazQaGILEJkDEnZjyF5UNq//jI
cGpqAduE69QooTF5GpM5cmZqOzTS79jWsfH98KCpRWwYUJRtNdZlUJpxjJM14ad55oM3LqlwDVh3
uNoAFVhGl3IjL/8bXfP3SKGpAPuYYXijpohObdbG8GqB+8RTlg8Cgs5i8hazzHtnKPT6pIO4udeT
ML6BI5AFzFQr+11swhGLQ8YYdwGTgtHSjuMXgmMYfDrpAolqAfCfC7inhK+BqADhSuZR87MGQsoO
g0LWNU4EvQeHPwLbYz58IsjIlQ8Qd1uePzZiyvZkJ7ZZWBbmLAee4b5GmWMn4pDsNUuUG5PtNzDm
b32o2aoolwbqdlOmaXwq52GpXMvKB4eF5PNYlmnps8iCb4oZZ+Q0kjhyZW/V2N9hEwEZ56R0Y10D
ksOM9dyDx5j9rNfA0wu76l8idNDsDrytv9uQ0IR0NaQj7mBoSL6A0Qap+Xpg442Q07Qxvd8/R2kq
/CDtOGsb3bB9bVm0g8lK+cSLyIaVjsb4acpR6/3QRUBT0QhIYOiwFNFtvxRF+HMgFnwg2kFUxLH7
OgFbvGD6xl1sLRYotYGBDOWCBBfEq+Muqhx9BAor4ZX48rEJppwiUIVr4iFvAWhuze9cVNfdXKDy
l8gtXNza+ythMuJ6XRRCCp+H+k0TGrdWVz1dfveV8VaRAuE46NMAEXV/gO2Q1fBTD/GHBNpPzlhs
SS+tvL5a1dcgKEZtg3C8fvfY1MIrZL4xsmuvrxz7c1xVq0TEwhfREmjy0aiTHa1td062WDvvHxG1
v1Xu0z7MeQ7mh2HZ1+0AF9OEBkl1J1nm1BW8BwsDSvJs47Cw9j3Khl5i5TUFAUs1taYHQ68+z2Zx
yEwkvzL7YzdwuC78eWgwiVWbRHDTT+pwOTK9QX0USvc5pwv8fdqNkXn/aKKpJf2zxVFv1AugHCx9
FB27svTpoRFsY96uNa8sab3Be4dgU/qCSfsFBlvtQ52FNtyBNDn+vLw21p6hrGuQmAg8HJjwI70Y
Ies/J73Ttj3cJBIDYepjD1HW9sgGmydtJnycjm/1Zfgck9KX9fjtA82D+n6e1m9OiJEWQ0ZNhtTP
J+u+ldonMHgOdbGl9fBuF6H58zHmTfNp0zWggNnUj4QGucBhJ0P8X+F97OWV1T2AnokTuaB+Iw5a
vTgRHEfYMO0ut35u5Z09Wy3Ww1Vi0CuEJj8h+3Bcrm0ox4v+zN92jS2h8nfXM/rn3G9v+gfk3RZW
I5z6YRb+hNUHXFxB/nIYR8neKoaNI9x55b73Jec/f/MUIaIirmKT+mDjfdKtqoDQxvjwsV5STk/t
Usa2tAyK0p3tDW311ewgPlgk1h2yOZVTyfrxYw9SVnQnGwHrOAmCfmNULwucH/ywKnsvg0XYjxJc
vkNeZltY3bWxV5Y2mTukeyvI7IDb5EJciMF3LoVXyrLsJf10+YPeh6Ng8JWlnUg2S83SGQrnPIUf
7TSyH0sJPSywDaJox1IKd7MKErkNxIw82uvTY89KABckJ+YWy+Hd/UuzVXlKuGtPDTxz4lNV9cdk
tPdzzrxRj08aWw4QrcPucgpptTETV56mwhAmC8kB25pj+J/AvY4IeFSGjinKKyzbay2E2/aIC4Bo
ny538crj1Lq4IdpyqFvIZU0WE0cymohtla35kQkZQ4rV7ZAuN7F5wqnS72TVb5yS38+noleVuFd3
BJUoQqifJSFxLB2Wb6e4NeCQp/dFdGvnLewV01DA30cLZ6+DBtGzIcN8I3S9XxzE85XIKKloE0uk
pj9X0/JkxDrgkmEPZQFvzlB3CExYUB1R9qZD0FU2xJ5FnVaVp9W64cDOM9tJc+49Stn8Ah+YLar2
Oaq9E4fUKnzZStZmemz5YITfh1O5uF3STw5JprvL470S6IQSTs+UXxElxPRHUTS505He3BuDUW5J
+v7Oabz3BUokLSxDzrEOHq6Qodcucgd76YeqbSBOLEFCidxcCGdZykPW5t4Yxg6OzTvoRo/dpwTy
T5r2ZEG11LRuExRtc5ofhRZujPnKVqLWg2ttKqw6mnE0TKb7hki3Zscim28L8fljnasE4DluoNU+
WuA4L9GnEndZeGZtjNtvAPh7/arEW9ZrmjSaSPgJLIVw1jS5hE9W2Pvj2ELKG07wwbyYtkfaydoB
CER3FTx3DnKEvXqxNJ1nCkZ//v7O//4x/a/otbz792Pbf/0P/v1HCdNFCVlD5V//9VTm+O//nP/O
//2dP//Gvw6v5c23/LVVf+mPv4N2//Nc71v37Y9/2RWd7Ob7/rWZH17bPut+t483PP/m/+8P/+v1
dytPc/X6z79+lH3RnVuLZFn89Z8f+T//+Zdxvq7/99v2//PD8wf8869HWUTfqr752195/dZ2//xL
18x/aLbBhWAgjcD/AzNvfP33T+g/LFu3NGZbQtP4uSJflE0X4y/9w+QCv2wzXegmIC9YMW3Z//tH
OmPwSbbP/8sMAzy4//NqfwzO/xus/0Jd/66URdf+8y+qbKN4LU5hu8QFoh1jlqly8PNUWjUIT8UB
WfkfZXsHkINw6qSANv9AdiXU+VxKEgK3XMQ3c4YPBO7knwwtP2vwxD+jhh1Zmf0qoFTvTHBog/KH
AbUUtgcTrHIHll2V3ETuOwNwa9ScqCzcQkAEHvK1Lu1zt7XglBRphVfCgBOGtNwnJIP4W2t6kzw7
zRHrGOfFHRfsZiZCAtwIbdtUG1zQBlwYMSwuzHvRBjXvk4zvDd5756cyeKxBMGwHmbrrwSzcVlhu
beU7G0gOojOQT9tqz7LysbBhiBtGvWem1An76i6e+J5AUYG32VcGk9gUHtIwxoEBRjhcs/l7V0NS
NCnvCHSDI/rQEeBucHU95901lrtlbB0n86GM2sEx4vBJg6XNoQYk3iGDmfkN9lWc+OEcS4q7QvZn
G2foG1laae6TuLRhvva91L6n+BSiZ1daOngxfdBgMc9y5uJ5Wppf65xA/siEAVMJtxztpl6aAzMr
5/zbXZcdshJ1jwgVch0+PvPjkpWO4DCltsP2ZSxhshrL5TEFvsSqu+sYYAeSAC2Uo0MXRFaRGNgE
BNxsyWcNg4E3skb9GWcuV2oPWf8A11kNAxqL8bnW70MNORo8GAfaA2uss136Q9aVHl9+1vHwNYtz
Cqstw6GNdUwFngmLXLi0vzRF7o5z8wjIhYt6xA4OrLvzrEAJ5wZOTZnDOgLTR+uYw00ZylXDdd0X
X9MEhnWlkQcJUJ8l5tp8xoYO8EmGgkFaR6hQYAz49FyLdNe3yXc+209xpz3/njeZidbwOzBQduYS
6C9p3RcQaev1SsN8y/ojwAsHC56U569NCu25a+ynrJzgwFbuaoPCiJcd6pbsZmO4Lvh4EuVnQ1Zn
Jn+AO9SAFTAg75PLGE6H4amtYWrZFPUhma1DCjtC0Sy70S6dUBSPQxI5Vh7txqa6jlm2E738aSIt
6JyVV0c9+VkZMBPuHygOFbgwnIqkNdymQbg3Yb09S/MkGYe34cxGd4Z9ptenNaZTwr/msTk/mFaW
+szOr3L43MLLruZXBX6Ggz9z0rnkpxzyE96iScvLyj7et0MR7xvYCLqo/hQewNDUa/s63Ncs/gKT
aMur9Iw5v3/YmKmFJA1sT8w0Pmh2E+9rXrWQVNamGEMxF25+TrRO9ms3UBTduXlXYOE4rT61uwSs
vocOtly78wvBhCL0S3aeBTkr3HEofrECtlAQtGYn5K0LLPm88Lg+Fm5iWYULOloGB/euOJi5Lf0u
L8ojC8t4j5sOOciCANXS8dzBVuiJYiiPNJHWXWTq/FHClG0HnTRPTPa+qk0vFctBqyo3a+ReS8uv
zG5POU3dBX6FVRbtoFwRZJMN1+vM/d/UfVmP5TbW5C9Sg6JEinyVdHVv7ntWll+EzFooURu1UaR+
/cS1ezBd6R4XPmBexoD9UAVnaqHOEidOhIIKc0D39D+yxb9D8n+G4P8egalgIZS4JENI/7XPDM6K
bSrehmMZ4JsXj1bStOIf2MiC557DY2geW49V52B/DeTveC4QwP2lrPwrAUQslhA7pzHQ+U9FRNRx
C4vfZjiGMj528Lk3gC+z1YiiqnBOhxJSW8d6jg7n6OrmpKj2sD5N+zJnAfzBU+8gEUgi+KcvK80U
aX5CVF/niSTPdj2wYHxO+FnaYU9ua6jVnH+KhmQb6Z6DEjIbanvgrn4zBJvIPOgxTW0Pu28PdhpS
0mNVipj+KSFD0St/eQ7LC1CdpbYpRE1y6HdcMOSlwPL3rp2vEwvJMXy85w9nR73Zh+rKWOiKWn8g
ssrrmp/m0WZirb5tyYuwZ9nHVLTDRaNgVe0eccZSeNBh0rd+qCg+hlhXG5BeueZZy/EZYjsu6Wha
A26IOTuus3s12/AkYTbDdHxLI3arHIfeY3ItSwujLkihyd2SfKw5JHXRu23ksMvotCywxqTuBWHr
wo5CNukOattPA2DMIVwHdXdQMCoVFVza2w/fmafzDTEk1iS+hHWnS+euu17m/msywNdRHoadwTty
ujTRwz8f0F9L478OCChhhPMQXwZOyq/nc267M+PeD0e9Tg4zqy6TlZiygcuCDL8zZ/yz3vg/texf
vy0hIRRaYxGy5PMkH0J4dlW7GI58SG7hN4+o14RZtVUPM1H4Bs16HEdeBNCk7eHvOcaFK393x3/e
0t8vQogoiWEdhSr411uWs4oxGeADSFRdCvvXU+Qn0ORKVBVH/AXC0PDnCz2ns9G92ha6ejo6tAF0
vxe+fZiNF4YhWQQ0BwkcifQMP8BOCX8Wlfy4mRnODGUaesQrHlxUAbktxX5fQffpXCCMCySEk214
p9GbdSWs3CNsCIicWuzT19FzSWFiybLQ3cTLcNLV9zj+kDW5J2w7Ji3NdfA7kaLoDKt8fiSS0QQF
a4IK9PMSah9SyBSAcH6ECXA6hOQiUiRzfEVm22E/BX/7SBWqvZqrL3M4YU2oy+h+n0Q+3xyyZX3l
4Ah8/nycjk/J2GHeXREc7f44KAS67fsSbI/R/Q4MJXbkFo7Pj36x+T8f5T9pAX+/i3PtDJviCF7H
v77Ys89sE6+ItavrUz0O187HRxp3X4OKH+bWnvrIfoSbuGrZ88b8LeGQnJxQwy70vT+LByJItMeh
oiczJ090Wm6dRc0Z2gs6Jjfn2rOH8uYMKeN/vvA/B+B/u3AeAe9CpA6TzxPsyAR1vzE3HIc1+vBB
dcWCJIO/T0pDYD+D3drUI3IuPj5VkuThttyNozlAsXc/z5wy1e5/Bjczr6lAkfGbJPanNszfr48z
ZBKeEPIZQ4jaMeKTmgcAvQOKxyUPYwRzqc0fleszkzTXUdgjBie3fYwZSRAeFRJIiNJ7xQRu2aNb
uUUvfCaFgWtN3Kfh/Lg23SGmK8qw8SEA4lVO1WvYxceGtAckMwyAbepB7Kowye8jTLuH6CEOZ0Ax
ZQ6L4282qk7sd8ZB/zVAySSKwfRBxhafiRst38sm6toBPLXo4VyNUWJPtLy2LSk6OBp7zU+2Bh0Q
GcV7etrV9Bss95Oe2V8xUiboPaJIoG74jJMxY9DIhrgE43hmiLhANM0m93GussO6AqWgPaAV+Q7J
ZgCgcLZ2wxvTrMCuBqQ92wNX7W/gk/9SxMQEbSSsbkIWEfbZ+nanWDqEfD6eCrnek/Gx1PE9GFJF
bIZ7qB98h9cfjMuW2wRuJU38G+r0f3kn+O14G9ggw0XQ+FMJtY20DPzEcPpQeCbgs80vDMKiXRIc
iI4f0KcKOp12XAsf1VWw8d8As3+q2vx6/H+9gE94/kgV7MlDJIyz7vvezXC4BvcKvQveSkyDP6uZ
ntPz8lzR6PmisfNhol/hQn5T7f60MpdDp3fH94xP5jhN385RX0Vdej7XosG2q5mP41Jlfk5uy6k7
DKiXhEaru2HLXdb/5of/v0Zxbupv0zAPP5f/H2CcsxTN/x3GeX6v2/f+e/3+C45z/n/+N47D/sUj
LkISEYrP/xwB/8JxZPKvKEbdzgVMixH+zp/jv3EcSv6FQxn+CbAkEYIjDua/cRz8NJxVIhEtKcoc
fMz/Exznb18AlxSnH+I+uD4sBeGn/TKsgrSPkbsLllOja3/PIPlzE7BGwP5kdSTKDezM1XGBG9+a
CUYcS+PYsu4Y1xGEJdXiRZRv0yKm3yTcX0cIwGSQZEmCZRM0VxDd/byAyBpT2f5sDtZ0a1le0RrN
Q85BiHY59V11bZbe3EBQucbnAHOM+56SbfxNbAJa90vlghoSxsUxg+05JZH47I+RDHZN7IoWXgVd
xAHZKMh3Mt7ClwN8Ttz+fxyb/9bPfa6UYJ0TUUEEiuUQvL7PNUYjpaf9WCXHGNIX68Em0VtDXVjl
bR2SP7a62+4wU4dKf7/ZIZOsQdMC8/bpdz47n2DhROBC4gRlNA6m4BQP4dczYZpQME8JO7YKa425
Thy9j4lX38sFjBfZihgAGqR/x7Qmu/uDBOi02giCAYd1oWGXBdIqqCHrMal/cyzOp/E/wyUcsbCl
LLCyxyTYeJ+zBcTwGR1EY4+xkFtZgJTH49OkJyjq/vPL+Hz+8IvgiYTDh8YaVd/ndx/KPgIuNq7H
sMUvPKiRxGGxGEG/7OPGflJoJKWrhuM5qHIx7FXLBSp4vzl/n/un5AzUIithcVwCa/28JktHCa8p
19vjsAsvUh1QDTjBeZpv4xSpa7LV/zPXGbz5c9ABdR40FAxI5eeeHvatE4Vkwoq+vTVf9dZ2dd4l
roHH5xCzK/wLjQwMhif3xz8/77/fKyIZxxsFeI0Q+fl793W3m92v0zFaOmLTAJIya9YE3OCktXDv
TFVd7r8bwp7Hcr+eJrxcdNaMxBSR+LMtdj8ke7xFZDqOYqtOs5zCLtW22b738Mn+TvkwZmPT2N/t
EJ57hU+/NknOmH6Cf6T8vImpuAzDddHLUfl4gSR9t04/kw4n6ui1qtcj1BsTcKZg3NEXUJ+k/PjP
z5pilPDLJQgARvycOlDw4HzzvxEkq20sEfEGe/Q9iKB9ubyFVsEIwA7kBqJfz+C8Fsk+mDyqATk4
DS1MkDR1nSvP3NU0qTENedTnEO1C6TyN84VaQnkapWufm6oJ7yYo1B/nrfnWJRqLcH1Un6q93w6U
LxgAlHWZQn1vyYOmGu6g1FVOaeU7dhkMJfwAYfQznio0K8BUiMHqTVfVwfsuWzSM44aPcR9/Uogi
pBsWl3oXJRdzCJAnkXaGe5aqT51rAKEKNL7D0ndvlXHVeV3+57gP4TWIVTqtGnxRkL4STw0m7wWH
ncdd63DjRFX3KmJ3K77Hi1ooeVnPFuK3JBj7P8JGvi2ui/NZcXrdmH7KYON+3u2byZrCFehqGNfl
JMu1F4B7AoX+lAhoWjS09Wkk9ZN1OoH8ck1sTtdhewMbaDoQhNG8ZWtduAQZoAh229dP/WLUmIk5
jOtsTywzkBgDzCIn6AsvY1IVQ7jpxmeyHxCAIJcfyiuI/4GV78W4wtGmFU27yTSELDhStcaXBds3
3ddGQ7PdNXt8WKc5lvcimLw36Qbm3iJwHQsmHjwZd1wOoxNLXTmarw1+InSW4402FaROtAhu2iQo
xzElUvVQ6OkcAqAZmG2++HlDWIbbSFfBDMy7+7mzIT+aocJ/t8To+iFmQOuPUAFQ7qUNpTibhcdD
U9TcIdHTVVhwTnkEu9AJ/jz7Up9/qcfzHkWvo/yvjOzCtYNADWxk4p8LdB7rB1TSsX0sgxA/ZJfO
fFU+4mEarUm8kjTsmCivWEsQxFo1I87oUsOVsF0lrlppg+udaY//TkQrHJKzAxQk4Ze+yctO4PJk
vxFc2Cj70bXpDJ52d7v3VplMWB/DvYnXWmQlB5X+0oWjjb/C0wWy5SWNZp/X4IqfBoG0cR37Casz
BpsS4jYeVvzoLWgAVo4TmaarWXVuvuyJxVkm3SQ89K9m83VcG4Gd8DgatyzC94YHhXIBJgxVf933
ZC14r9WWJc5jTob5zeQvWKjbR6hUR20uJQRQrruAr2WxsXahd6EaXfCkZNnWD3W8xkvhp6brv9VB
+AMSsV5li9zj76GtnbxxDTN3hjP01SB24MShn11gjjQAtkw98+RbEC3k2kZG5WM8Vz+XGc8q5cbX
KmdDbDDiW6edPbZ6B+4ewH4Kk6NG2CQldVS+dbBrXFKu+6sJavY2464NDqPfpzk1IzvHI1Dj5/dV
1YZchcOU+FNLiANIXAH3dhy0imIibM+CcRFwmqSDTu6xWsdyrBUpdecGi0WYFruO9SnRK2LZzCA6
A6dI6CetGtvdWHOR05wZsTtgyGPDN3fUpcRhWeRQbRlndT+li2HCnMrOxvcR6aEUj03r0eRUEv/H
Pqi9P2GaEqi8aTakMBOtSFsYI9DMxBsBqZpVHhGdLURuUPOq5bGHMF5ZrA30oq5UskcsgydbqaCF
GNPDhPnBeBxEMrM8dPWK8fuOLAXdjJt+SfqThTFafw1HR16EsHPCYgUJCsmGHmJvAcdkqd10trCw
+9ljnSAbpWzu6Bxv17CrngVY3Xv13QoINLwMpoQCJB5amUEHN7DYbAjxeOplmU8DN+oOVqpYq591
LctsFZU88A1y3alv62FKg6SUPBvmLSrGKmYffuvP39II3SK5d/4QrmV85wCjXbX9FKdQ+r5IDJ1u
CewKjg7K5TV0bVRwMrFby6xxZXLo4ip6WSPKIe1M9wfk0fkEn28AqXYZC+vHsr0gDegtnREq7cmu
Yd/VB5ctRtoZUJChsO22XczN6D/qykcFHG/rK7j3qpsh3L+QsMFYSa7TmtURTMPhHr77496Z7cl2
4IeVHn1TVvUlWY7CLmsK1tCG0apG5TejMHIIzWNosyWw/QViX9MfGuwMOsQpEv9Y0bCkwcyT9yai
XwicQG5js48XFbTrc7YreeHGVRz2wDRjPk/xEry3QYkQBYrl1dyFQ3UQXqq4aBWsIW9rUISf+mBk
943aEdLjxhyELePpsNQJX6+w9IIM2mIZwcsJbu+d1vJt6oa5utyHVmGKDSs0DNCl0tfY5I6WGydm
+c3DleuHQdl1EKWq57SDdzyoHnNYlGPfXLBFc4E3bkbkrtZfdEM4c0z17VantYAbYTkE5mFb9XhC
jgivfWQuSwnNthTyZ/q2dnbBdlVbp2QAurFZsBTxDHWuOizHr3OLRA1HsicZxd1hJyu/BH2cfETs
POeUFe4+RckQQIG7De+jfhl+bIb6g7cjzIppNMXtoan7jkKfZtPg4TTdUw13qGKrTXUDF5vlgsa6
yShtJOqIpdVpO8zXkPkT5IAwJX7wBiTNeZxDhOx5adPJtfNdM63AROUKAr4B6AOj6gGCjPVamZem
jYKTWiS+Dc2b+4lKUJLKOa5eyUb4icF0+MBGrY7g4L5BjSHKq2r+vu3gpUMmTNyRRbs7K+gDwyJH
NpT9dnQgAh8QgGlOunLPUe3s/YHrpr+FojwkF+K+zfnWkW8oBudrh6InXwkiXlauCYZN3kZ3oZgu
q2TuL0Na4ZWA5Y3NnhUujioRLO0XvO5sNLZ5jT2D8nEPz7zbhDbN3TZs2DgcJiyuoLKYt6LHsl9z
8HE7AiNC5S+rMoSgbRSku8cGzWKwYGT71RYL5thB24FvZZu7uGzCL3HIwkMwumfampe23Z4XwYGj
2QH0B72D/j9X5Xy7e4q9ADdGl4yUr2jff2orD1OovkPwBsoJFb1Z16Q5TQiMcA70N1hUfGdqH9D3
6A7Qg3qpt4ClWOrB9yr2F0iW3AlddqDSEXyQk7nVfUxvwEEEAWRyJ8tke0P5+hybuioUmEHZgOHA
4MGjCJ2yBd3W9ufaLD5FZXYYMUo7dEE1Z2WiqzSZaH+IMVz1FV8uZGUI/rznWayn/bae+VZoOZIM
3gv6Ne7Ez2UV9cXUtl8DxoLLpQeozzsUW8mEA2irLy3p3+UYYwooSQTNvm3OMWbfXrEh/4EQfIOo
ft9FI8m1WBtI4a1BVsuzNK7tWbFH7Y/Kw3C0tfDz7TefI8vf7BBUO2ALKcHk13rM8BcIQrK46IEn
Ap5Rx2maTIo4VJ/22n0z5TJkHDBDuiL+5dIv+gAFrBIMHDQi8EnMo3lP8qWq5BFe1Bq8mlndOrQo
p4GEHsPZ8qlbDSaStTxtQ3gLT6M97Q1K1DjAqmq5zh7kRt38kHUwpigrBUb42NrtSby/wRCKpcLO
yQ1Gvu4EFOLB+dJcIXiCQdOyOd07S54RE1+0hxJnpZUsROPbnEgrMOhUEnPPcRmwqdYuWRnw84QL
3O0Oy125DzsMlpbkfZQTy3cNAaXGwJR0ozCFGpJvtKH3rA+eIGiIwYdYNV7+GGZSl68YUIXYu4eq
uRsYv082d4oMKYhJtpOFM2Na93N03ANIO0CwX6VOmQAGIBEE76F/EXLTXAQY06fzwl+w5HuyMDxJ
6ThWJ1/tC01lSWQ+rKBjQBtEXuyluU02UqbD7FHR7gT7ZUFNHRod48Gw6yt/ivbkTnXzk/VReUt3
u1+aEWshK4rRaw1zyoNbI1NMnL2GRvvvNtqmi2Ai0WOCLPCIvbDgstFVWABNaUAOcOq5wtbSE8xk
94Nqz+NBuDh9qzGYS9KA8Dhlyu5fwCwnxxkbNmkX9x/eNdOI1MHUe9fz1w6Z5c6RPU5DCkoR6YS9
6lqnbvTMRUZ2Sot1UE2u1mHsoH8xLuk4qTfPku4MIsSZmTbAGD4Ycs675DybJacmBFtM0emNbm10
23eheZzB4clhHH6M+3GGG1OnvySWBAqDa4pFKEzdbgEB9Xd9uBbLGES3zQi/LrpCAionFQH9eNOb
z9pVDJmGSkpKwprgaIFxtA553Mr1Tgo95QsoBxOaWN5Ph61qUAJESdJCRIJiwS6hZJzTegyBAaiI
H9Cezyj8I1Vli2qqMsXCXz8D96nDIVvnlT5X9XwTb91YwLDAXy5rX2cLSPSQ7pLT1QLnyFtHZHyF
Tdj5SW0z0hFmlbNKA+47yAsP6iOuQSxZVonhMLAzB1XYvp8P5T4lF1oBBs0GtvswFX7g2QI6bC43
C04OKkrIsUJ+HEuLjR4xKR3AyGgtejALBck/2rHb56xFPilzOYbQMZgCPATgtsG8XDLAgWPRj4Te
kHYpLyEDtuEg1lH9YNmWoOyNa3poqnV4tqSDIGjpIzumZSVQxsFKFS2wmDd2pMax+8BEKofKYgO/
vXCqsmoYtjjFMKq/K1dn7hviQMvxFZPoH3CqD2ikYgfqbjDmK0iCU+Etf93aBjWmNmq+JBMf37yN
R+wFWDUWErUaxuMAKlgGnnwC49qzih9Mz8R2PNswG0z7zIbfJnwxsdG2aSKb5NpXRL2L0E7vcnXr
peuEPIxVBKCJjj5F/NrB9eDiGgsizQXKOjyCBlPEGmX6T/imxhB2knPaN0N9gUYQPZv34QbHKLYH
F1M9hTrDJ6Y17oRshQms+MHipr6kru6+CjV9x9R3fsdtgYPFhQORRMGgPgQH8nxUccjFTE5BRVmG
g0juljBk912wJNc1QPs30eoRmR2p5w7FS3WB1jy+2RpGcaUBPMyAoz9MDPeZNg7oaNr0MCcuOt8u
JuUrhnnp1AXzqQrCs+1cW7avtdKuGODj/BW8PQfeDHXFqHboHwDwofeaiv0GM1XESbBgXkK4g07p
Cl+Jt7MQ73WHTZDcarM+Bg4D+MZD9xld5F0MXOthnHtMw/lCc4vpPp5waMDlG+PnZhj0E6hE+6VY
I/bSwDX+mTjRHzZoXKbbouoMYKvLDGrsw0xo9yQHRyDfjoZ77bs91WQ+OzgIxrZsBHrUHBidQfre
hwnSAtCyhEuzZJe2IiKvJsKnPNhRd/KyQoOCnh/uVwlsnWiOmFXlZpMJMmvHoFfAvm1WPNbUQHCv
CUEoCrxB3yLvTeu7dI8GIJ+xBEVj4jXwT4ulEFUnT25zJUIcGT9MOaHJHWvNr0JptwcWcHHZIYak
m9Lv9TLtkGCwIhNoXNN5Kn13BOcVDbuErz2G7Tu/q3ZUCUlvq1TxpY/TmlLyPDK25N0O5pFck2A5
ymguvydYC7wrDeg8SUI+FlhOJDnFhnYRdV10kJr4olFzfbKad+5Kcl8VYTRRPAhvDxgKv8JS5bSs
zGaQwz2GksHTfqHgWVaL/AKl6YPS2/2GgHvrXHQkMXTbwBkYXHs/ofjZ1BqDhLT84Yd9zSLX0ysg
t9uYBWfvRMfwtrRp52zYhAJJMO59JjRbXyoRnvRIyo9ZYA8HaFP4bKv4oLvaZWEYQuV6ECDqHMfa
1RvKEJ/Mt5MiAiQYAtDrFPYWPN+Wz8uCVnQuMYlqm4Bk2wTSSdbsOAk5/CPL5b6eUXKndFikvPRq
7Mo8bMkCoqeKwDkcyAbWBYjGc3tXDQQClHPUJLAnq8zaXNSRFj/VUtntclgxSt0FA9RZjqAvQshw
nyb0gT3Wcpmb061uvmx9XOc1qMad3OrMxfMV5Gs/GqjeLqmDwanN8jXqritgVt5B7weeYKZ2Rc2S
10A3F82+vc275VfxHseQrmfzNdZxtzlzILeki405GGPdHaSq3jDwaLHf5ZNrvZQqi8hS5aVESyw0
WIaV/+EXeRPR8gpH/7Wv2qPdqmtswcNRM+jLopwHbLazDgW0eyxHSAMk4B2UdHqKuhmKdoJCaFtD
qR8U527AS4td/DTv8iKEFuAhMjJAEdTCvm4pebaXnKEDtFeo09vbquMfgxFH7WBtWclYYztQP45j
8LywFRGrudlEd01n0wAZk/uXsfIXSaPgPB1CFXDuv4OLAZJYWa3Xg5AFGiSM2XRIUaq3XQYH9h7a
BshoYzdczQg4BzJhwD2uk0KPgEKeKNAXtPdvgVAijUduoKMPfK7oez5vl9Js3+pwNKkG3gtD8tAZ
JGVRXiftxC81A/4Xg1MHuw48UIIHSrFUnySoo034ZdbySRkFS69S0Vc1xxn4HfzGgh3+uA6BvrIR
QYXfIbaADty8m87UsA0/e1NBFRD601mLbWvM8ave7VcAT/QXgNuD/xk2EEt58aUuvw1Rvagcxepc
3W4zeo20WcPYXk1AaVf0zhJP3CMZ+iJMOvVdB6beQeYbhvU+7utkeW+jVfc563coGngTA61IwYJ0
yzGYNB6AYmEFLVyNrigdOwI+MkHFbcAlcC/TvD32VXAfivUVMH42TDo8xS0cUsOtqnJkOVw7E8+V
sRwUSyhHklWbNxQ/olBke0WJ2BTzBKTRDsljEgTA7GIy3bTBfF1Zxe755tvoqPbFklSyMUjLDmku
XdTaPUCdUxfOxaE8rHQjXwDh4oujcouzsKy4PqmunK41A/t9jBIyAahR+lEl/fn+znpZeJRQCWwk
xqG8TZZHZuehRISK5SUlcxChplcrRDR1WyHgoNqcW2AS6TTXcAHu+JeFeu6v1qas6KXEatoLqcsf
AJ3tbZm45LI0YC1lrSV0LEKl1h77R+fe0CcKWC7Z3gTBTptDMHxMonUtVLSYC+MmhnfUqgLwjL7d
28Q+Jv20PuptZMXMKL5zOn3znV6h5xxUX0vEe0wVgwDqiitWeNPZEEDTpGFYs+2kumvNcjm2kwe8
OwLW18vcgFTaDt0trNuidANDBx+C7U7rOjdfMVrej8kaLnm1b30OSs+Qt3b4ivjoLgP0SKcOGSsN
vFIaX/uirmlpKc+sxIBhxZTsrldKZhOYqhBoCAEptBNY1N3ZaWiXqylsF7GLkuEtp5XaSrj7JvwF
u0rxK2j2ujAwlT9MFQrfsO1QdMBtKRtDgJggyCMBDi3I2HSoc1vTvcm1nAUOaLVdQnYEaSyCR1aV
rMAtTIKhUNC1oOMoSJT2B107eABEZkOvZLHAXtruq6v39Wkc3fvohuUQqJI9rNh2QwXk1TPcgasM
R+yx7V17He29e9Rtp8NUmgW0J7AsjrProu+bc7AFBH8dpwpHd7f4W1ID2d2ctJctqftirZX6OfMd
e5v9YN4D5L60Gqy7Dub1mwUA+lB2wU0DnTvwS1GByaVBMTjItXqMEaQLgmFI3i4Y1QvogGYNXwgI
0AOF3FuIGhnuyKF+VeG4bwBNQQjVC/PHFrn0lqo9eV2wpJNa7Azmia9WoGLYZOwEkHjcdf3memAf
HmUPoAsZHsK2+dFVXXioGa8u4nl79rsjJ8Mn/lAH0h/pssvvWzmMX6g0wVXAehgmt0yCD8ThgioB
mhqTgHkaoCy8SqaIfwRcuYek2UimyqB+wWSBFZUd8D6GYclEBYfwpaY83et1epQlZMSRAOOfEx0F
mMiQR9Yzi3Ow7LcLlEcixy5e98p2a25XBqa0MK3LKjnERzha1fli4IixxUvzMnLbpGE/2bcK8jVH
K90ALXw4QwsoRt0kWBO5bsKpefTt+EQtr44rPH8ylmh+4JH2aYAC748+6vQd3vb2KPgYPW+zbnBv
VNgXi0FOnJEBahi3k2D1YZxqAGCYRKVmsGjQux7qtUjrOzqPiA7feLOiXZ5Me7a6ZfWS87qd0P+h
Uc5jXaHZGCIq087Hk8t1ZOdvBIMjkgVTyW83MzrgNCYwHy4K2i89lfAk4nMPXL7qoFFO6YSRpqSP
xg6xymVnIEHTawca18qMvlgtIFOM89SBweWjKJtxwPjNlnct8OFDSVErsXAOLmTDoUadiLr+aqmR
0VUwqi1IIexYY02yjZuidSN/MI3z+KCSEShkQm+wahl3F9uo+BVXwQpG2pD0+JKwhN/7UL0gTQV5
vfUtNikxe/VsHF8x0fCPECLqcxJI5KpOLC962BosNK0BpIRiXWi+MpqO9SqKiJ7Z/jC+QTb1H556
dMjwH8K3LvdrA1HdNNp8dGQweykiAaWd0PgtpVuMHc4aLt+0HEC4b1FHiZ2h3SgxMe3NGj7NeOhZ
A3WmO2DJ8SHRdikw+qxPMcihacwqDK4JdrrwBSf5OnVfnND1N6xvYO/RDwDIqs3EiJJwNd3Yvl90
Zavu6SCHgls4w48Qz8OQDgBjD+kGJKH1BLSG5w4FUYauGqiolXVRB63IdKjtm5n69YbXMbls984d
AShAxADtUy5h8niqJXo4mHKjh1MJAC5bigcwofYMpuc19uWq6gZk+iRvsX3wZa4I2ImCY4N5rsTw
llgu8exXyCeD3o4V3+FNsxnuKK1Y7oTZw1u0l+ynrvyS9TVnuYAw7Am8CxxCvor3NRw8Qvb6qrck
OfSiglrchpMAU79owUcnnlsBk4FEdF+jLgkL7113rP3/ou68mttG1jT8i3AKuYFbEiSVLMuyJIcb
lCNybIRG//p94JndI1JaseZcbNVO1XiCZ9RooMMX3uD/pJFVRzDOqBWGfrtSfdwN2RGwMCN9cD10
qgevCw590IyfR5mQT9IYvi5twmI9cOHQ3csfUkeFdFRLqmbYolS/ceNWm6YkiZWZhxN3bhJ0eGpu
SE2seg/+w9kWQWPjCtH046XSOn8sKZPoqLOqhDTT7y6sIV7ulhFky2ZJh6ljErncuS0F6h3sZ5of
uu3LeDsVdX2JfEz7VQ2yoowDGibbicF8N2W9zglfqzkFez5piE8aVISaZ3aalX6uMBm4HKQURIlj
Er/Pqo48tB+XDx6Fn0sT/tJTW4xMEk+zQe9IyDJUBVztb6ousU2M4Unyf+d5EiQX4Rh4yWEOWhzH
+yae3LWi5W6HqZmvR8dJr4cgUT/LWYYUnrrCgfuMAtcWb4wKA/tx4VZSwW/TTJZHGIPQGkcPsl5s
rf3qAYh0ZvBRNp2Rm58HQHHxbujK5BuO3RTRm8R+X7vC/JA6Vbzrh7Borhe/SCJ0mPR96M8a40jB
+99YbYrHD4mmvakwzOCAlXTinQzK2caRY3qhWKKf/T5OfxTu3O5suuN4Gk3fUpH+WIRFLXpJ0vxO
II29kY7P1W0no8GZCKw4yw11NffBQJIGi/RgLzP+yUURPtZuHjcAcR3vS221wV06VHK+btPWvUI0
CmmE0iAjSivx3cFf+cKpEjiTBgZmUTuNw7uZEwbF1NQdr22UxS5QOvUPQ5nQpHC6FKUY9B4+iU6a
W4IJLJ2nUsYfrU4MD46Dv5dZgNHv7aQYNktdDfDHBqEvAeUPkebdpZvCqEc4JWspSMncubAaY6K4
GgzkTYL/vuEQvExKUAGU8crwug+sdNuXs9VvXUKtT/hZBS3NFFG9r2UiqcQvabH1i6VPLpTV1Bk7
O5yvrbbW0D9QZrJLqp5ULg9BRuXkgJBiZW9aurrOTheG4246WxZPIl+jqmTt9pHXiIu+5Dt2vj1B
P0kMuTUBMVMJWnybeGhCZRvwjg6KLY7LxcEd8/dmmi27sg6mKE4C2LqxXmvcafsxQPYM1YagtvRG
dlXwQYfJmNxSATOusTDtJwqunvNxnJPsYFdVT3ifmeMWrfnqQcY5ZVLhuumeMqSKGknGxlmTtGLD
jRzq9+AD2OjZ4C8b8HyaKoXoun2LSgeSKcugHqdMOBOJDbxA2hQYmQnbKZeDQxORznid1Djb02Xc
VNVib6Usw48TzrrbtLMpUvcWR1QUaC61lsMGGwLZOPTZO5oiid1cNrXr93ucCgLrfhrt8btR4xqA
wpBYIjJDqMH01gV2R7OTvW8y4iFZNHpn0DUAvWRMNMr7uLahUHboVBMPtOku1wC6cptmgVJS3xuV
xKApNNSw+urw9qelngHfmPahy+Fv2SRO8x6PbcwuG6eLwAqxy8ocJWzKBojQQbDLbuUEVMDssvgg
i4F5QWOAyDt8KubZ+1KFyoeSKmbSMMTsLghV9HUaVpBs3DLVfoTkA26/WVgP7ASqJgla6J+1teQ7
bTvvAoPCGsu+3hazl912ZDRkotwlFD0m0e1opYxU2Ajvt9J37v2qklHNXJ5E7Jf7gtbAHtgAmJPG
Wj5Upk73enZ+Vpk/UPsdUvpKjYxaJdP9yOp00uBjHljxhVom6jcOaKxWD3sMU38IZZINtNVHD5mW
x5Zg90Pu0JIzLWe8t92AXn1a+IJoEPOF7KCTcl6uSHhpVRjN6KurKqGLtCMPoMK3mcpBARr0JxcM
Rl8TFFyEygOgVKY90JUymDIryjoRz/ezlfFvvKBDgmusG2N+VHO/FJ/++jdVulDusmRh1o9JaHbT
HVL7LmwtRbhJ/bArwQ/ZZsGPNiYJDNUosxW5WKgQZlM1+b8sN8a4KY3jCQyTriibX7YrJsrKury5
Wjz240YVIWgoc+FU3ozS7dRX9rbTfTdSBTLIF0b7JbALo9+lRpWqR4PNIm8N2kNqO8u69a7bSXLS
aaf14+u/8CQlVvTuhRyJCCKhOtAYk1lKOguWl9dTtqGh5XNZFCSO91ZedESedRzgy/QHjGQqf6oP
VdKmgNdWeN6utgJQZBAjej5BqJbx0qCx3L2vuJPs9zBQU3ppI0pcX0bD59LqBl4D8CSTGnRQKZYt
VA8q40kN0lz65iamN3QzD56HeEBeUPOwVHiROAanaBIOgn8Wtw6iQLRJ2mHc9Ro+Ifbhjn0bj715
jy2BDEGIpfMlSUJtbVqUUX9Y5TA/kE2+G+iq0Agai3ze9b1vA5NDjuLgyNr83GZ2eC/nIbvNcu6+
mLDlocma4tL1iHAnjG5uLalQxEgJr4M2K3+1CjdOYlhrmDZzQzheJRDZsqld9qAB3G/z6BXfGyLb
x7HKSNElhswctTXtEfpi2v0+w1y9i6GovneFmxDyLfl1kdvzrT9VC+36QX1K5nrfxoE1wuJme2xo
ftYX3Wjcp01xpw2fdr+w8u6SfEdTuU2G9sm2rM9DRXE4c1V3Mw1UhKGlOe+H2OB8XCwqQ3n/Ge5B
fBBTFTzMzuRGhpiKh2We/Sea3faOpNMFkSLai4yo8uto22IHVcmn229BVuTklDf2EIBhsvHyzDKj
eVcpEvesCe+LVMBJXUCgBWrov1Ch/VaOY3XdFWVxU7Kzv6RV+iEgsrsBovpZxolOdi4x3lZqGxIu
DiCbWQGP87NGRFoTpJnjWr0O22u/zPFeB6K996bSvsntqt+mZijNCGlS9Zcq3v8Za+VIr+T/kULJ
aoPwvzNbdj/Gbz+b/jmvZf0f/qK1GML7F8RuwOJwBeCSwWP5b16LEdr/MlFoFiZ8Bixx/vzW/wiU
+IGFl10IB45oZfWE+5vXYnj/4iwnakS0xKfn+I9YLccQa5htdD54KqDk4MlXPgP452cSbIZCl6Cw
NSoeRbMHUfKAlvS2BwTngUtViJwiWwKrp34qxU0g6Ir4APtUc9mR9+JTd0htULlquXz2+l5heByD
3NenAtfhgLCHSwJB+NRQGzUIKiOhQbXTBPs4kddzfA9Y8KTOuMuIE86QGP7w+f6NNGdA5GEcIObr
m0Af4JRyGGuMR01IBrtMl9IgJKy96nZgd4MXTgt89hLH7deT3xAEo1R2aT4VQCSklWu4oDHKDsSB
XXk76iVDQSmJAXCYdCkAhlBf/WB16fCpA63H/VDk1L0c37TaTadcXH6URqYimVL9KaWc9dUYhUoO
uMwtLWdsMOcfaxlqa1fZHlCVvMkQjFhnstJpR/LZxCBvP/gzLNpNG/ZZcOV069cs8xpVAE/bw30s
Ibxum6XU+1ZZEwJFOkgOnPw5yhTGWIKes1Pq+ARDPp1Mx7/qCJTnQ9Z5HbBmqpWfEq9yKBMj9utT
aQEdsSmnefzSuT54g1x2KWdyPtEHtexSRmkLrDDKCqQCKPcrYAJ+GA8DdhmgzTYIBmsyi6mpB5gp
sPy3brzoH9RDVQoERHbhVZG0Xku7AF7AJndkU0Q1qeF76QDY2nFL8XpdJ6c/oY2yoeAeiGrYJT1c
lw1VeuTbR8Pw/I1plt7jqDsEGGn4+k8KcLq7nUk0hovEbPNbi8LXOb2JY0rMn8UUhBaUIDN04PSf
0hYQ38xKVS3ODu6XvPQpad76ZWdSgDfg7G7jUrXoSaXjVWr0XRyZE2ircwv6iLawPoK16hqF5npA
mIE4ISZJO2mD0vKtHfBfioqkDrLcahpG+ZUWNV3k1php6MbK7NRGiYDK69s7+IQahdstuXhA/h56
ps0ZdqoyoOVi9KMuzB2Chc4DyYS8yyHfR8tY9TfjNNaXIXDLfWzBrNRxFtwYM9m0iCuqEGWaRCm3
9PbtZzrmcvBIENRc+PUeggM4OJ8aYQiKJNliclumVly+C90eeIvn94//wSgwU2AF2cJ6QYhKVGLn
+UjUbNPyvV7oBe7KWDtnKE8nCn7rZMDjs8osG/gUnKdTPmxuDiiHMJm2KYI7UF/e/dgPLlF0Eo06
cG/DJfzMyexGLQ6m26Er0jOH9MnV8eIJ1tf97OoI0O7TlFwt5Aes3+AvWxLXYaJgoDeN3wm6SzF8
/m6pz3CRT7bXi3FPrqx4yRs3yyqQ6+k4X+nWN67yzv3apR0Vk6GlHdEiBP1zqYEgbCvqrndvf+CT
y+nP+DYXBvwvx3LY58fzNmoDwI1rmKsY0Nq7quJtmnrjnVCyvBLQKL6/Pd4J8/uvT+1AQEIcwmJJ
BSs769mLzhqjitGlNIHO98XOCLDAkGZrP6alb25tofJLdIjCDxNomltteerXAmjsI7kn2fTbj/Jy
ByF4DZ2QaBIYB2Td4ydpUMLsFnigsGMWaiMoVty73VKckUM5Zpv9mS87FMKV4PVa4tSvaw4aywFO
Y0W5a+YPQ7joy7pQgnQFRPfSsMI3SVrGZzTwX87NJZ6yBUJyLmo6p4rDIw2fooTRGXntwDWbjsVO
T9l05gxaF+ezQIPFAwiDNxRaiN4RFq6b6tm3bJpkdZ2LzcgVpPqqUnAWJk7ECvrJl7c/1st16iJ8
Z4NbNIGSc8EfD6VhHzoOcnmRBqTxrg7n5slQ2KLAcnJ3TQvA/e3xXpsaQB3X9tgcgW2v+/bZ1Ayl
UASAIhGRInYHb0LXTBeA2EcFDfntoU70GbyVi8dKDE0XvgZxtXtyv6XC71uzSHxqtnICp2nV/rjx
Wq/57iwxeR5iV2BUraCbsKDI3fmCLjeKW4Bc2uWmEq057AY4PXdzMtCUKFqYCO8UOCt7Q//Hbv/Z
R+dpCax9h+ILxHGULezjNzMmgyv6Jrd3WRmryBkWmEgg3Pcm4npndugfyvGzBfbXWEgOotZAQM8v
x2NZetRjXSz2bkS88uussaDZzLEnH+m0wIiTSx3YG12kYA1wX3CSbZEE7pUlQNchhrX2quVAUYZ+
nQ6/VTmXy95FEHbYQo1yHygdmvUG1XLbpZDrxfUmtpbSOnOznKykdQ5ETXAv4ZOHaypwPAfq28ry
6szZWYsT3NilE1xpu1+uScjH+7dX0slZsw7FaUZob3nIC9jmydkKi1wWvc/17A6pddB49XzwdCyJ
K3PE06zajB8gKoxnTrgTv411/YI19Jz14ga0QSB2PMNmBMHVtYDQqjqT93nXxfWKYO+fUHJeWVYQ
Gy7Bq03pVghXXQ6FsubtUNmAbIH/DGpTUKDxLwYNpg3pPw0r0M+Rdx3HLIPnV9FtmmSYQXWY7dK7
hoDRV9C4quZHqQEbboNhClALoas0R2+/0JNj9M/MfNjgfDxEHGCHH8+sDoYZOhvpCrKpwztgECFV
NZ2eGeUkBvhrFDvgk6FwzdF2sv/jtpqrVgXWrhxqlCin0f/Z+DlkmWwIqJ7GgIsLb9Y39eiGDyNX
1JnL4pXxQ/a0RenPQ/AgOIlBKq5f2YC32TVJfdP3znVru3BLsGz3s1/V6EI/C8ST67Q/3n67J2f6
Om90SV22d+ChUnPqQ97Vhp3BrERrtnWmHdQFSVOtBHqMbdJuMMA3vj3ey3kGHFu4AYccJkiinqzT
CoxYmBgNsGY19jch3q4f3SqtLwvyaWgmWQqM0kAS0A0XStuZS4X97Qc4DX6YMTUAdgl4GoIu2hbH
6ynOMlDVomPG6Rx/FKJCGG2Zl8En1x2w+2gsMVGO8C1Af00BlgGUQjauBc+pfkQSDgjs20/0coFT
xBEsOcoBvBxnfWXPrrk+JR43etyY+V1EUbv6t6ODc8z3P9P69zHuOyQoVGipg/BXjz9Opi08A+E5
JMF3ZpHHaFAlvvcD2JuloiCuhbun8TreZbXlgfQcULqNZOEG9mE26/Q3+vblF2GFFN/FqEB4Ikkc
ktebQtLw0JncO7DJbGo5DRoUbqrLT7IodHWRFHT7N32OqflBy2H59fabOxFC/DMpf1VvQTxhjYDc
k9UUJri51RlkTQCqe7n2e+2cjg7kZATmlVZwD6zS+JotiuaOMSEqMTQ5nt4wUdVO6hbZ26z2PriB
UTy+/WjHNw5Phu0vsl++uT6c6/sn50mIXm2wFD3eciLrIsjhjqIHumQfgsTynv7hWK618kRdQb1N
EC6dvIVxnDspqB5Hgis66gG4R+Ogu60Spjqze15Ma80a/FX+hrOYzXNyGIepOyyIRQQRdSXnplCz
2FHBmQ4eIlFnsqKThJ9XuI5FJdPn03oc/Ce5QelgpaFbxjLr9lbzVJxHIzKXlSV+hA6Fr8ChltRM
egQZGdpXwBaBf3WFCek8b/ddkZwTrXo5+1UVk8m71po+nYp42QP9LEvSHc4Nd9lLa/Ao7M3+ZQAb
8B+/6OOhTg4F4famDcYFHz8g9BAvR1DDsuScHHRy5vw5jljW90yhEpw3MlzcPIhPHJ8/doD5AaQN
P9LQ3u8ms1+eGpEY91otwQdoMlZUlLVz5r57uXXXUblwWbmmBTJvfdfPT71lpTxOuSCEngVSEDl2
V8rNL+mv2RdJGQco0DUSZPzS7PxMpjcc6c1d6mf9T/gt4Fin0JvuNYTJM9WAVz4y+Y3vo9RGOmWZ
J7uJhiscUOy/ovkvwdlBRwpi6r7PYnP3Tzcu4CIUqNCn8oQQp4n/3CQNtCVfwDNozAtEjvx3aFsW
tybC2o9vD3V8yfz5yAy11v3Xa4Yq0vHr1lbbNexshoKRiB2wmQLeXs4dD8cVnL9HoYq0Rr7InJ+O
4hte37pOLCIEuUtYfrnlfXFkggdxlXvYbtoQwPym1tcgr+SZZXxysf81OIIrvEykvUzvVE9LJuhq
pAlQVu074xUVdWDBRee+9yHNRFBmw0MCgeWJ+ka5r0RXXpICZN8SMXfdmc17HOT8/SQIV+FVLyir
nfZAzDqJ21DVgnr1Ur6TqA/+kH6nbiuo3xdOTZ9NNHb7CBFxfGjlWJ9RnnxlQweo6qwpM7Ji7O3j
b11k2sxhIfpR6BnqujJM50m5SE/k4/BA9I/aQjGmn99eX69O2bNsH/Usmp+nN7Ff+yi9A2aMYNRi
zhfaFO/Igi9b8PjfuV6Xa+1a1dMsF5QdKl89vD38a5uWGpJPTIk+FcvveMpjYRV5qDoR0cbt9mng
jHeqKuJ3g22PP98e6kS37e+v+2ysk6PZbBsAVCVwRtTY4GYlg3cFNwukvTF2YLrS/kIUAk4vidEH
T8zxrZmo4kvtNP67sVjS/+AMoUDC3jYDUts/IrDPztHFXZIRaKiIzKWbo6HjHDWT5jfB0Dl7qNff
8b9HOllWGgBBDQxLRHUZLtuYihvQBDSMQOl30Zl3vP6so2gVJarnszqJM4B2xCj0ShFZrT+/18iI
7NRS2e9TPGzQBoA63TfhtgRGUoLEdKZ3/Qyap/TPpYWvznlNGChSUuC3199/9naBNvoIGTBnZ1p6
pKRjvbXnwdkrK/tn3l5/LSsohRzO7loLPnUMgqSPPqjk+HJSBYe0H7y93SkHoffcvnj79R4nfX8P
tXK3hItbBQ2M41mFZQtJRhGcogBab9zUr7+GZj9eu6Fb7TW8ln/kavvf4xFaEBaTcJ5eqav9Tp6N
AA0sOLDbkfbUtrHhG749q9eOIIfurk9RiSbRaQlEVIjXdNYfOIMlr7pZG7fQYYn7TbiQfV0k23DI
nHcV5qzAW2Z55tB/7dR9PvzJklWOFKKf1kPfo4CP5EuwLwu/OqSzZ24L4mXwP3Z+eHvO67V9uk8c
j3IsRQOKr6eVbW9KzMZgG/Al3Rw2VV1eLkQvZ0Z5bReADyCHdAj8Kf0erxcjK6vWFUwtL83gENTK
O5gJdtgCUNvb83n1cGVPUR+gbE6V82Sooic+gasroiJcGalGRxnEzwZ1URZoOsSAJYF/NXv8dIdi
bD93ntDfaKqby66lsHtmRb26T4RL3wBZPlolJ7u/dXsx9JK3m0/kmObcd+/cysH9MgcxOM7DePn2
7F/9ms/GO8l4zHSpFU1/Jp+G7bYbkGGxGe/MO35tFGqEPtVjf9X/XX//2ZmGfpLROCZnqyyN6h6z
8CQy0AP4D+byfJSTdzfUc2VlumXPw905jEkjYOcj2vL2G3ttzxOoI/JK8Yw0+GQukIhsqzbY81nZ
9WhCIJ+0wVFj/jIt9NE2ECdwOojJmVEU6SzrUNoYHLz9COtETrYgXRd31VHmfAxOk0LQfg58qDqI
gDWP1ziyayR8wBYDbnWf3h7qlSMGRUpwPS5NH9p2J0UFH/KgqYyGoeyk/kLZVcGQ9oDfNu3Xnits
XzaxuX97zFdWC2N6CIR7pGnk/MerRaoFc5+FMZMV+w8j3Loy0ao9s9NeHcVmOdIq81bJ+uNRoFZo
vfRlEI2yrqPAbn47nVOeWfivvj6wA/wBkII79niQUjrj4lt8qQx+BXhR6GI7hxPvixYAKSkvFx/g
RjtnRn11alTeAl6eY5PoHY9KJO74KOoGUUdt4h3lVve6SM+2dG1+yukqRE2TZJoohcz65OiQNvyv
yrA4OmZVHIpR9J8GdN33QVpB8DGG4SHX0Li6Gi6nYc72oWjt5VLaZeFtjK47V5J69VUj8QkKzVzP
mJNXPUH7bjxBEk1tF1LgDJ9278x2dyjbZeDoruZ3wCUB+ry9WF85DkIaY/8z7PqWnh1taZYKg6BJ
RLC05M5up/iXNlrky4ewi6oE5PdGOJD958BbtoMKzgoJO699BspD6LjSKWWnHj9AJlUylE0SRD0y
j09ccNhlWb03QDnsTf1NQfD5qeFCwf4aTOuhsWv3m1HST0VMQ8MTabUHfHysBB2Zt1+N9eq7obJB
icciRDq9zAZ/gAJkUQEgfgVBMvomUl5DadySLQe3WWlYn9Vq9oIcFzj6WO9QSVg2/egvD3p23V9o
J3xBpCXeGnnmXnbome3NLMjfZ36GKFka4LT19hO/tnHo1dGW4OhasQrH73LxSiOoXC+IgL3gpZGI
9NKMIWS/PcprKzWEBkbz1yONOvUN6dK6o/WZ88XKyYHlPxtqE4JOhxKRqENYL3YCv8PQ3plxX14b
yM+ba4GYsi2x2zr7Z0u1rtEsESFZRGC1yTYF5QOvIi33Odqj0dtTfFmVYShUdh0QSmQYp19+zltj
DAG+ReZcV3dyHq1ik88wQ8AtBU61KyDS34yDKaqvophgJr49vLNu9uOziSVnI2hNg8kBcHJyuM/t
uFRVgC41FuIjHOysK34VxkgMBerQvc1LO4SZhLjaDQB5pXf+MH80zIqeqXRkm23cGjYFPmNjFUQu
fDGIiQaqRhvpY3a4jdHKwzetAwyeadVOW6XjeNhzQ9q3wZJAOAUS3qNdC439ntDc/rAWJr/JZMLx
FjeLptlXtUQZsak69b6GrN+ciRBeLmTXtCkGgeBiuVKoPv7UIe1mu85Jtwovm3eyEfk9mPp/Xrdk
lBWgwV7h0jqNQ9rRy7wEwR0EWEaaOjVqtNB8fxV29TdmGyj16w6Er60nm9lwvK1t2dPSbQDcMJQj
I4FdbS9x0bEfzVE7e6ftPaQX1YhG8DLskItzzvUEXn2VASW1wIfCSkRy/CrRh3CryqNqTFJnQZ9U
uPJwr2YHx1zE53hOuoPw23aTBELuEU8tDj396msONQu9E9BjRhF/8LDL+vD2Gn8lb1nTW7KEFcLF
35wUoAbpccdBY0WtSKJIoS1pf/SBhT7QB3JvldciKqILq/yxQLSYNv0QgKLUAZtwizIJasOVPy7/
uA7IM7nkLmuSv7aWj19WFqNW6IeLiFiVzW2JeMlmHCf900LAIlIdqH9EKZJzUJrXDjYfkCo9TRpg
BD7Ho/Z2yiZ0PUJyXc3bxPbqPXnUT0uh9Xjmpa8TODpYPEIL22cpEBQDDz2ZYB9bMoTvb0SdGZRX
AbjlTeuo5J7jZrzJgiwfNwbell9LWKf7MffGQ1MHsI0rRFJs9EZ/BJ2b/myVbd75BnypTSnRlHn7
IV9cu+szsjDARbFXrNP6XJwkBgoeLc/olepu9HrjR4zI7DeUJKAKyjpLzUPrp+o3wtXuZ1Qa5eHt
B3ixZU4e4CQU62eYxp5bG9E4lsDO0/BRT+m5KuSLI2EdhASMwNqyVzX544+ew9ZD44VZ5oFxQyvv
CsHOeqsM56b3puvB9e492Z+JD179+sBhybmoK9FlPR5z7lyYsga8ocAnykTuqUo49lbtqbnDUjAx
Pr/9Ik8QspSx1kni3kOUTRbmnjqIe7AvTIHcbiTMMUZrL/GiXKK7vkGlrP+tpqr7XjehB8oPyc6l
A1DoV+eS9xe7a30GAoYVrmELFtTxpBXrLE28BjkA4LKQ55OODqjp3Y64iXx8e76vLpxnQ53EX/Q4
E/AyLJy6Vu5VLtJ76LDnHC9e+4gBPV7+/IP0OxlkEe6kEsxqI9su03hX40UQIGMZmIe4kuYnBeL9
99vTehHwkc3ylkK+JrhJaA3Hb9CQkOpk2oVUk2J5bQXl8k5IUX5AmizLNho96n2tverMMXBu1JOj
qoiHZCoXjGynEG0DqIf+b7tLkn0nwykSvtfeGIuMz1yXL78gtwvowJUo5IGROHm5XaE14mR2jEBG
Jq5ds/ZvLCspL99+oS/3PqMATSHEQQmacY5f6MzxEmh7iiMUvhfUgycA+Cky5DfZvJLZwqVKDlWx
oCfRoEh88fbgL1ECuLquRs1eSO3cJMQ8Hr0wCBnLxoujJbTzW1kGUmwnVPoffAf6XFdZ27rs2stF
puKj6IrwGymauffp5V/1Vogpm+zOZfyvvRBCPchW0AJW1OTxI7WZl/X1SsTI+zAA8tcUF0o4/lPc
I5iwde3Ge9fVSAtDMtf5mWAbYAQ//fRShC2C6GAApvUFNnS2qgWuxpTsUmcIrpMV1LZNsKAfd7lo
TbQoTKKfRrRYsyc4u27ITlUL4XouTTbeqvmdYEvQbwqvwy2zHluEjnLHLD9x26efaMDeNTGKQXjh
WJm7S2WKT0GKYTLK3wjb0FZujAVt5qxxP6fjGKYH5WBJvQkb2d8hQgdzvjasGRuCyXw/Oj0qaTlC
+xB3KV8gPi2Nsog6GSB6RdsM4PSI6BH6Cxgjm5uqn5yf0C7U7xoY/k2oCxnuCtHnn9TgoRCPgUC4
eixq96PTLs1TDwSG+bRL9+QVwnwHsVqhH1OGdbjpHI9f61jTzFpqgR9kDfL9hx6UneI1hCHeBj4Q
OhVNDy30SpgT+lVD3C/p1mrmFpEZSDAXISLx+E5rRJvRAW7H5Mbw7AU8u9l330M/SJLIR2b2EqjK
+EmBls53Q+tkiP20QZN+MGZbbqsgL4KHAsPKYtp1OMzUW2pJwTRtvQAvwy4JwWDUY2/pqNVVL+xH
i14RiZFgflWHEYAo8SXwqjZ+zBKHFkdGneHBShNYPYdRoOVGY3BGWb920i6FG1XNJQIdRehszVgU
6KX5I1K7qMyvqpGdKb4NKi2+9hPNr21uhh2G4qWrNGyawCPqHot5QEgelScC3azAFFBk6tfkOeaH
lob0r3QuxLDBzs4st6WRJBKWqiz1EyToZF61tOLiQvpuN220XlnKStEYilpk87NtP+KRtukWOX20
ZE0pxyopZkWt9Mha7aJDK6p0eqQ+IOhLfUXsDGOeIjc6Y22w2DbS2Q52SBmKZsVmwF/r99KxBpQ3
WZRX3KS/o9KCEacsRIyQIKGDsc/LeGCpO5N/GyBCg/DYaKLamDYeyuQtPZwG8UMoTqmx/KQdIPJo
cURy3zmcPahIxeJuAs0oN0OjcCRBpRXcleFVxeelTggPpt4u3xNeBh+GpWs/Akpom43uEO6LRru2
7pa2y0FJ26qf11U5Tzdd3Eh/PwvD4ucDJpg20mxkseHL+eku9JT5BUWe7pFKzzTvPJuKzlYnfn+Z
9aYJYRjThx4riFZ9p+E8fXNCyQ+iGwjX0KgK7aziovqjFyfmRxqf9lePumC6GvA0iIeMun/AssBT
O4qoiKQU2J/6GINkiJKO7YLgAuWS7NfgxMtV/kcRHj359C52bTVcOVZVXRVGK+uD5NYPUCZJVY9W
hTEDG5y7nDZ5Ahq8o0uY3ATSVfdGb4iveiq8O0+KIb3w8xQiYxljV13FkO8xA6mSd/ixarUpayF+
zGOYOKy/eTIvDQMxW2jxVl5FyPYj9Il5ga+pi69SUqPpyDFaUCH41Q2FLu8mw0myLfIoxnzhm4sV
bHCysFEnxW8xu0z7ov7S2W39xYoT5wlVhyVB/qFHCUtIL/wa4PHRbBY7bildtAnKWauBBLW7rKiH
LZXGhDsOx7Zu0zvpYc6d+cFXhX0hvRRnTRU6GuHhKzRXs+9qAUyGQUyZf049M1sQpyp6DmDP679X
uJo8IMqirC1a7hgEDaVvXfieWOC0w1fENH0s0kcz8f1HOx8LuXeDXMlowahMfaFq5qhoUq6HnlaW
2h9UFk/qwKaIeerMMccfWd+VNlJEAKrRLc+kuM6SxRguYxdroX3ZU5nawMOn2R1KZMs39hILNPkN
AEq7JSmLbA9TCmd0c0AlFuj9avxO+dyg7lyYX1u30OPF4jaVhRqEMWSUuMhycGKdTHTMpYuquBpb
JMz8zIZOUZseIgRBO4ivk5LJk+uhp7LRyNbHW7Rl4JotyjRkVOR+aV42qZsk2xa1bKzpKzEfgtzH
+AVeSDFeYHbuPNnGNMZY3vh9dSnFhB6/Cdwp3AAcivl1ThKxHxEHy65tXxkHdAXN33a/MgtdlDDG
m9Kr5h6nRiJq5KXdOX4sBkPWd7gyISFV+oICcja4FuA0IP64TozghiHFacRUgrp2PhVuSwcYUx/D
vMgthIsfHciw1U+U6eY5agOVIWPgy/baGsP5kPiZ/2h2of7sEoE6O05QVLfwZck++U4PszdHsdq8
LQY4TPhw1nX+PUacD21UG1o1iAT0pHGgweWod6zF3BS6HcOtEKnxbTJkWFGHoTQRlUWOMJq20+wr
eD91q6t8Lu5Z2nMTpUmLQqyVGT961x3HS2eMm28mvZJiC+MYlbjBjxPOjhBTGucqG0sugaY2BouD
F8nI/QzAx9sBwgRNUPT9Kg+MuuOnrBqsJ8OJ4xbPbrypNgZxyLcgC5MbNyt6G1HniqvddAf3IUFH
/nMn3YmUHfGR/6LuTJYbt9I2fSsV/x4OzENE178gwEkkRQ2kUpkbhDIlYwYODg7Gu+lr6Rvrh+mq
rsp0ld216EVvHGFnWqRI4OAb3vd9tEjrBgvEB1NSRZR4kX6CFGIkYVN09bVCRmRGbTMYv2rtoD5G
a5k/45smOlq2dn4gv5BwElHP3gDJ2/a4uzRdHBbJJHlTx82cbEsvK/eO0/GdTXVtPzBIKb+YYBDu
pVObE/GbxOtdLZlnJ1UvloyCZmnvO/5WvGI5K9y1bqbF19QipjHM8rq6kWOhEaxcPx8+TAM+1i34
zD3mQhdfeiK0tNVE8L9aD7PCiOw3k3NQddCpfZYtrdraotB8YphrE51Jj145tIeU8zNYFkducODY
jzZJps9x7c9y64nMF/fDYo9+5I6MQSnjelKVcR9RiOAFAaAme1TtK7ogEkhmvGNx6GrD/FaouiZJ
KieXOhz4XE6a1yCJ9hq841jOy2YI23y6I592DEer+rCGlEQO0dpgp6w0LyKEQCtndHE5Z1xCPG2Y
IQ3bVDXFofRF6290oCCfG+5HFQ49qSxRLUW/hKWytVegWtyEjkq7N9BXkxMOdPDO2tWEf1c3VkNE
qKZjszSQz73VEzmcVgkjY+D9rqrKNLd5I/XuazV5CYGyVWmCP/CrmL3FFNysqTQI0FXbLs54+HvL
nZWPDVSHRRsPUuvTe7RjIKV0AjueyqxYMWZcSDB1bH7rqsgpj+3W5FEymqLEGjgQvbxq4qVRaGC1
ccbfLOp2bUFeOvi5r8fbXEM4sIahQXoIJ/9Eeiux7msCc1sVumnWvtvV1P/q6y0VUZ241SnAbkMW
kIS9S4pbTh5Lp8gCCmmbpBVKc5HkvE04sVdxzKBuZbROAiin0QpBjhwH5wp+kIfP3XGIqJ9zPppb
k2X+2dT6+1rgx0YCHwwLGP55GyL+rE4lUsqR5ZxqEZaUFJsQfcwt4r0RB/LFglXsztYdF/Oy01oo
3L6nxgcQOy0x51n8TDqettc6byF1LfGeqiVwGExnZOTIwVk5w2CBxS7VNs9tE6qanq3IHkC8vtw4
BUVH5KBor3/SKt7m7D//QshSGbj6OiEVP9voW/LlxljpcdQFbMBg81Un21iMUAjbOblBnxN9F+f3
FNipHU54uO673k3/RAv1+wEOLnoaevqz24f786DYm4JRkiIWRLYJSIMcrv6Js4ZyvJ7b/7wx/+Gl
fupDNU21bZMz6ehqLd2lhdE9a0lpMN6o5LacMUosor3YlMef/viT/hdzB/w9WKkcn0gmTFs/NsBu
ZcuRvXdAXyHNdVkU7VojcmP9x6/yLz9J5Mx02Kgf/Z8nq4teF8Tz50GEQaz6VFme3618XGxbpm5/
atL51y9GO80E0CME4achR5AV2Psz5jd2ThCqJB+bm9F8Cmb6pj/+tX7fv3OBMMz4+yv99OE1lUxR
n/OtsRCbdqkXNzvIJwviQ4KxnYS0dgJW0ssfv+jt7f90azDWRD2AmZSb/ft645+2kU4/xqkAxhdB
fTOi2SSOM9PvU3E0YmL+//i1bpfd714LBxJrHMPFTfzTLyjrpFGdVwVR3Jr2xxh0zhhZjrKfyc3W
iQLN6ktaW+WrSRTkFiqM+fLHr/8vrk5Gp85tYWDYLER/WseNbkzZbTI3tszRe2lLrI2elQ2/2Qj+
o2Cjf8va/iG16Dx8SNXLj7+c3kT3Fx7l728qa+r/D/jcnu4zFeda+vdJRqe38m1++8uhl1nZFW/Z
21+2iOrf3/452uj//Ji/Ybtt9xfEzMwTHXytHn6Fv8cbGbbzC/5MtGu4JW4zf+7Sv6Ub2dYvLqUM
y2W2EPpvmUh/izfij1iz8xNxrQXsXxGJ/ff/+GHZ2f3073+p++oBVp3q/vpfP169bIaRERKJyBFu
ovDAbvDj2TYHhSxNVDRXN8aT3uqHynaZTrhRo/cR//OmqARFyvwnrhTjp0Hnby+MX9Kl/GfShnHm
xxcmIMRslbLUlWS4m1SAlFP7mkEN00pCgXSjWmtjB/hpGU6klw6rbEBABRaQ8CA0YogctyOVT2d3
d/bkbsy0+pIv8zrNxK42h6dc6usSOH2iC4KIxcPYfIXZuZ1JT3ET57Eqi0sjvqZ+B7C1OtqkMXaV
e8nn4RQgxyZffsHR2ezxAUQMXbZW7n72FJgyUqcuOtKCldXqchWP+dfUFlu9K+8DBgmznb1ZidPv
B+lfkqokcEd8xlhxtW2PkZmCv529AwJcFWny6MrpaXDBc9WDCOgJ/Pux9C6ZnJ9uP7JTcj8wX1h1
JF0X0j+PYClXtRmnG+yokRbb0URjotEt92TzTj0hH3jOFWK7tbsUR4zZ32YxyH091jsSOd7TlIh8
UJL21hvFaxDHa2EtX+jbb3HAWrpBibchsnbNRviqY00Cr9Pe1EXk/dvufd8O46q+hfnHReRZgbHK
Wjfyyu6O3iGq7epIqt/abbBL3gJA8e3901328Ntx+sNl+uMD6/vlwjaKTRVGGK7V3xl7yQztJ0OT
V90nf5NmI3W6TdDO6zZzHue4z1cWynozzy6Dm+DiJHuUuWNRevcZPbkigZSGfNPOcFYweL4y7Hih
gI9UI7bEIe1MgGX5AijMICU0s3deZT4uSmyzONjPLZCIqilJ2G4ZFk8vVUfTlPK15+7RcuSrEfeR
RbBSTxkNGivUIAQQ5k8+BlcxrJpIDgHZ30b/hIb9FlBiMc9DrFWmxO+Vzhb9XGSn5RePqPuidI5t
Nw40EtWXcajCqqenNLw+6mfxuXTkHaMlqHvOrreSx8CtHioTkEc5nRNrOou2fcZFGpXwG9rCvqZZ
s2Osfx1ksmHsEs5xRd+P6Di172EHbPDOn4bkGyr0iEDOhwRkskxrMIjMrA2uEENtrLLa+3V/xwV6
TJf4T8pHTLs/PD5/+2JZLXD4YaS22H3/eA4MNNgV6GPyF/TgItzgkuvl2i/9zdzLV4lXMhyN6ZwB
NxQqPynGbkI2TzEsc/hPsTOd87ndyjZnQR6s9SYh3IYJjzBPgmnnWIsHOvGLDTAtI6FNAM7sLTfS
y4X23ZgOsm33Dvpv2xtII6z3pGiGykPVItSnmJOwi6swtextzf2We/MhKwZgjs02LuVdPOURHfXX
OC2PI7PlFXiIqK3HF+nnkegt3tG0brJq7TK0K5TakHTN3IrDakqAkZibAftnC8Vam24fvXgYhnpH
dOJJwIWchMs9XKw9TiFIbaES3SmxhnNl9WxpCar1pgNTnjWIwU1ujKcqMLe1SJdQYVkmsXjFLRE1
TXCfti+2O5zjUeya4h0p+mq5heJOwHL9b9LkVzABvEl518Py6ZyGFKqGEWDj7oXFyR9rf7LE+y7T
+Ee99LcvnFoJwY0ReL9ToeeeW8G/Fd2Vz/rUk09rJA4Ac0bYNjGV7XwORmcHRfSx9OIH+OVr4oS2
WGUjlDgRibVrwAmf7bxaB3ZGsHTZ7MTibphpbJj27GLXDqGF3/tVj3er/9T59Z5N37WNs2+3u8Tk
vk049qU7gN8I9i4ILhn82Vr7x/rzt9/RoiVDlWt/79B+vKjt0mw9t1jUNQXSHVq85mgyuJUjkI84
/5Oz0fhXZyPbfOIy0Cw4nvXzLYTbXhMjj1K7gcJWNRtvhe1GidBLDqp1rrE3HojJJYehCScSVVCe
DStjoBL24j/rYtyf7+ebseLWkjKjdnRsTz91aZZTJJ41DuN1JA9+IWYUmQGwJZ5kLAmPg+/Sn1Jl
lPZWEis7CLEb8ZIIx9lU3E8MLCO3ce9zZd0rdiCc13dp7x2btIVOUT/kdXKgCYwAWe6BYpwwTzyQ
kfKQOfKTvSSHge1VnZnXShueXMWvWc/9p6rP7y1tepEl+o3W3SR58l5V7RaqDEP2HlqdE1lFhiTU
vzBDPXc5L0IJVPn1M4naw6pNmEjNHlQbP55fcA1OqzYGCV5ZjzZ/gaheznlTu3Ro/iaC10VZ/Wex
IRjhyL68NYVIrrEEYqv68YoSRkyYBDlFV1ezdpKnuFXG6+/P2P8HJf6/bQRur/WtYT6XJYTg/vf3
mh8RXvSm3n74l3WtyOx77D+oZj46BiN/r1hvf/P/9g//8vH9p1xm8fHX//rW9LW6/bSEXuOfq/Hv
4Zj/vqC/vM1EE3fqf/3P3/9fv9Xvt3hSx6JMpi93ESTeBkvjR6f++l+u9wvaONPDLoEQ6haN+Y/6
3fgFcSS6DJrPm6rwJl/8W/1uub+4Hv50/uP38FLd/U/q9+918j+OUxyiJJPSJeCFpvcj1PInUYRV
pcac4O6H/m2PycorZrVnFVke21pYX1XbkOyvJ6pZ5yNTqOIGqPVbcg5YBASRm7rmlZzmCTlpl6+D
qRL7Tq8S9yhUwZqoBDH2Ovdm/om/M549LVl2i9vqn9miml+TMXdXhjVXEXMDhqPJKNdWkpS/XZc/
tCz/XPuZxnfVww+/JCFnFt3tLXlU1zlcfrz6QRHrHll6xpYWt9gZWSeut56mP0xeHMOY1mEdx2SL
zZEbu2rYlCLGulrX62mZy2/c1zXQVN167P2FDcsUeC9BuiTPqMu7HjTLaEEgcnC42WaWPKZNYO5G
0xoe/SKobsQUhyECSIQUGu4yDQ+GP7lfY4r/284chW4yxUdY70CP4poPxATmWaXyq2tPajdVibUx
uLXfJh4KyEnVaBibodWqFchVmHykf435XQAIcHFAv4auUdUfk+1nv6qmK9VeJZUht/OYyCbqTFhX
toL8J72gPIoxTk7UxCzC1eCyhClMcbbInVershfttwB63XPR0PNGPQGr38ibDl6hStcsm2cVMbsO
AH2qxEFg6tg9ntS4IFWO8aF31cahe7XL0aRpKBfRQeXNu2pFbqsZLpMHDXvMIe9wEshQzmYwUZGM
lCtz5Z9YBtR7j9T+9cCEZpf0RhphJlGhkLO2K5oif5j9giIKjMymQq3+qy9GbV33aXzvxzlLezsx
+6PTw5JhF6whUDOmkxHE4sKeQ9uMiy53RVwUtHWM4wvCZTdsTxgcj+P0WTkZ0o8Z/dr7RB796xIn
xgH2m30aBjjNM2a3F5vUjY2F3fCqYpYzYNASODS03CvwSfomQ2EK/FKK9j1wR+cMf+sGwUqo/bQE
ocKSNsktF5aVbK7LOw2R+r3ou2Y73/LL/N5Um0xk3ZvyAwpBeR/ock2K8RLW1djsamsi9ZQR+qNi
7wd8tp0wcySkGIjknZMI8LzXFNB8jWST1ro61FoFy0pY2j6vS+MFz1a3ckCvb5vMIE+y1Ksvha28
x46A9V9vvNUSfOucPYslrRf8xDNqlMxWKBLm4QiH0O/ZTejzZ4/0jZVO0q3HAjAojBVjqwULUVwh
IU84CZZ5v9jmN2UN8VEmoDpv61ySb+eVW815aIFNva11WOpr84Pjav6H5atTmkuq0KBZOwPsFgda
jtMl7TkZCvwgfGRx2+cPow812p1q59BOkKZY9rO5jO9UYjyJzr4l2y7vbkOQ/kQb0oj+CN+r2tS3
9NOEaI3ChCswt8On0TQgxZvfZJmbkaUnH5rx3ArtfoE/X5WiZumRPjLCf2nUfJEuVXtmXbQkfS6y
6slM210OIiyw2Lbn49bts5PlFmwqpu4Wm57CsedmwjDNuYaKoJZvWk59Tww+yUG3cDfXWRUJPrz4
OrMRcIqBFZp9ITH6yww35+RqbnPWJAzaDNPMA0Su9zlNMmI4p+leKO1YzO7dAK/N6IDljaSqyY8K
1tGqtLU7wbxxpYYkapcO+GjZXfSgXnMihVYM4GPpUSfZwj8qUvNWWi7pcsojwN4Veo11iiE4WZyd
3o4rCGwrPtQUNUqqLDDA1rfShW6lCVedeitN9yDgil3t1xei7Jw7ib57p9K8/Wax6I9YiBUbAuei
opjPhmpetTz1P7QAhL0rnTuWwBeID/Zad1TzbDiMEOoy+WROt+HFEIR4qpA/pHcDfAg7/zQ2Sm1d
o183rk+yAgdmWejhIr44Q42tiMA9PA4ftdk+5ZUlQhVwvCv3fh5LMAgZsnPIk96NI+jf44+65BYW
+qqo3+OCn0/idrsSJkEJXr+ylaGFeT8+eST5wk/f3oAit5D6EEDXXTmYUZ/qX4gqOU+TfvIEJZ4/
ABIotdPgjgNqA/HIl0tcir9LBxjZ+uSlgPu6J0ZCUa4zs+oabFlIWBrSqEgRXPaanZ1a6aydxgid
zG9DLyCyuW+Xe5OTasybRxOiLqAJGNEmqHHAQa9J5r6aQpzsgO8qk9anXPlrMBuPfVqdC2k8slen
MvbzO+mqcgUf65hrHdGt8dCsyGvkCpwyRCzZObe0Mzf1s9aJVebx05BUdOTm7ZkQI+WoPSgEU33L
zK/WanDOg48MKBPiPA4Drrr+sxjrezRRIVzQN2Vl4Tgj6I/TwNvOenZY/Fv0d9BtsQWejJkN4CLd
p6TvDyUcclDBYBu0F8eqj8aokRDK3j+thseCh4VrNLDXvZmEcqXDerP2YzLSZhJYSlRcZHjlCtHS
Gr/wTjlXU2kMITSWxtnUB2tHEsIMwT3eKUMep8o50R3nrJg/uL/S6CYzCBdr8g4xrOzQSfJijT7B
OAZuahzb1sdAqHfsjhtTrx/qRk2XxScUt3ZZmjoAaoLKhv5c8yJLbs3Q0sqEa33kotEqZgqOztPP
4xpNlL9jLY96qYEXP1FQ3GV6PW+HKTVWXT+vlfUmRhc5lc2szgk0NwzwK4QAV4pD5msnD1kK1wt8
o44d+2YgH/dZgwImu5CQ87fB65/ipnoxlHterMp6IXVm8o9z7F/9pgNfVW6GEaKp6935DD8YHa27
IN9UjMvQvUwn3zqq9sUXaBAHm2+n07IHkvi4lc1V38z3dlJirDdeEH1f7bkl77rwQyirn02y4zj0
0mKD6A5i+VRXZ3x/oC6t7ovnyodlolmsZxHOgE4TSNX5Yuw8Q734LevvAjJxL2/iWNPfqE68twYC
dg/z1YooD0QMDphvT9jvxAlcCVnH1uCIIepE+dWrSmQYmooykLFhp6b9osmE64iMUirJ5z4x90Jz
d3WbPXSFeE7z9Fp22SHW7HD2UkhV9cPkOczm5HMPcrWkh5xQqScx4qq0vsxtj7IE/hoXSEB2QXpX
wIPn8dXe5dhbWYY7V97x56DnM4ubvSn1DWrAlM9Gf53SKSoy0CqF+jWPxSlQ7Z20q20gg89Tnj0J
TePXQhKbO842TtST1ZQCGH1rh6nIvqR+2YHgQHLmat5dwvTIYNvdVcg6mEUisyfnFoiwvmtTbIDy
trnV02jBx5ZUENkbNBiTVx8RLsnI01AvCS7UlT3usylt123eHnO/H1cDB5fbwpR2qfDBdckH066/
SoSI4QzVdZsIyewkbwkEnCdrrabnRNYmuR/oWITubgiMP9zwx1nvwqV1ECSSzv2UD2pAlM/USI8T
3jXktKFjmW2Ow27QTSb0IOY3NoDfVY/oMRxsN9k2Rn6dEN+BM0fj0Rvr0enXRqeXW79hkJabiIxA
61orvTPMHRHVIjSpsdfVnL4qg0lsWd5pZY0yhEps5CBZ9aioiObMV3JKIzb0JerXAKAKVUU0uFm7
YarIh5wlX4tYOCu35IDEzboO2laHW6i/0Hw+xstyYhczRg17SGS9Lp99G39Mwom0an5sYJExVPS0
banlGxySfMATR2EeORxJhBi8Vl2W3Y0WdTfX1sFw5u6lomLbJYm/J4BRDwcpN7rwbVCeMByX9Fcj
yG/YFvmCMZAhlvmC7WOXEGIaJ5KTwyxCdbso3QLGSTpWqzzwzhPQv6ZJiz3aNQBwDlIWJIewuMUX
c6Kk1bGVhjpEITh3THHy0iURAKIcfk4frkAsmVhnLzmSQ8zvJ/rk0HHbMFOgGBPvUxsTaxNUCBVS
E1lHSUJXNxVXb9Ehv4lpXVRcqMasXlwcBLaJdNNddiBnP7nJgi7QeTD7YJe103WcQCPn2hZlILzl
A3LYfDN0s70axuWwDNMBTd5Hi+I5SqAlUpIdGK4Tm0V1EyzQsS1vDFEfMmFuwYp1Tvcm+njtSd7D
gF477OX8pW6Bs4758sZ7ffPH5NXu9Pv2prozGnIQTEsDvVQPX/2qfLRm6NTIOyONIzPK8R4wZHMS
FRoScFDimdmdtqBg9pO9so1jpuurOm+3HT7CutNrFDLJhbindCucjNxYRnSplO1qtOdTngyMmyGh
JgCmqKH70K04XBM76qwnP0Fy77mRQRIwbqweBLlbcOzo0uWgzy9WofoQQCibbutXQyelsRqO+ZSu
XXO+aLrL6sJTW6vJXqQln8qCoOuMI/c2Ee07Fl62pjZjMQ3bPm/SC/GBek3EhWOBCnWDZjcG3Ncs
knr6xMp/Rf3RQdjuiy3IrXHTDGawr53BfWypttcIq2UZxo0x7fU5rgEZe9XGzLJkq7rF+oBia35C
v42nwRjRuNRNsvNSUPeKFmKVo2deGZMen/POLgD+Nq1E5Nzp2l1qB/E3B5Xiq+4Qg3OrLqB6ChFn
DzRS6NvqqaV57QA4hyX6NYE43LEu7lDRxcHMqwjJM6yPggaDMyMziNzNC/nr6Pa3NiIdrVtbbuwb
W2vXoxDGtHFaqZ0nOZTvDeDZA5A2bacRpLEuhnzcw0zsd+2itHuyI200qnUBYC+eyieGJ9YGFjPV
YsMg8jWD2hoi1ET8VRloBt1U9zfo17zN7Pntu8NZf2z0vCZOIDDjqyvb4Zu5IBH2VSFeWaa68E+X
oECMOU93+OeHIkw9D+TgaNQ7Qmjj51w1/iYLmNf1epK+m9Oi5jDzZKGtLOgS/i7Tq4wDLWj9EIHV
9KsqUu0MMdTE4htDeJ/HdRPU1XYmQ15y3En3HcPx9EA5gSRSIh29T7QF2RftinM3FRmnFZn+F0XM
K6Rkl2QC4iNexlYz3hqLD3/Kqo+lDrznpV7UGuAfjOh2Su6VZe3LFIN/piNVVpm+nbpOaGELMBN1
WNqctGCc2LLgrIdfOOCq724zBS3YjQ4MTqoLV3tG3OgFYdwWY2jQU5IJUAcO6OveTLcxm0S2u376
MS7D8CV3J2svnWrYyGqmUrZb7bQQ+HDSY+TAMh7VXRoYzSYhjZUMTF5xwuT3RoAkaEyUWtRrxDR7
u8H3ioei8/K90TjdAW3WtJnH1NnL0YFzbIhpN/pxjBjLaT61STW+uZ36hGVmq4BkJrRQ21pazszq
zs2+6gjgEzqlIC1okvqMAF8ktuFMADayyqFkQALj8JudNvnBJupwxJ5J0YiVg+WQ6Xn4SvL4wcU8
fGPNi7uhG9oTAJiCBBDrzNueLjkb5S2+mXbjJQT1dq5z3xLhzahHX42VOd2rune5rbXR22HpVofG
HYkH6rrlq2ZrZWTYUEQRik5bnjDlYzsk8efcdKw9WGXAjVNtPnWxUZ3afphpk3G5XQOOj52cMxgz
ijG8HpLpBiZx7jxaLs+5n4oRJ7FFvgw2IgZlqSOzkGn2sGq8zPyoMif/TOfgv/cYTzZzPMbHRtgt
Q/F0/kSQenKJRw8oY+F4Z1uN/jr19YzlsurW9lDgCjZlqXEyGC11TVLcxXWVnXWv4NSe2OFKOeV4
cVT9UJh6dfYSJ4FClutnu/HGx4JV6DH1luVLYfCkc9PeecTlD3q6MOaDPRDAGDTz8oXng01ljF8y
Khq7X4+IjmqeoWV2EoNDoru7NPU7Ky5KSGrWowja+sEJhB2CrzOvrUEpl5oKDTNE6gtBwDxlaPA6
RMI4L8MBMfxNVmkSJ0bSY6N3w4EmJdsHnnDP9BkiMkttiSrHTkN/0c2LqNNyl8ZNvml1p1u7IH52
/ez30ZC3fRMq3QD+PcwFAixNX4Mf8qIEBwdlAZ6qckArjm6r+jT78XKojIaod0eLD56pzmKsnsGH
ZNsAHTw1DkWFmTG8kX1lPy9eN4SmkzIIDRzc61OT8BLJol5TgtNXAXThgwQrdBWTTqo9OanrfKjT
5wWbyhryHwWk74mVR2wpcwN3Ni6xhmEGuxMMacjDjveg6Vr7KOumPFpEzLwWClH7ps4b79RzX27Y
1CRU86rX7htA0OnObOn/yl6l3N0eAgFyHpNDVchO34yT1NQJuSCzU9XOwASdIm/Z78taXSrZFNcs
xsO8moOgPLcOcVJQQW8toMUNaXo1c2uM+hONu00j6kvfvVREjqwGzyY3ILeHg1emzrmkOnFWBm8x
RFPedasgoGEmcq+NJDzGLHSnuV2jTCvvhNmKb8YijL2VEvzIZLM5o5vhoaDJ0BgIM60LRz1Bqjc+
+Ur1D3UhOaJimtiTBH2+IZn+M/liRnoo7CV+Loal3rIL6V7NSrO+aZnubhuZzXtDa9XXqajib2hz
za+4Ucxn4Wca6WCuAo6OnKRc+VqAC8xlLEv+b5lNL14AFRC0Kicyow4cF+Zo+Kfe7ukps3YEzzkD
//ril0nz1kER/4o2TIp1zrp6NwTJzQ6TqZhebwwyFJRlcCkrbdmoyeuyB+DvARMlL3HNCCoSx90w
93RuJTzHvR3gXyWKsRMU9VnSr+mBrWffnMbtqM3OQ5qb/oXlA0VAa/U9wfKZieOHwhE3XYC8nyl2
vpNDEry4beGtVWkZm4W5uAsJuZ04MIQY7lhNVxS1dkqGaQde9paEPZiHcfHlbuoxqJQz1C0T3fqX
WBXmZxtvxJZPu76zl9wx8VfEbP85aat3FMzdfqqN+DyK3H7RKFDOTmckKFf4+WHVZP6eiHoOeUMI
69q1jI0RlCzZRQCG2o5p1jZhteRuCEXVAaVqhC00861RG/a+bm2O+1k48rkty2HN5ghTVp3O81ku
QjtltTt9S6zUZFy1NM/ZJEicwpFrYmyux4eE7MeoHr2uCJOqaEJRlvizpkDDwWeZqCFbLdD2sLn6
K8kT2h7DiIcYlCnqK26y92SYA8xADbCwEPqqGCP3qGlmCDA88of6AZO+2GmJvqxR+dNOGKLbtv0u
mewJ5CbKaybvMRYMV+CinXQQ9HmSyWMrDfMQ953ON4oZA48QLQT8KzvScwY/nGDvSS+YRIOfOVnO
JC+daMW1SXQmRhiilrtFMYULPSTwa6wB/ton+cdYqd6G0OvFHrO1dDA39dgsWwnOexXY1Fc1DoWo
g7gBzM0orjR18WFwh+ZAgyk3Zq3E80j++N1ENjIOHAK3HpmaNXeWsGZQ3DYijqCjoVH2rZ9La2Dv
XcVVYd3snKL1npMGYxiznIx02sZyP8lGc7c9v9OLMzr1To34nkoyHSOLie9bvKSadmpGBzm1Ax96
Qc6dv5Zyrtdp0MooLdk8rWw7C24Fht9ih+twi8isN7cWg+7ppe9b90yLYdSn2UQWGMXLvCAGEvG0
wYrTtGc7k83Z10WPjox4Qzw3WiM/d42Tf2NcVdLK12l6QCOhXsxc8x/7EiZ32Yn625KL+tfK7MSG
UqS/3iAPzIEC+/PQ9dnA9q8pnztI7LuJTLB9mxgMYHEOaqfaTMrzTZN+jwpf23dO3kM9s9Nz47TW
sYWpu5L6YKI/0sWZKRNXliJWhkQks96WaqbIM21HrYtkGK6MxXDvqSzp1kldWKE/N/aa/rDaEBqb
7jNOpUNBzXPl+niHw0FhwHRpG+eBetJUoC4LbhhzNdmaeMQA2qaRsVhcCqQa148+QrejzsAyMmoK
5qGRw5rZf/3O8qBF9DdXE6sSY15rvca907U93gIU2tWxrBnWx17/KDGJrgxnLC8Iv/BB1cSpsw3s
boBUpPJeVzfXlFCxDYed3KL9bqPMnosuclSSfHVG3yzXJpCeyBhaODFMjbA/yG98rxYtmVAfHiks
kVIaQRvBtNwr3TM3Ropb05vd/gSAguYJd6JiTFI61GpkcVDNyIc4Bg6e68slyIKLzOPpqfJEtXY0
l4As3qoDLZubapM0znItsUO6NBXj2K8I4ZTU1qPty5U5+Np+WViEarhPIqPxxZPk4Rc2Emdp6Sf1
Fxyz3RcOmfFou/Ny0vPYOqT0NcestpdrYlpipQiW+VKk0nwlycANR1Z/X8u8MS513L1XQXLTAKXx
RjBSOZo2qzOcg1Y5hHwTS9gTCXGAR1ydh3yy3uY+2S2WP91hsumZ5zc97tuhQ/vRienBJQlEkSDK
BDBkjgdcL5V5dYzpsPDzlw+5AzIntytxqHQPPXhR1wo7gya+abU7XDmFGHbQoiJcBILum8sBo2MT
6VZSM/6z3otyLv3VUOEFI5PGklX4v6k7j+XIkS1NPxHaoMUWMjQ1meQGlsnMhA5o+fTzBft2X1YM
g2F2zWYxVrsqK3oAcD9+xC+aaU5WCneRry8489okK3g7Nar0R8f7+1YuGdBNYT77lLfjvlmAPeLX
hXFn0R43UyNvcyNt2Cb6C66WxkpQBsWfMym8TcCSkvkmahjUCoQEB3PB4tC3TB3kUjjkgCLfI138
mZlx/Iy/RGA2aIpqhdgFSDU1LiUXo/XMIldq45cy69ujbUazit87Nt+2zsem5T3TD1pIusxKEfGW
Np8ji7YmeuCGM3WpYwxQ2sSygSR43I85NmD8lPuhxWUFxuvRpvwd7Tg81e+9dFO11fxyTBmjTCRe
toFAhG8wK3WzGnwkNOzAaEb9AQlGAF+w2RnEL1Sii1PGwGyM4ikKm6c6X8x1qs7imiRjMyvYSg/4
b9hm3gl3UWre5Gl1GNOjR892p5TiW3g8bs1atCc5X0+SdZ9Ox7t0bPZLuhS8CiVfmVZ4F/WN8Swp
S+7ExyF0IOpDNG70dUrmiTflOIkvpJ1w5lHCyY/d/ajXlT1ogug3wvRIsUFZn5eBPpJR5+DK3hfa
zZslnRW41XoDZDUlFfyVTKM5MlO2DKB2SRm0qlaAJSbxrcDiZTOsaxhxydhWLwCXjGCJYbQtiam8
wJPooNcu2Albx1OrqRrvO450AWVVY/gJIotmdpspkd3O6WM7m9ZIKz5Md5M+HmlujMW6KzWmv6ZZ
vDHbpqbO28avFY3ZT68zeJ/Ug0htiaX6XK0s6jascRT5b1pNPIRYhoZdLnjJjopAlGzj/A5cBuDN
RqfZ21jzMZD0cDlATMsC2PMbLqzhJe3LxW6ZwLtL1tHKpzJfy1McPov4wPj6aDEwBG5N0ZCJtF1s
ueeIIZ2CShwcdR/wVFvdReVQjitRZlLV1E3GSyqZqY2FFKRmungTDnFgtU5jWUeKxpPfjNg1Tyhr
gEEclmw7K+28o1pUPaQLSudIqZyf9Iv6HxZjw99ZGdMfm+uoexNnrbzPQ2ViVCT1jrIU85ZW8FF0
Na3U1sWSJxrHIj7uRUHA4anT2h1X9fiUC22zQy60/6kLOL26FKLU65rUtb/rqps2U6rHL+CF2u2E
tzRz3jnR1hYz5uAoqsjjtUAwIphqlUIKJkZ4mYOFgbo2mty3S5LnvSOSddBgmUfpgd7b8NTjp7BQ
WBe64rWqddzNoJJLL0JmIdzUkSLUjrDg6uozvj+mJFaL9oBJfLoxF0PdG+aYMevP4JLNWc9UaZLu
GRnWtBOOS0BOGm5B5Ag63ceo2IRiUoHZVaTuBvZ4SlU1y4mXYWTzrMXGfITB35acmGNcPueLnvlD
SSAe6vp4hzyVpNljJ1MiLJa0J2FU1zSuhdhWohK7CasUSdBiEQ0Xv8hH3aN7WwIKUsEO5BakTb0z
jY1YGY95jn6No8URVDLq0m2i1YkfChJzKKrbZO5ULlhRDPQwMyAeZ8ntkmMt5VB4KDdKzwF0BkXo
2Y96vjVQ2WBe1NU3KW49LwzdBj8RcsHVs0R2uLF5PuaJTP15vGRUh7shPDJAjqNa8ExjnB+PWl9C
Vgij1QyYwoYf0fmLriFLL4XVKozvYrl8U47Ji1brdCXMGM6pJg4PhbSUK5Hc9Ye6lPJtLmeQIDEA
fgP9LgdwmYVddWyH3MnE8oRRtPJbbM2Th7ntqzus3H/JCV07j3ZfRfMp00Twvli7ITCRpEy7BP1Y
3kukmveoyuu3tYqenJEU2HxG6PO9j1iXr9O5HBh7q1DWZmKYUIvCX4lv6IhaGj8XVKE+4UBZR42K
xDbowhhtiCVmKirpe6stY5AH1rCpEA5ct1Uj/aqE0HAZ5Go7kZnBpgRAfJiL2lwzKoz8yDj+isPq
IQ/FEvow9SLdVdaoT3upl04k0F7RCF8mGhqNWXiNZP1tEdl5TOVYdnpEEZSqbrcCYiIeFfi8RxUE
gUyw649MzMX72Oz7u5mpzj6BFOfE4dIx22AyZsdiZj0oglGrdm+k1k8KfMqnmurXtrpCv5vkIz2n
ZWkaR5ZTCkvDnI8rdDZMqNam9oftD9Cj6tRn3DaiFUV+TKtJsHzq0ZWFg+oKVLyk2mapGz7Ch7Gv
WEi7gFeTQruOGQdpXROHtjkX8eFodWg1xr1+Jw6nGSaF3RIYRWI4SQaf1kbxpI8cCe2KyM4BI69p
Ykm3SCCXtyfXjcM45+U+HWNldAaL2T5+4dKaGp8Jw4gKO1LN7d8Cku9LL2gYbvEGgf9bo2B6ZV48
LXS+XujG0TqrS3UXUVLayELVXjmCCsoj2ioMO41dAjH4Jh2Fwa8aqLFmp/XvYa1WLobVCIvI2XE3
LGW4zq2ciSTQb6ARRnffawvy73OauLBpQPoVR2mws5brUwHHp7oyidy41BKgP+sOEYnZTRBwvC+r
bN4L1REX2sqsn0G810ASnLDqwMuPk90DUhAB6joVkCav7A1orbk+WLTULF4Z6QnUV6josBLECaqw
YiTbXB3yrT4gHtArSQqC4VQyRx1/VUFwpqnb4wu9RZAxEch0EE7boxU3NxLc74DKNntaFqW7mbUx
daZZLF4lqrwggqb+A30r80VPBP23WjSnfKJUbYBpk2NOWK0eYyl/aqryaWwLd6KOuDHntt6IxWAc
ehHn9jyq1b2sdpPfJydLi7YUAkbysl3koIfp+fOskgI9w6VtJK7pK4fPRipOQZaJVeyShQlBW6rt
z/Q4yAvzeyv8HUexsZKg9ETwTvoQxY0sfRCHiJEl+MNxzxRjXFlg8ZGVN5txJ0cn0H9JwGjsBNWK
34h5AVCf5r01FCr9FjUyQD7Qq6kgKw42DiPaph9ILjsoTzhUalVv64y5HiUJsIAqHL1BaMJfWYF1
A7d4Mv0uwerc9pTvJhozYp7aWpXW3nEWbeCPf7qC3CNe5scB0YqpkYYN6yjbjP6aB4NbBkWil/Vb
C2YlCIF50vhU5fg+a/Ekp2j2JMbF++moyijLFqX2W0ti5vga+dyBnlp6GAB7eTi+wSavm3WdG6gx
otdTMCFXVUSKcK9iWi+Y2DRyTIRrbgXnYnYnq7CTnjdKwIqIDdO5UnFXiFNCOEpWfRhHzig0x3Kd
pDIBpmMU5gNIaTwVfIGHy5u8M80+Rv2lAYV3RaTyjI1JkgT+HZYLXCVmesY5ny5JJEQhxFEP0IlR
nCyOOw+T83/5JPw/gGrfVH+OD13z508HHfP/Aw6mfOLPfgfXTsaf/0Rqn/6HfzEtZfm/UOdGYln6
b2j1v5mWkvZfSCGAt1ZYAEcl/p9/MS1l/b/AnlrsGqDdfL4TwPpfSG1Z/C9Yvchcok6FcvAJ3/0/
OPV/Uda+Y1qeGToJMrIDmPvB5vwneHmIoMaJiGXsoB/fTDvztljJDDtsfds9Cf6nt/EFT+5ENv43
UPrfa5zRONGBEpG4iqSdftcf4md79IXX7//y2Qn7nz+NGu8/f75hZYkgLPxpZWfch7vhpdyVvvgr
+qserq3wT+7Iv5c444KONNu6RW7FXRMP2W1nzOABIirwtG8arzPAFbqF1UybfBRWs9y2635OwtXY
ipOfyz3oprRWA/iBBpJMXDrYVFOka1hCoMyVUHQrJsiHQlvNdaOTySLOZQ5V7nepaXqjKrfoyKSV
149SQ+M9FQNLjEcXhU7D06vQJE60+GPEcRxIRIwXU6LPL3dm9C6JXfl3tDLdMSpNBaTUF66QEOgJ
3CdQPF35OcVClzq5agKdjuIRQC/l0j3F86qzhso7MQ+A8PYx8MvMtLNBqNe6qFleNBX5LUo/7x0a
ZUjWQd98kJNaA69jmUB4IKUNNP6Zm4zdb7HsCeP0UIIiTSOKVbkE6G0q27ZpqkCGQOZpmZkdQjwy
uHsLauBM/onfoRB0nZlg6NhK+wHjnEfGX6onRMm4za2m2mUM2G0B9SgnmtGmC1P6VB3q1+9G1gMH
VnPRKQbE2sZYiNaZaByDRNHqrRyHoyOHKIzgbBg5BdJ8mFdwu+WhpKxBYL/ipjHsU5kk6ShBxfl+
J532y/99Cgi//9yq4LGNvp/Zquo+WcHyG20lkOGMXWH8y6fT9NXfPyPhIFgV1fPpKKDvR5NG36e9
N90WVWQL/Qbhy/Q+Pm5Vm3kQqnyDHbmoKcTJ5igwrb7//hHPFJr/fVZOZLBP0gYpnpFhM9XSzpB2
As9pbJtldZqXTK2JgvVW1+/GZG1aa3y0rjz3pdd6uvM+LWmFRy3GlkfZFcqIBDI9fKebsxRFHp5c
l2uZecI0QEWU2mvUj0sR4YzSBnemBj9pLTsT314rah8ZJXlLa7lxne5pvnvHwjogsMNICgmfzDBe
4dGnXtws5aZB8Y4uU6KBIZNe4lNFAKQQbBeoPqN8HYVqS0S58m7+yaP/9+eQ//lujK7TsSlqlx1V
gAvYleGYrboGVPGk3Wq/e3n1/XeXT7fFV3vv7BZBehHfDTladukQNM0jva0wp7bv7R/GiHS8r4C2
pXwq462xGXMnERwZdPCTIdx2/aopHqrsCpHz0m44u2rajvx5mYV5pwYMtfrRPSo7vfoFXMOzxvX3
T/vhs/fF056zCCUsHyQpz+adYlOmbm8GX9jNDoi8Q7Yf1prf2olTrHu3dCjJvcimGPcn5wDCLbDu
av+hsOHyeg8YeR829PLtfnvtpj1jXf7vFz8XpjfFHtXLlp8moeYkUhjbVOcFwOOxdfF5gfSoO8dx
w8DGBndf//r+jVzIIqCi/HOjTXN5HBYtXXYI/vWFXbd2O1leWSi21h7KJ4gOyxaxrms6Daf9+9UH
OAt1bS8UHZ0PDmAQrdCvsoHGORbRVNlE/rV3eSmgnosXQ8DMY9NiFT0Ig/75uKad5zAPXYUP1tNx
NWxMv3Jg5e9DD8yxc+VVnp7hq2c7j2eQk9GO6ZadaNLK0X7S1EgVrzH9kZwgPoxUoIb2GENdSOg9
i+DxNJsaXJWv7G7rFKu/+gFn0U036EkC3sd+3Yidrs+fTVE/0Hz3TS1F7QyRUmM9WAA13trIcss6
R1pO9XPNCOoY4FkKxS7hu2jjGmfMn3mjmIh1GV6RbRF8tOhlm9YMWwGnnPltMROH1BctD8OPm8FX
hs6r27XZr4V015b3kD5kdOXqfFsvitOXG6F6bsX7HoGyo3KXaC/p3MMkeaZbAWP8TuYXltLoZYno
hXJ0L803ykhhB8hpTt6NGf/CcB0uP3ozyDN5K+UQystoM3fpNhZCEAEdBWLQLRiF0N5S4ttI7dZT
O7rJ0fClZB21CNTpK/RN7Wm8J90Zpz1wQKcKxbVWnigO6gyu9UGnq9JZ/ds0cM21I7SlTsMGL36P
pX5fV4v7/V65FHaNs2NnmUne9Qth1wySrSbb4j7fSqts2yfO8VZadd7y03wXd9OT/tLtxwd5114J
+JfizLkOddLPQ1/ErBwJtzLdHvQ3AC826xCtr+cSG5c28pZic3pTc70XlbdJvvv+obULIf6kS/P5
wpeMjq5q0Sy7Ke/3AOedRVQ9i+ms3cdj0JjDLWiLtUX7VR2ej+APLIGeuEkD1wzU/jFq6x+theHy
9ti0b3GGT0XCwMB4pJ1v92noi5iapllkL+IMzCOo0WopAN41bEiAoJM6BFWNViMCoh08HDOK/XJM
98TcTVpnKOpVCAsmnpEdlghFp03UIMWSvTbTTtRvwh7s2UOM231RotpZe2DGdr1MwirbVZZdufYv
fR3z7N4XGVWZQ0cM6dsSrCUARSiiUNrGIwJ4xV4qXrtsxZuyLX1j0sAxNAg44FuFYnflI12IIWf5
QDgWSdPmnHEwhE4xASfZKZJw5fE+2iZfRaizSz7j/gUHWcs7tFXFtymNl1UDyh7WEOo16IAPzBBD
zS8l0FNNOskbA+nITS5lFk8LbBfwU+agCDfa5oK+qhTq4BnDfrAr1WochGXRRK5QCWyHMvMxQwex
10ntvcwQmS005N17NoyQUr5/VxcC/rljz1IIutlFvCsSlhltPy7NeDHsbHr//u9/sPC/eF3nqu2T
mfdHteHAzJvxYPkg7z3BEZyG+CB5f4XfiR9vjteur3+2mv43ATHOri9oaZKKhuq8i6Ogl8I3U0W9
s7ij9grpdo33oG7toUOZH1TEtkxv4NN+/5iXXuPZtZXEo1TlM5lPfURrxIYAa5fCTTNdy6U/hPy/
eo1nh8oahzKPEATdFV79Jnrm63u7Ht01yrrPfrExtqkPuNyePHN1tG/pazqy+46ocEAb+lf2i1v7
9/cPKl/I6o2zw6UPVWchJT7vMmmvju9z6UvlCg5T8lY8t3dD4usB0CngSKbdBMIGHHPymO4FMWjo
Q4juidD5t3gdolXL6GrTX+kxype+/NmpHCJEiQc1nXdA65lBvmXmcwf/axmC5W+WNc4YTY4Fa/NQ
j4FWbRZEb+JAntH5tCji1+3kau2GgdJs7BPa39q1ZPG0/hffTT+9xk8FYh2BnO5TvtuCh5oj/Oz9
wStc+UUna7vyRS48+rkjNkpky1IMOpt+13rdbrxv94CBGKVsU/e4svb6j/o2XR09NI5tOSieUfSw
I1+6vbL86br/6gnP0gAaiOIRoD8HPH+x4qCTJ7vEi1dTmUtTAgfLUeBOwutYp9/vxtV7vkrDZ2ii
zLzVtQkCvb5Tk1fL0NxGt9tfZu3wLP2VXOHDZe2rn3eWrWt4kmLGrjFvD0XQRPvuptO6wzJvYRYO
wxPwGBDESmM48eB3wyYK9IZBG4ijQEwOiB9MsW/C8T0+H8uVpmzQPhEg4zKBX+fDHm7BWGQQiW7b
4yHGWUyFnf79e7104vWzTONoHOFHnH5440Oc91KH0OVqyNcgU+QSw1xAMY5ghy7K3k60Bhm31t0g
WycOdLgNtYENsij4/sfIlz7yWWAdpFabc+lI2pPE20afAsN8LeD0GneJuJpHjAyVAz7d9nEEdAmw
dQYz2eL30CFwgzqAPXVIy7wtPbcL00wNJgzjV8bkVBSDuyh3o4DgOWObK+H4w43oq69+Fo8zlI4B
lZ2OHbmHQ8ovUSZH7vKrPjDgLVEId2kpHg+i8QSeAQlOaboi36VcyBDPVUeKKq+hOQjSrizcfsVk
WXeWjVy4wI8sRmbrkkagDWDtuX3JDuoqDbiNALYU9GtuIk+ZV8Xipz+kbdR508Ps6Q/FXfE3POjC
bZW+KK3kXTXXulBrndtoFwogzdDkl5qB4iJivTJ8BmaOsuE332TucRN7mntlA51e/Fcf5Cw+q3Rm
02PPWskBEZaN5uaP1c7coPDFP8UjiIZAtaGC3mbr6BH5463lGlfWvnBjaWchGA2BfDkOLK1vtB2d
AHfy0tWyN65km5faDx+lwqcQDyg3HlAtgVQNoPdxeoB78yL80Wl+7DOBLsv3b/BSWq2dxdmEeYwB
zkI6dTmgNxbYezbPkEb3EyAAT15Dk+i25KI6QDXv+zWVC19NOwue+iBDLioieafVbsWo9ccsrAHw
zEH/V64cRfIoRb1Js+sHKGPW60+qDfOmeeLQp04h28MzWKFDBTGfxDaxp51qOK2JisHj97/vTOnn
f/M97SxGFksf407HO5n6IPZn1DwKb0D1DVvYU0oEqrIWbP1hMZ+ygPeiTS90a5DN+4POtrwa1yX4
3vau1G8ECDSH47UuxodJ4Re7XTsLl7DmpjaR+V3IpYsoCU93MlHvQYOk22v0I2+S3VRvDdgtSeRk
v75/G9KFyHOuF1iAXBcUNZR242ZGYaKU/XbR3Sj6MfYeg2guuvd+QA8MfTB9m/cmdITbfl0V0Kv8
8koidho1fnXQtbNENQa1LUw6j15OKx0OWb0pQ0eyfEZHlVuhNEC1683CX/lW9LXMEaBSR26PHUag
Sl6zTwffGv6K8i1oMPQ6E+vORFGsQEsTti9lIuZvNjTeCEIlNouvV97chSxNO0tqOyFEzucUneCi
PVVu/1Naza8ltgWH9MpRuhSEzuKfPIpwyMHq78w7yX2cbPUGmu7VUH6pW6iexTgD0Cc68/z5dK3m
HLRymweTP6wVt90nIET9Di8Dh/i6nm8l72RncmXTKRcuEfW0GT9FP/wXRtnKWHkG1XBInhW/vq/c
dnMM5hUInfXiFz/zW2mLBMKzsNdvyyB5mpzh2dqgFHpg97ujH+1p363Lh6s32+mcfXH+TjPtzz8K
t4XZWvA53lkPQonhgd0fsFJxLC62H6Jbrrlmbq5lmJemwOpZkJRFsRTLU/xHMUQAHehY99Uzsjn4
kO6veUxeinTqWaQzJVXQi4lFBjfzio3ly14Z5H7l46EeLK7u6nZ8P6+7rerWu86J910gbrXbOXhD
FfLpPzsm6llYkyOkIRsYMDvFz1ai98cI4B8EwvpalnApbVPP0rZRxt2kPcXzzgfjzXO1ge6aj5hS
2KIrOagyuoL/+5ql5aWAqZ7FKpRuAeOdvlwc/qpMuKR7WjiJ07py55DrK7GbbzrhIQ7A84AFjvfC
EljulZd5oWXwMd/5dHBiITuO1SlPjJ7Ln+P9sh7/TjtjpT+I7+UjsCp/ee4f8j/fr3apa6WexZ8o
BIDdqKwmO2agbx7vUdxicHGPEQjlhOTfIERzEzmoWLiF23rPkQvN0vt+8QtXgnIWnFJLNherYW1s
rbzCIRJ417KiM+nU/80APrLwT2+xm9vU1E9bsvMRe1ODxTdpfYh27TXrwivuc7d1Ih+WqaOtUJuz
QU5wZG51u/kpu6UfknSjmbNlREbZ6opXPu7Ho30RgD5ux08/S1WSpUv/+7iK3tGfdv3zYA8byWbw
sE5WsBg8Nejh9HvtM8wte/pb7sKb3i92k9cFKzoQaxgzAexKbolxFa8j31h//zXk0+7+6redxasl
z5pMPR2yxgcSveu9PlhWlZcFIvPC0LX2zSG5VX80Tr6PAz0wncT/fuWPtPGrlc+CWIV5mJk2pJOi
dUDdGxuO0HTrFC0lexLsI0zHYo9hWtf7Mrf/jdXshfJ21PGIs8NneXyILA/YAKj743MPP+EO2yw6
OABGjdofBcFtMz8pfDV9hVSEFR28Q0W7hfRqWqupXU0n4Q4bvpuY/ulD2TEycC1oMrlFfxt1gEJu
ovuy9kysWRb7+yeWLlz7H12JT/tAKQAIwMqQdr2j+RB1A8lnQOT1T5H3QpcumALVF31p026vnfRL
fYOPXP7TkieogZGJLAl/cF3acfAs8Z17b3DxueMSjH3gAvYfiWlw61aeaVdB7XXu0+RVgeS069h+
uPLwF/LRj1/46ZdUdYI6/qlikW6W3ejpgepUN7WDbJgtr1sXLOLauKtvq316xS/4UrNZOcvjMmFC
OOi0YhUh32fcpMJmsW+VMIhbIDhu1P6U2HnQGJzMM1VQOlfO+6WE/9xpQlQqGOen74xnolccsk3p
rLU7T3Zz7+Hawb3UyvpoyX56n3GfLLpUsYgcCAyQ9gtah+95v+1ib+ELSxykW+EwrCdU+he30exl
NdwPjlo4iWjLz9I6y18V9DxwRboNmcX4x5OX8sEcb3vy8u7anr/w2T9SmE8/0xgi5ErwIt0t78KP
5ZHBFl2g5jfl2E+ocupNVSAYac9r5WFcq7/ql/9st320rj4tK1li1TWnb9+4xf38FwdNglp8CvVg
rd2eay2lARq5zbXNdopaX0Szc1xtWnR0/MDe7hZu7T+h8tDXdxlzwNy+03qXs8W4we4a9Otd6/HK
Q15a8yyCygjDpLnCu53vrBuK8qL1498D3AK7hzSKj+kbXlt2ZtzP+j5JrjSxLy2q/jObHqGAnWRU
wI5Nb5L2bCUQ39P52nY5nc2vXuNZztcJaWY0A69Rk/DKs+V9dF/52V59EH80BIvn79/cpU15ugw/
7Y5pgl2sY664Q2TNoCAXMsgQ4o+qQ8HOMtHnqkJukim9stylfOtjaP5pvdCAro8JAiJ7zwYc1QPk
4ud6n94gEgQy6LFZtbtlk6yBvP9tV/Kq2sg+IysXWXTy9u8f+VI0/CgWP/0GmAYL/Dg2y/hXc8M9
haHyI0Un3F4ChCGqv8qmum8O8Z1+/58t+HELflrQmtA7QsmGlPZgvVvhYz/aLKQr9ogR3B/5RX5I
esQnHP03Tqeu9Pr9svKFLtVHev9p2RhLXyiJ7KCb4aG8707vuH3Kb0a3WC9/rU30cAzwGJa3mCou
tk5lWt/AzV99v/qFw/FRynxavAsRXwlz1LMMMXbG4R5Tgb7VrhyOS3X9x6f99Nfr0aq7qWQb6YG8
wUDQg9Vtnxr/C03/+OfPn+Jq8RbvlCNWV+6yj5LgiwP50YD8tCZU8WjGVJSjct/t4nSnAqIM7YLa
Hr2y2+Ktxih2zeV9I76EL8amM51j9ZystftxXGELCeJmYZid8COT/fRXeUbqr9qYv5AgGF9gocvb
+K64ssUvvfyzyFSmSwR9kZ8KAMXLHpMrd8mFrE06C0lC30PgbPmzuvYjrPzceJu6++gVPzkzc6Q5
+H7nXBqlnltxQUIr0JI+Rb735F4+IKziy5qdrmGJhd7xUZFt/VHbmzeqHT3pbm5zpdDGOQCfpUjY
l77AfDW9Mra4VHp/dLc/ffXFEmK1btlpswdAmP0VO6KT+6g32rr7R3Ham9hL/PrKqbkEHvpopnxa
DuPw1kSqlGNjJ15C4bH4sQ+509fdWzwrHWjnNiLsGyRdvOM+urK3L6VQ4umLf1o2n1tVMGa+bL85
FRqyLYurJHGyQ4wg59a6H7Z9IG3lV/kRpZJbwVXvmvd2G78hxrCW6QDoPm4M4o9uU+ybm8kLt2p0
5ahfKJLP3QLVdtC7Y9KxGbofOdIvHbAfGbhdilOlOFxzZtMvLXP6959eQA9LL0rxUdjlOhC5GM+W
xRT2yKFirv4eInJkpOZenNYayPUOabkUvLbZ0RspX5vhoZMRaQViicaAjgmvmLBZARB32S+jwHBk
QJcHq0OpOySd26VPFdMv5BbuBMBMCoKqS/wLGaQCYvGR8i+cjr1bz5qPHMUqNf2TVEfmjUeEI0X5
Z84QFvkYTVml0bNl2DogXqCH0/zWpI8Nyta6+HwcpSDGUXjpB7wy5Q06BEGav2T1DS5SDkIAfqg3
rqAOtJnR+v/+2H5EgS/iIyYF/3iFFXp4Uj+2lDXvKhT3yhV+ob3cPHQbuQ+KdzF0FtTpXq6sdumD
nWV8RZ9LoopK464RfmGvnQuTB8wFhdQG2RNvOt5iHdjucx3PHkgc617AyJz/BM4ila/U7acH++qB
z6Ks2DWGhjUqh+YkxZNxJ/iGDCevPl5Z4FKZLJ4F3GksC5SoeKWNP7izl62Q1t93q+GX4Knr9/T+
VJXmgbwVHoFNXXmxF+4OUf7nZ1SLMcagsCerDdBePkxbaZs+RBukBDa6j10pMi/bY/D9YpfCnXhW
mOZxjuGAATVhlOdHbQ7XSjQ9zkvij7PmWumpAZEe6lgNJBN9hVnxJmxtJeX3bC620imrasQYlsKt
a95UwKGJTrsc+sr3v+7rmQ2OGWe/Tpc7BPaPRMXUXC/WWpP/ykcnOXpq5pWaI6KYkCNBM6KEgDKG
XasbeVmJ2bqK7RIpNIRpaacVbtbsMLZFpwzit7Qpxxi5AjtMDSfDwRlAVI8lWSxgCP2adq+q8rPg
tZ+8b6of3z/GyXXky3161uMsjmqt9mgC7FC2bPfKq7FSHoablBmgqxRverkzGA6i2b3jV4ea1z+A
LJaQdHCWpxDUPIBEFCqunNvT2fi/zoxhnVPD6mOHK3LI7jLnn3jn9Cjzfv+UX+Ym/OFTgfMpgCcm
rmlTWFFYzE4obbA6dqTj86CtW+tJS0qvaLzvFzr9wa+e4BSQPi1UpPQJu4knaBOoOujLorPhpcYW
waMgj/ft9Pf7db6OpzzRKex8WghNFj0NS84Gw5qb8me9GZ+iO8PLf5o/lufhLbvyRb7ue7LOWSQF
SI5TnsabU4P20OzydezkrukujkW2oQOnoTIabMRVttVTvqJJ8nIt7fh6ds/SZxF0YCKK7h1LN7cK
mg9gpWkKR2/G/XGFMtC78tNEnUm9DuO/9O3O4qnUJFOqnR51dIQbKl1vcadV7Od03lD2CRL3FfEF
Z/KujacurXcWS5EIn8dwZj2FnqNlP6J0t7tGLft6vsbLO4tOqin0GtJbtPgBqcwHlAjsdDV5Mvnh
9zvwtKO/2ulncSNGNBS6Fhswz9+U8bd2V69H0Y3/5RP7jVnP13//nLGT4D02RqebZvDLzbRqbooN
Gutu6tOs2w7bzivd8Qb9fC/eoK05btP6yh330X784snOCTkauuRdqhAR+So/kMgXbU22lzDI0HzU
VgtSeBKKona+QuNTo1+V4+5nR68R9gi9N2/RcakRT2CSO58sChzDTW6U2+9f+tfdCQOW+j+PvTGm
dRWOvPUazLqvO6R9vxHsFe5hr22tO9kd9kNQuNjLXFnwwmc+N3ZGmbkxazjIu/J52WVvitvhM+kb
+yUIH8CoWGtGfPqhC5LX4lpec9pBX73/s5AzU29k0mnJ2gvvstXpayMpvoG38R8GNfMsstQZKk0h
xmiEMxqP4123LjbKC5AgN9tBEF5Vq9ltHG2T/zzSIxAD4/FaO/rSuTx3jTcS5NfqU1qoKagpPpbB
SSUI0ZTtlG7i7TU39dODfPUKz0KLmM2hYNUUydkkOzNyRPm4+n5DfN3oYAeeBZZ0EeQuTUh7MOBI
X9Fyz+4VyWluQuW1mAMkxNPS7Qf0jh2to5H7EKn3lnRHpWI8DeOjvELnIz/0N7Ase8VJ76QuWFQv
+tv+QdwdW5Ik9MEabVJaNivtJH7+8P3vvvjiz+KVGoXRPJ+iLVYHNIOiIPXlNXjfwLz/z1Y4ZwUU
qVJVtXU8NbXew8JVlco+eTMcS3dAKLDtAZM8X6Umf916MP4PZ+ex3DjSbOEnQgS82cISIGhFUWaD
kNQSfMEVTOHp72HHv9BgROHGbCd6CBGsyqrMPHk+YzkiUDRjkevViN8Bc6zO8KwdkMqdqU/c3J9P
yTV6oHuISeu3amVf3jmulpNLoGsCLsRnt1pHEwjEBJQGopnP1TrobQH9sGaX80mwXp0FGBrdLAew
pJ4StJnrHW8jqJl/Vn6hO8FsOYeURalMZA6R/UYlw1aHRfFQAibpEeTNNSqFRig+wIJTHAOczq58
BBwBbdJNu1Ivuvf8RdyBp7vMN7CMDVGxGr+KhyGICmtYa63crn4/vcDl/SXmGfxJOT6cD9Mhehv8
ES52R/VxPMfBCCd+D26tmOHNZkt9//2F3rlWa4swE8EknNfB+giHHq4uQN6gW1/5sA2C09F/KVZi
mS/DDcwREq7GK0Pa/l5sE9n8/U+/97IW4UBnSgsDRXxuBN87OnTmwAFtCxCY/fvn3zuplzMMNW/U
Rj3p8KAAT2pPLvopRvUmNE7gxIZCwHnEKQ/cJVpTut4J+cuBhg5km5TlBh/Cmt7uplMjNTZs2IC6
ShNYJ9gz2vkCZj731SVRLqQ//f497yzpvyWzb3mIAMQ3WKl4j1A3PWLD7JrV/P9njTCgl7ff7ttn
c7oillOEVxjv2TU7VlcJ7UmY9M5v+WEtjb8XR5cTA0VrALcDDF6Y+LKD+fat9jz5eSDWgOCgfAx2
WrJtDjg/9RhonJXVdyeWqotAADOSued5vDXqo+9SPYL4tunfYZT+336URSRgEVxU+RH3G81AiY1X
LMzryO+9tvLx95LPpVq/g5/jpObs1lBlrQmLxWGEv6UJ/Tk82M4RvMXdXrB7uhIDfhYKYCEsggDM
axtQIHD0aNxOeFd2IwbwMzP2k1NUoiOPKmgIaeLK034siOBhi8jAKNEG+PGjQ430D5KylYvTnY2y
FNTr/NS1AhchOqudSdmVAxhLuSoKkF4rmvq/go0fDoClpr4qh9YYcw3HS1BDr6Jgxi0N6IUctS00
NIFyInZ9gL0mQMq1xWPaRXVTO4HADMr+q77tHJiL+Wv6tZ+buaiP3V7Et92LLpM+GtmtawAdGXH5
QPRyFCajS73tQ7RkLBS2XHA59upm3PQbzsb9z5ahnFJeft8Fd0L8UoefRopOhREZZMsA0bAwYT0O
cHnGnvj98+9s4qWOHkCnLm24CiUYUwq5PUxSTO4YnX//8J99WfD6FiGirwaKAwSfPhevaZjQ7RR5
2uvQXCPRBm+jgFSnB8/aW3ncnVW/lMEzTgVWkpuQEmHOZ3b0U5bVZiv4cwKWtp3iepnrNo8ZKqu4
Jmud2nuBRBH/uUY4qvJ5d+uaNuP7G4jrIyD2qtv4GfgXMEjY9O1T9Ir0/vcv+fO8I97pYmtTTouk
Ch6pYRbO0D5OhlmdNRc2RHa7Hd3JrC9oiqKypR6nr/hlekuB7rYwL3L8/fk/V+w1Yyk4n2KAbmPY
QoWTy1/7a7+PA2mPVqWtOFWYBai4fqgQlJEzbxf/8Va4lJqrHWqH2q2OchO0Kdsq0Nz8VG9TtCip
xb3wW3qi3v/Q3/erNrcT5ocQtNSQiwCi6fWA4Cm418HFXX5HL42XndOd8j6FkV+FyabyITdE78eL
rWz//5jMuv2KPz17cV0wulGa5RQnOSa0NgJ8j3t/Bje4MOfKSphTwj6pYf/tJr9UlgswkTWEAret
RAIFyRkeouJlMq7i0+8r5c5hsdSM100faV2HhRKNgNyAVwJXjzNm7tha4/RedF6KxuExBYe0VsEP
ZcuPsy8+8rlZetFRerrdTlFBgkKdQT2OWTvsiyC7/VjeK0Hq0K/sxjsX1qWOHCy6ZgDSSoYbfDaY
MEvdVd2wchTeq1IsdeJlpGSyouDrgUIGs3efXHjRRU4k+5JhU8Md9MeoOarNdST2jGm62mnOOoOd
/FMF4iXwMaQEGsOftKCPALYc4Rc9wGY1GFDvQDalhINiprI/eSPYkNxGRA9RK7d1C8Ay+FLDyiq7
c8L8/XbfjtBKJSnyH9yz5gONHyV6vtnBpi7A1Fy28ivcu2QvdeZqzY2SAJvJkL8mF2lDUQSbkBab
xQ73Auv35Xzvkr0UnFed2mtdT3HJ7rVTL8kfQvIool2vbEoD7qxfspHDfR7c20Z46QBShgstmFXg
G2OsWakOtbF2rP69ffwQJJYa857oCtxJcTXm863CMErFw+X60vTnhh1UeLhyCRhIT/JBxIRXmsFq
zWvZ7FZ7tfYkCBgS2GDNnU2Km1ENxc6EhJTfZIdS/qyzwoVVXwYOMoi0sBI0QIyueDOBaI176g0g
CbxUgNSR2ga+VmHFAPyJnzxmWAWAduRil2mom42pKckBSXctMN59bGPawREx5KrTkJdff/897uTt
f+cCvq2ropsNpa7ROeat9kENPoeABICwrdwl7mxsaVm/lcEMEqIWcVj54OlLFK9s6jv3ub/ylG9/
NZwE46aM8dPN5QGFeFDIgOoy41WLqjvnx1IDPqsAnxEZ6eaY+Upkl49DIAWCgxs7PNHXrgB3Dsil
vLufQP/RBhQJBxeeJ2Zu1r6wKf3MjVxU64xjsbLl7tznlqJuFdAyoYUjfzhLGFIpXrQ2McF5+H39
3OsKLpXbRhV3PFYRFhDSv4MA10i41OEaVW5aH6qkLcrnDlZ8uyFX6JYDem29/LKquroTFpeSblFv
aSJXCUqfILxYuMXJV9AhwhRz/LfGhGGl3uwkDmTFxou2kkzcq+csBdpVDld2XcGqLvzBjbzOA3zz
km5LR7cVT3dhxaN/sFD7j+tkKcxmjEdVhWCLjsF00IN8B0mRfOTOwNFaoFgc2fn3n/LOZv17P/i2
qZK2GrJSx6KXC1hPQzKVKZffP/le0P+rOPj20RPtqKTHCPpC3+9yqUMlNYH+JTpoEtzElMmROs2q
oseJV51mRgs5kmyFw2RJ2SFFpWEtSyD+fa38NXc23t+c4NtfE8FzFe7SyKeoPTrdud+Vu09AfTD3
pG+GXbJy3b63NG9P//aUPGnqqhPxs7VCHvIi8DZT5QwNmHtg5IL17JNuWtmE9zLEv5vz27NGGcbV
aM/fnAjkAEMqAXQ/ZgiQLka0lJWH/CwP0YylJBtoG8HQbgo74otO590eEjv5Dqg0G4pDD9NC7RZj
9F78UHjZI2h+fmKYDCmFsfIX3GvcLAXZUABB6HD7mtBsYC4NBGIIDjCNaq3FZOPnvOFvtvbtPTI9
G/gWdNkwB0ilxNG9Af6rcwWM+dCgT1ZOxXtFrKXgup3hmKtNeJPcpjOjvz8ZZmoCjLPBe4TZ+WFN
N3Xv+9ySim/fZ+bmwpBEBGfaOdBt1HATSP302J7WZDp3spO/IfLbA5QoAnJEwwPUoDNxOz5NuzVh
+L2PXtwd6AAOTlbhoyXtUZKvQ+RKOSbKD3WyUq++s0H//jrf/vZG0nqNm/AAJnj9OYKnigFFVoMJ
NkuNVs7ee3n+33LHt4dMM8k45Fd4+aUDY72+eksKS0eNNICff872AhKMDnZDMZC28J1ovkTDhhty
Cl/5tW7dvVrHUicNhqs0jwL+BqCXYCsEbI9WhJA9avC7y82Rv+p2xV3BKrezyevps842KhwFyp3u
Dmi3I/epd1wI86k/KwFYvLPNFkVcFqVgU4z4g+aHwea21V500pMneIpiYp7CWXnKvcV/u9x9e/Vt
ooKJOSJlouxJqfyWbXkgbSj8BGf1tdGZKfebNKmQ39kZ+peJGFT6hnFbbbrwb2Q003xNK/nzGIJm
LGXTHNG0WDRQI1BG8djHrZu+pKAJGpq6GRQ3lUB1kHapBOIJOPP+kF3h7lcKPk+RSuxKHhOY24gk
K2vyzsZaKqX7ukqMqMEfwzFi9RTjTiJszjXMdcKKM1mZebpzQ+cXkQfZKiAZCUJcrW3mGe0u5dwk
qPWsHAV37rRLDXE/57D7rvEdSI9pJAHkcLjjJspaB+3ODYFfxB6gg8ASvB00GHz26nA2h620HyxM
OTuQuaD88fsSvbNC+dtN7NsK5QwoR0sdjxnc/g3O0uZtPIEP1xpa9+7mS1kwtKODDEInugAw5DrG
D8wqDnmg2tpz+TY8ic8a7GZg7xTvBKsAzBEQHzuGw8pac+jeGrht/29fLxXqgvTD7etBFpJPPmzZ
jaS062ylPXMngP9LFAw4HViqt6+Hifxmj+uApaP1vLJN7l1a+UX86OYY7EQO13w9R3Awxytx9QdY
vzv6aPb2HADRd2EoYSqnYvP7evjZUEEDaeKfb6yfk7mqbvmyONo6AsNG2FScWWD6NDMn9GjETZvZ
KqhpXn4EObbds5Un/yywxpNv7/jbbwUWKp9WIp48fWDermhtsF9UdIud2JMPhctZ2RWuGPimxi6/
5LC5wtXLWbum/DzJg6cvooWRxgbL4VyBdlX8CupeMLuyFSFAPsSbyGYvucd2/Q7iUhvDO+TMnebW
hAv2LtuqbrXpgTkyk8+V3+B2CP27LKQv5bRxYsiJKCFyjRaxiTts51PnguLmdcGa6cvd33kRX1pB
BsZRgXav3BvPBFSl1BpCbMVrZDcW7JLDyFUc2cWQsQL108p2+Tlm6ksRrUjmjs9AMQr1VPziKER7
OoPVMNCvv7+5n7e7btyC6bclxFDxTyoVL844JBjG7MI1qeOdC4xuLAJJPsIHNpORsJFQfEMRHDvj
iX5ILupldTgcm136iCXqpF51rEKx3RSpVQTKixiylVd3J8HSlxparYFL8F9BcAuPgze4BQNbgekD
sIvf0tGaPnVg5NYK8nfqC7qxCDysm5ukVdA5GSCiBWfSqqG6/8MfAWoGCBl1rg84ZXdPYzAG6mpd
9ufsX1+KbCeN4yN2W5L0ubw2GOPAdfRDtYEY9qnDb3N3daz29jV+2GBLUe1QS8LcTFA89GcOJimm
5k04WcmuQZhbyb3vfZlFPOl1NghzStGL1ct+o4tgBnZ5064c23fyUH2phNUbFW58AtZj/AaPKM4Z
LHi4xdajsKbauBeO9UWAAO2FJX3f8CEY02e0X7PL+CVfIeUBpiBNMXqNWULhyAJQWm1AnZlNdqvM
nJ9v5/pSEpvL2f/0UDOSgKB1Z+1QeoZDYESQu1rmtHazsq3uRIylArYTpqyY5R5CJRTDZ74DYn6v
9wKwk2tmCj/fsIBg+mdM0jKtjZl4a51HLky7W85mCfxtS0h5OGK1sIXMVrLJu4timdQAJjRTDeFP
Gx+m1I7aN6DtLA0G+H38wj1z03O65m3688UHJbl/fis5MpRCjiFgJaktYdK09mn5pzfcSXOnrrD/
UzhfaljlUtAVPgLBOxIS4U3N6tIqpgxeQO2Y9GZdGoP5+4PuxbulfnVIxCgW6n4OEysbocfNMxBO
novI7qElLG1Yf9sSjDyrxqyIL8/2MLyQNrGltd127zhe6lk1Xe8KLRvmcIiCsdoCPGgS+LoQh8eg
IEx/wW+e4SUfpJNfRj77QNjv48+yCOuSX1k+f9uRP0TFpeY1olppwJcfdrXtBXOCplBn9ji/8JqT
SGE2OXMEBzZ93vf1PqevrIlwaZAtoXougUxtKmsomsdxIpbMY3IT/OWaaees2EhwZjam2Gn7ximl
xiqjDSodMG8tkJJ5KsyGhXIr1rVTZm8jOlFEhEUgD0T5pdP+sN79jz/xIp6lvJQ2U443zG2jQPwi
F6grAs1ibrFvN8KpupDcfMgeV552Z9cvbcxTYyQCGcD+6K14w8MMdXTQ93Xjm3kW3OuSN9R6YfEN
V2tzZbP87Bqk6dri8lMJkS4AQAWbZEx/i5euQyWJkIMYw6aweOxUzGjER1mBsdZ8IZnigcVrqiR3
ipSEqjYfmuYCWxKACrAFYEisqk4sQa2QAPk8WTDY7Jldy5U5CAREhMnUEkfu94yqK3vwr/bsp+W3
CJS6ltNZk0YwgCIKuwm0U2bZnZVNnmmoRFx0jL50HfYlSjS9yDwx+ZNz+7pq/8Ac3IyLjzl/6yvB
Y/GnXjwRAQUtf5Q5s5U3NHviskMPd3B4RhsPUe7lqOqncLJQsnFbYper8PbuoJyKCrsRnlQ0cniF
HOTKq2vO5HiwRT/hcmIBZ2uLCWeW5Hlqi93AeYXhdABlMHwcHHEMiewwpWBpraNihHesVlqkd6RJ
MML4Z7jlUq3JqQIzZB61AMHmzsKG2CjYXhs/gWCNW2lq3onq2iKqZwCT940is1CHEl2GEbUZA4MR
VxjNZhdjePl9c9wZVtWXauQUC6oYFfhiD/a4AzfFcPOv1oN4U9mIHs7ezkR/cBZ0q/eyUHseBAdE
K0UzRasaa1MMcxQv3TN3Qx91myGx+g7FTPhoDHsKxxB9ZUHeOxSWIuZeEGSwIbChEJBz8g4r9q18
mB3+ZkWUP2sWpRiEx5CJJWT2WqJxZ95LX0qYlUilfDxlPErCNYTy3Ume0VzArJ96SJ9q3Y7rwyxc
xvqj71z+1EQW081Jf5aFyexo9SRiNhGjXx99NNsSulZ86gLYypiVFHaJop+yyxJ1JWO/l5IsJdGZ
iHloTsIVUehAB59dI8M7gTshbBYEp4tfDEztQyndvvDNWknkzgpdCqRBTa6nnMcj4cd3LtzYVzfd
cS09vZflLZXQGSNdTm76/gGTCR6yb3Gv1HjD/vAuX1Amhwk+HCS3bKtcjBP5Gs5tYc1HAdbjXrVd
63LdKdjr6iKQM1UyqqK7bfaTGmQvYA152U7wBTsPhm1xKHeofHDwfiv/yPhTft+TivjX7PSH+Psv
HbUuQ9YBVm6YlNlF5o0Tz55rLn8nQ38CJJdqUIUkginkUBXN8CgQ+mdJOKdKHLRpZ7cd2VVNbIuI
guTEoqOeulV7GqqHTAFHj+RWg7YD0IlAtBt2PE3HCN7OgL7/SaI+oDHbt0q50St057Ma9J8Mxssi
DLjzDhegFsmmEVllAwxl2m7niKIKMzpxETsjHD6LxJEizMjy9MwJBjNbQ4X9SOWigWg3k2yDH2Dq
ok/KsOib3Wg8NJiSlHgfmjaHEj3BzNtBiBw66RYnvuHIs2k0ur1evfWpzyuDJeDrKvpLlsmQ5IA5
wZtR/15WoMAUxQszaotoX3FnbPSps/JZbGwcNzl16+mJL12OoqZe6W1mFTFsEfIhNUV2TOSiNCWh
3sclKLo6G6FzSsfanWnu0H4KcFnSWx+4rEBW1NcoLrbgdj4NWWEbOXkEf9erZfklMQpr6sr3ZBoP
dEp8wfD6Gr6nlPAbSg0TkwJil4V12sJIScYuZGJG4KAkpwTM+gqodAn4YzKD5wCLK/Elz71SDLL4
T9X1tgwHIF6XzSTTEX2JqQ2YcZUHjHL0NU9Pzai+drq0N1oj81qtV0tHK9XsYyjF5r2vmhK2LA0I
EcSY8AbhpgWoEzcROwZd0ediED3KptNMvEVmDq2GfzmIqsPkwVQkBC9MyDvEgMU11z4nahs/KxV5
yspXWtAhVHLFEybFroZc3xQyexU6VmwqSemekwSe1IZMvuaq8eaxg7+kk9GHKDmM/WOrHhIg6QGY
hhs1o7CTHDZgCeBGr5HkmLRWHhmOFHu5YGVRwEgJREQJxKJu9OjQ+G0CYOspbxhmtP5EsimmRwlz
uMk2i/0y29A6mNpDh6twkkeW1Nd2BLunyYRnXjKaPLXhTYulmyAOq3bJeRN8qmkayj0I91Yvn2As
XsgbJKIwgNO58zCFSQdJC3DLrYUCtuaA5CtZUX7l5x0YG+UIlWTL261gRhzbFnyzi2AaUqKPAiu0
oz4nZwPARoZJjqrej/lDjXWrPTMeiLEGFM8HRe/Dqv0sm88Je05uARUR3+oJi0Qazh1NPD2Xn9Cu
w2iVhpSEm+xUziD34xPYfPYWsnQrwR4X6guRj3N0qUax8jXCH2A2cihaYdeKrdOA8uUzGj/1gu7G
KuqJ8zkX9iUmwqbxdc6rLb4GG9Gb5GDc012jZrYGg24ZH8NrwghGKTJ8SsQHiclnMG2lix6N3aYE
CpdLbE6aiq2SoSiBzVuXBMAmAiMrLA0ZDawWXk+ZWVe8JRdPUpPYE8suMCkdGX7zBGjaRnOrZj/M
c2PpoKNrklMOpTMBUd+3bjnNT0ODyW6g3gaDw13UnOJ9/1IwFS+1PAwjGLoc/KSSAaXyFFYaQMNw
MRpZ1OGwVJQidZGeYdoSIJ3xMgmZ22qzXSmSVWkdfiS+8YXGJqLD34ak4PpShYQjMfxLd5xmD6iq
8LCMdkCNsm+fI4MKOYVEASVANLwsVQy34btqIyVw7zDU+qWp5WMtsigs44dxPPTNJ81aE+Rhyry8
uej41dUU1SJqQ7CP3VGqlaX1vNVJW5XbpDqJbNLvZ1i46mkTcknhlyj2x3xeWm1qXCLAhe0Bp6HE
qQ8i7cAL4PIAL3j0mmKHypMROz0121BDZDvwKF1rx4HCwxQjP0lx4gF+L14xXqwbDyCu8MM7WPOK
yUGu8VoYHs82II8o1MxUixaW8I7/s5n9jFo1gCS6Cba6ACkjGgKSOcCRX033I/hFVcjPZlyeK+GY
wvOKOBQJTNy4urCl0Ymbv5ISs23kQyjhewFmiAaz2ryPH4c22XBZ4atJ8UizBoa0eSV6XRkkaHQ0
XenpQ6K5EsbXFAME4En1OpxXvSTC7D63ur6drBwOvLAoVXCkKYiCNyvHbSxdEMlTBpwSg2XRq4JW
QqxsDeRXMhnh3aDVlqJsEn6mFqlqPCGmdNcQLX0XHtrUnRQnKjAkp1rirT0LvWXpSZrmYYoKBtqT
ZglqamLxOHEnW1wFBUqKAZ74OCqiPWsUDHqgFLVdB0CRHiOIzn75VcwwRcG8xLkGyyIHPcGnam7R
Coy6jIwvctcfJgo0BIgUKH0whxQhUHK5CLsykOwGpxeCWnK4xGkk9IzhakPxXN2wkjGlsJPBW3tL
830HO9ocadGI4cUdmX0pRy4pf0o8RvRlm1X7jH8sZ86sUAmggaY6QocWS/sI6yhP6cJYtuMEA3VN
f1KqfT04HSy7ZBQCAEYtgcWiD/NpgMAno2fMMJKoBTmPOICy6JrTp6ALyI+MIR6RyVUxs92JvUXZ
BGC13fOvevZHA9mDIo1x089eR5DACGqFOAXBC0SzoGEIfmVIlii6guAY7aWNH5UqkG6hwlSHXUW2
6EbF5V5lTguzbVSoZbPSrLpGnHvhpodyvlRIWuTeHiJfxDBY7xG6MUD+RI3veY636D/K2Bxz8gb6
lquLRmiozQ63PHB7R1TyNYE6fVMiDmXsXDPFj/GL1jF/kJGFFnVKwwy4I9K2aEehPWfJzewY8xRk
cO1wYr7DEcPyg6qjbiQkTqaqb/pr0jopmbFoM0tSxU3cFVtYUQXD7eWjoquPuduDENrMQGlU7oBA
X+O3QOWGTlMAwwtLaHqbsH2BLv3QaMeWWgYNioTa4tR4rB+I1bRNqKAOoIKkLUvNoaGhyD1EUrHt
xDcApAmLMNZOh6OUckeMnFgNDELhMnnpNdSUuEDlgD9tYDE5jYIpT1amZ7txaiSEJ6KC0Vm1217U
KsuYGW5WwkaMn3sNJaNe1nCp4jtc9nApS0TNZeVUvs8DDvxMk+ysdCFehhmyUXlyrLpM7uHC1Nn9
LJk9qv8oWvI7rcb+zX0cApqM6etqDmSmuyJBWimqXtKMh2l8Rr/YbOTO4uEd2JajLYLByCrZSpTQ
KBTosgnbGnMDPDG8OHCwpepDPXYuJhLBjwRNFrUAgyuBT+aTZxJpHhe98SgZoNpmzkZgaCdQTj0j
FgE+vS1mDAJFRDb1U9t6ShkFtaF/MSmW7CHjjiXxo5p/EzLwq1L81MrQeGI94o2hMv9I0XaaPf0B
QnJF0U1D20Lw3eAWMrevjE2e0cIfabiWxqvIX+l8lRmudU5dnGbwVgTqMoA74O8e+Qk8K3EVsEQ1
O4+i9DlgMMriAUKB71sPVVp5aNJ6Vw2GaEqE89UaK5ZrN9rgipXHl9mHrDVOYlBY6N7aitUMeDzg
rC1RnbFQMxNj5xM4U/G2IeUYjmoHmCChiZ+wKRhguG1iCvY8VMJOpSzZSPzwUuEM32Bo0fCq9k2Y
M4dkxuc0gbFaZdagXjMV13dI9lFnT49AuwPKKZTveYbEZCgBDRxhlTI0dldAvsX6ALdZv4m4LRGy
TVJHHjCjV9j3bWWZ89iIK85A0i/JgKVyDEafAqi9pr/yTMMlDctOBYUd0RIqiYrscThvJaiLuzac
s9fUeOEVhIq9lhuJmWPDkwFQTyAKcqdGkalTOodrEEqGCf40aHdvu3kC3hmjWGZq9Ek4UX3TRtKh
1tpQQdMtrsvtPBmw60Iy0EZuEWd2JRC8vprfyLRCo3xm4RSXbjqnlsKeeFl9rSekaQLZlgI2FCqu
mfKZdS8Jbki0rIFTxySA0yiKM/fdQUypxUtuIr536PXqEnnghHMN15F2fAQTNSzl4jjRGJMGOj4J
oKR9jyeIHYPbe8FwaZOeurZ6YZKxqbr8SpLxKqI+M4nHpg8nknyCewFmKIhxYIsNLMK5iP5NycGX
xozqSwyiqIAV+EDBEsFeyJ283iPCVpUjdtscTWjBZYZXFg8G0gHcNW57V64DaogbgYD5htO/GbFK
QBC/aH3jNynCbqPYjIMyVHgb+YvK7D7D5JAsfIpF/6yMf7AIbeRjiB9WVJZOm2R2lE921HyoGnDj
0mc1OLPWhAwXuW5MQ0HiTY5+qjpnCqBSk0dJP5WpXWpwJEepu4J/w4RaqkReJCU7GpEAphOX+wzj
JI3KEOPQQh0rW1Sf56QImF49NinUA125EXmr5GFojSGaQrE1I9BwT5Q+sthGbKX5q6zhJVkpxjAy
vLl+U6eOnF4ijKWS50SydThf8Fyo85vyHQ3GVrFiWIaTl1F6VnQft4R58vIOlQwhSEfAk7ok0AxX
aXBSI03ZKlN/nEd9F8NpAvNGfEdsDu1eSnGlhWHqoFoDbKBoDs9U3Inon2kGEwt0M+k5Yl4GWEOL
Oeu0jB0x28vNm4rxJX3IAJREaje4vLrLUbmFCSY4bTR3Gy1Qqz2iZ4sTZshCCb50/EmEseSE/VNT
W+dBegLjUdZtQ3+N4UXTgowt+gp6kNEbe0wgTGhu/sOl6GrzdcJIX1dYFEUnUEYEv8aGavaR5CrR
TjcAKLKQ6dS48VHO7rU9lUrEom1B4XY7G3sdt2A5bxwBRkooCPdtbgt5D3IRQjZu2V0Z+zEyLsnI
nRjZgphjW/PoqZ0ZQdGX2jWLd3CI8zqKjGKiAUcT1xDgmZneCgkpIFGNE9PPCDTWtGBuM1SIcZWZ
tt4Qe61SwAnysZVhTuOVgqMVEb5Eu82K2K4yCXfj1Fb56TBWmq/E6LfL0h8+hotT2W5wtB+5UXa5
wo3gsDg9R5jfaEnhM96R1KAqvzSEnokg7XAElEujzBehrDR1zDujk+P3zasm+wPE9RV76+qjjKkP
YqK/REH6QQQoTNy+88EpmEk+QXowm0q9lp0vJnvKPYPu7XEjeG86puvhwoa3r1Mb/Fvd2AkFbkbR
1sBRO1QYUsvqCnWySkn/3KwhkS1rWn9KqnF8URp+epGjpkOpUu/lgOMqVxonLyPUQX2isZIkd1XQ
oSOKzFfErHRWfenYazFpYcg+ykHRTsEYp55oAB2hzsdZEDExlbuUDT4R2j+zqqY7XIEvBh+TDaQm
FqyOLlSqz005fsUxEjf0MM0oSjSPJuRc65ifinTjzDNDNSc1QfbCItB/uVMlMqsDjhrfy+ZZ/64X
Q+LFkfDF6YJT9dEfNp7zZj93Vv0qNR/oEfYY/UDO09tSYRUfKpy5sqF1WH+7wGl0Wz1xIjg4sHGD
t5vu3ZotOjIyeVenGPBzNA60LFsYTUYcYXJp9Val+OtNWbjInVnUViLfxhN87Fi5ctIi0AVX6WIr
al1A5VBiYOUz/ClxESSQ/NqU3wqo2NUNYPA+eAOGcSwrWEN+qe/CQb5KLxxzAfcWPKG3BdWuO7dI
H/ps1yudhc6xcqQ4rJXYRrECk6zwxU4SL6/2Lf5rga83odpmdsWuz3wC683BIpnXwPHSOEiZpwKe
DVEx0ZwGHDdkwXHA4aJTPapwY4rOQyM6fWkO+UequhFU54Iv7yQoEasZNoXvWpabRYSW57XB1Fq3
yaRtWdZ+pnqAwGPUdaTvSW+LqR9ln1zyFs2XmH4M+ezXgtvCxqm2kfoRlAnjFibBJki+XeMY9aHS
ZoRTyNli1MDyABe5ua7cTH8zhmxfKPAUVvHPsD0UgA5qcIZlYk0Zlkbu5w9SHSMDPTeZg7OEZbZI
4B2VJTuoib2mS0JZD9WDUodwzNThQAPZTG0bH9zQIMt2Yu1aojLxfySdx3LjSBZFvwgRMAm3JQxB
UnSiJEq1QcjCe4+vn8OeVU9MV3WVSCDzvWvLczfulJVG+AyqnrytxmAPP7TpnjFBwu8u03OAqdJ+
Lexdrb/HCgbEfHo2xLdJQG8KwERJ/cRhVr6Llk5MyfBE81SUbiz/dCpxv+WXjX6u+KvHiw77r+Et
rzwSMhUdgOOoFh/gTH18Dutdo9/K7NjqTxVJoUjAC5JCETfJkselt7Q7Rd0xEKzVTxl6Ob3leeGa
gHa9RxzqRgWrSuf+YUMkET4eDTf+40oKqWicxWvZCY5Zf5AAWuhuHo6MIzUus29mPLepA4Uss3tR
bawvLpXurfrVGz9qXnJjJ8gfpeeeWp0eZweRxr1mj+ewqK40v260mg+Tonr52Q63FH/G1is/i1ld
y5uI36L5TNawtL62GpNNnDhpUp7qnj2epdqIC6RMw9aQ+eHWY3gvpRXLNI1J+k4QspbVIDeH3M63
ZpnyxpOtZ7tKfJH2ggzpkuTwp6Kp3gxuyZwhTI1ZZvM3vbpEy6YqrmHPI380WGdKwTeAJFAWxD/T
V7o4kXVZspu9rox9R5j1sT0jV9uY5tNSXUrttQlPOgNtBQuW+1rojmpQ5IcEn/WgAR5mPrhVWu66
54pzkHDmTuWRZa+51aVvGv+GdV9IYLzb5l+XBRPGX/NToyJH5tLENjj/4+cy4+0k0+mofJciANzc
5NVeT3zSS6ggsU1/+OUtk2yvFwEM6MQEsl4S87Uuf4f802i6K3g7KgSte6p7R2R8d+/8Xcv0Y9ba
TdNCGZrPiEVtvr7OloMYLKKurnPxsSSnlWiN6L0ro02hXdNwW7KPRxvTfhWzC+xmn9IWHEzbauUO
dZZjclKNLGKAQDn9J+ZdaQ4GsqMsPoyMspwjhtN2PO9PKff+YLDOK5wpq+QCDTFStOWOCYhlOeF9
pHyIZyGccVRvSGYH9bIxstl+yF0XfYrqe8rfu9YReIpIb7HPZVU6RPQaYCXKoavAUYwzIoaxpNRo
a6YXdqdS5do08o2pvVmMFaFTrY6MIra7NoQwFlwef5l+0apLkTtGtI20H93OXd14ySInT3dxux1E
AMnBNTyazkSdQ/1KbnCak/clHZfy1tFBXp+G9BJ3d70EwD100uSNeAbS/N9s7zT5j4mukSLHYEpR
mWPiQ7ZiYctcaUaD4zQNrRibkmee6UVmHtnErbWbQnHrqwj+hJ+PhBPqbPVN9zNVAW9KHbtpu7XS
oG0ZXl46mje76Dc0Dka4XxHBxq6Zb8efJmVUI/oIm77uxW8z/cWzq3ZnfMPMgh0Lnvpig7g/adRH
W6wogEsy73LCFbg1QEmkdNdEuZu3b5lBi3wB4XFIB4ZGcyd1n6tlOkayLwgK7CpHNoMSiTNNGyrX
6dY8ZbMn1Lf1V0vuKlX0EsvvPcQmz7lslI5c8O3TH+VGpWtyYhVHpCSS/tMBt74swgLb3hSPMhvO
0ZxC4d6XMEzS4gQjMP/MwusPpJEvChIg4MUXbiAzJPpNDVTjO5vf20vFxRIHCYEnjGnhr5HfJ5TA
QFk5R61wtD500eiMBuM5sCP4x2bqdgtqSd38iLRjJ4iayfwp5kOaX9XpwJOQN2CEjoYdr3Ht7iT3
SDsBe11V3BPAB/Myzi6xSRp7pPImwXcLkGSpMdxxBhJDjGFuzOa3Ck8TsdL2TnwY4DkxY3OwWOeK
Xq1hY1jkDrxNUuWie9ysy88DD/xA9mvKT/J8nZEUsfrX1XbpvDr15cmpJDfsvK7fEVstJ/+scZel
pTtPMGHycNXGcLOa1jaKyJnvruXMG8b6qdNsgErvnNbP0ei1ddBM+/a1oQSUhPk/ds8QKaS4R6gV
LS+8DQjKP8y/IXNjxalkEuoD1d7g8rGmYNz38AeDp3JH/2rpXvktBMn9pPBFofCG6J/Vv8/KVbxo
xBCo47V715Ztxd9I89ZlBap8LiMlYAahscxhiw+Tf6smOxqSLcIT9NLccSWDy7At8Dlsswdkx9F7
jvRPJeGk9PriAFhvq79x5ObdV5JvQVppFrfmV0U6dK2bzUEob1n4jD+RmU77kYqfevgE5KVqe5P+
Uxmpb1lp8ZDVD02DVm0LkPf8FM7NrjWO8NibfHkS3LrSAArr1xr44EzF7OdAAoB1lf+q6plVIjcC
EVWbZj7oFdf0zN66M7PvRvnR9OcH/k+CEiebWlz+A5Yej5zYpE9JHBAdYzt6FcAPoOKSAYbi9ctI
dzIN1vJrzlc+8ZtXDNLZDbx5A9dqhjf5Bm/S0WltzNtmftXzW8ozFdekcJPxOj2LXV+fam1rLm44
+6AlCMIoAyC9ukDdyC7D20Uw0LaVd43i87yZ87+BayF66nXPDJ0h2oZ16VIJW023NSby4GA3N6Di
6XuIGqd6F+LG1y53bk7Et7EdWx+oesLy8LUahzSk1oBqZlL+GoYaqeFbW9506JnkrZN+19ZReXDM
Bd7j8CgiEA8dm2NHhaPVnq1U7lD8kPZgRl56Wdu7JsBXFG5CovffCVmTsoApul68Eb2UxPW/bQUS
ADqv2y/qa239kOvbNAtyxbGZXanIsYjl6reWxRnt56y+nELUzUtFkA1bXk2j8EG4Jfr5gJNyX7bf
4s+lZ1Mv4KZUZ4wD3TwpyPzUY98Etvo98X+uu9Hc1dmmlO5h/Vp/lmq4D9NXmJPH0mMPiPRb8rG6
9+4ogPTbWXO0/NoaB2XkMlewLb/a4X2OEYVUDl8Cs5rCoL3qbgolxkncMTkbMOTjRh4fYe+Jm1Vo
u/mnvTJR1S9iLg6zwdIm/IlnK8OGupFeDMwOxa/QlI9KwXubg+XNEBm4q1pV4+Y4LKXbG/XR/P/1
TmNDRQPUMk1OTEtTVX0K+g9wrhhXs1HfJQCIjaQPDw67KpyuhbXnGrJAnvUiAyWirSbqXlqt2XdL
vFPLyjGGOmjr8E9O63/2aH1JarJtoJY3mZE4oguMLPOLSXim5anGyMWyKSNfsM1eEDIhIN1YilvF
P2r8paJGUA+htWUFp2yw1XZKfXjAcLErG39Q9sWPLWlBopFWjWevOje3oYm8YfkbRs1FgdJxcYE5
B4L/sqx5yqoN27lvYofcM3/UvVbxV8svoVr0Ifmbjb0KdTJbw0cpPJbxpnOENR2zhvDifjwsPS9x
ASamYq8BpFaTU/Vsdx+RLvvpRB5ak/mRmV2BAPxseNR3qc/j+FjsAWpnKnLr9jEny+TicwXN7exF
DcdrvR7B1MJ1/FCsW6Kl1yrcpfxqXZeehXQjlLPNuCZIiL/E8ZF7c1r81WbGetL/oul3QmkdgQBs
GPCJoDBdRRwmpIsazQAR7QEOR+1j6IUZ7h/owwLw3V+mKCjH/QISC1kFlaBFV7uEv4Dn2enKYTWA
3FWvzjgF1321ABPt1hU27sgtnAyOZfhivpUEVbeb0PAqDJohLSbbUe521XKqfkw0V5k5XgCXQSnG
8SINe+l57Z+os8BDOZofuhXx6bq5ui3MwK4jtA2/BlEp1Vm9zdquyAi921Fyt8mobeTUGwefhVu0
L8J+Ru1CDjNyAkm9qTz6zMl8R5Nw5+iQMmXIDAjktVhkkEEYRQRJ0cE38gsBr7uv3PwYpsBUdwtJ
RdR1zT8jmsACAu88cpaLgWmt8DJo4nAmqFuLg248F+mbbRyX6ZTBsgL06nvRo7cD3G0eJYBz4+dD
Atr/TjQO7MmNIY8RRSHY8HVczo1y6//snzwxNkPiGeF3PQNgJcltNoYPhZth4TcP8b2qP3OUYPZ0
GP8rVp8SH1JU610Je1c/OtZTMyqMEh8Z0yNjZO6D32nzxg5smqrCc55t8/Jmj0/t6En5WYZbHrID
zfWWZt2X9wbU81dm1wb33NY/VfirW05ms/SjVc5kh89d1k/r7Op83rND5KzhLILB1Snfkom2JKXw
4uSjbo7yl8WvGTJvLn7C6m0gClVkF1ZASEjYIyGOa5W6veD+xDHYKfuo6g6ihQMkkQiKsZB368gm
AXIM1OfzLvfMTkcjf8tW6HTkLAPigLzzBR9vfif6ZhbLoWGOUw3X7p9W5Zw3zjyRlrwlaMMXh9B8
VJwKb2k+Zhme3xHa7/KQU6CosT22Dw3ZSsOw8dhvMpXBAhVJ7lQgfowMKH1sjL7pR/eisJrUTq8F
8+ppz/ZlbN+ae2o7PA+AoIAVSgS5Jf3l5T9SyerCtz9KBk3lvQVmidJALm13KTcRCtnC1cxNHcuu
eklK6HD3Mbt9LIsfhgFOINn6auhbPYOeY7GGKTrbXAeVwoc+bUW/rwc2GpvSDPXQDF9Ycp9MwrLF
6kvQmOtXOKKWKF+mD+mRBNM/Sag02poW295PODTk3cyqVK0k5B0jDVXs456BVVBrLxyOa3TKlo8m
eY9iz5b/yVB0ibgbmb3Vn2bZmw24x0MOAm9D/9B4ISfGq63IX0MhHaKGmyYkIfHNAtuX6ncj5Zh1
YxrdSQ8fP8majzOXXaNEZWg9LToRVwZfDkJ98TuH+yKVtjL8dRzu5IkPKL0NY+PbRbZtTDgciLv1
XKOliyBAEWKPT3XIORG5Bq92XX2n8SkBmY4ip0VEErWB1RbOQjsbC0PcfunSi1ZMiIMmNPnYPXlD
IpPhHeljGfvpWjJDgGsb3FKN4ZnZ5C06epw8AnjQsnOfT5taMY8DjD7ByJKjqdchulExCdcd2Qik
Nszbo9my3mfPcU0iwJjrLRooEBO1DjKDchuLLbzI/ZhdEeYZxKS/W/WnpWx5LlnGgRSl6dhWn7nN
M5EAuDCdWnF1UizVKa2r1LmPj3q8iv5c8AdG+Sf/NTNFxmhdc/ET1sRM31MZeb7CAq6+SNTsxro/
rz0xRyy7zMkhqnCOiiJQ/lRAezv2QUaaZUUOGarCLY27VPOhHGqOwvWzsr+6KHr8lgPPf4oqxohY
E47CZO5OHFU8T3OM8qv44Mq2FOBE09iMSLQLM/vXGUCo+UymzR0cBJsOAjKIgXe5eyrjvw4efmHb
Hf9W0bn/CVXOq34aoNYjdrSGM1G2rPeKkShp38c822sWmqw43av8xSPLPFCLeShm5TaQSTDtS/ES
ZheBljEK3+Ru6tzVVs5DP4Zeqz6mzeojztNtcZDmD1sBv0bo5gz8KMNbYj+r6ujP+b5b4anCaxmB
KGnXPtpXKszhsyIFuuWtduga429beTHsimHuKHdl2tXLXSK9JurIpP1tVF8CiCnpd7qAbtmkLY2T
Jch7RpRq8dxP/Skt1OdcgFVTXxYXe50YxeJbtMgl+kWGdS5gOtfPqeMije0b+c+8c3P7ZczJq2TD
tder7pfKCP+E8lFrq10z8Ib3g865Zn4PPUgJN7AySVYwZNZnGC97evpeomE/q68msuIKC0HS3HUp
unaA2i0LRmJK4zGB3QdOs2SnTCB2M4YWX9fk2K9V/dk0ouSmCQRCTcRMX67VTtjRrTJpvREIR6tv
Nco8Vdd2UoOasVjvq/yAgDhyItlG93/KY5hchFAifCgD2RuF3d4Lmyo9yRr3YhrxApCrthGlGgx2
HDpNambOIDfjNu7FV9SakQ8TimphiY9WiIBEaCPdoQrTfXkOJb/PA6HY+NtcfAeTNr1J3O+hflnG
F9bPNj3YFt6JJnFLFEnll24I16RBYN3oLetURgq9hRPGaaO/RHrWaPdhCcUqY2vTlW4jSDgFYUOm
4DGbe42awKZ6zi3p0CjS5FiS5unkcqi8qLZr9bdBT1ylDBbtU7fgv9Rt3vM0qJ/tzIpfoKaoS7gS
OEvrQdAR31tpjkmQ0Vo3pzau74ahULk9wkSpHmJ2sU8V/TwSvAlMsDDFWkBYlB4zBgeJAVegfYiY
jMo4HndtVzyN0yBgtULYLpJ5Y2vbNDJfJoY5x7SK0AmlTmzaRiheHPF5mzY0yaCmiwvBc+zK9lKo
tmNxikhzfdK6f3Zq7QuCRppxqKg+0t3ZRoeqa/WPLj2ZVbFLogFv3JCA7xdbOTzro59SH2Jjy9Lo
gV+ks2aRBEtSQHlKNQZnhynSVALaGzRuizk64lNKmDqX4nUx9lLrq/a+0rfRfButg6DNFHsAb1tf
91ce68jvabqAzhIrWH0qgUdqaMAUpFmKl84auL9ivtIQzDVfEtKUrP+6ud2Dr7CNVr1TtC81dRMR
280ZelsyDyJ+NnSvI2qic+0EnAmiN+FmGdgs8jVgA7AxSGFptSxvwNGgecgf/IqyrmExXS3ix613
UWPthiX2BxQIg8pi2bzFk9cMQ9Dk2q4RvYB7Y2RK0Rwieub8fWueK+DUwfo2ObcZfvvxM+9tAmu0
j7r9ATgL2/LUR8lJqYJcnZ5W+1dYgN0FG0qr7he98xeDz6GWdlb8pQnaTiQX+xlpUftc6WrHLuVP
2d5S+ei2NfIXuw0/27KheSYNEZGgxpsV4UqV8ZmYysrkQzFgN9x7RQ7UNL4tYeaEjUXbnXD0MEEJ
UUnocMdu2XatSdznXA32z9jWsjfIi+VKSpR4ih7+KhV6VF5qbegolKx7ZMOpTFFBoWsV/wL6IK65
yddCRtLZUaVlRvYBCbbmwgDydnRD4WdpGgyNfYjnGSaP1hhUTBOEfDVHYGO1PjtxV/lAbVUlkJyN
wDfWWKaHdG7ApeJLg6mtAR4ZsvIoQcZpoxKsKBHnofqYFNtPrOyMPPeUJek1fBgUNXCngfF+xbdS
oLoxDEP25KEcfKN+KMROs36QRWo9r0g7q8mw/fIh2kXn7kwx+fJhvDPGzWoVgY3UX2egEmwnKd6k
CpWCdut55RvopbBoGdl62TPGz3H9J5pAZe/UkJO1KG1ixhM8epIbGc+deppNm1mndmm2DlV9o/b8
Ff+6mui/0HjKUCC0DMqlyZRufGZSwwYjGe5c3Ms6e1WsxTgv0NxgCTmr+UO9rWSam49ns74Y8ZvU
glLv5bJ6vHBlQu5kYXzVBg+a9o6mxR8y7GgyCuJYa/5qpPyZM1rvSRRttQSyogGFy2RhO0tv7ejb
obLoryMTppuZcewbEo52PI/lTxZ+xSNwJ6+wtfwiMpiYsIsUP34PSrHIitca/jr4He4I+TKKrRle
Q+WkhX18yXBuaqgQb/q8/iT1OO3T7s3Kt31u/OpFQj/JuNWRi9Hl56OUr7SzMRG4P+YQK25fO1n/
khiqY5APa05Ojho30/qgfyjvCIpGGzLbaH4tL+lzIIZL1RyXGMET6lVLLWD5C9eI28CIUWJ7xNuZ
CxUIPF2biXCpx1Bbwk/IMHtSYOcS5sl3Ll9kJ0i4WlQgMlt3/S8h2a9QOF6F15bTaZ12SXhQrXOn
p07EEZONb2P7DOkEtTwVEKm+XYK8ITq1seU6kqL7o8y1BkMTj9m/UYrPGdO4aA+z9G+YbJ9D+5qI
xpemV6EJolcnvAmaW2aSftWZ9YocOcPYcdLm18iw9KBvVzJAGP+9KhzgTZUr//1RjR1ETAzIvLRV
1j8lbGJFsR4jhVZCcAoNEKgfU2jV5WzlxkPFpGwLOcirz3Uh8WMWTruqjqJ89GG1t+ecnwMXbPZp
mmin+I3dAw6Eh1T+igEBrNptTDD5Hq9GpeWJCxi+LgaWU5COfN3b9Ferq1vUMQQJpYWFFU3oClh7
U+m3sAwUpKgbEdon6TaO/Jp8mAoAO0uCsV4s9rtdY42XWV5wt4xdUhOqCqFd5hDXomf9bAhEMboF
zEHzx/EvbkzrGWVAsxnjcrgMMYg+x/4MrxXFyuLKMj4PG6AqfZKHtHHGWryZyFAweFSGfqlLbZvg
c9m3uJIxrkhlYBX0IEoM3sNi8cKuiChnNYzdR6LTe12T+7us92wdJcQbgdLLJRcg6Eib9Fs1Os5U
INWmsDaNmp5LycsRiAwVAXOaxrpoSjALsoXrMW8DdZSQtM5ggAxi10GKbtGYu8usWU/9vHzOErih
psuta6mohyvTfm4UOsfs+RnENWvv7WNT7tTor7KJZ0+Ui8YgKuopcyrbvKgdrHJ+VsMXVOq5l6X/
Gpo65vvQcmnWzS20rhoB1ugJB5kIfuttzr5Dlq+2ucfTh8LhFlsvvXGfdVBd5VUGNEwfiqB7KiCL
Nf4cl8fmZE94B8K4aZ7MBZIp1HMlMJNY/QxxqxYQp9EKJ1eFoWszXMmjrz2WuwHiPFwbGyTV3E1t
Jj77tfEmtcHQHL7MyRhooekW2ay8yNZPOEgO14LeJMkbEikKDQwEGa1WmyiCJ+mrlSMcKOln1xW/
0RqDkt3rtds1afgmAS/Iw0syA8nGBoKbTs+zIDZnldcHVW8luwWP34ZzyNJNBSNA9CSMIJe/l5h2
PktDV6x9F4l1BLwYVkuGTmY2wZaD9I1zXK84MM1tWf5ppQHB2BNJNCvDQZ5jhbDg72q6GwM+ITB5
IWzuu2zbLUVggOJFw2dFSvoQv+DEQu6OCnHk4+Z4mF6HCWmokEu2ldTVQVTUFXbIFEnQM0aDoINN
TY+fJm39srlCy+Zs8rb10Znyc1Ta/4q6YIAGvzSWQkJb8Ah3QPS4LYr2rTcY7wDcUmM8EkicSj66
8aiftyaGKBTMAkLEctuWbadNHzJ1uiU2sQS9AaFdaKhedAP5d53q4TvALwdY82uo9dfIN4uOQ4mR
jhK2l10IMgYmkZ6l4WTR5+J07Bfu0tzJdUTNokVOMYFykpY8YOtSBs5Jlrmi0q8F/1Sy1evHfjfI
iEBW60A96AZb8awgamktJ++TbRIu9BgDz0j3JeIba5RjbT4BQR7bEeDbMi5KVAXIp4toat9nemTL
ocI/hFqNhGez53+XsB8sy8u6FSYqvpYXSyfasP6bQoC8arbfh6yFeo7ZuiUczoUhwGVE7WNOmMk4
PSFrb3ZdblvBajfAr7F4KlPQPmYh2Y0quzlqA0ozS2kRG8v7UGUYTjs3TXW2uoinsJNH5lKcKJ2O
Nj22YQtFeDUmAwDJ1E+Sad3MrHGU8FQt7ZPBRK9Zsd9ZgMWWwzF2yGzmFQiwqLs3GeKUaQ4qoZ1p
04O6e4WHXPBYbKfpV23MQ5HanrD4huG/+PNeQHfbYgqisdkl/LWUDg3/+Fopk6+n/zj4g6UqDolt
BmG3ZTmOh6P+GqLZqWu6vVGtdJXihGC7qzk6yLD3cfgRtpyOPCiIa+Jkfaoj3e9ht8U8A8VarzUR
cdVEnYtxMZB6Y7eGepadZv0VKLX6cNg15T+bEiPiHx6T04Q2rvyxh7skboP5gw4sTj4jGSIFHdvg
JtLnRE63MGx+VBCNlprcbHGnesRElqIeh3MD4s/ERUs/wunCeFr1YFg1bzGiC8n05V66qVUb2LHm
t8THO8uDi9HmaMeWvtUsFPBLFYzSfWqyrUGSrZ0c1PmtxoykjhSiCdmxku5BcxhK3jr5KAFGPl76
iYM9JbBl+Lb1KQ6EGu4y3fwXUww7Nvl2NgW14hjeSow3BYI8NTNQmSFMMJRDwhwkMG+GXXTsxts0
Jdt6wfpn1HsNCwGmQI9AxYcPfhB8UtII2YnsyhQbduQR+3wFWsaaFOnzPkPtoYPSFfGtNb6k5CYb
Lv4i5Gsfi/ql1t8mvLzSkOo6fFTligc0nb6XucJbX5cfSpVe6oQQ207rL8psvsarTH5BsTq1vRyk
/FDbRMx11MJZOwVULGWrfHwOUcxf08SC2PI9YWiRo/gHURL38QHsmHeL07Mys21UIT/PoDKPQ32J
wxvLTFxBCh+K6GGb9Jsh9Xo9/dYBTqfbIr0y7ydNeBl1qKuZAAA5mhBbhz37BpA8+/++z9CB69N0
lZGkriht7WUMepYTy0ryjWqVJ7VZ3FUv9kusq88UTaGJ1Xo8k0k/e9aAAldRIs7uXNnW+vKtWuZX
qX6a+WW1BidvJQQuaockq7Cjk6XPnyjYq8z2xhAReTjLoMrVYzqqwuJVaUHzWYHdKO0HnovywYQ/
0h2YbOZ6YdcldkMrobIWduI6MgPZ8pWWdsIEdWl5omjG79XWMXmbycYXlnbICsjl3gr3c6bdRBr7
ma65kT1jxNjW6VaRUJYibR+Eq7bbMj1JVviMGaJPvqfJvEbLux79YPWFymcLNXTJVeNnRb+mknbp
wNlbsz5Js+wYwvIrQzaezTlDCRWbms8SR4BTMflYEf8lE66riYS2wkrFpxlmpM2ODS2a+fT/cV3K
EZUqGeuJ1UgQZw1W4GHge9Jnf43RHGGYnMu7ZX2i/Fu17xqyQEPyMLqzxAzDgVK/Wcb6ws60M7h1
SgVuxI7k04gJSuq/5jU7mflhaWA6ospNyhxrhYloaAmyednGVnSS0Bo0c3rU03qvRjoemVn3h1pV
Xfw/Xq43oE7yvglBDZI6fmsz2RMo2nDYUhuPYrjq/L6YTlEXOhH0SrUu6PLX1NUs082rCQ1d1yif
9WobMdAKEa/SvTNbZ7A5UQMaHACudyritok2AAO3mptHgLRnbfrg4B2Uu7XsRMiX5mCzZNh/XmPi
W1CtPzNg19GN50PYV/TcVrezWZlD66UuDdiY22r4c/XUM0koDaCB6LeTFd54v0qZOD3pt0Ikr82Z
04qBtySvESbaNVKptJZcRbN6J4k6PmClLPZ5N5FFB8ibpm7L5h4lbgNf00zT3qyNZ1qrarfTq2vX
3ZZ4q2muSLRDDUKsaK99UzFCRywCXpWH2qZpsKRVvgzrqlmzkz/Sl9hWtPKczgPG8TuWtp0tl9tI
ydTtqqzfs/E8MZvV68WWfor5Dh3Oiv5whFKKQzCvbq1OWKU+dG2+6Og2rX2D8sHqAjlWvsauRmRc
7GeAGLXcW+NPpK3Iz5NvU83BwiXuPptcsLe+So4zIeA0uVlf8cqyFmrrQcDgr8wSw3zG7wKKsngL
F/lylnixR1nHiqBskmF+xzLU2z+J9qcYwdp1l0I/w2RCEy/4jaXmFLelq+HIT/X2mK+XVuRbylK9
Fu5IK65t+WGmb0vLPYjX3DrkE1r2Frm4dmrJpspaC5DywVf4lYl1KnHzhwoRflZnaEWF1q3msZX+
NCJzc3zDRosN5iFSGpIab77l4SCKyaXr+oCeIadIYg+Kd6FqUMVx6yN+Vg3LicbRrdaTMEp+MYxc
CCGScLdKDdAiQlQsiWUeLPVToT6pzDfytl/3ZMYC7G9WcpDMGUPr+vYgviKvqnc4dBNQSX0HYCTE
th/PzeAUwFzRTUReUzJko84Wv82jVApgxMpeJdQd6CRQKsVPiMk3mfZlsT/DJqCvkkaI1xaHrnQa
YqQo9MZmiPFslnJV4zuCHUjOMJqSzvWKsqIJCyfpSn9apqe6g9w4JsOhWz4W4aaG7qjZoU+v3Xw0
EIyqybmWJR7NOPuoC7EzLYtP79uuL61U7g0Tlre1UWVijZS+GDt2rOXAfRi1wZG8Lo/dtbf2lW3T
p4dxixW36uG1Z/1NFn96UaLrMvZJtL6mzaetDAW+FawOzaS4uFPdRe2RP2RbKUUgax2ix080fLGm
882jlwKdxvo3iNAr+/pVHoenBDpmMAmObg/SGGETk7y4jV6i9PFUJFfdTvYNn7QaKj6si6O1w67X
jpa86CSiMsKmUUdNXhbIfXfCbMxw92JF1TtGDQQAEAI+/WVequ7CjKDkUUdUsqylu4xfuq4BFw3A
A1G9JRcLPLVl858GkspNR7WXnSIvi9tMgkjO8qlKc5JZYqawcuz/x9mZ7UaOpFn6VRp5zxrSuDe6
6sJ3LS7XrlDcEJJC4mbcd77NPMu8WH+Myp5RMMPlgwQKBWRGhnM1o9n/n/MdqitW6/cbz6kJKSvY
9hZ9sx0zChBxibuTylPTVw9hmTHaK18lGs6EsWLUQlz7imY9TNw+dWWxv1/5rdmcuRqFA9+llmC4
6DadHpkoFigsKcrwVIwHpJ2x9i0us+VYQSpAD1/Qe362+bT3/l1BE8jEOOGWGy8qX4z6urQwSwz4
wbo+eU8rzM5D5bFGbVD2a8WjTVZvmTQsv7r6LdDFZVlo587EgsiT6xx2kZU54S5rb0oKx/TURi1e
+BTBHBrHtsZnEctMb5qbwvpBuBGco6g/87p3H4uyG7CBC7wbt2WZlDpDfkhLRGr461t2ngS3mnj7
Ou3gTbvHnFaIrj5LzfwG+kjJmrNERs+6jx83TYZbmyyBO6qmO5aetUHNq73uJMInDVfDumKslc2t
A64H2X4YvA31mQiVtSrWjt2c0V3Z5oCecpncBfCyWDeNSNVgC7JEJ5kBdd9gfPfjQ5KsfOTZqELD
AXXDcB1CNV+wzoYfgPQ3UOzrZByXeucto2odVNWbqPMtY2nVVsFFw85Jj5WlSffRlrSuC28rqAwF
/Z0xsDCz7hyqrqvKG8alnUiW2NCxlKT9SKYXLtwQW7bVrUsEO4V31xmkGTrFNp+WF1Tdivw7lt+m
2zghbjbyqSxq5Fwr1oNCbBARORldanhGmX1Q0fBF7C+0GJizhf/YK/uepQSWN/yLQShXY5ryHR+r
K7tTJk/kDdWdLLovig3GW7z41yHN0IHd2wN6UfgBKlfd+wLfGEWGjZ/cO83aG241mCzKGcMSS2vu
bkrle1cjrIk2jbnsy+/ovn2CcdXbyjsPuvtBO2u9Xewrqz689qJLifbUXfXiThabofuRJms3fQnp
ylvfQ5Pm1GNNFzV8DpgrukdVrm1CqLq9oMCppOBpUvazY8X+PrnuEyrmjjaJPMNL32Zhc4iZNNz2
xjJXaX8l2sfUuHNa66D45vecb6d0rlgDr9T2itZkpTYPRXDeuE86i+WcOrhsvWxduZZ3cJpuKSoe
WojHoxGYwNisFESTdI19cAtghxUq+0zaxoU+mWqLwgH5SVt8WcI4T7SKlWh1Rdrhqh8jpqgxocaY
6Ie6RI2lZ8OuURw6UVl17tkZ00IziG2LAGtZYLvSkqdCfZPRsC3wkgw58bblOALAaUP+I/Ni0L0z
LSrPyrzYSQW3lFS2GiYAByJMchlMeTD9Ohh/BM7S8aKDmtUuJWbrPNdUdh4a6mmqmmcuTf+Ksl7e
PQcxCfCpYAFj0dvQtrpr37UZq3jkwBelyYJowI5XJN/hzl0GKpvoDE9wFNy0dsr0O2wdGDl9sq2t
gy4OQj9zKAnRgVTtS8lWvRr2jqktzKIozw078FZRYH6jNwFwhDZ3GYCQorEY8MRbzXjzhbOL8HjF
Ix3tGAU+XY6g1Rni+sISeLIAZKnRa+Kgeg1ozQzC2FK+zQ0Wtc54XurxPtGru9BA8qvIB8UPLzy0
GabiX5lVqC+cHBNaHe1cJ9iJEUMEhLU+G1agNloagOkN7J+FXj7mEX6Gbp0pl14DMnpIzGU+2Y9i
usQ3Da9qy+SqT05lK2aiKwoLdbel61xnfUt1m9Z8tvDYLQaixywQVsmiKdRvSuE9KxFtYTpTlgXt
IDB/WHysS7nWEOa71VkfbqyQ5UowfPhRdJG6KNgxKrCCMjOKdMOk7Ey3jdusbWRsgZauPesm8MN9
jTbHVKlSTOtziQM3tdxzrQTqdC9sMHI2WqCYwi6dtbpYRXjiCf82cRdWyqMvypVLZ6CWAYKNG58z
QtYdmcVqHOntpsOPwkUGotCSAfrSDhiinOTSpmpYIjBtQiRFqAIXOv3ARKbryihuvSw9WDK4Jjf5
rE+c67zZRx1QpaZ5R0gTKTtHOfixuQK58U3zggsvsdRlHGBOYJVPG9JdUMPaxx4ap6hHUPw1jkqb
WFe/g1HNgHexn46J7XbYbRbq8nV8wvC8mJCJN90Cz+AJZOIRHPU8XDePo9ZUhYmCz9gEyn1e39be
44kLmE70NxdgzjjqhRGog9SFdqGqXT4JREW5H0QQIUU06Q5pQ148N3GHNdYsTVb0AT3X98Z3aCsZ
Y4D64MR5HAHczmN441qkZeuizhn7qwmfK/Gz0wLcjCv0XfiUxLqQS4LG6Xl6yj6i3qCeOLR97BbM
EMhlrVujZfNl6A3AurC7LN9TMeT1a2p5qKXvYuI56d1gr00aedHqZ512ZjUvfQ3ooOIFU4pt7eJV
xA0S1t8KKdaR4v7gK1YFO8YvhbmUu2ktCmoPRnUjzGEpBlZqLhdV3AbDU8o0XL3ohbYL0X+oLibz
yLdegu6BbyjmJyyZSweHmZf3RE80u8hUzqVRIa+H/D42rGgxzvNi63jxk4Xl35NIYpcQzgpG9ova
YqtMd0VT7rS4Pk8DBS2SQUgrq8Ifkv2BKM4F/66XOO90urhfP9IjaZnOPES1C5Kq9YNCvwi6SkEJ
LmtPh2iZKs9hpuIoD6k8/OgEahGjtdlmWkKl1mqC4TFqicHQNvq3MpZT8V7mZxbURxg9aZVe1B2y
3CIW5U1vs2IRmVfdd64V0YHvNGp4LsIsrEghDUE54i9tnMo7MeD16aX43XiZ3t9P6PY2j2WWpOpI
umRweVgl5951tg0Xr6vHahfXC3WLXkZdPClL/IIIgBfn3eKuWTkLKu5Lf/vhL98wVu1VBN7rU7f5
2NCZEWMDRxGVYvv6pS/aHeAtFeGKUnyDm/+ttMUid3Vqrv6aeuTU2UOqixQ2jDpsVzqbDZiUtGRk
zZLzvKEH17Ke3hVQ/F+j6ilkw5GAaTWvi+Da1eTORr7e+KDkB1pnHVRW1RRXaHevuzc1f5DmRf9h
DtMBbChk4y5JbyP9UQH9mK+R6PgHNQDFNWkerkTn4Np6ahEdptY5Jl6jWaPhvCF/em3fUWofg4fB
3KgwP2IYqHuFVVqzslnX0lZnnJz7z7WGzB2NE47L9WhgJN+kHXX8LdTF28kjSvH5o7MR8OCnXBJX
o+71N7h6+XXXvOh8bPgg88Yn8YWkizXmBxrJfQ68QDlHZVo6/aKDzNYuPABXKUUdSmXdo/1ET9rU
L3W+zSyCm3ZHPwYXX9WdWcCQmvhqQo8l+n0PIRhtnPhR5YxsNvYeGgnC1EZEIN2raSCyDppNmIxX
+C75bAaBWKiqxej1r2XpY3QyHqUwrsNo72cIfdxDgqYSykJE3ata18NZJQzEqXeOuGq8dxJ66v6g
98XaLF7H9AKfFO33xxJjmUVaSc6sAx0Kq49GeU7cxcwTWnFXGmEDTty5E3l7XTbpq4jtlctGTmMd
k6RsXIHvAbwYLmLTXbI9Cst1D/6AHTTL0oUTvQqPfPQ+3wQ0jkm+zv1d4r1U6lXK7oBaRG44AHnh
eQkQLWi1drFkKtWv+DCPtBx09MQpZxV3WySzaA3HCDhLzspXJ/lNfxpwOGBDi6qHcjhv0guBbKJE
wI0wsIjwsocRHwWz+XAg0XkqHk6jW5riwxopcZD+hzHD7q8bY58kN6BtNP/MteD+hGvWvx357hXm
uhi7n/9cifCbEwSPcbpL1aWbP8T1TZ6Kldb6twqL2aRt8XGTb5Y6y6DBLlPpwbbP4gWK7hxdZ5Nk
d1+PZ/0I9N+YfY4aTUSRCl9tbzUWzCGbdWW2yUBHIQZfEnFMkZFSlJp/V1DwmE62H0JIBcPB18Op
5kRvqgrf0ya5y+WwNZBdJTT4AxK1HHKRfLQzZdnsupKSFG6brswpQACoskOynq0TEby/p0rbzmxV
VCtl6tthyDz3YayVKwuTRr5HEH4iVcD47RxsOzP8r4HyzdcoWXPlAkXGq6xOrYZ+v5yz5yR3z60y
S1aZ3JtikV2x6WDvB4WgYSn/MdwbbDbMlffkn0h+OnKb5jR3JYMsGA5cR8y25rG8V27pDk3M1Oxv
HmD2KvVO2aUGzI096qMRrd6V9Szu0cSPL+YJRvKRBbA9h7HHhaI5esQh/Jf+LX2LP4yP6ka5ZUdT
a1vnrd5rp4408bX/+uVlPfbrlzfRIlvoKM333QfpbHznaCWiX74VBmjwZXkevDcngMFH1tvm9N59
+sY3UF0liVDi0ospcocKH1HmbZRBGbDAr0e58/t32DFn8NxUnRYpUukvaRPhVgIEWAKIQxoLrtb0
o4WDYjXx5Qa1yz5Fw5HHl0r45kFHV7wROVm/StqrEaWy8h4X1MHD+MyvaD6VysZJz4OYWVajOp2j
ga+oOibtykzclY54N5zcBkW69WhBsg+E8xdXzm0g3zTtLojaFXW7Jd/UUttX4Mr0imJtHD436VWG
hByehyv5ZGjfS3I6m37jKo958KbF6k050nqMklUboBHUoEG7ES0DpSFL77EwbloSv+vkCsFHnxPE
0H/PQ9DpZDI0tG8G91xx0Rqx4r7s0rd+fBAlbaMguSp7TDTsROnURjTNQpnby68fwc8X568vlGNO
L9qnx8y3uHXcIccQAMsLkyPcX6V9CSuqJGjdW2wQFnqRgO3+KLUbxTjwCm4LuMOoqLqgXCCR7HV8
6zEVc+ntu8L+UAzcMUk9Wflect4dlaIkVaCWsI7gBtsKeJ2LADsMzry4Qf5ulUtcAIXNXph1SHym
VRXN/n2nnNdyrzjnbXLuWhrivHuJXkMirZTVTT7shqi6bmknSJdGb97UW0nbb2EGwY0Zum+ZZy4z
50flXXiIRVXMYUl9R0dxndf9Tdx3r7rX7ox+WOrQV3oJbF74V8b4vU/P9Hpvj+OJxbJ2bGc1+w6o
NSUX06poItXbQAFhiOv6m2L4D4aPVencSyAKgztoT+w4fj+fkrnx6wNlydENiGfUi9rPrTu7jKsD
nUgMI0mWuXD20xRIjLRXyOtiAHmObV5//SodQ7Ab0xl9epVUZVSZmgb9QqlKurijl27iwbpTGhaG
KarA1O59rJIHU62pgb4nhbpulQo9b0fZpKHKnVE8ddXQOTW9HFtEzLYpveF6qojdDMJURy8M4c5S
ffFewFpH9BpgrTg6FkNnZ+pUp1ZoL3ME4e/mXX4Tti/dg8JegKbha3fF04MKtB0vFDRRjHgE7Kwo
yDaBxvNqlbA9dnb0QlEUiq1YuE/1RywvUbFzue+SBHiqN3zRnkqyQlgKvLF2VJB1DAvrHd2SUq3j
8wpSARZqQu+2SNXrFBLboviOc7pUF8k1MEzHWMfVDTSUMfARIl5Qs09PBBb8RPn/Zg4wZh8VMWhF
NkKPuoQKv9F38Tl9kEukm4uAuGplce+QNWYsrXNCW5fBxkV1uVAIO8s3FrlPFvu6eOUtWFnuKORN
f2uVLHFZruCxLA1KQS/6GhfdVi6xMx7wTVzJLYvdS/DKqHG3dB/P5LbZNRfB2tng3Tox7o4uIWcf
MMvxvdLKuCpim5d4/Ldiq97gfQUwTbx4t4LTtLbOuM2LfmGsgKMu358f/FW8YR1yga28OPEh1Y7s
lo3ZVy4cm7hn+hYkxNHmXGFXWU63yFogz11CEliEm+DhxBj8/frAMWbTeUkFII6nY3l75S49Iwfh
eniD6L1M13+zEGfM5jO3RnlSisG+9FxU6UV85Qjkf2kfixNP7shW3pjNYLXaFk4fd/alpkxey4Zo
nSLKALIrG1cWJzNmjswO+my6SnW3hO8+UsSgvZp3zcoYHvj8oHOwN51FTEJ14bCsdk+tdo5MzPqU
kvBpemyyri08icq+bWDWg8JUivOESi8UO2gt3SoXRJykJ16EI6u3n5WbTwfTaeUaUtKioza0HdUX
HWO5derWHVm26bN51TesfIgNnXQe375pCzyA0Bi/foGPlZb02Vxk24mTWUFDCbTMQCTFJS38OHCt
eolhA652b43mWrXx5+bIeQ5aT2s5NKFakRYQrBMzYPFIgCxUbR1IQVPUVC4y11/0o9ogSBZQSAbU
l4TjwGJXlfDCqoR6Jp1AvWhAVKz6Gr9Mi3UculXqPBsCKCTRvh6qtnB07Usn0QCKeh7MLam6Pxqo
tkuZ93gFpJEBSoB99/WdOLZuUGfTRmp1ntkYWrIfbiLUkAQBvCf5RtBFmGT9S6RXdK6/PtaRt0Wd
zRq2F+RNqnCoLAq0MyctN2h39VU/SVm/PsKRMa3PJmOax+WIPJOYjAqCEGhyZsQlEIaFME98xY5s
whx9dr/C0rTwJXGIQI/DbYnAEJh5YK5bG72eqdnquuvtai/a3DuEQdmcywRjHlzaCEdYPq4ipukT
W/8j9/Nn6tOn0RcMCd162+p5CwuWqeG5gw5sCIsTj+vYzZzNwIqlW5Ha+8OlUuwJgRD9xnEB3pxK
F2E++s1q4Of39NPJV61nZL1OnkEoSwrtIGyrfSvU9d96EcRs1lXrMJEFUt5LywF8Y6ju9wqqq6i6
V9lGp4bOkaldzKZaHLLBKEaVgwys+5sIoXuStedRYlAgCi4cdzyM+mAvALWvhIGG5utrOzIvilml
oQCIUxSe6DHsPTTJcxadqGBMp/2bJ/Kzt/DpiTg2DeOy4Hd97TxOJ/IfQnINY2iwtsbV3zv32bxr
hXVTpNl07grtdGcTxumJoX/srsyGfgk+wy4TfnlCu9XxXaeeCMA6MgzEbMA3RJ4mnqLxw3IFFXnQ
VoihAf19fUOOjGExmxPLqvN9RfDrph0sSOjwBCz7E7W7Yw90NoDREfV+NJ25iy1Vxdw0GenTW8dY
ovP8+vSP3ZzZIipIPH9sJeobQ+BN1+l0W9Ah3thof/37R1YzP/OQPr2TYdqNPpTebG+hZvfV0Vto
ti3OjBYCIPF9Di8qc68rEQBkAlTp10c9spT+mcj46aiBRBs2Gmm2b8LmNYt1kzq9nmxjCQEiixts
GWB/vz7UsYDOn8v5T8eymibDHDRGe6xC8ZX6MCa4p5fKTf+gL04VcY88pZ9b6U/HyMPQyQlKjfa1
nrHlSIsQzG3hvEY2ctUcg/+pkOAjb5w2G96yD11N9ypIsejusQLJ8NHuL5QB31z1rQ3yE8WHI2Nd
m431IlGkYSBJ3beqEz4UPPgLz8283deP5MiQ/Pnl/3S3Aj/yXT8vo73hb9rwPmoPan5iRB776dlo
p9ldK54ho70CRjSxe5C+66I88UU9NlZmw72zWZ9qLXcleQTknmL6AsamQT1cjrBkT82zx44yG/Gm
HrUoSKd7T9Ot3ZY/6MhEBEp4ix4OyPvXj+DYqFBn3+/B0ep2kBwlAsNVrqKW1AYADwvMeo1y7uFu
KE7MYEeuR51e5U9POw7rmORkjoT2GPE+dVQMvk61BktfkiJx4oKOPHh19s12Ccb14gz05OA+tfJZ
ygpCx9vXN+vYb0+j/tMV1Inpen2YJNAVrlsMuaC7gzo8cXuOjGh1OuinH8cjVukC5fve2MORb/DA
UQC/Vou1kZ2YAY8MZnU2mI26ads25QhN/QgqDQvhiVM/dl9m42FIcycPOgVXxdgD/32rMJXWJ2ag
Y2/NbBSkStlFSHLifSRWQDJUsBXw5iYvw6oAwncqA/j398Z2Z8PAkPmQOvYY7zOgboo46PLs63fm
918E8kd/faxoz4zSCpsYI2LC60Lh0TZoCqAwNVPx+PUxjmyVbHf20usaFRwnCuN950ewxq20HQ6a
kjaIg5mOtIDq5OhPnGc3i9ZI9bq1O6b6jhXLa1w7yk7z2+7E3HjsRs7GiGt6QZNaudxX/UExLglB
OvGSHdk/2+5sgFTBIJ1CJnKfw5lw6RtgHcBdv2jevG8VJluSy07JT45dxGyk5KPWBE5SyH2EKr2w
H+vqxAxy7G2YL3G1dBwDy433zqhsDRgyJbXykBQA+9Q39fcrKtsVv75vjTRKJU85QqMQKVADZ7n2
lI+6BMeqR6uv37djVzEf736IJMmkEx7hz26Mu9hDwID2IhtP5bYfewCzUR9b2WBpfUC7SCSPsqqR
GCvPX5/8kRvkzEZ6EOmKW46x3I9v7b32mn943/DLfv3bR07bmQ32Wq9biQlc7uvBMoHEiafSUE7U
II6d92yM1zBk/i0/aJAfkBn5aG2Cm69P+9hPz8Zsr6JTLCKfkUXmBW1LFJHCAGUzRhaZcOCRPen+
zTs0G8R2nliNX3OHsOeQ6NVAlPj6Gn7/+bR/tqQ/fz4LwtrA5PHG1Mh7LtKNeu2mF/nLqe/Qsd+f
jVy3qczU8XnnCf3U7unRTyncJZbkBe3Ory/h56r6r3UB25mN3TbPwkCdFCaNuUiuqpf8Wrnlg6F/
15f+s7Nbems0xF8f68ibak///tPtihTVUh1PjfdKikjNXru6cuKXj12FPbtTQeeJQU6f0kCBgJP5
JLVVJrs6yHKoICsV73ZINkWaUPjt8M6tlNrO145VNVd1lRnbTNbZOROlt/76Uo88OXt2Vw2rymo9
1+J9QY4s+rRv/oM5iccW+Ay+PsKRRbT9U4T76W5WaodznTDDffqG1xu1oXQW8km82TfeN7YEXx/l
2CObzYlukdkqkQpybweUWaliZ2V54gKO/PQ8EzzI1Q7NO+evUmRPbCJNI+/EWf9+bWjPc7zVRB9K
/D+Mm5HXLFVw9utt3kOK7IrV1zfm2CFmM2Om2uAhxjbet9C88MmD9LCo6J/ahx37+dnsmDTpQJ4u
644koT12MYTbLjhRdDky8c4DtRNVr4mU5Ke7G5DdBOqUq/4lufv6thxbMFmzMd4Xoak4HVIbMhv7
+/YazcuUBn2ov1eH9nv1euIw0/v3m1nLmo13WYTgL2Iugnw3smOGKTtiAcZM24Y0wwht1k+8pUcG
siV+nbP60HO9EN3qHu0BDC6zBja47bxF+Jaf+oAfG8nWbGkzhVcb0O5YHQTE2xK4guOHqX5tlxvk
1jD+nVPtw2NjbjaciyapiF3mthWEEXrKrmHS//qJHHlh5+6HSNX60Sso+LcKKDdilZXnDFDW1z9+
5LTnlga9U5rRxQF9WecES/AF9LTbn7/8v976//Tfs+t/vzLVv/6Lf37LwKqFflDP/vFf91nC//5r
+jv/97/59W/8ax++lVmVfdTz/+qXv8QP/3ng1Uv98ss/4J4N6+GmeS+H2/eqkfXPA3CK03/5//uH
//H+81fuh/z9n3+8ZU2KPe323Q+z9I8//+jsxz//wI/86e5Ov//nH169JPy9ewLOcJiGVf1//vdf
/977S1X/8w/L+ofluJZwLFVTbUNMBdruffoTU/zDMFVbY61vYZjRXd7ZNCvr4J9/GOIfbGUty9ZN
R3cdYzqNKmumP9LNf2jCVR1XN03DQhX0x/9c/i9P6P89sf9AXXudhWldcTK/DH1+Xbcd3XB1zYBL
RuFxGrGfvn+t5+upNAFeiLysNp0BojLQXG1iz5vbrgiaEx2CX1++fx8PJRRXZmkALuYfFWFVbuqC
OV0ncUERiYSxceUovndKsTCbBv48kKM5rqpDn7TnRRkRFU6mOMKhN9xDaYqKppLbwghJtPNBLVI0
U5B1W2APM/hElqedy9jVc9wHNN1OjLhfhzPnYmgW/Wxur4GyUpvLsQwjdIRhkrVJfnG8cwrNv7ci
h6DJYWRm//T+/fmAPz/QX6fYn8dyeJA2zlobd9RcxNvDuyignbnrpu8V5vNCva5NiLh16yZPWl0G
F2kwhteKaE/tjGc1jH8fmjdW5Qp1sF1z8VKkBrGpWa0LNE3rLrGPBjd8JMu91WV8TIDm0hFyNAve
u9dWh4D7vJV4OO+r3kSnqeaWByg+Sx6+viGamL/ihuYQ4ItCV9c1Vcwr4VqeRq1imO7azIp848SB
vUv1AfvoIGCQwHjBeESqkV5Cy1DAewNLUNIL0rKs1WB4hCl9fT5/GXGcDigEg/vkuLwLs49uShhs
Z9aTgX8cWMdGcWEhgo1KBL1d0nVnme+P8sQx/zLqpmMy1kneYsCrzvSCfhrldZIMlhiJqMp6koal
RFFgpaCsvr6yv7x6lqOr9jTVqbaweQd/PQo04cpRQqK47SAv9atGa+sAnlncpPhgleStV5LYPWtF
aue7LE5I0vz6+CyaZ4+aScUF2cDr5xq6rc97K5GCcbwkR3ST96qlE7AXA+9e6LZQBYENVfPSCkf9
3o9IHQriPB6MWNXKS3dwCxIkqjx7QTMp36U/WWxkkJikG6lhM26I5NIAOIUVzCHP0llmJ6ESiEMq
LHnoIiAYoD2N4V76iVo8DE5t3Qi498R4Gr74MFK3rw9KlTQqrlj0HA8R5vWcJL2+oErspM1gAosY
SvY4di3xKSlBXJXQOISDp7loqZEZpSbyJTxu9zKkHlmvlSYGRGeZI8QuUZMeEcVhyC0ewPIXlkle
UipUvdtmogrArSlZAXa8KkzLOhTUTB/1zA7h/PWTVbevksJ9TYAoAsMl5Ib0zmWZKzb61CAlES9T
4w5pUQUhcZVrApAkBj7N+GAXagx3bQl3Yjeqlayug0IbP5IhFxlwjyR4K1S/VzZ6YBoqIWGS3qrT
hQisibKrtQWjkh5PN9Tie2fYLD9TLxi/h6KuFKxJDYFcTCTIy8sur59jw3VrZo2EPVTfq9FzNyq9
scoMdcL5CltHu6VNjmUB+tEh9Yz96qLLC78m04vJcJEUeuheqKFe1uSjuBGqP8WF5BKNAs7PqKiV
sargrCZby2sNZZebQgEbLpphX9udQfxfRbZ7zpYLYrBnmzjFvVzupK1bLANBUCHBrmoQ77pekBxJ
EgAs/SGrqBN6mdV+lJkbwA1gWrTO1cTMehtpjIRUZMel/ix08o24aqsLrgNTzUgllWVCUJHmRYjU
gjZQX0e3dNmldmWW3g156GkXpl1p7j6zhRvaWx5PH8EAxB/71HD3+q1v1hIDp9pVDsDUjLmBIPmw
oLwydsQPaLDemIRo5OiGma+p1rUGs2RSd8ui93jraqNmR+BENlajzOxoKDWx4ZGmqITxeSx7MDnA
MyfoAF97wjAUF0NKX7WoPKiR5Fz4OLhQD108ROusyutgO5rSQvVZSSJPq14n6xe2NpCU0ojCe82e
zFHDkHWrxjXMeFWYug97NHQt+LmOFW29oieKBv52jdcPr0JJ1FAfy5VWy+IKUhedvDANmjOmUoVr
MdwCGkohjRrO0yhfQr2yhi2x0mW0GXs4a/gKAvRnQovIlLaAQi4stR7eI/7vJfZ0DLcsETTxjdfV
qi+HIE21i5r0wwzBvEtqxdjZoyTWVFbt91BPBS94a3f+a5/6RKqbUe8Roa3BCtu25MY/u7YWyzWr
oF7Zuv0YRNSFcotQRSOvMGj7GTEPo96pPdpjcCPTPEbUA4Zrj8wwXR9XatLRdettvxc7zKiQ+0xJ
SmRsp+QaR02dW+DvJ750WtikFFU4KFD8Nlil19Ljzi7TGFoTqA6I51brEHNQyI5sLPgaZGXJUHW+
jX4YXknRYK/I85BkHAm4qF3Bn/VwDEBm/CE9Q5x1Ic0dPl+GdpmNQfk9iGJd38rRIfXF1GvlQ8la
H/dvORDQUviRWy8qpfQhcPkaRsou0ttLGbM+wF9iF+puLEiVXYWJb1oRfXHfxOM9hADJljw0cJTC
LOK71PKVlyqxnAOkV9JQlFGDaxxnmYAtHrpRvSozI3x0tJHEcE8400TmxXl2J+FDoSYOPA/K2OjU
4Ak1LRoI75A1pgaw1vcjiRHmpRj1KVOiVlpvBcgFK08e5pgEdS/P5aZCvNhvnbR1m8vWMJ1+qxDt
2yzcGFjCukqlfEpbKYZVMpQtWw+/s7dy0JV3pmUXTrrnKygeA6H/cGOWx0uWylQ+tLAmqtRX9ZbM
UreAEJcaerpmGtbqizAF07kr+xEkPoKLSj8b7STIznENlCYNL8F0s7DHwIi3nWKWNubUlKwU0QhF
EO+UpyMJH5keXOo5YdxgbtL8dtTxLE/ABPumtFz8LymcrebSqgprnzudA0TB8NCWl/zfHUyJhkAg
2PQ1iM40+lDMHH8uOEOyUezcdC7Y3pfOXg0Ne1QAVBWlBjWhlXV+0RN1TVZc2LfgZnJQfkmdo2Ss
2gESqzoi4m9kAxYrZPZD9y09UJmRA1ay7fJQJyQGI+QislIuMfYi9ywdVTApNfKoy4z1BhSFKgtV
onGDajjYdp6rF4NXmOFTrcgyuywMZBBX2RgHwAmlq5SrDh3MCDyAhPpUHDA8dVMuOvMk7pdQS2LC
4fXOJcqrrKOWHBU9ADBXJ0YJY8LrcYdzN/3IdjCz1o32jS9F3RKF4NrWBUW9HGWKVGXdn5ddGDTf
dFOYeOzjVq8pqfTC2caxlpxBHi1JZ+mKengb7MpOD5rlY0Koc6Uhs8cusg5bZJOq0NC0PGwOeSRV
b9Xx2j6VOd+9ZdHpKdh/O5SE5vRRd1eWoz881IGZ9vs2LjzlOhVhdW2DccKeWmiYMbNEMfdK6UkS
gylVE5ccJKF/5yqKDw16TIrLMrOI6BZ9iWNobHMZneMK8qs3T3QFAcuyD6pvZY6DBFijkXbXVmFU
155N3v1zo4XeU2goMtpJULHVyqOJaWLcsnDO6gFD/imDhwGpJlb9cOPAi2NpGFq3tdZzn/sGAvJG
jTUfTBjhf4ehdIldqcbcZ/rKXZ/mRlGDYdbKQX4Lco/wGFOrmFM8zwO/aJKLAQucNRGuZcvxiI4e
VQS6WeuCMhvs3H0zwqh96OM2tdaV4jrXjHzxCmwlIMFIqQIima3hB77j8cbNI7KqFE8v76IiQLgx
hmNxFXmWnV/4fdTLd6PN/NvatUaf6A+J/7xrpvQEteWDRHM+UF5hVrDma2JbsgrhyrXnLq0tlN9h
Upd3lRmo+8hy8DzVikHTQytFWUPoqkHlBeK/qfu2JblxY9svojcAEgTxWl3dXaRaGt1H0gtDM5II
gleQIHj5+r3Kx3aoMerpY7ztCPtFYaNRSSQykblyrRYSo23clEgoiOre1MSBTcFxjXq/U/NHZ3bo
e9k2g4SdiBsOrfFEcszHZGQyOd8R22/dLkBboTsJBsupxl0AjPsERDZwEBD/EBWBlC4EaqLs7HDV
rdA1xTUDqXEoB0PspqzbS6NBWnyuUImA2B0DgAJ3faw+tk2PrwsU0/o+WmLopWFQrflBs4pCyWjv
wKDgsuOTXlLQEXOEPPAOWAXUGb4QNlQRTT6ktZi+DsMegwzAMvoJfM/QCBbqUH/gqTbal9WB7MxB
xmkV0xvJBxBSub5soPBmttT+jvMwZ9+aBFjMz4QYtuTIHcHVcTuVrkKiqkHrpM/dnGiep1spVygJ
oCm9X+qWq+ErUqPhVa/R7cPMYgzyyi5pY/kOhHKpehFD3oKCfGCXBNPWXV+W90cGHC4utJbxCeB2
5NkSMbKvyHfOxqwFdZQoYWrbglKZo3vyoBa3fomOpsY8/bosH6LarN0riXQVjK1sAk1+F0NvT+0b
eIWnaG8+QCx1i8ETEUMEJd6TNrvhyF+H2xQlDHUraJtiZm630EshFARbaQn29jsOYmGD/3k3YoAy
SjYQO49T+Z1w9AOhsjnLhx0GlCD928hymrgAxxDpy+6y80Y392C1AbHd0nUx9H1qLs7HlMRfqmmO
PiPYJBb8mmULoiiFZ8hNM9bui0i0w9wWv3JIZ3Mt9+tYPqi4umpDNImTXoE5oBWTvRPpPqtzP2hw
IJoMYm6ViYCurIYrV7IEQcSb3gLidb+3ek5AH7s7SP6ULaJyAy1OCkYAaavzSIz4k+CcgFp4hJeD
K9aiqcZkuyFAVYdITwzR7BuvB/mQlEKWN/3EY6iKDceCvHKsGdidxlm8Acl9M152aTNQxglqf5f9
WGd3Vu6QeSvjekpv4g6naVhrd9xWy0C/26FHc3/oCSRXBsiY6wsDZ/8O8KY9SGGjKPmMal+cXEr4
8StllfjBmcYvAPvuDnJALenrhY9Xuramxvk4kjF9WLKxuRKmVlrlO6AeP+h8lcWbofiLP1sZWd/H
ycZ+t1JsK4RsogVqJftVBeDoavFwDBQSmRDm6cCbLuMFr/iVrunL2ipwr3c22/ABmmRmoIohM2ZB
M1wP7tYlZsSbyR4OGiqrukq2EUxjbJKBlPIARDTB5SIiCHPgj99TQaP6joEzNLqt8TAmpwoiyb+j
FKKy22jjeMS2Q4UTZabaJecSBeqvsaZXSu8DdA33tl/cZ6cbCP32qzv+6Dft5BlHFaSr+67BM2Fm
dmRX/jUV3++WoAIYT/0yX1jPTPut42nV/0nabGvzlE+EXxRYgaKL0imDMnGF7Pqu5yDn/g33U+pu
OP4BPKq2cf+awfivytlP1qof1bd/G7/37+z0/bt9+XX8v1DV5qg0/8+/y8Z/qWp/rL/b/mv3qA5+
/X/8v3o2JfIfSSopR5kFVR7cOP+uZ6O69g8UklPUMiW51iBRAfpXPZvF/0C5i1D8B6VOSgWqdP+q
Z2f/SPBvUiYMBAd48GPm5d87+/8oaD8udQEGnogEVXN/0APcZPtwtMNWlGDV3cXXaI8vP9ngF5XV
p1b2GktbndKpHdu1UHb9Exf3n5GpnpmUeWppr5M06i0qh6jfCqvFcaoNfdvEnXumf/vE4v58B7oL
uChbDepfrrrzNnRQoizjuyCj+HMdcoyabGVqLbhYHsDEA1bRFu/NsMW9QiIABRAEXrBzDKBBi6mJ
MGkhn53+e8ou1wLtT8XQDW8dJA2zg4RqK/DakOCp3pkI3LtXaq1qpW2Gj1iYCqLeKSLyC9ns6znM
Mtff9NPe93Kv0/JIl6LJxiLL2luFEcm/X/pxFfc/DuTPcKwN3tNls7uiZaDDujg0veb7g6E+/dVi
NhOD4TtEdpEWu+hF0l9nGf7+7z7xOXwoOdvthMha2mKbkMk6FgODsexh9vpnb+Ane6VtSdu9hGxn
6ur6ddd15uXEk2fqzk/t3LsYxmbJeM36pQDl3styIkPRNNX2DMDgqcW9qyHjLVnSBaL2UbfJt7pV
y/sI4thBNvcnarbs0Fu/bwskp9bveDOe6TB/C1vaMwpj3djOXQy9QzrK8g0/+jav2VGtz0xgPWWX
67//9EWzxU141ailiFGPuJd2MPeAfD7XsXtideZZXeIgCm1HGMZGL8GLejtv7n2QYfwxHSgXLj1a
wWDHE2KHno6b+tfJAa7tsOWvbv2TXeYIjeYFhW6Qpo36LdKnBLThUEcKW927kSsUUBUBgXFhDAR1
Z5Thzm15vAlb3LuQx/Go8JLG1icZS3Bsl3T8Ax3r5uvfL39d5q8ol780hZTAJP5IcMGwKgKiJWrX
sgCorXtrDrmjUMFr8gxi/InT409kbOSIxcxn3DZa6Rc068ldt+vnOrxPre594TqzkF9aYzAm4jEE
+XZd179ttQDd99/b6an1vW+87hmUCwhunH6GysiihTtZs/wZtrj3jdFpEagldbYY41R+jiK6fwJW
mz0Tu57auhd0rXS63ht84lEtKATLCR1VkAD+/davv/8X58cfvmCtAUtxJeZCT3z9YVrOXvTjIV5H
O3TBQLFeghFO9jEPshTAe48dmSg2gSvZToWJ5MsYPZnTMrXP9MR/bSfm956TCnLCh9inotXmLi03
tEa2899b6aml2eNtWw36vyaCyufRz78DknEb2fkZ/PRTS3shZRjHYYW+wVSgkPSys+29npKgQIha
1uNdczU2e8mpLeKRfVubHWx8a9CuY580YE1HM2cJQglxVa429QNk2WFY7NhnCZhqVvV2RVrTQhAc
8KH3CRvfhXzHmHjGXpcVUqpjZgvp1IMmLt+76j5sac/YAAX1WBtSyBgSOMBdG33m0/4c/u+pQ+IP
Bwg5uBGozMIuwEaD0R8ttJWNv4dsnfmzQAst281Ci6GQ0/1egkxoaIJeacwfAELNaGsIVIGKCGrv
zbwCZSACXdK7c3sqYqYwhlX0rfhtgYL1ALHzMHt4F+6G4kCkxwO7thFoiEn6Xm2QDwpa3J/zOIRt
oqWFkCMFlRkwiCcA0cNM4o951BLVJpr2U1GJAfIeFqz5dViOBLqux3fJOO1bNGAottgU8NLr0IDt
GB2J2zCjeB9zZCxVZoNRYg5lRaiiLpqFXYI+OsgBJTd1PZQ9+NiLcyqib1IcP8K2fXXXn9JSngpI
b6c43jSOv6h9AOvcFBT0WRY/XnpYgaqAFvVUwDYgsPouwfMXtmkvlo1xxiHYDFsrqOkM8Z8oFgR+
Re92zWaBxsGI4C766ptaFNRC1ufg3E/cgD4N6Q46Xb3Ew1SwDRpKtlu+lzQJu6V8ItIswQCTQbG+
ENBysILeNsCVBBnbByxCkoqiothOxbCS125KP5VdvTyz7atz/DV1Q33x8REZM8xJAoyI2gLQDOS0
mLYBD2Tbme/A9XBo2OtsCnqvs8Q76FnTQau84lMhRWWbM2mlvLOq3MJmSJhPbLr3mDkkFOu7fXvJ
Z/ZFMP427At4l7msmn3cZnzcecRsihzBaoL2Bg1zJn9eqYIipN0sRaiQfZ5m4EB0c1D5FBCvx593
PWSiZYcAd+zAN2Ud+lIA2Y3PHJ4n/Olasf756hr0dkDpFNRgO1qLkEAEBKQNuwb8qaNOclodgGkU
41V3Hs30CQC952aKn9q3l2YhEVpmjOpNqA9mN/P2DknWOeig+MNGM1qYjZyw8gQ5ITNyiD4+Myv+
xJ59WHhFXJRttIStU6ha21S8H1o01/9+29dz/ItbIPVuAeJiUqXbCjkaahqLyfPYyLd9CraPj+XC
xYe//ytP/ITEP4zDtALDMpsi6w6Qrta431OXPPMTnlg89aK/nDBqkmpYHr3tSwMKNpOVgR/V836m
WmT4QppCO3N2W39xSEKDTOKPMTUzLl3LMlOQ+dsMZITWH8MW9mxNIGRIBoj0FuDeBsinudRAqgWa
2nP7ZIG6ST8ImLpX0Etz4KRtdGD+6Q8p9QmAZhBCR/x3h74YgH/O+6BZWCj1hVkWWcsykbB31guw
8EEq92jCPqU/mYRxgW1VkEAutgxSWAYq41sZVDVj/lwSjGsB3ofv257f2zZ+oHhnBZ0T7nl+gx74
uo0pDLKlZz2/k5DLDVvZc0i6VgtU4mDqeWXnMcvueh2FxR3uOySQzDGpYY+42wE9AIBDPJcPJb++
CX0mcYJJNdx+HNKVbXPeGO7Cigbu2nNJk/RtYwGkRyUlvllY+7A7FXhAPI+ENojpdRqbIjo0e5vE
C9T9YmgehnxJ4j/bGrsaFPkpz7dxhCYquG4uk6VBQYFk3jE5VJbWREVQocRbU5e9vUn69L+b7vh3
x+4vUx1Z64yNGRYfKgB+qVXbzZq4NOgeJP5YvjTpoCnNeA5mEmRXCTCF3cnWYH4K/APeiVmOTWxC
TUneHePZHROENWXQYST+OH4LnIwhQ0vyuQSTOi3zeGVBVwrxtSR2Qcx61CPJa+BNoEd8o5i8DTuJ
XuKGQfet7SGnmUMu593I2vcg8fqvxu/+c1T891vXq7YZlTty1rGPiMooCTVhlTcMAD3Ok1MMhVtx
QP4YXXTo1tTy91Vsb4JM4j/gmm5yh+nUkZeAh7FTJmr3fm66QN/3H1V9ozcWawEhSWibpFBrnCX5
HLZz79Ky2SpRPYBw6EJAdGPb216Vd2FLe0WEVK503mm25v3o5tO08eY07cmnsMW9QzikdVWRWq75
AbJUCEC8HJYobN/+86FkmP845mjJS9CViVnljUiCMh8gfB+fwQUQ9bl2yuX1vEPCGBqkz3Hp/zpk
Ev/xMKAWtEFWcsl1ut3qrLxz5fcgS/s5vU72UQ1LsuCErOvblAt+yUYMrYWt7mURmO/ooKdGltxR
I86KHvo2XsMq+cRP7NsFcQdw6iVvoYrXcfoSsNuwcOxzEqQaSlTZULl8jJdX8zKcF/vfzSD/5xL0
WQgcZK8SbgaXmw5KS0By5VGb/Qgzt+eTZt1MuwOwkSsu8hWq5tWUht2BflafSZeh4YsTuGGMA+pk
e3+niI3C7O0n9nzTGAomdMkxUuBuIyn5qZKWBqXJxM/tO6PRuSPbktd99PbQK8hs0z+CLO7n9mKO
yMaJXnIaNXnJ+jeY7/oYtnT6+DbZgaBtwGS+5HgBgm1WfmS9DYvxfnKPCrtbIgiD5xDuu2/X/SLq
NCzG+8n9rAEoXyPsumWYUOwFe1G14s8wi3i5Gm11icmVcclZ+qkiK9Rc60CDeHGyt63lWSqxsrMQ
p1/uDX+uA3v9XH+t+5ArgvXnAh7r2wRQuRXjASCzkLeim6Aq5sqJfa4SO6QngQmBI6iHQrgXNje7
EjLIBZd5DB0oVLMxyxN2k/vsAXpJpDq60uYSIy7lvN0RKJsEfVZfErPErNvOhsTmu17LDzMZ64cS
lKuBq3uv7zQ1AkEosnncKXJCS0+8iLfhOcLeJwJz4jmpUE4vmte4cXt9m3F5bqo67Mb1iQxikmRr
jPZ6Dunv+1jODyio3oVZ/PprfuqHDRi6AEgimvNjlmAhKy9j85yA1FMG8Xz0aFxJ41XZPP2SQcrw
OUWCp5b1HBTc+VqOLRgkqIMOvND5tpQfwozhOagUGrefhjGgYFhsWl86jE0FHj7PITHJ4IhqYY1a
2PLFCi+6RKmew6Kmr1jSbem4Aj0855PmH0AmAcJoOS9hW/c5WYA1N4S3u82raGiLZao/jBhHDHu/
xp5Tgt4/lrumc57JDqMk4qI3HoSHJb4YiVJC1xj5tflB23cajFi8BeNr0FHxxUiiDXPgGGa2eefY
D6rpl2Ghz5HAPXHCfUWM1GagYG3tnLPhO9+acyPrc9iuPZfkUEJhpYWxy+GA6GtzF62BxQJ/3mHd
dzD2XA901c3rJV2a6RZStfMz76nrafhF6Ix9z4x6uohknhE6dVyskuqvZgRzyQlTbSa5tdFc0VNs
0JUM+75/QZ/P26pHNJfyLsKU7jRM5Jy2YV134utoEPAJgO5mnHMFevzTmC3mBsDwoNYV8ccsOmuS
KHPtnIMVALPdqR7Pou/6sKTOn7NoIrt16YSzCZAzeWipQAowBTb0iC+ToTKwP7N5mnJJMTWjuu4T
CCOe0xd5wq2YF6BBkgwQBTNTPkiBecs3dZW+C3Ir5r1tK5DYJOmClTHddlpl/K1RQ1j5g11/zE/x
2ap6m3qNpadBnwVuYsjSLmHUncSH3a8tHepjTKac0uoFDP0A1sywgMQ8h42zOFvdMkx5tmO0TkB9
41lmqae+oxdJVwwAY7y0m/J6KO+O8Tsjz/F7PrGyD4knW4Y2NclMTll8JqB/zWzgO8uXp0iPmqnI
LCafoJ6ySBBPjf1N0OnzaY4w49yspD1M3oGq6VO2bvXrg1Tsj7DVPa+Rg8pK4NVNXh3LDW/LUweu
7LClPbeBYIfqF7Aw5Gum7LnZF30DxoQt7AT6NFvDMkTo02B1A1nSZlguLR/DHlf+iJCeVAW5ibZD
rGP2DBBzf1ELC/2e7LHLjzKCJP3RVznt1lukcm+yMQm0ieeV9drxugQpTy4S6sDN2rfrx24+urBW
IegFH28d10lZzgrrO7vSszmaL0sUSPhM/GmGRGUxICoRByBAFnYH/X3Jwh79vqCEgsz85MDFdxmi
5byyDaijNg5si/k6EvvhAC0ek/SSYFj8oOKU0jDfJJ5vQjErMaau3cVg8vkuU9Vxb/fMnYPc02cs
7Gs7iYpX7tJE6UOk1K104+uwpb2oNmQz5RZF7AsmsdYTmeRLVtaBjUIf6N6u68wwLegu9bS/B6MV
yMEiyPyF7dxzThl1qErMV6MsFSY7RJaj6R66c889Y6DRk3WTy0VW23TO2JreYP9vwnbu+WZXKhe1
m8DiZfmuoevv5RqSE6YgvHvs9VM39vPex+4SteNVJ/osnAhxTCzt9VGoMnukVrbgVajOIMvDBNDX
AHNgZe/duUy0c0m6uwv4KT63UXe3NlOgPTy3RJDcJwVNzws324vR1XfyCEIwYddeyBzRxmNKGXdx
uivvZAV+fZcMLOTBjNU9twTsj2q0OBzYncTZEP2hPMyHMHN7L0/XNairmMVdrKUvWQUN9QoEpSEZ
EPbtOSXSY9eC5QEHkJtX+NQDqs1TyFWFtT2fFD2pB6Mad1nn4wZ/6D4WLvCceB45T6ThdYOPeXTQ
fRZsuI34EVRKTaU/tBA5XY6GtO4yzGhz7M2R3m40/hb0Nf2xBaCvHARIOyy+mfujS08wUkjUwb49
vyQZiE7a69ICTFXtDLqzKghZiKU9vywnuhtwlbjLtkHO2kUnRWTYp/RHFqbFkINM8BwMWlqwtOgP
4D7SITEH+/bc0oyV5NPWu0uvyQ2Pl9se6t9hH9JzS81J5Sj+e5Fr+QPNqytB1vewpT2nrBOpjx4s
KJf4SO4GMlw11beguWiYxPPKvtvnSWvlLt2g37HmjyESIXPLWNlzSihdSjYPMHZMNsQEfl8ZG3ZN
+aAXssR60CuMXc9xLlp1v25BiX0qfcwLOAZBYIlWMmgSICMCxFsK+qug7+hDXiYKT2k67S5VfZwb
kdtxCAvuPtqlZW5gLoqWy6Yw8b+oEwaJ78I27cVJYqbdkB63X3WdKK0zQPKPMGghjO35I/j2UhDD
Yd9STn+0B3/n2l0HWttzSNCzRWxosbaKHxaa3YCVKHBlzx9bqo6U4KFwWcYd8rbfx+z3MFt7vmgr
BZ5ekCpdgKc50wpqRe1zehxXi/617Mv8jikFUYlgWQJcdaz1iU7i/Syf68b+uqTM/A6p2GZ1VAsm
wIUDndldsoA0Y0eIHE/JJuQ3ByJa8AqSpHtO6PqJH+P3TaejVKCe7oArTul5TeY/SpDEhtzjgvmN
06YED+qwr1PRTADWHGUmT8ekA6crEy8mm4VG6ZTVpli3vehQH2shsxhweLBxLyaj83MlLcPSw7K9
IT17B0WfkJiMpb07oJsgbLo0FPY+TJG2YEDuwpBjLPF8qZ4SwiPZmAIwpuRG1s18Fh0kZ8Ns4jnU
RIUp4240BT9KcbMJvp+IDoNKQXzr8WMtAcwVKFecQpCjX0nbxlO6dWEFZea3ITH42DB3YJxAApLF
zkiJJnov22EIa+H/Uwzj53L4goZsosHUXmCM68bU8WkEBCnI6n4jMipnkQJjaHAfNDdgb3htjQsq
uzG/EVkuo67AO21gFvNC42kPcpSQGCqY34ec0f9ZtcVJBPzoLNPqruq7N2EG8cLcBsEXVpFuKlY+
47kG0uHhNLas/zNseS/SaRBTAUO7gzaqq+nbTfHtMh8Z/x62uuehGStlp7TBfIhm31Gw/RRlWeA8
uN+M3A+bsoW2pmjm8msaTa/megld23PPWrXRsHKcwnaS32kDymu2hCmTAr3+2PWB8kqHJMUHHSKC
0qnc5LifNxAmu7AT4zcHDaoTPZO4uEBJyiCw0d27WYcdF781WEdxu9MBPpTO6yvAj/LEpCFlD4HB
9cd2GWLTVopWyDIiyCzyrFjcc2NKV9P+IoHxO4MqbtKoHCdMKLagJn1DjTX6LosjnJfuqkcBzuOD
f9TOiitmaLTJWcXz7AJ/mOfBYF6K26wdTFGv5gco2Y+bWBgRdl/6HfJI68m6+UoUYSFc0480V9Bl
CwuBfmcykwAmgIHYFJ3ZP/Zx9hHpWVBHlfmdSR2zrUMDEZfxcJAfrl6vTLNDFFYgZj5jlztm8MOi
0Vdg/PrGEmSPnXVhlEsokD0+qeU8lqbpYRbQ2b525fhZQWYv7Hv6HUoCSjfVjzgsWZZelrL/cFgW
BElgfocyBcWhsaCLKDawyG8KveZsfht0z1+5P39OCGyE2Zfm6GHuWCuwLoCY3y1B1VbBfPmW3tVt
HE3X7BGk2SOSmG6eAq3tueY8ViBuFph8qwn/xJy4a9olzOv97qRc+vaI6IpsvUoujq/dzd6rMGwS
8wkMUZnbQEgnkD6y6vXUlS/nJgtjLPin+OBPUIcW8J7B1fCco3PlqVzQVqkp+SPsnHhxFXlM0kP7
A14vhy+tNN1yQ0Egt4c8riHf4zlmsu2g/e0xfmm38k1dQjQycACB+b3J2jCKsjwyggRyXhAqQV8S
ut9hx9DvTSa0TBMHaalijiF/yFP+vUvR5w+yud+eNFFlwchOTMFE87aMt5f92ISdFb83uRyWQsMY
S29TXYwlkvW5CrtRfHq1Nptcimn2sZC2/Mg2/Za5OHBpL+WN1j1ebQmnzxb9UC7zxx6imoFfkj2+
CLe5harDAq/nbvqGO+DBdH1YLu1TcGH4oKFygs/brb5Po+pFl40hdTr4jeeWQz1nYrMYiE6PBoIO
kHFeh3chpw86XJ5BjtlqTZuxINp+gwzdq+oI1DymflsSxOa8lge2nUhXHFX0Cgy7Qd+R+n3JyFqF
8W14JO3dGzGqt1JGQbAVKr1YmY1QODhiXLDxQj6ohDwcaZg/Ur8vOUhHYuAcxgLKOR8MoFOnio1h
WQ/125J2Y6tGwxr3SMLv9gmL2xUyLGHHxPNJDhG+TjcT3ixDFt0uB5WfIrHOQckm9TuTtOSgB58Q
F3hS3m+r/E2BHSZs416VqIsNyForMxZbVH12GXnXR21ID0SAI/2x6zi+uVgeCDmMz5C76SFQXrld
Bfk8FDEfr56M0MxwiiE/iaCAvvSLhE5ZGnbG/c4k8gdIy2g+FunSv8usfI8p9M9BBvc7kwpXk0Kb
BfuGOvQN9DLPezqVYcfQ702KhemsWnEMx8PVp0Q2yymFql7Yzvlji4uodUN/rd9Gm7qdG3buMhr4
Mb08VoPTfY8mFOT4vO4ncJVUkMwAI1zYxj3nXEu72obvpiibdj7xTb42Zg4rtUB48bFV+nnhc1nh
OlyWGCzcjT7VNQkjKKN+gzKF1MdBFnzPDQNSVaI/TNUcFtj8DqVrGsh91cgi0kSNkMhJ39HKfQky
uN+ihLJcmvIFLx69Sgitrd1xmxBrwg6536WExpMq3TCPRQ2/WYn6k680MG76bcqVlLo9FDjyEOFo
fRobVXVnW5Xjc6Wc64n+aymH+t1KuTEojozJWJSluRe7e6+pDupUgAX78UlcO2XT7lrVjiCBdbJq
qc7RZuIwJ/LblaqFCFCJcFEowx84Qes5DV3a80+wQMVR24L6fxtifTKj+la7ToXdWj7fWbklc2rF
hpxiaiGR5V7vlQy7tXy+sz7RJrEJ+M6gJXSFgUA+Ltp5ULWDCi96HtCsirIBRiGtfsiO6VWrdB7k
nj5jAQraEe+NvNZo9A7Zm/nFwAKVIqAQ/fgUVum+gGkXly0m3DFr0JrXB5dhdIHUpy2YCHQ2d6LB
9CxiFPWGt4xEX8OM4qW18b5EscH4RZEkKNEIyObdzGgbh3lP6vlmK/vDNeoaO+PkbmrsByf4h7CN
e7ETT27IxqTRWJgacl+jwMi7+Ri2tO+YjEHVuK+mooSKWg8sSOOyMLf0WQt0hvbkkaDj1HZgfsxW
Qu/6VYXVxahPSHbFvmOYYR0LSMTdg4j4u41ECE5BUJ+3YJu6FJKDuE+0hXhwX99EeguziU9a0FoD
WQlboS5rxXCzqZpCsTMIOimoz1lAydBsluF8O9J+jrvlIamSsHDvcxZMO8nKHVLMhYy7sxy7t+4o
w54n3PNKZrTBjBsebeg2t3/EEK++ZQNUeoPOt09bQMt5lZA6wVMWyo13nTCv9snysOjgExdAjocB
gIhEv2JvJFP3ydwGruy5pUgWTC5CArJozLheoM4MOd+Bs3OYUbyEVlZ0b6YRB0Wmy33vjhcbNfdh
S3uPTQjvGT0JHJSD6zvOyBvZyLAnso/DOfo9Bd0rYBpSDz+2rbnrZVgpD9r2jyNaN/CMxw4XrNDj
eGeP+bhvJuA/g2ziY24qqC0OskdXA4xHD3SMirGt3oct7QFuaqnAlmgA0uAp1BWT+n5PwxQGQGX8
2CYlcVpAaxa7VhAtlKi6qTYsVPqAG8Tgnh0bDkmVphdU11+UJCxS+mTG4Eau+jHCh9xr+7mTdDy3
dVIFbttzSkkzCHr2cPdDkZshbh8S8hyV5PV7/eLN4OOEUCVswXeP9u9hZJp86cCy+aXmmHC9I67h
x0VmM3m9kySenvkt11ztF3/Qb8rO69ELlCiaAjL0pYL0clU9bNUkoa/ODGAtrh3egm+6rE8qxSx/
0Gn1m7XMdIzu9YQ8ZrD6U5Iee4+5bKMD/cy/e+KthAAsPn4mk9emYi8HOoTt3AdDKZkCXVjKseiH
rLsBm+MXDAnOYdexD4Yqk9ayg6KRIFLoRPbtq1jsQe0P6jMyIPwt0LnEvud5OpNZmJOM+zCYCPWB
UMLWC5THYW+71D96F3+wpn5u5JP/+nz6SKhKKUibqwRq4QQKx306vXWxTn8v9zUsUPl4KBB7d0xu
YkS63scn0Op81U4/VzF6wp19YgbURup9pyj7d4LhiMet/T7WAwY/qxKiwjdVY6LX5TAE3nqxdzHV
GKzXgwNCKtbz73RnL8Viwyq8PluDXXoMFUAOtjjkCHb1bmpPmJgLo1inPkBqqKe6nHEqi35N4x+K
kAVwJkhSh5WRfPoECpXnSaBmX+x82T+QctOf46lTYW7ro6Ti1qSTgIxvcazpkDMa6dPQ6fV12F15
vbh/anJv0bi1h0Pjkru5RzNNdjcOHChh9QEfJHU0YOW3CV5Pym3gt+evo9iFXTk+SEqimLGmFFVH
dLZ1f7KJcdMpVcczEf6fiKhfRa7rjfGTYaCgW+m+lkOxLpY2WLnZX1ngLerztjnQSmZiGd6jvmze
ToqSD722W4TUqBPfMnAYvVA2Fvqub6x8MSVV9CGLY7OdOPKGN2DQHT43WTtNJwPut2824tF4h0A/
lw8U6fgLFxms5UZXXuHlWxi0GZKy3i8y85h09OhRkTQvJjO+1IMMKzH5GKZ6W12ytk7myAu/Kzne
DEP0Z9gB9apXrRz6STZYOmEvgVOfjrBQ60OXMJBrXT1h3WprbzKFE9TWzyQ9V4P+4uj4yCXQTNXp
jAdhTrTK3lyj1Ts8r7ovQQbxwUv9sOyySrH6ZPR52yEDXn8LW9lLxWnVTK2rRpiadKetfJF1YdI/
1AculXodZVoOMu/n24i0NwIi2WF79g41Uylh24yVeTze7nP2sAKNFra0F+7WuOdmGbA0lfouno8z
Csth4c5HLamxTkA1jsPX86W6qSp0j7MD7AphG/cSVL7PdcWYkXlTHfRMXP/a9Vlgid2nVNDlcvSp
wOJJNJ0Ev0tlH/YpfcxSpdp43sChn4s+PvPMnFb9PsggPmSJHxPjLe3xJRt9A9mvk1zDerA+Xknr
bc3cPKQgsODtzWFnfUP7MhBo4AOWEltGrei0ALaYzOdsUep0KMi+h1nFi3DAiJdVJKc015zXLwTn
6rY/TP1MAH3iEvRhSxsXUdqKMc2ljZuXmCEr3xuzBR5xn1NBmogl85byPFu7k+P0zugw7g3qawfq
qV23A/PEOSXuzIYv9RTGgQlh+McBuJZZts7UprmdxtNQfjNHYAbqw5aSciExJPiwspXjuUroW03H
LKhISHzgEhRP22YqE57r1f1WHtvLeQ1rHRMft7THhzaY0OM5MaoCl0LZndYhDUv7iQ9dqvq0Tvix
8rzj8bvd6tfTzN+G+A6UGR9/SpphMoQ0WBq5ST7RqpiSoLyW+Mil1ekxAzqC4/Le6wudl+VStioM
lUd86NLEhKYAuPAc94q6ExGxZzt0KgjpS3z51HnX8ew6uI6TmI4UvOA2DNBFfODSugKryPuF5+Mq
z//L2bdtV4pj2f5KjXynWgIhoEdnPQD74u27w3HJfNFwRNgSCBAgBIKvP9NZdbozdtboOGePEQ92
2Aa20GWtueaaUwRZUbGLNipyLqgg2VDTrVrjK0jGt7u0dmSXUXYZP5mcU5f6JMiEdrh6usT9rjFV
VBBEWRcdmeScugShZNjKLpiGaFe6Ma7+bLaLOrgTck5cmphiyrZY9dal9QvSq2QpFgvRjMt2lXOO
war6GJ45m7/KDDkqGxZT014UuJFzgsEmAs1G4eFaMMBHdVmzZ7QUXgT+oRf0x4XfbSNNJXX+yse9
2vVaDvtJJOYStAid3GfJDum5Gm2XuuPgY44CGAw/Jm2D8oJNi2d/qdanmkv3LudjKXUlxO8/s7nx
lyQ9uPgZkPAu4JUsIx7dRuuh9+thMRexrnDpd/jrT6k4RYuUT+B7doSC9JCb93JpJi9s+j93GbBV
IiCeFrnjyHRWuHYbHn222J/AK3+ou/0lF8SznwVZ2bRBjskQeyQQZSRHsqoxuFN95kQR07kRH5qa
1ilUjsdFHVCnGNHjHS/zeBgzb+pDQ9qK5WTNvL5Tmx+WCoaYDbsowOTZeb01bqCHMS+NPfZUgF5F
6RvsyL5eNNvOC66zDmLRwnzwuPXtbyyWNZQoL3KXwnOfjepsIqaSUNtjaqtj1aRVToeLbCdw7bOM
ctvaQafY+45+7sN8GOY1B4EzvWyZxGf7hyGy8hut3kdc6zxJondQaLuo4oVnD39cKW4ejJ0GjLnD
WswlFaaY0vjtshd6Fr66WsxoysCji1h9IdNyFY3BZfveec11DqtNzUzguUNZMh8ds+SiLIdn5zXX
qZ3ahVtMlZAaVqCPnRabvuh0x+o+mytijjkETrw90ia6jmtfgg21u2i0z30+0pmkY51ZXDpbwnyJ
gyuN8sSFJ8HZPKlaGc9VsNijJm7na9wAzQkXUaswKGfzhMvIqVaM9ii7ri3jeW13SzZGl0AnuPrZ
ESlEQlp4cryLVCUDpI1atkjgqJO4hPuIJXRWo6/rVmlKOjw93uxVVQ/qJpsWfqF20jl5xmWLhNcu
FtEwfwT351a7+pLgGxP97AAmS9/EFabIUUzmN+PlA97BT7by92313xxi53ob88JDmaYNVO8y1l2j
ot6dXBatBFiKTS6BNfH45xkVkj8ykRhbepek+dLZb2LuL0p7cPGz8yKq4Pfa9CHme1wfQvub79LL
VtI5EwCnewDQBFcm2SqLOiIFQTfvZYfFuWWqnHradxsurpLhVgwNpF2HSxB7jMjZDsC9NiYGUnjk
rA/Kluv7QIoLhc3Y2Q7QchaOZInssXnXKAfW+Xtb6Quj2PMa+RQt21j1zB7XurplY1uMU3PZEvpL
hXxAPTWJKOagrCoIMSpRgL50kd4Oz86L5GqMzGYoRiXtp2OnohKaYZdkJbj0WYTMTVC3AUwLjlnV
HATvirTllyRTuPTZuiTGV3wFVQliGAF82uZcVRe1puPSZ6sy9jZtUJDCNPE0hyJ8yl8uOjv/Whcf
Bz0GuPAMtYPbQGZVbmt+UUkfj30WwtWZS0kUOntMRLvIcuqHTua96pFrXvb4Z2szBKM1BRfv/W32
RR+7j1F0EW6FZz9bmVncD2s1IGBpfBuWofLHxWXqsu3qvA4+jEkP62WELG3DDsuU5Sojl03w8yJ4
QBtYKDa4dNQkJ0i0laq/SJaJZ+ciIQIFtW2OZkzwIFO3WrQY8wbSyxe9y/MK+LstFCitpDuySNKT
Cpzat+mUXrY4z4vgW8uykQ4Drl6piuSmsaYtfCuHi2oyGJzzJRqsXR03fXcUXdvkA/KJfpWXnfjn
9eh2CsdB6MEe3bjl8Ia41pX6eNmony1RVdvMDrQdjhB8cvtFxVsREDTJXXb1s/W5Qn9wGpvMH6sM
ApuxeeD1dNmxfF5I36IgHnW/+ePsg6oEG2PceUMuDPvPtUDgJWQVH1d/NE36SUJWMu9if9nZeV5P
Fxo9fDQc1iPEayyID3N4sJm+qOrIQYH8MbEdQzZC0Vn4Y5usU5tDMz5qi2xYl9eLXul5UV11BlRE
j1ca4JHdUu/48DMN+vcz+N8Ez+eKIEZTV/kZrxTCzvNbhtfLdrJbxm9mYA3YJGiiqT8FW9La3WWf
5WzNbp70a5IRf+TTU2ADkBsufQtn6e7WtZLBKsYfY7SDTq7Jp/iiVjy84LMVG6wMHTkpRkkt9r5O
6IFe1guOS58t12TdgnaqqD8ixQDJz2xNXo0XgiLnIiGSCXQ82dEfBav0R2BHgcvXMYx+hjDQfyLu
/24CnWW8dTsAzNZZf+zgI8yeIcenTjOfg/hGTcCin0Dnof2zlbqC/ty6aWtePF+iFXRb0Tdzm1dQ
1e2GHEii2U7o0EYZ2W9SjR9oy+Phmo6Nq07jPKzTnV1lle00gZ3w1QT6ylh2TRi7q3XiS3rLoMxB
d52I0Mo4xxKVjVzEmfzCgjhMi2bDFlA2YjBjaWMOSakoC5rlOFUAox5Y6IJ4ryfC5IF7+DI8LH3K
ii1evd+NdD3Nbcg+IYhyXxkx0238qX/sduoJcJOyMt1buCl9c7jbWsRokOVH8L5Q0Y9Skr4F0DtG
GZgxLuEfXiVyH62GmQ+0Due3zYNCBHpxO0RoBUbL5JXxUdx+p90GVd04aFpzVHVSb5/qXjV+P6U8
WPcJbG3HK1gkNul1YLN5uI3buIt+RyvQ6o4R2gurIuVT/dHKNZaFiNElVDhq+uaqlYsc71qwStdn
DpWtqtQGBqKFllnHC3TjxWI/0U3Y07sCpypJp1d2j4pzteSZCIPs64pBH6/Ay3aQgWqyqP5c1V6Q
q2CJ06T0XE3tPuVtKIssQn1gxxMf3C/xptgOVudrWjDmBL9fq6p7WsK6NjupXMceDdzb8TRT171T
cExKikHaJs39VHd6T1Dlje61CsemGNBLBf3bbQaLV3Ut7P0SvdApX5iTQZF1iZnKzcPlqiDLRNFd
NAgOmgJlxhzSDAYe+cCy7dNiYQeR11HaB8VCtGT5trpE79FkQbJda52si9SP7rNrGgrepyKLO0Qx
D5LXDayN6BiJnspDRCH3mbs+Qo97AMqCK8QQLKeEiAQNK5Dkl8U29OELbmNBKk+a+YREv+c5+IG9
/eLq1OocsG6SHavYkhnF9xBIumdYRfnURdw9uIytQuU2lPOW162J1jL2Iuj2TqdrVVgJ7jwavrdN
FKYz8GVeoiS1u7EPYcvDGiKqIkyVlvtGWOZLCrOul6WWfs4DYgx6UbvaiTIlOpufB8eSzwAOhCr7
Jc7GvBWLWA4W/90cXRpNW141A0vvUTrgNkcrwGIOok3x9aAgv6nygA8NtFo1itq+HJ1T6xe6Zgo+
Iej3qs1rUmVjVpKqddFNA6rka7hVnhyCNPDfRrQN/75KHT7TtNMcmEUVjE9C6o2gqMqX7TpWC3j5
Rc3Gnu4mEXL2sLRrTPZOtk13tToRmoNaEj3kNnbz/TC7pttjbUWuMPHYf18qBuRPoG3EHdEzH9SH
YJ3l54zDIrp3hA2gOI5t8nGJTXDSM/4nr1DJTD5Pfdo2/Q5cysbo3WJn1jxWXDTdG9SCKd+hlBqm
Dl5FIuInP0XoJMi7WcaqKzTKQn2UcxJVa4EPu453PSdsPgwBC9Obfunf50CQSGxLspd4XcgLxQfY
ZFb0g3ZB1UGoywo65P0ggaLxuu0/dpSQ6ns6RK38btF5OZRkFAixq6rh7XWFlhV/1XG6NfdQt+Wf
Gq+DqNBkXuL9aJSzd9hNA1+wyhm+hzJzEuagHOr2I+zpouyjNFSc0h664bBcFlaeeu75W+PCFu5A
LOmW267rEC6E7Ww/8zhzUBpRrn6bmnl6MMqLJG97rKigsFuo2w+12wJR0g0xRg5W0hKVFeKl4UB6
zAkScJXe+UxIctCBG+SuRqgWFEOayGiXwMVSljatApOrxMbBrg6C5YV3aTdcGb2V0Ya9I1/A1ngf
3qcwm3HWpAgglWC5Eivo5+P9Ju2ur+yjDsZs22FLSPCEEmrA8H9MBSP7qRGEXgUsTQwto4TZT8Ma
Ay+j3GYvI7j/12lklls+BrU5ZUnVRocYfZ3hnmERTLc4AE/t2hcD6I/OV7fZwiu41tVsu015N9wA
1sLpHkGXPizWpBP13uhkUfnKgBjnWKDZ72CprneZYk1SgPr/W1gP2fc4G+TXsCd999gn1YaZUFFF
C06qtPQD1TgQQRAF3WgV4OmFUH7QTfWVzel+Ztqduo4MOwDoqvQz7XZmEofK+yMjtSljhdKRTaLD
GFGSZ3S9F60f80hsbZ6BEJUr0BowL+tHhBEub+D0WzgfLPkGz3OdJVspEu5yYRJzU4fhrae6jJPx
i1iCeR+SuiodRABKKHPebMm4AsrTaVBOUDIpRTtnhTLBnOUU3LGDl+B8YHduktssbZ7dOjrs5/5r
IsS0R48OK/msl+dklqYcarR0wLl8HIoMejcO0zaV2H5i709gcYU5hAeeNUMGEWCHx9HWfVzTAPuh
HLKc4eUW0GinOaPrLV3Fgdb+NptHskOrl4dmWKuKKdFVsVpy13D3G4aR7wawFY8Asr4qJrZdFC0l
bHNE2a71G3pwq13gUFFOIe6BAMA3e+XVYW3FUMiMTAXpHY4VRx9Im967NTlFPbxIqhgWAnGSdnki
3aFlQ3bTs+ZWKr+UnK+PTTf2el/54DfmcSBoqa+nebulUphcUPvRLDo9WZ6OO7nwN13Nd0KjXFx0
GMO4MRNWgvHFQNIbpJzb+wmAth0/G2xBXTBB9iEUI6KtKI7sXkVc56lXcxE2KihYPzzJRCTHcBLo
mTHkkcGkDoyCpohU2OfajXndE/xN0sHlbI4jumtipq8AVnCZ0wUedhqgcz52TfwAjdYEJ40s8YFE
V27QsVJ5n2z2IRSUvy1cTrLM5ip8rkzk1nKYGxQdaVjr+obGNAZ2MDu63qHDPikX0gl1EGmjdIHP
R8MiDlpJ95A+p/5ETERvOQmUyZmA123uR5N+M2vclX0dBelV2kj+uW/b2OfROvkv0EbiZJ+Ng/y8
NM1iEfPBd/aUQTXcY2aO4O2Lvto+AraPt10KMmzRrl34GS3RZszHuho/J/0g3kaBys912zqMjtNY
U1hOQwKRxarecIAAKLvjgW/Wp7HLRHdKBEnD/RgKAkenNpjYrqdjy8q06QTcFLpF3tlYWndoIqZ/
b7dJvztiKdbB6EhhWoW9XRfUl9bMlWJq8KwMdnzNY5RV9JtNIKjyURnSuDzsAbYCI12GL6RpB4eg
Kq2aYyX77pOZVtb/ZqZkeZsgdlvlI4/WKB8REaN2tXSUlWgaCdOHWbXG7ELXgJulu7XRxwSqBB8I
ZVLveqMwIQeXwi5WVBNkw5RLxvtpWcSG0GScNLQXvOse+qEXddG6LqLYWGoy5UBYY7vPbLfRfNRi
HQqYKtP7Aa1g+sMAO3t7P1pChn1PnFX7mkrEhgCYuS8WH8JtGJ+im/ZzH9UlM4QcETSH2VoiFbwB
tcnCX4nSE4sHm1yjgydEPBZv27hrsM98JmG0+e/xKmEnY+YhmA5jj76NEr7DtXjUUOSKroYoZRJD
UfMon2eqVEGSsMW+woXPF7zP5hijDwP8fK9h7hmLuu4fg8539T2lvKvKGCEvzSezpesD8hYoYzK7
sXSH2PoB/MIKrokkxVG6zeu6lS5RHJLXLFanlIoJ/BqeOAWbEZvKfK634YN36fjCBhDBDg18uoKC
15AKLZhWy5sJUhXmCt7DH7s1APW0G3gjjujxQlTCPUzaynlC7J4HJh2vp9oEO42D/IW5KH62Q6BP
PMmQUNSdP2ErpOoujiY251rPnp0yJWqGFGBGywjbtjc9x/YTsro0yZt+lFExhuQYSqF2gV7aqZyD
dGCHiAXeF2Zm1D9OtJ7WIjLNXGKvS79sTkt0kkCJD2rzfd99CUiS+l3bIBa4GbDzbvca4WruIDS0
l7wz5CuZbLQVSHbq7jAFqza7LaPiiaUsq3ZbEMz0lHjGsmvRu/UZakvqDTyPWRR2MF11GBBu1agn
LQMtN9bcTHO7hPeNfg+MOggAL0fwA833LKwZf0gE23b92tmkQPXv6EFj9bmFzpTJZcBu43HLkCGi
WbpD+65cLYA2FrHScSZIoSqtEY8lUfw4VH3wpMdZ4SSadPKYLoly91ts+/FhoWv7tVs6H8K32Kgg
X1WI48naaATLvN/Cu7hT80NldQ/N06X6ourVD18k5WYuIgkbyyhLg6DEAoATuWjs+w6/DmOG3T6d
xsJvy1gdFr2FpzmdqjpnUKPwhTXIhYmB3eAXBHUNzzsW1hAQxYN82LKsfo2VWh4Bl0cfqyRezE5t
k7qyEH1DkDTxtcGC5AE5VWD+lLWn804mkzoqVOpy5bew3pPOeXmtZ+vFXTUS8XGY43voQ7LchDAH
DtWkdgl0V6NiqWARsuORr/S17aNlzrcmmhS27xUueqLP1G7yTNR3ro624IBWYHITpuPyWS5RcNsF
CZvKiEO3OW9heZgctxF5xY4OUTTeShuqr77ulM4JItllN8bUpdectslxzXQDNlU4D+BcUK76XR8P
wadVU5YDREiKLo2bg4va4Z1m862fyR1zPfo8g5RviCmaJCi7hEbiIORg63wWW/aYLc32YmIjTnQR
851WyATzzLe0vk1xhq9fobi2zrttxRl4mLq5P3q6yd/7zq1mNyxJh9NG+X7ed5KS/h6YHJLyOUR4
CMUt8R05dPNB2wlOPtXGj0M6zx9GbJZX4RpJfk38VOkHwPjtq0jbDHLoap3KcPDtKYol4hs9jndT
JsBlBAEe21ifsejLAN4Wy0NIv227wW/mburrSexkvCT3FEpi01GKCWlpu5L4G1b2O1hDkjV4Ggff
OCS0WX/TNb4/xqFjXyz8XlrEV9m87FpqRswqHIp1rm2VXXFQh1m+1okJCp8Nc3gtdCyycki69yOh
qT7QytzpmUWl1tup3tYhhzwdeYIE0XbTEz+7W9gc+OcNZ8Wwa8QCC+sRRuu7gZqEX/XO+/DUCZc8
KwupDgy6anUBagz9HaPGolMV6W4jsA4bws5i17GrL+UyzA+cJdhHKxrYR6VSCZU91WbXplleYSrD
txcL/+zXLpzBYGeM6FyrdS18APLzYRHrSvKVwN20S6ZrsvldzBpa7dpW+VsZ1kcv24e1tWwBOBEm
Vzj8QTnLt4p0cRHAb/H7KlJ6nNfNfqho6HQBR0M0mdKG2uGKwUOkLlPLtqdg6xzNXcPCF3hz6d/m
0EXsSFqcScUcxX7Y1yuMFnWDnkCxhsutdfOI8Eub4OBi4B3FMi6bOhH0U7jr1aIoW7AxDPubQJMU
g78o8qwlme0dqGdZsg9Zlg4fYMNkbNEua+uep8pUbygyTKbEETwDhjGyx1U2vs6FCl1c3wQe4x9G
nj/EpjXN3gwbNO6YG9f4GINBGuYiQ6dOvlSU3ddpaOJixsZ+S4xYXlTVtMkh0T0IaNiFanSW6F7R
spaV6fddAn4EUx5VXgi9YLeZ1ibRhWEUJx80TbCWe6dCfuyTbtZXMKZohit43fUfEp3R+LofqwaT
mpmqnDvW1XmLA03lCOX77LRGLjQ56jzwENCkdepz+q7AVuLMQNtvDE8Ks2e6ZbYcxzZr9knU2erO
SCOQ9YQz73duUvPXScA1tqBziDrjrFKXFnSo0g/NEteiGAIeVzckAqLxjCQgW68iF630OZTQ6vue
KLiA3S2pnhzcRhYZHoZZNuND2rZ99LrJTqsDfzcfmyfItl1TZOsbVq4e43taASAo1VhVwYMMNxJj
+igUIrDSbTriEKWwDy7d2iKd9gothZ/QwJ/Mu2gK47sI6GbY5gF2HfYQxh05ka5O5nJJhjbKHcFg
XNcw34sOdZgNes9ajOCnpdU23HnpV1bOCfpRC71MbffFTSt2N5S4Bn9PgQe+oBIyrLlINZEFGoYm
UVZ0mj+0EdQdSiM6DsbOgnQ6xyGiPnNXQ/LBiQDIgZtcj2CXW9rfaUidhKVYkqT64DsS9MW0pmQp
+nHz00Pi6mHXdg5pI1KQVu9FWtHsDShSvOy6pIkHVK0QaOcWeFT/BHbr3KNNFn9w1aSEhzqXxql5
LxLgmF/Q96EYzQFfwDwOiywK7gcTYKNtrUqnKx50WbVCWbq1841GkKV8zucwFC8yyjKVZ4TpMZ+g
lfCiNL5GhFTHS962Gz4HWsnGF4DeHPKsqIVOhaxHvKC2S7bxuOAGTWk8gSlojViavxCD3udj08c2
fsqWdhE7LjHH83BNzANpyKS/pWMwIultalmX9UpUAkZBWLHMltDx9ux3G29B9i2aTQ/gYR5cvQPz
N0D61OqJFYmxJMs9QvH1Mhbcea/cFCldV8L0RwsNqWOXjek9sDJ2YTXmvGFupD01cFrpj+lEfNl0
2uRbp/7VDfof3/x/ylfz8M/ahf3Hf+H7b6Zfx0qq6ezbfzybFv/+6/1v/vt3fvyLfxxezd1L+2rP
f+mHv8F1/3Xf8mV6+eGbXTdV0/roXsf16dW6Zvrj+njC99/8f/3h317/uMrz2r/++ss347rp/WrY
Ebtf/vWjq++//hIS1K3+48/X/9cP3z/Ar788OVuBwvLPS/3377++2OnXXwLKs78TwiOKiCblCX3v
uFhe339Es7/zKE1pmjCSMpa8kwg6M07q119S+vc0TtEoAEoV2j/w01/+Zg02wV9/YfTvNI0BUMZx
zCA3DRmU//tgP7ya/3lVf+tc+2CqbrK//vIHpfp/qk+MR4jpScywS+FEQgfvGXNEREaRtc42uBej
hLN38CHlhXT16L54NoGpN2/AvCccRc02PqBpbONPArKA9TGrx2x9GKnvI8SuEYhRbblE776XdTsi
1Ec2lZqyFyN51CYzn5SsUsQcbQNJwW7RVbwzigv+yFQsxD6AZhpkRmnXpSMrujgw3u6tXqFUWRCQ
fMbdMITuKYaoQZhnYUAe0m6034ARBesDjoP6FELdaStmC8ylWE3F2SGTw0IKwVz8hbposnkIMLQt
ycIQS2nfN7cxAHrgQ1XFFTCzaYzyzgFlzHmVKLuvq1g/BZKFFo8A1uKehDPlV4TWW8P23K4YKuSS
A0KwKRvl6n5CFHqv6J6/mxgKAincQ+BJfM4aAAURDOqUJTXyTmx1OYzXRosX0mfXraaQLPjTpP3X
3PjzXPijqPnj/eKQYq7RP/6xc1UfUUmLKTexOq+DGthLOINMUNZcsuUrCVvkv9tUDeoalZK1+bZl
lj7PPTSs18ViCuDo8stPRuCdlfvDE8VQJo8yNOIRfMHPOVlWBlsN23sgbrYmPCtZYMLSmS0AdlWD
MXhI6kXZXdpkliNc77zZdW0if/YYfzAo/vwcKUNPHcsYpVEcZliaeM4/tapw3gGCh9+yAiQ+NbyE
Ab0J73UHAyLEs9NC9kwEYgAUTYm+9pJHrwTOTSX1QcgBA/Th9hLJ2WafMOUBjBwaPyuweXTq+u07
nSKRPDFQINUHQD+r+BbP3vZxgcB4ibv/L3oL43jBCNjetxUSJSE97/Qmdaogb4U2J+gQp+b3LYmS
dseRQ9Q/mU/vFMIfBy3GTRgNkwS2eMl5DR1lVYHZIVoM2rv4fjFouiZ3tWlTpIitB5i6xC3yoP99
Fp8vmpS9L5mIUNBSMopd9cdX1abL0HdcCZmn8H/Ole7XfcSNKEG7H3/C/vrLJ4whX5rGWC5hGhJ2
rqYtI5I1IRxVAFZy5HEljXQojtPazelpHaY4vJ7c4n32k1XxI+UEb5Cj4TCL4MJGORKw8xacSczw
AbAScDGTGy88tRqs8HpwORBS+4muo91PLe9/Qrv8y8jitpxHnPA0hGJoesbl2ELkMQba+LgtMruh
oPHibx1MBBwMVAz79r+/x/cl9cPsQd4YUxaCMo5uWXreJJ9M7xZ/AImQ7QUabVxjnxwE4slDIJrs
wcLkYdfyaDspDPBPptA/HXd+vHmM0c0ITSBLDyDojB0rwF8LqyHC/LHC950sdMZs92THbtMvTZwy
m+Vc4rkPabwlE2bZu8gGrMiCppty3RMaC+CVE6eqMHrk6wMKcXN3u86R5QUgnia8hxgMX3BM6hDV
3jxzm9keF2M9asJ4we2j2bpx2nMAXSg1OIFE4KmfCEfaInjAHzcxV9tbVA19vByJ5XqFR/uSkO0j
zFeD+VWSYZMfF7bMMOms17TWt2ypQnZXdYQOj13WAguWoTS8LpYmksm1BjaxhsVCl1QU69KY9c5K
w9qdTz2Mbvdyq0KYtjjaVeHnOjATn68yJlsG3L5OsuajAv4ExTePgo8v+0QxlDqAFG9fXBpWYLnP
cRfnTPeSM6DBTqGo0KNyUF9PkkTqDrWorj7wFb0fyPs3mW17FXgj5kLjzvXXBvZC4iaUbGxKzSm8
HwsLMC01dyqp07q9wsxNUAHqfeyzctrmFiX1RQUBwlyXhCLeNUPY+uihpX5Y2RsIAuBrHYceuGlV
mqjL1nDXBWxQSeEisbIwl+u8dleyaoP0NQvazH0Mx0Wvb5rHfSJzb1TSfw3iHulBpboBMEgEv9cJ
ncZLYF8R2SRTCaKSql+zrGk6qIUB8lryroVqKbL9rudDXslNmTKhBCoKmk010ne2WGeKENr/zWcG
cbcF9QVqllPoeJsdF7m0MOiW/TRfqQ7OxnecrBKnD3IrZT+orlq7B8Qu/VuLpvPsSY7Bonjh+pjq
L5YlUuFMbwgsrLj2K7lFVFiFT2uXZdH17Fdr9kjnwTYBTFDFp3SKER6VVRdL/3HtQYmSWSL0vjcM
dZQROFdSVD2Uq+KTAgr3XJGWZiiWwqYoQHQkHd++pl0A9SyAZo0z/4ezM+txHFey8C8SIJESJb3a
lpzOrfatX4Rate+7fv18qnmYspywkYPGbTRuARUmRQZjOefELsmc0kyPo9HKontsaxEZ6lgVsZFV
B3dMo2XeOaFFV0yzy3jfU66x7qc2T7PTWK1YwX22Ssc54b0TapZdezbsleQjlLu8/7xETF+iU9Mk
enSaZKtFnFrHyCc/FTKrzB09kXixAbiNsv4iut7U78shHBQwIzdQC/nQlFnluOtNyk0k8GOnFMIL
Wj4eGjmbyUlCH9T2XVUpQEkTxR/x1lEzm7orKyrEP0QTGvGJ70pZ1GTyrn7IwyYV9yIFSgSqZpyS
/yaR6I5v1WXdP1eirIrHZXZoqaq8H+O9EUttqPepGGsbmIU+TI9zaRu0eEfbCJ8Q7g3jz3YWh2n/
NIBmAK6C1h0dqT3nAuBCFetd4PzImjBoP9FWSmOxDunNQJFE9kjplG5l4EafQGHEMTyRthp7lOZM
pU5Daqcy9B0GqTXiTTNnWtDQZAN88q50nAnGctaiLggoIDDM7Ns8jqL70ms5RM140Qz9c44CUP8A
laucTlojO1D6QdS9pwtrmj/nzrKzW2/h+RO8Dk43eGUtUheXYMPe8pMDgAqp5gS2D1yoBsOTtqc2
L+vDZNf6rprs4cbbcGlPkMrpJG2M4zHt7VSERJem0Q+z66fBGEH3KNu70tbLnQOO7f2ySOuGvfNn
cF2fWKNxHZkLDpy75WhpgRqGbnRcv6KHQFdLTT695mWPiEz7SInMoJUZOAdNyfJG+LZJB/6aVjYP
vSvwm8LaUrf6kpAiEwu5WR+1EdCrWEz7ecqCB12P6i+6GuZTxowyi0JSY1GMycfcB/XapgfK1car
sPBr0OOYjk7o6ijAPpR5z+M6I5Ra7IxJ8CeaQ3mf9IY4WTbIyOtRx0VoZfN3W1Lalr2WcrcyHcyk
aBcUC5o/EbA5ClFtXmUe07qD+3G0tdCrZdYXPsJU9S2pym2q49gArtYCAd/ZJA9bf9m/KUYwT1VJ
he9PzVUb9plZFOmRzmAy+eTo43BK47QL9l3TLeSnwdydnCDR56/X139+vNllrBsS5rWQOuHllnGE
PEEdODJaA58IhIo8Vsi6MsSuyBy6QjX5YZjvJC2iWyIA23OuqOxRKll1xwVXekvPFjKc0bYyzTs5
gGdfezlzd3SYf/u+wEVGx7K1cM5iGdS+i61Y3l1f93lsu5513VxhS7bSQeiKLS1XE6HqTSu2/dk1
9LtMMjYoFGP0HBQESjfO2Au2KOwIHAV1HAYzbb50JrpFJqSpPjG2+xgSae0my0rfVuqmUPylKcGq
OE4caCnsrVpT1oNZm2nOwZUI7ejgTEn2EJZge3a67Kob1Nrzu/PXX/DKglejaGVbOK7zEzyLWFhW
EYbHNmmcU9KkwJQYfgGQAlUEMJ66QuRBkzf8wgtWHdciLbEN0jDyk3OrodMS/NIs9zNkD96B2h5P
QID6g5h08SHTnHRvaIN1a27A3yz5/zIEFotkr60LQ5nSdoW5Fgj/va6wWYlFhBsfS3tJ9WOewKYl
X5/LbCfAX/uuHmpBuDcWaEhellV5uW9nHVyrqzdJeAtGfvGdKY2YLB4ZYdJQfMj5rwlXza9KEVX1
iaFR2O+zJvs89DXdzxkS9Wu3/K+jIuE1Je+gtdWQccLZ4SA09RFCOIo6YH9QeYrTHBiXY4x7c05B
iarYafzrl/TcObHn6NWQgeKWeJFIzlYf8o+LNJFBmKI6aGnLT/oHJuyO72F0j+W+73sNUJqhbgku
nDvlvxZdgT/UeQYl3nBzpPXU0GRPEHgMR8MTTR6+KbTEPhaiq75wqr8yJb54n3fh9BgS1L27vtyt
S+Q7UvXiPlGTwzttxaimytQRiQ2641ySddKapF4Ul+1HmpjDyqQ2/FGrwI0n6XTjA29kTdZ1C2Hx
zhJQUe8yt/ImQVhoYTRMw3How+UYO0CX6cW7P5tlmE5zbCJizcSsPQrpsZcN/XinUqWYo2G5Bzt2
NBo/w3AAT0x/8/qeXBx0TpBkYwwK6ga+ZnPQy0rxOnTNfERLddi7Vl8dtXb5jjrVrRkbF7uPJRDE
0rRd1zbNbbWD2eh5X7bLfMziRuynQugIt7fdKU0s7VunRe0j02fUDuRxd4vh89IiFQO1qM1jXG5L
H6UZFo25uPORshqRnjUABJNZ+B3grPPr+n7+vTNnfsyh/UAEDVXc1YWz/dKm1k5xYozGkR1ovT4z
pp3eNeWxyJ30BJSo3ZciyADF1CEg49k4ooWogF41+oe1x+cvWf3FzEW1D/W22LupkT/laRr9LjR1
y+2cfxFiblfyRtOmsCh/8XBuWhVdntcYcpKDFVvSuM+0yVz+0zQm2e/7MEjf2JXdvp8Fo8gt8I1A
kK5v1dY8vhWoois4DVRPcUPn3icdnWnIbGvxx9IeToVWFe+sevieGtFwpISQ7dtodO8LLe5uuL3z
F45HZjVsE/IyeJdW0d/L+o/bs/J2StUU6T5iTMWvbAWJHSK70ad9Lu1K39WmGj4z39n6dH3B5+52
tbumVbZD7wFsnrPVlTJEWoZgj+EHxI44UnUXh6KcxDGLSr50O96ScnnRHt+Yi02KRdnvfIMZGzpR
7aGWbgV2+2AvzvikJbRxmiX5ERmTfsO9vmROrGVw16D3RZx0bk6TFQQpp9Z9ZZbum8JqyN2A4Vs7
sAwVdTcFAP71Gyqo1zIhRHF8t0oBZbdiTAnf/dEE0qu7tThC2Gg8GQzgKSazvMHZPPcj//sB+W6M
HFQCN76tE2emBoqsEmyoCewjjObh/cj/cxjU7Pw/TEnHFRgjFnK2yk3MPyF+FsHiL0HB7Md51qxd
WU6OlwbQbV71CPzvuvCOtkMrhlq42NzEzhjD2QSk4CfjZD22VuQ8qrqpdgXluvfXP9nlFvIArleP
wJaHcKvchsaQWsYEjowYXNtzIxc8nBXUn9K2tl8VPq+rUhaZF07f0MnBtrFG51p5lTBOyk9VW4GD
6s1DEybOPhrJ+RGtAEs4uukN3/LS+sir1y/HJwIQfn4JehWNOvhG3XdK4GgAL8zy42SOMjsRF92k
rl66UAVbWOJQCNVxSJsrJ9w+HSDmCD+2Yaq8AXkGuoXGtZN0wM2hAh6ySIAPpgzqzB+TsJpkfGPB
l86UOsLa6Ga9JqjYzYKtVGjzAibeF4vW0p/Lp31RZZVfUw7YV4mtPHNJstd/2jXVw9lI3i64que7
jMQBo2VGjNbKjqH1GfYp5LV7mGPboKQwW4cc2sarryTZPBefMhWvpr5V+GBzexNgv/TjRH1lptfo
G3NhAgF22htolZf2dA2UOL40TOxt31hr46mXWil9XRKMQ67smWcAlnHJ0uU4aG67k1pl3ShPvXBy
HUeCnnAdl1uxTW1jAASJtbSS12mODqDwc2rFS3rXZrXlXXcCly8Fn0yno8AcJ96L7ZmJJeVcTc2G
DyBTAFDW5DOgq/ExmLTofSby9Ia9F5bGCSXus0GNW2zr+XFhftygjQn2RBlKeF/d9NaM8l9pPXV3
11f2kiWuv1QsjiE029AiFfSe9HFZqPhPy5PeFznpnJp+Ku7njeNo8qP/L9Bc3RvlB+p3tNMUUcVW
otZdWghSwOT8Vo/MmdYJdaa9KIX8cn1Jlz6G4gpIGwIlKkm8D+eb50DM09rENHw9czgXOCN/oSD8
S4/yaj8EA8oLqLv5iVvfKtVeHpMVr2NZhqDzTCVpkyw6Zhfn4TIZPrmJ4TE5QfOLWv6hoQC5qohv
VcxeMkeRkjalIgUnrjhfaEHyYIT0hfxRSeswFrPIvSiupr3MEFOpkTy6NWFoa3EttJuKXrdOkdAi
Kjy3GGgIhbDCjiYZ4jKDa/zuhX0/qSrY0YweX/nKY423nfIY0BedJvtmOwsDnlupu53Xa4N+qgkM
jyCvg2yXZw6TQa6fmheWpshOSfWp65N0bzYTuutQRh3Gqp5JfKJy9UOaM+JuGcIJElp5a274eWFh
LTKzOJyzbaHWo1tb/Rgn1mnyDmZHbbmzTkVYAXRzs8A6zH2ePGCvfQqWJjiJVllf+a9b8oPbi7/a
NwjUOD9oRlyc1TYlfhoTrfO6EKlYqqqJP9Pl3aGAsrzSUZOoE17zP4Ia0rZtIj25QwAKgjEOY6vm
b0OSVRGEpr5N7lVcpW+vf8eLda2oD/i29O5NotCtKocEtyYNBBG8qCqSB4CzheeW9Ek7t61evy6K
jms9wuJwOttPOMmgN2tlVt5iRHUDnz8c9J3GvKyV9lQX/716YbzWXD4eIKxtp4invYK1PnD3Qhrr
PqmS8zmt3eTQRYX54bqp7XPOB+NJAELDuSDj3kICExuwZR3YnZcHXXevWnUivzA9pRxyo1km+6pa
bsn0/hUC+fd5wCjlS4Jfymwcl61viR1I3xqThj27cou3msUxQdyh6e6WkVZvkBrGQ6PJ8QO9RkjJ
1OtmL0c+CnJXNxUfssKk75eV0S2trhf2Ankkyuckw7yPFzU4F1UFhDk6T5iq8ItpcRFRQAHCC2lY
3am8if2mMsNbgoYXZvnr1FrmpGqPl9jqeXWJGUrwIqMHZmIG8Qe00GwsuQe5tZz0rqHyYHSn65/9
4uqsNlewIV+CdEDfevdw0qYoLUfPhKb4J5a967cEDaey0tsbh3kbC/CFAS5Rw+WrU9fZhh0y6cvI
muPRG01Lg7ef658YHGzcyN1eskJuz/3ULR3/sy74n7qJpHY59rOCuzRq1nNiN7z/XTK/9rawFrI2
Qqg1RQTfd24lXqfB15Y9ekELo2kSae1PSFX4pAFkpCDUHlaekX/9W108V6vRtefB9QSitFUzlVbX
y7oKJ08OXXGSduB+AEnY7Yx0RJCg74vX+rrVe6+QunWJpIpr0PXPVsZBOjHCqp88pUeJDw22PjKN
YjoWU5DfWNoLR59ODp6Ao0+XdxvWiGruit6hnDtCzfrlSH3K0bIogv1Uxd1H5k1Ox4DU9Mf1DX3h
8P/FQgI6W0tsF+3HSEfHsTFGL7aGP7IvjcceAAsFNnO+UXZ62ZJp4V15oVjj+VaaeUFp25Jcs1gP
7xal4VDc1j3kdNJvBDXbUJhrxqL+z9QmqLGDSAvMYh49BybQY2KnqL4MFeRelSJklCCM8lYbkGrR
mnK8kVj8fWjP/PlqG3w68Ejq9Ryb82U2iRPbVb+MHqNLIGoTDZ/cMIzeZvbE5DNypgGVsri13pdK
uctOObP7Vh+C6Y3eNu0D70Rymt2gQmMnhyIYVLTBSWchHF//7i/4CDrePHO834qG//rn/xzsgATS
Nak0ekbX/TGKbP44CNu54SJeuK2Ub8l+QHFIknJ5bmRRGSRjl0/eDnZ6X+F8fQdNnkdniOBbTrNx
o9xwEVyy9/RGFNUGcgPkNs7tgauqsjyDRtjWpvBbhJrI78zYpwBlHBynb31cR7hnimsCv2Yqjtf3
9KUbLMmYyZcJdAkNzs335pL2AbPjvBqG7JNRG4N+RGxherLLBmkRp8z6N53VWeYNcb0Xt5nEEvzE
2jLbYjcWgwk/g86RywBpQNhanIe2s8VB5VlzGFJH966v84UzrgBKcOq4xrCT9M39GlpgjYuCw1vV
NVoOUauS31Q7rY9QIqZuN2SN6SNrp34NyTgcYNCF9UFDJud3ORtpu9OjCrGfIcg6b9CnuESvSZWH
0Jmc79d/6KXL4TCQI1J+4nsAoDn/IG05IAhmDoMnBvLRaknR/7EaA7o0bBUZ3AjBLz/DGkbQP6QY
ZK0g3nNrXDapKoBunkQxZwd2ZfkGSQMvE8BNHgLNuOFQX7Jn0qe013iVbsXmdhkVkhfD4gzeEKbD
CERqDrJPZRb3xa7tExdoFt+pvGH0hS21/yb5FKElze71Cv7jNzqTvnqvJ73XVnF6XGixfYGXVn0P
RJgk+9d+PscQVBVIFlkmZ+3cliwMlFnsbPYAXDsPhc24RDGYchfKUn28bmoDa+C6EsH8a2uzma0J
zVXFy+wNYKMOLbTCr0ajJzXpjRB/atna2pMh0TfazSLUf4dLNr1jj+mJX/8hF/tLfCNJdSijUA2n
Inq+5ozMTpaECD4ziKNDDurpDrEMuMLkmN51Uxfnh6q+A8SO6J73ipDq3BTAXIlkdmfBAE6G0+QU
/fvYbOw7aTSQAhc9vnF0XrBn6IjTkMMhuEEV/NxeNKbwvGxD+E5rFY86X/xzqSfmc5lFxVtOrTbd
eOMungNiN/pp/Iv6m8HGnhskZcu6Yk6Ej9Zc+UbEoXqvy1T+CU1IKLsS9te0K6A2zfdh7+r5XRtr
t9Koi0hkte5AzaANtbZvN8eKMM+VGdqhfsgg+28FLcxnnarAV73tynmfTgkaVb2u4GiI+sv1z3t5
kthLweAaUA1Q5rbqxXY09magVqmp3lwpTZbbepZE+zDMZ9O9cZYunj7WaVHh1EEGCZphm2NbSeiy
5lIJH53X4hADQH7Pjv7JkV88WLDq7rKRET2vXyAdA+4jAC8JYPP880Lyr5iYy97C1dQe0llrx0Od
tbb1tQzRyrnxyL5wmICCCgE0jdzqouw+of1omWMnfdLW+GCKeXpYaqc6oIBefZDVyMj5MM2ehpXr
l+mi/H19setlPAsrOSjgUWFg0dEgXttcnjBZgqWvMsNfVJrfI1cQnBY36W58xssrusJuuC0wOXg2
t09YYfYSeoSQvisiHWX0KvmuGlt7TKc6eIqQTbxxQ9dfvVkVL5ei5Y0WFEHY5thENeqJExhpX5X0
n+tGFR6TarRdTq/h1aeFq0CZk2ISjxI9zfPTkpdV5xZ1a/o1FMz7lPomMgmMxRjmaPavf6uLXSTr
hqbKisD9ESCtl+XfN7JoSHUg7/nxCIp5F4bAZVbhubdGW74LknR47dKwpyC3gZPGudI42dizRYya
eEf9fYqCTyjcRwcA8UV7MJtGBjc+2cVNx5htgbX7W2UEmHxuTLMh8rdJYvizKGakX7r2U54tYHUl
KhFkKzSny2W5EQm8YHQtpZoW3pza+JYQmvdaA8afFYJ4rB6rwdUfVGlbR5yO8pTbzofOgid6/TNe
xgTWircmagMptJKVxflSO61Cr65gqUbahG8NoTUoH8rmYCDIsEsiTffKfJl2Ayqhfq+X1n1TOLce
kIsbwm/gYqw9airX4C3Pf4OOrJemqYpvm0eWV+vDQN8fTcAsCm513y5cDKboYZLAWCvrdIulrHoN
dTdYHL4I3PRpZBTzw4KY5o1dfeFTEjdyLai22XTGNl5bm9wC4U8cWV1Gph/F6HulSRP5mh6bD6HK
zQeoDbea3y/t4t/mDYhZcBrbzEz19hLbDl9y4kvvUffM7sFsIIA6w2+5fmpeuPzAQOx1KAv8OZ6M
8w/mBLnuttTiCeAS/VBrUtsbNpokcVXHj1oobrWDX9pPoC6Ef8BDKVKtf/6Ps0F4caHnoRsIdKbi
jeiQmMsKI/CAirp7GZToeKg0ueHhXtxPWn4UM7kXuPBzo7mYVVKDGPdHR0cLFjmRXYTQr6dD6bph
6oX9pH7AgwvblDGZ20GZoHjRjGki4VuZNqM/lPHQ70CsuN/gH5qH0EI47voXfGFHsbiSW/lnhRBt
FqeSZawDYpkxDJH6aZLlSEhrH2HVNY9iRmzWscSNstELG8qxxBZNRt6o7TWP7HpRPV8ZF56FezWY
iT/aSB6i2toery/vIiS1/gbDaAyDnGZHNxew0idTpG6g+xJyo5/KqjwUExKZssqaldC2+K2zVF4Q
jLcaRy84mNWP8njQFF8L4OcbazbOXMR9rvtGNbeH0F7qx9B1Xl0iZn3k4ISEsJRgKW8eeqaZdEqm
IJeQ4AHegz7VPumH/I2IWnjqWner4vfSp0M/0FqrwyvvenMXUoDKYT/jW8L1zKgZJEFgBvkdzf5f
17/ci5ZoUBHP8yYRB57vX6Kh+KynBYuK0JP8tYorqXcGItPGmpQuX69bu7x4pIa8PLw9K3Bh++Yu
C6rvKcKyfkUe6Wumm3oxOdQR9YfsXs/oyF23d7m6VX6BcqFayd0og5yvrqOdjrxBYfp9pFt3ZkaD
PxJL/Z9yguj9dVMbhhdHAyjiWqOlarKSJ5ASOXOaJNNQKOPeBHGJLPFzhYR081ONdpa1uzC2Qfij
Q5CEvtVB53xWjUhTVPLQMR4+ouispjsx2tary4dsNWkiXKC/7ajtXOqKJieKQSk1UiZXMYiABzEN
f0zKXJg6h940w3xjGzyjPcSpcbq+Iy98bBJFen0rigOM7/rn/7wilmFXxhQMlh+moPp5QRxE0SLh
+LBikdgEhXsjorv0Qn8dLL0+YjoLPNq5wSxeRiKQwvX7tkz9fh7ir4EzFCdqZTpCzlr7lMsg2CGJ
V95w75cdV+4pxWFgqOCKhbWtCkZ2J1F9moA2RpUe7KzQ6vZDDR4uyfvqO3K000NewNeMrUI96hP4
23qoymO5TONH066Rm3QXceNEXu4/JR8qeWvq5RJabxKhASY0Q91KoiKzjB5WpXwvnZviISrL5bmy
nNeWYtgCEGRA4OlTQC1Z7+I/nxtMW64ScKu+RlX8Qy3g4u8TZ0Bm27AHNP0y081uPDuX15viwJpb
KoMvDrT03CQf06kMGIy+TCN09PKW4WFw7VTpD4Yb3sJeGOsNPsssAUIQOAtOFhk76di5ucUAPWuG
PKhtGzcH06mQ22p78X7qluKg2qE7WAv6l3Ge5T/woF/Rj7D3OcpknlWq140/Xt2Nu3o1mvPU5ynt
bWI0JKyNqTcaQfsh745Z587pHi5UVN64VJenCDucajJc9GycbWytt2IYsoiST1zM0UckF+MHlRn5
Qw6ubmdlzo/rTuPyPUeLQ4EQXgvBEmTj+R63qSrQPANomU7sMaoG1rODhPDb61ZeODishmdhTabh
123OauV0YbVQpvPLLDE/dlOUoTSejuNDX9S92F03dhn70UZZKyw6nSRE3DZuaa5T5gIYAUWzNoq+
R5prfYeUEy4ntPKQA6+sbtKOMaOVb41EfGGVlOhwh7zrKx5xPc//3MjOsLs1WFszoqVnYoHZxDut
7WvIc5r+6foiXzgm2KJJRTS2Brqb4+gYVAgmc+D1m6P8PsJZHhKJRgCEiMiL7DS6gYB80d7aEeUz
cvm3L3vrqMnpbUWVJ12CuyxxsnubgOXkrBrtYh5N7/+xPtJ2osAVc7ylyxHRNqpBqNqXeaI8VwAo
LdPA3qdrHjYHqrv1olw4G1o7XG6CF1gcK2vl/OPJdI6kUzvUlhpE6/2q6OwPWjzV6MAyN9bTndY2
duAwTEaCVKgJHuysdY/LTGdUL4xmD872lsu5OE/8JMDeOFxOlQRzcv6TFgCYjQX42C/I/mgri9kr
prz2M3tOD6/cbkytODAFH9QCcrJ5u6KkWWKahKZPIxKtQhRVj4z2RoM3Ac4/wAW+cZwu3A72gFyt
lUqF/9nyBSxm7SCaJk2fgWtQ7tqctu9umY3uVnXywhDgJ7wB20dLz8Khnu/hxAAAFQJKZl7LGH7g
U1r3wOijG5zDSyv81TRu12uvr5yjcyuocgjQx611NEpN5l6cMhYBWfQpm1rnhne7OBQ2zorUGA6p
gty37UYsMjO7qeycYwD95ietEKYOFTPyTak+vhpYii1gXKALqJfD49osK7ONxipl7Rzj1KTToTcd
1FhNPgaye8h0LXi+fggvd5HEEsgTrXy6LfqWaTCkfZqqpnKOpppBB8lleQhqU7u7buUv7O3fsALS
8wq8X2lhlLAgrJx/rEHZ4FTLVclWGw21o1XGyIUTVNxeHdykYtrObugBRT1xbtlSAfMgONLRi9AR
1tCcRi8vFS6evbWz3ciog26fpYxT2IVTOze+AU78v7q38t9RFTYfxmpx3sBSlW+tIDUzotRs/gS+
s0cEWYkP49R3+i7sC4fZHhxkxpkkofUzmboKRV9Yrk+To0/fo1GgUIh68YyCOwW2gy3mNNrljXCX
ewpLeKXUrDqxK+w5YOIMDLt34SjgFbgCjuEzcqLd8BhUzHb3yixVv1zZQoQVkRl9DJps/J6LJaKf
b1OxeAxbE0EeXELdMVe9C5/Ldhg7v89t5nsoq46XA2irvITTF6KTHaZ6YntqFKHx1mmq9tfYl3lx
7CnMeAFiK0g7MaRo/AVUTtqHcOI2gp2T8djv58ZCWXffMNUhO2RmMuXVfV+ghLtP1GS16Z3BsAwp
d8wUaxghIdy0z98UbRZGXtiEVvBbmhO6pgQC6C7GeizzU1dNi8N8ubxG5Tg2taZm88yejJ7wMK79
UWhZGMBYU7kKj24bJdOpLLpp+p1XtcWfU9sZPKPp5/nLENgSqV3bYXLRsdUGWE03ziJH7ewoUnPg
jgHCsCDsXlb9iwZp2GgIvThMymNSIWqOeraR7aLQXPyeVgH6tEsMYbMovaZzbg1D3r7qxLQEZKsK
AOB/ouzV2fwTsaAnD89fGIk32mZ/qkImyjACqvGUo9W+W4riw431bg3SocZp8cqsNG2aYZuwxRJB
BObQTu5DmVeBP7oib/xlagSCmgWkp8MS5fF4MkUlrJPd1k7noSYlHqZF792jPVnCOtpmEi/+ENR6
gK5mozuM0TLR9Qnb2En/K9uI+RtgsCb9qez1NPgApwpmj0Qcs36ep1C/pwMoUTOHxITsFNfgXU5c
PHzpQttg3EU9ouitbCTQd5ZMJ5vRMKpDsiofjeBNPpRle0Baskh3o43ouUdboWi+teBlbJ+B0hGd
Q3hiHysBx/xNCsz60dCqutytr+APfYgH02vqJCme3SYy5HHs9Mi4E4lI/xhmkjJ3R6/JeXY4jMR9
O9qiet8mQ/htgIKi9gaqck/Id8fDk21pizeOdRd/GBGY0h/4rVP8I7Xop3wOEy1cHrtlbuUxkLVd
ogGQ22ACixRmLIR3cNGT0bbj23hCtPQ4a27JiI10kk9uaczxL7m4xZEEM+gPKV0R1/QsGlTaLulp
mkZ7ZcHz2ykjaZr5kMZNLr7WXVijBj/GUYREL4KrMfqWSWiAJ0Jzq2PKgFqse0GyqB2GhuFGb+Wc
6NMHZPCMXx1xlvFAJYvBatVUueh8OyLLvcBFx25vNsoZvl4/iX/LQ/9ePTI6ULVr1YKMFmTbJlhn
ygxiZrLqHgq2Tz6hN7XOixoS6qkcxDh4W6Xwy3ck/HnOiIVF/azGsR8fSfmiZ1db2CRU/urPSKww
Z8Dth8jvAX6joc3IDe1oWYpBRGWUz+NDJbPhv0QgY+XFs6b5wZzK4sbbSW648SWrVgpZHHUHRHHp
JGzuchvFIxUtp7xHy8io231Nscj24e3iwSKtLMNux1w3t/EdO1cfsymY/rghfu5tVQREKWkJLHfX
NgIsV0f9qL9b7CL+wZiS6DksiUm8fDCRs5OGYPpXzAUPmRkjdAiySADOglGOkSjecGfHBIVMHcHV
al6MjvPHsLm3gxaO1bulZu6lbzl5UHq6PlrxvqgL2eiof6Ft9jg0NhL23awjPLJnvBW4yRJCZ/qk
5Ukce0WdOwNqqijXOV/MGWn8b0pbHOsr0wHLH04bMb6hR+GqPTlxCLq+R/AKKTiI/yJ7dmeECX/H
M+rceFbVJvNzx/wI437u0x4J8XV8hRtlLsJJgCRkvLdB4rX/0Tu093NWBYisRZXbMZ0gsiqG3TBz
DBxRUNfxIV4G5mwbURIGfkKd8dkUpduiVVgUwTel8mGdtKHP9Snu7XL2kxBv9RRkYQXMjMvV7YNY
JvdB22g9oQCzceZ3SI65TPHRp8X2rRhuRmpR6nnXjGPBCItoSveg13r9NBfohz1o5BDvNCuPHKY5
NRPjjAA8MXhrHzU24yBTYYuvDMgIelRLG7wJci5azRzNPOty/cB0Om0+BFmVWge7dCzGrwVVVKp9
K3i2dwVYJmfVCJvzBajEUA3M04nKWH+jF8gs/bQZELzcJbMsc6+Lmn7Ud6Ark+wdMZj1eaqLNv1I
eXs5aIWROPdW4oQ/G0Yrvq/6cDCY3JfqzH5CYvIrdL4pvENeiY+cgHWutUNgLeIo9SSxd6MqIbkj
6SS/glaPLdRs+/hALCDrY8wsofl7EUPretMicjJ/r9xW8pkMMWXPUxpl8Q5ayPQx7B072Qu9Gw8A
eGn8dkNW3IUlKk2HeazQcWKYUWStg0OCRKAOYxXZp0Kbg/9Mrerkm5ghmXzwZNQjH6ZzfmeN2iw+
2ksyx48tUmcUpipmbX0MZJsn4jhmdmyf3IbTz7yyuEN45kCBKc29xYT19nExJuu3yR9q2c5cwJju
JHKk2bxzk7Rrj0XIu30X1kYUKG82m9bcM2poSb7bC32vL2MQmEzjDBQqCw+RoyXmfbREju0XRiof
G81ux7u5gmL7FLm1LR+WQMuZhtol1UDbG93PXbQ4k+uJshfZLxp0g/vA32URdzM3sfJ0u7aPvZpD
1A3DOJokMEUtXvYlhAV3J9O2rf4bDGTFvLZV4qce0G74OVRM2ztEDK8K32m9bD6bRg0PpFCTnI/z
KMxy71ZR/ND3Uzo/NXCUJipcvJZe1hnaiaKJRhw7DKQDu752XaaIMKu89/WVMzDt1ZhHX2FMZOVT
Mub9p7pwhfaHcJJxQhKOX3WP1tpo7KZEN36FIP5vEfj/Npr/fTlWGvjaHKYiSBILBeQ8aGJKn5FO
tJ4Z1tSGMPxk2WcnxL5cBtM2bUrsWiK5nhWl88ksrDr36tyu7LeOOa/zoScaA4+MXIj1Nb8wzHpX
0psN3pPpJDCAwlBIVPGKXHqog5TGlzbtknuzrAzrQ2Gm5hfH6ph5asTIUZ5U1ee3MFJ/IQLny1v5
M5SwV5D/JV3C7UA1BqEc7kcXVTc/K3T9qVeks1XXFG8YNJC6Xmf2Sbxzw4lxoZrefmMQdikPMxqn
95ozfzNpe/wGP5XVuzmfh09mP/xygpEBHdcf8Ysnj4IFkDUBU5b3hprf5kvQi2xsJqLdj2qeq3E3
VW3CmKakok27m9I4afdOnOjPtj5OpW8RDrxW9oMWHhrfa88XgAlp+Rrv/hNAmz1zAfNA6fcd5cBP
9Hc6rwaxjPhmgrNkAAxR5PU1X0TQ4KB554F3SEJpQPnnFhOzF4NWt/q9ljKH7MjM3nnZpTat54mh
Oa3xP5Sd127cSBaGn4gAc7glO6rbklpykH1D2LLNnIqhSD79fvTeuClDjRlgBgvPYMkmi1Xn/OcP
WtD1QlFuFO5/JoXXqwJGK0WHziQRXd162hZNcGiIKLLuMtqv8uKKGQP9AOBPvBp6HNv3lhhm0v8S
ODWkIopi3BOlw2Fqjoo1P3pkFFm+m8n5t0XkmUUWVTl0ZEhauL7uSQhtf0jZEvXod1KqDr4Kmnsm
iqbRN8XQ90N2Y3jyh3f89+9BNYqAa1EgAUdDyVt9xIU6WeBCSnzWRd2lR0nacK35qgbu6CO3TI+x
LsPkzmv6ykt9N61iwnaEcEbc6LBwPXGv4RnArNO3ldtVKTYBTOq/4LzkLflNCyZr6jku11LPo+we
nHD62NTYwW6FZyKwIvgKBpttZ8/4A2vlPi8UtfNnyxZzthlbvG39UUmp4LFUDYm8i1szt8h/nBwX
j2bdS8Ee3l9Y2rJy/n4kNkQw9CE0ZQu74A2yxDdE1K1S2ndwa1KibJy6qjbuQAN5ckgac++hh+Pd
O0SJe6foAF3kPE66Mwca8cmh7hu98JwL4V/EiGZtng8f09R2U2izFkZ6o+wTPaBJye9t/ld9L3Lm
gjd+wxr6R1dmLajO/8cMb8wO+jziCRujexe1rjzW1IgPzD68s2hG51ePlC7gPyhvwWRvrwrwDQ5v
wHJnK1ofCJ7RNyHxTfGpzp3U2otUePJQSWdwH6N8yuOPmWd07tnVsKC+1cYsW9zVS2PSiHks7CEq
f4wKVhtQmRkKyF9dnFqCN8+udHFA7lBIRZeEUfSj0jSy9tPGMFtfw5Vff4gzjDB3ZjSFOLIRXzkc
eHnJ/ZSmgyh9QuSIPxsLPX8ZIx0lipHWyB9oYcvfLb/RwMqVcLYbkso3K+8Pr5pZMVrHP3zv6z0t
atu419VSuXPsHhPLJPourW76xf5mPVIeRNtJIzsPF03r12TN4Q3w9o910fUzxNMFIhQNFHscdozX
l9eHpC5x+s5Ow2wQERh7kTznXWODxVGNFRsy6nDhHo3YbJ4dIOqGYshqH7F4t8YgrLPC+WpERD5u
dYeaPwyGuQiLH27RJx8mJ3SrHUF8jQyqsXJImo3hAyrbnMNfTL7Zu3r3KL3YOmNBSerhaBLGgKSm
Rqzpl8To/kRlSpQQVD6cdKJOs7st5u5xdGJK6Omnnrwv159IClS+1h1oSHo0DWm7AYCkp8a+pXWI
kdU4bNX9jf3i7dLjtf1ROtrolYz16VvK2QP2VNOTtKNx9g1v6u60dpb3TC2qPVBPevLgI7CpRj/r
0dXuUDZ139+/ifXKofrCBAPCCUA1xLL1iMSr6iQK7X44lYLp2zEnrLL3+cY1IlWGAeTaMFJb3Zia
kMZOsSo1OZkJCam7/3wbsBBMRINsBC7Uj+sVRAS71Iim7U6ZMwljK21nDHqM9MfA0uOCkDs36bZW
lCkfSKPK/Yko8xuL+A9y9vci5klArFVB1qB+wjNd1UKCXHPNTOLmRAhH5O4XP4jZbwcXN9O5IzbM
T8JxaM50neKH2XSuTgKBSepeN/Zi9jHtxnYjjzDCqIdOaXe9SAaxEVpjZwR8q/rUHdxB7dNdOuTt
uZrVcvwe8o69u0FWCHvMEOsjxcnru9aLBNEArmhqe4cnsbIPyUAot+8/8fUYhJ8L82H5oVRti/nT
9ROXGjGuESbrJ3IZX0fVVYZNGmdf4qarzeD9S73hISzXAlKB1MH7Zda6ulaadm5OyE51GqTySth1
a/qEKZIBNDRTsq97kG8/EYZT7UTZkaMexjFpx0X/FdR1OMJDvPntrYtANnqVGAuWPkwfat9V9TIB
WksxpeKkwDZOgq4bIh/L5YbMaQuYOtDbZL4lyP2j279eYYvtFeUu65vNY10Csp3Y6th0/QlHPZdG
0cpr4zBUejscZNZh62lWTTFQGqlKpDxPKBfrh4a0jU025V3+MsdgkC8e2M9DEnvYUZdeLk40u7oD
/C20/ie29XLcOfach/uU2Qz1kB05yabMstT+OpC3wplllIm07tHaZPKC6IxDl1a/e1GIplPSXYPJ
URUMA1s1WJY5uveomYiVv7Ei1o0Hzx+CG07TCBIX6uxqRdQyVMwyGqqTYRvd/RST6wbXp63zg8ZU
2MWKLNOijbDaZiaUqatfkZmM7k5LUzkFbssivcNQW90kkGwSnLvs+HNeR9V0GGdNSTf1pBvHwQqJ
275x48vCWL1D1C/0r4vghhJYv/5suhLSRSwrcXIcVvBDW3Gyf0hiJgCahv3viZgb616dhRXuFT23
4gdlMLM26MkJx7udyCDny407Wq64uiOm24tPKZ/x4hJ/fUe6UCc3g4HC1mnUp9EeoK325FxoWvXQ
N278KKUXPtI86kdhWU3qqxir1Qt7ePwSCXiqNx7RPz4tGgN34fks7O81rYrk0BCcNzdOZIQiM9Zn
W/qOVs57s4FjMauM/m9c8Y1GASh6oSrjuMrusvhHXj+Cqh9yLaT8PxlyiEQgSbHECKkrEnXDyyzq
0hem1NsnLeU/2roVSPpGAUaD55TlhnXjjbx9APx8bgJPCORKb+5GOmYYqbUtTlbr2MkxnxlxbtTI
HOwfTiSTetOScaIcbyyD1cKklWV+jm0I0yhUt0ybr5/BNICzOsSJXlrPLh5B4L0UwMvEvxxY5MNc
2cU3pZ/J0wlTvEvqssqfirqWLzURxu2Ns3RVzy/3wi1QYCEzWEbRq9O8n1SrrEozfiojp9X8yIzs
IM5H7ZsUsfMcj6MDMublNygRq+fOVRddA3+xqSyxdqs9pUw7dm45DCRFl+HPEHvqj6HizvMPBclT
tclxIZhuaO3XHNr/X9PFQRS7FkSO6y64LKCYACOrl4l34x3rEVLyqTar0iVGPMx1vAWMIrP3YRsV
2Nt4o53XXxW23nkzEVQqSO3uMD648UGsirrlriBRLWZrkF4gA6xKmXo2QyLG2vGiZvO2QzxsByyO
oySfG3Pc2izvwtHs6IaJrTEOMWwgcevIX17xX7sSBhfYWLJRov+C9vBGtpzR4nfZFGqXkkzQBBd4
jP33olZm5cUg1uRx7ojv3iZiEAPWuVMbfwrhXxR3JbR8NbsjCrPSfFjWVoEmXqPruTE4/qMHu75B
yCZgQIxt4WZwo9ffi6hE6GRqZzPlb7QZO6oeCVXEJDSuJ3KD1EI5m2LC8Bo82GOsq/WzowWpoIO+
qK70hp1g9s5wBEaRyZ5TGnn5rJdG1J5COZbHGTNb+VtAwjATZsJA1LDYiCndFWkkQ1/0mLWD7pUh
lpeBZoruuRiLuGN+PtWJu8nrWnEJoY4UjST6yZK7UZu84iH0yjrbEWGfZn5fu8N0cRth06IqHT5F
YuBw2qZ5ZCl3VZhYIuhx4fiIh3RiYNXdhT0OhsWUdveMxnXzUmd6xOA3V1JpP5btiBdlOTUgEkSo
1f1BHxNs13C4V564q/wFJICBuuSF5oFFrDp1i5pNxV3fjPfQ1s3iMazKZWx3Y2/T14uJYoGNjX/S
XsJGWr78v0BCXPA0hrpCfSqmkOhzJc0R9lcgK7/wF0su7DKm38yq0+7Txi4/9nWc5z7esc4nmvSC
6ruwPr9/S6sdzqJ8gTb8x6F7IX6tfWpyWtZGyWFAp1mSPxkQOw74L8wh02/TOqBuDM/DLG5pR9bb
DV/VIuOmS3NgLtpgzNcPolYqqHJmp11kI4czeW8F7fA0lUGZ1loRlGaa65sszxK5i+I+JAZB4rEa
xcsMTPWmj+8/hFURx90glGNMQs2xOAOuVV5dJc2or8zmqZvDB9mO8cEDcSdPrKUPL8Pst2uW4UEb
wurGtvvPCwObAdmw17GxXj8GRZq1jp2NeBo9Mz4w3CICuYRnxx8Xj6k7KS+o2PlDgUz48P5vXtca
y4/mlKGGhw3nuIyLr68d1zkfxTjFT7V0Ym/TNkNKCnANaTZAc5MFdhfmxsdk0JxgVuvkSSLa/pJ7
aXFjh337DBY8dJGBWgzh34TUKYw2RVop/VPv8MkTNqWTe15M52KYxF41m+Q7mZlxkHe28l/XvkqT
/oc8x8wAyvPytf71NebEWYqiqJSLq5HrRfLGEE/nJBWpuTGhWKIM7QaNQKzKu3mq/JElXO/a/FaS
CZBmGtCh3VWlpyYQAoXX5k9ywbbBUo0mX+rqicBNUIOFBFmRB1r4szeqeMh5Zjk/j6NFI9BNnpHG
m0QZU3mWysAwhTJdhhedfX/8PcKhmtJfE8pFSVJfiD23JNMo3neR7lXBSHx4fh5JkG58N870ybfr
cQRWnoXGWDkrxaki7r0gI4uvcNsNjKcKN9WnoFDVEfkjI3mocIkW1RvdwYgUh8fYzHaAidWwo+NX
UoyOmqxvP2LsUz3axjR/CzkKwotVNY29H6GblFsI2LOHPkJNSQp3ErMJ5s4mICC2e9V5nTs0DQEB
fHV4hydMzubQ4eixB3lL7cfQjYpzmTIq3U+FZy3e/ore86h4YN2d6JrW2dRgef3GGXB1CopWt5nl
M65rnuG1p+1jGbpdccJ2O8W8Fcox88/KGkKtDOKySJjfYqic7Rwxuk9IRpzKd+JQfMmgIdAetek8
frXswvq2dJoufLe+fYT0U9r7PhmKlMGkIO6XsCNsBOCBy4NblIr8LM1JHLJkTKFy2YZQzlJS6/pu
Lad4a6cMajmvywHiBYkUrZn+FJI5KJY/lQ4FJ5oas/nmSuTnj4uCaX6E/6xoR9iIVhsHk+dE25bS
0AgoZ425OTSyVD+k7MBps5vlLPDhLnrO+dmZ+KTHqja6r8LWZHVGE5rTfsNC/IUKzX0sSRn/rFfT
6Pq4IwzlJiqr2tvoBTQF8vb0fDPnkXeAEQUyEagFg5vAi2NYBgjJ3Lu4wdtwb0lSWQlMZoIr3Tn9
QsOTe5tJWYhEdm6UpLrPEdSEPXRBNX2pjDb19vVc11PAVAtan6jc1kPHYsVhIMhow6XGMoWXHydj
zNWjq5XDjyYvomyD8wGmEWyag/uppSUyzn1U9A6Cs1hpYN50g1McmjzV04ANYThpDjlxzx26Mab7
E5ASDhCFZ08PLIS8+N7q1Hv34ahX8qhY3mz5lqKk9d7pla6A7yiz4kT/21kf0aREw3luVIs84zHW
X+d5yvi4ZI2kXeqFa2WMt8gaJghqKEjgqsx6XzjS1D4q8F/maGcncXuEclV2+m6p7igtC0f9NCo1
rr+EctchsprQqnapCwejuC+qQtbK1ooBF4M5zdrLYFZp/qjP/YStZVYo4Q06/Nvt2bIoEWhEGAbR
la9K8MJVW7wADOvCq51hcPYuLtmFb7NcUUYu+dRxOBXDPSw+xE6bFkfr+L8fVQznNMiJi60mXJHV
UWW3xQwLNEmeylGlUBDM0R5ahgh4PjThszGo5sEyJlIAu9m5jB7SDqVLlP37B+aqK+O8ZIliqrvw
xzmp1r5cYyrG3NOq4im3Ci0jS7VLpmjPaiMeIIJXqh4tTdjOjdPxX1ddzM+w9gFy/D/X6+8zqgBo
M/O5fnJIq7tUmHj+6sJyPkBzzzGZAxS/VaOu+u8/vxMq3MKRX+y2jFX/PdRoqhqjrJ5aJyrLg1KO
2biFrkToeVNVzkbrY9e9nxr5uYyUdM8QsIWlSm3zQSB0eXz/ob9dfVTKNjwLWOD64mhwfUTXMfTD
WtPqJymq/Fvb1c2Z0tkKJEP1UwbaTnpIxDciR6W/URS+qYx535RkuFSw7ByShK4vjbSi5pBuqicD
k9/7oTfUzSit/vsICOhPuUXLm3bp0/u/9x8XxfxjKcTR9NlAu9cXhc4PS8pOuidIYfoGwqu7TetY
PU9qFX+q+n7x3TPNG7/0zUPmiFvwHdTjC5Rurj4vJhWwmxBPPmU5U7eiyJOPbupWr57TMrGoOD21
E2ON8KEkH/4W8fgfF8cMBARyyeFaopKvfzGijIrZ8JA+F06azxuvtZqDArNur9WDenA8oqJ8B4AH
dlrp3DIfX+ELS/eDySCbC8cgM5N1uECWdtIoxjp/Nq1Y7lpF5c1yvKMTzZugFEN2wOTJeDAgvt0p
BAw9v/+2337ceOIiosLqgY0Nw87r355rDZ6VU50+DT0s2DpJqQAUWRWZPyb1jikOfMj3r/hn1a7q
TkgbRA3gTMC2vt7OpS2olNrKvGTJDLm4JO8ASMt24+EQUVVoCMKtfDdjgWTsusYsFc6uMPa6L+z9
CmYtbrPUIl1UNXe9mRvpPUAVBUkY6vMzd45qgaOkmGNfqSbD+zk5RQ9BOpswBgy0sJiM1u8TQR27
ef+HvXmU+J7xjWre4uikO+tuZobBHQJNmk8NCfbuiYTq4hw2BSzuqvGyg4RR+fr+FZcW9epJgrgy
/lgGbExfyMO5fnmxwsfZj9H01I9K8bFtlOrJSbR0H+cUle9f6s2uQB2FcJ8OdcHFAbSvL4XhKGxX
6UXPdVyLL5XUv8rEtU8lXW1BpnafbW2lTv9rb8pFF5ceRj3swPTr1xcVTF0gtTXhU9Ia0YlWxQ1I
3K6obkLr3m4c59SUVDs+L3W4AYC+fbRcGdk64zYAMfCS60vP+liNSx79cwU2c0DeBGlTG0T0EAp0
t/77DxeEnf+76zcJwo/wwVyGegsacn25ih2V1iFxnqgzGnFhnC0btr05KyR6w8Jsf6kO0vWPMxrT
GMq/hmXXSOWZ+hhd4dXpL6dp7Lddp5UYitXKT7dpsmTXJknxCBO0CHcG03lBBHyawEQFZYrvGjdr
DbLWVadz/RYvvZb5aRw2m86xhgRvIvQQRym1qsdG3NP6Vy1xvfw+s8h6ornI8C1+6JZ5pN+RAWUe
etmWCaN3p/lcF0nxqUnzOIf0lsA8ImQ9mrdRrzavGhBTtiEtXUTBlLbG4Nt8oPet6JGUUE+qUDzi
UvxyW3Mq/Klv6+6D1bXK1xQybn8P37H9HItKecFgsH3NZ81It6id5kfbKkIziIbY6s6q0VtP5ljM
rzBb6bkKUWp+NgAtB8hryJZMdD3s/XyK4g/S0BOcAdR8Su+6Iq2e+lDru2NZtrO1qXRisGsvgWcU
TdVQ+n1XzGpgeq4stqo9ztGBHGc1UFz0mZ/Jq1C8fR+19W+ZuhlfRY5gc5+7qoyfSxpW5ZfAO7R6
hGmcbqgfq3FneWmlnjAvtc9RauSKD7Db/eZvONZUk/LVswdpbM2uT0ofrGL4pMip0b9Uoi7vRMvJ
cocwynC3uIP16WaKtf6rwXZebVFNoYwHt2oHeLmQkP0aajAVMn9ub/ReWPBZCSer7Pspj/CwVdVJ
9x5dmoRx56rVJM4mLXvyyWrTotmENDlj0BIgnB/GkaLMj0lNdwLLrKyDqMpCgwgOv97vqz419xYh
L/2HZgIyCGzcxIbPjtVk4R22SYM+bGc9TOYsoM3w6m+FDkPCt5qo/NwjGss2UzT0+2FyY+N5rJYh
t6HngoE/NWfsU4hOhh/rHn0ZHlPzuEmqyn0BvPfs10ZAiN1gs9F9aiLTS4NOT530hA9mWW2mTpvM
c+GiuTtCGE++96Qh27sqShQ62MHoh2oz1DJ9jQA+v0SQqb4VeVkIX1HrEoUQ2ub7NIncD6Q7OOWW
LI3QeQH+ruoNiNXkEKxbow1zWP+xn0zelKDb6q2fbP5de+ktOd73CrzEDXxEhgY9m1vvF3bnCj+p
DO0lT5H3PGbdTC6x7yS2/eSGgP4wgAqAFoFP2YGqjF2EVjiTTe+nHZ532zZLmuTBFOS+7byOhNpP
1TCaXufj8BtLn1ud1BT7XkZIgRUrpbEbB5lXfthCVznURI53fDdZMW4dp+WOmNgb1oc0Ft2LKGX/
ulCRfpJoqCmB5NWO53bw2m8lZlDJuSRzrTqOU1njgDDZtm8m6egcs7awiqOKi+/AQVwmL1ZftsXP
ULidSSfc63ag96n+2qAgDQ9Z3XulT1x0lW9kPTFnJwywEUf4mmQQErlUmBdo47UdZIaQ3WvYTkN2
N3RNND+nvZVrh7KZcG9inqVk+yYbC8vXuxrKP+sRor7LaXHA6Gn8QacrsAwu4iHD0CdJ6kCFyj1s
FpO/kb3BieKNOriheVTiPo3uHCcsTZ6gnk4wLws9BLjKE23ThcK8d+bRmfA2rawk2VGp2OBjZl6/
oM5NpN9bITpOH+K6MWMuZZK0oKR6vCspIKxPHbEX5M6HoEhBobmlgOlm95VvRrr9WYYN6qvQFOJD
z1PtrQ3OhmN2MupYm4lQozf3TUVLi91oWfU2bXXGCJmJ7jeADZvaT57NvDqHuR+bdjA2Gd5LWpWh
ISqrCY79UOvN3kZ3+isjPeDXnNblJ0PT2v4weLyg+7CbnBGuvzrjrpxUOKmWjtV+rwdoh/doNJwB
dF7kejAZtRHfTZ2qYCQTd/nobFBeVfpeQbnlXuJ6FL8r6aWK7+SV8ktBsj7Atveshriu0LnlAvMW
UqZpZERmUeItbeR6FOVUWN6hHQmfraoUDVia3XHvHrNEv1eUqCJzMrE/ydl1PprgfLGvG7J6UBj6
31KVr5k6bDbcCvaQ1GaL2d7aFcGx0Gg06RA+m2UvsQ4wy3vXbWqkoSVEbC0vk52ulcpGRmr4NV+y
QRNNGN/iqdeeandG1ft+lfGPG1qSN3B0s1lf4O6rImMyAMRcaSYfNeSqZxVQ6GufY8gUJBZseQxE
2mTTMNymWNZnPGwjjTMq8+bwi6XX6o9uqG95uLxpfvCMsBbfvj/vimb3uuzJQs9rhBbnYFGqGH08
kd3vXZvLb2Y8W2ctHV4mqzUOSCdVUtsrq77xSN5WtaiYl4WyTHjp7VcFpmnwNPJoMp6gA0TnNrbS
eqOaGGuO1tQ+YbGdoSiuennjsm87BS4LocGm6UVxu46lnUVb6G0kjScZe9RucxzvOFPc+yyfi3vb
rm70eP/6lYzXgEKxY3rbcME6nEpDb40n6Gntt3FKLV9Noz4YoXNMQW9hWto0av5fcROG+Lil48zM
pAK/pxVqV9UQSeCe589WTz/iR16Df0ZVDA8tKcgo1qda8TumSijcWveWcc2bhbXwipa4yYXH43rr
gNCk4BuzisF96mWN3gdyIcxZQsYDYVhxu+kzMzm0MzBiUCNa+CJliNLl/c/tH7cAOQ0bBrrCxVhi
1ZzBGRDj0Gflczdmij/JDLNBqZWG40eNVzMjn0s/UqXzUnqKN6Dat4YbMsy3y4z0cMZZmAuo0OnX
7ROYijpkjdM+0+cYe4ZpssOzSDPvzIiw7VYX5af3f/Ja9gmYwRWRodDWL04a67w9p647+GND8+xG
cTweW5I/jnGDzcnGsiJFfI8yL3kAW1cUNNdUQVqpCjeQ0NeSDTZDogzyhBN8azVm8UtzBFGksQzr
LrCwhVX3aSLk2ZmSwvvP3S3KrqVtp8kkGWrNV41sB7qcFovnApPDmj6h97Zjrrm+YquDsjXteNiw
UYhbMoe3awSgANEOM0DIHW9m0J5QFR5Zh98zMmpaKk9Uxb7rXbRK84i213e6TupBMkzyBbfzRvpy
zqJbtuZv1wmQhb4wSvlOGUga17tww9wnl5VWPc8odn40XBcaYCzRr8aVEqC7VI/vr5M3FyQgGyCf
zcHkJOL1ry6otqkCG1t/1gjT+NBINJcyMa07Jl/NHeKOW37G6+thyAd3kVnzUhEglFs2yL8QbG/S
Qyvvc3FRmqSO75AYiPzRqUu3PSDowrbVqS1UQ+//yPWuy0X5mWjzkEcBba4tYsuoTIo0d93HDDuL
n11Hv7xv+VN9r6ts/lt7LES/M2TRiBv7/RrPZOPD2gm2GD6EgPDrnUftBWQ1BaweAov3IyQ340Nd
zZq5TXVPeltrTpWvOa4KZtDa7RTfeLlviBXEHoDscaqxnIiQeyNDm1shEAFHl6psxu+jrqAWLWcy
I402z76iiun2nhkpFzIJUyQGWf+p7ofZdym9b6FWb8pB7mXxfsRsEgrrgm9ev3lyFs2W4X5+0Ypk
ulsM47b0T+khxFjpZCypj37veVGI+Udb7EN3zj4PYg6Nw/tr4R/3sVgtYxi+nEfomlaHQZpoRi8B
mi/ToJZHMU3FvSlGhw4QctKrwM/tu2OO7bNRusovyC4Rkljrxu78dlnYIFqQOimNgeXWTDYvQ4ie
5oN16YkuqgK77NMKnrqpfhJqZ06b2OzLPjCRjdg+QrVe377/EN5+EJyCqDhR+kPPxgj3+l30OHym
Y6OOFxwviktGYvBudnov0MOy2ueGVI48ols7+/Jg/wbW2MzxZ2eLISkCSdIa2ydDxhjqIuovbTf3
nm+HJWFiMreUI5hOun//F77ZZ7gMz5aqR8VSBCOT61+YMCYXTaFpF1fN+8jH8wCUomjD38mohruI
7KQb59b6/Fh+lwmHAa6Ywehi7UFPEGxLpjYcJnOevcM4zOUHOx6T6R6ewXBkHWefGd1aW9Bbhy9s
zmP3xkv910+mfqbCWVwJcYG7/skE+GmVUBv1MmMyFe5Au4bpPuox/Q7LRNOOOVO6/D/Og5dfDZea
p4fFhE65cX3NBEJF0WaTeiEIIsEMpZvbA6BKbwaqOzjGGfyoeAELDIvArML45/sv+R/PfDlL2NKB
WaioV7/Y7hq+mVIYF1qXqvORP4kv9eJom3UY+xxoUtJ9GYNPwd52AkLbhxsb7JslbSxcMUYnHn3l
4rt5/fMZM9TqpOj6ZWZ21G3MpFbMY6bhXCa8MEpuLLG10mI5nqkK2Lh0fvYib7q+XBuXGD2pnncp
U5zvNk0zWFC+u8qUZ6aBXbXv2wxDiiKMOwN1mg0hs7KyUfkBe8IwwKqHwTj0JcSqKPESrFm9Ic8N
fyCXoRqCxqzb4tS1k1o7OGVa8Y45W2oFVWrRHtVO7/q13sZbpNsYyPiEVeBIFFAswcMd2hgwPKnr
AXuI0U2szWgt1X7nmd1DMoxpd2MooC2V0NVuwrOgmF6CSpc54dpUsR2SroKZaF/yaQRsGqpLiumT
icQCF6yqD6nj4yR3Tn1SV9t27OTerO3ye+/G0wv+JsMe1qh666aWF7C6qYWhTIVB5sXiIXb9gpD2
DlaMscpFK4G594kSCe+M937Ra0HulsqeB16DL2KO4G3rTi8UIgdx0HlKtbq8ZUjwZpNHP4HnHExg
Kjzy11ZbIGSvWMxjNV90vYxzLDzicJNM4zQEjlZbW2Sn0k+z0Ni8/1H+67IoTxd/fGoed11zoFdx
sCSptIuDF4h1VGxBABgppuDVTVMPyrmFB7Rrm667MaL6x8fIecYusJxotJrLv/+rtBwFmjqIbOoF
9lX22xbuvImFohOLjYqrufEr17q65VuErscFaRUAcNanGYdd6c3zoF7CbhZfI8b0fdBTaJdAfHm8
gQwwpyeI+3IT97Wjb5tIMqrQylQcNdjFZ1c40/CIhYv9MuiZofuNMtuOP0ZC3QibSM+trJlDPPdQ
s+MAA5XE2WC30xwS1KWDX2V16W1MmeT2YRLDwnrXpi7xcavEeOhG//ymXOG3srsxEkMLwFhrtctr
qYGGexiNS5160RaWsB3YRoPBljCM+gC4nJf+DFv4t1LG5q167R+vFVvdPw+ZGh6jsOvXakIUy9o2
1C9YCScteKmXhVinuvMgjhPMYOO5JYpuP6JFx5BCscoPHj1Uju+dpZ6ieHbJtbU6aW1jBSucDyme
dQ9Zhgn2jRXxj+MX4GqBGZjOMi5anQVahAIZd1DtIiZH/ayXIZlpWTv2QYFhR7kRrkj+a3MBXQCy
KNgKXA3G+KsrFiJSNWIA9QvGHXP00JdT+4mohnzajM6gdTRXqvYVln0ckabamp/f/87XzQVkbXAF
RPXE6SFTAji8fjFZmlezDpsf+WOetR87r9Ee0txuGHMxokv9LEzn5A4UfngQZduXF4MGuvc18Pv4
M7Lo8oY8Z1UNUPjQ6CAs/kOkZVS9bEx/ff/0MV7cMCo+Z/h3iQxh65zNgZpprbGxHQapqs/eVH3W
E7uUGzmhcfNTZS6MGzXRH4HzX6fAciN/Wlu0M7R+bMHXN9JawptHy07PaWiOTR+UlWzlS2XB3AwY
0mV4LU6OYPaStIz4/bIdbGczl1p3nmCedyfpis6K4UVi76NxLFfUsL7Se5rQgsooVPeXmUQjPlxw
nc5OLaYch4+oKgM7hCX98/3XvNrOyanTXQRPkMLp2qg+Vk81xipPdlGon4EG+/aLWmnJkaG21Dag
S3XaBwhLQms3C6Qvn96/tP2vay8BOZD9gIa5gesHqQ4eBph9a54w0DNH5ACQUEMMwBLU3bgvFrL4
mJIcHnMvGIFZvtFm+ZAEeShF2/pNpnfk3GtpiIVsZ0cvqJbRY7ZD5Fq7BO4wFZHVZaeiV2H26rgN
wl6FV66CDWK7cYJZ13zV3b56gumJ/j8rvE6clTBRl3GdPhWhb4qMoWjSFa0f9+PYBJpXGg/d6OIk
nffpFJ1xGhJ3boxh3RYfy6gLjAGiKbM9VuGLC88VNX+rDZCMI6eY73A1r8dPyGOSz90ABXfT4Tf4
qjioQM5Va8ZIddrKfXUTEnfvikIMP4uQuY9PzUiAlwMpv9hXHv3r3naU+pRXFi6jXaGDd2TogA+Y
piGlcMIUYrOPgWDinmsQN2S5LaD8zs6tyTsxm1GavWwc7ZjVXpXw28xh2r7/cldnCusKjj2oE9Uz
MB/r/Prd9kTENlHneScHfvGv2nUs2JMJfmSaGT6qCk2kPzATAJaIS+/GTvEnPu7qC+XiyKsQOjBv
wPBldXHPmaIZ99//UXYevXEjaRj+RQSYw5XspOxuSU4XwvJ4mHOxGH79PtReptmCGl4MPAcPtppk
VX3pDe7dQGkCsUekA8BxrE7LNyeu0uiVIiJ3kInytF80SazktYPIbL9Z7pBgHmC6JFG2omu/EKAQ
ovWxU5+eDNDYUrvV0mxKX2l+Ac3wczeX/RjEVq185bXOyBBZYRE9hk2sJhvUDl2M7Wb4TTtA75n3
NdJi78kNZ6MLRMOObCmTUVghi/GqR6RNq+zQjW3zNmojUIEr9cX7O1+9FuYgUA3httG0X7+W2Uqp
qGvVuhv7uqggWCNX5z1qVtNvgW803c6glt1bRVpm+9hSiu+mwsZmTupazVyjrARq+0/TxnZyq9K5
TPwSj1Tlh9c24L5T2j7lzoGzrW+0muZDGhRtqvansXUboWwrVC4JFyV8K2hpRc7NaLmp2eyBeUfF
BvaZZ/+0CkrZZ60Z3erBzZKo2zhd2vEFLXdCEXJME/OmNWBGPtNgLo0vGcLC8l5AMAXSEI9zHQxa
MllbE9QB6W9R6/iO9u5c7ttSDYdnlAx5raYjnWNbwF5/9JwsPZVgDRnFj/aE3brb1U34rUqZ23C7
UFNPW/T1zPS7HRrQ7TsEeZRXwHI0tUQ5pogGN8DjQxMkCkpY3oSUXKnU7b9JkrmozdUUCVci82UA
AqdKk41BE0n45Z0NSMIhOU/j+6ZKzP4fTw76T4wKXLnH8TSqMeWaNXLKJix1x2fc5gSoMaGzCoc6
tcAo2CUadzFi3DNQHE2NbrMs0ab9HFXWuDHTSreRmPOSr5NSD8mjFbmVc+hhshlXzukq9eOOYDIK
2RabS1p2F+BjWsjVqIg0uXfjtB9BXFFYvKp9hGgukILRktcGRe8V9PoEOMysIfjitADe+fxWSnLV
Qvii1+7yepkC2Fnr/kLvM8p/z51e5r81Ny1jX2jhvEW1eUq2U7yQYaXD1bHpHS2OWr8Np05/ICnP
tKf2HaidtsJ4jdCuX5StClS4flaJJZ3nKM6IKJY6NAbBa47l97rLnfh3E8t2W0LjCb2t13SmF3gi
Jci50Tw+e7S1EogEAA7qmAzrShr7wb3Mb8JF0QZk78I+P38DkGzc3C286c4GOdnBt/H6L4ZiGv0D
t5Wu3pmtBPvryT7pHlKhzslw5QdcBn0D589l/EPzyLoAPYMHGBnQSO2ut2nOP2RCjR5asxcy0PJQ
pf2QFsgaoXk8t7vPQ9IH2w2rYOZl9EVR8VtT/OO8ooXfV+k96otDtp2FUh5HPcflTbVq58revtDT
e9eGclAUWODs7O5VDBKW2hqiB52qRYVs0ZJ1IyM6hHmGTDGRr6y+9w3mAcFgDHUWIAKkWIQQRdF2
hSp0t9vk/dQNd82UjnsXZyzTpwhI5bGsy1y/YbsORY4GbymiK6/p8gOxKxYBeCbnmCKsB7qqlrlp
nEjlDsqgq+2ROVQhKs6YJ50qSA+EUUt+1XoizZWFl613fjgp2WhkANl5F1hc/v4/CX4xMGLW+zm+
R1SwHjZMQPuDqYKq2WNhMh9ENmrfPt8Rl4eBWT1qMtykcBKJiOcrAkbqmzhN0nuBH7S5Y7HB3EhS
xfALWaObPLlqqNVgPbv4rcd2pzt+vv4HT7xIUKF9sCi60PM7X59KwklHq/Pumr5Mb8dw6RAQkdRj
z7TlQc/DWfqfr/jetzh/ydg8LIIL6NlwuNc+AkwJ87pQI4eqTnNQBxqZUxwhsrXdnaJWbfM9j0TS
BdnYAl6N0RVjIlxasftFi6bihx1pUYictET4+hnOJoqlujoV9jUAzQchjkYE9PZF8QZblXXrV1UG
p/bsNrpvvBA1P39SZDb/loPoH5UJBQu/LRJ4Mdky5M/yuH5avJIWWWERak9xWYsy2sEtUsS9LeAj
+LZexMqjV+Y2wIQJstlBGQ3rTQk1pU02Pd+g3JGhy+jvRpOEOMtkkA3hgSEdigvLnfSfPV32TT13
YJ7uq1HTbtMoZbAt1SRWDkmca6LzFYOEYguXsayvEdDNpX5afWuLQEd1t6ASYJqcL14YVprhU+3c
DflQf8FsUn63XKCBqL3bJQhlpx4i7pBZqC6mOSIMbQ4dOB3+1Kp0YzmUDxJEy/Q8Idbckvz0ZfFr
NgEPvqaMY+ev2B30YCKVxKt+NM1kHCw7k8jsiyFeylYRoY+09VyEr4NxLkqwyI7TdNtu8JTxvtGg
C/xuG6VO2qd4iLuupYkj0zLypzqrGFAN0i6d+9FgaPwisSW4Qe6rNnddgQSaz829oKzx2up8NEvL
XxzVnowGEp8dRLTFfw6GGo35zqzzRUHo84N0eUsuAJ9l4MVIhtnEqjmToV68FJ3RvUvqUmwUr6Oi
ceNZBfuMI/1+7mx3kyFdk/39wnDS2Exg7wATrBFNaAxSQkUYQgD46jNKD8wNWhlX/ASlBftXFOk9
/bZr+IkPaqpFG4X5F0fSNC6s15y4IPuW4Xy3oK8dJ2hTabe7CbXI3K9yV/5RxzoNfYkKuXcbmu78
0IqyFNuwG0wF3LmJQu+QpO5dmk7uVpJjOUvfSAt3s4fKN7Rzr0BDWkXV8FuYZSgodV0xdQ8k3Jp7
CCl6p7vYm1L7Tk6WFL/yCU3+R8VBNOg0N2b2S44NZbnSDMi2WCHyzMOWaQD685vOzMJSbpD0uaZE
+x4hzo/YIpZLOkkAgWqrr7bB0uJ3jFL1AD1XKfxcZu7txhBZOZ0axGS+clQI0IhneC/UM9UPlLOl
O+J1ns4dEGbGCeW+LFPlH6CuiMh+vkc/+HWcfYOGlc24ArrDulMlQQfEoQtJNe9niHPoLQzxjakl
1EbenLnOPtKq7mGIezt81euxIL3FTiNp0O2E+ffiQU81NigDJeYvOdVtYv71ZqbBSKIBIQtGGOfo
/IYSDu3DETLpvbSG9FZ1UygRbUuBE92Ygo2yx1UYF1UTKHTZXsnQLoPvUgbbIOb0RZFhjd0YJjFn
ElF0jBo69188WoD8OG1yACLQAxq168TcXfkeSzw/3y20uhkrMEReVPjXVBfdSWs9DfXi3hqhgN/1
eZjYBy8c3H2blEfYH/O/GaJTPrKr04vdDkCPm8GrjiqSa/XN5z/mop1K8F+mm+QfDkSY9at3UqcG
ytzQlLRndQgyV8fmp9WV4lsUIQcbAE5ClAy/V1Cbt0nllL/SSjOV/srPuJCfXb48jSsyZfiXl91U
MFZureeduE9nqUxJAGBalRsSRXdEaMYaNfOLhS7VU4+4qRKgvW7lx35uJNY3jCYhcPiDMboxdgQq
cMfnphqkaaMOEArltcsVMzxyGSrxTTdDrD0s6tDxlxnAsn0tb77YT/DQcMRazNmWXHI9n4qEw5UI
LPieG2lWfY+e+NbJM81BxNdxb1SbIPj5J7Qvl6RhyyySJhf0Lero8+OTYwlQGE3S3Uelm6U/mePE
5QkEnYtiOyPkWxMEX4XyMoECFU6E7WBc5MnwFUf2bJfYCmYeBEsNERCFZnOJ9i/duoBg4vwI4c2X
z9ABypPKVBGFiHwOf4aZdCK/gdmeb6q6cF8Th4LKb7SJOMeANnT2WplDrUBIo0nMfIM2vTncWlWW
IIATh+MiIZC6miI2Akeo4hD2YeGiWKBb0U8bmyW5MZVMtbbMnit0esKYinrWO2x8LKvsi8fIyg2P
kbhn/gyHVFNuxajb3UnJR3vJBm14GBCWXAC3mp4chNUmjGkzUCQ3PQey8bXBFMKvVQbkW21mYHFj
o4EZHuJRQ2POynWSSaQwHbzTBfO/X3YGLuDdFbiOah+PdcgUuZ25ILe7wc2VbzYS15D3Y6NFXvfz
z3uRYiBFtVSO5OrgPqz1wMNCBd3CZSa6V+xS699iS0LKCyGx3uKhpGy8PibPWZAi18LGRVnEwsQ0
WvIOpRi34/m2EnHNpMEFpj3NCzaxspT40NmD3vyLo0HS3SaNVjuHFjnnKpi4Q9+sobR/zHmTtcJX
x8ybfkQWfRwGmCnDT+7VpCr7m8zGF+A2MjUcZH2BQvJbTOy85li4xt4TSgBDM7R6x3vi8rJCUehj
xqxSL9N7T6HnstfSydkYkwWFxGjDe2Yhuu5jBBzSc2SOuC/o28SBmWqGT/PS2XQ5uu5Xeh6XszR+
E9ctpF+uOBTXVnEOgQpVtHlR3LPnxYRzimmm4KGr1mEwACMqwOGEBAUXDmPXRU37Vjqh9wPmGoaZ
ilEN/dfPt9Y7X/UsEnFZUf+gfQyAiqJ7lRnkJC551ldYEmRuHSP12uArhJOFmoEgxJgwoPGbwPes
zLyNZTD1A79q46LJBgajiJRGftHAD5d3ZNsRipZYB3io7po0LQbfraK5iK/syotN6ULxYPAGvRIC
J2HrfFOiFslYqh+se2dECa7PKufZzcXU+jq8zGdYzpDkCognT6WMnSsjv8tKyl1kGRbpeJI8lDlW
rwtjcCSYoR3f8w3dMrtROq3+Kky1wiVmcCOsN4RjxIADyhrMtL61ki61Qn+cWmxaHFh4sD75HLAg
GS+pfoy/xVss3Kl6qPMha4+LMs60hwCZo7mBY5UetGjbHodGjrTpEX424sBVvH7OUKTJkulZVRXT
/Z1pbfbHzMoENyY9kVmgFcYUBzqGRC8J3K7Rn9Cic7Y4ZUNXxD5HeHelOlY6Flyy82AcgU9PgACZ
emOlGw69om0mVS2jH3pftfdDGoNr8HPQjEYfRBhBHEdDgxt8ZTeu4xiHlYOqobQBRx1A3yqOMe2i
Lduo5e3YysoChiQIoNrsqHvoMv0JXiv2V9biF0TScjdZfbGDDVgd1BpXKW5PsZ/MVrsdVGu8T3tt
MHyv8K5VQOvrmEY1/1uqH5JFsunVrRgj75tCNG9v0WyzDm6eJ/9UTAcOExj7ba2r1VOe/aVoFZfR
gnWx6Ii5S6N8PZ2lcVANYacMt3mDPkIy1jIIVb0M0JYbDhrJgZ8Yjryy25eexH/vBq4FUHcgOMnK
aBI7q65UndbwtN2mP5TmXLxYDoqDfsy0Rfidygjkyse/+PbLalxDuKfTDIbVcH6uHeEpOCuo/aHG
NpHuV5mofo+oU72ZtDFmb3rIOv1l2bE84dIXYXrPhsNI5HzNSJdD0+BEcYCUZX1DtqidN7UbZeWj
CZQNByelzV8KQcZzZeGPXi1xiToRPMWCITtfGN0/D394rT9Uoms3zmBV8w5qeNL54AWcaz2Ki1dL
D9blWIFWWaZEawHC1ga1VFJ03xTmGG/GzE63XoH2EH7Zb21NnfH5MX7veZxtHNaDZ8CCIKcWq9Lz
p+sLb4BbOtuHFsXjHAuhZop6cM4LPP8L3AdzCJx+tucnO5nq2zZTavs+x3Si/tIULQV/M2vRT2xU
9AT1KkVBeEwYQCNSj2t9o9up9cPVcvVXw2U2bvUJLaSNPVTpS5nCq9gS6zzvkLilfkRjC1HMrERa
4L5sPXs4eElexK/eNKMwtStFCKt7y4Yzw99JVFjarxh7joFtPlRiHoJG7UX+u6XxBC2+iSyoykVq
NTH6lhUNvLJMQhE0fdH/1lFcS+5U5M3yHZ4wTvQto97ubzoAXJsG+6/oBlc12QSGOVlc5Vyw+v1A
ProtXYBeQdsYQCr1wZFVw3zf0Ch9yhieeTlFJcBmR8r2xUm9rPrz+cf6YG/QFPToXXnkeera41XR
TIogVANupirS5hc9TjVAZ4X6ZxjbuX/MJ2zlP1/xYu+DA1jkJWggUQVZa/FyL5FkXVae3GStlj8C
N9XaHcBG9aeSiKTafr7YOlvAGOP/0wsDkWUyhtUJL6pK0MCYwLJgoWnQ1KBhiLT5uHFDLEfBbdbb
skPtyveU4hrV8YMHBUqzCF4iUUKRv8pUrGRwwwKqNId8DJm/6iq4j9p4MGdd/v78MdcdXh5zoRK5
YLRJTRBVPD9xOT5p1EytfSCODH6jVylWEph0pVe+3Qfr4E3PlfmeNTprzUzN69KUYbN7iNBVML9J
VQ7WbdGaan/thryIsoieIMoBmQ+xea6S1Q2ZJDrGBNitHMCbh0+MYIeTGrkIbhRlPWMpmzMy8waZ
X5nEXH4zWqkA/Cl8YIteYLqoSWPLqkH2OwVyOjtnAiC6k0bYPUiFKfXp88/20WrIIAFNoYfLK13t
TqZNBfZCoQInyk3Fw6Q2tMxNkBWPU9H//Nu12B6g1wHvU4Sw5vkWcRqrydE78PA6Urvfw1iE2x40
F3QJZ1K/fL7WcsH/JwDwTuBgMkbjz6Ulvu5vTUIaNU0n/dhjKA8qW7N+O6ElA6VEtE3BxnEDEdTb
dTnD7U6x58Pny6/utPfl0bSGGMlED07IKpUAGWkCyJ6NY1TjuyGrGltEq9BfPaRltaB2TTFvP19x
9SHfV+QPXh9lJ6oyq6OOymDv4WhuHkP8SMYgc0wkQ6qUotlMGv3K210djf8vxrASVhMvmRro/Evi
n6XqXV1aRzHR1H0cHaH8i/ICerm2oY7soiwmaRF/T4JActrV+MeBYuaun5FXmipYtttHBgzZm6KA
HghoQji3JqKHf5lkvz8j+MpF+EjzFnGn82fUEXYYBMpIR5qTpIPpqChHW4bqEzKNIFti6FObquvH
K2O6S9YYe3YhZi44eptcdHUi9TixW70KzWMdzd4cTCbmrm3fO3VgJca4Kcui+6dDsgU6t4Ij6WxF
WwhV+o/Pt9PHPwM7IuhbBC6EUs4fX6mQFRoVxzxKQ9EQJjOynY1uMGLQUancaSK2b+10qn9PceI+
gosKIewn1xD+627F8hHALBBONI6pzQT2/Fdg9S2qhtDDR+j65gbzsQpbN2lEwFWiBJU4CQbsy5yN
dgmRJEP2xBuGeQEhx/kBfYdmunI7f3CwUW4jwDFLRSxvTXA3W7PMszYzj02RgT1rk3iHjLO+TR0v
uxdh3W4+/w6Xxxq9btIGdMFZleHJ+QuIUygyOK+GX+YGMD+OIkX9Tc3BPJfU8+2VO+Ty0iR0c75M
VN0J5Gv0vRdmsVLrdXbUxrrsn0SbzsZ+7Aa5MWwlxkbSTaSzKeOm+WHjkfLdUyWaUf7nT3x5tzDJ
IX3n8qZDdSHmIWiQKZU1Vceq74o3fk8fpMNgtEFWFe68D7ELv8tCXEw+X/biw3JPs9sX+UnaK6h3
nL9obSS/jQb0EsAbjOWOIaqPJsUN7lV1t6sZD195zMv1mNrC0ljgxpDK1r3BCn38CRRqeKyyMQ5v
hNGXL2YNKgvBoagT28wc578bMwFuZkle6NI04AZdZ6IlivqoHLnesbNE3d9UnpXsm9zBMba2ynHY
q7NtZlde67oH+r7oQkum+GNnXbBXYptmf14V0SnX9AgnE3yb2u9oHbnzy9iNZrppO3K6W73x8gcq
bri6k4fX46L6XIw3jWjaZisHO1auHKyLvY4qEHoRVB0LW/SSUBdPVg1hyzsWjuhfsxZnIGSTXJR7
qIHNJ9lklHeMI/NjKYuSatVJrnC4PtgBcMRBOOGZBzFXXXVipVY0lTFN0UliNXSrR4n+I6yQK3RF
G2VBpuXRtRnnqhRZvoWNLgW8MeB2ixbj+R4fQ+TlUdDwjqhzz8pdZeTFTV67Lqd5xOw5c+fa3MQJ
vrwBdTUDks+P2MVdZkLDRxmH4mAx3FnfnbkmAU6hWXWKwcakuyFz8n1XZ1G8txh8XDlfl8+Kh+zy
nAvcxWI0fv6s0hBJGQ5NdkoVRdzUgEtfZqsxfsKC++6hvrbDAgGnTWQl0F34/DkvY+fyTVH1JA8D
aWOu1zYqJGwdFDxPKeoyX5HNNfd4G6k3YlDaH3ZsVajCgTMQoQKSZSiTf0f0n64c9g8OHv4MS3sJ
0vUiTblKCEtbKhWy3s7R6DBSxAvdEOI5GSPFeqJ5DvceCW6ylwSO+uKNOSrhwVTKbPQ1/NPLYNJj
/b4d9Hm+su3fi86z1NxEGAk0ANDh9072KqaXotJL6WYeWRyhfYvlstVs0LVzpJ+36oS5NQ6+Ieat
kdrfuXaXNAHGNN02BoQVHVwsUFDNSocwDaCSpei4VWPxDQ8n17iF4aGYdJIndEZT2ue73vHGf2na
yi8CjfL5hBVaPQSMVZp6G2O7+nbly6/G6pwwyuAlinC/6oSx1UtP02zWHCE5YbartLiKYQhvo3hK
68URcNCTCDF5zUQWAemWu3zSwTo7bXbvqPKav8FFHOWn8EMA2NkmcgjrJnFP2HFsmMhHIE8W483c
iL5GttY6204dIukXrgu8KbLb9Pnzl/DBwgQ1Wjowo6hF1hW6jdJ6FXIFHT2r1bA/wX72O23zTO6R
2cZWKpvlSxzFynzl2F1eL2RkKnMZZpU4mK+7OlwEWIXmY3QSwtIKFNa1JgBZ3GhYUI7plc70ZWa6
eDggiUpfgCJPXVd4bg2mSKLHferzPPoDmKbL9kKmhngalMGzthOiO4utiA3wrwC1WT2jkqPUG0PL
GmPTqY1y5Vx9dOtQrizh7H0Evy4clCiicJd2fEqG0nmtieaPfaXC1dEM1EORDW98Jm3jTVGYIcZ2
ihxBqMVi//nXfxeOWR3vd8mJhbZKR8lYHQFgrKggicg7Dkpf1jdmosyuj8i/jt8ONLZ5WySVRKQu
yVp0CaVjfY+sDh3B2szT/jBWShm+hsYkQl8xcyxYQSXHwI4b50nHkeoLfIK48HP6Pk0QTmP5PKHQ
bwV4m1viEa2rKfF7s4ge5ijO/zg9iQfd4RIveg/J1F2UGWny7KpJHwdgDlwUEC1EqWi5Z+g9I48d
2rea1uZbqwcwuItrJZmCsAEnsLcqoez73EV13ApRrYcMq4beBlWZKvmNNXVDr7nHtyVLJyMNOsm+
x66i6zDds7Qu9hfsIUAbb0hVn/y2/AKeWk73AibVsOkrJW5uVW1WjV+GlZvTbSdMfdqOGF5hxRC7
FZC+pJmfcDg0ftZeqUEOytLk9fOPd6HlxP0FE4KmLxzFBZi/yoJlX+WW3tjhUZjl9M9gJ/bXBFXY
eBO7im0DJ+sTM6gwA4CjMomMW6TDZfZNJ55FOI57Rb7LOtFKv5WNeDQRP4186Vb9bwMsZeLXcGz3
WVh19ZXU4n1csdp1yzBbo/qncuDHn4f7pBwhQUSecoznspAb2HwQm6oonFR+gBXHd1KXefMUiU51
9wqoqBbLl4GapitCafo10qOUV+1gyMZXxl41t2zynqlMl0b+PBja2xyq7AgjV+tf2pBmz06hpuYW
GU113GgCZa8tJNXiyaqxsd4qgDVYuCuw5UaVU2/Y7zIz+RcKKDd5w0vz61hOzVYwhr92Eyy5zfpl
wAylWgQluWQB5y9DpTWDc44XHhkAG+ovQh42Fj5Q9jhiujPV5veSuRIOqcNU4k3fCu92gI2IpOPc
IBIbhBJ7yIr+z7Vq9jLlBXuA+xJALy5paoLzH2YLx6zsyShPGXPn9slo4/kHXvVh9qDUqniACNNd
iciXKzLiogFHis/sEnbP+YrxaIi6yrziBINLVzGIYWQ5FY5s/aibmM5U10CxHy2I4A4XH4M9+qnL
3/8HZg3mhz552NWnwh7cA7EQs4+pZ0JbA9nR9moX1t3h81N7GXDpQoODJaJ/xFvPI6XwZq2vT4h1
d5Zv4gbd5casBX1RpoHRFwgatsyFrix7WUGR6SwTG/p/iISvE4wCxpRrJU55GrwmdB4TNI6rIPXG
5h8sbyCrMr2ePfSJl6HpjCmsDapJ79v+Stj/4IVz4qnjmF6gK+at9pR0ZKK35DInFLewPemAbHEz
xj9sEzZu1VT1lcT6g/UMmrpMTCGmLCOk8w8sxmhQEE1qTxUGNPuiCn96JQAl6DzdHjvA+PT5x/0g
rPNoTDHZNqj5XfhSluj7DNNkNKcQ2wBtl04xnDQXye+QdNmYdi2ZR7wl29H0O0lnmfAkqzw5wSwS
2ZWi+aNnhyDH9fgOMHyXqvjP5lZRHEGJX7anKAyHfaTP9b2RacYMd7R6wi0UMO/nT/8+GD6/yhZu
HNkkpxgRq7X4BcMeE4p7D5YwMfGgDGPVeqNVNnqHuXboqqdt3y7u4xFLq7jUAJaDu/qkIryKl3xm
DCLQ08ZFjBp3dwPhdM2BtowqJH5/Zkax3RgmhqJRqZaB2s8gC3qukRiOVG/8MGSVyV3cqjDxBhdh
Z0CEeMB/8UbnmsXzB2d4AR0wqwb+y3Faktv/vFnPTBVjtEV+ato+f1Hj3N7BDAfNnxrDbV3P2Q1x
7+bzl/tBichgZOFkkDTa0MNWQbPQc7tsw9k5mUhnnvicAAH00fjZDK2+t5Uu/cYwVuxir+dNR5Fd
3zaapuhBCP6nwBVPm/76bKExoWN2Q8xa9CmXt/SftzB5InE6QLqnKNEyTGcn29oW2DqNICRd/b7O
0Iy7kjlcbumlsQw3hVHGov6xegcw/IcslZlzyqF7KKiYo5HKS5hekxRBB+iQ7XglybqsU1jRwHdv
af0tGrTnDzlgSQFcjBWzcJ5/xIkwg3yeE9tvm1JuP//E8CH4fzs7QOhzIoC4xD+uLZ7zfLXQyhrS
vdjjlnbm/ldsCkQgELUGGvtGQ6Ybu10EH1QiAiwSHSe4IUP4OYr7yHzlZOfed5TblE71OVHNdIdk
o4JVQdil+cGq7Fz9w3nrbORlUuluqgwI2i+hh5hrWuEMnivFOLc9wKyPbkcViztQj4J8C83y8UYd
Idq9RMKIzMdFczPzawvOFy9CS3vjF60qqAy3o15PZPySRl6+AZukTLdYYOgPelR0Vh8gjqQicW9a
vU5tOXn6q0K1RiCo4/GFalfOGOyZeDta5Bk7XEfawYcQ2We+kobON0ca8nFJ7bNDC6xjZw1jLDZN
Sg94M3Aec0R2wBP6kaIiJx0M+OGpr9AlhepnpJxhUA/tfHSVxnO2ueXJt9jEOHHjWpX6VIhBfdZG
S5ts3ypNGd6kaVWH93YcuQA/E806Fm7YlQjv5do3q8y6CUCzFn5JqxH2XwE3v91UhtD/kI9axteS
Y1jdVZGFISoctOZtxpbjV9vTSNv3qtbdcZ4VlEYgXs9+llVT8tJWyLUYuEl/x3GwOSZm1EwBE6Xw
VGS0phyrzrKgkDTsNlWTd3eIVFdpkDSjc7JRyf8aRoN8yZws/C0zT8t9+vBlcSP1KPpeA2z7Q5NS
C7cIljbRMxz+2QiKjGLAzys8HgKMdUT+WBoyHB5Tdaje0Eahnpq0lEZwY3gxEvs5Bh/IPuh4Wk10
DutN4nWqQM297N5miB7uXazFaYMXmovJC25cXryjXIzMB3cOhXdkhI/qvqIW9p2rT8Mrjc8q3cFk
Lu9I01wvaG1cMYgKMXodUzI1R3suhdhCL4qEn6Z2jZU3ublzcjDwcnwV+ZOfluNUv/paH7JHHire
zJN0++0MCPwWpG6h++ag9sPz5MIx28wzRt3bNsyaP3WI9CTpnjrMQRU6ff7aM0fU8SSo0Jk3Zac5
L6Hbhm+DSaH7DJ11lHeumilN4NR9GO/jAmtYWjOTbDdhU01zUMORNAXgeEuwzZm7/WoFg5GgY4xY
bFMMCJfjFeG5myRCGzc9jBVs28ZYoyDzaqmCOGHCFKRqg7SsrUvtuywxFvih1Y2pP0UoQ/fPBq//
O72cSr6ZsYNTo4/Uv17dxFE+3KtSa6uf0QC49chQdkYTamix5FMi2Tm/+y5Kh3+7ODHtxw65yXlX
IKsw+bXtittKTbzRX+gOBp8IYVAr67yn2gxb6y6LWnWEeCJheEwt7tbBMA1UTZsQY45HlAWt4pb/
MN8KvCxGO0DIkEZlTq60CCuTKxzckLLza2FlMZZ0ai1wCm8Gck0hptnPAQ6qvhUVs7OZZrNxTkjW
RRXfN+vcjVKonQxE2wxP7TzP2k2iKsrelqnl7eFsAucSkY1NStJPidyVnsB7T2/yCUl3hDSiG3sG
wPUizdprH3nesHpN03SkmsxbZOi0Rre/mEJE2tYsRPFHKPi0XAmVFwkDUdvj5gbewACecfj5vW7Q
OKkxfJ7ApOjWMUTnM4PpECK8JgHm35oz3Kp9mIfZNWjDRfhiZAVKFk860m1gssvf/ydGg9+KXEmB
d7LzUvknq6IXQfMi2ejYLHVX0r+L4GwhTkyZyBxwqd/WDmGqidERNAsXXQxZ7ap6Lt5iSpvGDyfL
Oumina4kuJfZNqMJi+E7TwbfHDjF+dPN9JgQltLxbUE3fwtMR31Mxqr8B4aD9qi13Xir2p2x12ZL
TgE6RWHjj9L8/nnUXldWjLsBr9DF5FanSX4BQmbeWcB8KZ71yah036iZh2l9lbwpVZ7uWjWllJpx
ghtxJBkQS2yL/tpwar29lp/AMJiCeZH1g/d8/h7s1FXCyI2q595q9WjjGcJDzK/BANFzUnEf9237
hWFV8efzJ186E//NVljWRLSV0S9sDzroqwQwHmp0pVq9fnYhxIRPYVkyIeFTdd9mI472dSSraFOU
ZOQPBn4u3z5ffb21l9UXSwA+vcVIbj0fI/6HskYL75k2Ac4MRVk5R1SM5I3dSdxCPl9svbcx46YJ
Ai6PnA3xEWOVBjpzlho2NI9nHTjUiJ+OF/vwE3F1ZOaiv5lRHcd/uSR9MRgLRESgZQiQr4l2RQUY
Flfv/Bl6chPu1FQf/yh5zyvOWrKpW4xL9StNgss+uYU2I1UG25guBUXs+UbCvA1ZLa7+U2cklZ9b
GOWkThM9NF1DwofJYv044MjubqYu797qCno0LcoJlJ1JL/9vk30uzUV/nAKWCgPq4/mPQSWNhrBe
jid3QG50SjURIPsiELSwhHP0hHKNdL/eUZiuM+KlaAcKBmhkjXsGQe7MeW9MJ6vOIYQ3sXUojGz4
OokqvKpUsFz554dn4f2xJDxGJN3XPVAAikMFerh5KRQDfWW/UCfLwGiodBBAypoiOqCtOGhfK3Uk
Vyefn70N0BnjrYp0hqCtG2lTMHaZg+RMrKrSj8bUTXfAVPV7ywhtAqwRKV0QF+74QIUtvR2SW5ib
VAaWwv+oSjR+mwA2/shRKLOfPz8ulxcSD4dODIXTAtldUwH6NEwGahnxIqKxOC1Kh/ct9cFLJsYp
UMbOvhuTLP7380XX5CT4uJRN72Rzuj3gMZf76j/Brugjt57dsnrB1RpFpqJFUivonSS6i6zesW5i
PKI3uEgWMKun1nJuXa3GW6lTWmOPuLWsYe/2U72nnB0P3kSWc9AnRVxDcV5++UWGlD1Ndot43v8o
O6/duJUsin4RAebwyo7slizZlpxeCF9bZg7FYjF9/Sx6XqxuQw3PxQAD2HfYDJXO2Xvty7J95iCN
KYQ0P85d3QIlplbSHyysVTfGz+XnzONAkcZj5QxOqfGSOmv0TUK92TI/DkLm875evJ8O2rNsYww6
7Y63H/7fbopxw/1whGVqvpg5iKRpbQnO7aNWa0RDFUmdRh6hVPONKepvN/XndS5OyKi/83LUCSbg
LCB8XB4oEkK4InO8pf+DpOzt2/rb5cBI64SOrqaWyzYd2UheO/mL9TGjD86Wrc3OjpOVP/S0qG/V
Rq8fIYVvRNnrqsolL4UIWV73XpqZnDTiYvw6am3shgNVzed/vSWq+qt/ZR2fyPgvNgtC6GaX001+
SiZhkLep+oUZlq7bhlR787+3L3a1RVgBJislhxavzmp2sW66gCsNn5jDJ6spVLdNqzr4j4Mf8G9f
2fMderHsycny9teCj2m8MQCuZqH14kgR8cLS/2Vqfz0fIBuwloJ6xBOnJoL5AvzAFq44PwjzOCnj
Q98WdWTE7hL9+01DBmAHjCxutW2+vi5WEnx8uLqfyKOPaeWQq7OrPZU8LQQSPzXFeqwfle5moe0I
95+3KkgZKKOgHYOvh/r24uoeUXKa1QqMSDnFUmsssH1NtfbdlqKNVCpv1eSuhsh6PbbWfLTIfOED
vb5bVJ5xWiEwfIJi7GundDSqdj+puERHA88i2L79cK9GCSyuVYS1EuAIsbjkY5kuEDtWaYI2u6Sv
qJxU9s9gaW8lrlyBnGnLr7q7dQ+Cs9C63H3YdkqGvajmJz+jPPKNiG0LGqvwE8LkukHduyWVtKOp
3CDeWTSuqLGOrhDiUDvBfCq9zCnD0h3lcowzp4fY6bTwS4oBrknKqXfulpNwRdk9+X7aHhtd7wyy
ZDRVbYphIcoUpAKn+rCvOdH3B/zlOOHJgHMJeO7y72kmoRq8/WSvXiT0LFYMj83fKpe47JV07NO9
Huf80+JqHrqMyftiEO94EK66xdC4vhS2dMqpBMFhUIeY/fqbGRczwcOWdk9ArPunNC0CczNm8gMB
eo7av31bVxImehEcfPHzEDLCNvo3DeGPbQHK24yjo9k9qdXFdYgnWR690Q6sDYCSvvsV6H0uV6XL
4hxSS7Uf0f4v1M2XiWKHEcsKUkG9LGm91aWnvZ/1SpgbT8gJ+cCQ2GT72cnyI098OhGkNZq/HHZr
R3oHc7vXeqg+4IRTKR4E1pTqhrLlan5dkyVg2KzWCQ5BV4eEHNRs5lbqyfDkAAqPXBLQ8a16nMyu
+TybXruzCa8+5FSdb3wuV0ei9e3hvWUkUiG/On8ZQSWSmMzDpzallgeFr6VxTp6rrTZdpgt5qNJk
uZV1cDWlr6OR5iF2MAYokqnXH44SPotka/ZPhjDUdNDoaKJOaXOCDdiuje9qclz2pSz+eSnhurQP
gQOwGwBucPHBdp2TZJnVDU+mRfR3yFvVT8TORz50768DRymyh13zVkXlapisu0P83bRrdY8d3MVm
Z0inLu9hEj3VipomIYloOcJg0MpqH49e2e7eHilXxz96lh4yEsByLB5M6xd3ieoIfVs9p88zqvVz
JmhFG+mY31Hpu8+65uDamfGwglXfUahzjopbfie6Ud74sq7qOmRBccP8jDU1myXs4nfUU1XxuRf5
s0zksrPLzKxCwihs8jbJ9JzCdknl3dyKNg7zFjtBiB+K6XNwZXDjkVx9b/wSdn3o1KgvsQ28WEz7
bGxpF0z5s8V6XcDsj8vDmK14iHbpvgTDbO3Yvt+aHq96fVQZmK7QXuD2ZQdxWduQGIuHbPLKZzz6
7cNKL8/DVq+sqBuBBYexZmvgl8lfbUO7F+6h81vv3kdAlW5UK8SOd0hz9cbXcTXgoX8yXTPdgFhB
mnzxVvI4MEY9advntqpBPySdr7aetJQXSmn7oK6F8iBCaKWXbNt67sRx8nOz2JXEij5B5cl/Clvz
f1QafK/QSimzbMwyVQcJZu6GL+di4LD5IaqNNulqxaA0dFmuqZJS8xNvTE9+7MBWHiYHwraW9922
b330bG8/mYsHs16NlYW0B06fa8jP+ud/LDArbtGFGx5HbRnYxzKY5aOez2JLnJG/Nc1K/luixXo9
lmpE2dTSfp94X1/PBKpnF0HiRk5QBp8GvQExk/VEYjmK/cE/3xvXQsvAORJpjnNxb4aJB3xRixPV
wvmU+cJ4ZKMiT1hUx03njMPh7cut8/cfVZH/3xpPkoWanSTbvNe3VvSJAsFGPkiBBmYLZMgONUdv
dpYqjDDWtfmYVf2CYiwoD3FgVfu3L385A/6+PosZDxa/EKWni/FeueDltL70I+J906+pL8pzUk/6
Vwoo1Vd/0Hr6qIFZbCyn9u8qW58PMcLaU7XY+o2fcrGy//+X0HOmtuquvE3z9ZNwLFrpE5X7qAaE
vXXUMv+AvOHtO9CJD9TCCjRpEIiPBRjYl7efwl9GD9ukNRePijIMoYtFdqEZI9m+upGGg/yE5pHg
cuaTj14jbhmR1/d5+b7ZRfBB63AVPP9iTqlwMXEc5FJtbbf7UWXNliWeVMdRjQd3xufw9q1dzOe/
nyr+QJ4rO0JWlvXW/xiqkOI6p5gNPmdjti1qfLk8+wShbgypd9tuphe+4al2Ny57fZv0uon8o96y
quku/UoIkICjxJMdeVmafqFFV4Xuoqb9ZEl9A1rTuHFIur5N+A3s5Jml2ctTgn19m8FCg09LRisa
SpvI7DEzt4Gd9h/iuI6dUHD6fdSUSVPt7ad7/eFwWUoYdEK4UzwDry+b1LG+zrc2E+GQHYxEOJHP
2hASqei+f/tSf7tDtE0+hTRqwwhCXl+KA30sh76yo1l0+i9Jn/ZznFMIC0k3XaaQkuRyT1ZlM914
sn95k5D4mJ+ok1PtuiyqAX6ddJr/bjRl7PlI1fbPgDjmTdtVdIvjWxG9f5mQqH/zErGZ0wmgzfP6
PjmntUyJsRO5pOEdzWzJH7VlJMOo7Nz5k9kBr/UmT5zNTIFlH2LPbULSA+2TjpT7xrxwPSVRtVzB
AUg0qVFdCkKJeTWDnpTxiAyC4di1yqR1DWCa5hAV6cpsum9Smf/laRx7tx77byLm65kC5OMfL/zi
QdAOMclLkdBAXWv8UDlYZqK2c+HKYM0ag3DqgiIIEct3zjs0z63+n1elEk+a5fWRXg9TDHg/c+Ac
DOYIMwT1idttzAVRLvkFlBRCWefVvGtcaBY7C33XY5Kvam9Ln/UnFvZJbkxgxhre8GSkB504jXrU
rSqudssQV+KzCetsvhsrrfMfhwZE7s5Lg9Y52rOou+1sx7H5BctDNmxsny/3tJiNV+6tQenNduja
ZfiEHNK0PrL8GcSUVBmkFR1VVRXWRRk/N4jkSCatycnZNYaRfKobQ0u2ZpWpd61V15xVudl35EtU
6VmMo/ig5dNEVzxzS2+XDbb4WCJD/u6Zlfext+OFXD4r0I5jl1i/TPJD/tOdQWobfI51g5xfy9hz
lsA0w95qmUmQtaAua1UhdhAdM3VKlEwfx6Uy3Xe+WwF56AgVevAyPfmAwaf4Wtuig7zC4ws9whpO
eez06cYi4qHZAB70q2fDqFGlj8Vof4GA2lHINYxF7JI57q2Dr2oUB9Wk/eiEXZq7UROOsV0spx9D
/j11hizuwyCtuiBE+1e258ybg7gM08Ia7r0hQEiSQwB07/0YjcCG0rEWP7Zuarr3aT7yWBcCFz4q
0SXxoRqK9L4jAboLdb8dfxSJQ7o5MiAFcCXRfuSeQeAJerjya1LmQJxQVXRCf6+VLZBmp6zK8pGD
sq39V1hiOckq8YP/xqCo8v2UmqLaDoOG4HYU7RSctFbqd9RLUW7IeRaI8/ppgrHjYIJ5qD0SWRhM
bWnvDbdh/e10ozk4KUK8BwAFqCMHMQjAt+mQFIcR/vG0yfwk03+0xpC398wjoJIFfUz3lwyyJN04
y5Crh6bqrWWXWJXzC5orBDuvAtXlSeC69J16aTgPsTOhHfTdpSn2HoCxLbCXWH3Sy26ajY3dW/Zd
T9iSVCHdBjES+jBP2kslguW9TTjR8p0uSzPXuypW1X+tpef9V3OOte/t2DN6BA4jpNxtPDcleTX9
AhKHtF/q6knTqaanM5XqyUeRWl69LbR5KM/eXDeEKReuPhfM6Vmhb3oUPDKk/l5oHxmNyFtLsxlO
I7YfoiBS2Xk/it7UPPodg9ftSVXq5yBkeU8/F7lGs6BAuLg2b3vnh06quDiW/QiyrKE2HXZY+z72
7rBYnF2UfESwangnV2qt2DTZXL50IhM2PaRWaDuSYMXAb5Nl/xl44difEjTxR6/oUzhjs9P456Rp
RnGsFwM2AMvl2IYt2Oz5XBKLIX9SI8zkz0Gz2/YxLVraUxtCFIb26PdO42zsSnVRTTgENcV5GOcQ
jipIfS0YdZhrvea0d9RK7PKhGKcSt7llzT8B8gbTlgOz5QKanDMNWwPE1h1P1pSPdFRtfwuAz/jc
dWP9mDma6+85yE1NOJuNkxFVV+QMDLmoj7VLECyQyybowrSVKrmXa4ARbKEeSKKBHcCkH03xB3GQ
zukzwbAcukOTBVEOhOG5hgPrhqOX8BcCa5Sh8twEbV7Dp7KHBV6eOpvgPwwfrnmutDVPoar7ErEU
DTlOjbGa8u3cC/1TUC1atx3JJQJjlk2KwqqXVZFvdaRX9uSNUXdaFtjSBFWa9kGQOWDfCZG43+pq
8h+gzaAHkLZSaJFKe8h33sBz+K8b8ymhp6OSYTMNzQRDFgglMHh3iq2w84RM9q3TqYSoyy4bNwlC
L/L4KIi8aHSQf41lEvw3Idd8cjtLOJsVptKg+gqmn4PKmX0siJbnvE/SD4vbAKMfgpGJo0zT4JOm
DVYZmameiwOIqCXK+UzpP8ZN/HlKSoEu3FfZt6nw9HtP4MzZakur7lOz8JNNusxq2PlKm6IgkM2X
UkOQHY6z2XpozbUe52Bg/eo0UwLhdCX1gLhqKcupyct+EltSU11uvCZYIz5LJiHw9loKqMFe9gui
teBAHDNpcX03aMYGew0vaZF98ZCmRHhu2IvN700CblK0c44qH4K0mD6hCy3f51mcLXstcEXzYOdC
s99btkYjNWRLHctowlb0q59tQqM6qxDF+3JanPPcjyTfatpcf2vjfvqqp8Ip9hjPA3MPdra7S9cG
J4nAvf1OzoVrhKNyxQqToCh3EMbi3nk1QufQQ/rzVFIXf4HxZ4hoWrwRJpeQvBUbmD6HcsMvNwoa
RrWxSK0p96JJtCGM+7ZG0BYDJT9aAw83LCBd38Posm0WHLu6H5zRfWb/o2O+FU5wQgqSOFtX2nkV
dbEYZWRxNux3xDsqfdc1gUbwYq6Qa5a5FHdWNpQgEdwsldusIb5x40g6t6Gb9c5475DZ8jBy5Bfb
XK+lTpm5WkWElpvdlUESTHu/qV3rzsap+TPvYpSdKYBywgnGqs9DQB7yg1/ZHqpgPyvz3aQN6kX5
Vfu1t0CJ7ahm90fOvDotMNj+bhinTvG+yuJWIbrXyyE0tELh9wh4WQcsIOoDysCS6BldNx7mpvXY
Y5GP/DUoTG95qEvbR5Wbk1gXGpxq6nCSbGFYceoGrisJSlpoF0bvMQ0Fxg/PzuoRiv/Y3/ea333X
En0s7ix9lC9GhQcyXBqiBT7qVYl3a+hq/7PlSCE3xlgNL7lmTEWkiBCsj6bRxsmZv2EFm1aTKWUn
M1UPPkqC/OyncvzpDQku0tQVTv/JaPqi3SWy0ylHl5VlHHH2rsFZyww9M7ON3jxki99/cFKVZ9wg
p8attGLfJyAw7uKoQMr8blYtOvq0K4w87FHAWy+wNvrs4C9mXGxF6w67oJGoZNg1Di8D60m/b/wJ
ZPqYTKhenWJ0wXYmXvIlsCWKSFo+Zr7lex6CjZO4th+amCPTaGqqOT9ouj97Yad0kZ2VMdc2RWUr
ro9lMaY7ZPxOfCipuH3KUrE0u54YIuKa1My+LAiW+SNE50kcsolt5I5wV5eCFPs06HTa5HjHKgiK
D1qmjdY+QR3qb9rF8x/zxEBHUmMVuG8Dq0lO0hBIyq3ZsIujKhL/JQ1qDISEBAzuvprqvNlUaRoL
1lfQ39uiVbz1oEnr/kQ9Ezefg9sl/SxQ2HQ4SRUuqhrB59ad2eDhWEDrciyBabBjb12juo9BPccH
SrkE7GVNnOVRATSEgTjiiQlBXEFlrucMEZ1ZaWnzwbUdYzylfPSIumsRP3lLqnWhqSWGgi0dND8J
USow1DhsBR2P1eY0mlCe1VgyAIoiBrtX4oAhh5ImI8ZjXZU7GST4TSRK6gXx98KWrhSQ40OboGrR
7T3FR791s2nQ1486r+h2JMmutv1Ux6XfeMYjnq5C4tGrMO7qQU/Q6OykxbmYlsnfTossHtyGA9K5
qsx+KwkorQjHaXrGr2yXqX9yehXILa1AfoG3ONVzXZFX+aS3RjxuMOH1DAATz+Z+7LSGMGdLpkbE
2V8ZRTg1bT89mDidish05ioIZQMXggk8bfdJP3RjEuI7QBKzMiTZZXsmYHzgO7H83Pjd1FEH8Ydk
awxl3uzJ/PCCnRRKe1/QcLC++Sn/z2GLcSveYGt1tW0LiU977FvbYGvAzNVu/a7lskKZVXMPUley
TalK7YNolvHJ74IS2YRQfQGMFr6j1vXM3z6bU9BXVIObO/ptZhHZ9oA7wAga3lxjjLN6By7SCzYI
I9rx3pYV2xnKkLn2yM6arZeTiNr7SGaN9nUt4MffllF073pI+P1Bk4Kj+b/XHOi3UaWiuAxU8aK8
4RRUalSf2BFa6tMyID00EQ9vYqXZe72af6024hv10N8lk8tjL1kDAWhqyKp4UV6f/0cgMYLUQyui
a+Pldxb+VGtbsYH3sFfNeBDM1Cdm10g7YZ7ilGkobMfBPBaO1pl74rGg+7rsSZ7RySTpLmEK90Kq
vdlPet68BddI0ju9QyK6BWriPtmBsus72PrGD8pv9d6c0zm995yCl9fTDda2alDgu6TGYfND6+WZ
eTansZrATwA93812OfAwZJFvSr2pH/xxYFIMNcL6pm9Fi/UjbBbf/kUDKrYjo0r9Zx1i33zXiMn5
7PaATMKaJeQX7jwOgYEba9m+txet5PTlI79hjAoy3bOOjoNdjD05LU2Jq6yHKuUfhGIsnDKP4MEI
2JXe7ykeLefZHc16bxDLaOzS2S2e58BX6XOrxXO15UgIb9FWuM1ZHfr48e2v5m9VE4gOOghg0Fxo
pF+/QaNNGrRquhtZybr2ssXcM513+4BKN9uJuFZfPCo8Z6/Qhv3bl/5b9YhCLnBcUl+Qr1oXRRPL
Rq9QebMbUdSG91YLywt5ffHqodfUhrMrSa0jR2AjNHpwymGBxShBdGD770DcltONEfSX6hlQWf5Z
E4rxwK5VvT/Kr5bltUMC/SSal0Ee2rEOxFabNP2kprLNqHbk0y1T1V8e/5q6DL4JKSmlyYtitgyg
pRfN6ETQn80tKIHkMDpwYfFApCfTmKeD7IgMsha7+vD20/9LiRI9FzJEZEhkvv9+OX/crDQmwPCw
DKOg7/19GSf597JFqDmngRYpYjzXiIKlulEp+9v9riqc36Vf6oXrn/9xVcus4mStcRBcAQbge1kG
VrofTExWo+mNzZYjb7KxsSEBnp2X4Fbr8q+Xp3fAfwxYrZeXn7Vp6T3itqOgwKxWQw87+9M8Poqx
9+qNTLv4R5I18liz06puTJbXzSNARwgSEHOgNUPD8vrWa2xqJYdQNyoUp8EwF9RTNxymiCIN5Fjn
YY4KfTOZ7GrdbHDvQQiX/1wBZySjn6bliMmZ9vXrn9CowQpk6jsRkD0TlalIImQud4VXLzeUH9dj
e8UVQba3HUK6kFxerAzSG2EdLswrirrbsLdqkLXMYj7FjSq1S3E3VCU2k44ALm8fiCIX7wNqoeke
Lbt/Nw7GcKu5chUSR/ofxHHeARMdQqJL/75L4LtB2KAfpa1wDmbHRiu02Zkd3DJYzoQ0d/kppZ/4
6JWiL89Kh0l/tmsU5OcKHMMWdDGnysLIup1WSUT9/zgg+XmMRbKvEI4AtboYGkQ6ibiBZR+5OL/v
hUmRclNrgXPXV7Nxp4Hv2HS+mx3fvurVnLdelbrtar4H1HfZqaDKVslKDT4IN9t7TLyeJAQTtNt3
2ya4IawK279xxas2DHsTtijsGijzcCq5WHGmxPdjfzKdKPdmk/TvukqP2azHYcr809y42PrQXm1Q
oOJhA2akM9dxrYtBR0NJjl5rpSctqO0Po7SWu6JaBRvjUk70aBPvB/r57pBO6untB3t9m5hkV40z
SyvtmMuck4TCNUmgTX4Kevfke1X8QvTMqnIfs1vEkqupnNY+0xk9D1ZShAkXbcrAl/wCX+Wnsh2o
tro5RnN2+lsj8cyXxW52A4i27sbn+pcnu7YMcTchnEWte/EaF2lLugtFcXIqQ0vDzk3Md51XiHOa
JOUSyTIzFBWSOU+PiY438l8XklV7go4CZRmppwRovJ7KHF2YNJps4rVGXL59jVg+lDTdKB6Vhjjm
uEihD2PCwVvoDh/ffrfX947T/fdWGy4KauWLyY05YzQXutBRnHQEx5gtjCgTBtwmkcl4wvbZRJ3b
j2IjdKX/evvaVxGsbJfg7sGVY1+N1OtyHbE49MxtNWeRPtfzc5kUXX3QjX7iXJXTqkbAGbR3Uy1Q
lsi06uNPo0kKyrZV0FEoExCSvbX7ZqiTzUKQY/nd8KfWPJMyleiHouqso6uK6cvbP/p6lmGfserE
GPerX+aiH9rWo0Zlz27pE+JZpgTxZSafZW863c9hCuxbGZHXY4/LOTwfzib891IpZgwTrVnhtlGZ
QMS3KZv+6iF67PvakPmN5vn14ONa9IlWrsbKO724Nb0hIm9qEC8nNhLRQqFSwxhqueREGlOW7UZ/
0J+ybB5ubFavV1ieKBoiJm6EsewVLqa2lS3BmjoYURdUw3SiZmrueqse7jM27V9FyqG0g86PJTwo
K6RojSZfumagnIyuIflX0Q/+RjDj0Fuo6YOuu3gK7axRRumFFRlAeT7j9x0fbCuxgqgK7KH+N7+q
Dn4PKTcfE+o71LmXd06Kx+jUDTIcSldoO0k874xjxofnR5qJXIFcjw47/YzJtrwh3br6kH1mWVDV
GFZRwfELXk87K0I4qznCRos7lWZoMnburZrOU2MODy4yt7fHzdWHvF4OuYJBdjEr2OUJKSFHfKJi
NkQdNvdt28/5I5bN/DCN5a2d+dV3zKVYjpHpopJAvnVxEnFsXP3ZUg+Rmen5obLNeJcDWttUwI5S
4nvMd5WR9P/8JldNJ/uB9Xliy11/1B/HAWQgXo8Ee4gCVY/+Nq3dctgMJfavkLakXR6TRYiXXFRT
Gb39ZK+mcPT5zJ5gHVfNLLvi11duqcV4gCOXCPlY/NleEvM9xVjT2VnxoMvTnHnkqhGnBaIE+hU0
i7cvf/20f2u42B2ACAateLF8qarqNM61dkRUYwBSQPfSsLTL5tSPhbkrZPUiDMh6b1/0+msCmb8y
cDh3ORwALmaMbCq0fGYtjZqsLU6l4QzWhpA6r9toVI/i49tXuxoqpKEjToU7vlrsrvyKY5BS7je8
7tyKdqxgVLT0p5IkpTvo1uMLdVue8D9fEqvzqs5DK4xA9+JzymqyoPxy7M/I8wz6mGNJZ63M2SCg
5J+SU5uI/sZdrs/s1QYzoBYEU2jNxMBEf3moIMOkjvmQ1FknCt04pD0I4KjtaQe+vH1vV7GnlIIQ
SzHh4Z/hgpe7vI7GvpvncA5gEDVtlGnSrTcZhdnsZyLxSPqOnOZgs0xjBrIEI9FXne+3uqdbkj/S
gx2zH03tjW6ou413S4F+/bK9de7nXE81w0Px9Ho4QbuATJco/dxWlB5DE3dwaKISeO8TnXas5Pyv
ZStcBZyS1rwAA9nNJamLPEPgwFNAa7acJu8kvcV+R9rbr8kw0kMSu4Z6nwtLP+bDmB/efhFXoyjw
1oLZqgD9bWxY//yPOQvJudNXBKOdyaIcXBVWlkXahTPFbnVH7ll6Y599/YGtt4qU1lupQtBgX19u
6S2y7OK6OVt+09mfNK/Ry31VYti58SWvU87rLxkll0WoEp20Na9+/fM/7gtbGF1XV2vPJTuabN4B
uxtWxrYqPlfO7E+RxsGtg3GtVcMPN7abr28/18vrE6GxIhqw/XEgRbO8fmJ/XH/IEr1jKUzPcIWr
r1Zh2sQwOuDwzZVREndN/h0f/3KwtaFMtm9f+3I6/n3ttS7F+rfaKS9OUMUkNBmbXLthdQ2BVIoT
DQ76hV67fOnHqv40pd30+e2LXo6Z9aJ8wZQjkBJzjLhYcRnsuT+XXXbOYoZ9mKFY+mCPgsiofiKJ
M6d7ntyYIC+9C6yzq4OeZFVsGyy8l6hZ5I6mESRLfibzNN0BNoojwNb9o+Vl/dad3PJIFkC7UURL
G5uuR4rm4SG78bT/8qbXKhQSeHIsV+vC6zedo1oRkl7UGQ6D9TmgC/egAV4++4ON/MyJ8+kUeNq4
dWDO3BhNl1TS3w+AgwhCUDY72HQu1n2JPscAzZafU3qF5DrQ3wWYkNCqCmtigJ67ErUWnbWOnN6l
XZYIh6YWb4pEoy3ejwPJWp0579WMdgqtvrUFPOUeW8TaZxoF+fdBprfw49cf52pdhDWAXYD/4V8M
zM5YCmVpenc28PwNDzlNkTxEK0DrEdlXe+i8IJYfKtwLt2iQHJouJgW+F/gZDEcGBfuky1O+qjnq
ul29nLoxyN+5E0DirTYimA0hFkKeyvoaVDZxjPkGuUw5PeZ5kvySylpjJfICeHDHUvZUm0K+IBcb
n60pS8qjlpuuFpouy9RdgBIy+4p3qJz2cdBk8V1lJfNODjSx79DxVMmnVNjpy5TpRbDzanf8BH58
GPbxbHbHmTYxWvM20X6lbTwZwCAsWk90gPJWPFAZUnf4PrulDqk41/lWSqXk00zvv9hPQrSgVcEp
6OYBQ4Nt8A3oTvW9aoSxYz7X0m9iEbN815iBEowHJDYb8mutRzVBkXlueieRoTYbKul3lSUd/Whb
dfOSYtl5MNJFfasnw60JWzOH54S2FnSpJZt+9aPRaqhEu0JEhWtxRg2YbIfQtvvsrInYsXeq9MZ9
EztURxeCovamlfrxKQg6wlWn0iBeA8HOUD41iGnyh87o9fFoAVh5hxtqlTt4Cj7E6Cw9wOOGDtIG
DJmn7bJOFNV9VxZxZMN2nMIgd4V6P7tiMvia6JSzD0VmB8hNymQrvKnNQY9TidhmejU+j31c1Q8Y
rZJm09RLQrS9P7jnGatwvHGUopERZEsfFa1s+nBuYFL1RMEOIfwp/xs2Y7JoTVNMxTank6q2CZm2
XwGd2nqYjz0NQ8dLp/8UuHkVZkjSXvwRxsu7obA6jXRd0/wQqLlL3tWEis73LTMUvvdBVN6mWCb0
L9XcW2c3r0jaBFLYyV1GX+sbLlj5fkyXYs089mZ5WJLMw4zUNCkwKWUFe28EbngwYptPBMH/DAjL
l8UeWQGEOdC/prkhwNnX98Jauuo4VkJPduypCLMzatH/HOZE/ND11sl3A73+8tH24ra4W/zYNg7a
4AjjPoiFRUVIuf6nRTlLGwUDEhq8oaN6ny2lZdxR+S5/eFOq9BBsC0LlQz60km+No+hHPyEn80WJ
KWnPbR/0aA2VVX1DNuInv1BTpMV7Z6y86ZdDB7HY1RilYrhvhB4frUS0RE2rokb4QF3sMHLm4Xw8
WfOjsvIq29mWSPpoDqYEDliyoD6tGAPtFsywlNs4nkibkw3zczTZA60h1Ay68YGBq1kf46lEFuIN
KTEEpTXaP2jzjuU2GVYlVZHVthkuquz7ZwRW5mc/ZcJ9lGPe72RT6sZTlio0bLEBFHo7e8wsX/I5
HjnEE3vlBmRZLPZPw+UhEW9s693GK5bq/co4fK7KJC22KtWdZ4qAU/EMllkvn2vbm2RYUq2XUZNk
YE2HRCs7Da53Mxr4dNDYDdtiXIL6OwuF/E6BdvlWG7n+UyfCISMpHEnPt14WYI31TvoHeMuBsS2s
WAyH2BhjheSB0Nrt5KDqxiox8BftoE+6kyGpAoXAq/QP4NHXwuTUO3ejXpG7JidFOAGpO3F9Fh1p
6ht7SEgfXqRlbHJPx0GNk1Y9TFLQjhF6t1RfNbp/CEwJXGR8OIPoN4yHrr2jeB2rnS7IIdvok0vV
z+zT9ETsH+uYxZL0HS91m4T0D9w+hOIWnA1lT91uaUbP2cd16zTImcdi2jX5En+R2Tx2G0qqsqHV
GjRfBuzBYgMEuPsyBy2DNuYk/dnKkuBrrkB23XsmQdh6CivxpHVxfAgaW9M3QyJVdaRWBVwqLCkf
n9rFzIoDylX2VVVLBM+0yclzQEoKw/6DkdazfWoIZ00jE8BxJJxFNe9bWuOtGcIHTI0tEs3sPrAL
NZ8UW4qTRofI2AIbrd3dqrP/FJToPLdsEgG2xdIYNWbkxvqaVjCmDm2AyvrAWTH3tj6iF32TTmso
i2tIqFThjFYEWHcw1M3HoGJ5+2xnpVk/tkp68tTh25zxtZtthT967rRjk7bJSywdAws28/Zg7/rK
sKctcFhkzTMSSzI96e/7X4LEDD4Topv9j7Tz2HUb6dr1FRFgDlNRlLST0/aWbE8Ip2aOxVS8+v+h
J8eiBAn+TqN70AFdYsUV3jD7qiwKB5t1hEm2wHttbOcjgPkPwOTd8ZDEJl5cwL87cFlpT9Xpvey6
sHonUnsYnyi6zWCzC7oqwLyqpBTd11GN6+Rh9HTxnLtelj0XQzs9Fki9qp8GbzIfydRQTsSsTem3
0u5qjTh+aB4MDUn9LZUFvXioh6FL/REnVW9rkTG9TrjMvZnIaJqHtpJOfAoJhscPC0jtKxdI9aMz
YuVlhmicP8YSxvoXi/rKGMQoM6q4IyiFtnURAsw+gwrTmsfeRYSwUblqAzW1Iu07SYuC+KreVM8L
F+cBNQGMQYvcrlAotEWtW2CL4PjC1XSSud5PfT3XnOTJzLrnGVlB593clWP7u7dj53ecV1W1o/5m
dgcVnb5fCPeCM0YExaa9E5op8AUN0EK1XfAZgKXIafazVbTtD2q0Y7213dz87VX8FN+TaBzuwJ5r
5nayI0v7Wce2Vj57M3LU4PkBe+cnNBTr9AG7Sy3+L+xD3US1MyxPUw7Z7hAlCD74bl4MBwRHTffB
UBLrmGtURfugkCrVCGrP8ZNjyckK2rJVjINUnMZEWMDU8yerjcbviZMM3Ta1FFV5ihskHJ7M3skj
H3sy03kOB1fdIw9C+leVCCS/qZPq7SWtSLSwVEygdqiqVOWPiHsi8suqwWDNcdC/8CewKvY+5z3V
dsty2igzhV6yER02BJUJ/A4OB/W2d9xQUbJVo6gK4gFPiofFWCpD+joWaETUmqLW8Pfd4qgYKWjP
WunNcFeUBg9+0yAnB1pHH7d6Uurx3pmRg9wRIw4AHZGTTDeDhrTkSynBYPvKGLV9oEV51G/trrNO
kzfKyK/5kRWarY2TBmPl5T8a2SyUeW8AENklubNzzXggjHGrkAjNa0ADG4r3pkfSET+ctEqUjGhe
7f9zKgcIWtWlkCIHNaFyOcS6m7605qzp3cYu5vQlK+vcepCOm2zzsEisQJknAx1Ro7TlRhsdYfll
XRthQAgsQdU5mW2CaFWc5Bve4TmxbjxO7zOKt7hPNLXdb5PSHdx3VIJE/L5wSuQwJZqU+wI/eUI6
emneXumEUwLJrCIJJK8RLoa5m9rLkHLagBB1PsARyuqXNqFW84naVXpE0WwuD5PXIhRLhKE32xEZ
vy9KNYCdRxwzL3R/AOZRH9DWxVStTXJLCWDBwQpoLOBvQ2lNgz8iLzFtXOBndbnJm1gZf+pJFY0b
p64MM2BzA35z9UJSEqWK7nPhFPa3LDOzNsC2Ysy4qSgqbifdQVqkSezyKeoUEfnNaIiXxLCF/c6p
Yb55GxUYcv1U4eyN94EC3tiPicvwWldSDRR3biLzrY6uV76AYK9bSr6h0qR+RXBcPI8I+6fs2VwB
GASEe4m4aS98xAyktwgezUZxFiwxMjWpXRQScHYrPk9taWVbrUI6KEgcG9cUY8J3zp5TRf4cZ9QO
t9BdxodGzVpQfAimeC9RmM/IAxi8BPqH2hvFx1mN+uwZ2obXQlkQXhuVMJSQP3meCy3+ZitW3D6E
vSe5t6jJ6J8Ut8sQyDWW2BP+q4gCgfROjN6ZmyvOxquQ76QLNcfGjhe1R803pRuz7UReRtsyGnNk
/S1Hf4mxv/sBwL8GEtJ5TrxXsnw4JIY31eiSZ1m26WC9qc/jPCqGD4cgabcaZbFiVyTEaz6+b+Fn
hi5sv2vkXD0mTWuPezZRY0GLSifVD4VnZO9lLmZlbwmtoFZZx42vI0fovRv6hHDJjONSOxbzgkXN
ZRlnj3HYIrgwZb0QAcDd+mBHeaIGSJCR4GmgjbHwyAB1bq2qUkFH0IRSwmRjNV5TcZM1XukPSuoU
hCJdNv5wFQKSTd651hREnperW0hrVr2xIMPJB+IRvTvMC417buC/od6nOCHIWrqYeFstupFLyogH
awKhwcq0zH0pvcicA2YZVnSMh+Kw6erZ/lzYOtHnwm+JnoQsRAOLyYYz1XcTdKK8mBIuqyoKxtyd
48/mIMKdR5Qfldt+9NqjE+pD+tiYVfJZS6Qjg1zCyEU+IIVmDz6iT6tgSkqEZoe2b/ODGBr++VKR
dp8ocSkFwU4LXQDQbm+hAD9loOqLxLa+hrMEPxrqs+IGYE6JnPFvqSdEqbu5Q6Gcd0Pz44w7otok
2Ldkz1NiO+JFsfXqxdWnQj9EAls+TjJMUhzWkR4eN2M8qaxbITN/GNrwi+0CWdvY8Nq2qBFZzCSI
qMavx6l0HiME+ZwAyenhm+zNjm8w9EkERCAhsw+Q2z5iNF6Du7XHIXvkSXcDFOXncotom/e75QbJ
QpA7dtf+7LIq/dogKzwdi7yC6qeG8BbLMTF+wi9p5IsjQMnuR62MvqFIMshHFbMoiWVQlXUfRdh2
j4XZatU2HgtjPMCN0ndajdYJKOS4SR6Lyonwq5HZXKb7YfZiaxth6MhDZiQ9+B3qkIr7Gf+ZoX0c
yb++N3Ok/VcnaBdtcheLzb3Rs7YTD1kReJOlztuSYgqy5bWRNE2MWIeAXkR8DrxSF/AHNxEw8o+a
PmXqDqBpPj+W1La7nTNX9bQlqbFGH/xS9SaLBjAqeCDbk0HRZNykqjWbJweX+CmQQ6jVgQagXds2
RqL7PVCA4oQJwOztilhX7FcdTLR4axQkMrbJjJXSNpqt2NxJJ3GdjZlYs+ujHq/N30JhT9M7HuGx
23JzF9bDQFmczNdSQUU2qKxPXJipo4Mhm/Ps0ez4+XBQuMUiP0qpUu+zrLQFGtVgxjcz2KjY3GA7
WpQoZkbaSJBoz11AoqNWGwJBc3zps1Z8hH8i0r1tl7q1X/gLj6MNSGej5QV0ICudtWY/ayhTgjfB
JuYl4/B8bxMuiq3hham7S5shlZATmiRLgtCIi+kd9JvOOfLQas4b0vyE+xtAcO13LbRE+qEB5qQ9
u4Jqr49hdjO/QKjSwJVLufBencb7wc3KO1ZWU1zjDU40uVEbCQS8FbBtgrxXmmQ3pZF6EjCkVb/t
Y4DZIXb1oGjlGP22o7RTyeNspYs2ppaESnmnvnlZsAPlgECKBegZ5NuaT28bqXDTrMqfjEotd0jx
cx0oCgzPjZOk3V4gjz48oo1kG/fKu0sz4O8aPu02CMYODXKbJp+nraqbHarUeaQzMqgQAiny3Vyh
+lTr9MSjSIVv5RQ/oimDnqGj4LCxW932e0odv7QhKu40ry8QCsuvoQkIxhdMLW3cVadEOJM1mpaS
PRUu8Ase3Xl+pHCXV9QiEGppgF91TzJraVrB6/iWOjGJOfAVSHIaHIvb1faLojNHmD+Jj4l8LOQH
zovOyiTz2NO76DkZrPyo53P6IDREFrhLcqg9WY2cZudAm0AlP7g99EWh3wAjBb6XziRKg+5aibjh
mPQmKJRHB9/ZL3rfhjvFNOB1mMbwBLXynq/9xadSL0ZUEDwKLiAQsVbdDPzDork0ZPY4xk3lx+No
vbcwA3iZ+Y1sgaUiNHYnjkR8b8WvjbxosSyehTB413osk0162ppe/igm8OpBJt02/WhYvZzgV/6B
MfQRLoYSTIzvxlOJmZwkztg5JYopUm1h/9iyl17QZkPpncpYLac9uCVl9pNaZvIpUiOn+BzCH7rX
Grk4tEwagFVkJ0EDgKdZ7Y96DhGXUub8UfJs2TySo25/giToqksLwBE/C2r+MSke0p53wLLXhqaZ
yEkBiElpeGkB/tX5qmeJj1kX5fSnC/UdC1QkvqFN8k0hkE19eN7/RWos7+zKdUN50StYFMGRcaLg
otvrL+bFssTcxPKV1WxKYggUI/EWgw24wcdLjBtacojLgXTV8D8jfVB83Ajz/8xBKb6A6RDySdZV
dexTTf9X95blt2HtCZqRO8TVzNWU4JhLu733plciJPEEEt37pAsrUTdNWRcPFrpO93Bcq0P6ZzbA
LtFj4djY/HG+CKXpiaFU+uk1T0LIQlkfh88e4TBsd4ou+M1NRn5PxvH6mK65wJlATa1te/tsKPTB
mabXhJLZJ8d25ZcMMtFJk1m6Bfxk/nf7Ilodzz/fCPKN9abLa/NAnX/jYkLVsY7Tqzlb0MFLUYEW
zeWbXjtKgzC7QoQQeuIDucO9PX5taFrySzMJ0StUpc+HtickGIgo5CsC3eLQu4q16CdZP6taFbus
t8wHdYjct6I0u7fbH7181F9v4p+PJufCL5gS/gJEWY1caID5BSPz/mQfYbk3LW5AlOKUSDfu4Jmu
jEUPGdYTkuAmWMDVJRLVjScLU86vWa+JL9rkdk+LYlO/NWcUde/0Mq/sHgYDBkqVGgEfbdU/pvEz
ZKBj5StGWij3d0RNGo6cfQ8SVu0RjMgaBL9uT+bVMWFOeMB6HP5a/v1fV9XYDYo3kaq8cnn8RPpp
rH1XmJ6yq7LWRManE3V3J5q6NqcWMlUg9w1Ue+zVnGoUGgy0f/lM5DBfa716X4rMOOZS/rj9batr
eNkoEKD+30DLFv7r2yACLuDVWb52Sr4QyVNcgVsg6m1fOG8hbkQH2H3Wz9uDXkwokAY6u8D7oKQs
ULDzQa0mn908cabPVpuQp3nxSO4dZp7V7JIKOAkAebiDd1bxjw7Q32cCuScQYMvVry24nXUHXjT1
rOWOU78BXTXqTTejQx5MXk5OkdRp8aFqEGp/iPRUPzQxlfKdOzea+lDqeu/to9gQzeOsnRy7bk9R
PDsfzKYUOyjQ83Mz6n7TWX7uDLBMQ9uJe7+YbKnuZWNkComfhQI3ZUYeth4fo/g1MsPp0IVR0/p2
LEp7E9UpsiDARIwPRhRTIcd7sz0OCaIMOKrL8UvqxUb4i5w3mr+X6VT/qgbpPk/6APcad8pYQNjV
3ezOpK3DWVrvRNSQpcAccYOCcjpfKrMenFCCKn5riWnhJ0UpfDW9k1O411p4a3ShLertKWnuD3o/
VElza3QQfLGoarSyxL3x3/YOGsNk6vaiZ24CdL7w5qzrWDhu2L1p5eiZ9OIrDGLDUsHThFA72xai
He8cxj8ZxPnOMblTAK2QYPzhb5xPQkSdthmrangbS60fNwl5We+nKDWUVBfm0QwcLRt+ebgnu37j
CvUl8sZxQrlhMHHk1eaqBVSDlWlxZy7Wt8QyFxYAbA4RVz0IufPfNdXQAIxwrN+cbiheorkPDyBg
onl50MhA/3ni4ZJ4vKL4vMFfXD1mpJQ23psk76YVGz/CsHd/mpExRlsq6iOMdscdizu7b3058X1L
iEgwRPICr14//z5hdPSznaZ/Uwo6h61XNkdwY+pOiHz82XIjVk858ibjHZT5cuedLTdIsCVzY3T7
j1fP+bAFSnu0Z0zls4Ehr9jrne28N3pXfNWcFKZQwaXPdVU61VM6p9W9Rf2TIZ4Pz8YG3kfBB3yw
swa/tSGce4qtzmdEfqiWW5ObT1/nNJLW1mptp3sTBuZcbjFabLkqfHM1Q7EOUsZI8ehml30vIiPx
9qPJLbun+ydeXZkiHpLpQhPBbA5YuHZyNMsttXk9xaWixbN2Fr3bHsywmZRxY3aw86Y9TtEJ6GAc
V9Fp0TJt7LdTTSIO+1713ly5gKbnsGzhn0RaGijmEGf7rGIngEbvmz4Yo1DHiT5PlO5lmmJvfE8R
2vuNmKxb/x5TKc1XiV9G/dGCf8+4QyuRb9uoCLK3L3aoeu6vf9zE7F9gPTZgTVBoBBDnS5uovdO4
c+R9RhABeQQHFZTPWNUVT7We1HaAR0V1T4r0YhPjmgtGlu2kI1OsOaunnP5yhYYCtbOpTBqa42ls
vu9kmdMii+xoEZihkP5Ji7Qq3N3+2Ksjc1ZJxKnH6GuaM9oUM+XNoXzj1Rs5KRSx1E7v3zulpiLL
LHEayMP7cLvlIvh7/1qQEwBUo5gBLhmx+9VF4eAPZri8fksFXbN3LTJWJ7QYHO+xwRTC2VE/GgeM
Q2fcElNFfcIhRKn8HjWO+BEvJzt59NyKUps6JN33gmbmveBqPS9UZv6I5XG5GAa/dvWmhXGqVgb+
cW99ZrfmBvxF/R31wrYKQmlO3ydLhq8NdHRle3s91tf1n3Ehxy0QfIoyax5F3A5gHaYyOipWWAPf
qJANaAf3YzLEVXB7qDXmEc8vvnFBT/NooeCxtlGWo0ZbWlOUt3aqxVMnuvr7EGJ4pyS65tdakxhB
4Rae5Qus4NMHcgP7obMc4d2J19d36fI7Foq3ocNd4c1e7f7MpOGLp3H4JofJNQ4zloZfclGUtN5G
xFfMBTvil1E/689FwlP5j48Wb5XO9/+x84Gbq6+WetbcrHbguB6nUFVTgP9ozwxVOJ5SOp1wkGnc
3Jn5yw9eRuTi5jmmHLque0U6d4+C/tIRDaL+0cysejsW4/iuyKH3b1qD11mNbFlB37PF/vaqL19z
dvL4WgB7mg49D9L1uhKagLhAfaHLjk2Uq3tVjOpzlfch/eMutYD1jEPQpYb1HqPCNqCIW95Z7MsN
/ofQYhJikwyCFj+/XbNYhi5wwewYDXJ8UrTK2VsgrIOsN5V7z+S1eWZvL8kRUSBanOdjCYfqeqgl
+XGa63I3xFbxVTjmuFGgQe1hiM1fqRFiJN/l2b0c9PL+WDTnbTh9C8MWUsn50H0zKnQtvezozjaw
9NZLX9W4b4IGMMXjLLzmFCqU72+v7TpnYidTrAOM4eB7s/D7zgedpoIqv6CKi5ATtE8ALyjWJhpy
En6SpNm0AZGj3cPhX/nSJbGnp4pkBVHmCoevaEgdtUlVHIGI2Y9dP3ef2Vkz0SwWB6Q8hv2lm5Xo
37cRmi4eE0u1Blva1aFNOy+ce2MujzTmH+kLRYY/Ul0J9DFEdOn2tF45MpRn0FamtMYtcbFlZw4r
FPHiWIXh8K0IJy/QTCRVMDWuHxCb1p8owaZfsbHSXmAa31vV68ODUflDKwaFf76qTH6EaovNqvZT
MT1NfeuWGzgPaMkXfeV8aiSSALEW0lyKSVi3DcYY9p078toiU9ZAfVmFFwZG/Pw3dMmEZn6YlccQ
0tuR/0JsMwcFz25SEdj0UhltJqUSd+q/V84vTjE2Qa6NKztb7HzUuki8dqyT8jhLOzrY3qTaAZrM
Yl/Vwo78qeoaXy09qCUNCdbtRb92lpaKN9BuwBtEgquxLSXNOKzl0ZHAe/wRdCbABDH9DlFAyoNq
Rh72zp6+SKSptNCgcDi6FCHIIlffGw8gkp3ESE+1osue0nILpTEZuzjoLOSKAbnl4M4iTXk3DUQK
ewJo69FB/CAFlKKm+Z0c5zJAWH4PSiikjei+QJs9nwPdivHI7eLkJMPIABlXjUO4Tzgq3C1mDYAv
Jg+aAi+rEydQpy6tty1mt72fUA1z7yzIxTHgFkX8ewlUdJK9tSKMVJPQHXQjIk5Mu5+SBvhzPGLG
uu/TCTmYTqiYl5SgZiy/t/U0fSgdoAS3N8XV30A1WCXpwXFjvUCGxMCcHm9yaoU1b0f2zkGpk/x7
lg3fR3V23hKjQIizDOPZj5osvnO/X5xCpgD1c55tzgStutV7Vo31WFkI7p1Kuj0B56VJaWKG7Xbo
Ou+rRof3GSWv5E5IelHagH2Eo8USM6BUSv9sdQFVmEjOIm2VI1Jw2bbCMF6l60Qal+te8laYk4Pa
biMX/ET3bNKhPnQyw/8xUsf3IxvzTi352iLQx11K9fwiXpzzXTmRkEC8cKKTMaGGsolLMPiTrGYV
MZVU3RiFdJ6jMGsPlXSrLed2vrMLLq4l5mPpTSxtIvLDdfKtWQtf1J5RprWT6DOgD++4qGg8546Z
v9mKaSNYlDT5z2nOxuPtDXhxKzE09qI2x5IUyFnTyQF74tBssQO0SVQHBJ8EK9FQTGoS+WgNtbu/
Pd6VHUc6uuiS0AKlQ7v8nr9Kv8acaAOAgOREhDW+9mrekYrpqm8nlrqdrdD8EEfshtuDXvlI9rYJ
Yo3skNrGMv9/DZq5GcLKo56ePLRn30NR5lppNBuFbYGTtPKPNCKO8uKFu3DXmVuemWUO/hpOkhrY
0J+yEzrDLhKX9FR1qg4QGGPkHu0IAKmh596dy9Xi/3oWhzMqb/nSEsat7OJVV+oR+vTkZqfSwHhN
LWMkUPpZhWqRUW+5PaHXVtFzlkCURqpGhHj+hWYvuFIBmR8HB+fziWL1a61JFKnn1AGiZWUktWr8
8fagV06JriMAQW8A2jyyUueDzrGtGOpQKEelV7x6E3lpdjLG0tlGuTVsidaNwS+BCj45qe3cOaFX
XlJiUTiLNqgGitPrhh5KBKqeWnZ4jCqc9DY6DI0Wmkyrx6gNayGARRtbwxwFcARbw7Lza9w9KcNC
FN5kXT7eOUYXi02JHGcg8lsWYYnQz+ciJnCUNTDxI5rU6oMtLUCCiRhUd5t3A/Cj2zN/cX6W0dhX
JCDLvl4LJrW6HmWiV+OjqyReEA6Fum/C7LEvkTVBE1p6r/9/463CllBvpm6C33fsoyz5PTuhiDdO
M4wFsrL2jySPOv1/+EJk4cgkAXIQmaz2llqkNQIzZnxMmvp7pPRQWTon+yxAN/GBZfLl3z9w6e3B
g8UzjRjkfPloCqcp5cb0qHYi+QR4sHgsnKjdKSFdc5+A0E0fbo94uWFIHzUKY4vbJ2awq8grsaOR
MlydHm21x/XAGzQgbCqlj6Eu1HuzeXE9QGsmcWQ6IZ1q6roG6CK/pFFzTY9uyl2ngAwPH8vB6ert
1BZy3rpOaDxoMdjc3e2vvNyoDLy0F6lJcFWsVTw0qWeWsK3kGE/An3xZe7myVcwk0wIg3OINVhJ0
sNtjXlxLy8fSTsQqmwMCuvN8LUG8I2QZ9tmx67rqLUzgUoA09bx3jjK5n8M5l79Coy3Qzc/j7J5P
0mVETZWLRiqFVugqxA6rda26JDGVzMiOBDfht6J1UXQuYiPaK0Vo/UDyMEEFopl0eMcxubuQYgrA
nDf/fB/xM2y0o5fAHrzEKpAMsYssIPKkRxpT8xC0qZVFgZqNkiad4ny+PeMX8dryzcSrSwSJINZ6
e8EKlsKrlQxyhIoErldO4kcrqdu6vJe7xKNksAFbVn8rywiINCD/7Hj7F1zZZ+TOfwL2RXdsXWAs
knh2s5maE5T5Xv9Yz3W8zyJaQz4C/dFOnfNc+9cgdSln8gTRGOdcXbTdNJoak2JY2XFu+lZsm8ij
fm27dfWqwGc6wMD0fsLN6Pp92htRx2sQxnckea4ca5rZ1BKBCqH2tg5Tc8wNFAuF/iN4QlfZ1JqT
vwytMvxUKSt7Ac2I0T1BSazunOqldn8W2fDpLncyby+ItwvJC9iBBHBtmB8LM01FkJaDLg8A/Yo7
q3rl+2i5kplQjkAoYL2v7B5AdlFE5dFLhPHF6lyIY1CafQHV5DPTEb2fIKzeeXkukyH8/djHpH+4
ulB6Wj12jTbhIxOmxRHv3Cn6noVmne9RR+0pQClG9Eoo2ZpblWe9/6H2JkIBGkJkLUTOoX9A6Lub
A6UZ03tJ0ZUHA2UXgBr0Q8mN1tEWKtVahHxVcdSMJo6DGjLKhraIOzyhQt1OdyL0K6Mh3IekMtMP
pn7ddK1MoA59zYpCgOqbj+CUEe6k5ulkvywIYMmdO/vacCT/RDKw/SHPre5semJtpbYg6mBEDZCP
DXIsn3qX+E/BTOvr7cviyvZl/ti74HhQJ1jLMGqix8TEbipw+5Yx7+MQQ5vHMC2zt9vjXP0oY3H7
QkSAKG21kWD6VylXQ3WUdVZ/1TxYMaij0yWvtOHODXzlzYN7T/0GC2YUutabAxFVxGZQKzja7tzj
Y6Q1wxOMIu2Qz3gMlcLWPiO0nO7y2ejv6J9duXp5Z1AIJnGlv7PuZ5WgqY3YkOVRbQo09U27Zf9n
obMX8B9f+y6952t95Vbgtlt2CdEvzflVqD1JLCqN3KmOjhrpn7BbzLeCLAzBrDx7icO6iQL6UUA5
b6/mte8EHAvWhPSeG2lZ7b+SSK1rukQaTX2EgN/4CPUnQW1k1daQAjQ53l/7fxyP9QQ0rdNeAFDM
35yPl0vILo3MtaNJa/gJjXoBuMWk8w4tFB6jgFh4r194sWEZZTnrlKAo2tA3PB8SxC9ldowQjhFi
sbs4l+J9FncI4heTwNL19vddRko0BGnagIpEIh0tu1WVJze6yiGr1I+pJsWrUzbjB3eE9rQrCiBI
aNvVVnMYNA1yZa7k+DI1zgNogXv6TRfbaelLchVQASN+IHQ7/2iDtiPses044rGlHmArTifcd0DH
u0OJS561xzMrvec7eIFAJlaiygM/gHboomq1+vgyHysZZaZ+xM4oP6XxgLIdYqYfeil0iDjT1PxQ
JwNTNLWbT2XdptspcnDMwscPA+wGarts4+n37SW52OL8KIoytGhR4aVSsvpRVYZ7stpbxlEp8+TH
IJI8xFxh9HToqmFUHNqkBfxxe8zLPceYiLMhfAS6DAme8+nvSNbTarKNY126zvcUh7h3DeR86Eax
Htwe6uLeXz6PihpFW2wQkSw7Hwpe27w8oOZxmEaz81HnKPNtOyr3ZLKu7aildsuVSHBorqupkdur
ZiMjC3+uvH6mrW9+iwZMK0SkiV8W7hP5pjeMe0/AtcVDExMsFIAGzG5XE2krcqoyftGx69XM3vTW
AFUtEch40F93vky9hxLM7Qm9tnaL5BnRGXf/BQy37RraGFFrHDFDNp+VyDGbfT5OyClUg3tPMPFy
9eiY8GFECVxOjHa+ehXmr0qRpcaxTQxdeecgrGAEXStU++ftr7p4S8maAGewgrRqUJ9cnQKIjABm
ZgtXXUNFSdfslnzcy0L1U8xdtitdRNy3o4HXNFqrTn5nk15uHkbnXsSXYImE1ka3VA3rMu5t61gn
GhL4So0u1dg0ByRn2m0EY0/ZeLZsdre/+XLznI+qn09unjVJnusKo6pyeI0RCHmoIO7gDq1b/6XQ
au88btfmmCiW65Yw3UNM7ny8FlL8iImefUSWPg9yV48DSonJprEj8YKOReOnIcrCOJH0/8OX8q0U
B2Cb8Ngt2+yvZzwdImxd+tk+IneEEWRuqokfl7Nog8pDhSyWEaYs/z65S2eLWh3h7UWJfZgc3P7a
3D42eWYeoEuFgdnjqLgFUmiDj83s5sftEa9tIpqMKhEh3T3OzflHKhKIYoZT1LGrbfc0tJNe7KYE
Fxg/jXS4tlpR0dTtBJK499zIrw/NsKAmNfb/8u//mt+JL2osRJGOoPFjPHvCFgu9lu5h22riAaMg
Zh6M/j1p9eV2O0tJIThQblmKTYjx4hN9PmwmpVum+PudUIBQDxbKMBMwt+q3S0ut2+Q5xFGgws4W
bYsIAS/7X/czIELq0AvvzIWFuP7qfuhUeKpKfeqTSEe/R3QnLdH6gH8W+jU0rjetlcaTU7TxnZEv
5nvhPzhgcmltMOFr6IJRTZZAMa45pVFaQujXzKAZh2pvjEmCZEcdPSZF3t55tK/MNsgmsEFoBgK1
Xbcbmrp2UZIX7Slu4ey0VdQ8o13X7lELcgNMhbQA3/U6wJ2y+WSOnXLnDF+GjnTPl+7g4hlgLst+
vtp1GVleiTDWyZ57vUcgQPF+26By5/eqIWdz7xAs4d5pW4ogdEnK8qBgzG0/ZJhe3rmvL95Afgor
Do9pgRBYaznOespMFiATJxhT+G9Gs4HnoUy+p9po3ak4/al3nG9yxqK5AKyMuh6wxfPPjtoUZSth
tqc8jWvPjwhrX+Xo9FqA9xqCOGZjzptaX6SZZsTVLIAiYqk8xQmkeXNSUoHXXU7VnmsPVgnePRHe
qanifDBiSwl3mRjGx7ITrepnfW9pm7qKw8xXzRSyPnKiPSJM0L0dP66y+TUXMBz/8d5iMim88OaC
NFosIc4/cM5RLejQsj/pqHxu52pxA7O9dpvgJPbQ9fU7orv6DnPz4uljTNdamHawymigreImgJHA
MZ2oO2F96fhev7h/T3SU5hkNNdWt/71CvAy44PUX5gLI8tVVBcLIa0Nr6E4IfJinWtCC5AlQdpGj
Ko+UDYG8DH2TBlo6l4Ufu0aPJAXevf881XwxzdClJeDRbz6f6gHdh2pS6/4Euil+zy/92udJtB/M
qQjUvtUPYaffg3RdvProa8PzXG5plJitNdpnilIYZJPZn/IGYWm/4mSDJLFQJemlaj6OTuHuDR2b
uQ2Vpy+3v/cP2W11eKj5kHHxJ15a1nqd9VrAkB7yEzXq+G3M1OLgTm3v+E0ZlejQNELu8LRFSKkr
4vF50rz2W9yheKS0CEY99ELrYc8NSvVrRJj8fYqn+K5H++OA4m60MeoPcbVTFd07pLD79kkP4PtO
HHF56y7wP+aODGbJz1enI5Pq0GIdk5+sTKZfOxhazx36X/rGRFshUHIt32o97YXJyeNNMxv6w+0p
vHJS4L/QWaEwAZx8zf3wulBUkVoVp9o14g8NUlzvYgU/T5zzEL6JaudOZWltLQ7mELVnwLMsGKq4
+nrJ+jzL8WfRyhOt9PZZ6E52wL1hQB5xngesy8zqvedF8edGd4p+Ew5SVfwSrZ+PGeTVdzlqPa9y
bqcecTEz2taz0xwp2M9bEPjeNrfsbgtsUflIJzPrN5XI+8yfrDk8tJg1vRrwxHxHzohYFgavXFI0
5nOWxeRTt6dVX4Ld1c5cmoAkwXCS6ZStjuKkeGh91npx8kAjY8yD3ymK93ZblZvOEuM3EFMeMvEZ
Kix064wowNE5qx8Wyrmxw2XE7fxiqJMfYq6VL94cm+0OepppbaaayscCl5HJJueYPQLaQWzI0WP7
pdbzUvFvf8naoOPPgrFMVFMW1Az9zfNLpaHT01b4UxP8JG0bmHqKsl+NQoavUzo+SMer5NaidfeO
jkaKtj4tiwc0T8PPmLbLj2I0x++GSgtti11yjlJmMds7XVVyH+mP/27/2MvAabkGyF7JKnm918Yc
Ay0SgBhtfbJzTfkiq2J4BzoETaSQYDUORXaorbD4HyKXZXIIXly29UWjedIzGp6xVZ04X/nD1BjK
YUDP5WlJh55Vo5yPGR0J6Jaq9YjfcOEnEpmZf/7yP1c+Nwgx8wWIuJsKNNO4408twowbuu+0gUc3
/0rBf3pnGLLbAs4L/xXpicY0tT4H04Ol9GKtLi/NzCk9NYY4DZXdBqMMJ9a4kg9xrL/Fsp8frJzU
tizkPd3j1a25yB6bYNFxmYPBCMBplfAB+AdK3JjhIxCZZgdMQ9vyAyvkUQ0IeaJxtgNyXHukcVCK
HbokuD3Zq0vzz/BUtiCd45ACz311JNIwF1A8POQ8jaz8P87Oq7dtpN3jn4gAe7mlii3LjlOcSMkN
sbtvlr3X4ac/v/HBObAoQUTem8UiWexohlOe8i8PZYFDT6rl1LdcNyIzi7yV8ZbAGIriEtEpa0DA
NDVg8ZdnMA9cm66zAMCgqsLwjTEtH1xRJF+jcizQS4LG+WA3DmfM6nT3U5oPkAQr+i3/2A2a2Pdn
f/PXcB+AiwFabavLYr2lYxwmAfJPXatEGJZMebAb+sx4MxXkuv0AjqfUo/LmHzSnE56ysWqTDQ7P
c/JKnb9beVIWEcj74oAOoDxG1ZkIbPE17GrsBzVX86cuH3/Hdjvs5qJBsaoMDEpm9Nd8R0fHUo10
pKXuL4W8xT/c8nJoB0QLkCXKjzKEv/wuGf6NaoPA25MSUde2I60UPpfi3yaP6vf7Qy3v4fex6JBg
FEVhHVz7YppIOBX90Kcl7gBRfjCMDM2BImvjL9ADy/KtnZrypxgtxf3WD3b33VCMEgkn/GsePC5r
+BNVp4VndIaxFEhEmlEsHZtRp2wZpdpe1UZVfLv/k2+tDpE/vQeCQwIMeYo/lA2yeu6GOG2rp1Fo
4q2twx+JaPoXI7CDlUfq5kjE+9x+LunrMt5HI7h2lSKsnkJF1fezHTpIyJLH7vIqHNOV+/7GfgNi
zqwoNsGBWgK1PDiqeNZr1RN28GCqkYMbpwOuHOGnUWk0baMjPL2nDCh+mnPujiu7/cZUeddobVDS
d+3r1oaazJQS0+qpq/PktY9y+3M7t+NPTR2Nx/vf73qiDKQR2/N6AwVZQiyVshnMVhTDE1kMgsGd
Ux+VQrEOhFLZi6LY0QuNjO+9Hq4V2xdlYVCrAGU5WR4cINrjSxpfXQyqE6CyiRavGz/nvYMjmyxa
rCzlIlpgGIoNFLU4TRryEu+h6of92bmxHetq0z/NTqbtpg5b+yJs5gdVEcqma5r2cQrr0/01vXq5
JO+ZHqALIZDHc9kjsikrOJVtVU+NDjR+43ZZvStj23xTJ+w80QErnc9l1VjILgchwvhpk3X/uf8T
bkwbAB5cNjJk6V62eExadCkjHZbTgeaTg6b0WOEtr8/zMXFHvFZKinF+1hfDym66/qg2pTQHPo5G
DnBFzVCLNLFGZLueSmzmI18blPSL0aHKfn92168Te4dglUo7JXdJrbq8dZS4AhyGw/ZT5OEv832E
nIEiF/Cd8kcze9rkiziJkbX2Yk05pK5edPsRobHQd/F2LrvHqp9i7ev9H3X91aUbFHUQ2MK0YJdZ
VgN6c0Aeb3jKemqYVGtrPL7NdDpwyRSGH3hT+jtIgnGH6Ux1MDp8Qu7/gOvF5wdIcI8kj3rOsj6h
9IjY9lY2PmlqaPzHEIrR+0pmzn98oiiGA0WUxTMJd5eB04cTldljI9rKGZ4G1CJ/Zkb2g3KWuwNq
Wj3DHxwfpRrqajgiN+zFK0zPmfiIQAR0D9WXxRePqw79VFufngS79jNOfFW14WOova/VUsQRpOn4
FjsdxTOjm2wUsLSg3hf4hoktciQUdye2a/zJipUICCW5GllWNlkbwxoTtKvStnW2uQbRdIOIKGKG
cNkDBP2x1jaJvVpMYB2ngSqYJsDFprzTjp2mFgE+q5M75H40B9krfOCo+pa6gBbpiAjg6s7Q9W+h
Zxf8rxAMq76hwtsgQEqR13wz7VLpXzlQ7mMRi1T7pWGV4P2eB60loVUMmFN9PIzkF1yjmt9MdmP7
g0Y3gkw6gg6MfGXHJlPK7oQaSfUjqHqveqqt0vgLrk4LTTUvaqH73A9asUUtwbY2VY2rIJ3tPnuo
pqorTgSeyu8C2WfvUdpioi/JspQ+XFD0CId8+jcqJ+/ZLHA789l7nbt1hTN7DwMYKncTWtrw7E2x
3viYiTTfKTmmb+lAHwMz8cBDw39oAZUH6DpODyX+zW8KPDbWCz8C00fJssfTBVuo6DTrU6CDuTOT
6XeaxFFNEZ6yD2KQqOgfTCyh/spaa0QUv3EM5QUt7OFbgsRq/ZNO9/A5wN882JI9V7o/OHM4v1bw
IWrf0Btn/KxDilF8qlvxtwAVuXQT2kGW7sy6qt2DVndYUdZJjmFdG48RvipWnDf/skho9db09YpN
n7gUNXErcH8FWdaXK8HNdeRHi9uVeHzCDXiTyzRrRtPWJsBsnlxjVH9ELt7yfhwgK+onORg6Hc13
sVGS3OxewNBMerBBY0husKpXXzPLC/H6CLp+wkuUOvQ+75j9IYlmdIh8G402FJg9o5rXLmIZ/C6O
pfy1UKZpCoIkleHFh8sgdeOQ6k3cPjlIqm1tPIYHP9eTEtX5vgfD60xfUdQrMbVq8k8tDpewsnTt
qUsb9xcIyHkNBHgVObGMnstTzwMEBchbvHsDckB5p9sNUu541iaBiWKkUEaUu0JNrDx2y24GsQUh
L3VJOX+JvFhkBiTpyN07RfvE8eZD8f5MI+KM4EfBGAyfcw2d9sYlcXSyMv8aTXW0DzLgYCt758ac
EcUAjsLFT6KyVGzwyBb7IWhxAGyF/YBlwvCSN228y4xSWxnqKimmfMFIDp0jwnDII5efWwcLTsgx
mk95o9dfsrTI6S+EgpshK6Na2wxVVJ3vv2pXkQxkHNIKFhl4Pyny8rmpCqcba71+MrXI+lImeXkA
EK+86GU+/1aUEK15YMlr+1omWhf72jalHZ/ECUuU/xKXlwyFXnidMI9Y2FDWRjXd/gWpakA81obj
qBd1G+6t2GqbDcGt+HtMUNjZirlTYmkGoq68uVfrbiPN5sA6APhIUrCUBpizriWqcqxjS5/qMJOv
7LvMVLaa3isbfRrWeAfy2C6mT6ODoj91F+qay8rmPNjANJrIPDaDZe14D8Z/kkxvtP2MAWNJd6VN
voQRulsvRZ4iYfWHnxx0J6vOIZHRJAysy11mijaaNGxojoHFIe4pySG30IzHxrJQK8dEKv9seqWi
7u8Pe2ORXcrkqJ5IoJG2vIKtejLcoXf1I1YS3ibX3Lj5kREo/pNFYaH+SGwUHe+PeBUySoEPoIkw
O2RTdgloFRHet4oXaEcnFvoPt7KKvTZr+gM6K8Y/OE56ON7gk4MSsqk/mJS7qhUg+o3vDPuMtjvc
Ve7vJfspHFuQY7qhHRvIF+d86o1vSgPTAyM95THNJ/WQ2WH9gsk5za37c7+6taii8n0xkoMoRHNp
ca71vsv5Q087pqITrY+b6fymNx7K2SHiqysd2OurmtEAdKH5wHhAbRfhIy3ZsYSdrx05rFJFV0HW
Aja+7kfEuNuCe+0RKlzxu0ZI/htOmPp4mPQp+ePlvvwVizmbA1wCREy0Y90E4ckqba7MypkNTF2C
af6JgrC5qfIwbODkFeGasfytFUfwAtw/4n0UzhdrIHK06ouJFZ/6gO4Zevh4tOhgJ2nhOPHK573e
WYiDApakUi6T4CUOPcztXLVrWz9G6pgax151sfwo8/CAM6Ed48hgdv8ESjrHL1lQ9sXK974+yhTq
LB2QEh+bdrQ8eB/CEiOJRIllqH1U5gAbpRBtcbEVfSxencqJtzRtrJUy+c0RJXIHboWklyzuLNca
e6+kYHo0irzaZXiVt76qFtqXymtsDLZ0/fGPzw/5PfpMvMjSaE++mx+maPbISozZ6BxrDQasMY9G
vsvBb6s4DHX1ymA3viaUetgchHgUbZZ+fraiWhjTO/oxhdf5Ohmp/Q3Z9vlJH+baT9ViRJDRSuNt
WQXOSup3tWtlYw1kM3ENpn5XBZxxQBm+yWfU2srQbPdqOqlExulclTBV0XBc2bdX35FyNzuWCwF5
YbAqiwqsimkToY1aM9O0kr5D8QFppPQYA5Y/ZOg//enKguzkGqTBDWceIMNiPLtJUPzDt+toWYmy
r2pOZuXF3Saiz7TTylQ7pUoUf9eywfjyhxuIkYkkDLgi0l7ZXGwgb1CswdJFc+ySTv+i2rPxmgLU
3CT4QlT+/bGugjjGAl9lcfOCtQKlfrlZo5yb3YvN5gg20T1YYZc+NbzmWNAMADY0ckFfT+q1Iu6N
bwnTgP1DvRiklbEYNYwhIRXhpB/bvLPCTTvGyltTW963AT+CHdJW/crmuX5mwBOheEPDhKsAFYDF
FTtHsWsrQJaOSmBmXzFRCJp/bDVxNLasXVDm8+3YTH4EltQ7ykFeHZBICiKPulRcrmo+Xh8dgxQI
gRayFGAHy1+DSRNHK3LFsdFLZ6/m0rQ0FP8Qtq3dt9cFOSjddGWoJXPvSjj+5Qcuu7yPGkebjyE1
hPygzzbJ+aAG9YM+FlR2i4kq+XYyEMeoEe1p3tSZcAbXldIUAvBVUiXf72+5qyuLX4Q+CjxdSADw
/GS17MP9WJkZSHQ8ro7V1IWoLNlam22CmBTpiKUWIooRgOF4E0ZF3D0UZN7u2/0fcL3nuSi5tQD3
gRi6Qq2L3BUhHbPpaGJpAV0AONCGJkZmP851rJv7GEPo8RfkOGO1mLDIynn0oAgCLiBTe2/hGZdz
58LqLPKF8LVHlHc+Zg6fwDmmfQtVwVewN0QgJx/LMP1r6ou034XhXCaIGGap922cA2Uwt7Uyodgh
p+ZoKzf6crPwSaRChxToBJOCMujidZ60pHHR0R1fw054Zvs8FQqJI3C3rnUe3VJBZ1I18sikND+F
trabAwq8mT/XTl0elC7qQA5yZ8xrx3exZVgttgwBEjcGQcMVFjWYCw/VMw9XSwp5wh8pYbePEVCW
ZtvYaDAOwhIvloYJ6r4ahJ7/YdIpx6e4+Z7FE45fic+1tFQ11kV/rl2jesjd3rN5DEBa/zMUTvig
V8OU7T2RpWnuZ9pYVAfEy1SBhHUwbZD+CbKV+0yekQ9p4PsPIjtBIIHnUOdYX+6jIkuVIFIS4znD
ve2xg+oj/AhjrrXnQX7wy3EgZ9EpAVrBLXL16GadJ+w2A4fkZApWgFjITamP+IXjbLICu+ndkBel
vSniuct9kD1g0OqpBSl6/8Qu7kumy8+QvQsqDjd8y3u62bVRKu5zauEP5ecKP9pvauQgoEbDLV0Z
7nq7MRy9CwCodBghyl6urpdZcHEn233uTX3au6nQyoOpBLisllG6qbN42jqKZm/VFvmplS97a2yI
x7Q3KeagRyefzg+3Y9zXeTUNmfuskOkjyETpij5UMOoHQN+h8piQ93l+FIviG7xWVKzur/TibpQr
DbgAzXnaCAR1y64xbLhkECSkz0qL6J4Jy2bLjWXtZwXfhkYI5bGN4rVw4MacoREhAi+VNYkJFuGA
xoVvpWrnPZOOJ/U2MxLsK2kkia1txskxbEfcg0DAfzGaUdNXDvetGZPtYioDipTK5GLwEJsiQE3M
mGNa7ZzByx5FEhgvtqqd2iIadlTQ3f39VX7nYF2cK4ilOp1PgghSX7725VfGwCec5lmIFzUNjWQr
ErN1/wZGqb2Vlok0eWgNnpQhHAb7rVBTEZ6npqJDSR8m/py7mfUNg9Ms+wpqz5w2mRUKy/HF5BTh
qbP7oKn8WZ21fuOplXjA4WRe425eXQwU/ognQEOY2MKA/LicwBTNWWUqoN56J9FCX6+01nmjs6n1
6sZJEM5563JwZ7RsgolWUDZGyN5tWsnSWkEbLzcPSaSkOcuuI+vJ9r38JaU3YbRHFfxFdI6HCbSn
zPO2KrVxsPeKIsaHqnbG9lEUWGb9Qo3Ywx/t/td8bxt//JqSmIZANjENcTQZ/OJrIoBS4DJcq88e
2qPhtlfjKkSSFRi0n/S1o2yDcE6PiVDV8EBVU/vejNAB6YUabWj9GEvMxowNMv1j8qkJOCA13aHS
mTetCqo3QMc/nvrHIqj14hWfMHvaMKDdvlVhFNm7TMNkfkN1JTK+5ME4Ww/TNExnq9L66eAEvapu
krbph4fQysthF5qREW06XQ1fWwLgaA+muuMPMg/tDNeYwaCjxTboak37Kne3eNIVnU90rZiYmqKm
yM9pp7eKfKyrfNptabpVwOvjAzkARW535jhm2hfg1dOhCb1wetWMVkcWFUqzuR2xBnR+JuM8v6kR
RjW+FuUweO5/j+WJRgcLDh2PI+ECtUpncYViPulESLlGz4hnq9re0of6NQQX+KnFlW9r5XldPhJq
rdUMF0kN9EROstyCJjQzmP5yo364uY05HPPWqrxn16jnTamk7aEtJOC+EJP9JcV/7w/7C4xIOERe
L68nKY+y2PqFh/IIylfec19Y7jZAf/pL31njlngMr9v7i3oVGzIYGt/Y6DA5BCaXnf10onnUNlX0
AhRs1h5TKwbgBZxbNfyZxp+gYqWW7rZORCfNFh1Mm51OqOk2tqLoKE9xtnLyrxecXwQMiCarXIMl
RagNXJrDkMteCrex/hY4pX8ngaUR3UqrKq1z1orvyzDkfQm49uBy01KDGnr5hYmFphiiYfhSWkZ3
1Bl2T8MvfrLHyVp5la6GQsINshlAJSnGSyx/OVQfDQFZiK0/N8D8PvV6PH1S6ibGkBNKzP0vez0U
5VzZ2uTTSq76YlbN4Cql22nGM6ai5U54iZZsDK/xXrjHhLIy2NXZBDtH54BIki9+rQur6vmsF3Q3
jiHOtzutTWbwAOX4ZCfDjJV8on3tB2utor18rNBvoxRH34A0mGbcMloeRBP2AJrsY+bFtbLr2trb
DV1g2b6wucB8peq8A+LD6Eib0fTTK4Tz+f4ayzW8eCEIqaSmMhVXLgd7yQ2Zxqav6ibrX9TIsctt
htVA9hzWIhd/3R/oXc9yORKadR7Kg7ImaC2+Zh3CfUzxdScdAtm/aWfDeZ5GPE62VR4Yn0WJfI9f
C62KSOIQQNmEo54rez4WNXAfgrqtvGk9aPcX7KQ0cousHzE+NEsctd3EokeP+6rt/ejI1wsfPq/x
Iwg9Y3BWAtGrw82KoWHrSEcMXFKW89Capqc0C3eV6kj31LeO9orSk/YUIAH7b98oaxidG+PxfEsU
N3cpTdTFgdOGVms0PGNe+mEuN5kZ5H/xFuvCT438c16V9sojdXXqqERD+ZCQJJjzBL6XB7xVEmsg
HO1e3BkZ0Da2A15TO53/IhXt3+5viqtDJ8fiQQTRx+1F5/RyLHAwXoLgWvei1o3+oiWTsvfcJDhq
Ya3v296a/tWjSax8wKtBaUdDwQDqw8PEmIskanTwo8eyGJ1NZ55hgaGYaOtj+qD1Ffg6ID7OZkjL
9Nf9qV4dNDkqcSn6MJSWaE5fTjUQpY5Bdqe+VNoMolCxYvETlGF0uD/M1dcDOUXUx26RNk48QZfD
VPTITNxBtBencbF81QszP3Lp2V/00dF298e62pmMJTckp5lZUcO7HMtUiaBjnHxfptgsnjgD+h5H
nPnJitGqwhWpqH7cH/DW5GTNELMUUGQkZpcDVmpMHSwZMJJGhEz12b1o688ArQ4I0Ixr++QdHnxx
Y5HS89YRxLBAICIXNxY0YwiQwko/zUFoutukoTy8nbykp92rwXie69rw0Mu2mh9lZadnAEDoOodI
dlh+6WGVgm6yh0VLOHVfDZBK1Sa3oZOpEPBHnzqbo/zCisFpoQFhgvVPO+VsRdE42fCL0DTIi33W
VxgaD1mf/xjT0f3aTAZRsJoLQP94V8fVCVCsgq/G/XVesk+ptumWBPJLLgWrvUxdAvRGwDOE2oud
2mrrkSU17oxLF+ma2IVG5MZHCzOmV2ptITaWYWh+TowKz/bEJLuhQ9rm/RNU9Eo/pPHkUmpKLGfy
8zxtIeKjjuZhB6Lr6Y9yRDGv2DV00cfnPEOto90IxJYb+OSxXvZfy5bl+0msr8XboO0mZeW2k7Hv
5TemlQ2xGD07pKCveIrcBKg0VcQUIo3qb2Zi16qfKqr2WHvYi+6zWg2bx8CR1d+Gh3peWWm5Yz8M
D4sKigwMRWgrEDmuqhoe3sa91pbjCTrQeOhaIzxwqJQdFul/5ZXbrtwOi9m+D0dtW6p/U9/3luV9
INkclmIaTt4I6tKxYWHUwp22pRMZ29DIki8tlrlfRq9fqx4to3Q5NKB/NhRG79xNy7wcfLqWTXEn
TlXgDU89TtCUqkyP3lGmfVcDNd1XWZrDCqmJfhLFFds2GvXHSdHXEobFLfK/v4S3G40GIkuK0Ze3
SDTNdV6O3XQKJqH/7ngHHy2jSU5tjd/6ykGS1+3i+5J+YwtCDkZTZSlWmA6xYmdWK07eMHkkw/E8
Qz8ckCvcpLPjRn5WAb6jl1PEnh9b1fx3P2i4PXQDdfdDVHrRdx5/L9/0QVK/GhWCiNu4mgzlKc3H
/JdlIXboJ7pWmD6ftAs3Yx9Y3+9P4tZ6IadD41jWW8FqX64XRuY1mbg1nVhTGk6iAgqBX6qoHpCr
alaeyesD4Uh1eg6j7EdQb7wcLBrqcu5gTp4cJw5QYWmCdDfnM+aSg9PhYVPr7rjGK1hE4WwIom/u
OV7O9+b4IuKxwiEDqthrpxybv42OcfqWHC0UvipU9xg1kfZQ1IhZdqk+hxQk0mklCL8xafr/FFbl
CqMit3hoMvTkbGRn9dNIzLtLdLt8znOh+mOl2v/GcTl8vf9FFxHQ+4Rl+Ioci1T8W/Ji9KCp5whR
j5PSucHOdtJ80zLoztYab6+EVbh1I3TY7w96c5LvTWvwaDZ17MsvSwSLgjGd+VMFX/QhKLTskPd5
98mau2pXsJ1Wzt71tqUvLztp7Fyu9qU0EyL6SjbDoT2FtD/OkGG61jfCXvsipgG9g/uTu7WFaNsB
/2PbStjdYnLzbDRF2honp2i0CLKARw1qhP3f+Nz7lG/LjuwmNMek3uE54HzOY8X5Y/MWj0oIjzZa
hzwrnKLLH0ELrULOx7BPwBG02DeRV38QoAQ3Vliqwu/bHFUFa1VV4epRYVgXqg9VY6nUsYxscwXt
UQvqwqmYgb/bpGs05nAv3CaJYp0cVKmOTquLBxdDxMf7y361pzw5KuEK4DuitGUoz4lWlMiYrRMy
0ckvXOeSJ08Ezhez0ovdGOMT9F+MB6iEYgTVAtLYyxV2xeQKWRs5mYlZcG07dCWAISTxJ3coo4cG
n9OVGV4dVWZIi0saunNB2EsdEHRuYCVwVk+Toozfi6qEK4mI/17RGvoRUTF8b0BHrbG7b4yK8IBk
52EXQlFArvuHimGaz2MGOlU5idj57kVhsCk1rd/mMu+ULkC/c7Vr1xC0VweWK5h0gmYqdhDcx/Lv
PwxKfTzDT1BXTsD087+qzuYdNOrq+zA4zvf73/F6y8qhKE7KWhkX4eIuclPVJJgflVNgx+qxGqPq
wZgi89wYWDuNpknM3Q3kFmjwrcHNbw5NxxIAlpTTWfLmy6HqtSmOwrOBKKD4msWt+dWzckxeM7gh
NUovirXXvBwmRjFCSFm5qG6cGHqzFO7ASBP5LjNuUScocOlNdDaTqvzXLUT/NE1O/QUqpmoRfLlr
hiM3BwRGCbdN1p6X0o/m5CmjV+nReYrCPPIHHUEOSCQ/UZksfEXNrJUDc2MXSY1JRqKOB8lgEa1k
XWPkc2h4J1HFYUvcRDCxUXps2fzc5ApaWc9bw+EbgrDjO9ZtWT8bbPwUheEEdOSMdGfVtNV8VQ/U
R70Zs/pPn1BcDCkBUXbidF4317PKxTwzmOm5IQysPfbTYO67DnXPjYUcibW126o+3D8pN+bHkFD5
CcUkPFO/PJRValcEsHF4rqwePrcRDcq3JiunCWBM/Z/7Y93YKshDgqLHTI4SyZKVENGHNZxKROcm
9aot3bv0FQBU+tCJLtkD/f39XwzHOlLNM8E8LZsUCsRzS3Btn+t+TpBsTDrzSU+abh9q1qxAz4Ka
8d+MKH1eQQxQvliUu1A07BstyaJzppdpt2nCPB6e2qRw9G0zF0mKCUsKhOb+oLe+IOVDme6wuryW
l19wiExlTun1nZQkU9SXGtvLYoMRl+j2EFKttSf5xtPB5fYOhoF9f9UyB4nYRrmXR2dcbWnf0ZhQ
in3j9crDnEx19YII0kuKVcgK3eF6ljqngmeZs//uMnY5Sy0nO2+NPD67jV5hsoDK1aZsJl5qTawd
w5tjcXcDL6UadVWR1UstxQyojs9hEekHsLPGHpR0/4KwQrly4m8PBcxeZTDo8ovbrOlcUxhVw7SQ
uS63U6nqO/wO7C+eGrR/fpexhlzV/zeYfLo+PMDqWLlKrbrRuUrGsfZLZxCdH+p2ojy6SbFWZ77e
KIxG206aFhDcLGnWjaL1nmIwtcobTLHpQxcNnhyLbbzE3fLTjLDFseC6ePvT4/CO7uOWkTiSK7qX
VoeR7JXGZwqJ8aOW9d4ZoB0ElUgp16zLb3w9Ch5kWhC6qe4sH4fKhlc2Rnp87pnWd68yQEQEjhQH
KDPzT9Md3gRKlFye3CyyxHz58WpdTHkzztFZ5Ib5jMOT8pJ12NSPol3L5G5NC1CKQ5oh/W+WctUe
UtWI+SjReY6mnLPWtiau1f3YhhseBidaucCunwUpggUtACVY1OKWGyVhX/a6nSbnBlmAz/ZYfh8j
W4GC0Gtv8dj3X+9vkOsA7XK4RYwv7DKyoNhH52KcAbYAdMt5fMbR++W2dv3qhVBb3tqxgmKU8oN2
90dfmewyo1Fi7O68NkzO9hAP1AP0wQ+Inj4rYzNjO2DmK9vm1nhcm7zwnHzAlfLvP5z5Igjg5vH+
nb3GHY+plyjfQtcZsAEU1l8NFem16tvNAWGTwBOTdfwlL63s9LLg+YjPg/CCb+qkFy+lHVabzp2z
Axjg/s8INMhswVGGLkU7BGEMwM2XE/TM3qgHkGJnEwkkw2+hR6svvYjqcVf0ejE/en2tOscxnuZk
Q9toTcv41nzRgZHKyWCcwStejj8oThcGNMjPbmWO9NQq4ifh1Ke8UMv/sBprBe1bh9Omjw3QUGPY
JQ8vy5TYiNogPmdVM3zNRqntaABWO9jUs9cUYG8OhnETa0wVGyby5eRo3w1wgtToXCpB27823VAf
9LIS1acJrNwKX+a6hAzSFmIO7C8eDUpii72K+YA2grhMzjntkoBWKBJ5m2mKLVBA3tz5yHJkv1xQ
NBs9Glv+NB9jv9e19HkiEVsJjG88X5ItBCsK+O+12lFRFNkwZBUHRytt69UIvYneTxR4+zFgZyNk
0UfxI6U18Ef3r4hr1xLWQZJ3wZTpUopUfpUPZzbo8tjI+i49J4UeJNs66MR30w6ajd2mnumb3Pv8
UxOUl9u4rE7FWBfEDp3lfRJzP7x0erWGH5cf+qLOzU8C1MnBJYKQDYbLn2RUuQORJ0jORW7lYjMk
lMF8k4P9cH/uN04TFn8OjXByb0oFi3HCCeK+BcTvrJvVRIKuoug+z22GTIeA3NvXrfPl/og3ngNu
RRIP2SbSgKFczkxPed4Rcs/PWZgHRyHo4OGUOqNHEOjzf+LaU762gdbCL3KdFVfBG5OV6D0uZ86y
7B1fDp3aUZFOM/KYxlCc61btxEaz4xrPPaVA3slevZtvfEUE6yhDS1Um2EKL5vGgDvTtwJme9STv
x11Zw2/00Yawu5UtfGNmyGNREkCXlIRvmaRPmRYCC6zyc5WaauinwAC3ZhNLfKFVY/Npt2s09FuX
B7xgSkxAGwDhLflofWJYDdJT+bmJA33fOLQpRTvrv6kuhk+dWcSPFN+6DQ1O09rIvhy4xznZJ5oi
vt/fUTduDpcaP/ETWTV97MXxHWo9nAXf9hw1uqdQKk2STVxytny7dc6x6mBmaKTq7v6oyyUHhwoT
jpuTXJdu55LfiAh471AtFafYDNsHwX9zSOKeu7Mah99O6oV/KoUuB0TggB4bdxSB0OKozs3AW8RM
6asZ7nFKwu5QjnMz+fRb+mdt8uI/jOzlgGTysn8i88ClsAR4qTDHiEc/GahgF48R2gC/UbdR2m2b
zmudPfmRPl54cjD6ekR/FKABmcrl/nAHZ1QGG5zn1FMwp1mypZCat18VzwmjrVEX2bxyC936etIu
SaZ5dIyXIXevu52Rgd48VaLptBccDPPsGd0G48echGJXC9GsxE3y8ywnyFNLzQdhJ172xeerh0jz
pgJHEmhmsx/ZdDUa1SqOI0aX0aacyeARh8t/UrWZH/rYQ3z6/oZdHhO5wlDrqT7LuInw4nKFa6uq
qqFKtBOcBCv39V43vuYWvTgl9My/B6VPPg+ml327P+ryCvzfUUlLITnIXsricIZzbw1zJ7STWtda
4VcFqZaPo4m5vT/OjQ9qwmSXSSjhzBVPRuTg6uMqVk+zM5rtg4US97DtkTWPH+JEV98GfbT/1PmB
ucnehZRnpGqBWsPliipdjouzV+on9IxN86EMy17JfSWJnfagmdHQ+FTlSuXn/ZkuGY7SHID1BHCA
yzVraizKCsaMnLjRj8Ypaefyc6Sa+VZFdqhA6LUe+dcIZLYJl2wQZrRrphH2md7YK8HjjfNKb/y9
2i8JJMvdlBit1qd1b1IWdrJm07p2cFAj+lm+ldlrjOBlzCBnDOzZpQ8IuhN3ncuFxldoqjGQNU5p
IGbvSdWUeltBKu28tEFRzvIo3bSGUz7XnrNWY7yxgbkfODGgO0BFL+Vs4ir3KvrU5mlA4yXfgnxP
zJ3XhWv6Wjc2ME835Ld3/XbcAS7nWGR6TfJimCfe28bDeSCJHvCKDczzKObkJ+2x2nu8v5NuLqsk
XNG55qJf4tibVKEVHgdMbRxD8dCGFdjADoSw6QeGoTx3s5dp22Eyg3M2zmsIlhsXIkpLEilLIY7u
wuI+ghZT0HSYeF5QqvyrQme4eZiKXE/3iO6PT5MyFuLQDt741epCcoHEQg5m5RG/cSciY0nCQdGR
K3GZb0FZqQbwitoJFkOSHoWiV5rvoN05fWoiO9XQ5y7Vo9ZEary/v/Y3Z0+9DtkAJL+gGF1+7jiE
rIJopn6qmkhPPynBlG9bFY/ZnZENo7MJ43iWQXBRWluL/1iSNCLtfP9H3NpzND/+/0folz9C0VHa
mrVKP9Wq1r2Cqsp/5pRIdnZhtdgV5Mbh/ni3lhvmK7R+9AQIGxePQe0g0RbiiXXSFdAYvMzZgCSa
0N+SjkbhruqyGQ0tMw7/tJMvLxAeFUJkCvdg7BeRfyeyztWG1DhFZdP+FaHeG7xEuaoo+xiMYL4P
ROL+0iUo/f6Eby0wTz0JvYFgNWHiYoHHFhh1ZRon6sztDhqntw9A3mW+bs/xbramNXOgWyvssJdl
Wv9uFHA5IFLmtOma1jy5pdY+p944vJROmcAZqVMX++KiiACCU7tac2W7OTAKA8A6pdLnMn5L8Qcu
nKY0TspYavsYX0h/HNPmxVNHGKtVHJS4fAo9ylbe/ZvjYlEIeoAaGCf5csK5OQ2aGTbGyS6N9tMk
+unrkA80ffS6RqWCzuyEqCmysX9Ipnh/hcHCyDSSOwyE8OXABX69ZVVrBo4C9TxsKzFY0z4Lq1Hx
cRfPi//ippIKbxRraOjT1b8czuqycATyY57sPspOaaXMn2EVuoFf6HPFYW0iY1dG9KIe/nwH8/RB
UOWalAiyy3FnPY1K5MXNU4UT8YOSdEm4Mb22t/049gr0BDIKOpv7Y976ptD2iah41EFyyrvzYy5Q
mGKymtw8qbH5qatC/dTVvfFAUmnJDjdwYUMRP++PeeuZJ5+lBIWmGhH6YkwFQJoRERKfRFMk4R6Q
2v+Qdl47biNdu74iAszhlEod3K1uu8dq+4Swxx5mFnO6+v+p3icWJYjwtzGABxOAEiusWrXWG7J9
0GJ+sBL35XwtngFUE8EoeTwbJYL9/NvQq8MTt3cANlWK8xtPJz3bzEMPXNSc1HZcGU3+6uVoPHLA
h1F/AAS4OB1hgIW3Zjf2CSZO8KiXnci3YhRPVV2/K2WSHTSiovuALK3u50FQrgx/ZSGJRKC+ueKo
hS9VeAERYS/kCPvUTONoH5Q+sEM0+szhVBfjXN+hQgFtzMzjac08/cqHs2fxIgaNhxjQslMUJINj
w61mZMscpCytsQ0SPW79tgz+I9WwEz8MdcpcwyjwihhFbKp/H5mkViqlTFCQvEkWOypBjF2Yueqc
BOzLQ59reAgqIw2OyLNmpExHpHTopa4JBly5cmhXSVFEUgsaPIthNZduH8qTzqkaDDXeVZaR9gi0
ev8pSdjpfmkPxsoqX5trCeGSgR/h/CWDbTJmlWWOnVOnDGHXbbIxiX6WXZJHW7XvAmVvFFOjHDxz
Fvgg147+VvNv1gQMrn035WyJFpToxOVFMOr6pE5I+ZySOq/9uR1sX6nGqPatJPiMW3G0Rga+trn/
HHCRPGFf0yrZFNgntVNEsmsBjnyOR0/t7wIgJ1sXuc3C15JQqXa3Q9WVEMIznm4hUEMgtt6iqljr
zThmRcUKF1FZYmTdoKnWgXfYmGHbrVAvr8RFELT0lQF9SvLCIl4Z+oiWshlYpzCtzcDH/Dk2/cLt
x5XqxLWP4pkFegyxRjAki0iFMC+SJPCoT/hwVjOiAOjyvUZjiTtPPBpTffr7OZQADtSepLb8creY
agYfZDask5hQSX2II9dpNkFp0/1MqsJd0UK78tCSBRepyA01Ah+yRdA3w0Ql1Fsnu4DHsoljoE0V
9pSf6xzbPcvr1GPOvfMZzbtxJQpdHRrIPZQiyj4XgiZ2kVElGGzzNHLdAmc31ObeTM0iuddBHdUP
OvJPELqjKf6l8M9r6gHXlhWsO+A4/sD9WR6iP67y2Kv7Jm1b52RESCZjAJR8V/vK3EyVU6+Avi/P
I4gq3CHYPlw3pITnQ+m4RAxmrFGNgWIybBTRlL9QSrGnfZYZVrdz1RimsloVtGRvb6bL0KNTAWKG
IYlx2S6XtwmKOrdhZp+ULvoZ60oR7ewpq+xXaVxwF9V2jZLw7SEv55Uh0crhVEo1jWX9UjPyKhwQ
DzuVVd59ChUzzjcVL9mNqsTRWov5MgYAw8YbHTlSoCUXuZHqzZDSs9g+6b2I/9WcSWv2YeZVa+I/
1+YRkQmUOSRojUT3fAVHvdXsEInxk+XOdbFPUyeet/jnKdbBNoSzTe1gXBPouLJrwLxQEoU1ySW2
LHK7nWM3Vlp7J9quRrVvKkFnKqkSW8J1muCxdHv3N5zUaq1geXlr8gym6MJ7WHqOLBWYmMSJxi7A
0UAIy9ugsx3uY1qc8d5tQuNH3rjzdhq0Od4oatSZW5RB07We65UJ//M3LPtTld4g1hyG8Xthqekx
bNo42aUlBqdbt0Nf25zmNvjrUChf/wDcZfUdX4TFGruD28L7Bq7LlTNHj/jU9Mamir3U8G1cw9GJ
S8raT6a8/RokbbcS9i+joRwdoQsTMQUqEHJC/gxHEy9nQYnjXQ8s7W2iEBBsSCfst7rF/rEai+SF
FFUgEZ8bK4H4yonltH5Q47i06d+cD21UjZ1lpq2cRsoxj6YCFzhPHeVLCyjocDs4XFtWXNEARJLI
srkWQ2WQAudiTMN3tFFqH9WR8MVLgmnbzdkXffSst9vDXTlCtmwrSFEM+J1L02fAMCpGSKlyyooI
H1XUaMZplzP58c7EoXwM/XoCkBY6o73S0L0SmCSjmmER+uNtvEjBmi5EQdAOovcuKCd7n/ZD6Bxa
J7b+hwmlBIx8Iq9gyivyd/yxbXqjTEQVWfG7hh/tgUtmRDERvlbmzn1ziC2FQvvtOb22hFwpNMRo
sUq5mfMR67yPvWQ04vcW5uKwj0EJFAdvqq3oDiqBU9/nKNe+3h7z2jrSISKBp6nLs2VxOPI0QC3d
BC6st0gJDLM6bnIFMwZLtN6r3Vn1rjHzNfffa8eCCjDVMWaX5vxiUGWGY6JXbvgeYd42+gnR8F6P
jfy1qeEt3v7Aq2NhuM47H5Qd1fbzSU2ozylAi4DOZ0P1oqZquQlQcvG2ohvUYmXPXNubpF2sHsQP
oPPL+pCDlp+DoM97qrf5D1VLRXhos7gqtn//UUBFyNGZPSgIMuT9sTebaK4bI829UxY7/R6LKifY
GG0bGvfWNDfO29+PxtagYYDJLGnzYl8aFpR+TVG9U+8OKkKSTRIVvtmqRbxrEiP6dXu0a3PIY5Yu
O58GKkT+9z++bQxKJ8rINE4WPf5nVJHAAYGMqtPd7XGuXQtcxB+oK8LmUhJCcrjctMuCE70PK7/z
Qid+ol3iPs0aWFbkudyiBw6FDN6PkBdevTL8tVSA6gjPVqq2SJAvJlVVexd2TKWc0tlzaSAaeKtB
/haPounxUxy9as8UxwesONJmlxdN8c/t77928qUQHPtUamJc1AzCKC2DhAgedWXwFEBue0p5s3wq
rDmj+4C3WVPnxsppvNLHxKgArCSCB/A9EPY5X12z0HBEDWLvpIVTnT4JUQd+g8GmccBkxMTgrgjy
0PXRi9H1R7pm+XNgYeH8XiBR8Pv2BGjyNJ4XyiiRAS3m/cBzkArg+W8JKbv2pSeCU55h7eHXTPcd
Xo9lgFiA1j6ovRceQi1tsT6drIMCMDjf8CzVdgG9s2mTOVW6raxijXxz7RrASIjThgMZAK1FEAkb
3ZrpBAbwqkRubscmq4b7MlVjeN5T2N0pGLXe356Kq0NyxLF0ZifQGDyfCbRju1AXpnMa2xlZM8Wo
2id+3uDuDHM0SM2i3Pp6e8gPIspi9sHufODvwLDyljofs0TAociHzsaTvHS1U6R6GAqzMxRtT325
bnyIFrrhi0TJ600U9SEqlYb6LZ3H4DXwVNRjUxEV914VjMW7oXSYjdz+hVcCBD9Lstt4w5MDLG6p
2BFeYFhhQB+nTCrfm/LO20y8o09trysJpn+6le8sI3OtF6tsjLVX/JVFkdJXlGBQGiAhXOyDcZ5S
t8Fy/H0aG+uJynu3tWu32JgJTwfNtqY1TOSVkASiSnKGEMFSYYKer4jTaK2qj2pw6gAP5j/Nouzf
dTEEd9VUqd4T0l8JdiphbtkvGlULb1PN4drNdiUq0XLkuUnTnyx2CR0peCf2wTwrpziZg2hbFZ5K
jl4B4f41pAB/N2lhV4FvTSEOhLfX+1psAktGXJLlY0jAi5CMplWi9wCg3pOx73duFyabUg2sPabu
ineHiKXzXwUv6bkxi/qgFm2U7Ga7VlZ+xtUZ+ONXLLZd36CH2TeQ4SZDNMNdZgB6wFDNmOtXO47H
38OMU9MmT2pzjdYov295Ii05A4hpEQ2XNcYsyKFYpIZy0icpIlFOpvHalFQzfWr16eH2bC8Gk+oo
QCyYZFTJkL1ZYuZxyXJDMvjgybQp1/idYolx00uPEUACWL/cHm1xlqXyMfhq7gsJPpWt7/OtXWmO
dAUS+lMp4mIzdVm0c8wo33sAd+4sNxX3HnfAFqJcvfL2Xe4qObQshZHoGgyNrtD50HY3NWEXzfqT
3YbJYz1WMVW4yN60iWc4PuidfFuWrf7UVqpxZ09u6+OD0azV5BbBhF8hq5D8BWAKCtvyrisiNTG7
pDc/BVh9HJsOlZIgJrsPUjFtdOzL1sj8i20MNZiavIQXS/CbDu3k/LN7j1KKmFpyqjydf1d18m1A
4+M+HXl951lrbpI5ce9ur/LFnpLhEmgzmTHYTDToz8eMW1cJge0nT4NQ4sewG+2fXmd/jz0vX6mQ
X0ynBO3ID4Mvx9QuO4eTEZhqPajp05yKBFtkLSirrVEMk43kTth9hwfcroXna19nSKoQMVqmLPK/
/5EYd2Xf1DT30qcsaYv7OewUzIgGcIUYyYVvfz+TkgqIGAGEFpCg52P1kds0UWKnT2OAAJYbatoP
A2zOT6OI+7VE/Np3wfBCdpiSHGu3OJuC0fPQ1FLOZokOUm3RtnPV7h7UcLJSO7i2bLzMUM8j+kiA
6/lnAc/jxg/y7CmzS7ntO/UpHpLkYCXYvuySUGun3e2JvDwGRBsiDmNSK9aWLsaGkfCuaFi0mKL8
VytO3K9u4DYBrn1Jy+kXM4oWwOnWdLcuww47lCMIx4NmB2CrxTUyqRkVcNdhBb0++lFYqbnrswYk
Or5+7b6cJue7rXhazE1izt/pLI1fCfvByucvUgqiAL8CnBU3KvU/wIPnE95lltVPc8yEd+r4ojLz
VlT9SsOxV+9rV9Q+D+XZ2GLFE24QpV2Tnr5Yb4CSNGFkjRcz84sbbXYgzrvZMB3NNhP9I2q2ZrsD
wJhUFvK8ahYS8XsrcFcyx6WroCyl0IlGF49RgR994Oj/OKptG1dmDSbn6KRx5dp+USnpF8OosBva
VHXZi56UOsI5pqUk/FmTjnGPIrBg4thKbmubKXCTX1heitbvezF4lg/U1hkenNzKpk9OEOumT3Ws
+3l7sy5fRPzuj+cwSQy4JaBxiyLi4JQIVvdV9xzjZboV09Rh4BD1wifTNtyNaHBwdBoleIw8TfkS
p8I7JJ5etpsB6xZ1o5oiemuDNlzZRcu3AjR9mDrsY3rbbCNqcufbaLZaLxBK3z/38dThIFpkWbTJ
WsU+hmXctjvMaup/kFSLmsl3RwxI29I2G55OtZtstLgsx9fUgpa7UWPdS47amCjaSsS82OmyxgyN
CWTdRxItM5A/ljwWnSnUNkmf1Wks3U1k6MhudlbynDc4Wm9FMjTm3gs6Fzd5N6ibgx1ZYg2fdBFt
bHIczCxRO4GmQRHl/Ee4lhjQpqjbZzsHgNXBmv1pJZXa7FyvoPQt0n5bmM58ur1tLj+dMimapLRV
QZxc+Eq0VlfXvWK3z+Dsuv1YBf29PSWj7bfYCTixvhFWnmyVqXRfS9vpV2L6ldFpiMGWAhdNcrPk
7IrAHsZO9brn0FORCG4HtduT5Q76gQKqGv5AnKB9oQxQ0gjts1GKpaFhvFJGvQg0H3BhENESf+Jc
dFxFSMuFG6B91hU72LtKxHtRc6dfbqMFm0pX6m+3p/zKeNJnC6wJIlCAGxcHonYo61PrTI4NhZvQ
HycAlBuvSMsXLc/EbxslqLWE/TI4cEPT5+QMkkHylfIe/2OHT24i0LXvimNImuv6kwimENxb0iuG
4hddgLG3bUQ1x67MTXWXj4rd7Ul961L4HSi+r5bOM+6TkXZGjL2rWUXquBIo5E/44wVDnIBdRioh
FYhRFrpIy8QQeXo1xEe9mfL8eWymELBc3QVfU3Tq1qgAlzsPtSpmmYuF/Udx+XxCGD6xxqEqj55T
TDzRlCHiT1ATEPe+VK37DTFpw0ftw36Yqlhd06SwLx41JPIQLOgUSPtEWC3n49dJXicQjqOjwG32
mPajYWzQGRDxy2gHFWDX0Zy6rxHwnWLrdGlSPkd9amZ+RXD/1tTpFKBeaLlfCWh1uOnmwAsxa7MV
sc/UnBdIM00WUHC3pDFajgkGv5Yj9PHgprqguWQVZKEzGBK/UYVhPhfs8ye0PpPX3EOYwO/iuHiF
kax7h8oaunrrjPE8bpsK5YpdIIwsD0F8NPh3woQHJtEEypdExHryGoVO+9NDFiZ6w1EOdnwYeuyc
GUkR4kiV6m+Z4gRfsfXyjAd7Hqdk52ROkP0Ou64pH1PaNMY/RazC9fOMrDa2VmSGwRamWl895K2Z
DfSZ5cMHZEtV7iH9W+MD6LHafKxgs3wbjaaMN9bozM29giexcd8nyVQf2ULgXMd+pjw8CC8D0KWE
jQNBWC0jZX/7iC8ZqhIPAz6dXJ9HFHtpiRaP7KFInDzrjmqD9BdMOkOMW1sVIvzcD40T+/mseNFd
HlsDtspZV/kt0KQvc2iGxi6ltMv/PdptuZLcXNn1PKMNyQ0jV+dCPt91XHJFHRVJfLTadniYajG+
6XgcfgqophMVzKb6raSVNSH1qsU52z9b60dc/gLYW6C9eFryC4CLnv8CejgdUYfsCiXX7nOtZNFb
FOXttnZUGM1NhjldrKjmsxmXwR6A+BrI73J8ogvIHlU2zaQB8fn4We3MCODrAaVpwLf7RHggKT30
27KN7qaSnefVs22+J25XPXVog2Vbj85+upJxfPRdzqMdm4PYz++QFJllJz+z7GkWnh4f42KeHR/n
1lj94tZG82kY+sb1NT3PP5EvOO8FBrkP6MVk7zDNQ/fzTFJin7KkLJM3LaCt+M3KENR/TLJGsdZE
4S/vKpdHpNTCJhumDb4Ik02FRBA6IdVRw3vqYdITSNZRzpXpK1R1FZ/rVPy7cnZkorqYGhrvNMZo
rEBmXI4Z5zg3eV5fHPtm1oadog7FW+w2Rb0TvSSTZ5GF9bqfak2c/DNHnpFv9EIZngYtqbAFVYww
tb7d/k0ficjZb5LpK3NA80OKRSxrUNZcoCcy5NpLLerMey6DqGtfJooL+qdQTZph2zeRZ/tZYXrR
62SNlvLkpOWE6ZYqeolqT6LsDe1HMWzUtkfGX6+UNt319VSkXzE+GcpDm0+D9zaW3RTuBPLzzzWK
ZOPnCaXYcV8GRqiuJF8fUqKLj6J5hWgh9y1/LBMRo+pStytM4wUD+flencL5X7cThfHF0YPwYLSV
l5ziquJcetEQew8eYhjZvdl27cmwK5FtI6weP9kmXLpTnUXVJ2egjHLAsq9TPmlF2uf/eFYcT59z
h6L7pi6c/JQFetyvlI4uzjQRFgFurCDBVUnDhPMzHUdJ3xV5Px6LXDjaHYKI4fMcV+IhgElD0TnL
vwEWj+FWO/34Ng9uvJK6XJwSfgBjA7cHcn95mPsgEfrgeOPR7DCH9HG7MX/ldh1bm0EDnKK20bAS
yC9LBPRYZbEM/CWgHDSfzr/ZiMAWmFgzHVW0EH6qQ/8wzWGyl94vfsKz3PNHN0VNT3MC8dLw0H2i
dLIG2r58K8tfQYNDlgpl3X0x8+OoV0bLo+QI4Q4p5a6qzHarFKP+oEBFCze9UmjjvdojjC2QGise
jdFN4tnvq9wYpXoMPNNRmY3kybJbHPSUoYHer3kZHZrBauAGWpO2Zju7ZMJzOUOEpLJBWRelG5bs
fO40OD5gmiZKqU2JYWmm9z+J0/m8E50+Pwft/K/Dj0wBQ9fOTmkUtN6SoXhVhK38Jfhb/hSs/QBW
8fij1LBUfDPhondlKiewNJ19lLi/TCRR3lSsjJ/TrCm9v62lM96Hrjn0Jji7y5rOHEsCX+tOR8Jm
jbdAM7+UjWse3FgPv0TdbPnz6HE+nK623m/H0Iv3rWRrSEYzmHOqah87+o8nCCX7mjJ2bx/npm+/
9kHaxCidh5qzC0AovBhN9l8svO7r7VEvjyYvLeq8tA4YHerg+VpjIzp6ZWM5Rxd6XO8Dtkz3vWPP
3/K2SZ66Kv7v9ngXrxh6cGT0kqMpfQGWsOjG6etmUCLrOM9Af/JKH9+6tu42qMmv2aNdhr3zoRaf
NttprbgisY52kePu50Y13joq4J9tVEXDHt3H+JB6ebYbjTE5Iv+wxvK9TGIwwaVMSN0eOCaJwqJk
EQoEyxP6uccR3cz03szLsrmrg3pO/c6r6jtEvQFa2Ymb/+t1WvmthfWUHLK2Mp97RWg/jblPXits
v7oNDrDxvkijaa15crntDAnXdIlQgIyNZflJ6bVyJNfTj6UytFtXHbutatfDGyI1KNbpypwdAtr2
4m+bDJiFSWFFKRNGOW7ZQrE9Y6wTEuEj1svqJnCdctNEpvMqKLTeUWcI72/vu4/m6tlljsgEGsRA
CPGIl03n843uNfFolhCVjhNhVTuk3N6GH6SZrfmlCrLpIWpVRMRd1R7vtW4AZd2GjafwzIDzs+nR
bFA2SWwF/SHlqj3yiBqHT8bcKfiGTab6u9Rjdzo4bdHedZo6BcADRZX6lTs6It8E9F+3QjcybwdA
bLAOXathdabHaQ8/Nzbd1NfzYpKkJWcOt42uWOmr1VnmARWJDqkxVRm+UA+si++AlfWvpjErBAbJ
OfP7uBzuo7afgocadOF7jprPa9w1XfBp4JUs/BrHcsTKi6G1ft+e1cvTjNIE+Dqqg/QdQGudT6rV
NKITteYcW9pl0TbIrUDZFSgMaH7WdcEaj+5DJXu5iKQyVEEoQks7q/PxAIEpsENU66h12MtuDGGS
ZKV0JnykJ9SDUznNfNCmuMt9Xv+92Bk90foetKNyF8WO3n4fBMQE5PVmuCzSr2HbgcLS/NjDFxDR
l1SjqtfkPEZvT9S1X04OqYPFwQWPe2UxU3kJQSwc0vYYhEA6nSrXo60+N+bRoWBqvYVmp2xA/Cv6
f3napbuU7pX7olVtUfl2gdb6LgZSdKhLagXgpzvRp74KVqb7oXhCbBrdLbIvzHg4r3WXL6Oo5O9j
M4ksDN7DS739MI07u8Jg5MiRQGAuFpGvFo7x0AhR+rWneNtirL57Pf4MXCF/3Wnl8cfmcoBGQNq8
iE54QLlFOnTtceLifNW8IPouwDwj3R2bh3nq6q910/drEglyGy22GfA19JwAAJMDLa9ipc2UGU1p
cWzGQQRbBP6CrVO6xl05NsF2dOumvSc85nd5KLCSu71VLm9k6iJ0BLgbqTe7y8GFKazYtbL6mCOh
cKdWUPk2qhuQtlKFfC9CNf1xe8ArNwDcau4oC9VZ8NWLrYlwl7DzKemPogKotx0DMaIT0OUhRhLR
sIn6MuSlkKf/3B72yiRTXpD0VBek4gWTpoVlPLtRNxxdqj/ZOz8A91DHwWZxO4RN2fyqKW9YT8Vs
FeKLE0ztSuy6Or7Ew/CB9DeWWW5XKwVZmOiOLg4iKeYteD93xgTWevLqIGPH2XD6lQkZloNQLHWt
8XNt2qWtDCtMJ5Pb9zyWGQNWo5mW9sdET7UKzGkSu3vT7YNXo0DUEWVZheL3qMQr9YMr+0vmmDzW
CUZwUxbLTZ/L68vJ47tnsHf6EENhjVSh/tSDmGg6BN5ainEl+EESA1EgW6ZcwxfAJzs1KnbvcBxd
Jx4fitEo/iPGZ8Y2dey0ecTlIf2Vyg7iQcu84N+hdnplW1djH2x0pbfNR2PQU+WgFLWCz19opyVl
KMfOfQR1O2DIppsgc9/H9u72Hv3ICs4jgaS3uXScqGtQBl+UwwY90YWYivmYaPHwqsNuNbYlanK0
8o2g/DSGafIShVSnNzPa4dFOsclvt3Pft/VjE0WxoBeK/J8v8OwBUImTbOVPHi3hDVpmpXdXQk5p
fKqzpfFYaEJP38vOToeNyEbnP3VutROaCpy/mDK0dzDEgATtMIcYV9/+0MtNAR8KTRhpySkhS8uH
auZopeEoaGYYanJXcyn9E/L4fMrhGG85Ff1KOnbZ9aRaxOGTxhCSzWwvJrbV8AEHeNwfNbdKs9nv
ijGhE2xXTe8bbpd394RBM8VozZ3N71EXD4+cpcjbWWgqJ1u9sDCTteLKOKG23MWvmj3bP/92TqTF
FfGQGpsE9i4OqJLj2zA25nzUvUgz/A7/WYy4vPih53m8R4cbd8HbI16GBEaU6l08dIFyLAtO9Vh6
86AM87E168QfzEx/CEflLXBLApRQO/Xfgkh0uD3o5dJTJ5FCPdyuVHyXlHrh9rlbw/U9Cl1M26JI
TT8doXG5mXo3jE79dnu4y5TxfLhF+MGDCHPCYFCP/YTaP6Sq9jtS3O95MukrF8xl5iKxz5RdeNfy
qF8mp6lrjlpWl+qxzKdm7/RD4OwpPVnZz6aR5j2p3iClAbINJVAxp266icd09P6SCMwrhzoCwlpS
6AL31eULu4tzz5miwDo62lTPPq16HRhgqO4abN9WjtWVtZSZOKEdZB4hV07+HzUEM3IrUaBXcmz6
bD6AqJjQ+bQybJDrxr7nzZNr+9vLeW1ELlAHXAAbiEfA+YhRUJvYU4/aUasU+L5OGh280RyzTZh3
4XYemrVs5cr+kZUpqa4HAgggwPmAddhoDWgt/Vj08zjvzNzq3Rc1Mz3cmHQ9MFfeqTLwnV8ApIGS
1CjVfcB0L2YUnznd62tPO4qYAJMryPocsHCs9ZVi82U2IsGENBFIROQLZ4FOUaJyBjOU6sehFd1G
a0z6LZk17HMcuTe8qtR7FK+SLaavNMf+egk5ITyopMkV6u6LJexDwxgrKrPHNKvShwgBrXsjAHjS
wcTdol+1ihq9aGC4fCu5G4URbA745vMljCtqi1gn6lhbF+ZmjJLxIFBg+VRkYfRJCxJv42EO/Yqz
jf6ECYO3ietu2qH5tmrOcSXgSt0mijRgW2A1yRDyx3nhkV0VRjJoR67k7Mtca+mvguz/ziTsDn6h
5ea81RTdVVbO6bVNTHEaPLIsu12UGbuhnGKpH3ik6WscvMHtY1+REcg2AmflGrs6lgUPB/luyrTL
NzP1JzOFkKseLVH136tEqb9gtoiJYa9Z4coFdnUsCaPgrSs9zBdphECSI9JHvqs08vFXH4T4+PKm
7c0fonOxTr69ca+tnhSHxSBRlYzJxT7SEtObawqpR9SQvDt8EBAKTIpm7zXq/I1eP+D6eo7/uT3o
tU8EIAIc6GMLLwtXojS7rqtn7RjjEfCKBYn6kOtVlm/ou9Co/B8Gk00MiAvUS5f7s23ccgrocxxF
Oiflo4rS6M5wFXSkYyWzVqbzSiinMgM8DjcpYFYXD8/B7VC4SgjltpV42xSlL5WHtqd/r6pB2Xbo
zf+ljJm8Gy3yTUIA6QdLuAg9c5RHplAy4+gobrWFlWIU0NTdZCtlRnytNpw9W1pbga1fWUJQZFSu
uCDpLCz7YZNTd0M3m8SfuNS/cW1n2g9qKc0dl5xpvt5ewiuzCtmDyxiBJBdEgfwxf4QYl9eBN082
9dW4zu6Hov9dNtB52owCOfszNdb8o66cCgaURg8cCRLYxalw3KIcY2paR9so1e7fXioO3lGDtLoD
ezqg+q3jmbpt8TCYVyRhrw1N7uFgLAy+n5k9/9Y4sxK0VRLjqDhK+QJ4K08PjjHl7gHMWvqdF9IA
nTof/pe8x0YaCTVOiiYU3BeTbIdpW0TE8OOs2Om2bpy822nxHDzNoVsd1S4T9fb2sl7bQ9LOT6oX
S+2axaeGmHepRmPoR8rGykuMwZOzrUSfpPvUnvN0ZWKvtORsRx5JCYoAELHsg41aCUcQWvrLXPMa
dCMvt7dO3lI2KJT5gQQt3vdaikRdm7cPiuGE8XNUKuED9RTt8+0vv8TK4YdG4sU7XtIQ4CKcr7Jr
ZGEKDT57iUObtRZ9a5h+XIzxZ1HP4yO3SnvfJFOJiYI9IEdgjYgilmP9C9gkNWtMhsQGNYU19f/L
DIoaM4UNqc0Flm/ZWdJqsHCO1dYvAVSQ1I+DkrQCrNYngDbUg/VB+ZICrYLvg3n9yr33ERvP00Q2
H69Zyfjh1C0VCgCxpRFGbS2bvvyNIjgA/MiyPiFo5BwiLc0/F3XR71o9Nn27C+uHwUr6lUBzefhc
HcUCWk5SQuBCcJrSOH7KhTu+kNAk3WaMgcCNlEdeESFJPN/VIbw2laqvmQJdBjj2I8VZUEN0uCAf
nG+HApHLPvHK4WUKjP737HrtPZSgRvkH9D5XsGWGTvjXNxUAU6pXJOVYdlxULM0pxxmrjdxjHmqH
qE513W/aRMBXzN3P+VwFP25v+cvDLp+R+NMhjcgdsIS8R3M8tEh5O/hXtOJ33/cW9VE7OA0YnH+5
PdTl6fIAXqK+KMfTuGkXV6KZh1y2RVo/Y6c233fmWNx3lXDSnTfkwYOZBcOxjzp1F7WpUW8q1E3/
sYw2Egjja/F7ZEzi3zjVRLuywy/eQRAugJ4aNG0B7oEPO19lvQ6qFhxf/Zx3evUbzvgI1Ylehri7
/f0Xu0k6gn3QFNnN6K8t4mrrxYWpBd30DKnDHQ5mEXFizJYnutWExe9wtu39/9+IiwkPErs1J4SC
nzuIGs1Gcc3sLgjb5lMMHOYQx/rh9njLzSSdSegAgS8AU84uXtxVld0ocJri/KkszPSea9l4EkZw
1KL0r5mBH0MhMo0iD39QxjxftKzKpyIs8/wpdgJ6XCau1iDpMvEOhhb/dLe1f2ioBU6bVEOh5/Zn
LsORHJvWCaoKFLiBVGrnY3eNNepD52ZP40hPKkY9ChZg7vqhTacbCTTX+F2gN/7t9qjL7fMxqgx/
bFI06ZfBKC0q00NXOHua2ll91IV70swmAmczfxryMl05rFe/kUYiDWxeAxdCgWmiQP622vzJVgco
cSHdIt2fAOEFu1ILEREvQ/NhrmyjW8k+LgfmxcPLkZRAsuiXNfwqCrI4Ncf8KQmi6SFMxD9dVyGv
rOeBdhenY3xMymxcOZryIPxxx0maOKwZSdpmeuEAyR/1RyZrxZZa1eEQvQNPrdXPql7oij9q+Olu
uXDDR7Np3fQ3KdpwKMqiWTs3i6X9f8NzxUpZXGRNl2wzZ7ZK0rgqfA9q3B69Mk+Oc1FU31IPRDpJ
RWGvTLLMY5bfCwmBoEdvzMQ04vx7DWXywkE4IYYggztsZ2rZO/BbibFtOcG0H03FGbd94k7JphXQ
izYUT5VqJfVbhIuPz8Y4iRaVxMuwr89/xVyVnSbmMnx3UHS9Gwwv2BpTY20rGyjw7cNzfSgJz+FJ
SRa/iEyKlTH+bIXv2jikX2tdqgDpHlwXre2dtWfKtcEI9aSSUMmory3ig6HB/LdbHIQxKh2fqKuZ
2b7MqhL7ei229L978n3MIs70AHW5usjWF7PI1TXMjVsFp6iqNUAdqRFN+0FpwnkH8XRw/u5O+RgO
7DPPS6k5AOrxfNH0ph1DIRWkrArtzsHR021alu7LFA2hHwbTmqjxtcmUubh0NkGNcclto5YUZr1a
KieTtMQvPQdhwKwPizfPjLI1p5wr58LlgenBSJJssGVfxKwRJlVwgjwBlIg2fOf8oAGtuu/m8q6Z
eu+tMGJnb6TKkPquwEt95Vxe+VgyIwKRTPf522ItSxo+4IWa8L3VpuSu6ab2sYtAHsC64Va7fSSW
Dy+5kgxG6ZdqOqC1pZWWRQmCJ1WnoBsh6uLZCRXnFzW7It66bl/t8iGp482cqhTwunlWxaZyJaSs
AIrS/x9nZ9YbN7Jk4V9EgPvyWquksmzLW9N+Idxtm/ueXH/9fKkZYFQUUYTcaPTF7QYclczMyFhO
nHOo2+rNenzyB4GJZBRLdolAR1wfrSAc8zHLNI5WpQ1n8PqUTPIIItpqFN2DxjfYQkOs7Td7TTUP
WLnz6nvnaaw0bWTlvqn3f0Inn/MDNUXP2Lf4vjtnVuIPAQMqxyAw3LvG2DK/tt2SUlCWisiAnwPm
F89OqOemlsUBmlNWYvzI3AGi8Gg2fxY4/l+3d3vVFMVE5tBVye0p//sLU7YTdq3hNYnfxZES7FX4
iXjVBeXa3ahm9UYWs/KeEuHSctVk7OAuHzRTH5NRAHz3s7kzmk9lZeXqRzuxq+ErZUvH289e3+f/
BZrWnhuLisPT7dWuPKgu7zgPqqws0oi9Xm0FzDcIMzfxiVImMACQOP8htTK/OEZr9afcHqMtOO/q
B5a4LVn6p2ZrXJuE3Y8NTpXENwt7Gvf2aDnZvuIzzx+CZNR+3F7gmjVZE7Kpakr49cJaIJA/GuM6
RRptDHIq0XU4Ox/y3M31f+NhMN/+xhCMkSmqwJWgo1icnqzLgcuoTuKXJnpsuwEvWRxEW853tVNG
W6CK9cX9vzW5uy/OaqAzNayFceIbAhKKp6mem+ACQNj65Ypoa9J/zRgYIampxxgi4cG1MQu4t9kr
iCcXVRqIT2OSJe5+hiHWeNIZX7Y2vO7azZCgWQZf8TmvIFDUtUplaqbY1xWjz3dWBR2QXgDW2eUG
NadzOLheaRDt9u0viI8H8Rc3g04YR0ZCzuDsuV5uRZO6DCsn9du2cX62zuSctWRIj6XSGk8xWMyt
Z2b1+0LhKdkKkUNYcjcI0+5iHYiwP2iNOh+8lEn5nQ4x1LDP1Xqz47dqjlI2jBugv3lCr9fXV1Ev
Kji3fTsymOtsG21O963q5HvhDs2GsJL8WIswmkK7THSZJ6WGsgj0pkC0hciSzPe6wa0v6hTPxmVg
kGEjel1xZx7zR6RikjP9VZ/dcLywb2oj94N8tLOTFptWMu7ioZlOVq3M80PpZOYWv8eqUUhvobR8
To4WixuMyKl7qbTZjUEBtdsIRGWndOPQHkSZGvZJg/h3S0tzZfuQqqWhB8UbNehlYhJC0mjptZr6
itVEcKRo1PvQP6nroIoZBy2YNLntSFdXyVv1zPRD9LEo8U16M4ZzW6a+VU/Dd68Y76ZQN6o9ciG5
oKI7iK1kT749y0NDd4gBQHYUXMribdLAXicTdCz+nJfFJ3PG21LRnO1ub9V42UcaxIC4VbVz8re/
yjAnwzYLET1P47KFOTNV6iIckflUcvP6ZFXQpjhpmxuP2Tyn9T4adSPudmEVqO6+UfLe/Xb7Y6/t
Lu14mT54Un9A/vcXjh1CvB7yDjv39Twtf7m9pzzavWEHe8axx/PbbUGEQ8IgIxAAgde2PAVK4jho
EA8Na+tdrBXFV1KjINglqvh529SaG5AEDnSmKO4TTl6bUkxBKAKpv18EoTYe8kk44ZEJpi3ZhLXP
B54J4BDBMTWgxaNfNrY+mMIp/DByrX9p1bqoZnYFJBUFYr+317RqS4KiqYkAoDIX7wRUTzbK417u
u62V3cE1U35Eutpx4EcwtmbJVm3hPYEk0194lS+HHXyCDCNmfp2i73WfpkN7FgUu4oyaV/Hl9sLW
rp9OnEYs7HEMl4VDJt8jr7SQX037xEbVRLV2LkMSH9IBio1dN46/G9MY728bXV0hKAwghsT7sEBd
nxDA93PZZRz8Jm3Nd5nIul+T1fTTwRLAbw+3ja25NDJzaJkkuwzq39fGcolR0lROfpIVmXNuCiOf
drHWAFhQZz1E37xgEvt02+jaCknSadNAoyunIK6NevBJK7GJxKyrNmW8Gz3QnKUxuZcqdLa6+au2
5JQwFArUBMyFLUjtbD2Yg9z3rIGuq80k1LG0BiSzNCPa6n+tfc1nzjuWBrBzeblj04ldO7PhqqTu
m5+g2clykK9Nc9TyJnIfyInf2HaSiTnDz2Al/8/k4rS44Ikr9OYKP2/h4ngXZ0b/AzWupt67tdp9
Gmp6JLd3b3WRkvUIp0xzYomPSGrRt0MmSt9W0Rxjnnl8Hyixlux6BOvvJy0pPv+FQRIlnJikCDIX
PRdrbudK8/LSj5woPw9s5862Y3Xf5U174XmaN9zZ6gJf2FscmcEK88wMi9Ifap49VsgmUno0fxN7
Fz8zrXI3apvyki1fecgoqTYCBAHQt/DVU8txCdum9B01b/JDY486Y2ClW2+Ehmt3gQhBEqpDKsP/
Xt+7auy8LqSA40dNV3/PNEO5a8O8fBKT9za44POplGBTAggEhHjvri3NQg51FH3pI3qY6McMWMLP
Oos2Q8C1rZJseZJYDimzZZ+jCIskQZun9BOnCZ/ysg4+J3Pb3TFU9qmoG2MjKNoyt9ioAdAqCMmk
9BtXqgv2eeHtykJTSur/elgdbKf9i5STwR866vL0ywbL9ZckbvbmTjcLvyEtNQ9O4hgnO8ib+rPV
6OkWq9naSaQmAUcYg9pSWebaWoRcWhpGQwnxvuV8TJQuhr6trqyNJ24lsSU0J7iU+qsMRCzMDGOf
Bu1kFX4HvX9wcfVI7c5ZZdfniszlnbBQ6Ng3QVSqzL1UWwTVa7v40vrizVOdVoYrLqHRbKhPYZmG
7SnPtdLbpQznqwevQl3qtgtb+67yg0pspaS8XbiworGh20m0wh+7PBnOuqIN9ano1S2g3LodMj9G
1eDmXA7z1CKnoE+q4EOFqlT/ebE2VB89yj9vJPx4vuCS74PGnqQBXSr3Js44lXPccRPqOFfOUd48
mCOkQlnhvI/KMtiSSVzdM8naQFMT5qmlQ2mqOVDIAkvfHIO+3mVDUB6mMJvvmlp09j6yvC1k0+oZ
pdcPbB6IHO2666tQ1EZa1a1S+ooyNA9uObf7AljSn5m24Jnb2j4hhZbdjzov3+3DshZ1Wi8sL658
I4rBGLK08uc2cY/KOEx3mdLmu7QtovOMGOc/XhUoh78wCuJRorypbS/9DFQtVRhlbenD+AW7jdIE
7q4amMdNCGUOKm6827uDufUkrR5YB+l0VGMAeliLBLdKhwr+5xCH49I7OStd6rhHCfHaePpWv+kL
O4vd9GaVikRiE7QM9ZFBzvg/pBE1yWUE1fQxhn/9MQ2FeHf7o649uFCu8z7ZhJ8g1q7PUAw3F4A1
mT/MuTKeE5jV1FNtjJXxDm5Qa9pwq6vmDEghZeWelGURuJA1tN3YeKkP44eu/ItCV5c+qp1V2f1O
douT77eXt7Z58ESp9F8YQAAVdL08YY68vZEomJFBKGunaRkBYd149pb67drtpz8gB5AousKHd23I
1mqYoxOSPict439FqYfzXcnEXHGqmAliCs0yurvba1s1KTM/ir10vc3F2mZ9MtTJE7mP3FgeffAs
oNx/+lIT7UMoEMnYZ3CGNRvxxRL19OxWWSG4UWZCXyuk0kOvHTV2FMQO59D62c6AVE9EU7n2WzP7
cj7kZpbp566H3PNDNmSaA/dlIwwLxjdziLqdUzKqdG7qNorfTQR7X29/lbUTRl4K1liKLVMEv96I
VthhV0N165tVOH8uGOHrd1OSTfdh7nmfb9tau7L0hUDOsAvUSxanmexXFLGhZH7H6GFzUKOoGj7r
wkyCnUolfu+lyQ/XnXN7w+7aqQZ6xRViga8BFjAICKIQLm3fdJn3jZldocR7TR2bLZDb2hmTIRDE
uXKyclniKsZGKEk15X4Ln1Jw0ONg+oOItAqJbVD8sFptOt/+pGtLkwwn1DSgA3pV8HayErDsFHOo
lVyMT5GYm+zclG4x7G8bWjsn8vIYtsSDvsKM8IJZc1qQlYo0M6JdrzVxd+eqU9ee2mga3I0Xc/VD
QpLIVQWlAmTw+ljmVY/gvQ2gqxDjeI6h27u4M5Jzu1jEjrNPonEM/uZT2oQFskiDZufiJjQpcgkq
koC+lqDrdpzLgG6ICcL69+0vubo0lMpkQMeZXNbW0ryCCVeQ/NqKiGn/dBHKsjFUoMNeF2NkHxLg
Y1vCgDLCWCak8mNKSnk5BLG4enlqlOkESZc/OkijWGpSdLvAntuDM7sTw6j0/94hIhHc5UlafaSu
Wv17e9Vrd580hGIsySqZ6mJDUYzCu9Mx8NU4LeJdIFStYtRUhAzuVMCt1NauoYmMHfvbbcNrnxtA
LQsHf4qbW8ReyYQQdkLy77uloh4J1mFhtnvh2Qeawe3X1kzGeSNIWF0rARc6mpIIZhmzq1Vl9I5Q
cl8UzpCcUo/hzAdFqbrmp5LMEUR6jUA9awdNZLoV5K7bxhNILBseYfGd66yyBgl99GeDikBoJblz
QW1FonPcrPg+ulFr7HqDMZSNbtiag6CpQM+fuefXIxKqPbX2pLRU3BOIDFE4T9vx4to4vk+MiSTR
Vol6DcACoosRIoBPXNvlCFHVQi7spgl192bQvlljdG8OOlV3tRvDd5HTpD+apI8eEtVpvulpgRKN
peeftW6ynm6fsNefnPeT6hkfnc4/D8y1r9LisXRmQIO+ErT1KTMU5+KKPIkYgoE1cVeBKQGg7o3t
x9t2X59s7D5TGPPcAM5fBDQ96Iu4d9zIN5y+OuuZGSRHLq4l9lnczXKrq3QjHl2OAxDOSJuMbNAY
lCMSCz+iziO8StADkmmL1Nn1zpzd6RRFh6+eYjTNjtaS7TyMsddmpylIf5EmtF6405Ox2hqSe+3S
+CkkAKiW0zR4Nf7nOIx2W50T+0lNZjMzp/G7GuI5fshrFHiOwWiP4qwMdkSGoOTu3hKp6Zxvb8HK
IeRHMOnPcAIlW+ru13sfUxoorJyGvpMQwUIZXYr/CqOzdlXa2kcnhkQf5VBAaxziyY/tgX+ZhRBr
k6W0m5Q2r6MByeYoSUfgnoXmRd7RFx22Sp8FNJVj5M+ja8PHYFZafqKWB6ne7XWvGpJobxr7lMWX
d6+cVHBLWhj5dcRUKbS6aTycMidrtnA1G4aWz0ajN7ZVJzWGDK++iylSwBoMgUK1sZFrdwnUDrxt
EtmNQ7n+cm6jqmnqjrHfpjCa7ah0qerZhIpqONU2c+Zw8qn1lqKtPBzXjzKnhhFI5kUYKYNH8tpo
TatWKUI99kPoL6IL6LvxX0/LwvdjWYzZGVRFNO6MYe7PxVTb6cYerp5dFkJAIGf47CW1qR5bnWbU
NcqVfVd+c4xoeNdHIrROY0h9aJe1EfzQYZnY8zGhWmvutLEf7AKgvav9LipV1Ifbp+r1E8L3ICIy
ZOeRv6WjfXF8hakmQeBViZ8MVvEtU+eGXgt6e0c75x7dtrV2sKAch7OTIhMubXFVorbSWm1OUl8w
ATM+QkaiQ4zdNKO3VfxZtySlGaTy6mugZQzjoYhaVhWa9nSoQM6KP8ggVFtdlbXPR6xM/Q5oAf9c
+KIk09vaUVLAPXr2Xh2j8rvSi/+meXLCjaOztiRJhksMy0WgEnK9UVkA71qOhrXPzxiyI5ykHaza
9AXaDeTZmo+H0w4JEh4cYCGL5ya3wcEXMJD7cRQ50yevHLL4J/RJcbJDcLKK36du1AeMwKl1d+4V
EX4Qgx1sccisPfAvf8XigVeNHiGCvE58IVr1rncz+PByAueDGBrzwcos/QKyous3Uq41s9I5SHkd
cIVLwEZCE9fqqijxnWgo0kMYhuY97DDqF3BWKO3NHewJ71SjnbdIzNcOEkTdYI4kPcyrnkHcDVFp
1Xrix+DjL4ApiV90B5kkya5ub0HKV61RR38uQQDHXUSsXjQxlT2MiQ9NVnasp9H77MXVRAlvjD/f
vvRrxwnvDmZL4vPpL12f27Jnisaq0oQxoQgeQ2jxK7Fj5jFJ9mEbWvq+dQxAuFWaZvEuZOpyr2qR
6X66/SvWFgxPhExISEnA7V//ikbrurln/st3Azh/9uoYa9VTmceDszP6EkHf2+bWnjYIiuldP09O
L18ZnYkoMWQ8oRWFnt+9pX4bOjj/EzgCv4LpTjbMra/u/81J3/HCiYe1OWlzniPdaxtpc0Q5zfGe
qnkGXkFyG2+9YmuX5LmkJFHjMua5Npe3wtUbrQx9GymX7F2uq0EL0yGE9/G5STzlhxPUg3WMlMau
Trc/7OpKKVEA6OD9eFU64xmcRsT+gOtb9vAJyR+pH6JU2cEtoDi8bWt1ExnCZdxNTie8KsxOA9jb
BltRrQ17pL2sS1116g6YfnSInNF5cwNbjluoYLcZRYXMY+HhFTOeCjtVQn82zWI8RLkdegdl7sIN
B7/2DQneKadTmOA9WTh4ZxDg7ZUu8VtRM9vVNLksuihpXu+Frnf6xrLWPiOlF5CFIHABbC2unpf3
edDVhOsj/SckiWbT+qlMpXF03SH5No/G5tuxusBnQKPLk0xkfn0+jZRiqA1IxC/ysD9lfeRVeyUt
BWyYcNEcbp+SVWM0lmVXjQdzOcgGOX1YwjMY+ZFuNPkRmr9y2ukwagh42uBKum1t9WMCoUKmTKr4
LNGadmuJoImdyB9oUTxC1F89aiA2D6BwEmsfqzGx4tstUn4E2SQZ18l6rz+mxnTOlHTkNzDQFlDM
iD9WE6RPRd0NR23oo43PubbAF+aWL1Nj20pXQmTsl0g0HYp5JI2DkeFIfhz/makm/P6b5clZOAuI
9qsGZTcyVo4sD9sHe+AvgHCP1mQj9lZ0aG0GldX/haumPUjVmGBRSi9ef87aDuJao7Hg93ahTftK
qacvbSoC70ykb9zfXtxassMVsOQMODwWy8qBDhHSMFCx8DOtVo86Nb+7Cpj9xY5UT9m5RltCI616
uxlBmp+3Ta/tI8VPqKAZniVuXRwbpNgyFa2r1J+E8T1TRjXZ2WGbXkxtRMEzVLN/bttbe5OodfJh
8TDUWhf20jRvrUIZGc9w7Po3pVVRHPIyLY69XRp3hLPenRc0+ny8bXbt9lPy4i/JLPtKCRhuECbb
nA4gZTfq9+NAIWrf2AwxFUml5Bt3Y9UYaYbUn2bke8lWJpwybkM1ykCp9a0fIhc1HCyn746NY3bj
6S9WBhaVTADQDBDi64OaqXEhEitDCCVkVAKez/zJVTIaRq0V/U1A8Yy/AzIDun854ZiPYT738GX5
o8Lk8Z2DNsxPu4qKj1DqWDsxwdm/0/tQ39LxXT2k8MsAvpA0U8uO6Dg6TkJKTEKa1M13s3Td9wSy
83mOoQi9yymsOxvnZfWYvrC4yBdnN7bcwbXJF5GRZ4KzkPRkdfgEUMDcG9PcOjvoc6Pz7b1c8wMQ
WxFUMKThUH243ksExnq3myamJqjgPUGsY6OxWCjKERQwqnPz5GUnN7PVs9EkZbVxM1c/shx9oYMF
znLJnOjUVtqmIOT8pG2md2VmFO6T61bBu0Bpg+K+agixtvL/1c+MBALPP0tiwPx6wUi7NZEt1Mwv
CjLH3ax5za8iEvH3fk693RRpw6kYtLTceCtXvjM4LK4MSjy49mXg0RcFpeA6Tn27Hj/lgVIdejet
x93c91p+RCs7+gc2DavbTW2WeRup6+I7g8ulMAuMANQM5xn2pes154zsBhZYvsfQdSewlpnhtacs
NkeeUSswkPob2q0FL77z/9okigTohp+n4XNts6/DQE/wFI88dtrJyFrvTjXQsgrRWfvYTna2h2p+
y+jCDT4bhRmGYXpySqLlhdEw6iempqrisZ6M9tjHs2Yew7CbHxNu0dYYu4wVX9QLKXPTTzJMWuh4
JqQNFm6wreMALI/lHUMNQJGkSQ+Yhs7Vcavgsdw+DHkA1emsUIrDFS1WVRtakPV56x2jAH6WYDLN
T4MHf61UzvogXFFuBCKr9uT9AK1kkZYv7A2JrilD5XhHbrxzagu4HgoS4SOoqXHPBP2GueWmPS9P
hlmytEJJbnE6NR4QN1J075i5Vf0jVkR9rIQdn6nTb5EcrGyZvH6I2tm0xl71sbXWYhq1MRFHyEvr
UIa62Be6eONoDweDzjRdXVnFBei5bClb9ZAERjF6xxG18l1olvbRjBBQ0LUiP9kK3F0lNAFnKHf0
jTfk9fqwLB9mGB8JdpYUm4Gb9l5bDN7RDPvp/cD/RwZi6DfejC0ri4Ovh17Y1Z3AyphrFxqc9imy
0RW4/TK9PoVyLfL8kWKD4ZDH5kXlIh00oyqMxjvC+yqVFQeTEhFsCq4lumMsWm93297aqiSoizKQ
7F8uiWQYKawbEx26Yzs7ySmeKR9QTdVPt62srUoCqi36dUgNLK2ogVo1Ig/dYzO79l3KJGO0a/TC
AeBgTKQygH/eui4eO2YYAP9pUkJuCfNRnTnoRqGlp7l3y0dhT/UjQ+fJ4fa6Xl1iQjOkL/RnV8WR
X+xWmGq2MFKUr+pZr/eqDSvN2BTJEcBVsWHqlaijlPfC3fKaQdACD9ri/Cl2pSitjoBQG9bJ14y2
9NnyOmXe55ru/DDzTnzE/8dHo3WjaCdKK/gg7Nb+HeZth/QQRKvmxlldPnbyFzGOAnSObwyF+2L1
1ZwhLhAM6cmL2vw+N9riYSRIPdBvgkHenrWHCUbvjerJ2id/aVQetZcXJA7LpkJv/AR3bXMSWhMc
iCvEvk8Q6H777tIqoYQBZ4vkKr82ZTV8XSXClBmVMSxLqJwiwi2mgvJ7UlR/YQ1NDOASYOCoLSys
dUHaKUaXIfTRxsyzk5q5NqVft7VPTCnUW6SHr64kmyfzYElMTwNqyYbeIzAyibxIT0yDx+9VeMEY
zYL0JoHu4pQnzhuxW9qzOp2BS4MSmChlOfUNCCToTZ1XYDJrHTLSYTxCZFIc6pCo7Pa+LaJOaYrJ
DSaJCMEkWmxxU/TI1MPC64OjWTih+7VnWDm/s9KobO7NjD76PkNoRO9QRreQ+enrAeGx279g5ZAS
3Ut8LueHTq68OS8OqaoJI3SSTjnqwWD9Cho70Q5jblQfAysuyw3PsLKTVC5ZpgoaGMTfooKihjPj
WEIlkkjLEURRESOwIxw5bpB0w+BBTdbM1Qam9PU35mKQeBPAgOxmyu96hUWWQsrkSoDFkDt7PZ/F
oRr07jQzi/SRM9sdRNhEcLdU4cZyl5YlM83zLZFtWigMFnGaCGx0oQAWXXKkHOaz1JD4EXtG+54h
OcYZEZNsvb2t580lSSMoEt+2sxJvQMork2NGRQGfXK+7SZzQCdDfvKi56zZ7dHTr/9AwMY49fewN
/yr/rJeh9rMtUNdkiXSLSMqvbcUAWKjiRP0lbHs9OjY9XC0QB0/1fWbEujh4dZokn1w7HO5FUoTO
O0IGL9wIe5ZOnh8BfAyQIA6QFG4ZpxqRkqWplwwXxkrKu8DTwycvmdxPSdV6TyBxxMnKde/T7a+8
PNJYgmaA/E0eLjmmdL1ywa+ZnQrsVlQDkP3NcDzVs5PHbJk4Kok2i58FbiR6W3+DEuS1VfmrXtxa
N40MHV7m4TI0yZx+02Ynsw4D6FLrH9NmmHrPHNXw5fZKl55C2gSzQ2Yu2/Ikqtc2VaW0er3Npkuh
tLN7hNyp7w8ooaXazo3bYUsuYeXDghUi2nuWFWPM5tpcX1FEJlKeLiiu2efeEuHX1OTd7ic9qvbd
lMRbIdLr8wPmnN4NNIk20djSGSua6tVuFM8XbcZT7CxNAI+rW6Hdq6Gq2Hc9z8F7ARfDRlNniSyR
u0lABryVpIe6xxJcgUJCYwXxNFxEqClf3Sboul2cx452aObio+7WDvN8IDE/Bm1gJ6fGjLSvgQJl
zj1ITbGlP/naaxG54Tk0iNSpOy9nNrzeFGXRR+OlTrrwO9PY4UNaqr+7oVQ+c6mcD3AcJ594rrZK
eq+diAwZZYsX4hwpCHO943PS5W2t1MMlGIvxpMdGeAgBjn8Doqe9K6IoeRoAEzyawdx+UDQbQrXb
B3x14eCZ4RbElUHmcW0/oNLTWA7bAFNkjwiA7TUQ5faQh0AoYs/7KIyzb7VRZ78Bb5bfbhtfOXz0
RenREKEzWLDkF4sgx+yCkcVn0awckZtJHxtv1Bmyn3pxGCzRIvunNhup/apVkjjJjiRHDBZvxAgp
FPwaznCJyig+TqYzXRzkBw66mlYNXQZRnPGZW4pfS1ikPPCwc0sma1M+Ua8q/poaWQLdRHAgMPRP
cuYQ2Fpc7jU78j7mwRgf+3IMT1ZqfVBk5KchPHf+iw8OWIMnizyWxOh6t+k94jVhur8oUdD/9KAU
iyI1otVBT/VTEMX1J6FE3um2UZM/9PqdZOGg2GUeAnxuWbWG80bMmnBHHvzGPiswn1S7QkTBr9tm
1raVsJK+N7wPfN7FtkIEIGmmMzi427HBezkTDHyqolb7UY+dcG+0qfZhQlC42ogDVt4IWU50pT+D
H3h5hc0pG4M0zjnFTlWdglwEH4e6+VK0ebFxctcuK3ZsyIvgwAPGeb19pIhqp7f9eKnQS/nS1tP0
VS9T904JM304Oc7UfQj1xiP3YkZ7w2GvrJK3nhlBiABxlctdDGYULanZThcdAvYdF2i46H1SNg/G
rGlvFe3mrkheCioDFExpkS2eeiPK3DmM2+miNb1ODlIZh8gU+j0pNhiuOP+lq67xxx6TL6aRVP+9
+SA908pCIw7vH5Sv11/ZJomfe82ZL2YfTMGJmJIBvl1c1UG4H6fOi94VfdypBwck8RaBy8pz4DLS
LkvTgEVof1zb7oyE6c90nC9RH3aftckrqj3JStoDNJ1iMOMuBYYmQWpaFQpyakncF1tTvs9CSYsL
i29k/JXUGmHT5dfvzDQYskZhqz23x1LhWcohNJjPfiz0eC72gzJlZbSv6UUVe2jlQvW+mLWkOlCF
sPV9niRRfTQl4fwPtcji+pLGWXno9MFR+433a8W5QDIKOAS1bmCyyzBiBp2Exrk+XtRmmHzXDMy9
o9bJG1EF0nnTBWday+DyEQwuzkRvZcLSony6UF9InKM2q/nRNGBWYEImT4rzaHXqRgq3dhRA1hGY
0UKlGiCdwYtwV6RhlST6NF88akNoMTZ9/35OHPV9AZX1B9m8ynaj5jbQTqpG9D6pass83L4JK/6G
PjF0LUBhKEMsmwkmTAeKsBL1Ug6OJnYTyl3WoydSQTEtsaqPSSjMaO+WbnaIey7GhmNdixGlQyUc
BguHZN7iuUIrIc4CKOcurhEO5yjJO78wqWNBMRSPx9gGY76zkqkN7tyh72I4bed+2qFGoe46L502
8o+1DYFLkSAZoCXd7IVT4s0bSy2P1EuCxsW+bTzzoa2maKdVOs0yO4JjEaz2k+LG1YfAqMONZ3Tl
faNtT3GRIrosPy/MR4MTgX3WtAtlROe/vJudd/R2ooes0rRyT4wclQd7ktoYtw+B/HOX3oBggZNP
OeF1qdZV9ChMm1672JUxBDHUF3PWvW94ayFQCFxFmHu9cuLgz22za2cPGjD8P7eat25x40ZDLWJd
4VZFSmocoO0xPruT2uw1hfE3ZAqSYzPSHzSyMduYUlqL1GieceNoEVJyXyLALDXnww7tfOkpQMX7
Tk27uCWzbzTnS+alXbJLeqbpvwtoqaJ3wA3AgKZQAkDQGGhvFgyTF5BWHk0bNKUgbTKu/YBZmCHi
9BVPQtGgf5miGsasVrSb1Go4TEMjdoPaN2coPb37LoFJJihNddca0RbUae06gmSUzJCyokx7/vqX
wJUfJq7FLymUvv45dXb1c0xHZd+2YXwXT6NxcBS7BKjTNdTB53gqHzxBIUQbwnHL76/cBoCOpMrg
MOCoXMJ0I56vxB109ggytTuL2tqRsY15OECaWb3XUxVagaKI6o1LuHIqQe3gkJ5hj69R7ZFdFjDO
T5fJU1qVKexy6vcptZnwWNpuYUGD3iJA6AZjdUhMjbrfxnu3EoZRRaRLQzsZXqRlvm4o1N46WCQv
0aSapyqY613jMnLr5o729mhTKo3QsIZRDgHHxQ00y7Hpoz7lAUKM9zK1CbN63MhqN+DwHvUW6dFd
OyVpDieGYdTn2/d/9RaCCuAaEobRmFq8f0pRmq2iauyw1sf73pys95qWgoFwkYJ/GJWyPjC7UX2w
cpMkeaQ6vrPqkmG6279j7YNLJVQyNmBwgNKuD32mlrVmtfLQmxqqeMUUH8Jq0hGUj5WNJa/EMhRj
KIdI5nRCGv3alIFyTMcgmXohXdKfajtrj3qsaU+3F7TyjF1ZWfiTsG4AVgisCDvT/hFjFviFo7sn
rXGhs9Q697NTBNk9sLTmYCCi8c9t88uLy+A0R5Q/8Jn3Ckd9vUjCuNga3Xm6pE3gPbpOVvtATpJ/
1CmPE14S3St2EFGbG32p5aoRpEKgh94GiYEJgmDRvsnp2jQ6hKUXkKczUH7UK7ydEdfTOc1F1R0m
O64olVb151q4fXPIUupXG/NEy6Mkf4OMHZlRIR9+5bM8bWi9KdWcy+QmPZMhdD3Ng9Yk4DSytHXe
iFIjcKQf6cKzRN+fWvwyW8w8OLYZe3QuIeH61zxP6n3eBvnFnr3haUKJldlDd4sffxktPBulTsu3
ZpvtpV8O3S6pTFBMlxRk3N6r3AlAnBDO59JMm/dQmTrt8a0HimlxiJIBobO9ROrXB6quWrYuqtzL
FDClrnaie4pGtblYndLGh0Zpy88IIBTzxkvw+hxj9nm+laKZRUR4bTbtrNIys8i9hIlu3WtGhwx2
3JveUxd1+iEvJmc/Bc645Y6WPoLvK+FSsrErBR2WMJjSAPbWxx5nqLI7eHqcyPMOuW0ibnP7s64c
VgxR4GeaAGGFZSZqNl0gQhjSL7lDCQW++e5UB5Z+nzOpveESVk0Bb8ApoG/yiierLWsz9obEvVhz
Fz22jaUz0ldX+0EPy43DsmaK94yslv6fy2Tq9a61zMU5jIp6l6qz6kdNzYYTQCbrn6F3tiTZVm4C
a5EdXIlwoEVzbYqMzkMdIPcunRL2H5rZ4frBW34ZgjD62Fajd397w9ZOBrQpgO2pD0scx7W9USuh
xXMa7ZLEqWBWYk7/C/So3/iAa8ceaSHatpSQJIT42gqjTgBFiOourlMiAT7lbQtWxBHWfcX8c3A2
rKA490bsbgEs5M68TEPkwZfshRIx8lxouzbsBC2A2i41LpUutHmH4OH0YIIjumstRQv2QAj1c26r
07sOaW1lH1j5Jux3Gfw9/wR0LBm1g/zoFWilLDg7Xmjrl6GrTYbrTKc8NFmZnZp87CHKsrOKKCGJ
s92sZ3SIbu/v2pd3JFskJU5w48t56gF3UJtmaFycqEXXb6yau77ggsRK1HyeYsXdtSj3biR/a4dK
ela5aAgMlvcF9IxCQSrSLgZM+4eYxtu/sSjr77eX9irW48ui0UVx2JJczAR915urFqUbMWmgX4rC
Sx4K2ixHW7QooClCP9IldwCnKdX7OkQ1PRPTXB7a2Nvinl75wKgXmnxizhiEWtJ3vCi46BZMb3Pu
aZfRMnszPKJ33Zp7OF9ybZ+PxpiKY08HKtT3DAlyRzaqHSunC0lvKru0ry371ZRabPRdb7eqeemG
MHyMc1f7EpbCOUUwfIn9NI/5b8MplIPrdlt15RVXRU1BlufxinIjrlfOe1K2/8PZlzRHrbNt/yJX
eR62HnpIZ4JACGxcAQ6ybMuSbGv89e/V3+oAqZN6vg2bhLhblnRP1+AmmV4oBcfiBIU/lTUbaEkv
yWYzMXRyN2FM3rlK3riLoaCDdw50Cx5b/pGS9URWoYG008VC2azrM799BDWkBHc8yU//vcHeuDxQ
x6CWuXJlr+3z378gFCiIMELElyAZF37Y19jkrV6JSDNAZKHo2QwoKLIHkwYLfZJwbj4vRlTifz9N
kFzBy8VS40X/uc7w3liRHVUxvIyruap3ms5dWYjUv7OV3nif0BjBm4RNKbT5/zxOpTNxuaU0uey0
Ir84GlJr7TO5dWQrTa0G/R4H+42jc+VDQDYIAzV8gT82kC8hKcXjJbloE/rX2UwY5G3+A9WiPAIf
bG79WLF32nFvfUmclxBh/PrgPxFLaawVXHyH5DJvMMBGAzAFYgio1ihTaYfC+D0Y95vPw4gWOwgF
OPofv+8hCNEhe9VQl6VjStuiTy34a+vSQLt0PiKBUef/3rNv3AdoboBhjcehDVxdP8+/rqMJkWCE
q1R+mXsdQwloj0hlvw6DK1UHl+jIklO/VRjXQq9/COzBQGz0PZjmGxczWvZASF3JAVftt+uL/9eH
gH4LF8M+55dSpqUQTcSiQXw2TBVIMVYqw9tsHLWOu70al/EToB8QP2y2mDtVz72d3kt//14UlE1w
TUNxg5bwX4qgtoIxieMyvyxoj88d4Zu6mcZMNyRJpw8ThKs+lNtUPZfJ8v8R/vFsALQxEkJH5G/2
jfJgVWFzXczstW0QSyCUSRSfiiYIudC3ptypbtB+i0i9Aa3+z39viL/vS2x26AchMmFyDeGz39+F
j3ce0aBPL/Ai52ntF2aOmvl8rGWYzO9cVX/fmNeHXeU5AWUFIuL6Yf794scYkTBdskuxUNeV47Ac
JjkUp8RsT0hA+ucKhlQPSzIsR6/0uLxzg735eKwx2p0gLYFh/PvjqaIigx9VesHz3C0wZUEtWdZ/
NEMEeQzXi/tBYRDQmmIWtk43VMDvpFtvrjZ0na+rgJv6z8FSBbG1ovAFwnHG2CcXzh+32PAztfa9
g/7Wk8DHReYD8Amy9z8O+ur5KPOhTC+BHE4wv+h/EJqGh1Tb4X/s6AHhccU8gFaF6RDe7B9XGMKt
XCDBlAFsUm3iEUJVEB87YO7P7CMbFOwtW/gJVy9AZIbk4iFb/Py/b+GrrRGCH1ws/3JTo8k0zhnE
ci6TN8llnTf7MRykqgcJK6z/ftTfmet1WgdMNmYmV6e+68//tYEnNyWK6yq7BASycQ2o8QBfkzxZ
vvz3c/4OC9AKRUcHfXFE9b9iuoe3h0iFLC6ol4dDVNoPkLHWQz31YVLz3r/XyHprt6B3Bp0GXH/o
8PxxMIlALJQKz+tT7Wy9bQmqod0syynXi3hnw/wd1/HlwKO+NgEQhP4cewZSFBJlTnHBiC9/Br/f
rJcKRjTspyttur7GBlLv9drvPH0n+r21rLhgoFl5HYWj1f/76yt3ZbJw6vPLGmLeXZdZUDaCZ1kT
sHmc6ohP3//394hUCfcr5pw4I9fI86/9siYyLjkp8wu0ncR+KudkXut0n8mDXlllOhCe3uuVvbW6
gMZg+yDtBiDpj1eppS4T7YIcGb+Qj1Iv+jQUMn/IhJpPnpJwa+aSLu/1Bd+KobjPkA8nyCr+8tjB
vTlBPRI7qFhToAuAa0TBuk7z7UjF2EbZ7lxnIN/zZFX4P3plIGyjIwJ0I2iOSN0QTH9f5ZjD1IwO
tLwsfaCawc9BR9mAya0MYTkIO8d3ttEbpwUEiBJCDlch4b8SfxWHfItCPA9N3ewMiF15CyEr9s0k
ZfROd/eNHYvdcxVVvK7sX93dwqKITaVDZy4XSQdbPyhJ9iB1+DnS4AcV71GD3nweOo9IzyDPhpHU
70s56rnPix4NyGXXElTuoLr3ORPffei2ezbp94Ddby0leskQc0vAqQFZ7ffn0ULDRztwOSCSy9Ju
dkc0HgHdtIkL3gPo/zVqRHp3VYi85vYgxEEm/PeHjQsT21yR6gLd9+ywMxp8YuUIv9pFusOYrWuT
BsmEW7Zwuo0glUow9s+iL2jKJu8An/4+Lvgo14nfVcwK45c/LoacIsfGHKRCuIIiMOhDw5fFZZEG
iW2fz3nkkuc0lYQfIDOxvP73pfSnNPQ1zQUtCzh6eGoAJZr8EcXitSQxnHqry+zjECTZZdlqU1Tb
6xZSDfxHyvQ5rZjqgp4Hqs54AfPFrNrTuXWpLr8ssEd6KILyvXOMwf91f/2rIQdROiTDKE2uZwsz
qz/rISKFmPgaQMYzioHu4dk0JQ3aY/veDBNhCYjhfTi32rniw5qh0K/31VlMDxWcBCHEZdalzYJK
fYYXc5Z0agAOoKkShboqmXm2tnkE5aweEihZ56HmlTTWpvAwhoKXbcEccf75Ouc5RWIOgsZk/Zi4
BkKusd2bcayg9dOwNJ4j1VjobhFVG8+i0Td607S/H324TF8w7Vr1KwljSQ9LjhzhBAbKOGy1GPOs
fw5UvO5x3bOksFDUmQNHYFxUrqv5R/PrIp9yp02QQ6qWGfMpTVdC7ywMs9VhgGN2+BWtBe4eBOUL
PSciDaqXzAxFeepDhyFivSEERLqupO63Iwe7D35dsScVuxHrrKHrPZKcnPNQpLDc0WUfPWalBGZ1
EkqLZqDE5h4AGGQgEFkMsUJ+mvw/ioZuVnWU+lGc3RqDfVW5cqXHjRjJbl0pdPowEHggXGBDndJj
nG5zCWXtGIJlNcjK7CRFFc7nBZxR+xnQDMuaJZrXvosrl6fQP1zddKIlWr1dAs8QV0MgI8sOwbr1
ZQc3iog1GP8QCVMbEm8fjIpi/xOaS3FyF5gMjtcg8s4wJKsyx9b7wIIcV+sS88hHleeD/5kF60QP
JVxehrtdwWriYKcg3D8UZJn9ccohad3C3v7Kh4oYaAAXQNM0sWcAWH3VrPNsyxeYWHL7D8baNoJI
fY7K8GbOIZr8A54SCxet2Y2jWWfAmE4bLuGnu9VR4uU81+WwkIHVRSITFTcWM7arqDQH6+pzrKAE
CFPrPtj5XTU70bewWtvpXs8JJ8EIcSeIgd36fMF4LeB2N6cYtB/8mp8pF7TBRCgf6F3v92K9owFI
ZPCAzV0yRy2VS+RPFvMsuFavQHQG9yS5Dtybagc/fWiQLFD5BVwwyW4i6BIFB7TLlZy7ag50eizc
GMPnQCRQvoZ0OVQddlNHTprBgOXrAYtr2YpDyupl60V+s1QF6MAeQxJ+hmfAVj1GgiZj3kQKnsP3
uidk+0l6P9EGcijjFnVDztS2NXATB+gnrSR0IfKgD3AxVcZgiRvMJQZoVEd8wLyuVZmPli4bvfXd
EgBTWlsVVMVrAAGnK7gw4nerdiOv+2jaq/pKGGLP0xZY1e1CQCqoQp2LBjdbxfSMnkwZQHG+38XB
Swz34iaJhzy+LzDi9G2vtzS+VVkus7MrC5RS7cwBIDnGrmfyW88wJLhZWF76JzNraYcmcJuK6tH4
ifwUdFWA9YRRTyvks6MMfdjEQZhvRxDoF6CegoLD8Md7H/a4q0pFxGkMZaHOIHeN850Nt9g9bpnb
NgO8Kumri11J5mvGxyL9OfEYbut1OBo91jSpgiugVBdh/7NPWeBeE8HF+gyxVCtuVihBTh8JJZDA
AZmGQJ4MXacUfXcoptWy8mn12K+hCm8GcCL9ZQzyLY7PA3dFL+qNY3jQxmSHKMmBZTnwEtB7Zvm3
IZEB+UGVXjMghDC67IZYjeo4CRHKQ6x0TG7wclfxQ8CJer2DPXEAeF2eTiHOAmSjBvNdkWXyB5C7
ynGuI5VpfSIGajMIM+Ue/UB/PySkhj5m6D4G/YpfSkraT6c1dpAEnNCtIw9ik0rfR4MM9DkUG7PP
2CBF3iTGStXka7qJo84jK09DrMPh5HYRzTfjslr93XEIoPjLuhOMnnI9R+N537mB9a+jQuOSEgEG
QjFZafSqAWDYzmMpF3Wwe9jb10UgoDQlwEiQo815eVUNTch61fY2oty2Z1/xFMrIvUzBvQjJkIbf
QOwU2c0yOOf2w2yhz/UC2SwIOJgSQSE6IOwwdaxEXokN/mRgNHYDKBN70Qg/jrwZe2PECTFQyk+Q
tuDbC5ByoeNdriAE/c06bB8EC7stBYoc4JfEQxxReIRMJSBo90U+oLepJwbVdcx9LeRXoL6a8zML
FQ3OeHaRP3njDP08EJzqc4gK1Z5EEFOAxLOMO1rPaUVv9Z73OyrTrZxfszzIzUVhDnLVGN4nlz1j
AjDNL24WJo9hwIszc2IZoAocQXPaouMkM6dM7dDTzo8KkJ/9I3rMKW+RsXP0JleRiVzUgKmhWqkk
gIKPDn3tpVvGEsCDmmWMl7Bq5RT+UgJZ9J0cYaXeTboMkr0G3JjQloE0HTRLUOabqneLNLRWkAbh
p8GpFcFCAnvb4N3GENFgNM1PBOYrvr6ax1SXagn50E0Qahu+Zjmv3E2S2zU1nU1YYW4AXS+rr2rT
Af1IdBUr6MVuak1O61r0VW23HZygepa5iGUb4pzC7R7WGp9VCLjvrfJpHxy1XygdOsB9aSEgrZlT
/zptRsy/tlWG+IQcne7qEU460j/zcUinsRGomH3jUoir4BZNd7xT2L5V9sHvVeIOsG7BdOl7Atyq
TBvESds/9WmUHOAcI3fAyzY7HBcwC+N7Qt3AL5idgaLagrXRQ9oouq7IDATlT9xKi+12zuYWygSg
VbrYQ2p78X6Wj6MM8KqcgdljA3hNmNWBqLJf8zDRp2JdB43IDQepG6X0hvyMWHWZrOt/SLphCh/A
aFB2bigC0cC+OfuajWVJ74VYyuk4b+W6HNUyIQEPoWIBpjJkjw6gZsIJUYk+Rj8UnrVQDUJQWe7N
2mcFnraG5dHxrY9qoXf9k5YKcthlSei3NenJ85q4ELBGUujoQJmaof5D+uzBzt6MHUAgisf1tIe8
OoKukk4H5Qqpbu3EVnKKAgXkpqQIozdsXsyTTZLePkpZBtXXfpkiWoP1m39M0UAOPgaQ3zQ/JIOf
SMQjnTRI+/pH5zO8TpvoLLqEIVM/J1DYpmZORfq07Tx5hGe0T+tqiSt5gezi1Lorlecc8hDaGqKw
+9iyaM+RCUNMFKkdPDVt44iL+BG3LclOIt5sCh/dZHsSmAJQBAUs0z8rT+XaFBEEedsy7xVpeSqG
p15jQzZREbAnyqX4OZXl3h/jSnH3zbMimX86D2HUxhVTjt08iCi0LRRTYXI0GEwuvyHBVNWHYJLc
PO8xRPmA3CWWnTyEb6AuyoKR3SJPEuhkbxOSmRXBXCJf72XxAeGNhjcGw8m0rUqXqhoKyGV4oNiu
ntUJGYtfPbBbKM4qlIdHAuyKOMoR2XJjHO8nYAJ0qh7jFSPEWxUJY17SAGOrWnBllg6OHaQ6TRxD
AyRRnpDjqHKSZK1kcY7tkyW26IAzL+A15uBpVEW4Bm+1ViE9RikJcor0rsp5raBb+nGeZvvPGC5M
txk+yacpCaq9QwhL4zovtXYPvndRhSoqRZoAo3qISdHWQ55ANNks5dRODrpHNxgvs6EdZQSr7qAk
hThxMMSrrwifLOtGRKngiGGa9X3tw3ANWsNB6cKsumTLcUrKrb8f1ikhX6ZiLZbOiHBLjqNJQ964
IcvWA3RnqLnb3KowURLLxl/RNVFzFxQTQhxJcJ19laPn8fmKAaRgGBhbnUhiEv4lSXV+hOH1CugP
S5xiNZvsNHSVyal5RGVRmDbZp3IEVFNG/hwLUD9RLUJleuovIS9HgmOdjMUNbhBAXetsLde8GSep
DmR0lW5zUzGBFY13zL5jy/oWFkSmaECWG+TRg2q112lJJvaFg32gDyxMhG8LZZVrp5L3MAiCU094
tjDby7t4XiF5OooJhMJkyoj75M1ahDACnLlrFg7x9BBHCCkWOaGucnb/5NFFBZACCO3KANq7RTtT
dTDmZKaXrLdFJB/LHkB4ZJt5OozpOV5seM9Tir1qw5lXbZKjWkON1YMZ1qSprbJbCxBgXtNJ+qFR
/aoJrp9p0fU1+zF3FAyG/n4FQoD8WCPJl6tKJTCuSg3F/rAEFfGNTfYKtLKKkE9TkQPEh69UBO0E
zNdrCZQ8Dt8aJC8uTag9R7KfMa2JB5OcI6L29UbECYFvXemmpabhVj1BJTL7DKt09y1DMhvWVmoI
cS7KiRLMksjNHY5xsjYTvkz5Cp+9cGwChaELSKWzh/66mJJz4uf0A0PBhU7JFlXy7JYAtmoyWpK8
hvaHK1ux8m2vqQ0g0dqXlWVtYJ0tGy64flBTBJxQNFhAG+axj/fLxFOHCwEsr3pEg3JsXZSsQ82v
ZsgnSyeSNAMX6QtaHhU9cFruSUOYWGQjoY4jutELgLiScihSGP1Ow1IvJcsdLBAZ4pxnoLpu2xLm
dRrv5a9Kb+TrMkCCvS7SIf8VrhX5jnX1rDEj1KSSahURftS7uyy4QhPCOdMFko5qDDpRpWSuY0Gy
F3BAsl+D1Uw3A5xNXJNXmn2b4Hw/NILiHmiBGucof8S49Gc/hgp+uRwQ4jiZaQbIJ1oq7Z5SpPtF
RdKoTiCX8D2zgZH1hCmzrSVEKj7lK6qTmsY2Hzs7zUUAiFwxT40BARS0WaMm0QbBvgW4TAv1YTFs
rZoebYzbQEMwsNZMRVsnU0egJo8sM6iTzV3F0VPXq4bHK6M182qJGorqZGgMX6uihibl8IA97tY6
h3ijP0Iijzzk03DFnPeZ1Qfw42H1jcRgv4VDGAi0NlX+BVxeFH6mlx7tAWkhCk6g9PFJxSPnjSnS
6QfqMw6ib7C69WSvh+9Ww5UkaiJJKSzkdAUycOW26LFM/ASFg7DSj0GaTqqlzsGUfgFe6tZAUOYO
vIkZ1SpuSAg9kk38ircxD7selloC6kgBP+4Ml3QLuNS4NQX8EhAtLRRp65mgLq4DW2F06qsFOrRb
vsa/Agpr6ibaoITSYJfNa6Ohi/sxxSeLOoC9yNDtobO+HahLVDuha1HUE1Xsk1hia+rSCoSHYUNG
35KcRj9YElrdKh5FYzui84jPQsYcsRlIqkeVWDiMLXkwvPJ4XyYwc6cwqFHRAu6eqdm0SCl3cvCo
Tu6AtUIbFJLAGSo6C8pDB/2pXOPOmMAZKYs9/2I4quy9BGsKhW++P2NQvmR1kvkkxvXsEwu5uxAA
SzMCG9jbDWpj1bbjBY9biQyn9AOKgigZVY81vqZwMVwXhpbv+c8iuLJMWexoE0+FhKuJw7kJo+dp
2MpraZt9F3SMvtmpNG21grnVhP0y3iuNbgtuk778JIlb6WFNckTcAZAfWUsAb9AE4T55gcBrNINL
kQnU5WgenHDMlgTkaBmxejObTeoxkWnRLrF3BH/bsA76SgJE/QRiczWQS4NpI0/4jNVBnKg3G0U9
WGwsxf25uBxJaAGXjiuiPjd1LycNKimJtKwLMcYEGoCcsTZayvA+p9seIjqHENQEZrqKG5KP1c80
4VTWAy6+FxoPGa3zvtiXulg1/4AEaIfEdwJH1Nrl8HGuY6QD5gPQiz0QAg4fS+LkyibZkxnKq7sL
kPUIIU1T0NmmD3kPSC9WJIoPIOijxRWxMOvbjC70O1KGGNQbqYKfhm9T1tl5zZ8WRGXWcDUIFNhh
OfwKx53vHfpP7huLueItUyjb6n0ANa3xUKDcnoBcJuwB4cVu9zxM5E2hc/pEx7VUNR+i8U4hSi8H
XwLnezPvEh9yUUXEMV5QvejIwnpYk5p9bEYr5gzZfYLRY4pE/jShm1g0EKn3Uw1Od97X2FueNwwd
ieEAPNvMDykaT+6ABiKqFg6z2hrepx6Bnet+QMgMpr0hGWi4HbKLdbzMaDTTLsRIpfoUat+jsZmb
GZUipKudCWjZSWuwsonY2dTFKhw/5DRIw3OME2MacFsX9WMOQkCj+bym6jaS6PGfewUSwqmnHsaq
FZIB0cImeH0SiR/Rd4HQElAWSyzRFkaZvDfSbQWKdBGndw7j9Ki2C2QaALaGE8WR2A3+GU6rAb+y
Fyk5IxmxYVOywNs6TCBy0WBiimFTtMBw6iQsRN4aqJyCqLMPKX46K6MFHJqMY3dB4Je91UgeYE8E
W7DwFI5AAdJV5NMR8vHjiDkIQEfNlYlYNSjJNa0xYR+2I5NqQf1VrSZ7KbKx0IdiQ0OomXc1shr9
0H3/IajNMFEIUHw2IykL1i5lBhnM2pcLLbEBQh5d+8H/L2tS/pNHUTN9KH1snmNkeqIRIsejlh3W
IXfDiPb6cSEqeNrR4o1rubKVYgSlecEb7YMIbCze57/SWCDALRBwYbWkFWrgBe7gOPfA9kBhFWWR
bXy8xWdR7VIeF+AunglAl6zRBIxsGWfcH/pMrc/rVE1ghWKnje2Mgo9BPgQTnQ6RHj3DhG9D0aUF
Kx4YPHJwgAezh4cpn3Hb4boXXVHRYGowW3AfYxmULyEJyvGmJF5Fj7GUDPlNzAfSgVu8rTWiikzu
rm1bCdNE5/25ACLrIwVpY2vNNgAzOjEcykPkNSTacaSVaaoBxe8ZLJT+UYY7kZ0SWfQRMbcibc/C
5WUzKpO1vyqvXChcU9MO7VXUPpVJko8z2qW0FnBV/j4VcBmB5w8uAdCflUA/ghL8kIghThqVp/IM
j0qvGpIy9QvvPvhHKbC36wn5wC9IVqK6Wfjo5zpcU4thhCT0Kv2EIcKhGmcydjtkEkk3LoaXzVxs
8w+eeLF1AqIliL/e6Xu+Z8n39Fr51JtH/XBENcAIJsUzv1mgUBu3rhzivjVCq6+U8fw1x0DwVx9R
/kqqAKJ+fR+sUR36NLYdgguyqnFj6IZtDJoqtxNcqjrYKm68ndAQwHdGWVeLbHIPs95W1uyjyz7g
3RYOhzldnlNZ8AmiJQOE9SAfkj0zVDtRUwqvUqSveaEafDbGDwRZNhqHW4nw1UNnY6l56gfbKdzQ
d9dT+RkaVv3alKCbsa7HLMMfcnR6nqQtrkIHmfm8lpbalk7My5OLrXoCkGUZ2nTd/aPcEOG6cuHK
Xyi6wq5DnYXXRaHBUDVMB5gFxfAUJFh2nY5NDjGDtdl7mZhGoEeydCv8j/a6UoCS1ZmdB9RqEHXG
Og9LThu/p/6eqSveiyH3tXipYyXRK9ho0RarLNtx1tDNyaGheEAzISaHNNzsjwgxPe+IY+SsofQ1
tYvFdASTuQ2yNqYf0P4YUz4cVLpgBRdIz/KaSzo8KZ6jqY69u7zwyFrkSiY3U8Og0yjqXfHl0Usq
ZQsd9PEzZu0hbTDm9v/0GpVRS+Z5zRox0fLJcimLo/Sy/1bxYL4xwbqrW4KS6UyzYcuR3kfm85iZ
PW5GQCssZkv74loQi+BYvtNhPE9eFtWh7CFq3WQYHQUo7fbhBs0Ws9cZZrc3MgVIvI5Xv5pGh9tw
AQxpWps5j3vRTgg0NyiHJfQCijXZW7bBJ6dZHRAnjVzFcG27VTwEiQCNTfRQNccsdyJXYxXpyecN
WkuyyzB4Qj6GTGxsJxLsT8inua51Ag/Q2gxTrGuVKP8r6UtwhKeY+zt8cT/cZVkwmBvqNGr9mGXk
tYSUUlCvGl3o5mplfAeT7xF3N2zGvwpXooVeUguzuFHO6sWvLuhrx0rZNwrNCXcgYM89hxYkzxBj
ua/9kAefUxL2r/Ba2ErkPROa1c6jSDTov041KMI8vFkTwmHdGQ3ZJUFOqpskdctnv5L+l8UN7GpU
0dNDCiJpUqPxz1VtR4AgGxJGwdfRBtCFnyqUgA1w1H7sAjjKYcCXcBvXrIdkdMNUcEXoTTH6T5Oo
IFOkc2zE1mjQCLt09xSpnhNZXudKQGCHV6SgLTjkamvLpMQ0UXqwCfDY1WA0EmQLq8F5kro1a4Za
IFwHl9xkSgZRo9WGFpFI9fJYwHkMlFu7ww8NSmDs52irBaCkntmXQgtDDi6rAt2iYaT7c0DWJb4P
gB6dDyRHtxfhmha3IiImRg+H0ZdIQYYQiW/MGdoFqBPhSSGdPkTpHIHblYeIlEJHOBuFdBJ5p7P0
SyKw/Q7FMOyy5n4Z/ill6SHAHu0Uf5YUQ9oGmJfi/7PYlCeKiqY8qGxAC81GNDlW6TAPx2DGdOG4
ikXo+x100qKOF4MuIAYfGnXyiky2A3VIlg2y2ZGifsMdfQDwqzenPtqVRB4SR59GWwz+iOY1EtmN
DWZqC8jP2AcKRjBOzszQt71u9I+gOq1Q+5/NGiFIwIV9xoGHVR5agZU3piZ5bsSR7lvcsSGV+4EL
BSN2p0ox1eggVOEpT+fsC+5UbE4Ya0zYfbMhrk5ylQUI8EhKwEtf3UVM644WpQl2VwdoWdF6x5gP
jXoy2hFCgHtZNSbMqWzicUD+WKFYnut+qaCbx9Ga/hLjtPatXWO4dXCrYH+GrYd/JYmmGzZu1ZPn
AY4zMG9oP+rFXxlcqR1fHWY4yGoW4Ba6gbg4Oo3R6jyyuqx/TVgFXdnEzsq3YREMNwUEdL7swwAY
M3QtUCcAXlLN3ZibXSCtB+YCQDeYWWFsoGnQYLSQPYOdO+oG+gWTb5WK05dFEgt9GpmUd9BYROIe
Rma9xQCDkyOmhhG7KYusn+4C5jbyCTQzGZyANkHIj3yqMfkXkftaUSUxFGPQXLhAIH3cv2BHbHG9
Zvs834/IHNCc72MzNkuZa0z8EpaMHR1Egeu+oLo8ENNjyhVkycdq7Ye4s3YJ8NtTTkOoOxOOBB2q
HcXdFWEHUWQ0YNgzjuHAprqvTOzu5iUa2ZNBzH/uSczcExQAseRQtSpZhxEv/56uycYO+FiwNYWt
Q588bDsofV8nG+3yrgeuWx1NPGxdqZHdn/jCEBKFh9BJna5p/s3yZIcSNFpc44lDND05hUYs4VMK
/IJvnWPp1m1lvuJShuqLwzW4+w8hZczBZFFjcASd+nXIjgsaV1EtF0x0bp1A56FOkbLusKuy+HdC
69ujKIdyU3aOMVIvXuYCiBRQliptH4Xd8UKtLOMdDdMx40/jNgSs8TqR4wV2cVVyEHCpqB69znVw
2HOuRQchRMYvQwn7vzqJMUM9ZX4JNWbNCd0bvqSG3w50Bu31ukjmslQ+yz8ZqM3b+wg7jCCXwTQv
e/LZBsORDtjHVY5dSlEYI5mEN9XdZIX7sTiGuKURdk5rGffPBn0ncI+0xTAsmVVZ1FKtq277iazf
lcbcr8NwbPrmgRAaOnjQzVWrc7eAcLwP873OcsfOJFCqQTtINzIcPqCgXnGnTQ+IN899XvZNla/r
99mo9YwbLXuB3XGKihK+pd88SHfBfWRSFLsbKAA4MeUr7G3Fc2GyLxNkOqAeNovPRJe0xhaRdcIU
Lq42nfhypCuZn6PdpvkhFPOOVsFgvxVojP4fR+e1HLeuRNEvQhUDmF45HE5Qli3J8gtL9pGZwQQw
ff1dc99O1Snb0gwJdPdee3fEXdVk5r/GtetH32KzPPhG55tYDsMuriYqw+4AmFPMcTWOuYr17EXf
u9FoFdjJy3M+eBFbIFcGV1mWB38HV+Yy5faP5GsXbL2TFlRra9JWeU16olX7sTeXvnNmn9p+QjV3
75h3MdeTXfvqwKKmzDdCFYuymP9Kh4DyCTaC80ZW+jiGfTWni+r0mrpl5OxPVUvqT+GREXJE8ldH
yytIVcM/5iUhXQlKTlB5X5UqGAOE5na85PmW/UHH7r/CanuCNI9UUgcyYuQ9RorL08FfF09CgZhh
lA6OY64Zjk7sajfJvuj5xE5oOR58bbWatbrcUXHBnlkr4dGJupjTdWwoJGkt9LrPpNSEkmZhaXvz
MmfLdJlKLL40TVH9mwKhfQR1tWjB/NE7jzyTLt2YcYEz+7wO06Ypi38EbvnLoaCb+3RJQ7Jpz8Lt
b5djVzgsWV9+BwVfiufthX7BcBrE8HN1gfpm1GPlrUGTsn1sdH8NW6i+l36tGTZbmsl0oIvtg/Db
nPZgvw2APNsS93UbjdGvDQTIfaxcNf8q9tEoJo0s5zhnjWkqyJwxWjhWwFfi3RNLkLSD4O0PtYNg
OIITn9xsD7J0sIJyfBhEs/gM3Avvuwg76z+Y2HyKGbFb1utGVYR/xy2X6sfWWHgn23AOv1khyZuT
rVV9VGqdipO3BEivI0XYPUxVfQWysgk8ycE5JN+VQMhYp6P26q5/5RGkAezbtbZTS1vTcih91qYc
F4rfIcGV1Olv3RdmBsZxuGwE5799tjEyMdIcGLIlLnLJfL+N62Dzzw0R/DgXdH4qq5D19nQtuqBG
V96UFraXLwcIIRWpQwMDUidZYLMWoYlWSvhx9/mp/IzurwngzlITbZJem56jv7mqpynZi7oXB7uy
+w+/gaKJl1IaAkaGvQrj2eQZdEPkMh11SbqIKG4kl0EoimCKR2B/aLDFr8trPtrRGq99730LPavp
cRMzxZ3cCXqERWF3Uk2y6F9XGN0dJjmumo1tOfwMS14IWduUbkScbVVvrs2+b0566wwYflk8Rf7C
xD3m1pXZUW/cXnG0Bizry/t9OCI7gH5EuopgjqQpKRwFg5TbXiqQlwq8iEZ6G5AyepbGjle/K3b/
HGD604n2xny7NHkti2PJL+Ol8yrDGdXHU0Xsq8p7KNaqeemLdfygoclouIWlXvPM9i7cNdpKot0M
dKK7uo3qTSMuY7vnbYzVuquOWTmq1w0d90+1btGj7N1+oY4Zy3+akpKBMxJsd8gNij6D7n12zsHm
UnvBtz1V1jZ/W6Ks53iFnnPjdojau6qr9GVg0EgEC2LXrTK1WWzdNs43TXsLeeg67c8uaOsqGQcb
7Y2NMo0d135uBQc71OtnU7Trhft+v2MpqoW4KYu8STidXvLd4r+QThY81cIOkyZsNpKUl4IPPsgs
eDbf7hYvRv7YoqMO5Xh1qmZ5lwS9e4cuyzrCsZatQQhjWeSV0NBGEqotjIercaienXyp57uZFZP/
SgVHGWPLJ17W8VvXZSG0Pb5vTuenEzYfcAL2DYWpoqK+JV2VFa2JGFj7s8911sR6jyjGnbXs37yw
ar85DyFA6rwpnq3QKo63q35PQuOG2XcIE5iGYYbSWtleAy4yZON7RgwGaiyFcXjyosxrkrpVnAXc
5OQMOgUEES9NI7nQ1o07YpXjYti8gD0WGiNf0hlo/z7aV+4XptXNdCCweC+PMB7oxqKbdfNaV7b6
lC0TisMi7da91Fajm/ugy1tULcf0/ZaUhVMgogFYHtF+dHOa+D1hTrXntTHTJqUQ8HmMj95YlH3S
+INEX3ArmoZ1J8j6NNBGqEcdGWu5ZAyLUElZODsMW/U6raFVH3WRV82PJqsxNFX8uNQOLb9iL6hH
uJHwY511memaL4LAyivrZDp98PZaMl8UYAr3U06rlHD/5fZpJzSObttbBMxCqxzmfb5orHMNdU/v
vxFZc9AOeTmxrhplkibQ+r+1rvOMHzpkiSpjfnhdQ/Pzxw+6wknQiL3iAEroWofGyoIvz1tJY1hR
rpM1H3Dbd3VUpAHL2+8buYx/+VTFt9VvfX8caEKts6uCAOkMhhJ1KsspQllXNRoQw6qb/sBY07FD
kDsPXbDvPydep+5QZmK+26jF16OtKusP0eTL/UbgVnFahBW+LrhNZOw0jRnPvtmpZr1W186BF6Vq
cO2SNXhw25lkLA1GyiRryDoKhY6cJhqELHjfvY2xjXZmNzrLPuuz56mReXnZIDr8QyDnpSW2KnAN
KxdLz0lL0VtcAIYNrMmwE42LbN5E1mnzfTS+0W6mx528oOFQ29nU8YSC53txZgULcsEYRSQ1Zuua
nRdnBHnSFUu7vT6kIKmrsHIvNEF42Qxvu3fgrFwETnbGf+neVO4j0Z8QIrbTl3ZiTTvDVYaxJohz
b7V6anG1Fh9FWYbi904DlZ86hmLNgSe0m23W1fVquXBBenMCpMo8b4U9ChIW9YJkS8KpgtQEzDwP
y+L5y3kh8Kc9+LWzc2WDyeU80z3XSee31lcE1fpdedpp+BGyyTvZNCHB7U9yN1cbr+MPtNTKHEaR
hfzJIeekhrSxXsvcXyCU8UBVsRRoK2swsUsrAy57IPk2L1J3UetHXeuxPCxl5buppDdDpmGPszkZ
M64cAVFQ25dJcF+f6pLQ3Hv2/vUipf8K2MaLnBWcqLGYYlYM8awzJhYhkmGZxztXG/YyqIxzIAxr
Pl4hhv/mxvfNKSx1JqlAynrnwBFyvPdXvrxDO5Tzi27BOZkLeaMbR+ONsxfIuir1sr3Kn/YG4T/x
jStN6nNHBP+coA/e8cRma7qiYQbXKgqnPy7vNfOP1mEi1/vst4otBrYE5bU5uMo+qvZA8TQ+2L1V
3VX2JNNazMtD1Bc26QJcCY8dywjeYCQn/7g3eBqgAsPJfTCwDwt9s+u+9IHc88M4ED96ZXGt/OmN
Q/TUymGrE7T+lj2Xs6d+4AJ027sc/mNmtlxY6GNhJs4mGhir+GvnWMcAyZGeRlbvm8n1/tZWnV+f
d37jRzyhNUluPkTMSdROz/azHdZlmLFI3ECRauDaxqrLpe7nfgLmueSxXLSk1t09GuPAnfCbC0k2
B2iibFGSokwzRZP7dhiqLP9n2G22nQJMR1tSRfv4FywWGLhgtq2RNuSeLpixj3ZZZFcSbXV/nN21
fNsmn2ftpma+bltO346oeuPH80JbBz2X5ecqGPvGPvcwpGv2u2mn4B6hen2BRdn+wxQVYDRgzM2E
BsqV+JKibrv7uZSAL2qZ5dGUXvVuepsxzMJNmFhQt1vco+y8AsqYv+sMOkljUAXPrn9bLq4KMspu
M/3+zuRreJ2KLvrJ4rTmkeUuzfcUGbqpieyUazXU3nPpzPNTN9rml9W7EUVHNC9PAz8cg/7eaz6q
gaJ+155ZY92P8rvdeVPhtgh7q3OvvWuH3aLuwoeXyMhaH4bWQkrkLmm9gE284976+1/bMHjv5xud
r732lw7pfraqoa5pkLyc3LcOQyjX421wfCyNP6T1qvrTbgfqu18b96Izz79MxlJvkz3Zd7mcBDKq
pCXyVF8kUYfU503OAwSlOdJHLy+wp/8VCqyG4PIoVhXRRKKxqSyIZoJkabP93BTRFwY8Mj6qm/7U
Dycr6PUTIJz/dnuhT7WDpCdWfuxll+VZubk+hSq8z3sG4I7cZEwaLwKzNzSfkLzRI9pvGkXNi2pC
B3mTu/bQRTKt5m26ywl7UJb5DaHw3ZoFFEFtdx2MYsz/ZVWr66/3Uz91P7OR5MxD2UPiLG9lL2iv
iPs0Bx32c5eAyvlvYQ3ecPSCyT0oes0Hr/ADIPFej//5/u74aW03wcM+NcNlmfwpZ/Q7DqDwYQc8
Us6PGNd5upkZgHuHykzp3s2dORZVvZFm09vBwQ9r75d2dvGy4wB9H0NcIUWXj0+dUPl/C8A4pRUx
Dl9+K60PQ0PxW4xC/lSitZ9Qs7tna2ra65CLZUqsonbTnLvi3u7m9hgxiL5D1adKNpvT/uvgLAFt
urWIQ9n7RwM5hP7uRI+b9m6k0ayPzFmb33btbFvcRHZ1bdCLTyGQNIIZgenvvtrCL82tf3WQS/9F
LcRR8GijkwzA/IaZNXXOkEJKrA/EVqq33NZU8eEw3DEqw7fe5nv/w8m09eVhPTlSBiDezgPzumh3
PsUoYUX32jmaaZRvIe/KuV7mEjmDlFdK8h859/azHbj8VWIMnD9ldHNdrF4O8OdtV87cBvXQUROs
e1TaKeJa8A7G1d5TIrP2mLMreLZr2XxwOQdId5lztQSpn0AQW9axVq60TusSNneWAs0GHBIKecVu
1z+uFMXL6mPMacpKPAaqXl/3anTW2J0GJ517p/wt5sz9LJeRjYoKhepCsSZmvCMy+0F4QPu5kucD
NWzL8nssMpe/P89KRiPD7PxmIKBfcST10CqbzzO3dg1/T4VA/gwCzh4Aauw8utitFMwiIxxMHCOk
1mxhjm9gXnjf8g6DTK/a8rh0g/sATdnfafjIOweAI9aB2p9WgsOKA3yeLRJvUZCQYcFR19BHHhkV
ds9RX28o+kwQ37J8Kl9qRG/YUkusjJvzLv9ttkwZDFcgRHoX3X+FmfJk8gkLiX3tRTQNXsliCbsq
tgFkUBIgTBn5uGO50Ix55/17sJmbIK7AIboy3N9YZ9KZxB6ccS4T/+bHugKHTvOXta+o4bHZnWI4
U47Y8sXVVulc6cOYEe2REOa7a4fFipmuWe9uMUw+xDhA32c2w8Gf6yFf2r9j0avqifPLde/rZmst
Wr0wG490LLt3CI2ofwJBeg1YSq1YhAlhwsrqYWr6nTZK+TYhRHs/5sVh3VXtdfxaS+1ccXrU24Uu
Q4PwFVlTYvdZu3DhTpAdND19pmjD13HYGv0m/ALS7oB2X+5pGQxZ8KzZFu885C1c9NHz8vCCHWb/
j1jrsj0UW2uKc0EX0D2rlnIhhQhaVystRrsN98dO+EPQpxMdRpWfpoApXRmHw9zP+PCifit/DANI
7syNp/fwUyE6+DRHCPDYGtx+27AqeMDK08kdITlKrHP7Ti24oTccoWND0AW9ZwNWYQE+Yd03HeQi
C+OQYehoO6typh6wG0FpOKzgdWueuItf2I8KdSk8O+2kMz5JBJzhLwebwwB12Qd71hcnY9PGRzvt
sziBn5XaxOEMwOtStGeGbVdWOIXbxAYx+mQrDcJyyX8aEXAZh4asyUdQmNEwx5hcq2anJ76BN99u
jLrM2OsChBBq7asEE4hoY9dlOcjcyUgsb4AxjyWkX31fyEBnCb93OVkoZ064/uK7KGDv/WX9Mrhs
rZ/byOn4ewqsdqUnYMc4vU4+5a31SYC1Q9zMTrVav/hG2+Njj4rrXPBPd86J2IwRPF6OCDI8A3WP
G2pt2vLR79HxACEnyz1K5Jrg1HSZ0v98X9UT6gzY8Q+sDJn66Fxjoz0vjsNUxF0HatS57O3ycW2x
vjIsZzWMcyhxH2WnffVXlDUaM64L1xKaYreFOE3ykIyjOwtaI9sxeYRumQrHLd1fhS4D8YDKufH1
jpOYtscMWSv8iZ0FV4Glio6Q272LqucGXjiAfVRudsZCGWQxefDbfmk3XHlPU1ROGQp/4NJT7IJ/
tIj5tML8LNjnu0I9WZPWTjK7PSgy48bOq57YwsEpvIcWHMVtHy2DHzaPjeOTKGbmH3EuhjqPSMFn
vbN34jeMgrNtBTV8Mn5k01wwsBsk42BEP4/9pctz4pxom71fVhMa+0tWfoY1ZNE4VY74ifsMnRML
1C0wKBsjc+pyKp9jz4/o2EmjJ6lP7sZuTPfCgR5SWptyZECknN51f/eW4BkJplo4gtXZAQ13LHBs
DTOJWRlFK+4ab73PZsa1Mf5W0SUZ32dgQP5uE5CDK1QPhMEcPrPfK6tzh2cPTKh6yuwQMXxgMjH+
M4HnqSvFZjDiUSoAtoGCZJVfbR3Z8wmFQosvSJNs/DcOnTddlMOU9gjaW2Q8tPk2nExglvaefAUR
MWKvov6sh1XNd0JlWZbYARToIVqkK3/jNZXVkeT7ZXmugJhEOjEGxMmqMF/HWxAyF8ODjGxdKDpx
RoD5sB9F7vQ+T6lD1k5i1cXiJHbV8PCnIWPu/INCUQ8K0VusrnX1oqE0S8qd4qAajGVQijsW1M4h
xwArHFCza7LVuTN8BdVOpbMuDQ2dMuOdlHPUo7ROupLJEEixaUYkerN/iBXNAWmJTvyHv+MOgbi1
3fmBB1YXZ+4Df3lb1pZNa9gZ+P83TRiYYB1xe90tsEHzjUXeqgMvu1L/MAHqKs072/U45vCyduTR
sXz6tA0Evyd51veBd8480mt/dEP3f01hLforgqt0d5wQFmP/Y8goeHjSQVVVv3u7ynlX7UxZWKED
yxlXST7jugvrRBbLvCGOYi5qx1PDR7L1775mSP9p4VhxNiazvPfPXehNjf/mZC6u5rhgn4Kf2KUJ
S9qofGjCq+pz9W/mKIkOopmrKPVyPWNbhsi39lO2uvVyTzA5BtidNmp+DraOy7skjeYlWGabLsit
2/WwNIT58GZMrjP96chbt/EoeigLflp27P54MlE31u2BMaio7gOvFvIz2Dt2eLKcyKhU9R47GOKe
D7GwMKljvLsMvoyy+zbwbQYRDavw5FXguG6OLgcmJy0wY3S3MfXvLvAKBtV6cFT3MDh9XV8DrlgU
nAWFo4thB5aIh2lf7NRXjGPPjbuyIRFXjDvmH66o8+7MYDISznm2t96138aZA/dvEbhd8aFq8rtc
INRq9XWM2LhPIEzsnFLxPNU+SFClAYNWmznG0ZsZKjj0jsukr5MbMZ06Lmxh6u+VtrHZkIxUB9Nh
Ihm1fFEh6rSKm3DtII3RAZt4E2MZfY1EBU45E3lRlAWRgSRlp3Ks5OIcien33fkp9IzaL/iqe/UH
VwQqB7+FK176nlHnvR1CUBdJL3KatHZZTfaKXVuzZmBhVJHFOIShmjuHndZ3DW7uGp1oz70ci2gm
1tNI2fqft/uDvkqdEUEhZt8gkwRD1P/YrSIafxUClkByrtVRf0UF0oI5JKpYN+L5kBnNTc3nVCRF
uKBxUusM/mHNw7o+0aH3PtCT1zZ/G+LDimefqIv2H6jkUPxzl9suznjShJKDtUOwbZRopTVg1xo8
nJs4B91EOHnrMYMt5/wdY0NTXQxsavfkAyEUL42N2yrdKxmoy7JVmhpoJ/epubgltdQaB3gJMXaG
u2ehG8PXfc1KcykRsKepeeZl6ts5bXotKhzjOtrmU+FZdt4l1YxAcMa8iRKf3bat3Vmm9tVxaEf7
e1NNU7/A5nvTDJjKu3dtgbiulcN0lPocE/CvzkRh9hc03SwibgwYdTKAggVh4md90P+x1jrbt/OW
54F59xQpFiouHOKc4pysEpJdEHKY3odzXnsE+HohTdbqrH6QDG0+z2mP3jp8tiMTdjyRlr1+wFnM
CocF94/904Wr4WYSsuzGREmYs8fe2UKkrs228pNFJBgIjOwXwQDJrrOU25+DdWZijkQVDgJdcdZI
nmnjVDdaDF3URUW3VudiO+tYnTIKJnPuAmr8ihKwqsXnznwDnBV3TfQhTUdsw4GZZKbX2ASyav6j
rs+hdQmdpVXxEGGz+83VwUA2BxPWV3Qf4x4qgG0qLoRT9ZxDXW3vOeAXSRWC6zrpQuHLv9wvA2cj
zjICVrOSKfZcEANQxu7gZUNaRqUzPGK2FOUx1Fsv/8sCK5ing7RauaQVmV0VNQnQ8soPmPvjFxMr
lv1K8q6qgy0kY6AYvx0O3M1rHODuvBSkCJgQGUNYsyZOblJzz/LoTE3erVzO+zcRzCukvWfKqk31
qIPin844zsBE87VZfmK6DrdT7hBFAKGu15yYcQpE++Ycw84IIUhL4ti9q/5su8oWK+mbmVrCjDMv
iM89EPwk7X6p7iFs8HJX8w0KGANTtueyMxbgCRs2yGjQU+1uP6VmX91Nn/D7O8zE5DuIoNqqlSIS
99ZvEkXG8TR4uM/OOlqbTvMk92L9QbAEsl3abxPTmM2bsRadFFVPkbAN1bG3VCxgxac6zOly+aoX
79R6xgehhF5yXNxk05pBxXdbjr1uyZzGu+dz37dHsxZun0o9z9EfnKicWIkVas1GlLx0tp89W2s/
QcDkZy/tlVushygq7yvjMQE8wpaSx+A5xi7ubEcJbF8859UINKIZPCXsGmr2e12MzvRB+TkNH86C
CZtdv1xVy31jCWyfFGLBmGwGy3hz4XlXU5hsVFV4aeeAC1TQQs06/GnVGCzC0yBqk4OMZtXOQqlG
kRQe9tE6pUM9bfqH47Z6WSBKl0JJFIceZPOCycs403nC7Vdpwop20z3ZAW+2YrY/7TzC/Uj0wg/A
e1E87/TM2+8aLEV8eeTLrX/qnEWLl46DtdzBSy07+uJj7bbTNvpAUFgm1ypPrLbXK4zdENJHW6w9
2P+SWoa/iWJtlg5vahABhqOAFaVwY09run6ew2EWQ0zyhRQRkiNoNrc3F64/3O8EF0/jkRlj0Cmg
hmn23UR6K3L1WVKKV29sVOjAyUEcvPW/aM/H7S9zAEv/Ra3znVeDbzX4V5h6cb6tdZjmOkYJlY3z
0IBPL9Mxs9SsToNVTrzf0xLNQcgllS/aS+y1I0fiEEB6YmlpLF02p4YhP2EMDk72cydmFk0FfbM5
H10+2/MdwaaDfq1VH3qP4yAy9Tqiq1a/hg6eKy2WPeofLSQ4P3aFrNi8Q2tffnlM/LOLBzPNPcIt
aiczy6/Lg1VIVira6D7ybWfo779aGzUrmSeuuv0NCNv367yF7njjJjd2bI1cIaicnTvL9i7Lrb35
8LzGi14xsuHap0+uHZXYPSfyOcoq3z4PjLXkMeg4ge40z8VwIvLJBe/pLaKDw4KtFMm24jS/kt9h
LbdogZ0exCvNvHIobYN0n4Fxdnn2bYKeyjOhN8bo0xhGwDJo3cuOfcfbgvI684D5foJzIGgvaFGD
s5M+LRnnmHwvxbFFsfE0dy4I2ZCws6OA+eq8UIx/SIlpG3NYcqRhqvpBUIr2i61WkeyIV/9v1VZM
yEC+Fe7LmO2P7FaKQTRd8b24lCM9OyH9bD3BTi7lozfgt2E99e4Wad5MuXfW8uZWJnyC3uI6rTvO
LtzpnbkxqT726we+NWujK7bbHg5gyQfngv9ayVTtotUUH+2O9b/DthY+UIMp+3nGKreNR0z4FiYB
TlbzoKvBV2kxrMbrwUciy/+iVC9IE8P7S0s2tb46oGuz8JIe1BjxSQPhrTzREEvrQUp49imBt8zJ
7C5xb8zVfbQWpaI5V7V2PwUDKvky1BxYl2JF17hTAMA4A7mzZvJJattOJuWHBQPEKlfV1SCPViQV
7RxmLE8bGGwTEjMU6c4fjF7mwt/G00TQ1fRzhBq5nW+dG/jv7Ub7/k1cQti/GV81OLgyZw3w3Cl0
03dcNBb5JT4A7fvcRe6YDqWKuk84gY3umeLeKv8uvTX3L9COgkIOXyKvMciFM7+IjfxixDO72BMY
y6Z9CVtz41bswab8H0ODTXL2m0UEcdQN2eDfF10DUT/msBzprqvZnDbCXcqjJOrCI5lhBLq4r/OA
wV0k17X90UnZR099vSM5Ltrwuy4h1ZudsIfNLL+Wgo+3p/bxOHtPbcWc6dowEK+PHp99FB3qNY/k
KQ/C8XO6RQBg7Iw2+JHZtZev0GgyHK+M+VCZPOZN1ol6muV/90GP/e93FsqSgTywX0/N7yA2VO87
mQQLFRvEbE1h74NxAqtluAcBJHrx2ZBoqn+iR2n1hlCMKBp3ZiqWB/CDZb/9w8xNuyXCbuIozRi7
tCO1jU92MeZ1cNyizmbynGmXBSEwrBhZZmW5ONkHR2+P3JsdSpTQmDpgLLt6mvEZR4WkJ6hqb2qB
hl3YgYrBVvmYRXIQB1ygevxat2nvz8DaXXnIS5/Yg5ByB7yozBdiQNk4YzwvjFcG8qgrQxSu44Ms
3CZ6W/suAuWVfWjJmOOrGOg/HBJ6YmZjq4cBJhz4kUOspUmJ8S182xX+evyVZcaxdiztiv1Jo9dp
TOTdEAhcZV5uqz3prKwJ5WNuO1Qel1oO7Fz2h87Z+mfAG1N4rzRWLjun2aYayJ9VZLnLZR0bYqcX
Pt8JQ/AWBQyaqtJNicaznJemVaV+8TbG3m+axAT7lxWifKYZ8STNHQZiUlxna+7CLPYLL/MJVAj6
8HExum6vdTl1+ELzUoZTeSo2ubD/cHTJ26/gcrcCvLa7bRpFEHeqltbeU02lf3eR6fkwCtu+LmEk
yidscD2t4NhRyiQKJ4g6iblHFY4hEnH2JX5eoP4j1xWkE7SgFwXOjnoMaFvxEmTjfkT2ZXwaAu7T
h4nSl+ORJKc5emKo25ZnThtkKAZ+wgk/u56q99c2Dg5jQz49YH/ch4zEsP7a8s2IjXI5Xn3U9JgQ
RubK6ECBxY9M61VdZhynMqm4p4bqUOaKgWbA6iXntcnAk/QhUFW+f2oCMIiDYzNUB6QA6Z3xaLlS
mfkYDYCl0IBFZTtHIoJA5VprDqfnHSmKoT+kSgR3Jgxpl8GWQ5iTR9GUZ6fUui0ebmE347EZ9w18
aaINU081QwGrvJhbXVZSSOAEVImZdQeYBLDpmzC/+stM7/fYLxEeBTB7T5t/dMJYJA9IPTfcSvlV
s/4YF5sgsJRN6ra6o+vfrO99GqLBZYHfWDgideRaG9YEmY5PdN8RHhJMutn20vSF1b4S6xL6yyXY
Xdk3V6wmunrElVOlHc13/c0AnQkTWhXkncZ7SoSIY5uf9uIb2tdeL39XXGHcl/m+vDKXCIOT1XXl
f0UOhBrvq2fcgLGrNYk23jm+3FSYaP+QvBT/ZTNBTewNIlQspqV072q5jss/ynv7OZeqRMU0RWQn
nsGjhOtpcJ7WiRlV2oisqC+CkVPaNlvhYs9cp5fZvrEc0Mpz8NtmptqRL7IQJAMuBE254FKufozk
DKrHglu4/jNj5rRsuvKomBk6OZO7vHHOBqEbW37nb+/jvFFhxLRKdpN2jOZuLKpj9sepx5SITXEf
54M92hONj5xvHQEqBVuXMQGB0BYDxJKzYiwHtoaVTyeueAIxgnwKXrh4rD9NU4B94/Rxr4sXFN0J
xJnGfCYQzOEZ7ehoD6Z2sL0XGL8yhj0lerrbbruTINSp79lRJN8HsFE/oXVc6AbCT51fUxuyXKPp
gM3OnumH+lqFyrXJPI9a56imqTL3Jfji8OKxCM39gLrV8iNvpXGespBhxp1gLel4V0IakA3T+K0z
fjDClN6FVKzm2k/DyrzdV1EEcEO46ynKCuJz+WVFfamaLNOQqHnnu3/A89RoHcaKOLgLIE5QpYW7
Y9jybSsSj1PZzEy7242OJ0bnDff3ovba5QF6iCSI5f8Z8aRrF88SPnSIw0ZH+zVqha8/BbdlqCkX
GWoyVVEF/wZbb2wD50bK1gx3gj6HpjAPOU8g78pLbTFrZczY6bJUDGGjNliPfHFr1OKLAJVA0+ua
NqoPntxrmC9C2JiQwuZmav5wGZhKkLOQ+b1dT0LeUUb51l0OgGfuBB4oCRxad7X5kJ43iKsVgeYz
fvdWB/Qtmubx7DDE9/7H0ZksOYpsQfSLMINgCNhqllI5D5VZGywrq5oZgmAIgq9/R2/X1mZV3ZIY
blx3P/7tJD0QOGoTQnMeq4qoqUq66hGn6dIycfmy2nuhZmBgrjE8VWI8XJBdQMdUGN2jhOdU4fE3
c6rBlVw2S6D2cd0u0aFmSx28CtCHJAdLUq1qhzlk/ObQvJhdzCmcFGlp7OvilOV4mITxQSxl+CMf
RG/W7pbMiJ6oEJ/nfd1kmdkP6I7lk0lN4u9c3uj5g63tLYFgyt8FIZ2HDD8iMTwPz/M+qkP70pcY
q6++A4brbuERiahVaXGpCTAxIjN0sCpfJTmpZ5Z0RDjhNLn+sRfEpXGbszF/0n6VnmseeeSRJqzx
j7x7imET8yCLTzfPS7CBMaE8roSYtFgwRRGpJkgm4yOO2cr/MUAlMuKiASU/DnZWq0lyzf2A0xhA
Wt6DJw5qHCUaMODYhuzEFFMvtSRDqa3ZU7hLLUHmctznyWgCULTbUrvjDL7CcRLm6877j+dpjSOp
JznXtJeswMEaHEmP5SivbMPW/bDYLGCtKZo/8WKFGrZL3HdfkDxJDxdyauJbw+HoJFykbDCIiJFu
VbgZVT5fqF6s+dFTMST4IMNWRvDbu9zpTitwFvsMuYMIFWfrwb7bHF8xPJq2DOxj11X+f73vd/8I
grrhMQnj7MFPGTH3ZTExVbktZxSOyhwJ8YQPlCITBSvGzxDv6nzIGLbOMivgRo+pU0OdWAuf/zdQ
CreddRON1SFF+H3BC1+S2CI6fAUc2BEZx6jtHfgc/gv5rvbb80RVnEp+nOZQax2yU4DLSLksQ4pz
4S9fDqUj1+JVhcv/c1yMY5fUpQZ2B+cAyZdDKzcue6UIscLkP34dzW+SJ9yPI4LYXot+lPph7Nz+
nU80BF9ZUw3TnzBnBcRSe6zak1fMujvntUYZ7TuVpXv0Y6AoWTIQRvAsCXhUka7aKxAT+M7zopme
BT52e3JYTcMv8eoqu3JptX9oMK6jw6qL9GViFejvVMB0vYfViWOxxxc6sS4I83gHBBU/dUavCBYW
Pbhu+22rMcy2XNxMRQVHw34vKGGo/lRtDUqKxVY61KSi21CUYueiKuNMTzBTEjPr6zk6ASTOoG7E
JWMhEQLFjWT39It1aosS0ze7ZWZH/tspArWcRQ8n5Ml1s9Te2FDUquLfVrWE1NB7DJhrj4t1U7oD
CtwmIWxX7qeqcLCdAYMLHzIUxn/s65zw7wTP9FMPXlG+ogNj/5DIzQ/og+Bi49WIM1oZb/msd61z
YssZ/2X1VF8SB04XUYwgV6TXpXzOOIuXh2gwEFkIfXoQl4ECN1AD6H/e1hp4HXQWEtSYZwlpPPpE
W1kDpn0BcaBaUdh5ryqxnVH5+3cCo/qYsvS2jFgVTA3QhMp9SIHllOcuCXEVp362hpc+4fZHh/fi
x8yd2247LugrFzaGc81EpYDzzZ2Ht1HxotmR7RwVBAJrHgSWzHnbAf7y8ErF8tVwHFMHzQXznwNC
9YYf6CxnVAyp7iGp0iY95kPsnhtV98GVlSWhyqG6sV44WuVvFSsfSH+cFsQW9Gp8tAiMrPfD2iP2
7VBceN+3sn90qUWut5SAtX8NFw6a7Ezvd8QWj7oIBHaHqpIG4XbjFa0XsREZ1birWlnRXjwngzwx
CSCMzqZy8ZkhH9FoZVb9wtMAB+9a5MOyA2C0YrBEefaTox379aGVFFGPqQnqY3RTxCNEG3mMFjXA
aU0IBBR3HUVdgX9o+aGqEzJIxiGZs5a3750hlPoSK9Yu3oennHDs9yQKc7wAxEua32aKvPJaDWR2
j0xtzUjtapT+tShsd+nkxeo4mhLGnU/a4DPHDI5Qypn5IwLmwdGP8YlmjIj3hHNaQAmP33NNfubI
pLm2u6wMeRSylicHnlWR4BZjdg7uMuiF7n5l0WW/4Z8g6v9BgGzJT7tpk9dgBlXqUoZKFjfOMEn0
8Z3Ln5TNG8qb4k0jex4ZWEN4ghfP3mQb5EwvL7wMA1GXp4u1mJezrPmoh2Q9dYM3ZZ+1u6bAFAVU
pPlQaNtq4hXYc3eTiaBQDMLz/I3w5+QBru6EmtRjEzngvUUzchwHllDscb9hvdZ0KBEzrUhI8/pa
8dQv4/RZLF69gAbqlmrngwlL9uj+sHq1ETBzuEIuLhlMfZpprHyIbSGXnWzsTI1MPk+F90IByVz9
Xfq+R0FIYwW5B8KM5//COUXxwV5wNOrOQkv4UmPbJV89ykuyZyXHFryolZhOqhnJhsdpNl1In4Xx
T2xhPXzyjLf5FdKE3sEIszFqyrScC75KFiNNDCUaf0bxV1QRddO8RUOL/tCbR87wS/tWQ5r7b5gI
/RFGVjXMAUGL4aYY2qFqdn1hMBITC7LZNcD/yTqnNHA+RIM/5yxAyQM7KRpbH02VLOHBdrq2r4Wg
JhQhNYnVpYdmmmMQEml/jHUTEq9VrHU35YqPll0w1NeKlSSKxkmZfMGEFUOUyPDPlwcMO5w2pVnq
58iprNoVo6jUYcnFBAWlrnh3ZnFipvtFleqiuNYJmMnVOTbqVqE3tb37nPalE+9LP5yua796mL9X
7uy7GjspMemun86lT/5+l4mpwvVvC7ygaeohgW5o/FK4C0c5XBeS55ygVkdf26wnONfODGxvGoE+
P4qZg8xG2rAMfzcjMatNxcL/L6/Y7CkeiN0fyYuVz45xAuAHN7GIvbNeNGYmNHhnA7wDbcp4S/hb
RreYCtcKJ3eihSBWeuKlO+v1+ZOGSsCfn+fs10CFnNkRpvDq3+zZJ3+DG3B9AGU0Zlu2RxKTKZs7
YFx1iG88kSLAyTuSKzp4pLDVNraz8zsanHHBWuFxhJtKOG5k7cc/i51Jad0YDTiSIprb6I0jUd4U
nJU9ugHfl06OkD88H68V7GLzO2KzWjzWpZtN5JQdkIY8Mhs9PnVaC5LuhI3KY+5GzLGTM5NBoM6r
RUdYKRjRy0B2YEnAR5Oxa4qj7nw13fdMutOpr0z2Zy55CLNZdZe3zM7G3092heFUoN71OxZCzDQw
tN1+W9MDcwIXPrOtz8vpLcmKMDo0vjHTwZSm/8kTBu3boXh8aUsnVERCHRJ2nB98cDp4Zw0B4jX4
VePsr/dVZf1qs+QlF3FQ8+LfcJI3n0mmZLur29Yvd5AeZrQuJeJju3YFKUBVXJvM1u8jnAmckW1b
/cZdmNV3CgLuhyeA59zBLPKf0fnrD7g6K2qeyIZLHM8TsXKMOPjeVmtIUKbL6tcP+NPifyiqmTwH
sN7MBX9d1z8kUdiep0FhJIUSkbyTtgalPtdkqXFelco+BE1Grr6okODyeS79PaLCtMdSaAmF9VPN
SofqJ3VjdaU4eqEXJf+ieW6sOQSc5+dDqUKUh1RA4T4oagrSLeSJ5FKlGFl2hBMrc6pmPzqDRRyP
bT2PJA5MnmDXNgwnDwQqG3dfdNYhyq1osCABhxNd4LE9FiTHWXPhtePkt9qKZ08l3egAjWx999JS
OPd5h1h1A59rgojgAbiBUyDZZiy+0F9dLlmr5kQ+1FGZOi9IU6hH8RLq8eJGvT+clz6r9aHA/e1s
SidJfi99Cn+iZuIDubsIMljRsGTuiUgkp9+kRRB566s4RHR3Fhl+kjAvY94eA4YJt4LVvBsm6aUd
vnGLjynyrUQ3XGXbNjuVwtMGNZ6N05cnEo4bm3TIx/eZJjB2v96od9PoyOKlvjmEN2ObOP1jpWmO
Oo41FYVncqCOPY6lK2GDzT3GnbWvOM8OA7uL7YrRjoMjLVf6Os1x2/4MYA4ezcip+5pqQLFdy8GB
zW0eAAffjEMZtVc2/NDEgNvNPa4Jl4e/scQed926ls9VIOuflM/4OpQcdgj280WytJznN6Cgo2bh
WK/ov9KC2od0jjygQkzgvmolq/BMVe2ukGusTpHFs8VjrUq8i5aJvCyD9T/CuGgeKC2GpuNhafvI
XQGGK5ACPilLzOXVMj4BfSFVPtzjmkQzzxYcnCTRJ6/bebnTyu/V0JFxoXMwzo/FwJmcUya74Z0C
Wkdy2AGFCAuFx005ksfYigCi60bCwHlHu+UHLm2b8lzI52U8MF3W0C7D2Qdn3Dnl5xBG5h14OTtE
BeftA69EWl0ptHOGryiTVOS5c64P7Cxq9wHscnjf+sgNKJVF+WPdrL3mutblv0H4rqaZhbU0g34M
41RmFtGKeRhi5TzbEYXLBGv/aeJuJL/S8Lud8OuX7yNVCdX7OK79fYz623zHYRD2T/ihzH8jqL5y
W3ur95tpSrUXyNS6wQthqj8qdKqnZnArDHqRACdnKzfBre6N1tyL0CVAxImGzcmYuFo/J3mI2Cj5
ta92LoufyU9d549LPpaUotRWHrgsUs4yHL/qnSckYSAkwuC0DKwCziBu5uB5RSDuPzlpLN1/oJnC
5a52cxE/S7Ly/g4X/1JdvK4Z/85e4qrjZJK6u6MlskbJKULUydZgO9v0cb/M7O7s4O6MiFgubcbQ
WfvXWgVN8oT/Viz8F1v3X1cVSXARYSxc/rPz9NKNdWouQ9HMkhiE5w1AXvHmPnE0qdM3RSYh3c54
1Ze9hgn7suAG7FAcpuGclKzcXzuovBRs+FN4rNoBCDjjPZQlIgklxogvXGpReB+D2y02c4zfkyox
mhZOVYLxkrRdmVSHwY3xhCWoM9sAOPQe0jg9nFMROP6TNlQLXlMr8IdCA5yWLSIYW8XGJMtzbjOa
vJjcx3lr/SL8qhbtddm2y7zGbBqVNjizQ1h3WFT6nHQPMwEYRJ36/4KOjcG9i/HqF5S90j2m6BIS
cpAYX0LDO2oX5Z1YaRRR5fg3BIiG0pewmAFIy5e9b/iZ8dYMhcdmZR26cFeUqMzXvGevJ8JmCj7l
2E/+n5jh8zzQisAWkGqa6scPrD9smXM6ogXcELgh0jG5sGnwONWvjboWIz2TO6JwKWzVjkPVNqfd
AVWzHPRXG3g5cn2nw5D0sOz/JFULGEKvgS4QpEYM/zB8179O6nOAgAUd/F0bEhr3mZksGldcpUgA
HSeafpgEJzVOwt2GGg+mNfC7mAZmXTscWtsZIh3oTcm1VAf18EjBCvsadNtMbsPKWOilA+WOGtu5
ho5UUS7CKau7gQbxQp1wQ6TsxCYME14Bcw/lSUXDlsLatmeB44l3BvYI/L7fQhOrKmgsfh5OG8Fb
6T/PYiqHiKu7H1oCMpoqOFHwJE5Z023cOR2fSHpOvLx5P+bAImPzZnCZ/MB5h9CQFLOxnBxcmGCu
P+N0Dm24nDxm4wXXJcDhbQ+r6XnAvYpVsIabsukxDPk7OJDTV16tcEQrFlf0qwRNVN4XqwSXIZUD
D9AJ5+5zHdDbb+4iCVDKNC/1aqcjVwwQHjgHznOPZSZlXiv7i58kLlHK0BEtG9Yp+M9PXLYaju/X
h8JWzh/s9Zi8Qp2Uj9OieMal4LsUy99af2C0AAorSwrIWIWKYVup28rYI+Zwi4jADN0l/iI+lMjd
16GZu3aPHo3/upoawS8xz8tf9iTNe0j4LwTDhVKzEY0/UbvD4gQQFbS9BvRbFBJNbdavrurrP2sk
cgiiaDQ05DUBSbZ0HFMWd1UUsUBntbrx/Lh5yQ3e1U1t8Nvy0ebox8JRPfGjRXabQ+7oyb4VhXNw
80hRCm5vXtumytVT3yiREeos2DfgdBspMbEJ8F1qYtd663E6e5vaqH/izVkDJQx5oJNhbGmzjzBd
fzQuWG2GyG79NTURHkDuzCbfyjmKHwtvZk7goD0RhhSOrTeTJ/CIQtfsYOykBOsOKWmXeEuRc+Nx
QChZgOP9Vx/zINZvuAGlJKSJeTpDL4QoH875f7fjMZz61V1epaxCEG54rZji+L4Z2TJWn7al2yPo
JodsmyWb7FKj8dgLucDXhdEbb25uyyNdM21CrlYTaC9ZhhTbkvv5DNMu7i+2Rg3e5LAsyMjmMfZW
Q8zly4jK4IEH+/o8VwJZqW7T+KcmQAu3JCLse5Aqij8827A3rxlhX1hx8o8YWW+tNcXAjemMk5L7
tZPwPQZIe+texGn9XGRe/q2mG20wqpDVWl47+VargasLAk76EHkNGWKGB7RCvghexjZNmKVllizd
diluJ5GmbRmSahF12b6b/YGdX1n0eCkoDHvHXIrYTgTmFr+2iT7PHs6Q3YjP4J+zOtk/6n+0QMiP
xTmNmvXXzHNw2iZDLT+XxdE5mlNRvBMINp91E4qY6FcwPcYAktxt5xt4e7PLW2tTcJJ9TQYvZX8b
TfCCULA58/sljnX2ELgQyVJV4aWUQ/crsSy1Lilf3g8uQtghAOQ44a9VLi8SF2txqDuICHgAxmnf
Tql8jELrTPshbPKraBYeyf6Sljl8jlA9zkMb/9iC2+VAICNxNhQniWYPMBJ9cUalYA2N+EsHQcQx
dFULmtMULsbfhaEGrIoW5f31culh6AuWcDgV05A+V40PCmP2sV3uFnjF3bbrRgOJShduUG+MLwQX
i2uCCykz5zth+5Qwgi/VA98lsvVAD+QZ5YtPQP4nmw4tFU4csYZF3XUl6+5dnPg4zW89169+ipbW
b1B4PEZG6PwE3AlPk09h/9N4Vz93UuAJCs7WrxJzlDzEA4R+okCsTPRTrXHGbqhR4u5t1x7QBCJz
Ft9lYRH/wd6O59vvdP+fmTEe0AvSmZG2zxGY58/qQUMJNo2ndPxwIwJgRuOy6vC8saH2MfJj6GjF
0cDznj5rIgCaADK1Cgs0IoxLlMqkxQlrtWKVgIdhHql/dZl0P2VoWdEfLIfI8AQiFUUTQQ3mMEI2
r5w+j5cTcjNxq27W9lTShsBoKKucxq6EHHaY+/13oSMd7+PcqwEr91H+R/Fg+pagg5Htxy7JOWDn
bO2WdiSlqllP/k0SFa3ptsl7OXaXVft+fGYPrMjYJrhq+fp1qKfgOvMiav7RyWM51I6DaG89UPp2
kgHd1nCiUMmU/JYefrEdO9ksJF6GInMUqs2vfoPreHsb5sD01wtBNEsGgBRnrYdyuxasHKY698j5
+6n5RpIOcB54ql2uFqh5Ai5eUCjPl9s1BtcQnNa5fwkJWfQRyR5JwUfB5E54OWNFc55Wrd8rt+TP
0UFh1WOxsA/ZyNqJv5MUkhVTGRGDTYvlunoyWTVQw1Kl1R/JxjU5TXKM3x0dG4vdMCJN4zfd9F9v
AzJiDcRIfhgHHC/V0Bzq97D5Yn1Mhr57w7Wow83E2AuqopUNBTmZXuT7SK3hm4HXjZfATwZ78hYf
lnVGk449JoSp1T7sWrfZjXL0H5B8ppFHAWvXeENeq+rvjKeL8U+Gyur+c7CrC94SQw1jh7D30fhL
9JQZFq6/VGFQnUvfVebcVXFDCBxcWldv2WUV9feE3DkOuzYnY8xMYTMiuBuPvJ9z5WzDzYVJWv6d
pxHsHx/Fqa9Fu/oJMJYhRE1Oyz68G2IcmDQpFWm5GYNQ0ScFyWkQjxTeMwYqoP8rEM48wgjnV1WJ
A8QYu0V1ywFy4Qxplr1y61RD6haVbx55tOTNvxCdW58C9ra0fUws9TeQg7L2lUx7Z1+8MrIvFgcr
m6pljrnBuwhiIddqYSDBr6V4XVm+57zGkzl/h+ecLL/yoZy7q+uNQtzn9H/zuCvLAIACcYH0bsLK
R6dRQxxuLyPSSSSOq//rT6V+ZJFQQjlSZaV3iv5uRtUQgWXDqj0dHuNJW3vq607f8XrnVUPezsx/
2YjRaRRiP8JzYFP8ZVMr9Htmy1bemypMwp078X/8q57KLvgkSerJZwnPlW8bRzJbV+hYeIeow5oe
eYh3jNZEPPGG0nfhHsw0ZUem8UJuayPQ2bn8pm7TYOQdvrGEsweFbYTlMbWG3R2gHsCRWb3M/Tth
KeAXWazT6QFFoAv33cSK/WtauUdqfjPYvQcsDXXxDGMMgSSIpvoDz2Qfbcbemsd8MFCN2nVecYjC
cJUnvw7Vcoem24uPblDrvHNCHVFPguxNjtukrlf+h1aw+GdN5GJ8Gmi9Ux+dH3GZsEph6xFiyOai
/2uQdbETyQY3xuoNEoLohNWebkyDW4dDCbGjDQD6gOQM6pG640DKsavB6BM800ih43cfQBeZV5wY
6Vcsotx9gWc4g/zikHsBRKPlw4QBZbjWqLVHVh9tiwkf78KZZAngntVjKfkHAGeImIPvWTjnYnai
8o2BEZ88MP5au/O2KcmxvMVSt8EbGTAfhCBrOBJ8+CCd7QC0gsAgMWQXvjncgLcCK0R0ZNx3Tzgj
6vgN7Y8iLg9bZbFTkRVPpilyewoBHlyNyby3NKkIIDqEBfbV1BaXsHVZvSFZZCBVioZhKRm59Gnw
mOvr0t8CJdGEdPbcOEjpl5H4DXle0iJEDWYLkQdX4eicVyyROSlGFx7hoz9k1EX662DsAyoSTk1q
vQv/d+Uh2n5xT5XhHp8njg9OKiGv8KnGwvmbunh8l5KNAgVutdRzQ1O9ZWHBkCsJRWxkwLv5Ithx
9fdth3jfKZWO933iJBgCXcB7kkBaQjxVo94TQAAlnSfIwSNeqXvfT/o3PE7tN2dYmX4nfMzvSQ4s
NCshKoSUYm3/I+amY9ZltUBCWpYlz89Ll+XPmLDXbDeCPBi2E2hXiCWoB/csezW6HL9SUW97Ud4e
RyFhrm3vNGIXlkHfvKRWDd4hWBvOqeOCdRVkilktpV+ufAzjJowPVdKyKAjjHCGinRcQHmnTJ7sA
TYmrrihMt5t5HzsfIRvd6HMcnfeMwA1Zis45BpJXRdDyDW8ogxDxfc3BbmZz43e81jX5IsHImiin
pPhlWQkZj1WBOql7BLXYyuU6CrqpGdPAl1O8kTSTWkkvxN19V7v63fZa3RBuq+c+lSyLnXsNFj14
gpZfBceJu10fY8sd99EJxqvN6MGYAzSXzNWxHMPkK89j+S/GQcxAsCbz36qJGgoehkmBIQDi/qrH
qKFxk8KdFjdOu3xwrsXSYYvZuwYtTilqvUzOMNKT1DqlLDBJXlNRkp89FQIUwiBBinQtaFw4FiQw
viW+Bft64xrYxwTPKXjTHk1339giK7YRxsLyWLt9Qb9n0//USe12nLMdhW/SSYx/yhjWun2Ix//a
J6j6OxbrrmGnqIQBq0raG5tzVT/Otg8RkKCjuB9QcCDRQajmCDjLRqzXZS0B9Hp+oqZTEw2qP1iX
nTvenF7UW6pePedUkd3mgO6XcLkgD4zRlj5Gl4WgJOS0S1HBnkPmSCii8I6HAe/qVHAdWqe1v4L/
N8yU/VKQtBV0vd3jsF/OTEJBfi9Epz45mTbDUXhRCAhhmICyZyIfdqS0FKEcqGkHP2rNwZEUg2wo
0LXLoRkSXZybAss79BMvYeHJTcOSLzJyOabIS82Dx4Sw3oVhNIf7MZXi1u1RzGV3EmEePKXTHKiv
sKA7msIQO0xHxFz5kdIcBoGtRu4klR0DYgMmT0VBIZzRcFwS4r1rJRNVEPUR43aSZ5F6DqxXn4Oo
LhzQtv6wHjyWY+opmtfhX4LtFQXD2thr7oYus7tJ3PjXbJfW3eywq79jWYu64XTkG55mkPyU3ZC3
eKpFrIqDx8Bxay/pyuCzxzNP+HwpnG/Pd4m3IfQEzR4z3uQX2xngRH1CfVhfVpH1yXIUpJECBmwi
+oKfw/gI8/7qOHc4mrCHNE3KqJlFDjIsHD1Sn7oqDzxOnCcMjMrbdiNJ64RKvypq9nEUyHnb5igK
mKu1z8l0aqffdoiru3DBp7VNWL0nx2jyox5iEjyfiFFSMuFubRNp3uCkAeSZw7S3YO2PeBGYFkQx
isgKdmBFzozyBOtrGy2V8yvHgninp1ou2whGjj1QH0j7ae9gG2CiZBIGZrSOv1YyQc0BJx5Y5HEC
S4R9uHvmAee+UguSrs+6lwx4SJtdy6y0EDmr1Y27HIaNAwihHj9pq8PT4WEjwhDbpu8pRrjfaImi
5DdcWGDgjRL+qWvi5tHrg+67a2/EkLWHk9wnifWvpTPw8h9XscBSKjv3rlGenf40bpGoZ5f84oGB
WXGmt2HUvnmqCbOLROeuLy6LsmNQ+BpHxdIK91mhHmL58CLxHXi3K6WIhaHsrws72Cd+TMrTAjw0
+4g6kpTJZPLYfXtepnaryiB70w5JYRASgp+/2mVOg12DG0LuFn6Fan/jpwY84unvPHCCsi1v+lGX
L9q6s3sMJlo3NxAwWLIgq4HQmIVLToeV+eSkR7TkCN1wyFIZHtNZTTctZPDXlyDXy1/aLaJ/PSPR
FRJkjj9BUFl9HLSc13e85Ewbobekf/WksvFee076xAMHKha+5RGUmA+udeOPTPnn//eCfLrG8oLE
Aq9T8TPKjMJntydPsodOzpOzUXnrfDsDwV4hdBU/VnkRfpD16NwvtNU2fjEtz0mclLwKXdqTVxVu
vdBdxy9/mV0H0ejmfNjleR+nmEFILm8MJwAM8k2u9LkAxivfsOgE4LDQRJ2vYQ2IfMOP0kADS4+0
VFJNkMen0IeZ7vIvQKiGZHUgV7UX48nM7Aj611ecfkN2z09Uf5HorCjaGJScqXjohvtpAOMJ11bN
893o5TTJbXK/ybih+cnb74y9UPQZqGEQHBzailouVq5Y1TkT8bNM/L5MeGC0Ap49DeXbMTiBK9k/
UDEjOZbfoA6SmGeAm85nreOlPdUSu+4hAM6pLzkTXnhy/TC9rzlJrk+BWvF8DHJdMkpCcpGdOQVj
xt646JTppb8VcD9hKVjXo1uEyn2cfMDjDYA0nAAU61SEmfuJKbXl0xJ/rBIRPrd+pS+3jOy6724C
AbAM/ykCXvVPWHZpuxmTFGZhysR3BAC9C6ngCA2ui7NseKtmM8w/o9MM7YjvS0v70sV57ey1WW4X
uhARRwcmqbdMVNRBbwwX0jeCnCO+bgYHfw8BMfWfPFNMyTlRHNbum0ZGl5U6i/CKuZKtYMwtPv5i
iTnVx6T2nWWbD8kIB8bqYQc6pR73A0sL3qbxLQW7raMgWr5tmg4wibl8l3HdJnI17w7wbv8xBOWF
+kypNOv+nbIOGfjbme0eU7vuH9glRsOh41CBCSOvObjjZ6yW79G2E4tFrcxPaVRqn8J56cluj3NC
WQ7PW5JtoQnnZzYpnof97mav4pWTP8C9lA0bOBZqaPkUaW1FaE37TEvnUB/zGT1xa+gNubjNGNFx
YUaeolVRqm4Hsk8+3hK5HJcoZQw20eI1zlNLD5ndhP5AvcrYw1w8uIY0ONQvWuB3JnSyV3o/hHfB
4Cv5GFM2NwcNReBt6YHqb6GmSzpTljlHfVtmmclDU3jOhfYkLCuihMezRwllmlJj7PXbkj5PQjgl
ziZKOcrSayzk4MzVuxWATnTw2br9cZPSpsgRyfDAOujmzYRAu8sIY698GwuMPnIfTCAmn0CCsbBo
2gMLGBR2yOI32pmgPHIrR/jifq8WTfuMr8yOpW73lJXEsbd9OnBSwOCu6UK41QJbD8jcNh6d2UXV
G8MfqZqpex8JfotHFF9XbPso83B+Aim8x3ZY3WkIi+t2LcmV0YzWlOZCuV75zwMKlB0ycGd3vtRF
BvbA75f3tuwd3M1j4tyVNClF18L11+RSFGFXA8kKln+JUFPxi0fZ/NwkhewuSLVEZTcSgey5TLzl
Rid2DZvEeMZC6tNkSXv5ojhcGBRTFlEeY443jQRoKa8e92mXd59kENf6kV+zbS9E6ChnswUItDMa
IpkCLnPf/i0ZeXhnTNHQbIn1CdoJBCvsHS8a5HlHpYZu7pYaIgbqtA5pHKmwtSvi9/HGm4hWxcBy
XTy2RXepAUiD8GEbdpI9tRPwA1lm7SasUNV+RTB9WTEGyhMqYbS816MkgzIAbjjpQFfZFif7rXiS
8pvuZcyw70SJaZzXeCFZyeMNse+J9UHw7HTsBZ4yviE60vOUFU9AfvUonRKPqkLx+u4aeoY3yugJ
a4EMlqNjm+Ie2V4Ex5InyMW4i8lxhgDgfEiCcKIthQdw6RN9DeP2kdyse4xosgFT2bV6ONgcP/8r
cmX2Rntqq05tFTtH04w0kLh9rC9VzL7xeUHuLL9JyU+w7eJoLf7q0qEFFRYoFz4Cqd//mnFsXKTT
uxRlLoTW597JmqtZCeVuFl35sI0lufptTOhZXewEERsVLAnrg5ycBdCOpbKBf2MA63h8zp1DrwNb
iRk1jS6VMHucwd4tF0g+QNhzCJ//ATycsDKh673w++d8vlgWcl/5kAiwE4z19Kuu0444tUQzFBQT
s4FEb2n3vA51cBx56xDMoczJ22hbAx8laTFdmxat6snVhKDYXRAfpga16PamL2ENIoCsjL+ge2my
NEO67lNjwOWGrGTkNYBg+pTP9NZtVZ5Xv8YmLv1DTNd8QaX6Gj7a1hvTPTGlPiSseANvr0g5z3ho
EDjY6fq4IUov+U0GCd4NHJGxf+hYissNthr1Gw5dzuYpvdENS0Y5hLGZAI0T1SUlfSVHvE1ooSQ8
J8bFSijcUj13TGXuiYOC+BUOk4c8XMbmVODt/h9H57UcN65F0S9iFQiC6bVzULKy/MKSbA9zJgiQ
X39X37epqfFY6iaBE/Zee32yAnEWEjSk2JipV3EtOujbhGx0UfychXU07FdZDIyFJ/kfE1FDe8eT
95eS2lzQiSJAFpzFkFHmQfx30z6TOkmUonfpg07/isAZ+VvHMah/EKdhG10I+7oRsXtyiXRZ/XXH
HAH7lsouOkBsUcmrjsbs4oK1rP5hX/JgzuF+lQj5yIEGQmiYzJPS7VkxHzX4CfuuaGbF38T1+vwU
IXdiKIh/GUy+27zOiY98ZlV5iv037cn/3LEum6crPIwImjxuov0KgR+nQqOWlxEOCJVWnC3xF/l/
IYAdCQwQsEmTPRCssPBKLx7ao8wJZQ6q0uakL+ZISa9JlBf/jWGAxCwAfAZVjvAiF4/CLV8T7zpF
UTgP6Ysd1vnOLCyLty2xrclWTPVCTCI+s0fJXTO++k2UtJuxn5r82MyOgggR2/SBlRq/uBw0gXqN
28prPMEB3AzJimXAIGDlnELr8kOFrVP+YsXcfTNocg9PYQXs46RHpz+2CpP+kWiCW2XosGg/93Vf
nuyAwH+7VOGKpy91hyswWfuDuKeuCI2g0npYcq2SXTa2Ebxijfx9BwDRx40awDpAY09sw0kM0ZIS
QaAS8vjcukz+Y1zEkQEqRMc7OmbnG1k03WPWCvCNiVK6fi+XZGXN5ONcf6GvB5fqhLSMWxQSSMdk
EcoTsXl6OQRrG3QXU2V+e0epZ/kPpeP/B11vAlg1yvCYxFEE3iuokd+muOn7MxmCmOYWWGMJo3Q+
sPdoyr1XUOsRG+IAWxVYmlSC2yjQCa6YMIYT041u+kyjLgyDq0eZvHw1qx2csyV+834MapxITBrV
e4CIJdjmoyJeC4TBCkDQOO2IAjDIOjSB5F/CARDxEBx5fzJ1NHEJta9As/M6DkSSncCeZ/DohkLL
W5yBggIrRgZ6LOpo2uVc0hq6sS4dvA5W31xDItqroV8eIQlJhTg2Hm99F27qvSy8ZD6AOCAbBgE+
LO52FtGwIVAWDikXrr4jwvLGs0KcS2+yWAdGk1esO9YIetjFZhk+ZkOOEzUMerQ9EyzMB1Eo9Rv8
3ImsSdqALz20LJM7tMQc65DWBDp+oqo2Ce1MTK7yOD1DtCKPgp7UwbUmZHcZRhMMd4Jm+AZXnEJz
dEXTP/CaZut1KWf1u3BKunaSOcb1riwW8T0SRtRtk7UL30ZTNnTlWPlJI+UkzbbYp+uFBT/twB5k
Y/BGc5ySnVB4Tk+qiIgfbCmm6H6sDBc01Az3LTN9/MCkusy587KKOXljzF0jWwKhwKbMh2GFjHZf
mjx/tK6J0m3fDuTrOYVusgsXT/lY07YS/+iGcXRvGbPi1PYm778C+MbRDZcSuX480ikilgwuUDAt
h4VMsicuM2E2LLIDd2/WHAlm1sKakyhheJz63vnEzS//RFVPpCZG5f5IBFD1r5NO+9NMBKYhQkoY
xNPJFkUDaTZ1n3wyKwEMKemgxISvRzMsF6YU29GdkKEn7shaN/Em0lpbprd3MwFucstLDQRq6lbU
fJuQh3fZpevi622ngPbsXOOUh5ZBnretu9xTv9iil3pviW+6reDnIdmvK3hvxKpO3d1TNJD0t5lJ
MXzhgWlIO2R6SRflJdN7ULaUYqIgSgrHd4xo1J15KfZNhCZ9B/wAo/iIyfefknP0VlLWksgMxuwH
riRqEWnNou8708r+w2Pjtw+HSvuMDB0WJ3Dbpw9iPOAzBUgZH0WXIVonnxnFDmStj5r8p3iL8wJw
RM5p77OpmqeLX0dW7ErpsSApyW5+WhTD7tNYTHY6mzGPniEaMDdQTC1ifnRNynDOZ07GEjSdDaEU
dPlNnJCbiCE0i05R74dIeSSmyzP54GiRYZBJ4v2IjXz36CGcHyTGCVguMwz31jdp+subQyTVzO0+
Efog+PF9XJV7Jk8ZS/a0Us344bdJvJ7p1vQMWbSNwalHySpOA580828SAMUNmuRXz6RvLI+LDmlT
MvxmZyxuaX3oSMlsH1h1RVfouz4PXYBnB+JCC2t6JaumutaQ2dxjMvyfyW6jCDBpCwB/IhdrH6+J
Go65gurxG5G+fDSWonDnEoOht3IA3EX1tcDa2CIAyQgosaYLq2HTARwoj9gEZ3yQvuNKLi/lVmQP
eOuvWXoh09/SjL9q8G1MjCcfC9e7L8gC+K4hVATXGLYsLLE4TLXbPUWZQlK9429rFofrunQZXTDz
9FiGciEaEEhRRdzxCmaABzufme27iGteICqY9mCsiX5RWKp2P622uXZjJead7yqs6+1KQfJJW5Sl
R7YGM6PwUo6X2AOat6PY8OJ9NQXjW7No2oMuEwbo0JL7pzZk5ryXgwz+4hHWHI6a62PTNY38KGYZ
XUFPFp9RS7DFhlgWTUbeEPTf7SDoqPuWiAXib1HMbHwWZHQ47uQ/oeVMSMgL2zHaT8PYtHge2/Ls
IbLRp6VtrToyniEtiBKSxa0tEVofSWlov1ZyO51PIRby1R2geBX9TDKfSCy1TzEeXwQWTl+2346D
SncbQz2ghg1apIQE7zmMPrKh9n5DsV3L80SIwP0IX8VuZLJM/wG1KILdqjzcsmuAoftE9oQJ9kzP
2voym/XmXIC/hGqV5LeY9R4+drRu/vgndFP/J+t6nN6RM1Ur7join7O5wSqBSbXKzlnjOr8wtw94
0iIkF3dkMiTiSn2eoIReZG/8Y0twVnommLfawZdErrEFfJTUpziGR3I13gKFBhwBQjbFQHtLR1Nn
Vza3y68k5yE94eZcuJuDjJTPwecKRdIHRudAZY88bg1N77/giiOqs0515u1xH+EiQKhqDGQMRfoS
YDU6l3xkfg4F3dNZvg+nKiAxA0zRYm8tBPYSKCXD+hnP2vhnR1Rj/qcsSxyKTj1IAldA8KPl21A/
rlT2/Dkwewc2rOXg7gr8HN6eaCgy94JW0dDWtHMrHAjcgaRF8T/e4atCsQ8fYtpT7cf/NDLSCfVx
zyKoVbQLG5+2nznOUKUfqdcw0nwMWMMkL2TEYbOE0Rjj2+QlQQhzXaqx8/5RhazFYeaC+teSf/PV
TQRnn+OoB2ZlWNCsCBskWxOewCa+4K4YLiQRpMml60f3ZYqDmteSbYV7qLBTmQt5EfY/kpjFn4Yp
UHV7Yapoj/cmYAk6Rd26GwRUbrSEzvgArc04b3LGCZUsOVMG5o2lR6Oc5ki2mI6V+rWGLyPuk5RZ
9t+uJCLguCBJ5DOFYqU+eQDxXmxHQE/JKePLlz9DMAn3vOSo+ZhvddapTmHoiRLvqlT/0UT36Pct
X9ElsQHpsTvHVRP6SMUU7q/jFxTgEe8eAQnJOIgzACz8xA5S3uTkLjyUlwSzK44OiXiUE0lCoE98
obqQ9FbU1tsgYZSrd9ICi4WcAuaETZzn+Fxj2uMSEknmBPcdSGbnyp2Xrfs0Bri+h7oRBM+u27N3
xu0y5wcx8xM/oI5GnGVGfzgHjhN45zX0K2ZyKsCpNQPq8uhlHL8/pH1YPfCcJqSazUzpgR6X8GfC
qQ72OXAsxUfKMtleRIYIjxmxH4VvNRYHOHHVEHosiFv9KfJOfvdoZ+LXEXMiMHwWhJfYjJqE3aAI
nznnHVLNFsOoFTRBczd3ivDNfq2R6gOwiU8jSyqy7N3Ju2qwwfZIiUmz3TlRxHQRW0u98yOr/AMS
g7D68ApWH+fMUJK/xhkEk42e0iy4J14CETRE6SBHXVDUQfbCSNaneS8ZFATHqYfczWi3vnEpYh88
K7j0kN3Nbk0detZN2JNk+oLAStUPK5iq/MAkLflpWhilWBaRox3qiVzMbe0aFlK0SGT32bCzn846
288sNIFz6vwuVPfM1LDyIaUsdwOMkr+N7hRyxqDw1JsZXdfZ1Fi7DdrCgEHTilah3CyzwDJfaG3N
vibsJibLSnXNSbVrHO1BdBLSApqrwxg+k4d0SXUZvRJZ2z0wUGNhEt/U+Dso6mNFIBBKa+6dzvsK
C6LbNxTRC6DQxEfAuGI/IJ5MCYJ3IpH4vykpOGfGhvrsKBfGGJsEmQOC24pgo2MdKwLncX3CP5WT
b55QZEfVW8gw7xYmrOWVX2vxOC8RkezKJAa76XmAe+OqW6qvGPf6Anagy2fnORgbxC+5hryC9RcV
xzsU3wC+IHYedPgG0UCwH3Qx5teEdGekuY7KyuvSGdV8rQEJft/8UEPy3fmyD93vZmSjesKinsaH
1hu9hymiq8EHnqXOdi4hXVy4hVaQlBSG/J1u0DjPBQArhjZr16/Ti2lFW6IJ12AILhpoWXDQPoOx
C/sKvXxnspw/b3hT+DNmnZlGJonYwW7IFIMct06zM9bq0AEL3IVoQ6d0FldnEEG0teQQdndBNZOx
GDOYY6ycq7QxxKBxosK2AEeXbd1yiB5uuxi0TEVeg5vUUL42yH3DayGTlDRxMDeI4ckRp1NGIgX1
9dbTtPMaFkcb1YXak4PDKxWMkF/AKbbB/ML0OQI4tMSc+DBNHLO1KUo2FLCx4m5rpzT5g69ljn91
A/fxXWnXgM8n4M/Gj0Wgl/GVVLyh+BWg2rlpdrSbUEuQmIOlmRXnuQGGBZ8PXB+G+2LJAzBXOJUP
oY0lTQTk4g6xX54kxzbIwPZvXMvndBMPrpP2d5yDK49MOE/qi/bX/hKB17jQaXPcCYzNgotgveTQ
2jsKuXxYyhdyuFdSu0wFzWOPn7HmYeewxWaTd+1RB30fvqk4p9dkRbke8GbjfegBAU2IwdnfsJMy
7PbzUIZvHLpoxLETB7xlQ6gJRgS/9XucQ/k3gzGH2ogDFDhpzBAJ8YUQHxnjWMIp0RESUi46/7fN
S/KrKVDIiKf3JHIy6YjkAXjCJfqENohML89tvMd+CXyy1UA6U0W2Y8jptukTsD540QcgELKMc7Ff
EDvd4k8CXxxXqK2vrJ/ZrjQorctjwKADcVj6/3BkSH54RfQgxUVZGRcw6QNymoea+oa14URW6TRY
9RttCggT9mgYD5eIaT341d6vrnE9+AeP0QUBL30V2B0FpeS8JZUOvXlQWFZxWiP/4lTqoLXjmWAk
zaWdbEFtpP/ySfREL7Zz/0XQr/dX5+TxpVWS/9AZwbpAmfgXpCwpDy7G8bNXM0DbEEVeOD+czgj8
k5GHcE/pSAho5bghQrMKJOFd2yogdcrTfXPKLVpZpHHQyx8ymvDfNROsYhcOYfEqOvVotY2rx6Gw
8i4MdWm3y+B7pMUsIWzHeHGEd+oDq+B/sCRkUg4LIueIQMH5Qvc+BQc2rmsOZV1T/FTVUlCf1iNV
F+i/1TR4Mmu6StBFyALh2jflr7CTc36v5Vr+cddWufu6xvCg+c0cmqEtXf36Uy4oC4/16nV2i2aV
EO5U0yleXAaC47YJ3aLbOGXQIoRoavExzKX56N0+7A91ZNx4PxSu413bNE4+eSbm/gjc1E8/5sqj
PQ+dkbF5GC7Bfb3QaewiVIAERtsuJfCpT+TCvZvI1zgyxNR18bTO70Nv4HKa2Bd3LVkn9Q56CRmh
jMM8u2tdlb03i8CP5ZWwMzAgsXWMdzZGhbcVdhzrexwnLXVu06DlWdxFXMXiE1vdYUeFmBGlWqCB
K2oqwleBHVA8zxiz8itRaV3zm2H6BCx6yDBQLTyJNqme6YfTT5h8jNwwaDHp0mGSqq2fCgeDYlqj
Aa53I+EDSO/aALjcdshaZ7pbm1B324VuKH+Z/X7gELOhH+9ihGe4C2eGf7DOcKpYxMdDn1SKQ10L
DHOjo/kZb8oTrCqMXeFD8YDP7pgem3bEEttVdRcDUgfY1LHc6NOCiVrR4erpO8PIsskDjfzXOJGL
aBxvHq1GNXpuK44Z0SZmvceKnLGm7R08+MOT7PLePdCPde370oiVDC/P66b4UObJiLk8yDAujwHG
5+e6U5oPFtwcJAqkxxoLJivueLkMK+LGgyU4p77voyYI7op84ny8uqlqyVhBv030yK7lnFPAEDpf
H1nWa/3Ddsr6nwl70+J9yGoUzoShAFDYuiPxtrti6NbmTjDCR2NWM9eFHRYlEwypPsQyPzNYr45u
wx9/ySpcUHDXWGAg3+2071wKzfT6uIo6y5/6CgXnhjFAz39UG5NBtksJEUAJPw93k2sr+1WkrSSK
zVkU4Q2iarZxp8YrqTRqfRHA57xLN1cQoxx3mcOzpj22m5zClCBRUiqYPDTBQhGsethMR8NS4Q9d
kcExUIYu0jNKS/RVXNINaKAUlhD9FUjRy8CiVW8T7cmVrhnO9s4F+wkeIRCm2U0tyuJdLB1dPYuC
9L9h0wfE6N4PCxcXIrAJitM9S4lAPxfSG5t7BAfL+O4bemImnmWa7nzH4iX0kOcCNAna6U8CuTh9
GLNkumtcPbwi/hb1yeslyLAAi4hgjNASbLN41IdVI5kQtW4j2A/l/XRXWA0cuTKJRYHSzzdMWAs9
6qsp0MxiDiqjn5L3y+yhjQYVES0Uopspgy6GQFXEYNH5YlR49PoYrXcOnzc4LfE6soSjVqy26LiI
RYXfjEcpzmOCF7kHKdrYypju3raS5r3pIUwTumtRFJaEsMTnclI6+nQZ5n606IFRwiDNuc+qIl8f
nHkW9W+4I0P+RAwCJwF7f7MiEh+qOHzRdG/9DgCD+W5Hh0K+9alMTqjkk08Uw90ZhBlafNRygpee
Juturnu0jdOtUCPgkTnUK2uIPrxC2cVtIJBkulvTW9eeNGoDue9rdwqeMh5ebGIV2I8HRxP0sLNc
ez/RgMj+KANfZ/giGTluBjcKip3bdFV84Ynun3ywf7fQBtN9sS+php0f0CGAFxmXi+X7FlvjM26+
61EboOUASDtdh65LV33y9erWf1c/WpwLf0NYv+Rub5/IgLXizpHC/6AyVHVFjrMtYHCCbEBxsu2K
MXI/bK3sUh75LsqU9TSmQp95I2Gnv7vM0wlhNmHxnrNgJXCt5OXDzHejqr+wxowzluJxM70lRZoO
+O7lgLUSPl7lHnwqtOqepXSS/OblXT0Iuaz5UTT0WSp29J03M/9UG4KTcT0NYQ0bQBbF91RC8byd
lfRFhS/lDYBS+qHcyahi3KerZERZqfNc9S+Gf6zOpc8pzBnKPFq9tutkL1lcwGXouVvIvClafMtd
AEgecrB/e9TKIvimOVPjR43d9MITZtDWzxF+LRI4aA/JVlegf1PIxD+4s3x1CqOCtPoM3H33UbFP
6cie4lvH4b+4yM96uIMHiXb8wyc4/gGBA6GBALBGcyBzTE5IL5LOMiAJ64nBVaTe4UYGhLdVs+O9
odxX7dEgR3LP5Q0LRDlFptFz4OPy0Waaq1MFET3bF77b4QZFMnc1WZfGRCvhvdh7Ln5AShcnOYvO
4jwa16L84SUffhu87yBmA+F9slUioW4BlRgfs0AS38xurftswsQlzHYe0/e1r/UT7Cnm2S0eCERv
REzj+2jV3PxQlcXmX+l43C+dT0DmLtVDbi9YTurnJtbRfxlMEkM6uzQREtkIXFaRTU25RTBu1/fQ
KnkeSUrzto5H57edmNN2LHa4io6sWRMEwo0GnZI3vnppo2Ep8WCBqRrc6lYxdW7tsc64haujRC8s
Q0QCR8/RNCO2qbu5rg/5ZINhZ6jMCIUE0062MPJjkn9txzI5i9MW4cyQM9GEWYnEkdrMHYgt0fKg
CSx39qXv+/eydDRKkNUrHrle2M/PsZQA5ofQZ53f2qAPt7nD6XQgWsVGx8SGN2C4ndNi+kjKG4Ko
GqJ0QM0jsGeOqRm/SzeHxRZBFcIGTETCjCthZJoqvfq1Qa7De04hpzYG+wooWUzTcnw2OkYksEGB
v8r7GYPxf2sOP3w7GOWU23phwgMmgYCcGtRb+uKCcEeVJ+LlnX0fFTRgQAdKJLB2oKW52yLsDY3z
byz6/KrqNi4v7Zp22ckJ0ua+KYnQxgrYz7Pc2Hz1SPFWzHp2MzazL4tvLr3kAZi+dyqH4qrF0BQ3
Y23c3hviJMSfxZfkUeHeTeDwOHL45LEB1p1iXei3TJV9mEdBkb57LpabY19L9JdnaN+1/ZpxDCBq
tX5cHTXztGewgdHfGXEf6vy5dtWXSSZt78n+IdQT1SwUZwD9LaFgE9b8TZTJjv2j2/zBexHdE5qL
rMHD+/ESGkkSMUoKJR4jh1FYf3ZXsbL1hMqiHxrXnzzQZ0PtPvmrzb2jz20UIxB3VDl0Bz2XlemR
phOloCGKISukgm/8SCxXoqFZiG8qN1TzBkx06dCssNhnidiL6C9eqUjxQ5AEfUKlM4cEHyPY3dT5
yPgBl6OBkSPGBRN17o7Q7ZslAC2l6Jbw4dV4YKg87V3ckdF9UEZEF3ATyc8cwtnc6cr1uk/qyLkg
3Z6z4ltCzniHbaLJCkmbf+Ewm2OjrPeOUSP8l3Ejk3/h0hHgHCevi8jzhxjFgWFAAyAPuwoUBfrr
eTlZUcDw60gFeUepzaGPzY7buE8E+5Gwl0xpMhP4yRV28Pobrcr6jVnT+w3rmF9GRix7mOthtDuE
CItu+TpY8XISXtbTqikZtrhMMDTFlIKfhEW7K598HNsT8Rz65h+kOX9kmlwET2iqGoH4hYqrv/dz
Gax3IAydZYeHMMRlTq4KQED3BuMaGrok3u0QWuCA2qr+6bvAjOcOahPEg9ArqmsC5MqB0kxWyrMv
+FPFJkGryYgYBT7HZ4fc9h6qa4nZcB7C57WbiN5AvJ+TZa1xu/E2kI2cc4W+eZ1w/mKPd71TCLRM
/LLZlHB7ozEgSQW3WrsbvLouHm6a9zfeEkJmxqJatrBxCsmCdilP0u1LONZlQmbXHxwuSEKnRKqT
JiuFtWmh7F0QF6M6F8RzAmqj5gdxjxGJyJU8ZpnfvjtVUdOI5XTNpNpik997c00Cj9KznICxZab7
bQc5hDuvd6f1yDq3XC4Rcy028mCYm7+oi2M+iIL3u/2qA+iCR9wGnjncEoOWd7905mlblDcgKMgL
IkZYdvVJ/OwVvOdUrirASYbpH/IS4WrboezIrd0UKFg2onX6+DFNKacuQVyPPXRelOjJ4XadQ4ip
iNeSarppXj1XvjYs0TJ2o8vYbD0i1+V2Japzfqmo5LMDcC3x3KbwODfi9i0z7qyn/Ijpp4wZcbSc
qFU6GfRFphZ3QkT1iQBKAixokdb+BM0H+UBBaf9VLCEWh5iT9jSjfeX3RZT2BKUmSH4AkuU4atKg
p+RJBvIBWTot92w1iLNIMt8BiDn74Lsijtw3IxekeFq5bFFt4A3gGydn2Qvp9d5Ttswrtw3+fiRC
qKpfp0wu+BPXvL+fBddzLDsTHzLlMpliTdus6H8rRfItSpDhmX5iwNqLu+hfVPdefyV4wBBgYHN9
x3tfh6h1RfeKXIMIcFQe9C+DU5oESuGis71uff+xYHu4AtXERpoP/frT8r6ndFca2DHDet/Fy8n6
DzwKoNsElgJ+WPILwhNOHDbj0GUA8fW0fwixvFgWR49TpzmPdGHzfgC/3OgDK5Vc7vleXSzwmYnY
OFXaW/c985143A0t+5fgiNZj4nwUOZxK91mWBV1eP/iOc5xabxmOvhz5FGTOhoFHMUU1UjiLeNPK
NxXNloM+oRPMnHYiz5Pwn12rLiEaiigP5Gc9NL0GODbKK2NHXjEmq9UzcsZleSg6TFc8y7BtWz13
XKbEJ9yzItUMRDWn2xFsgv/N6oOhtKWvno59A4f+jJAS3VVewlnY+vg3Xm/2sIz72ekxTzTzeF84
FLivmlHzaXCsnJgNpxNV41RJJIAkH6T4h1A5TBfjcGHssMZwdBLC1qSXgCRcCPZjlD4yawcMZHDv
mH0YqdW+zcVEkAplQwazLiWl8jMqRXUfp9ANyGbGT4ONG4H45Kktw1KO88Tpox+FzARMXo+ydzcy
L2fE0GT615qOxJ4weYguxHGQydiVSXp1SyeK33uh9akiGKTcBNGMYIJ4sAWNWUx2FP2gGVYlmiMg
T2nu2Mlm4TNEJLC+TOmjh9oVpFe1ONb+rTld9w5ZpVFbcTMvnII6s4CO/Jgu3EHQalBbeerUZQto
V+0TQUAB1ETRgfpFm8eOqKR9RYMe7lPwHN7dGMVDvx9IN1GbWQMpOJSFpOKaczcszhZW2r8+teju
MClC3yQs8L9hTTHRZkEI6xuOCzErJ1ZS+XruZwOlMC8o2HmTFRHrsLOG9Dixz2HRG/Zc0Q8dKpPQ
49sYu/lUluP4eyzs5KNzIvn5lvcN5IF7e9Bj3t3hqO2j+RQQ0TdeSiErF3UP1+mn23d4EmoDiQih
Vl/z1Rhp2Xf2OBm3yN+hOg60Md992JUzOoSlX2bkmkBfvhJRtUcYY7V4V0jEy2eoHsnwYKFjEdEK
ux/sICDG4BacmieY7yQLaWaLK/wFVGw4iTc9g7biJahDNAkhCdsR6/yMirigdse9VKZj8ICTgnAg
NgA3cstK4tCybeXIlqEs5/HmZqlLgu7ykoFiv0rIGmPSOOc+52VlFlQxOyfebiL/Bu0uxz/78mph
YZvsVRU1tFE8lSopDjIj+hJqi4ZB/FzWwo1vWBZntM8xwn3EF73f1dOmJNhySQ80GJXqd+vSxr99
pyqzXe866/jWEedW7ip0yg8Y0exL7iSF2eCCZdBj6eKj7QjO+L5hIPlcDxTKbCxHc/EiD+2mj53/
OXXSnG7GENd+IEqzOIdIqZdjB75WfTl06wXBLWiCiu3sFCnMvzWvgFWO87h+rcogz93yclfQdYU0
iDaUF8S/V7hU+s9aWs+eF5f0npcoAlcNCsLAKQJYU1YJm1TUpsu0qZMOqYsIc0htKmNO/KBDlCfX
CL4cy8I6QTq548Lz1YHIbici54K08vaBUzBR6D1Tn9UkHnuQW4jH4aMcFZO2yD/BrIITuqOJa7Xc
SHaRMN2RuOXVn8hDoMaRyeGMRJ8ULtBqJaGOqBUpBjLnzumtXO51k/rdXyaClhFO4ooAX3src/fY
QEZCwFfhdcc7DxN6jaY9yvwy/W7dKJZ7ZTObXiUUFk3mpWuzZP203Fl/M4RyllpqFNUvYl+wKuw6
xCOWines3Icij2+2Kjrg96HGwvfMStJTn503OfA9pJrd/K4V6+DvrYX0skdJXOp/ikZCJexbM7AZ
w8wN7D+w0vVrZI5tAuGWcsfLHiPS0l3ETnkx4MOrlnl4wOg5l3sOw6p5hB2lkBkCv0vvch9Vx9Pg
0mX/JHYECbV3R2UT9sooPjNs9Gxqgj8+NYW8qYKT6tPjesP+oRllXWIBjflzwbWHOr4eO5GzfGtZ
GBnDfq/bSfzc8Z5KHywO/0dAxN+x1WuQviqcD2wW2bPk4bFl6zz/jCpyB0y7WeccTDsE7jHqJwrn
FWBgBqQoJH1jNyIWi4nFihIj8FPX1Flb6ZCuwgo8C9s7BOJxSuxaviq2Lghe5vQ8uoMvQHr1gVl+
WhKFw+OsAvaksHoxLX+VBcUzmkyZpbtZtd2C7tLE9Z0te9kSo57RRs8JeJAf1/ggbgzzqAlNBDdB
8ggOhCsCO5/LPivOhHNiAOzaXQZ9PESX6PMWc0LMs3fsiiCPfmUw+GnIcY4GhwDtp/drEX6XnpJ1
okBJfJnKXSn8Gn/ZLDLXeXUbU0YHSULlwrmLyvx+YrEC4yQMRTcely5TlAtjUa/q6Na5T/kywKJ0
QvLELX0adotV5pAGkQuh2o+pdcDlQmw4gB3sm/JUg4FQLRYNDkbi1ebQ5UcmW6gQm4XtefdVTtMU
vAY9UloCmYaA3CITEou5bQuTeSNmc7pbdslMxeJuFxaYT/iXbC5+Gr2UzRY/3mg2Nk2E+iqjbCiy
K69P6GGcLlHu4yJoOF3/8MjVdNsrUTT3qRgSsGYB6/VNVPQBlMxBkefAZsxCgAJohPmA5rnjdxm4
wz8tYxDvjtVFKf4FDdJ7tLrWAW+MmlpFhE2UDEahGhNxHgh09WAdQ3XyulR7aBAXtguXOmDoejIq
ym92SOFxwBMlQiYW7hpEehPj/62P1uN3RUk3/0UAwQSQiCMZadJSejAqCoTLyO1njPM8EZJBg6UM
j75y+yCAV+2hXWZoPYngKfJA7GiYuxCfsIq2mX4GXjz38YXB9ghJbostNIfP0+AHrvKHEKSQKR6A
F7YmOrRQ2Pp+jzFY1iAYGxGKaAtWHyP1QjaCQd4eFet8KJsirL6YgcfzNVqLdTqaZiC7ok7j3Bzo
XEOCk+BiZodOuCT0OaOCZ8QEAyescZeF9KUbhfTM5H+a0QlnCD2HsZbww0wUTViDwYHtax3Yc0Wb
hVyUD6ne1QjagPUhXGB2VlT5M1LanpG/P5ckH/V0ENsFo0S3axrK/51j4okqiVEGjVvWkF6HtFpu
Rm8hbJfZjb+cQpaAYsd2S6CtKLL4JAhd/uGsZ95YF4G6a72JkFt0Fx99JaTei7psDL7xEXuXwk3C
eMlPEBRgR2BE2tlsPhMhlfwbW4+45c5PovEf+hHf/6bLcTu+EiRy2wCdC8G8QCLNL+R1xOJo64Ff
aIuxDg+M+GAkl/3obFui19j8ebMzs9fjXBp3HaY/gxOFeOWfMjLtFfFIAXGvXGmoXAp4aqPKt7hA
UonbLQJZiqO8L/PrOA5tfIXKMLfYnSuEbinJ9nLPloqqLUxTIk3CIufBCp22QN7ZWn/laATtiNY3
yj6dqc3XUw3TceTZdpvkyiGAjmqao+lPxgLyVVTCsv3FkoaU3m0pjRuFEoQxFSUD83F6t01URq2/
sfjpoE4sAe+AAxKV+KWYu9+FIuA/LR41yZ5CJ0CLQq+SXUifCedHtORFfh5jfxLX0FaLvyc5Insb
ZxX9j7QzWY4cybLsr5TkuiANBVQBRUtXL2w20jnTSaNvICTdiXme8fV9kCktHW5JoUtFxyIW4REB
Mxig+vS9e8/VyIM5Dl7BN6+eYo368tXJAxp0uYK3tUEKYwe7MhHGj0Cr9FeL5Tzn1xDN986YJzxX
ZAJm6wEp2Bs0GRgA5PQyTSj9JZ+zd8zqHs9yZh1nkt3e08ApC1hPEMgR/JVzRKJgMFhM/OLhsoHO
+avtEYlBK/W8+Y5crfCmAAk17f0sU9WaYe8SblOYbrF1SXsmhKZ28wMy5FBuRFl4Fe1QVJB3rcXY
adfWxFbdzC1N/gcGV6R0cH/CgtWW+KQVswO157QETi9skicYC/aHKqL4gOYaDD7OruhRVl1QXcSO
DRuDHB646Y42zOsp6LEGEz2a3fem7Itd5kxCk8DkSaL2QOFWK+lEzUOVjwl9ahajXYz6Od/rqAhu
tGTKfehtGl/E8qQevtWeKMmt0VQOdCkZ+ubKdulF34R5NjigyDuJ+6FpNb2ZIDbWjojwKJj0W90j
7Zbx6BoCZVM3uJITQx7g/iEjurqG20scj+G4WFIFOiJCbPHOEFPhOcY+r31SMxJEAwmNaIngCdch
I2mCR43bQo9QCwHfxPYK1VqAbBMr1LJa43rbVQ6v8asf4HTbuL6h7pEgAbXv8iG4qzIz/imN2PyW
0zGnJ/dPipfhKXT9yTwvCyLmfFSL2dTCaG9jumrgevNvCo4FArK2MRln4gT3yEiCd5YsVMP2EhiB
ix6tmdltnCQb3oWgHHZJOgDD4RbRsSeqYGk5YQ9EK9hLsruMOWs3plNW0yXi96D8hnoNz8QYhy/U
fpNDyFcZPHaYQdTFoEISsbA+JM+50ZZvMeHyP2MwnOJiSXp+NGo0mWsGjvlFxVeKNiFeczo3gjyO
x0I03lPAOnqvxqRMkYKx+JqI9GvzMQO5Wx5J6+l3jAC5y9p3CSq0SzWsXdTpDSUOYNkROLT/RgfL
RtkBxizdmyq2rYNZ6eh9Ns35p2bORCJjN8d7D8Ittj0jNfWBgm9iYunx7UmwNgO8rLw6Huddc3A3
GToQor8C1XxrIQ1KBuU8KbRQCgXaUya0z0homi+GrncBdKHEv0J11QZHfkEbqLNAHL3JTZUw8yg9
DnejkfhAvNu0EZctJsdo1dkjxit23vx6qqOhx78wCLBFlsg39gx+59s819VTp5PuhBES3o5n6CTZ
ugHV5LprxXJYjILyR0VfCChKRL/tJTf65mc9mzjzvXYgLAndSOzoy9TKnf4Nax6dWuDEzlswTLyU
nSUrBi9INfd0CKDZOtD6dkwZffBi5NTwEM8+2s2Vk/vBu0DZkwC1mxv7oCNSwVcFdB5WVqTz1s7q
Sp1fdZVW+a7htGevbbdS9YPMfObjTkPsul2HHXkgxL4uL3DdPg4ByJYt09WFO4i2gjAlKnnS1oDF
cAjOCbfYzzVqmPXQStwVQRhaLw5TYvWtITlsfMyxWkPAscOMiF+0TDijjR4GkO0b4qg7LyX6Jakp
lJ3WV/klajPyRKFTFO+xMdOkjij1H3QhkxO2s+DNB5o3bPOJfRyRh8eBte1dbPCRrG/8koJxHYQ9
hPWirYMXyg28SjCeHCZ2hV/RIwqY7a1c2m0+Apy52yjXJjeLUKs0WycSJEAhEalxqJWGvEcTxBzS
iQhtHony1reZcOyf0AV6oOiytl/TEJnJYVQDB2W7QANEMNjkbh2ij/IbG49Jwl4emcm1MHH1XQ9R
rRZkKrAEHFcaK/omVXo+Qmgf4RlmI3xFM/NKexONAnNMOSSN3FhN1cHRRHbYHqq+GKGggd4Qe+Eh
HORTZQQdtXBLNiEeZHOFFUR3d0PNIWila3ytF0Wj4kPecW64nKqwAiZe0xhYzRyJ1DY0utjdsY5P
Rw4ZEuUwsa+OcT1IPBvuwfQ5Bm1xo9r9M93S0LzJSsYLH3hwMHVvO7eETLrrUV5HwVUaIJ5Q+6if
06bdxi4GVCoP1U4LKMGan30+FWKU0fM7QhQ6ZX83ih5pa9TFtUe1FmFx6EkQbiCIO3Yr1s6Ax5tc
b2lnr1WYOpddi80AGwrigoysKLTIm2SSXXWFNG9qdt0wFUgMEckY40ZRkPk86JaBW7LyaebdM/XF
OaFg6larZKIcheXgWvWzk6Dg2OPWLYvrCQepgb3Shwu9BtWVh7cEhEUWvfCZNg46nAmRMaNUvlTE
hyIoQQdOuk4MOQ+XA+tjdJhZp1F+kS4Y4FVGdnREUdJyspRuv+QROB5rB9a4dD0rc/wezl4tcQU3
Wb1DaCSyrUCjeK8CzGgbNyNmiAaLkX6PCRKwrvzSoYalO4EAlV5/Lb/Tp+t+eby7lMxa9SQHjg67
Mx4hx2Q+SL7tmgdm2QXcosr2Tql691AKms3MuUDdHBj3WMFPUsCQR4I1lM6uKEME4S5G4PBA0M5k
M0qXtZlfqrBru5/s81Z0BTyC+xVj7FtgO4V8sJay/R5tROA/QKNaZozTLIEYpBNP9C7GWR7uhhkk
GFtdoK2DVAEyTIrZ7tmdwinaBwFa5lXVjJjPOJ4jbedgb9JlCQVnGIfKEYKNk+psHWtK33WOZknc
K074TBsyEtfjm1BjZGUjADWVzBCgqY2gQwJ50FppAEbldEvxY7F0auhRV0Ag1a8GkMf0jZ6Gbh57
YZINR5e8QlLkGu4xS4Ap3Q0RFfCpxFnhHOyAThGiqnzAoh7O/WoKlNE9h6HSxUUxILFd02stTfpH
Ve3d2MXYmFtalyZbBCmWxYclGBLuELQpWKhhHtIUteF9PqCD79NjHw400WjOeIihAsSe8s5GkvrS
4Ruzr2rCjdud8KkzYC1YvDNTws+16wl4X6gS9ThUa0yAIUHbdY0M5Z2RfFWslx39CnngKGDKk3iA
UNXwy/CxzPT0Snkx9XeVR84zSUaDUHs0cRbWIqOUOluhSc/Lq4DTc3xJqIMbX5cF46CNB+iQITae
kJxOD5JzG2MndkE4/ZYNhZWWuIbXhEKrrDwSBXC1Nd8KtDBtfQeoYab8QBCAqFENJiCVCbFVxg7j
+cZt5Ai3rh85cAwklAYiyJhJGXNLXkUl/dZ5LjGyjMAuOrzt/Im2vedWe1PzM/Y4TR8wTHXqQNtO
RM/sdsK4pYc++PcyiKvmQDVDAOEwujbecluwm2SqkfntiFo73C5TIHEwFd64LQG89SNHawbcTJ9M
okp8iS3dzxQ1KtVOQxotRAyjRoYkd3SrBwpti8wjfVEGGHO2joqa7B1wAfyLMXSjUyWH4FgbpUGr
xBGWReaH33+3HPodyOiqYTyKPsY7JoPBeffjZm7WNa1qQooSg/3T9Xrr2sGJ6JPZzrO6WTYvZ+nD
Os+eBYKIFjg8KUaCBfgahENAOvNG1Ie5N7uFalVhvDI9BKAMcaakBD6gQZbWuZ4vfBfLEw2wEbZk
1WuzAiQ4ENvTIP8I1kmLZKVO9fjDyKP0bgq9MMRgFSo0nIizITzDznseS7ZGrJN18N0MYcPQrx+M
KwMzBI6mhhdqjUSPoh4Zm+yXpN7oCQV2+xENJfokA1E+M+YyUvwnkDRosRsRaHPqwJ8YtLEqK/TF
PlNlPIEb5XdYJhGEI1amFtHPiZPExaZCgH9C6c+4L3LGgTha/IgvqGwscoWIXDk6ipS7bU+r/Kmd
l6lPY2XTdc1DegX7kC5nmhS6ewY/mr7Os9Us6LXBN9ah29l3IIWG+8Hy2xeiLfMPq5HJmz+5/oVl
DR2wxxKp/mpkH8cOh9jolU4pWqx6qupySyqVZ2y9LI1PXpeDyhMool8i/GwPBmr5EMEzgpTNgLXx
OgvJ1Vp5dYEiC9hb/d4kFCpM3q3kDsut/eSZtvWRRNE/Q526zl3POqvRa3dOZULIFAkJguiRmecF
udjwqLEujohRkw1z5exSo9WEkEQacrVC0wh7eQBrmrPoVfgcJ1kRcoSNktFG7LOuEZ7CKCnTDmYi
S8ast3M8YayoQuRsK92YHAw49Bkpzj9ZfNSybJw1oZv1L0qsItpaQ+5G1C45dM84t9zLFhmiieNK
MhvXRcl3rcjAiThduF564dhpiwGJ9aojUwopqzZRraBgjP1+z2KQ/Rr6Sr4ZA+vtAg7PjIuudKp3
l6Gfh6ovywmI9ejObwMDQta2m2V13dpCP7DnBM6BwD5iHiaUtEAzcu7TqmNd5RBnRG59rNvFmjX0
QfpQVw3ZlRb7NcG/BWPcrWAI8yGbzngc0Agf5qq0bmAvLxQe8E0NU7QkRILC1r4evNjK9pEfYFab
wlRf1unsfc+hZXTrDt4DeseiwEgSWRQp6EKwAXvMCG8NZDTVcci0dd/3bXhX+YK9EEnhBFJhCsZr
hiA5AA/E5fYqBGJ2iflvfjN7CvN1aBOJvXJGDuPMXAXOW9mP49NgTvA0OZMyCWWKXaPXtnO5Zs6a
HRXyp37d1aq9Y9BWPcbBVFzFOSlaK1Q09M9U4zZ3KXRIujWBO36IJEZNwmzM2dtJmxa71iTGfGeQ
w8viaNFvohkyzj+wWVUPuu4DZCXm4iFue5FnO+omgs9574t+bRqUU9tcRfOwHiINBgt5nbmi1Zfc
xokZvmGPcmkVDYWKNngd43uP86275pXLXjvbcN+9uO3jDU8CUVolJ7N7DyoQH0Pg7NkyUaguvcW4
sJ6DzKDhNpfJ99qbUK5kxqC+BaXIrZ1H5VSt3CZmAQ1q+kmkC7GurjwgZqd6HF1Myg6/P1WDz6PB
hoZkiLUBhntXRuKWyETWKcBd4jVgoM1DVTA5aqY2PanOSk8AXvKXtrWRWgpzkt+YPsSPfu7AjG7z
UmXHPouzfTpCBdyMTLpfEOZwOPLdCnH/MCOLonaIKXtdq4DQaaE/Dw/QIBiXN9hg+6PMOUVrHwk4
GKiJoVfNywjGqSwpB8i/QXYl6OMf+r6n+mfLdt+JfK+HdR+o+pRx6HywHYNsZiwhGoNQxbwA/9C4
NfBm/UjDsL8ZNGY+ymtLUbT1mZwXaRbNMNBz6XfDRPu1wmJqopIMAm/Y0PRp4q2JLAhpZ0M7eNV0
3oJpZ/RCU6dwxZPm/WXE7uQJiPKBM+8qqIOuXdMj6ksm5WgDtkgp4EITf5w8K/LBzNWcDKSfJ3Wj
wc/1IQkSVeNz+grAi8ldxlJ5rd05uEQqU44bOPlx8BI3of0RIX5yVqi6GrrsaYstIwuLV44d6aUZ
DUtIwCCgGHPqCDQBLFP+DB9YTDf0bGsoIWi4rsJxtLKjiEeIJ8A9MpBGVgUBNJ6nsjjkdbxIMWFV
wIeqajPYGiCa+0uQlkwWZY3mk56FUNd9lRm/OuTZe7V8dLiuwYCZjuDTd2fKBHp4DHy4Mnq1iGCT
GnahF5fVQzJm7ptXNwO7KGsgflaYIdvJtCT0JTqi32QnwXFyNgPpo4GrpUzdGXNsRAZNZ1VbVjYS
kQBobgUvYTDBS1suucTIZDlXzQi31x2zNihMA+U7J7MwK1bgFtqGISlH4a3gMEQgnNVYERZGM7jI
WYhoHpMq82H0bHprAw4MYw8HWBDWmHySCJ9iguisBKboyuSEaKxB7JbfW/iDoMmYpn9jTsxUyzR7
TnemGPLnlBTdGA5/4T8h3scA6gcDc62WOSY/D85zQYDhEq456sWJnXN6s8rspU6zPLykhJA3PAEV
SvEyDt8wKxffgVjShy59GWQXASwOOvSGSXsgYqTU7OpeFw8+WToU0EmgriTOJ0A9ozO8BEHLPs2w
Q9abUFiBu+0dAu9XppWVaH1oXW8GJl6aoyuuScT7TX1jO1aPi18Z1RvvOskZjuMXHyNOIIJnkV0g
XpVd/Ko9vNZ2x1lyl5shxCjceu2dRzARPce4yI+I2sueRpRLPtlSdtLpcEfrOQVHz2CE0fHieiaw
BrClzo9pEC5zgCZBQ9hhJybZgHEs+1EVosC17ZHnlB80vx5Bc78HEI2IxZmrqFqHbRI8NUhMR17d
vL3WRTYaTDN4XVdW0uFoSe26JQvB83/xiNPLgUmc02WPzQfWxuwhmPM636i2mX4I7Bh3TB5atabP
XgEFh5x1zdBxkTMQbvfsutNwJNJWmuu58cyFXOWD2RBBnwQgTMb5JJA/X2UjjtCN2YHc4PaZ9N9c
1Zdo90mlHtYVtae/4mZw3p9GAeXLZM5K2ZIYqtiknmFfCZ5GUl2iTF8SE459iZ/TKjZ2bTNCnEab
cqwlidJcG0NtMdKmPsEeJGZv2NaJ4dRbhNvcfRYi9ymVEc3bEMEPTY+qtA+NsXy1MhPVs2NpDnDZ
2McNAbdpcTdli32K8lZvckD88dLlwSpbUdTiJUolB7MOI8GhxolDtEvU999JP8wfOHr3b8QNJliN
GgJ1DJoN5TqneZmtQrLHzXUwZ2IP1YvYr8YK7JJaKU+ekLHXTw2MvpjtcXE3RAYtFyqtMITcEJP8
ZfeR+8Gyot0NfpQYN3HaDq8h/KznuWQOu3Js2rlbcuUi51BpzGb7gKr1ptEdhy8U4zF6sCGNnmyJ
owFoJwn2F2Fj5PdoDUP0O1jp8W75+fgSllRb6zAvUXBDdRRH1i6O9A3ClHRjoB4YDtgLgmu6PYy3
bHof8BsjNh4izDIVr/EfOh5u/ShgF2DyDU49KIa3LGX0s8Mt1WwFIQOMCysEOPQ669rYMNTvw3sa
zQEFV1kYmxF3pHndjpx5N16eoj2bNPPaY0sU6SMe3+YAWtBkTjgjgWRuy6yVUbYVd9u4m30gDTwS
9gZmj/3SGS2EyZqoyvYYamzvu+VxUdxe3qItU23oHBxB4VqiJaxJ7zJcp9oZWKE5QpEbPkEdJJ58
LCoKrFRLKBJaEoOAcImAWEasjQks0SuGvRZD1a0pP9k8sC5X9y6pZsGuEs74o4nGhQ1TW5iImb1K
BA2oPwj4arvilUarBHBgYU1ZGUiQv8egb+DJCML2VlWOIHMjkwRqj2lGaEVq2NsA7aJCvLYlOOo1
vn3rZoZMhGpGDaRM9ei4SGxtJYu39hYAbRMmw3wUYxw1uzxz0mc9oThYlfC40GNQMaSHtik94qZx
9/l7Ur04iNA6BGpac7j5iLsYX6TVovA6ZobbwDWkmKHxKAfpHwKaJZjgR4KyIROlV/PUSwMfXNDn
j45LUMoGK4XvXceszz+6cAgZGhWVFpsq9wcOsAT/vtEagErSjU1JW4mhnn0HRaasN3gw49soqe1h
zRG/JN2bJCreC+wlhHNrypyNrYzwNMsMJXgQ2cFt2ud2uyUHSu571yR9aVRJd0XFN0Z7i0NltJJs
RCZvfwd3p6GF8Q4KKn4VZJsuiURGXj9CdNd3mdkxYhxmfCp71aEWRctcc7xjmBBB+oZVRZfHquJX
rKj5Lwznolinpo+Pg4xKMW8N6YQGLi8cHyzrkUFXhZMKTD7Ku5B4zH7DhllTy8AAO/WJBumHbsN5
lc6sa/wytkCcGYRLjLXT9Qe/UxJxJGF3+U5T8/6yaUEGmxhtOSVmrMQtFiI2XFUwv8OY1f7SY4Z0
lzG8C3YJp5y/702c+AAsVPaEgIgZXtm0cktLJUXSmAQc5VKYDI903MpvFW05fFdpnQ+PGehDd4U+
h7ELUh3il5E2WzQmYzdewP5klAaZig4NghSXpzibwOPTcO1+zgit4m1To7XYiNSdTgmr+8+c5ehh
AlYbrXPlzFvNoROSfhGoJ7uL80uzIfNkIwubcbqtih+Za6OqgTZV3oJAC29mW0vMB106fdCnHX+Z
WFxeKCjLC03HNd6UwADhW8k226ZwSZ9CfuB7plUIh5KOvn4UFiDuKy+X6MyzpdfmlV0zMs3JCKjC
4JNc84ZBP6La7YcSODwZ0N1Pyi+6qLyUZZzeIZ4JHXSruugtmhEszxsRTh2LiGmp3nvw8Kfluzbs
HXdliWlImATVpuvTLvPNpu8wwwKtuZPoD+pNUdq9/UJiALfJTRg20+JuItM+BhD9O+Y2xVQhRKKx
zMA9ny16XmthZIyCI57PJXCjtaN9S7DgyNB7MnlTKhF4iWTXQx97XIAeNvHwFaCRNvHs8dYiWRV/
hWIFq259y7WY3MAbcEhqi520C54sR5iZXnf85rhCq1gREQBNC+DlQ0x6NDj9oXS7S0LuPLmT3RSr
vUP0Yf6Oz9VyYUhYZTNAaywLZwvsAZzihe3BcOUEEIgOPH2YCgdnL23Psb0Kdec2+UF7pDM5l3j4
mT5so1BH3JDRLmHzbJsEx4TcAi0cAa6EJNytTDr85nJ+4IyPz2+kVPOM+TaF6J/tkYEzwwP2ySKZ
yZYNnx2K6URM0qCxHkVekE+B6IlkVsxXCzVsAOkeE1M+g9YhQngdhtjYwTBYLD84gsLnmHDGbhXX
aFWpLKJc4Kt1lM0JnVpvI8k2vVbI7Qvm/2hGmKNUnHSYyf+oabl9OFLWT2h362Ydgx+goMqIdFm3
ka+emW6T9dMVlkCSp0hH30QFppqNGejUXve9U38sMmLSAgYZL4CUWuHNR95OKDp6IRJvolxyIBun
D+1gviYxOxsZByH1p/LB5pBs8WaZBxSGlqIJUdZXZWeoaQUX3Htz02HawYSnP0/4RusweWzpo7nS
RiQ3dG30MiLb/xEQqRdtx9zO6TxxXCObjKGYOvA5GMJrQ5rzARMVVT4oYYqycqyAvQez6iR/N/SV
zDDK0DtULmqgucWFODpUq2tON369hY1EknyhyB+J+tw70VtHx4I9NnMuHGb5KCybBD2k12bGvelI
OjTKjquP0MrtaZ3NSnWXOq6tB2o+JFyBR2G8mk0yRreDRPyyUgoEkzRNOz6SkoLHpMwZqawxRCJD
iixN2LstDbe6aJdHZBNjpTH25jDOEdSjCn0NjBaoFloRHQaIc9bfHc60TFIRVFik7PUW5jCkoKSO
VAmx68OEUGxkkEUNZ9H2KUtM4SwPJKVxDEb0DaEgJ2KkC2vtHJo6by9ivwmcTdRbQ7/WyqcdAZKF
fxsCj1rFeeG/ISlqnj1EohSpGC9+KVHZP0GJ9TwmzsSTXVotWPkRwu0qasGcbrC7yWfPpP+7y+lT
36Eco8PEd0sOHbr7O2BM45vK7fLKcki+3UVMcfwtoTbS2yK4s9kx7QWCZNe4hjfSwoy8VqidGUX4
Tp2uyd+grwb11TNXSko4Brr3JyalcfwzT3Pm3nmTG9fgn1Ioca5ZX+RJDonZdXS1zyKiHo8eNvxL
s62TkxuyIJMmCnJwAwMBLSKKZ4RMonWku/LREj8j9hB4/8B2vYVRMiEIdEnCxaLiNis1BVG0ojXM
2SfwmdasuB3s/A1d0e9OaA0v1twWt77ih6LDmNOKyA0I94SN2YB1p8F8jTOV/+KEF90nYumxRpk9
9eDYNc+bJJ0OS95I34bTHsYCildMAm4wxK9mAd5VJFGPj8EA7oAXao6evUm4ziZEVOjtSqbT5YqC
gFkB+GWFcU+wWYNCH0LgEURx4QbGUkfGmzu8c/ibyFOuxvaS35FTeSz8aDl10Y9bdSxFYC+hCumF
s+C+KE8uVuU5g1DD2StHF1fI7oYj1lhs8Bio7kBvsq7WnSPULWif8RVPY/0ac2J59zLIexz45vGU
4je+ZwLangB81w8jNPNyResF5I6wHb4xuEhuxH/ihkM3T6W/rSCZlofKdENgG7UHX3DXlYyCLiK0
/gRZOXgLrO0//uN//O//9T7+z+BXcVukEzP2/8i77LaI8rb5r3/If/wHc4Xlnx5//tc/XFuZplTS
Q17p0vJEi8qfv7/eR3nAvyz+MzSjsKmbVG5LO2uveqD5pR/2t19fRP37RbCQaIu4FWEhZbN/v0jP
reNxc4jcciY6nWRjzI9IRVukPR5trdV/+2qaml5oBe/J5ov9fjUeBQyI2kUCZ1JPbvFhgYefLK+7
sBk4fHx9sX+/f0IxX9Cu4yHSI+/x94slIPMZpBMJhgqtxrtE5CdrlGGfvr7Mv99BRTyrZVK9WdJF
0vf7ZUrkVQCiPAmRDKfZFdAOJ3weEOc7h0lq33/4+nJi+f/95bGQnue6RH/ZCiOXsqA2/n69iX5i
R/aec5dDQMeLAHuroZQLOlqAq1E11bBnOIvWOxN9X5H9YMEI3Xidn74ZzKesrTuqMGHKFsi+ZwhD
aDaMoDyAG9LLkoXZieMKygLuH3bq/def/uw3UZxHhYnRGwgThj5hi7MPb00MH/MmOaVWRXFa4IS5
QJ6ddoevr3N2k/51HengIXEtArod7/frODVHUC6TnByDhBzDCFnr2aRotgx9+zTAh9znBDa8fH3V
s0fhX1dV8H6E40qJWeP3q2pm0KOfu/GJt22BlmLenAgeKGM0iUVbhldfX+7Tm6l4j1xHYt9wl4/z
lwUCHwTxPkaZnJASMRMVsXoO7RBG1teXWT71Xx64f30rz3RQoWvHcdXyMf5yGSJmmxHyRXryixFf
KGk8NWnsTNRctiAEVVVo+buvL/nZzydME8adbSLHVcuf/+WSxiK9rZElnaJBWtH9oBMqPIMrTdtg
KGXxQ1eB2cP/5MB88fWlP7upZDRxumDZddFT/H7poIFjjzSdb1tOdO9jmtAVoNyg/xtP6F+vc/aE
6j6ZtYgUJhLUeBjBq+ABDVy1JT0NG0IYQectgujtb3w5GmCWA6DZYlf5/cuJUs90kO305HpF298k
SWX1d04YN5u/cx3bc5Czau7j2U3EqedmIwbh08iRDGx4Y87BfVEjjvzDg/Lpr+UIZh7aBqh2/oWY
2CM16vLshDpZ7ROiUYItOFTCG7/+Qp8+kJ5lMh41BYv82a+VpsqnBRfmJyd1g+8UFaHY2qbtwevj
uMWpT9mNQFYXU8F+feXP3j78Nv/3yrb5+0/GGoZZA5HcCfS4eSPcFDIjS4/AkAJW+K1p6X19fcXP
vqtlWkB+qAcsXoPfrwj4KiaBsslPcYfi16cMuWrrMbszwSKDfSwYcdJGSv5w1c/WTotHEkmA4+Aa
PrtqVMm5HJo8PxHI4iHHN+fyDVZheXJJfXj/+ht+dk//eq2zx5OBbzHig+PXjOz2yTPaBb5VkWs8
YjS+6/Gl3///XfDs8fHQ2Zt2H+enTKc1X85wonyL76h8EI0lX6oc5+vfeG5YvUAY08TgsHl2P0MS
KK2SoLxTMaRyz0BNtVc6JhZvPadaQVlzY6e6/PprfvY2WhR4bLuWoD45+5roxrHJ1l16YkTcVOva
J5p2OzLS/sPt/PQJ/X/XOX8nVB5XItZpCtU0fGU+O+GBCO27SCdKPxIgO0RHAoDd+A+39NNH9C+X
PVs9W5ggYe826amHaSXoqGQ+aqWKQeCeRHsZ/WFt++xybH9ae9Su/JRndzNsQW/MUZQh6TP9XYKJ
6tjPSQCeOosev/7hPruhtuBtV452TIrV3195tsMywA6bnYA2j++LMeEitxEkrFId7DnBHjh7d3/4
ET97CVlelKn4y0Ix8fs1nYymvsITeBqYELlrIEnlEQuUe0nSV0BTMa/qb19/S7GsleeVzHLwcFG2
WJ6lrd8vOYE1bB1Dsi3pNnx1USPgHD0afYFUA33V0jLC20qPaGSSaOiy3alhieX8+mN8+rs6SLlg
a3quVsuf/6W4mb22Vpmt4xNVOio2MBvdJRQeLNs0d+nDfn21T39aLThKCsZ8/La/X03FBnGGUxif
fATLR3zDJWp7fMj3TkZXsEwr/Tx6pvzDCvvZSmBDHl3qN8lB72yFlaDVlg7tUgmHJk6DqW82Dd3F
cfP1t/vsXlLIUAFziEUpefbgprjBUZ/0yUkSJXTZjX7Z7cZkrgR6hcr/w/L2+cUUb6O2rKUc/v1W
9sVAWIY3xSeop/IViLRxYRaBA9LV7LZff6/PXg584yZHZM6Vnjy7VGtPKK8Mm19NmJoEeoZB6zGs
plvSQtDX4x6s/vCLffac0OKSChqCNm3z7HWsssLMXBy8p66tQT2HxTi8TY1D66Wz8RsT/1eP9Z4e
jfhTJfzZbeV1wIEvaZKY5lmFoxu/YkMUFPt08UkJjUqxnXNlI/rgWP+Hslt8ejVlEeBteoon9Ox7
siP6+YQe7ITotSYZRIaPlnBhgbiVvTdwWm1YBDpM4c40PEhgy9AiQ0ffNjgIL5klKshIBLQx7qL/
+5QYlXP8+qcXyyc4X6WoMy2b8w8G5PNdlNzWIiUuNT1hsUe+DeXhkBn1/CvBw46qTSRIeZV913uk
XUIJFS0BJ5z7rF1IlsbXn+Wz15jjs+fycjn0zM5+mnYYTAH/PD6lBSGQgAdNACbFYDbh39jr/nqh
818ltsYmKQuOspnZ/JjRXeOY74UQx65Aj/6Ht2tZfc7vMCGa2kXIQNPLO1udzEah3NQVXQhmRcUa
+ayBIql2XEZBcOFo2BEKinQ7ugZY1Ky/vqfLgnt+cTBDy5a3HG/P+0Xt2CBYxs/4TJy5gXOp9TSW
jtR6b2LTLm9JiZDGAzDeKd7rMgjlE7axyvr+9Yf45C2gxOcdWCAUwhJnd6Arh7Bu+GzPyoJmBaE2
7ZyDbFX+VBYYD/7wlT+532wBDP3Z7WiNnJ+p0x4MBE12D4NOVz8AyATTJipoJDuFFyDauHkDDScP
hvqbUaPj+xt7oOVSZ1BsMLmlcf77wm3R8IL7L71ngf5eL51sllca+5V3NwlSb3yJvvlekROY/2F/
+my5WVqP0nFR9zD8Ott+F9VYFTMReXZ6h/lb31mCZQYb0m2ZIT/e0UsO8vvZaFAjam8wnqmgMVOY
RO9tDd8D8G23/TB+C6D7kFVSTp19NY24HE5fPxCff1C9rMC866x4y/7wl6rEZoSICdXynz3oTMWe
Lh3p1qbqp1uwHyYolIlhmejpJOMcHefu6CPCG/ZhFI1M1Mte+fugYssiBttL3D1Pg96L1Iz/UMN9
9uDSEfLYgWl/anV2P2uci4Nfmvp5MLB1Soxa3yJCLN7hrHTzf790siiH+UX+uQ6f99cS6JmBSRb3
s92DS94oOTNLLKtBXBp9HlRQSJshlOuyE1508/XP8ckisbydijfTlhyGz74mcQ+jRRXiPaN0B7vQ
tSRWDKng1C9ztDE3Ta2KD3AA6Y+mFOn9CKM8Pnz9ET4pCGgQKe41wF5TOGdLMqH2Cge57z2jemN2
C1oG83FZyO+dP2OYsfpY/4Dxnajj19f9pPShMgZ/xYyAl+a8YCV7u8P3J/xnXDMDGhT23XzBzcHJ
DuYk2gMWjvI/fNfPFiioxEKwHWhsMWfl1iwToDCl7z8nIJiji7Jn9hYTzeKRGYhfFqtjVzN3wmQN
rS3sX77+xp890wTyoXXy6FQLdXZ1OGq5wD1mPMeZYU0bvHcpUltLV3Z86GVbT9uvryeW/+HZFgTt
h7vs2A4Loj5714eep4e4dp92cSMaFAbaPc5+UoinIB7N+74qpoe4nRa0f1Shthut+KCNHFRiRhwx
tyYvzK2hffMPDe3PSh+qHtrMprDtf9+YyTohtqq0/w9nZ7YbNxJs2y8iwOSU5Ctr0mxLHqrsF8J2
d3OeZ379XfTBPUdFEVWQgG70g4DOSjKZGRmxY23laALl+O5XU/cY82wouYJ6jLZd3aXg/BoLeGGW
0HlKOdz5nASwng5hMj+uyw9qZSlSrlDlfIERZGgW54YnSVXhUKIcE4+yARdDMzL+nZIQDR2ZqWpL
8D5oV5b/ylLkJi50GDQaN5tl5J9KS8XD0XeObSn1uxzjecxxscm2t45VxsjXehivBxIgvocgNEy8
75fnvBLyzYU5zmqOTGEY82J9dQ6IBO87hBryqPRxip+pU9CIPHboqC6Ps/ZsqVyYEK2ol+vaYnsR
KPpKmiacYxKm6KmyUagPMujw8KjBqGITkHfd8+UhV3Y0nT2FDA7jkv9eTG0QnZMHuB8c0VjV91Gv
98GhCbUYmRyWhRtEVZSec79n17k88Opc/9ZPaP1nd5nf+atnarZIW5y+d441QOq7tPBK5FIadGOp
SvmtEz5sgg+MSPqd7UwXwrIXW0pHWXsEeuEd4SQ7dwqmij9osKW3hsQt3GJsU8X+8ogrmxgnFdfw
ufbFobF4n1WbI+b1GucYs5nufQDV97EWfo2rof12eaS1FUokyc7FJ6mZfyOZV0+Tun3ZEMHZx7Ey
wi09SniQKP04aR94azSwov1VqVa+2SVBfpJrTxX7aJR1czDQgANqbq3oRVdguu6zXBE/L89s7Rny
QSCWcByu4ssj1xpEG9JVwDqZKXq0AVFH3GAdCpqk7LCken8+QzeFw2Mkxzhno86X5RAEYYQ9Nwkg
xG6ILPMJhVHQQ0BRbZpVLs9t7a3NVX90GkSZBBTng0WgnWFmh87RZjHuTAo1sygJcOUH3trrcbTz
cfSuHPSkm5wjuKf+JXHQH+5zndYUGD4zVMHWmvSfy1NbeW1zxcV2TJ6jIGY7H1KMdodFiW4fFU37
ZXixc5z06VjFpfV8eaC1BCYjoWiQNic3NP3zkdJsgPMB0vvo2JhRpk2lPuIU5UsYwFV2gJ6CYazp
0IKbK6F9NHv09lpdJP9e/hkr25lBRoBoxSQIlcuETcNVDl+ogXXTgK7XI0t86/GD3DBe+iRwUL0y
7ZXny0WZZCnZGpU+v8VmlgfAilrPUY7Q9wnAJ9t/jr1AwLtBOfL+ZTrHnaZJxhRnP3UxlhOXXppp
hndUpgzqOlZhI5674Zw1ffdDNDG0EyTbCDjJRZy/Slh/GJVFQjkado0qF/o8Ws8qNZX6BmO+rP4m
ImTZV64VK8EFW8b8uesoBijvnQ9KE5DnV83kUxTCzOpLkPn2TmgDviZmD91+i8WJFjwWgR/icD2U
1xbOWnzH+BLlB4VhJMKL9Ytnp1WVg+efaIQR3V5jITn0DHSzbQEawGdh+totaYkQGWKGcVA8JNkP
2qNBUNMwjh3E+98BP4XisUOgqBqLD9dCIaJlUvFPtKPQSyhgzVJYzeBSxGjqI3MSXy8PqK18Ougp
UDATDXBMGvPfX51dyOIKcFOSF2ArUIPJi5inlEtQeTP2IpBACTGl9D8j7dRxIy+KyDh1SddNWKzh
xrRXQXRGNz6+K7AK7EmET9BQAdb2VMSqvWMZ0J1Eavi4AEyc/v1x4AR9jOxaEZ/sem7D4mRRYySd
SY9c1SsMuSuQdfgPEMOa6vfl2a6tNovTk8wBDAxO6vPJ+vCx6t5olSPG5p6MUWqWzvApFWP2degy
+ZwKmd4OiSUfOkyVdpcHX9s0uN4AQgT8x4JbLLWyRoUeOpF/Ahlff/dCiD7Yv2W1G5PpvDLW/P9a
3KdQM0lCO6RZfF+LiYatoL/fHL0jeAmuiDAYQEV4mIAWwJr7R9n4NMCbNA7XgMR7tXdBxxvRlcW8
Et1S5WXXYvfSSMkvcrW6VrfV2MyXOihmeMBii+V/8bJAfWEjT/ptS7v649iYQ/rf+580Z/pchOEB
kE5cvGaZ0rUjG+/ogYHbWTWttRjD0qOmBuZ0uDzWX9Hem0ftiFka5JiGWCZGytJEdkw3zTFRwxPC
3PCTB5HlNixS70FVEFeC5ImGzyLHPWpv240GjMykZQpjQw+MUNVVQ3ElJbV2nTZtMiWUnyjUvhFI
ZViuCty9uL9bdvjQYun2WSsc62CPAjdDT8m+SEwdsOGwYL+kpv7dSjA3rStl4hMEwuWGg587V86X
teXAS7HIHlDrJKA8fyutQ+Kg7WzvWGgpUG0LQbR6k2MAr7pYMRTCVQEmQt2R8gPr0DYck+Q8sayx
FHL40ilFgXXzMUxs2vtkPbSf1GD2dfNJ5W8mBeXVDg9rDKEvr421vdVGDWeaFDvRkSxO1CDoTR+Q
oHPUYxCQNuAiV21ZIFkkbkGy91de++pwoEmJx2bAz/Iaok4oZtMmYNk7VfrNGkiEukWkaJtBwji5
4wQMu6fLM1zbZ9hIiaAp6CLiWnzicBj6wola3mmHCbQbepbnqrAj4qeCshwdd6WR0iwWt8m3yqiz
vRE09pfLP2FtW2W2qonc0BZ8gufLKqdhq64GyzmG2ETcdARLDcxT+U8bBV1+JZRfOz/mY4NAgTyB
uUy/hDEZdWtguibklBva/Ojb4TAc/klVJC0CB23l2ZoaENZ2geLz2lYzP83FVmOR/DEtcgUS3ffi
JjEqOVz0lhOkr8jyBJjrvli+ZUQ7A5dCY2fFPd9OM3qnUbf3foBIfm/m6Dxv3/3ESUyi/yA7aXGY
LT7kWiBWqCCZH5u5dWzQClkezL751SllGV554itvl9unSuqJPCRpoMXbTeMJeBZWA6cprcLbGFoO
aErsOfemafTXxOArH9BcbSACoQJH1nX++6tYqO3UASucMDx1pR09z3I0d/TS5LGjcw4zsPxaTX3l
6/lbVEV5QffNG/UH/XIR/ZpleGr1WKcROgoHANZVUyUPlj/+Re2N1m8VdvQdXQJBcD+oLSa473+b
c1Jmzl3AlX+jjMSBPMa3Aw2BMpfZEcLlX3vEnyejVvUrO9TfutZyBb8ebLF0mo7WoXbQwhPIPedP
iD5ZPaSRaA/VCGqfkBs+hEtIAWLE5C7+pck7QPPuQPMXnRj07ZCF1k3rl63kk7ahhXesrpxSawtu
lrFzTCHgcCz9fA3osaFj/M4vhOAwAGKqAts4pHoDZpxkOJyly09/dclJzEvYQSlHLrsd8NQzEd05
DFfROr1PNCyr9gPsapCSiH6CB8Nqf18ecv0lOBYQb0khhdD/fIpeEPg+ihT/lGkOKiuXbjLrBSOd
Ee4AHOv8plMB/dw2gIgestSxsNNxZCwDt4XyeqsSu5DeKmOESXhdFf/YrdGLK5rntbdATmY+OEne
kTA8/4kZ88euFd16AJghAtpl4ACBScGNUoHvufIOVgeb68CoPGdV0uJ5wIaWaW0p4Ung6el/qiel
afYTFqnNYQL69t/lxz/vWMtPYC4k6HNEjNxsERSUnTlKfAmiU1pmQbI1a7SLL/DkAMRfHmgtMqUg
yX2Du6RAQ7MYCYW6CXglBQNaKgA6Y1Lev4A60F+mYZZcblA/QYXQENCSdI6GW0+Pih3a1hwTR7O8
ATzf7S//pLXVbiLA5uQka8S1+/y1Jk3RBnqvRif7ZxRW3Z2ZKeWT8ILQA5Vi1Nf287XsFGclgrb/
Gc9cpLlro/Z1OBbhyTAi0d3i0dWm+1Yf6ApXreC+JNvifcYOw6epr8FTiJsQneppUObBB3ZZCx0q
6X5Ub7z/85nPZwkRFAgzLUvL0cX6NtpOWaf/Y1JI3bz/KXNoGhYpVJVYcLGep6Z3JhpJo1MGaUh1
60GmeEu2SPxctSulsSE0U68stpXIiEQqp4hO8mjeWs7nN2DcpYk8DU8pd9zs0fGGuDkIoIiPQFT9
eB+WvT8e2gIsJhYrQ6Zde9drS4sPmCwk1WEHw+/zH6CieNPGmE1tslBN4PCi0D+qBvzWXdj5s0cr
ZRjvAzsH+lRhkwAl+6nPO8urgEFRrNZT+ZxPeq503/tixMk5cTiY0i49XX6pa5sUuRcCTJPYUyyL
0BXhPDLCOjgFIMKiOwsy3y40Yn2fZnmr3lwebC0thipm7sHjwkYmefE0+6FoO5GSC0w14kcyODmH
Q6ar013QJPAVKEVQ8wMUpKgHimbYM9hQi1EFmvQVRzWzuBI5rL1eVrROmzCKPMxGzp90qLeZzL3R
BwGoyDt/Ii5qS0OGu2IEB7KlApN+vvwM5hW73KdJ1PD9EOsy9OIRFE0F8byq/FOqxZUJiLkHYD4C
v8sfCsX0N6Vid8kWOkNfXtkr1kemLPg/I/9N2b1aVaoXq9iJ2ixl2271HTVds3uhtdlBwD4o8jF1
UggiDiFQtvvAnOl2JNBGHYWm5fwpG9jCKBwn/mmkjekZvaF3Z9cQOX91/MmlGW+y7+Sklv++f9i/
Cs85JNGkXLxcgW6RFGQToM0Vzb6DEOaGbNw3AVyM713RDw2ohSiePjBbm+IgHxQ9edryNgf/1mwH
n2RrjinAFw+Lmy81Pnx3pQorbR+nGCS5fqLgqnd5umvpGXYLzvV5k0bgNH/rr14wfCOT8zZUjq0q
+vHehkN+C/YB2I2vNhJPR9rjEzus5D0CW4yOpdwqJYthI6p2AhmgFtq3BmG1/4GoixoORXDWvcYd
8/x36XCNZmWYf2oGHHJcDlY6uTPfi05dhYPBlc1z7ZMmNahLlDzzPrMYzQLrwjo2/JOfgJDb5J0c
um1Z0T0kO9FuEyBMH3nhBiubTAGN2dYcmr167iS66FtSk/A0++O8DBM2tXZYDP9padyB9iWTsFWV
q3XG1XkaZGMRV847+GJ1w1oIIVkHwSmawulELadVP/dOqU8vHpKmamsAmr1WbZ9X0HLzIqIlB0Sy
guNw8WyBEIEVNrvwBHak/lFF9cygnOxiI/UUpt3l9by2X3FbZihjbtxeDpZraRZWtA7SQhvU8D7w
VnnmpoAJRA4xLNknMgYJUoU5eKvLI6892lkKTPaH9ADpzvMXqk9RwyWN8zcAAfSriwP7AWZVB11d
C36WIwWEK6HV2nMl0cuhOGtUeZ3nA3pKogFY0IMTElh01xrGNOpdXJtFs+u4RYdX5EcrURXFTID6
XAypHCyrU1DFihnaw3WZq3n9UONkVbAd+CMItHSqx6e2jXEPkcnMPwqxTS32lx/wynwlcsO5wZCS
FOXw8/nqIJzzCXetE1QybVtoBfeFxrT/GVE4frk81Mq75D7EEppV3XTDLM4e/IzgIRlpdBqMDCfZ
aTJEcaeQ/wHEaA9IP3snGz9w1JJNsJy5iZKU9PLbtFpcRrLaCLkidWLrOFXggE0U8j8YcOZ95SfJ
wRNoXK8so3mjWXyeXH+4m1GfJ3ZcNqNIUDydgkXrEVEtZmVIgavuGRuNPr6yo698mnQVWMg3LO5A
NIqev7/R8jTLrwZ0zgZG8JskkRhRxKSQva0N/XoGUodl+W1g272WV1p7n3yXc2sTaQZhLzZbI9Bw
fxkT5BV+nz8ABjP2XVQ04P4NbdsIZbyyC609U6Qjc9cNF0w+mvOp0qdVJnhoITLoAP/eCjNGICuL
pL+iUVlLn0g+CdLekvsGmvnzgeCBZYoDH++IFrG/jYCmg9RT+ttRjsoGKE/8VUtBJB38Kgdr3Cv/
kN4BQONbjQVDz7QgfU2yKfF61bsr62ptv6DPcUZMEGK/KTiU6dTiU1bbR5RCjnpXYiTq32iy6duv
EX4NilsqRvuCiEIvDwYVKf/2/d8wcQMZOBqt+O/incuuM0HxoZSVZYoxTFCP2xG5HuYrlrnBdeUD
jcES6Q+KSHYOjRrP+avAET3Q8R7zjjXd5b/VQtdyXLosDBq2YTEpIfBMMsb3w4R39vPlqa4tN/QK
HOvzyYNk8HxoD4g0VYlUOXoSNdZGV8oWdkUj6z8fGIczjsa1WQGylOJ6+Bml0EGpIU3hcBMXlUw2
Bkm5a+qPtZ2eGi/QBnJTUiyTgjmYX5GbSBFhEjYbEFnpva5CaKQhMPx2eUrrQ5F8JNDkirmsU2Vp
o4BjZihdieObLlV/x17VfytqztIPjISmAQkUAS2pl/OXpMGwwpE39I5pGDTbOMvxsS069YE17F05
qtcmRZaN7MP8qt6ADMrY7KaUUvNRhBDDx7ROsYAPsbZ1/cLpr5yVa9s6UQhKVe6mtMfOP+ZVIAu1
utah+CtHK/CxnwrVHm94WXQT5pt4pN86lBqnO0ef8iuvbv6glgeXM+/njkr4bCyzLHpCDtZEDHzi
clL94vsoviRS/V20mvMgosAD224FQF/Conxo4qa6Eo6szNtWiUeAfpALeFNrVzz6YRtIMjRlOdkX
pU6HcTN2TnGvmV3y0yqd8EvlgIS8sq2uHGUzToeqKquIo3SRCohBFo6+HQenRNrZj7TF5cbua9Nz
LSU2Xogaoiuby+qALNl5C+dOvFy3DQTzrjAj4loMdL5DxvY+D7X/RaRtLDhIEv/KBN9uZmigSEzO
KndGXEq8yxm2mwPLOo6kcV4gMXJeEYTpvy5/jm9eH20jvDm0IFwdKaHO0361bPVITTMFU9tTjU7i
i5MJu3G7QRaBK0e9AUKn2yHkTPPdrIzFuIvQAEpHNAgcJk70d3MoeNJ8Bm2YH1KSOnguhSr499F7
71k4D0oGRwiH7QD1/Plkk4GFGWB2cup4m1uufsY2rsDvYnGlvQC+zN+71zEe10sKw/TLznv4+XiC
Hkiyo+ApLHrYO3okCl11sYYtlE8hYqPkvZ/iPNycGiQ5ZnPyLsJ1LDRyKOhxCU7dBkcT9PkW/5/s
hlxZdcgLw9rg8SuvfBdvFxCfP7d39mf0nqiEzuc4DnmRGuaQn+YEyu2gOfexF0Ijtnoy3GkZKW4U
9NUVieKbnV1nUG7RFtc+dltzsWp7L68CaK75SWDtJLcBOaqXZIzUcVs2V29Bq4Mh2OVV0uVBgf18
hvDeR2gfSXEqiXe+t3lePMuCqj4ocHV4b8Q8T+zVWItorQvtqtfGrDglI+YuO3jmoHkRGsIvvfzd
v9nO5oFm0QKB2lxbXdwitamIKEX1kFOKwn7uYwitGFTHG0/6GmBQu70Soq8tE7rQbbJ6XAYQQJ8/
xIHToEKumJ0aLke3DYvjFhz82LuYj5r3Mq+V5zJsdpcn+Sb2ZpKvB10sE2GGuGzqUX5Kq3x6YGUo
uMGGA87eNiYw39sy8X8HeGi6XWp6VzbWtVUDcghdIwJD3ZKLB4xZjD3Aa8gREmQ1Gq7E7rZDB1V7
Szl7OF6e6JvDYp4o4bbG8Q8oY8kU8+xEol5v8hOo/vI5xscZQnqeZf728jirD5QOfDrxJR1Yy49d
U3SpTHWbnaaRkqSTYjjlO9O/ler9HnKpjnBbzYBSWpElV7buN1HO3xn+/5GpoZ2vn3LqNB+/vewE
cd7+Xtgkz6wJsavW+hhstJ3zddKLAWM7jLq8WSitfL089bUPRtDxxD2K1Qtq8fwHGC1I9gJ7xBNC
iHtNK4wnrbJrbBBwNewGLft5ebiV7wVtDXhH9lSKhss0U+GwafPtQzrKjcYt1CHFRdMmKcnmEX8F
HWo/9Bg17C+PujJJeuq4ATA2rbPLtGEMzSRzWjs7IdWX96Gaewca67I7Gh7xQIxBgpTvDXOQLHEQ
o6xGaSE5Q84fa1n0VT1HjqesaOLdEFRaeVPBw23efRSfj7PYf3IYLQOw1+wEmNrDrIce80PXQrbE
cJrkx+XHuLJYuWzz3ngZqIqXsWKbhgQEYZ6ear0oBf3cTnsr2qr+M6uoT2Uc0ZaMlQCXMbea/V9e
ImVQncPlH7H6Lk1aoIg+OJ2XidiqLUVI8pd3CWyd1FI8HfzGs28ISKbD1KCZvzzeyoaH9swWqPAY
802w0wqFTudOz05FjD2I0rDLuTWV15tpcrLsyrJZnRx6YoiGKs1ry0hOM0t8Vj0/ZyMKAYgH+fRC
HV29repAPOGJ6V/5HFcnxw1r1qDxhSyhQEL6mM9OTC6Pu+phaA2ldou2D7KtEg6OfuUzXPv4YU+S
HqT0Q115nv2roNwqNFkldZif+DoGN4pwZZk8qT4Lu20/c6hPO0+v5X/vf39Q/1DAwPIgebOIHn1L
zWIs3PlCDGE/OoWgxQua/s9MpteIIWtvj34K+uapMalsNOfzEzmw6n7E96dpYJ4/pHoUKnf50Irx
kRh58H6qrUJ18cqaWX2qdKyi6SIZyb/no2IHQLqazp1TVKjqV9Rjtn5o1CH+LUrN/lp68WOuBmCj
Lz/WlSNTQOhlH/+bW1mme2VjIJPU6/SkenX4zcGj1G1arbC3dh8KfEoz0wncYLS1/CbA3Tq4Euet
TppOMBABM9hpqU+l1pN7QgHalSSw0T0Pq6LOKT3bVZpK7NpgAoCddBCvL8967Q2bNM38bYlk71ls
60ALmgC7XTaDvkpRMdkTZktZcROVM3QdjcwHpjk3VSDhYrvjHnv+bulm0zMcC4H1CS35gZUFtFp6
kz9PatPdmg0q0k2s+cUVqfXau2UNz+QH6hRUZc5HxXnJ01GnggrTPFjXI1wgwiD/KFSsFoe+VXat
bjR/4iaIv1x+vmuvlTAakDCnNFiAxVrGLwb3yBpIWdk18hGMOW5vGBOkblEU41ar0mLrmMU1NtrK
ucbuMusBGJWirTifb9WpwDtCn/kS7N2YutW/9Hj3brORbsptWBeYs8RZy7EWOJ75ElSd/H153vO6
OUt2zXRZZAHIM1nQVPzOf8EUd0L1Sn5Bpk12dBd2afCJ+ok97C+Ps7LfM858T6FqId6IbbQoMKpS
ghoqfWljkZaMbXtbTVWc4+OGV8HNB4aje5F08ow2WIrwyMFopOOt6ATygpWU07ulPVie4U30meUJ
QL/370qs2/8bcLHZT/1kcV+2AHmx02ICJBXMTxWnPhYVl0AM3jCBG8Lsd1z20xURz8rWwNBIaSij
zq1Ai09VYgQaxxKuku5jIeRaLc7ze5w82u+l0zv/xFDnryyalY+FEWchNSQ9ZPKLEXvbGhoDe9NT
VVbBJ1UPJDqtAU9UvJuq/7CydzD3svC8ufxS176W18MunnHb4fonDCU+OX71Ky9yeZ8ZTYy/TN6V
vwqvukdK9AmvsfYOB9W83F0effUxk45GVgHIjEDp/Eups1HztIY3PHWFf0JveF+m/virUY2RNnXZ
vz++5rqAcIcrGv8sVzDI7liJ+jg5WW3zu65y/KJ0X5yUTpjXUNMruy7KPhL6wMZAcy0vKaJtvcxR
g+TkJOqdVxbpnV55Q+vWit8ewiZssAsOvNm3+P0a6Hn7eTX04pU6pR2H8JeTk6giWmlk6cidoxjm
sSEMvPJE11Yt5yRqcGQc7HiLIxQNOrX/2IhOedp2GKVMWtPdaWXSYfOnSGcbKxqmZl2JD9TN5aWz
tvmR6KKMRw8E2tHF0sla32kSBaU3itbxfjBpQbNpBvhjtHV7JU5YHYoYkFvgX9HXYigPKngrAiU6
ITuubu1yqm+7nK7PBJr4ywdmRRmVKdGKxQl2/kEo+WjGI46dJ6xyoaZhGOgOcWs8hZKD5AND4bA8
MxJJ4i8bFuTEwhU23141lRgodvFo7K3AwC0qSGQ+XNln1r4HgC//O9pioTRjPIB/BI2oYVqHi1uB
tOtReL2xCZPYcUuckDwXhLA8FGadXQmB3uq5+SSQBwIRgWzAelk81gmTc9XvGD1tCQixSO8TKJ6a
1sNSoDVMoqsetAfScOaXFG9vbDtQ9t8leIBf69tYW0tAydjy6MbiDrOIDbSyHTFqjNJT2tf9vgti
eU9hvtpZJl7R7vvfMBp28DB0LvOlLDYCbKbpsBJKwpHiRxijtJHYFGGNkLpsKD1fHmztGaPDMWYW
JbxPChjnSzcx60IZszw6UTdtRkS/Iu5xS53aXZdU2PPqlmj7TY0r7HgncF97cjBcK7aovsrnyz9l
ZVPifsjeKyFDcaIujlLfiYKhTgDLhXkiH7Kw152NVHqcvP54aTy/81S7tr5XTjKK31gKwo2ZtWyL
Z00lzMJnFYFXier0t4k0T+wlDrryRx9VJVCA0M7i95+eVPlQyECqniP8xTwbLYe6Og3hyW6z6M6b
hhz3aacfbmgtVZ/8TlXejeJG4TNfTU2Gmwk5i50QnIOKsSe6TmVUpEujsH2LOWfymXZVe2NFfn9t
wJVQGs0ML5IQAWzGsjil902uyo4BIxFZm7bRhnwXi16oVx7l2pKBTM0FmEs3B9pi8dbCtwZf2DzK
TomftajGETzNjd6/7ylx+oeysMktevAlhveOzBdDaWrWr5EmQtVw/tmEIWoJTdDWk/UOF+uOvHkA
ukkvEqS8sQ+LBIPvamM6mfznnZ/JvG441riiAXYE5nA+MuAhFdSw0558QXl8I0UEtwOXkYA27tAa
9I3IpmY/duLaVvFmD2TgOWuEKAWJItmV84GjzLbDfEh7gPhN9Zjn3Z3fwiHGID7t35sSm4PKmchL
kUNQbFwsWJyfMKB2AnmKjXo84iE5vIQYTW2cbpTv3W3noSgJs+MgcOArOZ9VWfXm0IlInlpKn/0u
V9AD7PTAHO7TDGu4y+/uzXYzT4ssGFEzuht0U+eDFZFORBUZyQ+bzvSdX/vTf0ZvjcegVvNv8zq7
Fs+++UDmyWkk1cj20964RLhPhZ7UVRNnP/rATHdGVVcBblpOep84xfQTANlwC2bT+cA0uccjS8OY
iDaoxevzvMbKBprSf5ROZW2zTFVUl/aTxAVKkN7gjNuID41oYpfCWwJyuijhFHyJEcXw5EdaTL07
0Nf7mMrWfwwwPtwXud1fGe9NXMRzJW62Z9rGjNBdzHDUraJXBjv9MdAStBvbUNk1qjl8o9rS7rFz
DUo3jYeIi4PjOZvLi8hgkbzKU3BgcIunqxY9Mvv6mytnmkUBdspj9KUQFdaY06a5Zl607AcixCHm
IkXBsUgzIUHP+ToFJaK0Vq2LX2Iox31eFc0PUn0/tXFSaUrWgx/FUCv72I6bb+Qd6oeorZ+RQzVf
L8/0Lw7o9VTZZwAEz0WcWeDIfnv+O7K8QSmiTuVPU0sspcA8Kxm6e3yXW1jrrQNkys3pKQh38C9U
OiXiyNdrV2Je33+aEmMybvzWzts/TQOHY5tCOv6OVVb1W8YIu+hwwSoc/H6YI2RA2+p0T1Vv1f+i
1TWPmBqrtSuMtHvSC6sN/1yZ2ryvnE/NdOgJnRvo5q1uue80VtMXoSfCn0OP3PkJpUPzE7NbrKMJ
e9HWj1L1dzGUaPMm1EtD35XWoCb6LguzZLof1UKIzzJUgsTFVqwPtmMW+SPdneFUHJQxj70ngaQ6
v418kh6YWMLXuS1SLRXPccwfpdXp5hXlxGJ346xHOMEHPzeXz7TKOWnxqrQwIejzpCzHX0iN8xet
dcLWdQTWCo3m+Hsr6640iRH+LB8i0FKEE0j9SJASPC7307DPlIRmvJ9mEhbmQalHLmIuwvjSuhNK
rxkPEkGMeKxamsYcyEbjzvRykWGqLY10X0W+/VMNAkVsPWdMIxfhV2dvytAqAnzrgyp7STHDjN0+
n/xPZkvXx4NpNzpm8o3TZ4fALkV2rA3P8+8Nw9fz8lOZ16PaPGISmx4MnerKyxSBkryJ8xarSAwJ
lAK/X6MaugN1mOpOjbK0xgB4EOHnSfj9Y2ZVmu1KpY1+W3WABWJuVNNXI4O8s62Vjq8xkUm5j8Zx
6G7w6Iy9Qx51Wr0ZEj9/yJOkjKJ9WzhDezfYU0XurddHz3rKuzT5E5MQ61ypeVW5kzq+gr9GYwQl
X8eJjDZJGpu+O0DgNKK9lfRe+IUOkOSHM/LI7jNK5HJTmvjkPRYllO6WNIFBUd5tzNJU7vXSkz8l
gVGw00sn+VRWU9sAVMCU/GACTvN3tTMmxu2AD2yxbTQUk7upq/pih/9s0rhNMjgvQFW1wlV7s3YO
aPRizx1NGtM3g1/r2AoX+tjs6eZpw9tKIUMDx2BSXmqOMe8mhzOQugivhuCrU/aFvcuEFdjbukXX
+pCpapEA2rZSp9vB8VDDDSrcQd53Ri4kZQOYcpuy9CIag8bB/q6TILXuJdaA5VfuTUb7ZOZmZlD9
n+I7rYUa8KUI+FofqqwanlSzals3MYPQgVA7Vf5t2WmDw9FXlebO0HORHpTWkdGjGmux9VSEjYWu
F6j+dFOHduS4jR2gX0+njHZ8Y1Duw5ZS3KZToz776cNDazcDB/xv26rluCmtvPjMxjk/tcjwB6y+
tWC81yFJJE8y76d//KkJIGQ3uSywGgaaAuohUStPam7Rhb294bSyxoOPbUz6NPWqIhJXj9lWi62S
Agx4NAhJvK+Y3Ij2tix9RzwaaqVktx4u1UO+0dsyS7/ibK/4+wHiYfBLdFaZfapVmTT5tm4ST9v1
nlZAoJJpqEbfPSVoA83tRS1zbZP2YWp+UREdWvdpjrjqVpa5n1Mu4t6w4dNrm6+qrWiZv9cmXS9w
rQ8V2bl9ahneXd9bAz4lVejHFb3cXWJHjYuRCHDHytPiYKtZo0dOHUulUzEGvvot8Cv1ZaIs6LtV
hz7wNmRTFntg/9q/Hm5h94aAC7ClNxwXUq2rVP3rFChj/0vohY4QpVPb6FtfdOaToehB+WC2nEou
exO4ZNv2cVstvd4ZNr6pNdW2cyxkOb2Wp+oLLsbRvy0iV/NJVbkRjeT0LHdQonTa4N1qHibgzsJV
K2n9tqZMP5bALwTLO8BH2xonfIi9Qu8TGkBlXbs5TCN/o5U+VqWlrPMazpYNSMJIiwGp0RQKYLlT
+8fGJjvd1LGSfq6RLNpuYOX2cJNRZhndrvY9jHpllqd3JWZU9V4NmuB20hNdbKsGX3PXGZuxgX+n
RK26I5zK0y1cWvtTp0xK6daGlYmt4Zl5cNCNSDMwPjbxJN5XdIvGtx09SzUqhCRxzB9gSNI/Xmfw
XSdtUgdbULSd8YlOvKa9SyootA9w6KMu3UfqZFh3YeUFRzOJxnqbTLoZgOjXcBCXpW9+pek86rfK
NEosY6E9drnvljY36I0GLfuTb8Rec0ocNEsbCkRahDegOs8uLzplS1VfK/ac/yC5ipYt6jnvtO5G
7TON61pFF8kmHYJ0uq/7xGs/0XwNHiGhO/dUUTb6j4PN8L/52TjuBwHL6k8jLV/bmPWEyAu+f1If
zGLKPqtO7Jib3Koic6cPRlvsR4pN3aawSmPYK5Q10W7HmYUpd4zm8SahPhJsM8+QR7xaw/G+b+ZO
Yzsxjfa2bZzxMxKEMHf7qWmyhypG7bUrrHCwbjPRs55p1tYslwpiXr0YYRYWB1RMnbXz1Aw1el1I
RTx0HXQhsa0BVInfYwqU6kmlxRTcnzlEifbgzylUdAA+z9PhzGg3HveY4thGfZGHB5rUcWzeJkUw
pVeC2UUgTT7iL66CKJrbyUyVOo8ZWr1s1KRurR9q1iSHhgz0HcmhfDPwvrdqjP45DfVsOw7mNeT6
Xyrq6whsHpriNWUiiujAbhfBQ4vhMMxH3/4RDl7cP0YZOIeXIDFMUtKxqbV4cA9x9US/CY3gVmvr
u47NpN9EgBKfclgbwW0a9cpNZ3nt9B8OmFobuipXn3Bf11IMfwajb9oIVHcgXiY0XjT0BpP/rPb9
ZF+5j2jLSwH5Ufo+55IQ8hi6jBeJrLrybZOqTPTLDxrlJaITqHlk38zzrUDFb29Nn/TlITM70/mU
prQ970q1Kbtd5U8EJLH+/0g7s924sSZIPxEB7ssta5dkbbZsSTeEJEs83Pf16eejegZwsYQiND8a
BhpwN07xrJmREZEhfHqUVMXBK9r8lw4HtgXcrJ32w+uEnelrJOpN8LuThCxvUVck8iFwyupvkZpm
zJ1hJ9nlCLWv3RPnpNoCw/M0sqT4M1nxUxeeRBAztKUNe7PCPMl4GTWVpIeXTPFvI1WUl53UloEL
PpuVCwjPDO4gmsV5ixhj0gtOFmuz3KNsUntQgTlfphu7cVEFdMFFIwEYuJnjN0u+r7OKHrXvqSUY
jC5gXwDZea8H+CNe4wzR+BL6RtXuM7+OfxWYrDc3nubx2NnEUzR756z326yutdxN0sZeUvGdfDR8
ChkbFCA7muSCbx0fR1p9KPRsN5UXT4tp8U3086jUTpSislryYj1ZU4YCvqIIxMYFVJp29D/ZAvqd
UPh1rr4QHqSP1VD7l5YIyuc6H4d2lytWtNTjZ37XYEVDmQBWPD6kQFlz5CzCIS4itxOvTqwLw5Ws
vLtW2kS5qiXcAf2chhpWltNApK+VfOGeO53YyfEdvO4TFjHmHNPU6CiOllL4Wtd5X6yiwQyeElDZ
tdnH8ULabMxzS84Z2NJUOEFG7GAfcjy1fodX6ygC+aUPaSW3zXMlbW57qaL9u0Em2G2MUhmRRXER
GOtUje1n6C2tuqK6hdxskOKgj90QSWz8UxQ4F5o7pLhjea3maaPs6SBuOvcjLdNzmsBLBM6pm2ua
yN+DIfcMspwWeUePVTmtOx9yAgJ/4+Flklw7dpwkKxXuZ7RRG1V5wqCzU1xTLwrIpzllSLLEPKwu
skSM4pde5kZ5y72aNTSo1/omW0OTl/2VRIt0yV7hdeqFh0SHletmgac2JAueKm0sNTLCdlWbrWJt
sVKmrfuq1ysLwyG2GhWGTdIa7dSxPatTqpBemLfVvT4SCfxxPD9JXy1RGtU3wT92+qS0JD+W0RUB
/s02PBbOYdCV3fBEwcXfBGNKyycR2NfWqL3SI1NaKBTOLxSeNx2EATEcSLRKTfB4E9Sl6JVO1PKT
lJFybc0h8reDFKm3cmzE/k62x3at2rEWupHQCt+tzCzSF+7Q+RnnN2BrzAEHQ6JeObeE7XxZ8mMn
VZ9809dWlh1Fv9IuEy4lEJ3IDS3gApp7glx9jsgbAf0EAwagleOvjnKlMYqwUp8sneAsqHE/iEUZ
bLvM81ypM8cdBifKKg3q31IghZdKo/sru4iXuhF88eXMPO8Hnh8gdZ/IxT+3W2KIhLci1p68OggO
MtK1jd6Wwx3MNfmyqZtufx5Pmrt/TYHUpALmepusablrjj+8HKymMzpTfxpCp/pr1bF57ZA+mpfo
kSzZDZrQdtZ1HY3xjv5pEkhBKZWbRm3zce11EPy2kFW8BURoBj//96Mw5EUIAuCtz5UZPv2LGrSC
+hM8KrFSMaja2FnRyO7Ypt1zkmHmsB1LzZP/LMzGHBiaZoMSMHol7txTD9gqGiAIcjM+CWF7vyHp
lMkaR9J8X4haczYiE8O4jrxQPEVOVv6h/BxuUC7LyjcDl8/fwfiwvYD2AVWPV0V3giw0ut54aqrW
vg1L1Vp5jjBrYunCIna3s6jZnf/2L+acdkmUToDEJk3y7PKnnCtLI1a/T3kQfISdnl3KekbrrgTd
2hq8s/5NGyf19vygX2x3HFaQZOvYME8uJMff2SogO3JCGN/2nbzXZUFTk24c+3sqBLprG5G/pGb6
4nrD+WuaVNwy4AXNZtYhVYnbPDWe0rIay006lOMlzXKs0cXT3LuG4FZHKy002m6FoCpbyaU2LPAT
Tj8a7JEiFS761I2gph9/dFFmmFNlMblLztsTGk0duqLXY3gSThRdK3CJFqKI049mRGhtVJBsqg9z
+3zT1z2lBp1+ajvkRqMu1Y+9VA/bWiTJhUPTqn2lycMu507exbwAC7t5HsTAb6PqiWkT0cW00LPL
lV6EtU5ubD45rWh2qp3Va184Pd6z/bg9v6G+uMgZjL2E4ywUSUodx5Mrcn0cvD43n8wOk223wbvp
UDtKI9ysMPV63dpNDIrVKD9oJZ86+5p9slGpaEG4C/LM//ap4udwv0Jel+2pjn78c6La09t4UMyn
YlDbO2F6xUbkQ7y1RK64I5rSnRXr3zQn5fr8b8IRYGHsjvPc8aC9LaG7zGvzidjG2pmZ3L2GlgUd
pEK5872S6/8dC/cOoHv6Ic0TSCBirSrDyHxSMjX83eGd6KZ4/R+qLEsX1nYeh0+fBe8VGz2eKpjj
s8uicCBkSaz8U2y2NLXi6cBgTi1XQ5QdAsOXVv6Ib6Nq+MHC/v16YBy4oMyjaJt/o9DAhPTWMJ+k
rnLWfdCmezpS0PspdbDObrJN25UvnqEkCxfF3EOEycVOh0HJOwiGMDg9XkijbQJDF0X8rPd4lPyC
Wewormb7CkXfRo7dzKDOsx0SrdO3RaIX1pq9FSm0xMm75FIXSs2G73JQ5KrVwo1Gn5WlFplfHDiq
iYSmE3sWKfO85hdkdRZlSa89i7x+9rw42hptKFZaHKvryKfxICxMfaVXY+4Wfh+vqt53diHQ3fr8
yT+9ZGhQBf+S9hxYHZjzyKkO5KoRorWfsOkSUI7a/rYqWull6AxpCX06fSvhPuITAbqgU9efk+mg
lueJSerwFFGBuPQUrTx4wgih28vS71GpI9w0y6VTPZ3aY9yJOhFMd1JeqvK8XsebIRx9Kx7NNngu
VY3iBeX3p4buFBXZgN6s87Lp/56f0a8GxHtuao4wZdvzrk5AM53wdTl8bitj+AN1t9o4pSrvkDIM
j00tv54f7jOqm38gISiilKmHG8Xq4w9EdWvljWX5z0Vg5+bPLInUfAWMUMmXsZADV8qBRrHW+lv1
wrssNRoquoNVK7ucYG3TmlUEh7ILmnhrdPSgf8wRuS5MyRcLj4WZwz0O8IfscgY7Dk4/aIFX2U9e
qefrzCBiCPs6BgSIujc9aWy3FCEPzPmZ+WJrY8+KsswmKcASYcrb/0kKpCouRhprMyruLhCVIvVq
dHrjUZbCKlzIhE7vOvbWp6UkYRLBySw+kmIjjAWOac+yFYSrosraXVJWsZsSd16aQm7uB6XJV36E
nOS7X8loSCignNFD8URwkNOSoOoaET9jJmZpLvykdNVV9AFxo0RfMtr9YrMxGjw6SJmIk3E/ns0p
XbaaoauiZ5plyuoqrYuefoU6tru3Ukg7x02sJdi5170ueyspaxv/A5F2f5NTg/VcQ/XkDxkTROty
yNti2OBBaYe/orpin35zWkgCYFVbtD4CXzvBMAOaYdKjpBavwcCjs8poMroGmh68DTbUS8yJk9Wf
IhUsPcm9SL2gcRzPyhglJc2dHPGaqF501ZpRvLOThAo50+O2maQ94PB4pVVtufDEntw1E75B5kt8
ijEVWozjgUXaA/GASL2EvA8vYEvjZdvm/V0eF/0LopClZh9fjwd9izgcWOUE5UgtLdP7SH3xqiTd
qzFNuto+jTcpVnmF6+PBvACrfDUgZQOc4inO8FTOPtDy4i4IvF5/gYJhv4xtb96mMdUxmW6Ha63V
Fxs4T5fC0W3K9USzJs7wZ6nEmi+lIouyMVTpzU7KxlxnXVFTZlAFJXDPCdJLrRRx+xorg2VIB4HU
ObuHC13XP1NtKPwtvVQzrtY0UkNvIekjHp//tkn9i0qCR9RSTuOaSvbDsu6T9g1WgJDMtepUgkgK
Fm9grbo+tQ3vygZ02PmSHY83egkITlmwoqIihYZwrnNfTdbYz6TWuleMpLuu8wZTmNTS5WpfplaX
HnrJx2IoRmKN9SJ0KGM/VoEe7EsadrbbTm4T6bH2GoiPIGxavLGbWrxpxArCJXYmOu9aJUjvoxjT
d7FC+5kO4cbMtbIo3JTK8QP1W2l4dERtPWkG1agfih7oTwSxYfw26q3fbEInjcUKwkL8KuraCtw8
tWi2l9MndOf4BZ76XdsP4rZQS3LsOtf4X1eGTDKC7x5V0O6Q+aYR3Fth2NzjUun1eyn1kp9QRnA0
kCYG03oILcqAUtTnl4Naq79Gp6qV5yEZabSVRVES3rSUQS5N3CADd6SiGE8NQMzkodJ7WT7YfQXL
zR0rGNPrytTCKwexq32h+7bWuJYvlbRJicuIvslB7tQHqkWieK8SII9VVSglQPSoZvchSmSdIn0Q
xVd0D9Jkls/xHgyroZtLpWSD6RpmpGMc1AlpHWSIAnbYNEtXXpL0zirorKz8ZRaDkLtNoxd5lG5M
Dz9eQecfX9jbHjL74yiFsv4WiTbstkECPLl1Ckn70ANvzBIkTLYD0mt2kKG6hQf45FqccJiJ6k18
i2J1jkcpji8HSS4Pb1wR9U7EXbMN9NrfTlm1W1Jdw3gXN3E56KKFFOBkZAt5GPRZ6qjUOXkGju/F
zMQUIBla/a/ZyUmJtQSKojXcOeWOGlv2UMLOodkEsF3m7GqaxYN4n39+TqADAg/sWPCYgjE4SeSO
f8CQ9IGRJKn/UePO599pdm0/Sp0yEogl5Q1q8zC8HAuv3ISiSR54nYaFuP4k5IJhC3ZABYbMi2rz
LCCh5KikJC7RK+G9sgvoYOOv83RINRfnkmuJNnI2xXQnX6JLzi9sYDBcYQi4CbmnoHuWe8V2Ufd5
KZuvA/7t22IcikOu2vkuxncUb8SCfhfnZ1qfXYpU7/CbwKCBmh7M23kHxyb2cRq2eucVrzZrhEPU
xq40vdEL9Ld5NDnx3eHY8grh5GGChR2vqCxJ+cgr67yCFAWu3lftLyPzk3dIN8Y3LdEwfsKaYIon
iV7UqfPT8VjqoHtDoHbeq0wPqH1YjfVFFRQyjrgYsxTtoonyZwD+76v3OSC0JGR/HBbCmOMBscOO
48DJHGp1hrizWqe98Wzkx63c1YeBdm++6+VgBkmZ6wetyF/UOpf25xfyJCX+/BGouYij2LmURI9/
RNkqOfW82HlNikYt15452m5AhPcg6na46AZb3wgzjN663vfeVTF2N7GRyolrJLK9Pf9b5vfHfz8F
jJXCBmDnXB4dp43cj3XrvOaO3ZgHp23T0m0bWpG6Tod/zVpTipG6WRbeKc3g350f/XRLs/w4qPy/
0WcTgQWXbjQYfb4WXRqszcoe/JUmlnv0np5VxrEJqxCfg0HMZVaDpvadU1dMeKxGP3UHNY451saO
p7G7NANnXKhPfDUe3BWUzzQAgow7u5Oy1jYHxxns174zNHxce5qcD0O3oh+O/lwXZbDw/nx1ZJFt
EBlzaCHGT/P8TwLYThzePvGd19gvjVu1L/2nVNj9YdTDeElG9tW3UQIGaphkRkSPx2NFJRFhSb/j
V9rTW/2OxtHxZaYF9uhKseTQrDc2tIdvbxP4EgrZDbANNkaz6dSVtLOlMPNeJU9p/FVF2cXfyhFP
+cIV+8VpmFoWsGiU2KgwzpK+PAHIoDuB91rJebbKUs+BGZJLG5M2vXu1HOJVkXnlrzAsq935T/xi
BacsA+E+IgNw6dkKqjXWm3pROq8Kzdud3SiPIT2qdH3cyD30u4WoYf5mcuoxoiSBxz4Rr6+5nt0M
1FqKFV96jXVJryZAdojdSjXFm5dLMVFEnbi+5niP5z/yi63DJY/1A8gYu/QEd6aNCgizwfR6pY/F
RNbuSRX7g0QTg40RNd9s5jK9LlSoJ0kMKRxjTrHLP8eCKlYZK/IgvU6F/QsJPc66zdBPbSQ7CK90
ZmGpTvzVMk4OWMRBkzjmk071z4hwvULHw7zk1cdt01+jpwUcUM0wXaUiXGob88XtyVhkShx9oKZ5
C6jY6ESVi9Z7TfW8UamA6rBqlH6UF26Xr3YLcQf5PmVntsvsxDttWWjRaHmvVuI3h1Hthk0UR8EF
BVfvyirG+FAOo7fwSH416NR2HFAbBR5kg+O16zMvc6Kq8d8kMoWVHpfdhu7RNPMQSrFv8kb/katB
uHAKTwfFKQ0wU6Xyh4/GXGnQea0ceLLpvzWBQBibYOdOhQg52tbu/eIqVUsnd9F/6+vzB+N0JRl3
ioDAtRAAzbvygFiXvS8szkRUa6VbsBCEJEBGH+fHOd2eXKC4MzGdEEUgRx5PKj3QzKTKGvHWd5Zz
pQ3J4IadZd7rquRsvj/UpJ+AqEBuwA8+HirxgyikzWDAUF1yNUhq+ItOknCbMbH49rXy2W4R3Qtv
7sQHOR7KLypRIejgqxwt/ZFIlXToB4Wj0IorW1TZ9vyXfbFJcOXgceAOnWxsZreK7uVW0gQodyq5
MtaB1dePjqTFh8QJA3iDmor3bLZkyT5Ps5hEKig4hFO6AOabfyPEjDLV0yx4k6F57jRAl7VGT1Q3
GCLtGoS5RmHYq79hJ/QbJ5LNhYfxq41DaDFBYZNua+7C7wXFYBWaFLyBzrUHnslwpVtpfG+NbXA4
P72njwT3Nkg2puicBXbr8Woamd0ao1kkb1Ufa8VGToIsurUxy1cfQKjqOz9Hbr1kOfXVoGBhHDSS
SUKb2ZomeRRBYc+yN6VD3ivTtfgOXEi7GvpU7LHX6Bduty/GAycgcaZdJ6ncPNBIHXMs4e1kb1pp
GS4MzgBX0a6q193Q6R8hMPHCi3+6gNMrSEEKdz1AzTmeCaMlTP2mj9/kQR23duZbD22g0RRIacdv
do1h+ZDXYVZMNQJyImjx8QoSRmSi6/LoTfKoFPwaopL033O8RDpkyAV+nd8vJ1825XHo3idLK8q/
86nEX9LPOy2o3yaDp+ca1yNXIUDl8ZW09v9jLDIzGBIT1AEYdvxl0J5yUx6D5k2TMwOWAIZWG95E
BB6VFCyVIE7uGZJwsNkpN+LLyBOPB2t11MqFp/ZvTl9VV5oXmCusJ42bvg0PrRNuAjWNFs7eyTsE
zQtCNMQqlWPgzKmEWW57aeyH6pscyYQvtZUW8kYFK1zI+07XbJLz0VqcSj0onTYdj3/CJCdqq5Y8
TX2rqVGgq6W7yIXovbZexbKzFAVO83SU8rNeE0kM5SnOy9SAjwdTKgPNS+PEf2Oj0WDtpcYDitBw
NfaxBXMxSFcI2ZyNH6np3/Nb8wRtwCAUc4XJ3xrnWfkkQtN6U0uasi0/gEzNlwCLs0syq+G+CFEb
xaXf/c2xDfwV6kp/QW9J+7eaDN3CXM/bhE1EXUvDpRQgnbiGP8ffH6RS72WjUb9rGvz2zWiGXuka
QeMX4GJDg7FJION6hM2//iDpiYDNNWjKPumMMgIzTtSXOkIBcIhlJZO3CzM033ETM53nDItasmSs
K2Y/TguwDqljQ33Hpki7b3VPe5GQNzyCeJd0L1OQs/WgR5uCTPSyCNPWWjmGpEyaxmwKJvT2dzlG
/R/I582SF8MJ93H6cTAfp+5q7FR4r8czp5R2XLfKqL7LZe38CKg8PSqGFBeuWtnaTYdGsHOdGkMl
twOuT1yqE0Ks2zLv9rUuEM8KvRDGwnrOn47pR5EIEwmQ1Uw67eMfZbXEiW1kKu/jEPfvRqFkH0YM
qqqzavfYlC11O/ti/3BAwagxacacAueE4wF7hEWJUHrrPcxKmT4UXVrjh2gltVuIyr/JqjyVrywx
yK4eh429zniq771Ub130gcnfdCCe2Qq1TsL1+c1zOhNAv1OyTgIEGXmel9hxhqNEo3h/o8Z4kSLT
o9yftt2VZ+HamITl+/nh5vcxSC+1dVT5bDUSkjlW6TlNhRxE9d99HgF3lOkOU0mFdFnmVX3otLS9
0DtbbM4POr+8PgelaxcIP4RTkN/jyUcuJ9CYMWg2wrWsNaHvKHk5CAIz5bbB8XTX4y5zqHwUvedH
/mJ2uaPBtQG6J5btbNm7URSG0Uj+Ow5F3VNe29lahIF2qTd9tO5tsT8/3MnsIpzAbZRbmtcO95HZ
hxIpyUEQhuE7B6dKXA1Lrbdea4YKc46kc8G18OY19HYpz5w/RZiAMKsTUgCp4BQQVuhX09AvInov
Y44OsqNs7TulZ9DZl3fvuzuWwShtoiknFJtcq49XMy8ttbXTJnqHWhEMboGmVYJIAPoBcVzaYNlR
5t+M3Pk+cHwUNxq8IGKJ2R2GSDKkUN4m74bvp/vSs+1L1MDeYQzQjZ1fwi+mkqFQvfHQYF8zlxqN
iLrzSM6TdxGrwSZxFGnbC1VNkSUCECx818n2nL6LXiNThklbjLkDCShkqEhSmb7DXhSrIOq1fUMx
ajcMrXSb0G3u/2c8LGpsgkyIufNeOXINqylUguw9CA0fL4g8K+qDrPbGpV+mmeTmua4tUCdPzv70
iZyG6bqBHzpfukhQk5ciK3k3w7C/88Ii35RZaLplE0G4kSu1vip0Y2qKnHdLQdMXa8nzggMSe2dK
/Ka//ydCGwwSBh+p57to+gwdDuX+fVV0YUClOzFvz2+cL9aSwUhLuMeJ5ecagzTVgiTWqux9TCNt
k9GrfgOlsN+1+DGuOuSHC3fNl+PxclI6nbhk84lNVLURedJn700ZmnsAiYg+gWVyy8OV7iue+YVy
wOlk4qukgOvCj57aDs0ms+gTy+8SJXofrU6+L/ymWAMwD7cA+fnm/FSehpwEUYhySJw/Hc/k2T2q
5PA7CZbid98uctrvjGqM54Jt/nEqNbyjPzxip1AuYE612o2J7nJbtWOxUEI8nWB+BAUCXg8cSEC2
jncPqOQgh0PG4bTGcGdEWYjdRKr9tfo82ldO9l22DiPRnQs6LKABUNMcz8bRuM1raUzfq0F/qZqi
3vsaD1c+WuuAVGl7fo5PlxNqGJVYYMmpUfncsAptSxNpntS8a5HuXQfyiGVN6AQHXWvfvz8STELC
Dor7lLdnsV7g0CCzlsr23evU/GpUHbHpWj/Y0lq+3J0fatoX/2RJ0Lows4QdC4VBwQBs3ohnGCus
OqRE/fDTTEcmWambSrE7epBLGLz4lXlIbMNfiy4IH2Qb1t/54eex9n/jT+QybjyNUHvaUv9cOB2U
za4WtfKB9EHXN7VdqL9rvW52qd8Z62rI5SvZ955kT7X3MLgh4ZjjuNWtaryR62Tp+ptdvdOvAS2h
BkS2T3wwT1Ap3UKZVmr1Q5Vaa42tARIMM/W0+whf8F3l6RgfJJWnuGFUtgtBwvQiz1YC1zCOMJVx
ros5cmr2NJlR/VT7ED0FJ7/Jxt9qaEkLgNA8rP/vE6cPJB5BAj2n8iU1IGaaKtpHDefngDmL5qaV
g2mMWpZiKw8GndpDHP0whBl/hJV0rWE9egis+hBnXf4T/nS51KplXhjnN31C/bx35KsE77OL0u6b
3pESXfsw1eylyhJvL2C4b3kjnxortEtXwe5/XDteG9wXQ4BMJGggYo0ENee34+yI//dDeCHQR4BE
kj8f78a8SPEgVGP9A5pjsKmc0DwEAi9UqdWlzfmh5jf2NBakL74WgAKVxBzabTonmBp/Cd+VNBsX
DSK6y7ar/Wecd6rDWI3B2qgyb51ggr/uJQ9AG9bP6/lfMQu/px+BlxuJuKZDGeHP8Qcrvp11Bowd
39XDyrlobOcuLztMfQqlKX6GpY48tqJv3MJe/2IXYnXGDBNkEG6goDged/BofBrpGIe4vRZcYyrh
xT8apDBYkUjDRxX39oZea/5LT3Mi9AzYEB2MXupWDY6sxSpo5fyiqyi2LUR7X1xH/J7JDZEMG8Xz
nObsRIYwnbjE8BVOqvzD7xtxwL3MdpvI6lci9fqLHoMT7ENic4snDz1ZrEq/HMZU3WiUq3+fX57T
/Yi7JrosXnVMMZiw42mqVac1azkLfTcydIgyNJ68YVHQSevZkprl5P6Z3Fqh5ExjAdHNW5LmadZJ
UmW1PrUhvF5gl+M41OaJny8s/smeYyAEQew5JF8c9+nv/7nyra7oh7KVex+/3WSMNg7dAdR1XGM1
dpdyO5su7L/av2hU3EIWrr9PwvDRLcvgxJwTyklNhYv2eHCvMEWXjxobz0NqNWxHEE/1UsS5fxsk
GnZpsW3VMjx2iJHrQSpk50LxMFBDMTVmqyL0zdQt0myoXTXqEjLWXiGuCl2MLAL9Nktwf1thjVHr
Lqxekxa+GDEEL0bYZNKdWeYivTBCqZVRs9PSz9VMeSCGV3qMnXLXQ4AZ9Ctd8+1XXJXSR5EIPCPN
0Sq1ZuONpa1lawCrEW1TiaHC4/nN9sW64BJM0Q7VDsbo88sP9LvQ4l5TfNfkPTiklZf80PQiWQmR
p88krf1jZdvlkorh5M0l0kFJMpEggAJIeY5XpDUwxdGrRPVdgdypOnRFNpQrqPmac2UUpR0c0HV1
l/jO5cmmoGCz9OjPotbJJPjTF3mqIiIAnbOETCRpSJE6Tbg17LjBhaRbg7mjO5BXmZM2r6buGwu3
/8lHMyYGnFhVEOVNEPXxR8Nqx/SnxfvJ1Y3sb0bDuZsUF3WKzJ1zofa9vjNQImzNfjQXTsAXX0uG
QEttnv5JOjK7eUnlIsOJcHx0hzLYW7VfRHtfVUf/vg60Sr/KiNiThbzgZGdRzwc4m2xKEYUhkDn+
WsXXm7AB1AxhC+u6W+OXWK+U0lASN+n8fCXlkvOjhGzjLVw1n1jg0XEn+4KvOakQYb3gCXQ8MsZO
mZNoGnKYWm7r9KIn9a3KVd5oSvynRlAPG1pvlHpv07cwqFeWDdXoqjeDtPlhpR2hwJbsHyOJEnfK
m6YZJeEqpQplPpGSJl/bTq3vBIE1msO8wuWahABzOhevH9/6K6LYbNY6obx8sDQSa4yhqC96l07N
aVZdKbWUgK5eUjVu9CSRg2szAhBa46Jd5usYQuY3jccJL7nz6FVPhoYbJ0WH4/mIiPVlcjT1T+c0
a0N9cGLhJsPP710k80Fmkx41Xa2NilD/aD/xpJDcfnCDG2dhT8338XyQWcJbC3qUG5Kv/iHNdDVl
5UsXZXCwl1yK51t3Now2u51MC8+mXPr8Fn9v3cs/h8PSl8xTsPkQs2wv8w0jV2PWBDW/uFJqVxrW
5pv/q35Q788vzPzWmY80u3UKPKYsuWQk5Sa6wDHM2Bg/xAVNY84PszRnsyhaRZeQoRFU/3g/0nW4
ln92B+X2fxtidosFnV57kheof7ioV/rac8VG2p4f4rPXyr93x3y2ZsFXQKMkLS/4jOKluC522wCF
hNs8tGgK/gaSGzw6B38tHbC1M5bQ27mZ2PyczhPRJJCKqO74vtDflfq+8lZDcitXtVtKxoWiupiu
XBv2xtcOiia5klFAHjpI8uVYbfnN6w5jDPMXRnIVYujz0zIPSeezMrtBZIQGYdyzh4T1mnR3VfrU
lAv3x5cHgudiwsqp88wFpqog8sPogv0Tub+SC+XZefbX/jbbn/+SL7fpP8PMTkM2hIEjIobJPqJ9
9jY8Sodh978NMTsJkpnXWkJp9U+z8TfTNh3c70bTn+vxz1fMTkKtIX0f42mIi/zKv1APxSFaOgnT
DXRyEv4ZY3YSSqHnVqkzhnKTOm57BX+M3nDla166jbaK/sqv/9u0zeKFyndkqU7Y/dnHeCn91i7S
3dLizzX0/52wf75pto+tSBG5hPX1H+85v1J32bN52/FuX7Tltv4tHvTRrR/FQguZpR03exjrKOtL
ETDmMKykP2axlvKV88t8+N9mb/Yyprkf40bJ7HWbfv/fptMO54f48vEF4CVexiGLY3ocRtAHaIRQ
GKl/rPIik37a+k+jG12te/rfhpntbTnzvTgcGSYXG8fYhdFFnq8CfeGQnsBPJPxIo0h9TDogwFua
PcC1hUa+jOXxyalskbpK0Dd3HlTMFkk7IvptlmaYx2E3FewlWoqk6wg7vY8gKnXCDho2vHzvqyGP
wBGbCLfQcihzz+6loetLLaw95cmOYprUyX16UxIhE64Vmksa2i9EUtMs/nu6J7IKbYbgisBvgt0/
O93YmfFzIkc8+0bi6K4XBjG9pz1rKSycvxxE/5M2gmmGy0+ldxZKNb2Hebiuek9tpdqFWMHLa+QL
EuPRVlYU1qpv9hWD/AOljxgXVv+ky/98ZP8BGmKotYFfxvmzViTGinOXyitboueWZYw0Kg7rfMnk
cX7AyZt5siYkG4MOjR44x+eiBtWCJ6YFL5UqBZejiIIbk86LPzBftm/GbMyuYsQFC6DlyfpNXcwU
m0nFRIcy0OwwJlos9xIm0ZgsqjBmQB12tC9QV+d35cnq4d0/sQIgnYPYwUw7/jQpt7GFT5T0pZQK
J19hF579dKbGzzvoMMnCi3P6Sah2pk6gcCVJU+e+kXYOekh7nuQlN9PmqqS55F1aGEsTNw+HmSyg
3qlshm0H6dBs4mRvhL9HdeQBNgA2t5Jp/GitQNlbw2QIFJgDbFcft4EY6OHX+dk8QX+nsSlfYTIA
poCl22ynGHIcFZLw7YdC8CQgye3t8sXqZQjuaSYaHHjtMgjghI+ojX/hHpqqjmv6fiS9RzH/2cKE
fxJBjy4BinaYToF+Ug+C6zL7PTyFHgbyuv+7lvBoxrIkqqx0ZzR1698lWIxYl2Wd6sqaSnlZrXwM
mx1X1tl5P0tcIfJ3ugw3g7eqsKeLatdEOG4WrhNXZnWRqJWRr0l16zZZDT7A1n7Qq1D/ZvMlOEGU
Z9Bkwtxi7zCnxzu0iB0aL3SR/jC0pnQNmxnz45Yq8p/STpR2i1lPBlnr/DqeHHib4iOwFMePEhYE
reMxSzavsM3EfsgVJg3A03Ox7LAu8MLXDh585h96ZhWH84NOa3G8Vpx36E98LVk8uoHjQdUen+EI
XdRDrrajuSlDvYrp9Vlpxj51fM3eaomuxLsgaeV0a+Le5u9wPbeXyOGnx4eyIRpkSCucRvicxz+j
nVIwHSn4AwZD6XjfSbWjufRIN7WDgB1XrMcSLG+Tyfhrb7IiN7y78/NwciVN7idTlQYkDbHIHFaS
w1w3AlnNfo/REHSUDsK+3xqFNwg3bUx/6VI6GY65hhfI5oKpBDF3dkRsv7ToB2JFv+MxjsF7qhSl
vhQif3cjehMs3BAnszsJb3gtIVXzLkNjPZ7dLqLOZohGeqAh1nAXN1qzymMt3eWR37n2CK40xGG/
BqyzF/b06d30CQ7S3Wf6B8rhbFODUBn42MTlb02U0nWZOM6V3obOdTY0xoqP1i+1KFHvFE8X17oi
PlSlThZispNzxWs26RonYSP/Mlc2OkYS6ZJfEInz0ICu53G78ZrJXbTrjPRCL/ynAIO1zfkNNZ9z
TMjhE0DWIgiiv/icXBTYnlHUY2v8Vo3Ruaqowd51Sae3d3icjx+datXmGsZvVV8PlecsNVc6GX2y
LybrZXzmHQD+eMWxcC+i9v9Qd17LjSNtmr6Vjj5HD7yZmP8/AECCpEjZKrkThKRSwXuP29pL2Bvb
B6ruqRLVXdzao9mINmVEJpBIZH7mNeYw3uqFYe79lBrkc1PKVupESlzTMgB2lHmcTYNXTMjO/upj
f6t9cxbSAeC/H+A4fh9Q99Sj6XYgM5KcMJbNXZ6YXbJTenxy7AKQ/XneyOVNXDX6Lu+n6Fkp/FE7
sb0dJxfLdcAhgAWyQC6pU7+fB0GTBmvqKvG2alp/sokQytob5DatUewLAiBQXVaegOp8HBOENHoG
DPut2/Z+zG7MsKPAU+DWwsPFbdXeupgrC42URHCBI51S5z5e3gDYMEWCu0fGIaKOd7SVJFo7y01T
1rfxjLJJ2LfDARWSeS1YViDbVSkT9wM0+PLz5X0cVSnQJTiiEDBldXHYH73XQaIpJdB+7VbpcL5e
RPDjO02dlFOH4t+Nw8uDvCGD0Uw6WshZN5hRjUARG2UvRLvZF1LDycAXqCeW7PGOzA0BHWUzJkhj
ozwGWDXtZKEn10m3QTI2diL5xWpAZd0ORf+Uy+LHl5OhCOlhLoDJBRf7foFYHRxPfKCkW9Toi70y
18ZZN6g+fVmWKLSJ2G3DYn5Oe7SYfv7UPi5NqIGLVR5IHZ7ZMdxZaiwDRwNZvMXfzVjnaW2Iu4qQ
w7SrRNc/KR1OT788IhoF9IFZokSEx3CMIcnFpOnF4NYIk2bt60a7tqTcWpnosNgGzM9f00CCmgHc
ZemRLGwAnMiO5jbIEd2Z8m6+jQs59aymaaAG99UmyER9VRbd/c9v78PyBNe8YB3U5Shf9EDfP0rR
6mcwEfl8mydhdD72irKiunVKaOlvRzFBjEGWh8R3THr2AwTnOwwNby1pbN2pSlVskcLxxF7JpXO1
PwaDiGItuD+8gnFwhFlzlMRofT53yHlEn32hFhAdrCfsVHW8o5LnUa+iRrTDBAaHZgOWq6zYVuIo
zO/nuteyRW4dlPcX0BjNtNGH1MQKpk1DPHjjHEccJwUYZuFuVhrYYCm48KQPihX7feUIoT7Ulg0o
vBOwRZnMEREa3VcaPqkJ+b5Rig7icz42re7R9u4oc8VwZSRnmOpQS1wf89lpxJfDKLOzoPRxebDp
y1P39ZqGVRI6cTsrOrV2E3OjLR40sA5sWOSpCUikznq68Uqqlr226TAqxk5kKuRK0u0QLHdiUJcE
QWT3A3SSvRXjpXMO20SpBxfpo7FKVlrVmMkZCmphcR/FclHcoGQXRvEWEzoV3vagiz7+T1M+TkFo
l5KM4ZAdIrpTCbYslyk2OpJS9GQ6QqvTDRy0qtpS15DiuzmWa7CzoY+2hmzPQxnqHbkS1YpNJmrT
fNE2iDZ55HVm8hXAmYU7gBqgSXnha1NH0RNbxXhdY+EVvcD+yvNVhK+NBPoDYCPfBDy+3w0cIf6a
1FuPvxZjm4jrCv2hwdGquddvFWSeKlvREjlbj1Exi5dmoIbtXg5SLcJvRym7JLBTJUTQDmsPLE9t
Q0269LyV/BTwy9jhP72B7G0ImyBQ2v5aBROTYW3Chr+yRivVLpMaN5kHUaTMMjpSnCEY4sCvUpXa
tsa8CLaSLBSvCFOXi8auPEYrP1UGUF0BXjSeZeWC6E5yMzY35SA0uTcR7IZeSVV+2oY6AZ9bjoof
u30eBo1rmEKgOoM/pMNZFyi16mEoYw1OXSkYRKl+X9Y77DB18yYxhc68n/zJqmcn7gG7rEYhLQIn
qrtQ85CZyUJ4FLrZrwnIYFdoZoMRcDqbdW9PfHfk9hLolMSxIiwlkMIBkG1MtqwPZlKz5DH7WiG9
UWEgiBtjO10KoSDMO/pRQXsx9J0cPfRyo2re4IMl+Tz3SAaeVUE6DnaWIoj1FMT4AK4wq+iynKiu
WUzmKL014ieIQwC9DV0JdXOlGiWKoeioqspa10cjOwAJVRcKrt4jMWMHjdaIOeybCWK7bXYIXtlK
6jf1Jy7BHLYjeWu6iaveEledqozZdQFYtnytSPQTrIAQYbmcTKnSRCdCvwtAnTwgRiaz/LAHqmZ1
KpwyMbQpd8RUqhuk4Msiz1wenRLhWTfjbnFeqqGBz3Ma+b3/WHFJWAgJmMD5mps2KnIhQwVo6knt
x9GHRKQEyEtnORvBIU78LNhCRI1M3SnKNm5Hp59ya34VBUMqJDvKg3jWbJiyHYeqlAeCtOl7YPdf
ckATUbtBg46ZcOWKbOgLfA4zWuWwpKznn58XbwXQH7dY1OiIYlTKetQYFqLw+wOjySJYZ0Et3qLj
1SuRF6LKgxZ3brKTXjK745iu24l0aK2ovsUUIlOfTa9BbmRAhpo+bQoklkVsMByrys1gQ/Ei1wMX
WytmQymHk6qCx4HRwvqj+ojc0aKYCajm/RVbOMgHip/L9yMia7qXGVUib4bSYudmRw9PBUcfQhSG
+WbQSq5KHflognjQMUZ9qfBJSpvctBURLKeT1vV40NOIzVjMy+gXYwYI5zJZAkAGwHq81kd3KBhh
M0S9nD2owdQWW1Nuq26tiIEx36doA7YrvdTYzX++Eo6DQHUJnYGskZeAYwGz+X5a8xh3BqtO6oc4
HCzL6fyyDl+hoOTmWVL37MpyEht9zqsxt40XytooPfz8Cj48WBBhi4W9BVQaFYJj9A70jLJka07v
Siz47qxQCb+MotlcyWqFNeMvj/Wm0rRobwLQPo5gOO+tYWqN+K5DgXdTlNoou9Tt2x4MdGVWJ8Lc
D3OLtQj1BtoCvGjUIo/WkKxOAi58XXInDQXOd4ACrWtchtvLIcoyD3NJ+YFMIJHd0kiLu5/f6YcO
EKh+ii3ocEDTQN3hOOWMVI3iFYH0HYZc/qdSjynxrKF4hiroaAEx83UapInl4IQqvxT1FIxQ1eCS
dIYjz+ooXfWGL4wn6vof6jCLJj7xI2ExpIOFjfN+uUUV8xxNmnifxbOqnFN8l0fXN5WmXEdjlYGe
GoJayDxZFtpYsg1es+AyKLVBWdeagU/mz2fpwxMCJEzIDHQSievlkt5fzliJctCqRnTfNL6xktJk
BDAHI0CLpcaV57Bf+7NWOaOQ5Cc6VMf7C9LPb7bB8IQIgNnS3o88G5UQlWYW3pOXEXW2MTo83lIc
8/EoFJSHHrp59osVAcYkol7oHvpChzpO0bN2aOaMKPjemI1kC/0t2uqNJVxHYRtv9U5OfxHRwnjo
lEnsa7xpFD+OZjcXpLr107G5l9rCx1JI77PbNsr82m2rQq7tZtYgCSqZr54ABH7YUhbk96Khvxxt
wO+PahEDndxlNxvvNWDV8a6KLSE/hFE+x66Roy5+Yl7/ZlUvezd6/ZDyEUk/1tzI6ZFlQz/U90Mc
R9lnNAYHrGgrM8dZZArUeEedABXAAou+zAUI3I5uiKhl5JhFlJwqVXxcWWw1SxGBMgzF5GO+W5Zk
Zpj0Q3i/IFTdSdP9baOc14biBFS2Nj9/gT7ONCkGrEUKyCqi+Me88tGXESRvJuveROHhc1EO0mVc
6siCi4h1Xv98rLcG0rugZdGDJ4CFyIBgI5SW9++Mr+etpXe1cJ+1eUByhZyv0UQOarkWzdCiTLPp
qiDAz/YocIkCZrVoJdyWFR29fakIQdDSA1o8ObBbqQf/sxhX4+KPjb+tuanbvpEOyVSG6S4DvYbu
O2Zc2udwNIebn9/Ih0mDI8CZR00UJRMa1csT/KGJ2wYY4Bq5KN3RzzHCHWujejDJDEMkFRJdcH91
NJQ3kElFWfutpXE0a0pWi8j6ZvqdKiTaHf67IMt0QVtVZWmeeBGW9+rdA1pEPpBhg+mzCHwet8Mn
JOdw0NW1BYYqLSlZ4EbV3GwyVN3dOWhUO+axbjlZ4lUwq8WJAOrjvC7SYYt2/FKMhLf7fl47DeBQ
ElXmnU9SEm3mzsoTTjmsX86CQLSEE8f7hxcNNuCi6gynahn3mF3QIdVK4UdEdlrrWkftZ8WJuyDY
MQUNqO48PgG1OR6PVQPGmXY1fXhKuscYsiTCgdsaRPm5l/VL0+yDXZ3o3aehyO5Ii05Zh38YjQ7F
UreH2o2yD3Dj95NZNkOb0FkYX+AO0H6faxHbXqOwIk82yqhcTYgpn6oLHhd+QKzoSyC6MGjYUY/p
iGnf1kOXzOKLZfn5JUyL/KyLjerEC/E3d0aNelFrWY59Yvv3d4Y7bJSrZiG+CJ3f32q9Nq5wXkjd
YkJj0paF6vXXXkANjTKw2pThqfyD4Dgar8PefCxLP3nBc120KytMV30/ZXYfV/MvRhUMhWcMNL/l
KCKgOX7XYc1bpMLtSz7qtSeW8+ARdx9KcrMDAlD9L4bTbwB4ID0L1WEh3h0NR34YV5M+T4iDDosR
iNmuAzVIHb3QT3nRHr/bGnEsVerlHWDrRP30/UMb40RNmNzxpTG6Alv5bN5GiEnsQ1ydb3/+vD6s
Dx4UbgkosXGIErUcxaiI5uqTMmvdy9Ra6b2JrIwZGFGJv2IbbupAP3GsLVHQj5sm1AVeLwqdVKU5
SI8XvSbOwBQgybwERmnca7GoUUgbxQEf7s4Y8xWyIKBeF/RR8Iv7Jb1IVBRojvHKcRwdN0XVoRSn
2cyzF6vglLOJ4nx7JtFzxh4T6xNr5eOssp/Q0qbhzO7F4nz/ALsOjcW006YXdIvljRFNYWnnCKx8
sfK+uk4nIztxdx8Ax1Bg6LcuahggU8AvHeXTFLrCFKKT8Iwgjzk+68Dc5q1gxJEvOWZa+zmct3lK
Snk1Y/sxbMsxwhgjr6Ii3E6+hoKi3UesRrvszDZz2z6K8xYTsyGP2zPidUm2JTEShQ53JMXPJLtD
+MgAWoMss4DFZ93RR0E2pzyl3XU8lQsmBC0mjgBa2bDpjs45sZGybNIRKp98abouqGNuUmuqVohP
JQ+aNA0nHt3xuweLiLT8zWmIjYzs7f2jE7tS8OWqVh4RX4od8CGjLSBV5CU0wU4liB/ujboUZ/eC
NWNLgdD2fqwi4iVQKTM9I03Z66+laMXIoAVT0Amp2+ELVKyDuaKYLMcax6HTRwAhRztANrhEeC7F
0vzJ6kcQ5HpoxjUailGsxG4DxEvFSkatO5utmHLKiTk6plkiU7BgZgiA0PBZZFGOJ0k3yiSs5O4a
4zmUdBqsIlw5n/FYoBeaBy6IK+k899vuxarabEdnr33prDB7kVBjek6BdJ2yU/lQAtARgQHAQ4lv
YSMDCHs/lxzsYZ/6ZfrSqVY7vMoVfrNuPvXJgOs59WZhpYSNmLz2gaC0WPqi838V4HlNcTThkgMv
JxrJToVNR/sd5ZBF6wjWFHsPhkvHYYzmq4Lvl1J7XQjC6MpKb62ntE23iHN0ToLwFFWm8JSG53GK
9jYqpFzY6GQp8AGPNoMsqGNfT7X2Gom1fG3GQ7hJc6vaFTJlz1ob+jPim36tcqg4OkTCC9xQT0Hn
j9b2cg1AqoiLATfy/h7r+3XmXBe+alXX5ZCUsYNinGQ6WTeZnlE35nmLFsApJuLfTDZ1tUVTAvAY
SeHR6wTSeCjHQqquk25SLvNhLD0Bb5/7MLBa1zTZEGdflb2fH6B/Oyi4TXqEoC4+aLNi1DX7QTzU
13rai9uQfoonSlV0QKDOd6Bb9jaaZ6fEvY42qbfJRYBNY1FR2wbA9X6xV5pZUiFqm+siyWHDxTVb
sALIGrbnKdX7o6rRt6F06nk0uFBlPo6y0lioacTI9XVYCHq+hWtXiBilFKp/Ru9x1jahL9exrZqC
3EKtk4LqxNF2fK+AwxYg9YJqZDcmcnh/rzO8u5E2TXE9dLECDc9MN60l0t3xx+REkrPsET9EJ2xr
y5ZPYML/KNgd65+gSNTKg5jjmJNGwUGwpH7VFeGpwP8ocXwbBW46+z6bJ8HI0YnWShE7TVXm12Mx
hYeuaF7mTBhvWjEI0bDS6pWCEgrmZ3G1AdX5+PPl+nezSZlWXQQy4MseI3NjITDiPlCja2G24isC
BsGxirnfISxYnHgz/mY2F4DjEpOQxYFLev/g6IiNqaBlxbXQI+AYNGN7gXlC8vTzG/qb2VxwKtRJ
AOFiMncUwKZZ4uO1JJTXiQR5EEO52ol9X3cVKzRWfadWm35SNXq+TZM6odGfYgIf73PLUQgZntOH
U2tJsd7fJTi3LM3iob3OpNm/FP2StrmoRGLqYl9QPvpKKX5Ljf/jZfxP9OAuvy3I5t//xe9fihIW
bxC2R7/990X5mt+09etre3gq/2v56H//6PsP/vsQvdRFU3xtj3/q3Yf4/j/Hd5/ap3e/WeXI805X
3Ws9Xb82Xdq+DcCVLj/5f/uXv72+fcunqXz91+8vGLS3y7cFUZH//udfbb/863dqpz88/OX7//zL
86eMzx3+9//Kn16KD594fWraf/1u/MFhg+0b0HJE6kVaH7//Nrz++TecgjTUWCMIVfGYfv8tL+o2
/NfvqvIHFjRI67JQF7bG0odCSfuvv6KnT2GHAhwhBcCdv+783TP6/sx+y7vssojytvnX72j1vt9c
aHPJ7NdQxcEhsWaOTycjBDvg9xPSHPIVGhiB251dae7kzGuwEm6/OUyG29EPDm5MR9wNq9zNvMgz
LmZEDuIG3IV9dhv0skNP0lO8dtXX9nQ/1vauW4eZG6+H+2mj7fpVuxuCjabvxM4lz2nOb5tVY2eb
bGOszPVc76ld2qVCgXojZ7fitMkcpWxtKoPOnNvZodeuy8juubDJGde9a0qrce2j5PeouZ1z1XEV
V53jryw39cKtvgq9yKXLfRZeKYOjT/vuLArtzr7t7HAvnstX6VbkdoByrGUIbrone6WrPZxBkuZL
BFe8Uzf1Ll3Jz9HaX3Wb28ERbhRbsZcRfFs1Lug/Knt/rUQrmtbidf8gHzqns68Aq6+kCyidmn27
u7q9tezD2fKbyan36bZZPaoOTBG73tf7wp52WF1x7RDW7fv1p0+B/Ty65b51uxVtdf4wua3K2DZy
pzHsM9GTU5vHEc2OZdndbbjG5sTguw37MbI/MVd2vG3dlj8bXePFsgnAHcO0n+sHxU2uW7ew8z1W
DOeTFTvRZ0nOr1EBjry4be0uGKjLh7ZyVb3MnrgtN+2ZGruJiuzmWmIQPrfXrqLLwCm9ZoMq8gWQ
VrbPVZit5IuIe292/KObF4NxWd/P69Q13WgfbFkHt+NqsjVXf0x3VW4r5VpKXbAXhpMPl5WbppcR
ze3GSa7KZ3VA28vuXssLKXHUV21dXXVe56Vu+6KXbp3YZ3nEY1O07eOY25rgSJU78az70Z5f+4Nm
C4mn2HHjJbZ1l5eV3dviZ4W7YeIOvePLq/ox2I6pm4Tb0SbLvMzD7UM9bsOv3WjHna1TIF0Hq/ZM
3Cqusq8fpsehQVMYQzgbAINVbUI1xgnYbQNXGrxKdI19I1JNupsDR0vPrStwxW7pmXflIdzLB+Wm
3g9e91k3LoVn6xnQjCuakdPDc3BQimQRJuc4ql0U/D4WDsOwEp062ReJLWrrjP+aDr+uZTsbbb30
hr2xzUd31hyJuMpyp3wlSwel2cLtiHS7+5ovUAtbsmwwMeWn7imMbW3fXjR8R7Edpl3XuUW4UVx/
F17G23ivdXzIv+Ir3eeZ2bq83O+4/soRbyASsgUU9ONIoO6Fwi4/Ub5SsLCrnOar/qgfsrPQs7a+
uU7Bbq2UXbIWWGB1ZC8OHC8NnzZdyXPDlRE6meOTN14VMCDBNw0uOft4z6qrNDu6ky6TxtEeXGGy
/RvxJV7brZ3bvddt1AMmwr2rY7v1wo1Zdr4O1936ctrAXEFQ5QxjYmZHxWfIDc6VC/8z+mnu8gaL
yufpLkwQx7ObZ67Ld8rcKe819g3D6e/9q/gyOBu/AImpXoXnLgEGBtifrGxdjRsNpbC7CuDa9ElW
XGkzHfK16qyn1bTqI7vdzu5FudbOngW7OfDaRGfxl+Rc39HK0J9yV7KTV3IaYSUOjvmQPmf4tm3k
h8vgYD0pkVOjhXUpXyuXkfVZQX5bfpinLdIVV8pBfjD3Zd3aAViZzn4Rt9J8MC9Ws2N45r1vC4ds
3zuqXT7Ll1vl2jMc6Tz8qpybl72jrKYbZXdebeNNsZYqWwyuaTGi/6LeqjU3VJ+XjR1uEpdtefX0
FG7i2rG2on2D7d3lDr9m526FH4V9Prkr7UoOVy9kzy5CTV/kPb+yRVe9z58eFDbzAjUvG0P3VecO
6/Cpc3MbcUBbcsbVuEo3mjOvhv25vJac89yub5vQVS/mHbdgR72TbYt957Yr86LYivxIyWdLu3d0
F7ssi5+xvFS303NtN7hcEP/c7SUntdNiA8jMUrZq7iQH/SHZInvdftU0m1+mXx8M7+0qztvbCbfA
s9Qr7fTWWHXsi72d9Xazr/bDupNZ5GFq919jede4yEBJtT0701q3q47/YUC45Zd7y8MQDUsmu2l3
gmb7F2nmpnYred207lw+g8egl2prSiKziaq0o4kH9SUQa7vU1soquNS8B+EgcQ+W6qKKgg6Nx6p0
DU9aEcMoT59jO97dOJuvwjbvXPlMPzPXn8/zGTFtx6cS+KQ5ybbm3DQO0nkyONNlxBR168qtXMVb
/m1XwpWBzMkjZyyXb3iZbAef8qckcxrLa/ZclHmfM5PDntxIBzNohwereoRQJXzpVddoXT2wI/XC
X11ZLjaGnZ16U3TRBxuUJPmTh5RLBo8GP6Ix1ziXKf3GciWEjOgb6RTY3sKmX4ogPxUZ/xwHhe8C
Se+1WAKv5viH/idGjoh9E3n/x18R2ofYcdukT7+ddflTE0b1uwjy2ye/xZC0ZP5ATQ07Vyi8i5Qd
Qdy3GFJStT9wBANkAp8F6fulsfFXDKn+AYKd1hHBp2ggoEmK8D2GRIWQ1jxlYHITupK/EkN+8wL/
IUGFuknBbUGwi/SfwS8tMeYPzdSqAKwsSHH9GS/2a3Rn1AOQWXyutPi5aLtyFarYGWRdVT4Dx7PW
SW4Ubkdn66DLZfmUAFVcUfGa1xHN3vNJCGYnF9BjypVRP9DTSW29mm+BGnJ4J3m37uq22whhbdLH
DyaPSiONRkXhyBF9RNOsodhL0xh5aZ7gfSUXqkvb82pqZn09SMkTgogTpiNEUfnMt2V9XDqZXoZu
0aqVawhxuskMMVnPzdC4Q132dtKni5pQgmVz6RMaF+EZ+EmONktfG9Oc2laAkhXm1bY1R9G5mWj1
1jDTZ2lSrqjt76M6/pLN0XNk1CAq+QPLF2/VsOqJejLsM+aHBm0egNzVDd3yvQD0indujjyEmiiA
C8VjiJfdqi84OWetLNeDZQirWdUTFzCnzHaRfJVNf4dXpL8zQGNuIi15DqfOcpqwuAmM/gDuurKN
CFURJExHOyc5I2KLnw2VUlCIW6tnhlx/WYvxp6qU0m2UReGF2c4tuLNins58rZ08fSLSF9XiMldi
qgJyrLrJCGgmgzBh16ov7cdSP8fTePImfbwsq0exZTSq/o9pn4NHHuAXiAOzsPxRoaeP4LZv8ik4
8+e2XMk5P6wB0AAnGmuO0gtUZiXEyfDQdXKpPYQTMul1RgqdBWpqm6H+qcujL4JOENDU6WM1DuXa
SKdx16R1xLMfRSLvVkrcohuX3ESYgExWlT1GYn0QeTx0dOr7UQx1br23iLzirxRHdwlKaDZZ56Nl
JaFrBVJqZ2JxWc08D+C73TrNm/KxjC1tU0hFCJ9WkfZKnhWbgeY8PC6Wzqg0B7I/wbbw896Pftft
DT1QK6x0c9TQGiOTr8F/lc+An6uraO7uy0Hz5AjR+9lSNkUVPZeUa2x8DW9CvR3PyzF/xOvsxldj
sqM4v8GC/iukqXvcHC+lpg3Y4UcUeGshWcVy9mx0yZcJiThXVdPQjVQK8obSjLu8QH9KzUvFtsIg
c7JQ2IV1eWMhn2fLIffb5skXudA+oaRyBREFwi4u8OsighyWJBZTOCXReSFmjVuABXb0LNFuOzoz
e9i+RNF+IqBWN6WXcq1tWpyRXSXIb2pwvs5khV/BBF/1KQ2MoUtZdlH+VSt1ASsNIXVUmYMaQfzc
i4D7rjF5iZwmRiLeyoYDFIPHWS9FV0BVdpPGTO1YAox0QujzG8rrhesLU7DXsadY976mr9pgPgwa
a2bUeJ74cSrr1PBBRKittF96TReRDEZ8hhviWomfOqXWBKvCqmUHTqbmDMjLUYjnCzSlIlQ143k9
45Rg52F1345sCN0E4rYU/cariiD80hbWi4L1HrDt6KtvordWhoUtGZ2bqYTnQV9plwbb4gIa3Op5
pgJnnnPPCpiAzkwBvAWMWFm56orCfMtM6kT54iHFi3hTmIno9uo02aEmz7bYhF/Q8zuMWfLVHNP+
No3JFWU1axy1IoKIogUMTHvDGeI297pAHrdGGpPjyfV9YgbPtSw+mWKfuoJSRV6u5+Ou8rtkLfFy
2ypcHTtRC9kxJwuUlNaz0+a9vCoiUwBDUohuOWnVrhPjbpMoeXlBU3xG8Myv7qlO4nBtlmSbGIA+
lwVMhT6qyJ777vC2bjSMCJaXDUqtySu1lHIdAV33jSixyEb2o41gLh4QUWR5mtr9P9Sq/rEC9S7Y
+Mef+h8YbVic8P8canjd05entCtffwwzlo98izEEXfpjqTPjfoF/wVJXonr/LchY/mppJICvETFA
5KT/HmVIRCZLPwWc22K+s5Sj/ooyJO0Puh0YRFHaAkwNbuxXooz3Bc034fpvqElMwxYM+lFBVS/p
oU9KT/Uok+78mvVfqG3kDmMzIm/4ZyjKo/37utjb130Pab4NtwC2gI0sGNk3nZ8fQhqIW36RJXLr
1r5KaI0IYLtCC3B4DLKp26HwUA12ZMYS51VghF+KbirzTVkr0lZMZowgdSnC3SQyOvmhltN0Q9tF
uO6Lijwglib1Ss478spc0dLEibllT5uU2jMCTVynfgXBJ6qgOE5BvkvpS34KtQyNmhHvwsjq6WhA
LEVKeR4bR9foZwIxNKp1oE/I/mbzVFo2Nb3kaghDE4aV1cdXP6ycP8uIP5YN3wR8j6cHEY1FkIQ+
4gcxGbqHo4QYPNNjpdVjjhXRZ30AErNCl0Qhizbz0tbH3qDElQuP/EoN1rKa4qkiACCEVBmHYmLP
MVOAOsXi6YCrpWs1RfA5LjPTsZIoapw2jWqEM/NZsnWtSohd4r4DtDP30goCgvSlwW0+Xnedpe+I
GKZtSthQ2S3GjqPYUrIy9Ng8E6Om3AyTIuyLPuvWszHzTQYijLk9ZxIm40GY3MckgrNPVOD+fKaO
AJNvC4nmD1DJBQO+WEW/j41xAkg5xa3GxRnZtPseUJ5mBjiiCgH4MZtmVYkeaSN40qCTXnaaPXeU
n8IM2+pIks9yaaQJM4iaJ0wsnh5f8oUYeiskWeBluNqtTlzwEqwfPVoAfIA1EAmyIIYeNbbSwMBs
TU5bN899tmJcwjf9aN1HtT/C5iJM1eDW2Aoxk5tHc7vG14REGKLCCajd+z7N28RRNEdmh/I5K+24
mYiN04ymaNC6c9sqyDb7CiFgY5x6PktP8sPtIrfBtkcfD7zy++cTx1VlpkncusnCAW+0enRhHUpu
GqiN07TKuMH7Ul9xvTBQ5sDfJQ0iOFqhB46Uwgw+Mfsftzm6fPSNFj9b2JfHqZSW+bkBbbBxU3Wq
9nKRlttAKeTBCbVhQFx4yK5ExdfkVZ615VMsz7sJWPRZl9T5hSG3ntKbc76O+fbQHvrcPwxdXZ2y
j3zfXF4eDdBSjf4SJt/YgR0zsce2AjBPf8udBx2JZSs6zFK+a/UB3SWTunArf5uWX6oM/ONJ/O68
vuhfyf7q199oQDW/rbv8y1NLO+f/g1oBeNll8f3zAb7UCprfbsr6CUWEHw/xPz/5Z62AE3nRw8Vz
gOcEFJ73989agST9AZV3cRtYTHXgBPx3rYC/AfUJOZsIwFTQJ9f++xTX/+AMhyeCrzPnPs2oXzrF
jzAgiAYCgUE2SzzaButwUGh4dsZWqXeNlr/4su5msv8ZeIsn1IWjlsXOGi664NdMkr4PuLxoPxzg
WZH3qQwDczuLigtZ0ZM7sULhJLqNpvL5h+fwN8fhke7890GYth8HEQNpCFMxmLZJdz3MKrIpeG5q
uhsEZOvjs48cMuCoM7SM7DmqnZZkWqUJfGL091vY99GXHfSHW0z1TJoiNRG2Yox2R5a4qS84RT3b
UpNRGLhESMnhhu02CR1hzPZ5tjkx8vuz4vvIR91lxRIiK68ECPWkOGbhtWjkar1kB8F01on95VAZ
ZxzpLogvxx9/UVLk+7DLRPxwwwn6LGBMqmI7YUt70Z2nF+1dGDr5Le3rUx6uSzz5/Vz4PsbReSAg
MNw2c+Fv815xSzoskjV4U30RWKPbFZYbJqfsmv9x9RwBg6JpwJ5yGMftoJvePFkElLRXfJmQMrrE
9942/dkjhaJ++ElTGqpdp4TljuBpf90ljeb3M6nPwhjO0tBu1VTyevGyHQxPq4PNQuyHDWeXDTOq
nlWm7oa6ZP982Sxf/nFqwV68H9S0RqEQjbndJjKAzsFyFXEECqV6iOq76uh7PuaxaPB6Px/uH2/y
/3B3XstxI1uXfpV5AXTAI3ELj0J5Fu1NBimS8CZhMgE8/axSW/GIYvSJmIl/5qolNVksooDMnXuv
9a0Paw435IWwkZC4e+hu8jcpdQQM2cgBuO93tEb1+cXv9ekP+rDWlLQviFZqLLYlC/PSCyx1jrbY
32+fFStaqrlMmgKl0G7lLxc45TuY62fX88PqYwh0OwTFWG8MTMvN75SHZtdmu+wG/osgOzaxuhET
oiRWzM/4N2puMswCmh0fojmBqfsbLRIMEam64dtyb0zucFccDemZb4H+dbBWptqOPbf79lxNPgbI
PgsNYyf5aCoGPf75VGDavCOdcl8x5GreSz53vgEfonoASJEhGrXNoLs2Etvyx/HMzwPZoWx32y0B
ED0c4sKHMiCWErrEcwDklKvRYAlB/vRHOdC9JUbAXBPQ4Vu26/dDlNebMer39tnEK1Zd48yX+iwF
04EdmeU0+UmnL8W9tk1DwkNQPpI2KmQXCaV+wV6rE8b/KO75i65jwdhLG5F7c9iHTWgVyRQN/93K
iLPvj/e4Imo7raRFjdG1cazR9oR+xeFT5pi8OFrXpjHVEL6iOgR/zuXlq3vw+qH/7Gb4sCRLmmCs
nGU1nq6Pr6w6kJZ4PWJ3qPqU0esMDMqE/gkiL4diWeFjdwQKN4TI2hm/fMK/67V+9i4+rtDmjMVT
5TQmeiJrmGnX8DMvxBN2sYEicXVIBc1AdV8JOaE1QzybkW7WzEAuyOAZOg4cQwcUxNCozswR5auD
uoOmWC7LwL0LCU0sbscsZ+ci9/rUBjg7VUGtIApSrPTcZ3nvYU+cPKZWB0nCEVNIcu2o6PbVYsLR
RdSOMYD81RO3qNJ7a8lxsy23RarEc06yAFMTTJun5TFvssMwX3Eh4FbgLHCcFWO3NIZHioqBhGc5
BH6qpXEKy6r3GW88qYCvMM9u2myIUmUwnEmpI9kqWbAUOvgaubFvWvVgN8Idu5eUPCnjF9avTzYS
wNV+vOkAx7ArnXU0pjnADA+gPb0QYDDmfDpaHa7g6o9md17IjqyLgzRKB+vwF0XIZ2v6hz1sylKZ
GyUSIBXKXjJN8RqiebmGEoBCqJJaCfBizthrX63p19v5JzfYR5aa3pM5N+WaxgzMOuyUFI173OTX
XdNp23PGF+TmnjMEH60FyPrWl+fF6y/0sx/8YfNaMX2q5xTpZeZ1/FHCcIA8vKrSvKwjnl10ib4m
3DhBpfnF7vXZb/ph99K1mgO92BebJu5se1MN/a0E88v1Qy3a1C+lHe+ro6FgpzbVZE03dvzrn/zz
Cug/DPqLhEjRAWb1DZJDEoYMHTnnCTzKqASWpMPfr2XQr3/UJ8eC/zDKIm2zIujyqHG7yEcko2yI
cdHBKpnS4ZZA1ysAwenGFWOJL/sc16XoZx/khxV6Xoe+Qc9BiTkdEylfHSrOxF68GvyKUVGSHKsh
XazD9+493kq5gNLy61/399S1n/3wD6u0PiwmEnZQ8s08KYUd0aoLCDaHokVHSJnhC9VajAYrLFFl
OW6brEzqyj7UUPSwHuKAOVnhkqkYfeyuvDAV8z3onezcYVrhSmOkmgEZglLbsCFoWwRIYSkKyz6Q
8OkpgTRSF7ljzqJGcFchamgFuBirrIwW6hAhqhtRKS6bJ7cxs+vG7WYrc8RZWxMBZVZ17FAkZiHn
YW/HDYlSOZqtaO0jaw7k2W8xNnUkDC1R0IFqtECJXT5o6l7UCdUfDP08qRd7vu/091G/q5sbhYel
FnLrnY+RNcR8iKF4kpWwLiO5DpX5+qaHDMSiUOGRxKMsjVMjNrJI6gKMt5yiho0EgzmpU7ecLDiI
8GJ2rUaKCk07gCN0ATFpq7UFfq11r0AqZHcsnjBaM2HUwTTE1XIelJMdQ82VcbaflzJGS/LG7Eeo
PGJZXvc6udfMW6QHh/myRFWKPRSP+9jpSQHtR2aD2kLmVwXRLBZZbhB7ctUPkXepUc7LQG71ca+0
faxV5sXWml2j1d9GO0usfD4rurhOcOJlgFix6r201p0sK13FlnxlGb4JiQQ2qpx66L2uaJ5XGUBQ
oGFOOcFwdV2w5ui3dVWEK7wiiDpGQ3FAD7MgSDbMykvBrHiB9Kt6yyCa0YfWGRiGh+95GvWYXkIm
ebU/9prYZRPxC/jd5NZY/aoRTivMiKU41M22O6+NZ5RkIzQ1TqXOr9X1uDDwrjEc4h0USpi/Q9TJ
8iohHTkpWR814+yzSfNslvtd5q4ptptMjfjQ3lRgjhecewAVoTyRY2q3ArIVOrPrpTngTHkZy3ut
RJ9zhQfdszAKxXj+XNbiG4LEQEWXA3vtYkuf4qobgIGR/QV2f+gx5/2SkzddnW+mbseuKkIZD01b
9sK1anPHIReTc0hQ9XM568iEM29Ear2QFbLBEr0/WY2yqgoWA1o5pzSXIysl1I3Gictiq6KJ3qxm
LOQpxMwg1GolkmgbwzzrUotEZnasFxktQiMhI0uKqfQz9VHqKJ7f+ZSlOkQ2FAB0CIr0Mn/W7SFI
M3QEhglMmwesrEh7gxYyPypm/tU++dkqd/33fxyVFWCqMLubppgtCP2bI8I4kn96P8+IB0hVuL7X
BXWB2g0nc92ARfbrFe47x+JnC9yHUsSi1apbg8ZjokHwl9JdOuIBr3nQFvJeQ3e7ht5dR+LI1O0H
o3Xa+oYK6qUo+GTzhi24tSziWinzusp05Q4qXYw3LADFeM3clkbFhAoSY5daW72KFG5plY7eXBAY
Isuodl5zoSL6zYDSQ8ceWeK5lEKMclyOEm2eBn9SF0fYp5QfYXUorcmxwZyxLrVY3V9fgu8J7j+7
BB9KIhBL1hJAqTIGB81Rm4RWm0q9NPIjdhjHwKkTwZQ+wfAaZFR3Xo6DbYAJNnkyZsAyFO9zLDfu
jNQIoFux+eUeJOJbVG77mpn+KSvTLzbf68zvZzvhR/IwOoTZisTnPq4XsJWxCVvS6MmpCJv+YdTP
sr2Hw9CF7dYt1VOvKltIV+KyAe+Nou0vLLfPG3yOx1zd8SwRuMnUpJLZhnW4zFnvYrQ1TbrTVw/a
iNvtBQIgl1U0HGQEDzLLmwsTQjVozsvGMyl0nXjEB55B3AoqLbSXjeQPBgSVBpRyWDFYe6lTP7dX
t9YGmBm+VfX79QgAA6Obj5k/wHhTppajLKUz6rVDetmlWKe68VkST0oqXKFuO8NwVWk5jdriqaUM
reypRAZpFqvFQYe8GuQ2tM+uQH/Q55p8297P3Ri0KgmIDd1AwVwmbHcphqDBy/eq4cy08tPadO3x
scHgr7YuoBo7+vxiYdGdEKr369vKuNZ9P7mtPlqiJatJtXJQcG7eYu4Yts0qhxUoBOBUhWl5VQ/F
xngzFXepaB02P7LsZNTcTQWO0ojAXifiVuNw0ac0IFVSQBpQQolafD9kbQRiGQw2ezMCFNK+32kg
nU7lVS8CTaRNkZHRH2wAeIq89bD0ObWpxrVBHZVwD9okT1vQPkC3E8ACtylTn/E10hlGmybmWRWs
lrYFrhrzihr7qtH4KwjeRZ76wK95mDE4KsqRX18n65O6+aMJVKe90hHIZGKjeqSD6pbM3GHzTmS+
Ono6RlCe7Flun9RJf+2k/DLJIeKrdio+uDKt9lrPYm6yk9JDXjoGxSIdVrOFuqm8HTL9XkWEoZlC
+DqqnqS3rmmD9NdcD9E8xZnk0Rwg907nhEhthCEKEpWegcBwwTbETlh68yKFpJD9DHcjJqMHqWKH
Tphx2gkPKcwum6ZIWZ50DIDqFZLmufWh/Nl11hQveRflIw3rGrJi/JeBYsp7M5SzySvuEKbuI8/Q
gVaIFlDT9oaLv5lW7q8yXMIG8eae4OT/1eKhfLZ4fOh5tSmI/zaEIpucmcirg+a7G04TGpiE8mQZ
D7OEf65I2KWGxwb7tqYwW6kIwlTGI1vs8Ou24nfP38+ejA99sHXhFMIyRYpJYQ9YvDQQfw7D0ipo
Z0KrA4r6C3i+28oSF5TfsbbejHFaksRoIVheoM9i46kH50p1V1WX3WW5X6rbFRnNmYm2gqhfgOmO
0dbfXBXntEINSsbz2rbFRmMQ3NiRMOKx/IKf9Nlh/qNj2AJ93hpFZcYMYkZA5x80dLQ60xsVV9c9
XphJM6Z30A8l7ZyYmoT56PRVduWnP/zD+aRcmZLDHIoxDRrCi6J6AAsmbWc/1/qUwFrtwLqcaNAi
Xj9Gu6iSHh+rBCPbrx/ez86DH3nIVQPdqNqnVlzU1qHvaKIxw4Mm6Yhk32Pbolt57V0J47i2xd2v
f+YnHYyP1sO+lAAunxcjVnCsbTAsIuR4PddfOycVShMBOjFkqb/+YZ9e4A/FAVgFI6QCELEXJoNk
QvcMWgWd8Qq7dWKQS513XmtYnp71R8lYEitbEwPnoF//9E9O9h/TODhrYBWsVCMGc9QTtRmu034x
Da/ArzmUNFTZl73362n6J8/kxzxwJEgs2TrinMiWgyI0ryD1rYzf8XplpUkK+3ewudxZKbBVDlCB
5Cb2AZSmhfbVrfTzGRVgIj9WwA28fqOmrSQusVvWqu4Vi+YqJXrluJ4M13iEmF+tCOivTVDibf36
Gn82DPgI/asqrvRCX0g82B0K+4frs8vo3aBaKHDWRMGlNxvJm7vyyNovr/dnH+2HNdDOgRJC+IAd
z9PUuugDDs3dVbjnFOi/SYYFQRIUkyg5bQ+ApE1D9NOcPgg6Pk0afDDoRwNG4KX0q+HWJ0+Veb0v
/nH+qJiWTwaEOXFXqc/IAPBBrk1yqFhKADnaWk4gxU0Uanx13vmkPXdV3f/z5zGtxhSZd3Ys1OKF
YPRYm/0GGq3rekW0zFdzw2vb+xyH4f/yc1Z//ImDkaaGRHCHG3hych3AWMTRaOKBgvSfqcNRLGgW
dw/MCmUp/e/Wqo/chjqbjFlItoSKnSfpaiQFpmUTnuDrskgaK5ExrFSw637xO352VT+sVpMB6VqP
yIwY0rLkumC0eE7nVcPuvSQqwiMoSJb6gPweg/7+M/+V5OPytRnkU1XI/0B9JsQP/7ju/+EFuXlu
oFrBmekHK/H3b/pD2qHC0QGEhA25JcAz4NP+Je1Qf9MBOIV8A3EFVzcGHv8/bSDab/aVWQZcE+pN
wCCwYvxtAwHiBZD8v80jfxpVjr+v4b/7u38umfxuaf97qYfvQ8ccGSZnwHMhQIFq8scHYiyMRsWO
BjsqPBE4vMKBYZMFAslmIAB7wZKkZppPlYIfJG6EoFHEejF2gayWyBRV/akRN0YOh6ExZ2zbtwiU
qHNYPSG49CWCLKLMZqnXc62PzYoKp9IpbKSMtwHiNtEzkOhbpQrdUTl6oZ2pdGhsWu8ApV0tD3VE
7ObegtweVlFoz81JueGmHElW2jkMNQeQn/gaY3js0ilu2NMEgKSjjGaNMp9eMLD7fVjzf+3+/kH1
9P+QJeoqL4Z7/VcPwndT1E2Wl+34/IMR/6/v/eN5gC0K0lg8EghYQbdC/vt5uBqmkOGkX6nGOuTJ
uOn/fh4IniAIksH1/Q9bFIr87/xjoFLx3da/ESx/bPLj9ANvFeJfrozvK0Xpo/TTVCn48NBI3kpM
udcXddNnzanoFTQuYCYsDC1RSBrgdRK1BPp2qNo3iPtvKGnvJs3YKVfzQzGguS3t8jU705UH6di5
ohGhUeV3Zbsipribi8CkRQTr1QyH0NXyA0j+ZC83S1+ebNHcQcQRW2x5Iq2RNIReFjg1cICH1dZe
NQ9ZcgMcKu0bL1NMM4uucozRvmiFclNLzM9NKeIp/Egt6xU4gcx3FDCHadS2s2rFRLEurSVdYF07
0BozMZJHbKqiiUhRP9ePNbo+DcLu3RmJPpBp09yty/atB8IfRC+4AkaB0ajegNRi5BZzZIgRBK9G
l7fLU9uga5rN5aOE05vTIy3Pgy/gBc2/G93CF/eKwV0DxaOAChgM+PaOCGiuQQo7XEvKwVAyBwru
szRgIqAMgaitu0GZUxfriO6jJx3oOo3sDi819AMyxnRxk5YYCEmrurEX+q4KSB8UXBUJCCfHtnFt
Z3TN0QSfGLCxMlpCUBvLPU6KZQl2AhslHvKiPiHRyXAYq3G6ZHf4Xox2iBUtpoWXhZ2+IvA4GCP+
GQmCe9iuap/maBAQaFHdmrC3osJbtyWoKnhWV46lZwo8ESrkGz0+iXVgd0W63guN+ossHdAFT6oC
TZlmZWdJyN+MFj4QMuvMucLZnGboz8pkXmR72ksYr4nlDUOMY57mj41Swio7NG8pY3CxkQCGJjiw
Sf221n3qQfjfXnsIIwadBfIxqg4OmaGwo7lY7u1C2y7F/GRMKegT1r6yJNsxNOl9yoawatebFDh9
Z1gGRM4PUu4bix3pUkOdjlUo9CnsegU7M0WKFC7f84rdlQqO1lZ7V8njia7TbgGgQGnhkQde846u
yw1CqxCNLa03eWW2sEhr3pqPlVstgJusWm+7ZobpAleNB056YCQpjWT08Y1M3yL6A5O+oek8VvRv
pYJPuFcTKStP3KaIoNFdS8siCJA2E+vfOCmjEogJUtQ7Jb9+BJScZh0MdsJ73xqAiCDccAoMirjF
QpMp22wUHO1OetDQhHDxjD1KxRji7TmzsSDLbAi5KkUyzIVyp7qwUj3STn4ScEcStCUnUZ3gWaxc
ISocqCf7woT+ze4UzIuMuBvr729N4ITYyNJ7mekbq7LiTsLF0YWy1e3sZZGNC2J+koXXKYS5+qaS
S2iXu/NQzjcykyKjqKOF4K6Q9OwlA5oGwV9PrSDvHI0owbQNzB9JsaxPRWvGpQHuQVO/zZ2aIITk
S6nUtTr+R7Hw+9oIMCAB+xsCb+VDsQCxaW6kYl5vkVYiI7aleygUmCxJU3h1l34TM3qNlhmstNmm
4/BQ1NzDXCr4x7byRwnzTxvDh1P47yu0gaIFOnd4PJDC92PJUkN+x1jfy3gXdedrKZWcrjQihKZg
Plht7aq9gR3hCS6BpFvopu1hGEzz97Gp/e/v5F9VA5+Wsj9s9Z9+1f/AghdoZdSXOIp9Lmq+5HXb
/69Dn4PE81z9U9X81zf/WfxavwE+ig+JAIKJ4zw+qz90zar+G0Dp0KJfRc3wKf1d/EoE6mUF+B1D
BesNtLB/gHQk+6p5BtMUgjr4k5DBpf+b7R6a6B9uaXCzUPcCb2cAWKrhTX48nIHHNNVc67pkwi5x
TxodTg3k7MzvyBIzYRmE5dZD4mSzuKm6ALiX9pDoSHDzFh12lrwzB4QHk9Kn8OTGa9tn94iS1Sz4
QQY7aFoiP8yCZq9CRxffLlX6zqUFfBbLzApf6RrYWcDN5qs71ll2HIuebnITtzc2KLWPsQmvu2Zq
8Z4QCZMdW8tCh76xzG9mQev9JE1A+Oh66eN5rQJ16l0xZuAB6Hp/MrRqduUZRCcxwd5pTJl0aWyt
fTYE3gVtsw5f3SEdxGVaCwYBfIf4F3Rlae9jtLQexLKarzkWg7fv7wWc/5Ji9mxkBIAMPPXAY62n
xcCf5pnnJ0SbShc2zHLM7arEq5JJ032aThj693XaYiKdrztrtNrtalkzCC89z17lScEv13I4Fmuo
yh60DvZoYJMJWluS3DoSGxiOJSvbFbwYJFcvyiVAaJMrrZaagh2Xq+e17M1tOoz1ZazV7jE3Wvqo
zMrcumSSkCu1mmtjHFXaAcqhC7qxCwVNYx14eQdJU5MP3TdskSk+RLLkCNbt2nlT5BMm0bxp2L2i
tkAvDCq9jMjdgVQc7cBoQbsTOzWfioDKrDwbXJSaAx+sfkd5nR0FzDgQq/ba1KESmId7+KOMp6KT
rWjo8ElnMx8uikKle05LSJ7WwY5LnjY+tYkWy3YNS/gwq66KEqAbzfXJwCHtNV8KQ8U2pQ2H2YTs
At62R+RYzPtZZGuwTLo4WA3M2sa0gmnCSH3U5TZ7JeW1USoL9RHWlfI4zxN9BC5aAzdngREdbNDB
Q+zHkqT0+6ycBxD3Zfs5L8hubXj7MKej/MCybLnNMTQ7yjzLIMbDl+iAC9/xFZXLRGXJRyw0tlPU
Vn4rFAnVWq1iHkhIiFyiPmbFyl0ke5QIjer57dw0h7zoBm/BlNfP21l7zjiBSjSjQNdARrVGw4Dn
obFNuHFZKYO1Quvu0bRReMqQa+6MTkmPdTmlTysUMaHoF5Q7I55NDKYgC1r7cjdpabnTYCs/VUCq
bZa81RxlHfNQzzAZHA2t9Jg5GUmaw2w71FC7VnaGiW7RyJ6o8HpcWM2NSdsuWNQJaqfJ6o+Zakh+
nVey1+j9A2CquZuv9rLT1KV+r+xm3psjaHwU55xXihDN0Cxn7g5FIUd5mZe7aimb1Fk0/a5ackQE
rZJZBaIa08JNq54D55L2E/MQQ9lCPzNg8qXgMVUoh7SxFBjOqlZ6xXHlo3XEdlx0sEaX+qvNVNzC
aodbB4Mer5kVGaqBdnJZvexM+Bt9KgTO4qiMhgbymTNgcX4xNEFtoeSCARlMagfcwLGqQ6R2OVNV
ebzDywJllRDz1VIOZQot0ejmfIpyEyorEHTWZ4BWmOJoJnNYcS40mBouA5QtyCQGFAUuRFjLt2yI
mtlygEcAa9Hl0rHpn5v5lmmNP9ex2h6K+WWpQLcRmDAmvFudyVY8Lk5cTex8j+yrGcsS2DDdtily
H4Pe59kM+rTEeahHKyGNxvwwdRBLBemCfIhu4vu2ayH893PqFkYel3WQVV6jJpY1nNOXzoqUKQIJ
UhNe0wq3tGPgcnX5WDaG00EFWQcUmZ9qVGBxniriYDSuQ6yZ4zdLJ6dVninLg95acDCxAlSlJIPB
FSOrJ0WbQwqbfsfjVEGJS6FFNVvFoyWYWPr0OhfDZcQABtsfMBbAVwmQ1piWlJX5bDYKBF7n3Hif
5xY8JiBmQLl12ZmUG0SPTU894iQgZpRGwJNKVfJGIeSoI9kIxRPt/H5hbmUgLc3WNhpRthKvc1dt
e7fRO83VSumSydAApZoOMyqqartxGlgjbCL5jWgc2vQXLTf8gZknQ2XgdI3DN9WSnGXV92u+3Itx
3FW9eVeDYYqvnh9s4POnavUGbHlqIZhHcn1nVR16NdrSO7mqva9CPMiN+k3LINkxzo1JHkvDbl1J
u3SY52s5uWP5s4yvHtgOK4jLTRA9mmk6LHRwzGZ3vYqWGHH4wqgVggVVsIStGRSqA0559eiM8BUr
DQeW7cClAmiEEvPMOhpWxWUoTQ3AcCzsWpmwcD6LFciZ5qhib10vwRz/gkTXYM4gQZeMTSdgvrFX
p5oV7OgbQ4lxk6xTWPJ6nysvXZ571Ui/Uancdg2mp2P7mhnAS1Wmv4qXHOe8Od9ZahPN9c2aBmuT
6PrLOsFha5yXHFG9wFmRx8XIYRydXQDKNeh87d6hc79sjVU0ULir+M0sden99dpIayny+AwGuR6p
c1zzQgNGUWd7Ztenfhpx7Fv2I46nuVrsitV+Uc0G8+jHWgbua1qkSCjV5ELurPpgQ99UE8SDUNzX
m6k5lq2XD427kBfNukBmr9YAoGnbVgS8+Nb33TavD1y7II6BZH7dPNTDTqapvxjAYNTpgU0bQre4
CyPbiuuXAlapnmDoGY7Ne2YpTisB/SY2Zn+erpoSO0Bic2wS7LopeTVGI4Bi1bEQDVjc1cZDKoN9
Bn0iVAp2nVj0Jte2o6SALgiQnXflO6DbB3OnZLTyk13Iy2Nt0sMEtbrRbDtYlKvRN9b7vHfUFlNX
5mbLsQdIhviWCTsQYs9h0/b1+ZDK2KyuYhOY0svcaZQHifrzm0TfpxZM33c23ptdrMovbEomdsn1
O1BBIIzIeO9mGbQu6E8AoTHiTPcAVhkYaCR1piHW8GJTdSEdvO4beYhwhoe+uJbPS3UZZfGE8OAO
H5se69jczDEU65tdJpLu1a23Dn5lvFHE3Uzgcc1KpBbnGX/E/gQlVYJkhW2hwYyAUW6ePaql4VwP
PTXed+Fzw8PupkMgZciTqwkoaq7j7UdNQEjto9hEVNF+nDccS9WqBnzdmBDnC8BwDOoDUQv0976t
dyuW3J5s5eldTHccT5A0hHW76fljzSKligR4eiu6Cy3w+gL6PFgOXamKyFx7DTDqtWWFkrQve/ih
wOMjbCObb9nceDJGKQRvFq1kbGsXoz+WKQhXbERHbHF1Ddb3ogEpa/SrfpuLGbT4CdknUIh2wrf4
ZUV6ptwhYSo7rTj0WtBsTn4+RXXHsFclV/pNAZBwETT2PmMBbrMGurihPFSoxwSsSUI09zK7sdHo
GnP0ZlAWZqnbGlBocR+qabfDhVlwh5YrpGYAhgEpJ53M8qlZTzBm+kMegFTi6OK96m6ZHqkrMGdp
JJs7NXtmxdNa5v70FZNZ0X4cwX4/l+AYBgS1icweRKF9GA2iDdalmtJWydxS3LFFLypPx7ig8nKb
4d6CfXZBDoA6NodeX2pYsyyZP8FKYYNpNptbs0HJwhF0EbWNwh8QHQ5Y9jJOyEnIBTgtI8cmVan3
sOftOyGD6yGZ6g1eGSGXyyoRNKiU9jBOeR+NzaBvMiELT5tw/RFICsMPL/CZ2hVPOgBAPMzGn8h4
07fgctZ4BtdrsZZBqSTGANFDe0upX0FrvyE5xVqMJXtpmJcVYTX7vTbctrj2rdWAWWp13Qa9wquG
WnZTTiOKwsSZBx5hohDYcupKjEFB9W4N6xjWYPmDfjOtYo+Y8jaQ19iyUcNcn/KdVE87E0qc5WmR
b9XuVS21GS293Vif06VOll4fnErFJ1kWWES6ycd6aCAUV80uFUXt3x2qqtlB1+BrGG8MdZgOgK2N
IKXaTRHb2ENMm2YBb25HfBIWqDX+uGBJPCHv73XN95ouHRf9uc7GGI/aqQIIFQjOJpay5V4RIhjq
MrzeTBM3Q16CQ4EoUcCak5VYNwo6m9WqOTzDDlhcEOALfgJ9ytou0aBCZu/meqdAFGq1t+A4yhYK
UKRVO/840/+s0fJjuwcRwugE4/itwZB8heB+xK6vCNSoeoPxpLDEPZKSZdfoqm3fT0+oN9ddqZQs
XBuEuYoB8xi09XUPtYYcpJ1e/j6Y/z/Qavn/bPwIjAms+r/sxty8NeVzOUmggo0/TCH/+t4/mzGA
y4EsD+7cX/OVP5sx2m8QKIGtrasAG4Nb/tfkRTUwrYHz25aRAE7Aicdb+WMSif8FOxruKxVtmOtg
81+1YgCr+KEV87ut9Rpt/kF1gLIHQYK80HZFnCdsM+yhsItQP0NB75Cdurn+Vd+Tvelb0MgFCB+J
lo1yAzaUcqCnfI+sQb/ZQf8VYUMMar84YIHbqG7vDZtiWz5XcdM6mu1gi+xiTN4TZGh5c2C6SkDd
ErRM0zc3PC59HunuhD8jXAFg4fJMNyrsk3OSAV/MIpYMvg46KKRUXhZLEbZTIEbzqI8BwgvkUN+w
sAwLb/GloI3MTXeTbgAh9cr9EOazM+0Ur4u7AADSoN6new7CVKB5Y6R7AMjigJs7ZFvurIjt1Y11
MEO2X3aZZ8a6t26qfR7zqAtQ1IZVgDlIhOJr057oUdpXN+XG3re7OmJXr6Wfu6iaYihCfWlnhJYL
Wx/0+hZwzNkB5xjMYE2MPm7pEe0CZ36BQTOG6Nov8LJaMDhvsT94NACY2HaV0PRyX/Xpu+niugZd
ZH5/G7qvRHgFj4Vo5kegDcdD4MtHup03KHLD0pfcAb/ZFDZeFoiAxauvhX0CAmfYR+Zjn0AoGWgA
YwI+u7V8EVhhGSuhODYRx3eJc33KgjW0T8CADjFssSdwjt0yRNmqO2WIAZKLjGiPu4BuOsUm2xQb
EmjvyqY8goH2zX4aoxbvY/B6Z7q4qSu80QE91jc2A2CiJhCmeoC4SL8Mu0gOai+LQHk70cOyXcDp
lAPZA7bEYZ55KM7ytn5d71B5odRI0V9QHZA5/jd757FkN7Zm51dRaCxUwJsp7DHpDd0EkUUy4b3H
22io5+gX07eTvFXJ7KpiUwOFWlLcuN28mXkOgI29f7/W6q9kvw+MK+3KuRyOxX37WAfdcX2Ww9Ez
jhZkrXKY3aTnOSKBjAxQs2OgBEWYX+qXiCFHMaPbk9/qbnZv3VhH8jNWO4s0DwLD4qY+ZT7zXRAk
C0br9kQx/z3TIz7Dz9ysHYyfM/6N1z3od9VZO04H3Bb0qfaVfqfcsBOjOMjCMug4JzI/+zKdy0fl
Jvud88Nf5regTKIMz3LSIynMrot7cocL9VRemJfN2b7LLy1OQH+RH9NTfdLPw0+0amCz/Juj/mbg
Z2kmtTGbTrncvCVgaHwNR7/1wefATW25LffQ+8/PdGBCi1NZHlsoe/UAvIg3+tIDU6DuEFRPlNc8
hBJhbB7DJYDb0Cvcd5mfhZO7eNTMAlhfsoPi90dOWFgcFLC8bv45C6yAXeSlfucpvhZaIeWSF15W
5jTPenKqosJjuN+DwdwDwxKth+bWOAMbCSCHiBIY1LOvVeeWJIawzHzdf68eZxi3mdR9tCHdOWTR
dt0eHHY/9c/5fCd5lie90/2en42H+GMamsfyrB8LL/abR/tjcqkelasku7DZS5fmNRvymBzVh/3O
uKOzHM6wyFbWITnOp+SiPO9XcTiE+rURac2NzV/HbuLlrnK5RhBLs71XcR7C2bNdhZ8/Uwj2nj6W
7mcg2QEMjK6g8x4C+TT6mvvlOefzi8+Z5G9RF/Fyb3Mrn28KhiMsvhf5YY5yDKt91R1GoN5GOIPf
cRV/CcgovSysdXeDWdYOpHPynh3nt96T6crHzNs98Prc3Bds+IUe8VIupXN9sUMBPwWgfILp7NyU
HiTwQXG1h2NoB/YdA+VlBPyeradGhk8JxoccIyiD2qMdepSuocHmuuXl9ntybSYuLV5I/Lw8YJQk
4Agcu0MT6BEBXbDCIt96qt9fUauCHN4Men/xdE85FxB1a24WFuHiLm4PdH3C1QwB2RSU7s8JHmH2
sfpwsddHw4cFgJ7uMeevuoN81x1yUCfWR4pobL/sQ8+3G752lPBAEts459GYafHjO+sITMhVI+nQ
8iXpqX2Eo9/7SXz2zTX+2ZD702W+aYEhzV6oGnQyl11gXu64MvLSSHJHvzsgIy/xTnp/D3sfTi4/
YSknz7pIeRM1vmplKRy4tu/BTIRTYPDPjNV417kGTNmV+wU1c48Kl5t6cTSzkhbE6OVpO5APcwwh
aQzFkSWd8lf/kx0RvYa4ZtgHBAX7gFccgj4sF1dsG+Ek+YVP/u7BXRrMfNqMlLA/2qcYQ9WHNqY8
DkqOsPxpOpVH8YXDwWSPyV51tYYd/0oxml2A9kAwBT1j+hHUBq7tiR+xg57Efh4OjAryv4F3HIs7
+qjHDmyjw5ZQuUx+XBAgAMDDl3eBcszZLKP/7UFyAoWZ3Q3+C+JziKHZlfmRT10yZepZbvdu4ulU
to/Jw7C1rlg0nLgWYr14cs5G2DzlD3w/66q6PVoEZiBHY0hJPlD8KkBtIDA9oooT38dys6ekm/KR
DnbQcUvbM6/Fa30O4O9A5pP7GNrpx+HcsXf0aPfB23jQPXrmseI9g5vDdq5hzet02KZOCBBfgYgB
zseI7gSxChvdh9we2QWhYCB4IcTvxJoBnOJlJiFTAgcAMDhGmDI5CEDuOY0cuiMs3aHYyk0glAgU
v+EiqEcEFRj8C8Ut/dinCMrjiFBpDKfzdsAS8PY2dgsLxF9Irth6kKqyePVx/2BfLqeN5Ri4a5t3
TzwRxVF7kR6HUyc2qm9G0rV405a/HeDVZMPaQRL2URn03j1MADzDxoarvWfqEq7D7aZYhYIzK9aC
Qgs3TRf+ZZFHbr7gvzCx4Ti0kIHwnQ3L7RzU8xiZB/Mw4pUzH1GIg3TGBp2lmwUuCZgyQ3EtnShP
nJEEwvX0ZWMquIqFG2VALepNTzpSJORqamBx8sSWqC+wTYdS7GSsi8wWSzEecdBHlDl84g6PdhkS
E/uH/UN6FDmpn8J20RwGtApxdXlksb/1aMzckp0n45W735lRPfahyplVozRaDhKnWOxUqIoj2D9C
hnXCQ+wtZ+cIDDgSxwEJCs4uXKFY4DkAHQ2Jf4L9sT3pkB7Hzzpm2LkQtqqMJpYUxa6XR53czK9Z
USomXMJiV6ms5RawohFH6tZ+XG71K2wa77rylcvKF+vNUB7brjgQ/vp8m1v4C28EvlCPGCmkWubW
USnWw8v4GwhoOZCY+gixhGC5orqPLbHZlCCCjxMnIcYWadzVjKPgXBBGy5F9aXw2Ob7y7RbZuBg6
lH77JEUNZq3hM1PQvGMHEPWrPMmAc8l5NzKHUFzZca1Q5U2VR+JXj7DtgIyb34boLHgAqjAENozp
DQTv/D2LPKIrMvvySXuxbfLLDl9DBYslPI84rZunCDMk86o5qZ5G/Nny6LQ4Lwbgi/iRlDXtvNmN
0RNQAyUE47bwsRevx63MFymxxexSinCLOzgor8RSdyeDGy1ZBqwnv4fInZDcjvKHmBC7va4iQSCf
+hr2iZz7vJuX9XV1u31dUWIZoL+3goxwpT9gOTjqcaTwZ86VA+3imawkQKM1Ki6TE+3mPGSm3G9O
tH1OxSk5NVG5XcCyk16v5+5yuBy+0gFCJsCJ6O94BEGg4x5pT0XZgXsJqfqgZCCHbDA39ZHS8FYX
gTJYZNBEIUpqIgTpDzsRFMEtcU5OSpG5ldcTFYmwSyI/oTgr/hOOrvxF8hJyBsdrAxG3tAEvKNwu
p6v1wvTyENQ2VDAOpPlAoehzuANfr8JrkwXxUYs956o9aNEedITshScf27NxFT9QoB75h3xvPXbm
I5V084JALEhD1DiqiKqJZ0Sm5pEFuBnLAhNEYD7MGJPjeI6PzSPry0ahmHEN8WRUn9WbRXLt1s0e
9aNKBKd90r/YD/pNFrE8/G1+n3A75sfsK+DLs3lDqSgohQxIVrgJ7WUvuaUZGvSHKsJFEmaKOFRB
MyBIIinoeM6KSJEKNU/PTaKaQBcVwZrP46EgkoKoEfUD1DvcG2LTJ2jpG3fcguICoRZUabwp1KIl
bAPCvANsdKhU1XRejs4nw3BTPvZBvY/pBLJP+EfzwB8T84nXC1g6hG3MgKeAnUwdyW+OIg9zXt6b
wxcOYf6kr2fpE+EpG1AaLuLD4NsIFlC4VY8ZIw9RGjZe7ecfFfbD55WXGH9eEJhYgyfoBDAKPUoR
NieRe7Q8K9Bd0zXZXYPfsndH/tfmizB0JuzWX6LGhDNOvw3EKBBuci7SS9lnDjkExc1PN4mOzzM1
eejnvQ3FjYzbUT9XxwzhhfRqN8L1eQv7IOZyIrqFRged4qDjCiXfj9oC9/hyF2hWJPZBulVDM4Tw
hdsYiZPzwU2+lHfl1ZZEetjg3ERYRxCEWYvZ0+2BRPTSQkUDVR3MSB5UPjNPXEvoYkDjg23A5/Di
2Lve04jEB4ok/Eocmpart4TdIujOQhFsi829n3bv8TmPRDwrlkukIKNLCs1FNlx068nvJWyU6c4n
0K5uj8sWNzV5/H8MkMpC5xgkonMSAZWfKfgdvhm/aGH/AW8QSYuoTjrnHk6NZLTG2PnAlXGjtngO
Fp00NKqDkZud/J0baT3aVb4IB2EeINTNEX3qHhqMv3MsI4iYXoiagAXxl7hfb702eAD94JzYRw/d
kfXCKdGReLeHkP5glG18Ly2LyD7AKu7iSCNRfxmjVJjhQKwyKQBGmbDgAr7S5nkgYpTClgvlwYJv
IXBx+QA3TCAVpkf5lF3lRxFj2xYLqrpkILq/8jAw6ATtV1JtPIxIFyWiin+Ov+FR/Js09g1enu5z
Vm1NqyAeJRNpVogSUFjCrwdfiFMCeDg2fEgNpy6e3OLCBvHETC2IyhE2rcACwrGFq4NviEBl95ND
eSPirfWoCL8QQfyOV1CoJRGZujv6OPFlfNlfONf9UQ3mI3gRKhwOEevgUWMiqF5OBjWj4V35sAU0
w48x8R4aWlhsGetPoeZQnYbLMpzPkD3wX3gahNO4HM/mUVjEKbTvUXPBbVHSfr++X90bCydURcMj
8zfXw2V+P3wVbkB5EP6tonhTBMaBNh8uYLi1zqv7eeZwMz77YqqYKuU/srDzeDud7Zz6xmFP3Z1f
zxwjYdUqtIZSiJWIM4Vfsf3+jHhRqPj2iZFlAl/qR347YrTp77B4FJYo0gmXspNYLoSoXN+jcoIE
DDIv5BmDCFpD4ZQYfgoXBKtm/kbEaKglhSK6EcJbRM2u+m73RWwgyndq0IYDhkwsBL40kiIzpCv3
8jiwMBIUdpgp3gj9x0DHO9MpPNXa7WBy3N2GUtaMRR/pNeEyLSoIOcztFIiG0Lzn0TEDzAEE8zvp
duegacjtaKeMVN/Aa88HHHO0YS+1gMNBnpWFObGSHa3EP30o4kggjkSIIsYmW+AZaA54xnjt3LSX
8vv8tgJjLBPq5ZcLx1sYEdBjiedVBGGtB9wfwTG/98WehP9a6HHJZ4Z9QsRsNG869sgHFdiI8nY1
vfTUCwNyEKktyTVnduE9Epi7HMBrESJOxD8ixNOCDsY3RrdRXANs6YnAcGXhpiOuFVvSYjVESNcS
llHJIahrtQuRlFicx/zFcmHHLuLP5VVys/grNkmUHITOUU00Zv8sWzb+7rS+wUNVRWsUZWpbl/FX
5Vo/OQ2iU5OI9x7lu/0e0TeYEMLdF4GsjWkUoaUS1jeM11JlHj8ax+zeuGnOVNVu988IfVwvz8WV
FWoHfHxgn0BLh+l1TP1YRA/xDTi9e9piZyXSTvtzQ30T/gO0lVSqnFuYHU0Cw/GCBJowhtT4OBMS
k8SF/WG7Lok1zJv+bD1CEUxYOhxxmkFxatgi2UV1MZBiXn7EOWL6ffmqwODtQUCH9KjeqB/HU4VG
E14cm7pQw50ocnaUJszDcHRu7cRfPsO01R27EJLIs3NdHrHvWHHK51TetGv1ajhbyPBNgUjw88g5
vBjMX2ri/F/XngE4ZfwjMOau+QwD8Jev/+Uie6o/N+jcvB6YdazvX/C9R6PB2k/HDfSXqdoOc7F/
DMyK35i6okLaD9MVysR/9Gg06zdVR5SadrRBr+gFOPO9RyN+pXEJm/YdY7N84a+Mywo1gdcD4HRn
UDRnZNZGm0hDQuDNUQI2szeSUTa3SfUMk9GKcFbPNASMbd5a1kHT01lHI8IqsSlUOWr6qP/sc98O
f/+7O3jjepkNLDSn5w5gzqNFikwNZBSNnfvL5XY0+sK3UWWZPlXm6AmGREf68r93D/8wFv6ecb/2
65fs6T8B0zUCUTLkEOy6v58LPz8xD5AVr/f3nx/7tsEt+zfLtoQA8zfwl2g1fmtC8hskr1Fblw2k
gQyUIf7c4CobHHVqxzZUFVykyr781wYX5wXKexvUDWBKwU/7C3DIv6FlBQImmpOvoM+xRY+7GbY4
SsrlcmBa0pWlYfbQgf8dIakI4oxohteymycvy6xjBlnsZFanprjvJHKhRLldElgp8tkk85Djp0SF
ycIqVQordlGAHFJQrCkHV10q9byWzDvzj0Ab6g+FqYaOczvOg9un9oWl9FHBKPWuT49KscOgU97s
YydGF/LUs4rrRao3ZtnI8/WNMZw71Ui/rDDxuIY18bPhscjrz12lHRNHyf01zeFuNdQrUxkumC9n
5tnuBaVLTumJgZlEs+C+kmDUArTn54mZ+zKnSnE224NcK3BGYCRDMnyV+vbOKZcoHknn2gJapzY7
L8v4fk6ITzfYx9IvFpOwUi1TeJOte0EcOuYf4vR5Ynhir+0PCwo4nrVm7zPlutOMNtCn+QklDFKj
5rHX1S9GzlScoam3irwHG7zbTjPkD0Vlq5e9UcgnQDnXTODDMJSUxH01DTR7Gz8pGWrp2dgowaYu
76rWuNotjckz02g/WBsT4GuVz9FY9f2nOUfFU103vxj7ngg4awY0LwyG5uLEZDRttdUgj/s0Uq2O
qR9lH+ybfVG6q8ns+ENleKiKZTjpuR5mwFDOE4wiX7c4ax8rSc0ezWbPD0ojX5RLafkNCr2wvcTf
ADC/5Eb/FlDyg335a2f7fyDm5LuVoE3498YFpHXyF5aFz3y3LEBDGFKgSWKammwbwlT9YVkACkHQ
wagCduS1Eg5OFVUFAcEGTqIZ4FFeWxaU8UCv4oaxE4w6/JJlEZ77le/8s1fzZpJriRMdb5RRk1PX
D3M2UfhMxg729RiSxwTuwZz5rcAwM9q+O7OErczsdVMzQTUlGQx/js6MWiKocKAL9rstpw5TNRXp
Zf0JnI7izrq8nzq7rZ76JJ6PmRRXoWLsY7BibBnqGxBWgUDKg51vpbI5AA/MC4O9mn3uSotWTaK2
V2UxwXRXOONT5iyMssuwr21rnIVtBwWUa/Xm8vu2jGhF1BA0w18vn+qOKd5+mjFlWO1Ta856YHdt
D6+1o1JVqHR4g+UGiRgTwR5ovG3z1imYulqtxmTmV50E5qOF0FGm4LjsDUO/C2QxSkzy4FSkmFBn
Ymlhip3n9r2UOyM8vbqApHbbu8xZoYvN0u0rULUpdHqLEoYNT28tw0GnDhryzEVOL7ipDc8s22dJ
VhCymTnGTLtwO+YkhlStGbuO7tUmM6NqKPQSGZB7SMrNFvDBiSTcQiaZKbC7UjfSINXqy2WfHB6i
U6rDlCzlARz6CpHYTtVoBHdW5ol1Z9cxY//Nsl8a6jb70tgz05YNS1hYjRSiITOcgA0calP9YK9F
GihDSjVAnwavHWW69LEOr6GOYCcUhnQwir6wwglZFzE3/JB2eWSvW+8i8Ea7RO8vXwAGUMGnXhnP
EpSXK9TJqx1pFkP3wFsednsNzCWPj5uVUO6bDArt9sgoe1tSWpwZ8a7tNTl0lXpbmdrkVtnSX0xI
yt2a/fhC9EwRaCydT4M2kt61k3ZKViIwfW/0wxzL7bsZBZr7eQbylyaTde4KpFLcUhtjjCiY2HJZ
Ka2tWf9umoYpshBjCnTJrA5OpZbvfz1G+7/TQIKI/3sDefHUjumPcLzvdpWPfbORtvwbUDcVkREQ
dEyWCWTddxvp/IYUKAi970A9rN2/wPea/JvNECphF6mKamIK/7SR8m+GZZkobvELlJJk49ds5F/S
/hi6wg2/jr4GRmGLueukSFUY3daGFrwHkIe6yI51S1WlXdOPNdtG35SPK/mJO1XLRbe2R2PGf8cF
LJOMgn9UgHwO1frRbJIPG9XEqTjZEKlvAx3g6VbtgWzNSvUcV/uDpG4f0n15GJW8Rtd793cZNIE+
tqaXDEAuBi29amJEx6XSbfo8DZ3RuZoYdHQdq4hgsqf9YdWF325g1KXtSU9hHqsbqjSA0fYWsWhl
ar29fHZyprWb7CKet0/lqBxa+BshSn1QB9PxNCWmwm/LB5NDNubzXd3Pd4nSf0gH8/M66h83Ofs6
QT4L+AghLVV9DxzlMIFBnEb797IjbtMEjjpeIayZrOvcfiHX4ICm9yumGAVg0x1mZAEAZyAhnj01
pfKQJAulRaP/OmjLXdnEjOM0QZ2OFM9g2FsRNrZ3xm+bqrncHPoiWTrCGVtTt1FTM9y6+UpmPBkD
Tw8jy5IvLRI1jH/uPoPSUddmYKGlHQa3nUZyR/WsHF2N7wD7f2dgNBBcX15m4G/tvaGZa145UqEc
TXiFJdlKHwvIIp3M+Qjn+YLQAU1nCxblTLYD6Jccf2emPdi2jRkvczwkW0F8J48PSFQsIYJUM8Vh
QOZRB6YuyqZsvUiNEYKDoYhklMT8zZnm6z3pjS+r3aHrpn1O184+YH+BD6+adHBiuP6zmZpxK984
6HJ6rTpmFUPf1K+3rg5yq6QiE6vdQS/sMkWpxXxOiyaY8835xjj2/3Soh/X4exvmPvX/9j+yH/hD
lD8iPANDpKqKZYEkdkR55A/rxW9A7yJ9JiyRYVIm+cN6qWgh8TtcOlqHsg3F3h/WiwFWTCBFERgV
dBDlpvJL1uvHAM/SqLwgWSoyVKDxCrWaH42YIRkaW2NjbDC1pxBy5+emyrOnnCjzYu+QHNdyKCiK
fKWSmDr7JzXtk3CTdNPf1epnmmRvpmm/3Y36UjBC7M9E9uvN3bT1ItGnIFhs94mkNZ+ckwNiCKn3
ZmKUcc3iJ0nvZsAS41x5e1uC32uhja3lmHFA8MKfDCCKN0R0v29NWYOT1FB6aA3Eynxl32lhSzEN
pUSXPk4whW7utACrJSjDEGXXyt6uH2ChKunXVFVzZ66mA2h0apnKQgRvc7dMAiySm6ZkuWMSO2AY
Net+2w2meOJ88QazyHS3rKlDMSIPAcKU1sXo9ZY1fy3tdtRdRdZJZ2Ev2p5R8IOxui4qAtzZ2cxP
Wz86biXJ+c+G4lWxbn+OXH1bVyGuBTMbFyB3+HFdEVcucwnwtN8BRFHI4VUee1udEhpVEDtSfDlX
X5QWgZ5yJr//VFcAL9K7boaOWk7CxrqPGfmwwqwFupivx66c3GkCc8iPs2Hw4iJDOnlwO90+6I30
S/p83++eQgo6cMKhvxXk3LtibJJ84O6LOfMhaWBWqMjq6NWZ/QvkwF+tEarnDnVKEi9bJ6l67c4V
i7i8AjvgW1vNsLLBO63j26mCzbP6tFsLU0Jd1vykwK+Klf/hzUAlICTUDB5PNkxN1P9flXASrR/y
1hxpj9RdFbR6JV8s1SawxJm8PhlqrpEq6HAXOkrS3OqVZhoQ1Mjp59Tqm6cmS41zOY0FY0VpKl3I
uZq/zzuleEw3eAa7fimi1dwMmqZ2ov+krKmK8tLbe8esod9oozhp2G/uHYuyG1tS9D5kAKvfawtz
xMUMEftOd0zNzSbsJ41hozlm5kieyjDbNNmT5NbyGsVej8aQMsElIbiwMl8LIrIdUFeXCr+CfiTa
yv5kmMNtVY6zV3WQ61eqYV0qjbRcLxBuROgz3437Vl8XeVL7ExjfnzwgNvvH54PmDLVG09Ko0wEo
eFNeM2ZJ47bBh+az3h/UHjQ4ullwKujPCqJytrX/jEpY7LEfVpQrqkSSKleDfVx+Y/9K5KxB4nPF
tu8ftg7Y7oaB8gvp1FSDFvzzhld+DFw5V1wNkgXNgqqNWFhwxr3ee01RyP2gU1gzZNMrR2MMgfNA
D69nErU2jb75VsGbfkOkZwO4zdbnf76Btzxu4gbwYSgBIwhoE6m/MUtTLPXg/5POT0wngcmnYgRy
QnGltPYYQm2Dvu6mMi9V95Y7dZ3jNVqHkTGsFoG7EmKnYh8u5NmhD2+NoaOND/tcbIGepw4azyNE
ialOIl/UTJchaUa6mDIHXJtIBgzdAG4dIptqvdXtfIYfSpFuqrro4OI1jGCZneRuyCX7YU4nRsLi
tgisvIcegdwvgDduq9xxtJtH9iQzVz1zWiu1twy86Hnl3t5lKVhTpWlpG8NSH6wFihovy/dLcdZ1
+7W+H/uvX0dUKP8TFOQhOvuHQOqb7qT3lFX/9t9/CKfEx74lg5Ll/AaXGl2jP0hY/pUNSjZ1MRVa
NV2BG4UelaiLfediU/iUYVIYI6BCXZra8R8BFb8iRySigpRHA9lPevkLxXjRCnh1hAnkFPhaqOqT
WnIXhHU/HqoaMam6bpFAmbNijOpEra6L9l0xD5nbQ6wFn6VVeqOmZPBaMJG1qMmNJa+AE3c4WzqF
aZtijn0naZyDPDIplKBmD64oo8Y7V3sMElWmGz13YHv1z+VkDV+zWNHDYgdy+Grtb76ZndecReqP
9uHbowDiBEVHIo2TelMETLuyyHoNbNyufW7apHi0WkCDarcUqWuuKYy+2xYhgDQCX0hb8Ep5u1Jn
SRoUVIo+u27UnSFsBWAnOR+kT3JCmmPXq+Eq5Tzd93bR3q17+14u85+4Ve1HQ8qtA+8y4KJkL2hA
At8aUtUusi6hmBMOqmxSqdL7B3tI1o8NwSM9/l6RPXNtcaCbXt+13fKYdpl8WSfKdJVVdaUB8q3z
m1mu2nd5t5ebqw4OeG3TnJigdKrla6oiD0b6+XGDqulYyen8JGm9OlDbr+rb0YYaV5K3evBhhjz2
TqMC40/TmLx8hD9NL2u4OdLsvQy/pOClhyfDlTYjdUg6x/z3XzcU/7HS0n9eTdt/bmd7adb2X18X
4sXff7MoGgBD/B/nn6j8ezX9W3lJo4NnOt8l5ZGrF4Sm3+2JZvxm0tPDf0G2KGwNG/Bfzb0XwKIu
w/tIBqeIwv2v2JMfD6Gl4ntpE8qEIIpKq/qt4lrj6LMyxBmDhfPe927pLPCWyHkBRcpsl5wiY55v
paJXLpwWXcKFGBZuIl3pf0f0Agy71Q/qwar09hEJ+aXzRskenxrDbD9AjgS+vJsUi0FD6FF7zEqW
1mGNWpMe/rMteRNc8xTwXRIosl4GSttvSZP7lkal3EuKZygbc7VZzyDnkBtevusdzhsIRsUQUD59
/PXLarRJLP6PppPh/miMnbU1aq10FG8jeVv0GCGO3VXl6npf91M7z5dLb/7MbP7oAMQLs6Av+vOa
eJrXUdUKbbLWjuKaMpNxcWuAXiQH7Tr10z8/nGggv3I1367EauqqSv0Th/gmfJJ7eHikNofjjwyf
GLmByokiUCHaM/UsPYybo5+rdCPNbaYOhgOJnsW6TwwXr1liniWpMSCilRfYVQoV/ZM21Rg0WrKJ
gdpGVZ5ko4InZ9XIxd24dJqbVhtQLmmVuSj9f36Yl6bV26dRyH9s0QYTMyFvHKcy1bpaN/nuQTm0
l17aMm8CY7o8+Y6mKGtAJwOimbierDWwKq3PfM2qyvsGNUVwc6OZn/dlVi7juN6XsFemlQAt6eav
KfLmjCduJjQ9EtS9kEROejPhg1oUyZSXR1TF08IKUqCu0GKf96lkOWxItZiJF6u0iPVykmUXjXJm
fmtIxyF9Eks7iFWGTBgiMeSkQNq9vIZFWgBHyHbMRKBuQxSitVrJVGFa6V+3vKH+t2M6mpOh2c3s
Neu0QkMzNZKoUqzP+tomCLFzEYWuuU7uuY+O9ly02S65S6XQzh5ViQH4WY31zmu1OV791Vj0/GJI
+5Uvr9Z69FD0WqngdLkJik7XqAMD+FeVAKR1ynvdaHT4hYqm2D0FxlOXwOuaK7WQuayRbFLMfTUC
OuNq61Zdtb6voczMUOhRK4LtZLor+2m/y1vdeKBfnwL8VaxuuJETh0rtGJfVHalbc4Q1bJtDYx+W
/YuxV9UewP6UMTZvOSskYJTBE9dYpAz0xDxsd43d7BCnmpsjuCvHOIlMWDEM+OHyvvA25HYQxBwN
S4ICs1dm30bk8zgZFcC+KslQp0Fhaw+HbN3UcKhHYvWUYoubDRC9MnlgGYW3SMbyoMZbf0Kpq6oi
PsUOgT9B3WFWrfYFMgljuKfKk6zeECfqcxqvzuJiirWvTUYICLWnqpGxFvP0xHzH8q5VmgVwUcaL
LpOuYuY/b2RmuMn5UctTNMdf57nrzxVvDTW4qiq3IE7bJWZsQmau1O5NhhOmpvswCPs8Zx10caaw
2qaw38uLKa+FVW8GFQNvC1sfC6s/CPtvaQjy/LdqMyiVdD0VLUdygjZpzWBN5ExxKWOhk6fLq4Qk
wCBT1NLMwnmAF4pZjZ8d5LdWybQE+6FlUscjEtdEVv2qorEwi7WkViIkTqxrxNa+2DnNxMqmttVM
2cU69TglVX1uJ1BZzjj4O80H3YADJE7mu23fDh1TWf98U28qFSqhP3NfVI50il/40zeW8s+FyQaL
J1ZfHt4u4tSFd4Q1MV7Wpxwl6G87sWybWMCXe/ildO0/GIX9J0vqmNJ79Tr+Hdt8CCta/iSGCaOn
/el1EPbywT+jMJNX873c/cLm8D0K03+DS57sjJIcTfgfojDlNyYmmHWgnWcqCrnbn1GY8hvhEqUF
xiAYkyAf+JUoTHvrakkcoZtiO4uCvPYy5vV6U9fDaFoxfO3eYJSASSc0sq5mRqgcylIxDeuTFGt1
6SXIQgyIRicLPyJB7Q89devVV9JOS7wB/OvlMKvF2egcaQuRcJ6Z49H2wZ3WNb8etI2SWVonIJ9X
3I5PfaPym2mVpOtBRnUrLiWUx7Y6M/KoHvLUjSGfZ3BenRK4AmrGKsptH5pvsdv/37j/VVEIMv6+
r3Ps35QhXv7+2341NTo06kvZVsWeMLnzrzKEDkcs5AFEgIYm02a22Ev/yhqoQhCvGQ7lCVl8nIrp
96yBto5s0B9ydGL9l4/9yn59W7k0KHbIVDLomssI7bzo8L2ywfWeW4zcqGoA0STUivOgZuc0H5T4
sNqzBsiqaeASVOtklKWf2P834a8mLk1iBEuuTO+DDPxH8193e5YVeiwzJ5flvlTn28Oiz8CoZxmR
wlev4y8qFG8fk9osFJ+wwxhMPDEgIE7tq8ecq0ExCkIFP10quIkGDU3Gfg33MjHfK93YXqVJvlz8
L1xT4VoQ8DI78LZNYEgFLIeVBdpL3zTX0tbuK2LJyXupLaAS69o7s7f1n1xThL6vy8LiOaG/USD2
1Zl3EGMOr5/TmEZLHnSUg/U2geUsHnNUZzdNBTFRr+U9BOrN7T8/5V9dUafK5gijZzG//eMVl23Y
+zJtwHEtXXHW5C4/mxZMbHKnLe8YMp2iX76e6IOIeVi2q229ud5Q5oO9Kx1wLi05p3Ph2dC1XvVm
kh2RFVl+Uh76i30DDzfcUBS3mIR/Wx3qB2fIslUFrFAg/tisCEdJ5WVWTRLUjcZBs9P7f348UUl/
8wLRK3khjWY0T3+bhzLOmdgQqG5+ppqPqMI7J2Pfqp+s4V9dxGTGnZFBhdzIebOGqrQynz9AbLbH
QuxwWBrIQffGto///DD/fvUs9gQTz6J671Ad/HFvdEXbyaambH6y9PCZmX01Z9ea2ahJOEkwZAct
2QDMHzlTLcZP0sS318asinkfBdonkAF0vn68tlrlVd2l/e7P8yZ5c9KOj0o6y2E8KFDrZTWgxJqF
/omdebuy4qoOvXZdx//z+t60ZfZijy2gATstkDqufN2MTZDitpLs31wt861/o2zzZp9YWDIMqEXx
GIJxmKt+fLxRMvsmtYzdHy1GnZcUFQ+1krtvgjC/dBXHQNZHYzCK3S8O/yuzacE7XEpGKhOUK9un
AhUBIuAkVcxfPGY8DUUKMWPFiRYX+vE6c2e2Sd7Eu29MZvFFx6YGsqFU17JZTecaT+LRlRyTn7ys
N4p+ol0sBhpeqjAULxiY/vGy9gR57ZAXs2+qEczcLhzZ0FJHpqr9T/bOZLluXEvX73LnrGAPcrpb
NZYsy70nDLckAZJgD4JPXx931qljKx3WzTO8cSMycpBOi2IDYK1//c3V4NDKy/SYtdPZDZ77TP72
cYYxZuxRROPD0JA18uuFw8kOjqMG7JhEkL/AWxuz5kRj4JU0sEzzUJe4B1hvfPjzenx64mK1iPM8
boxUFUDaTxsu0aSzgYJGtkHS2/gY9sEKx0Fmtlv2VaOd8p+O47leBKmOmajL6n96GuGyb9wuc9xD
3nfegXwMfZWlSj6zFP52V1EofPBT8CBYzJB+f32YY6tNr/oaW4E8ya8WqL7vamLmHmDbm7f/8AFy
qYBPho3FpV7aYN6f14NDfjX5EDgTBkWK30WfLjneuwZLyHLkpHjm+/zbZsLVqApdJvXUaDC8f73a
FC71WMJBOAzCVdf9mCCzLJb+Gbuq3z2+mFEYCxBCQ/oUcG1LWUQOrowH2hbxtXG1/hpim725Rz4b
8vj7a0FJYrmRuOQ/fVWLAGetYnGYXRKKOzOUd1j6lTfrTOb0n1/Vbx/eJhejkfeooymgf35VuVCr
jFcenp9jVMtUGuseUQ//dIPcXhHrCXdACnL4V79exR+i1ExSYaclZv1mblp5U+eyeeYVPa2xxJOr
PLmXuGaYvSUTHIg4xo1K8rBsMBFKXeSohqFFPPOZP5WhMajYbou20996jCh58p564sWwqebh9fFo
3ratLImm15h4l1adPBnjL8DSPyVqcG/6AB9v4C288vwJErTCuT+f1c2fX+d2xZ/rostvRAmGEnD7
dC4MhZ9OokK1QtiaL0cMc31yPK9/gThAnAbTFPvenb65pvff/fma22r+2zUjIDeaLQYrlwHuT9ec
6mbVS+2JwxL4+LyYCM++yqnPlZicd2Q7PRIoYO7GahFXf77wb5cJUkTqcvAtzopfv6qiz6xw6kgA
yM7BlddWK57AGLVXpSueaRie4F1/vemfLvWkYUiatSrNyj1OhYFLWniP/oSvR9FEyNYD0ucGd33d
lY5/0oHWz7zU365R5hKbH3AMT/DJxXU6BMxAeKm9NOXZEP11JpKvOfwnT/N/r/IU0utyGxdmFuKw
BvNySwIKthBp0u6jNnwuCP23N7Rt2ewIgE1bpNzPm061GqejaOLF+el8boTQnwTxJs/0CL/9LuNo
M61NqWGe9ggO4HGUSx7bgrLrJg1WcTNnJn+/pCL8rL2ouaGVj85JF/rPPMrfXzmJOJZiVuRTHleR
NC66Pq5cGeVZ7FdQAcZu6ZyiSRc3Sxf2hzgu15PpZ/X1z2/xd4+Wapf6cCN1INH99dGupcsQxpm5
dFCivmsQj5T+kj+z8/1u5f18lSdltRWDcYNhxX2jxXQbZC3cd94AdXFJp7/Iz//3tTV77M+XenJ0
jBjBi4RByKER83AtO4n94Tg9B7L/7uhgpom5B9AAQPv25z/tYaJxB9363BDUbozi/ZCkDhy2Dx4T
XLlbE/J//vyefvsEf7rgk6PDhQUCId3H8Suuqq8Naa0HlZEMOJgp2P/5Ur/7JECuUG9sNuKEKv16
bx1ExWlJORbnvg++in62171ZxmeO+N/dEEAKs3sofmEotj//6Ql2Q1h0pOoifQhT5Juul9366Leg
upIb8Ocb+u2lfOTxIT05kU1PPom+cPOi1RLXzmbzY6od/U0wsLqasmJ89edL/fbZgdoQwbxNPJ5+
F8zI1p5+QBxGAq72btu1Rya4/+Nr/Y++cQIHObI37jhF7K/PLkkVNKqe8GHSO6KTFyTtC6vNdP2f
3Mu/r/KkPLJqoIVxeEO2l+zyOUlpJaFP/9FV4FqCJKLWjp5+B1nilsvM3qe7VTDLXfydpwhr+ef3
ghl1DEeWNpN++NcnBqNrDdeae6FJDnepn9fs7cFzwMxvPjTwVk5d+JQQz56Grg8+MdjStN4hlTJt
d/3CEPyYoZk5RVmWp8+s079fjVVB0c8ncAEsnuxBaxSqSWXbLBSShb8vesblhxohXvXC1dHQPFPS
/P3T3vhcmyDWhR3Aq/r1EXp+idzRLfyD09d4YFuBTXKePJfh/pubQnS7laMQVTbs/NerDMkEiwXE
kayMDtZXJ9qg36FRJPazQxKv/vF3gXdAAEQBjhaxQzx5hnPdUVIwgT/o0o2+gW2RDmmbxTyHxFx+
71+L3jigqoDjRA4iENaT2rNFTGJbcmwP62yV+ZI1XdyJoyfgqF2r1I4WtdUQBup9Pk8Fke4tBdt+
rn0Ir9LP6CXoBawIH8G7/fKkkyrpTqmnXGa6WZJiAgoc0tRIBByTgYyTVHuepkT6uz+vo7+/no2M
7QoKBQ6+v/XOeQ/vaewD+gUCCASXi+YcEV1IqtGiGv3456s9PWUTj34JPBU6BLoDZj2/fgy8sZW+
BxZyw8i/hnfhqI9TV+jqkPP3IB0nS/Ycc/HpHXLN1E/I8yXAgIs+Ba+mIS/RrYQpDOU1TW5bEwSQ
KZLAkQc1Nfjk/vkWn64q5vTbNBPeK0AO8NGTrTxKy6VLFe8s7wsBEOHG4cc+nv1ndtm/P8mN+bUR
lXiOjGqfXMZJyN3VY5EdnEp08oCyWXy3NZ9HHmXtp0hNnjn80xvDVWP7hzMeTOIpdx8Q2AAT+3hW
j6a/agfSL1ozJM88vm358BH8vLJo5/jxxEVyIgKnXpioPxUSQ2+GhgGQPhq/IvKgcmOnI/eI4uWx
9CG9nPLOXaAU2Wz6UMjKHIrJJ+gFZOtlPgcLpKxiDcqdIKADk11djK87qbLPEGXIZO4d5M7shvrD
qnL4R96bJke77PnIvHehzALMseo0u/dqKvM4rs0DhW6FNgnk5V2xduMRxpB8TfDV8Oj4adcg4kTA
dQvDqm1vTYR2Y6G2Kq4sSZLDXnmevW9EH0Gdisv6TTRO5hxkZXjtVmx/x1LICOuMFJPbrLP3jk8e
le+UqCqnFfvSrPC+1ZI8NuMN8pNn0+G2HUSFEaXHseqQM/kmmMgoEwFqzYzfBJ0/dKwwsl/U0pDh
MoV2fI0qSeNfPdvGPyyyIUdr7hyx7CDYSCzkQQMxA1Ymzo/uWickWa5z5OxQV2ETNobrVWzq5JaA
ZMx/qwCudeFsFijRuN7Xg5ZHEU393kGBi/9g37lYMjcu1gHzpDftusLmSiG13QUoceQxHAgfwJtg
uLN5Hch9qhr3oyDT7p0MQUSgQkV7FQ24EbcSPb9TFMH30J/9ec/Mvqh3xVRi2L1lus25P17Jgnr3
3dgKjM4cL9qeVJPnBDNLgzUKJKi13tc5SOQpi2s0PwnyHvE+CCpDplbaue+MDgWOJCbCbMHx0vrQ
Jp7+XMkGNYPCVOgHYt3mFgpYPr1xvErDuekhv2qGXJrpIpluGCtgvlBMrfler6LwHoacv3gIej9+
KayXZjf82AFwciUlkUzs2G9PjK6YjEkzVt5dF0w+Lr1V315leRX2xw7/AOhEGoKlX2defJu7GJeg
fCgIo+nYdKKzqKPS/TZPddmSeNSJ9yoonJveH1fCY5K8fu8v8tErrD5YPeH8aX1R7wbHCCT9WrZY
UY4rlp/LrNOvqzeqB9tO2LJPVYFvpEdWonH8bNkhzwj3oVuN9lU/wM9kN2tjcwD0hGHWNWUOm6sx
tcaosrQ2J68qNhGcOBl3kZ5PpfAukY2hJXCjXYv61JQpNm8aWfFO6YUgHdMN7f1IquayNzhRECGo
k7I6yNgf1V5z7to72ZYqqB81bQxYy5JnankbTIvHOjKtJq6wQie6r+vOFo+z1xPF6ftmjY4ila18
jCHIsbINfM8cpVtYzfpl2kmH7I2RZOtpz+Pwx/0S5QNul2MCuTRVgmhWJDLDu84kHU7uQ+rknxpX
NcGVyBs8GGKZOyiIknF46cCr2ziGgxnSXZhbt2Da2dbZvnRLxiUzCUXzIdVCJztHjDM/GJ4cpqTk
iItjnOAWdIBkBReuVF2KtAXS1SlkrU4H4zYS31GbtA/JzEo6FUu1PuTpmjSHLJ4bRkyLpdUKujz+
VmfEoO8d9BrFAaph4J1IHILaknQGInxL+HpzDJBetYfEdXxS8Aa1vnMIuyNcNUhtgAeOzLHDqJbi
ZdnKZt0lfdPC4HT9l9GSmfIwkUNtD9obQpxHoRa9KLy1DA6JMep6UkO83LZkYH7Ie06/AxS7NTms
FqsH6pm8QuLZSIOld5+tX4xUbrBvm2T+OK++EudQepuGVA/55xgF2xaGlrtMWgsoDqRJEkB6LDxV
vI97p4P32RnjHJnuO+UJaepyNnAXiz15rAEui4uOsWFe3W4kVr6zt3Zc52aPJUqL67nAX+DYugMa
ujYPan/B/zRZ5KGMFymuhfFMfMfZDkbLN1B7Ny6qOnVy61K8ULa0KeYXzoTgKRXYWITh4r8v8i4t
z2NQLiuau0zGO6JS7Q8XnkRxPeOQtJzmIo9fpKrkyJqjFlukIFm8B79rLRktiFRIGh4L8WPyVHpP
6RSEV0U5RR/jeFzxoB77lXnXIlN5FbZQLveTbthHtAy9760pZ+wp66j96AsKUOL1SNSC0Yu45bQI
b3y/piPBgUm5qvZq5Oh4BeHV54DQmJfs+7UKsHXMBFmcY5clLzLmNt8cpUW8qz1jwp3sxgG31Q5n
o7OnbYAD/SSIHU6LMYcn2rne0VsxLSGfz849PgdyIAZmDCt5JigveFVoKaNT0Tm1S2ajXr5pLdmD
ktgOxWFC0D+ewrAp5KHJFyP2bS1CouyHMrV71x8Mk8ZQUo8OfA2fAn6iD7Ugq4idE0swHot+cD66
fRh8MlUJCjzXdfBBhjXBeOU4KHX2mC1fDZHoyQjqlu2LqtE57lxi0F54kcxJUWv77HvnhAv5BpHR
SEr6MOrw+cQG4aQAOvxdHZfTy8SrYuxvtAOWAXI3EDFhwypBUhcsRBcUWAYcBhwJ3o7lSiBsXwcK
z93AdNMpCs3yZc3YrO9jv5jeZkTFYVSjCvMpFKt6ocbKJcaz3FjSY5PX352JvREDmLFIX+nYrFiO
lw5JsZ4dyGyd6tFovDGWItlpt+B8m52OF5jWqQkI0VUCW3Sb1aiOG9mRj6PXUp8mHjYGwspyi8bL
W3cnl8ol64/x+dcoWYLgthOaWLcWqVWIqVCypjeFawuc3U2V6D1LrCz31eJMyW5V7LP7ag4KvMpE
HkhEAJ6+L8gwxqMGhCGlhCjzlG4ijexVb7V70r2uvb1ITT998DN2+uu5VRiT2cFE/udsstI7rqE/
qHvdrMzqd7ooWnuEBW5wf82roHu1dtGqsMscdCG/CL8s9bdxceIM+BFznuocmnheh7cLTc6wfsqG
2WeiCh0llM0rqNLkXZ9mwkMzMj2X3rS0847XA7mQ0RwRKsmD09PRbdcuxvQiduKhOowrmdbfyqrw
1QcBjxsZ+zLV7JOCmoQspWwxmIWhG25ObR1b7Gebss8O0agGzPTzemxfZn4lbwJ+jXjb4eW6y4aw
+s52PeZH0fUtrk5FscIdr0GhUK13muyI0hTfB5lv4iZ/6V67pHsHpzBao3PDoKE6Fcw3iR2d+C8H
1q9/VzPV4UydeZ+7gH0v3zctddAddmoyPdk67z+G/GznmJCQdw66cTZnMlNHfUh6atJdPUUqOWb1
Yl5Vcgzj28Uo58PscUiewlx4GEevqACOpoYhnZ46GS3kfCI/e62DWk5Q6mtp97WTTPOpWmV+4+ad
11xPul3Wt31PgN2BI6NN3lfa6dE7aFF+nmEBrujORw6/lVy59KRI2w72ZgIc3ZvVJq+Xamy6PU8Q
f6hiWlR2ylHJFfvAx5QJYVfjYUaNbuwx7yyBWW0so1undIiq00W87Bg5Fh+tCoKPUja6eCNb1Khk
Pq/yZUGYIHfQleNNb40hd4jEbUTqaSWpGEFpPopq8eu9D1xBBoXnacnzTsLm5IZ98tDYofrhqdoK
JAEDErYZ5TaVc4ANwCGUYnmsRNt8YUP039SNZ9Fx+1mfn9dASrGDbxEzb11jbKqaEWc8+BXhuVb+
9M06gybSqEhANzPEgVcWHREREkmIh4zm2N+B05AE2atxflg255FdpL3su/TjkdaljancO7uq70vC
aXbURdej50XTvZ8cn4NZj9VAC5d5/U3TFFSFJGyL9lRxIJwcBVx0CDwZkAyWBi15YHQ8hoRpNX/Q
a/Q+Wy0e5FVOeHyArXG93XgYj0N6CO30Y+zw6zGZ4Sdn1fzSw+LvZZ9M35DukMqUWHm35A03UA59
kivOHT08FCz1N61Zyh9ZGfnTdRFPDTLwqTvFdYE4iyLBa/achMPZAv+fmKk4J6mQfVIGrPWXqZq7
99IJXy/0QQXeCxRHu2gqsQHvFi84IxHAlJ794IC2p8MxNyZSF5grdg+U47Qyc4kRbyGzx9okLqoe
pP4vCCq9XmVCroFdvDehi40W4fJ4so82IQRXdCffpum7lPnjbUqJsB9Eg+HF5BrnTVs2zsc6VM1r
006kavl9+Kb3zfxqTmqfhKW0/NQgKKMHXdGz7BZJ87q9tv7Qrsl6U1Den8usLnZsW+J9ngzmdZ1G
OEf763wfRjXpIh2Jw9pBCxFH9Zt1aUiwbmuoKuP6wp/jeW/6LQ25WC3hDC6iNiqfTdkmw/dlVyHs
wY7kw8oBcnRGle5D05GslC3JHeKMkiAB1la0czJuSyv7ehAchwivwxtjy/G6AMDeLaP7Av+LW9GQ
VYKz4g526ojLa0gCQAHSl8aYWSgih3cQF/z3Lh32ldCLOmu9+B9XSOkAgJV81zQEou/i3BUv12Kd
T/2S3C42a96SDg9W5mKBgciov83C9MZhGPPDzkN3bebyQ1qHxX3gOvW+DV3M0kpyhpYqct4XbtC9
sH3UvEmicHwkJMDGpznMKhpW45OUVtnx6PIpBuscnAIlPs50m7vVutdMmfT7fgLVXatGHn1kfTs7
d8MtPWhpmbq66ceyk6I4hRji7YshxWO+7pOrNZf5wRpN1gJk+9tqqNcfSeIEV6qrqKgV5p8pXfRq
3E9xGzuPVaqyKz8fMeEvQQbLFjRiVzil3JNP/KDHaHgIK698U5bxgEn6pO6KZXGugSWWKyta9rLZ
fp8gapw4f7xdJOPpA3AUXheT2pKgB/U1U/l6o5k6vqgi/bmh9KKxCARy4jA8DLPFsrNuys9OXus3
EH79m8bph2OXATjsbBzzjBOXoNm2m0/Sal3ts9CpAjKWe3mS9PS7gSVzDQnrFbHV6W04Q3jdhzGB
E+va8AE3yvjHIp7jQ8tc9sZtGucGYv3NXJnsOoy1up1U9C7MAudhTbxlR7QsmR1u4fI9rot+Hxet
uBex/8iGIb7XMuRsiPPgQajsxxgO7yfu4TPdB5HmNT7En5YqLaodrgPxMVJyeO2v9XhTraTWBq55
qJopYN2wqe5sl0nQ1Dh4gI1B1RWO5mM5l+iKVhrgZcpKJE0BjQjnUuAV+7qFA72jz9cZX3mdffAC
qwiIwn0BOeI0tFsU4BgTjhR661XVdhzZ5aJGCvSyX/pz7w4zeWwEDD9iCxYf6EW9xznX7nLk1496
3EsBFQ5TNhFhH3aVQ8QR0MPjYiKK1qSv/NtYg9vuWhMGH9qo1iteO7H/BS42SfZhOmQnFWq0W+sU
y/slTxvS7wAqMsKXc5MfOt4WgUVsEZi2V2ixWPBt8tVji1UsvTg6I1TzqzN+I+RNCaUot7JBocjD
pCEmIy1sQGRNAdhTpE695Tq3uPAox7jhKawReZ+iXnq4pVS9xGW+DSbvWjWJmfZrxMNDg71gT2aK
GU9LhahbH+K2Eg9OVsZkFa2OiHYqCexHR/q2QKkYZ/6ucvLgvXZyT+8YTcQlPaA/jjv09OYOvTlJ
zdKr02+9doYv8TiODxUWHwO6wjDPDzO79tfGKRN14Gyrg9PYpx0fJiw7Ij+k8IdjGevwbdM6bG2w
KUsSi5yk52CitGzvJlAUu1ejUSQn0xGlh8FWnTzKIR5eN7Mu410KHYP4gFCNfAqM7T5XvpWkyNS9
wFnTjAupd+UYgYeZRgFDeXkSvRptmN2Ng4fIpGHmlJERL819GrWew56e4/moMJd9K0YLbNysQ/Y+
jNTCedvbMj+ElGI/pl4hftP13H7WGOXV1wuCHRjeJvPFHf7DdDhWjAk5FDrT8IhD6H47v7GUlBOV
P65nWdd9bOeEe6gtoGk6Axzt2Gl5en6OJ90uQWtJItTStkQNeSq5m5sqeVy7Oe1PtcxUDLjT2+Ug
Flrxg8DYxL3u5jVf4Rv05iRx5aj22C5J8hummS2ybCD0H+B64E2XNkmMRLDq3fqs3YHw1Cz6GES1
XxyjKpfqaEBhCWSbsc/aW9tvJnd1PhIKzr79Lu6C7HsuOXn2Nu6ax6Qsh+KFT1GHYmgb1AD5VMm3
lsnkfMzFSA76mhfZIwYwCcE/vo+5jIb1WR+dMsjWfUi39baaM4BsPkBJ15fkOBtA9NIt1nUjGY8m
V/OCHWDYszp9G6hTkqXz3ap7+rEUBwqq96QWePK5jbNwZiRtsh9aN6F5rMXkv9GJM+U/pFSKEJeq
9odrD8ztrrF5O712cc1sz45mSdGMdJtJShPyME5J6ZoWgETP9QHFPAeIG8xRdCjXNtb7pUnLZB9k
xrllOqS/SeY3hKytFpmU18vGxdwuEfedQkPmLSnGhh3+qC/9xbIBTvjvoHJam4akrTAa7yf8C8tD
EVQOX2RRe2/mSeTiPE52Dg8w+nBDrlq4ufswzwq7m3s6spuu8Xjxh64w7RjvvCycOH3GdgnfjgyA
1Ku+G5ruTsLricN94VfVSvlWMQROApP96GxF84Ptiy53Wd268S6v26na8OzJvk3GyiGlhr0OuDYW
ij6HwfWDniqXwrirlmDXpT6OPmM+hYR/xKbK7jobCW8HKhrBtsnidDg3rRqgrUOi9yFmtYOZMDYz
K9lqFg80/SBG9tFdOEdrsq9X0iEerPJ67w6LCWLU03nUdCV1P7lA44GacHHloSGL6XhOWZDX4nqZ
sZ6GU0Gl8N6CDhInYagOT5GGhNbsMuRC7rsFl7CILKKFecBtaoVcbsAx5/FhGNoSY52u8ufX0ZDQ
Vx0nP8DbFyizlPFZl1nfvZFVFNZ8OY4xrzIbuPmPXru1c1PACWtvkiWC2sfG0vWvTTr7ENNanHq+
6CJoSZ9pULVM9d4rQyc6RwyGmuuBKhePssaL22bHyiu7+xLIDx/htC1mT+/dmiGSt1vayWh3P666
JVG2DqL4ByZhy5c4GxmqpIAckT2kYApuf5rS2FUBgHXkF+8Au1zDVlY7q4OJXJrF3byjGXSAyqvB
G+K36aKC5eU64EvzWFY+4I9XIrHPrqawwNV7k1XTCFBJeelNaKQTvwQ/r1CaF+Hg1LvOk5je7qSz
RuresdRR/TGgQXAeja0wN9c+aNE+dzqHHjIyc1rSXNolptBrmDYRFDAMy4C2L5LduS20sEdX9I64
MVnmOC1GmkGLDR01YF6/q7vFTGfRLTPltsNZzlX8snAUSnXtLG8hHsuCqGBZj7Wz722qzXnIIp0+
1HK09jbTaZnfxnT5pFNhX6cOAZOCkgH/3MuKwy016sqp+rF9ZDqV+aeoUdF8X8W+ZhCfTl2b3KgM
Qu26m4YmaV62oxbd58Zj2PXaVm5XR5x3i9O258uw7/8rFP+Pt4kI/qBQHPrP36tfJLX/dp7cPEoS
CMyofhL+haLkXxJFLE9oPRHOAgkGEegP89h/SRSD/0Izi40SjvWoB+Fp/1uiiFc52tckwW6B+TYu
lP9EovgXueGnySmsP4wvEUpsnENCEp4S4cOiHkohxh6UdJHysEbV+qHP6v5Vsvjrh0xPGT1PNg/f
rQjad43v2OqUG9+IV6Ioehx3dewVR7v5Jx5WcM9TVzgDzrRZHd17WxfvqrR+g3m+S4DZEK3tcWFS
9s5V/VkwPmwO4xxAbIgQK5JVF4wDGZ/a6fQJYIjopFDgvQaRSi/ui1wGhsArGkvCCVTpeKcySUhF
9vSAWZn079amn5qriJmhczBhTejBjP4CJMTR3fdwCIZxF9VL29yOYYgSH2JFmJ4dEC2fuqUO9Ws/
yPz82hBEUh1hy453HHyZvs7gYXjMe8epPwXBNNp9XqbTirGtlxAW0jBJ3FpSdnmtYm+6CkAF1fUy
yQRauZHdlyWeKsIOlyZC646PLlBtzsTzMEPYv1HxPNIH2oFkhDJ0MxdfAdDifVYnHJFeHW0bJWbb
r7q+ywhnX0pzlnGFLHBtsnTaL9M0lJtfR0W6omm8uy4bmndD24j63NrUfqKVErhiMubez+XKvuAn
dfQiGBfTnFLXBPouC6bPjEVHc4WDZ8GhXkc9s6cwEcUhlmXa7ge3gWAi+4BACiOCqnw1Am1+Sx2x
PtYB8N2OCVB2leedT6hqUCYvNNxqZreaUmo/LShJ2Caz5Hbux4Z8uzoH2WizMsVPEk0sHUoZW5LS
dcRUZ1GYbB18w3e390XPfXlUtFTwPbcKvoNDx37ty/Q7ujpNHByWXjjzyFx/m2cdkXJulfOJ9hKS
QyW0PYt+hJhciUTd1Sm76T5oPOdrOhYDsX8AUqRsgw6E52GNkg/tHLY3Rs640RXW5MFOCtk0D1Pe
yvtBuoYvcypH0lodBr47N/OcH9aGGsvzxbPnsCvsQnfSZO05pKQFYCuHjiGThMXrks/XeOPXJgau
uYMZb27LcMxzHPmz3pLn4XZTckAb3GU3EEJWctajJnXP7Sqy+EyDPC2MOQuAMN9bQYGZUi83M2Nd
+SiDRU/4U9rGYeWMBamyblMVV77PaUUsYRs2xEs4ivF5b5IcnxIF0L6XUZk+wn9q6ivT+HZlVLT6
bfMiUDh6fIOfTgjJWEZXZec3IHidJkUPRMunIdtc0pT0SPXjS8BkeSlfdCNTqV0hDDkkU5ueVohV
+3RO639GG2XPQvrEWc7m6XrIa57wlWuNF40DbWNPRTMcF1OUuyG1644V6P0H9n7/j/pFbJzePxxq
/Wf1y5G2/e9/qe7D5L9iXLo2Fr5AW4Ch1P8eaUT0QGOCPI/Vu4eNy79PNPFfUMY2lvT//CGcvn+J
7lNE95w8UHc2wqwQ/8gkIiaX6hcuEBaoaGvQvm4SbejL6ROak2DEQZSBi+0wABlhlD0pFnkTaaKN
G9DIrKyuMs2WDn+sYy7dMtgpriIQueItsyZ6N3cpouKV8LpavYFQRXepoU4xzeSp+Hi8awb+7jCg
bK9HN5UnQWuWnylhl/yU0jfFN0g8anETr1jBE4U79EH3aerq0D5mumXdRgRSVDeyUU74LrTVMFBd
o8FkEh3XXnIuoFR8dJcag3etJpeU+96h4ckuXct06WD6SzeT91tnQxtEl8M4XT4k/VDhcFh2DVvB
pSfK260/Ki69Urasa7xzLz1Uf+mn0q21wkg5IAw+iCd9nl070n7NM/Liu2gSoXoFakSPhsMRh5Ht
upHmDdYFYPIB1boxN9Glx6sv/Z70KZHxJN76QHPpCVNrvTflpVOcL12jr9R07/zVS06KvjK49Jj9
1m4OlX1bqUhDFtga0aRdGAls0CXxHipodurStSZbAxturWw1hDLBvWzrcL1Lt5tdOt/u0gXTCOIy
2EelV5yGS6ecI8ijbfYuPXRehKtzBLHp3oadV3Eqbl32fGm41aX5bi+NeHVpysdLgx5cmnU7Vdly
7C5NPJURDf3cCZp7sfX5nBihOkWX9n+5QAF5PgELUAVx6bDJA0JUh94laDIfWnkdbYhCny8OnpMX
oCEPNtCh/QuAcIbskXMZWALtCxBFsqEVmcLm7RhcQIxBB2PxoqOPfywuMIfYEI8lsfZdbRkYHrvJ
GckZTlPgkb5ePITT+NuSoHGBUDhvPuau61wFF4Alu4AtHOoALwB9NMz+BZCx84K0tFEJOAqmX+YE
+QEhdiOWnCDsC6wTZO26HCZvrfjELtCP2VAga2JxF1ygIewXgYmCC2TE7Bbzr8YM8AD8uqhe4uK1
8SA2rGmiUSF99wJBQW/eyK9R3Y3n5QJT5eEGWQ0X+MpeoCy4r3193W4IF1QIwK5gw72ScgJijy5w
WL0hY/EFJGNs3b5diwjoLLvAaNU8mnsp+5Q4bq/CU3PYMDegM+A35rJAcU6xwXItBkoZWPDGdq4v
0J0Cn/ycejliwewC7ukL0AetZXjt0qCRenmBAqu/YMELRCgvcKEhDWKGzbTBiPVfkOKGLqYXoDFI
GPrthwsAOV3ASCgLAJPThlFmPiyRQ9FHgG/dEo4PTTmNX9SGbAKxAnK67mzuqKiAPhujgEHbCyQa
QZp5ry5Aaa420HQQrf0Ylx1Qak7plextEccP1QVsNXEmIGStKXQu9wLIqkoCzkIC+2/2zms3ci1L
069yUPc8oDcX08CQDG/klZJuCJkUvfd8p36KebH5GJlVLcU5pZy87EGjgEJVSgqaIPde61+/AajN
TqCtfgJwtROYC9IAsBudQF5LLQB8hxn7DduekjE8QcK0BMDDiuUPmUvLT708qlgWrCHtDLA/WMtf
1WRGmssT6hx6HW6k1gmNzos65cafUGpce+JjcsKuE8QP3jIUYDL6TOheyhPOXc6Qt3FCv82plXfj
CROfZnhc9QyQ8u6EmmsRnsqugkwod2DXYNGSzSA7mWu6GyZmc43RDxi8r+BksgKfBJsnPnEerc+Q
fetFMEJG2JidgxwXVF/Dqi5wkxns1064f3aaAcineYB6mg0kjcozpzAi38jmpICvTd1CjoKLjJ0q
lFNblzzqGNIu7iD5KBsjKZjHydERSVa35+vyiTUTr2LN7y8CI3L9uGAmnvjx9aCruyQqy0uqTqKG
6vBiTFE+mcIur4IbDw4pO4K8a8bi0utLcjdqQXV0s7tUxtlYrtzqMdx6cMtCTB3W/3ydggUBIuuS
2xdleQU4sVUrcRP4lINWnYa+rdT37HExJ+BdG5kZ3cVjf1/QmixETkIXAyemVn/zxWGF0f09LhYb
LwyQdmCc0vse+IyH6ZqlvcCxuAVW0x0URnwjnlysO30qGKfHh2nWbcW1sII9+5Lr8V2NVaYjtM22
lGv1eyENyxH8+dAgC9wOdHeT20J7fFD9cLD1oBudpqv9jd4HtyWfIKGT8BnbmYHveBEMXcYmPO+2
17b4+FbKkQGUZFfwvFKRlNOGNHqQQBhCvnxBEpO5VMJUJ5NojP0FGKDvevJgXlkEMa2nKdbZVwIB
UqD4bEDRgYuf0yrVOTl5YbLz+nzbwDVyFLKp1Zq41jC9Spp4L3Rjg5kgGXVvbaUdYiHFQdHHDtvI
2FH0cohdPgjy7nCM2rC9TTsmQlI6Cmt1jO76KswOfO2dbQKb7r24RgLCWrQyYbQCfIL+xKJ6FYD+
rjpNH7WVRd8tZ4KxFtT4rkyTBBicnRe6CoPTqN3JqsfsObXWpRofPMKkbmrm4QzBU+lKamUTfEy5
GqqSiASzz540mRmImZbmpSeAyE86tshZw1ZNb31sTOI2ndhiRuJqkBZuur7I3jVjzPeqmRNh1gXj
cmxF/dAIQ34hVvWbHPnKphQyN8e1t7ZHIYa+pMm15RC18r3OpYtaxl0fzFtN1+Lo5zd60RM+NgAe
pHWW2UymwsvIHzqflyrpjnkZkL8epDG7a1P40Nr6y7iwANWC4LYagm9i0QhXEqWqg1S5WoRh8c1r
u85Oev81SZonhsOUNLN45EbwxfxWJ6tj6ZWx8mZI3l0kptNdgiTBxryE+mViEDXi5NmrYUfrDt8U
Bo1TBkm89gvlCXWzDBtIfWsFIBIDoiKF7CK0fOHGgJNKlH2iu9oIT0WKvH0hY00wNCPnb1Czhvk+
LnvtCKsGjokyHGqYgCTsaFa0MiCsbBrV2ggxVqrgPFd5lk2bUYD0nNRQo+DFL03JSC5b3SctUUmu
vX56GOXgPWwFrGuFfryVmYM+ETAHsXJDlhnj2VDDSIqLzwp5VeZqnW0wVESPumBBlfF6qYMMA0Rx
LMRLsgm6+CAzwDEZmTXxoL2XsHbx/5RJ41Dc3isbvqNWrevrqsExayunVd/h8Rx0VvJO2o8MZT72
qp4YbUqFqXCHXKTzPpaVGaAJTHqjg2QYx7BdXjsT/DNc5Bh5DCkUXV/J4iP0iFZh5lpiJ7kFhG5x
kEjkFIq3bZqwkK6iQGnKG3iXwvCopalvzOQk6ihlq48Tms1VkAYwtG+rVJBkGLR6Kg7xnggmEJRL
slISs77sYhLqomevrPwydWuv895xcjRI+YGvyynVsJ2fVHwE7BJ4YWIspkvMsjpVH1atUujXESF5
dipWcbLUC5iwNPkdSptjJUSCchehTnxQFLkQF5kcSOK3IgxU4acT429Btf/dTOsJc/iqX93m1dsz
/IPPPSt/8tPZEH95TJ+4kRZ+O5hp0X/+y9mQYYOO+BSTExHPzE8w7OxuhA2IyS6OHuhT08o/oGiR
ebFRnhAZ/jv+0uchDDIVO05AHJ8GBXDj3L2jG0IL6LNtHIuRylqT03YfTTkrHXMay1jTASaN0/ti
tFFrGFZLwUhdyCtjRaWoNjufaJRNLSn3SMihu4TmcCWXzWOb48+LtvuYdeF4J6SGciuTnZM52Bn2
q0KJhiWE4Wk/YO4GhlI0l/jAlIdaS/V6q/SS5S+SgRV3IZO3Vy2tgtn41sBSf/anUFJYn/jChYmj
s3YfWMjbhhxZPQs9JA7kk31PtJlLAr1ExdxIwTwttC0/MAVmn8xtFqREyoSwNVGKXZubq/4wMIxG
7gERPmOs0qvGri87vdwVRmAupmIklCcFc7IVT2NyKVZpCjHN91kUq77fmHkmM1KHN21LzZThJUaN
yc6hhO2CQDipmSmy/aQfgVcD2RHZx+RV1lJAXROCUUBFIXGJhGpvDDd1M6j+tp9CSSxhlVPEIx02
Qn9TKYV1q9StJ/aMrPRahSTBQGenxfhICpKQPuLSOxj7pCxYu8oB0Z4Pn/9igJvsRCOeH6aYStFB
taKhPSZWwecy/jcYrWWW9qy0fsU1oAhLbkWdwSIwwmlZm6TIT/0li4oXWTPTIi2W9dB5XYC/oBlZ
biUP3p1EkqO2KSLTqyOwU9xzt1aMio3oSiQ9sFmZKLz6OhR9xCiRZuxESGZsJzxEDfiqngyIQdrM
JDMYf2ln4KB0rSYOUkutjtplkTWV6CSJPqXPU9tJwIm45ne2hlBT+Q7iOFF5FSmRof0I4bcPcXZ2
+jhFplGEWsInCtNrI0cYpA0DsaIOFDDxEepK6C9SBrfijVwlI3bDhurdN2bnPycqrDRYVTDabC2M
LdqFKIhvyM/UgPPNEXQYlxAGjwQo4PcfiJHJtRV5uzP1ga1YaEm309QiSd3Zt+mi9g2UCow3mWlK
cLWIuQrScOP1pvpuqEqq2/KMU6NtzYGsT/C1mhcxNYegGnvGfQDc9E3WOjnB3kHcg4BPaDgh76rc
rHFQrUMsmtB2EyaCm7hSQth/U6TiG59P422lkZ7shH3cvphh0VDKV6rxFhh1a4FRD+IDfm7jnVLk
soen9Jhn0Fgjkl88kcw/Ry3zNN7LGTS9QztiFb7CRpJhBrq+LNv5ZKo3djnPO9rT6KM7jUEa7I3R
jMCLYDyiatJB7Xx8EebpicRMVVoKxTxUyWW1m0CGx45hiyk2vetVSAS4IXqRLyfIlfJCPQ1q6tPQ
JtOh97i1CTQWy+m9UM3jncnoeNqmeeojzvMfHQbsURczhkJU9uEyzDJI51FIk7DQTyMkVSP362oq
jCFBgcCUyahIjW6tzFJwrBaGh7BK42scqUM4gIMirTExhIUa5N2AooAPMpalYQwXkIqydQclDAuG
UQKikVvUFdVK81RTXU7eUMdLRd6zI9POtTNPqNHNJazc1BY7Q/V/yIp/a5P9/xQ6ns1X/j10vP8/
//nynOWfduL5L37uxDroMcDwz91X+1MiPVlj95218qd89n8OQVXSHT4mybCZ/4SMFQXIGOyZOAYV
Y2FcA35n95XYrD9Dxjo+F2zyQNeKSGTJuU61ajrUeWksOYMewg2IuphE3tOkCIZnfBCF2YssauLH
dB4nCQZmCG57GjJhGW4uyO3N39oolHqnK5LkLmx674U60VBdVE/SpeehDoO2LeDCR65J9uTPaAic
piG3xViI97jdxNnSr9KJzqmWGC0yeoELCzPK6vjMyMPVWJdQYomW178npaXdZYkV3UZdFt96WUcb
m8GLu8mNfhb6MMLap2nb3xJiFh6Frh0b4rNCf49Ze6MvkyrxAhfA13MlYRAru9PG6oE4HA9RD+TM
OXa59Y8BZi2FY+gQMNqO8Ci3ErJsWDF5QrYqQf5bWOowZuxFSY7sRmsLgNuxjx/9sHhLMI6L3JJ4
UL5DGqsSkIgBbyrSHqil5ceO7MNuZXFXDoYOf1MJpGOiMSFdCGi7Mif24nFpKq1Bs9E2/lIO8sbF
lr2USUGQY6Apgn8kG91qpzv1IIpbZqQZw2rwxCctEf3ezpJutJDFSrTY6A8VwVYCM1Ecyc+ixuVf
oUWozJodnzVQdwIp6W+6yGTOV2vihSJSkXNxI41okltRDPurGMlZGyXRW+Fmo12HdTY+maaXWitc
ttXB9tAJsP5aWb9IkxyeHOCvf6mSUxQ7+GmSQBHGRQ8LylCCx6HNPdplnYKOGNbeGh3MKBlt5kZa
rlu67dck78geBYgrlyNC//cU97y3MADt2U5A/ZITZ4L+nftFK1KVrejZVhmwkWPntVHkQcjswmrT
l2qsC2GpiyDlC3UACraLiPycZRWSPctEEWERsR9xdRXWKLPsxoNm6vrwDW9FZSrfcaeiyIGw2whO
rMX1LcLM9CaBnJW4UDBTnO2VotxW8/R0AHFTVwgjGaqe1pD/WU7/gfXNV8vpxXkO1+n3fyymmvWn
OVsgY+wwL54n18QfC+tsw/xzIZ1zTE2myYwPcM2YW5x/LaQSi7EG//5kgYgDz++1MSfztA9kEhzP
MJGaQ++ZDGJLq8y+Ch9k+GGDIjSNMLiQBHP2ZcecO14iERDJehtG6RL6gdBsus7sygOmyRYjnXYA
7YAvjkBVKKitbUKqivdC8FDyiULhHSM57zy7TFsornNLPWtqJAt4Gx+uV7Nu6KaFZp5GoJkJsrkM
Jz0Olw/tRsi67l4cy0CDY5xHo21Ucqa6qlWg3dHFUrxqGiF4yKZJQ18YmDNeR4DBYMNNJWKTqk+O
17jhacmOXiwAuamr4TFFdFW58lAx1Ce8FPl4WJaVtNQ0QU8WTSPl7VKmtN5iKhh5q7Sk20OfVEwT
dn7VzHkfayleWLxDqg3dJoyXdRyGyq0FP5fUuhiYFDwj4n8PESTU0IfDMYeosNiZdYsoAHM+1VYp
74StQZhw7MZ9oNx0Ehfp5CM2ubZkVL+wkzuZQ3z6auehKiQmC48KjaylM++SxJMSscWdECDHKiiz
WpjQZOqkab/WvUS/ilgiXU+jHmzkwDiKtdjojp6ECDek3jDXfHD2CxvKs0GvYkrMjE1MzrG4VQn4
O3vaiI7x06C34NgwHTxKgj7gH9SbCPyHZisjTl1+eO0uf1zsxyi2vzkeDC5D5aAkCMvKmRMJKThd
Ik8lxxvqadk2VfjomWxKaZPXrxI9zQ9C3b91eJrP/+MtB4+bx8sQxKhIZECfz29TW9SxiTOm6eKk
PuBF6fdbPFIjxwu95BeX9jcOJDApZCa2swcOHcDnQ9UQKXTqNNMVRoTT8JLz17AvfhlL8pfDsPww
5ee/5VN68nyHP64PfUO0kB8ari+gJ8fLuVwyVDDsr78nWT6r5/DgJfARuh1cYw7HE/L5OHE/qH04
kQXTeGg6rYU+aAL5D36vjFs4ZmF5h35B1B4TlYYdL0E5fKckkIsFBNzc9JAkVRq7eaJqZO+KQTwM
F0PPVB5eMflVjxETBthsMgFCGdz2QmY+Jae9Z0e96GdrJtjCdwtDg/Rg+YrQrdth0r+pPcKixdS0
PEAxiyQjl0wF2rYxDUDmOjUaJm692U/pYyCplEsOSc9jutS1iMknNR2K1SVk3+SmVwTWiKZjSO5G
iVxYK9J/PfUqE8hkdpAr6yJTDYY4KXS+zq92utcy6Id20AqImgD0O1ODXgb9eSbvBtoIYVQYNMeP
iUVcCxl5sstMSnOm6ojv0qM0sba6jd5GWQqpNDa8XYt7J09imsbiwhelJgJZCIskA8zsR2+fdqIe
LjRY/snR68VCv9NTYALHhF+svdCkZljUgv2Uq8Cs62wn5pn3wMxAqF1rggv9MODP8zrBabvS4hih
vE04UNhcTnAmovvUCqLqShnLtrsVLaOI1mYY5+FhirOis+skS5NZwtYz33QjMgSkpVp7Y7tupqIr
0eUNUXzvh6MaXZdyUxa+o1RBeJzaTJAxTB/a8QUGCamBCOFL66Kji8RNOjWrYMkRzZxxA2J5dwpV
7WWMkwTnC3/sbaw2tA6BcFQXb9gXxBDIosY32zUwnaXYkw6TWWNYUgnCndAmlnGHpQEy6TBszWSZ
h5OlLtRKSZu7Omhz9abDm2W4hwHvZ4vaNwdMC9IEp1LJFMbuIimnzJ/nmWXiPVCbKfpWMmCc2Ujy
pOyJ7wIF9DpoekNC0WNonfws+60hNCvmZmn5ihW+0feO78+wVGZaIcYavtIJENVDSXYN8JYbmHqM
TDEqj30XEL/LdonimSWC97Ye14ifYbEwpzZWGDAo+qpQc5RExTDPQhu+XHNVd60p2o0gKMai4bxB
i7KJcLuyYji7ZgyTP44yz6Q7tXHv221jZYMLxY5JQVL7nrcI4xaXlagfC4ravvKardmAXSySQpus
hSoKOLvonokCYPT8vZihr18MihaCvXCp1qIxawnlYK9WqDONQmV0PsD8EbwMf9IWlD8gz1hBZjhk
oxACHRaw97IgQKCoF1Dn94pawuoRAcPGdSAX2i5qQjmDi1daTyGRecUSVMTwXaQiUbEsy9DQN3pK
EW4bqKsYctCMQndk9DzP6MzsIMdk2l50UEkJ7AoGWVjnSit2aMfE7Fh3mlGwHhV5jB+A59+qHdfr
QIVnczHZZ5hjSW2kpNNhVKsiEXCIsZSUU550vlzOPDE4zsw3CUKayeMgEC5lpwMDYGtNbjuBV5M6
ATitoJbrsl9uoeiVoM1umyWJv0zMsKxdSJ1Fqq7CPvMk//cM6+h0IICZ7N0Sew0RLWfcvSzz/CCs
ogBZRKZeWIOYghB5va1MkvCLTe08Wvl0LMVgq5m3UCD+s22AOq3glYPDKlZdtgSuS5E09rhwyLl2
P2K7dV1A3OffZP/omYK4yAdcEao4KDZf70hnlcN8IvR/c3luzm7jytlFYxpUK82smZHV0dDXLOL+
i8pKAyfYEw1rb1ae+iu3ubO9VlVmW0BJE2diHSbAc8rNx7028jJJFVS1d6WyH90mY91Khvw3vfM4
CuUXsAlkO4Oc3XOyXQe2HhQdgrK8n931iRpYdRYU46/v31+vRcWFnjvHbk61d27vVeZUFEkawgML
GhFfIVXe9EJtvH59lFPU9oeCa74Y2Ifk1ppUQVj1ndW47G5NhqqkJyDQKICH0x6A8wID1DJetIVh
FfdDKvTTRmYgGq5EwZefGlZwa5/lZdfsyxivxlXKom4si9I0g20Q4c9z9/VZzlXmp5Ocs2Bo1SQC
GmUY2GfPklLLPbOBBACqTIyFZpWqoxWJtLRyix1ipvbitRX+eGv/p/n+hzQ3qf8ey5zDsP/ANpOQ
w/S5/gxp8oc/unBcKv+k/ZjbXx5OeIVU6j+68Pkns/U/y8+cJg/O+K+uXJDEP0mTVWZ/S2IjSH7n
837im/PP5s/iecdCgkWDT/yd8eLn9QdkFSiMcF0KPyi2Bu3S57UAG2s/jgNVWiNqUxBTxlXPkCBl
ZSwKDdtLC1oQvjdhtcTIocRLitFIJcbPaaf0+7SqWDukWnyBCV9sAt2/HHxlhNgtX1tU0JHTNVF1
LAPZuu18b3rtsFHgmZTGkAp3zDYqzm1518c/TJ5/65n8323dVM9J+Jz9YbfV9+f2j/z9j5vmueH7
Cl/r8yx2Wq9XBv9V6AfNf6y+53XBbz4nf5zS8hZvYXP+B/PJ/Osv6v84/ZgQmfn3P/0fPJ9CHM3a
79V4/b1uk+af39b8m/+vP/zj++lTbsfi+//6x2veMkrj0zBQ+JTCDu39qwfW4YDVp+d0/v2faJHM
EwfKbhK3ZPJoznEeP9EikWR2EUyduD5VY79kBf4v9IhZH+gR7T85f2yn/3pMZfVPoqLmhvgn4fu3
tEhni7wCm38+8jyHB9jnTD4/pIbK2ioVXu3WVaEeJCONtqEoX324GX/Tw//lIGyIGmCuyr7IRnzu
gdmCjwi8KZU7h+9sNbxv1mU5er+337MQ8PEw/7iZHEI7z3iIzFrIKQgqF4ssccdQ4TaAYrcMO4FC
XxSkH9DovwUKmKV83BJ+HA5mA7cOV1eSnT/fuVoNPRQ2QNNagaajpcRmvy/l/WSOEr4wWo/2fQy3
OHyasN2UbPX1PZ23xQ870s/DsyOxJWkkjp5tm2SpwwBSxMrFwiXZR6VvbRA89Qu/J4VHIVrWYVUa
N5FWjz+2pX974fO6dX5kVkk6fV3V6fqVzxfejXD60oQjWyVOFX2P9rnDqo1UqMb/BQD210NJeBJT
yc3Khvkh+nyokDyKpMOZGP3ZCMwmUvmXVl05GppN9+v7CYz1l+tCfKNjv47+jwil85CKlG64rkMg
0QTufe+UeZviyG/4N3DZ9WxB+1I9mUw4arBHRQqdEe+ETaK16VNSejjYaAEeUxEWSIicO+9e1s0g
d6sxDt/hMCmIkDLjYSjjHLuOgdguaH2RbFKMVgo2QUUOduBMRV0/jIT4fVPhGDwJUhDeerqhKI4W
T63keF7TiK4MBd8jnTeQtUWgDoijTB/SU0q+wj4wtdBz9Mlr9mAjemarbckMXEKGe69RLL96U9Wq
C9S2Sc2/ylTDHXvI+8B+JDh6WY/Mj8qaUM0g072dEUm4vXWWebAixcf+q7Luocx470bud4nTJkX2
BsxaSps+qjHEbpokvWNWMiUufkAzCbad7kJmFLejNqp3QZXDAM08fQAlMmSEET718mNEGNcrbE8p
dFOtjyS6szQ6hnovQNqKDEwrxiYgGdenzW5djYA8jQ/RBsjNA/QSPBjqxtUapAe2iv6jZbIshs/k
3bYkQ+kBXBKt14Vda4EDuFnRjK+FnvnfRUMoD10cle1KrMrggcDi8FbsCcq1lUrTb6dG6enRIiN5
g8HIXAmgVjygdMbBKhqnRWOIqMhQJWbONAXBRdVY4jYtZLWF6SAIyIYrE6yK2hdSRw+jhOR3pemX
eEYyWhxzCbugDk5GqynCGlqofpSUuh7s1IqsN6TU9VUoihj6iWivYUEnFfg9hmIolGEjtsSET9G9
x/wPlkTReNaijzLykesIwlZRxKhsUEVru1jBSm0pYfsnYrBdDBdyjdflopPQq4shIr51oKu563sl
IRHk5sXrhkioNzyKYbgO49QQYCklI34zvT68wwHM75M+Gp/rtOq+CWI15TasR8j6LM3Y4AxSoT+Y
WinPFgR5B4Hd6ORvwEWJo8D1T5dh3uh4ylXmip60e2nNRrmuxKJ2w3zq3pumhpuBi66KkigTr+RW
+qWf+jlSydppzTopE0xdI9XWnJf2D4goFqoIOJgIuGNJ5jp2oOVo4ht0l/kyWm6SwKGe1/gUCq2O
vehNUb72yg7GglNaR83aD+kF+lKXGSrDOuBFcqWWQ538WOB/q9L6b0cXnIf4X9f19R+H56oOnpPP
2u35D3/W9Yb0J1g/TANVB/GHy/bPeknSxT9pERG/kdQ0h9wBLfyslyRoCzpdMSlwmAKB27O4/yzr
1T8psGamAcYijFDQdf9OVX9W1GP5L4EozKJtsiaJrDlDN3opTdKe6PTrihG+I5WSPYkmHGsMCyBL
m7+1yZuno0GGJMNMn+Xi54mruNf2QyIU6bURQqNJr+TJv+gxfePxPTDoxjtbNcL1h6/kb4q1z9vg
6ZhMJuGFcIuRG55HF+IdE8htOsTXuN5fwJDM16yxq6JGZdDlxiokwzm0pF/UFH9zW8GlFI2mTWYD
Pr+tnd5ZbS4lybU8adO6a8xNM1jfcPbaMcySFl9fIZXDp62ea8RnXqeqwA6D+4qA8PMCwI6KfAK/
8mvrQuuWjE6V0DXjN6aQOHuxgr6FgMZZ9tD6N1J0EbVHs7lQYHHFOH07ou9iRDxJz9ZE1CA5U2+m
/2bmd0P5LWgvxW7TdO+KujGjRdu4TbBMolu1vtCDHTakpbYIO8cg4StdmfXjRARkBn0Nj0b5tq02
mK2q++gqR9uvvI05SORNkB2T4GIyHnUBEsjKNFeedk0MQCFfieq1CU2+lvB4lmdzuqtGFFa4XrXG
OlwN8lrwA8gbhqNcm95GWRlbBTI+3ty5cWHdT886OKyGpXKyDR/Vb/GLXDgxPl/aK5lgh1DH2AZD
p/wSbzhHTb+b4iNGj5r5jEAEZiBCsgK66wuW7S7m4nYhf++8p0bDEsnCQmNZK5suB0UOE1spH7zp
ysvcOliK1Ehay8ZSaY4wPkDAtyXlmxDuqmGr6zN7r7AtaScWWzwKa5RWDnMeHXqG7zsYlfIs+IVb
xTvVc43+saVkAVUV2Ds2RvaLZ/IsTfPHU4KzvUE8BaN+mrTPT0kZ+ZWf9pZ+3YeU07ruMQCuR88d
RfyXKs9Tl2YdKvusL/GqEWZNNmFEXz+qf3kveBngOku6RL0qYW35+RRGo2lirPXU68Z8biiCnKav
Jwf5hWUzpPxVGtbfHU1igeS1V+aX8Kyy1wTMFvKp0q+T1rrzAszNDb3FHKaL9kMVNL+ouP+y0DDQ
xUuUgbLGe48W+fO1eUgL4NgOye0gK5hFYz6lNsadUXibpk93uhXejRWS2q9v6OwJ8qF74UvlqHTW
BDqRpKhT8X8+KhOLTMRCNr6tRu2xMdZB2pl3Ft0UiHRcLqTZFqHCk3RRx/3aMEye5SK4DdPuSu9h
6NatqWzSJs4XA5GmuFFff31+6K7Pzg+TmLmt4okjfIPm/PP5hTLT/Fj2rZusOBgt7giOoTiNCTvd
tSBRIWQS1yMMieWwEftF4bnY2wbFQvgO/xreFTLNTrPVGxz3BSdapodqJ23LjbY1VthTtxCpSsc6
6C3X6PCLOHfOvO3exfxHcnS4t7g7bfUltsOqjYW38Cbs622+xtBdP9Yv/k2wlXfVU7KFE73yFiXu
3vj12bJBL+F619rj13fjtBD/V6/Jt3W6G4BnEFuA9M43QNRxpjaWsXVj3vXIWF99jOAwrOAVqGws
j+lDdvldAq3vMtlxIxC+eKJbVHSJ9sw1vS89BFlOeVMc+l30PX/hOozCJtLm6/M8BUx/dZ7zU/eh
oqzwUuqnLrBuyNrYq4QbmE6wqZb5Ll8L64xl9B2LPOUhPk5L76p7kC6yPWYRC8P2vGMsr3AY8Q7B
xlr7niNfKxsld0ZIu/naahdkrgily3SvIB8z3keqYw53+NlluMjiSwodu3bYwTrTjnH3tY21sfM2
/aV0NeCqyRDMLshvKYnWQ7Xk0uogFVamC3XYTdqy9g44bI3es5g/Ns01Fr4KBssPjI/tfKmui1V0
VRzyCxlN/E11iFa/GhZZc7l0ft+gJsz0Fh1fg7mi+3jfYiCw1EPSexPei1vpQtpMF9G+PqZHy9bW
wjf1vrbTq7bkaUWDZPuDDf18qp3OIjHTiRBnPKXDIskcJrr1QFjaZUVABzZ9klPRtpR2Uq1aE8v8
JY7MQUmfhA0+6lh3jFbzNL6gvHdKdYGBZL2PoDG52RP7jmEuhGBbFrx0y+SpvBG27cb8Fj3p36RD
dySt85KNRynt6CoanJTQAhaPm1a0katZHSoul/ehzNeKSkO1FKIVBjpWt0jiBQRUHGOjX6QSK5/x
tR9vCd4cOHRyLzWyiT/fxTGixkmpeW68g3cI79utsgnu4LG7yb7Ebx8DWRGTF1QMDnatVmpjg7Jp
l8ku24Wr0sW8fANte6kuxcyWv42NnRzy9dcviHTi6Xz8pgFVLCYnLGmYic9Ukc/nyJh6KFGaj1eJ
uQpxFZS2CCrMaqnzPvoQJJRhFzMWrK1F6m98f1uE2Atd6d1VlG1Ea6v3u7p4VC1c57bYjxj+QUN3
jY+6t45Cp3wtzKXf2Q2Cz/fxYk7bqWzlKmvsSrTRl6pv0NOsZ/+yeJf1RZvf+eODWV1Iw4KfK1ik
41MWOGPvmO2CbO6+t3NpWeWoGW+m3EWtMPbbHFVwuqjQboarJFiG/prhIrVN4Ei8dpZykeTbTrwz
oJWM0XGKDzPPApie1bi+CDGTZjLcMCNqiU+SsztdOVqWy4vZtd85eaT2hriIrkl1aV9qyVb0m7jd
RaSUxledsNLHl5FaUc/WgB1uC64DmXUxOzlUGgIGlUvkZNS84pZSCc4kEVtgjVRwmwEgQQAMD3Xd
mL6tuTrBH32A6NbYp8O1EVx27aE2w2Vn3ofGrZwBQETcrf43SxmcrnQKfF51hc4bEvnnB8DDU1EH
JhGvM7Wp7H6INp5OnEWJGsmZSuMXO8d5KaMBZjH5UXgtmEOr58UFimTca8O4uvZN8w31jmpj9B9h
kmDglVPIv0hoOxtiMugmQptYQFOe20OA6PkN/bD+N6Go1xrUhZsIHoLdSuXkIrl4VXR1rvMZSaqi
ExobuJHK3i9LyIO+O1MC1lZhbAHFvF/c7L85oXkARqNKaQVIPCsBPp6Q0Ecqcq9BvJZM7xteK9qS
wtEODH3vKzg4Br63Yop61wvplRULR7Q1V5qe44nki1cGiQm/2chS4VHWaHDDFNWgGT+rLFmbBj8V
5ekaqelKnQCv1B7WTEmUGhQEPMyw7eUWa7/Yl+dF5dOiw8iFfFVI3jS0KAblz3dhCBVk6nkrXrdh
US/EuBYdrPJrZyh48r5e4c6rWebwFClUKdAHufF/ybAlESjw87S9bghgIkplgbqsxjw8wHk2flKU
SHdjSV1+fVBK5b9coc57xX9mMYWI8/3ZFVZyoVRFIV/H8TbHIDPaBOqbBd0+zo/4hqjRurWOhv+c
oZNDFo3BBIuCeDTFg2bhJJA/auWt2lx7uMyJl8Owy4absbgf65dZOBwMN0Gy75uXUN+pzZ5qOc52
8bQ2xzWuoeO0LgRbUhcR0CjIJRbEqfOAC0KTdk60Mcp1LOcsfnR45sWEyntawyMeiisj5K2/zFqi
0tep+CiWLOCqcCwn5PWI8d9zeo5J1pxaxnZUIIHnW6Q+6P51a10b+X1p/F/uziy5bazb0lOpCaAC
ffNYaNhTpEj1LwjLltD3PeZ0R1ETqw++dSssKa8V+VrxZ2TmbztFkATOOXvvtb5FJbQxuBDzJOBQ
UBDsP2gTMpKbJnAHfbMgyY3bVNxa2r7OYJq8WwYaqOagWyfT4E1nZLGtxai3+3THyg+QxhIewSnI
840cXqiwDR24CGkvfIrCTlbf/G6t9T9IzsiV26i6Sylv9XYXS2uwqm7PkIXPagm2qV1DOERt55aZ
6RHw5SracSLT4ycMSlR4PyTcJaH20oSRYwV2qa8xExDNUTS3+USxs6kjp8BHaHqyuqV+1g0Yr3ch
fzRKYDUoV0Y5o/nQWQSPerKyoUcR+RTOy1rdlLBpiDX7ZgDzuVr6rS5Z1Ld4dMiL/TyAqaJ8CAys
XJcwClIKdh2Qe2miAy8QjU8a6M5IKr+Tkn45TTPQQgYJnJGFlJf9fFYI5wDoWi4ql1n/RRM6Y7hR
zJ5IlpVZ7JPqvRFuxMRWRzbT4FZpd4Gy8/O1BEGmemizFQtKMz4L5io1jtl4lLObSCZzQ7s1KQW0
20l68bHDqNg0VjqHxno3pB54t1rfTfEZupGrxHyy0w4eYm+5/U42DjiElHtOdTO2Ike3bq2eBBJi
DBRXC1YA6knbEwWnMXczQNlS3OXibmzegnylal6besUvUHKAPvgd6xbH/s2s2DVIkfipmDRbS2sb
+7wtdYdZvS0N2P71g6Hsgt6J6lOqrIiAy6P/ZKz9t1M8Zslflo6lBY6MiGKYsCr9U81Cs560qVyR
L5GyS6KlouoP6VY7+17qDO/YS4vjjLTySTVcCWXnhK3Gjicd9eOtOO/GorJXgP2c0TiW4SFVX5f/
E8To+bIHH5xH7yJMBShA0jwpORYn9ut0U8y72DiG+fFU0GtLHLEjBUJVt7DPIRW+jX3rJcpTh/TB
KPjHoRi3mVSulN620hcr+kEgwDKmshy/WE/RNYw8edwIr+VZao4G6V7BPujdXH/wp/u+Q/kaVPgo
fwTqrYJGVWuO6ryGU1vCduQcIEokiOB4KOvTNP0wu4NFokdrXEgbo44+9AjbHb+9iKTvEuckdLvc
JJ1gdAMNs4Jb6+sQKlFw12iF53evUjS4MUwKrUYeOy0f2UQ9yDhFZBuojzLFdUwND9khcCqcVATv
Tg/SoZMJllvLKCrFGzW61D8GN5DOQ+qUM/4I4ZjqKrlOJ82/8ePBjfq1Vv9SWNvCo9yNm6jtHX/Q
Dnl9brQHKfA3CfpUmfi51vuhLUjz7rUYNTiJ0TZU+IFjhVb0NZbczHgT9RCLR2k3c7iSijWSaBtt
uNH+ZLhpZD7r+koxiqUU8uv1NMueDnekh38vqHdZufOnLaCUkhyQpuvOiFPsTH8t018afne77l1h
XGvJuos4M2/iyQ2IbWw45hOhat/zZa7zlwf5VUDLOa8zfyWKbnwR7pnYSb+CeGVSvFQrBWx0QfSg
V4/HJFyzH/S37c04UwKvep5yl40mXYfbiWhzY13A/i0yr0p2U+qW922yp626SlObxC/CMPC2B1vR
PZTpenA0gnd46psjLnVQ0PoGerzH+hA+J4FdvJA4uSpukh/CuQJZSmzgBYv2dth0dIdPHb1UfWvQ
d7mEL0Fuj4Itbqor8eP9LSm2aMOibbmPHzHq+w6JfLhfHvNvaj7p6wHXWPAF9CZFDATKMvD484BX
cJbPEiuXL3GNeaCPShKPQCNRIIY2ykFi4CTLi0XiiUeDvlaQdoTbWftUp7ETVfoNwqR70M6HRky+
2TM+V6NL/9A0ZIXM4t/SlU9HTxj+GbmR3XiJQxThgSYXbgIK4d+eKHnr5O1JBrI8Q0cE8fH94yfw
K+hg4iVG2GqXWvdAKsVZFXuK/PlHK87nIba+WTOl36GwHw6U9CqXxGzGUHzyzBA+vapuCHIcT9IF
Qg6YQ9FwM3FDIwrtM5gAImzof4+Kp0sb8JyxsA65T+eHlDWWLny5Nd8Ycb+y/KCspmXREc0iXbD5
Y9B/NiqGp/1NpLFm7KfwrdPP8/AmZU9GsxfT1747V8DVCWPp32cTjyZdLAezvzEjKkPEDUiIQbLD
mVOiC2+TfcM9EIfEEjo1srHRKzhJIe6pt7lB8qkrd04akcVnD/CvJqAybpjuTNrKK81RN/KehsaG
g8ht41FMOvQLXVpXa2k1OZXXrxovuDFv/Zfi3b9P3sunwkPRtmeOwp9jarQCbej1z8lj9io9V3tp
K79MtwL/1M5YIiJgu5ADqEILl7/yYDNLq2S+9OQM5FvFOBBula9NZVNmr4S7TtlxlEEmrIT+KMan
dtgKDQB9pl8R3CrtGlekbj9lbl4deMBneRVVOynZWzRxgi05OthTLbTmeFcJdAjQBjj8vb+Id9Vz
UtrZM6Nto3AM+p3odnCH0TUiUfM5ev37WZ1C9/OGi+wZ3AipuXRAvlYjU4vyxEy7+YJXXqk2o76J
4wNxkSC1mN5zqOTXVfKm4CLgexPBKMa2+mJVbo1go7zLjdeuuKEXb87HloM1ZjlpDdmqDD3YJKBE
FqRtDHXWaS7ps/BUZk5x0zgcrukQpLZ+bX1vkNw48+STf52edDBR0wregnarPvUP0nt4yR8y7obb
4FBuuKBddQxXCT/AeiG8d6zt4uCfuhVpmK68zR/KH9pDvy5WSW4LZMFeWe7fyWeDh0dXmdysSHK7
EqiGXW7Ck0Hmii3+wN9hbPRtWdu1dKef9FW5C1/ywll4El6zhSB4heyIgKp5hsvFpR2Vo+ZZjuBl
62Stu80qOOg2m4kjrmqPCkb4EdOg4YGCQPhCr0W8+gcctAP9Dro+4i95G6zhl0DgNckxPxa74UbZ
9Bv9V8Nq7RUr+VV+jPeIJrVbSCTqXTXYPHEIM0svnl1Sz4dpp9FDJfQu34jMrHpyK26nfjspVwQY
a208WOEqbhx+L1LtZVPIbeMiPuePyVF/7gYbQHBwzO4rUg0qms8ef5E8pwsbvVgh2ZRau8EFnaA3
AtnhDcOG7OBe2Jv9sRhEunVPzbQb6GGyvr/2GwNHArR/uvbeEK6J9exvk9aR7odf2lt/lFumGKTu
YmmyM2aUiUcHCS9UrTsp/LV+VSbrRlvL7U2SHkVztXjl0VXhRVHt8C1UbeDKeuyMRO9MrtitfG0H
Yr+O97h5NKLnla0krcxiFw63+PbrYKN372rEeeqqMCLuIRavG/VYwGluTgOlSYw10+UXcUnAqygK
tx1Y6jBgYjR3aGwvNEqmFozvmER+U/t/bYGAUF0mPZopqxxxF0XmnzukqtWZaRBofMHFSmzcwBPu
RyPcsp55R5gYuza5SPVBl7tzXngmaE4X1Y7gZKJGi1dJvtmxv2zYXM4icEdhhqT+i84dG+pYDF0o
XaQnIBuEGWglE9aCsQZpWn9fahj1fVlqcI5yMrBQjyJl/tyNEFNf6ROpnC+jm22qXXczHoYH2YtX
qITOPBoReB3iIsJdN96ViQNiRKJFfC+f1buJNI8zXfK4P+O+j+mYC9QjVMKryCKUwZGjtUn8zM/5
fhJtR/ux8PU0W28dSGIkJNHLJC9GP8uGl7WntHGG3oMbwgbVxd6III6yrLXFcwwDzZlO03PXb5T4
LlBvJpIwWZ7P07ncy8/1Jthmh9abd8E6WluXZC147X46q26yprf6yJ87sbw/5D+GQ3kjrwbWJeVG
JXMkvjG4JX23iT3oNX69m8h9BWzYnkdQ5CrX4arnEa566KhY1TLPVxh/eYJxK7HlSI5q8N04w1m4
X9bGo3jm8oOXgmP4vXhmviY+Ke8Ca2S6p08Ms9N/nuG3YBaEeAa07qxcdFd3sfHZ2mo+cL5dqTb7
rSuv5nciFUXLFu7zVyidZeNwvcn9wHNn2tUbH/Sy1Gzmnf4UXhqiwO6KO0ohIrluU8xFb+Tjsmui
DQNN6KiSIww2v9689ixajJISCgy7ewcUd6xO0RNtk5150+2sDfyzt4D9edjVh/RO+znt5GPyij2O
Zdc40xTmn8K4i+8VhbGyq3aU0HYr7TUMdJoz6wc4+I2/N5sbkoGFVVLs0n4zjYexv+3ac6QeA3WF
jL3TXUFxyyUhgEWH5cFNhTUJL5aCkmozR+soXBEeSxdDLR39hYa1Dlg+drPG0WLuFjt5xJy+KAsE
Wwe8eS67oyxvJqzd00VWjwkaU6gTvO/8IHTHtD0JIOET7WhFYDB3PmEh3/R1/+GZZVKBCIlECHT8
4qfBitkpRO6O7XyZ56w8CeRY7vuMGDS/H1WvarXpX68ROCwlxOb0PhB4fx5Ox4U+kYcuJBefhjJZ
3SYrZl3tCjH5NZnwOv++TCz4tY/tUZRSv9WuxEUuRPFPLXkLCF/fYcG/xA1h9PheXwF8dWfFSGpn
an+KEgvmRJUUtoVnIXwwwjF3UhiZRCGwXbWZTO+pYVQ/Ceu2j0IH8EW7soLm598v9PPXwCdPN2jp
rosgH2X5U5OzGjsxbuMM59hsFYx2Om5TXUfyqYIXHwih+fvLSZ97ucvrwZljJrnIIIzfVcAf3XxQ
lRlK3DQiuWoe9mk1HcYYY3vSkI4aRfPPSqeimghc8CZzZtAS4j2iNQzhTU1rwhaoGRdbqC3Eqo8H
XyC8XCuNA/no3+xx1pdPRlr0E6go2FX4bLRPn0yTCZWf1Mp8lV86Xk+yUyCad8JJXWtXf23uMq+4
ZV4aXoNd8aY8stQzFI1eQIKR0MN5pY6ISD+rxCtwAMtZTTypu4FxpkQrQrsTAtcST/OJQCXVOGL/
v3bqjdpvrAvE1EDa5/ibqz2nvCqFY2bnEwOnlWU6hF2j0rXDdCu1q67mELFi9El8rICsMzvmMs3b
W8G/DBz3Yy+qPHoCHESmPf8KMCZ6LbzptiJDyLB7lAeNTSejV2iROBHHJc5y7EePLasfGitgDbED
UYUYvpLk5OGbj/i36OXPkg9ZoWks9x5zBLxG6qc1gGwR2Ht6Kl7nsj7kXQbF1MC2vbCz4TyPss1T
+6MnKc4uSbJuMvGkSvDdsdluGYqc/35rfn5idZyrGvs6AAb8Gqb46UxDKRzqPLL5VZYjiSlOesJs
2K/96KckAzAikbMvNvEwWt8sFcvP/fgh8LoqJEduY/Izf5c2fzwRuQJgWm+i/NpbwqqVEHWRdA4H
FTRvJkcyzSy9+Wag8vXWZnS10P1FOgnkTnxqIwiqRAafUmXXuIh7rzb2k6L7FHmc5uMsWf39c/2H
F1seJCw6KE5MPuWPZ8UxGDXiPTU+17h6ikJYdYlivhVSdz+RWP7NLfX5cMaPp4mwuHtQuLKtfGrd
KJUi0twOhisJ47TccgwboszI5u9v6fdm8ek70yz66IyGRGSxv+Vtf3xnsaqMjVTp/dU80nSj9WqP
dySyDKDiZx5/Dn2OSdEbbcz0rDWghzyN8w6C1vy+i7ZFvo/Di2CdynFfah5QlQKbi5auUs2TM7ck
Jm90h+pGqe/QbqeBKzXrkcQxddMkbkvYpL9vJc+gULT2gepNqlfPGwt6FW782pXeKSeZWo8clVpH
hxt8l91JD8YIANtTIqe84ezF76cPCalkhV2FnlQ5AadPcm1ap2BkmN4UitdGmzG7iY3V8LuIn6Hg
Ck6P9KZaVQrZgut438IsBns9rPtjvu6++ZC/7BTsEfxPQXyMFgyl3sf7Bi98FkYwWq5iMsMy7k/M
+Igxk0fsefVTpxVgw4tvbp8vukRd0i1sqNKChOFm/X34/+OLzQ1c3ClWqCvTG3j34ejCHg89fAZo
u3qU8yIULbvrx00ukN9XFeV34+WvbxvHLjm0KiNdSSXi7ePbFgPyGgdtzK8pYRpQtSOnVkPfiSvC
CttYlt24eO+MIv3mnX99SlmC0WMS04XhU/vsrm6gv9UR1oHrpNfNrjXXAlo8LdSwvgTCN/3Ff/iU
iftS4DbpMtIadGYf36PQijjk64IXG8xrJUob8BnQGqv3cDgXAqRUQepSZ7YYIaVl8c1B8B9eHeUp
NnqOHxzNMNN/fHXyveQwj6YanpJIXJY+u30eHJVOq1wtio7TYahiCLFK8MBk7unvK8fXj9my0B4q
Mm49kXr102vLalQGPeErV4LD91UjU9eQX+LUuCFGq/l2neKdfFymeDXaYgAnF1X/50a2NYg1Ej+t
uSKtaDc0soZ2C68UMIWsPyhyGDpyDhhKIh3pm9vpixYUCTjvkq+YRi6qFEX++CGHvBtDIAqeTD9i
N5NaxDHYOnl37ch8zmuyjnqZkfQIScK22BAcFKKmp0ZbHZTehqgtcSH5rsD/6VdAov9ptf1vJ3Rf
judcHqZ4hd2ewb7C4/bx8mJQE4hxA/EyVa1JBNn0HvZVs9IJZ4DvzXSfw4CBdJ1RppWA8STt4Abw
1iOwDIZdaqauWhNseKZz3CuVi6ylnVdnKN4I1fqXdwxyVYvDOZAFfPaAQD9eaZ/PeINyvbwC2AJD
ClqHmMoKv5qc/AwrFGV/f7kvG+iiyYYwyg0qYf3+7e/5YwG0mq6R8sAorpMxKkjK0a2kOAW/eQa1
5WT34c6UF2MnhhOFQQBK3E+L+5JiUTRyGl0rxGoRtiz5WZHGSxPOW+KUi4OuolYLppkhsFqVe13j
Oizit49jp598MbDOhW8lK39G3jMa2q7Xk+Gm1CJln2C0tfX5STUXjEgd6ycrFNAN4fFbzfJPEyGv
EPqvYJuJE9dop9Y0heV0vLEqjW53bqlOinEM/i0HlVYVdkLiFxcrA02ktHwB86yuS0Nsbju6oz5E
39vZ8FJfti7ICiatJVW1aqebNvrmePq1cuIjQ4aIP4btic1J+XgjNBEZil2Txte5hVQUAP90erEq
XCNdqEczLb8obv1d1yVnFnNYyww+W9F6E1vxmMi+p4xq/whfiqQ5+gC1TJgxZBP1m137t6v58zdL
WYechnOYSXH/8TLJVQswA+bRVRuEaK1AxD9JbSF4Qd+SBd1yO3V+gZqA7NW0oHGqMF0Ua579sKsE
t1SkxBWaHjWgn63mZI62sxUdMqNvt4narbFWNgdVCPatL8mbv9/6X3ZebkT8AAAKEGWAV/lUsitd
Xi/e4n7RdVlrhVvjwITNDn4nGFrEx6fm2Ln//jVZJpdTh4HUSP70mgMRBbhm+/oix+3POW3eyA56
TP1km5k+WyHTL0EMV39/Tem35efjd8SpnxdbFHXw7z7vC2Qr1LKetuMFgouSH3X1alhENIwPBE4E
dYdz9EnLIPvs22qX6Sh3UGhGNp8KlWrgDFVFrERgB7h6JhJWcGZEZuMq1GvNhLrAJ0hyRpAhv4L5
6vJXfSxwVe1r2n44gOT+ROoNbbFNTLpFdpHHmx6NT5ls/Oncpi5ZtDmwIIVy6KFJK2Cx95n0OlRe
wxCv07aqtbLCd8S/8KCIEFv79NUz9V4vNuZjrrtD/qQoe5KjE6KQe6c5E5/YTczDkP0wLNU9nWCM
mEyv8V0oLwk98qxy83GbGEdVPxn1vU8XD7hZqnpmcgq44PoCErYvVmC16pF+7M1UuhNhks+svYy9
IpJgjJWxiE35UV6SY7FgU0cOuZbKbxbnL6cHdJdo/LDL0HxfAlU/PlupOA1Tp8usk4qCfmKkxelH
N7C6HGg1yTe3Jivxl0Wal+NJsNgTFkf68vt/7AWgzjMxqtTh0qmrQb4lxsyfT03DlydigW/IK6dd
oD0ZpEaVR58vsfCvYfsUdrtGeVbUN0l9GwcaXeU5KN9S4UgQZzV7avI4d2uUb12x90UmMfeSeT9N
GHvjx6CXnRZsOJHJq4hhGSyO1meugbSiRzkyJFu/uwzhsZDXgfnUWQilyl8yrvVZoYvBN9R0kSPp
IDUr4mvGR8vfTSFxynh6Bl3Do0t3nX7K2ADtDAVPGXJncgZkdOrQ0UAZaM3RXk5ad+oRSSzEtAJX
Q1zYLRgtX1RRCXPrZETRKG+S9isSSjuXztbTSElV4/4SkPPn9AyCJ6jm655Ln+hq1/yujJEJ4CJd
1ge0MbYYTUTusackjLn7Z+0FAwFBITPE/oceyVLqyOZtXV7i5JfKCDmRLboCWzNMyRu4swKSvJ4L
/SKimwmfChQ8+h7zPpIgxrDTfRZffC5GtbZWse7KZ0RUiJlH0unRUHDHdmtBc03U6fSjq60p2/ND
wc7n+KFtWQ7dFqZp3b38Ll3H0GUOLqlIvGC041dQHYMLDqEH3Qq3zAb7V2U/Zni03WgN2F2tCSBx
6EepiDno2qBhk90CPR9bpegm5usgPwiWV8DGl/kxbj+4XeIFpEeRy0rIdLxJ87VFhezvIsSMw4vV
0Jjcysa2mlZxvRoWT95UIwshTWL55XE6tTVSdFxyzfhICANTOVIinkemuWhxh9A1HoZfswHuzevM
NRZDxrS1fGclO3ziubwL2qfA3Kbzi9H/mLkzTSwsS3rvMrHuQi9hHeM+YTZqrYvOAyhpjntU8SyF
/JX3h1q4Juijki2V2SjvCEExlUPWeXF5oyMXyZvXZJkqE6HabHPpVuXihfJXL9326dUfrzEjx0YD
Yrw3azhrMQPD+zw85v6NIq3lgACXnRqs/fiQdLs43VXdUuQr8waNZD6fpHxPplWurjKNYLpH7HxK
f9+lq2zbFSd816O6KqO7OsEgeJG6c8f433+UeTzmcatZnmUekLNn2kbONxaDUsRQO52xZPFNu0ld
9vxP+42BFo5KD+QVh74vZ9iiLcDN9JeZMWCEwjSN4cnlLWlJkniN43TYzpU+nNS2Uu0mCw75KEcu
aU3hOhTppVSdTHc4GS0eBHRzVcIh2OgVEHp6hpoh8xmk2J3V35lxftf6yxRXLrzUENFALHKwHMlW
m4XjGvYdfRiQGqu+YZtKLTFxtPDRahXJLhdKdYaEQeEwoletE6U6qs+5INcJgdY3e/CXAzAnowX3
SjVoiSIkjo9rq1CSPkG+VnqVyd04E+7lEloLTs3v7bmX2Ix7LC1m8Dp2TWOLYtB9V4N/+U64gMUl
uDgglxp8ucA/Fnetk3pj1rT0SgmnHoLyTE9gWpWt+k6YyGi3bddh8aFFXE/j4OTJ/AvrOJOnkhv9
75/F8u1/uDuWKyEDXGYIZBlIfz5eyTCnoZXGfXadU/E5IHIB7QR1V8GBd63LUAFY1//+ir+PVV9e
Uoe0/5tk9aUFkGdK2syySgO0GVqXmJXBaRPjp1Ja5jlTA+wTnbzVa+igZtH4nq/Wp3qU7xQ2w11l
Tuj69Ow+kGv+M5PIGlHNe6etE9uS3wwQheQxm+M3n5L8pT+t4DWAJwSajvmJ+PlgHc2kK05RlSCG
4/7opTxc9yOxJwPxXq40RK0HL57Uz4CiSUezG1tZcCZCLgkYOkJD7FdqYEnrSRS7tdypJJyQyZ10
gbQK/EZfaXlhrU1jccKQSOPNTdusG4ATm6lAexWG0c8pN5rDJGXrYZLFb96d+uUeWKj5LBJAnDBz
fKYxN1M5+oU6J1cZa4U9mM3dJMbfnO/lL+cZPsE/X+RT88UPtESWwfBfx0Zk3DEbEDOkukRNw99U
E9+fEcgrXU9pyKbgXvXGeqq6Uz6m5So2xHqVUndLg3waTVxCQ4/wi9mTIyJocOd4Qu2K1tcfcTBl
8O5Q8JubUg0wJ5SCsbJcvl3lu6P816d4aanL9LLAqqEh//QUg23VyfadhYveIm8qjHD2KrGnRWAG
wzYsKVp0zgVdcNDGpckbBDXmWlNHpkX8z98fqt+N/I8P1TK/0JFMLoMMatWPz3FrgfCmTBIugPzW
Wqv064qsRk+Y1W2hyVgV5HJazWjz1ERzZGlSTlbUckjALeEFGocwLWPeEhvfyRn/8cKkBfQA7kFU
QFV8vLC8HPI4rWvhUhGq7bTBcCEFYMv5IHVZ27AA5+1zT3bE6PMdZqGwF+kmkDmAVqoXRkIuhfBa
ZOPT3z+vf1iEqOVZ9fj24CgCzft4WXVHQtsEYfKa+mZ+M1PP6kq39lNz2M+5v9V9suRLcsudUR1F
R+VPOXpT6nvAK14s7MeCVPMKZmwubAJof5wV9PfcIoKwIgfSGXFH/L7gf0VN+f8z/0VeUOv/PVvl
f9U/XqMf/+P6o/v1v//jTxTd7//u/6LoNCgpbKSM+mFeqNTV/4VWUYDKMVOAp8gWxyxj+Z3/SoSR
/6e0tKJpQiKCWGZy/w+tQpABAgja8bjMRFiL/yqODSbrh/XVgMVIxbgIa02AC4i2Pt1rwWQEaQMP
ijG0VAgUKEH2FqkWi0Be0z4bNcSzcj3PoiMLMhI/SWmnhxnZgrTtgTJZzI6y9L3OpOkakLSBK0Nt
8T+ZcryWw5mSkDYF4Flj8HHUWEG1LHyx08RTRekT18EvLQ8oNRrkObOpObUp5ntSP1vRURS/foxi
CElyHgm/fPqGF6PMJc76CIn4oJ9BfcfOnLVEgJvdAAO6ypUGnWMS/BjlVH+eggTHemSkF1hX1Gc+
XIctux4mVohCXDcrINAiAMkcXrR3MqPAQXK0wZnf5epZ83HeKEKjOqWvDLcMa1EvsS8akaP4RY/q
rkcU0Vuhup6atiUehkwDKLTtjCOsrLJZ3fsNMU+7JEnR/JphHV/hNco9za+RXoHR+El7hLlOhQTs
9BgLZcJ4Nze0J5F8ifFe1ro6385+jGQZ8PmbH+rpWg1TcnRDM2SYl8pVej+GRQRVSbKIRsjigCjh
TZ6jUPiZVEVi4OTpky7NHoiFmaze9Qc/0yuQJjP5pz3cvEADpkffOCTqte+q/p3ZFof12KbXUDYE
NGtZ50vCm2QVQneWK43IPIsvLJAtj/y7rqgFdwFnluJxzDSTuiiYIXnfRJC/C+YIMiHmWHYCWe8S
soFkKbekY2yadGfmvqsjJI8q1iA5F7tfyHAmLpg76AjSram3Q9VRf/RaXJjUSg3tIUPve98TpFF/
9DUT30WjmxVn5JmQcbh4pvWj67RZsgstsfZG3Wst3oNWnU3oJ3mNujJsMw75YxdE3PLYYLtOkdNj
S1+nv+AcReCtZlhInzWNmlGb/Wyyi67urUfLSsw7E5bcjV7GYbcSwza5NfTRpC8Yg5LfDn5ZNw+D
YGKFma34Vyjminqqir58Gackj9Zkp9F5HiNkodVoYSAbi0w7m8DEkIiUQkaEWJUl4X0zGMm0hihO
TPRg5MNPndTcwEmAgIMfTg3zZ1OFASkfpdyGe8J558GRSjLJnFYTGmuXDslMyJEGFC+UmmA/ywMR
ygLqiNQ2xkjGHZILc+cKbPYnM5QYWvYl457ZZPSI/WSqb8usk+81DWY51utqes7ZkybGYeD1nCbp
klU/ZJanJWYr7SSzn+ByE29C0niv3FXR5IMLMCXrPl6CnRmGTkyHi4k4oEEowS0Q7VyN3hxUw/xD
NId68JDTBDFWWbY9jLtJ1WxIXw5Hp00XUF8etOWJnEURpMIsJPNdDicFJMXEvWgPUiWppwyWPm23
STF+1WOe6o5AJFLgykNd3nXEVrVY/CJ9ZqCWhRNADnJMvSzRew56Mjx0go2szGvrAlt5KenhjzLJ
1E0hDaioDamnkM6F5BmkZDyRY2CpAhpLSeZL8aWh2QelyuPPAUV9m/VSOZcyFb+lDUgri6CK3w1z
RNg7pEU6260lTx0OglCMXMq8qNhNo0TjMBBr3R0JfqbU7AiznYogfwCALz/NIM8zu+WA9EiuhfY8
Sh2nI6vWIwQA+QSQotT8puNWMRjcl1HUtOTMBAHT6ZFWg5NHarKaKrUL4NKh0ZwDvE0w261HgYW1
tAciMcxV2KrZtoAGHa3MSkLjly3EfcjQloWIO67mtLAZFOTZqsraiKi8KIcBMflCoKxg8GAp6FsS
L/bkvgfGVq6sogltIVJJ82zIwAAL0BM9HhZrpRt8H6W6kGn+qu3rEGGET3mNBGlJUkTBaeozBZQg
ir1+KAs9JtszWDAHmU3AJPQJuJteJFeKjhdRFsmM790sLsqYvMIqmATaisYgK4lKQ0DLqh6C1FDx
mTY8JMOs6jcEMaY5ikIUIdwdVS03NPMEVQgFO+HDNb1IAUCYuaOxJHTmv9M6K0Wr6gS0p1ARN8m2
KB3IMx9l0Ys6iZ/rhUHPUGw1kR2MEUvrQlfWMgO9UpqQcr02VaDsPkGenW/0Luftseu8LjSUYc80
nZBdnK+JPiZnQZ19PNmlatE0jhtJ+KmRb0GvcAjG6qDi+0WKmUsv2gDhlWGcQDNSMzsE3YFZ59eo
sjBW6GFHr23ItEl3RD9r69uY3Lfu4OMUHzaxRt7GRhub5p0csuZOGK129FqoykiB6zJ7Ix0YRL4v
6Q0y9xktnlPQxH8haSGc74RhyHKnTrNZswOmxDlaUiLnmeUqUYnsRK5RMI8iyZJBSbAHQdRQNvkK
UjI6UYo0cruuGi4+tnkGG+wFmdlrT32mlYQ7TrU+t6eWmVy6tFMJUivjbGhWBhTDiNSQKsfFGcQs
x0ypYRoq86Rnh1Dsgu1EhP1wGLJO1LxldKLNazGPUvUG3eQon2eR4h7uVh0mq4q5qQ5HJJAUnB+9
/BI0CkiMVJpLy1FqM0Z0S1bYxhwm89TyjqwH4i2wegvsEkSwpn6v7lKxZ4dK6kToQ5sCU8xPbSIR
0mQOonYScxxgzty1SGzjpevxs5H8oHBMwuqe00oIaicjtvlG64XpqpW+vzJC8NFOPUUhrVhVjrNW
ojLq5BcpqkPaySAHipfC6KKnVGqZtpR5YhIXGhO5ss2EoIpurfL/MHcm23EjWZp+lTq9Rx5MhmHR
tfCJ7pwpDpK4waEGYjTMhmnXz9Yv1h8U2VkinEVPxaryKOMoQhE0mOHC7Nq9/wBIzRh1UzxpyeCO
OsyJNDPP2Tlw3MgopLW46xl+/WoXTOqp8GROzTWRXbRp8JuDR0X0AzquM9fWzxIMxyfktlIMLdug
QXMWOQW7iYd1VtkVVFlbT75TWnDKrdeFE0oHxOJ428khCp9VO2XPiTMI0KKJw4MmmDnxTrNclNuC
lDeGzdE14iHMNYFajhQCFjG5YUC3ZFADBafICC4VBf+JvtsUGg/xiOXpdqoK38Vd16/M59yMVHMr
R5HftuXgPieZrVdb3C9N6wz2JaGSc7est6K3oaL2OI7QlKdvTt/JMmTcPasEsXN2hyYTu9HzgcVH
+A/TP8Xyo0JiJqSfkyVW9gWvEBIcGclanFl+MEWH1itHYFVOyVHgTG4CGDzrWqZoVbOEpWj8esbW
C4O6ujbSJ+EruDKG3vycZ0NyY+KfC87cG8e1CMBJbNuqt8Z143Rk4a3BEawX5MNNNKLy69AIRG8u
sy1UUVK//qxj8V5iKK4Usjq9cLVtNqVOepOKsk1vADEFgNLT3AcAPmrN+UgZbQ1weIh3A8ApUNu6
9xKUDcUpzK285wrN334jCRrnXusa4JZ64GKvOKbgwElns1cHS/l9oLSQaFZ284o5+vBYqg4yFL4O
0R738fLTxKc67qyxIURjl63TYQqH0OyybQe4+i7ADOWm1ozmhxvFvb4y9FiZEJe8cq1Nmo5oCwRH
gGa5TbxofUTUeyGO1mjdxT48CL/X4cNq+RQCUZ2C0NmBkbEvpohrsFzh1Br9kIgwix32uwDTTTsS
nLRSNv6h6iznS6GlyUXRdlazCimutut0KrwOBpA+vIi6GtErcSsobi35ImjiJnMkeXWAZgtuhdGV
ZgQ01IumBq/XCKlzNBTKvSVL91+wByp2CdLUYtVaQdxgk6T4XqzEhvZHlts9RFPvAshvo/EWNCkb
zxgiFIHCiSL4o8Dxt25bD99SPfGLg8TcNVs12Mkg1lEYwNl00SuEdgZlyG1fuhHwvIGNffXb9fX2
r5rM78Zfb0uJwLxQZwRuC7zN0LEs8Ra3waLmlK/yMqexlqX9Kp0E6io5KoJZRoeJOkIu6KZp8taK
22I/cbCfgv6+rff9egKYegCrxdwPMO35z3+rPnNYVlMas1GWUg+uGw1ATdCMzevH81w0uv+a6Iyy
osGOOcuR7vSUzZeRHkCmGECdb9yqkeVaObGPaS6VKiAlBYKJwTSwCuRSfNagOq1pjZiL/UDlLSpP
VJ6P52278wUcST7Hc8GAvZ13m2hFkNlxscYmFHaiwyU6D8bw7uN5vzeKhbghCCe+G305SmpERedG
5PDC06cD1xMEGewgP0GFmstm/1XvmxcX85KZ3uCZQBdoIbydixg8Lm+JB3HG4fbMNkqZn7tDNT5S
1gqLEw2L4znB3GBEwL1AxflRb0eDTRA49IJz0iKfj2bEz2yrB2XXnPg25sbL21mhaWTCe/YE2DUI
Xm/HoTekOHT4NgJsaJNdoQmyxmAEFaFbZY6EAuzow8eva/6RiyHRRKcbQZMd4VRn8TH4iFNywEH2
oqzcvNaxY92KKOou9Eg5D/rUy+9s+sB3NeL0RDy+7b3wDue9lvqxBVZnBsTNq/Hbd5jaxkBtGbRG
avucmimXitdB9Cww5QF2LwBE7rBp6nbqTrzPo+hhkfFgAG6PhiyXq8XIhaOXvjMiaxOmWc9OjaMd
paJGKoTNw8R8/niJF6DPXxMFtgvRZe40uUeCo2YZlzI26LbGncWx0/oDB0OSjeOj6CRpFuO7dwGA
1yev8uieiNoNrmMK+l8+fpCj8LJRSrZB3qCY5Lv0vd4u+NjoiWlpQqKwB31o1ecTVwijJpda61Xq
WCiWOCdj+p237LDPWzNwDLH/ZUzHAQZbqUdnXrRCPMkCCzUDaocvJCAHvQvP/NCbEnQAaz+UJ/CL
R++ZviEIX4EKKfnN0Y5nJPV8B47kOuuw2dNRbUL7TfOa1zCyucL80eoCq50ZHEC34Cgx3BI8PTaO
0gcbycGM++mFUh2aRJXnfM0aKPyoBhHiHw+42JXmATm82Gop+DLD5YCln7RIOheIC7WAF1QikGY5
vZ8vgoayMbx2vtG5HEwD42in9eIsKn1kkNpUQnH20RiZ7CZygf2Yyd7Rh1MH5yJg/hpwHo5gRZJh
udk6MuwwqS3BnoeW+ZxxYf08sPlRMREbFVIHihDaj0/svItIYVBam9w4EPqyyU2WOwKq8DXi97N7
odb/CCjBrP1C/chMZzjx0t4ZCOlhfEH5xZmypB1FI8JKZp2E65HPAv5+OK6zDF36xEz/1NCDOcFf
wKYI9AOclKVKWq/3ox5zCVgNAWzMX5PKSE/Rm2V6H4eisajxz+tHe5i0An0+d97V324tWeCIpLEc
qIIWMzLKJPcoePZtd5VUYkrOg8lF0ol+9vUkuWqt8EhoIXUMcgrOOjtzsqvSGLJ++/FjHS+2PdvF
CcLWxtneWWQ8edt5ZdJAYDQnrnWBTpdcevCV/fl3fz4UOrasM5MHKLtYgBggwZBHIaqRVffoqv6x
k+pR5/d/PgzJK2cXytEGBnhv1zmJE7vEUDVctwZiVjnS6ls7ge7jt3X2NxYP8TmE79AeZQ2XM1J0
yru5Bdg3clxHYACuoa8NWGzyu49ndfzJw5iiBcVGje82Z8XbWVFgwUXLxB6RLCvZU23m+x46NR2Q
TE729DeQBcWA+vvHoy5uIsQs6T+HA4Q7AsRdnkwd9qdBYjUhYJsIOSKdu+Z1L5S68ZuWOI2i/vMU
13jBeLRzWq+SJzLld6ITpo3pcTWwoEgs3yWX5d6rNGs+/7vSvHX1zHwusjk3kI7kgT6e7fFoTBUn
JUO3AP7Yy1uPlFmpfBdNmaoeHzWpUfh22sd/Yy84HohWHxYDMHqRQ0Cv4O3LNBJ887oIjeJ0Gn59
CTTO/taXgPQjTIo5HZ9lzhZfQlsWA2r+ij6HM3WbmHf0BKG4o23F7/506RzycnAFxArzWgZK3yLK
ZBmIIlZNcj5/20BTz//Ot00g2KSLgKLYsd3FwmVCkAGjmLjy7Ki4oN76Q1r2TNdrf3w8n6PEwUEh
jjyQrJ97Gvewt29IRBraSi3ljsQ2kr0N7HxzejbvDIKuPQARcm3veJDWlWNcJF6wyqw8v7dF1Lzy
RZ1SynxnFLSH2doBfdAdXWYnsi8wHGuGAPUPK7zjfMkvqhb1wI8X7DikoWIDWJ8hHGwU9vznv91U
yG/j2I7aYGUWEFs3NnPrzpSdkD77aUMG/zeGg7OKfxupyJGmcjA2eeCOlEpNZEQeM2x7gKBSqsgc
d9j++VAgAckkuUzDeFzEnFVNo0FrQFvVMg1A6fpxcaGnXNyLKvZOCUAevSzKDwYM+Zn8ZB7fNTHq
9jEb8jXsNXR7BxOYW3RE8H08paNRyBph9kFoMIkH2M1vX5Y2pXVnMwy66IRbQ8V1U47eHy8co7Bo
s1EcxzFn1ttRVJl0CDGnAbpMukJAbnY15pYu3U/kknZ1otxxlIQzGiAONiESflLHxRc7KKvxnBDV
ezjr8ZNlFWAXdKv6NBod/fbECU9wpN5bQzQkwJNwUpDXLcbTk8SraKmDXJ9LyppjdpvB906B4t4Z
hXmhnkM0zGzwRfAFXG0KPOIDBAW0YLzQ5cB10AuGCs7En8YEJF4qX+Rn1I1gFbx9W2M71aUdYypv
ykqlNNdMlLbAP/v1iYHEUSpDSMyZGWBS0DX89e1ITdj3OUyeedtj7+4g8F3FQWB+k6ARLsvGAufe
92VxgyUuCjC2bWWoW44J+I5aT7zVFKWJs6JBoiO7AN33ApaLugTfAKLdaGW8NdxRXau2E8+icCxt
nUZZc+0acnqKkPLIzyh8jo+O3RblRRUoGlFuhe0VjVs7vqOlTcWxDVF1XkWpU4WHtKHTsKd/+bkK
MCA6l4EIvzaiHaKdOd+yHgd8wq+pqQO3p3lTIESo581jP5VeeA3uK0BfSunWbRWa3rRpADRc+oOB
9qZnh0GytQsLeUxejP9z6gYHRKth9+YmrJ1hP4Vj4UFVa4znBPNz2lauoujzx++dsgNXcmp3cx1m
EcdN5jVDgjI7KERy2CbVchpPJ+P4+OsEp8xZSneRQu8RnjpgOWC8cTzYXkE5ycqG4Dr3FTlkrwXX
xgiL4M+mhQYdFy1AVQhScxdYVs6Kus8oEQn0qFXavA4+/uJZ3p1yaVx+nozCRkp9lQrZLEOy2EgT
T8PhD7jHqh4sUvGYNGsSmrz/eC7Ls5VRMIcCIYmwOQDZZXIVZLGpmkgP6N1DykmaMgThDO0TYiZ2
hycuGu9MiRsaHyipP4nwMl1Ik1LFRaFg0fdIAhaSYyGkcfnXJvBHYMWHQvJraYELSfhfDrj/+e/h
GXHWvX6RP4/sd+en+dfP+p/hpmvOuPD/Hsp4H9fxyxsI4/zv/wVhtE0gh3PlBYVo+AAkWf+CMGIH
bYFU/SWLOvuFsnf/fwij+w+LaqZHcR7YL58YsfVPdziLn0eqAXVsVnnBecf/E3c4QoMne1MnJ2F2
eIR5KyHVpPew2NeVqIek1cx1bGkyhPMFjq6NAt36mWdj37FZSxPpr7gx5YshcxTp7SZRO8tDBhRt
DYOopnHap+vASVHFsVoowltZDKhepBLcAE5YPMBFn2rA6t2o9L57Q5oHu6FO2V5WSrWedu4rLW5R
xREdzD9LD4JHmgmpvxkwgeyzGb9TwhyNnQgVZOTxnUFu/LYyKgSNjLbKv8NY4YxclbUX+ehpt36b
59eGdG11H7vtYCMRN7ZDuzVbgOjuKmyLUL5asoZIu/YroNKVstphLzNXNZ+GYNaSl0kk0FmraxOT
Hsr4g3i1DNVRNjBbhTCb8odav/VobOJ4zd6JZ+dIW2BYoQSetE9VBnH94ORDZZ6NrTthWpTArl1n
flcj26spD6jKSmpj8gyeZXzIEqe5qWAQ2CAG12Y/hEjGG9H3RnOeisC6bkOkjKmnX5pZewbdYJUM
1k8VR3dV1gOqROsBZzYFMDSv4JqNLfoHXlJcaabsH6eogf3mNfUlCZ+FagqQEulr6ONPn4MUiR6E
SaurJrXPuwRB6rZ9GXoImeEuz6OLVIK1r1y11j0ElGPgeyu0M1yw8eLSR+CEOuelnY3bqbX3bgE+
pHGALaTl0zhVVyUrbF5psqjO+7q5mcbI7jbjSCfE7aO7PsyTHd6gCYrbrTofhuZ6Ckxcflw7XwUU
LKBwjemXCSuWa4qk9jU980sdKmNOYHCR2EepuO95SKAX4ZMTRda+jrT0Tpod2NKxg2ZMEhD2eOzI
YQy3A0ZbayrPj61Wl+sOo3LEgCLqdCUy2BU07yxJEBUfwZMiT+D4e2r8+qUb5vdUqjdmLZ/KtA1h
+FU5VX0l0CBXQ1mtPSiCj11tFjjC1dB5xwrBwSqMLiCKo4UVIvAtXKiD1NLWaV9f9lg8hRMCu7pm
bvsAH4TxOsydRGwLLKUeitDXwm2pg8CFgoL3k08grDxZ7mNRf4rtCc1SN8h3XT1cx27qIGmWZxgl
wM6zEGHl3W+ixF8XdYQPljN+6rD2ccu43fRTm5/Rv340sn4nQw1zn0DOFkTw8wrceDGGQWE7jpHV
0XC/Poi0pCpdyRHtOlJp/uF4jkTydBHkjrVrFH9xG9T2V4Xj4DAUJNpBr4xri6b3yh9DjFyMuPxm
5C0o5Cr+Vg8pOnp+lPxwS5WWa5ACL00jrMu2L4fNnHKex34aX7hOaV85M8jBToc9+OEKgqaqcI1K
JxPXm8BGMaDs612TKyyIpXWVkLqgA6oFV42y/bUJqmXDrPxbMw7tbktpH+1SuxleUiP70VtGDkJG
GtdYr2X53i608RKgqXGWZABMUUHnv6aR7276Hin1XtNC8xwOSxueTQ5OCLTVBS2m9pCYbb/NFeW9
nWlRJIYmXZ2NwA/42HKl2Ak8s/I2kw9YZwXesVOXpKKJvJGV9mpo6qaJylcncADSWrFGf3Is2odm
gCkZRcND6oJSMdDIitqWKlORrT322ktdBOdhbX8Z3TzTvkmrMpHPRozMKw6JAcY89nRJRh3k1vfG
5y6gYwJ3PWi1f4WQ33VcsBWmsY/qWlBot7YTnddxeR3njX3Bfr5SZWbfZB1U7tTTFDsaoG69a1Fb
1HmboaM4CSzjNU8Kf+NkXgo1svpZ9zJ4rSP3OfNhdXY+zFn8vFeTjrTmCDcy6MYrAwDuYWjl9Gjm
IJH1wK8OSWdd4ylspeuoIKFeN6VMX4pAy29CXBw2hgDUW9s5Hh7JraV112Ma1gBXwc3uOlczdpoy
iKwZWtamtQd4U0CE9yGzlmLmePQXRjJdATS3sMtAD46Wh/7ZqDDvsP0m0u6MsBIXXOozthrEW8qk
uHfbYONNOn/T7FMh0jVSeBvlRT2lYv3MsktxnXJYHsqgbTaOE3n9vqzYMpxeo8ELrX7sxGZqODDC
oqErOrr3+HJ8FUH/xRWFezliRp1X+8KrdkMHmbrJmssJg4YR3i1gbfUFM1N9hWzAIa8vxXQY/ALP
j+omRZKEnQO3YksQ+0X1FNZ6exEGgwcx2/O3kVleAN0a1ir+zk6ncIcKxdWAqvMnFCrCH1b3Mysz
FJcsVlCDbX4bszmMaXbnQ6wXxnDWBuklN41oo5docdIIW2XS0Z9Fw13czy+zCJVQ76VsRXcZ6glg
W9w/puCmqporvVDNXhshjDpFle3oFBYogaibEg4Evk1XgPEwqsjuUvOgawMoKuzlgnMjxMnTyskD
ik2k91eYGFyGIy4EuaHBXBcgxTVcAehxhnl9kGb4k823Dw8uJuFrU0Q3VK6yHW27S097LY07NQO0
m2xHcvC58ydqMU6Cgj5C1X6Z+nN94cyWcRZv+ir9XrJPFuWDaX3z8PfsEBKukx8gh+mYFzfkBjsd
eqZeXwXgJgeMqcs8fKBQxmcGCwysdKLBip+FPaMY1vB1rd1Lrf5cqUNMWZ9eHltysAmnnx5OoHUJ
mAuvBzVUWKv2e5mra2di83meMCpV7Cjg8led465d75qr3hWf7C355DqTpDy1t69Q+O4RZvaRK6zi
ZJM25VkYd+cNVhKtUZ057vesFjdebN1Gstgi+QNeDW1RiPxS+yq0S2nZE+0b3SAlUJup86+kmnfF
z2nmbhxpUB3bmvaPWkeGB52+WwUo041DLDNQqa4nB9kQDN01/Aa06tLHbX4VhP3st9H6s1oj3LPI
PudWt4vwz8kH/6b0sHtP5V45t1UT0c8JCzzRo8S8AvUF0Lj3iRXdLO8SPyUXIUf21r0At+wkaK3B
77WQQJOHyToTyEQMnXVGMWBjlEQLYNASK/fzXmXpxg2GMyAYN/0QzeZMRtDyskuO4XBq7qZKMw/C
7vNz4CbxPhzJSz2Q5FXTXBVJy7eft2hV29YBjCmoSMed8nTlBHF9Z/bxJ1nfuFFS7NFPrTaqmm5M
r7kw6u7CbLe1hdy06RZ6t0qlyxZZpJ+EJcunwfLR6g55A7BHwMMmldwU9qs7pre+PxyQANIRzcBG
Tcp7YNn2ehRC7bt8jNfRaOxkWl/Uvg4uvxwvPT26r6xMhzcPvDayDll2VrTo5aztvtzy/7VI8y92
3kfnfd8Q3VBBgHk4pD0J/fq1Z0YvkTn7PiSfixBdj7y37oMR8fUYIZbZAtZtDrbIHkxGzusYDr0D
cNX0nmwMB33MW1eTeW23d5U5Rzz1nFJZOyg2a85iAI/xGiDypRHr4PZCFmaVFpg5uRqmZd1alt4+
jguoiWG7DUiOx1is/Z5gjYd95uiI9wOynnHcAKI3EbI0paZ/sWJyzcHYBGN5L+3iOhlGJDhd67HR
68/zf+XU2ZM+zGxd7dkX6RUKNp80Q39tte6x96tkVZMSIHQBcbhKbSpCvnYz9Tiij8GuyrAXHaor
PTPONUueuzHGdxH6xPpg3ht28zjADbKKb03G5/WXGqrEyMAhApxnA4MeH/SxV7tXodK3zoSdZTz4
Ow09gTwuH4ciuLaV2KsCaGWiMC0s61xsw1a3HnsXeonjaAEioxg/OROi7QLvZq3TY5jyaXYwY3sL
zXStayqqqLw640aGyOQkcG/EFO64FCCLPwxnoH+eUa6tLyJzqPZBbSBfjCddj6n7iBhDi5ydld2F
wbmfW1+pOF6kxEo7IA0BAWrlRDoPCw40q/0dvKDzEDK2JkuMivxhL7A+GZPo6+Q540rkY7PPS/3F
xLQQ4YBVAfXDY3dMINPbcBDmtkdrnxcuAreV/+I22oMfuA9h1p05hbHKZQbc0Rm+ifQi0FDasEs8
MU0DPnDk3zhJh9C3L2neTxeJr6NtI8S51oMxdQaya1sg6G+Z7EJY9Ex72EKIullwu3r9zC/HrWnK
nQuU8zwq0NF2R+wq4oPR2DQ388ug5vZApsIus4WOjXissy052Xta5aYLYLHDaEdklyVq8dF0U+io
kdhfaLRvrfY1RFVJTfldPCLAUypsKGuSv3YzsEZ2fqPDJpB5W2wEmXHQk1WF+t1kOnshur3N6ZZi
G6OhdYKhHz3PmhKz9tS0Ny4+ZZWIrpqQy0r40pNPbobR34WOg1FMt0na/qno0J+BPIBYQaqlD9T2
OR+sGt3zJrxOGsBMQay9Ohbel14t112NwUUTjqhVDCLboO+Kvnk3Vtn3NPRt+AquIM3T04IbTlA3
I7chy0s+uyql2eLZA7m4morgexbFWrYCoz9Mn7Sh09t1aYROcCYssOCbQBr9awJMEJcA5eDHAQGb
5NGInZeorOWzrzfSXltZK1+j0s6jDd6ASEtJyx/v7TFzrRVA8BFjht5PDmh9jfVGw8UpXXe+qMAZ
61pCX1Cmxg0CDVDSRmFgL5A4FvK6pFn1i84lkTQv8oCWu0FIFzENgoYKIRyl+a4Vhj2HloyeM6+A
QtnYtX5uibGDvKGUw3GdmahVQEvQ9DU18jbcuZZCMb0Ihp3r1Ci0pCIX0daMjGsHVaXP0CKsK2VG
+rNVIZu3VhLJiHVmTgBZB20c6y0UiG1UkyVvrMhuYSdKStYowGRFyr+hDThqyTrY5pqTlxfQhDLS
qw5KIGrjwnkMm8ll76bDey1iZAs3yjLIAXsx1l9sqbAxl3UWQIGxFAoCaReHl5PXD+0mqJL4mgfr
H0JNlZe9CUV+BbnIvZeuS9TENP4fkqFMH9LKF4+TH/SvmjCwfJv02s+43eVQ6XVDlwgRN/PVoh90
zleRiSTfVXZGBmeiF0DqTpF72lQViO512EFiRA+tJiOxO+6b3JRr51OQlQJlkKljaxm72RW9RJvs
Mml8ma3bAbTprnHyvuarm2S6taZ8QAHGiQUS9JRMb2y7zPj8lXJvEA8aqDOVhbogtfTM9WS4ChWF
gdNybXsjYu/Qy0W7CmMjuTda2kjkBD5a+WVcQJ1oYFC8xKnUnow6G8OzzE1j/b7vRTxve7b+lT6j
MbvzJUjQ9dr0vYgBucNTkDGweQOqN06qsKf+anb+UbH036uE3pQ/8/u2/vmzvXopl5XV/5HlUMrP
/305dCvj+qUtmv/4v/8HjvfP5j8e8/hH0bwtkPIT/snxhpPtzXh5sHgGTcDZUrn/2bT/+38J4x90
vin0gYIAegX04l8FUtP5B8BeAeIbOMHM8ufH/bNAapr/QP+QRhVHoYtusfijAumyrk7VdgZ4gjUD
iw2kdtEqgDY5EYXoLUHncdYq5TqBMVp++9v63P6FSv6AOsDM5vnZvj0XOZCsZgl+b8N7Vh9bZa2w
XNBFvZ45v8+aUgXnnh5fGi5qnlXnYGjURtZT1ifFieGXnQqGx8ma/7n0fcHULYbPphg7U2DDmx7W
/FaTOluvEVkbqy5PSZjO6/UbKnueKUPR6mUYeqPmYigLLoRpaoONWZq/s+X00DvkCTAQYTS7DXZp
Wq5WrRl//XiB33mNrO/cK0MKhaVeNC/rrtZEJhFz76MEBfAAUXBoY6fQ18t22Tw5zBeY4KxtD8Lh
7WuEOeVMXiDERudeeDkOWf6sMS76ftK+1NNUff94VksmxryaMwQQjKyDjCVolLcDIlmK4nfvWhTD
O4ptsMAOGrUwqviBWdSblu6zWjtcUXbKNJ3XfpLPsV5Q/cqN8vHEs8xLuHizPAuwr1mkEgjoYvIN
xQ7XiEIb5TX0jczZLXCIbyDMb8Kgw2AH3YN1ETRXgmc+gFtb0bBynsOESo+mq2r98eO8E9Jvnmbu
evwGbPFko8cwjVE6pQJOd6950YNQP9dpN0erj4d6J7YEwFBUWkAUmHy+b4dq7bksMWCa11uQpQa0
hLKyMU/gJN6dD6syg5sEOOy5O//bfDKXykieA9Hx+VLPAR3MPpZJtE+noDz7eD6nhloElY386oDp
nrWBm8bx70YUT1R51YZNuv14pHdXzocoM8P3kEJctJ4sZLlRpPWwYKGcBLFRry56S3l/HAoe2hxw
MmBj6DMU6O3SpQn1yxJXZazuLP2Qy2k8wOyUiB6q5m8MBQgIGAY9P1op84R/e0sRrynIbbfcNNkU
PMRVFG0nT5pPYRPUfwhkAejG0UZjERQ04OTlXtMqACaUCiC/9255FhXcv7nVnQIDLUEf/GB+vm+C
XeVo4Gx4O6HR8QfdKqDYc3obP53GSi6bCTdT3MP1sx5hlm+J2QX7j8PiOADfDjrvNL+tohrcSroB
aasTGB40flwinUR325WR+c6JYD8OwflVAekkDEF4L51aiqoabFE71DN6pAvbwa/OK7sN/siWB31h
VGrQY56jD+dryF1vZ4RIKLl1h2cBtU1jbzWlu9c5R1ZWL1lGQxMn0ADvvDb09sH/wnAAy7UMDpEN
bmTVBrW+pppLclPRrwN3oEZMDfG8ShwUDyFUn9gI33lvEALnRZwVyo/IZG4RhZYvI7VJfUusnbyW
51lRowSXGPWJCR6ftJC6fBAiNC0AWSyBnlFUdVhgdExQV91NIWp1r0+xtylKiqx25HvDibm9c9Ry
ygoyTfIWkxe52BWbMG0G5EbrDSRT3HyaNodY5VQC88Xewssqrky8tIpavJSwfxGfb1V75xt9dRf7
FUTZjz+RebS3h+2scTinaoAAUK9d7Jxxm6euzNp6IzKLNvLQZgZEkrZNIZGgCfQJjSA41ePgGNM6
SQwsVD8e/50AY18mmB2qMOhmLPaFLm9M5D0YX/ltsLNyDWHXvmk3XCtfVOJHh0qB9v54zKPwoiJM
CgEomk0JfPRizr3XG1PbNmqDDE6ybbqYJmyBe8ZY5D8/Hun4ZTMUnDbQxMyNjXwxVNlaoefAmqOj
x5US62ETbyJ6VofaaS2EWKoeWFsBDmwaG9tdm0HkHrzeVudu1lfx5uOneWfe4HlcDPgM5KYAkr3d
PLDOmFplas2mhUC/cjW3+iQyI3oAtZacOFSOPisAvzNLgYvTHOZLnfop99AkEbLdlHoRbes4cRFq
DYfHIKJYEo7K+/Lx1I52X8YDjAmOGpgzPfDFvuho9ODrgB2jjnz/e8o1fQffQzt8PMrCWJHtl2Es
zkvwUVw9fqmI/X6gJF0QAPhCk7Is0+DCaGgy00ZE273VoBGdj3Zdb9NBNTOmIkLtJUy2LspS5z3O
8bdSg1ZNpTq0KcO08fbjZ3tvBYRN6ojCH1fZpf68Y2agbXOLDxlQ13lnYTeN6Hx0Inuc4/XNdgFJ
k/yHXwwBPmwOsd9O1FihNJOJCaWrNC6jddRN6WU8pWGwKVGBPbPo7l41bKkbk/brXiAYoJ0I4l96
o0ePYLmzDcu8bS8hsWFlpEYRdNj2RCnmjS7WSFWAkWpfmOJCZRVYhCxq0D/3BveRGPVvm15J5MJx
5zGn2tiXukhOHMvvLgtceVZlzt2XO0poFqab5oovKyhiWiqlzl1h7PWWVhwYmT20rmFPsbHemXnr
b8fS0E4Z0xxtpLwZoFewZIRD5rjMP8BsCm1w59BMjOoGaUmsqdIxPSjw2a+ThuBpq03Gic984SMy
fxCWEPpsjoXo6XwVfxsPjtIHLSzwyA1c67NdX+dFe+UF2iYHOzhjbyEmHCxs34dovEimHXXFA9pQ
XYPnOL5Fgs6tDKebj7+E45Ww6FRTY/EoBXGPXmR9kW8MyBLT+BC1pS5pdpvXTWlUt5NNCqElE+24
0S2/fTzo8YZHSMIcJpcA6Apz+O1CjFXeK/Qp9E3euLjqvqYNkKNSbjna5J8emcjienihIRY4gzR/
4at/+wZlb+dgvtJpIzAAv7NkgvB1DoEkpXe7ByzqXU6WbZ6wNj+O8HlQqmSUPDg/lnhaA5OjHKru
CI2IVYzMPDmnNdrss7EUOY0ML97DWNAx1vQV9hrmSUDv8eHFuDYJEwcLxe1lhYJOlgClHU8bHfGm
dcRN+SJwi+ZrX2fmiW3+eCuF/0VGAuFjXuFlEa1Myjkfm8bNkIngh8yD+ClX1tePA+Z4PgChZ8iw
7gssbvzFl1P2Cvkpj0F6XdX3lYEgj1ZE1ve0prv18VDHsclQ3AJ0CPYIiiwFDHo09gcjSsaNoers
4DR2id23EbNnN7RConjEMPzjEY9XcD4h8ZKEpQV9z53//LcQ7ZkX4Mp23ASYs+2tutKuzL4TJ/K4
90f5dd2ygcSKxWGEMFCtrDLjQ9fSYQPbE6mn0wZ5745CfgxGnpKU+cuG4be5TGju9UOMU11mkLvI
JnEuVBIOJ2LunXeEjoSLbzGMPWC085//NkqqdLoIrkeiCPPiUBTVLCcVVJ9sO0KAAK2HE2v3TvgZ
s1MNFUZkO4DJvx1vSBWuoiiWbaQXa+dWomk+aMwsd9F9Gk4dj+9NDnaYO78l0m1vEetN1lJ1bkBA
aUEbbRJ6x4kevup6ckv05Cei/Z33xb2Km8S8U81n09uZGQiwOdXotSBuK587U2uv26hS+48j/J31
m78lnJ8AV1CnWawfujSUKDWhNokd/pRBbJPsWF9btqSzvzMQlzTupxRol0GuqbqGWGkpDEyq/FPV
57CNKXddBpP68x2JaIB0Np/j8CwX5UfNk13sBbra6L5R3lqFsHCG1sr7oRysE+/ol8TN2yRurm3/
11jm25c02ZEZei7X7qp0w8sOZFO9tsA2w53OjeDOapvO2UnNMJCw9OspJ40qByTrcpfED22rwqeF
a8lm1cK4mei6mS32ZUZHR3nIkZ586PGp+1mLzsTVKJUjrhgTOqybj9/NUraE9Of/sXcmy3FjWbb9
lbIcF8LQN2avagDAG5JO0in2nMAoUbroe+AC+Pq3EJFpKbpoomWMK2dpIQmO7uKec/ZemxQ1PLbY
s9gGOafhoEobp/GoVGNoQY7cIBvuLoep75/msod35gHndKIIHUthLspB75JoPztm/TcexfVirvQU
umenfqqBlD6Q7+2IPggNl9DZ52K2GXarnfGTQ33wIq/7PHY6UCfYWp089TOWYtzG+BGbvMkuSzTG
SA6FUh9a1OF+HRvNZ0nNHx6RkQIEdaD6uBzePyhWyS0Ys34MTdomZ4lhD3soKEgtBer2SyOr4+Pv
7+kHy4fJRoX5Dpsk5nWny8eCjdDUZxlieK9QkBGZBDU3/eTJ+eC0cCYxQcLIwSbgFEzS58DYR2nC
OE5rNUxlPpw3WdruFzVpr5UOLOzvz+qjJ9XUaHjQfqUkAoz5/joWqZ7aetVPIXFEoy/mZkBQpSP9
TtPqDqmH8loYMlVCWreS+BrP++oObII+ee//hIScvPfs4Whe8iWg7XSa2qxCfOnadiK3EyESUSnA
8w6TmcfXRDKMF7Me60FlI4HoYVcGTNhNH2V7e9krYgiF5sCoNkVxKcrJoqfbx1tq9eGT8uGDlX0d
PeFSY9OEtfj0GadUQeqiyLB250T1S1uZ9l4htWNZSvnt97flo4eNh5u3l5yvldT1/q54UsBXLYop
VGNkHnFVNwDlLLH9G0fhvXWZ66mwPk4eaal47qLX5UTTuI72eZdW57UHbfL3R1n/lV9uLS4itntM
yx3v5LolqFpkbXgy7Oa5PJJBZTgBU3kU4Kkjp53djsUXhGeELjFI8T7pS/xa89GWYKvO/gJkFhGJ
7y/klFjmlBMCENKgWM7mOikOuWjJ4UMUvZM5ItZBq82vvz/jD58Uh6Ep1ANsT6uq4Oc9WwOeZ6y8
Cv1Znz22aPQDVUWQJ7yl2Pz+SB8+Jz8d6eT0OrqTqVpxpHIs27BEA30ZL7n8pIvx8fng3GLkbGDD
OF0jdLOkz0sSVUEkNJivAZ5jAloMk0iuPv2NM8IlQ9eCIa93+palWUSeoGQ9ymSmbedVOtd2av3J
GX103daWJ22KtdN+uvFsnIm13uqm0JRy2GhzPPhZPX2G9vloMf/5KCfvV6apXaMZOE8KSrDboYIy
NUUGWu/Zc85qoaH0+/3F+6CtjO15bbHy4EFJOp1aSM0kf0X0kkcBZKgwXbw9YF/l+SgK91G2nnY+
GW77NNVqfq9nKLejfkguzGJ27U9e+49/C75h9vX0BuFMvH8LRjRYnmJ2Mpx1LWfNnpJNocaPk+a0
u9guf4xGEpYDIvCk7xbfnhIB5DX5pJz58EbT7IHFw0aZrOT3PyIdolidFiifLXDAvTVqvV9Bk/yk
SPuF4cRmY51LaaCwMP4jO3l/GKfGvuxUXHKQ/M7FUojsJmPvecW3snNDHQTiedIJZ0PaTPlVWcnx
EbjJJ52W3CuODu2zffRHb+zPv+fkjTXrzJGwTWXoRhCjhpYLwDwCtK9uf0Zv+ugKmx5LOy12HZHC
yRXOCG61GWWQrDAbQK0jE2FxnYlPFrqPPiJ8FNaeItUiw873F7gdJMhoGcswZc89+AmKP9CV6+zo
xlQzBN4jroGDCqfPwJGRVv8pMG69wcxpdLq4bAB/QbkxcxXOIiwZVtg/z5sxbQMY9O2X37+/H902
llh17eCBGzqNuG4zty6tSEyhN5TaGa0beOuClOfjvEzF+Mkl/fBgCN8o96G//DJMHXFidpKhRbjQ
tNtCoVaDKiadPnZ1+clb+MF8hBUA+Rd7PP6H4/j97dObOMOFSzOmNeb4NdctkYTOMih3MyrLC62a
8DJN6dhhHyvjb4RDTKTajYh2zpZeUx7Nin3KZsUjbEuyP4xPrsRHmwQelVXoQMj3L3nbTdag+B9V
SY9FNfZwzQl5lL1zXFy32NsVZkXTLKy739/rjz4O63aXdDCTIuZ0wCnEkOhZwVI9V3mySeIOf2OV
BoNtPWu98vD7g330kjpceKYjbPbxe59c/2rAmkZoEq3vQT8nKY8whtQaPvmqfnRKXEDWQeIC2XWd
vKTEdEqVthJfnyruHwvdyu6iCladLeLmfNLU8e+clUGuGrONFbS4PuE/9cZGLcP0mnDfSFLAB1EW
x6Uf29vfX7qPVh6Iv+sIEdUBnvj3B0mQmFNzMCZpetKa/VQrCEWWWc4oo+1fIsX0NmlkEFWjSu3v
XE/UHFB6PebFp/1ZBpVjWqGVCg2BGywGNH/e1ApZMIUNK9gv1CK7//3JfvicMMyERoiIUbNOvhtN
BRfbQZITSknKKMZJM1SIu9r+/igfrTycEYpCwiIgf558LZO41V2ZaFMYof2/MrrJO2ck1Z+peOA/
WXk+unuQwUzWOVplCG3f3728NW0E6hnGEmHIqwy74n3k9OV+aoWyKbjvZ0JJ5FOpR8bfuJS0nklW
Q7IIOufklatVp2NSrLD5M6bkIalqIyiK0vykKP3ohtHboS9HmQgB5OSVWzD1J2NusLB2AFoLTxbA
afXK+zvfP4Ap6yRz1V566+/46VWr2cwQZj9PeI0nbeNJb97Zc92Ev38wPj6bfx/l5IWGPm3nQDAp
e+1e2+Azzjfa4rV/oyZkRMzeH70Ut+bkzjSC57416TVYZiQvhyTK440cNPrcKrEtYTsXxOqoufxE
UfRhq2XlwHJotHWskSfXsOzxammUA3Iw8VFbZeMco37u7lnz7X00TuNZh+B2t1TpeC29mGJ5aT4D
Kq8HOa3GiTVjj0FRvKJB3v8Ic9G6Spt498oFtgUinulstNX6Ne2iZDcvpfmm6ovxXOpeRxxHh/dE
pL11FHm6fFKsfHSzf/4lJwtrSshHncULNZhdD1glY32beu1n+K8PjoJCn08ebRsGKafYGsAhpgA3
QDG0jFkM4MJYMNnktfbJ3f3gOFQY1Dpsp9jrnI7Z60LT66LrtRBaX3GYUhLIyFL4jLX7wU6FkTpw
rFVMyCDy5AUh06ZpLSPWiL1UsDmN9vyNbINy16KGYuQqLAxwqEt2v38tP1ivEQXRY0XCvwqkTo7a
xqSyxEJooacN6rGgbNw4ZTvfOpjS/8aRaAGywWbexQ17/3S6nraIHH98KDt3viAUqdkoES7VBMf7
J1+GD24YuiAoi+vo2kWj+f5QiUxrGSWuRscRlMDk2BJrUhyFvz+hdS05ed2IfV0hdwgikLmePORu
a0VtC1ctFFidktCzu/hR7dqc9JthzAQdyzIrPzmzj3bb7w7qvT81O+tiu/ewlOBgJg44i2N9N5q4
ipdkNa5WhVnuyHkqNqbidNgi3EnbkeRiPuiJcgFte1MlAGSEKbpvv78aH17zlbxl2DS38du8/2GD
MSBpo70c0qdoLuZizkMaE/0n6/uHR/HUVb3Ifv0X3pAsxyWtaHeHk8HZ5VkuNm0qy0/uLKXfL/eW
UgFNDxUh4gOK0vdnozqD9JSOBjRxbeQ2OeBonhYspaa2PBszrr/cbbOdNbpMGqH0xHfkd1VZ2Gmx
h556iMoroTCaCnroOwqsA6237oakVQShZm55OQ0LxsOhHaEDjI1w1fOm8HChA2R07TNh6Gm9TdrW
EaEtRFJvKzx5L9FUY7PGG1gRdaLM1kUWxdO8X5Zhpr3Sd7o4FDE+Tp/fME9ARmbi1YpWmbNdEaFN
C8l4wyCUtBNSHDWlsRFquuhQC3UAUKbW7byNJvMEDHVp5u4GcJ44zFa93MtqSelxlnB//cltiCVz
R1OKDQFyUX+eybkmmhuzCtbFGHow/0oFA0mXDt1Ldcik8OchIl4eVlL13MLN0/clOUTlttNocgZx
nVrOph2RLfmd3tXuLtfmDDOoWa1+nlga9m6UqUMQreLl5247dPM+Q7raoOFk8HfRGV0uQpRQQgSj
WdvEuGMUCs2pl1g9XS+RwOBTkhqsRNebh9XPA68lbbhIWmbrYeZ2y41uyblFJT4RXkTVqDTbeCAX
zefPOhNcGz151OkA4bACW3JZNUr9ZFkdQXO6057XM14K/rWkroJckgdZ0k/KMA3MjXKujGyLgDoM
CxmckaX5qZi9mdCryKVdLox0vMh10i3xYHYdoMzE7EPNzRgMiJ4p/S4f7IwUoShyDqntwAgyo0Wf
duRBqY+6KNLZ763MuErEHIP7ifW4OaMbl+J47fVOD+wpzptDg09Lx8LetatvemguPCNCtAgocQHX
OqxuSS0anWY/uiCfr3WnVB7I8hif2pnUwcCRWj5A3y3trzMP76vtlvK61bCousVSMNNXpe5TNqmr
6TSVd6oJqxmSbivPnQoYgY9wSSPTTFR976EtLiYQAq5wr9S+85S9JKF0eh5ct7f8FBIW7tK+J5iO
3KwiDfNRNX5MJTlxoGSMdDcqrfKjItqUyGwNExBYhpKHV4U59oU1GSDFUi7Fo1VAuSHCkA5WQKs2
fknT2j0DWlt8J0soOUptGtPrSDjmY5bAg0THBMXcJ/4oVkNorVHLw1Mgfy5Io28CKSCunJEs15H/
ac3JYzkCTEd+IqPqOOnEI4bQiZs8WLykfbNICqr8LC9LskqcenzpAa/W+wbCWbZxUmE9kkFIuDK5
CZEeMJszrrN48iymx2AmY0RKyqbPvaXzY3Pm/ST/rwBplXm1unFahyRLXVm860zkCp7xiB+S4PcS
fs5NWyMnZ+2tpW6CuGiMXwG+KApcMCtJCPnLzMcEi4TwXadeyBqK0yQLJ4Q97QYBmuaeeXjQ1TDx
XPZtpQdcKOi6JTnqvNaApSFUDsEY4d8IYASUCmyyvDzzzIRMm6QuDW3TtkMt/NYmJNPPpwamjy7S
vLsZFJ2p/BQngxk2albWoXStMb20dUVapH+3HpBPJSbYRQF0Ru5WZ8RtSB1UPulS7eBVjkWV7mav
5e3U1dgt0NKPUbZvpT3ATdJxURN3w/qApCAiaJ1mY3kzTa51q8Sy0aE4LHjfoe1KbWWKJkRvDR3E
gAhh88zaQ3/Fx/oA3seqMrmb7BbmKpGu9nJejF2ppWEBfgQh9WCRF0nE7qREWvcV7WE5KTeqIhcb
/h1cZCW/r6bMtYk6nSK9i4P/LhvMiy7Ss3DskvKKhqR3a7Eq3Vl6q9DjbLxuYyd2fp6CmgCJIRMW
FlBfbePo93Ospfxnr2vvYXfVPFF5pZSfbAV/Udm6CGgY4mHBoE+JKumk4BQoRkcALGaY2uKWywXd
QYtmYGVqHpI9wf6zbJvQiLI3PlBY21OFuAtUzr5HOGJQD939n1uK//NA/wPlyE+7q/C1f/2v72Wf
9PPKtPyffwQJ89j27bU8AUOuf+sv37Nh/YHrF60rqle8/6gk/+V7JtuaiS8SqNXqgJRqtR/8Cwyp
/wHRes32WcfPyEn5T/8CQ2p/rNIHOhrUzRgX8CH+7/8DpSm+V8e/9rywNN/9/58dyQiH3u+fQExT
xKCnROtLGxQN6fv9kw13vI4TnCual52PkfnQG/ZwrBO8uwMThL3dsPCM0iFzlGjWC3eZjnreVtuy
UJ1gwrPSssWARMVs+zCorblTFRfMSGYsx8o2p/1EPDVZjZNu7pgCh0avzhf0lNVtUtg9ZCyY0F3P
VEpnSgfNK6s2Q4lFy7MVx0ehcdHOeR8aelNZWyPulSu5OA/KgCaSlpiy7Uc7/RHNlXat91r5mCmz
dqwGQ7nRF7s9DjJRz6kpioM1kv7iV+W8giDJU33Uirh7wcEXwxtbNmm769zhMpqqjcOUKPXG783K
NosH54tgQQ4TbeFVgrtqF2OBn2sG89e+6MmTPiS34CoPsdWe6Xmxs2ZgO/FZ9goEksyH6WhV5Wtk
Ny9U+l/bFkiRPmxyx7sgCflQOdM2kfXREfZRE+WRAN3et4xlLyPtDr5XqNj1zo420jmWbnobt/Vt
6aBY1kvniu3EBlCC38zahnnXRZZPR+k+pYkTGkkU8G3duRMJ3t10GGWDw2Wo8S0pL01vD6yfxU3f
iVtvBrfpWOlLP+E26YtHUigPceZczGP0nFXLo+zys0iDRFl1ZD3pGzE4W5K8bmbRQtWICM4V7Iac
6rkjcm/C7Wsp0fU4VjNIqtSX6rORH0TzfZqXsGrSA3HbX/QKAF1diAun8rYTObmBK/QLYgv4JYl7
GWvFj4Y6jkxJ31a8K4Cg+6Zzr/WGI+LuXMiL3Qs3PVtSK7DGLOzTay/xqWavB2FtmjZ6pRZ/K50l
VPobRU+v0zjbzAuEnIxgz72lHwfiYJV2uyzPY3lGSPhDrC1rJmEbjjOEL1V/rSudbeu1qQFsQpi+
87x8B1ikBFLUPym5sm2VZduJ6t6K7ioDJFP+pdUi3CPTbtDTHV/wNE6OiSLOFM/cteQ7e8whjd66
ItHlSi/dbVM9LN1jVA5nuFJeFge5b2HtGRluAAtdzuNy7hTmS9KKYxxlu0nNr2eFHY9ZcaQGRkDT
d4Ew8jMle+lG7ZytxN6q2fypczDNPJ2kDfmju2t0/ZJuuriiujwv6vjF0l95gi6Wtttqo/qc6c+p
+0WLuU8NYXpRQxS6/MFH8UbN5G05Ajt0453IGl+djDOnfCqVht2jbV3Q+9i4dX8wpHdOhXKfDFbY
9TV25csOW6CbDdtW+wK8/lFLna0pL11oK9YFtGbSlJ15583TAbz3RWtj/UzPVZFvjVWWz2fcKY2d
nvSbrhMvXk4etFVGN3Mub5315Ytd704b983wxWy+F9AMjHTbAjcrrXQ79QC+YQxI98xum62rdgej
Srd27V1WNNR99h9VGch08itCdeC7+G3lsHmDB2YU15bSPuWOtZ/16J5N9aar64OSFTDVFO9mrK0L
xb4ZRcNl0HeVJ850Ciu57Mqi3czluO+sbmPFL7NpHbu+wwHT5Ts5qQ9RM14RzPDIgP6b5pKcVCeS
bW8L86/fAKqy7CrhnMWu72qoKfXeFOdwz81xJQqZ/qDr2GXSCfij6d2rnno0vDbIiY6H8JeQMszk
3re1fDtpX2d3Ziu0hMJztku7a3h82efjchofdJWSq22jH3G0BJ66RFS82YWX4kExUscncvyiLsu3
Gn8SC3oEVhbKlaqb5+0ybu1Y3sKBlGHuauOGfm4SZHXuPbpl3bHy1y9eFLcHM07ry7bPm6Bz1Atq
9mtDWQ7A8KmDpILvQhnd6yHibWVCFu/MhPx3bJ2Rlh9sD/yv2w3pBbz+m5Uf41eaxsPh7Av+ql/b
+IJ7TX/OyuW2t/LXoRqvOigTF03csv3uS3VvZdp46GsdTyrReFcmX54vVtHpRzkb2pWuPmHks7oo
D4m4C2WqBiK5j4WdILQXOc9uo+3cxNl23qX0ktccEg5ylGKBeAcPXnR7SLQ3fQGUL52re6VYNhkE
sZzp4UW5UzLwdCn+mX7KCG2mFeB3bWQhOpAXXq56ewzWpJQ21aYRySNrfh4U861O0DiBmrtcrS70
1H1q4vG+MiPFj1vnvk0aWFbcrIyke8h0w6Eoj0kBZ0JPIlBMFk2LrpjOR716g9L3bRmMO2hFF2Uq
myASJDOX6jUh7ICoNPWptuvotW7h+xKe4vcJb8d0XpKbQngnsKoyqCAfBTHVAJRA9Cp9yQsihxbl
FAWVWrRrBW5vUIU/Ql7szxQjFWeuNl2myys4ySc586d0ehPprijclfS0hGWqvKm4wIqRLAtl2Xll
I8NMGDM9kEUQoZVfkY3NxgPm1ooHGcflSR2MH8rctP6ieeiHUyx8liEilCnUGsNkHmgCHbI8utOW
6CWT0RrofDWW3hNyzVfp6UfEb1vD7N/i6azRv4hKwqBbGch8lO5kQ88tVVUlNKxRBVpJQaaDfdnJ
Cu5VXBOTDaaKqj8boJ1N0mD5zm+NXEx88gGKjkQVtOPS7MzOarbResVydueB7uXRtsq14bKPXd7p
uX8oG8gKBINFBwDTho+cQhySOLtMbL7f0KVpSUR0QhSzGb+bSu9sXaZf4TQw+oC45PqZl/TnTh+/
lTapD162HHCxQlNcElhQWjGelZGVHeLOzq4Ke1Z3ian1W/otMFe73iXyukaD2+71ooW9rXGVXYfd
0kKBZ7sTZFSz20m73OWGYgDQeqqn5yYxD4KA8aDwoqPhEHhoQNJge2GxTrl3Su9dd3l7NrGMGKrc
tx0inqlvUYmqVyL76lWUhMDLho1uzVeubG6R+RNprsDrVDPlBha42Bh1cUc1eT5Tn7lx1AZjM8bb
2ihvmyk+LGWqsbD1OZTjtj63rcG9KHsyEINeMZyrmiyESwax+ZEQd1bPNfGRJEjP3FbaXN7A9+eq
Gee1at24YnbPZFw/9VB9t0ayJzlS+bIQ5XFPbNG8+IZXpyrfNIlwFQjWZsq547Lpi11T5N0uboxH
yMDOZuyUH/9dVJ6hKaOB/N1wCH/uz2a1gDWm0AJplOGsUcAZrqrnqZ4v9Vb/mnRFqI/628BG06yh
bSX/rAD/r+D6B9XO7wquq+H7+PpfL9/z1/Lt9WfU1J9/76+SS0Hs9AesBxufLUoh5OkMBP5iTSGe
/IOpOspGRhuQY9bZzT9rLuCEfzDTYX5L5YVF8M8YjH8WXYoFbWrlQpGfReMc/6L9n1RdJ0o1BmEM
cmhlr7JEi/kHcP93g1xdnap5hHf3nDuTu7WEmB8lbiD4s7x/it3rTzbkAQ32cj5e4mp2vliqGb/K
3nJZD73sPzOXrL/HpthcJSkqBmViM97/nmSJI012ifnMyuJeyCRpzhejz4Mp061POvbrqf17FsOh
UIhQaNLBUMnj/EXGmkCmUAtnSl9qvPawX9ePhU1I/AA7dNpACQ7yJA9+ekT+WfX+XOV+eEzcAqvQ
xwbBpb8/vd7yZrB0HLPzO7/asacP0g2L7/b3h9Hej3X/eW4/HeekLWNBnMQ4COq/3zLa3YpzsWnO
XgGqh59FYZ9I9X891DoW+UkK0DiamhsJh3J8hZOyAyeIfDqBwbcm3Evf8O3NZ3fuT/jQz7cO7Rgg
COSbrs6do53x/pg53KuoTVP969CmaofFZ8nZGpYksOwctWXnwP7cggJbK3XQ2FUlwlFDNh3ownI7
mtuKWMCKV4S5t3rJsjhaLVVK6dRGEXidmsEA1SWt76iT7CHT2OmFD+c/uzackg7vIiv3q4u1tPS7
eprwJ8wEVYQqNFFI0V7iftfHjIFTR9CLEQy8K8ydIj1bdsrcDfoGWooGVLjLSyi3Xf/WVYltBuQS
GC2RAWmUQc6N0rt6ghkZDDJnMtOxlFCI2xofUaY05l7v5vohUZUWqj89Wm9HdMDigcGNar7L9VB4
gSDTxvNdD/p2qPVl2l0YjVb3vlFoUHWQE5F9qZgDad+F2kzBUoraIiomQda0QO+8lClxCzBn06JC
w0pLMkAOCZ1CDH3xZUZln37ydryfoCH+AazHWmiuLgcYfKcCLg8mQ2IV7fKVMrjfMSlYDuMwK5/0
LNc+0vuHBzkasjeyunFk0bl5//DMhtNntRqpX2unBmpKrLEPZLIKEBt8lkJ+0h5dz4hjsZqt3Tb0
qsbJ8kpMvGZFRap9rUfSmjkYDj1/HLVSpVGtEjna201xm9DevmNEG8FMT1vdp6mUveRAcn+sWrAj
PtBi/kRt8cFFsLnYuIpBb/BBOflhXdsKluGZi8CsY2tpitzSXan37ews/5ElnJeThZzm8Op6B6aC
GfL99Y7dKBX6UBbPrIj5lmxyhTawmwXzTNyfGUVp4NiT6Qu18g6kdRX3v18L35/pevj1wHgR0a/R
rjzVsC0zrX1NK4xnkdalLz2XCQ0gn42VWfEny+775/fPQ9loyhi2o+ihLXpyptjr3DhF8cgOdjCO
MlvMrTs2wydvyXsNwV9HWR9ePllQTNAhvr+eHaPe2elr+7lq4jRIHLu91KM+CqIlmS+82lQef38B
13/v3+8Lx2Obsbrq+FhqWOvWpKGfF/ja6wfArg7iRtqzgQ2WNhhMW257SLBh7Frxk9FM/WtrV8sn
1/Mv48W7Y/PEoJBaUSU4rX4BtvU1HKsRh+krqsPsa6EtrtgpVoz4KOnbsTyYI99oP1LswfXLchAZ
+LO01APhJrUHhgqn4a6wGwIAKs0p2i3t4+qr3igKcS1un8abytJiGg96v/ClTKPy64TqLQtlnTYj
iTyz8Wbl7YzRzC1bcUlFHJ/JzmSrIDQW7R27tvRtIU5wCDD4NslZ6SgGfgagwvNmHnsuWpIaYu9a
fIw2OJ+VyV8MOT3UUZ42u8SLHenbLdlmXD7aa3SoM3e7mE7u3RWjY17qTW5WvpUJqueFCiwF+Euw
NuwQb9DeUii3NZuXwqEMM8YKNQCV0LWsUjpwXSuteiehpVPwD7PmhYh1jQcwzO495Cz+cDroOdjb
QhUjURt1vl9jDMDw5YYGnNsRSRrMbuSZl2AUJypnIWxtH8MwWS4HN1rSPW48Qz/G9UKRn2sFg9wo
scZrXoIxJ55Jy7N9YyJTnYpEpz6TpNPvks4oLN4+qOeBq0FlZ86qtlScai2tXQ25zvM9esrcMsJS
tKNXJkTtuWkTtTuHvtTEMH1iLLwIMxMBYYAwdgt8O2ITk3zzoyMSiMYdyq8uMBut3XgQ13EBk+/N
l1xlFhcUiAZAOCt634eJRfCOLyRrTxaZ4mGxhfsly4pi2cYkPAkfarLBbI1V5m6xhHwoKnXOA5rf
1k0pvLbYkExS5H4lYaD5+LrNx5GAAisEzZiGxGxQZKv5kDahM2maCEmUAm2O04yGkVaL2QhKOwKL
T25ySiick5fSpzgshl1qF/HD0HjNY7ss4ls2e8I4b4y0uZCTmUX0fLB7bcZBKm/jRMCV3xhLVm7U
pPLul1aPf0zU+0R1Mz4QgTd1RMIUSh3zbU+N+KHuY5MeOZQhmuaFnh0Vx+yHYGHMudVk6yybIWns
nTC65cE2e3JdNAiArNfahMsabk2yHfq1vT+bTuL5Y+fW3utc6M6DjDr9fEKAOwa1U0niayxPr4Nu
xhpZl2q7bIgUIa3Bbm1za1RLk97lMarnFzZubvKWsc8izDAX8bUYSuXeIvWCT6Y6Z/JQ6nqaHlSv
m/qLxJKSyrfD4+aXs6deCKWFLS8wU6BtAIM2kM8TpSYxURGhEmWHwEDYOUR2r5/My0Kq7r0Xdd5z
raQF+FDNzp6q1uMxzYwGM6++RMqXJnUrdlA9Te9kXk3mpHy5N6kmre9MsbwfRtprj10R0ca1rFbo
Z3Tj+QvWVNuMBqSbx2GmeOmXJcvplrWOad5o/JNrRFk5MV6qCP2g392x4Zu9qdkAyQKS50mzvrZE
212akwBcXjtM+tke5s0b+nZpbVJg8ncwTBGEGBjgNyxn440B7+S5caPCQfbR6jcWttQHrUZo47tL
vnxDYpK/KJ2bvgBFsTiV2Ivof9pVfDtyy4hhyumfBlDH7JAkGm1BgOOMl65S6ZGvKJJm3TxmXKqh
HJnViNHsvo1yqsgqc0fVprViOV/rbEa7QJIwXJ+xW+ifkCnc/XCcEQszsLgIf72SXza20t8m5miS
ck/m2zFCPdT5LBrLtMLRy2M8rMkeWepwJ8pc6wi8n2GDOkaWTAgp8sZEODKKt9nKmeGQ6kLvCw0A
m3XRC7UJBtawY2OxsIXSJudBqBn1Kj4Sc6cUmT1QT6pmHpA0X8xXDqyoYc9wgMGJVnjeqpsR+t6S
bD4PHvIX9sk6YdxhljmePGfNAotaOkbVbhiY5lMAJ72uN2M+DQTJT5X9aE8WHRkpIgJl2H/gdDOK
oQ6ULF+YOSRl/pxlSM8RXxDB0CltTooZ+iUI6EnpQYdI8m5DZBAR8R0TwNlPcwxl/qwOIJLMSSHb
jciY6rpZYmVAZzEJGYg0IoYpaQQqKjjAEP5HJV193IzjWeaKroOnv9SOFpgrLw/YeYxTgo+5PE+N
uS43stbT+znl392UhqO85VrFpqJTZNEH9lAw2Ud/RsZUU7lLHyIfhF/Oi0vff6xs1BPx4hWkPxVl
scYwDIOxSepcPRh13zyj+Fhm37Xm4kwOc0uQgdG2+jaPnVVcUxUjq6ZHOjd9MI2HuqTj0JPf4MTW
dkLrXoeRcAv0ZgPpO0Th2GuayzjbX0xQad+KchqRY9RxT+u6Tr6UkNTuMkuNa/rqUXugh1JbwTwM
6/ZvKVqxTdmVTYxNO0CfSDqAgOlKGt0MADOvjSxnCGJ0mvOD3siiBooZOS96pnTVZuzb5XUUZr9s
ZTFPt6klxnuXyHkCBZR2HsJab1DrJab9VrKPIL9UaIYbtk2h3WR0SL91S7T8KJC0b13kN8smt5um
Ds3etWnTiV5BvRW70x28fKHtBtFQ+FmdNwq/4zXuNrre5vJMNAoKPn10X+YqpR406Zzf5UmTQNJO
SQIOWEXWolgd5yOdVeubQDockYBUUm8yvOq+psPcXcOTtFFrjMkqd0eq8XVqpplLZk0NEHyHjnxZ
zg0iPWa6b4qT92+E5uZkf2la9oPN83yBCNzc9NUNyj81D6omclHnUQc9dlJp+cAuTmrtet2ZkDeN
SkY3u7KdS0K2oNRaLiYg0kaM6oCCi9mNshDGwBrhrsUu/psvLs3Ob7LRtNvEHZx91tnMBEkY7Xg+
kkm8ZGaZ3GMBLDJwiTMaOCzEjf//STuz3biRbdv+0CXAvnlltuosWZZlK18CaZWLfR8kg/z6M6i9
getM6Srhc1+qgILLTJLBaNaac8xB6BVIl6CJD5L0gZeUdEBGZeYWR3ZM6WsxIL0jHahX5qqUffoA
kaOpNznzjbZSxFAsvLghoFWoywcLxk0M3MRO7VWiLHVFq368nc3kmSgJYpvKKHnuSrTSISqnma5w
xcJJFJplH5q8zAZ0T1UQb0t97B+n0vdiQj00DRy40saSP0eMH/OoS4CMYSiiXVTTgichsS25M3uw
IPBADGS5jcqaiImNqSoBx4TeybDyL+6gdc213TXmtCnmSFHcUXVKrxLpodzHmm7uiyntV4xGcTe7
Bno6Pg/5zUT3hrROOcyEiY1EU8QlPQ5a70M19CzXRoHioi4GouBlTraVzbearRbhA3UdxSxsplN6
a+WB/i2bpeGvIzcdzVXt5IkESxBNpOYoGTXXaUsrlSAQDgzkWxbi3qyy4gjpkWQ/vhrLR3Wa+2ZI
C5BHEI+iUb/yrIyofxSjqSoy/fqk7HfCsHA7mr2XWuwdNNKg8qEPfsRlUz3gGZd3mZFAiMPd3JHb
l2mDScIlPtsq6Vz3trSXACE4A/FWKHMcn7J2rk2Y9xXdPMNv83vNZqeBPNZO98vcQs2fbDYekazG
cifSnIwLugP8iUy2FW31hilER7bVrfK6dQDdxsY4b3Vt8n6V05Q/yN5KmKZY3q809CzMJhysvrqz
6tS13g7+dyEcGV1NDS28NdEviX1jjpYopk0EU0yk69oj8Oir1MusI5rHtqOtptHU2GVFxVxFvoZ4
TTICTHEN29Z9MduZXJltn3Z7U3rdfd5mpryyAUR5YWQTZ4IcrS4DIHuTOW8maDTxOp5des4mdpMH
SmKDvvWETgu8m4yfRVUEr3rNlLBIL/ViA1goa8NeZx+yijovmFdjXljGltBMpBxdkg13UeywNAi6
wPyltIbum4DcDk3M5bhVJTrJ1dy29bR2aQx1oVNU2r3EP6e2TYD1n9XEH/7xU3YobAI4hVG6klq/
dyUSYhHkLqebuqP1j62b91BPdnkw2j4+QlivrxwOcu62GZr00Y967BzZnDBlSg4xDw2dPB+N7GQR
ehZM3m/osUu4VVmmPzj+oRBhbMfhZNbt3k5Lm3S/NrLDnFmLuTiydLpJ0bSf6jZ7bPjUNg6+RT5A
TuaPDAr/l5t5t3MSr/Xy0VaMMqLQXf87R9l8WomxHUbSTfP+SAYhXXJnEsO932ode1NB95MGW149
m0xp4m4iDy8hKXAg7TEUMbLktanLCJK3kbS3Q12QLWINy40pN+/i66LvzXsfDmx1E2sU5ld2p7yf
GnW/IBQck3UegxNfR5rLIGMCqugBFSwANamFDdP+mKB9ofJPiouKAkGCV1D/wA7q/zJTZRc0xsmO
IdgqIoGza7pnt4oYe5mVWPaORm/5hFTdIEgrTgu1QjjMU4VYLL4WQVM9uXVTi7XdxN53EnWKr3Oi
5984lBYH3R514MVurv3AvcIXKAkdfeZsHj9rVV0eHEwev0bcVs+DQAdDu73Vbus8q6uHwe+HiIfo
aigKB8Ps7924nb978Zj/pMWP6pAtgfMyTF4vt8gAXMLsBgRdofCDqPsVqa58nYQXiGtqHEK/gRhj
jSuJ0xupN/KDn/yI9keBi+YbmTbq0UG0yp4JXdptZmkk7ZTeFFA9dbyG2PjEP3rIvb4WnaV4J0VM
jpzZklJEIlkS74oq0jjjyIkAd9I1FHrHeXqthuSXHvHxr0VupTc9xW12ByWB733KXBKCR+RQM0mr
s8Opm53vbd1T1E0IaN1KQyczjj5OHKwE4OJyXccEabGWTfoclijmOeZDlvrZUR+irTBGlU2oaewa
O8KsYnmL+MarNxmNbNBgKlA/Us/qte9m5xfl3TTVHtKDae4Kkr7c2t00/FCP/Lp2ePRUi360L9yx
uxoKazB/RDPqUmSvSeSGnj+W7sbIyuHfBJ2OvQVBUibbWPMSl7yzbibCE/TxeOUIMFA2qguH8EO9
+k7SzlA+RDy0vROVdXsVjUnf7ysWi+wGG2ZvEHqEUM2p6t7Y62WF+oEld8i2ceOi8p8rRRZBH/m1
t+LEzKqHxnR0tpWZOsnWmNHyX0cErtNhqe26W7E2ZWj7M6YD/Dd2kB1KWSD/0Ma4mb/qQyC7fVQY
BTr3VIjsG+WH0n5OJoeyPM/Cm/e8Em/c5tryssUsl4UtNeMHKREMrUC5a8ZK6cXwVJuG9ZPDkUJg
7Mz5c4ydmB2ezo1tBeKWhyBl17MaCiqT6wyWxF2udFvwd3ZNsfNilWOuiia6FDlbvmVLUVXfslim
PwZG1OIK91JaLZmT8SWQSdTtEzvjqC1abiU0mt5udiyK0/cSs2sQgr0ZvmID8EswSXXzw8jtnmyv
nPFw4wXBcrhEY4gkCiG4FXZZ6fz07bYkhHRwqqcin3RnQ0cB28X/oepvOnUB5rJ33ep3HSRTHiZ6
Yv3zedHxXSnVM1zYkC6MWpo8xrk1SBRk+zWz678kRWLcVqkyflBlzC4UGD+8Ck4sarJvAtel1PpH
72qeFTmn8xS8JLk7EmgX+RvEExdu5V29drkV2lUY06miwgo9vUiWuxSBqBe/qJ4suMG3xB5+vAo9
k9S6tE8vRSi8q9dyPTbhJmUV2CM8wNPrKS+REj+1eJkDQCoVuY2hRH56R5m13IrBfI79ZNpqak4v
9BTe36iJhHixs7L8gQ9dKvF/PM12lHbiyqw8BFiqd8kk2huNLcyqLWaxdiA+fP18jLyr7LOUwlax
PTiYmJ6D8x5GajUeDJuUGOCaWAo5a2uPaRQgF5Fm/z+XQul+emtehdEnsixqJ4WGQqpiTXVj2ZJD
qtV/ZVd7K7djxQ3Y8kDrXGAGp5dC1MHGngjwg6xQKxU0IO8np+yf/vaGEPos6A0iBvDEnYutqTNJ
oWbyghBJIzjiMMoxNP7VU++98OjefWOoHP680tk3pvByQCcqSSbyI3llUcdco3n59/PbeTf0FikF
fDzaTAv975zr3lDN05NhLA/5GGXbtvKJdI7M5mXCDvIFzOxfEt7f3hINaLhKtJRQD5zDlbuszVs5
N91hGivtBbRhSQJDpjnfijYB804S8L5U0ZPIpXrQu0httXZJFUcB4n6dXemGRDQ3P5Ut9Qvdtvcf
BZ8fbUFAoPA530GJiSdsh5qv7uAwQe86g85a3zna1VxfCoP64MVieOTzA9nA8fE85qalO8LKrJqD
HDHIeJWZrekeiAuTykf3A4iQzxyPAZXv5Vf8Mank0qjr0S7kIc0DkyJT8c+cawX6QE7Qn4+hMy3M
2zulubOsOKhJ4cOdT5wcC7EDdt0h1waxKXqk1xTxy3sONMZea8S4xwsU33UaIta8JQnVlWN9h4Pe
/O0MUXRhHjBPtSL/7bstCwfdL2RA5yIHVdtz75fTeIjtRY4mvIGDEWH27i5nH2KHMN6RNAqz8fZJ
Q7tj7XZdTcoq39nDOFT2T8iHDZxEW6RBOA6BIoOFsoKgORJMV6WJ0W6VuZgOKQr1EbniVnGnof79
J7cK7d53xnpez1aZf9essvLDoKUku5qs2f46sAbca5kg6+PzV/DBywbCZurAlcCA0Cw+fdle1RA8
Fhv9weJwf2CP2dwNrlFs7YYom7++FDQoApp0fOyErJwtHoBxCh//pTzkDowMTWevWnjlj7Rpy+3n
V1om7JMeJlKD5RUauJy54jlyoNacCE9BOR9oq2xmzfU3bD7VJjPG326apPusv4QFePcYCSo0wIWz
50A9xlp8+hhVnmrMgAb3Bkh6VRHe8S1qYVSadIz2n9/cR5dijPrL3aGp8BYh0h+f5+CbWpk30XAA
baYTSpON236ycfmZGAk+v9T775PbWjZrHps1JrjFv/TntTxoub2o/f5gC1J0NXzSD0bnKGLLkb9W
8xBv6kZb9v3yRXHCxB7BaUJLYuLxEuU+X/g1y0M8ea38GgCWcBCw5Qb+OZp1yota15J6OKSc78IB
vsheDcGwpXdJw1YZ/qNIJwSzRus+egMOTM7aznNbFDpFj4DY605/+fwnffQuFtWMBR+IRUA/ez6Y
90fK9dZw6HtSHO0iAzXcO801leVLI+yt6X92984SvMSQRoQIAf/0XQB/GYfR7NVB81yMErTYhx7R
YEBA7Nx5031AIhJ+rN5Uz37Qc2y3cifYtTi3sDfKYvyiea0iSdWcqOh7Q478CkJO+a8dv1URqYBd
U1DjjNnyoH65VCqejVHTnnOo4E+fP7blsby7FdeDgUJvcFnUT2/FVAPyscRSh3Euy92UDvm69UV5
YTo3Png7Du8G8JDFaffdNJBXnMSnopwOpRG3G63x3C9zPdfbBinyI95df9UU0gvjojG+eCQ2PMy9
zROblNxMnU+IsCz6GxRuEMTrQl34jN/tnwCGW2AYQBDRTzHPPy3DbDOZzOl0UIbTh2whSKRoopdG
8I3Fw1hdmOc/euSA1RZvLAkNwXkcSEBPYWnoTwcaBzQehUo3daTqCxPvBzeFRMaGEsL0tIiwTl9s
a0lBkGo9H4iZX+qeSberpsQKK30mZ6Az/hd3xfZhoeQz87KALL/nj7kQUx5Sj6CaDqOr4+A38XJD
h/m7DMPlWyN7j40XRSrI3FBYTq9S1FFSaFE7HZpp5uUQ5/OrqCrzwhtaLJ9nX4VLkBsaVZQRXOs8
R0M55uhDbTAOgsSk675x1JPvZoK6KgTdVUEBbSfbvrgyGjcIq84Wh4rSZeh2+OwSWEYUnZASTNSs
7iyfUHXNT9gNB8ZNn9F3LMe0vDCE348pdok4kamlA2tFP3j6XNzCqUsBCf6AVzTZ1k2BO6y3LwUb
vf+Kucob95FIObKFznYoreZbvSuEcUjLQOzSQSe/pxXNOpCjdeGG3g9fhHMOo2lZZvgkl5/yx3BK
dUsGqVk7B9+hzA4Q3lwNXuviomvUNY1xa/35PPhun7IA0Txn0dMufJpzKONkxD3CIj04cN/Gzssc
mADQwF1c+TOOWPyl066mQvTz88ueaSSXAe3xwXCX5rKYQMc5vU+T0HiyY6V2QBhl7pkV8NbWjavE
TcXo/qItXJxqyur+q49mFpeXEzs/hVk06WrGl3nobNrSgCiwkl04EbwfUssvW8oZzpKUdY6qjgGK
VsCbxUGiHPnGpx1/LzxsL58/gA+eu80iSrEL7iPLz9kHLczaFJpMNUxERrbRc7OB4GIsgOi4bb4k
bpLsrCXO4a+vytDiTbJ8I1U8V8EajSWisqGHwhZfu4pgdf7OshQTZi7jHdGvziYL8uyvCIZvr9qj
2YyUjz03d3v29XRTMwfwKYpjy+73KkgVvd68pVDeVTF2qKl//vwmP3iBga4jtuct8a93ZQFT0weQ
LeWRMcYWkXXtLkFcd2Fpf38VMF9oWxkkuOfd8wIfPb/GbKVbH11n/idI7W6td8Wlxex84uEA7HIK
5OOkjBjo5++L1hFAMX7AsRbeHROTe+PFUGdip3J2f/fQyPxl3kHwhDeFfa213O4f805pUWyt2ace
C+k3N8Af7BVWK3GBVPhGQPtz27VchtHHSY9pbmHOnl7GMzQ0Yj1jYU7Got70rZ8lX+ZgodRohrLu
JzdK72gRLCSQ1i2+aHo7XRFGnA8YOgc82hoVeaT40tzOpWFpIcec0kL7Egc7FRhpvSsTHGhhMqKl
X2uVMXwNZj94BmsCLBMfYW5yptXLS6XC82n77b6WGAoExyRnnE9nxZBVPTVtHt9obLQxrzZTMTbX
crbvEQlEFyaP87F3drXzfB4EkoEoA67WSwM/qZTOuvLEJdzju8G3vKtlKWLfAWTk/EDJfkMahe0V
xybNtFWeW/1KBNjggdH8/nzwvb8Su89FJ774m6hgn02GcddH5HY38TECNohnz+VQV3M2J1/8bysA
bNDsJVQL0wHbMF7X6QAsygZ9aq6SY6kr8yavRjpKjXSumeHdC2/p3dF1udayXQMESGwThd3Ta40p
UYNDaWfHUmpV2NbQmipU/kh9Jbkejp1oHH/8Wg/tqRS/B4sQBqu1xtt4iqshTOnuXNhcvB83pz/o
7Oa1CL9m5+nZsaKtduVAsd1Hucn27vPX+dFl7GW+WnIrHJbS0/tuDcKC2trKjvADdKDrhf5AcEj1
6/OrnO9VebouvHHm32UDwfn37CpVgmJslNVRH3S1cnK9x8Ztqxuk8cEPWnycM62AZOypRtYq4vRC
H+J8AV8uv2S0MFnqAFTOzxme3RcxKr3qSC8M3BYGr5Bppd9ZAJ/WkYMUKYvZRX1+zx882ZOLnu2a
BMQudHh+dZRZX+zcaGx2vT8MF4bJu80Z90bxEcMh98Wcdk7td1yFzl1U9TEmQudnhdIAoVqTImUw
+k0NafYqNvC3h4zTfhe5mrtKSfbCEgu6cTUz91Nac4LN5/f+forFYmyxSv3HHXnOyk47lFe9Kdoj
zBfnNtc8B3JDV6EkzI27XkaXAuQ+uB6MQqqSpHiBBD+HHGV57yUpx8cjNbX5XqHZf2gaTxEdWup3
tZ0E28/v7w39ero2LsRl2jKsjmgAvLPpwqqbyrPQhR6F1xrONi0KxwyTTqJNkoMfv2rZ6D8Hs679
AyJ5QB8wN/u463IseKMovrSK0bpuWDuvHLbJbpi4Y6CvG9xbethXmUNeB39429blCMxc+d6/rkSj
cWGL+cEQBTZEYZAZAJfleT3dVo6WG/AnjkHeG8hR/O6mMoS48LDeX2WBGi1wR87eBPGclW/g7dEL
iGd5hLCgNuCbdRQEzSWI5odXIZAbRq5FoegcxZ/koytthHVHd+7yFaS9bI3o+FJOw7ur4BA2cb7+
ByMJHPh0IuuY8pPEyuZjwZFvqyez2KBgvRQB/G66BOS0rHlMmstpb/Ek/7nBW7wVrR4H/dFSRS9R
tTY+Wo48NTYiku1dain9Cr3cmG+Q74NX9IL8wo753SrPL0COiVNq2SMxwE9/QTFPnHcsfTjKWLNB
/IzTCmxRsCJO6e+S6VlyF1Stz9GS8zGj8XwQGmXfdxnoKBp19Q/ElhXwoX5WSKoda+84iEMItgRO
9/kXfAZ3/s9lmS6oxGIxfF9QQ5ki+9ox5oOcrOqx8Cpp4TIZUMhmxGMYq9nzkmvPI9dpZVvxoF+5
+K/ZwKWEb1/4QE4f9ttPcTxmkqVTB/30nDNtJgi8SpsymJz9At10CUYmoRZWq6D/q+bj26W4V07y
QMF0mhpn36JEMJuXrYuXAzfLrsJ1gjAnFntknpfO5mdz5Nu1OCAwkDlQBqCPl2/pj2OKJbQib1Wu
H4I6iWBizlP2UKUCRSu78iHZjGbUPgHMT+s1W73AQe4L7Xk1ZYAtdWsWNhwou9+j4sNBYkW1bt1o
smzuS6Rk2kMQZdE1MiLtSTNojIclo+vJt5v/8ur+n9iz02/xP3exUGkBcFM4hO1/ehdT4raKzgnD
0zU6DyuFNIA9dRKx0jg9klSj3+JfaX4VVjncTalXXjiGfTA4Fg3FUiJl4qHndnr9ZOq03LXm+TAY
SJ87DaFZwl4JFwZktc+/iQ8vxbpmULvktZ1v7QdVSqnJRj/YiY3u1SeAKxBwPIIOl8bnl/L51f93
/fzPU3373hHALM6us6dq5eZklbpnHArknWtc0vXvTmTmqtMBdgDYzG5lowXXMcTTv6pw/PfKGItJ
0fWYW82zubWqU2+oMHccVN60rymLxoY/bS+F0PhqJlPtUtf6o6dKYQO2J/szLnr2AlFixk4+a3xy
mB3X2IX8ayKz/XUM1P7C17389tOnurh3Wc99KA10fs4ulQxk3Q9JYx3sgil1lYFN2lpB0/w0Xf5D
mMRl/OPz93jGMVgeJ2Bozg2cHRx0PudZoxg+pRiSWT/4aTt428G362aD7yl+HINuPJSqRt2cZEn2
dbCt+pY5t7yFaJquGv7GCzvu94OK3wK3waFXwgnufHFGVTmw1VtKv8gcYDX5KXuyecLpaFK6wBGZ
5k+AkpFYlrX5+vmDON0YvD2HpWLGsrkAMt6JgmatmiNXWtYh8qPhOp9hR+kQYy8M3vdjCTULPT1q
kXym8LVOJwO4G3OMzTA4mFrjr3QVmOu4HY7RJLMLQ+n9lRCnMGaZvdnJ00g8vZKpulEy16VHGr3G
2kjtYuu0BP/6WiIvHWHePzt2uxAqcbcCgWQ3cHqtmM580wcyO9ZRUL5kiq4aykkIghHC33aIqjsD
/9kGP639rI2uzbQv9ZUoSNBDh42ypUcGnGjN322ClnfKkLb9JYyEphG9wdPfNWtN7Wu9lx9HP03X
QZf0q2rqIoBzNEb/dvhwKS7B94swkPnm9FJIjFXsOFFxLAHn7/S5rDZVbBtXn1/l9Bz8dkOEwQQB
GRoLQP/d6i+6OG3Lrj4OKrduIQm7tHb1EV+Mk2AAUN4LUgd5Yar/4O3CaEP2zPppQyNZvto/tgHY
85zYm5eLjg70amWlV0Nt2Beu8sF4xTK8kAz4/vnn2dTnxbqm1JQ2bP9zsUriBk2BpkE6zkR6YW/8
1ms9nWZJAyG0jw4++2PmvtM7chE79fDOKVrrXoTZKZDuqx9p8Q0UXXXPSF8gZa4jsU8ZgJlXOcLY
JPQn0g1XMBLdPSdgF8Z0u1CeqdBZdNzreXjU2P3ikim93AhHa+6eTBW32VZPXePaSWBkr1xtJNDR
wENihb3yGJXUgvV/S4wOfqhIuf+uqDbUYcPcg2NrOQqF0rOwUqAD/lmJon8paoffiCKiX7Xkbzyh
RR3+6fuMUq0FHaVeByadhysElNqvWS9qQNl1bW91HZzhikrCgGvYb+rXttK5zQQdEJ5elH0zJDpp
3nQe5nEaByL9xxsaE2NMaUEbHUtKZ5VoYccDpsceKUuyS0KVto52I3EH6auiyvQYw44eiXWKuxi0
dSbN14jS3KOMYvVv5WBzpv0icLorL2+OzgwJbdVK3f9VWn2O6TtKqju3BGAZkuRZUBb3ZAqGOU9x
n5azVWCvU7PjrkhNAtVvIgyRm8JfkB+Y7/znQbXFpSLmB9tgBr3HxEavlpLe+QYuVyYwa7Ksjy7O
tzisEVvcZNb0Oymi+qEOFoNxQjJtYvTIMcxO46fY9VNrO/0WFEa8bgyZbafeqa5s5v+ruYv9TVdS
boh0qa45+2GUrHPzCgyCfWER+ODTpZqsk4/oUGNiZ3g60GMcgMpMpvZYjm3NgaxFHe1WxubzWemD
TxcoGrpk6FboG+yzveCQN6M7qS4/Nj2W0ykYg/U0Dwj1o8n5X1yKFRRqI1wvmtFnm7/Itka84hYz
ejCDi3Qjd23kMriCQHQpS/SDuRZqF4FSPDx9mf9On52ARBgPTl4ctdjEZ0png9UjasubQZuhHLdS
BI+SCNPHv3+Yb6ctpDIUQ85nW6AV4InAiR97pzXXlmVVtDiEtZoTP76wGXm/26Sey3aT4UEzGiHH
6R0aVpkGyg3KY2VZOdblIVkB2c/2ow382BrbSylkHxzZXR0+DOnKSzuWo/LpBbW6z0c7z6ki0+Tb
NA3F8Cwdk3VnwnpNdE/80PIs3rRsCq6JXU02No3oCwv1MhhP5n7KBeQFMUxJonFpW57+BquflKCE
xWtN8Q8BkrbuLEeKL0TcJ/c6nONtwU8McV1km2Yi5+vz1/tuVHFs5wlwPGMA049evqU/FlObjAFg
HoVBId3ofjKIfxNmVm2x1aRXNYqufTB21YX3/P6WWevAeNFxZH9NIe/0muVcBinroHmMurm6bjD4
NmFN1Bdnmap7yPIRV3vXF3de03Ybf+7+zgPCroV7Zu/Ag+fqi0Dr9Pqjm8dI7i3zaItWrifQ4Lfp
7Fzahb6pof98s+xxUQrS02Iwo7k//3JG6uNowwrnSBG2MwhGSVidsakGN1Ud5VDLu0nL1zYquZ92
h90MWEcE00TneF6t4iqTX2CEui8y0AAJVEWLcaiwpgrQaTI4Q9iOo/4IAcS/6SurvxsgKG8kfoxu
ZebYQCuapYuxR/zrTVn1KsqZwrXbkZNhMNrIamimNF5DzTH2WKNrN0TPh28ksob5RTNHM8bnvTCZ
ia2ZXy3gMUhmgY42Kxc62HdftBgJBPDRPSgr/8qYhk7fGe4AV6ZkQY5AgQbTEOqiMpzQwY3UIBnC
Ab6RduzcWkk0jCFCyfq+qgrTDtuy1L9ovcOvV6myriPHLl5VltggyRi4q6KMcZvOVdEAKffN4dBh
B9shM4HkJ1ShTdvPP4s36uDpy8NQwzRrIjplqfXOPksVYfNtlLKPcyvEBF1oKFYA4kni4YjjXrET
Qb9Igk3yILosGK6wb2L3bAge8VayjYtkPUVm8tXSNO+5Nim/hqPy7MdpTIYvBs+kvy5z0LCf/2pU
xgzdk59t47yg8OfYnOVos5wtsNj3AQbX2E8tvM3Ybvt0eGnLDJywl/npOoUX3eJEXTADptXAcu6F
oT/FxCUd7VTltLEGCHRr14uEvctl3d3KqJO/8jjVvgW95rTXimC4KTSsnnyLJGjVjdSUnFclKFtv
N/QDQJFc+OkrrmxSLvoGy0RY1n7wa5Cj+cvNsbWGLeALEc7CU2Kr8jFDAzMO+K+hy8Bnq8wS11QA
FciBkz6nycrIu/oVxA6JZ1mlFU/uOKhphwzaNjYjuVXTytNqJ2XQiSz4BqyrJI8i9+FwiVjm30CM
KYJD2rG658gV3cGw9fuQGLz5JRBqujH9pBDkC3XRXZ9JqCHBpGGiiJHoQEyy7QkiUR6JVZTV2r4f
3UptityrcdCqRRknM4wQqwTkGW2CrA9+ulUPwkB2ebYhzMH/lUfVfFdgEzS3IKy0Lhyosh/L1tbv
lSOnF8qUuP0H3WHiy6bB+23DADaInK3E1zIryEcYQBwFNzKvokPVAU8KU3MGygMVg612Fo8wR6wW
Zr0t20enKupgpXdthXIv753XbJwJOijryqlh0Xca3KAkSZ+avKn0O71Vgbeee9JprtFbiHzblV30
Oxegr58nDX3xOtaNqFmnjVTTXd7MOM9n5BhHVVf19CVwMi39imdcpAcwz46GjIwoOhysRqJ1j5Yu
ciK9WduqdN/PJBzGIQ4HN78bYx1pBBJNzd179Iq1VdUCtU/xyHVhnWkEj6ZRpne0zqlNhFWR9zu6
9tAvOBUI+ECTW//2XCl/+MPM/2I48TQumKXuiYT1buvWWWttZyG620LTYh2/bGpyQKCLes2RzshA
T/cC+uE0sM8oGjNIv0xCQdKFTWGMu0qSpkUlIO33o9URXTVmbT1shObHBdRi8rJuCl/Pf1NscG8n
O3VSPFWmA3JmNNw7amntq211Njhs2bs3EM9STHlKAB1UNQSQoSmgXiFRSRSoHb0g3bWylXFVT4NF
W5Py8XxFw67Ur3s7nbQNZRrz1utUbK8LrQHcavdIQK8gFDWPkRq08gpna53dDm4cJPftaHkYACho
XBl9V11jJC1hSKfanL/GsfC+kAru8pitUSNV2bQiIq3qwrsb3RZ8ZdTkGMZ7WSPGnhLNgpWkCgH1
IE/F3WgDArlWlRFFe/TDwd6I2RmtGON5t9KlVRGUZY29uVWjIsHGrt08WXWG6IqtUQHLXtF2xOOf
kpnkXTVx3Ft79GjQwASQeBrII58M0v4O4EHFzyVbSdWvHvwERIkmrb6tyYv9CdK8lCs/ygfIa2YS
PQ66LJqwoSz6Qh9ZOBtDU9m0yWIhriRoD484LC9/HYwGXb4ZxyQMFlPLZDVmZrkxA37Hug6i5MZJ
+H0Axwzo37HXxK9WlzjWbjk1Nki1a/drlIEUuwaSWd3QQsC175ajd6h7nxNybPvxV0AZo8NqCUs8
zO3ZWyZKMyeThzN32IGNeppZZv9t+qyVwP/NCP01fJoAmNiUHETngxvD0EtYQR3PKtn5vRH9UHOL
osAc/M5lfpKGubJEzvm/zKV91+vgLEMy0xIikyhV1AukK3Y4kFuuvnX7iR6YBIKahJCnOD0IiFgR
B1VzfkLfEyBEF418nuyq/tfvSuvAXF6RU2BFZF6lU/Orhk6dr10tSXnGFplVu6mtvSOvea5XtfQU
i14VZ09anRjFmv1FbyIYlmDZCnsR/8bcJdt4aRgbK2lho9pJrOrQiRMvDqkU5EPI2mIk65IENzM0
4B2QmJVX+kZitptCrw9yQKkF3eX1PPrWroo4lK2aVhffzcrtSponWvodN7bzfXJlU1Gk6BJzI+EH
vVB2i/y1qYLsflQFT8IJGuO2tTR5C0bN/JaWpYuzP+H/gvTR3/ouOa0ro9KSX8wZdrHqIA1UoWVR
QtgBnrW/aMUIkEBME+QltpJUV6RfAxjkVgNKGCB+qGyIytu7E32JtS30lEXP0mNyxnIXRPrYJ/YW
hD/HdJKydSOc6kJ/sZM8eKYdXMQwF5veYQeWentpxQ7rQm2Y/8Zp5+akKmTJa5UoWWD5T/MbW+Zz
D7So0kGQqGo019Ck1EvbDfHIRprsky3hMxm8zQwYFKSJHtBWmSXWV/Z20L3qwI1+utOkjVf5OPaw
3iAwODt8lDVFw9yoOYaNEV9XV86AwXQr7g9NqRWvDWD9aA+hSyeWIAGtiG18uraGInFBzsHUCc0i
l8+OHclDDUDkIRiNuNn3dm9H6xRpz5Nd+vUjoqj6oSxiZLaMXDaDOSfubSnMSg8x2Gf3rq+9uo0l
CVS0C6bRUWl9iugnGXjPhFMYG2UE5CxHlRGoK4rQM1wFuLs3bEp0KmfJkPwDNa8AhEXFNNqJnrx7
+IK1bX1nyrZTIFozkfdsy1zOndIqHzzK1Ra2/2m2d92U0esY8x6cf+Em1u8yk7l5n0eWuEvkkmiX
MHMTbIOj7DtTOUuL6lIbtp/MjMfJLwid0AAjfafooXs3ie+X2c4AHZKHtBiF/62ESzwu2Qjj9DKy
5e9DS4G02PUduJ4tddyup9VCO3CnCIQh2mYCdzGCkJTEduR8RxVQkek6SGddHGyKT/NVFht19avU
XUB4+tzM/bb3I/fYEncykWcwx4+W3ZgAhMbOyfc9h78fNF1hDyv07dq1C2j0Oc4Dj0Jb4P0Pe2e2
VLmSZulXact7ndY8mFX1haQ9AJuZIAhuZAQQmieXa3z6/hSnuhp2UGCnristLdMyMzIcCZcP/7/W
tzxfTebBDk13qh+9VCsgjUENGzdQJnT8M7XL/yPhDhTQKsrK60mbk/GiiERj/eL31xP1EqFdAnWZ
qlD9WWHijfSEXhwS1gt4zRL4U9mKsdwrVlaKU6OYkng7Nrm07xvIrQeQ5fZdqpm9saXvr/0CzTCL
0C5jSQYPU7ELyxF30bYjYJSQuqI2G/pHfbvgTzP6M6/oCOqIRvhlGaRMucJQmj5UqUalIQ4+WaN1
r00Kap7S/hg0FKkIHdVhOte1YnGuZnPIp1296GIKyQka48Dl21VDOlVTxpqlz31gyHx87bPZUQJk
Y/VjqUVKczKXgqPDkvbqZaxq8jA6XgLIzizLZ0PaRIQac5uTtzIXeXyAjZGeZxXVzFCLuMlho4eK
tHUG6qpB1NdYhyhmqldodUdO6q7T3Q/kXrYnXGNA6vDY5UvTqKQVzIOibBXs68TVCemMwVBpqR5Y
rENXlgUScgdSbnA2XSxJO5pz0b1yU1bvIOjIJ1Zopd7WKp4KzxzLGFkRKem5ppgzKRSD8V2JlKXj
vXOZ2Aoe7ZBxWdX9eU7yKHQH4RAYKbruelKzljtHSQjmDuCMuCAXR522k8aNLTRKfe78KcpVwl9y
rSGrorCcQB3jQuKBX3R9Q2JgeV6QEIl4t7V1AvRa9vHBARQUREOrbeJOQcheg+jemvGimr7sh7T6
wdkr27hTVwc4yWAPNxYeDqhFwLcCL27Z0/R5Zs8l3SEOuqEEAZ/oORiwtqwFSgmP1BHiM4gzAgUT
534ylwtJUSQJshdPYhQ7tdPVnVPA3Dk0NStPngpNPeSLpl+VXt9agSnirPT7tcPJbUclpKEgYOZx
stTpQSW2tAKwOiHfrUXnibDuFGcCkKaQsmENq4NTpx1wIBV84CKf0lHiyzLH57zTzV+eu3g3szVq
2Umh2IDqlCTLuM2V0YPa9stlmSkmvFGpWk8DgEgT8Kri1lvW3Ak9ZlZqklyryBIXejMtz1bU1uJU
kO5+PkbDCmqGXst9nP3m12gIe9gMM2GSgSQrtKHtOZu3RTVlBk+FinszdjOJFpM1L7avA+b1Di6k
qyUc+nYcw3Ecy4uixyGLT3xk39OSBMJhWmV1uredKnlQOKr/dKJ4kQHITRWXN4ApPn1DoUmY6WXy
Cqq2NO7kRPsAq1E3niOanYd95NHV2FEKnX61MNc4olaT9RMqmdeENVcxK2zs2IOLvrKuMr9A6XpX
ACNLyCKkOcXSRbwB75YbJw+biqc6y92Eiwp5GbQf8unFA0kORyuD37/pld685MJI/CNtC8tk8zGd
O1ziLnYGMpKA/VAdlQGNR0A8NVYL+LVKlF1A53SUE5AAJQREQJHaqdBKwtUKY6DgbihJ/y0dV36i
aZcOVuQoL7dGRs957cnQZcECiPUqtlIRWCbR33tFGypjo4+0anEvlwAUIdulV10j1ncgLO1+mlJ6
J+yK/dOUjPMF/ePxMs3KOTox8e6Thus0ygVokHgOTKMefmD+GWi2TFN9ruZzCQYNOTbClMkwnock
7aJTb1kQXc5OZ+/b0mlflwjO6UbHuan4/WImZeiNZX0HBlGcJQaFKb+2oXX5RVuIW+i5PaZYKWdK
mYqndvvCyjrrEiCGA3dzrEvu4ugJ9oM+cfClm2ue4T2DSRoRxzoFpZghKpq9mp3Pi2Y+TcJxMAjk
GvsnmKjEDPSE+6PvTFZHWrI9yB/LUuPVrx2n5BJJwODZBFgjOtMNk7pHz4FK9afE7u7WlIhvS+kk
B89oxmTT1ZkwQytznMsoMe2LLG2Wl7JTiG/m72p/JUVuv4wtx2YCdKfpEaRgB5E2dfQnnKS5zpDJ
lPlRXRgPlPHi25y0HYdreaoP/sDBvwMB5zVXmMFjDF21wuLSIEh3WHoge2+kak7qHf3N2QQyDA2S
ggaRyH7fsCtzKOiqg42iGZwgEQHdzrCFfBBTlv76vIx0pF3HGo/uQqc2ifQfXQtd2/cF0iZnpati
Wb2wIvl9/ItUpS381cW9q2ousBXrcXVSZz/z9EaDGffF6MdNouPRj2pYpAV7quP01QuXqPMZXuxz
fWueywf7muWx0YK03zVOKHefD3tclD4e9aj5UBluE5sKoxYGRpvFeoZLeaooRFkLSLfWxp7NoO+G
k89HXf/Wd/W6oze9/lRvyu/ESmdWJEeeFbKa4/B+7wHNFLx2CZ81Mr9oNhx3WN4/JBXC98MBN1XV
POIh7UkPi4KQW/WX4uRAEJMvGmOfPxgt6vcjjQoVJX0YqpdJGS5pITCSEdjuwJ0GxJXc6t7d52/y
81nD5H0/YFNBYe8IrnlpcnrgvM0qvfp8hOO24vHLO2pbWFUTK2BHqxcKav5qYVOex+mLMf6o367z
ATUOKlmEK6gD3z8FzXiLJp9GhuRJtzNDZ6ec/LPIjf/4uN8McfSipqWzpDvp1QsS8o0oXxLtK4Ha
kYXgzyGO3hQuQg3WEE/BtZddttL9zi/u21BsllPvOr4i7O2/8/W+eah1drz5jiwMsx3A/eolcXvC
/XZtT7VxRzL8roj3lfId09YXn9KH8+3NiEeNM13MnXByRrRxEUViG3dfNXw//FjfjHC0ClM05jxA
zfJFVdStqZgnNkTmKDrNuy/0J3/0QX/P7DcjHa24Ecbf1Onn6gUjxQmK0GB2BCeaIuzFOfDsQNW6
bVa9Cu1LqNKHywQKLQBGq4LYOprvFOqXhmZw9eLcIuQ4Le/T05qIBT/fmbfUY/IwOwdEfzsfZv+r
xKQPF/w3Qx99BzRlZjvV3epl8J766Rt3wHgUoWu8qPGFUhARaTz+N9aPNwMefRUImytjFk71UvLF
efIeX38AsfmLefnxL/PNMEefwkIz1ylBfLGEaNubqysQ2CHYny+G+XD6vxnlaPpjz0iMnkrZS+kQ
58CJNk23n7+ur6bG0fTXZ1NBQs/ramDXyg3VIW1FVAQTQVpfWas+XHbfPM3RB6CYOTFLGmPVbuBs
rUfnEXRx+cUr0/4YxV1NTPT4EUGSK2Yf/WbapY5NfZm0F92exitEXwBjB/jui50t4Zys2tpWxuc0
IwmKNqsi4Fye/8yg9IekT6JZzzqi/0qPdHhRK6Rmo49DGdq4X/yg+joT351KPE2Fc7MqEmiP46R+
v5oaet+oeddGP1GMonrgajkR77s4yKkoZ6dpKFvD/VWuJQO/6TOoF3gQCC0ZjM651ibPACZrLdWZ
N0fLzxxnALqK0Rilz3lHNkRcTw5ZKa5HAb1XEorEqwTBH/TFxf5rQOeNdBxun0+njzelVVmy4r5W
i8b7h3Jautnlun272R6yulX79lP3I/7mXVMXPknqC6JhvtoJ//iNHx3v9PdjlhkR05rBKah0M64p
j0t0OfPiGvrs8VcRab/dq+9+a0eDHa0v6NDhJZUc7sqn9CI9za8JIr5Cu+dQVTkQfBZDr34tv9g7
Pj8UkSv4/gkjbegsJCKc8+bbxfveEMLcbz7/zX24UL+5jRzNRuK/s5I+Mjstyjpf0a4V5qEir3Ix
/DBpFFT9k5c8/x7zfzIu/6Xb7LH/+//8299+lfBJPv2v10rSVLt4Kl///V8/XsvX6m225e8//3e2
pWX+ZRkAkwD4UBSlCM9v6u9oS1P7C/kbHBYsEPDVWP3/M9py/UNkIsnk3/+l6X8BQYLkxfKiQ9fQ
/0mOJRVMptb/n+/UNPknmyaEVQgJnJWPpl4jhwlhCc7t2lPozBhZIpqrJTcTlPqx9OKBqg8tI6J8
2k5JDzpqaGtnOeVyyVJWxPiv5hxWs0l7eacbkDH8NMOcHRZ6SZKfQ6zFj1kf0HO0CRmZOYrWH24N
aTxQorz+7hpKxuUYISot6axFbjMGfVxL9xFpUb1QeRauOWSBEKBx4tDL55m/JImG4Ztmx3W+jYs2
MZo1bCFTfmE4NUvgokOC1nBl7qf08+is69opLXK9AwMdg08IRnoyOTW2jEp421XJQdKKHs8LEkaS
cClUfdw6xUzp0UIY1F1ZtCTMk5ggFQOl6iLo3DYUnOsnRIu05ZEOr63fipp2QlQVYSUk1iCUxzJV
F4m+y8ZyjA5JL2VE3Iaakrtkjb31FNWWq96tWOdJDWizL5S7UpxTVXKWiawu77lNt8MjGsxJfBP5
OGlBIyiBcRSpyMajeJLr6N8p7JK+6My2MV8sRasn4Boi73Eqy6k5iajZJOdTWtv0ZEbLNjJBcrIy
R9Y25hEynVJ+FZGwF1PWLc1d6aZtR2pIU8ZbYeitXvZhPbrMDPbNRsTlrQdczKRaGTkOF2FKpstC
dP0vNVVmK9l4y9zrZkj1IUm+oXAkQ2xHE0t6Qxij86XkNFhyMuQB2UTOf6orinXPOgVxgrMaEshS
JMLSLPcZxPuU5q6p6LexGVe7JXVEEliKl3+L1EY+VY5N94oYrCr0KknitkriwFlbEEFwUstCIHxL
RpXSZeVYD55pC2Mfe4vdnFa0sOJ9l+hzRIfcRPBNW/R6jGaK8abXXjc9THHfTsiX97vR1lAfGfJE
6sO4ad2y/6Y3o/cgkWD/zOzsUheN812NM9qrdm6Y17Uhymfyr9yWsmDPbq6rvXgw0IqIyykzi4dG
ndRbwH/Eiw6N92OJ9fgc5CpYcqvRLBG0uMBJ2uur7Zgqt0ZDUXFo6+JsBrVMtstsycfRmprrIhnN
R51G1sSWaEqkKX0aI5tdjK07uvRSCaChLqinZ3mlKtsOw6RRNdVJlEyoOLoW5fvEwYOv+RftsHoj
B6q93aLeDYVEL9jr9oEYAf4KUxc3GLZvhs6gc16YKL4JWzyb0dCx1ZNjzseRb8xM7fPbruzW0tZk
gcdX9ZbEiSjPSntDqIdKPYiKHg45GWX5aWuljneWppjGQxcCsrulttjlF4WqATUzbBjtD8yDbOSY
Z3lUabsxUi+GoSzasLSg8xNLSEvRz2a4zUFfF/TNhmSJqFgsRalcLFPULYEyi9S59Ejntje6HBH4
1kue/Mo53tArj+zmZrAH74pir/jpavmKkcttJwncSeqSvymtv3mKK2yog8rADyHkwGTyyqraCLp9
aCByuVAqR7miX2HNSWRAtIxEwhGr+sOoDaLawCIjDF0fGxo/uchyZ5uYgBeeyi7JxWlu0krbKyTB
aaTaOFG5LZckNshm8sZk+G7YrTvt4nwAVGb0cZYcML/UuGwm4kGkD0HLLl6dESjpFQ6vptkiHRFC
3S+tmJdb9N1SCXCa6cWZQNnC2+lcAw2IMQywBt7scFd/bxlvI3rXk9+7jYTtg/BGkJ0moBMyw9+f
YUh4In+rMr0VrZP6tM3zM7sHayuUoT+tK/XlHw/HJoizzdMsusvHxnJHukbadLbjA+1Mv0+tiQ0V
0u2Z6L36wphn84sj2vtDKC4ZeEgofHHngmBk5z66Y8fLmKltN5P65iU2KMb4SddVPNGDdjHbmCMR
O38x4vtD4X+MCKiO6b2a548hTHEaG+lQMWILEW+7OEQvwb32VuVCG3z+Mj98OJM++epR5FJ1dAig
KdLhxpgcWu7TtM3zcdxiuO/vHBc3a6xl6TcYmcZX7qqPHhCZJwCQ9Y5lHiuYhV3Ey2z1jo+metih
eiGpqcnbbddQlv/8AdcHeDs5KZ3CGCHQFKwVxfhj/JwTx1XEEk9DaIj7s1TBVjO03VfUj+NPYB2F
mykWff6NL2G9jL+pn1XS7fLJKZnzxZD8zOFa7zwCjjdyLobL0lK+Qjh8OB6ievwEfAdAQd6Pl0Vx
Ma88SN9zsjlMTJHvkMTMD4NB38M3nfir699Hr3G1wq/fONaQ4wekT6iTVkcjSmRSSUhzJI4ibBoh
/744/Jfu7g/HocHvojKlL3sMDqEtOy3001C3lhq6KRpwPzWRDP941vPSTLhgOO8gHBzTFMh+gp86
isiHP2vsjTKjVV8XFYlYOXFtTd6dz0Rz3Xw+E48qS+tnjXIemhG6aGq8v4//bydJMYKdYhWOkPVg
k0L3izKQ9qzcmA5QBXSK6Y7lQMlJA/TajVo3uDga1XTuP/85/vz4aE7+jf7gu7CP0VReURMLRbUX
RX383VWz+MBxOsZIP4uTz0f685eJu4rFxQZYqK0MyPez1OVslNbaohBZU3l31hJp26WbtS9U238+
D/4PHVQe/UeLBfr423PKbCBANPJtjz2v88BeJXz0h1ki7fnHD4TCCdAM2EE+umOzCWtWFlt2FfmW
iOozd9ZeEqAJ288H+eB5bKaHCxkPtyvm4vdvrQDzJRMXAnmr0MENYgKfAxm58krPC/lVufODXxGC
H+YiNWxnJX+8HyzrEjwHwKh8LgUPsP+ikGTa9It58NETcdek9cwcoHp39ESN1RpKao6ev7A80fzs
e5mf5WA1uDvVXfsVy+CjZ1r9MXg5cXDiIXn/TPYMyoqP0KNc1vVbXUgP2fFSbD7/Nf25c7JuYHvy
frsICQ95P0raL8qAuRdRxljRT69sjt564uR3pj6Np8LzRgK7bXIWvpiDH47LOQurK3Hkf1jm5DRo
BCeSUdOOpXlXNLOGhtUjU1BY8nnW1OFWqbFLfP6wH73S1XxN4ZVd5481Axc/wqyOoCyZCrxdXaEa
P/WxrcLPh/loosA9AzDHPFnzZd6/04J1WSOS3PNtJTFOCBp84VRW7yh4/rOQhHUt1nHlUfugc6IR
HHL02xsyVcyt0JCQ05z5wXUaP6W5dKCiB63/qti//tjvzyDsmxRCgIGprIbHtLXJjkWv2R2DRcVO
LxY7IK/keYyNbkcJ4x95RNcnQxxPvAQlWpyOFHnev8OMSMVoUSqP2sqgBiqS+VCx6q/ad0fl4P83
DCgZlS0UO+rRC0ySBm5k5bjE1S5jFPbwsgi8mvWeyDqlRqc+zO7qUR0cVEqDS1pKq3ZEUKHZcRpM
pUi8Ax2VCOqMGPDIFxPpz/nKS1iXG0QY1soEfv8SMABmUWfw1E5jY7mKenU729H0xVfx56doYREC
b8G6ybz8XWF7c+pzmzGiX1qSytjlyqFe5voqVo081NyuuZ0d2T6kpm2cf/6N/Plo0JFWbirTl4vG
7+bDm0FHxYl6+hqu3/FadwkJsWHn0W/7fJT33SN+veA6GAQ2Pl8YgKKjO53J1ZcowX5V3y2uHaRF
ThEqBSFMFxrNr3KRtFlpHiwrNYClGU3++vn4f3wyGj8ByCvqpJzanePpBZ8gLQHEMn5TigOIS8oW
ptCm/YQUu/UXmZabz0dcp8S7j5Tx+ESRmLHBYmw8Wnt6L2rShGXebx3iQ76ZgNwXbBZ9bJ4sRBl7
+8+H++PXCH8N0hvsB6zc5p88j8aQq0vdQqiG4tyLCByoa1ATn4/yxwxdR2FFZYNnuSNu4v13UAgA
Wk1iWH6R592WVBJtZ+Vmhzpf1wISzJqXNsIL+fmgfx50NdYDi++OCyXDe0ejViBoxGDGLvHRcexX
2vSQ2tp95eGbSbo7qxx+kkcRmM5wlxCE/NXo+h+/SD59D56Dx6V9zSp5/8xSLnLU5oJg6SGatm4y
xSdl5ywB6Y6ADzwzvbUxm/m13pVXbdePO6XTu30fYFg0Xz5/E0e/ZE6lGugQfpY1L2W9H77/UTKt
rgh4WDAaOJXrN3KUAQXx6YvbzEej4DxmNTBM8sSOcS1In1EBpF4ZEEQ8o3RNmtBdCA/+/FnWw/qb
7wMgDMUWfp3Q7yBc8h/fP0taYWqlPi4Cbxm8GH+B7T1lHtLPjVsZJP1Ir8nrMLKtMdvORTQ0W3vo
3PYfiQDWYYn1oVrNVZuDAJ/r+5/C0uPGTRY04QZ27xs2kUHHZ4Mci7ionmrt5898tCYwGrupyiUb
ZLPGLre++TdrrU21jNh5GCASxq6PWt8gzTnPaAbaDgya8PPRjgDP68Mh5IBQANkBiDS3mffDTdoC
ulBrhgC/uVKzNAxeNfq26JxxN6gZ4Yw94Aw97DRhz3etxw+0wTzlKjsyeJX2whTeQuh6T5MEr4Ia
aU5oDp1sQ0ePtTtIEcR1Ys+bPPs6cWe7P9XpGj3isRHqJkND7m1tEopgt0kKCvVDlKlm9vT7Gf+n
Mfiv34lw/3Vj8OpJPMX90/y2N/j7//J3b1ChOaizp7MfcGde0WTsP383BxVb/wvuMqfu9erEcrqy
n4g9W1uCiub9hcqN+DuTK83v//E/24WK7vwFGROWMP/gX+nb/5OG4ftvAQ4IKxlIED4CbDwsAuv6
8OZboKXl6qMd5xsjLm4rwmSx3uGDb6L4q8PbxyMBglQ5hHBXO/rGMYvYmCWyfJM783zR9Kp1NdKX
3NRYEr5Y1D4aik2Cec4bXLUl7x+KwkJPvZ+HUhONZJBuDfO2blrxFbv9/XHm75dH65d9GFDRnwuJ
51lthwU52+RInougm+h9VnqinTWuxN+PU/f752vJ+43/PwZcg6w4QnCOO9748RfBDMzSfGNV5HV7
tfuI1w01mkvabJ54sN+h336xD4E8e78VMeyKp+F3RiDcCpA5niRR2UEJ7Ixks+ozr5RhLl6rZobJ
mlfJ3kgS93aYmvFizmdnY8iugbLjFqdTMzgXkdNboSWMgnZYXn73tBTRXCzGUwwd9hWtETegxWsB
+O4hIKpKsyd73rml9kNkpwbPqQPnGwULdjFoQ3Ujz5qhcE/tqc5/FLpVbhyd8PQgbyk5EDzYyFAd
BOLwuZi0h2gZZCAMWtSDGpXcytCs0wPsSHUbTPc5UiPz0eRXl4JV4VZTipwIY9nL+UDjRj7R33pJ
crrV4Asuhs7JzlLdI8y+yT0Ml4bMeB/gJEiVJf+2NKYzV4hi72qF7ZMipHzXzMS9sJx23GjlILe2
3eM2njpnuqeH2REMKtJLAMY6WCo7PWGZl3tLLZ/UutX3UUvUhd8OXXyvwgJ6En2u3TYoEWv64Lns
cWjPz6qr1YWvjm6xXWhB7xQzcmO/KIchVOzeSuCjNLzgQs/6S4t2B77adip+Stuj4yTt9pAUVp0F
Xa/mYV4q4mEouvxGM4vxzkka7cSdMyvUFRLeQVGAKVgMJchStcLzGKdGuESpcph0bKQ4kMkyHt3+
ObZnBTNlpN3hkAZQ49b4e4NZltnBrkW+p+EXnYjUpdW2IACIhNed0h/LL8EexVeyaKMTzZHL4Gv8
l/u+JKQgyMqCKKp6trZ5msGaiNwJ9lihD6cN++DtXFqt7ZdlNWp+l5TOqcys5EeMyVdDnI+3fKEs
HCxJPm2NRTVOufhWT3rc4Y6oZaY/D5HW935ednjaKchhcJaI29k+3T18WFxEbSfmTd/HWmiW9bBT
6/Qy5ehJkPLSv0iWgNMShGzrq/bYNThihXYjVSlee1Xtzijq2yfkIIkHsgqNbdqBJQrUnGYgafRj
FzR6VgDi4lbZUrM7sQdcRBgjEuiO3KlDg1thWAzEyWMgXUIDRvDemzTrXhJteKVzD95QFs0D0OTR
d1eSMa2RVfOgmKV66pZJfm+pA8nvbVs8zorrbABqN7tscV9h6lRbWaXOg4YtJbRsOd9x2oxvqsGi
VTyY3jfCh3XSV2x318VqfOrJpDpX+fqmYIaP8c1YEvWyN5roQtNSyMlyqabbJLJUcBRj9JKmcQLJ
oSKdZnbyMy+d8mvF6roH12gceW3Kpi02Cj9G96wkZoNzZvbKbA+xTK23FN+kGjrEYMgBpjp12RuR
d0a7iwe9bffuZE/l9aDqwFraXmnVl8orxmLLya6PdtXSutUustyUzqhn1PV5onbRPjdIsfyW59yS
qYsW6ks3eL0DkXSM502catjeW6Qs8TlbCu+bdkLuBqTwmI9Lq9gynPTFcSDdwYoOEbuY46mdNrj6
7Ni9wme/p3miWbtCx9jrC68xx3ABmZHtK4sf9sl15v4Ob66Zh5a35M6Gg7B57gLyKf1iNsvxNLFW
3EQFIOZ7VarmsIPzPT2V9PHB0Jid1QYtxppnLD/Ksuurzrgf+8hzTnMnkajnuvmWXLXEuMvySEL5
LW0MgQ6RgMmJUFZwBMaoZjpLMprIISeC4kbEXOaUNPqWRjnuvcbMMeWYShB18mCpAj5YjIiRcyqF
ICmi7TBEcSA8pwnbejyN3WTbRliOtWqO7o0hFX1QZhnJdZi9hiYp/NXVUwRMp4k/2LjABtCu7mLL
OBUV8bpAQdQzpbdZL3gfJ8qgvGaWMxxaU2muJB7YQAXUkZHbqO8BYs8+k/82Z3rVYCnHWMv3KuPh
GXaYe4l31/XdpbDtfVStijiTWJVt2YJ3ju1T3Zna0K16nGuRqV3q5nzfr+9oSXbsQBu3FWeOHM/s
RDkpG+esmIr7cWwfrLpNd1M0P1ut9mQA68mkudPEcNDs5hvOx+Eb+9Cune29asfFiY2qCXdX2lOk
k4jS9TFG0difEC2xW6iu+IO93Oczn40fAUhonOWpgF0KJvecXXKH+fdXx1W+NsxLEzJwWTS3dVtc
V4aHMlo1d6Nt7EAD9OQastXDk+5Cag0nzgDoL68682KAa5SYI/RVeeloTBKvum70/qJxdAHo0vsu
FB2z5+rbnyXSBDJeyZJiHg3L3lHbs6Rod9HcDlAGkudJ9YKmn/3Ye+0bjKEIWcKEDPe6aaRfWANL
ZpEhXk0L5PdGoLUVdaPpR2o7e+5AwdBNgVGz7uYIIZBeARV8EgM/8aIdkny+LE0MlgmMK9INOW82
C3+CVrEYN07mXMpuRK2l2hcxJQ2/hORkma5+azpiQ91u1w7TXRlTirfBM59jJ9yXomQe6eXe6rXt
3HiGj+LrB+SVhiCG4nSEQGimLkFeGnM4qhU9IAm2DuEomLt+apG5TwoBsNVoBxpWVkAcLRJRayZd
VgS1i6WPYvAOA3iCREVc4S4lPt4d3KAxTHHZp86VMZjISqPJqA+QBxJfb81iO/TpqZkOHqAYTIlO
DhnX4mioYnUFJxDv8qLa9kt6ogKssrrkCTPmS2Wo7U1ixpvZSWbM8Ppphhx6aACnE4J165Xu2dzG
xmWmZFXgjoq3ZwAePqs2TjSHDUiFLW5gQbS5+32O5lezqTmgWHaPriZOWE77Ili6cfBtqTnXupM1
F6malVifwFuoqrhomlIiWFH6a1U2HmFD1kOH6i7A13pGazra2oV60i6luosbKW9WQ+22rtsRJyOM
c6ABT7oyJectisLTfh6vorTaz5j2MADryznp0CctN+E9jswTEXdTODnKo8Fev9f6afBLVzsfFvu6
msZ8L37bSM0s+5GrbkDK+AW5Rt1Dwg0pGEVBjEOn7+ZovKlAL4eyTx+kB+dGTMkDpeGeP4PAd3Kn
625I72ttvCld8wxpLp1RnaYVBuxdM+r6BTq/c2zobZDYEqOmTG6nWb1ApXxilM21Z8ynfdodaNIQ
1VXZON69pBp3be2ea0uxbFy1fCT+9cw2xb6exsu6tSpokvrBJC+QZs6vPB1hQrQ3bRLdF4V9g8L8
Is7FwSmSq9zrh+2w9BtssqpfqL0RpPP0bKvgsoDcmLl74kmx78Zst7TmQeFz9QmE2tZdfl4n8UWR
5dnWddOLetB+kmUAuCjdDTJz/XRmCUIh+aiZAHFmjWKS6VxmebFBiLrFLXop4DEFqlOGWrIoB1ut
7uSi/iQMGVEZRINEgQVQFzVyPI4sp50xlxwFx13s4iKeQcH6NqB7Pxl72mK8F/al5dBO2mHJ+NY7
gd21rxGbptBibpxWXmj8j6hLe20vc0UGk3A9v2lQSsoG4YjX6N+UTjshZ7nZqGJx6KQPpF2NZP4p
Qn9Bnnlf5w0sKgXHtJYrz01hqlsr7u3TzKApVybdNzgHt4DRlMBJ8TjrGIlxI1seMEhDpNeWaJeA
Bgu9UZ243LzGjUVgzDP84yhAwndOz0M5TUfgQnzaTBXvoSMefhI4EbtsuV1WHlhjCOAjDptTJ5d2
24yetpVD8d2SA6Kwevwxl9o5bKbKJxeEd9vgZVb0TtvTjKpDbNvZiz44P3VZ7ADPn82ifgKMOm8m
PbpkmdqYNq+3wPO/bey1J2hryzYjO2cr3IZSdjzcitphc2nsE56fR7Gr1Zb7WkzdmatGCTvNNAdq
C4IIpzLEkThPzibcE+cqhBGfhBC693rRnWFuN7e1nMhFL/oOky61zb2d5RVcBztTw0ptMs6skK5w
b9PmqefXcumbMEcQ40ODJfAGEeJGL1qCLqPeqkK9h0Widep0vxQz4NRYsZ5jUgTuck9cdF02B3IW
5e3Skza9NEoVjgCiDmUO1SVQpd3fq5WjBVjSURwiEvxZCdSXgV4m2qY0avc2he0c1jF3vvVbZNbF
cQzyy65ftSlZDqiOrHvM6N4vJ06GHWmUyuTb8FHCOc0btL05fWO385YgHorkJoFc/5SrxbQXpnG+
GFGyHVUX2SL4pNesXxwZGl5nPyq2BwTAVIDaahyrqRxGufS71jupKEXrtIrU+STtNdxZ2aS7OxJ0
uTTFWqkfkmjKTqWqpYE50mepUrlcwZkatja6zwsqcvJWSpzfhpOX5yL3ftSQnwIQKuZrVGhaBKxD
cr0BogpqjTlae7I+iDXdzZSonhuR27dirrKNavTWBdwPlCZ6MW2jFhpPo1A7jlRruKxoWt3DI1yi
wEzoAEVz053b4+CcdanW9X7mdtE1rKcyzIH8gFFK+ZyGtv+ezol+VhEoek1xoFllykZ+ri9leodR
m+Pv/2XvzHbjyLIs+yuBfuoC0gSbB6DRQNrk80DnzBcDSVE2z7P9TT32d9SP9XJJEalQVmR1FLqB
bKAQAhWSky4n3ezec8/Ze+1AFMfaSbUg9blijXdVEkqvYgN9nLgKv+BZbrwBBMEbDphsL6bgJnr8
2rsob3AvNVpCbWElURtxXY+5ZWvc+1sUawDAw8FY12rQHXADZ14Wix99Wxt+KFod+KDIvCM4UTnV
llTfgsYQ3LkdKc9yaROhSrGxmX8GEhJ4IQvJtl0s3uhJbiC3VeW808KlvzRkntPVMJKpXrWJzOR7
ur5T21gNhZEhRxhRNcnnTOS6nfeg6lA3fSlarPelx2Bd0M4GuuO5P4hqHUujW+tLmiCS70QRXses
m6MCnjRNGicbAz33pswgB6+cBOnQNlqgnvXUlB7Rxc4qUdlXxMSgluElV+c9k0kW13xsN2IUDlAM
4jJddXJtPhazpnDYikNHDcYcU5FeejqvnkI0UujgQ/eVJMI9KhNcpR6brWvCr/HKue6haWSzJ0FZ
W/UAPnzmS+N66EXKk2XwGrArDs+BQrwinwV5Ny2YRHVQdRHThkRnz6zNtNU+ONck0tl4mlqbUxsQ
GDb+xUkSGaCjwduVVsOKb3VCDmtWK478t/Mwjdc32NxA89Ltoau9pBuhDrbTs2ouHzrkMLh3WoZd
qhO8AaXANgJjqTbLxUw55ODM3yJjHx2rDIc90OLOzRYyoaapibwBkfe2Y2pxqDpzXPXZku2iWc22
oLkkKkxFeQos/R0RGucPCKyuKsaFX2Z6T65QP6N7Vu8CmSJ41lof1gdZ3B1p4Q5N9cgxukDfdXJh
OpomDIcmZ9IdVEDkulIDd5kHMnvlMgnHPvd0pNr+1JWCa1SomcnVebOaiCtPxROQI9f0Z+kqHmGi
jhQ7wryvqrtGm3XPVJY9r0dztJlZQMN1VGPhKJHjmeIG4bKx51ae2DANMoRTiR88kIdTU1VH3ADW
JtLFzg/VyYIcy5wMnsOcPLZlPoB4qcJx0zfZG6mxuqtnXeohoRi81kwh3sy16qktUWHMuHM3HlvS
25bCj8yidMrYFPwoCONNtJj1qS77SxICczaa8GG4QqSMeUy9piYuu4OEUCE08nK5tNbc78Y6nPTZ
k2s4T9Yg+mVOGwLgjvJE+HftB0PUOGC5Ahtw2ZFW53ys6dSCXoWbwRGj32nptDgKI3hKIk2bfULY
7ZKKw8EoakDlTlEt1gGtu1AgIbeOX0U5/dLoxS4yWZrHJc+OyTSbB7AhJxNCNOoueXhWLCHZkJsx
wdAblC/McKG51uS83msDq2CWhzdVR2q8KRQsaoti+YxoovU1VuhZYmHeVKnYQPmpjQNLPI6F2mzX
HGMyj42gt2mxZLBagazhadU2Yqv1XiYzKl1or3qtbs57+uD5KSHVhoNOUryRJDfeEEUBKTGxtORZ
64rUq0wp2AR8814Ljsar5U4dbVr4wYaIvXwri7Phi00nXiwAn5kzN0LthLkg3kP3ZLOEH+PFedHf
Fvj/d5zFK69sjPoxBKXrSEJdH3CJWBshIB4UfUxCYzOB+gyp3apAp+dmcBR0lAFtXT8gSlo2c5Aq
1xknV6fSVC5zb4xzY/Yqg726MuG43vL6YVGVoxRWQJ3KFjKHYVGVGXWREBCnjFnsprNlPMgJeN94
kUPCSRthq1gYWRYhy2lClPdpRZt9caUyKCPgTkmpUiwKggPzQXbnSUGWpS1PXA7Jum0W1evg4oWM
8y1EWgMlaMTtYTM8VG2VQrmVXnK1LNdKd3VqK/AyuZ/O+jRAJDSBd/Qp/fpEilLHMiv9PNRZzrBN
ORIHl7X2Ysyia8WivkF5dQ/O7l66sgyxF3GQL6/wubnWwNc0rBJcEmZjiejwU0fp9IdaUFp4VhUl
zOIvnBLHtNhYfeGpU/VsJOY6CZSzMpsv+TS8UUqB8h8JiqrBpp9gAX0mpUr1CdDNvUA1OHa07VsU
jm6XVvMGvhyHvFrsNlIzamfuueawgJraN2zx6zyRWreKs3lNbv3k6WRO+mFsCOI5lct0C2n3oMXz
o1LPoLXrnhPbON9CQW4v6kiDA6ctABzcNld/hXyq+pwyU50Aa5HiOgIoHHe93I9+oRXWY9DOEwyB
inMUk81D2VM8Z7GKOmcCwGPq8C/V6VYfzAdUL0TepZmf5ambpRo7XBOiApnq50Kfa1cOxlU1AH8x
ojVFg0tDdz+TGUK2O/toGpHZpxXrwehvR1Lgusl083S56FVWOXTgfQ1ZEOlG5cFcGBwPeoEnKumc
oonjmxGaPg1wt+GLSo1rEQDaZiziDWScoxFbT2Tf7hJkS5Uqr5Yw2YLCWptLfjepoulnMVjTGGxC
yXppxTet0N8NUXXfFOQ6lOaanqofTbnX0w6x8mEbtrGbRbo/BtJHx4CgZVg76+25EBbthUGz24yS
m0lstkvVunIteMDqIezMy2Ni5OtlKBjhaE42zF5FoZ5lwq6puXsLa6cYkp8Hw+jQdfAnYUJp0Z6Z
OPuWlj9U+eLC+3mew9Fu6caM16PNEm7DInIIhPdT6QpLmLtnuF5+k8q3eg3otJE7+zqa386Wfh9U
iCUs2csIA8uxXlso90kbp6CNAtug86/L7G/YZkfa7/iMPudKVR+n3GrXo1y67BrbEVfM06go21xr
VtEwbtQr+CcOpk0YKi4oV1tWU0qEYth3QCg4mHKtBsq+6MYNDQNnilpn4JWmYfmMJ8kNEwKMrJjc
surMNPTJEFgGzZBNW9T3uVZcipYGkiV2tFYQoWVB5xvApKpB4s3okWfo+8lAjacPDj2Ps6JUYFwT
0i8i5kZYlDCfFXt+lAdLC+66DveO/K6M8r7Ftj/F6VkdgS4lsPParL3Tg+w8mxHd5YknofvMYceS
B78PkVpbJYOmOL8NxPqQzXS/2NGVTnaXOh/cSRcruxiVmzDqa2exXuac8GBuvpDNg/6osJ5kPFLK
Iju6Pu3Tpj20ZsV6YR6AnO+ytnYzjXtZKDdFwLEfTwAcKgZ/djWSZsEuf1Nl4V4Zkpex7c8zTHVG
CN1WTkCKIKe90FgHeVcBVgvIOdQ1/dD36pWwe21gNpCoy2G6USA1CYGWsiF0yZkN/waD2qGhpFzE
lAaCTGuN7z4dJop9q9sNRXSp46q3G2PY4fDwop5GLIDAVRxZfqVKO1IVC6cdrYJEhuhcaPleVQB3
kdF6GbT5NsoC10jkHaw88OhKO3q90hCkYrGaQgks7KhUer8jxzKOQBsTsrDlbOvpifqiAIikI9E/
l2r/0KgsnUI2LS5JvjtVngFHZc1ncezZXfovUzRtmjHZqKXlTkX8PETGDROje1lDvJPN/QvUsR3K
OwsibnGnsmpVzAaZcR46K3qbh3kLs9MPEv08W8k6NAOWS4Y9APEiRHOWb0jNZdRoKsijBZQ7nnY1
iUJamq9Add+bi3AyZOpksL0hiAb1to+L1gkaEmhCeM9D/pEAkZ9qmRxC4WTp0avVDoJD32UTqBz8
rkc5kh+2o1CeOJu4ipjutCzaBdZ0SfX60osM84BhbouqPbL/vZQxQeWIxu4Jd5lWudxRPxmmFzIV
dPKlOBlNSiZRn65QTz8ywbbHfNrB5zsh/Fw4VwTi3lzE+FYKOYeDFJ2Oy8JUbjTLkEpjkPvbJc7v
0mScnCigTZKKAuk8MyetTaQG0gY/lWVLMNP2I7Jlm5h7yHqkWQH21ziK1tmmBaS2CifVPGasIeuu
NqT7+ToXFMOIDr1kooc3ZPJCsglStNwXNHzIq4tWI+XsE6zOBNKQYS27GM3xAZlohwmxzWq/rCE2
SU1zLYFM3WeQzBC5ztI1aNLoNl8C4FxkOJyzuabrk1qQiBVsiG4fx/JlmGPtDMVX5JuJrXCdA2H8
wFdHJ0aQxp6FKACBHAbwJmsxAv4+Bc06iEnAsEHr9c/CWIPaxv43nqW6r0ZnssyezUpO5TXP/dZn
gfw1TeumZnq4LlPZuFVia3nUBc08VflgHgUQvKVD36jxrDhc3HZQRS9qsulM61B5DgB2v4x0ktfl
mFkTQe8BcqxaDByMz1XmxaGFmdLocj8w4vFS8854M+WNF1QtRZXMHgbFPH61agJbo3bpXX3qQMlh
SaEen1l9km7aaf2k+IwTZAo7wlO0IAMpJ7acGzOKCyKFBFnxJbokLOzDeFAHOT6Ys6bzHiEme8iK
YHICTu7bQRvN1yi32J9luqBh2qu2afaDS7rIdC/2HcxWJfwIU3aBcp7j2u5GNgAsX9W6lYt+a/ac
ica4/ZxE0YvRad0ppnvgwfKv7/pcFbFEle2wt6a03MwLdtVGo7FajTFNGfqq7kI4hGOUGoRcRili
fnUMsFAylKSBqhkLcUZlOdoRquXNJLTZqmpBF3fiYvgG2Us7GJAFNxBLW01ot1pKx5Keuz/RdrtY
4pLu4k5bIUy4YTSkXKJ8oQ6uGz4dLbfkTiau0oFq+xET3rLJlJQ+GSiu1qWGHTyNmHFnjGfYX7RQ
4a3SahqQPp/rODAPYJKF41wipLSNYQJiqMUTnYtyyE7yPDIyK9RwpzbTyN4xBtfdBMWFPVZhf4xb
RXF6TUp26LCTG7E0XupGrn36P60fpnq2onayHMKiyRwQSzb2Puy6ozgYZcwV0DJsSi0t3fYaqQHE
xVmD3fZl+3mRArFxwr7J/doY+5NZiTnHNR2Lfb/I/WoYLXAlBuUbR3xDXS1qS45IPCcM05soZKFB
1KkegmZSt2RedFuVSAbksfWi0+iIqnTw82mCh88AtHGtMAmo/eVGvZOqUK5cbVIWh4khHQBke9Yp
z3sht6tZmKkY4ThMpAPYsxR2T1Ir5et0iCPX0saIjk6nHWIGdTynoB+roDVcTUjoUiKyXgAekx3y
l6VAsVP1Eq0ESwY6Q5UhQnVuCXzgIssC6YkQNz16UgxDCMEkMtlyDX0Slc1fukiqpZpRpBcOCKwY
b5ghKc9M9MWjXhttt/pLmqcwqhUaFVUCE8aOYv4tZ+Yan5ykmqOHMIC04P8/0+QNH03XNx+/HF6r
9hcfFsprF5fF/7jK/96JK2iY1Hf/8/d/bL/9Ofwor7CM3/3B+wrOuOk/mvny0fYZX/o3rMb/6YPf
8Rt3cwV+4x17fHd9NoLFfofhIIb6BwHV32E77uKPpnn95fPHL8Xr5/jjl/8e8qKa13/5Ua339Sm+
qfUUDRKHJmOfo87FqSX9JtZT1E8WFjFcERKTAsRXPPJdq6dIn/AKmVitJCAgmK1QA7ffyB48hIXa
BPiDYQkBKJK3X38U528aXH6Kf+ihJAoM2doPWl0Z0T6vCdsrUnYUpepPWj2SaHpBpi3izFK/SeJ9
zVk1BGhdVqA3Izmj9xefUe7f94G5xWa4NZb+QMc2U9OdpKC6X0Tx2YDo5Ag0pyNl+gihC8x5uIfk
KeoLPb7Al+LXtpNfhEAChBqTltHPnLLaumhw+bX7grM3ZzvDkdX6VVZXsrxObq3k1KYrGgOjCrPd
D0yPrJ5yC3S2aQkk2dbm+dRBOzCMg0ykQ7SfIrtf0XhCaUi2T9A53BQA44TOnxPbbg1vTmAMbETB
JkZUVN2qP1vpTdy7cXkhaDBmCy4dLXCvpJIUQ/VKTo+NBZh5k91mt9CV3ewUhF/qe0W81AfO6iRJ
8FFJmc/TZvMzX4PX7LL/5y/mvKpuMXznqU3GsSOWDrEjbfwRSZfitjFtIkGOpfAAGcDWSG9m2hDa
goKqCIlQdaiTldjQ72cSJEwrWmVOFbOlcByjetk3Vr3W+5tSWEW9X/fGbpTsDIRVm5S2tGrdopM5
9Dj90/wuvAgvKLq+/i5+/f36MXrtvnz7GL3K790X+f3X/4YvySvglpX6PnxR3zW0wvZIQpGtz0jV
fI4J1qpO9wx3bZUKhlR6W+kVW9kSNfNCZ6z1RZx7cvlcy3Q63Byv21P2qtLloQ+U3hFOcJnETdp5
AE9sySnpAJI04NKVtzjABac0d2i+srwOsDXKUwOBbDkxk1XkG57LkFZ8ZDqUlyezYfBZ2guLvJ3L
fCg0PxK8aXSfJ86yFuZqlB3Osq35an5Pb69dTru3bOtlcNSTTcQBLejXUvUIsDFeVnmzTiqYHCcU
hVCoPYUxNEoXw0Fngs5wPvN9RoFTs+0zJrhjh1fv5nP0Foi+1Z7zeGcU20leF7uAcIt11NPgbpmF
Z5dQeA/bU67v5U3G4WzFl5fRwzRdJuVFK7ZnQiMS4YlLNVQRX6uGw27jyiPCbqAd5lxyKg/dMGJo
aQhuP2zS1J1LJ742eBubeMaoXyvIxxbHNFxO/gXfcKn5ht3VhykSHcFMbacKV1pwgKFf7WFETr66
Lbu9efOi4apEdahGjnVqum0UeWHJTc0mctcK53ZAe3N15DZuIp6BdYxforv4eHB918y25he/ntxS
OI6vBySi9GPZ4Z1CdZbFj6MbGhGD6rRHSk1GtotnkVlK3X4nnFCh8YzyTLHitdfpJBryYJvJ+zT/
EsSPZiTTBPNUYT86avc6CYHXgq5RRWUla1cFDhpYOXcridFOXHA+viq6hLUV7bIO2VD8Fpq9O7Xb
JtnTvirCHuzv3kKIGQA34bVZnVedxVfmMAi55AcayfUF3nBqEtpAGzibEH/a5WVByR9dwfWLXZks
MMh7tkkrrovPcbmTcaQ4HefLWGCqbzkSl5TTmZ9PkIZ4abyjiT1t6MkojJppJr2k5FpFxoc1Co9d
4mfaOoNXr3BA8oysoiy4i6RH1dT4TlcFnYrioRAfxMyrht18NF9lzhVt1Nrw7mX6IdlOkVOY9F6v
jzZKj+wszncIKdTKH8J9fzAeoeZHkl3e5De0D/k1qzYNb/6nOPWH9vD1r/m7b4/Acuf/WauW64LW
l99/aa3TfpSHeOKwvWFhXHbL4zziMbZT2DBY7l0T9Zptnmv1CCxYmt+47EluFqa3lr540R41ENOz
/CiIXqi6MQMRBUUl6HEWOppQ4ptULC7GDAO+axhuwkrAtcVsGxwrCiCije0ROA1k4ED2o2rTaPc0
LsGgm7R8DTtBjsBirT+1IusqVovqwk+1wOCKSqamr03Pqngz7YB/2bVye7Fkx6ThhohuRYQRmXBg
Z6zqKRt1P3MZTA1GZTN+tl71ffJGRkSdto5aH4DV6eFDyZ5IYqFVrHFyoM5dIp8D6GwTU6otziQ/
kTDldph3Qk7ZwTR5MYmROWAh+NXenMrnzjD5c2IL9WsjWV6x1bhp4+4RJYdXqZZndZovGwso6oA4
hOpLqGVOlbDEYnpMqEGtbnRT+T6Q0jd28+ckA6FCjwnFBsN4LXWbXjznXeMFve6IzPiWhRodaA4Z
cSGyJbOXGDRLm7bQPSGj+0OGgTabrkLbHBC/N45fxnBvto+pMK5IXSNvXIz8xDoLKGi8SIJyD3vG
Vef4JtYK1RNMy5tiCv4GzQSD+WEnUzxPHO8nGym4l8qqJxa1S8kB9KQKcxt5iS9AnhCmF00ajmki
7SctOzHOe8gz/bNcqPtQPUXFf8JDcqo+iluUsR8dpejvC85/yvoTV4dGFfbH/pC/Zl3ZUoBmv6zK
7N/+9XfF6/cv/q32BD4ASkJTKDF/NYlQkeImVKCQILrHOP1j3al8wrWhU6bCscGEbyLa/7XuxFli
Yv83LVHnuX6qMf9RzYnV6+9qThYzxRI1PiL+NH9y3cdVLWAhocVUB9Zi17muOpnFPLsd+82A7jxh
KrwYEsqX/NyoH2QE9d5cGgfs0lg7unan5fqazGGHgdxJEPRtOahHjIY7c0wf4io6itFyPyDnZRc0
tqTJrIamXUvpwB0sv83IjgmEu6CajWwhpZOo5tpn5qZ2PqSw36Uvuoly127zcUWbolqVSfJmpKn+
UQ0DchZ5kaX7qbD6labVxVHDfrUdTIPYskRSNlME2kVk6PpAqpnG8TSbXsQ5kN0JzReWEcG8iQr9
LW1fyQgqT2GDNDuq9PdKjCc3SjTJnZs234bWODAQMaKTIjG/IGEQwEeFkftKFYI2qTCha5CUX6Y5
vWX6XL4TFdVdiwfJFWRRPXZJrzGMVorebWrCtZyoDgYUnaa2RgzzSP5Ga889eVSJyk6WkzLgzAwz
HUWszk1obAinRm2a1OkKrcVtJbPqDXobvdMf8pqSz8FptkXfHt5YebUhB4qyl1UVzz9KyHRlDfT1
y36X5ESD5DqhjdUawXY7pjszKTam0jhN/tB23aYkMCQQC0x5pW1qyzGmZ8Pxlf5TED3M4cAnAAxV
2W2shu5OVrVvWohkWu7PvPXPU7V4tChQ0DzB6/MXqyYjqEB5tGophQTj1sjpS2Ay15FfW3xPatc6
iaXvpUgY7HDqz0U9F0wGdH7CymB05NuBtntvlUVz0fwvnqRW7UaSi/SB5jsCgYLE2CrdNEvW+FMh
vkyqIt2jfLltw1lcT0GSnOr0QMroVguSD3XYkdzuc7P5RoKMRpCXFMiJdjskKWOP5R0JenamtNHW
LbrOZNAcpNatk9eD4I49clRlmBm1ECqlXDHfbSY4izFJLi8r9WUxqHY4GU5ZYACzkzn1tLW2nxo5
3xDBAHdNVBfHqFv4SV14UokyJJuKhqhqjU+IXYxvvp7/8uz9NwlOApnqLFV/vDDTIHyj3zGXzS/z
L4cPDvM/NgX+9gzfVmdN+4TjWlG+EnauFn0O+d9sfDyC3furmxTbqmEoLMPfOwOy/ulqsYeshOfN
wA7+t87A9SFFNQwLjIEliRLr+p9Ypa9+4x/6AozdQYRfMUQahAhIZj/Z3SQ551bSesD4Ip3wXm3t
sYyeEiV9y/uoWVn4qHz0QD/8uL63J37Ew0m/N9nBSOFfNfBkf+W/yBBMeVU/OAf5i1gnLFdD3QiM
vDMJ9IvoOZB5lm8HNT4iaqS2RLKOfeccaszz25zDV9pE9wkrssueszhikaj/ib7X/291xPfr7R82
s/761v9y6FuqKnZRyLSbz7Bjv13pfN1v16lIIplloEfBtUdK7w/XKcA7vKS0lTTM1hbNpV+vU+2T
iecJoMBXNMG1ZPi1kpB5iKdRRYntinsKbO2fuE5/bmBxyRBkfmVrGCS2849dfYY/XDJCv5SMsRCY
ITPYKjPV9ZwEbhQg+RDZqT0twh46atGtJXH0WK7aNEBaDPPJAtOi1NcWaV5P+KkQLLB6amb5X2vi
9yuFNeOPF8O/gnCnL/rjlcXnf7ukpE+GiTEdcA/ADq4FiWX129InfcJ7IDJ3V3Gnc/FckQzfLymV
ChRMk4Tz/XplKVd61/filIdU8CPXJ4JiAaH4TxWo1s/1KQseiSBXYBI2ahFn7+8vKdkq8HQ2Kcrl
oBTfEHwbZ3XCxjDrCwdhEU9/22TlJuBUdz8YWbcO+lq4D+pqXysizaxM4EA3O6TEbQiDGk6GitZF
Hab4YWrUgQObyuh0qU16i1SfyTS852LzshCx6g7CfMM8aVgZTLW9qUcquKCx2WQ6wZNQcSC/h2rz
QoDnC9G0z9W4kIpXKjui7e9F/SrV7OZohUx3h6RYIKuzuK90qT8uY/IRWMRml8xTgOO7YjbmjzWJ
vF5bzwb2flxUitwh5CTUwEuE1rQ7aereVUG88FLyw5AWDnNIpogjuQCFio22qWb5FC5m7OcSPdai
XRCIWDF6z1EfGLczz0jHbtc1kuDPIUqlxdQXv8M+4VWl8rlUF47nwBHsVMtXvRkNd0lWXZSw+hyk
wqM6YL0hS077IkzS1pzi6A5LmbpODdyKqJHX1O61U+XVsl0Gs/gG1vxTlcxdmfPr5yPj+48DjEP8
3pRt+aX7h5+1+iivzO/250/63TDkn2T6IRF6Z8A7hCjKTgByhkX9j+9ykpFff3GyuKoY9/w0R/n3
nunb/S+AVPsEI1VHcGwwE+HI+esC8PUh6hgdqgWrgATN4LcVQBI/cWw1oA0ZWEkAHLJsfF8BeEi+
Zg1g0DeVK0rlTwEM2IR+V/5oP7908zo2+WFXsdBc9TGcRbSROyaeNJ8/cmhmKt1igfJZmo+pQZuW
br8zL/d16IuFR7xgonlE22n0M0uUJtA1nY4Ta7o23oGnq+LG0i91fdaD42KtSDVXs7WxPJr9PjE+
Y+N0ilmy4+69Vm8kdR+Ed0Owiej+0hRO6Yy/xtEtNgKhPxrVtpZ3rX4uzb2anId2l/Jxh2Z1iU/t
tCL3lGj4nUQKpxwfyZhEVEvgc3dkhBoKYPXSN6NYB8FltB60+FQKHymtt149NnTUiUmEh+NX2SFP
zuqw0SV/CHYaevDibtJsRJty7WJBlRtOda8yAr8GsR6x0ygGLjkSHOVuETdC+igtL0O6MaJD0K7z
bqPPu3BcQZHWAcdW6yRbadZex4uA/8/CEp46HUHI6WmaV3rM3nyKrL00egC7Mf9P0VYZD/Nwnsl1
ZnuPuOefyc7M2sIWB19JzgZuNWVtDOtmeXK1cC1M2+svoLjqYzTd9OldhUZaSHZ5fii0Y6Pe1u1t
kB0Q4gqaQ40QmR6BhAWpfYvbJatZ3zbCmq6gnB4qiSzsVR2dvt4q/xfWmH/ChUHmFvnjdcD+t/+V
hfH764/b/fUrvt3v+if68ya76a/to++7vfwJKTpwTIu7lgMLwP3f7nVN+qRdJQ0W1kuFdBSDFeLX
3d76BO31WgRA41Dh6Kp/poC83sk/HHQoYNnmIbwyo9VgYHwl7fxwp8OtmTJaUFzY2izSYS7oiPaP
fabiY2pIT1v+I8zw9cfw9/8iYilZNUUVlshP5QXzz3JMKLbtvpbvVSnlvp5tRCB3bdDfylaPfbZn
XjEqj1avvYtKc8GG9TbjO7YbQfGbXvuINI3xRuGguHwqlTnzWtJtPLU1jz+8if/OgYzu3k8v9pr2
AJBQAXWm8SZqPy2E/RwGuhgEst2EI9J5BiR2q9fpMUKqRpQ9AWq+rkZY7M1OvmvUdLlJY8a2UTNC
BFju57IAexBi5xtw/zgqjTimVjhLdVluj6Den7W4gP2nMCHBiq+8mL11g23KJVqaIPA+kreLeQpj
s/PqVPHbcWJW0RmKN/ThcF8ggHQ1I58RIcZr6spk8IJwfpvk7jgNqmELOQI5Q5AINJAKxidEOofM
VC9yU5Ex2OD9Xyxaeo08hfuRWBdX7HU6UwahwgtzpGHJJJQqEfGxWK9MN9IS6abuBuGGcYDuW3IR
+1ZRKSSgwcioF4NGZi96sOSPhqSbfpDX0eAWyax8UNGkH22pJmg7ibHtSCeytV7wRBOZvWnEt63Z
ZH6UF48RCQMbwzSeFrW61Vo4/6HEwWTKUpwvcbJKIGusjHpZ9hTE1iYZgwdpCnG2Tci36okfkGiF
jYu1WVj1DWNt2B8tOhJhaw31fTjn4mUZqtHLEQZ7Eg75Qzpm8pul9glGbWXF+2et67LsyVGmbwgn
AqlLrm7yKPlM3EB+zhCt7bVC7CUXZFm0gmdBggZciFVS4RGdR7iGCFW0jWYFJoHcVqACwM0MO86W
6LaWCzIBgpYUg2sOJxG66EphvHWDiXhGVO9jVI7JnGIRXuTXwmqwOkIGxglqTdTCRe5JmXLWFmhi
PXQIt2jxg8ZRU9KJrUJ7SMvaw+sBuzvVOjci6wHxLPpS6ABfUNuEn8NJe23Jk3eGAfEZyQRRt670
vLxZCMxw81CakDJwhSaAUNzaaJD3Sipa74GgbM4n74WxxK+yKTyMUaaclDZO90sktSu5whcRSeGr
sZQZ4I1WvE3nBkGjaDBQCTXk5JUSqgfgY4InIzXEypNEI4Dsqtg2QXW0aOZR1QfGOqHnaxcmvrk2
N9KNEFeFi6WdBIUmHp2m0k8Rvea7LjYSfjhavsmbwnCqukyOQdChzM4s7c2IAdni79EcsZ8aX52i
c6llnWdoFDFJbllr1r7wvhanSykuCTdomPlNN6+zMkAdyyS/0hsCzYgqAKmCFDAMo3XT5BNogzG4
EB2fHrW+0lYMb8qjIFoLIS7G+NwvgXqTzRJjpSZCDjYPUbCS4+pq3rhpi7bfNfrc2Lk2I/SzZpVM
v8hETm8Eq64HYgn3s3/LJu2kS03hVFnjATku8eHPh3g07tVZ+awqrboHeGYQYGdiQEvFBe9S0nU3
Q45QXREqXyETZiXqHLzG0SCKlwlJ67WximMEa/7nYRIsJ2xU/TkI2od87uL1HBWxG8aVZbdaFWOM
hJzxoBJ5tMh5dZSYEK+NRn9MEHtS8OntTav0wbFspfDAEhQ75dBKXkoKBgJ9TT4VnVUi55/ls7lM
JqCUIlmRQNPfVHX1v7k7sx3HkTRLPxEL3JdbiVpcku973BDusZBGmnEnzcinn0852UBVz6DRBfTN
zG1meoaHRJr9yznfaS+tqJn6ltWMlpCkNVh42JpEVW1J1XagnbZfJMIMrB6a8Q+J7pSFS5TfB35r
45eIsKCTpP7RtQWyb3QN0EOexsV2DsUQ+GcVzNFmsuz7Mdcvluu/m8B+C6pJhXhe2vy2Ig7nWPm9
G27dcnaeBs82pwBH0U0QlxgbOCDxvdbRmSiH7Ng62aSxXzi4YOpWoeSDGOXcEE7MkwiKAMhFASEA
xbI8elHLez0oRnX4WL2jTergoSstx90Q4SKCDX7B9r7tAht3h+kIxeja6TOiQRR7mU0+y6CiwHJT
Z6P90iyN4ZPt6z8+lpHjOrreznayqLxEuXMYAYjEmZC/6FndVABZOfutbo4YklniJFEWsSnNmz04
6SxFcIuswEhH7NTo9ac86K8oZPgrWZMHt7FXto9ZL6t7X2JyQUVM1nnm2cARJvfnykbiGhk+ZS9D
xCJVTMVM5PECnCrrqEvHdagf83JydjzWN+DAy2pbDZAV7KBf9pbdrOmEnRflsDc3OwUPM1XJau3G
IkgeIPB2109MwuvTKXm8AXZz2CweHK79XLjlbdUm2Z+u8eeHPgt1snfI+Fx5a/bEEYE0ckutWRMv
YNmbaiooV1eiwaes+KOtIXlrSD3fWdzxXyNazLM7+brddNY6IWIoqhZkWtgeNCyNFJODkulKl3Pf
lpn/bS0DSBFPr0fjz8/YWLNTsUTTGdSKv2vJb8JMMv0uVC7vBqOo6iPt7AcJzzrCYsageHwYXD/Z
D4F67/um2pgQWSC3QVMcF1Hb25zdWlqbuLyV2P7SpZ5DjolF41aRiY2+yR1hoFnQs6qY7Q/GkOt3
aJnPAAGZDJC8TBJ5lurukR2LO9y9481cZZeYGwgfnS43rQlUvZEzl+RUlpiEeqmfW4g1e2sUukpj
YPB3WVI9jQrnPy9EdrHGxHv3qDu2LXbr+yDGuLNMwZHVIMlCuEsX5CukoqGWjuJLJz3npsJC92eK
sKLG3Bhnayj6I8sZmA1u+UdA8b8RQdicO0cmb2LgIeXItgwqp2GCK32yS0xKT8LuZbBFIDqe4K7h
ARoNprvMK+RWQmHZr2tRpusQmlu/w3Pmhn9c2WNkK5o1wQBlHjCZ0rpIByHqaOdYLMjKiqWbpEM4
z3tLlVA/KthZZRv4XElhcKf7AA/IZLUfqzDZkczE5jj4OjtfReiXfDYl3j6x7oeWnKKK6+/cz2as
Nl0ywUrt+vJUG6v99qXIzhp++m/LZBmbfpU3O1c1+hYEUnjwgqJ/8kP9OOqpSOs6f9aDU9/Mbqy3
q2+7h8Sr522TqXwTaDg8OEaQ9XP87FAQo4gqmxKXl+XdE1gUbuPR8y8YG3EmJMt4WIPoQWROspWG
NaMfV78Dv8v2gVXZx6iojxX5L/tpssQmHyXqpH7hBXSWJp08vWzxpuH/KoVz5xj5Xs2BuGA2eFrr
PnrRCgEMx0t9Qov+q250cxp8UGd4u99YA4+POXgb5PpIEu3+V89AuUEZvkG8Xm0qu6J8L8rHyJr9
nWjn6XGKp4GLbY1jjICyfJsnLk+ykgD9lF13HlHUlSCjLnVShr/xaLa3Azu8N3BXCQCujBSBckm2
K1Znk5KAFT4Ubq0ftLdUgoGgQZYOI5HgIj1BAMN3eQ6SEnuIKD+i/roTdLVMCQoTG9eT/Z2z5BSE
liw5u5uHzFEv/mAN6CVr0tq7Mjhg+j+5JDI8V21420kwhAGwnzGy5MXzlo9rFMBmBCR6UzpQRpoe
ZWZCFx600TMnndgqPHC7IOImm4vyT9tPOL+Ie62m8Etl48vStI8rvditrOKfbeh9MS8sXpoET5iT
u7dVrF5aiuyTEsUHbr8RPkJtpyJxqtTWKF4SS1JNKh4+PQz5vupwhZUi67aBQyqilMF0FOCq9uDs
8P2WTBaizrT3q1qf+6aO9yiTWSQPBq0Mqmocjg98k2SXLVi9pd0+tS4KL/xU9j30HTRnTfbLCoXY
tGjut4BpNvDK+WOXgmxLYr22HRcYGKdFkl9GyFhRD+0LeVfFpQoz6xCEuCWdEElSN2PeHdStxDmM
4IkNPKafeuMN6IjmOXYfbCH9TekX/l5D/kDtNR5zJ9L7stXYBonhetKm/cXWxQW1wKa6JDJvtJHm
GcxTW1BOJ4K57DvCAFA/qdXbRXn0I2qt4Wh6Ye59xYJZAwDJy3g9163PJLu2+uICAjmtNUFk3tCz
f5ZWmi+R8wg4KI0bMlAj3/KBQnjqoRCIuxx87JsSvtxpMNGE5a2Szft4TQ+rxXqpjIl/wZN4X2X9
bXerTr2OBmfjRUSqAgaev/PqWvtGnnx2kXY0Gxm7PKgm6I9128fTzTI1/rZhw5/i1CS2d/S9CYVn
jmWyS47JZB0BhGBwiuwJh54qdcujR4u5ZuOfvCJBHmE1xzGBdoKhF6pBl7E6smH7sxsQOhlzM6sY
a0MrzKcG2XRvCjf5aVUrg5++0duGCmmTkFywcVA07bGCqAND+6dBoQr0W++xrxIYIvazHIv85De8
DWKljRyX6FkU5Xh0EeR8mDoUh46W3KjwdUzihmw98YNssuXOvp50UYIHpigzc0iSaNop5cfoHBO6
WSwHVXNJYE7EC7Cz0iX4DbLQr2Fa1XOVo/4b6sA++Hl1L3n5CHRDRtP0QXWj1TV3R/CbdVNy4nf6
DJc3ueTLvnaae5p196mPDNAviS1LmeUpaCK1j8to+Gzcii45zsPDlFXFwR6ZRRLYRqtpUGePiZNv
+pV+id9v3ttsAiBY8cK2bV+mrhgRt0j+Arset2urKrXnAdqF7N4OiaEEts1Fu7LcD/Th2yh7SgiE
vCVVkCsrwelF8M5rE8kjmDu+9CxcL2Klc12BcmxizsV1tvxnrymsN2ru6TJ74XJDamT2MzL062Es
seXZQbqSx/PeV9MpqnqzwUO8bKMEHVxDf55agSYQNyxbpJJea78OYm4PmbSt25X5xs04Y+iOeljK
kl729+ot7c/V68t9X3Z/R6n8Dwz+/v9eLly3wP/FDLEZavGFdOL4u19/5w2tzr/OE/npv/eHCRI2
AsHYBuKbALrJVOrv/WHwD1jyEaIKFs+khgX8zH/sD4N/uFGAnMFzfXYc/7w9YH/I7M+9Oi6YyrlX
v8W/sZIGpf6vQzNEG94VqHtNJglI8Qiu4op/mika3IWg6/3yr3nXuhHG51rIlATsZa8c8cyMhs9r
hVdtVsRMAU7EFeWmwl2P6sFAINiXjD3X1Ac6/5WP2nkdimgu0wyMRrBtVN+XO7PqKCeSkTZnZ+LR
UDeDTIpv2lDqKXVnxkEIoRW2NBMybrkLbFNnaTIs9h/bAWzJj5Jzgctcyiuq3JJvFjUkpUbo5uu2
DsrI32QMYk+RO3KmCva1b8g9xXufF7g9kylxNo6Mg2etiytvMaBCJjrRqJtMtpPeZUGk+Qe564A8
nXHLd3UCP3SJdY8LVsUrNrihP8ez9oAfxDLc5UjNzsKXCb66xLkVSyZT1Kj8b706nu8gU5Z3YvFk
t53KmXkCYaigasJphRNV2e6O3776gILYn6VqLAvE1TJUW1FpEqzslYApjGGkjiJALrun3tLjn6Hg
EDlLn8897SorAc6gBOZw0BJ9vIOUS+YXnjM7w0BdiRmJHGZhjFkUk1mIAY2+OBE/tG9HyOPHKLn3
iiooKAh0QMbhLPNbC5PWD6tXsd5MUT3/bCo7+mnBYli2c11R+gWJkcxXBGyTrIwTqAeKgcAss+I1
sjxE/jqqTZTOdlXdqViNd4M74GFx49nIbVRkPGVFPOoZ6ITjXsKqzX64sPOWjaiF++b2Fo6LsoXw
RdBBf1TkpvfI/dZpxBVRTwB3lC9eCfbjyuO9aF9BBuTfdRFquZlwDMboM9X6ruKeC0ABy7F20eL/
9UfbNqd3hXkbZy7g7XUWqMKbFn0P01IZGdAxtFTnMJxccBwNtJBdnIXOGezRkm/w7zIQaMsSqfp1
Bvc8r/412jSacJXgir6RVOvlDSG6TINKpe8iOEjfwtiMdsMQRLGac5BwjC7dzRSE2fOYXPEPM/Z9
B+JRxNBC9o4H2MSaNPB7HJFgC4giuQVnxek/RnCbm7XVP4acQIbtaqB/bP1akZJEoG/xbCUuaYaT
WOKfopyt95itAjU85uVHt8mch8nYPuVA6c6YAl1eun3IDx9qgp3gbEZMVsB8ZSFDi6z01hMSE+ct
6CIsS9U8jC+xm6EF6P1lMSmoLXzRvioYqVtL1JQopymFtnln5c0DC3eDKYOq7pctS2SvSWKtDxXK
1XdhpPszyVT/m0l45+zKVvHBLRVzNq0/VODoDwnC5snThbcc5sGu0fObotWHZq5i+0qujJ+yGTUa
Wb3OgJY7MKi1jbOECt8L/JFtWdvgcqWT1Y86XDAm63y14RdhwPSm9t0CVvezGCIcUxOxxbDTYN7C
eGprK2UQNR/IYaZfH6HSn0ZwAW4ad7X/S7eV/zkm+V+IXljJPM8aEozvQYg1UpEYmxTj8tqXDg13
GVfFmqL+Xfx9vEwMQwfLqb8lQDxqSZqgTUFg7rwz/kTjToJyPOzaXtfgL6HRvPUTRSjqhGsJn9Em
vSkvRL0QZhXJ8Gxzw0vUMCGlNr221uVa6Z/cE1DkQLW2Cx4vtz1bydr0W14CgmTdsJQFGnjHAEOi
D8OsAOqS6m9qcIto0EkXssuYuybGMzD6TGlF2xJ1kbpTeV//RGJVuptF6+nRJB2Tw4rG/smNOvv3
YCrP3iLTdMoUCyC3wTqubodxaUWOKljNVqeIT8NsozYrrW0hUD5tantlwgZHrVm2CSMkzvQ8tI4z
jSRkcRPC21CcUW9s5GV0KNCE+8fay+NnS1Z9slFhK4M9aFv7jgcLuWyI0LbFUZ6FuB2GQfToinPn
DxMaV2JkU0H5vLarlCfyYy3rlWE5/3nBhZVsI6sbnV3kRmN8zpMgx77XOom1m7i0fyQ6AmHjaAaY
gA6jMdpbmA/v7BDuStPwnabgqSdsgLhgv6e6lu8h6cjTsWmy6AxjF2xLLYbp51gIfT9bwMbPQR3l
TCST+4JeANqYVeARE0OVV2k24fD+p3rk/7YO+z/udSTxMdoj5PGIFf9zSqFf64CTXNDtjiWuLysv
bri3o9SKxnznlnUAVTupz0vJAPavP/nfqhj/e1qT/9dkitcP8b+oCcVvWph+GsS/loL80P8uBT33
H1woaL+wsUPr+Cd1ouv9w7nKRBIfgAwaWo8q7O9SMAj5Vy6OAJ66/7De/r1cZu/s0m3EmGsRvZLU
9W+pE4kxutZ6/7xf9gnBsflTqDuv4sn/XAvOxiMlkRys1MlckilEz9DSMcAqJCTIY850bcPwBkcr
67R+suKbAJrArDtxNRyCnOukiA61X//o7JXbOllRhDXQKcrFYkPGRey28AfZkyebabAfcbwtR8Vd
9czaM9pJzVC9mPtTVynKzNKaNoPNRWyoSxiBTFZKdN5wiuv+EKrVvGYxqvgCYqyXhUPKfxVuEy3C
lJQ0s01kue5ZlcBniUc2bCri4C7w/D8aRlNg+NvP1h/YjUJQnyfQuRnWx1quLB+0D9eksC8OhH58
ihzZTHKKnR2NjBLb9hB6ZE9xJg5nNVPftQm5QTgDsEXC9zsrsfzSRR3vmqh+yaUhZVvqW9euB3yJ
VkcnfHUEOD2k87z2brxiQgg3wPoPE0X4pufmaW93wPI6aR2rbGBX3AhrW9vFdMbjT3gqvPNiH7Pt
OYCPw5LYeyuh2AUrkrnvyjcnplO1V72+kEkfkg2MeKcqpiZ1k5hpwjW3iWEyYF4x/Rmn+DgmYn2q
8/nkhyP4XwVar4+dC0TEAECdeyFGYDmV0ECGDf9/fJcQDnfcyL+71lVyU0czQMuGaHSIwOa1q/xf
1/gk5oRDs0/6PjytbdYeM/CTgbXeA+CYt55fufu5tihv14qZOPOJnWWC69RBrxu26d5udPoHA07s
1mLBDeKVyb6BPiY9mdwsXcO2dCijLQtI6M/rdOOxksE2yUhxboRO2wqnc95g3O5GcRa98yMpcJy2
FjBfn+vTwWPHNwgp2CqslyUvxwfq2f6HY8t1K/JOHgvdZee8C6728azQjNFwro7hV+n4qX/FvjrW
JZf4zMhvryqqBsP3GLTDRRf5tnPCS4HVJq/Ve8jSmIeN7wJdgb8ey955NUONLZl8ik4BU2OyTrXq
H2cyt+5VLRbIrs56zDxFXG4g6/vaCCy9zdQHvBYYpXg9/eFtNDKI2R419kkK3Z2FsfrXmVpZrizp
eLXw7/r1lk//3NODYT0Fgr12TG8nF5MRDuehdbYsDeIjvW58z4jX+1laY03P4WLnzqdhB2Ok3fs2
bqFN0S2EwbvWeHFs453A8fsMnvDr7BqH3k7ZJlWjvu4zceSB9/PRSMziFtBb+CjHAWd8UoS/dLXc
JWrcTSULQ+E1aS25SiF1zqlNQgcgNHorBKTqFdwIpQB0sI+xzcsH1bYdFsVgOWn4x9u/8Inam8yh
Wq/YpWmacXoGo3ngub5EgwulJ89xWzdWM+zQTXy42YBNlIEXbqOThBvGamOBr9lZMGW7GBs3zu/g
NEEApsjRG09qDRwfp75Eg70t5nI8edFXBNLiPM8dQ3tRUV+xNb/lThh5nAhV3Uc+Fd/k9NUmCVfr
UbjDtBnnkkOIKfi20AZHkghfw2L5XAdY6iiED0mlspt8xopYx8QPxckTgSczniJMtCqBssVqiJgG
0uMPsATzi4BFvqviDNRlltFahrkT3BF/YT25BScFxqzsocFZFrmcCwF+/liE1l1ZJH9aBpSqxaM/
i+pH0IcQf2ekwhwdt3akcfVEZFKX2RxcLPaVWJIwXKLVqAMUwdN0P6uQcjGox2Nh8DPPnbormX2n
STJ0dwWMyVcngvVnORi5DYpjNmDtNTM2andd77UHzxvogtwgOthcNe2G9KNqN6txoh4n3HtTSFCc
pcd4eF4iQmnqphkx2s7wCrLhC/cEMGu1qwrnXiXqE+wspvz1peKKyPuIuB3ivmrm78m886eI22u5
mqdYhOGVNkW8xRO2mcLhO2RYsGQRv7ZAuIjT3nfvpIkf8kScSH4kdGbihWweKVo7xC9WvwmckrgC
B5/uNOOTG6dPJaz7cX7XfvHMBnAry+XRn4gNZ4cumRHj/CbkeGMSnB8RqANYUb6FJplzabtM9EZl
yz7iey7j24XJOcy7EY1N0eFGjwrPJtmo8S6UrQMREOyWoQpMI/zHK/3VNPJmYbn6QrLNr0bBJGDi
AbzO6EPQJTO/LJQoaGuuOSxBN59nEuLJKwUzMdrFH56w+AhmE9ZZ0LXizrJstWMAjX589BdkPqCw
3/2yzdKyIi7KkTNe84HffEBOqWjbzks93roFvSJeWp0foamKWxdMIQbgGGl0sbAtjHQXP7VNnH9Z
YeW8hbHgmupK4LN+rwSrWpYut8ZzqlPCWBXstO18jKV3NOPifRfRAmJiKMPvviKYbmBRfPASTbng
GSvaAecIjqT7cDBXtk5u2h4CTlfL7kWTSni3RHZ7D2ab06JgFs5rGNaHqlUdz9z1nzEw+t30hCuI
JLzpJwJfsO4U4QMozA/XGhjVhiDgOA9OBSmQn800+NC2zVVyAd40lIgi+h4f3wCcvhqt9ee6mkhe
QT0KksWkLshrmLJw6kMti5+bbCm2hOp8ZzWpKGuNNV7JilSFeXVu8rjtAPYl/c4KQ/U9z0Vyy4P1
A7hmtuEryhlz4JmFeCkBBfWA7Ao1RXcSFMt2GdbwONviLouLTxC84w3uwk8Yc0dpMFfnuKw3fU9j
p5fKftElMAtQRvI4LcTe1IFp3pVqAC1yL/OlF90tVH1PbKRYM/oEHYMosdnGt9xmLbb3Pcvukc64
QA5fjyvZ6qo/6BV5MUv5+zKBMT9WuQ09Y9Koh5mTE5QEXDRgtzyqhu4ItQDYPJ4hXH3R8iXmrPms
E4HYp43NiTQm8Hwg0qrtUCR5WnpDDgkpkDvXix+rMSr2WE0xZRMSwTI/WW9cWYvD5Gj1phx33gYj
F9esFcJY8q/SoWsVpA5Iq/aJ6q6/hcMO3ZOaEkZLcGtBB6ZdZWxle8QIBs9do36gf3uWlY2fPNqP
4/wgB4aVRZg95E4GjA5A0oZY+CJ1HAUqApDBulbB+0TbrBaxYKVoyp8xahtmCVN9gpM6PzRDfB8u
DavsKoirrRLjd7lm+m4dHEtvNbPNXdBeBdBF/jD2c/UO4TF49VTj3IcteiTU44ai2SZQR+TNi+RT
vCQ5zk4RMNBq5qiCs7GgFHQ1m8MgwYeLVzQdiQj9VWWxfSZnYu+tLN/HQupNmamfuYfVmDnQJkja
fVRpuDEEtUK0DEONAjs8sioZNkHbPkVQu/xq+WhAHoSTV1AI+DsQvltR+7AV4w9hzLsO2kMf2HdM
RKjrTI6OafZ4M+tiEy8+ARNTcljgdoGTK97KMNgtxF5t5m561NNKyaaGUyCSkwNrNs5IXNazmA8r
aHKItLsqkMgorV1X/7SnKB0K+1zVC8M+r+h/KCv+MTWoziWoxDluXudY/YkX94oqRJHG21rr+M5r
S5b3g3Vbz+bgxeOJheSuaPLdWjfPpQWwENMYAgqHFGv3Kde5+j1rGaaNicypm6bg0lbIJNciLM+D
BWJh0EvLCe+nbHHBMJSSeglSIL1FMdxaORg4FAv3UW5/WgP3r1EuOxyfuUjDWcevJOQRT8t7Lfpu
MzicYoQkcZeK5gR3/qDWDvRFsDxI0zGLlzdRK3a1Te51VQx5WpVgGZlXeMeZfKCHlv35EU1e9WDA
PEy5vrM0YtshvB6O6DMex8C/Y4coNqU27iFD98iDRHyFdDwo60rbX3pByglsO9mV9vTbK6xuxwgX
8leRT6nTTy43Q6Tv0Tguu6SEKZOsgQd8zL/zYmZCkpyfpi2dr0hImB6TLH6XQsC8MHb5XSNZMfXM
AQa8bjPP77gd69fEafcakSLgtIMDnpXN7YZbAU1F5egtA0lzh2DrV1g7LUzQfryrV65SzxbVhvkt
W7sghE0EtGyZm2Rrt1B4OvbzSyNj9t9tF5wDN/NOom5+ZxMSk3VZ3NvEy18Hl4l95kOkmYbvslzG
k5qkt3MAgB2EA9N/LPOvpCRZGBAfURfbxu+zbeYAO5HMGL8YOg3nYO7Ffo7XXeUJvaP2dLdzJYt7
M0R7HZE5xSovVscF888QNLcQGPXzsvSPYdxKgCHdY4O9r8iLD7xYROBgI4CZ9I25r4OsJHbXNBur
bE7cbxj+bVzWPVfwbTxTMHAeiXPhMUOKhzFMbWWHG1PKSzZQuiVdvR782eH8K2PvHcqcnQJ/Dr+g
7IyfyG9Sb6xSAuzSck4iuvdx1xCNULTBm1JQmGiBjr72jpKVQD31ybHnAjpAmp63hAvDMrqK1nT+
OneddTLx8uhK8R36Wb2zVVwdwrn9mhtEJQi+46D6GvU12s140YuoXAJKAurooeUsyhJv40848B2h
zIVxGtlelXzAw3WfZXa0cUfv6FhfsyLgyUKmof3wKNz2ZJT1EDCq/xpJVUAEXcqb2NeUsxYvYJ4H
aBbWuToKHXgv+IRQZwR9vA+98dwPIw8X2SsEFzr2llXYz0n0N17UqTNZGuWdv0LSSaIKYG49xWft
9s9JRUuDCpZs+6j9EessOUIdDo/MsaGQjFdzWulwuCbrg2epV5bV0W72W9ZA0cxyRp480b0xDxTb
3pr7I5MNRuGChu68osYk3iROahTb0D1Z2tM5s7uNNzFsv1Ov/FdcSPI1GpyB+su1bkB7Du++jOoL
zEKCygcmdiMZC48joqyWQKk12/lzAWVISLpT6SAHqpVbPBB+iNLbEcQ8FdQcYwB3mCCx+XeyEDS3
oMbYkLGzQBIOX7uobo8QINR31jj9S2WF7q5bRf27ZwKNn3mp95Ehu21xM8D9nmKPkE0q9VwPVjoq
6n0T1tVHJ8vks/XU9MUCk+GmCH6X7sRWJ5bscJqo2zN+vQKBGJkUKmaXVthXJZeaWN1z7TS6aE/2
FSWVwYvcoYJZv6uitQ4E0BmSAYim32TSap/4auZ0kAmQn0yQJ7hANd9OWBs3dj1Hz+jDmY4j9n/U
0GWfRi8SfdpbRh3H2dBLTQYck7X0W1zE0wP4yvaBTjy+NLWtkaSP0dlYLOTZThCtGU+wCkvjIFiH
8jY1iCStos139YpmUkZEV8bCsl/m2BG3mXSzVFlRdVu6ImXoP27jrBxOpCBituotNX908xX/bJLl
xrcb+2axg2dB7lgbxn+CESUlsoaWV0dzstbGhzdeu/duj8g6mHEUoGxCHrixF+AZLbuCbz/q2gMl
zBUci9Yv6p3yaSrWD89Wt7meujtbtvHOayoezPyqp2hGh3j0PtMbp+T6J5Ba9cA2spr23gzy2Ujz
3VbWukWumD/LAaQYChvYW0mefTqW24AGyhgfuPTW156eX72w1E7VzcJ4cGD6YjId3S0+Yga3yj9d
ESO1E9HspjQ4twkDaBTmlodZAL3TZzbJ4ZiH48wB1fKx+eLTVySsicz+zgKS2lw+nTP1JsFdPmr2
sZWELC7gZvtLkmVw84JZpd3sEjcTLiervpqpB0Ii5ml2fHqqfD0tKo6OM/mE73FlsT/yjYOkpidD
6abTMocch2IPgkguUgeNdGoWJhfjbMdHuCDy3YOLeazZGPKJOeu559k+Zwz276vcRw5ZFt57LG0Y
cK0P4rjNOJe7lR13PNhMI6FR76wA7OamJehH2+vMQ7guBKNWAT1dXTwSHaZONuE7G2JXvD2JK1yJ
qOLY+enxNwOaLF0ds558q3Dx71p49yx9DiH6H+zOde4XRQQ9ZWiHXszzKpxpxmQvbd38QdYZs1yg
TtiWuoIanBTBoV+hbWOWAS5YsXms7MG66R0a378G05sQb8vWtfJ6a4as3S2JQyOJjRYdjThUdYCq
XxAycsESuc/6MNsyFNyWHn9nO6LerqQPKhi6Fpo388wuLr8MBi7WZGX5zeqyeiQ+Vn4CWt3J0VuP
cI37s9ILZZQfgJhz7qoiki9tMNAvtYLxSUtoShhICk8TebdZ2Hln9xqKE5rBPo3jYm6FFMs9+agC
ol/s4m4YVUowAnNP4siQHo8LRAgwvGCBU0fNX7Yb/YKC8ikLQYWLklDZ3SdWDevYJmiMI6Ns1N0O
c4khG8JDOYMtlxWxtp5f/DBugOgdVKJIs/WU6yZF1gBzwpSr84j3+sZ0w7pvKhNj0EuSg+cgpxqc
7jER4B3H8b4LiaFa23udUAlD+Nn53UhFxKgl6SyXY6uddqGa3nik6R2LAKCgNUIAsz9ozE5kge0G
dNnQlu29Tf5tQQXRp0NiPdeEFVC4dvmvLOSbQKawrwvoW+vauxvNEf6O1/U0zv6THaD5rv3qT1FQ
+TFvr99UwSrUv5KwwhUjUecZqGdE3WW6eqrhGe96men3sEcMOrqoCralhNQyqzwNneKzZZ6iW//J
itEIqlODd9G2+CQTmfzp3GbPcITUFgDvmJbQhBfDOYIHS1/fznfh6IRX/JY6eX3PPju4xFhkyEQi
wqybludldcbdki8ffh8UKa3FH6cf4AXZ2YH8UXkhq2pTWDo+aEbRR1HW3dmw0t2R+3FaSB29XcAj
HdFJc6hMeX2ukugzCklodZlw6mx9dZhrv+ShhM0mUEmfcTOA5mtBVWJs2AxVxF2yCGffBQvpUys8
ZX9GiAn8nH+NNKBooZMF9XK5BgnDxEai/5M+GCsrUGNxb4uVM6cn5nG4xfnQ7Ie5X6D1s4dmEldN
Trdb2rlQ32FcQ3JrFBtZUuMmz90ubD5D/vA1ug6jUc9uxSzWQ+YFFm2BzqDZrZ1sf4Vj4gNnzq3q
lMVlOe0wM8Wfzow6FzCA0/wkaySJ087txfdY1ubkDiShzJaDm89MLk19VY9vC0BgFrrmx0hIAEKJ
5N1m23xVnZbFKbY8FHgrGY4TYlF7YNjGnvxi05s81xHIUN949gHnmM3LOiZ3eT6oZ12Tu0ZUFtI4
KwlYRBfQxucMWqNn/S/2zqy5bSTN2r8IFYkEkAnckgQXkdotW9INwpZl7Ejs26+fh+6ZnqqZnoro
yy/iu+mOqCqbEggkMs97znNcJjcVcLX9YBb9ENic83wA6GdRk2itVaZOgUMvb5IRV7NS93FYrbOn
3fc6ATgX+STpYTPQRKcPi/7ZuzxLMyGoXiyfFBiV3wY05XvdudHGstiMO0Ol93VPdFgtVXMIFsnI
ZyVYs15jSkFS+9uljvESdtP7FHiPvT1mp7UmLBDTIfgUWEyfmG5tPIt1yKrW/CWKMjYjNZPhiAmZ
ZAfG8nqtKPQ6Kt6JSeX0L405Rz0b5+7QZOMOmxjQgqjIDrNkxlGUSNxZH/k7D5OP3ShEt+TRnkXw
Ab1r/t7RnntHVUyK33f16AFes2uymUdOTv3vNqFoeCyH5YEpN+uGc92s5Opu6SkRdc3EUzwZqqxz
Sx6clBrcLs5eON+8cJPKbQtixDjiLZFRqME6Dj5llFXwWCWT8wvVq+Er82yxEw1PUFJRmQhvmtsi
8tov/jJD3RLiZzwtaEajj949OdnRuCm/VSTIPuj6Lpu9T3flddxYg3PfMt6hXIBcTy1QoKOVRvLN
wh09QNJ6R3Yn4DcTwYmcfNgZtiObTuJrUEPCuCa3vePQmp1RtKom7qq2AyTc1upPURcxJwo4NbPe
0xw9lmNYzwlo3VVnB2uC1Q9IwlcPfQnDvozKYU/NdPyGDJ5v/bmFrDJr9RoAgGCNEaQjsBTzFi+t
V9EuES8U3ufLBi9F9ZQ3Q/HKyK3aUZdQcESusL6nv1bcLwzrPuzaeKHjU7GA9eUdbX441Kb66XN3
814n/WJt1obCQpkyOckr0xwjwzm6X5vgwNn/S2Aj/7stex96p37y/oNoX0fUPa1h4UfVbeZ4yxn5
fQ5b0bXPrsrl7fUb7Gn623qt4276pngSQqTcbasLDhddcoK6v8E/b7YWbOmNH633lAFWoN67bqdH
lYYr3LJOwe00Zf6BGelFzdXNlID3tfJj7NBINrRVe2nK9qvPUIjYGN09BCybPZYhRrKN9aBdU2Lz
rt3yXs7lyCk7PdKxSHeu6wB4bP3pnQ35Y5+OxV3alOtXuAn89w7wG3fyDN2llDzOOdwwpHNa5cn7
XJgy0q+xgNqzmU49CukMl643emfG4Br5DPbVHNvgHgSQgGqtiy8dG8VdCadvRymLdfL7IHvuSYnt
ue0Gil4y6sOwVC77axH0jmXPwaKv8nOsmn7HxvaDlyUlchldOLJljolLBfUjMGT9mvSZhh91dkrM
J4oCiTqBJTDVCfvZovsar1f1DUg7ceNPadNMVKy868u0fmkT/7YXHXxLw/6FlKesLRLA8HA9+X1Q
WK6uxTwlMbU7GQvzUXkDYWv85pDmaX3Ha1W89LUA8B8F1R2dQt45Wnjf16LduLSVR/zgtO4E2yW/
zrC6DtcS1WAgbdeK9s4CQ+KIExqN5lvf0ItSgLnEutTfUsLn3jSqmY61WUCh9tUXToWARCf5xeqJ
odSeeajsjqK/lPFAHHTeloSLAw+baRVFyNyqeH4cJ0LbLYEeZmxlecNEv8mZHxjpUiwwVR89KhNh
cLYqcaDG/C1X1k9rIC5a8bcx1Mx67PlNcCsriknR0aXLeLi5ZocY4apl+toPw2c/EeYxFUd0ehj4
U+bVj+le5dwh6N50OupartDk5CYAu9p3UUi+MdmVSMZb08gvTVJuqz47N40Comtn0/oYrxnlyoo2
wlUSm81EvUvy6dJ0NDykNstp1F5d8mV8kqTpYN1zl+U98whMirw4nQ4TdsHZbHgMRpXfpJ25pGNz
FzcqvU21JxiIlnm1IUBp7YHDMgPW7svIsOQYT1Z2HzV4znSbId1aeYsqWjn+TT+jKQccj+Z0eSsZ
WcQ8oCeuEIEilyYHv0LZFZTjSmoig+vojzah6Dh1Ea3cSTb8XLKe0/Qc9095sNbsWamZgdM68wiD
2wu9ylAIMtmUQKWrfvfQA882aXwUDbXvKnczc8sgbDt4tdh8+AbwhG+SjMH1XB9p21QY6qrq7CdD
dkffIzXYGabV1RIZEnhlb0SD9tvba3ysS/sBD217HsCrk0XHNxoQqeZL7IS/05XbE3nM3SMZorfp
utLlURFvlB4YWCjmjWUFFZDigTaEfhSfI93e2Gtl4VhEn8z9t67uSU3P+DGx14Z9Hg1hk7LI5ovl
3E6Eics1OcZJ+7OTmitC6SoNl1lfPGmFn2s8o69tE7l8cRoe8ZRxL43mu6h+tfmCsPOz+Sxu6YqU
29p+LWr0ZL95tjxElBRQoWN1nM9Qf3u1orxn+0kirjby0GP1VKN918/+tDcjlBQZTN94XG8m0T+T
0m/Aw8sTAu21cjcUy7grCbZnPEdVQ+ud7A8z4A8ef4bB+PaqPoenWDoICbzGuppFeiWD0pTyVENj
Si37h86I4PKkZD7DwZisatvxUNpe2BDkrlZ+8qSHHDClHCuhQJPw4zSAvGDdJOD8mD+XaPsMCKPi
YLPPPK1Uzt1LQrrcMyW9b0bP+WYggxjSji226KQPI4flQ54X813SR6Gc6uGYeUyHUJW4hkK8rBO8
dzNXD2Ty4HwOPsuV6yf3cmiocwxIl2G7WXayH8RRRUhROarirT3Jd61TPCE0pZ14Ntz8ksZl80A8
E2R1mkWgOwc2/tQxb0XX/ZiVZx1YGu9X3MM7i6Eor233pfcZnNRpUrzytmi3U2VwiGdRcEja/A0+
EqUZNC2GhKdWHIPi06/c5T7VRC3SuRs4PKbLzrWHGMVaq28rNRv7qWCuh5TOketAMnTTQl/ILOfN
4YRiKPIK6P2UHC+oML6xnKneDY1mrk6jTM6yGHrGPka62bmKTA4lej85ttAaaQBnLcExTrsbu9ZN
6FP4SKh7wAXfRUCylRPlRI+T7jVY7JOTEkwep11mMB2vfh3g3+Po2OYPJr2ui9nn0gT7xIU0O6qE
pTaFoiOcWz1Rkh6xH+rwCWNAIQMP1mBlSz3eKuXuPYGwb+STti37seNQx+HGf8oL/9Vy84m0IqIs
9kTyaoxrYL4aTjzBA9+EdV9zTnhzbEpCwKJTAjC4FWYbt0vlHb5JfgoErFoMO43Zq/7lcKpjhFjO
/nEcRbe1lsXF7i3oakkQ/ucgJRGNj5ZJ+LmLGeJLm9da5ixDmBR+fCFJ9xxMUXkeIo/4nKI6DHGG
o1mU0lUdJ8gXxTnmhG+yCCK9esA4e6/T5mm10q+1NR7mLj74rXpIXf0k05L6ZTS/rRiprIvt4DmW
DeMqggahnQU0gcJTPVdug8VJ8H0RW0vEL+ovSLDZlm6/2YYSNWEnTkAnpJ+9EFoCSjEmSZztGUQP
AQ54RO+1cYhQCcxhsX40HTnZpduXNUTwzOatRxQxDqfMW03IDpTa1cQTaNC6MQkGZxkkB3/kidxh
rF3VlwDzNUj+Ljm1YyxeZjpjMwD3ygt2fDiPs2fwSHsFUf1KKJJm/WoeiSjGN2wkcZ0FzlXDEqxL
I2mxz0RHOPVoEltaui/6Auy/zovd2LjUw111TZpn/K1Z2BBZ7njndXR7dsK+14ZcIS4cSt0suqiD
6Jq9vC6xDvFNV8ZwlOL2NsHoGBKuBC7XZd+wxSU7UuzfcI5xInCG9WRaykaXglezz9Ah01WIr+tT
0Pa2TjIFn08huAPxbUM60NmoYKxDX2WQUbpaHErbI5uZPFBdfUcI5THjhtsmUXtTF+ZOzPJe5+bl
qn/uO22bE2DnYOtMotgLh+FAMPSMuGgKe6HDvd1pymspBWRRUCgMA5M8BujtEw4zxpn0PqC2b0wR
7914vffzeLuq62h4XElr2c6TbS3E1o3Ga1N8ySvsCjCOnw2NwEyJNdx8i0yHdED3UhzhUZ46IphB
yLHu6q5PDlYSDBaVIiRjE7P8KPFg72pNhLbxiFU7Ccpa1jeXUbNfrZo1D+MO++GkF/PEflKd9SAG
3j6VdbFLnm66Hq+P1Bjva7eRe1NlkPKD+bmCVcoAvzmkPtB3TRHZFjgAnj7SGezOYmbgI6ZoMxCE
KewB27yT1lQMO3K/pPMN+5LmXNc0eVwbuy9cERgpTlG+xXBvtnqt/UuVsuNr6umVmOx0zFwBQzqi
7l3EsPiHtV0PDOt8+pmaz5FZAoSGeArHOU0frLGTG4/1OWT+HnZB9EF5K3s6gGIVtq2jNQbTvhyv
O1eXXRn6THQJxPTO4LU7Yufk9Un+ZGc5Y0BsW8THiU6lfbFO8cOAHrvLAtvb5QPjlsi44g4fHUE8
Wc9fOnYtN3zWS+qkRPKSxbrPF59cHSJS9LBabht6GetDK1uxV3rMv7DTp38G6Rh4gRM8tJROPjaG
dCR14gz4G2gEcSumM0789TaoZ+JJilLQMPAj7+Sqmq1RMBQHwsiwQEhAPDqFJ88ch6bbGoMmTXj4
WxSzc93vfAVvAeFreSy7vP85UWTJ8TmL/C/eKB/YRpIUrHooMmwYe2akImY08rok7QyNAGNbsSuW
QuwshsJMKxiB7ix++t3YEpJcHGAVFOckzXsd+QsNWviBf0FI81jUsHJtkmDB0lp7LibeJJntc+d0
hv0Rreltn4zpvl+urg8CzDFNaMaJrwWr62MtK1QZ8m5sxswcw4SMm6QGwhgojLSOTNnIpGsp/OsS
jW21bcLaqTVURp4MogMftUdY3lsT6g+oEWlAiLBrg9rUHT0V07TlP8gK+JDmvJIOa/A4KApf8byK
s9syHgvdtBodQAeTHXCaxA9iIe/tgnym7kR+qU1Q3CcT26FlzC+TG9SP9iiHfVYM303j3rsWJ5zM
ZUhc+rK5IRxKwVh0LRE1dAzJGNUscfmbQdC+9Wa1b+0+PcWWgfni2w+AyGnjMiZ0Kn1f+UjvenxN
2NNGwRA6wbzv+vEs+HbSrPlugvhbRmhFJNSOIARcIhWc5qEIhUTWY29IWdZMAscerXw/8Hakal45
8U0TD5BYZi/lkLNY57WLm13WJ+6BXRDFQ8XknOPM4zMx715nRuO77JZ9bUS0btZJ7+0ETIWK2QKB
JRA34xx7T03C/HNjksj+3ukMotdYR+PXlTDINfiafe+JZe2SpQ/UrnWiImwdMWx7NrcJlpE2uthF
3b+yAXskuD+gAM+xf7TibjzknFwA+ICl33Bo+FRlCm9D1U/GcWeOwMt9IsWn8SSDaOtEOvwiMrPn
Jr1r6hHGfouLz71Ypn2OKu8HRF1e0ZXLubENHJeO7sjaz5lVvyjJaHiDfZu2hhQ6QEM+mMQ4AKrS
C2FW8NLGX0/Ya/Dnwv9etJrBgANeZduulfO9JfT2Rmt5vUnilNhQKymEGa3i5EyVF0pZzQ+msu+H
qR2mHRXR3kVNKM/UuvnxW7Je79LCqK+E99ZNPlfFKclLwx7UYT/MO1FP/X2ZCPlS5gUb+yTF7NMM
yVkngctwwY72jmXJN1TWJ8Es6EYXPB4cEKyf5eBZmJ4pOH8pa26T3CyExGo/O84UENOm6KyvSQrj
kPhU8YmBwty65ZJ9SbHLMpawrFMlG65HbX8fPflRB+x+/bTK7mVUvQ3F4N5yXFm+CSmjI+7p9pGC
1+7Q4WL5oTgjnIa6ae6FqN0HjPXyTJoou3Rc3HtWZWYXbQGZimr3DUjG6aSzPP/RtwFmYIwZwUwu
yB0Q+ZylHS6VXJO70lpKijhbKoHjLGxbOzjSSSO+ZbP+kSUjnaoTcrMqMHTPXPC7jC74nTe7j2Uf
59Mxh2HyHlfdvNNkiZ55XrdMScmbp0qcMEZTyzP9qrzptPZxf15ohsZUMmZQooa6pXHQnT+nCgdY
Wiw0UUuaZKOh3XnD8tPSYx92aW0eg6HGzZ/3KW8su3jU44K0KCi1jwykF45pi3qm+STmJOypbSEM
LcY6hx/Qee+9m+dUU3fZruv94admgWs2KwZkjtI8Xmj8iFTdateHVEt5R1GjFdpO9sPEFnOEyfVv
VNJ9dkBK+iMCVLk31qCfOYHJ0FYx8ArAPczU6/dsZMQ4WSmPje+LXV0uL8YiABggD20DzztR/2nu
0IPcMxoby/H12V+y9U0nGDIZHtPH6svqGdgXr4KuUMuxm9R7MgTBpbxOOfy5ql4oO3HpUiEvsI58
qVWO80TrmPU7HT+NoqtqlCUxW4MGvFZC7p1eYMUaKJE5OFGf7irHWvdTJzDcl0mhj73xkF9mp6sA
e40lZVCjxzydPNikV01TDDKZ7NXJdoZz30h8VnVEGbMSHnzQvHEPurfyE+26lGNEdMEvJYHS4Yr1
aILsDCjVvwMN7KNP1OU2vxK36MHc1gJZx8upSlNZ4j9Ea09ZOnyQA0/EygRqjb5IMHEflR8AtEmw
VbJdKI7r6mfbiXD2QbDh+o4HECekROrViOrs++wFgjI9Xh7gMKiB9rcxUjFY4gA374TKyLot4nc0
EzZGqhXPJcP7LQX0wbZTqnsquuAmcKhRq9L51ujkI12pRGQYmV0YhtLTlE9OSEkjeBb0kGbrwPM6
+ukIyghXxHac8w+vmL7WKedgstnY5Jrh1BHQPfaWOxC49uy96ZYvsB2Xr3Ni3ePARo/WwcuQyorK
ePE2khME3ejFNC9czcNNcKJ44q4q3Gd4ux12pg7AJL0ZJHwHkuGjR3zOiQ9VFYlwbMyT5DX9OHV5
dygtl6xxIrKjYykjNj5OqF1O8OVFVvUjbgOopSiIuGavE9gFNVYAidnETn7HBCGcmsL90vy+OarK
IwHKCp92yxqahJ2alChQQYbSuOl9n0qJpZt2oqUwTHB8TYFKBIOj4V+I/oSHMz2y12bZUav/lRCW
y7usQc4zVnNsptTfBiqvrjguIiSW5R29NvMuSc896cfEC3Dc9tQy6dapPrDP6GNK+DMuO45MJr8V
ViruhoGavKRxI66LXEiGV+AViTVSZsaOBlcIx/J+YL3Bgjs7Tb6LyUNyl3LGBbQHRsOuHybZOPed
j9PeiZdr8LKfh6/YxqdjO9bzha1Xy0DN+ljH5KoNUXTGTX1fdw17nSUr0ZWue624BMixOtNFddny
D5zmv5Xi+38tn+f8PbNhKOLv7V/Dedc/8Y9wnvT/UILkHQ/d7yzdf1dcSPkHLFGbHotr2YNHfu+f
4TzX/UPaStpauL9bLP5UHeASznM8xZ8S/pUJ++9VB/yGyf85myfhQ3C32vyMEGhd8Zvj8CdOgzul
EVABbqIpjrP78dpW7lnszgn6GgFjM8EAtfDe4fkYjLwWsPoEW3JnIOieCk7gym+UzVDcoyrSTUEg
L7ikqh2bcZsCG9mvr7ZrEfrwWkP2ggYiyXuLf6y3+exJw3ZvbrHbFxGKisMmn9du7EKl+z0lSRLb
fxwsT1sbe5YqRj43zLgrWeAEd4IYy5HNt8N2bP6aJUt06SP6dLdMtHMgMHWtxUl7hV42ecQABVLU
kMcQMnXeYPyeqm9jWe5JLt5Lp7xPvP7VWqPNPNEP7zGMRs8Oyg7rcE6N87D1SHrJeA4jSR9YPR+j
imxCZx/57/DsZ84YQmzElOpzNsNR5/QPcyCcH5782gaGMatI5G2GZok7fVtHbUj+8oiA9b3p9V1k
Qb7zs3PdBIxRZ/ZLygBq7sPV5k8OesIMXAN3KLgMHHHmCbggPsvr/4TYr9p2k/gCAIKz8EeAZkSJ
ta3JNevBeSUpsl+q8tT7ARBnq0Ff9iHapbxLLOQV2djW57ISjrDn8muKzNTn7WOqzI8Y581G0bgd
T5SGXhFoCmhTbUN5y7+4K9XHg5vgW0weu1Xs+6I4efX46BJf4vK+tuprRibDWG+x7+yzzmBFkvQB
Ttu8V7dYvbhIMy5lAx7VmeJXn+V873UdcaxYPCf6CSTwyyiv5vHkEFcLtr8B4YC5wQ7nHG6fPMDr
O1w3VazJeZh6WPwiSB4buOBmyU7l4j64Ed3UJK98Nw0NfrtCTkxB1ZMSxVlPNmGCq+QRDFw5wNel
VW4Z6u5SjQ2pI4tmc1by9mtGE2GxtxXxehJT6SBfhrg+dz0k8aDABmi9K6NvTQ0zKG8+GEuCGVKI
0bzc+NZS3T10MW2brffEMOvX4OJGmbuvLjt9l8HazkevhysWQsy7R7zYdZg6M7j/M14Fl57vcJEO
rad3KRkggl1PPjMKi9PfGD1FkwVosYoZaxYPAYCMl2TCAD6TDimi4qjykYEpJnQt6lAK60ZFafPW
NrcD05gN/imPsFT71eI/kxZWwCUa7kuTUNuwXOhC+VKUI5N6P4M+PB4k2duFJs62ouNpRIYBidB0
KMATgGFbQSQoSmpu07PXRFsUsi6MkDEITjJtL/TJA0YHBOUWsCfnalxMIvXvJrSTMU5v88g+irq4
AeMBIKtXD7qeTy3OYiMWXrkRSQV2lwyCOrK4+R3plxNAqyNS/a8ZXidDiv3IHSKt8iQmHIcQ3qSa
mvvc6oMHZ8W61oFMKm9mpj4bKeVuXJLnXK0agax+JIRyBqoE7iObxNFiJBe3xaeifDVbou011NAX
yy7AY8PIO39bRAuBeSDx6MI7y5TAUwCxkwHmMXG4ogWzZYZoBkc3ocJDFeOJ4oBXBO79hEOiT+RO
4lSeCxwIaTmQWcberZv8ObPVc9lz/0XyxaNrgq6HQxHxq/vxjaZ8O/O6TWo1HH0YJ55RWh7mMr5b
5vUWLtRFDDOZZpSqRiJjByfwh8im7lHSB5bkCiyhM96WMQsD230e3F8z0RiLiazy+6PN7pXI49Yu
H9n6VBuGpkil1B0txXR2o+Veds2NqlosLTjzbAHNGE+Yh5eUggDmnXw9uTriiYblsDSYjvuFDKbA
zj4OmOxxfSB//WBkjwLk8ysFnDSUam9FgakjS2+0Zd8Ku8GqFZSY9T/bXNXfaqdVrNzxXmIqYL5z
iUT27l4ToWlyKtEiGnd9JkV5m7jxVmkSKC3GD2e6wcLP7VQ1W5cGuMJV2xmrvCicX6tv9t7ilTte
a/NxUWyW2DrNnR/63vxN5/2etDQKQTJd9KBOjujxOK9MBCa95RtIt13gHyJL3/Sa+mG3uVyXozlK
dl7eyNPsflpRsB09tG9H/5yRnAVAXZ0+AB4a94CLiLASg9bUu10ntKv1a45uGV3cuOTgBz+7MJZg
sG7a0+DxtTvz3UQJJcchKgGiBcGFKsyVcwFAiocJIErsAhky61Nav5ZNPVOANx9d8+y3hBeC9Bzl
4rbpLRDKUYlPNLDLxb/RswHZ6M+GTBT5XpY93QOAQ8KMzM8eZeg1mfr6G9bgoTpObRSv5AydAEEx
m8j7mI5XS6BsiI/Yy7/Oa1B8w1pFhyv5Tu9hRuWH6Qe26p1BBiSypfR+LBUfvSEPsXB4y7rq4jkZ
I8Umv0L08Eh6ePSzxWMoWgUfDucU3m6JREQPytHelqUuVuzZSfeji9fB3yZLPKVhFrXShPhwg3Rf
cASjVKYOpoub99kUzrMANe5q0gLose2FnHAktoT9+dVHsbCmFDXP9cUUbvnJKHj60E4rkjsqyhRB
uQXO6jZAAz00hJQJZWirHg6JTyr7ykeL/CPONDzx1cIMkbyeG7XnuVuc1171/I7si5ilNcyTNsvs
wrZKORugLkxjaS5FOWTpCbuh6k6m17l/a1elB2xqzcENDi2JTDjBHAyksnyMxhrg+2ZhYmtxCIJB
clkzgreHae7La09fi588QeygTwMbCzP3VlhuOOO0i2APcOTfyUxyfGbGQFhysEcGFhO4hn/AaAPq
ZwfM5GUSMA+o5ilO7mKbDcWOS9XQP9t1zjFzmq64ce2as51rKOVtGIVmN3pBocAwhT/hCEw8eQaz
0nGCkXiAtkydANqSTqvROLuYzE3CG6MO+4n+dcjJhECb/moBiAQbkSMcGxhAbPOUCQO3Fc7RX1PY
AvbEgP08c4b+sFeSbPxYNY5td0F03eIt6Xg+CxuTBqsw4qo3FVperEFZ67Eeot7eBkWVJXszB/o1
MOT7jsm4YCJuJz/q9k1TjPZJCmqvNvDXG6oJgwpWoud7Fq7RBSX+xhJRNV3KeKgKcF5DRSd25w8P
M6LC3WIABOPva0GfFPgEzFFNE07/mbIVa982PUNa345qGcrRieyDo0FlI1mvtFJHaqYTcZgnXV/4
waDtNartcG109XKvlaEuW4/STkJmstmJYPNMjfJY4tDVce27ITMJ5e1xbXESzdoc8O+EdvedbOJ4
iRq6ZjcyAAkIm1g5rLYOrm/+4GgjUHdEW9YZyZi5C0pHxP6dJUX0FB33LTrNCQjYUFx9tRp/iZoh
VSGQuO8tpXJxmMWjKHZCLGCKioqcsJON6jzMNb7UycrVZeq8ItuJKAGdwNGCkI9lD3R2kwlH0osl
rZEbJtwEZzyKSnmhs/nln5DgrHfNrHvaxv1JUgyZtP41hgIyegOErHtfBk3mOKijaWKfQex362cR
HTS8gmw3jFwMvRR0ouPsZidBkVRcY8JRBoB9GBer+Vl2zfhjcNC4MQAP6oodjbxLijb32TUxCdKR
no6FHOIYDTsX/buz5XMT8JfbdKPGO5ElAO09Z8AiVBTlEfiy56Bcs1tiWjR9c3FO+YhAM756quh3
XTbJHx4SeclmcLryIyY7xbsZd+diZOeH6TKqikNpyjQ90IZhPS50DpIDi0385umvsZczJCnd4WfP
+N6785J0eMzH1kHPijGZb3wVBx8u9nOXLXC/3C+L1ZfbBNgXmUi7jTDSgCbZWMXALJ0LrJ517Tof
jumJEMnJgzRJMqX+8MFF0ZzctMY5lBGD3s0kIpB0zKXFKSGfshJ1L5HiMV/rLdslSCsB9uoPU/vO
Ly+a4NHrmNGS1dDpLifHo9bA1dRHmEUR9QYEO7EKCtstGdb69i9Gdwj4Tj2iliIs5mzaV0NZbU1G
hq0CpbKg7XKjn0xHqGJDUUD3Ad0CVpueBr6+vlEjBi8j+JIcJXkxUXzRh45cSO2AoCbIVBRPTts0
5RY1GV+caQIDhkSvEXeTDnj9YgLE4CDLq+7WVXPDi3m13Zuxdgic4GmKFfyGfNovtQa4q8aIzorJ
Mc1jgjOArMmQJe88s8FP22L8s+NSQ0ShUrqdEKXgzWwcNY3ZnlnY/FQIt3q8qrffrWXCAkhPAfrU
QKSaWRhruA6TJDInjEntCMNVMlObcwnAk6UIQqIuSeNumJStbrgKBOqNTSCXWCKzsvvaKA+jhkIi
2xZli9s8gMbl/v8Kv/+s8FOU0/zf9KUdBM7ye/vXWp/rH/mHvGPTU+p5wFEUrVxURut/Yjj9P4RG
bglcKDL2f3ab/hd7Sf+hPcm/kxKAlsv//bPYx3P/4K+T1H6R1bt2f9n/DoYT1elP4g6Lle/wyXwS
uE/l8rTy7/8k7uBsZOqPDY3Wupa3QAPWkW4McgFpY45/uir/ggsGfep/fpRPlRmfImzbobXwrx+V
pzpa3QEbtXQ4P/Fxkmx/l19mPVaXRMQg9tuyeMlqDD11Oianv//4q8D2vz5fo2VdUaOBz1X/6+dj
L1gAqK/9NnXzOHmwJV1WciausEeZAQtvuXBvNw7Wjdsls9tPcNSNZgId28+azuOPONPRg3SDlhBr
sbBiE61vyLjY7Nb3NNeU9F+tWVkdND7PX83U0DtSqQTLBXFNNhRWUWI2GQ0CQ9I2FRt7w3uulJnm
9K17+zkG+BkDO2yiH4AKxm8MKeQLGanqNhhZtsOpKpKXv78oNIn+q6viAnZ1qRl1HHW9an+6AZZa
EKXCvrmd0oAd94D+970aPVDUS+0BPgFu5X7jDGZ/LzqFEQQ8bDoR1ym7N0yeHp3QEW5vE3BQij0C
o7sOReOjs2ecSxhnymjrVZmvGVTEXnZga+t8oNN59oFXV/8l6iXUjiQrih/ekDTF3sLSPx/9vjav
8+AzpUhVtDx5eMDJavvJPMBptTI8nT7Mk2xYcFLkuitDi19igtk+JHcjpyoJiJ5p6T07jCzfC3zX
3YlTRMVOg8puoFxBrYbdrCTEinzCIQCywk3aXVKms94GZFK+iwIf7aZSCyaebpBa3XI01NaO/a7/
Htks/EemJxPb1hFo0j5tZ63hIwUp24116J+JN8bxgwM4R7KB8pPvutVSwdSSHllIkl4jCEHNMaDr
qrUJ8/7Kbak73PdUsmLU3yZtKnLK8lL2+Ch2eDOadQTeCOc1GNwtdT0CSsw65c5l5FCpzx0tLRhN
XFU8pdiNRYi7qLJ3kng+mxWf2fMxtedAfvALK++Mr1thtuG1nD6CbNDTbRRTQ7RfU79O9ynjYfA3
3BRMtARy6ilyHHzh0Zh3MuyxjFT3mQ0HEvc+Gi5xmalweMXZ7b1U1Wp2TqEnDhLQcklIR2MX/RhW
N6Gzrnd0zBiJKcsGzo26mq4C4BY6D7DsiwoILKaJrK1h6ZDZs/JoTvcCCNG4+/t7/1+tR8xmfTjE
hPuEx4r95zu/Y8abjwJsVWx0cFAJp7VOdShCUD1AmnKuCNeRarwRZg4tEUP06+8/n4rG/7keBa6m
ulEE6jd976+f39tWnBZ+MW7rLK5CmOruGWhTeiPd0j4YO8j+vd7o32t94Nn+b78BLw+P1tg//8KK
YKGpbZdenArjUu/+B3Xn0Ry3kmbtvzLRe3QgMwEkEDH9LcrSS6IMSW0QoiTCe49fPw94v5hWFdlV
cZcTd3F9wad533Oegya0HnPQBHXh/uiqEQOZnK1Na6MDm6revEyrUj0XA73/3ThRr8wQ6+5mHLTX
yoiD/09vBNYN2Oad+UEcAqGX8yPKgs2djTaNToM6yrWWmemNbLiwyxs+P+hN9GjZlWwHM8FgAAqH
aixYrIucTQ7++FGKtWotHI+Z0e4bsnzOTFjLhPBvKOFyPkzXpo0T22PqVkv35c/7lRtNbtIRNteI
e6mY9fGAYVcvTbDTL4J4+ybYLBEspiQSml3bPhqDRZnYA95ztnxthGWqij0kvZnVaNJClh73GNsO
WgDy4sQKQjMTteWEKL5FN6BmTuppeKzG1AcgamL63YJyYctgUNLZdEWGJ//06b53tg4dIWR/3BSW
IIe3xbUJm+59zjbs5/JZqKLZ+6Of7SKdh58jpGv708d7TVH/93PQpkmgtnQk6iNJtjnf6uEB8bQX
XWDIxf2QWt8QunlECdTO0BEFgxLSqQaAHhldHnBASfJtGGoqFQMyx93pEzl8H1i1sG4xlQDwLGwT
ndUylf4xVYazXYpSxNQMXWP4lLquXJl9Mn05fRTx3mGAzC7tPsfVvIWHh1GOYFJMwooKyejdT+iA
qXARvngfden0s7NKf9dCYUaXs2zkg1xS54BvQuZV7CQJwzed872jbdDc7ShvT5/d4aC53APLM1k0
WlK6YDq9ozGkdGOJs5GTg2TlX1a2a2xJjAr3AFK+Bl0Sb11QIBu/wn2JkKz5/PePzobSXaLWTUcf
tyKjGveoBfcJ2WcL0L1NC5o1SWSgMQmDZjOPBTl9dIRIw0P+va1hoJyB2x4ul/66fqr/aHUVYzZF
8sOH42ozZHnHO9BDlJnXbenT7GrjCp0WSHmc/CkqgKnpt6cv/GhsXI5rm9BJpWczQFIQPHr3FEBN
WZfIWcHUFREdRtwOaVCxKiKRDlZl7Oit0UBvsjMnplY4hsO4i2xM8dTg07ncoWUJx83pszocCV5P
SoONZQ4lgNSS3tGATU2XqpVndGu/zPN1LjpyhEzkBFZqzdcZtZAzN//NSMBdgLSIPeR1Ca+Ol/Cq
b7oGQF23hFoBIJ8jY8P6XewS9BTbRFAkMGq3/ZyxH0faEYyXvayNvzeNvl71kprASORx8ThRD18B
PLpOald1v07LMLsIEE3dqlolFIxE/qVLdb3MRc9dI/TOyhqSbiIdfPXawLy1wJNfNRlJ5XFt5T/s
3nbPfCD09v+cs5aTozLrKlNQsBOKkfDw5NIiYAlbpwOmwASfbY60MIDEVpeUPu06+RnZMRkKMo7n
D7EcqeqBXJK0Rky7w6iYt1VF7Tfo3BWiZRf9lQ6774QxoaNtK8OC9u2ZABgbc8IRxGog7c68Upa5
THZ/jvbLSkws8gWuxPFM9+hNx36OatRzqnVTDh+DCghbZIwNin8zJVMIU+5Go/lEBN0utEXCFbMt
HEuMzMbeDZMxWSMVTK7h6JMKELANhdKraCuQKwXAgSyG1vmZIdaiUROiud2A+FQaB54IHx2y5uIt
erpxDzg23fN5zRhovYc4MIMbzcTkbxPDRQMPxF1/DEkoghLJyvDFDr3w0TJGakY5eI4ZemqJ4yKD
Igzzbiynn/jPIdhS25aXlKcy6n8ZQBjq+FBb6tyhGuYSY/NkVYP5wSiFmyFcc/pq1aKihz0G92mJ
vRG93pitH32QxoCovimFvDQLjE04uyQAc+nR06T3XpI3UWBZWXcDuKBVbS3POJ+mHkqNdjB+sf0A
gpDjpGuuYOu3uywqyG9lfe6+uJVhTCt3dKpvjui8YVWxMRw3QZPA4rDbqv5NJVxna2Vn9rwpUyO6
omXDcj3AnY43qGtJwFbFY+pHzW83UNWM/TQD+01Ma/w7FOwxLvm4LDpgzQTVEpDp8My6MCKbiCXX
F9NCXbRzaBuhlEUN4JL6BYV+FxMGgMijENOHvEvFbxS147MrwvCOzXevvkCEiR4irSf2GETI3SKW
orVWF7BJEQ4WZPHUIyqOdWZ0iAH9NgOJKUlKSLaORvO5KgNGytVQzpwZ80/l3qWlih4RI3pYxsTE
AwVDiCyuRbxZbUYZenug1BBOSFKloixy4sN9YavLvE6xO4JaQGoAkDL5NXXJ/M0iQMeEFGj7l5QS
Bd29AZbOOimnHhu3TebfSqZN/M1Fv/Ij7gErrGmCmU+She8v9ilTBd81m18cEFGPYRK2OUiKUYyX
UzrZcLAB0HypjaQCHQmzEiWO98lIMZ5s6OTHVyihgxLzN/ccDddA7EnuzOMdQBhUogYVTX3Jdemf
iwSf0m1Gp3MlC0td2Ynr+NjE5WLxY+ytt7K0g/46sHr2nwaJv3LfjPSdgJMJ3SD2INBrg+GUyAvA
KAU7W8KuLmNkZKQG4ZLkMjrXjK6UQ1zIJuoTzCbAOImJmP2Qfa9wiuqHkyVts7a1j7iEigMS+JEq
OVFp5Vi9WOkY/nALhSbSHpd+3xThQcb4Cg16FeAkR2dJnyzZJtjG3aupdiyQ/EliXPaTpDmZhCkU
xpbVxLMPDWJcaVor5RVXDgKum2ySM5NwYnnXkZdEtaccAQS3CD/pHsyK4gAiJQyoe6tslg6bbZfm
Ilmxmk2HZT/fRw3vySoxmkDtUglmE+JjIR+pCAwxTFxf3SV8efSi4TpnF9LpaSKTJuCU2wVOIDcW
bskvXof2mI5M4t0VPCN3w0bdRB/Px13yBKP2pjKKpNkEDrYDqGCWyw9mgXwkBxoZE6JGGJ+zHTvf
BqzZ/cZpuyWoGFH9o6Vgu5L47HbGJWhM/b0sWmMxqxTiJ+3d8pPRV7QXO1I2nL0RGXBC5eTn1zVm
t2xLfYequ1NHNIBcpEoraDrekzSU+9J6nk+gRj5/KbK0W+7ruHx2ymu+TNMsOW/sOgtuASbHyo4C
pshGu8aTsBf0VKvg85AJaCvAl6jDdlWM4gpRpZC3bQCtc+vM3BrcKym9n7KvqFKUMGWAdY40vWq3
wUzGDjIkjb4bPpcT0wuoStFMW2uK0URKade8IHOf3USRsMEGui01cq7bvEaBMH/EE5R+NtGHTKsy
xW6A8bq2qRNBySxwDLeYSjtTKnp2dkmztc37cN2Mjrgri1iNi70/uBDz8ubnTRz8soUVpOsxGc2r
iDfC22SErVi3AkJVSnck8zpSvnrD2Lmtw3KuSS22uUkzfzIGmf+GyxQ/8AvWS2P4qEPiscqf3Kwe
sJfMSUQT2Y8QlgSKHtlmci38TrSgaFmFJjxVsnmiewFrdr6G3Yn/AGBa/sGVZeuviwqM2tqsPed+
9KvpG1yWHvWCdMeHPi3G8go5X1ddkKs0JVu4g6D4YJAKd0PnMU0vRjETCmvjVelo/A/zCyOnuPNi
nxJB1ZBEBqwYO8NmjlUL5Lg0sZIPZOBBF68AT6zMAp098uwiQWhH+kUiP3QDOoWbMHQaUgYhH9Ee
KxxUFiizac/UI/Dwklzd7/k8a5RtvkmVa01eKqvAXtTWtI9I3FC3Auf3wsoqYhs/q6WNrZI0FddT
aLsgGPCW+LvC7PoloE6EjBsihJBmkVJF2qzTf0oKu9shAnS+IQI37mcitdvLOc1ANI4NM2EoQ3NB
TnVdtwcgv02Hwrihg1lGF5afVLDL63sCQegTgsxh9VQ1t2QBN78zUlwfRDV8rHt6iqxprlDQ0mA7
vRx/Z5PALnlZ9lGEXRSlRxvlakRUlI7w6qCSkCBPYu++nMiw3nSlaH+ZuvpsRTY27lAk9SVFH/Mn
LqvxS6RGEzKqCeb43BmZ6s1qjlIBolGcqJZclqeH61GUTCAKE7ponsegdtWT4MoLNBTqBzoKKqNe
GXlo9iROWY2ICd1jnVTumviT+FtmKtyqgyv6T15O+jbOB5N6Jt+B466ombyi40X425ZOmG08UhBR
a4duPbENkz0pL14+sVpErfULwdiSeh8OcOllJ3mdAlWmz1WNnP9qzj1imiO0BRcdEjPGWGHQvuv7
yf+MiBXT6lBMwReft+UHKVejAq3WqReqqOZTOgfEOCde1WWvKDsM4gC1xk04W224tnzXS1C6s1q/
wAGFJMsJyDlMoxFfc+ir+glPl/UZHjX6jizvK7SfoA/3uI4ly6O2xZxtUfw2rlURI9ok3RGjj+OQ
Y5yOU/JC25Ek7qKsAa0OTMf2xlIWvuEGEhyAJEZ2t6/nHzhRYqxT2F6LlW4809jkgU3EVzYYPSwa
BBALTiVqiZjtBuRPOZRVVDeFv02DrnroPGKtNp2tS7XOWmqm67zx0u/oQgI+RbsgQF3avdi7ukle
IHP6Fr6X3tq1rLn4koGohivFsct1FJO8tcb10X7w5sVxT+0mRUdoYKmuEH8QppFgY16x1yxvWd7Z
AtGRkRirwQsL76+0mP9Yb3y7VbLpBTlCU3GT+k25sSsMwBB+0a4TQaM9QHHIRn5mkVdq45q6bL6V
LSbGJI7NOydv5Zlq0jubZ0UFwWTnTJvPUsuX80c1ScBrB0REomyN4fFuDv1yDxfSgjvU4fh04Oue
Hh3eVi5sxW6dvaFehOb66Essx9kdkoYZjEY2WtoSnAQ7dkKKmRO/0u0mi27200+nDyqWIedoN8c4
41DMksQBWa+lzz+ukt5G3aP+IADBi8qb1APyHjdmfzXRgF6NNevfwce2RKKRT+cvp/RvkGAcemX9
l6vgPz7tdy5/sVoD7abL4jEiHd5uA5QPO3XEJE2Bk7sBPLL1hqFHporrSIcoIdEnmpenL1+9845R
15WvBRKXGJ2jETmxeg0+tW/WKm36X+SRkiuNK5QheYjAme9aA4MjgCQUY/vcGYEV+144/QhbQMLr
igUHxCeSa3Kc4HOwq4SNzcpPu+7Wk/gO11LXrIEtIJLtLimF8WSqhlWYhEk0TyX+jzC2sJMl0zYp
PHXr2ZByMe5iYYUKUxfO2m76AmVz7o7lClNTCpxa5sHGpQlLBlpFyOgmoBHW7DFbNXSVTAPxrUkS
9hZhmq/OfJFvK5+2VtJ0aKa5Jp/kUeUzbQ2dkWAxIOjL5AuIg0CtVYOk6Mxxlt85eik1BURiMajv
m9Tyjt4Fjkx2l9+BkxSY11g7sWoVeBRArH7yrYGRikVjTRB0PZy7xrefvcMHgS2Dsrbr4M44PPYc
eNJG2EXzT4Zi79njsA2s2F2X3oLwiL3hTEHlneNZKAksyrWWNK3jJobZ18Vs1VlLMIs33zHrVbie
8tH/0PLxE0JNf8E4c3vfPkb6WR53WNHJcZzjADDdESOgy/Y1a7lGeujSXOd9RtN6+ut6+3FRJIDW
qJgjUS681sL+GFtEVzRNbTGA6wm1K988armA7UUgauOxy9hP2yz7Linj9VuVGfHH04d/W6hiw0Yp
kposaxV2IYdP0kS/Nps9eoJ+bN1d12HKF105rjPTLB5PH+qdhwg62qMpwIRFLvLy7/+4UhP8WcoI
zZXqefocdoH0yQzVELI8VtgwvJtvf/+AEMmWh0fnBb3J4QH5Ek2jLhaGMD7NHYKl7IKghOxLpR3c
h84QnzmeXGafw08SVogjabHQ8uD7O/oki3xyGsfknakzlvDYQ3JFCyzDY1sRT7YXjfDmfTJ005cS
+A7O5MqzcCXEWPttXYGBcpI4LHde6nR3IeVDGFdxgI0C0XZ3H7eGjd6wBKq8mgqvNDdD0IhzNfp3
XkfbW1q5jBSaiNyje5Z1YSMmRRkjoN54VXdjAq0ef4usbJBp2g6Cq3EwFB6dGLOGHGf7zPfwdopj
ULPQcthLjZw66uFDCyjcdDl82rVufJDPbqb2ozmVL62P8F61wQh0G3XB6TflnY+dkVSatkIZYsvj
Mbv04Jw2Nck5I1ZuAkwTCjthPJ9pO713FLRDmGL41pfS+9GlFehj8Mq2a2w086eaxRJkA11en76W
5VeOXkLHshxYnizIbXoah0epWQN2ZuP3AN1wAYhXqlSs2FyT88v+E6vB6eO9M4Jolgc2Nj4UXrw1
h8eDqmHaQ+2yz5W5fe3BvnuAu4xFBobmuTlPvLMT057SmqaiYgqSR8MVY4amPAGri0LAd4qy9TWm
TsrJbDsuo7LF6Atd6COVVErPbQW9LQrlXU9Y6y4xHWznQZ/W5pkb8E5DB/2Fw8jG5g4Fki0P70A/
114VJSNIh8DwPxAtV164U1x8a0U5dXQlBmfrln5mEoEbxU+84Et+My6t08/hvY0zLR3aa6w7kL7o
o4VH3gYqBODJLrWrLA3a1ZJfmyRD2kvun6ap1BhPOgEnvjIhXP92694jKCMKxU+2CIjmi8R1g+3p
k3rna0Z/QKuZhp/kFh3dmqZv3IwkUNQahv8jt4LpUqHgvELnPW+9iE3igDzhzI14uzBaZCE0XaiE
0WOzjvYkbmq46RiE2MHzGdOOH6QbYUHIpMparTXz3HaGAHATAon9+bevFpcrSwbFDoUzOPr0gpH5
JvYAxQ1kP38M6YZ+MCQmjIBu1MVk1+0zu9Tix+mDyrf3mBR0LbhSd5nDj4eVIsqCpdrEsOIUNXRd
u5PtHWs2+EMNawdITUnbzViuPVof+BDGDvYwHIUbQGbtA3iEmC1zaYX5esK7SaJQYJHPYrldOq6o
Ew8xhcFS3KEQmz51iWv9DluboVkJn/pMYI84BysrI4iP1byzD4dI4kMLmuk2m/3mzBri7WCDIIEF
i4lmhU/9uBJjpKSUFC5VOLIKQbFbcHVZNOL58aPi8vR9fXOo1121Zt3pafSpi6H5z+VK4sfwegsX
Sbhsv8yVMe7B9mPeCUP7776wrFCoKqFGMGlAuMcfSeRmJB0MVLyojUebQVT+JQbhfG0aAtBqI3yA
X2Vzr2Te7E5f41uZBi+rKxbhlq1si3M4vEjiqpXt433C6pSanxFb41CYqCzXGHMv5ml2PqY5Yj1j
pilGS0LdNThcPwns+6uuDTQAuqq5a4pl+Dh9Zm/mSoczowrNN7zIhJ2judL0MkWcgpjXQHz829Dt
nGsU4urq9FGkeOcpa8TLi3pYU0m3jmYvO+lkVhUS/CkWTHcXkWBMrrQmvXqLX8x9RGBfPJqjvQio
7JFELD+PB5qOqiDODvsyGNWBhl+KYZA5eQXbqf7ujYn7XAAOFdswJ5saL+hM0suQmOZnw6j6D5nb
tBXsBTMOVqz+KozMEioKFcTF3SNI6wgvraGSUM6LoF0cxLRUUEnOKtyOTVbVO9F37i2BQj4JlZp6
8cpMQmqLWWyYI7wSdFrY8ZLuqRECcabMaoRHls5I5qMxN//uqg6UdBGmRELVIUkrV0G1xL0Nddf0
CyvfbC6HxCEqxiEJdrosPQMPLdEoroG5Q3XNRUdvUd9n7kRa2BzwLryoarC/etXY/7LdYs4vwiyL
YadoVaIGrGsMfww9pdqxH6frVCMcBo/R92S7wVj+Tjum8Va9EWSsmLuR4jaIkwrsNGhE8KuZjyJZ
G8FvWwfkPTUmNiT6m5X1M6osWWAcq7qnpPCtF7q28noeJZpOo05Kb+uQHJUDWE3zW7ooIr6a4wTb
hYNMCrGNCtrPdM/g1plsXhEVTK/MX6Qo3cp0plQh5mzY9OnIYTk+DgqKWmOV9efcBlQGoRp58Mbu
W8SmQ5vP3/IyN78WreWCPh6Xjj3QcUzAtEbg16EFrfxN1wzlB6Ivhp9AZEYTtFg9fW9nfyFUVmX2
1egqgr7CZIERhE6ioF2zU82ItJCmj15tAD85oMMlrWQWCbxgGeQXJlqh+oKaiJvukqqEPG7Fix1V
G3jCSA4JFydIMuELRFsiX8CC1c3ar3PqB8zFBL+MiALApZmiBjuMIWflDbK4RT8HLBcaGV3DLEuG
AJ9OvggussIoL6u2JMgFrdkwIenpOgtDfm7i2vADrfZEpo3PJS1TdQMl3duZpEda226qq5gcHYcY
njiy6seaAe5j4YRuQY5b1d2iDcof4hDucEeLu9g26YhNqYO8AzVI1t69RzjPl9gbCafEd+w/47cv
n5u5H+D5oAZ+zFimYeGuxIy6HQkoepoIJsyqcivb3pDljnCfbA5jUwuKv8s3I7+CoighKs3VT/Y1
3WWWKIVXLINytgnh+vxkFY2DuOmJmsitmapza1vcmL4BPAJ7SLvVLqSlyiOejCIFH0lDcuW5iJaB
9NfUmMKs8n7ZhVM9pjNFbwLllIUcRIryWgAG+z0NfcAw4IQ933LjhFjCO2Bgqz7KQUqx3od7rRAv
wTB27d7cAaO3o2vceMkduxqcxrVRoKFjPxDIM9PT26F4aXlIZKQOihaiag7niKiFRBMNLPCxivWL
CxRng1HO56aiN8s2qkl4RTwKSugxkYcdHqb1/QLxA4S4uhvoPda8Lt/xPBIN5xvuFe9S81GmLm4+
q5z2aVhUTzTseWcILgMkhX5rhvJ5MU6oTkBtxHvasU8AF42vBY+hPjM9vTdxanLF8Z249IXe1BYa
yok9LVITm7ul810gc/01d1zaFjFCpWu6ZzFhD8443jPw+PcVPdpLIMWI1GNZVmtXMTStQ4gQgESI
Z6w2pye2d6Y1Nu+mtjk9gW3haPHC+jPNsW5Alchi9dwuLI7CypunogjPLD/f7n54bix2kRcTrLXo
tg6fG1qEIgVUCdmPpikJxGjrWXG68W+qPc6HbvSqfdFN7pqmUXAbRmNx3dMn/bubXk6CcjjFaZYx
AuXY4UlgPlRMmCjGqLka+2GC2u9W45OyW+uup3G4PX173+yxl8Ox56XfInhlj6957Kmuupoabx/2
6i4ws+x5tOYEANRiQvIi/9zH8aayxAHZYTuoyx2NPeeo7wH5HxXzSF3OAdtygXq2/FIIEEop1Czo
81574Xu+viCOxb1v6EptS5Tw50oz7101u1uWSlJ63OSjxSKBtNMA0QPvk1/3T6qe9Q87jn8j0Sb8
dfbFw+mb/PYd5ppZklFXsCQalaNrdkWa6IRV4Jq6QnOZwihFhZY5FxqmxZkjvXMoIeCDoshk7yb1
8u//KE363mSEFq3XNYWMKFpHKEBGchss6OqDpztQg33zRMkhDfZWbFN8Jvgtupl9n6mdL9u6J+i1
e4iMWH5uiX5qV/hC5g5EWim+OobwoWBE9t0S9/TJRKtIpoY5phjMk4FQCWMuzWc4ihbuS4R6+5QK
4te89MIfRIEESJzYIl8Pfe7dzlHvhjtp9cBypjbOPhKOBg7EwTKqN6Wo5v1oe2m0iVOCb7ZVHec/
Ji3CaJsZqny2CTkCTjsOFns1C5lJa0BIg7SRmXI9kANh77UK+hdK6iQDygYS17odvDq4BWA2Vp/6
LERMCYmQ3HZqgln58fRTeOf1ErxZDntZyWM43ovQS2kdW1Vsg8YUfr8jb8aM6zL6ASUTAon8zBj+
zvEYLKjUsrujq/ba9vrjobvKi0gfLli6eGBIuSW+ga5JA78jqDTdkIJinhsr33nPsOlaFK74dYiZ
R8MUvirbEHxDqG7n+W5kKlsFpSruEJo0P4o2THYh1nniEsS0ow5WbwUbaUxFzmPpmdMFsi9328eE
7saEydTb0/f/3ZNjigfSxRbbdY+qF0Y1EKtosRWqxBg9qJCmf9z2mrKV48xnNtdvahZgSlyTjxqZ
B33jY3tA22UDk5/mWB5w0aiqqpuym81rRJoEt4Lv3vtFOJ25QPneE2d7rWhissLQ7tGI0hUxCe82
V9iHHpYlYJSOf50nTmjtSkuS5NA1sCR2ekjlQ1gZuBuJiTBXAnwFuDsIEGRU5bglgEFSxYLCQuRL
6foqpbMZVw8onNrPRINBFatJABp3c1a5H/hNS28pxnXbnuRw8v7KuHhBWUvTszP61j2zXHtbB2Q3
L6VwsWVZjuJRHg5mPZ/sSKqjWLtOV3+LKEPBdLJINV+4I9vAJ2obIYGxDkjMXocpJnZUfkCefLgW
N3Xl1Ren36t31o+cjwvCjY22aR47TmpR+h7aY0ROeZlErF9pOK3ohQVnNvN4ho8q32zgYbvhOWbw
4M9HX1eNPdQrm2FYm8EUXXTCLAg+Q2f6adI51nmwPkygAwyVHxAfyJIRTKagS7oMstpIuXqV+iq8
BMgLG8MqnOzeZFGhryqLhTc78UbA/NbT+Ily0fgQpYYJ4CoawAFbwGIixOohkEufrul1EiSzRc6V
U/xizyt+J3LUbMNNO7/HYRvf6MkLPyYpStyVYxC4snNJUhUsHf3qQcwlmvdEIwNbIyNyXkDGpfNu
AgHDpyFj+1yn87VoftAxQBRHb5V5nSq+9Rc774+BMGg1gImoJLcn9MgAc/D5L4Q4NSCJmXuEe1o8
UJGT9xAWvXazkNuzKxLZnZc4lYCreysPPvmwC6wd+RVFd2P4Y/YjnzArb0qyvFDicvbdVjfACT5r
HVd6y1wa1X+ZGv4Wc/E2+lmTQvHS/vfyvwFmoMMdhO3/+++Dv/u/RmZcdC7/2bu/hXiTH4IZl//h
f8GMNCQRrphMnnSyl/7M8Ltp//UPKf6pNZUvEIuoWiRz4P+CGW3vn9TQsS/w1eJaE5q6fVN0bfiv
f9j6n+wE+ZIor2PrWipmrzf33/bI5ujv/yvvMlI08rb51z/e7KPoujERcHzWlctccDQks3XHvRzF
CDrQpF7ruXksA6fZG2K2b9p58q4ikeXXjCzengWh3tOVxNCsNa7OVThr+MZQiK/ynGy2P27hx79e
/z/P7Hiu4MRcgsU5MaiRzNVHJ6b92IiH1DI31VhW1zkzFkS1ZuBE2c+vbXoMZ5Yjx8MkiiYGR0Ef
cvFRMgAdDtuWOdRRM5I/BV+jQ9fq1le1Mtpvpy9r2Y39+a0z5VJrxoFkIyFaFtaHR5mrhjxzt3Y3
szvSWfVnOtRUEQg9M5T8GitZPfgp+kLbLLszq+w3zTv1KophtwynYbnSoyv0XVX14JiDrZqd5Dva
0fSqmTSwuZ6ZZ1WnKt+jaBp2nhNj2W9c1tFz2Ml9hv34LtWN86FF5PN0+oa8qQAvZwW/xlZ48pgH
pTq8I7pkza38AIzUqIwdW319UYmiIY7GWBTUUIzAGQ4foqprrssJEHWIhPLCcXrzIcmRQ9uLRaHL
gKPVSmdnCw3LAzl8YJweG/hXq6qQr7P9H4OzO2t3DqjTbUgDcGFWesSuxVb9Yyy6ka1QIh7ovQCX
dCI4pkLAQPDI+Vwm84LeKCDv07fr+LPgbqGRZszgW8XG9vqM/zgdZ6biHTZ1SLCDy4cYh2SXlTUQ
Cl2axmNoe9OH0wd8762x2RFAWmalSGf76K2RmlTsiOjjrUdQxG4eO2bSpAAJTU2ZokMOCSfIB1gV
PALowE17B/Mh2WIdKa8MAKFfzWGcz3yrx8tX7gItGxqtiAVYxsqjcxqbxq5kSvqfj1jxU936S6gg
9gQr8EeijpHK6Trzztz64wECveOi+0OSjhKKEv7Rpyu7UnX0ueJtoX2ieBT5ALOdFmfu9ztHsZZx
j1q+i7bWXl6APx5w7hi1FyV+sh0TBBgrB0fHOu1Udn/6sb65g4LmLItCOpcsxelWHx0mYphAlArm
miL77Rx37SUsPFBaCdky+5n2xJ49jvPx9FFfna0HXxOHfUUKU1ZQaK6Orq61cs+uQLFtimw2/Av2
vMaLJcYw3y0wvF02EMdEbGxqo64x6glYVF5A8K7nAUIr9GxCNA3mRkKMvLr9nBhVGO4LBTWR0HUc
q40NCQSn2lTe15pY15XGmHMfx3Zww6ukPsRDLD5VtmqIVWgpUwNn8psb/N8CtFtnT+mqzMyl3eUX
477DMrJvzFgWd9xGm0CtPhy3ba7KXWXIHqMMMaiv0YLItiE/tN/CcnTuTCMb8l0fyuKK94QO06g9
qoyJFRJMnUQJbmPZ6fRz40YpqHFRBXKTD13ZI+dB2P9p7HNSVhzKqnsl8D6tk7lPv7e2Pftb4Bbp
N+AbkY+myjD6jYjDJcjZbLGkKWPQzwa08XpDSSFeOV112ZTEG8Ferr6lVgxSK6vzZnP6mb73JjEc
KcEgqQWD0+GbhNlslj7yrw2tCrIhUUPvUSQ4Wwc1+0bNaX9H/lW+PX3Q5QN/8x4hLVsAD4sW5WjS
GOiZdioo7Q0ORIcMxIwY6JzQCDJXz+lr3rk+1gSLuFrwBzXAw+sjKSJh6eRxKL4KmgVE6fhhmKxL
VVpXrM8mdNZGemYT+d5BIek4oCxQFmJWPzwonJveH+fE2YjCa2/pG33ALYm1EhDjxtSsT5y2Nv/+
PaX2QPGBzi/apVf00R8jDza90AgmiwuNImvn8cDXZeTmOwX5+eL043sziwlG70Uz4Sw7RRZCh5fH
6q3rx77gnZmx+PQTYbJDUDpbMx7su3SsmzPHO4JjUCCnpIVGfxFYIm3DSHJ4QN+bWTpG0tnA08To
RCl+ujTKkmSCGo/fIx0KcoKicI6+dCh2Hi0Xku7eLGDyQLqs5nvT1yPBWED59Br3WbF36JEUMC9r
88wQ+c6bjYiJQrONYYh5d5kf/ngKfuOVg7EExea0lW+6LoIVTYbv2ikJDjn9FN47FGtR1xPCYbI5
FoT2CHC8Kg8ADtFUXA2uEV3GhkE3hxH5zAN4532mN7B8rWhdFy/P4VVNoWyIniN3sJlt/6ZDmLKa
KU+BxGkiMBttGl9jRerPHPWdC4QDs7AmwB4spezDo8K7jMiOmPWm00lOcg0V3lo206oLRrk/fS/f
vtHsHpRGmUO4BAWuo+JdOM46hdjgkBqCeCdGQLmt5q6mXI37QyRt+je1jAxFqEWoEzkoGvnr4xc6
VAlmM2IqaGnau8aY2huP2fXMG/LeVYHzoj67jOyOdA9vYBW1RulZjb2JHEI9DBF1e0x/3Z1yvAKx
bOWeOR4/yS8eDuyMKyh/cHtQTGKle3jENPE89mA5aguHmNpNHI1gtnNh9d4OsyvKvbxQIGebKSyv
mrECCQ5jiRxTH9lsv3KBmN5r/FL1tqHNSRHZQW9cRD1JAZiGfdIloS6si2ZkCUEzWV14czsTTAgJ
cuVPZfoz8otpT37s8NLgZv+AsiKVuwo1+rBKVTjAgR+YV1cNvMRgC98/uhvnrP6Ot5cli6EtduIl
GUIrWibpUxWPo7OyzGCJKDXr7ndYFBjU+xLew2pQcnj2C5zloEmRprKdjqtrNmjmT4tCGYBpeKlf
m66rviY87ZckbPw7XxI0yUJkJlsTeJm5FGuNHLhWpeHVuo2w4pVtjsWzXVitf+XpFHJoHPnTR9sA
rbMG65X6uyaJaIFPWVjfWUYNvDQmqQfocoJLcUVYqgZTnhQJCopg/C3bSi/JUk72w0HhmW3HrpRf
2Cj0D2kywfNP0kEEN11KbBaFpml89vsaikkDPpawV5j5ZJgAS38IScArd+2s2MMR7pUhlIgqkJ8i
nOZkDzLNZtk0qhYwEYFWOcaeNPtJWopxXyYeSZFF5XMig51wC7t6IvyT0F3+CctB+2dW++GLI/uB
60qioNvVEbn3BMgh8pUVgo+asto3lm0twfB+hAGOMJrcRWNQYQvHHEcg1JAYKiAMTsYjyGuBcCGe
m9ZY9URD5itayqa+QT3gd5cdLPOvKfBcCrgd1umVIh7xqpW5opY7u2gkVF55+2p0hmtTpDlOGWFB
UC49j+xdLwKsDaI79695gqNYs/KEpTXNS+TyFBjEMPBs+Q91iYN5Hfuqu+vcokVZatT6S2zmRrmJ
Frno7eBmxaVh5+EvWUgv2ZNw7V/O7eBg1omr/DJSOXjyXpnBp96Z5RcOZGImburi2zDm8z3vdUSK
Tlj2v6v/Ye88tuU22vV8L57jLOQw7QY6bG5ykxTzBEuUKOSMAlC4ej/gf2yz0XBjUZ56ImkpVVeh
whfeULWeOGcY35YAlngmEQUNmxco2k6+E2ksl+HdIfdA6aPVZbvm+rJMoOTlGg1Bv6E4fm4o0/q8
uPprYStjQMiB8rw6jr4Tji1lCXOn93Gf0RLI0X2A3gqdjLR2VacG9NE0Oo54fl0qcXlADqFBjFGf
fVfC4Cp6ON0IJGGQYCulX4NLf/HMynnR+eC+a0ExhiQldzLa+6eK40xreYlQlg7Q6qlCPd0dKU0T
oLhkFqaJUbHiIgyJtd0unW75f62Wn5BrmTyKofQqVmN5GQIMptNj6o7QB1Zlg/SBS5fPDoI1ryTd
zD9jyyl9KHdAiVpcvkg+qqN0cR5tbJCnjpBcVOCsT4/f0PttgUgacE9SXyr7lMNv7/4kt0fwYbQc
1RaPTlWMkKUNgDenykWrBXwPKVgSasekQcxK6YdxZ1vedW4IDnl5GJ7bS6dRtXru5rRW8c2FblqE
Q/SmTrj6KQbW11LQn0TmWZxm0Jm0DDLnrZP0zhUKOlr5YHq7byByii+P18P4yey7+VKUjWmTORYB
LJXgdZautdOEK6gREUsM4gkzhdk64ViAaUtjwBfHoUUm+hkJffEGWx2SEr1mIx1AKxpPEbv570FS
OT16c+lcp0zD0rTIMfdDxgYwKg1qIs1jaGVtfSVx5tYr6bs/RbXrCcBZTV4f68iwPmVCVRGYyAB4
lVoDQKrotPaip3FE9xpjuQoXc40HFeG/Dr6WtOzPsRWVNmRIqXV4FuhGyLESyZtc1+PFs5W26qFw
M2yUKZ7Zf9UlpHO8lZtxuho2sBWILu34EeMDA2VLBejXsTbH6KrxHb4YtYG6H1YueNe1DQhI/uWk
K/5qogrqYSGFClpJYi2S0Vp3NeASzqTllXkyEkd/sUDyfrTnce5P2mw0L4Ib2EAyz9bwx02lOvvJ
ZLcfOoeCQiD0qdAuyO0oNOst9XVRtXb5duB2weR+cgw8s2I1/9QIKIbxBLDq3E8lZS8cQ/Eea9DV
N7CB6ZsIYwgMCo6GaPq3U9Vbf6eVix08L2Re/EB0We0/YGmvGh9nL7b0S4M1MKh12aYqXpy1I554
wrvrTHvqDSpG9vAMtghll8yg6+PLfKrMK8Supj3LuM9ooCK3oL3TM1ecwFUsWiktHnpgINyWNhmu
iPWxyrv4BUl9zz7UOBl8UKPJcqli0Hbga0YIakrRwl+vEnANPsBHDPJaQ+3+isNwBIAso78cNhH4
yiyxvhP+LvLvUOX1Q2Xi4gq1iCezjFVgGzFC+cc8bcP0GFcJ4GpXjglmOt04ULErMuoFHv7ohyTr
sBQYm7j/0HX28ghMMj/3snI7yIaF86FqRgdMfZtPpxotnvRYOYgoANcLsyzolQnK81yyTTFfy2og
f/BmX1KZuPiYW2mBOmvYx+AB9b77RPzQqci4egipY6BSSOrxVEFPbZ4UH3ujUooA+XeLQE8Z6h+g
F6v4AlpAAHAqNR3Op50hy0PqmLfnJsdRM4WEslhtR67+jKMD4zhS6S7lZMYCX2upSy71zkYTqkc5
G8HVQfhswql+BgqpfowR2sZ/xLOU7/DisMIusYRCNGbuLBRi0TX/AtB/vCiFB0UkCb1J9R0tN77M
UN6+il5I5dCL0DaPekZLwZddS4DYY06sLumq0hylVGXDliqnb6NCOdE3pnz6Mitg9o6Rx06D1mVW
56adlhgncr8olYIegOgyr/RVz1ygkHWnfhRdH3WIHxvN0zSbKXjgTnkXQcZexE6S4btmx1jbYROk
fs0aT/mAGAoqwMSXyruiNyDCJhRr/uCo4xgx2kP+NUtd+8uge+KDpaXZP+NgD6/bqE51OhC1nBYF
y/kjTP7oe96DQD5gFy2KYwoMcsLrK8bZg3OGfJdEjhQH7EZzeSrQ90G5wbXgNQIRB3QbhtKxDiPI
Fu+wtJsC3YzwCtDDXEs4lrn2gu9HiL4P2IfiXJIAfANukznHPGvkkzuMNcfCilL9ugDIy0D0+Eke
dDdx/+omCyPocREoegVP2xxOMznm23Bqxi8AaDChRMrW/YhAkfXUNY2GqH6OpSsv+xy91gYoAAgB
OZo8Ap9zc+DdnQ69Oyuc5qkrpWFdeFjaGEoLci7XCEP75FoLB5OwbCiSN0XZIjvR9uSCR8PNXS1o
bTwv/VID61TXVfUJbSsVqUvPRFFM14fub0NRuM/cKFVeBm7JiMJ+iSdvz8KKI6AlRNmUKVM/jb3i
oR/BqWyx6cP/8JjoZvwJbSEDuP3c4uCKzIs8VwlS8T76qjSxIrfKshfH7Evbh1Y6yfPseWDTZQN7
cKyE8pkvjWlyhYZWzRKMBNwW3hGYnw9agg4hBN0vgmwB6fooxWzXTSkS5EVqxwi0CfvjEJa8WZGo
8r8TbVZLqp74l/YI9L9rVNoNvibK8rmRyWzgfjab1qET5hQeexNZMl81e6UNRqMEjdG61fQ9snWo
6zoR9BfUmOfvbayEwyWuEBA+9LjUwZzXsXSazAbpfTRLqdj2FYpGaCcOPiBwNHLcfonTUJzTvhRt
X7eXuDQWEwe9GFBDCpMRIAIATerABS2E/9QJ/3/L/X8sMJX/e8v9lJT5n+Xfq6Y7/8l/mu6G9l8E
cQ4BLg13uCVLhvHfTXcV4XvdoFijUd8Hzknw+99y+Y76XxiVc5eZtNX4rxcq+P9qunv/5VCQ8JaE
xUBcAJr2qsn+qOm+jvVVmHioaCzdfRXZjnUTxDDop2EAEwf2lAiY17k7PvVYWn/0KqPfSXaWkPXX
CBLUHkgCYmpSCtZh3S+k85FnfZ8kAXGm+Z2rs7M5Trbpj4WGs4mllBXAbQcXLqvMs50i1ebgVHNg
HyLaQdnvNqBHg69PywhzmQZrxlelgksZVE3DN4ew8knxcWV0w+KJF2/aSafuQvmf815a7ATykDLX
kTPNOQVlM/g6qO/JY0rpKpCtVEiQ6/HNNNbOAts0y1dd1MRnCe0azSxHv+pVZh8Bx/FW/rI93/5n
xX+FM9xpmPz8QR5td5D8pLwLouPXuq6itWqmRW4ckPYPzzmeZxBhECZjS86ncG6qfwpPb4GzqgI/
9QQNXt3KvHdQTbU97dF1/sdPoZy3dE4pyHp3HQ2Qwm0xU4kKeqmkr9OytD1q34t/rhqL/CCUuHir
jB1QV4V77yt7Rv0R6jV6nqKNPNxlMeV5puGleqi9Ze4eLnRrqVDVWNhwNJ05catiMZDqRI/llAKb
jbGABjF8NmGsBjgHy6PdulbQLqSMHHWNV205WWc063EitvGB+f2PBjxV07gTKJBzY9x+NJf+JPGu
m+Iq1U4vTVKbdLTa/E0iOuUKBsbx0fkjhJZRmz1ncSaQo6Ec9Kdj53ul0ftLA+0GgxI6tDy2j7kk
z7/0BQDBC0TAoixAFE7/m6pIdppSpz/3URv+Zi172R+/DLUGftdYKkUNqr+BrjbQ0aSjiCfU1MNv
ViHlW4IlZyfxX5eZGXBZXe5rGxIgie7t3CD9pQrqsGkA6FXFbTwX5wJ2xaFSewz5am3vduBdWF+K
nBsaUIgY4flsrcYrLUgKaq+mAYXB0O8zo+YOtIjQCd9gDVl/Opnp7O2ljVPHoAvYdrmRKNnfTjJV
pJJQT00Du8DAMpTu9LXIlf4boXV8suqpPHEUvKNwZxL7EQkS6pEqXHoKVWcNFADhpvCsj/MwddXO
5XS/txalnOVBtIBhU5K7/WncWECQCKmCrur1c9nULmqFyXg2cIneGer+U9MSBQRAj4s/AeO4HYom
fT+22IHxqREEVMjjDiE/7EOER5o/48++A6fYmtoCxEVjnoqXs1bFL6aKFMpGkTdDSu1Uwuw7h0JF
z6VWveDxbbE1FNgqdOYNnlxCiNupiazlPq2iPHAHzFSp4ed4lsX5aUK2cKc9fAeaoi8MhmwBsgOj
oHu37PBfboPM7BzEIBuOaObhv12Yinyi8FHrx3RE9OBAQ9N4o1WtfMbVGyt1tDV+yvQ4V8x0vbcN
3lpf8k6vAwRnvTGgkzBfHq/G/Rljt6toMFPCwhlojZZxRqRj1RAcS1hr1YkeDRbnIspPXG0gqOwe
J98STMfjQbc+ga2yLvTjATU6q0tyzgpceHFLDDQwcP9Mw+CO+EE68Rv4hMr3/6ex1gDFxtVngJ0i
C2Iab68Sd3iXx7l9UWY4Kf9iJJ3vBFUcf+81WN+1QZmF/CHAbrrycxxhAgVdwZMJXXVnqM2NBVjj
f4+1WsHRqpNWcxfVW1DPT4DwKRoYUXLRIlUL0ILE6aRxKkE1mFyutsKlkTJNuMs6FCme0Cdt3ikT
aLkKRMuzNUrn7eO12Lo/AAnyPtGyBlC7qt0PToKNcVxlwUBgezEEaMa6d+0/ROxVn8dRD3e28T1A
lpMGKYPGPufadQ399qRVak17sdSyYLYa53tPq/mHHBwOGkIWFgxYFD2/9ENcvi1Hy33n9qaYsMRN
cL3OvWymcaaH6p/4JOK9YQO62kPfbK2Ht/BZODaAyNfKOZiJsN/ioQgs0Y9/yHlUFMpNjfKJ6zV7
hfHQnizDxrkmhEWwissU4PA6pqfbajjUUQoMGjVMTAqNFyPBofNz7/BXPbzgFn+q0nv3+Lsv++42
j3EhhAO/QQkCH/t1yyiLNW2URV8EKBeHB1eRYdAAvzqB062wwU7cw6xr+VEzEChC1Erb2QYbFwvD
k0f8vNGQRr3dBXqDgwaa+0Wgu2Xsw4No/aKus2NuyD25062hwBey4zQiE96S26Gsipg470ceY6fC
KKoauldpj35MUY9IOT9e1a2PCeqbBwRIsIuI5O1YDiXDSlDKDEaQgge8DJ2TokJ7J6Mbj1oSAoIT
aG48HnRjgsjD8Cij5wgYZz3ogL1gONRJFMStiN93oRP6yTjLVyJT29PjoZbPsto14CNYy0UNzAbH
cDu/jC69Nurclzh4GddJM0cMfnWBzxTeODkZDtX+vrjOcfbP7w+MvPvPSAf1s7UIFNt1DLljFV+3
o+kL3ibdlxLd37NB2ENFSuhUttzs4xL07qVPGzcCsQE9IzzaIcmuQS+5aSJnl6ALoJhe/JI30T8z
GJuTkKg60x7ea5ptDcdoFDS4DYjgV0s8lKIZm1FTlgaJ8y7SpPM5m+f6UxOX+ftG6PL745XdHA9o
CDY6C4B+nZw0tkJTSBnRwZj67rnksTp0JvFkNMxxoBb9juLn/Q5CmI/jAR0BFcI76VF8TaMhRok6
wNATk1dV9k99htLrnKuoN8ftW3Q//ihjqwkeT/Nnr/F26zIwVASQh3CDMOK43br475STgI4X0BJd
hNcxvXvJptqezk46ee8qgz49/sucalAvSlIdqdPK7FXt2NPVSYn8AMOq8StdnSIUEmK1/TuvQuCz
o5F6n5zU8F7AvNVL88xEC1tGvcRttkE4ASUKS30rR4/OmQl2QfGTyFC/wSJDYLJB0T7Qai8yd26i
jcADCrsNCM1aGBLG2nOkNYWlw95OgqYHoYCGfh1ojomq84SRWIa98RGVxCEoVVA9g0wN/p4CWIWe
30mn6o+NcCFfxYpmQ5pS2p0ra6MkwW9jj0PTwa4Il8vbr6EnY5ogH5wE9Yxld2/N+vtKQ5MmQ/Hm
omqxfQBBjxtATldOH0dxlmJSjlAbvZ2S2v3l6S3wAApJYE6hUq6yyAJIMIVsKwpsDdRzRIPh2Fdz
dC2G2tx587Y+CUkylVCm/FOd6HbSndfnvTZgkYTDBmqJ6BK2T4NRO35Czw+3XL1PP1rdpIJSaKLh
LySyIbOMEOR9CKvuk92gB5fPhXoasCI6pYtY+c6uuX+/KO4ulqMgE2jPOatDgnVYHtd9FAd5ymep
Gj3zhxheW22h868rUXzIinYvFtgcdFkVwmTAE8Zq0KhzB9UcwygQCCSllMvq+JKpgPYx9i2zL6PL
YZwxl9v58vf1g6WQ/X+GXb3VtqKOKKdkXHKg2K+5aywoqFKeHt87W5MD/UtsBx8NKc1V/B8h5kP3
mmsnqQz7ilk8JNlsHAIXR4UjhHZr8bzfzTqWXbu67NjO0DjRwaLmtz78+hxDaq/MOBgQXH2ny6i+
0BcDVW8p83tvSEgbl9A+w4LbB6FUIQ3k7mGSNyJ9eD5UoKgnLljOtY4bht8kLsuPQNHNeDHNKbo4
aGi8sfO+f8enHT477Rg/Wdw01z6JCmyUrep5zErlCRqw/joziuwrYOfIf/xJ7kNf9ECxTFtUYuFJ
rV9YzSbVbJERCAjG66Cb2vKV4jnjKZlwRK3Tun9GiqA492jEBIKy7M7wm3cf4PeFdMhDSO369hoQ
2hRhDcr4nd10p4H8+oQdgPU8jN34VTE6FGUjLU+/dwCaX5dz57T+4sESoFBk7LzGW7cf+p2EGTjo
3TOMwV00yNvDfuqjRF4Q4RpPU+R+ciN0wP/ForMfftYjgdeuLnwSvMKQ6sQ5yDLrgqS6+XWgdHbu
RjWVh0zaSMGK0bgsBtlvwmHSvz4efyPuoEHkuahiMGHo5LeLruHHYcc5cUduUu6TTfgDJJ/4MLWj
uDh1nF51xN2Ry2ijPx8PvLXEFjpnZJQg5Mh4bgfGW4OSftGxxC7asug4licxlO+MUOxxOLamSCsO
sNXSpIPOejuSXdGtAp8TBwLNrgAXEthkndX6nR4Z+LpI7SC9oQqMtix2mFxbJwrUNNEx/IOF8Xk7
sjJ3GkKdjDwnunzSRhSDu8HUDm5V5fFBccDjHiba1K8JeXKMf9N8j1a4tcrg/WwYHtYiGrlaZU/k
lU0KhGGX01t+rEj1xR6Tf0xctHaOzNYq82iYLskk0117DcZo12Fw2SWBOc+j7+JfRsgqHeGDwrI/
o/jkHHVFc991Rbt7iDZnucTPFEUN8DOrlzJx3DJzvCwJ3LTERrSoDL+q2vgCJ83cmeZ9WoBG4S9D
rV7HsszxQhZFEiguvX3Xbi1Qr5p37AsE8nHRs3duxa13EnNXOswUo+g0rz4gNRcl8TRYkWFOWNzO
YHFrgBFHhFrwBs9AW6F4N55//2wumjwOulfod69ZQZhPlfShyiSoukb6EaTVU1c53UEMwx5Ed1mv
9YvMNcsdC50O5OFqPTMcrz2iKHqEVNxOekSTUuJyFzye0M/Ozt0wyNMSxXHZURa4PYmAZpreZAmD
vDX6SwKp7yKKqQGBkjT1BQeTZ4yT269Qe+r3jllpJ6+p+396qBVnHTDNhZhw9I2hNvDU0+hS6WGC
e0kxBvA4650reeuT0w2kaY/wGBXt1W52gGfD42jSYMZ47Kg0mNHVrWXAPE3c41BX89ksbOOPxyu0
cXwBCWA2gcQxnjzrdFdOuMplbYuEEF7Zz7ouPht9Mn+SoTIfFckGV5Qc3aC2LH9/tvSqQQ2YsHUM
mqC3X0bp+jyC6xgHelKKwFSn2TenNrl4hmL68EWSszpX086gW7EGlRq07uj9QjleE8M6o7KiGKOY
QFh1/1kNIzKrwYmdIzVYlC/yAWtazSxea30/vMGaD6GkuUnSU0Kbds9kYeP24rdYyF3DsmERVisg
TL2YisiMgtKO1JOpVfLFGSLDN8AA73Splm2+Oga0puAoQexGdXVd4Rd54XUKkqYB9W21CQqAil+N
wi60oKHHci6jOPuhxHn6VMO3VgiLdYStH2+0jd0NKoDcErwIvbk1zXsC8I6WYhUHtJzMV6WojCtM
l+SaR9o/jWIZB6TWxE6ysXFpUxtj3oTdCE+tQRraRJIMajkLErBfZyONhquSCPfqqHZ+EXUWf3o8
x43D5PHso0y9PIiAzG/3tDOZeMxaJeOBYAgiNDNOdq+h8ul3f4nanJ4zEGU7D8XGLuKJ4ARRHLOB
Wyzr/kunDkTnlOKPTv+gA4jSmKN1zg01ORmTlb17PL275SRtQQHdoqkNt5tk6naohkbbTC4Pak4x
xZKndVAYuSRLU1F8JcRo8fF496eVvcp7hGsGVVx021YRnKbmiPfmmeLHpuiuVCSsIDKAQRzSdPBe
kkyT1x5qbdCpZXmBFxV/jlOvCJqiyHcO0MbUaWDr6FnRHKLjuDqrHVDdQe2pVeHwhb2x2pVBk59G
Wlb4VZ0eT/vuaVxmDXsecv5SEHJXT3/acG3hIab4UMUH1KnsQtpHWddGvJODbA8E1GMZCHL1Mulf
tg5aHK2VjwJ7Yu6da6iBvC9zgKKPp7MI0NxePqQ3bFC2JpQc586AGUNM8MO0an1TtPXZal0EdaWp
I9Aehd+ajsatktniCrg7+gRerH8xwbp/LdTaOkXdAEWi9GCshDGhOqBlTH8rpfoxDK3Y2d53p3f5
nUQ+i30zhfX1DeVFgHchPSh+CCnwCavI+HuXReFnN1S99Fhbbfu1kmUduG2h7KzR3SFehoZpjiYP
7BRM5G+/hFU0MNjgv/iVkzqXFunbj1OvmVehZN2Hx59j46ODMCT0AuyN1vqaADnNXmajELh0UGX0
JHJYGaGGsd3vj0IX62cPD638NQJmDkfkSI2UrRXq1dWbG/FK1Lik/vYoNJdovOio7rGzlmfvlw08
1yKdFUeG/iKpfJFkPUhJW/n190f5Wa0iXf9Jwb0dJQHDz7cZQ9+LevdSNgpeM0PZ7iQYG1uAHIrE
GLFyms9rbhAAdkHtql96VUlxRfLKOOG8nePrKrSdc383FGVwMItLdwOpJ9Lw2wnZtYPrCkwpP5JT
G0ymkXzO4hk1srSI/nq8dndnClQ/tT4uTnIKWmWroUazVrs8GhmqTbWnFknToM2smMgb9n8XwxGR
ofWhGHvdfzzwxhzxPiCTIcfnUK/VhtteZH0KFNIfMzd5QaI38qFXuAFiEu7O/tgYCh0FD/7ygt0l
gL9dzhrtOzfqNPDb6uQe036ouOBIgV8JL8XU7PG8NhaUvh4Nv0XJDdrW6qYYbLuJoJB5vkKlsUUg
23Vf2TKVf8ShmZcHUXb1Z4T006Mwc2xdHw++NVPqRShiqIBr7oAiWQhZqNAyzMB791sSUqzEq0Vy
xgGnPB5pa5qL4QWFTYLGu2hx7rxOdQcJADRV4uHQgfT3qc7F700BeeRI38B95eVx8Zmbc/jyeOyt
WZJ6A/6gCkh+svzzX26VxBrg7Qy25+cFMX/ROqg7DlRRDC3eA+3dXca4eQAbW0oLhBaAb26HQp89
Nso89Pxu9LTrpM7DE0Lo3dfHE7oLXpbWEihTNChJNSx7NYo7adFYAPLwPa8on+wcTvUkjfINAC39
Ek2d/fvbxCHMBzkMBXeR+7idlQWSABtP3UXoA1NNJwZ4SZdcuXhVbe28M1tTA2UPHo7u8D0mLsOM
JEYb3PUV6stPfZUWl5QmbX6oMOLAo3rsh+TyeDXv6L3AzkjTl6YpBSHIk6tXR5RUwRY4oO/01H0O
qIsUM57huRZgwDq8h2Q7Woc0l7MvG8NtD/hnuk+KN2MYZmRm4NmVEdidmnx8/Ls2ti0/ywOyRBpA
k3M5Ur9s20FpDVwjC5eHPS6/qTzxg4/MizyDBJ13UFIbY9H7X9adIrLOmLdjQf4P5VRGHp26CrxB
ZTh+URbhITaKPQfSjZvgJ9APfgT4UdjLt0O1MSJHmES4ftsNxSlONQFrHoLn0VXL7Bgb7fDJFfO7
ziuqH7+9oIzMq7VIci137e3IAp5+7UomOae9hldy2FxqkL0HKxuavT1116Ci2KYSgfPpSJHd9Swh
qaGbE9kc0QJMZWN22rU1ixEzOVO72m5TnKQxhOfGBHupO6k8RZ5Z/v47hgrdorGKluTiN3s733SG
yVVzsfoSTiMe8qP5lJea5lvlYH55vLRbHxXYDAU5Mjvkh1YfNYJ53csEeQ8d++uXIUE+XtB1PoVm
CrMJPS2yWR2zhTTLfhuLzEpbIMxQpVmOyZoc0+o9ADMPgcTIMv/u9HY8RW5qnOmwzDs8iK1DQixP
ORWAEGjR5fL/5UA2pocxl+hdAg+om7NNg3HIKviXo7fz5e5vwUU/bynbct0CXFwFBSOAPCjIqeun
BcDBCiEO3xpb8+DSBXju5bAXEd/PjPHoNC5XDQHPGq0m7CqTdas4fj92P9rQzS+DSF6mxpzOj/fJ
1kCUUmzk8Jbe6dqtsGpKx+prC5kqEDAXZH9nvwSh4TfO3kOyORK518/DrtJSuP1YpfSMaczRR7Bz
TT+wF61L1BTICZet8i8mxZtFku8QLqKRcDtUqtWp1CCh+zH0yCtNhQxY41Dg8+rtFd22ZkVAujwI
vMeUbW6Hgoi1lEJr2zfCNPazzoyPk6J0gBh0O/jtTwV9gGxMJxim87Uc+V92e600FJjn3PatJm2h
0YpQu9R6Wb0IaY3fH4+1sd+XMhud/GVaQNFuxxJqaOFAAQW0HpwvQGanlyHShD8rMGeJ0a2d2/k+
SgMV+lMvCBLb0ky4HQ5v5KgpNWQbPDwr8VYbvCB18uR3S0xc/Hwqus8gsjhZq0l5hWlIqs425Qc6
lQWkcz5T213DtK8uEB7g/jxexbu6zGrA1bRMRMr4juxDLcO8STPRnqfI0SDQM5tvktFIgs7D6vDx
oEtwdFOJZlCgD8iC8P040avIAXWbcGo91lKUhf26nzv3FDf9cHanODkhplMem3lyrpCOzGtRyvHT
4+G3dg7kTOoehBLY0azuZNJA0eBKZOOpMYf0NjT8xYdx+qNpyj+B+mo7mJrlm93NFqEPOhwUQ6AE
3e6csRo4eIbk/Kmt9TUNe8U+oMNvPbmFW+2V8zYHW1wYbdgQcLhWG6ghP82MjrlNZU7zZoyma+5U
8qKGWrrT4N7aOhwJB8InruFwWm/nVTpiLOK5sf1RTfqgyJHRIF7ofDV32/e83+nbHELz779yC89m
eXd4dqiP3g6K+eawiLwhYSO77EJ3qPcRkILANbVoz/fpns/k1nqC+gI2SHuS+vNqq5ouV7OeMMm6
L+rTYDsNkEdTuXpqFe+ku/eVbo4FpSwkOBYtFlDLt3MrDcj5bcJGsU3Fw79AE7l5bJHhejJp46MP
2igfMT2yAhW4xmXS2j5oE9s8SxKMnext67Zj8/BzwLwhXrQKe0lXs3AYDKZdy5TOrDVSlcTj6/FB
3NpBWJj+hDuStaw9EZWmi625HSw/dyLXJ6HKDqiQ4RtQyuFkh9bgd0np7Ly892HnAm2kC0xvhthz
jVUwG7cF3W+TytdTcUZAA3+KRLEvc0qTppf16EfZMFy9ONu7a7funSWRQCISCBr19tvvi//jnLeN
YfmWGxcvWVo2iJbJRbqCbvKAWAlFxmznft/6kGSodHdJ1ZC8W911FVZlRWfIRcNURiepV8rRwZJg
x5Vh65T8Osrq1gkBZCdtMlPhK1URoEkyIGzgzcckGkz/8Z7ZGorqPIAB4ozFSeZ2EUejUd050Sxf
7Q0wYGqI6WkEzr+srSR4PNSd6xXBBecRXg4NLW65NYRnxr4ncnvV8ls7Fqo/TZnuYoYaul8yIynT
q0zN/B+9t8r3EqwfknmZM351F47j4x+y9RFpfMGwX6QBCBBu55yUhqigprBxDIgSQ987r+PCnT8/
HmXrVV4CRJqlgKMJTG9HGfsJ8Gy9aNBKZywPHTYqfzddYXz3kHCKDzzQeh+QmyFTlYiiTI+tM/yb
p5moYKHxQ6rHgvL2N+QwDb1KIklbeH3th1aJ4hN2zllzKKU7pAdFKaNi54hs3UJggf6jYLCYBa3G
FFPRZC7zdpHoOVaim780s/aun/L0OdLV9x2A8T1t8a2rADAaYGJ8k7kTVldBiRlpYicCJc9Ktd92
qqIexopbPDJFGPQJDM+dSW5toQVLDHUMcXty39tJIuMcijbpbZ8cNz1KM6rejN4Ufnu8hbYOJ+Kk
mLujPcDjsbptUg1y6GTzWkrVi/whsqfTiHbKYYwc6+PjobZWkHIlsuIa6gJEzbcTMvSqMIaRa9yO
Q4i3lqJDt1XSA+Kcht9OfMnH492LPXAZ/DrgKoxDQhPxT5TF/b7Jhlcaeiy+IcziaAsXSZ+m8Y6m
N2YnVevc102dfXNHRKNtD7cYG1WynUds69fwOlOFBzlDKdJeHVa7VZDGscm05qZsvqVAyJA54y6T
R8yPih9zanfciU3bGcHslJp6SgDSP0tUauQRW092mZz77rfRLItQLIZ5i0c8eMu18UTVGUJzJwJ7
CZ8RvyQKoX1rP+NI6vz+lXgz0voAOVOsJsik+ghl6bT+FvYoGhI76djGfmYUIpSlGcyMVo+NJheR
u3wiHaNJfjFbSbSZh6PfRclexLU5FNhC3DGRxSNbuN3Ps1VWgxAqH7RM+0NGj+WpzpoPs4F61+Od
vHFyuOBprADF4UpYZ19j6lUw5KkHOK3Zn/JRd04q6LaL42ZO0HSu8vt5AvAbGhxcdDTW11btIlXc
2gBngJQRVJukc4yj1Er1EqduE2PtmWUfHTUGb/8vpglfDPNhEmNonbcLqo1e70wol2EeM7vPwFnk
W4oTpJbZHL4xW2veOZIbzyfNRhr3Sz3HpUN2O17ayLY0o5nMS8OSE9fSObBagfQOR6I8ovVdnNtI
oqaamN0RwU2xM/5y4ldp5s34ywb7pfaSDqKv8cdlmU1zvuiZkuGqq7tPfQuM3wBCfrRwNNtZ5I1g
mqYuXAqiE5oO65jBRdGvNKfc8dOqqy8xOqDHrFJBEzRefOnCLr8aWoYQoCj1nQtga7rERITx3DW8
AMs//2W6Mq3b3OFe8aGEx2eeovBgiMQ4JrJq38yZaMB4Nr+Ns+J+IzyhXEb3k4+9egOAb2S80hzS
1KUsSK5Q+H1eps/cpHtyJVv3AQWSBZNDpYJs/nZ+hcQqZ5BUPWcb+cB5sPqjRLHnNNBD2FnKrQvh
16FWt5wcbG2wcgeZ75mldJtUu+QaXtCyRlrS0mLv9Phk3pNgFhAAi/XzPaUGugpGnChejH9ssssw
VH40o43HQROiBxrOcVFji9Q54ojp5fCqMhSIXplMiCbSsQ2UxGw/J3ivvxk6Yb8xRsX58vjHbQRK
7CgVmdSlVAMx8XbdXVTkUOnVHD8qQvHcFuFfY9Q0O1WMjY/Li8Lz/bP8RLH+dhBTbUTtjMLxQ5zq
DqGlpOcpqzHvS5w9dvLWYt+MtaqYJBJFcxGiImTL1qkwDpodzVfsUv6FE1z3I2kAGb0oieYUiN8l
2Vf0cc0ITdYmU45ZbCvuwaGv4ATFhDZTXyv2nnXg/WIsekN0gShQ8/at7xDHU1QRAofx7VTpn3Bk
wTmzTbQgHht3J0+9/7gkFjxG8Juo5xDx3667IuZMddPc8gccIt+MKZaXeD/1v30pUl4mYFjy/CVI
WYWmit0b8aykpKgEaCd3qqsrntdUdLJ8kvAc6/JDN46LRKNm/y6AiMyJ5I3Qi54sPcTVyWp7uCi0
8Cw/7HkEOk2vUR7CpFL2eeY/Pij3n42h6JJx85OwkVjcrmXYhLmR5g32Gl6Zv87iVL3MIaqZZC+f
/sVIZBMLScldBr0dacFeT0mHkcfgKT1AabHIKXXKqZ40YyfKv39V+P8TGhEuEKzcUQXUqgIynocm
suBleom65CtXWX9yJqThkatHn7/J9vgJ99fvzZjm6ps1UkHEA/9Qf7Qw21HdKDkONoqpmErGpyQb
i505bh2CX+a43p4zRtIjTRzGQ7yO7EBvTlFseJfHH21zVjzQS4mdnHMtRTe3zmyUoQWMH7n84+g1
AHbqwT5U2TxdFNuNzv9iPKo0sNkIaeHU3W6ScUTfE+Ul04/VNH+vSXoKrj5ZqO5Tu4wsFLQfj3cf
+fDV6EdSjiG8BHh9O57oC5RoB4OdApPtpFqI7Yfoyb1AKo+Pui5cGgt2ftZbI915PLZWduFqEm7R
+rpLSuy2S8cOZWY0r/vo0qYTOajSlyBG1faqSeXr44luVMEgq9Ir57XmRiEPup1p0w56A5rc8nEm
Dq/gbKqn0Opn8Ncj4lNWLoIQgUP0wGPlu2uUX7RM3Sv6bU0ZtOpCicGNCTj/7U/gJZWt5kzk3rWT
BY2VOlgoYFR67VCcuEol28P3bF1uVL2J9milkxus5qxIbxyQj7V85X9ydh47ciNpu74iAvRmyyQz
y0kq2WlpQ0gtNb1n0F39eUL/4lSyiCSkxox6IaAjIxjmM6/RY2TohfOPFgntrKTlcHAad6fGAlMJ
knpD2+yoLVJbtA11DLTDmlAd0wouClpewp6Lx1rT44Pds9NlYDRydOxjuLoRuLheS0Pv5qlGN4V7
W2Ky4lE948ONbHYsdF/30ua+UGL7pC2T+Q5Ns/5Seol6MmxcEG9vLDnQdcLCD6H2JYtFKsgseU+9
iOB1UKEDbUaLYNqJ7lw35o9B1YKxlcieFhr3HUwdZTgYdn8/y7IuXoMyDt1spiIXRR7rwkKwfPAo
IXe9/mGyjOJ+0NPyX0Moyk9rQVihcFLzWccH6zJPynhUkNvdYcAaJPkNiYUt99ZOe2NepbnYjOTw
XVnnydeoEB/jYtXOt9d5dyRZWQCz5kJc2HxwWKgUAiLCkXJwjQ/RInB8MhWU3qltHKzt3lDE8/KE
UmqkTX79SVvVjhdFZSh9MZe7FP0AfByy7rykxdFLvTuUvH1BhxKob4n0caOY/ZRyK2UkYKcELvU/
a55nQWSP6b+3F1BuxO1GlcgTYg8QL+j6Xs+qKAa3Wy3NDGLP677rIuV9MZMjsufORYCODjBXcKAS
nLRZu27VBk3QjA+yKelCW3TOV3fuxifF1j8MIl4OJrWzfug/SQgv5DOqtZvh9GKaR00xzaBYGshf
ue3AAInc70otkGq5vYC7Y8H8AMnLkK8UoMy+n8yyStkWkD+wu9edh8Eyfxjemn++PdLOq8x7TPpG
bi4hiZtPNVR0Dh2HWKoQjWGehWXE73FdyMFmirUzECR2U/CKnvIAe3c62P17Nws2WeS1AN75/zYG
QUZfb/qFmGBSnew84eD6pk8HHurYaz46sy7Og5P10s1Rsx6qbGxCr0bU7PYS7C22PBTsImk8s4UT
zzWqn91MtDwo5qCeWj1tHjIXdgn4g6Y/uFv2Nq3UVP2/wh4l0uujQUtan9SoJNXJPcKsjL6CP1nT
cO6gC+eBtbZ/bGJDbEdq9f+H3OTOc7KM7rBgF+aZI36iWjmHg5a47yItPVLA3N1NkPlQb8V7k/Dn
enbGXKtJ0ZIuznWFXirpVnuZISeFVu7iEkCRO/8czU73RbEn7SDs2hsb3QJXNofkg72ZJt2NqW65
MDAxTbUnj3gkjHWtPHl2Z4SUNadQxOX3NG6Kg0+6t3/YPDxNdFgprHnXk57xKhspzZpB1TnqxUkT
/Err1nqCZlNf/nyrwh+HD/abdWxv1rcykTlZbSrRdj38rJzcei7tor/AeLEOJrW3TzGYw4KcjhHa
sJscSzGsDMm7mr4il2sw9qP5PM4dhMVFlRI7zo/bE9sLspCepcUPk5uu7bbAM4MZzgqJjaGulXzH
wqO5T9rMepwjvfrhUaf9tEDIC/B0RvlKmaz35RLPqM6kRx2MnfIPRFuuQ1ntl5Pf3IipN+rC7ogv
XbIFX+mU5ampwa2vnfa1adaGqrydPrZmF99XEWhOTy1VNpndUN7MkQSLC3FC6PQIlCgvhs2byhUJ
DQH2Eai6LQMtqi1LRBPPd66gr4L1O4ZMKpIcfUzMMM6w0tCc7A+qIzsP+dWgm9uqKdA5jCjvSpLO
iLGL3l/wdrYOnoG9vSbxO9iB8vWpaF0foDLCv3maUjtIG/2LcFLrsg5ecbLU7EmL1Or97a0mj+N2
IalXyCI4A1LeuR5tUfQJbpxmB2pUa9IbRve70p7eptpY3sVqM4dxNqm+kVD7m6Iyfb49/N5tYVls
ANBCkDy2KGDLy0YH5Ax4rBTNyqhPEYro9PhkpUn1F7cFHQ6iFmgeoIU267qCTuhNic5t6mS+QzS9
Csn423eZZh4F57ufEDoJFSfvNyHzelGtKG9KREbtoJtSejlVrL9rxaQFKPMVgd3gWvgXq/hivM3G
RK+x6aeeXpXXKNifQzs5kcKtoae4Rx2b3anRNZcaSzQbt9mP6y7p3FPQC+J+ih6pUxSzn7VNEftF
1Y5vcFv6Y61RHmyKaVDwuIbgysgt9CLPwz9URMlAtR8at3MqRar7bYSbppdFf8ya3gwlJ/9iqLb3
UsGUQDmsE3Y0mhBB31bjQRV578hRYKLzThWZqshmI/b9qHUZByowFK+XcvIujuaR5j0UeqxerIQA
sMAS+7FO1+a77s39EXpk9wdIGKSs8yI9unnNcCJYekTs8VUfsPXws9w0TsY4er9KfLHwfuC828ao
nBUlLgLNTY80APYOPeqs9MF4SlHd2bwptYkQMgGevOFEtfhe05S4SSau8XFe0yw63T4cu7OVFCNW
G+WKLSwSzmhRWRGj6T0i/fg1incrWppBMiBTZadpiTajEj85jWa/Wa35qFezF4jRKaDUTcuKgtBm
T9EJ1CphcZ1rXlJmvjpVX4WaKR81KxrO+sTHzcdmOHVl3x9ceLv5hBTzp/JF8qRva4yz0wu1m0EJ
eZpY/x3NeThTiK/v3Hr07lok054cpe58WeoAlQrXg2pKc9TNkLt5+8BICwO+NN/c3jKCDKWHEb/Q
V6aG9a4tIgQx4+jYu2TvXqLbicir1K+AV3p9dIsMWRDsa2nXq/1/ZtFr56RpMn8uzCGkUnFEtt+d
1e+HBGAkvZrtFq4KN42GxQp6s8tO60znyV6Xo9LL3taVEQC1NhjdBIPXk1Li3stnQeLb6vFsYCfZ
LW+6AmHL8zKtXer3yJA1IQcdgVVSZC0OhFPMf4Fj5HkG6E6TBpUf1DuufwYqwO6EkRVdIW2N/1F5
afxxmqoHpcbuvY5nB0MR0ZxVt8YWtyzqO6MR0QEKfu/7vvwN20tTzVq898BtpgtNZmVNuietL/W7
XGi5rwKFv7t9a+x9YG4oBy4bBKVXNGVbzKbt4DcYmHU93dXWoN95GBJ8vD3K3k1IqQHxXvg1jLN5
uKeEqiUNRwubvSb9Nxpas/TdshhT3xuj8QjSsncVuaasxUOvQcFos4aacIalWolfFSProJdanv7Q
pFORnNzEwHNp0FIIBZU9ZLE/oBh9VLHdnS1xA3qkXAaoFl7vI7ObxkLpO0oL1uSem7Jf7lbgShAZ
5ukAeSUXbnvrsC0ljwhBDNBk10Pl02JXK72bYLXUMsa8bvBOjrJUwQCSM0yRYg1yvKUP4rDdUX93
hnX6K682DXrEmQBOyK0wePN9beefauhmFxU1hkcFe8jHYTDVgzH3FpUiHIXg39iSbfu7NklGfxfH
knoWuBKq62dtTIc7qKaHBlF7h0IGtJTdDY063PYD6vDbYgdNsaLL6nPdqPmbCZvUg6O3t01lxgYM
SqrJbmc0Fp0pUBBGcpAWyn9W1VdT0KE2f1nSysTmU0sfBtTVQAoV0wHWbHcxPXJdiSPg4G0ea1PE
emLBeAtmkYz3fVLofsRqPMRdfKQ7sj8U5AUiIPS0trpSntYC2UM6LEAtDmdIZ/jez9GIbyZSpX98
yZBPYg+FWD8v8faS6aYZ76gcrKcjUvOESEz0ME6uVfimLYzLX4zF8yvFCCgebq+YPtbG2agzOxiW
OA0GU1NQZHWXN0lOdnl7qJ0XAbV24E1sEfpsWxKubUKFMjJqJDGWjb8y7B18A+veb6JrHQC15RE4
da8oQ79LXqAo3BJXyX37Ijtw3Ngwq4nKIciqyj5PpaJ+aoky/hkyo3oa4siy77O0Kdzz7HYmnMXV
KXCpnJZ/hjIqjyogO2fxtxESRXGAIiRj17/GLWKDuJkikDDt7PPoiTXsoWr+ur3IO7vUosYPxZMa
C92FzdPfrSSyehdZwVIu3hOcDO9bkWX/4uA8HZz6vZHgClGBIGvmNtusblF7PZ6Ds4klZ9LdGW5r
P1cxMY6tHkq67Q7F2+DSP6Sfta1pLSp15hmSWOCMzRrGXpTc57gPEzzF6UHYsvOVZMfCQy2eIwFm
6/or2XYnYJTiJjQa6XxO0sK54PAcH5zwnTiRsIxHgF6WFP7ZJHSmcAGXSMQQyfIQTk3thsuEL60z
5/iQjFP5r6f0P8wot+6FFf051BCwC1YH1DqgmBBYXM+xc50iqqm5onXSN+8wTJoulSemUNemowhm
bzkRIZE9LvyytC0+iVdpsLSVrlPa6dqd244ibOPcPFjO/VFMRAw8ghUS1esJRW0+NPR2TUKEuroj
VtGfXMh0f77hyb9BoMpLDELZNkTxBkzWWhotMQ5rQAPGlbR/VN+MTvb9jw+xDRmG2593G5n8zXwq
aVWPDg0l+d4036oYYN/NS5KecpvW5+2h9nYion4oFaCRTja2Gaqs8PR1ekLMSis034ixuNYiJblT
EucfQykS08dZRb3rxJxeRqsn0L09/s7RpklI+4yEm+d7Cw0tlQwuFnaLAcxg9QKrE4P2mppmYqzL
l9tD7e0SxsCIFXlmyoqbyqkaVXlZIiIQmNAkpOz8gthE6+nFwZT2lvTlOPr1bswbfWrhxnG4l158
dQYjvV8Xt4X0mBXn1lmHy1g2VpgoNe7pU39k8rG7ojIJArVMQXp7twxZY09DzwuwTlXxhF+78tFR
18W3Iu3T7QXdGwkjTRlfQkh5JWA3ryvtlFSnMyfy/A5DXO9D0pO+o5drH6zpTqDOfBAOIciUmED5
bV885bM3Y+DY85SjQVH89ISpPliDmn+PQTo8oHdWvrVmY/yLA0+3gsauJ826tp2xHvxEkSGpGSxZ
jvP7QLdkrKLhzgOCENxeyr35SVQ7JRfEH9mim/kZWtOtBuTJLk10Byf4Lg4Sw4nO3WA1z+jGK/95
an5U6tmJyHAmQASYAaVV42bUTtebUUkS+p25rl9K1MNPlbPmPs+DEaKv2R0Em/Jh2SR5IGQp+CDb
xL+2pTUltYfFJmAHw69b9yMyP74+R11QGXF/qedF9+uh6sI0GUR4e333zj5cRzojUrQN/d3r9R2h
J7Qrpy5gvPbkzXNS+qpXtQcX994wxLeyfkcR7pW0V1uaWVo2shefl+b3GoOFS4O45kGMsrdZCB6k
JCsdC2Z0PZkugVcSR4iTrWb7XJe5dWn6Urk4jVKB4LaaUxYp9cFZ2J0ZLxFbFOWeV/5aQ2PgIJ8y
MzqFRTDpcNHH1ft5+yvtTYx3CPE3lN2p0W2/Uq0kHt0lJGZ0lTZMPQ0+ip39ySuW3k8LzN1FnYqD
q2VnZvLdkwhgaPiv9HvRu1ZrdVFgQ1hCjL6DN/xjN6fzn/ciGUZCjIn9QRlu5pYmMd7RBTV8V+uV
X81iFZ+1xln/fJ9L3CR4d3mTgGO43hpJadCoyOHxO42t3NmxsmR+K4R5sAP3KtUIeUvPPkptYMw2
sykhRqZSlCzAL/RDpafFXaUpP0oxJ2+8NHkqgGq9G7rxG+iF9M4qu/X+9k7ZeXpQeaTJJBXrESfc
zFNrQEuUUSzl2GLvsepb9GXN3J79TptN52CH7A6GJK/kevEGbVuuLYrVnZnK/g851bMaDU6oWyV9
ZFU09Rz+xcxYUT4h9F0iwOsvOPZxvAC+dIK6bX5xQ7YfMSDF52BNj9KAvY0PxZX5sC9BEG1GsvM4
y/XJY6/wcn/0qrxGnsA4bFjvSOcZ3IZoaciiuNRguJ5RManU9Fq+ldohYdksevI0NlUfposz3hU1
lL6gmFYyLoe62An1OufziDT/OaVmH5+6qWjhR9oIeQe3V3rnNXLQzwK+xcEExrW5RjW0/pVVwPzR
eV6/5V0iHryxANk8KJPrvZFGWSjAGWqenuy8bNqDyHvn8QUHw2H9XdyF/H69LHXWtlORdyAwSAHe
lFMpgBk1qp91sKi7ST8MtXduV/D5KKmA16Retg21tdSKhEGNg2pu4t7XQ61cFkt0J5sd9z/kA+eT
Hqf9X2xnMnYJTiOQf6W+ocJLdpQSsGHe28sXfcLH1tMK8a0kn/mLY0qdmsqci4kbEKrrBe0APxdI
SXMn6Ah0+5EeOf/lelFWF9F2qnm+vXv2Tg+KvXBcpZUOIIXr0UYzXrI4ZvckgLbz58JtkK42W2f5
C/oG+SbyDACL2CXbC0EgCKOQQMEdW5t3Tqe5/7YI/vx3ezZ7mxFFBEl5/l2X3swmHmyviyKuOJUa
8SNq9tpzBEPwlKS6wDN8To+SJPkxNqEgPgi0JCg/ULnZCl/h4Rx7gAkRRPA6+2yUwOuyfBBnUUX5
wUHbHYqCDnE1jVHKA9dfipb1qOGhAbjDbvT7qlwrlAri6Fy7yVGNT57ZV7N6MdTmTBudyV3acqUS
u+fhYNO/sOfh64CtJhLPs+dPq7aGidkNfpk5zUEPZW9LAuJDHA2cIBfuJpevh8zSLdpggdmb1vsc
JsqZa2U4iAT3lpNUjHCJOiafUF4zL1OxghR6ysBc5Evc3S3RguM60MUn9MWn8+1d+Ztqsl1PeMaS
XPc7o918uiyuwdK3sR30KjKrJ72donceXdz5Lo0iwAFVBIvMT6wcUOjoLpGOqRWwpDmmzPzWXmM8
VLDbqFvfXmztK8j/+aJX7fRzGkylPvixe6sP7R3QAPwnsqrNt+8hOxWaIfsDZtl8XmqwIICB/wJc
g6kHFTUgUTJdNK5XP06ayM01yPWi06LQMfvvtdoqd7G2/s11KqmTBJMglaiiX49ElD5bkw6EEoFi
3C3sskMDoVA1HEtzqlcHIgW7u4rKnaYhvUWmJv/+xa7Sx2putFzq0llt8s2janiXFar+KY8K+wDO
s/cOSkkUCgloFKC9ej2UCv8iGUqJpoFxGupkwQFGNP37uXOfJ2eaHxQ7UT7f3snyv/lqI/PS4xEi
TQC3FUptqRITvg1HsxuSp9lqHJ+btqn8Fs3roOnHI/Dc7oBEKORSv5Ekm/WMMF9wy3pG8w6TdTRC
NO9H68D/GXsDw4zaOOoj7S7qb2VkNoYc93pRu7FTvEWlERdjbPi2MAbrs6aU4jyuRoEsSpuqpwFV
vCMg3e6hezHs5oKwIMAOmDdx4U6qfurSoqFf1hxx//YXk6cKVAwdj21ToDRsRU+k1ENF2kESamn4
2lpoUJ9gwKTjiXQRffTbO2bvQEg1be13GseFcr2geZf3I2AgOpuJab/tl9II48l03qD9nh48kHuL
CGQU9gBxEy3czVCxiuXITGsqsESaJ36pAvfyUVNw/6LdDoiAhi/YGMLnLbF3aYVSaSU0+H6scQCp
7WE9R9rUNuGsVzQ+Cs8NPdEO/9xeyr1X2QEq64BhwI5kS4gSQH/inEwrSGC8XDJ3GL6vXQZkI0mN
R8tQ7LMNvOKkw8GBHmt6B/fNbgLkEFZJ5VJKKNukHJE3uyJXB/auT8I6wcOpn61kVTMf93WtC2xD
2J+AFCmrb4oJfOYEgn7yG+Ga1ckerbTz8U4RoLlVvTx4zffOLbB1biYZ/mE9d73NENXmOxcyDqsL
4wkEeHwml84Db1CrzF+dVgsM5KkOlmR3VNAe/MNlCCz1elR4+eMkBsLNzFBlvbE2fmX5nD0i9ri+
rVOKc403HamQ7vWDuX41KYunSirk5o6iRYXlFPp7QQJG7IyiW3/qqy55RirGOSWgjb96oPqeKp49
LCNUm6ghSv/n9oh13d6QewdOEpbYFIC0zG2ooDuJjbEQJadqTKILWQTSTapxlGDujwJZH7lhiq1b
bpQyF4B9RcS2m9bs3tCn4snOLOXgnpI37PZlk+o37CE67KBArj/lnCmG0cnMwZuKnnKMbV+yOZ8v
U6av94Nwar+OUMm3s0a93F7FHU0s2UmHdkXWAqhvm9A6QkO0tsldRs3Fs+4q6ikqyuUL0vGTCBX4
4eKS54be+KPlTk+4n+Zo+skPXs7Ws9lq2RFQd29fk0SRYBPBUOXbhBZ11CIE0TsOUUy0/DBmVU+B
h7mYuegNKrgPQCPmO5RLj7SI9sYlOaRmSnmb7v/mFCtVF+dYsqOXX7Zp+a718LUTimO9IwlYYh/V
FeE8U5oZjkyWdwcm4dBVijvSQ/L66xNmpVY/MeEpijzrTWGWzmXMdLv/oM+t/pwvQxf2VmscZDo7
jyOcAG4scLqS0yu3/oto0Wy6JYOGBgLAjYu3Osa5//Wd8r/VGquDkXbeDkwPSFKx0dCkgPD1SEte
522qFewxYdjPxdJFwQwN9ZsdVcZyWkbPfETaRvvkVdJCflWOZKh3Qg+uyf+jJbDFt3qeS9HFil6Y
ruzPRo2vjIgc+PnsFd/WTngysnLXnwfnSuaJmyNNTg5GQOqgWa/OVVcuyLN0gxPMfZN86dtRvzhT
Hj/D1bF/prko/cUemtpPLeWHsRhDgIK/fnBF7lwr/AaQO4j+ggXftsB7O8OEYV4ogzrVeiFzR4kA
9tpdtDo4eNsQ9eCuO+U578rs4Ebb21wGlAvg/tCaXykNitKygVUz9FKmy4d2aNwvtLDde2313P8O
llqej1dLDdKaXofs5GxBNKVBISRBCiUYvSZ7SzTg/Yo66cRQFsrq+Z3jDObnNObn+JWa9XWY0l0y
TkVfJtxqnd4crbs8Oa9/EB+e+gFv5LZ7bCsiKUWeos4bOUuBEc5QPlFBNg7Cjr1hqJlJVAj/w8Hg
+li1Vl2qdcoW06IkqYMlrYHStcVafLy9wHvHh8UF/QXCgNxyE2hYos4Gz0CvbELqKD5pIms/qb0e
+QMpCqIv8Yfb4+3OC94L8g64XPMKXM9LM3J0S11C6dRdqn9AHKg/HVsc4V12ZyWxUCCRmdNWFLtv
KlNdHCSeynWd3pp1Rt8DZe6gVZzhvWi8oxOxc8sjXGByDKltAJ3Y3PK1S/Mvy2YnaDAOLE5mQbX4
bBV2lpySVZTxpdZAtoemmib/u72euyNTrCaLdeQfm4fNblxr8XoyBlfJs0+LGcWfeBXYmHpj88SX
GmXDWlkOboC9S59ej9SVoSH4qmI4toTeSoZEdTN6hgActfZvmlyP38Hug5KrZYbSntPUSH4lXeol
J3qwy1+UX1CrBnog5XmBvG3W3F61Cv1vCudmr7U0nNQq/kqPxlt8c26PKDd7G4raFTAgYLRYK2yO
Se9ZgniNSGookvyM72buR/bSPlVx9GMljT9Y372vivQX1WaiJDpQm0fVNaZJp7vrQoA1ntbI6O4q
ob6zlqq9eAuI9k60R2DQ/SHJcNEKIPTfslpM/pMonGM+k9jpOvoknVDlB3dBvRGIpDt41Y84pnfw
59tXSgaBrWBZOavX14FeuJjBJSotJoOiRKkkSqhY8XAfr5n3w8bj5IRb1KHiy97XfDHqNi620RpG
6YzWhLL06rOHPNi5c0cXhVp2wIlIZ9J9IXSqF3Zqv1V0YZ5b9BwDbZhWG9UmgI92ohqfWcb+Y5zV
y1u8BYbn20uzd1MivCX9jzAJ5Im/XhpDWeK+BiEfJHO8Xmqvit72Ym4ut0fZe8uR85aH2eWp2eZA
3RKpuUUjKMAYAXhzWZknNbfVgJBtOP/5UFA1KCvSY6M4Lr/Ki5hUq7n2zYWYNF+H4lKvMdqNOYKn
mJEf5Vx7awdWQaIdETp95adR2sRkVe5CW8iK/IxJlXIudGf8c2w975jUG+byBUogf8WLCc1ZjjO2
IWtr5fILUF58p3frNwrAR9iSvY9E5kgQpRMBIdh3PVCjaqIpWhBrSkf3LMqN6WRWiD3lMXn5H38k
rIuYDn070qRtM61a86wYJdyxhjH6iFB+HuqA0k/wGLuDCHZnVoR0hDcsITnKVuzA1HMTgjvI+jVN
I+TqRX6uqaf/WJGV/4uhSL7BxdF5oDew+VLxiKTABMuXKMdpLlTzk9BJkTzoM+2ozrtXzCLTkyQd
CWJBJef6Y5H2JFqeNU5QZGp90fRWOaWYTobLGAu/orJ8mnOnDXuMHP1oieHalVp7Sda58hNVLPd9
ZRUH0Jqd+46uF96mUhucDvDmOVncquj0iumrIm2DgYpZMNUa8bFupydrEkdStLvjAeWBwGPDnN4G
rzzZ2Ka1QDSSCX1639SsNVy62fiyGJFxFyWdfhDF7m0lj3KCias5FO6tb4boDTQRESULlKmZfmVZ
Hd9PRAIhBo/tAbLnd1tnkwBQLzJlKViTie9mMfOpiEDv8WQpWj3ap3pgad8qWtcj0UWD/X2WK/Z/
qd53IlC4TiN/JbJGCgZBqxYyYTaP/mKRHwbYqMBLnnqn+UAsrDlhsnal6veWtz43U0tnrFn18XMG
L6Ly17iA/g6ZJ+n8glg+OZWmUr3NCilHoqpi0P04xj3kZ63NquXHBSIX54SgPoaN246U79q2e1+s
jfilz12h+ENjo3G2LJXantRuqJeTkbT5+2mtRXNBZ89Qw6zpdSWwu7L7mGW69e/a1vaHpIy9D10S
dWvQo0V21El4HVnKxp1Gagoogj9lmPLiTjUFyiSWNoJRcPXmn75dMNJJreHSWlZ18RxEOxuP6HbI
Io3nUP10+/Z7vXHl6LxOhEBShWXzRAmMkKIml2e3j+I3s9cMvU/2ab2xrbE3T1Oiuz//YkTQRViD
oWrMC3w933xh32gOjGaXC/mtDRTktNhG/aw5SRP2zeAe3ISvwzxKqiQqSMsyU2oY1+PVnpXoy0hv
b8D1DYGTZDgbujucalh+ZNDacs4gVR0s6+vjyaD0hVAeh/sLVuN6UC/P4tLg1gvs3i6+DGuqU3Yc
rbcR6OGDN1ne5Nenk6EQB6LGSN0YCOj1UHEmlGmJyC8TDuOpTJXoXZyp1kF5fm+fvBxF/ooXuzRd
jDmtbArlzao4D0VbiSd0nYoTts7IFxuII/3NZ6PzBKQP7g3P5vWAkasVysQNTwY7DGGtr8UJcPl8
KbIO4CcU2PsMf8o/jgVYS4nGlAA42Rm6HrRCecaC5UM3akj6D7aZRr6IxvJ5ag8JKns7BJ0weBbo
lVKN2CRzdSuGXrE49sKskDIxx/Yk+sz2kY45kjzeOwH4J0vVFOBlPNXXsyKzkKoYoLziASflarS8
E6246DPS7c0be50s33bLI9773ob5TTmnSEojYBtWpWtrdKvOUqbL2kyXWUu792Ph6iFCAu1wao0K
sYLbN8vuPKXECK8icl3u5iZVEfsYehdUYdum+j2+sGMAkbF9KheIPwbOHBdEC44ErPYHJSWX7F1K
o5vjZw5uikAS2Je+UGuY/cM34RF3J4oynJQln055pR1NdLu2UKIlOYbQDho41/Zm76BAU7tVnq9h
pNZRYFt1EZhRlZyaspkDvfTWg9LctvL6ezyCVjgB3J/ErtcbqGpILSc34TVeXHlp5uvSIHeytA+g
B91Lk8Xqe1EZ5ilv5uX77Y+6N1emy8sopXhe3aROI5JKt+c1zJ3km5N18/sUvrlvm9N9aSTTr9uj
bR9jOVMKPDhkcncDJt6sbENauib0kMI40k3MnNvkIWsqtTo3/dJ+VJVmCDVt6b5GYi6ehtnVv90e
f3e2dIUh3kKNI3q/XmncAJWx68c1LNBHRpPCygMzGYo3ttA0X1lEfHCtv0Jt/54wpW0cql26jtv3
f/JmbIFMKJT5UGl367Q6P2VCdunFoIXkrlOgNIoeiqVVH00tTz4mgNYOIoLtVchv4Nw4QADQvwWH
unksZxoYPR95Dc3CW4IJ4MQps7LilMFRCm+v7+5Q7CRyAyBZlOiv13ed4lKv6Y+EiKaIt2ZSqOeh
UpvP41wd8Rx3huKocEDJLWksb+GM65Babt9jAQKu0f5gGyVpwZRnj2WuHKzf9gpi/aiWIFXFOwKS
aGskO8aZAmAjVkO9sJNAUVeEAedF+RET0r/N0KA0/Mos+4Otszc/mwSdsJR/eDKvl9Kg+qlXWJCF
Tq86pwh5GpqKbXLfZodWhHu7FAwR5wK8BJzE7QyjgSlamrKGoycpH7MzLxQFMvuupOnxdTHy4t/V
XRxUei39rK2Nq6KSg1TjHz4wLLQUSpUsXVAxrwgbuIEItxsUNRzy6YsSm8qDVeFnk03Vck7WsUEO
Es7WwaA760zsKgtIKCRCSpF//yLyWkur0NUi1kJSE+2ixbFyTqw5/TCT9V5un46d249Eih4CyADq
vltKXVlRddfsXAsjrXVDlz8uroYadVrqS9gajXjyXLQTceioglrgwHF7+NczlYobsAbxOJf3wOZw
Gko9q4pVaWGH30kwl3HyT+wVXbDE6xFZ5PU9K9nOJFzSboKahfz7F4uall3WYS6ihSUApJNTFuJB
qPr60DRe4xtdP3y+PbXXK6upOBfoFDfZyDuSax1sQhTUwxkymN+p03jXO8O/hmjyZ0urm0el97QH
lS/tr01VBLdH31lYqXtJpAk1n1L35lXToyKKa3OcQiTjq0clTf4rrTZ+dvpcPd8eaWeeRCbIVFHh
wAdsK1e12GJxF5eraO70Oaw9Pf+AKv9yH1sVxe5l6B/rGLNLRc/qwMwm76BU8Zug8TIZovnFXYtq
CzsVkOoWeiJamvB9NS6hneuJcTHsKFd9sj0dNXM7Tt70FCK8E9Zd+r9uo/XTWbYDs1OqDtn7grSp
fNdh0Jn5iY5e72mwUjx+JN1keRyI05tHYZcD9StUrNL7os+izm9blypX7ojoUpRT1Rx8utd3O40J
msG0sJgbnYrrjUojvNXioeb0R259MTt3DrVGlYtHzaSIm5TbMKrtX7c/4/6onEBd6iy+MjkquwKx
a5VR01LoF6h202VYxPzWW6rhv24mZYfulRxEeju7FHCxK8VAkdimKHE9VdNKkLmFAx+KibU3Us++
d6xqDq1qqcPb89sdyqGN5qJHqFK1vB4KRJ/R2YOjhmnfmJcGyPOJO1g5ITBZHnzA17EzHQt0WwBd
wdZAufh6KBSYy6pOcjUsbTdnVtlysSM39VXFtd95kaeEdto9Urvv/mKOxHPgwYHTEdRuoqoJZ7Wl
Ad4XqjOcQjDw86Nhj0h8aVZ8cOx23mdOGw+0fKLo3WzNGRpudHAyGREIrJp7UHRfl9XrzmWF1Hau
zu3d0A3dw2wAg/erLmtPICyHg/nuXOmceDJ3QPDkRFtIZerENlzKTg0tFdvrTJTiIR2z5N8O5NdT
3dqldfAw7wwoNVWkwi9YIFDx11/WcONYN9p2CYU515/iOqO6TcPwPsUdLlRIPw/Ge30oJbORZhKR
C33SrQlHblOLo+uuhq6dxo9K5QpQa0aEHENi9+e6mMdPS+/on24fldf7l2BHGug5xD10LeWN/+Kl
NMVguEnNsgqwRSdZ1MKTXqm+JFVXPcIq+VHVgMwUSzloBr4+otwFdJhYXD4nqef1uEZOULd0vJi6
1Xvv8yGnOZunxUOaF8nBEd1Z2KuhNkc0noWZ5TW3gedmJbA15CuL2HLfqZ0xndeoaU6asQ73t9d1
d34gilQo21JpbAMLsbALbjXB15yMMfoM1rr86Vi8J2QUxsGj/Hoo8kkuOSkYB6F5Gz1PjR1bQ790
oSDuOy0Uid6sevLBbBzlL0YiUoXVJ9vq4JOvPxoCGqnddysAv6grTiWSnee6d03fSRXlw+31ex1p
SBgGdw1nXspabF6LJkUrEeIaQzm6uG+mcfAVpyvP2gwEpWE/+kuFYR7COTDglz93X0V6SDURs6Xq
AwQGOt71VCdRrjUu132orml7P1Sz/SUZHcOnUKS9rfWhOhEk9XdV0Yj3PKLreYBJGYzYnBWneKbb
cXA77H1k0OyajGslentzG7koPncR0ulh2awTgi2l+pnGCB0vzT1ya3t9XlyNd5OUlkuBculm69qj
HZXGGlVhbBnVCYXLn5PdeA/ZOPRhPRrrh2QZjqTWXl9DckwiSxm/yvjyernVwonaguAuzJUoDgpP
0X1bGZc3S16IIJUWge2y/D/OvqxHbpuL8hcJ0EJtr1qqqje323v8IngLSVGURJEUJf36OfKHmXFX
F7rgIEDykMQscbm8vPcs4SHX7JrN7MswDzEM6O9jtcFtQ/P2+cgb4IxU9uFQDx2LkbkGwc3YZssR
BrpBsSFRenp9Y1+aXTwvEeuRMuxo1ufjdW3fDCYgQx1Ll9XcT0UJYTBeZ5smp3YSn1HJvNZuv/SN
KCiCXL5rZSLwPh9TIGlHyucPdTMsYdmmigFjxHCY/KUt6ZAlfx38cHL+GO8sTrg41fnAg6FeyMiL
UI3pw7Ca/uhnY3IlN7n4aajqwbwBFyfeBs8/bfCEHhvthpooAiPxBY3ZuR89wKDpLluc/30FD5+G
5w/UepGIgCD0fLx10B3DGwVTuQh6ysTwaxZDf1wmaFZONs6vzOSlc/EbUQCPCOTN5xFXh8kUicz2
NXTP4k8U3f4yTzmvBpiCVVoF6UOsJ1GKNpL16/t0/5DnTy006CDej4+B3hvaCs8/lIDo3HUg6dSs
YfoR5PT1PpGzuFJlegEuQJz9YxigQZ4PQ8cxWoM17mu09Dlkng2tIjLp+6yhT03Wk1uWSlYz4KHL
iYKJxVrMNnHW3cNgziCtX8gVXuKlHYXeEFI/9N2guX+2wlM24q1tUkjPb6urVWtUvWkpS19t7pAx
c61meXG8HCkCmNF7qfRsB2ubwOMU3Jt6CjPxU/pz+mUMQ+eX86qlKBgf5h+vL+3lEfFowQ2+FxbP
QlDSaoNnOpZ2UZoUE2p7teWNOgRkpUCdZ9f47BfuLigNxXtZDdIheOY+X2OzEmB/E9LXgczCCsbI
WZlteX8zjspc2U+XouteJsVlgkYRpJCfD5XZYYEQSYbFy1j+QNzqKtUP6ftGS3cP+S/EvNUC+Pb6
hF4YFbpbaElBcnUXczqb0BnFyHSZo6GGfK6+GZbZO8nZ0HJAwl/aIQnKFp2qK4NeCA27kAVkC393
p851H1sgc9st71RtgnRGRYM0D6InP+M5shX8VdytgA7fO+2C7soBufC1EHJCrQkXCR7z57KWGmpE
m4ugYha4xpa9AjvA5RQi6eEsPqTJFJSchNfMH19QuXBBQ10G9Z9o17V9Mcd9j6JaEo1ZBXzwmNRo
ooDVb9Qcf0daTG6oiZq1lrCTe5QL4MJ3a2uaL/lA+VgtiedduXbO52D/NXtghLwUkH9hdLalV4Iu
pxRhtvtOrjettrbeJtXWsZl07QSUTZtB/i0IEIMi7Qa/HUUbIAHO9UOgEOvFTHRNlTLWf8Js95/X
6SoLfA/sfwb+36MAdwSgLqqnL7B5QZOj/DXLBto3MrqPjF6+Qp0/qshINzCZ5u6gozEuDOfDXT9n
V2LTeazYR0cxcy8Pk11zYJ/4P96jkbUxnOJJXlE7bvesj24j6s+3o0Od+vVDe2kkJEMo2QB/sNNe
no+0TEPkIEgByDcePK6Ie1SjiixT6h+/3/orKI6LgwGCszOlf7OYzgZTeey2LQSqPd6ELkmTTKVD
U7Qto3BbP7z+ZfsNdb6CO9f2/w52dnXLKJ97YgAkXxqRfhWahSezrsnxP4yyPwTRF0FGdN5N6JM1
Cpp5B9qCP3MIuY5PLDPpu9dHuThxwIGgMY0rAvv/+cSlboTnKuDyFRQO5VPj6EfA4OxhhUvvle95
UeXat96uiwlID96eL7pQULlIw3aMQFEFOBW10Kj7qkifl7g/7N04saBUDZS0IUirj9E0Z2+RI/0t
aP33b/gN4wCkCeXSs2TAjUryTAOWD6lIfruEIij8QCU3ELteq4B6261niLtyaZ7nAxgUiRd4HsCt
I6Sfs6VN0hLm8xbBLBktGCbOHwqzyP6jnFf16OE1e2VRLw2I7HnvK6JmCkWG54sKNkvDBRSf0Hxu
QHNSII9iusMq2xLvNmiv+pBe2EQYDegpaIAiyzrXYphpN7aW5CAPmmA4paOcbxlZk0OKhP3KXF4c
CjcUCj8ILXDjfP5pfTN3ee+yrGpC11dBNPqFQiX6oAi4fH99NFAK3UW8dzYZEJrPh9JLggdAN+Or
WuVu2Ei/j+AAPAUab6DXR7pwJYC6DJUbKEnBHuU8vzGtNwfwg4FcwNQlT+scTp/RCuZlzuL+A16w
yV3fbLT0qWtQ7nb0yvAX4hlcpnEq0SmBBt05liqcKed9AICTWpv2QyRWfecycS2JuzQK2usoe+B2
RRXuLNIweBWly4J4lkuwlxXx8n9CkY9XLoJLWx/oM5w3sHZ3QNHzRRuTPoknSK9UZnLyvZkku+G0
nUuibXYK0LEr/37pAPzcmxNgTUOm4/l4Foaj6Raj39rp2R5llow/VTyGb6EAH7ICWGdxSOasf2gS
qz73qabXbFhevPD26LJrY+6MVhy+FxVmDsE51HfzCgR7nx5cPDVlo2z3HWhy/+PExv7QBtTpyowJ
WWBwo00N88P8Pbq4EgLZOU8/8ZzOVzbVpYOa4kUNI4H9GfRCBqFBX8/0Ww6p1y06gDKzFlnUxDcK
jcArB/VCsoijAygsHON249KzNSfUz1rIT+TVpqAsgCg35k8rs1lQxDS2b8ZWR7VV8fL99aW/OPNA
OQHavHf8AeR4vvaIsVGmwaiuuoHxj60K2QliVeOjYjQ54kE0uCJawt07ffRpQf24/8gN3NsB9J83
VHV9O3z3Y9lcg85cmA8cNNQyAQvCzXNe1Ogo6axtVF5lU4CbBvN22jQGZCvqm2NgBl5McHk9vD4d
FxYccRmOI3tdcy/ePJ+NeFSC4kmUVSBSbngpRJBhj+MZxsLLVr0+1IV4iZoJQB0JfGOw//ef8kcS
62IA1AOJ+81xb6phuw24Q6JH0KeFKQ2eCDdJ138kSna13CBh+froFwIZthmYk4hjeI+eN64Gqk2b
5CyvgFGMThM83fFEdOxKYLk0nTD1hJTHLiODN8HzbyRzskWNwJ0Kcvy3Pu7pR4o9eAfbVH5lNi+E
THRFdnTgrn+LJO35SIoruvQSczgDsFYOClI1A5RVy3TTu7e3ak+vz9+l8UCFx+WNZyYYqGf3qs+V
nPxI54CoGAk2uvigNVVHTw19OXbdtQ7yC8kzbBDYv+6NP6jzo9509n16pgKLNOWV7UGy5YzPkGNO
danCcLxdtbedmMrmYoK9ZLHb/hYcgrkPXYRtmzudnGyc/ISwXlguCWrn8OL7W9+H//1AAKNQrobJ
33miEVrAUfO8y6vJ8gjbmSZPkyRdAbxiU78+95d2FSLV/xvqbC463Jpa9hjKdb68aYNUolcX8bdx
COb460NdOCbI85HugimINu95FGKU2dZB16NSRNAj2Xp0ejdvuHJMLmwmvI+gGAmVOMhynctlUKB8
zQjDUIi7eljXfstokVId1CNxoCqZLPn39c86Lwvt4Qawh991Nh8IiLPHHxquW5MkEKdq4Lz7MchQ
hkqb7sEb+fplRdXvDeQUTNFvvLvypReWDhkaqnu/gTlgEj0/ptCNk2HuYnwphD5hVxXKIkcP/Q2h
Sl6pQF38xl1YCQPuhoH7pP8RX9m6omIa0qaaIanzC5wLyKoxz+8VFKRV+2WNafgmnbzmZlJmOrw+
vxc/EwbDOxsO4JJzfstudhOlUAFBgt+Gn9QKeNGaxU1X5MN8jTt0aSzEvR1zAcljQHiff+fQptGa
LAkiQybDAs6o2W0rxG22gdH091+Fosv+CkQrGana85Hgx7DgnTk20DvjyqsjaoFItLMcbMnEzNcr
V9SltzawDsBAA18KCt85QM+POYyJM9ZUbh5CWuQyNv8kYWvhAJb5hbcJsHia5NNmVAdLFknKvtfj
lQ17IQDgN+xIC7DS9/r7829mDSXgfvX45gCiTxB8Vh+Vnq41bi8kOyjqoyuMwt1vOt/zUXBxekMy
pCjazdJv60yyAWS6eBfpDioC6aD44AU6+FufVIQBFEywR1HOQMZ5rq7oh4MQnPhNtQVT/E/su+RD
6+iHv941zwY5O4d5y/ptDDDIEukGLBMctnBg9CCVc1fC2qVkFmPttFqotkPh8Cy8CC1RzIpsU8UQ
3L0VdMmnwqam+xiGYvsWeAm/Xb1FHJWL2k80bJcSyLqR3epsGmRhfGDg53kdrm2i/RPPam1IFFA5
QREYUPDz3obnWGTJFjSVZUF7RPl2OcA0byga1aiiU9dUVC7tpl0/DG/UvUF//mrJ1mCOYS+A4ULK
GlFMYBnZYgR4d7oxqgl+QSanae6BnNDX8pQLwQi4PSTuOC+o2rxoIvdkyUHQ8KqsIcAjQfb+PVed
gn+WWMmVFOzSWHt7HNLhO9zkvOrneWnnXAQWvdcFQ6mF8lEK5qp2geQ3r+/hSwv451BnUSAAnz4b
tPMq1suo6pbcHiBDOh9yz5qyxyPtyniXPw2xHFfHnu2d5c1Brhqn4tWDAo5Cg7wJyM+QL59lYJNP
r3/ZxSOzl9Ehpotr/wW0fE4ZNUGIFVvzYf22RRACLSJ/+mYVJImXMAnf7892aPl2rEgkTW8gc0IK
5QMUq1FFQg2SqOr133RptnecK+pwEZip52biUWO8LvV8r9JpDtYWyIbzo4KQQtFD0uEGTF37t17t
eyBMdygPXpt475/jO9ZuVJ6/Dl41GWGQSadw2bLzWMME682Wx/I/hERUOyA8hAIuqklny8ttg2ZC
0GLOs16eWmlhI5OB9sJ3P+zX5/LSTkoTqNiD5wIg6HmvEym5EK5FRARPvPnYtcMX4FbyQ5DS/7Jn
Ab0EJwIdOORbZ7E3yNtN8mTxqm0J0y/rzJ4mMrmK8/AaX3n/k87DKUAVwNADDATI6f7Nf2R2a8rE
uObYH2IJdTUKoovGW67N3KVdiDIwGEmYuOyFbjyemBuqPDiDJFmnY6ad+wxUYFN4nREHKsCRfn2l
Ln4V6sFgXgArnJ6/yD0/tavbhRitGPxqSVv1ZNcWOPTXh3m5IfCQAYgASCZwuF7UVfwNWoQ9VIzq
mCXD524Cbrgcga5+Emwb9ZXs6cJgyJrAf8JlhH+c74nFhAtsOAdab4Hcysjk+dGHcV05p6G7ku7v
yefzTQFVMlgvAJOxS7qfY0RGKAyAeEFwplyUfgdpjR770fm6gI+kvWGA754CFdu42GKSL0UTre7K
qX65gPgFO2cG1JXfZLbn2xJOJyFzKveqYHHd3WJkcNv2EMt/ff1ebst9lJ1Vu9PZX1DZo9msup06
CsgNheaUx+U/EA3t2pqp0fvgBT0Pq9dHvLiIyEuhc7xDQc4LVc06wpJJGIoy1JTftBtvIP+gSM3Q
3/jrKx0f98dQ+8f/cbLtSt2Qk4nW0yC6ysS9uR8bPJtCmjTvXv+qi6uVQKoemyZEDnxWRIC1QJi1
zNJaLxmMqAOt3/s0v6aje2nu0FXaY/1eFDmnM1lF8j5hEHId+JQfWTz+oJLOBw5Pk78/15AR31us
e+77AnAxNdEWRUtDQdPk9CYJGv9dP3I5FD5HCff1ubv0VQD470xc3Jq4w54vU5Dx1l+M51Uq8W3F
gKU76VUvdQJA31+3yiCmsj86sUZQADgXfCQyGtnqGbaXQuRpoxE9TYGC1VS8XMPKXNoRuJCB5f1d
oDg3fvETR4PBhqwGE9XUgDQEu4CdOrw+dxdHQVl7r/MDjH3OPh0yw7OUTaxu8sTAPc6pBzFl25VR
LkSJHTiK6jLKyzs39PkKzUvO3GRGXm84U/cGRjqHyHNpraTsjsAhJW//+qtA/UARC70/sC/Ooblt
AyfdhiUMW0Akp7Bv7Xtm+2uR6GVJZ2cjwcUC5LkdunVWdLWA5o/9knO4K4+0tFM0l1nr6YovPqsd
Jf0hbCmvRRbQK7TEC/P5bOSzaEGFVHRmKa+TaRgALOjnt73W9kbzSNEiGxdzZcAL2wTyyeBb4D5D
L/rctMO6UIchRViXWkcl1jO/gaDjNa+jCyWWXWlv9+yAEh32/dk+aYddagIS27UnUgXdMAFh+XRq
6gHhpExaL7yZ+54eoVfF76acgN0SCle/vncuRBOQvvH4SCGtuvuaPt+r+f+88Sgkt3o/LxN/nCpP
eOIJQs35l78fCs9rBGNc0MAynC1jp9F/Ay+ghWiCnG7GxePFFoxbqacsu3JPX9ireOjvxU6wS9E6
3P/9H1cZyHyhHFgHhww4kNymuDuf4DgijgbX6aPy99rDPHQc0y2Hv9VtxNdhbCCD8Bccj85XFfq4
aUBjKWqPekkdbctQQEA+KCOFWzwc3TUh0Esr+Od4e0Hij29VtJFrTDAeiMK6HLOkL3Nv0rdQLLgG
KHpZ29iVnXcMCiCNyOfC50NlThq/i/K2Djfmf1skOvwL6donxUnaFx1KgV/xvJPH/7Bv8EJEXxCh
5wV51uLQxy3kNmoVAzOJ/647AS0S3ObKsr9++sfIzuNdpwgtZ7yjnn+gr/fXiMqxdo67qqEt/xR6
kzpOUFi+MtSluUTyA7Y1quMAae0x6I9lGybZTRrtxhqWDj0Ysmo4UB/eJ2ydyePmxHBMQFK4kndd
iKQAGPz/Qfe99MegqYkjD94fOBepP94mhgblyLvhdrCW32az+Vvhm/0s7AEUDyoQ50HZfz4eYZDx
EQ3rahD0HqR0uNQtOyL/So4NuMnlkGfXEolLn4hLCv30/c7Ac+75kC23QydTx2uLDiQvoJLZlBZC
7LScOYtvwu2qvtWlAwjY2w6i2H15zg98Inzq5eHKa9NrW88T7Bq8PDX3xsY///4kAHy50wF3ieZz
Y2ivHYBHbHxegykfn1rIVJd8iWw5Dp7+D4cO4vUAgAEW8hJ7GdpmmlOled1NnD7GtO9uAB9fT+sc
XWv7v7xt8XYEnBT52I5dSs5WzLYZ+uFb2tYAovVvAXkd7olR19x8X+4LzFqEih5AdGTHWjzfF5CU
mBu7c6YieN2C/28PSWbBRB/872rlUfX6Sr18EKNZDJ10PD9QdoZs9/PRdLDBjHMEAjvtmTyqrcsO
I/UeYytUkbLZnXRuOkjmmeYYkeVa8+ZlbAESDAV4iALuvMrzSjyzMC4MFpDBRNPE0O6b11u4TAzv
SW4NRISVBmIyn55e/+SXxwASlCHKXcAlQ+jqvEmeiTYlfZbrGs+fuRRC6yPskb0SDnJ/6/qOXhv4
H3gAYTxA+s/1tJYmZ7OXz7IGDxL2sK2lUA+nus+HIkzS9gqS/GUygdF+0z92EQCE6rO1zBHDkklA
TrOJ1K0D5KzaIOdQhikAQzLr38kmim4AUjm9PqGXxgXoedf8B+8NHlzPx+0n0DdNCARK1Mr0Yfa7
9tElMDyiznvPZGiOfRvig1ds5dcHvrCSQF3tdBdoaqGRczYw96dt19juajpN7iaYxXYTpta2wF53
/jXflYtfmaGoAu4k5NnPFd9MtKjE6qWrNagS6FTYQBeplv5B2PVRKKc+9LlcSzEn13Bvlz4TXZL/
eaTgjjpbV7LMIUrvnqjH2EcqKOfoqJptueknX17ZQheHAiEDXBDELxyR50sJE0BEUa73Gc0idMFA
F4u9iT4SNfZXjuGl+QSwCNxfQCSBMTiPPKrNu9YbOjzEQI8Ec1AfR28eQAgOg09zNIbHNYxtBSrI
NWt2PDf3/OisDoikFw9sVMmQRp3LE+vZaSqaBU4FcA2aowLPjoAWboRjXKFZIKHN1vgNK5toWRGE
sBtUZakaSOUtbVhRGF4tRWS2JSlU66n3AXoRTdEmkRoK5xy5kZ5NVNmDijoWKcg7/04e7t+6Xwn9
vqagFZVpvuSy0EOuFFiqcCApRpIaWI/CxdKVK4cZIRTaGMc4nC3uBBJDPyK1NNHXuRNK3ixzk7kq
NDYypR3xX2IgAUlZJoFQLtw0ipMPc0NdypGGXzhUuqfKGLa+gYwEbY+WWu9rvMb5qU+o0EWwcJ4d
Kb66Di0HSc4Miw1LVKKYrskeW6ocLpvV6LUafEg9BYALYQpvfD1QWUDcBBqILodMSqEhFPagOSP/
thBZncoeUtC/Ure24kbIwTw2hDpSEbJGH1LZtv6NB/wMMB4zHnnFOqBceWzWrHs/0wBih0vq87st
4wE5kNDTP4CpEnvtz3S3tjUpuRtVxlnhwmR2ZUO8+UaMkQreZGvi34vEd9EdWzb6Cbl/+DRv3H3r
Je/+gSj19A3ImRFYGt5NX6kXCHnb+o7wqu+Z/hl4AA+UPu/6u7VrcFX4Ex4TOvDXR1ws03i0VrG3
rRIeLSIt8+8jMJh+RQxPunIOZ6mqWUGKuvChe8CKTU7eD+Wh6FHMjZ7WuxyiBWPpWT98ayLAh07b
1nSuNJ2N0nqJ0h5FfnhlwqSALED2aagCZQU0csyngOnmTbAKw6tpJOZLy7xlh7eKlJbZMncPCi+R
X2GLZK/gI0gApxkIzu++dUyUalii6CG0MHAuoL0MOc44E72tAj7Iz/OUN0O55tt8O2lqxgpqA8PN
HPUJgYFYAwruuNn+YzdTSGZp1SymbIzC7NNOwXUM2AjyiyAHAywILOGpSCxdPicN5PNvJQb7AZpM
JEu4PgBLhNcwLn2Aa9bvDsJNd6JXyU8IZ+GyEnmzjbWULcoIAnpIoo5SO7zVeeSlhfbzyS9oYthB
o5KdFm0T239514KktUTZkaeb9Q6hsuvnKew2XnpDn2jMSeMjAYUt2gF7tTGYVsrXMh27nELR3uP6
QNm8TJWTMuCH1Z/7AULCoZAlxMuG9Wnj7ZbUnaOJhJDXkNxPnbNZQTzP/0ad36OFDgTtjYtCgdtu
FOLHrGC3WaxSencsmul3aLis72MTompC2mUNShEs9KENtmkowc3l5Ief8jx9uwro+o0os88VSZUB
SZ+Miyq3ZovavlrEMLLDCtA1w2rgUV32dAbKxdoEXtDAwuT/kNELyFMTLhHMPbQBELAwqXPdzRwG
I5T5PK2YKUBGib9Ja9L0MKZJN/wLVBDQuxMkLPx6RAr/aIPW+j08O1hDSvyIZrjFMZlEwVPD3Bsq
gm0uAHxx9+kkPALh5AEoQudNU/sl9ggwFEvQ966cUi+9gWLONBc28LUuUxwo/WFeSLQeh4laUThv
i3/BupM+QGsvYREkm4P1LRXIdErlNM5YNrqFIivtpPiWgzM2FVCJtu2jgb1FNhWDSlnwTmR47Jdb
0vKPow28vEgJnwXc+oLZFmio+lAqGj0HDKRezFAx2kVRka1s5cc8mu3nOKZNUqSCZuFp2Twkarja
U3aQK1+Cw7ZBN+OwQsU+vF+h0CN/zVtAm/fRxHr9bmgG8n4DAh12DTkxw5u4DUP+YDLh7M/Oa4L+
DtIFOXuT+ksXfoFUXZg9ZPMoggo1NO/dOLKxQ0CgJAF2U0ddGSVLGJVkFS0/agDsf+Vdau9jJ5w5
qQAx5pCOUIY95emgkL1zyxREqNSwlX3SJlhE7umoCBJnjhFrXHuASTi0JWST2l8s4H704BIp/134
EG9g0CRGlaLpbfjQyq37OHqLaW4TChZzNSY8e5daP5A12mVyOsBTcPg3sWmfAGPF1o+esXNXWuR8
/J4ZviSHHL8nqjabw0COrMFIb/2kmbNi6fDePXUegYg+LLgQLDeq9V1EeEy/rWYe2mrq422rSNeN
Y+EbLcJ3WvGevcUGVKJMTNR5qpQ+ttubFAkXpOR5CiZJt3ZhfkxGkaiinUhkwEimafoO0AXPV2Wi
rYRzs+HeUs3Qd4W8mBbTqg8dPkY9jJoC9OpzK4wsoVDhooJPNrlDQXSWp3ze0vzAfbkibHqLBRHX
w92RHmA+NC5P0JTAceRbPGHLhWuT1YONo49d6rvpHqricHQowqj1PydUbW3VkwQOMMWEUsN8TxuP
DEPpqS3dFugR5XpDLpIx3J0PczpKD6QCuGrnFGp7bMn/DaKO+Y9dF/jz56DxKKtbFA/UYUFjMY4O
CVyqs8OkE9ftMNRkqiG9ChUMbShgFAcng1V98SkUPL2CAXQkDp72Zmh29QSu8kfTtmIsCJD17S+k
iBA3xa28ue8KxnjqiLazMx8Sz5/WUo+KIThCEzSoXNoPwMOzTeC+i1ab4+QHQ3RoM5sqgPKmaSwG
IK9ckW7p6H/NedYOxS5IFUE6fBlz1OjBIy8RxHpX0CxaxnKB2YEuF5hJpaUfCgQC48NfCyajsHG+
B+EFGjzr3LBHOydyrZltVvYQLuNwN3ld11Z8Ut19kAtPniSEu/0ycB39PrdYSui4ZaIDih7Qp7Ll
KkRRpDMWplleE68VszJfbg1BrCu2kLqtXLpFf1mhWfI492sObPSULqjX9Nz6RQO20g0KN8hptOAG
MW4OzWc7s9zCKyShUdEuZn3sZxN7eGr6IS1XRNZPuZtgvgTTnO4RkuaIvBJIKFYFiAiiiC0J+Vvu
GzxkAiKkLAQ1PK9AhrCxQigzISknEm7yYGBwLSrjuT48rE2Hp7OASFhXRdG6Puqln6IyQN2MFwNL
FgIlc9PNJYrLSVjk6TbTNxSkGPZTy9YsXTnMjQA6HeW3voy7DOlv0EI8s8C5yNpDNyzxeg9nJU1u
NGFReOr6hS+nWAdmPFKvMfjtAJHIFb4Yk8yTD2pcEyWQ/ljd5ICjq5QWpI37/EGRoTMPY8uIxW8b
QWItwnRbSVasJPXUFySnavycqnFoHhuZU4RCH1m7g5dpLOx4N7twQ806XIw5BU0i31CANGiVKsHM
DWkyTacKf/P4r4lRGaPE3eu5mqEZ2deJB3fDom0zZGaIEZIUdArQKofqh+bFmktI9S2zzYYTyjCj
V0FYP3Lv4IpMPgb407bjBhQGLRYvnCZIQzI5HkJ/zb4NyTY2RWCA0zwpTWFAgIcj13WUI4O8cyTX
H9IN9cyapC4FX6ansDVoY22mx9F0nl8sSfobl29gNJMiTLCi7WKNgORBkvth4cyD5iBumLkKpob/
iJc0W3Fe2vhr6JpYlS7N6ZNGahJWwFuQk5f4kBtbu7yLSjxmmIGlSACvc9MRfY/913jo24CrWuTo
RDzqKB+WY6/x7/qMEVEJoKP/hfEJvChHdEXfceKWf4yT7RvVRagHcwGG/L0YO4I0RDU0LobcWXVi
vqagjQzgn4YNa+YqCUTEasiOka7Oxzn4GAuWToUhK7BroIL3j/Dh0K70OjLlJagK4Vu1gMtQgFOV
myMeXOrnthl5l9ssG0+L7NwXD8Clh3bNW4IjB7Q6kogA/0cy56s+cZEetIi8x570FoGYRdmNha/o
TwFn1v4pczZ8xMaMJrwZqPceyIaUIdPrxC3ADc1HIj2pC4GHxLtGNBR5PZ+GD/gswu5S1lMMwzP/
cfHWPCh7LzAPebL4IfJevTV3ybCQz9pHMotPaVZzatdkiCodxVDjwFtt+ww7DJz4KLcrOeI1MDU3
KlNdWiwS61NlQzM9tqua0kLYlkIbYZgx2z6uvDvfhf6PnlCB6xaCi99huBX+9AYK1cfV5O3DYhQu
uMzOPi+6GeGnxlEgX9pOmb5WoMDD197EcVfyfICi+8pbe8ShM1sRUB7cZFO414xcRqFoFnW6zBd/
DsuIGJvWIpqD+4Fjj0JXO25k0epukyVKsE1/yh0hPRQFII1dx2Hr3eJZ4dFDMkzJD2Y9IHq2eZIc
r+etE7hhRtwhW9Tn+g0SMtsXtNdxcNC4AcCkR7fhl1mHBTaCM5SOjiIWzXez2RZPBttGcQ1kfpIU
QwhQUoRXLQWnh4VTka9esr6PdBYg7YSaxt0YavzZwLf5HcSN+z4pIUreHTfbuKXouYzad3YO/B8w
WExsSVUq+oOMYYiK23mkLc4vTzTuhST4IdK8o9UQB8j1RZP0AZ7vMXATA6qUS2mSLuyqFibZoghA
k3MFW/qZlN0ARDFKRTB0KhLnAEX3egLCjdLJt5nZaalxbVONi7lTQRHkviLHoY1DUfeLaufaxikE
Tvhg8tLr52bFAqOocmJtMrRFME02KxNC2fRmabrxjYQAlikghpNnDw3euae5k9FnwK8aWwxODxp2
KXn0vmXAMaO2w7eKdfvdENkQnqS+PyG7D1tUwcrFpvZdQjTInTZhpL3tFTqJBSje5AMsF/V60mOb
f96QRt63Ew2+wuGh7+43Dnkx3KmbGkvXd9FT2MMC/W3bJ+O3lnhdf9iQ3P5aNlzGZYef+O8A6gwi
ybqlD06itVQgWTT8tIaDxXxGHh8KwJdDg7mNYyQQ8bQ9xDTdsEs5QdrSb8lXdPxnetvpHkaNicvI
XIJWF6M1RmKZQr1p0dirMPPGPZboLn9je7emqOCgwvIIkVZhCzAL9FNIZbMdnL8Mv6RYViAH4iVH
SrU0McpAAWHf99cJbrj/Q915LcmNnmn6VhR9jh54MzHSAVy68pbkCaIc4b3H1e+DGmqGlSwxtydi
I2YVUovsrCwAP37zmdewbY8+qe/wymkgxcgaFjFCclnPqOjmFPtaPeEUPs3j4uZhKVgHtYvkS7DO
0m1RWWLkiMPc7+hfRmRQhpFcF6o2D3YlI1Zm66hDq7apZe29FKjxs6w06ls3dRad6KAqN1OH0phD
+kZarpIJa6xDq96n5jK0dleY6GbGZZUFbOrS/MYBYJZO2vTjN6UUhYwX0Ie0eLvUvMxXBUmQU1H+
UqpjN27U3GprCiAL8v16qMs3wVLKkj1Ni5LbQom6+0bJCAhsxrh5qsSk6O1k0PuJ8NYs7wyz7M40
+AGlXTAdLpsyyR5jBNfeaGoFW8JZYUSHNk8IQFp9l45L/WUc4IWAPLcoGBRKnVMix9qUPq3RCTlR
YyrtuziL442SyyHltIaqto1944RYlhWy1yVjM8Y7HSvyyqEVVEde2YlkBWJeyhddbsxY+kT90PDg
qrRlMIoQgx5FrTx+x3CLX53GMZsrdeqG81gy9a2omYgFuuqZ4oshEpCE002ShHKBcRAaRHYy6uKr
RiM7tKMqyUwISln7nEMA0+2qachfp2YyL5qmKVGMzRPpVhFE6ZuVRaPkTF0jv3SZVV4nzPrF0Wp5
2JtzWBmO0BGG7PQe3WHKkVq5x4XOMh0h6VQ/mslxbeQgjdFOJXPSPaMKRoEobcxndqgq/qKBBnms
LSn90iYiZYhWnEPN74JqfG6HqLyxkpKSZWvprexqlaZ/DaIpY9AoPC20kRXxOVZT5WwE9TY6YiRg
hLUYQ/hqjiVBYU8exWYga+JXXYkqalrhEBI/jXV7piPSJpC0p8uZDCs2cgZrAYYlW6V+J7WJupPT
If1SaEhveVGr6W/EXDOrUaj129ZAf9CNxDl9pGqbPNNubgWf6antxsDoYicPFwIhHXP5CP5FD6gL
W/LyeZYAZNspAz3aAfVGzcczSIEHXAtVuA2rUiKGCnISuaqdhk0eyHmMOJ+mbmsjDkU7S8uZAonZ
C5GbBs26b2OXeylZZoGrVCnWr1NUt28DTLDWLkwTaxelo0DuGKgS3UBaNTJnbuv6RWzZez3mlfY2
szk/AAsvH3gImVJErBFHBELJNpplddU4RpwKo7coEgZRpZHkHUuzFU0qEnTokA20BsGdLL1eD0Sz
2lXDyF4w9kp8aQkhkpW60Y1uOiAQ6QxqzFE0kha9SR2hFCzOQtvlfY61L8mO+tAl4HQutJT00OHY
7gzWR5cjlN5F2YRGK0KUOzGOJ/nKkpZsXqNCuWL5VeYMzsdk01T6KDa3DSVekrxSV6O9Qskx87oo
yfaVMg2Dn4tCZ9lSLmqT0yMcLDkm/he0KyZVH2y51Y0nwBYNRZFpkIg8uSnU4qkrb6xEGhUnpJmB
ak4apYcMEzThXEnI+d1BsYTKNjuFKo4Vamq9MZI4iNGYHzQK4W1S346DmMZuX6pTZ3e51UeXFOzD
b52MKjeUmbS76nJN6mx9KfTLMe618cYQxuRVMtsg9iN6m1QuOevxupFKtXGwBpA2XdsnmVfPQ37b
dAZZaj8ZxPEBAUcDGke3zkvUrdEK7brxIlF0LKZjkFfEPJkGPCoVlCVdC3MqqEopXm7kYhSirdUm
yVeCIJI/IagMZMItCjIQOPP2tmRmhtinTkbvJlVS7sJCKb/Gphrc9/M06msFuawOHV0I0xkTMhpn
aVttbxRpNbA4kEDwrAL3U3siQMs3U66Z066kYPcVEyT1OhSMNHZqTnuLx620zBVHSepttQ/681CZ
DDSuqMFINsoiFNoKUxO+TqQXl9GidXf1MKdXZVoRXBVmad6xoHg7lRmkh5LlWdthJJnJ3qBw1Tii
JQjxDrtbBTxuVxVrdqEP/KQwHNqQHsssZUgztJ1KZqiSSiQDsdyskVu6gTkYqoMRcJU49Ia0jRoO
Mj5ORcpQ5oZeXrN9FFdlkU0JxwKEKbcJNMlTtLpQKGoN0jlB3MBSgkClmWdNRcH0rCFzQ/oP+a6t
Nk7DtTZK87e+6Lt4b3Ut+2DYt/K2zfXIcMbV4cQpA818E2pNugzZa1jCVdilXmZM1j2iOhJF2bgw
vs5BDbJwtDqT+RX0xm3aNkWC2YQOI6/Im8qwYwttGtvENC3axKPcS75oUhVgfdUhKMsiywOKexql
IaUx+nYNZs1NVlLLc6eklu56Vc3utbBXL3CcnTHPalDIdspwmjdgEVR6T0qRVIh+ChYqWlYUfWm6
Pmi34F9DzG+s7GWOIUHYFJZIi+AOiLlvNkEmenphaZdF17M2oolVxVGvTlQ5iThFd9Cj6tqgFfZd
leshsanPEJmEIUVX2wxzwAjZEmrPmdolz3jVAW1cEMXZhtg0pmdl0ZNvypwBJDC6Me2pwyGo3YRG
G18Xykpo04qmPIEs/RU0Afh3BU3QSwTQemzVHYh1U6PcTQu6V4m9rEj0K7GV8I+MtLskbKf733ee
P4FEckH13eQeNU10xj42StusQ2QAtw28Mov5QgnayUnbmr2sxTgrkFKKaqQWuzxrRzcSBsvv8+SU
hvI7d+1jF5ObAAq5AtRXkbUjQAqTvYPPH+WguYPmsDBHbnurS1/jpTI6D/l0QskoRAzbHpaI84fw
uQ5dDbG9PQoqlGt/Pyi/4mMAUYGfwqqMuiB83I9j0slSmUc1dp7wqYszEvnyrlby+ASF47NXjcgu
bWOSFuSjj0Z+mQszDQcx9zIy4C1E2dI3aNb4GZBAt9WLU7I3vz4VkB+o/SqoHGLh46kV0RWts9Aq
PCsbLLuPqvFA30M80Xj/BAmzUlERJQCFg8Xi+tQ/Ad7KvFsUc8pzT2wbNoLcyN7KpW7utECHfrrg
X9cI9XT7+xf2SbcfSqSI+uBKCYAW9/GiFKhHAFNm7i1RPTqlOSlb1SoDv43K4gSK8NMFA8RuZZ8D
2fiFeSBgfLYAmy88NQofqr4cNsowtA69veIM041gK6OQ6CNw2T6UytI4WSaXp9RDP3uVP9/D0QQN
ZSFUxs7ieScUg4ipsuIsEjL5ryMbmCagCFe6Pcopx+BMA+vjmbKIx7V0m1ygD20toDzeLYP6TH+G
KCFJh+graJpTesmfrQ5GeNXsw+EZ1dmPrxQq5MKulBRekan9WWzUACfnqAFPUFXfOoGe8u+n0KfX
Q3xHByyNqIq8ojx+mrdxBSNfyBokZ8Vs9qjaj44mpLo/aPTn+lWD9/fX+4SJyu6iAbgAomKwAa/v
+KcLwssMxVnLCi/IsyrapTNXckpZC87mUU8umknpbtqWjl2BkQ1o8ZFGspIKi27L6mB6YZlr+7xP
5cff39enUws9M4Q8ZV75sfBdj6xlHKAs6U2tkX4TeojkArrO9u+v8ulo46YNZBvIDKn5x4eP+qkj
EZTBky2UAmJLKC9TaaRZTbJ3jk37KWWeT3YlbF2Qx0DaiWLxMRI+0utaG1Qj93A/tXZy33c+nU6N
ChpoLzHotOvFaMrhrz7lanKAnh8qPYgmy8fipEudSioRbOG1RRW8GVqSPkCFmi8qaVp2swoN98TB
9evm9H5FmNRYHwEJPOaKRjkSAPEclZ6hdQmqu5p6p2YWZTRzMZwYYLdTZEzvee4o4UkGqIocJMzv
3+0veKj1HtBI1cHNgog8xll3zaAmySwwsUVDR8BqMfepuvLbBmrvRRbKvilWppPUWf9XheS4Mmwc
hhx1B27gaFbRUlO6IGkRIsdee9t3deiBTWntah4xghrUU3rgv8zi9XrQtPCfZ5/6JXbiCJ3DeclL
jG7k5MmM9CpzDfKq5wWF1dqRl+aUhcYv85grroTj1Q8FJNextMKUWzQEgXZDpxownzP09nKIwKvE
eO4cQDsYF0AqjBNbwi+n63pRsO8GakwgbI+Nt+N+KEwk4Eqvr8zCtizw3SVdTBCCWbT5/dz57PnW
85urrBCGXxXWBVmlY1J4sSFmta0JeZ1vEQuTTFtZxG5D+pB+KxjcE9d9XxgfIlCeERFhcPMsVMSC
jqZOOYAtASFUeQJssZuONJbSmIX1d5aMCtJoKNQ+UPJLvLoKzUeQyAX5/xCEZxGQLNoTIXlQBMTj
NoqkwLQzmebn/2A3gR+1Roq0JIAaf9wziUCVIdKD0jOrstgK1NQ8EMc43VtUgKJlHi5//y4+m92U
VUHZE8+tx/DH64VW3eXqWFdeNdazo81Z5E9CpB5QqktRvEpOsWHfJ+/xO+A0XLlusBj4v48XrPSc
rmjeVV4wqlSfxWC5IrgIp0OAW9WlMetL5zVzpHztBNm4SMQiv9LloQnsvFnU66oF7v7XhxxtzVVk
bWVjYp738Y6GrqqHtggqD7vb3LPastrmRRV5yHFJvtHgrf77If9kpUnoe1hoYGA6rxwrJVC5UIpQ
HBnyRIm3fdM9a7MeeiY6Of7vr/TLMU88BxueZAs5N0gAR6HdogaRGsp0ThKi5dbWxVh5Qx/vlKzh
r2fBOn/Q3uKVqmta8HEAwxGTFoy+ai8tKtEH9IOctKIIe3PJEFrUwGrUgaHsSBlOaVL9mlOuBBFg
uewkcMIQ+/x4aazOrdIYldpT6EqSRKfgMwwjcjtUrAav6lV915Vj78kRcY7aWdVlVPftF1KkUw67
v75VnBAVoOzwollJx6ra6UgyKYLNQBbADLbCNE7fLWg6V2On1f2JGfvptYgrSeWp+6Pr+PGp6T+a
IJ+5llmLnZ1NCjK7UrLY0zyn3u+n0GeXgklp4RouAT4+VlUreq0qF1OrPXFuVZcplu3kIL9PpTo5
sTv/OlnXVYjWAerByFQe70R0TBTgrhavckqX1qY2DEo0asMqPDF6v5BImDOoyEsMH9ZfnAcfRw+K
WD2qfYJtVDM/tJ1+J8B7cJchaT1Nx2h6UShCGSsOoRbq9MSS/Gw8eUQKIKvIDwfux4u3pajM0cJT
jkJm+Q2Nmh3ApHibNkt14lK/HrPvFoBYlLP+iSWOnhO+gVSBlGk8I9E6P6tE/WomcvJEI6jA2JAj
aXTcrOZExePTNWnQPvvndY8IALJeR2KKnyqYMvaEsR7CXZ6bki8XVesXWE+6yBs2uzyxLE6Yrrld
1MZ8KjCoPrWzfzLYJHrUiYgJqYYcc2cWNURmOC0a/D563QGLLu6NvIrcurFO8eM+mb1MWaYvSs06
r/ZosHPsECIS9Mab6a261Jy6Q0mp+9tfXo2r5sLKFuVCFF4+zh6URyXOx7rxMOgqNtUwRx42dbI9
FdJ04pT6NTCAUUxGQ/YGd4wt9uOlStGSQrOWWSV11nhmhiFn2CrF28Siss0JXZwTy/LTC+L3LPIM
Mizjo2M4MicJbIjR0GtCxHGEQu1mqfYKsgDegZZmJ1bHZ3ODzRMtMURjQDofnY1YL9MHyMsWZYRQ
ceJCE6l6ZKIzM6gnVsRnc0PDsxWOIacDyr8fhxIEtTFlFv4YDaN9LY3YfbmWjr7AiVf22XWIqskb
0GrRURD7eB3M4KooTUOEdzvT9Kygu4ACcsok7bNxe7fEZFkZUAuPLtKT0AphMDbeGFmIxNIy8EOj
X1ytYJ3/frZ/soHh27W6VBBa8GBHG0krad3QTBXWb6qyevwisBfELXiXIZ7OUZvXnT4e/rIgJNMe
RhEFRpCyJCnr8/9UscFXK6qGZGw9KSdzt5qx2UJQuarmVjpx4H0ykuwDorn6JhM/HWsESPAJi9Eq
Ws9MMPoYU/zsErjCzmjWp7KKT2YGw4gekLEKEkAl/PhQ9EaLlPip9TLsW67oRRm22mnDiXn+yQrm
WJMITCibWtqxkadeIPU1LSrzPEtnL4nKaFvQh8NdgRYgteT/QRgEFZR6MFqybIbH3FM5aBUpm/vO
KyNo3j1+sHZdEAYmOZ6w71Px316mfw/fyqv/TFDaf/wHf38pq5mueNQd/fUfl9Vbcds1b2/d+VP1
H+tX/+tHP37xH+fxS1O25ffu+Kc+fInf/+P67lP39OEvXtHF3XzdvzXzzVtL4fH9Atzp+pP/tx/+
7e39t9zN1dvf/3gp+6Jbf1sYl8UfPz7avf79j7Xe+28///ofn1085XzNLfO4iF+ejr/x9tR2f/8D
FNmf5FtrikEyTCdlLfGNb//8CMMeYhxCLHIcku4//laUTRf9/Q9J+3Nd1RqdAxJODjISirbsf3wk
i2ubCK3FVQ5Kt/745719eEn//dL+VvT5VRkXXfv3P97NKv872UQUjGAcUitBHtBsalVHZ4okjiDH
YqmGdwb1cUlMEWg0tCwQDtkEUAMy2mIbqPG0iMzOhUX/KWtpOQW6W6e5Ua1gBfMtLZK9OsyA+DOr
upKKSd70rQ5YwMrl4rtcCiJ4rLTClFLsO1VxjaZL3Foaw7NYF+baiZJQPWuAcJ4l5jA/wlUpZeoI
Q/6gg1G5L+q83/TIzyO9EJMHAwmv7QZYDk1wsjpvihaKiV39g4/6l+b0v5ypH2b35fBGK7Z5+xsT
v/2b3xevTx3T6P+D2W1yZvzr2b1rsyee560p336e4OuX/jnB/5TXEifpDz7PyButUcmPCW78SbCy
zmM+hcy7lvZ/zG9d/pOuGJIWKKVwEpPN/Nf8ZsGwVyHnSjqFQD5VgL8yv98tJH6a3yrlSJYdIRrd
PjQKj5NOLAERgesL1YmNuL1uE0vaoTR2B9w+9hB9DXYUivEu7SblmyL1wwHzucZJkr7bxwnAUQkt
Q5wpo1u87aNNJbUgp1BYACCTXk+ScfXT2P5YnT+vxo+HENUbbpbljpQDfyJ2PTrOmziYgfNYCkjA
pb9B1A1uJ672J8JIZV3Tx2PC6HPSIWyAD8Ga/v10gI9mFSSlUCgOEqPtQ0ARx4BI15h3lVLqoF9V
bIOp+u0QmR/pqsGluYkA+mLAYSTSDqYW3rdImOR+AgZ7q8BjhPSQdSU10T6JbC2GI2RT+n5DYqi7
ECGaXCQ1dNpqVtOItk2yXEe6DBuyXLRbcCfATAwzlhcg+6MB4cmkhAWDd1auI8C+YMqTq8mshJfS
spLOketq+GbBOz0VXksfqzTr8PM/mdwEk5WVgH40/N2YLaBLa9lZUWha0s2+BZ3qKxwkod1GIxjP
qIoNBW7zqGDNIoP0HyZJu+tRG4mxaTEKoCWx4WXiHEke+Fj5Oq4hkUNv0GC2qMopAekj2vP7HbN4
OGBWe0ECiqPdm3AavGUBYH0cYXnbQYGOC6TF3pvjpb2A5VkDmJ3BBU9m9giaaXYkJEi9sZRAg8aV
WB3KZp5fZRGeKMARCFxtI1wmwXi56I0AYlA34rs+zrMc6pQZ3MxiXe+pD8unjLjf7/TjnIS0jYId
C0A0qDAejT3QjBZDEk1yGgXwflcE2U4stRVVaRaN3cRatBflKriH4aPBdOzp/+lL2PgGGgwwwcLa
EOxREecHsVa6hyCvqtjpg3QEPhu00c0AYPAa/kc/Oc0yA38liakcupIwVkdlSr4tiGA1sFkyHDHQ
6qR0Leh1bEu9lH7PegGo+ZwImUP3BCs4cSxMp5+7OXPbaaqul7HrvECo+hqR8jmdYE9Fd0YxBl96
RUoc8Df5TRcb1VMvcvOJtkA5X6yq3xZTGIFLzU3hayT3zXYGyPbakj9gspUhld+XeTO7wwJGjXaB
cAXdtros8zmLbauT4uvfbz/rLn60MayuAIpOfYmOJ0/5cWMQYGI3gSgwnZQ63jRGgLOekTAuSmYG
sTOFDQo+I/wPWyh00yuk0MIoq1dvaA5kmiMIvJQWd1K1Ga5iIzFUD/yABOAsRKc1M5X6EhqmBUgA
gL9mm2OYnFtzRd+mXgK08Uapms/7oNxWUdGMHPAxb0pUyQKntg+dURrO5qBFe0bLepUvCay6ekbk
J4Jy9VQUQv8wz3GBBVwvwV0tw+y8wNwYSKCeJrcdfiyQFYO5cRQRCRtY7WGZ8lAzlCh1FOYziEa2
VKkVehPBXKLXgge9IrZ46LZyfhBA9p3DWtZ0vGjl6mIRJpFm3hjty3EEwBZPXZa6S6bWZ1G+Ipd7
KIFXsaxfCq05uQUQtWhbp9dyX4tAJ5fIF+mb+bREjUd9zrUWYoUW3TbmBNXLiIWDIAeYaddh6za5
ZD7odTadoYyY3ciLZZ4qZnyy961gH4tkn2hVP+7RZvICs17qZCgoTK54bqDakwVe1DiTwI1SdOwJ
AUSXlKBOIGXeG6HHS582FwVNIA54IB5tYmCBTSCIiey0coX3tVBNXxNq2YdGkw+tOWQ7mCr1Bj+e
nIUXEWEKlQtRODoXLPRIrYqpMrbiKVvGd+HHo9vCfgD7D9TUV3XIozRemtSSXRNStzWu1iaqMWyS
itMoiI3eXpJVW7FSqJnBzLO1QUhZ+mF2H5ZB55QRLF1dGcRNj0InbplhsptrpbdRj1HouBulC3tl
yjH9UF6In2qnbrVTXj/v3ivHD8Dtk2Gshj8UxT6u5rlXEVaIOBygoyZnepHME4RTeS62QQppISC/
I9JprC/9OEuK05mKp9dB7gN8ABgY0V4s7aGIS2idI4e0rTViedGoaRl49EJXCnElnbHU08JuVtSa
DVnLOE+CCb0FM892SqIGNxpO0Rd5ETOdxBluQwPFB27JAVIPdFVhtMwDTSA1cQg2Yr/FDWvbpGwf
KsjCL3JnRrdZkEhf8liSJzuWo2FwBIp8N2ralo7RaNMuW2b9TOzi+1rPuycDZpwrza3uBu87OrWq
aDlRRTqy5Xk/dgF3sUci57QGUkfFgmThiJglSXLAQC53gbYE26XOJ4qaMUZqiwSlqeDpKEPmB7Sx
Z2/sJ+iKlKV29PZWBqAh2svUV15nVBLcRV3d/H4rf7ekO3r5iDtyYK6dRBFx5I8vvw2HGaS3yFY+
5OljXSvmQYB8oYSq5BeJrvsZQMQNpAq8PCI9dJq6/loP6bi3zDHZyLQZ7AwJG6cTQKgX6Lbv4IPX
B1o38EDCxJdgE97X86K5qRr15524jO4g6J1XieozgArtawrxG7KGHm0g6+Zb4G6ndHSOutW8hxXc
ACaKSjzxPailjw8pxHFg0qrgIaVUvgqZm3uxV3tHhM0Ek4oSeol6x5lU1hPniAuEebAm1Dx1WOv0
bRCd6PVXkbPm1No7qvD/551ZdNzYOFDEQV7s451VZh4Uop5LjlSoyRUihYMnzE3vSAZqJqaUbeOG
XLozv+hATslQ9lM/Wn+pfvt+D0BaVzUuNKRWyM/He4hj6L8oEcNPrMYXLVb17WANkg/nZjkBOHk/
HT7MNtI+3KZJKKhNrJnWx0tN7RociWhNtuGUXQ25YT3wYLUjQITaIOkmfIsXGLpOV2jVVSsX7bfS
UMIHEB5QeoNJbu1B04QDxgAxAGbQaW8Q8IyLPijyHP2OdBu0+uu0GCAIOyQzRh9WwnJtlllyJ9ZJ
FThp2TwV8IsyW8Kka2+E1mR6qpKcwAK81zaPHhRQBNAIeorrej2acSSasDCLWnRGog+3mHAdAzdQ
nI2RuYDtV1VvgFJ1M08y3dwkTDq7HdXLcsVcuVU/opUCyv22TeC8QVAakhCyeVS9wFWZb+OlOYhg
k+7yBpVZO6sGiMNzbjZPtbqYDxzdmj8IYdnZUpYS9GooYIygLCQP8pJqr/IMrkpDy0ngKl4q+VK9
jshMvYpWHn8NS938klFCPSigBp7HToUKXwHMO0trWS9hgqGMAAGNwkobpTtp6cCd5DX9BZSA7vSu
n75UaH/ASyjvSe8GaVNFbblRpYQriQG68q0c/+cE/n9Rfql+U3j8X1hSXDuq/7rosomfm6ese2p+
LrmsX/lRctH+pJT73i4RDRrq78vtR8mFjwhjwWjSz6OJCnb7v2ouiv4nln9sSQrQAlA+a/T/o6a4
fkTWC74cMWdcHOgj/IWaIhCKo0IG3harq8ja0Fm1CFFZ/Lgf4PgaJbTFv0uSHe2WXXWX30hf1gJB
h56RXbm695ru833kLGeoTtV2uRk36dY4WIf5TTsbXrsd28RFcZfthMvsFX6Pq22zuyXyjJfxoQvs
+qn1RKfYzU7tWVvZqXbhllDwsOyG1whGqWzXDuxRt76u9/pTdKV+j7fluXYmP6HHgCqgBI3pobnr
ztq94FPMuOzczC9cgstd+iBfV2ejF1wnO8Uvb2RH9rKr2auvm4i80zXvci/eqqFj+cVleT3ej6SU
kd1eL2fmZjrrH7pdfSNcKi/yXnUiH/2NM32TXmh+vQncbpt6dFh9SF/fk6tyz11eKAdjGzzkNysr
6sX8LpSgFFFXd8Jtr1NztWvdpuJq7ut9wEWRQLm0fG0r3ofTZb2vrKvn/jzegzPfhxfR1by3LucH
hvCMZ/gue4Uf7BY73uuO6GmH4tKwDbvys9vgTt6xep3IaZ07mKde7lVn4l45i1x0sfzoAlrQvvBT
r3RUt7PzzfhWBH7Te9EXbVvuJd/ySZS3/Xlw3cCoEg7BN2ObbpDLydzpelVJ0OzAj20BYeDOiXV3
1Urj56NzXIHC50w6KIUzHrRd7+hO4U8HhfuagPw6uWN+7W5nOsSqA1NK+7Kc5dv4ujrUG9qcya7e
aq7uJDwXuA6GJdlFO8PPt+UmPMj74q79Jlzk5+YVV3jE8SSwRS/aEXqaDHu6iTe6a9wo27q1k9cQ
AvZjehgux435fT5vOnt4tG4QgXhUDt1tc2nqthRtUERSxa3FjWq2sBUvYl/yRLfacJj7/ZO5n/dd
4dCt9PKDdCncMj8HJ46KyzjfGr5kl+d8340d2YY5f6CQIvoGb2STudVXghS7viZXrpGEt5ULBi0v
HMS4txFsddGV7qbAx/hRyH0xdqqzwR/R2rLzZ82d3HoDiCdxwvOr3LFVp7xJfJJs39hmr353F4a2
/iAXLin2aDJM38isItv00Dhx6Oh6Am4c3EX9LT9fDoXfXZbYvKJJwq94TZhGtAF2dItUCU2FEP2R
szVTtpvel/QvPToPVvedcwRhje9ZcNByW9cQdtlOynlnX720PpTbySu2tau6Afa9oqPcD9fzrXaf
k1wXdpUf+HcayjuzU2ZO+4KfgD3dQ7mUHLiJ4PmdWXZ0pmJ2huxawUkHI7DQyNnt0dpnot3NW/Fl
UlsnZuqKXrBRG3t+qvfLY4H+hrUPvdpF0ifZBy/lXX8FchuqAsQ1Z9rXu8JLjadsH19qdzWOa/p2
Nm6DC4NtqfPnfXGmbvCYE9+0+5ret9te9reVWxiOpPjgTM9nGwEqGOsPqi85sZO5iLlhzlz4JaG1
QX2HOpKKoyvagmpqJ7DSo12YOWPHA5/ry51aGS5sibtmzwq29XtRduDuDeX1MLgGajNZZpuIoJ2X
V+qrCT/fm3wUtuR9DcNx2hnZefYU3wo7fWPJfmEL9Wb6jv+JI9beI6pDlk1pL70WPNb0DgkjrfU6
5YnxFb/giSqrj7prBU7+VjWPgpeqbrqpUECCubhsVd1DwErJvOJ5FODVbw2YYXDJmgOpavuVQpUN
B+KmdrCDl1w9OijS1lo8ZClW4Q+Gb4DG/Egpg3DsW0QtBU7l6GbBSxBnvuIrt/2yzaOrSQIyupe9
9AHivfRVPRjyeXGPAGL+2D+iuGSDZzK3EA+gj48bERy87nwz9M0q7/SQRr6uP+DFY4mPcLXL7RjZ
Yoeqn9fCgizc5UtvudqyKcHl7mbribGeb5WUXzjejrfGA3PKgVI0XXQ34uC0lU3Nqtl316l7i8mV
5pDaFzBn/Hl8jcyz0IJr6Y6P7aN4LWr24Isy8s4+IhKbXnC2Su8W98KVedNuXzELLexcdNGbrM4F
9ck4F4Xe6b/Ul0gs2a2vBeO5FN4UvnJJLWvS7OKb0d/3CCjFtbGRwVCWg+BML3hGbgrokbaxA97h
dG58M3qzpwdI253TNGMi3/F7vmROdB0ZyLOMPotDcoVoDxKlOpetc/05t/m1buINKJtGO7YNO8Sx
TH9UVmGITa0PnlR75YxQom2i0aC6bG85UmyDKzxkup1/tVQ0C2w5P4+/iMUX6bLpvkFjNxCmDM/a
70o32XX1ojX31qWWHvp9bp2p4satvd5mUfXuMDn3g+eNLzmqvAmCR05iT7WtPobL63AuISdYVRA1
2Se96hz9EvZ2CEL2ZLCvpnxw3ftdItvzAPs+jsUrDqzC1l9a017M4kGNVV9P80eM2cZzlA7T2yBx
oBZbg1dskCNI9v1udGHBP5s35oVBac7tztEZa5E7f+Yf3Xm2n8+CS83J3foZpvKOS/FSKwc5wDOT
yiDkym210zlc1G/Rrn+uahtts2flatyqBw329oCujw2L9sysXQQPtCtpq7u9K/s864hUhW9MG/4Q
qbZIPcMOIiZa6RfRlrlKZTrubWPcaqZn4EpY7ZJ4Hyy0Q7ad9jgi0fna74LGnRZKSl6R7wMZzyu/
NDb7aM8kYzYP5zjJQEvtt7H7ZG6jCYESXzf9Ud8H3ZVY7tGdnDr3VYTA+6O08Jei8rsy57/H3c0P
HdHNW7k2yNvjH/rfGI0Tnv4mGgdjULRv84dgnG/8CMZlomqQHGBHRHxQIN7RTfsRjMv0P7Er4T+4
/IJnXBkDPxqgqvUn6TJkApVoW/vQAOUj+jmizLcsontKB38lFj8u6SPWbqhIDCOOS1kXQeePkThV
/o68+f9QdybLkSNZlv2h1hTMwxawibOT9HkDobtHYJ5H1a+vA0ZWlpvRhNZeq+5dSobQAQNUFarv
3XtuzADpEv/GEVH+WbRjdu/WIrkZ0dJvhtR2wyhuAB5BcrzuOOIGtZ26F6oRb4pm6514aP84rvAk
CKk5vpMhKqvMM6olgLBKfgMUMz49pbJ/jGrWPo/jSHrE5N3RIoyHAGSqve/sOf5GiqXNllEO9qOl
euswTBPCutbR0yfRSHXhgH/aGuUmCbKmmY1ae5UCnRR9J6c3o9nkcbXTmO1EJsx9RzmBnfeqXg5L
L2ou1E7eFLHWSzocvZA3IQIxXjvYv3Vjabp4U2TQz6jp95QqObhanTwLXROB5kjCGRxpbkQ0fk1z
B1gRTnwwN4sZ9F4KdMmTDSkfebqfc7vbvI7zP5rp70p6/h+cy8zC9yZz2NUvP9OX3+fy61/8M5l1
ph7Q4DV6E+8B/+M/Yh3d/BcmTJI5HAQ5qB1Wpd1/T2XnX3Qu+a8ux2sXBQ0D+9/nastgKq9VMX3F
mmPJMv5kLh8fqrFzmeBa+YfWkz1Gq1N3OGI708sAxgGg8n0abTLblBy/L0gKT9QB/1xmbXjwCJC1
vpHOA5ozpxqEGlwTHV6U0WufW0ejI55abfcEBSl9ShqnvoP0VYBHG6ppCfB/0TXL8OYAMlikCFPl
al+SXoJCkNVEbrMuO6pMjlGIG7tyyo8JjtryBhYwrgsfH8y9P09JBkqgIDujHpeM/psxwYGh0CC+
lZGuP89Fmn2e8nwBb4ZOINsk5UDQbE2kCI0FSM1RUWU3mA1h/1s9LCRvBMd2ofbPCPitRfr6dJBn
4AdaHX1rcvPxKiZhKdpFTVMXeG9IDffeVd6zVX2KbQbdfz4yZ7QgqwjjfyqNby90UkFW6FT1uedC
bTx+kYBRW6BEDswmfza3GOlRGEO07C55/o8XQAbWqyyRkW7zNUOofLJKxymtHbPSoqCXHEUn4H/b
OCvwvEVutEOQ1QSGPbjB+7/1pFz+z1XXBGx8XcAP0AsdP9UWZXrkz0sUKBMaRe1PxHlhkglnWYIN
hHleBb3r5Ls5N+CbtQPELGk1m4IZc2E5fhV6/vbcCe2jDcn8x55O74wa1vGt9GXFV6dc6N7Qjm02
05jYd4h21u4TiQEgZGtA0gFWD/+eCPt52Vh9Ud61aWanh3gqfI7qw6jdIrujTmVGnfxCEl/0ZLX5
+ChGSDPXDQqNOZxyWoXApqWQeysbZbNrOwde7+CBVGNJB+mZwJr6jCal/9GbY38L2Y49ud669o91
ydF2WqlTyDI7okrBp2fyqYknzlworIHEu7Zkz1jbPfzaqdCWrW/32fdW5lr7z2eC3dx5DeGJSvf1
iVFvXP0Ma3nxVVXw2wfMdtxY1XIUQdl4I4Afp/0sIyDgzWLIC7PvVY54+nZQHK9O01Ueqa3bnd+u
hSuudwhHEhDs9CJsgLU4odePw60JLetDNrC9XlwCG3qKo/fkiQEdL9ru0c5q+ooTpBnq7wLispnU
11Lrsm1tZhkEbtAnF8b0yULx+lSIckJLxDCCNbn+99/u1HPzJZd1Dxq2EvMeK0fOcVOJdFMju3mi
QDDX2wuzaN3LnTwcTNbsM1G3O28F+x50vry1pjiEFcbppnC9vyBkVdN32XQxh9NMcAZrtaQ4lBKl
ajA7OVxjsFbji8lu7NNQmDZpRfAtr1qVUm2bq5z6/2yX06fUNUbWA0EkyOH92z75rK0PiiYVZj/M
wCaS6JNmKv2bUSqLVzo32TOcKugm9bRe/f3LvFnYUKuTieOZWF0wvLwuQb+9DznVuVOgNAiUZckH
+hkDpmjjeagJwpBIT0PPzbwLu8lTH/r621aCDesaRgDMoyeDAKgh3ZaxZCenSd2B9SdVtrf91q7D
jERruO7g4gJEKvO8AeW4QMpPXCia+uTK5/d//5nHTJa5hdAXIbJOUM7xeLQkZHNPA+kGxQ1xwmCq
XUwk9aUxePYyHDZQuON1ZC0/vkxpFxaaTwRMuZq0K9CK9RZU54h0DroanPnYsr5P81JcRUZjUaiC
kcJSWCY/m7pJ7+uCNJ9g9KIliN3E+LN0xde3AR/FZ4uPwQ1p6fG9SdxWaHoGEbQF2Fx71MQVm51L
oZFnnoCjYxS3DdgR6xft+CpN3Im69Yn/iDN9+ODWBGEYjWF+ef91npnrTHGDWQPuhd0nfZ7flxfX
GxxdLTxn3UzKnXB6CgmDXh6AWKn7xcnjg2mR9qFKN7p6/8pnJhI7UPyBHOPWXtLJfCWRfkIbyUCS
eTKmN3XhjBsxELOmOY746sIYSJnKcfb4/mVPzknsEQgksjCQYdyBEsLFj39xH7f09kH7BSV6nDAV
VbHpMgtmodfZD+VQOFdNN8T7fjSnKyih1nXURc1Vrjv4FekMX+vFLMGMyohPbE9R//3bO7PcM624
R1r+KJetk7E16nUKPNwDBud2+kPuOONjDEy2Qa6kpluv0JtLzt5zI4Av4LqasWl784FZwHSblanT
E/Kov7dlr25QsdU/qtgvQiw8BKRy4LyTvSe/vv9bz40Amox81mj94dQ8GQF+PGqlXZtxaI4tm7DO
ZBQ287TxY6tLg7x3oi0JZNHHP74qo87jA0Ed4a1VezFiqNILtdNctH97cz58lzMM7u1Qa/0Y2Ho6
olCc1KUQSOvMfCZTDMcdZykiOsyTN9tBPZ9HmiAhaE/LY8zV/aEXraHvHadqr+MKvNy20dPU3o9u
Xr800Iyna7Mcxd8oRAXftdJS8aGdNI1eQ5TFh5I0Cj2M89IgOsWOs2aT+lL9gC+mDBpNbR8Fdjw1
tOUQExYoCiI17/TC8z4CiSunoF/Y8hyQtdvyCmWitFbIdF+FvUlO7U2fy97eyZr+kxmz39y09Hw/
GcCgxtB4JQbMoyX3RtcXoBDRAo3U7sdKBgswU2isS+7TSllGe9lSne4vqf3OTBTOwqhRmMvId/yT
7xAMyALlDeqoEgLwTRSvSBK9WCObujrZj3E1hlmZa5t0KuZbYVs1uTqLdo/02zrIvK2vPDlSMU1M
/74dNONhQpx2yRV77pWvOCIoSMwtBEbHS400wDdXIBdCkkicXxlLWoi3ZbpgVV0XrJPtGnGKfCLA
xDjYJ072spbfLbACM3ZcScNBo0RCtzFmpMwwMskF86Ja3gKsW6WXA3pP+Od/iEJbl1SPmO3VLYtw
h1zV4985zPkIytcRMKCF/hVpIIJA34gvmN7Obdo5SFHkBKPKemWf/FCOb6XGqZmKQoN41iowFeja
iLU6ssqdtAlWQObS+Ii1NGNvG12689ol/WAQzAYnOzfyoJRd9TmpWbUzTWmhr0NtCGSG4Oj9Nebt
mspMxx66VnFYYrSTByLJDUyHnK9qWbl8JyoI9wAbMgxJc3yvIMNfyTj7sgAjvvBRPcVg8SrwU+K6
X4tEhoEW9vhVzCJuSzGxa5g0B7F51iJ4MGDXYsigO42h9FCrOgs6uYBad9r+pYzj/noYtPrWmSkH
LWJefr3/MN7OAm6JmHe+Zuve/BSyY7u6TNE6sV0S3rQpgY2HSUXn5/2rnDh01u+6xfBfY+V58CuF
4/iX5xOE8nmk4dgZabobO73ftPzMBLKBRjun1/UrIeenmWP/N6WTWRV2Ge3KuClB2qZabSFlNMHQ
YXNbwfVY62FlF48kT7j7ioDgYEKG+e39m17X/OOpyz2/HkDXQvYbLzv1VmLPBooE81z/sPgiNKgl
BUIHe8mHCw/o7dcWAopBPwCRI4aoU+xQXFq10CXPB4K39zCqrkjDrDARX2rOJzK+2GJAR/nx/g88
hdC8vhWoc5pGACTW4je7rZLiW7dQg6785JNrkUajRTartJGTH1XIHC2OKBOdeAflIZBXFn0pxNpJ
mC9IR1MwEdfv39G5R845mronRQZmyclnGIAuEkmOU8FS99oubhdKUaKZOwxKKSqJ9y92YgV6HZQW
FSDMs1SDWJxPpqOZOFQHfB66UQnzaZwXSeM0W1paD7De/fxQG8JcobldA/iDgDQJ5isx0jApvIGm
m2EviFMMK927UBuWr+QMNH1IDtaQPfg4dtLdoMoyDSXxN/rh/Zs/s4ihuaIQQ4lkZQaeLLeliHU3
XyeUO+nz45Rl2aH2pB/UxdQRzmUVd2QHIByxDeuSteztJ431gmLHa/WcB3dy6baCSxJrRNwV0p2u
lwUQ/Jbd0/JJE1MqHge/WDNKYtv+SzNn9THvvCy6MF1OtGf/vDoK+NRmqWCiQDtZTzIrd4d50EVA
IUA8zm1mU3KJ3aBb7E8eMM7DpNbUAM0c1jSl6WtTtFincl1mn9oZ7Gtm++zRAKZFF0qLZ94LfUJs
7CC9qOXbJ2MKaP9EVBB50Gbh6t/GecicXV8b+l06iV7ti0Hz813kk0N2NfuqKj+9PyzOLOe80bVy
jXaV1ImTCSRF1Ps9mHQq11YbMDRInpM4qN6/yplpCptilWPruKcYgMereeXB1PNq1o2Z3BqiCFvk
47WRuWvWAOTT/8XFWKooNqysH+tkL1mVjj9YwK0pyk41DrXMexmq8utsLPrn96905uFR4OSpoZzk
K30Kjc3hbds6WWgI+6P2KqnGaZtrRXphhJz7FuJXxrBP2RD05CmOyi3SieiydZHziRjpGjV/VkQl
qKuYNtOLU8JBv3Jzw9/IQi82KtYzmCMi/mXM49gF01C8eKNOKQ22099lGqO105yUxipOpBiFEetT
LSHKPf/5w6HUsSpPaWpj4jl+51QVbU+aE7N+QYycDj75RFpjXVjWznwHKRBSKiTb2qEOsL6i3wp4
RUnPl3wCTCMVqBqfal6g7CUJ53rMfph14t6yne0vDOfXxfLkSw9wBQDFmg++NvGPr9omucA0jB8e
H8wq85rUN8NI2o2p+nEfd2ji0jJabnHU5ZS4huEq0RNkZPmikJ0QHblp8lRdjTOuQZjo5cHpyeFp
yeTBLBtbV7Uwb8lirfpbEPmXOEPnBi3iAoORpK3IgJMFhzCtRW/cSAQ1B6dt7HTpQUhNbv/87dM0
5TsDF5EO9vrefnsvydCJ0S4459YKhH2nkBm6ejdcuMq5dQWOBVU1j3X7zUeNuD2SqiJ2XH0d+Ztu
cRpCIHwz2xQ66Z7/i3XFYy/KSKPXRyTe8U9alK2VXSFJ8E3K5DadU4wkpO3tiZj1L2z8z72j1W+M
KILKEd+t40v1JnGU5PCwu7Phzld6118V8AYf339H5+YOHHX0DJw11zbN8VXyBHr7tLCuTCkaLrb8
3a5WA8ae/mnpq002QUp7/4pvfxddGuaMB0TM4NR3MirsPu0akrzjMOZwG+TW0jzYg1guHC3fjgoI
FiYMAYzs6wH2ZOXR9Uqn2sE3bRq1YqcJF2sq/it3S/5evP/zX+RTN2T9ZzHgSHT8DMcMBY1Yw0I4
z2ib1hMEJbS9urDKnchk1u0LFT2oSyb+EmLtT+k6+RpdWkdVHEZTL352BeJSy7Cau1bZBCnNVvVd
y+PsfpWj3NiZHA+ZK4ZdnmH11rvxZz5X/jP5n9UdUYLZZ45QhPS9/yDOPHT8oTTliRNfexsnm7xi
qs20JLk3AN63Hg5rmipsuXzasZHx7f1rvR241AsMIHAoLDgWny6/RJJRFdGpkfQarBGTlIdb8sAI
qTTBHvHp6+Ln1JsH+8JPPLOJPL7uyW/0h4hQmprhK2KqmXZnvmRNU+y4FbVxvdL+SMyss88sJa5c
OTgP/pS/lLlPfKEUeb2bhhLhQz7XL+8/jn8C24+/R9zY2lXibIL04ZQkWTokAxDnnIaOlrTNY4+L
UnzSCGArrjsyEbNnVU1GEbLP1P/2emZhCFXCyV6JK82j3UyVH3ad0O7BExQ2BIex5WRgxt4zHT7i
BXnxBefm2dI+r4ssp6vI7KdwmkAUHSIMQxhusxrVtqZ0A21mnRC3C09ChMTp4GUnt6rLr8kKwhmo
DcpAVEr2JxkRSunZZiDPRAspcml/Fap3niiOc5pV8zw+UqZC8UkOX/VzqvW0vxkAKyJPtRtE1NFi
LnbIXUo7bGeG9y3pHSUy+nlt3A41kSwBihD5xXSyItn6ne6mawxN3fGcjOaG6iHsVhCZotrkKp9/
LgbkwsBDaNLxh75960Z5bG/KjMJTIFw/+ey6DWLZfmzVTByIr39uO1z/N/bc+P2WTRotrVQjSW87
V/WaDzPq+o+B+OofPvXJig1aolm7nGeiNtqSCAQNQlgf6QLHTthPXbzVIYmgQPUXYyTAKQanWleG
+c1tK+tX3zeFsVnsybqOowlpfmFP074ifmWz6FrjBhQIu5xwCjd3SUoa1E/cxc0XZ8AxonjCM+Rn
M0jSFlG5wWY16Gaz90O9NN1yZ1dZQk8q6wYrKFEPEPWDi4wCCx0fTkkEIuxT3J0YbdMkMfdJlxZP
+LOXr+R9zl+xvD2aKAivutTp9C3W7e6vtjcI05va+guJ2OqDKjKM9TIbbGgpy2KizcW29sHSqjUt
yTKbDEt0knRBKytXD1tLymXTC9OmQx7Hw0d9GpHRF26vf6bmYarrzE4wJxduNumbEk5pA0utlHvg
kcW8mxNJcIwxDfYQllNjfHCZu49ah2wuSHVPfBlS6f3Mms6i0+rFybPJ3+qhXPpOhRqMXSdsVDN/
73Xq4kFfCe1T0WblnU3+XxKWxrIgVe/AnVyPljsyzrx4ICjQ72IH16ITPcu5MAySGWP9dnacuiAd
VhvuJ5kWP/KsnO8Lyx1+kEtcZ1furONgIRgTlfniMDh1vX+usyzBB9LRQcB4LyV2C3PRb2Rdd+7W
dkajCBpzjQh39EVztpqp4myF8I5NWEWRQH1FUFIFrizVks3cNtGLRdI1H8LSQmeiZOSs4XRgSAg1
TfaLWBBVkxNrP+NaRxae+Q6C+9Eb+3hjLV5X7BcvXn5VpkAu0vY6TIMGW2JY6xXVD+pbzeeizKp6
U7T91JJCoyHhdHMRh01FvnLYxJanwr40LWdP3q9TBg0MNwiTTirLm1Qj/jUg0UyVBzHZ+ToJpfkl
73p4LiQZmzfcr4HSySimv3PdrT7qI4fNNaRsHkN36OdrDPOuu1EGWcdBNpcpXlGyseCRiuirQ0rA
bSVJO0MnFfnftbqavlq1B2bXVdS7A4paK9qthlvK/MUPB3ZtLB9EQRJsKBJj+IiVFhPBWp4YO9Ir
gsQiDTIkBqxINsmgBggjs1kFU2L3D0pfM/4iZRvf3CmJPqQs2WOY9On4RCFAPfoyRsxToREBMd8q
U+6RJuCniUxpTdetZ8GMhLWg4//RK/+h6uvi59DrwFbnTM1bu8ksZxOnYn5UIFB+tFPRP2hzjd+s
sSbtx0xQlLsR/pzjedGA66L8aJrQ69L877GztS/kCBATk1t9/IiUK0Ulj9rDCZnHNo+48TQV1LVy
rA2Im+Jp9kyqifoyLRl5j717vTRq6DZWa413pBCD/LKtqZ1vIjFidgflW3yMzbkl4ihurI+6MQyY
jto8e9K8NiE7z6GGHkWW94K1Pyc0cByeLWNa1AEeGqlks7tmEiKnGr5oSRW9LkBwZuasve9cEvPI
odIU48MU0d9rSvGXwY3N/NkxVfGVldv3bjWLczJG2ab+OThRjnR2JFQlIAt8jT5zik9e0ZKn3Gp8
rAJvSqfnTqMxt+W0SlellWMMZaOVkUsliIgpiCRmEeMxGgkLdPRayqAplukWHsJ8C1If4kQbaS+9
3i9jEM+F/AXrJa7CrKHYfOXbWVoRqwqmNbBgSH/PtRxPBdqO7ibho11cQ7Agj52MNGdDhiZJhuRs
zDjlzF4/GNKJWDnMKH+gg436H1UR+jAfPiWOaCqU+ELA/ZqbzCDRcFMri/1QLsjUXBlrPR2U1PVf
uEBk8svzPtkl3qATgNCZyafZU52xj3pj32U44wszTq7jmQknRUdjM48yIu1GL20M2udC6JuaISgP
pCWI+97xE1yCthX/VJYs+42yZuNejzpd39LCqg99ZCPZEUk1/7QUGEpKaWZZ0yrw18am1mHEjmJh
zWHqdQ48mQagC8Fko/fDqasSu0kDYNePa7XNiTdNA3hRyVelJoK7RsdaFugnlvZolIrqs4pnM9kP
g0mLksUhdq5WY/r31ASngpOHD0cgdel+IKu8EdtFi/j3RNUmRlBHrkaA2FKLTaMRsxFLy8eHQSSk
tjdkN+O21Cf/axt7MaoJCFfXo3TWsOa2W+5YmjXAH1aqovui0stNCS3P30B5wYLU25X1sMy1xLxH
EDJWG7RwRJk2GoyiPFejR36U7ZUBeVtttGstkRITlxCdt417rxhvAYr4v+zOnb9RzMTwKbPIffY9
lWEF67ICFFbbli/sCZHblrPfM8AnS5sC3Z7NF/pBJUpB9nwiRLaIF8txF1sPMuGx8kajb+C29TPj
3ulH/4HYyeGpiZLk3lFt/ACk38Xv1jN7DYmcl+2Avjx1VedjgpyopIbehKYxzGQvv7P585qgsXOD
ZDdt7uI1DY84tKZdJIYqe+ofY1kY33KyCVi0lFzNZaPj3hd9UoW+Nc70thNtMxIM+nfWO+JlNOhw
akrCArJEa6bInuLVsFnF1c5IZzKgTFPqBzvr5mGbGAKNCz0iA2+NX7RPkIaWbGMPxhQ/MT+SBsdL
HNVhzTwsCFcX3rcZiQqhhllWFTeFZU1kt6WjzG7cMunEYwaxoNv0SZHlV7mtWXdjVdbE67jtCMuI
5Mg2MNAbdHf22EYtn7syL7etXfjmph3batgbQo7enpT7tLlevCxnn6BlXbwTkWZne3/qLLRPYKIC
X1ACLzqRPdep4S/bjq5CgatXWJBC4qr7pNUmDkJL2ZPOniXHJNkOfpxvF7JS5AbYSv4FYZRlBJFf
a59JwI0/2vVSGteGu8AfWlwdvGzeEB2f+8jCB4bKh87N2WKZkZcdgLXN2bU3jdiljJ4M0GJBWBCg
4RirzaymFOcroYHjtnd6+Gau1frTFaN9OVS5B7nAJOhxDqQt3Nt80fRy6xZ96d4WtekTc2mpke1L
InxMEnPvP+mlO3u7Wk7Rr2kaYnenlgL/Y1fYRnUwRhtNc1V7yd+Tm0XcG5uVu6KS2r0dGWq9OLIG
jF2e8ZOv5/KZyUQMpYlc/LEm3orqSFN+aPQkia4aI+q+aY1fPaDTzqNtqc3tviZ9FhWDUa7b6kbH
iRaLwdl2Y0xPfdJFf2tZIxZdu9FkedspEq23Sov0btsMS3MglTDrN9bMpiAgl8hQu6KXbr/rnBJj
Wo00zWaGjXkWWnmsE+9YymzcNlGFC5w6HB7hHMg1Vrc5UZ8Rz7f3Nip280AwBQ61we/z8jGfk7zZ
elpBjHqsT20bRHpbYm5OTAIfbFPy9/8nVl1ukvgRM6DZXBFtj/8kHiYYm/RdeuNCofNMw4+ihuvB
e19BoNh0jssbeVH4cjJmvgbSblAkD7/GhAz4moT5a93TI54D8a1RHNc/0Ovl14k29ddFs0R/Oc5y
iQd9rsRA+x3AKVRjNG4n9SqJ1qvqyo48adsAuyjy/i9ivCMg1ARjXzjrr02CNydqj2gCmiIQoU/F
HrYJ6702B7avMU3nUo/ZRKus/bsShh0YWmlcOMOfEbLZ+H1QiSGdWuW6J0+aVGIjbywKSZZDs1gb
pmoIlFD+EHjF8itKyvkjuSosgXrZfsqF1zy00re2o21MQRuprAyTyMeRWIhl2efKpcX9fpXhXNGF
tI+1oIs4BZjE8VBAqanVTt8gXY65y2VKCkXUK8GUavLEh6FBgTFWtbwwAtda3cl7oMKAsgsmJR2q
08wbzZr1hfzSOMy61t+Bvh9uNJeY7HzI/I0ZtdUhn+bSoZ7hUVSYHf9C0XcdU8fXZwKsklXS7Exc
eSeVWCP2o9yruH6nMnld57N36Key/wau5oWdcfRhKSkW9AIK4J8+bkBNKD7omNHepkV4/LiXVPhm
PdtYLsQ8XnMEKq9NLSImg9JnAnew+EpbPLvwtN+OelSwaHJo0qJR1f2TApfodL9QalVxNiarU5q0
30XC+Y6Qh+wj/6HYv/8jz4x6FpeVRbYCkUAMGse/UmjpuLQNAsle1PWuHojkja2oCMFg0TuIfCfS
N+5i8bU0/IiaZS5GPisIPJMnX2sJmUeve80IQa1kpT5tH8NiZ/z+TZ55KHwKWQWRolD7P5X6zdlE
ILWxxGxEGieYQe3v0NckmbnTWv3X+9c6ow1Hig2cFkkh+sI3mPhZaEW5VC6qqKmubwlp6cQhswQg
CRNftxEurYuLoym961EtIt6bCf3hAIxL5V2o1Z+5Fd4LhXpCDhHi4785fjdo7kjhWyUmKbnMw20l
ShmzT1PGvZqipQKaOMH1KL1GDiiKifWmopN6v4TQLiblnKm8gsNGAgXS1EXZfBqcmZqeaAaJiWHK
OmPbYn9Bsc42o1G591gmNWXuMmn2cd16bM6V3BSj2e7aMZoOXZZN3yYqgvjg+2jz/vt6OzbW+6L1
hCgKj8up4LozFt+UA2MjK0oYJwrOpZtK3FGxJw4FWa0XxuLb5QipK/0GPCTIXmmvHr+TQUxay1Ck
e17N3hdJmypIB2K02UOsB4NYssfO8hHZDQlS84WLr//48VrIL2QporvCokhH4vjirDl1X/kqDtu2
XhPrCnc7c9a7MO7OPFJGHbMAm8wav3LyEzlfZUpf5YcJB8ePOdLqD52h9F1fqf7KKxwSkt9/h2+3
FXxX4FQzSVAu8+k9/lk5xQohbD5sY9vFD3apeZsqA+xhDXN/YbicuZRLrw3j5+pqA/x+fKmpNDp9
WL04SUH0gxr6bLugnAlUGy2Xlta3X06uwGBhl7um5rwuvb91YGMX99mUaOyWciu6HqMM66VFmiY9
xcq7S6CvzuDcZxxkvtAOszL+Nqa03iC0hA03UEce3bq+tjqElu0o1Ja6TbRzxhWEmufufF2ghb1w
z2cfD255VMCIT2mznjwef0EPGjObmtGZqYdFg3fTsg7tUk2pq/ff+tslha40L5vYXyrYLhvKk4th
mcvBCGOcZcUqH7ox78luBQr4K0uw/uNYm4pvMA6z7jpbyBvC45gm00trJDlJa6prYRKVSMI2Jl0M
6FCJH/uH9+/xhKBH2w/lhMcKvLZ2UCqedjLNQevJVlEQsegLyi9xusRgDTFzgGChgL1sYjHJYu/o
VQJSajF8+anRih7dcO5Gm8W1tSVEFwGLFKmMtWubtsb417QUrD0mcxTQDBL3cTEY3W7K2wF8rhWl
BsHeI0I6Nl7VfF3aZnc3lmmfb4ciXrZIuQDOiDHS6EWIfJH3Pc0K48JMee2mHy02VPtWWQ2m6nX/
fbrYRFHJqbXGYt+Zo9rPcCKXTaF5+XdKEGa9UR5R21vKiG6+yde00B1fVUpgSATlHTafRd62KXH0
kFAc97kf3cz8XtB3eDbTTP4EQEgNMfMtVYfOwKsP2ICN3zMY1lQaJksW29VT3dNgTJPn91/qm1WU
H4aNFn4pHglQDyc7yjaOipwtZxIKjfOe38FZaDo5XxBGvu0YIx7gmGSCLvfYSJ7i3HlSXqqDbA19
TWTXzWRH7r6vZJ9sitLq9qnyhPqEnK2i4p1WkDi9rB9BkDT1ZmpoclKqs30oN4omz8akKdWHlD0i
Yzt5S3YJFfn2mWCEQzNLA9OALniq4plrn/0fGqVwyCJ6S005BANNyQvLy7mr+KyGHk6vdT6dfL8o
kNgZU5aKUuLGFMjRD4STytLmwth9s/Ki3zdgeGCU5sTM8z9eWQT/v9GXThrODaFZduro4IHVspXl
UNX7LF6cm2ltHYU9qKrrzk5ze/f+GHuzTeAOeJ54tVFF/cP7+119M2vVZLaKO7BI2dj1FjHYLu6z
28Fd4ol63rBsLaH7ezIO3Q/vX/rN55tL+0ijODAhkqU5f/zjF3rwo5YSXBPPrQpnTCl3NByjJ5Ye
/XGJ8j9M+2aJfNUYuau7CgDCKcokYq5XWUHlZWhy7YqUkl8S8/2FN+q+HTqrm5sj0erXXHfmx78q
4lg8FHLKgNaV9hcih7CdJ75Fab9j85Bssz6Pc7qVCUacVBsBuyrspLLBYDtTaEKUUZvTQ532409h
raQji4B7yJpWPR6mqiq+IC5ZfkQiGVkN6p5ie0+m9RPCNuO+cN3B3Rlz6oJ0UrUJFpU7/b40ui+2
Y55P1katUW6hq4s5ClutLzkj2W49PtSyEXDHUErS/K+EeE4RB0Z/eYXZTgcMNU68K+fF9Ld0aaMy
mBEOFxtitKtpM1iE1W+pQq8cqDyOrR3fe3BrKLGcL0QIQR3pwDU9cjaZ6481tSB5sxi5Qni+TEO7
RYm9GOHQL4UeVM1QVgFN7v6rQp2lb5K4sZdNliQ1VDxnrI39kCufjYUy6wchInfYTLKniwU51nmM
0V2ZQbkU0cdMdNNL3zgNOgKNtKlvDd3oK9ttYFNzKFTdP5vRP4Kd/F9mvfx/BhvF6/rbxF7zkY4C
jK6IeKl+nTBR1j/5N+BoRZ8AOIJixIkYEewqHP5vwJH1LyYLjGG8gGyssDL9h4riuHCRAEQjnuSv
XNao/1BRHPNf+FYRifM3SHvQh/0JFcVlPv7P7sHGMIIwiOMixgBEYKwMx/NVdtLWorGetm6dPHR1
HW8lIo59S5zrBlddERZac0nmfrzyrddcfeQGmFOfdYg8r+Nrjo6dRCC9iPECAP6CnZmgmFl/rDxv
+jDN2iU10vFm+Z/LWajc2E6Au+Y1HF9u0Iaozs2231Zs7fa9haCOcxK4u6xxLix/Zy8FVmEVcAM2
PyWbRyMhmERe9NtYF9oSIIShNzNK6jEYbS4lpx5/Pf/9u3w8RqsAElz6yWPsy65GvEnAYG12+X3C
52Sf5oX5vc3y8nkQs7PpyFGYA8MZuzvLpgb62zj/8M8g+T1u59xrJI8SCzXKZaSrJ0MHQ2bkLIXo
kMZ65U0z9irw8q67bTM3vqbvkfxvrkdiHmVfjtVMmuP36EdzYxgobrYqitonT7XtnbOY0402e1Dw
C3HhtHv25600Xw3KF8bkk80JmVm0+bHkbhtXuBsa/O1mIFkLm6hnHwDvF4c/f5xo0zjrYp9j5q/3
89sxtJcNQWmzJODTW5zdEDv6B20u/DuA4+0DRvtLkX2nY5XKOfnYlNLXFQhD6cnrK2xvVFa+dNsq
U9YHWt7Zrl9FGgU6lG/v/7QTQA0uuJNrnWzlfSRrWWUSKzpWVX+VO7AwyEHD6JMTkSLieLyPY+O/
2DuT3riVbUv/lzcuPrBvBjXJJLORZEm2JHcTwrJ9GME2yGAbv/596YOqsuSDo3o1Llzg4gIXMjOT
ZETsvdf6FmPnbn0fI4+4Vcvq3+QqT9w3buo/fWkeWFS8v3hQr/u2S7nN9J/4IFvSoDKLLMyUiZDX
89Qvz2986Us75PellS+Ndpx6kVX/Ahl49aWJBTCLmpAGV8saHu0JlGlgnPVh3Lo62XvGqXe+7qKd
HVBf4hbMGQOHHGP+/WO8XiUo3IkixpwKthr+1uswYuVUSb/1RZM1H2Vm3fpElHy2jtOWmjfKtcv7
8OLrXngKWC8oGYCEULW9fH77AV2ErhKRSTmXJIzI4E45PoFWUWR5WZMU0Rk5n5fNNtSON27rP1yb
h4z8NAojuox/JKzL0JMWwRiZX8/yml6DfaLhvd7EoqggQDk/FuGP58K00Rtr0h+/rkN9SokU8EwR
+/LaVjfVfuv0zMCzmWjeExdBD4kS82rDXpjKGFf5TG197OeW9keR92+sGX++WDStKP0dl72N3fQ1
L6RPqoRzqhaZNoE5ALczjKx7f+8pABeZW4fOPva2AHTYOMbEAFycElvhAGbuijf2vj/vAVm3WAvZ
kKhoQLa8vP+6JqVEjL3KVvKm90SR/JB+5+37ULRHB3hQ2idtclgc+y3P1D9fGBfppZbDXHR5539b
OJWcCifslAKV6jSHJOkSxKJ1ezT4Wm+LcvKfiKv6EAsG2P/+av2xmIBjvExk6B4ykWHHf3lhewOr
hjgSlVAZ69RagVDZMeyoURL/8++X+ofvCPyR95em/iUr8NUZZgmRnsxoILO2XwviEpLgoEN3Pqsm
gRWNfhT1mY4f2iSQbzzhf16Zc2jMKRGgH/2A190/b1miVdtLk3kNwoK8srovhV19VJvvnXJUVAAk
1A+Rt8n7f//Gr7df3+HUS1cWtbYdMU569TgtKIzrjq0hC/oh2pcL1ijbBN414rP3BGdZ53+/3Ks2
EKvHZdOlSL5sDGD3k1fXowXmJn2prZSyy3ybpWSe5ooRLQRSmlO85sNNbkWF3BHeK24Kk8h3kWV5
z+MUD1kvsZXTDfPPalH60fKH+YRUZXnjXnCM/ON2MKyk3//rGMTB7/WYN4rzfixqJHB5tLbN3g7m
wXx1mMDXf/nV2PS36N7a9aZhLGpfF6MsvQyZiAmPcyC8+qjM4pbHFVlx/aBlZ4YAURjdt9Secld+
ZYBsA4vw+LUecjE1yd4ftEI/0neBd1WtrdDc9L4Nvs7u1rUnu0AOniJvGizA3Z1d2FkT1bm5ioXX
1KeJlAPYD67SIzDQum5uvcWLv2lUheGnfNSieIcQc1Bp3nmb3FcF1AqkV+P4LCwExvfU5KhdWx41
4n3dnjLfWyeMYqvHfWjcqvKz1SNuFQ13l9/3nsBx0HQc0g6E+m324xQvDMBVhxAnaLfP6GFIp4yB
IQCqnpPiiUIFMHzUjHHazWqJ9wMC7PbeCG+ZzpboE0D1dQPuWRtl3fS8hKiTxkZ/S/zZUwcRDKDJ
0CoC/CrKiGGzmbG1mUhsn6eL6m7omS3sBhPkwFaWfr4qBgsW+LwO0e0aM5VMF2qSZrchi4HcnORq
YBkRSBOF71ld6uetwyiXYV2TrdK96Lc24D1auvrbReCBhBD3ysd4GrSLrR8s2d4ah2I9l7pcv61x
O99OXRQi8rbGfL6b5/Ui252UYFAgG8fab46iw8353UIYJIMbx/TIJfn3UMnEZXTbGtH9xUBvbAGe
AD08M24apz3fWyJnQKNTnHKiJ89RPpj2hqaQQG4lbNVficK2MhtPhwWHNhiLg2MsBlKtKxt/H4wb
otkhL8LbCOSfvw+HsZepQs+NNDuehxkFkwvAsBcidsEyr1F1Jf2Snj4Phj6w6Xp5VhrRM9dtmnVJ
nU10ZEPobblmBDHhru/LYjyH8Ajn/eT0vkS05XTTOXG6UB7cTeU/k8Ra0PXZQO/Ayw1LhlSWTIMq
MvOjR6c5J+JRcSBuFhyLu2q08ibNw7n7xJzIlZk/jA6ZF6wm7cHHiPbotYXkNgwjvfhN5zDwjRxJ
wJgI90md0YXpZOMjyNygWptrezOyOTZuOcZ3Y2fi+exRy90uGEaK657p28Maeoz2RcdsO7M3O48f
1NgON8rAUcwSUtC4wrBszGLKeSIqiakzYmkhveE4bA7o93Yqu+MU+Pm9Xw+6ObFvEzZRK/xqe7vX
/bALGoUSsmXbQRWzliMLfG2XT45O8o/sJ+TrEFiHP8lL8uR+WnOyJDFJIENtahw8+1C5E9LpYuue
w0KzR3A6tHzUJckmD61d9vO9ICoT+anAf5rRbKjf+y5WmKPX2eqAJa1tsloOHVqVzZ6S+02FfXJP
AUKmm9LSU++WKFofOuU61VXS2NONHBwxZO5Wtd/XSlbLflynOU+DuMvPrVwds185MZX7RDoMdlBb
ujh3axt1chUwnUNQjZ0mJVV02rKmq4Nlx8kfV2w7h8WPcnRtkxUmdt9Ztd8lqTSJOM1wTQibMrF9
Nw7lPi+1vMd+0UPRygORsppQxIgGmwJ5C8wCwBBjdvtUWBIBLMTFdmZkpEbiI/poFHfTBXaU4YZT
4qpqFjWeu25pXW50lEQHcK+d3hcuSLtDsCkHIn6TBLcTAO3tqZorH0g7iw3d8RFZzAfk8MGc+rVN
lMW2BfHPxp5zKPIhpWomyaODVQeHYreWiHEIf1LmYUQTBQOlddaDqbSFPGGJJveAP8eOAcpFDrBQ
htfkzUZC2WcXAMJduyl4YWjcCvD7tj99jOwhsk+FPS04jwpBIPAWfm7aBqH+TPoSwFoem1Pl1MgI
w5l2LfGolUp2muOYJN/T83vmpCuOgm1tTQi+x3JWPHtSGTabZWn2IVGUT1WRB1sm87a8D4eSyK+u
F9u0i5sxoi7v4+Zhhc3AArqFzkPUtsV3ncxI+DmW0b8KB5LLq41T3BlBVredK95zIiOLZKuOBhWj
PvtJBfYd9/OShtgO2INiWfxsiqrHsRHbsrhg4aInYs9A3rnkpHksjFtOvdYg6tg3gZkmVO7bcdVj
exUyBzS0evLxAal0if9JWMs12G3k+siSyaEBJ16Y45a7NSa8LrI+D9qYv9qGDNXMKVEmniaTx3ut
MWwg1xNYS4D34NulkdPIA48Uy1KBNfGdSQbSWd0lt346IhjfNwBd1BnVqMoCL0IHXTrKbnZ+WTrd
Tlg2eTrG8+dUVkxKUw9ha3/Iy5wXY9EeElFOR+xEF2HazDACA2gaL0MwI573WkCrzWwh2pecNHg/
Nvd5EbAobKGT50BgQyFao0Vlks91fwCXibJ47RofiX0izTMiTUvtAXcS7VqEi+nonEfhXe8SgLdL
unAOssiuYsH/ualxP+aLIWJD6CvRdT+ww1A0elEX3UIA14/j2lTfpqIWVzoQrZ2apQO2zJGkfQ7m
GuqXNfvFO3ZBPafVvEXPnY+/CieAo2IGcy6SPDgamJm2qoHGs8JfsW/k2BP0UW6Dfuc7ZBIW0dp/
qbfRJnPS6Hh42CLsMEdFCBQZtYVT/LCmIg6P1hQ74qkZTHUHX4jUgIttRRNYXCMGmK26+r51/nYe
wmIKszzMATxjR0seNx5rP61LOwh2iFJYP0xVDekQztX3PC97TD/OJBDHxyGZgh3eY86ZHkcfEqOI
sFg4t11vRMfW58ZfdX1YTEJ23+isXxa1uSfFTPMi/gJxRwJJpQlP28h3zWYnLgg+iuYDbDFyjReR
Oz/z0V4QqlqjWlKaXMn9SukuTiaaHZpBTJJXlHXCZtzSkg6ZcmKKr7rWIoDGDHbxXvk1d0vHDqYP
dNSD8y50Qq0P9aRIqjGDlxQZA6Ny2vu10xZHJ7RElK6+56lry9GtZJGd3W+odAm8a9aV1asOh9Y/
gYjzW4xaRMbtXEMQ5cGdCrVd9UWdfFw68iry+JkjpO+9gxYiO7Yq2kXeaHn8i4RNB6v6NDur/Ngi
xSadZ+gYPI0q0iWkB399suypy/xZxo8telUcI33OcLnqo+XHEE5lk4lQuI+tNReP24K16GThFfhk
YFmpH4yrnWPij8Y7YChYm3ctJtFLPCI50ntTu2vFkbboCcgyoryZRh2ouzkAhV/m8awOKmoVq5il
vOVsCIyMMKFszclYDVSGrqJfgx/OY4a0BXPYAgXoOiKvkCPgsVp6oLhQgurhIPLRam6H2Z7FIbY0
QZ1LqOeJ7JceEUavayw9ALcWj/AQ32/OtYpNg81hAfxFI2z5UhcMu3crccHk2i3TKE/kmUIJY0iG
B8248fgt2UBg4jeZW7xFQ11fM/Wz9bEqhoaTDbmmp24aPfxkWm17sazCO1mL17GtL7qacJk4+tny
Jue7GgvkPFuRh/hDcASny9SizpiR2uAJZwTyiCNKbsRSW5aFaANR087YEgE373NNeA4pmIco6Jdb
q4fSsluHmAc2Svol2QU+vJedcEXCP2gbfUESc8rdu2MVz9m65fFEW1OV70uYd3g3ewclvWZjPCn8
mvOO0o9rtpsb/xilH208ntv63RL+pDnr9qx8kb+MMhVqKwnxKZeOEyf2UHkaiw7leT9btk/YWLSM
xC264L+Hi4zCa2X5ba7oxRw1Nns8mVPSvpN1nmDnU5EkCn326k8EPXOQHKuBN1TGeAHpFC3uGQDA
yLETVXzOcdLxe1yHqIp249BEmNrjHpkv0chLu3fLCkdqm6x9y0G4HcpzjIn/aOukTHaeXwXj3Rab
GM090z918n1tcQpZQE4KZu5FynhBbdm2WXaQAgevPhE9KtdUYAPeTf4adtg5FM6uNSlJXgGQWLRX
a436I3M56i1oC+N5N4NiuBfNFD0Wq62vonEdrEO15FR3ob0uh84PLDtDYsMZ0oWqYnM4s0ZCnoK1
zTAk1afW0ki0J4SrHy9+ErLWIgWDtVRWOB87ptrcUH5WHsxo62grrkaFmSrc+Ue50P278q1W29el
7LX3I45JuPLnpJuyspbtc9zXvX+Y8rX5XvKU8qZgQWavaCNPpdXCCA4PDTtdyvC9JcHGhx2Jj3Q0
xygZRzcL+Z2sYysKp9mDDi0PrTvVeKGWsQOvBhn5NEeN9Z3fdDZMlNuS0HVFwbtr6zm52rp1+0AV
O7GBm5LDkR/yljmWu5Z3lsEsMrhN0sImJ1r0AoORHEo9a8HhGWFjrMu1+1DNSM328RIkZFJN3I8d
QqNlSJk6m7tuwKPI6msvT3PJOYE/35KSjzRP94CZ8o9WWAcDLnS6mLvOcfP3k2/n0b7FEakyadBJ
pW1hOPqKNW9uJjoG3h54QfRUNbbkMSl8lj/6q9OOOuYie6ovePmV13Y4JbU36p1ZRo50QrWoNWa7
5cTixLO7cjwnV0ePbDkDJd2URrWLZR0ph3gImp4jQ4w57KmOmyKd+6KLs2nTszn6uUayv/WWvtIy
SJJzjPsVDldj4+IIVrkeRiWGw4TaDDr0OrpB5niYiHYBqJ5qz0QMxl2EGqff+6IyjPBDDXWm8GvC
AZPWeQ6nVSwHrG3RQ6zn9kb6I85suxFxvheihKUfdVuy7tDejW7qRZJdz6MXUtwxFwof/ckQtgc/
wXvno5nyWdjcMdlxKGiiLMSwPVxbTb11zNrRf+1kbYkl67ZxwPA1j+pWJNG0nZEFLMWBgRc/ndRh
yyPfujFBfL2IpiOLvpn3bbt2PgD0UBApXCBv5hfN84cYa9OlQCVqZs9m5ZOQhQ17uEPgreVPoh4K
4uGCibU6nfhWzFtcjNvZ1GxEIDGhrJLzZU637Ya+LHHN4FS9iIp8YtBqIBvml0K4oe+liC8dusk8
9nOO7qiLp+1jbFeLewicfDnnXSvwDq4c6PYrKLmvxlXWacVgRKhdUbIn2VJNP8mbNjeFNRmWET+Q
yw2BtuDvtHDbdldXnXZSybFjvQHo1Ux7GvXTmNmOZgDdxSzD6Bu63Dqr2MUu5OGVf5/bKzKsjt1D
37UWO/gu8CZP3o5WJJJDzEYGf6Z0o+KEKYHRZF+Rd36oORvPadglkUyNNeC8y7EUcTTzC+8wT1vQ
p5a3Nn/5tRW9U4lr3INXXG6JPfgFO/7ch2lIiSV2TkFfGKYCTcIdj4H+EtEDi7O4ctgIeTXx2nvJ
uLhXW276r7GJOKGtvrDCp9U0U0Dp7TrEFpsi3pfMit9HG7bSh1X48MuDKZFRClx1hGUZd3R8k3B1
v3fN4OewgutyICOray7BZXXhEZM1DOvNGMjS2a8dmznmbURbB3arhup3BHy416MqnogYbgn3aOdB
pO2oEagCVRoZhpklFkcsPkLDY4rHFjSLtQwXsbo1pFjgRUSgBDUkpcXgFqelqmIIDBw9zxX8WJGW
5TK9o5cQGdoI+UKCOaroNXVUO6DgiXGT7e1Jwnlg4ia/EVg83QoOtbyonRde3I0zgC26G1g7Begg
Q96JKT46jaRWz511vRnqogI0YIOpMr41VvsyVPlfkpX3uRnD+GmwkIiRwZbDopP+zMDDxGogE7gK
tiuDDfgjiKth3XmhyH+IbSDPQCWb5Z4ElSQ7ig7wUrSqj+44IZrtFM6yWe9BHJBlxIwQwGzpN/GG
17cdWHuAZkesy6O+LXUhSN2cuuE5ciTYDEy4w09rq6Nne+y7Ox/QFV2LNY45zbfh2HCkputy3dG4
EVgVSBAuC2a9pzEkNfzc98r+OLDlfCIsBIP+hun+Ceyc/aOPnNW9VX1Li2wWcvRS2+cPz6ZeimOn
+iI8CMALJz8oXMbH9MqIxDT+d8Z1R8V24+7nwgvR35e9PE7kNOUkyXOwB33qmPtwKf3zVm7VD68X
TsLOYDnPLB9T/4EztAixKW8RnveIA0RKn6HieaccExnGME4jtIZwNVAj9z8KbeXrnqq5QvI1OuSm
ao+OjY4MN9onxvqrpjSkYE5i/jvaBhDF0tQYADDlTl6aLByiFA0TOKbaw9G4oLyFXWwLO1OTBH5h
e/VKO9EbtkMgG3oN9B5nnanGjShdAeePWAui8XPjVRYUDo/d+DA7s/08JT47BC1MhlEBipCHMvRJ
dM5hGsQ71x/VsHPKeuGJTSgkr0Pk0Iein1omAVhjKeyLaJzTAYAE7yxdtCtc1bo68CzEp67D677L
W6+6qz2zco7pRuCaZaHd/OgCTvEOokzAr4MkoIqaaRd/Zamr2svzUNxWVVL8jKxCOBx6dYnc1WpL
blkPMuOomPfYu6bgddhPPobfPa57q2OO3vDCzJwwpozJNlEB3MZ9N1lNf3J6j3rKU01eZ/08Js6u
Giagd0XY9wgb62jYb/3cfcFN7ZtDmM/LhzZq5g2RjAnxaYHYbvfYrNezMzYDPYc+bJpTRVhLzxU0
61DVVupjYTN7Oiczi/4DDZshyRrj45xuaWP6h9lMqGGHYhQXs3sH2adyxCaPdEKo3FkpHBy2fscM
vHRHWBphDhF917eKiIXSmuf6yEM33tn0v7Fr1wmloXT6A/QNE1OTqFmnmxGazm1sgExIq0APS4O3
uRVqErSiRGA+0stheEV2A1mOJqevYUfl8ln7PZ0GNxSfpmSag31QhtBXR+oQuFSwO8iowbnK3aZr
jPp73mY6koXyfpQsWDSVIhjgmAk99KJB3B+XasBsqOHU7z2rFteKUdElOcaM11HHEWiHDS44siBQ
ycwLpq29auq4S+POYGWm4oNfU6uE19FS4ZAzZHEj2AATZ4P9ZvrJOcCio/PecnymoolLiNaiMEzz
IYE40Z654zzdjJXc7iyJ/+sA4TDQBxb6ubuxgZnHx9hgGjyts91wqinGuAKQI4cRn6Tqv9DPJfaJ
TlxAfOTc9kS68rigy4V6erR6t34cy000p4BMjpNAhuPgEZ7iLxXdXH+fW7Z+H3pD0F3jCi/e8duP
qBaRctzl6DlxcLMp5HtVCQAsY1G29J917t/ILS9IaA0k1Zfr97LK6HIJsxtR+1/IFUSN7Xq3yS+M
4g4huCyK6kNSNMT7ajTq3wT8XqAvbR4BT1y8+eMqEWunxmjDLss0KFVjPHyGnkO5vdF3yDHNAUVJ
Yby1OhU6oMJywkrS5O109XWAJUI5NOu2fTeWhqewS4z73Z2V6BhjtfH3kLj3R98kRK9eer3TLsfY
pHjN3epQbML7GemB6KGtnfpP4eDFx7CPaSUmuUV0jYpwO7NBhrk8SIFfJ2OC7K0oipbPaAvm53VZ
6JPkMu9SSy99fWxwaDEdARDln3NaIECJeCwx4CR1HQI86gReA4sJ17GzGnlVhVEV7JPC9PGp0Vvw
IaEyIvRUT6G+F1TKDu0gYCZa6fVhq3HlZcoXnTxCcwjdd5z+qFhqGnL5te91c/5BMp/Qad0Ke/mr
t6qkJrl4jXT0xLglCdJ6Y/547Hre12sGdqWAMxE13u20rvN2F5elSj507lBFN34VyvFrUCWkb1ZQ
wPIdo0l97wRV4+2YNiJUfUMS8sf82IPRiiIBYygwUBx/L4fzfqO2kKJxxfsql/M6euGdvbpJxiLn
HXDKv2V+vMyHX8hfLqZX10bp43BlZJ0vr1dtchBlHtBHVgA/LMYJqY/g9xT6dUnriERydCLj8dfU
+v+rbv8DWfxvA/w/VLe33TD9LL69CCK8/MXfolvPuahnGTFwBEG+x7j6f2lu/f9EhxUzQgcNyP/D
EvK/JbcRf8SZ5eIEw8TMBII/0jSvxP/8jyD6T/SN2BSweUZIMKL4/11yi6IB2R2CHYiLzI0uLvGX
T0oeOrqjb2BS2oT295Ba/n5gr9sYvvTD49iMzU2/Jsv+t9/n/u8n8Xe1Jp/+t+fzclVUtxFvxMWe
m/BCvLyq8aLNdgdGLZQ27ZNCsHak+NJvyCh+aV7+z2vw92Ugu0fw3Yn5819H0SUtCCHaJEG65c30
ydG+9RCAyUHRX0/1LpGB++iNC7bd3h7jcU8Gof8Ak0KDVO41noBO2KNk3YNinnrAc9CUlkgWCFuK
1BfbVRBjcWltY1qvVP2MwgeUF00rEeW3BLq9k1ttxrS4nPCzRnf2eohIRgSV3TN99mkrMhxy5wsW
wq46WjXrBKYlSmqYJ9QgTn5LlTP9sBmPS+Y9nHSwpXTONwrZ8hH+iktSvC6r4nrR7fIg2F77rBfS
/jjGssOL47Am74BgEBvXeMTt7cqQ+K+rfImqB68uF5RX+VLC3GvA7d+D7qqbIxMIEZ0MUkK4vKJy
rga4dP6+Z4RVZw39Q8M8qy7OW69klzlqGW6trRDMK+oA+1FTjIW//x9trYImyYcwtWl13beVDOEB
arbktogK8smx+NZYLko2BJsg6/UNMdTL9fbXjY8vaRpY5S4a1ouW/XcV1mxvnQc7GbgLYhSIb4U5
5Bbz2QU3BYEU1VuG4l8g8ldPGu9PDKD38rghKn95QcHEF640frraqHbEidrV0U00wFugSlXlXR/J
BsFLOVFEM1klLWsybXguhqQl0326YN0mz5di12MW9NO22srPQTCJZ873UQn5eVqWU8R6/1e1xSOz
t36rDwM8iXlnq9n9MDMXutywItq1ldbQldZlOBczp+X94uQX+GVedgTN1jSsGbUpca4jyUE8jiC6
7LykV7iPnc76qGc0NjtR5eChurlsGQv3ZbsPom2iSKsL+dW0HSfSf18Q/uGGXeT38Cn47xBm2Mvf
L9kc2mmkVKBvmE0mavobsl4tpvLNeJIqcd6Irvmls399w3zY7eAhIJMgKHt5QaeKAB3bhZMWuRc9
N51FBGngdfsgKTSj0mUqP9R4srN4ksVj59MOobZBNhDLhELDo1TidDM8GdQnVFpOOKBfsJFIH4F5
95+9HN3NPmk6+7DE/BWyzfaNR9y9/CQvv0GEzM+hZL5wscg2ePkNihZ4YWtyL20g8JT0pLS8btpL
m3dagQxBdN3y+1o2c5gFOHFb0HYG3ABpfLyt9OjAvrUCv0/K3JWDWg9DeIUgNxU+eRyi51A0Nugn
SnJlt/2s8omTMw2XOwo/GylBrNFNb6hJwjd0ZZe1/9X3QrwbsOsFmIrt1wkzoUZQ4wMYSst63bJ6
bT93xvTX3sBq8u8P3Uu97GWVINEtuED86UbjYLnsUr9pNSs+xDCtxkpdy7amVAD6JlKwirpyH2jd
Cyp3U/1YyqD9VqxgBilJ3DZ848l/eVT79SHIXSNTBwsKErrX9kYiQ+nMikJk2zKZDL3fJ9NbwMF6
GlW7Yi3BWDqJOPz7Nw9eysEvV8XrAiAIKeVFJP3aPd/mk5vXwSiyytiKObCPMmFXjkrdejk6tx0u
rapKgyaO911UxZpcPwGnbawC/wbFOrH3kztZFWWVBsdHdRPRvE26mfTxXHb3HujXGAK27TvMUNoq
v/ExHw373hKdSvnL+MPctyxswnbLa08WNeRZXIZcDXTbHeI2WaC68qphx4S6XdIBTvGnQLD+7FRn
SsOMfgvt1I3kRInMwAxVSez5H5Fxtt0ZuAO8oULkRBuDVZYnh7JtzRbYhmdguhIdQ1k2d40KRuhg
DP6POmn9iUnFL2QWG23yxkP9x/oGo4CgSowNRLxdQnhePmoj4jQGbUiz3WZOfjKYGq983LknypT8
YFf+fw/HwP39dT2O/ziNSCR/XXCs7AfYtZqaTr6iqT/EiBtQM1n7ORj9jLot6N840v3x2oI9sUGs
OzGjGHw4rxbUjUy30Cm6OvP8lelxJZwjtuXt2vKr5fHfn95XQvNf385F6oxpkbMj6tPLZ/ntxW2c
WncVx5DMWdblhhRr78gwMWco2QkMBdIyayqZ5d2Uba4ejAhjvRvFAuFazpP71xuf5o+FmG+OeZZN
H9xKiB3u5acZRZgrlwFbxhvrjOc6cbfbRUErRLFS3agCgGBXVubHGk8jK6ZeP69JYWXg8IqbbpD9
kRiKtzhEr0Jv/v6JEBDzsTB+sci90mhbTpAvfRVUmbfKvDrqCh9vzPiNJINtDMpdXm103PuFPWG/
9JIAbOXUzVfGEDKn7ZMYyKI0BFC3QYojuHqe5b0tpIpPUdAVTJlrqx6viYaxhr/LyP/LCOJfn5w7
G5JuEpIhS+H08ufM155O1iKJT2WWeWIy3V/z+tofbKvv3tgAfv1bL/Ya+O8A0hhesDhwUHx1rXBE
t26vhUXopet+HfttBNtTNN+AZTm3sT8WX0VownNcOMvZDyr9Sbad/4aa/h+WhkthyPPD7eL0+OrF
KQ10JDIm89RMi5GH1fa7xylsyJYNNfNso0GyvbHn/MJQvfrefGmXwzErBMwWCs/fX6DSBlxm0Y5N
aykUrUDd2KQv2IipGfHI5onB6XgH8qBGqhBYhI7gouj3E5lfCQybZnV3SzJHUGumvkM8UW8IrWAb
t3vlyeipNJi59gwPyieUGqE6/PdfOJj6bNjkxOD2c16dfDo5bpfFJkoDu2LiWFOg2nC9B9TD23bR
5cq52TQwHWQBKSjlvNthwpodSrMm/K79wkK8gfp1IHVicec3Pl50ebVe/bgcyFiZ+Ee9Cxbu5Y/r
q4L2i5qjlA3S5FfLMGxWWql8uVuYRtFi5Gm8D/z2kkhuL9b1MsV+zfmL3e64lhdyulguXNFNJPpm
LWc0QsHcN0MaIIKtU8tBx7eX46Bua4QcmilDy5BndSD2KotorbTF1l6msztH7sFOdF3vdKLa6Yld
GQQrtHPxCHEeSQp7up6/IBNaxTtmoBQGkknubQ6K+3HSo/udMVP9V8Kky971nN0n7Pou6uVJNZ5L
GxTs2E5D9EPPXATx3eYk5iF35/Vn6/HBCGhlVp/OqMJ5XubSZtstZB/u1OC1rDeeHO6xCeRfTBnN
H3TZi5ATVjCfdBlSuJq8aL5I9BY/Km/VP52gze3MRuXHYNpM9Teha/T4G/JQCxWch5U8H5qah3lE
/rmja+7hLIs7NaarXoo36od/eGnB/sU27w5tHTD+L+8xkRKJpzxlkZi6qnfd4Oq07Qp4uUK3Z9zv
9hsr1R9HVeptoDcYvDBXsSa+euRHfB4togMrbejBNrsmUvkBEr2+NoM/c2DfIu9Ayam/B2M0HYTT
B29s7//0hVkmOUxc1guOMS+/cFBtrcuUlg9QwrW01LqdFsY+B2dLfqybFB/+/R3/p8tdtlIOMuxh
SOZeXi5uTZNUbpynAwqSfekwncB+YL7D4nhvllBWb62Iv3hwr95anEwxPnD+w/94tSQGgwX01OIX
FrB9ZyYAMwGwsBF7AbXY1JPeUTFNTB2XeplPDhoOboPtD49z2TTRLl7zKDxurW1dV3Ep6kuQgRum
TRivPl4h6T9CiajAuZrVfu4q1Ja7FveARuyQs24ZrC3lzhMlWsEBowKaKusy6BQCFX8eJPJDhYcA
zVGZMDTvm1j7u6S2QT0HjUFp1cNwCAC3OvrRCegmIfVZ47ulsPQTcDX/54gd5z2M6vIegScakCIm
CGk3lnAejmro8vc1nhNxjCxjfoCHhosYBEt160//xdmbLbeNbF23T4Q46JuIE+eCBNioly3bkm8Q
biT0XaJNPP0/oP9cWKA+Muqrqou9oyoMEgQyV64155hK/LvPDYkgOENO5/daSp08dvlUEUyQIiVG
NZDfaqNqkvSZZA25tLAKdd8kjg3RC9kR3tUwxuNP4VgYCAycKD/D0U0xJOpZ1/hNXI2/1SYEET4R
3f5FQsZGStCmM7fQrvsvM9T6ZjsZVfOlItDTQzDXJj9r2wTvK9N6LDe9YWN/YmzKJpAySQWVhN2z
avsm3WK/nYUfTeAQNmNe9nTCZD85GwArwE6aztbgZA2hqWzt3shv3EpAvc8stNBJmMR/G8spsi1c
BPuOF6B+toZxHDm0VN2rOkyFueltOLMCRvCbhmZ4EQ+YxQOYVftb3VfegzD75murOON36cFj35jI
iZl6x1mJjtUbTRd4h8KYtCBU4YfU9KzcpIPiZTC6OzixOX0sepFJJX4QV2O3u6QjEB7J8Ky0WyMp
3ae0tKdsMyNLw1TfwwHWZgorn4ArdV8XKMyvbNIP1UNaFel95sBaQgRUakfTrSqCPJj1kb45jlFP
d/v/+f/+3/+xiDt9fzWC4x2KjOWEjYt89f4mNKw0r3R86CscMuvQ3si+kncWWRQblbF6cP56y3rw
8e3FnsZyoXHKouNnrK4HS9BMWqVgzy1qe8uPFD41Qim+t5om/vtKuBypQOnReyfJZLU0dczUahLB
Qj8jxeBP4ubZnTsqZECLgdGrNC8cdk6/GZMDTusuaEnQRutqQhsMiG5W6/lV7dmwy0R5VUYReO/S
Vnbnb+Jn5TDbGVUhEA5ShPXVGogcncAbC0RrjeHkBz0ypMrlhB+Lgb4WOElnfptNfNVkyiTjtckp
85GcNjIQzn+Oj7bC9xMASI6FKcL8gwPlarMzUGfOZjp4vqtP0jsk6L1fGyMjFU8nwS3eov1S4iu+
QkVEikyRZZy//unDi0OdCpPmIMlNfI7VwyvIIUMEGvoxsvwrm+ji7whioqMXqfI2JnPjwonns+9L
9BJ4wYWSfHLiUUQ7QgDP2ewm3Rj3MfMB9rw5nVKcAhZ7gVcL+56ZOqkvXpf89/MHjzNfkw/Ah3jf
GP85TOuVrQnUEAqi30ag4CgQINQa4323Su1x29dt/XL+/nLEOHldqZx0MDMcr1wDA+nHO6yD604y
8Il+FTHw3mliVn9FWd9igBKzkIfBk5Pr23AFS9+b3FDbabFm2Y8DCQid75nV+JeKpHKYg/fVr5lT
FXnGtqqgtVOXBbxUEvbADN1Wsc1HHcdmFM0xaTIi/U2EDkcBQefzNjfYpnDGd9EzBlmaMKMZwcKv
xmkJVfMa+xmqwoxCwZ3Y6UY1bQ1qEc++LSjEp000I0+u0NX1qOsoCLcKkbByM9aQQLHYFNE1oler
C6D2umSYED1xhRJGor3CMsLKPKbqQSpwJjbg2ujFJTRz/pStDBFVJfr4cywRk9WIwbrtyNfv+EIx
+x1BndUvxxmmdmfrPQkGSougdpMYPdvbFGVIMYHztpVP+KR9p7WWivWhQ4YWeIkbIrw2ZsTwkaIr
T7mXYeqJ0RBjd2g6DFptHyu/2EK6alPHsogJqJ91cyNICe42tSpsheFE3L2CZre+CENL3yhZ8TuM
DWmoX5MU75ePk6N+QziMqDdvc+gOwOXHr3aXZOQ4TLVstuO7hLyIsx4FexcjJUjrIlFInCKL4KYe
VfWxgIvd+0rYt4exBTy0RadjOz7q4jjfz4PTvuKqw9CqVpP6o2QUQo8S4nBHOsToXoUN0ZYbWIU1
1pc51JnINUbd/JjyZvzD2kNbFY4kms0inuqjUVO0cHiSArEfpQYLDTrXv4IUIR4ms5zwL1ZVkd8b
Mh4wmdctA/WwI9EF4XMozJtIh3V61CKiEHAMwdvbFXo1j2i3MFAEahfRUmW46Frkp8JO3lgRCfRj
kRflHj0djPt46p1nbNJYLnIY0mz6EdbmDVtrbm01tTQfB0PA8LdHZfqdRCKcfBeT2h+gjtYfLGTI
rGuYXm9UZ5Zz5WZGVRH81DvJYZFFNFcJrRyi4SsXB+08Y0dL6TDcWMRfQs8XtlBwDi4juXI25Uua
Yq4tra7VbzBw6ghbYzP90bml+UebiY7YprgQUDgB3MlYoZiOH/SksbqddKVJpprS00w2amuOsDsM
StBYQhr4h4XK9+Is1m0ZZlYzNAZNQewUhRBbRR4PFsiysnzik+QQTZM4z7carTzjqKmdmVyLRb+2
q+nKxBdOVyc9+IUWAmNS59gOunYNbZApiv/cVWw/ESUtkGIIl5JzbChKDVWmR/S+8R5d8KUN97Nl
cEFo0zKlV2caq/ZTlDvW5EraTzklFFO42CFDYjCnfdVVTOwsrQmcxp5QgmOYJ+iIbvz5lfiT4oLI
RZAdSweTGmP1AZxOTTuiOHinE6sk06bSbtEWmrCj45/nr3S6p3KCBW7JhsrhEWzExxW/q7sWH5vp
+l6xOKMivWavUaxZ7K3aQu0so/9G2lqqCEpQDQw2sx0NsuHqu1VNW5lqT7rU6IbzkX1B0hqYqkes
s9mF23j6O3KppXAi0XYBPK8KFonvX20GGlL6rFa38PkmX5EF4LLSezEUPbtxCu4olbfdP7dpfmE7
Pf0RIX5oUJcBKEGneO+W/7OBp4kADyjgH3v2qN2paMcYyJjud2xql7AqK/L7+03ldAy8hxh5Zkjr
Ln9at7NOA9nzNehsykstE0JgCAaRzJ7z7tURqZnsk5Kg9K2bSyiIlb1EfSmz5isIxqXvztgRkIJG
AyK2GPfPMUnS4vn8w/bJHaG5ufBaLc0A/7JqfkNAZjFxsVyPWTreYteeD2WudGigmvLCT//Zpd6B
mehoqBjXz3WcWhjeZzP0HZHQ/ik0VOslOTYB/7+7VJh+8pyZ9KkXSBbnD+bkH18iaeDtkYpJhAKj
rGhfuISwpLks8Cvoikk6iosQlxGuxgqrd+qjI/A7/C++MGcfxkeI2eDdLzfkn6eNYUChTbUaQqxr
ird0UuKfVTcVYlMwCXw8/zt+si4z3DZ0xwIzwoO9+r6Cth65GhUumUo2LbZe6FEUIXyCPa1HHh09
Vr9bXdhcKIk/uS7tY9appY/H/zA/fsc6skyCkHTXF15aBZ2tpm+EdAE0aIuIwLto7PZJhx3/wrnj
k2cJwQoH2GXujeZsdYhFiqlgkjcTNkzQVsjReVqps0qYPhRkFzqYp4eO5Ruiw6JeRbtqrS5Wqo7S
1rwfEFkEKWql6qInATEUDCQ//SX53Twa1uiYG9sTJF6e/2E/+6Yer6fK0sxNXg+9nWyINUQVcRBJ
N/qKYL4/0r1XAR1cnLx+8ltyRmePg6fOUWM9ec2IMkXZhA5Hm2Wl3RgmYWJh7g5EDNEoLgkaypzA
TNvwP78nOl8PVT5dWwYBC2nz3/ekscrcteDOBFprOG+OSqCm6rrpUQsH63D+bi6P48fmx8dLrX5K
Y2w6ZGmMQ5OIk/2WREeF3g6yqguvxekejstZB/yEYgDC1ZpdSY+y11VsGUFaxuWN67qYnZho3Sjl
jGwN+dju/Pd6hyiuvxghDfQBXJIa9LUUpOeYlaLYzQNvaAbEKWnhEbLIKdWsA2c267swEePXBujN
tCNFsHvMaBn+YHgm9iGDnWhjKZqCPZKGUYwULC2JdRvRM9cyT484xpjMnv/E7yCo9Sd22Rs5yAOA
p/X18VefkxHTuoA7J3VJr2AQSYl6NMq/xWMdd/cNnTYmsGEP9CQEsdUFI6XlWw/1h+xHUZScv728
zPaRHjvPKsqcDrh9OtL4bSrnJ50nhhoG0ISvAxD7n6reNo8gK4heFFlZjDvUP8O3YsZD65MY6iYY
SbB2bawecdWFmvn0FaY/hIpT49mDIrfOttaQVnMMipOgnZKXaNKKh8nNfhERqT+dv6cr5P9Sc6DQ
Ycth4seu7q2rq7SXTuEoWYRBqYIeVLTaLjMG96FzU+OONvb8UKnN+KXnsHQHJ4U0QSsJW052eN+c
TCuDOC2xnnWhw7zm/Gc7XUTpciI0ZLXWkP6Zq5d8rofcI1o4DmJNlAud/SW2h/SqKejXRdQCO62j
9kwssgDOX3hFCHu/KaB6F/0DuEzyp1ZXdpMB9zceDb/Cclb4LVSZQ6KSXeI7rakCnqYuOGK31oxd
nkndebKiqP2rq0RE35JGPpHhhiAcuY4cwXOgUXOeiTVaIEC9HXn7C5/2dCTK0YrFY2liqqhRVo1F
9FdgNStaHK1Dc2Nxt+Z4PYmS89MhhYdd47D1Mzsuri2DRBSt7EETmaRO3nFG9F7Pf5rlHVy9o3wY
OowIrvnn/Xn7p4Jhu1+IFCiu+FmKHUb34RV4+Pzj/FU+WSyJqkB7SlSFjpR7VYM2skU/MIc0vwGi
vPIAY26ZCVp3MJOStB5x6D9/wdP3ZBGyATmnpYYCB37yx7UH4opekTxsBWovASrqSZ0/WbPT3CKD
DndKFWsPMRqgPbANQS/TRlzlRjDGMdE74usIJOumm5NsnxD6d+GznRSuOm8u7js2wqV2fdcy/nPL
m7RXh0bYVoBL000YCuRVQWyyBJKptkaj7aupcUkmRQfx1JWDVaCTstGqnL9DJ6UAnwJBsO5CMiH7
fF1OyghCRVENblBNJaymopiPiKY7ZulKyKFfZlcRj2Nw/qLv6TAfHjeOhowTeUeJNoKbuHoQQG2N
SpWkYYBRjWzX1jTnBkKGDZxHN4aMrlxpk0oV5aHxRc/C+BVJZfuHd2H8PbZhTdfNcJs3Oc0Nq7yh
eBitXZfG1yzz8JcOukpFwjbbzWbq8vHNGRHCs+znwt1FaTg8joMpHiloIT7QnBzx2hbol7e2vriw
kinFYzMZ02/LhpgXtF2kPeSDmjvbWR2j+TiYqaNvzUha+LRJssNjnIfxA1XzYF3lTmjYF2qZT34j
iH7of3gLl/J0VfJLUxma2hAiSBwiZ0tZiPvONqIdVN9rjnDxjtO1d+nBOFkRKGpoQnOMXgwz7DUf
3xzZkkjcVDDAG45vh4r2MRyJyXEuRTGdDliW6gmjmGuq/M2O9vFC/WjXda3Bu09cQ7vt2WG3ymRF
RDSSL9q4ZeOnXisPXiywDVj9tKW/p30//0B+docphun08wawCK6+LHIwo3EdUNJCA0JagjkJWBDG
7SRbpPK22RyQDGOYP3/Vk52SN09lRkfvgE3AcVZXxWXVo82c2mAqW+NYzjhO8HMnRyzQeRBjUtjD
O/pFgo96IVLl9OsuGjIUGowj35GlH295jF+w7DOtDZB3ey86c6UtOa6NQdJ6Wsw+QcrpVmipYl7Y
oU/Wf77w8kAthi9K2HVjgOBBgktCQO+FBhB98jxvD5VEPQ5doV2PRdr/Pn+DT0WRywWpRri9kCKp
Rz5+UWEqYVeQdhwkXqZKHwKj5YdFGjaLcsJ9gxaa+nYqCmfbaUbTbnOnk3fNSDDPJtGF2l/4wd9/
0Y/rHp/Hphum0u8zoG98/DwV6IOJTaUNFAmdM4GwKAwis0GZR2BNIXDigBXIqTu8Ih70p3SRXZcF
LtKusuElACtC+wB8gZBMtzGMLMCK0pL9bo6hHcSDDWSdpVOr98RyM9fWlTl+nXPEQ1eIutN73Ivy
p2K2oCRCTVcCz84F9uwIc4zfTGSBbrIqMeebtp/TF6VHk7EhrGMYfDds22+ZPkqcwGSwpNu8T+z7
uCfIgufGeDaMKes21tjE31WSlEjgbedBY06gVdZ2itTmSPS73u7rqImfsVRYd/NYSOlrDLIOHiBg
gHcN4swAz4UBFrDJK6JCRZmJYESyu9cZUpTJpgHPnW7SrPGSJ+G1yd7Jk0bbgmWPq0OYGLI5UizD
skzaqTgaHBO+lSOUgsXrMxsHgj9zDNS9Yz1UdinEPht658CAV3URlBTyTXpCNAFGV1ye5x/F5Ulb
//IE9RDxsnQKke98/OXriNkSTM4qEIokyY8buVXNdD5Y9O4v7K5obE8vRquPtj0HUuZj6mp7berK
TKEMFEHGKbJ7HhSzfCEgTNMYNSzqOGVUnN8cWkMj6EG1vFAkGfrXslVyuaNCUv+kVjsNKBzzSt1W
8yDeNL0LFd9VlVle92HUfcMjKpyjWNSIVzl4DP1mLMsC5bhIyV3KgZM9efjrNV/YC0o0VWdiI7Qu
K79iQMYpXDcKvcFp4qDqD2jwvnntEpTWFaZ0H0SNKYtwaNsA6In+R/iNamDG6R08OkPf1j0IG8xW
W7TNOTQ3vMawWMceVoMlAD8eOAJ791OZNX9hC83TNtP7TN3kCBwfNSlV0gJyPSLOuTMRHFq4/r9W
rAdq4ERxdcPYE3oth4K2uXIg4XZbI6fhtJ14+CzgNkX1EzASCrO+w8DKOSHu7a012s7Bq9po2IHs
t+9ZeSyCl5F8Q4hBV2iS6wqUxSdB3IRQsrhwd2FP+zfAyOHQKi7H8pAUNuns2Hu0v4kTN8WzGQ2G
5U8dlI8tkWXq0R5sXN+S3GzS72xGQ5tMiZW/FDW1Hlgyim6HvHN/jB29K/5MLTHvTJKTgAUhyuk3
BHLL8FFGTa0hWMocbYvmoXtBbG8OTHSM5LXVs8b9OmVhN+1jhNk2yp4xXMhYwsRBxVSMGqcYwO+g
E0h+ithDUKQQXaEOUgkcrXPyg4jbMAO10435E497m92LoRsf88jRchzVuBwgonozY8SpNndtmgC6
klqrjLeeFmXfF3iwue/6kmgcW7Gl74zg5rZUh+24VUN4xFudohinXm7TWfcsJQUWqMo23bdhASQg
rAGibFr+svbCY1i192owyBuK+D7zi8QUb0wlU3eHDXPBSOaW9SvJJm+iLa4xBA1jY76LQmf+0jaq
+iwQerRbsg7hRY66lzxbSpVGvjW17VOmTdiKtKznQ2GYr1hHMkfeoYCJftvYJxa6i0imAGSCcl+k
nH99AD2JtzFtrase2ygX+aPR2zMNiXRwfyNhzQxcPiOA4qS3ns4vQp/sv4vDBX8Lohnqbv3jIkS+
A5sDbJeADuT4ZfTC+CjD8q+Lye6RLsMlAdIn9c3S6lsGiNT7bMAfLxdZDUGbsdEHZahnqGYcmwPe
pDQZHYqsD5DcNHA/ovxYIme7P/9VPylx6ON4yCXBOzDxWj7bP6crqXeTyhNTBHNZAt+D1LRdRAOH
stGRJXWT/pxDKruwv39yfzk706Xmo1Pi6KuLWg1nk6GZqkBxC0R5VW0FGfLKnWtO+nfs/db+P39J
rkdtjsuCzcVb/Z497Le+jNhUAKvOQGQMzkG2hL+Uth3I58Gm+VdcUuZ8UrCTH8EMcelzUcatxfkK
AQGqAVo5UDqlcwLqvfFNmg3uNLNKqnEbN3b5G215l39znRhUBXIw+7nNzFH8L+435wYiARcZLmf8
jz9yqxZ2Ke1EBI7ixd+buUUIEkvP75J2DkQ1XXp/PtnEl9YS1nDGmszQVg90BodMAQbYB3pdpV8a
II5HNDneDUKc5MJPe9rnZVS3DN8ZQ1CEY9f++N2SOnZGo0/HgMOscUCrkB9r/ls/pKgP6AZ0Qd4k
yq7rUo1JRQQxNtfQVbbWuOV8mkHGKG25a2x9NDaN4wL5k6LYqXpnuf75p/CzB2JRPyM20nEo0nz6
+FF7W6UV2gM+jts2/17A4rmv81I+mXUyO9CZovGlwTYexIphfQXm0h2yPvz/SQv/o7ry1L/BDeM+
vSujmY6tHwZc+x6AtmRAsJRn2d7s7Kh4ylULCHuiekroN5lsvsZa20MzhsSl4tTOim89OS8/IrbP
xRhd1Hcjyu0/aZ2oV2yCDC5dXakt5E/V8AOhdPjVDLX5wrL8yVqFhJ1zAVJ2+kHrtliVREmJoq4L
Ktgd1z0C16AbEnKT6rKGeduWV/MMA+38r7YcLlcFKW1jzkacui3GTat3RwGEJ0CL9YHjQhDRrVJ8
r8CEXOzALe/EyXVo/3O8N4h/WfMGUFPglnUWxVfVG3KXAr1/Ea0e3bntaCK/BTB1KJq62+Wx2dS7
pVq/CbWw/F/cY+bEqJtYLQlqX17tf/YDwoT6zHLrPmAUIffmqGrXYo7BMxpqelO281+N3fpCzX+6
HXDUY95Oo4teCs2+j9dEvgF6O+eaCbmOxxzozu8Ec7K75ewHTSgOjevzv+lp3c8hl/UWozA9RfJu
Pl4wzW27L9S5DyQyMPcLtzF+0GIX8duc6aj1KhB09MTMWLvD1Rn+VLJeez3/ET5ZDDBlcOhe1KIM
bdeLAX2EImxg1wZuFMeYxlgWjLErgM66SLVacABlqQ63aaYuXlov2SRMkV/Of4hTJzuWUgoPlb2f
YRsB4x9vhOcNopWKNQa9ZrQwdGa0/lu9KL1rCRlo3M5C4YO4GJppPgPne2xmCaW8kq756ESWLjfg
rgYCdIUQLxradGQTJAlN/kTn4kUqIdZ3yHnQUPMKF6s/CFD3nHZj/RKv43SowcLKlI/g5GVKgIHq
41cZ6EUk0dCMAf6igqH/3B7g3OUkNTgGN09qE+sqRFm46FNQKQDAkTGiy99gj6LdqcLNwAdaHZ22
Lq6QDddU6kZ9OH/DT1cwG+nDMpBc1hICCz9+yLqbAHcU/QTGy3VfGpSzX/AKTA9F39XXZIWTqUDc
/YVXelmhPq4sXJSeoEr8G443e/V60SBLJzRhMsAsgjjOQbV7b5pxof1qBYNt5K1LekBpTghBUZ7C
ujr/pU8N47pNjcmgT6UkIKJ29a1ny2XCpKNrYaep3dsWTHV8k2h9r90jRMVuFDEdewhp377UShwr
d5Y+QrbrksK78squzA52bBhAFqqxBy5jumAecm0GrAJgeko2A6Rb/LtK6YntxIBVPxrwixBvUVQ3
RxNP76/SSGlil2pDvTmVZoHSNqxoZWujkh6aInNNQNVxF+iEMGgbKaz4Ohpz6JYZoQ4cNKImOuiz
04Y7SujxZ9/18Q+RQ8cNeFRIRawy8OpXpTGAhhbjoL5Gdpxl38bQzI4NdX+zsSX1rqvnZr2Xrmfe
OACxvS1NbPWCWu60+EJYgwtJ5UyBOmJdEA0orOx8MHmnSR64KU1OYwR/8zjrVbk7/8u+H4RWjxYl
LlORRc3DnrFsnv/sFqM3e+qghmNA57oxedfrRleZD0CNDhplAq4X08Qo7jQlajhnR6BzcDNOs/NH
a0WjHku7b+MnnkLmE+c/2id7CqNC7FhUhfSp1z1jNIkY8lu9C/o5UV7I6Sx9zAjN73Fof8B+mf3z
l/ukDHUYoZmLro0ONTSVj3diaEK170paSYoCq+dtGkbac+EIog+d+pD3O2chv12FXVcXvsfKL4iK
qHJweCOBFoGXWQTjFsOA+pX8ctzmNVzIpyET7fAwhFP4AEUTyPT5T336qMCfwzjAO4mMgWXp44d2
vGS0EUNljBRCZkNp1w+7Xozjdd3CP/jvF+NSrEPE2jE+XQ9KWnaRSOoz4B+tcYhgqmzfURlnRYzQ
LlzqdH9nN6PCXZY8envrOO4yDy26iOUczGo5BrpbV78UGs47M7ejmvaGmRwEXskdu2O0BbrTXppY
nK7z9OTRRy0zdo5A7vLv/3kvHPIemYV7cwB5FOPhGDpPk0cw14awFCdQEOMOaL2tyrmwv7y/3B9e
SGNR+ME1RlfIFrOGt8Wgi4awgXEhJpxkV31EChbJHFl2axUTSTWxAJa7j50hfUnjwXgphzJ9shaM
8l7NR/eVQW78UGfUaDsrYwDMRq4S+JL2dTNtckGa9WZwpESdHrJ6Kzi28RoD8of4kkkyxuRcWOG2
r0zE6EAwrT8wbt3nSsioB2EYNvNVUqjTFzEl6rR17Z4I24ZP9mrTnx82Uzj0w4buY5Qd29aJv51/
3E9+FW4O94UpN9Zqx1s/7mgdY0J7EjKuaa1l8GqK+ii6VoM3Ovaas+lGJdq5g3LRgXuyA3NhVNik
Z5pIPdgKPz4OsrRCTsKmGkz6GIOcD3UB2hWDiuLTno5eqhDH3wanDa3e3nSV5/Pf++Q15/KIydBA
Mh0l8WC1NmURBu84aznI5URzS9ea8P6l2m526Smdv9TJm8fEBrUlyURLC5CK/uM3xf6J+qgU3OK2
LHYy7cfvsWDavInsaQxiMdo30qTSlx5+ES8Oo/3567+3jlYvACJXaHRQjei8rOcHSaJySIpqLbDo
MC3TubGi8e3lzU0VaqVLnkKplL5CTtkhx+oPRHosaYIyKUrjA6s7sHGOBup0HMIImxrhVtKnea6n
Qcx2NpD7w9R8Ow1RbB2B+Ie7wtEq1e/USpeBW406cWJdVd/PurR+knuz5HXV8DOayI3QVYiivfBQ
n8qqeZhN1BvqInPV6eGtbvmo1UYfWoRkyjyKH3jBzesJorG4I3iFUQEkqSrahZYz/x6IQ9Jvu8ig
+eGpzlQHopHOvmhhgi+WrfkwUQSGW1HCtb2wIX/y8i3qVBWdueeQsLaqQntCgUNpLN136JF4IxKM
0RBmXHe6pb9pj/sIjxrRUvocXoq3PB1vcouAHKMCplIxbXX1VGLJKlkVST/QgLjN5Esl7rdh6ORb
r/WsQ41tNb8Q3Th3wlrAt8RdRS8m/qItTtrkwhtyevDjwyCDpN0LWZAndLUYuEZUpa7KE2ownftS
lYM8kjmS6j54Z+/AQay66tiX/bmss0d7VI2nJlXtC0vCqeAHVSm2EcSGS5/OWkt43UG16DZOapBz
48Q14RA5Y10YD7XPaDr8UzsgPLZwSwiEKIWVwRdH3rlRsfRVGyWMuwdWMXAKRoMre4uQrFUvPDAn
FRxwDhdWpQEkwXVOuuJ6byduUTlmoEG4vCMdK9rylmpf+mYuv+V5nf8+v3R8cj3IhA51A6UQRdzq
PcLa3qOWHNAxZDNJcWOr9DepomQvTjSAYHZKGkQXvuLpvoAmlp7P8jsYSBjWzyWZB3E0Ef4oeo3o
odaDTUDUIDw4Q+KCIM+AuV4azqQADPN8oevyyYPIZqQtmageFkN7PWTHcjxhD3dNKOz0ZkXkEfWU
qLXQrts0TkJyUiXBmC4maG006ysiU9T42kSMeuFZ/OTGcxbmFkCjwwGzngY0JNxYbmKZUNFxQ3b4
3H+14K5yigkgLNspQft24SU83RHxutMrYO4BUOu0Wp+90TCbyAomhlZXuI760q9yoVwLOzGz3X9+
sGhXWgvZcRE0vBta/ykGs0pn4j4VXMzt6TG3lQIOMI9uZVL8RepRXxDnr2+nw81cemlswK5uoen4
uB94DoLaPmmiXWoZyhcPguMVvg9JZNsYWlcxerVLj/F6aX+/IgA6nAdLeQFU9kO1C7yEBdwiJlPR
w+o2DpMM2EBTPapwW7Ce6xWpWv1FXej7EvXvVr9c1mZoz3gFCCOy8o+XHXRw2VMauYTWEihA4erV
u3xqpmetR962qb3O+Es6jAKBqq7ouYDo0648RrvdpoUsvlheNPUBpAdMt8FuDZVBdZUdSx38Mzzd
iTN7aVg1mUUy+tLERvnVZuYPUFPN+r8jCMNxRzbWYhIlTfZXl6j9j2IiFm+jWrPtbFjDe0BySqvm
W9kl2D4quot3s1s1rzPcerIp+tghsy/L1StiTvsrvWwcOBRDEv+ME0QCmwpGp9yobeXUW0+O9Nsr
RVCyuC0cVFK3yN5pZgufBaFZw68I2b5YhuARgXFUOfxRiNtfeUp6Uuhm6uktmHFjJ6uOwIrY7KrX
LBbIUVKW82YjQsDXKE5TvrgQSmj6KJCUB4/BbRwQmpDeSGuICBxKyu7oqVQIQZqZHgGHipH+4UwA
DqPkQQs3k2eLbyEVZxWEjQ5mVLOkRvTUKGjHjb2R3SpqgoEDZ2+MTTcnKXiTtAU6wVYTkQ6XR2nn
Oxg+6bzt9WbgYECKrNhEtCBvBP/uMSwi0uM8fVAiUoxKjg5xkTSSM1VjwHhBcLAbqnp4tVuXIhAQ
YvtMfGz22g0VBxaOuC5KNSKvnvVCSOClo2yu8U2SJ4j+hAwFArjjN1ZO4qzSya6Jmu8nTyIdD6HB
SZKKauAjIUyjFHHAD6dXteiQkhN6CHWHHCupoU/bUOjUaEOFurDjgCQiUaqqbsmOyCa5YcoaXzHl
iAi2JEMB5ygRs9Z3yVwbAcfAnAU371SCGo68mfwFve+io9FrdgQ/SxEkrZXDRJYdcpy/sxpiPR+x
rJubktyO2x49NiCwfn5Lw9D66yL8yEHrm7TW8MxPPivjEN/Qnc1+plbGm6sVoy23fRYn9kYHg/Gn
koA/cSIMzk1TeelvbhzOYktJWJf/2/LIa+z83/nKMpJiPPnxNZ5N+h/SIst2UghUTCKyivu2an0X
vOUNGV3Dhea/yZ+3WjaYo3AMBBlLTbherSxJVIuSq/EuREabbjDcDzd1VYYXDC+fLIrMMwBz4t9Z
mgGrcsKl4TzbOXnBBuNPLVCiLLxnVEqOk+0M3X5Is5TGl31p6vzJ6o8jmMqJIhvV8LrMpg+s0AlO
4l03RGWgRrN2gFpj3HHibO/0MLYu/XwnoGx+Pzjcjmuh1GOYsbatOEYjS7ILQ0RyutP+7uepe+F0
XwuQAUrqXbtNFB8KowThJfCQP3cDSUUbVROGtu2aMMy/O62NIqqgI3yXlbjVDhb8hAZUB25rX49a
MjfbTtO+aV6hd9uWocSfhElttStrslg3MjIIfEU0ZhmbMIEYupFlBsc/LNRhA+ZW3tN5MgH+hyRH
7VxpqTdxVg8LZiE3u42CAURBOFWUi8ieJ6IgEZV0YQe5C++6qtlbI82Nb72io43Bqdr/sDOJsKdq
FEfxmUfUDB3UoesYJUSZDnY2MhtyCev6a2/Jud9PCdSdHS5e8mg0onB/15UjyKvJdZbkVKbEZDPu
SlqCcBptpOwrSXZAAxNdiwz5yyZrY5KKSQMv70ItmgZfLZlQLTC9mZTpCBHMnrfT+ys84hU2s0V/
dTtHHpmdRDvcksah9ofz7+yJVwly5rvrnCWQsycF+seX1mksMk/UIdvNRkzAqyxHqOKurQDxtqAc
5OSGbkUfKrs+rrRjOxNY7PVZOG7zisAvyOejOnMDk+61LI0lPaceYVZz2Cq6RH41QtO59lwhh41N
5oc/SWJSPMKptuBrSOOxzekOalwpfRjVb5NS9RdKtpNpEt+PAY3LcoQTiwp9WUT+qdn6ZUCajl6x
gxEyIciThOqiKh3o3iRkxHhMvEIaGrTg6jcgkFNMnS6LP1jNIsc3SZB+IFQR1oCsK/dAYCNC+Jhs
F0hGQ6krF1bQ06UGhSwtuaW5tKw0qxUUtmSRGGFd7xAYaNuqwRGQIED/1efJD2Ipn/mS6tP5B+Dd
T/pxFaW0pEcKiIWmNw2fjzeocqGk9LWodypRju7GqMLqMGWNWgV12tIrFLFGTJJO66sIyDMcEL0q
xST9Uu9aa9tKvREbiOPEsfQlmdH22Nnhvd0M9n4MJ0o2Xu8U9bGTu98SHAmFb09aQ2ITpBa2BnSv
DwmGlO7WkN7MzHSqhN/CXJq/9FVsJPd6bEi8haaDNp2MqcesUIiqYZ/MvieuGb1GfWT9sJAAktqq
e5O8yvS8/jUz7oblHHUMA8nrYahEImmu+eSHl3eJMnW/i3n4P5ydx27cSLuGr4gAc9iSHZQlW3Lc
EOOxzcxiTld/ntK/OG52owkPZuGFMa5mxS+8IWJTwz9FPSTVuje4rmZ+LJnij3Yuy6aelhXtLeUv
5wsJyDjcWQApkcIB3vGtHwdq+Lj2JI8eJpvMCbbuv5s4Vmli8Uiipx3N5a6tOd+0ZEPliGadqoBD
BdC8E07eCxQrAQwGRBbD12rScIyPpbrRrdbYfQz9JkdJJqq9/FO3oMxzxO9Vqf1O4y7cbewAFvh0
A8DHQs3PNpDRpc+y2nQxivP2Mrj5wbQH5zh2BnomXbmraovehdMU950TdxvHcp22cRhhL0vFck3+
t97oIXbABTPRHIAFIwGRZ5b1qXRygAkVqer173tHk5x+IDucjgWgHPpp5KWnO7wpFsPtBi89GKke
x7ss0g0yGtVs/dCuAVsOU+0gvjPkNxaOmLqvTbb1SQCjLY96bE8GgtW1/r3LMYV4GAyMMZ8mudw+
qrKlIc2uhPUI0zRD2VotiK2MGR1kVKoKuJhc2ZgF22pYimdviLpH7BTmcZdnkeGhpG4rFI4jxfnV
NbnyUniN/dOwCxQtr0/BeSzBVKPXQ5xEnchdl80meKJOac7ZwcKM725eUItDIRUUnWp7R0qZ0UZW
Lu+M1YxTFAN3AvcBusW6kjmMeTMMVZ0d9CKONYSStLJ9xCBoOV7/rvNthM8CuT/UdVqlFCVPV9bS
onEpeYYOA4JMj6nTCPRIm/Z5bvR545RcGIqutyHhJjSiIKGeDgUUloqkNeWHFujnEb1GUPOt7b5Q
gFI2yCrvXNbV9HEcZQWL/gaN9lXEGeoRZFdcSA/4nFnFQSH1xxEYWOdNBKjAexqHyf0Vam1421v9
/HPqCQ76vgPCj6m1TRKZo5gapKo1q3622OmNV9l1/oTp4hLtVKszXrws74nLelB1OzZOE991Xd0g
daBo0S33gPV70D2k1lwNg9od9az+c21hbAlcfaGXNNP87gLVaptPs2gNG/YYpd+HsLUTZ2MrnW9d
m3P03gAG8km38XTea0UA2q06ZkFVpjIYRq/3XnHXUu6VvKEAoLjDuMVqPtPNpkgpm5vvkjhgUNbY
KVw6NLUdx/KQ4jDl+W1n6cc2ba37olfUO6jX1k2RiBJZehsjUSWa56BxE0y1jNLCfVbLfQvd0McG
q4Ae2V6pPO4VOcBqTe1LX2+NaOOOOw8cuL0pBIMNBZdBwnA6S9xbBG6g+SSaTD0sGiqTogU2aXV6
FjTIch7zyWw2lkaGhqfbFPokFCOQXi4X61qU0IQhiFhQKw7LUnn7FnaVJ/IDdH1rP8yF9yRQysOe
0lC//eWppxXMk4FZgqWRAq3FHGabm6VCmOnQzO4nag4pzQYzMw/zYNQfrw91Nq8MRdPXcmx0yLkM
VydRcSdIYfjcHTAonx/KxhH73AidA1Wm4gcQAMo2Dg7J1wc9q+eC40JSjsaXjliFR3R2upomd6fb
tKI6dCh/vsaYsFgYjcABrNp6PBaWJoV24o6/52a/ow9aHtBNczeuoUs/wyIIxRsDZBlR9KrRU+RD
hSYBnsZwsJR/U21wA5AX9n624HRRPBvNe1OkigFp0M39XhXKfnbLauPiPbsAqOtaRCUA/Fz6HGs4
2EwjSl2spT9gFTs/9rjB75g89xaf2VHlVyjA/K7P/9m+Zk+TwEvhBp4udvjp9GsDFJgwSdpDiB/T
Ta5T8YQZkx6LaFoeLU9apmAUHyxpl2+UGs4eGUbW6O4C+CEQB2J8OvLQG2azIJJ1SOw+0yDF6f2d
sIhwiVTScOMzz/c2g8HI5gCx4aj3ng7GwVVmKMPtwW0N4x+gBtpN26piV5v6uPMgYd5imbclsXzx
C4FronIHzIaQ7HTQZjDo22N6dXDJonaqDgG/rjz9Jq+ybuN6ujQU74ZHN4e6I2Dc06HKDN3HSPfa
g6HGtt/3wz+o7g1fzNaJXq5vmAtblK2J8BYSk0RZa0kUWCZ5UY060V6sOHfzOHUf4Lr/iNPY7fzZ
Ifu4Pt75BgWhJJ8nrl2aau9suD9yWijBCrTNjsaOMub/OmGGSc0SurbvWrSlfX0qjAYaWoNMPMa4
r9cHP/9YuLuw3FSiEylZtwqE4rT1OqG4xJJa7h5jjj3Xku49OGoRPkCC/A/Dceo12LMS/rXGwVC0
wD9LK/IDDprmI97Fsz9hy4l4opN9G9ET2F//vPNTQemOZQQK9x5brnaNDL2GuLL5vBYajd3b051a
9mDp+77ytVZT7svJ2EJUXRqUDEUiWkAmwBw63aoFccEE8JDHs5/tw1x67hHlmmnv0ZY4tKbIH+xq
iDa+9Px8gE1lC9G1lLJxa3u0ypk9tzLbHHyQnj0rlYsOCNtq59FT2bjDL30fOiXkYDZVNGB1p98X
NY4+kjLnh3HShocyIz0K8wIF1bhwfyCRNAKiHLeEtM4wjYD3gCeQ0tIHpk2/xm6BB3IWZbHygx2N
4gMer/Z0XAqaIsCh9FtrMaZdh0op/Qxzyh+TPO39qvCsH64eWcGCOvk/17fW+bEFyUadBdkRvHKZ
+NNZANAVlT16nwevUMVLOcMv7Q1CdM0sUKBy23jvtIay80Tj/vVSyzIfutjQEdjY3mpTx+QO7oy/
x0Gtsuzz0FJMsXTRo7rnbjkAnUE0HA9SDjwLUheqyOyr06+0Oiz3yPecQ9o53g35ifNEK2l5kdLc
N/mAXbufit49jKkB/8MKYTBlWv45L9UtQM3ZTcUvYQ94UgwF8N76HUf1x6kKa3DAhAMJEvr0Rvc9
+TDjJE1zxbQ2Hu+z5fVgpUmyIaAYQsU1HCRPS2OMDHvC7G2qPwIceRAeoAOlrat75AfCF1P0zY/e
0ZWb6/vq/DvBFlPh0MmPaNpa8of98Rww2b2Zpot6qHth0fInMTGxUX52suifrNS3ELKXhtNAVhCo
uFRU1l3wBH1XXaSVduiQjsOOONePeG7QpRqprw59pfx7/fPO41D6DXCEuf9RQAcKtrodE69UcUhf
tINKfeQFC9v0uY/s5ChiomBMsYfaDz2bvDXNiq9YQmNfjBH9Vg3ljGIhbZ1MoA3gSmTusb6kRcFP
pIe6wNspVEyta3p6jwKEaveiVqn2tTOS3N3rCk5poNDyzkSAuXQPmC7N1QPdQUwfMVFYPusOR39f
h4a2+EqtjlaAIUwd++oMo8Zvy9rughJN3gK95xADqTKCi/W3EYRs4YCGgNwnq79rbUzEXrrcakft
IMCWz+CoHOfT3I/Vc6bY4Q1dtXSfoKe1y+1pC60iz/+fWSPGIRDLiaxp2IGZWVMKOwAEPRZUS5CN
hh5EwrXv0moQG9iJ9YsjR5GKcawY6KizxcLNSTebWF2CUtOXf1Mn+V5Odv7UJZ7ySDuI3m3cbIn8
nD04/xtU1jbpE/K4rq7Z0TVhHgzmEkRE7zWdQnC5InTr3WRG+pvWoJOWV5Abg2Sck1fRea6/eHP5
ZJaiOTbJUG9cDBcngZCJeJs3Fz2o04vBnGxkp7xEDdiI3LPOu70t8zUDm3CRj8B3+liDadnYXGfE
ROaBAjnC7sSoZLD26sCOTmcgvdpiEiuG4ljqoeOHRuEdFU/L34zRS/9Na2AcaYWIQTuo0xEOb/nm
1LV7GwpOuDMUN8DR6oMXgh82nbK4QTAR1FjR5V+nCNuMjRvmwp4Ew8cB51bmdV47gKWinZB1B0DY
mJ3zYBvvkKWp+xWCq7ptFMykNLtxAIDmnor4QjweGuzDd1izOntHT5U3EJ3ENF26VQo8YyPIqZRA
R8B93DzcgadLWBYzsJMBVVcSRhf3knnwPo+LcO9EgsX9DrVV7OFjpaewZyLgovhFpfa3E0VJWp4k
5zgoqYr6rCAn+LmyE+OFQl0y+I3rdqSxmCz8uj6V68dB/l5ON+kdeTNB+2rpRbOMhk2vP6hRxP+w
dNZywEbA8LtKmfZ6NirB9fHOHof3AeFfQfOXjIS1DdiY48lg5SBGEm82Xr0FfRZFAZMV5UP/o45U
0wexlbLNq2Q/K057WHr7b9Vw5W8gzZToJRlqrMkzXWbORauzSDF1wriMwbaEmvdmZ7o3bG1VWXxY
XZ8ysKLwJZ8hiAGnG6IhZYbQzPVpLH0aqF3nBp0C5RxwAg5ceBPhmCAy55YDpx8dA2dYx6hA61RG
OH64PvcX1lpqmkn2G/C7s0Bg8FCXFFG9BAWtkaBJu2VHbh/eRVqx7JVmMTayiHd62frbUSgnGtAg
RABWOP12BcGwkPGWoEPQ6FYfQXc/WWJq6bZB+ex9tw3BHeZKS4zfl31qBxFA+n96C76gb2JlBCTU
SBvkREJl/jGkCqonZR8jKuoYi3KcuG1wC2vM5juW1uaHKJ8K9ktUdbeW3Vnjxu18afpAErJvKWNy
Pa9qi96g4kJqj9D2hNocdTEXD2bXxbtWjeddn/bDX9ZD2KXUiIGxQFokiFqHiej0p1EqxBzYYT0F
sBerZ71UvvVRmv7tl1FuIQ6VvvaE3ShSna5TvUTgw5DgwRnQdO+HpYDx52bRDWoo4C5IrzYOxdk7
J8eT1WCLlgnZ3ioArqNlXELFZTy9VR7w6RhRHy/nfcz5QUtN2PtFtN3T9d2/Tp/Z8gzKYBTPULVf
u5eEeECbRuaVOzrI9T9AR1i5RkURV4qaXx/q7HliKPTwJPQUzD0reDqfTcrOn9QGxqewxdcUXklg
JyDkNqbxDEouPwlRONT5ZV2HhvDpOBVWPujlQtgswnC5owBCrcVjYnfZkoRvRpiVAcIm1Xcbe5jn
WJuBsWGHFpR2geRJ2DnWv109mIcMsZWNGTg7Kziqw4cCX031gJd6Fck0ej2CSM0EFUPDeyXlm/Zw
bmb4nTOKakgZbZTgLywuqGLXxvzHpOm3JhgNuC3ZiaCDXwvHOQCBAACC6U4QLd7W4l76NDbt++dx
OtcXepakM2gFDgve2kDkUwCcbRRX6J+1eMXP2taLeenTyM6lqgd8dSD3p4ush2qWW/Aodj1Nwte4
wKWudKr6vnfcrWKvvMFO7mtWDd0UvgnkPw3aVSHdpXuumgtYQARr5mQ3pnWB0Phk/OCwGA8tpitP
yFQNyqFWrHSvZl238WLIg7/+AXwmtx0EQlA1q4tBdGrohCXu5rZTT4/grpTnsinqG+nD+bTMU3I3
It4W05ybisP1M3sGPOIwoTcItkp2EhALWR1aMlnRaTZs1THthNjbZp8OR0gkGGATd4c3tUrmdUcd
gjZrjGiTc9Q9pC98VVNsnnfXHkYILUtufqpnSrF+uyCyH6GqiFQp9J+NK/vCFXrya1dLFRWlEjVk
9Tv8Y9pXx56HWwhuKWRXE5QOYtKvg0lAfn2OLg1KY4lDRrLAhpRH44/CBa9VN+K1DVa0j8rncalA
4TQNSlpaln+qxny5F2Zvfro+6KVbTvbzaPByocLbWd0lyDVQBFQKsYtrzYu/JR6aq4HadmF6b5XI
fgIAA2i5q5rBvM3jNvveLlaX7GG1T9PLiDw+2pFdjV+fMZcAzl3Yaa/Xf+Klbct8EOHIPAq6wem8
iDwFcRoT1gxj4Rxw6Zv20HzqW41G9O+hByOv1mZxcKt8y1X30mUEYkEKNUp9IWv1Amhpopr5nFe7
yDE6FApVpGMAPVqfXSrfWLvW//z1l0ordNbfRS7lDMBRY9qVx6Cid21W67uYCGw/pBXMu7xX98UU
/xSqkX5Fb/Fvrdg5nXQwkO6hACHVQ1a3IMI5SWpRht0VEYZ6mtkVt32e9TtdUcxjpJlbKeaFJ9zm
dZWhAgwh/jtd0tEx61CEERM7khYcetcq41tEVLYEUd7zndWVhzQE0ZfsloIEWA1UofkSuiNd2NCQ
8LJlTu3j0Iftw9i0I2I0k3KslSoLwpgGqj+WffdoT71k/EeF7VOjiP1R09MP19f5wkkHoCAzQ/5g
S6+ylnT20MbrNTQLYQE89XqXBQpYhpuyCduPgOuMhyYVGwf90pQTCcApk20VnrrVlC9ZrpdYn+zS
sS13eZTbj44S1xtd8rNRwOhgK0F/kcokg6xGSVKqcwptFma6TAKzUN2jinj1hvLG2Y3AKFwFUmdf
w15bXa2qU+mtrg6OGwgM0AMt6uZ95XrxndHZyc7oJ/tZdcs6qJNxEyAsl+ZkQzG0pO+xp8CkAgY6
ncaFboGjTzpD6wpUGyWPnX8BfEzRvsXLNdlV6DI8AxDCdtRaKoST9QgtrhiahB4YuJdo+9xxk2Mq
9MbYKwmeWnbOHXOwkj4uD5PnJrNfG6hI+3OlxgDsRnU44kvaer4SOdWW0sXZTuRzyEsQ5oCioJnr
Kr2BAH5ZVoUbuJYCJ00HtYo6DkzEfTlX+lFDQfJgWJvCdWehEMMShlAhoPXDdbW6b1R6XDOalW7A
Y95gzTfZ8RELvq4LqA3aj0KHUAR2y9tN7ez5Npznjbf2LOyTPwANO4sIAbT9+gIyUqNEpIYf4Ghe
ZR7d1MFPQp0VWCtC6bY0ri+dCrQ6qABi8kVXfPXGVgqpda0UnlT6hZ+vZdaD00blxgk/e634Jlot
0q+Z6475Pd2aoy0M5G1nsPi6033URpzRRJ8LhCAS9bar0Z36y1uM9pkk4HMOaCrRzjwdL7ZN2utJ
EQY08d5LDK14sJuUljRUZ9z+ehriAi/FTWbG+RHkemEa3/ettxbcGCHvJGkmQgQdtfZRM+bfizHC
G2tU5blqMUmIQY4er3/rhbmV8uS4dgK8Ie1a3WszOmWkIpYXCHeA6zbVNlDCiWsbH80fy6BvAvUv
3DNEALJXS2tCEjpPJ3eysmoRVGiDBU0nsONFgS0FqXTdF4RkGbr0Ua7E+66heD81Tr13iR6O9tgM
N5Prbel+XPx8wi/5c7jX1zgVNIZC0etxKIEV/bEYBHy3rhu/F7Hzleg72TidF+53gHuUZQyTVIGK
0OnHOzhy5EvMJauUoaXf2U7qPGXeODyk0H1/LOai3tSt4WIiovXGxtgXbkQTbqSJ96sMUNbRpsmt
0w3cCkEaYmBsIYf8UCcQ6MqiaV/7Ih0/4vM7mf71/fWuo7N6V7gLYRwQgYF0U1c3YqtPI9ZleRiU
TWTN92jHZP03EPaIXvdCmVoRQHudURlwvfyD24LgDsZB6/5tvWaBnVJBFd0lCORGO9eRRon6FCIA
F+ojLOdKDNo9ZctqCnBH8Yodswoxrw6nWP+xFGr8lg480hT/bFSfVaEm6VcXzui+sgXyuxQfs4Ze
dcpWU0nGlduoURrjHgGy4aZMVDH6TVsUn+zQQot7Ntww32hfnbeSZKdetk8AaOCf/Y5p/yM1mtUw
aUU6oSvVzDYCG8gl/rZDUdzVAGB3rb4U39GhQWkc4tPt2AJdSCtvfM0V2yr9PJqrLfOOCweCzj4k
ayIQJEjOcDi9iwZIO+lBEpb9l6UebflgpsN9ipqw1DWOoo0azIUzQSryDv0lbISOfHomEBCuBb0i
PShVWJpa3QzHuQAB6Q9KRw04rWo4lQQmDSW4BB7s9f154XvJDAhWCaKxY157l2edxLBHtR4UTMhN
ZUQzQ2Kw4+2Rhe6f+mKGmXZ9yPMnWqrLcPtR40Y4ck3jFzih0PetjECkYnkYzbrwcaLI4Xj2y0Yt
+PzrAJZTCGYQHNjOfAn0WO9JQOhE5ulI+qOW88Hp0x+pmyZ7XUv/Vp6KW1SVMvCo5vBwUrw/XcoE
rkeekBUFtkUNz52G+Fi5ufisxuVWYndpEmW8+j/MKo6Bp0PNg95EorJ1bGQcL/MnkfQ/+r60nQP9
Iwg+15fsPKzjV6OFQnuON4KW82o0B93JsYgNosnMvXczPIV9WEtz4mforR6XJPZaLLUVSL1aVokf
ej4qW0/Veawlgd/IllPfx5Fzned4jen0kTkCw60a9X7JF+OVXdNvfOmlHSM9+oADw4CwdPn3f1xI
0VgIrmiIe0x+8rNYInuXGfCNvUJzPhqVpe+vz+wZjkjuGSmAYMguIhyS1YBqUyNplRSwbyrPFQdt
0vt917funYXY+gv4AuhUuZ0VQV0M9ZeQhgS6CGX4Lcpr/eX6b7m0p2APoq4CMpcUb7V927kb6mmE
kNXZMQaJoohvks5Wj9L2YGOaLwyloe9E3g6ZmvlehZjTbBiKA4cjCFMtfzZT95WEOXxoo+nt+jed
qQ0xv3wJ5UmySujaa7EOXNawOUobM3CmpvyYZbHxydQK4QX4swzfSheOrT9BStf3WR21kz8ljYNh
eAvtx4/tFrOk2Cn7fdTXwvYtG3psoNWw6jfu4UsTInN4xNfoMvIanO47xIjVNh8AmecuNRuM6Pvw
Bq2IYkTpQRe7jUmRUe1pUCK3G+kCgAkMes7qFBYaJl3bG0GBNYiBbkOl9QtWS9oSf1ySZMDjHS18
mur1nH6JamFEQeHSL1xM/sdANUex1ds6b3BLQodNpOQCRae0s5oAekyNWjSpipVdnO9RPDB+9jhd
HHApUv5Fq21Csdks8GbAPTDBcKJUD/PStRszc+GiA2jP3U0GBCJhrYoYl4tUiIxU6JwhAhwUqYPI
rNrPE95QtwgcpbUfeUoSE3sM+Te6p8VGu+3SfpXhEAA7sJzwwFfhQIIApxI6hRqEZT7eqWaX3uep
2nyy8B2+o2yJv1UxCbTYFyLAXIn074Oqipt8SoZj2bT5K6Ac8X0Uan5nCSv9dX3nXLiEpTQrEsBU
TZmgVbpkdHo3WjlQm7hKw9eiSZK913XFRrHp0mYA+k3pEjQI5m7rzTC7oajnCLOvqtZtFPdGsAxN
B+vCj6aqhmRqTm8VeZsuhSHU53SBG4dGa7QRnl54DGgeYcwlFUNl/fb0UI62OThO0qjBEhbxm54l
9RdTT5LPMJrt+wlkqX99ds9TFAMyhpSO4vnhvV09s5q0O65cfEAshAeeS9eJ9ijgFne6N1a3ndGA
sKIneXt90Is7Du4Xhw9UJZI/8lf98eS5Q0rNYUFb1qQm8yZ7Vnc0Jea3xkyKmylJyxw+bxj+thGa
/1pIcStA99JJhexcfTKjyZ79LlKLYMnc7kOfAkfeuBwvrQNYMzgcNNuBEshd+ccvFAvtIR4RbIcU
NTr0c+W9wC1DpA8Wdv3BMZdmY5tfGpDNR5cKLDeX5GqbJ5nXj3iMasGgiwi713pOPrS8Lgv+Jg6S
hPowIB5zfR0uHS2wgpLKYZN7vEOk/vhIpXXUyqxnjWqVubzi/vYZR8vx2/VBLjwzxML/P8jqdsnK
2K0m+lRBogFU3yHOEqlo4UZlgYplN/2XaQTKivsaXVHqkafrFi4Nz3+JXRQCsUaxJxHsxz37fw7M
sRa7oY23xO/PkylZxYFWBs4fLtWa7FNnBMxCWmlNIsrvqx6bwylrrUOPMc4tTkM/KXhUd0kzDDd/
P7HwKaAXUd4AvyAn/o/V87p0yZwWNYMpUcSjkTq/GjEs9+Y4b3ljXPxEjgGvE/Ep7I3TkVLwDIrN
vR+0XjQ137RCC8eHKcXumR5waaBfhfzTITIwhwp0bYq2vJ4v7VPOBFcF5xFAyGoLOS62WovDFIsh
Vu7MQSRHs2zGrXfw0jBwRfBTQ4kLg/LVXVjR1RI4JWGKZtvTdI/T7Dg9I7I2RgEiCaZFlcMEalxS
wlAes8ns1dumLclj81lXXsysFL/0AZ7q0WqH9hlVAW/4D7cSkr30Vul6k7evLonQxgA5QqQz0COI
XpWWYNWxxO0DHkE/IaItGzNy6XGQpCtEenDgRb36dN27HmCINVG6QpQaBmJhfB5wVLsJ+zw/umPt
7EIz7jZ29ftDuwoUqQ3SDWEhSDW91TeWjpUYg8alBHa56u/cuu+ejEwvS9/NpvhOaikmAXIvWn6c
h0Xp/T4pFeNubLOx9JUYIKFPyhyL/fXTdt7chg+GNC74fAirALxXLwJAAU0gkkYcokxCOaqRpXUH
gMh19nVJkQDeVwb6BwHauPFLVxnLeIyjBJYaMX7q7Mjw+vAw6yCZfXXCYgdouhZtUawu7GDuAV4R
TFIg5qx5pZ2uFKTNrRq0Zq1Ruwl1LKvd+XB9Ki7c6PzryJMiD4D5+tptljZoP+CyjrcmWcXtJBbr
c9H3H9S0Vo5/OxIXK/tAdutxYFq/wso0I23kCjuYQru66TzgbgWb/i3Hj2AjJjn/KIaia8UyyhHX
b2EM4MCg4G8HhBjtrtSqcpeYVvoyWfO0MX/nx4qhAPDJ1h8Qt7UIQb2YDtRFjN54jDrKFzbF96jK
3YOHxvSDVnbufgoh81yfy/MAQ3Y6dK4BSdviejs9zDnOMIZeO9jLJbBCeXnRSZlU64gIT3F0BKZ0
18e7EFFDD6UfLyF8mmzsnA6IqtTYZ5R3gmael0+AImmFA8fKX2EBt/uorcJHDSG+fYrO+GM4OfNb
K+Z84zp5P5an14kkqfLllBwl43z1dsR4OI5Ix9nEVZXmZGhgSUWpKJ0GhFjgW9e+pnfGXdQ70/dO
xPpzvkjVLSuE5+PrqV3/VoXtfq9DGGSBN6I356MasYTB3EvVPasY6y9oD6CIGVvTLHxvyOxbVJtL
DWNA071jEzUG3eRc+bQxv/IiPPsyaqjMMCDXs861Fs9mZyCTRd+xHtWjzclwceXTBSWyJolw+Fz6
BWYMl1mGqnaZ/raHrPuIbKh+I6hfmP/hBNGPJJRjawPCkifsj3ik0e1WDQ0Ifq1Z9o+K2Tu7uo1N
rBy6bmMvXzis5Mtw0SUAjvrFaqgFH8hKWVwzKOapM19m4SXDzpQ+y9VCmr2xhy6cHCqroAPYrNJy
drWR8Rnts8j2zMCo+sq48xKi9xs1K7C21mdPuXPsFpXB66t76QspVaFUgAir1I07ncxFnSQ3C9+P
pUvc77ablntnMYqvTjJukUrOHw0YhZp0TYZnzSW7Koy5EeJ7wuqcQJlj7z7uDRc98mlLC+nCJDIK
84e0O+mNsbp+ODEu+MgW1TW1UgwsFER2oPYXu34Hp8y6FdYwfLs+h5duoJMxV2ff08GQuEPp4KoB
F2pScUqSTqcfcPATgZmlCGjOmgvWPxynYzrF6v3QTuOX67/iwkqe/IjV7rHCZjGHmWM6ozW5dyRM
fEzi5oML6uPvNyrmiBBtAPKzZ9aAEpCAbUHp0Q1wfW6qoB68DwMTf6fA4YOLqyftxjmUv311BYFm
BlBHTCSzyNUEVzQVKy+vXC7XCWffrrDMGTpAuxhHTyvqbOclOuqwdpct441uj7BjQcmGxV+3dyji
aaCKSZ0BYJirvaWGkdnQuHYCO2vtn7A2i3/I66fBTw193EqaL60nx4QzDgSX0slqsIG+fgkpgsFy
xF+aqHbfiCuaG92d+w3e66Uzgwkew5C08nytpteMkiQdtNQJtNlRNJ4r2/ylGQQOkVnk6MK4g/jn
+ma9EH2DoqEXSQmMjBagyem9UwhKIa7HMXUj3cSpdBz7Lqi7pE98Pc/112RJZtPn0sIyB1pMeRwa
g+JMCaQy74b4gxeb+vH6b7o0CxgzEmlCQ4CwJf/+j3dlQfMwipHwDRTV7D8hRwOKR1m8YED6F8fX
ZvwPuwmRKOacLW16a96TWsVpv8Qes144xi3OReY3r5x+tx1IzY3zI2dzdX5oFcAJQMSWfG5dBwud
GZ/JEjRNbNEO8LE6Vn+i2ouwUKcYht8ohfo9LeotfZILxxZVQvAN5HSy/LZ6XExhzAWBghuMlemW
6D/E9SEmGDUPuNctkT/PNjwjXa2it66Zchy4x87Z+vYz1i+8C+4NDw4eBGvJrj5d13qZRI+2lRdU
YeogwD0oFLsaB0SwD/JN+RgrRZEEk+1E2C0DYYnQ1LeWcWclXfKmjsvya85z8Q34LBPY2xoezgOa
XGhNWzp1NFdtEXJ15rS6jRwARvto8NCMShvQmxvn9MKVYBHlSjUdaV257qQoSWK0Qw0CbJoMbwda
AEuJXF1+2mmtbcAVz4fCm4SRwHbQFiXOOp20djQmMYRwmWgmdA/URMYdUoj5Hr+4ciMEOT93DOVy
w8GAd6Acrq4CrXOyao6aeGcNfX30Ygyr0fms90vYtS8mKt6H6+f8/DBQcJUROoVVIORrpI5C+uUB
qlWC0gSsrC/Is+uJ+pJGqng0R/O3C3NrY8jz2ZRGmdJ3lhADQYVVTl8vSZm3HR0XxdBLSswZsQC1
rSej6ry/3iMMRfUApr1MwtYIN28aXEzOJjqrwsK5verZigv2Ea1riP/yVXIg5hKcxxqGj5LUUNiU
RoLFDAVNHRcx60VpbhpDyW6vr9n5HkFD7j1fhtlE/2RVIUp7WJNYGiqBrudo2KWeNe8TJZzBOTnP
hWr+vj7c+RZhOLk56Ny5UDX1090fUZ+bAVuHKPCJECEItPluajpUwGaHuzlqi4329DnfGloY/miE
rfQBoCut7igV8WSk0MAlLhl3mU/7B9nTLmJ9/XJAPPy4gFwx4DskgKCyUu1kTzPG6gNyXOP1ftdZ
6jcXhdfEL9RU/5U6In302saqIVjh/PM0YpWtHxFZw/bHX0SNt871KbsQBPNk0zYDWCB7nevGQkiI
29PIUaihCPvVxr7kNRNksXXfTD4/b9hFniNu7NS40xFkfowS1FD/y29AO49iIhCcMyBcPFsjkFwo
ykiojzeDkFD4uNYPaVNIGrU77sdhme9wNPztFQhz56SQu43fcOmsQ54mLEbeiZxqdZ05sVeOgFmx
BshcLfG9BVR3ihj/T91QMJpAFbb1C2ic3+JZaz7G5pIcaGYPP3EyaIDUG/3RijXvIPJhCPeph1ff
9R94aW8DH6aHwO0uWRune/u9npiqjkID0nP3ZhZmpC1aHCAN3h9Rs5h3Wls0G4PKf/Q0AKHxp6FN
ztJwjtftxjxpG4zGEWFG0kX5nCneVzx0h51eOd1uVu3ltk+SOUiVId7ot15aDTo0RCBg32hjrd6x
Gr4xSNMczVhNQz8h1Z2dV4TunWGVWyWgCxMrm+uE0Wh6yQ14OrFKrCflbDKx8KiJIp0xWxCAVgwz
0LQp3OGlm+0K0W/19S9MLaMSP0L7dPhztd9Sq3YLF3l3MnhPLN+TSnQ7eq39Tu1nNd3neh79zsZl
HJ5aaIob63phehkcETPOGjWENa91QSgHLips1lmpQXBa7gALIFLn/phpwxZU68IjAHwAZS+aQ3QS
10+baB0t7PsiouDVO2hJ6CL+SJNPAN7Op/DObC3r6/Wzcunz5H3GWZbQ2nVDaBC6WouGd6D2RgA9
Si6+FipoYgWrji//YSjposIrJ6Ou1bFsmq6PvLALA8Vs9CA3neImbROMPyY0Qf/DUPQupaSWBEev
XrewHSuEtIwwiKbUQwLVRAuyKKIy9pXU3jL/vLQ96SFhd4+gErMop/iPrArmfFfgORsGphkBvqEp
VnzHKpu+XtUr/jj0buoPTT5qPveJuSXLdmkBeVaRdKKToLN1TkfPjJoFHJUw0LGNe4ztMQtEjsq5
T8E42pjWc74oUFeQtRKFSEkNytLpYJjUKhSXkjDw0OrK70MraV/NJEu/GJVW/l7CrIYbOtfmE1Bm
Sz8s05C/NtmECzN8L/Gjx0gh3EFfNEffc3o3o5JjZM9wuLON8OacYsYvlaRoYhugyXQjTn8p/JU5
RvVEnqSiQjshdyGB9+GQHiCOxZgAL3H1XNVSxoDOSLJXeuSLk7Dtn8rcaz602JXNgdLXxrjxep5n
jIBnacaRrFEKJRk4/WFRi5paOVuw4yNH2bde5jxA4/D8Rh2NPUVac2eICbfoemgtP28hwFw/Gheu
GJi+CLxx4pmaNYUhSorRM1NwifiQ9oemVwZQ+7yL4TQ9CavYKqTJ7bd6FgHV8jDBLITJuE590NWP
QOdzfbq12WHhQ5CkIhK98QZeAGJSp5MD4AzCeOvXt1hUvR1VDBbTrksODXW9PTyN+Nab8EKojawq
cVWw+rdlyKsvkfN/nJ3XitxKu4avSKAcTiV1mhmPw3I+Eb+Tcs66+v3UHGzcatFiDAu8wODqKlX4
whuc4hK1g3lphsXayU42JgwmFL1hetwAFm8Q4agT9OhNS542qMuDMNNF91Zvz/e/4sYuot7AhU0g
zYlcqyAQ9EhOGKiR30uzc06XKHwnJaPzQKJfUcpHibbjK7lzhyJZrHAN3R9+IxBA3JNQR7xTtPdX
m7jQpN7W5j70sVhUjgBtnWMxKkiKNZHuG7UhuzZ6JjsnZ+Omg5NGr/4FW8e0r09Op0xCN4gsulYC
6wC4NfXx5bMOwbh/0YnrYbVtkTugGgvEklOyrlw1qqQ6nMDIV5ZmiT0QK+ZnvR6nh0aXRek7nZ70
KV5cxI+pUIxcFn4XxnuKEhszpviARD3gfjD+66Jw3Do1ioBm6MfLqJy6klCSGk72oydE27vatdsZ
60K3A+ANOAV5LZQd4zhlgUaIeL+y8lLR/f7YmFJ3KuI0Ow95W3/N0s4RL2qhXhDydi71pEE9UdXu
W19DvJ46KDI7+2zjsoJ/IzAa4idR17v+5A0ADV1L9NiXnPiP1gKK0cLIPpj5kJxKp5127sat9Sax
IU+lVAyfZRVKL7UObLNSsYCZCh7tEZcT7mUR9pGW7kHiN86QThkWvBj1aLpGq8Go87aIxfcMVrYy
eevkPC3mYl/U1hxOgKq1zm20btlZ0Q3wBQVwAZI3aMNxQa2iMGtUs3hBOMRfKlk9DZ1mnSx4u35g
BCe8jt4C48UqOxmzS0i44Vb4m75tm0HxW7TfHhINQcwhrILD/Qtla+VJYWBa0YElGF091wlerbOd
arFfyqV9TBbzS4Pom9/2QbjzjTeiNSRFEIVnOEqMa8VlKpzyYhncIlETfUuw3fjUYSLsalbZPUVa
13/QEB0kOpGynQrIxsNAU0VApEWMiIjb9V4OQ6NLoG6F/jQ0qkvPMz+bVdSdXr2QEACA1VDWEVzv
1UJ2EcqFXVWHfjkUy2lEtfRxbNvaneTY2vlmmxMCX0QzQbQi192EOcA9JQ8KuG2hErzRolB7U5ZL
9A8TQqCPTjiFF6C8qwlBbIqy2phDv4iHEOurpnfqQzLia9/GsrIz2MZ9w5GkRcIK0rBYx7fa0IEr
iolWKKAbT04+8JrNxRS7ce0MjR9Ievft/vfaGpF4QZjiUoy70VxIiylXC40rfq7L4GR3CMXbi73A
XtDCx0TJ91rUW+OR6iHcIb4Y5sjXu7AJ5WWoLYOXW52UQ+/o4aEKm8KNlsj+lLaQ4O/Pb+NgU/em
dorEIw1VfZWJLWgFBW2ph745EtqmAXUXc3amI85ieyyEzaFsDFZlokBy9dVOKWr8EgdduILV1eLH
Qdl4Vh4b7wNepteHImySF/9eris4yNeraC2dKY2Flvm9pi5uGPTSWQ7xlYiw7dkJbTdmRVGJwYSD
DFiQ1VB1HDtWseiZP491+1ZTc/MBB93xKVmkPUL81lDi5SOs4+bA0+F6VjlllsaM4tRXowoJhLRD
4Umvm6J202GYdpZQ/O5VhCXIIsKKl5LHDURUIy1eLBp0fmrI9WfwN/VjG+5KqGzc9sifwVeElU54
s97uILJojMVN6rfwUk9zYmPDUaOWNS42RlulCsoon5VfUWO91hoRYBicRcG8E9teWTsy1nzJyklG
FtO0Krx/7F99EOcf0RTtLuWUBDvbZCvhpcEKz4HhhDKaiO/+qkJMdEAyTakTP80bggqzC/TS7c1g
9KfAyd90VBDPUldYB60ZKOCVRfenyIPkHBa6HmOpXWv/040x/nn/+G98Zcp22DkB3KByt370lEJ1
Gi0vE3+JBxkEpQQXJkr3eDcbX5kdRKcd0D+iGeuuYTATPPW4oPCVZ1vzIRpguKmSjODLu6TmaRot
81HqRxTF47gyd0KqjWND4Yx7gJSI8u86ooC/MldRlmZ+ls3J78KSwqdwrM2H2C6+3F/NrXnSvgcQ
RuGAns3qhlN7ayj40IBBisZ8IB9JL8QBcAB4oQ89l/AhjbPFJQDQz/dH3ng2eHvp3ijUU0DJiTX4
a3f1bSRXRsIcaaXGfzrDaA/jrA1YGRt1e+7zcQ+XtjVVaszUb5gBxH/x938N2EWLCUkKVHbay8NR
a7vWbSAv+fDLomOa1Pb7YFgqV0VD+/0/TBVqnUIwCrxqDdEnyYnR+WGRdQQtXISxx0+tPX+f5Wk6
2YWz5x21tXsoF9CIpowsmA+ric5AkPRkQspgMIqvU2OEnjKhlytHnfrn9TMTpuCEGSK6WUuTVgVC
hMUiZ746FiaEuEL5X9Fl+btBoW+rmZnz/f54t4ef7h1lGWhgVO55u66nFjdL0w6phJtivKQePj3l
czss+g60/nYBr0dZRRgY2EEXyNBP6DL8wDs9hv0K8vfdNNIbuD+h21PAFUOoy2PChyJNvp6QIjVz
G2WLgLtG1n8oMHzHRNg8OyDtH7NiUHcultsiD8MJ+xQSNsDN61KhPhpKncph4dvCdqMkOW3dFErd
szwtjad32CO7xijStQmHSddq0vj1UGd+gkNNACgBcM+Xluhfx7AKMBCSETjyQdzZra8WevXRmNr+
IdAc6ZQhrPNq6UcMd4TAh+i3wFBZv9hDoUcBdruFL9M/O6RVrJwWO3JoOel74g1bO4fBsGWm3Q4K
RHzuvybX6lVDXacu/KgfOjrMNCjewBNsehfBfOfVcBOGIrEgkUHBm6TpejCQaZ0dOmPhw2qQnxuJ
WsmUx4WLnWu8Ewts7RvhhQUAFa7JjWBdilAjskNCTwzfVFzeMvURtUbVT7TJOc6zmh0qtZtPdhQA
MQjU4Pf9U3J7dfMI0K8DNUF98lZGykoju7TV3B/KwXG1kSSqAIxysbQ48QJ9mi/s+dmX53zYqb1u
nU8hsE1sRboBiOh6jXGnX6ygEldBas/PRjL/yQx1yF30S2EjWOp4uD9TkSxdx7CA+4gv6TXw9oPz
ux4vyQBOhzLjydbya1QWvXfLYiyepggMMOLOldtHXbTDa91aXgF8efElhWu9GrQMSYCzLi58R6fr
0wZEU+g4DMi6GSkoDiU9pbETf1akHuD6q+eL1IEQMEbLSlRhr+drDuYwLRP3X90uvzWpaJ/bNAab
rgjahWWhBYn+5l7GulHb5y2ms07zgy1FGfR6VKmwK3NwjNKnJou4U+FIme7Fmal954YIu0PY4a1+
kZJUp2JmBVMOQGRogEcPQsW1HdU9MSKxjVafHQwIrmuCTQ3kcLUMBTFgn8gIBS5Go7h1ai0PyPUH
qLB0wc6TvTl55I4hJdIOFm4R15M3qrA1dOxScGM1R79K8rRyI+QWKteqG95TIx6eyjFavoCAJwgj
VRzez0bYn2o9cbz7n39j54lODu+eQ89BXjcd8maCIafBHKp1Y/gAny11g6DLvtiYUxNu2/nFQDHF
D7qwPd4feQN6Q2AvGpwvTqoo410vA7dXLgUpCTckpll+U0fG+Ea3Z8fghFn97y4O5HcGUWHzJJlx
9LnSuQlOhKxltHMENu5W+rzCtIN1gC6x+vZTIs34tYepvyht9dCPqn1OlXx8KMpZYN8C7aHshsxD
LaL/NEFz3jn8t1tPeAgIfWl0+ugKrIafY12pqwEdrAU1f0/F7c+bNClyh15qdhL028vthXxC+wMb
KNTrxN///TpmfTXFuMxigJ46kICV6vNQpbOPMHt+kbBm+aJPppy9eo9RVkFEAwo16TP/ez1qVzbK
ZNH4wBOlU899r3X+ZBj9U7aY6n9QLs7zaJePytTmOwPffFhW0xQNLR4vIBhr5xwpa9us05TRm5UY
OFcagwxFP6DMYFoNkuUq9mJ8iMo57qiON1NxoPiZXe5v85sl5zfQGH4xSAInsWaJjhKIBnUqcRGX
Gv2CbNh4svQ6OUSJZL0f+ww35nnXevpmS70MSkcUsQShT7hKQBJo61IzVvAJpCB+Diq9P7Rz/iUu
di0Ib2sUYighzgMDEczCOn6GzD1oqDaPXopQ4LdJttpz40TtQ7UsM6Il/QIx0RwfeK6td02fBO/x
NTXOfef0T+Uka9/rsJuNne9+c6mJOh4wNvrhImpY4xITRPinXm6YftxIx6KsVJzii87Tm2xyDSfl
x1pomA1k5Kf7X3tj4TGGJcEUxREi5dVWNzDwdHra8V6XOeGhburGh2mfeLPV7MEGNycpCqPCaEeM
eX2qctqyOo55g2eZjfSMTqPslnGinJMobk8lSnqHRq0bV6bFuhOLbmxp2AayLpJpQuy1WI3camgV
2EySiCYnnrfQKnQJqiSXa25+ixclSqNUHpsv9xf3Jvfks4rvCiiABiqvxvWMydSWuU7i0evVQkkv
ZaxpP0f64snOy7SxsuIZ4BfD2QEAuLqQ0V6YinZqBs/Oq/y0DBFgx5wW25umMZbDOLbjqdRydC7m
HqvL+3O8CXfJQWkbOCKxQMN+LbmJKrzmNFM6eLmVL6dAG0lFOwsnpTCwj3nY7nGIt+ZKUVO0iYGX
3/hVAbQmdzPROGzTJsE0uel9/No1t4aZBZdgCH5p1hheuiV5tTAsMxU1BAHuIC9cX4x0o5UB3gBS
uIVcXGalS9/a2pj9VipF3dmwW4sq5C2xlqDgRfn2euOkc611RJiDR9iFeM1AfOG3TdU+Zb2mvynK
sPl0/ytunBChuAs1m5hSgEevB1TVEMGcth4wtoygViRzdsk0B8ENuWgOcRPoXj/FxWuZOSzoC7CA
qhP3wvom5ha2FfD6g5eU0XQMEKR7GKs2fEQ5Ndo5IRvXHDUg8PrEjAatklXRRGY5TWPghDSopJ7i
pJHf2GOTe7HdB9/uL+VLofcqMhfTgkxmUhylM7kuBHetgVODFQ6elCj9215Kk8kfeUnQoBzR0XeR
YIyb46wrvenWkhN8c8Ih/ZDpTjC6GM/0z8pYp5BPAk2dfZQ4s3eapEpIRwaNBr25l82vLWaN71L6
dB9r5PvR7jQqkH3UbNU9btHGTkReATYpASek0vUVpqQtWtODM3rQNfQnIqH21NVR+L7AlEGArvc6
4zeO8nSZhPay2A7ijK+BjKYyh4tWE1I2QBZsHD46K/pNhSoz3CQLxvBh6cb0m8UaLuehyPP8fVLP
2ehTqURzs7eC+J09BLnjGmqB9gf1zm7+MmXThNCFgdyxC4t6+C8blHEnKt5aKa5BEnFOLnfw6rKn
3ZnB05Qmj/QIYjp2cuGvpjdq7CVjJwpdxD7iPa3RjQdG7GgK4mRmxOTiN/0VHiu9HTVjq0yeUc3V
+9BxfnRqqe5s6K1BUI+m/C1kBqhsXA+St0usdK1KiBBlvRsVugnfpUgP94/Nxg1EiREQGZABkENr
NNdSVXYsdxIS48qwnPmkw0VfOiExEM7nRcjtpZHjnO4PunEtaHRLqL0Jy13i/eupJfqMCMVC3JU2
TfFnmJdoORrcsY9zmGZ7oMetGYJUQ/cGUA+B7iqLloel1ZKQ4L6q4qwGIKdX7zu06b40yENCgUma
o92E5vv7U9x4LyneAhqncYuq6BpSleBdOZYQNtAzwgPNCwszfp/MSEQOOOyifpYZ6ZOsp/GbrBul
nW+6tbxA5cAIQuSlnrbankDiYqVwuDxEC+7QN7McnmgwtIsgAEp7RM+tfcoGFRx7gPI35IdCdiYw
QdHkWUVhfuObq6orJ+ZefW9rUsI+Ft4J2Fmo2dd7ZnGcmqiKjYoX54xjctU+DhM6AihyIPt4/+Nt
jSWk4S0aqlQS183wiXcZkP8LaHjKfSOaCHRaRW6ekrRp/+EsCAV6niyiHGut71EgKwl4EOOCRkFW
PGB7eDNt1YdZVpKddGfjS5F+cWnTKhUAx9Wx66FJoFXKSdBklMnbSg8e06KpdsKLjQuZch3mHlDm
BLZN/Iq/LkdNLzotn+m3KnVE22CsFItWndHlrjFEZf0wZ6a5U1+/rZThtQfoltgUbUMqz6tHgNJI
zZNkI5U9V7F04HTLvyEk6W8Qepr/4MYHjkFJ2go0g4PIkJ/GYX6Sa6lV3botUaN69f4R2S5MDnGz
0pG/XoIoD0E0FQlXN2USN5lmi0Z8X55gTkU7U9/YqgaZHRNHqJy63OqbJuOkJpQ0BsEXMZHM6sxP
fZ1osNHSbGeojSvNoAan00bksINvuJ6VmTRj3/S4C2nohpzVQandTjHGZ8lSp7fGkspnu8bcIG5C
7d2r15N+sBANwRVQqHlcjxx3rGOgMUnDmKPnMKs04ol4rDJXzrX5tT1FajCkMkJrnlcD1cLrwXoL
HnI/W6NXWG36KU0Sx5UlzXgCDJtc7s9r46gIzTviVSHkTwnqeii9NsxKxqoAXqQ0Ps+toh4NAc9s
2eK+1uxqlGw8hYxnidYQ6rFALq/HSx21dSrFQAi36Icj/EuUbob6k6lE2tnKnOlSyLseWhu7hnuN
b0e8BOF0je40JRltU4RpvdnQ09wN6ci1rj475nNepOriOVg6lX5Y1eVH1U7L6nB/iTfOB0U1MBqc
EiiTlvh5f91GvRMosOJY4tBI859za+U/KSC2b0y7i/8h0qCJT6BBGA1XdJ0+mo1hx6Eekc3hQH7p
tck4LFo4vEkw1PaFEh1q+Nm8c6mLq22V9lwNutpDnZIoaF2T9lRmgfHXYs2XbAkhEUcprsas7qNk
Fr9yUl6voCf/+teLbiONTVrEKNLcJLCpbLSRGB1tH90vR6U6Qq2X8Hkt9voAW18SWgUAJ3JlQcu7
/pKNHoazurC6UzTMZ6WoIi+D5oGwp6kc72+aF2bKelGF3BbNYUD4N8EGFkFF0yFN6FmD2R6Wpkoe
F0lNHtnfach10KMgazt99A6ntkcj6c99lZu1m+tNDEsgM04icid8XsxfuCQsCal2b/wv6tFavf9L
t24QWG6CyyMokubq4bOnRTXBSQ84pBfSL2uKJtUtUrn+0FbQrVEcUf67P+DGV4CPwHXFl2Bt1jEE
oOyiSxPOE5hi7CbtrH2TS2V1tJpw+fIPQ8EaEiAg+i1rhwNtpMDXDHLvpUkjfcAeCMRROufcWfWg
7WSRG7cUDwuweFaR6Gidb9MWqPPCmHuvttGnlrRGcVsO+se+SKRjOBfVuQKx6DYTRnv3Z7kRlDEy
IZmQ3qFguXrA1bmlum1MvZdppnTGwtT0HC1SdvbJ5meD+SXAiIJHK16Gv67BuiLLWHQ2dGNYzecR
KdBDaNa25eqjZOykPptj4XzEfUurlALp9VjYXOstE+bGlzmeemjrvmSTx4LEm/37i7c5lCjc4xwF
CXptltWGMoSjxGY3OrN9xlUgRckzVY5cH6/u94PfANFEpZUkRLD4rmdly2EWLXT2PKeygkM8WI7f
RWp4CqOu9zqSZJTFyz1Syi3p8mVUUMbIHApHyNXuWCJTzqNC670BTfXjklvpAQHC5dlGeu4MmcGa
j1Wp18fUTjTsEMsM94oyGJ4CORuPmpqMp0Ea0eizwj46ZEAj/KKb5z1lWTH31XUpom/RQeIPDtD1
2tSNHSZhpnB62nB428dzwntQOg8w7JL/kGR0fJN24fn+t994+OjakTURpXFu1gAMHakBwElss6af
hovVpc03tMjmN/KyJKehz1PDVYM+eEoaqPhS1KvazubbmjXHSUDANcqY6wdpSjpqNxGRjSZN9ilr
7emxCUnkQj3u/VrCdGNRpWwH5rJ1XYh9ICQhgTWv5V3iTm3Vkuq7Nxil/SaURtntoeae7q/t1rkC
7UlJSFwZFCGvP+ikqxXC4VxKel23B1Q8i5913v4OkrrbyRZfyljrvYN4EjLTFGeASIkJ/3Uz9QF7
Bopb71VtYLvITGIZVnRfTbMrnlUpLGhI6qovh9KM1msBAF4uW19qav2pgEfz7R/mLVB3ohomIFvX
P6YcxmhIVfEMGEF31Drpx5Dpw0f6G+VOq2Fj8/DUGIiKUE4F1rs6MiG15Qa/O2zpjbj53Ba9dCnU
pNVdJMyXt3FTau/1APvZ12emApdOoQ+zG0RtVhNcEqcfyqXuvYkaHEz12nYnozPfTvm0SxjfmiKa
8mBAKSrD+1/FJhGy/gH3MNlNL+vHqoqmT+iBUH1QR7MXdFHLt+qiDdyxazvMr9A2PAIpqi8guouT
o5fz5NpFkuiHQe+dC4KReGmFUikdRqOe/mHLg1iDfybQ6qTnYjZ/7cMqU5oqHh3MiyMqrZkTxX6W
BMmTOTT/0PyFy0rJQmCIbs3UJmkue6muWJga9lk8VcGPqK/iR9MqrZ1ttnFdiDyWVgLCrbzGq8wZ
mwcpDxmOpggr5rRmflCCTv14/9hsRKFAF4TCMPBwEHGrHKSeRxwze4yfO1mdE7cYc+cpA4j+rZo6
+zmR0ubP/QE37icI31ToKAdQkbhBx85GM86l1nkpYm9nXe8+KpKE6U28qy23OTXKgGh3YcdMJeV6
W+hRVtX1yEiIphEEQgXz4jBA9yeTp0ufFNHOq7ZVyhJRoIh3qQroaw75HOmhatWsJW2UAISTHH2Z
0Kh80PQB54ao6aJDVGXjdyR0k8e0D6Rnidf3PKR1L//DZQEehuYKXB3yrtVnbeuxGXB0RLlwbOq3
WZBrfo3rfOSafbLnP7z1RW3QzsTgsBwQ5L9eZ2DoGrkr61zlYZRTlnfCd5BKzNJFbmv6cH/7bN1M
FAMEGkW0vG6AXFKTSQsdKq9ET+lbnPbp1xqkCYqmcdr5o7nMhau2irPzumwdRkdBB17UB+Azri5f
3Wr5lw298/IpwF+2S4MjmaR8vD+5jbhIuLOBZ2F6AgdxvZJa3Ftm3DBK4nSjH4yJ7MKNg8075wZ6
lEr6BG4vfhpL3KQDY9gruGwPT/eBNJ1e4jr6X5w8V6juiKPZaqd0mLWDtnTdZbG65aEztO7kTI5E
B1bHJ6nabc3dflpwkpwaAnWQcjfaH8041UmngxZIlWX5pqr45maTPUd+OTmUf/PAGiV3KC155wq8
3b9kO/xHzZeoDIjs9aoXtlmWRRSNXonMhcday+9as3nbGJn89f73fYmIriMmuoKcShIscDJU866H
mqVs0pKWQshQBI1xGNGDeKfEepW6yLql3+TGVE+BaknfpyUp3tKrVBFbTqJHUej+WimD9AQjzf6v
kIM9ybytxae/gLgo6ZgohF3/MiAihZZaQe8ZSQB/ppXxW2pwhS5dZCQjTCJtw41xq99Jbm+3HIdZ
CG+w7twgayxMh/O1pWP+5TlOmtduudgzuO/WbL8hHa+YHr7myUkbquF7tCCAeUy1BVOq+19l6/tT
ZCSTF4TG2y5YkxVlb1aD1/VV+nEk3z2bc9L+VOlO/8NW4+4SXDdwdNDYr1d5saJStWOquGNOZQlv
oxQ+O+5mYFbMnddoY1ZMBuQGKC422hp70yOFbDUZ/3bGS+zV0RCCVLFNv4CE9voFVPh8gsBOWkcB
/npWUtIVZq1T7ZGd6Lm0hZlS7ijFo6n2u46Em9PihgLpg84wUcv1WOpgZWFRkVVLmGc2j5MxVs65
TPGfl51i/nx/Z4gfvjquMFwFPRMIM/3Y1aGIIieWB4fBqloZj0GkPycadsx+NFq5r8xjuhfj3z4z
aNFRsSK+RG6Id+B6djwAsYYLMcVLABrPUAYTX6m4BO5Pa+Osi70uiPl0LQFfXI+iN6lkdBOZxLyo
8eRHNroRbhXV6XmeLOdjbDbqIamCck/SfXN2JpgFyo+E6zcF/VA1Z7UkATYCyQZaGGNjA0ZD3oNN
bu0Rbleqctxn4BfF7/grH5B7yC1Uh6ntaA2o2LYrT/moRV5Mec2/v5SbQ4l/DZlMEfqthkqrLEhG
mk6eVsmozCFp9ZAPw0+9L+ydMuctlp7bibxT+INz0ojVr2clIbQg7I65LOy29hq9LX+VxWL7Wa0D
lFwk80nv9A/hMCo/kjhevjg8JjsHfesDEp9wJpCP4GpezRa5a6NzkLrzIjhJXmguyxEJ7mRnTTfe
BDp4dAkslMroO62OOGZoedlkOdjMOUKoMBiDy2DM+UEr7f5NVzstiq4dpVbkuE+15sQ7w299UjCh
tH6Bk1PBXoV6WtVokTHQkOmXODlOUlr78OsHrzan7vD63QMkE/y7CDv4vteftI0myc6LEvfpIsE1
AuNHfzBSmQy/fjU/T+weoV7GvMR9tvp0YUdnuZaB8yGp3v6Qh7b65ERJfomAfu3s1I0FZHdAIdPx
doH8s7pe8rnTC2nhPQ1IQHw9j+qDNFko+Y2ts7MhNy5oJMpM4nK0O7nTVltllIMBnREKifLCCxCr
3YBetpCQtSm1hV6V6tPl/ifbKHoJFg34XVTLgCyu8QpNbmSDLN7VIkGlxc2zpTTe9dI4Koeyneqf
JlTWDjB4XxiQ6BLrfZ1bClzFNrDeTin2IFTvC6X/387PEt9v9VQBQ4XP5giSOf2I662UTEYomTa3
Q1ZM9VEazbQ+9t2o5hcujeo35shF40Hni9TPbTSab9JcpfyZZFHxrCdDpj1NRmTRAMxy+b9Om9Jq
JxzZONSiZILIO30M4pHVqVomI50HBH+9SkJ2tq7r2UfnXT84dfo2rjFY5JlSzsNc98dMLf/hmgZV
issHxD8eoDVLpLQMknGTCVdRHLuw0qTHOFR+yL2p7BR5tza/JpAswKmgCDirczZomNwTz/P2UBE6
TmnZnLps6g/MOtu5PcSSrT85eSLLKoiw4B2uP7lepuUwlKLBoCAEWDUhZdZGmn/CWujdvJ9MrEz0
gTpEsodg39hseO4gg8WnpP21Vu23qKm2EMeAk4RA9Ud1yr6ZRlnsgFY2tgyjWAL3x+UI3eN6fvgU
KcmgA1phPoufL536GLWp9j8nSayj1OnREfEn04+dUHVLudU/3D9SLzi/1foCO+R2AXAhynCrsDYe
HD2DpU5eMGCEfVYDSDYAaIJgdoNWiQIvqCG7HKy+kvRDEJXd5GIp0f5O4MrCYO3l73UR1aey1+Lj
EATRZUQ79VMrpbF5CNNRb4/aGKmSG2dRGyOTwFV6iMvWrI4zxbD4nCYIgj0YVaccMi10yp353Saj
hBECwS6qDVRT1tWGFLOvziQ6wsXM+RxXw8kJTNGnFdmoIzk0pnLcoua5wuMJtJUirjtzmr/msfm+
6MILwLD395f8JjAVOwplshfiPAHV6uVIjCGN6Rh2XoTT3IckqdsfpaVNl7Z11KPV2XCTifn2NCtu
HpGXUanmEtBQWl9La1YWfmQZb4cXzg6mGoXTHvUWJvASzBaYz7TdeUJuroiXcwNmhLFAQ6zPbU7R
qkIQnHJ1bTmnoujy80DDwOtsddqJ9LeGgnwmBDlswu41xmPJ26R1cEvwhIGz3xl6Qz7Rz1hQK3vA
6pvbiFnR8BeYORBYfIbr09oXqtHG+QADy24Q3U+tTv9fnirBF3iVrY9VJuqESTI99/Oi7wQcm0NT
VBZIFgAH6w65ZoxlIusjH3Axo0NSq7prV8lwsqcxfJqUGCPtusncdqrC0/0Nu7W+MNZp6VHzZd6r
KyqV2ghNFUDCCVw4t8sARVkIvB+CrNnTRt7apSrgTziWFE8hc1+vb6o1RmI4M45bYZu5lBFnf3KQ
sswN5FWWwVR3unub41HQNRmNOHzdT6MOyUemCeDJsiQf8gT4eq3rmNzY2G3S4tvjx2+dfZWkkLXk
qeY6up4fQVcyjUssnN7T8UM5tlyAUpx7Fv4rxwb7JhDn857Dx22Tnl2rWUJDG/Iq0LrVqqpSWVMR
z4mEOiQrjrKE2cwxkmAteVpvGW/zxMxtX3OsnrfHkcK3pax34zs5EsZyThKNo1u0WmFjzdnbuAkU
UDD5S/U/WO3GqzMT8WPRjH/x9SUvXi0ROeikoP5AfRaNxIMz2clzEJM9k+BmX+9v7Ntsk7HACJGo
I5FNwrk6zuEYF/lS0eQMJFn6ysGtvqb6op+tflZ+QAuKHbcwiuiRq8D8oEv28luRm97eKQ9ubUKS
a7YEZRiUaFY5bzDDN0gQH/fkLFj8NIrnN3qnml/kII6/Vracfb4/7a3x8F0BhSy8gZCmut6EaCFm
0NUaumG91r+dgrTr3WAZWtxsgiT1u7jaQyLchFKsM7cWTECNoivVzusR6zCtFKupuTbbUvropIvy
PoqCnUhqcxBRMaN/TLy2LuxjvbIso1V1XjZI0ycjlYj/p0E931+8rcsQa+L/H2W1ZRQFtKhsl503
oJjmR7HqeJGToe7VJubh/lBb34mrgiIWXUv6lqtAwe7zwcppPXuS3cxPlCSxtCMa/9pj1/tbX1QC
4PsDbs2NWoBQc+AuBCdz/ZnwwDIDsvjOs+16PKO3CMQgqOqjCmRwZ8+/PMpXcSdbAnVCwj1wIqS2
q8ktFlf6pPGSRihhRAeja7X3KsUc80hnu/lPGqsuwRCtnuIDdsxzfCCuCS3XaIrukyINs+VWWpnn
XloWg3XhvoD1XqjqECFkX5maG8uZ8i6JWsBPRqaml2TsJd0dUIj4Ner4BrsD2o/qP3wxCmRcWpSK
hYT59QK2c9aYpcECOtYinMIb2YNHkx3aUS8OnPPev//Btp4TKrYUcmS0CqlFXI9n2UVlFQa9rGJK
54OERsVZhq99okaGppVNLysxw71Jbu0Swd2hr80VQhJ4PWgkL1qsBAuDqtQ3C6knqLPy5KTrwZ4M
8dZQKJkAnUNRDgLzaiglzHTqjjR4rSyI0Tke66dknuG6tEW8k9JuhFfUFTSZaoeAjq776IMhmYM+
R73X42/+O1CNrHQrfR48U5bqBxCW+WGsAIKPRl+Hrz93pO1A3jUaJhzA1fXYtHYal1UB3kLNK9es
jY6oYNFdSxnT4/0ds7GilODACAL/phW1dkmxlLnR6oI4I47DP0NXake16geaUeMe+Vx8m9UBh6KM
7wt9L2Qm1xXGKo3gWsu8rWEhlYckT6qjblTyzonbmg8S1bQS6CWDtFvtEO5gB9o18+nwfpjcqG7G
r3WnjgOpZpX9eP3i8YLRtQVzBjRq9Z1mp5UNXOB6D824GAOGsX3I8Bd4RiRb+XR/qI2TzV4QNQ9Y
M8iprIqmE3aIZpJRYVGcOPBVtXRO2jL0xzQdDXxeHIXq9PjqQqOQ+aXKSChCQYJU6vpko4bbLFXP
oCBbgqeetwAN2VE9zgFU0gHY2U7itjVJUjZyGfa+yGuux1MjaCxWzItt2IXhJbaTPMZFqpzYThbq
7XNTXmKkbHcSqY1nVYhcc6fwyon+5PWoy6S3BrU4AswuKE9lLIVHB+0YjJ1RqAOGOvzDFqV5Qh+K
J5zK4GrXpEkclkg0t17Z0+xPrV4+l9L4E7j2Xk9hYz0hZdNzxQmIMuCazS4aDV1rSS0vHphmA9uQ
L3kYmjLC5XI7uJbcILk2dar+/dWbVWjJCoYQo9Ntu15RLtOgbkR4NzXa5NuJhDnIWOiPZW/nx6Q0
Ito3eb2Tum1lNYTtyLa+QEluTAHapl6Q9Ma3tCrj6J0EluCxLvru0Rqy4RyYSn+h5Dq+7Qaq0diJ
aJ6VyPycvit9dWm6960zIhyPJvPPapabg6Mt8rBzsW9sNe4mfiTMf/GurBam0iatN0oyZ1AwI+9z
rV5CTQvcwunmixka8un+h7gFZyGmitQbdy5HWHB7r7+E1tiRHCcUCRSJkr3XSiUxU6rmsX2eldZ5
muLcnrBnawFyGjhzKv4opUPi6dXc/BnsgVDi/i/aeAX4QZxvdGFFsCDu77+6lLEcTHYnEuys4oiP
3ZRSEc8r//4oW+vMiaZXLuxjAU5dj6KB6KbiklA2QJciOi3/x9mVLMmJa9EvUgQzYgvkVKNdHsr2
RmG3bcQgJIRAgq9/B69cWRmV4de9a3e3EiGu7nCGAeVlvqShAawzFvyhycLuGvT9ws2D8SRaB2DA
I1U+n2KjeYgz1qZj0SA63ksl1yeqBlXCpphfebwLuQladogcGMbg3j4nNkL0vzMTCxBBxmD5WbNm
yQ3XMDzQfIJN/QJ7XtEn+dwt/0zLwHnaBATRmIYIyCs4LjV8mDoTj1BxiRi4GKNXhGj7HAJD/llL
H0shrmewNtkoDOc3HuCZuHQHfyxMtHiFbIb63i3Zz7oK66d/Py1Il6HBg/sOHe/tNP11JgO2dlb7
ywhJgYQf4xGiiPCc/kKSEY5MBgXC28tdOiiIiRsDHQhNoDpeLrcYeIhxFBvFMo9t4cW9hCFhqMvA
xz/7P5bCOGZbDXqE50p0Ik0mnAGOTh3v/aIbVL9DVfxzA/6c/o+VNjoQZk04IMHZpZahpd/BAAA9
i0lj1hRk41dv3CQfSdp/eHupi0ENmSQw4cD6bzzUlxuY1fHYdDQZC5Ba+rxTaA/W0mQ7on1goGGH
skdIWQvQmAMonsDEyV+acF/pNLpSI1y6XzcKFqTYMGEGfu/lDxlTFocypGPRD1l769fKe9eP0xMd
XbsnM3i4jvN/tlDDZwFjCXx92GeYhp2FNuu1LIGjPepkBqZf1FTZLoE1S+7b7J91d7alkDXAaA8j
IeSBLx+vRrnhU9Nu1WTW7ZJ0es7SZfikgP24spGXAto2IoU95+YkeA40RZNR2zBECpZA4rmo4Wf/
lVkt79AFEdCAkMEtA4kpRzpRXTlMl+4jtJaBbv+D5Tqf0CauhX6vQfuGz8J/7mWtgPAAMebtI7u9
lLPaB9XxxvlBSQKBjbMU08zAPiUKnRvQC8gRiID6ax326qCodbvQjtABgMDTEaztz2CPhNdM/y5F
nL+XP8sCtLJ1IjI8pAhVUgS4GL/NcWb2kPwXV66mSzcvLl6MmxEEMFw6C25i8rU/VIgDtXBpKXzr
eA6nwbCoKgwHfOfIla29uCDAhcioE+Q65wUsaeppxa6PBSVVs9e9CPNQhe1ej6EuqgBGs//Hq9xW
A7hwC99ne8mamABDEAKOAwyJyZu0Su9HDEkSjEcj8oQ/HZ+MStVP7TfwAFamvfLAfy6+88OEdM6D
Jx++lledCZSH7TzHSDRoM1tUKNkYLXAf5uxdGLbB93BZ/TVXwTD8gLYQB8erqYGJ8iir3i3EQmtW
pF2762bOoB4IF0RzpKCCHQXn/Vc2gt6TszYbZe6c82w+DmlAdks0es9vb+SlQ5mgPbkhGqHVfc7s
sV1MV5hdmGL1WlsGpCcYw5IINh5ZNXj/zPtGLPt7tbOwOU/o5QTbTSi0bPeuaz0Mn2tR3/C1Ca61
qS6dSXQFoDkB50IYN51dhhaIuNFmaEIEZlgLFGfi6EH5tKDdIvfZqPi7t7fyUngBdgt0GVz0uBm3
rf4rgalW0YiFYJYL1DS5DaEG6eVRsiweKJ7LrIoByne2nPyJf26w7f+5JQLR9e3fcCmQgne3NaaB
owfH/uVvaHEASdIC5tgtsKligck+VVRcw469hifgPaLE26C9YGiB8f5ymQCCaQ0bKZgQkq/toYaP
6M9KW4jNEwGz7pwl7KPo4UQEjeNOlLXf8V8po0ON8RH8I9E4rDBYsc6Je9KHzJRQxp2X3JJwBUNe
i/WbmpQRBQ2FSvMGKQz0xJIYUSwgvlAP9Rj4oJF3Q9+VlpohKt7exgtfBZTrt3EuOkohfAhePl86
qFaLjS7pJpE8zpThc1BeuzfGu3LnXloJQiwgj2GWCx7U9kL/OjSrVhMTPZotYQv8GOQs4iPyLZan
yZheORuv5Qk2DChMNfHO0Cp7xbCGbigyGoqGQMaapi9SpUDpXaGL8q1uAvIeM9cmzaumE9kJJKIp
/mCUTHCG48qKvI4TeAesS+Pfw+qA6rzx1FTf6VHb9+OCrdyrCg7LV17EhdxuywoAf94GcSAvnG0P
8MLL2KD/27VRvVNkWY6dSb77rM4+NYxXNb5mcRXadym3hSoCenzbZH/DhLxcVqVdAlN5lN067KIH
Mtq4xPyDi1yiYwLqMNSeweq3c1vQdrC7eSFZnmgqd/jCg9//fBZRYUJrdmvHba7LL38LgO9mTdds
KCAJEf6o+Rzs/IECCDvOS3tNgujCfoMxDiQf7nGQGc9xR5Sg/eDTebvVGn6S8DbbeZjT7FJJ4Ter
pvQ7PMKnKy/5wjeARdH5RjhBEng+aYWRUrVGesVlboeulNMUnLRcn6tM98e39/LClbD5EKMxgEsb
Hf3tz//62lhI7JpQjRqz8ZEXdVGdk4DKYu5csBsTeQ20fGk7tw8beGVAU14hX+kS0UZ1EYpMMsHU
FQVTMYLRdEgU8MMKQoO3Q5dd40Zf2s5tG1E0oJwG1fHlQ8augqblOmA7gx5feSbGW9ex7zO19ent
7by4EvI9/IX74BVNVJh4CqXpcVrqYIR2VB8eTKZsCe+EYf/2UhcuV0xcQV0BSQYchXMEeg21H4AB
0Ifoa3xrLcjDBXIJvnPBArOYDpKSBB44u6yf9W0fqPlKd/rPGTxL99D9ACDvj0QZUKQvNzVKladm
iK7+UVEf9nLttC7TliIyumSV1RFf6cRz5ymlcmFMR4tkTavb1HcY+qHVl5xsr+Os1CiIP729N5dO
dQpwPoDBOGfxOeh55oOECkigC8pdj8EOX3fhFH4atd/dsCyuruzFheVAloNLCJrnyALOYaYpMBF8
7VD4rxAzu1EDgyOa7dvbzBuSgtvo2mV84dVvDDlogmyMcBi0v9x6pHgzCx3WU4NjyS4Evrnsk5SI
nevhY577jNmDHy7k0MBfWOQJicmV03fxkQF92QxKwB4+f/sqgTtH7ba+ygxOoA+r+JIH9bKLs0nf
yn6oPr/9Ri98WLjlQdNDRephPLH9nr/ilPIGyCOuqMTDbEr+GI8XeiDmZkYf4J8TEBQx2ea1CN0G
RIuzLFm6xQ9MgiotqrrsqMzmn+Vzby8Gc80w+PVTbUthkU1KEJ2as6xxhKs6rJATXUxe7/YxOMK5
NzOArtm/08LQnMFtiYH4dncCsvZyA31AHOHqUo2FF838hLS43WNY9w3afvMV3bcLhSC2Djn/hnzf
xjzbU//1rqCwmsposniqBXCsop9pLPcz1PjjHPOA/oOjM2+Koc7Uk5ka8kW2UQYrgIhWI2TjLYqE
0FbdnLO0F+0OglDhTSPY/LOhItgzVpu21M75d9g0WAMqqC2/qyDgwXdvH7kLqCv0JnFHAVeN2T7K
6pfPwSRZEq8lumijyP5C716cJKTsTqjlob+eEmN2rSPZYYAd7imjzHuOVaz/2SYTLw60sD9UZ5yR
c/I4l9KMoqthVBHw+h2OR/3QxGGXp1Zds+a6kOVBYALrAdAIvg9Sq5dPnGkehiRBGx1e3PF97yyk
okLTkKPq4PnYNXueRPZOuaYqbebzncFZ9eM+u3KLvk4S8DMgqxcAaY4J4Tl9wgdfhHCBW3TRBOOw
dQr2MMqpd1aPSM/h23M0cTJded2vIxp0gUA8hQY9+vr4Jl8+u0L147ox1kWmKUg/qVzuWFiPDzZr
2wmk7xniwW8fsNfdRUgxAlsJ8iw+lldpiU29XrLNhWzoCHAAg7cUnQ30LglquYdJidoltfXKdA6G
j2+vvGXIL+9urAxSHnAkG0b3/MJC388pq3xwULiLCtXL5p6u1yUYtvD1ahlQqvA3igfIwbzc0mEa
25W5TCPmDBCUUI4Mce4vHXJoIsN5Vy3oqjY1aT5aUfull7X8vaFzJ/eacb5feUivnKxtxfNfBBLu
1hYHwhRTnJe/iIzQngzqdkt3ZfAR8lrjLq0AaSl9hjbelfLy0jHexJxABoG4EowJXy42oCE+hDMW
I57pd4IjD+CGpo8mayEpR3BHx+h1XVn00jH+e9GzQj0e5CoSj2O2PrVJMRuSlCtsW4tQjOnjjBHP
ldzn9SHGh7rxIAF9Qll6Xq57nm1s1c5/HImXEzBlOh9AfNlJ3cJEM3V212gdHWCZnF35YF+tjDED
6Dbo7aDdiXz77EkhebAkmOaD90JqmKBEka4EmJiY/0Ovr/PaQ+i1tC5FLKpTxuJ/LipQeCL/QZUG
fuRmf/Ly7bIVTJ6lAjt4Aq9aHAL0Xu9izfzbPvHZtYj46txui4H4skl6oMd6riq/jK1RgZSbQBoZ
b9suiGGB16ZlNvTpldhwYVtRDCLXQiMXk/nzQU7tWT4giQO4xs78fa0wCQDWUhXLkK65v4K0aNGm
LEe5XGMkvy4p8JSIg2jToRKNIUP3cks3rUgpCfpgi6b+9ymQ/BcyWQj1R8sY7ZF+hZtvc1j/hAP2
+hlqR1WWV05lD6zR8bJTHYwngQBn+untcPnqQ95+F24EdBABWcILePm7Uip8RwzUrHRjsrAYFPP3
qZ3rspqRp+lRxWh4+LA/eHvZV1Ea87tNZRYfF6DfmD+dLbsBnrMNYZ4I1j73PeU+GoLRVdTzq5Cx
rQMeGliUGN4Hr+C0M1AxOAxYx3nNoYs4bXOfujos7LDQT10Si/hKlLpwyLbpL5xXcA1hhHf28bRQ
GQQ7BUuuFd9A+9rsm5YM6I729b7RQbMDFCTK0XO8Bip/valQ40WRhhbElnCfD4QHB+RTnaJ/VjXp
dO8zsnwYanNtwP16S5EyIrEHmga5xKsUGCy/BQ+O4nzEILRoxjk6wmXu+7qa+cgd+rhvn5TXBxQg
MZwTYLegYA18/suTAqPNbAojjOlrMJi7Aj45474NTHVswpg9sdgGN5o06krofx2UsCp6HX8s9XBE
zy5ToWbUoDFgXOvYBvtKCldKEdZF3Tp15VO4uBSC0YZQQsV7jmg00Rw3NQVwZoKA9w8uHfvpms5/
bNDeff4/9nLjW/zpMSJNermXxOcWW42hJEngbnBMelX5pQiqikMOHS3Nk63GZYI9B3yMr7zGi0+J
5HMblkBY/nyGt5Bw0Ojv4kP0BnZQSdTeUiHSQ4j265WlXn+AKASB88P3DmQhkv2XTwmttJiQAN0b
EPrpQUXg+h0yvc6HMBzor7TyJM2XJU7vo54nV2B4rwsrYBpBTttOqoce/zkMqpYNvOIJPrpK66DN
BfVMi8HQNEC8v1Lrcx0lVuyrddYfgbhcf2dTBsgEjC2c/+Htl30hGqDvuTUFkUZsYfblNhDGW+s2
xFIrRgGvG/BJC7/raXhluy+tAykR0P62CuOVvXnlA0EKPDYQpJHQt1VAhv0S1NeUnS9Fnb9X2X7F
X4U3evTNrGqskrqpBVEXVrF0ZICBS6PMHhLe86+3t+81/35DvG9mFduNDURG+HJFiX4f6SGlCX3L
NhxzNPUGDJy7IH3oDV2/zojCN+jQ+E3uqA1PQbKYuy4DUkqwXtykPAR77u2fdHEPoHQAVwbUNYiJ
Z78IIg51u0E2JHSzPidEdjdLm/pfByrSksJ7+Rpy8NJHiwRo600BzQTVkZcLxpMR2qzohDEw5I4W
M+qSqaXdbWpK/1q9YLcxfQOCEI1NTD/Odns16WoTCkDYAC7Yfk377sQXz5SNb+Pj29t4KT5gnAm+
IRphaDKffRiJIFNjKkCIJi/t0jKmDQxCOZsMRKOjTSUWvsOerr09WBbN4e21L+zoHwonggRqNYB1
X+7oulEneuh7FDNEKu+nZfDeVzYFZRTcmf3bS0FSd0s1XpSE6DMA+xpA9GMr1c47mdEIv4tBAyyf
wo5J3xLXUlgOD5jKAuETyifNCR6zSniwHrQ/TR9XODWha001MXnE07be+4DOfiBtQr4vi2MfpGYs
ycMYaWO5eGyw5UgHP8thirksh8WPq7msu7T2DmqK1c9Bh5Haaz2Z/xL4KLpcrzrh+TjX4/vFAyGt
qBMV/aSDa3/6xjXyCJ+fqMuHUbl3sIyZZI4O2pahN2H3HxJ6/3NPtU4wBFD0ix3TeTwsq2y+bJa0
EujiaExAWWXtUx2FSFp1AM8p+LWPvMnBE/bux2bO1LGCRHyy5ZvAcjTeqn/Os066hw595v2SMBTp
SFknsOxhF81K19U6OcBeE8opITxm9zxbaX1kGctQ4tM+nUtIWva8WOQydjvr1f1aEunXbg9xkO6Y
QYoR7TRFaJgLsQzVez1X8gsQstX3XvfTl4QDobxz2urvE+q9TyP1+ZyjGeSTkrBpcgXJAuffskao
KEdgaP7rY8PJPU25/6TXcICZVp2yD75WflZOkFSC+CTvgDQfvT5tnmaYujQ7OgOxl3dxvzwD88/r
PAjMtOBfGZrPcG2eQ5RAEGGNoTOC1tjMx/t+JTDrWP0elpxT7DO3karqXxmsP2GCBp5+VUSudeOj
MqD9QfELiln7CkJZ6CuSOngg8HKpbyDm1j/UacrGPONZe1PFRMR7QXHkC9xK0Rc5N/y7BeH1CzCG
GTzAodbvFfHcLAeBWzTc1X489MfONRCMY1GFKrjrGwwDehgL3kN3YLG7SqYDYEi1D1xexXVc3QA2
u4iDUSHct/qKPc9i9WMACCCGU2rrN9E+nWTWgYXTq/YeEgQ+oAxi5jeD7wGShqfw95WJeXRDIoc+
Nq3A6Mrhb8xVTmfIrhzjOfVIaaYxmI6MjssN4Yz+giQSXKsUR3sIG2oyewKHpIHJTeWl3yObDfE+
YeD65B1ckGge+FDBfppc3y6HOoMO4alfYr8pIUwp40PIGP5nhLjlxkZ1TCAO0cj3NBjkI+saZfLO
0+MdhuPhk7W1Byn1SdhvSYIBfhFYYH0PcNfqWkDtTBLf+JSxECAj1JQwdtfTtF9Huvow3YnH+N1S
Uzxml84OsZe7eNiZqILaTUwqAlVIrzJy3y0aBt7zNLD/piRd2mM0MPOfxPDx2cVwXihbpugCmA9o
vfulWvzfvEmau8VzNSJPwoc5j1yqwZtPqyjN+0FnH8aK4KTKZWjHbXvbo8MxlDkBkPY9qxSEqx1q
gBsHXeD0AJ9fVI29DPrfY4P5Rb4ks4HOQJdATYJMw3hK0y6Mc41Mu9936EShVcM7MR1tl7Iy85c+
2sGAngUngA1ku30P839oCYdTbtGle8rglEHLWQt7qmJqP+mZSC9fopZ9TRxOCaZRPNSnuXL8F0rr
5WscDclQziK0uBiX2EGgHy/ZKxXNiCg6OmVPJpltvwsq3lYnwlfrCiMIJIuCXg3VLqTW88swnrw1
B8Ai8o7IN6jeGd2yIZcSzOfCLhDY3mm/J7DTXL0Vnr9MVbQcPdl7ue55M+yhej01D5xPUHQf62mZ
y6XtxXwEWN2x26yXVt/UHlj9OU9hblhUxs3zSVLSwejJjGjmLQ7KFEeyODXkKfeI+8brynUfUdJG
P31qOTxDFNfyHpiEAG3zdpV6fT/i59gdDRf0wqAu78SdP4SpO5gVHke32HzI0CcLYOWkgDN9Yx4X
6sL6lq1kZjv4CzTyZxLOifhS8a5XI3LzgVSwrE4otB0OSayz9EdSVyP9UfmLCercsFkvdMcggps+
B20MAc3cxutEPgxR3GS/FqSHqqTt0mty8DhzPsnjBcBhoIP9YASbiijaqiXvAWPagO5em7QHCOWP
/DuEkL0uN+FK15/En2d0dR2g28ORVXFQpbeMZghXhV9nxvto3OS7zz7U9KES5kvfPkAisTY/2yng
wTOJmrG7JbhEwgKyixX7rUNYsU97RTdIzgH10NK8Bxw2sPfO8SUaUAdkBta3o/CJbEqNZqP8VWcr
RvtQPTdy+gA981rets4OKUZ3dIXVtham+gKBtthTOD7eVD00dlARfPoqJ+8qdOcTuKCLeAw/0gCq
tmi6R9MMAowNVfNEMNttq50M2rDB9TQYRhX0FwJOPmDfvLAEvigYHynmkxXJ11GM2De2RlW0FKgn
Yzk/d2HUQcfP6+miCoc2tKvzpaKWHU3SGv5gRDarX6JeN0FIG+LoP0SDXeK9j28D0BoPKrcQtvHQ
nWl+hQiklS7nEEbaJ46SuSoDloiHOXDGHDWc8mSettGsbqkklavyTECWJyySQUn2CNU/BTVBP10B
xsh7ZTMo9jQ8mmoQSWVn7qN1Udk979K0yhcxjQxQnnCBNlQOy9Es+SjGGi8FYDNi2zY3LpvUwbVZ
446tmKLgKGk8RqdWuhhscE9mzV4lwLvlUbflrpKEXV+sYpq8CnYCWcV/0nSdqwcF0GKQr7GA2Fw1
zEuUe9MEgaiRcEwRg3BZHsdNbgP97A55qOpCCZunwCp4VUCHVuwnJ8OoGCxDWIYTqamzEs6AAvPv
tvY9cKp73b7r4dG0XZAr4yVcxLwqj/2pewSsG1LM6+Q3n7kBnLuQs4nJIQRE8THrkyrMA0myqZzn
wDx7q2/mvAPnD44cXmVPLAggGt3r1GE+VcNHpqzbJHxcOjd+waDersUUEV/nKH2Yu+lVliwl+CoT
cBv1ENQ7yFpAwShJTQdAGQvw73u2q36IGFIqhcrmqj8u8drdwTVUNGXolLw1xPf4PfNpv+zWmfHH
GXEPGwdc7Kc4aCgyyDVoE4q7CrO+wkDxCoOIFP9tIZoJeUHapEFfzBz906LR0N4rVAWzibz3xtH7
ptpR2JybTKscmSFFa46lKtzDFG/ODhQaF3Fux17RMjUSkVmrAWrTgz+N0L3ypsV8VMLY4VDXYrU/
kCkGUR5WUdf84sQ2AITAEMEe2EjmyT1UlgMZvVarXUkOvoAdvtC+M166X9eeBJB1Y7HeDWNiu93g
Vxn54c/a+6o0GPsBpO2H5eRZbWme8BEQy6Vu6nTnwV+e5AuPB4FpDw3MbT/GzdFjcd3fzLBgo7nv
Cza99z3reUi340WVlcf6dZeggNO3i3GLOzg3BAZ5bDoJHPXGRCUs7+CC64sMjdhEuNXkiT9bSCID
OHyCXRNfy0z2sb+ba42ULEf1rKsHBGO/fYBiP2/f16b3+8dFQgdo14RSy8IQ6j5Am491R2DvUjAC
O64KxWq1HqIaXbW7DO/xEHVrjLMRIeHdQTfUte9lsoQhhMwHejM2ZP2VKuAW3bClpH1X9w9tLPRz
B6etMU8HDynK4DBhAPLWiiSnYQ10abqG3Q98NeZHDGKFlwfDqpI7tRo17aQnkt8JnapxFyZ2EDdh
K9Pf8xyNHPy4pbqTGmpuZZW0YZQL5Lai8GPZ1aUbMvHBIkw8ReNgwF9E5wz3tKh79gBXglDn49RC
zCUd5oCXfZcFTxCxbmSOzFjCDQq322nkAW5a1Tcru8E9rCFayHsksEZXm8hYuuBH0JgP7j6DX9h9
qzaxKK3J3OYIqYMsOBl6WFzUYvxGlWjfI5bTFQPtXnx2bdvVB3wJ/ANTMf6nUwLGZeEA0QVpbSaL
3tmmhhLYXMExcJeYBcuP0EU+ksC3aY4xsoVbTJv1falHguoLEmxZMQ5xB8qzY957Xjdxg7TKh/uc
oaO8rdzsiWe048bvjA0yLObZV/oG32R6AAU2Dr8mvKv4sY1E0+RwCGGf57mZh5y6eB3LrOq0lyPB
q7+ZZDB7MmS9yoMZEPaPgPCJ9W6MFKkLtH2NuYHKnfoxh9mKHwxaIFCsIaf2aCJEAdHIbNoPqZ67
m6RO11Or8baeJKP8zp8RGXeLDlb/Bp8m609obkiRRwOcQ+7stA7jgUYYF+zboYehA8nQ8kHiYOZw
Z9JMiS9jYNv+i2+9pM+huNY3n60gSVaQVUZN3jb9ADmSPswY0EuD+V6RDjAOFD1NHYHwOam0cBny
OzSsAyS4UI4I1v3cdJbecB22bSEU9/QX6GcuNK/Smn0JEFvTPOmq+VPUGP7Va1f7TNdo+Dwsaf+w
CLV+xyir6U4UocPl9YyTXAYinsWBSd5/SsF6Q8uzxub1kPQx38mUhjYPNTDbNhno54En2XyszJj9
oMys4yGu2Bw9ZbqJ4t2wBNF/DFi7pMyaPqYnhHGE1LhGpqrXtvPv4lTKO54gqcpxUVDgVgflPc0C
9fkRCjd++MCtNuPRwsMcQSZlsr/vxnVqjzZSjf9JrJPS71of+e6dmmt3aIRrVJnUM7nBm3T/Resw
q0NEpO3fCSSm4V00RdNvDjinLnUHxm8e0U1zrKVylMUkG1jamRj4lntedzrd+RLKAI8soKSFkFxM
f3qeyz5iTr+aE3oXdZDbpuu9+wn2UCdbt5SBtR3R+TCPIUMqZuLuIMLeVsdaevU7MgvrbpM+MJs6
i8/2HB0Yc9fbJj4lsy/jorLB6t0K7A48w9OY9Ife+f0J09akOVV9GH4Mq6FDchGaFhB5TcNn31th
j2YkGrU5MWgcYtYL8YtdMIZBi9Vj0eWgYKOokPAm/TJZNgBkFOOMNspjwW4IfPUU2CHsC9yZ5HbQ
g25Km4Y6xOnGwjlkO/SvQBCGrI2ZOgLCuasnpLYm+ho714pToBXkiFiiw5uAmyYtQAxx4Ts3TnSv
g5SyQ7yKoMu1BpdpN8Mz0eazwGEqEUER3JD/uf/8iNd9KYeZeDmtaP1LNnqpdlOSuJvaQq/N5Z1f
hegVw33V3XWSSZ1Hk0FnKKzrGBeKbHq59xY4xx1Q5BmKBycrtzL3e/gKwWSHyocgJq07wh0FjTMP
ou4IJuBa6c0mubsF1Sq+XRqRermH3rT/vpHjsO7R4wri/Yyp+nPosmAphgYKnXsPTYLqJmh6s5Y0
qSA4woK6+dUzCN/nZpDEP+CzDvzDjBxFHF0E0ddTVK1LfdssbvOloQ2L8s5AFxk1IOG0oHhHw3EI
eXqYlhD0SEQdH1wJiCPF+4pNfCgAy/fXe+hozmbXZzKYPhuCPHG34ufskLOCnl4BPgGoMmhVHO02
FDr4RrMqhmiZh7bJiKWHvCZp+qHyWZ+Ci1QJnldyQpOF8mrQOWl7RooAYvePNem7Km9BPNSPEV/S
Y+t1jS7RpvLfIYh3X5Il41EeuKj/wUkkbugUQImKiNprT8oiT4QmY2yTsmnX6Kkxpv2GX7t5RrR+
Nh4atCe+aqvCjwJf33zowIPqdtC/iZ/7bKmHPAytvjcRLqff1njRJ2hZA5wCbH3zMFUzXVGRJGj7
oGO2fANzJ4L35+wCXtgm8Oo7orFZOZ+lPSkZjhIKmIH/fmpajxy5BkfxLkb3fyoh5pzc9qCTtKXs
AcDbA7YWPlFBdAYccdDoPEkI0yj6/rzb1WbkJ5pySn1Yqa/GxzSCUeVumKLK7qJopF05aX/8ECNI
/FpnZKoFdMNEfAq7cf7kaQia7xSw7NmO4rrxEf3pfOdAOMTJx3dyaEHgJJ9k304/1iC1sjQdD4e9
H9kOzMcuWh/NoMbuNIO+aHLcn+Fn4cdrVVIxcXYMl4i9XwPp8Dl5BDmyJd5QyplDNglioKDd8JGD
JxAaV7l8Ws0Q4rVWeG0TW9NHlRq0DXF8TJB3AzAs5QL45NHOEKXJAxWiIel6z9Nl1IKFgmxs6oFG
a+XyfQagVoFQ39k2r1MJ+bVOGP4EDXrWQnALCfQRYsPo47Tx2L43ag6jPZqz+qOGytKE7zE0ugAx
CQPNmmv6E7WNO6UE9WOOXoI6iDpA7yEznZx+mCwYxr0cvVDd9nGlyfcVzoC/M10b0Jg7Ht0x3amf
FH3gdtcsNvo0Taw+rQGruh1SBvDmYsvhGEvRPfwdtuib7fikoXOth9EOBTIyjN9zvP12etIycOve
gJE0lysixSlCMt3toF4RfcyYdBjQcTJ+zsLePbkEV0+3oE9UDJX2P8qFz9GNcKp77xbLvKcEScG0
J57FMHNZKdUHTDjHxy7AuckRWvtHsqJ43EWD7k8UQz9IUa3IIe9jJ9aDhc4f6oTV78Qu4I15DoBt
Hk+d7boH1Y2sz9MqNvPBJ2N3pE4G9Y3YwCIocmIh0ezqJFIn3BE6d8yKnwt65ws6zFoEgEWFSOct
21igIlkNK5eAumcK79Uub2kaviMJKIr56uj/ODqP5bhxLQw/EauYw5ZkJ+VsSRuWZY/BCIKZwNPf
r+92xuNRt0jgnD/a9wOlkvOB2ML9N7NpW2f2zOqWR8z4bUZ00f6pkBc9EV5YdyfRRP77GPuAdWsY
1oaaB52AAPdx/XtZq+uv2jXB4WqN/rqyHGWmjKz9bLQW8yz9jhWOhAoSdo1dgG9PRgxPDmLIgtko
WngRVBcd480vtoc1HBKBdsLMB1Mv4fSwxBYTk4iH5p6xRlN/XFXumu9RuDlpsvbirRdUln00Q9Px
NZnWnl5tFrAvoVldMuXRo/ygdLXc+QS/BLwNAz8bR57yvbShGuNf28OqnbQe1QMWsNAA/tOg8ehV
IQ8cOLNKa7e+DtNiG/qTkNN0YJQjWNr1kHMeXUK6X2fEZPI2EFVxnrhRXnsj3bvevZaUufHSIwTu
ksI8W1j3yWShvCndwTMJGLIt5d6LxQp+AAcDdWGPD+7N0IfivJkB3yR2Lu87WIfmp+DEAsDGtHan
nbbqUwau6aP1qtaCsrG2+3DrLV59OjgIFNaD72V+F1dTjhnVrlN763g/eVWT7RBZfBaA1z2607GI
/INDrvhjLalBfiSZHHxCJ0s7IEyYYjsFcfKt1C1j86bGgMli0Bptc2F50C+TtRXk2PvGyYSjlEhB
PXh52LTAQJk5yfaNPEpXGB/gMC5BrZUNhmrc+gw+vb5yR1tO3mikqYewNGt1FzpXj+3O3DY8gFDq
+m7tE9Yf4oVddekcUXp5ULv6sahN910P0XxESUEpqhdTePjgTzVfG2l0lZU1am7N/d553a81YAL7
aLtw/t2uVRC8tJ43UR2IucW5i+l3vdG7X62HjT4Y3qjCq3ywVBn+bZtEOCkcWV/el8re7udpgkKZ
xmT5dEUV1SCQxOdR6G6idOym4VaFwLV515X7Q1/U6/I6rnMVHwIC6mTqe0JB2lA6cyP2pmzfE524
y/XXGhLNv239lxcNXXlZ2YStg0dY/9uw7ytPLCU+yY83AsaJHYDmY9va+BfuUn7oqhMB9FdY7EW+
9PvS5+FOeOB5wBe+37ZxI581D6i+8ZQq3mPa7Pw32XfRkJUwzvtXqOrxhpxBFC/G9joL4667g8+t
Y0KDJGf+zLzER+FEaUndJ9HUSs4FMLF1lpPlWfct0vvt/gol/g5rL9xPYgwZS1Y1uSbX0h63fFuD
VR8sq/a+vWWerNSxEjmlxb4O1XHYIM9y43vjB5BOYp3nRo8/joTJeFBeN/4NZ7t+nNvVw4uHqtXN
Zlfj1GycfVNZVCXDM7w7vqtIlMlFkxDmvjVBBY/keERn5YRXRMmvHQKtOYMo7+tdXIXTa9tBmP1M
/rLUmXLmnoM+7HTesgVo9j8W8HQ1exjcugnv01msNHjfVUYFCtgRq+BFE8Tdvk1lSQ4HQ8xQwu0Y
4NSJBS/JmnL1Kr7FSANmh83DFhBF+Jxsc/+PMnBfYXCyHU7TTljjeYYWVGc6SflA3PsTX03pmOCM
3CTSWY9V/Kytwu/zhBSrK3tUFLewPcHVdCCTe0Jy6IbvqqQm3yAZhn+ez8aRe2RklIfQLKG5ukz6
Zzw2++NQt+OeKdINC25QRcFFCDsF+s2huuQi7t3zVeqFH1NFS/UEw0ouGRx58YfmNZZtp4ssyNw5
HE0Wh874UFHIOaalU5nfsL2wg9SDBkVK4CiTCgJSZtZr5ORtHxInf55UU/8K44STo6uN+DN1fdEd
2Ln5w5sf0vRJkLaLr34BPT/WXVz8NWE3/udXA8P21jgVc7oMnv3Za4aHoSqA1iflWQfGSas8DtUg
5+dg3dTZYb4zoI9t0KdlycZ0BHsP1InPErlAX51+9VZE0i8D+/dwWvfN+kjaWTupXofEOVUus9ql
IQp+Shu73J9iWJf6MLsGYzt7ut6ywRhWFtCk2abLzOEcNNPk6E9P7wM8YiJ3ltO4Rfi/0xS+Zyba
7Zel3KPfy1A6NY786/Mh8Xq0+Y6mGsrbbE5DDrmbfNqjKR2YjKn9I52C2Ofe6mcvKzs7PK3xVFc5
f2X9KgZrcF5xxck13dypnY7JOHgTSUGRBuFZPGiERu5BeIQu82tgfhsTxIYsy6RBXyh5A/1E+iGN
Yft4jFXl23kjeqHvC4I2H42nkd5wONn/5BS1dy067+XU2kRqFk24h4eaI+UKRXZDi0SF17xMMFNl
atzcmlp7DwhLLXN81wSxsi6ecvr6QPuPVPesnmJJ2fdZ5L0ubHLYvF3dJE0M8+yymkJTx+7aH+gh
SACQhQUwR37c75H8BQjfWM7qUEp3YFNZXNWlclX7F1ENE/fe7rUny1qE4Xjt/OqcVKKebvxCenwP
zvWBbdUu8lAwel0ClLZV5kXEQvPcFsQRgaMQK0BkmPRTlPVhTz9Tmexp05cJrWlcUAhHPMNLb0kM
Pod2WNTD0FTwkUhJyjhlMVFfzM9ERrGot2HqRIxkudR9/yIrGm1v6y1iC7KmYN9yora9I16bbsyN
jLb6LggG1R0SUcQAKPg9b5PEavSdRdXjXT9tBpXu7ELh+XuJJX8Sw9Kfuabs997t7P8CV9NGUV4l
qSA5pLXehK3T8LxZxd5kEQuNOkzCm47F2kj5tcuWIX5tAvthmkWH9H2XOGh9d3TAVy09jWncl/w6
IppjLuSAwCz4W9D6KSLN8rWp/NY5EpQFl8V4s9zCYm/laXJ8aDvjCP60mJDdXHYEu1YWan9WqRll
O8Jw6vVFQEZNWduJhX9QrNDwniHyUHdRXR2ZmbcQDJ9Gu5Q9a7skugmiDJqtGVLTGfOyNuj5c4H7
Jz63Jb6LS7WL4GOAn7zZzKz7rIemF4xMy9YetZKWlbYsEyFrtaPeO3CVD2m0CTJru6oT1jhs57yo
poh9Gsp+uLEgqF8Hxib/nW1wUk++tw/Rf+DuJQqBqIK86QCE9rzdSgeMB+0hU6/Y+p9mGSd1IjnE
ZXT37OJSdDXBcJPG637xnH3SOcJNzmpY80L/Cy3DH1xZgl4RabTM695kvBStj81qNCTJsYrLIOI8
7bR7blvVvNZiqL7FAo+clVMv0Co4yWqyapT1f3AaDgSDgYurOM73eDpqo2Y3BytAA8E8jkwRriok
vzOZk1upR+rvonLQCKK6AAnR2iv1w6bAKGDiqP3Tw5ut6V6BQh2czlnNrW4a76BptVuxt7hDHiBw
Vxd2jWU6tAIrQU7jYHjj+lfhwVpylmcoLzQ3XFDuMOUqkGT19r4ZH3tN2gPYGJVyaY8n63Vo0Ryc
16XnvI7HUD4h3hn8Z9vl9/QdKtOa88JZHqeTvZbhax0rNzqQTgOFvRO7Uj7Ae3DWwSwDwrmT7yap
akhRSwUwF29r2EpgFrJzQN5a7wPmiKu/m2sxfoQbx/4v3OMtK+j1zud+93S2JPP0hqy/aA77RohZ
ztesfg3bEi33lbTd+gLKAuvf/f+jGDtufX7BzDrPlLMjNtiVqX9ppcshbboda12iRE22blXVXi4X
oy77zshz1VY3ceYOhcNVO1rRpw+UwZOFLqTLdto95NHpfK6qiH/5e9iCYANVj+23sN+rv7Yua5Gi
N7F/+ikKy9tiHKiUg7wL56OjlXrbRt39F6t2NAfKdGoscEu3JFSYxcNwoMyM+F2zkAB84ziT+NdZ
U1xmhKn15PDEnf3CDoTgfAbvFnz3LFmrGyO8qgNn5v6eONIzSZ/JdiDvTfxZUEK9zUjnNz5A7YR5
7A/AkKPvW24+JlJs3yqa+lcK6RP0SWYS7ZEWahddQVmFedeTQE8syDBoO7edEf2AGZKZnjzflNXd
1EbuntYNAVq5JybA+wFo8s4gBEBUpPfg3xCtxPmSrj68U9k2kjYyxvq1C5XjpNw9Hsx1Ewv3ziiO
xDwyc0gfKfBwcT+MExD/NOxWdFAEVm7fyyptP1vrcbHvod+d4eBLZaqDaxXtYzxJdweparnFimkx
63O4WWGYj6PeCA3cLUaGsRn9+7DwFn0gv2ouc7PXiX3geFN2WsYBlTMDdM2hj9Vo8rlE0XbFZ/Wd
jCcnPK56dXxS2AalD9KqwxCeT7cf1ooaEIhg4TtvNgR/z0UVJRzYiwqJ9Kr318Lz0Xp5CSrVFZwG
c0kxhNsxScbokTGk/4Lw8saHeGrq82y7+3buB/5q4i7a5sHx+1UexKDUoyWb6F9oWqYECNeYCDhC
DB9HRt8vyII+SPHCILAh+tuliEntUZwGJQKIS+GDMFmC6Or/Gq80Oq1Rh8CObopoSqZMpC+TgQJR
3UQOyDDI1SYZdqm+A1vUMYSHzcqUorthBrUVUu8Ddbbc1xTmzEyiLWTNQWKNQvwFnf8y4C4Ksnnz
pr+F5hi7rWfkGXnhtM6aq+smySpbLwzWhagel2nvxreqQd53Z1G293bVkJo09rU5h6DK0xfr7PQD
Vdt5D3Nb7F2OaqYIDhaT653p4VEzZ7PMXTXtu5+ih0iCtATfX+5IdxpfyyCgNownmSNIzwHHH8W7
6qE3IYWk6C90m66b7r7DbgmaG+6z4GcrlupBk4jzlkxD2HBVBqjbkUs070RQrUXm2yCuKJns+AmM
35/vy5CLJ1VjmYTpsoTrX1P5QPJE7ghzbt2yudd2XaGSgssH2Bgn5BDx0MY3DOlemZcODEiuQ9G9
bSu118eyc0f7sS5XTh52yfGv1Hv92I0FcYOwyiWLWNE2R2emeQUCEST2l5bdPJEuRWMz+vdCP/Sb
2cY/QW/2x8X11vjEcF84+GznNUG+aCXfRjUBCyHZ/qBKqIqcP5GHTPDQrF5/utZhYEjrvJLRb0uS
MuMo2qbb2hP7DHtAdl22hpX3qKxg+c21u2m6Ybx+P7iz0/8StWnQH00JkIpM7F3c0J01wXgOXfLg
qCX0M13EUMtr67buWSSzfGf3JtMQ6Zp45BAYorxE0vujdFR/easAjL+CY7/8bijf6qL3okyAGfGZ
CeO5Bno18bGIqZI4RMYW761d9s45nJEcoR5qC5ESuMOBKvZpeIH6SNJiox4Y4ejkAT5NiFgZH+Ly
s12qdjo0caLeiqrgUEAxEDyhhUXI5fD5nruJHmmOClF36TIO/nS/dJb4AmClWteuqp7U0ERxzIai
mW483+yaXPxqW46k4O3/gerh2SSk37TZUkNwH6hs20JyZ8JkvO4ikf3SLG3vIlfbnZKAdKt7MEnj
fS74KdybNXa2G5Y2lzuNW2U9ub7xzHMD+PW7jvVuZSTJsFWwZorwWC1r9GGCMKof9sq4gg22lV+B
tqLlsId8JZyxlWErqabePkQ6mgF+yrZezvWS9BhnhScuYNG1PEonrG9DD6ExnHjLldpqDcpvTOv+
tnY/sU6ibQUfJxnc+xqQ2eIp3UaVmzL2+P9o1/3Uk9eGJ2T829llCbiu++PwFG+WWx6mIODJjBFh
fc1NByy6CU+iFG/Ll2qMhMiGZQn+dCH9a1lHC9+700nntWqs1UIlFxLXsyW0yGZDxOhxtAhQ+YrW
uf1TVc76QfxFGGZhz9fLnGYZEKw6oUMtiMy/FanJcnLDwWJrk4t316IZ/KxQ8Q3HDRonQt1xpZ0h
5RZ8iwO+OfTcTG2V9JXOEGcJxmKp2tu5iDaZjZNbv1P85Ohsm6PdOpnuSvnT8bM+d2ij4E6KqP1A
weP3qBEcvii3CgMoY/aIpyqYBa2tVbL9Xu2a08ZCDnBX2Cgsj5ve4i0FqxVfRbPYCGitwCE+yms7
nVo1zDvDIzlRSlQ4+sFIu88OISPSrNlp6RXyewJkpmtKzhmAdOKUdyYCRE0tngsea7TklQVQMY0y
RtLih9IQ0uW553JxbHkenGB/DKE06mxG7BOlRKPsdUpwzDied8lln4pAQ7rYPsDrU9QU1gtyKUQZ
Yprr93WFo5PpytZ6QyBCI9FXbRV659lm3i0ZFSGOLOWfSKr2dT6PUTLwFwrkdOgfepP26IfntBwL
dQT8HyEME1367BKrWL8TUqX+1H4R/YceKLr1xgAg2dmY69HpVGGSx8lSzgfh7a57ivgO3qKkcv0D
IrjlspB+Mz/QqNX82QartB8QYwTrzdTv7fJYOip+hu/sZabW0X2qt6FRN2vvdN8SvTeSK9+mIq6z
tuWBrsJwS5vFq+4QmcwDNe+d9QFDWCI5RpeeuSrkpnC3rn3ulRX9bH01J38QG3rYFhGc+/CZW32P
Ph7wUS1+8rdfY2AlD2XZYcQ+StmH2/REc62zb53pXqwN+lVt5A2pHPt+6ian6/IRdaF/BxlSPC0x
/P9xH6UChvdEYR/3qYbct4ahoZ7Aq4CD2FpfbfSv7ZHFIjyOurT347V9BEOIUfGKYm2BWGwg3YjX
jZGCvKzDsn+JqV8flzAW6rgUywBBEI5DgXXQhk1vAt8HCVgtbyQR0A1uxYb0L7WnpCfUv+X0+SAx
vRl/iG/nntPdUFu5QdbW3HuxlsNL0FXbntqKYYFKprVx0qXZlzwcWHJTym4qJw3Jsx+PS43u4oiV
NoKJUUH7IOJrkSeiOPvouquL7WGZ9a2QK0d9W65Iw8a+E38rnNAhQzfwzC3PhXeQm+QshIBVLrrj
gSuckPdWk6sdDD+bG2MxKvpt9LMQrzqgT7wSSzRDEwzvzuwC67Cowi5ufadQyFnD3J2opuubc0G5
9YugZre5G/1qkczU9XaLxkV9aDLSb3UrPAfAquJYswc8kFBSetud3Pe22DlYKon8+3jZbHmanWWT
ZwLgbZ3LmUkYpAkgOHUoPuLCxi13HgJk3JiJvQZhVu80PyxFPl6i0dmmg1OhfUGFXxKJh9KyvA1a
C06ojMqaJyH29vtOksx2QIgmD3YV9j3rbqz4Udp9/PIxLB4HtXb9JXEVrDJPBHz4xm9jep6UQIg5
tr66TxS3RSosXYYpwtGxeIxXh+SRrtB+8lQmFNscmoX+gXuy68EzKelIvMvcik4yboTtmpd7yDba
IF66g27u+xMb7PIcLD76NOFjriabKHbHC8fWNLOq9f1/cQSwhd5+njnITRLLLEDNVBwDyovQnbR2
71wW0AnaHWJOkpWyr7exapu/UQRPdiCznZc3Gqbl0wJm9zgNWfhSVJhCH3ukZjTPqXpCq+Ws7btb
lVt57BrPdghO5HI9WKUKIKaHdeOmkYIi+LBW8YdBOcFAnoQl6Ee9I+3f0A2wT/QIcyvkuUBmxQL/
X8Z2k+u16EiND/T6SMCD2g840asxM2bREATrLNt7CXmk0ipx6z5vDA2wqeF733mvG73nkK9oMQhr
sE4rp9p6nDbPLY+l8a8ag30rHvx9VaDTliqLdLC39VcdyPF568eZtVHOJVGJSO8DKEt/BansmmrP
vGbpzGXjaQbM7XTxGfC/fPK8aH7tJoJkDpIvAsYwWhEaj200qhsPpOQeJGshJNS/hiu4XB2P42aa
+hiXKiKlX1f7liH1uubY7rZd51fPPrQpp+ZPhGnAO4Rq3ppshLhiHV92enHinn7ZtPJ7xLOJz6GA
yHAoWLFXRFEDGpyFaJmufrXWKhovSxHYd9JdYqA1B+fihO4R7CDovfDWjvBc4W3Y6hfq2ScYtkgS
59asES81KNVPU9h9eASA5t8VDZdqBjgxv87MHUXqzUn1CKAQxIdqD7zmMQrU8rpJz95/1V4p3MtM
xWTyI9dwv7RE9VqQ9UVp/9UwZeODHIm8ylG/+yqbnaadT4W7NycXsX79n0MZVfjPVvbeUyvRkHha
u5NDOXg82E80HgDUKTMFr2b0uu4jZE0egWOr8fqom+sjozSpwKU1xid+Sk+fcUIsN63XifAceq2L
yDYy3cEBEdsPuHK7Fu6JxMWLwOG083lG2PYC0O5TCMnZYqGs/yeFb/8lRRDxEZk64WOBfQmoXV+j
kGugpuS0bMDa2VJZ1gxN2y7IyO3a/wV65owHFal+h4Zdg7/JrLCTIJtEPe0giP6albK/i3FMwvux
Xc3ya+Oi++QaMUnuhzvyIdQcQkHqdOEPzhhg2nELxuphZWMVh9oZWp3R7m3F/Fqa7ewr6CIUUWUT
5nIYwD3kpOzXsYTjPPHDoIRkYVG/WiTBUw6a604Hl9al+sAi0P434U6s/1lhIf82EgXHqZ4ib857
uoFfggq2rR4N+78HbBLMUM2l/rB5rGkhrmhrzpLEmMcama++4e0e1Ee1R4i40m3t129gkmE++RDk
OwuqP9M2GEZ6fm8X4dbEKgfBwlQaoq33TdL9LjrfufPGDYiI4gUMal0cA+yJDTTZ0bajb5EgtiTB
m3Z5mSOJ0YO7c7uR/iqXVFsdEkkYQ97VMfE5kb2l5ewZlzl8KsN2R8puifh+8vo5vj4wM0yPHZq6
yYQ3JuVnV2tRp4yQlDnD3jgZykZ+G+Q+idsKSeF4mddoQMs+hSwERSyZQynFGhmTVafJDfRxqKTx
4oyaicVjtuCHcJ922KX5tFb2/sbLNa7nup5r+yS4+M4wZQip5mF278ktdfTPCn1QHPiSEYr6BFCj
dVoWdZc0JJnkTsQ+dNlxFvoofmivTfd+d1GL1Y4xv2efnsFHlyqr4rTC0vkETnXxsa1X1zm6ZJ/+
3XCn3wM1IcbeQYAOQX1levh6bUjjaPv/UVyvJVhzv/yb7di8NyNS1tQZl+rVJ9tqy+12Gh8t7ev+
JMMW+E9aW0e8biDA6DzDi05hN3qBnNr5fs8axw/kj4ymAQzSGYp/gCwN5hJ3WJvjMOEYyZqKh4wJ
pxGfZWtDojGzbknWSQPeQhw3Ub+iR7Bys2lwooU4HpQNZHFDMyhwefbCumvPNVyW9zSSyvmIyUJ6
6TaH+rZlR+dKtueSW3uyyzk1mKqZ1vwO72QFmhg+7CsmD4x2HAjx4NovCCP2Nne4naP7VY1yuGhK
KrGW+TySB/ar/ZGZtG7SugI3ZrHGiAj2S3AxGq7EW3L0tzbtPDOQcd7MYn2La0bmG6cpWZS8zSpu
FfflxfbC5ZeaCjg5L0Roc2TFRoA2x5wUx8Jy7V/byIiWdvWwvAYY8p5wvoOfyLVov6x5Ld5sIGRw
OD03fTYMo/gLtsc21czWgoiMmeCP7YGuAt0xyUO5tvppMHrloW8wx5xiW9ph3nA3PQO7BMDbC27d
UxwXwbv2amm9J7VXMA53Ufyr75X57JkbUVmYiqlrDXZSOmxJYrK12kgLR6ebHloe1JZoKNyP7GVb
WN0JUh/gjPiZACXoJL0BJQnso7/E9vLeBl0kLnY7i+vvpyuxjJS7xwDLZAcpco1rC4eoegWMLKqz
tJvyC3uMvYPDyRH+MMCydOSMkPJRdnbwQDVOhX6UKMK3rpHWJ78aqTNkct17f+V0s94T0X8rdcj/
6O5jvF885QX5bOKx/bvIuQ6uJ6i79ZDGyn4f3bULbtA2G/kK/x4ITp45BrupSab6O/JmwtQV4cD4
W5cOg1pjuxnRYyuCLG3VNRxP09wW0ertL0hvvZtlJI2RkDiUBWcplTWc3Qkgnuk1XvwjKEKFYnxD
MQSVWicw0qP/M9teyz1DUBZdsuU2P5F4hMGzxoX+NlW2/cebhL6ZhNMAalIOyAnUmf1p6xv1jFxN
9MAaBMo8+6U/vFe9a30sXTt62cLc8ehMtlWc1WRZ92g8i/ndlfju8saiYimZNCC21a31C1OiN/Dr
EysR81cFcjz0EbLchCcodUGfSAgIdvscdUvUn7xK6OHk62HdD6JekIfGag7qp4Qq0urL65MxeQQY
2Nf7cWS4zNUenhKL9I55cb998ttfoXXsiZl70sGpLGy3Ok8YG/or2eX+m6uqAENV9fwMPNaUZ0SN
1WOjzVo+AT7EZVqZcPuv3RuOpxJz+m6lRPJVy9GvnKgHp5OVyaYi4oaWEndYpvzKj056B2g6k9kT
qUOrPf/UzXSiH0sRi+HLJRqyJB+LSp6MsdjM4FtAAfmiY0zdKBxYEXO99WVzadUy/MfRLd6MN1vr
wWlrqCrlTfhkalqY/1lM4bfI5vV220dsvZlfbVF5WBzjHTZXBU0+dHEdH43TkN1HaS257w3fK30o
3MBBoLsVmrdzMLo6heNdMKZXv9CQxA0myxiukAGoGN4sbckfPBvQP5QX7eQA6EV5GEUIB0yrvu9v
WzE4JDLNFBeetgmb9gfx29sMFQaGDXffVyFDfOAzKLcaeVDnJzzq6EH/CNDznZVdNujL8SsDj1MY
k5Z4DJDkDo7LjzLucXW0ilURX9mviQArs/FpMY4unxCL7bfHJeDwgLFQI0KuxTEYSL29KgSiN2iI
8mHHlFOmsh38/hQHCvHtGhoP6jtW/p3DZP7PlZF2jiaGX0gHgmH+TKz35QVyrvnPrQJUiWJd1x8O
EbWjsWcMPWKT639XThXF+Fw4dFI8bu6YaoMhNm/ZC3HyBLKAWPaT6BubbEcOCLVaDkxS1/9EEXbp
Ebw1ymoGvttCzDH9Z6M//mEUQEPWb36QEGohe3nxUEq8SLroeSkpsgnAKZv+37rY8Ze/YHkgCQlS
1xXUdqWJ5XMzqmlS8WnUNpJWEcr9B1q7Hs6I58IHrOeVfjQz0pMzyzwEIynyZsFFOdt/8Z0BjuFT
EDedjZcEIaTTttleeoQZY2DFlBnNYXzrgL61x9YkWA0JHEDj5zux+58yTvRrGdXyAE8LRC5jub7P
vMcdb3nY3WKGQewmF1xSdefBWdi6qR63yfPto56Ez1EiRpT2JeLuGyvgxskpBBsf12lVP3Hl+P+0
Gppbo/EDQJf5PYwepsd/3XL1LLCXwpbG/mQdq2i2X0yzgjK6njRdvi4keqNXFIhv+AHZbZFMmCfe
6vEPikfy/CcJE3VuHBWeGQDITZC9hRvJmiQ6RJIh67wcPDf4SlijlrwWgXQzXyalPnuzcdfL1jby
RgZ2VWbCkpF/hvsm+U+QMkhaRG+b6TOwtOtckJPDuxNs0CFeQjA3IQXhwU+3SO53bHlVckNebDzd
r0iQn0sEUAXmrq5bTkXMbHuIbdL40rpe9b23XSEYp96SKN8m3+cvoVmp+a4IKylOAOM85nHjWOML
GUR+n/lFndyWlnUF3IqwfgzoTfzPRkRi859X0a1dxuKbTSAxBJwWbXghlk22t6oFzX5xqsGqLtKM
lckLFP0IXKV0gIiwuUR1rZqnsdlqJwWm6b+7JIF28qWERdwcmgYPs3BWzPe4zR8wgWJXZK30MWuH
236HxxLuPWLwcFPldguS1CUijnJqOn+nAmtvKH40lJJmalrWO7eYqr9uPPv9V1Tuzu8dXkjWud0N
hTzgPSofYuCt9rT1OkHVFw1Nks0c1I+IMTz3D+9TV9x2Ze8+cE6WHM59sM13PQcChsaWz+fctUBr
3k0Tiqq+BHCCj1s5r78j1Eh/bXbJl5lYRf+wm3r6jKdKrIfSn+X2IhF85yW2W1z7A+2KMl6i5IZS
THG2+26D9RRjeajcohd5hKJaUJ3sx90FzFUOFGsnnL78/OPOuLU17wtdovNj21T1bcSzo+GtBrCG
YqXH4rQAAhMQ1TZt5qCox5MXx1i9t6vwESV68i5jfLxpuEXDt1hL/8pB19Wc9iFFd1kCi1ylftCI
372EkkE9AfZJBBx0Rc6lsr/2dcj7VdXYMVOLc228FHWxfgbMq0/CaXumB9/d/gbOuL3tNW0aDJmL
d0ywaH3/j7Mz6a1bybb0X3l440tUsAsGH6pqcPpzJKuxOtsTwrYk9gz23a+vj1mT1LEgwXmRg4uL
hGnykBE79l7rW0kdN/kG8ZhxEEWT/lR1y4E8tYt2xTTLGjeLdNneRAyx+13gxJHeENcsvqF40j8N
N2kueCMqdsQo8b7mJQGBFxZRBhdQTEb7GKq+YrjC0DY/QQXqvsI8LucNxj0MKSUokeCC0xOSGy9n
4L+aGDw0q9qSnc05SLvfGcr50cHktWcLTL38kTZS01+GyPOynSRQtN+BRyheKdxde60D3xLsUlbR
b3A7KOdQttC+N9TjyNGR7IfWOkkWtZqOEzO/BDfXD7vUb20muEWmb3OmkLSGzEQh6x8Dd/5SJJTQ
1DOdtI9FZfmaqsVKg93k0qjYDp5p7WB0Kc7FzCAQxwV5tU6x+5LOmbYTLs/JMo7DQIGyHVrGUytB
fwRFwaQjQBP9oDltAUaqL9p+EYRbFrsNvOjGQ05FVtERfWZyTXgssyw7GWvIM0NPDlqeO/MO7vbM
XpsRA7WCMVf/GIYmuw+aYspP2VRM100adFfUwQwrbceakE02TnUZoBvFYm0EDUW4bXTXFk5/C1+V
2180hfbnR9z/85Un2jLi6G+hnKaYrWm4zQojOZ/E19GDe7Qz5Az3l6eiPOgurEKnRLHb7902z4ad
waiRSheSVbOtMijWa1hF+TPHZKc4BCUsE3BbVfGtzgLvYjZZ6VfUtPljZSf5lx66st6EWdDuOIAp
PGz0d47UuIiXUq1h5JNGpnYuFbjkbKslE2vPq+bnUjsIJsrZrci9D4IrMCZteEmX0AWlXefC546q
/tFIQ/dU4u/mgTI924/Z5PTbBv1gt9J0SunJx56VP1sDWQEXwLcZ9q+M2Bn1UwZY5Xde2QjHjNYc
LezsZnY99I47rgpta29HNUfdk8APSFdwCCsmZemEJJHZvBlu8z4QF9qUi0sIj1+Clt6wUSCURq5W
qYOyZJ0Iy6FB20IVXNXlOLkbb+nA0JNxAqxzWNTnVYUIqb0yJmQi12XqyV9lW9rI86kN6u3sjL54
YnMr1WmcU7AlYIexKEREmOMMG6WBFMJN5pNMGcUUK2PoW2NXVhSDm1ZULN4Fcs61wNYfrn2UiziH
2RbXY6z6K1rlPtbUipJuV6dYVNd+YY72BUoq8sPpC1SoDeOkfg5k14YPiEajBu5Li+Kk1RVMIcVg
C19/2tWYbvEORjeEYZZfURD1WGE5Bqo1mA7/tzN0Kj16Ouqf83GKvnSql6B8yty9JmnNtX6mEI8Q
RkeIVFYlg41us9TrnAeiFM9h3U9yABYwLAayKZS3UkD5Zz83SnqgVtc0t3mKcZ6LFTjGlBzjZqvi
yvkaLC5Yim3h5FuOr2R9tA2qDMxLkRa36CpQxfUi1FeL5eg45qg86KrkNDfymkQu2uFx1XDqLrx4
T8WEpcGW050swaD+mELMX33vq/xm0k5UEHUf1cXLYNDwX+GeYK6vGVE3B6S53hek7C1DscrC1uDT
UaMDFPh89DmqwVsG/9Q0mTVm1SEejORn7WEcWdmTO93TBndu664ef8UMQL+PhmEWj7Zf9cee/F58
WJyAac6URU4V4GWvZhhOL4IZTrBq5665S/lbLV0Rpr+bNMKdyFksFt8a7QWWvSJ0RfF9Jtxyz8is
zH0Gpa12Ee1TJzG+hXRMKGY5MJGgk7E1Q9KAIkS77Q7nkDiFszRjvWfNqKMTS4lw1xEiZrm10BGy
awp7/oWmqJ83BC0rdUpTWpBrx6nHiypn/9qmVhpWcKksbd/JrIrqkyqC7idZM2hAc4Aqj4ujNQal
EI9XrIjUW17M5ryro5y2c91wWoe2gc5ii9oqyn9ERsma24mk9o9JM5i30QRm8WDy8YSrcEr7K6Pz
p27tg17gkOE2VP5NVXf9mnM91lFmAgPWTRJPC7T+uniBulXGq9xP3XZrF4RPAfAO8YVxJwHtL0uG
ly2ir+8eAw2GAnEEZdxpvcjfhLBS4nWSJuONJhfgycinublvbV4TXlU+e1ShZd49cIBPuidPIk3H
Aju3DwaYnidaPYt3v4r0TRCm3A1j0u4SMkcl1jj0Uej4Reve+VEOg2CIk5ldgcM9ekiMB2rtJ0Jd
+2ZbYwAfUfv2zA1i3Vw6nq1Qaphhe2MHnqx3JoyKJxIm5U8et+0enGAWHNgbfKs7UaejPCCxTU5m
EAV6bTeuSdOM5gBMqBa173omTp4BOMde9cXPRo7DvVb8sZOUk7qo9DRc6jCsmtMQBx4TNAUmZk0T
SdEaofOABZb/QouIGb3e4QPAJdQTJhWvsYB0uLhSMQ8bKljQHdFk8clNfRg4m7SJEOh2dYgEgFYq
JWsJIhmtgA57czviB9qjtqjk1sDKR1FAl09sMFgSMTcXDmZyW1vitmoCnNisk3qL9zUy1l2HRmEd
N/Ns4SNSSX0YBskik2Q6TH7nnK1amDum5a76aSi/R9Ps6wPaPkeuRFuF97Hsw4ceEzyzS4Id3W0Y
F/VPWlU8LxWlzfcmE4LpEKYSb4WPqL5kLM9UoK0nGFyWPUZqj7ew+p12IKmBeagpWHVxge8jwCk6
7TrdD7ezw8Nk6BtyyIvoWT5JaRPtjXnMDPmWC/UYSH6LUxb01pCxwgn0kQbEuQxxkuGeFBbh8hRn
HhyCgpK+2XN0T+6mhoV+HSJka4lvo5+89fDzD7usgLyyUjEwuI0d+cFdl4vEvDZ1Lo9IArqYoECL
rHbHTrPDRCRqfIHyjq2tQc4qTj4oW/JhSrvFpOHDDESZJPeMJOv60gSwZq5V3ev7ZnD8exMntbOr
+XoW57s29l0ZV+Ged3RZ7zujZr3uynTHaLdDQjRa3lMjc7SGzWigYuodPky/s5z9UHWINrLYytW+
100nNwO+0t0ys8Xsggd1aVM69ENxOYpyN7aD+mrUGuVH7BRttvER7H+fwHd5mwzB8Ffk6IycAmzH
6NEJYaxXXWm5OVSUCCHzWNcYewzGJQi2EMv/VIVkQZ5tB7VbiADzGaPRCJxtkRVGlVklqxYm23PP
Fvsw6hnqAFIkq7oeuOCVOeOk2ILRMEIunjWHCfOUcUGz1pbrET/6gEg3dY8BVtVukxURrVPWkMFf
4WP712pcqfgmTyxaoBVzqpXJ1DG4GKauELsOlLq/kHJs56XxHHWlqrYeGMzD0UE9lzSlucLH7Il1
HPjdLb9gnzHWKPQvn7zfbyXSHu/k2UEiDqYvJp8C2rKKS3vsZsl351o/MHp5j2z4qbnt0H5y7o1N
/5dZG+YdmADOwY0e6HjkaHxrLIzPftXM1joHLNOd5iA0wz3tbP+llGUZHU1bhODOaccb68Huynlb
2ZgULsFP2DHnAYuKONd9/TTXgROtakNprMxGZCJlUS7Ve4oaoz+aMm/5kPwsH3e2xk6wKUP6/Fvp
wvcAujfbFFVhYHh3MBuwYcgQHe5upslIe88dnaNJM7hkJOOAYHMBKp46FXJChjwG8WAcGxoGlnAU
iwnSxdukGhOHyXRHxztCMHxhKyzugGAtUHEJsyPofZYx/oS1EjzYkqiPA74y6xdjI4icVGsD/M3O
srYTXThzLVXTaCZeLjbitE8hz0U4ZtjVRU+ylNsv+GkkxNR/HsrvYgX8t3h1MHrpk+dSqq2TnCJg
S4yXt6D8IhybfFw+x39IJN0DtRe/kiaLcd44k2cm30UlG9LoedzBNozm/Mb2SXvcjxTFvOZ0CPKv
wDk1XcvZoatA6sD8zchQnx8QyjZAJXOP1iKZIwWK7MKSAa5jT/CjDyaP+jqrGVIcKVEy68i5akxP
yHdIGg1pw8EcdbNI4fBVIBSwZzMInPOKPZ0VY54vvKwrcI3kc6auMNG2xRWtaPndqxjO3RvwYNR2
ooPHBQ0EXiAu5hKTlJ0l817iVaVr1sVh9ctHAHnKsXFNlwjexLy3BxzE+17VdX/NZDW47rRMf4mi
beKvyMFRMPIOTjQr8RxzqKhswktE17veD5vmf3LCOxcnmyYPqS1SfkCN1dNCFFY1ujVOkRWIx3Qi
mfOQdmNyL3QL7KDXesBQkIY4hpSKswseTH/jN1rHWzYinf9KGqqfbWPEc7Xv3Hj6grIc6vhk1vJb
lCI0JEW847MN6yZCDOuF43Wx6CzpRamvAlAVxl/LTnYVff+B4QujhK9FKJFh4ChIu8vUt0dvJ4y8
2M+CAxFuXVEBp+DXuDDNsq/WkNF8ue0Tp1e7Hogqyn0XRj8GjKQrjoOt6u8gQEuGFTYb0qEYAbBv
h4ZzziEBD7GdEr/V177bFt/ceE6fFPBAjkRmMN1Pc5LoS2tEWLelwFHWNrRQMm/CcQ6DTasm9JgR
aCa+jRDVFj1mk5kR50Im/aOyEBTmRbiOAAnNFyMooW6v/TB11jy/tMflG468rLouvmZGMhgPCI0J
0/UTQtkuPeIugy06ZCporEecmcxhKLIDR7q0/tIYVXMjRrvst3079DF6hSRytyYMzG8pGq145zV+
2+0Zs0QnCHacv8bSQu/BuCRnN5yNpN92flVe2rYuHYgy3pztm2C0+Ipd9LwcQ4y8+9n6Izqs0oUG
iBndV/sZYWO04nhhcbyczdwGA5m2+mlkY0L4YRptvsIqVDBHozs/4rdykhwAhteVK8St9nhDZWiV
a+iQtHRVqt2TlSD1Pva1Jvqv5LegYYAItrxEEzoM2xk905dU9aF7PbSpn34ZxnhkLJ024x4hafw8
GIYniOdK+NFMa7aO9NHAPlmyWD7wxnBfi6ivxiumwF69a5YkztNo4AlkjDBgB2fI1oZbc4w1SKzG
EY+Gdjt6IrNsqQG8ibYPBJ0EA6mMFb4FN1/cagaBRKotBOTAmbkkPTgrNK+b0g8HiGXSc7clhG+W
hJb6a2eWdI9gF4Hom21jeEa34b6musaJrfIEA7Kt9fQFB1z0TClS5osBvt34w4gScFnLNxyCRuaz
0Rh+1XVCpxcZB71BUQs7YdxW1C+Qy+JfyVwwSgqo/PYeLYHoEt9Y4280OrSOLI426+7iQXPMayM7
uE0rUz/j04FfU+GRH7ep2ZDqGuUzPQ5TmdDgPfqePlQHAv22ikWDjQijw2OUV1qdglB3j3Mxz3fg
NCAxUJe/YJvSLD4e0cXgGBr/YDfouMD2zNO9SCt3kTVMaAMlb9dtY0fJITZkeMMBilGUJLOvP2Vu
w4lp4Y/pNaAwgApObRrJSrW96R1Jya6fu2rALGnVGOyB0la4mBTNiOkg8CWUj2UGiXa3JIL9dNOx
7U4F3+4e33LQXoxtkb7SW2wEMrPWuXARbLSASHGjvPo9vil6emh++X5DSvBe5Xa1BU+nCRa1g3zv
J35IOFROX+Q0JklmMv6bLTq4Lp4F9DNlegW1LMyuwNWwFOs+BcAgbZq/myrj8LgcZ/vgpAQjxq2w
Zk9vRe0DrnULHHUrB7AsSk187u2V5kv74dR++1x5OrgEASTQNw8typCmrMyFIM8ZhypfpvN2VpF5
CwAaEVTtZ+UtOgmG3Q0/86EBCsYon9PiD4ESPt0g6IXoDEMW7voclGa6NVJbvvJj1ea6AL4dHZ14
tGjelAAR14Gbpe4FW10X7iETOdEePyU/Af/P/qCSImNncm2vuQwQRy/ZTVPAK9gU6imiRqkPoYBf
bRaF8eKKIJ0Pc9HF1m5Mulkvvpr8Fu0rXVmeUf5S1A6dSTdt59c8B7j3BZBLbe+iXrS/IdhHL5xs
xqsYkeOtM2gMgEVmlo+pMu0HFj3/Ku7y9puPY7LbhoavMMvnDr6twXoKKSQf3XkeBlLQQxi2mZoT
wsoBYB9T9E1o42LhsJ0LmoiblMMG/nal0P+3ZQebOXAC9zpDcG+whCbdb07OzDGzITZ/xqg1f/Sd
7X0XZU9ShJmAPeLYHbp3mdUhkdLk87JNpXK4gJQl7XVGi0KL7wzH8uCodaiGbU4XzFkn2JjrHU0v
424O4vmHJWoSPMmedr/TMOc1J4+I4xII2vpmgmgAzAB0C0NwhEnXTkhLfEURY1EqFWZ8ZVQoM1d+
G+ph6xsyo5HGVGjT1LHqGK0zi0C4ag0vzpRkNwT3Buid2cJgVgVOg4QuIEx57XrDmFxC5RQPbU9d
YPRZQEBsP9LJFIqJ2+B6hbEOfNuXV2r2TfibjSu+SxwPt+h4omidIkwlabQghB4qVtAdmI1g6C8q
Qz2RkeqZG4MacEdvEypRl/VgR8h3GqNdwY6HggBV3hqfVJ1scYfR1nRzoGxfEd4LXHNwRfChlR0z
7HEZShSMezFdZDiNhtky232EwGBhAzQZB6+YafCqcZkSQqRo8/aEEGp4IHDCaX+09gTaEaGOYe0z
cyRVKaAfaaMTL2X+2EkgWqibufZtLZsFopvzN5qqun0OY1A6jPAGszxRS+nLZGhNUBvjUL5M0hCX
Ft0amvqMyr/YqVV2OzX5aKxTPlj7kq7hnGxcu/RZdW127CtzQjyxnfPYyHdl1qknzgbEsoka8OKK
ERN7aTzNwPyqpG7BxlABDrtczZTdga10vUyZw3jjDngbNk5iLQNfww0eJjllr21Blf7qmtR7O5ik
ZneRV6BuVuD+gOP3FfPElZPMWm4LYiIHpg00UVZR7LgPQ1RqJg/Kosuf0GaHNE+X53mScz7CaUwb
UnWxvfYruGSVS8S8JV9y1H4X9dSI10ViFK7MnjMBqw99iFUHZ3BxHyHeBw47+XdmHvbpzWCoLrqI
m1Ji6cPOz+dYY3+ttE4wSNVhu8+1wGcnHT/j/GnM86+Y5g4YPF2bOx3K1qG5oxyUgi1I5S9BBVFn
RTB7kx0Gz6W3hTNN1KugNdy7GHDwcyuhIwNz8Yfr1K+DcO3aDStsEPP97twI0cIuq93JXU12qa/g
7jLJNyC1QJIdxZNs7OZXC4scbY1FGbpXshcvCUFG2RW7rb7C1kQsdxMIs9sadSCQTGdYFbmBMKET
Cq/7pIY2uQeEwmQKeF79UDpVC5l/SvrfsLoqveqJZXypHS2CDQAK5hqwz9RNm8mI6oDVFqpd5SSv
Pp8gHGCrT5g/OYO8HCiAcStFnfc7B2bbQ56CorPKOAp6K3hMLAJFJoYB732Ns85nAHuaK8oNjl6j
SFdQeuSzbBB7N0ldB2srC9g9tF17X9ChY3VBk+Q/oS6PDhb4dBLH8wFTcuKC5iZxzkQcArq8Rboz
Km8ZuEXoLky7SotrkZfWb406oDz6oCNzaOWNeCbSw7DXU1jYmEcL2SZ7gW79ylFj3u59K5j7dVYz
5dxOZOiIPfq76UqqscPAMobmuMlTt/yZhWH8PUDS+OBIfwT5NtZ8TM+kGYp8DwWqa1YyF6FAdtN1
tzFBEcEhqdM0PqJ6oKZGbtcelaNNcFIIyZ/GIlZPCr4+9Uvfjwhg8h7etDn3P+Pcplqf2wYdX+Zw
5EQa6d7PyvFoawLowpDoMpliJNOm0TXNcffB8DNcwUbqZEuGJ93uDpaBRDWR1xJlMX2npQzQ6NLv
3HZmUSxLPHfMPZu+2cm+cL93YSkxmluzfS9npIXEJoRimzCxRrMBZcNiCu1wOuUbilzIo1guNgiT
PeyXJU5BWht+ZTBpFWjYnB747SrMWVo3EY2w7QCpqWO1YWa/7j3k31coQlrIZcyEYFwL7BBWvOZa
frUV3ZBm9yHMkQDg9cgYEhWl328h7+JACGQ6ooIJ1JQf2JDjcEM7xMkOto2ubltavf3LZbxeXMLz
p7jOa2PBWrUa5HrikAfBe2bY38w6lPeB3bJ2cTK5dqOm/G3n5pwhWMLstrE9lB0bNDyUqvgZ9eVI
VspjPuXxr07XRoHbXzkPeTP1MDNwYtOiCEvzGyT67GuGmr3YmpbF/KsSktgcnzb8a8GaOqF505EC
p9iXdN3dHBFr46nxIe+78Vs1I3c3VJIiQm7m/qKOR7rMtiNiaLgovB8ylHjWxUgKAc4waqsFLIDR
ak8KU31j9hYvxoCo7n4qbU1CoebpoBrCwAymcUBRBV0cE4ZEy2nskBhBlmrJPbwDQBdaP1zZ0DUf
SPu6ili9fztmaE07mYCn/mLgL6FbPPkqYVmF8U4nMLfVjZNFGBA6LBzVdia4tlsl0WRPmxAR5pGd
pMtAkmq0043huF+73O3YwTI2pRIXabeKrcpIqSNlfZJ97PubpIg8ihMYMfbWG9v+x+xN9qMZTYW1
aZjLemvRV4rXOSS+DlZuPNE/LrDV2AiP8ovJFbaguUJS9/dowMB9SZ0ynXAwW+2utunqhywFmOwZ
4EMEx9Crb1B/cjRlghs99IPHMuZ3oZ1sGAgpWvMBvY4NR6n0mwHxo1oDrZy8HVlh6bciauQIfsYY
T/9UHEg4BTFn8jKX3UVoUB19XYEx/6eK/GGoiozoGWXn4rImROSXbUYJLeBcMD3pA9wJwLkr+3fY
YjvFiIaADVLBEH4tXWY6xLgktPmKHEoD7RfRInXpIAP+oDneqZuqjoruC8Nsi9pd12Fwb3ajmDdW
PDtH3EZxjtemiorVP/5g21NBTbdBXZNcMFnwIYfzeqe7f8ySTkVJY3ATeYF8ZmTXPhR2Ei+FE0Is
gTf56Z95xs4oehv/r2ysgHJWIFc00LfSAylzufsH+2TrCy/Itlpakb0WbJonkZK6c0hQMU+f5EC9
E2BkLUlq/CmeAFWxhAz9WxaWKULwLnbZrlElTbCmXGQuu3FoR/swdmF2OaOy+zEF6XRUNAw2//1f
/+v//u/f4/+EL/rm/6cH/VfR5Tc6puP1f/77nbgvy2EEThHvOMI3z+INB2oZjzWOIw/+DsRLQGlp
4/kXH1/lvZwkYHkOskY0Jr46S/0Lk6kmI4hTk2ExY4XD+Gp0bX3F+WI8fXylJTTrTUYS6wS6c0fY
nHlcHujbhzkkUaihasl1XBvxxTB31p5NdFg7BskQbm7/rOUA4pyIjYvG7X5/fPHlNs4uvvyGpueQ
8yoZTr+9eBX1YYoTn/SIok6OpYhJpwTWsWvCFo+g00dQeNJs+/FF/3i2zP2Y/XE5gaTO8s9+wXkq
hzZycwmhqisfhQ0auygr4xogfvy3MYrcmO86trIh/BBYdvYzMi4bWxIOsJiVZbMrPL/YYFZtN2NA
jNLf3pVj0ksxXc+BTSjFWaqXE1h9CQUf3KQn72o/yb6MdvXq5H3+SQb8n4/PMTlDOuTMmzxGcZbC
lpnSRdoELwBSbrMa6QRcW6yqO6bg+DM/vqk/Et+4GUeR++iTrKcw6759P/DYErmS+87agzcKTXqy
VqmtGVSgE14RidH/7ce9XM9ffi7WFQu33NvrJWUbgjrjejV6/D3UR2PrdHN++9d3RZSn5TOcELQ0
nLOfKq/Cmd1cUWiSP7YOdOLvsIzCxm0F+BN7kHcfX++dX8zyPNy9vuUxCTr/xE0DJ2wuUOFloiNr
3pWMcysARc6g5sePL/XOD4a/0nJ53z2eoXP2g/VLSyCPCZyYi0w+JGXHoMErndcWROEexWr0t+uk
55BzjpqPtgAfmLXc+r9tBQaJAGyQ6OgMcLyHOdRU4iip1uzenyUwvvMUeS3IrAPS5OCPOfvVoBy0
i3UB5Awk0AORLnwBdGXWuNe69cdP8f1LwaJd/ufz5r+9KyvAm4KLaPmWnWplWLE4BkgIayNxPlmg
3vu9WDNYCxHbsvqf/V6l1VR6jLiVGiUDHl0O1kM4JvvIHWCuzVWy+w/ujGmpI6Xr8yjP1l7SPoas
93kVCzKP9+NghxuHwLB92ySv/8GVLN8GNqKEx4b99hli8yc9x8MantbM5OcuDLa1Jpg+GcP6P7kp
G0Ol4BFK1z67VKDiOg7i0cG6Q8OOfwtvksArNiSYRJ/ERP65W5PmDNiTeRoSRWJs394VYnJkNwFQ
YWg4BXLmAW7OLqQe9xfNdvk61DWqvdYymH44TtVd4FsK+v/k9VRC+Y6plK3O09k1h/aiHiE9WIFR
kYKE35wmZX0Qakg+WZD/9We9rRBwMAtiLKRg6muZZ+WJCPNWMwiz18VcRN+MmsnNqh0JNyoRm12L
KEtv4rp2LhiKNZck4Ylrttx5y4hdHRHjeC9TWvYvCLMLxbkedRZT/fSQxCZNXQMDzCcb1vJlfvTX
Pft9DAOhaiqVvU6ZU4RFxOQ1GAk/IOpiC7BdrPOpjaENgwr5+HX/V9350ZWtt28GbBRMLgNXbsA3
InSALZera0nDbF2Zsr/wFykAzYHXoLbrSxHn0aHqgk/+Fu8tXCz+/F5yWbjU2XKMfchJbPQ9eP2g
SwYxlPEGwf8RTHj1yaWWj+qP+wWhwBeOEFjKs4+OVkvSYd5z1kH7w0WquWcYUzDOhSRbghH6+Om+
dzF7SRJF4YEBwjqrefwybZ2FgMu4sQjNtTad8tLwknrvDmNGD97Bd/bJ/ZnvPUtFp4CKxJKedZ5f
7OOypoogdBOESwPdlzQCNNhBefQo148TeV+IUCy5Axg43JTsFEy2SAXY0hJJHgzLlxcTuu9qg4NG
7Cqa5PuPn8myNZz9ANiKTQAqih4fW8jbF65YHr8GooUuDmulqlDcO4zcth9f5Z2nwLbkU9CyQVlC
nL3WwTwydQV8sG4mAVTXAZHiudYK9/20+/hK7yytLN+UtpiYHdStZ+9uNtg9ejtqP6ZC9XGOiuBY
MtVZ00ZZRg+y2PeNGUGD9I1LskPqv19UKahZ64jOZoH4I3F9xPsZD5G79g1t3LZS4K4QU6kvMV1n
3z6+1XdeZ5dMY4eTAi8WucNvfzo0kriAK66FXnjJAbAJpqU/h6h6rrCWEX72ybN951eU7Iz8hERy
u0zxzi5oOeA8XVr5KNaaUzWk0P/KVl3WlvI/udTyR529llzKNy3KGk7O55nN5PQ0RAMFHBkyj9FP
1sQdkNI4AgNOrNp2cIT1hWws45MV4t07VJaSLlob1zWXr+XfClFknHUCnwkmGraLHf1N1CMlVHR8
Hfrw8a/37h1yWAc2KpUHcPTtpaQBTR6DKUXuHIi7MaoxVCfDaOzolNsHzJWpv4J6W1mfrEjv3qIv
OVqy8ZueOrtF125NFkLeGhGGbbU1YIt9AXDiJpsYh/nfn1l4lPyOUknLpgx+e5Mtpyf0BDxPACsS
mRHFjkdK97YuEXh+/Dzfuy+WL+VbDoGwnn12Xyk0bY0M2V3jO3PJGQJCbGSk1HYoDz95S97bpZfP
gBMEfR0sn2e3hWVfyK7jtsh68sJ1qXTvohHw9AG+vgHKOII8nA1+MXBYm4aXukb+TqRPfZo7kwr9
7+9csqExOWdldd2zba3JCIfymGStid31Dh1GqN3oNw/dgDf2P7iS74PFQtzDlrGsSP/2eXCEI6eU
vwElo0WuAC4xiEcWyleC8T55xu99Ht5ySCNcjaGvOtsxmrFGn9WgpSgR/B7BMjJiI8RqUzPAOcGP
No44FNUn3+Q7KyqlCOUpWzIbiGW/vb/QA/c4wc9GU5yFGG7RYOSRNL9PTn4oZz/45Nj77j0yO/Ic
6iywlmc/nMbqoKwJfFMQ6+7Wi51kTRTPfACskV5iFiR5AmTh358VWcDtRVdlUtvJs3ucIdEhroPg
niFUNbd6dHJEgq1nXflc+5cbR/H3j9+a925TeYp3kzdUsuS9faoA0ZxgBOexlpPbPIwzvPFao2VN
CCZ9HCKVXXaDMT1/fNH3lgOay4BFfc50jnu2HIi68CpnAJiALWbc6MmY1jIz8AkwKt7/9aVoftKY
oTW4dILOnig524vhjAECLmBzE9GyvKS3nO6yKug/2RbfuSt65ViehMfBkULn7aMkPA95Sd80a/Su
3zEJt+s6yeRujgEh/v1NsfcKRRFFS0ac/WijCIImLU1uihL1VLo9NHyHucFi/CKv8+OLvVO0LUWT
JfHOCe7rbD1VXlWkCZhbFC+1f+CD0Xs5NpL4cRv41Cy9B7tHtVCyJxKI4KW/Pr78Oy+o5wmJtISR
maQ99Papqrro3NCz+eyFO9wpJIY4DM1fzdiBqdI6uKimwvik//reNekc0C+n42Wr86W0Q6HoRSkD
RjWHOJFy7b1o0YTrmCE/QJMlrhIh5NePb/Sd9Y3FGxyMbdtCcKx4e6OgkIH4o9he9z6wOg014loy
o97Bh4Rxwvnyk9/1X0/urIxjd+RFVbbLx+idreJ+NkwMTRtAa12a/nKj3Pu9rPW/hIfFEy9VDa/d
jMYIS9OM/wNNV3if04+Uf72buJ70KS1sVCAkjZ99N/g6wDnFtE2FNKxbQhSzVwYUJKJiQ7gAneB6
qwnDjfPJR/Tn83Z5sTjKsClzYW/5nP9tv5TwhmNFyBJ5hiSQpcWCNiF28oi15YUXMf7kLt+9nKmW
iZNv+uyeby8HwtDEyoTUaWEC3qPmcY51hk9+NEZM2pEGO/e37xM/rOTnsDDFm9zj2wsquVCK9dBg
BzIYUiZ23t7NnSOPiRsMBGrq9pM7/POrofFtck2PDYX69WzHtKs+zkldwg/q580htkto9kQ9bIwg
SA9RZATH2TCs64/vcll93r7EdPhZ2DnwcKbjsPX2LmnXaoZKfKpkfKBxqkdCB1NKH88sy2cZVdVz
0jbkCeA3+uT7+XO5X64sKRE4nUtEWG+v7EAamurKZeeEZ7plEO0da1tZl3B/9CcDxHfeHfq5pk2P
jsYuC+HbSxmBlZSR4yB4KGE41uM0b/FaI3meyzsdkOz98TN99874BekyobFz3LPtJc29yJhjBCj4
noudppRE7B8YO1A62ScP8b2fz6Td40ufIZTwzl7SxBpxeuQLT2bGENjXRrh14PBA/LYfGQNbewBH
S2zCaHxS3i2Lytv3hkKLSyqfepInevaypsNEUlFetxhB6DYZpBbtYtogn3wSf/5wHERoJvNestT8
8Q32JoyS1hzbNWdUZys1DAfH7itKLA2BiKSYTx6nubwJ57flLac05lAWZfLZ51CLEmhya7font0F
CGok+ymPnG3ouT2ucUw1e1E2WAakyA9VlYMujf122/ahDeZjqL4IIGsPH79Of64LEp4fshyLOTQ7
yNnrFKo0xHfObxyM5CEy/MALfoAZJJ/aFlfmIRltiNktsQf3H1/4nafvc9ak8uMfjBtnK7zvyRGL
bsWEv5l/hJCQmcCQNz3haWL12318sXe2U1Ygk4Et34xrW+eD6CUgFzgiSRUCcfeBcC6AO948HIKc
+FwrJ/rXBwx840HS2CSl//84O7NluW1kXb9Kh+/ZmwTniNP7ooo1rElaS6OlG4Ysy5znmU9/Psh9
9lGxGMW9+q5ttYUCCCQSmf9gPpoAE15fHbY5RPwGfomFQPviPKUUTFUEn7q9k8R/8jJqnnBs9xGW
TYyX2/O9PkCMRFIGpZS7mzlfxqRO0hASE/SNGHMYyFXYniKanxsbemUUMjBemjI1oEOx+IT4C0Fv
R4N8LxyYuxNmQPfIC/aH23ORf8vlqbFlQVLOBpILe+ZyLgUatihLj8i1SnmvKdT7O0uLf9eHeT79
ByNZZHg6TzxqaItstkfEDA7LgNErkGT8TQP7PkOMGP0PPb27PdR13s6Zo6CuaqhW02dffqDQwabG
kloyUHkbuBKdeTRGMTxpgur9LtOb5EM2wd5r7L763AzW6+vKqNEBIBLAFSz6notzH7kO3udMdq8X
k3NPc3w+oCxvnehcbi3r9UlnKAlhcH9+vmV7EE2YvrM7Mexh/6Co22m0R+yE5l3Wxc9IIG41K65D
Gpa5TEtiW1RUphfb0vFxrtImiJdzKUhrqJIku0D4GdplKETt+tZxvazIi1dfWgwLmo33pUYpbflJ
EfEZxzQw+v0IpPIBu6XS0wbX/A/OHLZ3lAUlxoDm7uVpGBC6h/adIdoR9v7HYdb7r6GRxP/BSXB4
VBJA6LNSG7wcRRMQl8Fag4Ky8TCxUW09YI1n7gIdkZbbJ2HteMuqisQU0BA3F4dO1A0uQb3e7yu/
mU6zi1R2aLr2Me3HP26PtBau6Mtx2Ui0Fb3qy0lZrZ65c4r9RlWX3V1b80zOHQD/t0dZmw83qm5C
sUUm01yEq1L3KQLGUDArBx8RZPrRhq7N6jy3Rb/xiLgaikmQVvMUxvULwMkiTZoRXmqsDrNX1ezt
E34p07kaupGcvtQOt2d1dabkUKycRbmUVNdYXF0Kzt7Qi9A/SvIsOIOCDtAkasNnTNqaL25vwEyN
sfAoNma4MqxFmovfEE0F7hn55788Azs62+yDct5jEor+21hopzRLxA9MAAC0kh0nyEKZ1WvPGE+G
X0dd7H4ThZwsCEfUSyJDkH5O7XGKhv58e0lXvh5NPZfZ6aBp1CtUUsT7R6CdsC9R4bwHvIxMp425
GxhwY+OMXSXyckKgKOncso5gJy6X0QdnEuljIl060xGfNnReDR1JHpAMyqnshfWVTCx5P9rNxpG7
uuYWAy+2DQIvIOuNcN638HiOPALRM4pM2JraHJf3SK+HHrJekPBxIn6kx5xtHMbV/cMlwKGnj0J9
+nLiKO7Nbe3ie6KGOFLtIhWNSy8I0/zRRyUghqVRIRMyIXWxcb+vrjiteZSoaKiRcl4OTNZVaRO1
2T08JORPMEz/JvAkOsGGsb1KtedTUbvOAVe5cqNKvbbk9MypCXL3AQxbLPlQKq6W+4WcMkD+PUWr
Jnvs2jwfvs99rjynoZI+ZmOb3tvW3L9x1KL+fntjX8VZ8EY8iKnoUkvRwd1dzt0qZqOaEMfZo8eg
zIe4Q/JrH7d5lG5Eh7WBSEB1Uk+SC3PZkOPmEBU1x3lvUZKSbjus9UMYwmTZ+JqrA1GwkW0VFXPG
xYyidraN1E9UqZeMsWuBN8Pc9Fud25WAYBPL/2eUxSkNE/TbkQJR9wiEtCfb8lF4D12pUGS/ujzC
JyJxp3ECXZOujdxEv8RVhKaqrA8FcByrEF9CZdJeRGfTAgNp5N3eDXK/XaTvcigamDzoZFd6ibDD
RMdx89RHzWWo2kNsD9NdbDfjnd9Xrtej2b7xrVZOHlkLMjgyPwI5ssgnVDu0Fby3NOTnsvo7BZhv
CCXObwaiwwOsl9wzZ2k559pozd+e6dr3s2Shi6IC9f/lLsEDL2izhA3SZdZ0gqOOP2MM5U+gvvP6
G8omeQcLR4HEukLQuvR+6gDGD8ylpjgVZW4fsZ/cgsavTYiaIbg+Gyqjs+wkhkPtdFONuRsCU9XR
ne3qrq0K44xjsP7aqha7RNZEJNjT5n28CNSKGLum0Bhqgq59wO69+Azj8AtQBvX1165NvYcyPpm6
yXvycuvTtymDSWGkUOnKuyIcgjOK6Mj7pNW8cfusrh83IIVFaoP0Ki6HSiLA+5mdin2DSeYdnAbj
rsRO5d5il+Qbm2/lpsO7nCeWJcjSaHJdjoWNQty2VoSnvF7/SGAsnqMW4lyCXa7X4h6xm/q5ON3e
8GtHm5fOz5o5RZUlcKAE+x7kI4F+clt1P2tVEntTNWQ5NHpMGVGkzh9vj3hdx2GfuNxqAGmIJlBm
L6dpFhbuAJOr7mHuzF+hrsfTDpq3dkyQUkbEjjoEcc05RqGJMh2MQ+3oFyqEs9u/Yy3IMG2e7wDA
aNAs4mdia3hGhRFIuNgRzwrmLCpADWs40WEYvudFa0JiQqK+b2p9Cxh3PTaHnoCKqR+lfOpIl0tQ
KoE19pOPdVcRV15nGGOCZt5OuEdYSo1XGeFwaLNGOdye8vUdyLCmxjY2JDpr+byFsk9Nq4P4hs+6
cbCn2H9K0MF79emUA4D75v3MzaAuJ5c484Sp3Aiq1jfvdD3AWAvBl+NYVp9vz+f6cNLiJgDIlzQp
2jJ5wCOdAt1oC3iKuji4yRyeBsetTto8WBuTuj6bDCUhvI4FIuMKbhZYkankTQRI30ViXc8LlMRV
BWGq3PGPQGOVnY0c+EZAuD6cNJ/BZPDU5R1KC+Rym3Q2dO7OBM4HczM6GxU+tzWWc+exhXvbRCCK
X7uespTES54nIn2m5Xr6mjPgQw7EDRlndFWMsSYwFLw7HkteOhubUZ6vy6TicjD5cX/JX2yrohJu
/ERHZbpHRyQ/9nRod5T0dU+dzQHvXuj7dqE3B4rp/evDkAAAhqYCUHSZ3SyibaGarRnQ/KTtHttP
+Br2eyU0fs8VE/uiEjFU5Erxkx0RNq1qLJDNTGz9huvva3Ffwq+SZBOigNx0vyxBQQUvbFVt8qZa
ce+VYQpOU2r75ySrZoSGpq087vq8MB6NaFgtDEgF5nK8FE1HlIDcCWsd4T5Rch5xRwt1LzC6rWLD
dYSzVSKN0ITF0xhexuVQiMqMM5IZg2eWdY/ZQN+0HyMXEfc8H2Hwz3S/0dxHPi3Ann1jZ10vK2Pz
UQE6G1RWloyrdNIQWB0L1D3KuHzn67F/nrFzvR900ZxCVes20uPrZZUZI51gsh8HSKN+OVcsdEbF
iuzBq/WKCO7G4w5VDZxP1fr32wf0Z8/z8tDYEu/K9UlvTTa9LodKwxquuhtMHl6ySDYOGciiXW3g
nQroT+8+9UhnPVsI7rylC0bNFHVJoCOo+KBW5OC4uxvSzNponl7fKrYgCquky/I+W+IB0ZDqVFDF
LLev4kKIqk+414d8+uv23K/jBbkejBuSFcoAV8EQ2jg2XJqBCpSK/cVuMhVM4bD0jU4aRqSg1HQQ
DhCnHA/9zlbfZRPyebd/wsqHpvAiR6dYhyaE3PS/nFfD9RGTTRw2takmj+QJ7VmtTfUe/Ly+8QRa
2cMU3GWXUQZ+gMCXQzWxTirSaIOHGl/+tslacRJ5qBn7sGnQgrb1odu4bFbyMsrePLd0cHHyobeY
XdizEVXUSxBFGpR83wkNCjXyOvc6LNZ932pQ2fUpOkEcdt40cx08B7O2RQFd+8owW2kTOSC7IQkt
542coNCKEdMhTXuchI55TIRfdp7NSBdSOUf0UihemkL5J53pPtz+withS0D5oI8KvAxch9zrv37h
tPHDhODhaVpiIkepxaSlPUxpJzZHpBOBzKfQ2PZDWcQbvYe1L84DDeQ85XqehYvlby2gHd1Yj54z
BNFjYqDXX2JjeEKsPNwZlTpsXIBr48nePGBvQTlkyXMJtM5pxTyMKKYkqGpgq3weRnDfqN5ECOCI
9nR7adcOD+gjWri0MzWyqMuljXHKTAyb7VX17vhhtKOPWA6hVODEw8bZWQtIsigi0ybwXsuN3HYq
ZpIRwMdEL0VxF+YOwkuYoxXxRjyQ0XYRjSlQcHXDgoVzuyTB2unUl0HBJVdUuvOAYap58AsEiYqu
nd+3JkLYCG+5G7fbyjpyd8s6jERXiJ8IhV+2KIqn9hAkSOtZQTlgLIZ/kFfq0jiobpAB24gKP9vM
yznSawdyBK9EMhIuP9sECjnL1QkbZ6DIg4YQeu5iAjjnqn2cq16bD4MftQVazNn0BzINJqLzCK+i
/1tJYRojl3bqXCDJuVVj1EG1NlQ/II2YKyerref2MHQIzc9IcHztVBvnWZTc+FD4yVjzi6IFir8z
66B3Dui4j+19LKLiidkHKZLNYotKuvZBdfIe0iQXAoRYFJ4G1ZgTs0O6KaWW8cJQd0holu/VYrgP
BmQYeUz6X159LGDK8fwEOmtSO5Gf+5fPmXQczhBKrldnYv5uotx3X6Bd8AVV8C3w88rOgVzvQCYF
WQCzZDEUxaa0ArpgeKLLyxdUY7KHVjXzM73O4NvtWa0spGxqUaGxSFSuMtuuCaGadQxFV3x8INF2
PK2dw/s4pVkHJVM8CpyRXh9BSTTpebKStNOMxdfTZ1HbPiplXoae80tkR5S6chKyegAv37ZbgMO1
Of463OJk5Kl8Y1Pn8GbMsNxz6wRosKkzToo7t+HK6umWYlNjlOrh9uKufUdUM5ET4DkqaRiXWyZC
TRUFQqq8wzSqXxKqN79XalB9TJNsfr491Mp9SMeF14IhtSYA+VwO1WgIogS07LxqmtVDE1U4fXf6
Xzjw4PA1KmJf4A7zV9XQq7g98MriMrANjpOPqUHVuRzYjJHW6v1G85LWRqJnEMoHIFR/FZ3avxlb
QJbWpOUb67pyI7pUgqj7gtUn2C0mOzglaso2Y/Z+7XBjoF3ylIEIjHeNwMIpnxz7eHuWK18SBrkq
0SP0WyjTXs6yQSnM7WY0TQdkkr5oatu8mYwYf19aexvX/dqCSn43X5NoTt3rciglhTmWoQaBEmmr
Ihiq2YooX8qoD2mEtELsRe04z0MJh+j1c4T1qOvIM5FRmXLVfwlwUUUtSCeZxJQPRegDuP3pc5Uq
NYprblZvvEXWFpTNSoFRZs5EgsvBalu0SUSjHb2/efxER7ppIJU7xtFyoun1uSL6IbLMJYt4+hJ+
k+Dt12ISo3m269cNJnFa/4AnNEKgpEAa9RkZCeh6iQOCAd0Ggn4lT3aB5JB0UC1m9EW2SGyd46o2
8D3Awaa/m+w0ONs+8vP7agoAjbWpMN5lvm59cI3A+Jg0KMjd/q5roYHSpYTU06Tkh1wuNaahtjk0
le5ZSYZye9qY8XgyitT8lia1emfiSH4IwQJ6zRQ0W6yvtelTuwH6JMmmV1gGnV7DWFiDjo5YmKeH
ydaDCv1LUb1PXHC1RuEnDxgJWB6ZR3+AJb8F/lrbaDx1EWeQgkNcppezT+jCI9Cm6sA79dzrnVbd
RaVrnBWUO/6DIAF5mH6sTX5wlaiHWhKHNhLmXjaESDyGTnfKaHfcZSU2KLe/6VoEZAiwTzzmSTEX
x0cEWFJkdqx7mNnrwX6glPIjH8An7zB+GR56vJxfPyQqDJwfio6AlJGtuVzIwCxKZMTqmbg09M8d
TMoDpp442/Bvx28l1ZuNfXsdCB0krxCekBJKUv3nckA0x5Es7ZvZSzUR/w5+AwEsX9F2iYrhU4aZ
4g5l5nEj+v68Oy7TaHjIgO8I9uC+0VO6HHUUKgbRST8hChqohTf2o/YwGKb/bYBw/j71p/CxDRpE
sqcyt85tFg9PCXbIp6l31T9vf+TrrUsWSNpAVx8S3FV3tUf4FP0IZfLKMlCeh8BQvuSDkzyHTju8
OkqRBUpgE1cqz6Nl+iD0oNfjOp69DgHuw5gJ9xBiZnsos8b8EDmRjw8wyhtpFCsPZYnP++2ZXm9n
mYQSIeizkistMegBJGqL0hiCGW0d5Qg6JKjnxeAakr0+mv7JddNiowm6srs0XWInKInRonQWt50D
gbrHzXDy9KjT3loxyolNM+XnKLXnPzBIqk6JsF9uT/M6EiPqTNne4ZYl01yWkbEx08auQr2wbqLo
Y5qJ58Z3indEQuWsDSEypBQBPIdkeGN913YSwQ/gMLBsHqOLyQYZjp5umKj4siKN1I4ieFBSgP5J
mwQbF/s18N5xyFzAVmAGxE5aFlmbtqvTwcTzQgccCrp2iBGdT5zMc2q/eNNk47BL8Z/1YjGMd7YW
TO8i8q4PKLBilNqmyZOo7OB8e+HX9hdNTCr3wLLIABaHGv+xGH8DQkk0Y0qwC1GlxLEiJ5+GUGXm
d7lrogZ3e8y1j00WRcEG3hxI6kWBLC4w+YrHYaa4XQ6P7qyJT7i4pndOo2d/5pg6PoDnsT0tMV5f
MKLizEUEypPnMZXuyxCmFahm+RUqyrwih/s5K3GYzTTlM2pZ7X0dBv7n2zNd212cX46TCRqXLtjl
eBlQ3cGOKIPBJ+2O48htR9aHbcToFBt3gvxQi+hMmGI1ab4TqpaF3SLDoFc6ZyKYO7Yv9CkMPmM7
fLw9oZVPR81GPqeoTZEKL45LhTTg5DTxhNZsNlZ7zAztuypHRscwy/isanjPeE3U4joK20PZ2Dcr
gYkkDTow6TGvqiUcmIpu1TdUrLw5mEtctarqziwH8abDsuyBqnm3G7WxONye8coBIZPgWpdAJfbO
4hOa5MFmFOVSV7XB69UwMODAL/qo9uZHJ4nE6fZwP6EDy+8IaJfUBR0Ekwv3csvo6NqKBOdHj6Zp
AmM3Tw74WE7HeTCtl1Lviq8aOtDehIPKYVShyRzqWrVOeGsmH6KuRMUenUlj71a8hzZ+2spupvVO
oKWY72DaJDfHL88gsjjamU07eVZhi+fEVeY7u++q98De8j8C3OIO6oTIajLU4e8lD8bvMQZAKlKS
RnHEDjM6zLgJPLaEobOaxFuE55XiP3UT2lfyAWzQAFiEMhji5Wzr/egNZtEguFMOQ+pFiO98aVRd
sY+2gn/qvYVsxvchg2C0L4JcfUSpGWmCjZVa2zRUiFX6d/RmgRJdrlQWUx8OC1oAZo+F5S4j9Tx2
6D0/yK47D8go1+8nbNjOFt7JyJ+7+fdasQCr6CNq/JWt5E9AZI1TZJfZY1IPmPN1iWJubO3rFwjJ
P6RWuhS0CsjML39l1Fd2nE/q6MV+MZYnfTaiBzEV2QPXpPsVoXdEdwu031nKfCp3ajv5n24v1MqJ
lvQB+hWA7nUi8uUvMJHww0lS5XBFxI/7ABvte1wO+o/0L3RnP0yOUni4+DkbuezK94F9xZCSvgiI
ZXEPxG2FTGfn4+EH+gov0hr76B9hrStQqQVQCAzg7UzcvXqytMk1A9oVMDZ9+d41fQ2rrGhQ6f5F
dfk1UKbwHNP8rE4OzgHRLojCTL3XMtFuzHbl3DIwGQfvBUlJWRwMUIgGJkk5RaE6KStvirEaxYca
O8kdJvZ6sRUnZEhchDBwZlLalS49yc7ifocBKmBNJwjZFxYyeJo/JLgOduWD209/6ECRjrHaPQsM
Qu8MH/luWsDd+9trfT1lihLw7LjiAZ+gj3e5sQw9noeQ+qwH3kx8tlt8dHadiaJTkyPufXuslbwO
eItK8ipxGLR3F6c9dHnlqDPnZBZDUzzMGG28MSGm0t7zK6fZGV3d1E/ZPE3O0TXqycAwHu9BALZK
ahMu1aHfYSPpABzBjGEDiH2dF4APsX+SvEhzUc68XIkh0tE9gZ+BfXs3kclXWniaMdPZOMnXJ+py
GPnnv9wN7VBCN3H0zgP25gS4lzrdQ1PieYDbR/PNjXvjeHvV1wbk8FJAAkpAg2yxydrY6swxS3pc
6qBSOgVeQtidQqnCIHHng8A53x7vOlRRS5DD/WR0o3d3OUGMODUwCk3v2WgH7lUcKungIv1i08Xf
p1oIogoS++H2oNcRmkER1dCReSKB1BarCrTOHfKs6/EcqJojfM3E2rl41TzTyKqfZ9P1n6tE0Z+K
Msg8XCqM59vjrxwjxkbTg9xVkggWi0zBIzSGmPHDrMk9TLowJ2+b5mmapy0s1XVmSS1MBxRCjCKp
WnIkUL/uxAzNxsP/CRxsUsbK5zgT9n2gabiB06zHMiQX/g8eDclWLe5a5U9W4igYMVm6WFdNgkrB
mCAQLRONcMHYYx3iP9hDkzzkamtViCQhcfvTe/H3EI/lvW+U3ae26r5nYat/aKI5PSRlOKJI2NuP
dI7ad7e/w9o+gK8LsFZSUCGkX26+IhwNvIeynkZ3V1LnRpDonWIV4WlSSl3Hb9qxEcjrB9Aysa6+
RwXe3MhL18IIKQKyqgQ5XlCLX+A7ueHXLr9gMPFr3YV+Bqw3dpqNasvaqYYGCiMASiqU+0W0SvDg
6wUKOZ6iqP3HqlATLCmxbJ1O7jxXx56u8t3tpV2dGOU06yd147qnHzUG1gN5z6Pc0T+rIwo5usX7
5fYoawcJDRH0mogh8IAW0aOQHVunIDxWQZMg1ajhdpr1qicQUfBeP5SkXfNXIk7Ho/5yr/hkEWDy
bDQ1eic+FcPgelaohgc/cMtXJxayasJ3kiVs7SqB7AqtSCPd7TyAp0jDdl17EKHAED0Mt+o0axsD
ZLnElqDrxewuZ1W2be2UJuHe4HS9jazUOLcCM3Wh4uMNz3Hj1lz7XtCikb6Dv0unabEP6XbkZYdv
kefDLUIbPKtP9VgFHirT/vH291oJfEIl/QaBwdOF9PByZiCk9LhPrd5rbQeJWn9290GuxF7K2+Es
Apfng2KA5xwSf+NMr7w10S4i4gFUkkWppcB1KAA/0RvqPEMJm495MtmRh3mnvdMi6ijnqnS1L8hS
45mt4rU27cOhMp54nxq5tGTHvCpt1Q5XMy6wc1BCVnz9VpYAV8qelHqlssnl0kAJLxs6bIMH9NE6
zVX6pcRGCH1xayO+rgSBi4EWn7vxedwPIXDLGTDB6KEzgsWJ3prNRglwJYkQKO+hakrni97LYkKd
2sKMVdjFYp7Vk9v3NW9iTTnUBqKDjpqrbxSkBzcGXbvcIFxatAt4aUHJW+wwQa+g0xsMTbvYCov9
rEwYButojO6dIRd/KGWmInehtroXT2U0YA2jGy+5XpbvympCwZrA0SXkVH7wEPMgPXFixs+3D8Ha
woC1l604AoqxlOhJsC20jBJtlVhTrA8p5q0Hqs/KIUhcii7xaHs4b1sbQXklpkBbAt4v4ek8Phel
HcOKmmgSPjFlgokdh8XXFBDUocXG9E40/laGs3KJC6qsgHJkN4EixeVuxuab1r/hctOYeXgSYh4/
WkX/e4KW5ikq2/xRaXv/LtLsZDcr9ibuVr5pL19l5MkcRYCR0jNlyb4tncFvNUterZAOGi9r6uJN
NNmBu5uKyTxFRZvuMx6FxzHSyuFcp93gDU0OEpau+pYO1NrS8zyjgQMeVoI1F2uhoFHQpxrfO2vS
uz5uKI2E6ufWrqd7a6ya0+3ttbb0KHdgEyOTO3BRi+ES3BWVCp+KeTbbv3AFguDcZqV5MIcKA3dc
TqOHABG5N35lZG9Dkb8eXw2MhiueRjdtJLKUyx8gOIBYMrmtp9jamxSDzk9TMJS0CYdxY6pyKsvP
jGww94i8VUBzXY6UZGWouR0jkZSOhzTDFlmx6uKYmHa38TpYu7mg11ILBiLP/1hkGnE+T0mG36oX
2WKIDo1jYlVHhRSbr6Y580RpfyAQjc1pE9vi8+0vKjfIYpqS3SjBvqAXry1dRFAkWcDYXa5Yx05p
pUkZDsNPDv+22ht53N6PVuUcbg+7spEA89AEJW7I2sLiO4ZmlXK0ayixQWTl50RVEf01FKoLka+M
70ZbH6pTLxT9/QTOHc2Fxth6q6ysOugQKsOWbNKh+H35gS38/pxZ8RtPcdrk6E7pe7vsccCeRXdU
S7e8Q6c/9Bru7dfvLHASEvpKgEdAaBEu/ciu3aFN2cNx5HzFvtY4pZMoaVrlWzqHYnWSkGe5/dEd
hhd1OclcnR1/VrHoGUbb/KPG4/ieTpU41X3a381tF3phYIV7W4vyT7Xj172XNu70aVYN7JISx+8D
yEz1cNePo+7lQZPiwDblCEGDSm9+r0o9xF4pt94O/hzpaLPP/dcMevfAes7DfZdG1Z4oYTo7ylUY
88VWdQ6naMuGY3WWEE5lRRBu6xKr6Tgh1MFmaLGuUooPyjjcp0i2TfuaLbaj1z4pWFuO8xOF2Grj
2bMSgEEz8eghKAFpXm5kgQFiWNtN67U4W30hcL6v9CJoQMWCVjBD8fH2uVlJsKiNSd6HDPdXciRd
FTshKWTrWU3J+xlCY4drYb6lrbIS/EgVeSP8NEbiTXe5beyq8fs8VHAP1KbsHVr1NlYEifXg54hx
357RWiQAZCuvMMQ/6VlfDoUtbGym/dx5uWJMH2vHqPOXufVhmHdDoz8NlKUmvJEwTNpPvKoPQ4KX
3+2fsEKlAYWBwgLNTOySKHZe/gYF5Ye+1zXol5pZjTwrdVQAd27Z+I/WnIN+qQO9/iT0wsie7HAS
0jO8D/bqHE4vXeiUfyGsZ228CVcCM8ktHSIydpCPy/AUNm5apTo2xwAvh8csxt+6b832mAX5dIjq
RoQ7dHa2NM1WRoVtLLFMLpkVLarLlQhF4mJOqVReXzbWZ4jUlb7DpW36gCA8qsz0UdyHJOyK77e/
wNqwBkK+EMTonbPBL4etgcqBYkU7u48dtdkn8Igek4Kezt7FMuWA/jTADe6pjcO7OixKgYCgKQty
IV0Oq6uRFlr+jKF5brqfzUqMvCAMP4YtUAflUW3z7miNwbgx7M9y4+LSBYNCAiXbr/g5Lp4vFD3r
xBG0ZMokyaInXWswre91N/1jorb+LnZrPdmlkMDP3WTk1k5Lkir1/CGuBNj3ECdaB9VcT0MZHMFG
2AzIm7V4mO3mQgl+3P40K6Hg56NR9sP5NMs8SDOTcCjdAfWrOhdYFBupG03Plo5QR4a/Y1dvEaLX
BiSI03mUcBIKSpcfBTxbSW0duS3VhlkDM3xIH+q0jO6zFpGE/e3ZrewADhcFCrkF2PKLHdCNTuOE
XPae78fm56a2PhblnD05WA57Y9WXx6gKtu7/lSsDCTzyvJ9FcDb85QQnepdGUto0kAoFH5k4bex9
4qop0rRWNXyu3GGrGb4SY2EswzKXrwRZA7gcEftkY27brKaAFQ4JjIp4bs+hM9LXTSLXDXezpoRP
dmAM2f0wV4YS7/JaiG+313rlw0ICR0Sb1rfMqBdrHdGE8LO6qjwtc9qXya71nRLYxLEQ57vj7bHW
1pg6O31x5FBI8BabyE2pBHCcKy+M6/5doKXTx0TtgTpnjnPK5zJ8fbSGVImXBHpMJAHLAr9tUOMA
lsJzMNWqF5QAsRQd1Tgckb9s47dV6ZPfOX2/xclZyQekgA0URNJoFMoWt6eearEpGlpmEYCcQ4hi
hKc5ypa06sqXQ3WSsjU9BR2l00V4jlQ3st2kbLw06QoY6MZ0Hzd2vA/dpHr9QtIAo3lARiXHXExo
LqY26/Wu9dzcrKpdkADzSujpvWMFfkA1so/wHYLDq3eLiwck7C36juihLecXF32RwWX0dCvKn/oJ
O9wZ9xPcrSZxHPxNsNxK1EFBRIpp/X2/L8ZzkgTd/4rxrK4N/8rVDMRwC2qhVPXpTRWryUteiK3C
xcqRkP0Gnnkyn6B2fhkEujSva3SxW68aDbs9cMXG85nVdh/UaAg+tZmAEn17XX9WxC4uOtoPsNMg
J1OXp2e6mCjEySjtp546nUjRRRhs1CCOA5XwLN5FsBljr2pU/aMW2XNyp/XUdY/BVLWnoFcjRM0q
1dcR9SpM8UdtjnZ9ClQz/uH4Zj0dM0y6yQyGOs5eZk6mVJbQ/eegyYM/w7ZscZBT3OKx72fnc1o4
WbZ3/VwEJyelFbiRQF59T84EdzkwI/DnFKAX8ZUn3NiZEY8nASjmJeay8ka9Vndpaczn2Oy/sw4f
by/t9ZAA8ChPSBU4OCpL5ZRwBhmZ5IXpVXHj9A9zMzTxzux5su6oFdTzUUlIeO47cD5bOeJVzKF/
SveFJyx3Ca20RRzvfCtWZzVk6CEVlhfUzugFegQC//YUr6KOHIeQysuAzjuOGZcbtnHANIgK0xok
UIZpN6E3vjdbXRy1dMDc6fZgV6eDwaDCIFMg2b7uUoYFRY/c7lBxBzSa6y9JU5mPda0/d0roH4qs
40a8Pd7K95NJJ+BgHo4q5drLyQk7qzHCDEyvUX2BjbgRjuOfjaJN5TFL2cPvdTOM71KlnzaKTWsD
SxwlsgjAZ6/KHnVVqu4U1KY3j3P5OZhgdpe0I2jKVigb4UPwUGq812/PduVTkuzQGKYKQbV+mdMV
mBJ3TRRbXhNWysc+AMV2jpHX2Iug3PSv/Jm0XUYd+mSEHZ4x5Hb0oS/XthFdqmIhDx3FRbZ117Sh
8VjhaT7syD/iF9WpAqANIoCNOlUCPWyWWnmrFabzDuuZ7C9RZcgjMCJiJHBnZmNnqU0/nkQkBEJk
eqCcjT5qkbLww/G+iyFT7USrgqW0/baId6qCVt8+T7r4q1Uk05fba3n9WqXnoVoAgqifSdzZ4rVq
hCapG7ZqXhlE6iMUAjHs3NFEL8XAdrreDaPTmQceeeVDZ6JVKqEVdcyP9fFeqJy4/Jo3aEgebv+s
a3aw/FmSL09pi5frsreuNkZYU6ssPBf823DgyybNMdKDWTkg2ShofMwzTxRA2Ja9a3EvUO6Ba3Uf
51i1mn2Nu3u9U4HG5zurCLKC/YmLzjGCnZDsoyaOn/NKTaNdrVvTF6reZrlrUbRHMRQzlA+TsBHL
ShMDBw0sndu7aB7cCCsCU4PzA4//++3ZXsdAtD2QWYfWimoLpejLLRZXTl6MVs6ryCXYz4WeHes0
Ll9uj3IdlOAk0cvhOUQb/4rFWtUwRYK8LDzh1N2XsDcsKF2WhoEPcn87lQfhxjm95qbwEWlx8U6Q
SQJyLZfzwsAOM3jAsZ5o4+HA3Q50Nq2Tg1O0sDz7vPaUylGBu83mYQa8cc4n39+HdhH9DQb7rwtj
+uanUf33opzqCE34xT/+99vyR/6+rX/8aJ++lf9H/qf/83/978t/5L/899/sfWu/XfzDIW+jljLM
j3p69wPf6fbnmMGPQv4//7d/+I8fP/+WD1P541+/fS+6vJV/WxAV+W///qO7P//1G5/ol+8r//5/
/+Gbbxn/3V37LY2+Xf0HP741Lf+t80+KAWShvFZIIZC7+O0fww/5J9Y/Lfoc0F8Rf+eJRI3zt3/k
Rd2G//rNsP9JeKP1TJWIfhglhd/+0aAowB/p5j+hBXA7S1FaKhv0fP/fxJ//jpV/rzYL8e9//kfe
Zc8F1P3mX79dXhpAxLnwZfjG2omU9UpevDBRIWrBjiH32g40L9Vv1Hi1fdoK/TyLGHMpUws3kqq/
8ZT/P47bsiD3N8gTUCueHEubxSAscqvxtWFXq236VlWb5n4y1LrYJROwgoMAFvknJkjjX2ZUaH9i
mtqnmAU5zbcm1LEJUZyp+hPoVy0OOAuaD0kbAbgvfTd9sXljgI21s0d35DmwQ9Uk/uTGbvwti4RK
V8KnpryLi3kKdno/WSXIpXLwRND3fGMnnLw4kvZrjmtyVFAq/UYFEZSvQncsfqwSt9yllVX8MbRY
Cp8gZox3vGly53nUbESkpqgOot8LF0Gedh8i5uXqO3wQM/1kz24f7zulCZQ9cudxtuPVavtSqHHq
frgC5ZUdjJ65vMcq2bC9xsp75ZyLGoX70IhbZJQ7JeImMKqIAmFd8u/zMctCT9FLIZ4yLZ6dZ6Of
+BsC8tT8jdoW/rvEDrSh3c1Dq2b3neXHDl2otnRPWYcj01tFND9vl7AQ913rzmTZ+jzx0jTKL1x7
jJQmff9U9XWGVh/os9BDm0J52/Sxi6NjLn9cUM+7VAlmPGLyWFJiXfVtY0IXGYqOOkTIbRt6buyM
JzNJjWqPRaL+Xsv7v9KUPu/OgtkS78Uky4MNQjkAzs3YDHZmYlClrsvOOKObObl7SzH9z1FIOnec
ss49j3Og/45r7/DJdKB7eY5imeW9ApLoIa8DI8CCIHaiQ+46zamOYyXiWtGMczciPbSPCrQW91Ns
tMaecklfPzTJbHtuOZgPsdPxMUyfTG4HBFhJHp2MSsY+xri3+VKG/5e8M1uuG8m686v4AYwy5uHG
F8CZeDiXKFHUDYKagMQMZAKZwNP7O1K1u8T6XRV9Z4cjOtTdEnkGILFz59pr0JdbRfetrtinXc4B
P36+rqy44MSFmvhGwMXxbyIA148m6DE+i0MznNS6JXh5NNJ6sQCknhj313OKwDTfPnlSQ6VzLCzn
lsEa5V75QX8M1iQ46JWhEo5TJm8Bpuc5v61g+cHJbpUc9/E8te2t0HJdSEeEKbkLSNmyMsoKi1lJ
3FP227TykbtOgXiFbRxZabMyjEgj72KyNPGMtFn54+ZWKF3xImYcmlz3q/mn0StN99uCc6EmMQ6F
0s4ue9EN/roPuX5bT76DknbIldzeDzquuqvWQpa/w3kJptSyyCq8wQ92GO5QdffR/aZzJ0hr3+/G
60tvOZ1B8Zvp4C1T7O1zGTkmg14sNrhBeuKsHblfncJ1cviYxdQAa5RJf6iaaLVf4qa3vdOQ0C2f
bSnoRgKvGrp9NCKLqOs6966HupUirQaXJrqY16/WUnljtklb7IraTsY0j+TycUGwuxzQbGywDRMs
WB+q1R7ehVVV57tFD1t4BgRVbRrIJveumi3xPwbWvBVHK8a7i49mNG6f9NTcIMl5kBxW0r7ddKxD
CgWDPyR/abLWuspMvQoeym0S0XW5LOHU7FTE5p26+K7rK5W3hllOInKXqevCs+3M82NVOs49FHJM
Dug57Ze2te+Z8JeMRbdC3w5CdodyCpcwDT0dfSSrQPopuhC/f8h11LeHpiFW6530vNXbK9T9zY1N
tXXBvSpTHR3ELi/a6cJnY1v5nkIV+lkwtMNLPMTTvd3F+vMssYhLA8ax+S4XSE/2vRbJkDnR6raf
7V62eu+PkGqBxMsS8zILWU2mrNZ10L9Y/P2E4/dutiAipNhS1FFK3dZFllNBlryOgoPXNd6Q5WGh
9sXgq/1GyfHG1KqTcX4gaW5Z3sk25j3zsB1f7KAvM6RDpCV7ZKMRN2Gi7VxhbXNXS2n557hvxVPk
9444VIXU3X6VefXFbtUYp0aMgdjXFkfjo/HUMGXjtvn2kK5tV0/HbXEbApi3ePPy+6myFv019ibj
eOckGWECpOQz28N5tee2Pyhfzm02j6KSD63dU2yXiv9ZW2xXeIqMvjwogUigSJcIC4J73nodq8NE
8mu9ty5eBA81tLj6YWT3qfEwbs3QXUJkyuqolMf6cgJMRh/NSBgUXkUrIVSQVcgD1Q/2OBO83Q5u
2dwELHtWYVhffjqlcMzIkf74y3hzxHIyCa6Ju9JOeGVCrilZO0YcofSyhgy/bUsdnQfE1YukK+ar
oMZ98JNfWLjXrUUbysMQhaX1TLINV20rF1YzocbDyyKW0NtbmNBO6apnvnVHCYQdMQzxYzd07Dwz
+658WQPjdzsEA/2OJwVYRMeRMvt5LZIuIw+K37fmSdnHPjJO/X5pJh4VezBkDPpz31QfIkXQ8IOG
PNU+KdG3cj+1grrxszRWSSLErkLD+yT80RJX41rRS4wr1qdf4HQwjAlBf+0jYZvdNyUt8R0dbPI7
oN4QvOA6taVYGTnqgL/JGR3JdGAnjD94mCMlBx1I/wmDiOiOMBX7dlybU1m0KRpBIGTUZ+U4VTt3
Wf20cqKjkNEVHGY/7Yq8GlInnA9bEbz3SF86BQX3SnVL6o1NkSlyWh4STKkexgDyyNzGwk7DTZhr
r3byDwBj80T0oCWix9DtnjoP95Y+pw3ohQmOdqOcqxmP+STtiAenZ/HuSqoxsqrE1+86h0rYCLf/
6rY5inljh49N355qI6ZDVATPbP2CzaT0d/PmfCAZ+FvLjb6NRgUo7zsnpvTySOx7fhV18+dOtfeA
FvHeVbrc2bn1zqIbS7WM1l1yuTPJSmSgFRPnhTZhtMx7LdRxUHZ5kKUoM4I/ottF5hgcLstxnvLU
WoWzTyTGW+Hc30VdR2Vl5ERw3VyIu6QqP8Sttxf+tmVN4ap91AOU1ZUYPjoFkTZ1/aHz1+sL6M+U
vTjPW3wM7XI8q3DaTWHtX63JeGim/GZDqEG/xWbgzdt10cvmUDhbe/RzFJajp6491VDA5up3di+M
IXse18JvzyQDPeR0YwfKVPC8ReuT14RxOmPf8z2S8ymI1jkV/XaT58ungVDnbOpoeMbRVyl0PEQu
tY6RwU4QC2fvOIsw3RLYlv28K1zvK7TJK8tpTh0sxHSQ7YqdMoeKLCeuoSu1baeL3R0Gx7pxq+LJ
S6oDXf6WTgnuYZuZ1JrmcTv6O9gaaOSJdoAVs3jx42gnVpB6arz1i/BcoPq+m/Pg0R4WnZUtqydP
5udliR6ZflgpqM+NSoLTEhOLlNTFnStySjWphVnhV8diWKu9V7vrlROsHymdOrOD+jCpbjSPAaO5
zKo7cWUNyedqkei6fXp4MuyX0N5S4ockE6RNPyaxcTCLjTd4aM0j6Ce030LZqN2VVCT4xGv3qtVG
GbKGqLV2g1mavdiCvEmrcRn3Q9hozPW64KS7sHq/crJu+ZA/lESTFiL1w+IjjJaCp2CTNGMONpoo
dOb6PGEK9tSpyHlNSHj7lFjDEGZhBGdpD5Z3Q5VY7yc5dDvcUOKPMJOdM8Zi3WuZy8k5tOWKIUJb
1Wq/go/j+UeeRRTUJ8SUeZtOlTdU+3l04ycJjZq0jUqXwE6bb+2lTvp9zt5wWxZ1Qx0stmJnG/Jb
TKmc02SX0achdMd9D7f8seaMyJZAl85Aew3vZyd5tSFh7ePC8r10FH1THx2n6MPPQZ0o5yZR/Foa
z0Vhpy2NgZ1G8TIch3CZU63mMAPXKe9HpzDfk5GpU9L3NSrH1RLPQUzCS83hBbRiQqN+YVUQC1nn
o4sJHD40C8eWnGMQRhhM+LmN8bNdNequFYWes84t7fjQ2bX9WLTKkF5ud3xplxZ7VyD1umu3MqS9
GqboOC+dl8plKu9by5HH3NXR58Re6tNma/vMnCXKkqjw9pNUatcUJZmKoWlXtsDKcEQTzUiZDUe6
iSR4jIYANwFyzwAOpVWPhHclImvKJRrTvpbDgSSZ8d2I/dXJ5W9NBkDtXNnCuNBkyAhO16JYvgC5
rkdPVhhxDY7XUP0aQmE632C+0DVzeSr6yv8o53DZ1+2sGHgs1oWbPgr7Q6ST45gEzEbaUZ1yf2qv
mA2RsjJZlJde5kEWFNq/daoRPY/b9u9iEz2LZrJ3WIE6DYdFearnobsTQM8XC/OjpAQeMTeuXSxp
LedpkiTksZ1igZF3Q7aNRh9Bxb1HQXjJyadWngCCqyvh9c0hp0mn8okgHdj6rqPRmo7d7CU0NtDH
1ITFq0cC6ONCX/04T7NmUxpDPN6C78Y2zdXQXOrtiHvXnDbz1O+rNuqTNOkL57aqZ/scynm7K11S
o3dWUgl7X+Rt+wWtn2z3lVy6qzhZurvNJIe5n/JjVE9dzRlkljzaWMBGvytropsqwio/Oha0qLiv
rM9rI8uPNlpBYIlkaLCAIPzvFC1OsjNDE6eJ1TbZNoX9tYxaOzODLr+xfUonjZXSx0ib6byWHCAg
LCWZpzWo5RroR0rPLFL2mwDr4GGlxy2n+bQ5S3NcrG3GJlqKaac86HG1FOZMWLt1qNxNvVeeZy3Q
36z1RBpIda2KCiaPq72XhENN/w2TohANhgqT+XoJN3UPA0Z/GBj7+IehDcMpJQFwWNIVgPldvIzx
rTdFDq1Ls/wObmQzwbcifbTxVs4Ah4s+lc1MmV79jfi5xpbmSdvOsvBAx+X3sLVZ0jCK3E8Ffkag
/mFRZ/aKQmP0p0FDA20cQcKHnRyHrsAPIDRxvFvGts5G4JDPmAUM1SGpSzxYp9A197jExt65LmIx
nULS6XVqqqKPruUWPDaY/QWpqZMe7ccyRefS8dqni0ohK0mzOc+1Z85d28Ap7ONqT6zil2FUkLE2
XLRugj6xLEzdy/HRMqs+V0GXg2t4zd4VqsOppy44p5Ljcth8mWPmslDUe2t0+tQVa7VmMxxGf7/Q
2RT3Jbe/SPUQxpzpAePSwAUv9khPEUd3jtxdzso8QaN4lUuPa0iIWchB60oGO9oulflqaG513llX
ikp9M5fkZM2L+JCHpbimqjvXcbsFd4uYyP+kah6TeHQPyxzktz5V/D7QXbR3Y2Gx5xfiPaTpLovG
rdz3q1veLgBpO3iV/pcYI7hnDITkjZma5dHK7frY9fH7ymvGK3v16psAJ873EwTvwzYYsVd2IY8W
xPhT7rpTcaAGDbu6Izgybe1wSIeYLMJaEdpXkrbQk7IlaOo3VvMcaYrTaH7fFhMeg86mxRA9WDyI
TC7naxiU074k0moHTuYMqWCzPxp3XK7sbvHUjV0SVnvBNM9xF6qaSKrQOo2t7g/e1MF+gJox8KaC
ZhCaTS8ywOXgQyhjn9xZzthVwVM7B8plE9/AM7SHVXXe8IVr5RQPuQnDQ8sQ7bbBHehDka/b9yqB
1Z8q297uW3u657Aok2zk0+6TZvEz+8KHT+vRqjOjrDm5zivaQitUvX0dx13FhhP73K1BZJOYtt/V
VAU71dHFHxtt1Q9h1C8JeAveKpmtBgpYESSFBwzilDBadW+yKTLb3h0rBa20EV9HcMJ9O/vDYS2F
Px10a5Xq0I0hMXjMri8LkiPltY40mMrAMRKFQhddrbLN0zFslmzoeeR99D+fw3UO3jEk384NYXB1
as8yTxcx++veXivXTQsOEyItp3gp9hWyPvQcXvHsFfX4EjSFgrfje7873jzug7XIr+DciXMHr4AF
KZv2CU6lA0bWGX+F5tgn3wNK0RNxZt/awrDrYqwYZqUrYVty55MAnC53n9cinkTqVoP3BSg2QtHD
Bkcb0HDWNKXhLKrq4brc3PpKTmI5IL4ZkZ42cbEfsaPMLFEhhymkwhbA+GVWC6dlwpAz4p9w+Cc7
Wz6zubVXUk/e3bwZdZosEM/0wsN2M6O75l1SFfVt4zXiCWZvfeevBsrcoDaufnwdcVvOeTXVh9Fb
jbMHUpslZx2mSoDHxLM2spGHpZmF92Wdvfq1aa2WG7tGnxkemPMQDMOx6rr+yp4SwfAsmS4YZV2L
lb240I9qAudLmxLT4qt5cYJ3W6Td5TS4qntWCzc966ljN7q2ARA5OQsOfDRT1/XK0OqwNShJd3Mt
6qM7lqNg2FqLx8rl+LPPa/LaGudi1Ac+AwbqboMsCHipVHOK3HpzDo2S0WeN8GS8qTEzjLJ43Yx3
Vcqye226dXy1rXZ7b+x5q1PTW8nEY0RfytUrrelW+91aZAtMQ/8aJqc+tHCIn8sQB1ja+NreThMd
53eaM0K3+qh0+9QSlrh1pV3MaGx4xAwGsZiLarsgtl0X15Hw8uexjZ7Yv212DtT6X/Uc2WU2dAmZ
EVu9ytcaC6ez/gH+5j+wLGi+HMNbe+i+sC8s5ZW2rOgRfsMy4HgbTu8FE1PQqtKrkLsDr5y2ctym
TIlhOVvxNu5Lx9ZPQlnRnvTzif4xccrneYgbzGSdltFsHhSvaugBEQIrdzgj5YsFrmBQ1TdXsxd3
z0votsEB+gRImqUiUIB6LU2xdyIpVZooD+zaiJg/R4o6kESJnRgaF0d8QjvMBjPNPagD1mXgTj8B
X3cKnOGcy0QNWa/L6Qu/TdMfLLQaTt0ML4o89utODrnm6FDVQ73n1MaLDAFb1M4qRns5NEPk09mv
stn7svXfx47cMnYmfoxn0mPxJsvGM+TBBL7sWPx99QNjCi44iSta7wq/gHNRdAVpWFXoNlciD+y2
SWs9sVtD1Wxne8haMIbt1EjX1ALjlmXo79ui4mK4TAbsNS23cGuvm2TREZGuqwZi8qLB2g5R29dW
2pu2kA/hjynFmpjhpfNxacd0OuEldJzzp4PavL1mMmX37z23k27Mcddr3k9QySdOZEOsTqqc2YWs
CtC/SY0evfpWYvc/fm47xG37NgdN/QO2AaviIl3GkcxF2kk0NwzrRYBbHAa/+6T1NH5J2rJNFgZz
ZR5NPg4vVuDxAm5QcZl+4jjeQL98bVklptRa2twDTKT5cqFn+Jmk12O9l0HhhMc12EbgLU3Q4Haa
a+zMMiU9Xl9xn0BZh6FjInJJEkoB1TBOHqexlS8Nc3HK85Bv/XsbBoJ5pFwW1VHCq61vLX9iUZYc
1OvbdjV+FWRrXM31nUPpaW+WuZ6fafyl+tCFJp/eO5K5ykH3UX/Z0IpcHZG8RSMSsoFXa+XGB510
HzR30B/4VJjJz+EVkJ814o+v1owtXXZ31SSpKAufwVzHOOkkYFgeEB1mnrmfYWPdzXsR9nxF0yBO
Sl131oYGaSqOApsP9gy/vbHCVaXTZPwPF7thTqlxdWoDzPC7aGuf/HzRYfrfbbfsgNawO+tVHkQp
PuE5wSUgl8O9rzunR04jg3+gQvw6H7/QDaCz4ejAgw67BDner1OCShcwQITHqnW98R6rG+HALFhC
kzK0n8TBc/Ajy/40s/0vRqFvOG28Kb+buOgvcHRg9vpW7EszzQSW5glnLmt4Aalb7CxnNXybON7h
p70FZ39FaJLGi9UVnHs6yzqsgCyp0vX42Oi2GrJksYM9VKOZ6ZzdHlZvDD6NGtdFuCiao/FI2LGb
rsrrOg4uKn7vh9byLoIYfUic0Tmr3nKmXRJWU/sPFIDLZOXPQ1e+Hpwy6CUxxmRQS99c0w0rYIft
Y005AwvWdj9dFWU97qQXmIdJ+/rWi3SXVX0xPv39lf3L3cSjA1cEvOwwS70MnH+9myOPGoZO65Yu
FdY9dt2EVyDE5bcyGDhAJMyZ/8m0/43jzOVe0rTi53OxOIVH9zZ+eeqEnJcWGGlqm/xu8xd4+AH5
OwZ+w5COeRLftPUY3VvBMpw7winRMRmJ8mOOpXWwVI8Lfll67vwPi+xXvtTlcyFHiPlvxv6M1d/a
w3Xj5NYjGzruQq55gLxoHqpyol2c7Ire4O+v++WO/nrHY1JN4QMRbIdV+lsxdbLmYd9LZ06XpOVw
BfXem8lML/yrv3+ft1+KKR8ztQheFisLL6E3nBkchCp8n7FFTGwJsm6DFTX7qS8XEudbnAH+4Wu9
Xci8ncs6cj14EGD+bxOOuhVNG/WoTy8apikVRjBnWFdAoGOc1xT9Rq4XEIqNARB5o8fa/f33hXH5
5so6rCmoGzBqIE6EP//9T2Y+QrvC1MyAUvr7cX4uiQe29pXvq/AS41Xc03NgScywf2AyUMr6Jd+a
3gLjGWcAvWiyAQftAsREMUC8kxAi8jTvonjYK7ztoCbElaiyXHl+n/kmXwDZFPUjGwstOGNsTJ2N
V+mIA3G59kC/XdSkK4Qx+zQUg1XugllR+3+OYIJFsdEyM7j0oL7HOMlVbQd9gO62ylrLyE9xsWJt
1tHIuncMHcJhh8fnuqJxVrZ6aLThOifSOP17zhZsqExpmASOlWHTVYvNC8edzZWXc961B+y7Llsv
mRFl2i9WX+/rPg+uR/RQj0XCrD4d8dIJ0kl7EQRJKp5z1HZw2Ymrkm7AXVo+PEwZcVSe4lZS14rX
YjBDfhCVE5/bSQIE+yqab6q4Tr7bXslWyTUW9AA5EwXIDGGeP3dJ3tCZlGX5YZvU9hgh7GczdX0+
QtDkTKBckPfmBrcxNvQmWmhCVGyZ7VQGK7SMoPHpovuknK13pvKY+K/9wnYvCWwDnBi8ytn1G5qS
A0RIXscTIEl7dxu7NfUTWqqMWE66qJqcRHkApxFHyxCIleYMbrZTDhlEXanWsEG3MKmY3f3oRwJ4
JuJset8y8OwUUKrsjLFPytF2e20i3YapEiPw9Zysw7hffrzCLHzehExTWe16qccoNYUQyYk53o+L
EPGlI0beE4um58Nu9PhVpiGcyQdlkuFFbpViTjOYHKRZJwcBGfDZ9SZWTWUz11gtPd7lSsHOzoc6
Z4Jvxa95bW4lFnhsK1213sEF4gDZyGq1zj+7NKOrpefGLn5qjUuL3NBE352+dh9XHND8tMB8Pdjl
BGw1Z45N3T9te28IB64D1ZgDNn5UuAz+VcCRhHU9eE7nojQWkDgK5oePfEfqVOznFgGVY3n3k8Hx
90XibfG9sI7ZZnGT8y4pZW+7CVdzPsxjzWwbg448LSyg5V3P6fYfaL+X4vrnIg+LAEDrQs1EVmXD
rvh1cwVX9RdVIRTzsXD8UCZO+62yvQk5bpUEbep2uDqmzWbb8XW+Of1HxUPx/e+/6l8uMXo3BBbY
JuAd8Ne0mi1ZXatrQwY3OjYP/Xrh2uAP+IjvKwQIL1i/tsXKNfj7d33bVVzIqJDI+RN5R4TX969f
nJlbiXYXBKjz4+raczjfULUuo20EES9LgQzhH+r+X/Y5vidcCRhrcPOgIrwRPWieXQzVGPmSZJPc
G7I9h11hvG/kWVNK/v7bvV0+eBOwxyAlgZOHTeDbnqmDoJIoYonxFuEogu3wUFuPvRq27vPfv9F/
dfMwXsJcB1YXFhBvONXljCHB5Edbara+/hwEuRjhrEPXRYXaQ3xGBPD1J3njx/v+RzzQp77lP78y
Pn9ljv7PW/Fl6mX/Xb39qV9Yo/+X0EQvhtX/419szL/QRM/fJvlt/YUmevmFnzRRy/2NnC5Y7fSr
UOkdKJn/4onyTxj6Qq5nm0MhDnn33zzR5Dd0Tbg7JPALLhHQLNk/eKJ+8hulBxt6XG34PYDA/4Qn
+oMf/O8yA/n74hSJQQgOdI4d0379+rRVOb3BOvkLjSofkKlELyltVj/sV1+jHm36rn6ZF788LkoO
t2pR/YdVObFKR4cTkq01Kohajy9mouFNS6t+AjVhMxrmqnue7L7h5NEkL/Amogdhe8k7uzQA3Hq0
Xv0yyr/856vv/zkW8kUP8TfL67X7b7ev67dfmcuX3/ljhUW//VDe4YAN8RyjtQv37icT2Up+s0kM
JWQDa2EGNIhz//cSixzWEf4SEI3RNMMdp+r9scQi+7fLEcbDE+6y8v618B9+rpu/pSFfqsyfl5eN
VjpkgeHzgLUB2+avy0v4xSBHy9p2bCNdmJE1VFxVi+MfZBjVJyYWEWDTIvplP1nTfDcWwSyuESvt
4EsWVdGcLEsA6RY57kmpGgOClkuloT1YiBfyFOM08bwEVggbkBBPYNlSRIdS4R3BQMsWYFXORadb
ucVss2Mt0E36DZKiO3gPIZPg7841wAAINFGc3sBJZ5aROG50Hwx//aF7RXgLfmvn1fxOBRAvIw5B
wOHSfk8CRNEeF5G016BZ27TzSmvlXDK68NS6WoOKTbI8a7IBv7h6u0LZI9usck1xHoxvFtwR8FKE
PQ60XhbjeJRCmwMAhtMcu0Q9JZ1om4M3TJdAs+2K/4d2yzShOvprVx620nJeXThLa9rOcY0wRrqv
ZqjUp465/6nXPidj1ban/w8esIs+9P/8gEHbnV+7N0T/y6/8fL7c8De8q2g08fXF7QC92b8eL9f+
DXPQhNQGkMKLNpR/+YPoH4S/XRKnuXn4VkINvmiC/ni6Au83jEeQ2wQBZ/jLy/0HD9gPo4V/P2AQ
/THC8NlZUMKyxdBY/PqA+XnQNAWQ5C6K8iEh0trx+9TufPcV2rKqd327rM8NBmNPkzGfwMJyyMZw
8A/wahtnv2JcL8nrVO01/Nx22G+yjYbU663Y2rtLgR3ZLAh9fOiKapXXxjhkj0wyNB/+dMX/KBx/
1it4P9I5//xFfPohxK4AmZiLBEAOv34RZP1etFlIMkOoSwlWd2M5H+Ot9LfzyJAJW5u6EV8FM65r
OADjNxJ74HsXowbdEYMomnRiyuGD0W8jCCoowXsE9OIhzP3Wy7Z+bq4NeQXVTplC/W4XCpKEQ8kU
VyZY48scqnVhL8UxYUxWhBXXSboKDhvEK4sCogskaOvYNx/zGaYKxysGbDHUxhKEqdIuvD3dfvBX
YSJO1HYDlWEDZ04L3MW+DHHZLntdROYHbx4Bjrb7EKRbqIW5vsFyIMXbrwowO4wB2MW61CUneBxO
UviUDh6nqKqWDBXC8FB6SjdZMtQc9WW0xMNBFrkeMY4tlxsTqfgxjBsoa53EXXpfSzfUGXFKzIpU
GzryFCaFBWOAuPAb5s1rfA6Y0A9HR7obFvpRM3yNRTSexy2BMj/FLSyIqpuucGWcXqqomvxUVIXH
RbLGEe++0ung7HjJdhqnuXgJkCQ8LKXy5kNjXLHs0O8vd/EWzQ6z0Q6uIM6fVrjHf5Hh1NBeKrW1
FnPBvMOp7lsBZQ1cq9u+5mqaVNqW2vsO0phIvkSjn5xmXrAd9kr3W8FAt8zKemKcvlrVnVOqyr3v
TefejDq8cECanidA84lbr5jsbIhQ/qWBrben2is8/XsEv3jjANmu3sGMgby3W5EoqK9bBMLhLS4O
SaMIbmJJm5aVeU94RYzCojg4kx98QPMdfxE6XyGQWWUp8LXuaifj0DznqevbS7fjldxPEX4/CTev
XIt90k3mfoPPh5tUZ1eQJqoFTYFlxQksHXKGJiDcavuuB3QuaZKDBGY2VAwAENu2G47gEBtTf9Hl
qx7aMtrTeSYva6hC/g1uZJ92C6jMvsCGo9jpKvDfYcVzpEUNO+jTq+vuIqP1nHo5aS8psuC1PwD9
jxaKmZUokrZZJbOUOoCecJkVNgLDn6zZcv2MJ9mkodnG80MyOrLPrEWp5xzkhgG22fST58rqY9X0
UZgK1Bef/HFpDD2hxUx+6KbZzYKuC8sr9PrQkpN+wIhnnJ0viHYZxW1lt57aocfwAa5t870LVnXb
RnX/FLpwccCgFp6GBHZkwzN8beeT/tzihnUOWr/ajpD/8rSL4xfsRGPJKHLNn9DIcq9Li8Wn+0F9
aQZ7SK6SeZUbj7e1SEidVQgZyx7yaR9FnfN5nelPjpYc44/JPC/YbpQGLkQyDC2qTRx8RCahl++V
rIHvqrzso8wJctjrs5UzCqsXx1uv1glwIh3laKhRjhV9R+jmVFcL13sXl2EvoOxEymGCNUPUsaeJ
2blF6e6y0nZzJLD9KGHFJ4XMcbhp5Gc3qOVz0BXQ57zGzs8FyHd9hBdkjens+arfLU1R4MrNVvWk
rJpneQ31jPu5Cyaf0begyIZtt36uc7fv9rlp9hXDmuKxx80G7iPvB2tU9h3kk0CtzX7h+Lgys2TR
7LZ4Us81lTWBJyjgs5b5bLoM+7co3CuxaO/ajtqWkEmTnDmhXwz2w7x+FqumJwpNs3ipMWMLL21u
it/LBNwog5NpisyRcdcxfQTwSstA5RUuAgkpxkbksOd6j/hBMpCMLFNAIOE8FKQJFIeyFTjpoMGE
dB9imb3tOg4p0eEy3xOHBJLEHVQROHnW5GPZAmkG+U6b1HSECVlEr5BuyqfYY1qWdU0dfnXnBKtZ
mCjLchNSz9uvoSi3rOQRD9N4y5XLm3k+06HJTbYzXSkMTgQtLSmpbrdeF9olzkjHtnmt49q5FUYN
c0Zd9r9cjKzgAmIlma45NGY61RB2JU6F7rsExtK1HjE7KVevaVjksnvk2BzfRyVImpsb+X2Ke/ez
XjozHeoai76Up7dWWS5JhEllUrsJT5jH469yqM57FCnBzH5VFveQ99gpeh10CKJZXXBs8sK5iQcl
X+HF1tG+mxPZw/mBK55Nw8AYUqhIvRd+VCWpYejPYl+iYD3l9PA2LyXm8YBTtfo0liQCI/GvkE/D
yRKGoMSg/lIGQWB23RKjPhjhP1a7eGz8J5Gv/HTTqiU+q3nFoMvn+XgIvdagSygsiDMjmRdrZrlq
9hjKwjaAJG26XaS1VBk8EMmYKfCD+sZFxPSgJ6WeTGuXakfWT/6wThxH0/9F3nlsN46lW/qJkAve
TGFI0EikfIQmWDIheG8Pnr4/RFRXZeTtqrty9eh256AGmaUQgyTO+c3e3861pFCZ/FXdP/CHf2uq
8W9HFr/5XP/HdZ/bDu0/Fcc/PpLhR9UPP9LfO9Dt535VyM4fFMa/tnK0jKwD6fJ+NaDOH5jd4PfD
MmLQwHqS4ce/rLAqqG6doRtga9qcf1XIm0uWcF7wcr/KavBHf6NE/sk4/XNlyZyN2pg5C60xK+e/
0gVGeaYx7lqTrg+i0mhSx66DfqkJFfDnaBh3sVFglTC6kbVNuxBFg2NQq0Tuy/JoPloshPy20scb
MoD0PcREdJ/xu6Sn30BudogWSt0rTePCSHr2cw7vbMjP05qgysm7l9ycHbcrbPWQN1TWuPlZzhcc
MUGDCZhlSxq1vYt//isxYGjpNYjaheWml+Iqe5LKukpdYucOTUYYgMkoHMmuXe2oU/ULPR/uqqns
/UxOrpJUoxeV8ZjnyoylRMvYs2DoYAENdjdqM+teb4l1/vsN4f/NvO+3h2f/o96s1/3/hKHgBuX6
D8/NuPwo34Gp1TwlP73oPw3n2w/9emjMP2hywLPJW3vIg7Cx7H49NMYfIL9hr/MPBLCtr/znQ2PI
fzDNdWhG+aSJ/9h2pP+aC25sY/pKhnng1Gmg/sZD82t5/9tTw5PCs7K1vMBWScL4vR8TjZHE2hjr
rooUH6fMIoIBlCFVW9F9tE3jbDLskm1EqdwJJ2o8gyyJIJMzphnQgtCvrdQDEV1S2tnqngBR+9lR
i3eDzS0G63kmXAmRphMPb2lpvjVW9Ayn6vvKci1pNQtFbPqlqeajLKrZNZOicpWkwUjT4QsEGT2g
FD9aIr63JPtT19PR7fWmPSwr+7EmSbB32ZReUIykU8Uc322T6L1dnPn7oHTCW5j0PyxzKjwWhCO9
l2zdDArsItMk9LaKaROmUh2DaqgRpTY9VoGqX3d2TPhJUpf6RY5kJ4zMeTk73dx7ccJyrh+qvaWJ
J7uKXhGZDMdcze+SSGP+RJmG88eY2n1miPw4Sk7s5qlleuWovDJhuFOTbNlT0n1YyVIcHYSabtnX
waJEJztZWCzGGmLPunw3wPbs04F2CDN0i1jdidy5J7dRXrXB48PBINEgKl/rePTq0sBAZtpv84At
eMKBhZwogQ+MKOzUD/Zr03exB6dJfa9ldiB+hLIw1DkmTwAjenToNQqp2Xqq5GJyK2JmbgoxbEZ3
OfMyTc09RcLNJIr1UNrSGV0v2ke63tu5Foo/2BmtuRCz76jVfaIviFNXkokISWV/laIQNvqMF7pp
r9PEdBFAlVhNu2cNOAirVGHzPxjkCd580jJR4LQUAiUHauSxfpSnyPbsLVQSa8cztcuwIy3jhlhj
xaN5Gm/VbeOBLcpmXMfBi8QPbAB6/jSKkbFGJZNEZXoZ5tr2dbV96JU2ckU/3Qz6iKMOaWkgo0Qj
GVjsgO/vjO0VZHbxFjURpZaCHHvYDH5l6rWsGldk7D5WjXdZxCYOICQqRVPvGhy6o6mtHOESLLuk
RJ+pnYohX9045iKoHOW9m+jWi2q9SHH1tNrmjsxeZA6LNLi98UJgY7QbInPZCcNug2FSe69uICt1
aqUGpTZ2j3Mjh7aWWG4X6Z/xbFDzVfOL2es6s3dZQne6LG5hZ+itu/E7s5RHIluiB4O9bZjGmRbg
0t3DpiBcT1ePam+HXPJ0i1FjHurWIs6Jv6WyA5ReodiG69w3S4+cXHFc/APfqUN1dyYClHLQisIM
D6fXDdNRnsYlnAbtgH7bDh2h7RujyvYT368XeejeBxM1tAIb3q+3DyFOtHlnSq3YpZP9Ko/xB76J
p4mxjLuY+E7tQq68ntdExtLq7JWxRviMP8stpuK2cRY8ujpvdN1bpxy31IER0Hpekrg59pVKf0AS
qp/hTnC1JZlcrMDUsBHzA5vPNVlU2VfM/AWwabFLdSK8rH5+0IzsewoaZ1hJsrTVSdtLGibtKGly
d1Loljkb1b3e0wLCIlo9p2wh+VOO2DtbGm6Nbg2ETSbhsJIMZVeNFhrpmO7ahqs8ZiTPu5br98Lq
jUf8jrZPTvNP/xFy+JXT31cUcSq14dBnasejZqZBViQrec49Y7kpvaPgOqkV4G02s8wd3vR5Xe5b
AkUjDRU2GVsdC3hMcM4qW+6sDrdOLN47Usn2aE3wVBhR9JnEKXayZrOUWU+Ok9G1tDNfPySMeAfW
p7Gy3qeoPBcTEUxtHZtunbXaLoral2J2crgRSQhkOA7KVn5fYz7lwiI4qC+yaIdb0i+6YUGZMAoo
JNC65hmt/hDxehSa+BC29o+8G2VAQjkCPG26WdTlE1caGTv0ahoN6UGLUyuwovkfjKu/VdP/f1m5
GJTa/75yuamLz7fpL+Pw7Ud+1S0aJQgzWjg1sNiRhbHx+VW2MCfnmw3zRpM3qvfPkff/rvVtWDlc
8OgFwdD9rE3+WbaAvUFwRYw4wi+ZXdHfKltYp/5FPiAbsLYBJvJC0JNZ8KF/r1taq9XHNNExfzvd
WcLJNqHP3nI/MJhM7jwprbSn8riiFrJxpFpKgIp98qzZxMSly2UW0p/L/a4bU7uGqJ4MamialvYy
oOsCUTN9ah0N9jBk7U7ucSPhV+Tw6hfjWVY4luuuOXXYw76h1nD2VEYZTp1K961KvzFMCc9KHvcw
KjBpdaX0pTbzcqOY4gE++Gek6pO2S2UqK26GYZ5dBbmjwjXYrvox4ayGGaNC4KrL+JYA8p54XW2W
r+B08spXWKTldAKRyvHTztLwUU+pnDwCgKEJmEFWh2kLm6vu8JVMtfKKvNheXEnLmAEk8ayVvtNG
wtopkyOHnK84LishIfYj6J0osBVYCx48ge+pfR5EibdQVUV039R9TLQnodyjl0iWjgBtSQ+KNOqR
a2ZmHxh5yzCiH55UeCsvdjzq58Xsu8qdHYX/GAv81VrlFPxt8VeNGlo6yAv4VWD35MIAIVbLE3dq
ZV1wJCB6spbIDPJ8iS59Ujbvdt7NbqlvF0VjEo+EleDCoCyZjl3sGE9GSQPKTL8tpYCN8/LoSIpx
1+vFwMyE0JIPom8y3xR8OK4Oo+UYDVuoU5ermNtkZ7LccZzHN6O0kLL3knGc9FiXwCngaCgcPQta
u5mYfHT5AWaAQ73bVa95ZHA7ooSqXaPbCj0wNydcNwaVVSddsN+Y42F2oom0NawRPi3BU7S9+NE0
PdLkaUZ7kZNxi7D5XjjXOq7xCTTV5PhIBrNXld2iVyCqK/pcvcmnRRiu1bTpucfGHy4EXnpk5s2e
WAnTNaQl9XWkPKiyYhNvNwZ4vLwGA8p8dCPQPrsBmSx5jTUbzHI8LbX9EmPA8gtG85sAcXCNat5J
zH8w1ep+3IobMxcatZluBrWV+XMzG3uHIEA6YFLhB3LZNu1iZ2Y7XQj8/j1etlYy76JIvQPRbZ35
evlat01zcysL8hUpeE3YoMsuNfKNav0eL6vqpzXfhmQVYk+wLgRLfdqtoKw86CLmborWcks20bGJ
yinYnuwMwOno5HfEWBkHptrgmIaVYXdvYEBA43a0Wz0OTG2UjpjriKnInQeAOt0e+y28grFQfYg8
Q2gsxbOCE10fVORPUAmDutH1YMYohb9I2tDufQNx2lRYYpDownbKQnNpihPu0Esv0otYonMElgql
5DDvZF324gkcZs1QXyqeHLlKn2Yc24dZh14+KU+WyM3z1DKlr+yaB6JTEV9YBrgpLf1as7XESjC/
r3A3dsXUPbH5ZS7aWmCZk2+xMxU3dTvwDSlXFsZsbRp3XJa7pFkTMHxCHOIyp4IS8PlM03wfpm1g
rpW0IRKaareRhrCVbPkZpBVPYFUZgP2VcmISZ0HowgCFtQpsFw5AIi5Nhb3MOC1qCKia7Cgzx+JP
2Tntmr5mChqlt+vKo+7x8EY5HngsZAFTw+JJrA1cQXXsG4O5RT5cKlvzByU/F/UEul/MjPj70ghi
vcCyjHuV6e/dilf3jqWR7YG9/THOTX0sEmMOJYVsrEI2JdkVqtmgkLUQKqZMdzWsRKe2bsOiKRJP
tRo7GNV6rOEprThFKr7wz0ZjroWfSUX+gKsIb5pULYXGwbOltJZWC5JDVwLG7tkdXxSV2G3ylHVZ
2IeaL3eAB0a/K3sYmV6JQ+Y4FF3z3EhFxEGZcNQCDpkcOyhZyLu2SlemSsQgu4tVKHIwY87Yz/jM
MeyIZFfXiXLAzT1SKC7MlQksoMYvaqTQQ2++sXmMcI0WOhlzEA8wZAPDtBnwr1YdVRxZLC5ZJCiE
whWMi6iunHIvTw2z4GmJuPhYrk25pd42LUF42OiwHNOA3ONj18+jo0UBDny65mmOz+g3OwCx+ogz
Spe0+5T1cI3hBw2qP8CseTXFal3aZXR2slHmNzFkGI+doTvyGN70efdtFoep4JUbZheizwyS2kxv
GtO81mNbBwASMU0RH3HKEU5eiOFCPtpFXedp9ZKDq14jrzX10rdHUwXflpn4MvmuDnrjde0gvVRR
LB0Tua+vRawYOyUT0XXtOc9SrQoIofLVkbZMM+szbB2+q2V1KSd2HZ1eNpexaXf5JPnaNPtyUXDd
SZIPIDwORDJpgWjz5RyxVdyR6MfAP9sAccpwNHt2FhGebtz1D+ws3lNbaF46AXKDbNbtjYVdjYJD
DgCEyJwiIIz86mBMA1XW3EIfvmqy0xy1Qh8O4yLpD1nRfvW58jUpSn1upKn+EOvIrFtpgQdltxbO
n31b52Zo8M27byX+0rgc1gcMvAwrliE5x1Ul7axeVUMsJeUZgo58pa3OjnTE46EoeONVor4vWVU2
V6mQee19qbwrNmPQuoqmnVzXbutk+k1qOUhNRP1dRTEb0jTyfRzV504CvqHXDfcXED7AaLrBI5FE
GKyYxI9L0961TL8eijWLnwVrCmTKuafO8+At9Rzdpk3e7hByFm5bghkYTPN+Wprtj4SogO8g3QPR
0gKCPMqDikfcr5Msg/Mhdcd2mGWv1UlbJbz4rJVAUzb3vkeX+tb2RfNoIU+/y/O5OZlKrfHwV+tB
bqiWKiXD7WKMJfjLdjh2VtWFfErMUjEXcGazaD9HesOGS16OtWxlZ1nmJk9pDQ9kr06HWqzFRz+r
JDnlQib5bX5qausZpifkGG0+Tkq37eyc6mpN0RKwLKmDAZH+0zw786WiKr4wqXpSbHoXVPFwc5ii
SNzr95KI0kCOpzqsZac+dZwrD/j/ltPa0JendbzUnmqzg3ZZGaffW02XmKDweBBQJtLmJAHDfhgG
ScImnBuQztGEAP7dSGdDl88nniSmx1BmirfckJPUrzvnbe2c+hvi8vTGVlcbohijkkDSivVtnrTc
dpF0jK9lHxv35rLy9A1L/VyWhn4Vo2MzdCMG0DCsJ0Y+RqhxnZ/QizFTWRL5jgUw44umT6gvRRJ/
n81k+sqXmMYUYJrf2Cv3aeNI+e06lm24sg7+aqAD3kNtoUFvmU1HkiMC2BDlZ2mN7RGFWvKFCuJH
Vo6RV83mGHao3uGL55iL4tm8HzQD7A9Hvyd6FhI+wydcea0WxR4uDDUU+sTyaDVs6WZgxyr5ZmFY
j9C9+cCzmVNQ1ooaxEJl4LBznB1WR80IBgOKlRtJWXaIDHs5LYOhHa0+uV2gKIW6xWQqE1zdWj2s
u2bKtdu1a9WP3GwMXhFK2GpY+y8ekmpwdfa7JFBYqEIGhHdHs1teFqYDWZflPwaDw7kuNPN5ALx4
4vvXXHGQvWfWFB8ILYnOmVX3rMDMGmASkzeqxfGpYaa30+30OxjzJSCmYtwRS8C0xH6KJ7EjrP6A
ZuxomBPjsNqK9onag32ZyedZ83M5qi3voNw/VmP80A61R3juDRcezYeq31lxCl+zOE/WdBcTPjwb
n8vaezZVSLGaAcmHH2uUwEWr+mtly2PYWutbbUu3adEj9qxUQGCZJO906ko0LTKzMFUJJL2nxlat
oAf1CEtyTxmSHipmaxsfZ29b5AHYXCaeOVafTd9/2ygJETqDJ7qPGOgNgndp4PmzCoJtZKEeJaFU
fjGvygU4RBQso4yQxhLZS52gPwdWgFForZwwhbHnI7SACakt75oFgQeEAxmP1LEM0wpeyqp8wGLu
PAFcRHDwBOmIpA4JtaeBWG5lQ+xkig5wNmMgs4U95n30pWTNsU1i5xDRS3iS0MoH5D3RQcwKADkn
7nwCuYvjkPc5psHIOY6oL3bAqSTOtQh2yQq6hYTdCFrGnIaGIh0h0EeexroonIy1OscEwbi6YSB0
kLt3JQEepmSLa+QaYDODlF51JUy+HSEUtBaNy1LacU/5YJt40+c3NuHZTSlJ2oUD+aUa2u6hyoxo
rw4qBZfIC2bleog8ZCFgWONeL6B6TVTJ54b33CWgr8SKjKJpU0tCS7iOve1sIsLHIlEVvtdO2DmW
T5CvhxztUEZorKIuW3ZYWp4HThVHk8wzo/WURgz2IDYb/hw4iwF7BO3QaQsCllXiGK3HLWZLWoE1
Vu9Saw68y1KKKKWyz4qqRxfbFt+xn5ehzCHN2MdPOqhu0gsKmxtDdH2Y9toAssGwvHnR6n0EZHnF
JBsYkrLuOl1uQyT8rc+ivgsL0TwxFcSq30pz6PTDznaS5IkgwuLViW9Sm3WA25izzW+aphNJsLM/
mL3qRVnC2tmJ7rnqp53Q27My8wf3DUwXNQqdmI9EmWp3sqSghcFjKNWT0WbcdMzTKFXasGYsGsjz
uFs6kHF4T3l4y32h5WLXEYNY4K1zMUnnB+Zt40kah5nG8yc4lW3JQKGBIdbLlf64WNlOza0ksNas
2sXJSvXtFI9VLAWSTLUflVHYgVJjqD2whYAHGihMPVMwKL4024Uvq10O+k4tdpI0Jvs1G1HH6rx4
Tv6DiupNq4bqmJHW5RLjYIRrBa5nyTaChFJdRdF0Yb6OVpiUQx2KrI9CYl4Hzm+pC1RRU3ZalMxr
0JN0dciWHAwr7EUWmNnnkmjXXt+VvZldY0POwrktkzDvh28dJDNPK7XXlr+bXxCDilpJa85OeRmn
HzMtK5MJY+bdVg5OJvutEnEHN99yE5CTWb7mWQNvQK3DuZgZ5kwN0fTmZz2Ur5KlTvwIDbFajk/4
2lQWITnaCthoxs08Orepbb5oi/1OMnQKCrIv/MKAgsRCGCvrcjOLaPGcBNA+4ApXojzZ1EvrQWt4
KqUmQ9vHA+EnibyccOIPcCpI3UJr3XiCETDgQjYIa4yoXjdq4XF5IG4aUV7R3panRJbFBlC5Q7I1
etkw3Srr8N1SReo57fywRJUecIVNNJeQLJ2UaB+5nd28TnvPmOw7Pp1+x7sA24zxyZjkcVDY62E1
jQCCgx5ayoBff+yYwbaJTlGRKGFS1yUuMYHaTTanbzwRt5tisl7GcFAtDOSIWigsGw1GrG0xtRna
gEC5ySOllG3Fs+3k+UZwna8q4ytOPOTOulKfisiAGZY4mS9D2cJFV0puizf0pJSL40NyoKjpO/qV
BnKnJzTJuBOc0JXcH5WWjEqR5Z2/SC2Kwf5SNvMFqgbNH7en3W6amXL2osiaj+zIY6Qgy8+J3Wna
tmPY54M05viFpv2YaupNwtjGNY1ky/+eJXcVrfCGRLGDBMFr2Lap43diEfeItS5Fx1UsnDDp7ea9
UWHwq62obkZGPugasy9YaoOXtXKGDDKHcmysDCfYrwOMMhjHxc5Xla+MgIrqY0pmWoyM9yoddOmo
SLJ5LBEWMVuRPhRZ4XDS69W1sM26VaMj7qzVcl8D2PdSYyWsDU1mkGmsvsZ0WC7RKju+M6Mhp9nI
byjft05Ue+B33tn2uBN5NNxY6yox8oinAFo178WCQV1D92U10c1ccG/Xxgeqgj3I/vuSTjxsh/Se
zRgjR7m471BnntQCkVoZ39l1JbPewQU4dAgh4meUgp+AUXNCOyAcd6znPERRgPyajmhivSaToTCx
SrKRqfsXMxX6juTzBzwdvb+a5bW1xXthNz8MYOA4XU3ZS4iVdbMGaJuicJUa/b5FWFkt621dLudY
scJero6tPr/ZJTfBKuZpL+JlCgDVyN6UjKWf62u1KyvOBJWml32G8l1TpGqvq9K1T+xX4jglvukZ
E5kZ/3BzJfebDQKnlLdWLeOkUXxNLaONWGeFnZfzmyiik2ktKupd9h82ijN/bCmL1CVa92UtUIAg
iwohioIym+I3QDa7OVlYjOggLTt2WRnrz0mf1PsFVLE3comDSonv+jTnVrSl75NdvKJ4vjJ21v3O
KlJ/isddqUi+QJmNaKqEPj7cScP0zNCBNJym6dwFmf8GL+RhRbjsqkJwC60EoOeiugyTwbL2RdT1
V8dmlP5fK9woKa+OWaVerFrFFa26BEWhaPcJnAe2SLHPDHh0ZdHv6wZDq9nHzs4UCg0EPWUCNiCW
OvDWw81YZCn4k/bHog7Pcdfvlkx9E2VOVEZEgkCkqwwBUyuEi8HgjjGXxyUNZqAoV28S9qVIl1cU
Le+joNtcRus+dxB0TVZj8QUlsm+OJ6hODnUje6ncY787gQ4cdgKZGLIY4zDEElGOSndvw2R2E7mN
g5rwYLfIhoeCQYrnVEQuCWECZUE/yASzHb1FYewbYdiFJSPVrlm0T9Isv+bEgrjRkmqPcISf6cmQ
xo/EWGh5dtvW0gMs9lccrx8Woeex4rSeqU2sOUUKiIpxC1JhtXMnzfrEOkMO2NCQRJYAT5rLC3CN
wl9iM0UURA2bKtWdxA8ytFUj8gHLfcS3uTImBqCmaDxAZpJX4aF1Zx1sjSyEEmjIaynEc9nTVinm
Gw8hqpcivjet9KlHtcV63ECZaC+jZ5E+55o1yP6pYliSqAgxVZ0bXqPtpvNRm/ZLl2aWjJvZvC/b
Lcya+j2WpXBkUEqzyHHHMlGPB8Vd8ep4DTlFuwTIFvnEwEMFYFTmt9KXlU0Hqc1/2Mh1ccfD8soP
nTW+xTZWZXXVnlNLxbeuJReRVSAOE6Drw6noeeRWpV2Ab80QJbnmL3ldR6GBGpJLOZPJoeAZxqYu
dpAincBhQOUZWQ0cEXGHZy35PSMJdySHvdObQ4bt8jkZuxMt1ju987wnNWVapn3idNc01p/gZuun
iVAapsPRcaFw7osf0AM+lCY7Jsb0bYTGq7Rvqeq8INd+nfTIfCaMsMYksVpHBVl8XOsboz+BJszh
A+9shF+GBhUHu675vVWFir3ul8F8NlT9fRiU5zzrk5D1kc+7ZYcrslup/mFTPxHryvqiyH21E68D
3giXvN5vNIolewrV8KUWwTYzrNwf4qrz+O77s6kde7P5AKu9iSPy5WiztNrnmEUOeou3mBbCCE1l
vmDBa/AgUeW1ZXcnRonxe/Foz9qd3UjfDA37FAbSOlDlgT1EQ5ljGOtnIkN7jSaJz2F8tet68uxp
27HCv/SsJMoDiIi4DyRh7pbVZu8K7ebE9Py0FM4JM/AZ661Cduj6vV6l2VXrhHQdizuwtMqcY05q
f1jrvECc7ZJdh/RNt4hfheZ3t4wDqxcduOsYP9aRfoWydl2y+EqBtwRwbTzDJpi7Ko3LULOtrwxE
GqivdS4ZU7jpPJShTSkBdgmAppNSgxmzcjeN8LlKRPnanGQ+YlAfP2vPlwv3U9awhU56C4WxidxV
tnvnPmEawRh7ri+13L793Ib+rbXx/6NSUJNl7n9YDL8VA+/Vn9Rs2///11ZY0f8wGEBoKD0J1wGc
8U+XK/8F86GOlBEdqLpBUv6pZtPMP2QgJjIRNmB/WIfiufqHmo00FFs2VQPDrIFMVCdi/W+o2fhV
bH3/pGZT1Y2Ro5m6RSNvyJhnf98Ky3NcSnGOosbQkPQwv1dnONcGcyZzhEtO8SbeYH5eleKNjYk9
Po31fuA7bYrkTh6zPWEC3pKdqYuCvn+Y2WrUPcjeZ01XQy0nDbBUgriF+JwhD1lDW7lb1QHA1be1
uTHZEWy/em4e1WXPtsObTlLzUVNXSjCHw/jJXO7kYm91qBX8kosjWSpuQwo/QCQqC7o68muanbbY
myQ9bOOupDvW/CurkH0cTPBmaHeZb3Fbpt2Posx8Boyu3F+bmIGEDq70atIApIwFJnadefO1zgbg
529iu9jK9l2JxGWQxYHhoKvnCFPisDO0mxzUUSpxnZff7PzdMqhZ69izIFdLDMjN1PSVCFW4E3QM
xOX8Q22ac208sILeJ9Mb3TkZHnGwRPPOEExCtbkOy+gZROxOaeJdWScnbF6BxcpFWZQD+lXeRHp7
ZdrVQIAHqsHcakLUZL6yfC0zdktaCXZeKdaSw5QsjJO/j/EJQp9rgGqUc+Y6HVhi0khQpETccHP0
QYEAwcs11LCQfyjrh70+Ss4bHHZvYLKglGytxbvBPoXW/epEDDTtJMit0OjioMvzvdwjGLS+yQRR
CGhdjHaYcEHVMgbO2N4rlH1UJwFXCSAV36kKSMv5nlrvArafoJqWFmjZ5ZrijYm2F1NLjzUGXTMF
1tLcanLl9ih9qGxkqOMJO6JZQsOO1Ctp3yqo8BSJLvsXTz7NU3JMk36PNM+D8eFPIj01soqE7kHb
GvZPjm2vRXRXgS1n17DYutt1rzLLXxUfNn4aaqnOkwgonmNtvyAeNo0iqKyY8oedO3+UFvcHs99L
tewvDvX1bJ3Nkh01Ss0KABkA//1qX5rB8DQriGFEVmpxjM3nafrerA2Oq5sCh+GY8Bp4ErbfGBuv
yogUEY5nWX3PqTz7ZZvEHrL0AydS0HQwbLTFh2Hs2jSgcbv6ExXkirRCRDiGdGnXIzgCqBNWyTb6
mHn1MYXi4tMw+ZX2UeYpN8pMX1oJv6hwu1BptBDG0WeSLkDMmHU1WTFJlBHKQ5MvlzL6pYJGnPxv
8pbQw/zXAwY9DFELFsvczbDf/IkcxEVMWsiADFUtvtIZ9Vj5lM98lhEl9+yv6hUmIJtfxV87+6y3
2UFYZaBMSdCsy06K5n1dRDuaqN2kKbsJlVXM3RklOxLx+DHLa5T3CuZrQQXnDz/ouFiG0kW2nuKw
AhQMeerdnLFwzx1XnU51cr+2u9qSPJaDkOsY4bHttrRXBnSqBuZVfiaQLlB5mk2YwJPNM04dsJ5N
/RN+n0sey8nsTy3rhaI/ZMmb5qBHAG2IdGx+LHgRlc2cGDW6aSLCuN8IdsZ/Gyvzu3ucW2E7tf/0
pv4FTjBatB81e1F3LZ7kIb/q5I9u2rt1yd2yehUNojf5G2U9rH9FdCzwyv/mc91c8P/lc9XRGdub
cAkLw19k0IQ1Sfa8qSRyBa+dSbUMDZWeob+CfcnMdzr4ErVtYgVGF8hI6tR73TxU0rfWOiwRgKQL
R4WsPsvpmadeErhNT7G9L5BxmClVdtjQnUnj5U8X8//BTvsXEdT2xuG2QP5nba/c/msaj8I3JlUc
Uio7+jHalVFmDGGdt1T2//yLNlfuX+7VzdaB/knl7YFZ8/vXfozHYpTncnR5ytQChYFbxgQv7VM7
jNv/7nf9pKj99ttACDh0Ho4qm2S3/oRZ/Okh2+xVkholo9tKZ+jF91akHNJ+DnFPhBOU+krfdJ4J
k3Pt29yAjje0vWIc8jogBwWu5k1hIU2p6NRzkT3RZm64z11MMyMKNKnxxqsHfrzZkeQyLKr6IYvR
M2jPCQ8v6ulPxBIB57/nsLBIwQjK22k+sl6Kb+f+Q9ExXBjiuip+b883i9kdl4su37X2GGj0k7G4
6xLFtRTDd8wvYTAn1hzIRcwYrZwWmI6TDkReHZJvm9cJQmgtL+elYK+kcJTMS2B1RajGz8ROcMa2
B7CP25AtjPHyrV+ldI3z/tih5WUgwbcCd+LC1v4WOalabx4TGiYFETQXot2CaY0eZaCjdgMnILTw
nWnsWC0glmnvKhaIPd4GC+AOfOTmRTKet2uY7mVviBcYq0ylhIe6NCTtgznIQ2NhHksXxEI38zK6
i/hU5HNut765zhjUHkXGcqj4FHZ5lMsAr/NRjDTbzpetfFq8BZocSOhM5uoNIgnC3oul3GflBQPm
KB/y4X7i5jCnlY/+Jc4n5o0/b4CyfhlG8kVsw5MVRjhS4/XqeVZ8LcvZ04DprwF62UQgJGK/aoJA
9Ya5hRXoFG2DDQF98XuWIvLmv0QupffnVic7y0SkukLCX7XDADPTLgZYoDb3JyBTHfVAYenhgsiw
HxDCMxTnL6/lDamesbuOOIpAPrQ894VyWpWgJp4EUVZCHDL2tCxS9pb4yJLWJ8Y60HhONpNhzN03
IhCKz0XsAJRKAp3abOOmJia6bR1sxsZRf85JNprNI9HPlbbvE8Otavjb5rMSxcE0tuH/Iu/MkiM3
0i67ld4Ayhwz8BoRiIHzTCZf3JKZTMwz4A5gT/8qemN9kKpBpFRK02N3W5mpqkxKIQKBwf27957r
ezfD6PAo94/rKxXa6jofZDDBkxs5XBjVtii8behduel3OcrbKY8kVjAzGw5cenuRw7l/CUxsxi5/
bIyP9uQcYjfYKgxsAYvHOTlzs/CEHw7/srfJqT9IFgRFvChVf7dY7n1hPypXXdoOFDifwqzmIOPH
IKk2bUD7Q2xv+yTCSr8jS7opKbPjmwTGTSJNMqHYCr6h67D6IrYuSIOKM0XnhiISqv29DvqzPpSs
YWjYKX+MmvahwEPut+7AHUVFo09mKRmK/KgFYPu7plObzEZZIEJBIFezM80RvsP4JWWmOYsMuxeQ
3No6JeENyz8dvDPE3GLVQfzZ+guvSPOpDa5HlwK25UhQEkM2L/Ey5EVtPLjp8zg9CFucDMpoQp3c
5wW+HEWstRpw6F9LYUQ++snYf6PB7tA7L3oEox8mu1nrs0TG9+uSEqUmGsMqKnskA+rHkuZb1T83
eXO0WGvO+bXjif0wfgHF9+hgk6G0bOsxHmN9Z/dHQ172YRQHTwrq3tIl2zTGVspS0yUtkfpYWKDN
olRVe7ghIErFpl69HKWHfuZzqd4U2N1tSivs+W5hORqMz751GfOY7dUzTqqNk3JdkkMfnCVyPGud
S+1m66UWZ72Bvsc9r0ZiMacK9540hr1t3ZjHnEE8jjkreWqN5IyW781c50+hhoOAIBrA7F63EqNZ
XPtovh62f7taDm1JQB8By56rjSKrViYF8C/SwAVscdnTXxJQHjEdsxC4t3eySZ9MHrk4j9u4e42p
GUeAOfFr4Vl6GrNHs/pRsVYyQBW5HoYf4ZyIoqJPPfW+iJba3GX3xfTdZdvT1uNxgoDBWTAM70Cr
31mCY9Il2iSS7tbo79p8OdFYsqkYRHids/XSI6215AYIyaD4kAPeLPYUBdU9r4beBFg5FA9Cnycd
V2lxUsE50CNTVz8/ykCxu2nc5Dj+ffYrpEEigsdbg3l7gAvEcb9p7W4Dk9tWwJbhah3Edp5o0eRw
rWvsuZD2Cava2MSxx3soZ2dLeiGKXYQv/9md70satoIe9Tmvz7Lgu4n6wyNvlOY5S69DnOI0gyRH
3fBbsJyp8Kgdl3HhJXnlczk85uJI6dpGdQeKqpT4oikPwYnRpgimfnVyHSCrhwmTn77tjF2qjrE4
NPLMGS7s6R7drJXHglVBYF74NDaDptwCsj32LWl7472fXiR7L9Y+oUtuhrKTHDtL7m4y76Db16V6
atbjlMUVBdCvBhFu5bavXhBu5QjL9ols8S4gRMPqfk9XRufHFySNdogFwEqZXmb0IsZiO07XOdQe
EtNbv6E5svGvDPbfzCnh59CdpOrXID3mytoZU3s+aAy/y95hD5tHsZgegCDX3pXKvyj/1bSKR7Pz
to75o7RZBuIFyerdnOBfnbhOl32SSHAKbEwSa7e84sDd5steooGwIUrSE11TOIEi0ASbEc0Wi9ss
6PvweYDnPIkaknW3Cz9YtuCLMP0dAu3G4lKdxp4xPk5GbChogiYvGeQU8vj7dp3mqZi43VnHw9Rt
DuVgH5X5uITOrVW70UQdE71Eh7xT+ykIVzvOM7XaoBBQtNleJc391F+MI1pTiNlUNhdmcY/hfDMw
9At0EoX+C5v7KztgTtI+yundMOar3i5PhsNAGJfU3Oc/UIw37YA/MjlVIeVFIDLyLwZGtSEMoyrl
xisAgIrqcsUlyokHcT4yvmM7/6CJrOE3YrwwRr3NfoXLuvFgkU0IHXz/YGZ/lMRwWugTFcO2buMD
JXcP9F3wNFlfcvnZQiAnHPB/KxllkxF5AicnUmtIDQE2Kc4PfuJopbdnpLkmzq7NN3SZN7dLdWlZ
TeQlSVTwiimUu1kx5lmDMhqWqJQo3tnZIAjON2DnE7Ri5Em7PlcVL996ba9mcYIbKXW3tP5cGWst
KnOVQf5oCdP1Fr1wFeKTfwMVocE/GNir45jvYm9LBwOuY+x8Rj655R7KztwEtbtZyuXCZsdvyOwd
5PRWqQC9qjkQezw6NJWVIrhK1lWK3V9n6fRoN2KXOkeIuXvCa7um4OoRDVVf9Y7xK5v2epePT2vH
6NhnkSe5UrONMmhMyqarImfZmZeXzXBd5iw/yi6a1l3rVH3F9HuFv++EdUBuSmL2uWIhMX7veWQq
rzgjlnCKvXgfOJrtared2ptlTqO+zPaZt5xCFqIMjYMmjnyv/G77CWZtmugqk6HLK3m0vTX1aNot
higooT5vB+oAsNnuNecoQPxQxp6H8SDObaC6E8pfbKR7x/tSBvc4PLcq5vVXvXA1O3JrzuLglD3B
a5isBl2scbIr5GsPEiAxyqMzs1Wul52unzpr2ZMMiAqIt9UjmwKrAeC6uHunoOtQ7bvma1z4h0pd
lovxEndkNR0QYdlLHLyUOUtKtEk9X9pTzXS6L64N3V1puz8tQ3tILX1gCOc6xZli6VRW6d3Pzdbf
mjz//xhYYkK8IgX++2T6/icirxv+9/98QBT888/9NqE2PPsfwiTSzPbKti3chIxw9M/C7vVvwbH2
wpDIkMk02mMb+8/oEjXfwgPjy0zH+idu8V8z6vVvMUoGQouMT//33wJ5meuA6D97WxfYASgxQKQ+
NK/QN4NPO+kBEzheZsQnXeLM6Eweg6HbPpF+wYX7hDbKKr+uHsYKh1KTxc4WHFax9cWk9qmpTp4d
8xYZCZj+7kT+ySTBXifjnz5XYIIrY6y1jvDXU/P7wZYuwJqjZtrsIHDYDr2qWJqL87GY35K2MZha
ylcDgQwM+XKDhH1DywDL/gJM5MJA2WeuXbjGrmuCR9PsqGkg24Sf+jKMl+LCjwuwfDQUbaoyuFmW
NdGk/YJQEAsaVPZsTzevA+2KAm0iFlCze6zRVg+VmOcWXhx6fCB5nxNzKH774n/rZvtLlscHcMG1
eu/w1LxDamz6/7XHt/iV0tHq/waOwaq6/Pdbi0sEwsTXD7LP+id+u6ksxB3HFXbgQWK2PVgB/7qn
VtnHgqr7U/JZQZL8nX+x8RyAelxKSOe+x+jIBEr5H4iBYJwEbx7j9Uqy/FtwU3Mdzv3n2vXXHCI3
7W8DKmvlkHy8dgWSZYfnWmwNArxLZC+ZGPaZGQPN7wxluhvRDJreo8YJbqTE8NqlFlNMa7S64Bf3
0cfb++dHsQVnCuDJilVwP91GdP/qFgg4S9KimyMFXZ5N6phRc933m9/9QH9yy/7qUJ+0rr6OqQmJ
LbElXI7XRqgO/mWS3GWdr7Z/faj1BH46wTxHQXDTa8eKyvs09aZCZc7JFZBtwkJPVXKvMWQ4zS5M
NboCRQG7SfUwqNwwJBgVyi9/ffg/+6a/P/ynk7o4rGlgImIx8pP02rbbcFfGo7rzbTLHf32o9V/1
h28KX8OjImDlma6j6t+NHt1ZlVo2XErBMo8XNYELxlEBIRaGjqFpMFxb63H/+pgfH72/XTOkBFzu
BIDRoBE/HdNYcsdN+HpZnpM7M9eaM/RLsfOH2nwR5KcYi4ztL35T60/uGjtAlBWO5YXcQ5/umplw
X5WPBMpLS9XPAerNBcOAJYt6pT0JEn+STC79Cge+G3ThzoHGL07d3AXqlWd+SWwlZnoblcLrmG1V
1eJsSDkY9/2wGKRURNxcNwhrKeC/pFY3Pg59/xdf4s+ujPVtjvIcOICU17H+736uIq9qUo5obr5D
WS1pDpkfsylh67xMMn/5699pXTl8vDjIPMPn82G1c3FwK3w8mlc7XiNt2hIKymHuaCLJTiUIWEwu
9BRFjIey48BJZf1NmuqKkAt6p9cYD1ZPaSnh2cTc//Un+sPVygeC2L7q5yjoLCg+fqA0dMnrratg
y57p5M7GvV+zYq1pUsZFvIibv304x0XbN9nzmZzuT4+BPG47b5xwRIVkwnaWBP6hYIIdMQz8AEBs
/937IgQqDNYcMIrjm+KzDOBYPN1S4aY7iipl/xUnTTs/6TL3uq8W/bLF18orymhxB+8XzxsqCj7/
0tyNLPdYqK23RvhTofjddUWaNsSozhiiJh9FVtHD2YAxJU1vya4mAWsZKrd3yimMYkvZkX/huy1B
zgFCKzWNi0Srig06u7cQNNiBg6xk022QkN9pfyBbM7qVPRyVjetr13YD1XsAiKeHOekY3HOD1Y9q
8qfycUnputiG8Qh+JKNBPNj4+I3VUUrsYBaEFQRxM6huqqRErcKcrgi9+IRUdrMdGKylGvSBo6Ek
pqggayl0E2NapTdd7Tv6iFdTJySgW7Ng0povrxVhXfaeGazby44W8mTrsyK971zlvI2lmzR7yfTO
ZZAjU29rt9B9hKRLCqemEXwzY0EGw2nNztj0QQstcgrUAWcZY8jB7BMcQAmglx0QzWGMLEsbtCSO
Zv4yiDa8Ge0SFAUT8ObRJTjmX2ql6lsy5W55mAl1Yi8sFv+RMrd42rppYV37XQ+PnJQY0A1tjd+p
7vHn/ejElL2Wiyywyfmx+66dhMw5ZgNK4lRR9N88Z/af03L0XmgmQD6uYUPSNDgs33orWxj+kzZ7
cfNquQLfFb9j4dW3qu7oXSMLkr/SBgLGpKsW/F7YYzF455OV7Eoa5Z9mhtaMYGuC/lkH8mTbLLW4
Xwxj3cbKWt0HeRPcLT4eP3gm1rz2sQb4mZkhkJRwa/BHVlGO6BgiWMLNHPQDprLObym+BEBQk5VX
/jdqImV2WHLa7IfMQQ/JHCO/AIBYYiEo8lBhNRS+unbj3jojgqVR7HnQ3bEuYtHtweRh6V7Dl1qY
GMRCHTxjcrwzKIiOc5YGypLMokqtsgNbpuyxkp1Ft2HsYCyuSDJAVan97rG3PMxYfh46jCxwpONp
I8dV733Vw7VxggSsq0wzd8RTQHEpel1GGbt1pauVVYLUFRNl6FyqF7qSVvFYiMqiKSVRa6AMasoW
UBPz3nKqi2/2T/Tg8hND2P1EEoYrnbD5CSo0fkILia0CMIT4Ccww+wk2zAYYhzarlRlw7Yo+XFas
/QYiMkhE6Hb91+InKLF1XMA2gHadDVVIeMtUaBlXcZlI92glLYNceng9elrx53m7ymoYABBBQ9AP
ymbwdiTTuBSGYBbC3GS8PqpzV7tu9ghUR1D1Yigm3JW3tHAicjrPLyWUTuPS6sZ5fp5Y2Kqoalq3
hT80TNO77ElSn2Kd8B/c4RoDC6CkqXizuMmcbaiL/qom5T8+rW3dijYgK0+uRaeZ0LP+rs/hJyX9
Dv7RKG4baF3PrhgIqC/eXHcHqQsDBydXZwJjqcFRVIW9NDdIzd1wxSUQPotmhgiUtdoPN35FgnFr
mTJcTtNEpc/W8DOuYA+w6I5xj3NP32KCg1mnNljlJhRgI3qsmkkuIHfSXIT7pG5DYzx6ceGyJDYF
TxAemrVrPruGndwwsdVvpjsu6kWWTeoPm7wCO/NaU6+8MAwEg1mJy8RSrYVH2ezc8lzasvWPJI49
XFRKDR7e2Ya0XmPCxDZ9hzEXJBrkV8EWlFAwWR3iJdIohdqlceo9FKPLdDCEAMhyp3IdUNgsGvQl
zfFledBOw0U4Wq5R72QWUyCtiX88tGBNkmNJFATMlAjUgJWffzPD6Sl/nmkEkjiLGwzTxgDdAeFo
jA815try0umb3DqCJ+nr+9GdS+i9WeU95aOnHjxVhReUxiWXvIZgGEy5KXE6uE58XnfjtE9yL9l5
sQ2gTPSc10U1j31ty3snmcj2xK2CtkPtINzNqay+SmD7e1LrUJp0Nd/1SdM/JuNcX6hwHoBuB+pJ
GvPI7RxLBnLshYAbATyYLoukna6yrPiKZ5bIeksSOqo0RKR+6FAU+oKxXxKqvWNpn7klttyExk+q
L7uyeOiJSYP4HE1xPsd91EJHjQSZhkVnX0h3xzuaJnGXj8ngHusSOJLRheFLPqLKLX58qxrHSo+l
HVzkYSgvRTf4UZ0gN4QJYeuxss+AgL5KCI+RVejuMWBHt2nmTh8DI1NfXbV21jid4o3rKFQhQZ3T
KrH1+zQvkv0gmqP022cqnTFPO9QHfe3LPmC1VJTHsRrGU97J4ksIlAgXmqOYsPOImiY3OIQxdWTg
dplANM70rQrr5zyXxZF+tIh2QB72VkPoKJCq2fvulF1mE2jd1Lf7c6rpbbHLTPnqIEiSNtBQQ8bA
l29mqE+VbchjXlnfAt24TBxL8xXhydgOxIA3fp/lB+a0FIjXmRZ0NdXPctLes+yX5sHm+QbsYwlu
jXmxo1Kh+tv++CNLGi8ywuS879tvky+7nWqL2xpERki5/YGE07Nv+jc6BEJXlLyP8/Vc5UUxRIxf
kDM6AsF0JqK2mUWlTjLpAEm4yVmfmg9WYTvbqjbpSKzaFhNS7x8zuPRnc25hKktbovIGaaWRVQA4
DsY1L5L2KzSQLp4PNDjZ9DRVUOux/eJbBLaAbUURHFd5++pUbXJfWfh/sSwNrbujJjewIh8OOkVm
3p4krTyxOXkAPGRe6dTl3WK11XXgIYpQklU2VgN7pH5LtHWVhfLM6sjtDJnZn4KhXs7q2L9OCbVs
KX64SIDGbyWVnGCq1wcIDN0527GjuWhUlfxgTRi8/YzeACBD0/FC7O2Gs5xni9ejqI8WeisKOfc9
jjoHXB4ihebNy4vzIpmR7+fCkZFT5qdpJf642r4eM/9d0M+JK2W2ji48PFWLH7ry9izHhuvGQPVQ
VXBQlt1vG6P8JrGJ7JzVtN3ZznVCqOJlcnvj5CzJbb60rCnbjKQzyGFjJxqjvl0EIrvZgdKFd7G3
e78jSOPvxgBNxe/baPQmpm/jsmX/SpmWMUSs++QpdbW1q4tARWTnb2uHjnK6lF/jXgX3dmWe5QE2
GEOMBxjkpNRkcEkTwWbwm69OqEhkGP09WsppCGdw2cnLYAPjhi5DHAKneS2sHbrO15JaOKyAuNOG
Vl6VBepNSu8Z8cOEbDsAVcn6ZhzMb33LYrvVdbD1W1MckpyFMQDzgA0oZdaU0qZR2Fv8w1THy0Oc
ZfZ67lPvhSDPQIJ4/iGKNN0BGN/1I3mVtHtrShudVFrVrvco1m0QfVJ/fnVEMkYJVq3FCFEyA2Ks
ENIvHZa+esNjPSAYHevHYEpTyNez0R2qjujITnhab3Xd4kIqp86ouNzDgfVoCGkDD07dvRCuWttL
HMym1khd6GYa5viWc50R3AZifyxHOCcp9t57WgSq50R7Fg0nGOQ5a2Vc4uuzk4CEorbEu0+yjcZq
j3KGrck118Jp99YR8VIOkDIp1j0NVaFdcPWNV53MpLcCEBLuMr6EZLjTA6pdG56axR+uMsXceW9K
TMJkjxsAHDK0j6WgvMTiXcvmXXpI8F1nTSdKPsOjMZGLJtM8Zlw5IO/9jRMm9htdvCCsXVH0cOps
u/vBaSxgIAwVki819t87fIiIe3J0iDO2ZM/XkKSmy1EP/ms4Tg6YiWp21amhSOmKNmvFaTSEfMjE
quNR5m0Rx02LemsbZnYlBuRHklV28BVR3VzuJZNFi4va7VNkWi9PNnzLTEZNZ7XBjjkhba1LIFnj
Wu5CJo9Ik9nvVNjAvamse9IYMZRO0lkY84ByA6qhy1htmFfwv4l6YcVsqKf+0UiTUPXYO5iHmt5o
hkNct6LdeKMB98pGVMbsOUfaldbTAIvc2mej0T/r0O9IO84VZ4l4EUNI+Hn+sm2C2LtIC3sQ+EQV
rTZ0cHdc6coHKwLWpXzy/Dl9SuOSC9W0Kv/BDCZeY8GQr83yXqyK3SIlslrTZ5yrmXqcVBoMhprZ
r26SuQ2dKB5lwrshzicOToD81c9azDuqMpsj0vY8ngaSbe/SgvFS6krdwkzWZEfwWRdjg7tb11Vr
R34Rus90q7PeK6p2OeS9WZOUdBZ/2jaaASil86FH9ncZzTdFndqzI0OeR4UbZzx3cyNedjb5nse+
MTBTdlyYKM92oe8cv62/5wpgC1vZFq1wnNr5YqxZ/m+dpVNsTEYYJFEY9k6FQdms37tgdl5FKd0H
2yubHq+8g0KQKhdCZx7Autz5o0EOP5nIMHMrVvo7xAG7IxPY47MePGXeOYU/3MZU2adnPQe5KzSL
gw2zPkMdHHfIeV1q2oWGpB81jJlgeZOlW9/ORtyUWwgzxZOsrfabKsRyndtkYte7DLqRN8btA0Gg
gS0uIA29a5HDSb6jEVu7eKSTkeZ3DxTPsCyxvQul67x6lSQxN1Kb8c3oBdAwKWgB3PCFANBK3MU/
IKvZtyNFRbxkBspIiW25y0uw0BbAa8anDLcf1FwdeqspHieW73BpqrL6TiLZwZ8ed+0djQzsRMVS
1cCoedKSHi4q8b2VjbNs5Sy0j4Mu9mBdpWim0TSDptksiyaIuJDqv0htZaBAuZPxpcA2TNJnMRqC
DwUD9I0Kpj7fT7kx1ZsyL/A6DMPM9smVnUHqSI8A8oYisEFYWbwuEp3FcBeswr2z0aUD5PfWeixm
H5sWvQAje7KhwTEZCrukiMETVRsZVtec1KjmeD8PsakRfT3zVLpzTMF1kg0TfLAhGzCtWCE42GIc
6Bn1rOzJQNP3N37mJLc+C1RzY7i6wxm66L7ZtW3QkemwSwqgQ/htbFm6fHmnIYDAfAhmidU8JJm7
IBFrCBnkKUlQaLn53m06/egZgPG2fsjXZCldtbfmksZo/Zrx+BG+sg+QiYzYLSzM0NkuUy+wJOSJ
IjWYEBuLGOUO2cbXPY9zsiW0iA5wzkrshLBsveBZpi4hLp+Oq3kfUzE87ntT5qg2/xZ2bn4bZv++
g+dPZqbsxlkosbVGhnQ/DQ0rUdaMltANZm7nTcATBbOYJ7ANVvoXasgf5pPUwArL8hh92laIt/rj
fFJ5GUCB9VBTh5GmLe0cw+Zo78zB08eW1EP0t7/a+qWwDdtoTrCzPx7PH/tCuOv03gKqgJEsmc65
BLgpDeNXpvU/nMWAWTC92KYd0mccik+Hsm3tU0xbcKgYNocveL9VLitFezHd85/f6m9JlP+PJtFW
rOi/r90/NC7e0BE8krn+qEryR/4l9RM5w/geevzUgPucdf79T6nfNv+Bxo8qELpY1rnz/i1LOtaq
ZXKBYCy3BHMkNIN/pdHEP7hSwa27nusQof57kNL1PvqPlMQRTD4dwTeLmG3o/YGszou0WBzIo9u4
z/0rQNvpLfQOejXoNj3DNVKDhXNgZ7ZVnl6K0Uvuf3eu/uQ+/yTwrDcCcqzAVOEKYinM7T/eDbqJ
0yphxAkzwDQejX7gzTzi5mqcajophm6bBn43VtShT6/c0vBZq7Itj5ZAseCAg7CcT67XPJWz90Wm
DS+ndrL1A7Q2tRyMpnDx0VSUi0wkif76o39SdNePjr6CAsd5YxJvmp8ksZZRFZov+wjPm6fyOIvU
9PZ92rCinBmGvcytNRb7cDKQ5Aa5WOkJucrMz+fJwob31x9mVXU+/I4eyURmmZBu1zbOz84IiBZ9
0VrTtJ1cl71eXI2mdwTAhTm/qfEqMK6K8Z6acRrSCwHCrP7FBzDXx+SHT+CQKgK46wH8d2FVfXqM
wnXsyxWbva3zSS9RqEbeuA5ZZrGfiKu/MUJ2977pZMFO5uVSQ7xSClhMWA7iMDVlmpwBGYQiZRmu
nLeFIbIiKnTMQNKhVrk/t4TWv4pxmB81FH5DfAIht6VNw8B69j5dfoxSc8+EfMPyKZFU4KqFyBa8
kIn+lkIxImxranLOhHSUcVM6cwg0Q0GjjdfyRg+7OJOePhrQWLwI1AFbIgNC5fD017/un31MLjea
9SxUvRUo/PEuCejmSYUEHcSdlE9sdILxXnR1vm9Ggc1TWO0AdMAaa+uYLYaVXJHkoqp+ihuWn5ZY
aBLpl87EaVe1dP9ALdLWby+A/5o6sz9KteupxKzECztwBABleq0+fkYuc2vuakL5Ye3G3XXR2k23
hVy0zpNmTXGy21DvVarQQfebywDOQQCm0zECyz9WY8OqOtZZcLbUcnzrE2yxzMCgybVu8Za12QpU
mPLurnYH6B2e7cJOrHhnwrMwtBTR3IWxwwQhK9U1Y2bpHjpe+vIRz6p+9BkI4LAY12WqN4Kr+sUa
4pPqypdnJoXkil+LbZ2PDevjl/eXAsf16DOWJ7VDkD+g5BMEh2ABpUUJK7mWLXkLDWE10rMlnpNA
2Rfd0DHgRImp2OhameX/4mMh0H+6KzFKebbNUgNcF96Iz2pwixuV6QoOaKerC/9k1ro96WEmhBEy
IKjeMvoV2NjLtBrPqUSi2XOssyjTNgOiIbgJK0HWwVSTPvkN1lmWnfs+67qnUYz6YbbDl7By7VMh
U43IR4FEsh3KBtgaUNGLcKAtI60I+PlWdZ2aOCQ2qQXdCSTscLBFl5GVCMRDrarvVYU72faLxyJe
vKu5Wz2yjEqyyJCkRV1iXUA6dIRitK1NZyDhA6C/K1aSiscUvKleJ9HRkgPvp6ECtaOqrGwccaRa
q9ix0CrPoenzSQwh9lU7LPmWyyX5nv9ES6qWz8ul6gdRL6aEWQ+8zstwLlaSGwUCKFHj2TwReRSh
e4hBhx+XZmruTS++Z9Rpws+3xLGYsuXSmYqW7KKsSK7ELey7icYLoy3MLT2FyaWkuwA2g/ReeZSe
9Tb4YupVwiPgqvjoVlZ1NuEmZ3Lkr2SjgUrPLbtVGu2L2HKfWw9VMfeN+yVjvNRnQ3UqzDk+mAPR
6BJGF2AtME4+sG5A2NZjKNv82mqQcs2UzRHpjnnbgcAz0upijg3/pSsn47UDIZ1wrWZriVk2LPD7
aCx0z6gQGt+nsW2/l/jl3amP2IHkh76YihsjGKaoDWR53yTDK2yLaU+h4rs9WW0fhe0EhXzKe4Za
s/AWkCRd9iY6s2Gwh7zlsjuX2Y9+6P3vLXuAm9AZveduksF70y1kVZhfqY03JMaVk3npoekvWXdY
TjmePH+pVoCU3riiOhduz9iIKQTbEX4H3HewfKgXsClXmBK0WC9Ob/Uw6FO8dPIEH7GsD5oe+yul
2OCZPsEJeu2QFpUG7d8H3s7A/H6wlJdQ/MHwrlrs84zmNHb62jmLae8LNrosnMOoEmLxKi6Oywxe
g/0bcnjTqm8qj7uRH63qvgam271Z2oafNGqHxpbUqu7dgZ33wC6T3DMrG0ZXmC2/hhXj5zExyGgP
KNVB3wzPBkR5BuhlyhxDmLx3AssQ9Zb9ir4JwpFhLM6gYNOOBdksL3fGjDspr+BxTZ7frUUb6WHM
HGeDLv8SG659HzAsiQw1t288WPOjpmrkNQH8fNMqBoYBJYZoQxj7OemE2EvU85wH7AMpbosMne+x
aw6cBA/7CqkyrNx6dNfkUtLFPMu9iVuWHnl5KtsxJ97ZLpcxMxVsBDQ3WklKxYpBIiJxwmPlenip
lV9t00k4B5hzb41YxkfT4ordIAhPZzr1ur0KGEKXJSbmQuobxN4vxMnID4igOzEbS9wt+0c3WixT
QwfJ09tQ0Wca6ty8DVDU75gQGydL6Wo3e0wiutIn9KGT7oGCTdHv6HN0jixqbvh/6VMGHuaY+4TF
qK00/BOqWfxASHN6U4yHXqghJAFOkSnWc7+pr2ZlLkczH/jLlHS4ZOXcfTfrHFSIT0nplyGf1XEG
LAyoSFFa101s6ocChszGrrriMV+mW7sgVTgZ3vwWLvGwbefhrXTc97BtCSE2tpGc20Cy7suuza9G
K1M/prQVrH3trL4wnDg8yAzwTR8s3tFabH4+O9eB3iHCEPXgPfdY9sv3Lk3HF8cY6rvSLGFnFXZw
BkdhohR2PQkT5/FbmVEK7ZcleWK8kCEFAWYZTRlzlhiy//r2cOZDbCZxZDrMY03LIF25qFS3Ud8O
1ZOVBzbpFmIsrg9Hy65772gKgJX0R341B6luUY2zM2ZH0wGZ0d97LjTWbvJE1Gg6kMaq659k1cgL
hDPrNAfZjOqvhpsWpPx1P3A0zT9NqpBgEXBcgDFQ5iniKIpD3OMMYQWmn4kzDFd5Vyr34MV15+5l
sbYRzXnaXgco9PAo9NBtSjeO30XaDGrTCJ77eZleeT0bCe0NtCqwhuK/Q2g0xTs2Q9z3lEJG9EJ1
N9Rx0giFmWsLQzBD1pyfkMOrnVsPEgjH5EGz408yZmR0Q8Eh8RopNUZhkdkGOV/XXHmpt3Fn5Ze0
CiZ3pra6U1bLvIZ8UTC2QbBIT7hFxFPLxgxoOyRL5rlgOGSCdsKhrUOBLQQOJ/grs56Mbzgp39OQ
1KBMreCMFf8MK1DxF1/yRFu5wR0kiDRD2mUf0LVNTREvgLWJKqyHhhJlyDej893oYe0ESQni3hlG
dZ2O1n5V+TKjGR/7sjIPrhLeQ1O71n6YmvFEksuiL6rc94HP/DEZFvPdbagn9YEg30gn7g4sQqcv
09gsV4ypx6vUBQpfxClYhwbNdtM2UKdABU/nNoUO10M3t0fcqKsPAaA8TwD7PGXYjs2oeVZLGJ4Z
NnZSopcoxY10CGwl8Prp/cnP04Jd18J1csAOU505la2O5aQM2F5F3bHssN4bz9HoQBqC7fpsCRTF
YEE7BQ+uaXu0BKmCuNdkmfsycOp77uzinNbkocf7nZMjZwVOvMOeCf0uTjQTD3oiXy2uqLvwv8CH
9wmZSzONbCmhC8qJsaHK2Qi1SCIPQtbdUxsL+8XQE0953870u8nG9MarFhQ3eg7iyJkGUojczTjH
nPsyACrU8BKiRjm8l/n0f7g7ky1JkSzb/subEwsQEGBQb6C9mqqp9Z1PWObu5oDQ983X18YjsspN
LcqtompWmblyZRPhiiogcuXec/apvrTEqt516N5+9FMevwVeEd5EkR9vZKPJnVszhCJAIawQETPm
W9L3G/ZSYoeKivB7IzFFxTFkAOFjZY0ir4DLHMaXzXzPCF+dgwQy9qqYBOudkrjTY8UrIka9vMsj
EDNqsqguBssVWzVMxpJREw4wQWLUjUkQJjgMO45wWnvmwTRr+r9FptnfCENgGiK6xlpDo0Ub1xUa
WQAU+CsN/Q5jDG8ETdMrfEsgFu46YTMDz6ORhK7U/R6atu6ukFayAlg0vvED6eO1nWOVqaO0EBdk
lbpXpBvy3ZsspEnJi4ULy+Ot37TDGB5TMohvWy3WAaLo4/c2twkZGNKxMjfMs5wXM+gjZ6EbNDQX
lH/ug4W2AYqO8JS/4mElscGuVLPxoNUPF7SJlfsIPRlsTNJ67Ji0F3nbe9qZHot2lWJC4jju0TxF
Zgl4dkBZctMR3UVExdTIAgJigCiPIBWzkOS2JeM1T0ccHL1oDPqNKiXhUL0+dvbGRDuSAtNzc0y7
jfdgwB/8booGTi+HvR9BiV2M2iJtLod2Cq7TycCv1M0mOmKb0U/UugfYN3RAti0IUrgMnXZO9TW8
75neuLMbuaPkCZzyhZ03PBaOoe/0SHnBUg0RCoNWt/xxpdcN+wbzDAlmFZY6POMiPCrPIKe5UliI
44b6ZsXOk7+kZeAMa8PJ/AdZuXW7QSI2FbD1ErIZusnAreposjQ3c0zE96YX7kMCnPI09BV/cDvP
LPkzc+2VsD4sJZSYOMqV6wT38WD5r/rkQggdhZZu0UKAKU+Q8D30UdxnW/qqzgtZLXG9HDTRNFvD
G71qFVGWV3iPQ+fVU0z60YFQEcovEiEAkjOn0dEY5XV8AkfLTHTU7IxJImI5F1hKld8OFNvUJC5j
nYWuhTo52iVd9EURmeEcFaGdutwOk+W8XSfLsY/wUhM7gsOkFIONAM6zjQMzj0Jbxm3sqS8Zuswj
r3KmXeg6qN0t5UE7bWHE5uaaUzYMoAYvbXLowwlHP/pFrJNt5euPbh0znmYmw2QxCTSeVzNDdUzt
Xtr50tBt6EhWViBsE9QtEW611HlEiwCJVxu4o2u3aO1+45QuxXHWp8AS/LzxqMr1xLmxILifcIIj
vvMUdytJdIJ38cGOCxsZw6XWDu5LWGF/W/mtK9aZhHqRTwPInVBel3CWLqCXaq9maGB/w5/ND6YS
VWvz2ABfO1IxSETxcMcAhq2B5A7MlJXlPWE9IIEjl2W6zoexOrRtIF4HFu9TnhTdD49eJOygQcsR
ulkNS15YWfjr0pQzZ4tGo9jGsmkbAg4m5nqTi6hqw6ULgHJWV5AMXWuZxozfTutPWvlnRBY6RlDt
OFSAP3VnzbF1NqYoGZvUnQ8QwykxtGK35fQTBeg+YuUVWy9VDGgSpveoC1slX0k6ETqOX2wXbNEm
RFAnaYLmKvcnzVobrg0rUBDegNbJNpEjTFHTvrTmACNBi/v0oI8B6vQm7PBF5jz+c5Qyyrplp5fJ
RZ8klrZlaYFk7wqirRd6OJEgXzYIGuZ6Ac5jlCZI3f5hcwrWGq1tmo48d7Y05Zm+vcwih0wkpn5T
roJvhHKl2bLz6/xt7FFNcSn9UheFcYNwn4KfDT1exHIymmVjk06NdEZdGUkEaFdE1nD65OLOu1Jc
nOthkrBonHm2dX5xOurhpiip+uq0VA8EdnPwq2BLIE1Ny7Q79oGrtok16BHJekTy4RArAWlp1pxO
9ftreT9omtuLjJnIREUnjjDdnccKv/oAggK8teo6IGfjyJQP7D7g4GEdSBDiU6zsTx7O98OfPz8O
syBdQwZbhtDPbouFZLKPIh306Gi9NtqAcU/W0zJvpPePhnV/fRIBsTMNB6adM1sSfhGip0GuKRKh
8MAhhYNe5+kXkLX7ZeN11v7nb/iPxkz/G9vp/EHfckR3URA29f//6YmDqjVPdd79l/XPmNyb9q0a
b9/qNmn+Rfyb/8r/7v/5F57wfize/u3/fcvR6M1/WoAX79dhEU3dX56jD/Oldc0m8nZme/v59/xF
O5R/0HLlrWKSxKDUmBvzf86XDPHHT8MOyb305JlU8ED+KwRP/uHOs0fX4t+YIc1DyH/Z3uw/kJpY
Bp3M2UNHx/mf0A6p7ubn7D8HAxAYBXYhnfEERCZE8dbZYz9xBZ1sETyPhZ4+CvaOr8LF8rYomUhB
GghmA/9IfoSLvMtTBfx1keZLe7IAETMd6r/VKARpL3pVvgOOSqiDyBzzpFsjYdMNGtRvwN5DpuTO
pJ2QanHaxgiK9LMt6tLc4v9jPwLJSrys1TByhTaMWlDNpzNTbK0CtdY2Q7v9EEDgz1FQ5g0RdWnp
k0NpFf6rWSh04V01B3YUk8UEqpu6IV9N2TCIVSQdqaj1couI1ETQTY2HtK9XsfDjqzaotYSwB1HD
PZc+/VCRCS49Uya4Qrsslx71fnIhchvEbCAYd/Vl732pYleiCbJVxFKaJ7Ouec4zWdIuHb9XRj0g
S/Rr41XhpLkEntsfy2Tojo6Rj+Oi6VpO9/WYpQHgoBDjOYYNzVkXYxtoB6Ghot46bZdWC72wa3M9
VFnzrIKAMZXNeTfYEc3kdKtyUsOzOVnlrciGGq0towZqrzFGAt0Ki0BlZC3PaWBbL44R2I9OMPRf
4tIrr3wZdQBFQKDSN6xECEiBJle2LAd1EoQ1Rx2dYDMH0OJhKKAU5giCIrnJSWUOanhx4F80VHOZ
EVF165wTtSvHf06H68pKDn5BIsIIagK+PFeRlVDfrYhc0grhHVj9yNxEyfAK4udGN445IunOnZ5A
+NEkyafmNCm8QQEhWDY6VjN18ESlXxmaPLgcoJc0sZeFUV4hgKYf014adrOV6XQ1tC2nOO8i1IzH
pH5TRX9dzvCr6M0qER0F+nPUZpw1ogUHuqu2AZWtDagu/L3Rafqyt8TWD+vnMp7Di+E+9+O2stBm
mMhzeiZlAsJhmY5oqvJ171wQQFUCcmHUo0WQD2f3iB9uSeo7Ti4dXBORgnLSY6O7izFy7qjm98r3
4HUHjXnP6FjcyWTKvym93ouBR9Dth4GUkoQQklwY937nQEQkU6zrdecutiOoowVVJ1gQdhT076P2
LC2HE2/Z/jDj6lK66tp23eKQ/dSF9nV/X5NmPItOWr+9CIOuOjkdY9oAU1FXorU8Vma0AiV8LWv0
uWJaYVd68oxXfTyNoCFjb2VYBTktT0yl1yA/nyBYrNOKe+rMWshrIiJA7eHIdr1pzdjgTsK209oU
AQ5NCZ04sumLtLobf2ruhMOZS0kCtAnXLsSKkxqYpVMi7Y3LQUx3gqua8owp7grP1CZuyg2xC6RZ
M5vsG3Ln1CGYyX7kWJXKPtJ1XHlzpKGOv1yQvWJxLVZR7fIGabz2ECbfzNY/CFL2gvHZlGpaeKRl
Kw4S0SHykw2v7NIbdpERfAslvMQArijBRRmDt+4ltGjXBv7SCe/InLwvhywHkO591QCB8tQdunTk
5YDQj1srXWnxTU9/HJVoee+USbfU6VFQzIil4xY3KdAkANvhopS9AFb0LJvm2BHV4I7Sgw2oNgTC
mXtOnasOohFdQIr3jrQVvplEJRjCwGiVuZR+/2aTnZQvrNY0b6IKkRh2vZmgHV9HlrvGkXEcyE6a
n2k36f2tb8fJiqc03RiRHQNrbofbgY/py+7FQREHQq67HJU8iSl+Ym64zbEaIDXUtgAM9/bk3qUT
WtK635genqXpSo+iCw/iTY71A84ioed1ckIp+9XDylYbCL+KOIJAIMoEXxKLvLcp4XnFXSU3k89b
THRPhzw9HeDHpepujiJmXruyUnFTONEVymkbdncQu9uiS+6H3Dk5WWXZtOUcAjsKcLQwx29Nrd9b
brM26muQbahzg9tedkc6sBdZ89p1BCt5dVvdJc502Wk/MMY8jKK6NfsLr6dhXTkPTRGvinQAJjYj
5bdDD8I2KvrhEExHh4N4pbEuGyq64mB5xO10xHGCN4kXs2feVNIbIaNYakebFBMvOSUkG4rq2Iek
WMY5Frsa5brFhGjlABZiYIMJwdEnAKU9csSFR2eAHkKBxrQYWWoY6i0nJTat6f+oB3uv3HgX9Y5/
yDKvek1tGa/Qie+corximwZnidF3GXfdg9Wj8g2BpMGBQaq5JgIuXdb9dlAc3nAKNkxBbGYV7LNT
cxU19rH2v1WJTjYN1Kgs3zRdSi4qO4Aa1lWbEkVochpuv5aRfdRHeW3QlzMFiKN+QLiWsB5/ncy9
N2VXznDlMnqf6msdTGCvHyx6FVLUK4PmiZenDFWlZsEBnRoALWBP8iVJcFexPyxwtC8dhIOvSEGO
1ah9tVTxg6HboSXSciFgMo404Mcm2nAsYrUdqo2T7rFPrdtA3vdWYj65vTGP/I4a9NwoLq5Szpg4
HET60Fb2iztVIK/kt9LRiLdtvk5Vu+lrLf8aj350gWGTMY0BftxllkgchUi8ADJ5/hxqVb+qI/16
JFZsNU7XHkLBlimeju++z1daHi4LdrBRDDv0h6yC0SttylcTYTAav6vJNS/NZiAZk2haA4BMI6H5
gpoKPG3VBr23I8Sb4Y7HsDR6rjSHmxQfAzw2N1rCHz8+6nrDWXxgik1oGAMcmgaMVxsg7h4QOGvY
Za7N2wmruZuS3Sieaz9wD9VED7G3Lwen+mGzw8UG8PihBFBsRSDzewxObKsxUiD3yqieLJhpLEwP
02AegjzlND56N41/7QbO06DifUl7PPWJjBq+ukaEQCQfDqVerHHgLbUg3JYiuqD/dK/aQi3MoVsi
xdy0FhLfNsQLAqJ/XSn9CTXTtxS7aKePu6qqT+jysQvw+uTNPh5RYUykXgqv/R5IFDC2HV2imLjI
m+BaFTbzUCtGrjoa9zJARASfXez7qOyXKWNVt7aPgWBa6BzqyN6yfNBIrbRLxfeT+qqJvW1rdPo1
p/ylEu0iMtaT+p4TRMLeLVfB3MRXjGOb4TWVEgPlrIK5S1RAPJW9LOMvQrn4XLOXgqkafqdbV0KI
Hr+IBhj4ROt+6m4i8EgK+XAWvxC3BSgKfOYQnUqXapCmU8N2ILOl7u6kbXxvZbDD7rePO4N+FJVt
GqwipdjtQLaZaLdrQaMz29hgwY2Z3KUN115L1hxZhAJdesPYc7LyR0kMjYpepuIpVPVICzFKryJ4
fU5IL15aJLeNy5hBRZKMHPW1/NSnrQOJkVhabpu8cEPGyJCPgl1klntFiP3Y8UXHA4jz56q07/AK
+E/okTduqHZUJrsKY49vMuKWhCHjXQr8b61Vj9CKSG8NvnemtaKLyagH20RSL+cNdhDjpudCBmiI
c06DLiWPKLGmoz49cDZiNhZYG7e66SnFb/AYSzJHZrwWMmj0yRTEpbjE5/bYlW9M0DDtXnX6AYck
QRDZykuQLitrkxRf3WEAxnV0uteBnA8P0VJt84jhkELok735OAPi9Kou4E82+aEmquyZaX1wM/Zi
emsbzvcYlnJbkQQwIT0hMRm6JseIuIV4nXVzrzl5FjjghJZdRwqQX2k2jwzUyj0N76Vnzth0jKDh
qDMPIQB74TTibo5NJik2i8td78ArG7RlWGbhNlf2q0PGDqnRAN6zATNp73yvZbUaNf3eBgjoTQUd
+TJs2JQRoJtOUzB142A0OfVX+LzLwRTfmfv0N1kKAJWW52zEGAMges6b5Y5fyupCjFTesQ7e7KDc
8HI0CPEeW/smIxpEnw6RZr6lGJBr0g6HilmgT5WTeRwUsP0sW14MZNk7E2m3o5frEvnHXMqYtCvn
KV0bmpu+hKc28PsTxBkOX/tk2CVKXCpopU7hIT2wt131hndrbUdomfxvfthfNShBAnRnKrGWqoV4
nmeHwEk2svIWKqRN393iAkvTW67VW1ABL9PQfpRsIjhCbkzgamZrLHMzu1SpOVvfdlYQb6buhyAO
ojPH+6qWl12gH13WwRMqhC1qzlXbV9eGygmlUug9BLA+uLyr2tBuRhm+Gi3ZU3ovVnZlxOT6dBEE
Tpifo0eLdvK1OzGR4+XYR0Z9XwZ4HrtAObuhLPx9LINmRRTLlee0VDIEDxrqOXFusT/hOtGXRox5
XtPKhU6E4KvAx1c67nUWRMs0vjBUBTxGd9bd5BAunKQB8S9JtXKD7BI5Fk3YFhyoHMmqrci3RHdO
1wbRBJJ18GSxfvKDxzFjbYzWkSAdty7VZYDfTwzpuiQGddvha2aa5uAhbvsvoctSbUJynaj8Ug7A
gf4ax4q3WyT6ujLxe2ot5YzI7k1e4JSjxViRddgbnFvCqLtI6IhBBvaOZsWr1URALO223oGMwJtj
M/kelV+upcZ7SWqotbSg2k9plWzQAEVL3Ru/O3PMYV741YXRT80BqY5YJjSk3jTPrdaRoR3juPxW
1v5WICzk9g9brwe6hkt2RGkfHJQATWehQhuXDKbRlZbDUYN4D94423YtcAzEKO0gDvak7y34vnHt
XrZW9ZSN425OIBldaBa43aDjBwQ/efVrGnRbpzTpOSP1XPeqW8JOFD2xZnU67RECdbelUBJj3GqI
Zvs0REUszpXcju6xQWpI4BJIHkpPK9PlPipuihp1CL7JDruEl+/l2P4gxXK+f+1mcgv+EGVFFCZm
pcgroZQZHkM8qjg68D28RCUCj0XU+s0P37R8wkl7plgYpfTK38DscGnUo4F3oWUUeMFJgyRdrEUY
g5C1zxnExcZoXbV5ylEpAZ7Jb4A+YIWQb/JPmaVDyGclGy6bUfIya4JENdxLgblMKUmffd8Ygl1g
D76+lbk08BmUZXHVpUNBIuWUGEcfYyUFBS8vXF3DAOQ1GKNz7UHagt6lWgymZtuYX5ThBHJfN4Kx
W1cLKyTsIOfcI4QybqiHOOKOU8epMvam8BnEIn+eG2AcIbzHq47/vBP5f1PwjuL8dw3Ju+41+fpa
fX/Xw5z/lj/7kUL8QRPSMiHaCB1N99zd/Ksfqf+BkQM1u6nbdOVpFP9HP9LV/3CA2gvAcwjlZ8nb
f/QjHesPAWIEf4blzfL5/43eHQKYtGxUkgbCeUT5XOH7VjUWi3aKa91Yj07dXxm5y+viaIx2yB9M
PVI/WRLcTVvP0/A80pPmqHWp4Tz98oNR6o7sMb+6W87E0n9ehuth8qdzi/z4vGOeUbfVHpRJlsMI
+6I/DJa3z+l0+AtENf6XaJqYxCs0l89tKU3ONRXT4bWSTON2bVH6V7x1DvzggJ9uaYVBfSHRMgJs
H0vYmMqxsuD6k2ueJaz/2ccludCEFWYYBj3h2ZDzU2r6S5dfqckzMpmLtYtKGqdsNm4jH8tmDuPz
0KFPXDexH97WuIfWGtOuPXhQZrclzMqgkyDcWcrxPIW+W302gXrfYv7z0rg2faaaIYVzz9S3rc5P
Z2iGWNu9kR6cUQ4LbwzUmsTPbgPp6QZfgyD01yQWUDMMSMl2RZu5LZNPruS9DP+vC4HkP2PeXBsQ
4/vHK6Z8G4kut9ZkcuKAtVI/exsrLbm2iXzd+OWcxe1PpJmjK/3MAvBe6vvXZ6N3Y9olAde5Z332
yo8mA0Mp90eKSV8M3cDYNGqJPIuxws2BJrRswFy07ScqY+Nvfn5p820NCMcME85zKWiH+HpPXso6
C0jKSbXBI5CMowfKNOVgJ+/Taq9nbr+o4ETf9u1IIdQO6Y0T+96nPoT5DX7/mNoOYzadPiXIPywR
72+BnNyK/BzdXJuF1tB5JHe5gm8gymCR67mD4bHJcnVRKROBxCSH5LUwJqD4siiDT+ZiH15zVi18
XibvDC4D/gtL4a+Dsd5C3ePHANHd0ho5HHV1uXFAlF0GbcyoFzOn/xLhGCJ3oUhOEWKLhw7t8X1n
65tEErW6MElheKmsQTsOCv4+9SPykanxP1mQPj63P9dFIFK2DqHLOlsW0ZzaQaSTnQQFDRTOoDsc
VeVAl6cKLs3ET05Wa1l3zC2D3SfLyoeHh/GQDoOQ38mSOKHPHtu8nPyuKutoQ0q7vjHMglCTHOSG
WvRaob9EaW0+GW0y/Yi9cNgNuRseBmuINrHrNJ8klZjzZ717drgCl4aymG0W/Gu+1l+WuFYFSh+I
+9yUiE8IhCgHpjCg4tHGNCTV32apl40XJiv01TSi8d97jL2BS0cDmsmGnIIbXDgiOuBLMLonUhAg
zgVwpOtqIstjylvg10IfjSNqXBjrhK8OzbbOcof2spMA+Y/HARX2J7/whzcCAyV7DG+nAX8NVfP7
b6VIebcjI8ZqYZPG27V9uzMymluge8gBLXOxEbEYwb2Y6tuAwp/EMIjhn1zF++E3qxMXgZsNm4TB
zsR/eH8RLMkgbcj43ZiyGCiEmxI9JpkKxqXXOA/ZrKn+/df+m5vJ5oo0g8kjU07XPftEwRCsMEYi
6geYyy+6yHMa/4l1b+pJ5q5KXOFL7GLDsZxykp4LW78Y7YnjvNk4N1mefkeFnDx2E/YC3FzqsciR
n6IOPoTGSHs/TOt0Z3Ps72ZwfW7BFUEDKoXmfPv99/gJBn3/UPI9kFhQVbGQfLCWMAmz6Gj53aap
LXoBlaU3a5m3NZreoDzkRmfvsLWjHMcGvismsnBrzLN3OIlvRqsqNl6IFQXtsry12PY4Odv9ooQP
duXHAkg3K+gn+4E5/7JnVwxJlakz77Rk5nv+GsGZ0Ijw7Tcku0Q/sFQr+qd9y0wtGW9mIevO5IUh
GcFMbx2t/+YBdDqSCkNgOJK2iH7aSKYO+Ij73JXNlUnS+6phIKgtCMQdnwiO58TG9PVKDc2DA40Y
o6B/qQmlSAFx2GJ1retOA53KT2qgjw/x/BoZLBHssyY35P1DbJIE7aqMRDi/1cdjHWstguQuv6KS
G/e+sNQnz/DHzyPkiTqO6b6QeA3P9g+oZAJmhD0DyofsWTTad4oOAifLqv+qB1HzzxQq80tKMQo8
Eh+TTRiidfZ5VdGlaHLafhPVtkVIih2/adPgHGwbP4Dbl/YnC+6Zr+3nBzKLtG0pdRcX6rlGxYlV
5gZ6MG6KigTWVjgB0948vUPRV+L97ohICNl3ylbr1lbvkMDZtsC+OAPrxnXrNMG9aCwUVc0gP9mX
3htj/7oyCKuohijleLHe32pEQ55WR8TgeomItz7x5o+BT2qMl8j2NDQkx9LdNd4aphwLYWafKcv+
7uPJhaaSo5rl3T9bvPIytUKzzsfNpMfDg64Vxhf4mlvNSplNNRyBwdA33+lVFxeh0pxPvvwZAPzP
b8/TYAER5chF9fL+27tukwkkb/2mzqlZSGHx7PvKKiC7AEZqyYWo7wlOdK6bwNlHDA/21YzyE6Pt
xkvlCto1beFrZLeTVcRcPHj4/Zr44dexOUGiysY8TKHLP95fHln1UY/oUWwkpcCuspR5lQc5nXGz
LJ97W4CrSsvbkLdqkyW1fvf7T/9Y7+JV5p/sqbNx+UMOW1SX+SQ82uqKnot2q8Gze+hJC+tPquat
WpHoLo1lwDi0WdcAtsh4wY6wMwxEJrAU6+Yfl/5ckONxxmGnwxt+fqoNcIbqtKIs1gkMhouuwQLs
6zmyYGSDqDOaY6tlf0mx/kvD59/cBGZFkoIfyzEPw6w/+6VYSifLHzxhWJs4qBnDKa8zfjQk/m7H
VDpbgqnSb1AGjV3jKv63XDOLT0qKuZPwfp+x+a74LU0PCAfIwrPHYJipRGEHxa5Bl4/hAnwJ6aZY
EbM9Fkui0XNdpfsxakuiGPhLjqHW5f21aIyuXmX43eaH10/z9e+fjzNPO28P14Ui0uNMNN8W+6ya
juRoNobZMprHA0JvEEWhvaSdS750o3dTSPCKnQ8kIaopW2W5TAUa4LomYCNq5B6Be0cyRWe6485j
0udtsnjk9CDQkTgr6PL2XRT15CJqUTv527o3adhnoTb0n/2+8x18t4/b6PnofYDFNVxQ4We/b5Wn
iVEYDf2QGLkUbhN3REmiSloOYRciZ/ezwJLLUMzJY75HElOeZ46+xFZlx4SjN2Oz7aOgvjIy/s5l
gTOPtPZxJBn297/4x0cRxZrAfMvOZcMTOFusnVw2synG2Wg0f1ZxMhLg3upPpZl4l2Y0JsQ4G8Sq
Fvl2lGa0+f2Hf9ikKXAo0GB723S9pJgv7pf3wIKw4cdR5GzoK2vkhwXdtQw98uYMDg90WMtPJK0/
y6f3t8XkcKKzNdh4PaCMvv9AGgy1NELhAEHLMM5pAlAeZ96Vpiz96AvNyte+ZUPOrWCUuYGnr+Mh
zvdmwkLkaE16yicnXtlBWB9EapPUM0alts4SuiFpMLnPoVOAGh1r6quRucXvf62fjvqzq2erp7cM
coKN/3xjDRkggGqLsOHyhJ8EhMV7IwNEmAdG8JgOnHkTHDLYfaOxOWINIVElAAqJ3xZHCr6ZblPK
OMg+qVmN+Vl+f1mC6od/zDpmIAbzXf7lLla0TPJiQo4ACTBhAMK+h9WHhvhDJC3AhoMV6vmemXER
Li0MovkaXYA8NpNwLhrc5t0CwiuwLrJwK6zDZuAjIdTG/tCXHtBJUUWdfSzMPvyfXDh0cRZaSdsD
Uef7C+dJMAEEaox0XFBoi9KDmLWOW+ldZ470X7KmROfgg0qkfSha11grw+i/tDVpSPNWzQTbJn4A
2W5NT5/wx8DZtf6QU2uji4ORbDDgCx1L0z+78I+rN7uVKfnFWVwwzZ/tH33ROOFoGNMGTyP8v0AY
zasdM2VPRHCTwTLFQe1qX6yq1m4CM6zv3TxRCMaG7KQaXuxPnsu/uZz5aIpYXFhksvw81PzyADSi
49RBzb+RTg/YCMcS8tAhusilXV/6tWRCU4fOhZv33kWOjuqUGFN6yX/YO+YYfAJT+FiA2WDveTuI
TuUXss939DHJcebXAxVOlG8T4SNG19Oiv0X24s9tCPMggrjaIO1H0iSr9gF9KNGqVt2tp3YkkllV
03UOzxSBaZd8Urb/zQrECchlSIei3mMROluBzCwLnEovp03ld5p1mdO+XngS/Mq1xuAXV47AbvOk
jVqztRFU6RtXQ9fyJfICCqAkTbUcDpqTG5f0z+gl+wBc5Mr1Ebfic5jC9GIyybRa4VyfB+m2H+ab
ZIooMyNOLZ/91H9z4z1MMFSTNEdYAM6+DOzImIDOztigiGK2GZoVx1DpbgYVaGRz2PV0KUzqiL4L
7jV+k2tRKbkTTNe2iDntT9ZH5NUfFiKWdIMiDm8JX+es8pfcvRC4nLEJkZ3uMSVnp6zhbiAX1smY
a4QB6hEAZ4bke+0PIxGHeq1fu+mQbcKy03dN05d4DFgrOJkE4PbyEBfxImaeupyiOZo6Ea1279jd
rCMM1ZfSJO0sUM3XKB/US5I68vGTd0t8+E4cYbE+sG/xehnnx4lKxaMWV9LbmLxgV6ERi0tZBdXG
y5L4FbQgKrK4JE1Qj0YGG773FgX9V25EQbrkGN42OjP0/8ElccCyWeHmzth5j0LlDBQZE/pIB9rq
WMm6ILRPQ0hioxEzEcBuAUi2zx670ol1YUTz1BHJVhlyPfFVrgintD65pg9tEzrWkFPoPOpgVLhB
71dyJprlQAQGqRajLZ9G5pcYYe38kpq+W4darj1YtZPufv9D/M3zRsuXZ425GJMDSor3n0piagcQ
hbNDWAZY8aPI3EHrdLaqToetEabpAVl//hxVSh2KWpc/ehG/hjbknIXM8MvEUAUutcRjEm4KoOJm
LU8aFvxFPBl4ejJEids87Yy1prRkP+HxBlNgqns2miOm68r55Fc0fjYNft3KLW7r/CLDhkd+SaPm
7BslgF/YEvU1BDu0bWKYgM80pu3cK88chxW+v5kVzUQiWLEII9cUrenth7SpIeuNHDkXCRLhaTGl
oi8eM4LJg5WZMVlfD3Wnm6dRFxqsWL3DkzsYybDuGEdsp2ys6mWnsNIyH5f3dhyOBEsaoCXdLH7M
BzTLQRt2y7Kws2yllUZTkLSaUL0rUaLj8HlNMFdSH7fUblZ/HZM7QP85dHqC9EJr+GITdE64YRwZ
dDUBPF+Iug76dZd3hK/LFLElYjJtWlnGoHkICux8VgZbSbL3Lb0/OWaiVcvRFv4NPx2seaWq+K1q
I7KttHgAAJ8QZdcdiDcu/J2JOBe7pNnUNV9Qa+M9FUJ8QyOn+oGfuof8z5dbpf2IIonxQO8uyWhA
q53X5QmstUJ/UgABX2JSr4dl23uzEMuxS1goSNI5K4hROyBKKJEIWIVEzmHisZ60HpFs7useUaLY
VU8Kq67HUUO21a62y25fJxP2daD/yPz8wLHWpAqJK69G6nRh5MzY1vGUhHJFSDIBn2GZ6v4WCkhh
bEVcJ7f8eCyHFWiLCRIVwZy8jaTXGLl0vqcl0uHPTidnoDDGKfO4VDeRBTFCBRFz1jYsSgnEkSV9
nRqRcaH0ONtoTsX7YpTRpZhSfCXjkBQbg038wspFvOf8aOx//6J/6LXxAdjz5kkLNDqK3bN6S7eq
CREk+ZOjKpp9EvvBRaZsfZ240Slo+2wvAnnn1mBjO9bmA+RgmyxpD0uhgjkRIO6gDxTVb7+/rPPT
059XRY3jSslsQj87PRUlq385BRgUx7R/S+KhWA6tU113bZA8gzTNN7//vA+1CyscJzU2WHTlOp96
dlYsYsgtsuoIV/AG76h6P76AYJ68AGYwl5Fd8m4EVnYCCRns6ymNgOKE3XzMMoBQyNgAFdqpcHqU
Y5Xeksin7mx4r4SoOPJST1vWCAjpDjrsnqGOXhv6Z+ubZc+X+G6BozA0pEmtgfmd8uvsTqLVtQvQ
csCEjZagsNxyKndfJiVsWBdYIa7QMQwvfKTf9VZPxHRX8vwFC6eFX7TpbaO/BNCDlDvukVGu4BOQ
AQpVOX9Bd9pDaUUR3YQZIZxGVuuvQRxTd3cZWmgyswkMWUV60TxWmXXQfByrW9/pwa+XdV1h74zz
cLgJ01kTlZto/hYTAb3PoZx6Fr6mhq7z75Sd2ZKcyNplnwgz5uE2AmLMOaVUSjeYVJIYHRwccPCn
/1dU33Rl/V2yvjhmZVU6ykgCnG/Ye22Gd7iYC7gAICl0Mamsr9e8zeCo9uZcxG03PSU5NBW0dXFw
ufXXSeraoxNAAy96dJdmET+krCt5qFu3MVlOJ/EjmmF1nlZVY40JiYnAR+aP+IzCyjH+pTa5i1c/
Hrc70zAaI5aT74uh3fiTA6KdPjGEGX+UY0fuOjnjJe1UCS7l0pmOJOV1Ya0HvtoLHgDGoqGN7QpR
BohB/d2Hcewe/LWuBUda6OjjHN4WTChduuLMWgxmU8ja1s/aqYImgUOqxcvg2jZip5V8pt3SVrE+
ObJquwtMY3+7r0cBgLTTRh61rXOSYTnaN1ua27V2X/I+oSDawEeh1c5b/y8OoPgpCJJZ7qe6Eqm3
dlbCvrF2yWgV3om52PDqe1NnnfLe0Et4dUC+MUnT6lFbQkIEDRoFSiCx/TpFB+h+jSsreVIgcWt4
AX2DRacxyK7yTplPHZJ7nSFrBQTVT4QLWxgG7tdOT+Memr4iDiPs1A2IRRx73kfWmOWzFcKgs4hP
OfBfk2QXlAyGdwCKTPsKnwt1c5BH5WWNb+I5Zyy6V/SkWMLN2qrhE4rDWT1FUd8tR3SIeoTAUVo/
m5re9VzAAh6yzSg/JFWWdGCrwHp6SIauw0si3FEdmJa3K64RnykZMsPxCmR964naJe6Ifr4pEUj0
KoG1VIWJHp5QbMLs8qqt+5zUTJfu1piLkEbIX8kft2tY8zT6kPRGzCJHWdd6uVuWxuE/Ns08MtUr
+vxA4ENcH3oj25eO1+ySel21pQFEiu5JORN2izqeSWeyVyBWGB24dV09R8V9B8oKX4BZq5cOfJOP
2jLO1ztXeUa+WkaGetfybOpzNeK73Lkgka3j2gX4JPx4jliP4cyp78wW5VhZlhh+A9CGtT0al6iJ
oxMuS6oZ6ItfDdaLG2LcLv2LkEvIMoU/P5zAMwCKdSoLPaVbDQ6cciadfmbFspn3moGseeTWQ6Uv
tL9hFCvb8VBAGIPtE48IqZQTy5OAms+hTtdCk4evUbs+6QTCyTGjwSu744tE6ckVW89zY6HPzOMq
eYWLQgIEB8qypd2EehByxG0Vo9mCfmpvyJy2iSH5FcUcEZfk8N68l05ACKdfUMoiDh1z/GZbSR7J
Vvjah7WhZLtv3dbBA+9vyatQZOleOrEFr5Oq9M9gnGFQD/0iEnJ4AJ0dXE36xEnkPls2i+mj2g2j
Gb/60KwBmIFvGLJFSafbWU6L0YHXKdLeCXusPttuPc+Z1mP11oDf+6Uj23vzm7Eb9gC5JzgSAbKA
K0YmiNqz0HGQFVvXUTLPi+r2PugRoCORqH/kva0nNO29egtZ945HxBswZZqVxK90wTkbH9s+EmXm
tMXUPJXcMQS+wICYnkkh9JljTB0V4+o2lcrqaMVskTTtX7UTWyKbEvTpSB1w2j7bk5wu2s+p+Frf
OJpt2032XPp1+c0SDSoed644J26oi37HYn2csoEU+9OoikjtCrJqeIBCBJ9psUywyYI2np7tYZ4+
GwWifa/AStf3yVArgpSZF0Cn85T/m6sbdFdBg+WScVP6b9bmW/ghUInfaa3UL88bFeNms8Rt5kXT
ZJ9BvqJMNlAgwpciSCxCrYNAu8d15dE/rlTES1a3a4FdR5LnjW+y884Y7tazRXAMKSrz0L8q5gBo
78NJbPcrzpGZmxIv1KG1HOS+RWLIjhuiiSIttsm9Ig+E9wzkSXyd41KGcDY8b4IwN8ZrmXpBH6RN
Yw1YHyYbsxCpRrGd+l3MDVyqwr94oyu6i0V1CvpdjFz7zoDq31wBtiiUtvupiXpVvcJX4VU+tzoZ
L2i1zXTqqE2p2Kb5k0xaeWX9jMeg4RnNtrB2nppShO/LFPXrsbFt/KobGKrXyFPkiCuBveqRzAeN
NcVEbr1rlM8RW4LmwPo6QORin4cZLJ2asaT2g4yHJGqwUWbUQLsueBeF5h1duV/Keb7hxUxSwWSS
K3jFPminF71EudnDCtLxDhVeO3Lor7gwnNWT8TO7g7WH/iqTX2Udc11id2BEiVtcKmxbPvnndenw
t2B0kOd1CdarWRY9p/Ht9NqNpuAtOFER4IDa8BGD3qsYviUzs+9NI6lLGz3AXq9JtsFvxr/yTu3i
k0yZjDWZK2434BLRZfu2SVBrV83cezuPcdTiZHGFFqlmM32pppZaJ259Mmjy0KD+sG42smTuULRH
XNaHBnEhRhrhuRQ/lFjXLQLdRx0YzWVqWjhqcBVD54ptz7D6LMgUv5MyZjdrWvxhsiIcgCAnBswX
QE68CDs2IVQFFQMvT5nwBdnRtOzDoLWTT6Ittf0gWJuV17mYwx9o1xLJytuFHg8YpquZRRSjwF04
TN/LycfDE8weP40u32C+BE+XLUsyLvu4NyogoUWrae95poXwRJDBC64YM2VwSdaf8xrZ3yOnfS54
Wvhcw+xgrrEMA6YZAO4xhB487+ze9p7zzbiYtJhyI+ljA+XcW7WNITMsGnLCOot5eZRAbeFnJLY4
NQucNrQ3PVaFKiZ7QwxkewCjiOPLRBaCdaq7lmtjO6L4DMifFwmTuPmkfVUW9zj6kRy4TLXE3pE9
hKp6QtVyZiaznvu+cKcXQ4aRtYvM4P+KAD85B2o+y3421hj1e5534kGFV07P8FCmG9VecadSUlAd
daakHFYqr29KdlP0mGgm6GJG+lOKTFV06YoSdjl1dhctB06NUGVju4RkLCUJJnGi8ab4lGviOfY3
L/zzMHh63PH5rdMUaPJ0YYh0uzXUmvF6K32Z5oGM/TNcJMyF0PcsFoLxZJ3mMTbTdwaf9n0Pg87a
gdC1W3BDRvVPhQjn/GgD9GGt6Xg4b1TgCJBcsupoq0srOVS9tZpj3FYTAwilyuCYSz8UmcVatD7z
C8Io7nH4nhGg5eYe27kuH7FTBiOyPseyj83mOr8ZOnn6Qqyibe19G/390vqCZKNpZUEpVNK9+ZU9
QemFcC14Rivve0PXAWDKQkOQTmtrxgdtwQYgvMYvhpOvGlKL88GJ+pSHvcejClSKPFycbgKEXxmW
7ffCEdHnNokh+uMUCcFc+jCsYc4qznT2aASJhcS7fG1qv4ifpOzq8SDzhnMolnW5nKoB69u7zaoM
dqruyscJjP9w5QRnDoNrbX3QsUiai6d9ibqNFSHOo3XQ9aHB+hJAnjCzvqt9HtQ7rKSKWlj6VXuu
RFHlmcum4akcBiqMUo4xzqB17NlrV3Gp78pk9svrUEEDQw6NvunYqzmkwFBEHQ094Ju08jzxwi2P
oqVCEovmym8jmrBq8PsDnIb26rg0mukSbGGUQZXQdyTY0UTwDnac+0LbS870hUCZCeBpkBGH0f+s
c7wtFI1CnvPOGcihASThn2y7CbCUDC6ADB/BWEbDkkOcIHETz/lgF+aGC/Ju/AvNJ1lBeYLcELX5
YVcENILaK4sLelOARKusuYTWwCsbf18MjBWFExFpXmdZ2Gn6ONPOhju7mYrhV+EvLL7W1tLkZpFs
f8pdI3548L/DbNVA6A751OPaI35q+LWO1G/nvmrn/hiUXUSjP6wL5DQYFjKzCGsT0B4It9p1YMP7
Qwx1aeerQfn7pcmV9SK6ycyXxtx0sYHwx0+3pwFyt8DfticEU76xrxxeicIkbTIwsoZdX6+afGAR
rzauIFqxnR1XtcLQ4lfBvlbedJx64pOyqUQZiPek+K2JP2quwzw0UJ08z7tMbYTnz/alrC5WnWiN
77y9kQRiFCAhJ5ebktvSoVibrPmp0ESyHiZhd9+dWjXQayv4+lfO3umZTLOQoKZaBD+HTjtWAUrV
s1+h5IhrNRXdiTl3t6c+cXoWkJ4NsQzT0UO1UnkTLDquh4KgtfhTMqH1S4mhZ1+hbFqFjIm+6n+H
66a6TBHHMR4rSxIqOMe++bQUwLXPbJTyOwKYxnBfuw7g4RIZrDo4zkA/S/hgG2dhPUfLrkpMVB+q
gvshzQmS/T5jDsdK6ozkK6+Q/ZCLuvzSIopLZCax6/+sCBt6m32xhGyQ5frK3K58GYfe/ou7ogEb
S4XU7YByS3OmlJ/Kh0KCjcLhCAROkbtzIu209XZbaN0AcXAIttSPtFqfCamN7NR1wZTtC1HeuDDO
4LhHLA9YIhsKuOiuNJ0b3xE4w8fpN4UFGiAxM4MRFGm3JzER4BSe4kg9eiJM5J7XAZasmuVjkK6M
7cjdITE4NQtOqp7HJR8sPP5uLp6ogpq7zo+t+a4EW3dKqOPce2+bo5nqWSTVk6Xhb6VQ4JZ151au
fhlsMsp2nl+o7djzaok+s+XpxixBjYgxoyDJCyPoOniPEh4obvpZeugVYXeceGKSrx460CxHTs5L
gKLFnBO3CZigu1YC54Swu+JzCVh6l7htISkxRXQpk22E0jf0hb8ft1ucC+W101/8cqyidERBwvHE
Io/wl9XEjIWZAuHPW/wH1UMf3tcVyqR9X3tGH3xFMp+9lfZ3crBiaz9T6VxQHtkaAHaPw5KhQ3V3
G0vBMNCVs0GBdtvwhaRTJ2udUKNWkS6nfhBJNV0DO196SFtjzkaKgK0+9UtHX4l0NGPm97PTHsqu
vY19kVGGEeaXhcwf/iAxjOj9KlJfQOHMeDuZPROFVG9Dc5Zbk7TXgBhP5uRJNzNxrvL8Gea3FR9w
hAbnUUfjlNZ5vnwrDQOGw8DGf0tnVgHDY9knbf8pGWYreYCTl1SIWeqIYTsCbF6Tsf46Jh1vK4os
ygbSmaK0wzZJY1O0C9h/GeXdU2xRMZ/Husvdc7T5mButreOdMtwihE+ruZ2ZVjv0HeUHDfM5buZg
LHcwTOy3lV52yyZN6QNpRUpzkHVDeBBg3Pw7dEnOwVXQT7FzQHmfWnFev/KSCcMTu2d3PnFb2TP2
FcZmVyuoPPuRqxz9KK0uzCF55DWU70GuUNXWG6RDGOP8JRym8vvWxh/3nMu8KrMu6NbuVLd43KOm
9+qzWfWtSVRTe6n9riH1iMUJ9FPjrO+Vhm6xX/uVWD7IckgHkpK7dQ9tKdnrjukBIX7oX9Iqwhlp
wrIC9OrxK+9WNXA29EROj/jmY688jIjkeDcF6zw9TLNB9Y6wZkq121sVmIFFY+WPy3g4RyPt8GPX
2s3b2jf1d29pAtyqQ11ieK/DeNm3RNcO54XAXsLslC7f2U2BlfPChR+fxNsnQ3wPiwW67vVCpzOz
wevnPOvWHrMuk6ryAgaVIIEK9qOzJzKSuIQIznGJk7Wu77Hq5Nc6GiN5Z4uRxj0fCAG9BLw4vk5s
TKudLLX/I2HiV2SiBmB87xMFiA5PVsW2L8HyMT42Df79jfHkek2S1TfPEjwoKegdPpW9YiL/rkVU
j1duTAggjkXc41dPjeLd2Uo2kh3PqI8TvyaRNp+2WZ+dou/vYZGL+G2cyDgjx74cL23XSHzMlLJi
nyyKWWBIHBvAVESi7VEtEu/Lqvr21xKFJMquflz/prHvu6OUDUbOYN3YwXYYKn8sRMeP6Nqd+KFM
+Gt3fDQ3PoLQ4vNAVmsIlYDm/YwE0B+PjI5AS0aENKWIELR97xg73lK+FApxL7K8545hD6BXXSS/
EMPNblZoUdsnkhJYDi6wiJ5KGUAVWJkYt3SGeqbgNTO0JdMt11EY8g7biCSjbN6SHBSrsw16Z/Eb
gY7um4qOG5hYtGP1rQAUVJH4hdLGnOOW5DeGg+hY2jzGg2YbJ7VouLZd3avufTNN49I2bVX+ZErp
fq2BTN+CbBVCtXVW4IPnHJIDHT7mDootS6lLaSu/SmWofjPr1tFz4lVQRIJYW+OLx9uJtFr0Id1h
NFG8ckjmXpsylEj8iz0blzSCcI7XfWLForz3Or2OKTzIwkqtihaH1GpfnwnrS8o06mOJwJyUV7Nb
6dZf1cZA4xJPwyoushzs+8nrq1ftSToyFW/AfryejMsJmNVxdMe4SaOKaM10C7A937lyWfMUbztt
JG1N+VTICMO7BEA27phjRPeQv6vhwn46VIfSszv9gG02Gh/saAuwTs8bGYirMzTTd3C6+Pu3WI/H
vkQq3krb+iZCwEMoLjWJBBuJoYxEpLxHnLol5xxdak3JYMHmTJYaIolq25G8yGBa/NvQApIE0z0T
HAf01tGj3TXYcCbTb4SWR+sWfmGIKTGhe71g1lKJYTjxG9cSS33sqizHaLVchtYKrNc692xzmVxn
xk7eNmFyBuwD1r6AcM8MolKxdVepZSQvTWu97XJONHNdOmpUTwYLpTZW1YFSQszu0dr6W9K4lQjC
3OVQ2mcKy4lxqnHHR03Z5Jy0cIlCk05CEY7pPFbfBoV05gEEhW4vK6zid7+pox/Igd1yX3ZTiRG6
HaBweWPxvJCnBiBztBU9w9jU2xWX50RsXuEFoKd5qUMSkKi3tqG/2f9FN293mOT7L8YOeTfpwqvd
VAV9zHo5NPyGHGt+Q5bxqL4mZoi/RN1608jnjKBSQUe4MbJUW9ZQDv/oG1H+sPu5+JYvtdpIKobR
vLdCUf1kxjeffT070WG0czgBfTKAGSqTen7FL4T5nIqPFEjNN8PMtyTU8wYwhT5NXLva+0Mwnt3a
ib4MjW1+NtU4jWclA7Ibioa0iQPPswyPRcWIPHWWCe7N0DQ6uvbJbfzJZFiX987qLj1skLyMj90y
2r+Ysvr5ezTUffiN5e2W39E++kDBamcmc69ruvhFIkoCj7VG6/IrdDeS5rHSJwS6aR/las2d6D2Z
gaJk33gkQqdUc8o/QLxu71WzsABkP9x875MSvVGwlV3arn4EdV2DXymNN3q7mzfkyMXgxwxOTo/v
Qoim4JQJDoU639S4w7hftg9lFOr+QCRi/G1ZsVY8YRWqbqTCpYmu1JJzGvLOyUa/q0CPMWjTAVb6
PA9PQbmIn9JVQZlaPpD5n6BtZhQ+GiTCzozFYu/RS9HYg/mDgMAcoEnuSyZXz2SPhJIlGYKPfcIe
5Is/DNV2B2RoTk4rtVbKK4o3gmbU5v8Q3LBvhDPOMrO9uj0lNSzJSzVP7Pe9qnA9ZrswwdKmJong
9xoQmLTX6DPlAex1SN4wyM/S7BmQ+zlqpVGfqp5tWarRvf+kna63dCMuAIov8YM7aUFpTivkivZr
BwK4ejC4/Goe4kSeqsqPwjsibNEsrQMTe+i4TZ/s/baxyPHutuFFEf+37W65ZAM8KQlkqZ9ql7iP
Kifdai5XSWzK2HAL57EHqcOquAA7J180tljk0mDCxOBdIHCBhavssLN2HNhjGmyExB5rYSM8tZFN
Rmnds//e5xha63c9GvgEgQAL9JkFXP+IXGQKduU8Ts11XiRMX3I4idtooQM94hsLc9JkQxfy8VSM
c8a/gFeMbfivGC8TVC2z+qcGfPYXPXBw7aQwDbxla81z+i6XQ43hso1BD0nHS1GydN4xDPDOFiG6
/R7nqBfuZ+UVD9UkxvqwbGrSR64Sr5stdzqgUsTGhjxg8Y2XFhZSnfNlXYglIQnI26uwQeii52pG
++vDbEgZHlo1eyI08eQsV/2cmnBkOLc46yD2oIMrWo1R9M/YHR1x8CyzRN9XJ1SfBo6+dxgnM+D7
rR+AzleTdw+0vVewuVfztoEQcy4IgsuGncLigXYcPdvKPBmV5F7PshQpxLTYOQUVwELmDFwrQmVu
j9NEBGvausDTjkK08ZFkdw3Nrx3b5DghZKaf6qsbcFDl65sSUf8XkB7NQpWtJVGeeZSfNALjcd/R
5RHlFUdjnXo69q/LIA2rWIuBGSkOFiBpGakS/kZJFMKVahWjnVqC8Bet0LDup3jrAzqOVscXHFho
SPK+ZuEWLWPPULou0MKszlxnrJXi21zUdR5bmJZEw1XomtkpEoUxMmUe723E27fQCwdYUpvI7VC2
+VLuVv7IsxDOQiJu3zblmViW8s6OKnhPQZWMv9bGBw66LK3VXqjcWuYW+PEPDSfxfOhEGdcnsTDA
YbTGHjUtjdbdYxnZCJV6fs/wSBoEEKeY9J4jS4RqvGN/yKCw23L3d100MFF3UbsGr+3o5RVQwQn9
ApRP4k0qMPcTWA8G2PvR2nI7DWlagdptMZMYgpY9eiqwBdkwr1xxsQb5Ra3SLjI1hPa3qltu8KVN
r8uftGs34cwHIQTqiJv9I0btCD7in0qvorHp2Zw5yYgM64+KoUo6LcF8sa1qwUDYFz8LmzCUzDiR
ggcUOoe1D2m3Z+NdtjDOCX017mU2Jjw1/djuu2UqP0ueWQr4ovjq2G2Q+YqsVmB+rfr830qUj4pz
Xja47PjggeuhSQk/qDhasbUhAbjrocf/CVeFfMAyihL2OuDIWtWyRelg6fcJ27s/aEiij4JMzLg3
qSWphayH+ecPP5stlYn9pjeHJXDV4xygUcsn33HhBSY26CTeWCQp1Ky/6yMsO52nY0jE/VFE2vMO
uBtgOFSuCGF4yc4OkLrHzPbpstHIadX4HDsU2dWVF13xrLTQn+rI1ebBqeq43lGv6oYiXqJgXp18
zllohFDLRMSMLvOBvo+HcgGht3PZ/rBhYUsTZGO+CvlQtFv5pQL6i0l7gIGzWgv68G2Y9OcKd7a3
78z000PPtGei231BBTs/sekYMzuu1wJdywJ0rFBTBHoYbSkUrBL4fcaXFFbPlChm+F7WeRin9sQa
DtioW383ANj6bUexbXXvTJ2xhis/sAhlCfrmpwAb+lw4m2c/zfB5WIWjp1teymIkgdLx0V1xQuf9
t2AFZ7NXvba+IV1BXm4XpT8zy/ZJiLF5sJloe01O/sgyDF/rEKjFnyT3/xIO3b52aM/ujRBx8zX+
83nxGfYyfgeWWrWA/zhj412DH+nscvkzb2qdVEdm+TEmzdclHEDb5iI6dIW5hwXLvln4y6Ou+Mz/
/SD8yxJyuxsDnyU4FqO//eH//FglMxOX2eF6QIUiH3iZ2W8J6clHsGPmleA8dRy4G0BzJWNB+mLu
vQWhBl6HancPU30hHF0L7w96uY9qXD4UjwbX6BbnZ8MW+eeHmlwJ8BiX/sFqZXEZk36+dQpDfYbf
anaapvMcILn5kw3h9uT940iDwICLA3kadtiYVNF//tgwmiicwFwdlGSqXY2KyrPxxwfE9OhJMDyz
QqN7fiVTrroM/vKFv6Z7bOPOnIowsg9wtJKnoLFVZsaGWum/v6r/7dPB97hlfeCstz/eQA5q6IY1
qHPghH3UhI2R6NeI4V667bz8QQn/L5sl1R68/hBTFyFwwAs+6KFLtsylNxOljXjH/zGrwScPG/hg
Ni129dPdqNWGisyMypfbfUeCXhq3MmI9nZvs//fXjuAW4fdENmlHcCr++aUQ4S21b5frgZzD6aWh
dWfcVCUJ+UGwH//7Z/37tUBcMNtFG50m7uOPRzPDyRl5RWkOXiRpzCP0ofACPZaCJC9BwmXd+z7H
dPwzxcAffva/xJhI9JPbFUcZiXU/+nA+qDXOWTtxz8/EMbxowQYgdhfh7WLVqswJIqKL/vu3dd2P
9ztmekbaLp4rbA/2x8fMmUvIptLJs3muW75BCEdAEhe7zyZPUNN71bycAZrZC+q/ZoAS3jn9kQEW
LT4tkX3uYp+KpLPn/m9N9xQ82VZDBoxjEXsOyTaYbynq3LRZTq2YkhhGy1cBglcXdGSt9Sc7ycdr
GCRATKIoBnWPFBoX6Id7pVm5i4aSBh6t8w/6HdPtCN0OPnH8d9ehCPTXIR6QWYqNM01EcNGDJmGa
Md4csrx+g93sQV5TxEXdz7PlfVujov4/8LL/p3f3f/uQt8IDwyL/Q+z94UMiEBeCPfdx7vvIOWxt
NW+f7d6KgOpNq6MuuN/m6ft/f9f/eqC5NNyiLtEXoHBijO3//Knol+yRbLT+KPt5ODP5kVRmfvBC
jZZnho35vRfmy2nc2J7sdHdrGHXkFSe20X/y+/3tTv6/z9nQ9iBZcb7cfKP4fz5UQIXlVr3N/umY
Ozb6uh554LVXyr0PmsJEdzJ0RXU19HzNA09E7hyx4NXReaR3wkwcscXYJdjivRQrY7LcoXhliYGI
bHSui3QY3WxkzyGsGxXHuNWo4IEFC3jr0IsVEawux9muL0q7PLmK2LukQsEB+1UxNparW433ApVD
dGl8zrlLDUQyvwsMA7ZUaeY7O+NrAAkVkzmXPYMHLZkG1IAL1fRYd6jv1XsAS2b7WkCYrh/7sWOg
u6rNXOVSJeHV80ffe3AnlExVUNvhXcGt1u79ucSQ11szjTF63PBzhMk7T3UiAv2Etq1c94wvsUaM
OGGPf7g9Ph4FIa9b++bYwNNPSfzxlN3aqWPeuNrkb7LEAjKQyGrH3BOfWWFHIK28AfMfSc12vOB8
Kj0LRWAb632SV3N7JbpLI/oZ7HH5Qynw8a3HOeySrREmNxYE+vkPDjF8nvYtm2s7mnYq02kqJM7U
hqe1uFlV/3CA8CL9cCTeUoQDltshrQ31R/ThvddvtSVUOBVHpGvRcFOAOf1j3g/Nb+FZcss8XBFo
uWrkYc8zIS9vyRxX8WVmQFg8bguOlGMzF4H9rYhn+u01QG30zPytfEjEjb5aJMXiXxtESc7XHsr1
+mkoq6HNBsrkNZNSjXYWxOw40kDblPtqA4Z0TxShJGuv+/uC91DAHoydF8t+5urXWbTqoj3mjbbc
gv8bwT5vc1Ws20kpvzWfIwf9N9EWPlBSH6KJc0oaAg98C09betuPvicO8a9TnzNFKZwIkl3BVI7C
rps2KwPUJr65onCOthPm4YXUW2S4uLRyG6IyxiWc9iBNqP099YiGewzYn1NbHdmIiTJVpIZAYqYr
UNnsWUv+WbG1P4bM3ckW3kT/1+rZS3dAhDTGCJPl8CkZCWfbD4M1/5a9iMj9SHT7F28NJj4i8Wbx
zprGHchiqpxP21rV+Z5yyBu/kJdVnAvaJwEsNFhevF6GvNbyvL8hpfP1p8fJyhFPKHsAfnmeP8Ve
l+izZnvopayp1fvtZZXsBiSmJfB07YBt9cu43YVx6/12WpdIn76atl/Ej/ivXtuM0c+midGjW+VA
vvctc7KpsXbroiBwwKlZQnCz3MGlbRsCTPUagujGXJqht2kHFFj5fPAj0bFfHVfmiix/6GLQ/szg
TOPKBp/WiAYWqNcPhHDDO/B4jXLFMbDEdXEMaVjN3nbm7mu8MgfeRWJxmWeFMv/GC9L0t7KttOpj
v0ZB5tZob04F4aLuG+5ZLMeumZaL74wEXy6WiTOEfVC5UeWy4S/nWsanFtyRSIMyVr/WemHvKJyC
PnIA52DtUMCxd0C5NpEVzguoPKzgGQl1oP/tT8wlou5azrK4auCJw4UZe4Qjq4pKMPteWf2Y6q6W
eI01EDjHqYTYN6PTs72AoWv2nNl8DWUX+GiJl61zU9aXxZNboX5nrhO0TWp5ulaZBUNX7r1QiVcb
rXOwc7q1usZL4+MfGMLgl6ldBv1YU2JiL/p8eyRglyVvz7EaPzIjRwkDaveJYILxO91/mNwmUxt3
gFA//MYQu0kZRa8TYTnfS99fSZvzhYxYEJcLzKMFiLPbCconXeZukdUjLPXQaZyGPKMFvZ0luk9J
WG/nDh3BT0Qlwzls4oq1sNs0/kF6AFPOncc3CMGkRXSJUSaWqUUfa/bgyLd4x6bQu6vcIOEtvXQo
gadASaQ6GGQpvoErXBZrKN8Yx87jfTHJ9cV22giopZDOHZpOCyD1FA3dHYNLgJGRiaL8RbumTK71
ouogRdrCTRqPxv3aOTYTNVXhINwxUONyd+gWMZU5hb2mI2UshO5mXVlegaob2XnnzZPVtuV22lZG
WyjZahfwdcGkAw8PRoVdG+QTVyMwt1yZpOAUIteZQLzcV3edrDZynr2o8phEW90zsv3h3WdIFu16
EwQv1bKG494DKHs1N/v8zqZE8NKoQTyyG9ZGf9HIAfpLHC8Qu/ECvAtq0m6/bVZn0k7WxXomdrol
WCWwyfHujV/sDUsZsce3VQN1SsqMp4KRgJYucBmnq762DY6XUyIGwOx/e2jypCDYwm2NfCtqhIFQ
22BI7zu2iR13Rcu9zV8ffyb6qypYCOX1F5Jw8emh817bzCD9ORDsIwAci2bAYkf+cX7oyroyyC3d
enuefDEmGTx7/6mTBSuOzi/7F5WHgZuOdnfThxjE0vvbLofMT6g0FfN71/9LNtTt2SJMJM/wmc27
Dkm8IfuIO7UC5xV+gZHdoDdBs1SnjPCxJbqTxUO+aBb4/Sa3Yt83HrmzOaNQwhmSgDjexuv3kYxQ
5JZ2MPwVlqTIIkWoIH2gmo+edbNy/HTllH8Tgl39foZRxPETJygdJx1gMtlq89mA9hK71R/dV+q2
rt6HCziAM6iwm6Cd/KFqbwIiBdaSLSLjK9ci9Nr2CW0pXTtqr+ya1v9h7syW42bOLfsqHb4++R/M
Q8SxL1ComTMpktINgqKoxDwnpqfvhd9Di5Rbat+1w+GwQhKhqkIlMr+999qP6YRayjo+TfGdLbvs
Wzsu+m2uVU18cEoQnCxYa0eNnCLdftLRVerAa8EEnQAwCIKVjuRxhLr2pGclMf0BQx91vKCCQm1G
6pG5PtVPbR0bQ9h6JbZ0linUZgsoIYCP2beWm6bU5E74OJc2y0JrymHu2SoFOLl1bSdqs+BwigpA
T/BAzm80J8/ZxfQmOru00r1mE3dG9UbkDdD+Wh2uY37FE4HdhupgPInulgzTCUz31BOvVETDFiOZ
1hl21bx6iLAaI18D3rozT7Z7GBz42Q9155kThms16DeTsXjOp8jh1tsQ/uWhBsuJ2Rbd3E3g2hgw
wjSN5J2RkuYhAj7Q2cvuoWMhJ6sV+LjaeEd6Rp9uvbaa5uh+V36HASjkrVVfzDkTNEhkUgzuLmGV
4O+Mug8ET4p827oT4VBtMqi2Tv2G2vchEXlyjgtL/6SPs18cGdsTAGNc379mGLVKwhdNpN16WmFt
XQXZJ8SMFLd4wPS0DPS6eeopT7S2cYmbbae7MXGP2YOEhcE1WyMefoF4lkt5l7Eqv2L+ThPeRJO+
1JG68K/4d8uELuVJPbqxFr3a+kI5EBVW0zbOivol46C47JqkqN5c6eHya/lmFrQGYcAis1AVii6u
ci5ZnDJmYSN1tRpuD55dBDHsftkMJDtVMI7NdHY58qAG68swHoRo4fL0HH45DUP0ujJyeD2f4PVG
aLdiatxdryrnvs/SQu4cQNtTkDtmx9/X/PyTu8xjx+PHXy6GtdZ8Bw2oPOY0vFGLC7913/alxNZa
2Q5tzMAkN5pH4mEXLRahySnxyPp5k4H3WaR9Cpu37uflljRfDXWwo8mLZobJKsI2K2Z0dkpHU9Tt
yvo2tbJZa61qw6JoOHNb7vOOof6iuZg7e4/7wJf1vV6kBnXJOB8/DfWcL+wYbWtTGOuEKOZ7lmzk
XCOHF2k/ia3F6KwMFr+Zmh13Ct8gaXLkK7JlHi6Qc5oXCFdED/RJG+xrgag80vk861cLjjqWnkWv
p7CkkSy+oPFbtQH9WtEXe5D2W8NyYgcDDcbVuZwH44Y0HAIP6ec+c86ipD4tTGvKz05eAuszzAoW
6wvAGDVd1qif9ZbnQWJtjVG34KnjCPIwzg3T1u9ZtC4FGvzltBYoQzBObOfeqqQg8RND8zx5JR9S
uB6lsZHEHm3BpoazbGekrX3BLnmZQz/TqBKhMt57FnKKNRYnLBBBCRnGO8Qyi4kAz8ki2G5AA9rO
AntvGbjINf5VHHGOCHVDX7wNRUbNQsm7M1UUHlDjt2VX3S8HNuhRp8K4UgT/YT/oYWrgbthimATw
Pkw5G0VJ4U/6XGMhsXf5UDU6jy0h6EswrP4SprQoTgUDzZdFUwZjYNUkr5HDZ70hXqP6i0rHJ3tu
CjN3rmEeOcP3zo6GYZvh4x+OZbpYtyJNLHvPjqpj1cfhRkPejPdjrSCy/M96bJWHKU6oHeCnWISc
Oqg3N0kXe0gQg1FqW5ehRbFNhSDeZtlpLy8SS/rpXe6M1IQ5rF7DcfRyGT+4pDHXPGRtym2SpRo1
KQt+kssCXGy+Ix4ix2d9kDXHcTrSaKCIEKUu3DyOhj0iXiXvcvjY5AOawdQVoo/TzTvHKaIUi+FE
j/XIKZzcJV5MnV1/g0sFJ78YbwC00mFIGre6lX2Hj90FeDduzBHtiqof5qVPVmxVt7gfCbsvMdYA
tpdJ8azNMqEb6tfn9Z9nSOz08bHonuuYPhiN99McGids7AFS7bGqVVdQIL7UJPjGAM1YC+tk+h2d
dx2c/TixAR2CTgBIxIPYsTZUvr+ez+E7p/pF0ZScDY+dmdAomYn0box7tUOtiNTGL8dnQDPqkv3u
74Lj/+7yDACgizE6YlL54eUqz2HC3KJKaMmIfUlVAsZFZ1ntp7WX/NHXO/k97yucU1XSXQhTfP/1
2/3x+qtiw3wENzdvBPPZdXryA5+I8enctqSl9oxrKi8gwsUUhv3YEftTvwXj0WwXrxpWNx6mevaW
Tfjrf8DHscQ6BUGfYbOjM5U2rA9vQM1uQoPyPsMLw06O51qeaAPXnnxeOt0oavhs8yz+zeT9J3bC
elVGQfDCHORKtvnvX7Ykm2e0UQxrXmSPKDbJaRjLfmPgVU1CLSXlIFPPO6c6dI0c3/cdbIniN/Of
n956MHj2n/QEGMaG6a+//8Nb71FsXuMIsPYx29DqZDtQ3c7aqIZxAwGxWc4N6KjyLm6s9lvhS+0a
pkrf7X799v85OP7x/mdTBdUEdgE6rMOQ7MM7AZilrHQdn/g8gj1mcjq0X7W2Hpdvrd2Mwx2uFcPd
tExT7DUj13832IgnO9ryZH/Zp52eX+bWaIibrPSr7vvY1zkh4MRx5dnSpkbtndlP0df8HgLMUC/5
Nopq2talFmNHsmKH9Va0s9pmDa6Yjej1XDsvk4efdmriatzVluZEhxSYVfGJ+IVVPeMT94wrL1UE
L+w4UtSAtHjZAioT2+WQu2qkPN5hCLJTlW/lRMhJHAaToPZkJDBsV0/o7rO+VcoovhEd1fpgbHEP
bmrAYQ9M3+k2taCm5OesmCL7N0Pyn3RJV0dXBiBjm7BxbNf88I5reGhnNxtJloF1DieMMbuo8pbQ
bozkMcUHcmHn1XSiGKUKKjbX19Dk7X1Wr9K5mpNNpdXV4dd3gf7TbYAOhv7mQb6k2prZwId1oKfH
SQo4dDu/8+A8jSTNxKkvU1089nMBF8Cj4JEQUm42G2lSp7dVLhujq5ZxGV+RElbo40RDRXvE1TZr
e8w7OoVoAzOPb2Sru0eP2Lw8zBHzou1YiuazS80DZs9psp9rZXsOW1e3eRJdm6enKcUAnAPKbXay
0JboYBlECwLVGJBgJ6PEmwEnA8NLEc1sDSVTv22eRDW2QZUN7pm4xlieGH7Y1u1oplO9yy3osvde
78jmyK6z11BvqtjaEXQfRdCL1LvI4B9aIUKq/WQ0S5vj822mllm5iqhV013qMebeUhx0AXi0u4py
G9JeROE4IQ9MnjZ639tYLnSjT29m9qnuidMPejfg6SXdzlQcqmvHaEsGiGXT3llprfE8xZ0zHx1A
QM6j0uFmSZGaeKewZzifJB/U4zhU5ksnbFWfu4npyzaO4bXhgDWieFcuqCsYpDtsuTFFtMuOjmKZ
XI19O3I+7hbvwRqs2d5ktVzuOr5Y1P0CEXHClK1BTGueYKjm2rTec5xT1GoxuPI54ndoYciE/nBl
D6lPLbHfMjCHD9lu+RSWKCRjOGe7zvbUS51Li54OkCunSZd4YlWcdjs1UdS5YRPHS4hV7GBgGuF1
4g+wKJSMCl1sO7DyyfWQgrg5VVrBbW7jJxooIKyr8RXeKeb9gBsANjO01R40DzqYMC9kS0sQPKJO
cC3p5Hvsq958U2edVgeJcLtnTmTsg3G+YITrMiOermXnN84dlWf5CS+TjnHcc/KY2E6i9nieKn0X
6RldgaWYdPtMEpAXnQCJS64AGkTPRN1hoPuZZ7UgGaBRFa0evVlxTx4qn0f8YiPUxlOXT253mkWL
k0k45fhYZJ1yAwbBmvrNQ+zjTgnAIdteey2/WctTzA9WAojntRYni4SuBRxPTn57u7S0vLCbWY4l
N9p/KOOu12ObsEK9+Dx098Pzir2oUoPB9cxCmPfwi1/h+GA7xXDyNbbb8euv16SfNFyu59Do40M6
wrYAg/X989EVfp0DiSEN59rkZtx2uo6lv2vJQX5OC8gyQK2G/Kz8gfaqZLT0oPeNaY/U7n02HPmS
uVrJ+dixwnFxQczCjk69TRmNSRT6GOU2bIeqi6weyouYWDR508R6+vVr+Ki6ry+BV2AYHsqL7mkf
VlWOZ1GsMqh7cgL7QthA37nkokLHXRi5SgMgmsYU8EKRStj/+tLGKnv++GDHjkMxA61HCP8+LLYP
YmxVKWyRKnJ2ZULiBvdiBiC3G0sSZJFmK/+KI5dxnzidsew6R+L0EGO6PE99Y6vQ6D3AwWwZATt1
nLDJ6ZmKyliPR8EJ+tby6uRO9EVitujvMbOSvibc48c7z1Y4mWWji8s6cX2gOQyfhuDXr+2nOx8F
gHcWywgLkG5+3LOIcohkWQ012eQ5DR2GPd9lCs2Vki9q84Qu0t9sUs1Vi3v/ZsIZBGGPBY3tIhvm
9/eihDQIfEg2+3HWGHlHkrIZTxUw6shd8hiw2jE5u8wiir0hW4diTXZVZkj8x1RbrU+yeWNVGukS
2Bw+oo7TFo9ll1s99oOExACHMVLIbmySMFpQqh9FoaZP0mgSecRHxKQ+ock150isHcjyFRxYrZRS
UgwcrzVHw+24Ssesvd3jn2/1f7/T9Lu//Q+/fq1qeqFk3H/45d+u67fyvm/f3vrLl/p/1r/6rz/6
t/e/5G/+4yeHL/3Lu1+gBqAe3aq3dr5761Te/3lN+Vatf/L/9Tf/19ufP+Vhrt/++pfXSpX9+tNk
UpXva8NYCv/7x5//j7939VLw9+5VsuAx+PuPOn7761+QQ/9ZM6ZTJubDvF1hLGzJUWf/WTNm/8Fe
jbWW87qz0rHW3ymrto//+hfL/cNjVeTwtO7qVuPov2rGLPsPDhqUJ2HcWPuboAb+89918/f76+9v
Nu/DP379Y8EXQLV396GLDmlyYuNfAQmHeKTz4T40eQg1emIYhNrpomMGAcAV6csJdJAqVaA1RCT8
bGk3Ax7HYEDoJZ8g3BvGINExBsKxrbFZBpYuO4affX0fA1CtO1Ud+0jp18VU+edM5BJEcjlcSq+v
SBZ1aXVJkoAnK1aBSxAQW9t2jWMtfWfBRNQNpylZPMKIsts6tOtAdRmIY9qmUHsWoOwE0qjf6cRC
P09uqofTYHvdsfKrmQov0z6jJd5zeCCmx9/es8NApyzx1rMJke1zT1PFltwP7Jy6vs3JB8C8KNvQ
xXHjbUQRy707E5jPO8J3bNYo6mjpVQjamAxiY5iKHUSST7fstqzAdRwSv0Avgt5qrD3dGvUJ/Mu4
z2Vp7kjcDK9jTp1Ma1pvLQHALZqltuEUAa4o89OTg7+W6RolrMJsh0tO5wMz+IYsW6nr7nEcDLfg
u+gNdaCbktx73sXPWkljtCEWFqjah+9R5Iq8cTKfpm5tt6R/QnxeWt34CvzJPfS9CYW9chr/syQo
fGqTub7vlCnD2Rryw9BlBCakIQ8ZfbZTZALBidV8GKqyPMZVhEu7LM19zxn+wFi9/jS29I2r1paX
0lzccxfbDetV1g2HKu465Bk0x3MFNnejAFgemauJKzPREp9YabWnEiMNZ2zpVBKbBfrnIhInaGgE
XpWVLlS2/Z110TkPrRqZ7FfL7TJY9q1RGjA86sI7Vsr0914j2j1j++5MUHu1ImXOycmGnLEdcVEX
oy/zw7L9ZBD6pxNXz6hsIo/dgBnaQJVLQ9uL7LAxhf6A9zU3QgusOEIZLAebdrt6cvczYwzmtkt5
NRb1vusz9+voUoFkgDngrcvBbE3uk28UzW7saY3NsK6TK2vYpcvRuiy7yN5omo5/3oV15kZrU1Nh
u8fCW6iNLZqeVDA0IrLI+2IYtEeWdvbWDrnB0dd1sUHwire5Q+C9Z5S4javUeq5yFR/ankadgKlW
eY58JLFAQ6vfFBz56HTuUv05zmOqDNJheMVBQcZEmgblGCM9nl096UeexH0TaGUS72XeRvyP3XOE
cpOtAcIJudiFZu7PdJ2bRmZuVaX4vzOf5UDy3YDrO43OyguZvhjtom26ng7c0ojtBzhzXzIBXCzX
c/NKb4czvUMFvBgsDiY697UP8Wrb5UDAyIwM26pmZFkWvEX94OiXTbMqhGVRH5yJtA5n6M6eAqJF
McaGOVePDd2kGVXMmkf2TWFt6JdPxgB+NxqstQOkQFCZqgOMFz00RKttkJWfK6/TtqPlRk98VdUF
weX8toinRzfyQYjbUCgcY70bOYKZ15PFJDXJaRVm87YTSZbdRCCFQiujUycARKiuGjREtfWrlA1X
idvlEYGXLnSP4iDg3O5bM8X6efYUM36SJwS5DCpgCUuNMUqh1l8UTDHEdsTZdWmoHkwKkn7XhJx1
y6uYLdU5jgs7CrSMzKIFRCRSy1dAdvNlXFfLt4bYBdbtwpmJw3YUTVv4kUkK8qwmovymR7kIfX7e
XmRzT6duMZ6NrF8PkUT/8uxTJiy7DpMxBWhro1ONJ2CZg3+dVDPqpGhU9tTwVb+qGC2mmxRJ+Bbv
zaUnITGgKRtHHmUxsdqpiQj+dBV3KCWOD+QVrPqoabLc0zLQ1czWpy3PG+qeCnEyXDmGE5B+dHiW
O3om6oV0lZETdhKPueqd84Lq/kCsdlf4o8eQuAWZ01YGPFxuXQKs6Z60Uog7RXbhgK4CsTBWF3LQ
HPgDjLyMurc4TA2vZgPYz1eAsE1CuHAjEKon2LRBTMp8k7sdzfM5oEhAwctl4qTDdkgKyL8IR75V
vlJP+TnviqPrD89UnV1hp713RALYJ5Yp89vSwS3HRlltOKHXhz6rX4g8zZfkL+UFQWT+sabZHrQE
I6oygdlxjkLArxdWSgYGVxR9mc8Cus6WvFpxir2S2uUpqh+yxJ2/JE3hoa07E3YhKqIbNXQ9FVLV
ZyNvnv1hvkLEu/Z6Fqh2aL/1bQNa3YBiwcK4ZbUYQUy509UC7WYj+ViPud2de5c052x5tyaOhB2Y
86/lKKInGJcQwTLoFuzUFx7bcGxBaCF4e75iMQPuzTSfZ6OgiO6O2YDEvU1pjBoy7zYHBRl0Krug
HzCHFcYDGLFFjMXBSnztvh7c7KWA65gGuSfdDeQS9M0R7BnC0MRqp/KnGcLUqSWuvPecmbQUsxnC
cG71rOqqtGhCVGR+3co56kZtfkWghjvrlAlEtd6k6Wnu7G9VTNYVMLF2ixKNoQClxrsmOMxMwOlO
hpfOp9GV0WM1THZ6XoX8G6Jrr/pI3LWNeIhR9HYrXd28F6bh7qFcVjvZ9dAR0PGPPg0todfb8edm
TmyMTrUpPmeUlx1LO5rKrQaGyyWTFbIue/yPTem38DUSefDBbLJ019mszeOG40p9iyzuvpRGfjMQ
eRh2bKsWPaCbrbzkI0Zv7t25vBlpkX8En/TUVXyjJq8DwYTqzxB9kgHDyXxXtbXc6kA3PxmRqA6y
GWyoNWw93SCztAZvBpuIgEqoPATn5DxD9OI5WJvtOdKa6NIx8voqbkl9tLKbjnqXNWEsmgXGjocp
CLoCT29/Eq/8G3Mr0LEq8lwZPPdKNhH1qLEndj4tF+gJjLbt1tiasogultgx93EuIDyOBmjcIPOL
GHtDtOwofNsLaKoHiIWXo5fqQQY6VJ4Gi8y9oKWbgu6Zw2SmrAyOU0xHNoHnaDtGyvrSe/Q04fYQ
U8DcELsNhuZvpdFOB6/056sqquP9AoLqNLV6+5AOnuIRAlYnGOiY2Iy61twwYqx7JrgOCBW+7PYh
Th0GjgnYoS80f2ZUgXv6uDE4jO3J6Ek8Np64B7PJwlVFDoO80akflzZtPrcm58cLbIXRGzNLpd/H
UTmRrqxdnKg5mUuo9e4X+jOWHG0psQwSKYnYdNiI9vhmvE8W02wmtN+r3jHvRz/yILUSIox57BeB
3dfFi2+iXYRanjb7zO79q/ZPdpVZeI+YajiD8rvixDF9r8PZYEcSV/eW1VE6z5Fh1wzZcmcTHiJA
iEmmB2SbqtVjMLepx15L9gGM0SK0bCorej7wa1s4TxZ7yd0E/wRnmRtDMZ3SNw9rTOjhNT0C+ddD
KEzZQVNxveWTABqCzepTOUFmG4ovDfOdANBItnE1Phs3gUPjsxMraDhah8x68dktKVNwk+TCspd7
jrJ9UPdieEl7+yrN+vamwzt0ZJ9y21oNbaL1FfLRm1FRRjqXd43mv5U0WqLAv4Lz2YtKcw9jtRgX
Npul0Rshrbk35IT17TTrx2kpoCGVNYpXAwICMeDYSodnz4SJgYUw27S4F7NRgx4Z7w3U+K9TytAy
zcaZLZrfpylkFqe7w5O8WjWSaqyPKYNzcVu5ve3eiix5ddnB3hrC7B8g9ptq9YOs9qZZ3goJvMTV
8nFDgWseLpNZ3EcF3laMFEuomt47QfbmbL2My7UP8EELQABjogcb6pw9tDIsjy0Ud5vR+e2oKSIO
PrCzMHba9E4q/kiEn7vV50ttrMWh89Pk4NULp4UYtBqDTSs+CpmLG3fB+rqhPGC5svIheSPdBa01
gaKTYB5a9fIB5EVi31hG22JggZRVTvAwWIxNZ6/Y5UwJdT15BzTTzQVOBdUUMV7rNt6aJN/YLdXx
IRsjxuRROiRByQdsJ6w/PHvN5pz2Bh5CT06XRW9t5jF5dmj5YFxUTuJYzjk7iMLZt5EC6asKN+OE
BSWynnm4poZ3Bzmdxin1XBaSUbir7otkQfpWS3HAx9PuvBUiIG0XMmo/nmJiyPsR8N1t3BgXudXc
OA2Aa2ZQzZPG4PSuyWbspkZKm9ZsxJdOQ7cVxvRy46Z5sW9TVx6xOUR7PI7LFtRudA2QwriM9cnY
NeAi9nauqNdM3eY2Lbi9FwOpG6sniLJ5uhzs5JaWCv3C6kdxHFGkLqMZyUPDhJZunRi1Y9cnQ3G3
9IAM0V8Oo9JG4ubCAKhOoJUdN71nFzZfO+SkjjlZEk/JJ5KIfGWl9O/0ecyeFA4FY9tHg7S246h1
Dy0YDI4PBYoUP6BwLyTB9AuqS+QtMfNy2kxOiU+i9Zcw1lkRxKI7GxnDE8Bl8CxNy7/ShcXdBqB1
uLDLxANVW4tn6phICBc5n1aUa3A2quUEdIoDa24eMmSIm2ZoXY6RqbxZxsjfssKBGLeXfhe32rJp
nNrdFKUzfW0HaCQp1rlqpUI33+q6qJ7s3iaw2E+sQ4FkxGBV6yQK6Jb5OJHB3lepk90PzawR8rNt
2BoIJ5O7ZJdJioFrcNn8qH7WTovowC63tVWs5P6GJq0o2braXPF8Tvl84wazEecPa30tcSAoL78u
sOXctxIqOafUznsuuDHO3YiKg3+qvgTYqRHXm+cHb7GJ9atJfAULMm86HC3f9d7xnh0xp0dia9PD
f1V2QcUx01KiCXq8frs6EHyRebDxeW0wP71gOx7P/6XcdEkZdNgB3XvDQWv8MpilP13VqXOVJira
YKKV7BaSW46d6ZU+6fPNfz50e6joIS3ej9fej+n+dpm8thUAtv6Xf2r/Vq1zr+7jH3o3x/v/ZHC3
ui/+74O7T6/tS5m8H92tf+PtpeuZwml/UK+EdrmOxcAzrnrB+Lb+jmH8oa+ypo9SQrCbpo1/je5s
4w9+h1gc+AV+893ozvqDDJmHuLAq5FSi+v/J6O79NN7lmMUpg24yk3QjotZH8aRgQU4N1Y6Y3g3/
BEnAOjEu+10d8r+9CplGXiKNEJi+34+p3aT2iqTGpiroORNMN7L+MAEj/o00817WWF/MOnZ3PfRc
XCtw2t5fhlMhQX0nHtAxKhVAr6k2USHFAU9gcqKQsPskALqfq0xPf5vqXdXx/zOJ//u1Gf6TmSEH
p8F/en/tcqyrZjTKAd9+pUdfgKF5C0pQ42GtnPFztRcFdnrQ5gYTj9D1fPnY663+uWTwE4Xs4cFr
QR/Pp40ULn72otVoAymUxibwNzLFz58GMWwsFVwEd81PMgU81AEXtzaEemz2d8aip/LoaHNu/ibd
u1pk3r8lNjYRRs984i6X+fBxkBzwxtFZphDicM8O1TQm+9roi2a89KDit/QCKIp1nmOfcl/nP32R
Hls3w8HUwH+JeK5azQ8uFtX3qd4gAIVuJ5wQd5h75kzf7n74ov+byfdPn7qHm5dO1tUpxRfZ/3CV
xpzx9uoNJkA37UiRc3AfbLN+hO7x/OsrrT/p3Zu5SnUOXBkDRZUZ4wd3hj37dYH+o4fQ6TlWEPXh
gDkwVfWmSZzzzCay/+sr/nSbsFRxL5urBQpwgL1+vD+8g4lSkHCclFwUx/4Dhhj8P04lfmM7+ekm
+fMqsCEQJJE1/mwq/OEqNlETGm25iqnV0V0KXnnHoJPz75SYSEzNowk89u/PsXfa0Y96xe+u+eHG
pOXEmq2Faxpes24hwefrWfNaF47z1HsZAWDpuqdfv5s/X5MliddKshpMH8Ln+3cT+lSLEQGQKAfR
6DSkS3+jm8t0ykTFxovgE4dIqjHG6D9S41mXMPBZDg0wHGvRbT6uiZIpDR2mUDuxAud3A1jGF6y8
TsDy66pggLnzm7q8n74SrID8R+cca6Iwf2zYqqCTd3lj2yFVqvW17tdNHSqtSMlkeKk4/vpdXRvV
3n8xsEji0uNCvkWc2rY/2g2AzGNbarIh7Bxm43sSyGl5qlPRL09p31L/IHmRFJ+B1Sv3Rs8kPDCA
e+eEjx3/YOtto79M+aTZWIWJdLQnuhM8SSTAncWOaXXjMtEARRdMUw2tFxsQjaN6a0fOtkTcGPYs
a2ics9tN5kGpVbAYWmJYTBxU0m4Kmn7q67ajQPhMw7densaFk8aTR9N4A+4933SLeSQx5utbk6oI
nlsgKIxDGvtT/9VKmomhuTeP1cWI9uIc8Gv4tCo5kXjV24IjKOmd+rkiF2MfGUMuRIBs7CWBTaC1
hKBIR+1GapWth/NAP28wtP6wT/J2poiwwLIdmHmtsstU82mPYQQkjb0UdnpDkScZxsU1vOGGWuXY
3AE/qp+hkQqxYydq1zskecu7sFzCxUHerkEvnaDFtadZunlwpNY9RhouVwYuEuL+eqCe5SurozVZ
29qQRH03UdQ1vLX1aGRjBwLftT712kQ/Zl3N1AoZOL2AOQNzQ/FilECCCO31cZ5QfPY+Bxk9ANMK
xlYaJGbOC4aUgzGR7d1ayChMvMB03fo1iI29Nuv+FyaDvapRiAaUIQ1t26XaIJ88/X7kcaHfWg2w
SxyfdNzsl8aCg8Bxh2TyVvhZPwI69RdjF0/DIC7GeOK8LgThvwe3Ar1LbEpSm8Fjgo6yqu8dqE86
DQwIDVSf3Bh6V4IDbsgbbSDt8P+jlhBCqLDoMONOS/0pTQVuqYjg3rnr+NwpQV5E3V1EUMcemJdV
oFxSAOxY7Yfm0YtaQyO01if+ZiKVkl3ZmOvnHQOXiAI0HoAB6kdO81hfO/ctrtIpiIhUVGfWdTYb
Rc0MDjxuZyCttKX90oJIqjYNoRfsTDWNBs9N31tvETjLeVOAUl05GHmRbIxCgxk8pVPzCMhOPDBb
n7KdaRIjALy9hoCwLOtEqmWKKZxM+Ziu3mXxnTuf3JFTwSANzC6KHmkAaejrcECL4ZKc4G4t4HSb
MIkkVaSLjdgxDX19Wyqd4Ao9BVETkoMhukhoS5l7l+KZpyovW35IJpCwZGfA8heEg7+akojgVZJW
K2vfcGbmx15GsXSqILsEyxK742YcI/2bLxT1AnDR54nbCwb2huv0r3ZhoErRnsDDqLMImhMiaeeK
BjiT8zKfXTYfklj3rV1nlqLezaZHVBMZflHXNRsr3GsxLPytNvO9eSgE+dQ7HoJpskOGixXTbLO5
miMfHBYUseKzkqP2LIYmvfZ03FV7lUyEAHFOZAl98/k44ekThvfJME3txFdX+8xsbpYcXYVxX3Zy
8b9kBoj+XRND64k3QMZa/wtzgSK+MUmYoxEOernwcwot6xCM6shuYlgzVgF1VRvbJ50oXHdjuqrt
zpAe1f1gSjs+alVrcNRWPb5kZP2Mh/KOgmsD8cTI12hfia3uosavnu1aY+6Mm0Ymbnc3upVhNRus
8rB+iqUBhM90IGu/pVmmTw+iSdLywHezzNHVOst7g+eYRDtiDPBQDRWR3VCzmOAHjuMiNsDP3OGm
Imt9gcfSynfMJfoJBzCdXIxMIW95OGk3s+7AE9PsLrtFSaDdVI/q7C6GEfMYL1YPU9OrCV66oORC
DRvkyXN07XNV6NObo/L5e8kuwNzbbRNf15OX1DdUSjVfUbDqL3ZljrdGVvvgHmXjfdJUbz9qbQ9i
yXXlmqlgXYTE4Xp3ae6Lb7VfLc/dSI44nDkiptua/Kh7IvXd7MmbNUPoamwgg1azyVxLUwI1mym0
Opg1A3ZBjj0sidEuG4+ismEH7LqaQsqbQL/WBBx4CyeDoHTtRfUFHqf2wc0kK9ZA5VaGF2GxtpiZ
R4dosF08jtrIsgq6nRL1HkNBF3qVDbHYzgf1NvokpzeG34pH2WTGDWBFYQYAG2GUdK1pwGNDw9kZ
TWX2J0Kbw8GTQKLp/qj4tke9lx/g0kbtEfyD8zJmHuQUvI3qGRs2OK/CIhMV1uk8XSmrXm5x0NLM
qGIiX4G0nVgEtQRiuqW6kEicDiK72hD6r95wXgJChhKawGnvGLw1zMm7MLcthqMDTFJtn2tYEGA4
pChTOB7ah1HrwVnrUEVe1o/2lZyfyQaLCTxIBcErJdCXjMl+tjN1ObqIExtoGBZyUmn2lLN18kaD
eeRilZrj59nm9TPFJsDCJHnUcOdNbQOfMWsJBUpG1jeLWJo27Lt+9g4D3T5aEPlWwxPcrXGB9Usi
vra4+4hBi8rXwyEeY2ebzWb5pTdQj68oQ8zIvFk8Qx60ebBEUFBHdVmOStdJ4XlQirXUjA4uKdw3
wNj0mpdYSeXGLO361VkrR3eZSoUPMVC630GOtSKMaKdgruiUFp8oas7WBrEQ7Sd0oJqH73wdeSMa
WuP6yCb+PEMGrPAuPhmk+bpdGfk2J1kgmlngIe4RiO7ZMgfpotvxTrfHuthQPBGldKBUyc3UkqaG
XVPpL53839Sd147lRrqlX+W8AAW6oLmZC3L7zJ07vbshstLQk0EyaJ9+PqrVPUcC+mA0V9NAQ2iV
KsvkJiN+s9a3ABay8kl1NPB5TnKXuWjeR4ES+7XWFVOufKxNGUb2ZD0to6HNfLIGkK0Fc96HBtSb
nROK8DyYkHDPgUonzLJO200sWpAQ71o/be/jzF2SDb2L7EMv9+txX43s50MpkfBvhDBJKUURi0G0
M1Uf8oY0J5bo5bxtjTXRyabk+ZVyKN57XM5wYtmQL8HgjaCA2ypPOiSbk1JbHGkcmwaJFIBDPDTZ
u85edHUcNOWWYe/l9lvhDZg+c7jWaAygWfbbLoLvGUQQXrjAZU+MsZub3WFiS/GIQSrTCbMoehxm
Hafnxk8Xqd+McVPB5ZY5n2quVHLvUpdqG+Ia5Sosb2dMhCRSba0WaeWOLLrhV+YNRKTErJsgrjgZ
BnpHIQQhSd7RSNVKFp8QvZK9IL6ZPL7JLIwdB4UPFD4zCCoL04w0jin8empImWMgXDdRb0ViE2OY
lCWRIyN8rvuI2A51wqjEoNXH/PMs0W8ugTfZ0MM1M7EujSQ7aK+PTuwcXAsD4tbKVuRPanTpywip
+KM1x8zbYif03I09pO5PVGbSCTorSpJw4Jj+GUTlPzhF75/0UWIPnzrZPsOByp+VGVuS0wTaBijR
0tgrvyOBqPZdKPtx7TgytPu5fWYQ33PHu738NdWstCpgt09dK/Hyoe2QB7dW/KVbmQonzIVHmKAL
oRsRke17m6W0McJNuVPdVRNo4LCxoHLinjOaFyi5Eh7qpFenWnMWklZ7A7wMubrus5ag0w3AA3st
eQBQM7Yr2m3d1rfUpoLxBuqRzgR6a7P4S3jTUHRvXHIX+wDsv3tlljRIUCwN6wxgV2DURWfmsqo1
xBwOLq1wgFEeqYRSOrGbnoAHccKtgB3QwHT8ADPRzvfEwVVnpEjLa0uFl22tieUueh6fgs5k4M04
emnGI5vR6iWaI42KqC7LGz7OhjVnxno6NImQuXNUN5MhULWsTYaifFDE2j6Y5lw9cQOVpCqNKvrG
x9qw8EznnuBKVmUsCvNW41mbvRsvUoTfgrWJn/2lAbYQI8nyQ0rs6XNIyurGtqa15+CDHQLABGvY
LlAZCuB4Ej21YuJxahFWfJReSuIYZFWCvKSjWSxO3Ml80exesIRh+xRTHWd88weY7kfBtJ9wIgrW
u4UTsuWRGOpsR3xR9DDbPZcIJNA4mGfbbMh16eWPwQ/jWSGb4hce4mEInMRqL2MW0RJMro/wq+mW
kewn5WO+NSEAuzWxwkHRL5qzTafOaoncVXoappMzvrFGkkvgV404Y1exCLrpxvqBbbvG4UwoCn0G
y7g2aCJC+04kXhBMPnEUPQ2E+/zy/EpOh4L4vUvF4je54ogs37rZQulGho33QDKC4wXaVPfvqnUE
/zceLfzWk2ATW9fRs8eDkB9tsy5ffH3VKKooM+gAeuFeM1ZgFNl6Kn0yeHfAnKSWXQfIkX2yJpaK
gx0Tku4GrgTwFkQDzyQFmG3/lN1Q1UFvtPFJJR7kA7KBahVW/DPeWp0EwIoXiwNVN+lct4OPcn2r
L4Xvhl1ZQlJDVeGNG1jxGqgEjWY2GFCxkSzblSZm81To6XZh57vyfBOSNDtvWr0ywk32QOKHiIWo
YSGtqzmeBcmBb1QutrkxRCYvdQRNCwULwkTM0EBeA5Na4ApVENujjLgrwoBGoAR36M70Em1zP74N
6FMeISgQNMHtVd30gDWaGwaDPkdMq1N9tNIsqalQIhFXTZOK5Yp1LItw0ngmBkN1856aWIoDsk0A
6Sal6snNyEbCQEXvlY8GOqJHvddJd/SUZz0keZx7gcFyc6a3omykP+98J7DnPv1IwGngRvKLBZ2L
T4PmlR6Hei941oM08sEf9qCef5xJJPe0Xn2yY3GXvzciHb5ZP03VDpsvl1NbtBrxKh0AagaQNsIv
CmVkEKMiwtzJWGddqtmCzdIM8Okh7PRElEW0raCfCSMsd+vf9BtqzQD9JUMVAEymJlS3oqwlnIxU
oYIOI1/TJLPvlMzqFUtNERyUhrmQExbbuRO6HdV9YGKmubYUfri+L7DEdLqrhaUuaTkTzzE/TKPU
rod2Um9DrKerPosDBTZNpu7ZbGNU8rCPgHk2jUzf5EIUfCNnEDc7R8noFwVCT+4uCzq6Wc3hz5HV
MeF0essbEcDc8m5cN3cfNFFpT71bNB9RVCzc7dC9Hwk5pp/JohpeqtZGzgOeGPwWfkkKzrkEBmvt
/QHiCHPpnLnFTFvyZXZ28iqFLmFhmykTffxc6hDnxPqBnl8MuXZQRCNBCFvUkTaVArM125y/R07d
sZejKh9zPuiSgF8hDhBO7Abhio83Rlexulpz/zYJqK8r1hI40s0Zy+2BM3Uh7An5nBbGSJfuRyfH
ZU5432AHcyWae+jxGNcL2wKb2IgScUa8kJ2wcXubRPG5iSlBQQO2d3jgYDfSts01pTon8VYD/yGD
UhtEvO9B2lxsTTPffLVu203Jy7rhZHZinAQ9AybJFOW6L+daI4+X5fmmJ9WGMHICBJkitESgAKOI
Uu+jYtNlbtiuI0iYIFK9wIsmZpQMT/Q/6GgShD2WyC5T74lmyxgL02XjKyIlm7L0j+msfGfTwhTo
EVFPw7NyiQsKbDUYHz0VqkYfNC/E9kJiqU+Esxuw8nzWpci6tRxb1+ri0tKZ5CAs60pekdXe8jNW
/IzHfuJ1hJeOeSSFL3kUrcufobK05AOyPb9NBX3bv2o7v9YObT0lawCAw4NlDz2/wzhLb+UiJY44
WNHCtxZVYFUG8LZVuqMn7M4pGt3yOIIAwdmFBYNse0CafqBkMqPfaZpx2bWpQpFix8IjUMpHOh3z
8RG5ZzdIrZyOZ2Wr28wRXnXGVQRcVIlbkU84KS+YoBU4IQYocuhccnf25G05TuA00EU4tCLT25jl
OD3xBi9iZ6Ghv4NRILJDSxOF2aaMiJVvhdRHxCvO9A1lzcIpP8wzR4VaPm3liJNpOLBPmi52XgUZ
VS9tZrafMdYQcmfthJAmfRrFN/NjlBfKjlPU7tQr884dzf5rdCew45TqzZtfOQYCQ0kYNGEE3hP3
Vu0i7uY53Q/DUN+x5dDds9fa8klZZYQUjH32bYHI55XJRkSUh4bPfds1HayFbk0ZQk233vza5AEh
txoDZacgGJDEUvqLzwWPJXz0hEVmR1Q29r6pngV2IT2Wu8GL7V9WpkcPJMK3SVi6GI3Oi0c6zA5L
9fzuWjP8eQPDPcOGdrDGQ97mRXqLH7OXG3D4gHIst3PNQ6pQggXOyvlXoyUrsVmiKmPDxft7ay4m
b0SfO/KnIiBvwBGD6CqYQG+kIYwVPGlwPIfyScuz+mlu2OZgXVDTI04ZG6Wb5VI3KEEbehhcuFG8
RBgaUB1l8posIo5zexx8ToWBHQOTPwn+3xGNSQ3E/PO6t6Glc28jHtjEGur0VTEO5dlhdh7YfYzu
WhlR/gGC3QR2z0sI7TcV9RBO0vFe9NLHyQuVk0u9r+OB37jOZqr4DlfPvHiefSAAGa5CK5L4xdcY
74Q9cSFknic1Q7cude0vtg2tsSk4DQhVRVSxRkMX2VsKco8Ss8vAW6NLQNBZm0tOpmSxDK8eIo8Y
fZmoqMB1hk9BjHIZoMhUAeoRUSNfILHV4Jl14yGrPBVtnT4Z+TAZYIW92TVPnJjDjTm4gjgkWk1s
ThzQP1bR5b9MOG4UAqAL4/1c0vhsbcK7XolyxxnbYxYFSzSm/Vk0BCsS6I4ZcwtjieGJVouUX4+1
JQAm3Y6io2AIzLyrrDWib+dcIojVrPjVsqrm1i80JDEMBSICayv8Ush+slt/ytj5+n5lHmIrH/yd
bQzlDaLqsiMu24gg6duR9+RmI0DxtrMaL+yYX2EAUIXp7Won6hKyZ40VSeb2s7ejr4quE73qy1DE
YDFOWSnr14hBa4OB3Ux+dB/73g7eCMr3iQzdR5utKx9aJrT3SAlMwQvfhHonGf7FW3csMJVbtY8a
hzCwz9G3BhBJhHK96GhUoo0cjPwpHWpCfAntZmPUTUPphkTyuU/DlDfc+pwP066wjPyTdTNjpAz7
g0aWSyGW6zrPBeAGYVbv1Txb1EipbjW/Bmlj4FMNUK6Ak9KPb+tB6MURWvj4bYlefRkNmd4BN03b
k1jLXibotJEEUMS6xsW2SBQhI3REki9gC06bpvHJijCZW5xbzgmNcxHviWujnb7GZ9y96KRyjKFN
uXK0QBkoDo/W/gSSCCKqaSImt5rjVS+ZDrprE+mzd8kcKe5nZj2fOsMwJko4fH8lXU2vRNZI6u2h
FiiGHIYrfwhTqIk0ImjjZuLCsALRWeaBtXYhT9DGPXBafQNwUEqqVMXw9tv3F43zqdfKaw3SZBSq
ntRAPMJG9gthQz3xPtUV832gasi3wJlh1vXTHDtvZnHMzpSIQzgqBUCFzg1APSLoWh1qy3FPGnk7
X5nAhcs5yvaAUxOQ+baEqGjsCMUQVVgxNG8oeSMjvZqZoJmEjrvpG8pzHhZ6NiDtqEp5i3GjqAuc
wfl9AltBs2dBLsK5hJktYI6/WgRY1xIsgkD0MZGm/W1WC9nvmeymm6KxMFnqxK3Cr0zXMJAGY8e9
lRBlGkT20oETnJOBoUfMYwF9MEoR0rPQnIOZVjs7smcTl9FSA7aw0RqYd4zMFrdO6zEjQMK3mFtq
BwmPyOTe5I+SjHFI4IH/OJZlHIWEGa2R09SMzpV02lRsep801KPqPHED50K/NdZnmxKLC3fTKGkw
lC1AA7JRKhFJolEU1+NUKJZGgPS0i6WVJtpFyL0kPOYzb3TR1iZ8HLCE7M9aLfL2ScKiEs1yFHE8
VaDytpL4JyIAAFuyzfLqNttHGVONa+LrGBcqk+vxnDMZ1TY187dlUzpD9QZjV9NCnFnke0a0m3fU
I1q9pdyk+nKxGD/BARArRE9Ea0vt4LwxeFOIhsAmUNyOuDTHrYeaU4REFcMSnCPJCCQqGO7skH0Q
Ndp7ksS4LCYGGPiQA3J8fVHIM9CQH2GiWXrWHiNDr5Cv8n98nxyJvSJ0mUVo3bpHbF706gPd6dmo
8f8RoWm4nF5yJpS2NAer2FcsQdrN4EfDVZ9LpyeUwNQuTE/ITkoJ8ojDVreiOvSxi3/bS1t2m5Sl
4IoWorPedUmHBBUaeQsiDysAEMa2nR95b0ttC3ePS7lfOBV20tWjS1pY9o1eW/WvgXXAEk5MbdwQ
aIaks4umnK3vQikUGkXmkNrYgUjER8JWaudHUps54+boXhSRjyusSfL1FM9qi5A8i9ZVp7/FgmFN
7o5GmTnOAEJGO1EGu6AThlRPHnVG2uoz1SnHdtKaE57vEik4Ex5+1/xSS2ite4p9xvQ1c8/yCtoS
+0/4M0jUEfbXNhYl2rIdlFRezEbaL9yZIEosiWUnrFJH73bs84vsgMWqvxiOQGVrGAAY7qGrQcBH
98hkLY7d4RVRAHPkhUUYXkOz8AxCHTJI/puCW9repWwdvO2CD25HuT8ZoaMXJW6JSlP36JbS965O
UwazBQPbgICikdM8pVrthV8+lMr3z4he5vhsx7aUazmbaLuOvQDwBqNyclxAFclWSKDp3S2x9Dnm
JCWxBWZ+EXEYmbYfGJglcT0lJX5wuIblm8EpT4dBqIPOgH9w3lqJzYPdQaorzKM1kwky18jW4ncu
3vxB00m36ZhGyFzPfvy5zl+nFGUdCNui//RFL9svuhjkWLtET4X9VnNalQ0OA0bITVgrVJ2440A/
vCyFTc6sU0yGDH3C4ecT07G637ZOzwoxcquio5dBUxC4E44zFufsEwPAF97wg6o54XDrWkavuGHi
6JFlRKLoqcb2A9cY54eG6TUOTNI27P2YsJkJ6DXJHG38aBEhXiL7EGvw/5kl+6m31VvkS1vwr/ZD
RTY6M69F64+T7wKuFXpWPC8JWM4Niri6u/JY+VtbfzGaNCTx2Voe5tSwYA4kHq991ug5OEWPPEym
9o5MTnXLNnKDgzVOmN5Cyt20Gj9plxe9pR3lKPxbj2KvhGrWkYHNbAyKMXpjMTRxaMaUWB++T5rl
s4xJSTzWToJ6HGkBo1PqdFPSvkceoLAmgw6pu7wb66CaJM3AbyNmrsNSMgtruwr6pXR7wJqJ5XCt
iKrWlp0BCzcJGWk442kc+wmdRZn7O/A8GpbK2MZB3OQYHBkUJnjXCs2va5Mt4dIf+UfFRpncH7et
AsFQhG/cbCCvJyWuXo9pbAcnvl2kcOFjUnQ0xB8xNK9YFwSSmMMvxTX1oKFIpifUrHkIwYBLOyxm
WxztaFTuVlNNz4SxIqFlYzDtbRnl6hgYrM5Qc5DDGWXgQaBWdyWq1huvNEFQSjj6SpKQ0qeZfzJY
c5+XWQEPztzC2FUNcNPQIVvC35vkcpnkyfUxiuCEIGX6yIwBfN+a6R69j8MvvobZPEk02tkhIeKH
OFKj8VvGzjyX07HJC+cT56z/aTRqJL0D1QL5ZoOr1c6Z3gGjF15LBk++1F3gRUz5iUfMp0L+eBWA
mxzYWkmeH0uA48DEFF34xFZgq2w3uTBiAsDFHAUIu6Exr4sDJDV99TzTvtaMyZfOPRZanOp3IFNy
cQSzoOw9t7nu7NIWAcF2wneSUPAIdrur0cu8NmKLUn5hvqXvLXaKyWVqU9vfJrbbyFeTS7G6tTS/
0fCIIf4IGV0wBbRSp/l/UDj/38mX/+PgA+J/hA+Eaf/18fVfX9/Ffz1/qPTzo6r/hCJYv/ofembD
/M0Wnv07c8K2XbAD/9Qzr/+F0hcxluCZcUwkcP8kERi//Z4o4iNhRNVsmYi4OmwjK6Rg/U/ocvj5
lAZINr2/JWdelcT/TSYJd8ZndiA8CyKB66Ce/rPMTiGGAA2IhWw1jbb9XWrfRYoZYBO4atNVBxBQ
7vSgO0RkHy67Ut776QWs3zYCAy2sPNAY9FtwC3jYQNk+VugPUXPOT8n4pC83SXPbq2aTURxUQTbt
SSCevTun/ly9bdM1dGdhPPyucPsDR/GHxPQvZIu//Ov/QnDP//4qlP8T7+LfPrT/P8rpXT61fy+n
P9eV+q6+4/bPT+D6Rf94Ak39N0uYCJd1FI3kqKwP2j8U9Yb3G5tLVOzC47959hom8M9H0PpN8FjA
ydAZoRHNwQP9fx5B2I4+s2HDQSts6H9LUc/P/+sz6PGAE4pimLYhLOevMAxCWU2BkhubMB0LaPe6
pXah5wQvlSTTxFxHyendhktibvthZsUAm6pAklkVKj7A6cqcrZwnVmMly9ltFXvOddcxbN4SUabS
zVLMOm39QlBi6aw4fFzj/rpw8Qs4qwiPxkKU5abB7Rvaym6/XXsyKQY0391hXREbz40Io0VhA0a2
icfhYlcAJ3AhkZES2EY2PxGNh4whbVaXDMFjyR4jOuOIAcRYaI/Seio5ghvsWj1ee31ZuLvnqX2f
2U6fbZpqKAyd2z1ZdkPgOJly7AfBjjPUsSVSjbAo0V/qAgsqVBwhJbe6RkCyRXhybdn2t0MHqoWG
3RLrTqB2FmqU6OVmIfjhTU2KgY5vKaqGKHNduWHoRCYqszJ5jfw2P3m6lP0NN6fp7V1iZA9WW7Bz
8oHK6wd7NuPHgqL4lNInsrPH+YftMLfKm5zlLq4mvt1vkDTES0cTr4iynusrd5kQI0jyY4hH9OEn
bRH3bI3RlGx1spmqVuol8AZ7NIdblJCgLBjzD08NrThk+XieQZfh93UBjHVgB3vX4y8h6cV/iEq3
z5OY8gsmI+sXUzCr35elJ1TgkWHqbOq+9NvzHJfGycTtnvHx9rDcS6NYbQTTXW1jWd1Wy1QezdxA
aDkgMNEYJSDmqupp1/iM2vmck/wahVT60kD7gDagdLHtI93CGNE7OPtTH/x+UygUGaXw711wK888
4KgQ+8GJ2NBqcDG2WrRS2GBSSH+j2rxtb3L4GLeLapcrk137KmioGeBTNTTeUXOl8QyjGIbHIDCr
F/gBsKyLhh11HHUxFYsWf8BR7DOCqkfjyXbwdBIxYy+bblIwX4smBsCbD4ynw1nErqA/8tlfowNq
33RWjUj5VD+d4zXdMgSWQrOR17m6h6kdncds1vk9gLIx8fCSkvUGZeiRgSN89dRdRRMJeYikMnh9
ftv5lStZFUyU2DxDtR16qARZAZutjRE4rjVSwgEBsorUOEpWVaFz46HFIUwUsejFzoZa28ppHFrU
1jpiHVD/9XHR5XD2tS4+CU6gg2tqGZzbWq242hwp2wlLozx2tQsBRJRAuAG7xlaFSnTIRIAi8TyT
U7WJ/Wa6c5G5APcbV1vqnNqlCMuk0+/KFJfgEWf5dI1PlGFLQkwhQs0Gac0jQu+1Z4Eh84fH4m/d
Tf/24vnT9fSfVi0ZvrM6Ef6HS+rj8/urxvX1e8l0A3Dp+7/XS398/R/3lfWbTpIaJRPpNsCYHPwG
fzjAwDpxQxhUQBaQJm8Vt//zvlodYMj1MSfSCOumhT3jn/eV/hvYJhtPGV4QZp3i71RM3I1/ua5w
l/lo6A0XDY8JEuovbghY1Y2ZKFILNLcevIM+J8Y1Gr/vFJN/PL9mMW9b1s3Mjb13o5OvYB6PjjM6
H4umzfsqab/IwSaG1utvAViJMugckkgsJI2zaLk//DcLSsmuzA0ifow7Y+42VPu3wnbZq0r7Uo8q
+RFVg3u3BYKJXypFXK5P3U1d/FgWelVZdNG2IJXoQSm3vizJSc+P3ZyXWOwFruWS9yRbkKSt2Suc
qfd1024B/29yDyaHk13iSYHWA/FvTDV5C0yGzsmc+mfQ3yy1oIEStsBLr6qnom6fm3I5M3I+G7Tp
+2V2grRC8u5UYZm6M7uRytqi9mecUdfORYjEPLukJZHhfkS4F5YqOvZt8aTAke472wwJev60ENaE
Udui4C7j7NLVDRPgmFQ07tMhamnLlbymrbwu3fqLkJ2vxtMOUnA/A9x+cQmaKD2id7iKrV0fe5DU
K/vBMohrQOwezGWr7YppfGkbK5zj5RHw0zfjmOFaK5A71O7bUronUU7xjvT0r4oOKjPoGqdZu6vS
6KquiI2GQz8HlYRpEpWFfxOjEWFCUGW7XqabUX5HLTpo+UOM2A5lTvcNJ1PfwBGcgqVrzgtfbBRl
8mg5tkOSLpN55vDgrNpmIyCjfiG4zQNnzNz7xCwek/a+YEnOLDKiGUUX8pBObNwLv3t0TeuDLTeb
7Yz8Wog0WcsftTQUGAjEsaFFUkkgAE0EWtredK2pYM4t9maYFcaGcjC2ETMO/qgMNk0YvElbONsk
y7dWrfAiNAzjpFv6YaoXxn4aue4mwzaZ7LjN1tQ1pDUVV7PeMMWfxuQdaAdrXmIzMCm4t0KLt1M8
eFeapwFUoguI+QszNlzMwLR0LDxeaW/KmqlmLctfADCPo7F0h1yyJE/RJszLpecWDgxz2M8N08e4
J0Q4YzLiTC4RtGR8tiV25h74gG7Wv2q38jaswCXmiAolW4lsITSHyHkzve7NTbQ1gXW2SSjquokN
QcRisHbvsq57GQurDNDIMJfor+bI2vOcb1qd1GrbzR4d25p5QQq0zVCRA7dG2BYLzX7TUIHwr2so
ufZgZJD4AxTykxlggUCFaPIRsOi4FfUFxPtbzVAs8iVkfkwhL31ublCrbaGoHvFYAopiIn8jkuUO
puB8YDgcXbL2ADmZS65fjnOVbnW/LQOY6t/MJNF68IFsXehaluW/x/iodV5dQ2hlkKZvYkg5pWJE
H3wqLfNKYir8lcSgyKbK7Gk+OO4sDyxNx1sLRhYRTJKc3a4p9qy1HorKQXWANiFJDtVELrXeuj/2
Yp19s45v8mz5EHPk3iRS+GEE4z2P7aCEOR86cbuxx3g3MbqJyE+ITeugZ3q1zQhuue+X390Q7IWr
2s6vO3AGbLx4x/zJ3+SxdaRAsynK+s+mgPZpo1WQrWB9RLwj8ibS+EoD/qcpAcsmaI17YD2F/o2J
6NQnyS0CIuLTZ8zv5vTho+DbpmXBwmLQL/QhwGa1K5A9bORK9ozwtKi1xyCuFA+tsSc45R17YhF4
5oJr0PLUoZHwNk0T9FZWWDnF+fjiZct1NsIa6BcdU/ninqaoebWmZK8vGp6bbL4fsE5s/Vw7ODBU
An40vapqE87DhPWJeIGQ1Pprr2CRD517Q6exvOs5pGbLfZ/L8mrSYf+2ZUV0mihHZCzzm5G6JDlM
13AmBsBC0ycocfAzsHOoVj17ObPBJAWLjNOwrYnQUt1t2qO4sjpOeoyjj3q0ZqwtoXTeY2kQXEPV
fXadvbtorxPz0DCZlkOjTUGidx9ew96iGR4ndicYPV6QYg9bvZne5n44Z2mzwdHASD5usIpq/jl2
RzoIu9JOmqdQw5AqNg0V2/lmTLeiqqrPesDhEo3srnBhfYC7TULPX+7cjqAZEm82rbiIzv4yBktd
RQ1BWrVrfhKWYgVO/DzGc3ZGAzm9k/dJ9HsNxIL7Lk0GLr+OtRXpQ6E3AjRqPbexYUB4dyBZPijl
rwZdHVJHkT1fG0eXSnBvld34mhXsn1hM+9vK5kp0nOZi47Ctp19g2cigiUGo+PServtWVZJohhRK
lrds0ZUOJGl1BGvp6U1qyFumelCOnJ9YNnOoOwPpFb59SjMea592bpNng01E0fBJhJQIUvQCoaYn
T7GrjH3jOJ9zh80WLIn9oANav0M+3CEhxAUX4AiMj7lqYICxbXkqVArdqoK3XEs8GRlb1W27PnC+
nchng+XOuYvy/laQWgTbpGxunChv76ck027iMhXHeqD2jUcv+cFjVVwrB/oRQMkquWI62e0ZUbuv
rOHR8jj9Yl8bYAV3ZUKitiSR8Og3EsrEsli/fLxI1wXXCaVFjlZnnnhoLXw5sKr5hlX9S4zw7wNF
tn1i/xltG8PpT10y6VtoYPm9NxCgFlc6dhQdVtqhM7PiPl8i8+JpWnoqBg+VXUW4WdGKQ58qufNT
Hc+SlcDyIYvJZ2VJ2W97qDPwhLHONjtxssuyu6zJYVeLNX9ofqS+cj9HNpqVzSNuvR5XCZ95BAs8
c+Zx01TZeKfHQElGvYw+0UNFKJEIXT42s0LnpxpC14QJLEofE3ll5W23tUWjX+iiklPMy83x3rbq
VqCHO+sd+LCqKHai/xBwkCJyFOGzlArNVp1c2IL2lynzRL4lj6xJN6Jt27tx8jX8k2oJpt4E27Mk
2KYyxx5v1p450PIIqBpBtSctJm0kwNdG2l+GVodZg6i3fZE6rwrIzgWC3QcbpmFDFz/+GsGqoLc0
EcPGsxiox6wxI3Gvcu6dTC4nbBTNfdpT2inMc295Y4Ko53DsmFxryx48CBDcRHfCqr6J3Pwq8rqd
FW0crjK/+xjg6e1B6H0yVgm12dmM5Ni4c0sbZhZHwuTUE/IR5gkjtMfxPSuLK23GzOQU49Fsx+zS
96XYuCq2Kc0wRkjx+zeW6USp7yMTKKRq9evS6f1NIiBgsh8IxpZmvMtAP6r6zoWJfCWLhSz47h7F
QmjRLG+9jue24LJg0TPux6z4Qptlhv3kFk9zRCQIaHt2TVYcqCUpt33JnAOU/a4GlVrHRrVrpFlf
2I2c69I7eI791OSslqixmodpHLf54NyRbjZCMNkuEXsrgfayqyr9xkbOgAeFlEBvum0aFeot292c
enSMCFbjRSZjqg47S6ufhKaHDOxDgluPPdtCNgoAAmW6j7T0npgrO6Djn3Z4205lGj0vi0L+DrkJ
XpdTntyJpEoEdv7dFPfl1jGjvZ3rW/Yzz5bTNtcuo9xAJmxrg76aX2kuXrmrr1hxThvMVwfT+2nA
D1xAMsXHqUYrM/JzP7TKW6dpXBbp2G3aad7Ai/qMG2M59f7jlMfXCE12peV0W3/qcEVobPNSAZ2I
LEj+5iXGUSJHu5cJLmaYUhMWnb+hv7s1p6Xa6LQ2Zd2sFpoTOq0xEE2UfiOmx/XhZ+dGrXeMejaS
Rru2vPzMgnjZ9utCKYvPgqlY561k8OGsq/waI/rJwtUaLiuREe7Zg7+693x1mhu6DULDNpXhrxmg
XJO6mo3hu+jBNI7T9J63Tbq39eXKIMONogyLkcdj1CtiB8Bfsc8rcReSiHqyB2pwrjCN0TaYHbVl
08VN0xLVFPNLaJiMp9Yx2Pg7Nx30eQYwFxj9JaZd/pi+2pFYkL6wb7Ku27lhVvj3h9z/aSMCf+Ux
r83yvx8SXEHBGf40xf7XF/0xGTB+Y0TngyrBq+QyeKbJ/9dkQKft4IchihgAX/40yabvxyLx+4Tb
EbCb/zUZMJgMuGs+kYEO3jZs4++MBhgB/HU2YLhMyrG+Oyh84Jr+FeFRZBEYcSevQlNvWrBwHLZk
fMfHBsEIFieaYEDMSdWj2ZtrHdF2Vzy7Qn7FdfE+zNYJNOkHhbK/JXd2YagtwQrXg4XklAklMEPr
bhooSvrfj3qz+4jTadzNWDBqY55BWzBr1JrxEmd0f1YVPY/usIkditSqK++I30oPiYe6dqSpmeE+
w/w3LsjiMW0SSILQdFyrYHSmqfnQjqfaM4jwwMzQasnTlKpv8/dbiXXzDeA10FYA3DdR37kIyYl2
oCDoWX1Hvwx/hH/R3ADqu57c/NV0Dd6oMr6K7cbaqLI/GrKMsT/k1xGj/7B35L2pm+W+wv+NIHsq
DuNS3NAnm8dIK65ct772Zu4khkbnNBV3PcVStWBYZxgD5Ip99q7Js0umzcV2sIicgbd0S7qBdrK5
ivt2PmQDen989tXez8qtl3d7l2hzJn4dxt6Y1tV0nlWnB0vrI0oEYYUbMcx8qvXJsh4I3rpp5P/m
7sx2Ize2dP1EbDAYHG+TTOYkqSSVVNMNoaqyOc8z7/vJzoudj3VwNqRUthL2Ze8NGDBcdiSDwRVr
+IeBz7x8VJ15W/fVniKc7Ks5xBP3fiUPwCFvBlWirdrfrHw/VLW40aAd5gnYw6R6ytKAP1lbz06b
A8lHeGuGDQj/VUVhwRQ7J0c3Gekziipl36G+cDvrerZNVGVLEzXeggqjwg5/pc3kRtayq9YsJS0i
7RDVFRlTi1tEFHzOaZrg87oAH0Y8jC62V+CCtzH0ZptE1BM5TLwZiAhojAP4ib1W1PuaMUSc2T5+
ZbuCEQA46xSF0rQ9VTXOuKhrubiZOBuFWpsEr/wmBGVGWnQdtC6SbmH6ZMR/gQVsmVisbu0pqXRN
Pd3HFtit/hcgrJtkzcYEUv+bFCuiKk93em3z53CkVjXw33AU90k9JC4s3xfAFz+cEQyqXbf+3Bc3
S5Z/Udr0nsTgE/mkh/L1U5DrwOIyfFMKegqkURokRKSYd3EF5S5OuPZG3f5ZIzcHmV1HR1ZTXFUU
hUsRj+ZdXyJVqu4D0T1i83ZQpXkjy+lgIuCwGVCK26S9yoWKhJ7P+fkSFNYdyR/FT28+Cnu12R7L
G2g6IfL/9R6eDERNytx5gVyFIRMZLElMDgISWnK+rfTwc1WkfliVW2sOvo7zErIV3c86ZlayRL90
Tfky4ylzlKGO/IT+CwPcl6btTqEW/bJUGvbKZDxpjZX96s34M91CJNrEjTTmG5nHG1TV9loIqW+e
a2804l0Cqrwpqp2VTg+Osg5IZuemzKbnqE4ewlrbAjH8XGvhQyWUR5JEOv/wUWpY645ZPGkJY+Eg
FT7WvTtThaqtZ87XlZ3dR5KkJ3hZQL67i6wfGrv0qqC77eANLgmgLDWB2s+ICh7PQDlk7IOq/G11
2SGxf2sZl6ralp9hsx4pWAD0kd16TdMPvl0QJNK+c43OREB0bArXzHXGxbi2W7hQ+9X0RarhKQhL
jwEeGwxXExtw7Ym/AeLaW9sZW9Rx0b5zRAOqbO0ut3Sc+2pGTIKAUyvKkWrEh1KWfapx0T2YjeGb
Zf9UL+2zNuafBihJLuXlLi0FFt5ql3uBUI0dWF9k06voGZ48uTDIodT5yg3v2Vp5OzCq8Owh3gNR
Sz3H/OIUz5H9TEaIzOsKHxbR7CmjfBhipJ3Alt+u5Xg+aV+YCUHRDLzWnn+VZNHwBLDVmWsAZwhN
7ttu0rYiM90uBME/xXdqMqFOrQP+Bs9xYrh7m9N/K3sA45JPd5OMi6fZ2rNhFfeWwcfWLwlfiVZF
4BmRjdJa2Bx9/x258UfM12mk5HvEae41vf8KuaX3AkmvKAihPyDNfaA/dxfNMnGrZfjdlhJh/xCi
miyTh34afuRluPqYOuv7s5+bsUA+BKjSHJSGaxr5yxjFEt3s5qGsVT9HnmMD5nlY4Zhfx56/a/UQ
NlxRxiSVDoVLQcdnksdRLe4JBRC8lPGrmYrl8zBFX1q9+Alp9gba4C9wNvdhnn0jnB+aQD1kg7NA
Nkw3SBgjMtDvtR6CM0bTB1JCvuaY7aZL72fV3G+4O8hCTfDCNWauLuSoIzXZT8WEh48eGg0ba/RQ
aLidNfvXKm3v0Y6in9PIL4WZWwiD4hwQwKmbRp2bieGYCJ2/RzSvfMhhPVFeIH9dxNhsW+ZwU9bh
jwm1CjvJjouO9CVYxg2XG9YxjvWLUekJrfdPscTYYFmlMaphqmgfMky1wuJrIZLaN8P4Ppbzl1xV
/hpERHdx7A76LB67VbyzMS04RRbWjumtXnb3OTwu2r6rVpm1se3hjsG728m4h3Y/nSA2x7CtrH05
MpVTyPm3+eTsO4u+b89odqSrsUmk9ttKtHte5zOBq7lJ02qfwv+h/45yDRPjR2uETmorELYRqEO5
3kSAtZ/+Qnj7M2zK0kVv9gRR8I6rI0WDBVLOHKjbBiPXvGvJq7XSj5X5IWvoFo3Ylfl6md4LWz/m
lf0Qlyn+AksPMmWgDbjoQPXiMfzZToCsBwdksZ7+ajX7GDkB8G6EH27JaACFOuja05z+OmLT6XZL
CwR7nLc49sabKi4f4yr/JiAwcrljwjDg9IxWTbVlkr21xXCXr2lX199oGXBhug2KI/flgklBVMi/
AaltlcY+DXa0HPIq59tCKUfXh8GTIfZpvdaL27j6boL16hcqIRMli3Q4dIZ6l3bOLurGGg9zpuiW
WAgPrT/ms5/NluVGTncwoDy4Il1+xKb9cxbwh62wt2E3qp9mCwxNtXwvA96TKdBRN8uJDnvCK0lf
Wk2PTnKeTsydEFxwhkfJbBkcXL6TFRICydxynAu82dtcd3WlkhBdexwZynzYFXBNoPQZL1IumdfF
4y1iO7BPTRoHqUTdx6bHrg/wb2E8PBt2fpjr4lc9UP00TnzLvBmgcT52btPFyMQWoy+6CCVxI31S
YvVGM4JkRyDrt7gFwLmb4noblsjaRGpD/yTMEr+B0AkEERHfztBvwKeDgm2JGok4zkMTwLMPv45T
3fvLXMudNDrEubRVpQa2kh8Z1HJGOGqbMqpdLJah8iawQmhdFJb2IqqCUQB3gd/O3R1x7jTI4YZI
PhMS41vsEF8Q2g2p0OEqMyxWXAQXQSwiNKSG8PW7jsI3xbE4TSZjW7fZJxNe6DYz7OdOmx/NPv4+
LvOtlsdATpIXq7e6TWN1/BojHbZaxJTO6BA8mB3I3WZdkQoEGW3CYh2Ch9ZflezNLXExRlByBrkP
4qNO9r1e39ZVoG7aYfykaBIMQy0fuonALGg4jM0EnYxGqT0Br+wV5TNMtt08dadck0f6/fSHevm7
wnzmZE3j56Wyn1vd3jaKjaaQ7rjwY+lAV35XBn5kVqm3GHnpo57Jp6VY2wyfZXrfpXTHIp2gYllo
IKigmp15/D53odvj67CJnBFlGTXALYSI3+HbHJtzcEiy4HEEbU+SnNAvaJKXdOpvgFzTYReQm8FW
3pkWP6JNEt2V0dpjDIs9NsTc33X/wOmjBg+0311dPgdBAXKZdmwut+godK4+L0+2bQc04+snVHyq
VRnk1GrzN2RkKH4QP9nQwHjSguZmSuQTQOlPUEMf24JO8BjmvNbxSdjr/EMYP1tnuO3UBGESZTrK
JNvPxnjSI3kITUZcQ5eQcVnGdk5IqPSyvx8yC5RcriCUXUOAJRleqgwGceJ8Co0uh+w6nMaiTF1t
4UDObeaBmTE8hZaym6bB3lBoiVQOdIrw7wBWx84Ahpxxq8BtKtAgLo1jnY9fUztMcLLJf/RKujUa
54BQj32j2rhSwf7pj2lk3ulOkm3ZvQ2xyA/T5JZuPkMWZ4sQw7fSmog6atUfgKh3e4QTBt9U1J5h
hgOTRI2MQ2QQrhEj6fdzz5wP7Z7sOEeditRxNh5lUxwXY3oOalTYJF2pOnZeBjwCsBHpSHCd1rMs
41j1DJrAeSs+UsoZaYo6b4yYYSTKGg0OJc5xomvvoyyCG+s4f2uzSqM0Nu4jFExQOU+YZmlUobSO
ZJffADZZ/SVPcWDLbVBiY1qZ6Qvq7Am7b9kuAhT+1CAawQyMNHCAzS6LBmIY80slwXa9bpD6B5yP
kjPELTHWMY7iyU+hRcsJIYRjbkBMGmpC4iSVHU7ZzU7FW80NTMpRJInuQNbfR5Hx0hm4nwF4uesU
1AbrpvRXZDSkq00zGg8WXMN0sXGpaMm3Ov4jOsdCqdFcw9VUQGpERpUxe0RXLDGcgux5/mEOqHDl
8TOf6y/gnZ+YWlNfNDAI7Ln57VRx5SoLrhfFr1lmX03Z5H4jc18nt6aChVE/r8yYDkCwn6aL+BEJ
lOrsqILdAwuDg6gwy06r7EZzxItAeMANBP9WDgWCvkv0uVtHLk0Ho2bJbM9MMdKBH0MB4dCeTwQg
6dirzBuG/d+S6CEnEewyASJbGJs2Lp6WbmX9YCoPgm4jGcWL1V49Hn7b5XaZGYIPpCASIbXuvsKi
BT7xRiCFso+G9NGUn5wigTi2ksA1q/HyuT1UFYSBEp0ZlXa2Yht+jDeERyv15KhM5ITWfCtChDzo
EBAUe3PemgjncaPrD536bRrr4KBVOsaZ0l1yeTCLHuV5u/6KKUaMssXypbZAreIREhC9gxHjAjhB
fmDJTxowIORQdhCSaYKOD0WKZRB2MXdI151QublVDXnbkYJFZvEMFu8JwtRnJy2/iFHs2widE0O0
sGh0HDznJ9oIIOGd9h45d0FmAie81EZIEtr3oOzEBoHFhmK3/5Ykd4xWn5scz/QwatO9Zs6/m4UR
SUtpqpOBBeNaxtPGTqu+36hGJNxgMTXXqCY3w5mOwrg4Dk6Ccj3Yq9V6FxB9EB/hoSO0/UtqX0cC
4rDUD/EwR7shzL6dctO5ZbR+OwziqE6gFdQh+BQ1Q3ZA/+RYsE6Tz9JFVeovPBNuKtVmTpzvlHUo
oRq0lGFOIlmIBVH8bclfasZL1YuOYAW6JAV0ucGHtL0niKpu3+LjFIvgkHfgDHo0FYPycep7zMVi
8JXA1z/P0lJO6th38HZxHa2HgVzfUu9mS39CCZNWL23XnD+wwc5a7FdOP4ySTJa/jQVdI1xA75rY
cheNFn/fVHvVFHcV3jIiGPYwqZ8AEDR+Mb8YifFi1ZZ1SKe/k2w6JHQS8kJdpXeWOwOxqr5Ufgt+
0VcdmzPGhd+Kein3fZf+LgOewh7m4W4GQLfRdfADZoQ6XY2MSBcn2jZbsdKVE2ACmeZeyKCXMgsc
hGnq7lj2yk7Q55P0012kEEEwFrH2d7MS7aZuRc9oXbDT0By4HQxbOaJwlpzMTuKkgJUYPJs09fQA
KlbbG/8CGv2/E35mYe29YpVtOr+oXUn94z7z//nv7KX4/Rp/dvE/8J+eMzrcSFUjtrFKccv/oNGE
819SgKpGLBkRax0I3H/QaKa6oqcRO3ZMXbwF8BvOf8HGEqtZtzRMCADyn/Scz2WO0aul7c36YN8s
5IdBab8WHdYbVC7iAQokpA+0E6Bu0TEwj3XSDDQJMKl61Y+/oN98aTn62+ywhRicYaxQ7lfqw52J
gqnhRNgLUGZtq5KbdOhAMTRMUGm8adYVTeUVS/eKnqCuj7di1iUAdcRq1bP10hY599pYPd8U/jKO
ors15qy/VzOGVHPbZiB2yrk7OFEW+g7l7v7j5z3XdF7XdxDJ1S1+ARnNGT0izftY2FXOVRlV5qFW
YdQUiZHtPl7lbGqwPqWGyCtelJa6Qv7OV8EaAXwTpg1aNRaMvtvSh4BboQITz9uPl7qwoeRXNkeG
1NK2JWOS1y+wqdAUkNW84LAItqVzFFQEjdohBymzvUCf00WS2dh2K6tQBmN55UnFpUcF2KVpzEcM
C/LL2/UTh+ksUu0cIPRUcelAA6Du8T11Elu5n4CNujRP/apqHMznyahNML0HDkixb0sl+8TZi5li
0r5WguCqOPKlzdGkpTp8n+ClVgbF683R7RI2nEH/rF7qBR8fMxMMzG04wGlPJNhERt7s6qYHva/W
VXKbw08mQSkhq8N9q6PPKFvJnkxfT9Hqwz3NDQcYDegv2giCjiZ6jhBj4eZnwwhO+uM3C/T1/FPR
kPO3cLKSOJuqBKPXP36K7a6oAqS5FUFVMGKmtQuBRtGuGdy4JemqYyvw4OdPV5S6L8QEFjYEbABM
G4R6dnpLwOJYvsvFg3DY+1aHa3U9jEjlDtNvdWj/3yX2P2qRvztA67NBe+KzdCjm5boNryIQJHgw
4OhPYrpVaz4JVvxAjYckcl1V7sc7+u7jX5fSoQRDz4JduzJgXi9l8j+7FoAFkQ78YgaYTLedbE8f
L/Ju91iEM8fIULWIc+c69Qix6GYTBbqHfiJszbbNb50cwKqFlLYLL/2fuY1bcIBYT2dyShj4s+Lb
h1JEj6p6kxjeUAbj/Vhk9e2gBxEmfk3o2YVonz5+PrGeuzchfF3QILhhdovazrnkf572k16bLBhj
+0IbENOqJg9jT+h27HVz+r3F0u/Um3X3OScc7HPGVVvkqNIrofzyD+HgWODETXtlLb15ndS7+TyB
JfXQJVj2NCfq2zCj/h5RUdjkTCQZ1SpM7lv02ah960OTjgWEI67Uj7dkjbFvd4RJOKJztBlsg+zg
7IMxq6qK6jw1vKoGG2LCft+Vere1dcgZAJ2qDfjM8FrgfRceTBaFfbhC4zXLPv9uzEIy12F6jUMn
4xVE5zEKAxiqMsh1zQznHoneLVLm62+ww62agyRJDd3xZbS0ron4234Ya9UDKIj+W92caCRIvLuM
7sqBubA7yO6btm7CTMMX5Ow19bVemDgpqh5yaI+mmS0PmLxhdJTnL/PcG4BC7ejKku/iPowCnVv4
z95ohJa3J0M34zCwVaHCL6nrEyA5LFcMM/ZKAuoTUgq/SmWli2N+4Id6mV8JM3/+82fngeUxc+Bs
Qif4c2e+CmmmVkZz0drsrdpa+66qtScbIhMKNoN6mHJd99pM9n6cKQiaId/qBVqZe12il7tZRWCI
usPYGlOrAT3PUQQbucrTsuq3psMIgQZ+7n18gC/ulwXjg9homvL8B89zWdHkWTCdgKWxyUeloXSm
KyuGofLSMj7Uoe3mbfYXyWJ6JV5eOMeOjo0P2adm2GRmb9+VFTsxOja8q65r+7s0QJ+KXLA5Vi1d
3BDlfD/kInyajEpeeer3Nw+n5NXK6z9/9ZpaBkdaV5scTNBoW1uSoPXFkGwV6s1/vr9ccgBIIAwD
XDm7yp3RdDq0g9CZtWW+E3pl7Yug+LWo+r1JU5fZDf1IYPXWaYmqK7f5pc/v9dpnCVqNvRZtI9YG
2tVt66YSXjShexEKEe1wR4qPgbboVz6B95cg17mEn4MtjLFmMG+3tu+tNkkDvvkSwRXEiermhlqg
OKSFPvgFOhRXDtGlV4mBFD4f8J9Xx/e36zEOQfEHSTVPz5E7sdIg3QWp+dMywDh8/Cov3Do82lof
4k0Fz/s82CsKPrIN179X5HnnxWk44Os9MBdqGQQ6M5jE2iwt4AlD4U3KKk/jMMQu1Ei78mLF+mWc
hxkDPpWJ25Ig1zj7cgxdZVAcoV6MhlezkQOzCKSFQdIXaba1ysr+pPRD5QLP0bdLQV+fITQ4lbmN
PskUsBKNi+lYUisfrmzReqTOf5hpCkvTV9Eh6r23byOaex2RB4nUt8HoOwLQ0tjVAwAjDQ2aBRzH
nI+HSEOMyDICGOQNbCWnIQQWQo7bj3/MpeNvWgZINbEm0+e2M6jH60i3DNgGNTWq+hng/bCodDqj
VbxPZsV6aNChuGIBc+n4v1707M3IrGkgw/bCQ4oscDGui/1gCZsNIzgoWJWZPH/8kJfiN7Hf1Ffn
LfmuqkafJbKsQQgPlxnqL/iwezPHTLlzEKRQs3hbGAC5+wZfEBQx0mupyKXHRT+S7B1VGkrfs/wH
m1QKOJuvD5VS86BRj94IVTF9fQRAqQQZ/TRm7hBQKbwgFjSwIoLpjj+2QIR2mGRKXImHKjMPZqtX
DNsRJPl4gy79QlIPeIaEB4Of+fZEaqgytFkq+WhFavw1OJmKhXXWuTUIOX9GTOvKqXt/qQFvM8jQ
IMEjxqCvp/LV1TLS1ZpT0xIeVBtAK0xuwBAXE5YnALO1WtyCx0FRVoRfPn7O9yGBddf0wAADqb5r
POiBhiknusBYVmnxY7jKXw+kjlde+PvjxiqANnUJdZIm1dl1piEBaeiBIZApMqx7uzIt15F96kaZ
3h2CFMIgCPkcuHTw255s+0qsf/8u19VJ+smxpEkC/HZv0SLKR+xrhecoEYhydLowI7DD5wzQnhfW
iXIl4l96l5JEDu1WsnzdOvuYIYQ3eppDpsTWFlGBGp0jYykYtmd5QtEDiwsZIQBQI1TGf/426UKu
pQXNOXRD3j6pDLQmTyJWVgt9vA3J37wWhaIrq7y/O/lohUoJyQdiqPb6z1+d1Z4Rms00leejYNii
ewzkqp575r724n38QJeXslahkzUzOM/LYWbjqFrzQMgPzZ7IoeEgy9Z5ffnPG5tc0XRsDSGBwmia
PHuqFs2vSM9g+A2oM/hjlv6MhiBkot3RDJthLf2LJ3NMMo8VeKzZZ4dkMYOlQ8IfIEPSJm5bU5Bq
DiRILeUvHy91IQPRwCPzukzLtmgwyLcvTFOq2sm7EnIh1sbeYFe2i5ZI7stOnV1bKVBjDTmQ3Bbx
N5t72qvyCVhq0xhXfsmlOGAaSOCAxKb7p53/kKXGBMTA0g2h0tQfg3LYEspHD3eAl3nMJ/QqHOt+
NurR7yJFza98mO+vdrrkgj4dr5dgcN6IwItADvQghDfm9rAvC2fF9m2yRL1NsELe55gYbT/e+kvn
l3IOEW6yLSLPGipefSoFrsUoZeNhgmsRehoV8815iAvPrgkFHy916eEYlWP3ZtAvp8Z/u5Q9p4yP
AiJ5P8fxQaoTinFZgI18XzwYK1MJfYXoyoZeinRkzyZNMpW/OGffTGwK0MeBvt4e+CoppYJ4pxYN
OyRJmgcGE8OGIYG6M2vbvrLypZjumNZ6pajEhdUI9vXG1pHsdWTINC+pgA+UALy3+SgKgKlltB3C
4to3dPFFwjkQcAx0W7PO7+duSvRRYXclaiRbmfdMq40CZxeLz+rjFykuvEmBugF6OBi/UQud7Woa
o/0eRhrZMIShm9yZe3cBFEb7zKwPmIg1nrO0nY94he4HYDX9oQ3RZU5SwLVtXaNehx4KApyNOzRD
carnqN9GwLX8j3/nhS158zPXV/TqbIOc09Jl4uVHY556ZqW1D3QgSpYKl+3HS1142yzFfSbZE0Zm
Z9VhsDLfq4r6YOQNHWHsPCGkgtEJI6Mtgn14NfyL9WyV641yRH8XMFUrHAL8v4S3Eo0fmEZ3+xaD
H7+pQmzuFjyyPl7v4lYi6IUXI/c2uhdvt1IJEYLvTEV4bSPC22TOQILQTN0OECuvLPVnHvi21lpH
j0wLKQOFxp33dq22RQN2iZFH6fM5H9xokcrjZICMckssbe7TybLunU59RNIZQ6M0jZFvV5y7OENX
rhJwg2vtr6RvxW0zOdAF81Zn6B1VWc5hRF1QHqtqQhs4KCMaQVUHBVptPGVC19EdLTEhj5lPDCWC
oBoNdzKDAckDpVgKt64r6wuMUOy76igwjoFSQ/AXSm6D6l/a8X7CyOjoZEW+MBSS/efaojmwoUmI
lBjZ54oEyaJPWYbHGv7jmvliZHJCZsmQaNSORplhImYVheFHFjIHcL8F2EoDmSAQelaK9GSQpX+j
btvTioeXuKuR2vuqa3STVv+Z+VuOU82wQRKk8StElOEbK532NSetz3xnNJqe4FC1Evpb0v0YwZt/
RqJb+FBt+Nfw9dLvKuRyvjsoTT52/Sovi9XPlq4HYMtCTHPhdqaEEYunS/s7NPoYRXBlBhSJpM4C
D3ko26+2ha+aazft8PzxEbwUdKgAVI4GM0FC+ttjsXBhWn3d0lVL9GafFua3Ouvjreyx6rXhM20G
RrFXPrNLx16nFU3Vw43FWPHtmkZSIIeosybq3MtBNg64ojaatxgA1FeO/cWlJEU9wEIebh3hvw5W
6CcFtjZ09Jd6IkhRqe0OElb5bVl4Qx/v5MX4TRoJ6ofBPDfG2VraKjbeVwPiH05qedLpjJOaR9oe
utUNokU9FGXoP+Bsat+ZQ7Ft5Oy4AOSMI9ArvEdNOYPJp2oANm3442J0kGJ7Z/fxz7z0wg1Sz3Wu
TkImz2oFxPwnDdi76gVhXgJSbjKXbq/pYsTZbBK8o26GxLqS/2nrtXwWfJgRgpSg8tcBP5wF8hx2
Tl2JAJsSpCtBjw2rtxEAZYebexTiW0pVqCODLBmzo1uu/c7GoH9Czab+VgBo+xvEfn4TxiiyYlyp
q3fLhCQKt3X7HQtH5wEKDTYdgRmOP2ultZ4nfIR+93JuzCsPItZs6t2DgFqkXoWKSLH39jyNPSLx
1tAKrwBvmkDeLnq/SVdth3wVSt5U6AYDlQ77CO7DFD5jGTV9wSU1+DzWYEE3cKKVT+ogqvLKL7tw
VWpM2gjtBrU2/3/7w4B0VW2RT3R2FMvyrXj+0Va97k62imJza2j//BRpGlMTXdc0cvPzs86WiQCi
IvvQqoCirakGso4tgBlE5n2aWhB0C77oj4/uhY9Zo8DmCiNcUeyuL+dV5tEs9lAXiCcwPotDupJl
6y6mA6gW1PSVpcSlEyup40H9kG4CsXm7FkBPNPxiHhDoRwbUC3gdQr2rFRrIPqlogWeVaC05I67t
S26fYHkUvlLPyQ8L88krL3c9VeenjkDMmTNA7NKEevtjknZEDdjISLkKpya8QFYZ8mg5YuuBrY86
FhATQFkCVgPJaSTdleUhw75fnzmVuu4Eef95ARVjboZXckkelqJ/P2ozLPpRBVOgG+Whp0H7GNpa
ewP1oKDvkcy7UC0ijMnwQZqKwHhMy+53riWfHfoTR4oSwzPEZH0DJYlATaEYdzw8wg2ZSUMIw2YQ
qfgDa2Pa3ah1p0JNnfvH1MFBrAYmoqMKsERd7Sflyig30nI3OQPXthYWNwH75AMPwv+hyOWNwaE8
Gr1W+32m9VtcW8Yre3Ppu1snd2zKChk4/xAWnCNgvNBaUvJa7Co1udWbaachcn/MwuSa0/ylkh7c
meBDp00NMu3sE4ApKlV7plsxtUHlMZPCJrJa6h1S3a2bRiuSlw7NxsLpS6HJAB1JB1SohVeuVf39
gQDKg86BRicDWfyzMKgZsHgB5GteuMaXeES6EWMRbf/x937h2EsKIq5Tw6I/6px9g6aVDaLNRvRm
M1M8lLM2QxuBxJUN3eTTXi68VB2aQ6HH4aGvx+zKQ15aXkgm3Zw+eHPniCmmMVE2wEfxloF+V7BM
i1eoJfogQZ76+pAZXqn2IRJFkemLbGmvLP8eMWVqkqenbSIZkdHEefvVR1lqqXFPEywGC4z4fmae
ehURnNkWud8N9rxfW+F0+iZ7i443AiRWkiFWihx2Mpq4oVQZaNTYeLSrsbry4/6gBs5CkgSXx7EX
ADAt+6zDIQNVg7MX01tqlem26mpYB6sdQhPDe60jXB9h3mRzgWG7cCBoqc5No+EEbFeKT187uQnr
Vt/XNrxErm0dLS5s9SKBZveCpp1cpmQ/MhPZqVlpeniSPatBKPcrMvpZAy1/iqsu9Y2OZy1Ue9wF
CImhUOqAbGsBNxQM3fd1b8WHXFuaE4Z4kDEteGihFP2VvG99De92AkAHMFR1ra/OPsnYGRb4BFLz
ZgsmTLRo4r4hRzwgv8THKeFEzNiNXQk7lxYllwJySSjQQTG8PRuIxgC9MpFiDudt3zTpneyLxY8t
eP74Llqnubs2RFwf4/wx9XUqvdbGfBZnpzHBhw1yIitiLwLFF1i/rwHgp6eG/EhkRXIdZ/Zou0W4
TCPBsXJjpqfUaV6yFbeuYCNz5QxeCL2SsSotb3g/lno+PcwQJ+1LtFtAXMfNZ8Uy+x1mGc9t1Zg7
rAmbf1610IpwSDzoSdjkWW+3PEXAP5BZIb1YGNCKK4MitSehNx0saj8OfOfCyGC1NNTwdJUEk54p
CuJv1zKIPVnoZNJjXN2dUHlkPBN1iTtiCUUncTVHGZESw7+YnniOnV4FY+HKub4Yf9YxBsFnVYG2
z5L2stHjJhUB+5vK4FBnkCUl/rHHximRsavhPExGjcgaLVt4L3Dv/AU82ybsigaCCVIWaoIW/gg3
GS4Vv/vjPbr0BXDl2kiBmowy/yRwr5LBODTatlDZogVSMCG6RCd5sZ4LGELQ/hL8YJLy579YkjE1
ZEEJUed8WJeIuJwmfeI+Iv+4K8SYke82AG1CWPBs4RxtOmztrjzopWNOVOEOAL1H2Xz2GrpsoVaG
UeRB+k23ZiN/xXYZeo4RKycksJxrH7p+4UOnEQD+Ckk9AOZnlQRfPi42KQ41PKV9ECl9GTMRqR/Y
ZbULZPVXbKbTMUWe81OVlu0hyIkH1WAXt6h+jMg2hxvS9PHw8d5fyP2RqScLYKIH3v28VWZUY48X
dKx7i978RjAMxFqb4S1n4QT38UqXDhaJNvXqCpWwnbN4HjptHMfAA71aCa0bC79VGsuLtet0XCxq
GL2nUMbXIEaXFgU4pPOOAZ3ywb394OnzIPaFBLkH4W/czhNyql2DEZIQGqiN8glE1NPHj3lpQ4Ha
oZxCc3XFoL9dccLxJimaBIBDaGXowuhIT7f4rqQtflUfL7UKAr+7O5ioCwMi6YoEPUsWYhmFBhJx
kr6iKn+YIWoJTBVOfRL2rlP1xDXmJduIYnmHxIXmYnAz3RTFrPq20XeccuRdQeBXhyrNGwS8EfQu
BnKMuYyuRN51n89vOXJrIP8ODCK25u2uJGEbpilgX89WZkyV6/ClwNT3GDVNDdEtTY+9gTugKCPE
UzVagR9v1MV9onzXLYI/I4Cz1VHFLPqwRAIktOfBzzpiGloGA1SqttqB8YSgliNIak/zv/i6HHCX
HEGyOZ7/7WNHI11HI8hYOEJQrVHtEPowYhddJbp/sxRaehaAOrCU5xMVvZRw+2pOehsUjWurA9pt
kTZvGY1dm8Jpl0LZCkzndrAgWqxmGq8bBpGdVUKb6OtimtveCbh1YOFxB3AU8TOyi/p2ipzkCCX7
BeEfgwQGK3FjcaZdtmjAGPutWioo09kGFkC2xDmLFrTIGhUJWlsFjpSNp5BrcReauQoLPcAsV6n1
7ceH4lJoQHd6LfwJSgAZ3j7EjBPMgu2Bvg73Jz9CiGcrC5xxa6tu3D5sMbebUP75eNFLGQjAWKoe
QZcWlPrZqlKZ+7RoR7au7uNTSuTa5AHolMkqkexkgOzJTP/S52a4K8suOw0l2nZXfsOFtgPRCVgg
Qdim+XAWFA29H3rEUnQPLggy1njf4I1Q2vg2j5CdWme5N3XEVEtz1t24UrtdkTsB6nmhvJIKXYiV
r3/IeSYUMewLUoszWylIZgjA258q2/oeT5D/rzzzepufBSCdljghGSya864f3+LIMSWBpnsiHEAe
d2ASKmP6Oy1G2zfpo+wQyepdNceET5q43k34eFz5Qi81GdZuD3Mwk9kU2c7bE5dGvTWqOZ2DKRiC
1bU5dEcNN4yC239jDAMKY+RB25Fu9yGTeFVWSLe5PbOEf47godXKuWeQvoKkzsJS21LV5QU/xNQH
4adOqB9S0r17YOswqAsY4B/v/qX3zBhuHf5BQlD/dH9f5ZR1PKnNABDey5j+oASspIckcrgdG5n+
m6UYbK7zTRTqnbM2fBtaczFil+Cho0DswCn2ZBmIV6Mlfe19XoiCf6iI/3+ps0+5GLOZsRynNymd
aEOUVLdaix7Jx3t3qTWOjBoifCugRn8HKbPswGrRl0G/qpi7F5NWmAuaKN20oO8P7ZASHAWiSyqO
DTsbzRLEsumNxz2YzrbLVuMUFByu/KZLEYRjA7sOEC4T3bMIghdiW0/rvWYyraM1CV4wkhU9E62p
fc3Mm19xMOvoghbL7VhW5SFq2miXjPjNfPxL1k/m/LNecesMhoC+i3MsWiJREVJKyEuigB8foMXm
Ndhjr9ID8UGRZGD/Yj3ThGbCyAXJ0v9L3Zk0141kWfqvlOUeaZgHs8pevJGzREqiQtrApAgKcMwO
OAAHfn1/TrKzxCeWWFG7NqusMIp8Dw4frt/h3HNObr5goQevbzk5edHRNF7L4loNVXSBfEyzbfMy
eCtqMJvolxckORAQN5ANPe0P7bwAjWG9YiLt975H01vQ6K+ZNQfHkRZpqktGyEYGZbwXWSGv5z5P
DkIP5X3ez/nfRtWSM6TnCOQTi/7LtQ/ZD3oA7cCGX0cYbtJwPQ6VlDs5RO0BAcCxemOfvXJFm4Ul
J0tbhA16/6XB7AoVVErCcEgAbG+aGWKmAZ0/ZBbaL+Rji53K0QD6/Qq/ZqvIwNI6Qg6WI+e9fKa1
TG0Hqaa3s70su6irZt7RMNtvIyHfcga81y4lhJowwkwmltEs/k92EdWAbLacHtSkvwZ7m34qKv+D
3udV0G+mJht2YUtNAt77ZAcHjbutxhp54zK1Dr1lIwM2zNkeyR2kFVTXnUN0V1/FPr2TaCcuByMD
uJupb2wm323O5jxYNmiTQWrhV+0RJfR822gvPuRWJN9VdGEectG44HCit7Kar/jfQPJMN7kpiNPF
/fI9Vx9mvxGee3QJICaHCD7ZuXkeHuF76w0rGIn9Ml/O+3FVb1jP1+wDLj+1cPoNTW/4yyfTkJWg
8Q57EoKewxG6leF9FlqGWKpICYJs+39xRPyEZIJHIZh+k5PrB0rjSLi+xD4M0YLisIYeroVoOuiQ
nmqFF579fre+NrM/P+9kB3mdvQY5oG06q0YojKbe20MtekXaVp0P/lzejD004nCZ9je/f7A5eqd2
yWTs+F/EOTmN5vOgoCxqA7EB8Fz+iIMmvoDTh8BjXaA3g8v7umY3bYWMssNcJG/h1R67PH55PmU7
N4AFl9LlSfbG6nurLglQdmsxJgg8t+JLird/0VaJPs+bGD2CwVVntfbTw+yjXyvpEfkGFVV3ETX9
VYLOqeFmjrbz3Fc3kyibN1bm1RGazhtCMsos3JUvt16ByPzoL9Ils+IWZ+gp/+VpSTwWBcORHD2M
b1E8b9IFMlNI3txDrKj20DRuXw1u2G9mGMquZ9l5N3YGTfSEO//h90v4qj9K+Yfp44IBvWQ210/m
xxks6UAhacpZFpQuGi2rfVu7fwno3g9z361w68r4c5WV4cGzSDbj1lbv7DTv37jFX9tMtLImgDxw
cfzT6huq9o7ShoXMd8gOQMdWIrBZ+ufxmmYX4RiGx3Hyv6zKtg8C9c3yf2Hyf368cfR+moc6D/ol
S6i5aD34n1KSIbTrkKWD/cb+9Macv3Zg2Q9GNwkHgs378llRZq2BZdMpgi7DvKFtCjG8nPpGjS7r
h5Vr4HJI5xLq2sC7LVVM9w6pmU9xXI4furWjK4/UAbT94bzpVANhXQ2qLO7jexM0HH8/1tfQJbwh
cAwSClQmTiEt1Kb9xhkBaXKTjLd5To8xvYIRsGeEzWm68K6mbowu3HqR18W0dgfeZL5cBUppaPes
79qomPYU29qNB3PMboQq5l7OofsuG7vmiN5uwxksloe1DN19MEVv1VaMcT+1EWDcHeOwcM3aJyeQ
fNTsuDU0oipl6Eud90eqAuWRqkf/ht1/zVOhVhICuwJkap9mX+Amn+Jxoqa41GV5cEAfgTYa65uO
bPkGkvlmt9AmfP37BXr1/Ti+DmwB7Cj75PxqOyaYHCnUBFE1HrwpqO/nOfrmANl7I3x+7UlgYMya
+kTPp1VJp0ba3LZ4Ut/Dkgk4/gIAtvu+jLy3LuxXn4SjS2HYeJjByTvR/yHpD8Zqzqrqzt26gQxr
ctK9G83WG778q48K0S9zqDngmJzcnaskZQeYkTXzWyCQSD4eogH/BE14+YYb/8r2wKWk4kzbBQbu
tMZVLwGZzpSSTz9k6hxhruwYOG2/BYxMy3dJeXmx3qx2vfJ+AYwgZHrAX0AnYXyjn8waiuJZ3HSJ
uwvnONkjW12Bigv0BtLht9K7r2UEgcmT08JgmKTaybMGmE2SdKGYMiV9c1xCgK0CIM/ezu3w2hJe
j5iTD5DH6tGvyBvk6GNDkRBDpk1PzHBEzoFEcJIBKYUCZMeVGhxQNYqvQG3Gtz2FasrcXvvQuSq7
XFFYOZZTmx3F0H39/Zl6DW0IugPWD+pRMLqcdhs56Es9AU/ocWrPBD0Vm84asivUwLOLKUV10kUq
ZRMN8GzKcoHIWdvlFaRBsETPNNnZc6F2KPJ41x7NZnsq/P0evfK30gKvLC4RESltQkLH9A29XFyI
kYvZbtm8Y5tbF3kOD5lP+uaszCEQ/P2UvJLnePGok7UlV+iYXmIgCSi77f3IyL3kdvqGiXktM0qS
nO73OMBdJ0338o2qGUEdRdIKHAgsYVlUTtD6ju/d2gmPdISj7EEQeIXbWdwlDXqVoKPrN47pa5NK
xEcpkpQG2fqTeNMeF8rUCywMuu8FMysK2IXVn9bcD2/cra8+Ce8Zyiqqb+QlX76sozzANQbelLdZ
+wFixvnYjzlpdA+v4HH5/pZG5v930hZE3f+9qgXr/tAYwjHx7WfKMRODPDGMkfD6p2F/chOsUUAw
Zmz7k6yFFbn/JFrA2YXvAKePxMK/OcZiFJo58Wy9mAoKbRH8angSCYdjjEMGMAz6MS5BNuf/+c8X
DDtPitnZQ/v+yQP5j2as37eiUcO//vHS3cUaUwAF3WUuU24dJzzxN9tQLVT1ivla6lHS9zfGuoTG
TkHt3+3cIfOwe0st4MhA9mWO0/MZpRh5n8bIMb8Rxp30sJuxAETA2CEiDeSDMunLjYidLQbjYlwD
8wvdAmZAO1cXMA/P1id0W7vwmlb1AfdpVgUJnmO2oCfwGTmiGLLYWFCkV3XZnlsx4r3HZBJefDtY
jVjPf1rg/8mUxbS6hiyoiQ4MEdzLYU7ajlIdeNW15doVmgfJCDoKcRxv/kxxTyz4z+S/jnPv0uU9
OWHeA6CiwPv57w+D8iErZ5s9dLpy3iJbGG+q6rrOoDD+3nvTlB9cry7KjUfDeXQYZ6VDRA6brEsu
C3uq1EWmdBt///04Toyl4Rsy3W900uBtcsOfun5poQrXR3T7ooZ4JncuwlaVahMqlJrty05kq/tR
iXKGykQuFliuJi+788IFA6rTxl7+nu1+HA4+FGVoktSUH09R0joJsnQuPPKgtRs1t2Pm5Qvkrkbq
DAG4ZGj8Q7YCcjXJaVjU9C6YfGug4FvCSn7bDrCKnv1+hsyG+C/fn4wwdwmdCfS6w3NANuYkP1B5
i5h16kXnI43n7bJrM9lnx0JlQQ2gLUOMRG/sqloGFx3IoC5+BKq3oFn9/SgeuwRfDAOvHEYMoDSE
2F5yeryUZ609qGtalJckb9KvEVIownBxDElAIwoaVR1qC7ZEHeQmGgtax7e5n3S5Dz1o1MFfVY6z
LH7Yvg7sbbO0RbFsZ4v8p7tFSgl13L2rrWW5zFRkhd/Qdo+HfU+inFTfpCJZfqvRzzTvmFht+Y2a
H/9fjV2m4t3v3/R0R9LjQpKaKhoZf7KZUE+8PKFWUACiFXN6IA3j0DUX1YA823MvGEpGWQ9OY1Xb
NZOT+V01VR7KsVLJKjoAh0oaa+v2vSHs+v2wTrYB7hsdBTRv4ntj4n5BY3SBJxZai6ZDrQqAjRZ8
M92F5axZtVV5Ft7onNO78bPcio9IpzTZWyfj5UUP04Fh6YIJCRIkaKLIQL6cFgTLZuQS4FB1SLao
ax2vZHlqiFD/8t3Zrq5hNB7Ue+SB+GdURdR9npUdNOVNBU2fIiswX2UEJd3RxvAtaM7Zev2yDhUq
GL+fKePF/bRTKWYQoABM8jnAhESngOsIuniA9wt0XZ0VxgcYV90coEY+DNdGc+8DrVaTfuOQ/rJp
KISazDf3Dq2nIQ0sL2dH0VBmRXM+HsZ2teMbWsVF+CktQLK/8/NhhsjcGdvsA7G1L8+ivkmra9kH
PkLJbo1H+sZmOeGNwpiGmFPASSZYCsChnQwndYu5nL1qOKyhnbyL2xEt39ERCGLQZIeoTqbz6Tbs
1h5StVw6QBSL8bYu+iHc5nG0fqFxMw0fUIcPr93Brqw9Ljm5LDcsPZC4c+dB/U5o02y9TCjr791N
ZvBkOmLSaBDPoDl36lIicDIn7dAfynSMp9ty1kWUosqqvWOwauXer0u46ndTt4r2xzz1LezOZRw8
/H4bPUbNL/cR7byAvPChwO4Gp1gbsFa2JTnnVKGgNtKl59yOM+H+tsgmmaGim9G2uK9INnRXlVBF
domQUkYPrk61PtbSSv0fFWpTc/uWhTo9ikwQuEYbr48kI+bKfbnZ8sQfC7TRu0PuBtMIvxXJkm1W
yWIk3sy7eoegz+IdK0kn27ZM81HCqRzQEVMVfhV99P021YhPZUv3oWqrMnhHAiYo37Gz6+GNQORx
LCeziMGC9Rl3MyLMOxkr/deIWKh4PHRDVH9SqCDke1RRph4s99CVF7XjoCuDt4osCmoBKNWEi4P0
VDdK53O0eDAj1alXb+G+niFYGYL8EM3OqPdZ6kA/7cu1QROgsIZzla7RNyhDhL7Q8EHczZEtITAX
lI03WTCFFwIn1283U6etAqHiKBsAgupMfogovsJe3vk8IWpaPoVY86rw2f/t2r/i+ZltezITBISk
qB+z6Njzl6uW4b/0XRwMB+2si7i1aVwoNpXqZfDeY/HkuVgDcRXZVv3pf/Hg2LCqwpqHt0V08XP6
RAEGpT8VmjjV1CVFwGCQxwCOvvxg140cL3xoBiscdEe9xV50Eh+Ykww1LlsVuKQBaJiN/FPiJmog
tHahdUUqFtrED4jLR58T3dcPa92o5Eu0RHQLQacO80LNVQwEP+1pSfjbr4+7QiYufNQFPMXmtF6V
+VY8q0MlbATD5KidcWsFDjI0XeBk8y3CB/EOsZTs72HwH61wYsgPzE0EiuOUysORupvjuFMHUBFI
BMsprdMfA2ca1lW0PJFrj52h3QOO6d+6j0z2/WSzEeDRm0Ky27Z5+MuZb9EnbTRaDIcoGOEopvCi
TfyD/GXfjbCL2VZBxcl1EdrJnCitjsNkQSTEZZkOl61tMzl/fxWoHQHvJKeGS3vixhYDTPNNPg/Y
gbYJrso46R6quE6upGtZ3cPU6/BijTWZg98/99Rvik2ESh+ia/qXAQafTMTaNXbXB9yEgV/Bob/o
Jv7YQ0nwce7Qr9+WFKaqbZ+5JE6zMbSK/e8ffxqWcgRINwObfOyFMtXxlwtBg6Do3bUbDuWiqmSE
MkxO+4n+x2jnFyAAAMDYUL8Xbge0UMaB9a4F9HDZzmpFawM79G6CRZ/yWin7YeMsw5t0Db/aJTM9
tGn6dEmYbs2XIxz7eOysNGeEgprUrizDePlj1Y51nkBkP/xhzaUndkhFvdWe8drcEKo7FBkMnBra
gZdP9muQFvDc0TXvzfLjmCmE0AoOU7oNnToEwus3+nOZwKy7oXGJ5ia4rq5CJ3Nv7Tpc6dRfHHBR
VwH8BN/cEfGpNy6vV7w6uIUAJJM1pNcC4c6XA+zyaV39OZUHJdbyz8nLix5egAaxjcWtEUEWgVt8
EZz/O29xivOKNPW09Zx6fStJ+qshxZDQruyEZIAw4ScDQQJx6rqu7g9ZEuYWe7mORb+pWtc6b9zW
oSY0B/Ta0Bw5zN1F5qaQBfoAqe7e2M3mqnhpVvAowYoRh5rdcmpWEsiWoAS36JYM2xWwezl6676Y
6HDczEmNOHc0pNP3Vs51tLGQk/jSlPhBh6WqmmsIJNbiyJ5vPs21E41vmTwzBydjgyiVpCcII7Kr
p2PL23qUiFsC24LgB/qPKa6uLBu8gLSNLOAc1J9GVTSfrDZeul1gqd7dZEXQHJ12rh96IdE5fWO6
fjE+BEzUgmmCo7GddNyJ8dE2EByUguUhngePSjiKIZ/SZECWkjIlxEqrjv3jWIXiezxX+pouvpqO
kdAmfG/qFrB7JRXTN2Gc5bbVkSDCawp4EEpEy9A2qe3DOLpJ+ta4f7k9ENAlmWtWmg4awqmX+x5+
RZigLdgr/DmkYX0X1eS0P410M+W0Wg5LdKe07vRfysua8hvC3XH+nky27r8EpYMitVsDD35O/75I
Pv6cbDyp8nOdUvsk2WkIsTmUv9TufPS6LC+sxQHBqRbdET1UI3G25cpYvHPTKg4vxnGwLG73Bb/w
vmrXaLpb5zENA8RN27VQB+37Tfvh98vsGjv1YueRUH2EPnHZ0/91mqJpwnydKMyl+8BqehTUPCI6
Mp9eBqax3EAHEPhnrbvkK2KDEVX/bw29kWQPYBgJB5h5A/6psDsyGkVp06mXTTo4A1gfqKtOzLN/
sfiEFsEmtSD5OfOTobD/CiEg51FyiLVVv3Fp/XIjUCgnx8CFSU6fPp+TG2FZgRAMmZ3s4YKI9QEl
KLu9tFST9vsynnuBhlgK7+J2jNa2eQPRC+jl5WxCRwanG/YW+mu2Hrf3y80HVZ32MCbFcemkRj5L
l8PKZCWzpfkPJCRZC6rZSqhRfRXe5EfTecl1gL7lshbNu5DCvPoyP+aMCm8g55T708w+ccbcJMmo
w7U63lq2zuzizO5UpscjhOhITp6BQKvXe93otvjhRZ1Vfczsdg2+FJL7ON2QJQ0/IEsJ8T8DsOUS
b52aUAxl3XVKU9Tdu6xZ772FJ9DvVVY+SzOsRZIm+7poe5vDXSq+FjG6vrDUVtDVzp/MdWvL7mBX
o6ySoz0WJR9flh7YBAjF0jw6DUAjxLCwy3SId3WE0AZCSMRVY7IXSWW2Tl435Ke6PDY5MVipEHuD
dyYbBnHMCqtjs5DBb0J9V09ROOtdR+PI8nWsUb/77LTZ4qBtHpJcwohPDT/vtR3K1Dumk2UVepvR
DlbTZVw1Plo2OdSN1baWDTwwgBetcig2QZkyc7txSszvujIcwps+ELn5N8I7JziL6zpBi7j01Qqa
KmKydfXOqsMQ9VPkFDPXPhZSQSJ93oV+mhZyY0HmFZj1EUR2l7PlcsLe286E93zzPFrgjJQEDuuq
I3JwhR6DAJlH4m4EfVfEcNf7dCHVEoHoyh0r2BRNMHA6U9CvvDLbqJrbS1sP5BgDenXR+UsDl9D0
kI2Fk40XTjt6bLycrChTr73CZs5tyy+Y2BwV+5GIv0d867EBE1zImg2c8DLsih9JVhSsU/d89ts5
Z9HLoYZFb5c2oI0hUn/6qV0ABwRn0HLUvH3oyqS9d+F8pTd78Kr1fuqaXt0kYZr9CCkNDJ+gVJy7
b2JqbH0F+1I9WhtCyREGFemsRkNNzEnOWo6lZR5KHwvXFN2ItLL4MpDWrbMIk8EEyWVWq6eZowRw
0djBp9Al8XroxDLNuxGSjvE+hO2WIVdPY8198rffojZtkJDtixKX47ZzZ6tMjgpE0IAC37i2HbSM
sENzKhRd8GxhX2UkjjZxnMnwJklWkXjn7ryYjGk50x6dXNh+k6jq2m2T1NukIuiHZVPXVdXSreyE
rdhMaTQP76egmELaSoWtYhud1IleMDlZCuk/Mn+rLHYyCazpmPWBh1XI6VdOgi0CBlHwcV7qHrWu
3oF1T6gWC4SEmSo1upvu2npf19YyQy44Szi9ug3Xct0W3TTXIwx2Le94iKRoOVo20dd0Z1ddho1v
Almu9x304sw1AuXFeg8c2PyZL9k8ZGogwnC697EjVrZgBXqHf3QonXbeHibJMrRuKiS/xd3apeYK
EQ2NeWdFmik2WxTQaSOOQTqZ/5STbpjOAXHS4sfTKfPAS/Ihn+CZc+uuSTGBwfJQUU42JBu78tsI
/SfjDHKxcFYwMWbRhU9zKmat7dmrRV94xR+OlSJXnay+P32dMH1eD4sbUMSzwtcivWsm1+gwlNx4
M4INcew+2BodFvZRlplzoYMO25lRSIC/R5QqnNxtV0/mtpuz2Iq3Y0EO8TZBhUjcd+5ol0dHkjSO
N+j0OKhA+F67FB+wgFNy5yzeym+i0luh0slxd9urVBIDye3zOkEFQDlmw1/bmHYgZFz4Ty8sciQN
JiQHnTm5Hhclqf9Vfjf+GSmdjZ/RhhYQvwbeTGGQPtFG25tYtvCT7J25G7u9n7GH/mp7R1rXTt83
ZXOgbBj3t2pIQCeEnQ5BcufWCJfLMK7WZanGbMp3cVV49dmUUTa76Um7UstK01IV+76yrBk90k6k
2T2quS4DTouaRO3zkfDSgIV6rmkwfwiSb5zGzfQnsUYtOiYr0Ju23LlLb87RrMZ1uZSJVPyQtpmp
+YxZZK7KeIqd5VJFdGd/g5PAbEN4NWVwjmx7QN8g+jh1cqekP/BRSi+aNSVLb+oa85yirLapAwVE
fps2pIxHDMuqQlLJUN5ceeMkxBUbtkEFg7YyZ+M4FZmbgW0SxxcRPRscaH8uqPpu81AYG9cNyuWa
87iLLGvXgOepyKI+XWw4F4GejnnnDaDEEVd08vcVLRnz93UdzH397Cv5TmrM9fNdXlZFioPZWLM5
R/myeHw/Z99UiJ6v38IAEhjJ05XmAsXgaPaOb9ylJ8crUKG5ryb0L/hYpEJjxOuxNWfCXh1zFxdS
mEu1mQdzfzag71iuCgljM1V+ZI7+860HgkVAqkl9NxXu/6vVIRpt7GYUIk2JTh79PNHWZtaR+Q2e
ikSg8h+/WaFDSWt0q81+yILFFJ6aGNYva1tUNk6MqueMr0IFm3Xa9mHBkUWZLx+yu8VO16r/VFip
tMLtbJetPCABWXZYZ3+YOZUytjKsrf/kl1Ifh4+RpMecNMtu4AzG3kWR8nN7qZTsMRDa8ls+EFEy
4A6xVUDRa2ung/EpnKerr4xqs2/wa8zRE40fWno/AX83FujpCVFJRyLU7AtJB3tfi8pcoAG0eqV9
TDzdZUSGIagfhSMRhFJ9Kt3e6qr7HgQJ05CkwrKLr7mbmlmXa9RjLrejrtK2Jg4Hn907N2Ptxj22
cVJmm3utY67loUEEsju0XlPzJ8tUOiy6XSbmLfCoKyayY0v7Z509eavz3pVVjRotEk9e77zLmqBk
KloxBeDCN9Ns8e1QCikb308gYzg9zlSTR+b5ORiu9KuwwkFW989ugSNKob53wxKPnxbL8ziMCOko
k6iuCEm3fq2MGRZ5JMygO9/4hJ5BSCg4mnyPGqoocq59MdIX05+h5F2yHM++h3B7BK+2MPeYl6zz
BI/4w9zLcLrrY/Q1PIQg6yalwaYyXwh4a+R1gnFsOUSgCSyNa7VJBtDZVNQxGK3v01BBXyELGdiN
KV4K6ZmhPX9FVOPstud9p1qGFngDkPTtkg81RwRxq5avcVqBMJzpo5X9dI3kh9nPzdCapYM93Jyi
Z0BIl9chw/JqDz/AE9Pj40BD8JUlqQ/KJYFsm+IHjVY98Ek8fJrrzQ4xr1lUvYIrdy7G0r2sqmwQ
dHnborTrveVZUXaD349UbDRZffNHkqexfIgSnrcdUUf21TGJhq75w+8qm7q+LGD7NhqPdd9NZ45G
sHcX1FWAMHjv43nuCko95WcwYpL+WXo5VzAuuSTN2W7EMCTj+7Zc1+WzbFqvhqiuz1e09Zq+dHHD
JsnKeNe5oiFk2JRJ0Ipys7YQn6B3LeY4rz7pbHH5T732tQy3iLhWowZEmeoo2chxqvVeaopMyQZw
Z4WuR1mxod7zvQGpixy8O8AiGocURP25u6Zyw9yUkXMF9U9bdHcxoBwbBkq7mgL1zk+gARqPHeJO
DsYOeoxbxyFhpc7KZDDPB50f62Ivrdb85FdO559BwV7W1r523bF+1w2TsOMzLUFzrxdxtKjGox6/
5ihUrkNfinQrfUQSnAO1wXThjmyKtjjTQ2sztlw2IBPEJtGrQ/Wn9vLG6uEKbcxGmdnexuLB2DXd
pU9e87PJ7oSbAIvBt7EqLHEYGhtPOSdxkLyNi6X4NgxdkKMNmsJO4OwV4VD9oahhFMoxzlUWIM5G
i+Hnwi1jVnaGFjRUmzFZHYQNlFPN4SawItSQoRTtgs7expGYVfw5Xh32TSjSfnAprDsiuHaD0bir
ddubsM17uuQKzT1Tbd1iWXgF7+lPGjvzY1ob69VS1Y5SrAnKCEAGTMZTbBr0jfkuf7BBPfRNwOkt
6GJa9fs01f5wYNMmXOlsFJzJ9TE8KZLi8V6o+Mzl2HnmrvcW0iIearYm0nX9zNzetFZOIxD3xU1b
fSDxmxbi5tlcAMJouBHGrjNWH8cv7R29bali5v3VADm9EnfEienkbMLShwBiWzrCxCt9NBnTvgyW
8TGLuDYXMMLanFTsVYRlhyTATdVXaIfgpKHhq3z0SVNA9XLzjJeww5YwC5p4Y/DieYy4M4bJ5g1h
eZiYU7fpDFikqK2umQ7l6Bd9eRZC67jExwRUmd7D09nIW0950mWtR6YNq8GuCey0dLlXnU6broun
a7wJC42NXILwcV6ewhhrGDJHgpMOhwYcczzlWypECstmrwm7bLvmycqnvBYQ1xmdsMaKCvxWAqQn
x1llCSmb3vIMIKeBKII/qJ9Mnsrp2wHw+XS5pp0lWJAytqxKbJqsJqOyadN4ZQ93T56PUKmxed5i
G1fBjTNjVNWTu56ltQkHW6o1JqBYEJCmXu+ZVIOjtbnp4lGMXBDx4BhHy5aQWbX7SlhJfjl3S7q4
Xxcr0fN6DJhgPe/YIXHywfalgiGmgeMie4AhQKUfkmmR5dkqcitdt1NhTR4c3eyf2t/4ufSXbUaK
wulRWIzL+IE0gf1RtqnUX/MZckS9yzOW8ejXkwDsPmXpct+lZT3Dv7h66zHrlLd+ZE1WaR2HNgm0
uFhIP0qoAsp2Le81agv2FzetnWbvThAGWiSXkxnRl8wZh77byLkc2ztRyzUsNqLyRHxG3tsSXGTr
spR7Re/sNyettHtuNUoW3wsFUXaBxE50bDydyOYCopwpPF/VZE0faipy6bspE+ZcDk1WMOla4uD9
SNepyJJdOMQNcrtAVkJiFjgcgrOlxWKp3VB3NiRPXJN+Kq5NaAYJmaNV05AjY+ZwHmmaHw4e9Uan
ugpyOazfnyOuZy8bN8B4PU9Jgqd4xUKtmc3kjzlRZZZ0OPARnKcWQsrtCICOfsomYlMOT4F6xvu2
u6f9r598KDrSzanSy0q6cSZ7xPYQgC/Lb08hd5muxtV89nOfjwQt5catlnZtvHDLU9L+Qtqg+y6n
RURUWHyz7ofVgyIO6otorDsX4sV0njDabswO2+VqenZHjGstCmmsxVCufXGlSJEV71o3zkc0zy27
rS+iaQ3LcLdk2pgMcromDrIIEHh84neaw1+2NUwqG3IZhJKdLB2JCzo6SQk4MmWFWzjNOgRId6UY
newHdqnCdK3d4iT7UmqhxZaobK4+cqTC3EiILL1Ni1IAUgQVciSDbljAbr7JyjaGOE/Y3oquGwq2
8C2DvtTDA4LC4/CALzEW8IDAWHmPDJHNNhz6RRXfVWHB7bRREdiekvsi7P0RegPbxFNimQ3uiYbx
ZvmKwJpJf+mm7cKHAgiJKI7pUE/8nb/YZrnsTBv73UIL7LDLH5NHEbX8tgc6BcKx2JRWZ6ajkdrG
kPZ4DPhGUgT8MA1xH96ggWNuAu246N0cnm0YJy4mPZEPE0rztnCkU8LlG6RJsXECGEPq95JSJAsW
Pt1Do+3VDKd6cud72zPRBuKdxnwlzoovGlguhwI2oKH2UfR8vqRN0olpb0uzB0onIA0Szu4Y9scl
sIEukjSNO/eqCVqz+YS0W9YblvyJhXYHzyQ0ZIi2JQ+jskfvhI68iYboMNApG1M/gwdJAlcJOY8a
MZxdC79PkmzcMSnpYliecgA1LC3+GQznBNEQhHN+Uogh4nCbOAoZ4FhNk/157QQZd4CWXXgTic5l
2iBGzOaPme+M08fnO9Vuusfk6QzQc9mnUdot31M/k8649wBzmUmDZZK5nqmL8Nq43Gaa0lxbWGbL
5pS3Gz46dFuuQHNr9o67KG5NzycZvI0st2YybNE7g9pAz1iNzV4n0KkPfACevvnyOQ1AMdZ4GiQg
SoxD/5zLIw+L56BUZIzIc7AIMf1ASFGPYb0CK4ENRKOrKSfNBlbTEi7HSHpTjJu8LDBeb/shmE12
KBvIiJ0J5IVZF9D8IRzEpEZjeBNL6JYMfSK0XrR9OVrSRcceymuWrgfAwStkVmgc/Fo0rLtoPfOD
lTcBIYCIxFQruV2eMmqinCLvinlvu5tKke97WEWV2fhejl5v/Nydp2LrJfGs3c+P5Zm/1Tbwsa35
v/80n/mTzCOBYq4ece//9dPxob35Vj8Mv/2j/1Yj/cU3A6F/Ht3um/r24od9o4RabseHfrl7GMbq
aRSg7c1f/k9/+R8Pj9/yceke/vWPP9uxUebbMtE2P3cRGODqv/FJ5uufP2be8l//2DxU4s+H079/
7jqIo39S/THYBXDHuC+mzeu56yBO/olCs8H9g2EHDMxvAH2q/F//cGI+RIxHmyKpZJC5VDufmw6c
4J+UZA01MPUx9I/iv9N0cFIfApRLdyLEZIb/BpHHU5LnWQtECrpFHmu3gR8/jKfvQ627P36ajfdP
1bufq41vPcX8/ifoUgvc0M25+45LjEgyccWSVW9Aak+qw+ZFoFh3KBoyyXRrnBT1dZJSzJFeR8OM
vkY+7Auh0Z0zFO+jPP1gy5oqcUK+4ffvdYppeJw+eNaZOZ4Kv4qBGvz0YlBiUrPokICGr9ahH0ln
+3W5wz6v5zoCGJaKYmuHg3NWNJV3njr+xzcGcFJcfhoAfCu0exnJodNuvkIvqXZ1zfp1ztdWVp+t
vIQXHPoXJ6s/aVl+8TvxQ7lVQ53bqTdQLex+P4RH+ZmfCrZmCLS40nIGEolq8inwpBVsr5K46dgG
fXpc++oBnM7d1Oho0xMLbiYyijg71a2E2OeiBjV3VJO7z0lx7DUMaTvqWOXtsKQ52evmIhvCYtsO
U3XQSUw6J9Q7qcvyHO6KbQ89/bZv15skmDJIea0PQ58Pl+DO7sEDki3QwaXWSXlEtLSldlOUxwhX
cOt46ASo2TqvZLP+MQrR7dkM6RZlBEJdViy01mUXWk6zESTIEIUu9Wbxyg9zXlUEX/77ro8gJ2rz
izwJZjpr4e9DkOWahg515dv06bir2COw/lFP1US5zrvQvb7KYuEdy1xKoL1xsa3XcPq/zJ3JdttK
l6WfCLnQN1OAIEiKVG/Z8gTLcoO+7/H09UGZ9V8JYonLNyc1uBNfewUBBAIR5+z9bXZuyZKHOTWq
nc+NG4dRukWR8KBHk7ydhEDf+7NyE44KzRScRG5IOvKzNFuyLRb+VZXVg9fMuPka0zz21JW3k0ih
Ui87tgDUIGy1aaVDUpsgm+r8T6YZL1FDGzyf9iRmwFZvLHqdRa1ddRKqJPB328/nw6rf/d8voopN
0sA8RJbP6l0nwBjlqziVXjvksTMPc0BVPEShGd0GVnzPv7rwEp4bcHGYItED+8Bke/8OIlNDghpW
pcdRfHLK1AycLhRdX0oO5txHztBeYrWuNQqv17gwqlmagWNiCns/pFqH6ZQ0euEVM0W1ilBBF5Vx
/FDAy4fQEv3ooPN6ep9Ybmlpd1mW/S6L9shPy0+BXKq2X4bpXrJiTNrRON1onHdeVEFWtp2kN3Zs
puz1Pn8sa8HH629eUP6LiJ+EibWveQKnj4+RwJWmBAdjlIduFNrDnIU3plKyVSLzxPbjOYZrI//p
BfNBrYdL+kG+Z2+1Ha+/AekVcG8DEYD0QQU+VIrRdkbB1yZzFogPjReNcBzjEghkmWSrNQln/7Ie
QvRFd7OSPSh0GCjTjgUEmew7oejbTNMueORWKrLXa2HBAycGvoy8w9UHpw0tzjN1X3jJID81Q904
YZ4jkwl3pKxGthaHdyR33xmN1lx4lOc+dciPYSAt7NIPqbo5xnAK/mLhUbM4LFr9lPhs6qy3U5jf
agXSxzzuL0AFlhn94YZqTGLy5BYZy/ISvvnQJcAkSASUuNoE6tHkzw+QglwjooWr+sOFwc7dWmIu
cMkseyZ8le8H6yaaEiOaVi/V9FuACYmjdpmTKPpVaaCdUY0Hqt0PVJIvuLzP3VgsxouuGwMkfon3
42pg3AtBlUpvqddJjVvKlPZTmmpEYEgu2Z2pXSfJ189fzFevz+rWonLCJ0+DF73OOioq6SkUEnLG
qLOV7DHAHVHxW6zj2ouSjAHWCJI7zTF7obW90wDf50lyJU16z0l/5rYYVuVmRpptg2GaiRxUNJPD
tKK5QsFyX8c/VRU4yCA0LoCwxskx3CBNrh+MRHuBIfVslCCYyln6oiSdZlMauJ6NhMISZS/bLMIf
pSJnNn6kgAKweUV9ijQoNQk3sZWELsQ3espGLW+zxBI2fVRd0oMt79GH2yMrInhE9M6GunrPtFTV
S1wgxE40GZspQ1BtuQ5VpM+iXc+FdlCnztiWvniYlt1BiILtOy3oLWfc+UGE8dR2YUPucrbX5iJ2
iZJTuRmV6sSR+qybZIfGQWRti6UD/fmTXa92eLwWpzHLHZOZebVMtzfvTCez0yXQoUHIEe7N0NxE
eX0IqvkvP7ivw7DEWXA48MCuMYrTXAGlnCc4VoJwVbQiOQAvvgJWiN6veikWfm2GAjXIRZG9ATcZ
EyXUj/cXBZddB1I+N55ZG9cBfmpgTsO3SDBgobGRc2q1dMdErCjJSJsaKSPax++Sn+EUi04kB+3H
+l7VQwDXQfMCNOKxbYSnz+/7CoCMOWL5jaaKxXLJoJQ+wBoGIlpHGnCeb42RPUn4YErFtEusuxt6
hg+hVD1Wkryji31fJjIFdbI7IbOMt1QUjqI87qkNNHapAUEKKzD7wphdeGgfthDLb+T89irARIK5
BvwvEhYAN1XjsQp2tl9NSOrqbR+HsY0I7kDL+Js6trZZVoEzx+MpCNXWBpjjjSgi6hB+rih0zzT1
vg95/jAH+a4o6IRDZLkEU1yvxq+/FJTMkrfAwWoNLxMWczyRQ40XyESpl+xcUQuBHVfQjCeFZexU
1spls9nbM4F3nz/L9Yf8dXBoWShooWfTsXw/3cSOGOOEsCUvpS+d6z7vkfD8+RDr15TzC8mWy3yG
WEYu7WoIXDeRuvgtvUw0r7qp2UUaOppCv3BAPXdWlEQcG2CTyHYGlfj+UvSWFlmch41XW/VvsgjL
U4NJwMVSk9MoNVIvMWOScKc02EAnp0cf1/efX+nrvnS1lkIrgD/OB0cHfLd85d+sSFqWG2maCLWX
0MA8JsBC3Bp3F4Lpadq2dOIEfOnD9DUqI8HuCeJ8DhJNJemjM4+ilpShg6Y6+k0QCukEllGYjpYp
436e9GFHITQrt7omNN/H2j/5lXVdVkZ20miMeFLS7+d4LjehKi2lOgqxfSl5GHlu8Et0HlBFcTME
xk2fFNsxnv0vYI4lGx/gEb+FsuNnID+ve3fCBLr1pTF4VFtxCdyKQ7QjICZVv7ihNmq47L5EvlQx
mPPaoGkohschEVIXw+2+RShApR2itG4EDt1k4SsyomQrWkHuBur4omYYryUdhwZgI1fvd4o8yK7S
t9ZRs0L388fxSspaPw52GXiaQC3oLFvvHwcaezPts6ZGmY7HQI7DhO7IEDosDfcGq1Y+RPfsMynq
juaYb8oy7Dwwdeo+rBTxNwzxp65ThpuhUyy7YGY76pwZXpMRySKiD3PIUz41vWYHNbUXMG2B8HWs
+Z9lHVD7rqTgexATaRXF3Y6PiLYJlArjjmj++fw6z71gEIeIMgFKwNNabaumQBzZtqQ1C0gjfEkx
uZ6CuXmsuvT35wOd2b/hqtcsZYlBRzK42jcOkK1hw7S1V4ppssurGfW6OabCZHciq1YKhsHtm/Q5
Zh785bd+WUSAHHDufQ12XDuyRAVxW0kYrNfQI/qNkPwU6qP07M/5pZrTchGrScPOn6A0TroSu63V
3fTnRmtT0S+9OTduta4K7TJVHwK2GcgFbiO//PXXN1WXxYULjo0YlMPydN+sGZLQ+/lAuqgntpHq
NtAcqDHbkaa3G7+UTmoiOW16CS50ZsowKIYPaOSQ5Ne7DAH2QzpGQ+1lgZJsLD0+qgMaE1kd8wsP
7tyyTOoGD44jKTAAZbUsU7g3rQo/mCcb5e9goqFu0OG1NORnaIE22jDuh679U4lN7jRZ8vPzu3v2
Qhd6GqZeDNLrKatXZm/UFvMGAgRCQe2kh+0WivKFqzwzaThIqYv5moRsxnv/EC1sMa1PAgAFC6gH
8pw/RXUKPLZMbbzoj6VESvfnF7Z2HiznY11emIZEB9K009bzBiXqPNZC5cmtpX3VQSvIZbMPI4vV
d0rvp2kMNzhQyr0+BLJrynX8bDalO7Q61GB9mPfhRF/pwo9aXo7Vy7PYpqnCc4z9uHvV8SWYebAQ
/3xxi38aaZA5/Sitn0hnUtuYR8z5YnerWXJDacJsLuz6zj4G/FIUqhY817pmYPhKrNWDRWF4iO9b
iyCtbDrKen49ycFLnE5/FxzHloZnsKSFseOAn/LBrDzpQkDpWKtIWLAOclV8reL+wnM+d0kQTPh4
0cZAy7L6hmHf6FJ/HioE4hzK1LbPHVmoAYVK07cAq1h3ic/34QTyelH/jLhO6Akgpox1TssiKErf
jX2hvymR3myyvP/RaKU8urWRo54oTNSSQ7PT2Mp1evKM1Ok61cudFWujBz39R5/Jp2Dp2taGMu5i
I/r9+Ww7924vjHYd6sxyCFxq929Wzgm4iZj3XeUlQvxkYEkblOp6qQv974aR3w+TdF2o611feYgm
xQ3SG+gFY7LxxSG8sIos28P12/P2glZnvyKtrWhGB+dF8/wTt5Cb9cJN2ulPbXYpg/Pssvz6nYM1
xUHp9f+/uXnwBuRQJZHWixVyWXL1mGBYpfwiXTemdhLNdC8k6U6M1MIztOD+L28pe/Rlj7yQwHD6
r632qhhWbNfjwhs0fW9KvRMk3QmvwebzYT7cT4ZhNiN8olSuKOJqgoRxJC6izsLrm+6ARN7LQoEN
Sr1FenTh0X28n69jqewXICBJH9I91EKHQIhC1sO7x/bX3+rTDzl/WvTTDsIBqpcKWQLUQErzUoF+
WQLeTZv3Q693LOiLkb633E3oFVdBRKHLSkOn9cv9gKpvRsVFwd449Kq5/zf39z/XvH4B0eYKIBfD
wlN861Gqsa3n5bar8mt5/DuoLCvt6zUCg6MkbLI7W5bJN9N1nLVkLPOgWJiEbq5Id0EN+d/s/goo
+z/DSKThsVHhOa5rhTjrJX2mD+V1Q2fr1lc5HaiNKjuUM24iGH99ZAUhtjiA+V6+OpRXFSxR7wwZ
EDvvwdQccNIesqIXdrWZvMw14dD03DJQ1cqXoAoPunFpa/Zh/VxGN2mxgOyC17fm4CdEcvZFVvD4
5syCYjYluEb0CHsVSQufz5QPJweGoivCwQEnEQ2S1VdsWtS4Y10VHiZ17arUMhhDmdw7NPuiXaKx
rs7NPLrm3OoPn4+87LxWL8ebkSVxtZ0vyY3F089FouDaL2VuHxfz50OcWWbY9XEbqTixBXwNF30z
N4MZhu0c8f5pU3uV6ztTuVYEdaPpyoWBPuwFlru4tIChh5Oysq67ZbpFIuHAGmMm9Te5uq+n5BeC
FbdqiFtp9Atv97npQaC9BfFO5zS0frtn8kzqZMksoLbr1Hhq6gIP+njp7p15QBZyfZBxBiFhVOre
v9l1lM4Iy3nl6J19By/vYn+88AU/OwRZg8g5KJjyTXg/xJjms4jAmhJ3NJ30LKtsuTUfP58El8ZY
JsnbSSCPOKstFqg40xzq43YLz/zzIc48ENgwLIAYjTlsyKuNCO3ZoRx6IfdaS3wyi+hXj+g9FP/+
rL2gBBFdLG1MjhivgoQ3l9KPZoablnFyAy9nFr/0CtgiDnL/6nr+GWd1ywwVNJVWWrlHT1mw56Tf
AKB5rLLggkv7/KP5Z5zVt0MYJgWxCNdD1f2OyNs7AbPDhe//2TFgD7yWOOGDrKZYN+m1TlYk3yfD
dzuf4ANcD58//vNDWKwynDZYbFa7w9KcIM4UXAYQs0Pc5se+V3efD3FmJYMlueRSooniWlaLpdhb
yGgsM+cYm/5R/e40ZeFL1WTH2brUdzp7NQRzQmM1YTSuqQ1S7ac6jz/3xkVlHs5cUv/XTVUmMmdB
eJQ8fIAMy294M5Elq0hwJei5R13gGhQjGlSz36pV5IixeeHoe+56ls0fVW6DyoqxfjkBp2tWITJW
K97NzX3gX1phzr3+ANMXcuwiw/qwzZPqQgcNxsOZsmM+Cj8LPzlmRnShSXtuGHqlCwsarMJHhCed
TjNA3k3jJLZVDKMQPB2dWLTPp9prWNXqw8zn0mB3DlkWfsPqrZybdjZ9/IEeHdGbYkpsGaarZNhl
WW2MUtsKMVIJy9i0tbbXGt2FpOMNzXNCGlGuk2BQ5U7yE5QBe4jZViscp7LlJUW5YT98yAf1IS9m
VzCSXa10tqRc95p24QN55nP87gpWu7cmbDSzscj/SlvFkauXVpW9WCxOslq7qlx7n9+ws6PBN1Ho
cSwpwasVJrA6MTJKJnMEJFucb5DGol5FSV38iazuwtM5NwnYafxnsNXSTH4LX9KIwUQk6XwPbEL0
bEP/+m8uCQTlsjFE7rM6n0HHbRtz5AaOgFN5YZxRDL2Ao2jJ3l43Lqyf56/pn9FWb2jfj0Fc4rL0
cFlsDWXyNOEplC9sN88PAj+FYFi+ngvL+u2S4/cG7sxSJRNOmFwhvxMtlP/1pbSsc+s0O/b/jLLM
lTcLW9qj3odfCPI/xsBhXc3taJv+6Erq//JyVlO8RMXXTwoD9UqxMbOfqfysVZdyYs/ObJ26PmRl
WmfrEhffOhDbWB7ZBxBJMPyBuu1B4d4IeL2Eyrpw6Dp77/4ZbV3eCoMg6pqB0QK1cUfMM1gf7MnE
o9j9tUqK74+1fE2X+C2J1u77x6RXYqmIZId71I0dNLPbzDT+zYv6ZojVTGi6wBR7YWQmgPCPhgP0
1E2o/Kv5Rg+NzScfN8So7y+kyZXIzzumwTCdtFBEYgwIUORUfKkvcfbh8IEz+fQssSerywnUyYAl
wVe01SJYRLo7SSA55NxWs8fP156PI9GUljj9Ihpn3q2X01wuLTGO2OpgZtwqSrVvGqCLVXcTc/D+
fKjl7rz/0jEUFdwlf/a1efb+7vVyGUodVWjPF4ytWU1PfVp6oRReC0noZcpRbq7yuL0w6MeFiEGp
sekiFOSPKEGCRVM9w9bj4fp1RUiWRXqdNcOF6ffx1V1a+3yPCO/grPCh7wGmaMZvzcSIZxftsxvE
mZuIX6NepqqgX3hmZ6+JYzMySxFi8FpiWVHn1YKK96kVEqIn0a8Jg5sNo/v58zozDLGp6FoYBazU
WkgQy2Bmw3jK2GjhZCuEI1duV11+YSH6uGMExEUDh5i8Rea6PjKIM1K0KDEzot9FfEJmKbaPZqzH
l+SM5y6HEq9BCi9LEI2R99MvyHuAvxbSkqxQHyAUbaRBu0WF/dcb4EUHCupsOcdjVVqtEdKcpAo5
85kXxwmBdFoT2pGgXfgenZlvGpBD/iO2UWUj9P5asFADxG3nzJOtydUgrGSidcQM6srIoiAwvnw+
Ey4Nt7omjtYDMHsx86ph2sZyfQMH2vbFwLEWL2jRPP+L4RABYVehWC2uVbV5WIhyr/cMV9YOojcP
kJYX5oqdRqYdz82Fl/fMuqTJWFLYprC0Y694fzMBroZDLWaZN8wZhrzgBzxCV4hCx9Cuo2nadZOx
E4JLG/8zC++7UVfbsE4vkxlzauZJyoCtmAjyfsSoDSoo0y+8yB8eH+8vTUDQj3RkSUFe3ow32yRS
BwDr1CUych2ENAS+2cavJm2GZgyOZonss6tM84K49kz/bHl0TFD2tToU+tVtTdNRk+tZK7x6UNtt
N46GI6c0Y0uE+3SDS9L05izj2AIssUwjyYEPT9kozkUgIsoX0qNfxqF9AhGKa1Wc72LwYoexSivy
2y1h+/mUOyNbX1wEigJBEWQ2EWnv7xG0m6AyOjasorUgGeJHJfdbG2gUnAbsnssf8zOhgUhp2aNJ
q7LdIA/S5vOf8WEqLjOQPirnTlgIKOHe/4oxrkrJN4fcE6bkKp3Ea1EMYY8BjwylTT5ZxyHC42Ky
pnw+7rm2zUJ8VnnpCPRkrrwfWKvHCFIVp920KwmPkyyvDOfEnloTs+tL7YcPyFjtUetOUAI+H/vj
urxYqv4ZenXNVRNJYSZSX5XbaQdHYz8VSKnK/sITvjDMuqZj9nIaEknBS2D1pzwFT9c2nlxcar1/
/JpxNQQZkOLDI/xQzwmA3HYKHCVvGNV67+tVcZVK6qUS6PnnBYBnceYB4pGX1eXNKy3PZgekl1o7
nqWt3KoPoa5e61H40lvWbRdkNE3S4Kqqq53cmReWk/ODL3hktvR8sZXVelKmfYtbiCJfVQqHvFPu
Oj/+NSVtZ0/lj6qt9gEcHMesH0HO7T+fLB/fU5JvOCH9Z+zVhccCCzNnl8Lj+LLVrNSt9UW0iits
0jd53z9WavxtNIXHsSmPZFpfeFE+LKXL8GSqUt9EbMJx/f19D3JjJEmGWm1vvoSTjKU2uBqqGxgV
O7I4Lgy2XMv7DfP7wZT3g80CTt1kMHIvg+jRczTT+24DrwMBz6Ws60tDLdP6zXzygb2AcuQY0Ii5
DVrXCVj9pP4eeMqFr+35kTSQq/RvoIqvVhpF7cpKl3hBOpz4bqnrJLGIIKw1Y56uaZL3/+YmLhIV
3kjZonP6/soyxJka8l5OhhYZ05GcBHbNwWMLYYnsq1FJL8zQs9f3ZrzVDDGGpO/kjIcG9+rWkIZT
U1f7yoQzKre7z1+G80MtPTdaIQjyVw8tnhDKwFQDhhwhii5N9dpqCqdOMwz8ySVd8fJcPkxGJFa0
XcRlX7t6bo0g52TrLNc1qQQ76VAjwBh0Vus21byPU6TZgvLl8ws897a/ZhC8qokJUl29AWotCmLr
Lw+PyHeOIcKm8cOXtsJdH5R7Qc2OVVhFdrBAhlrjIe3rC7v5M1+Ndz9gdYs7tVQHkaQvr4pwIKT6
TkWslZrD/ecXeuarwZTB4oV6hzLPq4r/zeuXVvpMBAY3t5Gk8MBprLKRglyamvi6Pz5ENrgm+zJ2
ghy7lhn1ZhxqzSzbCSYXXRa+w+L079U407fsCJy0yd1mEMO7qRxBpSvTz6mM0bFS6t8kcqTgjhUf
EqH6A1mgsiNT7j3DjOt922HATavyIeFovDXmejdxkK8K5RSP8t2Ul4UdR/q476Ww3w6RJthhXw12
B3QPvpcFuFUuv2BgbY4TUeUe0PZxi6hBvfKhFSzq/w41OOzs3CELmJzoQLRqu4Re5DV9Zv4pejHY
1WmoHYs+2vW5cNt3SnaVMNIGEKjlWIN4kDrF3My9AlA8abf9AgGbc8EdeivZ9WAe6PBx9Uk2/yrb
RL2ufPVbgAF2MyJ/rUCY2UbW9p6pCl+UOE2PPKTvWqqPDy32OaewgtmWlXLejQG853nyDShaRW7L
WlrtaVR2G0FoCyrj8VU3j7uiTFPbygT8TLCD78JYNb0uN/wbVc0kkD9Saic6cnNVw1alS+0mCCkC
Rb74XDbd4yD4gq3k8o3hS/tEKqcSmaOsbeum1JFey8Yz+TJQQjW5oSmigGwLhOk0JeKwCZPZvwt9
rXcgRNYHdMMmTQ2R/M5aBOmwuIuHMEl+C7NSHXR5Kq9FYK64jX176oLateJWA6Ihx0dTCwpHzNR9
LYaaC61R3A+EV0mCggwuS4d9pEr9Ik95UKbgh5+RmRIPDxEnnQMJzhlpLnXhtGbyM1fT8rqf6xd8
eDOXbW0UDPa2pc6tpyhp7JIyuhuQWbsq3hi+gcBG6T6ZOwDudEpiadeXprP01UlDmhTKLrG2QUGr
7AjGuMGaz7Mb/D70orE17LkrtG9TSekV8mncXeFTGGvbVHwydto5d6h4UEepwwO47OaLhN4fOnUF
UsnIZE/KAn1jzGpxULtmhOhE/pkTV7UbB8W3wmzSbaDEiTOYw3AHt8THPqZ0e6HxT6U+iV8HIdBg
/AfJbe2XigARKzbsxhptsOf+UTcRSviqOnzX8jr2cm486bUIopVtn+titetHSTjpapXUm3aotdyW
/AnUExlZBpEw8BCbu47KpGfMUGc4jyUO/DjynoQqB7pYllcZ5/c9/GxXaxqA/kWh88+LJ0Nsd1I2
FD80wgH2fqzdY7RLnpB5irLdo4rYV73e/giVMnNjYrR8O5+a4bcWhrJqp+rQVwdLrsjoECYhdpK4
e4wmaWfgaIQnv4ivRrcUBidTLKqKYasfRll7NsJRuqpECQtSmRr2YBjzDf6o2hkCYdsBKLVnpcNC
VzVdvZE6Tmx2Mfmpk89W76XAXVlShGE4ykHwoxUH3fVbvq+ZosXKRq6D+aYtcdp4gTnhtOLscW1k
8I1LBV6yXUKiDeAYzjLQnQJftBnUs1PKDW6NIKhkGtfdEDtlPRqia8RFeSMIeX8yMqs/NBLvzFaK
Ab9kutA8RJMg7VGGqBDfMjX6ORb+jREiM5t7GnVFr0ZOT3L1ndAjn7WHgpVsggJz9ONh3w/NNZSZ
wfGr/JdGnqTmlGEUuGVlzbUjEEZb2X7q63up0YKG6mU9XGu5dp8ssUotJ2gLm+ZVkoRwX0tf3VQC
4b+JepN08S2urbtBUrehX34t6/hXPZWCDeT1SkvTazMQIVYPBxX2km1EOqRTIwydrpa+CjO1FeZe
QCZojNU8TQ8TjgNvboorU0/vZpFARTIscnduhHTD+eMbuolmA6C83Sai9NXQ+GJUC/CTGNtbwH3A
M/tO8sawvcXU+yszmRdjMw2bfgj2UqgODp+cJ9LnfJI8jT8M1Dkprp626q/8MvqSd+pmUL727Ywp
re6+Nnr2NRQ5k/dQVj1BLO8Hq30AincSsjyxk7Y4mpHhDoKK/6O671v1RTWwRgz64PrzhD432gXc
GWmy7oTW5xV7srq6sQVddNMi35pmd8r14GCYuWZL1gAoF7PqZqpwWut1ePRzzfHb7HfccwOtp7Cw
nKq0vuR5tEVFsi/U8I8fE/SYNacgDa9CrXPhN/4W0/xLP6jA9qThMCfy4qZmF6/jn4mVB0MSrvj6
OxKH0inSPMq+xAk8QydLec3Drz20YyUxoOAPceUMSX4rK/PO0lkLxiDN7wWJNz2Zsyeln+wB5p6k
FTfIZh29bzVYFcLPsPd7VtfgWpWyjRpJz4La3KkA6/esM3Znmt95p74n/eQYBlS2UcpfLBzBQZhd
iXVteoF1r/v6lkaU+SMrklOb6acaCqMT90zHoRZ2U6oeWl+Tdgp/MCp+cRsHYbqpVA04pgiPUOvd
iA0J4L023qiT3jqqOXtq1dwn+fgb3V9/qJAxtwcyZwN99EK9j5pvUzj20Z2WqXld3PmFMYYudjF9
G0TJfMDi/Ofzbdi5ky0VW2ReyCTI/VJXhwV/9I1OmKiUUeQ8wijDGoXlyXyWh5tJFm8wJj4F6rDr
zOjSmfrMwRL5MX0lUUMFCdbi/c6syokcYRoVXtPUjhWau7QFsS48FOlwbfn6rVIK+6Xiiviaea7/
hmx5mGrjrpWMq7n5Qdzfpr0kjv64+aWroTPdKAotx4vVln9QCyEIzI4Wod878MFsEsAcAWPc53f9
46ZU4qJ1PL5IIvFTrfbYCeRVy+/TnIkP+DaSbQEc3zjf99DaROjcRfU/Lqq/okv979BR75hU50FV
/x/SpTRu7f+bLgXtBt7UffTzx1vC1PJv/i9hSv4vpF2YLzCE4cLAafcPYcr4L8RyuoaCCUXEW8CU
9F/8A7YLEqgDjt9LHNP/AKY00FMceDAkLaQQg+n1F6nWr02vt+dT9raItTRYKfi5UAYtL9ibo42Q
zR0RpVayHQo6Zjbt4NYFgl8fBFwDhWPB5NxUYSpf19TTXEHQww1fbvbSwLBfErbPz2/u3e1/j/yW
RfXh7Ip4DEu4huoedzh528vb9eYHzaQ+qUlvGi6ZzdJj2JjKvtYbaxNK5XCbQ2T3ej2yjsWyXa/A
gX/NZUO8y6N6fvz8l1BWYah392bx0tMvRDBHKDnd+Pc/BX5r2oRVC3sVv5k9mxlI+7Ev9vkUSFey
ZP0K63R0xppgRcckytEbx6K5MsPecCm/i8dZy6VbjZ2KM82K8k32Bc2raszqcyRxNsjTbRe2IHMj
nPmn1gjGbcOeF2yCeF9p7U8fiLRbpH13VJPYPFF5Ca+LZhIPaDtap+GTYdpFHdW3DayYeyMsUM5n
hnZldSVcO8440DEAePxRRlX3sqTzr1IInieAOYZTdOmSu9Z4tAgKJxKyzhsU9Se4O7I9iuQ7P4TD
gBZOv9hE5DQ/BHZ7jao4gRHcq2l6NVqB+pS2OpGhSjb+SCQ13I7hdZqypaxE5achJM96LF4PYfll
INV4W7FUOnIenchzSr+ZMT2qtJTCOypmoW1QIofSLWnHmiQvW5SqyR2aujnNlTZvlMEft0moNV/y
IYdBaeXNvkkKCEyppOxJVSPfYlQnoPVymbD1UG6gzKo/OU5ErkZ4AeeR+GdWmWOJUkMQb/xOGNjp
xZwlC8UPOYaK0+98Djj0ZGKY2kWfyGSwak3nGCG8yx/pUEXpAQ/mUZDCyN/VlkSOx0xnt9iRVyU6
Qv9UauI33eDxlUFl2VnY6GyPshdhqg9KE/7ByAIALGxd+pyhzZlQ3AUYRTnTFTWZ442+m6i2bUY9
/WmZPto1iaAJqxj25TROpBxo7SlXldbrtKi0+0klgkYbrsTYCr/IkZmQstMKBOjQZuhn4FeF8gJ9
cduMkrjnZJttUH2C81Hk9NFgC2xDvTqGaVjuhHL6FXNGc9EG06kYcJ/LwiBC3Q9/S3G5K6b8G6FE
EqdGv91BUgYumsQttGztAWxmZ6spIb8C2SJggjInHYwbhQNCagumWe3FVhRdrBf3flfLg81nzMGK
K95CH5/GbWf6Fsc/Xb0N/GDaTXNnfZE0mUdaEVozl6IQ2VXjRwcfuuxNoSfjbaQQ7OmYk1Fe4RjR
b/M07485Z7tlJtMxc0vqlprTyfBGN51ApIljNUN4tSTAb4jeGDY5wEt4YN30IxLF5E6odE/Qljk4
J6pgnMD+g/gejET3r3SrL8Oboseb40QcXdAOQlSXZ9snymW0R9pCph2WADjvxEIb5x3pIlNBDOXI
z1GHMuWkZiY3xGuPWpB8y+dir8XZoxiV2qaFx8s5r/MdshLhwM6wX2ZtFvmrYXlQ1EG7n+IZ5CWx
U1u5IlPCFqq6dNRC/kF6ivSDBY9DsUZSiO1nHFJ7ekXAnZNJ+56pvvBbJHDwzjI78VHog/yk+BmN
Bt83ql9CAfa4kJNqK8CVsNN66u1aLEMA4UNtV+Mo7zDm4d0zRc62fhRujLSdPWVIs87RxjDamVY8
f+VM1tnDKDZfpki3PNPqd7LUDDt5iIw/ScvnYyNKSC6LvK8ewrxpsYb0GcFGdQnJeC4ldmgxNYae
Xk1C1lXZbyINMVUuFkj6Kjbi2sREq+V6IK9EH5P7nBnGmsZ0vc1GjdTthPOUPfdhlG87TYj3xAj7
ydNsDbr5GJNNaHoUa+p2tk0w8uXv2SRsg5N4LPnXkarGW8tqUI7Gbay76CaJrALJrZ2I0bScjDKa
/mQAC3/0jfwoTz6HRGRMt6Y21GTpBrFJErMqfZvk2Y2IFRjA39XdzyElcZVOiLKPlXwA3i8CP5Ao
gxWlVSp8seJhE4/a4MZdIzkmDrm9Uhq0r/MuzpjtY7GtLH88dL4y58vhV3pcMiB8u+qJCLHB/iN2
FOtxvA204Lsy+lbu1JM5s07k/rFKjPQLejigesCyZcXJCZ//ORnaA3HtSCJnUKm3IEvHW6bMeGuA
LzjC6w2h8eahULtNU0qPi5njUYj4S5aZavvBZ2td9SwYYoDOCOx69xCa9bBDZZw9BFOWPsi6cMv7
PuxD7v+pUzsMDLMv1qdAMwI3agTJDVhznYEy4C7KuoyHmCMYKLrIG+ueCd7P2b2u9/1GqRQ1t+PU
MI9WrOzLQREjWwFH8VjPlfI84bzqnGwEdPsQLZigVpqCbVD0MRDlqqWAExZmLXLqVcuTEar615J1
aPw/7J3JcqTYtqZf5VjNSaNvBjUB3OUuydUrJMUEU4QkYNNs2PQ8fX0oT94TEafJSqvJLbM7yUzL
kCxcCNhr/W3oDlKcyNqtIi0t6UGoPYeIg75Kx7gdKPvhv9qzSWUV7R4FfLFsilurpt7Po5NlAA1V
7i0ODWOgEUVTFCS0tb9L22a9rt3WA5u1rTPDJSR9R+VPeafV6c70m+LRkZWTHpxF8hoY5/6hWrzL
2R6tPTehflxyn/Dcdax2QWkkPC/jJMmNmobhYaFs6iYVar2tR2kR/G3pZ5VbrpeV0WhfCIkrI3ok
zije7nmCE+fcmNaJkIyifSlXQqSXRFovZi+niDju4CATWhXTIqsfOiXal7TV3RP0cXOzkHFxJTQV
7N3UZpFe5oBrynOX0k+4Xzg2csAyi2ojQhE90nrY9BNh8dbKxTOmheIOfyvLhj6pXbqq5GIt/P5e
N2mtidwBHp78A806ZhSLgYmKYWJL87o2RKLTvATdTDnZ1D7otaDgC46L1w8dEDwMPvXWJkedJmR2
MxYMqQB9Xbuf9bw8LFOWPrpGPQJ+1qZ7a6l2mMK1XKonQdInyHdZOedORgPPSHsfwJInOfvd3lex
SypXwoGaqXOnoyU7tjqre6MoKY2pcNq1nir2tiaSG7Xa/n5qnC4yDKu+pVqiOdFbar5lRGnp8ecz
aK4lN0tWuySZ2MCLS5+tNFnl+oVICHb200U/mGVL4UlrzPg3x/J8zoPm5fMFkeb5cCkonn1Zt7re
sg+Sq8ZoK4sJTudJS4o6Py6GltkRd5bcJTq+mlCMlJ2er5M12CddluaD6iti3cfcfCiHzs7zkCs7
B3EgfKu/T9qyf8vHkVeB6068Zvx+vsEk3OWPGQqWjkkkI0qaAkyeNQsCPK58xQ1PNvlMVEnCVOfW
5nzzeSy3ZkeUxNi1wUedpcFlAH77Vnd6MMjQIlX6oRA619aYpA76q5RB1L9njIBUbZ/UESEjYt5X
abrcqI4oeqys0zPCNrQShOjfUJWCjxCoiTAXq29eLLl2pyQwRjCP1p5vPv8nkwY3pHAs/umCCFs8
LVPzQuynGmM5OH4eofLjB5A2KCbZa0wL2dy43zOnKj5cq7CP+Ln4NtsFh/erlEjYaTbmG1I6mxdw
8uaZ0Gvuz8ATSH2M3uWP3LF5obNOvxmZ/M+aueUvz0u/jfqhDYywoxZOu6/GarpQciQ01NZ5MZGa
zf/17SG9CQTxg5+XnwK34Np22t9Xlb+0mP/rbfqnhfv/q0TnbRn+90v3/Wv9t93A4s3bWf64d6Mg
+a/F2zV/I/4TJwqBEJ5noeH6r8XbtX7DBkzKA1kPyCfxlP4j29n7DQOWw8bHRojecTOw/ZHtTFY0
EkjCZPgKoK7A+Cu796fa5Mf90nc3365DAkGAvIx8mp/3yypHriRqwyC/MPGixUsie37ljuwPdTCM
UeeImOoIS+VP5bTZAjX33nTSGDhNp64HYqed7Gdj8sU+Wb1vnGvVmSq7G4N5qR+kFvuevDcTDg5L
TLdyWqNeiOV3XcJfuvWum/f6vlfv7/3ptfmPmeLX47vqB/X+N76w+9t+qN9ee6K8f/2e/4YY0ObI
+ve346782/1rOb5Skvfjzbh90x8gkPcb0jSUx4jFLYyqG4f895jxQP8NyzgwA8KnTeH9Iwxk/wYO
skVYE/vIDWlxi/xxL1q/bS9dBCGfwilu4L8AAxFG/QvWQXE3KyU1JI6pO/i6NyzkB9jFs9eZBkLX
2YsxeRhwptwXsyZfTeWuh57et3KvJ06/G4KGN3ynthFgpHrvUhmVuulTSd1r7pdm2NvbC7oztbEh
FsJZXqTRLRe02nC0QBHM16nvJVmkk7t6NIJ+juvcqNn6yvxr4lr1XedaK8qETBq3MMiAIYFRXDSy
yg5emsKQOubshtVMlKSHITyupOd9U30gYtOhsgqx3+iKXaJKtRu2UAO8Brr1lOWa5bEwF8tzLTra
OovM1U9Z0hGt2a6VdiuouritjMp5a/K6tWOKnswmHLqWHJpB5TZReqPZ0qRkdykM21rKg1WyVkcJ
P4cXl07uURvJOdKHbWW6TWigSXxR0lsvZ9Mo9q1n2l/zHmAvoniP+O/StiXE30JXUzOl9mtROct5
UvJgl349fWU9TYKw6Sxqzis7FghFw6XzmzetLlfMtDQh8ZGajevmF1Chc0z769K0FD/6bJ0MnFBi
RxCpfo4i8Kye+nOmWjdeXf9DT53+ITUrqjJ67GfABeuSMnaZRLIRklmdjFITV3VT3djIs94I3pyh
oSnhW7EKSQ5jWMGUeGCt1B9TZr8Eu90gX+Xc6dCIY5Ad+npunvWlf56LtmGxq7VDWRVN2De09PXd
pOJEmC+VTaN2jMhW4zjXrhJnSwgfx5FWGmrPCWUBvmqF8VgY6qoDRzipZLCw8wX211FlX2HweJ85
Wu6xv6XdhUc3WxqOJTmX7YRCqWWnsvLmnE22prui7k+MsqfFHa7STcjrFZXtRpU/d1wUXH74Jckh
o+BiuU222bioiUbf5BUPGBSK705POL2z0Ax+5jSwatxAvv+0roYFLilYB5rlYc1kukct2Rx6q0/W
sKp9AsstEyUHHXLzLlU9yI/IHFQHpbgfSec9m30nSqkHC+nALHeVVX+4E3SnNpvjLqVA8t0xyFGd
u+FV1dSC0i37PJnLbSkJidUpqwprA3hwa9uTQhN4IIev7lw1ABTUPdWG9a11VRXZmWumoYn61+uA
JltAGkqWfe0gymE5EuFFqF7WdPs66FQ8ocOY++C2Swq+Xhj1Q9EG70BzwC7SrHYUG900Tl/Eklk1
lB33qWZo6UpMD7l4a48TK6o0zx5DyBVt19jGfKBbJP8qA11/Vra57lNzmtgnaPM6K1yzAEIybyVV
jlHjC3xivZHvzFmfrnsbrLSs3C8LoyPVurP1De+s64Sj0VnPwBYchn2iBkJE/aKJ2preGtZ7l+3d
NG7U4PA0FZrNvbpYVKdIEnM1Uod6Ih0jo0XQodxljFZfM89TslB3RWKXoWgGm8gVM7jzAK1CKvaM
nVrsAJBU0U5HS9KeVjmZwii6WhICbARfzHmDBv1m4QWkr+NupqDdii1yAx9sJCtOvLa5n17pEyoo
e0GVr1m51cUo5O9salgxb3hJfwPygyygbbsnaODkfl6Wyb5Bdgs3bMCJZ1r+rbBxrE76UtDlPM03
ZSnceyIcGBSsiRG5yDNXxKmBlmClZuY+bYLkoR+99WAXPRCN6ru4sD2S1/WmiwVvjT1RNHlULQDI
oLQFHNlMuAZCb+Ei4iBap17qgOhjMV+PzMmXci6bJWpLtkT+uCYpC146bFxStFdabM7B9uebRQjk
iYJh+N0ZticMUekrrZmcGcFcJx9DwGp8k6R++6Ros+AJdhv3vm69zrgsPbp8fp9RmG0pE/lXnMI/
H24WJ6xOFoFJ3ri3naI/Hm4mDOHiUHG5HzNiL1PKXFp32Ol9cV7l5rmb1gN7ZAG/74NWeISLNcVA
RDFKXNk+FTVuDddfu5sfJoR/8ak+/eM/jn/OZhJCy8kACKJCctPPn8oS2LUzmOv9oGVWRJ/Ok1NO
X1Y5uWFDJyXSr/XBWEF7hvq7xc0YtqXskDVpD0XuXkEpsSJKwaqzqRgDGcS2U1WhTjaFhZaRdWv4
IJ5lDVGunG83z3/++J/dFb9+fIMYEWw7OqkiAbPOjxfVVdRLponNxwfuOQvImIGOPlEX+upTk0xj
cvLgBpKC226mFTw/o9vVBv+cQ2tudyR+nVHjUx3gdP/EQfFPlDCXdUv52VJBXMejgOWnz2VrbhD0
mJP3XtlQBt6Q+p5VVtg7gDcpnkAKpA+fl+IvzcD/L+vXT0vavyNY/xvOxFsOz7+fic+G1/69ei1/
okW3b/ljIvahOJl4SHZkwEUTxcj5x0RsbsU7uGB8/olfa/ujP5p3vN9IcYL43mKW2J42y8U/JmJi
9NjKHLyfBplIzl8ZiYlC5Eb54QYnLA8TNH2KfDbiUljUfr6RiqkqUIjVBXKLOd/Vn8fddvAxTNzo
OfVS/XYoFiL98LdjUveUtpWe3KKGOLBoqdjcDlUyMdMQjdlyTJwiPZqFx+nrcw4n2DcnWngpnktR
jpMQ+81cyZFd7IbRc5m+SkGLaroxE7UzINCxGUE0z4lwf90W/vhcV6DhQTK9woyiwioYnbzZH3ft
smSRObUfDoMq2j43C3vLjVZqU87IBibqGy0CmZeMHd2wkMfndzIcMgy6Yfc5uRjbEFNjDt73k/6Q
bgOOlXtWXG5DTx+0eh+XqV3npD4j8GG7Lr4vPU0rCyXme/7YPZnjvNw2gsLy0CIr9JBsx53/OXNN
Ca8kOl6uvMa4mrfBzN9GNJtZbfwc2nw6O2jqBPPaJjpraroLwH3mvJqw77PMUs7XdhsF1TYUCqbD
hilRT5DFUbbskruqpR+4o5gmmyC4kil6wwH1YgoiZoLwlF1skF8aFttImm/D6bSNqUU6IV7NT3an
1r1d2c7jUi2PDomrh3bS01OdDdWxq33zVaqaDOh26e0458j+Wk6oVGtjJagcEXt37szlC+q65c3x
2u4yt0v3iAJueZat1n0zZfuqr0ttb9N71oee1Tp6aCoaAfG1DbwcvWBa4SEnLxKzyo+TowXXBLJx
ZDmyPfcAckOcue0DNeN51LidFuZQAF1jls+rnVRHvzCGeBSwin43uW8MNgM1vW7xljMoMX+36Oxv
M7e2tFNPQWp/6GezJ02Tgx8ottfEznGy4nwdHeFE45yMCoabmh3yHmgWntO2PtCBiEQu8ctC4PIz
67ssZRIJiW2D4psoSJcQ1Jdr6liXqCvvWDnRT46bLKj2oJrWDMRP+U/uVF4FPk0+mrVEVVM+mT1F
h5TZfmGo7GJLLfcg/PY9jGlx4cmsZq1qC1akgTaiIYLgWpanBsl2+zxqpTw5reUfesW85NRD9zRr
U77Pjdz7TtWvaGJQ2/Xe7YqEQ59fYJq6y5POoLyfp6q/F/TQXFaVkzzQ3BicCc2raV2ZHf/CVDTc
DYLoF4/wgrtCqvJ67vLq2Vp4ZMtB6peevgprlw+LkNfmMmncD5WV7ymm055kBYQ4UHAPAM0KybOP
Ci7jd6iJM6hjeQBhvkVC8KEnox4tk9waiwMvdP2hjFcDdGjNreE8hyoKs6y6LpPkudDnWBs9/aBN
1630hnh27OJIhlBOcFD1TvnpjLDXqvftqO8rgcOmwroVW7VGtyKQQmTX9vxglJBtiYg6T5m7ukr3
gyBxP8nTK1N0b4lu9e99pojkywMDVty2C8I8L2wjy7THonP9LL9UqVaW3VVjF7mz7NKpW8Wy65B3
UNngOolJfEU3NcMXvEkXK/v9d4uGjjdEBu6zI2v3Juky+7xtiRJX/c26ajC3ae8janRR+PpreWhb
uzo0q4JQ3kyItyJ3vvc9RJiYAzcyEZrX2RjsStuAlU2z8UuXJdZVrd2R3b+4UUKlYkxlyHQa2llS
FSjEZeAX2YsI+uSaPO3xlORVehoQY+ACxry4z5TmXlVAj+2u06w9Yd+X85Rf9ol34Q9KhvNcfzMX
OGqddWLsanw4zRCZNHHClap7pIVG3AX6rbPOaDFrL55YGCPLaYuoE/O814q2OJftSztnUW45Y5gS
4XdBYKp/o8ok3w1ZM14HoqJckB39CzzdAIVCEmWI2Qg2xRBbfyexNnsWwCKU+uzNYeJ5OGINKfMd
svF4Vev3khy0uelgJnRrGo8NZaZgLZn1MXp0j5QD8oRhXG63dyaOXfe02t5If4lxwe8LoYYL95vX
OSXDbQtvTHTUgwtjjPLVuPZLrT7Usz6/mZRO76cOIj5IF+N87vP7zqbmyYMHf7BcxCSSVO+oYYCM
kd1NdLao9EAuabrj/m0iIydeL6x7/b5UmrwbO8CdfG6fdc0vL2i29XagPm+8p/ZzKzWEJTxxciaf
nmzgig71rF3veyP4grDe29d1tmc6KLAslE9pQ0eTtNkQmZMXomEWdZOaW1vrPPdRCYmvVHLp0N7y
FUM4ifJI9kIrKfW9u05n5P3XsZz7s4Tu011WBSyjBjF2ZvFol2N61tZjHqq2nfe+Xfj7jrPywevT
x8RuFb9mqkNl4d2P0/q8jlNxP3aihb6axkvk5dXBHrsskvOQ7QfE6jEzCO5UG3k1Gna8GvIqnYer
LmDZNlrTvwhEQ98MRVRHoiyWi4z0iwNh6SqCEAMTwPiK9WxTv8BZ7PIF9I1oArbhUSfmSLv19QFQ
pF/qyBLJdZEYV8UGA8iho3TaJgHG90Z1YbrJDK/Ki0mtvKn6AhRwXvdisJ9Xamzortfa9i7bmCMO
oM50hH1ujZk9ZqGVASiG5mI02Q4CWPe+aGVasOP6oxmbICX9VlteXy+BvK4Nc28CjhRl/YVXtxMC
i6ODGHtjN+caLXgqE1QWmYBIo/1k9KZzNnXZYQ6Ck+m1t7IWVOeNy8mSNh73NOMEdE/kdO3pZ4tr
JNgwUCHLzhEvjAopv6sjUJi9mHDA5E8cq68gTEjyZwiqoGDH5bbwZ7j7pVXMWiSG6P1VtyaAl0mG
AGQ51lm+m5H9d6P6PjRpdkrHYL7XpuyGUfQux5+zz9iRDloh9djsCvoYLE47Ny7RcIfc87y5/KT4
3srMuMcnw1qyzWmZGEK6hZ1HZ2qyGJHYEqeUH99PJqoucwrenWCoT4PR8ZKZ7e8zrOVezp661dQw
cogkfYP4X1wSv6gj7BjscTIzatCXXOyGksF71wxIdftQyixfT0ql5hD3/iyLKxvpmHMqBug9EVrO
LLyjFvTTFCJtWrSjvWRifKKQOg++L0tHsXr4P+vS/01JKSvJf9qXDrJ+G9Rr9yOB8Pktf+xLAP6W
HSD69fnXT/sSRaXoN3UE0DwyW+kZq8o/9iXIZNsmN3VbYjwD8ekf+xL0GCVBRHSyvW/Mg/1X9qV/
xgOIVyO0aiNsrU+W7Od1CZPeUGaF6+7nZVp2INQhjLhz0evi1tI6bC9URQ6JS/uHD27ZPsH7u+dr
WpnHkSDgnZFQrMLYtK+M/O6H6/ivkJZt5f9hk4Pho4+NyjDfxjlLTsEvItfc6yazt3lvr5ORvJRJ
nSDZq4q0jmCQi7Nm6tJ5hyKkOoJh6uUl/Dm2CJf8h6OeaMv9mi/NrrWG7kHLxm5rfuzs2NYMhjdk
Fzdm3xtY79MsvxFy7bfm7MQGWJSVSSuYYF0aZJK8oxgN8D1lCgYl4T18qdl43f/zj/rZ0ffLj0qe
DMsbPKWBM/KXpbXLlIXHamaOgdF+mOuhn/YJxzeGGQODXT7kGMq09ehrhXamtCF/qZxGG8NuyVgU
aKDJT1pviuscV8IZ+jz/DW2ywVjW7P7kk26f5JdP6jnkNmxdbvzr1/i2jD1v1IM8OxPTOt+Iyqse
fSfYKcK9z6HDpusRXdPjnM1qv6rRvl6Dxj+K1SMRTfbpECUDTVB9IvMLd12mPxHX/7OlgQ+EyQny
GKwB2u6X6+hKlJjsDc6+IePiXvbtDAao+9FklNWhouH5CyjsNeLHBH8TPJjTTcafJPz8Hkfw0yWy
6RE2t3QJPgfYxi/pGqSPk9CkUgvc3tXKE/21qXWeVn6zE3bxnKKZixerXCKEFSpGH2sjKJMFRdeP
K6wVyXG1cVG0q8lIPumXmkN6QztNkTWucBLpKO/YvBsnlNpycEktQurhmDdW7kxns22wXYqvS6cM
Kl118YXiwnKTPxZfOjqno8rDUzaZdqS06QEFUHNqwUtCGzncSDvfkD9k1pQxKqQmmZOj9F4JXzIQ
jxdmuU8005ERcq86dpMhe6z0tjzTlX6Jz3z1Q5SoYNC1vdEnSzoepQoKLUyXXo8EoYlPQ8IMQnYd
uYnonYFFyrEJ9sGo7wJDPODFmWNGd9PAWm1/n+hE+uobRXvIW7pjOyQdjIQpVmG1zh7PMnTIbiod
MJAmm6p3TSuNiAZ5B98y13fqVRJ6jYDUHInt+YIwZ2HToFFppdf3a4A8+EqrtuR0ElbPenNIdk3C
3p45szxodtu9JjjbBK3hlz751Pt2GavzoTDx4oGMhDTEqmPVyau5Lipm09ZBzToKImdKl8WZ+rtm
1Jrd4iKUzBajvkTQkL0HfVmgL2vHo6E19xaNM3GlAIQgAPfQq9OZPizrs1fKhlQtN7gu20AR7zbm
YEldEHztp+QFud7NuuhjG42DYz1IOJoI5eBDPs1NGWf+EjwIylc+0rIR2cWsBe4VivMZOa1hhJ6J
wG3UMLaES8G1J4BnvkrNDJpGU2Z17y6oOZfacM8cJdH4zf39UjVyX3gt+qCOfiMcE2UfEkv5kGUi
iNmaliGif3oOy0pquyDnlzibMtsjnDKOrOn5O0SyEwV6Xe7k5CPIkVv74/RSZoH2TiEcdsm5y5AJ
ya9zBgnlSi7yioN35wo3OQPw+q4tcCnJHKABmtR1svTfGLDNaA4aJ/I9S4skOjcp0nHnaDh0aWVp
d6uouzjnRqq62bwYV+02a8VtmTjdTcGcbyt3OJbFakU8jcneHpL+rSidG8dI1rOpza6orJr2GRFM
GIS979qIDBYX3+ZE9SHb84pSqSDnN2bmKjKp4g6TLDEwqHbmxTwm2QcwSHfFu0aHZxsy82VasXdL
o3D3RiLHQ74SzxXJVRmUd6XLUU2K9a4J3jmquxATZB9xT07XzVKs+0Lk/cNCT0SYyta+aWmhrKFx
sCiXY9woh+6BHAzv0mlVUYVOnetQT978FcNv8M2qWvuIYNd9RixmfyWPyA6XwM4vkwrqNxrKggCF
nP6Pg9Otd9IM1ivUtxUtoZZ77bc1xvjlKe2gi3jfOZcoTdMDap5krzXS/qLw4t5nWXK+JuV6Lqsq
uS1m6PO+mjavuHswtrJgkSwuLZ+GKQ5FIEAzHOHnEOUyGz4KntGvJsnTPg5QE6AEJc1ha5HYl/3E
crUIInKmMjbSVZz1Csc0yq25eRpqdKaimnjccOMN5TJ86M46XbFhqJ2zqnrdyaSEjU7dQtwEXadF
4MbPolkuVTJ5x6zjNYYbug2RH7fnmVvRvFEAWS2dVlz5a+o+5YiJatQ6c30hCZBnacxfugD+X2nZ
HZ037ZWdpuWBvXXIwmqqzw0PEYLnT8HDVNNdwHvXuOtQc8a62XV7180YoXS0vwFCg6yJnTS/TrPB
2ksvf5JE3+UxxVBdE1fjQAKUTdBin46aGdq1oc7EiuZder06162OMNhtSeKeqCIyc2QaIpBFZdhT
CJ53VUxHXHasjFY8T8LIH/Wi1j+AdacT6+k3YgLzC9RXzRHFufMwI++N6zQwj8YkPgK3vR/KgDrr
YHhePyeqLG3qfUaC+imla+9YENaIA6PxTq0HOVOrMbkWbnVbrf0XYUv2ccO955jKzi1rRpRPd/yx
DIK9bsrm3FXTpXC7a29xrB3r71UDTBVqnXSiIlfq6DUVuJjdGociX70LO13PAdhu66EciGGYmpDK
DXJPleq125HqVNyBSxJZc44MV+XZPhHJt5pQgjjDgRBVrVse0iUFSx6bJ9Wm8tVo2+YxN0W5Q7gq
w8AaVVwMtnMGg0jXYmkL0vztObIwVR/cIkh5QG1zNwdjdrSz1ru1ez+Ls7Ut91WJ7t381EX7yr4e
KoFktLW5vzn5xgNO6uJCMvE9LkFNsW7lvc2mhpU0fxwEKafGkty049jsFKrbj8Wu0OiibzyJxEOr
Pzs1638yoY4greq97vLyw0uH6aod2zRWTY8aGgIYUr3Wb2YRNB1dFVolY5MEL5QSWsOC2I3JjFI+
7Xl9GSSxDqGfziMV5yytaq8NdedfqHwkHaL2U8jfdlx0G0J91Azq5GfJVo79v7Tul9xTwPp5Uta0
0bdtFk9aXpuhM/SEDpQA7uXZ0FjV95rDqTy1o5i8C7eyiI01fBrZ33DkA+bmlD7okc4NJBHLNcpG
lln1xT2AW3VpJOXA+ykAMB5dp++v6NuV7iFtu03jgUgrPer63Lp7c7LURALAAgGgkXXAyON1IJWQ
TyfDntKPQS3Q40GWTfemZL664jYfWGAUPd1zVtM62M3Y5Geuh4l0muQvdPsTA5gYL7eCqSpezaV7
so3SeBwU/Is9juVVU/u8dBdHi728Cl71orcOqCesXS18jzRzNKQeD2yTFTuYH3o8CeuAKiC7OrKG
zN4N64LSauzSpYmU5VGXZECjR5o+ztAiplzlLsOuTx6A9GCW+r4Xjx5dDNpNZQ82eQ5uejNkebEf
UbTseMvoF7gArZPlWhDwk0xePOwCatebXtHEozfKZZdlOe+mQAko3rlBJwEAkZxrlZ6cFyAzeuza
XX1sane6t0a7PTeHgVQPUweryHLKXJU9LN+4AsxpQ500zKDCvZOtTM6zfGQ2W6uJ6YmcADr5xm9N
Z+bnw6oZKlJJnt+YyBifJIDRV2Zta8eXrN+QdK27xEtrrMaa9N6R62de5OWdfe9V073aOIRB1l+q
Vsk4CfKnnOtGfwdmAFNcUVT51G1MxGpbDKwbO0ES6rwzi+5ubEfrUtYLHMbGZgxU6IZ9rRdQHG5b
32GozsVBmKsPCTIZsj40yZigKEnLWGiE6US1k+QOghVHnFdZn4id7Q1jddmU+PGdJMkIjygGkimy
pO/M23wNqJVdc1W8TQHhGTrj5RvIenuh+yRXAZlVR7XxOxlEj9wYn3n1crJK3OZBky4EEKb982YM
eL97enCtjQLeqFcwSEsDmSQ+iSVj45jcT7pJfFJP6L6goUyzfp2mqfvm44V5ptPJPdoevFVXqOWt
FOJl3jgt+UlvZbJBUNehvnJzyQK8qiIlS7w3XwXStSP0RnrqcZEe8mSkdEY5j9bGpk1Deuo2TZix
qcPqT6GYu2nGtH6Tj9mbkqymKZSEBjcDLc4/xWa4LRCeYVgTbxViNMRE4orntzo1n1K1gY+fwvBZ
VqwZAOUhdBOzDQI3mq7duELyNiJ9A97Wz9HNI4cLNmVcsWnkMqftr9tNN8eVQEJnf8rpkk9p3byp
7PAzkSSP8E5uCrzKkhqehE2XF2wKPd3vb60kRYFXQ8PGuqiTp+JTz6fVfn8GFdPE3jxU14uERt3s
YqXHkUqMHoikwOzlj6MW0WpdXfrAxXPgazE0sBEZKtBCu9He8XzO10Unjpy7vOWSuv/IP8WFjTf6
wWFw7d6Llda7hAbUvTz0n7LEspzwJXpLQfea0a/dsbGb7sQ1/6j1HPg3WJyDJTs9gvvbKSqMQx8X
ydRZ2VFzgh6HQ3U79XkZF4X/lLbtGmG4YJi01GvapRNWDJ4vZ0TXkczlbSEK4zST2PXomyv5+fam
rkw/hZZlYCe4cYJqTxbG/I03ykqHVhFDaiPoBDo9smM1kWgmJwxcdtRu8LNjygs4TjLmr5hINYAj
XK/c/GDEqUt0SRBkYEib8DMXnvhSTpmInJaRk+F7vJSbQpSRrriwN9Vo28/TA5Wux3Lukai25f2C
2Ds0y2rZJY3LMoc6qX5sVjnH2eyNI7q8znGJZtGs+34uNqiYODIUrHqlwhkP2kVGkXlotrzNg8Vw
rmZhm1uTm7XrTFInOHFAXwW5xYqE2b3MRz2m1Mt7BXz/0pSud0VPsvhWFVV3UU3BtIMPyhhZu2OK
FtDW/OIlIeDJOdNLkR4DZYnvqBq7p2z2p33uTukXBlv6w4PBuGyqcXod1k5dr0vbxbpF0v72yYrs
2PS5RQtobTE+4ML8rk8pAL2xNP6+Uq43RjqHAdkryNW2lL4YI6G8yIUp3j/Bnf9RxDwszfv//l/f
5VD3arl7TxGv/4jXmhuK9e8lMQ8SV9s/ff3f8V10ab95xAkBU+oOzoANLf67HsbwAHhJGAWOQtZF
UgAA59/xXVJKSBfAR0BoHdGA+BYAN/8O8Gqm/RutWc5Wv+TaNHT/NZH4r354ir484GUwReTjfL5f
49U9GqmdDM3D4+zL4NLuZXeEqNTiWrjpnQPfcTALvX6wEXuwohaBPNh4h46L0rY0WMbjoV+NNMwM
tf4JmMil+RFLZJSyyNwg2RugDBk7P+dPmi+mH51gfq1/TPQMeXEP89K6rXHTumOx51VX/gk8uKnh
fwDmfv/7+HXgNgQ4934F5rD7TSPnD6dcVw+7EpF1WInuz5r5fgUhP/8aAyMKNhRoHP//kHcmy41r
WZb9l5rjGXDRD2pCEmzUuSSX0yVNYJK7C33f42/yW+rHal2+iCiR8hDNY1RpGWkWFmnPnkAAF7c5
Z++17ZO6NSCiRPNpcH/D1cxeUHFxAtaho2z80B3unW52lmHstFdIzpFG2w3ewaruzugU5bM7ulfY
eha1SZXqKymI0p3wXucXJZwfqQMXewUd7bYRQnmcqgmOUeZ03ydUOF7hZN0t+aXqXW34+urdF3L7
94WOgBCyyHl8fZR8UthlIZM0oNMcX18xKCdohTbucyJZl3hhsyWVX+dWV1vtBqVJv+rMWFzqFVvx
eDQeu4T+8Oe/4cPrRocGicOkWAAKAkXJ8U/ISSJHgRy0eyAYPkwM0SBEt60zV5E3cnKjyBJxKhHO
xhd2sGi8s2CMYzxUWji2+8rS652IEtQ0MKk2daycBRdLbenxtcDm/F1bNgQgdKat9y91Lns2rsY0
7SetMVck/qqbMXHCOzVx3IteACpbYAvWHt1WebQwv27SXGm3dGij737gC2yyempdfP6UT4SbtkNq
EGYXWD4qqBRhnuhhDTur4qyrh72lK88dWl6PZEpcFeYdIeGcIrBPf37Bjw8cwAfgctMgdgmw48nn
JZzZ6C1QBPtiBMBFgCl1SIE6L8wi+8wo/nApxO3QOIFEoyN0BK22o+fdVubUmGnR79MOeX4WGfYK
KlvojUZzLg/lpNmFwkFlhGoOKlhaM3T3ji+VlxUZFP7Q7Tslz9bYaZULv7NQC9SmeQ/uV/U0u7YX
SpHp3h8+T3llOClwsIkjtw8YzXcDOG7RrhhJPe6R3xtbre0U3LZFusYGFJ651IcJn0shOoZhR1w0
jqmT5zkGYR65sxj3PhhAu0k4W0B1GO1IX4SN/vr5fX0YmFyM9ROkEzgYIgbF8RMFy2enfe93e0gW
LiJMm2JeEtvNtqSofTVDT7nscqc4M2R+c1UMWbR6mXtZYw7uwXdPs57nZMrtUN3PSea/JgMicLKb
MLUIZat0jb6yEc69fX6n8rEdTQtsMExeILxfbpae6fGd8isoUKDg3PdBQDTW4CfLmT+w/eOrCMEk
Bw+Xrqztnra1+gHuDhaZvdWELqexpoUmScvy86ucNqTlh8BzM8lNIZ+FR3gyx/lTofel2Vv7uHSu
sy6GzMJhqi1vU3zXPR1n/amlAeTG2zDdjyqyEHXajrR3rIDtw7j//Of8ZgaQOwWyJ9iPyfyr40db
6SFIEsSAe6fWFyR3UJwZV0S9/yd3DQqfpVKgvNVO8wMm9MVzP8GuCMOVoA6A/OQyuna+wkbR73gI
Ylf9wFQQ/HTzhX8uVv53N/n+4idfSqHZqZvBZdnn7rXRXdn2TRCeiWP8eAn0UJQYOfiB0jLEySUI
k8xlLaD9ro9qSnJ6na2zBFlpDNzoj8cpg5QPn30lEgr+1/ErU6BTGmHSuftqAIRImYvSUVWUZ1ah
Q6P7+KODGqABpWdksIM3TtY9zY7rCJG8u6f9RvcWokv7Kxiojy59TrrUrgrR1AurmKuLIU2zTdm2
4VuVpyr9M3yGwJxQyT6pXeZK8KEVYs1SjPxnRpwyQotWI54DH39FhIWTRO0mNFPbX8xVQjgxiIDp
0iirHreURQ3asdpVNNVGsRo6pQBRFFWMlcZofZAamGegGEdUhj//Mj5OOtw/VhhkC0Dz1MOx491E
Z9KbDWZ9sPd5kxIMlfn6si6b4cyK8WEbiwecuZtzAjg1XOEns0HOcbcWBO7tJ5+5E/kFrhm/LWxx
Iei/7cLKoN7XgcO6jf0kqTwN1sEZKrb1YXZFfoIYBW8D4oIPPDEice0GlVuwNwdBDxIt3UqoSYKK
twCjHCKl/NMHazG5sndXWY5VEjmPx29hUJfR6jbZwyZNJIRXXVoUxM68vo8Plqvw5y3Ol2hrTtn+
1Gz9MUb4RhoeLPxFoJO+GE+Vv02G3rzNA8SFQZ77Ox2PKVaHoDwzIfz2+vJYSgQwR+DDMvBu+NST
aaSzjS4BFkB0U7b9E/RecRkVbHJQWburgQwVVIqF8liFWnDm65X6qZMlk9tH8gQbnKtT0z9+yHSS
HSXEdofLyFgMqrJhea0vbQQG3khd8SEOsY7SWoqvOp19g1VJVfOkGWfG1sePCPmJgJVF8wX5j3Hy
M1BCk82k8BY0G0DoGLXNQnRFs/njEUVC9YETSDIN+/Xjmx2g81WVzYgqqjbzmnQcL0o1FmeEL7+9
F+Zb6XonJuNwLH73RoEd2LnpJMneahVtMYCQWyEPOpdfdOq/Y38g93Iy0lkVcod3siJ3ft/6fY+0
ZVISp14kRXOtmLB9mqBBhx5lt3NYDmLhYv78XtDKv04zN/tmZYP6Q3UbwProqjwk42+2PfZv6LQh
rI2D7dJLIhTwTUsUsTFGnTwYk2KSl0aJ+YyrVlv6vUbD6fM385uvgJuBWiHvRh7Xj9+MIIqQHnSH
YJyG4qYjN2Y5+hRbYC9puIkQ6ih+8Zrl4q7sqbB+fnFNjq7jJYxHKUmkbBx5a6dHtyJr0qjk3L3P
U+QHPDuMJkqpATrXQByjWd/IEOXtUHXqujIH86bo/el+9NVoHSR++B98C8AUANIihTON02dhUflx
sXzHezdVaV2qUbEeQjKKPr/pj7M598ze4HAdSmwne2WwZWPd9nO0n50hWfrJGK4jN8h20Bzn3QwP
7sz1fvOQbbluUG2C9so3frJtRthYM1zrZu8O/VNpm3QTQmEuBsxFu3nUrUet7R97WgErwiLpHXQq
1nG1by71ukjOrKYfSlPUYdhdU1g0EMYgOjq5+zBCIh9PeQvYV+ADV+lkXXBQIsKPXLANo546ObV9
SZXK6NOEwT6M/gmk/ffG3tOZQv4K1nKTAgZnJT7l41FfKbznRLdbWTJwkKBU7Xe2p8EO/n0HBL+r
UDQGysaos3w94VV4bTt9ekB+9it3s9tiau8ns3bPFMxsuWF79zWwFshahoR2IN5jv3G6oUOelGeO
3z/arPZXQVfGj1bTtAOme90k/AbKAoLLukHfhlTWvA6ctHq0qgmUlxbP2PUmsvBuqrzzn0OtVRtO
nKl5bdmh3iz6oUdLCwkMyMQc9NpDZoxTCw4/LL60FmAK4hFc9VGgrBoXczvkD5Vb4LFQdDO9bYZG
uyNmMoNnqEfGg2hKfUQCXqkKIr+geg6iNPxRsKI+oMKK8ZzNTR7DHwhdVDvlHLcLgVQdxLCSP+dZ
re0nxx1NmveIzBcGLM14qRHC8CLUdo6XDqSsS4SU+TVgxOBHD9+AVYncvVedDLeHQgv1n62t6Poi
TpDK6j2QdJwno/GquUF1Z8xqS2ZFbtLQKUuVzezMWLqKwCj8KAkXoD0zsDnXzQ7JYYW29gH1B0KG
DL/EvDQJBcdlEZbxk5pn/t9Hgz9qcPxbnNKRn/dTOM7/h6ZezWFy//ctjBs4x/T7upf3bYzDv/NP
mbqgi0FFhv2ByzRF0exfbQwHBg71UzobFG9kNZkV958ydfMvdi8sHoROYHt3bP6tf8rU1b9kUwRN
2H9k6z3+NomLsagLsK8g013H3Hsyb9kpewFUu80aXVeF+NM0v8K+ade6nydntjHyT72bBuSlmJ/Q
3bMzPhSQjyenwmInHEduvR7sYldlLVF8yQb3zoMBJo9xf+a0+vFyPHIk34LWDHXN07jCpFSdifiW
em11+oPhO56O/Rc9X5zCxEiv5zgN1u/e/O3ft/K+NH9yFOcGuaLccRBXAIr6VGve141ZTx1XDOmi
00hmx9tXHsqec4lehyCf40dpE/FNB0BjJEiO9vGjNIHkxrkz1esq8JutNBGCxYcfAz43mFAnhMml
aTftA8TQEh9Yvwun4St/6bk3ysdssjY5ugmxsAd3BgNYf1ENv/Qs4e9y+rD3ZpdVZw4lp+sj7569
B0dNXgeuCAwWx784FsQHp26QrmOlvbaK6mrKmls7cCfiZdBahWq/6ilvLDJkV948nD3unla//v4B
hNzxsclQ7NNjGRXSjiRaJ1ljkSZgJcf5c1ngrFq7tNkjW8kXoUunWVOWTqcs58y+gid/MQbmi6oO
l0UwKstWnX+IQhv+bKsqfxlUBqjcwEA4MJ4ixyMnBILD9L32RULSA75QVIeBDhCq7XKOqEVJGLBe
orsehEn8A4Ho+pklmnPZycfJRMQ5nDmFo5vORyN3tO/OGNJHACvRjdYZ8pQ3JQabO0+TGdLdkYkv
gB2LRSgRu3mUZk+KXz/4wzyvfMieOZzpoff6cua5UTJmDwGyF82ouqZNa6x1u3/oJNm3k4xfhy9k
5ZYsd+B/J8kBptIpet15oK0WKh5ScgOHWSb6gUDi2BZePMVR6RHWOXdX+MWxcuEmUV+tsrX7+0BP
tVcnT0E0+fDJ6e0r7lNdRe33hv98h+2rviKNHkpcbPVsr3JUUphWpwqLRR5lAsmMP62bMobq0tXI
IQK2Jjji1Zxcnyy/sYcJxUNYNP2viDiZkAyQzq+WdlMnLw3ZH/s6yacd01Cie6CC503eptMaRoqy
USO7GL+DFJDbfV+dpI2jd7ESxMnOtmqpiyut/IZ8k8LrE6X8lXGxB/YllrXIHSe9CitNolfU9k1M
8LMWieb4N2nTFgBxmvqKrBvVQB8zVeYiRfkgFlE/9zJ7s0iv9Npu30Ix4GRQCvd77gIuXtijkj3m
tuXfkIEzXGt2i6VdS8UubaOkWiil0a/yUsfo3gLGTJY1W82LMGzRy/ZGMW3z1Mev2MDPhPyedeSF
pOSZIi+x3GETYiLsNs1AIdZzgrJfUkS0rty5IRAqTkXzWkah8iXozHLahWVeTkQegYPxYD8gjaxH
a56Xvh6H7ZpnKY3vBt6Ci6xS650bRCU3yRkYHyEG2mraoabSkh0aV9rbURua7Gwiew1MKln2VYkx
mICLzPkiomhCVk3qhr/q9QQtY0fhcAkAQKvZoLXfjMCM1ZWvN+OLMKq4Y8dZkkaU1BQ3vH5up+B6
bgIlRtYUwwNPkvjOT4zShaGQKQ9B4SByrJHXrPIKbY7XJT1kGXN20E7imLHmdcYpoCAm0KZtp0x+
uHOk1rSQqtPanoxfzkGK2lQo9BOpT52RFF9XptNe8+DiN444pWdOzq0/YWLX0+AbLbzrRGpeZ8Sv
pVTB2nmWXCqp220j3UlIVK7LFJYXylkfFegCJvi0iKSuduh10LSYzu4mqboFpiM8UypxqevqWwDj
43KSOt1QKnZTqd11pIo3lHpeRDE4f2e3+NZIta8f598V/DdLoU/pNi3RYmZSHYwZ81UNHMhfUjmc
Sg0x3WqH7T264gDvx7iIpdoYbDbPejLuin68cPTSvhykNpnSUbdKpV45LiwDcEItUETT11YC3VNE
9wXg7pUm9c4ZwucgzsZdrNaaN4ftvJ0156tiI11GFF4segWHaJ4qX9RCR2aoBXQXm1bbDZ2d7drC
Ka/TEVC2jueHDDA02cLqNYx44lag1gZHjGw7QsJoSim3omolZivk3WOcvFKfHa7VXJ/fRikCz5g3
H2spDCfwK1v1bX5Hao0FuyJjJs+klFyTovKGZ7IqpdCcE4dFyHtXb7AdoUOPpCQ9l+L00Z/qclUe
NOtDln5HCqFzaIy+CClsb8oCjbv5t94d7dS6liL4GjX8EEXo4jGxuA/IT40VyQAw7jRoKeZBSo9u
6wZPeXifcNix0dsbiTDYGhX5pWUmFOLUeDa/V1job/y4Sy4jKdsnHqO66MO2WxUR6i/qsvZOn4ar
ciCbIS/S6CbPorshouq+sA7OgFKaBJymHG56aRwIFUeXLvgGP8fgLNqDv6CWVgMhXQdWqQHsC9Jd
Jh0JaO7sdVA2P3GO2EtH1NUXLanLHOEYZUT8wt1bC5LEXaQHq8M81SlgdrYVixIyCITb/QiG11Od
cb4yRsu9yzN3utCstiIuyIgv7NjWOXW34YbgVxK60JBeaS150jZmjES6MgbpzwARNeMJnu9dYmu2
joJpuStAuwt9xNUyS4dHJb0egY3rI5vL6TEFwn+RSk+IVbfjM5kPs+cSYpUtIqXQr1oQ/SyeEeuK
Q3d9UxIxdlsV7Apj6T8ppBNFk54UJ00Ji7D12OthQACvxr8ygPJdRkItRugO+FsCiq/rdmwKj6Ox
vvD18An9uL5Jmm7GFS/NMSzJGKQjt1iYSQ2lPEsbz4kEVdfR5++H4byJpM/G0KvXPp8v+mJ+Saif
SPhFuiy5BZSQ/mvD9OQ5WX7vNvqMDk+/1TuxTMOwfsmIkNqQcob/rET0VNaBp/VRTYHQ+oJp7Gve
YA2qSvEj0CFM9+ghvTCXkXpUhdaBpi0RrkIv6EGdmXGawMerXidpQaqlGcmHbY0Y4MIAVYL9xt/k
SYdpKWLdTq0hX/I4n7MpDLFr5WSel63yS9jxfUDWVuASEVA6YeqVGmubIm1SVkXhrZUWhsgN3buO
jBLoAc5IRBjgNVzmrQFPnGQ0TvRMVKlhddTrO3DKrvY6iap7CQ9GrslEUDNLd1dIICD+eVEbj+w2
rJt5Vgmp6wWfzHbs4vQbyqsKQgzusVLayAAK6Q996nQVWR3drd9aXemFiVETHYMbrQ6IbUfxmX5N
0Uk+u7USwQWok47kkSKKLhEuYqedQvdpTmbLoKdlEJTRgjvf8yVEO2A4EPhhUFS/EtNhCLmh2T7O
E2EimjKMm6j0A3tVZNgnF2WHggrBqwF/Oup1YJPa3MKeJg6iYi8R6ezpopJEBtiJiBoIZ3MTahBJ
UGXLcqrFFzM0i1sFYjaYiqwu9r6ljOqqNEdR4QB082oxVVH0UEQxRQjiD0CONiXdAD3LyXuFk9+8
NV1H8sigjCSW6IkTFYvabMqHVBozcQOn5ILk3cqcU2ahUtGuMDsYNzTeCuMi0QPbxw0Vj83Gymrz
2nGi+CfO1DSg0Bbqu8Zq9SuyF51tGRjtvTtlDl8h6/P3mDlgSecu/zp2hadTJrosMaDQSFTbnClL
9Z+mZDQ2OK2GSxhNwxYHc3kdwTV6hdnADnNhNrn7jITceUuzatwwyue7wQ78bR7oMdTiptI34Fip
mPPda2vS0iaXCN3UhpKfzyjgu3QOPGdKpttYBFZ/H7nOFK66SM1YAi1zFditzp9t4n45dhTOgdZk
gTezyynReDHJFG2cXCUEppIkX+YjsGOSctSqM0MXlV+rIodDNy4WoZ6H2Tdk1uMPFBP9r7Jzpq8a
ynV31aZlvXO0yjVX5hggzRa1qr5GYEBigDxq8bUK8hTEPEhbaCVuN5lL5g1W4alweZeoCO6rlAGx
mSCQ3LTViJK6ysYUiMSQe0ILm0eFztdjw98OPQz92cpq0/5O44xwERVhe59Hs7JJp7S9sgfgjg0Y
xogN9VwB78CysS8n8hvYVNGQwHw1jyZiSbcodoZeBAb7zlmfl5k/ImRII5ONWD2b14jUiKuAcGt5
UrhP11jmWWSHaAsMUxOe1dAk8oIZXuZfRIcwDL2kifagNil6h1bmZUyH6Ax3dInRSGWiRnLI1qA+
CWFFJm5UokaybcgcjkEmcmQymwNUxsQPJayBgqCfLMZIkOIhFNbAWkZ76Klr0vKTgR8cxauvszY0
T/EhEEST2SDCTYZtMnXbSp04hcgEkVFmidgyVaSNyogIERk1YsnUEeHk4aoP3GJnyUySUqaThMpc
L9g8hNeYFOjiyhSTIK+rtS+TTVyZcSL+jjuRySeOQwbKHJKGcqh+/FEJ8H8i9U/oNB7+fYHwoUh+
pS/d+/Lg4d/4l8pZ+wuPjqM7Uj6LIIZ+6r9UzgSlyUYyTQUJyH5HsVCcv2ib62QMon/+h5L5n/VB
RcIvqA25BiUoMp6pX/4BCfsAun5XakJ9Sf2M+iQ/muqAcar1RKpAoJRVql+FdqdXX/Jg5a/j/G4S
l4W4JH5TV+/L4GrK2YsAzLFuSHht4vV8AWSr/u6ilwqvUveC9D/27JytPX9cBG+c7pql+UApkDQ1
bdnHtzZ+6YYJchUYX1hMSXZtrdu+u+ZgGUx0jq8qF7+CsbOIXnIkKRr37yL2v4X1k8rRA9rthi1S
2zsPBBes2gpbXnxh5rdR9KxoT6T4juq1O2+bCiz0lzyEHgXuzrGutYSODRFXshBmbKfgKg2+YroO
+b/qS1MBcDXPlHs+9K0OT1QQkuFQ8RX05Y5LLQMJ7oVD2MjXJjIfTWoi5G8a9qU+28/YZEgfdckq
VNYD56vWvLb1qV/FQ3euQfpBvU6Is2GYlga81pEVS1nNfFfxybEolnpjzF+TUOy1TnPuaSxE+Cov
zQh3q1O8WKUBioDCl3BIwVJLsTShK3wFrQxSSvv27qv4TfFUdpePxpmOgkl26ynV8ns+iDMKRwST
7mBUY0Fad6x562Y2Hlt92nBYukAwo+womGven89a/+1aEpIt++9nnNuX/CX7P//1fsYBy8j/+9K0
//t/Kbb9F9YKgcIXdqIEhv6/GcchBcJwKUSiu0Y8ckCQ/qMh4f7FPIPgW6WFJ9vpUhz8j4YEf8+1
xUGsjEQB3cCfcXNOepjU0E1CHKV7wQLig6PgeFzCx/b9QU9qrypigywt0MrhqMMGNUriqI0+XjeA
LyBLFD9DHahZowjrkqhc47p06KfNhNelSxeMxLtneH58Hn4WClD51Rr8Ku3kq9XVnFO/HUDFc/t1
o5rEyeZ3hOmElAxCzH8QbBYYatPl55c9iGnffRfyumj7UIJDM2JCP1Vl2OasCKpJgBcKLb1wC3z1
kwVQGGuY/VDG+sscu98mnMVLp457kIigzVEHJYu2cvLbdC5TL4nNFzT6yTX7ZudmiIxiZ1cgwGem
yicirIvLrlIbB0W0RiIOxrqVNoRvNcGTC6S+NhAEkHwrNRA//Lq68XPyqrRS8/JwcDcZss2lGXQK
lb48gyihTsSjkU3M1jUhEGYurkRnWQ+Z2gAPoj75VCfavKp9EhaVGOWZTlI9ca3ZkzNOhAX3sWb9
mEVI/caYiktjDqZfnz/RU4USElhkywxjjDH0JJCfHw8wdyoKiJAV0jrFnFZDPW0w0bg3ZiKSDQcy
I1pW9JYfOkeJvKkHFAp/F1acOSRnVoIPI52gE2ru7E0tBOD0yI9/CAZVmridWnjtpFt3FgDwFWCq
4UxtX/A9v59ZuddDX4H/4q45RjAVHE30aMYbwx0Nr2rDcO3Sofsq7Algy2xVK+GMAmBL3+4w8JCK
5OeQ3t0SipyJ9e5KV9RkJTpIOiQ09h6ZeuambYOqIXOCgEWXs8vGCvk7gUVuEcKf/MxnJ3ugp7/e
QTwPCgCzlfz9x7+e9AWTSChX94h7cW6z0I8uXRwn8TILpmjV5uZTETcq4DqJpLGTPLyYADos9FIz
IfkYBGHHTpive6Q1UNsNHAbEt6PWSi5g/QyynP/chMW9KazqkUI0B+uIUx4WVXWlxQTFrAQMgCXH
nHGDZrm/DF1GuM+heZW5xLO3eVjcqH0WbYtCadaxrUAR7Byxhq8ZX9ZZNm7/cPjKTZ9sMR46WugZ
T0YN1dyMNOVG8zrUC+BYXPdbm87TqnCiETqTv07tOl3ZnWxb9P1eoWZ9AYvwx+c/4+NrYcWVqDTD
pkfN6fT4tZi1mpGZStPDAVn/kJZRQyJsVwWXvhvWiynSk8dKxZCw6Or+9fNLnzZ2MRsf7E/Mxlwa
x9nxpZEwtEk/OuTy9jqEixocrTqkb4rt7A2B1ogfEJ35UuVe6P0kzCWlnov+Pftw2ac7viSxl37X
IvQDDqCCWbWcR1z0941DJvzn9/bxsXIhNmMOulhmfedklclLTmjmbLWeEXNCJkNgLjZ+YbZr6tLG
aiSMjUq6Iy7iPjb/tEUrb5LuI9+Y1Ih9kOP6DKqgLDsiWdEBb7KyKj3HypOV0wS2l6r1Q5n7JGoD
jG60eS+Lhf/BzcsHjciRh/DhKTcKRBn4yhjoTP9R9YsXmBSPsU6xq8IGP7QarWzr4fMHfjoHc9N4
JNkEyRQiaY44frMRcWlqTjQOea+NuYsiDiFW4pRnNrcfxw+FMo5rGssNPjNL/vN3e+0OW1OT2yAk
8IyGKyhBKJ0mJKl5wmrz+Q196LRDuKQ3BeGQTTQax8M/f3ct2xoAeKNEkPEdLOz2t0ozfynUX5eR
qiKSitlZsUWiW5KuRNt8P3P5j1/nQXArHWQ2m8vT1ZUDBZIXncu3uvhZJ8WVOtbPtto+60G31Xx6
MqQkALW1Vtjnv6qK+zzEEHLNmYAhvLSbKoAwQkxstEzsp89/22/egtQC/+unnXxctDHD3g/4aSB6
LkTu3rpG+8qr2X5+mQ8bDN6AoJ2PpEFnemKqPn7blkKODjgM2IbG+NVum41T6PtUFmmdroOiHAMj
DMG8A5ynkDYthhFe7Oe/4eOw5ifIJCwGNi4CW+4J3g2CiPJSzC6HQeCw0bFpWMJd1qszd/pBNCBv
lFQAXFII6hlwx1dRi5hgDRXrEO6vb8FkP7Rpu89Zbeux8T6/od8NKz4gZDyyEIKi6vhSsYGKrzK7
2tPnst7Ogf0YFWCvBfyXDWHQJgwjMZ15iL+7PV0elfCAWQgXT96jW7MhH+Om9oyyewjg4y6ssH5t
DZuemP7z8/v73WeLQQkzO/RHFZ8NRaX3b6wim1nQ+6s90Frg65SKbbVTZOQmssFGtTfgc4n6xdA6
j0VAiintlTNv87fjFqgid4sRDQT5yffRDb6iVm1Ve7VlUHhptMsI3tAaZ9pqnLpfE6/lStNi6hVR
seEgCO23Vs4889/+CMoAzP9gz1iETl403eiiEmEOamwsHvFf30+auJ609qHUyj1bu1vWrnlRmW9G
6C70sXg58x7khH+81DsCIx6TFJsbrCIn76HP4qwD71F7fdMjUeg52CRqsYFWEXqtma8bo0GtASzI
qqCTjHDT8eLqZrhShOK1LY3BfCIN3bDjhV8phOhQolsB11BXn//Qj4MTCzySY3Yk/EjsicfjRXXw
Qs64tFm4jG9RpzsXsetsbDRvi7knW/jzq32cOllKUG5ROjYYo8bJU4EXa3VtnILGM5v+Z5JEX+EK
wk5Xzm1vZV7JyfPnI+di0swqTO1UrB7HvpaMiYErtxJwUcrHmZDS5ZQ3t2PAljbycfAF9QTLP8uR
Zwl3ReLlsCUAeNWpUPpy2FbQS4g3zxP7ubWcftsOBNaVeQZF22QzAbD/ru55P0YKW9oUY70q2wl5
SGcsbXX8EdBo+fzpnb4rHNx49rkXPm1G1elsPHR5aJWw2b2OA5RnmplzNwZ0vzBc+3Ao83Pz8uns
//f1KBvIWopwVPnP383+YdbGvVpClag5GFwWMdWKJvCtMyPwdEqWVzEQmVNkZhSyZz2+SmpEWkbr
avYAmNOxLcPXeYyeW6O8ajLQo2Dkz1zwdGhwQZ1zIMJ+jSPzB63qWA4hftJk8kRgB49llQgv7KoX
UWs/tJT+bdaT9hsXRn7mutpv3p/cE4PX4/q4Ok7uFKhiG7eOM3ppBUW9ZBUShf7gtzb5YPCCLgQa
ndiMvznzW2g5X8ELfbGc/MpnBwT0+FHAZ4SWSk3j82F1+lHyPDgoSDubId1s1skiT5BO2+R8C55b
Qd70qSLvaPW6S7ecyt3nlzqtFlOGgnehHg5AFIz1QzjQuyGVTErXpjDhmAODdFnPebAMdLIkbHhO
AO4SbwYUsaI6/2IOPvzTqVly6FSWRmGAMEvpqw/nErd+Mxyw+KC0lVVjTT91EHeVEXKtZPRiur5r
WrZg+asGtZQ9v6BKeow75IZSwb8+8yzkZPd+iUDlyyLJSRC/Bxxi82QypAjKfA6dwpua5A2NF3mB
yO/h1ZLmRlSfE89XQ94Vl1ZK5AhJ7Bjvqqxqf37+Mw5229OfgV2LkqQJDuXDK8HdofcU3nrPSAf9
p1n6T0kffaG90G18u/2VDJ31QCSpiekJ/8B9HZfTNk3nVSbc8E5x6h2daeeq65NiO9Z2sDDIlkDL
qRCVUxlQpg1lLu5spQ6/oOw0d2TtaTs3J1W9UNP8ycwqc1vos/rclrPY+EbhbghNAr1f59UaTGaz
bEZ1QXxNtkqbPrsphnxToZxZigkxAUIOsUMK+UqwpH2hAcKgeq2N921W8CM7IkdjZHO5EPtq0Mf7
KZ3zBb4ikDpWY95UoORQO6bFl6yhKRoiUvVQS6LS6wkNWQWEAV6nCbKBFo6abPHXzuU4aMm3xC5i
c4MGS5/PfIwfNnAUh6hFULiWlQK0PyeThAIEJjY7UFZBrj+YgfGNh/pa2OVz15AjGEmB09xskfd4
waT8ODMWPoxIVmVkzYh4mR+x2hxPxbTOyd1I694D02X+xD7jfxOQcrbZrO7N2h3PbMYP6JXjocf1
6NIQt6Pa+M9PNh9ZNOdOaKW9VyJ/2HdaKWB42OYKrbD/I0IJExH3UNE4SpXx3hr84Tuh9/FDmNb2
ZWAX1lsf9wzEeFQu2wyI9kJJI71bkmCLFMaXs1miTuM9/XCxRFNCIobNH1LNRt2UeqEhz+qizeeP
8ONsYvDhYsY4FAQs6+SjTs1pcusBHTPANAChZR3d1m7kfHHKkbFjhf4OGHPgtbAvxLmhwyv6+AIp
erB68QuweJ5Or6HmtwEK3dbDMpRHa2Kwk4VmOtlOFA4avrKkUl9EpAwt+mC0wR9GZibdvNkXnz7E
z9GJou9BTgLiMEbRLm9MUu1906eClHTGJSqt6dGx0MeIsn9Lu1G7iUOnuRSJlt44g8bJqfJz00CH
D06v7bKxXyvRVNzC334ikPtGtVNtK0RhXJZOgSB0yL7NbvYCeyDgu2uLnd404jsSSPsZmUi5LItC
4tl1+LQoX4l0EtVtmwp7yY7Fve8no7wZDCFbDlUHdhC0oE7mRlpvQycWD4VqF8WqVwBbst5uYX6W
T2GrapvYt0DzIo1Z6GBd+kXEMvMYZsXwjbqN6yVoGkn8nQq4pVUcxEsX4aDrlbrKg8hQK11FTdp8
kTJceJ1FX1z6sPb7BaCo+UVJOuWFfbb20Ay6+WKOFXItxU1YtbUGH1/cauXTiOCK8NJhBPfXpWsc
pvNObdFrpb4z3Wm9Xyz7khRUpRE2dfIYVVBIBwUFWYdtQNF71Q0WjjmbXgmnUF81VV7d1AHV5HVS
ATgIp3i8xrdcrMxQDao15Jo0WvoKLS4k5C3PAtXHQ9a2IJ2GQC2fQCSX66bKimih6Yp7o0Vaed10
o79I6ih/dvQqvARe1K7TAg2YG1gC2iJK8N6y29jDBwnEs6SiDPkjwYpH5ZTYE6SLW2KVbcmu7bxJ
J2eNYPZ4K6Iq+akGfXeLQsdaTombLRCzhDdpNsYXkyGijR1HMKlyaXZTiTdt1IyhNqFoDEsNvKdK
014pknDV9q5VLPTGUS5I1zN/gRkpGzYSagCSnRMvMqmWMteGGC3HWFpoQTdt7xMCOtUciteF1dOr
oKmSsHdHFB2jLHOqrYp0x4uTEJpk3NPKsnx952RVtDGcqAMabkUXYRw427RG3qkqIqwRwblEF4GX
mC5mewrubItNy2yW7lWio6+Z4//L3nntRo60afpWfsw5GySDFphZYDOZyTRSSipJ5U4IlWl674K8
+n2o7saWUvqVU3M8fdIoqFRBBsN85jXxvYay41Vt4s7bVY36scFIDHhsZSK7PgXbFk5vvlHjoj/I
Jq29urBccEM0CWXj2F/j3gIYh71YvTbmFGBDOuUorxaY6inFdB0oA8BOXcHkS81d/TBCJ1yjz7zR
Jqf3ZmkpbDIMQBJdVgejtJFrQJAGIShTfmgU4gtkU5z6upmyYFsOoDeHyWZGUALrirCGjqEb14EF
gKJux0OZavapLBtnLUNHo9fUxT7GbX23akA+WuDhTeXQTWN9Mq2kuWebfOntRngWsFVPIafwu0a3
926XugfViZXdbHaxN5uK/RCnnb2RYeB+lloiP8hIn79XGR9zCEdnuwgGfUipL1/3atV5RZY6pynP
rGvbDobrpp/tb1Avi+9uofDpgjz5XNGNgxvGNx3b1NpkctEajiVwalK18qhVbiR3EO9Tr80bUr8p
HrprHKXoVsU0cR/AuhE0ID+60ywdr+JYrY8O3KgbJc03Lmj/2z7X5QcslOMjcg3ldqCwv9XtYAJl
7ihI2GGnJmnNHpHiBneYJ0+jJd1+hXqtslYVFIozy7yz8pbLqGrcjY6xyW1MiorCQxqgNJ+Du1vp
szLfdOUsrsfOThBI1UqCxSQ1AedaWhojKt+Lays2h3ZlZeNjodQb+AnzfYy6+MlOWL8M0VA3HaqV
laRYijdNI8T6+RYEWEy7a+iHgIQk1stxE3DXfslwqT4t6I4vet8kR/RMrR9IrQOcrcfyKOwq9nNw
4pu8wFpmFTepinkzE/G5VA2eUZNDcTLLftcgB3CoM/C9kRPeDK7TbHHHqA/gkapTnGbOnZIA1Cym
vv7QY+bwdW7a+JM1GdNd4Ub3xVgqP63ZNjh7wD5SQ9NOYlLzdZYMBVK8c39r43en7ZVQ66frqgAq
11ft4h5eJJV9UyVJg2/zUDgfKKZUhzlP9a01OfwyoZj9ONjod2+k6mJvXvThIHcFhld3uFRId4tl
YO8xw6NJiqgVmkeVNpHI0lfKaqyxj/ARfYYvkgKBXKHpL+Q6rYd5X81atcWmrrirUgsvCKe2ynWT
NI+ZVMd11DTWTYlj589EU+SnxWmBodth3A6gFj4JBVkZ3LZwaRjbofycUB23sfVQLASopQnNyG1S
GERR58J3VH/MfYn9+NBtu9TEGBTQdwoHxLxGhj/5tBg7+HFgYzydIaK25pYZbymOD1/tVEmfUjUH
ZVvJcJsXAtKLK0e9g3Sht9giNsr8RTGGovbwuXaqNf98vjPDmfNGzfajK7I7+qPln3Mh0jUg/wLD
QbcfHy0ppttKGaiKhLBNCsMs85WeVOKgRUm9DcuiPw4WPZm08mHIjRtJevI0unp3grwnH4PAreat
1JToFJSG+Kmq8bfKHuybsDObH0qVESf2WL49ypEzhe7sJG8rTRLVpJVjP86zTuOyNNVTVcGRcpNe
p/DY4cyo6vaqrVI88JIk+9LPqrsehgYf16JF8jfEia4M79V0OJLvtIjWKxq+HOERP9Y7yxyKlTvU
7pUi2axDqIo9VUdHbKyABMfXsPi8EhWGaIopiw+IrOu+qo2dFyGf81UmmOF9BJz6ZYqNCLGGIsC+
tm+W4MIY+EBtye6MIvcwSVzTCft3uWxqUg5yHh9k6m02KgXoU7MjgYn0mltOtIIj2BANV7td0Edg
Thx5O45BhFTGEgW5fQiCNKrMfYlO8AyiNK93mowPDs94TbjS3nKQZiu7sz/m5hLHNJl7RP4hW6nJ
cDdqYbzl6k6OspuPap9jC2/VzkNCNG0CxPDtnpAaZW4wylG2g1CVc4CiKUya16563f5UBPkGiQga
MYqtcSHrfwasqZ1pFvOqUnNzg0P7Jld6a1shDghboMCkshw/W0mv7DJw0Qh/VAxoptFHZij9ltdR
gac45hOpY4en2q2Jrh13n5qDhGSgtzed4Vh7BFFzr6kj+cmy8viAxiQnUBNMH1UVU0g8GrZdCVtu
RF1jpSFqgPWpBIkvS0gcqDntVSH8ugc+LdoRfEe5iys5eUaYPLCZs3UazqcUtXlcU6p0007itrNG
lZ2vGXdOoElqiRKfRznF/baLo+ImHavpVp+rNt82TRWdJo0T1KRheAfOuvRn+LmneUpuuNuQF2Bm
iGDBv/tofrmb0XJb7NMRpXY56O5M2dNLzXLzKmnj+sMoQvfK0fLvwYCJYZZRwPKs3nKu5PIDtemS
cG2oMYzGMtQ2kWIYC4XE2bQybZCtxh/CHmp5iEZpUg8L+0f+nePA7jpghNotVXutewrzp8nGUR1r
99FDcyDBamciIgO25NdGZhAnI8Sj96bFiVXxDcOg3sRBfsIkQTspAKGw5WFn4IW8C9pAbqN2kUmD
Ms6vj9+FhUUhnr/TCZfRGci+Nu7VMRWPaKvUV1kRTh8GHGf3okvV2xDepD/oKklO2aeK5WnqKHOP
hqnk+NSmK3vWc79ujOnRGqtulbhl8sFIFnHqOjfatT3oONwAuDavRVikCBvm9oLcVFj1M4kbeGm7
PtIjiZsVvn/CXjWxwebpZy2Z1pg5pFs3QmIyRI03XY8Q4lGnF/NP3HCq0cstF57iHAYDcXoN9hSq
nmDpOE35NcGi8H5Q0moPgUmW2zAYHeyTDTHctRV57jpRZ+wjIPKdhlKX2xpzW5yq4Xy667KZ84c+
S5SrTBiLMsRsEQCUmkLNiBom+BqvN3CYDIABQ9Ux5Ae4qOaTHHJIuLVpbKlkoaktVeyzY9UGmO6M
iIF5+lRlQOJMB2F+qRwQDEu2WlokH+IM6LiG4suXKLeKT/mgYJVgjbFfLne+FhWEL1nMpM5whaxV
Z5cODB0iQfRAScLwsL9RrQLJbmuOd22pF1RyzWqD5GiNPbW7LgbTxQ9TRfutNR2MgR0MfOgFTd08
bXKcI7aaqzjBusUyczPGwt4NUdhtkFStvk8sL3BktrkNHMXemkSNizb5BO2yxmrx1sxDmGJKX6Ff
DpimM2D2pXMOph1vH/WplKXlWY2jHYKkq+iMYVdQUecG9NZhOjoX1SqJQSrVme21o0lQJ2QEcRNL
cDUNm22m83HK0TrU7nSitad9nCvlh10k4cdhFPG3oVPV7dyH+fdeyYF3qGkJS6orPoxZHx5as4yu
JmXgbIeU50UVFqOmMQK3GwtXu3cNBNvX1Wzi37w8UmtR6BmyK6drtGpliqbA2AhbhEYZ6qvB0f1R
ENN1XaXs6gp9tUK3+4NK9dqXphsctFlkfqh0lafhzueFTsVmXfTw9bAYjz2H1UpWDfmL0sIAcWmf
r6O5ASdC0XVndi6GnkQMNv2QEr7RCkm57kEHyB0hnKeN4yrNo3qTjpnfUBK5dlUqtI0wYcuNnT+L
hvA2FD2ziLHofpQ9ZqBisjAQFcMnQ0/HfVUpWJAEbcb6LdA4osJWHJXc5b5rdG+IHmbTiA7QJktE
dyICxiBzaN9U3KerwWmI7gpBIpA8hGMc7ANNDb2CkgQViOk+bGPrMA0hHl0OPrpLDbnfB0IbtoXI
AXvj/7JNVY4kFwFJkNzqXK2ZtNKnMlAC/WSdJ8mYQkzG/KuaKNhzRyFHbV81aXfqJeki1856cMXw
PaRTDzE9+OLq0LsmZGTQjjes23BhSFEZMVaL9dh6CIIr1wZwZnXtuJ2DxN0IpdzPc8OVbSifZZPA
PYp+FtpiIWAsSdxY6l6HfM1Gzla7Ilpw/abDGajvo/UY1PPDUPDLIkrmdSc1dR9qMYqbNK/IVdbt
kA5eOYY1ZZBpZse6yaaKbGVbqljBVVg9RLQqVhHMeL+W6XjlJBQYdQO3n8AJEi8LpoepEYWnLkrZ
WB/a15rAw82MqytRpPEmjVkKZqRB8ZtUWiexvC4SnLTmMPsQQP5emVixsMQ64l3p65b6yEd46kJE
pPT2I9pBu9Fo/ElaxxG1iOuaG9nYDE1Y1V4MyzcAMSdcQpR5cs1Vb0MScgxF3oosaQ+aThA0z3Bq
OCnHVW2YeFQhoDzdOnMj74y4hh9WYZ7zAROFelWHiX5yyOh/xq5lrlWt+DTToyxXRorJWRtSPHFb
RW7QCwpBkga9n0jX+M5+gmG5HPuYhemwXAW+7hXFonVIblkUbgduD8vtzML6ThvEp0ETD86MMtiY
59XJBNS3AuX1CZGA2LPdKQXvpc1HeDWwC/mauxhe3jp2BZmZO7REQmJcZ1pIPh8L96vezo8ZzPFN
RtbOLZpQaJmSHxQn0nXtxo+6VHrAmNGwtrPuRx9g89vAAR8NkmvKm/qtqQ/6Jk5c9TqyDedOOL1z
iiOt9LSqT3Zg4/JTqGh7uGkORKNsASKPfcb9kMUfg2kqub5T89RFnX6dVWF2UmssELs63Kqj+OyE
KP+JgtgBRj9aShLZ0EKM1s7CyPizrUm50/p2PdAoPw2EBgALO/nNHZXqQ5lIugYWqUswa/OBMjP9
A0tQLTOlXUEprtsd+hL5SamT4LqLMvebXWJRBrCydNUVE0A1LQNQ0KzDulC4KSLVih87ijyYgjhw
zb6bs80FlWkWniIkyOI0qAYBcRiGXqX20ZNNTeRYsyfubL7BMRzr4lioYnI8Z7bbn641RQwXJbQl
pq7bFckU3tg2pGSTO/mHTBLlvmpE+mdQ5dOVzMLqS5uL9AMEOhjgtkpFy65p2E8jnp8Ynfc0/Fsd
jUx6LXgss3jK0PREUztsRb35HOrt9KAVceNL7KkeoS2UcP37BaXex9EuCAh8wkRNrmy4zhta9dWx
KLGI2ZDvyBWhj3WE+R+Sn3fGGlUFrKxFVM6eztDXXSFjOmhNv0/qZ5uRBOhWazjbCVsYYIFDd8K4
WazCYYpu+0DJ77E+bHZNbBLVOGlIu7SGbUgLgvxIfoi1Ar2N2tUotKdaYz6Fc0yhAkSluxlyyWfq
CRmSI/6w8G0cO/vmNtxTsz1WCF+ZpvtQW6gt1ALKzZzlxsdiEuEnROlXdjm5GyetS6yYdKF4To02
7GqSXBP5rLjrqoN+HbeCMpotQ8gv1gcqemvVICWm5U9ocp9SfSRQM7e1VaOZ1iQAjh2MULjAHBQJ
bS1S15rGMund7GuXU3xo8YCmCaH8KVJQZWpUUeHOxWqee2NDWXsX0WxYQ/MvPMVBEBuM49at0+5j
7NR7tm7/vekp1jTZ2HplZPVrFShwVdZUBAPcxuooNg8ICFcrezJNjFOU0o9st9zMEkB8NqTdPqKK
7Zlcsj9VJCfXnZnrW2M2zZ+T1Ny12eNA1RPo4VdJYDK6wxE/8+pqAYDuqdcrayXUTa9BtqNdGQNS
/pFbZOuI3zuIGogFU0eljxJse9+jbLOifDVcVyEHBYoW2kPa9+5G7QU+3YNZRES5IYlR62CqY7Wq
sgK0itK5kM5dTVnr6jnhnqJifEQvXLsSIhw8PNO7lTqV0c5BMphrd3SOcQvhxnAyVEL17YQSSLiq
IYv4eqn395qh5T7g/GFLsRohegDQiS+GzN0ZY49hlOiqL7jJ2E9FEqefG61rP1JXs9LViBRH4iVg
+4/5INsfAV2CI66mYo8siXaaiHiuaqhmt26YJn4xhbeTUySeKKbo4/u9nlf6SQsuQiBz41g22lvg
jF72y0aaUWmk6qjaGglKkG29CES4j0VKTTqrbopAq+5NnuqRnstPrieCFj1XbaB6IjOfrCWcHkPH
8u2aVD9Ts0cM/spDW87hKo2LiPqa6f71zP9Lr3x430IGUMO/pzr936b/BsDr57Pd+P7Hf/0Hf/tv
mpPl/gGI+hkuCHkAxBKgjr+Jlbb6B4pniKoZFspsi/zZ/9dd0/+wYB6ZtFJVkHj2Qo76R3dN/wMX
AZSrAMYtUGHgcb/Bq9SXJfZrCxW4BthMB9ElgLL2K0iw4iTdZCspikSjlt+ZpM0Wx1a4G9FEXBwm
xxyGb0zu6CjhQZvqfvZNdGDXlTKnD3FbDQc1pvAdNniSGhns9FjW2g1846r3NEQiDk0ZxCcLBaUP
OvqL94PTOuVWt5CRep7x31qY/03pv+Fn0/XNz39dP1Xtv7Z98eOJO7/4zxeqf//n5R/bv/4c/iy9
p+7pxR82z1/9rv+5OA+1fdb98zmWv/nf/eHfa+fSIqRb/O9X4eqp+fb0o2xfLER+4++VaLp/GLoK
QBYM2DPDl2753yuRH4FzhPMokOt0oNeCsfpHAVD8wTrUFnw6QkkI2bKA/lmJ0PQ4jgDrI55tOmAV
f2slLs36X1ciD4W/AJ1n+s5g0875qEXitoVeGco6MbUrUsmw8xKS2c2cmkG/gcdlNBsl0JWZsko8
x+sWxp2yjgyz6RDe1JtD1E3tn+Y8IA+io6L+EyNk3N6b0qA5jIIMxWWhjT8Wg99VgxjEY2kWyXVj
ZbP4q4f/v0vxlxNuUWb790vx6qn91+opesqfXqzG5Zf+oX/qfwAJ5OrjjFu4v7+ci46KqxZgNMB1
4ElhXQE4+3s16vYfUK84FSEiLr+z/Ojv1airf/DPaCasHBD/VOLF76xG42wxQq10QPlxLqKTuyz+
lzez2YyUZTWz8qnVlfCNscRDrKva/jIpt38t7l+VGs+hi3+NAo2VsxyLMHf5+S9ottDse0NIUfmA
LtZDF7iIZqHShD/6uJLlVMArM6L1+2O++WYU0VSDiQTrcQYwmctonifDqvzc0MvN1LTNWlGr9gJW
cfkQL3bz8mqk/iqAPZJgqoYvX61Hz6Ylpq38UsvxszVirG89NXJLr1RdCv0hFZlqZXQxpP2swwB2
DpXsAJKDMnGj1ea+Vmu5tCTyb7E+ujXVrbIX9wnCKr2vV0hHrTBTVa4IIxX9tgdepm/7GPrd0eDG
u+6Blt9UVEF2bdsp1+9P4Tl1HjqwDtjPduEHG+DvDM7EX78bxokuES8ad+2sGLeKDmUcD+eIDMOJ
9MceaT4UhDHlbDsXlYJGHXaGUSVbjOJ7qti1PV6Y7Vegr+WBwMC6CIzSR4Za+vKBLBfZOceuaQUo
jnUwNF1+iSUl5FktJ3TU3QytHJFSyBuslXQoeSmqNC4Qt14vLG4VDXgqcQlqAucsDBMVy2Eo7MK3
g2z8FFttfj3Y8SUyxKt1BfqVoElT+Z+DmOfZmyqxWqjhGNLyAmOwdsYyO2DBCK4zVpoLs/pqdy7s
dEC+HDYMhEfUy0k1zE7XWpUw2siL+gjRVH6CTIQ6tINHpSql8kMLmyH53f3JqLYB9wECLJi2RdXj
17U1QY+ZWDehHy7YGxppMqNb0ua799fwq3mEdA9uTjCdSzDgns1jqNO20Tqt9mOocJj9dukmc9g9
XVY7v/tGz0OhHQKfiWhBnJ1yQeWmhmzH2le6FvAddLBWsZub99+HWPnlecMgfCcNSipH6Wth10IH
fZpUFb1q/FYQD0t3eieHG2TvmuusN+3fPboXvilIFMImbYnQz46AmMuL+o5E7sMZb3URX81GgrEx
pZlcKt9p4V4Syni1vRgQjoXBByP0f+UBFXAKzgXtapI6K0TkMAkQEaUE8v40vj0KhBeYRlhnnHNv
7L7Qcwtshq9BwEbEoG83Gmy5/8kovA94WtIeUye7+XWN2zEGT3ZmVP7Y1MFmSsZvUrtoJPGKwqMu
M8YOJiyAM/KKwhN09VCzKnkXA6mmUUOzTUdmbNXM2secatcVFep0V+tzBEC0j+mXASMsAeBcOEfe
mlOchBYlfEDaCG2/fFu9GDJTD/hydMyqdZu5YjtjRX1hQWpv7OjFj5EdrcJOQEb75TCA4iynpVbp
Q1OvPKejzJxEw0bPx/spHx6iGqX2WIiVgEaEgdA+qLSvkr4DNBZkoksNApFLd+r315PNQcb8k2eq
z2HCLxGOgbBuALum8ifRPyzR+9aop0th1FsTjHAxhzSrlqtwORt+GQSJ4hhoNYNQHS58RVmgOYZx
yVLmrfl1Fm+0JTPXyXtejtK2TlpS+6z8oCnUXZ9W8QOF//ogWzu5cDgv/9SvqdCycrnIVfRNyNaI
gF8ONfExUAHuK38oO2UFqgE7eNUsvAoQzLqX6SJ7W0+bRp0uuV693jSwuXBqpRgAzZzb72zowAoD
dC/LyrfADn1JehP9TtoHftW3FTWw2Dz29lj+pMtpXmPykB0y/AXWVmDGF1bO8tFezAGVD4HsE+fD
YgJ57pyjUDopO7TefD2s/1RVhcbTNGSboAvEKoUtcGGTvrrsl5SBPJfX51xCDePllLeBE7Y54oV+
YuTockMeCCkgs3xPSdChi5aXYPJy6o2Pv7lBGNcllln0ati654LXnYmNZwIzyx/JljCTYNeiT25e
uB2N5UQ9m03SC6Da5DMI57zi6KAmgKjTlPtZjx1v7TjT3p2yfhc0uXKcADGvHRCX+yiPIr9T7Oxk
t0CT8pxgwOrz+QsTN+0NJzerdWaOSFsZYyJhEJTug90bn3Mjm+5ShWuQ3AU/e73lI6V1DXgKCJOk
H3cQdCJWhSp7T1HM/k7YxrChG56iCzyoxwLZuCOKwZ1Hfy7eCMwk1qgdxj4qH802BbTh55lMkfWa
LW+aOdd++zNA9cOkmOyR/86DV8VtsxE1ksKPUBv3qLGOXp0MX94f5BWBSyWnJB1aLI6WBPecKjTq
ipJNqSz8Jsi+h1V8Iy2Q5HEcK2sX5VIvHYrbSCgwt+YNAjSYyASWH/WoGIu0oCUBIEE2GJ9XmBm9
/2ivTpzlyUibXZucm0P0LEbrg3gAwDuz/HXZ72etaWDSCXel6wm6aFrIDtAXx5ZYcy5svFfH6tnI
Z8eqWbuJg79b4edjPtICN0fkCEAP5zH6mO+/5Kt7YhkKVicRIka2IGte7vFwmHXMZ+D/OA0dx8Kq
IyR2okvCam+O4i6EKGJDgtKzqUxFJQDnLju67TVfwAb0xBx8/P1XAbEvIEg/B71nx5WqmHWMJFru
N5pTezNguVU5jtqFb/PWqqAuAbGG7gTJwtm3we84BLmQ8G0ILgDLGOlnLGxNbwLWdg22wTqMYTeA
8cfY8MKCfGsWLeIlKufsSxjpL78V1Oa4R8s496PCiD+iNEvrrBnN3fvT+MYls1TRF4UTcFJQvV+O
MqMjCrg6zn09r60jmjYj2IsecfIQAE8TGtHT++O9MaF8MIovDGgu1YOX4+lypA9pJbmvDK3im6KP
V82AbHJSOmC6ezqJ+oDccV5MzYX5PGf2cPQYhNscPXClyMPORnbRph1GoPn+jJGAZ7aAt+d+bjwU
zpJ7i4+6Ce2i8cC81FhMV9oF05U3PueL4c+2Hl5LRYU7buYrtYE+YwnEWFqNvJBXvPE5lxI3PQ2+
GjTns1FSmvZVgKGzr2A6uJNEnruEQhNUa73fgn3qLhworyeVw5IDBfgB8RImiy8/56xIouoyyvyS
n3lFUn4eORW+OE5ird2ebnhaRsaNQvd3DZfJ2f/uYqJWz95c/L4o6ThnixfkpjqUllr5SZ3ecEa7
ntHbyk3dg8fK4JmvWWTqCdCg9/64z6JKL4MJLL0o6RG5LGZ95ywxTdRjGIdBCY8y7trrNG8gHKGS
ZytHCRv0J+4YCPo6jVK3d7KP2mvSALNdQ1NBZCwPpftJZjO+YLbk2LAAEHzBdGuwPWpcytOYQBxY
adMkG4TancZcqX1HFdSesQVTU8WGVQXKFcfcECO9tRwHBHkgu7YfC7Pr9zTgy699aMP/qZyqquDU
tM4NeY6no23hfBGh40SQf8boawoS7Of7U/N6mcNDJ3CmWESyB/jl5YIAwSyTYEgqH3tv9UvLjQ3c
pCm/vD/K61gVFR9BMiUI5BZZtZejFMMsEOZAHEmhwBGE8kobXQe93eIBLx4ks1vHvXB6vC4wQm1e
UhLGw0SK8/LlkLUat5EDlcuHAd5DBhmDw4QYvMf+CA+uHqAygRX2RuYVnLam0ZOb1obE+LvvvTwE
1zdBypKjnC34HLn5VG8D2v7uEp1nwOkPfT07e02G+OHmdqgd1cCZf7w/7FsvzwXIQgfgRDbynDP9
kl9aVhCF4Ahzv4ttjHuqUgWW5SiwzpvEk2PXAYhKnK8Q8VvgJ22xTepk9t9/iNdHjQ7B3lXF0qRb
uhwvP4CrRE2uRjM3RyEQKRd2vABSug3a1ckanD4EOmr5yRHjkhHnktS+MP7bk/DLA5ytgLIlkqkD
oNE9aid3NUZydxJc3CYeRsVLTLM6Qpuzt0oqMvBapbKKXd26sAxfb6+Xk3C2vYJuUqFGCeDZcf+E
PgZascbcXrij3xpEQ8fgubrH/88O9a6lvA0+fFllIrptBwOpDj0XFyKPt0ehj//8RVlYL79nFKZj
XzXEN3ZgqF6n5fotBAPnwo55XRRCGQnkLE1VCjBITZ4tGzG4bWM4NWFUkler3Bije9lOnUcXQbnu
zBjR9F4Ot9BJzOuigJU/Aez/6RgZpFepWCeYVukunKAMQOFJfjsoePlwZ3PQW0B2XK3lczolkuL4
w9wpYM2893eOyUy+vK0YxbRtRGps6hrnmjFRNIq615iCwqiyRyHq4gqXbUCuRnQhy34dfjASqGsb
0TzqcOel+6DCz7lHzcWf5lhDBxUxamBa0aaKm6+dXVzKAS4Nd1ZFVTCXlVwuDKdmwRodnAWVHgZ7
SzjJ3oWte2Ei3xyPDs8i9E0Eee673nYAHGPAYb6KfNljDvnDV9rI8qLa7qhKl8FvR3NMp410HL1e
CrjnznljkFtOODEeUq/wFkbk/1Io22vXaSdfD8bh98dbPJQZjKhqUSB8uSVRolajcaK1FMXFvLas
Pto4ZvkEurQ92nNebt9fl89V7rOFSTqKuipSh4jAmst8/3KtKGGpp0GppD533bDQKv/sKmcdgiMu
w+JGUWNkaDEb0eL0KlHqA3hmDycfr9HSrVKGVyW9Pi/tk21sFTh4VFuRIZfYBF6UqdGFT78cE+eP
ikcCosMaglz0pl4+6oDJWjFUdBANBElXDuUHIW7o1Ff4qKETnjeADN+fnWXvvxrR4r5VqerSVzw7
uNAA0eAnWim+3c3oC1tZKlRxulbb5BqhF+sQ2rNK6QQp9/cHfuNgpuVH8w1EDGKx5ynaEJYz2iMy
9acRhzilSmrQnVF34SZ7lo8+ez9gX0RSy2ZCUvYsllFsuDplEKV+l0IEy2hobW304G9k52LI3Mzx
Adjt/IQjmvBcrVcBiUt3b2ZNiivTAAR7cXR+/83fOCgNkDcLEIGmIPnTy48MKxS+3Zyk/sJ93IsC
YV2YX5onMpTu/wdDcZIs0EdBW+tsqDobHIq7vH3aGbFfqAmJb9jhh5W6n94f6Y3PyXm1SMnxSpR+
ztZRrteqAeQsIVcJcq8UdQPN1UkuTN3yvGdfE+QSHQiSeoS5z6sVrToZU14BQAVRmvrOoLn30P/g
pAQBVnw1PJT33+qNT+Wimg9qFMEdQpSzo4q++kA+KBLfDaGF0wCRWztupoPTF+WFrf/mULwZfQ+g
iPQeX66KXilznES6xI/yYeaWQcdmnoS+t/rEuHB/Pq+ws2nEHRytSuRjkHl/9bFarez7wY0pwmvj
g4ug+dpFF8g3K+zfGozGdo3aqOgYTBG6d6gDIh1eYAWWjEfhRMFdFBvGZqIi9kPYoYmToDRB7YEu
LiSkA5gUKaqq9A8Ejo5HK4VQMxXBcJMieYi/GgrvLWZevwuLAFaHFTcSmFRWqRYs8/vLKd+rVlq3
OLb5kmaHZw2VtZrMPr2woV4f0IKakoY8JJ0SxKjOlrmWBzj5DVDqy3oetqVZ4RpoOv3i8lj6lqWA
tafQtv3dVUivcdFE4q1ojJ3ryYkp6oY8i2Kfaku6jUF7IpYPXse2hwvr/Y3sg6yHMO6v/r5zHpRL
JUGr1EZ+v29KxR97x9hqotMPfVkLKMI6Yull3d2YIx2EESb42gqbS/prr48S+jMAwmjCLKYn59CT
gdSuBo8U+w2Qo61ZZt3GlGZ54Uu+kjhjS8PnorjLiQIk/FyBs+9Re0FxOvLh22uEALBrNk2CcaQy
L6YlTQApDoTIFRyiYh8FTXgzucXXMKjMqxkp6hWiZ81RTHPtv/+1X6OeeDA+M6UH81mX8yze1Oi9
oCCPqVDfKMEeHQAJuypsd1gh6aupKOSp0IdukycDUlv6bOPkiLjg3MTzJmhBSL3/OK/PJZ4G0AeX
J2c7uc3LfWVacjTq0sJFr7XMLzCN1C10Rt2LJHSj94d6HYssGH2AFxRul4LX2RY2YRdaojNTX2V5
UzFtIXj2dK4mNEJXVmGIVRfC/6YAcqnU9ta6J3dBjAn+PYU29WzO9R4i8STq1NcTV9ngsoTDIfNC
3WUYd91cXRmTco3CUr6aqkn3nUg09++//BvzTE7jqJQ4zcUb5ezl7bGHKQhxhygcCV9Bjw7a94RI
FpJuF66aNw4xnYsGaCKip5TPzq4aESeRNT3farreHhQ0DA/5UEALcRxo8uZQQyRBivb993tjVyPl
iEYP/V+VaPNsHdkWFrBJylU6wRaCFqs1Hk3Ki/HeW9NoL+1l6sRU4s9VKkWBDcZcG4nPxXeaZeLc
TLmjIhLvhOtKSzvEQqtuxJoQ4Q+hKvHeauF99zhy4ocY1jQ+HeWK1gGaM1r18f0pePPZALhRV6L1
x8n2citFIsws3CoTf86mU+oY9VXiQLYCrGlcUCB9a7K5K5YWNOhQ1V5+/stlaOAEWllZDlGntpJ5
ZeUon9pG30YXDofX8RgoOjosi4r9AnI9W7QEYwoKKgWhmEAFNzAguxtx+zPR1RvOrUuC8W+t26XT
p4HZ42Y4762gRqRGJlgiPPPUYAsrjpg5rtFWN/J6G9mYtyKIYFxYt299tGctV3ADCLicJ0hJ5rr1
KF1CzqKM4UVa4dZyiW7FIC71TZ/70i/jMsqOXL3EnFxNiAu+/GyqG2vRqAYsEEW7j6DBxU13IgC9
Ckx9M0T2LjHrPfKCW1RzEZCxP6h1DYC5PTlx6xUhVfexORmBfLSrYff+2n3rVkLngeIWV48L9vXs
0LCRoZkI9hI/o/S5TmMDqRtZwZ/U4tGz8tTcjklTnWZTL/e8Yrjpg3nwbURDgNOEl2oIb+R1TBVp
FGgngmUaAS+nqm6JidKGvZQMU7WJ0S48yrx5yv4faefR5DYShuc/ZFQhBx8BEiQnaDSjuLqgtLMr
5Jzx6/302OUSMSjCWl90ktTsRocvvKGv0o9hO76MCaR90OA0BoCteqnZTXdI0SAoXnctQkA0xm4v
kBjw3bczZAEnBXxG7fL6BxXgPmR15OJBzEi/APdw3KKSa9TRcBaGpEj3OHLMb6UaDed5web29vBb
J96hUYE2O6eeB/t6+AHfnkge+DzOWJHMKzVuygC5dmKTzUlaVChAQGMn9cZy+u1eCUrs4GGoMwpt
Ezghdv1VtmflQDUaU3KOvYdgk+wmo55/aJEE2lnjt1m8W2TSTDqrUPmI9q9nOeHPKDnlQJaZIQ+o
R8/9gOJHbV4Q+0Qbwj7WcCgNPrDZO09awQ3k1MkTNcHPzYiGkRL4lWwdulZxYVydkfW+U+3srtPT
+xZMil4kr11aPVjh8ABwER/K9Fmuxl/GXD3gee9Vanw0jBAb8OnjLIcfFNRNwch4oGYcFICSE3xg
HIPVj9OUfsvr8lVErRbGjCTHdyDRfFK5R83mfMzdJZWCE4oobg0gZyxEhmRfUuQ0UCM8J+bgVXFw
P4XOHYLAqIn1PgJml1xSPlZmfpHn8FVKx/to1I9SHz2p6azC1i25BJHF7kpvNMvvnaSdB9s4BZj0
BAouOPZYI/hRf7q98TbvR4sNL8qH0JRW+97S+rAeRw4iIu7oU2iT7OddFPMzHOfz7aE297iQuQZq
ChNqfcTwOF56JxXvp6TYqMDO8Hb7bA/kvz2KzjiUGIgkVqFgnToJKDQZSmro1HcjO8k1JbX8Dy+0
sGND+5weAFC4652MXEKmYm+cnPQef6wwkJODhK3q5faKbXwcDiJyDciQE1O+dZh/O6/VZKRZQRP3
BE5KB2mEOoadFoGfVnsd2Y1IgJHo0NPSwWBlja8zhkaPEpxST7NpLw+o5+geeir2RStTSMBpVe7k
ChtfifgOOiUZMYmxtoo8ckp9XY9X0ymjCn/fj33yYTaDdufC2R6Fe5JqtejMatdfiSJCn8tEkae8
b3IXMScTkRfe3NtfaXMUrJVw4ROB/3ovWESpYybWrjDn+t6MnQGLyDbfqfps7gXB+CN0ouS6drTj
xV5ULeqTU58ooa93OWZoYSH0s6vweHtCb8Wq1T0NzE04r7FsIP3W64b91ijhlXXCWTuEU1SjaObZ
VtyOZ+RxoicEd8rlGKtW2kD+j/DuXigSj3eNntuJ20TBcm9Jso4YyKSVGFDIavqtQU7tc7o4/xjB
shwlzDK/TrGJOkeKaHXjFrOTPSozAAe3RoROv+uNSsUnxKy7T6E89tg2KOMwnqbZTIj1LWVGcIvM
7tUCjeqnsQP1TA51p7jjxNfKc6A2DhInQz58N5s4wT68yRHLqY0BPVqk8OvRK5TBxEIOfDFeeqX6
l0zejqhhqecQegeVdqZmvAJIMSZXy+koFFaZPzX17KsFHFD0sntUGUr6aR9HGzgGwEM1+1F1KK7w
++bpbIYLP7VzjCH1Wjs3v2eVLL90JjZnro0o7Dc0sNu/YRF3hRf1EaYvvNnpd47MhX9Z9K6RGfoR
p2Sjd53KSLAKVwfzLy1NNCEP3hmgoMY0RePJHPE/Ta10cmfLLJ8b0J/nPleq5NAuvfLAmvXLXVMl
4Zc6RUphptz7Mccd5djPCOZa5aI+1qPS+7Ix52cntmIZJXZ1whO2UqhmWma9fEOF06a5EEjRnlHA
Rl4gmld4mNC0p6Szin2kRgnqUjbQYTMoDVeO/W+P6JeLQeJHuan6u7K19Z1AaOvIEnhbXD0gHGnT
XV8MDY7b5JXU1K0ulw5TKy3HCImdnZrm1qXKKYK6TtGPB2l1yfVhx3rSPT6N5HrEMqoxnJbKmHxV
CebHZVRq//bB3bojKKE6IJ0guRnrzqosj/LYGkxL66iG2SnbD42h9DTm9pfbI219M/JFxBiEyQNY
8OsFLIZ8oVg1xSeEVDtfCjX7BYFcyuv5PKIKp8p/o7Qf7NxLW+sJGQZYDTVgwlfxo357DrNeRQwZ
5dFTMSLfyP4cLlo+lSc0bl7pr8k7m2RjNSkSG2BaeKNAIa+i1SboLaUwW7JwZBM9JzXKQ1XF/yzQ
j3YmtpWdMRRNHirTgB3WPWNbXZo2LUn4TbvJPweYCp1ku1EONVAaL9Zry1WAARy1NokOYxCa941a
tcdwIfgMB3mPjbLxca9+jViY39YZ//QaZXh6GdM0ekNZduhQ6jk+5igi16mUXxz87nYe0c3F1sDu
iCYvgdtqzK7jnrQazj/SAc5RN6Lq0Fez4S8Wwtu39+7GNhKy+3hxQAGiUateT49rP7R53Qh5lzQ7
A0OX/TBJhOAuZkFyS43+9ngbZJE3nf//O+DqOR3tpJ9UAMInawGnFyYT0KNQp0rYILBnFO3g0eOU
LmVSFL5ajZrXZZaDBt+0E3SJQ7l61oUvJ4EXjzv1ntWhHbHeMdGQZ29xoA9Y91UUpYsfyBrJxwRP
jGPX6vVJblLprFb93nF6J+NCxV6nUm9QeaUIAYvjet2BPSEVbCE7Djk1pelUHkvH9rC/e+jM/t/F
Mo/6HPtm2nwNxuQCHuWBAM5jO6BmjZi7Un631OCSmfmTJQ/elPWf1d6Zdw79xsugQx+kuSaqkOCB
rn/kADUqrEWHaDRbnFOSAqH6vhx3dvvGKA6OkaIRBVYMauT1KCmQd7mQQnoksz26fa9iWWWnys5c
Njae4BlzPduCacy5uh5GzhCsrGLS5kYCQj3WTn400y7FaGIKLvSDrQdHStAIK7IAScAIaVKzkU95
G/+6fQLenzjRqCTps7gb6YysDvcY9O1sBTVFv0gtH1KjLc+1pKknUsLyZ12jOvn/N574Pb9dYHKv
IrQCxsO35gRV0AQk17Sk4bGOZoMyQFPvMN3fiOPXJ0un74CvHoE5JL61w4bqsGloqOg+rKjopdLw
+kKjIIUEHdgd2qYLQNv+AzIw1WdwGoiHVehTfo6DVutcrQx6za8VlC0RRZ0bpFHLQrvvotaeDwuY
yvZQheZoH6MB7VNvmVsr91oNaWB3SAPlJag4Lm7WxhMqx1mZqA92M9c1BdYeffCob2QsQFG2+tk7
RtkhdV4gxSyDRf7HKdLxJwTn/HtslR0BL3iK0m30pBkO3dIulybSVWwN2oWSeyGPdubh2ZCZriJJ
iz9Pmfzi0JFBMjKrO/vOLoI0PwdGWSPhzlI9DHGX9XgNSzlZimQsrpLpRnVAmR3FEaMOyww9Wa2C
spZPZnrAjid7nlKrx8h5jr+lBvKmRzkIpsyz8Lr7PgeD/ox3Ro3cYDFN2T0tM2EcVh5Ga2gVP9NM
OUcnf8GrQEEd7ZFfnzwMTd7oXjoXaeClvaztoW03sIOErAJzalLStDlv15tNlbIEXJ7loGCgXlKt
1yQ0JhsncbGMSDx9njFcLOcZKWU9cJU2tVx+V8Whj+Mnu0a0PXakBT3Ntq8RfdhDo70VuFdbE7AF
fTFLCMdQfbn+ecnUIBdb247fWi3GIaHsgW5EOKsw0FCzFI84+AV+o07DbJRA46WuUWH7gJ7cMr+Y
M4jloL2vrOITO/P4x8cUUjPdJOQ1RLopbsnfjqlV1bMS8Bah/x49jIuGYlcjyc9FXOrfFInje3u4
d88fsSpFLkzdcKamOLR6/sKuTqKoXtDORZQVmw7Z9pYoGR5tnULglCBg2gRIQKfKX1O1dDtBh1jm
q88gBmeK9FnoW79DzS1TrvVD1MYnOP2Rm2vhR3MsviopHnhVX/0y9OHj7dluDkjbl1DZoEv+3ip3
seuxwldjHKrglKVF98mcoa44M3VWvTaQ5bO7Py64AOqnOfhmBSm8idehlQQ3LhqYpdybRDBjhgIx
UsE7a/nuORGjEMPwluAOAQP/et846QRvIGRqdahUl9CQKdtKWXSM2rk/4jG25/wunsnVt6O4Q5OC
BijP9pr0Wkw4tmYRQuGjYWFmBeuXopKNU0cxuzR+LW9QK0O0Lfa6Nu/CBDHR3wZeXS01orqI5JLw
JFj3ufkSDn4wtHvI343l5GUm7Aa7D/hrjbGbTL0d1HgGsIBjwAnBMsvvFswaTEydHlNjl/n3PiyB
rEwkKCrOApewhoFJYSipSVBHp6BS1bPZZ9pLFU7aXRWyU1s7Rrl77rMTIonBvYIB1SGIMd9NnET6
fPuMbKyvQfuTuBfGBn3tVRhWTUmN1XIYERDPr4WhhR9iA23f24O888jEMvRqlNWhQLTIaCQbxnCA
YY8LGybxVKn9lyoN7ByeD5c+zMWpJz8JaUhQ4jvM5Zx4Fh1N1wkSD7lsTG2BAxzGVMY0RFCo5ug4
x3QcYl70SZafxzb52OU0TQA8unFtNS7wh3uKKuax7bp2J3zd2jFAD0QvEaQHZ/D6ANZ9NQSWmkYn
xMV0dySFOaZoDgNLGw4qSmM7w71Pj8UKIrIJa43yhrLuh09WLiVLZ4WnaKj/seJMPSSzrn3E+Rwp
+MB4MbQ5PYIZix64gDsqR0HmzyY8q0FYvd7+nBv3qhBgAwAti2t8bSdYaHZXwvQPT06FUZKkjSEq
Qe3iBepI+SMzdd/Olr0CwcYNJDoAaA4I8BrsmusFJ2MMc6Vjo8Zt91ygsPzZCfv8kwJG4LMS6bVX
9BSH3ayygr3duzFfhqbkwjmlQ2Ssdi/Fn0WZ4zg6jVZ5HypL5KYo5ILiyehjW5QQuzSGnD59nyyk
nPPgObOsi2bWr9Qz/qkNgq6xHqi9D7/MKKWdmxHuScNPuh7nEMPGQ9v0j1AoEgSf6p+WUbbHPi+6
Y4ix0+0Pt3HYTRI6AIBMRfQ/r9ew70vTmB3WcCrwXnGszvLR1TV2an6bo5A8CrVIkJnrMj1FzjiG
XRCiOFoPB3a0Cr9w3jMM3/woYN5oCUGg4Fis5pKmuMqMqB8Bhlk85AhQuE8z5YLAH6Ybi8gkqKDt
bIXNqcHbECoT4F/WnbUUBUtnsLTw1OrOa90pytEI43wnJnxfJSCQ5pTjy0hRWPQKr6dWNoGe2EAO
UHpIqie9NhUMMRcZn8ao94tQyw5UU9Ij8D/pi1TVnVc3mXwEuxl/Apw2euMw6VS8deNpWDphTJkq
xLCNteCrV2TulPb8KaEc7/+H7QWaAcECqtjvdBmTJI6DTpL5JLhKuqaKxBEywr/+yyCIARKQi5t3
dRirtAwau2YQ2Wy7k5bg7WI2RbVzxW19aKJkGBeUbCjFrUbRcOoa6WnxoRcEKorZarxeRAW35/I+
ceJLC6iMEPuBMrmOUPM+dfTA6rhJQzn5Wo+LfslkuktYWSDBQ43mAD4M6sQIqnmppmd0XCwQAkAp
U5Dw53HCaaJMG9Asxa4n81aMQtFeZhTBraG/er0N1ZBGfQj73Oct6X+CJkOzG+KXJ+dLfYe1ZUIi
zdsCyUB3ZzODaoi9TpJU7d4qiYFWwSf9A0iAQv0YTb5VDWdZSszq0k7y57x0nnCteKhDyT4vcq77
RqLlT0U1CiHq4BdNqfxXoIcEAMswPVdGqTzf/mQbGwM5PwqxdEyE4KR5vSih044NurSSX2VzfUBg
S3GjAGrNn44i2qhE20CohOjj6rFrSwWGxYLyk5mpk4s7TnOJ8KDb2eTvr1BGYT3FDcp5WjMLdfwF
00JZAh/An3poqnk+xyjzeaoaT2cVfIknF+q0Myglvnefk2FpXfCm0ldAz+Z6Cdt41hpj6gI/6xGT
ipWHCm32V3pBtnxEXH08VeCSHbdyykbz+rzNXozAwh6kyY1JcUd54RGuLPkFoN38DE5M4hGWn8zE
cT6Fg57+mEpQyUcHkC1doEXNP0eRpr7WmokvRWX1s+ktQyz/6DMlnw61bs8SVaQu1y9TM6Hi79Cw
zbwgSNX+kGlL8jkRZoWwGmNnduM8CkLX0sAMHlolcaZDbJRhcAgGA8V4W1KbBOxLFj4Ocxc/NHkf
/DWNUiQKPtXPOOznzE0TiIyuClb2eegrHSXuKf9VdGrxd1KFCLkvoWyMtCWNge3sxOQFUvx3qnfO
hxiBI/PQFniEglRUrYldbk5EYNZYAVkxIbwvQxq9JnbNCSjTNv4pjY6C56U04baqlv1Xc5lhvkP+
+KqUS7W4DSYp6SmJ1AKno64HIQSu9XXSlf7JjAsH4KVhNucZfPVzrtDnBXWkSg9Ko8fBUQO8c456
jR61KsnZj0iyx29FpbfPma4sGOTI7bNN9wh1+Pwh7XN8fRq7lwsAQxUFl2IMhMmVcc/tYn3OqI0+
10kSYMkDPfnQFA5G8LS9nTN+Z7HupsihSYfGbiv578pK8Z/URyeOPXIio0FOMyVVQK9Nat1cCpzR
h+cd/lCKZagPvaL0H5IhSudTY1SS7v2PrEsQ16lVcCSxFcHFrnTnWUrNAuOGwviSoVKSu6hvBhjK
Ot1LCP4KL0Q7BT2t5JJNgQh/ni92ZkrPSF7nX2+ffnG6r+87alSQx2mHIQ7zjj4QNo41BWkS+GGL
NGgQIdDQl4p6slrzy5+PBHJHMFDRwCCzvz6KRBa12oQ51XHERu6rNvrV9Wn9QXbaeCf03JoTADFV
NgjiQaevY5okDKNhihiJ1MCvw7y5X6rA8Npe+n57Tu+R8MBrUSZD8Ya7k+7saqjUrmxbYoP6Vdgi
06ThZyVZdPq5G7QzD8l8iPSWTj8A40MUDvAk03zvan2bz+ob8iP4AbjQi1bP6pIbKw0o3Rg4fh6a
i59NJs6ZE8ZhpV58Uef+HqI0vkyBPXpG0OI8YFPc6J3yvpG6f0PnRyKN910X/BXb5j02yOavvkJq
vU206nx7tTa+C4UkuIVksjJX8mqxptpadBlvD7+ThP9fZP+TtXl/hB/9f2TXX6f/idb5x/8995sS
xuKzmAKmBTOE1tsqY7bDAOCWhu0rzmGYJecG7b7ewvy1mGSUIDJtcnWQIH++72j+CLUqoacFXu16
h4cBxqQMQ2naCuXvQ6fMbqgm45m/a/6HpYTlRP2Ig4vk8+owWUqnO1HBUHgwy24fYxMCYKhGT7Jb
dma1uceJStnfNhwbyKfX03KMtB/R8nD8oRmByZQBfvIOZojHdlGdYwbM4jLy+B4lQxkOtV0Vl5pI
YucpF2u33uNI6JDjoX2rUjq7/hFmGIczlQrHXxIlw0VNpUEeTbYfLzSs0cRtPtcT2UlmFHtfdXNk
2irIPXGhsHevRzbkPEqkjLI5FnbDERvV2sXJ1L6TBqRVMWUJv8xlgscsFtE7H/l9/AeQDiNNOIfU
lJV1/GeHyKk0IRzcHpT7ca4qhf6Gs6c2tXUqFYJvPq7FblqjhMeaNk1cYAuL3VB8aBMz+Anb6wF0
nbXTEN+cD1kIiBmKKu8EqnWCoDpLVcfXY7P+QNewZOfGe2Aj8T3e7RSw9waPjEKpUfyK39ocBogJ
h4CDUQqknIZGa31NmbJHuUqax4LKq3v7VhO31no8VeiWg8yhNveOhY7Z5QTKyPGlIqqfnBnRm7Dq
qmNZ4pGlLwOGb52WC2PT6Kloxr0+/0ZgLep05AnsFdVYowxiY8kiOWf4QLPGixVNzkc1sXC3UZFl
od8FGUyOp2+357x1Jn4bdC0xNVZKANKNQVu6kq+tGSRYJ+exDw8vf54dvYHT3OgHyTI/3x54c7ZU
QsFlQg0iK7/+uJ05LQ24JD4u/TNEQ5ryYGtZdpa7uvHmLio/IcH1envMjYoyJRgVqK7oJZFJrG6A
HtuvACknTogS/Swz8hfS8+ifQceiqNfw+kEoZWncodBVHyPr4q5Bs9cNJYxRg87gjp4x4kMcaaZ5
Yn0zpKb+2Bqd+UFdECjI2SI+ZF3zXOsO+B/6wz7te/WSUVwDlom2KnJwBf9UGDIVefhye3ab21do
C4CvBJ6zRqTryVRG5ciKGoWU4hcI3uq+b4V5PU4Jr3GGjmqqhNG9bIWaqzhBsye3snH/UN3lcdEp
uFKGWt3sUbNYZFs8L13ZdI+4ImeP8WT3j42l596iFeWjbAw5VpE4xbVI12M8VY8fJfK4Q6Gk8sFM
reyS95N9HpEWc2f8Co8Z/uk0oWvDG2QQld1ij/eqtMjuiORWgHjnGZUtdCSX3HyMsaU7om8hfzHs
YXLbqrUODiJ/RzlsMcjEOdyd+C2eueCmhsQgqmmKRmt5ihc63Mdeo4mio/BFA1WPuvpk50vxqKP6
/11RwvRy+2ttXKEoHyL3C+yBwtc6iJb7rJbkhj1ldMLrysaYTI4jbedK2zjeQuqdDhWK1/QzVxs+
yo04UO2agBL7+mOIaTMYeCU5hHiYu/GcZgc173K/5DHxb89vK5YVuBUkMbm9SUxWt3cZK8M4GLy2
YHJzzNW1eriHqK72nm1OcoAKZzX/yIxEuVQhB0KNUnTZMnzOYIJNM8aSvf4XZnP9p67CBQF3TEl+
sDEuK1CZblskmIXlboRj2x8zmgTLQjCZuJeIwteNinRObQkbWNasULSzFGadZ6lYNTZRXR4wTsRx
3dCQmyNy9SWn3wMRbp0iDUQv752o8q2xqCFYj2luSoK0HIjtrAa621VtdjaUYOcK3tqCALYoFXEB
AebVrq9gbJYtZPCYqBIPoR/baOiFcijvbMH3lDXWk+BdBEAG0OG3JtVvzziu3nHeLg0RXjOOsa+0
MSZ34G0R4JsI1TIvHpLhU9vgat/i8Ho3BlmcnWMpi2l/gO0kByrnLnW7yYk/3d6kb8jX1ZMvCmZg
q6goUVgSr9Rvv610LCkJrMzxx8481JLzY0pAGuIlfixC41yV6f1QZh+cgBpJqL/ko/x3OiyP1Zzf
hU313NfjcaxiD6vsTwOF8arTvNSazpJSHlWkjCUHWn3Ihum14QCHp3FVpGV21nfjIaXoBzaDYrCo
x60SiBgj5BSKg+2TIIF07cGn5FWve61uPChO1x0sAQzdWTexNdbrRn8dvAK5svD1ul63bJbTfllM
7Bmtvv0cxInx5ACbKCh6TynTrTvHLUGG/A1xXf0O4nps3LZ3fkoNJSm3HuL5CSf55DUA29gc9Gl6
TKjO525kxMlfqqQgcDmjlPotS40ucpsSDVVvDgL1exokyh6bd+PhZAVpnaCqCNRpnRdMPRr2UTHb
fuf8zLJ8uUf6Nr8UFYgye0CpuZExLYvqJsUWE+bD7aXc6NEKbSYDuA6IWgjFq1czC5TAquCT+An9
YNdK6nslaE9S0nyWQ5vWt1L4Up99wnz5JTKlXzpUGTVu96R4N3eRReuI/Ojt+b7+oApyyGEKGM1f
QueDMkaifr/wXhZxeHSCGnPt4N/bE9+6fUDbkw6JKBA40/WIwsQVYAH7tlJGNIhy2/LKiCvo9ihv
yJn1TuWGw4MBejFM5vUJj2WUXHqety6cf0Datf0ibyCmABA/qCmOyVVKM7yioXKZ0qI5gzjuPUeJ
jC92MEFejS39ZCphfVoW0biNi/FMKxuLbBQb7xEj1Pysonw7mVH2AVX3P29YClF1DjfZls2LsKp/
tIsmFW2l2X49qOk9LT7Vl9WxdaNQbU7OkkiPoSRNO1fK5qchRobxDMMMhMv1p6EevqDMstg+lZmE
CmZtArasjZ0IYevYUaiELUW7kixPvR7FXJqq0fCY9zMFyz5YSyZl0dHx66VMvhhG3D5gw+bc58Vg
f2qyOtsZfqsaQhFECMygTCDIw9fjB81QO5nE+OmcILVCOEYsmcaXEmSE1wWR88nK4pEoYFxc/KWp
npu9uvMjNldawL5A8vE6rqF1UhUDvRqoftiRrrhzYOnnDsmNw+1DcHsUR14dNRzdrYnKue1LWtM+
9G2BYoAjdf9lLuDlFABm8ATs1XpStZkpsLRsVaXHaqBXLPzcEXH5D3MBy4LeESEtULbrr5YZqZbr
/cDejKOQC9n8VKCGuHMpb21NQHjwBeE5CQ3060FUu+iQDOY2nKJCfcrsJf6wOARi0mzjSZ1ZaIZM
LcIPuAAfHdBmO3PcylPpdfEL8GeCW7pm+QeWlpY6asscjchCZyppFnje2OAepNq2f3Smk3zXtXQq
XUyV5AUvdQO/bd7OybgzkmGxXax7qhCXnSL41Q/U3FxHKgf7ANDIotdRGCiPKjPzCOtSQW2vcWD6
momeDV5aW9XTgk8cztk9f2LGW4tOiuXkL1yf4YvmZO2P2x91K00h1qZvTAwGsn/1BoLKiKqhzohh
SujhQNwNogdeBSia4zkhpz52Wm94k2zNn26PvPXuCZIwHUXuIBgW1186VdXapKHOK7SE0ccGO4hD
babflab5ZPf2S2Qte6BIk/9x/SD9PuJqA+uZDcBF5h1CS/lAG+U1s9TlDPPLW8ZF2jmTW8E33htg
wIT3JqnYaifXTR/3ac8rm41S8T1vyql2K3S9j3WLVkVE5PGw4Ap+Lmbpa2R2zt2IOuVh0uzU6+3+
H9D1f2wQCLmcZ12w+0BKgCe+XvHGkexeognih6i+nYtCH+7+H7KOje96Ncpq3ssQNWEoLtYZUYIT
auK6jyqgSVexbT+m4Rw/SfJ/yKfQYLNBMFHUIu3WrmfG3h0lR1yzWrmMJALL7JmiuHF7x74X8GIB
0dERGjdvOJ/VBjLxJVRKoIoUl9Th2eidiHglrw9TpETHNlTsrw2mu/7cBs2h1WftrtQK/Sf9x+FJ
MYLsLkolyVt6YBe3f9jGpSkMfkGFkj3LFBWvp49arN4NJQo10WJiF20BksZzkkyplw0vT3OaZ5qk
+IOhfbPlZvhye/T3IjIOkk5iTZBIgJEvr5YlJxFZaGYEPinj0HhOEo6PUWAMlRfD30CiD3/DQ2q3
4YtSC+0UQeqP3FiSrPulqw2cHsEMu3ZBgnKQ6BofhRF95CdlnImzwOlyUzvTd372xs0HmZbcWJBC
AUau7h9rUg0pGUXFyVHHx7nv87taqvuvThYhLzKgl2JR+PLlNjB3uDcbQQHtCHrFUNWBjKx7q6ms
UDjrEUWgdtT/oyRT74mXY4d9vzHKGwSSk45PF/CU603hJFkymItt+cqMV6vr2JXWuoZe5e7tz//+
vEM3BWgpeHrccutyspxZDe7xg+UHrZMdZCmNXqKkSTxDn6zTRNrj5k6QvvzxoKLZAroIKIwAxVxP
ju1YVamCdYkeqG3tLrYzfywd5Vtgqs1DWS3Fa2NN5k5wsHGlUzaEEykKFuiKrds8eBrF1J8iy0c8
O7yj4Nq+zAa1BTtUNLRVqZfWShV8aBwwJ9NkOh+QD6n80qSJ2dp0r3Wr+vOEgTIZR59apoC6rjFB
UW8Hod1qpp85QXbW0ro/4XBbH28v9/uXk1HguaLHB64Lmt31cleZHsV4l5k+jnfZuSGeOKAkckBR
byJJKfdEZPeGW23dVnPajl1l+rCATK+Vq+boDCB4ZasPDmo8/HmUzvEn2aOjJhyx3777b7WoOJMa
aZFm05+0qjlNHT3YrJLGne3z/sJhFBGgc0dj9rjuMjWtqWHp0Jq+GajpQQva6XnQQg0InsR4WCI/
WCAOvCWe9siFYr2uAx8KjWCxefUpCtPwvv58WVg5eTZXpg8CWvLmrEUOT8/qS5xaw14r4v1QTA84
BwsKcWhd2awy5HEIIA0/Lkf1AiMvuMhTWic7l87GjIQAEDYZdO+J6VahDDWDPIR0ZfhZJIX3aZyo
5wEYkV/WVrlzW28MBauWRo1AMsLCWj2ueh8hNlFE8LpjqUQ6b6k9nEecQ1Uue6WgzaGEsJ3wKgOe
tfpOURvFbTM6ul8YcelLIxK44aiOJwUe4c5m3Li18QQzZVwvBCBgDcemkdZ00aLrPi7Y8GzTAPHH
KDQ+yEucflMaRT5Rslt2vtpGZ4Jl5BToMKohQa0p87JC0oQ7tYaOLUlwPSJtN1X2Icgs/W7I0gYd
zEF/GUP1NXG0+FOqASPECyb2p8VxTlFqKHcLWiIHM9M7P7TTzK/aRnY7xIwerGD8evvW21ijtyIZ
8TLucQidXR8bMpKAJHCh15DrNpcdd4Pv6SDRzk0eROfbg23ceeSdtJ9ZG4GTFnvjtzuIHp1jI/+k
+7iia/eEHsZJmqUBnUMMUGYpH/8Y9U+YBbyHbBdpThCW1+ONWTVyhEHkBguwzUaB5Zzbebwzq40d
/cZWwtBZyFKsD4+VDEldZTGjmLP+YjrZfAyzpUPun+v89gKKH7y65EhkIajTPAICvoap4kieFVpi
URWcG+UpcNoQUYJ4L9TeAPsjnsUtjgg3zWxa2tfrVufWZCDZqvqYFUt3kmMHL20aVnSl0DFJ3ViX
yqNdV9MF97Hp37xsZr+Y9OnSoA/xRIvGuHdM2qFGXJcLojtZhj6FkuK9Ekdub0VL6wGKND8aWTT7
f7pANIcpZ4qaL4fPWl1knVaXnVnZqp8aFNmzKni17Sb8L4MIKRfEQDUREV4vj1IveY+Isurj5z0A
kSvbH2ZYF59vT+X9YcEmmTQPbSmKRPTdr0fR8zBNECOgtIzCnksfJvKWriNNAEaBSnS85/y3keJc
D6heDyiNkLyTybQQu5C6uzlrSmqXUf7vWKbxXfQQwfVT+sEjPbOQeunJxOIp8pGFGv/KcbqCDW45
L21b1kcrpsZJDlmc2gqBvdvr8v648TNpq4nyMQ2VdcNPi5ca0J5l+XOc1l7dEwhWo9y7YAG0nQ+9
QTdgLLQDKOJyX/GUXC8JvkUOGC7st+MQKUSoZ81BKUvFk+pk8oOiolKOfPdFrsr2gFLTfBhSXfLM
oi527pj3B58fgrmBqOSS0K2pfbpDhgbjw/JxJBvOY4C2vDY7e8WjjaI1w8AkoB0AYeYdRikslqwN
aF/TdQih+0NWOodB1Lu1XZNdGRXqLzOSjRkuZPcVaGgUIhVl5/tuTVVYXYp+Izi6NS6rTCLSHnr+
fhRaOp6rUelpcq//8U1KoC9AxsAXSC3WLUa5spVSGDL5cTdah2Ae53NSWMXx9l4VIdr1fc0okHiR
EBKCH+v9I/fNBItGFZQ2CxCgrUxnZbH+HSOLpFtVYDyNaX6nEgPshD5bh0TInIsSr9DuET/st5cW
SdkuyGqdRVwq675rjeDYBhlW4UqxN9TWPcXtROgNxBRxEu16KDwVNKma+V5jPxWHIaGjpShxgqty
x6Nu6H+eyLylaLSIQNAKAs71eApK1600jZZvqnN5Ufs4c7MhsndCh81Zcb+LUy8u4NWsBmUWwP2J
ykJh2R5dk4o0PC7OcT5+0aY6+3h7o7xRxN7tFNGIo1RD+Lg+4DF1vwh8ICcPUNOxLOrJC5xeBYM8
B74aauFl0QZaSFQiAK/G052KNySkjyo75xN6vASK3UGRO/0iJxqqEfmQHTop/gcmovpIJ08B8muU
Z6VTqrsuHf5aMugVjgI2YQjy/qkoLO0I6SF00QIJDwpS7IdOAYcSJkEB0n+JTrcnvLW+VNEIzgTV
R173pbW616p5oaIiNZnqZ1ka+JQdGA9OAO1HTdnDlIoPtl5grjXhrUkfAKn/622T0gCUg8g2/bkr
C3T2e8ezWMdDhKeGF4Za5bbQY85o7prnkfjLh3mCMcDYRE+xPtrnuh80VwqX+X+xdx7LdSNpvn+V
iloPNPAmYnoWAA7oKUuppQ2CUrHgEzbh3mle4G7nxe4PrKq+PCCbZ9Sru5joXqhCIhMm8eVn/iay
Vgx1SmlOwaLCJBn7SvPR0h9vJKY/1wnnI3MTt7/0Ync+d+1xCuW6gT2nZLlwVq8LgICpte+hJnze
dDH+yDh7GD2qtXbt+qzi2vWM7VZunemLkV/VM9oC/9Zo3ZBkXedERQWBslHW/rLMOfdWhoxfXn85
L4Wtp89qt/kbrU3ZYwyIek9v/W6ojM/WYGlv2zg3gtbQ7TPk5azAAzQVvL7yC8EfPBdCch4lL02E
bds8iVtzUntm72SE5dFqr+WMtrpW9v3566u8EB1Bx3Gko2e6xchdagVKdi5s2M3RWA7YPpZWc54Z
9fVszf2JMPK8vMKO68lKu11XVQZS52VCGEkSKzB0MWGJAUhbWYEcOQqWuZ2qdP/KQ4Q7QQ68Jal7
ZxMFPsfQ9jmnjiXmM+E1CjOD/BSe+aWHSDee8dg2ALL2jcK0TZPGbGgUFp1EoUZVBHppk345KNYp
zNyLSxEtNgANWN690XGqdFliaaVDslm0YevpH2H75ud9DUrh9Z3xwviDkufJUtsGfbIB66qUYHZt
O1Jsy7nxnLSJ+rgurk04WNHsxc03pS5/z9158O2xTS8zl1xPis7x21LtrqSwf5QA/k/kRP/ksph/
oBP3AnVnGIWXDVXFd2EIVT1zNEwzw8Wtdf2Q1artu3C/kKXIpuVtU61m58dW21+5k9n0YYsDxrm9
1EDP0Dlq/14M6nyqefpCyUj3fRtyAg/GS2ovGoTAFS9/5BWZqY30RBo19Xy1es43zVvfpgqoKlWj
gDFhvqX5O0PO56Oe3kwb4lkW2bulUS5sTXyurSFYDPW2d5RgWhGgff31Pg8vZHs07jh4NjuYx8n4
k7fbM34c9NpaIwT14wtU3mSgogN4YhM9P9u2VajQN59hisRtlPVkFTdWLYkY2RpZfdpSDZQ3cRHf
amNvB44K1fNn74nTiJY1ICR4Lc86OI2MMwuikh5J3WgjyIQlJNZeuXt9lce0e3d+buUHDHcyIjoP
u5uiSeSsfUl73FWUGGSAnJYrz0rGw5ANKH/hRxVVet+cJzif+M1aT+fY27UheXF5WGZjOihYBhyK
asnPlbI0bz2Zr9f2ZIN953g95Paqffk36BgaKHgLu/YG02tVONMBXIvpw5g6hWx8ARrHlqXbv7lD
bNTGXSK5rO2SOIVpR5vG3o+l6WsffZ0xzFUTbfd4HgLFGPUzRa/Wd6knAF16Gc2PqrLOGeyf5N0/
35tcDk2qjdkO02vvw4H/7rzkuWdH6YZt6bsKFSM9Mc+s2Kz8vFwR/HWVLKg2fUK1tB+6UYwQz8vC
J7Mf/alTZdRBYz2xvbb3+uy900wBSk7dyYF5vJk9BVRPSbIQ9Wl8TUokPtpF0n4cRsSMG1V9sDOn
Oa+g/EbGikLl67vupWdClcZ4D50umDq7g1qfxiK389iOKBWXUMvmFbOi7JQ/9PPvFb4a0qP0i8hG
UWU8vkWpxVNP85tBW407rxXL6Vos5Z0JT+OQD97PI5lYDpc48JgO9dkeorBRNWTWOXYk09g5xLOR
ha2Okvbrj+6FQR7L4Flh0oum8tyLflV9amjKxIBJFIX0kVEqA1ruX1a99cKFP3+bFiQ3us66NJIa
3Wn3xlWsMJXz59cv5PnTxWIemUmkkGCoIex6/HQ7vdfspJz0aF7KrxSremApEKATr3SBpInhxH59
niuwHJyxzQTVpgG4a9m01mgySxV6ZK6KIn0aSNIfyyq90u3a/OlB0PFa++3JmYrqY0EjMFbna9se
f3N05DT/heeH4RBq1Xx9mLcdP7+yjgurs0FmLgscVVd66sFYmvrgdAM1qbOc6oy89AAtyNfbQwS4
b24p7ZPTC0veZQMMa9HsNINfo1f3ljRSHHpLmw+v39pLS9HAU2mQ0NNm+nC8lFArFCXQ9gKeINSD
zICQqYOL9ZoTFyeWemkX2tttEUSgSu7Hn+j6QiDHFYJS0zTfGnXTXCLz2xwSYIBXcSPaE9tw29XH
YZOzmKYIDJWNnLnH+BGulyLNam5tVWkJTrT1DhnWr1R8Q3WI1bYKFViJ4Vx6p76A50GTpXVmBDBx
yT/2PpQAzjO9T0otwui+O6txMPEFBjcnHujLq/A9wypEfW/f9lkHZWk1N9Nw89XMYJB0mNA+OOVv
9tIOYQZKKYjsEOS23Q5pZNcgX8pr21wBYHktK9adDSYyZtuduKGXdgigHE5eCicQK7uPGSltDWZZ
q0Vq3pd+nsx22KVSDxMqf3+ARHyiNHwh/wAerGGrhoyXheTUdu9PPrQNpbdOCjLXpTZk7xQXwSBT
TSy/wJPhULGBUt9ATzy0vVg/V1t1vTD1tg064fRBPDXixI59fv9cDrUPMjKbqNt+dBL3lKkMtdWI
TpJ9WGpXguIrMHWDNnqAbnX/s9/+8XK7Y0GotTYSgvA97F0oUGqbRRPnZQTL+NPrKz3fqeT7fPib
Ygx52T6g9SgpVJVgpU3v48xr4+lQaqI9YT3zfKcySuTkod9KBQkz7fhtur1AYrf2VsTmenFBSp5E
AvjnBa23UyPmR6rjcXABiYb8EPqxwIIYQR2v5Ym2Sqg21UjKPjaCSZ3jb6vQLSNsJ5R//FHp4yKc
ynglK8NV/SoHaNpESVen8pJ/MiWH0UoK8+1cds0H5ibJl6pXijFYa2cNU9z6btt0kgLrlBUU8GAP
Hfq0InP7D7oif4ABbu5wCcs1P27k+iVf427yh05ChkxHRWc2kU9l+TZ1JyqASstbDeVfhQdSdIBe
Z6e+U8tJg+lmTOY3q5dE33mbtIQ/++JtKnlAKHQMNs76Lnjg58S01B7VaO6r4aybM5XqNE2/vr7K
C4JZRNutk8msgnbIXvcgJS2FhIZ6fDwrTHyzKb0VYu2QzkMPIb+2mkXJYTgIKw8xMWshl7rj8M7L
eex+GRvLdaZY01Uh4+HtsBYxnEAQVqdK0i16HW8ZdgzNrm2kgtHTHnaxQnfiXWsDveQZVXm7SQMm
Hy5qw5O7zuFcm8rqW4ruqmftWGLUGcceYN6+tK2JDshkDqEHIvSKZkh8b/VdVm22WEN50dixUZ07
3kB2kA+tAaoh6w9W7yAQarRNds+IePTOksxigRT52NXvDTwjIWO5UDJrUFfCp4wRmg/4oGkDs6/j
c2Og/wfnWddvIfis15nTOx9Uc8Z7TG0H0Yexg1eYj05ZKgJ0JuVB05EpCbTY8mY/r9URXteo99dL
3pRBDlMVjnBViPveEti69qqifc1ITW6yGq+V86Va6NugLa8fXFTfa8AiYNSDOEeJ2O/TzpzD0rXk
eG14VU+tZaQopaQMIukB05B/fUM9Tx3A4JB6gVcAy2TuQY2TWmT6LIolMmZbXG1s1tCY0uq2GxSg
LJWXQgPvxVu7mE9Jzj6PlKwMMoPeISXDM44FPqkMgD2G8p2ljuc6gNTQcMV4Yi++sAr1ooGvCmee
g17FcfQivTSVKac9Msh8QkR2xfTAnO2fhoZiV7F9+xvvkpRvF481q3WQ5BvWKKmH7MoGHRZkduX+
C/fydJVd0lC0kMSNrluhFbUyrNqljjwDJtfrO+L52cK9APcgS+CBoR1x/MQmt5gUNK94YoVo/brL
DN8sxBokRLgTZeOj2eAuUAChAyVIzDSo2HblRlt2xtguOogOU9JWSOeq/NJRT3WXpaKvRASlbK/7
WU3ElVJ08KVTY8JhJlGXWvFzQ3Htw7Caw33TpOO155ppfGbGS3vn0fFOg65RYL010AFR8Wo9xfe6
VWLXVwv9dohhy4Zjq+Wn+scvfFHstq2HsFkugHQ7fn5FgTXUQl80WtzCvVymIWGA02+UWlUXgXB7
5aBUC734NHV++gza8HQsDLqK9GVPwSrFlOOFk/PqElMNyxxiPM1j9V9ZZcMKbjA3lyLx+AYTEL1O
trhLRAlEh9WqplAx4lOFxfMMcaMEUKn9hUk5XqVTuwr6ogn4fzHSz6s1DmcgFMuzGumfoPKQnHt9
27/ArqS3x4hm61+AFNynpNNql51kChtVYJ6vykEf60DL1i+JESO5zcftzw15sLdo1md4Ut47/OOb
MweUpG+4o/jQibW/UOtkxAQM1wZlVBF+y2rQTJPenptdS+7d5L+Zg5reQRwSJ0LQ8+e1RR+iKb0P
AAv7GbLdN45UW3OOOlObonyV8krqpfEptmYdS19pn0ipX4CrbDMt2IZIUqL5YO7iBMnNGKPpMqP2
5IHdzrPkMkv7+HLW1Tt7NvIIeRKoI6gdnlNtVIFWm/Ima4y719/bS9fBqGZLt7cZPf3M443SLnFu
q/MwAVUVzd8BbJXQgpj7vaubpPtdUWjHAA+YKnEw2ml5LzSnc3CCc+6FOVWnRCqeB0+quk3ljTRw
Y0HukuW5zCy2xqOON9NEo3PktYXEXFgtpf7TpwFAIZoZnNobltzanTlOnmIXVbLUOE7Jt3FRZNgD
3DlRabz0eOlb0wkiN9hY5bvHiwOWZ492OUW0tj8hpxMH5cicdlmRipnL63WwLmdnMgNFHy+sIf9O
o+EUBO6F4pUikXKKgorcGjj08SvWF8sZyyWdoqlAPcliJ+GuqCdvS9Nofbp6Ne1/z4hmIatgmJb+
Ms5xcaizZAiqbDRPRIptYx8fWlwNvSrmOsxdKKiPr6ZoaHqMijVGVWYbH5q+WcNJ1skJHuELOwl1
d3TUtmknffrdMaK1LsSInlWUVm+R4E/6j8Nqy9xXFaM/cUeP1f/TW9rIilubbRMjpWjdd3GmCTI4
+XQbaZOq48GXD8iZqXqaIWKcpaTMSbfWfqOPxgAtS1Tno13Lq1Jrv+lVJc0D1Oe8Dda2Lkxwe8la
+TIxps+dGDXlEjPBvEMooRQQO0iTb/shHT87CPz8Vo417k4CP9x8VNk3GH/Zpyqm/Xm83RstOGLU
Nu0Am3v8utRGKCayYXjYgDU7jChLf51RZv4hhYEL35C678vYKr+5SpFcmPXk3JiN0vioODM7ylC5
bsyxu+oqR1/8vFA9bkpzzkHfApBOoZS/Hs32e2u7WLqgNGhAG214geOL7ZpGseNZttFkCidI19Uh
dZnWEyne/qxgFTYUGib0rFGP2s/sY6fb9AHyNgIzBklUUuiUaVP7cbZ8E+BIXr+nZ1jPbTnau/DK
gOBvILjjmyoTt8LaGlDT1BfeoZLLEkpztENlc3Z2V6sHTtka7805Nc9VFT9Tr8qV895qv+fdxHGq
J/3B7mXv64U++MXatReTZFwCQPVUOfRs9s216vx/A/Ui5A0AYHetIOzSkaQ0qlM7vXWWNrs2ytR7
rw92d6EpNdOhwYg7nCi6+gN8zOVD7tRb138Bo5KbeaMHa18b71fPPCWL/sLeYILDqAFdC9x49qro
YsEP3WqqNpqxaYfGZ6RRUSenfB1e+FzIglgFYgENpn0fw2lVLGHiBiPqpStvkWfvb/CZGgOZCeum
iYV9gw5tcUgR1j1Rij4DhPLssRLARgnAOWjwPfUqrnTU9/A6iUqr+lzZtecnhooQS1eo8uOMRdht
3EOANfv4a1PYqDMX83TiuNtHXYQkadqrLp10OEU0Wo5fPybOlj45xhiNKzbkWWf3l22XKmdIabQn
PosXl9omVZtk0Ya8Pl4KDVQlG1x01tbCfeiLxbhY6uyLXTWniBDPnut2UzY1ATUWhQEipMcroRVe
V41TjVEbY0SqptjyOEVhfLSXLjm0BVItM7J5YTyV3adCFevBNH6aTMA1UBtvCZpHRm/sTxg74Wlr
oyej1QV1YWTVwHExnAqfLzzTrQJ3TdqvKkbJu2eaW6sHcTKWUF1FAZCyjwMKJXlV0QM4cWa+tBSk
LKyewSMB8Ng91LQHjufUtgR7UqqhZiblZV0v7eU8nRLD23+R26MDE8p3QbccN4TdnlwtY57ShIF7
6qgiSBTmLNK1ivMO22zfWI3+A+69QwRK6JRL5jPjsG1pBKVoNXNYMDfb3SSGbUY3NZ2MkmyRmIYZ
mm81ElK9l3S+lq6Cfm0q2o99utXg6npmS5BnUuuaqyX1mvNYp8blc7Miw6gK/A3N9VMbi/xE7fPS
u9gc2DekzYa12f7+6XCDGUacAiiN1AlIgo1E/VmXNOMBsLB14rXvgzCQiQ1kTTZBiGCOvyt+yegX
ibl8G3lDowaLSVokp/jUkfmoovo0IWMZi/YY7dMN7wYx9/iO6HsCkEjqJjJMieo3YNXlm6GyC/xk
cdzLGYMdWDH4pd6Wc99jnZ2m+CaJRe80n+52nqGvaUzxoRG2HpapaXSgAJ0h7CAPRc5SlnKTTo+b
s2aEzu5Tv5tfNdkzg23WDK/qpOjrhUJ2woYBJcTmctEHTP7ULCNsqNhG+4s39YCv8i7rg9IW7m/8
IvXBMuVw15hGkoT52I+COSukOH8dsvosL0eBuntcNvdxbqWuL0xhAXSxxzGNvNhCzcMVmnxvjRpe
u4lRbII9SPKrabV+qooYmBeVjt9lphkyq6rHg5mrClQBJXNpsdhN/25a+yU7kZLtkyVeBSqqWz6w
0T2fHwlebk5mbjVRWY9zqBpFczZ5PuZMjZY5J9ba4tPutZOU0dmnjgddZe9eO8IhC3jtqonAvXZh
5elxiLZvAd6GuXXjKHGIEOipE/9RFOx4VXhrNoasW/OIbHBX0MgG3id474w77BUwo5lZFmFld5sb
+bh6b6229CSTwikHABzz18geduoPy0kxmF4XyCqZvcTfUOZZp8NiZ8ttK4vaOjProU8jU0f2Nu5i
u2BaVa7NYUZIf7mwvS77sMDeHX0lhdp9yNoh1n2B4cMh9lIE1AxK9zlQcmPGXIi6UA+Z3UK8d6oh
gSqd2IOMnCnJCtQjNBVJeqPFUxbHsHk9TG5mLBddMS8/VLMa3y+zXV+Ym9flouKPxTKm/KTwoWMv
v45ezVlhQT15PfF91t60PJI1GMqo8nHsklUef8WiHdRKafqCVgivM1dyhqmVlOu7bG2KCqZJXfi6
2hmC76hIh/NhaIyBZtqgfFtLtKou1HWsHwy5ZoDe6KL6sqoQbzIzlWorb/F59/txLRmWrP1wyJvG
rg5Jrq7tOVp0ODlMYqmrd6/f1LNinIDEFtlcYQywgDz245tKU2kMheyyaMAaG57SaMo1NA2lfRcv
nuJgG5l5TVAoKSdGCYGuC8e58cqgmeGRHWrX1Ghdx/UfyeO/H6mr9//5H/z3j7pZwOCmw+4///Pt
+NANsnv45ea+6X+JpPjtnrgi/mP7Jf/4oeNf8Z832Y+u7uvfh/2/OvohVvrzSsL74f7oPw4CzOHy
Xj50y4cH6tPhcQEU4bd/+T/9y18eHn/Lp6V5+NuvP2qJJhO/LeHif/3zry5++9uvWzj496e//s+/
u72v+LEPD81//5/vZfbj/pewrjLBHwQ9vT9+818//nDfD3/7VbHdN7hSsCWZjdBCwmbh11+mh8e/
cvQ3KN6S2dBwQUSPf/DrLwKR2/Rvv2reGw+oDkUcFBz49huPCfLs4185b2g7bnBNoHvsdNpIf13o
uz9CzR8v62WlfNo6u0DINIzjD9opDSeK9r0cRaMwFVyMEkDmQJPtKsfBdolgW85rVBRl/klneDQd
XLPHoQgX+nyMemfoWh+CXnnVa2qthwYFfX3ZW+XCP/TU8Uxq80BOL9PsfkXn2wjXsjZ+a6q4qcKC
TYwLZ2PKO5FDvQ2wvmDirA8J49S6zTpxgZRpbYdQYty7TGg4pKhYaS7BOBhQjzLhmmAjkTysAuEs
mHAUdu8WN6Kseo6scSKAetLByS/LzQVXpZrWaVAthXFLTWt91uA4NIEmIQxjsDErDC/W3mkOce2M
D560HFqaipg/dWrmVOcFGcOM0J9tjszOK5lgv9IzzVS8VP2eel78Wy5Sjnikf3UzHPVp+AhGp7Rv
hNY3XlCotbyZPLLxy3xY6WsAR+UERUuwqviqVuCmPS0hLEqTfqFxm6BkHw3gb6pbtuzmA1yNhvQX
VYKL0XCm8bCSld270VqTKZyGNb/XmCmiAGnzk0FnipkC3sSLKDDsWNHBEKA9GNbzINNv6SDUtwqO
hg2R2K0JkKZbjbfTAuflrM+m7gsmS2M/+55ARuLAWd965y2svU+6NxdmMGZedQ3XF5XkOJurmxim
9/3kuPlbp7Cc74VIzB6A+lKowVxLeC9akm/6dHLJ6R96w+em9Qo3MBpX5ZiZqb/DNFaM76szJ6iM
zPl6l3jWNPmTE8+qr9nIUEVtm9aan6NxkQVL3esjsya9YfxnwN98nzuQVbbIPFpnq1K3xqVJt1zH
unFCdqAGEIS3iqX1H5S8pC/FNCm+aRhwcMA1nfPgls1a3m6R98MwMjW7zs0Rp7wGo5kiXE0wcoGH
PUoVutUM8KOMHae6qslVpwuhdF2LFSm8yVDhuxjCfpibJChRjGQWpLVDFmhjiyCC2i6pEsrK4qhv
0H6Mz5BjM29Mu8qHIBkQuQ0wrLSMs5k+YIVLzFJjMlf38kMPOlsCA3amH1o1oSdgE25MP1EZCFyL
wWu/5vqANRTgzngOvAGGpe/onWsFgD7WC2n2vR5Ie1KdsLONUYP6JRClhc8HVhTv4fpjPGF57bfw
kVEiTzZRtwVhMfertJTYPWi03oRvzYXyZei7tPR7a1Y+d9k4TWFWOdZnd5rUL944VTEWQLpweOOV
ZfJZxezWzHEY18ztD49xAXORXIXVJPJsadn/43dHFOM7ZZ5JOZaRwRMkhqr6vavq0QuWQievxvpA
+zgN1cMSd508m+112SRGcOH2Rw90P35OpKeu1VVBWc7Mqgrcu38MI22VYCpX97pJkONHE67ls3Fg
NX9KZWHdUnIvk78Ir9VCioIqcjY6D1K9dC4PPaOMi6rkbkNtGDbj6GGWVVg3BQNOemVNHepWRwdc
0YaiYTrmmmjdmR1Yds8su4TQQ2J8qOfSuenUUUPO17EgCHgzvf1AjNk8+ysAPuNKx0k3bCtV/VHp
sbwXnWmvB2tKvdJ3TcCM+JytUsO03cnvzDwXfaALS/tosQmbW3sTXEOh3JJfVJu61E8GICxBpy+z
GpTME5swG9m6/mSmuc4vnKgiM16BFlpJknyH/WveqENhTcgW63hod2PBJB1wnNr6bq3USWSOqPtF
rjSKUzyKfWEHtAmgClo8m6uIQeJ3nNbYRjKsqzVMh3httEOsx56vYc96onx81ovZlmGSglwViSEi
MttlPClV9U5NJXLR02EmxRowJewUO1AHPgbywvwmzdUusHHG/TYVqXWlrcKVoTmsp5wKt7t5mvKj
FEIvEQcPnERh0u4BC2nPLKy1jfZg15V26cp8/Go1eX/XZsL88SQL+fNwf2p7s1UPx0sh7wTxgbEY
Euk0147vGNlGT+vLrDmUtQSyCfoCl5ZCm3jL1NCudt1RXnhhWuktgg0q/wt6lMrUw+Nl/FSC+E+T
vaME8X+YRv5/mCB6pHH/PEE860gIfztKCbcf+Csl1N6A+mZ0T9eb7I7R/j9SQlt7Q12IaxGZ2GY3
s41Y/0oJ9Te4wIB2o1METPBxav5XSqi9gQ5o0zuC8c5pBZHuJ1LC/YYFJ2sAL+YSqVJxFNl9noun
MUR22jw0KKMQBG/tgwLJ6RwfvVMoimeSpdtaXC5TVfh//Gm3llZXKd4sfR62lqfclHJUAKiZ9oZJ
+4bjMTGv2JzGYUEtU9K8KzMMSUWyNKG7cBxCac6DAs+FSa4QAQphHuxq7aMlUeTZVNVRNdaA8wqs
HhZdwS/CxeFiRTkoMJCQ8W0QkUHp1Su542C8f/LCX/gW961E7oxS39rUkJF6Il0//hYxcbO9Imb5
VcGwaCD7D7S53xTeyZ0NhfheMu71V/KC6PWV9+H1j5XhZGxbzHb2aAES9xGbDJGHmiaSgzVWIgSr
foom+lhRPw02LLMhfRmeoYJMY5H9/TS81jgZZNLzsnACN9qFQMuaQyFTGaqecGKOeKML9dyNywAf
jPjHEOfJ16VZv7RTvjiBVij2R0dZLx3O+rOmqobOtygSfk/pJ7yfQRUJXzOnTnKO1Ynn51LmV7Or
5d/ybkaD23Hrzq9q27gy2mK4kJP1p8fN/0axJ3Uq9eWTvbWV0Ud17vl9Nvz3fz0tbB9/4M8w5mhv
oKxyjMNx2Eyq/hHEHJMKlWIX0YNNHxey8j+CmK6+Uak2OfzB/QAk2TAQfwUx9w1wbjo4tCUIMcSy
nwli+6MQOVE66SAEkcbnIvZ96tXtDPjzqXMQYDYmP6vpimaF613US2bG+LJ59c0c6wDGSI+Xs5FS
pziRgOzj6B+XQJJDEgL5YA9Q0fO2gHfQYaAi6gIKn2EEZio0nMLiE035/Re/rbQpRwFJ01lrj1S2
2k6JK3WyD5WmtaHarPC9KIdP3M/zR8o6tGiRGUSm9pmGduqW1PrSxOhtLNS3Xb2AumrrbSyak1WZ
yB2Uw3lLLXFrz9L6Ms61np0Ibc+atsxHtiOQoT3jWehnxzHHc0Tr5LluHpau7Q+N3ds36Gh4sG36
ivrAEjT64lNkRXx1+LVPQx1dRRXAOUEFWgxsgF1zEbO5eGOBWwcm5nni12mWqheKWRpM1lK98Q7e
rHXJxdBpmz2411IIMd2kDPSwkH6bgO+9a1Z1WvB+La1r0dglbiGj3d4X2eABFq8TpLZzqoqrVls7
zAXytVj8eYP++56xzrBT03jdzC0EoZAr1YC9o/3+SXXraj7LwJ05fudgXfobUCWlDdxGEeDWtSm+
S40s/zsvK//glIb53S3aYowW9O2H8yrXzDKwW8/+kCxe9o063LLfD1ZaVndmMZcQz62lzc9RXra/
JtYSm7dG6aXyrjCXkpZzzkTVFYWmB9pjDaLiSfTFeaxMtNn0mttYlvrHxHaoXZatjFkfKxrqJE4/
Khgqnfqx6hFbAWS3ufbD2Ioi9bE+qh9rpfixbsI3ckCg9LGeMrXRuXEfqyzL4bFjfpEisi5RrkjA
YJYlVRmbwojEY7VG+4LKbXys4vTHiq6qpzYNh63QEx0lPjnDVv9RSFTY2TgdVaFccLEoY2ndulvZ
mCAoTo0Cd8fz562wdKYqo2pH2PxH9Vh5ovNFFapvBSlU5/xMfaxSqeCoWG0+FNKRsnlQGHF+XB9r
23HOmerrW8nbepmZMmzaKmEe5/hOUB3Xj3VymYPkw8nWSqmft1I6Rho5WJVeO++UaYRlag7Z+3Jw
0muvt72/d8mYPkyA+PEbU1QP/w13Nf5eArI4wwxoOHNMxb2qisUZr3LFM7+2dP/e6S20OT/rdfNS
SA8cv0Nr5maekYcjWdK89yPYli60Mxr7vgYaLEqKOqMm1p3+gBhQaweTUM01GCkzb2ctlYD9q1lo
oUcZkvmWrqSfm2JM3zdlUSqHzGw8if6Ua2dBCTvp4IKczT9XjEVoZCWZU9iXOBaTJjVrawomcHm8
XnvFnFdho1feh8zxWhmkCtiVoO6L9YwqT8FKenEtQLIxxp/Y5ijrGvZpbdfn5lQm381xsVGd8sq8
8fW4QZp1GAfTb706/9E49TYiGFYIUVtzqA70ylaMt7kxDXGwCHrIh4Lc7TZHgGMOsipeP9DUqr+6
tPR+JEONZtvcKvF7jCDdt2mRO7avIaR/10qHPZ5PWv/g1K5452WqqQYJ+e77JdOG5JDHakmWlFV5
H7mWYn02FbX61kET+J0enOL6HvLj3/rVjb9rCeoOBBctZTA8CRvEtllU6jmtSSt+O5bdovogpTMj
wKlNospc1rPmE8tLN1BVRuX44RR8J5qTe+/s0UqHUB8FqsNVbBSBJhCe8Gne1FXQZ4C28QE3Ct92
B+g8hdyMlOxWUZHV0eWWv4I/0qNMrRsz1Ceqlq03uH5tFVtJYeUO4t5K6ln4ejrUOdYpcrYJZMom
njmSiPOxup0eZuBq0jCW3aL5q+hBjSNlWyZvjabP+8AoKnijtovf+hkaPU2KqJYKo6hJWzypyww+
TsR+r2N/Qdem9wc9iflzDKnDt0d3vp9lpzhhUTsNXt9zw50NjgFZhcQhAYyRd8YUzuOkppcoQBVW
0Ey5IegcuuLeTczq3cruTf24TXUDeGm9vrUXRWiIpI3xD082ubktL7+WiaJ+ahX6MnwRMLv8mfFq
7neqPlE95Y2WhNQ+nUv7ZjGwluu6wgshplufqjofnHNRG3kXCtsd68tJDuzMuejsO4mLZu43qnAr
LET6QjuBiWGAcHSm2RswbVOD1JC/xixiq1+edEdcJqy5FKV1QDfcel/272s4Npf5WjYfTIdn9SRv
fKEaemk1sCgoAKFEC7Zi15lANmKt7T63DllZK+8mpBeQOlTcaDRKk07M8PD6co9KP09P7E2GlJiL
qApjL1KV3XodCPGOEGIexjWR71M3EynEJOnMgdohbO1buQDQNqU5o41cwV/xTh9cZr40D4f8QGe1
L8PWtJslRHGHTpkUPeYSyHXFASFZINJgaMuZ4SXMKdpS6ZeAUUM2PCBskZ6aVD9vZIEp2tCi0I7J
jUGoHr8qzXZlNqAYeUCcQ0kgUkEE+26mY89ptBaefUXCNOsXbV6pfUgTGZDCsuqKFbWE7D+5RP9b
Fj0ti7Ze4T/v7lzeV/eM/I7qou0n/qqL7DcIe4J+BVYAwBeQ6f+rjBgG0u7BGgYxU/Qnn1RGmkt7
B5Q57TuIusDHaAr9VRk5b8DIbTUWXURmcPDpf6K9gxji7tOnMQB2gVqLQotEb6vBnn76+lAM0sPP
MVo1tWWoMOkbm8+kizwRKkg/a9FsvX5P+1Az7Zd05kWLFV2hjItfqgs+y6Y6zkZQVT2i8HDuCLky
XWP6KKlzPaiWUYGosPP1MBv04qVdKudOVkqG73Jc7oTnrTEU01bqwdKPxZdmcBJxgIx+mf5f9s5j
uW5kS9evUsPuARTwZgqzHfemJ0VpgiAlEt57vFOP7iP0i90PrFIdcpOXPOo7aRdRJ05VqcgEEpkr
V671Gz/MLqcU73Gnag19svXATGNn0NJRtRFAIl9N8XnkZKkMPMZmxBV8GxEp5RZbAlFxc+B/+9SX
i7sqLfELLX2dB5QV/8xMi7zHPrJXESfWOyteV1ojnTeDmFmbUMnGWx0Dx4ITtoUNVYGDzJysGlSB
zIh8ySZzOi1QCx1p8knjYyBZmDtGVTbeSBiqb0YpSTNHnKVkyz/iWkG0l75ijiY/GEsnz6bWF913
sg6jtpKTQHK0QJMjr+3kMfakuRNvQSmqXyFxIGQ8sK0f8POuTtRh0AwvMnKhdMQS6Ufb70bg+eDh
/AehtaBaRgXWM1zFVZpS8YSm7NyFfJwGzNpdaTSceADEVM2eZbGR7UryfRRoWqkIHPorwndrjHsI
v0i7qphu9qZH4ca4L6CM5nYGbvJOzpTwx1KVM+1CL/0zeSikyPYBQCluOFvtd4mrrUJXQzZZO9Sj
5n0/JPEdlDHLAXRi9m4kJTEZW9FqI/UcIfpeq0KZ2EKmNaoTce187KtujBzo3vCS+6iOV02jRXe9
7CMzpAc0MgU8SXSbK/uQr9Q2yZBQFKzBd3o/rMOV3/Xqhd4oY7YO23DYqZMKG4wB5vEz4Zw313qq
6wvxhLoCtVbwQ693T1w0usjvjVaaHOZexEckw8X5F4TYZ14Cb2/cIDkXGClq9MSN43t9igZmUJOw
rUqtOheMOaYnPqDJptWC14TWcjhF/b7kb8+lWBz+FI//rUh/Vj7mV239+NgC9DjGbfw3KeUjG/ZR
tD/c1+0zxONVvF9+5lc5X/xCXYBaE6A1SHrPPu1/ITwo51MhIwNBpJ5yFGTyvythkvqFSK4DvABK
ifobh8SvcK9+IdrzR4sk8DMd6HfC/bPs0MtUCB9VThr6DSBGOHmOtcXTphOLuAjRxkR8NLSBHPmb
eMpxrdGnCbRfH+JejDgeWHcFkYCgG77qc6M+Znro35eCsYEZ2OeuXMaYQqujXH2VFGGd12Vx3iej
cKW2jbmfqV5cR7FSgeaI03UnDxRlkjL/jo6zeF0MUffYlNpFEBiVbiME17tj3lcnMWJxZ02m+btQ
0OCOFbWh2PLUqKdmTWJvZBZl4LE3pZ/YbWl37JH6fOoVsv15bK6CUkbRY2wzLbTnSGmvYiGXR2Cz
6RMwC4soPkktqDM0Im4lbrk/sRQmkg9s1AsAGB2Y97JNbXlUVa58qaL0dqGZmZ22vVaslL4xt2kh
TZ6vBPOdrvsgPTlFDgV1iO9+VhmQXIeRSo6FWGI3GWAYElB428JK5J8gGIN1lViruBPPS3+QbnQc
GX+ict3eKgL3TVsJRHFjyLnljHPJbSgtjdwmKa+29LZT0a6EWd2ZfYjK+jR2gx2GSfTjxUJ+Jytn
jb26A2AJRSbCqsVNAUPWY2myPJkllYpS7mo6phARjaWtOAmm+zzKb8WR/+7tQEBcL6b+TSH9UORt
81jX9+3rIMIP/Qoi8hcYGUuDb6Fng9LiW/0KIvIX+EkW8sESWhToB/yjnC7pX+gpo0DNZY4i5aKZ
/CuI6F8At5Dd8S/p0YAc+Z0g8gadTiaL4yWUEZDpNO2P6c69CQJ5lEl+Ol1pbtAJmb+Fybju1BSc
fKYO0m5Ak+wiq/TicZxH/TwS5nGHp4Gwo3bWfdODRMbqJOlO5FQNtlMkp5fQ/dK/WAn/u9Ze3E5Q
zftorZ2Dj2yLPy6jH8XLxfb8U78Wm8axtNTxuQTgQPXqxDK+8J1BRiscWXRml2vIrwY0NxTWOVJK
0LY10r0Xq834wvmiUZJAmG1pHxu/s9qWu9OruESNAGgj2uoAH+lhHotm5xiL91DqM6/w0ZYs525w
1SYzIlvGW9XuANy5lSkaIOWNK1PsriIlyb1SicMdqGfRRvsx4r5BnSpsTZSXY8Hc62n4gKxbtwvD
iqw0xy+5S0aM3HrrLEA1Y1elU+u9mPd3wutxt2Ihq6DXJXIPBOvyhmQ1lKoU+VKUAcfwa0eYusbN
/Ohc45ruCFUPczOWBvvjMY+zU9JS+MNoT4E5pS8rLYWYF2WdQBOENqdN4PmliFGTlT7JRv7dElEO
+Hig4290PNBRT6SzxjmiuRt43Mm+13GQOWZmXf/+GLwNBZxldRF+Xr9Mi7FIHrbc84SSWijeYEDt
2rr85DM933dfZki8ClcMAO00eShla0evAgxALOYyE9waFT4X9OZJkVlfkV9dW11919fdTd1I8Lha
CbK/dJGZ4/nH73lcHXt+gEVkigYTbdNjp1296CWrjCPBtZJinxZDcphbubKTvpVcupe/zf57Ho9A
zumgUKg45m5FGoixOfd9gIPV5IC5fQgB/9lNYM42fkZnuQVRtNZUbCLjJ/pUVx+/Ln64RxucB0Bt
duklKhKp87FAoJKPgjpTdfXAr++43Jymwix7qh4/BV05XyS6dhElQ77O+lKhsZU+qEr8BJlgX+L+
aYcZ6mnJhF5oIc7hSoH2ct6paFtF2kVmZHtT0E/nOHkSySMRt0rcYqKXNQ04Xhcddl5SQsKZWU14
nkggHulS/+xT4KW1uGBMfRilSqLYGARfISjwPfH168ZUL9BZvjBFRlaN4IbWAJ0zLX4wuGHb1Vw3
7jIa/YLcXh4DwgmYvNy4HopCsctRulC74MGnwgdAUPxmTrFl98sfaYmsXYmI0nq6nOJ/GZr1Rm9G
2QljhkJyrKSyCBiVGuV8oWJp70YNvxou0R7jsIu44Zb+/GZyrB6mvppOVLx+uUILiZdj/bITjSo5
RElzl9CFVmiWjcBd5swZxsF0haLFiljTTytloK+k6d8Eo8m/tlys3altLKeQmDkBg2ZHS3qFN2qs
tQyqxUaq7EFPjVOS81M47MUGFtN8SJPOWk2aea0vdRdi+HwwIXU7BpwpR1Mww8qjvHc5eU4lLV9S
fYv8XjDARBrKBUSNB8iZt+gcyq5lNHd+FqZeRt/SlqJ8ulm+q2/ke6rmpp1is3nWWb6XxobkdKXZ
ODQvRLdHhchTwxopHZw9ASIzyc/TOKpU5WOzMt0QiO6NESiyJ6KS5U5KYaFDmFvrKUQcyoyMUytM
rbVWT9O6mih7lGH0gExaTE8CbU4RPL0dWIPsNUI4w7RW5k1RaBd4KGqAg1kKZEDaycA0hMCRVnXC
SPFsTQc/8NHEEZTE1SgMObReQFLnHHFVlT6ZQ3kHh2/7/Oxo9uVrZJK3eTaDYx7n+6GXn0B0X1cj
toxhzHYVZ14SrfInfQrA6uO25gAitxxug/0jopstjbWp2iR9epHpwB/MYkRVXOG5EyuaoYE1d3Oc
i64W6wkVGvS10nRoXKlhnqwwClZKnE/rxUfeNvL2Dl0YloIWPQmBmq+Lqb5rRyPxRlOnrCfQdeW2
lts5zihOY0UlwCrpwpIgaQMXpnwTV/y0n++XTSP2/OKh4z+iCIjzEdu9W5S3lqsdIndqA5wepVC8
HJCSzZInrWeTpXP2AEv4NBykg+wPZ5VoXcPwiW1ac8mhgoPgzcTtdYSrJkRB9QL+lOVUzWi6pNZI
t0mDl6fwyNrcOpUm5SKN2UiyHjwoFhODRSRj+PWdhpsY1ak7QWCmJiP6SgkNUNPAB5PojjiyFQrX
MTSsQ2iEE4JNIKq1ftmixvyDtgD9G9O8Fuc5cf1MuCbXHyHdm9eo8T61TfqQB2xZ1Ayvm1ASvCX4
tq2RuFVT38WZfFFHJZtWZnNgsKXYeFvQdK19j3bg6LTyoLlVIeS2ohIyZqMed2XUjrsxw4puaVra
cyC2NPnU8FRpu9l31IDPaTR8Gq3hIUVBiA8inX57SDHA7Mv0QWtpxGpZ2C+0gAARDJqrdV9kP7I5
3CaqGTlWyY5v4vquNsIH+Ah3dVbfgTFl7tUCAoeOKF5osE7MkOcuzPApjap59bxPhdK4zlL4qvT8
gHRP+HPURV1sSvQpvDjQmLeeRWL2wvU4JSwuwdpZSVquzGJKLtGQSG+hGU+JI/rxtMYp9BHmaeLK
o4K4k8pP+aJ8kSbIy3Bk+vf0mKgALGmfby2hsRqlvWIUMLSSTJPW2HFUQPCM4Uxq+ZY0h8ZzUyEI
0qRNPBAYCtQ1MBZDzdL2q7ZBiSKThQ0OHaab1sL9NGL4rZiZjO1tUWw6mYCfaMWdTpWBbcMdbq9i
54YvxCxfSnMEur7Hr/CkNyYirZIIGTReAZsQMMf8pNQJm0zlkSW9m9aBOPEQU0+kz5QLqLbExRFr
LpDmiU6JNm6+1mkYniVCnnpard1blpRA1ctwqbIa05VDRbyjmqGdNGNVrvxKLL9JgjmuzdyfDkJK
x8wV4/ChCYTkMhKFe6lKugiezPL9YjHNKMrPgicPkuz1Q6X+BDyB4Iuk4O8esFnwAWCHB0HqjZOM
Vp+Ea7WBLfkdNZ+HEYka9FoQ3ypYwQoHtjnye8u+vns+FslbL7Bdkb2cpqjTiMu5iHXjSbYkG5mp
nSoz6zA32AYlAUOhFO3KmVafqFIrOE0znNGaj75joWO6zzEiifRTsSnzKyGPHwI84bhq0hxvF9gR
IX45U9JrZE/owOtGAEzRvB5hIzmAF566Uj4vle5QF8YPNUy/5UZykkw0r+eZLKGB12sXeUb1phdl
p47YcDIhbtVFFHkKVNrxwEsimxb1dDJWYrKfRoOLim/WbiHSkWDTbeWkv4qbPlvJqdi57aiN5/LA
GdIMDTfjkrBORnmHDB+vSWWeQdmPaVLN37vIgr4WPkQB85fU0VNJXd6RqmXTLgnGc7qQS/XdpCcP
VcxsmlGjIKiPjNbHmdpSy36dGYPypDhJ95FbITrVrxNwJeOql49z6KUmsUo3hOuBkQia8dMQ1ehv
RAZFe2ien4z7TDp7NTB6P5hOYG4NFZhr4FIZf3GNocPTdI0UCK5h9GdhZLhtG+4Utb/wkxSCloTC
OR6qsKTr1CUfOeitcCsZ1V2shmsjyelcqJzns6qQsiUxTd/Ky5F6iev5KqA3ga2SLDlh02z9Fnat
2Qq24gtfqa1caWUNCsuEFzxqVCWDG6npfsZyupECAxAOy7pP/acSs3QnzKIdBoGkaWk/nuIKmuyy
ib2c+wRuunzbYcndB5o39rLmtBj8VE7UiZVJ8LKUCNm0ydmEuzJ67RHnJuhussbUYksOzewMGI7a
WZnAzC1nxesE+RMJjjcXVH1BtVG05o4NS+KYX1qUBhC6yBRcPGcEDzV1kjRJ385G8BSXRE8O1qeP
F9SzRNjRh4WgCyODAgRLSjm6a8mdgoeNnwpuvswUH0fdIv80XyihFXhNM3/rTINONqdKlqrr3jdP
l3RSngnomdXLTttyAZBmztwlZxIHUqDlK9ckA5OSPIwhR2lGDOlzkypT72KXU28LOX2qyvpOwc7C
7WbuNbFyMWJZalsNJJ4oKsmCOPZRYUq9vlUvZJXUcUk3BbS38owkvBHZnZHMIQFiabJDcAJkbVxa
nnO6HgK3M8vmNZKD14PA+ZQktbCRBr42SI/Tcua/5CJ1N8ZSc11YshLZzRDnUKsXopnPMf7nycid
Kxg4GIZJFDCUDaeER6wBig0lgTXjLE5lTgXLmoQlsWtcrioPMLwSd0m3lAgXGB2LUpJnfxeg0fGn
UtZvldeui4y/PuwF/XPV3vVjsdBpm+NftTzN3xzi/xx0YC4kL9b5m/Lu1X3+B6dA0/77/3m4T/+Y
/jiNHvvH5nX5jd/wq/wGk4NSL/0YELuwgpa6xj9qvWgBSZJO2dagqLtsyV/lN3i/EuQQmBKgQCAj
UkX4VewFIGBp/KGG+tMz5OC3ym9vyhGMLlHHQ4KBnjsImtfBNy6jCWRjIEKjb+MD9grJpZIr4sTG
CuTzeEzSdWgW4U4rIinwFK3ogQA3fgcL3iBwcxtoR1KJQfpRwABeifTGbyOwqwXMMm06lVupZoXL
c0V00zLhJB3L72bQjw+LPw0sjbBKHENU60cUU/+Cr7Bk3uc7v+HU4+ZLCxoEMwcM03ss8YKBLQ2P
YZzdQNOjewv1wqdR0oV9DM0BwK4AdQ3+q7QVsFG4sqhpSQsEN7qbq36LHCeKOs8r5be21P+ELit9
0I+20LZJ75s/rrv6B/83/eEAsCleb6Dl5//aQDAPEAdBRH4p2tFbX2A0f20gOPWQp3R2ySJETD3t
HxtIhiUFC5B+LMQc9s/SR/lrA/FH6HFASuDuDoFOQ17iNxA2x1kTAHENbwjgOiw2pFWP8DUT3td+
2HKVkoekvcU0PLAl6kCL8zfE9TZ66uu4vFWkAojR3yikd+rNx7Xf53HRwUClEjYAoIHX+3aejHwo
UdNbMXOy2zdKfRlzEXAiMcfq4OOxjsu/y1hozBG9aCKIoJJej8VUdn3fT3CizSCh9Eu5oMEay/14
lOWJX2YLyyg0pMkAyFRQFTyKRE2jGpkuMQrRMvPaJgP44kvJhltevhvQMN4Lhe/J6rpuhmz78djH
yREDg/pHyxr5DUqkx8p92tAFs5ky9oh/lmeE6h506qEQ4aTLdSR5dUnX+OMh3/mAZNoEpcXYHJzk
0esqmk8lTYRoPvhV5Pi5iCG4Gc+OVmnhJ5SRd2aW/toie8nL6eAyj76fFZb1IAjcoZsyOpfh27vW
nEdbtIGSE/CM37VEPEEyLd2kLTCej9/zjfTfMrcAM5e3RH5RVpXXo+tCkzC2xpWpL0wnLI15DaxM
sQEjmJtskGpUh9BjNPOpW0XxzI2j7QVXMgdEuMA60aF0QjHSPpmT96afejQgI9a1DGv39VPNkhY2
lAspH6r4p+rVnDpg4PBgjbg6/P4M0Cpb+m8cRpQFjvaPVMVDlKpRuELDtjgpel97CAsz/Q4qQrvh
St27lj44pRjn2y7ZC/DEHaXDYDKqxmoFwY8iueR/6kDxLLp3tOEQ96KZvGBPMJk5Cl20psqgbVRC
16hwntepkdmjiCGhG5WWVNiVmZrXJMDSKXJF+ByUwxQ6GYiyU6tQht0gD8LXTh/5qUlKQ7eB0+4E
eV5We7mDw5krBhjbLHCb2lT3USA8ZAlQNcwbuCMJY5RuYn3QriiHc+x+MuNv97OJiDLrDiI8cJtj
tcUEXUyo2nzdmjvCSuvn7sSw4oyLdyFCmveLUHwa/QLPxQlVAldR20VTYeplG72EEn4N2fgBvRAy
gLIvra+AH/XJrYIgDD1JmYpPulLK2x3K4QV9jv1JjMVk6/VqHFEQnDD58alq+oXb1jG0iiJHdoma
SHYSo4px2aShVBB88+4wx6p5Hsvd0Nvx5AuJLVV+RplRaRWeH3EVrA8acJsDTFcqZRYkoUWaVUQa
ILgqi3k4jyoxvMC2FpiLUIzGSRQm2jm30vQySjVICznKdKLZgtdv1TWAe3lHW027jHTfHB2pGSmM
SKgtDHM+3yRgT29iQK0/WhXpKKmrP4PGvT1/gNCKHNRYu1EnUI/2qtJrOJ0oqg84J+pv0nIS16g4
aZ+cP++PgmkOqtt0qY5PuRKbCF+wRN+zApMamzw9FqVufhIN36YLCxqYd0HuDuTvgiR5WetAtSSa
Kw0FOWnQW6rxs3FXy0qGEnCegpak6tCVQ+1MdS5/csS9MzIdJ5IBiU6gRBX89chx01ogMRrL6zUl
xrmDKmuIQ4Y91Q1EHOMG0YjwFgMj45M3fiOCDB+SGMPyJoNACvgYgVyHeiSEsWJ5SiEqha2Mpn+r
9HVzLzcxusZWrQn4y4gCYigDJsoiza9NQY0bwcNYLhcRW6Pch4k4/eTesa8GCqDy4uxoJznCmr4c
Cyd9aCjXsxCUma3neXgpJHn2AyAyJmGlFZ+PXeKvP44wbzfsn4HTUPChXhbn69kcS6WaUGa0vLC0
+pU6mNYVrc3LJmkJ8MbYraAsnFIFDdeWMH5mhfD+lLLhYD5ApAd68Hr0BGy0oEJu8Iqk7NZtrYaO
L+S1A3DYWMdJ1Z+lQoaw9ERrT4gLTlhJS1ZzKirn6I9MXpWbt4mBA+gI1dBFSW60gTzia1aouofM
I64t9SC7pVg+BooGhSer75Ga8E9bGfmQj2fyTUd+4csucq3EaVCvGN2/fplgHKU+7A3DqwLZuJwJ
J7avWtFJmLVSu5h3yw5VJmsbtb7qplplbcesLs79uglu/wOPgp7y4lkNjgOjzNePMubgAqOkYI/U
Sc2B3NX3fTdjc6F0zdbES/7MCMGcVCoyevRweht23V5S6vbykwdZItrro5myEMEOS0yEN98sL4uv
SXsu5EGqep938hYNFXGLvES0J0NDlREqAipwwX5qBHUDh8paS3GRumUka5/s33dW+rPjHqLW+KtS
Pnw9J6Ei09kiscNIrFBugjAxDzo79aTBfssF32WsjUC6x9l4OqGfXH1isPZOUF4UromW3OFACR3l
KAXeLIh/MTq2zf7BbyxzpWTqX5bCv3Uv/+fqWP91RUwgoLxYhG/KWqegcl/WsJ7/87+u4EARvxjg
clBo5dyAZs8a+OsKvvwRDH9YV2xdCkkvSC4CLBeyc9Qi6CtgJMGt7u87OG4FXxZ4Ge0CpMvpNqA4
8RuX8GMKGNYFPBmEu2e3UJLZZRG/aCHMWmpQShfKG1Eos8TuQ+yA4aMoOwi8VWn7s1GdtpGfy3Ym
TxBPu34RQa1lmoSWDv13isDiQvacg/1QW0Fvy302/JwSwhbNsvImFCtO5dosm0PZiOHDjA/VfwCB
/0+uwY9w+v8ZC6oL3/Dv2sablbcUVG+jHwgqPlIMWipDfyrqRBh5vVyRlEL/LgqBtSenIJFCHYev
/Swr9auqKn0h+AF0Ag37XPghpPyqqipfwNiDjYdigcfbArv9VVSlSsviXhD6qojNCHHmd5bjcdQC
AkgrTdLp4VDwJel5vRx9S6hNYW4SV+pzWqmYpOhYPlh9UzilhZQiFdREhnavKLcxqJjQlofGPO/b
tLkR28oW4UzSfipkf6VqdRWDwtFiAAOGiJLeWOyp2bahIwlycG3qme6iMNZdTS2mr16HoNsmbuRP
THLlpRrx8kDijRDuodLDJVjkr+WNX2ywCAVSQ41zDAmjpnGDyczO1XIo7DhWQkebGrQAmwaYg9Wq
Li5S6UGpG/WiM8tkDY6ithul7R0aIudxqg47qO5o1YXSTaIHGspgzbRp87rZvFhG75TIji+BPDPo
VomFgOAmSvBHFRazxpxDmJIE0A8CjO0wj14wZLdcWnq2eoXGtt8Mn5yW0jsTRXsNsWw6XgqQzKPU
jI9kKYgGIqTbx/JNEk+3Jap2ttSh2FYY6pms1/oqVkTdASEYrVD9tj45Mp9hn0ffikyKpuayCJea
6etvZVRc1I2eRyhzBEl0JUR0T5Xyu1FSkI7VQuMgNjSvUQee15IQY+g+ycvtt6Xrq0/hSQgIwFbK
5EeZDc92YOInk/SOEhSIYg50KqYU3GhGvn7CGYZb1uUGk6TcRv2ho5dd04oHAmn3eWdXdeGk8Rnt
SmcWxx0E/X2q/ASIjDRk5iS+5k5YugfZmizXmTvTVYwc+Ou3CeF2aHXlaJCdCavIuqq7z5yVl+93
NLkAfdGsoZRF2+T40aswzvOMnrjb4JkLYqNGGyE3QsdKOEZ6YS4/uba9KZ8thyfLl7Ytl0aO2aOj
zdR61eqQmSBNF6bVYKYn4lTG6wIhRi9FvvtAm/Wha2PDFkGTemYyows5IK/agDexzUbX163fp588
1ttp4KlQzqcubEr4zR7dfwBr1SAdeCqrHrEcVUPZKcq23hBjCxfPpL+sdP43Q3uJ9ddIkP7f5+Sf
XZPbf/+3OnjMH5s//sXz/ri5+ddXR+TyG341HtUvi9UgCGPStuUuQRj4dURqCDPhb4vNFU4k3Hf4
er+OSJPGI8ka7Xr6WzJCxf84Iw1YJmRsz7YF6IHpv8UyOT4iQQUDllfIAQmWPM1RCBCgugwBWjDA
oPuVHE3ryfS9F9PzTvxf1uDLrXo8BOnDyzNLBzVvgYD0XQxwDnKJdk5JhOutq4+HOd4Kfw5D6kB5
Q1+q3K+HaVFICloRg08fN69Czfb4VbiJZt0KRffJrnsT2pexSLkhiYKkpu3D13n5SpaGyJQ4T75r
9v1JKLVAUBdgGdqiPvBVZMMjpT8pEEJWw2QXZdNpO6mbKVA2y+xaw7QWUWL7+PWXWTyeZRrH4tKR
BjDyrKf0IjOQUP1Ni3lEECMULksl3SzOxGDdToLlw6LqHKTj6f/fkEcHnCoHE90cahuZGHzNJ4ZF
fxeXMifvYsCnga2N1icJ0HvL9eVbHsW71gS3Wle8ZQlDPUZGJFSTT9KVN4WQ5eNSd1hkQw1TQQLi
9ceNjYkGSdDycf3ifBZzPKPUjcBYVEYPeqYeer07adoY8d/iXFTVz8Y/Ljos41OaXPoBWLAR3l+P
X6taJwNl8V29/16q9dncZu7UpJskt/amH+0QvdjFmnU5WOmmysybsGk/aco813qOF9NCBlooaNTD
j0FKlj+ZgdJnANIz+oBz/E2us31JVRQvshtwdC7mc7bYDZ4SoP4sAf415WhnwhHqJGCzgFkDiNkx
G4+lsMde4SQBDNuLyaYvB1vrivOPV+Ky394+L9+MlI/M+Ji8VOFsr6thwSeb9EPbxE4qQJKRO0cZ
rCuhaU7g4h9ysXn4eNj3IhuyDovQLBcW9EJef6nMN9hwQ85qzIcHq87OF9eOWg8vPx5muRC9eT3y
NArv0Iw4Fo5WhBKYkl+3GLom8HqT8jxXTeCbwNPKtliJMRIyvbqjK7ISE2G/hBi4xx5wpT1Y//2Q
pxdlPq8pXdlCNLujEVzoyeBl0HRbocPGEci9OAFYjQEiF+nGKqsz0I8uQlqonWeuOCo7EW1yBp+0
cP3xu73Vwl+WO7gbvD0XHht18deTOIemmQitYbm5ZF2HRnYuj/1JoFkHvfHd1NddWnr4SGBaNUft
dtTLwG6T+64JFh+1XayotE6ib+OIeBitiZJW0TCeVSw/+C5OOVEV9jUHPDCyQgjP4PayyY1+ldYK
EVLfzHN8OdWsy7qwEduAcYQ+LzIzsN42o9xTvAC10gTrPNNswJ7eMpMiiFJfJrKifS81w4PRoHdc
aZuaGQ3496E1nGpVdeZn38GPnoZKs41pmyOHukJH4nIaANtr1uz6BXzopEdONcj2ltF7fqM5VhV/
AybnLQOqWXHOLt93U+AYUF2CMXVbPf1WTe1JZpg/B0VYNc24riJ06sJ4N4/yDrw/dZbZFRV5s7Ry
NbG+B2Wzi+L8vI+gjAlhfUab4GAGSDDq4VobkFdvUsqH/tVsVfdCiWhiWY+n8sC2Vc3bTIougc2e
RVWqueWcXPcTZnp1np7HlrpB2MkTgtDrgvbMNAU6p9FPE6goh9G6CCIvLXukNOSvUcwX1c3beDkX
NPoNk+W1hoPlo6etNeWQ1KbdEzyWQFLoTyFzu8TdZa5LvPWU3FOr7wRuoIM5/0rRfo6BusmXjhvH
3sbQy0spzva1n7rZbFwJw3CSRsKqzoX98ruKfl4Hc3NmJeHOCH2vadP92GPsOrSFbWjTGiGQa1w5
vD4Id0012AvFIBPmG1/RDrrGwhPmLW2vQxt06GIAu7bGdS5b+zjXN4hjXSxRR4jEdSApBzMN15Ac
0LvSNkFCCaELL4e8p+lSWrkDgf1hyoRVbPbL/2x0Azk2m24bp9YVzYYbWoze2NZcxBA1sQcp28eV
uC47zc4M9q3UbBv030Rf5XYW7gS8YfMk3ula4A1Gf6IU4JabyS39dpv2GhQ+RNlaJhZwbBR0l74a
O2ZVn9GE9Ap1cpUpdYMqc/OBnwlYhMbQOrCbfzQ5JbxCRMhTrrddo+6WTx2m/DM92MQUboW+3Q7q
4IFo34hB76TV4vwgrNRgXNEKMu0GfGned9sW0zCS410yzSAe/Oc1AAFiN6nB04SWXCVDKQpn15CD
K53WrppyunCw6vK1KXUQouKdBpMkYFrr5dOAfpHq6FtDA1vNBoDs6qbPso0m+TeZPH4Sod4L8mCY
uCVjtL6YlB3Fp7rSU5PurauY9ZmBtE6QQ8LW5E+O/TelnSUOLsUwardU0yhavR4n9tW0rKDwQStI
nkJ2ca0HAJOL81Sb3EZSd9GUbTATpYpQdF4l5OeYP9wtZ6qo+V9DJF+As2eXyMd9NaAFIIbpxOPk
fhyuJeWdowjohEVqhCQ2Yl+vn7KF8Jtnvmm5gjRpgMLFFKus+cegqZtYVnYj/y9Y0g5qxcOMoqGq
jWuDepUdFJ91o9+iCpcJw3HvOVFCUW3Jo15kvLKWDqmS6pY7DeElXoPXaj4/dMm0brPM1Y3Wk5X2
JB+q+8honcogWMBS+3g63l0bLx7haDbGPhOyBmkpV1PGU6MKoHQU5X1MBe7jcd5bHEBTVVri1DNZ
I0eLsE+rSJBbxXLnIf1WiuoBXgDUFm3TztbzHsl73zMMnEcJQ5US3k31mWoJK4UoZPn1VhD7VW1Z
e/zud1nHtg27z8pdyzl9lINxfoMRpP9g8TdHc6EHGGoatWS5mAXbwoQ9XU3gAe0UJ8h+p/1qYVR1
gnUjBDDOMo63j+fonfvfwp3XwMgBTsAK8vVywH1KCatRtGhifx+b0DN9+UdEHpTmn13/3rlqAQ2h
tIjFEGnZcVlZKBHrS1LsPOR4m3WKp8eyG/umW8rI05UqEfkTs2R6ju9NLpufRIkIpB13RFMd7ZQ2
YkiYnV7CwdFpmmPWQAFJdGtJDm2jAtnFHy63zoVS1ikmDZch2SwrAj1NR6203aTgYKZi7TzLG21K
N7qOxbWl7fBD2TZtcDdHI1Qicd1lvVcNvRfrmTvyM9nYewZZUB0EB0rd+ywSbiFvX41J6MVVcyZN
MUqk1j5KOPxCbdfWlHYDbYey1q7JAHfV8UUWD7bRa5tKj78j/vcd+s6tmFb7modefr4d0ciNQw+T
sA1wqB24ZaxMOg83jZ0whndLNtYxHiyVE60KvTJtt30eHMY4xlmoPVMn3+vJAickXCS4bybX7GWX
IDvGeVifiURMK1U3S7I0DJ3TJcFdoArwcReiX7yjpfrUm8lG4a6sduNlZc3nXY4nToL9kl6SIkbN
ViIPXjItg8O27XtOt3Tjh4IXisKlmQRrTQrWnHb/l7wzac4bx7r0X+ll9wIVnEEum++o0ZZkedow
PHIASAAkQBD89X3oyqxPYqZSYXZ0REd8i9qU0zRfEBfDvec+Byys6VsU6Ku5nG6X9dv10WURfK5V
cT9LjuwguRoAv5YFWG7LUaQY0+uwKS/4dJNU3WfflKcCjdFKFO+9AUfwJL1GGmLnRqiC8B2KWe8G
iVmQ1XclTp8Kp14q0Myhs2tHgbnvq0sLUvIyhqNWb7y2vM+AxfWD7LT8vXrGwRA7qjfFZ0DlbkiG
/1nyYFX9c8L4iQamoum7fnS46cU7ZD6P2kOHDDb8gDk0T7A7mLNDLpfdzzQ79BrnJ873FlTv5SAT
Ndn7NAIuLCnCm4FMaLmgjwXuI0Wm39DO3Y71eBUxbPgNvinmWpmNucfa6zhBT0/7ZqbNfdPj0D18
hnxsB63J2yVnlBY4VsX25Mvw0rbjhXToT8IupCMwlGp2N7t6Vwp71eFyKmJ21+HCCiNjtFz3GDb8
5WpscEiW1cOSC1nmSDKhARDL1GixPGEOLlssmtQvHEV72TCfIq/FfLWHLNIXCVZXXWB+wg0o6OdT
X8W75dv0xIBmnKDfmjxQgQEiuHZCVQcLn7O/lD/tO4T04z8vdn/d/IADgVQDJTeUdZG6X109URpq
DH57hqElD8t9IIjM1YxT5TINuiY616x8oNB41pE7DQWOgWH2yrX0LwsuXgFJS4hf4LiwAOmfL7jC
U17vhXDWXXjCY6fRJgNSXszPDu63//xzcdNdL4BLMgaasMBD6RtJ+NXvRac46eCYlO6juLkkaOyG
cgr2BfVQ3VNv3oczjvGA894BaXVQWIcb5b9X1fQZVlb30imAt8LgspDkegTIDxcZKB/t1ySqd+lU
ogYkcOXE2uCjjIaOaJzUQdW9blh9Cf9Bk+t0OeYsg4tLmpTlydTx2Xe4FNTorwjsySZmtyS7ZhBl
wQedTolEs7UF9F607FwU5gryyEtBwxvwAC7jEPkjWt/j/nE/IHQg8rlF+fvUQycEfIrNUSzH4d9F
N4KX3b6ukhwklhmVuvJDk85VniTzbec7oA+WGyjHGhUGGh3PHVbBub2O+uTG6upjF9Z3hIm3um+7
PJ2KQx/jUiGxXpqWYo3FXO1wcQyK+94vHjy0u3aWHLAO//r1GoZNvCMPBJst4MzVPUzlArii8XMU
6a+kr364KUEjeRqek06+TRNzMSJ8CVIR6HW9Zw2DBfpYPIgk3vkhvkCpyHXLyg86xI0QN8duhBd6
oeBzyubLsm5P6NS8LIBs1jEuddBfX1a4rAUd7sBiPJZqnHZDWd4r7aFF9Bgy7HU6vSZB9gDA5CVS
Znd+oY/ezK+VF16iJeEmxX2ak+ywxMUAFWrYRYBGuj2m2aXDZT9MEKK4Z5h4PGpZXcrGHllf3i/L
LCATj75F17g2u7Hv+zySZP/r4VlzrifO4CVS7yhEnvAPPesAm+K8YCTwB2ZgO5Xqh0BCs1WASIz0
/nea6HJv0vjCBy0e/cgqPEMPDZdYATva9KfhVOYDxI95VACpQxjgDtNtmLp9DOf1weu+MJY+1L0B
Dp7fJVhbqBbXy8W7waI84yIlPf216nkKdATpc0Zmdykdv0Oj+3tQE++HIL1XWJwPmWmxYKFwXA7F
43LFrhrOdhOaSgmckGEIhj7vckcSht7a8pBw7JQCGkCLmpbE3VqQA5S5Fx7uycBqfE5qXONx3uZ+
htI61kwgEoor4YeXSPlfcpq8gx8a3M7m6ZZRgNsEpR28PUOOvb35lHXwxg3BGDcokVwtO33fla+c
nf9m5YAmBmdmNIXg9LTO1Wukt1o3wIEqzSxORxhMbLxQkl0NUXfNkJ3456Xqr//cggDCmR96Gsi0
1g0hXp0ABArcwZ5wc7WcTyrcmtOu+7LMdJiEvvLP/c1GgLY2gMoWQTvAmL+6ep/cghyomejasXQv
sOhzXLD7mkIQN3voydU7QEA/e656sCm7rqv2XA9mN2XN3a/f/P+gKvh/08j4/6OkhmLTe7lU+PDl
65dndcHlP/+zLhj+a5FbInEMHOC/pS7/qQvij+BP+h+05dO6IIp/8G1CMREdQNA1LPfvP7Uz+CN4
r8GFHm5UkHH+Hg/M/8slB9ZWQGzC8gMqbBS9V2lZv5EJnYs02M86IyfH6Bn+w1meGvszmGd00r5D
JnZAX7X9NpT+BYyJYM8xS3Rbt+lezP0178bgBrIzXFHC6CbWn35/zv136OFbFi2cvP5pknVwBO5h
GtT9j/95hAnat/rL/3o66/54wp/zLvgX6s3LqREMVtBQl3aTP+vRIcSAwAajRRbffilJP61HA20G
XOXCrsYMfFqPTv+F2QhaGIpFKFvhmPY7mq2/ZFSSZbqhrI1qeBIj2/n8UMkmdExMHqjSbvaDs1Bt
tKvC2cPWXU+vJAz+mlTBvwUiFlStSO9RoPSe/1thDNuQqcnCfTPM9gxjjbaHVgwWaNEuFNOutNTl
3Qi7sz4Br1NqHDknfkyBDYBMO4xO+mcNN8izZjOcPSOoi7y62kd9d02Z96rB2HKafpZeWdBdaMBE
3wXE2WhUe/6yQarpMOLj7QdB35dsZvk0pvw6Tasbkdl8kugrUTJ9hM8NCA6wyIZ/76mZwEJph9TL
YwKgiDTMz1WYfmW1ekexUewkMB8tVYuBggn3QdqofTMTGDiw8DjhuncqK3qJDW/KgecB/8R26b5B
N/HQ7bpSHsoUfqwWRAqwbER99IPmMvWaqx66nLCuv1dpcR8qJMqLmLxLVXEZFyL+9wb4W3vPf4d1
YClTv7wI/O9FjAJk8pengb/8lT+iPg7/hRZ3UBGhyIQsExH+n6in4b/ghr20wUAkCdo99CR/qlAI
enSxQiyoU/CU0eSwNET9sd2QGOqVZaNB1OP8ira63/IOez698Q8tPfSI+FXWLlIGnVYFkGMlNx9w
rftamPdPBuLtv0PkqUHnS09erSQ8BpQJhRd+QKNX3iBmZ1SYtj16FYv17HSkppAdXEbfeiF5C/fX
1/oxXnrt5f9/cp6TUI52BQOJywMa+kbEkAQWjif7bW++StIChkdhVpqygz8ePRzrwVj6dzy+2Oz/
0ntjFj19b9F4qDakYHXMoExfzh34O5y510Q+Lz19tVQHRT/bjgp+QFcW3cFUF+VpSAy3Dcoqt0Bd
RS2WOIZUFEvOZae/WI+l28Zlff2Y06GOFPX4IRxUXpTzdd2X503vvbaTwfBKCWED8CjlENw6zrPP
GVqLX0u+vDDm0So0qbLKJhzUqyY10xVSgv5NkZJXNEQvPXwVnbGmkekd3r0KvilYeEOAvC04YWn4
bCIWgIZPFPAgQAq7PJEpx9bV8o0PX37Ok+isx4ENkQCnrIZIogjG8hzLyTtu+56r4ERvhZCDj20W
EET+be7b8mJoguxi29NXAQoDODaBGoJN/OMsYQi/cURWkVlAvegASeMHCyxY3qPJehfN/sbgWUVm
Bxmroh1mSTk1KD5Y9I2M08Y3/1VzefItR+Zrqeoe9CFaAkM41QXoT0ZtG+5lw306U+AFWcwlrt2H
NOMngOLqHVSdfzRM/e5iu65AzW0723KY+QE+Jy1SosBBOqr1xldfxWYSGNPOAk+XzfVg3gn5CgLr
hZgPV5EZBVGHw6XjhzoYb9oCIPK+k69I11569iowk3AGR3SOmkMahRdA/bdfKhGHr9ThXnr4KjBV
kkJlY8MG9bCEfe4Tb/iFiOq2xX24isy59WpVA8QL/U99nK2AVNQnr8kYXnr3VXxy4Qxs7DAwAedi
X8QdClkJhDebFpW/YIt8mER2DYSCfS8h2bC7YPy+6clrdACIHaqpahiDDWaRS5noe1j8HlDlP4fO
X30RTyK/03NDQP2tkdH09i1ISJWP4uS2917tmjB0o2oOFfyFAIzJa3TTAI8s99sevopMPVLt+h4v
zlBjbEOY1fGG3W179io6R3BE2yDGizd4rBd2j/DJfLvt0cvcfDre00IU6PDonmp6oUN66cFQelv0
rPuWGXdV1A94OIjJUJbt+2jjW6/CchqioW+xnx0ct7sqwOKd0OY1RMYLYblWPQ7oBndeUmGaKMgU
h8qDjXrmHreN92rb5AWRHTNtA2UCj/ip8DMXf6LCCrnt9LZ0mz79oBR1Tllp3hwqFKJT8gHo521f
81da8slUcZSYCf5TzUEQd6lL6SN9Mb/bNCxrhYiMq8aMFGTNprVfCTHXRSzVtoVw7QEAAqkBOjCE
fjCckvvGmx6juHyt/e+FybI21i46VddhZupD6Vc3HdG4RHh22LYr/2p8ejLiQRn5QFZDcujVKRAs
XfcJF6Jq22q4FgUVkuEmBXfjQ61hF5ES2CeKtt+25/8qjTx5844gz1EDIHSQ9SewlQ4VHKK3zZTV
pkk8FElBOqkw4BNMECRUTQnxxW81M/xn+/nVu/jkvXVvS2II5spUfsFewWAvxzYOuLeKTJ7WvjXt
8jV5IA5oY3g/lFm67cK5xuPYsW6DACrMA4XSuYlPgdi4Iy/ox6cLCuSUONJCXX6wYLzGGUSnJgFD
dtPXXLtxwWsg0hUw54c2RaazadH0WmbEbpsrawRJ00ykcSSoDoGDvYhnkS+WSJ2etr37auuMx9GM
U4qnQ4h7y5n9oWaSbAvOX44RT+ZhU/QFvMDa6tATaFrQinZg81BsHPTV7hmVqQUnP6kOiUILLCpN
eue3qtoWQt4qQIO+NKXn8OopPBpn+TaRH7eN92rr7Nt01nBMqw5hjd5N+IWPd6NN001PB3Hl+TSH
OKmzTEGU2KgGmrAzRyVty3ujfPP8yb0rMgtjbcxxImC7G36dDNIf2569Ck5UfRwnyw7BLIzaKxd3
OzO1/+Yu/OZVFoZaz18ckueQCwG9poC9TT7O435En8/GN1+daauBJ21FIBYU+hq9je24ac+Ei8zz
l6aBMBowM4jBhLuWnN/Mr8kI/n6rB1Lh+ZPhWT1Paabxxjz3y3zYtFUCIPD8sV1kzVANUKNhj79I
0LAYFtV+2+xYhWKmdJdW1YiImRO0U9yErn5FWvzSWKxikbvQs1OETQHd3s092mgeYQvPNq0g8MZ5
PiJgF5UQpOATCh499OmNVMW2IF+TeiYAuIGCwnYTuXelOXTVtkm3xkf6PCJ9v/SGoP/tm/NncPPD
bQklCOufj4bOklLrFtNukoU5FcypHVrnym1huK5dtiVngzctk1qQ/jAHS6OeIZs2GlSynr962FKA
AFWHh5ed/EJT6V9X8UyGje++CkieJf3YgA1yMGpGh1I1nXRJwo3vvgpLcB+9VAmcM2PWqw9zIUxy
DKmJp20RtHYxLz00BDalxA7PG8ArJ3jxuPOmsF9jYsVIKz4OiJ+29c8Vdx1YHmxbahZV+uffVKhk
pL1dgrM90ci9cZPctt38YuU/OfO4JozrKEBwhl2KjtpZnSBhbTZdXlEcff7arGXNkIRYZZ0OpDvS
cnYD3J/MtHEyrkHavdc63HfwD/Tw8rpiHC4JKojuN31RutosYQImw8B6WLf8dzHMf/xpW9UxXlRQ
z073BQ8sfAlwRK4yyDmKAS7YrbctQNetEVSJGuxQPJxbca7qm5nUm87e8boLmqeBRh4MyxZLh7c8
Jf4xqRzdtm2uUcd00bcUnaGHMdPjtfG87lqhEHHY9i1XW2cCpCxr9ZyA5NuX+36Mugtn1R/ai989
s601jqzzG2xFOjmWo2xPWa9neHqgnXTTu68xvZRKPfm6xkpY2HEXwuP3UCXNtG1koJJ7NhcZSWdn
M8B/WDaYc1/O/nHCZXzbgr7GDnlg9GV9p5JjamR7m8Voo+auec3k8oUD0bpFUFpfKvTUJkdtGEQ+
UdzuHNRN21avZBWlwK0Rb/ab5AiuILTRQZFc9GHK3m77qqt9NGHVpCVcJwET7/0r7NkezJXKYls0
LRqWpyuMcFUwWSeSY5sl3Z2KVHjBeMa2LTFrja2Hk6KCYfQy7pO5i4mazryirzlSvvRVV7Fag2YP
tn2XHK1JE1hc6fRjGxmzbcNbI/l6GIpNzPDk2LmgORNWhW9HpfWmogF0RM/HnbZwC4c9ZHIULBB5
hx6eGxvEZNvxZS0OIh0JFXio+KqNScFRBR78xtMx2fjyq0OvNxQRbAPweDC8xFGR1N+3ablNJAQp
42pofIdOlhqTxqrqThEAACQsnbfd5+JVrMJ7ag68Gl8VqUn038NTM2fBmG4c91Wsxp4PW8ESq1gc
TepdLLrgZyXg4rdpJVhYSU9j1QymaLsJK3CW8QAQBPR+0QwmQNuevrqOwhBq7KXGu4cVYBgtF2Tn
87rcts6s3QKmxlW2jsvkOOvCP0DulOTgb24rZcVrrVDTaogzZREfW09XR4V+iAODweW2++NaLhRB
jdX0EXZt3bDgCDGpPgxRu3G6r9VCE1raix6492Pbo+NsmtEnRMGQ+brpq0arUB1TQGdiYfF0NMrk
jMd8B4ye2PZV15KhhCkFz6oW8x2mkmccIFMYSzm2bV9dAGBP53sWgOwN76oEHYbE3E7aI7mBZ/T9
tpFZxSoggz74CNj5YCsbv0Gr/ddgmsmm3PZfiO+q9LNu4Ni0Md2B9rNowY0jwbcd9NbUnthgbVdA
wB7rOHobQI98Eyc22TjbV7sqPMZtEo9DcqwWywAu6xmm5oPY9upr7VDjKx+M+hCLu9+V117tk7M3
C3Q1bfqoa/GQG6pUqxHTPU3Q/TUWKsoFLBk3Pn11BB4BwTQ6IPERqKD6RxaJ6CSQg1UbH7+K1dJj
wFhEyGQgReof1Bi7C+uP8pVNe4Xp+rN6Fq9VRJ22WcAZhn4wNjv4gqU5OJ7mTIvI5LSKYT0cw2TQ
mf4q89vg1LMmeMdwxN+40v2iNT1JIVhcFyQ4ScmxmE3zUTg6/ARM9TUrnGVV+C+9/3/9vFU8m8hW
rWn9+Gi6gV2iybiE9BJGs/88sZZP/HdPD56vRVzxEAY/cYwOStJdaM9MC0at7WCNZxTfs9H1e44G
9m2HzzU2nMfwph4MFtYqIskhGoL6AM1qsPvnH/PSUK1CPEbTvULvN+ZxUsFnuHMWZtHqNeOcF56+
FiCheaZKhhmXLTKU7VnUfZHPMYzSN737WoJULbJ6WnMK526HHlw4xp7RF7OxGgSq97Mtx9eFrcsG
xxRPt/L7JAc0V5ade7ft3VcBrmNWjP5yTNFhEBwCYjOgr2q67fD5y3ThSXiNnsJMJjjANXoEmghc
j/6HLEWwTUMFS8DnYzPBOdnGDs8fnEPDejpTeirGCNzbbaOzCuCJSHihwlLgWJRSf0i9ob6euRhf
Sbu+EMBrvyToEMc6WWblgAbocsexxu6yTGRv2rAO9wVDA65Bva7cFmJrmdKINH0TUEaPYSDB2o16
eSus32zLCfxq0HryqaFMmOGSjCxVyZXKgwb+GUhnRNtuAmuRUjLZZPIkzl0OtfNH9I/1oM7M0cOm
z7wWKsWYMC6acL4YPDteobSmj3Ovtwms4Aj5fJKia69nUxkjFwMxh7/rejHAiajuw2Lb8WitV/JR
eeYllp6jaoP5vUmL6GefpRtTGmvBUgTFjxwDPB0C6AxIN/mxjvlrLKoXFua1YIl1oR3HmOLh4zQ9
jF3kv4mGkr8SYC89fRW+bSACRkmK7xr4+i24gf6O4ha57S6wliyB3Uoq0g30mGkriosi9cWDRhS8
BqZ66e3Xt190skgvgIl23JssL9DscySuoxsnzWrDbVRk0kiKDNDBJrxteetdw8yXftwUUWvpUsTi
tKuqNDumA5qHiKHZY9lLu+0ostYuDR7av3wTZkcaqWZBx8DsSU7jtpVsrV/qCjEbeBdnOBMyiIDi
sP1WlaH4sW1kVhuugyQ8G0GuPw4Jce8hjEKvaTOW7f22x68yVQmtWFZTlx0JCxTcsGaesF1WZG5b
smoNiulZ1U5DKYuj6Js+97o2eUshZdpWyF+rmNqwmJqx74qj8/tgXyfDCCmT/AN8/ruljsU75enl
XXhJkwxUFMiXLNBKJN5zG4bjftvIr8IVbKVMROjABM0Eduim9chZav4aqOeFxWBtvFAy9INCAVMg
Kd7197Kh1a3RZFtLHoyVn49MCxcr2JD2xbGSONbDWz681Z2B7+qWoQHZ4vnj66rI2rQai6MSnncg
IWm+tF2rv257+mp/7cPBlSboYE5gIdpL4BEBd0LUD7c9fRWvdMpE0USwPqiy1n9MwsURylbD921P
X4XrLBk8NjSQNkXrpoNB3u1kNfE3rfGAij0f97YjfTNkvDiWA+dAwjj2loYs/Lbt3Ve7q5sEm5Yi
2RHkxuCm8ol6V7Xw/Nz29FWwzh68yhLjyHEELOgjMDbssgAdalMyLFr7dEa0kQEzWMY6OMsfrWxu
66LdllCKstXWWsCAFcZetjjSmEjw8KYCHCmgUDcNzFrsVIwgNBE2As06xvKgidecbACm0banr0I1
KELkM+eYHHXHy/lCgWP6EBaJDDe+/SpYy1aHQIyBdexTFipMdj3RvJqZ3ZaxQiv88znfUFifqQg/
AHn3ZA8zoeJDGNX1tohaq59YDIrgUGGtMa5XV5VzzQUIua9dCP9+kY/W8iccAwLq0hjLsDP8IkC3
1HuW2Pa12+wyBH9NGMHC4vnQSIlbphOWHNPKxOWuMJN3Qo+TOTJVMRCfBCgx26I3XUUvNGgpb6OJ
HN1AbS7KMEB7iRg2Pn211dYi8VAGmrEmhwvPPCqjHHhDvul0CRje82GqIYbKSFuCf2xjG12C6p88
CiR1+uOmEFsLoqpMOD2lnjppAPaPSIracyOHjcvDWhSlSRCJlorhJFgJhL8bYc02i3r+ue3lV/Eb
mRhWRmhtPtFs6ve6iod9W7Fm2+qw1kQ1lSNJHbTkFBkcXivB7Qnc7W19PdFaFFVUGSkITMJPsQOr
DDkKkvyIxr7clOwCA+P5vPGg7a9gVlqeWUA8MGY6VLgT1k8bZ/1aHDUOSogCnNgzlZGXj8ForrVk
5cZZuYrYGU4FNZxu+/MAf2ICT44S1hBJ1W5rjAUZ+/noMNOFLTOpOlsWwwc0xVftgH7YOHFWMaug
gvUKBoCPBHj9BCmAvGOh3nYtidYaKcGMxbycyLlW8oOzcfeDUzt82hRRa4lUn46NbetWXoxhxD/H
gHV9l7p7TX35wpq/lrv0FHyTspnsRUaJssexz/R0Hgrf/hSe9tmeoZHjlZMyUC/4ln+zwfxFj2W8
wMGpQ16A5xmWVzGSaoV/ojoM4w6WCRWI0WjZGRrvSqYwbrth1pL0BPy0K35Y2MqHDpTKpq+r3BuE
NCBwk5noGxJR8CV3hLmQHmkC5+OvCoR72HMH3uRCAKrbJLishGGy3YVzkQEqWY8h+0qmUIogn6PE
+p/o8lcmHFZrNd8DFtvzy67I6vaGVqCaX8ZlKstPpjMKvu1SDFP/4ClluNwxp3XU5PgRRfmVBNYv
i5x5gWi+A7Or7QwIn5lKMHErq8YcNsIV5rdwffFG+FEzXbd6mpMeThQj3L/9CP5i93IEDeFGeHMK
QBMcmV1zTxWATmNup9Kb6N5JF/fved8Dk4/+hE5eZCmAk3mpx3YU+9HjvMXvr8ysLuY+ytBg4JFK
fQwkD7vbVPiZqne2jxJ9DU1GoFpgkqc0/d5G0le3qKwp72Or+Rh4+9Fva9z0xARTaNgdB1UJ9HkI
dx4HCCieqdR+UGnkf4XXcVyp3KaqqeXOhVPhtTn0zQEVeZWidaDPlWs8kKQKW4jbxnU6vuvLeMAT
0piQIEY1L8hiB9QUdr03zQCrg9ssmMFdznAPgtM06n7CHfXgw5JtTtOa38FsQ8I2GWcJeFBUsYuH
m8GEqH3lNahGI1wu4kDznc5oUiqYFM2lPFeeH5NPbagdbLhrKBBplY8TdCoC2ZwpthYQWGkHA5eS
JuztDk12LgyvXMNHJAg9wGDnvJg6GjcnsIA4yHhqHkiMmlGXFkkNAiqSEl/GcLD20dRBWj3Ca16N
PVrQAVap4UIYTOjKJzDUqS4SEDeTz/UQ8Oan9iiZmyNE53MAC52E4K/tEpCMp3Mz4Vf5J9cWA4dB
INrwfS/3O4p/99BlENchJqww6U9vKKuwyetGFeg2VKnpyEcyawOTFOu5QH9ClcKXmIce5QB+R7FW
u6qRWXsIpVVTd9U5tkQYVeCWHtC5LLJpX3VizKarqBah3x8b2NLq7kCySofeDjAxOBjsaVq39keA
5Ia51x7E0Z+UmqX3AxT6gB+DQoZFrm2j8rInwwfT4Gw5kkhcpALnhITB6yXv43Gq9jigIM6BG0Y0
9IrW+ps/YCi/K1hswg9m7lrfXXbILNFrNFUPwX2qFEXvMK6y/K5NYDVhfea9BUmZR9+VkcNlD1XG
dQjPvl2oaHOUCWgUfu3jAFHXRfMQMd+W30tYm0ankmYVnfMynCpV3ExcaHZtNXPoqdlNUZGBI24q
TEJ2E81VBvuSzvUtoicRpejfD1hNInHoGxBWKzimJ1bAd7N0I0hroikBXIu4S+yHhHjD/IOERdk/
DiOFXzogscjNe7kJIz3fVX6Bk8KeY9Pyux23lDVgrSoIyxRMOtKylscxYm0fnKk3gmN0QrMjHHTy
Fjgc9RONZ3Ahz0ugQrSEPB3EkBTcbJcGEF+ZplGf6k4XKaBvOGfyDPY2IwMFeegyU2b5TCLlqdxz
ABl9jLH0Zvd90NnkU+iILoM8GyH6wbvZ0UY/ue5DcVdXQ6o+TqIVfptHUyTNbeE1wfTFlmMDCU/j
PFmfeBHD4vswKFkbDkOpqq39oy0TCjND5vqQBdds9L3Rh7dPp5B269MirCeQpsngf5yMdd6BRiyJ
fhq4ChB+MYgyE/xIGeonR9Ath/5WjY3pRM7qaZwBPQeI7KECMsD7is9qAFxOpzSuWxgMeTZ7O8k6
iqfjUOmRY3bpfrjti0SPckcxO/0+J3D/CMyJKamJAulGJuWbpAqJ2gc6nr0Lr440theajClcEJQt
4F7Mx+qOUW7NG1GoODhhaMroGwch3UeLIXxBykccQUwDpHDKWrgeV0Pb2YtURbOaIJVPrVfCBqaR
WCd0NHaB3VHDTfmIHIXQZ68PBvtx4DbqyE7FdQVzJ64npe1O2skb74zCsnQzNBVfgDEQq+x8OMCz
fcnnLG3zQQj/jlaRNnnHXR00uYzsxD+QwiSzuMOto0HtpkfrXiOvHJUzPVh/kNMV6qck9vIgAJL/
BCW4H7m8QNoODOLWE679GvMpquO8yyoLl7hK9ZFsclOBVMNADSirNw01PVb4opiiL03t8a7dz2Oj
fZujraeXAFLD5WP6MKQ0G960jDWiO1VeA/PzU+ePfeod/NIn9VUgYO7l3th0ZEG3ywYXlPNNOM/4
VrnyNe9r5FWdV3h7EZAWvOEuYbTrdkou1/5czyGRd1KnA23yws0uUIfZIv/Y5bqPyy59w5UtPxVE
xDhBTL0Oph8+fvtc5EBJN+P3yNoM6rEJZuyAZhOAuAF3Tm24K4lXIE2BA5VN7z3jQx9bZkM9Zjnq
YUg2/KyLeXTqKFGPyx6xXnpBnY8RfH6PMIczJjn1iRwZTLK7KnBfHZbP/qoAg9+7bBSd7buOz8N4
E8HrV3s7rVgdhziKzFgDWC4RjnP1ONkBE2QXDJr6/Q4mp7oWOzcF7fQem0BDPhvq4LyTNwEMzU4l
gJjVjybjXf+uT00oYGIowir1d4onKruOPZWCmG6MYOMAvrAU9dl1Uw3jjWz0O+wiimBxureEjlia
o0hF3dsQui5zUWSTTu5mjwEeDZZGHc/NLtC67IZdjzEBudovQ7pcoTtjd6wqBTqWYFAX8oesE9j5
QfWvYv0Z6Pax/CHhmDNIaI5ba1w+QuMAnjSTIJjkxPIm/OCP2YJzh4strlZ5kZqZiHyqwDbyD8Pc
SYZ4czg/wiKBR665ipOxT+5R8g6zh3oG1VvjSwS+Qn44UXWHzByYqYCvzyWTlylcxZr3fDZx940G
Naw/8qgLJ1/lPOv95BtEomKc8qBOeP2hdGXRw8wnJTgqAdUZF+qiHaqmqHPsa1XwfoC/i8fyevQq
ggFMtMbUKlxN4ShR49gb7GqwGQEfgaET8dEyAjaJwYGrx4U9r1sui4uqMgNGkLnJv8YRBb5dIcfS
eJSzv+Ctuhnoso9OhIwdJxXYnuXRgNrJp3bOxHCHV4kB9C4Mb4cr64kheAunw5TkWTIlfk7bzogd
yZj2+a4BE664F0U09Rf+xHlwnCN8H5zPR5E9alpNPboph9J9gt97z0zuKhK2OvcrT0Q3ZEZM3Hmu
kU2YS5hsMJHXZRLzGp1SXEMMrJwoG5ifTWMHbr1nozpihzAbSvpjYKB2yVzCHhv/fdugbH2OW2xS
H2DGSenl1MDx4mPpYz35NgsM2B3rdTy+qUQbjrcT5ELVZcE7ik4+XOxteqm7odc/fQkv6oPnZTQ2
+Wj8SpyLMWzMRybBxngIVcSr+9GS0IhcoAfavWf1wNQZhejK+nnqJVS87z0Ui7/Pbep3/iHsxymx
eYDqqH3HMhXg/D+WVsYXTjW2pue2bP4PZ9/VIzmPLflXFvuuCxmKFIF750EmXVWW7+rqfhGq2lAU
JZIypMyv36jeGWDnww7u7rw00CiXqaQ5JyJORIeZVtkEDqnUNcK9fkVOtSmuV6TBvS44RPB8gBXK
FM9gDWp8CtjPw3Cz7n23v4fWto8bmsD0lrngMytsduHDahzmWRI5Sv5FStn6HqHgZEyvgeJKfYvh
etTeK8Aj8WFssQ/fxTRgTxYqrXmKgS8EtWI8MyK/fG0C/rjBImBFr7UgA+CkQxjInMG+Z/OL6eK5
+diQrYG3j6NebfcMOYM9dlu3zfoqgq11eSyaRb8lK6rO3FpkWJxbKywSX0JYpB+9k0q9pKltEDPm
kX3dnzpLoEIMUNu9Ou6pvXe19+o4tXMQDEhD01nw0thBxL8URGruiJtvWHMdxdtnYHXMsCqjNp7K
cPZtiGAZV/NXbXVHcGZnqS0jiST0L6smQErxlHdsgmlnMyYXHOKL/GMwLTNQcadq3VY+HQJV+szP
7CkQE6L1Ri8IO7WIYOow77DyDl78u9oFohhx+rysSFhJC6NHZ3DbiHrKd9oirCYMl4Y+wV+u96qo
NetmGMJHmSNPAAjT6dCuXuEkXAgcxg5kZymy3qY+Y1VoJy+mEtPPCFmDU0Ojb1F7Mn9hmYho1U8O
kY9tgh166XdNa2hz9xa9MZPRgEQZFX46Tjoj1Y3sydJBYRMtaj6H24ys7hjtcXfnIWmbzq7ZQS7T
pjPIu0cgeEdPTGPO6G6F7XNy24dga8qUBq3Fi8VkGcsRSbmHN/VIlfkhaJ9Nb45BE3sfdQnZ0O9h
+oneCzupsRqnefS3dImpPZN6QG5qHDkfniUZo/UWw6mwoMhpOxP+XRlp10Mmd69fFHYxfB3aPRqO
Y4Ie6J76iViUVhmITA8sK+b9tVM63u88xYPWXeGCNUQmU7oJEiDUhdYSyXp1sDEON8iYBsm/R3j8
dcor7aH+hd2+QBrlgCEjsEADtEUgzL//e/BO+s+4F+LwsK/82CAOKBxuoCsI7xRyIv49Huuvc15x
PzuGOmk/p6aZ8mWKhpcNUweP/95r/wthwNJ9HHRilvNAZXSJm679+lkx/zev/Y8K8P8GF/0FchRL
NIptk+rcma6xbUXo/tm5kbE+p1B4wegaJoMCKZlxgGW/9VCHhjBO/iW5+vS2NiK9k1hIM6BclF77
WhDLxw1x9eOW4CLKMNlYEtdn+IbJElEf48Fwm7fKxizvuiYQCEtieroIL6MGy3oCXYco6O6/lX7/
C0Lnr6Gy66CSwE/bdPYwSQsunTQ8SGGnHYWm5GYHlJKn9U7SEohAkLmiIRy9MdSAUYBUm20Pt/wz
b3uqonQOxsPa1dN44j18/m+prwNVWI1ZOVeRWQUciulh7PR0h4acokqaZ+uyGT6102QREbmzBRML
tm5Q0UOTPlw+pXQGo4e1QqdbyTZwKq261bSsjMdmQ9bJgsMgPioqEMToxRgtL72ZQIXkHfV9s+Z1
V3ehQoeJnhpZ2QliqIpl2MXUINFyG0wZL/ACqnoRrJO/kGzl/q7PqHDqTi3TomX5Z53+f/mHX+UP
COjM7/k//ylj4m//CXnID2O3EcGf89/u/a9xduMvuO3b6X9Af/3zHZWy/uvP/NOvmP7258vilynf
5/d/+g9CxeS8Pbpf4/b0a3Ld/OfP/f07/1+/+PfY+pfN/vqv//nDOD1//jaBl/V/GoHHAFv/tXd4
bjrp5ftff+AfzuHsPz4DRjhHZ4xs9fhT7v6PvAD+aSpOGUM2JiGI3MNm/Ht+fYAvUQwucng1kRTO
458Cw384h8fxfyCVJKbw3k8Q6PT5c/947w//e4/jsf1LZU6Mn/kn7BjJjymyDJC3QnmKUcn4rywK
nIbGeElYWHk3rqKq0bYikKuNR+evuMfi5SX40zKhB8cdEDaGIiYFQOv2kcLJ+0NAm8S+z9HcIkGN
B8FcJJRu8FakRCQO8bO7QsiYCfTTbHgjD6i9FHKT5xbzvZ9pT2uDCNpNR/cDgkJ5sa922fN0TNLh
NkTJm9miT1iDXi2y6XVpl0GjvBxTk1RepftKin0ehgl5csOmXjszDOpMBjP2BzKy5ffS2/l7K8aY
HTIQ7LncGK1gI9SWQKLvVtgXvIyu19hQhmFHmvsAhpmV6h2CWjf5iibS/AgwlFlOyDguMU39AaO3
5GbH2SJCURcNQ3JAM6PH3LUacith4/vZyx9hknkTRpm9USqdCibUfIgoOo3N85t0Srv7BAGktGxY
UrCEPE7bLks12qGUG6LnPaTJd7vCSEwIwr00rHmEyIHmWTvepYhBPs/NNj47b2mVeZGd0e7GBTJF
50OSzr8A6K1lNLB7dAbjefDBBej/7yjYHpNU7UVqBKJ9V/mlc94d0Q3uB7a15jHq4g/etqQYAfSV
pLbDF9vD4lzFva5Q8H4gQew7MN0EgVmhOdJw/5HQJrgPE2erGPhoTsZ9Rbitb/PYSP+suHvbsAme
kPpFgT4FDmyDqL8ojId9hzspP2HC01bBRNdiRjVcRKJHoZXh3FxfZLQ24c9lH9Rr7BFknA8Lc/R5
0HI7wwChTi6T93Pys/ZdxrAgTRAUU9KnS3zXyoTwg5XpPB9BOYa3Nt5JVvFODMi8dxkCjtdZR2hR
t8B3LSiCAcZvZeKjbHPXbCYNNHbbzDN4wAGUSLPfNhTztt0K5iYePyCUKFgEUKU5jBDROKZWlyg9
/XAc0h5eCkTs7kmEoCRuMgPcC5fNGD2jf4nf2c6yAh6E68m1zfAYZYTDIgt3jESSTAHTiB3dOILy
Cipn+oZlmxR74LLcIEYdKHrYz6cGbifXsW7tb8Ddc66FNsC0kTFwWbTY7hwqzGmqjK27YHqdZI3B
DtaqulAo8gshFnkXrcmDYCYpB5r0xZwFXua8pw0pVd1iFWeoQP1Nj/Miu8RRt1nACoBK99MEAKuA
/CK4WaIuPMFqCdEWNRLOSBBsFW9imzeyHqbbCX0GiE2LPqmc9IrZxtxggvKDAwQ+dam3rliaep5z
IkR9cnUg8m2YvjSjSb8HCzy4st43mFleguWwOds8EEO3IwvQvvMg4geT6fBAhnHO4bNji6zOaB73
pEOCrIRBN1CpetbDOVoQ5zG2w56rBhMoXCPnULb7fvkc3STI1SVJm91PMpY3Y2312UIyewO2dEVX
Oi4HAI3jm+m34MbMS1IuSEy7ZvvSvgshda5WLHux7XgYCWBekn5+y97oHNF13TFTS3acpqgRuRqZ
vMlGnx1DM2bHDPDrGQV1WLQuRRaQtPwWISjZndEkKQ1vw1NIZHuzNEtwk5GEfJEp/N/AQkz5NMFx
e9vb89Ssw3OIfZL/+ZNq3oZnZHhmecj/vCr+KsbPVPbFc0lLfBz4u3Ie3/58gmay4cmse1Jm8edv
COjya1xHDTSgeVcGkOC6kOCCgdTlLBq9vmQbHgnO3vp+hpoIAOjUFc1o5Vn7eT5MhOL9DctyAPbB
j6lTew4IPjmjk+7Br23x/cA8EtCQ0lZIGInC4o9+y+qtff/z9w2nzdeF0e6oJnxHOAh+9+cZggJY
X0Jkt56zkTTrVXRp8zXE1vsppjS76qRJfq7tHD5iyrJ9n1iny2nc23flkvFNYzbiY+19X/YMasU8
8xuOPswcfFNRsJ5BCfEXhoGQ53HXwau0INo6KHnzNoKB2tDp7HaJoOTt42z5LRdUrgpAKobido74
bM1t9jVJUx6ws60BbqvPZ0zj+LOuNJ2/wMfUtg2ggTASJgcQFjcAzKybLySMpjG3LFXnAG3JyyRT
JD+zDdZIC72vTfgMIPJpo/q06mQvTbZUDWI74246a+YOsdtOLkk+bJaZImwFKTMx6UvIQNA1Nrtf
kgELPYseMrF/9ZKbz6ku0KMUaNaO9PMj+F0U6d5hMQGrPchxHnMuJnWA0gSJgiZLAG8C4skCKSoh
eYiE8IbcTAkULmGDKFzqZVJQzQBsiVScRoolPi20j4ptmt/ZEMXF6kaP7L7tFdbFEs/fvKi4/u7G
+kcKm70yQjBiNC7DHe4SjnC8TZ+iKO6r1i1Y3QxHsQMXVPk9A085K/plNelaxs0+vW0NGBjmWXAz
Sh8gMB0qP41W+Ein5gwOdsPBTbLfazgd9o2dQhC8PRyIcWXJHXGRyJIE3INIzwSppTQp7Rap+1gF
7GpTMGXZMosC4ZLZzdbpsFBqhkET5cBfmi+1BksbLPWWL8N0QSf+dZj3owXz+JnPTI9zluyAy9UP
SeQGCuOTZzLxCAoS9pABmcKST/DgHmWEVijaTrsLhsqlrK9CvoLto7wIyJIdBCg8svm43FrkC4sO
mGwORVpp9JJVumtwDKYsuPhwX8HpuTP2a3vEOA2tXGTPoGVxVpumgKOMfm830D1TMiePiOhIjmLx
dQH4lD/0ICmfooli5o91YamzLns2I4uPmHNLTqqvwdwGnVxL0U+ynMKIwYqFEQ3384g/1iI5oxrM
2lLyJYZXCBB8LL5G3u1T393zLuoPOKuh+MHQdvgI2mn8Om6EDhCNSXfOJEMePEDWFsHmuEYoSNQL
4/VPoNjbXQ2c5YqusyuMIlGZWds/ynAwxT4M4hzhkq7qfqw7XHl0LjG2mhxHhjHWjPgGLJkeDmPY
ji+9VfCcXgJjSgfni++a6+DIXDqWazpOxY54gbP3PUWqM/Iw5ToEwHkydU71FN0ktGWnBefVz9UZ
MH6sDe7hOe2xTIW6jfi4H3AuRojsJBsw7XVZC9sEHPwLwSGD8cRkA6MFIgTXIYv3vJ3tVgoZLMC0
aYOk552JklnmUCsaezXSjGWrFIAxkEI5YpPHZ71IBcofFSPNMJBmFdu++ziY87aLpSjEyMQTuoOl
ZKnfK70uoB1S5EMt2rVH5LZ2NG+go6schP055hjTPESlXtb7sj2A3+ePtp4+S2jQdVQFdwvUsz/w
i9UDX+aumgec/z6c9y8eIb+0JnNOYel5Bq+DaMqNgF/etl8i7unPzLLwGFAGOkioEhnWSM9tAd+l
db0cV1jD40IEXQFtWT2jPsadlLX1b973kL13jOW4k99mtUzXaJTmkSjNi0WbV2RLIEOzCdeLxgjE
C0fJWLI4lWcKGqlIZhSg8+Zo1W74RRnTv3GjP+3xCK4CV1mO1MA7z91THZImX2J4NONajmFZNOI2
qXnTP4K+lWBbVpxqw8q+dnx+aVHaXyCf+Mm4+xF2FLVXGiSlVpaAM45wmYl4pzOOSz0efNx+0KVF
Yrto31m34/bbe5NHbrgfsccQ7UpIvmFM/2QsRvNQakyIKqWIdVZhh2493CuAo9de6xjJzghw1Stw
zDXsmteQkAg8FO+yG5HgPDawukOpHBf8U1HhGrMcVo1zdERvl4tA2wOYr/cMLOgJBZd+x1gjDkXe
XTYLL+qgMfxUE2kfobBYChd1ww0UhBofU4zogY77iwvXHSTJ9rzpjJ7IAKNfmbA499PSlXVH7nRK
37Nu+tJqEh9Cpnaw4A7JtIoiG3aoqcjDTmHT7/YpYKgpYQTz+aH+SmTGcjlQ9wD31rWa1fALmA8K
3WHs4QwNUmpKvH6OG+YeMVONGGJwPvFlD2JbpEPWYrG5+hUMd2BLFFiYWkO1lG8WIhwlR3LkDNIf
UO4/MOCjCkWdLgjB5zSNcX32uOpOXRK8KJOckwAATE2W8DQnkt57NUDlFO3HoOnFJeJElJ35TGgk
Dc8xWglvmGCMi84hx3rBY4S6I0p0hSZdnEVKsJxRgZez3MOnGgT21wVBDrmv10eExb9HSCn/ohek
3s7EPk1B0r4IEsdHT8bkG/qq6QA16s8h5PQCrAlnIUPI+Brc76G565k+LhkqLS1gzgueQp8V7bdz
ZGBXiYX7oVZ5G+K5fq0RNQhobcDnCMoXwVT8ogDO5WM9RcWcCoTfdkiW8Zj3P6ZzHIc5B0Vwu5BZ
Py0km+HZ0w7FVkNioGIVHjzf55Pq9roiWvAbXwuUZ8F3pht3ZdzD3bwP/K+6zcZX4Gl9mfWSH0iw
pBjvNgKXpa1fEwCIdx381Y87TevrEgW4wuosLKGF6gDDoeap8TApjJ4fFpboEh5/6b00jbJQfECu
DCHFgrhLOHrrKEmvaRL3RdO7+a7F4VyACkMS2dYPQNy2/jjaFahbhC6+aML9pyZ8L9u18Y8rLHeP
62cfimKF5htGKtF4D+6DNAQ57mMMT4sIebvoehpdrAGyfz1o3YRBawSPwPhIZepuQaS9LyCxvqX7
AioIhNhFpgPB+sdYI6CPt23pRDG0q8rB4YZfdcDG4zLU7KWbWPgo/ExuW24BLqxLgMKc7wXk4OJG
avXo4UQNbRlNDjruvmZIqT5lxKYlXI4Y5pIHf158NuVZMyw4NqgcDhRTDQ94d7LCqMMdkqrhF+mS
JX3eW/JtpGTPV9iEudxZwh+01jtiouPpw4CJLHSb4aH3Ua3yNEQl4pwGuQFWOUcSDsLWMdNwo2n7
aSyKHgrVBn8kSeefpywW6NnbNi6tSbanxoioQi+sTkanUDSJ1t2iRZ0rwwQ7+yaaSjcu6sXw3jwl
esM1QHDOXpFYvJ96aFtuEkTL37k68z+3VeEc7wdIblQnnvs0CfMOE83VakjwNoOYORnu4EfxGXPT
B2r4Fg7EXqQLGpsL1a6HaMDhMsPi9hVs8CP40StB8y+a8HsHXuZLBjirUDHrDnZB7ap5PRz3Nf0i
EWBeKWgR3oa4G26VsFmeRIv8OljW3boWRUAU7e9j7G3VdvV2hMpivyXQoIbg6G/E0uy39RIvwM3d
ekrUOqOacJipyLDleCumE9GRqNKA9DlCoH+YNZmquq0//AClRzf21xHt1wQ7lfuRrfqR0Y3+riHf
By8koDBGxfcYjLU8Mul2mYPut9+1TrtbPDpZMihfjmyLeRmGzfTIUIw/ODRbp8zUUHkCdCiAc3ZR
ng6OlgHFZvl8RtBacISa4gXtmmFD8KgMG5qWezNsMt/gqP2EGav15KVmmBGJ5oKn/XLkmgUFH4fg
jduaFGG6N6UZ6v4ZNB4yPhth8WCa4WJRDh0A+aNWbuNlRt+TxliEyQpeVA2wN+632B9N0sIJdq6H
O9W6+m7laipQ0EJQAlbxu9nwosDZtRNwjoGeYjv0TzvKapgAR8EXOqM9acZ1Lh1m6o/6EyUIhQsP
QYvbdlPhmQ/hfMLras58BZgErKG7Et+NR0Fm+bvbZfeuoWs7gMaDvZLpp6Mf+u3bZHH4hIKPyDrT
kBbReEggJ92z9yw1qmqtdqc9nbMTnbQ5bIBt3rrQbVULEWeTSzdHP7kL9euc2QmqUOn4U2Sz8H7Y
2/CH5jOYRZ+NBaLEyS8HOKkUahMInM7W3G2tPnAHhCausSh5s9pXQFD1h9OtuavbeS70zAx4PmgK
BezPf0iw9Ykg6m4Rcji5eUJhk/LVfN/WlTzFK7z/ydqu3zKoMHGEkOzDy725sUHoTwoXd1/A6Y8+
TWnQPvupxiFsBgva4bPR1ltwMWu0Q33aQFNpcQmZBl1zLnodJjkxUXZFjrq8gehSfiRq6cbPa0dQ
0Il9+zCPOys7MP82p5OE2+80sruEQlRxs+xc2mNDkwl6C1oF8axKYtmUQNYgcem0kb+BVHk4i437
3wR3xDERA7/Xa8uegLipawTd/XsXQ+oGhVAv83HZx8I3mf/aI6CpRMgj/zECd3shgtY3nLoA1pFB
fIi5WC5GQj7rEg2CPQiCX84aKNZC+TANwj/EPVsvpu6BoYFBRdzLgPNR7VcOb7ijB+Z42zJVPwb4
6FCYbvwhXvsIICfNCswM2autw/qC87W/a1SUVH06rPfYInPONjH/5CiGrBEfScw/IPd6JgBYbwOt
v85R/SyTHTWRD30JlexaMiyVrIl/9r1zRZzw79S1VddB5zImvbgBwNi9zBGJUQnFZajYF7pYWWQZ
gMNwE4compN8IUj/jbAjqmSLyxTFbB7YRhRNF8c5cuAO4Pe2I7SzOObtgiJzsxdvxPyMFAMsnUld
fSNiHHndfvCtRnRPFMeXIYk9nG22V6Hdmxk4BK6pqybtDwYdKRQYob9GEVDEuu5P2OR7Dk+n+mrn
GQnYALpvWKjZaY06KI7jBSUbhl9LAWFoEbdze6aUzqdtnbbjNsK0JOTqYsZ6vqJVagXud/LhWduW
mAlfsd/ix8QMy2mAyov4RBaxTMTRjjv5BePW8ZmqKah2BYH1kqCZArnYFglERaelQRpJAPs2CIDT
uEJ/BTtd5tR10Rz4K8TZSz6kUHZmbfvmYMZYQtYXPrTQT1zlEHyqDXdHKlwr/J4ywLxc+pdedlEZ
TawGebj0ObwhIfVKk+4w0Lp59DMQhHBhQQnB7XUXqOqnDhCuc6M484maqwaedGDjgl4qQaM9Gjz7
LEwRmhwFF5iS4J1hObysenviGuWy9IrkqD1R+Q2gzT+7q5g3vhrSEMme6XqpXbyWE9P2bmnNGZr5
r3YSV2+Dn9aDnQ2QHleFG5N3oZggJII28jMWqxBhzU6QdtMyFBkqwDT7yOg0omPRb4B5hgIWbFhd
kF6fN8gXClt/1u59fDArMODd9VUAY+hHbxMsgAV6JQ0h84SWokBo3VB0gQ9yxROT5euS3TfY3AWJ
rax8q/pzBuXxPE8wjTBvEKWm+QZrH7MNWaGI/Dq10lRoIeqcgiI6QNc5HVJFBzAcOwLI5HglrXlZ
0xZ33AhcVif0VnM15skI1gCmCEs1JGyt9n6VSOO0B9oRIHyNnXJTQ+IYjyp5YcH0zXFAdTHSvyE8
ZCtuTWg0MIlStFu2YOYqm25ItnyZNi4BcJnw0Nvwrc0SgaNF+RN1/MVQlF3DnKzXuIHGCT5445En
NrnY1D0xasGQrJ2/w4inSIAEgPzmZpWHVG8HHvvvvuHPaQ1YBNrmI057V6o5rnH+2uzsVhW+oIRs
j5L/2CHnB4anAUKH/AW15Fch13s0GwZCa9M8S9CvGzidOxWx8ODgFHclQfST1ZDFcFuGcs8j2K0c
+bDr05K45pJk6xG3ZoczDUuCRXI5bp+tAJSMh47Yn37uz42Jv9RDTUqjwqcdmu1LK/r2duzR3fKo
LWOu3ymmzvOxR+8TSQ96CyrDs4JreL7VuEICnenbvW0v6JTEZWGhPcZB9KOL7ItQ8t1LiB6EDaKT
Wtru1PMObBKK1hsxi/SYoFyDQF2NDXrr5TRhzKLa6M7vtyT+mfS+e8aMyHo2wbAVcFCxj0mG6RC4
YphSNK4p0MCPjwLWhEet3TcMF/XydhFLKZsXHOnLuesXmyed244xZhExLGDEd7vaqHRGY4mHU1ug
9jpDct/i3QQw9En9MdH9uVv2b72LbifhDnuyrvmwukunIFh2WIAyrSGm7tpvmyGPeN7nNSFVitGN
BOsuT7YhrIC8Hicln9epLtcW9N/gdP0gG3yTd/3NOExbiWjaJ7BtT8k6HlzcnG2alcgTgqpzqKsI
wZ75DlX1DannUrvmwfHoNRDY6nY9KwXh5T64n6pbVVkH0cfUh+cUu8FjaRwX115tmJ2DOHuOaNIV
nvQXWE5cUmQ0M5LkO1fxw9qaKAfH5uAPsWQlDcNLZxBIxbuBvjajfktbRLzDafLbsAYPqWoKEk3P
ZGi2Ytqj8wI2skHHWIHrtW/h3t419ZoH/VziiirXzn4JG4wBoZI9aJrcJZGFBAMS6bPj9XYnanMy
MyJGkd5HKtn3NdhZ8F1xIMtFrB87QSpeMGbq4gPMFcxz/QYP9gS57aiiaOdKzIQsuXViqrpt/dY3
4VKte32N0bqkHg4J41DjbMA+6jgDiwtHKAES4ZAN7CKyht8MUyTR5SWafQUolmK+tpW5ruflPmPh
DbINAAKj3ax6OssD4Ab7BknM/LAy0l6CVsorDxAb2znWAlGlY94l9AisRZ6bKYDVX9xhXADkon2F
vcryQQYU7cjM7BBXz3X3LmmKjh21NRRgoA4wN1CF02irFeUcDLN+UupJ0UOGAVIG5i8r3yGDpxN4
3T6cwOkBfmo8YVWCT4Yy3mK+JcHtjdKE1FHJprFKHdBkAURDevYsIW8/eUwRwHPO/SBKAX0AUQXc
IndOnvEJFqgIDYB1p8thMSMOjTS9xEv/FPXUg9bAnLDbXkmtLwNTc+7C8IG6XVUxs13R18Nr17iH
xcdfQIeqnFpoAAJK2nKIxHjW+7iVmC/8MYohQnMeQh7fUvPijGdQDrdP807PWc2TgxuSuoBseMsd
2R9ju9uqH72B1BCDlN3WgZOPvsEReoJGxrZFCoB+IqF6TPGJMgb3WQhAUbwKdtxAjuYZQNqk4VPR
d7Uq16y+wzzBE9MALiaGuYK5mXPcPiffdLDfFnBkcen3KYu+O792xQhesfJWfs7NzK/CuB88nMuh
5qBTaFp5IiTWcfKAsQl7MB1CULsu/AG38P4UUAwSEAaOjqmGoXSIK5/tQ+m67macfSncQs+Gtd8C
A0JCwfeXzfPdGCzJkTRDdNin4SmrI7Td6dNM2XgvVraWY73S29EQV9YzIG7f41bG8ZlcMs0KtghT
goduLrOX5ACdoMFIGEp3UOgA1Gs0ooyavhhF9hrxdrqD4ju9NrO8mTCvUEHgeIJO+L6FpxnKCVw0
NZqMsVUV9EoV2Evo8FUyAgUCi6vi9n4JmczNFMZ5y5B2sUipDg6kfdUQFAoKGV3YdZs8dxmA65DG
rAzQGkDv5G9TRMz43dMKg2SPkDwBa2ThK0yUIFcTluAf05ylj9+TFVCG6a/QxPfVFuvuGgrSoQDl
XRERNCtsS9Dh9AHTQHLR3GEoa2mBfSavPrFr1z8YYaPk1x7beijrAQw+9OpwnzsnxjF1s2KqcIPq
euqSK3hZjANEqVfjeUK4QXQ72LEJLOCKAWzUKIKgPaQTXzCyPZDxvbVNB6x+nvavDeC69XECnGRz
CUByOeKLS3qd0YOaCiNKW/OA+70e78fAbL93tWZjBbrdArPvESd16vsU8zmy1nAvyFfQJaboxWDC
sk3HILqFAgQFId1Y8w3+tgLGMilh9ikGMYZqGuteyds1lcY9+bHmKFwFwmJLB52SvmjRcHfgoLwB
4Kfc0cImgw+PmP8fwTer3ajgRgB//V/snUlz3Mi5rv/KjbO+cABIDJmLs6kRJEWKpEi1pA2iNTTm
ecavvw9knzAJlquCfbfHdvfCajsrEzl8wztMd8PoMzkfBWraqsJq2l0sY7IF+Ey9EY2busV+6Ete
DbN+rTDcgUIXj5bR7ol7HPkxAkDBPh4yDNlA8k47KDpRvzEyqe5BVMg7CM3fx8q+lzUYbqvvnW3q
5NGxTZrhUQrooVVcVhBrfR/YXNQF37J4KO+1RIO7UWNSa25Nnbd0q+eGvALs8Tj3rv2UBcmXoHYP
ThxSBDf8rZl1/SFIxL0cMkxykc4ChYNA1FRbDzTPi+tAk6Xccht282cLCLT8q69rcxm/d24Q+H0e
SjDgQxUetMD/EVqdccxS94ha9LHsiYHr9MNkR8bOj5GgzeIioh0SzjRiIiqPrnmggQHzqucP8xgr
CCND76auFNAftx0/VzMM63osbvzWJHkj7L0ZsinfZGo0bzI7DHfuski5nQvK3/Wx1kRx1QCmPg6i
/J5r8i4E6UuOVF0PJTEe2RH0+AxqFMcScygt4B51zLLe6iEnZIDl8uw30De10XRuU0u3dlQwJ+AM
sX+l9bX1xzR2cLOG+Y+yTX4WBB27dqyPcTP7nlviXx60Cjeb2Qa5Wqqf5iTjq67o7grIDMeiH57C
MRpveqpfD1Ul8VMfXPiPkf4tb/NwC/GNV0Zo1KTruQSfTYKWb8I+LvAmIqFV83ywRnrlY9jgmhGO
+xz8GklVRTOimq5p3AnPVTyCajLLvWUM0zENUocowYVnGJMp5834ADra2Th2FmwdU+H0ZvgBJFNX
3ULIfbRyWT65Cq5n3M3OA7g+5Q1V4O5osFQ//CFFxCpCN15VOA0FojG8pgfnVdcNuURMtzas4QMJ
Zg93SyBMBaT3itNO7VXKmwhAzc+K5gEF/hkfnWGYP0pz0rd5AonAtzVzM/jJ18Qh/2winrbCjD8l
cT9uM7h2e1qxn+Yxy25V4tPaVRXRoNu1amdn8fi5sERGMANO6pqmdzeBtmDtN5RG4emglDX/CUTM
/J6q1C4eWkVyaFLZNw55CnvhXk5F3BxaPdSv7Tgrv8+oQIM56ZnoByvF1HyrpdYfSWREdBmL8hl0
m30D8LGDeEuTs5vr63m5sjZt40PnlGVOSyz/kAIZ3FY6NZdSoSw2LMGN0WizR8wRfwYbjG7lGA7X
ZuOP11xgBNbST5NtXbIP9rlfD+G27gyiriYfSv3aMDHk3oi2G+VPkj74T31no5M4+vmHWiW7wqqG
6zEorEfNdppr2WXmbgw1515l43SgLxHftVOYP4Zl/gMrRPOWQ5xvkyzVHrA+fzAxwbqqsQj6RGsE
OkD6y65juUPYCQQw7IJitqyHsgOFv4sMX9vNThD74IDCub0BafsNQ75nuo/dbkI0u6t07Sr2SZHN
KHocE5p51kRtinfYk5XQfuUVOINCudtmKo6xmRfbsZqHK26Ig22DJZIckn2GR2bHJk+snWH7Bi+z
k9wGrv6pV/T3dFjMdL/KjWkNN6XVmlem0Jqtrytz20fDYZYJaz8MTXTv6lZPOJ/Tk2xDF65QFuxs
QALPZtm6d4GTuRgXQTnYFnGtb10sfK6MMJk2TWjWz3OcfBYShuDQVT9JgNpHYHggHYrhU8i1O4O9
Gsdfjms9USCKDh09F7r1j0Gmh1u/Vi7x9/BECBrDb+SegH0/HFCE+mNWmaJEmw7XfqPzaYyWvvjg
wFlTm6EedOA406ja+ENg2zYk9MF9FpBWb9PBTg+AGaLjCJo6Bgs0qWzeL+V8xqa+JeOZWnjnFPsM
jG37wQ2r3DqYhva906Wzp04kr0y4d3eymyxOHTvMN8CqDDD3toMI9E0T244nQAgMG6ed8OCcE+Nu
LtpviV0Nt8gHJMc0bqY9dFLrhoZkcwdfx1q4Nj9z9uOuhKVzU9VAVzdZHvxywgi0ULUf2vFAVR+B
Bk6aqj4NUL8OBY0LL6v6D67m7gzVh14mAHWIdjYIxqFiFEKP2OpmQ/yjgGc4uG7QbGhA/9B+v1ad
4XW05cypTXewW7ZwgyUzMD6poL3DRf1DZoJ9hTHWH8osAGQLtQnaseV2+2BW5Yc4rjUgPHG4sUEr
7TDioaMKZQBNEr/YVJH0vQYOqtdReGO+gL8iNX3OjLbYpojjJTGrlDRRALQ3RqZgjB+1RvuMpcRE
jwsWgLKR5WqHaeapt+8L+Dw3aW7T16JrjhZYc6MlQw6XvPRo18GQNwjJi4JCpYDyCABCfk1hr1JB
0X4IY/o0l50JoTfA5QGGzDDE2kHr7bnYTDPpIU53v5YC9NUwu78M+DFyazh9iwlnxOYy5vkqZ7Fu
8ZDKyUD+FxS/BsUvHhL/GRS/DaP010tI/PKP/wsS7zj/sAwk7BfEO9Scf6HhDV39w0Kn0LKEg76T
YfM/+B80vAGIXknqbq4NdNzkH/03Gt52/mHT51a6AVSWqwAByxX6/RwankFeyKjA/ZfUViXlZouj
YIq1cDBYKBFrxjjfGMgsUX2RhZM+gExO/Wczh4z/HAZx8f3FyvwLkf9/8o7kgd5189//tZLid3Se
K8M1HMd2BVQBZ1mqlyKZ0WgHmR+k8trdfAw2j398uPv0cMl7iRV6NbH1GCsRKTX1VunYibxONl++
PQWbD/7mgj6bsVCT/s0pejuNlY7d5JRZRaVIXjf7hy+3T/fx7n7eftU3l6by2+D73EDLXF/oXpNN
pZM9MdCN2hi7p3DHZGghXlA6+y1BfWYYeyVw5JuhoccFnyXxB7rfRzeD4T+HS7C8cc1664tshze4
cj/horDVs56Q2d4iJrJtwb8K6zrJFPWs7p+Mm/9I2LjwJe2VqpM1/c8yz4ePH9X2eAfW6f9ziIUw
8nKBqcD3fsrMs823cPvUbu7MzaXlXUh4L1aXHW9KYbou8aXhAH2AF/NyjDLwiWKV2x5RJRqwYMJQ
14mE2FSU3u/PH7Blb6+HcihcWso1uEXW/jSl5psghKr2iKBM8RTY8jon8PSA9CbXA2i3DaikS3aK
q4sEMI8hdFdyoBd6j2OteHzIm8RzQoLhUTgEiapD3bCh1ywV2/yad/iSyaJYr+cyIFz+5TKxbKxm
lj9/8c0oR1dmbcICrjLINSY6RKB4amcLZsDddeVQ7ZKk8o9tDK42bCv3xrbr0muMgR6LCioy4Hb4
syz1uty2htFtQcPLXRpFIzXZaJx32ujznsNV3TR2pm5dn65vl0WFF9SlPCIF3e4jhFeuABZkNxqo
JFpISuxEV1UH22zolbp4Y1J9AjnjZum+7DP7cP47L1vm5Xc2LXhUxKS2buumhG7+egmKNsNQjR7O
QQAbPKh04RkXQ//eUWyguwK2hSN0OFNvzGU0KjOJPlfYZmTmdrD9/lBr3SWlwjefUxm65brKMS0L
GJi+OuWkUWTnU2Yd2lbVn0uZQ2Ws7OFT57jGBfGwE0OBaIdFxKvMM7u2iTMTP0PC2rcOU+DmUJC0
5HmC5LqXs9U9nv9Cp4ZSyDzgzWXz/NurUwGTQhaR0JdyY2Dvq9qOoc3k4QES8/t8R3i/leBAuAaF
f8cAsbVaQDKpufRBVR2QqbL3M+pTuzbVwn9Gev/xMl5fLUJA6hOcPbYC4clanNRvuqjBUWexzzHM
v/LSmElVUwuwiU+XZD9DZ/ikml6lF27o5S19udUt4hxL123bRevWEmI1O90Mdbxbev8YBOS5gNzS
+gt2MUNyyPUo+qO13fprRKwFpcFogAqd/4zry43bjVDMcgCuC9OQa7n2LDPxJ7Ca1EMVqgq2M0oj
tjc2BeBSijz6o9mrwHjnSltcpcuRIwJUwlZrtyuZjQB3c80BsoNkCrdu8KV0QOUR4sPGk3MBVQE1
n/MTXd8olm0ZPBr8i4vFVGsjBjvz50zYsvCyfAqootjFLdD66ILq6fpU/B5FEcUK07F0Jvn63jIc
g+JBQoerapvsxshItpwUJh+Vuksu3+v9ylAmRFQuSRJcV5erfRMXIJ1hKJVeOxYurcAWH+oD/MfC
PWCEhtQO9DWGp5icX/JAeTtLXl6bx8kQFtG9XNb6xQOFA6U/JiZSiIMOxLCwRXgjRRZtEatJ7977
2VyLaBrAoM3b667PPsSKtghtZ/J036/vbB8EGMXz8ULA+3ZzcPikK0g7LFg8a217TSo9cLNm8gyq
5Yd2iGpPq/Lv754KwA0udSUci5RkOYovVq0BFZEpLR68sjDmfTwUlH7jKOz+Oj/MmxPNaulEK2oJ
IsjAVvuikCNlCyMdPMRazY9uV/kfTAr+t+UkZypT4/Tj/HirIJZdAEeFr6NDaoTovNZFNuy0DLqp
GD0nt4IHB/n+vSFAbMRZVu0qNSS7tmzNPUQB56oVUXHh053Yi66hu5CPFkq2oS9//mJVE241NzR7
MAQ2Xr1+GWkU5aEabOhl98/np3pim7hseY4bF5eur10pq0nP0rw3Bi+A6JCCbKEqp5ARu6SmcWpO
gkgBKo7O7v/N8n4xJ5qzIo6FmjyMdfI/WVG38WROBflYMFhxdX5W66TVItZi9aQAMwoFHXvK10vY
AHuMXJFqHro8Qh6gm1TyXteC4jO4de0O8bCs+RpnSj4NvpSPWPAIua/ou6N72aUqvnCH/nbcefUi
OrYJ387UHWVKvunqeglGJ7biQde9gHXoqbaOvTrS6AP9a86hVe+qFiXLPfpsSQXajojrkIQOynQW
YqDukWJ6C9AFYtW4yVCMTHchsK/PRhBN9yY8vHh3fv3eHAB+rsszajsGb+mb5RsdN+4yMU9e7Bru
z9zXdJB2ZtfSwDftm8EMYppwsrnt3MHdm/p0yfn2zUOwjC8lupkOX89Zp19u25W2lVWTNy10QTNX
1tYY+ugosqz+gp9X9AEIc3Rh07zZogxKfUUYytZ1yWXzes/M3dyOuEZM3qKt9C1Rfdptg6QpEHcy
8uaSEPrJ0QwFLI1JGkotf/7iQJRDMta9Y09e3kf9lRu7TbQJmgrIYWjqF7bfqeWUgmCdJxxS9Do6
4dj7A02YyUtbVNI6EiOu6SnqPFVEA+B4c9yProto+vld9DsAWe96bhZUJHREJgyx/K4XcwwNEc5w
WCETFrA4qzlMu6PZCv8efshg4U2Ye+lEubd0kz90BLQ+WqOzD3KRbEVYA60f++jWILnAqiINWvNC
+PTmVeF7E6xh1GzrlLfWq6JFrpYOOnTmhX+xDfNmeqJQrg2AMBcmgJ5eyi9OfQZF6Y7irs2ncFfL
4bsQuPQh0z07dVI6OrmCedAUz6VVBfuuRo0UE9xL9tonB+UipAQJtpZ44/U3QN2p1+zQnL0qHcAu
5EAiwBSZ1SczqsPHUOi0aGLYE5cMoE/sb0oMAuUZInFKqav6FDJ0pD5tpHvRoOCnISkD7jX1e/kT
nb36j/M77cQk0XQg0HEsRewoVjGqNio6cq47IT6ga+yiFsUeO3K6OxqE+Z7f0QEP6pr3BnLLO0bE
aBIxGspZm+Q4Pd4vonZm+PC0BTa1ATNtqw+xG+zPT+/NI/17IG7jZSElT+jrbyjDUAhaoHBUYlrH
pD2Jh3hUd+G4nhqFfrJiUiZP5rrQq8MMGumWGF4710W/s/0h13eGa6MrfX4661osrzNSLiZFL9RB
FumZ1U2bO/gp+Ak4SlPQHd4LA4HPXQnJbd6KYFm+sNQL4ELRJJEsQKdnU9ZmE2wR0nahDg+p7m70
ErqJF8nIfp/TCUWa5ddZKN9wNVO2WguAgTnJS+TXDS9OZalgQqCQcnCsEGb9+XU4dUReDrT6rGSU
0HcEA9kQTBah40rTN+VYpY9GXQEGOz/am6ScKw5QCs1XaRCErQ9kVbWADBN6qyhvu3BjYAUizGaC
xhgz6E2N+zFCN3mHmBQio+eHPhFOgPmntQorQOhq/Q5M/pAAmeYumDCrerLljJwpGJLxkXcBIDzC
kPqHQPPBRygbIfE+RUn2/C84sbdJ75i7Y/B3c52ouGbRVcppIHNncVqgK9o0A1ytBm2Ldw/EzqZa
RcZsSXtdzc1BJSd50kLth4a5S9MStPvUZu9/ushQiJB4W1FfclbBQyO6oVUjkHgAGQ4V9mwY1a4f
ouwHF1GYAGn1rS/nJ3ZiswJMAe3GybBoc62GNJMCccYwdb2CDveuDtwGCgdKtaSAl2wrTzzMileS
q26Jmakzvr7uiIwk4jeGRbG4bb9lSYDGrPK1fqeqDP2iGqzOJcm5dddmOfSKpMEUAEwpnq6rs3ZR
o7VgBJaHKnflHtCeQPQ1rLLkvjbC6mYe8vIxqILuL6uFPwDuLjIeaP46l1zqjd8KfaugiWyaoiBx
gsFKry5HSuV2BgDZ8fq2U/EW/l5bH2C8VQ8aeEHnztBrkR9RvGzB2ncKSctkNO0fbSCwOTCT1ok5
QXlv751IJp/jIER2reEFKa4gVE+Q7dM6lBAbRPs5z6O626KJbka7oLdieN/57H8qwAD9gfJydoeW
Z1N9EXNSC+CXxvgxc9wBPZtGwMToKT85Rzh2fnnQ0ORFmMPUwHiESdXK7WzVFiS3fnJBtsrM+FnX
fYt+uFYVH0LTBgGSDmbyuYLgjBBt1rroW6VN8Wh3QIE3caPp86ZsALbuC7O1fvRKDuCFdB93xCo3
WJJh0tSXTkGP2trWmNS7xO41eRg5GcNW6+Ox3maJ8D/SxemLx1hgo7RzBSziDYKnhX0QMUjJjUUS
aGyySpr+fs6t8ZvRhlr7MY66+rYfgJhvYOPU3xC0dfnFrqH92aCBIq+g9Q/oZit7+oyAePdUtjkM
awGW/EmgnPdrAoP3A21PYHZGqs0PDuRmk48ZI3I5+6aasPMlsyMMH23xANu3Dnb9ZPoPdaRrEyD2
wHn0SxsQKR704PbyxRarj/3yrtX93vWYU/9cdJ3tf3S6gNfDdmK92qcoi911ADoA0VHPGre1GLR6
j+hy9m2AIi6OopEpqtEo0e79auh+Wno/BTB+Aggz6K+EBgocuv0DEdKB+VRlnt+EWavnW3ceqxBF
jITGhWN1SFn7HT/o0GSBrA5RTlb6oM9YEoAlqcBZOv0IykOmQgeZl8VTv21NfTCRfejhVQZZaHpA
GQv9OJo46m0LM2vELqgGpJLRTBU/CthhapMYxuBuE7fus2uplemfY9aNPwgh56sJWQ0INIaJZoNt
VrU41IBavgdSL75bos2MQ1F3KTghX9fyfTFJfBEC3QFx3qQ1guADSvU6DiVewj5DtVVvByC7mhjg
pOlIxOzgambWPuCR/Ov/okQxjE1cCZ7PZvm/npxabYIpAjF+/qI98U4v0nq24ZKJghRd/vxF0hSL
UlWa31ieNQi4JLWeVsk+GcfwSx0g7bgJbJSQwFEGxLRIcV1K/U+8lDhkUOql3gakcN0EyYTm54Ne
ml7LNXlX01fYZUhj7s5P8kTATta7zI/0kGbLapLj1LWiEJnpmY3WA8kjPuDllzr63RudFxS5V5G6
30N3Qtnx/NCnXheeZ7pXaFMsr+jr9bW6IlhCBdODeYf8dx7Z07ER+vxol9I9jggwnR/v7VQdQBug
2eSSbZrrl8WHigZWHBmC2c/aBLCoBk5KVUOJ1k8yA/DXGnseD+GsEf6eH/rtVnItaiimpIZIV2v9
ZtMaMmAGjosjLsrv+6J1xfcgSnTQbfoiNUphPe/2ncndukGBWF3KPU+U4Sjc0lBbkhZys3XiAo4R
BRonzq6cCBkm1HkQDNjmEYpwkMmJs/ctKR2MBC1qhEdPoMTdEREK8M2N3j5bOpTCC0vyNoyh4UZN
i54+ITDb4PXXT7SoAoeP0ENVI8O8UU2tbqbGsK/7OpJ/nl/+tzuNsTjLimaYq0h1Xo9VwkvMC4RH
rnIpun2IvMReGmZ3G1oDHs6yDy/M7e1OI2ehsc+SU7m23viBwZTAIWeWnozi5AhuRwIinrNbEU/G
Eb6fsUER/5J37okFXQqEAPuZI6AJ8XqSQh9BUNhCedzc6R0POcrY0N72QafrF+b39mpyXZcLgz3h
6G8bJ3UQOm4LacEr7NI8aFaXXLcA4Q/v/mouzRllUq6l37yOvwx/JlkoO6AzOpg9iL7apyYc+n00
6AOn1AgvVBFMkxV6HfARyYOMoIPHUaEa/3oFY4TuhpGsjdqwWaSUviTXH/UMgRz8UImHAm8r5wpT
mgbTJgNCwREeQ/ixGWr3PsJRRyCIONIARM9de/Intwlg/IosvY1NKwczirRYd2xKu32I0U7379x8
sr62/qSeF7X+SzCHE/uBdj3ZHm08aRvrnnM0mYSWdut7qHWPCL0YfhUi8M8G2kyBDcHv/Nc6OdwC
RODRcpZS3uvF0xqpyhl8jldWnZygU+aZtqdqXD8BCS+0d6eRgGaW5qRhGuZyr74erUKsSnOhZXht
BvkYNxfna+dk9QVE0Il9zihgBAAE0ZdZ92RUzQhpOvle4WgA3LUEt4JnHasGeWGgE++DBBJNp5V3
YrkQX08nca2+cqzS92Y3QkGNcNkk+oOPVjddZqPU4wx7WBnhhwjQ6qWiwKkvt5QDSF/Z9vgvvB48
pV6MFLbpe7rWRk9ERK35JYlF/mxqwHif3r9NKA2S5JHDAutaVSMDTHkGNfaap9V4cfdVrGKYqZV+
1Rsqev8Fwsanvgv8gSjjDThmRGrXQlnOC1Ik19K+bSGtm8MBdefvUEb7C7fiiVufZgXoTCppNHzX
7WS0N9sRJ2rNs8CpfDT1CnetGWm+Jkkhm5e9dlVDe7ywc95WdECTUNLneaeco6+ftrYP25G3W0MF
JXN0FDj0EAXXymjsfec0SBU6yAErVA3z4U8Nxfuj2TSTdcFX89TM6fPRKeIviyrs6x2U5KOT2Uhp
eBQuM8NDwQ34Vh/YKH2iDjTpu1kFQYP6KlrE57fTqRPqggb+ZzUJhMvrkTmKYd81meal1ezcZGgI
bAPS2QvzOzWK5GzS/yJcpSj5epRGK2e7lgVfNplCdzPQh0PtrVONe2GgE4EKzbYlQKP1TYNiNR2n
VxYmISHTcakmxaott4hH/LQCaq51gIPH+dU7dfI5FvYSFdF7Xg/XqihOSyEVuJUGIWeUO2k/tehg
xf3fOBz00JfeK+Axtspqi2AqOulml6Lhm7SAuDoZdw8YiVvgDTOIN5vcKpleXCn1/kuA+xSFdGJf
FwzGauC5YOu3M3PskBH2KMvC9jVm5xkpTuohCGDs372mrCXvrUuPwHwT19opRfUlmfRSw4bN40NT
mkIpKD42zYXPd2Jb0mThGtXBwVPkXF3ctPJzgUif8srYju5SMw+vO6ePj++fECEYhTkAhuz91eYP
gAYMBZG8FyALcCOxidnDtw5+qcDOd+eHWqTs1xEYb4MC9s+VJtkprw+amZa1gauU8mLVoG5KfQWr
PBOmSa07MDR9WLpp6yOYGnRg6dD13pSOkn/UYg6OyFjLC/iPE8+yIlfkQltO/5u0LaWwkdXj8v6j
/USjUBYlnp91D9cfFdtIC9J9VDtEfDxo1YW1OHE2FdqmHMrlvLxpFUeAvFzcL32PXguUssEZgUPJ
3AI762jj2F/YSyeHI0fl2uECf5OMRwIGYC5sokVN4RLrjELu2BLD/VBOMKnPf+cT15yyJVE9f7c4
KMuPeVFZgUGlMJHjM+N8Aat3HNF8EabY4FsDhyzV1YXxThSViUzpDAIlNvn3OhZ2tH6AQtQqr0ln
LESz1kTTAHUMC31KX6+1g1P4QXxDmb9JjlnQ9PDNc+xoqYciEXjhQP1Otld5Bj+FWoRgV/GorE5U
PFiNFWNt5jXxgOieoghTIaKdFeHHuqgpt2LngraOP2uIKWppktz0kDZ/If/WfUG6uUBdoEuR0pQj
io68C0aWHfW2c6+x+BXDpsMLz79wq536Ykt08bs0v3QmX3+x3I+CUZ9D34OuXP9CRi76qidJ8RW8
HK6FedyjNHV+j7w9e6RidMqJihUp7foqwL/Jt0NY3oAC5qE6WjCfv/ropeo70BVpu2+QiE12gHKs
T3OD9NeFLfP2bpW6oEXG06Evee7q2ejsJlGzn0jiKlGr7Rig9HtIRgB+F96n0wNZgB15+Rc08uuV
DcHndm0gXa8KAonKaJpfda01XpjO2+PNdHglAKxRbGHPvR6lSYPFRKphlCRMD8bcW7usBlENLnG8
sL1PTogUCIoScESAj6+HCqeiC0ETu17qA6JRoPi90uy77fntcXJChBEUDqnqEJW9HgUorD43k+N6
oVuj5q6Malv3OnLTGnZjf2MoUmmKkRigvAHDmiLA86gcKPVzVWwxFJj2JQp823kqjL8zK6xI6TdJ
nr/1ps8zAmwoqK43h+MfBmAh4NJDA6m+HC48bW8P9IKwcnUoJ8A/CDhfrx9+d1EyO6MLsKtoryIj
lwc9S4btqHITRpKw332BMCeSIwCwAjjZuraC9q2Zgy6SXo5ExHWBJTza+XOzz0XTw7gcLl35J+bH
bhccKmnynzVbIU/ykMABMUbaXvp9R6v7gbwNxwk/6+0ful/E5oVM7MSOhKkAeBPA3kJbWh2xAFO7
pNNK6WE2OG0ibPw2dPB/G4aXF+7GU0Px4QgOCDWNN3Auty1a8GNCenM+y+vQbpsdLaBxl1t5f2Go
E6eZqiEHeQmBlhDw9T7BVFE4LY+OJ3qqtDj1IniDoMyFfX/qa70Y5ff7/SIgEBBvSzzBpcfRAHyJ
iDc9v6l/mvCi8Easpf/GbmTTUxF3udoJel7PaiB8wzq+5lsVM6IheaEeJmecED4s8oNlxfr7ayyS
8gpAcMXGoJy0uhQ12bvU+Arpucgl790G8RQHQB5drvES52P5Iq+jC4rAMFSXNjpVYLUaCrvxhoAg
Zy1rHeIzrhO7xGJHJtmM0NwgdK/EpgMHAseA01+bP8/flidieMYHnkAVBHAd/ZbXa9sWcxIKh7Ud
3BgWeIQS/i/04zpMYyLpIutkOk1xP1VJPRwlxjUVAZBoPmWO2Vxj/7Z0m4cQ8+DzP+tEOMFdAMIT
NgqYqnXMlddYZdajcKk72RPqO05h3Ma17/7ZdRW2vbSdFSrKou/+MiqbFvD50U+dIrpc0FEoscH3
W+23bIFGV4qA16m1RcUM+WjIvtrV+VFOXQtsLryFYduAD1nd6WHgWmOk0XZwk2q6q9GG3cc9yC05
lj/Oj3QioF4o1LxUv3lF5Aurj8yRminwSA/IQ/9xyAFrbA36HM52zFPnq5U3MWR9NFWvdJ1kWxkD
3d4WW7zzv+PEukJklHLp6ZFQvInSEL6EBjMpD/Nr5KKTEsfKKX83NN9hsjwmdKsU6ML1zV5jiYKV
r4E4fh5H/u/qCCjsSbaX3AiXVVsd3QWYDsWCLsNSbnq9qijML7gKjI4gGRT+LkURvkJ4v8avLPWd
6Bqxw+pWGC0uMufX8cT9a5LdMzvYlm87H1NN5z0vUvZnmhgfWlYbp5kwuLWCGmXhSToXYsST+2fB
GwLtY1XpO7+eqVtgWWkkBlUSS/RfE+mXtw7Wh/RI6B2Egz/u7YgYFVKqOjZJnEE7ws38/ZOmfcD+
gcRvmevyyWi189xEdLHQ7U6+olvYqKPjZjE2LrmwxJ7/Aim682OeOKKE4Iga0HDnXV0/PJQ9BpEp
HjrZut22npEuEzhfHuJ6Kv7GUIxF6Wa5homSXy+xsFHd6+yQNw4gwzOq/9avhsvZ3oSZHVQXYuQT
1ytY1X8PthzUFw+4rg9jbk9kMU4X6tZWIwr/2s1YEY3AxxBmQtL2HrCHdDcFCOHRO7+qp64B0o2l
sQ9vTV/fRuYiwqUmTXqaORR3GFkPH2AKmBdC5lPfjhxquWjMpSiz/PnLOSbEE2U3cb1Odr23BO4q
uOlY+7Aq/QvLeWpCVEppIQMUfcuascJgnvWUqMvvYhws0ADbSexe/8YoQDCX7Hpp5L4BBbQxHDuk
wrwQT+njnGTFbo6q8sI+PEG5wYWStiBhsb6A7lcbkQL2WM5O5nhFlZZw7YzmcRKaQqLYoqZnJWjH
+VN4LJHY2TWoZG/Qv0bnVw00La1FA0kbsJByq/ouixHe9efYvvBlT9271Anp+5J5oRCy+oV+v4SK
IeRUFZvdFgUq5Nl3ez0P9f1o2PLCsp+8/F4Otzos8CqzCJMdxytRwPvTby3xk6PaZ4euqAdnm9VW
4iH1VzxhrFRS+qPbau1GjNbLC+2GUzsadhGX2dIkJip6vaMLy0SNw+kdTxvi9osKjWgLfiv4mNh5
eGEXnNrR2G1D5aP0RQi8WmK+fOjkEqetQdfEFlTJjNgumMfzF8Gpd4xCv6JQRQH+TZgNjHqIJNeM
F4aTi2aqNHcCsBZljiK/rzB+urCAJzaOYAO4KCq4VODXuB5Ib2VbKt8hrJ+7Gx9d5n09Z9odKzBu
R9vG6wDc1IWlPPHVaH0LQmtKOtTIVi1UM1F+ILGq90Sb+pskL83dMGi2Z3Z2dAFEfWI94SAAnFl6
Jxze9U4NZ5TJq5Cvhp3O1jHws+lRqT+icZ1sIfG1u/Pf7+TUXoy3/PmLKxa7hDnu49j1cDKJtnVk
mndu0YxkCFV84c04ORTdDEHtiLVc7/1ydNMOvK3jZSUqVAGQ149DpQ3PheNfmNSpReSxX9i5oMSJ
zl9Piip/UwHsCq4GvE43fjRUuLXL9mZGeGwbA7++EFwtp3YVRQrgK7AuEWlY6KSvx+ujTBOzaIMr
UbtuetX6fY4fk2EUWwSHh2/SGTFqpyIkcZyMhXnTJn18df47njjtlDZAZ9CbIqBdV+fQW9R5f2Vw
1ZWNsbdLkj/eoOrCaT8RdHB1wUZGxmPBgqx2i22mUVpVAoP4ti0/oObR3zqYad+6tePgJtQWascK
tWiZtip4PD/DtewPvQ+6ePRodSAoNiW55au/2Kot+XymjXl4FboFPgfjBO6abhB2oR+6ZgBijFIu
9cGxJJtE06UJ/Ws77el09lpW4r/td9axHrHjOSyqDDgCytjFZFeTMtnZsqzRSzAWpLI7WNUlCsGp
hbPh1LB2y1/rfnYHilyUeFJ6AWVc7HlMzT34XRjep9HcXisdsJJMGn3vTpncn1+3U8eOR4BO0wLs
etNN9N3Cx7551Dw904ed6mbz6GeouCXFOFzYhKfOAfCdRS+BKOptjsGh07N8Rn+uCxN1rEB8zFuQ
zmn7zfGF+U32wvg6ajhtbKLQkh8Sgwzo4/uni1aYueRzNHvWnS6BW1yNGGx4JQ1k1JWsfUwCgx8N
KpDvu2WAX1BEoJlv2stTTkr1ej/iuR2VvRmoq9LUHmd7rK/JuZ9UE1HXmEXgPp+f2OpS+z0cp45C
ysJPpmX7ejgjx2gX3St1FQc+YoFhi7/2oBlbFftIV2azfeGsr/bN7/EQ0gHOs6i08L6/Hm+o6hA4
/KyuDN/Nnhe8NepaWmF8KfNZqy8Mtto5/xyMSBXEF/vHcldraXWUNkhM5RXMtsj3ctO37G2a4zxa
UbzqqPxXI8L/mapQuA3D9GPTzfmF0OLUAlt0CamyLIWNNS15NmMLGxDXvcJZeroNJstNj31jmNUe
tlp+g+zB+HT+k65Zwr+nbf8/zs6jN24kDcO/iABzuJLdLVHJcpTtCyHbY5LFVEzF8Ov3ofcyohpq
eDB7mh2ouooVvvAGcHVoCpm8+tZuje3ZS6qikUGc4VrTXwMiKtcDr1cyH1bd8xQeGhBWaiN3zHAM
aBcfDGCMv1BbNWPS2ca5zfwi/SzzDOQ+zlpFH+L9M9QX4ufd4/LnZ25A1q0lQxHX2t28mr9aVqZ1
Qdx6Wf3JbObyH08h0P/2apzbcFRs4ZDRmgOstoV+/7rfAxNGMGqpQYy+5fxdVosbesmCrya+XvLz
22Odm9EWQwZo9YA03B8mzG1piQOUjoFzzUcXF4rbXOaXOqrnZkQIHlCZRVeWP/dyRjxk+CEsPrta
TCh2jmt1VTWrxCywuVTPP3eANv0mAMlgoKm7vhzKnXoseQlQYmysNpsQR1lfcc+q30N5T56wd86Q
evXoSeKwO8NydEVD3eftRT13gOihGRughEbXflFRKbFLUMkwhFZMXCOIXC2GurLH7K90ak3H8ya9
NO8zHxK0KKeWJMTe4oKX88YM2MA72HRjI+/9AxDY9toq0yx+e2Z/SBn/ivC2E2BTtaImSQltk3N7
OYzdGb4m8N/BBkukSCU3az91Rzgk4mM1oGB3FKie+Qejb1Fb92s3k8cVXE33CNBkSeI1d3CCB1mq
Od+7rLcfxwQ7gZAHOyUhN9ZheQhAOuOS62XN16HB9u92HQUFuCXw0l/KRhEiHLQac1vsl3vc3nCC
shPNM6IRziVUoN6wyhg3veTLUHvilz8WxUd9VmBKoDRRQTHtsXSiqWvVdx1miR7O9jT9nAa7uUS2
PbPpoYTjmkXndMOR7zf9hE9iMTVB7PkdDDDMjE61soCTD0V9evuz7JLB7avA10EmjD4ZtX5vN1Rd
LlnnamYQL50fRAiZYBBqZ+JgaNV65ZjA22Z9uQTM+CNYstsLDv1GG4EaJ9hI8C/3QoM3qnSMgUt7
mDC68gFeR5se18cGuaobvE9R3qpztd7PqnXerX1R3WtVob0b3AJDLRVg2zbYpvs96DB5uJBjnTkO
kEdJjGGpUvLc71MeLmcVsktiExHin4nmrO+XdG7/y7p7lOeJxAko97pYwuq9IW/9INYac40FJd8G
1D5aLnde0lpjLLS++dmKwriEvztzyxGKbA8EyYtJ0PVy6Tuz7LCyUBjIZngJqAB19RUBhAiiTX3E
VQtOLoKSx8FI5w9lnV2CVJ4bfmuassB/IBC7/bb26VKkQgviMXXGWILmjDRRVtdlN8qbEhM1VM4r
3NfGyTzJ0jEv1AbODU/XZeOmEZJRNXs5+8VwRWm0ORGgj9OrTiDzzrEanaX3DGzdeixfjBIfv7IF
VeDp1YUYbV9W/HPctp7axh6CSL8PeJnv4id1mcR2oW/B4NzXj8IvhXEYyCoe59XUaO2Krv1HrFPG
xiu8b62DQz1GbZNxteXI8/VQeNn3JMHqFgRqnj6ib4UC9dv3wrkrCODwRlTAapz4fLdQXeFh5kXo
Csm3/T6bwquwjlu8YdMOnw5vD3bmyFHJNSAeITr2+uX1UsB0XUoaYE4yjch+nd/urI/f3h7lzNsK
aVAn5aB+wlu3TflfwRE+m6Wu0c6OU0Ak1wGg788ZDfUTCE1Nj4ZWXCjQnpsVHWXCMAJTgK67JSys
oZNTlwUxugnJFVKpuTiis9tVF0on++b1tqkILUmNqfFTDN7DlOGaI9spCFxgNiNwVxqL68NsHa3v
mg/k4iMmU+pHb9oVWbPrDM+UIGwNZz2cmPC6yeWN8CRFnrdX+8wGevGjzJernae5Z85N68fl2GFM
kLfJezMvcf/Sk0tExX1t+v8LQDeMl4yqMsHFy7FanKu6RsKrnu2EckSW4/DdFAr1/kCieqIFOOVi
mMWRySPKPDWZQF1eakeenfCGuoOMBZftj4jtv7aXxGCr0GRPhM9ze2+7mnOYuia5KVd8/f5+bcFl
bDqZSM6+CvNrzCgWp2JnNfaQ/u4HNR6Tfh6+YGr06e2RzuxhNu6GZAThv7ERX64sWnaYkpYTMbHT
20eUvJsPa595FwoOZ04mY5CSBwjH8BruRsHwr6Y7RdSLfOP6Rc8GBIxpwz/mLDXe2zj1/Hh7Wtsf
3MUfZBNca8BDafPsFYwHUQ1eqtd+3PQK+wpvavPv5eyJ+SvoTcwc7CbIntcODae5HHmiEDm1Lh2Q
c7t20zOhdw2LCiLTLiA2RO/1kPNQ8c+ocKaOTK66TuJpSo0HNYCEFAAMeWDVaySJA2/t2lpv4KGj
ffX2auwqa9vx+aMZQX/QxwRzn/gsKAp49qg7cZBZpIqjj3OtM2EObGTLoaL09H4Z4ag4aBdceI73
FN8/QxOoUbflrUEbZHcne3ItMetqsTzzpLce7bm3T/ie4aRpKtNSd01iS8wEtTbHL9tKPmWDl3wS
gbc+LH2Bj9nbC3EmGA5IzUmfuUQoAO/2IS7FdQZowYnNquvDLOH7YBokNvVuNzgZEjswv+rW57dH
PXPG6MsCmTcRgSW/3EVkXOizhVaIG1ej+71dWwxli/JS0+fM7QQi32DTU4miBrybGmllqVc9UxsQ
7bip9LnVw3oZlx8rbkHt8e0ZnR0MkPwmCUkpf38fJyJdy1osTqyLqonroLduZN2uh6Cf7L+P1oGe
gP93CKrone3m1emVm5Tu7MRUcdzIqeRwWnTnEuri7D4laNXJWFhGGksv78FZr6wpWYQTr/aMoIKv
19Uc4m0lPiQtOMCoXQ1xN+aoPUX0krOHUZo48NW4HJZRrVeIYfz9CiMyv1EsKJ+C9375ewIaTH25
FOxUs8luFYWlBpFPlRYHXfmY4r092rkdulG0t67h1h7ZnVJqlfa8+r0ba7TLo2FOZKQQuv37V40E
H1kBpEuJQ/anz54NX+GL48a4z+H9ajkTDrntcjJS75JY2bkNSieS92xrksMAfLl8IwGPI2uG8q0M
q8JgmuNAIIKUpN0lbedza8fW5AZFvxSh593aZXmHOSal9lj3tOpGMd6xa2d5Ye3OPCbGlq0grUSV
hOd6vyEolfhBY3Pk8ir4NaCTmkTJOgxTiK3fgplfE/S/iJFcTHmrtUSXpqmLg2VPFLXe3iyvH3N+
Cfxjrk8qg96+BtmnEqhYbjgx3m3NvSoKJblE3RTaU+1Vdzj4mJfyh3NDUlQCBUFeRQy8m7zbY/mM
NgunoS7Sax01/25zzZtPaTPj9mrhsvb2HF/vH8oDxgYZ5fmmSLN7uimiq8rycy/WNqcsUXXpiXqS
c6w7sNP/YSgKEsjxb8VjLGBeZC3WrFvlVDhuXGJQcGoqvbydElTmWywiLyQs2zK9jIqYFUAE0gk4
ziARXg5FBNYbLZi92JIdXsrJrE7LoJ7xO7SPBcJ6oZf5SQT9sbnBFdO8hOw5t4dpUILo2HxygLzu
pqoLS8tmq/Hi2Qm6uLPS7qOucuNWV0l/ZbTGdLVaHQpBRVKjH4Tj/fSw1vVfkr0JSf7fAEbfZRNz
3R9YJTqYiXbqxTqQ5BPukUtkWwt68Ka4SB18fTlsMm98Xd4WNtReg31tJt/L8SIE9YGMaNQnrvmz
FNlC0uJrn8q06fH1qIKPHU3XeJ5r/FdHFFrv1lKfbjvfaq/GXIkP+LzPv9/edrBbX+8GtjedfMgP
zpY3v9wNkL2YOjj0OCnSQD0Tfkn7Pa5khhZZmuW1J3t1UaTxEoCodyuZiBn2i7Ysm1ZmZpzmbOw8
GdZOq/cfckTZhPteSq3u5Z1T2E7xSMTf58e24s+HChNITFWBAP82mtlv/llqd0hPrVFZ+R3yUcK8
awMNh0snJyMIRwef9RuzUamGXIjerN+yMsDmzu1tjIw1J1jEkQpYKp49G7+8g7KW0UIw2YLnPfjG
YEWBTFwbPeJpTH57ZeZicAOSa1YRrONU3PdqogEuEkWTVyUuHp2F3YzPpZuJAjV0NxgO0IB7Ay91
Bw/oGhu+AYqXS0+i97pseZcJU1G41wJEwvpOtDfjkk/4Oq84p4W5i69fCFvRfPTzhg5K17eruMGK
2MDM0sp7Yk/ZggyU7qx+dE6DPWhu4vJ90PHO7sMuT7JHRAnb8abIW/QkUhhm5hHjr3656dNg6r8U
I/JI7sGjOO49r1NnpKfa7r3kKBF0XY6zn6PpE0rfWMunTm99eTcL+DS3k3CW5tRhjm7+mJpqxuJz
tl0V1bNpN8e8Hgs7bLp86t6D9ENZt1zX5XvXOrWNIllSfhwWWWo/DKtqHtD6snTsxb3ameJ+7UEd
haOb6njbLe2oR61tzXeqM3geWjU4P7zRdJJHA2fn/lTVsn1y3FYVBxOTFydEV83E0VhqJp5LDp43
B1PWurqiyEbbbgn69PNQEt6GtTnPd1VrBtOVK9k/H5wmqZ7pceB8Tbm+yEKlZ8bXJTG1/l0xLDP6
QUY9WHc0eqwHR7nrFFmrLX6NjpvKL1mKlMYVBefpbvBlUz2uvAnZMU8dE8dXVSx9ODjufFNVmkow
hGzUF4/nPjggZjd9MBLHudX1QvsSLPwT2euy8AjnHjzOJUu+NeR1Tqh3SaEO07CsuAcGRu3hrJR7
2RoFY9k8VzRz08i2pfXYUeVQt26lgw7RF+YYWtVoLZG02hUHBy6Yz95UD89D74+4iVao1h30AaWb
2yLpMD5Gvsgar3M11v+A+sE0BFfS4kcVjEUb4s+JZrIkHz2tg5s/584mnohinRO6eukX7PQp+Jz3
mW7Q+CoMlMTUOL/XMCCSkRAy78MAn22s8Vo3N0521mTBSaMhcwg08vDDnCTpZ8AunkGSl1d1PAhK
wdeFVcmEH2nnEBuW5Ncw+UZ7MAw5fx7Txc0OANv9RzfRKkhC7saFeD8bCfxTK09G50R7PcUQ15bZ
QHo2GvoTsKWctxKmaXPbBZOWaFHnDh7e18r120hmjtWiazGwp1AnI8Ge+ixINhNqh9BvtCztgwer
Hwshyxo+VwONvmd/KUoRLv2YZPdGJwz3yywWLC5VXQ1R3mT9kMMLQzrwdi5SNAM97DC7e+FIr4nS
fAhuaZUP4phqwXIvA33+ocRKEcy3PaEiYbQ4bmbFoD+uXoCtqurA0XKVlvZPgx5IESWIj843lt/b
6opOZH83Uwlww1KvJXrzruUWoFI9fXjMxexvyKm2xUrWNDKA6YYytvunfpryNm9Okz2u05VKKc49
jrIvH7QmASugElmo40hJKWXTVYuDcXXefJBNbXxKy4UVa521/di3RTN9MbIxKY8p98u7dRyEd0Ao
R//uSr99Z2lisEOrx8c1xjod3eSRutQS4s22eqE/DN6jN9u5HfPaeeOdIdcsfe9My/B17TTOh5X6
3X3nsrdPGQ9CjE104Ue6C5AuCkzVLpFrlbN7qB0O0hMa27gvplafurfNauQTPrhz3jxlWj8YV7Yh
uo/ZuNTeiW/rBw+89ssYuZmr3smkSefIqtQ04QLhyTrqzcobDlberQVW9Ybnh2W+9PiWtzgHR15T
qvZUFqabnmRNPM0bZ4zl0TJF9Z6IxGhOTmV2IspTpZeYg6OoOaIjbYT1aJY3sC5sI6SSx+ZdKpc4
aimbDzPQlx+GNub/eF5nPZYVKN/QmWrxK++76ZdeeK44SJX2aHfgtqofJow8P1IqF/aBexsBZ439
98SL3OPVNjbLN6iCyUflzv1tM9fL7xnQHG3jchk/KxJv7okazFmIvmT7NJlrWd5oaEt2p7Iy6s+e
1ctvMjHyjxSTsxsDOwd5bKfByFkV5X93CorGIX83Lw41rO/frk9j4CbRM9XExlg32WFSmf6u8bWi
jetlyh/W0QcYXLRuijOmCtwsgqqSfS4pKXpkJexqNNyx7owHCHOYJZWDu9wNjes8ZWCCsL2rR0/H
b1jOvyeflo0LIyyJQJwN950OLCF0Ohxrq9J1Uhx8sXAPraHImidrGbDuxh/TYuN5K7VgVGb5ZEJz
31c0XGhzDum8RhrEmJ8YKa32kawiT0/2YPffFYY/8mme/eoLzcVJC7W8mZH6cDJu2hUjTi8eFwk2
KsU4lHvDCr5PapE/bWe07SNXUaV/WxS21aekSwzcn7NFt48DUpgPpld136zVr3jlJ3O4H7XO/EpB
Ydg8xvtxDi1FAoMnMn/vajOMdw9tP4N7QXV1lf6NJ9bRipiZQrW1w7+Mtyco7VB3m/r9tKazQ+27
wncAq9kkJpb0vrpkewXKo1Pyya8F3Tx/afvukRgS7lNQ5hLhUyhezWHRtPVn7SndCZvRGdMD1CGT
5NFzF+tmhlwjDp6fLcZx1hAPvzKV02GwNnjOQWuEyu5K01s/dKpp7SuEr9jj4J7mL11pWkM0Dia8
kcwPsAhxQOYW/Pqm37BITiGuCBjkw9yO+EU4ABRJ+rHP+zykGbMMinz5UGEzYETIOiQinBer0rCh
Qj3W/YUjZds9vR33vq6FAjbZCmQwC7C/MXdRr1KcBjsrjBi/NTsuNDHiraUXnR5aCzlQmOpJettb
vbgTo2e0FzKwM3mlD+7DIHPeIGr7LN7xF73kRTPioAy2KC3NH50GpK9EBfFCxeDMULh7UexFKJR2
2D7Z40LGE3rgLk56IoF0LhKkTpP+ehnkJXWZM1lO4CCZEaATRnl5n8Ji7Zs22dQ6cd1D0U4M8th0
qtL3b3+5M0UAitewFTENALS4b+3ikDfqaJQ7ceVwrYW6M8ovM3fSRyuZupOb6OnPtwc8t4Jo85C/
/Z9ovEtXkZpsqqkMrJhnpDgaajDvptpbIhPxvejtoc7sys09Fq4H/CvobrvMfFYT0l95b3P1NEZ7
XBFnxtlnSWro/Vp/hfcvZvPVMNW8jdLIhgvDv17arT+x7UhKA9B7djOtMD6uU4DBiDyk9snT8+TW
LFvzaAdKP5BQL39d1IUgabK2G/qc+uZuuqUx6boigYvXLT6m0N8fTJVecno7U9RlGDhmzIjKCnXH
lxmu4dW8OK2wY3BPowgnp+/fBbXAGnfArPkfeib1u6Wvnasi0wwjDFwh3RBhJvNGw4fn299+YqBR
OPrRBAeIY+7n7MNkEh4BbhxQBL0LEoIPzTTHG7I67z0JnIjWMhhD366Kq7dHPvd1AUT86SeeqbsO
ZdubXt9bcd+Z/vt5RHcx6ZfqZI9+/YBk5CUZRKobZ0oLLiP6fFpqsPvya0UWtyrfNGPbybRnObtJ
giMDewxl9M4qo64b9SIaaoWiF66csKuLvu/v2gST8NCtp6k6Lqk9NPEcQKFlVwr/2eyTflMfyyxc
tFNdwUHViZgIBNCKQKJbD54Xq1shaFC/cg6lV6QpKYA5PNmp0uanqW7NIpJoXn5VeoH4ONlSsYZg
Dd1bXHwIyfXKXsXJ1iqjCNdukETFKklyUj08to6FGQzJDX8lWW+lvb3j5G1Gd8gk1K0i9PvJf5cA
K1o+YNPj50dNVXiLYteQPXZSX+zvnWHNVsiLiS4e6YKRRpJ6LhrOGeFLeihloFWhHuRmcuWm3aSu
5o2UFqA5VXRRWuNw9iAqY5yvQdLgY49Lz0wXra00N9L1IRkPdo43w40vdM24okuAmKbSUsc95cFs
1AdC3Hr8IpTb4tUHj3Y4paYp5INyjdy9aT3Ris+eQwUnRBatyG8RIYd150lb5hHiEUlxJGMq3M82
FZp3WNASYAl3sMZIjmJdo9QqwHS7PfAVSnqL/jhXvirvjaJyPq5OIJooC7AWPqoMZaCjEaSNPMzo
gqXhpnFiwzpr1ud5Xo0vyQTX7NhVUqZ3muH1dUj7ksjCrpqqx8m9yrsrYJrt4xhsyLx8bbAqLkuM
rvgPZ6s7mp6GnLhHLyMLlwTqOU3eVGrHARHfIULVcqIUtSkSRLUM+vea5Ve8+0Qpw0nDXBal6aJZ
rE+1dDH8CavAnTaX3bFsH6okb7vfYu3qJ1fPXZJDx1782xzWyh1cQkQOyZSLMQKYldy08JdB19ea
b516vWz6u2oye+d60VzSUlszqi9BjWdbJFrT4RyA8XhS0+jeSDmbEIwXQ9yWPKPLzVA6iJjLHLvW
q6kSxnoYXL/8irUtch7rquwMM6TC+jg6MvhGEis+zkFr3qb0mbVozJyqvJMwODgOTa0F1yWJ/H1p
LyMpR7F64rpcgz6J+oI+0GkoBWFhBda8ORhOPcqQo6pP4dCa/kOBZP0E5rxGd7Rv01pGrqqaZ9te
8UWq2jL4aaPcPnFuVmkfCaV12s1pquZwsDJjjUyjFc6hoLD3YdRru7jTS9P1IkCKyZNdVWsVgcPM
v5IBIMmAjeT6CUmu4LdaW309tmk5fyrWWY5XuJzrwxG9w+1vijkvTgVuWR/SdSihtehI+kec8/pB
qrJt6Gs71i8SvFW7X7A7/TjVYz6Gqg40/Vj6eVsctHrxvKvEH3Oqedjw9qcGKM4/WunK5aCZ4EBD
ZVUIT3uls3xwF6wSo4wSsomE5TpWcSDrDgnlKgiiwcjWJtIXXPIiErSqvp1zcIjRFOgY1ZBQowy7
BiO02UyzkmNeyCQIdc1tixP5ukXu7oNuWVcNC4IpG2leGcl8O5pqFBF9pbkKTch9OSnrMH1SeYdO
9xSY/SeB74V5ADXiumgekFvTWCzHcJ3L9itCjbZ55bTpfEiEknbY0qTDKSft9bjorFkdqw4b4KhY
AK/Fs5l6eWioRDxSUXG/V+aYdRcCgNfxzoYThrwHTgtd430nwM78SU6yteIt1IN9PTQHv7XyU5k0
35Ogcr+SIlUUK7tLBsivYzq4UQR0G9LcAPu26yRpQlVqwQstdkv01CvhjIfZLHyqWvpyIQB//Qgy
FOUr2G7wIhGyfBl9UNoohHBSKwbvsB7Kqk/vB7b7u7Q3xKmw6Hkq13MvRHKvQ3EQfcYmi0Nhf9Ms
fDmocmF2QlfU4wG3qTgYk5/Ool8ynDoTUMBDYfkc2D2o8u0WUaqsyRe8E+LZGNw28sep+oECyHA/
oKHXHntcly5Y1J35bOwWuDsbsQ25lN1a5u7YO0Fq4epQcMZ0J8tvZsSiTqPmVxcgK6+bZBiRI5IJ
gY8+NBq9L1dQ5JWpGmc0Yi1o1uPaueYP8FHJlS+EfdNhEhOR33XH0hrJ8ntbu9AOPLO20DJdeMJQ
BwFY7IbPs6L0Svo1scIo9dgpMLyFKxICl1VE42T/hwMBMGUL1BhyI8K/nG5V0ArDwGONldnpkVyL
5oruroodR5UXUGB/GOsv+4+0jTeBDcg8mzDDbt90jjvVzujqMfIonGwdl8/nXvl1GxpT1v0McPSj
OofIswyFwDg2IuWbh9BsOuNhHNoCXrGnqybs0AP76+SSn0ZWifzY1mPfL4ONsKU78jrHqsydDzAR
lx+GmkVxmHxp/5QGhZMLJ3X7kPvFIDGBfc5VuEGFXy58iwQxWnUFrAzgFrHS+/mwrBYa5RBTb+zV
9qPRu0T6PdOBBYyPQhcXEmpI3BEvByUjM20FfyOmaudt0H/EnyOo6etTL0qwBO3U4YPTk5ydZI6j
3GAMVXUo6t7Lj28nJdtI++kjfstv4ZoCG7Xb59oA7t6oWnKzZS1OCXW82NTRh0YN7RJ24sxQaORR
nNguxNcnuvaGIa+2qrTdyock94eHArWaQ1Vr5oVJnbl9t5OEjy19VeTZd5OCZtM3PXzr2KQc2h40
pCEp/TWVceGOej0jKtR8Q3PL11H+2B2kJqhRgFhXK3aSZjgaU01zcKJdFDR0VP72O/GYoMRA1x6I
yyvSFCLmbp6UJI9G7SS0SaexvCra0V2OxWgGl9xtXi8go7ExqbrwwEAwfLk/U8FZEZpvxquCGEEN
2L1fB9u5sHyvjx5wxE32GQygsTmWvRxF4GPelm2qx5mp5/edQzSbm5V75yzzelC6jskchorPby/k
uanB3AQMyp7Hw3w3qHSAG9q5rsfIJ1S3vd0WcROMl3w1z00NjBZgUyplG0Lv5dR8+FCmvbIDYYP5
70zwKjRLh/6xKFL7U9sGOkpRGZDjC3iZc8PyWIG0Yod4uDa+HHbgCcnXfNRjw5L6ey0X+kmVTn5S
NDMx50X3UBHlCXVJ4Wc37sZ3h2XEYm7FJOhGu/0iCkG/eckR7g/k6IZZnmLDmFN3X6OsojRBiBUM
0zFvJ8Lnt7/n7qH+M7QFx5/wlfcCEsXLKZsTuouW6rVrC33M8b5SvmhDCuRoijX8fx9gWY3thY27
O/f/H5PxQJnxZNj2bpnnLDdlIArtGg+mz2U71J/1sqKJ6asLT/W5dWU1KdDhVeC9IsSXnjNqhtkk
12XZzRn5SYVaEhDpm3byKNsrpMvr4+zRe/i76+bPDCm3IjPE5+TW3u3fRTeGcSgnxK3LIfMPBYAS
PYRjJSy4NN16oRy/S0P+PxqX6FajwtBqT6zwRjI8GiDJdTdLM70KBg+7W39R/nDdCHLuq4Yo7Z/M
K9OPtZb2y4UtdHZ4G6LWpruF5eluCxWaypAD8BME4E3ts0HeQ8PJozMc9siYzHcjTsHNte2Lpovb
dVLal7e38Pb3//UG/5k+MCwAvKQnnKHddoKq0xhLJ7JYVMpTv/BrG7Kbhv2nDqs5YawmfU/U2KsV
YxbC5+pkaAS9/A/CoVxU4KM8V0cIeH+IMdpol0Jil6DNfXpbbqVaH1JJCIT/UnC/Z5P/mTJ3Pzc/
R4hYYDth/yJxNLVfUubwtOuudbX0PpBWqp/owGV1SF5ox43XSKi/o9bjvZ65QKqfgioVc6Sbaemd
WlV14srDj/XGmTVtvJ00bXmYaY+6F7bmuaPOl+Fqo1e1YeZe/lCnmqQedKl27efT6ISjLNLvmlKd
HSU01y55cZ+7zNiERH5bpfyVTVNVJCZoewxQstpFeMmhghrafkaEkVoyfc45P5fS4917uH0J4NYQ
sWk9AI7by6OhoTJQadApVICKOvVgKU7r5F6KyP7U+Hd7HCEUF345hhJs9t0eB5iQI1LloIjSDVn1
q6X5lt/2jrHkYWeuBWAtC32Km2UgproadW/V4gY8Ae55mEOIODWtUjy1NpTZcOmsbrpNajU+ZNNW
/RssJZ1oWYW3YBTnjssNNDrZfchRA3P/0eC5DeFUyRmeNxZrzYUdsm9v/FnB7dDA8YRq+er4TrZB
0U83cjLV0kKDwl29GXAcbaawXShA3Y9Cl11kJlstalx7Vrhy7N48AYIpH2RQYK359oVy7puiRcdZ
tnn8aKq/3LSuofX6ZLl5bHjkNHnryigrsQt5e5QzRwPdFAorYPXRyt0Lo7VUIlUHPIEWriNudLic
j8Wwyisvr41vbw91dkK0ivkfVaNXai1rJTogIywxOLv5akbYPTKwN72wbGde2+1vc8zJjCG07/Zo
qbeFjipiHg8j1UHN69oynDrEyhuJHyXNhuE+NTJ59V/mxiKSkpNJ7G+YcoWF1A4cQDM10ioMFlsT
Bwh95YU1PPPK0dLcdBdowWGZtitJJZPfN25airhAQsKGB9sjggh50JJhBXFyvgoSP5cPqIqqz3D4
RX56e55n7jbINxv3hrAbYu62+v+68tN2lbNdpNtF0yH7BE0paisywbrTUVEZhkv88rPjIUpNrYqU
E3b/y/HwlE8lTKyMPvUgTiu2Q9f2Kq1DvmTLkz6LS1yHM+Ohl2hBsIX4Svt9t3twjQBWtrZpTBtX
HstMOOEk8voqIYO/1tv6P7xM7vaAYryw2RDsZYM9a0pLpFHTeFEdevNDKUGRz+YJe9pL5ndnTjpD
8QKSONEb30eDXN1iytoijXs3DzDicM3bVpcGIg55F7+9S84OhRwkW3UTut8HITS0jLIxUZ9SE262
q+jL26RN/RutGqcLln5njjsdYBIwcl125F6HbG2MalJjkcXr4iz1reoTqwslglPWQbYrDsZLJkTy
1anQPnh6e5ZnXD5Q8d3K7hThCCz2m9MAnmM6qF/HzSqK9gpuGkaxM8ySX302mLfFTOB5Glc6sQdE
uZcyGvDWcE+emwOTc8U4LpFmSftJgfQAvTSO3t3o8i+OriPyhxQiV/bl7Z987sNA4KH0S6lhK3q8
PE4F3oeo5qvgGoBJSpsxDa5RmStvyHy0Cw/Lvjy2vaj0IijIUYKgWb/f2pqN3Dqi0bTIINk9gH+z
CYSb6QhcrYmqNsuOU9XPxzbJ8wPaT2Cch/wSF+vMdUlSC0eC0I8XYX9d9b0/dULvNl1nqX43zaxu
+nkGfu2vdrTY+fTBd6p/EtGqC3vjzFtHSIb+GWUXUr69bPWa0TXKZwSlC5UM1wldEsCcU3BpjXe0
g/+vMXLSUDDhsr/Sx5sXOVoz8D48HuyixsRbs5PDkg9jdjIrq/uGzL54GoBbPzmD4j+wRVaTa2ZN
05y0NSvcK29Yg+z09i47c4lS/MXimq7GVlTYXdolohAZyuB48XRdcZ976frbDdL1qpmWLASII7++
Pd6Zr0zpjoVmASjFvvIjmbyUOjRaulOHrmvg/vaM/B1KLfdt6j6BFHhuauTw3x7zzL0DEZj7BvYN
pOR9mNFPmI51xYzBUWo13/qkWiLdH8xjOnvIQK4SSKprX7jrzpxeji6JBQeXye6DDNeqsoHQFzO3
QHxDyQ4OTFWjZd2t3eHt2W1faBfoEwpyrWFFQqCxt1Rz6S7AJLARzs5thejIYAJP7oH0zCF1L9sH
ST046tBkRvsj7VYa3kHVaX9vt0EczurySWEe7i+rpis1lbcUFAyYDLSLC9196D0nwXjQHWhFvz3l
c4tLD24TMYbS9CoQdvqZ3r9NsQQuXLl1fdMvFDNBKVuq/S8T+9dQ2+XxryBK5ZpK50ol13kv6qt2
1L5ZUkynxSim/3ASN9EcF1U9xLP3+s/VRIIhkhFPvmrW0A3M9Lu143Lwl2aIfPjjV/9hEYm52Zs6
6eH+RZSWRTGtbJNrSwcGFzbVoo9Hsx+qf0AXUFN/e7RzZ5DciIwN6Ntrbd681qFLDS5ecv/j7Ex2
40aWNfxEBDgPW5JVKsqyZHm2N4Td7iaZnOfh6e9H3Y3FIorQOQ34LAw4izlERkb8g2mAkO2gSohH
mgkGRJh5riiwiBXYD9cwOZK83tstpOGgsQjyq9zx6yV0tMkc4xn8x2KL4YTkm/0I0Fv2tFJ/Iz98
jfHcXcwm9FCN47hJSaUpMWc7xlexLqMFeD4E6hbM1kXp7SOFyb2vgqDJvY3vDHJLm6G6eJCrCcjH
BepC9iGXlYizN1seCBR0EG8v3l6IIXECkkD1iI7IZqzRcop0kREervTe+lDjyB70oS4/Y/0FNkTp
xvY9z6w2wLh2/DEi/Xr0vt67NRwkw+hikaNc6VVHeiotY27wMIzDEK24Oiz680LZ5F85i8L/6rga
Wj8aM+0b2UIWHUTYvalGQAzeJP1pfsF2A6ERTN/BsS5WPudPXW5O5wrSuEtxxzjIRXaHWvU7SEZo
Em5FdK2yjkE7Rfal7KFdNUJb/HpI0nu5Vf8HDygLWQxag5BEyP42+aWmzrytJIZqHXt5qExt8DpM
NLy4FhNMj+Zow+5sIiZv1WjAZ4KO8/rpf0XSyBDAjxbbvqzuQi0UHmP5UuOS0lCJKqMfs5FyezUF
DBMeEeX9rLbJv7e38U6ih+IiVzJRdu0Gb7bxHHXNopXQD9XKsLym7TJ/yK0jbfWdJUSLGPm3le+L
4doaCf/6Ts2eQLvE2EH1k22dx1qHHgJ57040CCfc/qCX1HRz95O208lDWhEw1VU2ldvofPaOcxkA
qw0XY0xSrXA7ehu/6zgbnW9KlYW2n/V91vwbSZ3xsEBTelSqUKu+LnpFi0gfKmt8HLVRms5jV8/Z
V2kcrCZIuxkFQWkoo/x9rsT5p7Ki7+KKplkezaHtJW8em3R5GCpF/jTRvmhO0mRhqb7M4fzHEYBl
vCRsVe2sjnPt99AZCw9GVJwEZaZExlp2Vma/ofka389QSBuoAd8Va5ynZ6OYEDKEMKorlyJps08Q
QCPTbTGlHny1dcr/WiQLMVGq2qrzRF6o8mU2k+6XVNZq6DdRz1ay6zb+aKb2PMEySPUiyLqhHugz
AOyEse80lScjo4jBgUyb7KTklbG4dmXrjwKabfqtxAlAPh0sGGu/XS/i6MspYANuj/fcDIvo1zNH
VUvyxlFUgaQJBUaQsQJRiiNU1N5eBO/GlabBark64wkpaGiM2N8ao2w9l46S33cVxg6D7Bycrb2R
iIFYNJqU0nnlv9713SAldQ3rLYgNPS3PVl+gXqmkkd2e1USAdLk9kTvpBDcf+TUFGRkx5+1RrhFT
5+0sXXrQPWeux+gzTezWFWls+kLXdZ/K8Xgw6O438q9ia0L1h+fL62+szaZuEWqgCzmMbcDihY8q
yIMnjJSP9G73giWNbJkWKzJOV9bTrTXp89g29CUQxB/oCKkRRQujSUy3kRph+1o2l7qXZLJ+D0TS
mjwRW1p9uT3Lex+MmsjackUk6+rex/oaod2JamEVj9EX3HgKmL6N/RWce3uQ0r9cotujwS6ldg4+
CrWgzXUEuBkgnehoUJEIzp96pyh/0g+FaV9B0IvPWbaM87lXERl8tySSeIg6Gmiu6FPzewrh6TEH
SN4FWmZIhW8tk0n31sAxAYtDSRfPSWQ6hZdMBhBPCQb/lzoroGCObSdDTuxSKfcKeiO/jKEVX0lV
C+mM2bNyj2hWBpcWHc93TRRCwn/zDCOhAiwMQMaqsLbZxxM1OUkxVeniyPmXNNWcu2o2NSiwk3aw
ljuXH8A+qEpUE1nObfGtG4TqYAjPiUm7DI5NTuyFsX2wjHuVJErNIDBozKzaxptlLKtKd5pcZxkT
fXqoS63xTZjq7uAgvOqJQtd/V3h9nyYz/Q6HKTlFvfLv7TndKWnwE6giIT6lEvU2c6r0FDLBOHNM
cRu/SHqajW6ZVMupMU3lDCYjOgAN7BwTwh4Ffi57FD62sa9dTIS1kYi4pDpiakU4ZJ7uSMldL3H3
3v623VUkBybsvdTJNtNbL5MGdFeTLkZkFZfERFFjdBrjQO18bxQe1qsiEii1q6JQAmMkrsZQuoCf
nr0W7vBJ7fAIuv0tu3tlNeEwgXLRpdz6tcCoTexppoAvh40VIN8eXYpJ058Gk8q34UzLf/SsZdPV
AZU9aLmxxD4OE+bz7Z+xc5VAULbRqiOiU8PYbJfJGfMukxLK+ukUX2ZcbL2hb8SJ1HShejP1d7QN
xcE67g3KWCv8AO8qpI02VwmdqVyPRrrccWSeIlkK7zVEWt9ncVpfhqioP6p93R1UGHYuFTiYbFAC
Aejz7f3VrAoC01RiNBEnFXT3WDtFXY0JyqIlPkKl+bsJI2wvXmH/SEccaY3tnUte4ToYN4BDV1Ub
OYFPFBk155Im5/sCOqavONW/oU2lcTX1PZji601MXQNwB9JCyL1ctb+E0imVCnnqEi+W+tnS5tgD
PjsfnP2rl+kqZA0UCxEscOdoP79eyFmtu7qjq3FxqtZ+boameuqhJfh91luPda5ZUKsrZC3AL735
ocHQmNbxKqW+uOKVXg+d904oDAjIl2mIe6gTZlz/bOFzzS7KJOGRBff1aSUUUNJAO1ejXUtb4vVw
EVz/BRPf8QIag01T96WUuUieL9HTgCKW6SsVhVBvga8+uzUPD9XN1LEgpzYMIQ4AYTvTzgPZoWfJ
6SFR2pwfRINNORLFwLcXDiw6YKH5KWI2vom6t7/b6Mno56jVrJGmksFj4nbM2BmeivJ6wZAerbju
13PRL7E2jHT4L6Qtmld2FJbcbjFbt0iT4aEtcI2pssy6V/v829tHxkh5fVlyl181K5zeLimyNCMX
QNh4qV1l7yAU1RMssWK8U5bIftc0de/DhQiD20Nvxc1XyDJ7AJ4se42U0NjsgNBuwwHdsPEiFmu4
T5tOT/25CFU4rPFyNymt9FCJXvvhzP1A1yhpz0LWQrc222XtYTZuCxj0nz4snIPAdhVN+WHrdcgf
IIeAgL5ejhIlUXsVJrr0o2R+RWLfQQllse7wOFs+NzAnv/R6Nn65PR1X4YziG5hWCgqMSAVuswdq
iUIubl/9ZYQwP5yk0BHBjHzYZ1RMRu3UqDkMvttDXoW0td6HSuHasQGwv+URYBTBAYyq4eIg9OIZ
ajKfZMrgp/9hFLBDiC9yWVxBxVoLbYzSbjlbvMh/a05cPHbqEh2s2d638EbjFgIvsPZIXq9ZrWd2
0SQULZrRNu7aYSrPNCCPOgV7o9CwRzgQagstkjV1+6sY084V4nJi5hVQlRI6IcL0ZruxDsLBNSKJ
hQGWA7KOu4BcfjNMVVOpMPEyv+ijZd/1eFk0fhGayodMw1fDt8RInYECiPG4JGX5oc770vbJSTWc
h7NOH/3bK3i1NcGSgyPBj4WEho7CGr7++urSwiMcDYdlNT9P4eoVVF2Q2pDL2EU3Q5VofE/zn9tj
Xs30OibltRXhDeblqh5dlfHQAgC7SKSnH3q9ax9RQBoP9ubul9kU2UHvwNnYJmt2mcDPSfSFFAYa
W6k7/UX0Sf2R9q16pySxkxwcuatITz985caQcgMLvvJtjSZE2lj1+bJkujg5wNkerKIRn1C2rdwJ
Bc87DA7qS9Ql0Vs7iOvI9BL4jzuGWvLrRTQTmkGgQOSLJNXVWUcw7lmf6SWYjtTFB1+5/luvHt/r
WNxnrN4Kit0+Dm0NL9iukpYL0GYoyKGDXk1jxp/GRs+P3FSvEwkGQy4DbQ6SXzKYdY3/2p0THUKr
M9XlMmYI9mijGr8jH7WTcz42AzJReosaYNca3T9j5OiP9uBMT0JQETzIIa53LFnM/5Mh16ttG4Ek
ScQd0lPapZDS2NdjYA163x5Rj66ndh1l/U7KcBi7bpZxLeMAxKq1C3LLtafO2YjRwFR9SnpKkreP
4PXhoIsvQ0dA05ySwja/F7qahWkiaxcEtmXXDlP5NC+tfYLKlPgjEMWDXOTq2qVeA3uMP2iOYCOn
vl5ILoUhw2FY55WUrQRtuf5ZlmLx86iKkpPIHIyNwffJB6/TvRldi6doBLN6PLpfD1viy2phzq1f
QLfFPvClwcsUOoilhCzf22eUB+raY2Zar9hxBeltjUijfqkzxJ/irk+/oOm9PCxCnf9F+I5E4/aA
V080SqccRM48ly8avpu81nByJaliLDdHNWl+ZUlq1fc47ILS1qq8VLnzW8m4y5rc8lTKn0Ghq+U/
t3/CzvSuTa5VKZXqKtij19MbqmObIVlhXZZQkdzesSpPT0PlZNtiurs91M4JZAsBg+aTd7pd8xxT
uo/wIl5KLb7DidD0F+bmdHuUnWMBX4BDAWqPAuMWTIfvppEPOCITwmuLfoWBf3kF/xn+cnU3ZpN0
dGdsPov2FPU8BKW5eIFD8Cp8PYMWrdGCsnsW8Ny0H4ww5/LVUQ28/Vk7o+CTgLUAbXVQl9utgq+M
5sxtlkFiSItHJUoafyntI2fNzRlfvwXFXO5zqtCU9q++BbpWWoGHC3Sl6N2sT5UTTuK/rUFZKldH
tCpEVs45SnQ3x+BlVFACZLoU1mhubZ62fdchHqg3WTAaSfFZUNm/H0JNIGVTiNJxy7RevVv7BCit
AtP8Q2rTZHjbUfz/34DdH3tzBXZv8WiSps+Trk9ZMMyy/REHvOlpCi3LraNQeGayNO8lyaldcxb5
90xvqi+3l3dv4sEs0ePghUESvv79X7dkldEPG8oGDToIXV4zj9qP0DJx+qqGzlMltXgPY4ao9+ZR
V19HtJ9pXq76869HRVB1atE/KZGDN8rnqJPVuxrdva+tPNnvkfj4N6Ex/f32mDsbmf1FG3PVRLp+
0iplkXVLMxSBU9baU11KNRIRcna5PcrOlqInywWMvJIMDHnzeEXXA9RQLRUBMmn2TySARXoa6zGt
LgWIs8jP1agoXXRZhOmmJaKhp6oNm+Sg2LjO31+J1rqpAPdQ7yT9oba/rfePne30eI/gHYAk2fdQ
H/6ZcQhBiq9XP9/+3r1ZfUFiQRYgkG9vyRgNygX6bxnUYdidnSwyzlgsHUks7X4PMe7lqqDetrmv
4jaJG71ZiqDFGsGjL9O4pRZapG/SGzEgL1NnEf05jgjO/7/20l8HojUQjCuwkwgsa1K/jloGTa5H
60Z7b0qT0QaJipxwEIlYVD7VGSN/+9Hgvcrzjja7RQ1zE5NGTABheHRVsPSp5Lf9MAeZXfWnsdRz
v89VMp6p0w5ynZ1VpGtrwTBFSxu2wmZ+sS2LikKgRDlGsnbWwr50nWl8qy0fuxLrZQrDa3MTUNHm
07RqkHgAhUWAk5TupkmFSqOmLm4lScPp9rbcPpXXZWQsXonIvvP23wIj04yCpixx2ts6bqY7rQlr
WMi1ln/IRlTczxVo3IfIbIbZHyp1Sh8wW7KlUzNbOJfhpFhk/u1ftDfFpsqxpJ3PW3m7hSe0YftF
mfn4YSr+qVV8URCyVo5a8bvDcH8CO6EaQb34dWTtpzatyXdKFAja5jkaUysIB/tIRWPzXH2ZXf55
YFprcfgKZFMnmYpIRF0ExuCkmltQ4TF9xJSFckZ4crzX53iS0HeWxF2p2rlysLo7H+ngtGlRJISX
wYZ9/ZHIEsPca5cmoB6sfZaMcrxXnF59Y7ll/Uro5CTkq+M3taPNMJRfR94leRNEki5/caQmfKoa
2bqTGqX1qlSn0tPFkjcMS3fOOsXx1HSqPxs4LR48IXfCH40rWKQ0clann80lnUx9o3Zx1AS0xgsU
xYziG2/n2rW1aLh78zZ1VrkMojmEvqtyAELUy6QIsw56Cv0nJM10RKysN/alVgQHyTjsS24nquvb
+wkOaIhnppVi6lGgsZWx0/ia0Rk4o1yf8pn6ZPshUsPxSFvnauswMpnO2rCFGXmFIEbH3JZFDVuK
Ik70Uesgw8LZ6w+4g3ujrAbZbM4V+boF2Yb4aha2gtdma6JDVMAFwywIKbLba3Ud5PgY4jV/aIiN
XG3QPItQpR7CJIiGmjM+5yCzXaPJHWTn0nwMv6hxt8j3aFe02nnACwKEb44N7omy6IIqk+4IoQYH
P+oqNvCj1l7RylJczdXWzfzXBRriC6NacSuCopq1iXtLJn2cUcGhYTSx4U4yhsRB1ZRIWse2cP7R
yH6R9lciWbwL42St7ndpiqy7wpNpMrX2hzLD2DgvYR5/bpsqLTwpSpMj+P7VIeN3Q40HmAuLjhRj
c8j0fkBFQWgpMib69E6YRRJMZRY+N1nuHFy3u0ORXAAxRVfhKn5JDp2z3FnSAIpGesEQTnWnMrUu
yZJ9ub0aeyMRn1cOMOi9KxJilJfgeqJOcNBy0+20pgsyzJdhm2fS6fZQqrpNOpk7OIA849ZCFFHz
9cIPTYvRhSzSgFxT/VPqNA/g82jOFwmay+xmXZb/rFmDn0LIqbg3oSLarhL18g+YP03m1U2vazT8
Uql/b1SD8dxlnSGdrCxBB35S7eK3jAOh4g7tpH0tbSSMXTXLgeCNkTYffc3uxL2UK4FcXMd+tQbe
TBdSBNZYYkGlogRey03toTp5VKncCxY84TXg3EjbXCHko2mMERYnJOmJol8WnC4ewLO8sRFCcYnV
54MACyOZBrH39eqoU5wl+WIvgTGJ8gHfzsKfB/WokrU9/GuBE+lZQhE5DsWWzSGKRlR/jEqXA3NC
0wlnXKxyz9NMmDmj31ENnkHE/Q1jpcQVoi3SI32WF2u0v18+6w/Anvel3srdvdU9wmhV7yNzVhBo
Q1HYbYsev+8pLRB4NBW4lMgXzqPsYi+pfjRJhE0Xz3f9H8mInO+OWWn/yOk0fg9zZGPdBtuER/AR
quVNsaxHKNyays+UUvLwS1X69qPTYMXhyj3hMNDKLHrSkL/9lca28aNSk7j2s8iUWs9qrf5nY4jl
ndamncQVh1+rDwILV/LbZ3BTg1oXGQO+VbOI7A91tU2GbQi7bFOCW6BFuJ3MeHn4shRh4YCuoodn
dH/w2t2eEpgOgJBXTQlyTeiqmyPf5ppaoHKBG/EQN2jgY7qhS1nlSXlcHdwrL75Bf68sIh2oSnBM
qNWsTZn1GP11rxAbcxsF2onMViDe36Le+phJPNIeFwBRluc0U/dOL+do4HpI4h+oLkmlS4KqP6mt
YT9MiwWLAF/oST6hLGCqnhgpfHwXejiDocDez2uIa7+msHaSP42ROQ/y2FGRcO06Nk1UQkej9vPB
UFLfUCMjfmrjyQC011Q98WnO4HpEmRmCLkJW6scyO4vpVmWSdecpgwjmqVXdTL7UmlnrSTNOyqvm
S9q68tLUETBuefpmSGqMA15u8oFdbtuRH4uxKj6M49iejakb5kc9zFGtbClqOrQBnUT7UKuRIG+K
hpRqLXpzVYCeaxLdlYhhmhc8d+bohJGtsL/c3mzrWd4syMszg0SNQg515NcLIpdWJnEu+iABzhwo
ktzHd1oY9tm7ASMNOq55pX53yniK5oNtvu3twO1ZC8drksHLAlr/Zp+bIRpNkmQOgWY3UerZMWmr
G49l9FPmHh08hHxm6d7sFD0PlE5SvnJam9nNswXnyzfPAgh8jhp1JSog1qaObdE8A09aDEELbMEv
FRlfGxLofxwdcxKzyilrW2108CC4yvyYAF5AgCxRZ4IkvjXZ4p2JymtV9sGI59WA2qbpPCk5Iqy+
nI01CEh9Qvo3nsNSfp9PFKWoJ9bUvSVRtdjvKJE4ch/bhgKAVtS+SWZ4PuAatA0FcZGIZEzJ7PSi
dJ6iXhKBLY+av9TtEZp1e2EyFLO9bgDE/dYk6vXGywgUcC9G2EFzLy56l2f3FVZab3wJraOs7SZw
XbwBQaO8HiVPnYVHyiAHS9bnfrykzZ3SZEfesTtbGZwswgKwuJg8GmqvhzFIb0Y7JWQnJAgopvby
PS+K9mTVveKrKSnvBNqzTOp3jlSbj0pRjAdB/Poc8wvgq1AXpRMExOT1L0BRCwsefZaDfoRSlrRt
cqmtLjknVmgFqdbMHvoSRzSdlzf66+hBk4QVpECJIs6VzaE2tHGZjeYS0M2EkaeGVhl70jTU8bkv
JjkYqrTWEahG21dR5xZRLF2u3+GdFXcuFKrkPrYiyXIHa5QS//aR1rZZzLr0XKFYNgMaQal0c61l
kSP0iKdTAG9ZfVeK0VyVw+36t7U44N6GdMinu7hC1MBvV4VqtzYcipMy8kGxh31ixAtFg0btztVY
JG5rtbl6aTqyjZU3G0+uKVVm42kdUnVeGI/mN01rzcltKrqgfq/W7QezNXtUkfBj+ZFgplt5U1UP
qGUj4/xr5PQ/UVASDSo6pDNu09V54cqRPP7HazBB+b6zBC/BDm1oN8Mz84OeR/kPue8qcbo9V3tT
Rf2Xxy7LhBffJhLrZhUmTtcuQWMo4aNsFNZDLqJJgOBPnT8FNaH/6j7sm7NVNubn22PvREFMB8C2
ol6B8P6VHiTu0Co6UskSgMxMypM1q8Z/aWQMmqunOWI9+CaFT7XoRQYtGn12f00ivmXdlAtf0Tu8
EW7/oPWsbva0CkWKwtiaEKFP8vokGUYkpQ2aLwEBe+SVTV8XBGNhZidFmy1cfOIUXrSCeVPuz7qW
kFHKkvbr9o/YCcQ6oIeX4IUrw/ZqmHSpiMK5GYOqbATuJDLoLSkNP5EIHknc7ESOFaiJ/BOURZZi
c070NgxJ9pcpWBDkfqq7FF8BpF94kFXyfUHk9/NUZAeTvI3+a+2I2iMsBpvtRu/79SRDt+qczLJE
YArH9kXcRB5yyeZBDNgbhRIGRUbu17UM+HqU1hqWAWXuJDCw8/KxoNTOXHvt27+FUhTI3pXKRE6z
mcAENnJczjz9xlSNPkx21/qG2edvr0YxCq8/dgMczC2EEEH8sdD6iFHkuTnBMk/Pejgeeaxs9x3r
gjAmrXzlpS68Bfc06DkDY0gpahT1bJ2sKG1LN5xsu3DNqrfFQV96G3j+fziAsZSWSYW2uCUuxsHU
u0UEgH/nS4/MMRThDM0FZ3CWb5MSt6cER9RfciaOWkTbY/4yNB1E46V+w2N6szdiy1w7wwKB0Ubz
8VmtJXjtyqJdJlsu3yvxNH4tIDL810mp9aeWjT+3T/je+PTK+Y83DOzZzfhmaKRF0ThpgIFeOZ8p
X9sN2jBZbwemgxLpe6HWzXMLuaI/UXppCh/TLISnb/+K7eFfZ8HhfyRbUAyuegAZ3uVayJkPYnnI
77SppaJEYLI/doooPsWpSNT7Wm+PKgw724xoT4WRXQZgZrvNpNIeSwdwRWCOBo5iIfLWhpsA44FZ
BUn17ZU6igAEmrU3zut6c72VGm/32CiKoKxHWXWVRW8+1nYd/Zm02TyqTe/M6KvB1Nf7KtXD2jCa
kNZjn+bvJFtEvsED1G3FF0nI38vQKA8O0bZewBoi/gRmzKEYzgdu4k+fdGPtVHoaGFmTDi42jePn
tsgBsudTIturTmY+HWjNK+tn/H1LroMC3TRWGCddzi2PqWy58wYcG4Pcrpdn58V7M5lwLyNT8SPs
adC2xTRiEqZyidoSi8eobk4Uwpvf7VwckZv3Jp0sFNYh6R6A903Dnt2TTC32bAHKyHywPPT3k2NX
D30UCz+kAQQZEL+Stwf+NVDSHwB7wmN1c4TJO9OC8kQahF2+PHcl8P5aluzft4/o3vICKeNpscrf
4Rj0ekMhwIipZkdFdolt6VxIYXtGb6r+1IAt/Zgm/ZFGzN7Z5IxwLDkvHPXNdjI7+gwtwvKBjOch
KrZTeTKi3r4DHJ0f3M/7Q9FgANDBpbO9n+XJnKTKztPAbFTDNerpd6XjVjI7hnLQZdnJBCBsUeZy
AAphK7cJAaJNJCmDkhnEvSgeZEsa77GlLQ8eYTvXGX3xtR2wagaQ4bxeKkdu2t4a6RjpIl+GpyJs
o8mdnGSpT0lfiCYwk0jDlDacauu+wB32v9tbZavcurbkUGUjEiB3SW61bX8suBtb7UJPIi3swnDh
BcqXSEJJKsDjMh2/a0piZd+KGtt7zwYdNLqJNOcRmDPHKr/MiTB1X1Siab3FEHpxKpYiNc8YsirD
288Ov5Q6J2YQWJ1vkyZYZIUWN5ydtqU9g69m/o4u7cHR2Vn1VUccfCugTIbZbOUh1IGxwJ2juGVM
d3RoUtdY5uqgjrNzQNcmGZsYdiKgj82qow9ZDHg2QkMcGwu74zl5ao0p+TVXdvalpulwlDzvDUgo
AO6lvUAvN5vZgq8ixbgPBVJZ1j6i4updR33uvS0tPzRQvKfbu+oltdzEejJ1SjXwmNZW5SaNrkK7
UcdyiIMur8tnDWcm3UWoITZ8wLvFJ2UMh/K9HcomShDUlS5jvwzglPRxvjfnRcWkp0+xzixW7OAv
IfAIAuCMJahvdjnPPHnG7NLrRDHpXj+pCkwxRYujk0ldNAWeY2trYbQrJbfA10nySqqFgvsEgcUz
Bd/y7FhCau7r0NY6bC8yofmrixzw29EprXOj4KL79sAFsoeEgvuPitl2Rkq10G1ESlAInPX5ROln
9KBSa36Ix+rBUHuLDTwUGAzHeu20v44pGX81ghOB/Tk5cxAWavG568rsJ8oUspekkvq/7C5AGfR/
qdNzsW+2cwhrlkJDL11Gpbf8qNQeI0Wncaa3wz2WS9XB9+2dUZCbtDsIXuBqNptryVO5H2RYyqEs
t36iGZFflUtxEJl3bhrqUwiNrlDba5itXGdVVDsmpnJqJ0Pcr5V3LRWZj8i9pZ9uH5e9D/p7qHVB
/2pxQP830LRBJLPVso5OSprfWSVSo//DKPBIKdaC/UYi8/UoprlM8bDyoaOswQgXgM8dcERxMMrO
hUZlAEoJwr6rTs0mgGZJPGWKXkRBaGFhW6QKFn/YB54RTVHvc7OJ7yI7k33ssZMDruzetndWUTwC
OCzS7Qnr5U6FVc4J66c5gVYepXflkOE/mfK5I6a5BwnCuqs3MQ4MhgNrlfYU19Fm1zsQrHiHWgjS
6rP0rLeKfU7BMZznSKk9FPIyZFHmoxr47qCU3Fd4G/+3bbZ3oEYzYdhxMCpqeErHZfD6JjYCBAct
H4Ol7uIADjm4eXeOAuKdKvaaK+rEcNb9+9f+tFqzDiWpRc3QLpTHKjU7HrtW/1UaHO18e5PuDgVL
Hu4V1zxH/PVQFLbMwc64f4sksc+9GWZuLuXRo10Pf/6HkXjjQRDkAjau6CyFkxurGSKF6LruPSXJ
9AqkYJn/yPtwPGKWXdX7CVXQt1d3ZCoxKiqdrz9snqK4wmY7Dtqu7x907L7Plp7lmku3z/zU4tRd
nYx8watPD1v9p15q9UO95PkRznTnfPI7VhAfZwWI5GbXRlVt1WVWxEGi1Dy75jF+0JAnfZdP9cD3
K6XtIYRKKKJ4e7o94zsHdA0JXEwIIvDyUl9PAUTtYjQmDdnhtEcdV1h/6CO3rmOmBtUU8wgTsLeV
eHCCsKBQsbaPXw+XlaOuhiXi+9Ja1PPLqU9QnOji3x2UtyOt8Z0QzhYCpQcGBsDFFjM4lUtdhWUl
XZJ8HD3EFpr7ee3u3J7B3U8id1gF91WoWJubjyKr2RsZei5TlbSDb8A2ucwpTH136BLtx+3BdpeL
xw+Siqt+7RasF4+yWZYqIhLxMNSGV3QlKxcqYLhEqfjjwmPgIM7sjQirFA1Vqls6Hn+vV6zSrYkL
BVkiyKW2/oBnbw8IW0QhDX9z7nwjy60jv7C9haMwAQB5pbRdEejqSuJ1hiFpIBLB2ct1B96neTTK
XtgmFyOZoNxwXbwOoYsDTCT/bgqpB0Zuakl916BBcMZMtHvXgaHK3EWLjbvba7izYVagLC0JRBxo
mW9m1BmpKMWFzLY0hHIfYzB4AsdiuSGg54PFU3ZWD4AGgn/AcBCqMde//+uWwMgF7IMYkgAv2hyr
+zzswE0UGV5d/ag2Eg60Rm2etVzNk0thGlLthUULrl+l4dq4spDtT7IdgwKNUq28pH0+fMHeUZhn
YdDvOsgW9mbm71+7iYONNOPM1ubIxQF79/V5QI947FTX4uH69kQBBDjIOAx4cDHbvvayVtDaAGFL
0WcZPssTRqZlAfBVk9r6qewr3W+7rj9Y+XVlN9nJynsnbYQZyhN/c9/gptHUZUOiYBWOeO5GZab7
qMRen2qqZ5uZ5CNrpv9geWR/6J38+fbG29sMYGAJHhQY17vv9WYYytjsRhHFgakWWuFHDRAMpDq6
XL2LJjVL3Fm2cJm+PejO3cabAEgK2S1Pke3jPUdjFhpZHweOpCbvlL4EPIPHvLtImcImoq6qpNUA
0Sl+I5t6raIQt2AAccQozW8/d4oqkaowyAKpCs2n0pIr4IqxgotuYx0s7N7MwqOm87ZSiWi9vJ5Z
azZhGuVrA0SEax5fa8pdbqbqnVlRrozkejk4KXuzasPSoyFO+Lqy0RB9LjT4TSKIoyH6NrZpBV2k
Fic6v7N1n7S9U7qETOfMk13KDwZ/KbNt9rG1PibAKJAysLavPxfH0BBMbs3M9rHo0QKRdPB1xSDH
91qLd9UJSMsAWnOIYl/reOfS+ohl1W00u3iS4nb8EjUSpL40UtviaeJiNrwqUsJ7S+u79Bkj8u7Z
aezmPTYLsupVlV0t58Y2yiMrzJ2LBgURmOlESPO65j41ca2LmpJIXYnpyZgrJXL7uLXPt8/A3jBY
Cq6PEsrtV6UlmOwpotJZHBSDND/YAPS8QreOdN13oiduAKigsQWxx9hmkWZrLL0JPCKoDH1YfC2q
HKxOpAp+j04t+Oftb1J3tuBqUws9gY4pPf/NNTZYZVula4ck1Fo7OodtNQ0u/BL1U5LrY++ZcVVE
Ltu0U+9mda4E5q66g2hOCz4Pp2UwmGe+I8n8Wcz9Hw0ZXxCLk9pkF6u0+AemXMJUqHfssL0rl2h6
xsxaHp90OY7GT51pAjbTCyzavL4OIwkP8rjmxhrAvOlRXzwbsb3UBwu5M8WIM6CLCLCTyso2mKFt
l/dWr+Vky0W+eGE9jHdapAOw7AV/HtxRW/WdNYLZPPmJXjwMuL83AXvJim5YEvhvYTIomKSKLlO8
Ppeb3C2MLOq9WO3yn12ip9WDjBqQfFdFkhhdE1dr2YMV19quNDRKT1FeA9gzLnlVH8T3vSkB4gsr
mZwe/MfmNxayki/TAFu4EDbrL1f9WZrm1jWy7I3y5S/TgQ4IpDVQxcAcN0N1ehnHmPRlAdr3yhl9
2+6fMA8Lr1eX4r/bu3vvqzAEAdu2tlRpCr2OcNHa0q5Q9QvkrrTPc6qZfod0nWemxefbI+0dI+4n
wODUZHFJ2DwfxjDt0wVETEAJ5meWJ/bJQVDcldHBe9adcfBw58OaV6nEj9sD7wSlF0NHhDexArlK
RsLOiOTcYDbLsqtO2jxb72eoK29v2q5Cf5Ri0G5FCG4TJbJWz4q2adkeUZJdllSqTjHo3/dSrxyZ
9ay3zuZWYiiKkNxMECy2KV3SyWEO5JMPsqP4Ps7HwmtMXmRJPytcQFLsZZVcfrk9izsbBcwn3Wi0
Eympb59HYbd62g0Q/5O5aaFytOE7oYw/7dJKDpAjOxsF3W6Q5GuOcS2d2CWq0xCN02CcpGEJHKyi
s/uYYFp5tTbBTV9EOU2PA0Q581MU2Wp4FI52spy1BUNQ5oK5xjp0c5PLUSkjPyDr/0fZeSzHjTTt
+ooQAW+2ALqbnhRFJ24QEinCVcEDVYWrP09/qzMzipn4N7PQKNRoNJCV+eZr6o/CAqi/wECxeXJC
IUaodaF8wn8VeBY35yZ8tMyATcBExxuma+DX9+4iwv60YbJ1jUIljujuy9JPRbHJ/3LT/cPDwNBz
pqlzr+g8/9ai1JG/rU3LCm2gJTtJV4dpb7f7RR94eyYk/X1R6+0/+Md//ImQmDFNAiqxWvhr1YiH
XtlFtLWXK7nmP5ykF8+m7xRzuV+dmnlpbyT3l+PNDi7//TH8E5R1Di1GW3R+EsO/f3TljKZDDNLC
NzdVn9YSd50UnT1J6oJ0HbjIsSsEHnH90GUkrTseLEacOlIcsq3Hf7+YP70TCJjPwleaQ7aTf70N
S+cxO0eBwFA8HOOU+d59q0t/PKfx2Ys+/Pun/aGOofFH4g8Ae25/zlfz/424TNmy6gcOIIRLESLt
GW9tLIPzf/+UP30n+l3QiLP5xj+sJUv6FdDClU8RTvQNCaCXVrbpDiXn4n98oT+9ZjSjoNg+Bhz/
6Bb1QHCVtYT4bwRFe5qljOrM01X0qltVeSwJ1u75//rl8BCCPASJimaOzuavt5CcB3yYkkZeuoI8
njT2NzHhpj0sQdrve/gfn/YHUIJOmJUnaHJIOfu7rL7zgQGtgjoSbzFBMWvfEA/SyaB9gSPKJOPL
OR6zBXuT4VvSq6pMiyJB/GqmwDKnkIPYAAqXW3HoVNhUh3D0VXcYO3cpUpLFRv///IMQQnHmt9N1
YM3x9+nOnWdk4ji3XwZQjg51ooOroB2GC16p9n5Jlv0/Pi/gdv/1IEMWy0oSYs5ZQ/R3eTokugHc
pYcwShpERtsxZU1MUlfnbdHFv//y/0sZ//tn0X0AkAJGnYVDf/3py2UkAhcx1iVFxcx5tW5k7ITn
pJFUU6eeesb2H4Sij/1pj6Z6zQxic53isIOmwe7GoU3HRVbhNZpafSV0mXzCXJrWdEq0jQq7VKrM
4WuHKt8axWn8H9d/xqf/dv1sQf5nmQ43lA3qX68/2ok1iEZYU3XkTA/Ejse/VEFfh1GNu4fZVAT+
bwbHBA8HmVCB2shvvsu2leYm7ASxFxXk7fo/mp5/vsE4D/J8w4YBeMOR+q8Xxf1cCQ8+H9VOPzw5
tRWmnkqSwyY353lY9eu/34Q/fNwZuafg0mP9M0aotmylxFYLfD+YRyqCaO7WZofFlISAOv7e/Jfm
/5+HK68uXfFZXfIHgkzjU+KtNoDwUy/1o6pQlGobbrPZ/fhE1tZ6QYJN8x/9zz/rPIpMlHQkTdKw
skj/601Fy9zjwNFul0Nrj4c9nsU5OiT6j4P0vB3/5yPFnpShli4H94+/r7tCWRf21orkci4nrzqi
nmzKu85EwSFxjFWlUlnKyVSlox/Oovr5UAV6jnJM3zZkTbG1fZKr17lnU43wbdFBeT8UopJ3wTgT
jzs5chtvEE4uc6Y6bXp2y1NVwuNxy/lUmAL/2rFc9PYwq06Eab2vHbNwW4jlel9tiVShj5Kfky2s
N38M5IPklC2B8dziLS7Lak9DQVuVwzW0vnbMak3e7Vt/58hy+WmMFvIm2bX+CJwNyaM9BVuXeS2q
9IyvUgkEUws20LDE5pfzK1ylGlg0OI5LUJlsTyLTPmA+K57sTrZvUeP2b47em+lUuWJ+qWJw7YNT
7/ueikkpAh7Xom1/4/pX9Zcr2JCVxomoVDoEg1i+q6JDMZTi7NL6J6VCVieJtZrhZ1l7YITGjMGj
Zffxr1olY3Co6cPVySVst8UErl2mm9ZiP3ojMXso8zXQor1epWXsa5jinvdrE0ltpfhlqv2DitZi
oDoKF466s3dFVidG3Eo3tDjxpmnAubMrxu8ysAqUGnDaEvtz12PSXVjuqLzbxutZyKYbPCyX0hxZ
nZgu47mFjfrpxtUaZpCvOoQjvRd8slnowmsGeHNqDeT7bD3HH15oEKftQsSb+KwKd31jS0ynIuEw
PK/24NgXWvAXUBR2qsubBdFoiml2RBYkRPuBeONKjRmsofIr7gbPz3BrafZ07aR4R2ypsKaSpWJp
McbxI1kVjoAGJqvXMSiGEYOMSfxYMOkXmRvP9OSGwy6B2AZb70CenBxTKDxobeUu4OeIqUsgWhlP
fhYljrqZ48DwgINfmjKHnJaIHLhXvxSmcu5oY5YfMIeW7lANczsdNlGqKZ2IL17TkAQnkcUJ6Q3Z
FOzzF+94kG9wKr6ZOUGUU5slvLG6NYZfF7F4lL3TOhmTSJs1xRCu2ZZU9TdrnkhyCIjIWNPIH9fr
tolFT356P72UYyuum8DrTlYnh1/GC2VyclvjDPlMFJrIEnIlvtVLj9LT6txNZzz+bYNmx7e9dNqD
6LezecXbTvjxVd/oWh/wBCDutbOFJ/LF5py5qcbRRRrfDv5VBV7dp/ag5uu1xmw2baOy+Obsdv2W
cIQKknLq8nvfFs2THYz7e2U1854FdeWYrHGL8oNwywr1sbuJOmvxiClTi2RZkxdt1MUXg7PoFw81
9EMyCG9N675sX3S7B89J6a8q20cT3q0SOmle1bH66H3LuOm69eCXUxz36I3l6mFcNg8NmSyRrO28
6jezpkm/bxZ/viaHJl6ngvCwvrnHc790+GZ1NDb5OveIaz0z1+YD0xFe5Tmpgyrv2f+JC2tBCiZZ
md3vRZXkEn8tfBjJETcpXEN/z4id2Pq8Z7knU4kdcybFrB4tL5zm3CzKvfdLT/CfoJtyOeyxzPSu
giqTydq91e0kvtrB8jA96gaHX9eU0cJT2HUPoxmrKAtMvb5WpZjLbNSl3FMi7XhBNhTHhH0E3fir
DcgxTQuKmcznEfjwuKAZfgntRn3NYSxevG5t9WEJtyXIkjmsHgIsg8sTJHJsDEw3rkh9xRSs8LIA
AnMa/sShyymLOVWl5Z78uZXlEZH53KRbOU+3unXtlkon1XPhIpBLO5++Oe2jxvuo7bqsDmYazXxs
WxMD7bB9+eHtXVPlMVBZna74+j7PVlWsmazD4BV8b1oOjVUilMdVZv+y2POeTTh0vKe7Y5nXXqtu
ypLSkheTz1CdqbF1sMrDar/NQ56ZJHUstMo4dDRvTYf+ldXHsuk0SezlvSyLkTzMrrd/EgG2vAoI
FhiwzW77jjY9HA8lTs1hmqgFK++o5rOypq7Pwgq8MoK0KerhS9XwhvIpCBt52DYdRdkY2+LeRQPw
zUGKoLNFV9VCjm7lveBDBQZp12s8PBeLHS7Q0Lbu535mlfA6OtZ02MuONGw3Ijzad+Ri54T3LlMW
R5V+GZDm0JoG2goI8OzUnLfYpePmSDCVk+6Tixc6oC2xDWG379EhtlQE8SayoC9ATsUX3/cHc9nb
RVCc5n44+5VEfs1NcTWIfxa0rWtlGHs78tAoy30BHuhH/PsVrLy1773PWSbJLZIjJLUR4nLM7mW/
dsSVC/PN09twE7TVHKV+OcFo4ohs7407mWe/b/fnXow8qyU5gV9xQR936HfaaWpH617ppsXGX0xl
PB59TRJxmgzrYuBS4vCeWo30xY03bv5ljYfAz7KnLBB4XaFLR802Ps++V7XHBrH55wbM319hJLqP
rH/8+VIPs/OTPOmGxLOBf2ElwKemzK92eeimSH0N2+6RkoKaBzRZzpRBe+6TW5QNRZmb1UQnx+3m
MfOKIOwybNyX30FXiCDdB7uqjo1ZIslbViZfWFAh6O6oJla695yWmYT7V6VWUJPuzg5afq11uO30
FlUPFt0L36QOtIIlc8qpFKmjuuS+KissH20T6MwI8kpT3xubt02s1e9+cNWWFxGmA6DaVvit9Oye
9z+w/I6NkwhoMFB8w0riYG1HfufUX7v5fo/ddc4MLfNjYWHmcZyp/ZdrqIsk17KgOR44iVywQrPG
cKhrwgwwGuHUDcNienX93t1RX5Tt02T2RBy6HtZrSkBofD/glrblkS54Jnt30fNFi0Ttt9dZ3UNr
obVMA/ShKivjeGgz1SSbzk17rlpsMcw3XfZ1eNG4TX2L0S5O4TMJzPA5gml7aAkFMyfTY1F2pErY
D/FqTZqmwDGHfpVDcscI33wjsYzZd/JHBIxdYOC3GetMl+C8MVTkvRTDwa7xGk+H0ubYIYS3irDz
FHZ9Y6E/7NNl6vGHUCgsOB83PfCKUu1/d/vSPOyzYfp3/ModMoLmdvdiXzr9mThreZrDLkh4Xxb9
1Iemv66MtzzZtuQYJEWJ/UM3zmOR9i4VNiMiTCq0sjaHv9W2mDzGEbyDcFLhDxE3vGF4LnhXRSOx
ZTAQP4K0mCjKmSNwW0h9q9r6tHT78JZZrtZpRCbBkPuNt9qHve1dFz+Qkbo4eToIckg60IgE3nIu
r0gS30MCImwtKqqiTS1lio7Hr7JuZiz1ZDqM88b/rLfkvhfs7ThnImmlhUqUOm0LO0P2Z4LGqyEI
6vfgBmuNqwNNLBxKSfa8mF2elcKs7efKtRWkX1TOdymH8tkK1uQtmm0OeYwogte10YF9UlVVTMeJ
4HOMVUPXmUCoB6snmFCHFg98Z7FCCbv+bUvsbQC5a9cL30xVdyF07T3JaRUe84dTe+kwuRAZk3Vy
uqM9Wj4s7gCORs5WY+GsUF1x78c7wtvKZ1MMFynAvZwJS5C/btxKHStWNQsOyhbJHhpN2ZoSb9D+
Wt1uny46v7IepbSxWJ1hpz87Z4JIFkzYP6dNCGc8hR3hXnTS0uzvMPUnTVar9XtSD6OdtUu8vc+2
U95UxAOarJ08MV4wJztNho6Ck8Ri2GlpD6V/N/lFx24wrpwrZSxHnSRcuzkVsVqfMHkMuGo7EGS3
mtB+b4emuVJhodqsi/Cfz5Zx0K8jTL0lrZw5VGmC0ZXOqnXCcQYTy2LIila11cFZacSzpGOyyXlU
nS5jlTR9VK2/4bWa1BFeEe5s2beOBRHkmuEgEqmL6TOj1ObKx7Gu+znFuNT9wDQroAVJOvJHonGQ
B9V0PGQ+2XsKbXo3PpTwGDG5QZT7y1ud5WUfJHYjmuaj4z6dJ4FJajnlm2kXgPNYt8jHWVrCvhnH
+vvc7Mk9KgXO/z1EPnycaZP8tBmT8mMZveIna09HZkE82vhaFP7Ax5IMcdezR/qc/IAOu7LDR4nd
+ZR21tTeIQJmAWu6QP8kI5Kwn8TBxSnz+2FWuaHz+uUHzvR69ke2jop+5M3anfULiwTZIhxd43OR
lmZJW7qXn+i3+XrubDbQZcj/dwX7GHV0LVF/MKLpLzGIamYhIHhEfTlMLdPENqq0qXyKcKEDLlgp
B8tJwYwhZyCmwltuYTRgMdB2g/ggD3T68MuEU0P42FOnYzXvdb40lv/mr8xmma8j9cZASyGjYMGT
jCnPN20p/TozTr1VOW0eLkeENGCIuOzCvAc6HIeUREZmy8DdvXfUoXQ+Vr0tOm+DREyIlrb+rS5q
9RmsEipHIxmdUsgp1j0de8D4uo6iOG2jdFS6rovmZxbBWB+8oZxRLMCzXDgVtfkhayy00yWabDx/
yri5Ksi3o9pMrfllqbK+7l09N986BypQb8nwpcLmqj0OyiQoEPoh8a7JtKmHPJ5leYqLaWlz+s4B
AotjtuEkN8zlUj0ZDyuCsOg7aCfuyuQsfZfXWmqR2UV4BoxlyTFO2N70u2nHuE2V2WtmQLA/cTgf
2u+75eslDaEGtTk1urjTo1d/heHiN3kwW+Jxc+26y88P9XVPPB6N+xjaY4aYwCWlq4kA2uYF9pyi
e/wem3CdslkpbWdQQiyOP6tdP9tiR4iWWHsfpAy5+qJrktFJaa2m5zI2sc6iBseE1Jom66fg0PhV
6LDH4qnck1SJZKX2B33ARBzSdTm+dmLK32AlWSOG+dWIKKhJStRTdOTcN98bu69/QpMZv+EeK9+n
cHeik96ccckS8n3KdA7NwIkhOyyDql1GlH8JBziVTDgMx23l/1zXabnzaj43rQl5+9RDKwVT964K
XNAaj6OGszrI7FGrB8H/exS1lVinUDrmRyFl8lhsS5PkhQXxijdhnDiZfQD89H+6IEyHSn25NcWO
3YZYPehg8R64ucKp4rml9z0lMk7e1R761HH8rALqHclD6TAUyW8cS8c2pRmcpkMyFb444uoWN5kX
VxRUUyj5Stfo3CgicdbUHwJnzofImedjb48x3kqNefeVu1wFztlhe8Sq65NyzbMSLwEfmMi1o0rC
GCxTBwjgczFBfL9G+7hnXtjUv+iPEj81sdVdocRYIlCKFcYBeMBYXGLJAY40j/auTk2iGiB7u+H0
CPcpShhoPXlqmMz1xURsrIUSPrCcQzWL+RbeijFZvcR1z8E0AkF1Vsmv34zrJNLZ7QTHmWdUfG0N
yn5eq2m9R+dNM7T7srqhaWZcM5UoO1gS8yZTvNUA7Ord8ugLYfqJtBqIVDpIrKO+2UTB4RLl9o9q
n2eLfDKSBNPCiXWfq6KKhnSPN9VhbxfHdVZh43OnV3QUwGWbaw6xX4lf++Yk77a1TA1RyonDQnbc
kzXdYuOW6RADkmfrOnhPnr31782SYMlRT7FSgM/zYF8yN66KjlVNdUZgse1kFcBymQYxoRGlPzBv
hHix3NlWIsZzekxlHVEjsu1A/Bg8NlXodLlw1x36IgCXSX0nxK6xiXT/GYptmdNyi3bO+iSeX9pG
F49KYw6Vs2Rwf898m7s2cRERRo6Iv+l60VyjbM4SZDd6L6BkybRtGMrw+QLUTv0pKX8umNGXmezH
gROmrOLxMDC1/3Y9FVf5MvQ9x8qyeXsaDB5a0B5i8V3hSc7UEYBmPjpnWd3Vso/bvSUaWcEHXJKH
IZxWCrRl7wAb0eQtuQXa2h32oMc/TLPxdlJb7u5Vv/ahzwUXIf5wFRK2WGzym+U71S2JbzoE0dP9
a2TW2c/ssNZPqnFL7ldpwitr6q3oCvpx7LBYWkudcchH4VWBodnXgLM0SV7w574G3wDLlL5NQomE
jkK/soj1s9vilvGtkPMtnZlZT/Ks70uTGown092g7yfa2PcuCVdcNlnGPyckAFcM5DNGT3T/8TtR
xOJpIy6Lo0IT8gAPMmYWa/d+e0iSvqmYtHvXOfhylyE6qsj+zkLQmi67hdk6TQo3vBNB4V1FvLhu
Gm/l+o6xlPxFB+d+edKwC6hqfyNvePCwIR2KqK3o2HZnOhVdbV8jHB0miNVFr/MYh5CftbeamBVa
Us44NyThfFj2cnrZwNpcmveyHbBNSYAWo3Wv57SS1fgl7NHGMa0r5Mc2lZRPAWYb5yruLd68XcuH
uXWqLxg6zNjuuG5PuzPre+NX6gfPh/cYkiv8qwLlbFM9ww7F2L8Y3yUmEbdl2ZfuaW+38qehY4yz
qTHsAZOIYSzd8dt6LdXW/dhbx37bOmf4PuF0+mbJeQpPCv7gPSL96Gddl8WAqbtpm3wEgevy3XL0
CV4arEKaTPf3Dgv8x4wF65votNQZRq0MrnSq7qc04Pw5Prghz9zKS7LGXovtt+20T6FfYP7dugWk
Ep/z304TgmWS1EiRTFlgYyp4SiYQFtqWfnlhce1+a6Kk/74GVX/tjHXUXizStqu8xRDEzxSHicaS
xrMJtnOJvk6N8sunwhpNyR7ObV5VUlmUTa1s79D3U/C7syIDnMrK522vV/IC8JQcfKDt1h4O7HwU
PlxKR7AeouXFKd1qpKiVXnTqCMCJU55LKM98O/wFzGrfUIgob3XRF2xeB2f7gkpIVbFNRSQ4y6Xe
OnK/zts+HvMnM0SaeWFhyrn0Bq2C1PTsEdMhaXWc0nps7yOqgS5F7BKDxTX0sqlgK9Cl41D7ZNUt
VJhUQsCuWZlgdgXQ5YrfMwADeLZjQ8acZq87+nALncxfVo/xuZrQ4CIToTSOlmAk3gesVNIAoNDk
PehpCZVEiIe1HQvuh5Jhz5nbJ0lWNuN0pVzMqbnEZmtyGZXerRglLlDkb9ovhZ7Cr5n1xfeu3Ogx
lpbnc4XpO4ETBr1PeZqthAhm0b26iyLeQ9dR/byt3uY9k83nP45QyYbuGA8svV/ZWc+/19G1qPFz
vBJ2f5o564ITEU/DbesmK/PMKKcbp4bPcYHHzoZdz9YX7yu145LOUMtjM8ChyES49J9+XTT7oS9E
PKWhCYGeSS9OGJ37bX0eZ1WBslKzq9MWLettsiwIwOuo3L6qUZ0nNgbEb4FphwdTO1GHvcHkKZr/
Rt6qwXEf2k3b9WFElVWnuFaar0aG3nVfReYpGJz2VfKUBuS0jOrBaG/62Tdj+NKxaAdBq3F7Szuv
WZ8FdOv+JiIKcWIiEoqxcnRpnjfpNEBC2xYwS1BI6/FuAF2dnAvRx97WAsIEJvCA9m3TLzZspsiV
uHO104xZYrd2EV1OY+jcbYjB7aGanIKZy8F3bCDSmT/uSMZNrVg7dj5RX58bq/UeYpBT2g2oOL8V
nlmvaztbbxPX4qSdnRSGvdDsoElkWv+MFs9nvcKI7GUwDpqrBUxryKt5OOOAVJm7xXZFjwrLVeOh
Kbgctho6vEIa0flHu0K7/ikcJMqpz/J7wTO72OhkEhpK/ISZ6CkO0NAWHKiLsC7uAu3bOtuMTL53
atTjhUvQCDaskoyKM7hgDxeuYog7BK7U20F4XfnaWfBkgS8mIB2SsaswswmtaPLKVPtybYdlUxy0
t0dJ3nVhvKT1PEQq76FixLQlS/eIYsM0LObNCBU7UtyINpnUd4CIfs6aBGPMz8oWAVvBuJrsq3l1
9iCNOD2rbB482rMlLkTLy0SbfmIxtF+488rgMIbDKPNRytGAnyLdOHhOZzMA1qWNl3BiIHgce+Fo
54GAww3qJmfcq2uKGPC/C+AMHwbfk/aB3D79skXrkuQKzzZkyyGrrJRwRbXf8/ONbraEbNzyZYuH
aw5t+bZNyrtIGjF+tJxg1cUGM7c9xsrI5hiOY3Ivt1m2OS8LEELjRmPFmBG2yaF3kIim9RrQINYA
7MPxfDw6l6Wq++i2YVD4KIRPHvG4eT/6pTJ93ggc/1KNJUufJQKtCp7Zu/MVdD6dTQoctoQnJxrc
5cEE9bq/AXro+XYHAg8PPm1MlRZClb9R8ZXm5LC6k9e4AAPL9GsVyZeeBAX36Iz4X+SAgv6Ic6zf
lMctmqr+zjdDodNS7VF3qYDTJyZR30QZ7wVNMGh0ba6k58/OG2WLiSbBs493qlbTGqai5gy+07ao
gwcrwe3ES63E6OWAYlQ80VUV4aULjF/eh+PGYNfGgXFzaff7Z18DBf5cz4rN08KDtvDK2yzuqtp2
Dh4lrznUJXq/bFsqUVB1O+kcx7hcmU15flilOgoL6prgk4W/2Rf+FRZU4XKdnJvuZ6LgYv3RCGud
eYMpPmnL+Mj9mutZ35EcsVLaeruZSBoRnncbaR3WV0y7ss2QRzR0YkpV5B4UnPjhRx8GQ3ICypdl
JuKZ/UiFm/B2YDeRvFQmseACjrv74Rl/1o+iCOf10Ku2Tdiqdst8q/wNs4Iq8Uf7JCrXdW6Jx7Cc
k4WhpsgsAvL6I3Vu/NKeNdlHNRZ4NSzsQo9id9TnUDbgIDhvakXzkjhfG//4dgMEN7ZHDxBzecZc
rBNpO6+WvqmCZvOyAXECzS22O17Glx63Nzx51huHYOzpk4MkVhmbps55sIox9rIqHhLrwadhG3Bk
2NftLilUzEqS9119c/p1Urdg05H/5uD6ER1mPftsVnrjqqvGxGq55Zl3loypciBVYOEFyP0eKXy6
bXNgfzjstac8roHiLz0lxHAJjIuFAHx7Do0F/cFMneJwuJiCZajyIKzVfHJX6EMpShXjPgngoDmV
rbIBc2yg82w0ve5uu2im9gvm1jlXUwchXWNQI1NBbo1IIUbY17azNYBMtYfTpTv4ycIoRJzDVQLQ
9rkPhp0yXPR5OTCoFt6xHAt8y0vqw3bTJSPPDSvtXecLrU7/vTmLJTibarxv9KpXK+/D1sfl11mL
JjnAAQh1VvTL9u62++ZnCernPeUBW8KLUkTNcpzbPWRqSGxRHtxu65Zs8pu1zWeXVdChwEbOzavF
H81rG0vXZjnpr+FTMA9OdJWwS2UoxIU986yOCye8eHmeRl2gaOkhs2cbolKdzcug97wW2xbSo2MG
rq/OKUQm17tfNwdUNC5fK9zRz1TWpPq7RHXBI/84B2LPl3uZFzU7+b6sCR4W7PE/mZzmO5yOSnMx
8bK/hDXpRmklVGzf2JW21XFIFJ0EvojsAcPGoq2rwlIOV025cA62lbWHOYyPnW33EnkDftVWOHpX
xFD6333GWdh2zYKLXQo42XaMCcW6v/TGHmVKdnZcsE7o2PT2yVoUR3uz/eGZxcPMD7M1srwGuDhb
cdbLAqbMPis8CF1BPIRnNrO6LoWzvQC7V+Vx1wXZCCgjwjEfYoTCV1UQL/quWyPrNoBOEV8CH4RD
ag127VwHYB3PnEa4/y7gCtR3MKTvLncBJM5vfTIuI4iGmTAeOV6zKwcAOUcW1XGJSoxFm5rh8WrY
AwJMyHV2HgFimShck6BtmUMLSSS/RPNe+U6/573a6yKT4T7MhB33fp03HXSdH4OUNLoe26gmjTzR
iYupr2f7PmmRTB7lJmP71sbTjoK9gRCwwmQtQpODEsALDiRDNHhYs+wSh1h3iMjWaUbJUzUCTNeB
6GvdeZhKzt+Cs+vGa7tUVcXud2M5exiagjHXh2gdfB/C2t7ydSMN5bNZinhkN0DZFLTjwDVgsTbP
+Wgzc538CYTybnedps4teK7eYQlUslx0pT+vxwQ6YPV9nTCQTydEcN1RW8QeDWIz/YVS8/IkCc+5
nqYmnnK3XnaWiNA6cq9ygu4m8poeG+yY3LiLUNcgIvUysxecam/TR5w75BvwVhFm9RgXFRmWwfqF
iQx0H7+1t/F6KCeMlzaUH5/D4Mz3il3XG1J2/T+YxAb3XxbjHUGGLfeyBgGqnuIyiQ3hu3405u7Q
WAV+QXTAmsQWdlyQCbxj12EP+IQ/DQz1iDTp38066/2qowaqg6XqGNIHFY/QroEtjeJtcx+hW/S9
nckWtPs3hrmiOSEwbfEqZ20d5W4Xhdtx9NnKoyLT1jr2abQ3bR2mtr1tw21JBtJGtgqIzA0U13o7
hk0/vvOk0tFhEFgDJCZ2h0UGOQQFBbEsy2x2d/T4YtunV4YHud1PQVLdICKeylM1mc079mDCgAJb
y5p2Tnang1XTeUU+uG0bppNaYsg84QQGOI+2H6UBIjSZastTtzUr+uRUK2pJ5sxsCLNAatdcuOPE
8LZac70eu3YcTgvcqjLzhLdXNy47MpkXKwLhixgTLEi3pmtNTgLBOmS9a5w9X8qgXzNWChzQnOq1
xxrbX63MBFF5q8lGJfWpUzFAXtJWdwuMTYhD1RrwxWpnP4S1s3gnk3TTj6abyrsNkTLUl5rrdkgv
kcedsemlqsbwznDdXZYU8cqwXdb9q9Li/1F2pr1xKt3a/kMHCSig4Gt304NnO05i+wuykxiKqZgL
+PXn6ueVXj3b24p1tKX9JUropmtY61734L7ieVA8eH7ZvKSJU0G0mFZvvTsTbcJrR0xgrFCVeoxq
wLibLViUXjeGuIsXvLxlse9KUqpLG37hYZ2t+o9DXEO9L+dkqPdEWPv+gV04hLGbyancYwsBGWrQ
y9IcXCso5kMAc6Df9iqV/h7hT588TiNN8a7zvPNFUA/2T/4xp7saKEydV9MMkX/Q2nLcnc7Mmu2b
MOij/ZITufgwJpP67uUee1bpLnkuwqgHqZg98cJYB75WjifYt2EBGIzn1PgvXYpUZNPSyDETpjhh
r3Mi/ejB1jIsjrv23XieXe0UM6AbkL8C+kwwyDssADpIDKE/5Xum6DNbyM0Se2MLjT1up0e7xgkw
DUDAK7v+nuk5+p4vQfMOO9grr7GtVpCUKxQO7qTLaouLNFiab6sG7VrLJ/s2+K3OjlC0iKWeJxDq
x1GehxNU1ON9YNrlzYFzgw8zyaMVRli6/c0gLldX5Flz0SdB0HuXYhn6/snAi5T7pHB779BlHCwX
S61bdUCYp+Zd24sJboxrKqSmCQ1MDnQ0n0Ylh28EiLA2saxvXio0a2+YVof3VkTezLZOcZBhK2ap
POYztgC7QJrGfBdpPcGjEqNajtliTfpgTe38MM2GyQ+gPo4vA5P4aOeGCzOi1CoHYLlMkWjWNLSx
kDbM0h8hLI1mx1+175ASgYppJIuYhtLXZvuKtu+PnsKZIdQiGTq30B7ay9V1B70NSCl+qMZh/Z0k
09yeIPjxIigiGmI16qXah8VS5/0GmGypfox6MNzZ48Q1NIaaufUG9Ycmv6VxsZwfgVnz60Ln6kdm
irLYtTpy7LiWbaifylJkTwgPajhsXRDlcAWr0dkuiZNwoheMyo62M3gGB6HKfhsSA1cH/r2/wqIy
01s/WCsGCq0ahyPkIDLe8F9OQlBG4kN3kkyEW1tmnfldtiOwyiiYyG2N3SMaLmsr05C6ukDtMy/H
QzbCWw8XPtE0P4xLNM++M11njpxLhYj5f8mohK6t5mp2WNp9Ww0GCapan5wsT+oDTr54nMHU84Y4
Yc2C9EKu/56XqS2vW+IhBqT3i8jisqzMzOjWCi4Wa2zAhzLZloxtunORivmlv/WlD0ckRWsOnpra
CSQkZi71qS7JsNxNdZgCpQ5ul+1axw0qHIf6ft0kTQgg6Ghp/VjqiuaJ1/VsWyF/NDYoxxjmM/Hd
zUR2NPD3QAQ5h3Gf3MzpvLq7dSxld1TM01/XXoGYSeDiiVIuLSg2SDV5nCYVTac5m50/QZ8FSdwB
ed/naw+viOsyQ0zRyOA8kazGGCV2gIpkzrwdI0T/sYVBE8SoGJI/eA5Cxzmb5dytgVvlh1ElJKlk
YSeh/YpeuFwTTUsT7K82tCFa+GyfUjmGB58f/t3mfbWUuINUhxJucvnad0R7bSg7GENvlKzdI5OA
9AIxvDWe0JFGxZn6sjbboJpp6V1Qx/ZBBwDoG4JMwPX6PHTmS47Q3Gz9qAnj8CwX2wwMEZyjj0Fr
daA3yhD4pUVWXkBWLmZ4mH6PFl0Cru1Z8nVx7cAprdiMABsxGv3kou6W7job+Pn3azDa35iXTQ9R
KKKXDtJFd578ZdoGkrZZPHAT7XfVRVaxGZhlZjtmP47YF9HMPAPgvYQENoN9j63qHqTxbLMj5nNG
xTnWTbgZ4MoZuMq9cWOA9oI5n6NcKOPA8uqyIISxQyHnDCmze6CsJ1kLbV0pQTGwi1omv1vPLrCl
czPXWu+haQC2DW0SBTtT2v51Ce0re1g0nzjfDGvVj1uIKOoaW3WnvhWr6Zjr9cSTHISl1Dn6q3ce
bKSXmPBZyp3v20in6IXtZvgz6yE3lzOwr76lLFnONgZhQk1c29o+MG2lJPGCoXXvAKP0EFs0zw0H
bZj/1L0pvI1IXL97XIF8KamKFDg4oZqwfjpta01XS+kwkFvRk/g3IF7ltCf+zPe+W7pcxQ4m1wxa
HBC8cG5UDHINeErZrqe4VZvC5IPFa2qiu5weDcSaWah9hMMcPQsI3/l+GD3WTRSVM+xFIZZf4xQt
XIdFy7Q5hTzDokqG9N1qumh6SIXFeA6tUSXuvCxcII6CD5m7VYzTCxzaooPFCllv005rUB28Af5T
nA6R1ePevPT9Vs9yulvH3J0oZhP9PFAMpUhOtPW8NBYFY+m7CJkiUU3mMUT6MfwKwIFhj3tmQA+j
12b+tpJ0aN8NYESwJNzR89qjMhN3VQoJ7t6Vi+cBffjRz9op7dc26uQPATl/PLd67XOVlnn0zU1y
+OLuWuXRlbGbtLybV3EGqUIVtgcXpi20XgF9eNu4zHfvVwWYdNV1bRtdOY1kpOANU/HNR1oa3FjD
6OYHqqDEjV1SaxKiVaPJAtqyko7mNkjVfJX7QFCxGYPpV8StO237rGk4qntt1/uKKxxZvOOQEVHi
83abQ0OsNoFqyMnxa5rhuwXMSO/w9KqTDUVHNey9Zi2nDUzYDhdMMrSB6+ezgQG910QB06wuv/0Q
wtYbvDUZtrJbNOiXdkexTXnvuFWNrdEUGkHYbG0O3HMZi1RwpxfG3WD50CYvErZgtF0UsOW2aKtQ
U8o0bU08zcwnDKPG7t4JkRBudqZEj0vcRa7vbh2Q8GdVmNJskH0KNx5lJr3rvtP8jl6PSfM1Vhaw
ppvIbfrHElh23S+EKp5XYwQOhxiDyIM16Oty78FOWWBfnjsczDugQQnQA879wH9yGrClLdWuUx0K
q2+6SzMV6tHpmqrfTn2+WLtxhpjLEFZAU/aArG9XsrysfeiLSsR1k6bNhXHaPLv0wmaiaBUTtExe
DaVorcxyU+OTgKtXW2pcVEkey2k8+7qn/I6WCyQgefmEyFkecQYdH1qRwRia26Z5Nb4s3xk/ho/E
aYKCj24C435112vX9ovbErHznan10MUzwwlInePiPpTUxIy5mXA/eBOXEGNMXI8ok0w3bJPShfFs
j/20N3UvoiuQSUfuxjDrX9gN7byrQAGYhjuGGDpNQfpchdOEPmLpYMAtqR++p3PkpnGu+mLewoXr
m2OUteK9smC0xkEJj4JmkpBwLHLbvAkYQRfz2wjr/+fcc0ecx9hBv/fWtrBvnYVzfsvkwu1OQo3J
eihgqT9DjEL34C5V+OjIIehuG3h5A6iVdAxQS5jo2zFcOKT7cMKubppD/zVTRS4PoB0MyHTaqwsh
lwgdQ5/J8silPsA2lakdS192VQyNFb5cj+zycm1WhhI5XpHZReVEzr0een1Mag2HyW0TvtSiTEIh
o23vIpQVp6zodP88VZZr72WWc77Tu3PI8iFplApVBu2rw4Xyfc6CvtsS/tSI2PYzER4rRa0fI4Dy
Gqqc2scOKkm1ROrSQCbLA1P9mstw/LksVjteWNI2p2JIJ++hcfxm8TYEX7m/UykZqHm1C/pvsA97
nlYX4K/Fo9narxxfO5jleY0ct2mj/Tr6dGKAtnNW7R1rdhTaBTPeZZZV/8bqg854se3uhZSuXO/h
aEFUzqcJTF/XjfYp2Gv7J4nPffaIAMd8p2VBTDeHS7RbVm5P6BLCRlbTcRsv1O5vJLQbMr70yHHW
hWdeli1CeM8VzeZNDtnyO24CzNm8Nmt/SUhqwyYsouZSCq29OExGYJ1+LdQlIAirCH/buSfeyvVf
ZjKbfiwqVHLTMynJNt0CvwPRtVqnjVeSeLUBiNa4pRGZOcdO0kPKkIMDRRy1NRwOIywXLKVfsP0a
sNB49NYqZWABQeKXHJE5n+RkVgTU9hoQ1+LCEN8m9izag6BYS84D/UhtJyYYcWtl1GD41etfiu2Y
XQw1ejVQRdctd5YRHLOjpT2AK75QflVVzDKg8LeQSqASwpyvXfqEuOxDq4+bKJ1vsEwywdvKm8Rg
hbrRvmykVyGPykd32mcqGkUcGLEUx1LOXsv78jkpyrUckPpM2ax29Dm41W9mykmWg80QBHS+0S+Y
bqH24qcQasdQ9Mw0auzozW6gXBHPtpbqZrX7so2tIITURV3iebxcr+aErtspGfcdKpn+GFqg7cxw
V+iy3eCw5npIr/2O/BAdQbVZ4PaqRoCHRSnpxzH+3S6clmy4KWjnrqUc+nQnsyGVV4FYnDcx41TM
SHUy3gGIaV4OvYpM81r0sne3aoIcf3GmiTU7oopAQwD7wmkXWCnyLgqMMDz2jsnz67V19C+65eWB
U61QByQ06pqQubE5mDlV/iXs8OgRXyr1qx7GBXcz6M0efOC6I7VY1yqjw8ewe1PJiQsaOlWtYmLd
qmSLygAdEnPbFLhJ0zfusUojhbxVggsaBp6/Hkw+Dd4diipH7RN3yK8wXV6HuKfgLW56+ox9PQoM
twiv6jgzSW5/J3vUyy9gHE5PkZeoG49+g+45LYY/aWDLp0agt7oJI9Pp49rZw70sZ1E820AS6/c1
nUx1DIclHVijyEd2tJBTRKFQyP6Up5IbhiPQ+T47eNxuS6/krKPk5/DlHhxxEaV36vGedWrvYJnR
s3aIFOoHkGz1rq3J+tXA36O7Gxkjwhkcq1erqqkTSX9r1yPDokDFflYWFFH5nMWuys+zLgKpYCZR
0151QAz1rrXh5yJqF4UXF460fOD7Vb7Vc8bUzpmQCFHDtMW6m2vkpXEpFUTCCf81cQwsqCOHfFzd
ZzlCpdo5MLLLgx3I5C0wfNSOPCWsjhjE3SIXgWM1zvBhzjY4kHiGql6Gkw8Ivi+CZW6hOrCWKpRw
dfczyyfLPcJfxHqwE76ZDy0oaMuhUIWviIfFPbwK942zfQrOJKoi3QM7ttk3J7PHBlI/N/VwnxVG
M8qBXprEeTUvhkvIV8XRcVOXajtYaDHht9d6Z4GTP+k288aDWGi4GGalurrOXCJTEPUleryzM7/p
d1O7TFfFVNQQTWFF0kAJRoDXKC60DR9WrUz9K9EU1s4b1DgfLQegewPW6hzdpgxsCF4zsh7UGn2+
wwmovvTzuvVuSZjIun1gnXGZforUHR+ofoFgzPvZrAzIqNoWJwNYqN20+SaSmenHuE4D/F4M7JHD
GL30F7nUURVHNtS0AqEdJHysycMDZ5w9Ha0M5iqsiKjndAQ2f4SZvlBF++QyXqfdWA83JlrXEVBD
rtAWzjlMzDAGxC79iMb+UHVJIh/4UDVILpqdZGsSW3xPNBPdbeMoml6ZZVECC6/mMI4yuIILoaMk
4cIbuEpcy5f7GrXDZVGw6O+ljWXSkW4dZj6dFuy5oHWs5Kks5hFktNbm3YeBsJ5ovrr5YDHfFRfw
5Ck3g7oQezjuJQspV8X1qB0DLRVy/COyKWhfrFNdPlCCRr/gOhYIhmU6tlu0XC59K86g2WPQZukr
BCO57Bs8PH36CSLFkWp50t231X+aTyzyBPsO9P2Xa5rObCDS5tdAR526INehmrZzVfTvs5uBdxcS
HJPz/UyGsEjTsol7YXq3t/2xWS80WzndlZ5SdyqtcqQZkq38g9u5RgQAJSC9zqBJhxcwypXYjQU6
VFiSzG93yTK0l1Up8mQLpBf+bHGbKg6IBqlnRpKrmpPsnCK7cFylzRasv0SZw6wJ20ySvdQmTRh4
k63q9c1Powt2mevmuFnik0bogV/bwxCDe4flLQxdvPWDeUGWsrhNekvitebWnco5ZhzgJXGVG8Du
xhLh9zqF2MQ3XUxyzSaDW3Fu6b7ZqeeMx3INqVwSGXJEBD4KpQCVb7jrnZ6rPxKNDq7GWaI3kIAB
HL6OkdemCNYn1fkQ5Xrg+WhbiYTxW1TYdDZuPi13Fc/hrSBRUGzghn4ESLpWWxvegB8LcjZMXAkE
gXHteJbNCQvctxk7KFbbIHW94gAPpwj3rgor7zBbTE0x46q7gx0qeLVtvwh19IJEeftJZeJMHPPz
22EwiYbcVgTN7Vp1qr5n/+rglDiWIebVFODHpTfeZhIJ7VY32QRTlJdIRY5vlWs3zniNNdAcXkRN
V9+kC0r2U7RgNwLvpVjpJNQSQntJ8vcViWt3Ys5JEwUwFSn7rrL8sNngrVZ4rLZ8LXfVkPl61zFP
fesrZvix7C3dbVsJkkSJtab3PYKA+bUdBDEXioqtiBNYIcGhmZh7HZupk1SOhCG8C65IxB2SNKad
Hbh5fZhGbzJ3g6OLAFVfufyQBtd+HhFUIUoF0V2Gek7tgz1AeN2Ma8qgAq8HDvY6RagIGtVy81QF
HJjNXAQOHzTJmYAA0ZXwlG0r+B0RidhtU6Ke1TbsltaJKwysT3PE8bmFZom/qU+13HF/zV3/vZ/S
NWBiRZaSpmjy0Gal4/K9L5LwPmXY41A6wOXf2d6Q5FsHRhJEZ52hd67xbUbOUfq92fiJbF8ZijC/
j+pI0Ml6GRxDXo4CuaAuLI6wyJ0idoVcAWyC0VPMw1ATx/jmpHLvdEwDTgscGqCrGt4pJVhh90CC
8Op2rTTK2uZFz92WYPnoneYVJvnRn6vwN0MIVFiAQnkai7mdRbzqavnOLmawiApz2YTOop2DqDGh
xUlh8h5biIf6SkdmGS7S1p9+sMHPweLTmMZVpPVvMYjlHZ6uQjrWWgtksJDiGSzcRWWN0nTPNVup
2I70wOgbNV10sOZ+7bZzmiRr3AlBF8VyvyM0M39nmh7tIP+dRUjg093TukxrzocLqIUN7Qaakilt
bxlXtZSHM2QXIvuYmlOXd1240cnKqSdIl3S3aG5qHRPZ4UN8OTc8uznDBH5DUbv8nCJ/+CZap3+e
K7kcS/yJ1EULWn0psUg7q1cNqpuS2BQIvBK3f5CtJL9qIb89uVkX1pSW2mngX3Nws+RlO8eYWSXg
moSryGNorLDYgVujCYoMlhtZCOvh0MDww8vBakOoCWFa3xEL1j7jc5s9qKWwnp2xZtJTSW6TK0yx
ShEDV07+FsZ7eCXzGQUJ+ToeDCibCD9RSJgSVeKa43kcypAPtj3oOtS6696bmzfb18rE4+zhQICT
AmJxGeo0OMykdUTggnCNHoYliGjwuHs2NEvRjx4SnkIwk4wB/kKJ/+hDY84PYAnzo6zW9mfgFYRM
CUdnrwOn3hyT5CzfWguq1wZ2cTof8KC3X1kSWIbSptj0RdLMtzhLeGervNX3SA3piiLuo7Hv70h1
6WBTi9X5FbRrTTfCYK7eaYmN9i5dZfNNYfsj4rYZ0zuFd9RvLnNJNu9YLi7tNB6Q+AKX5VvN6I4J
QdVK+prVeNDrRMGMq5s0PKJVUMyvDWJVSLFh4R+lS3O2zSDcAyG5mC9vgg5jiq3rZMw1vDmNMKdQ
+BgNML/GQ5HqiUhKvtBTaDsGYYuo/NtUpvRCTh6Jp4mUZYgAWs73uSrT8jKAwfIeyEk99VbDXq7Y
W/8BStdxh9VdJbd4ImU/pNb5dGzVilBDpjI6WuR3mhuEYaR6TdE8QqR0lVguwgC6KcXjBCaii1zA
Rhjm4HkxM4SBeYyG5FAwoL50UOupfXOOyaU06s/gMUpI77Ba63I1toMZTy7au2gXFDStSA1NJC8Z
m/YVm7DlU1ijBo5GoJkXDEUxk9j5zpA3NwRl4m3B6rW/F5wW9QGuFslOliiW/qEIxvyu6Jf1l4PM
4TQ7yCnPE/MFHeKk23QPHc9fUSWFwNZREkTu1muoAk510Ho2nBQLszlPZUV68DFlYDzvezrdzR71
5QFcPnNe5n42j9qbrH6PmjG4Xoe06g4BXhDPaqSzAGRtqgeYnLXZGJ8XxzLAomDLjYnNhkmC9UGX
o79sABIWaLudhQFb6gTQWkZroeWh21/SYwpSGbv2zKw/V5XjUbhM7e/BDWkSBkgGw2YwwezR7azJ
fTVWwtoLlAO/bOZywckzrvgzro1fAa0E9l2yFoTN1jocn6ZpxVGmRPFPqeDVkX+xwrBUcY5dyG2N
aZWHwj9laZ3dUG7bCO5+vDSTv+4RnNewZVHUbHxcSF8NInpQ9NDvX6OgyqzTCN72rUWjkG+QRaub
ASYxoa2i8e4csHEW3CIYDriLVsk1GkSF1rPootveKcv5gDbTuoKLwIgGWk37zXIGkCq7dqMs9oey
ZSdZ3TDeRiad03gxJRliPe7v+shJRfEVVU6Jl/48lWQGzWFRsrQkfiKqhlCSpYzLOJSGUBwa1/Mh
9fwHLKrO6lBgDm6s7YLG+9LX88Tiq2A2UUNljGbwcRmhBzoMsd6KLotuc246HGK4U14CJF7dhcqS
1I2tWQJFgE0YEUt8RtQO+a18cJPVgfYumqwip6KTd0PWcuD3I/WeVbUoZLHFaTjK8UqMGBNEZUoA
d5E0AG5uI/c2gyp4T3Um/O3IMAZA0rb1A/UaNZ3RtoPcrefEOqy+WG4JP1b+ZlqYqxk/V+dqugOA
XqcgByTTKtuqGS7wZkpIUboUjV32Z0kKVeUb7Y2UuIL47i3vmWvF922iwhguL/cenlw/E932GDBk
Ai7+qjhM9jh3Dd2FTTPzkBpZIMX3GwVvCFEV8dc5lPRrEAgwsVT33o8kLJK7IV2Ta5vRTXLp6WCV
W3w3LBNHkXGqzbo4wQKRx8NDbR7s6p3YwebZysbkxwKBdD2dXbnemYYoksxq6BGbcFgnnMHbDJjM
SaLqCotozl/hTdkbnkaZPGAsR0rispRLQCeENcLJkk17m2StAyQf0IPFfsfsj58hq9Ey+UEijtKC
SI8mHxHaLuzajqGEDp2dV1dwXkkZ9I/MyZhdQJnJk523yhBCG2xn8jeKcqwf0D2Md0s+Tvei0j0n
NqT2HkZ+Nv/svHOrgoZkusCPAS5ZSOyxueS4S+xvrEbEFMEi6gkam+87cZqAmyAGhdO2oUc9m+/b
g7lMwhn+pG/5OGYyzau2QZg6dropyFb60zJyP/PYUBtvQPGn59EJYYHTsnQP2dBA28cR51IPgfLj
ZGEmh3dTiiYtEan6nZJhPu+gjWP/cvbNcDcrdJBk7wPBDJgGiOinn7jZD+za9bdiVmwc5dXDcQm0
bTOXybxLRDqpu8lZNNj/U/rksV8InCUWZUcHHeXiijHtUJ+aDtz7th5LiDog1/7jEIVTv2lG0bER
4AQlIAspl6dHJdnfrIlqo02KYZW/7Z36rOROKXFiK3Xyp6DP23XfMnkZ7/io80PHPYU5v9VGgKmB
L4Z4RXIAx5JrLOB1+Yw8K2/tf2D7xDioLMPmVx9Nsts4aRBya5AgD8UDh2SI5d1gDRsSxie1zUVS
qUNnzw1jg7EjvgNgSPQ37hqpR7D/wL9hIZb4hrrBmMRO63O9MQ1glp6OMK7BL/02je3C4ArDX53a
GAtkvAtyuWKHh6YRo3/eLborkCQwWOwdZL7rJjPk+x5b24xeK5tuXHeyz0YCYXa9rsIKv6WJtzxW
580IUpHT8DY6Ch7tDkwTOlVTXKZdWApcdqL+aWIKOh8qdPY3FXcDOWo1ebApcyjNLTGalwF76D+4
JnhXnlV52BvJMAm3qQeR+gI1m42Lc6PnEw5F/kXXkbW4QdwCTWKlyGK90vL7Lw7Y6E8H1iYVFHwk
sE2olvJb4JaiiaduCnC74W7e9giNTphRTO2BP8uKTW9m5gWlGzT2TqAugrXijctLKQ0g9zplUbpz
aYarF/DZMEbme0Z3BASEI52eJY6wDMeLibT6+tIKW58SRfrRK+M0t0SI72Tn+wGHaDQTpRGPuLHZ
3+beLX9ZrJPnvpr1dealy1k6knCC+slS/0Ksb59Vyg7IWYSR3Z+sskixYyBDBPzC/XUZsdKXy9Kr
yjuryAt/u8IVzje+hHvwhDtGiuKNAGIUalg0A+GvNI3cM0yfd8PcmIc5z9fhQTO/QzsVdcOPCngS
vigBsE9QLkx4gFomWhhCNSclaZDS37QtPejR2NrqX5iU2/XWNaptroA49IWm1FoPHTwZN87s1ELW
AL0Lo55qzu4pSdwXJ00oRMn8ti143APEuNXO2wFLHdIfNi2DJg3CLJr8sK7RgqqsLqmjm8COWHNZ
7VExcwDO+4pujlNA905zG9VecYOgpsuvTFP6cSHtCkJWkYoaBnHupbEPrNxQTU7nwWiLE+M9TmjI
131HhfUJ2kwgtnC2kldcuNL8rhn9Lt8Th+HWcedGBqZm6LY3JDe37cZRNp8asY3rXrghlHCY22F5
KJ2qzC7ASjUlHBFFkOfrfrGfhrCxftOY17xdo+X9ElQefMwl74IN1pGj+tama78X6byMcenONP+r
O/WwYkWi9zDu8jsHtyPsorRu1hvVtoK8WeQ2JL9ByU2rm/+BLhhYgxrMKQin7AKLzkZeT65Kos0q
l9nZ/Y+biM6DKVud1mQiIsup6qbGdsery9jgDDzvYabbmn9qhaWg82Y5Nt1Sy7gcubGWkR8O8URh
vnD4/MRMNKDAwWITh1falfOf/5c9LtPQhZlPM54wjbaJN9QCogikXpeW8yuD6LPZ5gczToxCgFsD
7Cj574PvZX52DEXVM55GrBJ2CcZHsQrc8GbBIGYLWCRfrGSltYioAxlyw07TFOaIAXPxhQPnZ2aR
UpAZz4RIEs30wRbUYkmDnNnjqZfrsB/xxMQqW02HvxtvfuKDGUgM4kJXnJMdxAdLSisF0V3oSE5j
0n3jB0x/ioy2kb9gnYAS6KfaElH23x/qfPqWMcF3IDkTIPQx16RGBmkS8MeTmSbnDl5DePBcx9p6
zGb2VF24F0G4ias+WHeNQatMqmm0bYz+Ko33s6WFddf//yBnX9L/Wlo4LnWyC3jJU1XhwAfvKgwd
dYlkdPoim/XTnxP+BqFQZ3P3f7m8BnNQSq8bTwGj5IMIhX8TYB33hW/1p0+RnuRtCQHT7cPPOUFY
GZ1e0MESywpQ5flHbTo//vvv9+mi+a+nfHDHFkMaQMuax1ODMPpESkUahwyKfuLGVV/kHcxKar7p
i/3wyU9F7I9NeqljSwKFP3w1kuMjMEdvPEk8EWNG+MPNWJgEAzekf3//fp+8Rdii0GwC+Es41n8w
QR8xXIIgko8nwupcNLRDEO7hTjJH/78+x2U12IIEHAc72o+HTVZznMNqYfXlvbjRqwt3dJ3TL9bE
v711eQplpCBzzf236yyGjZDFfVZeguXiPtSt+z2JZmu+WFXunoAEE/eLTPbz7//PQ5RMKtsjTcCW
mMh/XOsucScST6L+RIkw/sh82gwrL4t4roMUW+Wz338RaBzgEtf9wvz2P2EdH54tCU6IAnzHCVqV
59/2v3c0AxjEYWo9DZMVOKciqZHWMGWIaICb2tWnSUJEPHUj9diRAUHQ0qY4/sU4IlnYF3bU0lcl
6IoZ1+Pd4pdyqbboJBL/WCOphU9Q4QXK0DWM0otK+gzkG6jfmxJZfhUTCTXgPorvCdTBcvUeZbeK
5ovj89/LE6drLgYPCo1Hfs2HBEInKrVSyl2gthbBI2ZRUBrWzL7/++L89347P+W8XjihCUj6sN+6
wio8xhsLUyusBjLLDFtrytyTadb+8PdHffqFoiAKIw8bRayZ/vmb2chV1zCVPIqg7LjwAGnPXMIv
dvVnX4igC1LkROAFYO7/fAomUlHXRR5Bg7CLtkvvY3+w0tShZ/gqcfCTDQDIaQOz0vVIBnT/fBRk
5xotYzifUhokvYGajUfUaM62RpgYutkVVqvZq4lGeLhuaS3ZFwfL+d//sAlCHu94EtkqI4IPBxjA
al6NXjufgEss0MSK0a028PZAHC7b1s53gdBfpY9/8n5DwECftDKOmf9nSv1fO69JGpXLoVtOuaWI
9QhMGctuNLHA+ub//lPyqHNWgkeKB2GS/3y/aZBjJF+wNnNvfvLceUTyxdg3EF71xZM+fZP/9aQP
i2ZoLWxkxmo5DRShD9C4gps60guyGXc6tTidMJ4Ng/3f98OnD40YLArCdGwqjn9+PURyNNAhYo8e
HscbOyb9VTU0L2GNmrdyRvd1YQj79veHfvbzedx5Hi/VC+2PnuFo2VLmO4U5pehfLtoK4ZXlIYEA
re6+eKmfPSoMXA9yXoSS4OP9gP80Lapp5pPxMAY3XoswSU1/xtlEX9xEn7xJeBS2zwSEu4Acqn++
yXbxdD05gTnl/TTc4SQq9gsBIt+Z8rZXYZLCZ1T2r7+/yE+fSVwQQjTuQKia/3ymWkAUnfOkdIIn
XDEA7svLEpv5nZoxT8InwMYCaIFe7h3//uB/X/TCcbgPyKS1g3PIxz8fDC2uLvBGarn0/AxJNXP3
khyM37oa9R+BUUn6xe/473ObB3q2zz1L2EfwMTirY+OZzO1b/Oytnp4RP7mqUP0Xv+HnT6GkpXh2
Obs/7Aanr3F4nIf2VOkZJkkEj/8+ygP3iy/z70XJlyGPNuRqdf/9szlAp96UDN2pM3iaQeTp10MA
nmh2GQ7G73//qT55WHC+vUnmwtbXDz/8VAy6FtmqbDhhumNdDkQQ7rM5qW7+l7Tz2q0bidb0ExEg
i/l2ZypYki3Ldt8QarnNnIvx6c9HDzBjUcQmfOaqjTbg2lWssMIfRrXcMl2at/j7t0C3BLa+bMXZ
WGHpzuX2pklDwW+8smwq+RPNZrIo0Y7pJ0QKgVF39CG7mxxZz0dcjFIyXY2n/vp0Vz4hQkgcP952
DOGWaQkqkJOfUFL1TD9s71TZgnyBgPRyfZS1RSVaccnm8BAyl6+eE00FFlNF64WZCE/+lL1C582O
tgH8+PpIKydtPtu4fNskr2I5H5oLfagNdu1Z8aSe28EJYmrYCELTfu7aM7Kr8u9tp8kJMfNVSYF4
+pZvQllgqKAjV+CptTI88hqgLGRN7q2ArXu6PrvfAeRiy/CA8+5wpGco63zD/fGSwwIMgcQgjGTA
C81uZtO6muY5fJ0dNAvjpjHr4j/4sv0rhgTiyD2oPgukvjfus5XvyYYRAhsSnbht+SIBch5EJWYI
A/DeZ/Rr6Vg6UaNcxgy8/fU5r3xRV0d0mOsMZySewfdTtu0stdooar0IoNet0pfmV79qMxiADYUi
pCDxiTn87ZAGiHKuTgOsCmZCizsA0E6ep1HceNhMoO5gWkfasM1BRfp8n/fQ2K8P9/EMMhxGjBis
qLQR7UUkM/WUu0Lp1F6oha2HCAYMUOa6McrHb8YohL2zaZlKrW6xjikQY8Pv/dqLpDt9QnLHOaeB
C856lnu5PqHlUHwp1bao1fHyWDhnLd4FpTJQ728Veul1V900hd4AWrWLU2BGfxuw/B6Kw6476A66
H2wbacAAKKtT1cNNJL8QtHyHSdjPNK1gY/2WX2k50rxP/zh6GqoOSSILTCrCsj/1rW8dDAVJj+tL
t3wT5lHg1Kik6RpZ1zI/6eJR46VoNU8jGkF11bRedN21PWJ2+9hJLT6iDOne45vSHAd0DjcO28ok
cevSOdsacQqp2PtJJtgl41+EbKQAf3GTK057iWbewfVJLo80kyQcwqYEFxzqm0sPKgS9LCPiZvHy
xIS3nkFMjZDyxEsmAuCNJcxfuvvM4/2fGEWwJ+HlvJ9VOylEQ76iejQG1W6fTUn8va5tNOmuz2tl
37NyxEEOgBn1w0vQAfwZldwS0FnwcUX/MZ7QWZIUciHdIHqwMdzKxwKEygJSDnPhhy0eA7OogJBD
RSBtNmElVXF8x8e1veuT0ufV+fPNYfW46Ek7hGpjhre8OIS0YpJZAHmc+MZ9iYo8pMBhFM1zVSrA
wRwc3iJqKkF4yo1mxAGjEoLndkIpEyhrJ/ZKEGmooDitHZ0CV60v7G2t2deOC9i5msIRJwSuVSjr
9POeijqXygGRHetxArZD6SZVdONk9Unk/kCceWz+CUvRAcWGWiBoimF2cjP4atLuUZXJwz1OPSow
csCf48b7u/aBHdzaNJWeh03B4v1GGgKBFg3KpV6oOrE3QUDcxUpaUEyAfXZ92VfOCGVTlh0795VS
UhyjboGm/OSpQ9h9s3Gx8eCn9YfWaMv/hrHbcFye35jFR9ZpHegclLk+skwYnLpv80llOKz60Bqa
guwXZpPO1wC3ij0CuOIBwQ/cnzM8S65P9Hfw92Fok1SFjIUy6PK1zdIgbqoK5BW13cC8LXMj+g4e
wv3cKY45+6066NqFbfAwtUr1XWRtdQLibz1XfiG+9bLLHjpKhsfrv2rlS/+u/wJWZ1E+lOuzQdOC
KDGwQg0b8xLUsrlBDKT4Cpgu3liA9aFobdF9tea63vtN5RoT2gaKxZeWKrqRRQ1ax4zy+0IBYPK/
mNVcpRcUgbjfFw9z1okKb3VeS9RNoDEhlC0PqRKGn6Ggy8frY61sYH3OnyxK3AZm04tpVSMhSNw4
kwc+YEpeAmK7rwNggvs2RSnoTYhR2Xi8VkeE2jhXnnT+sxgxVLIo0JJ88rS+tCHdIysJAA63lzag
DpsGW+7Uy3ICFyPvpG7SJSBq+5C/NZ1S2lUiRy8JA3EYBDTIrgRJBTwjAzQavKmubv1l5P17TPYk
FzERD+3HxWYJgXRmgckFnNvFZ8AhEDxBA5+LPo3+P4ean58/Ah5Z0L8OOmf0JuHE0THHgOApS8AG
7ZRUFePG1lxdTBN7WdvS8TVcxgTIBVtOCAzEc5teu+0R+T+3Rpr+mnH0l2Aqyxe0ccuNPbp29ASE
LoMeNm2l5dM2g/LKvqVaacI/+jQgMniWZR2hkQSp+/pxWLtgKds7DGY4lr085XFTQ/zO3QHevqBJ
ERTVBcaiBnMyQQ6sJ/rBGgunUrC4G1WarZHnY/Pnd0QANVbGnEmCTNxXmQ36yR0RFh1y92IMWvuz
CxswBbVV5BtDa2tjzz1cDhv2ts7yWanMsqMBn/BVu7oueMml34FoHKPugFRw7OyxGwmHQ05a1O8t
0MbeCMU1Robfd28Q13K0nQoXINw7uREgcw1dGo3IcfCdXW1WDYZFk+ghSvdoAh2vf7C1vUEViOCH
voTxIRLPwszXRjTQvCp10lPvKvYBLYGU6FF1Nvb+2sVFQKEK4jjurWW+pHbIPBv9NHldXY2noAib
C5Y5xUENxukOvZDxfH1qa2cN+UDagAT5JqXe9zsCZLAeBAjAep3ru+JktHp7D7bFDx47vRCOl/mz
zISWNPLz9YH1tUUFMQITgaeeSHkxshXwzqkoXniFMogSsYnIeK1dnGA8iUBQfTbAQTgn3LqS6NjX
SYjcQQUTBpzlYH7v0VHIHyCgJAJ5+Qhmk18YvXMocW3D4xK9geTUQANXL0XVxV8z5NFm8Ry/bE+o
KKCsQbcXCwNA+dPXGClSkEqjaQEkBcNm/CMD+Nl7SErybZLThIyEA1DoAJ2meh772Eam2akGYPot
Yni3iOnoOAhdX56VfUDNFvkwlzeFWHtxuQ9xjgzgfEdwamaFs1JLlds4Cft/AN3G6alp26g6/f2Y
mk2hjGo/hf9l9FXiLhF2UqEOX6ioyVRlPrL5uB+OwF59DfZqR+njfzMmfWjDdHUKu4swpA6oEQ81
Y46G7fMRNGDNkhviZCrD8KVT3Y1tN79UiwgT2AUPpqpThKe78X6/o12odz5y9F6Q4eKw8yWGNnsT
Ce8t+MzKwTKoUJskSpZFdLD4gC5asTDRssEzEIEIEZ5QNQVkfIZvKaqtCYL/4TTdxc0Yv15f0ZVz
haoaoiEGk6QKMv+wP+74qY8bSzXp8AkExzGKsKLRPWLeo3fHTphio4m5tk/ZoxrqcqjgUJV7P5qR
DeVYwazyKjm1SB5JJEKNSBHDwZYTMiYWUuYbt/HKQ0Ijw2SLksJS6llsGacIA6mH1QQuCcHNe5nM
fGErTCyAj9kr4pn3dm7rwz53pL/xcs+7Y7l7aJrOSYBm4g68GBq9tFxtSFI9bpbqwhOQHjMJTK92
jNjDW9a4WBhYHfI6VqZd2VX1xmqvfVvLJcXGskCngrfYvRSCM0J0jVtB5k8OpkIe1gf/TvixnK9v
Im1tJBs18bkC5BKFzX//xy5KkN/o86DiuxIsiYcwNimtQj9Q8gPiPfRFdu6Ulfe63UIWxv0l/6dq
qvwCVMt5UbNcB4sI1fFfTkFl3USgV6SHyDLVpOu/c+U482jhH2IIYimKZO9/JkgVabvZMHlGCJlT
tBJN8AZa8sYo82FdfHcINNDtqS5S617GLorQ8BJEMdLTePvTs99lbXkL+Dq4aXEKgrnc9bUO0UaL
b20sORGBCvLpB9XcAp/SIYHgAow+P6t2BPTfhmH8s1HBd6OxLHTsTiZhyz1CY0p+RsYHogmJJqZf
fjZC+ohdN7b/tZQGuVvEoVVxS5aYjhenqbBftgw76dE4zWz0g0s58pGipESKX3JZ33XjGP87GGH5
ZERB8EuUViYPfq8F0Hl9rNj22JZiWYNmfn2jI1YXHDLFGnO8cnpxo6tNlv+4vpIfQIUkLRY1fG3O
B+lILlPBFC1Z1BMCk2S6jcQbsUHZ/9eiAfQNwnXYPKpGY5D5Rp3V31btgJhozocJ95TTxl82UPFs
4wFa2ejU9TlKVOkITZc9BUdDAjOtNMPTC7Dvu8DUvpLrG4+4EA5frk9+5a4kM6TrhXu6ztTni+2P
M6W6dd4XpYnLpsLdgsKbrFDYiW3chgMJkfQzzYbw79MaiilUIgHTMOTysgymSESYAOjIQ2SWdSFs
cKNTL3Cj+T4amr3Vc5vP2+KgOGCDTHT15nx/GUKEzUiLcdJ0L9MhdetwF861hRkAGuzZN0Dc/SlT
y6fry7ryHrCfKCFbBh0NbQkZIoG0O5mHBr1tGxQq+kezybiT9Y915RJDVx3FqmBKbuFEB1uw55UL
CGt6II8AeLiS3cU37bMJEj7Oi2BT0e6G8ISqFgrrf3/N8ZCDD6RfCp1kiZfrI1xUEN60vKQ1e1wq
bQy3Qy3eeN1WjoIz44Jm4CaN/GVtPJam6xsEZN6AEP7BReIL0zWpHPWC/uH1b/ahe8k9QCZoomDl
uhqrN6/rH2cBND5UXsyavbqzoZtbmXlnODI6Roo5XezRHqkXZ/K70Xb6IVSc+DDhgLKxqivnccad
8OUo3/JLFr/BgomA1FRseybko29pbErkzjX/VDi9+Q3H8GCrPbw2a6DFxlzdE0BknfkX/TFrp0mt
EsqPNUe7Odb2JqSZKYez6ZrlgY4SDn4jRjlJP6DTGkQ9No2TvXHhrc7aIconROTHLI9LMqrjEKaq
jWKna5wSaLp7fHMQsAJYcCh0O95K/FeOiKtSuhbc+TOKe4GEhAmfWrHf2h7Mp9hBMcRN0LI18oN0
MDmxS2M2wHaiz8AfUJJy1AaDe6r+oxnXu47C7wFleuccIUrzcn0Trv0wqp8GjlIC2Rh1ETxoBeL0
vaqYnF3H+GwT4u7Mtgs25r9yJbLS/2+UxQ1hopiELXpkeWqiBUeevX9wqBffht547ZAIvml6qW8c
5N/tnsU1zEND35r+LnQad7GzEa0nZHd4Zcs6a5VdaSttfSryocQYBW/gncTQBbZOiorAQ47ABYyl
EsWhexG3uX6XqLL7gYbreMHvxu9+RKli4AQhchR5RqRTUA0Br4XyIqTdYF/3ffLZt3p8jRLRWXuq
pDN9XkmHFzo5Cl6IQdCY+PSZjX2IwK2cw0QiyqZjAgzvEIF/zGPqWPMPeJSY/mfHH0AnFfpcXQwA
5AeHpkfsAe1d09hq5K4eSJ2CH6xUaA6qId4fSBu1LJSmG4uCWDG6pzgmeDvXla2GFy3B/XXX1Iar
7LQxsi+a1Y4oMggwsNCyQt86X9+OK9fv3OBhN0IkAZK9OCdu1Gqz/4vlTfQbjrEVYJQWC2y+3Ezd
uANWnkyGoj4+A87nvuH7aSdmAtnIEbxaQRT+TGA6IWdc4lQY1OM99Lfh0iJMcENj39wKpfmXlztz
xjZQRONSoAW7GDlDETQeJ8trJtTgclN0e2OItjpma0tJJ5QskSgLA7DF/keVcUwixza9fhqwTQy0
jJst1r+hX/v17z8aNxvEBgfQFBHk+/ngo4FbjJ7xMrs4PydJVLwCvNXvIwmo4vpQaxcJFWOspedg
lXbg+6GUHMnBsmR/ZIOt3wSmUj1bWSbuIpLuOzEgyG5b9UZstbaQLtkV9RkOB1fg+zGDGBW2GF9S
z9aD1j4qBGEZVbOuPCK4Em8kB+uDkReAySZoFYvDaNRulWHkY3oRvubcDMWscK7FFzSfjI0D8HEo
0laVgBFaHuGxvtiGYxSZidFxKbsinW6rekTF2jenL+UUblV05yV6v+PnDFnHr4KyLqHGYigEIBIu
VWF6Jmx7ONI88hkqiKfrm8P6eKS1+RoDqTvDzz4U79wu9EPRxrrXB2blngd6F+LJbIs+vMUCGisg
DLra23lf/cxxsEDUmGcV9bAmecbMUH12DdCF+zqLK3SstFjQPEe/zUYNFlc1bBgaqdWH2JfOy2Bb
MNC1UOS/JhgOX7oSlP7JLyyDCuXg+29WCqNxp5hh8BW+WJHdOcijObu4pfa4g2qhaHun8623tE1M
/RyhGvhmmyguIJ6tmP/h2au/1Vj4PeCw6vwrEd0t9qSwuKwknSixQKzs5hy6ZWs/wzijxJVMU9V9
boY0zm8TzBueptzsk5PfldNPvBTr7OIXyPsfxh5gEPqalXju4ciDRKrA+u7Bd+XaiZocnjBGmvf6
LkAs4C1N/LA7FmMskQ4hYL5PSsXCTi+rpHqDIyMigZqaqbvWnlXWU0tvrY1nfCVZpv3OE27PCSMV
jsWBiKSq4quQ6B5RMF6N6F65wb9qFfIaYlWtGfddqfegKZIYa8vQclMEOoXdP/Jkad8mp3TrjYjp
d0i82MzAZ0gjNTazZi/TyU52PfKRKu2JLPzi4MuM7keMQhmWwkN974y2POL0jABGTAOrUAz3EBph
jAaRrtNpUlAToqr8fH3ra/MyLH8UhXL4WeQStGEXd/CUFehMpoXwjHRsE8RDcAq+i3JUOdhtbvDN
nkCyXIY8QqKlQQ893meuOik3MHRkepOV2RCfjCjDrXLjh8038vKH0Vom0AfqTaly8cNogoE2HQv0
q8Ki6JAp88v4mI595d6Prtq+ToqbjLuuSZxij76jKve4NuF7tTNwFHsRmRzUi4L4k37Q8cwtEYeQ
8pUm/fhQRlr38/qvXbmnBOgeZ8ZWE30ssyETm0/MUWudlnmmfknwLh32o46y48aquB8XhQI8+GIA
wIxmLZ6xroWO5YSq7ql97v5IuwBfB6CcDzqhKmI3ONlkKD/3KBINTYoKUoXDgrYBD/j4lPK6gP1H
goTyIYhBfuMfeZgCAxzdoIo7mT984ZM6yMdmAtERhOQDtG5H95ICjtxIBdaWmIeArg4QeQ0U9Pth
oxJZp0ZOFL+mTmDGm8U3JA5i45CuvG3C0AEFYL2l081eLLCfwueHmWJ4dAGwDUE7xX1r3TJ4MsBJ
x6e/3jUkGoSSFKRhoC2vKKL6bsjRyvaKMjO9EbuQp0nGwUbde2XhSB5tarx0YIE8LKZU9U4eI6mr
e4SVwY2vInQDpav6dH0u87+yOK7gN8DsCZdSLxnB+8+TT9L29b7qvTzyffeX2wsrOcAuMJDDbDiA
9zmd640xV3aiAaMBujHBwceueD5Zg2MXkMC0Sm/+6dUZo4LoyM5GbOdQIiZ4NxZ4+l2fqD7PZDFT
/AtMih+wUCjYzWf0j/3f6BhYR4PeeV2C08l9JioQcyj20zsB1FQ/sjyYXGE6KmdF2YBONxJg5jEw
m7CcteNh6PRliKFIlGWxdgiQWAweBjjGX/toos81wzXu7bTKsTNIwlJ7DgNCnh2Q/Nl9OeHCfdXx
XEl+lDxVr4oMteKScGE0wLlEZJ/6NEE5NiO6Dj6nTpdZu7DYpmiurT17CnQm5R+VL/9+FezQ1W2j
ktKLY3384uPzgn8ISoOAWqQ4DdSvcUzRqv7z9dVf2WZzaw7MPv052Lfz+f1j8cO8QtHNAMWuQaV6
TANE0VEHsvcQX50nLiu5ceHOt8ryY1OjpBdJgjtTRd+PRwmsJYAGTh4NofnU51rzhpJXuEc7ASXS
Wk5vwG2qPRpQ+cY+Wzm25JbcQSapAyu92GZmKZrSr+mBtgaS5AaqY2czMIfz9fXUVhaUEThF8+2A
ctgiwq4mJ+6r0oKpFrUIl0jTV5uLFWvCs8reCtiwRTLtsDJSlEOKGNF0azbsiS8tdqTJDm9lX/6s
A3wDTlx0HWpnohagfwql/yowpjY2fu/KtuO2pK82M5g+0opwHcHFuI5p4iH6QHvYKh/HNEWTv5N6
0u6i2k+9YpCpe7i+TmvjckWDJwD4LMQSWlLGOvIxaP97SmGXl7SV0ZNRF7gDd4n2wDPZoNBaRy/X
B135Nr9r41T+ZpLksr/fdQMS6zOLUHemEslEFRcop3OOQ1u8+LhQedeHW9lxWADSnOV9VelKL450
nSeq0WFq6TVNiwCI3bm4MxhlugXPWAvN6cHO0SZUA5eL4v2hmsyKdiD2lp4JIno69IEeveZUmGat
33zEIDmsDU9D0LcDqpFEX1QE2MW5MyoTC3RhjK/X573ybW1CGp3PRPAGBPH9zxn8XEFgVm28CPNN
jL3TyH4q2cdn2YriNkFsTBy1NCz+vtAyR4ocC33+th/6PVOSqBEtCXiFHcrgvo+xYpoEzaUjLDhe
n+JK3IgWM/UPclsKLcvUY3RHctWobLxiCrW9GVjarqpVd6/GkTwNeumfNV+Vp4izdArx2Xu+PvxK
qVBjU9FN4i6lRrEEdMQTCPdIlNJDQGPyD8JuESbK8S14jFCvhqtuI4cFXondftSj1KDKGmvBNzVE
CnjjRl+J8GxiSCJYWIOgERb36kCWjfYj/J0haceDBUbH2hnK0NaHpivqrR77yhHmBofHwLkCkLZ8
Jsl3AXDJBoZXX4Dbk2F7Ic1qdy7WOgc08/ONtHdtdjYXJMUMvjaR8vu9HGLYVupuLD2Um6FuV7WO
xdCQj8EPTDoa8XD9u668jjRlSc94qNhay9Fo6JdoKdYSTlmLTZuiodJvaoXXxppysgckgwfNNp8q
NKE27mNTMJH3DzPlljlsZppzj3bxGYG3xH6RQiOC55dwVDtCdZwf2mzaUcZQaYFBIPk0pU7/xY1D
rBYLwxm/oQau9AeQfD5VdsfxrWMwTY6DNHSp4iTl+D0yer1scH2YqiHajZgqaAc0ocr62PQpEnZN
AFjm7CTFMMuqT0iEBrqv/cpcLGlQdgxGe2f7pf1FKxsl3U0omn3yW838ldiaEp7Mga6Bp1MzeS4C
H2ngrs5bgB5N+8XtkaE4udA1EAOUpqLz8UbsKzu7dzu0/6wESC8eZQcTbiIaO6Hf/ypCZO48qHvS
3mMHY+aHGsVJf6/hJjyEOzNDhXkfVKFlbmyzjx+eowyik3KZRk62RLhY8QjdD0E2DzHt0vgyyzG4
v3DdasMzgumgScKshnESc9/6O0I2sQV9W/8BxEWULVTtA8SvCkKc3myF99gyZPx5asDWIFvcVPcB
0dyZnlH8CXBH8zDCK/1+fdd/PNPES3PLg/iDS23Zk4saem1Tok+IMPMmqDZqoyr+crseKZXT2BMW
XR/v45km4CAIZKlJd9CceX+m08QOK0yAYBsYTX6MkDQ/mrX6n+zafn99pI8v4fuR5kP3R3Q9CJFH
2FjAAmzN8TAZcsKXqatOGPklJwRrczbwWJ2vD/ox7GBQTrGjEc9TilpEoDIeYaWHTE/4FFH7SHdu
uiGpN4IbWsQfbwyi6N81a/q3Hy7+PBt7Sf1k7prHef+id4je/uNWRaK/ljbUilvVCEV/hnOGzbqM
agTHfYSv0Y1PUVo8Go1wK49QJaEkBXgt3pXWKKcDPr0CN+Aim8ydrsmy2qX4hc0yemUZ38ZuSlE8
sJKyRYUHhO2Bi6atvKY00u6R2GISGAI43c/S8OHHhlElEaMO/UnBD0DDNbNKBrs7VGHD3ao1mkQK
PPWxHw4wuevg0ox6+6iENlEo0O5weAYSpHy1ohiFzCAN2uDW7By85rCfD35hFpnYB6NEs/ZQtRGd
R8MKm93Uoz+4n/DFjs/U/ctPdLSj9DhXlybEWyLrwaBXEiI+IvO3giDxZJi+9uQAgX+s+fG3one1
8BCEgYqJJd5hzWGaKEUg0B3H1R20ZpPCMyLwL5rUnGQfYk02MD0pPvVSm+LvzYRr3Y7KuKTS7hML
8DxmdfmPE7dO/a9MC4qiCH+54a2JfuD4aVKV+EWOY+gfqqrpixPCp+65E7ku33DJib4gH5olZ8tC
Lvri4OdVPKoFR+YtpyZQM1+lDHBrtBqQXHISXxD3R9Gr6ds4PZZD2RaPcQVBba8OphO9ioby6E3j
1DwtCguj77WsFmgbmnnnXnAC8COPw4uGyIT/BlzyUqJGn9TaeIOJrOPs8xAi3kMqgWWBi85xlXAw
AfF/WGVs3UgpsPeiOE55X6fc+10x66ajJK4lw3M6lcI9OHBg9Ac/io3yCPchS/Y2Ks7OSx8AILyb
KlCELxai3MVrkCSKthN2LS96jQob5X7VHnZGjFbonSL9oN8NQ0t0NdGyNm7rKTLiS5AVNflUA558
hzSwomGSPVoRdtxT1ZyQTeTVS52aHoAam3r5rWsiu//WmEojdmklxGtQ6WFzW0Q5ZiBBEyJrNHD/
qpcRE9EBe5E5nHOlXjyYpsU1CQXTVk94VKjIOlrI9A4ZIN8DHyKvD5JKfIQMraUZ8VHWWKiDxpvS
G7XAHXk/lab4B8c9H21dfPVAy6ZyfMJXC8s9J8ClykW8WeeP1nBfZMlYIbCZh+0+AWDxr+/XFrWh
JIvL29xxh59uY0e8UX3JZ6dQNeCWHtqm4tkSwsIuxbo1wnyUGOeYYhRh7cggcOnjaRbpvukcqeG1
7ej/1iY4iCOdHzr82IqivJSFsskOgajV6JAPSpRdNOx5M+BqPvr9UenGLwX2xrcWNm80xR0/fVJN
aZlHJwarfgO7pxtvSleLmpM92b7HHZz0D2QS0T3mI2pxTntL1nscvTlYdjjSXBzCMQvuVE32+iVN
1f5Liv7SGxR4zHaNFBnS/WRabXjo+y7ATadUYrQfrbpN9n6DVOgZA4Lpfqyd6pZVY9HpYNPKqmhB
ZbvRUXPtOMUu3o+AUaz2ZVBlbf+E9NHiTNu0+H/xLvjYWdeCt3c089lLD0gIZC6erJ85dh/a2yDU
7mWIZP6opUL7akKWCc5RmEZePzSZdhgLvM7ALVZ1feaf0L3OIfPaFbVJywa5oK3gdaUfQ61y7mDO
+bX7ofzqJKUZxWnkeL6MgopoLnRORiaMVwMZuS+JMer/lKaZ3telXt9HUeCcmkBY/c6uzfCfoMsH
/4hRKKL1+A5oGznp7/h1Ed/+bkjy88DaU918/xRj0F2goOJYXl85gbLHSsP8RFncNPaUgtxn8J/x
LxgYJu5YAPXK3YyRrfdN3ecW8uogQ3ZUb+zyhPCeUpwtv+u1Q1cGcXLqHPSODthq1s4hcK2yfuwz
KdoDOA3Nfswxv1IexmmCEw+dYzY/IYFFYhopgn5PN8jxuqkeqbjFif5G77AVb38dD9CkJxoAgQNg
eIlyqIpuGhEfsT1Z5fElxE3tdlLzdiOB+JgRQ/eGzUAYC0fkw/q6btSVrqLb1N774nM71skPbNGw
6taF1HTszOzwJs8Qot6JuirO+PRU367PcyWMRBsKJQnUHcRHNIdiRcIZWgVNAt+v9txs5Wlw3eE2
V+vxVu1y8++DO5QeuVtpcACDF/Pv+SO4kwEmhrJku8ek/k813inDjkAlvfhcV+Eujyz3eSz89uX6
NFfCOyDCGjUHk3LxB+QFvlJoISej7bmojxyoQ3R3Pq3Z0/VRVj4nKBLYBdwqwICWx6XlEEnXZ9Mo
qe6mO/J+HyPxuNc/5bqRvNRVmN8aZtnd4SPZf57qqdrYtStBOkpmFjUtAf1HX3ZZEGuMhaxZXQyD
5KHRgZqWASjoAUe0y/W5rm0cHZgp2c9cwljiSlS4x+rQCuZK/XPnY9VO1s27j5+A+0mD67ZxVFan
Rn2K+jBKEx8CdBE3DVYVHBVNhK9GYFU3U+pan1N/UjdmtrZXuI3p1gNAmi+A91sUFIRIeDGAVwYh
+W/aa5/Mrh8/X1+/j1kOuiC0qHBphT+HBND7UfzRElWnDY5nNop6G8eBgsNsaLOIsrzQ9Cn2vWD3
XB/04yKiC/D7Lof7MrNv3g9qTVjeJx01W4FTFsqbuHeAETDhHXTa8X8zFG15dght2uVZwKil8tW+
ppI5RuEJ0U99FxrmeM5iP9w4dh8/GFVF0Gi0vTnbH7DVGLlFIbG741UhHIoKzsE9iU21UWb6uOEZ
hW4POkTgMSmkvV+7KQU/FfeG7fFY++oRXG6Q7vTAtLEAU7Juh2opsux/v4guJAsK4jQcCBTej6nG
DacB2z6Ua8UcNnMKtD2xlrK3ZNVvlFM+3l4g0y2EZNGBQh902XVumiaUOCeZXjt7U+zQ/QnCS1+l
MejmHsT6YRh0B2d5gnd8lQF6HmjqDvXGOf8t6vU+5tDBp3DS6YBTUFhCLtQmimsfbT9P7+1cHMCd
WPmXPinr9tbJKZHugVa72T4lRXru8Ddt8JFScY2Gvx/JHyHKsv1BKnhUXSC0YSCmouJa3VZxb+vH
UelxLdIwmNwiR6/sQZJ9YiQLFu7MTHz/pdLJVkqiGMOThTYdo1jLsBbDRuOv98McXiH9RN2LPbHY
gz0WoG4duaaXz0bMMqFJsCsjQq6pSsWWetF8zy0+hI5SH0eKsvFMK3g/pRgXFhmoECMUcuJ96w7j
927q7RjLlXB8NAhSq30b2updpMtNcYuV9dSZIY0ZlWoJS/p+cF3tAj2xwNlXNmW7YLSSvRzNrZvj
N0lhOUcEm1lMA9kH0O3vh0EZpbHrqnU8NGvlPXw8pjfio/7UCAVlOvKSUaGwpkpRkaUTpcF+ScgK
klzRe+j+aqDheW9Nr5C4ALZReQ0I24pYK3bILMgMN50px0SEmn56dJK4vikl0O49LqrRfUUvHSBy
0tY/rI7nCLOp0Gm7g83ToB4h47lvjibR3MIsV//kZmT5pH9CKfao+GDQrU85erdYR7gbYcTa4pt0
Y01YRxCqlkcw6zKf/xk7ntM26RE3a/2iA8P5+8sNCUh6INw6VE/F4gUsXNW3goHQM4Kdvx+kneA3
kOOuVI1bV9vqhEDtAo/5rfKxKF52IuWKxeaS4KFRD9TAzUNIJLdR3Vt5XWfe1P8dZTEhCnpxZRgJ
yyaiCdROmZ2Cwe+eY2yFNoZaiR4YCnGNGYbNs7SIUfw+SsskCB2vVbUeL+YRx0mSCWwvqQ3duRXN
egjz9kb4sPIEwmDiOM4Qd0csSUz+JPEj0yheGiFWNGY69Se1xzyShsJwrPFTerx+3a19Nto6NmZi
7K8PsMBMrYfO6HvbS1jLTxN223vAZ87Gu7e2lnMLjpuVd519/P4OcFMQQ1GHLBsVSPdHgeO3i4cn
dZVhEjdl0yseNlLdlrr4ymaBYmfMVDsilg8PhkOJL61Jbb10wPAjKpXAw/UN8zg3dDZCsZXPxu1N
I44MCPrZMtTkdgenl6sumlNhTkKSmOJN0ZXhE12e9B5KZbYBzlvptAKSQwgY3D4vB03f90s6YPEQ
YEzoe1R/g3tUtuyfACX1b9Sn3OcB/OMhTyQX4pS4h0Rk1lMVF/5wur57VuIZm9gJBJBrAZpYvl9E
OgW6cEVwU1iU1jGBj/vbKR4H1ErQKHgJyfBdnKvCJNy7Ig+I4LS8jDYuuZW1nzVwcJOinIDm5WIl
7DCDSg0I25OaOo07V1WyERSoMv7KJ58rNbTCYuP2Xnm3yecF6l8AChD/Wuxnw0RGNBxcBSedKfIG
8BuPBY55+y4a60sUVsMud8Np1xFunq+v+Mp5hdc+ozKhv+gfPnsfZGbpThQvTVvaj72Fm5qbu+nG
ef19uS0ebeTakE0ilZmjxPln/FFDiCGSBpNbKfgeDKqG9Tq6VJ2G/ecu6cEY7IBzq/+pip08xvCi
sbZyx+hBxX30VWiTOT1nYRL7O4vgMCSkNqfhUxFlRbYDYo7AbKlVlrZ3lU7izxIokXaSUrN9XJti
FRehNnApdOI2Px07yKx3DdxKVEvaVOshOKW4hIXW6OCuPkZ9ctel9Bl2Hbh181IGgfYMk8HtLxro
anobQad/bvrG/4ZaT/RZ1nkqDgle3c2RVkoozyM82KcJFSxslvrZElySr4JUHysDH9pkthzuImP4
YiXw9/cJQnwDPuqt9oDvhIVpmZmln7s8zKwDNqr5c0e0huWjUxJpSF/Bt8qMgJXu6yGrgWNW0m4O
WeeW2V5iRmftZKDhOWfSH/rMM9OB7i/Dut2F7VDRyymG/+HsvHbjRrY1/EQEmMMt2exWt2TZluxx
uCEcmXPm05+vdHFgsYkmtPfGYAYzg6kmWbVqhT8UH40ywrcJRwbcxO0im9QPRYLwEJBxDQfVJLXn
S0Gl8jc3OvVvHwLwrmbesT+Gff4dacrUcSfa2a0nM7j+CddY+9Tkcf6TkWbwrW/C5ped4cBwSfpk
+Qy3Cms8m0dtkN7o7QeotBC5EkvKjpiG0YQMaB7gk4m0VAa1LbH1z7lkmdHO3bsRuUX2DQCLwbOg
gb/efnNvt5rS9xJ88/jLPKkm04FGsX1dL+KdC3BrKdSkEckgDydLWmUUNY7H/AwSFbkopo/Ir5Qf
Cry2LjGGrzuXxMbZFZBGFVUMyAFXdy0DviTASs4+d0xM7lKsPh/nBNus2xFiIxzagg1hCJQfrdXV
uzOxl8LJ3rLP+JZIX/mA9X0UO3IMU0WzKZlKuxwOt5fcejBwKCB/QFXJJC+rz5W0YcKAj47xjOyG
ZA3Du0yFu3p7la0vRe7He3Po5NLyeL2KHY1KHYMXP4+tshzSIZ8Oej/+Ak6W7my/zechwsJZF5xc
TVx7/0Q/3ZQy04x4Hgt/6jtcKLE5rYK9efj28/z/KvrqeSSIoEVWAESjE5Z5KeoXJwZHsdfBgb27
/eq2Hoj7ip6wELtB5uD1A2F4b6dY+tHkULCtb+mF/G4lK/n55lW4f4UpniCnXTX0MUS2M6mJnHPY
DrmvoRN3VMqyePspgkMocymBqSOlXL22BPmHHKs7B2+A2Fao0MbAucNmeux2XtrG96FiYuohhEuF
HMXrl9bJS5DnbUNDu+r7T+mYABRQNTTUmKLX4U4Ss7WYzk4DXwWm64qPoAYD7ZeOwgYyRnCAZQ8K
tx0mF2+xPWe4jeTFAQqMSxr9a4tK9/VzhWZB5qLSqM9of0geLp/Mx4PUTjR3LqWqAxAw2D+LCE88
hbr74+1NshGe0Enm01HikDqtY0WkoWCVLzRlcbPOXWmW8AUdo0qHZVvNn9A1CXc+49bjgkaEhsu8
gP+v9v6S0YhLAGecEYRIf4H7xfZ2aIPlwLgve5QyMJgwMuTHdmhQybv9sFtfFZoEA1KEpmgHr9dG
nSzuRXUFvHe5dOZgkOoYjfUO+Ieu7sTHjUMOvUvD8YSKAE2t1WItASRYrNIClReafqM5+aOdq9nO
KtePhCoFLXW622Jot36dg9Zjsdi2wdkB7nAHsqF1+zYq30/WrgvIBmcNXWP0xwxYOg5d09UTATBV
mFJHwbmoafQcqNLn6CDaRjFtDM3+TEnRjB72seZ4aLu8nbwyxwbd1Su9wBxX18kPfWtqzT2Y7fWe
Ej+MqSVcDDhraxEQGYUhsy1ikZ8sYXik75n+RGZUP+JDrFSI7bWd7qlz2MRuVmKO6t/eVpvLCyAV
bWuC7foMTXaJ7YasBOe4743cwzZ7HpA3Av3pSmFb3g+jrH0BF5nFfjeibPbmDEOXSfNojKDcTbha
BZCywRoTx40AeXBYP7rkOIdCrga/CBztKQ/TvTnORq3LhUJdbaMeQ727Lreapq4Zu5XBWdYwVB/0
DkYpagfmae5xPO2VTvYNJcELpLLHD7gYYzKpj9XT7Ze+tfEpuECQ0DC1roYT+C0Mbes00jmaRs2b
nQnybNYVvlpYxs4Zuz7J4gKlZUrMEFT21Qu20tYMy7GUzuqEUYWeUE9baq79D7uIASY6aVw8QrD8
9T1gLV1fFYUt3moyH2Ulw8yxKxJ/SpGS6jFQOWTpqB1iCxHH269S/JdfV5fc33hFCElNEFPrJlfU
Q8wLFj04o/5rerWp6e/Cvi48W5aK9xITiL3bdUMzW4f5Lc4qa16PAvF/07H76pzzAjxE1G15qn5H
ISysn4xhMfNjkffFF6vrtM/tUOiZZ+Frb3lFYMclLtVl83eAuvdRK1u6O7dfxlaUAw8JqFroWoDk
Fqf9n2zTSO0lk5uKeX1mpPlxGNP0WTYTFclW1Pm+jLOsVEfo48V3WXJC3UUgv/ioxZbaHMbeShav
liol3dmC150dIKikI5w6Q/SZVj+qTYUaSmNZ5ySWn+Y+fygRIz/FTmtc5lDJfNKD3zhtL4cwq7Ov
t9/IdbeQ98D/qGEQjLhyBTQLNdLMnG5hqJjv+iI9pFHjAUTKHrMyAvaG2ubd7RU3zjboINxvuTZt
piHa608QhkMqaXXtnJ0gAgDuyIMfZYr8u1Lmt4++6eySVHKdoW3MDfJ6qb6a4XsB5TnHVq56mtT0
Byhf3c7n23wgmCYC+oLu1jrxSGONJJUWzBmYHpamFH5UGFANn5dRo9h4+9szoLnzn2FSSFr++pHQ
oFL1YKKEDk1AhWBPiwOSOAZuz8FeDSi23SpyAMYmYHHvMcBcj03kEta6LfXOOTeMPr7rBihkbjBh
kOFiPTWVnmzGINHVwQ6fZYwf9w7rRuRifdIsagL+tEZ/0PuwSbGII7ItLQcbYoC/aF19KK0h8yCt
7al8b9wEAMF5YIuBLXSWVYyGf6oqsyjm+9YY31EM6Wjrx3szz62notkCSYuEnAtudd/Mg8QcgMLk
HM6OGV+MUCmf81gjDMuVFfQ+YkNvx7oThW2GuUgSbIzdR4wlWzWkirNG7Y8qt81DlS/BOzpx2R61
c+ssoC+LIgyNF2xNVu9wlvLeGdmj56mSR+RdUT1u6El6coTw3ptPAtNBtLvBfQhd0NVS8gI8QptN
7RxZahT5y8jkg5aZIf2tojbNdy7wrZuD1iw0KxG4UNdYLZfWyjIuKBedQXbWf8dcQwwM3LGcuklG
jXyal7KcnrRmXNDcDxsEYgYH9vQhTdWGLmwLm9Wf5ErOdu73jV1rg5qgBcVeoluzinEIoNRpHkLh
z3Sp+bLI4ZfJKKSn2+96YxFHlHWUb4hTXU3K5CjQFFybzbNSqaGn0Ck8SzPo/turXB8N0dACqgGO
nft5nXq2Qa30ukC19XZZfZTM3plx7opN0JhL8iOeQ30nmF5HOBYUGqo0Ugy0L1ZnMUXp0moV9Pbg
8QUfO1PPj1PsVM8luBF3maPhK1yjwnMSo91p+m8+qrjw6eEBzV6H8VYJOi2RBwuQ+zSfgBRVDJM0
01Mh3DKJ1N6uioCGu8GQk3uDQfhV1Ekdkwl/DSw3GKZTOQXKXTOM1puvduR+RDNKRZCYHHC1F3sV
oU16RNYZ8jI8L1kLH4pm+emoQ/n294dqKY0iseuZuK+uQd3qh1Qdgeuhmq0+qr0DLLpr0Z1tJOW4
yLGx06W8TpOYNEKkQTePiTGKu6+v3cYaksiEeQWEAPHzxIwbf0JpwhukYLpIiT57CPe81btcBzck
WNkmtxHX8HriBzDDUZe2YqbaOOYhLjEJYUNVvlCA/3z76F0fcCBtwBfEhM2hTll1YQH79Kw/BXeT
GUcfh3ZsznaljHvmWtfXg1iGKxbFNV7imhU8ax0al3D77kpblypPUpTyACURJ15ZTfdGAJuL0fcC
XylO+FojGYlkndCYB3ezbGantq9wZTLr4C5S6j0Y8Mvc81WuhGwlY31yEprlxhV9TcHyzM7NJrpI
sw1oL0Kew/LlPkUGqZn17tecV+N0KFFeN125ydAi6o2u+FEsTlL4oWUUKPhPU/2lMMr8z1jQdDr2
Sz+XdBqy8mfEuvFRrcc68HSjtzIvWWrAsJNmS9Z7LeSbqW4Y4lrrZkuiWwgdxX3mlUWJwm6uoo52
WPo0DA5cpvMXrQ7qP+OcJgDcAXb1KEgB6CCyz2gbC0arpyHIxT9cirHwi97qBq8ag/q9IS20uPIl
jHCsXLT8C/8CIllLUwx/lyRs7sAVGcohKhwFv/axzyB8yEv6NC02NJg3bljxwoWVDpNZOo3rmgkG
Yl4E+CBdgqkND4x6inOhAnC4vcrVFgKByQnkDFJxgSRchRk5kpAo6Cbp3IIJ+6zLlXbIFqV/jALu
9NtLXZ3Al6Ve1CJY6QrLakfIQBgG6AyraWNfGxr1finyPRDB5ircA/STRFtgndMvWd+b6HvQTBsz
5wQ7QfIL+Gs7z3J1uyHXgnyJ0PkEhX/V9a4Wp0kG2wjODBdVP7C6zFMkNf4aOH1y0Zsp3vM22PhO
dLnRzRXANy701cXDKKw1F5yKL9h7I1nbytYpAIvnRtGwVxVdAzp5OAznmVIwxRTa96+vglKZ1RpY
pnReoqD+TGWpdQfRTHtQumQZXJobw3CIsz4boTouI0clMrsLxoHhU6Im05NaTPLzZGhdhC/dJPVu
WaqJ7XNwi5+Mnpu90dfGJycqobMi4i2fY/VulMVMpg4q29nKi+Sj3PTxd8iV8o5s0LV7Cq+FJZh2
MAYFnrO6IZUwlbLadCBW2VLMED4KR4c7WaPEmBu4cnfpMNmL2wYxEq0z3lfSXcjQHqdwpbN/5LGj
RR+1IpQGFN8H4yt+QDCmIqSitLu0SJvZZf7YWf4oEzzvBxR7Us+IjCb6qARTaiAWk5sJMrJqZ5yk
OJZaD0h6+qOY9GH22sEAr4gyZkGEQ2FQ8w2rr+tjpBlBSatbBmsBzmj5Sxe4hvsWBOqeT/TWVyDV
VPmDugil6de7RjISxcC9gD5uokcE23q+aEENofR2FNk6CILng3oQYudXUWRo1dEo+iI417pU/OoN
LXpXKdmkuyYC9m/GfPHJAZiJqxUtTmddEikDIh+054NzlgwptMNFdQ01yx9A0g3+7ee6ytTFUvAk
6FTRM7yaeiOk3gdawHRijifdG010H/I0s/1ZXoaHlsbWSSow1Kkn0/xze+Wr5hwrCwE6ggsN3Kv+
8BAhVinZo3OuHSCKbjWnxl2c0xZAu7H2JBtJRtXMgNflxuJDCyt3Ms+tjQNagsIdUShCzmrjjMoi
c522ztkogugyRubioQaQH28/5db7BcEg07RFegD61OvtiV7mMhiB5Jx1q0HiDj+a4ZQZUfZNcPnu
JGn80YxW6wHKe3PHgPfLxElcR0w5yA1fryyVgLfw2w7Oxrhop6rR5NMEygl0cVW8tWNA/s5Z5mQw
S6P3Il71P83fVh9Q+BP7NbCb9KFQ5eK+qHvr2FTDXmW58dXYqiBChJjxdZtuFi06NFfCC4ri7X+1
FgrGZz7syPdtfDU4N6IuYbxMrbB6d2YZRvOkI0CnDXb6N1SH8VQMMGz9qhmd74uSa8Q1o4hOeVoF
Oztm6wkFi+MFrismRa9fppVKtt0xBbtUZW+c4N9r40HWoeMcbu9M8QyvM2sgyPQCKNCZSdGrfr2O
0y1pwdggvCxQv3xw5ndLPvhO3E13eJrsuWtvvFHBY4JDSKuD3bx6o7M2x7oahfEl0qrazzLLOVb9
bGKqYyaftVqtz6qdN187CCQ7m/OqwhQkFSiTHD/CHEO/1885paWDCGUTXzITjN+kDMapy7L0E4xZ
7T5bmr/w44OdhstLhF69XMCcCHBhUsFgah3B59wEZmhl2QVqQhX49JYlJITsMmxda7T7ye/aMk+O
XZyU2l0wKe1wyUG0AVsbovBLhqvv5M6oxP2Cya8a7qDHReXT9sc5RHV6w83asu1cbWCbuq0uhSdF
mkzNbZzGsAljhvx+ijQluzSD2VWXNmqCzi2tDuv0GPXL33Y+wyWQnPg8VH2julXpxI9ga8OvJu67
X4NQHv/GoYxNV1iD9XKjzlF/gbfIvhWYFYS+iRhQ9GgYuPJ2qaE/MaBdHi02LGT9RTZnD63l+tPt
/br5HTn31LcgVq/6u7VTKP2YoVlAj5y5V74oneLmqjMabpuHlXkaZ8zbvAnCqLZzJDeuKopqFsY9
lR7FCzvkn/iGXkuMlHkeXRKrz7pTNqQhOMY21I2nMm2bd2z48acEXvo9aXGvPqDtylzr9uNf90nZ
xy97SuTjBKfVfRUrWtaPWhxf5iTt0o+ZwbUNnpGJPUQSwpLbo6i6eBIeyj9hqE8fJvyK5AME0Dby
lNoanpdBS6SdiuR6rM3PQt0Q3D3Sf1BkVuHKnMYgbDtCZVm07eCzUFt5Q13BbJkYQiqukyuxcVKU
oeq8dq6NzDVaUy9cO9OVnapy6zsBKUZQSmOSc4VU0XsAE7QDwouKkdJBjDn9pJqDxywDYxXkJi6t
UlEc4gk2WsrQ+NftTyQedX3oASwy90Pv8bqACeahHBsnDy+F3tSuLc3GQ0BSvXMONjJRBMYxMgGl
xqZcz9VnmwoQohWrhFSawJ7QRGGV41gve6FzeykxPGW0C1p7lbxQhrZW4KRcEanq+F0/6R+1RBkP
aFjUO3no9lI023ksCJrr+rkKe7KYJAwvST52OFvJ+iEvlsXth35vKry5ZSlncdzCCFOAjV7fCM2Y
RUWJ/eE5K1LzHt2ZwpcCzfikSUX7OMUlCmFykXkyCqHHblJgemlB9t/tvbJ5nEH8U0mITuQVpb/G
WSyOFBKZXpmtb4w5Y3Lguqnet3KWoGSCcWx+mlI9AtOdEt7e4adRLocy1MZvpa5IjquahbZnS70V
ZNnBwpgCp6UreKqc5otFFAkv3G3DT6TYJ6DsWSh/toKuvUdSE4kHdcQI7vbbeOlPro4OolFUIuTj
OJLr2utPgufkwARRii9MXdCgrzFO+VmCS/9RTrP8rVD7+mmYrax4UpOhRLmklnvZhe2XoK+TNRSl
TtdZTyjgJJ8XZHQzN7cW6QfegEPhFUuvfNIqZ47cuKjrwZW1UdI9VGyU/mCb0UxXQaqa41DqKoRg
h4u1HqsWNl6fWM94ImTGRYP7h9VU1OBeGy1R+53xRZHd55ge/sb4d6Dyz6zKxxHuBaqOzI2HAlAE
bH3OkqdkruvfUhKXo1fCAwAgj94J2kh5lGh+WpRBS2Scyx+trZSKi4B9jS5bouUfKA2l8mtrG+U9
ANFWew6XKfVzvV3a+7qdkl91lBl/4jAaf+98kOtQ9up7rI5IFc72nGrsztFIf6hDbPlzY9VeoafL
3ZtXgpENZB0WJwPOdYzpZwqnkTzoMuuA3owB365iHKxDEU/Gh9tLiR+92mRiriG8MhkPWesypWhr
BJilLr4MpVPedwu0ebNsysPtVTYiGeqf1ELMvRCwXl+IFiBYLAem5EJLvP+CFln8WDhBfCxwz9lJ
M6+1SQFKkmSCbAFMwF+tAjTdWfR8jTC5jJJT/2hHefk+wyz8T0b75bmvuvH92FT5D6Ue4uoulqMR
n6VR6yt/1O3g++3n3ggd3Lu8Wcp6dBfWk6PIAGE81OQnYN+aR7tb0CDCmuXIxNfyjTJRvzpGZu58
0o0ixrZpxxA1QKheqT00TiYVdalElxqtLR8yAuQOBJAfw77pPDxMws//w0OKQRxtyg2uGMJc/RLy
lJckjukxCbXy51ApLP4yi4NvTP+nxdXpQmk7EXJr79rIVzIDATRyhbghFiLtxMz2ElHuxq5W2Aum
1JH9dPv5rjFm7CjqFYFLNzCfWd/DM+7knaXO0aWJAijKAASHT7KeIdrdBTqyZ1WYfZDgYP6qi2A6
t0OVIbXW4s7qj/lYe10nJ8qxXoZ650NvnSrBTYTIwGa/mhOGKlSJpo/I/lUlfRwlazyNge08pEu6
N0vbeNVCcI9ikTxEdKde30VZNJhFWdXRRY0G+bvVqNqxW2BB3n7TG8fFQWAWHgPBAs+w1dHFyrp2
FkcPL7XKhTNpyyHuA2+Wk9kLUihXPZJKb49MwDm4Zmn50WJfh9pxKlDd7LAyLYwsO+hmKJ9MhYG8
icrHTlTfOJdgaxGex3OBFdfNBcTEEknOxvhSza10PyR2/7jEiTR7GVl/dyykUu13TshGh4GiUAgU
C/QPQ+XXn60C0auECidE1rLmXU3m/dxa9nyPrKh8ieKovzfM1paY8CVS79/+mBu7Uxwa5lni6FzN
5wd1Ma1cNmkjVlp+0q3421BL5Qe1rv/cXmhrb+IqATcF9DpQgNXenFNQRoM4niVaw++BC/2QgRvs
lFFbi5D0g1ZGbYou4upNBrgiaguNiIvS4rMzoSAa+ZGmN3s00K0jwGUgADCg0K42iWQoRRx1PEzf
Dc81begTs2vrqHdZ3EBklCsvbuBW7+yTrW9FrQpSjLnjNQ7bLJAGw6mPSCLpwYemGnPPVvCFMct5
z8T5JVquMg7Bf6eVBw2LwLqq2WFsaG1oVtkFEu8UHNW+rZP3yOT3fxvdQPkR+ggKbVMX6geNfqPl
MsPoPlSoTQCeXaJvSTKgJmnFQfWjBSr0Sw7D/rnIOjQX88Koand0KmsvGb/+/AZzGZFNIFcMLEN9
fZA4Qno753N2qTQbK6I+UHy0hqudxsHWKmJuJosO2fXcxnZ6kl0rpEM2FvEhQRfFn+u0evPBZBtr
dG341BC5r4JCH01R19VIMi5mdmTDZ6emUapz2sC2eOvRZFgDnUQMgRnarMeXdWMnajuOycWSwNJX
WVv5TZnvqQtdnxm4U3SAOC4Kzfb1NDCfuz4PuyS5yB36r67a1UvnoY9hvQ86JrOuWk1K4w9ATvag
GC812OvNzESKtEDMiSBJrmfBJsUUypJxfgEfpIlEpFVtb1D7ZjpU2IJEbqIsujNSZKFufaIfa5qu
JE/yjypT+88F8qDDYUx6KJXcpibDpqHNf9V5p2AiVYdoGkZgAsIHp4wjwK/AxP/QhpzeG+inmh6k
CP297kTxU62Y6KXUqtPkrl3m2nRYOiXD9q/rbNNHq1QDUh6F6nziexWzF2cLyu1GMNgZDOZWb2Bo
K3nn2Y2QZsnaXI+9spL1/xathC49OAYhJylnCkA9a2zEhAz+9u29ch2DeJUGeTu9M2Tu1vMFYPHg
KTWV67HoklOGzbevllXqlVbq7ATzrQ0juPbwf8HqXAnkVMEcjZI2xZcJgVMXxKr5U08bcL7W0DzD
ScGhbWrfjMXlEmQeS4ylC4cS9CqEDH2naHVKmgxyRLlrZwgvculgCTep0gE4Z71z9q4bf8BVKOhM
ijswzVcdnbbpUDoqkotil0Z2iNNI/5U0ZqAIMmCKUiw30NGanWL0QbxYv9SwRqb89je9zj+E2Qbp
DoZpW0qQSZRKbTCQf1RJEXhDMIef6EVn9+085g9mJ9dnXW16ZGX4/Ttrb+0nyk3GHLz2a0R5AxBr
VkfWLrLM8QT+UWgo66jiZnsN3624LZzOTOoQOvHrV51KNSVOzn4KEBH2J7uo7kon73bi9nX+iLw2
yRSqJ3SEUHZ6fQdls7Zwbs30okq5V2Z5fgrov7tyjbQLsIudXFzZeH94DomilUe6lsIIkyyVjBIM
Taj2KsoAc2jeJaDfPtlR0Qa+iAbTwQhbeMf2QDfHbepUehhyUEVNHGdeIWFdeGeOyIZ5AUT1+0QO
98RSXmB1q/hLZ1lMsICAcnGu3skUEvHQNeMuC3EGOC3AX0DCMBHAlqlDHvxBQXpO9uu+6t+HwaR3
HjivofTjvso+yVgw/sUKOF/uTTkuz4Yqd0LWutExKY4Tyzeh2CUHeYhtCIiZXJXnjP6XdMEnJxs8
2xZ+UAFCLJOfB2abgs1MhnZnG2/sLYBGKIJYovREvPD1VzfpZMRzz2dQUAP5pOe642roSO8I9FlC
xWn9IhmvYtYJ0wHE5OpFLlpccY8DNHLsZpovMR4qiluazMdcFFeK5h5AJ5rbfVwbykejKnXJ01LG
F25rCCqbCiwvR81rHgMvseTiOQgXHVEPGOmTO/VyR0u31XtU7wa7dFVsD/Kj0wNO9JKwyBovnGb7
HfUIEMbZrOTF6+U0/pV2es8ocjF/5v2iPRnlPGquAkQuduU2ihM/VSfbPIS9ZLSHNoPS5St9baqH
cWC8S5fFmv4rGy3XvWGcw7uyNMbOzWNF/l5XcfAnrwLzUTFnXBwsQLGf4jHTfkKhR7O3K5zKuQ8K
xJvdisZncJzTZfjWLFEuuQRxlBayUEpGP+8h1D5YId1BtxxHqTk4WCl/JsOS0uOC0dh5TjP5tx0U
1uhKetP9zOth5vyC3QzRQkEV3aWzESvvEr2e/lManNePNgR4g7xg1vbK3Y3uGFUMEC2egib71S07
mxFORGiBn5t2QpqZXukh0ZvQC+V8ei/6hI9Om5RMzLriXS51/aFjhuJZVq/uRLOXynq940A7iYIK
HNc1AD9UtTwdZ/uMaImm+044RNWhTtq6eVycqeZkqVEc3qeOMyanvCM7QOFeSuO7Npkaw+06Z3RO
wLSC+ahpIxr0uYW0SopIruEatObtB8Ymc/9HVpq48xBKou2ds10+y73RZjjALhGS8WEDv2eSBrl8
qnp7qI5ll44/88zCHgDdc6V8Z9uL885cZlM/NJHZfEgMKflqVxi8QsbQ05x/bWr55V0+z57UWmPi
SqgJfIvLRU6PuSV3wMXnmMJkifR8fIJUzoGZEUYvLsPcl5exjXtshQkw0yFzZuW9rC3YxVkO+2wn
mGwkPhQXAtrDMScxEFfMP0PboUY8Z5lK56zKuOTWal47bkeNdRgV9oCUtvUhItPdWXVr07EsAhVw
yxkwrcdzQSkAu41knyPkCdzEBL0xpnl5iKueaVZfZp6dt4HXtaSjslqN96huNSetnfcgthv5CNcz
5Qi/BabvFY4EjfWE0Qc/BGrZYazT5VFSp85nFmU8dr08oWqfW0fD2GsEb1ymqtC2QAxSFrLYqyhu
gRtwtEpsdtkpjkGbyF5SO/pRSDWebudcG+1KLipmhnRC+NRXrYqpYNSq4wNwttOp+4iwDra/iQ0G
2221hRmwmafLxyQekNy3aplJJoSwPv7Uj9LyXVMRT6gRZ4Tt5IZxIBdvRpiB+yeLEQxJKumrZs2E
5coopERsqcn8NM6XizaN+c4qW/tcTM6Ib5BErnBe/IM8nyHZ422YSAy3AM5+mlOnEbdH71ymPrVw
ZDaieC8TVDaybsFsYNZugH69QtCBzB+tro6kcxhk7eRrTShEE3PHALvCP9JB6HcVosHGMP+cjHj6
Qyzqntg3DFeLdFYw7Y20zvFNJTDqO7LNVD0EVjV8mQGaMcyzEuloTw3z+4Sa9Gln62z+elHNkm4D
qV7PaWgnj4oawk+vFiIVOFJm2kaStYAElFx/mDVsLCB/hseqVOT7KQjVxqUuNjz4YPrjiFeK10qD
9N7RJum42L38HM7teAcWRfqq6e10ijJpT9NnIy1GMI8bjdoZGOq6+u+dxWqdCMgxcSQ7J0sencZK
z/8k05R+inNJ2XlJG0cZgoxQYqJ7ct1ujNIaTknHetCnsl8ZDJPaK4e++RBy6e8xDzYXoyFu4YON
IsO6Pd2h7I5xnSmd56lPDrSgcGnBOOAOKTbjePvjbySacNUJjQKhdS3lWKL/hkgMz8UgefKUBUOB
cja0nap062sJjDM7msfhu72+gXhC0qmooEbIgJ5U9ZL5Oi2iU0gidIhKdQ9jt/UCue3ogkNJ2+in
QkVpsAcJzlNu9geDzMqX8FF3UdN4exOVyC5EwJjGKFhxrxqbehBYUxaKR4vn7gFmqoz0so3pVzbE
O/Ft86kA6tK+EzyxK2hANzJm7VPprFdD/K6XnOlM17L9niuR5d7eFntLrT4YZjNKNIUJxwtRlqMl
27TW4BJ/DoP4zbLndNa5Fkz+YFoKtuH13rDAAI7QfINzgiVP5Paz1niYvYx3k0UQuf1YGzcEbRGU
EERBzfxMRMJ/MiGp6dQETAl887QP/VZfkscoH5KDZSzf6z76o7fKuHMxb7zJf5e0VznAWCxGOhmL
c1bMGHoY7nbTc4l26kBy2u5BCLaej3YBmJUXtPM65aoFxEbGDOJc2WbxKOFQc5/WrX5fmC3qs2M4
cgku1k5fbesJhXeC6LrQV1sDWvmbS9f2gY3HqpxezKin91ou6jE0xnJnW27EEbwwhbAWwy10blfb
csa/VWk7UspykLrDgizjYdQ6jPP0OPYo1U3/9n7ZWk+IsgoMG6ry6xkw7OCgHwrUHdJ+SI5xNy6/
x9b4pnedeonNwdmpxzfeJNUZnR7GoKSra755rMSFlDUCaxJFaBIbWBrkGO+ckJbcM6PYXIpv9XJ/
XvNopzKGtwjb4ELwHR+0wpgf6fqYH3obrtHtl7gB8DLQQUOwCyUORurreYBhZriemYFQH3WU4zTn
kldNhX6YwGWcJMWaKUQWiLUQ1B4brer+y8e08FSlku7DkI737Z+z9eSMfU1wC+ylq0mUVrN+6aiQ
q1A99WcIcHfkdJIf0qndQaVsHEf0Z9g54trj+lNfh5uhGYLRGuD24YU2P1RtGd4psSQfmyXM/KY1
PkxSmeyAT8QRWBXYoAK4hxjX0z99afn8E+LkNs8Qtp+lc9IWoe/MRfqRWUSzo1e8+RL/WWX1ZJWc
lyaGRNJ5MJOYehxbSzdx6thFFxrw0u0vtlVJgs+H+8rXEm7eqyuiDzLhaUiLEZqH9QNTdOM8IkVx
GAIYAqSijvahxrHtvgsm5z+lTnXLixcNKFkdvJnlTnUB4UJMKygzrmppraF4TzRSs2qWs0tnWtnF
CZ09l6PN14vEnZCvgbq/rlglObHCJK/CS6sZ08XOANHYRtQ9Ok7+PwzreKdQAkiTBF969W5HEIVJ
XQOitacICKbqFHfZkD/f/oKbB0GovtF+oDG/viIQInAaOwAaHWAL5c7WjD2VmeI0mCCDO2Rx6/Vp
tGPFtfUOXwI38B2up7VOCOAkZbIQyL3oc9jSG1RLzGF5m2kAafj2420uJUQliG/8aV2MlITPDP0y
9KNh4HnznGK20cr5OUC+bSdfF59jfbwBdSDSDYHkGtjNBK0p5ZpaDYHW7NT3tozkSp8eEVFNDnk/
Jt8owIzPXTj9Dy1pwIkmySdIFsHmeB3MxgkBHcSiieJR5ZxKJLcOVtzPOwOIrfBFgUW7hHRazM5e
r4JCvzIaNkcd4DFaII0kn1NVTXfuAGVrQ1I4CiUCrJhg/b1exuoVxq0OkmVSYyyhi0RVDYq2G2bF
NfEvau4Ca9H+MCBjkNosylQdmnYemlOeLYboW01D5TIJ6JyD5VjAacXeiNwyW/LfcrE0rU97U90b
BW1tMyGiTF1DJ4UU9vWPVtUlmiDISudikOfLYjfZL6dQNd+0JuV/OLAW0H2meIgSXqEJ0clqRrnK
aGiUuX0QMCo3NuX+VHXFcEzTuXDzskx2uGZbH+XF2Q/tNrr09mqHgWx0okYGbiYF44D2o4IFJkYQ
fmpIH017hq4AJet/OLqCDG9SntKkW3emHBUejYpn+cVSQv05LZvYQ4m7+TVby7fbQWLj5DovTW9W
oSpd7+w8WZSqTYC5SQVKSYwT9OZei0PlEWM0B3tJI8yfzU6vlhPQ0r3CZ+NYUZsS4OlE0ulZRygr
wfwIB9jwYkyAb12lkcFsooAr77zOzXXogdEJEziTdedCLwMzqlsDlnyTVqM7GKN1HLFt//n2dykc
IMHuyeRX63cZ5ShJLPpAExOlpAvDZkStZsCgzHuDC7LzneeE0ASx/Ngr97cekNYi+awDzu2qNaMy
7DLbgDZr0+fDEwOtGrpJs3cpb2U81MPolyNAY3EGV2EwwBfFmmsoq1EkJFmXuG7tA2QFobFbzQtt
zLGoLD//P87Oa9dOpGvXV4REDqdMZlis4Oy2+wTZ7q/JGYpw9f+D98H2AjTR6hOrpbZcE6gaNcIb
EicPXKgpw0j3NhoYlsxab520ptCqg2R278kXIi0YBtCam2Z2aY+hkZSw73Ndnl5aug8wAsaj7Hz3
ySnwKBYWMCjP/zrIGRkCiRVklQfYEcptpDPt45lVeqEJxUPLJBU8aB6+gL4ZXSfqxYPcObXXD3Z9
0G3Z/SXL7B3bBCCGG5rdYPSS4NDaD5mEkomXR0AY4IUbce0V5mSZNySIekQc5RrHaZVC5Vwh0tJc
NKAGtptK5pAc/KSdC8ABTQ90ZalFN4okBtDKZjLS4CGd4uzSgNJ50pJRuSzgwf/wtcGkLWoXAPg3
usD5XAaIi8Xsc0uOzkZXJ2dprI8ISDv1NdKJ6CmTTiBsuL7RxqkItLbGl8JMQVBFdRXehKykQICa
wKvm5Nf9sLH3/kC+8epUuvUbhp5DMV1m5eLMa0LxlxukIapC4CAj0uztd9ni47fAjBZy8bpzQH+i
RpsqlBAxi4Nrq7WJ5OpmUz2JdjY0MtFI0dzUiOav9x9x5w4lzSYqkpqgtLTGWZaIqXcY5FIq4cNw
bXqp8W1rCh+DxMb6AgkCf2y1o8RE28EROBBKCAyEfMqt1c0dVdDbcZkkv6+kQj/HFeJLpzhCi4X5
R0E5BpGz93s8vTU30aLmV9/YWHVZNSA5qJgBF72c6pIHCcWabh1UjdTtYUGXp7pppv5sR9nwYZod
CexJk4IUVeJ+TFysOJIftBdHJuv5nMeXDvmjb1gzpuEJvm/zXe5gnrxvHSFwmQMEdUuqxrZOghAW
HqSUe9c7IQuFEsQsQSCt4pYlRVVcVxUtZykqEZUfrfSpnirnUlsJnec8asuHyEkd5j9VfL3/0fdC
MxB6G34+4XmjsJoZkMgLpUbEW1Xjc19r3TWPgyMUwd5hdTR6IWCrlqWWrfdHZ6HMma/LA1efVCfZ
zZAbGZwqps9BZWBxUmrpQV/xN7p6Vetwyf7/BVe7qqmw8YV4gOqpVZr019v8tAh0vwtHAIL8l+Pq
E8ZIGYA3Vw3Q+bJiJiX3X+3uQ9MCJErRb6R4ff3QOIujowIvjZBR1e9GyWku8RyqJ6nWDDd0yqNJ
6TZEwd9hmEA+aiMZ+HvS+MdLluo2ERGaMfiXCNyFhY7yD6yEsxlkR0XQNlS8WkpdPVqZADBykkW2
2baKn3M+DycHNaUTszvtpWVOzTvOj6SClg7762/KQy3SzYzsFguL1TetybCZbvJNx0TlfQYOeEhA
KGc7DjLhZmZbfkhDun+O1GJAlZlvNsVdGMMgShWOKOTxdeGXtoY9j2of+ZqWR++icS6e7L6u5ocE
cGtwsIP3PibnBPkD9GW3UlitaAdVwsneT8Mwe9GCtsNNJRjfZ2WXHNzXe0tRFaLY+5t8sW41jno4
6UmTAW41ncrrEhuTIaQKzm2K+vX9I7G3FP0vrMpsGGcbepvcFJUcdjBj4ymWHidFyv5pNdF51qSN
n+8vtT199MDoNZCCLcJ3675R1ufSxLUDxJraU2q5LQxtCC9pMKQeTZL5fH+5nZSP9Rb7tcUEjdxv
+T1/nL6mTaY4HNDMRSrR/iyaInDHOQCNLOXKWfT9BALN1C44MkweRlfpU4WN1WlMFe2gDbK9TWi1
wDygEwLAHHeU1z/EzIZIVIIfEgxd8t4pDeekmdSmyBZYJ32cDDeuJbDfhTAODD12uvWvl14umz/e
ASJHmSH6KfXrWZZbkDpt1Rln2UjT59lGo8+tmjkWLq1nCMS50mh+j6lA5fdZIF9aLuaOt1drR4Fj
5zbAigbNC8QPOcIbSYOxZ4glqM99tcA2oiha89pJc3xJxEi5l2fVoybaxOuEsPloTXRNykH+D1t/
UV/EIY8ad1PDt7qCXQV7xE87wzoFRSN/V/q+O5m4mx18h72tT69nsU6mLbuBlAg5rGkhQaRKq/kv
pBQK+WSjRuNJbWV9KugkHASQ3fdLAkOyiuy0tuFVapGOVoUhRX6Q9NlFjRQ6XPGUa26vBKZXaoF+
NhriVqkq0TujpmeLBVFz0D/Ye2oymQXTS/5Kjf1686FTbxdtCFtOqRP7b7npzHdiSosLshrto04G
dyQwtrsg7xeDTvBBGyqHpSRJkDnETcVmaxm5nH2cpCR/tAYp+pChDX2Qqu1duhQ6yC2g8EAEXUWY
MupTrcLo1s97lCqsYcBlsBgxqiv6ZKK0FYHXJLr28X5g231K0B0L/vN3m//1a41CMv9EoDnUOGL8
PlZR5xZSlLwMRsCwNoyPutR7tzyjmt/cGKhN61tWrZtc7go78q3axH1vQCpGycX3yQwMNPnzGePA
KD1NVMtukU3/3H/YvZ2MihOS8jBLiOfrnp4hStr0DjaWAXMq3AVDBZFLRUFt6Cp15nzJsc3y1Ua1
LhgFDM+0y7SPhcBK/qBcXyLlKtdR6MfCrkMUDPHn1bc2a2OMsrEP/Yx5tpshsPCpGiT5IMnYXYUq
Exi3xqFZo7ds3rCd2cyKprjW/qEz96VGkvCvg3e6cyFRp+OcxZifPuJ632r0Pep+sciRC2k2XNpE
tBHjOe6ee7nCx3miQ+DLdmR94+RmKdhXRFPdQoAudbMezK8rRcHcuJPDZnSxDe3D02ziOY4bRG10
Xl+IxVuyTFPp6FJf7sr1Z1hadQTRPeOvjDzbiXOFUtzUa+ckDdH8lIxRa1/jPtblW0KOU5J6qt23
MJeF4Vn2KD8qQVr9CLs+eDLLzM49coHyzfYDi/05WRSC7wDLNm3MAR5GVhgSoDIpHC5j3WmXCCz9
P2pWyh/GYj4SwtvbKmQuNBTRSVh43a/DAFvFkgQiz74KL9031ADxoR4O7fv7m2WHH4c2PwkUKCWq
xc08DL0fKaILFvp5lmS2C0ku+hEFpv6lndWanZAHqBlCTQp/qL2ljM/SpOU3NIsacZphv7Yv2lSm
1lnNl5oEeuf4PbJMEAKVrUr2zTIyu0FUSEzfQPlbPxuRdPJVGTnxnmknNcIHc55/Ku0AQ1GXmY7d
3QYUxZxz2Zf4vRnQUG13xnxiuAwjEg23qbOn2Z30snwE3eeE7iCU9FMxVar5LEdJX9GG7cPmqoKV
+NviH0n/7SL46UBrm9A6txUp0hm+TB1+OniTO1uX/FfFixHY3CaSWeqclvPUwdCVJ80HvW2+DG1b
3O6vsnMnMTckYBKtaI6t45Rw4hIBAOYuVVLKj0011I9mEbd+Nqf5C+zDL04ZKN/ur7lTRFAWEUrA
hTBOXE+4O1G1al6y9dFZqE5jrucPNTNgDwZJfBAAdi4/oAOQjpmlIxm8Dl1c+klWz4CGprr8VTm2
4Jum0yfMPpx3QegU/UGSuLMevB16BssFyNB7CaV/JNBTYIeASnIgAoE2QaBcIAOXOpNoWIWS1own
6JZy8uX++9xblKHEkjJRcG5mg7j0ZvXUi+ChiyXlPA/qTyuaW9ecKqQZq/nIEmLn88Hf4F3CHCWw
rrv0tRW3EJSYT/RNOZBvh0v05m8b+qmMteTgC+7ELcCcdG65J3/nhq/faKhrVSjXC/6jrFGIkDHF
AzOoHVykO68QyU5wsKiLLGDuVT9E0yFhVybj1UZmiHKpVboTn8zBiYBAO81cnqumDE3v/nfbeZG/
EULUmrRrwUa8fjQMY40WNUHpoR70Gs3DWbqkVcJ4kGL34C3uLMVcBSjEwoVgwLJ6vqydkgjRMgAr
tSgvFuXrs6i0KD/V2WHgUnc+2ZLmUrws4mKb/jcUUFNSZy3zLXSXi7MIFOiY5iwbwjUM0ZhuTBn5
q+mt+O84z/vc1RUxptC0Mv1/aZrUz0Tcava0BubyuUpVNJ7HMLIv+mQrX+Hy2OYpcirVgXjVwxGS
hq79qQhV/kezQxPDlDIZPtm4aR25k+89F0mWSmefls6m1aqPPR2CUUr9KnYaxO6nyguwEjmIyHur
/O6t0PXAenV9vHRuImMMqcENfc5u1YDEjaNNR72wvVVANcIKI0El/VjuhT8DVaiEsa2JzAcJ2D3F
8LJObdkdmSserbIKh33NMoPaZn5sACXQRjO6qGYt/4fNvYSjhXdAirO+T4Dnw2SHXOJXuSydBo1+
EfO38qIDTj2IE8sPfp1PghUgSCCG+//ErV6/NlAjY9vOSeorQRg3J6qJ5hyYuf1RKGYeetpgWBeU
f2+alUYHRfr2CJPl0zb93bnEbmV1hB3yQlMe9dSfC73A2CmWXU0Xkx9J/XRQvOw9JahFBljWArRd
48IixOcKqu7M1yJIbteoTdr+0lijHZ6yAgL9L9US6BXouRb43ThBwL0fGHfXZ84M6ZlMEvLa67cc
N+nAJJq33FVG8ajPQ/hC/1R27daIbnk0Ji/Q2OQLjLL2YOXdl4yoFZh+ioYNr7tTrS4GJ87Ks6zM
Jzzi7Z8GjM/QtdXqaN9uTweqQBw/DGZYcpMHFUOV9S1K/n4MGRuP+Sl6gpnXX++/zG2GB2MACBJx
C37/xjsk0YqBOW8BYRpJvQL1vtHIPXQI2tIVQU1sraMueDZpvBwNjXZaqgtZAT0Q1OtILtf7qJHD
om+1NPdLJCi+BGUzPmdZYsrnHLWwX1FniA9dW1geCvv9Y6pJYXpKi6zMXNPGVew/fFradrCqwdBs
yfQhiOoETY2M3mb1uY5y6yEyItWDdRx9fvsbByyxoESXPHAt+wTKWO16M8p9kOkZ2sKO/GGCsu46
WdV+bpy+uFigIA+GzjudDwR2UH5aBgHICK7jQytqerd5mPuFKKvLZIZoTCjG+H6g0+z1lvrPVPfO
NW06RBmztjjT8ziaBe9taL40O42+yVK3rM6tNAToFVip39Agv/a1rZ0ScL0H4X73SUElACUFibKd
OEu6HSpyYKT+6DTZB4xOhePK6ugkbqZU0YIyH6ansgujs23GeekWlTl8mXEwPAInb7PGBdC62NgD
uLY30SJQB+jq2Nz5eKqks1tp1vCzSqF9Ip05hudCSf/LYWZ6RlBWgEJvaEBNj5ZwT16wUIixarK5
XB+HlqH/KR0Cs3b7NBbpqVFFYxwcn71v++fKy///I2Gg/Y2vUZtkvl1K84s+1KaPeXFz0PneXYVq
lxYFczrQz69XGWmQhnkd8Glbxyh8SIABOqdx2Dve/TO6++kAnSDyBPhvI+obyQPVhsMVF+hqfTG0
f1Ci+onRl3oqHKSb7y+2E4KJBsRBerBLaai+fqq+k8fQSrXETwdVTT4zJ0n/UnHMUN+lphVcMUIo
H2S5H2/3l915Rqh9jLSIC/CC1y2fTp90ptQGmu9tDwJazFQHpyChBRarafuoFr046P5se7+IlyIM
iYIt2oEbwXdgnaKKG3rNZjHQXXeHelDrJ1vqJFCxdik+zrIqtEtdxFn0b4siVXfJh7DTP7/9wQHL
LsKFtPc3HxdFJTVl6di3AUQ/Q2ktvUptBDC5MnyKrP5IFGpnbsZzA6RHjxq++4YrJAiIjEZQnrG1
HpOsKKg8EU/6U2PP3bWxTKxDohTJpUltT3jlNCescB9TKVS+k9aJg8++t9uWexd01QLeWt+6iLT3
uk5jxy+jlI5m1utSfjFaZ/qKOlfsiV5vH5xKCd8uPQjeGb4U+IUFaLXufYSouAVpztQqDIPc0+ci
8xr7ouTA/WPxJDrnvZZYxcG1txMwSFIxpFl6A9uBNEAhEAzCYVQmB8i3VJ314szlERdsJy1kFVQA
FwmFRTXv9QGOHDV3KJQQPDWk+AQ5o7nMyhR4U45n7f29u7cURL1lFy3Y5HVLvwDQUlozIk7OPMB/
qrsG16e0cwLUnAUOkvdX2wsRUJQg2NDgXxDtrx+slmAZt5GU+Lk84tQWg27pABDcnDn+OYOrenvU
pT6jPQYYie7AOkcJk7nU40ZNfLXN6wfG3LZXDFr7QImYnpPAaA9y372XSRNuaUdTsW8QcQUiIr0q
sZ4Y2siPhmA+d6jqeCXyQuf7b3J3qQWZycR+h3KSKeMkxcik+1JOUlLNhXpOx1b5q8OH6eAtbvc8
hDJ16a2j8kmUW+3Gtg0dJ6nG1EeVnvySyvOsdtAh7z/QTprFMjr2MtwgOz0jIPgmG19lGQSGT9jM
ptelnDlXTmhD69fs98iH1VcLSVNXUkbdM/WmObg5txfK8hssHL+o7FHdW2WUY9IhJTSRURpGz4Yh
it9GIU1PCd/7NFTOaLjE89LF9QttnSk54kIv//7rep/10RpEnZYdu2mPy11oojBok4+obZO4ptk8
pnbbnEPme6ce5I8rqnn60FlpfHAydz8yB5MWGt7t7MfXJ7NT2h6Z9Zy3n0fdeUY2/doWuvbmXfu7
Mc60dAGawPZ4vQpw0iKuU4SsxkgKTiV/6zQ0iuWFbSMdBLa9V6kgcck8lMx1A+5eePSS01UsFXTl
bbCs7tIZY+Va8uzAmxrlCyjK4WJ0rXHE0doRSOExqbNVqjIYP+uKrK31TpFoY/i1KKwPY6knv3Jh
gP5dJhHiSmsSc44skuJnJm9VfXM6Kz5zEfSeObbx53aOwJog7vjmlg4/i7ELgCNS6w3OI9SEKCTN
IC8MzXoCuZUEH2dkIVtPahpAw/cP9N6OglUAfBwdBgiGqx01hlVmYRed+AHi2ZqLPpb9uba79u0S
gDwVhxVA7EKyWu+p2GLwPsdlQtXfN+KSIOn4xUYcWKDXYY+PZZdT20NOzkIUCbXgoIJQlZ0ji/IQ
erNANrdS+pYusqpz8sSf57lOP6p5N6JZpoVz6CmL8uBf+VgJpJwKJUZbbEgGdfI0kGyaqyqIv7mx
rVcRvghJUbpSDDLQG43Wbm/ZPLffulGtoGT0lUDPcQrMS5VPY3yTZaEF7jzpkXYQALfXCspsC+eC
coi9u+5tGqje5mWRJn4jq7mfp+PodbaR3bpZO9ofuwEf7DjHBCUdWmCrYKsGjlK3QiR+BJjqXSl0
DaUyVKrOE/ps57iOx2fbGJBzguD2P7uLQOQp2Ca9fZeiYYQkHRw95kyriJR0cR8aBgKy4Ay7l3EW
0snKc+sg7u2dBXJUvOiYwpM3rpqpSBJHRWcDW8jTWjwYViPd0AyzjxoEe1+PNRDC5OOhx7F6o7Ow
RYncHNPVRjG9SI7NU9vB2HSy0DpgZW8zORoQIOPQ+QKGvlHcImgPEFMGspy56p4VBOKxbKdlOQpF
eLNmT97977S7W8BKMjWjz0UXZ/UK+3REe3FxYspmTf6JGtAkzp1VCP0xU6xC8Rqa4bWboS6YuU6R
ltb7uC/sd3LaQWG6/1v2XjOavEubk4RoU3nQsw0le0LSPYIk5Nl6E/hR4liXBIe6g8feXYoanhkv
52SjmqiDIoEMCqy3BCsoPCWTW+V5QOfrhHkLc9/7D7b3UakraZ3yQbcgkQhrFNmSUkqqzihOI5Cm
xzABe+DEgf4LEOYRvHf3o4IPgWlEvYMk9eqOUCsU1Wm54XwTDGrmonGYPWqdrlc3dI7n9DSUdA9Q
pwo/T0WU1OcqaMJbOlbaUX9m5z0jrrw0/9Ez08m/XicmLW9l0NDromUyj6dcmXGUAW6V3EQx1AdX
xu5aBFfqA0axMBxer6VmPZ8aLxofeLN6M52kOTsWfLpUgYRy/4PuxB1GvfSbWIUR+vr9hkOjR9CI
2T5oBV7zvK0ugRwc8VH27kByHYxF6cZwFf7+zH8067RphLYLgcI3UWvVXQQpx1/4Sil/A2yyXzSl
KLHqGAK1eOxLUXEZ4j04/kBrPXHOqLVXXzpnkvuzjnz/rWy6UPaGKhlSxdWUCVtURUe1+pRQeTcu
5ibpAuCxrbM+VZnz9qMNBIZimNobXZR15obnOBNm1It9ydSw5K1txc3yML2lZmYcHO2dw8ZShE6u
HTCo61ojF7Em1CHO/BJ98WdF6jv71EBH+h730njR9GBSDo733saD4gJpiJQYzPeyW/74TFE3o9aR
k33jUjE9961uX2sp7BBN7J2DcmIn+8bFA9Ap+S+YzPXDVVM5C2h9TIHsMH4vFU7yMDepWV55+foz
lDnLZ65ZY0cJz/DgG+5teooY8hhQRuT+y4v/4zHRkgK6kbN2jI7HeQKMee6MuDt4wr2XuShjcaUT
LrlvX69SakIJumWa5tR5bbrAmgw02qXkX3PWk4O+wt5WAUcKtp2aaUu6QlMzQea+y/BpM5NzrEbV
4yiFHytVlF5h2cOBNtDecsAoltQdUgA75vWjDYgPVQNwOr8oc91ruW2+hj30ZkkX6TXXjKMB1t6r
pGVMDoZmFIP1VdpixKnV6Hqe+TO69F6qDoHHliy8QpPePjLCJ4B2EK1DOP4bDAz1CloqoLR8ORDB
o1KJ+pyE+dFAefeBEHtgaAJIaqNyCLy673WbNlc3hdZppDf7UlaO7s7o8365H+G33VceCCoOBG56
7ptWYSpK0FFVlvp2080XibjIDCyy3wGdza9t26YPWR3Ib+6CsihyFuTLxMkNQrcAwVfXYUogqUmV
jVAR3GXVP/efbG8XQkqhL0mmxdhrefI/j3GOZboKZdbXQPFCQW/c0qmnSziJ2pOU4uA9Hq222oN6
XbRcC6hgizI2nqos/5HUafq+4+idqnZKz/cfbm+HAGYjV6fNg9b6ajlHneBVFGHqTwKeQQ/k4CRF
sE/DkhNwf6ndJwOUDFQPhdhNCokP74ygMZtRlyTnEmtqdlPbsDvFSSyfm2gUl/vr7YVf9j1sdlDG
W9qdps6OVdg0XpxUyS6k8pUfLKrK91fZe4HkTohbcE1vZ1yVjpWv05eIwNnCORvQcM8Tncpb2KvN
f/hWTBioUBm3kCSuvpVNyzgbTMJhmKjxpQziSPOkcR7PiD+L/GCxva9lIanLYIcu2abZWoaz1YQa
sVCKZEiKSjScYgshZ3lmXmeV7RECZS9+gLoBmQppEADd8nv+OGWgTmCeFFxjk5MXX5q8a10EdONL
XLXyF/Rl5rMaS0ew1Z1FSRK5YaiE+XrrLIt9mDfp0ifnBbR+maGa7Gad2Z0mswtPppRjZtw37bf7
W2Z3VWLkogzFxb1WaZIsFY6pNSd+W2B1GFNBXzNGRJesiaxHZHqKyzyXytv36SLYyWzSUJZe/arC
qYQziyppWHRq05e+mKOPiRKnXq6O+gFYbOdIUPfTDINfRG2x/pSqFemOCPAlHK1IsS+BmdXvwhTk
5ENpUtoclBY7G5V4smA/YEUuKhqvN86Im0emRQH1eJpZf9dRHVxFX7dXIx6k1mXWOhxcOnufjyEE
Jdoir72BHfMS50IILB6hxUmnOMZLRNWj8KZFqrgUwONPuowV9v09s5ztVUN+KQeWse7vhGj1+dTa
7oWJTbtfF0r13lLGF8pY8xJb+HJaUR1fp7AYryNmXZ/vL7z3MVmT8gDpu21fSimaPgV4QiMOYa/k
hF8P0r/5AItJmGbwH77lAlqn7U/c3rSnJpWUAXX42NfMMupOaORX7anSqohmWAml6r1dcNEf3Es7
9wQXIPc6iu2gFdZZH56z+ZLxQodbZi2mU2TPNh5cBx9wbxV0xCiwyPiI4asPmJg1tKiOnnedG5WX
Tku7sRLFQdTegZ5x3hj5WRB/KKzWD5OE2VAhnQ2QTyGJOAnqvm9OXUnvG45hckpRrSjctqiLylVg
AnlhqBuRN8cATWRL6w46DPs/ZwGnLqTpxQrt9eGEnFDmIBhJLzSwHqEo81OBf8aTMhfmX7iEV98K
dMrxjpLyW8bczevTunsOR1Qj72/j/V9CZ3VRc9uhjEXOmHFyFQrqLDWa0zTq8ZORSDFb2swcvw3C
7qVRGv0ylcb0DuVm+Tlq8JTHRad7O88VkIbssB2YP6N5tHorWAObc1HS623S6FeG5gxVW9K6iK6q
1yGR6v+w9ci6iPyE/S1OOMxaICiGSUqpJPNHw6rTdxFQhYOzuxMoNDJ/BVeHRSxv3cBGfMOcQnTT
fcBnw7nV7F9TG3UXUuXq4H7ZiYUw/gkSHKOFt70ctT9TBRHYo1XIkPGbsvqhR2UyPuR2m73IsBcq
t43yAsxLjelFb4+mdL2/k/ZWp/GLvCtaTQDWV4lKONtVm9Gu8CV6rwyAgdskdVtelGaMbmmtm9cG
34GzSiA7+I57b5g2JDN9AjF36/LL/njuPgyVacpyWt1yOp0TS7K9yArSK52q8iCO7MyfAQ8Aj4CK
T0hc71CUXIjC7RD66dx2vix3DTYieX7K23D8bKHh7xbYpV2tCK9IlyHr21mCFODLJcCNQ2Bej/qx
jRgw7+YTTyI9w1CZL3M3w7Pp2tjjyx682J0bnYjJz4R6QJt3jQbB87xEg7EJHorEQY1JMsSTbUXT
qZGbyUuZ256jQQ4/399HO4zBhQGJpjPoAcrKdbOyJfMuw4wbQcY1ZDzPocVU2JzNPD/PdYnDiwAt
hnq1lpYKvOHB/JgYXQQF3zADcRqtSvlLUUJsC2x7+Fceoqz21BQrhlNT59JTWgVhBs9aRaC2wf3K
uop5DD/EytjpuAl11WNQprPsIssRJpeuactvelMq05VaKs1chvDdD8ZFdXRh2NV8xaI21vnoKKZ6
U+bE9q0wzCn2ciUs3xfQA3uvRxoy+0V7nOIOLYf5PHe9Ht7GugyVv1S1mz7jP9seISV2jiOKsVBT
GO/yMtdT1xTJRAiOceQbWVBfc5waLqJHBy+TquR/ScVAZgqKCDJOLN/uf8CdXQMdgQYOinVknuux
YRQodVMMDLnUKip9fCVhb45R/4GuB/oYImwQRE2PsPM7B5P8HR49tiKgnde5dZ1hmdM7sCPzPqzO
zpzJXopc9l+1qmWo9GTVdQwLcWot8GdiLPvv9595J4uhW7CYFgJjWsATr0NQaYkkhRZKgoYQ+UMb
W/FFzubmQAlkbxU6LYD4yGNwalgF+CrHI8uZ0mXEJsrQxcdXeGVWjAftxf1lGEcs7QgYp+uUrJ25
HiLQi8YwF7mbT2H+o4jKI2eLnQIFbSMCNgHtd4b5+p2Fi04NOx+7x8gxnisbP6K41VS3RTDBK4f5
aJ69+1gks+jHQNphk7xeTxtwinIKkuiikyo/sbvs05iJo1nL/ioOc1CHu5g/Xq+CsL/Rh1z19PtQ
+ffCSTZOYZrF6tvTCvyOgXVy35GFr9EbVgKNHSQS4kWD3oWuUErqrdJqoS0PEiD3t+9vVqJbBK1K
Bpzy+qmiUlGTvAYzlxXYnzUViOyoORQa3ItZsGxgAZOWgUpZrWJ2fV/VIJB8PdSkF46T5SWIuz3N
dtqibDlaHhGlOCnK+HaR7d/WVPBuVJQ4Ni2kWXLgiqXARpWZAeZUytjSzVL/Adbgt/tvcidZYUK+
oILhZDDKXO3CIbK1scnz2A/NSnwvjaLmyeL28whQ+uCj7R2wRWkfKjBDpY2zeeIIzY47PJ3x/2QO
0Th+p2bZySzmr13U/XX/uXYX45vRD162/TpXgHBvS1qqY/bdh92zY8SRm/eyfalw5z6PvIuDWdnO
OVseC3EBWvg0uVd7JZ51NRu0EomaPJkuJBLTwwyX1Lv/VDtfi1XIZ8ndoNutU8u4y4ZxUkbMuNV4
fje2uOGYTAOf+nY4QnHubH4TjA2ZJSdsm2yZMt5BGKBEPoMWR/cTOc0Sz5z75lbakmPgLWgm14ZN
+tWpZ/Mg5O89J9BRSBvMlKhLV/dXoZX4xuAz5I9D1qReMOTKpyAZksqTI3W63H+pezUneAKQKUw5
aWquz4CUhUFh1mbhZ2gYnpVJC7xUHjM3sTrpIiw1uMWK85lCEQ9ko3AgJSuRZ/fpwVHc2bKLGxv+
D1w/jAqX//9H3YDWfB00icj9TC3DhwIlnNMIVv1i5A5JmkiOcpSdL7yQCJcAt2CM1o+tyqWk17FV
+IM2yg3SInH0TR4ltfUsJZjIXGLzXZtGsTdBSPzn/jvfOS6A/ICOgFVhvLa+Lmp74DIP9NxvcyB+
fODAeB/KVnekobST/AFOI+8D+I9xyZrDruZzZ0iwNP1sECHKxAJqLPfxuWgB+dVIep/aps1v/+Hh
6DiC+UHodFP4hkmFHlqjFL4eyO1jrjf5QzMk9UF5vfdo1CSwYGnDgfdZPu8f2wUcql6l0lT4TIaM
X62Y1VugWOl3pyo12DQhUk5oD6dHmPW9L7eMlGmMGICP17q4wFSALwZRQVc87c9pY8WIbqrDAVxs
JwAw6YFmwEQICYd1fyyg8Q31KCt9WatK2QXGo31vkrYU2FKGh6ZmOyeBhjQnj960gvHKKnjXHRma
kAJOQmA6/c22hvaZaYv41jpKVHiWBnTyhM9ur4C/nMbSuN7fMHsAYH4ARChGlxQM6xpFD5SUXWMz
xZlHyClzr6eyC06s+dFGToIRX21U800QNiLXSsP8Hw3X+q9z1I4/6061E3rLXai4Elzr4ODW3vkS
3NgcIQWQ1w7kCv94NARNflqIlqoc2tPF0jL9RuUjH7yGnQBICsIE/HdU2hDCJCD8Jj2wjFyurjxj
LsUT5og91miL9TqU64MgtPvaibQEIaAfW0dyychC2MUgP3on6F7axDTek/vX9gW31cm+xKMszfgH
jqnstUg+m76Wmc0n1FZRcbd6KZEf5jzVbmDwkbO8vyX2XjvVztIOhJaGwfbr0y1V0VAqIzuiTIz8
lxRPcNslJD6CwdDfDvPmjS8XwGIjuGn+SqqdjeQb6BNo8b9GoDtPdtOLi0bz4cvbH4rZFjQUWpCL
ddXrhxphDAWxamR+OqWlN8lxTHWFwFyuTtZBPfK7xF1NYpiUL2BTivBtCo3LpjFFcZ37XRYkfw9F
M3/ohmwO3CF10gdlcPSrSQfGdPUkR3vHLo3z0NG+efPxcQgsjNhsCuQtViVRCslJSi33a00Z9BPM
wj71wLotoLZJbY5kQrfbxqFZTwaxlHsL2e/1Gy7TXthyBLrcWsJmmU7Z18k0fyD0qr35kmMlJpTk
oxBhN81xwa1eBIjP+yoOWq4hB/NDXWZH+JvtJccq6DChaolD7iYw0iYfNGHHDCbQ3/3CPpFvJHHp
Lw28neXKkdmfhYzG/MFX20Yi4GC4OhH4wPVtekYpd3ZSJyOihLOZfUIJWIXRXLYv5qTX4VVosaJe
7h+N7bXKihSz9OThBWzgylbZUKAZeuwPcYjT9tDlnlRZykGE3Xud7ApYFgsOYpN2aSXBrmVc77d1
Ft6aslTOU97bLzHeahdKge7TIuf59qPI2B6h3N+FH3+sMpUoplBRZqrZOClUNw04erPTRycahdOn
BmXbfwempQ9K32QXRAhDt4IzXhx80r0XTJQDiLRMc0gKX5+MytYH3gnDHDrp+TWInOCR5OWoDbLt
+zE0hBdJp8oEobwO2+A7JgXrh8SvJGnqr1OsOzeJy/tzqKLld1E7Icvw36PsIwDcuD8xSW3ev30n
gTCk06qyk4g7rx8U2b6wy9UI7kAgwgdNkxRvQCz3oPe3d0I4mmA26V8Z5EevV+l5yX2HQY2v2uF8
mvKxf582KnroYfgzyQC73H+ovbhGMDfpYQEc3iDkClRccOaBPiArBDep0TRcaSL7oUN27GCj7J0R
XByVBSG3lGOrjSJyVWP7WUC7o6zyescAYo4WKQwTy4wWleUuvM3F1H+9/4Q7JG26IpB3F44y1/66
5u0nqRrkkoI7NOoxONkAbU7jGMhPIZDXf428bboTnHnlaoTp5LjUinpwrufZfvd/nJ3Hkp3Itoaf
iAi8mQLblpWXakLItPDeJTz9/dCdqNhEETrdET3ryg1krlzmN3huSYx3itD++fZv2jozy8ddGLhk
xeuKNEcB0W6mIbq2Y6z9SEO7eNaH/8HQdbmm6UIBsQRCva4FJVuCqdEwGrCNLrhaIzIsjjpMD2Yj
70nm/xmIvc4K+LBI4BEAGVfd4DmphZGccgjsSRpnmLmi5nBf52M+ubNWt2A00hCbtNBC1uuYcIV+
xE0wD380YRnBHlHbL4NZ9U9y1+WN35n1oJ1siy1Pi66bTXeOSl1xkXDUmMEIULFHu3OMA445VXuS
erk6VK2tZ7QT6vhrpznj5GntwBxAETPoLUeJS8ubwetqrlCkdtiJ/hufc5Hsol+KEtWtUCqi0+R6
EggKUToflT4zHzKE2XfK0o2TyiLsYXw+iIXrCBhqmdqlnRZfIRd1Pn7hzATUub4zhlHeuTM3YhDg
XDAhy6e8rZrUKK2mesG86KOsoCk/j09jp0YP1jyr3wtZDDuRYXO9ZdbJPt0Q8hqsAsl8iztayhBJ
jGPzKzqc2Xmge/mEgq+9c29ufS50OagLqaVuWRJS5QyoY0To1DVyz3xOEQcY6t3OKlvfi+dBi5hO
222Tuw5npS1hXl7FlCV3Sm9Wfimpigc1rNop6pfIuTp8i2Q4CcAiHc4N9frOKNFjxIUEgEPUGNPP
FK1Jr2d+fxZ91nuVZCf3Fk5Rz12ya1q18ZCoJlJPLVN52vnq65WVTmG4qCFO5tAGMo7oeqaPcZ40
37JE6l7eDpobuwSQEn0EGF+80rXKkNloE9LKC51AnuIjNg5l5/U6M+MibaXGbQpd3SngNjYKxrxU
VcxdINitA2iqaXMh4iq/zpFUeuZQaKfFc+bw9nNtvUPoBLQnls7zjUORKRlwEuc4vzatToc7jOIr
Rr2mByhtT6pjaylyKGDc5Bf0ylcbBd2r3sFoNL+iwzV/x1EwDDwGcubXGI7er7cfa+O6RxAG0I3B
tJQLf7XWQHDWEwPD1FIdswdFjFPjBXmrfogDNS5coSolaqllthOLt5eliYZVnMKMZ/mmf3Xv+oWd
XE3gaBtbFL3bE1Yqd4gy4xAJXTK8BtWy6ySPzp7d3ta7ZQoD6hMcOVnq6nknTsn/04hG0Zt+jL/g
x0LD+TQXsvr+7Ve7tdTSdKWvvrAR15mUlBqqSHOLq6ArDBRnEJh3rUrPDvmoAXd4e7Gt4MJ9AwoX
7M2t6sSIRfKUm/hxyKNhfmkzoaBvq7XWxcwa45LMlXZWYA89JEWi75GCtx6UFjP0LF6qbqna64+p
g5yd9I6swrChvZS1Ph/kOq6PcWyHO2d9K7r8vdRq32T9mIWVUJga23lyLBK7PY7cHr9nLcZzqI6C
fx+1goDGVfBP828hV7x+Nk1q6youcCHolfF3rA/BfdbGe2At7hn+zOpuWC46tgutIXpxqwiNEErM
mAHQVFBFhv4xp7yZSxe2vAQvt1flYzbHreUGgZp2HmI6Ru8NvaNcwzrIEqxXiiL3LKWXppNZ22bl
TaEhv8PlRvtitXlouTBrkgY/gVwYvqxnrfk8zWnzO4WilLi23Tgfw9QoirNjIjdx0uxaCQ9tVJSt
KyHQfc0UBVd3J08D2YsKMf425cLGgaW05a+KWTiqH4KSfDcMY/A+Hcy5PYy5WlS+qQoE3J0kHO4l
4bTdsXYS7atdSGLw9bQPa6/ItDn3M8Y0jt8a9dC7mOhKEkaj8/woVK0yL9XYg3UfJSD3ngPN9afR
Uli+D+i0ETMCM1VOatW00B+nmT7tgOScN8VlmnldIFnCnYyOkfwMbBFPxCkv2kcIRzgN15mdVWQX
pfiRIziIwjW9JZApRSg+i1Ckn4hS1vzUOhZzKResf2b8QmxSIAXRKtG3Nqnj8ZJXunPKBzgjF0kd
2/BANq8knpbKdnYI5Cw1D3Ie6rhI6KGqEddiTfJKLYkfZ/ACmY/XU/sf0UOYd2omYvUQSlIDLmpM
iuFTMlHk+LOt58XzXNbthyqpzQfk9cLcnc1RNM+TWUWVmzXm/NU2UufnaM7T0RF4WLl9jNDPWVLM
xjoVcp2jcDgOw2OfFmr6MLbjMLrwT0Pbp64cSe9zIw39OR/gjqbOqM9nGW+80A1lbr0DMv1W5itT
rzdeNZo4G1b0ptpzKg9K7oZZVet+0znxXTGNbY/xd+p8RYNstL1OFMan2jHawrUA69gPqjSOV6NS
xgxlYTi/nsxFI85DVE41sg92rsfYm7S54nYOzCmIPtXY+Rn4qPqipJGJ9xaXRe3aQ9j9qnVk/twg
k8wauzomzl6Li7x8V3Wz8bmXgggAmJEUXtYXiCqaKTNqdwLlFj4PFJOtm9tmLX0uRKOaXgi9+ipV
7fxBSxC5fy6w2Z1dcrZkYFM603ARcd18GqbW6Fy96rQvVa3OyhGhVbP8jSWlmnsqZhp7DaSb2LCA
i3AcAozLeOBmGIRr3aTj2Jdfo6ApPGyFeZXtPGp+Vjnfh9DSDrYtMi8Iij0OwU20ZWUuSwCWC4oK
pbrXwa9U4mgM6z7nJg7EQdKK/JBV1XAyUmu+V2Nj2isxbm6SZUGSnoXBxsW5nsmivlkHdcSCBcae
13KSBcDC6j2o7Ozf6zRQeCig0BLjv2t0rkhEO2djjVp07ZTvRCQmfBmDkWKtSY9vX803D8VMi3SD
i5lRhn2D1kmGoggdGfpfMMLSzItwhpRQGUdVCvbMqZbbaH2NkMOxR9CtuWUmxNEMxNEumPLWY/1r
8ej6qfTMx/79gRZFXO7FRSlo3UsMYxTdgPBTM2kDh7WZReJ4tp0Y3xfR2PnfMxuEIMEDkNrQR13f
wHpXaZNTUDal8PPvnVgbTwNjYXEyNUGyWjuxuOhDoRxKWRF7Z2/r2+F3TTOMGTPQk9UJKGogdzSG
kqvRYhiZd3ojuyrrXgqp6/5dAxfoDGgA1HgBrN2AaAozlrtopnuqKjD9U5XAZHfi1GJBsvNON9Jv
Wk2MFAAHUMqsm21VKkJIxHC7jD7XnsH2Bx+d2rF/5rT7PtSt8qsR1bSz5s2rXDhdqMqRc1M/3Zgv
tKk9WjWkJBy6pthrF/huFUvJYZKMH2/vz5suNFEEAXi6XBw81lrl+IJJoWyMVn41WzX7Zgsnfxdq
nQmM0Um6rxWSv6c+bUsu80l8hgKQVIe3f8AfOO+rc7iEbPIPNixmwDfFompKZonOLSiBJEtGf+lC
302N0/6Y9cL+z4x0kgA5t1PVzZumeEjNJrIfJr3SJL+LJDs7BiKLv8lBITMHH+kWvP37/sCx1r8P
Fi2FCYNIWoLLlfNX+YXrzQRC12ISqc7B4KpjCGJbqKMR+rrWNdyLQW2XLhnLwqqsixpJ2ylpXtQ0
Kd/JmDh9VI1Yn/x5ghF/HnrEst0iNtrorDm19SlvW3PECKJKX4ALZN8yNQC7NAli+2FQS2U+jLU2
/yyEhNhnNQSAGxBcVTKs85pG/czu7zs3aWcxvGsiOnUHq4VUypQNhr1L2mPSVAOl960OQ0O4lANW
7OEwmjgu+3bo3LDE/eWRAJZ+aJCBClxlsscvO+9wHWr5xPAG6VmjgAc/Un39CosiMkVUIGsf86wH
cw66T0Yspf+Kq1tWoQvGOBMGzk1IkK0E9ys5y69y1qlEvFh6aPJ6T9XyFgLGMsyniGQUIbfToThJ
MjMDU3qdrSA+ZVkwHsh3ZF/ESc/3VwIvylT9KYq7GJc5Y36JGkt7Gplb+2+/1ZvAtPwQxoBkfpAI
YUG9fqvmGMh0spj7x6k+HTAjIuxLLbNpWRN+akvsScLkTi6wlWCxHEdBx3/0hlpHmuHMC/CEHkhY
/Bca+XBJpNC2XOpL6xjopf4CPyx5CBDl3iPcbURFWNl0Img+Is26PolsrYpDVhVXs5/Gu0bOBvBm
AdZog7Mn/7u5FCLHtFRZ7UbdJpEqyr0FuoQYtU2DUwphqiAWINLZ3kl5Nj6jLTNgRZWVphz9/tef
kSoi1Cb0eq5T65SnSU+ra5Va5kFh1OBVdVTeyVZQ7Cy68Xw0lFCHATfJBGmdljRabZKZz/kVqe3u
RcOR8hQ3fde7sTpbe8g6ZdmJqxBKvwypINrhG6aXNM6oIAY2TUPZ6DaDoVzMpsndss0QJ4wn2QWu
nxyatLd/j4wK/SoGc5eacntOINGcpGI2LnTBukWtcnaDWt5TM9q4Bhn30g1CqEkGa7jKXRblIEUI
kunYsIBPIfCYEywRqTti7VB+xAyo/TqDHz6KFI0o1Day6fz2ad58R8uYlCO7TJxWMbK2gbs0lNrX
WU3NO7k3njGoQJlzzGFK4XCyk2FsLcdch2YwY8tbacPKrIuZiVN+rWxF+mSXLcIDRo7yaDVkh9ma
OrGz4C3KhjYk9BbMJsEo3Q4t26EqnCzvwKwGZvUIjig85F0VobtkpMk3vInGY1Z3leVphTN9DLpk
uMB1Kneu862NT8sdij4pz60/qCqkrMl1QDa52cZ3OewndHuH2u2kPN6Jz5uvGOcskiryfsBjrw92
nslzbadjfrUzsztYYeyc0EvJzk4VWnfd3Fjf3t5BW49Gb18HGAcihWd8vZ4aiWoczR4+bBi1L6xk
zB7Ky/onYxgafedzbj0c24dDx8QJvdXVgekxmw6xsErRWsJdO1XS+aTUan0qESbxektE/8PDkRLj
iElLk127PPxfWVimFKkVzDglVJyU0xwU7wdHiEOMJernf3+Nf6+0PPlfK4EqUcKZdOjaMWT2gYWl
9L3ou+Efu9cw3fpipL5YIy2ESGN95tUWFxhHoTic2qp0S3B8D1nb4SoF++3T//BUC2aUbij8tnWy
MMF7xYwXdFQiF901tjjsfmkT30Zs2KSdonfZaet4TxdGY2rwR+9s9QpTWmUyXaLk2kdh7422Nt1F
lT3vpCJbb28R1iQ1NzZKwLE1Y70DDotO9ax9SuYoPYjOmI/V3O7VY1sPRHeHXgttpWU2+HpPDJlD
8VczqGvDDFWiyKqvgHf2EGwbuRUbgeSVa4Bp93oIggG3mYgatzEIm+iiym3k6vbUXozBjA6RTXs2
rof2REK4F6q2XiUZOhQOcIC3fPLczEAVcKkhy5XE8DXk6UzJmHqZSMvj2xtx81Vyw4ESYWB7Q11o
TYHJVGRmV9Jr2M5Th6bmYO2BGzdvG7IpGF9Ul8wHV9cp+tqRaK2l5Aic/pC0yUyjVI4+TNqcHEku
mQSgj9QdtHSmrB77FsNiq9zhptyihrnzFlYK9AUuvpuMNejR86T4yfAS79TwkKiBKeilJ/pxSJAi
AFRi57CCJYj2blk4TX8qyxxF4zTFsZVWY567QAn6Czn3Xvtra7MRc/hldE9uwdrNECZFoDIEKIBL
341mzRDDtKTnPC5/jIGQvzuItb0MjBx2bo6tDUBooHigTrul96qBbUqaU2VXIQ/mg9WN8RekSvak
qbayam55wDvw1TDyWH1/zCjUIq3y/GrFVvgz70X41ZG6yVUEJHcgRMJ1RLrn7r51jHikRZNnAYSu
g2ynY6Fjd8g5GbkhP+TKlFdu4Fid7gLJUn+8fZC2PuCiAIcziE1zao2QNpvWnuWcxfgxUGq1eKxO
6EUE5MdNpJ/QBIoeRS2PPq2kdqfUXgL4KsAvWGXqS0jutLsX5eq/7sioykJEOYmHDJT097Ui/UpF
5vzGiiuiBu6HZmeUubFnXq23+ppNFKiDs4zAu0wZMrdQu+mHM6uJ//Yr3VwGLjQ8ElKamxyc8A+9
MdJS+Pul9CDV8JUZ4u5kMluhCQGGhUkJ9EO/0Urna8rMLbExGyJ1GM4IDdFKwq7d9M04MxVfMs1Y
cY2iN1U3arqmcHHZiTM/x2/sn8fRCFYh3wrAl/KTg7K6qWUrbQh+5Ix1mb9oRoqLsN2bHqjT8t9v
a6xNsEAgJuMKsh4iyIHeaEmH0GTf5+XnrrTpWhUl7MBsMv+HzGD5iAhaLiOLGwDvwHBf6zMacTY6
Ex8qKzWeoqQKfEsM1k7ZttUOWpqChBqaEpz8VWqADUghmS2qakar93BPJrX/nadV+aOR6+peJEpw
VLK2hsSPh9oBCuVwUbWiV1y87LSd/bsRf9hRuPWCPEOFwnFeH8upbSpbUkiSVTMKv/TNpHjGWDbX
LAunw9tH5e2lAEq9XqrE5niYHWBS0RTEXtn3tY9oVf4oaRTOby+1EcrhDaBkSB/GWfA3r5dqNcyA
2yUhj1IFzJIFP0FESXxxRJeeapTRz1O0h524jQQgl4ALsl8p4LjBX68p1LjukqJhjigCHNiC0PhI
3SjvaQLfxlGWYTPSAFry8nXJpkWhZcwOvcRhsKdDHMbaQztKhR9IhXkft+2ekMDWeirShlCC2bR0
ZF8/lprWpTYrtH3iqFLctlKCB3WM0kdVG0zwSxjnvP3ptl4jjE+AGkxQlh7w6/UKUzhdW8NTbYPB
+tBLSvrYyUq9s8rtXsQkCuMJhpMaGc26jIp1ankTUYTrSOr/E83c4Jj2kXjQ5HRHKO72zmUlCtCF
vU11s64DUp3J1hQBn4NSUv2cHVyTPKuTjZMdCIYC6JZeDINBSWxjGLlzDLbeJWsu1A8qHnwpXr9L
cBywjTVAdSW2SpdWCOU+FtUeknRrh/y1irr6YnoQRfmkFuxIo5OfQ3VKj1U0TUdT6b9JAJ9Pb2+Q
reXwV1zMC8gIbxCQSU9iDkseqeOp6rxilKzExcAivIvNvj21/D87+mVbX5AJKRmvAtzsZpZttpoS
jLASr41SC9eMLCA2aCgg9SeCDxLYbZqSQ/INY3dnL479sfx7nTXRcwIXxf5Ziv6b+g48f09BlV/H
ZOrAhlhkUG6HG7jiDcxHPlZ1qhBFZZAoWtBfU9FL96D2MbLCDPIL+Zz5HYnVtHFtkSc5QlXBsLO/
b5kFkHIZq3JiSSkXC4LXm8xWU2Nk2ADBDyzI+zAt0+PYDMFHNIyGezyj5zMQL0ysMyxF6tyWXTSb
NS8cWvshK61o52D/2dPrNwagh19EUUw0Xv0cQwYNFXcDbFsI/YXbm3nQeEmq6dcxH+3G7SOjiH3M
D/PpKI1lVfq2QAHUjRUtsz1gTXru2kFj2h5gXpynQ6WL4uckaVrL64YEPzIrn8FexZFNh190jSrv
PMJyKtdPwJ1MDkJIADa6HIC/M+XajsrYMfOrQ+130GkiHXsUhuCE2s2DGqDu42QIxU3VWKDB2uxp
2W6cLwODTfT5F4DsTUWCCa+DX7paXO2hkZ5GeeiOipEZp6acHI+e0J7c40Zyy2HWUF+kMKGTvo6Q
HC6pCEMMXurEkS8TPn1ebWhfdOGUtWdM84xNUlWCRYCsPTzWtZF/hgcl/vWtg9DllC0iPShg3Nyr
ZWHiE88084KT7Ne60fNn6O/mMnY1zk3V5E/a3IACk+dswWMZl7eD2k3CwnxqoQhDyV004tfDFR7M
xCpEmBdHggtSght7YnY0PDB6EMdcxeKU5uke+fpP9Hi10xDMXgC0XFAWVERjVZMJ25ntRE6ci6Mj
O3ivqSYklXZM9fRON4TzGblpG5GnrI9ds7Hr56GvZNPFtT6J/BRZryd6ebJ0DpyJyeEcpOGHgs37
KJvoos56O9+RPah79cfN/uRHI0rAWI/OLqJbS7j+63jQqBYiKyX7MtTRlwSDuZNuhemxhervda1e
72StG8uRF5sQTgG/33J6MAVsg8Uw9YJao3gfWG3rMSHG/3sKpR923Xz8140AGRVkFk21RbhzvRFs
K5QHHf/XS6kVGgOtNOjvtUH9KmWB/pwjWnkGCdrtXKk32RCOHPjO4vlK51anZ/n6lYq8qgdqI+cC
7Gi62Hpte/qEuuA4Im749vPdpCQsRZsOlh3DRCBHq+A29KUIg1aw5Ux0/HwbdbnwrAOA+/X2Oref
DaoCNKGFDMILXSvCDQaniV6VdanHzPYTPZMuVg/QJ5jj+NhVtbKzTW6CNvpUfDYElZgp005d7cpO
He06V1v7YvRh885Jy+5cA6g4h0ZVXhXhDK5kleWjLdA6n7R8r31+Gz+Q6aDYQYuOvjY/5PUXrPXM
kedOsS65JgdPSDtk3xhb9qxqFMYLwoZcyo5Vh/7bb/l247AsclxcFiRIN8l633SoxsOxuESWNJ9S
8MUe8qLOES3xZGfjbHxQCJokYTSPGH2sN06Yh6gOaoPEsZc/AdBWL2MsW0fsuAt/qET2+e0n21hu
Mf9Arge4OCd/lUagVpiXiy76JTGbMXehe7XfRjuNH0WZI8Q/Tv8MBgUdAXOOj8hYf5novv6CUwuB
jk6Ac7HHwv4g1ZXsJmg+fgV2znRHaX6//XwbG2YRnFxKf8Ia++b1cj1+f9SqinMJlopuhGv7OKW9
8qRJVu02jtJfZlnrj28vepNJL8+IUAHKEwtbe50qQkMBnjI3zqXLdSc8hTidVa6TL7CPGZRRekHE
UXoxskL5XuZNt+dUfBt7WB54xqLqtoSh1TdFi7UfTZNQ3vDQx8nW0nPAQ+50rbZW4a8jz8o9zmFc
dtZf95OdaFofdLZzqZta/1KjIXot4/Cf+44Gm4WBjwGoBW7/up2ah60IHQnyrBUXtOGlVj30VbqX
TW+c71errN6Y3eh6SJ8fUbXJaQ+1UwHyCzTZpeuwd61vvDZgvOxJ7gS+zjpghyXbXg9R1LW6ufaV
flIvWm8HOwFrcxU+DbhMlf73mvslosoZJTJ65rP5fFFEClY+nP/Zt5CPw7TKYo4DsYIL4fUWUEJF
yesGsUctKT7PXZCd8kaJvdoyx52sleYvf+t1DkeevmAy0L4jLq4hA2pej6qIsUxuR9t6sso6/Dqg
X/GkzHKUuL2WIjEUF7Eu3LHMEVkDF6Jmn4vBgFIfDL0JDDyKQPjqY3xG0APHBZ2m5FMkZcnvVA3h
gHCkAf4uTLL0ITZRD/OjpJd/ymVk9i5UDfW91Vkg5AvaejhLJoP+ENl5Nrm5Tv/ZTUlpMXGW8Pew
wN/GntPFg3rMlK5WP5KU57JroMEzHJAft0g0s1xO/LLGJdDD+JVZ12SV5rM5p4VMzSNZ2UEadW42
p1fsX7qdyhXshZD7Jm2E/mxPPbVRG87O7EZjPU+PJLnGndE2KEYOwpa/l8JJfkeRZr2D4hsG/iih
N++aOJ/8pzdZ8T7LkJw7FUT/JzSSgtIfTQv8pdxLqeYNuL58SaSifGmHPne80TBy28+GKhhxwLSi
j6kNs8bvoN8dtMAe+3PQC/MBR/hieGfOtvahMhxBId4G2tekg4hBv15bgDtRKh3GXhOhayLGKB1T
Ja7vczG2sTemUvoSo1oVnwu0v4RrtUrjHDHHjgrPdqQaEGmM4gMkGIHmWK8a9RMmZ0rtB6JTK0/P
8lq/zC3KTog6JV9KxOFrbBgjeC5SPPe1a7SdbbpmGg2SD63M6r2k5B/XlozqCeViKfXrAMawb5K7
yXwpU6IN0XELP04NQCgGRpN2Z+WWaB4kNZ/ad22oyf8V5axoXlojveAOdT3Xz2qQpqfELLHYCGlc
SS6Al+ZnxccevHFOg8Sr2wLiiG6L8t1sidFyjcSpm7OkqvVv5Aiy6NKwJN9DhVHjGrGdOM9mUqny
0zCY9GeoTtp7Ai46CsDhKiBZVmZ9xyElSmFKDXnyPoBcWu4IVtycQmiBYKKwPiKzvQXSVNEsMaPG
zAzjnvQxQd/pxYoNZyfJ3FyF0EKixQQGFP7ruJIPqRRYkpleByIjQJamvwK2yc5v39I3qQHPsox3
6J0wDwGv+noVO0c6EcgvHdg69gRQadSxev2QxQ1kqbk1D0O5B2i8eTACJs0Gpu9Ag26XNONakSHo
xdepC8c7RWuDg2EWzU6RvXWb2VzN1I0kqzew/ImbTOD0glJMP8Y+DKmZWX6f+E0w7tkObS1FD4Hm
zSL7xsj89TvE5hAt0jhDH36WcFSiegNoEqcnKsl2h/e+sRRpKoRwul0bsw5ZbcvRSGrpEiSd5iV1
kx+r2gzvtW5w9tBHywZbXTbQDPAP4H7G/XR92XSGibMcsHBcMvT+YE5yejBKI/su5WF2P+KM2Oxk
/Rsbg3SArA0J+mVKtUpTM8jDajkUwWW2WuHneFb4NVFqr4e5ucwyJ1o0/W/lvDrw1hkGsuRsZKN+
VveO5zT4udvIhbjmqOo/jaFJz+aUa35uhuXdUE8/iAeZH85mcR4rtfe6phz+9SSSQzDD+qPBCCxh
nUoyZcLUZg7tS2tWmBmETgTWv5YPnWWXL/pkGidy2j20zcZ+YlFQ4ouR7i1XNiCezxnQ7EtP39kP
UBM5DnMIUKCXrJ2oebudaGsvoxEa64uc+fJZ/kqVp9lGaNCo1IsShlnvRqEI4s+NDJl6LKI2/l6O
wZ5KxO3TsZ2Y0zM9YABLt+/1kmEBO1e0g3KJxWj7DUqah0AFAZ8U9eC/HUdvN9UC/1rY6TzdrVRS
YAOW1VHXv1DxGd+GMOg+U27srbIZrZmDgJpbJGfWRAmrpM/NPA7IaD6Oxy5G8r3CrN0n124u1mzF
/qAn007aefNoyxUBUmYRn6NJvQ5vRVX+EViF4CLa4HOvpvo7cpQ9PZ2bb/VnlcVqkrEjperqWw2K
FmPTGQL/FXXu0dhXPOik9fteL/fEa6AjrEMbG4JSmH+XDXmD/qkQ457smolgog92fcDv2zyqchiY
XhchueFOorJ+p0WnkJplXWK7sp5b9lErgyrx8GKwPqkMY0Of1m0c+GIMYQSD9BIkSKVVuqmmtrUf
9ZjQ4yNcqk8x4ggCV+yS/BxxZz09Su1oPDsNdtGnrJi6lwzA/X9KkuafDWcK1ZPDbMW5yCFeEPca
14vu5UAJyIQcof4yu8Zoj/ifjF8tpB2nc4Wmk3UI6ON+K7BuimGdZ+187LQsO87KODDLbUrDuiyc
/+qoOMlk++aAlMud1LfkmCFSSbpv6FnseLI09siM4OETHKJSAPRWyO1fcijfJR4neZ24KtQPw49t
qVPdRneaD20LXZ0c0QaMgjSjpXhl0NMaQtRfs9BuH5rIlURXBq7kmJPq6lmYKt9EXpolFIY2g2aU
askPI27iwCN9S3+GzDL1YxE7zlepsmEgOWGR3bWKEzSnhhS19DLdbKNjj1rCjzRXguzYG6J7r6RV
n+BaEZfCLSAXZm6p9dr9OM/jfKdVThQ+OKlkD14AGu+rMcYmVUhkIR6eO+l8F8nTmPk2YjydN8gN
zvN6H5S/OtyEMWMsEXj0lThIJVj2WnVvO1k6eMgDTbqbiFD7b87y/CXtOu0OZ5xyPKhZKFrXspKw
PidpK5+xTJU7t3dyEDxjIf1STYQrbaUxXqbRkc7poGY/+qatvzYF3howV96jfFT2Qayfs0BzPkyp
NiWHNiz7+LDcXPDOzTwp3GhOhv/46PVDovWz8oxFg2kebHXos3d4l2FBO8BibfxalaaPQyzgiuXZ
MJykZIq1gx7kHaoaVew8IdIl1agHjDETMHPuDrmtJtGl6LWg9MiIq5csg9Lu6nFjdMfWmeX0bJmB
/l8pKqf2qfklMIkRibGf9TNkQZEawbGWw6rw1E7vY79o+5AtIEuimdxREe37ABGGxbm91Op7OaTs
c7uiNSx/lAMtdTGLRDJAzFJ3Nodsds4MlpDdFNj3PtVSpHMazPH9XAbOQ1vq8ocpYjJ9rsIui918
MLNPTFCzia+ph82h7mw7PLWW1r5ASoKWV0FLHb6H6jwqfu7UCnVjOhn1KYqhdeRx26Tu3NVl5EWK
XY2+XQ35WcRK1fhcmOr7TomM+dGRRPutKU3nh4WbhHQn5kHu7qIopDiUwri8GyMzsg9hl4yAtYSW
KS5Ulu6pSbUMTioiANJpktBDg8oZOJ+wzBPjB8TAeJVqwg7nfHIhP5Wke90HpFzj9t2sFm3o9Rmd
iStfRYUQMXdfAnTmjJNezNXHqmzqeeeSWxLZVxnhnxhNl3UR/kLmabkp/rrCudpohqOlfCU6DbE7
9hWOJ00KfhGlhcDtMAcC4FRmx1SLw69vX7CbV9+fuRXDcVogq7XLmF5e24OjwkHL8tqqs2iy6+KQ
WR3KCiJOJY94Ir+8verGrQSAkTElMxOaLmv0Vp5HiG6MixRGFdv3GU7Zbm1JyQsqqHtd/a2lGJRw
8+FJxC24ar9BVe0KsbzcedZTb5iQ21a0vPB7fCn+tWtJLxgpVBjLpJm3cyfNDlpdZDhdqIXyFJPs
3jWoL+zk2ZvPswBhFu0levmrD2Z0MIdIYeDPt1GADV0QuogkRx+7XjQ7OOqtpTCcY1PSI0UHabVU
kCIAj/E7qgCdmjxMIjPeBfk8CrdLxRj/a5UCVBsTIIzMwQ7Dp1klKtAKNScckY5UzVT2Ri2Kj5rS
7GH9Nx6JJGiRkSIdQsh1VVNOZjqXtEUTLEqll7Qtcl9IuXpB1HF8//YWv8nLyYXAXi1ZpcO3Wq9k
ItvfF4vKHuJ4sOpCORkOtsHgLK4L3XVouey8wNtHYxogL6RyYA+0zldl3ihHsxF1CCuECSe3k2Tt
DpXc2QvR5NjZ6BvPtnRO2ORUHbfS19YQSNCXMSPMwzo/12mRHpqs6051KVceSjK7Q3btJkLybGTm
NDfoA4Atfx0hgcIYZheP6VXv4mzya4Q4JWzFtexdLiVz85+qpKRCkaaOzNDTaHouBBZdQzQpijtN
CTpFBkHg3FuLpfbb33k5BK+DN70WmHXE0EXF+uaQ6FE+RDq+z1Jmt7iOKcG7Nuj7nd20vQp0Bj4w
U9K1+JKjNTTHUpsOda9WvoQo+iMJyvDr7We5GcByBtFxYfYJR4+Oweo1WzVgnnqawmudqsOPEKWE
2S1FozBaUoGMucjWOPW7qrCsn9pUyM0dKnrJHjbt9lGx1OEWBOq3AJfXDTpl0GrYe0WIDa05AR2K
wqMulXvUm41VQEMvs23ZwAZ6fVq6uRScX5pLCSTZO2cUkeFZSWVXO1Xe1qn8gzRlrI3YwnpYMvS1
0VcFSny6Uc73QT39yqyp8ItY+2cD8mVzwJxeaknGgmvUg56Mc4v0a4oEPuTsoaDpDUdQctWo2oMb
/R9nZ9bcNnam4b/S1ffIYF+mJrkAQFKkLUuWLdvtG5TclrHvO379PFAyiQiiiFEnqVQ6snVwgLN8
y7usrJMZUE64gG/kJc6nASsnIrNNwJKje+m3lfGHBZN3n6Be+jXPdf2RKXfHIvQhNQvA+zZqHpcE
n3muAEGpeAIUwBr5/DzoOkPL84JLfWyMcjikWahbtlKKVrEzCi/zbIX+p/GxwsXy2WwKKXYbiy4O
lqke0g9JbCLs0QS6YfuSoL2ZL8/D0bMCB8VevTQXQUTMUmqNCrPqR9KpmHT1QKNDOOQYp24cPmvR
G0UmmWY34nbca+fvAcWskRIDHwJHYzjTqZR80DM9tvseaI0deHRX8nragrqsfX52J4ieuQ99wdpu
cGFAxh47AvzntR3yFRy6fakfFDLlQ0O38xEt8cmJ++AgBVt2WJd3D1Eyzi0UGoFvX5y3htLjpVgQ
OpaClj/iRSfYPhKhtpcqcWzjSiRu1IbX3jEocThzwHqoos5v41V0jh+k6AkNvJFB07wvXeALDk5E
nh03fXrbFtE0VyTefmwwy38PSox8PiiiB0RKUUjUigT8QUN3/V1fzgz9clNxfuUkBEoC7HSOvzj3
F2sIbHXZmjCmT90gU6agQn4nevFWLDn/lvNrkgnhUTKLoM76pPNnffUWlaCFf+4xIRqP8gMGwum+
7rTMQZNMlbhkUv0QBf03Qar/QsNnhtwD0GP0y74IsIyh0RG4gzIdSnjqJv5dAi1w45xfmR+oR5yJ
KOvrcxvmfH6SGetynwrCUW7TzKFRa+HtLU2UHkr5g1lEshMgLH/vAx97e5ROdqi/0G7AYyxvGFkL
xC5E4fgU+h56dZrg7ZBnN93Wn4KNrbCyVKjs8SFRIMHedYk98ZWulzlp8M1FveC+6g3pCYZctDHK
yoajc8YjMtQLQ/v8VU5hGbZC6/mn3MRUcieVvvysxbqF5M+QVOYe1koxHHOfGPrtudU/KVm0tsBJ
LQFoSdZVuSkD1Wh6ii5WEFduOE6FO2RCcLweal3GBTMwymQnIC4LiGixH3qpDhPAbGjJFyGep8Sl
GUBFP9xjciT/hWlxes19NLBfF2XZuIvRO/cMH0lDv8VeJQn0mxEiKm3lMOu3XDrXZkafhTAdIDLM
93kRvdrpfaVZlRDW4SkuuYkMRJrcvvQ01wyFrd7O2nqckx0Aewbh1bK4bcpSYybyRI6Vef4tVarx
ICj9r+tf6hJbjQ08aGauV5A19IsWE8qtSut1QgyUTINiFylx9RHZKPzXq17ZDVFTunSUsSKNBH3n
hb2GPOf4ZjQMzzCrIyDvhgYP8fH5Sw1Co41EjzCyF9PymCildFB6JNVLvx43VsvaS2V3z9J8EiH4
xcoUQkuMMhRV4yRobswhGg9DbIYb1NLVtwoZGQgZ7SskXBYzohND0xMawUksJNkNctnY51M62QZc
eKcV28TtkVR0cpRo7Gps04+lp76ZwTS/VSghIO4RrrzAQ4bj2CW+WITwafN8H5JYg7rMexvkS7Lx
Vtd2BfkhZyekeNDXi/0eYIVdtHWFqfvg4xnWjoZdDUP1faw3u1mrQ0H1BjdHInBx1ZaGEqgaRPMT
zPtoJyON5ipDCBk6VN6MXUViBaQlm4OkFILKImGcFcYUK5FSiPZt9QngjPEFdRIUEyw90DdS4PkN
LSKIGbTBcLTNEdNY3LACu9tQM3RdhKTp9qIotvY087DlKhIOYlaYP67v+5XXyHgM9wJEu9j2otBG
viwinNMWUxqgQCw37xVyh3swW97G6li58lCQmYea0eMXLN1OLXqICzPvkc545Gpk2y4yCVaGekKc
8n+ocXRA5db4dH2OK1ELJBVuBFA3sFeXdRVRy5UCBVnCTDmfdpVchJxvYnKndLWI0G1U099oxbss
Sfu3Ry0UyJBbhLUyVxcX+2FIU4FdoqGD0PSDq/lB4GKQmOyGdNMkeO2oYY3ihTjL0xLqLo6aWh+R
80qwFqdRqJa2EerDrpClYR9lug6FX5HLfavnxkkWAF65+VC2+rvSUtqvb37bc2hIKYtC3eV1VQha
6CeygMeB11a3gRDXDjUdWoax9xzLWPqK2Ne4wwDV7PrAK0c6A+uwY2bx84uljD29MhY6IX6QytYt
fHH1timicHd9lJUNQ/GbEx2hJ64Oc17kry7+zE9K7iiqgjId7c+S2PZ72R9nQY1NzdPVCb0aanEW
YBjaGQNdrFMzFLprSVPiGmK7VeZY2R2zPbFKTWxWBH0hFr6aEDDXoKjnzC/u+/QJ7q7/KMPhORTE
HEc1ysIIGqGW0f7T2+zx+stcOe3Oxl7sD1kZu0okDzupcZrt0OYy6NtT8Of0kOyQd7uxRC4J9TNp
n1oClYQ5tF+W3fIyqsdaQFkK9Kcf0Iv2k2PUxOZXKi1YAfYtmlZ2DcrHFUfPZ+ZWorzX/Hy6RTow
3UJkrK2lWbeAki+SxKilnK+lSJ34+vjynbj6Eew3aM7d6rTEC1tV+vbz2981PHeI7ooGTujl/Hj1
nalaDYpFdxxxoeJ7Ro9tH0ToLMN0DN1EGt4MDuJNI1cy3ysc9RfADwsZI9CpIx2c0CpOgarWTmSo
ghv4urZRKFtbwWSkRI2UOI0Lj205KL0+ULDUVSqa9MBFveBjL+QIpwctyIne8CmNV6HuDS7govjt
a5joY64Qcixcxjy0tcdBQ1PwJIaTDuKjfBZH9G40uWg/RkaUbCzhlTWDKgueLtyhnEHLK0XqFXNM
gB+fuqpr7pGOUn+Vfl/+UXRCu3Wiro4100upfuqXqDJTo8vQ6qjpNIY2vM88XTtKoM+OrQbH8vrq
XBsKwgcBuUbT6uKmzDyRfpnEsRo0XfBhEvppr/tp9zkSSvlwfaiVY5UYl5MbMgvl3WU4F2e9LuYe
vcVk0KL7AWDwDbiBv/CdCEt5czL0qZXv5NF0Lk1x7mWUwR9j3ZROA+7jtmtrZWNC8soGoHHEdUs6
Ay9mubUFdOQiD6mHU29OhgB4uTCqHcboqrUfQGqEjlKlUetAOAOuI2eG/sPLVFR+o0oRvzcT7syk
JvkIRFOT4s91OvBXgqbXcUgRuhox38TnfzfaqMHp7AmEjTQ1UbZqERDDxH6MOscKLCF0sRxiwft5
qjxjat1He1HzcCEIGxMAyPWvuLJg6ALMsT9MqNnx/vzsBBTUAo+HzYCWarmD1jXuLFQn74K6v78+
0trbxTUSBCByGiRS889fHZyCGXt1hbo5Iiwy8sYwTg/moMcHjBpyjNrS1FFaf8CQDx+86yOvXI8g
g/mo9PVnIuRijq3RVF4q5xiLdVG6i3gfdhnH/SFq/MZOM7HbmOnKzgDUShtX5Ua6BOvRQx1xbgL2
3Oqqv8tzb/oGst7aCMfXvtwLaXyuNq/AIuQgmIDChSdvgqQXdXL/IPSok6G+uxX5rw0F3BkTI0Cj
5PnLT0edUPN9kYJCpeduGfrVHqJIYscw9je+1Rz3LRI3mLgz1h6yFZf5/G5fr5IR5r0oe1i0qJHQ
H/RGKb/JAkpWjpV74T4dovQjXNPC/wv7YO5RIwpGAHfRMy17yZj8yGTcAHwZpKnhj9QbPrSeUT5c
X42rL5NbBzwnEcRFHQEsARhYTQtPhuBHyM35qoPkqOqMUr4VZK8t/HkJUsumYnFxyTX9S61+DBEA
GlNHhzD7lHiJ6GiWP743Sgoo16f24oy0/HpI/RMYQapmuSx2GoZiOhBBZICMPtC+0faVv5YAMD+K
gCO/akUafB6SEoee0KiCDjl2T/6V05P/ZEKsER2xNYTRId7BqNPoyuyIIEE72maNaV6PC2qzbyOj
e+q02izo0ZUDXKdBK1O3knPtnTpl6pab3krzitoBE0HUiP9alie5KzoV2ZjolLVmR1dWSH8W5L0/
ciOqOkedVJP6TyUP7kQ741HpzXrauJTWzhK0gOay00wfXe6HWjMHoyoN6P2Tln9VdCC5eewPGxiN
tV0H6olGLF9uloE+33WQhJpOmxEDQjVm4N3C+jCE6aNlDeUNmNPKsfBMvrm+WNb2AUXXGRoOhuAi
0Z7IPGtPBTDUGcIPKEfSbRFHwY2cNO1GwWRtG5gzqZgQjOLTMj+YfAoUBFygLiZR+G4KqvSk1Ens
I2425e/7OtsSHFu76ixgHi9IbWiCi9cZWNh36Nps2x1UxR1bYnSsEMOpQjBVWyz65otSC+MuSVi7
11/q5YdUKGbBtgTlvwK2qRW4KXnOSd1YfbLDhrkHe2sOOxN/WWdoMbUsUy3YWD2X02VQ8ng4kci5
XQD0ppIIJoow7hS8JruRBfVHr8eqk0y+jNtRot3VXq65Mv6XG3WhldY+I7MzZ8VqehbL3WGOmlKF
PQ4jal7E3+gOJprdh9MEFRFvgR28ZEjPURWjQNBYQs+5o1lfvLrOP5QYO8l2TQgrO3WXBFtH76VK
D30vUO0z+UFZgfoggi7LJIXkM1pkfAF4kIG9Q0vdczWpy55xGcs1QOpCdFePTfYj9ScCIrWRlT9i
0PaTTecwTTYuucvDhGdC5AbGL1klFbXzbS7lQy4kLcG0mLbNjdKhcapXcBKvr8HLjU1ZARQbGgVr
Co1GFtGnzQm3LC/VTp0Qm4FTJKEg261qpVsmM2uLjxQOpBfFiFl663xOrZSGZitwRMdBKLxLE020
LTEZdiST4iEVlXHf+rn6TkXjZyNUWZ0nyRTEDtRLL7x0YC/AfGyBBwKgAFXewdarSq4xQUJ46for
XZvkLKoNvQXU2EW9pVTqKIVJSaznB+kxgEcQOplnCaprJkKGJdzomV9Kry7eRRO6rRvL5vL8pPVC
uIK03wweWcbPfuTrkcoXPJXKWDtjEsYfDd8I7Cnvo4Mqx8HGnWesnWJ0Valuo5Ayy/Ocf1PwOWNY
5rNRdadEt6Hc9DlE4CJrwOtXaMDjzZhWfFwA+s6Um5BTEzqWT0Zs1ebOMNshP4L0H6sHFN4gHkyK
CXs26MP+Q6dMjfm1C3uh2VEzi9LbyZBzTsUWSIhLfqcJN5UeD94B++EwtmtvlCw3UPHA2w+lVSu7
tAM7iZ6rl9U2pYpWAZvelbe93kUN1lGejvSXLHnv0rgDsZ6bk/6VbrTp22JQZjPrIldvvaINRAe8
ZVfA7G/yh8QIkRbtB0HJd4gwpeGumoDZ20ZSUTPzuRextVCTbkbMKIiNdTT+BCYd5nA3YB/hwNWO
yoB4k9790EBzym6vDQYdzqpL2OShORpOVk/4ycpaU0Ftq4WsdyexbgD3D12s28WkdbKb1J5u7uU2
DCQ7KcR0YP8GanESIizh9y2K+OUNcZzymGaF2N6msAYKtxw68V6kwx/arad3gTs1vaQ8XN8Ca7tt
lu6cBc9o4i7XRIvAAzcX7fYx8hWXsg7WhISHh7Jvmo1LdHWo2buE8wTdo+V6b2hWl6Ge0G63pnTP
AVY5iK5472oMxK9Pam1nzQNhC0h78yLu0mCwT2nY0ddE6UGx20qPHkhC9EMzmM0PrRS3AO5rNwCl
YlpjsybwRdDVGFMHarOE95samWYLnl9i6yiwlTZOrLWZQcGjRjxTGi9Eo0S91WkjYK49iVHl9LRj
3VYqG5uKXEdwP26pia19M1pT8OOo/3LtLo6MwVMREzex0lHEqTjgqVS6edzVDy29zd31j7Y6FIpY
ZFX4RlwogfhcNJ2YBdFJF9vunY9G+EkqlHo3jrr6F1YiATLxvwI1VFo6KmQjkLgkGniLWabuhDpW
7dIPql2gghJ/+6zmIhCtSX3OvhfSZI2uD0pQoKY8pgNafEI/RDdoiXke+Rdq59cHWzngYaAiQUd5
5EWVanHAq9KI6sTsgaeYsaNMltnawE9bG4WG4tCgIv2BFH8LF3GZzdFOg92oAIIkoVMW4LwiyZEd
FQkV0kENf9CxKXexKpWmXWkD/toU9j1aFTr0TYiElv7oC621GRde0h6BK/HXURGmoI9+4/nUDbHi
SOZqOUH6N6jWZKXwQbB6pEiLoEzeI8Zipg8+BNcK8XvIFg42N8VjKoopV2+IaMvGp1jZqJAcZhOl
ufZJf/f8eQYplTs9zFHRHnLU8FBgtKsol20tqOKd3nhbEPiV3tFsmwDJmkVGWUJcvACr7AFTGUQT
gRzJdjNaw03ZTqYdFYHhxloZ3+hGXuxVf/J38TRF1GFb7zSZuPtdX4QrZ+GMYIcdQ9jIfxYPInWa
GKYmWVqUJO2N4WnhRytVvf31UVbnS4WVvgodZdQGFxurohOIMjIGIpE5QxHM1Npj7KzigI5MSt2Z
2dGwCtjspAhOpSEt4tdgXFRqzxth1cq5BTaJihPNAR5lOV/07PLcQLngNIyD7yL3x2GixZODy/ZW
IWhtUcEuR3eOmj0B3HJRFbiayQWvNsaO1E4BRjgj3/1DRJDxU/eNbuMeXTlPsC3S5n6kJSOgtNjZ
qZRPjVCG0SnJW1lwVOt9igZ1Ynuir/zsMrF+SDuz2Fg/q18WyApriC7I3PM93zppHXphCs3upHql
0tliXpsahEm5+kmMWNyh2hE95mGr3WjB+L5HHp9UL5OPdVBvaf2vzn9WIwLpzAmuL9+3rDPfqeDT
arUARTNIund0t9p7vQ3bA8l49YWqw7B1Pa0Mi2YBnCXuXMjwy/KY3zRU6KioHqVswJUwn8xAchSk
TPcVNJjMgRCNhlBdmGg4Xt9VKyPDn6NbONfG+F0LlEZh+LXeNbF1VLXG2MtFlh2t3hgOggrTM0Lr
B4eZbEuca+XAADI7e6/MNIaLaqCCxIgRZAwaYuawByOT7PSOGsf1qa1sUyy/aMlQnaD2uGTvgKY2
6RMiHx0BXXWFMvLdSlX2NUzcjQW8Mh+s+ihDc+BSHFvGTP40BUAVOfULUBf2oFTyfeNH8sYoK4ga
dIGZzQxGZKBlho5lqNbgrILQK45lvdM3pfAQSWZNWNj7oWBPbaGrtyIw75nFV5SozwZ17r8vKexE
b4/d+HQcwxaaAyzaxbpBYNYzPLHxTx7J4j6H/P7Yx4ZmB8a0pS+4Mu9ZrgFUMrfcHO3MSf2rVgah
fQLmDZS3nmEvnVneNHKZS9KPWk6n0okkq2x2RTF5n8JZYsDJorq7s5pK+Xl9Qa0/CCExty5UiIu+
pll2QddyDZ2g+ns4SuWhg0urEtoUyjyYcbW0r4NidORQHt00HGRb9lT9+fpTXC5r3gaCDy9MwEun
tbHMtQKrWuHYigUizzwPQlGmjvKwlm7soNUJs9A4IQgzWHLy+Zsv8lQNOl8TjvHsVuYofhkpdpgr
WMMmoCduYKfLzSEPRCGyDa/Tgn2q+dUJIWT4ctenvXJJAHZkvhRGIasijHr+LAxnxY2m+fTO6gDY
dl7onyLE3j6kftH9GQlKiI3TpD6MSTUe2xyt6x0OoapiZ1OARtf1p7mMgM8fZvliJJH7eIKzJ2di
9hBoBopevTQa78uo6J1klEw0huA7WaZ/X6AL9vajgHgPYCs7EBFF9IzOX0ZZF0rbIX93QtYbIr9K
GvOCjP6BgwPxbRIX1oexy709gn6zyp1gnXgXQrZxClwefDPUnJAPDpwxG66dP0akshh9vfVPsWY0
N6mmj4IzJWHdboxzGQbxu6lVzLhFWivLb583hhUIvQSbRB1gHhkRuEwtb/eTpgc2omjCx+ufd22P
zaYilJYtlVt5EQYFqOJMqjVwuqWF4NZDMRyqqWttFCusDd7F2lAziQzwDNNDIfb8FWZm52dmz5kS
aUJo+zT1XN+cUOnL0HjYSFFWxwKTCVJwNnFRF5/LiLQszbLYPzVRUENgBxSp1eIAtkzbaretDjXT
A0zSbpoo88p5dWZnMQCCIdARvU3E4COaJOpjqvfdBxy/rG/XP9baIpzx0MaM19Epx58PVXsCZux6
BH9W7fqdWnjC3oiTdCP9MNeGmdkxQEkJJij8nA+jpL6We/3oHa2wHcK9EapicztCdvbvG01qv4ZV
nEhOakx0n7uibJ5CmDvRAfWkLHaC3Mo1hwtiDMHwWdHndBzqaO931IrtshnFn0PF1WkX3pDXaMxU
YYz5S5Ooh4rIYnK7aaRyWQe6/ytUo6qwuYuwogmUcIicvEqMzm1qAULeZGhh4MhUlH5lELjJfzRt
uMejaPBsymDJcFd6OctZRBSzcXpLzkiMo8owbnxTLFWnCwI940pNlD1iRWmJml2rV27XDIO1o7AR
dxgygCW6FeXJfIykeEjf4+XboFaNLOZuVCO8FmuMsm4SI0vBhxhFEN1Msa581xMcAWwva31vFw9d
Oh2MpBfqndTkyHYWYpGY7wn3xxvfR7DTniVEPihCDiZ67IX2S2UmqXcMlKr6SQ5vBTtBLOJbuWxK
xHr6FP0VuHtNu2vAkCMf5IWoQ1ZQ5XO7Fmv/E1kh+hOBj/GsXcv4vdlZJo1oENUVxcFQUPMnav9h
tHFRrOwD0EBz01SUNJKqRezihbSDZWRUjpHaJ++417H0TXwgHxPV5mBjf192N0j4Z3cYrmpkN6z5
YV5tOq+qcsXPqvBk6X64o58w2IiGT246ic0O5rqbpQnygUawNfBlFgFyhjLLXDDUoGsuDpZWzlul
MszgpIpx/CXCfuFrL/URYuyy2RyxFuYubgpf35jvyi2MJZtGJWoWZYeqcz5fUwm8toxVStlBXt+Z
vJQbpOfvetWc3kWW+idtTeFQDR2F+LwtNw7ulZ4pNUtq6BCDgBWgN3E+uqVNkpo2bXhCRjSzkGnq
igPmTBTf2gYOYl2pXX5CEFKubQRJ0u/gjNr7VrFIJtFsje1BqpRDGLT9zfXzcGXJUY6ZG00m99cF
gNpI/XQKKxHUVI6VJlcn+WPUDu5AU2xjda99d6wNOXTJArhWFgsuRMVLnqIqQMIt1CH1T62TWOmz
qPi5HbWWtaNnvNWZX5seR7AqwUiZ4U2LCzOIxjTpTYiK0MzlPQeIdPTQtnofCdKW6vfaUIiWkkSS
nc8E//MvHDfAzwiwWNYS7VaN3o/bVVKHL3Y2Hq5/tJUIh3yYTvIskjr7v5wP5fWWCThF5RKLRk+x
88Ty3/dt3jW03aPmEEINEzd2z8qQtCPnfuRsTklV/HxIH6sWbPdMH6uxIthhNKB9pv/k760Aba1Y
G4SNDbOyWOYmLx0aCFmX9bs8UnoqGOhkh5bMFd0On7Iqyb+Dy9adiWPS1vpx/AsnE+Bk3uxMloJm
ujiZEuDghj5Y5I5h2TpVJ+t3wpiRPA914iC+3DhDUbzZwZGvKOkU5BH/Qy5eXwyqo4Rndjox3aDl
6O351F0Nx2NDGH/hE87RCDEqOSkwuPNPKPl1jmDYJBwVnKltujaBo0S56c5yZIc8TITd9VW6EgNR
+YfSMyOJKXYvxvNiL42MZhCOVVwV3w0zax0z1rYWyvxbzsFvMxOZ9gItQ6piy20nhN0UGbEpHJM6
kw/92GZOPmWmU+eV9vZtRxsUfo7OoiSlX+zwcRitNrEYSpX9/LYXIHykivUtikpzh8HnllrQ2pZ7
NdySUBqBYdbpD5O7B1ZoB4EmHUYla1wtSOQd6LStnsTamwSMxuWo0eEwljpjjRLUo+EN1nFUp95G
DDk/IVWqOm0nNBtY3bWhZvYxZOdZDH9ZnBoLaBwS+onHeoznueTFjVoMvMUWNvn1VfjSrVssEFbI
DECjiX1Zh6kr9lZsBBjDZXJ2oyM13gIqiPqjSfP+dhA94ro+rqx4h5d19LNS26q3e0rPAJXakR2p
KqM53TSZgpp3QvKsfxJDa2o+I9WrNjsVMxnRQZ/eK900n0TtHuc0+WBmsfY1Upu8dzSwOe+CJNM/
GfmkfUVUk9hd16dE+UBRzvD2XPP5zyJRUrQZO7O59ciF/B8mgedow/vA3iscAJY5gywFoWuAYRft
XvBMyy5UIPI2Wv+N+aOeukbcwWL1v4c4lox2ovWiejSrTOwdLxS7b7Ec9e0B1RbtC/U4LikyFKTy
lQDxOlWQ/NjujHoEezAa0a+U0jntsesfYyXmpAzBv+f8lYtkXhevYs5J1yM9LBBxDuRYf5f0seeO
EkrrcxeM5IOkWQAk8pxA8d3YuysrjqIrzCEI9uiiLI+JWiKAErHjxRRDy/c9f8JNgpp6z6gND9cn
uVYIm7EShLgIMjLefLe9mmVTCA04M0U4Cjj43YzktlDEhHgkvmYFCsko2FxevVMFunqnZsoTQi3l
x+sPcTlfHF3Ap9OeUOk8LZsEKXaIrZYBSUybwnJ0YLyOVxnTZ6WJp42r+vKcn5Vm5k4mesqQpRbH
YpqqmeHr9ON7ul83RLfCTRKX7a/rE1obxURJyGSIlSqLNoHhKTLCd5wdpff52KtHxFDlLcyXdHnq
og2EjAz9LH0GyC4CnWYoEc4BZwVaz2w/SnTNnuJumHQHebKkc4BYU0JHGaO5I5ttHnEXmA5jCC02
nCT9CfJq+GfUVxZgZTH4PGIjcNOznB+vv4wXaPD5oUaZlZYT6m4Etxf1Tco1iWxmfXBCs7o+5dRq
Rltsg/RXJ5j+DWkFAnYy1MD3Y+Z35L3p9Dmd4n5XRILhap0h7juj1e+6QJ+O1x9tZeHRrUGag3YN
PQ5tsRqCdgoHzGHQTjfr7oDNYHWjeXjcZLqUuG8fCtYAkF+ZfBlVrfN9ZgombbAEWZVGaEVXTFo8
F7LS2yVKvCl9uLL8gKPDxOAaAcu57HVmhAUg4ohHfUjfTx0l1NTOKTPGB09p+ycdXb/CaUlefbvU
vPYOjE/X2UCamiedskbzvvGRvhjUulOBhFHtcYfJkn8UQLywYDYhy9joV0/DPvDFhtKekJexXXZK
/RkLx/CrWaV9YCv0sm9GeYgSN/I9aS695MN3SwOM64pa294XMxbbVfQJHfVakJCTTtMBUS3J1woN
8pSoPDX0YCj/JrlW2R13yK+hzwPTbtDS12lIjFHpyBiIeFSj8/BTGUzWFkhpZYXMkEoybKrRtITm
n786HgU6XnEdoKuSmmHnyMOU7WRg2x8HJd/CJ82LbbFNZqQBRgh0HLAGWSzG1ko0xbNI/6Ys+i61
SnCYBK1xzFSpXNmsxXsLNoSLJb1oh1kzbqzPyxwGPiAFB9p9iPHQwDyfqASswmwTCsOVEotuWlmN
Cw25dHzLwl0YXgiwxnJLmmdtygoR/mzhiljnclP4vZHGAirTp0GMzF1F/+XY6PXcnm977yHzvBHk
jZd6h6DIqSuUbQVE+Pq+XDtDZ9LSHCfTb6AGej5xpHL60fJkD/HkJmbdWUl6pA3kWb9GzBqkPy0K
Ta3d0fg4NqAmwxscnrgUJ9rowq7KVPm+jyPzizxl2i+1z3skQI2O4v3UC1vwjLXXRTMC6D61oZW6
TKkCVTMq75hiW1MCDwE0h9ZxSAxYULzS7SYMZQPuzjRUN4XuB+KjFNaqufHKVo4XsNSsVDBB4KrF
RciQhSKZUVwRnijW6PSyntyrWVO8mZJBgsRyhDEwM1WXGVkTx0aN7LdwHItQ7F1NsIKHwUfF1snH
vJL3yDQXn6+vhZXrlMVvQE6CTHNZFfETYsy4bryjEmP96VZCoR/qtButHWAk65NJc//x+ogrxwsI
GNb/DDGCFrVYfLXkAT2vfe9YcSCWBNW7RqFeMCRxulE7e6nHLo4XYnkUxZDenZtNiwtIi0svDsdG
OPaDLtyqgZUYNsnoJDphMQw/WHAT+vMArkAgF1k6HuNICn/01G4yV8iK6gmpd6W0YdtZz56OfrSt
Crp0q8W9do8lyNDbtVRGkjNJ4oBKYyqI9b7qhEw7jXJB1cyoqaA/SzV6Lo7s9wMxgFf4FqL4Q/XQ
9iGGpvI4eGD7Yrl41MKaoipJUpDin0Iqueu6sgOC4LXND9otSCXJg6B+7qSJ5lJVWNm9QKf0aFHP
ImFpBNV6ICoR3+FgJkmu2ql6fsvxPTQf6VSBsjbbKJ1cT0rAfXdqOX1UCbkFx8ysGBpumgnVTRhn
yKGbWSkFriBXKh5rWCseLOioyUdCfwA9cj6iFVGZ1qA5SM0bjRO2sthigV20d6XYVCnVU4PmaZCI
jy1ckk8tsk6VLQRCdxsmZeEjOsOR7EwDEM48tcxPikJCBXC7Mz4oAN6+mFKdmwBnEJ12w9wo1X1A
1xSc+xQNk5tN01DaadXR7MLh0q+chvfS2ZOPI5NdZl5gumagm5xHqZe0Lg40UevChhATBFkmC4LJ
kCfwTmRfEG0jLrI/YErgy4T+Z/Tl+mK/vGIw/oTibsJ0Q+tzmbN3VaOZ9P60o0gxedcIcvgtQfV3
L6Yd8oeDNuxRud+Ku1YSnNlulFVPHgeneHnHBA3JjKZV+nFEXQyVJLVU0blS81GjJwnA39aVyn9O
KgXDM6qTJp9EDqoxeQdhKa43XsHlfj9/mPlofRVOIEPExxEM2P1x6rsZnoS7XC/l3SBu2uqtvG1s
FaFrU9eixbwkWhp6ysbqZfUocXI6wPvFU6vlQYqF5WTtJzbKbaOgLnb9G69MEPAsQQyHzNwwmY/Y
VxOEmdeEbdopx45j8+DpYukibQA3o99Sml8ZicQcqAD/YpZLrdKw0VG/jnCNaQGou2WjRQ+NGIjv
ylYLvr1M6r/+HP7bf87v/3lK1v/4H/75z7wYq9APmsU//uOue66atnr+7fapqH/bt9nPpybMs/+Z
f8m//9L5r/jHbfhnldf5r2b5p87+EiP960ncp+bp7B92WRM248f2uRofnus2aV4G4JnnP/n//eFv
zy+/5fNYPP/99z9zVMLn34afQfb7v350/Pn33+er579e//p//ezDU8pfc/AsSn+ET8u/8fxUN3//
XdD1v6FRT/zINU1P/MU1qH9++ZEp/c2A9YcRogWWe2aP/v5blldN8PffJe1vdAUpYL8o7sn0dH7/
rc7b+UeC+jfiGwUxDLBIc3wIEe3/Hu7se/3n+/2Wtel9TuRbMxlW3X/uvpcVAlGcqiu1aws0+aLD
TUWgMIQgT/dhYlGX3LPZ3QbBr1ev5F+jvh7lPHx4GYUyChrCBswJ1uTihg3NAV/jtk73yIfuMzN+
3w8GirXDh6STHt441KyQQHWBDUZ5iNbk+TbzakVpicJo1psxqHCUKJKdL0Y3eWXuro90HuwxqcVI
iw2t92KoThUjdcpDr35Khsfrv186P6fmAQBp8gWod5F98IXOp8I9HDZpVcV7NY+C8utYd7q8bzJI
ql/NWEjLDzR4cm2vCZNX/koLBCE+6aCli2NcYxv1pUiQCjZswAlj/a5IBZLOfGgNA7fsRu2+pBax
yU6Fede+qSz88tysdRi8QIQ4f5ZiFROg5lIY0mhfWI9JcieAVI/jjYB0cXm9DMJ+IlABJKiqlJLO
X06fUSIAgRfuRyHEhWa84b7/oHUx1kfDvpoQ/gawVmGKIk4bK2yRF/3f0NCbuDa5rperWavrDJC/
BeDS/l7axXvFxkbB6dzcsXbTwf9sHSonczYWAzv+fKPSU2JVa+wgOjGg/8/nK1bIOKZWEu3z3bQv
3H4H+PBkusU77SS7W5pYC3+pf04RkgcVNAWuDtKN56PpRRTwYZVwDxjkz8ENH/ybyX1I7N4Nj7pd
u7077AL7V2UX9qeP/8veeSzJjUTr+VUU2mMC3mxhqtobdjfZ3RtE0wFIeJMJIJ9eX1FXN4ZNXVLU
SgtFzGJigkMUTGae85/f/P5OndPf/dOWxJ0yWz6dz3jg/oLRuMLClFLY1WFN+thKrbOK2jrWcZ4G
H4qsehrTYoyjPqWUS0DZMyONnFgkoC2H+SxMgrvuer0U9/NZcfjTkv/xlH/z295vlwRndOEy81yC
Is29eP4YnMH8uRg+juftuXc/H7aLMvvT2/hByP7lqicqnAsiB6R5+jb+VTpg1LkJJ19x8IiLM+cQ
pcYhvLCT9SzM6hvj2XiuLpfbfIj5x73Lb92DfWmcm+l61T/2d9OFe7bHf9rRT5/bzz+Jwc9pgaOG
gNL9HkijmVLz2sjyEGpl9lcUt9OHpajm5RLtmpX+/pP4daflyIAvB/jDWqdS/vn+0V3nJWEl4lD1
cmvSvbFlHZ8+zy37/YV+vStcHFBCIAI4ZZu/dyBfZyDWdR25UOF+8VsU/4o1kkitgz+s519ORMga
J7SCdhqiAfP/n28JbxqjC4fdyIrROEatn9nRRQcBzOn+dCD+8Ir+6VWdLoUJIhArJz18/58vVVrt
nC+zNDIvbu6Wu+VWHklLvZfX+/VpB7GfvYsuG2/103KPV8er+Tn8w72+g7nZTQJy6ih+XQvFAdPx
dzc7UHgY9spkWpzb2XKuD8CmMcj2YT+sV206JF9//xrffy9A/6gZcZwNqQXYSN4XNT4uBvtpvXQE
Jk6kM3jGH77I96/vNFxAg0b1hnX2iZT77plKdBqy3Dl9ElLF7pqz/g+gxC+34PKXnggalGTML94/
sgJjhDHYjTorNtAIMrqi2F3W4Q/f+/urcI6cHC+Y3MLoZfjz7jaiZp3VsvdtBn2ePLdhWpMxRIr/
d6/jdBWENfS3BJth6/TudQyjVtu0dG22kQfcp9PMsiBLDQeIP3xo75fv6UJoszDvODG0GNn9/Fbw
Eo+K3J64HdUHsYUhb6Lddk2qFougv78nTO6xpwBwhHX1rjZTTbP0k8GTK21vfGJwMdw0XaH/+ioI
m9lksXOCAI+FwM83NDIosCK5NJnux/z5ZDB74wbEbf/+Xt5/zFD4YDthRweciEnO++1VzCehrvZE
5i2NfjTXSV0PQRuc4/htZ3A91j84Uv/61XG9Uznzg0ROAtXPdxUsdmvnrS+yAQOStNuFG1MKe/H/
xV2djDYhAYV0We/ekBQjQIvjCppF08hq24Cc4C3izDVm52ygTfjDV8404mcUmnodvTbbDeI/uny2
vPc3Rqbc3ERVneZ50dxAywzs8tafGUmEVTq2A5gXMW1Bm8yDy6r26kLP6YYxkhEbROs9YvpS67Rp
8SM91J6pA2ij5awSBGHFngzB6n9f9sG5pZezzr2uWcwj9jzWZ6fsgzIz98K8E74z9GkZFAS972E5
HJBV6iUWTOWL2B1tKLOYKPRFskgb6KsqHRLhyl15j/5UWmiIp9A6g0wIcXXUBqOOaJHelvlQKFqC
OOSck/hemZr4dEYXKUpuMgLtxhy3jzxw8kfR9EXbA15L2iL+0SqJ4hRO6Yg4ZMQHAs8kS/JDanU/
lwZaTS1GcUcAkdyOFvz7Wy2r9TGsd37ogBC4jcvN5SduamreRlmASs1hwz5V5/n8ARmCd40seZmJ
0WvdIFFDYJH7LpvZOvIwwXTwIshvpWyrBjKf1Q1p4ygLByxD7TL2zEF9dYrBCfA9WYMbf5AKPHV1
BdoWom7uFakjbqKFNtsDuTsKJwyt+puOHzUkp8b+E+pFIharsgB4zHtzrOJqWob1UG1TO/OniXZJ
rAVAJiHddu1SJdb6qseQ6i5kStEl5b7oMdbszqS9uTaYq9uO3XCxNwNXW3Vxstlje3ESf/A7K/aj
dXjFS6TFUwrxCd4DhdkE3wmnmIck0MLsYxnIxUyUmHvS0CKh16S1XMzBajEZBWeikd/VesmXrGRi
UlXnMMmjQhyndRjfhL23ILNgxVUWGNE+Jrt9MjS19L5dR+Ct1P5jtMwxnl6I66RAbJeBX0dU4ZPa
XspadwZZomYzpZgFtg9BKPo6LhzZ0zEMdYj5o8lgKx26ddkTUXV7HtttOz2h6KmG2Halo68UnPKZ
eMZ8qAjn3PIw81ZFtHvZ8QXG41gPB8/q7ePedmuIxh4hE5yeTg6w2zu6A2PRzqfA6rqP0HWbr3bY
em9BbyIJ7BfZOsni9RZvmNPobHUq64E1rT28SxxhYSoXtm8tzOkpMehkv8gqIhG3mAP1nW9Lg9p1
OUEqusdnJW7JpmFGa0M3j0G6oSct5Nc2h8JxDC8VG8zYWPI57ekezBbPazXHl8gj6muPoyEy2qQM
5/BptD2WF0hdWyTjUJsYQY1DBVdfct7F2ADD7yttFV0OTU7ckPIVSPrO6EFfO6obboXHL43NdSGN
s4AIWJ5vBS163NHifcH+pioyc2yMB9NZvBJJQWUaqd0HCBd9LcgyiXQZOoTtjFAjlghJ97FyRD0k
OYacdmzsysKuXITmC0wNG1+qYAue7LVSL4MnhiItsIzPDAPXlqQtnObYYZR0Ewa7SYfEo7/yWg/r
zx4l45N0bPWBoEhl8Rz9SMZja27zcXTFcjkbOKTHEHHMb/YmRwibwRzciAGQIcWieJZJYYzb9lBu
0ij81MoLrzwfSzusElJgxff6NDyGAu+uecr3Rh0z4pu1p5ay2inzpLfbWI4XrYURL3Y/MVnHrkgj
U45DmrftxcaA4MHrLOPenhXTSlJnDTtTveF9K4wOmtsA73w6C6PFd+KimKslVRRvXdYsdrOlfsdE
Mc6n1jZjah7rxp6roUyiLuowoOlmJv+1M3ak5+GlPccM9jovlc3Elw4LLJ8OxSnxNAv7oS2Oe2EV
droIeE7JzFy1iyeI70bmloOQ50GZ58e5GGorXWxy+tANR9XrpCvob5Fr6PamwBT0AdvVoca7Z9z1
KRxerolQ48Jm2rcVcfFqsNiV9LwViWDW9lZI6Xr4wruNcymh19tn7oigJymHMvy2ItJiqYl5kilU
SV8k4T5JlXjOOBUHVfn6UzQPkZUYezSWeJIOw1UzYf6eyDZsuHLYNEx3LJWv1ys6ljobN2sob2QR
klnrttATUxk6Q47gKqpmbt12n3Egsr3EWWX1fRRG6Wes9Dw8ce2L+tztVFikAu/o0z4pjR/cXrhg
uzLnb8M+bjoeDd0bsbdvzh3WlAYMwRwXrRh6beXHgh7hqzyx2BOaQjUlpbt6eMSXRWjH9haytXaV
xOGrdjtPs5gDyf60m0YZ93MzuAn47Ngncxv1L34gFodYRGtT8cm0u4oNiftyrBo7uGRDUXwYQ7u4
/PewtkboJdUUqZdCOmRSizbcOQg8lCzpkJPlcmK9Vs/9UrPx5GvRf82lLjqOtXawLkocRnRi4wAf
IH70bZHQWrn3vVTyUUeIdmJNJ/1VQPS+jEKGxbEh+KJi8FLD5iQgYAA5f4utmL06X/VQnyxfaPUR
1eZ7pIiHnvIy3lpZPY7KJCzbmDBrTUNnJsDGWQv3rfW64NseRPnGpUt5CrNFgxtH8OQl8uMNGvJ4
+s8rU5XPUaBDDJIYAfYpUijTih1oBexe/rDzabWzZWVNz9I92zrNO04cXxkvS2DpPB5mq3YOZTR0
r0YfoO2xq9YeEr448by4Ezuv6Y/UHO42iVe14VmTjKM+TW9hg35T/jDwMFbSHM5QVcFKGdWo3ezE
avnuK3smoGB1JyzsAF+LxDX18jK1TitTwzi5toBEyI+n0JstaUNHEy8urOlBcNBamU/I6EO+ycgk
tNzd8IHQ7HMBEMqbW+WnxcGI3mUxNNX+VZibWUDkMSEewMdpuuFmqiDnHDl9+/kgK7t6m7bW0onD
kjqXkyDdmo3V+9TUboW8YlnK63Fp9ygJpkh/2AN8QqGwWf7XbinXL5W32lPi1cvUJYvw8g99s+V8
3/kaPFa+t6cYOYTEocJkWQ7uXHX2mc7hS2D0V4ExX41RKV9Jz5rH+06awXdNv1Bms+O3eFqtSyuP
pKNbVowUzpmPmr3CwdnZca+icaQetCcTFfJQepXOTPCZpwgfGn10jMJ7riUishhzh7I89JMPZCb9
Zl9jp9DhHrtzsN01uIR2CQGq45din/XJ6HEbmtTbHPv7WO445G9TH3WZv+ZwnUwh1JW0PAFrdsch
z1sbWAHl6ETLJWFj4SUfu0Lv5IsRYpQeIuewFvUSZV7jiO95OEz+oZRdnvXVMuyHxqUYMlVOEbNb
e/uRdAtp3VW7MOriLN/Xafy+jJWxP4GeE1yeUBiZF50pjC+6RcPmxZqxMV5glP3rcWh3V/HxVZXy
ET2W9XqNfUY43KAjzOt7tUh/OZvLxV6PNYN6J54xjX8mqDtyszlk8B3TU6IyQUrtLKmoWXaJaEaT
ImEVW02GVB1U96ExUTDuTWdi1tdYexSLNq/b1HaK8ktQqPDbtmmOo2LrS+tojG3tflyCLh/QKbrm
i8svLc47q9PmtTPO2rpgVlDhjL9HRWMkCNrpztK6YJp0STr60EdJy0l9pYHlqMYb0SpIHwrxnJ8K
y6ux2rFCCGhZ7Vf7Z2VvkZPpRerXZSrcjydr/uFY092o2Krq0bgWgk32LFpWPDXZtT2rIEqQI35L
IWPaDN0rQ1ZHUzTW8mnxIBShrHfzuWJjmaznOsQtM/YJUimONmkxxa1SylnPDFezUVPeB202Sc/X
B2+r1Hrhk5vJD9xDf71w53HqjqRWFuw7bh41bKh59LiEcB2fO3xGn41TxPAxX7EcuCCJzPwS7QLw
uRXmup75uXKLZG68SaGjhWztHUlMMqvzkTlReZCttvpsXrbdugczhKNgd/UYZco22EDgO7hGHCD8
JT+jayz3g2jNoY/VnLdBG2OdM3+zi7pDczxR4lx00K6aC2Fpiwa541y+deGp2sdReLb3EPi7MD8p
Pc1uGs0GRJN4qOvaOw+pC/2XyuS1pHqlCY9zStDlejYlG+8inXl6w0NosTMwoaiOa78b/UNjd25x
NzV7udEuablmjTDrMEYmsdWZuXZw4oXGSDoz29oqks7wZ1YNdqlNQrjsNPMgN6KIw2bo8mQShD1l
bCFh9SJl3hDftfS7/LBtBjGOG0e/vI1avBxivzV6N/WdLngg4lZ/UJEM7zY5O/2x9c3pi4ewVl54
yqmb+5OS6JO5N0pn6CiW6Gyf28W6lmavzGwMyJSIDW8p1hd73d2CMEC7X7OulWMRF25uWR8WEthe
296urKMdQmGzKk2ogKtpim5mk5eUBrxI8yKo7dY/rNNUWLcqmGp9rtoJmgkLea6DuIqMBgYsrAS4
CcqAEkcPsJHKERJeuREvUbtfHac2xotxyEkrjqVeh/Wyh4tjpEvlDpR/puJsLXYwsRsYFksTO8Z8
mnH0ZVFk1hqW3m3fVFZxOYtSb3FTAVXD+6sqK0RK25/qGjO3WhVXusXdybGb0P1IJhvnYTPk6rOb
+1QelRN+zA14I2k1+urJ8aZRPmAjQZ5ao5zy25DTJsN2GOcvthEaNNrdri8awuPqo1NI/dAPahgT
V5TFt8V01yl1jbZxvrZzr/KPGOu3z6T9oGTQuhquo0rbRUJaaSDielppT1wwg68hriXivDW76rs9
a1hEXTl4/bPdm45MvbAIusu+nYwXgwIqOoe03Q2xp4dW0YBUZAN1citYy5asnyDSRSFRp/Y63QEA
lk8Naez9hVUHTX3etYsw8EpS4aex0+MnNeT4RdGXjnm8eOaYp7hrYEmpPOMUY2q6kLJ8tVJt+v4w
Fmenvam9XZTPwWpPw4qoe4Knke6bvV01LRtHXGLF4uDLO0Tc21yrgMq+t55KjBXLBOuc+qE2Cw74
svbm5dq1Nr972Ai1qe7MaOpsXBv0Ml8pgw5kih1/ROw3oED+jBd+AISyDMrP2o4+IS3agbCQxQ50
d+htv7xvaRKWuAt6BvRupYWXMDpoRaK8CablOK7hCM6jdk6UfnTt67pDon5ZFXSoXyjKalbLGIYF
UrhBLVc7STp3silDlSCp8WnftC/dOpb71H0hOM1Hq2rDLBX4KI5UHLb1HbBlH+MxnJfp6IYCLbFA
DmemWhJimjmcrQt7gNM1pwKfpppD2N4TQ3VKpaWTj8bZQp1Zxo1PkRIX+6pEGuIlU8FHi8TdbveT
vmKaZE5erIzWL1+Cshge9xKL3zNVGHRUqJngoO67Z84XQbHka7wbQ7HGjb37S0KJDk8bhlKzoa/J
hzENRLH28Wke/jovIXPhyaCYiLdaOh/XUugXH3TzeVXNWJyHgbDAIE2YrDG+8sZ6JgpU48mAyqK5
27fOZQU4s0wV+oUepAG+fUxQWBElPPS9SXPDt9F4A1KY5wWtkxNvyxh+6SOH9Utye3FtV9I5OaKi
P8/kaIND7qr27vLJCF5zXeYffJHn+aVLVtWW5oygjhpaOvM8WbPyaof0qpgGZu6OEw37BQ4W23Ix
10t5V6kRUpqnOo3OK8K6AjE/L4jOgh554FmTR9fMYHib1NNjpeqewgur3ZLieZ5fi272Hihb9EOO
ZJsfbm3hnNgRUhu6vVW9DUi6Pjt1601pCTCpYtVW87k1Nm4Do5FFlFl5Pz5BIzFfHGBdKkfbm+Fe
qA0/NvzJ+YuqXS0+3BIe0FU4NfMab8MoptgOd+vOCboR+aIYOQ/nfRwe1rEP7yfMem/xfd6aeFrM
+jna8TPg+94I2cMMZsZAtsyDu8ERWPhuTlB8QEsXiBQ2//61a/wZFt9a+Ne1NCnxA0+D4wWkkN1U
hHZ7R+W3pXGYcVue47mFxpFE/jTdrZ7iFN9GkwQmvRnfq6KlgQpLpzCyPtxtO8VErCljqzZDUFXE
kCVKZDP0MpQDmNpaJagApUoBHDMP1oArHQPu9YLlo3deksXOMnduUCUgTO6VJ2cGybXZDG1sTvuA
/a1fBXY8dRFmYMZIqMLRpl6g5PGjEtZHub5arWOVydj1xZmrUXsn82S7D33uB69S4f6XbsLl5VLx
jN+DwmDTw6kdvSGYO0iDvSzFN6Hc+Us0jdOQtbKsvvtOjyjOsdb2CZnR9jKWZnsbjc02HIzVW243
u1Pl6Xyav3XIrl+UXMc6rXuxNyDUvnffM/p58oalo1u02kDGky31EGMbLtke/BVfabdZy/3Sz/f+
eQFmNdPKasyLqs7HKlFNTpWGXWb4ZVxdBYSKg8GlP5KVHEfVEF00xHwbKDJOtdLS6d3NOLCpO7Qj
o2fgOeDaMJqbV392iQozps7aqEwgnyZuLWsraYqp/4JIES95qi7rh5/FuMeVB74VB74/WrzLXWGe
tanuc7P20TkeZkoQ+8B2nTjN1uSZ3rvufq/MdmJ19xTJE+11lapipXo2pSPLZLXYV8lqV+2DHQBa
SOFz4I9mGTyKwl0fpbTbPZ4K4WWSqtJCPeLQGjpLGxmgx436WpbQHY0xWCn7+uKtrDAjjKnxxIPV
5jaamNG9wHa8OIxOV5Jqo4hhJewmQj9O7PP6KaCYy+lrhbhtwzB6WYAdvg/5Op+R3+3IDDh5WRJo
oUZyaigzuzwUPnYfCc7X621PG/aoS9XcAq7lV4u343MLQ1e92i5AER4rY3uhiy34iv1jE2QwoJz+
0sX/yAUQFfoR+zXzEo6EdW2s5rAkhtHor0YZsojAZefnQm/ypZdrCCJmiP0tqjfk3/YUMAKpXE9c
0cM3sCuAlWHeOoj+ExHp+Q2VAonnKnC27yeZBn8b7gZPeC87blwz4ZSJqc3os7soFh7rbhqSjS1S
p1hu9K+uUTU6sdYcXjLQRGmxAa7BgyPpXDnVBryYjZJYYLehmIhNFfgNpXToTiBNPSGw29xRSaup
/YpfSvARMReSTryY2sfKnLsnewHESC1EnHMa7FuwU3wJWyVbPrdlSrCGyQykrvKbZZ9mDw555fQx
StLoNSrLLgASygExHG2NH5ygHD4X1E8wlCdxwiYM0X3TzrQ9BXs0PXvr1rEy3fIb4CRbXM5sEiZM
5E5XwtTdl5bRdxd7PfErsdtZDj54SoxZNHbVE/4/kpwQ8l8/uIWg+a10vvR8fBDm0sIMG+vgBZjP
x5O/BkGMQ5EzZMOIJBccjBohkYPrft0Le9FJMETtVw3GwVpdA0y160EUnOZh2YlkmkqHpZTX8xfI
t5vN71P9ddCgZYhtsHsD4qsuCBW1rao/jGSVi4OB8cKUCTfqqHBqznLDFzZrzrfV3TpaVEX1Ylms
/qmN7oM+ap+0OYxuzCLKP2+S8XIcUghLZlkB+dUnF61buPHeCyLvE+oyWxLekrBWMg6gVc72FiMB
3D72m4EfQEh7Np4GYyW6L9LG0Gi5AHiZZclcZyvxR2hXYOKbiMVkxz3nFZY3DQ9xQXEkBREV9Ww7
sdPmyk83f593vpeBYARGz7k8WzSOIEno0o5cs/ujSf79rPOXiSqcCkLnfmijcKp7bxkqMdwxRTQ0
maHJoILgbJ9tfvXxLy9yEsHi681wEftZ3Id/HtsatT81cm+tdDc0Do7jWF6SVrz8JfGBEAloIjBS
YfedAube6T5QKqyQWeoms0djuBaBlX/AOudPOuL31EpYApbFBBoSLVN8dJY/38s+6MYL8E9O29Mq
2lz3xlx9ykXKVIBS47YrYf7//vG9JydwSai+jKJJ2kBXab6bR4vKbk5xYV7a91V+1hstWOkye6lj
dt0fRtG/XgrSANxRk00RdxH/HeHCmPXu+5v0UsPGCMYdB0bIBVO4TRHx8fu7ev/l4QuB8TXfA4Rz
BuLvL8VS8feF2yWZuwTjKafQT6fRoiT/++u4cJ3hKgAdQG//+YU1u0MMfV65ab06zhnOc0vSb8Gf
YnV+/SwcHFfdCGYWBKJf5OXDPjNjhfmTAmI7H9hEAkoFkmoPdVnWr7LpQN4duf3JleXXh4g1G9MC
m3AD7GB/8Kf+xe8TTWihrwIL6XzMm0EErPPRG8rD3z5CeG0n8xxG/tA63xs7VoKNLdC1m5bhpC68
yu2YGE5/S+74wTI78VWc6KSZfy8a9NCp2k0k3FTBCKJ7NFXSiGk7/v5eTovl35w2rgIlkEgnuPXw
4O13e1G1UKjLZXBSf9Ib4HtuHarolL7kFF7amtX4B0rz/+YNIYF0ocmTgmfjB/Dz5+etIy4MXu2k
VoPj0GRE6kPQb9u339/Vr58fNp8nih7avtOGfvoV//oOdD+fTJu4Co2KfVt5gXOU3jg/5l1g3Oma
aUYZhpQiv7/qr7vFiVPKVoGjFZS29/t6JHVUEOLjsBdaOo4KUMDcRbzcqWH/n5f6K7nIfyn9+Eku
8n8oKvl/UC6C2dG/nv9JjvKTXuRBTlX31v5bLvLj//gPvYjn/IPXDlsP7Cj8cIgB+u//7T/0Il74
D98fFLrTd0+y9b/0Iv4/pgVLjD/tnZYDcfT/qRex/oFlyp8nnBby+ElH+RdqEfw3f154sLbg9WOQ
GZAAwIT6veN9YdvEbHCwxno4wZGDrYPlENqin+Kmofw7hFZDaldvErbZym391PrddukV+YoPSy1E
fga/u/hY1iGD8LmaO814takxJMRM/9C27elfbX/sMuEt1UEo8DUm2I1x6DhWaJu9VbwKQ48DqEYg
neNp0KZiN4BGAG7itZc7ho5v7iYZunvRzinr6IBOqbanPkjnPIe/4Ox1T1yogFV8GvEOt9Eemn2y
I8Z0MwE549hJ4iDjHqmliIWtlzFd/ECpRBstAoomnNzPoVLbkq69Lq2D9P16OIcjIo1YgVKTs9p1
ur538wri5lJ4e5uFIUOi2OlFtFKq+gDWJKUHX9YwLD92xkrYrDktLX1ruUX3brHl310pi6fcW+en
yem5HYxlnU8TmdEfbGBJC76IbDMIFZiCqBCOQGbUeXcrunDaAQVoV+JwaUsAza3Kw/OhCLa3KRLi
U4/R/WtVdYOEJMQ4OTEiQNAUSkzFADqyVQ/gpJ3E2o3pOtKrfYcOMv+w2lvwqS9kw7xN1M1jO7Vl
m5pzJR8xic+nFCeu8GYsi8lIHBJnnqvGVPdwI7AWY4dpj8NgWtUZDpHFodjEMMSyt+UFiQ5VG1Oo
GFaaYziyZRpW73jthganbYXNwJDMUcH4ZHOd6QHR50hLDbb4lovQnq9ssRh+WjQFf2GxRu53JkzE
6JAZFjrpyL2GGT7CzBXH2Rj3NIBl4oLKTy6iSq/o7h3gqzOmSBsZqmigMbFTNBxAMEFQJxASqm8m
tmnPjSjgSO171Q6J9guDJropl4iSsREyzhuswON5VkOdaHqHMTZxCsoPrKNZwAmhj0i72ZwQtS7a
Cy5JoZJhvBWWKN86SxrVBaq07Xsb4nV7PhgBELEIddfeF80wGAflN9H9Pk4M9ynDrFS6xvS8NQv+
AJbbmOLcz6f8YVGyz+fU3czNfgrdwhs/z1Hvi8vd1uqBODvQ8Q6tB6O2yveLxCLdnfyIycgfJI4X
SyKNzqH/hZvYx0hwm+GDwVwbRH+FrD4mJs3liv+zXdyofFxWqDoW7DR3boLy2FnCEVeg8+s1zKxA
4uVvgkvORE/OqS0xKciiodDLXW4iHk8HDySK7m1WhmZUcGqa/Z5klqSahegOC0GW4xFqqCUvMKN2
+jPT6P0lJqLdBU60SFRNVF2oK2ZQxpAMq+eNZIcVssu22a5NXhFxfrHaPXW/57l8EJFZl1nJ3Szn
Kwjk4zxsXhBjqBN9JYzZdWCr1cZbs3b1bVRhKhrjg70ZPEzhvLmBUK/rwLAjLrZivQls5Qna+3J7
HHRUtYk59q1AtR1oIx4KAZWl3PqBf4fG9TI5Fo7l+FT4L3m/lSIZPW9/a+wmf6awKb6Nltt/bzbw
83gQAMyJDTWiynpMp8zj6DcQA+coKK+8Zpimy9DJa9AXHMRivBfXW8sWUvIl+a1/M7qVZcd9Byyb
BIYOP8MRdU4W3kG4Y1fSNOK8CB15P0Z+rY+RYJidOF4FTbqtygVayzLZpNf0w/A4MEPOs9Z1LmG4
WZjRKgTx8cb00TvOumrcbKkKMqv2MpjPIx01Mhv7ob3x7H6YPpPNyMSE2b3tZlGBLQoe8VhVZaNb
BxdrLacgK8teIUlY56RiC/QhGE7T6+qs/FmAFyZFu7kZVbZ763Xtg5XGYi7MM5oa6H1dmJdFIpHE
v9bhrF5l31GT+xrbz7gZ9+pzzigRLxXhRVvcr005ZhscnJaJDWTGGHOUfTyG0wT4N/Vi/GTPff+N
2Y/+2u2Geeu0zmnPEZPPAKixXb78DRwmltggMCaB5AvZbw82DMktwjoY0M3Wd2/1AABly5eY5ryu
+yXavVfA5j2zQ+cCZ9wwicZ6ytk8W3QP++ZDHFS7eqTWgkkoZ999sPkL1ZmJ4HuJF7OXn5mB2SXk
CCP6XK0LFmK5S/ILgZgaONnA9VnE2m9zIybzLTy3Vc4cQ2m//qiWwJNgSpVbpAPH+HXelsye16mV
DwCBdhDnOE/Kowtk/4w72Wycz4iyzmprX8qjUarqxDtbyV1cAiW8GKC/fIQIyNjZN1gdLe7LVkLa
fBneu0Ka2Brsw4eia00vyz2rdONC+TAz+r7FHF9HGu+AH2XT/68l/yU9Duh7/mvp8VG+7W/d2387
TG/dl2/zTxLk0//5v0pK6x8ssAKU/vQuICvuv0pK9x8iJdAVokwmexR58n9KkL1/AqjotIlY75Ns
hNn7f5aU9j/Q2ykz6RpgYNNT/lVNaXvvmjkfuAexC1gPFwnh5L/r7cfFsuuxA5kbi1zV59LQ9pLs
bjjwoTNodeMdihEzqcbbmmStxvXFmUr3f7B3JstxI2uWfpV6AaRhHpYdI0cpOIiitIFJFIl5cgwO
4LV619t6sf4cyrylCLFI0zXrRZuVXcu7USo9MPnw/+d8p9/LLqs2PkCamVrAJIk2nJtKX9cV0Xso
jqNoD77VsHdQ4rJdknZdse0cVrCKLQmKGzGB3ksyV5Pruo+AfhEYllFgjKOPotUq7J2soc0qquFS
rUOTEhstknlm9Z2gb1ZStC8B8V4PQ10k7BrCunPOZo9U3jVbr6rZFjTnSSWd2HDQtOtnZH1hHI53
/Wi4F7IdWg6ubiC+YHSPO4DcvnvTVKN140bZUJwVU5X+yLSpuc1Qanwhsm+g0D/EzSMFWDos7Tik
2gevlOOZ1FHErbAIT88ktStVvl95T2yu4keEOP4tdfSCbIqKOu0VWgjN4rst53BdtY79qcmDIaNN
oqUIPiQZzYYZusWDHnWu/9DmFKXpbtp09ZBpWvdDWcDziFBOdyt9dnompGIAgd65IyigflIED9zs
Lk3vIoJEmAVZQae2sHqeYjygEvRpuTXXkKOQmXfIK8S+h14drII4ai6wVDQ/lNAoWeuTlTY74U2+
WHVpbjHZhsKctnUwVx+KXgq8oWnb9mTWWcyWPdLh4iKhjhKxECAeZml3NWcfBk72sayHlsdpugV5
i0WZxmsis7sfcTCa4qrPIi08N2FJPaLt9L+VprR/uHHZFlgM3emBKPXoc67LlKvxS+joZm27rLid
UnFaRdCjHaxli/q+1nXz2oZD8hyVTVl8zJrWNnYkFYChoGs6pp+wjiLZ6cbSyddaoZrDZs+9XZVu
kl0bsZvCiKSGSGBNXvfurefRyFjpmqufE7weGZty9MZ048ZuTfXZI83unvXLp+6WGJMcV03Nd4Yq
oK8fwUWyZkYiGr+bgMFQ1Q4jqtowmcRjgfJ2My67SVG4/k0VJ5W2s4Y5L24MkN20PYJKwkfNbfki
ujBI0IjR9P8GPqHz+QhCy7sslt1sMRkdYutll0tiCzvesijY/YplJ1zMI9UKXEXskI1ltzwgROvW
TcveEjuC2lHPanOtl2783Cw77tL1aoMarNqJ0zuVBc+K7d+otuokaLJrt4DD8DZlvO+bZNnZ18su
v152/Mmy+9doibyg4eNMYCzng2A5K7gIqb95ywlCqsMExUTOFfDlWe9tLee8UfaB3Vz3cdWNW7Oo
Q2OjRTo2kkEdVaRgV7cq1AHGMGs9ORu1stiPqVPTG1eHncWmVS8nIJF3/odiORcx83X3+XJaIoAr
u4+igH4YUjnvc1TowW3d5eZBV4etVB276Kj2FWIbysUbzybRdCOKQhL2EvcVKvq2cb8yQyafcWGM
30Jn8v1zP2BvsmambmjjjgnnP7C95Ue5nApdifgAQE8qD5hKDGtVcBqx18WUZVQAaR6bHGudIOQV
lb6x8c2sH9dJSrA3TR9wlzC92vEiD/sRlROeDN568KY5xsqBXfv/LOqnPBHyzt5a1Q/P4j//z3F5
iH//H5yI/xcFGCDvlFgo2LEC/6s8BE7EYieJ0Q0oAX9gUuf7Gyei6X/RCiC3iQYEoHE4HMrj9w9Q
xPD/wsiKQxNiNm5ZStB/UiI6rpRi2XegkpGJhWaa/yiYxeMaZuyEkRaJNNo2OoKfuiJlxDWy8B0E
mnLS/Vf99+9RAgVCYRGmYHpSKUWhZUJWRC4Hy+mWpWtfB8m3ePSu7SoONjQQD6QBv/zyGChhTFFV
/gox4a7/NiZbImJHOI/gDz8xY2LXLksRt9pGhpOz1bVQu438Prxy2vnbiAr1eiypLb095nFt9ud1
AsXmaVv0q37L5mOHE00VZ+RNrSWfjSDumInRbYNuyHdvj/TaHaXsRM8IngYvkdqk/VJ7BiSSeJHf
aUjeWvlQlTiELJxlHySkzNVUhsaZhb9oh+MqP3975N+ukfHwagOhcqHP4ps8HjmYU8ButtlshxT9
6qayO+OuqKDfbbLQjPt37uhv7yffjgM2ZyGNmtDljkdzEAFHrWGLLVtlZ10n7bArSMf4oy4mz02N
wj8e+2RquaeW527yJk7brtgioQ2v/TKHkxabf2bfBv1OQZceC18arSgLMsjxtVhlzXYiCQUGpHI6
BEiNd/Tq3kOPnD4fNQrFaHip4DiYeE5GqTnMtWUetVsSrEkpKAx5RxqYe4E0INy//SqcPhyGAp8I
CRd2uWfBIT6+oMxyOtywpYoDDtx1EKGTkAWS+j8eBYM40ZPcN9+Bf3Y8ipjGvPeTut2i8/Q2mo69
VE4Epv4boxAGoNMMgxBw6qrORVuB62vardQob9DZYeHt/eoPR2FiUM0bpn0mdvaRJ5PS5KQ2tZZ0
RAUapGccQkZjH3YaLLy3r0Z9Fr9OuLTK4VWoycHE54XR/vie8RDE0AeNvvX0dtwqz96ZqenZl8j2
w2Tlo788vD3g0ug/GhHygaP65XBPXBz2pwtJUZX9MPj6loogmssGuWlvaNkONEN6Ybv1t8gugv3c
xcZ2ip320rTz5MqT0fTOlRv0d08unoxS3hdWRzorcLpOEwNam+RvbwBBKSNawmzBqgEr2zB75Xmd
FkiqN05NePIG8ZlNPAkU+uIhrPPIv+mgWBIkn8voedIplF6YeTO2181Ivf+RWpndHSrW0uICiRck
V84Tgum9lxKFYIqr51YbszTZ0HSR0bqo4E2d5amsDxij5LCDpSiuUMBjNCamaeQAZ9bZPS1uuziL
3dYz90lEWM16nBI/3gyFa3ZbTGaut9EpZrbbZkgCY9NKOf2gfp/O24HIYlx3RkP82Sp2i+RSj6jZ
3UpHa6fLNovGSxy/MljpXlcM66iMEafGqCmmD0Y2V5l2yf628688e8qcTQTA+qpK0L6vctIxmnXr
6NUnVGkJRT+9rbdBCWMZ0U+aXKblJFJsJ4CikBaZiDd7vb0und6qb2ZMajZFv6LwgFOqD9fNEi9F
xo70cj33BiYqBwy86qh0BbHIYDyRHcre+9x6wq43ptlB/9LcUbcxm8SWv3Ls1jnQeHIrWtSafWmz
3nGymXui2HSns3eV1lJiLCMwm5siaKjyWYnpcOy2tcrZlIY5cz5oR+9WJwu+4zSu/it6Nvpiq3H1
L9osgnij2wn6Lkwe7VPaNZJ2RhH3EQ60MfoaG21wS3/B+qrFkhQII52QPY12hoiJ4Chd7vXMNOpV
gmhpvGnrWn7B8Tm+zHbJ+tzb0WPf2OJbouvkUhYJ4jbsulHfUmUY3Ucsxz5apjCwMfrZrXfliiBA
24LS/yO84fopG2orPsNEqM+7zoXquCZc0eN0m6btRUQRBEOC5/JKhmRPGvAv43ZnTRVlwcHkaKZF
nv5BNK54aDEZO3trcKNhxUm+1tdjGgZ71E8uYCwTQ+MmZL1wVvU4gEYYurjYa1nqfQUXVD9SNnQ/
IzQb8+LgD27qVzeBHrbzdR8YVU+yl2eWe+RW6GaT2AxueWSmvUFITG04Y3MkV2UwBg9u1tdyW2jt
MCNIG8300sexle+F5yKiz0SG+ivpfCrdJjhnGk19Sz1WRo6HsSa0EU8KmzRVe6JVcoX2OzWulXC+
C79k/iw+kk4mOfLbkftjNnOq4x1ebxTCHWVnP5CjtirtZviq4XjUtmVteDdUb0jfhtWf4PwcZHkX
y6qBHhCG9ceqMim2152B9NOMOZitDSMe7j3UogBb/TS4R+ebO+ej1WcfYlHYBEpQiW92eV422bUl
ffuLNg9YG4xuBOQaaDGJcJogOWMbYrVCqYcYEhFLGTvXeOuNZy+pZ5+ukRdeSJQ8+TqIvWnaOYbo
NCzzVU4PMBNuG13DqTVgvSZzP6+M0PAkMVpKkYpHkV5XWcIk6GItRvCaONallzFr4V3zAjSGsUZL
N9UI4MKIUUIO6Eute5H2iD97YqpJt3rpBMNF7HjD1TCIZrqAto0syYQHTZ3eFNGPiUgkKbaEPNjX
eFXi7xUL2rQqOx9VAhkPznNvD8WDJew22ovetL9Mvh1/BZaRPMxGZ33Jgb56+zCqHYOoHyAjG47j
4x1FLkOu8BDn5/rcVsben1J2GHpS5eXWmSINawGBBV9yaU3fJXmrt35MtxpxVtg1tBBGhEBRPDsJ
tYuB5odVmeE9GpXEvKqgJOCkiDNO0Nxh/anCaNZsMQ7z8eR8FXKFUd2hmpS07gvHtByKvhia/Cy0
VcAf6alec46cxTobIDEwXRTA/vLWS2MIBZKO8FTb1bNIeu1yzpAKrawpML44szc/FiIbA7SlJnWO
TDPzbN1HCbaH1J74Gj0Lv/q5Xw8kCmKTIegvaMZvsy5bFNGmkqs7Uz+0l72lT7cknfgvQUlphQmZ
vcA6j5NZ26AMqb87zAE/tJRoVaWLdG9MSAXRWtqZRRJnENAawUojtrQmSQFNqiE+QMemARSO3kwX
HaF4sMLvGH/vu1ZL1rafkIQTAnaWWy0NDLGtQiO7C3nnI9oSpob7R9DPxcNQ9cVlbdjZx2wwE2ff
WW7lr6c47/NtGGPOJEnFGjaOHVU7r/MSBctNGoop1JlvLKeWQHn04qkbh/qQagI5uVdPPgkekxDf
JKazBMhEqt3LcZ4eR1gl1KZCpOsrbMbWj0gm3nSe65NeUt4t6kFZTidnN9m1AeEP4R5lrb5jvgTk
gljY6+L0MOQl7Ud0PMaNPtcE9VLj1RpqyWYHtKRK61t6gA1CfD127HVIGsVL0MzoifO2snGB+9p0
1fb4B3cmR78bsxuyHGl8YGAck+7knLkgAD77yVhhohAGle5G65KHvCrNDCIJSGWQItb0YrfYLTZ9
CQfhyi7Rjp9pNJGjVT2j7EA2paOacCsE3Zct55dbP0f1DRHB9S6MUcM/5sVT+dHoMoS1BelrN4GF
rXJddLnlXje55aFXn/U0XI+dMVwWfUBDnGza8GZkiUMU2/X6taDuT9JlFrafmHMya8XyHnxIKVcj
Q/YG97nRscLS1WyfXUsFFOTk2Ez7qKJfO/Q5+JsYZkx2TRDs2K7gOVTBamql9lXYxfyIU3muaRP0
7W1oJRgkmzFztvDdWVn8OD+f5oF1irwKDF8FM93XyZ30fuOOdodnOezszy4wi6cZpcpZn9sETtWZ
aT5UE8XY9SwS7WNdTW678hLMcjYbeXTXkf7dtjITSyj/bUTCqPkdLPu2/t2g1HsA2dE8s8Oz4a5E
TvdJC5u8XNEFaK/NiOzHbef74bxphm6G9jHbFuXWULvXMOUb54Ep66uecJd83ct4+D4Xvmw2PSZ9
VhoUK+e03P0UhH7H9i/z7XTVdUGXsTM2+nPiQcyQ1TbMbjlmznC+09q+0+gqi3UYzhUiZnjSbJ9c
bcK6ZJlOuanrQaUOWSbFclcG6TnhlLhE0eQQUumPKe+rF/rAzRQHZs0uy623EHqye2y//EjyPvPv
halS8hC6GwcwEzP+4dkC0BALOduU+lPcGKY1lTjFqJB/6prCvxZ2Tve10Zow39rY/5v7flFHY4hF
Ka0tqmkeFQpqe1FTIyNHWR0O1EPZztbluLWHoCBSNcZyuYqyNik2ToVVeWsvmm2x6LedEjflKlh0
3fWi8R6V3DuyvBrKB3lMDQSEzMxwUVaBRCE+K7F4h33hYzeTArbyZcpGbFqU5dx97bu+6M21EZNM
r0To+aJHHxdtuq5k6oQwGuHWWdTrQ5lVOzEhM9li8kffDjEornb6onu3Fg08pyf08FJJ44lgQCVv
+YZ4ahbtvAuHMGW7PMGaSBd9vSYCtPa+kt033tDPkI4Q41eLLr9ZNPrVotdvF+2+u+j47ZF+8s5e
9P3T3Cqt/6L7z5rGu2U/hxsgVMYAjOlJg72ptc6Jf8U5YEYjWkoETOUThXxxpS0ug9TxBBAlZBrP
rrIhDJVoH3VlTeCuFc8NiVDmOkrDGdeasjHMbSxuEe3ibQgXn0OiLA9VRekOn5dyQpSTFXzgDIQ/
InCrMt7IxTfhLx4Kc/FThFaHTQadSPkJP2Zxr3tU34A1Nd5DCFfkxxhi10VIFDXnweLYyEDc5Oco
rlymzVxyHVh2u2tz8XrYcebd1YsDpNYa3CDkL+MMsZKw/EqQmQS+1Y8NvQCh6DmtkQffc9qg/TrI
B5OzgzKd8H3hP0m1cnzBGMPWN1MGFXfxqlic4ZhiFw8Ltsz0ylqcLeHicpmU4aVevC8Q6vsvM6i9
R1zt9ALm2Zx+RKNyzMTKPFPiL7ukSz/dg4HAW4P01Kwuu05LPdh2kf/DV0Yca/HkTLbZf+0Xp46p
TDtam+Ufo8mx7m1l6YkXd4/hpc0hXrw/1uID6jiNnsW2U7wEAINavJptRVqwqMbP5BbjJkrK2ZZ0
YJTLqB5a66nnTeA0shiSYJVGZB1n2kdNmZZEzCYAe3nJhnZYfE3o5pwtDCncTqUU8n4qe+9+SJGL
46bX4hdfWaTGxS3VTuTZsxVXLqp2cVRNi7tqMooSAgvJjTeprRfh1lu8WOhvZLoulEULAnD5PVt8
W/5PD9fi58r0CbqSsfi8sjLE8xVrXvnkLE4wc3GFpW6nQ/XoI/YhDo3gb+HiIdP8KHi0FmdZv7jM
xOI4Y12gSxQmGNEm6bGJgPCAPc0vcapZyrQmF/9akxuwJolR1i9oCHX6xlNmN2fxvaU1iH3aasoP
l2GHAeczGJig3MUzVyv7HJYE9yZdPHUpvynbVMpqV3uyfQ4azGUrj0Srj6wouPKYqIuPcSOmL3OL
FcZb/HtmMSYvoVCuvoGg5ydLWf36YczaVbY4AP3FDRgoY+DELY1Xw+IXxAjOkqlMhNLgWLMWylpI
PxSXoe9Nw1dPWQ97VGGp6idSa28XdyIGSHwslY8qf+cuPsYQ4NcV/CtqF4TdcmKje41MBdQeDsgO
V9a49hdnZJw47BGC0qVwIbrKrrcui/sEQqLAOptXKtEGL49Huk9Ly3MjQF/fUe2kjUj2G8uzHA0O
cVaDuYv0o9bhQ+ZlyM6EX0Ry55HzOT9kGoimDeoYPV9HMkNXVJm+9+xxwrnRvWR81rQ6bdeICsiF
zjNjbnnnIx3ETw7QBQtX0eQQY1w7XTtiTr+Gje59A0vWQIZxe7AXremn7gaRW2CtIyzr+bayYtBH
NJ9pTg8keRcbetjRVF8lQWtd030OP9lQWUrrvjPg1pifMDLr80b2QyAI+ehHP/bvZ2Bx4oYaBIrs
IC27dOvxp5+9ZtbP4wxEABVL0XxHyE8XFw1xG12hSGJB9Iu8cdZJjiVHr2RN+G+s6E3D5FPgrGFd
jRc49dxk6xICgp0cdRZfIw3lJyBCeb5O6QVPSANSgo2TuOT/g0GJnIJk1K+1amoeNF0ZY816qh70
cbbv0rZA49+RVg6YZQyTz4j/RUB1sJquBkT/Lybc1x9dWirj15RzBrL9sQUa3XLURweV5hn7GaUi
yEmOJkQqbXpwI24mD8RYHjrNsNlzF7E44P9wocj1fRDvCwwUjyDAHNgUo4dPJ8dMU64jlhsIt2KK
7S22TtBiEATy8jzycrd5NNLe168CoohQ1tnFRGWhpYe1JdaPJ7UyBc1rpAuoC5g7bFNP9B1VE4kl
NEfvZHEmDP30qkihiovNjJjMPx/0eBAwBP0itPd+H48jslt4NOYKRhtR7ECL43VVWVD4mjT2L2Qt
A3E/kv5cfUhLC6Sbg6+U2qauRW13Ec6+09+LWKqkyNEasZwR9YbErg46u78px2AOL+vRi7srMRUD
5EzNLf32I2WjFlf21HQUnNfVZFvpQXTe3N5YCMbkV3SHbv4hqmU3hDtp0rvf418HqWb03L5tH8L7
3Eo+WqLQyGCPfJyYZRxMAsxKOSc3NfZ5fU9AmxfsevweHC+7CfwzOAsEkCyTml3rTXFl1PNA45ng
jZBG8eA2HoearhTVkKyjmMx6+vlgBkdQixanth+Y9oJI39F2EtwyPZattfNtoBwco62R2Fwn00S8
a2Z1BNERlz/Hpi7g3UmHaa1BX701eqk5TwjibML7emQM27EKuQmFVCGcOFw8Dt9cRUmxJmmI+IGK
WHFK+MR0mCLb0GZQ+BmxOuSVWmtRM5ca3PrMwegph8Sj+jmVFAvBBRbPBRl9TCiU0Urn0ii9gGh3
KFzctTYCv3mWttyIp8RrDWtd6gNKTN7tZGyuRj9q5L0zVA6ykRChqHXoS6wm1MyQNCHDMYzIMlZ+
lWpgraVml8kd61abPaAMcrFWQhuINzDImvTTpAVmRVZd4zeXmXCc5HZMx8lYGe5oIS63+9C/HEne
GTlP9gQuZOsppBmAmRjfJ85j065ca9NjGsUl3KC88s6syiUdKKPXYkLnpPb6WCAmvqXnU1nEr7RW
kCf7yBFpNp5PRjsa8xZOxhj5+6Q3wGhCtiIHj+JxZok+pKjMgcnL15bedjqcIknKU4Ldv87FlfSE
hfl60BwgZ9uIL6Gdt65X0Jb+2eX7H3HgL+JA1e7778WBd9+K6tt//K+CwtATIsEjQQF/8W89AY3l
v+geYSLX8fGRKULH7W+7ieEZfykDCvBfl6a3b9CA+UdPYPBHaPVIsqHFT0SXinj4l5zA/gvgroKa
gzYnOBLw7h84To77TrQDUSsoNQOmbpxRpqWa8r+0pUUXNIPtDN4dGVzmJpoM9ERy6rYZhZ3zMO3a
d5rRJ70erpMWOEZGMOXwyvHYqF7QLwOyOUZEM1fDPdOXRa7U0OUUZQ3m7xkCJQIY27xykB7s9Ma2
zqrAjvbthBsB/3cUX6ThwHG4T5yUlMfBPrcSa3rGaPGFhRJYCfYe+1bYU/410qxsT/gjO+jUQwht
sYKfT+mQfqMDEOlrgw48JA/O4I5tlxdUG3ZG+OD1PvOn3szmth6b4ssvL8grAofjRu/PS0ez4RCQ
SXf9N+stwr8iZGXp7jO6zuQi0fogW/lxFoazeXukYymFGolkN9TJhtKwKGnK8U0OOvCwFvuG+5Jl
ByJHZJx7TUxZniJeurKjurrs6bW928k76uP9HNYhtUOH+6xg+CfNUhKSwYfEY3EvGsvYoYoiPbgL
ABtZQAjosbPnZqe4drv4qvTGJ6o/4/3bF34K41+u3EXQodqILi7Jk66mzooibGry95BAzQ9RI5L9
6GMj4aTxofK45MhS+a6cRHaxPt/onNLPA8mLqAP42matA0A/0+TezUX2JbOxXU0s3edDZYsLc3ix
RVHvJqT012yE3nPHnr4fdMyRatCRtTB2qESG46cWzb1lgbfW7lKd2lm0rrQLuinvvBqnH7waBO0E
AzhKF3L6wQ9R22jqZHnn0idyk+euQD3bBajsHpZH8f9iiaify7tOPD93JFz9fxBYpfJD/vuF4bzN
v7X/cfeN2Kr//N9HQVfq7/1cF9Ct/GVwdjCYDJl6lZTs56pgOM5fNMPRkKMhI7FXabn/WRQclguy
SnGe8/RQvfBR/2tNMP8iYopP3eCbJ04UQMEfrAlq5flFjIAMAVkAr6KDSVu5tU8FHGYO/BPed3JA
9t2cIYsgEF4YcC7Jx7mDwQ3WJkCU3JdlthVytNcSoNYBtlb6CO74+Ze798qsiTzu91/jG7StVVwX
HzV38dcVg7Lf2NnBkB6yrvYeQ7ui6E3CXH5vVXn4TDZ7KzdDWlw7+InUNONFN8XUmT+gD1oSR2KG
vSL0e/2TqIGPrkZajeMKtA6HqtpOANhNxA5WZP2W8untn24eCxt+3kiVpm5C9CLO4jTvxMJu52bm
lBxyveNEUNHGuRdD1dCfp+p78Ke49lfNVFNrSYrhdpzAsmAncr879GM+6KNhfhrInboH1jnT4K1y
8ZzHVbjXRje8mcwgezHDIXly7Hj+NLVZfZeZ4y3HJu3nt4wj+PUUs2Pd0D/X4ak3NfCw7auZ65dF
24g7GoaxSA6uKdNzP+LMjvbH2L19u47nv2UU4mFMEp9M5aQ9jZegbeEnTTcmB4h1NLJtA+PA2DSX
Ik3i1dtD8RmdvuE4Kyyb7FP2P+T/Hl/QkCVB7btckJb0L/ngUO4OzWuyoDsOUc6ntwd77brYeKgF
mZ0cGtLjwfw+IxGH/vcBWa99GVX9xKajqg6j5RYf3h7qlQeFwFQBMBbxpn3yrbDxSop5FukhLeNk
hwZbglVq5DtryKujOHBQbGImeFonFwQXVk9GEL2HPCKFjH9D4P/SrHee0e+jMJkhDWI9RB+HJ/v4
tqFakuE4G+mBCUphY5p+R43AfOdaFhHff+mg1FtHjA3aXTKxKDVDHzgephttrLpxxqswu/qmNIsY
vF5HsQrtATEP3MDGNFf4JDDOcvRbWXk1/pHa9udPMP/OWQO/YZ/8BGLpU88dsvQgY/Olr1Oxh+Le
7eM4kht7hlBMNx/3TeW998X9/hmAI+AuK1OQSkZVj+DX7xrqnB1SZmN+0h9G5DvrMvM+zd3wzQg5
XL79br42mAMins0NSBhOHseDVUbeJ16XpAecbJ/1hqpeFiuNhPassxddvz2YUjKePlWWT9OA0+JY
bIaPB0PqGk+tXaeHTuTGVgwdrUs0SCtoVPGG8kdzNdsUv/LCrd57oY4338vTxGrFzAJnCN3o6Xs7
xL1fyrDND/74NWuHa3uytjKJaNfp532h3ac5KpmIzm4ZbgKA+sV8R578N3rNq3GiKZ95m6z/8fbt
+H0K4kQAd4WtBU1htn3Ht8OFYYiqaI4PQa4lDxMw842AObmDZv1eVPiJsFBdv2JrcLRU7BCYUycv
FR0l0696WvUsbxnxMyNxszibdzKALwCo2jsjijb9ostQrq2ioMImwnaHBuO9WPvf3wFYLJjuOPUx
8QJ2OL5oadgC91qaHiCSZWd1bXGspS+xzQs9Xod6aVMcm5Nb0xPxO2/f7686IzvMLIgdA874J7eb
2r5W1CNv30ihj2opXJ3ErYZtQOLyxzJJ9f3bj/eVSYzjjsqxJLmc+ex0wMin3tTpYXKALW/8kH7u
3laB5l8haEhVN8cC72ebFlKobGqKc7DpO/rVcfrOJ/7as2ePSp1fKZlt1ofjW46v2prsrkgPmIyC
S6trg63LLmZV9y3GqSErz/tQdHdUKVGGOC7QTGvCuZ9hl377jiymxuMJgPKJKr3gvGRGhctxNLX1
NUZbGprdIUk6lo+4qlWHIjWrftsPqGe2KbTdXomzoktNE1t3GnwQrEJW9VoVsNt1U2jDwYY8AMwc
dmeLZDJVAsfINeszv1X+4omowoDYntC/gpBmfqHHGlNEiQJ/VdAievQGe7xFq+L369ER5RXGMO3W
Gw1xW+RuiCy6byd35Ue1eKn7CQ3d2zfh99eQfbP6HPkfH/+pFj8JOjS8cdYeKm0AdZezBSX3PSQK
YUbp0STW3dvjqS/75J7DfcOZAjAZMbt5cs9DlMa6W43toSGA6GzW82A3hWDv3h7l97mMjQdzmA+T
BVH26Vxm9HVDpdngqnrjxYVpu62artlC+UzeeYlMtV367YJQJTOBAA2iVnb8Ek1JTm051toDe/iz
0cv27vh9osIacV4A5LZJS/MxG6gmhfmZ4X/pNLm1eX/Ag+9cZU10yxvgyOQP9j9a0qAyDk3/xr3w
6BByklRFvJOdQ9wMsTvQATm4RZFse8HJhm8bN2IwJ5u3h3rl4aqKHQAjtYDrp/skHkjKutF2h6yW
RLKMZUmUivjzraWPVMvgHGtb8PdPs8vgWcddWyf9oQhj4LIVIs+6fHd2+H1lYJSAeQFGFvPlqeWi
Y8MQdN7UH+zeVXx/zH0kHhoXcyrny9TF9zTPFs5I6b63Jr12F9UR3ofvx4qkTv6/7rhQADuWN1n9
Af5JsQbc2q2RWbw3D7/yiTjMeZSVTWXGOf1EitIQoBmEOGTJADsRXeZG4y7Al0CX9PZrcRI+qZZ7
POWqWs1hCqe3oib9ekVWQbMRp604pNWkQYAIo62GqAS+sjts4S0gkDK74Mq043GtpWBEqgQvkowa
6y5vqnTr0gT9ZMrOunj7h71yD1x2YRy+Kacp5tzx75ryBNqgLAnkFMCZcZZjRK3ziV59O7wzzy54
spN5gqMKln2KnpxfT5Oku9qOctjafBtVGj1ok8hoX0cIydew2vcx+Az2G3PJ7DDoRkOFXU7Fmhgb
x8RyLiMsx0PbtbvJLz8jQyWloQmqoty+fUNeefXYGlg0D9Sz8lUr4tcHVRBfVxP1waflOeEqyPz6
nBCH/p3bbqi9zem9+HWYk/cBT7VZUKToD4aI/Z0zWdFHqNti5zoyxupudueR9NDyOYH20dNxu9qR
1PZpm2loO6KRjLXYe+fKT6rCyzsKT5glg29CvbAn0yQBgXEIll0e6kqrr9KibVaWqBVEB+34k2sk
TkOUXNmi8m5wE+0CuxQHak6I7QnwBKQDyQjMjgr8i9axF9M1jCk0m8jL+s6jQ59XwbZBpbGLAeBL
1BK5ka2pw9QHhepK3pn1T5ooP6+HzSWQUBOrENd1/Cj9ch4joMT9IWmsdosoIN0BSjfWkHb8lVeg
y0SZ/Zx6lLhCoEkXYQcVZt/1QMLSHNfchN9sN/ce7dba7xA8mxSn8ty8B7s8/JAl4YaiKp113HKl
ieO8xF1vH3x7iHYVErKrMhzLc5nKYO8nvr+B9Nqew8LUt6NHFBtqC/nHaz6TJg5blAHwLczTs2Ot
Q3suY10edK3V1nChxGfXRQWS6VZ686efSaATC6sCQTnAscc4vrfN2A+2O3vyoInJ2sdt/kyYonH2
bwyCeREAHP94p9+iZjVwMMpuPFDJk5tKI7mRCuJ72Nrf93/U0zx2Br5yMFI1Pr4Ueu/VzM5hPEA+
ePR8bQf46KLDOYE6GtPD25f0+3zLYGz9OPXByaNpeTxYKG0nK6pwZK+EjJFM2mlXZGDHEQLm73zP
Jwnx6v0PgFSouqoaDVTl8VgBAUJ4hLPpICKHnMjIJyUmycyd2eTQkEvSQYIpg2qd4Mha8/jcS1/6
SG2cFiHrqpBF0OHAFwi1Va6Nue+8TL6klq+Ld27K73MupQAH1QbnUP766XlIth4vGEvxwZpkDcQ8
iNfQxYt3Rnnl2MUwHLqxnqn60WnltClMjS4/94MFTr9XUBeSYzIbi4B0BahJ4emCzIVqIBq0bQ2S
6PB278Ywau+Ugc54Z0/wyntH0Q+ZkM2Z0oPFe/x4gIdZwsISc5BzYnxDxQWDm2LMx9KDKc/O8b3K
0qvX/+uAJy967COLbYtmPlAO11GmBziTbDNZo2qJLqaEtgDNyPJM81rnlniuetflubVzwWK8M0+9
9rwRd9OaV+1+al3HV476ziUOcpwPldN3Z55BoEhPMsV7+w11A4/X2IC9VgDDmb6IOvMfD5Mn8HVd
6cyUmHxrP1By3tiRHV1mmfDPgEvB7/eAmwly3y5SKHT3EPLSd16639sy/AafbQ91YIgJunX8G7Ra
+OWU9fNh4jsFbVNM1xUyeehfdXZGk4hgqbCbtlzHkxCD9s4247Ubjc8SGQQGA74v9Qr+Wrmkpt6l
dHAP5pw/Wk1V7dzMtv4vZ+e1GzeyreEnIsAcbpsdJUti22PLnhvCkTnnevrzUfvgQM3u04T33MwA
M+NqklWrVvjDSpx5y5OX7/n9Kov3PMUFU+RBUrzMnNInHw1wZa+oTYmrpdK2LwJtmRhfgLSrNli3
KV4f1Cr9hTIzIc7aI4gh+mv/BLjj2RvcOlU0Jvsaz98IT8O9lKv1Tzvq5e5oQTKQPwhkRxBqkwHC
5VWhOW4Ft6paOZvXsfMNHICKIZRpjudyuGdgIJijTKh50HWqPahb6eCETeaFeqBI4C/KycGzc4K6
o40qbMGmlF/R8wQCV1a2n+z1DskJCxmdP35SS/JebgfpUyL1ypf798nyC8OHhwcNOAXBDWL8kt8d
RbY5ibhoPEAcBqmhJg6Dg0/Z365iUd4jzaGyHnoCi8gxmPgpt23deVodf+xx+kENaUqVfGWZZUSk
I0a5xwhI56zgBb9YJqvbzK7qevCAJlgfAopL6JqJ81mCv3qSzKn7tPJYc0b7fudqCjAM0hiufVRM
iBOX56PE3k0jd5E9/JOtn22S4h9WKfiVbLqs7wM0o62qxKxBwqWIP0OFUZNqoGpgwwa/Gi1hFFA3
AWp6fR9GgGO7RtnqIFcHCL7g9jdoU2ELmpHDZC68LPNFwQGay74yo38b/m+YQRpUSSiNXfOjrpXg
qelKdDkHCTZbERpyh4xULweumQPjxKykbvADKmpjFiKMWoadatIIsnSj97KurMdtOOgTWEG6oJGL
y66BC7ehlU+RZOMPHcdj+fP+K3xjnV++QkbgWMvYDHAxb18GuK5T5CTPm85zImhwiNWq4ugMtvyM
k6IUatJnIxEAxPXYPNk5/mKy2aXFlplEjDSvHjsPciHKXzgB8j8nopOybRZH6H/WSSG9Tj0ySaD3
LPkhBH5dflAsTZwiXwnljWj19gdGJWV1sCys2Pi8fJlscEJPrs36nzDF49INUnsmotaJvIlnqe6n
Dp0PpKWR3HzIuhZBLw1CFt3FKYnY1I4UQJrUev0LqrfAWoImlg5ZYgSIDDvwXnf4QQxPoai0wg2L
qflSCuzx3KKmY+HSXkestcEoD4tXuzMwSdRKPB9NJXyYgFLjHAoLaicGzGPgg0yidfXWqsWjBMtH
BTijt5/VJKfN0ndNZ7tBDWL30UZZ8UkKRH8uCvvNjF3+lx3W4dUTdgDAQfjKsjuBXILYa4V4leDT
VHQHQx0oG7EVK0652hf/REmCyc04jDbQVKdM0E8IcgOkqV4esjybwiODJzhXde7XXzDAjuCMFeFM
oxXaV99UQKMTnGt7pXu4DGAkfRA5HbpyVC0oLMwJ87srqpktxLtS7Ty5M9udkmv1DgUz7S8zDlah
hcUQdlb2YOQy/4p3q5RphsxBjjxJrcOcwJhHnJxaVCvX7dWA4T/L4HVAh4eE9Q0y8m4Zv8Cm1Je6
yUtRYjvKZgseVYLJ0+Kgc/Aby4OWgV2OU0x7u6nFpsGwY6Vmmi/bxXmcxbfnMSUzFdqQl0/qQ8NK
A4RHPeGUGQIH5WtR0HuNibzQaKXuYJrFv/djgHJzTZ0LYoZGktgt1izwu9Eku+o9dB5QMxx7zfyD
21dD615ynD85rnIQfEwOR2wJ87k0EdlOhHA8U5KAxWTpFyUfcvSQta6fHVBr1FeHAGpoi6X14/0f
Oxf9V++HYRMxizIMIMXl+2nyXob2pPfe2PcQ97DBOaAl40AZpLrEV7LcjkDdqYGsciUVXJZ+8+bA
NOTtxmbe94bgebc5uoA+K464vZc6XCQj/hhbrNTgcWSrrbYbD0lPT2agAXKWjsIi72taLcGImEZA
7eShBqGp72G9RAIVS0vLq29RIMHohh0f/mkjaHd//6QcshlkpclAyJd9CK2fmkIGkeM1oVydgkmN
zkbenwbNJMbe/5w3wodJcku3nbmDio7O5ecs4Jo1U6tMnqMmoctFhBSDn0Qr4eOqXce3YxlG5ChR
vI2HL5dpq7olkgbC88d2PNmhilgHwWbucrUPoxoyS5CnZOe3KuAAY7KAK0FFRqauwU1RVVDwXk27
b/0mikc20hxsqOsWj57WRqQUcL5RrGCgYRXw2RAX8ao4Ko5J2f6JaVf1CEJqQy3tpj5IvgOqbE8Z
fHzcrBHruf8lbgQBNjeqb/OXIEIvggBcgtIetJyfw1hlI49595Im47CjWca0TytGfBoneXt/0bc/
dXGc50yRHJj2us2mv/wwpoH9kVZOVDhAeg6R3P1OzGncmmXSHAaBpCZOkshhSvDe6jhF0ok+/FYP
W/tMvWSh+pljhRcm1Qc9NtAyRqnmEWCQtK87YZ36xGx/Tk40nLTQV4lrdrpVe0V/6GX9yySwpw5J
LqE/zVqRfYHuDI6Qbi+GYRfleUYDseZ4y9YuwwF9h+ROulVgmz7pUZ9/uP8ibpx4hk7zrIaXYVzV
K1kldwkfRXhBbQg0I1WKFCTtN05ZZ9swc0ZoxjiMJhICRvdXXibtHA00kpggmGiNMfNaxBocwY0g
waDKK9tqeFKAQO7yFvoulFhcqJGYP9xf78aJJ9WcFcAAUNPX1S6/uBUKeKpyLHsI+/RbpC2LHdCC
4e9DmEPjmGkwKHMTBsFiFbTi8JLtWQWrBbYv3opDpAJHiWV7Zamrvsz8BmdpvRnmOutoLaqQXGgk
5k2oeH7KVeqaAUbi4Bur4SEYx/7VwJ8NYtYgwo9FMCqZW+EaVeFVpsuVmxa19F/EVN4YmRLTNxjG
s/nH+2Spn80rM8mWvVoQUwfRk+BW6tr07UbWMI/4SFLogIHjXnaBkKAqZDlPVK82FHHKW0WtjnJD
q3GDPUX4SoN06rZ+EFRe3GuQBwPklkisRRP9KyV2Fbh+VzFKAMyH9bMdNs/amFooJZiD4rgKgrj2
yk6/3nn8YIfJ0Fyn6gyILt9L3Ds0rSaDBoaMrgwy9Rxzv9NWtsP1eaKzDsIOVgImZKRwl6tQxts4
4RaqZ5kEkw66wHMRZM5jhFwPYriJka5coTcXpPs639UgQJYHinsvEFjeq57po89lR36zGdDf2fls
erf30zV5vSu8wKwQx+j6/xZc7C8aAEpedZrq5dq0CawIF15NPMCT+xCXUbSH22cfu0yLDpaCkmwc
m/YuayL9QE8m2XZdUX2k5ZFvg8FQHmhqfxsTO95VDAZOuSmkPdLQ9yPOdeLG70VB0Z6B3ggcLlNG
FReHTvB7lYZiu7YlfT+0Y+KOpf6/cvL/L4T45rd4t5R2+fEx1LXFSD/ec/Ss3dJhEAc5FcbWHKZw
L0FqX3m0W1uaM46hDjN+KDCLR5uaoIOpmqleiabNqZXwQx/Hbk287jo1eDvffAE0HGXTXGxpH6ru
OCBr4plQ7ly0uCwvN5OYf8oxfVBr3QUJ5rze/2rXNyLTD46QDIVqZo4tFs1lBYEOO9E89CJNd2jT
P3Jp2P/gFa3/o2h5smFyKb77kWTt7y986xtaMLeQrH8bkC36+pqpThwz+JWjUUZHYve0ZdIrnvUM
Uqkzqd3Kerferk1U4jzNveZlC9AIyXwdai6GqDbeDXaxnaZiOBUQqUk+ArSQLKM933/GG0eCLUNl
AU/GpNhcXFmVSLkftFR40VTJW9Ws9R1qEZxm0x5WiuobWxRgIrhjHARZcNkU9KMeajzcdy/WKvmQ
h9YTaNZypSq88TxAe9EXhUvIsPjNcOpdbZZr42z0owiv69LqSLYWboXKQMQv6uC/WGr2v5sBt0wC
lz4DDuzeWiol4Umtrb7YjdJ9sSI1+9DGSfD3X2nWJoaNgDMiSrKLnZgMKQMsNZe9bGieUf3vv5aN
/lokkebd3w43Gh/ofjJBBcyJbt9VFwd1YKU0IlP2zFIWhwaK+VkL8XWpfF/ec07x97UrZVOmdr83
2jp/aIZEOt3/ETe+Ib/BUnV0bxGlXYbpXGnxBeUG99ACLfdRX3TM9WLtgMvV2hT3xp4kaUMOlBoB
8wlzcYNFJb4EJnhZrycnfAS7G9Osq+WVCHYFGuKinGdkFIfY/jEunkPcu11Z4ECeYR6keLiJlT81
qcNPWENU0sh99aGR0/BRboPhQbWw6+mGuDlGbSw/Z3GgvkilphyHqcz3eQKi5P6bviIbvf0wIrlG
egw9a5kd2zU+1Y2cyd7kdPExsAZ8gZBOOEYNtzF0rANwK+T60+xVDfL8gzWVxgH9o2yLeobxKk1g
vdHCBKLQg+yuBjQUpLyut22e0DJaSW9ubQs+FvxhjfYUo7DLl2gjVjjRu5c9q7Xrg1R22cfe0lFO
M/w1AtCNK2eeN9J/AzzDwH2xlCp030Q9TvHSto1cg3nC04ikw3NrIvExW9nNDCyZK0Ftf93/Irce
kivAnKecM755kTdQmjQYnwoFega6Ymjm/dsYg4FKq9Lv7q90o1qh0OQvev5YUCryImWw/VagdtOo
nrDL54Lu/kEJsvaHidrLp1RLTcQvUjT9mK38q4yF+tlo0umoWdHKtXDj1iOwUfDKqjIH0sUTj2GE
pGvdq16g1sMmFvpzPuD62tEx2YqYAZUfKJ/uP/rCdpAZMjyomQYFEgWMGJIBl1uphCKdjL6heaUS
1TNLIkw/6CMEKUykTQzpCGoPWWTCVrNxEFc3dlQb1h7rJ8yaDXNKvLwy/jAzrMOtyqBk50yy84ow
n/lDkrpI2ofW7I+LKDSdm85K8tlEbhyAPjYYuvk9QgqbWrK0eGdbuNJt7MpRvypdNj2jSTkcxNRK
5pNuNOGDVdGqQPwF06gEwdpHPxlAcGoirhDFc4yy2UaFrwu3lIb+EWJRzwhKNBNMMjlEL2ZSAlFu
4Jwwnka+xXzBnqnvnxQLbxomGxAXNnEBOdg1jQ7/mHTyR+mIkKh6QLY+f5SlPP8J1ctEcJr86qUh
P0BboyqLgxidqHCRkCteNWmYTWIQHBFuF5b9aylw4IMKH//yUYAqT20XGFh2jbWD20VQMmZpnSI+
WL4frEHAb21qwDho28/9E2RHFpEWuZUG5G6jeSBfXixRKh+ayBKfRT52f/RJRjgI+iGGqG32LZd9
aQS4XjbPiijS4/09duNmofwBwcV9rQAEX5wu1CwlSfUHzUOtNTgxG4RDaNnB4a9XmY8wevcgkBRV
XdxfudWofiz5mpdWkb235T7eYTr+4y8XmRnuCmAbHKdBVy1rC7UdYqvQWtNDREjehUUotjVck5UK
5irysQoGUaDeLEOFRrLIRKcuLmm6KZbXO/4fi6vvOSkt5Vh1NAHuP89VdGc+xcGf6cWk2SSLl6d/
GIBOtFEieYWFinqHLyEaX2gajar80OexAfE3HLc24nV/v/CM5aKgIPLCLV2kcSkjVoS2Ncmb6lDZ
JFHbHK26HFz87UjuRfZLsgt7ExtK8vn+E/+n9r9orwIyn3ErkP7UGWOwiHgVuE4haVFyttHx9uZe
TrhvCpE+dUioii1OMRIzX6XunxjvxUejMcpdiT8jZnEwRfVAHjjS+Ma96K3j/MyK2PqCqG/10iMk
oLuOj+XdP3RTIoFcHfYOeyUYzGZP0lPsqlxkPiUiMqW7WkNW1GqasXioUA6uEFAtsm5LdLVeEsVq
u43TmQXeiwjWZm6dhP2xFiXarQEK2R6OckG0RcE0Opt4Jp/TjPPnTkWfezQYnOc6yNPvMcw74nbj
NEg5ZVHnJZKZvMbhG5EhG4bfeDwjyWq2jfpbsehvGtNAd6IdnMcQ4x+0NeFQKQeUJKfX1hgCzXXA
LwT7pjHQkyUBGNEaMrRfSKvLfwq4u+aHJm7U2VipkRzkFCIIyyHF3GlCvNHYQhVtfidZekJrJyb6
Bz7EG601YnGUkmT4gHKw/gkjMYmHjFLziK43jcONOVli1zlJsLMycAebJjSmcFu3WverD2HX4HPY
B7ugV7UeHUgHkwMmUtFRkVI12Iqio3liV4zirRydJr9Q870cSP92Wpq8ZrNiBN8GytTbU8UP9PR0
L6mn+FW3qyZ0cV/HkbLrw+Zr+yY/7JBueXYn4j0qgMGpwnHoW1qj9Lvpy057Dg04KpuwTRGRHkGc
BysH5zo2sHvpOjAW4hvTB7g8sTDtczO3tOjMR4i2StQU2ziqssOE5OZKlvlWXVyeFMiaUAYJqzoB
b8lnlNE3ys3OTs4gMhBRQ+T2O/y+ya0QeDs2zoA8nd8bp6Rgoh7GQj1qEOmFSJRHqzGjlRrzqgUB
hZnyhHYLM1mSlvnFvCsc8DYTdkf746yZaE9RqqM1q/u4i44DMo5Nm63Vf3OUvXx6cFIyjEa6olCO
lwPHWBmoyaymOBc9LSR0ecUhTqCIJwXMRdHbE6r0pryT2y7ZSpL/OcrS6WNmtvHv+xHr6vpU6Upg
MDjDPLnLr4RNbGn2Jo/VsxX4xaM9pf2jiTzuyse+scosS0GaMPOumUZcvt4AxbXKbELdi2iokvMY
5haAVLKye2+uwoVGqxTuCK7Fl6uAHBQkfpPu1Rlje2A2yFyPvr27/8aubzWTpJZUAPTT29e7XMUI
x17IdaJ7opk93ZgdThjeHnKZgeXQFxaNVVrcqDM6f0nnBnvJxsR2kXoJmN0SYZdPYZQNUcPjqU7t
mqBOvwcjjiHO4EwPiTkMkGKZ7VhCSCvZz42zSlN7RorT11XJtBbHo1En5PKqzPD8bPoyJa2J6j0a
7ciohg9KEh7aoppOhJRwa+qF8zwq8ckx00MrhSsp0vU55YfMjkOz7aV1NbUzS0TxnM4wvMbvuxdD
UC0jc1qrxziD9+KWuhF8vv+55yTl8qDSlrSA8cnkS0yN1cXnRvsOo0jN8EDvCxcfi+xDZI3BKZvS
4aWo7ce4TOH+xsgW4zawsqOv02y+OaUx1NsZrwjU73J1NOWtMUNOjmStLj05j8pjH0zNS1/mfrcR
U4Zyq9W8hnqDsDS/rTqDsUl3oxqvtcZuHa73v2SxBSjDpchOJMPLDfIG5rFQVgc9Pt1/229R//J1
IzeDb/OsBkJ2tcR8jCDvhw6pEq+WMwlsGFqTXzUzzr4b3AEfjRJwqdvKdhq4bdlqX0kQFOwR26QG
ea9OGHKWIV6SWF1KebrvhibLNybI0q9kCODaonTCjboCa1qiBtskR/JR3EFwLXLgFrSR9BX7YITH
Gwa0x1RRsDlOwKH+HGuSmPtPeuPTkhYzAYYoyNIgKi8/LZ6h5Fa1bXrTyNC7aCTp5DS188xO7vYg
e2EBTWO40dX+Z1C0n6eyEW6Dw+vfYkiZMbC1icw0BWT47Ist1qjF0A9FZXpg2eoz+qG/OczD0Qoz
+3FQx2zlKpj3yfIDgy5nyMBoEOSTdvnYBU722CcMpldlCGYastV8SPD8wP6a+f/KK74O1ZDGwT+j
gcFsFt745VqYcpsh0cry9EoyfoBYp1CfwrMSqc6LWiBBGkit9FXDKPGfPp3GJ9Q7H9vYkX7BriJF
VrPA2AWqbydbWc18z/GdYCunWhK5udJPK4CEWy8Gf955hm4Qbpb5kJXKUdnZk+kNFl5CKX3oXQOo
EEZds6aoNhchi29ASJkrzDcU0PKQJWY5mFGpWV4yFOKAFYRykOiqPiIsGe7UCnmjNO6HlRTrxseA
wECy4bDbKXHn53+XYmFp3orYCoOzEVbREWgJK+P0sUtRV95OYc4sRI6zHTPsNSe062Y73nhcmeBu
0WQBmLRIPxrTT4ijZngemvCsyhka131VPVDGlduoUvXNKAaxSSbfOWt9/E1DXmFlK17fW/MvMFSb
e5sGnL7c9XprqHJhhGdcd+F5Q5x3S6xBsE8H2deB7V152TfXI7UGaUJ4YaJx+bITObOCKbXDc8zI
/6DZTXYMqgwrkdpGIEgwiL9/1K531AyjgYyEux3A9+XHDQH5phTb0Vm2YoQOMgkpkvhUjg528qAr
N2kYNyuB5BoOQZlCLxMe8ow5gcF3+YwdMORG6pTorPrj+AlFiqLZVGGW6k8BAvx4P+dY/sA5BIeb
qC26sUFfIFkbVqglIqOMJPYcXIdho+nRiEmtqf3OwiGQt7gYZC+xVudrwIEbtxs/mfQFoB+RiVnI
5U+2lYlZllbG53CypG0ehcE+SJBuFWkoHeRcwvS9tZVjqdT8WtsvT4lWWSDmNekTdbK9Q3RMO5p2
Yh8j8Bq7qUOARPHL7mw1efTQatO0g/bsyUGDb3sUa82D1djN0QSl+QC6CEX+WVM3p7j9+/3G/Ag5
CKZ0wHKWkVbFcqhOsIc6a9oP4OvtRoSZ5TrjGO1FaKxsthubm3EIkF2E5EiD3zbGu0iiBmZPUyCK
z3RH2p0mj8jvT84Ph47xYcrCz/e39nxULoMlRQuSAQpCcXNJvNhmKU3zTBF2dAacZm86pN4/FFgL
u1hYNCtv8TrHYinen8OEjEtg2VQNI5hPalTH50DzJ4BzvXkYI3wU7j/Qzdf3bpVFW64dOjj8ahOf
u9iJjtzREZ4RKArnKTDMsMx//BfL0fufc1g8+JbHVB6H3sIgND5bk6F/qroSE4xpslwrlJwHLFPW
GsI3QhFNc3wo0WKgW7uc7KSDMeaUDvEZPXNjBx2z3WKRFh4GlezQGNGFgeW5Rn+6tUnmeTFA9jf2
3CK+WyTiHVyF+FzDGHy0a+UrShTmzrJxfvj718nAYHbARIYGEs5lCKEDlfcqrdWz7U8O7bfsX7VS
fthpe0K6+uv9tW7sR2Y2lOsYruqgCRZ91LDpOwMDcMDISlnuUeszd2U29Sv7UbnODLiSZ+VJ6mkS
hKVDb4toth/iuXdWjRjGBcD79jWH6YLNSkKs2oCdME4yKdmWKTK9TOTDWxyn+rAE46VpSMUNuvy7
GyGbCTFgDeiLxtjhBINFXu8I6qR8SMaV6+fGKYKFwRmFNz6Lai5C+Zj4hvAlGr39bImSRXq3F2oo
bVSnG/cTLMqV9W59C+hCcD4YV2oAuC+/e4jOT13ZSUKENcsTCU28Qekq3v/1FwcZDnl7hgCRis5P
/S60Jj6fqULU9owckc4ojFxsotD6+z2MNQZDQchrtGmM+TS9W8XEfl7HCjE7O3LcPERSwRE1nWRX
yKLa2bW9KsZ3IybMi5EmQFxn/yxeXjbWE0yOID8PCvMUUJFz0jUGmIGO8sEGHXCow2I4Z6PuHPUC
pbQ4dYzvpSryLWW/AdmJNm0zpeMeZKXyoe7s6lkX2CXef/s3ogge1XSX6LBw1yxxpEOHD0Zgzs4p
aZc82rJwHqe6yrdti1/Y/aVubCe+Mh0/Rk50H5eAjNbWs1i0LIULLU4ducQw1iyD4/1VrpiuJPxQ
IMEREPvfEoTLLx2H/kx3S4qzLJca4G/NePDZXl9F1b+dZpx7sqJ56A3TQIi+KvaYtlRPqILS5zCM
al+K1tpbUvm7LotoD9wpx5iJz9CLJDqZffpNjY0WdcVS/AwgwLm6JMKVuuzWmwJpwIwT1TfSjkXx
YHSBkmSAxPAzbfKNnkxi2zCBWPkebwCwRZoxq8lQrs4sG/Bbl28qgJwHNs8pz3mrJ2zHuI8OZVYi
sCYB7Uy3nVZGP8IEFu+2Ulvti5iC0toMuu5/Z8KgnPtRHT/7+JV9yoVp/sA/p2n2jkUyURiq/xOy
m5rTNOwgwNVxq2A8aPtrBfetVzW3tede8ptM4eUzCAxvqqhIyrOmF7NSAE4TG9Fkzrf7u+rWMsz3
ZjFj6IsUHpfLKG2uhanvRBRrNaZVXUpdj/OJe3+V+U9ZfpCZF0Yjip4ZxKfLVbR0yvhaeXw2ixLO
FY6Wp9jQeleLnebgiOHPlFv7zm/rz9qYpytgjWuuyoxDe+v7IfiFzu/imlcSLFtgwuXnGk9BqJvK
+EULUa2C2GMeYk1hHlNqMh43chE+DUh97kqztw9wRWPXxFFll+tasaICe+OiJjYhC6ZDVQK14yzu
vC5ogzDUaDJa2hh8rxvOwkYDX/VtMnsp20iVylhVxsEWGTgdc+Cq1o54YIM+4BDJ/i7iv/qRWgpl
zhjF8EDaavwzjDNvFIcWnI1IQeS12cObSOHlhwQVTqeDITRwRYRLLj8kFpBjCqmTEq/R649aFZqf
sUWnMRgwSkA1CQHHYmurneO7FvTlE+jN8oD8c4THagRFx62wO072Vd7pPwpfVp5aHm6v5iObLxml
HgyN2cXw8HypkNwG1Djub2anOq4+qYnXSzo0GquUmm9KlPHvoOjZwyYpen+HGVD8Yk/RZG9LrRrK
nQIdOdm2Tjw9GV0YYFkcmiMknMAG2d+Q+4EvLyVzr1WTCsHCxsPD7WotLbcCb7UB50WNASjOXPID
kbA50PdQMwwa7fxs4pQGf7YW9S8bqi5uaRP6XZRybhtbz2j6QEgZwFEIQ5g/CzRSqo2vS/U/Xat2
iavi9PJdri09cQFjasinNdjM+X5ffGtTYQ47JCXyY2ujReImjW+oEGcDLSUg9xiNi3GU5IdoSEys
mFm7dhWCN4q4vgU0pMpy49xi8IsPHW2LX5gRhpU7OQ1TzhgRIROFuxBsTNc09p9JLxmcrhz1q4gy
HzW627Nar0lvarGxNUk3orgwxNmsElA+xAP0F6uilNONEtkpxF9hmS6+gE5+kJx0kD/HhpzuexWn
nS1gDiV5ZIKH+XaD+9dvdRz9fwxMuTsmJHHg1qIwOR1TK3c0zlP137IXPr6bUjs8QneXczflE3yM
uloYGNDq6rfIxm55gyEABG1dq1EEnJTxUR1bMTKgriuWTlVtM4Gt+47wiPhSyPidbqq+KrWtn8qp
p6AvxWionZIUr6Aoxa+miPJyl4xl9gPz917d4qvVqtuBE28A7Z4GuBOpTXVm9aX2bYzy5tQCosDy
FDfX6WDE/dRval2n7zCmrVq7IKaCvdVMQK0KrXeMvd2VvbKRoDK08MUnhHGsMJd3eTFl21iNHdxl
sF3cVIER/vLLoIjANAZh6mapYoYP0PCk2UdWC//Iog1eEcuMPylhN9KXrM36KJW0+V1dkyZ5w7jF
2Q2ZAEIGZHeCh6ZlAmcd3c533H76N3RifYJlFwTffew/N2KAmrSpB8hQm0nCF92VcLJ8CrnZi+eg
TdQBDxBD7jEYBhq2F3VRfLq/x66KHMZ3MyiE6DEDcORlGpGZumRNbUNmneIOUpbWg67WZ7+Jir2O
7MHeF9NPuSiVlanhja1tQftiyswwZVZjvox+qDBXdWwO9dkMRb8vDLncKgVov/tPd2sVeOJ0f7iY
KU4WT2fVTKYRxGF+4PfaAxuIOWQp1lBn16tgRzCDNYH00EhY5kiNwPoPT8H+3KUGlmea+jMttHJ7
/1GukvBZUok6noaiDTp0yQ7wWwUVI7XrzgXaQluKAXiMzAn2SVVnK9XWfPNc3Ew0ZnH0ZlwNKYAq
exF2BqXBJS1Vx3OOfK7LcRQ7mIf2ozWlFmQZgOH3H+26Eb5YcFEHxVoBpqcbx7PAhW7nwKFznSlo
XcxxkXvgIjoowDm/GAY3YhnGOKvpRrFS/N14vwaqFxQ6gA4cVH4uN6RuBXFT2854drT8T+EYyVM+
CYULWLZXNuX1iI3HVSmayUXZL5Trl0uZmF9VRi2N51FVioOUmf1jDVNvV+vD9Kg6tu1WwRB/zAu/
Pgb8aBfsVreVKmPtl9zYuDO7G7nXmcEA6u7yh4SOIk0Rqqbn3hdU1HGiHOcG6crOvbXKjLWTAd3N
D754s3mPp5zR5yMO1lLwgLH4V6bS1ko5dOPz8TLB9TEupEewTL5RnYpsQQfx7JhjejBFgRlx27Q+
Bh6y/fH+fr21FqeC2hFXI3peiwdC962zUH2bzjO3cBNJqvaSBeHPkEJ8BY9z3ZmnbWIyI8S7AcoV
2I7LL2QmfiaFga6csRf3KZFkK8dKkAwm3/SO00XbaIhLdEjHjMQxm9XxPsuSIn2ImrEt3Jg3pm6E
ZRRexfUzbKbOx5KBrDSe9TjB8bd+pu3Au5k/hO8bLynmwlh2jsOfURTJT2J3Nz1mgyROUFu54Cx8
GqMngenkWh9pjimLmIPKAY1YZONm6cr5nb/rvehj0WsBRs3nLkjrvRSawXagAbfxS8y6rLp4kuvS
XGkD3PqODGD/gzGi07fY/lLf9RJezNPZmfppa+HIhwd6YO58u1+jHl5fs/R2QebAcadoAipz+XgM
E42RRHI6Nykoc+SjZPKNAOVKSfCPCIl/S+UCk2RVZGvguRvR3AIlw7wZVhk8pUU0Z6AkjBD/87NB
jo5IBeO2GtNWMn2dhce/1WierymQ/GzZGZUChuzySSuspHrLmuSzA5kEQlT1Wcu09jQOEJ7vH8Mb
cRQw2syoIZOglNIWt3uXQeMs09Q4C/AKn32HyXns2GzgqoJAtOmRZD0VEiN/fNtTVEEc4WCMHZQJ
gJmqsb7c/znXYY62PnU5dzRoBd7B5YPrVdATFKz+nBR5Anm1dlxnUP8aFoEi9Uy7pSkzNxlmq7z3
5yRXnaiq1Mo417hP74e+5plV8C5KayMK3rfKSnF946lsCn1jTm7Qn1vO5G01SKsuqvUzw8PpWNjy
lzRFBu3+q7veonN3CfgUbHxGCM78I94d/q5sarmIG/Oc10b+kEC9OHaBFh4sjIEOFmIgL3+7Hjkh
/VYw2POHWool+02VikmfzDOdf8XNFBuorYwPdB+kzrGtpjUE4PXph2oCfoguNULc/P3y+cYoQDK3
D62z1SGDFSdMhAe7lU6Vov5ALHDcNp0THcK0+H3/Oa/5XcQcPh8AOaRDdWCtlwubIY6pWs2LxVBp
+KPrlXUOpLTeGZ30mTfcfCwZSW+jxlafwsmng6hR7DJz1Hfw8KdnJTRS18GvtiHhQikuzM82urR7
v7X0DWzUfCUgX7eX+L1gbpFRIGAxt12EySbBEWrsNOtcpVK+M+GmuFbXxN+wYZU38sBwwfGHaIvX
lfNsTIm9tZog2iltiX1sXqvbZAAEc/8d2vM06fJmgnVMkECMg0OgLwetoJMGI9b18KNE4+vsVJVE
oTd2QAiUsh2+F6Ovn62K6tQV9OTtfRygLeNGkaIUCLrVQ7IhWS9eUlWYcHHCyP6BnVCnPtgY3hzz
OHAOWBeD9rL9OpqwNo2CgcZKU4ntZDjteaoMnKHMnDpuIxtxreP5ZWRf0HDGNNzM6wy1tdABEF+B
C5jnVWJnhXFyjDHVzb5ZaLhUs8BClWxSy0x39ASKV6eDvt3XYfKR1m/2ywoiHZdnacg/V7XuxLu8
jNSPvrCsPWVC9l2uirBGsMEfs63Jw/xmIi2LDVow4puqJVgvNe2kvQnU1A9j2dX+blAq5QToIf4V
lUosc9lAYXXtTK8rhMnM8rHp6vhPRa6GfLQaiNeqUM2XuOoyXBNFoj1nKnJyB8vCsgTB5RFf2A4x
tdGt/TJMD+mQ924apqabDBV9PABDY7tT09L4IAV+CESp1IcOmJ6ZKJv7++Gq/0rRSirLbgAyRH9G
uzxSyCV2lZW20cdQNeqdJNnGk5ZZ7ddGl9Dy0Pr2obYkbVdUjEpEoYwrHdiby7+1hZiOMA9b3ObI
3lioasjR/7B3XstxG+vavpVVPocLOVT96z8AMInkMMxQFKkTFJWQc8bV7we01jIHo80pn+8qWZat
khrdaHR/4Q0HfZQ/4UQPQy+IdcfoQ32+bqRtAB7dUXs/da26ueSKcBaloaFJ8ALOGEw6WreLyesh
FiMtveYDfYFqP+QGxjqBjuoqpZe15kX+HlKwcOELPJuyRtzKrcrnRyOb1Ox0xYWEb5NvSj6kVeA/
6iZLHGIbtfKrBMPnPPbWBW5SdhYX+XcIm+WFy+ItjDg5ABif9AWbTc5Skaj/dHy87KWeJ1APaPyD
xxpaUxNWkaz1d4M5SrdSFFBQ9BDKUmxd9VtgLp32otSqWUMfLDt0yqu8vu78dOzXXZapt5XVo+iT
pZPYuwVhCyKCSNVTubK8bN1Hfg2UNAwGGzG11l9pA6bxrpqr1i4m2idInBA1dyUpK2ADUHbNnKgC
hQ3OtkR73Teaqr7wBs7uZ5aeQ5Cf8HgiqVkEyhRRqr4i6DigtaeBV7KAmcBFQE1GLFf4LVzaZmf3
5VyueSva0J5DZ22x4r6AxDNWRsqh1ivycBCvs2p73zyWYv4YV6L8Uua99oKbXf1Py1LzyAjKzX1O
LsxlfyMx/AqeyagcNESuXLkWNSfx+p8fHyHngSujALxDf5W1pLa7WM/USodeLkrlEI5+fiVaTf8k
KD28UR8twWRKTCdPNAUPdCH7wjX3bDZquEOA+FLcdZYAzc8BVIn0ksiE/t7pzk4KtY1Cv1UO3SRL
z5nahWuroI0UNIL/9PGcz+LIxVCLEIhAK1XVqFEOqYnp41AIqUO8cgnvd35UkLsSF1O0QhoVSMLp
hEJDEhHaafVDMGLJG4thugMyrdyP2US3ImvKjS8rUGcLr7vLs6JZfzzJ80IW+BeqqbSvAYufY/9C
tee+1z31UKiDuYrMdBMGUWKrTXkNlPOly8Tbeup22OvedcYl/57fbSuUw+jSw2rW6cou1rjrDUFs
skA7TNMw7dtYUh7QSw32XdxMLhoE/XWcFNltrIjplypJPmV5OEuUVtE/DuMAVc3YR5ANwFBo5Z++
htpqjcmA7XIQK6J6WzL6vrFR5GjuKn4P9x40Be0yGwrFMWvV+Nn77bbhjIVY2NejMzVFKLnlZEVf
L7yfeQXeH+XqXHeD8cNdIgNTWoK+6tgHfgys6EFuR38ziNqN6Y/K1lBzJcebJB2vEGmt77UY6EUZ
pRhpC3H2WvtKeOlzWH56MGbgWZGRU68ivFyCi8AlhoFOUfUhK+QycDH9LuKVHBBSW3EZZ05GMM/Z
jw7GdGMVQgClOy2r0fFVq3k2+bOeO6C8PYJ8aiXFnRQzmVssvRquqglNHltUa53ggHQ9cHDQyG48
I+kNG5F0YVslqvatBIZ+Q32+r6AGhvWLyS3a2o3SF72NHHX3VW0n9bMlFuFNmXNG2QoSJJaTZ1DB
nLSay0mRHw9PpjI2gFqj9BrPN82lY5XJNmFbIbsViYWwyfViGqhhJllE0YOGoi1BHrkoQ6Yv3y0r
Qpwwyxay96jinm460W8yqS/K+OircSXvhgnIht0EPoJ/YWfWss1xH//oYjl5xJelppg1xc1Rblpl
S+CdfA2lSAWSG2JkY6eR5QeOqGMcYkvYm/y8sA/nvOtkH4Je44p5YzwDd1nmFChB5XUa8aztQGUU
zEPSOF1XSptUEduNKgf5LpDydCNHVXwcZx1D2vudK/Vx7FASvCStcZZ3YZZBcwHowsxJ4PpbhFjo
qIYgegT5KODWgBz2lg7AStK/YDWAQLW+nkU9cv01laJbbWLl8m6rDpeol8tbn4cAiY9XJiopsA2W
L5AASRAsGinHnsa4M+RYGXZE21dpjTlnXlf6MTaHwZZj6ULt+AzkQkBLFfCNT8WNzOl5unWattE8
Q0+N4yTfh8m+lu5yen6m0rqqJ7gilVQVxdUoOuiNhVfW8xiroLMLx9f2qbErK3OlZpJtyZ+jLNqI
abV62y7/5y3+x1w6v+Qtvn+twlcO2X99/5H86zavmh/4imdN2Iy77/9++xt+uYyr+p/cunA44PRT
jZpdZn7ZjKvqn/wvwJwzeI2qAkfHL5txWfwTHgKC0rQnIIAACPuvzbik/vnGOp4lFEk/EJT4Jy7j
i8yJv59IltYdZeaZ2brsT0jcI1QKtAE6eqW41Oi/GHGpOlEmojGbZZMTVPWlAuki5mJMMP1zwgT4
HfzAsk9RkCtmCofi/dS13ToUs8kNyjTdvXsn93+dWv/K2vSeRnxT//uPZdAzD0P5lZbh3Hux+Of0
65GKKOlTWeruKynIboIopYkUDW4yqbIbCUNnB7Xs7ynN7IbMPOpJcUkFY0m5oH39VhSllQUSbk4T
T58gRzh3nKaxujfR3dyqRWyt+0LTqF50lE5qDTWXFI0SL/BDJy07eQfznuJMbiXbWKo0NF2q8boN
lHgvNZJ/7XeF/xXGdXBhpd6Mqt4d+zznfO7LM52eFwLn5/Q5xSlAPl9SMyTQsmCtZ1GEd5YvbLCg
0raTPHW1bU01egpKeRsKQ+CKU/EiBQGepur0vQlpMmWA7G4jsSqvUgCH+8CLrG0iG+2a+EnZFL4Z
rTngi60qtve9PvbPklIjh6BZI69B6uANitkXPRqO/3QTsLVZ/rfwimhm6TGI7rwwdoqa3GtWrF6V
KLNjbaaFN5gd145Fpu60atXfqlxeK0hV4jqzksH9+CEWFwjLC0oV+hj3KWhtqoiny5vXwJvxDojv
8cGTr2kMfEZGJFspvd6uR+POmnzJUfQq2Hw87PkHQMma0wOFQl7eHPaejtuIVt3pWepDkRsDZzKl
zwn4ECeYmX1eVFvIeQVHw5tdDWBnuAIl3wtFqaXlGxK6s3oZZwz8ObTCl7r4mWTlWaRnaN5AN9pg
fKG6ZTkZBz8LwUAR+m2k8aj6ERo+I21AfAvqsEKmo5UnNw/L/BqUa7BGaXh8iDHVgdK9kTMhc5NG
em4S2WlUuzIm6581F+anprlJ9IuZIqnCUocpbtSiH3BSu6swWIEq1XerZiy9v67P/1WLc5kXzYV3
ZHlZH6rUCH8v2crykOd+bpjTXRilu8Fvhc2AXdSVmdbYT2vg9JtqeFUK9WvYGhxb+minrWlcqKEs
g4z5KRgaHCTvh8zjzAQtxgKtyyf5LlM88VYruhtxGpKXrrHM+8Yr1MouFUIbOY1U3Y7E7itAYz1w
2wK2hp2Wcf6iafsABYrcaWLRalemRpibaRVNUiNSu23QlPNdolZfpha414VNfnaB/SXObsFX5CID
TXO6yf2c7lAVW+JdkGo3FQLbL7gB96uIoHJ0KgldcrtrrWgflXW+N0LVQApk6Lyd0UFfX9OsIgAf
A+mLhjDMniIMfsCdMvp7AJYX8SSLVIClRr9jFiSgaE80uUQcyNYQpxgENHdKlJYHyFrNpi89o4Yc
Ja0FwUdpucuM62wshk9pXrCAqYTXPWkCR20ZddCrVRTu7CKNmjuEusp1AAH5l4/m/4V1f8w+tpfC
OoB98Ukgx5/5K5ATEMr4882xCREQeKm0sP4TyQmccH/OlE7MkthY9F7+DuUE8094LzMZbmYqQBCa
XzsahU3w7z8EWfqTMttMUiHFUQgP5X8SzJ2WmcBFzdEcsQYNX64Z9trpt2DQy2/1yqM+KciDHcZ+
5ahBbmwazfYqx2dz43VD/XaaLlyzpxHd28DQkeBoKTM8S1qWwtMRDHTtV+pBybzczY3AAt0xXYpT
Tu9RRiFOnvU0COgoDfINnU4Pi4eoxVNHfEAyai8Y5Q88qQKHgOQq7r/7+CJdUWe7cEiffrLnYy6C
yBxcRIEmu/hQ48GQgg/aSHU6rgvRvzeLXwnV/3ojnJ5lfw2Gd+AbC58q0BJVkwupx7HLYEHWi64V
t+qqBK/p4lQyHVP6jOt3+/t3IfJp3eltQOj+sKzluaoMXep0RelcKRVNU/mh8uOD7Kn1TeWVO4zg
d77QP1bqKOxCub0q1a3X3mrNFFyIDxaWvW8PAOEapBf2OQB/lwQq4IhjZTW5/MBQyk2ryreY1xSb
UuiNbZ+3hV3oteWIXS6jHZM1xxgQcYuGSZFFn8Mw2wm7BgmxC8X2s3cOTxbPa8QmQJ9SD1mE7T53
pFQkoXE/qa1vhzWA2SbBsdIojGlrDuWlPXa+CjMxl/yeUAPEKRH46WuoOr3WzXLSEQuxfGc0w2Ml
CddSWsDoiVBNFBp5ekwyigxBKTgoodJX60NHKMZiJ3PTumKaH/3WuBQbnJ0nPBcVK8XCwRpgwtIG
XJSHGJPOybjP6ad0ibZTG+9LCkd+RdgpbQJdvAGEHW2xaqsucHt/uyYgO+gmwq0DYrb42KvEN+q2
Y2zDr29SI/oJGEr5hDXxmqcdPhtWexc0draZNLShaST4O0vqNjldSFuBMHtjDd4lXtzv9gVAJY5+
jrrfeC3KnK9+KfOaiiq+xzAFbRUfQxBBfclmqMLHH+dy8SGCsRug5eIhRIJmzIfFO/BJH3qeSu6k
HUyrfbVKeVcVwroTysdhkL8EU/NpCDvQBdPFsHR5mCMeTcbMNYbaGOY+SxRKHwYF2PFJOqjWMTRw
9zV9V00V27/ytdtOuCmbVdfiYJS6iUf1KQxdpXv5eO4L6gyrOz8Dug/oFXCtsvVOJ5/7laJOtI0P
HQCEvaE4gfJVldetfovEHHvhp6Gvh3CrC46fYVjnBDtvsiP1nx5Py8eYd8S7dwAmDjkGLvGD/1NX
19U3qd1KqN11jmBc6Rn4BTvCIuOVtqchXamCe2EVlvfBcvjFFmjwZfDEkeH7BG++rS9vu9CdaNEa
d72w9T+pkh1U8CU+JZkbPmcJfkh2cCnAnk+7v4sD569icTi1UZqR14nSodVTRytfOrhULYj4bviW
iQ8FG6SyRtie6qXE5Lezh0DIpQ+IhPLr6eJ3YhX6Y5jIBzXFXNtRRWfyYEY5+rDppoPnj3QRtlwN
oCz2yB9CV/gy5beZekU/u08eDR8JfmXbKcegddMC/4ddGju+vpfl7cfv6S2uOlsivhcAlFRSOLVO
nzTRhJb+hSId4mo9WJups+90lDoHJ29dbMuNHM8v14tX2ZEQvvzW/ax3MNBI94jLknWRbcr2tsTi
x7KRdeld0ANPSAm2gdMaNkAwq93K04WtvUj7/nqtSKfO7IrZ22kZTBUBfEZgIfIhzjZ9vB1fK/kG
5REhezHUVYKzm28b2xA/L5QyI+A57uQ/TP2nQVh1mUuB58Jp9+ZGvFzD98+zeNuDlAdZLrQ8z+hE
qTP6jnFrdns/Xk1IG0KioeIf72t/p9RuMKzT8hPaHtKInHF7539JOYgSJAyuNXErAmTVaLJ+Dnva
Sgj0XBnGqqvU61Ld4MamUz14js2HxNvqlS0e0unCZ7sMU+ev9v1MFmeXJTZNi0STfEAlG99Iy1gn
6cYzX9vxSbkojL+M4FAbAH7NNUl+Qa1iWWBRkfS0rEyVDnhpA6dbp9t8422tvfXFuLqEOHkrSJy8
o8Vgi5lB6lSNAPzioQUgovDDbqpViPJzaqyM/EpLbQuYZLBR4+sO5qfnQCJHLOgQ9tt8vFKiu669
baSVCBHwpgxWaW5rDxjuxquht2vT6RN0LW3pGB7jzilzu35W1zmCtPo+QjG0yAVb6R9rZTt1+yBa
RaqbjjeK7/KHw286RqTCQc4uwJrOwpC/1teC10JXjHBkEYYQbeLtlY3SYdxYORrTTqqtpW/Kc687
6Ex54YbqeGe4YXBTQvW7ZKn9JlJ4tuJcwiw8dyIB8unJIvQJuDek9g+WD43VjhrAwu58AmuZ7XHp
rMboNtM2OQUPoL1b2GHDd8o0vek2kp3l+54Sgbfu6WrK0ZNQIGBrex5lhYcMlzK+teRmqp+Q21aP
8jaMabGtqh9l4crps5UffMGR8nUAsdF8nKRrsdhi+pW74Lg+Pj/Pz6J5XxFRkQHPAn5LbHZd1JYx
+SxyEmyQbYsHV34VOT2fdB+FFaeV9qW/loerDL3e2xbbRh2tcWeo15GOQdeGIuDHD7QQYudwXDzQ
4uL1mk5K62GQDia8KWR/5adIveljN7gTQOMm+7K568K7Tr9qo2tJv6KB0SJlcdQqG8KcBO4PHiLn
p+/WnptlpC7uwEuBQntnBvi6Ou3X+sn4VrjjIXjQXnXPNo7sLm/arfXeHRMbXnB1MNfeMzQJ5UmK
8T2x1Z9cLaZm90/pLTGAdWfdRxNkUMDWjiw4WNqSJBVXwveP10I9u4bntaB6Oxuc0m46K1qJuIqB
wZQOwtG6075F3y3F0b6m8nWj7kRprQvrluP6prrSfoAS8uml3zH39JVA3HoGGZu/CpKb3jYHZVU8
pY/lTvtZ3bLlRFSlnnGhRcxO+BYeAAJcU/4VHuqbepdfyiaWofvbCwWeLhPXMhtxDrbfBXKygfPZ
YDEJFrfqqPA5sFbSW6Fwq2pTaPYsDKXbxo8mplJJVpFd+pLfgBPLL3lO8oAAyeTcyy5yX1sQqnBm
OATfwRvUYCSdcBO3rqVuvN6mKpP068Rac2iinSE+I+5/XT9mB15ou0sLF/3IhOZut28+9YFtTq7x
D1VL/9r0oD/mZhUJF1nU6RpZqVEV2OtIB4AXow2Xd3jk/tceVlHo1PfNJ+vCPbmQST0fcHG4VUna
Cvq8s7KKVMLWf2SFW4j2WLnVaE97uN8ZUd0loYKLwy72QgaIxkznveB9mr416Ebetj/MR+kheu1e
rafkQvx8lsbx+bxb1WUDSgC489do/pOnQbx1zFf5uxbg4uggaPfxt/r7Tfb3K1wC+v2p0YNaI3Ub
J0ccdkrr+ONdDqwfK1Z7yJ8DI8WPObGJp/KEzutaFZzCXIfcwN5ja2xxhbOmbeHdimiKa9WTmu1V
tltH5qXdeeUxvwiuWDRBzjbBEnISRFhTKCFHbWm4SuCOoL+2eeX2GN9T+f5GcyqLLm28OU45+xbf
LdPiUs8w60LLnDE93oNkIwMnWOusPhJjCt5K+SQYbnaIfJupo+FbbD5+S7+fMhxL7Beo+55hrAQf
L+J2SoGy/xRf/fHKe7HwtPxaXEuqLTR3YXohtn4r453N9+8Bl31o2e+y2sJi8aBbK9l0sZbTrHU6
PgIOGbXSRiDfDptNJl8bs0m6qK/l/MKS/+4SoZT0nykvKVFdZdVAPZly91hlNmkR0vHE6WP8+PHa
nsXec/jApgIsO1c0l6LPAFV7JMu8GatDzljZwHTGct2lnl0E4K0uSauc1ykW4y1arCDTMhBzjBeP
q2R2FVw13SYp3VF3JtHB6qRJXbl8SAw3Jnn+1D2giaOvwvjCG740bfn06O5pMHp9x2OY0hU0XXwd
0/pK8l9C7O/Mf37KLCa9+HxQjpxM3L7Eo0AHP3TKwc3xyexsUbP9xLbUVaffpXuUQBAT94ed+AID
RPH3ukI3wo09mx++uB5DV8ih/DmlREmTMr5TXBJufSsSnmz8xZOqp+uixV5nFoiQHJMW0QjHL24C
ZTV1m4hK4W1Q7/z8GtQHZPIaZZZqg1kvJrwy1gvfSvVWRXDXQ43DyFNXKSgmVPvevJrK27iiAOaO
AqIdCefoTTC1dNA3rRg4ePxOujMIiaOXrQNUOxG2uZQ7IolqaRzT7vvH+32BkGOnzzOEwKXijUap
0FqUHjQhiFo8wsRjl919KSwoFqEz6LvKcDXlRYl3Fqn9dJ+Ac9QvRO0LeMH50Mt4wQwtMRAZOlBX
hrWJehbBaRvXCpyaT0F2sLO9MNuzbHcx20XEkIEa+PU+E1Qld6IzdFedtRb17wYAB3GvWCujvnBc
v12ay00kg8SaUVhg0peRWyCIGM+hKHKkCteUO1XclIBWFIoza9RBrXZOWscnfEpiy5XDqyheG8EG
I6OgX8uq3TXcmrs02SBvQhUoQuxGcDxjJcOdgGN06F+svWjuPPWb8GV88dmLWHuwikFikx+rst0d
KvrUHvg9x9qboU2ZsZYIWOdANczswASHCz5W/WyWm8a/MisM70kg1h8v/RvD4HwV0JGnVwSWZIkR
Sqyolf1GEI+zl0prw+Xwb7qfupNNa8O7s1RHzFx2AZq5wdcWI6bQ5fOpPg9Xg0OBwHwUDkCbEpMF
2BPgqcFKNLdKvW7RZn3xH+N9yndpDyhQmm7SbQJwT/V6MG24aX7rBMMnS1i16s9WuAKyo+ROj35g
ZIemLW8oFU0s5udApxz/w8t2JjkaVeFLSN6zSI7Nh3bhf1dgccg2Ft4tbcR+r+WHpiCN2ITCVt+9
lqlpS5fMBuWzGGUx2uKQDQRzFDKd9abIsqu+GbxqM131JfEjRAW/cMzAFn4k6LDLdpNtZILmK3JM
8qpv1ZcIeToOr6/xBc7Rbx9qPmqAMYqovC2WYBZqCeMpko5gBZXa7nyHvOTjjXYerMwTn70++OsZ
aFlxwU4vkdJqkI5GYFeyLVg2qXHzPfnqy3bkOU3vTpWdF0gSb/3PH4+9gCv9daS9H3txXyiDYgVq
ythhbatPxmfxh1nMW1D73H3uQbtEkE1tg3T8hWpPLTn+Z4+ayjZmrX1bvIBC+t2l/v5h5pfxLmf1
LTHvQ/jpxyZ1ptTJH1LNEWsXreNLrabzlGix5otbJLOmUUirSTrWY7Y1Y4p5fI0u+kumdIPckY+q
nrIWxP14yVv24siLSyROx0Ac8dc6ViVuT3Y52NBM0VaqyVBA5hRuadpIFhoXs8D5VZ6dZ++22eIq
SeNIVUB2SUf9S/tUvbDH9NcJl6vMFp6EHwHWoqWb4MJ0qdj12xv7/WtdpJ8aAHvTiFlrTTkokqt2
rl9uxFsCSOVufFV/tMOmUHjT04XttEB5/mdzz+12sGY0dRexqpUYjdL1okQ/BGaeqyiOMK4rbwOb
1x2/wF+02+Cxyp8zY7LV6FvoH8dPU3FVKS+lJNmpdN/HdGDoxdIK9BQ7lR1dHm0lrBxFrumwrD7+
GH+//f9+3MVZE3iF1DWMfMQLCwfngnum3nnSE+3HtrxU5v1dYEGPSeWeBwpBHfL0W2sSIekLtZCO
WbMqdcnui8GRVHoFQA1ugkKwvXBdBFcXS59vvNizbfhu4MVuKIXcLFotZ5aE7YnNHUjbqIzdRF5h
wCGq0IvdtHOnzzRCYnndCI7eunHsZqBXJ1tUVq0ESx/oqhvEuxHRM5rhzUaN1op+oxsPnXr0Q1RY
d11/pbX7adigXfLxe/rttfj3DN4aO++OKTMLJaFOS7YV0nhUpiEq2lRDx+ilGUBcE+/E7scjnpck
5+MK6QLwrfwCWsbp20qkSc37hogsMHYoCKDQeVNLLfkH+rPJTm7dGqW1dlOKTqVuUadfD+SAkuLo
6RoRlyR70tJ9kuwpuskNxKA7WGmm7HSCq8h2VezKfm+QNRn550p8Cdt93a2m5DlRd1W2k81tglFa
PN0UKPkUSbnKIurlMjUV6RB4CNwcL0z27DugNI64BmggIPoKNIHTyY6hBqsKPcCjVexzQjsVbcO2
ocxsbtKnytoZzUNU3PG14sPppzsjWk8JbdkHrbYL3fZiJysQZnStH43lKD+lEc0sN5bdlliNIIzg
4VYQVsh1BBl523WzKRKnXCfjaqjWtbHrn+VrEZs72myAYFyEET+e3lsX9+QDWExvcQEIGvL3Xc30
1GFltWSITl06+avpCFfWrovXfulkwQqrFarIaIvF08o3rlWNgtRardaU1Armpjqm5kryyvMhm/9E
p7GSVy3LpEDyciLJqYVNUQA1XqWpM2zV7FiJtpo4fb1tDNsyHTFwtVsU+KXIYWkq09V8J53WevyK
A2Ij7ymx16Hbyi4dW5QNWrQESzscMEqwmy9DaRdfSF8reZ0UOPh5jmquK+1zYV3gA52HRvNaQSXB
eAZ5IMrIp1uhkkIJpI1PaKSuRnktBrE9NfeZX9gNkCB1k6tO3d775dU0x97DlT5zVv4LiPwNYGx+
GWcv690DLILSqpP7Ri+J/8xoa5afiuYWnUdDvu69C5/4+S25mOoyEis0BUwUwTY6qA2p5Tg+S/qD
DKupsNv8yvK2cXVthG6eu3W+/XiWC3kSbsrF4IvIS0yVcvDmPYk/Le1oPXEtNsNwJc6UiJu62+E3
rg0rz7sKqw3cM7/a6JWD8sbAtXipdHaeZy+eZnEATBUkLi8KpGOaXTfG1qQ70a7UY/4d3B7SlkV9
IdW7uPaLTxJED7KnMtMH4JiN38tul8K305XPYnrIRresH9r0mVUndPGGevfx4p8nPvTP5VnXBBk6
ELNnwK9aToZsUuNjChad4NtERbpJEb+0phfPyBN3gsFDctl+8UsruI7n9KvWMOGpDbKhDBWSzVh5
t32VZmi2jj9NGQi1JAk/qkb/Qsw3bpR0/IaVSDf1xp4b63Gqq+pCsHUWXTIJhWQRtheC4Wc+gW/a
6kooxccqm0EVejmgAipdBJSfhS0ko9ijz+5f4G4B3p4eCI2BXXvkG8GxNPWXIU+nlRI2AHzzhhYT
6vQroMo3Fqca8DQ6py1NdaW7NNfzY+ntKYCPwjGHYfOmVPMuAhgwyfF9bwyO+kArM6591yz1yMna
Wt+pEDRNYFOo9EOw0Z003woCzqTy0SilT20fThd27/w1vDuiYLgDsoZLPXOY8d9bRnLlMJRNgIXz
cWAQtwyTYzDUho2R/c++wlT7wm6dT7zFcIj6UYCbYf2ARReBY2xmGrrzOXPvlBtdDqW1pDQofTXy
Jw+SLlIG4baRlWpVZOlrGZNJKWIuXNfi9JzjfYsbnyHYql6UKz9Jv9EA9dtW25YI4WIBrSpOyMEi
aXDUAl27pJq97LvPazWX5OHIAVxSMCI63T7jmEMIA/lwQILXt6eS8mElZejgevHOa5K9JhjSLvMH
POCENHBNmLBrhChSGzozHrl6/jTmCPjgUrmTC0ykFfMaBzHBjYwBqe22XXWacun9yucv+A1mhdQL
/Vy8LxcRcz96rScbvngcdOk2SHG9KNEh6c2wvp4i7xGPCeFBTiefrvtgbBMcWlZZLYubyOxvtaho
roeBYiHw0psxTMddq0i4T2r7EFy3PYpicO8xT6dtJ6IAXetuA7HtYb0hHp7jAeBc2D/zVXK6f1DA
U5A7nImgcHAWZ22DFLYVamJ97CKr3EQBq+8LGLyGQ2astCoEiBU9IyHbruWa2MjzAdIYKZpFek7M
VmXtcCUIPdUoOssZStK3UUgJzp/0dUiTG9Zq+dDIBpKLeClh74F1fC5Ungv3SL7wKSx7IUClAYtC
9+L7g6kNmvl0N4n9YKHAUliHqKjyayHsP8mEmqlu3GpsJAe6fe0gp7rFU5jm3qD1t2kAoAV5m/gq
keIVPiVY/iYRglDoqQJ3ilxZ4bp/W/H/Y7f8MZ+7/w3m3Nfm9Rcd+fY1/fHvP1Z18/o9r/+1/vH9
R/X2q+8//rUPv1V59qMOX99TXua/6Bd3WVf+FGdfNIUzDk2tGYf7i7usGH+q4INN0uU3fjJnxy/u
siT+idiwooDnx3lVhLLxX76LxO9wL7JNwDRjfIXQxf//fyf0iHrx3+8ZvqfR6Ex2QY9NFYmEZ3dZ
iHqnGy5Uojy1iizei3XoSGaz8mOBZmZmJ6ls+9bju+W6/+ubfD/a6ZX+azQMAPXZrpzTcj6X3t1y
UziiSht18R43um3VKitVvBDfn40ARXNW3eAc4CJVl5qGAyZ7RZul6h4inuwEaU/Ff5Yi/3geZ6tG
dZULe3bOAueEKubpPFLTEDoNYYd9oSUA8VoNkkmVtpu+LYJVOaF0b5aSeiEeWvS8WT0Sdn7iYJhH
poNwOmoT4sWam1a9r41WuJG87GeBbLMb55ZJWt2PbiUB4dcgIrvjBCmEfi2FkKzTL3YvT/PpX0/C
9kMHFJwmVtqnTwLovResRqn2TRaa6xwtNNtTcKASYsPfen3jr6xEVtdqqHjuZAmG7af0c3qzy91S
7KTdMMTxasTW8tpAncHuQlkhSi6LrT90z3mmAtxFLcbNytbcSKnWcZbrKjbRUuUdPNp1eJQGeeOU
nqnfiF6uP3z8ehfJy3/mB1aRYgEfxlvx5N0+TcxoFHx0hfZlYFVrRes/53zAcMllw839xl9H6Ns8
tPlo2qlnBLcaOwKGTendISY/Z9HhuDLk8dFrzfy5KtURF+O4cYntCGuIWS7E+6fX+fy4kMYsQkei
fZoKy+s8zcaxTblS9rBU9U1v0FUbgIQ7ldJbXIDKJSDW+XiGhCSrxdEEZpag+fT1T2VqpPDHwr0Q
fSmpOEtN6AQqXtC/LpqT0+r9eXHG/ofIdTLS4kPrxdEYBp2R1CtgP+IqcHQHpsLaWnWOadMDj+zq
CuFw5/vHO+B3MyT9gL1MHmsh/Ho6w0IUdH+A474PmzUkvJswM2wNh/RRvSRjr8xX+t/Ry/zyDN6F
jvUK9z7F9MUU5SaIq3iUw32z1jfhIXq07rIb/Yo9Lz1HN6ktbrKb4U7eGOtiXX/yf4BLfrgtbvOd
fEcjRW0d7Wff2d5d6H68BPM3/NFzLb5xFCyysIyncK/01yOhRZHpK6FqQNpN6yjEti81HRqRHw96
dnzjM6cTy4GnJ5YmFzpdd3XC0MVrw2HflNlPjI82mpdfIsydvdu3Md7UWqFAEgOdjiG1dSFmCgIL
VGGoAFZE2RxB6v0Q//h4MucH9mKkRTQXRVhC6BUjYSjngu3eRu43zamc+q64cCGdvSxGeqM8Iq46
yxTMKda7A8sfUzHRZ9GISC0BjUPeoOwija/d9Dmk9JrMbSHjQiPz7BJ4G5PMjXAE2cylAauaTIrX
ZcWwt1Asj6hae4aJPunetI51Ah6lvHC1Xxpvfq/v5jgJjWJ1EuORmgKtzPfdlK196afeeDufwq4c
Xxjwd5txrhVSHSDk4l+nA4oyxqalng97CZXSXY8Wi2Mk5iUWydmrQ9aCkB+3ALR30cBcHKZ+krcY
SNblrdGVdhDU5Numa3Ha5fix+HB1zDzYDZBePt6cZ6v5NizRH3EfILplpoFil4ITUFneCrhaiUK8
bhCYnIx6haPSFwuXEx9Y58dD/mamVF3pecNExFZpCVMsDUFSvXmmSIis8tTbIf29rjVjPYmV48np
Q4tCdG3tPh717HO3EITmYp6lr/gwllS8NIQc2xf6eBuq+HCq48qrNgb17KjIvn080tuGeH9kwjGk
MQi2AzIuWfXyXjTzBOXu/yHtPHfjSLI2fSuD/Z+D9AbYXeDL8qTEIimSMn8Ssum9z7vZa9kb2yfZ
MyNWVG3lp5lutIButXgyIk6cOPZ9tUl7r7+XjvpNfxffmMZKffLAEw5Wyq7YZBvdclu6L5ZA6EWP
9C/Rs1BweoC+nvf+zeUYckiLHFJ4lKfMlYkvaEQwYtF7XDPWUyHx+lIvisMBoG2dmS0szqk4sHdC
+LgYIQcrdBX190zkAtw73oYaFbaSSOlfQdZ/I2p4XdsbYcILaYYEymHxKuzWlr4o3uOf/nwdF2/+
i0sOioewGNUqGi2UTel92Xvtps0nk1Q5fXnXpZxmKWzCOV2fnXb+AcGGfObplukKpQc1zf27rHS6
bVbWX8BNTvZw2Gjb65JEu4UkpOCEE0BiV8Rmq5x+2XQKpvCuqaPwfaBn9roLtKUivHivsPrmzBin
E5XMGTBh13xlnEJDGrNjIGnmLgls7WnqCuUb6LYOZcPky/VFifYKcTTpOeCToN0wdMyLfqPgetVF
wZQ41TEanDW4SceecVp5VNZjrX7oC4Ui78J1vrBAQtXX45ox8kW82KIMpjIqu/qoaQndM0p/MHwA
8lJqZ2VnLejgmXawPPzMGXGCUW2g60+XV+c5OUKvqo8N5pg878gkrnWTOsbCFMeZbvDYvAJp4bpD
PvaaGXyzjV5cZEmo1fWxTfLbsL1N5SVG0SUJgl6MTRzFVH7qY2nZ9BMe7WwJcv/CXoHOzXVC62Zy
AeEmFXlnqZ3f1EcL5w2SN7U+SOESJ5NQweG+zjv1W4rY8J0qNWyrMVL05+Jowef1EbJPCRSvh/A7
vWHJTwp2efSndlUQKvim1pCMeZojNKzchhlMZeNpa3qwjaX34sJ14u4CpEJFnF/EV5FJmrIGlb4+
5jRUmkN+DxoioJ9xwIgV0OcNLIX9UqPtfC4nzyOLg5oBkiPeY7BahCsc+EoCoeBUQT+4Ar/TutOi
fa25BfjvVKwX26IuiYNxhhY4gzDVEIeuzMkbY8cwKg7Q2Bf3/uQyGnQLZ9t7fzft4oN249xMX6Qf
ve0WP/OP183VpVvwVrh2ep/1Ku2rqUO4TI+Plt/HVrW+LuHSCVJ1sGcrPGPzCRYj9fK+61Ik8J6s
AZfdxKm+1nyo1cE6vfPG7EuehQtG+MKlALMb/mRgAWeUUzF2Iqlnq50mAY+uKMBpdfemo9I3UkPw
Rspc7UkfMuMffxnkGIoHx+17xrOzw/WVn99/oJ9kMjPAbdHRIdKkSlXWjUwMTEdw0lcWmfhmOBjO
j+tCLi2VF4fJEnjSwEU/81YrewjZ+vGoqEyYu46y0jVX/W5/Gu56t/zWvVTP2VIp7PzJYWVvZApa
U8PBmnm9z8oyOByzbZqmbpp1XP/7hdWpZ3fRYFCU5MoMXDbjoZ/qZzmFZDULZTqmGBpKxKWb2mv1
h/Wlo/6brut32vO0xCN/fidOZc7n+vbtAcTJj+VxOgb07MnDx4JJwevLeo1zT03MqYh5g9+I0JSw
CxJdno7atl5pt+X7wWXYfkW8eCsdpHV4ANJpB0pemLugru/SX8HOebKzhau5tFDhCazrwidIGKaj
E4Q36rC3zGIhNH11sM8WOqdIwNLHYxVbySfVilttqKfjeMOUobnLX4IfXXUIchdYiX6XfLA/3Ckb
6UH+DsCG9CA9RHfVS/xUrp0NDU237YJbcZbqgEYI+hugdg3gboAdEc52IhNrlUYqH+MXsg5gMUIs
yyj6B01yrc9LId3Fu/lWmnDMcZGqjSXP0n51PwztYJQ7p4YJdZ4Y5m02aJ3bQ97tLQQiwiT77BOc
rlI4WC2w9VbrkZv+Ch+NbbDV1/HBvLdugw/hu+B2Kl354xJP3Lmdn2WCf83AAAkxMbkrkzkffQmZ
8i/dehd3+/SQaB94rBdxEOavF3WKAXKLQ5yBihzB+rSlkfNqmeNx+NRsw6/W0/Tduc0fY/CbbuVn
Jg6Y069QNlqaP7X76zf30pWhJqRQtiENApPa6cU1JM9xwtEbj5NquoO0Uqclr/EsqT8f3lsRwuFZ
elJY9BmMR/nGWHfrYTv+Kt5l79RdfZMdooO+i/elvtHusugQ0iC14NktLVB4rsc+SFVITqYjHBCS
WwzStmzhuPk3dhG00tltJeshjh/bCahbWdVOR0nnOtBrXJcfr0u49PYCZ/QvCcIypLQrpSLB7tTV
yxTGt8lo7ctUXtCGC+8gmSLQm/BuyDLqghschu0E4zVmvHXunHHb9h+rbAOB/PW1XNB3E2XnGQQu
zKCMd6pzk11GeQQ11p3v63ejv22j5yxoHkZQ+SV9c13WuTM6e0ugC1IvnJFkBf22J4afIicz7iAl
Xild8Dw4Bzm8dTyPIiXN2U22nrqllMMFOznDo+K7cGIzv5VwWrCdNVVUtiDjtMq+mKbDCJKKZ0vM
AB1Gq9mkjblJsmzbVd86hlrhVyDS6bbXl35+mDMtIhSFrx1F4H6dbrMZaIUNV8VwF3pUUNQR5ilN
LsGEqJ9qW1oqWwjTENho5mpmEl1+BcWRfNipuCKIa6kfVP/oEYq6Q6NvAHw/NAkzTYm3C8hXjV70
RVaDg+0/dlW7KRx/QbHOLgkVHQX2lzlZ8VrfP/0E6G0oifq6cxeWNndQL6icGMBv6LEfLhSFL4py
QB+aHyfCYeGEtawc+hBn/c4zYPJOEto85dpjBiOv4z9VYSJtMkpwsFBYtynLna4qGWAuan15PPYT
XfNUgobgZzg8T0b0DoJkup4Ak1soMZzdmlnkHOdznHOFTDDZeqmpFc0E47EuIRmBQGNwlHWoa/dk
UFaj2hzGetpNfbvgv82bdvIQzll/8ISVObPFeOjsPL/xIvOwsBKQLiByUeHMG6Wuu3USb9oMYE9A
FSDfhfRNHTpzzBeuygXlnXuTSSBzZXXjFQL1rWQqXqVvJ2WN5HiXh9begI1VUgjLYTD/RmFn40fy
tvPXKN6u82zFNbslyusLq2dPeT7A6SOyFIfHkroaxsAqq2M8SXJHI4geb4BuLFbUlOsftGLRM9UU
yn0HvPrC+yV0082Xd+ah4vpitgjtLEHHjI5OsThpq2NlSCGDoaaUgEcYA5pi5dl7IK3HW8sJptux
GtNVAb2N24Oyt2YdJC0sZ1j1Y/BxlCJYU6qR4Ryv02mOMqdtmEeMOFbtcIgrc3AtGFd2183c2QM/
f/ps4sDco6AiRlSwLE9BlXjVMewBcO5TmLMGyXQWboTQyfzXDpG4I+ylyIAUYYf0spiGzCFDFEUO
blKjFBvTaD/FcaTcdjZDCvo0PfhZwghrpM08RVX5hzXa+YzmIV5aYKjinD1lU5h5AZh69dHsivYw
VUm2HXo7WdjO86tPQnS+BHQxz4lKcZ0ObQu2p9XHujZ1Bl2n9GvvwVFjjmP/IU7idmUFbbgH1ry/
y0s9ebx+mpcuAfcQPH3MzlwUODUBld6XTZua9bGP9HmGqdTWETTGu4JinFL00dbs6MCTdGlcuALz
DxZsD+YcLgvgYxikEvPctuQNgRf35l3cUMFpoQvYqTV8hx56v5IiGUab2Pl+fbFnMhlEBTSVKXge
TJP7d7rYlKqWEli+xq37Jknvw95bKbK8VpKX3l/iozl7sARZ8zV6Y1sH+BCktvDUo0NfZmzrt7Ai
3IJ2vPAEX17SXGmE+H0m2j4Vk08+HdOxrh51A1Acn2wjDezv24/XN+7yYn5Lmb/izWJMp2saOcJr
6sphn+fWKuxuAn9aCK7PdHGeE8Yi0h9CPzwp1FMpxEYxQOqxeoTOyZz2o3YzVNz8jZLfN8OC+p05
ayQtZw4tUny4qbx+p7IkODDlxBpY0afUXBnJZnjxtYX83dnVnmUAlUxBli5G2iJPZShxD30lG3cM
dKgrvDp+hsQMFAzLnfR65Sm57NYj8PeVv/Cunz+vp5LF9hKSQ60yOaVMfASqXpuHe/yklTR9r9Lw
MZctkNPqtWpKm2b64rTyeoy0hSnJef9Orvf8BYAZ0fEDF9mZR8Prbsf+UChHx0q2luRvAufj2Eeb
Nn1ofG3hEpz7/7O02UrTLoj/L8aDFc4pcDSlckwGZd1b5g4+l00dqOu+iV704ZOXqJ+C/IPRF+te
YhCqrQ4joEbXL8kllZqHdVkuTDV0tJ4ed5YqeRwFqnKkaXld11+0FDyQ+odc/yGZKLwL82tEbwFP
kwIdg+C2TTEE4VVVKUftQ9Rt2+pLGd5CG+o9lvqRFp8/XxXtsgrxDK8wpcnTVYWyMtYxNHzHrLMf
rUm+7Yf4fVOln6rYWrgvF6wMPRq/RQl3cojCIYTdXKNWoz76JkBSzUAHfr9wOy6p5hy00Kg8syKJ
KbwyrVo9UiCxcCIdkNfI+eR1beg2evuixf2+NEGtuL6H5ykZYlO8PKAQ4LDm6Zkt3xv7WaRZG8YK
SICwOdqfkhEu0K5KpxtNDaDDS9PqgDn8mcgx2Jixnm96pra6oHtnFAZQfzJPlRem6wmWk/djMgXv
i7j+nitJuAuNuvu48LHnxzAHWeDDMEs2NyUKJ27EYCkz0QHRocFYgG5nn0unKTbQEsGbWmGSdVzR
2051JDeQG3mTWEW3GUuAbcCOAoc26Jlsa1PJzRNnCaXn/OxAxSM6g6tGwWsQEdIqnoeeYVq8pc4G
n6qJ3kUVHZmdMTDOZEq3thctzZYLE8RsBVXDGXGdjlMaGAmTTg/PCdSmD+ee194brS++3QY/+rhJ
Pox9C8Mamfj+y5BqTr6apjT9nLehZjJjKcWkhanffBhKO7yzAQat3dygsO+OEB49x0kkfSlKWUkJ
eyx6g6XRCb8wBjYVbo+SOMzNq+pDFDRgH8qBOt30UWM86IUq1avKTyBEctQEqg/Zib0nW4eSyx0H
dcpWDKLUdxlUjHybEsafyZ6PEcDckvVFj9T+IQYIN3abou2/jbVJZbdLo/QJjI2Snt3E7F5oHkm/
9X0L9mFWpv4Rnlfgka8r2bxnb58HSrI0VPAAMzI049kL3pFc+DWdI2Z5xHSv/YEJVd/Vgmal9Lvr
gkRlFgXNv//m5vWS3NdaiaDWlteNRDdtcnRACbguZf7ca8sRVCQjz5N3GVIMmR5a4GpzMJmvixB3
jAQBuTveOCh4oEcVU4W6LSmQQ0bdMUkZIg3SQxc6UMlXEXNyMdm169LEBVFqpdNxZoRiaIrOXWHb
oowWtiLpumMYkNkZZcZxapue/+tSzhwk0qskWIivGEpkJFDYts40h06RQpo0gm5T1TN6YGM9NmW/
BZvfHbuJcqSdrcYw/kOtIM5CMAi9Kp3kdD0KgYDdm0OTlynBJQC4OShzVhm6nb2wvHmT3mrFqxTa
K0hvsJ08n6e6RzxHE5uWkeSQurXaHm0lBIxmicz9/KhYyxsp4lGFHugGZk6YGiXZJnW8j9Qe+u31
kxLmNjGC847NISKSCKHEHHJrTL0c2BFxYuOtk8g6lvnkNs1P6rireCo2kanvgRTDdkH8ARC9q2nD
wO/0+0JaugrnaoPvQ/WY8hvfdUb5PKZJmw+6F9zP2GmZY97EebGeYlqkVFhcDX1bNg+16ixcibOn
hwEYcG2huGAiACh09fQ09dHRR0pH4b1J4c3ZhsONMUFle0g/Xt/q8/PkaSP1MHeFzwle4Tz1tKoV
NZPC+0RppK08mZTGDXAqrks5y68QYRH+wDSLq/rac3i6HN9MrDDxVV5SzRlcPVYVunz6EewL3ZV7
C7i00tZJ79Rf65GIJcyLpcY6caF8wWvhA49PnukXhYVmfVi2oOgBj0zr9Sof0x6EgjRfcCqXpAg2
BtJK+ptzuTkOjn80Uhr8mbRYqrldEgLTx+uekjN+xYp688oMfZokAznco+abPJuxnBXP0qQscZ2L
b8C8YzyWkI0B6gD3oqCCFk6PnYevl9DKtmUfVus0kComNO1wW9ZlubmuJGfLwsVS6dSghRpDRVXn
VEegk4uMTFPKo2+Cg9z8Ko3n6wLmI35rIXmdZ9qYV0XAHovk7fjmZi53RnmEtN51QvwYSkTBy38m
RCiUDFWGBigICYHkicqP/fShtKoF63B5q36vRDiaLDYqH+y/8qjkX3raKMNpXPAxRKsn7pXwZqVl
YBZDoJXHHGLhA7x/Ohc1okrtes2mXypmLZ3MvN43Gp17A2TcPpuWak9KXLh5f0sCY2HTRJMqLmn+
iDdClEIbs2g+/uI765kOpe4OFhH6gpilsxFMgJ1CQcNIUnkcu29AULnhUoiwtFnzOt+sQwuZYZUG
vTxCau5K6b1lPCn2r/9Mi4W7mCQSfOMJMvyRfmD7q5a+ANL0n8mYVfDNOsLchImtQ8UiRuVbhdas
5GOyWI5eOA6x4bSf6qguHFbSAQirg9xdgkN6fSFnhvLUrojte0nNIopSLY+WEu1Lq2cs4dirxUYr
vl0XdFGDGQ8gJcPAB5nE0x2TGy+g+ZFrT2ixsanVGP0Xa9TAOH30jIWSyEUteyNLuC12yAhmls+h
TOUAKPpO6Z5NkBauL2hJiHBXKgBMk16d7VhXuAmcOTbEDv9O+MdswO9tEy5M08dOVb9KUYNVYYCp
K4HeKIerNvtzlaaBkvIGiUiK5ZqwHlNSgZOWZIy/Wax0wEiJl4GKX5BywTaTTKKbiID2lZTvVA3K
to68oqrLo+ZQMSa4hnbTVYGG06iqruylcPPCISEOj5yeOJISZyW4UvOox/eod/l5InUVa9AsWdvr
mnCWVH0Nnd9IEfVtMKAfjpFSpps5crkr7uOHCLT/wq07t/w+vQ8eFmF7Ly7NoIUC75SKhjiRHDeh
KqlBy3k5ydrz+p8moHZ6ssTVclHMm/yD8FxbNhlyKhE4HtHXgV6vRLqL2x/XN/CCETrJcQgPtqor
cWMA53OMIG6S9YdKea6bcDeBBXdd0OWTerMa4TppddR3TY256wE3UCnnuZM9vK969VOe+GsNgF+z
a3cUpB8Nq1gBz3vTWdquU/0/N7snKxbeKCuPSav2s4WKGsA41TXwNi5dDzu7+ENMTipFQgZJeKsA
AskVRlTKYw2SdrXOPLd5qh+tfQyWzkpL19TBcoBQt166sNsXnq+3ixQBBWNFSuJ+FqxEYDzDRdGN
DwvnOU//Cm7xiQjRY23hdiRvUR4BPHA+teD3fQNDJ26YOVs7/jY1Fpa0oKmOcBt8BeZgh1aII0gr
63h8r4Yx7aUZCJL/luX6rali62VoxCSbQiSFarnRw5sy7rZK/HJ9/xYutyM8ymna+lX9ekLZsDfa
Ww30djlaMI8XXv6TMxKsoyfVqp5rnJGc9julq8By9zdq27tSfFcp/u76ki4+MG/2bT7BN56ZUlSh
ZMz71il4/4Di1/mumEC+0Z8tQAlUJoVb2A6vC11SC8GsdNM/hdLHjlk5Bv2zPXyc6oVhi9kqnGs7
NTMGu+cJa2FtoChnWdvgnjdZvo0N2SUV7Zo0OVtOsSVPd9dOH68v7LJEC49t9trovzzdTVidozJN
Jt7PwoHdPnpXZOMqg5lJNuzH2HGA5FpqNjprHP/LXv2WKbwGjR86vRkQS2fwqPTapwHYfVvrVlMf
bvMc4AX1oDgbrb7RFodYz86RaU86E8GNovJEaklYLqzOZlKrknHXFJ81CCcapnJzI1/TW7/5w40V
JAmLdJzI1vvUN+8q+d4r5YNWs8CIULUJn5sCYnpzKU4VYLh5BwSRwmXXRrM3FQ+R+m6t3tQv6rSi
ZjaApFK7NJJATOhv0hUVmRfjZjQfAcWPbsP1Uj3jrML3+hk08DBCoyjMDAmADqWUTUk38RnhS/21
/wXC+qF+rD74D9ZjsUm+tof2Q36PcEpo68Xy98UDfiNceC/GoZ88U0W4+R5ePMeFds7VopVWr7pb
0Jbvh13ynIM4+XMJIOdcq+fdn3tvaazB5RTbMmMt1ezaCcy7oVp3netAytOsK2kTNhsP2te1+t5c
ULEzuytIFN59ORlHLc6RWI7Og5o9KVMI32O3rryXCYzT6/p89pKcChPLjbKTBWVQz/rMFJhdbWyr
XA+OvGDcl6QIx5dIU+ZVMUuCGsWPKl4Q382V79eXcmbzhKUIRqCnM1lLzVlBg3SnNvDKZc5eq4ZN
lQLYU1bwhFULAetFtaTjHMUA9IXa6amZhaW6oi7mGXeJDR86vCJGvJaSm2BpyOvy/v2WI5iAMEnU
bpps4y70GXvS7gp5B5Hn9e1bWsv8DW8e4D5PJqXOHWxo/gQX2VoDitFmwCozttcFnVVaXi3Jm12b
v+SNpMmTtbymXgZ1jCs/ON+bD5nshu/UQ/Kt/d5/AjzDBlV4yatd2kPhre+NYZAr6uB3WQ2Acg92
8swU+Hx9bUtChPhAKxU/KgweIl1yNnYI2Hj6E+TNzXUp/x+j9FsfBBMhybThOCp6VwNTrR+hsnS+
2j+IfMyPkrxuoYhdoum6rh2qLFj/vKaDm1DAuCvznebcJtZTzcBBvNRHsiRGMBTTWOhB4nNIhl+s
wLWkC/hTBgGmUy1s4Zm7+Wos/rmDZ7UumTGsSBs5KACzIffFHs2D4TswS2Rp5qS8fmBLyxLsRCNL
ch7b7F6jf/dM/aYovxH9r3qIQ64LOg+U6WKC0JHUk8nc0NlkdqpnVlbXg3E3ML8Xdav0EQB9kvU/
nG5tuh8g3vl6XeJsek5821ngPL8PlgOFbnHcSx9pI6+oDd852maEGkDm7l6XcOFOIWGuE/ICA7so
KLtDr7gmSUiQg9IjY5fU2zEHmM+KjaWnd0GU6OPASdnpAUNGd+mM2FtuIhU6h/DXf7Qesc/BthM5
LOlhuZNV2Lrram3WxQq6yQUNX1qL8ByqEX1NWsdaLAseLAoPcvg175YGZC4rHI0ulHTnQUMxnWU6
U5o1pWzcgch9572UA0gRRPP6GvIvhu+q0lUbF6icf2cPf0sV7Gw+jXKuDUjN59akp8b4ZC5B8V3y
u9G73zIEvQOOW5msfDLu6FR7Z0C/AmO5dQfh/Ydka6/rdfcr+mrstFW6Vb/Jjet8zr8tYa9fPsN/
fYLY5ap7tFco5WjcjUpLfOqsCU2T/Pn6Xl6+wb+FCDY3V0oPElDW2UsvY/B1aj7/2c8H8ptORJpX
6a2gD8acF/nmuY9L2WtCv2zv62hK1gwL/pQGeWnO8GzeZDYOc9+hDQ4y4NNiK4pNw6CS1Ep3H0uZ
PNPNe9IX2666T/E4tZ91NSthxTLb6mOUpKRD20APCRw82ETi1h9ewl6htXxM1P6LYhbGsKIFA/q+
gmnWj1oRltFqIFk9uikAW5mbSnUjMW1fNgs+rOj7z6uYe1+he8KhBEfmdK+cVisaX0+a+0BNpqcu
Kzs3qsqUTCYozZmSHmYoz4W7JPrNrzIBDuG9cMDsE592LWnTvHS05h5b3v1U+qhf0QEbulk/cxsX
2vQ5lrvnQTMO1/XiwloBRp7RLumPoN9EcGrH2qkcvZP7e2dsQKX2+x4kwoju5paiAhhmAT3OS1gQ
l2Sytagh8IyEdIKujwlNlf1k9MBaAz0aeN1PiVula/JTo03vvTbp/vDlZ3Pns/yXQMEKRwZovKVm
9fcUUIJNn0hPTmr2rjoyj1XX3h/GI0ib8wUAhNImDq+R4GcodmFGvjywpV6gQtZQRY+m17/kieX9
qKtuCbhEdGtmcYAc0aKNPNooBG3lhVHNxM/6e8MCGkgbIerzQYID1j72oLMs7d11jTnze5mjo5eO
VlXa2qgPiZfcN4y6gAtOu0+sX6HmPxqAeMaFvo9lnDdvJiSxb9U+fR+VxTs9WsrIn10U2ugAaABG
hCYVAKAFQ+ZUtiFFjNrda2P0ZdBr/zDKfrPqs+bFKbTSBTLYcqNiCYbpbNaBVZ/InY/hjQHtPbNP
xkFj1ZHycRj1bWBot72kMpRauFPeuDX9uFXtHaJeoQ920JjGyRaMhPhIGDNwCmPotKTNIKpio0yV
2LIUTpZ5b8Syvc41I3P7evzTpsxXKSgNOUvI1ZmrOF2pwulW82TAfSJ55S5LtQQvjyGOBTU601t6
Iin7MQ4K+LYhi2M4lp1rbd5K4QOItO2zmtpwJHq9Jx+dyctyWOQz82sW1Uw3JGEeQEaeNDa4+FZW
PPnAZD7IVTjsorE5+HUebydfhmMmkqK/3oI/wmY/Fj+zD03182fz/mvxP+c/+j0H7zn0g+Z/n/4r
UOH/+Mkz2PnJv2yyJmzGh/ZnNT7+rNuEP/oXbu/8f/53f/Mf8OlPYwF8+ve8zZr5p/lhnp2ApXMn
/gUIeIa6/hT+rKqv9d/+q62b6mvys/7b+Lf/ypr/+3+qJvzOf99WX7PvP+m3E3/kX/jrlvV3Lr8+
Q6XYJu+jjfX+C39dc/4OIpU9w1Fh/UCmQn3/gb8uKcrfZ1AAxtzwD4ARn3Phdd42wf/6H5Lu/B22
CsCHHHgfaAH+58bc/xXh/AH8OtO1TFvwk2bjZDNSIATIUTiSyJ/8AEDIoH6KNSs+MkRgfu1k3dsm
8IzQ+hfLC5r8OiP6JvrC+5tRu4Gen3tXwXIQTIM01EDF6k60YoxyXbZ3ivEusb5VzrspepwNYFfR
J/pYNtEmzStQ4JO1Ej2V2Qc9jNdd/7k1eje35ENafavUmRVMcoElUb0Dg2OHNOgOZvuQ1d2286JV
r/uwL7xTnadSsSGRiF3IVlwHCiq9HlZjm+26QHELmaip2Kmes2qsJYRlgVTBPlvu/Ly/sYRaVeaM
6rNc64P9PrzD5LopgLzSFurkI80vD8kLvh2lHHcJqEaw/WeShaeuH5ig9gYke2bbwtfQH73qk69E
mzILf7WDcdDrX2+uxj8U7AQxW7BSZyKF+CM3zCFl6iJaFYd6sy03WyrOLnB1W2Pn7fOD6abbD9dF
Ct6RKFHsWyKq7k1g2KJVcAg3yXFa6dt+YQLyoghg/QEFmZk+RN4Ape0mpVEl3Gnr+2SHTDzD0AXF
Wf6SRgtxhxjA/bWcN7IEbUmMyio77PIKpE6oC3/Yu/K52g+3+a7/lN35P/0bhkqhEL7NHoKd37ja
08AU+sfreyr6LPNXzNQsALzxcFE+Eb5CT2qG26ME9AhpA1qW/dIF7gRM9biBkC4AkUdxGQ25LvSC
6pzIFLQ1VSpThssJmVq86cJ2lzVT7fpwIq3yeImDRgTLZYVAoRDfAZqP5QOe5PRWAv0hpVIyI7jl
kr7yYax68B3b28ZjYK6zXNP27Vg322wq0ve6U9QQCxr217Gs2n1dauVtkdbtETAF9SiFdvxzjE39
z7QO80htEM8TYwm2hv5qV97YDcWQFOxfCLeQEYRQ08nmGpAi71aDw2Jle0CXeH61FN8ILhPYB+DN
kRLTLGC8LRBMTreFwScnUVRmb9vAqAFl86utItvh/vpRz1bgzQsA3htrAm8NdMT5ZbSFFyAZ+y4K
7XrcmzbY7is1N9vGjczMeKpkuTgO+WjdVqkyyi5wCVYIk6q5hLorqjiN7cwqkGsEg4fZRiL405U2
pdoDV+Qoe7U1m02kD+pt3XX5plWnZAWSgbLVVDO+LQ0ZPgtfhf0mHqLHuomW4h/Buszdb3T6z5kG
5oiIKoUtn3KnyfzaL7aNZk4uDmt5GxUlLOWV/VMLrX7fMOGx8AaL7vkslOeXYS7GiRikEyk0ci2P
GikLEDoO6YcibeVt2Drxs6VG8T7QNCgSGYKc1roPtBpozqM213DqalzZwOzCaarE2QKWjDj7wDeB
00yLmW7hR9OzJxidTpWDvC+nchuAGriC2Sm+9SxmHcu48rayZ/+I++TGycOc1sexWzdOuci8Mfvq
bxQTfDOsAWg2poNRoPlYUApj8kpFqspha0YOmNl6nyk0PiSdnLuBlQePmcms3nYy7DTYF8XkffCC
qvwKFlxubp2sB7o5GErv2/Xb8qoBp1/F3AlKAnXk/LfIMKX7fS11pdptpVDrh20RKgXUw0W304pY
f7SMJixdWQf9GADOcfhu6s0g4Sn14Uwhafjvshpr7/aqJeUbq5ymZwhP/EXko1lP334ldwj0fwIh
Ij9ujpj3o9LYWL2VmXuuvvduSBhGVnp6YgY6D1ZSNyrbWFNq14b4C9iUITs0Pbnw2obUNBzVdjXB
WbYNwiLeDX7TLhQKxfrd/Hab4IbQzILfTMuFkGWIRw3aGmB+9oUCGFXsj9ZmlIfaNWPbBus2ULdK
Vahurwz9Ta54GgB+0MOTjEs3EWAOEIwAa0QybWmE69KuzRUCzC4gC8R3p2aooELVFL5s7gFcpuFW
C9JN7Feqm8vKHzYRz1swJxkx7IA4gKMk5JHkxmjDtPGtvTP5P+Vqata9Vlmb1JbthadcTLAjChw/
0KtBipFn3HvhLVcYehlKI/b2ZHO+M0Ib7ZqU9ahaFrtmk2nPfaVrX6IySVZmE1frOKogwigje87i
BSurL/OH65dIzLW+fhIjmjqRM4AqTHyfbnSvYcmswPD2XtNEP4ZE0x+c1jjIfiKtInoXYG4L89sk
aJxtJlXqs8IgsdtHUwO8DFPehSe1t6iy/twFJgzyHWRVU9G2Nw017m2chOVjyXO8UejPOlz/9HMV
ofsOCA6CPeImZsBPvzzh+bLVOvT2bWdN78LQoWekLeV9wkDf+rqoWdtO7zA0ElTgTGbQYPQQW5iN
2HfMITScfV7o7ZNdRX60LXPV+DQWHgS1lWXRpRAp8T6H4inbVllk2Kvrn3DpoAiK507SGaIDq3e6
XJ3RQYpmsrcH28T4mvde/KAPRv1QBIMGq7anB50bGuTtVo3RST8y7lToFnqhbybyPfW2maLmOWdG
34YyW6qh5CuDoVgFWuLE266B5LHtquhrakRGvrdSQy6ooBowSV9fx9lzxh3geWUFzIQRyothbhOQ
CPdjdVa4wNqm7WitNBAY97JcNxsjBbcok32YEiQ13zYVVQacjHZ3/SMuqA4BNoVIgIzIropKb9aR
Ndk1Su8MVrcNi2TaeV1i3qZqrC2c23ylBdXBm2MYlbwF+UZxeDcpQSaLelnaRzMLWat1AURUVry1
W0XalDXzi30uf5SBZl/Y6IuCbWrHM4gifr1g1rS6gOOrrKW9bIT+OgecdaWVk7JhPipbS2kmb9Ky
KY4jg7gLMLhCxDKblNljA32AwVPGiQVN5dLWkT+E/kFvc+2mL2rZ9dpRvs9qfVyFQ/v5+mGKjqIo
TrBgQwNVJvAt/oErau9LOTAOrWwmFJa1HKwFr10DPrHE1H5Bg3BNZ6Br6uGANQuueqp1vBhtDISh
b3ebppY+Wlz6O9kCtOXfWB5gwpQv4fQg6jy9912gqo2dKyyPIGRt6KAmy1b4mdEn70ZLPf0DNK0L
Pa7zAZ3qLKZOBrqCkId8lGhqpLCyZN/kAJveKQ6tlWvrqrf17fWFnRtVpMy3DzwjAgoR2UTS+qrX
msg/DFPcfm2SNtqFIwi6RTgl4NwbWraxK7AmUnty4PYMFhZ5rqWUMClzk2UkmYj8030dpiRyUnp8
DuAHZwfJDhM3SsPufZqG9b08TOmSqzW/R8Kugjw5zw5zkFg/MasY2YmijDYC26Z7LPIqOQRq25JM
lAwtXrVMMf4y1Sx59ilVa24FcN20slVPuUlGbjLZvsz/nA/BUsyvXfgwYAVNum0BjmOSRfBKMNLQ
UtNIvIdrOV/3ep3ugwrP0wzKGqLpiNRDVtEdmUjGwamj8f+xd169dRvtvv8qB/ueAXu55epL1cu2
JPuGsFzIYRv29unPj3KCV4vy1kL23TnYARIEUSy2mWee8i/HJKIss0Ol3QWOWvpdlwYfsiRRV02k
yT0bvj2WsLOfMieuNnouA19URblyK6zFBZon96nptgfmTMkhzcdhnVJ1HZoxzO61ITBumtFIjyrq
IhuYIuVxGN10JdzmkoDP27hBWEQCaS6pMKywFmGqN4WsJl319kMLEEC/nUgvAR/k5a3oLpks/eFa
c45CPksdwGx2/gSvmhZDLJ0qwzH7IAReXGXrPTlaqF5pBfNDr0g/1VN6Sa7iDwctenWzNDbyzaRI
y0aJSPVmChsvPIRx8KPQjHBvNwxA5oB1N6ltvW+dwPNTz0vWbmM414Ecgwsp2ts9xi1wCsz6+QwV
l/kuCkBxg996eEhc2fk0174pbYl/8TjpG7tPLvl0vA3KmIPwcpEiQDADOaDztwwmPjeKMERDNh/b
I1odJcZLencNCvdfaqByxs1Dglk9i7QZM5/F6To2Y4t4dI4HmGsfQxlUfuxkzto063RX8zZJ3YPg
o6329ro0ESZ8P3S+6VNweQIm8QuFJuq2JZLZpYlUt1EgDo4TDx8bk2GlXaAyKz0DV23Dmfb1mCnP
dZdqG1cG010ulUc3a6bPHeiKCyfU2688A/AQKWSMSvNnqcroxArDnMQVB5Q/qrWWKdMXzNOMmy4r
RIzOT9FcePy359N8QRwg8bFw6EfMJ8ur3RRUcV9PNMAOtpGKTaBheEjW2l9YvG9XE3A4dJuwgOMw
JJU5v0rrua2SI4d06HMVEV9EZ0EgT4YfTWpzoaf5h73KtVi2iEI7sIGXKROymr3ZO2l8SGXdHbvA
+pSqc5etLgi0HEaYxqrZIS5Um8m0PqyLtDUvJKp/+ooM1WYfLLIMxqnnjztDug2zKuKDNhD7maDC
SwhKibhNgEva0KkXnvlFJvj8POSZweKDyAflwNDu/IJEm5Jpk4wPymRE6952ho3FNHZjelW/CdQu
/9gWXXyMojHfcnQlsxFytI+aBjpniw1Ho7aBH7dCPKttNfpNIp392FjBmjQ32PSC1EUq5A9TBHiB
oincKQFc2mBS3FVA+/Wb1TUfEOirPl/YnPPCePNgxFvGlHODajklCBMtqtu8jg9MPWO/de1s4+rl
CEQlD3exU12B0leP/dC0QJv44SBG9cKWfOmPLO9hNkolNLgqOjCL+NSqSTbiHJ8cmhZO9EBze826
MTBJr7UHsFfxnQIWDWvDQZp7y1Gaaz233CdN68ad2rnRXpfll7bPJoQJbeHXtt2vbDAbe1cxvGvF
DIu1Q759zDXKTmxf2g9B5+p+qyhm7ptd/zMevgw18gWGE1p7hrfhhRjw9kRlGGMhFD+HHvLwxXIt
59gSRUOMA6QZb1E+zjdTOUYbJQ2NtV4HcATgSX17/9P+KSRASyLEeShRM/U6X7KmFuMwTZ/kUNqt
5atykPR9e2PtVda/hBnPBwxdeJA/Hm1fYEfzdn0V40RYt1qMTvxBV/BxFoEaXiHznW51lIp2Sdyn
F7b/H2IqQuXsQk5hbApmp/TX1/NkZTJvYdFqtWaviQTCj6zyEsrobVHKU+ElS/xm5k+sOb+KMuHq
p4RTfAh6u9vTJYlWjaj7VZ1Shzdq7t0qei9xkquDC+n3H5+Phr7DksGOdamL14RxV8S6Gx9qzW1v
NE2RD730qvv3F8gfgijhk2ODjGAOaos8bwzbiKaHEh9iNNE3MlSDm3HslL3iKMkHO6gvmSX8+XrA
BahjaKsspUQhhWdV3/I+OxFvLLeWW93GnJQBmem7zaVR5J++HlkHg09yLKZgi4idIOkbeg5Xc2ot
u4r6Nlk3Vj7th2RCaH7Eund4CpVQbv4HL5VpGLscXAZ16fmiwdLcroLcig9RoUe7OHZKDGZTBByD
UblxhGp9+B9cD4j6fDk8WJdjOEyOTS/rouRgFbjlMPfKrwNEQHwEckFvyv6SVtfbQpgim8aezSid
XbE8L4w8lS6mzsmBfidsS62N90NNHtlgS3tQVBQ2vVGT9Fu9aE8nKbpwEP8hqJGgo27IdAKJ92WS
Hge53Y6DnRwKno1OjTXcDnH1dWD+t3//xf75Siwd06ERxmDr/ENGTLC9pIzSg9bFwQaOabWvBDNz
2qfJhe3+p4xKZ4aJDyotfUDLi0gzxt2g1Q3ZBaqf0XNiTOVhHEtnW05xeRB2WxzCIXdvejkFK9Ki
+snq6osl2HyRxSk825gAGp2btubLTb4K4gWKznmgjTFEFCtYqXbN4WoowcbIvGkbOZ2GHGmm7Vn7
4SrOoaqEtoGSuRMUey9Tut37rx9Y3Jv7mRUZaZVT+dK1WjZ2TMWA91FOyl7Epab5jRPJX1ljancO
Wt/TDnjTaO4bpmc/UkTzy51tBv31UPbWl7oBK2disPDRzofqphmqEaJ/O+iPseJ0R6vvjIfR7BPV
H4smvUfRASaOmkRj5OMK2R3c5EvX5Cddr9q7tphad8vEM/sZoHI1bPRisL4MoVG7hJF4TSWJBE4x
nfRWS2/zJq03AYnFKTPN4l4xojgGz5xhsw79ekz90sRnd10GNn4MIuy1xDemvFl3dg7EyYxCd0Ck
yahpyzOvTVG2TutdG6O4wwGXZIAs49rlolaTfpfG5D7QAOLEzQYkR91iTG9cNY0eTWWyEX/JIqbQ
dm9AYG8dRvRRKzN9Healfa1WWnEzlKi8ro14yJ70mmhYVeFg75g+cm/jELaJP5pRvdHcwPtWjrJ+
yGj+OGvNyjoLDnCjfGy47civkzDT1pPItC+Zmocf20EK11caO3H8Um3ER8WShbJj8IZcy9SG0k+1
2Lru3eJnL+KH0FEcazOkufZUNgJdAX1kCHtL471/LlU33SRqYBs+XWMw2mHsGPv5fTt32SDq0e+j
sL1y6fbkq6wlB6Nna2JBbVRifHSTLnl2Ir1rNjYnzRdTOn24xrFm/OJpje0cmYCb6brthHNbTFAQ
rEQE3qFSHO2gVJWBJzkCV7dTI2vP9zJ056GViCrY5ZZ0vwuZDXy+VAL0Uew2uPEGu/qI8L5mMbKV
o7YZlGByfdHmDkedgn3PWhHe9DEzBTPUNpBuskkap5tWadTlnzOjGOC4WV6zNyMpT/BK7cMUWbSc
Ylu9gYVQnLArrZAtbksGEU7XdR+KHIfZVVVjM+qnU6t9UgOiyb6iQXmNJ7Z6b/PRTT8JBtgDtqIk
gw+tWwXiLtRw39qlMa6CbGzdtVbbN3K0h++YQWKN0phO0PkhHgblWupqmrGAM/VHNAUg9DGIAIyr
t2HxpPdF9xzWCU4DheqUsV9XKlx4S8ifHnyCj4Y1td8mVWgDi3kw1mYzFtxJ2Md3cROO1qoeLevZ
avpKXQVDqcK+A9fTswwjIICDVX1sS8p13w3IQVd5a9nf6jpCDmokBH3DKBblc2R+vSc9cejJTrOn
r+GKIluFYv49aZwylgYkZB7UXmrPMm3TFKu3JPrAvCnU/TyRZrxKqG3WXhOZDwIM8jEvR9gIqdDa
YKWEeQfnXTfzr14PH9Z3pbBaOr9jKDaGnhrHiONDAqco0Q+rysSwNian8pMzZhFYf69gJ5mCqdWq
VaMKk6i8HcdNGonW8PsRcrsvYju9z9AzvcdjZMx9Y3DCNWGg+i7rIXtUjBgxTOnpMXrFYDv9POjq
g9cPxsOU5N2PnuYweC4RduEKXeIARdlEQwFsChQFYFmUtl+qHnUmKGVG/TWMjbzy9R7zqq3mqcH3
Pm6bh35MbTxVaZGafmikqA9x31G2jgCdYgoqzLE8eIjPPNR5lN2mfYn6i1uiWe2HWWOdYnUySn8o
vLngzavhPjL74pOoi54P2rJ0EVPP9J90ia0fakDx409FON5XaEwrAAtizKvgCVgsdVGIewJ4iLyB
ZUwda20Mv/X036YVS69jQNI1yXWHQ/BzF+TRszNqve6rHaATP6hU6IZGMnmnsYZFsq6lm/dXVEfG
p7R1kC4Y+5DeeW/XqrZh5w2Y1Y5tsmJwn37IVGg1VhFfNZN4VCfLbLdFAqyHgqZFjRT/1UJdF0pf
rjPQp/06AO3W+2k3FBXoIgDb90VkqttMK518L/WpC4+1EjnOmnGW8qGdDDveiHiqTrVoo5Pndt5z
z8v8FGb1dWZ5j5SOcby2Ww6bFawQF0hs3l6jsjGNm5gF/KVou0L4xCzvSU1DZaLI1UdYD3mGs5Cb
tLrYtIkQn2L0Bb8gih498Osrum2mx3eakjE4TmHnITmqsFlgTLrylzQDvfXRQ80+Z+AiP7c13kE8
VDrYvjYOSrH2FCUPsWAlF/Gj2hqRk54M6+SOrdylQ6Ffp2VisrYHxcp85EYUyPy9V4V+aQUBiyli
sM6aaGZNZZkBG4mSZDNWeYGKgUN+NWV15/hDGTUonINigpvo9WHE7WFw1tRS+9J1Yb3DRwR3M1sr
Mm0lQ6W/YjEbke8YhdOt87YvMCGWzeBA1JTNbdOyxf0xt+WXrMQMqSBBhMmGICtOpREdaCjYCVJ8
fRECBtXLTntSIsu9cRlE/i2q+/81nt6jhfHf4+l37bfsNVR+/r9/Q+VRTPuLRi9oef6pMmqkfvgN
lZ9/QtlHSUQf+mWA9jdQXjP+osamFe5SylPJzL23v3Hy/IhsHyMr8JPgDekQ/Ruk/BK0DnqI9igU
DG5Om6cpi5Q+pA+v6n2Y3fVW0Xxys7bdB5URP2tdVblEvS5/FLYTeXswOOmhn/py48jBCDfsS6th
5Y7VXug3YozksCmbJDxlnqecDHUU6Dp6+iP7RXzSrDr4Gsre2CDs6xccX7f4kYzddgiRkB8T83Oo
DO0VsobKSdFxBRJDMHzGFyDGwQR4xHUEfPh7oA5b8pfmgxiSBC5rZXbORjc7Ga16a3KPGXlovZU0
KHzR9+U1GFn9bwjQv1q4N+J7haT6r+ac9fFCWPgPJeT/NboI2vjvre9DncIK2f/8Vv2AKXLzfS3z
b+mP1yv+5Rf8zQ4x/pplfAEiUxljNTnPP34veUf/ayaQ80MMkVT6VPQg/mGHWPpfFHtU0A511Uxk
40/9ww6xjL+AzKBKzyKlFmPt/5tl/6Zin3thsxEbpSw4XWfRnLOBHgZdlmFebLXZtpVufTPh+yNi
eQwL2W/7IJW71ho/97L9/Oqt3f8uHl9TCV4o5Wc1JZhYDWYM4BXQZED2zotor5ncQnoBqnjwze8L
tfYk5VAgHwkh2bc0j5ST1Aq56RwQXYfGHMZuxfCXYqWzk02US8C8ZqFdxaT24Yo5k3YlojzVtlWq
yid0lcNo7eBC/dNoW7Pg+Bjim7EV3a+IJPfTSDf9lxK3OzOdBvyvtHY+SJP2xi608HteZZ8rUyva
FQef4voT+ohPo5IjD+6JHcJZuZ/aRtb6nd43nFVqGQ9+pMDWclIR/35T/7vV/kubR/j//VFyJSrx
/K0RZ5tr/iO/NxfyCiqbAfYj+wqi1SvuFb3fv+gBw7thHkPXeT5q/t5dnDQzvVedfR0YOWrzxvtn
c0HL4pyZ/zPuhMAFsEb4F+yrxXCTS9g0o2btsReMGDXI+Qq3RAKUNmy6exoK+iaUSNgn3fijS0X/
oywx8sGbxlpLG6WZRDXrdaxhgdy3MA10HFU3r17dH/bbAnc33w0ybyiSQUNn3/Gv53ejDSLNomBK
7vu0mPxKMY6amqUPg4XrJGlctc+0PEenRcu2hTc1myLSkCHRvD1CSV+NuEfMq3azdZm59afBSKtd
V5nlgR6CShclGK7zznsaBLro79+3xhH/qvf0+75p086wM85gb6nMP8RB0zqdEt9jhwHMQmX7AVVM
tVpdE3aTD7LqwoM7uc2x0TvvPne1cBvoSbrrC6u/auuw+t5mXf1QpMGtNRwzTfv5/h2+AHz+E8le
7hBkOcgEOCJAfJdz406mpjkk3GGmperJzIrulwhycxVVtrVh5m5dYTAIK1Ytmf21tbIuJ4Bzthb5
wHrSdVQjYWtmZv8hD2V96+ST3CWeoABUesww1QwHRNGle+mG6l3ZtOG1N6gjuIMZuT94waU26nlz
jXoHxAFHAlM3UjEKi/nQeNXsEy2jvUQpcOg07D7zO7UyTH9scXhw3SxYhyIa+pUVTaca7zgsiRr1
uaSjcydqrWjwqBspRJow3TlpEa9DVAlurSbBLDeQbbUqp0L5njFpD1YZcX4F+3ynDFZ+P2G4+DMf
awrZiK7Ip8L6aHSeT2/JvS5L0eymySQpL5tKw25iAmiEU7S8GkYD5I5bGOkjAoYudYTS3RrxpD9O
DL6/WWOcQe0w4Ej7EHnzrwEgAoCLzU++V6n5aUN/F+EF17sFNqvn1PmieAJgz+Q27IL2SJ1fXVgv
80Z7tVwcG6A6YDHqZbY/QI9FWFATq6zDWsiPkzZqfk7Rvm3cwrxEt1h8xjeXWWS0pkHt7Ur81yhZ
i50ST9EunSqPnpwMAx8+0k2hRV9ZgdGKzkL2kAdq/skz2k/ZqDy9v0NeqB1nj+zMQ8AZlg3nSX1r
o+P0A8pGdnGaMpCbrWEPt4iYOGvble51q2lIBTpetesHKn6r67VfoyeVa7p46VVS4Qecgyo8mqWH
ZyA1vZ+Dp1oLLKYREm5yLPZK48dApbDTzX6fhT17pbLrKy1LtD1sCfhfhistP6+mfQrj9TFSu+Em
HMbirnLpOzpRLPdWUav3XtprJ/6GHVPG5QOFu3thdLDgJVFiMMZmyg9QDyQ2A7ZFyjWMtgFgeAhO
hQELYJxuYt5DHadI1ECU6O2jXXSrsIm3opcfS5ha73+KBVFivj7fAUsLOvkze35pwVjoorEbE15J
MJnl0QoUh7fbH+0Ux5MyGFMmM4H4KJS8A3pgu3iUDKZvgW9c89+xfdWS9DpJxv6CSsSbTTHfFsNG
HcaeSuK7GNuKxtJbgyYgOd/4aDe6dmuJyDy8//DWcufNF0HKZCaoveTj55FtjLBsEnQoTvT/jJ2t
9/5gy+rQVs2FzXc+zpxfsoWhNAREMGMzspYc43UI1XHtrE1IB6cpzsKVImVU+yXIlHUNTPAhkyBf
3n+y+ReebTDI5x58Nx4PbhNA7fMLVlHZtalmNKfQrDdqN94NtbZqMvtHB6m6gt8ABim7cM0/LGXm
UUAISJUAhDIKO78oKJ6EUW5XnAaPvtlUfYxGdzVV7S4b6meHjvzkOZuWKlaNo1+6nu3+7TMjq8pY
ik4CCeAbr2JhZ2ZNK3E49UoUrjECGz8kNNRpfjf9Xd3oz9ySfgSh2V3aw4vFigUMgBiYRhoUGBar
tYjgZt7WNG6N6g4C2XSrFmKVKZo89o5uxT7Ik8xPazFtikDK7ZRkwSPTm25LfV/uy9Ztv3Ecyfs4
KPULb2Shh4pKD9BEKinWAokt47EFWibpBDubjPjObqbxQ+t21jEre32VZXXwceqhQw1IZzdBYmzT
wrty6gH29tD/oJtAT87Jxb4ladlG6NQSj5x+namso9KyOR7gw23f/4CL2Sa3C1WJTJS7pQQG4LnY
JoqOeIiCDziovg5uVO4rXXutWTeeMa6B227DRt/2iuIH6XThEy72C7BKKnIThzVA27ANl6PqIMzz
uKJpczfmDQCD0d7rQAH8tEd7u0g1ayuZr+49lMPef+RFBHq5LnxQUCOUngZb9XzLaCnQDTOKpjuj
F2Jd17LGWByHFzpgl8CFi7yZVhrm9gB1oeEyJmUxnF8KWKfWOMJO7vHcVW6dXrnOJwW6N+SOlQxa
PxrN4cv7T7dkMlJieHQ/ZsISx8usenV+zYySS4xBNZ3wvZ98I5MuHfd6wm3RqLS9k07ZhkFEdjDK
1jngg0gri6GHdHLtqE6V5g+90qEdH7s7RcV4xX//9l4QAP+JkjNCzyNDRyhSAyI0z9TPb88aojjn
/BpPyMN9lhoyEWFbCViAowdpCH1mPRyFrzKKeUI7o78OQlHfCqDt6wR/jitqe7mZBjNei76wN649
Qm8DhlP5UV5HX8yuTg6zF6QbC2cVCLu4zfR4uqkSs/SbwXxq3WkmSbbDEYXm+FI0Pg9Kvx8O8CqQ
YUSIWGiLoCRqh3FA2E0nxlr2yjNEe2UwG9kU04BJaBmZyjbNtPoYu88tZghmVAwrz8MZmEX0WR+D
2lhF2dR+f/+dn2807mquf5FUYBnqBstiXqWvignDKrukDUbtFDeJ8cNy23wPccpZYQOYbyKhDF9c
QD5bLVAvZTpv3gdXBv9JmkWDC2rtYi2qzmBKK5faSQSYITNLClfD6GkXTvrzDT0/n0PgonGMnAKp
/PL5gia0e610qxMhrttVhvWII5izRoxFubB6z/fz7yvNLxNN8ZlDs5QmAzs0g9FkdbLgmjxZUms3
Vu5d6RoAhR6mq4g82lLvf71FtjhfFPLqjPgnZSR3X7Lo3bIYOk6D9gTETW5tJdLv7RJPVV0qzceY
4LOJxrF/aPHR3Kh116zcCCdCPBgzoHdDuAcWEQMhd+pLkWYuQs+28suNzXsYsgcmsYutPPVDDjMs
aE8wt0hAhK59ZQzbXgWBMR0kdMarIMEQjDMN5JNa5EeOlpjWAV4OOc2KiCpsm5pWuLOmWD+mdfMs
Q/enmSvJqslpyL//Hl9EOpe3O+MEsalDLZQVeb4N9BxysGIU1anSe2s7lf2Q+dJWw51TdlsXUsmR
TZrtTKcyt+C1h1PXuQnzWX2Kvtqoi634nfVB06boOjDq8JYqq3m2yibbWbNmREa39qeei+wYVjDq
kzIUV15Bk6AzGzTXCsu7jnQ335itKG4rqX5VGRw8EBiA1yFW5NwamNrCG+6r26gPvFPXFO42itHn
aBlZIA1rlkx7c3sl2iy6kJS/JMOLd0N44LyaYzNLbLFRXXvAO6WLypMR2Ij3jBJK5ViaRwtS+dEW
0rquMcHcd317b8lpegzw6f0SjKgowt7eEnlx6KAF7OsW8gWjl4y3o2JGR9z18uf3P+N5Wv+yGzhB
oFhRvMPKWMJm4zbP2ilSilM6ms3eG9OCsbmOTduQWutmsqbN+9d7u+XJ5kF18HLI7AHWna+auEkt
sMoB2A5dV5+gHs68iGRVCY82zNjYB8+C6/P+Nd8GNMow4jSDb0CmqKeeXzNzXJo1VVie5ACaoNKF
vo4a+I5s50vg7j+8TlgPCAMjjDG7Pc+38upsGJSus1GsK09u5kqUm+LwVgLaWIkoyY9pG/xLfgfB
DNdZA39djV4ig239/HpOZkcROYg8IZ6vfOoLAJBhEI3+qGKlrSlxccGf6s3ZNyPWAcR4JmUShKnF
89V101SiE3Q9+sreTwgQ+FjVdVtb1LZf2LiHxAXOm5XatRfSzCUVjoOPLgOmCEz25op3eSwhIQeN
xuZRhaf0X4ZSDM+FVkwPTW7d6qVl7GjbqttEqPqtUgoLA5DCOqRIkG8KTWl9JdflGu318TGN9xig
e7ASBHgLBRo1AxCb37wehq+KxrkTuHW1z01DWZUmUqbIVYaPLaqkaY5oE7tZbI2yyUHJdGO/T/um
vZKTvMDUfbNo58edbd7nZMMylo9bVAE+ph0rKYxSJCjKQGwzIig5bjru398fb/bk4lKLDB4CcD4F
GjHALdRhpaT1EzgrRPl677GJyid9bLQLmd1L7+MsQFIoMfSiH0vh4BCGztet2WmxtCEPnlit6nHA
lLpdpaknn2xZztKkwlgZTpRvql6/L6upWxMl5C2iJdGqqjLI2pnLUai4k3ow03GjZEW6U5Sm2nrx
JLZFb9gnCcXhqjSG3B+tmWqiND/nymJjd4pU/aGaComq4xRfle60LgdXHpssv/Sgi3qQB5vdqDkA
Zs0a/N/fdDGUsZDSbZOTMsFFJiBeAzMZVx1otW2eKcPaG8yPUWc0IKrw0/LN4eH9j/smIs03ADDh
BaBAT2ER/NK+oz2fVMkJeF5EI1qxzZ9Zb/Zb8vXm89hnlyyxFz2U34+MWBKDGQxMoPwtrqjmzIDg
f6QnQ5T20e2CrUGxa82497zXqn2oSPM276pwXZjIz4jSnHwrGi51xt4mejz5PFWmS0qTFqn28zWG
uaFDtyRMT1U8il3redEuMR0ZA64LJr+tf2J2BJkmHNwNALNgzbFMQ73jMwWJ9aELKvdbFF/6HG+3
NYM8qljmVTRZQLEvbqrWcwB/Vn7ShOU+wv1N11Nvi42VKNqH97/8Yjz28iFoyFMbztxWl4B9fi2E
TmhnUTKcilpPfOlGyO+PDFr80KpDY9OJLDy2hplvNRSS1qVU9C2Ul/YIexJMoFbEKwtYMs2EPE52
mgY0DPgn8NpapxGH/sPBmfO9VZvAPQoCT0YXzu035Q5DRhDp85ENooDG3Pn9m5oS4FNAy9F0caLL
h1xsaXW6F2LRUvll3qIvLI1ZZoaQtCR/Ew0sV+87eeqU8KfonH0v3Ec5Q0UtYYEatZTGl5EIPhiw
Vn0laLUdWP3xc0KfZ5Wq+kX5xTk7PA+O3BD4hZldBO9gGTNA0eIA7OXyxHTeWWVJ6m2SUY+PorA/
kQJON/l4h/WpcoUy0ic969t9d6kWmfucr26BPg7LFCAHiQxrFGG381cfKrgBKI3sP2i0DjZtM7Vr
M1F/ZZaDxKVTV7sQcsbWyLt2k9HNyrLuQvN8UQxxAwAtDWQQaeszv5uVRl8nUkYcJgz01OpUNJ29
KqY+3cg6fshj9VtYF8oKmWdzHdsl3VlDu6QmvVh4vy8O1YoymCOKdtr5xdW0sWLbLuoTUhk/dGU0
r+mHZ5/e357Wm3c8p7/zO+YhAfwvaV22VXVT0dvtie6quzPMPtxODKZ9PgcioiMy7yRTtrzS9BC5
FQG41gT7tFGiKPhkF1NySqQ7fbNjmdzmbjzsDC0JnkavCL+EtSp2uIxHWz0a2m2OZPTWbRprGyEV
txVZDbyZns2+6V1m5Hl4hz8mrdO2q6+GyEl2jhY9dXaa7UDmeht1jKpbOxlrysxe2Yzx6F1N0yBv
oqFMfSd04k/d4OAlXOvpNtIBjwdlZ/pRJL+W5VaOV90o6l3nmOX1JabhDJY7X6cU8ix5l09FY4TT
5vxLZZ2W1MZgTKfSE9+N0e1XuqeoxzTzhIVt46TPZT0qzbHQ+10QjsXXMKq/JC0t4ypNxHMhs+am
K6rigxs18F6iqN4qRST9LnbtqyIHKW5lsr+zotFbeZ2Vw4AIsAFu5ajfGB1a2HUVpvupnC5ZtL9Z
gy5cNZvknhqSPtNydRiZ4mS9G6knygekp+NB+QD7ILh/fxH+6QUyZUE2Dnle2qtLMS9bqL03BJV2
atNhLQexmWXGYDCgMFFtXa35GLn2HkvqnSDsJX3ud3l+r2W7PHwI67s8R7zZGG/cXvNbL9+EzT6t
mk+J6H30CFej0/psNr8w+geLE//C+fCHm6cxq+HuCsCRbbQUmO6BN0+217gndFAw6pQJRtOuRITU
1AeQtkYj+MpjHTLAkBZsFyaFfhXG8sYsaxOcMM2dboTnCD1/WpVdf5wi9zuI4WJntZZ3LJlof+hU
ZgyuoqY/sBqOtpxCANjhzayt0GLSqev9XsZeeuHsXnYQOJBIGy3KSJhArk4//3xha7HZp1GkKach
McZtAMiX6XB4n07dcD9NXXFTKZH3UNu4pBl96/i9g31FX8KukGCkQ2GKbamqY+mXkx4aPiElZoA0
2GvYBen6/UW0yGm4V2RiOKjnQQ29w5cRzqui14HdDfy81U8S/xh6zRJSSTGJVaLoyoVS5Y+XomVI
AYj4Pnvj/LWEcGXSEJjHSc9ipEu6EnJDiUVSwvI6vf9Uy/zx92PxXMCk+esNJW6wGq2fmsI4gb1o
94kZautsxCAuMtQrSmA/qqQ4pMgb7UbNe2i8Ud/DL8AVUYTTWtfYHWos/102/3JPCAAgIoECLC2S
RfpoSo/53VQZJxH1v8ili1zfdXbwITV658JXXRQOvy/FIcwHpTfEVOv8VUPgAjgODOE0aNlnxVPh
dOXCXtuKiomTDLtLrMA5mztLOVwiELhJoAQO453luDw0JSt+yr0T7hzy2VZwz9RCN1nnwuxSrMoS
7WlAELJeA4ncT4Gr/HCtzp18OFTTLNEXQ0gYw40JmutRUZ3gMAlRHDT6n0zeZDxe2KFvTx7aHwyW
GBTPc+pl+7PvhoyW4hR/RCEB0a5J778bWmHsgQkZzNv09lDl4pJz+7K24qNwygEYo+VKVs+o+Pyj
dEU3eVqXlR/rVrcPsWT6hIp+sUVRZLyrGoAgeTsY3wjLxTqBQ303QcpBtmFqfn+u/0Vw/hf88FeB
4o24/m37s/v2f1bI6v+Qufh2BuSc/+TfxADA0PNAFuCZTVGBlN0/KGnW918UMyAoATvT55/V9f9B
SWvuX/SoOM5oyM4Iy7k7+g+QU9f/csgyqYaIesiAMLf4F0DOZRw1aYRShAKdpEeJ2uWcfbwK2dJ1
8L8Ji+CUFc+MM2z1MbrUwFpukJdL8JzcMU1wdCDOL6FUbTpGJqggQ6ho1T813qwf8k0LPzVkh68+
wf3vKPEaef1mX8wXAx8ADIbBN33sxXEZ4Ik76+Mqpx4tj9V465Wbody58JcBMpj7fKdfssb60+Pp
kCrQ0OPzvpEMU+NGK0xpKqf2l/wqP9PEoV1/6SLLGDw/1iwsBzFYnTtlcwnx6jPBzupdI/+/7J1X
c9xKmqZ/ESbgzV4CKENSNGJVyd0gRJmE9/7XzwOemW4VissK9d7uxek4rY5WVibSfOY1Bsiq2HZ7
S7iZqD3diDHDiK4s4RvzAUBEawm9joXSshoqQA1O0KkLnpF68CT9VKZfzLJ06dG4ZqRcGWwd3DIv
gk6wAnT90JeTV5m9BWG0LKC/El32G7N+1OprGh3rDf4PyJbwmfSV/1hj0oY2CfMxnMShDOQPtvog
C8OXumHz/r5bv1nrUVbXsV6pdj+JWRyCfhNIrql9Dh7NbU/73LrmirNesmUoxOnQm+bkLtW8862g
NKILbEeEB0pUtZck28pQE+/96byuyp9v8OsgC8R7Mbkw5IWl8ed+GwdNyyngh4ca/Iw/4TdRoph6
M74UN+pLCCGu8MLRVT8P8NXgEjrb98dfb/fX4akMIwygLcyo1a2klhpAaLUID316mvTqEA7FHkzD
j6Eqr3y4dV2WFvDSCP73UKsLo2mj2FKGKjw4PSpErvUMk/Gx2qofxvvsCvr4zS/3x1CrL7cQPa0s
YijF7G+QUwUKea3DtT68zAbMNawaekBggF5h+3/cE7LZKZ2T1syG4MyejDuQhpvYzrxWUQAnXLuW
Lg/X8n0WMAwXIEiEVdbdNEh5U58QhzFUN4nD5dr60E/f3wxvDbKoXiB+TdmcZvL5XuzCGXgejjaH
Ikx+S+p+NuIT9Y8rW/7y41BGQmAbMWtgjRed2tjO6VGEaniAtxAfdSVEOMAKpL8sZbLdGAZXLSIC
OoMXj6E8TrVW2kZ4sEmYp5mylQLX7spc3lox2H5LaAHhw1yrZTdOGtN+FNyqQ73p0ocwjZ76MN69
/13eWDGIR9QKALgh8LT2scuq2ZwNY4gOSuopfaJ4tS5NV2byqjR8fhGBqP5jkNXHb9GQGh1KCAf/
/vGo7VXddT73j/DpPbF/eX6avcmX/cIvb/W7enSLg3o3uR//g3kSaRFnQ8kk9jrff9g4FGEoNdFB
QzdnkTB7EHm7+X8bY3Xfhk1K31uu+GJ6urcnPLSHK2nVm1/rj1lo57OgWCe1YVtGh6HFdjw0Or+t
62tArbcHIXGjtU+bds25GxrUaeCXRoc8qfcxTHwytP9kof49wuqhbVHpzGDLMQIXXEPTIcyvLNSK
8oL00wLiR5PtfyexjkmszomHaIwO9VbdYaewm/3IPWae7Ue/gpIXIjo9/bB2g/9Ae/1lQDj52fau
URzeXElsVChwLMDuNTjJCIe+reU5OnRJdyPmBLJJ8Zex1+s8/z3EWvhGRDR6wmiKDs6jbUe7Jpeu
vOJrTOI/K0nhUlla9gsz7XzP6VVpxcGgcXhfkBvZZfty2+yK++TeeAiO1ubH19u95fMdzef0Ptmq
+2Jb78LN5P78D/bMHz9j9e5ictmIKFGig20egDcTxhr++yOsO2wXM11tS0SD5yFPrOiArMguuJ1+
NcmmMr25dcXG8kx38vNNuil3aecvdqZI/D2K7TVp1Tf3jLFA2SAbELmt5jm3sRSNgxEdhFnthq7K
vsOzDn69P9XlL7m4kJEHR68JfNqFPFGLOgZxvAmNongINMhq0t3UaV4xXhMye3M2fwy02jxKLjlD
0bOk9hR5cF1R+7k2xJsbFBolZgH8A8BxdSmOcGpn1N7jw/1LdptulTvlsxjdfm9tKn/2sBr2cw9H
nU13J/zU67A/+zjsw1v5bv8fvDEE9HT7qL/za1aT7fKImGDO4oMOS06Ls4dRuabQ9go5Ov9yNPCw
RqU0C/OaKOf8NJpFF82xlTQHhF2sX80s9QclHtvaxTEKeT8DusHXvjLm3+U4pF+m2Wi/N4mWnkq9
j+9NbVSfI5FEt7U2Cah7kwSmvYj74Ic9VhW347wI7mRxW913QSz/HoUy/ejNTI5QvU3D+0FG5Z2I
R9HQobO5Fyib9hKwdLXRj2mlFjitpVL+EScl+V41A/67gZKr4zXZWIDkT0s7QVYJYDfI3gZsjhMp
+UNQj0j0oBqiP89VFt7bjWQq7jwiKLAZWyMpXDutrdalrYtwSwRCMaJ/GdKucrrRgC6gByC4Ae8V
XyZbHgv+lVqfG1NFAx4wNvbv90/PZbqxQN7QjYSfRDMTCvz5RwBekJbjGDvHhIr9Fq+RZlN1MpVC
qXKk+6629EfOrHSXgVC8p6NVuGWTOZ/f/xXLbXS2E+iUUJACDMchpq25uiiyXC/zKIr7A243D1P5
XOjG71nljtIPvEhXUMQX5xjx/QU3v7QFiAjWDFKKr0k4jEJmMNm1lNaVrpIOl+jobD7QPjg77G7y
A53VPV9UudRVkRV6dLRTjV0ytWn51bQH7Sf6tW3j2XouP4PSl3rXGAHr44pkWLd1HMa/sygRT51T
EdipbUIHnyJxWp860Tfxq6TWp6ANyHdl1S5+BraaPUnjWP5uO1P+qTZz923K1IE+Z9BrEEONEWfG
rLPLaiPPXV5C5jOSZ7NyEHFVCk2Z3EYZxZ0w1OyjnTjjyQ5tDcuYuMLuyACEmm6Qv1WxPsL/4V7U
yKq54NoTYzei7BQCuEgj+UoUsGJyE+5w/9FJYCsC01nqiueLZ+E/EbZVHx0llNTuZdiarqzAZsWO
uygQ2Ujbb6bVSLd2UCAeHwgYZrn4IYZq2ISOWeze35prUdzXn0Ona0mPDBCUFz8H3YSuqorkmMhJ
ua0yRfhjENh7CSTjpmgVcYc6M1xjaL6Huiwtt5u04qTJC+N11Ltm01R2/1AbwXiLlKfszUUqHeiF
h2CPk5xi4GAdgiDdSsNU3GuIAG3lsVK26WRMt9yLhd+g1Xnfp5bjh4MOLjButc37c7xo+FPRwMKM
EJPmDcX7tZL00MqidlpFPjpWulxFhd7+7m0cV9yyUNS7CFu/rzCt5xtNqTFbKNJW/zhggozAmdzm
j4KU+5jbU/29M+fpCS2s8BOvm3JsplLL3EkoSFpNxVA+tVnG2zwRmGi9h3SkckTfq/oIe59o0sq6
5N5EEi9y5yoIZK9zgIkDVxq/hHVTWy5FmOgXyiui9Ew77GQvlKoqfZTMpK+8SJZG4OcNfkxwwZzP
ElJoT2gqIwQgx73aun1mJV/UPqp+IA8TDK5SlvIn4JnyYZDi9l5NkK5we9OR/CBNLP1aGfOiEsyG
XvoikH1ZaZ2O0vm+niwzqoJ+cI5d4wjHb8FHNPeNE8DgbtKuP3ZTMkU+Ms9ljDofVUKvqxpb3wFo
TRDNmILu0/uf/eIiBH8GNwLtBipOWNqsYkQJRAbcuz456imGGjxXBhiCSFyJJC66lcZiXKW+or0o
ZVzkYLJQIsmIsvwYBKXiVmguoIwq9T5OXfuEp8bLnA3tS3MXQJfl2W7HxyELcg9VwQA94cF4ajiD
27+eOwiiRdYXVuGSz59/jKIVoZFpQ37McS7c1m1hbGb40lfusst4jq4JKhfcZJRWeHZWqXqWNEqI
VFZxTLO6uQtNOXiwJWHu7SVpL6fk0BZV9kERlr5Yw/PdcaXbZMLIvA6Vgw3GTKNboUzpjUjJu+ir
Z3tFljR/zhKA1dD3O8gNe9MMjH2HINy+l/ryrjUwVLXjpPFmWhMbIo3IawKstN9fwiUyOHvklrnx
YqMrQ9foos8obGFUVlMVx6ESwm9MZGgbXabAnBjhlUt4jbniEGK2RqHfUhfXWHv1JADy0nu9mouj
TTf1Dh0bc2OVsuNCdKeoneZg0fo0OToKrsMl9tk378/04qAswwPYhFIKcYKmyvlmMU3AhZPZlkcC
00UXfQweZFQDr+Cq1YuogWFobyyRCdwyunPnw5RIQTYI91XHcu5Ql2pDvLiSuZ03SWWGOzWL2q1O
4vcsssDkhVfu0cxSvF7Rpb2aptMttliZW44J3i/tqKIzF1m/IwlgeDJXo4tvOcXxFKFSz5aFuh3L
/Box+iKMI7Nmo1PjQ3QYBYf1hYJBFMDAvjo6Yzd7ilGjJy07wjMa49CWC84Fyfj3P81Fn+N1SGjf
y7A2Wg/naxZqQci7PVfHBD8cV42UYG+3s7bBe5A1ksCfcL+S7iapcmX7vzVZiyGJCuSFZLT6Wq3q
9Kqo5vroJJkCcre1A7eZ53SjI6nnozHTHQpbLa+M+sZWZG0p+tF8Y7brcF2uMx2WsFYf46ZovWmM
Ak+fQuPKvXV5tEmnST/BEIB3AEZwvqoKMovAS2LlKEaUEK0xfGmxYPM6LCj997/f5SpC6OMbgiTi
fEEOPh+pE01fmqGhHUXO0XIcJJ556+fdJKHGgLiHiqebJq5smjWwllmxRSHw0f0GpAXI8XxUVdiY
fQ2FdIyjEWErLIqaHlFfJ2h8sx1uW8e+U8LuuFiit4GNnmZvPLeBXrpBck3u+fKDkl0vKkjL0SHK
XC6FPxoktdboERId0jFsaWwpsfV7jLr/UT78Mf4f8at4+udS/rMLvezF86t6AcuyZ9BhB7K8bl+l
mpw1bRiLU21VzsZUi84tVFxLtcLONshqi937X/UyhifWeYUEkNdBkF2DZO0J3oRstNaxicxvIJZ3
IqgTN9bDj2NwMIYEreIczH0HRiZRkFRWt3DkrhyVy0kb9BxsC5wQqCSkps5XlrIUKadmWkcNQqCX
q9N8OxGe0BUoph3eSvKVV+LNAA9s8pLxAYJQ1+WuLOf54rW0j2EkozEczqr6NQdL8dSoc9y7NS2d
Z32anQ5pzNGYPcwKh3AbRKn+s+Xd/+tyKq8yBHHQ/P9ApVabPKvSsbeM0jliueG4spCkRX/39/tf
+lV+4XxrARReJBpAwasGb/P5Kk+1XKdRoGenKCh7ZKD7jH1lx+2+rGdl9oy0b2/A6Sr6rtU7fYAu
aU2JCyG5oJcaxbDeMrt/kUuAlB5k/VH4tj44qVeiAkeCaZePcloYW7Ll5MucWVbhGl1JjTtUDCG5
wgzsJ5Kz/HMJn2pcLK5rxx/UsfEnY0yeYpKSR2jitey36dSRAEtRf6N2MRohaRJIn0ih1dyLo8b5
iml6j0hJVwEzKAyzzHwpqaRnHb+vU+HMGTUmJ5clt8GShV8WlJ3wAdIZzbaJI21yS9zQHie0bEaP
MyiZXlgWz6lcyT/fX/I39pmFPBebCd0oIJhr9kGo9WbTV215Eo7RbSsHrWZn1qTUXZjFno4IsWeg
Jbi34vjW6OHXirhMTlXQXmvrXd5dyOqAClr6lIgQLCCjP++uoiozC6ZbfJKtVNxNpihdUBz1tctk
+WvOt9ii3gOchZhiYWeuXlrZaGSlToL4NIDo3leRbN8JCwUdS8FlDm/DZB/YUbOJOil8VrrBctlo
jf/+ol9eJuj3AHaGsERVAinI1VSD1NTnwoxOslM79zSzx9Mw1vIDatBHbRrrawjiN8ajZg4fFbA1
D8M65CxBtCbFPEYn0IWSj+ZKv5/V5SUy0CM1RHitG3cJsOAdXihJBLp0g0mNzidIii9hvcO3HAGe
76dmUcludLEB3m5i5VdVlEoHDp9TmAj5OOm2CGzNl4JedXWUr7zRivID9kTNTYiZmh+TNFzpg12G
essv5B4nkyJvWy9JriNaRmUsPtkKn8BAXcubGB6VpBH/gWQevbHvqlMeXS3Lv7HP6bKCa1ySZZBz
6w1Y4aYMvSc+UbLCTYMgc0tl8VrD/41HE1rlwk8jAyDuWnenzFAe9d42ARNYlLFMuVW2dEmnrUGp
YCdgHm7L3tLcJDHrD5PRJbcGKvx+HsqaP4DcuLLjlw++OnVUKwBvUP4Hc2OtLvZKGatagsN/ijLn
cUym3+iHHc1AfA2s+KEp+pf3D9hlyEkciL8EfBNK2hfNe5vysxUVRXIaZqO8MyVhPEOi/EIJU7ky
sctkEvgjqesiYklWvhYmaUVgINGj5idjdr4lQm6fHFzUHuIB4nWtNMMGx/LhJmsVAL12ZF6rtV0u
KxkDtQAolziJmqu9ZHeo1id0Ok/WbMm3WU0JsJRNBI7Rc7kSxWMHczEYLCGNkvri074IZJ0farME
XowVfH0qOaLlXu4j9KFslOUB3TfZptSlpPSKXBu+zQbafrtAoiTpVl1cfM+LNO7urCCFbDPgbYlr
91xmCVSFwjgodiWeJkWaxcbUZnWrmQWkVzUa6uOA9dSml7tQ2+DqlT7A49CxKKhN+bvSD/rvOKVW
0Stlrd+aGB99H5OgLd0IWLRJAZAeBAppXR5wlokIfFHb0Ven6KZuh6iOfhrIil9stdNphnSR/jR2
k/6SCxQcvYkDuslMDfPzNrWGD1qZO8MSaEzPAVyjye1J8Z+dPEaCnjSjcx3MSk6NAD6ecxxRhgTH
dot6BaQ69COQY6h0o+9czShb0+uH1Do0hVHdWzAwFr2GBg+zsVOxHkWkI5Nc3DjS/VTyGVCw5RO7
IX2TG6vrVOR9++JYVFLwmwR44dyPnWy5BBf9l1np6DnNRpJuuqKTZ/Bz1ph5UV7wJzKQGZSr5QVa
ICOGIO8SpUTIXxRt2HkypuoIXbZTSIBZDNbOkWg28RVoD6CuO82PtUikr5Xdyq2X6wrE99CqNMel
0TTZ/lDEKp0WQ6sMn34bwqREjLrsU4JKNmYelJ9nIzDVzdSTYHoj3818kqqCfknZQC5xc0fu8GBw
kOb3Gy00Ax8zwBR3ib7OP3NTt4XfQXaxXLtXpHZTUIuy3Xaopjsc7ZyXiILuS9DrGV5XIpT5i+rC
3BiYPFSujIUcXhm5GkR+pxvRTeR0CAP3GHaceCNUdDJTG7qsY/Xag0NwmbtWWpCbsjHyr9hv4O1W
UK2Wx7HZcAUYKHUgCA5AvfWEEY2+OqNG4o0otILAH8aHV+fyR7NJas2FAqDnUG6tpPbmrI6eHVp6
B1UO49bPzVncQgXI7oE6Td/jOdFNT53HzN7HRjfLbiNZWuyKblK2jZJnv2wjC2J3pL5+rJ3A4TPa
IvzYcvC+dklg4SRgV09SO6W/OuwwPtS6GQEThnFwN8qV6viS2YiXqm3EZ1qWkunbZS4/zYCaC7dp
opM+6PBf06pI/VoDyueRd2WfrAJtlsqcwh2SMmHn6iq0WWoTcpR5mENOn4qJbJ4lSmbTq0MdgX6h
5ubt5GCUgSzUWH+OmxJRikSVv1VN7cD5m6P6uaprq3HrhiDdnYPeuEe/s2692J7DbambUr6JW31T
T21ymlBIfyiVaJCQNxA4hkfKjK2hAbSMEcwh+pZLtvko5ly8wN3oOPsSvpy3MN+WD+089rltfgno
hteEPBL+PpY0j9/oopKz4xOEr5YptNiv09R0KGUpReUHUtKbrsDx5WdlO+1dP8bq3m4GlmGqQi/B
Hscf+kj+kAyy+TOsbehYYdFpn2VtHh75HOw8QdENDxwJWye3EIX2CVrv0PiOXDi2F6Vmd5xHwvxj
MswKBnStM/8clUR57NCW/SlUhDTRqi7LgyNSCwuYZn6xjFGn44ZGFlo3fbqbhCU2QtdySrRVOf/u
DdNtMumhj50bR84m6DxB89Okb+HrGbRoFTTAZ6EnZuWxsdXC1eDq30uCzAb8eFDdZoneyqR36Du7
ra1MOHAKWPueak/yb7WvgieiteEgAmn6hCXGdOvkROuuNAQm4ST1OcpIYTX9im0HzruoOszCR4Nb
v0Q5UfIW7XQ+WZBGWEgUVSW7xC+x8PWZvccdF6nC5Z6MP+Z2En2Qh7hQfL5djt+O3eqfa8UIpivl
m8tAEM4ToYJD2e2VkXD+qrVxKylVMlWnwGwQ4WkM1StsG21fhwZ6nEqO3w39tO+EcS0qf63GnAdF
C0WenJ0OpYnT0SrjqUdTS8SUdqeE5Dr2Ap7dfajnYoPphzH4cmHZGaXZNk3ccZp40sohngZP0rLS
S/OmeWwCOblX9VhFxBGznVs5sebvvHXNzWQ12BmiQyB0l9pqjalHZrSPDte05bMgHbCCoY5OqUAz
yVNV4s9GsTBRoeidhrsQV1CJ/d2kiaeOVJFRHlTExw6t0Wsk5EsMJKtOeZqMCEAvCegqV9D1JFad
TqlPqlrCuo8n8+PQ6t8zfIQfDKeSN0Vd5J5W5dEu1obWr7Ns9IbMSjfEI5wD02pRxVODD0ET9Pdm
ihAqfw4jMCKxnkUw4psUFbsS9PwOJSl1M+izfTNJ/fic1Zp5o1NkvhIUXoafS8EGJCzfF5XLtQ5z
zFOHYBm2rv3MkiZTgT5siPQHaknGlbrUZTbx51AXka6jFgiVS1Z9mrpQbLRoMHxnnp0rwd8bE9KW
ciKdN4Mq0JqqP8o6FriykZ8Cqfw+9E73KGy78jRJMn6/H7m/MR9QQlAZaPQt7sqr3VCCje9EZBan
enF9GanxugZ2Xru/HoUwdsmKiGgXVefzQ48DvF2ZvShP4cg716YIpySm8rdcBgiaNOtQWqA/iy7F
muo3yVJAy7qvPiU8F17R6ZFXtqAw3p/LWroRqA2JJEtG1Yy2Es2D88nMRWu0kxr0nwr3m1+5jTu7
hWd5pfs73OTeVUTFei+sh1utHYIBUTCaDCd7hot5l9940UbacKEzVry5ld1o+/4Mlyzmz3tyGZGq
PlhsdPC5rFcNBKIBwDUYXnwyS+ex1QjPtTJ+SZPul9QUV+qu6/23HmuV5ARwnBtVl/pPffZBN35E
8fH9ubw25t+bzJJl/VGiV5WBUuLI8t05buUiz+R3m96/edE92J+u4j2H3o77zVe3oZv4snuFpbGu
C5DCIbpHrriooEFOWgOW4INgW6Bq4ympclnBfauYqPVNOHN6ZaI2t0pSgisr87iVN0mBRhqIsslC
8H6UU31D4mA8pnIz51cy2TUT/PV3cb8QENOtRGJ1lcrKNax/qaimU5BF45dOaTu86chnLSmcb7pK
D7y80IJnq0AzCcoVviKFGriI1A8owZbmtnPq+rGq+o+D0qQfMPVp/amShY+ubvL8/jdc7ZHXn7pY
n9BmUhZpp/WBI8kktDPHkzNbkt9NFRCTkfzy/VFWu56jrFCdXCCTiyQwEiXnG6XRe03K+s5CvCi0
P0aZJCMH2HReQu1tH5jD/xj5/n+qK1RXvuD/3azk0/e8+9525xRX/h//S3GVIbKSTiI7zKHBmOJf
FFfT/C9ka9D0XKpadP/4Qv+iuGr/RYEENAhUm4XitfSs/kVx5S+EKoqDMTBmYMZ82b+guK6Uo8HP
o8K8EAABTyAXAKXxfJ/Eg2olZWbXh94Yzc92QOGpwrJ3J03QE1qbekgYocfVNIl6E9VdfFcjpfmd
6ojqjdTINpLUVPdGbM2PQndKXxPa/EgIYO2ACyGaG8/tyx+r+/TPXfde/3D5wcAeaNHSzsNyeBX2
ClJH2vcgdUEhzX46zvOmLzDhK9BU2SrIWfrvj/eqFvDnlfs64ILRX9r6S0l6tUKNgX4vl9ahjxz5
k145j2Y2T+6YScOmG+3PSaqjipYjmOdYERB2YDBuDhufDNSy3VLq75NWNF6cDoGHUmH3oR9Es6nb
tKJsYjdIO8bWVp90axfrhnOjheo16bp1kkJjZsHEUKxGiheI1fIm//FoUNcxuYUzhFsNkmon6wZ3
ikWEVnCTbiaKSXJcNzdS0x3eX7qL7hADv4Z8dBpBYFC1Ph9YGuM+m/OxPYBZQTFLUqOdKsroLuva
7tZp9RpFDqm7wZdi2JeTJPm4LjW+bdfXHKrf+iWMT4cI1Aw92HUImiqqVgZp1R2M3Gj2cVpoH1Cs
7T9EXUWHwdCbJ6ofyrZt5PrGMmLQLU2CWUZBbevKmrzxMWgcLAKRVPIWk4DzNSnBUilyXs4HAvuO
rkE6ec7QDaeKHbSzpnQ81mODHeMoQ3/jbXrgNCWbLCKUDcigbzq5tz8OyZB+ppWv3qdN13+ypTSF
vOtoVwLdi04M4qNcT+wanhJw8esPqGWWkqZgfw92NUT3VliVP8ISZwMjj5r7UEMQRhtrc4fQc35A
hqm+NfucLTbNubKVi2TcaoU5b/mfMc8CbfsoRbxD7y/oOqDkJ9ICe1WBgd+JOsb5ekqdqHRBJfWg
R422i8sJG1GVVz52kmsE0reWA645R8jirgRKvTpI1GpDh8aIeugr3cmR24jy2YUBB3C+zdJI9WJJ
yo593hqyqwhZfiYRH61t1E1xunHKuoYcrERqA8Uf6+mtJSrDvMP/V/nca1iZvL8w694COGF+IXxX
hP+RkVzjHhqjNuY2VLRDms3Rru4DHLv1vtzJ7VSh4xOrd1U6TzcUuXKf6s1VTNLFRqc6QYL02jE0
oEmvIv1OT8suxUj9oCm98TWdgKrd0pFvcD/JdfkAWnrS3CbHyhDEEm4jbpWSE/sWTqVIUcmN8S1z
0in321JxbpSgNFJ3lMbgpOmp9cORQ1S1xsa4A/FkNR7KWz2+uqY9IsOOJsuPqDZ1OCm4Z4tNk9n4
u42BBsfCGeLmpqZXX8JyqCBPDHOiIBkw9sPstyh/zV5T5FnmqcGoH3unMkpXgC5sEUnqkp8UnZ2f
liqawEV6VCSebSfN0YKSNoMYUuZfeCfBSxCDqVZ+qU+4FINfSuQd2OKZlmVZpv3WaUskNtshK3ei
Rz7Ks9E4g0yjLoC4OQVkvFH6pdw4VTU2HlOnILgl5jq+o9Mn0djGoTJ1M1A8yX2Mci54dAtrej8K
InCzeVMeY7NGRd/pROLrSq3RvKtVNdj1bR2PfpXMsXRTGkN8M8htXWwrNQsfyya3W29QB0P28mZI
rwWkF+wO9jSteS49ZHmWS2V18Ylcb4Y47qyDmY3Ohn6N7OLOHW17qdS/FcD+n+SaOc+FYRzQ9Al/
jmGqX7ksVlGxzW8AG7CgrVDe5OZYveUKhixZWLTWQcqqZKfOSOHnlMndXuTFPrPU4UrwcHE5MR5B
HxrwjmOSLa0uJ6uM56lVQ/sgSREiuGGa+EYhrC31zWt8rTemhtwwADlk4tHcWXuTcMfGkjHMzqEu
QuDpoSG2qGUSpzSq2GYqXfL3r5c3psYzRuBIXETYuNaoBsLZUR2znUMy07+YK93k0Ca/cjlV//6j
Ee1CQGMp4W2vuVmVDmInyOTgMFBbv0GKTfiilIJ9T5fcH+pgvJbkrkEe7BIqAkuKS8BHj3+VoWVl
IltIS0oHPVWLPS6ViwxomtBq5JTmiCBvI6zp3GrM502VVvreSeLyys5ZZ9rLVgUxBtiX4gzt0jWg
JXCUvqkLyThMQNZTt5KAft4kVSXXPiAnO/CNMdO5ygKd9iCIamfwWjYh4m65pZ3m1kB8y8L77hqd
8zKUAk2H+s4CXDQAIa9RgpqWoVBfBc7BiDrTw4fupgyc/EapTOWgwfO8K/rIch0t6H1ZsmjAFtPw
0JuheWUDXgbmxHML65xtTzIEXOH85ef2q8wispNj2mbSjwBrNdwRHP2xCrX2Z8diTL4ytZCCqjgd
v6sF15wndxEKZWipSsoXp3GST2Gbtm6sGeJTjHAppGULb7v7BHbMSVOZIEJaloXGqyxT5ZOnjGUu
U10TXgS4+5rtwuUZZo8jlgMnDKMYKBHnM+rqsh1J0oODFGJjjayl5nazSf8uzLst7KxrZ/it8Vg3
9jlgb2wMV/FMp6WmnM1mcHDUep8Wi7wv5Y45ylDJsrsrO/qN77Wgs7gN2TfYc6wLmtSuGjVE1/eQ
23p6KBAefFQDAbo8MEsv7yZxE1aNBExbrf2wbgdfG8kLtE790XAz34sWEB4uM/0uVY1078Qmrn8h
lt5eFqDVi+Z3Y99YAHY3aVnNQMCi6gtImWso4bfWjO3GvtcRUSLkPP9GGaGD3EmRIMwTuRuZwbc+
nn82vfpCx3rzt3csK6YB8wKJQyHgFVPxR+IWa7laDbgtHjRANV6ead/CoYQTZ2hf3x/ojUPNSJT1
2AqU6mmknM9q6Jo2mwxHHIuwar9VUzF/1wyUI91CHwfJmyojlrw8DpqIRLvvZ1corfkNwzzsfjJ6
6uUVYuQb0QI/iCBhCRRIIvXV4dbzVomyMhfH1KytvSUVw1ML7dYbanB3cty0m7aS0w802cuN7QT2
I2lJeaW5t0QDZ5k/a78glQn5iV3I1laLEsax3SAweaSFOtyUIDk2RjT9LTOdt81AwIWkggoRaKPV
oc+bujGTagQTkLShHxKA+REd4Cun741tu3g9k8iRyXFpaudzyerCokFIQbpt5groaXMAZUMVtOp9
pZt+vb+dXilL5ytH7skTStVrUWBcQ+mn3FQl3E3iIy+2nws5Fx+GsTNzD0xBrezqsDUe9LSnmxik
2D59BJ4sxV5dKtPTUA21vJmddjqlauk89bZUvKh5qd+YgVdZ1U7LTCyLUhX4rAesu96//9uX87v6
6WDeOOCvHSSQ6ucLZSq95NBQj4+NjGeSSQcOZtEJq9c72Uh/oFiZue8PeBlI0RWjy7f4RYArXT9j
Rhwmc9ho8XGwx4igQsLGNkVPugx658omeGsoao7IfUE0WNL687mluSEyrVMSPDAmxw1HjGTRmjfc
ScHR5O9ntchjL8psJnjs1TVZq7FpGA2PM/Fv7M9VIXYm7rI3oar0VxbwVbJn/ckYg4qgwn2srVtY
Ywj4VtPb4pjoVffRNmv1i5ht6wWDZeVrp0zaT63vpHvBXHUvkfPmFNYSiIEsQfgCDHcknfqCZU/i
mlbFUIviR5LMeuIJKaZbjFBHrVKoNyriwHloPwQl5qQ+W1KbN0MTNU95YhQ650iPQXWnbf3VlErz
pa4DExS6Nva519ctcJ0Yg5LYlWRleJTayrqJwylLPwizHz/IjaBRPwtzILObalPzcSzRBLSycMCM
fFbx4HFGdbqT6Z1aHo+n/RGUOSitXg3ydlvHcjy7ullWX6VMh/qrBmH4TS5HDXR5XNTpprLUoncR
iUETdRAaz1bVbWOJiqnbF47ZuFJXpsL7b/bOYzlubEvXr9LRc1TAm4jbdwAgHclMkhJlJwgZCt5u
+Ke/H1R14iiRbGbzjrsmiiqVtAlgm7X/9Zt8mspTI1UCBQgEdkr7sMeUODdTqfbjxBF3Wt1KM0Ly
cTylSv2hlYIg2WTWNN1mbSV/fX0erRNNqIMRTSw2R+Cw1A1rsxdVy/Q6VZrqKQ/zKHaJzs0Ggmt7
gtdHw7ACX5HnBJ+ZyTbRNYx2+j0wm4nwwqxpHsu+GdgxtNr6NFOz0y0rWnkLeTmJ3D4YxYHGlXYo
prD6mIW9QZp8EZ/SJipR9XZae+qRiGZLIkX/GJuJ80Mg1hcebvIDhDvdSp9rQ45jPLQz1faGqFXG
TdSb03OeqMG1FXUh4ORNcJ3kXdByBsK8SCFCkdRC1mme9FR1fhhFyzHciC7JXaWvqp6fggAdfNoQ
py/RNpW8M6WBlHoyvFXH05W83DolxKbKqRvBDJK077DYo8qVLLpCftnUKkETmvylHTPMS+BmFkee
i1havaKQdwkNIW0JQ3+A7DYLFc3Vc6M4tXwFFxdo07zSTL3ciZEIcQlazEEx61rfMKuuTKygc6on
eVSlreIUwU2k9D/4uatNZE/WrZUihHh9ul3ukODjeOnTMwPvpCtyvkNiQ9K0Ti/KJwXo2q8JmNmq
uW5t5GaY3r8+1GV1wdVugRLRxtALXAtJmx4jilJJ6qdQQcllKqLbOOM4X9mHlzrpfG9klAWzVJaX
yDjnDwSKbLRGVNdPI9YevpDt+6iT6k0YQBmK2uldUXPTMPp03Lz+dC/cX2lOaVyiMRcC7F5vypOi
VzEaGfEkqD2+ydYsH61Sjo6ThXFAOUvKQ5W22cZkB/RTM7VPAKbOM5Eo1j5u8uDKqf7ij8O6ISNh
aahdHOtt31JCZmb7BEFv3Olx/qSSkeMGRjd8n6qIOS7b06NdKsW2MSxtN85T/5gHqXyjVnFxpbp9
4dMjw8ZcB7OZRY++KvnMBF2mPsoCuTKiAZJaI18uCD1//RP8lg6uvj3lJP1fJjI+zOsLVx3aSFDi
fnjCz0Q5khE5/cChjcrZyfR2s2QL4W8jhRhylLq4yflZpw0eOVHs1XLXIdCVM04jU05hUNlS19gH
1NVt7kZBPP/oMiE63zAlbfDMsI5Mf55UohFkacp9Gzar6qtRX6X7Jm+MH0HcKp7aSrnjzVOTXBMV
rvv/8H0wxEB+JJM1CZveXJW3nWL3ehhP4xP8wmCn9oKjk9CD+lBHM7EQTrEjNlDc8UU+zEWffMgL
tdqVKFDciNbYNg+TCdyiLm/GoOi3xDYrN0MYlD78zPHKreIFEwImECYHYGaI4tS1GNCZFDNGgjw+
hbI1fczqsfeg8WWZGy8hJo1IJPzn5f2cQJ9TmCukIo3SQdhVeVNboXOvRk77BY7vteDY9d63vMNl
bbBkoTWRJHq+VVR9FwnDLKanuohCt6rj/rZTF1fxboq2r0/Nl4ZiPqI7gJOzBJeeDxVKZE9hYjo9
dXGNTF42am/QgnzXaVFzZQNcnyLLU9H8wMuNFbdYOZ8PJbfwqAzI/E/L8ej1ViSepiGwvTCp+2OR
pfaRyM76SqG9vm0tg6KKwyiAvgeCh9WgilN3sWn1DFrrGYzmUXMbfZQ2fQgoJdfRNZz5YntjQGY9
+aBsKosKTj1/Sjz7slZ0rfyUC2faalQoo2eEcXRX9Y3uq2lQ7+SlozCPBqBIr3zom7L7gCOKcxyK
sLkyxV9454ukZHHnXl77WuPbVY7E2tLlJzDL1Otjci1LgAd3GHJlWzfquDHGYbryzl/aAxYzcahs
ECrQvS677h9oid2QvK5W9vxEuL10OztG4aZ6XBPYEba0H1Ebp2XAlbQpsq08p/ITEYSGD6BU3XZD
e5ToedwajS4/dpXUHiS5mu8o90u/NqU3i9opJJj1i+UTkYRgYuc/Kq409Jetcn5qojj/mJSdulRX
zrbpRXVlqS1T7c9DgJlBlUEBrTE1wJRXM6NURjZgPVOedKubD7QqpkM24blgZAgMwqmXuWiU42YM
0vZK/bY+5ajW6bNglYFREf2/9UPCJ5EBoJ35yewn+aZt1OkBs5Vvr+8kl4+H5pd9y6bGoav0G0f6
46NPWJxxz83kp6JKc7/nXz8Vsp67jl6mW01U401T5/0pD9v+SoWjLR/p/M2iwOTCvlSLyPfXfg8T
uYOwzbAbqmZ98ltb0t/lcHdh8hPzgSWfHqeNP8+z/K0QIZVzW3bj4LcYKmChI+fWhkamLHuV3SOE
mceo+qCKyNiP9P8bryS0hYiWxDlpVolkeC6m+deoouzxKsRo720z7t5jG/DFMObswW6gL2yZBiHK
ZcRtv/TZKG8dCCXzTRtb4QizIbE/9/Fo7woTHYin5Yn+iaxI2qihKKVT5lgIBjR4K/WVMuQ3YnL2
npZEcJRVWJyR6Mb95Xyy21m/tOPM9EMi5PoWKY3c+YlRjnfWFGchRlk43N1LtC5y9FZ6/phbBFhB
ys7xydBw3um8cc6JndNruMpu0EoFiTR6/U3Ku2Tp3KLlwesiltyxKAo/KfrRIYpsyMtbqW3hTkxj
mKAoyuv+3YydRbh11NZAYRKErauQWxZ7gD5iTzsFcyy9qJMvr0/Ri4sbkxMGDHAx+negxLUreSnl
Qzlobf3B0qLotqrybq8YSRl7SWgWITtQWcZuHnX1iWtNsg+xFRtQvpnl5Om1JNVuCf2fTMcp0lJX
m7N+H6L82GR97UQufgOK4cMlJ2CoxqvUtZy0rHxbGqLvOs2pdmM3abLtZwAULyis5j4dFIDG3Jz1
dqvIin7lxn6xLFiKEJaXWB4OPtb/+eemiVH1aWiXH/q+brb4obHP8OWiG/IH9B2zpNzkhi32chjp
rYt7UH1l37kAs9lbccJGvQmcssQdrE5fHVtY0dlx/8Ex0mGflnm9Ka023SM+M/w5NLqDNKSYrdrY
+mEvWHpDaSaPkZVPu9e//KW5B14sf3ep4GEsHKzzd9HLY4xRWDl+IKa0/WIpgw1tro2MFG2dnWRe
WBk0kUa1Uj/P8szFKLTS8L4g06bHdS1rH3Ottzw5nbK/P9L/0jX/k+bkHx/pMpnkW9d0Z2TN5f//
h6wJJZMmCDQnR6GzaC95UsOzaP/rP4Fc/uK/YgzDlWCJI+EU/RdZU/6LxgzXLJqrUBJtmOZ85X+x
NflNY9EFQVGiSW78XvxvoGv+vq7/uZfyN0Gko+3KX0he6TpFCqVAFqHYDR44DanrIrw8hPgOT2Ta
V7a6pwCSXKw9FxvREBXkcyPVT5JMcCUnge9kmgE1pYk+GZCkOJkPcdmlHp1N8in7H8TzfP/9av93
ljHLKPn/e1LwQWTfxH88xO2Pb3FTnE83/uDf003iovUXZA1I2pDCqVv/Pd8kusB/wf/lyPgnx4bi
6l8TTtX+YiaaNKao5mB8LG3Bf8031YA5vCQBACrQPKOP94bZdn6LwXGXXB7AOygQ1Kg4la52L2jy
NZfCYj4ZYylt8q5z5QZ722KElISFy7VG2OoSs4yHkm2hNSPdIWBofWtq9HyMFScimrqg7SJj975R
Y/wcRG+e5kH9KitZiddDm+yk4CHPPwNdcK+q1Wvb9go4WayGF8+pxYwQqwULA9DzbZvAKKyXRFme
KsAxsuFmNyhINVXyMbqtxTeRF8FOiyPcJ3XgqqYxfoVieF9wJfT1sTNOhSUeuxLQAVu/J4uMZdjC
uvJO1YN9m8jlNuRI8utGazZ9i2NCG/bxYf6iklfpFvFQXuGzIIHg5/33rsHz6IhfsDOwiZFmY1gX
yZVRR7kx1uoxjzwa7l2DMair/TDMxI3FVldvOnmvZzd6egjpJBBPKB5jLGYenOqQdKiQ94bkmc8l
+k63aXai+ibszaxuGsSYqcfz1nD4xLE8TuVdEm9tqGyEMUpUc5DffGMTHsza1ywvpEB2yBaEkOGa
xVb9aaTAyVsTod1pSFCN7KNPylcIsZO1i9GSTEcdS436UGbedO8UH03k6Vr5o1BuTHPfWQd4cmRN
Bnt4tFaFvY/v9MhjdwQvdkSFNts88rsO40HfGvzR2GZ4r1Fn6V6EoC72q3fdQxNuTdvNHqsP1hft
C9XURGwbHgyuLAAItrn4lNquk/glbQYaN3dkuO++hxvE05LlKp/KR+mTY7uy48nmdsy3AcGf4sfY
bnrVL6PjrHktRES3DqhX/fy28oOvtbw3HBybydt203wHAmcornpMjtbB8K33ZF7AUgyeBRwxeJGk
NtyG3/lqxnvBUyX7yfJq3GaeNBePyp2+i3YJnNJj/GkO/WAiYpO4M9e5Hz5ug6Nz191iYWy5xlN5
226zu/Gzo7j6sSi8NvQJZwy/z0RQetNNszUOwbtMp9vkpgjsq6Og80RY6kMvucrgOj4WN+m984X8
8Lv5S/69ONrGLq98/IXoVnrqbviFaTUJe3eD59w5h2gj+4Jqxqu+Tgd7O36EluRBf9/wjIeUNQW4
uEmhb+R0LbzqV/LLGd3kVzHBITv0tmfcNG64LW8hILD45ofkqJc+L/RLsTO8+FC3PrnL3Vbx0p/p
AXvqZOe8s+/mnXPsN8PBee5P2cl5JEWE0I3sNH9j2TabkDoUl+PGjR+UTfFYPNLhczp/1AHevAQj
CoBMrmP/aCzfdAjeV8/F+7Z5fm6P36r/s/zRHyXej3EYtf/3/F/F3/+Ol9pSupz9y6Zo43Z67J6b
6d2z6DL+6N+ua8v/+T/9zf94/v23PE3V83/954+yK9rlbwvj8vyUWlQO//3x9vCt6r5Jf4e87bq4
eObS/vffe/hJsbT84X8qKsP5i6YV7Am8g5aSilL8n4pKl/+CBw9zi6YtFrTL7/zrgON30L0uFRXn
HMZ/nED/PuEU5S8u3UtQzMIGhIimvOWIW2EU6LYRi0FF4hc2+guCO81ZrHppXtwJkKzEbemK/Srw
h9//8Xoe/t5q/xStrO5EyzAABDQx0a5A71rzQPNgLqVMVPYdTJnsA4bMs69j9HpqqqL4RI60/qls
JfWgKbn8CSjdvGJXdPmUDgwTWgBgTkiRrBXcKpFxKBA+hMdCntudktq5n4/Du9ef8aVBfquWl34D
2N/yDv5AYiLZarNSCaMjXa/Ak6hJIWk014qE86MMtimsIDgSaBG44fHr8lP8MYo0T2HgTHF0lDGH
wNChyDezPeOPZuey//YHIl18oRRQ8kPFPB8q7WqmddNFx2RKuh9OaUtbGc135r59GAeQGA0/SBIA
3PkwbWQbk9PxRGOftxtwC9nNjPSaOen6Ury8OEoqvj9fhzJr3T2OaWpKSk8DLnRK9netROeryYt3
lvo8iBHXDmHaG63r7O0wRSVQ2lxumtx03j4X8WnA5xIzIIjYa/E0Vjp6IJHZfIyE1d1ENoz1brb+
ud/+T10mfz8tFTUPyk4C0Xspbf+YJs5U5MGIW8SxTuWfA7CM65jVo1GBj0wqAb9v/oR08pgnbFVU
X+uuccc7b2LH5Bzu9I5jWhOY/RCt+PooL0x9wrxkaABMfVbyCtYImrg31bxJjto8BrsR2Myv8+l5
kINr9l8XS5lmpw1OtVjMw0Fet2fytFGwDknyY1ukAawKJs8+cIRyZcc4v1+wlqEiQd7FV25plFj6
qszGpjZPbatix5jz2Af/S3/i29e6ZpfbjyU+lW/9TAv1iT4hH0hh7q3HmxRNDFjGxMdg5gYTJSV5
Cxquo69/psuXB8eOri6IO57e9prPV2fdUNsJZkKgtcphTnCXL6v0mk/+5XpeqHzMN+4qv/U9q90J
lYSiN1aQHytTJxRhxC4pUevxJ3ZNzjZqQ/V+mvtHza7FL3pA5X2gQkMq53LavvVxsahgNUMhhrGs
/ubv/LHSYiObSiUqoqMe6dMGcsHPgKSdN3+5BT5DLUerhB7+b7vqPwZBVF92dcwCc4K22wRFE/t4
2F/r2l1+ufNRVjtxKcJAZNoUHVs1dbxI1UfQEru58iyXsx6+B4uLuoNrGY2D861pQl1r9VGZH63B
qPe4FoqtiTzkgGHP5KcAfsfXP9DFtsERxvHC+vp9/VvH58ilPdg4zGJulSvme02L+sCFVtx+TLGl
vebzdvkKOcrYBuk3AVCAAp8/nAQxbs6lqjyaWDPdtm1guHKfZfevP9KLoyAjYiEvO8camNDSaexb
3JWOtkJHQMtj7K6nNL3yoS5fHM+yMFcoXlnP66LNjkj5lBSjPNYAzRU8O6nLb+tZBKE3teSXX4Gt
l+3735f0ZTdc8o2WMJhFnkRH6fzVWdg6in5OqyNaLsXeBPWcfcwiswu2uT3bp9Ca7Z+T1JnHsZJi
caUIuZyUFCDU2TINcnjA68HDxtJLbbTqY0nLpPBTzNJCNyua5EsUZdDOMxl799c/4sXrpdoBw2QL
Q8TOsKvdX8UlU9RhLo7hCHsfrkn4MDsJUgtSdq/Ml5eGMuEiU/UslirrmkOzwtgourKl9lGGZ1oX
8rEetWE39lL61tUGGAzXCtQOLBg696r7MUwdMU5F1h/n0dIPurCGXd6J8BDCkvz8+gu8+GYLEk1/
neuThY3Aen6WTkqopNF0x8bOhQ9PPbsZxhpnZVtq97rS2lcqtxfe4kKcwkGFAuSSPYzTX2Wgt+iO
ksoDCeIB/KIpBuCC0bpyX7pYC8ujLR0zigIuh/KyAfyx3zP9mlEmBOVIFaR8G+Qs8aQQT5XRsIZT
MTf0y0qnJ3mBfIorH/Bib1mGpiCkB7CEM6353zBt06gVSncc0kLe1ggEvhZaNF9hgC3Q6dliX42y
mvxmHddh56jdUcvlL4gYxo2qx84+l8rgKcEqwJuDZHhr/fh7TOprmNJ4uq771VqhVbNKqM9xsFPL
12PpMzTYhlSlKbxSE7w4UxY3aK72tFKM1VXQVOEMa63VHZ0qn71SixH6EnHi4ZJ0rfx4cSj2aOgF
YOEQqs5nSjGUYw/1tzvOQ18elFKWP8uBPN/EQr/G2lvh0+zQvDiQAu7w0IJZCatZKVQT64ZY7Y+2
VBMHUyFAOs0k/twomhke5W5Ui/1YWQZRGSSW6m4V5uqzVTfFfd2kymMTGVe1kS/MVqwpuEY55MdT
1a5+pIp8JpnDsD9OQ4lHZDDoN3ofB1eOppdGQRGBCpF7MDjy6nvO8Sy1c8soc58FpLGhXU8pPzdv
3s+4zwOO/E6TJXf6/FPG0dh2E4r5ozpw3MYcgzu5SeoDHgT1506I5M37GeA+VDwy1kGRuIecjzdM
TiSkVp6PQ4JtX8KH8sjyqj08La+pOS+3aiYNOiIuBdwJ+OV8qElYRTmjDzsmcsO2lQuhKm6lgWP4
Uj1YgZclY34tqPxyE9UXawSOVnZrNHeruRFaeYDXY+gc9W6EHZAohoh3Ek4lzWHW7KDaiB4byIfM
0dLymAG4WFdO+MtNjtsdLkScGKaBEHp5K3/s4l2kyrWCuuJo2o19M+DPfj/lktjlQulzNxHSqPuJ
COJrKu/L6UopxdV1cYy24FgtP9cf4xqREdAgK4PjDGNuQ9wuTqFlEF05oy5HWU4HkAwMdMDW1ruB
rAbTaJZ2cIQ5NW8nXY02uEZfA6H+Ti04OypwCEJmC1WUCg1J3OqoMCpJR3DqqPd1zwt7HK1R0jfC
Hgz7MXSKZtwuIKnqjjUZB3eh06g6Vs5FWWKnVjk0JRKs8XsvV3LspOdglk0SHxs8a2V0k1WHf3an
AYho+iBLBwqaRvMN4v9KN9dIXPGNrg8+SmYhAdNMEK32aRVUqt/0UsmHVMjhc4O6qoXf0bsbfV0e
bIxlcIo0vjbJnE9eFeTzp6xQ4/Qhhe3ZeGpcCfO2QEqYwD0a06p8r8SdQzRaBVEIChy0nm9x2g/t
VutpmT1EHU6o9ynpBr8M0SAfgjEkRXdFSRzfQS2crn3ssrAilRR5UwtNyMzkvdbmcuoneic+h/ls
WX4O4TW8s+0gI6tphP7kIiOj/xBlpo0PDAqoO1kes48tkjJtk4BQxU/mhOGvUlI1fxu1KVNPEcLg
+J5E6nHa4P1hfxXASp8kFQBrNzvo97aCLJdwN6OR6D5laZ1Kd2MyJtZhtANSijcYcQbKYzIoRk3n
A9r2PawPadjiv2990/RJsf0ox770UBZi8ZEd8R7a11Y1zNhjxCWGZOTHWYtgR28PvZ7EcKaaIbG3
gSqN73GlVDK/kuvkc9PmFV4/nZWXG6FzVNFX0vTcD50g/lZFi4VnjSVj5LUguQepDdPEVwSaN7fC
2ShBGxWI78Ggmu/aYQQYpJzs8VRtscTZVJVOi6XN7JmItKyPvbjl1rALIiwx/Bntk36Uit4Ytuls
DQo/haBO3EQAFdZ9rklmi8VU1lnfOQ8xz5ZSqwsTdFNGbW8qa9Zir5Sc8ruJF9B3sykr1cOpOuu2
uhjC9DFtYnXE7TWX1a8jcFz0DKlrUPdSbNj4lAZyJjZjH6GAikIz6rYzwgdji6dPJh+CRYaxFbCC
FHIxUmw7cAzV0nmDZUg93tARFuYhbTVyflwjszs6Q06PELloa43UjlSWMl/M+EZ7Im3T9tYkCZEw
P5RG3ddpUmqxdQYinbdxqjXxRsNzaLgRDiGSwp00YyxubWOgk1ZLBtM96UUe3zYCDvIRGn2r/Bww
6UXOmthJVB27MTMQOgmiDzkv6kA94CpjxjsjCSrpm9nnZeFWlpP1CHLlMtv1IsY+1woz85EuQmRH
HjkKiuyaQR0aB5O2eri1sqpsdnOHzfkhTvnD+EDZcbaZm7ajV9cOkXyz2BKYvgkPkG6oJMfBZujk
6sEMiwFn5IHmxr1omjZ1zdEuqq/JWEdAdrQdmuLjrPRm8HNW2iL8PHFLGnBMzsKxIptEht92qOaU
rFxXwjtZfKuy2mjfpaz26Q65nGzsUisH924rDdzATaIxqBq/mGvxE/NuwbQoklJmz9rKRSHM6GY2
tAnGy/ALP+HvI1EkXqpkreq2XXXTFKryHCnGl7ax7kMnynyzMt5PAw1O6OChJxpD3liGyH+JbsR/
ulA7jG0RRRbYeOdSiHFGrDXdTrTihDj1UyF0plKMaVaVqPdtLOm0Vec0+TBRorgxmPpN11W73IzE
BjVyvHik06wOwuoU1MqwdWZddxN01dsER2xMdYlHU8aofkwCiWbmPNOFjuv7uNJboq0saW93JQm+
MXCdNBkEBjeDa8TmMWlCjGADQ3qX16V+yFTnXiuCYtMjTNuTH/x9ivrBTy3pTjNascFXutoaIFm7
tiMsVFukfZM2Fm4G7vTZ1Nq9ZSfV1m5j7akbyjsHLftmnLCZIg452VPQ9l6hqA+zjq9a1xbKbupT
hLCBtfxnYpPE3OxsMYn7jPgZKuIw2uhmUR1Rm33VckOhiz491hZZ9FJPOg0ZYfUtQEf4ORiS1C/G
6bNQVGA2VR6wbZLVGzPKil1TJ9vZzp8hpmzRcwR7vTWDibZ9VY8K3mk5FJK90mEX7zVmPnEbpHE3
lO+rNqyxVEzarnwY8sSZ97gf69mjbjaG40l1rEg37JNOd2Mi94v3DXJYwzObyC7vicMdih/jXMzj
w4SHhoF7RVPao5fIcTE8T81U9r/SeFL7dxAsw/aUJPoM+g5Sou2qRorU51zFNLvlHDPm+Wkq8CWf
XVkiVuymxs6u+QHPWm4e5DIvYkQAgZpsBBZJzk1OSDi7pCpn7yTmubXLhlmbdkrS5WQsJgpXth7Y
yIDEm4Xlr7zOg07xIs7axPZzrIKdziOgWrsLQkv/ocyYl3wL2KRJRBBy3eGgnxCfWhY2smbic+NW
2ycQYEAbWVFG5VWEXmXeGFh4lqt4N3/uM6kb7ji9rMC1IwTKvqSG6akUo9NsAKqgnlmidz7mUW5z
4OKj+tNxikp1bZSh462TC+y7x9LMYciMg42LeY0odR8pWLZAT5srx3Oi3OKz4WXPbQnG9q+iDZrZ
HXKjVtyOijQjhTKJvy6K5cbFEbAuID530U3UEP5DYIEGhUOd7Czf1kMmk76AtSuaxQ5db9mVkv6k
t1H0o84HyHByz6lyVyMh5Bi0Oah9e2g7GelikRFhXsSF8HkvFG+TPeoV14Cw+gkDKFD8Mu/mChvz
ib7YKEW6+VCM+dzsnXgiY9sbpTpt0WtHzrRrgtmJ7poxkqEtlI2ijXdYAIaA4iV+iX6uNop0sEck
vp7caJrwih5JNKkJNRm2bp6NDu7uSaKQst7VCQeYmRvGY92MSeiFSle8qxwgH05m+KD3EeG1o1/W
htDfdYUdNg9NnSXwzWPMgYi8GaC6sK2L8uRUGiFnbTM4XPqN2qz3sTIowW6wykG9sZqol6CZVgTW
5rVcQVAxzIcIZzCIXuogHDcJxy7eZBT5X6ny5fymZklyoVe1BJuVSK7vdFzerdqNo0yddxwWRuK1
XZr2o6ulcdd6wRwYxQ7+EeEVZR8F+i7tKUG9vkcVgvlK2hGWq3CauNooqNMlO2miLcz7wfQzi0zN
yBV1a8q3tMaGyXUkkL5tw871a+rVJD7wv8fvQ120H0VTjU3v9uNSS0TNWGHQVaUSwYRjOap+GhvM
GkNvculdodUoQlAtcy7UyCEzYgkUwTbB0VKhYyuy6qexFJqHvi8sHMniKKHRMkLZxV6XZTrsMAPT
pqMij2G5reZCm3cB3dtup+Z9wrLABDf38iRHl9AMZpUeHBxMPsYWcgxoTKX1vsDL0nYxIavLnd0F
zs84VshRFQ1J7EwLTH3cpprDb8AmdbGfqOmLbZZgs+tqYZtcc4K+uK0BuCmL6QxXRVpKv4OZ/7g1
gdfHthL30amIzPCUlFXJ3qIU9xxkwSZXW4z19G7QrgDPF/jN71Fh3FH80XRct04p6tOmxH38ZHGM
HRqMBTcEIVp+XUrXHvDiEr4MBV8SgAFk8cKUAgBdUap2jk4Oi8ZtJNzvJ2i7UMLmQPUatYyvEO8u
bogMCGiCUwx+Nwuv+PweaoXkPhqlGp3GXLM+h5AavqToUq7AJi+OQqcWv/BFHL52WpDrsUPlb0Un
ZVZrsZeMygzunWmWr4n2XhpogX/RWHIPpDVy/ji9qfdkr7fxqSao5aBmOO2Qu30tYu2lCcG12obg
gw0SkqXzUapWRNIEZfIEZyXcO9AQqDST4mhl5jWA5KUJwXTANW1pQ9OHOB8qayaK9WGIT4bcvGsz
h22iWJiMeveF9u7n19GtF5+LeWf+Xlvgr+eDJbiyNTA94lMhMv1eJiP+xyzGxtMm9RpQ/+KHAs/C
6W75XGuqR5EV+Ju2GeCkooUcsng/io+SY0X90+vP9OJAgK90Otg2gOrPnynT47jQWj0+BVhQcNWQ
LPOjhkFb+/8xxReuAAwm4GREfqtxOBX0QkoSIu7S7pOFlWTrl3OVFW+FdGxoUqA5LCN+gYJ2Ps5c
F4E6I5k+WZHR+WGkqNvJsqP3b31rNFaJq8CNR16+0moU0k8nTtM6PdnNON5ldS/f4a6RXdFgXs43
nNFAixDhoz/Axe78WbKetozs9NaxKzOEPxBlPIogojiKTH3z5zkfaoVQySLrbXxXLTranXIks9K+
pzl1zRzthcm2tO8gEwKlAtuuFpAdVjmOFINzrBLJOtRdH7ooiq6JFi9fG/QCeqDMAWYbMt7z19Yj
jdeVrAlPVY/xylTmKld+VFijm9VO8vGtM0HD+wmbJDgp0BnXAKnVW2ra5U54krJQbu4LOIL5kRav
vn19nBeO9rNxVg81m3PuRFIenVq1J9KokDaKeMbSA253YMxbYSOQfX3El14jtBA657gXLpvD+WtM
x9aOlwL8RPxu1nlqOuQ3RI6r8X4wpujH64O9MDMQOJNdQQwMnuCLjOJPvHdSh0QiPC86YTihnCyl
TS2q5LH69fowl88EXAylTEOcgH/d2hZyUZk6DdXqCaue5MtMuPjW6Eru+pk0X8u1uTbWgu3/UYwl
dmYTSjWnpz5W50c4pbpfCnnYZFl6LSD58u0tsDIieXTIMETW/lMdaF8QjmN8anMt+AgwoGzpr1pv
bbagTl+6dLSp+E4XzYjcrDS9ifPk1KexsDaKOTjdO5TJSe856Wxrb+1YLcPxqaD2GlBR1puFTN6Q
ZXQaVcQwgAiMo/BapTOvFK9LLXIGzdsQvThiOZkWxtfaC1Bd8H6j46ANUNZyGYRGUrMpGf2+ke3y
rrOH5C6RIumk6+UI+qHkBLO/eVKS7wmpbbEbYGtcTRRDJOBAU52cLAFkzpVtDmIP55zyE34qpB2+
Ptryt108MDkqS9eDAk1e7fR6qFdDJDXJSe80seUWRJPTrFpviWG6MZOuvQ0Loe4bh47v6yO/MEtt
THRp6VDhLv+cL4i4j2Mny6PklEwZQo9aiTfdoE5XZulLo2C7A5cN+hKa3dVOYthjKud1m5xIMOs/
mXIS5T7/MQ69159mOeLX75EUYXN5jbQ81xMnAOoIjJH3iHvK/N5s9ep9YoUIJAJuXRX47zUD/Bf2
E5ys2CWh1EM0XjvO5NY0zOEgxadKQLidbAl9qZCcmxYx2ZXy5vKwMRkKx/HlFEXTtSrgi2JO6kQP
8NEKBa6luh3CHT1WvSp/xNCp95O5v9bwe/Hplg9GVYVX5rrgHUDj0X/HycnoFX2LOqu4saRRchvN
ElcOtpdWAN1MssyJS6KOW62AJm7hbYzsY13cZu/NqM5usUPLb4a2kP0eWbfhNkHl3GDvcM1w4MWn
REewPChwyG8bvD/OhBFYnICIIDmNiim+ak6boBgQMxEdk4Yo7spSeHGK4uIh4zvKoGsDzijK64no
wuRkd4T7BJVWkSKfppuiV4pbE7Hyl9eXxIvT5o/xVtMmrxqALXCvUz5MOt347DnsJDz6RpLDaVzl
d0qa5VdYOC+9UZSUMAnR0y7uGOebilZk0eBIC7IZBGSBJpE9uH3UFV+CCF3mlb3zt8puvej/HG01
dYCd6G4lanJSGlHp/vj/ODuvHruRJAv/IgL05vXaqpKK1fJSvxDdLYneJD356/dLLbCrSxKXKGEe
ehqaUd5MRkaGOXFOIdDD7BllTLpkvBZJEdFTpBA8wb3rHBrHKL4wNrIXWSxn0uWz6NJOJk6Smt4M
md5u2gui2RtihJP7YaDiWWRO8V2kEfWk1jGo2PZl2GfQXNM0pIVVDu9qSw/+6uIqfMgrI3kca3U+
R3YBMf7rLUBq5fCM4ajMJfuxiz6mHUBj6E9aF8HVkgzNpYAbLabDrHfpdSicf3nsq50qzaYRSJ5v
/r8SGbUwPKAJQdB1NMI7i14PCsSf5yRQIfa2lR3fsfW6kI8RZUl4PQjB25MXrlIHbovvMCC0gH+w
SE42BCw7wf6Wh6K4Rdv2V2iyxAu0ZZMWDYoTfglwxlcju/mQRT3cV+aQQ4DRem+MwGwfNBGEr4VZ
SsuC+IhvBxER81u3+zPrVEVFQEv81EutswfR7DnUe+MJzMkeqYj8q5Z3CUAJPFWM1zNVvzhKHrAu
loyZ/jzWP3IPU20bMf9ohKF/o/Y3XSOoNL6Vbpn/oOfZ7GAEN+8QGl46o2MAuSHNut1ppoaCPwlS
vyYnuCL6gZ5NNCfIwOtjVX9Iq7j9gpBvRtd+0L6PufVtKnrzUrmd8aFWFbq/EVz93+7fn60PzxQK
QkVopRP7SvP77X1Ip6mmdEyIpJYGxdNa0+ZLUM3tP/ow9ZTqsuJvugrNewWerJ0D2VwaxBZvrw1a
ZRmdDUbae6UKHM4pg8E5RokDMwvKFAAW6lwdipNiWDR+NSRGy1OWe163c7W2Xg8IrGEcYtROKh3d
7l0xgohkoEl8HTmPFwG04hPzRcmzBp3uqVEj6+pFvTH9QRgHhp/ZFUqI8k7fruqJZKT6ViV+VphV
eIAEtpTNq0h56amUPxqFpuxc7i1nxdg/9TZOm+hDfojfvnE4RWNKRyvxEfUQIUKmjJkjgqWgNov+
arYX7WwdK5RiJG0SBE/kcbtcP8NT5CJ742tR7bLOIP5FuhjcDiSB0WUYBu9nRKb1+b4hb4UeDCuQ
tklIp60vXiimZdAFYUjS7/qRfuocZjktc3quVzkg2V2gMG4+3V9y61wlbFtWgQlZl+c6tkk5IW7L
kqNRvDhROE6nqg57Jq/Rpnn3B4shUwhuG0ApadvtqcahO7dT0ZLcW3X22epAB17KMc7+rWF/ic73
F1ujVvHKLKbCosrkJYQ8t6uNXtEIz+U0m5I8RkkQfVfAsZ7pyM5HWwuPfWZq72K1KdDe0aPTNDu0
f8IGxldljPaaMHJvS8cNKI8XAtQUxYaFRckyVefEeUrvtUu/BXnb+mkZUZwk3nF9Ix3FSwf7uX0w
6Lu+tVyaADthxnpySh4IvopBXF4qfPjtgQjGh4Sl8BPqtDGPntZA8Tj31nRKRDy/VGhDoMITwTev
teZbJXY0qCi0jsGEYdjLA7f8Jghp+kCkZBRq5U347Tr3YRJBjVSnfmJG7oXCFWwX5hyKN13lThc4
OL3/zDHPnqsSQfodu5Dfffkl5FQwWAkd+YxlHNjUKC5kSpr5BYRbaHlHivm1dZPuq9JaSX20p6a5
GnBCwq41VK3UjBajBfiXSeodp7blZcimqGIwDYKhLmwiGfIMvu0u9WGiB94X1/SXjsh50YKeJyr+
lzYNg5+KkqnzTuy3tbJDgw6mDwuPumwstOyrQL8cigD+J7BVIGkfnTulNd9nHdCEQx0NJQQX7bRX
Mt/yN0wUy5YnLC9w+dx+eHP0yskcFF4Oq8zeaqMYIKAtxPtej52dvGNrj8xwYmIEZmx1kXYo9hzF
QDloNwBuvwRjKxWyNPsR3K/ypsmjzzCmqTvnur29/19zEZ41FqRvcVWkvkpl7M0whe/BEhRvgrLK
H++b8dZbQdWSnjUcx2Dy5S/57QaVQPyECtrAD0rhjIdBT6f5Koqu846OXoTdYeiUeifa2VyTYUQk
nZhzAxJ/u2aAto1mTVXqD2j2pQeznTvlwA1neio1vHPZO3vP/pafIKCUwZWLxSxrtKOCTmFq6Kk/
xuDWgrxCDFovAvGg66n9ZnDiCMIVXsmTAn/1jqPYtB8iKsoqMto25J//dsJRD3qr17EfJayfSjXw
7QSW6tLu3ilx0JymfK/OsZkowxfxfysuzrfwnExzxyT1Cx38LHyfkIlUIjgDKK+fnKbtT7NTfMv1
0bvqkKBf46jTd1zSVqoG7w8tQEYrADwu7ic1W8CwFWal54V1jT21OrioVu/UWDY/qxxM+4VKoOp4
e7TZHBmzyJvUjwonhZEzDQ9NaruQK/XR2x7I+qVvJxeC9gns7f17s3lDf1t68VXtyCWBCjSaGXSH
lYNnZ9En4YJ5PKiOBBHfX23zOCXrgLw0AAgWXzSMG2hoG0QqJ2VGR8nteyKrSgxQH99faGtbAOUk
Uh6UgrPs0egtBXktlomZi/TIIbGtsQX8q+UUFGoVTPwfLEc0Tk8INjYmY24/YKVXc5yELpZq03E4
xEUmvgCCbX4qdtDtqTVtHSK5nWxNy07NLz7S3y5ihhSEUswKrq7LqlMDXv84l2O0Y5ObJwgLo4T5
0j5ZDskzGdCUoRdnfktPQz2aEdjYq1FE7Yehcdxm53ttuVJCQSbhmWGC2GMRnCoNXXKvqzO/K430
Q2u207caBvKv0LKY7rGhhPAHVSYSNrghNAZ/yFUXwUZQaAXMFnPmW47iEOMjwth7LVjEDGj6sYwm
8y8RNHsSvBunCuEvUiiyAA8d6OKmt1aQuYijZb45GwGkS46R0TwEn3ZwlUbfyS+2IlwPaIFMxl0e
fXORYOCx0cDQqf7USL6cut5unmIzyx7FVExXO6z1S6sH+dsE5Fl1sGpVnBQmVb9mWlPsWNPG94U3
kY4RvAu4uSWiwm4CJcODZn7Sm2P12NUBiELE/MCK1vFsfGyLuvn7/p3ceK/gG5Lleaa6MKvFnawL
BhbgbSamo876r1aGzKzUsXrO1d54YeQruACAd/ZEaDYuJ2VLOa/K3VSh+rz1BE1UedD7qnzgYp6U
Ux05LRjJQXfT8/3tbdWe8HCwQFLkkTQ7i9iKIUTUsIo698d6MtOzVns04Gy9zBD9K0mXgfQnD0kv
jklvJWfChvwUiZAJa1hXnoOsEQ92MSp/3f9VW99Zds0sbjEx5nLkaq69QJBB5z7AQu3cCvQSD4pW
iiuDNOojw6jVt/sLbgUJkBzK4p/Uh1kNY+rB0CIujZ8iAkKPpGhRFqj0iUkHdZBTFejd0wDuGIEB
FatyYh9VJS12tr1la7hKKa/x6xFYvGv0l4AHeVxryqrzx1jM/yDFPD0oZu98qMDrXzC3PYoFaUmL
vA3SLNmth1uWEfrFyz2iN64MdJ19Nzem912o2vObivJ9ffSoKZwgKPqS0pKaQPp0IfqfnmfMn+8f
/tbXJhyklM1cIU39hQ+tBgZLrJFbPWpIFR2qoTCtk0V6+MOpi759482dVe68FFtHbVLZI08D1LTi
sKprI7JT0878Rsn6T3oyK4+5mpjPztRXpzZTlYeIccDL/Y1uLkq5nlIzjWf4k25v9Thak1G3Ye47
el+eGeBSruoUM2ecqeKBwYX225Aq7Y5RLQUiZIeGUia3SKKDGBmVvua3h17J2iBrFSv3jSQuv1Ds
jQGMO8Pnei6Hq2qE4ujGE/od1nxQzCA82TA6HWnpVI8ais/wPZfmtawY3rt/GJueBzp5CvuE3JRw
Fp4nKJUYn63mPkrBxkOvtN4JWN4QH10wAUdFY+4rMJgS6uMpPJl6QxMURj8mQINjKWA61NQoebj/
m7YskbSETJoQAiKaxU+akqka9EjkPm1mZziMPaOonA7sz0cvVmtemX4q9qSMt26gbDvIbJp/LusV
WltGAbTPua9MlXaxYCB99IDMPDLCLy6jBWbAcxX72OdjAJ1kNUx7BrJllkj5UQUmGIRoYuECsniI
ioKus2+bkE2cho4+3aE3DMYIwLNDgzhF1jPGdRRMeMJhQ+HbZvjygFOpj7WSiqekqaef0Qho6jDW
bvk9aMOKoSV9yL7f/0Drd5FbJzMc2W1EdnDxGkMMVJtJAES0q9ShOzItoX0ystqcd27qOsBi0lf2
M/GMFDmXHYg0GeFUkb21VlC1m/hXi0cQDaknLYOT/cerd8WkICBBaXYstjA7MXce4wo2YN7MtMOT
iEoxXxGgEcNOgrFxfAAegfbgBQgel7gNoypyJMnoirsp2E0jKPMT5Ap7FHTrPJTXBN5dLJqRUzqT
C4ejGw27pbxAA7yMgX+5lXsCRhJ38NEa0edcKVBpYl5WjqGqXtr/c/841xeK9WHPlqkN4fESvwEb
sAU0LE59kFbQrzK5NJ8LvVfDr5VSV9QiGT3+r1GcmKelbZvmPCglTKj3f8T6Uskn9Re+FN1CqLpv
D0FEdCRiiOF9J56yc5ZCAUwTPi5Tbow2gXgSLpdFZPq3++uuXRgPGuADCaKWmkCLyww3TVgSqpDW
1aMewGQbzeF5bFzY6K2c5U9Rb1avR4SyKEhXk5yLz75EPhTQQVb6yBdHGmT+TjlwPjq91V/NzBBv
Sczjr8LrvZ3PvLFTwO806Gi0SFKqRdigKKFddR1FT9scPOq8hO9wgmQFY5fG6MWMQmWqu/NVN/yC
jEeJFCHLBiO68D/oW0R5OlNimVXGsU9d3jvpQyYMYRzcXOk+vvpbyqaGRFPi8BB4WdgQ1YAycHOS
S3swGBUumG+a3VH55Dbt4FNtb5UdB7GxPzqQcByaFu4VcNftilIZwq68IPM1vVXtx7lVxXBuab9U
n+F72BNH3fiCJFRgxSHqoNy67PDPZtJZk24UvpHN5UmFY8Hv85rxNEpZV5MuxadXnydFeTSyYCKj
UbPEyU3IORaumzEJm9jZw9waxiH39OlHYTfNeITadpeNc8MLgJsAli/RXTrx9e15IoepJfHcFT6D
FbpyqsbgJYC4A/3LKXuw+s5742WQhu9Y6Yabl3pASD2TJ0ObtrAbahUR4Nm58HFA+ieFgbl/hYim
x/unubmKVKvhJPmIy3kXrQ7NLgGe75djWZ4jo+mRdRv2wsQNG+HsGN3h/CQcb2GRsLYWwhRjCTSD
fPhixuCNDkNsJfpl1t1IvzT6pKU712C9KPhXJgKh6CExYRbl9rMZUVjHXeMVftTG1nsnmk206Ovi
xxwF1oes7Gzr9NqzZEKJsh8gUQlzX44pJWiGBlQgSr+zbeXcVYyHB2gM7vRRtrYFbStVd7p0cAYu
rLEITTOJbJdVcofJRD1jCjyHjNxpYFFvZt24/MGuJIwDCIgMOBbfLpkCp3VhCfBRDjWeo5ZhTKOc
dp6B9RXj70diTioXSFLohbG3ikKXrU6FP2RF8lQEc3YOwr7nnc114LZNPH4NQjfQdkxk7SnlspRO
IMJlMmbZa60CsJqj4VU+BCr9ixUm2hOtcQgBbNtLldebBzAjeKIM0DAAQxYHGcPeHehhJPza7v/r
UPy5TuHreW5gkMTy5E2DOnBlHYLR8Mnrh9pPOlEYB0rf4uvUUPk737eKDSsktPakvjI0Nyu/MQWF
GWYUtHxdZ5ysr5zwCeG3n3pWFf6oVHtQ7/VyeGBq+DowW8BkSwcylSakG+k8+FEZfhsFaseK2ryz
LXjh22zaGwJcx76//P2vGIy68JLvLW9FocJtMfpaqdjg1QK1Qp0radMzz7f3tujzyIPJSyAiNBTe
sNeGX18GnCXjU/T2eFip6Nw6LrcA2l+kYuKGQ/xcuPWXVps/h+CpjsIaXopKFZdXfk0eNaCOEudC
gYHE7HbFzjIYtxCe8hzVDmPvo3lWdGgtosLlfZu11ybov1ZDW54MRuN8Fx5MUxtm0CpNeY4zXX0g
QWsZQYvb+YEH364OAf5hZ8XVPZdCPUDgZCKIuOayEhuPnVqiexX7ULnN9gnpEqU9hIHufK/VaLR2
7sbqTWU13m2ZNLE5Yunb06QJa4CikNMz/VQeUP9Q3pndtAc43NqT5MiH9JwLgcDp7SojmuQGXiD2
h3GG3sOdtJObu8qTkhXDa4MENiRH37jvkhB/+eRkkZUUcCQnvijH6gkkT3aetEHfaaFLs74pYrIK
NJsynyPwWY2o4u2D3oKLye8or3wsAYzC4xonFBPbPAyKf4ciTtUMEZFQC990RjCWByetdW+P2W7r
YIljaXZxfND0LQ42UtQgTEcw9ZQcg/Lc6aJsTtA8WP1z4tndHxgL8EziWfwoZUX5a34r7HlNb3WO
1ZPNFwCtEfIs41NbFm278/ps7YoXQQLoiMRoSdyuM9RTPoGzAVCTOajC0+p1v8euPh+1AOaaP1oM
7AgFOFK7JX46aAONiQ4WAwTaUzXwkvAMW0D9fs7z6dU8tb92xaMKUE9660XsMMC009qDQncyFx6z
VlbdxpBDGMl/DI3HL7qdJ6++D5wjDxEdLGoTCIHdnmVeQWZC5Sr36SPICZ3BKZRLm5ewc73WL4Ml
wWcx3oHTY4zldqE+KYLIqqkq1lnbC1hktBzxlR4VwJPTVzGqOUJWIO4vunp+OE+sH/AqKSTbXNi/
PZM/xiIP/bA0FT9WFfWiwH4FJ0udP8xV8w1JSmMn/lu977TnSMalg6GGvGpgJTQvkhhMrm8mY3xu
68r8VnpieI9PT05KACfjzibX1wEdLanyQSsUbPJSDKByS4TVB1oHKZKk7skrneY/RQ2nj7Uywdty
/0TXu6NLQW+EGQuiTbK5288oStWMbBBtfj4qSnnU9VqtTkM1IePotk4EWZSViz1VjPVnhFgArIoE
YJMBLWlAE8/MbDtvEb2ZreAJZmXIu7LJbN/rBHaHNkEB99B3sbbjxTf2CooS7CBhE52uJaOsXQBh
mx26fqkz/2iNKP6ZFUX32UVEEwAnbecP98928SHpq5IGwYQokbNMaS/v4gyCsFH0cnzGDwVHTfa8
XNiITlHr7LFTy9v22wMll8JWdFo+QEUdplJuP6MK4EitXHt6LizX/lDHpU0Vco53YpWtVWheoDvD
L6ZEtbh+7Qy3UtFO47NqNtQY8NnnxDSyHZM0pVdcbEZeNSqr4DkYoFy8O1YwjHUZWehpERimR0NL
hH4uvBr6w1hgxSevb5zx6Ahn+hm2elUegIfYb0MSKsMf4DL8poWlg4ZzK8ZzU+SGDjtaFkCjFDcZ
xw+Bk4LUFwQhhyYHQvo4qNByPZllorTPTY/tHsshF9mFjq05XPXJKKOLmgW5/dLVg+hPuhl5Pzwn
NydaFgPp0mEynTB8m9hOEz2nldsUZw9BpeEYqrXKSZkkPA8qUJXpsfBE/ilNIweVtroyxst9m1vY
uDQECX8nUqYqBLH94hPNulZBbOSqz6Irmscgq7yzlmfwk3mJgIkM6dr7623YOIVmIDG0MciPl5UM
LU8VE8FY7dkYhHnUjMo6S0DgoZuNZM8u1mbhajohAu+p1BJc2DjV/N6egll7VtO2PXQhSIEZTeyd
d00e0ML4XIDWdOgwQQhZFwdoOjC6pfVoPCP3ocBKWI/BZXAa7RxqqXLUp+5nm2h2eZl6xs7un+XG
9eIgZVDiAPhZtcoNZejzeMzGZ2EV+alQivCdqmfOjoUsnC8WQikQnBLFLhoIlO9uXQUXQbVHyEKe
Yaf6aMcQT42uehBF9COEiuUwBXvZwHpbJoLeBm01CTqg7Xm7oFJ0g10XivacQLX30CTFp8ms9sbI
Nhf5RYJBYUEGXLeLeGXTtYmNZmDYAnvvQi264C/mHeNYWzv1ZJ2qJ1UZtNuXnM9tVrWGQr/5GeBA
UF76am6sA4BkasowuO5O4G18KgpPDJLD2AuYdbkpx2lFgOC7+TxGnvatg+3v0WCU/Ikuf/gsGGe/
jOmU7LySG3sEQ8qyjHsATFpSXCmW1kyQ25nPJJLKd9Otg0/zEDMUhdaIeB3eClsECM1tM6XCDd2d
RYvFGiYtrhPXfIZYCz5wxUpPZhUxkQVt3imgkbVzw9bekfVk00ryD1BLkFb0W0aT5vYQBhQxnpMg
RWQxsPKjMzbwLpZ9d4COcXx3/0avP6CMVX/pZCB4QLPudr24jBm2g1/imSjV6Y/BZFTto6O4Rf2o
eY0j3jTMtgBwz/LU2oki137MMmhIMQdggqanmHG7dKsSfA2zZj3H0Hgeg1EN/gU8DMAIbNF1rMPp
vckE4HHU+j3irY1DlkhM4KxkzUxWGrcrJ3SBw8mFX4ce5IDyYdBCwjgFBxCa7qEoRvvVH5VKA57a
ongvX4eFEcF1LSqGR6kQOWGBVmWeXtM5jhBjz9IeDcWp/3n/q659DevBE07yCOiUIP12g5M3o/Ua
t8ozp28e2haFytEVeyX7JSySy8EyjB3JjdErWHH7jLOZOqmtPFsKGq1mOp+avvpnsNSfVmuEBzdu
P8SR25wcdXoZNOvBTcZxx4gWdY///QmMe3BJ2S1+73anYK0BSRLZ+J1pd9HJHgN7+JCW3DHoFj23
hUOVWXykPr00Cn50mgbToqNCQLjjd9f3iLyL5gXZEAknnefb3zGbuojSOA19TwTeYaq7SqO3jbKr
XTG0WiVM+5nRiM7m/Q+93j4ptEyLqO6Rriwp6XvHG2ku5rFf2pP9AKC+mc5mlVfqoYl0e4IRUrX/
MfTJsg7VbLSfCk2YP+7/hLWtUf6nGGnI5g2P9eIaO06tOvEApCuCmOm5SbUEEVkx7Fj0+spSf5Hl
cuSJMLglLikZnSDNwNj6haKrhyEZnui3ICXbK0/03vey+I094RKpPhIPmOQSiwuLs2pFEra5j/xM
8S01CvPsesnwcP/kfmUjt5EcmwJzCNkgEuSrWnUE/7Y560rpx4k72/pBcHpSEZhi4rXrtPhHWZgq
MuPFUEHZqUAkPjyFsEgMJ7eA4dGuVMTs7RyloQ9Qo3nfQzoL2kHzgOwek0YV5WnSvNB4xOM4yc68
w9YRUaHl9aXULsvttwafJ51TFp2X+4nW2Uca5srRKWHFvX9E66ceUJBUHWRIB4zuqsA3ouoyeUHh
O4puooHp2qchyOxjBXT4cn+p1YaopoN4AvpKyElqt4jPumC2q8IJSr/VvPg49JFydCFX3WlArvwE
q3BXsClyIHpmC39VBklXaNlQcWHz+IJkNaFEPdnKIQgQqDkAIO8vna1HO6a2sTnJAUG8xIgz21wY
tGEMmQ37h/Bbu52PjdIxqWpq4/nVR0h+RT6MECH1xGUxMUNuPJ0QDvCHQOuPbdOGpJ1VfLq/ysom
IHaTXpbuGe8pWiO3lgcjuhWLeGAv0OY+zJOdPGeENidqMnuNuvVSkAr9ijWZbWVUbHFs44x8Su/N
FWrpjX1tOtNB5tlm1E+JXv2AEAAxrsFIA3U1iRq73RWVmBQF9ET4nTbqX/g2KcwhyPSdEzGN8UEM
XQBVzKy/Nr6Vy6J5hfbhL/TdYodqmxR6VNXCT3SDIbR2SqA+D+ZvQRrlFy/PlFdO+DAJyYI0+gml
ybUIIG73GbdCViIK4atuVj24IJuvUZq25y51Xtkq+7UUhynxknRZqefdLjVaWmdmtcZSsVY9qAn0
lk1sdueU2tCbBPrTd/cNc33J4CEhGKJyR4aHZMrteqZTJZ4SGMIH0mufy9wqLrmmvBKY+b+7okLI
FQAmTwnldhVLdGac9Z7woe1UT6Gr5YdssOeLpU/VTty6uSHKkLSWkHxlAOx2KUdL7aGdXeHPlhb8
Azpp+Ktpp3nHx69dIsf22yqLz0SbCL0B6IpQvQdhG9tOOx6NRK/RkgAL+l2xhv86u08+/cHHgsld
+io+2TKxE05haQxD1/4cuuHTIFnKDUQgXn+CmDvAD/JIeAmWkseW2QZKVNu130GHy1VOkCCJ4unV
HpGIRMKBJV0Xo3qLtziAwF7ULobeBEl6NKFc9V0Rjk8OlP5/3T+2DY+I6jZNJzmryxOxsHHAfiHD
XrPww94LP2T1rD5OWvQmnOJ+58naXImaAhBSiVddlnJjynZW0ToCxku1O7kNvJBalLjHKabyf39T
G3YudaTwuyBMJOT51s4JY1qjz5Pab8dQOeaVXlz00Hj/B4tQiZTVBDqWywg2V+0ODc+i9jWZ2bf5
PBzaSdu7TKs4+ZclEPrKCQuKkAt/Xvdw01ddj8FxUx9FBTe+mJD9IFgTj2Fe7Ck1b30lXYJLZBQr
pSBvj86JqWp53cSu4mBMiAOnTrkUSty+dL1Vdjs2sfWhQNuB4JLEGxTsblczGM8M8mmuGZk2qmsc
qgj1Wujl3P9S23v6v1WWeKrAY5wLXtLab+K4PlHmL44iQc+ljMIf91fa2g8dBIIYAjODvvntfpjb
a2cKk7VfK3H/mAyzeQybMTj/wSpkiHwkzG8FEw71ooS8z6v9Cjq4U61N/2k5Sgx/sIgkmKEbQsS+
jNTjWgxKOKSNH+iReQqHdrhGk/X6IJ3gmZePjwOqboWXha3P9Tq3bHxABu7fmtFb3qOJuKV+/YPd
MDQq58J4y5dJLfJNrT0HeQO7KgK8By8dVftQF4XYoxvdtACgqL/msGiGSFv8rd7XelbLEFTMseXT
dCI1cA6Ier06n8VnM0IpJ1eZYeXNu10l66wx7k3o2NCHMs5B1SC45ABfePWhkaMxbCXpm8D+64tV
evDEVm1D+pb12jFJYuVkVN3rPRzBCBgMqUgn/7lYJewTG9lNC6Q98g1/6XGs/sf0mPEunNv0ccQJ
/XN/VzKeuknSKSuxH/p8lLuoqi8eV7foS2d0ATDPTqV2D2XUCuXDEE3d/BwMUymeizEI7EvsoGz9
QIu4DV8dolM5pBJsECNJevPFhoecIx/NvvLTuqFEG4Wh9qPKUGI8MlGlfIWUp9vzgOtXhKyHFSXp
LzazDChML0FfajK5ZkQw3bEoFDO/gDCYr4aFgMjB0fN8rxy8XlNyRUmgM5UbIqXFTVA7hisToGV+
OKlDdPLUTNhfstnow0+KWSvGP1WahDtFDPl33n7b2zXlb/rt9oXN0I/UfFu/7VT9bUpx7GRHeft1
SolB75vR+qJLd4Krp+OuQXS3+IquOzemAi+iz5STchprkMeZCKudB3LrEDFV+M+plVHzWWwo7rW2
VxvR+ZORfs7NpjsgO/W2m/XHLin3gtut05MKsfS4GdmFAvP29MpSm1NKup2POFvzBAnXv6CBp6s7
I+h9//BWK0nvhUWD26etxRNzu5JiUPmr2rH13bJSTgkMmwzxGM0hnqd6Z6nVd8Jv8SKDMDYJZ1bz
CvkkythGG9kPCpiy0sTrTklb7V2wjQ0RBQKaBgAlEccLh9yIsddixMBgC4mFfgjb+PuYBjlC4Ray
3a8+PKrjNoAF7jKNzoVNmKhMi8HVe+BBdslkd8V8J7JBnlYdBWqPe1tb+ctfKHQdPyXzYErDt9+K
uMmqm9wcfN0deAY64HnFEYUJu35AwcuibTw1aE/Rqus/C1K+bicQWR8tgahksOQdoti1wltOKF7w
iVXfzrL43FNqOTZa0F2H2drjKFhlrlSIMUyG27jb9F0XwTawozkSQ26AjEWYE/22kuzETS7IGZu+
ntXOv5kRxK/tftIwwzfzJkm6ZFLn2/N1w1HQya0dv3OZJ7jSAQqtKzzmGtK3vTLtsRWt7wNVVyiL
sR26ZfRAb5cbh65Pw7Z0GQju1WMbafZB1Xe94/qjSaEQmvDMlXH3lmmLYsAJ5hnJ7GcR49in2m2x
Tqdt3AK1RMi2di65vF43fh8yVfpWNOOA4Utc8+2mKi2RogaT4SPfbZ6iEsiTPbn1RbdGFSVmoR+b
LqafTBH4oRH63luwshtm2n5xTtMMxMssKWHsCAxH3jmzDzFaHV7coWaJxmja7A1trtpCjBMVx9Mc
odFyue8MVreTpQGNgE2h9kwaZdzu3NQiNCmDUoPZ262qS9IbkXbxqijSz9zUfjzx7Fru0YrGbD5X
SmO+kqBGIqZMRmIpiPClIR5YJIzCJooqtd70kxnFNiv13L+0iFgqGhrtA/qle02W1acGdgYmh1yB
/9AJXXjatsu9eJ5ti7kipX7QlSC1H63SymhT8kae0yJG7G4QDtAIs9VRCzPJlI3z/VNfXSL5I6QQ
t5xwcgiNb09dASWRT1lqUWCArAaXlD3NhaXv9BZWlwjYPJTL5CvUWHUAk7er5E01u70LodgQaeXT
MDnpqaLuf+qsXen2zaVkuxW4OU7WW1wgOiUkLZob+JbXmtOlRXclP4bI9c1Hs4ND9fDa85PSVYB5
ecV+zW7f7swxhJOPfev4o1eFBzuEnljEcbWT9K2CJ0kIR7IH5pMqyopOutI9mk2p6/g9dboXx631
/xyALI/VgJ63lxfqDrHO+hAxCrJlcJccJB/udldZrxhz27meH01uyugGFAJHGrrZOxuqstd6PF4n
iu6yWy/n35f6HbVuZUhjNoHP/HkBM7ky1Selqquz2pgWEpvI4gKVVNxcP2tKZGcQxpvzzvlu7Jfm
Ex1PSZUumze3+00qy6WfgtGU8KQ/lFrXneK8dM+90007pfhf89Y3Ht4g+qVmzetM2xm08u1atpHJ
CYUhfakDTbSHCM3g6prw4Y2XVBVdfbZjHO4JCUJ0Rmoihfai1nVtXqt+mpQHPGJGLmCFDdMLg9TU
TIwomT7Bi1LUFyWJh+CgF62dvqlno+7BbXrWz7oRVnko0UyYEF/N8r4/2KKCuDlKPaP7XE+xySqQ
iNenpMu69jRlSQmp0cRtMg9pWDOKyGRUEXxMTTMYHtS0dMNDjUNRDoNmN9eJAnVwhIrHNK6p2Y4v
Wg54/13g2UHwmHTA5d5qgyLqZy0UdX1qvAoOirGITeOx0K0yQZnTbHMAdJmZf2EmbJovtVkH43FK
5jH/2DkMtF7rUA3Dc6K3zXxSLfKig5vZ4z9wohTJUTW4EOc4zyHVqxKGXc9uHo7uYXBnQ7xLG71H
Grm2LeUBJt6gP3LPhvDCuarmeU6huHnXFbTumoM2TYN3UWOnqb9EXQrV9SEjGzOg3RCiNV9qZRDf
Or5X/ynpazf/e9S7Lv9LiWvqwGEVpsHHUaAqhhB7MEbBk2vERfdXMOrq9N4zymYCkxJr4eM81Fp1
qKB0qq4AnCziXyJP+x3AWbd8uO+l1v6D2i61PHDbNCaJZW5tDuxpg7penr4Qbhp/D0LMnyMDYQKj
cvOLolbFTiS4fsvJXmlwoVNIbwbezNv1ilGbIS/qq5dyyKw3Gi92fwqgBP9C8Tl6GujUPgO96n80
ozbuJM7rCIbmEykZktu8Vgw83C4dGGYz9Yr0/3amn1AHKj/WKoS256JTkKoxm8KzqDkn/df7R7x+
SCmds11YqjAdYzmLBq1CXKMdlLwoIhmQEp4G8xC5wi52koj1p6TxAAMqrO808ugA3+5PlKmpdjxq
L0Pacgf7Us9+ZszYfuZyADOqM82qzve3tvaOLMmO2B6VTcDrt0sakY4omjDSFyWdS/2iI1GenQum
bPu3UC3M7o6xrk+SLAiWRcktJuG8i8cnLqnhuCp8AzmM0Oesn7RLkL92jJxoDxgAIBoZcfJfvMWV
KMYhnBkgDPzUMNtrBXTyfdnN/YMKjdw5BSLRvTpSYEE+mCThkI2CRXipm4mZILQS+Eyi6VcvQRIC
gaVX6hrKbTGhCIiDx+wXm9Xtt8qpUBW2HScvHrfsxZgj++goobPzieT9vX3DXPJ2ye7pSJz3suqR
ZmGO+K4pXgqmPvuHqsggboX4YkYYZzKc8jpBjtE+Ddo4e9eZ7tIOcn5tIqxPjiAxEHRblmTOvRMT
MJVG9RIhDHFukJI8VHrY7Nj9ehXYNpjYpbaJLZJqLs7SavIq67LhhcJi967Kzf6cRPpe13xjFbkJ
zhO4H5Ar+ee/Vfr+h7LzWpIbSbr0q4zNPWahxdo/cwGkKI1kUTV5AyPZ1dBaBICn3w81sztMZFph
66LNmkYRFQIR7sfPOZ6F6gxqYApfV4vpDn/owM0BZjZ27NooGMIv6dUyyJrSGqSA+KaRjf4rvbPO
pfhlrKp5y17o8qoAc+CuIGTkjGPxfT6ZAsoYiqBh9JOmuI8CyfLSLkxoN4Oo5u1L6bVj4vkZXKjd
ZOSkLrCD12hOZRojN3Iy+VmJjAUmfhg91+ZEE2orm9ViN6hitk9VGzbynvjDqE9janaKK5CqiB9h
LoGf1WIuQjcxesne0+lePBgilIw/Z3rQ5BuH6crKLBojYj6ktvy8q1tNsrJQIeqZfAKgBYnM5JtR
6Xrftohm3l6aK3uNMzv39ULmWgoR55sQavLQzwjefEQYVuMGoW4Ve8kUTXt4e6BrcyLQIavDbYe3
YYUyaUHaiNRIZn9I++EO/WDuTcCKO3u2lI3luzInh+RxkbHjSANx5nxOQZNKod6luS9PsnLThXPk
hWmWbqzcZfBA4MDViUk8ACgZ1/koVixrsxSOud/XQ3+jJnr1BQmjsZeAA10H48dd1vfTRhXl2tRg
Xi/u4jj7XGSsi3l6ODodg1Zo1qu4yD0VaHTre7myWRAwALLwGOENXwcoYTP0iZQUhR9XoAgO9Ysj
FKTCE7KWnvRprr73aOZzF62YOAaNuBtlXXzXkzC7y2hpeE/RvNmHJew2U8+3jCAu1gCMcvEhXqgi
aPBe/Qh/uwRxIZ7UyeoVf8gLsAHDbl1ZstTbt8/r5SgLcg4jFFIPUOX6w6AYh64spGdtNEHVneNU
2dvQ7TeO6trUkS9uabsFjx8MaSGgrk5RQqpbpmrXP2VqPpmuoxOQvuCG0LcP4WzU8mPRk8neUIme
UOLNll0dM8me7bs6LELVC/ok6fY0LZ9HdzTFAGoyT/mWB9rFcVgMiAi3OeVgjZA+z4+6qVAb7Jum
f1IltablvQa9Dv8bV1JTdePoXS77oi4AWYPyD0S8hlAhD5B3Iax+ooDSeIMVlUctSZ3dezd3+WQZ
YRlk8X05n1CGLy8tvuvhadRbqCWOGh0BTfP3RnGL5Heh40AwBiVc9/GV9bRVoNDLT7NkKnflkOY7
uZ+kjSN0EeS/joIIBHiQRo5rCnONlA16fMMo5C5unxg/e22+KWt6tJhBuNXb9PIogF1xEChLLLW5
NTpniIScM9MUIG4niF0tRQVitHUIwJ1pX9/epatjLSXypYUTHUBW30YZtCg3cYZ8kooEI+4m0r1S
4t1wTHDet4e6PHZMa+k+g8EX7NV1HkFruazHr0B5El1oeoocBrt4rreKwxdPBlsF5RfdMGYdXOKr
x3ZOM9GpM4tH+7VyJ/piApbppY+dhmKn0crqoJjxlvbr6tQAbOUlAbxMckfTjloQQ+Vpnqb2oBVA
gVHabyFzV0chkkA6Aq2Zd/78i1L6LmyjUleeIs3Mvb4t6nutD7d6QFwfBeYMPt6LVmMFg5vdOI01
NE5aQHWGFyRJfStJ7Zaw6uooyLu5hdBNXJAqUyPCzXKyOXeNhdV9wr1cd9IWA+TqYUC2tSheyJTX
HMR8SgtzIF96ouHS7Kl57Jty8CkrtU9JWT0ORfC+rpa8NBy+/463Ru8jOTFoJcMOJVX3vQjpCtI7
YbUzin6LBH5RrFhGIt+i1A2AdNHFpsVpuNcnSXnSBH0rB9W+icPixopw5tDq+XM9l9+DPvhAa4R3
Wjq8zpHVRAALLEAxc9nZ30KDNmuMLok5H5iDB0e1HyaoxU5xkwEtvTeeZZILqwpODVkFuPf5UGnH
sZhnDknUO6pHT2nbLR0NEFJ0W+nLtfPIhQv/m2eEiGR1D8rgzC1VWpUOmA4N/JxcujMRTx/fvgKv
3bYmCNzCfgP1WzOS4lHvjamp1acmsOw9HWteAlgROztMt2rr695jbBNEIPBsyrkwSahVnK8dGo62
Cvpyfiq0NMLqc4RyNFWql5VWcRR0fvD7ORof+0EZDpXSBQdgzuqm6EIB+mltmQ5dLi/ccOJI/DGI
xtBmnf80eaFNhj7r89NohJNXZA6+1HOhvTuwIf+EerVQdSjbrs2ZKfk0IY6c6lPBsu7CbvhujPWW
K8HlVLgWOY+44FA3uDCMpNKbAt5q01MoVdJBCQdahtmdvnFSLiIOvESgYFDlXnTmPM7nCxYEUa9E
TmQ9xbX5MNnG44CC041wuqLqvHVYLqZkUGTBwRlhJFQgmBjngzkjzptD0hpPuE/pO5HrdIjJtS13
ymujoKZcmIUUddij81Hg+w6JMw7Gk9EYtWuqg3PQ035LFn11FMBY5KqwECB2nI9i2w0cHOQBT6jb
Y7TCkkYz+DD4+PaHfGWUxZJieSRxA6BOdj5KBdtCn9GGPoVaOe/oma7sh04ad2+PcnFdUIlDAoOj
7ULTvgihx8np2lFKbMyk2u5jnVEsirW0+4UdSr/x6VwbCrMldJlsz8LMPJ+QHeN93PCDPOX9ULjl
rA5HS6e2GDtJ897iM7OCx7Q0CyUmIvs9Hwo4NMPaKafAKKXRjlalWI7IWHm3+bzFBruyTfQGWsSg
lNU5dquh4rLscqmllhnK9EbtA6V/VOxueu+rv0wI0RDYOIkOBdrzCTURMF+sxUzI0b/FdFC+1XoH
twF7fC9ouPg1QEii2xqxJr4G5wMVHfYtcZiHviYp/d6u1F8l/m0bGRX6O/6ZMySPTAAAntwNGO9S
eCUXxFKq2dtPommmclepdniqaek2ej0lMh12s1paPo9pne2iKRXhl3gqR/uDRTtF9S6kgiC+ZrGc
FvupqPEhMwkfK4/aovpUNekQfFWEqGY30jrqnqUiDYarJoOp3VaGZDcunvooVNzObEd6C2PPWxzp
EZq2u9yZpswtbTmUdirtZEYvNYmID0GXtaarqInQ96U8Cu2QO6KrD47SivwY0khwvOsH26yPjhXk
hxh/L2tyKZuM6vOUl7P4A44bdVWzHu27MI30+ga/Uie6FU5a/pXxDb4QwGrKYRaJHT44RaTHh8WL
ve/cUZ/leCcqaCzP40jc/iFI9Sg6TkJpwGikeGoeVGEbdAYAjKWjqlJko6u1gfO9zHsOPAGqI6P0
p1mCG5dFTmN7eJ/eWOlq6pb46hYPPOVjc6j1ZH6Ws9b6lioiK/lpsyrajbOkf7d1wIO9PRWz+tEc
NKO7iekdq3ooviTVxRSixgfYCipT3ZsQF6o/27xPP0AQURTcPwi9DkVn0FU2b2g25ScKxmN3U1MJ
cRxbOhMd0gQ1+E1AdojvA05lwwcRK8M3CXAXigxvoZF5TiQF+gvwYyh75jxm01/0NLNUL6FrR+cV
Y161XmYmgfU8E2I5h3rQq8Er8mEejoZSGMlNZ1ojKvy8nIT0yJOIjFFv9PBUskTxT8cSQbqXQc2i
Q22n2h+RUeiah6Yvq/aOSHPrg5xOGSLvIYieQyE5mVeZbSXhtiTX9W6wEiFzMPpB3Ykximi7iWRb
v0/TIVXuchFMMYni5CSnDnHydKM3RTq7bIZE9b21atvL0fVPHjX+JPprnsLO9pywyX8FYVs8myEN
ulyDWKv1qlAkz/2kjfKnbO61x0keM5oEc9IUB4MwU068qTCkckfn0XK+7To573D4ByD5YMx6luy6
SJdiX9EzKTkm5JbhEXKIGe1nqbTV/RR1PWSMZRu+1pXSqgcAAtXw5CQR1WEsk0o+Qg3pVU9Jrah2
qXM745GyUDK5UZzN33HVM4elOwbfk6vXgZ7tYuxlvg8KjX12LVSIykWrP6o7W6sVY1fRPd3YN10r
my+KUueyF2mNmkLLcNRTrcmxeVLksi1TFyFW+0fKd6t4ppGGKqSxTOkOZavLv95+GS8vdq4XCGJU
lBHNXeCTfR3GgKsKBXRRPNMYNfosYVL5/M5BeMUB0RUAJotq05oJQ1m5j4d0LvxBpoLctJiSW6ok
vLdHuXh5TRClxUAehTIU0TVgoQhZiEwqGz8Ewjp0ThXfGLGkfmk63G/fHupi1ZZghW4PcJcIk8kf
z98PmnQYkdq2jW9UnXkTDSL3tEHRdm+PchG6LqMspS3k3bwg6wJa0VHtold049fkQXcQ2RuEhmQ5
MM4PeIT/+fZol3OCqwSGycoRjxPxnc+plpxAzkTS+04pJmzIzNKVQ7nev3MU6o7UcZFnko4udNDz
UXAwCChxDJ2fOoNt7HIh5HtjdMZ3dv1GDIWoG+SdgwdDBBj4fBy11capQrKGEyWqzCqNhtyFa5l8
pjai70eIRYfQ7ItwY8su6scYbMKV12A+Lp181sKRLI7GoBNkG7U1BLeW9TNRBA3EwhYtb1pALog6
01WbXnq33AiqI6py6vD4FGMrtJpvKOP+NFem+VRUynjUl45pWCh9fHvzLmdHpEmy/Zp2GBAezxe1
0WYtX8zHnjQ7kA6mpGv3CWXFnVHZ+iFL1fssxoPGaYX27niNGJd0F2tLgh5it/OBtb7mtdQ650nU
rF8Ieey+pR/aRjx98b1h7AaoQBaydIC7aPRHXlXXwpScp6YPkg9OaiUHRa+kr11EBR67g/nz28t5
WU9ZkE4MYBHcLp4na2IuOkqrD7m2/EnKC+EqUkGvqboK0ZcHiaL2bmprdrRv07zP/1ScaTFWTaUA
Jl0qyvahyNJyPGQ1evHH1MqM3qX5ebBVxbu8VvkhgdF5GReG1VqaqVT8w1HgCJ/bVyZqaZJdQijs
Rv241WL1ylAkeFSXiP65h9Zl1zBkd6NR7v3cmIYddnTpZ8wytfuqlPqN2uTVoUCYIStSMUThf36i
pKieHBHpvd/E4Wh5XApAOkYY9sSKclObh42tXr6/s1QAEGUpzi09VUg+9OXn+Q3sm6qsk9XJEn7H
LuY+ik2JTlJzZmAEadMFzWt7/tptYTSW6pbaINefbZ32tpAaq8TCKVuJwxuah1MxEUoUb2ExF5kK
Px5cbe5MjuHSmfX8x7OF1HXQ8QffkpTY00RC3EoZ7SFWHUpORo0qc5S2KgxXXhwAScQ/KM0B1tTl
h/ptTSINc4+JwqvPZdpHLs1hjFPAmmys/eVWL+8aJ2pRL15m5FOG3Waaz6Ov9pSEPU0qZ5+OpU68
66dZDzdCgyuj/VvsYi0s4wu4cMrjWQE7m310kdNNHPdwV4M4fkAC9PPtM3W5Z4tAEph1yZbxolrd
xk5JD9h8Ckafl1v6gEVjaNyCmau7Ire1/IALTD15WSqayHv3wBTbQZG5ul5tbM/3LbNCmCYQVH3g
h2oHpC65kSKJXS87pa/UdXYjlnj+7UEvLmcaoixBF2D58tJZy+//dlisGZfscggnv8gm5zke5vC+
kAwHl754eGjzFPP1twe8spGAkyToXBG0RF2bpip635IZFgzI4j+GVoKVCSbdn4Ogi49vD3X5IfC4
gVOykWD9zrpOaRaBos1WPvmtbEf3apJiPpjHW00Frq0grycyYUxML6G2UtdChexs8vUgmr5YRtzu
QsXIjnKfBLsey+r3ctm45Tj/yCIoIkKeWu1Y6zT0wYwL2U/hyX3kXsvd0IrrL+9eO/o5YmyzeJsv
JMHzcwFANBXBVMt+1uf47mlxdXA6dcuz/coOLRR6UErKhVyT6wAkz7KowHzaN0Sn36bCmR6Bcbac
Ha6NwiUMlgdySC62WjFRtC2V6UbxWwuiRJp1I1rSMd+9vWKv/cLO3yJmALCL5St3PnXD8yUTVhxK
thXI/kC5UNsFlQZdrgRzwTawHOWf0mhDYu/gGX+Ymqh2DpD92zAEMKok52ZqZDX11MAZv0zWOM0/
VFFk1r6Qrd7waKIpbL9RCznzZBNS4V0aNM0vK4jN7q6s48H+TBpaybiJxRQpNSOKksMUDdI7m6iT
mVG4WJoZw59jOdekiQ4/tmwoasXX89h6Iq3BYz+t4oWHqChf317QZb1W67nIG/l6l2bVF9Hp2OTc
H4msQNiTUWorBjxYFzWddgIjbtp9kyWquRGrXh4VnkO+KoCwpVPbukBqdxiWjWNBdxUpVY+qHUNh
mvV246hcBPwLkI1wmmVcBLrq6tinqjIUKbYMvmOWw8/MaIcDB1d7LmYgrWlszK863a9vlUnWN9ju
l7cvCRzUUXJsnCd4+c/PaB9osIUizii2GdVD1kzKlz6F0y8m8Mu3t+/KUjIUJWDgCQRPawIjb00n
tSVDBVomHjWOyl2s9tbt26NcvtYEA4ASaEi5QHD+Op+Q1eFSTbN0zQfzbXaFIYxDPhb246g24cc0
NrM/HTqsH94e9HJqeHDjowZrFa0nZN/zQfFWzpqyUDWfAozjmU0af7GdyHh3LL2QoNglTOCpoK/7
iE1Vok8lDZZ8Wh/GD/Sv5VO3hflo1tYW2/fyWIC4QDPlkiSe5v/PJ5SPllNJ1D99R45+NrPT3cp9
NR1E1G6V8q7ckvjPQZGmNIVBIRfm+VCRCbas15rhQ0hPJTr/IulL9mmC1dOtotMVcRfrokJvROsh
5c6M5rnd1WZd+rJT281ejcdq+hrHo4M36aAvxa1Rl5Ob0BriUz2l4bSbGqn+k87IYfzBgiIS3qiY
auR7s5DjCFGSTVtkpc9jx4WuUgcInrJ22opylgU7v7v4wFHe4QrHGQBnOp8ljuxFIOxS85s2/qvs
as2z9P62CpD8qHH7Yxqi2ylt6PwlbUSvV47motsh1yYaWbhg5wObWTsLAG/V15zSfJh1SfqRGY2y
8QG8UvBW86PIziOACwvjrJG6AQ+WZrYbw0cEZXtA/8ZTZpv9Lky67oNita0v49t7nIy+9MZJVCca
DcS70uy2uqldntyluS9vOvEklUhluR9+i1/J3/oY4wHbt2g04QJUSl4z1iXA/Zzu3/vVL1q/5WPk
AVz8tc6H6swyzAPKaL4u2fFeo50FBRGqIm+PcmVCsInhrYCwLeySJeP9bUJTKHd2ZOYG6UfUeXNW
yG6ZxzKFJtPZSDgunyFrKeATsy7A4UUpGju31Omr1vCV0JJ2U9h3n00lHbywsQE9FDtCAzgqU7Ib
tazaUHxdnlPGBh/n4ua0gsieT9PJG0I+/G79SiqTHY1Kw6Mtpmljy64uJh0MkNqChuNOfT6KjYSL
PhSD4YsKSl/SWYHfm0l9qEsn2bitL794JmQtHPClOQOksfOh6kYaaTwqG/4EGxO3UN6IZyfO268R
x3aXalr+Z9Yk/R8B0X3ohqHpbHmWXpvs0saWZpdUHC7eCz3Wo6GqJJYUbcPHUYqGR9wVw68cpi1I
78r3z5OLPR8sE0jYF91JykbHnCJQTR8Ln8G6CeZBsty0Nh30kFaSWF7pROJL2cZNTvA6ZsNRdtq4
fjQbxZ53NVysYiPZu7b+BMy8YiTvxKmrA6Wnk4XnZ2P6ethOQOxZTsV1+lS19V4vTcNtA+Vn64QH
pczebe0LTR6lJIwRhdwMUv751s80ORFLTxqf0Nn2hlgOIKOHzTFuun5jltf2eHFa4Q1l+REAnA/V
UjMBRY0sfyhG1YXOZPpSZ+JKkgb689sX0SVDi2lhVcOBIgIB6FmN1Qk6l9ehsDhP3SDt+nkQL0lW
48uYS/n8QSjtNLnW3Gf+JNJ43KGrDdJDV3b9c5vk5njUUjXaAkmu3BucbQIvAATQwzWFaijCrq3L
yPaF3OhP5ZAPjyNEsk9vz/3KKOQ4WDbigLq0a1rtqBmHFfKR3vEt0Y/QTYq2/D4Y5vT+u36RMCB9
Istms1aMI7OMrH6WcpsXJU9hHE3TszAUcVAiU9+Y0RJwnD/YQEpkpnD7FqfuNShoJfps9YNs+5nd
DZ8HIwruYdZRubUy2ZX1oP/y7hXEugYmMMoRCp366uYtpLJWgbNs37SCzK26DC2v3W21Db/yOVD4
5HtfjDV5l1cL2A+tFjp26vhpXvT7wO57TymtHAteudkIea4ciVeNGnygxUxs7bKK+LOHp5U5vpkp
w27QKTUFQ1xsPMnXRgEqRqmI6SX36uoWC2WpkdBgcvBSs/aMOHY8Tdb7d2e55GN8RoQxPI1E4ue3
yKhEBfFHGp7mqjeORSl6V9aCLV3LlbnAo+IUcN64P9ahmYmDMMYamEBVQsu8PrbS25QbcgMOe23M
cnay+U5fbX2pGBOcrduI2olQrJzGsyc9t/t5N3FpzZ+VtC0yl86edXAbWGYz7vSgMH4NuTKbJ2Hk
MorrUi2qD9iWq+MznSWhXRBhNZlHbE6L6sVXQkpcg1vuWyzjsuLWNHp1dvR3cvj/tC+kmywAq3q0
bVFC5ZCtgopKbBj55wbnklPH1RLTldbsZNfpBb5b2ClM2c+StpbNY2nhoeAqYZg9F33aT59EgSl+
6qpmouseM9Da+6oJYANpoRRjqUDTS8dNVSP5JVKacD7HidGVN41aqsZex8pI3I+YWFmurIARfxON
HM+YVCmTeS/psWL5sZOV9W1M54QAAYrASqpQJ4fS4tzOk0v7i6FyJTxJ02YXwhTUfyodzXde3nkp
WJCKX6F17rxLQ62BCAB7kMn2e97/nanl4a7L8Y1/e5SLq24ZBUkP2rglPllHYq0kKSpiKNu3yz45
mfQncvMh1O8zbRz3gcjaP94e7+KcLyb7YK4WuApKn/Ut7ui1U/K7ip/0cXmoVTxqo0Y33j2rRWlI
jAnsAKhtrhIdA7mGjNOE6jeh1exKK6kOaNGke6MapVtDrbdkxperSAq5yJnhRStgcKtsJ09kqTeb
VvNpuKSfaHjnRG4ES/tLGGhS6Mo9XY/fXsdlBucfMjAHM8OnYKHgrrGpqXW6KtUGIrgmz62dYVX1
iy6mqDqahRFax9qQRuNAl4XR3IjdX/39VkMjyIHLCqMZndG6bAmPcGlC5zh+3o799FSNTvYrtYr0
j8YSaXiwUrX/Tn8hanhZOoYjlo4Odiq9E/QvVZe30q2T0SvK1cxMcnacSRvGoEbd+XNk2q16JF9s
5l0co6v1RD121TfNykOc4/pkMrwqbfp4XwL2NLs+NsruoxOY5l+BOlhfkZVqgxtPWBK6MhzEH0NL
0XbjaXt9JlfTh65ErQulxuICsDpbiqRMvYlq3sfzo3JrKm1+4ghDd5PJMX5qw/SlsIfdhJH+r6Yc
2m96Y1Zb1/h68xf8jpAOuAeKN4Hd+ZPURFC5sFJwfClJ46PoGqWhYqyGqTd1abqBgl4kvlRPNGC7
xQ8efGbNjg6ERurZtI7vhJAYBTmTi271uzlS6iik+lgU6ofQ5hF4+4BfXBQkhgisYbDA8UACtnxy
v6X2g9YgQQGd8lU17w5dS0qah8hF3jsKaAjMB+BQcnvzYiUbK5eNNE5OIi77P4RUZi72xeqXt0e5
iLxsRkEtoUC0YCZrdNeoZ/p4pUVyagcpPVq5Ij8U45weQLi20quLm4i8nYFACkAMQNPWN5Ej2hxf
NXCXzKF9hDl+G9PQ8gI0+F0/RBu30OXE0Lcu2BbvlIrLwmq0MCrGMqyq8NSIofIGhnyoskp7UvL+
3T0IQT9gZoOPMylAJfX8POTjiC0eTStOyVhS46mb/DBk2MC8vVOXp45Z4JoINgEYSdJ4PooEVkek
U/MSNkHmEXdEt2USOu9NTJdqBmW8hehAeVdf4Y51ZJVWKqKUZUu1cFeVTvXdnhHyuklbRPLu7Tld
PBXUTHhpmZGFKTAFjfM5GUEszFzwustGOLtGjpWaU0u/mmq4l5KhPMIl3TJavHIueAnhm2M0s7zA
qyF7biRzTrv0BMG9ug2MjsrX1EkZX1cXDN/ent+VPXOW4gnP/aJBfGXA/3ZTRNYY6nJY4RJVtuGj
gxv1p0TPy/37R6H2qvLKLz5P61Uc1AlEKrPzE96weGm1nbMfnGlrr67NZam+YlTJZwUkfb5XUZgo
BZYF+Unt7eCAMsX8EdJJ/vt754J7lA5BanEeBwlejWK2dMHQRJCfzGBM6SBC07S0w5Hy7VEuHw5G
MdgUZGL4V66/2NmSZ7Vsi+JUZtp8zNFz7Z0pnQ9YSHW3uqSObo1h+H1X5+YWAebyyJPovbaQICNZ
pBznyxgIpYI5HeWnUrEG8aw2uZk8oYpRx1NDT67i06RW/U+zCozk3c7ury0YNGxTKBoCcK3Cg7bK
WiURbXnKIlPYXlk5dJ6jq+77PzGK59SECI3YQSyJzqeYxVNgzXZYnoJhLnAXoGOkkeN25mSm9e5L
cTFb4P3i5cKodR1raklewj3vylNRzf0BcMQ8lUlXbsSVlzDp4umAOApvG6IXGDbnM4rbROslKStP
Q5KKGzPV00NkScGRXCzeq6Iyd3kObxZ43PZGOk3tB1voTwV33sb1fPmGotfnU6esvRQw1qeHbzsD
prTKU0VvnaOoC9PNRVTsNakJdkpKGe3tD+Xyo2c81PqghiDvFzhGWU9GbYRJdQrKOEGkVU80ES62
AtdrsyKp5cFezEAu6rCFmulcX311QtcTerPmJF7hBKhJ1aDa57Pc3rw9qyvfIAJBiM+kKdAb1zkR
qcvcTI1VnfhUNI/nSdvHVLcPTga/0Z5lHBDqLvzx9qBXlpL4YIE8F8UTIN75GeLeDrBVXOyIAtXx
AuwvDU8lgrU3tuzKYoJsgWCj36In05oMrMBrHo1Jrk9lV8h/xWZRPuepWXxpaem3V6v43axURGII
tXhLaYOIFd4qLrHVRnBj29UJdq52t5hoH9RRp0qj6X+8vYIXpQFG4l4BjuT6ImJdYZFNU0P5DJkZ
MIy2b8OsHjyyHTRWtZpiYRJnufzZnNBsO0PU3TZJVW78BFcODmAyUjVYaNygzvoG7dV6mOekPXHH
ldqe+7pR95oi+vzOKZWqvsXVQHouStkoN7KBV+XyWW63UGcokPJ4LCHg2jM9iuIETlBvnLKazhkW
D5RRYZuK70EV3uH4Wce3TgUx6iHC0rz5q7LG2TrKIk/aj4U1I55z09Kczb8Usy3re2nUnOnYjWrd
Lsokubh9e6vWhxDtAkeBPVr4FUuKdn7YewHTepiV7DRYRbsb5vQulIJToYdfqR2/N1NaBoOAA1a0
ZIMXzqqqUvaKNSfFKSpbhR6v2UDXVfm96QujYNbMJbVQmciVVlNqs0rt8qJrTvQrND3DkJwjR+2z
4VSlB1Oi23hz1od9GQ7GHnk8mQU1umWFfwsdKx3Spm1P7SmuJOvY6bwxmTMoe3RhgyfsMTu2k7D3
TWOGnjrV0cYtsr6tGB5VHkES4RHv+NrvJuuqtiPw6k6aRLcZLVPCg2QisHv7mFyOwnf8avLArciV
vLo7zBbDX20O+xMGNfZjjeQtvxnzWmxFyK9lkd+/HhWVuwIigh0CeLm5jhPMNpMKp+/FCXiIvjmq
loz2sXVm+Q6H2bk4ZPacfNMNqVY+RA1eE/MO5RKGsTADOmySbLlvaxAMFXVvVoXxp2TQ5PmIOi8Z
PXsQuMtMA0YzCEWdJHH71LTnYxjk5s/UkvNPcQA24eZNlNBb2Q6dPybcX1E1yNJnzWzN5J1BEZMF
NiDvXeyKFpDi/OhoKYLFsS7GU+lI39VBj45RmZgbX/iFOmMZxeYWxD2AofjMV6PUoWrncTWBzA6K
sm9Go9PdGtLbtJulAsMnZxxBxaSxc/DnDcewOGUaX/8xMUK7PdDZOsGLpYFa547Y2kg7Ck2aeGdq
tHRb4CTz2VLYBUVZZXtVbQtAv7k6DY5NsJ0r1pOU9xTuX8/x//o1/u/wpSQLgGdftP/6H379q6wm
RA9Rt/rlv/zqpfjYNS8v3eOP6n+Wv/r//ui/zn/J3/zPv7z70f04+8W+6OJu+tC/NNPzS9tn3euY
/AzLn/z//c2/vbz+K5+m6uWff/9V9lxK/Gshqt6//+e3bv/8598BSH/7WJd//z+/+fQj5++dfmQ/
yvbiL7z8aDv+rqb/A5o5hZpX6IiY5u9/Ey///h3lH9QGXpNEAxBhUbAVJRrCf/7d/sfCMgLBgDam
gQSR+bRlv/yO+g/QXlANzNl0YjL+wN//77zP1v6/e/G3AmvlMi66ln+Xg/ffb52UEVoPKBPB9YJD
XyDeg4q1fVla0wO0jW5HY4XWjXSb4ogS4+VcTZ1bafSkjuGS/bZA//lBfh94OUznAxsMTYQHLW5p
b7G6zRwnNZMpF81DofaJN5iJiZpChRev4iX99lDnF+cyR4YitKFUgfEwz8v5xzdkNe2eRNE8lAH6
47QbzMNomPHGhF7NW1YzwvsXmulilktAufwYvz1CcdiGPe0X+gcbbb0rN3Z0aGUj+0yjz+Gui2Vx
MNJMUfddMwLiqQluiaOpR6i0dUf8iPH72Au9Nc3drNbNUZrVoPNMpaxKV50t1a+1HpGy0OX6Wxmn
j5y3vneLbpo+K8PUfk2HWvw5xJH0zZK0zDXm2jHceEyGp1AM5pex7yQb8p9i3YfR+NNoE/kDDdHE
Th3GHuZOINeFG2j5+N2ZFel9IPDrDixRAJE2mS5W16tQUFXaXEVT2z2kwuoPjijzXdCPWw2NzuOo
f4/CN8Oh4j/K/qsNMBMZGoyw2wdjjr4M9U7rn+jvUh01M9ji+b7yQFabDV6PXfjCOEQluRzv3za7
7cMxNqqgfUCifqgn2VPDfFcH2iFBJ9P/CpNDpRo0nkN5jo3QZDSHfuiIQmTX7vAWagCGfqRychvX
5Uso6ftI2EArvtaOrlCfjNbBHWjyIqHtjPyLTdudvs5dMRPNaA9KcxriO7nzqvY5kBM3kr/r8ddk
uGtLLys8CQODyJL3Yaruaefj2Ul/kIbETeajElWcua9t4Cfl9IG+vXR8fEiIWcbkw2S+BN2XaU7u
RfzMVXTIlLuAjqoVRl3W5AnzoNnhXh0E//vD0jIfq4ubon9ukma38b0ub+7F4pK4LzAgifu6MQ+9
W+ja1irtQxnFypFfHky7kA9JWrzEaTlB/FHiBzOcf+R1KR2t2aH42A3RJyVNn+Kikg9GEEm7PArM
+7LJhZsHsouN7B9UUA+D/sIL3HgZ+McuH4rmQ9LK8SmNy9RzJP1jZykzYn9N85R2jD1bKH9mldHd
ppYx3DvlYD2aelsvFRNl16Dp+ailZnWbjrFgp4rpSH092ogeXhOAi/UAHVosxcDpbR6D3w8bPGG5
SnqzezBaW9shgIgP3ELT3VzNhqcX2vCXI/4Pe1+y3DiSbfkr2vXrBeJhHjZllhg4aqYU0wZGSQzM
DsDhGJ/1sj+mv+P9WB+nxAiBUkqpIMsqq60jK6NSEuUAHO7X73DuOR0Mt5E2NmgKla9gP5DnBGQH
dtBautP4emlHUiy5GoBUjgC/z5bExnLA8FA7PkzMrPMrjMwZfVUV5fC3X+here1xZ6LZFxJ8YE7E
2bXn/gh1qIWYWHaagfEdkMSgdKrA0qes6FWvMlsyTc0+WcJT7+xCqr+g97Sfvn0Pr5w3wHxwcnZk
l5Ey3YuHW6I2YiIn9algAtzkW0K8BFO7NjU1/z3aslcvhQOVN8XAqdw/CIgalmU11PWpVVIwfai9
5GVyIn4LUbh5b2ZfuxaasBBpoReUg2fHS0OUmFlpwLOepoXIzjMzM13k+ZSrtmHtEpOh2Ek4mI7R
0uQ0lMTCK2UwHIPoogcvXQngZp3rE5nFFZrbM/mdkuM28BkvXDSz4DwErBd/v+gsCQzwuFTgjTkN
qC97FTKpNrhnwxT1kcIEawfUw4zABGcHU776ZaS46Bb1Zxpp2wkBaGWqp+0wQy4RYntDI0LOsH+P
dvWl/4OE3TYGQATJ+dnG86f6QQgImlKc5h1D7odQkGQnXbrQB0qmRh8m8xjMHKcSiqcfCuewJ5AS
ASsaAElwFtCVCt/v+aYuA1GqjZCQJbpQTM/ok8INUCz4qO+D7BlQ4nB/AEiCd7Ln+xSNVTRlF6vL
TKTdRMwizL1BhMnbm+vFyYsoHyRLCIHh08Fk720uPRD1Ie2bYZn10lQpKJ3Vg4jsgmSU4G95YiD8
fzqAQF/Esyl9EUDMq3R9sloTxBVeuiHr56HE9lcfQwlB/YScL9BlyMWCpwOQPKyax1hCkNRPiNxQ
leZImXEwIRifoEPAKT0BTUOBF27Lz3BCUMVPsMlQgoIfji2qfSSa2DP0WGqgS0YXIGDnnDoFmabx
ooYMTQdNoHAhgiQjnVQG0AypC93AkswokZrsFuibIr8LErUrfMj6KLS5U6RazqFYY4The4zZe3Be
HcLjPH/BHxoFTA4jGt8PkOtQhLIIs1OUF21iQjrId5q4yKji6EqfR/dCU5ksnORaBtSJXQ2aVc1A
zqQIIOABwQgRvE4fZB0kJpbxnnnk2+KXeUSzjGqh5I5GP54VQPvk3t0FVgYd2Eap7ZzFcjeA368u
0eXIjBBdJAyE2HDwgaoKY8dHLKgODtNSs7yMwVZlTVAtE4wroOlM8b37GhtFbq8hbgk2OJgnkA/i
INubNaVUCBJYC0q0NO+9QazV7lRA34ReeSXaTQC5ozoUGVS7BhNJ+RnsXmozTyQrMkxHamJfN9H3
L/QDmB0sNE66qt5X8U0GeeQvUgPay8ZNaByB1pg2Wl3ZhS/1aPLcbqAPWYmzCNicKv/BxjmFcW7i
Hzd5hv+9+ZE/HWiUuvh75CoAy3vL1KzWWT62L/zzT/YFxOOfEJ8hw4BKFihM+Iba2RdD/oQDEj4G
hzqgf/lnrkKQlE84xXC4YMPBlABv/cu8wCxhgcMsIfkBEgOUWT5iYLZAnl9bBneEKg36kcC2se0O
3GdQDcpayDJzkG5kEvUJWO9QzHcMfygeisgPvZBpmi0EUgCoa1ukuWNKg49OgUhOjDkBE0Y7ifKC
CE5mWJUXtG022FWq65eqFg6Ah4pKlUAzoZcNFy5ovooH4TttKgRZRG7zOygfJL1NcqVqPR824hqH
4gBMNJpQMlsGXVzh1aIWPmR6ATRcS7B/7DhE09gkY2lxGSnQYS5Z25ROy+Nu6BiUpfBNCDXrIuoC
Ru0MsIo5eOcMMNOQJLfLvhsun73tVxIv3CMczyCsDXJKyPts9QT2Ep7A/mpg+E6lm1SMoEYmgwkq
g2rLO47p2CPg7wmoQpB0gdsfPg7c4LEJSWnK6rKIpJuMqBWoinI66ZQKgSi6Izylyd7zQF5ZGHA/
wOmDqJw3L+xXHGo5IyjsaP2NLhb9MiB5861TTEGZtL5V6nZRJ0hQy1JsTeF5hVgMktFmdqUUpdN0
ueopBfMRI6tEvYdUINv4ItqlbA1kg4bDjBa6a0GfqysVArGpIxdqf1sbPfTIOgXHiAd9iswmfYsO
bShW6rWDcy7J3YGDke2kbgfmhIWBArSaqfEFQlurdFWl6GVb9P1zwRpqydXVoljKvlFe66HffYdq
D8AGQlUray3S6Q81S+LSidXCyGy18ev3SPtfvDH0ZwMTwCmQAY/HLI7fGAJIhMid3t2wgPzwh3wJ
Kt3SGSCyIyR+NPlnGed/t0wxGumf7ccXjt5N3azTeuTe8V/4aX6tTxZ6jxDJcY8FLTI78wsMA+wo
wmeuVoxwirPqPKWKBQ3eHU5p1N/h6YPTkhMUPCWLBUn8hE5R4Fh5NgUcDcpHrO+28vPcdiBWQl4R
O5q7U6jwcYfmedYLdAtMQzbktk4Bq8sAoF12it+ttKxWZ1FdmXNSddlUD2h+KTdKsVALv5ikIAy/
rJSuWdZJkjpgv5gGAZqkzLxMTi2LlTeS1JFTg4AhTpe6ADSP1bCMJOimQeWk8k/LcAapEM1/Tyyc
+1e/HgflGKjoogMJZX+oOgAXu5dXEVWq6T52wgpA88ANMmJ6sWnei20szJ+95FeM7tijeroSd6ZQ
DIfPt0+pVmeVhfOo1lZylmpeGHbmfIB0/ZRoRbYsrVA/K9B7zmwrld6j23/lIXFFHn6jOIpSw16E
G5oFaGAz0V9pkdV4ZKiCZeqr6mmg6R/tPEVCFJUjyEyj+2UL+x0vjxjrprGarLwRWh20gr2+zvRQ
RFVLeq8xYHt+jF4depEBMcIyhI8PbDm3Zs9WIgILPcj0vrxBzXCSBdUcoIuJObBTUope2WUT4BHA
AjUnAFM36pdSFK6kHMSn8TLw15mxQUjuUKGahS1b9NmlSEO3adR5hgM6S1egkLqFzI+jZMYsLapl
nEVL2gSXLJQju5ald45kfrPjh4H3xIUgeXMpaIL2jmSz62Moe6QJEpitMDFE5HE7n8h21rMcFL0C
mXxwNYLvACwLIJUC3zNHQo4nr2g7I4l7qt7A/9eng98NMwv9qss288m86FrrKhEMAG5QnvTevvLY
+cA+wJVRK0caE9UuVJv2dhy6ZDvdCiIVYqV66wUF8d1K9rN3dtsL/Af0HmR4oejSh0gBJyMdP6BU
SGjDEzr5BuzS+SwWwmSmJsIwBSGt06M9y5W1pILmF0okAUUlqESlzW4tcNGYkOm7sgY/ceNuJtcl
POn/3Cu/Pa96vbADSMcA4ArXCHqAaKHZM6BFV6Z1HvvBbeQHuePDSbowJEF1/KIBK4TSyV4jhdeC
gcju7Qtvix+jNYYyN84GlHWR5AJAfm+NScBhQHxFo7cMUq4UOBPQ5YS20ZKrsuq/UKW5idMeAsYB
iI/7VLljYuC2CnWNTPWh2FpfohZR2X0vrXOgE5Na3gRIitmAFN0BKuOqqOF3Rel1YvPOYt3LKWDN
8HQG+O4QrCNPBsW28csUCkTOwdD0t6Umn/nICrZp4ebQXa6sdhkT1dEYWJoF9YtUP66jf0II+W/n
pfA9/3PhvvBSvqwhmVyd9CeTmtV72Sj+mz/dFf0T2mpltKFy1pZt/fpntGh+AoaEp524F7FzVRAp
cq8G3atbxgBs0meuivoJMFgEn6jT8p5ylH32dtYjiuD1wvaeDUAEAqg8R/6D4gFAbzgt42WDHu46
iiSR3cY1ZERtqmTpOcSUIWyjdV09tVqR2nEXBIk39HJzh8wQeANNEbJYTNGTW79k5XnaKdk1chPD
tDIgnPxsSl/xCbiV/bUjtzcIrgtoCCBlZ0KInR/cz46wtsOtU1Nnt2XMLgtQdC7QZQ6igCQr1XcM
4tjsPl0KMRnPN8M07vfxsgY83YE2sNte6HOnbmngIQh6jw3ihXvIz35UWLg0DDYr2MD3nmgodYGy
DMVXdNdOJb1U7SxsL0FNIjppVZUTsa2L1mbMx1GX9ub5UApniMuWNPQ1W5cCMpfqZPCGIdRWIB6k
niBZsMR9n0wM/zoxymKZIHs3i4NCQfUz9KdhXWquBbb2d8pF20bd8dsBGBt+NWwlgLag0hg/Sw+/
kPZZFX42DCF8MGqiXLYh6NLhYqEcGRWWHdXSolPRtFergBc36eAEfSK6GdNsQothmlYZdUh9o6kN
ZOOSIPr/1glwHo62QZcw9j8KZ0C3wE0BZgAr6c+tFU+eVye3KaPrbE0jgi/ONrA4m+rkYXPiVWz9
kOPnJML/PY+8Xr3Mk2kztE/wx4BOQSp7m9HClnoC7ej6J+DJwXGKsw2ImWfmTTa5ddO2JI/AvY/S
7OIndOaCnReOHs+Sox5jfMi8jbc0qjkIXRCOAUgMhCsQ53unolxXaN+O9OBb2RTEbmioXUtVfF4g
coIQ56bM2LRM8tDugpRNEFSB2D7zmFlSG9jY1qNEeXg256+YM47h+LVhnm4I3WqA3hqcA2ovzmgp
U4W+b4JvWVKUEyHQUyTi8FcCillXSAzTzmrxy9vX3PMNeEEDMFMw+QDCB795C616bkMrRSZoWY+U
m15HV7BEvQyQos9BD4p9RsPUo2WnOqTMMqck4We9ek/Yhlu05w9t8Tw5clwIQzRuyffeQgYiR0xp
Z14PWm9bUWOHpdJDQScCldccyVSYgkg5h5Dm8Lj5Rxi6547kywsjW4N4C1EDatn4Z2yeIPodcgZ7
5VrWBclVjKSx0fpIbMVvViDNnlSqvtKkYlbm6rd35nwL3P710FjCeMHobuDoYfTWAdczvnbcqBoB
PjO7griAjQKzfXb2fT7PHMMJpo3tn2rnlgepn5np6nN9Hk31OV3qc4AJvdA1XcuxPMHh3+efK2Z0
RmbMvqQzhv+0PHkuXzKb2To+eN8495e6S2biN7q0PNU18OP4rv3WX6ZL+JtX3bV2FswLDxp/59AA
ue2uWrS02P2lPG9swWG24TS24VHv/hKD3t9DMdSDYIqLeXIi90pza8f0hInv+E6L/1JsYaZ71BWn
4jT3xGkzoZPsRzwvPea2jjWzZpobT/NZBaEGYg8P4rk076+7C9DmLrOl7hmn8pkwE6f9AkTHXu3k
GE2a0+340E6eCxPFtmbDpXquzPlIte07P2bL3K5tlOhdfhuWC52TZTVLnVVmxw7qKPNw6jvaXD8P
p9ZNNWvt9wrR25a3F+9TFsGRAtQnEjx77zOyauajzzy9mrgXNyBoWJZOPg2umruocxRmh6ZtobME
yNPlMAu8wY48yZbsdDLM0ME9xUc95CUnm+n5AmIWNnVWvd3OAhdpdxvf8EB05yJp7qSYcsL/Pesl
p7WvQhtcEy2zya0FsLsNnjrBbWeCG0yIw393Nnt74W6zU3vPyUUoIfnIdbW2VYrnxqJQsxbpdSW7
6lIrcBStNRddU8ZzK4f4WhRWbt5DjgMFNQQ/rDx9/CsLF2GdhfPtV0CRfyNBU01BdwVkpJHXXkT6
xpGgDANoM/o/4cWU4tyXWofKXb7Y/iXF7D6Ui8AxauxQpP50m4JiysY2UpdMai98EosLHxtvYQXV
018k1wt78APD/fW97efKrjadt2dmiwLYmxkUSXnRB9AYVJX5YfPMFfUH0sU92NivkPJbCKpwqpLw
OmbhqZltwOa9knzNNaLkHBJHZ+CuX1WRORnKeRNY3gCstzwsYvEhCJVTorY3YDde57l1VRrRQkqs
ZZ2xL3XeOX7Vpja5A9Pht4pls7wLXTSGTyLI64K2bxpJn1GsMT24lZdoL5uWRTfY/hBOdSXiaMHT
jiVoWosAkvS9PLxAzs5jrPCg3O3lhu4wvQE5ieWh4OqqKlvGWnShpKEtlek1eOtWLTrdwMlivz11
eyfQ1hgC8IAeExBhgbZyP6LPYhMyiHIWQugGRw2LQdqKpgi7FX+IzKiWEZtK2iV6HyZdYDXvXHyc
TeBvDC8MJyAAQPBFUNgfvzbTb7W+Y5LvaRp0oEqrjZx4aAtbRZ+Ap1WMXRcqqi0VqMnefurx6bP1
mx4ZbuCjocqzXyvQWmpWXasNF3Elb5IM4oxhU2aTIZAvoLyj2TFTNHuAaoptxZU0ffviW4HQX6sV
iUXEGWCdgyAHioBwEvciu0KtfbTVaeJNKSXyrFeD6zgzk6VUV2B18oV0gobtxmZafgZkG+hfovos
0fJJI2XLEBT+APCRtaoOBGKEICsOuuIeXabVTWbQ9yKi8Tzt7hR5Cw6BA2fqnk9ETDHKU/gPN7UU
fTMBz3EyUUSyQjGWpIq+1Ylm51FJ3BTk/e+sjS144NksIa2NqUEKDFadt0Huh5dSm1FTZnV+lZLa
TdvW94pmmE+AaiiyaUhBcwhoPzKeyVCdZxGAoZlBbnuS1iielZHdlrV1CvzWLKAhWzaq9BVSVu0V
a2U6pRS41u2XYPMqPU1tIR/ZG9GUiSiLBQi0QRhzYYIh88pghX+rsvMha/vTOFhYRtiscimkqIcF
HeptaL2GonrsVC1pFgMhojuQil0bgX8u6o3mBr1yu10/H8rq/IWS/79bSoc73H8eI003OQ0iZCsf
2x14lMV/4THaUXU0KPDGKdCSo1kOlfVdsANwEFp4kX5DGIxkxba09JTLURXghmCCuPAOfN/t4n6q
OqnSJ9QAUI1CKz9qzMAWfSTUwa3Ajv1ayshQI22MNDWS0TwJCPzo2M5BAnYLk6HeYLIymaZ9jCxj
axT650irVFQaQBNUOWXQKPpEV2l3KzepucYdd3PfzGPZbgYdyc4krCEvIAPOUy9QYosh/JIo1lfN
r4GKYyyzkH6JrATkYEHSUkDom+aikw2gfYNARpCFMoP5HeRWAOxUlthrk8Eq/TNiWhWzactCqOcZ
uZA7WWIUcIvFtjtlTFJ84OAg/BUYgL5cQKk+nkWNaJ0yPYVcqVzma1WLyx9AJbQuMtXiehh6JbBp
ZCbfcoukaDvv05bYRhqK51GUdN9Y2Ri3FsnaaBr6YYw+jTgEl4HeB1Fk+62KHo42zQY4bEFWrfWk
lB5CkkmqLQxR9kVmeNW22AdKa/tsyIjdSQ2nBA7BOAKYNE2+aqE+LEG+petzQZZKHM3phaxSs0Tq
yKILOUQteppVRABoVGtz28rj+CGME6G30WnbL8CUgyyy2DBDB7C9r9DikKCBztFk1qaOSoWmcdEP
U4EY3idKZINbVra8OFUU3/NJXSDBQpQC1jsKGrsQavm7WhEptnM9pVegxg0EHGpi/jVmqGa5YqLC
epYyA1l8ouiCkwZmODglaI0o0LdQGfIEQaVflFyz7oA9SkS7VJJAtKusldaNwNHgQZiZvpvwalAT
Iik3A+9UK9pKEWehA6IBVttpqZambUAf8FKvkDmwSQuO35kZq3EFMQL0kU2ElsgzoAla2dXFNgVr
AByaWyROCXGkUFYEu6s1hq5pJkHYjhgkEqZ1Z4GHFroXRrkoq6LHhTQR8WNJ8hLg+9yqauC3a2Dt
WZmWk06FVoeNJIPZeCHIcgGBiagJJpCYyiuzZcY16VgIdMNgXkM1BL57JEPnF2A3rLEgiPrKAVFx
c9slFM0EhhH3eOdWnemLISQAg8copqzToBch04rs6rI0a2gE9bqZZ45s+hU6S8Ahn3mgH1EiJxwE
88wYcj1x1NZA25AMKJdk+6mgm3ZiVMMwi8veD2w1opo2y03egNkThZh2mCVh5PWq1H0nrLO+FYIs
lI7KTDCVmhX6YIDR7hv8d9r2E7GnFii6GUYq6xqSu31Bz0A3jboiYO0iFC6aNPHaOMe2VfSulW1L
D43QQ1Wr/5Ggl+kbOCdxqBkNY4odx8CJzEPdijTHEmEh7EEs6Q8pMFMFDHmCmriSlkiBCw4ZPE0K
lRdO5edrX4wsJ4mjqB36FpmllphMVaWfKxKlP9KmFSDjB9pru6WFv2FFAdkz7MD2XGvkIXbTgjfQ
11WeSQ7gb+jnSEC9hxgwksIv4HOU0VmhlLrkGF0oBg5jIZgdk0gKBpSF4xRarAMop50UZLIiqlgk
H+yELx6O4q+MBVFZKdsqdApDR0maDgSUaot9qlnCcIkSI5zDUguzzBVNlokA8BU1tQ1TQAmOhJUh
znUA8eMpQxjgO0WKjPUkH3K5nfRCANOkx4OuzHoriSDe0DOYQyVQKTIsKCapKFIWWeEMRSvQSTjA
CZ74JaKsidgk6tdcQzO6A+VVMMaz3HoAP379FV15KuI9EUzFU6DGoEuInhN2Y3U9hDbjtEn0WV0w
GWwNfV1JE1+IDYDCe+jhwPKISnyP2+nqeaRnEDAS9Ur93llq3dp48PoaNB1B6GWF0LQzmoOYfBqk
g8SuVRpihQhCr4EQ0dQjZYKwLkRwClxzMmnbqi1Q8KrSByHWKyc2oFcBUtfMBTXSlRUraBwwyjqW
nBB8m4ndJNDmRlRtaz48OzpEeK/IjuP9aeCNCzgnia5l0wjwotMhJ2dxi8CgzPy5hndvRmRp5v0l
sAKeFaArP5Kg2pXV50mguDr2cVY0F2op3ldFdAVuq8ZWYmkB1rSpUiOh5vutDcZsNmuS1lVMstS3
znYWoyI3XFRFaaKNtFhWVPsK/PlDX5FVlyjYpQX8YHktBZcNK88yiHOCaG2mVOG8YvG8QEDXA8o2
iDBYQXrRRb2XleFX2piCy7SynBm0vamhMRPZcdTNwP1WO4RcA88VOFap2alvnpFQgaJ5qXkiKAeM
+h6Nr8RpmtyF0klqp2IwjSl6clrfXFhK/EXrlXDCUhGtKzEKs2B/FAbdBqGS6g5J6lZKv4iGIlmo
lSIsQHxxA/BwZmvQpyjyNp+1yUxGO1mT93QOIvzADok5o0GGLuXmukJJsNGthYVMWG7GgaN2d2gk
gPRpa/Rz/P4XnwZfqlhFMZioqzSJFo0RLqFkepo0fWOL5mDB2PbTpkQvjSBi2CJQr0AJeK8JMfGy
JkSnFuhrwTGg0eozEQObgOCxoswTVHkSNmCx7IZlXIiLlEjLFqxzTkYku9DUizpssWpgcoChnQd+
hXjfNMuvFCKkWZxsct3ySjGd1bE8E3vzc1EBwawP8Jx7RDufgb6FKkpxUclIx0SKYg9mdgZjpNhg
dIu8sIvRyTC0iRMS6TNYoglURLgnk7L7KJevaZmZTo3d6ACp7xoImsq8vGnk+CvsqQMUUjgHS9dV
w6tkjOUwApGGg7pEI8AEvs+qNPIl1JnWchp+gUyhCRyuJN10JJzUWpbawK5bqP1ItY12m7OqFWs3
tkKn1vLuqgkxJlBsiZfXZRthO8poT6jpvakKsZMbjXTWSlJvs+6rWqQER5u+weWgQZichxElhssa
DaSkwAOBBUs6iyWg90K/nJrwN1y5EB4G6AiSovWGdPAXckGLVaWC+AKQZWD9hIWQXKpxG9pEuY7F
AvhPq47sXNZ7qFQ26reaNsPpkARuUiIpiIZOEJH2V7LaTrI4dCUiUwDJ8Q5Rer7MSIFo6JwGTTBH
0f2cDIkDcdo5TYmFmY/uhig8GzJIDPs4N7rgXNC1Oev1S4NBcBbWD5rCIkS2lJWsEd7vh4ZMPfBC
1ai9sBiKGO4PujMTM7TFksku1L8hB5NkM1aLtiwkZz0NwEmhX8pSdk0M366MBJF/Mw1E6xId3I6G
2DyRpAo628nMgiQDFCWm0IsITaRu0+9hIk8EWt3Cy/gaEbgR4T0pzFM1vYr6c6GmWM75qgZVie7j
9WvNGl6gAGqbCr8czZRgaC/r4DOKyY4hIc9J2QQi20LOTns99pBW9M9Sqi1FFk+EFEl4s/cRdW5a
SUGjoip5ZZiUdhV2hY1DpphWgzygdlbPJIgkxoDrug2/VBWR776VX6pFIEpTHxwINviX3SDRrUnT
Jhdag0Pa0idp5cMyy8N9UvYR+i61wZVkFULmFN6IOLAHcMhOcuhsuPEA1DlawmaWnp23WrUkHSVu
ksKcVNFXkASBEHaAY5u3nIBWK9fwrZuZla87mYMidbEHKZ+OSud3xLdCMA8G0XhQUgblW78MERcw
ZnohpHsqCD2bIpnkSU37GdWz5LslJpbpxHpqxhOagxA/qpgYumGutyg9+7UwAdATZ0FV1NG52oAH
EOzqkUpAApip91SLs7WkZn3jAfQFxh9QTevU9qHdjgybpqXwtQiJqNvUqTTT9EYEwUun40hkaB6x
gccDxy4UAHMb1P3KAhFMvcHcJs1c1n0jcnXQL8RYlKZ+FQdZ9iNF8/YAKllRXRmCif5C0SxBj9KB
oeCzmCKYPxU6+FcXuh+xSwNUMpCYTBt1VciBZNpgzYKQcQiKSRm0ml3xgK0lotuUphSorcYYMqcm
NXDcHWQ1YrcwGGCFEo6Gq7aVq8qRGOsvUqFomJdJ1NLcjmVdO8PRI5pu3wV1abdqzG+QwENaiIWu
4lg0Ze5ZWqmsL/IkEr60Qy6cwzPpy2XS64mXVb3xIEGKCLDgogaytxPi4e7jSYY/bRoY0R38s/IM
T/kQju3w9okSfgIp+E+31AA3+e99aIfQeH2gp2zDe+QKvB1plLrY3tKW2OGtEdI1+B/qB/AvyMon
ZLkgkstrG2lOgqfvA/4qf+L1WP7P8xf4+u2+ZJH4s7k5xmPzLMtBT420DYdEofqIis2zp5Y/oXDO
yax4H8f2z9/t0SVkqg96dEHWkLJC8heNDD+f8dkUcM4NQH4kZLQArcQfwDdwwWd74vfe7F9ZIW8t
2V/ZNw7SPmgKNCTZgAJAaw3P8eLPeBEA+A3AwZZIczsBf78Z4PCgg2ZAx95GCRowKZRh+B+sqmdr
QLA4UANdIehJ/Pnzv9ciAIz+wDnQYPlUFERk5XERcHj38znAFIHAkmOYHqeAz9HfbQ4O3QmKBRuv
QAIIxErbPwAVPp8Dy0ISG+AM1MgeJ+nxgn8jYwC2yAPXgSx/Qklbw1rfLYTRHBgWsJWKboA17HGK
PnAa/oV5+ulPOGGUPmw9iWhTPWNmevcDuwP15QBP5nTLwoS8JkoR4s9qwvbT3Lt4HP/RuvKv/zFi
ctra/Wc/3J0Dz3/96SlfXv/VO9t9cxZt6Jreh/32mfune30khfqD1nejggvOoF838YJs6qcpfHNM
eHJBvT5Zk4cTe03v6ofRFbC5D79CgHJHOhqWY2sPHZffLcfh7Ubavk9egdr6pq96iH9pRm7CDWYi
BPJvNDSvhR86tLPuszU54fBC8jAaHQWtw0ffWx1bXPWBk+FCFY9E96OXx0XBDp2J3bjk5HpT1Hdp
dL8bk79G3lV/6BWmFKwH48XMWSQOHrZeP2zSvC42u7H4DfNY4NCRZ+uIRbthHo3TESZ6gXW89/6Q
othd5vd3ydkakuYkQjC/G2t7yxw6cehEnOUglttQuma7sR6HPsKiuAS1H8tPrqP7/PnYYMzbffn7
M7JagxDvBPgbVm2t6fmmiUZ7HNXrY13ltL4fl96Bkj187BtAnaOH9cP29m/yu3UwniUOTD705d7U
gHJsL+BgXQJF/YoxROvp4Rd6fB2fI3KPW95ekMGwP1qFiGzGb4az9Bz6ZKiLsqgKTz5HwEW8auTh
TR1+mdvVm1c4wkKGEN86oqN9LfPu90MnyKnp+n49XlKcQv3QcVfrsVckc7ThwYPyzezVgPoztBnv
xuOGCDoguy8PNRZwYVj43/8n3WT9bkh+BY1jAo/yAGdrXGEzIh4FhQ7HVx88/NbaPZ4CJ/8xoWvs
s/+5G5Y/hIJmgndPxdd85J9JlZee8zhZ8vGfPz319jgRQQZ/sNuPvOuviRyHCNW/KEZI79ZkfDa8
+xYeewTejhIechzIz9/vESzmH9hedHyvnOf414z+Xkhjb9IgqrPdQNs9ewTPz4YkSfQYKM02dNgE
OYQpR1NyjPMRN7+mewbnCKehXacBOplGt8v1WA+da3dD0CGV7Abic817AQ8ddk4xDeRhN9B22CMs
OHRu5XubwziCqXWGzX04nttjnBGTiOxPAue5PXRuJ2uab15zuzgDyMGDbw+C3Tj8vfGixKGjTqM7
uk7Zmu6G4gPz/tuDB0Y8QKrN6PTl7eAHj7uhCPTHwx5jHsBvfj9yzHh29tCbdWgOJ2dkGpDiPnzc
WU1gc0aTIHH+vkPvd37/wjhAK+EI47J1Or7bYwRViw3dW2Agrzr8ZhfII52t+7Fvt20dPXR6T9cg
/x+vBvUIs3saAV6475psFa0PveFVmjfrZP+WjzDHpxHsOtznim2ikQ8Nip/D3+Bp3W2yuxyQl91Y
3KqBRW335e9HF2d5+oA52Q20HZfTwR4608jMrMeZE2gBHWFYbtt3w2xv9hgpxvMNAn76ItMK3qvd
pX5/gs9z2q7HtuIYRzOaove8ni3z7aGv7RIKEHWwTnfPvZ1iEHcdvB6uc5xy442Hwujh4/Idvdkf
mJf4D50JEOLCaiLNNc5CHCPqWBWIiHd3yGcYxCO7L39/oa1A7na3piNPGLTnRxi43TyMDw9wCB1j
2IgNj7tuN9h2Lo5x5N0mFFM8cn+gcbW7zO/PMXgc2OYBmVsSPOTjsJFX0w9dc5/hXN1j3TngotiN
tp0T7Qg7kOfKN2QD+rvR0MeIalYbere3tzlnyaHTgXzv5iT/gW042i1QVJGPY5hZiLHvNw/7kR7n
tzjCYbUE/W8zmm1w04Hp/QiO7X//b27+XwvNgEQA3gAM2CBJ4IpgoK16703861JrnDvj8NTa8/vn
exsF+eff8nhhcwcJ2BXPRxnB3Tffymuhzsttym4utwfjEay2g26hcQ5ny4h8YC12uh5A6Y6MWTG6
32PUruYI20eDSkfYi/OKrjdjp+MYRyLutRzd6zHOrUVOH/am4BjmaFlDZ4mN7lY5wsyebpDk3dMT
4+C3Q23zBdy53SjbvaAfIWlxBUQwHY3KgYWH3upqXT9EJ3/Q9f4ZJR4hNFtBY269u8dH/+UIjsCT
n8Hv+cTLItS3N9X4IkeY7S+bigG+QkYpWbQ67y70+27St0225zAeI9N7np9g0f2P6mQ/8sExd/g9
T3lAdbKq7x7Q80Cj+9FWBGv5McwyutPuXjuzQR4OUs5jYE7+uKtPzupqtCKfRj/CHP3Xtbfyrj97
7v864YsHCdGTF+sfzfLgflB00A1zwl+oTr5rbV47rN84wo9Y2pPBBHm4//H3K+05631A0zFsPhAR
mxd1hmMkB8423R7MRuJtGYcbfl6ZvwRMkm62sI4zDkICOnc39NZev196fr/o+WSvV4AA7Blqrh5+
6HM4GABFjZM/sg0M02hvQ7XZfGtj49T4S0hGB5mOu7vN3pm+g7z++RM8jv+v28Ag/UQAu/Pft079
UwSwvynhURPM44tS+/hz+T3m4J3PjOC9/6ra/Y/9lbBlYRyvtKdH/otL4A8IQNF7noDYrdhHv856
Yb8/OG615yCBG3B3hZ2L8bERvZrmY1AlRFlepnc+NijytEgHvLbFtmfE3hb42Nhb9MI63ZsHbN0D
J2LFVXlfu2cwJL7EmX7sni/4ThjfMRqnTeibgBQb3Q4A++svvfOPXeMS/j70mveuooN+WcXJDB5f
Ti8JvZ395VL/Ekr+qwYOa2a9txBBzQwVBgioQnWEM62CAusIF7JRoYjuEXzvHwVbwlTLtNAeBpFe
dIO86Wn/1ec621QgEmPrbDyJnLIIYh2gBkUfmgHmwTcr9n/5YusgpJu7/8vd1Sw1bgThV9EtSVWo
XZvwd0kVGAMbY5ZgQ6r2NrYVe7CwHMuCEqd9jZxz2kNuOebGm+RJ8rXkIeqR1jKeDuxSVFEYqNao
p6enf782XCL9QLBN9EVTloCeDfDVmvmzOdxr7NbjdeR9JjUDMH/MpgYXNxE7B1YupglUPvblbinS
zavcUTlOfQ13UDCEPcJuCwFjZ38yhCdmNpNErKAkc2xa8W7DELvoDjZxnixB+/nQV/OkRFBXpYvU
E7cmBcLGB0B7nwy0WR2xgEaNua61MVIDQ4VoFi/Mp/PVdGRQlJ5qphtof2YBbxqV5brwQ/8m7CME
Aq1a/TwBCWwo2Nkh9xKqndhqJ6ER3oSYCGgYQnsgUeX96B2kJmF5l8zSq2ZFWW+oqe9d+bMBS6st
vZxXpHx4rVHcwDtaCM3aVXCaw2Q6N2SI3RLVzM3fYjUPofcCj6Z/+0ynEFa886rRHDDjZCWSac35
CNMFubreETid1AN3rG6s2CrNRHJlxLHq8UNI4NDOREfWNVC0weP/rMsVBbgoCJhG7L7WxsNfc98b
fPPuNrSaLIA+606+5U8SJr0ljtnTeXGqe7ZVgElZ7qs9haE7H7HLBblUAbq6Z3FBosOnjX7CoYr6
VjpD4hpBKV84nzMlXFtq/a4oxG0VqDtmdaQjDVwPHMhaRAVOcRsXad8uLxM4Em0VU2sWT8hizIW7
mGWUbY+6JnHNtcN70r92f+W2gM14pmHim5enGxSgJubj+lZzSpXfRDWJKvhMDW8c6ChSsVlmuupi
MOTpiu3i4VM8wRgLTliAyRfwTHj3cf2tgBnb8ZP+yA8CKyAtUa69iDsVYpAYAWq4s750dKhIiVcg
1iVqtjuUB1DeqR9ahWGEf+Gq5Toob7TjexKFER2ALDCJQ6jDfbXdkHtp6YhkZxY8/BF6wDZ/+JTm
Ws5nD39O+prHaeubArxGFlVbobx0nobrC3TV5N5W0IC2cWf35bBwwCXK5BEnGKOtzDtSETOL6hIl
54AR0ZZNDyh0d140EYchNABDidQzBkmYj+urjQ8FH6QuURr+Qd/0VO+OmVsYuOG+3kyHFs+3RM35
gZ55XRhzrKIK8Xr3Ve/3Ep/tHSaNodIQ2PwAfEPOH91AlQfm5eKwWbbUNRKbXz/J6/9TbugH+p5L
nYDQNUJ0qROmBfP7RM514HVUcAuUHWYvSoABHCPg4uN6ZWsuZiWfbtGdhJMBpYXMsUhNRYlygDMw
eKaAlcQoL03Ur+iknSN6ccPJVjch5gW2SRFvFMM+T31NDQjkrzHzUZoq36oWnZfbiToFd1w1H6+V
+DLqIIYI6KFij1vJAlbmPnpTekpfc8Jb5kSvb6jsz1Acyb1fgYgI6jiHAfCmopFZYWpZCTCinShq
3GdkJRY8iu1NE7jgDpA64wbKpsBakRHqhQO+ZxIWfGemvVMU4DKFLhEsRSEUT3ZKuAS4Lodei751
9i/y4lCTCFe8m6ANx7f8uhq6Q5x9c1DmW5ciXrp6iz+pKVcNNQnYvxYw85N7W53BwHZnQ1bg1MJo
YiZumKbqTjtzZkpoCxzpFnpZxqMiSwTO9ani6Vi0TLnzAh1lKiwcEQyUdxZkdPChNsKSZQnjHTH6
gb7lgcKaBLIiCKvEPtMSWdgzf8pDhLUdga07h9UOxIjSEv10Yp1jucg5sAcKgiwBTnIO6Fs9nRbA
6pYWY63ocnTQ7KqmUBtGgFPDQgKWtTtS2u7lqBOevKtu7qprXeQ0IhUSpDXC9YZOZmNJrBixPDIL
bemoS2iky/ueX8IOCfiIK+3P4ZEyfkiouvfowQlvvXdz1EJNvTdeEyUX4TxenMz842o06tH8Yn2r
fPHAVjxREQb54JHmR132UMyjFDCtO1OUNQVJmb7ZrFFnrPNJaOvBAE3UTRXNDTGS2azv9vPUERJZ
qW1gwbXOSI9RgzoB1x5/zMA68w9FLAClqJXhwepCqvRWUdigmQ7++fh7NFaJAlxngpw7VnCCshEA
2ZYxFRXXGFwvEAbtapRybaAkgefhMT10b/OthGD4cArGRtyjN4dahQn8Je39jNJAxcL9eztbmJ4j
8NDDcDwIwcCuGsON1DzMtIfhrCgpNvu5/kFrqVjPNOs5rGHM6/YODaVwVfznaiPQG30grG1EUWzo
kcQvniGw9wAGGZZQFtBBp2o6H1lmTcaayovrBQNLaRvDK4wsxbiC7JyuBLAM/LBfw2BccqtsA9gC
Iwb2trcBE7G7i76TSqF6uX0v6zBwlYL821RnVvL/bcLaubEPbDFP+vtCDZHayBppGKnFwpbEQr+G
2v3ZkHQtDxJJGBwHcFAtTDgJdISDmbrn6czNulHC699FDbhNzK2RsA0aYRDa5bASJnGzj3kCPLsm
0SR7hOEH/RHVMluFsRKJ6CMVjMnDKzXGBIyJ4xjBaR7OEnF5YVnCq2GiUVvaQbWivUwBBqQFEyO6
qWWyu2U+ri/J5/6MmzvVV0e1nX05i+3F1iVOyBUqvO7RiM02Dr1cVWwoU/jPk8cs63x8hZdC1l8O
UAd1E7LNkai/OwDQrT0ySCCs3SF1G5YOUZCImjdCmjzxbctHPcZk+F2ZIpOoF0+D84SnQZCDUGll
z5GA5WyEobE84eNn7hYpIQlsziN9rfM0JSKyR4AeJPSbwaKhNoWD0xjoXEgVYTKXs/u4uAuBrZkU
6QvYGwv6abaENptuxse2e8oEDtimSFwMKJ5h0bliy3b85HaXEx8wkwsJTd+h3T8E3GtgfsdeAq35
7hvTQsigh7pBQym9NyVqSRujGWKumN+1eB3+AIGVn/l3XkMFJRiDEsCLZ9oaqiTRKXalJqi44uaE
xJyUMzRXcKoSZ5YY/MFHnonPAAAGotlLB6tKz/uYb1N6uQAwQOABaoqBevQKJS1kMgGxwG6FEBBq
XFIRAlXliTKJyrxsItOJH2Aw2/fefoTBTBFaL1Jlg9FTlCXxEOzFgO4Rs1OA4+C+Kd1wDNuUSWpd
wpToIn3LVyuReu/GwP21Fisgmb9ge3U2fesoniMrYvhKqhewEubj+oerYGTWJcLLDcqD0uQ2c2jN
QlMrB1gRNIYU07r3EHL+YUsCifsywwTupIAfXhuA0TPvfYy0DuzFUjNuh0LpbwGStotYH6BUqpuG
X9DxKQFjcXV88m9D4rOsFvWZ3LsSJJjnfcvMGad41OMEW7OAZaC0x36ICXLsbErUKVzEkVW0UZfI
anUf/kbHSuLnjyRwfszHz6mSvLyYOO7zyEUZZI/ZlnSvFuL7lFhw/m2+DOkvg/B5fW9Zhhj0hb1l
XjSMoOcSGgs92Q/gfv34LwAAAP//</cx:binary>
              </cx:geoCache>
            </cx:geography>
          </cx:layoutPr>
        </cx:series>
      </cx:plotAreaRegion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>MAPA CLIENTES AFECTADOS POR FRAUDE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 u="sng"/>
          </a:pPr>
          <a:r>
            <a:rPr lang="es-ES" sz="1400" b="1" i="0" u="sng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MAPA CLIENTES AFECTADOS POR FRAUDE</a:t>
          </a:r>
        </a:p>
      </cx:txPr>
    </cx:title>
    <cx:plotArea>
      <cx:plotAreaRegion>
        <cx:series layoutId="regionMap" uniqueId="{92624525-850D-4693-B236-3C9D6C5F008F}">
          <cx:tx>
            <cx:txData>
              <cx:f>_xlchart.v5.10</cx:f>
              <cx:v>NºCLIENTES CON FRAUDE</cx:v>
            </cx:txData>
          </cx:tx>
          <cx:dataLabels>
            <cx:numFmt formatCode="#.##0,0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/>
                </a:pPr>
                <a:endParaRPr lang="es-E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viewedRegionType="world" cultureLanguage="es-ES" cultureRegion="ES" attribution="Con tecnología de Bing">
              <cx:geoCache provider="{E9337A44-BEBE-4D9F-B70C-5C5E7DAFC167}">
                <cx:binary>xHvZktxGku2vyPR8QcUeQFtrzAa5VBX3YolU97zAihSFHREAAkAAf3Mf73fMj90TlSkNK6kpamza
TNRDqjITgIevx497/v2T/9un5vP98J1vm2782yf/4/eFc/ZvP/wwfio+t/fjs7b8NJjR/OqefTLt
D+bXX8tPn3/4Zbhfyi7/gREqfvhU3A/us//+3/6Ou+WfzUvz6d6VprudPg/ru8/j1Ljxic/+8KPv
Ppmpc+HyHHf68ft/byBMV95//93nzpVu/Wm1n3/8/tGXvv/uh8tbffXY7xpI5qZfcK2kz0hCk1gr
kjz8099/15guP39MyTMek5joOCYP/+hvj3593+LyPyPQgzj3v/wyfB7H786vX175SPwvPyhHszud
f2eCrPvDw+F+eKzff/v7xRs47sU7X5jgUjff+ugrC0yjG+6bf6UJIiafaRYTEXN6skHy2AZcPBMJ
oZpz8Yc2+DMi/TdG+K9LL63wX59cmuHf3//1Ztjdd/e//Of//c0Z//dxoNgzqXkSKyJPjs4e2SBK
1DNFYkpiyX7//BSDp0D4EwL9sQl+v/DCAL+/f6n+3b//9eo/jO7+FzN+974r8fKvswJPnknCpRZc
n7TML6yQPCM05oon4hQp4rdnn6zw5+X6Y2NcXn9hk8uPL03z/u6vN81xuO8+/SvTk4DnMxGThD0u
DeyZkDHXKtbnpIWs9WVE/AlB/tgIv194of3f379U+/HdX6/2m+6Xf6XSGXvGJZNIN/yPSoJOniEI
lNbJuSyrx7r/pjR/rPnzZRd6P797qfWb13+91t99LjtzykK/KeB/Xwokf5YIHnP2m+rjx0kIlUIS
qcRvlYKgVHzp+H9SqD82waOLLwzx6LNLc1ylf705Xv3n//PlJ/ObOv73pmAwBecy4Vo+tgElsAJJ
VPjvt8edSsCfkOGPNf/7hRda//39S42/+sdfr/GfjLtvvss/d58BSn9TxH+n96dQ8X//2e/dw/7e
3R8e2o4vQPPTnz5oGr3QxaVPdS+nSLr55cfvOQrK771MuMOjKPsdHz2+4PP96H78PpLsmeKhc6Hw
nlhxhhhePj98RAV6mM4Mrvjx+5g/o4LEsUCoC/yfQiiPZgofCfpMadwDkY5QV0z+3ti9Nc2am+73
k5///q6b2rem7NyIi8n339nT18JJREzjRKGGEoJOK5GSAbfYT/fv0Dzi2/T/xHYjkdFLfgcMum3r
x7EoukLs57Gbe/e+jeWk8lT3fqmjtDETtd3bKi+S3u2bKrfjcpyJlGuXOjZX1bhrt3ZcxI3Io1yT
K6c2Xt03rjZjebWVi7PmTTKLIWfXnFiajDfLUMqqfcXzrI67XbzpqGG3im1xeUdWKvAYWUer3e6y
bhLjMRsmNtDX1ZLEvEgrqSn+yufC1+XuLNa4jklfHUVFB97smyhKhuEuXiPG6p3vp940e9qNFVnT
oUtGQbs0o1lc6UO1xRsVaVR2ZMhefeEBf6BmBUt+qWYdC8o1pUqgbCo0TDDnl2pu16G0nYjzn6nK
uyVJ7TbOihwI07HudnXX53mXRtOS9R8jLzcvdmXBms4fa2un8sNcqsWwdJFlDJW4lmZdu58cyzpz
yGGcar2ZI5cnQzrwTbYijd0UJ8OujjMOZau2HmEBoVivm9Q27cLtLs+1IT5t8qnv80NVLA3kyolk
kCuPFlYkV2NecWXSpG8zNj9vfWZrc4g1I/qWL20e61290ln/MpiamvcCeoR0XUTCDdVgCB7ti3xu
m3RVrsHXpWxzx66jsc70XcRrPY573WeO0Bcb37pJX9VZZIQ8xjSRtn2Vd7ayvwyE02k5bm4xXu8r
MWVa7/osnnH/vi+jeX4Z+6aDEmrnMvwlKlPhab0UHY7dW0ogwtD3XkRXjS9p1O/URIL85TSVOHZR
Mdl/fNrmSAoXJtcU+DSJhaASfcOFyYfaSdVUy/Bh44PP9Q2XItuW56RaZiX3fWGUKw4s3+p1uTGT
2eDkkasXV13TNpOqvn5aHOSVx+JILSmaRC5jqWScXIhTysKxxPvs/Riq17DzFcl9sadqWaP2YJUP
qpqXorXFbcQaq+aXvpzAx+yeloMCnF8IguynqFBCcWgnJMAvQ2GLl7Ka7Kjfa1Mb2b6eB+Sa6moY
6lKJ2wQGyVSaT/DHZktZvfVmSKN+pnCtco3Fsh6zbQov87ImS7FvJysdfaOreeXRm9Y3c/zRcDfl
9StvMl6/ituaqtunT4Fa/vgQYKWoJghnglys45BWv0ibkibITdKu7z3rq0Kmat441CimxSTrVcHH
ns/Pk6gbjTfp04+mBL3m44dr8GJcMbgWZYRf5ux2oGIqNp6/V62a1uynaW5r3R/dqHrYMONNeLgu
5xADwgxtxXYkGuekf9Vtcuz4a8s28I1pUeYhUueZFtuSTqOhwS/yqBjcfiiorpI3ZmoZk1dq6kI6
WebC4J5q6FfNUkY3jSxs5m1O/pm1deXtO9slFaJYFEPTtWkip0gkR44KgCAbbZWp/rgyI0PgjmMD
MVe/atw54XZC3lnnYYJE7RiHqIzKMuSkLPIKxicJ3GnYDbOv3bgrdVwMemf7KcQ2Z3rFZ/HpLnOv
wq2Jq0qcy4sxJBZvixZvxl2Xh+P5Lpy5KhPEvTdjj4cLQ6koPmVlMy3ri5H7bLGpUR3pPyKJdtBw
N27I1IeNjAWz+6xhiu6pLUmBAjgkbcXr1NFY2/JmzReq9G1lyxom6azO5+zW1lOnontzSpCNznsY
z/eu8fafM3UNbs3XDvr+mdSxq+jLpmKmrq+rjJnKD+kWIRqQYLfZ4auLbYLUscgszpVU+RzdidmF
rNae5OyjconuOjuGOmqkzotqx1Y2tPS4NgsZaVpOqpFJ2pFsGskB5Zz3H1XlIpjpfKs8sL3qjTxl
VO9y49+1LRmXQ5/X45xfybLxjv00mT4Yt5SKVs3Pbl7iuE5rvdAqe14XXfCzxU2Jml4wso7IMV3G
cqj06diQXyVdrQRiDyUIpRbBcQFnCpWRcdti98FMotzqXbZtSd/tzjkv6gcPlam53uA0S1dRvJiu
XyDd+Su8LMe+3/OqddFtwuJQrLlhA6zoFj0sd/OQkXbcT81Qw6uSgoUos4Oi6kq2VT72qa/5IMVd
Rb0s8zIlyWiNvHNGMre9I74a83eLr6RXL3u9rYRuqWS219MLfiqgjI+yfmWIzvGA0x+Uk+Df5uTt
dF4D7qniKuRsKeZoXVJZtjP8YFhlP0ZvLTUNsSrtxtm44udztaOerThxlNtqSnZ9lJCl30V27WAP
lEfAqnTQZZ65XS6qnJBjVxUT0y/zKR7GT0RGCwKXOslQYzndJhvto8b1o3oua5FnyaFt6db5q1bS
jqtjTbMQ1NJGG6u+mQUfJ8GYKPTCmiD/cfANRFxY2raCIyfJ+k6rTRhybLN5BQpkHZyT7c7QMBOi
rcqd80nTV2lMq4LKF3zlC7LyZnpSiv9hdQMbBQYwVklCWMK+BnpbaZks13J4Lx1bcPhtNuGlGfts
TF45O0v7Dsk3NsjXjox++ZQ0ibbrlWfxUkSfVuIIAHFC/cTVFVvM3Me7LmtmVJfWd67yaT9kldCv
orhS4mbIK4DrF0+H0UWJjimTKsFoBbRzgvnLZRR5uUSTZT27o+vQ59GunP2Wl1VaA9sCW3dZJXt+
w6LFLfZqWAkT7KenJbhAK5AAcUyVhGOTEMyXIGEYqFy2frlDv1Nr+fNCvJfrMUpoC5evNa/nNS3U
4GBrGotgXa1bvvrTpOY0qHl7aoS+7I++liNhUioIIKTAkOPCy+qeiVb1vb075UYmx5CQEfko+0eX
EQ+zLA1LQkAg6gFHXNEG3Pu0Oi7gBppFwkXMhAL1JgW7dPaqntxQKD7CIGNk2iFFqY74lHpMqVj8
q3JVO9YvKuG1zr/RunylATwYSEcLAleAFi5w47aaoTb1Zu+KqFTo/pAsNMrJnCURXs7Jh3fTsJob
Xszz+iHLqGzMNzQA6HwR8FQmVCKqNIN7wqYXplia2Ix1m9g7U0we6Y+fAqyoOljvunEO6fwqrs2A
cDuDmLZdu2V+WZisWkhadxLt6JHWRUjZdUSADcupRMkrnAwFQVj5cKbTjTmAZIEOtVmzMd8thZdD
nBa9jZz/qYwiM1VvXNY6Ex2IrlXCbmJRiFq9YN0cgMaSCdV/lFEcgMOgVxMN+4aJvBze5UkcvNiS
YarW5+iQmrlMbZRhBnSsCsIgSnlqx1wytAEIqWUJleqU/qsZ3vdxHLYAcsZk6avx5Sw9L7OrmpJQ
NCgrc65ScLRKJkc2j5t53/ltQI2h3SZQ408V0JBhddqmsq8dPqu7poWwwki0Wi+2LbSJR0KzKKM/
R1I29esuM476V1kjGcqRq3Kc8Si5Q0/zcrDtNpSpW7OMlMcszrI5SRdR27nfi7jz1ZzGzaRWt9sq
Fdn30ItBpd3KYOwj+skaImxSFhDBnDDLMrRMRmm5OV2sOyT8Ep9tzAU6YTEi1Cs7bwSilNMmIFgT
yw1toIqHAjeTfi3wFXZqVSNEF755voAirOEoHWoumklgtqDgjK85bq1jVQIjtgUFpJqdCEQCqWbh
22sU+oAAuwVwAVjU+gQv7ORRY6cC0HJeNainjUWFJwcqM6TQAwBBqNXURxEeJ3zBhuG4ldBVceRt
t+ayTrtW1M38D69ZveYvpslgFL5jTaWz/lBOBniEuERu9XGcO7f82mf6Ab1Tt0JHUWVMtaRxVWeE
7/JudmimoryDjyteVvG406fQ2EDKID+5rebWkTQr2jmOXrZbPpSqTvNx7cm8L6MqLn5t0Q+wOWUJ
xl7jrWjc5vXzIUkCbqs6sen8uo27xowuTeYSueNDJMg298+jCmWJpk1HKoDswY+cTMdsbPPthTJ5
XdrXbbb6ZL1DxGxm6/dtJrKkuCKNKgN8ZaLfyn2UoZVtb+gpnoh2Dvpsc9vKeV/N3OCcgGmcqf1a
8hoP0vkQGoVzd3O2N1VFgEfdCU4JqcNdzlU5mqKQuRO9RlDJCUI/nbi/yp4xA0ShHNWUMJlctmp9
09NFdKZ4d6ofYAwA7ThO5G/l4mdUL6GW0ImIqC7QRxo9I7afluGr4hHrUDYwrhEg+3gcZPyiV+1L
bap5iOZbwqbG3xbEqPrV2qGZ+BB1HL3OsUuKBmXt6cc+nO0RtYiHUaYlcBoWORS76JEr1YKvStzw
riizJM6vaJuUSQXKg1kfHRbhl2J8RftiTMiO0qLX5oBYrFf5Iqkzt23vkyIapvx6sRusfWj7Rsf2
SPMFwPV6ZJLD1sVWUaA+ZLXMVbuINv38Ll/lANKyr0hRLVfMiqGmx7zQdkL7g1aPNlclUpfl+4Zn
vCDf6EEEJgBftuewOBgU8APYTAE1IC4LFVX9suSqmd4l3abocF95MQDnlcM4wd7cUDw0pfEyISF0
5coCd2nERod9iXiLf3I+F3gPLE7oVCkZYSiLngtfMNYvutqTNetdjR54CqRDdbqxiIqqGp67iXqx
HJJoAMGaqpogvl7ohKq2PBQuB365UVmyAr6089hD2a6LQjWiPKpL8bnXkfLyBd1KSJJb64thP5ag
WJbn3i5r3RxIVA8iTumCKpTtbMGot23aZySZyltvOYi7a3T4yRwdNaovZWk/JhON81Si3kx1l/p1
DVa2Ltsezu5KSo6I3VZ13+gSLoEsGkAF2AQEQ2KGNYoL8FKNvkyydUpuuSjn2f4DHX3tb7eC54i1
gFmQvYtqltCGZyKwyE/HwGXogQklcAH0ogFGfwUfTY9cu9ZtfAuCudk+yFOsr7zRcAFWNDOeCACP
nPA/fi6mtFjawSBWYBx1cW5pF1UuYhO3RER4rrBj4HEXZkJ+HD0Hla4bSfHe08+lF9RUzALNnYQT
J2HIcYnbm6Ls/LBs2+1M4fo4o+tbXu7OcBUJqmDmuWm11tFhRTdu5du+Qc9WpkNVrO2IFldUergx
he/pmrIROOgfoBjiZZm+Ae1pAIxf5ifGMKyDWdBrEAh7mZ8ST9qpFLy49Vk8oUuM6yI4ghjUGP8H
MECVJ3tWtdnwvppHcDa7Ll999Qn93wSse25FMrskm90VpWuqbs+5jfplP1gdFP20bi+ojZgx9EFY
QoF2Y8XA5D5O42NPqth3rXwr19UjkaiyCF7kBV/xl30oHOXSJ9Vesom16xUZyhyVpWY8Q1/ytDBf
OTZjKo4VusTwT1+S2wEmOAOu/bZTU4lYIpMI4IrLUeNZY7yhwI3dUm4fnn4u/VoLAks4CCotEVpf
tf1J7vNtGAQyje4jd9MNc6Bfu873Wb1jTgb6cDNmmuOAPQtT354xVz7yUDBcMmaAA0u8BmAtablB
7DMj19perRNoAh+IUDav+VS+pnmxuW2vfWsAHIRZaln++vSh5FeeGIb6OtiWBrxwGa6JWItNztV8
e2ZkE2sS9Wai/RoXh1JvytrrGWTm1u27WvV1fl12bHR2p0gTRnH5uPQ4jRsYBRSc0bc0Bn4Muurd
ZoXOoh1YWcWjHXEjWteUC5+w+tgrT5oo1W0h6+lGO6FqfiVcBPD7fuaUkOhwAgtskYGkLUURJgcD
SJ2HFzTD4z+LLVYS3KQeq9wf9Epsw69UVAq5plmnyNwdmrpgcfJ86mcX3W3GNcJ9PJtjW+fASG3T
Ggw3jp3haF8ENTkOlze0GY7ziZcGw9bCm89ccuMLlMD9hCGRidE7WdSUlw03Qb4+UXJdrtDnxe3m
UlvHootu8pZYQ4GCPdDwTs+0LIZvZL+vqg3GsRzTHgW8xb72TSWLfBO6drdzx0OEbgbM68emyBLE
KajgoENNm8zdjGUtv5l8v358CAqaEBlaZfTqjxMEsFZZgea3t2cqU7COoL7UU6zw/PJhxCVkzSFF
k1cw+jeOH9auHidUiayvlMS0E4Diq9gsnKgquvXz21zloauqGuA3cKQ8n6ppJ5ds88ke4mzozXpQ
DjAg2wR85BAlvUFTce7NIrYE3nBCQsabmY0Cjd+dZgJnOL+aBL6UjXIgOnVdPk9VGsmHp549qxVN
mHEM+eRaeb3quWvnNCFuqtTe0VVHNkWPiqxRpk3ZFW30jQz5VaJS4AKxGIt5Kcb09BJ6+EbVbMTw
9u05RaEdETD5eVjN0a72H+u1QA5TquPwllUVnb9d2uGbDcAlIBVKx/AHjIywzSvY5cQto76R+dr4
n9rORblMkcvwjKWeGqTqJIY/Pp3P6OVSgdABAWgpwpQsAYX32BOXSKrcZFP+UyGykvMdJZjO8ZSu
YK8AGU2RzPeL0G2WutFlPYbQyHWN39UEHMWQFhYDm28F51ebDgKr4jEPeBCzga9L1ugbtxrTFj/l
SR4yycprjnJfY4YG+HsCaAuGRP7WRhN00noSANL2UGdQ1kT9ShbrEiovOAqoUW0S3fVYRsF6p0TZ
5rzdPuhqZJW92jRs8a5fMoyfd2PThnHrCYD2wM6IwlGtQKPnuVbJx+Dmqm3hEg1NgDzSYpxXjN9b
hUFdajXJ9Ms+6RxZd3mkrdyPEst4RdrrckL/2k1liy5uXvoHnmNIAp6loqUQL56i0Gz6E3n3tLkv
sQCCHkNlDOQpEEGC1cDH1p4cLUmCOcHdubNsB+3moynJnB3Rmq5VlUqL8P4WIHpcNWUY8wiMkwi8
G8n2KwzC7FrGmTb+7RqRxNvPXYbpS/MBw5G2vn/6iOBbH+U27FYrxrTSHHHEaOCDHx9S+I3FBiX1
bWEM1ijSGswnJ2khrR26vSzE7M11y1zgq2pJ4D95bmkld5mcwottMoMvZphrwmKcDD66OxEOM+Vr
+N7DAE9mWOaQO0kJ9lZgZaHUfyg2cbxXIcug2wMdGfrHyYkkK14IgNGKP3cL94TtpzkJt0Jp3CBG
DHo8uqMjBjPDjlbTNH9YaFlt/jBXm63cro1AbWVpeRI0KqZwMO1ZuDjLiW5eFw1ad3bTLgOY2b3d
NsyA0hp8hSep93xM8MzT4K/DYGPIjnLIk6R5350UsaAr8uvPrcfykdgx6ibC32ByO5fr87YalZqO
LvFS9C+UHzG0vM1Bd+IAnej7UWCFpC6gs3Jsw4pCkaBh6lLaz1vpr1dShUI2A7+r9lr60YoCkyaF
6dpOALo05YFLP0PqgmX9VL/MMeWDwbZA7pGbAjBgy942QpW0OppZNNm2c4CtoFSLZgEpeJthGqr+
I2viIErJO4n5TQ2aBCXpbIN6q8FspYBYfZe9O8dxQmoFUrSrl7Gwh57zjfPXE3Gx9bukZTmWnnhN
N2wJREMe5NvA0mEPhybN0mYAtC6YPPLhyKDtlqpPRwKSk++LsY5geaT6ACSMNBjunlwoAlKCYVhH
kyk6ZG4Va7s3GI4NxcEa0UOJgtoRHoofA/E2uq6zNceb5wGGHwgl2fOSAHb7awzyMdHZ51Okx/wV
mRkm5umQ5eB8r+q1nCf92pLe++KnImPtOHxgqpZ4ugVNC21YPcllvcEUEZ55U9o++HsTi/DZzNdE
7FxpHX15BimY+AMyvfKu6uV1VCU+P+RMjKp8U/VFDRmnUlpc+nQ8X6QOTIYFl1yjIFKN4vMVLaf6
lcqqKK85BY30EaRQaKWcSei3yDe41mXm0EiOyB9cUFRFDAIeZw6cU8bEN+btDMwhhv2GHZ2Ip0Mr
875L+854gFTuFHj83Wkf4by4EJ9WlNZiorIFK2pYWK1gyua9/hBhQSPO/7FkcFKTUq6iBH3niZvF
fgSm0T1ZmzbbDQnW3cwevVTU6bQRBdYbbrwdCew4Y/QVJiljH0rPeQUsIQX4QS8zFLwSqR+VZTst
rUncAt8r5jFWIqVZ6Wl/KMQQRW1qMRPOr/IlqjEvxCwjQZOFDoWDjY+ztcFlbTQH4hg/RgsM+nmG
3Vddg3lzagYwiGCVy85m+oA57WLdi4ZS3ia/Xbiypo/iXeYQG+2u72e99vvYbQIvkgsXt+lG9dL9
fAaMObdza4+ey3b2qYkQX9glOYHJgtWhNT4NQ867JyzOwn6J3IZseLPZGvtaaZzVFjsaXZX0BaTk
J6LfjEVp2hdDyPkFcNsaYOoZrY5bnkWl20XtFNg7ZOnW5G+Ucu0AD7PJ7DCmOCPV815EJUex9W8r
sUnaX9frGOY0rF/DLArtFB+yvZzBnZVXICNWXH5e78hOMLnvPIcRzzOs85INswBmQBgEUwK740WG
/bTUkV5V/xwpuM/uwEa5NeamqwGV9O5MnSdwuZVjOzHC6P750zH3uDsAG4VJPcPvMhgG95oyHmDE
FzT0EDBonSfb67wxYYh6YixIMwEDxTg83PjMyOmCfJuKe4zH8XgG+g/uqkHGS/YVWpjnyJtWxP41
60TomadehJg/w3IUjtLf5mVLIEbS4ScOkKbVYXzxZ2gMFoL+v7gnSIM+CWuBlAuOhp9fYiaQvroG
B1nBbGJa21eNg5Mu/b5ENiDRbmpHXi2H2RqDWEkWB7xelDZ4MFqqsAJ79lYMmzJdvQUThIFWWuA6
hGuS1WEKVj1MOHP9MDucIrjl/WTivJ3f1XUXiud5yFii1Kv2kKNErN9qBUC1XpwUZQ/sKyoHBrcg
xi97AVE4BWjv8jddbjA9PQD4xJ05AvTA7Q8jyC5YAcPUUNO2BrOz1+dikZjCtnG6jqiV7Q2L+1pW
qSXTNL10mYy6Y6ZkhWsRLh7Lu3wuupQXQ7F9GLGFAmQPvh/E6tSUYd9yWYfwhDA19bdaYPEJe0BJ
G95LRBYmMDSrgrmtcWUrdmOEJmU9zBMIbSyWTUO4iZosOJC0HgvUCcEcsH4r2hq36lGmQHx1sQ6N
fwVaBaNyLFOGrUVshHEg8X6pAjcWLQQ8I0iah6U79PGQsSJI8W+QHrFfkHagYdaXTCdYBH4RR9EA
qNDMzcNqn8/5Ou3G3GfllNZ+Rgd3nJgNNDKRI1bZyFKAS7rlGELXd3bBUvDNqcvwbR1WFsqwmBNc
GztK23Ea8ta0h/NKdu2wWlfu1ikaMS33MIN9cWqLrCDh+NJHYf0jbgdVmufzgnpn9sPcom01UR0X
i0/JBrpsepFvbeidxioJrYiqFWqJIHbFe6ohQKkY1D+QrWcqfOjnGilhpE2u9E2l+tArOc8IQJD2
fVfsMSFpkusuyWiyPq/o8MBsngTWPY0hlhvisH48YkcUzySkHoPi2JhpkbZd0wzokAqzZmIni3qK
WGoqnufTG0k67ChfxQupGnZkfSEwm1hqEUYrpfY55FpPypu6ZAYwrMva59NOY/eyjI6sbNYwyDF6
BSvskM0QgVU+LUl+W86LzYcbVhlV3BTYyAaEtNs04QFwSg+VkkhUuBoVP+xsrkmEnYHZIpaJ2ZUk
j4bhw6BsIHjPeCnmc9fXL1addRCMGhRVdn1WJhZyxDYcYmzpb+6IlB4jwQ9bFMDm+XJGpnEwKceH
oty1GDSbN5kesNKQNCxM0vC7Ogu5fNyGOanzYYSx805p+24tW6/U/tQj6y4Luy8oknCx8x+m2UZc
CzYlWN0Jj5R6Xl06z+lqGsU5uaYs3pxPp5VaWxznGOz8nQVXWwOtSzaEdX/FwuaGiUzf8Rcyp13h
dsiYIXOfg5GUnZ51avucRnZvVhLiJT8ZzCsRnOxEdCQWY8f6epiaQIun48nXpnkTN8tajW38gqH6
zPm6N3X+gEbOKKGZlzCgog5bs8e5IUhIR8wRStnvxqLi2R3mY3Qhz3sMMFZ1iCzWNMz+fGK5DLZz
qZ88tj5fG9OFlASuoXZsZ9Q0dR+bhzSyICyRD1D7rfdvAcS0npoUNXrL4heNBWrxV7rI8QuGtCRt
UT+3LBK93TdYr5+T1w7tLnzSzTLYq4pVj92D5cQ/Rmsf1sYSCV8E6xPjhwJYoVpgpg/EbbRWxe48
CpxnEmYa5605tq0SiRWFK0wxKBIKpphd0odMvWJsCRufd6/rYQq5J6rxExLskuOMEOKsvc1FI46c
255MN5sd47fYQJH5bl66IA6tRBgcLA84s81AvYMG1MtEATB11zNyMLTBbiv2krOZ50CBQ9nV6ShY
XNk7ncNk5FADZ6zdoZ6mXE/PfxuMgHyG3FkchYiss8GGgD7NvvqsCImJdw1dj2WrfHIv6oEhO7E6
ESp1au3zOa3GUUOr1P9/zs5ryW5bW9dPxCrmcMsZOrdy29YNS21rMWcSDE9/PhDQrqVWlXz2vpIl
Sz0nSWBgjD8xE74oTnqbLcaSGI4X58uwg2bGazHkVvW+46+BeMSW2ssizH0UfHlbyhXsQCZ5wV2+
hvICkQ2biH0HmyHR/CE5DXa0A3YZe1U28KediHK59AuTk+ga5KApaRTT/mXzXe/NqJHDcpUAfLn1
NaUg5WopIQo4GnIRdeWDTx/eN++TaJcFq7e6hG+0Mprz/3Q7rjlBwzdLUZ9aYRdV+LIFQTjdZfTv
PCH9fWp1ptkHD70mhts5H/Xzmiu0RQjw5sJlAgdwMGTBziC8pV2kQKY/XZc6A3Z80iK5KnV6WSaV
ck50mVygSzPQ5n5so743vGveI9r9ni4mPU+SS240Ew494nogo9mQSp3EokCuEU04a5ryfNxkSj+/
C4u0FctjXc/7UNx2KxO1eRGBD9Z48kYsGcuNn9Vy03Uit1kNqXQavVYgD/3rFu1tmKCRPbaJvsAp
hM5k1Zj1ITGtGlkWRuQe/asuMfAjbAAnKiS+qo/LpFrkJyOVcrn7umLX8+JzyUqKUSpOoO9CuYvs
3DD5+sJHWNu8F25TcAiKtpbbzlJcXlU58nO6tZHwwKwOyKFp5VNA5HW0q0oYkQ+JpLvSPZNyWI1N
9GUnISSvEZIDS7FN8LvWp3Fgmxe1PP3ncJTHgGaqS1UB9wOaHg64clPk+e7Ox6oLgg1lej878EBX
2wgnioM3L1KXqbv5wk4z1me5ukCrthK91OsqP6XoJ7lFqyrrOPYDvxLs1Nr15L/2EY/sL/majIl3
N1I1zfXeRt2EXkdft15E+mbone25rRRUjIqBDdegYWXpy9dFOArYhk480Yj5xTldoIloYyzE2sEp
sxHQ3dmi4v5dF9X8NbO3c3BvHpBs+7BOnRFUj95Ql8uMw6FPlu+A/RTLc5UkEz2tDZrgf3X5Q3pZ
hdb1InGc8VJiCkqCuJmw8RpxSufPv/I4PMC8QhBWWXTnKuSfJbN8NHYKpv91lOxhH+/14PGLCIOF
D2FVD8Aibps0U/S05H0hkbLGcfiJg1fJXyI3R7wHxO4m6zdHIN79KiW1XJgTrnKjDl7IV4QI5etO
zsyAfUYmVPV27Bd22X2p5lwigs4QSkRw3Fe5chVARQMx8hsNSaUKcOyGTh78c55LFHRyEwlO/36I
fDtNwNhDMkFnMDQxzR3Txn8NkVk1DE0ztc7zknPMtHFVBWsxnZ2SW/OK+0aunNFe9jZHZSgKp3hQ
6+733+KXWRJBSQQf74O08VT8N0xbYGaG7xqj/RQ6NctFb50yYzUwdhxMfLEK2YE0asPWioPPVGf0
+y/zM/zOKIkcAFbD9Alioft4y+4USDL70UvEU+atUmq+CrosKswxD+xLfmzFZpE+lN9/8C/PwjN9
33Lo8gHgLTCunwd6ewpxaUXu/OSpAzcYAO7KB00Wz26PckL3AiKfo8z9nqq+/fdf4+31SxUH1T3A
UQYP8IsuYl4sMab1Uj1hwFH4aObzGADLc05Hxn509Wc9y//+k62fXZ2QvFI6grod0hf+gWSQn+9A
L/IUWWtiPGb1KEfIKkiYey5h0XfDFE89JfgVuaMkYFY1f85hL+sxUISs6m4SpMlnqysKJN2//25v
lyjeA+6FB1ARWdAzbwUa/rgjOAgS81FP2J7SF05zRL+ulujSpByrmneqfV8eIt7/D/RyrIT/Rjts
SGlkMbZlQQujCnwL/fjSlOjaw2MpSndHnqruCapDYX7c0ql35/NsTYH5rSp9ebJZztBY3/oZ8X96
inq8IADeaRD5xa0nqsyx/00L9Bac8iOHDY2dz5dJR4RO/fwkzcTEYdHv7uNSh+Ge/eF4w9SVd9DD
rvEppJ5T0AI8zfWfNncITGYVRUSTM6XrYkTPa+DWy3JpAFeCOdZWmqVq5cGKajEMv9KrOePdztOi
kQCfTozp+vsn/nY7+oDaXmj7NiSv5/4iZ6JqCnT3UfD0w9umNltn0AmAsIQFbX+Ye/S6eE0RgFl7
7XGrf/8lvJ8FYJDdNllRZhhQjtCP/SIA42QTEpHenoqhrThqRD+24fAUiahKXtJ1NXxwdmPDjfdh
V4Y+7VHOfSTgVVzCl7rPU+BtXXnT7b3Z/qdLprT8lhkWpiQn9kdLIEwJZzpOLM2bIfUDbRoi1V4s
OwUhA56F93IRuLFqdDPa16Br2OvMQGrHNeLbpquYkL834NT9K6oR5HQ/1C0abWNJtPzIecFwucRG
KLyl5KhusSKf+7C3swXSGl/1zpoOQ5oqXfD8ChjlU4pBKc9O+POCQVzAyZ0xbGIIFumwFOUmHWSm
6I0u5Qqyea5vSqeVwpA0HOVurOwsy8xL4NGadWfTc8Zpuh/6DG3fhaE+M19+//SsX9YQjh/qBpZ9
gBmLUernbRCEVOkFXvVJI92dunw6Gea7e2BCMwmxcy5VBOc5QKHhO1OKag0p9spZWhazhM3MvZQC
/N2dpNBSWdn0ZdeQeO0Xc7VTczn3fegn/0bZvuVdCElADEMFxEiEpOqtvM/BOQ6IbQ6PzDad1/yN
xT5zmit+Hpp9baXUO3VvDOklwJHJdKXKdiYCqff6/f39WYgB6owmxsfZRDaIFQAAv+kbxIZSKoDU
ewx2YxqQIIxJ7aRnYwUCyeL/U3cQmMhePQfeOpCOZetNYYMz6RnPvPpRU5e6metVq4aVPqdv7H0k
1fa/qEDellRKAPkoUQiDBvT+S6tWil5KRJbuMc+KgEJTM4f5X398fhUgSX0fRKPk+BJL4JO+/f3N
/uXzEZ+HjneA7C5035srb6otm7bQyh60O2ChIMjx6ifjUm15SCzuehtz7L/poX75AjxmpFWYIzAz
mZTnnzeTD5Lo4+of79HsHdXDPeYtffilxiRBFo6IusfEOeRj8Mfvb4C8wP8+dUOL1kxqJCjK0a8H
QrkuLm7MdHsoKC775zCcx/CajX7CvM+XHozx6tv4Zf9lkdtvuyI6QepohOaJzpA19+a6S88Rzl63
wwPmmqyfnwO3a7eXqB6K/U7T9g15Ec4fkzVI/px9IycfTcLmiV1IKLQvZmaYMUASuJ9wi4D+XAe7
lsCH1gXAbxzoctrUrCG8SCYNt3A4Woa4cKXnCVZVai9+f1vfdlYIcVnYyFlR+dH9v6VuEi/p1ta2
iocpEs5xYtl5GcQ444eyv8xNKbzih/3J20DMX2d8ZMKU4xbSyX95yG9LSsi95jGH8ltBbb0dRZZq
ilJn2oqH4BAO5SmyN/A/2dkpROj3F//rx1G5IHLwAiK/paX7eU0XuefBYe7ePckcAZhJYUvgz60E
Dezk9v9O23lv8iK4x2BOaHzYyaFHxt7bjxzHZO0jesR7LTUuDsvemtbd/jKPi6RdpJVcVA/ZNmEm
Ow2NP7rdsz1Pe1dd8Qkn5vDgdigyxKMGrrSnyEvRxzNmRwPY2lolAA5aw9QmS4TjrMXc9N7b56lK
Yp+fKnu3DQUI5rBkk2xGt4xy5uCUl2Ri5deSJ8kSYHx8SAhIAIgO5X+lxGTeLCSzEeS1JNKnLB34
66HSZrXNItmoAm0iKF2bVMAluerhmrJvobVELZ1MtbDp5AIrl20dC0ruiGwQ+W6eqqSH7TnhJEJ/
lCsORjSG9KjtQSO/KB4aiVAN2MP4ED0UtGnjgVCJbpaXJIMSfriExsKXWK0GVRJvlxuuTcKd5mRI
KokiqYmikiPg65bW/ngNB8NNp3gZjGHzb8Ya7090V/Q7nms1p5vmsnDdBXD57ly9FJf5e3Wz9LCi
y3GhbLYaQ9G4cbs6zf6iOWQgLjnd2cf4r2BCcBYJGR5qV7PxzK24STDIbdZJifP0JBjakbyZQS+k
W1fTYq27yJiL/MAb/1vRp1tqt3Fz90MVspJwUwB2uXQ1IFrdf+guwyIedkIwvk3uUmCt8tIqn+KU
242Fqc64SmCy/FiujWVzA43Zlp5A9AFDc+3YVpF/X9vdEj3kczDOnwtiEnDDATV7e3RWbQnGo4Ym
xkzqsYYawyGfOqdicF0wox6z+zckVnlwmsDe/f4izE6CpWmONfNl3qYM8hIA3EiR7SMBFbFveWBc
l7YqMf/E/BFg1lQWpnczpI2k2BoghaiK0ZOs3p+7Argr35icd2npY409azxWE/i24lA1IpnMCCBf
68oVcnoCgnCfB7NfyuzU73O5f1mGje/l9Ia1fK/Ri5IYkRV75r2s/Jz9BZp1nv8GzLDcF/hRMb8j
Iabu7KthdMb2Erj7akzvMLDJyBVvdyWDWOIaHxFOFrs1VudRUYIaLMZgL5WemJcO4iHM5aQZAF2y
WJmVfYvJrStagP0ACmq/al6YakgtuNnryB/EhyAsJwMaQoGtVF6JtQyqCugGLtp8N/+jDl2r+KCW
9eyvbNny2LjCBG5Nz7sI7bG9iMmUy1Dx1okB9H3bGbYhypNQyh41qpf4IlmYSj1a2Hbhmag+iXbY
z12feMDFZFZJKFt7x/yiXNLhYva1N4PmVVma4ZUcEvEclE66ICnTytFmzThs9ZWqJRZuPoYzs4LW
xJ24OjvxJwpYU1u9DKPQ+EN4g3AukSpdmgZyPK+R5e8wGE6HYtY8LIf6Nmnb/FBU0pBSclTx2QpA
B/UDl9AYbhWaVGItknXRKQPokuiSmi/rRHcBjaKN/2naT5+62g6yS+t4ogbNVXi3Iiv8cJWI+Lzs
FQ8QtEbeoX3F0QFRzZ2J0rMiVHbbbEGeXWXPqvtZ6pUisGz+vhQk9q8662ZaIPm884DOiQK/Hcs0
AHWFeM8sibf3VuZlT17e+juRK6pQ5k0SUkTrtfXYjGWbmWVxaiKD9Ik4MlwEC73abIv6eQfwPTjb
Fn4hJounGyfFlrRejGvYMlkFSsOkHs2PtX1UvZG7QJEPUOFzy1SlxBLC17PCQcqROGTlKVBMmaQ/
FJOr+WWllnCbQQIU6SpJQjH7x+GmoCNNuzrH/KTLgwIZ58KSW9AlLYHn6iuVwICihXXZ9GNSVemp
63KeadQbQYE1s2EAnk+NMUj3jQX3z/1WRRw7sEuXjtlfjl+ZmoN/uDwPIvZ/FtthNVq2fWTfi6aU
f99RQz/JafIGNErWl1Yma0s/INNcJWBg71W25x+LcSuQjehjzg0mepol3OW5pnGTsp0OVkWphbbd
kUtDuClcwJNDmwFvUaqUnknVlc6qUPJdZ0lGGhfUj57ZQnhPkvaiT4fb+bNLZsljVzYKNtoE9TtL
yZJW9emqd0NaIgcHLUsqaZVYRyUFlYtL5oYaiftVaksC5QNi4qytp8IIN/Ox9w/WpZu68OuAjyv7
I4VnbOIZiMH4XhV+qM3GVSXkqa75qQ4lFgeihrQXN6WdlIkGMPnFLM3xwhasWG30iiBrDAxnWP4A
6pI0akrnavhoANuTq8Tyo0sKFkBNt8jzBMzYrcITpp8kbc4+AOA8XmbTJI/mMimJvFq2kbLi605A
H/dkBlEB7vLenlECEpW2N9Ep7VsM1rBntWPs12po5fPlCfHFdUHWjaNe6OB1ErMvN6mH0VRdM3Bw
f9ATYuXVm6QRlUIlMvD1Y/zqcFzZiBqOHndWTZWW+2AGksqTaEllycTdKFcM5An7zmtsj0aLGDtZ
Z51imlkwqCSy9dMEFTm151zZgwaVypbYTHNtXFhwYCREOGmdnbUMAT2Q7Cpd/RPpD/mJnOgSG62z
Scr9tEyo6wVTR6gEHSZHAd9qhK5k56vzKLIjNDsG6mNkZao6qeZpUO0hQgFZLTQJmCrKlfQiZBCK
BNTLc88PjWO/yJQB1ZAqkGdUnS0KZ58AOZFZtY3ACnEKd5IiD2Z0V9RcFxy8EcpgHLWa5xRZKDIE
tecKKaXuY6gNB23nMCIjCu7Cqenb/Jqbie++1uphtz6q9pepIBgAM3+G3OyD45uSe3VEmo7ic5KK
xmtxP0jPOzmEUhnECCC5ZyXuMIoDpPcUOwlCU1doyrinNjkbLt30SdOx2+hVAhlVgtMsO82jKxkf
basplBzJor3g+fdj5fXte3PJHVIl6xwqAfFTiaIWku+o1nqPIdDfh/kchvle+XcarDDSZSqtU0o2
Q+bHfSEOsJlTsmxOk6AYLafNhNODsFX6NqfyWK/yc8hCiIMtraqJOnVwyLp7LVdDrkWLI5mVo2+y
NjtyQuO8PUnlUbY+j0pNgvW1mcILQ8jadmc3r9Kx+Ov38+RbjIL8PxIuYVJCj7BT9y1It3v+2uZp
U93XVYcMHMm36ud3SR1uisnShpb/1QfjSWKEB54BMvcgr95CcVXpTH3Y7tl9UWV9+LoxKQTYCTpC
SAhj6I21bi4NRwVl/vcf/JYMAR5noA1deDNYD16f8IY0MoyQPMi6yW6bZetC9w5QcvLT+4iYFSTc
sN1zEN7stjtYSCr2ORur5uTmm0Ogi8+ZOtiP5VFaJpPwjfId4rB56d7//ku+1aciSg1DAGDijSP+
Ewjp5zl/Q/gQBJ1wbrRuTCnTVp2YNhQSLjXDtauMK8krXRYUcbKGQfhpnUTXdTdtRc5ZHtv1AAw+
tLnRpif0U2iN45pl4BCVqKLq+qyuKqJ38spoqnj2hmolZYdO1ckuNYkmgPZqt3gHov77yyRR6meM
DA7Z8vHoWyYRnRgn38InJioP1qawr5OX7UZI65Q2LrFxEU4AktwmwhN6wpZyev/TvkRrkl6I9c3a
d7aKUvMdOm7mx2CwjFdrpqiQzXSQEToZTuuxwTdRY8Z1gA48O5uk7BrTKcv2dngaUOhu5qkOsswt
cOia0mHSLNUckLhL4AuT3UIwMCl9TC4bhbA/gtpQ0kg5sCs6gZUxwithc7jLM+JVR+O0Vdf0xgm5
1W6Jm45UmTGHDxm97qmlDSzrG0Df0f5GxiaK7Mvm1U7wUu6Jh503cI15LC+J2BGHPvR2Ql99s8+k
KTwjzNlqBhhEG10VN16Zt8VNtUVN8mTJqRsJphcZy3BGq9FF2/M2jKHTYbzOJWrgGeGeoqgUZH5u
d+aIy249O0uSG+VF91reOIar8ce2kaDTnkZnIJw0brE0G5/dxTQ9kvvaaNiqa0kEjB3c5KFXUeuX
DTMAlu592qr0kotxhLk7lNO1YiMSPFXB3yTOZMVNygjSA9qVDTbA89BPC8tuV1mUmolakLsWeMqN
jT18FusY9OlpcjYm+ROVEQHgXU1yzzx8RkKyY8Iy+4jYjA9MhkXeExjUBuZI4u3cld/mbF3MV7pf
O7ybu8Gy0lO5JtUMN4SQG9ZJB1iqoSkPs5kHMpTJvJWPIuxkgpDyKuhUT90LGDxS2gQ1t4m9lVbq
qexkNy2wHM0jXezizXVs0+GJf9RGSosGriwL/AWbgb8R/DWcF6cVJLkVoVG8/MsWI3Di5z0GBgwI
TGkn8NpFMvCWVMIc2KAj6Lw70Wa5I2JEjWlbfLZQ2BENSSVMbgPSpz2YQV4AVEVDR0KInQS3S0Ua
6Hm11hw8bMJHee5ICHpclqkDm5ut9HNVzYROR26dLk92UI/jKVtd/97kHsxsZs7LtLxH9wiOV56q
aBrN8zzw/7Kb2i6N9l1RElp9b3QEP93M2CLyc9bm4lsylltxdbx8wW9nW8NHAhfy9tJ3k1mdhj30
NmTivr3c+cj5qmvrJFF37pM0mE75tKJNPFtTuVoPUdR0z0awBSI2cfsE8Vxny3lhGtzjJgu7M+hM
G92nHo4aEqub4JF4gia6LAhLQy62DD5VzWw9zYMrFpwpjv3V8qP8vlq90Y9BiYrnoY7m8zDl1sta
r2lc8o4gP8v6F8Oyy+fKNVYr3icXEUgM05bUgsSrjGzOR+AqeOTz6rl7Hp0KZ6hH8xEPjvFPJFLn
hoi/+ryhi78gcU1PgTeGt1yrdTGNjBrUgn989olviUcEIGRVRfvjtCduGkdVsH0xK3e/wuq77UlY
1fhO5H33PnG64SnFd3Mtt8n7OIWGc5NEZntpi06G+QEePMC3Nzcmk8PZAruVITbBE7ne6W1Hpudn
s/O8vzY7zL4k4zR82GC2H1MSuO6qcZjKGEGae27z1qJfWvaLvxYuXo69WO9MZ5ofWhwe71p7tC77
MhSXsnBtkrtEl8bYVbZ/unApP/Wzu7yvXXO6J6cre14Csy5xXBT9paqH/QFHVfSJ4Knq3koT732I
UNaNCwJNY4TD4YOJDvJL5c3Dl4hktxsUN8YJnCS59Ya54zQBdDsBFxkuoGno3rrCbz5109K0JynH
vjqbML6ldt4+Rm0H4sHQ+AmRro3ienBulqC1n2wnNc7LLvbv5ZC0r6mfkwK0Jca5FeUAKJVYrxYh
YrdBu5W3Tu5t73bbmJ78dOxurEyIu2wpsDEl+4a0OA+LUz607nvCesP1QtRvw6dYycVgdn3oOneL
izAcgmtYlcl/EJ2+RH47v1ocbzdI1qK4JFICk5dHPcxL87NLAb4Yaxm+89IguHX2vCWha+QCgIW9
zyHNPCb9BUfvuQ3b5ttcF14e48FuH1majAlRt7BP7AZzF7lc9Bel9ZgSZfNtzV3jvrcH3F+MO3ce
5eRD2+aYVUmrfyHNZo/bXRTfsqbMq9NiNwipvaUBKUks7NOkoSEYFQ6O16VqXimotRPb/FLEHDwl
2BKWvHizjf7PzQjmq4c79q6cu5make3lB1L6pg8Lhw1M9tjczITIxyEw9Ccf3Z0dJ3VrleXJyEXG
hAx+voprldbjX1YwNc8ZzdrFWBCGnBMRmHmcAs1dcJq+LAWReOvc/pHt9nRHqPvfYnRefHB/4q/L
9WrMQXnaI7u/Mvh0xp019WX0CFZX33JhlXOiPeqe6Siy6Aq1mQh4dJsjOTPAd7CudZTXBjlkDFll
fkN9sJ6WyONlBG5n/GWkk804OORuE/Otqn/8vfFui8xwH9p9679iWzPuS0YaNpe7PqWus9zP+Vig
lvC9+kyGRv/XwtnxYG2e/4Wktv5DnfSme26ycrr62+K/2NZYD+ckMYb7YPICAutpiL8bWZ1tOL26
iSQRm5j+S+aN+VO/OjPxOcnYnbvSC5o4CvA3h3+iqwlP9jhs5ONxh+9nUdtns11QKe/++LElx+wy
21g5r6AY5scUJkDETVgnXFBLLUHX+RHjv/HBIgbte+tslJ8odx5JVC3ymBtv3i+8beASOnP9GXsm
KNu6h98Sp02/lMgBxriV8o6Yu9B9sqLCuxarRTB5ngzVTdqG+VfXn8fbwNiyV3dE4uMmU0D2ysJ0
6O92Fa9Jk7A1Mfdeybjr73M7b87EeYGCuWVyLvIu/yfssv5E4xt+GEDSePmCm95W4b4y0I8THgs7
fah30T30+fbMF/+7GP367363GjJSCMprS4fa3TvTBaVmzr+Co7sv3Sl6xr/iXrbcG65Ov6R17C15
dy48w3t0u9WPg878SoqP+7CWKx7AyplulsiS6mf27jkfuurP3bUz4q+9dkS3MkW3nSuGzz5pR2S2
lWX+bKSGfeIQbj82wypu/cjY70yq2c2ybcmty2cX50C4xscsFIJ8O3DP6roWZd7clGmYFd+V0BqU
UIpL9zwkk6LcLZlOku+9BOKUe6jbadTyU07INl2kHaU51h09LqoMC4V66IATrWobF6nt+ahFzSUF
hXlOwZ7hVGYAh1i0yAi9TATgVdFprdJlz18CjLP0sQWvQeCveCo9i+ZKDqWKz9tJppmb2OxmPDQx
IAL83JpPaf9H4kX1Kn4ALXuDtIO2H4PSXdR4jfu3xl6hLkjDPI01wa7nbRZif0KZkg63QwK9QQ5W
2m1dzK7zm+einicxx2nkTcVl5lUZ2cUYB2c4G0YDoGEkzRZ+N0kdTe5Jbbdq/CwlLZ5BxP9y7aHf
mw/u0ifFn5OXtlNHUMrY5h/Js0wsC2C2rGzzAdJ39fwbghbSPo9nUlXJ+13IkN8uEwrHkHCdvmxj
IiZSLDvJUnBwxcR8SGfMuMK4aYaziCrcWrNFp3NWiFF0ZK71+95tEYqXvJ6+k7lbzggk0aZ7//yI
u7O7sHxa4JfT+8302WJh0HY3SZlAsoO7lbv/jYYsyC9zsczGDbqWsnmvg+nrHWq85XGkcIOKJYkQ
j4XMIBm3MciENf6HmVXKbMxtkePC6tUSikGCj/f4WbXGuWlIGE3TCwi8cQbGGJb68YMOq9Pmnihx
K9+/JA6H3/BMLwVavmhfiyJOnNne6+K0h8a4pTdkiXV8piIWjZ2wwjuFD0oShKSsgyvRWmGUglK/
yjqX8ioy6qTLUFESmfozTcdoD0672DKWOzMXSQgrP62aI7QyXnkehfIE9XkjITamIAldmwvGBUKJ
lB1Cc0jq25ROyLNtlHBZo4ea2RGWZM7wDiZNJYtPuFp3WSA8YdzB9Tk5OTsBt6a9YfreBvtdItqB
F5hGfjAUD8zFuJJiAQNsdvd7ylsoxMnGE9hhaCCKnU2uXtvQkFY+os7LlHUmbKHFcbyZrqQukgAF
CqB1YhkkYg+2QJFB6HeJO/BGGwjaPpTGvD5bgHs1BarwOt8MuenaTTbZdQYln9pMB9MlzAmL/E6G
edpCWSZh4wWsHl/Ci4dyVioRsvCOYZ20zbjlpRkEIOzLTsTLjdUO80bWvEJae9deV0QfgSFsAvgO
9Fgo06ew7R01tNGWwLdx49ATYd1SXggNIjuKh2naTnJQPzS86jH9gGUhqwFQ66TdoaREFskHmtCw
VN5jUbod+J9GHYNDpa5dlUwWEjb018xai5t6wXpL75OUw0Y3SAAlX8W1sf7g0GqgAuG5RwMCDJuh
XI69VD+8biorcd4hTFrMJUuW1jLapne/EDooEyon9DNmdsoLJgeMR94azkREHt4rzUNr/5ffC8GM
srpRZnZxRYLb+rKSQDa+akdfG+WYR7WyYgSVyvkWy9hvI9Eqhx4hyrdoO5Mxua1fC8qC+dkkxLaj
OkdZUV9xGQrxlakt/9bIoN0Fvjyyyo9mVs2k7q7OAE4/Dn3hvmR7WlSPuU+++XVgHvM/qFoy+TD7
EGoHrj6lNU5qw8M/mMXwt/+DpKtNp2lGbS8XyiFVi1zeUbuaKBTa86rttuJQifMuKJZk082SryfG
AXsTYonaJ/5HaXYHdq33dQlWK/q7zWilX0tvkoP+oKRretMelm+FAo2JKVUduK8lETR1+JU/1lub
1N86mzC0OQZQWzcz3lwyhfOTqkc69EhpbEjxlV8HL7PYb7Y6RBGTBI3bMQ8eCVJdtCD6ULdoKMuu
lmB9uCWsBcbH9U/FjFpjm3KnXBWPvh+BlIo/UCd2idCKwtWsrjzt7fAwSzsAKvzhkpiSNVJ6JlWj
9TG/BRA2XVRuzvfRQ7dR4/glHP+DtrFiEpE6F0UD2VsgM/UrMmDt9ZwiTPY+q1JGNq80WWk2XPHO
owJQTIIYkRcsSrdfT6P8i/NBdSS8twZVl/Jdg3vJr2itm9ypnSDHbn6nY36GmhiAFmT00HcC/Ej7
mFomwGby+Gn7Tl68SuMl9F8eP9qz0Tb22kKGCLteeemHKsQ+cgF2O25RKftBby/9/rkgiiM7RyiC
eVxqvUyKdivyRYoXHN4/tb/4YiPO/W7doLvIHS0BgGv6+bYs/OCiWa9+LTBb3Am/kpUAaFD2PIpB
3bpIpiM0iAHaPraqNqfSa9+ASnz8kei6JZLXFRgqOcgWJbRQz01HO+iHrTxeLXnv/Nx+SGW58ZdE
Hs+5clQEbXAQAgcDiZF+puI1xAkaJLLjbYxofg+X/3D4+t29FPNwm+TN6MwX4mnaqroH/gz74cYa
eeETfHTkryvZmH7N4r8hJ6w0MTCi9UXMX9aZNKAJQkyRp88oEgguikunwtB5qzkxreB33EHyOWiK
ZVeKW9vJulPVVN3091hZ7Wx/cga3dvOzZ4otWK6WtcmwMZMQSu6M4tBbEUkvyA8NHQ28ZM8r2scP
/nHkGNUoD1pl4E8ZQKU77tAoa3sbLbH8qeQeyhuIT152AN3BhiXIELlXpsrlVIcXLJmPk9aR1kqI
RBUPKNq9CcjBIMOh7W7RcxBbd9+SIcxX2w9JnDuZu7S91hDP1VkYjJRnZAe8huiZ10Iwmp5TJ1uD
8qxfDaATKqKQCAP7S0GqUhUhuz12sl7GakM3mZic5CnNjXVHE8QLENr+62ihpbq0vA9FbGfoc5er
0J2Oo55/XhuBM73y0o9jeR1ytTRtW5Z2GSE1qi9+MObcK9MdZNXVdlbtCVdJH7lSQBCPIgVZ+gaW
QyGlct5SSYFQOw9yhxZJJom1fA3kMdsNR97oCHvCLRyMgqgcMi/HAn0gaUssl+yI853daMF5q2US
mofWMiGIT0m424rw10EAOlrOGEk4xa6kUlW1LqdDdc9j5iXcjC4fypJwLOe5penj/XBNgasAfyhH
MP8ubeudYK+yqGYg+pVYftkamEkK4TchmOQWNT7RT7zDY6I7IhduxXVqnPYSUReIM6rEmjctHW20
lhbi9+OFOnfCcPJgPP/IzuN9UDwXS71hqadp4Yspi4k6EUWE8cp7MLAs8A20f9Yba0lWb7wOBx6y
2NzSHr6VpXdYz1VrCwgz8ACVIrMdtpFFptfM0NmSiEfMI+NupmQgQP4mjBI4hpsce9bhE25ox+jK
5LZRIrKwMuUm0/eVkHG5UxAXyG24JpPcveZCOfHiaCTRwTyvQ7fU9UmdbUDpUmuxAUYul8Ax96ZF
tugUJLDqNaMnD/LujwFkJG/yTpf9XAVvapElr1aQnks9Jm0EBo/WucFnCv+hJtK0HaU+bSoyaaJV
h7ze07wSTV07M3Fx7VW032YFvIGFMy4hAOSqDOK6YBvKeszFSyu5foFWrUQIWq0TKHlDuDmy6mqO
1d14s82Ag5KfSBbEEVKJ3VIeObpko0SStX02SYtDwqn8wVVBwoV3VgmWCBrc7gbRlbNYd93RfWt1
oNE5vDzoIcstKt9lJhuNi1E3Wi25CIUi90j9ka1kQSr+w1bW6x9PUykn02GUD990V/CmGAE4LdQ+
EiKAE3uW8Tq84pGjegPFmw0/3vYI5WZskhjXdHEKswWMD+RkEm+mZLTqOThTKB+60jYNYSqTiZS6
OlUttz7II2YnPipSbnz9O+AD+Yi0RgvxrDygrdHLQt46ELqpR8qB2hT9iOuouP4II1cKDjJd5HJt
lD86U/Lfgdx2Oih0mwaf90NFp77y1K1AAFpwqWSEGRkpPCKt9VISHoL+5VJX54CvAA0wyuO1Vvsu
BUuj08t7b26rTA6QN1MKVpRRGB2hLLURNgfud2q3chLT73ETViBxFPK+ZMzCPuCvJ8gVeIOwYjGv
8mFslGh+WAuCzU/Rsec6VkAPvbuHWoIvoczrszJez7xrg58pxzX5XY4eRneLIloQ651lfDDCuClZ
0hHJjRJZM3+ha+GdKrL4T0fHpkCb1AlBME8e6GDAS005bng2DKPSiq6d7rXBssVgfySALqstlTyq
2dVHN6+npMt0lfepz3iFEm2YEpaiJae770E1WDD+AY0oHaLO01Bd1Hiog2vV6aduJ6WQhaoUZTGL
DmyU9iYx7i31Jisi9ph/tDJGnwtQbQdapta6vndG5qyyth1wi95xqtdckYRwHdq5//8oO8/dyLFs
S7/KoP6zL70BbjUwZDCcFIqQzVT+IeSS3rtDPv18VETdqcxsZM0AjUZnSwpDc7jP3mt966IGQfGx
SFfP5VMAMap+RWbOlt9iIVtO77ndJcfVZ5vsjIS4JA7IVToUFHhpK80taNOoT2+glsjz6NWycBSq
nmU7UybNIlg7l9rMFBbZzcU1ps12NS2EJhkaDdLf5WkKqGopYxXk7cuT6dyfM7RkqYnTQOEyP2sU
eZBPC0E6JJbo6YJcuDj80YUu6/t5K2CfV/nLocZHsTzOI7pYnHXL/BTzWyKIVHGwaSeaumeeQxwV
lVreWF14KRdF5EUielmACFVY6pJz/+u8AZIEwoEDMS+KQY+418bSvjxE8lZdnMh/AQr+HuuAaO3z
pjuLEtEZLYeo1VLMiwXzPWSrhQ+wfLFw/+XTPQuJ2Isttf5lg7+4ovmVv3Q+Zz0itym7xPPlcGlh
kmg4QRQikAD/Z/6pebu0XKow6SyVEAQhryNTWp6HF/3e+UI+Y6vJMus4eLB4lnNydtJRJxpI5jWp
bS+8nQbHdXvIWb5LPChDPh2zGoa87Z4Vq3PTLOLZi93n8nQ8R6Jcohgu/K64Zpui+OgY52bYK1VO
rbLG7dYMhMJI4SL7vKx71kgqcry5QIvqM63qL13rZ40W4lXkLr/0U0o2dUtZ2QzLrXrZKmnmuJQN
5TkL5bJYXchGF69Dca7cSsNe4FAR4hYKKlXuFhQC0VSa3fIgxV9WbZAsLJ8I5tZiL1AMO+oEUI0g
pcd0+bStE+PFPl7kskyWly8UmpOQmw0pArYyrejRLQTvDCkR9+VZ1Wsum38O35m1RPIUVx29MU61
BrWPb8VNvKR7nMX157bARa15vomshNY/m9JaX8qMRjYX1gse++VVrbxgvLO6yJzrmqWMB3X7abK5
+Nbol858XWNulkvhUpgMZ2rIfK6kEOEuIuKFFLG8pmz3/EF7Lmsu9guJ8EyLiViXQEf2zraQYAbC
pG5Ho7MoHS97yYum/FwfKJ9b/L5HThj6Ua3oXXrPcrcU5tCdlwNuy/pySpWJwQjNUHI07QCVh4XD
9LKORxnmHH6xw7pHV+KMLrj4onV9KaKrlCC20kXutizuFxn65aawQpBurw49Xe6+i+AZyv1S+7Vn
aWhTRJPFnZlqLf3ySwPiDFS66Msd0Ya9n9sdnj/mTp+l6KXlfFHdL8ZWTmF0rvrsM8RkPDcPi7Po
8kIQGHEv6LJXjkU7DU9SRJOXHaVdKIrYzwoBMsRamHnWz4cK2b8wbrCLQSFbeqVzUGXRh2hkaqi1
lRZqctelqGvMTaSag2FjcVLCXt50FvBm16CL3PdeYnZT/RGqVTmIFQ7GOb1hq61kK7MiZbf/0gJh
1O2ViuEFcK0xz5rlVwHNoc08WJW5WrpRyqFNIDxdDTWiqGjjZOzET1M09NqumIoyeyq4jL4bEmPd
p8zsnWEN1Xdmrpnkk0k7HunUvhzr/qtc1U15gysuyDfBwOdDRaWh6C6574A/GT4QBH1Dzy/qT6Lh
2lrnajDJm6qUx/lKBRCySstERVFfqhZ1Qcjyi9xEd8rJ7XBI9yt5FOi/tDYa940xmCWdGvZ3ynUx
F8WIwatKzDWcEwcQjDqP5ZUdZ7PcrPXW6TqGJTYRYPFaz0aJHLm4lPqDZKUimzy0uSj63ZgRoJBc
owjGVCPqSy40i2mtBC7O6+dmnJA62Uk7kMuFsEwXXhmTKZS4Mant6Lcj1gdzJXMbaJjRddm4DpAZ
q6UrRelgOXugQXFnutqgyGJeDcysxmNWmnnzUhoFqhZniIzxChdpX65BBqsFYWyZvI3BUcCQxu1y
rEiTrXY1HU/94GRtKV0ZJUjEN5tFuXqrZNNM6IFK+Lu/5TN6p9SPejHog9siM6/oDEMKeDWzkZkT
qPMv2FAYX7nGhb70qW7mElkk9QYP7qij12jOsTv2llZ+M2bKq8XiJui2XeJ5zo1DSwlD6RpljGqe
EMlwZNxGd6ZSIwkjZRZFqABDqHjKDX0bLrTTyc1xk0I+OC/LEiIW1tWL+PtSKJ9L/LMLIca6MXyx
6bSzOTiXSGW4WAI3Z6imeg5xOhPgz2pqAWAiPZzlxOcXSc7zS1a/gYfz+VUUZbb4TqQ3MdW5zDKS
XBtt7jDug2BanUXKlwfOueV5HpEGQIA+12ZQS1ysFkp62etBFvNNLNAnRNKo82w8BkPdyPZR6HMh
2X7aKQwv4thatkizgtLvoyWPqkRG/FmI/s+ebSmOhFKzurV4L8qHrrKD4jXuUjN4HwlJxyApD3J+
22WdDpOhXbyN5287XfpOn//XWV0fT2NMh9nI5E5lGNRmTxZPsskv6S72NsQ/KRTaCizt0p9Iz4yc
+LMqCfmSKhoO4pnj4trok8reTKJDmhnIKqFzx1rpwwyfL9Nocnd6g+1ES0KvMraUFLhvj6ZWBPPX
nsJDRdqBkHLwcIbRL/C1LsUZ8qJmaqJIm7LNYkBhd1bLy1v1FqmP4gxXUdOz/El4KaeodMBux3FI
bqNXVwMcbJHLRuX3Td3ULqIpVcLKRiLnTSWcGvHTNIYJJYBhp2sYSM3a6MYo2zjdhDwJHoDlIFyP
1PtUlmr5psVhtRqMWjAyyrLnFPPqE5jwdFuqdv/Gw6erVtYsT37gGAHenSniTTMr6q5oIsLWb4Zq
/BhienBb9nXlXUQX8yZPBm1vJ8Pg96PDjdjRX9bfKwJ8i1VLNmOziYZMvDU6kjLXntUx9sa2r17r
sILPMqEBWuHqtu4bzMpXIDH1awAYWuHOYxJNa9XI6xvTEMkrcvH6yOqWcZYTPYKll2uPUdVIWytg
nccxOg1bNVNGvNhssuVvyKJZ1bKq7L5Qy4f7lpOfNW5Q9pq1CtF67lS63+84L8QeLmeE6qNx8Ksw
guDgpVWrvjKCSI2DyjavADM+JooXMdCu3aaJ6ZAr5mBuQotKz40Za5k7w5jjFJOLHSaIwdT2dS5y
FEihamqAs5jfoaPIAHhMKkYsNZHrAyENTIsLK1PTVcIGibldXe6sPNZWiaKN10kQKl9tubS+QR2K
3+Io7fcoH7XjKBSuMscM1k6lyuiXMn2vjm1qex19e+GqctDswVSUzzzbeDIMmJaeJUUv1lHIfcdW
77FHef81YD9EIPOYnArZyded2jkbw5DFWoPv/03N1egpiA3TM5w0Xo/SHNxFCdoda1QzJrG9Kjxw
KPVNoWssqbEUDSsUdnm90XIrfhelpNy3dhsJPx3k5g3tq7BWKBtpAOqRNFRulYasLAFAQ69u8EGS
8gQROJPS6sbuRNP6cq/m+WpwCg2hqRwPG2zi40visBdbFWEre6oeDAhDhH6VwOg9GDzjr+awRzcY
Tca9UtTZuk8CstPJBNhBPgvRRHbjGOzQbvahz7pU3tv9FF7D/Wxtv6KCux3DeHxXqy5k9zbYTOS1
pGqbFV9Eu9eW4M+TLAhAYhKd2LJXAcc98LaYVsNgXtdDl79lErThh8QeCL3mL9b2Mh/4HvPMfCkk
uQi2sjSY/aMzIWYyDvYoLByFbL9nx3wwbM6QSL3lV+JwA0AdQS+CdQaomJykPlJ7+jVloGj+PNEK
xmfZ5eKIHyrtDuqIhWSHPKdSdvTRUuV1mkg8SDzbGW3jKcRnkfSupXC3sbaotIy7lSBBOj/KsppD
S0IxSjhAvkonyXRmDQsgYX3JMSZ6ACVRx46GenAPOIfne9ZM4yovgt46CDmRmUSXsixfj1PIaLcY
8LFu1CmeTyXoEcuVU6M9xYmDx53ABDVyGgSKSNLcRGbAvp2w05WkVjArWpGq0mGY6cNa3nEZZNop
6TNjvgQn/tcPYcvtv/+bf7+VFd2aMOp++ue/Nx/lzUv+0f738lf/81s//s2/H8qc//z2Vw7xW1O2
iAp+/q0fXpd3v3y61Uv38sM//GIJtr/tP5rp7oNUhO7zM4Qf5fKb/68//F8fn6/yMFUff/7xRhZz
t7xaGJfFH5cf7d7//GMRTP/X31/+8rPlQPz5x//OPvKXIoZ+c36xv/7i46Xt/vxDMf4lk4IOskoj
4NC0F7QWCj5+YvyL3C0MhZATyB0kOZl3Kcqmi/gRfwS47UxwUPCMgrhoSzwEf/6hW/9auGAMWQ3K
Hv7e+OOvT3Y6s0XOZ4wDcfn339OzfySgLLYK1bQVXcdkYS0+m594NzM4tErrZsyKE+Lo0G15HIfs
twM5WcW6MJoDeTLiTWGv/A/wmR9BRp/vzFFRF5IRalBN/8m/AiIxBcUZAYJsc2KGGDvKr7UJfNEn
FmDqV7QPnW7X02T6aPM+/8ccxB/hQ8v7kzsLToyiz8Jc+Rkn8zdOYae3bA7MpPQwA5VEhCSZrrET
a0vKDuE80nvLPnR1KtQVljQF1XillBvk6frmb9fKfzgDP/I6Pj+HpSrkBcoL24yL5EcfzyCXAIAm
iWSJZGYgBtbpq458aI8hQYrd37/Xj16az/cydVmHNWMaumZ+eor+9p2rsWIkK9FgTYnzHR7gzNor
Iw0S6dBpKsd8KA3xDz6lXy8w8gRQ8Tsq4TeaYf10gbViFF2Pw9Hr5mwkQ3tRou2ybnByt2OquKFN
KyORnVv59fff9T8dV90EuYhnyCFVYPn5374rllBrUisF1S/qTvMGrXmQ7DUhUdEsnal/OLK/Xs1E
z4NRIlKWi0n/5SxC3gYj3WRemmXGFUk574ned/16FiDvByVdS9NMnZWNRfEP99F/OMCsINy5ODj4
osZP10/Vd5o9pVqOXcVkMp6I1A/ZTq4IkHtnAOxgfua6+v2xXU7a/+UWfV5HiHtVxdRRGgAw+skg
RwBCj9u/ZgYnG/KrAXw5dhNWqn94m19PIdN91k7IDvwxLZUfT+GSuWarlWCvYbA8uJjcWwIL+/l9
Jg3un3CMP7n+li/F4eNtDNB8pgKo8sd3sxgyALVWMUQkevJkDWg9vVyR+42ixFigRUUfb9VlUZS6
NI+lyR27rrNxZS8m8hJ3optHBeCG3x/qX4/BgpaGGqqwYBFs9dP9k9oygtBgKr0+qrXpCoPI5MGT
TcdDHEfO//daBDJIYUWUeSJY+s9vNk8YOwRObg+dP7HDNYEmBrUVCQ76WP2Dr/TXa2jBEynIplgZ
gH/xhPv7/WmyAiXcI6U3Qh7dkKXBNZRXFamSvz+Av96ZFvyEBbKpcFblz2TPv60DHdl6ZUyyhdeM
xXBIJinbzONorLIZeKVrGk74JuMlfcgDCY7479/71/WW9CLeEt4Ga7tu/LQG0e8MO1HxHZE18XTr
45nA3Jki1TNV+L2HvlJ59Pz+Pf/DcSUtSVdBbVq0P36+aUhaCM0iwMcSqbM4SXOWPbHy2qvfv8sv
q44p66hDFmoZfg/+549nD1/TjFRFJ9e1UaSTrSfBIaBY36dxH3hCt1Hic/Mef/+myo/oSm5R1las
uaa23Ki863K8/3YuS9jHkjaInu6cEzlXgRbaW8wY1ZL3MdtbhnsoeYfURgpQlD0X1JSZ4Xtc5MV2
SeiCcYSaSNumDNjnfzjVn/fGD2siJ9pkh6zZ9E9/rWe0MqWJMEgTNKCq3NiqnAybhEkSe0eMLMB1
LHhkoohOQR463gQYYdcmQ8htPKcfBI/Wg2fQRivpN/f/xAH+fAj89OFsm4gXEGQcOvCGPx64gdmK
nRB86NFrsr803ZB/Y9QOCNecMvyQCXusA/5eLkzqRMpAZW6E6k+zCgqbAvGLQWrTVu0tLDJOOKh7
ywqAqepNb4WrNmvERPJcxZKMt8MUfsOUtHZ7tIfkCnKwBPPlIn0vGy4mb8DRNa8nYXfjeiygKZFF
pVMA6tikWxetsXwYTWF/DLlSiC2mg4Tk77LOxnWlMhZ21QnIhg+eP9uHk9PH63C5txo5oa9TRYIP
4fTdnWiU+CRrQbFWcT4xZxhF9saIbEJLwl4MVQ28Jw9aKa8YS4M4MamUepTMGlkTIWlxLq5dKqJu
pqPxnJiJuIllTXT+76/onxcnVnXqeGjZtgx4l//+8byILBVRPtDqk26yAUqBp2U+Djmz/4dFgR3D
T+sCfEVeXyXbyXaITPvFTp+IvumgqNmuqsdm9ALCiP0kmsiyRdsdD2B3mpZOcaHE/izjHVglnXaC
PRnS1guGFhdZo12bCIVvzIJ+7SoEr3CaW3geaXTNTENyddU0U3ccEx3aiRrczXRQ65XGjRcxiZs7
j+5OtmHwoKLbDuZmPXbxt1kdJMnNGXV47RibflmNmR+LSn4Z22lbijr5Kjdp2CxBX+N9rC8tPgoe
2wXZi3k3qjATtZMyJwwu6ttlSYzXdRno2yCwqlNNJuRwHcfgfCq7NJtN0sk0e7rFvouFK9D2rAfW
KiqQC6BYt4rZy+J0JCGDfu8trj6DQEHIJakkm+s+kjDiLnDKakPDhSlMNIk1BE0G5EqvzF+0MN5V
hC/ML5x0xdMRVqmrOhJZu5HAb+rY/8axWUtZPjyADCTrbO4Zzlfp0mKZkltlqGg1dXyKyVdqUzK3
CCOlvUzjHktQ1t4G8lTdgZZI71U1yj/0toekBU6jtRB7Gi00iioRG2Jdj71T1doG1yBWXbltne9N
pTR0CyTJ+BoMhZgIfJ/paMQatqJOo9niNpboT3Ic1LeQvDJIOHp8XaC+28MSW5uNY68bTWhXHHz5
ppjgqlW6lGDt7lvNk6ChNH5YMLHcYuT/iILpm0Q7kq0kTc6vDVfUXQTbgk59X9Pxi0fA8KOiPRN4
pmxxfeC2hT5s0Hs7NbLCkHZW30lYKfwktu2RNiiDU4+G5bR2msyRIfNb6mHKzeQqzw3jjiw12phz
H5qorRLwGrxZ8x2zOCP+kvGyuhnsXsFuG1RvmAXu46S1MW6oI21qkdO10eeM+ZWtKU/VmBbhJghV
dQ2fVr5VEzyz8NYYpoVkEoTx/NaMA/WYkYReC9SPnpzW31kIS4nRdmocs/mcrti+lRu9JMia+C/u
Jlat1iDpmSOIHtD0W4kZmeLYHbx+HDQByv7GelDC5CFSoSnv2bRku7RBCkXDKG4xalRG4s8457/Q
DZ85kqkBOrEIQx4jkp5hjCr7Uz5L8ibDyY6/R58PYW8KLIIoq+YmfgbYUBCp1NwHRHS7XYZKv9fW
kYw4KTGeEnaO+GxVJFlSsZtEIPyR57hLf0xxoShXKwQt6TqrAb358+AY72rizDWhhx3DxVYrxLEq
2yFw5yicXJFq6JdBvflxJkhGSEWzEH/0W6wE0lFtInbOpKODhdQw4EaPhWEoO8sJ76u6q2/7qY7f
CXbJdwwbr5OufXBiI1yZucplarxUYn5hppQlJL+lwzeqnXcM5oQgScNrI2r9azLNFtezru8IhQXU
NuR3wgmP0lQWVzIiqi9JMB8NlE8EFsXPyvzeFPEjDMT3aKSxOtsT/qbwwCKFBqkffKtrN3j56pVj
1oUvWv05DJ0BE596VCSIDZ1RrZNiftQsJAS5LK5CUxyKMMh4mpaPoaRoG5iU3wmVWlW2+uwYFTCy
+BGnJxHFZml6eV/bS2bYC1RPYrLTanqjvruD7PZgy6m8llr6H0wdSaCpqsIr6ZITgBNegzndEF7u
Do1yh7nd9iIevNcl3tlGqToMtML0mjIJV5GpHDN94gzNg4AwEV5TfmZukJW0earFwFxO0k3OwIl2
5ki4EZlvvINs7IUZySu4fFjk8lKHgMw8JdTKG4JME9iMAcAorbLYC2lbrG4SXpkE2oK5odSZKRCM
2hfcJz1TS6gC4b2qcQ+RLndM6cM6HaYAU40/bMAaO6o3RtpNrertQld6Tyk8KjfJJfHeZUb31eiU
Yh9wnzHvYK6kF+laqWI+upCcLQaIY9oquLklVdzrUtN5Sl48ytNwNVtN4zfOsskI496Df4EBeN5R
TRzmZXDr1LTrZoW8JsYxwATyK6xoX4s02LdNFmxiURSupPc+2ek4aUjRgxjBaIzBPdGtyCpuMit7
tGgp5nRpZU5Mbj3gpZNWRdujrVbWcCZvM+ovRK0aQdrGeEsb/A0dCa4qPQ6vpdro/EqK3lo1jFeD
yopYFNbkWvi3ILC1xoq5ZXhIqupNjZr9YqncO52GnDwrvtv0t13eO/7O9jDySMmVfXsqo/cumIur
Bs/AGsRNdk9kS/Y4kwKCdwhSyVBJsy9XqCy7XllIf+l6TmUy0vpNNaqoLk31Q82dmauOpkbfAhyH
iGrvSGq6ixR9q4zDfV5U111f3RWtSL4KUd/GYWx4UmRNHk7BN2WBfAAF0XYzSBz6WRNDnjhIyQdu
/CAjkybq4puZ1fmuqYc72WB274xiY8JH1Utx0BC3cL3rj2XK5gIBmGvX4SlJo32NO3YWw60a1Sx0
/XCDm/ImtaqHAIu5C0LG3qbj8L2cmePQ5r6OwgUcWRTXg9rD1AujElWJ/N1sHbR8jqZqV4QHw41V
x6u0BNtQ5ioG1my8tttwU+clsyx1wLnVQq0iGVUDzB8w51tOeN49W+HQrnDxbiQWnNqVsFffyOGY
u5psumC8ikeHAQc7G7QsTTuSzqyWACFo/HEtzjquUWu6qdtp3zXO7Gu988wCThx1PH8LhjhuXSXk
Ia6ZCXWKFF4rsSofiK6p8CoZXmnPPYn0XJS0LnJ3SjM4DbCvXAKEBminnQQvYwo8aBFrUqv8Wk43
kQ1qUse3RGv8DmQdT3JjlL2myl+YDVteOhfvcix1Lt0AZ21jA7X1IoIKBLW5HbRjQR3tMRF6QPx5
bWYJTZnFaZE71Us4KldD6IhjGqT91gh1hSldW6+kCR4ltocD4zvL66uAuLU88BUaDFme7uTsAb3n
Fu3bahoqX6+VK6awBytKfBks4iYoit4j2QukJpxdQpE1nxCcd+z8b6YV78Ll2Ebm/GDITYGIWLd2
o9GkWHcb/iKnDdcw51ylUWW79WxuqijeSGOWrI1GPcEfdw35vjb0YC3qdgMx4Slg1zYmvaeo+olK
Yy2T0oWWCMA/k1o1G/awRq5mWdo0MhZ9qU8dtzWkdZiiWLPsE13lRxl/O8Nw5suGT+fI1/vYL0vr
fmRyNIMoIywofbaaeVVr4yMmdZZunrBtqYBd0nXmik261uzsRP8UN3Y/lL6KCIHhWGbSA4sDKk5O
B4nvq7JI2htwTxTsJtmUEeu7FoxbSEjIVwptExmoqMOxuceU4MMYICGPfpqLO46CRyoJmrPxmQv5
OpPkOzDNNzoeNNyH0pUC5c3P5LTbmzjiuKSQOJdZeCXpeMNLY+YAdVKRuwy+vsV0e/wgnZrlUYDY
y0EwBPN6tovr1BTDzVCUbxaUX4+pcHJd2lTkVNNf7Lw+4R8qjj0JVltDhTYh2zy68xnbnBRvNdAZ
jzG7kofQdl7NvqJdhPdJru9sU3owAsnrWhqECE6/x5Y9sA1lEj5Y1jfZSRo3RvPkjqRPur02H2Ib
cAV8jpgSe3imvf7Sd6g6gsaqfLOwH0zSKdxIUdcgbuaNmEWyt3PtARP8fRRJFm2N+pb5zS0D7PKG
FCR8YOX8TR+lfdNVKp7kfvGpWHciG6gb2iDwcWKfwPZmHoTsjA6ptaNI25Al1a4dAcjAiowM4qd1
jAFPMAwkX5lxy21ZJ68wNNHDS9GxrDLqrU5kwrXb+ruuZLd5q7D400dyZbN6aplDevVUvZfaeKtU
jr6rsAw8SkoHVWjsDHQS4eT1SisIBJ2PnWV0K0kNB7DOCeyUesot147qlyTvr9WsOsQ8wPb1LAUr
jV3PiudVLCPSltMD1918JeLhuSsy0yMUi3WOcoSUEPXaclDkrHLFLLZBVL5J0HX2Xed0OJfjY90F
R7R/+3Hoe7fKEweBV8dTZ7IkXwIf6ylYOlzFjhDhAABwZZWQTOwawBcw+7pOkj8h4thatmA5Y2Vx
5dryp1wqrjMjmfELkNHeF49lLn3MRm2f5LCNDrJdTyjaazRlMadZlIrkZ+YYHrShXstpAGlF3TAY
kp4H9NwgRqQNabPcQfYYkAolnRK7WNvtxAy4e8Lj2nrMaXeW1WxYzVYytCy3Fdp12bW3zPUzV63q
a20OfMeY8PdMBVDuiiIHy9pd71gPiNLJNZ2bUy0bX6fCOTq9tu1zWdk1NodJsm2xyvrRT8IWi670
qMS1fAUA7xYY0V2tlHc5YaZuOsfP5JFstIL7bjb06yErEZ21Kuo3Zz/PwrfriuFyw7aEHQyP6jW6
VtaoEuRF32xGIXz6GLts7hQeLG1xYxuLMdu0CxJtUdD59eDs4jy4RfpAEqS1zNUZ/uP9Xmv5+JRn
ub0iy94XCptaSDLslJXvWByWe7dSUJJbpm9lVkVWh8JgjVh6VWbPWkKIZI+qpoSyJONoEnLZNL0H
DNp5ZMPY3TtyEGVo06U0J20DO4IrJcgQMldT5PkG78GU3pkkYZQu4/ms3RrpEB3qVkpvMYLX39ty
YPGTmpaSEQGBdqOCGaWbFSMd3geCno8Xlob6TifHeJKApW4lORpvOs0Mu40iLPFEAGN1hLgjB56s
xCAwYsDMJ1wiAQ9rZQjMXallmd8Rz2OTIxfaAMTasferXnko4coo1z2y2Aez6qITMK9w1YcL2yd4
cOzplhwM+VUIoaMCfGG9q7xketWa+ThajYbIUE32Zjghk1KiJMnWiAK6Z8EB4gprNdeBZcmONxpu
DTXvUYJyPls2C0l0CKTwQegQpAo+txDZXcDmOZv7kxo6tzSCC29qxt7LHeMooozWx1QmB1VIaeCF
5Pa9GlGSHqOkAvEEyiYpZS+YE3s11fpr3diWjxxz3GUMiVnby1Hnj2YDoQXXrgc2adw2Y7iftST0
CzCRx7JoroZ++JLGLWrbWu4fGkt9LuzqCVM4jdCpjlYCH34UtDRGsLVuE2GAS0Kb4TKvmq9iFFVu
YkVfohQEt6s08rDNWVSAuxhP2WRn93kVflVz7lwuEnwlKV9Ol5AVWlkH/GcAYo9gCescHQSFHWhY
R9oqGhpkF2GxtdphJ2n1XdxrR4AgsMSwoF0xZ39FmVJuwngS93gR8yXAsC9e2KCFr3XR2KesSuu1
AH1yhwiLFi8Il3jqJIOhwnhHp3I1hfY+Gs35JIYWzQlG2U3ZmyxsCWmpfRIl13IRGvfc6S9tI04x
Zf2xcJoE87hTpn5SCOmRHTGt14AJz/3UNfOO52PjNjxhHypCw6+zeU5OltVPe2t2vsxyIe1txTqF
WvJF54RclXpR+pHlgBsxc64IqrfWB9QnP2YlW/sek6Q/Rl3+6Mx0Esw4R+0ThnwFk5xrzN/2TnQ1
6lokladqdqI327bMNwNoxBNaEg3Sof5UK7KNOyzPjpBXKMjRmR0yG4ogC2XVunEiu0ktBIJCRtlj
3nuiMvA7j+iSIoVpfiveEqs9cFoYpY3NCyNuEg2N6nasy/GlimhDceuskR7VNN306Io5SeE3dZXv
hqLrd3aZ5YuZutqWlTE8amIKEq9xzK+q0qk+UVCEPjezsrYn9EUrVeDnLUvnlkaS7cl9bysecvb0
vmInARAxfbMXjFcgIXlAnRm6ppU+VpEE3ma2/Fpgo8dWpftxpGmk+U5tsuF1zfI+bORcWuWq2Rw6
uGfQ4bVBftQNuDyqWsVY15zkmZYIUjXAEcJjHK9cqbGQN9BW6ZZJRIRHXX+aFlV6ZpjZbkiDYtUZ
MiT/GkrPmlyAdovkDvVXPioNi3km7XD5LTg5s9oTIiKNEBencl1iGPYmOwzvEfcaBxjQ11Ku5itT
M7LnrIuj56JNDOEq7YjGtiLBTYVEuXZoE3/YRMQwEtCg4fRh3LzYKRkQRwbmGa7aplXeqqWlzMao
TkCl91Qk3Buh7gk1SrjgJkCbC5hioi4UU2Vq62ruBzpFttUt6i6hS9YtrseiIJ9L54Lb4m2hJSHR
nub+hXvohV3ivMwyuUvsQmYC3fetHVbBXongnu2GoIsK2tE0cfdKp8T6R9eNEISZrDfYefO5aL4l
vOb4FR8Ai76Sdlr46qhFLK7luTPjHddgG/oy84MnQD6f4weTZa1vuX3gwtmV7PE0YOiI1ZWOidLL
CtyaQDN2PBTMkr0OeOR7OdfN1zAPzVPNzj7cWp9zg6ZO22RHHTrpVA5FuyXYobJvsbUFw153Bktb
B12bjtuyy7svpZkpkUfQEP+HGAQaNHcSjPPpeFhSssfkNMG1mXqgCrg7hS72+EOy/AbTnzgBgkgg
RPWyto2GwXS8xogCNlI0GGlcN/kkv+Z1jrg+l+3yo1OlVj9Og6nnPsFSusFMzJBB6QPFF+tGlH29
pf+eD56IwBX4TClzB66DLNHSgQia7rU4ACuc0D7FQa2u2FdvlFm6nXRB69WuX3PL2mjquMG7dCfG
dPwKIdAl3epNGhM6gu2xSSvMO61JA7hiOYHVugWjYdxCLlcXXaByxdl+jihfcRV82PjX/dQa52cU
vyuidCowRHZJtUOTjq0VjQV/GtnidGI0V1NCZ2XZrUdrvaws9pTfmmhswNeaEvOhsFXWbNeD3CXk
KPXC5j127O0gjd+UsDNvSnOQ3dQR63AI6yN/ot/TG08fNKc3nmSSHre9IV4JDuEZHc3Wtqas9tkr
ReA4YJ3vSz6rm6SWzSmmH+mDeQJa7aaD42TQCrrSvB0zCNarxEGvGYrGxC+mDzb8jGoS3CImOYPX
PaD3V8yqYY0VPB70fd2OuUZTYZmrrpVRTcYteF527uCyGhtmW/d/qDuvJcmNNEu/yr4AaA4Nv0UA
CJlaVt3AMktAK4fG088XZM8ui73Dtp652b0pklasQmQEwvGLc75DA9C4Jn0IDeI4MsYp5b5pvNW6
ZF2+XtmXni3JmWmzOjTnznHPdab1pQ+loq4ibhivj8xpWiBJVQBj7uJxcp2DAfnXDS0NLUFcbyjz
9SkRznluhdkc+Xiz7aBP0HCCeBl43a4LpYzjncXEAdlGMkdNNxgoQNdkSZ6Hci3NC25bjgIU2vxK
3g8rJ8AFEnl0C+CBSiW+KEvGQ7TUsk+j1LZacIMEMHh+o4rGvFQ6JLGnwpwVfM6BPOgD9LttPniV
XbSd/8cxMXn5WH2dHJxC91ZvAg8pOvY3+EFGPB++2SYgB6VTCe1GOq2RHfibYyYVKi3P+uBhOzVV
d5dY4Nx8wy3Wk91UPPKsor/jHt6GSEEj1EITRcL8OkqQn6Za2ow4iLQ/VBr9HmTTNr4vRKsOCMbm
63LntcMyjg6+xaWiZtaUCQXm7ZbU2ZGl20/pbm88MummqLTPHQESd5zbwzmznDMUsvIAJ9DZo0u4
SjxmhjamPYBBbbYw3VI4u5qydnonqX1qaz6mvYb14rplXxcWWHjXRvP76OVaxHI8fo/hGenX+Vn6
XvVZOkf9jPqIdl4Ruc2smSJyUsN6qVWLktbBfnCwcRifS9dk4pOWjrytlnU5GJnX013B1aPfqOMw
biCvBtzLlOhVX/fP1/1JNEoewosq5JWW5BHlB/g2HJV9gYVWfC6Jvj4A7jIepj6bs/3sFSCttC05
bkI8YRVH3GOLLEKH4TCxKV241GUf79ZO9pGWjMYp44joTgud1x44+o8yIdOgkHH3ZCiD9oXJm8VP
sqKpXhr1VfKhPaXsSb5CsZsDohf6YKitele6dqn7otF4T9eMUMd6ZY61KWEdtt7MTrUeL/cuLem9
y323k4b5ZtWbAVjIGY3PknEBGzJ3MAJWGetLwUb1NSWt4aHQ3XeTMOpg1isvhC4XP8Tx2CLj9tb7
SsWCkwEVr2vU7Y2nFBmWzeDdFXJEwr0ytwZ5VhasIftiOio5lHvPKeTnjOh1305zc9Fxj93ig0eJ
zCiSNtsmMya9nnZd+qqL2Dy77fipME+EaPqObhYvl3XpnIAnxnArB9c8oSNqWSWp9sPNiiwO9M5Y
ibuur8PQ3JyaiLWhGeLxjkGiuKb1OWppMu40WXd62BcVd1gxO+tH5xY5Vv5YM+jv8+xesqF7T611
eJ9LsKO6KR40/qYbU9+cu9FkBURtUW8ngiQ1GYBKK25nqpCo1+rpO3D+/qHe0v4eJMkp110GRDrY
4wOTA8ZTtjKZCBEQZ6W7otnML2m3eT6ZgV1owpW8hcIoDspl4e97qCi3HUGKxb7KRRk6KHISDp4t
/YpRyou0tBEkbbPAZtfatpyr3ohiq10YCKfGgLjMOG8AK/cQdg3mIcQh7ObWFlqQt5aFDiCVT6Ma
zWBFNbln6ShZ3MGv2acYxTLf1cAtJnO9RZuFTSHRJvXprrl5mxfTj1HUkkCfbjvSroBmauIhC8xK
E8e6apZj5zA1swtpn3VioFgKE+5kdXNGQDfA3oeFALcvbd8aEjxpt94YUNIf62Sm6AD/GG5b7d0y
pAGD08SHyd4O9GhZ1Iux8FuxPKL70J5Xpx4eFJsvitYMK1nWIoGQAlBFmZlvvU46mi9i2zwmNjch
gM3GfYwztvxek5dHqSawkvkYH8bcZQqXyQAdf3Pi23ossAF9QTHH5DphvihyRz1oVtwHKRU9XWuf
F09YrfX3GUbmLUyliceykTKrcQwQ7fK1cK4zVL2q8v1o6xnkUPQDSO7SnSxkRdvWG4ci2yAR4+W4
39qxpMIgx52dpPwBlrz/XhU1aSn1vFPdOH5MueHedo3VgdYeUZm6/ch12Nux0F4g3KP88WaDRDoU
v6fVJQyt1CfgOnZEpsABFugEvTbZmIjaJ8OYu53pZu0Ow+GX3sjzELHIS1UV3+wBKUmjVTS1rYU/
UFwaW3YWlQKawNjQKIc6p8gR/1RDpFXX0kbTygD7ZLtjdrJc8DUybNqW9JFxd31eRPk4UTRPXpU5
+KRoIrSRlaOJtPbUgGBnnLTSDWP0W9MzMLQsktOUnNFyDHwQHIdyljx7K+ZU5bQ9bYDzg4LzM5zm
RN+Vc49cSsgwGa1nWFtkfs1eZHt6AghuDim79JdBLw6M0/NTJdevba9jfeW9AYLHoygz5wz7vbm+
gAWYdb/NZmSBVb+Bms4WLz1ppG+9xVVcMZR014w/AWo+sCa8EIGH/z4YQbBjq7Nr7VxqdMzNNGvP
S98OJwNk1DnhyewrMAUHycSMQfvS3/Wdx9DILeEYOFV69gq33qWIMW+9smVOzmh5tTyxZ25I/0Gz
tas9E3WfnMQu76r2GVgkkiTO07AuKztqeABG1mbkIS5yF1CQGm8S3WHeKyrGfuSL7PTelecBWzSw
68R+FLG7XrZ17F7smP60Yhr5rjnacV21U7OOpF9OedNcmFTvxKC+ZqNd3Y+jLc+EUmQncp30Q6e0
/iX2LP2sOuFdmqTrvjMgFudM6xKcnYCPYwwvaJJzcYcRW4tDjjI2C6zCWOxAsseAUh3aFaEgMX2U
iw32y2Uxi3AtaxkZhmYP7Cbs4R4Yh3brZawmEnr651ZrvXu82xzqOvMuI9mWjVifsnkURvvhmX19
6SH2NxG+5ObggksPMwsfyrCsw6cEKeqXCKd9+jpO5so4Owtd1w2BuMsjOH22v1uVdPqOTC950ibG
iddqkS1PM4Ux5M8gFu6yZxyin9y51Pw05ieoFSKrHLdaHRVl358gfcnWVwRpnRrcdddFdvN15aRZ
Dnyr5ZNqCpKpcsACQer2PabfUWsO66JzBmTlEK5I0g6Vu4LgrRe+bXB01VusqC4Za5DHFkwCBIbP
dE6cF6VZJ2hgubEzx859ISFK/Ey9VR4GRTk2raklXlrb6R9my9Je6mw0blTtqtM2bG9551U3C93V
g5nb6lTFTvOoVWsFzCupzKPjdqNiVG5s1W5mARZAS6CfF8t6w/i+DG16QuFPjOqbYwnbpvIx0uvM
qBM1Wbi0EyJTnUGMO7hL9bfVrNMxxK8cv6T4UH+aRSzZm2g8C8igAbUK0hDVk5xybvmsEdJvmyx/
NsC7WD7KN6jxWdPBS3L0/jz0fbG/eu0rJg0bOi9axhlZr6tH/bC5TBE2xJoOU+RiHZt7LaVReK5m
Tj9nRf3GdMT07rrf80OsTVf6q4VugropJxHFq+t4RzPumAeDrBRftBWBikvasNawlslusIO1+rrT
rTH5ARlgYveJjbsFWHIyzFr/NHGFnQa5cT7YJljk2NwuLblr8Oym+qaZtfgNx+xnujC/sW3221ii
zvGcZZeicJdbLHdF5JKgAIPUuTbIVvPd8ubjINrY72R+07jjl4ybnEHhkkHoaNIJ8ZHtMdwBVxvE
bQtICmVVfUeGUZ2ECM049Si0DzpRfz4kaMQvo5l3u8SIm72ekATsO2vV8DM5GukUmmf5k+N+Y0KX
Raqr971tz1is6/6mzCf42WUhWFFhQ0B27fiCaB8mK7aM0lVVR4N+YWcu3jdiwxAyIJjcV50+vOUk
qR9lEyd9UA6dOoyG0fEFQuxAn6v5a7ck97zfaIXQ3J2LJV+u4Y3NFG2YbaIiXRkQb3xIWopBdWNT
oZ2l2KrnCQM4mV7V7On8Zo0LW9/uPdmaTN7XRNtOnKvsYV02xBRPjLrYgVosfPyKm88LwSfnxz6p
Kc/5PRH2HNIsiauOXNMRGQq9SHKYHBPusS3mKUwQj0RM9jSC5GbrcWaVGGGTYAfkWgitFvvrBDxC
4+F/vfsM2z3QXA3vW53NB91sSwoHrybhstfad3O0WZq2jeW+K1tDD+iC3b0ZYjvHA7vwOqj3YvZa
tMogEaZAm8Q97zaHc9/kfIZkFB8zZqv/UliJQvNPylpklShxHIFL3vRoe72/SLwbTFvwtpt/SOY3
T60w3EEu5j7Dd4Q7wGN8zqxrwzm48XGdveGDhbzLsnfoFSYYSQN8mGOiWv1uqRGxchou95KtI9VY
vtSFvw3maATQYlPtRzVgsQUw1VTzH9r/f8vb9z+x7f3iBvyvTIL/D3r7DAfR7X9t7gv7+WPI6uzP
5r7f/8gf7j7T+E2/hixLnHzMbi3D+E93nyl+I1rbgHjo4RpHe43B4R/uPs2wf3N18mslBkAXTfY1
+fwf9j7NcH8z6XMMoVsEH10Nfv+Ov49E719uUOws4hoFbfIacC9LeA78/p8082ZCud0usebDcd53
bftsIZNjwEDq8LpX8D/45jARlaQq+eOY13dtX2fnOe+Kd76v8utieOs3LVVYphg9gIpnSGwcmZvf
Tb8j2xoKzgKW6w77+ZvnZEE7ZZ/Y3YgNzq1TjQeZNAt64kkhULAx67r2HsnC0VhVNDos18ZannNj
fB9Vd0/j6DDMTgmsXowlNKbq2RxjHLuLsl4rjcDcVORrGSTDUCHS1dZp3JulN6TPVCjxd5WRyLXL
rKFsnpiJlCzl8ZwblEel99RUZRraJXAOgSJrJWlCdLccZtVuydRwr9nwkFCXw83dU7BOdEE4/5NX
ozHr8Rmd31zu4B2tWQgxQKd17TrSe7R+mqBMYqRFu61JpMwTzHagxa2up32wDrN+06R6dxmcWONn
LZ1iehstc5Uhgh5nnxXGxLHWJqIODQU+yU/aMXlILXu+SfsiLX0HdJCvWjqdwDBXD/aeFifPG/iZ
kedfPe7J4VHarhFecgMIYHk14knCSHLA6Jf6nms/jHZDPwMA1U9WIjJmofUHY26SC7dOOBfxtciD
BaM1SrJ0QhXtG3186BCloPLx6zwLkjE9kHDGMhnEdzB3rnWWNvI3NISdwNegiueO8CVyUNUTyKQ2
yqZte3CvoRtCy96AQKc3Rkqqk8qk1HY5zR/l0WqJlgdPqvQ3T2myeklFZXjElFdpkwRugqEiYNRl
dsUfZo1/66y7a3/UT4P68WO4+Wj/P/Agc7b83Tn1+COrm/9FVfq9+eWouv6pfxiRf3M5omyinoS4
HgU6j6o/jMia95vDGYZH2XWu4w1y5f73WeUIXMo6EYA2Tlmexhbny386kSW/hT0P/SAR5gTR/TsH
lfGrt8e2HE5P172a3UxHx5Z89S/86ZzaoKQTz0o5FuVP1U3r3+4O54dz8FMGh/lfPLT/yQrh8XI5
fTmEhOM69vWl/OlSFWsiAVqLnbMKMOAfHJUc/vTeI01ek6b+s636/3qFq5vXwvpqmb8Hbv3pCpTc
nRoLrtCxwWWJIJL8f3iFv9Qdsh1ns2q5QtXtMn4GNMr/nStYwrh+JGz57L9YvPQt6Z1cs6md3ECj
Ruly9S+uoF89fv+neMLNaGP/8xCpedxZBs+8Xz+IpBWYGnM0xOXQEGGDBE48EQ7uvV33m/pZsPhl
aT8kA8tgr74h2z0OjdYtb0gkLawd00A9Py9QxhBPJWLd3hFqiAoQNK60fWxngjWgBlg80MuCif3f
f8a/mvt48dw416RIG+MODr9/Mto1BQPWzqXv3fSLGL577M0gHodXmcTfX+n6Wf7yNnGl61SPaA+K
Cf7l17dJs/Q+FaWGDH9F4+oR0TC52wMe2C3471yIRgTnnkFh+5cLbSX5VxliKN8anaDKIJTOzWsm
5/e/v8w/v3OuYRM1hzmSj/2fvn+LU7K20lcD+Rryt6sQtqy9L4RvHUhz+RfX+rX8uX5KFOaYMK+/
SM6wv3zXM7cYLDbQJqiv5Vgz8ERygfybwKJz6kZ//3PpV0Pyrx+Uyw9FqUcZxj/16w/+p6994dS9
5S0pTXhl7krnFTZR4p6lBoYc2c/0qGiZqwuTl39xoOny9zTUv1waPyYrNzo+7pC/3o2z1Sq0eIiJ
OsMen119ynmqK1m6SITxA9UkYxJHtZYu+lUN69xQb48mPpYQ/WRnBZZKs+aARSC7y69xSrvCaet0
lzYxszXHHrX3FtvcfrJbUe2YOdXnXB/bl1Ua3C0woIbneM30L/HWy6+x5xDc1CPtRKP8+z5Bd8qR
+qJiERBmV4oj+5OWooX8YPOSt9twbLya/7tz5umzbOfaiWiI5xenhazHWBejIvYm75GgxLl/TAaX
VU7SWdtyqkQszHPSzuKTqX52Tw4aez/NjDsEww4drWjd3vLNTGaPJkMI5oVXd4qoR8luViIITlYk
HAEFq/40905mnEevNZyTXJLuqdtmVAhoWFS0tlr/PVuT4d5mZXKE81MzeEqw6w3wBiHfwaIK+nYy
1H5iHnJjWnM/IR+RKAxS12P25U2NxiLB4RmIoVFvP3NUZgRcjWSZUQsVIGkIxOlJGze66qZSKymH
3ticu6RDwtR14kGavXevK6MJGlgAF3LIU9QLDoPZpBrznFmxIPZUNlMVUZWK8SlZrqu0HOEv66Ki
R1Tfa30y40/pJ/j8Oop2Z5f3QzHueyNFG18VrrsGZt7MT23tJigRMuyPcpOnvEOtZTdLHKWeMh8m
AHpPIMAwmRG0F5VV6iKwofqFve0iQNLji6ZAxpLDOeJTyYp6PvFhGlHfuUuwIBk6jU3C8FgoFseY
P/P6eeZbE2odcuGIBG1pXUZZMK/C6ubalyGZGe0itnhtjY3Fuhzx5E8MKCzuagc/EYYSd9f1DOoi
J3dYAQ/EBt2Mw7RdvVZ5cV34ZkejRZ36iNtOtBEsN2RTFW/lnUy97ggXlIcHCSTz+lxw75Dox1+H
hCHVq2sYUtnZnnwmqrEMR6apZzXUTsAEe17ZnDbcy8yLGi9KVsSivltmrFwH4Zanbp6ofO1umkuD
6ZMhjLu5YDHybRKUQmEM5Fw7oKUp5yeHQJAPIH6yOZtLjFwYjGGBmLpBb7si4nt2ilpll8GsEdiR
qlLZQeeo/Gu3DVfLpjX2MmbmaRh7i+T6BbXTUJrsKMi4OdaARMegaXT1VheSNMPM6OfAJAYoqq1V
PqUW9i57teh8WMkMQNiAhhEyOx+0dVb3C/HnX1LLan8a+mwdckr1KCPI/pAzR//wOjGHdpIxokWF
iBBbt4gJhczWjWCuxng69KunvfRxbhh+PVfChQY+pt+bUXqPMT4HbaexPXtTpon9yG3L7YNoGGAM
dizqyJ0n+9Qb7QaCiVM3mgDuvgMH9T7WleUJu5rR3GvOMNxPRE+FtmZjyzNUV50yB3/6hwuISt+j
QCaJLtFkEdQWguygNZZEC/G9gRhLOeSmPTm7/cXa1reGfImPSlX1Ra/z7VtO4oy3n6tKosMHO4xD
pUrFvF80gu1wTsTZy4pVFpMUs8O9DUtABcRbW1koSlH9nIdr0BU9nHxEB6+cvZCMhUmjrBfjLnUz
Ei+Zd2VrUNiw/C+2lQnD7zS6tV1lo4U7ELezCd+JSbKJ2U53N0onQOC1GgkVrIOONM8uC4astQJR
ZyxSGBhqEahJtGcZjfQzr7sOLGxciEaXqf0yuJXcjaRfWLsaSjeITGLEtLMJ9dM6pBp1GKIiDOzs
fmcazFnv9q6bN9+dxsJg4uYGI3A2G/NuXPERuSUJQP4kejLkhFsl+CXw021xZb/U42KHCHbak2z1
NIGAlqBD8gC3ea3pbBe9z8QNbJRlfO6UKBjRoha7H/CO7lFCuazACWvHSt6mRuQUW2ui5YI5+ULP
D1lrSdpzqRLlIrGyPP3YxdhACSmGI0/46ra281NNEjZzTcFaJHIHaKP3Luif6n2IOyjoVmaM2YMj
HLDq1ShOY05S5FeGmTqrz8zurPuZ+vHS6eX0kBBZivGpm42Y7jkhymFio4lM2nkkFQj+4Oa0K1Rs
PZ5iNhGk29Rhty5O8uEoPtdb1yJ7yh9LrO9RPm56cljmbjVeh6JpSfZ15uXsgkA9ND3puzfrpKPr
W4CmHklcaNC9TmxKaizT5TmxR3sK2MDKe9LwDBlek67bE6MLliUMglbWjkMyVrsxVj170FhjSb8j
u6WM4OkJxffb24qzZm8lLJO2iR8Jr1cotIgydQ48G9TBXvqmulWy6feZSOy3KsFwjINhXeYo1qfh
sKF0eIN2v71vHABulOAJYafvoQ3htJ2OXekw+Ef4iKm8MFJ9nwg13kOamtxLhU8fe/S0JnpU9AvM
xGaV5qMFkJ53dpn3bLvTj2QgecGHS5U9mUUv6Aaw/Ti5EYfb6FWrv1JV7MFqsn3X84VyxFc2lggb
v0vvuxu0pnRDqIsa2jWPCIl1/QL/byZnV2/i+tFilNyGxTiJJ6IMNSb3YG4hnQgl3VvbXJNH/L6c
PXO7WS9bmj5yTOt5kIoJ9VwXL2P+XhSJnG8rjY2029fdbQfJwLtkCeLCoFHED54btnOo0VgHssyv
TV71JtTKw1TguSHtQYO7lePLgGawazZKq6UYkLNpS1nyvZu82UIINxclmcCs7P0rti80Oyhmn5qG
LIO1Mg6NxGzFwQJOWlwqYv/sQ+aZWhHoCu3xNQAH2rWvyW5V96luA+GP44/aWNGa6fBFX2d0lTzG
cFV7tw4++uqsFk/WO/z1BjHPcZ0cc3K52dJNm/2+STHnEH6Jjpto4gvOWhwaB4wEmX1MtrGoT0Cy
Wfl285CGZtUXyaOOzX0KeuTe3c7bKhVg3EgiaTsbFVS7PnuoiKYnYdvI9dk+s+RUeCfXJJgT84Bb
Ir0lC6/YA3dNo2Qou12sO0mU8O2vcDALi094WQ6LsNh0ejaWqiZxvEuhl6L/2WkTvN4JC9rcZfa+
Lwlk5FlLbCoMgr6aHqZq7q4p6kYhEf65w20qa/GlQvx7TTsf21DbpvVc9e1i+d4gMVozEVnWaHZ6
q3yfW8TqfodhEEBCs+oXg6E+VS+cgotYh8a4kYVlIEoaZfmZ83C9KkVkcrzKQHMs3LNzXqbZuceP
XN3/blf/mIspSV7haraB0W8y55HmuF9i9uNRarZbWDYz67tOE180OCswOD3ZPyymwaKgqnrnbFS6
x7zBy5uQkLIKu26eekbkscdDXppuy7GdKBejpiF88ITTJP4Ew0oxWBm19oU2atx2Vtau2pNLADb8
jy3DfMx7v35ctdPrdwPiOmBZ1ehZNLoVU01BRkr1ZBcpR8jQtXjjlUyptRa27E3h6VVgZ60MDZOd
OQ7CJUVA3JvP41rRJ1StwG69avFR0/Gx4jW8ZlnyxMBgnUr2IS6T1p+Q+6mga4+01rw4rkVxHglN
R01hWiGBUddR66a0Y7F2LAQb4qhzmcd3sMXK57aPBkp5hPDSz+TEF0As5oALzx76ia+UXDefOnLb
AnNLENWqYgP9YOQdk9Kt9269Dgk6XYZ9O4qVHsqqxp9lZpfovUtvzzzUO2MkNSKNveFPPeGbteNo
Xo+zkPF8suMUH8+2sGMLOf+Tb47VjrjJt1Z7GQmHWvy88WJ8T7le69caVeAuxYcQrMieplfsXDBU
G5kj71mGMmT31edIhKBrEqhdsME3hBfCzKkRcneNsY/VErPp2ja8SqWWWhmahkqQIlgDmIG0O+dH
DYGVcVR5l9QXr3Qa84oOb9/hD9RYfculJWx1GxuMe+M2n5uUsfORYzE90lThaS97U2Shns/rN54G
eY1ftDKRJKTCOKFuoO/KelK0+3pII6ec3EOeDLAbROv0iIiSdH70FstlLoa2/37Ny+6zw5dxYzKC
3MdugcqpkSNA1q6ImwsQn/ldTMPEwq9eZvZg9eiwbIgTUtyvSUM5fndDpu5piNu8eh5qjwH/wOeJ
gN9si3eTppiMZnLVH5epNB+0Je6/wsIXS5guznZOUjGcJ7u0Phj8s4ZPrEqwGJ1nwTIgG1T66IA1
dnhMWlnjm6O2nrUpWeeQDIMF0/EAWogF4HztTQpioTuHJKp2Ut9aBAR3mqYAJzJwLD5RDHbAKWJU
/rVso23VY8IoOtRTtk59HhiDMtGtZlCLNpwGbzjHjWmHVApazaRSNgEdIBXaGJ4/g4+BRgaao1QA
P6DjEdC77QWI1uwcc0kdPxC591TJsQwQFvKfEkZ7VkwD4J28fGz1BVG8wETHhhXD5FwLbw9rPPma
I3t5Jtd24ssVe0BmB/hAjerFq9JpWetNFHc2syhSkpxeYDVu4i+GQoRdW3p39oxM3aZbw2UxT3Q4
edN5ekN/m/0smxIlIIKvZS+tdL0l6Y6+fHDUssc1r9YACepwtzaWsS9sdAsvjWWvp7RPs2BjlQZm
JrPtZFdaFriE2fnm9IZ2U0wduISK5ckDJWnzZZx04AHkNtHJbj0FkGXGycgxkWD0ngabTrPVHOOI
qMreO9PSX4qsKC/c0TomJIuoH6TxD/DZ9efZKp+wHT8C9eISuZkJyb1R6j0Gpm77yUGjn3IkV1YU
O+l8XKnfa/Tqdf3WqxFmPn+bdVukJqbhSiH0opM1v3ngp8JZQSyeNxegSd32aKmQ8JdB7Fryi9dV
GsyblhmVtvQjNu0er61fEge/hK6Vti2FXdMTupZ7r5pWIP+hk3xHAmaRctGjKPKLzqnhzrZeIJHv
YPRPnOJBy7zlC6ak6tHp9GTH/nxBhLWWl5mMem463dVvG1IIDhN5dY+KfOxQdJ69g7Pc3A19Jg/I
UacMA767+D39HvaSwZm/onWqAlJJegcjF59XwE1gj1GagnwPW2xie5MHiubPWKfoRKCQv3Swnfab
bmiBo2L9Jw8U6m/8b7iKeqSL6ZIf1SLH2G+kSaYie7hThe3gGVdl/pDquoeh115itEpZ1Sq/sjW4
uozgn8YS6sRG0nGNG3gCpUQU9xXUHTOxQA246+Lxau0fdaL+Zo0Hj7s2cUbk6TgVQUXS6M5SAnP6
vMqcNh02VwaTRl8e0BSQVhV36mKN7Pq8Vq0+mcWg8WbONRv9n+kzvuUP9bKqcKmB1tjDELqmTttl
EkEzlcHMG+HtXMeYLpAzVL+bBmX/gEPZhDzp66+j3e+GzMsf4143p5t2G+3gWjy/wHZ0nyr2/SNl
qzsW3zb0Gm8rWqYp0jZPlPe8HXx9lpYUQ3hOTbsbRvRx8DYr7Q4NrpOjY2U2SB2wIJazjMZdCRAY
BNLvRLc/mszCX0S4ahMok8YiyjJNoQpSpRGKtRAywLyBaCdVcRF1xDTjXOqmbxgikShZzr0Fpqfb
9ZA4eIXajDln4qvjasLYoVy27vuaSHlnZTK1oqk1d4ORbu9Eclrvcb/OjwzB6CVRl9dnxIYgjBqv
Hz2/7gpa6HQ00JJs7GrCOduyp1huORSijHW1XsdZ1LK4ysFgcBOEJNGNoEXctINBkenuxZ4Q5e48
UyUPDk4ay2/ZZlH9cueR5sl29wkPjN++ahfEUHm1x/shjn3DoiwqChq1/iLKNgtlpX0f1jHGkE4/
/iMeHU0PtbjSdzWRfpEdq+08KxdIxAB+MD3Mteo/XJIl98Jt8HuOTbYeVkxWhKT2JtQFTUzqAYGo
frfAgyacTIwhSldk6hXaeL/Sh/jWajIUw11ngSoXdb/ZN23WPzftiHlUTTebZ6yPFjwHxIkob60U
z7Q62XuiB7n9Dms8lAjgLOrxvavs8R1Qv+ueBNRrTtuma26Yya+Uhw1N02Ik6VH36GPpnzrnld5w
Ps3obogWncmLTxChf28pKgcfuxdo8ZZbgzRDMQYe06lgi0m3YHxSTK8DdfAn8RV8DsqhdSTawEzL
IPVwf/iuoCe7qb2mlgcsCEge03YZkRYZdXeTziAEI0o2GLz5ttYvstJTPciYvuNbnSQ+4hGd1B6+
FDa9HFiee2uaZRN50+ASxd7TW+CvsedPxKQZUIneHY/X3AFcLdT6HxD/wHURmfehmUCNCLIy9BMK
YLKUaB7WeZ91GLJV/1DgwPBTFB++nS02vmc1WnYk+4y0p5o6WUYu9dBNWwxG4ickGyIPT9R7i4Vn
p/oepBrpoPGbouWRO2P05qtpx1OvDkNYl01R3puPZnPN1UEzfXQqXn8kZq2KA5V7lE3mZPRrQEDf
3ENoshgMki+vbnDwe98ZaP5ojOoBIXRm467zjLvVzhqdgDoSWcPEjcsnc7DGfaaM7KdZFiv7+B7Y
U+hpleXXLigBECGrrC5rXuDniFH4b37X2zV7CqdZP5LWw0RG27O8WuQId34Mp+GsI2ZkpDSWunk0
tlaM+xFW3oSMGgFTaFUOSvMR2m0RXvPqyEW/ZneECkl3txuAssfPENAUMUNZsk1RapPwgntLxDcQ
l9zCR+pc9PuCmLmLlg0GducqQZSZVsz3b9FvSOgVygYi1Xtr9k1nOA7IX6uyS27VnR3EVrK6cCLW
XIPUajgf85bguW2pnBxghSVAm/8g7TyWHEeWNvtCAzNosQWomVpW5QZWKqG1xtPPQdnMNInkENb9
1/LetnRGIISH+yeydIwePakwX3IIQa3TsLJhYDX8DgPkRQTPKUJhv9QosniouCIL/SDjLWysqNk3
lP6ZMqSmqgIIsF91MiocRfGjpUw3/q55aMUPLXnvPuUM7HepISOdAlxffpS8TAcHG6FeIUzZ7s5T
FanaWTCRwHCmKbQrIbkvXb16RpxMo25eiFibB4oPN0rCdsZCf58afK/kDeQ2SMQx877plVKnAi2J
G3KT4FZtkfrZxmDiHnEybHZdpoU8oxCTua9dMXggrevu0NJtfceQ+olZJxr8V3rv/k7BMONmEGp4
29Cm9SpUcuCKbkXgZepRAauNclTlvkHpETEbggl9Y7a84ngJU4V/amQ2toMrSPsGFZOUEZSpQGoA
TPIN4y0YQFHRALoZId+xgDzqp2DhvPAtKCkHcDbrQmrHsbsadbW68eoJiGIg8MK9a9IByvofBIvc
tSiYxbMwCuVrnOQanTVurD9qEoYPcQJZPeWsqLetbproO+hYUSQQDJMjio75c40aTOfEWYREBYR+
6zOuebnCdUCvDymJquq2eIYOgOkND7VKf8zN1vZQGNiBvKsiJ+sNH5ZGpApMTYttkRcV3xNt0G7d
Rsj3IhJWz6IihtyuMUAe94+V58JjIlTlJrR+B4Y9WFoprWh0ThJtJKAxhifwBmjHSOKfSuogOrdY
rkCbQqJHOUZ+4qNO5uflGnM5nmZiyXqmp2y9UhW8b32UcoAXZStF99EgwlQx5yvCZqrrvuGhkSOI
5w/1Di0R41Y1qqE5DimFkBvRVSFWY8FTlIe87up8D9YrpWXAp75T6yJt12nTIqZh4Uss26U8Ct5R
NFQ6hEk61jeqi2fzhi8+CRLxpIjvxdQU7TylMYTUQei7/Ejfo0A/0LWy/azMdyI9w6diunS92mTl
6VYO78tkd3/Q6APDXaVyGdisVDjWpYQtCDeK/FIloNBaA4xYGVF3ZKp4vW16aqPRNjRwp1qlhcnz
rAvKIcSzozW+SZEcHIUuqYZ7mFUNvLdeKTB98KUDVOwuWGE3Ush2RD/iZyQVKVhd7Ki79zynZwGu
rUMRCIwVl20ZGNm6FdyOVh1Vm8e8a8cjaPc+wvsdap7tm7UXP+CSaj4GgVynhxjyJbya1BBexyoX
70XPGwtbTCgbaRGk3HUqjoDgRlmXSXQwt77F5td4V8SpFO4JtS4DXo/1G9aSuyGPEjfWUDfpoa8l
SFjkidQ0NQmWIb2u16xqRvo5sVLDi00qY9zKiWki1ul5ofxSkIpJSNxIUkZhcWyIh9O8Q+PI0+kS
6OYAnAy5IjuGnfmWuX2xCw2uVFwK4+EnH066DQwYOx8Rw7ZRTpWFZ5qiMc2VNvJHCneG8tzVpjAV
HeH4RFJFQUALyy6cek/tHh6xF+1GL8/LrVdp40uoBW2Mslrfv9aDAjhw8JSbgXL1I1308COd0M2Y
MSQlHi41xjp+mSo/pV6T1xHWioWduINRrtW4Cp9T5CNMGzO5bFxRmLCeE6T86tu4Rsrpqc4QkHIS
E10T221x5kPtRM/jTVxi17zCzDoWyUYM/RP8pRjv6y6vJ0U7zkdHseJqjx5olf3MaeIMr4KeSv5T
5SZRx5L1AEcPg0pJH7+d7rVtoXZAhg3S16rrLXLkyqSKTncd7B+88yrbII4o+I+1C/PZRnq0+o5Z
TrLPoaLtVD9Dt00NcSENKkX97Ks+evbRiVEc1UXgim+no0xKnWMSkiuCHgvkvMvFmxoST3AXaYIv
PiE7ygoPWVvGUePK3ifJIAWHkC4zb1Kf2bcHU25+ALmqocR38OKUytIfA5lz2OmKOnkwPaN6Vnj2
q7aOrUxwcGs9f/Q8qW9uOllOEXXNvO86iRBSnL1LrTEUA4UHTgUBMDJzqOdeFbSQq7lcHJl7uz9C
50ReT8KgD5+nvgkeFC9Wxn2suUX2Xoxhd4dLOwzG1Ivi91QEgWCLUlW/1JpeQlAzQJyrei5Q7A+y
gzkWJeax2JMjcIpVsIasF28IJykiiHkkwskNBb34kd8uSCtVlWr1F/wF5EdSrXyQdBITWS3Gtxx4
4S3CL+ZKoeW+wl2rPeiUTUQ+J50DHYqhgGY0bqJI/iJyhQkT/NPQ6J/CsKbzaYil/BimjfwbrKLl
r/xAaSfqCjKOATkgtc8BXIRN69HYVeyXfakhwEDPzfiQ8sZELVXVKKuXIuKRiKlG264Ug4SHYKBs
ZDUUH9tMbrdyoBcxm3BQX12oWMx5w4Fk1AWwy4Y3MV1LNJ8QYFZ5ZAWpVRfrsfOstUZz4pMrS4Kf
mMMSBw0f/6iasoQTP0ls9pEW2iwrVHPQamtxABJCGB+pVufNUyEX8kMVoKAcJG1/B3JY/iaVtYTI
LwqfRc6fKujeQ0MOKi1ZB2jcr2K5yzdDlQ2sEhUForYT9XattEJoHmj99O9UitINmTMceYya6mOp
+AhparnxJjZ6SJtBbu7yrrF2AWaVwyqmB817RfIo4NMYQzPJpfH/m73krltY1A9hieeQGLv8IA86
uYcg/z10qZBCDmzcVcJx8t5AOtyKLM116Wom6r6uLyefrkfudxN0ppsdPFOuYPzFnMc7kvQ4cvwu
FPdx5ybPoVR1H0oaeKg86l1FVu9ZpfKAiB4KHED40kNYq/qut8hzsUvrIfDACk2eBvANtDPDIvyD
2PH4Xa40OiPIjgXljnLl8FqMYi3eIhGsMxdqkrv7TmlUd91ZgQJxsai3rqi65UqpQ/hmaAggLuOZ
VB0AskhPHTVMMimqbnYFRhgbKoG2p5XUgJq9QDFfkUzOtLXeNkaxrkJEu1ZtkjSrJFRQFnctT0A4
toEbsyGjyEsnpke4S2NvjF9wGOrtFk7ijUxeZ0FA5pTbZFxpRyB/jbSNxyR90EySnAHTpEm7XKo8
njciKHLE6zG2ciuS6nvqnKb30Y6FzEYptam5RRdh5aERctsEEHxxREvr9k3PSLMsb6jQWEa7sd83
8qhSdTYppLHFCx6RwigB+IXciB0M/Fuflu6IS8haH/It50X04PZGFBwir46eYNfQludTHDXNGF/p
tnsV6tySG1I/VDyMrkMP9hveV3LXhHdQ/ChSA9TzQJSQp4cbIxV4wvKoZ1+MTBgsZ7LnVT8KBQJJ
vV/+KtsIxSg9q9sPLdQ4tNzCTx6qDGeoFVZ1IfqHIWo7yAWI6RMWszQvhzQ5uhxjdzxhID7Xffko
BUMQ4iyW0rGACLmxXIH3Co42rTM2uTXl9LG6CbNKNda+rCW7xuQcdkxDFJ9onFH4LfhbCFWjTbhH
LERuD7WuN/dd0YJvjBEQ8NB1MBFxQyVqImK6eiSDvIDGpYSqfNtDAFKOYOsgGSs6RnCOWYpQvOo0
ornTslXo9Ae8NYry3itVjb3RpUhke0gkuP74wy2R3C7h2NCBH7XuBhHVsVrniQcdDYo4ymq5Bb7T
lvK43VO5lt90Mu93QQ4GKvSaQtsBbuuPJnPhcrPt3Oyhxwx9jaQFivhaP6iHLgpK6x2/uPIm1cYe
4WY+i7IpIRUlTlkL6D2giEvXS4yj+7BlgjakCZJJbSmtdHqmpp4+0oXwh2eQBHH5jbSnBJafFP5O
K/3osxLhVG5x/m39B57yMNQn65KVUsVYJIgtNhh2qWbA6qc2rmYXutlTpQeG88QxEIFcEjPujyFP
tohpyq+G1PR0C7sM8tMgfgfaB5ev1bj/5BUvGRJ+bu6OR+yoUY6gZxpzLCdt6NIfqujpWuD01wp2
hjqldRKAiELfTRjI6k0kcpQ4CcC4V8Qr1DdVEY1VZMj+bxMtr3JXqn2OjWKTmSGvRZRvp1/c+8fB
rPp3C+tkfRNYeimuOXEtgFhcht67ZZbmbw8d/2gPP4wyEujEMl2TwKPrhk+BdDtYJakN/ujDtzpV
w5/I3So/CrOtEGWPUvPDB9lUO0qRJ9hJ657526d9gUliT/+FEiriio4AnJqjSyhpE/lhch/WwKfX
EriMDqWQIR936N1aj5QwgYHInhk8twhz5neRixY/2zBEF3xQOxR8kRgdD5Ar+l8i9+ofJSv8wWkj
mXMns+RpnYdm/03OJfV5KARkpzP8U93dlJ4ZdAspLW2oZ+tYs8ipFN6ARUtl201M7HAC2aq/QSd1
j2HvR+U+Q6raWDUc1IONDUPar9Cln05qr6V6kNRoiq5ytfAiNHoVLYJm71L7jjyhelOaXv3ppyT4
joL6MpcJV2t9QDIHS0N65/1jHQlNtv1fdT+mTVq2HOEBKhFw0tT2c9JLh15MBfopalJzK+lNiFaD
1/2Qw7qgBiuK36/DUr/Ch/EXAJhqSTpZlKjObHSyTmorvxkmVsfTEMi3CRsXKZL99SgXgLb0IkWT
RiiEIVWdYbnFHEmIoQ7pxss+pI+nACkQK7ujl5urD9dDmTOYrUxPU5Q10RBVDYqUMkOm9yR1Q27C
xzHUT9lYwyzKtX2blTDPqUsLC6Do+cCmaJKIwxL2O1yH+gRiPwH1ylWfVSOPBqBYrTMEwgYPqBdV
73ds/iOaUNICmPecO2DKUzxZMlSQ3pyehjpDLMOxBc2m1LEDtmPd6SgsegsR5gvib4Rp2eqWYqIf
MJu/FDPToVTa2PGFj9y7Swaa0PG/8m76P6M4iTF9w5NZU+MAJFhBDCC0SGp+RIZwI5n9AuJ6jiSf
j2T2bbogQuUDxwhnUtJTUD4o9oHyLPE4vr7irsfRxNniHoF64QvMaEQ8WTPxHnQDvrcOwgrX4/x1
BDqFcU8DUmScZKjsT74gs49PUU8tFLoVzlgakLmbcsi5E1WJZi+2krqjYDQlr9GLt4AkiCoapn23
7yupPJAUpnC0KDtHZCG06Ts/Wo3gcLaAl9DB06zmTypGVCJKv0gfwLK4CfovaKUcJ4Nag3w9cun8
s+uMXYN9qOiYWaXwDs9BeAtj/+6CNvqOPKl3Y4EP+aCWZbiPES2a7yDbQHr4sATtTjS8LZ0c/beL
BeYDRq1khILZptsc6Xoe1Jx0oTP2ZeNup0Zje8M1KxQbvNglHyyx57+jQtq9C2WhKLh2Zv73fDCl
AIEEl6aeWcvtzs15oXZhGVoLW/3SwULrA66TPrkiTjSo00U75vhvJSBXHZfKWK1tS1S8c3XXF5xh
2ME/LXzsC8fYaTT5PJoXNgG9QqKhqWXTM7aF2kcOsltYU5fW7mmY2ZKqIlje1kAYSfktJY8RaL/m
F0W764P5wn2YVu7EZjUtnb9n/l3ZJxuep5ePQbWO1nHxK1dWcrJV1PvIDx0lP+ITYmT3VvGg64//
w7DT6E/CgjKjyoCqk9Mqv9tWQ7v9KYaqyqtU01rI6feVsAYqKjQL193EljvjejBeLlRsDTFKm5bL
jCvD26UWLMD/TmMEv9TsA2MF6vGPXvvaRAhbeMOam972Ig1Zzbsx0h4hou2R8ToMirG9PgkXbqiz
nzKbg7o0Y6FG7tlRO6RSlUyDr5WvVKX2cB+P9nKWLHzs6VidnVIMnBtKknQwC8bs2HUBIgdqwguJ
Zt9zFvMQwhTb4SF2B9X902sa0N7Vc66av68PVPq6QSUF2C8rTSSsqM/WsuFpBlprADv04RUqygZk
/pvVofgdxs+IyaFNiBSBgL9xhbeRj84q/ZxaC55r+VltwltXeumN3BEUbWE1fP0CksqvEhVQi2Q/
1uy2m/owaYe2AkY4+RZpXpxSnI4eRgBolix9YUdfjCaz27TpA0ji7JiCQh2SwkoYxPfZakgR6NQF
OxgQPPXeUmFpZ2Moe/Vrz02qNOBLnSC1idOioeCKNH89M8E1SKD6Svmn7xzcvcJjOFZGdohQJaNv
EAeBQwHH/3QHRUSknUKKYzRJ+yDKNKhDUvLJgyGCEEFrvf6O3G//NsGqZBur8gIpXQD/gwi6AZtk
fY1930IKeem4wkMOYAvFcM3Q/m7vk3Mj9Maq9vH+cSShbR1aFreiiUGPUajf4XPSvoTSbObegwbr
pIgUm8ro5/XF/OVchiamwxLjHxcO+ez5yeWO3pgYvoEyTpDaLoDYDhWgflWoC2tTnX++v3GAwEAe
gZhmTqvpZKSyKFa+HBCnzF8ggzhl/nF9IF/WxyzAbPHrEU22JJsC9M+sC0l6pGJ5PcTSGGYHTq0N
Skj5XkCYzdtooINGFI3/RyHmOgmZFHKgTdNU+bqtem+itfAdLk+TYWJHBxwIVtH5d3B7WUcjlJ1q
4phhdHSgnmT936cU2PuBXsMrURKxnD6PofrGKABVw/xRSN4Vxd9alfGmS/HCXH1Zutx9k3oF61cF
46PPDqCxC3sK5pwIA5g+BLRa0EuNv03Az1//KBcOfKjanHCyihc2ZNtZJBqkk2/egMGB/B3OgKh+
o4pNQzUZAc2/qg2qhbbv7xQKd7HX4wRwHwd74L+i4sj8b9d/zZcvSPqtASmS6LeRJOqzhS4izipw
JtHC1RInozQ/oCi5dLhfOG75ciQDBlkUyEZ92gsn+1UAQEINcoyd1eb2/mX697S1befgPA/2zrd3
u4WX2tePiSajJlmiCEMWEvY06pN4jd8aSl+QQXljaiPAhyyPLL+hnXl98r5sYfk8zGz589xRigph
KCfpG7tT7wZryYP5wrXIQHin6xLnKSWP84FoMQxUzOBgUijNehBf03EFqoRq9tpNF/bypcEonNmS
KpKJsJ3PQ+n66LIUyEMiK6wfajokN10NuuH6lF24pLDMVmBMkmWiiDC/pMzUVQAlUgn1UuyPCqWG
H2WM9yL1RTdDfgNOWDj87OF7xtUvt9CeF+JPz9rzPO88/uybofGutXpdJkDLrU1btDZG5QNwUf9u
dD9LFK8GAXO8kfd3b31ej33pYyIKQXpJjsP9PJvhDEsAGhkgovQUMlV7i6L59Jhw++MYjQvzfGkH
nMSSZ6/7oFPA1k6gdQWTyobictYfleCIWvx/GJM2SR3g+YkyxOx0jtAo83KdPD2pkRoXM0iim2a4
i+uPVNheD3V56ZzEmp0iPQTdBnR6Qj8FfRn1jyjxht3pbgZB7OcIrSJQN5myafuX64EvfDdKF5OM
vaLj+67MThMM0oPKUHE07ZJPD411OSWpUm0xPBhWuP4PsSjLsTwmdaO/c3Bycgkd/MywwYHGgn4j
qVtor2KuOT7q4HT3r8e6sEZUWTHIFtHWtfA9P9/xeT0UsjcUxMIiSrodJ8unHpeFZmH+pAtHy1mg
2Z7LlaHUsUxMoWeCBrod822v/JYRX4uBYzcYtB67yhHltyzbm9W6iRYe1NO+mm15lacdihxkpjoj
Ph9nCg3Z4/GW0r/pVpScQCXrMDq4GYzntMoBKPyOtIXFenFuT2LO7lV4oK6cqMQc1RgQ6EZK3B2K
xRouHtc/4tLgZodKXtRamPclUk1QLUzdYlCDDaZa0qBlqK0D9iYwv1+POf34KxM6r4uTSwww6Rhc
im9VdqgR01Y/xgrVR9Ppw3L/76OdPkRnn2/oARe3UImo3QVrBSpSVN6g6wQtoN9MVGzcyBfmVLK+
zqpM2UdDq8yg+CNNQmenCcQY1f4o4SLINoR0jlxEVhrmphviqgWTiyjWFls661gKXoUkbelLbxIy
ihtTyNV9jMQqJoCdZ0IFyCQAMWl2EALd2w/xYGxgkAUvptfluG5mcfk84nC0BZiaP4AJ1I/6IKvf
0q4ot5mVq7hj1jlOqrTrxA8aVMGHLoUGIlZwPt4pqKfuCiM7WbTlvi/aVRFHIPmLAETjVkff8LmL
wsZClDvFFBO0UzwePKXN273lJbq0SWhifQPRS1c7owhZrpsYhNVGdxPrDxRavdvVnkbfy4Wgrayt
QZT6bUlTz3CwMsBPsARnkK7TtsiLjVckvbYXQNeZT5CXqsB2A6nv96qLsYITtFUSHUTQ60xc40Fd
TJR+G/qqVd+7QezVez0uvF1twcbdllaffPezMaYrTK3fHjpTaHcQ5SpnRLnNxXGUfiwsu6G9TTQT
uxTwhAAg4iTujW2iAEhwZehFKDR6xk2YFUaGtCWiuxP3mNRe4yKJHAtlkN/1KGqIwub6oG1zpCTh
k3Yuri5DKNbdSk0N0M8BrJJn0Ir6vYzqXLDuYX3eyrD7eoi5cQ8XtrCEFhSBmuJHCy3wUFo5bofD
iGsLAq+Av+pEx0TD6tCHq/2QH6xVVb1WR1QNNmEsUu2pcfK7N0YVXbYxw80CgFueFmsLUnu1r/Na
/ClKzbDFUSoFOwcagEJyCfDlWIaliYaBN1kduV63FUdopjsSPeWVtktQONC/68e2y2EdNJkevKCc
Xko2iN70F2Lg3e/W14tv2dDhwEiJY1fAHDg2WFYJoFtxnVt1FvrNmGDp496Kc+ElsqrkyeqhKa26
ITBWSuIXR8RQwa8EsSE/A8guN24hDwA4B3C7dtV50RsSDcVDid0UVn9WV+3MsAVqWUFAD6Fjtu4P
LQn6X1khVKZjmdW4bbJJ3FwxsPRYhb2FTB5C3YWP/IjkOqYwpD+SMUTcORSUt0JqLG2FaU/2h5pt
pTpQWPUWwGYy4gHZGT88ENogxiQ3ewxKDWa6qcnFWvIN476wIA7bNBHg2LVIo2Z2I3oGKvqoSVNr
VNzwhykgcboF/QvToDU5wSO9SXF612D22Jiyp0CTahSfeHB0NYARj9adzrPgFjOxQdykbNaf+iBF
MJmSVsoXMrAvh/EkzaPRYdGnVyuvuPOjyu3kDgs6GEkIuArIPWOI7CN2E4q3ZvhIyfL6YfzlKp+i
6eSuFEppHs7zPT/Q0ip2iSZYP6rEczp14U31NzM9u1xmEaZfcJIBuT7I3SyUgeVsx1/BLt5vxt0f
0JqH/C1wfiK366A5u6JQuPFvr4/ty6H/t+jzT/VKPo/cZpURYNQA5hFPD5qVbX1XZW8h0gNR3yOD
scu7pQrNUsjZx4uTjrKgTAHFGz5iwPTi5GYNVhwa0I8Wtprl7q+Pccrp5rN7WqGbza7cjHWb0rhE
0uQOCjW8QN7HC7nP3yX3JQgSoVQVTRFr2lli2em+LuhQlWz9Vd5+a1fRW7yH4S1tgWxsq12xuz6m
vxpU1+LN8ssi1RoRDTUQIhvpWfrWfpOdp8gBzCs/3IAIuzFW4tZYLQSdVsO1oLO0BGWHyDf1qfbl
RSsPhhbE1dHCK84JVQPbrXsfpfaiwd+wWonFwhRf2oaA/3kjWIjxmfosuORBtjdKRmy4t0Vyb1b/
toAybYWTvz9LX70WTHCT8PeFQYdx2q4HHG/G21hbmMWlcczyLID0Hi6IxJkIWIm0c8V64Xj8/yyO
/zdVxuwlXKqNEJIHCLAyHMNbfQSP4027+4UViv+ZHsG5bpJN/losTOBi2FmVL3AtIIkdYS3ZGZ4e
k0/RIWUhHT9239+HVbJ/tVaJtpi4XlqUfDpJs2SuhPnzsUGvSqTxLdijZRcH7Ze8HbbmbfFZr14e
wtgeUOZZ4ZpV2uGreNQX3q7Sl9rKtGpOos8OUJwZxkJ12RIDxjr+Onur7bpEb2ONw827v7AFpGmN
f9mAlva3zidPDQ/+/5OLAn9wiRyRsSJm81m8yQ69u6O+l7b9U/atP0Bbc4ojEgtLa/biMFH7w/BP
5585P97MENeBrmeYfQQIWVuBYfMwsVMcRAVybRW6d/DiFk6bS4M1FJlDVZdoe8xrEFXktk0uMNgk
WTdrCBiNXWzTo/YU293NsDE31iMebNtwHS7sny8PWb7paeDZ2apXBdRYEnc7su5qEYWaF6COpDoL
Z/ilg+A0zOxA41uSfMqEEeXvRjc1u/9cn8GLecVphNmRJhiuK7sqEShDF7Z8yDfqQ23b3k3lwZ41
7ddql24flb32sLQvLkwhuqnAXBCDpYpkzMYmY/2KSe4gQEt8lWgsF6tB3WMTc32A03KfbQeicBlM
uC6dFO18OyghlJi4HDnnkA+h6eiXUBhLf2E5XPhOVIwQSxMpSaNEOTuwRZylFSS+2HTWq2U8iv7d
9VH8Re6dDYPys0YfWKeTOcnwzjKiFrZ9ReLuO8d+ZTogn+9hQG/Dlbsp7HoTHKN1fUwekQdcIwXn
jG8PKMfc6WSFqQ2a+Z6z5uiu1bu7cZs6CAjY3uo1XpiDLzM9+4nTHJ0cPL6JEFaXxr6jCndRd4z0
teL+2+1ACL4hbXcLkoKlzqYZIw0Y9WgR8pKBsv2kKgt//8txMv19SvC6RM8HDeXZLOMk4AXwx3yn
Vj6lEv7TAd43tmJ+sBDoy9qfBZrNlWfh1gL+13ewfIO2cQiMDzVew9C8vmzkaffOl83fXAhJZ0P9
ssfikZqwkiEvUa/0N6wj1vlNtFbuPuBFc+t62/omOLROsscE9E57jJ+sfbIiA9gKL9l6CTnxZY+o
AMpoWNCyUVnEfy+uk/WhJKmYlGnnO5L8iSsWCh4Lt8GFST0LME3GSYCkDiV9wK0IxPr9iBYETKyc
gtPCnF5YI7RcWXsaPSGKYbM1CENRcjWE4R2tuI3xGUxlSCCZYyKEsnSlXthRp6Em+4LTAUmoQSpS
T6h+fFCzbVMdWnMhIbs0Gl6uClVgRLlpdZ6HiDNf7Rq4+7C5fqk5rMyjW6HfCq4mWljylz7/aaTp
6518nRTINWBIIuHl3IYp6A914ftLUyI1W+2gPP4ZzOxGsaCpihk2iE6/MWQbcpW8piqG6ekWBWKB
c3P8fX1/fX3SsaZPI86WnGcByIx7IpbCJngTLFt1Cic9ejcFqZb6SzOdfLUQcmkeZ+uvFkauCJWQ
zSEVbnP65c4fy8Hv7BtsM5g5aHAJq2F7PeqFlUibgPUOBBsk3LxzXHddG6mV5jsJ1ZToVdXXYflw
PcTfTurs6xEDrwyFpahxap0vEEXQxzbFR8ahYHvn2YZtHoz75Km3qetuwk+IqHbm1HZ0k959KuvO
vgOja5t3if0D1vHP6z/mi165jFz56Y+ZrVazTCqtzgzfGRzKkjZ8QBVLqtV4gxb5z3rtbpAVKZxs
5TqwljPbXbjvLxxlZ+FnKxkFfchDyA05MdbNKk4R8FXCpwzO2vVxfoUgzMY5W8BhlMlFNRJoWMOS
tau7ciOv4xfol0/1TtqN29fWUTexraxhSd9ZW+vQ7OiM3Vz/GReHi6vOhLMkkzdm965pdlZmQLqE
nbUK0QUh9TTvx2phsBd2DlABicKLhFsL7gPnC6wJsJjUxyZwtBos2EuQvF4fxdenF5N5GmD6ASdH
XInNmBjUBKh/oUvVWna8D47e2tz7P8c78V7bwlv212trL+0XIl/an6eRv+ydAI5nS+RqPTkLflM/
m+14jx2a5Gi3wkdxUwXc60sZ/NKEzjZJKzco00tEzaNNlTzU+ef1YX1dFmD2wFoyrcA8vqR7WNla
SlV6QORDud5h9XZnqiN1/wzUf9H7S1jXr5NIxXgC+rIALfBOs6cC9nalZRb4ZbrpAxqBEXYqS4XN
C+cKMfCiIJNHo5v3+fkSgegr5K1IlUX/6NFf57XabkjhEd/ZGpZDx3C97lbwlJxktdy+42+fH7DE
5i1E40418CKa3RymXvYS7rqxEyEwYPfP6QYTaQdLSMevHdQjV9afUXfGW2/Tj3Z1bBYSp79juxJ/
XnISwyBX1J74jeM+Gnu95LY0V6OTbbv1fnQ6fyU5z9dX0IUteTbmOaos6CnY+epU1crscE/V8WB8
Q6T/Z+QUv1CnJLVfw/J7z2+XCgQXkhHaABxoJp4gWGrMa5G5jKSoOcAqy4J3w3XEYF+0u97baib3
mIDWZ7RC3S/FBRlNnOuj/vqopwvBbY0pFRkPF/ZslYkYwofC6MdOeKOswn2y7tbWmguMgrqtbMNP
78W4bU0HUZxV/6txUDxf+AHTUpp/6tMfMDsZoCcmimvwAxJb2Qg7fCylG/Ozvvn229wMh37lHfsj
jK41vBc0YI7Riwoc2BEPd/WIfJsNNmfhF108Sk5mZHah8ubrRwjbk/vdWq8yxyg3ARm7Jyws8unv
zAcOiAuotkkyLc+RaVU8Nm7TwBQM+ntsoaBIICv80MjVJu9+XJ/kS3M8GXig1AwUDkWz86MkKnDd
8lVCmUirP0apiItoXB3HISp3Ge7bjjx0P5Vq6I8RPcTrsb+e/Jwhom4Z+E/grqnPFhhyvb1QTgaV
GsJr6EetK2lhdFPiMZ9ISIYE0aD/QQU4H52HHD8eJdCvM61ZG9g6WkZ9jPLgvTYgioLeMuj4/odB
0b4Dr0UCytDOQ8IOD/y8ph4eFA+hmdv1Envj4r6cGoT/N8JsW8TxmCNDTQRf4dxVJsYAL/PuB85s
qzpZl/awCe236IWatOf8FsFwLAzx0poBtEUSNN0AqjobIpYlQgSFhiYe4gOrKZ1W772Hzl6sQl9c
ICeBZiMtED6J5YBA2nN8A8QA8THAacdgnzjv8i9Eii3bXdh6F++X08HN9jjG5aOGhM106OQv4kF0
1O8N8/nHvA8c6Gp28jNdCHlpOilliDCDMNUS5yumNeQkNCT0rbRCQ+sFm3AcHB4gBIkh0BEUCJdo
a1+PsfNLZZau53Uv1YEyUZWNft9La1hA6759GuvV9a1w4WF7Hmga+UkqWwey5KYjgdCa/V1uxm/J
Qd0rtyWPoTV+Eogm7q5HvLA3ziLOs4OwrlgzIhFFxOQ/sl2/QuTh1ntqd7TAbnuHTNZJH4FtvUrc
W4d84c68kCmcx59lf2koIRGkE9/fC/fWs0dztngDHnRjvgzeetyhX4e2xIt8Ry35+tCnTXd+1J1H
ls/nWorrDgUoH+1iRK/16N1P8029BBP9ulTPg8zO09INunCCnDgostopfLVKzp8qC9HCWnzzpNpO
4PBXnbWwQ742/Cb06z9pkDEdFCcLqWdckTutWHGLUHq4owHnBH8GywaihjvKqj/IR9o0K+XlP0zq
VKaTQPdBs56NN+8qsCsqk+rGni1jR5i9uf8azTiNDYIHbnoYMX3lixdeC9GfGIWlt7tOs/5Eo3Rf
CwOCaJgu/4cB/RNsvj9aS4monxHMV/5o4hrrXNtTlzbBl1bl+Yjm6bLhazT3FIKowo2rrlr9JjSQ
i0vQ6ZAPeJeM+S9Z+HZ9YBfPtJOBzZa/H44WCtnEtAKsIss4vNXaQaWxlgnrTJHbhaPt4m47CTdb
GNhIpb2RhSxI5dF3H9BKb7LD9REthZiteTTk/NHwAj6V+ZPqDeh2G6/l6zEubyxVRK/AoOOEPsL5
xtJGVVM7jXFo1q0gOWNxm6GyzbtO2bnxXgteDHyfPNFGOabQ7tV4hU2YXC/Uqf52zr+cXSe/YnbP
Wymax0bHr+jLvYjuhI+ce7k2oh9+f49nDb2Nle6vrXbpIX1x0ZzEnd31fomVZY5+nTOEz7KOaeBu
zIMVOL6FWb60IQhjgeSfGJhzrnM1NqGGXGPkCCqYFZVxSHq5c10YmC5iCv7EVxKllVApB3+pIjqN
YT63U0UJGhIWHMpfNO7J0VkErjZIMrGjwjzQol3FwEC6XvnQM2PvLV3AFz/lP+HUufJBj9lRNsj4
uMa8W4w/eS+tPNdWq6fcBM+XotGcbZK02/NOvz7Jf7v05wOlJmJNbDmJ0i8lwPOljJSX3/9vzs5s
N25k6dZPRIDzcEvWJJVmybbsG0K2tjjPM5/+fPTB366iiCLsRvdVA4rKZGRkZMSKtVqX12Kfo9ri
mG0CP6OnJ+oLcjbyBtGy0oN3L0r9Y1kUprsNwqhLHWQUxivEisqXXkHAwK6B2b6ZradsIkEZQQIg
c3UtFkPqb6ORv2RXtQ61shVIKK/lfgkpZT1svVFPvsh6TV5TwwYv1qrwUcAAu7dCaI401y0OMVLc
G1C5443PMPRXoXFdBpChIETFuFzN0T9HD0jpdRn4EiUiRdJn8XBs5TYMy4KXAUxZhUw51ngo+pWK
67IRZF6ZYWZSY14hkP2o9wyLB1yfdL9AbfQPptF+ycI6+/sIwXJo2BoqeoWEq1leFdZ1U3ZqxkMO
LGiU/EQ3zHKPAHG83jHVrWxcQ5hl52vX5ed8B7OWwhOSg0PNa5bAmioa7HrCLur1l7F57vNrL7yp
wWsIX8TysA7um77K3IfpuyAQIdMV1OcP/4Zqz6QqETtq/QVsLhKMIoTASEhHiGi9wizpYVW/M9fy
1ukuuWR39iIIUScUOpN1mlW9D4z+0A1rfdXPcWgaZFIVNlNXFeZvzo9nCYesHKd8QaRt8+qq6A4D
g2oanFywKF0OBUtueWpq5vtQUepwW2IK3SGn8/SDqcUQrMYrudTaimY5gBcOxVj6mIHR3M77hz56
tZKJSPUddtCVJU0f4NMHArphKQz2MQs8v6cbH4GUjqonF7NhPVmhBdnzY+k+T4TMeroSS3+LJ8/N
6WgdA8NSgD7/fuacXBpSIbQTWxwjRL491kjW5s9gvL0QucVH+J0tcy+ot433NtDiMQ8KtGn5HVLf
CGvtzfYoqu+lABdr/hyPBzQPgzR5uvyFl7b+9PfN/FUvKiXSPGJ9AIOpCHnZrjQelepnHaz1Eye3
/LQTNGd1ZrimosvMbZUS7RdfYydKGc5lmOKHhxgFJ5hr6uix0IeNLyl2VKfoLJWItf3IlWPmwiv0
S1Ouo/5rCmmeTltVf+y9lUfRkksQmKgL4xEGQ5/nByrq6U1B9IiXy95jIhsPqfarbnNIdvkhpoJm
6PvlTV+424mG6tR4MEDDK3OvCFudNr+BwzeIAZiPioe4zrfUePHbN2qHgYwCxa262l1cOs3IC0tM
wrP/DOyerxMRzEEzYhoqnV8femlKJqJ7vVRX7rKFYgV9jZMvPYsajZwr8G3jU0VyHERIk8NtG0EU
tVGslzDZQa/Zog9C/uQlm1ReiSVLi9SnYSiwIMxBzlvjBaJbrtmi6jb6opN5qu2qzt8D4n9TeP0x
Mkuzoyq3INPFSCd9Z6JUq5HD2yn+S6cdEvdeXmtefM6uJ8awP+ZmDloUA2TZjHIx/h7C3W6ryl0P
m7Glr8TGpWBgQMPMo5JaIXNl5w6CpCTfNePyUiDKFGEBH598NNpU6S2OVwLjwpkj+2B2FPQ9t/M8
4TFcFTZnFVNB+Kx7yMkYpe1l955kw4ifRSsnfCH7OLM2+15dKHux0GMtCq9GaO4RVbMDHwpmGYLY
HzzJunqtlb/gh2cmZ98s1FQGcFtMyiXSmTVjSNktbPWXA8nCBzszMove0EGEbjnlpjD8U9G99pmo
SSBzLzdtsXKqF7BrE6BSpvwPDRAUCbMFMfCrMos27WH8HPRXXXCHrqJTZxvN26rpSxACxWjfq/Q9
0G9c6nNMcnUqpEjizmwQF72qoUx1443UbEuEHPoY+oh2R4IWqXbm33fWShxY3JqTnzvbGq6bJkUU
i+umBSBRIrNX7o3iZycg2rYWzhed+cTWLLktTXiVIXwjfyl+wgFVCd8gmVaQXon8KxFyZPRylBtL
2srZQ62jqkThUn6ytFfEm/f52o2+FH5PPhR18PNTXEHa3IkivwZMf0/pyKOA42hAzKGJ11PPdrvX
BvEvTXtIk03XuytBZCFYYR5FGl3hivvEH8AUmlL1U6bvFg+99SKPKajK695fyScWz9cfM7/r1yeJ
lTCirVoxCOWkFQJ63cbLDylM4pfP15qRWUDUVMHv1SluWMIP6OztJtjq4soZXopN0N9a8IDAFGrO
cdfQ2nYx4jdUp/SfsXs1xqhvXpUG3dDomGXf+q9/vyRDRmvHEnlByHN6B7EW8wbhFs7dsEVDWjOf
x3+4gkHt/mdi/mlyuaOFmGOiBJLpfS/0rZCunO6lD0NbF9YUGuoyc4XnPg7v81gryA84wXgY1G8o
BZfp0z9sFAOoOpwKJIfaLN75EE+Wo8Eq2v4Z1cYhurHalU//eUaDIQmIYf+zMQtSgyYVHrO3+Ff5
Ov5A72ioHEH7nxz8aNrHmGtRg+nkX5bFsxEYAg/y+YhGkdeNmg0Qamrlled9BNRZlLfLJpbCIS3i
/0xMEeLkaIKlNhMtw0QF57pw4E3DuEl6NyJEWq2UMxb94MTU7CNZgxf7Ki1cpnHp0UqHLvihjfeX
l7N0k5wuZ/aRomboKknEBrp2DA/bqvF1YNbYko6KvPJxlmLnqanZRSIZBdJ8Oaa67JckXMfVR97z
7t5fXtACFga3YzBiGn4kSZ6/gVGEAL/Q4HaItm6BNNhoItpu0x6NQncYSudhnN9BkbofNPfWN7xH
v1iZn10Keqe/YOYieR/nVWvyCxTzqh3+p7cvsuIMxnXh/czMXSCurXgK1LPHJ1h06F+o3E5kgbN4
0Vqj33cw1yOQG0CYZcfBF9RmYve6V0e7t74p1MprnuIr98cCvmziTAR8Qi2V/v4cz41I74DQoz71
wKuvzVuyVX4qG/89gxrBDlDZsb13386+1bfmcVixvXA0MA1XI9AyaLzk2d0VlXXhMnz5O0SaUKEj
1LRGDrfwFQ1oWeDDnVBNUDSfH/QcEem+CABN6AUgS3Oni3ufORgRcY9gQ5IXrlUvF87HqcHf8fQk
suhyWkp57+I2SEbFYW6PwdXY3ITKCgx/ae9OFvb7/X5ih7kTz1QTi4oATRvToM6M+uY/JBdni5HP
d8/IGy1NSYmRxKAG5SKH860rV1pfC7EL0jQqyuCCYM2Sp/9/spBIF5AIjvA/WrM3FYQNShEe6y7Y
ZkzFe224sm8Lkf/M3CxUoiipeAIclE4sv0dFYANbsJGspV9ispdrCJM1azP3Q1+RLASlVEfWEfF7
C9HKU8tDH200GXbkj8tBc+H9g0YctRMGGqi6Urk530pgOlZR13TOj/lNCEwUVPZ+uC6vKgDFliN8
CRywOzcMUtwJP0o72+b78AaQL7rbW2/l8fzZPc9/ymybRdHV08YQQsdgOETvr2HQsdNsd3nBn88a
RhhCoVk/kVfOiwEaKqbN2LNeGR4rtdkU6CMnxpMhXF228zmIYAcMFoUpJsTpBJ/vazh6KFSjbeJI
0gfitdTCxuKbDPdYqz8mRuf42srLQZkO1vllcG5xtn3UfwGXuFhU7n+gQvVabZ/Bou6b7csvyx5f
g6dfSbUFuz2hsnIgWZvgJrfj6+zZ241bZUt9cG9uL2/C53N6/pNmrgy5SiYNybTZ7rZMD611XdXf
YQuBDfuyoYWU89QSmgbn2w1yIu/SyY1HlbF2m95ZsDNq17uVlDBEyCKBYiYps3fV170nXzL9vd5Y
0cvKr1h0rv8+ujJ3LhHhoa6b0D2dgyhgt4XCaFv/jEX7YdjkdrFBpLQ6Coc1OoTFbYZiC84AOFk/
tY+RZS6VRAQJUBe3VTqpKj2axncGxYpyJRIuevWJpWkDTgJvooVimRpYirp8Y5HVF/CBwM+RqQe/
+9aqj+pa739xS08szs6RqbrqIClYhOU667ajbMCece/m/ZoHfc6l8CCK17SGeeGTTJ0vTe39tB9i
DIkwJumOJqGaBdszRday+XDVJzF46a07KVyxu/zt/jM7p/NyPTH09HRan7QJY8suhQfd2qbWVuxW
Sl2L4fXPAueDB5JX6lWSYUlQt/DjdOODNLyuHIDpmH2KQSc2Zpe/JAi50figbCrI0hm3Tmi61mj8
WChja+2XNoTT4qoVV7xybWWzNFgMDLFFsS5yWnncCJ2Lh/xwQYNfXtyaFfXcQVwrTbR8cpBAOfpo
5qCtHA1//VLCCbkyLFSRqVWrM2/PywRtIwsbID1TSJFMYPxo8/lUQC8vZtHtTgzNLgtIyWpXmg5y
T9tKFX55xa2lbEdIU9rdZUsLIQNGDN4oBnMopBizjyO4TWyBUyJh77YaOpwBAu/PbXanhztkR43k
771cnxA0DP8qU09utoOhr3itGQUU0MIbQ3qItdfk77NPOp4nJmZ7F+iKHnYDjaAofajlh7L9UmTO
ONzLzcqVvtBmPbc0i0l9QQkHJAklp9foDUFo1G3t9ivETzvvRrmzi85Rbf/tmvz3vrqGgvDjQ/yx
NnC/AHieGryERXImECPz0srAcLLZN2DkJQm5KFvdm9fiGzhreMX28ZEx+fG6h2dvJ6+ctwUXPbM7
u2uKhsaqARE/GfZDLD6HhYPivcrlHg6Hyy66lD2cmZo5jdrSW8wRNGO++qMWXvX/+ZMm5GBXza1U
fJXCWw9a6Ms2F+61M5MzJ4oFVU3NkNXRs+mk11GEee8mXcOnTH9lFo/PrMwcqB2iahymCQpLeh/a
N0XYuNZT4T/BNefKKydvcUXAyKbi5dTUmx10sekqv+to56lU41vavEHlePGNsgYhW4jDMCf8sTOL
wxGcXUpUY8cb72X07/KXdi1vnf7EfNtweCLI1PGFbOY81Ke16WcyyplUjTLkeT6UtVrysgHGpqC5
pGI9LzEoJpUiY2SIwJOULSJ7z6O2Bg9dNEEJeULTiATeeaHEl1DzzDARpe9Z/qR7/+LBU436/wzM
7nq/lmT0yBAV1BDf5Z6So3sjfvLXUvulz31qZuZWZQgvfDbNePjV1Zh+NdCxXSP8WIo0pyZmHuUj
QeT3ESsxs69C8N2CJgbJ9WhA17hYuXcXvwr8MCAtDVS55uNUZqR2UiUCkdCCG7XOnSopVgLLmoXZ
YiIS1yybkHA1VwI1wVz76+I0t8DJEqYPdvIGKOucRpkFrkTwvwTqizL0TtitROTFjw5oUFSp8KFJ
ObPhuWNaRD2Yjqy/Z1rbzG6U5ONyAF7KSwBT/Gdidr3EpVdFao6JfLiDVrKxNioTsvltIRyavNjA
PrryYZZiMWpGzPwD9GXYbLYm4DJMDip03fxhV+jw42U8v4eNoN8QnwuoOC+vb9GpT8zN1ldrlm90
U7/ULG866RAYXw1lM5SHPPr77Fs/XdcsWHatWbTBiKGm/6GH+4JehbricotrASkCBF2d0G2za8ws
rMQSDbreSv7S5V8C/0r1NnH2HIYrGdeKofn4A4zGTZIUBH5xOLTJCy+YOHda4Lv6Ct3looP/WdF8
BMJjprNGRpEas/9NiDO7LIOt9dcc4yondSLmMSdQuTn3ODGX4zBoJxdXbJU+L9KhYvPVXeP/WYw4
J2ZmnibVYSj5HmZk8VEQXos1wcTF9IzZTD7xpC74iWUVBc4wdSdwYzEm20Lwj2YYbZRAPkh+dxS7
uz5Nwb/KaWGnVrXSJlvAHVAxmuiwjCkHVuYN0zBVAsOsR0LRnXRM9pT/N6Jgg47aK8gPb3mk9Ssm
F4bUzk3OckMiRVOEFSblfXoVPL2kVx589N8shufzDypJe/9OepR+KI6wKWGJfL8cOKbPNU9+4Beb
pKdoo/GYP4/vtYK47Zhy2HrzPotidM0PnQCI8OqymaUTAHZ0yh+o0kM2dm7Gr1tlrExOQCbtZfd/
7XA/GGu9iAVEIjv5x4g2KwuWydCgao+RJneA/W5k89Y1vqvG3tIcCdBU+hRa+ypeOdxLB+LU6iz1
8pCoqpvJapUegzpDLuHb5b1b/ESoFPCNVNEC83u+d6XcjvnIEDGCXYLeoMAQVntlcOXCKYxIrx0o
Wa013orpb35yC4oSYNtMhgbmmUuvjAwJ6dh0azUdbNXswtaucqFwjKA291ony5Ax5sGtULvUeYdE
2l9e9PKxsKD2mnRhYV+dbWuZmoUaT+IgKJb4jveUts70DL2ztuNd4ARX3ou1N3dtt5n4Fty77Got
4138ric/YJbxxl4hyJ7ED0iAPU/Xd7tWDVzorOKwJyZmh88QxEToQ1rl/U7aac/+i+9v2o16Xezz
YxFC7OkY1473XXwtbWtT7i7v8NLth0sZ06A/Wcq8QpgkeajoPsbV8ENhAHXsbIWR+BRpvJXkZPHw
/3HgedUTxF0VmZMDF9lbYlwV5vemWVnM8q1xYmPmLkXXukU+YkPSr/xKsrsSmuDwIa4fRlo/lbth
8k+Ut/+whdxSQBAgUQRTeH4y41gwlSbGqEpaHCvbggDqWjEj+F/ldCVJXowCU+efzh3du/lcuJgo
DQJgDZW1MtiMYbr1hLqwfTTwcoTs/+WLnRibfsxJ1j9maeyickBmlD8MsDR1XyJz5Ystu99/59uc
RTXB8404jTleUpHuiwh+ZfONIgkzIBmQQ21lQYvx7OSkza6GQi9qQMMsaAjUZ9/8PpavnjU+wh94
FFOTvI9JbPXvh1ym4/3nhM0iCG3k3q+mXWzE64rauG45SvDYtuAMvv+DI1rA76aUZaoynH+vmpkE
pdZ7Kj9AJI36riyc1nxhKKl1y5WdXDrMv0eSwPhIoJ6n/3/iGnpkDoGSTHFZa7dR3m2LhmqA/PXy
ghbgPap+ambmgQES55lcYkY4uLfZm1DZ/ZNabqObbqM9MEaRrMGQpz84v/FgBkEVdJIB+yRdk4la
ijTtwFvdeAuVj55hlsK9r/S/BjOwLglCOqTSuNvmEyRN1XRe6fOlPOGm8a5E+S7ujnL22Ogr6KTF
bOjU0sz7ROBrjV9PPoGq6Fhax7AGzaukysaS82YjtYitZ8VetqJNX1XvufZ6+RMubigrBNtI5YvT
de4oTWmOY21NGwoLgCWoMLdva86393HZzqJDntiZ5c+mIMQgaUR21DyG2lENd0K1uWxigchh+mp/
1jI7X4k0jODnyNHFR/1RuvJbW36s/kc1pz7oz7WxEb4gsz46ATSJa9XJpch1YlqZRa6o13PFD9jG
vv02oJFS9IewH2xP+RjoesvDnbjGWLv44QBV8gyydAANs6vUMAe5g7iCxIcOujo4uvThDxtPDlaq
Y0s3AHcZcOGJxBVz5w6SDEEjhxoOGo0HoC958CJAHJbfa2t18cUFTUUY1kMKPc904gbpIC+UOQmx
AEXYh2m1v6w4cMSyWDnda5ZmZ66M3WBwSyx18qNl7lRkNCvDYcxmJfFYzBzVkyXNMkcqPcw4uBJL
KszbsUW+Xi+dNg2/5JX6VEbNTSDmTu+/yPnXNPAfkAK2hWDcduZ3lfrDkJfbUQ8cowiv1Na/unxa
1jZhSqxPbogm1gpdLfhtUrGprG2u3oo+T9eny1amY/0pXsOJNaEhYcKfV7y9wupkqQUNafY/4uYD
Gd4xvBKL6yF3uvfLphabYrTF/rM1+6w+mkIGb2eeeNv0lWf6PVMfFTxzXr3hGbJhJAahoeznGrvd
0gsE5VKLcgT0xua8maoOodSZ0XRA+vtMuq/qtaxo8UudGJh9qUgR8gFtLxJzHS4H5WaoN3GBrN+/
VPVPFzLLGQw5axO9wY4W/AiS0dYoaEQ/L3+kxWhyspZprSdeJ6gCAwGTjaFJ7DB67XPPiZAVC5sn
cw0Ys7hvzB+qCExCvDVv3HdeS51hwFaZ2z6mKlsUnX4N6LDo4SdWZhebX1YdzSQiv8+R1cNt7drg
fRvxwXR3qvlyefsWr5kTY7MbTvTiTpEmOHUg3rqMF1VMOO0s6cX3nKo8FMH3y+ZWdnBeqkl5+sra
8Ds5eG2yfU+VS3nxxM1lK8v3Nmnx7xYG9dHZqtR8UEZfme7t5Gjs2ldx6yEmOQn/DA+pXT1oe/25
2bwNtrlyty0mJX8Mz0vLUp5FTYpmhlMJ5n6U4GXU61u3Nq4uL3AxQpyYmV2hWkBn0Q0x4zcFw4Cp
LX+7bGDxXQ3h0f/toDELfYWiJJHaYGGUP9RGtIvy0FlfVfVJLr75IGMF6drMVm63T85BBZs2JkUf
6oUgsmeZoxmbasXBS+k1ikdJ/CUWxaHqkY4PNWHF1Od3xmSLwhppPwym5KnnYUMWFMi9jWiaXL9z
uy+9Ntqif5DQuEuyeyH7ojfHRrtO2i++vtLm+HS8Z5Znx7tN5TLwyzij+3BrFLdSeiVLgqMpd4b/
RRoPK99x8oSz6xJrGnwZlNUVmWLvzFOgdfSSQcwyJwdErWby09C+WG2+9bxsl4eoxyjdrSjCTCaY
15Xkrhz3pbVqSHLI6HBPMXrmRUFTa02Bmp8DdvbroE31NAWtTtPxS4pbgXysPXXt7C+u2KSrLxOl
6VnNUiShHxTf9VhxH2kvvSxeC4O0gesOOKPu3ehSZw+RdS3miqO57wn04ys7/ulssuM6ew1i/f/L
O517luL6ktHWOtoY1c3E/FhdmWivFiZMvN3BtLYmzNfuLlY2PGV7DXjU2iefXgbzTz4p1ZG50A2C
8ef8B5RW4FYNz1qnC6+kBFVbDbYh4cMPoBcXDvGAYORtvyZlsPSlJ0EkMG3QI1AZOzc6BqVX+Cbi
BQzuhDcR8s92j7DmLT29Z3iy74zQfWsjq/7bxJvNRj0BeyaJLyTI52YlpUwRtanRJy7ofjWQY+nD
fdB3tih5K8iXaQWzbaUubiDmS63FQrf03JSbI6ptZGLmtNovq2r2jCFt6qyyrbq8MgACr7jRwleU
Jyld5EkwCub33FwTw/0aTUwiZlk+9wgcmDLy8WK0lcxi31UPrSU6bePuPGmtp7wQhs8szz6lkOlh
0QlYrtyHjgS3Tksqm96Oobm1szqd/097OjUtVYpYk1LK+SKFYWQGNyE+1KNyrQahbeTZjS94G4WX
SpSosIf4u8x8glX+OHb6vhLX5N8XFzvxBkykKhzaWbRIR9jO/ZTFjsKPWrutKDjl9VMVrtF7LpwP
oJ4oS00DCZI8L581ZuJWnMnMSaXmujTbLaGa0SPpl5DWByHpryi87ldcaNFjGd+ilwPSVPzd9DxJ
jdXcMFKUZzMnCq607BBo15K3L+ODiriVefDHTWJ804Sb1NrJ4ReBdk/dHdA7adZau4trNy3ea1Pa
bMybgI1i9T5yopkT+psk2qvKi6HdmqXrRP7RirXd5WUvftE/1uYpZtsPRRAWxP80a51a/FZUMKn2
cPOshbyl7ZVhg2RjITSie3zuvC6UJF3TjJljwaWWC4ETWs1TKuVHX4meeqt8vLyupZSFsjliAxRo
DMZNZvYqsRcD9LBR2rWoA0m5nVe7iNRMzW/TxAnzrRs8uenXwKTCsUZet3CpndmeXeRR20limcjY
Tj1ndMMbya9X3HU66/NYQHvDsqj/Sipjf+fb2VZ57puumTl0V7Zm2DiaOJAFBiup82epdFOiZyNP
8looy6ETcW5Ha1TUidHN5X1jZfvA81V7VBPIc0zP2rTUpfYQN90ib4txBnqqgXE93xtIDD3ti8Bl
gyB3MqxEwgVf4sOK/EfRlGg/C0NMlKrJYKgZ9CFVozueGrk3ph+NKUVbZJtto1Sioya44ZoGzLTa
2a7zPCJFY0qcKvj8waIHKO1mtGKc0tvK5V2nFxsZ5n4D0fbYfEuqTd2ufYCFoH9mcvahgya1unbS
qjfMflPkX6xSdMQ+2apC9ADzBowatW+T2fR2LIv72LKczpVX4Ey/E4PZujlH/IuOI8zg87ZaMpCk
hQ2HqVQCu41pHCIeXGjvrVIfVTFx3IgLT32zAp0+W7lXmxJkdHoIkgfoIg+RViO+jQyAHhxdU9/7
iOn2+SqwYenU0aZF5VWmzqTOwbZt1YTeYHHqUhj2u/C6iV5DigHKxq28L6GaX6nBq1Qx/qt3LzLM
ZnD92aW4NkWwdDA5jhPxHR35TyqQHACmLkYSn0ARaidQpf5QaknqKFW58jRatgTDE4qPDCv+bm2c
XFgSI4FxI3EKQlU+mJJ/qNp4q8dr3OlLN4QBh9Q0/Is4xzwC9KIihFqZ5I7p00WtDkH0HmQZVdu1
HG7B0ydVLxrF8HMh8jhLb9Ih0MI6LHInK5BG3PqBmOw0saxJ3ATmZMzB+CY1knRIYE27qYwKYQO9
lI5qmgN6kCxv5QZZOuvMZ1C5QkKCutzs4GV1LuljBKUMcDQ9ppz0IfdXQbUd4wc/eV7Vg1zYZpjh
/5ib3RkhxN+Mq2HOd2/N/gDgdiy/qmuDtJ8rFcRzuJjILDQGQiAFOI/nmZAzzeAC/alK5MVv3Oy9
ET7kemuor5q8p8kM/PLyTfwZozIzOa38xE+DsMlaI8Lk4Eib8ptnC08/owI5KRCmRwji7Idr/3/C
Q+MYm2QlcC1s6tlqp4vkxPTg52VlhW3uhOn3QmRWObbL4b5T1mQ3Fi6kMztTTndix01cMasa7Ahy
vBMKwYms3hH66qoBEaMIa7ytSyni6UecXcodra4+6NjRuH4dy94e8+cueBKFTeaCzV/jV2LYip8/
D/+8G+lkA/fjEpjdt2MI2X6qkCTqQLgbJyn7vtxXBVC1LTFIvy5ruVC2HmTduyGpy69iXsoPgmYN
ynVtJMzWdrnU7/RImSRAB2Pwduo4DI/ykDFYqIyKEj8QzsHzdKlqHAI36t8iqc+YOBw8ZeuPHveK
h6z1sSqsutvIpa/S4tPbDA0ZTSivYxHcSjDFASWVXcFJGlF6t2qxOshVFw0bMbGEYNP6YWo4Ve+a
d5pQhJotSWb+oHiq+FLIUvyqiYkpOoJkon9lVaKHjEEguQiXZnV41SSdwsNroA8sGX7JbzCbu9Zw
AQPFouC9SWWQb+BhLZ+VQmEQFJBdt23CWoTrRSF4qlDcZ0hNeL6+0/xCvva6rE/sOp8wnEnVaf6+
SgSEEwlko61KsbphTkU8WIXMuGUdN/IIo2QPbCbs04JYj9TMdQebUOMUXmi+Z5I+FfUN6yPycukq
UaxgT5lr2Fix6+vX8MQzWFYPLfuWscm2V6EjvymMpoEutdZd0Bdq8r8iH5pbfbSyChnC0G12gdv4
DUjcUPtIkIF6k4J6MJ3Iq8pfzCKlz1mQja6tFQMyGqZgfcQa2/tkZIZ3V0o9LR/aDZlidzD4IlBe
bNsSXjZuTy7pDkbMNnXl3kH74yqpm/B67Lr0qhkK+Uqse/Ot6HMGCmWkrrJdWeFhQtkr6bWmDUpy
m2qZuZWFNkA9Om7So5K17i2q60J5GFIJYe1IFoXbpMF37SGTs1e5HNwU4BETck45jEWx6QzNyh7z
PvSPejkoKAjmYzHaaV8UYGfbrNK2feR7u9DvqjtBG6VntewDBDWKdkxsWclk6SHX2jTfNp3UeKD8
SuWm7+Rqq/CK+9laA1zGup5qoB1lfY3eZ/GFA3ezpchTNP9ELVmWNd6T5Nz/4sTlsveLW7n7HgV3
CjCd8KBkH+W4GZQb3Vwji10yzbOcIiX8xYCP5/WrrK2toopItepAu6na9k7z3iM5sbUo38uYG7p2
l8ndsYCirqIvU6trnAULIZCpUGa7GXqiWT0XA02RFU98knGnESRbdvbaTdOpnErR8YM1CqqF6A7c
ha64ockiOMBZ+JOEWKukWqBG2ti6fpcnuhNUh8F9cZW1bv/SsqjOIWcMgQ395tn1nA8dYbPwcset
VOqxhZpdS2LfxDbTBFpiE0WazehJUWqPjd51KynYwnVJdR8GGei2VP6ZXZeUn9syHMvUiYPhNYiB
3wvlbS2IV2a1RkC5Zmp2Y8YCE2uCjqmiLw5moW0EvmUNiZ2nPFzOPxa2VJ3GSGhbQGWIXMT53az0
4EHMAdbysE23LvPKG1nInoW+24ZGsjUhLen7NfaahafImc1ZymN4IZjREJsxYhtpqfAKeb68qulX
z67k03Rx3rNzcytQq6FKnVyD3TUF89uXtmuuwKMW9+4kKZ3BalI/bNqxa1JnbCzub+FrgOp6kOqO
YMQ7AxWM1luTS1lYGCRpDCFxrtXPCM5aGapg7DgBKgyoldiQ07hXcSD9fWbI3LXF+DXlDUhJZl5R
01Yxcz8nM5TqbakdIJkneXuBheTyd1p6OoMc5i3IaSZHnAeqQe9zJfeC3Ek5r69FHxk0FoYx1Zy6
jYXchhuDX+GH0TDaeqe6uj2Q7/xw26Yt7NjzUF31JOPoV6118D0kHVw3945+0AlbSY1bCrCVHrmb
qO6yhz7WTaTkyxa2gcvLWHToE0eYhcBAo8StTI5QGpTTupAqT+SvcTEtxNlTn54r1mQUI6XOwogK
067cH6TmvVQfteCXrm0vL2cx+igM34tTUQvCpPOY0IRNbUgZjy2mgbk+ayZnDjqU3e7Xy3YWz8+J
nWlbT94FYWU1dEhYkTKdlyb6ZeYiTMKM+cfWd81Vr/MoWgl3Sy88/JoClcxMAAFvZtNqg1QTmzJ3
cp0atT+CfoZpe/zhK6kt+T+6xJHjTaJKm8tLXTq3p2ZnByqq0kQuQ8w2WrfNkxdlGPZxs2Jk+u3z
qCcCKFEZE0bRYP56rWOlGlqREkFLd9RT/PvIWyMYWDMxC91SVpIGeJhIkoiz6PqPch38feWG2u00
sA0oa+p7nrtFWYiArCtGXU0xf0or4c1z413i5v9QwTg1MyspNEFc6rWJmWncLb7P6oTk6BYa/Nja
Ku23RN9fdoGl8ytOhPsAdicS65kLJAU9q0SjFloP/ibL6vtwNLZ1r17LtQurxbD7B3OozYAqo1eE
nsb5LoajXuiNxKPbpccH7HQLom4j57DMK/5tvkZetXSUxRNrM78o2r4XwgFrpXAPzBUw93sV3dba
zgcXkK5dG0vFJ3DjOiB1BAU+UeirUSCPfjdiTf+famwtY993H3H4YiHrUzTvPXO5f7+ZKC/qdBQg
56Ixcr6ZqoI0ExpwSIQF/VbLXAj3YrW3myh0Bh/hx0Zvfl62uBAwqJHy8LToRPOImX2+xO+zSXua
zn/m2VKv33uetpd50v7DynjTTaIkFPI+SbKaw2AEnLUU+uBtOx4rsP5Wv/VLXnR/PcpAL/+kPTBP
yhSX+vkYk9Qa5WsminYWfBl0xs3dw/APXUIVjMp/N9hs94wUBapx5GZJampa7sb3n6rBc4AURNov
H6jr5Y81efc88DKezeGGMB6GldnLYPAqM5aNKYn2BDtu73Jms9vgUYvWyudLMYRnFmIJE/Dfmldd
R7cdZDHBUBV/05JbIUalInTgfiooBVxe09KJPjUln7t8SjXF6BVMDcKNGMm2nDTbOL72eNZG0Y22
1tNeulhOzc1yDiVQfNEqpy0Ui13ku0d40Q6XVyStLWn6DSf5RgKpW6A20+4NP1L9aZCcDF0wc7iu
w+ty3EWdo7t2nB/q8CBoYNaDL531pNcPgx7ZlfCy8mumDfzkNCffcuajodxkmajya0qk3sojnUTb
sJrfPCi5frQ4iLK4K6qjn24bf+Vy+N39+GSc6RtazgYZ/hzKJehF5JkVBOyuKX+PFIoERXcnQP5g
StF+sDKbed5NX/5IwbhzQpO1TzEFzE/2echDM8J72vzEQ0s/tgsEKNGb/8fZlzXJqSvd/iIiADG+
iqHGnme/EHa3DYh5FPDr76JPfMdVKm4RPnt73O7tLEmpVA4rV6LXjpAeLGYpxj++yEZPtYxsJS2i
fRb81Iz6XZPXnMAlZQPYBySWc1OJKtaGCrTBGamF1ff8jWOcDKh+XVAZo6+keg1sdYcMnVcOCVRj
8EI9eUfizQuM9giyrbW63JLpOP0owjXTA50MaYuNyG1ahpEn27/xPsvV6ly+pR0/FSRcsNbKwC7J
IagykRlPXom1UeWSNsWz0XeuhP45REsMGd9oLf2/5HODUAAQMvRGIdITsZiANCR9ZWO7QwzrICXg
Kl9EfsgUjw26l7C7aLzN1toql/f1r8zZFpzc9UnDzeowYw1k1QUyq2o8ktQ1WMYBWomHj94u+eP1
Cy0qFebD2aiGAW+K4pGMZ+BcInL2ZdpkKRAAGLgCatLnpAgerosQnYJZBLwQcIMCIgLdFUyGTkpp
6BKIIOVDaT7nkzeuwajEfYNbNZew0Ywu6zMuXVCTJCri3owqjcY2B9UpoXGykQEMBgSaXl+MaI1n
SXPUTxBiWkhWCovJKyQgUPfW0EkSUAYqBh7LdLS2xvCZWfvYXrtpF2o4C7RUcACj/xVPqNgNXpRT
UsvhqCHnOjk9SHJlZZ/Xm9i+YfFNGHp9f0OMFUN7eWJIqZmYvAa2IKRjxaqtimrDgL41Tov+US26
bZ+3Pum86zv5PXT81JoingDeAo4pilDzRDuh4jWYUsGr2OS0dDn6S4wNBr254HmgCgXDsRO5gWs7
Br5XLmBMHqjUXcXBplOZoijnYiC0Z7q6+6+9J98fS0FTFvL3wByI6lpaaRfXBj6WYt8N3WtrraAo
LwhsvwVgZ2HCMTdCF08UQEIZc0xsTitvXnePxnfVUR1QX9CJ/l036Dmdxh2c0efuf1aduDBGboCa
quWsoWAu+qpAy4MoHESCM3x1LiOfGwKFl2lgZcrsWexAk6+gBGNT1jjGU+MrtwEQegeDonnSeYno
09fapqsXN1gQL1i+XmZ9ETCIlyIaYOwpmF2dfPfjDglkJAUcKwfheuCX28/ewZNLS3o70j+cMmet
G/aCCAXvqwJDBVcVGYkZsn2+EU1WM3OoQauvNajDKcCYFm8M8/nqMULhSoscqZQo6X+qzWtj1l6Q
gLuEmSvUGhdmxoQV06GABH4GkvfiaRSZrUbgk6Qj0e+KqHQ7uX0cmdE4XFLu1QrkLG22ksH4BtSe
XchZKFCS83M3c+wKF9IAgWXaALtNMVYPjdRvJYc30Wj8oZGK45irKIkZt3kKxtharzVX1tr7wSIO
ZtAd82raNmF4U4bDygO1dB74VDM7HcBhiCAE214344gsFLYiaH8VpXaQ1X6vs5nEqrixwAoSDhaV
4IQBJnYn6TnFfOVfKHm/X7dWiwcCnBS8PkwgAG3RuVaYaiuP4SCbtMo40mGSa6Nsy6vQ7S1lm4AG
Xs2Tz+sixbAJigis7F+RwpVAbbMMqxwiayg+KPkDGRSKJqNdzbfFmm994QcIwoSzH/TQLlIOYRhu
V9IgMynAPP861GBeEW4WIibw4cCDFh7PNuxG1uXEpPKIwSXhuCkRolVoBLi+cZe2xCZAqZv6nBqw
kLQ6P6vQlNpWaklAQ926H3P5j2HpB1DpNy/TZBav14VdvJXwn5C2tOAQoN8AXtS5sDIjldTqZoAu
U3mjRCPcxf4VWrzi/V/qH8Rg4AtqiJj+oZjzmk88w6IN1b6dbGDflNeW+RnYcHJPBv4l697NUneu
L+pS9ZBnBu0OWqC/U1XCorjUR6gGIy2QQyrV4m7XB+A8GLKHxJ68Pp9W5C2cGHwqkODB9OBn8XbF
sRVkiaKi6lX86g3lNh3ax3wEcX0e/mONCAladLPD3cDioB2GcKkkpLBZzgyTRo35gK8stmFfo/zP
iOVG7VobnpjygzRMnzRnvxS8XpjadH5qcj3UXVfbuMKd02hPiv6HNyrN5ePITC/r3/Oee9dP7kId
Z4kakmLzlG3wWgknBxqoLAmRgESnn4am09rr9N8BGB7/WQq4w+feMVxlwB2EdY3owwc1okFoPdwO
5YeOZFWSrDyBFzphoViIgd22rcH5lTXB7odTVFpaaMKXl44WGiO0em+mb2O3cn8vcA84IywE/aTw
QDFr+AItj+qkpaQqwpNGUo4YBdMCQlOhHWEg7DB2+p+A8JZWYW27ZZ9vkxGQyZq3paeyYFjRzot7
ZyECmzO1QGXjOhizlT655RzIK3vAjA7KVI1vzHqwNlaGbgGi9eluasHSGqLFZ8Uhxf3CX3v28EMs
UoDoycBoDOipsNVVNjU9RosY1HXdg+veuIcb/Mqfv/k+9Xc7SvHTje/7+BXd0U1Ld5sNfdzgh//7
xyhp/os+0g3+eIefH/F1+Fpv/nP84MzfHPzjzj84DnWdhwd3i2+HLWS58w/47uDb/CXzl86/cb8O
rw+vh69D6Zb43eGAb1+H+X/B5zz867uBIBj4byBvbVRxLJERTgMsKh9axaAwfjSpP1V58oPkGBjP
12/P5SnPTEYz256BviZdRC+Eo46Bya1q0AJa15c9BeLmkCEXWsZOaf+5LuzyGuFNmm+SAWTo3KZx
rlIZ6Xms2LFJk7S8byJ5N6DjvdX5sVel7XVRl2qEMh76ZVGfwlxcwAbPRSUhYf0U5ibN0gQl/tcG
eKyoQYMp0FN5+zl0u+vyLm0dBqvitMBeDKQ0Ls65vEhJSElYZNKp1+qDHGSp27MJ0wqlrF8xq5eG
HKLA/TiXYA1UYQXQRNwYoaY3iUkZWNd3iplgOk6POfbDaBQRZQAC7kNzxMhnI3o1pa5fsbfzvT+/
oN/sRrM5BITiQmMGlLRVOehMxB02WhgzCrqH63t5mWeAiw1l/K8IYTNLxepMpe5xeDFQ/kUvja4+
Ft2uHhPTqca+8IiSfyUYiO3wPL0jnbzGGbygqfPNQwQy0+/BFzg/ziwNgkjr8QmUKIucrFeOhYG2
xnx8T83q3686hjZiqDeSRjrCK8FFxFilsWMT3N20jVzMapPtmwxQrHyNP2dpTady1PM11VKvFwNK
L3hcbJcrN2hZB1+45VT/ysU4N7qiu1ifuyXxfsiCX1MFKcrmSov4pFAeqjL8ZOZaeWrhus2TSWfc
C9wL2MfztfAoyYM4RXhYyylSsARjSVUQQET6Wt3yO5MtqPuZJEETBj2PwEyOXes0GV0m9xMUL/rd
YsCbomeOVCPP1/1sGlALSCsX7aLagn2EaB0PANhy8AthkawLx7bhmL4yKs9xeBcXe03eVs09Vzdy
Boc0Phb9Xh42peG39WNUH9X4AByVntCp+LlyJZc3/O9nEbZBQ/9AEM/Kg88yFpuwvS3kH0EwsxUe
e31v6Jt4eEqDQ8AwzyoBv7o/jiu+wYLhgWuEJlx4eVAu8UlUeoMURo3tKGt5HotQ4sEi/wpRnPd8
TrSjEj9Tg4nJjq7tQCYYDjA9vPqjFro/aPrvYpy8CoXW63u6cB8B3JqpJ5FSNRBfn+twFfJKKxNi
UMms3/p4fCgb/ZDk6WeQlGs0mpfHBxfZgGs1z4oHnbNgYySuVhUqxtBiIm2qyvokibrvCvvjX5cE
MYgIVRl5fJSHhCWNfTSVIwiTwH7XH6Mhc8EG4sXF6CEMX8kQfb/g5xdzNi1kzoEjBWJrs7qc+Ke2
JjVV2UdIuDBuWg+llA67EKBP/pa2ZcV8whKEHGqWWG8aaQfmR9mE10qKEz46yGJjaKLEjdfUQPx+
E9Ql/53KgT0dqwizyqhpFE3mFpkObx9MxEPkB2GTgu2Ll8w1plh/Rb2vupfr1N5DZYYWDjnvn8uo
LrvNQIwcObsyT9FeywDDV6K4fjGNKXxu4pZ9aCEQ6Swfut+Bydpdo9rDGqvp5WWB4w7aQ7Q6mWAK
l4WTUPW6b3SW2Jjm9kG0AzNWHq2lvx+BKzJhODr4IYIrV9qpooUFs4AmLH61aMGYuPn6z8oEfNlf
EcIBS0zq6zCDCLkPXFKpYGwwHbNDk8Pa7VjSJXR6Qp0QpwL0YAsvFtBeuTykmUV1WtAf/8l9k7vW
hbnz4F1hRl9I0S3t/OY+RqIQL3ia9umGHzjt6GvpyvTPl+WEvumO+7WXbmGjUZNAmg8kLAgDRBjL
hEmIzGwK9DKRxovU2iFkbfmXhmgue/wVIdj2duo5ByTColYoAbqXDCHmbcp8O2mj7TWFPDxfP9jv
wpRwdZE8UuDFQjlRPRe2u8jzKeks1GvRfkwNUs4wRYqUnyMBWGJIyqGWq+emlR81NqAtEBMzi/xQ
hJFrGsxRVPZw/fNcxkCgDZsZ21HNRopJbB2364mlsSkFVMm1Rw0093lTe2i42rIpercmZSVUuAxN
vmt2YIlH1AUHWthuDLQaSRVXFs2qX7GNqoH1VWFuy1TdMrYz1ZXUxeXi5mwWKAew03hmvn3tEzOJ
2JLkyI7DTFrTlpDgoWjgunT9jQYnk0xrDYALuoShRThbVOuQt7OESwsAWN0qjW0hp4UZWp2nE+6b
k6ME/wp3wQuNOh16JvDSoGfiInBNSkNSO9DCV0YcHFlj/uFTO608MpfP5lwKQliMlM9cjBCiSNQa
gyLsbYlq/c+4kB+SyPQlUqzch8sjghQg4yzky9BuK7a/JSX47ocYHF9lo3wCSbYJyvF5kDANo5/x
PEpjba4r/NKyCJ5p5LNg9eDqnD+dgHWNvaQkoWMWz3nZ3kax6SjgyLku5bKGg5KiCfrYuZADMJmY
/0vVAXAPKY2cw3tGMaAYeZjN55vjOQ8rqaoLFgHkqFCf0pA1At4aDFLCaxTBkwv03I7A3l+7yA1t
NsfGTSnSNteX9L0z55brXJCg3pyoQzLGQeQkNPuuFdeoFzPH8Ah+R7DI+XuGfw/v7+6N7d3c+XQ3
zAvf3H9q9KhhIqXuAcDhfdJ7DSMNQP9K3zbek7N9+Po6rOVGL2/j+cedFeHk8qsgLQjrEPsiob/e
Qa9/vAElRuGpYfJo6lxZ8dAv9ArsOGDgwJEDlgBMgnAMA9e6lhlFDM5vtfIMvUi2MKOxF3I4ItdP
4qLrF7DO2XhCGsg3UMMQlhYxS1f6RokddHtOCp7nHDwq02uQ9tsmee3SwWXhsTelQ5T2Lvrjs/R5
HDZGxvwykXdSd1sHv01zp/MV634xQO77g6E9HxUYIHUueF6meuRJpYHXc8qR7kUWiMH22XkD5E6o
GNlNMhaYdWkYdVI7MUYJtNuiUPV7cIiDGz2uu2CbxVYY7Wto/EhhsYmrJ5X6wMNh6N26H0vZV6RB
OlhynGvoo0xbySk4h9NaZRV578zYRk+hVrE1dPzC8QK+qwKhCZAOTndOTJ1qUxABXzj3UPHmqNcl
VScMtlzrUJtv0NkNAxADDX/IPSPk1VAZORdSJVUpk5wn8PS6rS5JmMeobq/rzsI6sARMsZ4NO0DQ
gpp2U9iRtMY6gAZ9jSLZb1DmkVNzxSqJlw927zuFhUgIgBkU5s5XYsRyM+KiJRiLiPQAMXZhXPum
Gjz24VooeVE4+JY156nmHmqUGoWHKu2aAZcbsqwmwyQ4MlGrQ6epnroj8IB6OXjzf68bcpsoM+WQ
4k7WiqNxkSkRP4Pg1WGQTwsqeXwGCfRiz7Up8UNm5JKLNGjv5HKpuFwKpw1q5OO+jNX6LkOXd2tZ
fMUK/X82Y86RztPkEMefb7wSpZmiE3wQGe5i0Lp9t2Xmp9T6ie6HGi2MweXYJDSLD2sgQVF7v/eA
wIdEcpaggCGceUUYRlXKReKAo+aWSJWXpP/qYX2LgOICFoEX78LxUUfbzkAMM1+9H1aySciXLXnp
WtVVvCP/kQIarhnwNUdF53vIpIFIRVknTpDq+84otlHHKB9/Xb+JFw/3LAZsJsBAYMA6+KeF/TLT
MlYsNk+r7uHmo7f7FaSk6PNt0ceEKabqS0CIz9osAMyW/xrK4r1BrbTSAttRMvKCuShrxe2L5PP3
R5rr6DP3JRoHhKuEpjlTUesMBIVN5gUkeIzNaYveckfirZsE8YPWZZ4OhpwwfV/ZDdER/I9o8EPC
MYMbKPq0apLxnkhgvUzK+9oYNnGt/UpRMM3ax0lpXSWMflsJeG7sl54D51x+4LWNPF6ru0ZPtlxH
599aRkcMVuaPhHOB/QKkAL3rwgGNJgonoGfCBN6B7ZP+AcnqTaoTGgTDbZH3qEn9a+pdlChkLsre
TkckFRKnZFNFSaC5jZx+xDpG7EiFe33Hl7T8dHWClitSOw0qh6wkDamNqpdZvpZrqPmlUz0VIviM
tS4hFrIhBGPZKWOgiA03kr0PQC7xr6Uhce8Ey1ekbRcBoYVZ0C1AfLkHXJCJXs8EU5jMhI6YR1l2
K2Z/fvRP3+v/iETWBIgQWCPRKWC8BKuMgdXJQQVJzKkTdTfaMu0M+zYwGqpnd4k0rczr+ibcvxAL
KNacP9BR4RNWCj5GhH8p7JO2id80Z4TbnR+LG0JT5yB5oxPs7OPgak7rZjelO9Hg+b1ytN2wj5+D
9+pLW3Epluw+yG4wsgIUJhZyrOfmUspqfYwUGGWCpiZQit3G4Rrp20XW5HungTxDvhjZIKROzmUU
eTbpetrAJD9oj4pf7AG4tQHKVH19E/qJW3LqrE0iXtLd+VAxdwEtkWCmFmSWM61IA7bWHM5oeZ+N
Pc/AfIHMhhun4PBjYas/Nk1h/vuAkxmVCr51NG+BG0ERFluXGdwJuQfP23iXEL/F9Cf+v7ykiBbx
jiJ7jEqL4M+CA4TnsQ5Xs+t+StNtiNma9ouxNmJnycYAkTUfGdIhFw7tZGLEPZ5TXBArfuq6/pXV
aBLhk3fdlC16PRbeUeQRoCGmWEZs7QCD7Qf0G6f2jR6hAnPguT/Wm7q7l3WvUDxUGlTjqPTP1wUv
ru9ErmCvo0HpIh4hFEjS3LdBv0KqxyKT/OtSlt6h09UJisjCeAozYECdyNTQtUhMzIuOpi1YCnJH
LXPTj8tOcas8/1eGArx/uM9AMKE1bYahnV8AnecVaVqsboozJ86sQ28a7jhJd4EEeKci+Ybx5/pK
l0zJiURNKO8HbRb3SNnBlBShY7Fbu1vrG1h0cU5FCI96MKK/0wghwrICB7UmHnhReB/yt9JwcnWr
5g3c5pWAfemdmLNNoMrQ4B6LGxnopd5MTIeaoHxv6R8cDKRDwl3St7dxPexbLTvKfNxd38wVqeJm
ghNoSPoeUq3hbirvWHevRq+1dN9oW0xnqrQVbVm6CyeLFMtsILXtEolAHGdPRQrqUY2udp4t3YRT
GcJ9K4a6MEIVMrSkoShD62j0UiVMQRjdsfWmtbEta0sSLt6YWclYyRBnRj/TnIG9yKvXwDMXuGo8
bZhIiXccFw1JXTEiJ0nYVphjCEs8pmnsK2offoDCxviMp8T27QJMUENhJbfm0NaTM9ahdIehYUbk
gCeSH6MqTQ+tbqGud117FtaO53yuZiLMQqJUWDsqFHHZIoRHbn4XhPvGREdCH6xcjKXbiHo20F7I
Y4EZ57sb4iStUqdTXZCZUoPzSj9KVqXeh5l+SAeOuLW2N2OvousiCW+Gno00YsUa4nVpmSjCoJcR
uCUD6ftzG1eb4BcFTAqOhfVkafeFtVXW+s0vsAzzCZ/KEEwO6csJ+VnIaGOG9tfJ0zCkk0+yawa1
1wJWqQIvEvUGjZXKSYjtJFlP5VyhCRtAuJW6A1Ep2M5MSVk55IU0zdknE+6TZSZV0BQsmTlXbfLK
O9yhfdhsrqvSglWf53cjKTh3219gOQzwMSBTgahSrf8k9XNUv1z/+xdXMfsY8+g0qKzgLzW63ARj
A384QyszJmLVKR0r18qlld1a1BVAFqCxyNDBjp/rClcZrmmCCIMEe1X6XfUbaw0+tCZi3sqT+yDr
Y8X4ABGd9QS2EfQYuPIalmRNxvznJzKKpO4tzULUYhV/qsRLiruhfLx+IksnDgoxMF0hlwluU0Hj
jQJZFcPEiU/Q3JkfCi7YdQmLlgP9at8oIR2QK+HQw6kKWj3EThVod263Q+PNhM0Ytov+SSByBo48
20pScyljgyTjX5nz83Syc3UEqvTezqEAT7ZCxw1oDqn2UWzs2wkzFV6bI4a6/2MVbrYdaNEwAfsB
5ww4XM9FAqGRgeBtDqClY2psJITR+dpwpAVH4UzGfL9Ol6XIgdy287IqV5GRGHSn7CaIX4BlQV9I
txYULNpDjKUA6TXmCaDRQLhHLIhMpRkQMHZO78ovA2iPqYbeQqAd/Pho3cnuSKVD6wNlsPLeLKk+
CNLBboPri5hdUJoGNA5GB6ZMJ1b2WrQvhx9WvBKdL77npzIEJSlyTKvJQ4Sq8sak8RZk1h/BsfPt
TUSNx9BVVhpSlpc0T5VDJtG86N7MKi2OoglLshS80588uxnbFRH/oTsUMg7GnOGYm1AQgIvdyS0b
AD+NJQZG9Lh6AcO//kuXk/5Vs7Jy25WB+iNtcnsXxEy6NXPW7lmmZB4Db8g2KORoF7K6/dCGQP5Z
sSLYYiTG5DMJDfMUITbZFH0Y+EOodnvZAIaYTmY+fSRjqzlGOIBCoB80NJtLlVW7GTqXbto4hY40
RgmuwE69aUZTuqurYGipbI3TplKq8KfKlPTGyLryISib4aixuL1PpbpDnjACwRtNMnvw464J3VBW
f1kAZTAv1xpwkqpwfJ67Lo7xTvfxrW7WeuPGAENNTolRGzXNI7OxgDMcm9fWSLQNNo4/4pEPd4pe
KZ4dIDqjXWdp26gcZpLaqaqPMSHzJwvYrgdQ1VWrLs/pqEXMze0C0BqAB3wZxJ3ZpgurbptUFt8Z
QRaHjozu6Zcwnaw9Nxow0ckDauZeoKVjSbVM1o5qKQfbkANIBcIyuWloh030eYaGLr2epI8BpTdp
23cYONiZem/7zOjjTTbZxnvWRhmQlbL0zOB0/JgCCxNHS655khKRDqO4NAJ+xNbECF6ShlrvjXKi
vJFJRfIlHIxDmnXKzy6t1d9aEcv33EyZV9RKjCg/AA84mAGK9A1kT7xy5sa2rzzQhz0jUvbKlL7f
FbkyOTUfsxv8791NZGHkUpua5CbAqJzfeIGjnTWo7EaN9cqtiykuKfirize7Uo0Hnoc2o3ZXEwwg
0KyU+0EWhummKyN1V6hN+5AwUvnofLZbhxECfBLP+Q+zj2TPlOoxcyypCDccxAM1AKU6eKjTsLlN
g4qVYPqdHU97CJ/CJMsfi3wCxSwDqx1oh6vqI9SMyKaVUvOfWs+kmqYY0Knv1QiswSwxJR8jscp9
0MnkOe9KEuw0nsTbLlGnB4WT3M+SUXekQDIfdLMKdoCN6PKm1wISelVXBQo1clTMMBg7GftN2jTD
Q1r2Y0+H1A6OXJeyrRFI3TaIS1B0mkNV/MpZFz0DKQaoZhXV0lOo6E3u5iDDekYL0vCkhq3ywy6B
uQlTcCqArIHlzznpq596ilwwqGDBZ4VZclH1VvDUfgjsEMSUeUnIppO07GChyOpNXT/4adGA5L0a
1ZqGUl38GXo+eMqkqM+qEWcN2PrtQqIY0TCUHlhToieSYExDFusRpyEyCs/qqEp+EXQETfSFnOY0
Cgb+SuqQ74I0Q7tzzg3jwEs1uA1JiwuM0bgDbtGo7aKs7A+cJ/LHWBDwjqDajI+uo23NBTTevM3Q
HaxQACKGXRXEEkwHas3jJi6neq/VoPUf2dQV1NaiClPAgdTN9RaVDn2KauSN9eEowRv+UhWNv5Tg
U9llVmpjBD3KN3c5Ekt5OFaRW9ZF/TO0gugW1hDsF3U2/jIztfInjUgI6vMhoo1ZMvCgjGN4iPsY
8bY9GsGm0lj2NMBc+zJrVMxwBZBwV9hl5SOLltxoZcEepWCMtkZEdFyHpMRFMqLWC0k+HNJxAvXr
ZCQfmd0AlzMCY5ShLWCLftF+oEaoo0ZejybKNYraVCDFI2CDHk3rrtfAmByzXPOKPtE5UNNGbTto
acKwMZsAs0R5EVetq0ZNGiGTVCsqCqcAsNFeI2CQMeOWOGZoAtyMmvuzxQiS23kzSKCj1fR6dKZG
A6GWLTfJn8jI7ZAORdW+VoUdeCOpyw9TC9ptH6WARmtp84HB1O22wrwuMH514Ig0ayBI5k2Pcml6
05RO/sO1xKIm5qI96GgZO4at3RwA6Jp2ChTxpcuk6J95mOYw7cS9v3CDrA6mDx4lxt1iAMObVfwI
MofXa+ndJef4VI7ghMSKCq5JHXLybq+TF9b/eyLmbB2CAyIBXG0HGlzGKvOqCAMA9VfFer3ufi95
HadrmF3KE5eRJSrp0xJraJs9695q+ylZoytZ2abvAOBEhB3kGGJUQ4SqvUdphVBopdVmcQ2YvGci
v4GTF2sKo9wlo5zBDc2UPYjZJPApy8FayDD7sqLnBHa0/woRDqMnKTflFkKMh+xndRveTlsJZBqd
z3vaOeVPeXv9YBZjlFOBwskkqW6F6rwq7iiwpPfT9r4/aDS5J5sXDIo9rrnUs7ZeLBBXcO5rQ5VU
LJbLlqSCOB7+5wgy8JrfW9JDp9+E1h1mt1xf2pokITauYAOjPJolyRst2oa1RTXjYUo2xRqNzWJw
idKahsmqcDJQgxHUO810o88gKnhgd6bi6YBM7DFxRPXIV7ASKy+q4V9Zop6rShlUOYOsXnEt7XbS
/J4/XN+5xasEECKKZ8g0gq/5fDn1YKipgs4kB2PwQMtO22xlDepSCuY0QFDPJRAtHWqeIEAAH/uR
+PV7u7vjXmg5xobdG66JCbKUv7d7g9qb8g+YlR37BROhtxw5L+/6YpewOGfBihBeRrE0JsTCuLie
PE6xLwMMpJgfqv0m91sOrQQxcDL6Wu9fl7u0yejZxf6iLQPJfkFs3eURBgUglSk1mwp9D2ldr1yA
+ZjEq3YqQbgAYVeqoU0gwe7GH6XylU45teWAGgTFyBgDxTHqoR1WQubFu4DOFvRiAayig/bs/Ggb
1pBGYd9HqzopAFXIQGwtDHN00Jb16/oergoTzGXVmKwbJAhLLKQ9MSyu9zvYZUv342g7xG+B9sWq
PytCZ+UU9/V0hcL1KGqGukwGoSCWIdv6K9sj4+9on7LLvGGTv6yIm9dwKQ5Rx8zAgRKssKGaXFVh
IM24n4f6SNx09yt2wpuWmhmNHfU+8Jsd6kPWbXi3VkhcUiA0lv5XsrC7APtHYTCraJ365S79Ex7l
z/qVbcwVFNolMTdcqVNBwo7mdhIHdQRBmk7tp+LVnzYxgMEhIL/GV3ajP0a/EPfdhjk1buuXtdHH
3yp5scPw+pF5nHu+iJB+bBDdqVqJA70pHts76x5MKtamQtrWsR30d/wo7scDomvbzd7+l7M9kSzY
Qd2OCjuaVal9t3R6B/9Y2RgumFaKTyuio1/T2G0O8S+G8RzOWnPFUhkcLF5/1y2YoFgiEp5ISK9e
OYKz7Z2CxtpX7pZ7aRP7a1xRS+8xsC8mIOcouiOddm4Y4gawXSPAIRfBbYw5NOjELDe8uQnWOHGW
XshTQYLd68d6tPsQFTKpfu7qdxLuOnnFtC4Z71MR80c4cTZZBXUFiSgS1uZuyIApUcj/4G0CAYFS
HxhILLQfnEso0DSsqTNK1Ubr1Lgxbc/WV3LFS4/wSZ1JZANRmqyRlR7VHGmyjtxK922MiTqApBOm
utcVfVHUX49CJOtI87YwrGgu6fQvOfcxFLUINgZZcWaXDl4H1hoNU3MTsMjpYwLkXTXdnJg2NzzE
8KcEfXArJ7+0EhCnWBhJDcN4gV4Cr58VhRzQkQjDyzNgicDsnhaewrzrO7Z4OU8FCVosS6zWsnYW
1LTlEenHZJ8j/eWZbdPcm7UZgMoVVIm9YfwYZKVBo6Xup0ZMnE6L1x71pav7zWkGJxeIrG/7faLu
aUumYlIRJJiJL2NKkBI9hvKhbVJnUFby4Us361SUYBHzUq3wIkFUAJhhTB54tAZlWpaA6XkANs/d
y8J7StI0M9mc1G+bTVnckn7Fe17UEBSo/+/vF1/NHJTsIBBCPJ1/sY65YY68mm16BFOpruvIRWPH
XO2B96jMtLoAqVz08oRA+fQ1RFm94Ua6DpdH8vUQ7TbIbraTCTi3SdUQXSVJcWyl8XZElngCP16N
cJKRualNpjG3t51y2wU2UqQre7HkQZx+QEGJ277opm7ei056s4x7TL/KIi8qnKrdV+WWrAEsF7f+
ZD8Es4zsNF7UGLWUBHgPtA9ToxwdFVxRSCVe3/olU3O6sPmTnNyI3Ga6lI5YGKtdpNtb6VaWVyzA
op7O7B7w+WYiUUFPuZSjfRxstg5Tj1GioOa+Cm5a3q+/IgRVHY1CQ7oc+9U5wCZHmdPd5n7omV7l
GnfdTnLzP/Fz92StPDyLSQfMp/vv0oTHrZ/MSCrnc8rRMXzb3s9DSPeMfslH1ZXAVVmiZ+z6eS1a
sL8SL4hg8tQGKwkkpjFmDzbPjenn6XvaHME5s3IrF+uVJ6sTceABD1oMg4NugPvpSA7ERTb31nZK
L941n/KnSs3juNXhYz5OK5W3FZWxBeOJgWo1r1SoTBSX24LFR0NL/4c39nRxghfXEHUcWICNtI1u
UxCOPHdOUzNdUf618xIMR9UntaYE2MNxkIBtoWbe0ypxtf6Js3TlwJbv8n+10Z7//OQuo0lMHXsD
u6a2mmsULxkY2A1rZd+WIMmw1X+lCBaDNVxrZFQXnOTVPmoPg2v7wY7c8I/2EPjpvn8c6Zo6LFvf
vyIFCxLISmzaDc4qZFsZLTx1czPym8pA4s1wc2VjE//6LVsWCAA/HCOQgogmS+mMeNDTDm7xO78F
NumY3E974sRv18Us+0YzYQ5GRqHvXWR7KdmYcE2DHDM+xtk+GO5Si6E68mbwbQdQgEY1xQFSjgJf
tGJIFpVlhu+jzIc+Z9HHzIcpQSkMoqNmn3eRI6OmGLHNygIX1f9EiqAsPTMTHQO/0JzgAWP1pNPJ
j/flG8YbhmC0PYy76gmD7zkFuH13XfTa+gSd6cHbJBnzq4ORkMzc1BnGq6wBBBbN1MnqhGenyuNJ
n3TIGLIQaHkY/7X2yzUJwgMT8rKMJQkScIw0+H+kXdlu5LiS/SIB2qjlVVKuTu9b2S9C2eWm9n2j
vn4OPYOuTKaQhHvQ96IfGnBkUMEgGXHiHMgFDrKhr29ucrFogLF6gB9AegLMv5A1clD3zwWf8ISK
1CZ+yAICvot5a72sS5QNhmvrV7yOcKg56/bwzLx2K3mInI2Mf1/+jn6AECMTiR2gW/EDpuAalNuf
8VWz+0oP1i65MTwlsApvX64uB8fi/j4yKQRHCfi3VeaYAiic5CnBHcjLcwy4zhH0YW2DAUuXsQc0
xX9jGkESl1J3haAx9HjqrBq2resI4hU0cG+TtbWJ74tXcm1jbBsaq562isEsctnpxWwDBgA8xFG2
APeAEEx1OraJw790TOh9Dubk2n0a2xoN0uowtOC7ntT7ZvqYu5fKSSAGn0lSDv+QYqRhyBdvWnCb
A3IqHLmQexv1RoPneQIl2LVqM3VrDgr542YVlJudUnu+7PHZ7gE/Pop+mKvDQxfUg0I9zIbcUUQb
FXIG1pUO1IhBqcSlsywDCyhqcJwwF8YQBwenOivtqAeNQgVOOY+pY7JKuxwICYgQSWJ2yZlvxjjE
Laop4oQr+DAyBXo50H+klUfIHbMlh975KwzOoNgNUhSc7xh94M4e3R/6Rk3TJnQLfwKEAvol5MrO
SbdWGMQmVKCvW5PsQ308aIqyd5xmp+jlc13P1yjPUyBe1PXQRneFAWRQRoZ9qXfbUDF1j6qGrOdw
Hsr8p2KGB5ULjGBZYqNqBJSTOJBdQB/dWldavlXR8GWWCkYmF2OLkV8noa9On3QmQaJR3x1kTYmF
L29p2EiYlLLR5RT5NNoqROmGKRziuacgDaTNg67pkvNz2QhI+vn0l2GLOzbP8jqvGAUpv47hwVbd
WDpqyYXkSnc+WIfeDbYkposhkqGfUZ60mTknuhtjOGNN1srNxxTkv0GyDpr/uvU27LN5fQBK8ba4
OqS3gPy8PCpPABG+g/pI4u95H+T7l1icPwRvQhC+CSGY1IWG+07pl1O6Aqm6zUCObHfTFlAyYDz6
gIXNg1ahBUraUZIfFxcbnVxuHdO44iQupgJqA5kRlI+J+5tNnT9V2lUWzZImwcI+xmL/NSMcd6Ro
cBPsYSYuO4hqWDddFL9dzntnxxtWEXOSoEcGXSI6WMLx5kBzOs0VfE+reTDDm6H4Bfnmbnpw2l+m
ue2lzX6eR08Su2BPONI61jkhi5MSMxNB2dykzIt5RS0Y572pvLuG143PyiCJ2vPHN7fqok1NMLPN
FTxOYyUdKreumgy3lK3SbZx7FaId+ltHPCswg3w3bNLPP5fXdSlCji0KfhpzXOYVSlB+lau3zADT
KyW3sfLr51YA1UVDFZU3nNTCqWXVbuwqWV76JGOrpsMduWkDrYglcbiUQxEgmEuAkBQqlWK8d+6Y
Ts5U4qvdRodpPexaP/W19/JgfkLjRFYq4U92MUaOrQlhDyK2UGMFrHXrLlC2uPBswPl1Nd9kXgVN
QMm5vLTJ0HQA2QfOSrxwhDUcEyeqHa3GJmMFuE+/UpmB82cwou/YAvf36LC07Yr0QNGUPuB42a77
pfuzpypg97G0ID0M+9n/nfmYe/l5bOC9BvktkDRwnZBTqwD3ziiRgtPYVJ80sjf01ZjJ4oJHsfil
TNBganj+gnFYxAeFpNHDZhpL6J8kt871k/VH3wHpv1cf0wBY9TYAyw2IKP5D9gU/NGfQgU4TUtep
ZyF4zcvQgGC3lTdB0VhQXYFUquyOc377xmc7NsMD5+izsYLaoGuEpKF7WzJvCHAjRM/5Se+9dGNf
l4fmxdrWV+5ulqSO78Hi81X9659wspEKIFwMOCNFbd4nGJ5vi8OIrLU2Hksv/aoONdgGB+p1W/02
8epXZb/qez/7jQk/j+xqWfJcOiKO10HYjpaSYBiUa9137Yps7cfWH66sAKTyj1UZtOtphZGObX2I
b9NXP/3xXCj/CHhpYr4cUaaJsHpqOaWbloiw2Lrqs03eZoE2gmgtKMKvZgzyUtKDXIhoXnwGYwCf
5j3jjcrQWjDdFKK1Boqmdg95n/G+K+9iJ/ayJPZqRYJ+WzgnODEZejLoDoOCVXhoKWwgdaNO0Hws
htnrnE+w/yBR6LLi/UKWw90TtzaCcSAX/CGnwVwYwFBFsYqP6DTKfh71DrTVZJLknDNpJh0HrIUZ
Mw2jTXhJiVA3MJxTKx8Ztuaz824fOEUmhoXvMEywtsBF0AfzXtc85dpZA9hwOd8tpdkT28J+rZOG
ARgO2+C2+Cd/aQ7ZnXGV156DIHUrf8bsjlc9q6+XzS4t7LHHwmZ10hoBk8Fqm19Nw0spUyRd2H0A
cYJUC+zJYNEwhQ+n98D3OhH+vtKsKtUrHDR4nSetRX8EPG0b1so+4aJDRwaF0wpcm25XVdzglbXp
DtrBvpqv3JXy1QYsiDVPvWolGWbRRRxUBqZbAcAT9byyMSQgc0Bs2uW0791pExbUs9x/DPsD70wv
1OwN6Ct/2nTlkQqpAVQZMC59xhAyDgUKK3iW4grfbW063uSKGVwOjcWIhFugmcJAJKeNPt10JuD7
JcE/PsVMmmK+ZPEuVq+7xFfQjhyedeY58x0Yq2n8O+s3Ay5Xspvv0sc8/gXCx0zJNEx1YWJPhLOy
N+xevzVr8nnZz/OcqaNDjgQNVRLekeU/4uigzBUS0qltob2ePqJvYSX7brrqzFtF3Zvm12Vb/KZ+
ejae2hK2WzomSpnz/Mz637a5KSA3Nx20+NqVMSTLnBJOPeDA8t4sYaijQe7cJOGzG2JuH2Muh0mX
HDoLb1mdT4Rhe6PkBkgW/zFHKwiEopmndVGhieXsyugVSgB+kkMh144CvSAbNn2qNHsMXVmILh0/
x/EhXKUaI9WwBxChSaquFPy7HbodRhkkuZkv1ulXQ8XLBhc079kD+imccuD7YfHk8tMHb+Wucnxt
Auwmvq3Lcn05PpYcOrL0vdJHK4lhrjiOcg1zrsa8zc1wnbrJah6th8tmlhwCogsyUKDjgvKesG5Z
qoE/kYXY2U1+a7v0Y2riaxUFJqBnJDeEpXsomi6AQvKiO1KWsHgYEcWYGoUtDFdf9T29m5m1sRvQ
oDnOOk27rWrcQebDy2od0uI3uvaI0ZUDbYlXGx9NmkpcPwcP88vY398jLnGHqaGy7fF7ZhK+loO2
MhttT6pin6TRXZs7Kwx6BTaKMiDnjbyp+HG2gXmAwVGrAAEkuCBP98o46OiEdbSCoLrr5dpu0vwE
t1899nMFpYu3yx96IZ4grYhR3G+dKjDWnlqbLYopuCqGtXnyOuzE7Pc8SI4imQ0hSZOwTDGzFoG3
Ji68OdwUjAY1S36+B088EUKW1hXHTMETM9043ZsS30RZEMkwXAsb48SKcBZgbrTvoE5U+RbzC3rI
jB2qrLrz9F++CioRkCvjPFDClnC0OcFMIHzJtMjTzC0X0WauJJUsu/KvERHAF039qM4N//TKdWHe
5vY2Yf4kw++cnzMIZ5TpVUzoQ7pCfODUhR0mk40FU1oD9/JuVxn1oTerzBsy3R+1cKOPMvDxUsDx
Pgfa1XgM6GJQZ2i1Nm6O48ZxACNn7kHNi43b/YeeCsbXgQBAyochEUIHrtZEY1WNWLD0azbbmzL8
uBwH57cBXszDvRHQUK7UKOSCaMRsc2Pg9WQ7cR6MA/CJaTTmK60t3keMQSMvUtkgx3lY8LMaVB3f
jCxQXznNCMRqST/jge7HMRSqFPeqdo37pLGuhyiSycuc+wcaG1wLQPYI/WEIup3amnG16lwTd/Eu
Dgb3zYS0QL8fzXcpuHfREEr6qO5h1uusSRKHmtG3JW7DVf9rst7CZkf7l0bfz4VkU51fSOHRX0Pi
4dGWqU2yEeez1vyyUxwP0+ZySPCtf3rV0FHIA803inmQRBZ7X605zGXXQY0pma7m7s4qNkr02tBt
PV5V+hWGly+bW1q4Y3M8Wo7uGyXFUHEDAlQ/A+yOqbsZlGph/K5M2y6RNUUXbUERhtO4oDlLhLNo
mB1QJEEH0p/Vl85JthhNvS+NZoWRfa8yZAJ/50kCnV+IXgO0AD4XVdxbROkSWvJTCeoPmDJdj85z
WK0ur97SXsKVBscreoiAtgh5vIREGSvHFC+H8ouwhzo5RCxIZOluKeZA/86VWtAHBErn9BtpWp1D
yZVb0e6tMEaL4f6yG+c5HI8SJHC8Ir+zEP9wR0EAfbGqgKZM5ZdFYFXPevhJzVsj2WHyGARF/mVj
S1FwbEx4K6COHPXgKUDyniEule4IBuSBrLPVXSurBSyFgI3aFBRqcf0EtcWpX93ojBjpxsLVdYJh
rY2bgq8zkl1MFq1ggtDE+QcVE3F6KmpKgo5whnk35Z654A13HxRb/fHtB5/oyIiwak49Ksi0MDJj
c5a7Nv4EjZOq/RhziWQN7ULgzzDdY7nfCJqjSCiqqoXgHsw4KXQSVUXZooLReiad3u3eutZpmEu2
0GI4cFQs0p0K3jzhG0XQpiFqiOMozP/w4xzgjFrZKWMVdOXmcuQt7VYUEf/PFCgvTsMBOKmuTcoS
4cBAor+rx8oDTYcUCbYYD0dmhO1qhaTu+xFmwmxlDW999FDFL5c9WVw09GQAZULTQhOpPd0kMps4
yytf1++HZN0RqOqF0KH1rViSGhadQfJRXdVBdhCxc5EZVqORw5mxjdcVM/wky39NpoyKbvHTHJnh
//0o7rJ8dKyEm0l7jFUm/hSvmGZ5XSnp+CylUryE/nWHL+yRndiyM11LYach0c7owcc9U0mUyVZM
2KkoVNMCzZ3KH+gDiW9j93aeJPWW5c//1wthz7Sm29eEB3KrpeuIXvXppqa5H5mlN0if7zxcxQvJ
0ZKJz4jGzQCcMmEM06+pR8YW9dt5o5B3q3eCzs5Xw2xCHrCH0k85bNPZ/f+tp3hrsMC2P9QU9pFe
e/1pMDdhK+suSL4ZEV6wejbEqVPBRgbpYTu6VaFKa5v/JYX/jT2RRLm2yhETUDCiAQjXrQZnTfS9
LSsgLcYGlHUx1Y6KC8RDTiPcUFkUaaAk8sfqMyy8mq2G7D4LIYaTyu5zC/VhnBZHtoRQj7QxnuwB
tvSNtu738U15Uz6jo7a1Z4yBTrg83PVb+8dvZ26Us86B0piDhU4djEy7RQ2yQnpVQYazyvIvW4bl
5b/7LOSPTPAscpQlEorpKSeEX1bx4hQfk/Y7BTwU7JGj7qmmJL4X6lGnDvHgPLIWRl2mZTUcqkpP
iz39rbhqPPsa85yBuzH+/IeT48g1IdHag5KVo4k3baMYnhH3QTRNPu7fI/koieSUOp8R5reJI2NC
LKbd1JI2gjGVbfOV6scvpo9RlZth32zTnfuseO5qWHUYXTU2zUMcVLKrmexDCgHaUjqodYmljRqy
BYBhmF4JGzea8aZX14MuqXQuZpEjd4W0DKhh2lAT1vQCwgY2iz0ArcBRLcN7yyLmG+R2FDG2QSuA
F7GuHV014RMpAhuopznZApRdWtsyxhkabUOQ+10OHu7AhX0hgkxnbYpIZcEupjxeBjfZudMTCbnN
3lNAO6WhNVQ3khuI5BsaQm4uw7mNaAqj/disc/2+qkewgG709m3MS+iYfl72UfIRRdiJOqd1qvL0
gkkBgDJyv+mqB4hmSLySLaWQYnSlI/OQw4xafpLEr7q93YeoAW6j0Weu18reDzK3hCRDsyqC5gns
hezahrptCXqvx8srx3/ypegQUstQZxVKSTAxj48T+wAZ2+W/v9hlOkonZwhkJ6RWMsCAM3UvM1Me
NAxyVFp0T4EeYxa5iovbKqNBklu7/6dpIZE0DkZckximLbN8MfL+kGT0yrbZPjPjfeOq/lwVHrhB
oJyiSs6H5fjHLR8zOgYavfx+drTZi7DPe6PDYZQopp+pn2oSbaD1utbmMMib5HouLUlNaDFWcIFw
wFKIR6fYsjfm1JyyhO84Mq6A318VmMiA6pckm/DsfxYvR2aEjW32TuMmDGvaxcM6dxxMuMa3Q6wH
ufEVuTKG4oU2FA6joy6vsI4WXn4xprOxA96VyIvf83trV183WwqOth1OoH0yedpbspOhAxa/35Fd
wU2r6YxBjWBX6zTQ8nBql01XBo06e3r5msr065dX9W8zW7gemSSZW11BMzssXxRgh53XtgzmFnrB
ks+3lMGO68jCltCUoijVAnE56ekmosFY3vfzFpWWFQQlaYT7Hxg0L2/DJd+OTfKfdLQVzJxWdRaj
VgCpYmgVKP0/U/ecYto8Uozgsqmlr8YfvJDIBjIVIuynppp+6Kas58ksXduhF8XvunMIWbnW9cCh
RGJtMbUdmxOCJC9to+pbmIOOtW+buyzSoWh67wBlNLsHp1xV+VdvWRKzPCOLO/DYqhgroLK0K4N/
QiCaps1Q4sYOwIr1U0U63gI4tsNPjqPvZpR2knaoLUHH7z1VfTW6S5nk7sX/xJkrqJmDPhkNNUgJ
n5pA+6SnVo2cVTrlzVCFDzjDJYeAzIRwvhWlUjll1+DIrsIDwBCrupU93pYyL6Z3wC2F1xumeYQA
R6GnjgsHmxciC1DVfmvVyUtkY3CLG/dfIyi6nS4VilOx005ISDZj73P3BP7OXYwi7PTRKo9JrN07
qUwrdXHpAAhFuxP8wpj+PDVZAGzghC2+TsreGxdkPcHl3boYyEd/X/g0k8oVX/mlLbasrePGt1GK
XjotlVXI/ks9AnJhDrr3wCKC6eXUFysa4hEs/vhGlpp5lOu5xT24EUBKftmp5WD415Ao7tHbU6an
BIbUCtf86hXkuj7ktS4bWV65v0aEPKfiLmPHeH0CgT9gRMPDTC5mUeJIsj0XgJVIAeBpQmGC0wmJ
KHX0gnVnABzZZ/ck8sL7YPos95hqDtf5rnilm2lfbFiQ7kIv28sQwIu5/Mi2kFwLpe2YY8BHxqdp
KBR7oxw0w2SCiKk7eVWabUe8YC4v7MJZpWkY2oKQoQZY/hnCpiBJpLo2ENfZKh4wBX8P7GFTBor7
ctnQ0msQCHZwcQF+ixERcZAoZUVh5ZYLJCDpVybLN0o2Q7iOouMBZT/zC+1yMFxHtwmzDgmR9f+X
/ASQCFhjcMchd4nbYVbBuJwATWP2IMo1Mr1YaVwPt0/LzscmKgI1qmXkNgtbg48F8ulOACiwwqd7
sIhCpwPOGFFrR7uC9oewQCUDrL+Xl1ZmRggcSyug1GfjvgGIZaPnntlTb5RN151TmRH9xBnhFIYE
zEwpP4XJbX6T3XZr14tXd8UaXOcz9QCMSu/aj+G6qT0iYxNZyMsY7MOUBTAOmOr8LvAdHcx6Aans
UEPjD4JzmefOHyNzI8kiLgwv6Zje4A0EG31fXPhPP9YwkxYk7ejCWcy8ywcAv2Ctu3I0p9grjKF0
MCl3qLnZVxrucb4+J78THUIItjWkEBMkuZdQyVNyKWgxeWFAqwltLiiAnv6kiulqPhnweyCfpH5M
aRqkFUX0Mi+03J/ncfj/15hwOPVocauVBWOgUwc4SiHgt7Ea4ikR+7gcrwsnOyyhS4xXG9ZZzDlF
jUKM2yJeGwZpuSzC0yaLY7CzMGVXs5ism8zVvHZqv7pJpvK+kGRPopiH2lEoFYMFpXreJiDsTtNB
GnbftQ96eshR+pPxf8psCZ8vG2ptnlrYotN4KHrLa5LWN4d2NSTRXTKAf1QfJB9x4Zw8WVrBva5g
fTl1aIwqoBfFmLWtB1VnrEzZuP5yZP79hIJrLEFdtq3Q2aOsvbFxIa+LjVE1vuKAp7rc/jxewFCJ
EWhQ+wKkIxiLurnRswlO9W07+DXm9T0gzqeXssBooWoWf+IMzOplMyTPatPnkjLD0pICQulgshHz
6hAVPo0YTOfHBZhAgUGdq8ZL5qa7I11bQ4cBAm3zPPUSe0tLy2W4MP4Hujlb5M6bu3CgZgpv6xzj
UP2L2+6hRq7R67iTBMvScw5jxv+aEiWn5hK067GJlGdOJPQ0MvisjH6RzvJTPXxN+2YHrO0nqyAl
qsre5YvGXRC5WI4OXUYk3dN1bequZDXvXgCPFe4yZuRrHFy/7JzuknpCms964qcEEm6uu1drVq1/
FlUax9uAcc4y+NTHGVFABsmDzqlD3LKcEAK3v/o5X6XtuAWr2NbAzcCCGgEUOmRvaB4uxy9ACNND
WQ3YXgB+gF4Q+4T11BV9ApiMH3VuoPX7ucPh6bAfvjREK8KVgLmzNnOqFx+UlV5jRn4/+R1TQD/8
04rttyVXBQgMw52c7f30M1ZqrjGnwnSxbaU7xYXa65yswy7eXP5aYi79XzO4vIEACEBUEaJnYALS
7DpQCoRmY3ht7/oY1N0zt3c9YPeCCpIBff/PZZviThQjhP+mo7NiQsVFAzI0AvB52jtNsVZre++M
9fU0dRA1GSWPj7PIQB3TxUAunyMlgJ8J5qpeL4q4j2Kg9/t9W2PEI2UcTadIqLwW7FgaICzgmUSZ
GtiMU7fMkLS1xmMiwZATMZqgVw+pTEX77Hs5IBg9MiIEYF41jGU1tAGnGPQiGoVaCTgdzREp01A2
WfhPNDWPlz/X2QsD38tBXwvYGYj/4pgwTh0b4mpMWY/nEtHj+2jU16YNiEajfmoavQedYQC1wldN
K72aIn2bqSSdnoULdgFQly6w8qjHgSz01Hzfg/Z6iMzYH9UBfDWj/ekWNvldG73mawq6X1ldsOfL
Pp8tM88mUCP+nukCA67wLbuwCRnmZzPfjRneb4d83FXafVMio+V3qWyvi0chNiGmrIAg4xPBmOji
K3C0IbJQHyZFbdAHmnPjUNfODLnjEC//eVC3Wkyt7WXvFu3hxcjxViDcEAHUaTMPWmvVie9G2V7v
3misY6BxrZoS9eyzHcH9wh0bqr1g/UIt9dQvXB8GUFm28IvVNwiUzy6sN1SRwemX3AEeAIcOZloI
SkynZhr4E5FRg3ZV8q6RP8Owtow/VfTr54uG8iIe89iC/H59agVwaS3qYx3qOuqum//MQCrR6S4e
/lw2s7Rm4MyAEDbqgFg1wUySdThAQzf2EyStjRKTfM8VwGLPBe2E5Ep01qHngUegtY3EiGL3We0g
YaQu7RgYTz0a1Zcpt90B2leJdj8x1PY9ptQFIA+Krn60xQj+xY71z1lMZ+yHRLXvGlwec3+Y44hu
gG5Xa8A42/BPi6H6JxCRZ5/Q3sTItVO01GeDY7+ZSan9/vl6AQqnIkOARAITtKefpe5N6CmqIYSv
TBaEEUhj3HLrhjLBiKUYOzYjJIRCD1OgJmEmi8o1m7a0U32SpsEcvlz2Z9EQV6UAbpWAP0rYM65Z
69VsKvAnt9UIgrSm+aphTPfBmEPjc7YiK5bk1/P8jiqV6QIXyWkQ+OlyuoQNCVVUkUBcnTTbxNAC
LfJna4dXzjCveQWn7oGUbFZRIblMLYQ67ILAnac9vMWFNZ3rqAiVCqIVFOeJkZKgbJWAQozj8oou
RTngvxrAuRjiQK1M2FKQVHNJ3oBkeshKj0JwSYnvXefZbFZQam1Qau/iVR3uDYoWyAu0hifnsVH9
aPhdVVd44Tnmaupvp1zivYlVFS6sKF2pBhgRueCkLay6lQ41ibkYUVpuQk6EhjP8suNnTwFs7xMT
/CccnSv9VCMptzBRfSamDy3xGAjBPfs1fkxvMl3ThVMagxcq4gfDwiBbFC4m7lxzijDYcpAYWX8Y
29tON72yDdr058cKZ3JRefbiiUvI9xQzOzR2QTg902rbhXNAU7Jzyp8W4PnqIdWjwIj7h0HE02um
Zms4XMSSQpPY6qGLkVqeY0im5xbWDbscTyU+FIhZbiEMWhfE1lM2JZjQS4dVoQ7KNVLnx1S0UHBL
1WI10rGWwGAXcgyEJDE5DtI4/FvEFCiho9QYR0r8fDQOCQfUqIrHnHwbjrnkUiwzJYSFMxsJlhDg
oLQE1x5U0yAVa5W/op9OAuNjnbgkLGOsqh0xwPHsl4QFtG1Bug41vtmUbKmFlIU7MP4BiSkIhcSb
mhqrjdlA4hEr5wS91tzwh3YRN+vLO3chN5hguQAxnQOsMhw73bjG0JRJ0oMGtkxeR6vBa+LxsoEF
PyCPCkI/IMjxRBf7pVVYpZFVgq3UisZ/4i5flwAIJKEu2akLwQ0ZYBXjZrhbYABDyPAqaZ1IsShY
X7PyMMfEi1t13xd/SIvSbixDkS9YQy2Lv474iw8azqerluCyAa3RNPOBi71SU3WXD3Zg9fAPpPu2
jJlvYQlhDccWVxUAYZ3gWx06Y66TPEP9ytmrvM7jkJUuG9Ba2D8ozmsQvcZkCR6Vgk+A4KSKqxQZ
gGIQWsJ7Ockrb8wjiPONko+16NCRKf5Tjk6L2FQSpHeYMhr3KWsq6IJWZGZBY7Hm/XL4LcQ3vIJP
YPrDuSwScsVDGcNpmCIY9nCYfcu0n/Y2kBBOTAjeMBINtAphoqkm92GmTYJnP6UPlx1Z/jx/HRE2
asQw3j67sOKMijcjdZtre34wFNlRvhjayDqok6K0hdGc028zNrY6F6wCz1ZtPg4gYRzccDvr0apm
6bWhOLI399L7l2e5/7MnVjDRL40yzOzj/Vu1k9c2IPWBhC+oPvT6LQxBfxPTTVSm68uruWgVhVNe
OsRrWLwSjRklLY3rzJ/LbO860ET40jV0aNE3MjQIpkvMLd2PUFv7a0+4H+ljYbdKDXt00H1o0HgK
WAfQakX1/XFEOw4FTMJWYGC47OYZH913bB7ZFTa1iRkRFW3RzNfCeWNEa7O+Z8bTaG46eMvKTdlC
bzMu1n27s2S34cVIOrIt7AuIygIqk8O247qIHAuVfvTfWEavNTJ6M8kl95vFrHJkT9gh5uQiW5Xc
V/1Atdyr22htjbKq9+I+PLLCI+sod81VQvuGRw5z3dVEuneMVnuIWABE4zmQfL5FY5wKFYQg/IAW
XMq6jA6tibJbR6A0F/WNV9X2Z5FnTywOn5Jt2UO59VA00BpTdyrZRMnv0LIwEPRrKCX5Z3F1HXC3
a/ifdoZ7GnSts/uqw5slbr9yJ4ZUZ4vOv0MlZ8Oiy0d2hKgxnNpGHQ4uKzonu9R9pdNxY32HAK/k
hrV4NGAqHiVblPFdsYlJa9xMq6lHfCoAQhulW3s5wA2XP+HSsvHaFFo0JmrrYkUTtbgpV6MxQ/le
8RxaHUgGBfdOpqG6tGrghHJREzbxccRZFbsalEjrh8xPE6t4slSW7ZoQcIUILbEXkqevl71aesjz
oU2OOMENCIwMp7sA0CTUh2OWQcQ9DcCEg2JVObxZKO6zfQ+S69q+zsagDdeX7fI/K7xk4SOOWxQx
wdco0pOWY2ENPVVxOCnxwekqc5O2TPXUkrR3TrePspepLzHTUv6+bPcMOqG5gIOCPxRYEJCMgSzy
1N/anVkXGz3xaIvBW3fu7IMSTb9ARaGvUmiXeXnvvCrJML92Y8WCLmGm36bxAzWM91GjL4bTpDeK
BUH5dEAjjgLNJek9nEczfh+/iHDkE8oPwi/MFLVVwLNqgsvmqatex0JSlDw/MU//vpD3iryNzDzS
8M7WNqnyYutPE8a98g1xgorK5ODOd82pMSG8TKhLzxWKll6YBSqNPND6rAGvkIAzFk5HBDCyGXpe
DgrH4ggbZN0HPvpleiAv9kz7haTvhvGsFJNXk0OqP4MKoR3WanitS4GKZ2AVRBSvxAOjhrcxL1qf
RhTE1MusNtD+1rU3LQ2yEJtmWNnmPzbxocXdtKNPgIp3x+cwbdehey2tB3yTv5zuJv4TDBsPM8dF
H1UIGcWC7to0IKhtVq20KkjD2qvjfWeuIpAEVcptjznMIcE2tvyp1vyiXE/6au5XyhyM5p0OeHS0
rXHlZaGX6qPfQYnQfiqmx7EJDBXyFwp0rkgEQgTTZyEfG340my2Drs/kNJD8/m0WNEiV6656z82v
tnl0nVvT3STQ5KUYI0QZOMsfexvSZrJH6cJ97NR1IZrj2A7nAu1pNJLSILIyb8KTkTIvMm8x2mT0
VcCSB9LL5MUWNtHJigsfPZmgR5qNMDuwdT+is4V1fERPFsFGD2i5epfT1nm6PPFSHN+aIW7vtBTm
SjD2dox5arZPJ9AzDb4OPiCL/VEdGUJ2Yeseuyj2JuOqGyylGAhQj5ZPK8wecNwq8GWXXdP1s6OA
+2bjhYInP1hBjdP9EzIWWmkPO2ye/MzNvSZ8LLIvl+y1/t62FS91gzkNKvY6NmlgaWvd+IMyC+YP
LU/PR7AMuuACuR6nTQskuqLIGDu+j9zz3fX3BwpX/jCnJik1LD4Btr5z9sCdeIWZwxz2vA2QwlfG
ANTM9JUNprL4vayu0iL3OhWKcJPrM1Bcqe59b7SeWt86YLFt7Bu9tWQn2+L3gmItsOwGaP9FXnNU
K1TGWqwjnaGvZftuClDuro4ArMKgtUsD035wUJJHv8OtX1Gf76c/ZumsLn9OnmqOFwvAfVRRcENC
TxvFQvEuNgx63Q41RMZcknijW85e0VkalJ0azQfpZeQllmxOZ9EkB/HjPoHSuFiajCabghg/z/1p
Wrv9HhTN+P87I7pfycZ8z9LNt3tHtngwHz0azNgaEsuELYb56DzaFkMCCTp0XW+6OTCMewb8VaNI
1vRcSJsv6pFVYYtYIU3KdsqA58pTDrqe7ORa18r2He9qdu3gQnOrhRb5CsfJqda066FQkVlquKOq
NtyPLCuCedY1kCgrk7pztaEZ/LZpHbDDoiMO0QzF1T6jllqrMaYGxqvGBCjnTDeqbZjG9DkqTJYF
tdJF6zgcyA8rO1CJAGkRr8aqaJtbZwXSaewnN2VgI6h6C5S1IOpVaCtJM2dBAiMmlpCA8wSdEzFI
mtguK9x+c1/LVM8Zn4wCUtXkQTENoCAkPVLxDs8dAvMw8CPoLANuLBzHcZgPLstMfC7n0Qr/UbQg
n+/66eXyTvuu44lbjd87OBqOQ6eEM2hmyUAMPMx9Y405v3CnBYBUe9PqUwvoCtP193Rl7G1UKDIP
6TLZJztQZ6/yLSCeu+mKrYpN7/WrR/1QPxa+DMwuHpB8oxz9OLEaZGjlqCicYmIm4JA2Hnt3hx8Z
mZvRvi4GyVNTTH2iMaGuOlKkI4WvBOAZuu6NSqN+aWPtPPRKnL1dXvaljwt2YnRZIX6Oqhr/LUcZ
gJERvCYlyX2VTveJ8WGW03VVOOCzmCUh+y0Of/KBEUeAGiOPYg5RA8fOqanaBLM0YCsYKAbGEUCk
wcB23KJXrZhXGvGneWVZYIMd3xL7Kv8xgSmMY/KCN3wQXbjjnhp3e1RbqyEvAF2Fwoq9sZ0del5e
jCmZywt6doEWv56QU6t8tq2ch4p130Qr7UpfOcHg97GHrvm6uAlXavDPZZOyeBF8Y3CirFO+c+hD
ZwKmswll1dAFvaDTDSDcGnBlsKp2hA378Ve8mndDkL7rfnR70Py7eXsXennkmYd4bazo+rJ30gUV
QpTMLgJGh+n+H/tp/jXcfmBOdYPJzv1dvpn8tJJ8weXlRCkNvUhkOzG36hWKGaTHmZ+Rf6biTu+v
pHS6iyY0i+BdrNugcRRSau9C53Js0GhXCduko+rhLbhKq9qXLB2PtZMtx9MWGBYR+JhNObuM6pA1
1PvvyEDfmzHzgxafeZ8ddNQGe5b9aTT7f0j7rmW3kWXZL0IEPNCvDUNycXF5qxeEzBK89/j6m825
Z0Q2cdihORpJownF3oV21dVVWZmOoicOMjHbBYyVYRoLqp+Xp559AhM0AqmvAdVDbvXSTO6URmOb
E2xkHngr32Uijb5BRgCus0TaBIb+LDd2RmU53kMgTvq0kuwphy6jB9i+JJiSC3/HPgdNOvB1Crhh
eCo52S7GVEuT3Em0r07xRi2kNQTwRIkCkRnOCQQ9aspKBTNpeRckbhUc+gQrYAhSyxeZgqOzAScz
6qTA/qJgcO7W+jFL47ZOcydMrcQfQKAChbvbZJ5fSP8eFdmhyXqnluP33pQgHrvsDPVDsMdWr8aT
T2B/f3KDKEoShbmOT4C8XfRiVzRBXuT37NXePSRy30c3fFYgJbgju2GkieCqvIiD2HKy2wsqThYo
SjnXN4RtPugGAthOB3naGzYbncpNE//KRwFiYHWYJ5Y4BwhBB1DvslC56QyXpB9RBBmRSaZRXW7j
HuDIYBQsLp85O64tLkrQ4wIKByTm+cRK4Tw0GguTQWI90TydUIjsddHTf80VIcsDNAkDegC8cm4F
vN46qPsLzGDtJunrhBZIWVgvYBA03g/pOsOn2ag2QY/w3EiNvKReS0DKySGaOG6m+Q2lrGa5tdHe
C9I2xXKt4Ok/7MtTm+yInuzLMA5AS0hgUwVLaQm2cria6vug3WmBX6vuYt5HtTPDE0kfteog+0FL
2e3ynVnuSCnStli9P1HuZX1JrEGJP6ikaBkbLb5mLPchkOX6VzA9gu5HCuioIqxGp5ungHyyuTfS
vVa6gY2dddP3XjV+ZrFXJoJbdc1BMRQHIj6s+gWWk0xlYCPRlDuG/LW0H5VpoTnUdnRFRJmjr1oi
OKGsBxRwDm6DWSQIo8aEpdbL3HKrbxA++Iqb3Q4qHbaG/zFSxbfuAe+8k2i7AcoIRCLOZ+RpTu7Y
dNorXror7mzwK9Bt9zEjyBjelk1AHys3OETe2/V9s3Ye8KpC8VVHCvbi+danbTsZ+ojwDU9L7Jwl
frD/FlfFTjY8JvAzEJZAVMpNSQsR1D6usRmKGeBQoz5YpbKVlFbgHPk029EM2D8ZeAvgUF5maUyz
MsxIhz3XFhBwWUZFvh/Qq3rTyHXuak0nPw692t/kcyebzpxHxfv1ubwoTxy/AOywSGfjIxSVc5ry
AiBsOeMLqmijyjcD8jXkUEhODhB05tp1tmnkG7NqaKv/DGwv0j+jZhf0D7EIX77Wfm0aJ1/CeaA0
Qb0+mbAL0zeoHS5u86OGxPnifPWbFEwTu+jWeIg82+u35p2ImmHtBCCHxAhsLAMgLW65jXqB2A5A
gY6EHkjF2EJ1KQ7fyCJIPKztXAQ16P2BDCDCVy4WIGNWzwqor6CqpWyaSfHtNvLmQPMEi7rmzIFO
UIDNZrA9HkwaGubQjg1zZTPJBi8fI+O3NDR9SudATQKfxH3ggeyge8qqsbecATKPCkLLPOrc//Ip
DMfHoPxwYtyqIpCTmtzAp0hbkNr0dPoxma7R+JIvQQpOEMquzS9IiGUAxg1Ano6Z35MLRUm63grS
ATmA0SfaN+REZUnUcL0WZZza4O78VO6rOgKw3jFCd7FQvdiqGdp/S78GaFDbXZ++tQGxEhOSjCq6
LvjiITiV48XscTqlehcOn3KwyUXef208pya44LCutBlAb5io8T6UgtvF9IBGACkd2L1tsAEI9ubq
iE5OOXfStDrVWrth5gBn0XNyiCbDm+NFEFusjurEDBfd93Vt1l2NVUKnNsiFrAYZdOndbF+ItKss
wZhWY/xT18XtCfSPqIs+wpoFvEX2sQCEFOWvCPGj6r2zvbJEBvBLrnegOaDXN8hadG0ZwHgiz8h8
CudRIGthSWGBuzB7acs7s7ufloOc3MfP182sTeepGW6T5Gh8aysZAwzS57DVKWQ+W90F9fKibxDc
Cwa1diuiQVzDqxQYSXQcnceF+jAVajhMCOQ/oLsJQK76mdwET3NIA8HKre1GdPzD8asIfy44+Ru0
u4LZEpZkY28nm0x9NEXcCWtXy4mJY4L/xCeps9bUY81WaHxfxl8qxEMbJ2821xdo7SVyaoU7Vmqs
plo/YiAdFIDUvqXzIPDka1OF5CB6ZqE2wfLm54tipBUqLYaCiEi7NaaC5otraoJRrC082oJZKMJ6
i3gsCpnAIdKqJgLRGeWUzYIe8xyPOLUK6VRtuiJ1k1GwA1YLLKc2uQDILFLFxIUJFxuCEba47cIG
Vc69nPvj7LThHcg0mlGwwdlccY8taBECU4FGb1CK8+GG1IVJExWoDagqmh1A0UPyr2Se6NL80ILt
9Z1xRBRfGkPqAVeIcSkAgAa3sI+bABUkR3eG51GnOZofajq+xftup/k5xFGLJ4JCNnAED2RHNn1B
iWtSiM63jigdsJYrxNj//Ry+F8osg7RoJIy9uLU3plO8hF56CLYQLIz22k38LD9dH7/QIHc0wnGu
qzLB+GN0RuxiaBWGj5Cjg6npLXCyXbX5JbDI3P2VGTfV86OyjHmgDSksAtgQU9STHUCi/YcF1ZEC
PMSp4GSuvVzPppS7fqJ+HO28hr3O7W6122VwCE1pSYt73ZG/l3chfTcb9w5LHEErEu7UFwyYnZFr
A+bOUAF9AajgHj+gPbSqjz1m+j/Dm3eUgQKLIuUDBhUBamllX6PYhZQaiJrQhIBK2/ksG2HWAwoD
yqTeYKRagWvaA51Tb7BMsM3/shOUg42PCpktEkZ4Nvuo+KG0/1tLlkOOZGvfbvXplljPnbwz7aew
L6DykblW6+d/i4xWwUoPMgeoNsGvoTed851yTGZ0zeJTs9aLxycl/0SWZUC53py+ri/FxUqAV4Wp
fSAWQHPwRfK0JeD+aIFKgdoHdN/qRe9omi0ihMLFXcCsoCsXlUDcnBf+y1BJZRaxjb7/Jl9u2rJ9
nYgKwvXCfP374aCgqYJtDp2LSMycr/GgdQGoh/BgkqPwe47E86KGznUTF6ENxsKUbFDGB5QL3Znn
JopO0jKkJ1HKqz5n7blbwAiF6gWUiIv4zTC969bWZg61CWR1wAKhWjx2SyuqOV2MBqXnuHkzlPDW
jpo3AnDndTMr28AGnydyI8CfMRDp+aBsDfoYZEYtbV56ByJNd1OoP/4XE4g7gbkAtJHHwaul3ES6
URRQqgh3KDwlNB6qn9dtXMROeDIyUQe8yfGiQw/w+TBC9DLbUHcoUNP9YSMZZ302UEmR/5pPmZlR
8O5nVUfsaN5Mn6QjMRvMlr4va3LIdctV/p7emLPCxdCopoyaEsNKUxWbJW5AdKb/you/bWZjWABG
rcK4rFjfAIuxTuLNLjYSUg4wE5ofMYjhswBwdrcV8Tgda2xnPv/MDk7ouZ3K7EojGWEnK1pXqjfL
9E0rbxaQgkYmqCXIHdC0Re1kg+BJvHJeT8aHfPW5XbUmQLYHzK7eebbUOcVAaJLZ3jABiak9yUhe
/fUuROs22hDxRlCRIuOcUDEFMTQ1gePEWwV0TiWNu5EG2lswCU7tynY/M8Rdo2YMJLY2w1CrAb5o
xZq6AxSj3M9N9S2FULpgXCsziYZq1j+KNgGkmLlx9VKe9ooGJ4Hu2zeQ7Lhd2PcUOnU0kYuDhkxD
oIuklteGiC5+lBnhcO2LRFtqKZIdJ33haMD4jcNAh8glBSjNagFCd8XRAsQgI62K5wSuEG5w8TA2
tW3BdaDCcGPnBTCL6FspNUvEHbc2ItzoFpS8oM6LfPH5fiSzXA1jihHNSEXHEP8gjxroFBtNsFqr
Azqxw22OSJZ0c4gH+MLA2sRK6KhW7qbt4l/f7JfVYPYyObHDvuPEf0xBhAxmjvEA5uqmKSS9R7+1
PGhNVuYNxJymKoL6ERqmEUEt+1gTnIHVYYLnDzsE0YXB82QUpGS5WAyTJKqnSBDgnnVPUUU9Kcyl
c94LTQj/mrE57xXovZJJGcyEEWLD4Nuo1c+6XLqdqmzL6m834xGxfYKU5Fy/WgeTlQLHhkjYonrw
q24VUJjmgh1ykYbizXCuX0bNIsmC0QABJNGeikWRGYuQgZL90jgVIQjDywWNHoGKZtcij7y+D3qa
9HhUt1psC4qjF2zmx89BPRbCcxCzRWPo+U4aZALGeWUyoJr7mKs+6gaajicIlB8s4vbkwyo/ZWBU
0b2HX9+NqfRk8jk24CN6ub6nj/H16WrzX8LNf4mOW01D0Yi2w0KTetsjhVWk9d5Wb0iAPqHGVTTW
NnQvt0+y7IfL3TS/6lLghsm2R3N9kswUVZgGFBCt7eVG5ySxRicE13n2YZkQRi2rzfVvvrhf//lm
KOoB2sqIL7lHpJRmo0XG2aBR+xGoG8v6lLSINq2+mQqA74bF6Qa3sWiviIBY/BH8xzLCYhnpHvBc
cesW2oNZDvFi0D5DQa/vkD/NpeGX3gENc32QvO/kLXHrEtpBoGsNLIHKBr1UyMFEeLpNO7M3BRkX
kSXuaKg5Fi1A5E1DTXYDdBcskDXXsge9F/jPI1PX5V77d/Z45Lxe4NqZIyC14zpwbZ0uKv6Y3VT9
4ubxYy8lngo4d6g4i3SnyBtVuwnjvU7QufGWkQ+terPsBf8BbdUDmBVo09+zRFFSe6X6hu6cmQji
+AuFpOMisC5nG0QnKBaxqTtx+KaWBaDAwQebUnA3oQJkNdZjqLBU9qT5KeRhJnlBt6nl5oR8S4Of
TSOFThXEm4UMbtkN3vVNsb7zTz6I239LpNcTolyDFubilzMKckggROS2jVQIbDF5wX0rP4ydSa3Y
vW57ZesjkQ7SbAZpV6xjjfJkLnI1l8Y4h6Mougg9tdIhGDIPlJqCS25tiLADlnH7mOzkgwapTXH9
WbgQJkNKkHmMgLuZo8pFnTcFH2Er+fjfBpsgYK37DboA8nRG1X2wM8GAL7JjWH0oCABngMIn/DQP
+cy0YE6iHG4madrvU6i5JVHetM50VUj+ktJ4DsJxZ8vpLZEHJ9ejR3NU7mNd940hFaCY12YFm5Bx
CDAMKDLN5zuxTNBtX2U4pEmqtvdqMqMJqOx+aqTqKf4CEUedx29hmBT7aF5iRxrlezsCK/D1TXAR
AmFO8HRi70E0iICdhtuAVl8qgR4pBu2mKvcim9SuCoLcWyUoIzoYAIdkxTg6OkmeowyZA3NcIieN
DRVLB2IZRYyUYY8azqmcrRIX/PUpyVD/wb7sWUursRnAzmkeStQfSXivjU4j5zeWcdvnAueweh5O
dgf7+5PzENRaS4oEuyPukl1mjX68FF7Z/T3NEDYhEPlIiwAFCSTVuZkMPB9KzIaXJjcmQlvSCQrv
a1vrzAJ30yiDPsdg4DfQp3sXWu+TtmvzbTq+a9NjDpL3/KCrt2MpOlx8Hf54uE7Gxd06oOOCyIiN
cRnWq7K8B1KwyeQbqXho4t9ZB+I00NmJepNXl4yBSXB7YxfzGAOjQwukOWOkeC7QItC3udTRsiCC
9xWbsIsdeWKGm9AG2Z8Z4gzwYACOVuMmSr2g8LTpqdRMUCsJkr1rRxLcb39Gxc0kWrbUTqrgGtLy
Qcl9KTmAkjMOv7KIAOzv5QViBkgD/1J0BXpbm+sO4fqUQuOI255JnildhgtJA1xjJIDoaOVhyOz/
ctj+HeOF/sCSpXipM/dXGU9td5+YH4sIcsf8xP++auhNOB9JGcuR3E9YtXSRkEernUF6+r/NFfcc
BqO+bICXEp4qijbahE7FKbwhZetdN8M8Aj8QFM5A5HXMp/MuOqwnKbeR2wDth+bFSAoG9kGpO7Cm
7SVTBAZbez+cXUycGwx1uzLaBCtTKzfD/NuI1G3RQaxvckxUGSJyLyPNWqMo2lgZlayNbLUbe3om
/bY3fhH9TtZ+ldYvCADp6gPpCrctS1cf95L13Ua9Oe1UwQ22Mjtn38v5U7QHozevxPdGNdo3VbOT
8erph10KMS4K+q6Khl3SCrwdO4LckpwZ5TxCmKt23Ekwmi8ek2EdkdZp4sIDA6HTJzqVtVfbEqE2
1xw7S3MCQodOZCToOMeAZhitMCdsBGMERu0GiUDsaXCGuvZdZt0Xc/NbN/OnxpR21zfg2mP71DCf
QQgHLcswy+x1+9KPn4r6OySyW9kvZbPrkhQk7MhX7+t+or0h8L0r/ugsPuFmOkJ9H83XMG0auZMP
n+MC2sBCcJBXGAnPoyB+Zk2zHoIZVhJ49CFtN/H8Vs4LnLur2d8bG+I/BaQIHKvssKcgQhW5S5Gg
Yfi5Sjo3jf2y+1AJurwzuiwfgtlfCYgwBUDHIlA3gYxmf38SmLRFAQL6GSFa2b9O8z7TdlrmD+Az
npZtOIPdc5/rTloIFn2tdfjMLOc/0wUExqTAi24kaIROvRQBYQzwbydJeJq76O9wyuD7kGyUqKFl
BiYLC9Ctgs7hJpOectVVLUhuOwlaqDt734q+jy38xREEfzRufmQjgVY+n5US3OJ1JGFWTH10E4h7
pt1ASf8QWLs2/ZxFICtFZI/biBLAq2XcYjqSeNoimaLEI40Uv6p2mXQTV6/QozWMQzduowkFYP0w
QykkCb+SyY2VR7MSCQWtn8mT8XNb1lyAqxwStjzGR9EvuwYqMwpcXh+/qhJ0u99mXUVW4wXi6tEk
uJEugCTHV8Mf43wDIloAjAlKJhDNQMBVGbdZUPlmcAhA2pHjuVT9ItHPxBKkG/4Xq0RGko3xux39
48lBkHAJNVanGXTJPgk6TY3iI4SKslW/mvaunlrHsp4lXdQgzC88g0Wjjg1aUJBz4grmbvlBHoEI
k2xwbck7I5mdEbxJxq2mvDXDU1kK3N3FG5VpzzDaV7Q/ACN9QSDEaGiHRSoj58P/4e++Hn56d8+h
K2oIutjNzAxrfkDMDLo38Hifn55QQm9ytOSx82bQg+9Teks3G+p4W0EwS9g79vSYMkOglMMTHyTy
KKRzrzk1ULNSDavYcQ/uwf84/PPD9w/+gcIsfuKH9/9/4Q8buqP46R9//fOXHvUKenvruNvHx+3v
x627f3x7fPv1thX4WXZiuE9lECWLcb+imixzJyqvO0MPAIUHlKV1fN+PneOPraiKcolhwbMPylBg
IjLhurCvzidfHss8zWdMvrt3Xd/1MWiPCtKNayuMln2Qo6G9DCrn/Nuo0Uie13EdOynd79/27uGb
v3n/qdN3T7DEF2EJlvjMEucZ5SJUAhLB0v5wwLI5nmgoawsDEhhUI8GPiT5zztXHJRoU2xhJkP3B
dT8O/hfdYDs4W0FQp/OxBhvIqR1uIMqQl1Faws7h27cfLy8vIV3oy0SfFnSALPgz/gumvVvP2T7/
rpzn388jZf/8nik4Udi/BK+kI0SC35LgngEeAPVDqGtxwXgDwqwiahXsFHZcdvc7TC91XIx96ziC
4V+CjI7D/2OMS0mNViFPRs2Mudj91H/a4GTCkrt1BaaObVwX49JB+2mBkgCknZz7kac2nDsCbgcX
bgEnwN+xY88cAYaH8bns5/XjvT6XJza5eCYk6dSjDQA2c6pR/JZSJCHpG0abOrHztXnfPNw+3N56
gkW8SDoft9WJYe4C6YH+juQUhuEBS+r7L5tP507kVFbPO9rY/51S/dypWKGigmuMDc89IFUGD/qw
wU59FW2Ti8CDHw63J804axT5aOjD9XcbeieycMzDXuwOEz2UrJcSmXruvGtJWUgpmMTYSu0t+jH4
vef6m4eflffz6CqdLTsDgqt3/fifmOWOf6oFeb4oMMv2R0o/eufjrfVGXAcz0IZQs3JdC6eC4qbU
aYd/MvzxHVhSp/NArkNNtIoVOJ2u4GIifGrtOOMnH8bdF3YRgeFP/2dp2TXqHo6/4eCww8NuVFyj
7LCy3/A7ftzi38fDhOOEHy47xtfP0xHZeWWVDC5TJNVB3ctnX3X8Nt/95/ZmX8G+BT9xI7Afoi/Q
2Jbmv0CVkT8H2ldBHMPNS1kiU6w3IOFihhFRHH/ART7Rd4z+zrlhbtJ99EVBzUVMg9wcKHgs8DUj
VrtQadCaNtIGG3aHHqpDvYmCKekpSQ1Py0SEtkd89NkgOWOcV+6SQkoigNycfUnvQxpSPIOdgX7h
Twud8HvIIjcP46UY9ub2wXnaPW12nofh//79+AvTsvPZQXp73G8f3ce3t/3jtqe/oRBNf4noJtjJ
5D4WVEFYE5QSUAfn2WaMdMwLlJpSRy3koHHKGVQQ3qJoUBCrp6C3Nou1xLuwKTKBk11ZEhNKOGi9
Qv8QAHqcU7IDqZ7RlgL0MZA4FK/G3kX9/8OYjeQGGGxFkHRiroAbJ2tpwxMHbFBQwOEWhaSaljYD
xql1yL+A0wfUK7bD2ESsxrOIoFh0Ef8gv31qjfOHJSlSw2hkDG55GEcIatyZ5u1UbGKQ0XU3KK9e
P9mXfZKcPc4R1iChTXoJ9gpCl4/gd0u17fIj+xHuyl3yVNFmk77M7vjjbyXD8LpCDYppQgCnRdBm
fn6FmVqdNUFJII9QPcbj9xDS5YkoXXgR453bOL4xT96QvZoq+TjARp0GgKikwDpsRxR6rk/h2nY8
GQn/UlVR2B/NGlbyTHtRR83rO1cGdIoqmiD6XrOEVxxuBzDfKsBknc9Z05dWMywTkmLSN71GVxvx
VMK4zwUjOpbGL7a8BdpMViQESQh3wsIxhnwdM6Q04GQ2nV6dnBhQswWUfJofSR9h8NpCJbV4V60N
AG+z+pxJnm1urs/s5QOZbc6T7+COXpdORO4DfIeZBNRWAz8jvpU/IAmkV4caGPzi1sIVrnh1MVA7
viWS4DSunv2TD+BOY7tAImVW8QG6EoE/wA4p9CpoYQBmX8ipl4eB16iGYPpXHOvZqLkjGUCOHghU
GO2myEuqm2aCbGvkS8NWmj6vz/CqKeQbgaZmir58r0EbkB7AU/g2Ai1IKYR4p5c1sasObhAIQi62
Zy72FGCgIBfHDQ7M6fnmtdPS0sMGCK2J3C8d5AHeF1E1dN0E+LuYoiag9ZyJRNaHolaRNI5m8CtM
7qz8zsKP6zN2GRIfHeYfI9zTImqiYAErf+rILQSXgHqTW0/Swv4DXGWZZ9qJvg3TRX4upizxs6oa
b7sKZQvI2EjxLs1iQ+AU1g8J+A3+Z9Tck6OO1KWKdXjwSHUt2QF6HUUj1wj21vAcRI8k3tXEj3t0
PlmH2HAaRfQBzMDlyv65ILlpV7tUX6wcH2BBCrZTnFzyNH1nygejhSII2KcklzQgLwVj6k/d2AnW
4yJgPq7HH+vcekizPhtzjS1cypuou1usgKrxD4hPjuO7bPtZ47eNYMTr++yPSW7GyZjWQ8HuaC34
lqVPcwVk/e/rw1o9mCdBB/fCK2t5USpmAjSYcvMT5OK5fT8sYJMV8ROIBsP+/uSS1PNStrOShTfJ
fFf23yQi+6pQbupiPAx9y1o2GAkByHK46z6eUNgc7QXwVwCI5arcy/qPOP4Kh9aN0Dx0ffIu3gpH
Y8D8sJtSh6rG+ZAUqZXBnQkQrBYXDxJU/az6+3ULF5PGWeCWp5bnJswJLFjJ4BThQPGWfILArX/d
zOpAgO+ATAyyVWAxOR9IFxdzjpw0kOx2+Chb07MWC7byBQABgDMkbQEMQnIS/+ZxUqicG2peGoBF
T8FTwFhGyxcLPbB6Re3novAgJm3pB+tLRuRb5N3m+gAvIhpYhz45MvysGQZE7ecDLPS2Dox5LiDb
CVxA4xTjz7j3AuDyrtu5uMeZHUboimFCWIOX3GmMfFTUGASdqCQdFjD8TqVJgzmlhGSbwVYowHEi
LNzq2NC/BzJ40LJDhP18bNkyFsWoQ/gLV++7HgL9Gef9NyvT9lVnHIq+NZ1Fj17MxnqKx2mEwlWk
7Bp9lG+CvN7hsav5VVdD6FDRXq/PBrN85rAxGyjooPnIhnQBULjnX9ZUhjLGM9oam1EB9sMxWxrW
fpV/BfDWM3npI8E+XpsKJkME3QbQMF4oN6Gj0YhNwP0c9L/ToP9hQc6wWpxYxBW4OrATO1zkBKGE
SLJL4G2D4bWbHoYCChCTm4P3hByUyq/Gv41p2ETibCK7j2MCpNr5RAIJa0jBGKFXDHpejLlHkkYg
N0SPtDVvc2qGTe+pi+4AalBsTJ9JHkarpN0SujZ5ub4p1o4Ia0qDjjP2K96650bsuM1z0seFo0x3
QXTIG53a1haXQVd40fxfJu7EGLdQkdyUbZ4l8Dq6TOt6r8abFurg10e0duecjog7gGkLKTIJPhTq
Mr5k9U6hFDQqbzsUTUV6VKsb/M94dC4/Niy6DAEdmAqVz8reTuljo77U1e76gERWOG9pIvCYWgNW
iL0jgExX94NEBxEqbPUQoScR+wBAI3S0n28EPcyGJM7RrRVqoUv6LxnJL1iz2pJWQPahqOLY8992
krBriKBNEQVfNKxeMM5BXlXN0YZQOGjD8UhWA7Yberb1eH0CL7Md7B6AVC1TfgQnFP9CAC0V6rsa
bru6bqkRaXQ00dI9gEVlnJKdWga+MeoNleqeGsC6KOCsNIoDnqH+ALz2UI+0Nn4bdS24BtemHB1v
aJuFHuXlMwwXfzAmEXpOi85yO1AphsrvtGo3pfJaLI5UHioRMnXNpVgQYEGpG9kX3ATni1xZUgdq
vAynvc6TbS1nQJVo0XQotcx0r0/6qinMO0p6EJNGDHhuSodnCQqCwZXNciAQRhgn+cW0xufrZi7f
QbABRTMklhAqXdJ9AoBo5jJr3FwAJLbS6HXo4kM7fM3BL20E1jvqImr0UI7Vx2clnjxDbSoX8rpA
PveinOFlGp/bz1yA2Ck1smoE+1lCH8prnxoDGMBboI29wbDmZz2YlMCHckmB/Ipq9blbKWT4jp05
ujOBsrhj2UMGaEcEae8nW5U6yLgoMSPta4kFAvEGPm2OwOhHmtL6kc8LeRrMJqvQmqrYz0mQkMcJ
UqHOkAftZ43/FygMgp3kI6vtadNFZZj6oaQPHVUrOe9p1IEG5bEZ0XrtYonaCa1BdWk7qian/hgB
i+aN46i3vtVmJh0BF3LbxqoeqqBeoGWQZE1GIYVkOdZkVH4NGqQ87CQoTuplgaJJ1FcE1BxjfUea
TlmoaU7FL6m34o+ZFctobIEolFahjv67SQfPQ9HWUFDRk0o1b9LB0lzVCuXnsR6m5ACtYfNBiXIy
ed1QjaFnTWp2n6px76qVFppQrDCzjZ4ppk1rSQ7eoopM1iHK0VjoJKNm3StN3uyisLH8KRkQHQR2
iJNft3YuY/SJ9TomdYimMqgHbZSmK/0cQMnCTwhahhw1BsIR7J/T90COkt4ZJwglRIZaiVoY1rz9
qUvkgotmGZdmSOCHc5CptMFdHzxZ6EK2U8HFfwG1Ofpehk9nBG4AqnOGWuRN0BSAAzpP90W5jSwv
kf25frVtVE2TPUBWmrS9fljXfAJoI/41yUU0kz20ViGhRbcB2XGlIpc5RNUjtDE+r9tZnUPQ0YAJ
CaSKuFzOfQ9p62UoMtjppmY7gjS9rJNX4P6eqn4UuLn1afxji882T3MxxgrjJljMrWL/kOfHTo+d
2f6uV96yeG36mDQicvjLTC1TBYJcLFh42b3BU1yCtS1sQMOLrnFyCOuHcjw0088w+j6XTmL4Mw5s
/IJzThU0nFbAy6tunH502Y/r03x5f51/BZeDGZXGDroIXzGkA5WD52ZOXQAMnCByx+o9ip24Fbxb
LzcQLGoGWmrwwgcfBBcKFUaaTHHUFQ6qJU5VS74e27sxEJm5xLuw+cW9DNQ6Qx/yvBbBOJjo3CkR
co3ms06Gx3iImm0XkRtTQxI4V9PRiTQ88rq42cVlXXtAb9uCrXUZyCogpgJvmAyaqkualcVOSRUz
aoC4bQ+IXKJNkNu9280A5EGGC/QAQG4LvMLaBIPTBVpmqLSx9PD5yakGUpFYBh9aaII/qcmz1gnr
MfD6Svm6vnlWDg6bY+RsGYIJHFlcLBIoYBpWUgwvr99i8pVGM9Ua7BnpU8q/D/PdrN7Oy982g6ID
9Myofj4+OQ+ysNGxZdFEvE0U86OLer9sdEFktz44xr4BWgkLzX/c4GSocASl3iLzALxwnt9B3jVH
AJ3f260DEfS8PeSBCDx+6fUwNoBDMJ1A/aEd/HxseZ32pG9wONr8q4GQcQIm8GAGUaBg5db2yKkd
7tgHhJRzZmFsTXtTZj+63FNGQcTOluE8VXE+FG76moT04GbDULrmcZFLOs0izn3RZHEbwVZby4gK
DCIFJzLupF0a249Whh5q0Ipe3+mrbvJkXbgzlVd2AnYRDKaw7yX0TbQmXaadhpA4UG5HJaBtJyqB
ro0OJ4pxbLNyHi9tQjQA9UcbrAdqp7tRfj/Hd8UArYTprx/0iB7/2OFBwmPUarMcwU6kFHtTKbzO
zNwlC93rM7i2407N8Dt7yga9l2Gml0AGBlb/KG/cKm8Fo7ks8sA7wBNB7xe9AtAO5OyM9VjFso38
bhWPC/hDxkD31a6PZzqlnZYfoG2A7JxdS3exHA+e1szFN0hSD3u1BbUpHRuQ3l0f+dreYZxU6AwC
YBjJ0vMzLRU2KsMSaCOhWT98yPOCtpBgVCxoYbW6/b005/beiMMRkj+gn0AQB3/rXf+E1ck/mRTu
uFtao+Olgkmxg+G5DJRfraW7Vil4x60N9HTquROvFO1SzQGW2BrfSVdRpYTeVf0IbaFIXhD9fkCt
5T+My0bOC09vFr9xFgFYTqsIesROHNuBn9SycVOC5w58P5khWMU1dwbxB8b5hbsc8fb5KnZt1oUl
M9X32i3wDw9xYTrXR7N64wCqxDYwgewpn92NgjTpFihWA4XT07BxtHmryttu8LXOU8iDaqJHoxdw
Yqy5GUwf8DjHPDtfcZFQNJqrCfl1YwqppXROtsy7XNc9s+gEq3WZp1QgPQSGdICEYe3Y03aSDLVS
UjdLrBZg2cmh+u0uQwiIwmejHorxpmher8/m6sBOrHGJSisfuyXPYS1C5touNpqMlv2ypWUsmMFV
l4OrGsE8QaAJnaXzrSEtTdYWbFyzIbu20fkAdbsxGE+7VnISC8q/8zuItp25ng5BZvkB2hP+fqz4
AGSygcVku+f8C/K8rMIJhO0Ql4K8Zv6ztyM3B7uvTGLBGq6dcaBKEJ+ALgkYIO7EgfvZLsB6xzjW
7gd79BlTaPdg2LdashunmFpWIzh4a7sG5R8IMem4P1CVOR+bbYaT0mZx6Uz290VBbPmQtzpt0a9k
TW7YRoKpXInYMZF4l7AFRfmOm0q1LitQHtSMstau9/WsQ+xQasCGMOlJ7GnIgmy6zm4DwShX3AsQ
5BoSiQa4EhFtno/SnIZyKtlrxEiMjbTYfhWLyLVWTTA+BaR+oNTK62kMJhgbrNnC8VvCXa0iRYQS
7l/vQyZjCbQ4OweXIXM/Q1y4N3D55vlWrUMqTbdNrFISiWiSV043GqdR/FRAGAYlEn6+yiSDzKgJ
z5+MSA2FIIm4McrHUBXs99VnpAW5GHT7yCAM4uMJIx6wAVPM2v8j7bp2JMeV5RcJkKHcq6Ry7c3Y
fhG6x1CiLOWlr7/BucCuiiUUMXuwwL40MFmkkslkZmREJehZrBFEV6/cD6byzZ4f0+yxJo+Oc1h4
t7++lcKt5fQZ43LC4z0U5uWvZXhuT+iIBXbau0bM2xJVq5Iq3uIblVdMqaKvimOFcRpobUhuBxJe
0wb1aOiaYPKZD1X1NLFnp0Ct85A4R729M839kpJwROZpfEeV7foqN5rYyBhQWhaa5UIXXjpuFTN7
8FXguJXzfiKPYIoaANJF7QcFiUDv73077L3fHsr86FBGhq0a0NvYZuwAfBUPZU8kaOcbEGulpY3d
UKFUdzOmPwh/TuhPxRpFdiV9ypUNAA7PbcyuHdtOAxutT55Ns4e+Ngkn/QezwWHCzCOwDm8dnb+j
7gyco3Gqs04R1DZi6NkvkJJilNeQ1Hv4BVWVh/6E50r7UCfdrdNNkQ2ezDllqnMjPEdeNPJaMNcA
aHxJUchzK+sXgwCbVtPFOWgYhv7WLzRG1juP3UuCsvoz1zW72Jt2jbsytl1K7wxKsqNbV4O173Oi
3zDfG1UCEBebgVQcNRmEKLDx48aWfB4KuqTxExAuQaSWNvsC5DHztz7tMRV9O8aKKsKFf0nGRFBe
5TxGbiO0gzQuHONx59BnRiDINHxc97CLYCgZET9iZSQGkArgUhhxgZ4zh/vC2ecE4+3x6bqdyxkZ
YQg9Gsu2gM65ICPyupIucwskYG07QfVjgjjXbBeRbewaDsnC5DUHl5VRAfOOPLmJZusxmd6bXvEz
Npf776/4M7i3Wi5UuIdUq/ErSnZXjO+TfWPlr7GmCE1bVjBhCIC86bhIdCQ38X1AAZ0M56VbHkgW
+d6DNkV/r+qDHUU+JUajQaqGjt75p3PqIWnHos3B6z4h9H1voVQ6MkWGejkzJqwg9QZFE2RTLkYh
5tFgui+sGDrInfqc5wRUY5V3zEwOQjXAyDJUmJe82dHM6+89D/zMOhvn6n5y3BYPES/3+K9Rw/Af
NNQr6ptQsUj6yKO5+Utvc+gcNzGFnjrgSDrftzPY53bEK7rubhisST/khT0B4NiQmkRonVHVPbL1
sTw0RTHmgVk1aJKdb2NemobWp10ecsOMynhXGMjXPMgVKqBB4rieRTWxkTaSKNRWkf/KvLx1bVhc
Qyct5A3t9zVzf+e1Tf42FxRGBJctmqGedcGCGvck0YjhATtdtbcpTQJaJoqLf3O/0MZxkVKDgl+u
MzpD0vNlSfMw7cwsmqa3xmgCZ7LnaALr6vWosbVnAFggqYV0BgazpZdzjEFaPs+IToLt3Kueh/zp
PxjACJrQCoNYq5yief5ga3mOxdgd1Mj7E+t+/BcDAiYkhDmAgT73Lh8iUNQnSQ4RH/cnRtpDD1RD
io9+mWjiq/uoMOA/NPLQFDo3UjVmwRvG8nBq44OR7nwTwPgi0pzIsr9QNqJ1fFd6euBrCsub32dl
WPx9FU6Hmg5zk2egTufl+zC4IaGm4thsudt6bdLxxPsNDdoEa6Pmd7xhI2vaaR6aXLbithXRUj6e
QqQTrxtU3CA3db4UUKS5HlvAUNe4Rhwm/MfUAPs/fkU39smfqBOSMr/TM9VEzOby8PiHSKEoo8hj
+gXm6bt4gNl5cBLgMqwoY+5HXllfSu3ndVfcyicwcGmaFrTgkLFKh4knxKzmFoFO4/7DmJqhMVoQ
CMl2181srWhtRiqe5C3pq85BnIMU2BBY4xQWQK+loHZjfX7832xJVyDJwLunDbA1lN+9/LbM7vP6
oS+/XbdyWVwTURUzYKDERm3tgpaHFuncWrirQoxN/epbFnK9D9w8wWQg9EeS5ikrITXIPwQfusK0
cLsLt8TdDvQqpGp0eTJex8Rq6VQcK6yt0Inv3Opxdh6S9GRavyp+tO1nzfzkDop9Fa5wYRXpGtIK
0AsQudxG0mpGIgevdJrkyUT5ufzJp0PrZQcy7q+vcDOEQNwB4R3DTRdF94oMictNmOIdRu1aoznG
lKlIEFVGzPPDzXS3hO/DSDpmX8ZYB9hZZWJzy3BXEWgPI8uVe9Pa7PrTAr30cNb6X5ympxqKOxrx
j974xhsV9FAcoosPtLImLcjSMSswopAR9saCRFoHfHrBqOj47iXa13jwHwz76/XvdPneF5cMEIL4
Si7qCroUPlDc1lC9g8kKoI1xKUKjTj+7XvWl1OdgjPPILo2oK+sabPLfLH+OzJ5EvVfv3EalWre9
1//+FLE7q2snHtic5xzXjm+PoO9GcHno+K63u12u6sBsbDQKNwBMCyJP4wJq0Tbmwos/xKWTFwGc
x9wosY8O2Mqp96aNiuOusiZ91rT3umEpSpw7zC46y2dOv00UNbAMTyaAD8rj9W+6EaohEQnuEHCi
oO0v9wnburEXc+xxfdvuAeNDvfbT7l68hUfX7WzcrS6yODwgHDwkwIxy/r3I1GhpUwwg6waTUfPJ
GY+2dlOSo5FDGxNFjb5WtPK29lHoRZq40SEDLiOAwPgOuu4YUTNfniYeJuV0a+5OPXB4nUr0dMMX
IdkOND8EXXyIn0pr0zVA3PUat2rbe7cT8opg6jP4SAHMe+Y+OUADXd/MjWscBqHoi0kXzBfIVeaF
VlOcabiM2Ggees0LOkxGjjhn181s+cbKzB+s4+qMNa1Z250wE+NZxNr7ug3j2txPpiL+byWvroFh
e/TgwL9E/vx9ZYj7dt/VC3ocS92AEplqeRZ0pclv55w8a1ObPnvpbP2IudPt57LK9glz+iQgiQNB
jutr3rroUYJGA02ojgiioHNH1RLPLDrPwG9hd7UHsDA6q0sscnfUb/eajoCGsUxfNVi06a4rs+L6
Wm0BSH+LaUhM5O+T9gwEZtQnzpcq8Q6avzxxF9JPpYrNdetIrlcqpbu6VhjuPMJkOr2l+tto7vNF
8HPf2HpI/TZIVeMMqjVKoQ3KvDytHBisZg2sZV/58rmIaWBCjnss3oxEEdouq8NCyWm1p+IYrfbU
xmSThbZ8Htbmr6neTcPBJCfq37n+ySWPfve5L/bczoH4BoJM8UTejAlA54GBC3Knlkxv0qN9WNEK
btTp6GO0x8619oMX6mhajq1iWHl7oagpOMSFcCb0hc4XmtEpHrQUG2s5tQ6eghSMJuMMFr+CFEFv
xD8IZfUuS0bzBvozr1psWNHodk6IYXwfl3hSnK6foq3VoxVNBMsWoGRyR9Efa87skmDnIbHs2vUt
YQfW7j0tO/BiOVw3dkFiiEYb1Er+sSZX9MASSLs6tVGfKh97zHpovOEgln5G8AqTikRjwaISfWKe
7GsjMkMXE1mfanaHIK0VL7obsKcp0iKDKX7YRsqJ34XLTgxagxBaDiVWq6Gkhl2YMF6d8foRV4Ni
o7dCNMRNMGKJ+gKG3CQX97M4abRORKssdbNoHjLwNM7ueDKbhaf7dPK71+u7vWURzU2wdHlA3UMs
69zXBo7BW68E5yMUn9hjT1vUyfQlu+eDkUYx7drg7+1hUsEgOEvg0/4jT7A6xJiD9PuJ43KtSzBV
GFR7W/LlJjXMxzxRtVE3g/96O8XiV8ZI32Um0mrk1D4LK/4+9J+dZTcaoD74Opn3RYJ8/vv19W06
CeIDHAFnhfjSFyx0jWaswRfMRz+Ii/ZujFX0qlufDFBhvONEOxBEceerMmIjW0DYkodje6fnt+70
opkHX4XY2zzz+EZCVgptVRmo5FVWw51KnHlaPmWWdsMT/jp76Q4iTA8A3SsSys19A7jbweAMxlnk
xr4ObFZXgF46tHre3rZO5d85i/fl+scRmy+9sVCw+9eI5A81Qy0gGWDExjihn/FAY1nEzffrVrbd
DkAkAd4BEl++LHLklCXLIHI4kALDGAYwo/UpHZOjFkMdIiNHjFHcjvYv1/9P6Q6qnkLuCc53IUjo
gHrOj1Mf+X9vRV363dAwR9GY+yGJQ2jXHwr7baymA9j/FMFxa2tRRwHHEsBDEIWRgiPKJrYGyk0U
21otivvTgpso+aXYWBGM5O+3NiKcaH2ep6XVxwRGBs1H171m4US1XW5jqWwMqmE6LKiQlmJoxvXT
YEl//o8/QDrdFTqJWl7gB1Ct2JPy4C7fafxA5kPX0l3fPJv6J8/6jWHL63a3Dsd63ZLftk1neYWF
IG1Dx12zDp4zRdctbOVyFtTjELLAzYtX1vnONtSgVtvOOH4AtVnGzhg+M+1AtGOfsTCHmNB1c+IH
yx8ShSgMCgpSWNSJzs3ZS4wAlyCEGcad4QOz0ZGwZW+VpkIobe3c2pCUo7a1XVLwe+QhqcvXfik/
WeWiWMuW56P7KciokRdgJPF8LSmJc8sbkK0l3TcP/Qb+VP6XIsLahFjlyu9tvct58Se1Hz/j9nLT
MsD7Nexp2PEnbiji1+bHWS1IcnI/83Wexvg4c3ZjNEOouXUweiyYVAmVypDk1pMGvMeQYedYfGN4
n4f8vmkxG6XIqba+D9oI6JFBX1royJxv3sQWb3FiiMHS3IOatfa9rvlxpOXzdZfe8jQItOOY4sIE
8b/k0nGi2wtxERq8jJFbPTYA2uwM9vm6la2aHZDMQCoApAmpc5k0Te+YW/Yj6klpr7313DqYmgVV
AR1wQ1DaT8nd2H5YoxdxDBb6Pd1RHCmvpmHeewq/33zmexAAE6QPICGQoRNW7YyorxcI+UsHvbJ0
mIJsQu+XVCBZr8JR88Mq5dBOSwOIE4TVohLNusRa4lUPOAmuG2SS2HTJUxM0AA3modBQYKUNyN1H
vw4cjhlG8tvNtROxMjMoAQmgEBeITSO0PRUgUQRGOZKtN0E6mo7P88ItRX0PqUTZ7zP3thz2AHoE
tNB3UDnG+zC87gNbx2ZtUlq1jRljWlOB3Wmmfdp9tOmhGq1o6T6u29naXvjavx9YOp926c+pC80j
+BbAnCX0I+rRjRy3uaFQiA9AYBy53Ye1ZIdxLHfMTIPcUs3AKL1MOr4kG0wPDByoxhVxkJtoVxQB
8X4t9g/ufMzJfTf1YUYObf8fCo4ewVsfzGkCSCDtsmfNSQZwAsK6wY7U9QO/iu9M9tp5EXM+2BBd
3+ytdHttTtprXiFT09CQhODj8rWc+W4gDkTZUE0VdUfD/33d3KYPYdRQwDMJknv50upSgKnaGvXb
3otmHlX1w6If2Fz/l2XhIWsJfLAYij8Pvkm6VD1JYYcXr+JQDPwwGWC94PeeqmyyuYN/ZuDRdoUc
rhSA66ZInIZxhCPdCHV6tLSoqPZz/J5aCojBVrIk2ncg2AAm05UxDOnsTR1YRJG9dLvOjhzjecge
dWcMXeOuVaH1hJ/JAWZtTPyY1d1vYKiBJi6MlUNbHgZMfweaR7oTJldUWDiVKSkJhJgqJ4UBU9b4
4M4/cu0JlQCFQ2w5nhAYxwymAc1NubZliOHsisEh6p4HWV+F6G4HtakBOK6wtLmalSUp9YPkg7/4
FSzRDro7FnTP4odh+H79HG2F//VyJP9mfIAqawkjNkkh9PTS8jQw7INhfCpmHrTTIyZJr1vc3MBV
AUWKh7hsaF/OKKBMyQOp9rV+SvNPJlPcMRebh+QC7LxotQB2BLSz+PvK66Z0NLpkAHehn2DmGJdq
+bhQFcrl4sRKRsRSV0Zge0prAiOJ9SN193l1zO066JtPbf/lLzdNsiRt2gQcEwXxL6CKUxcifQoS
JCRm0YILVuEQqo2TjmtljU7eFLDU+e+UHt3s1XUVHnB5Jf5ZDfhVUIrEc1smYSMOtVsNOPSQu9Fy
h+GcqLjTftk346f+Njlc37kLB/9jS0hvAuwpIBPn38g0MaeM2TnAK+N3N0V6U4cpGsJcR671bml7
ThVZx/YG/mNQpuDx8r5mSwuDZmXtoJwUTOgSFalqXPQyuTlfGJGui2xKTWPmws4N3jifWhaZPxuI
Mx1G5O2BwaJmf30nLw6uZFCKR3VlG41ZCh/M9k65IyQq81eLKKIewfc4uy4kK1JAsoGKKHoOK1bz
rWCHoVY0J1T/vvj7+symzgJFPRAaxuAW6dD9YErOla0V4M1uitklQV50bmFgwIeha5+FrfvadHPI
pi+NTgKfBFQ7pfNXfUiD619mMw4R6LagHmFD+0RyBdpVbkwEdaJv3KUxWEvYvqQQiQCdTJsqvGBz
/1a2JC8wvVz7f17opBkDzXkuLEWou3whCg9YWZA8oPTmkjQTvhB3opnd1M1rRV8aEpb80AMibYQN
uzHoftQMQQkMupDrm7l9sMA3jDIk3l8g8Dn/fvFYOEYPTj6IJRuYJijcAVrVqdb4QcO8CoK8Mfgl
rIm/5K5TPDo0y6oQw5zJvYEHdIPCBmD413/S1p57omUjFHow3iL9IsdfShA7i3iJJwyGkIbq53UD
WzELlXhBZ28AFyrzLEODmE+6hSW78XKwaxxxDSrd1FNs7ZYZVHYBEsKrF0UzaR2uSUfexhZ2dniF
+nw73nT+7u9XsjYhgtjqeFuFP/M0J2DFZe5D1kNArWQPZVMoTtzmrbJaiXQf45IcvHSBmXbIu1vb
Bew81owbcIE4UQv6d88HFI8wekt4NSpsX3KtiAOyMi5d0WNTG7PpYhtfcj+wH81d/B3TmeVRv7We
i6jZmS+4BI6L4tGwGWRWVqWLdMTUOaZcxJItYOzNfZO9VskBolGLqgmw5e6r9cn9U8bawQMnBtIq
IKAbEPN1KoSHwhHlgOlaFSY7K1jISQvmqb05NQEp7q+7omoZUqT0J6N2Eh+faTCgOQ4br9f//c0P
AkYPJLkoe4Pe89zVS8ZQGeJgh0tzGuh2WEwRy++1+IlNx+uWLhv68DgA0jEni7gsGNTOTWW5wXLL
qRAXvBlYutth+J3HQcUeNDy2umo3Wke3+D7H97X9ZKjc4ZIsT1gXt6lJUMxAOefcekmyZAGlDaaO
nv09qJNelmOVBeTU7e7myIWca3DXhH0bagqc99YGi0k6Id7t4xEhHfLY0UqGjhc+IGvfm0TbO9Mb
OLweJ/uTlam4grciCgq8GAxG0wszs9LXrCoxe7Y0SOeIDs2F24J9TJYX2BWgYrdDFrXdr+sfddMg
urCgbUKLz5Yblho6C2Yddxhk8Krbuf3eemDanR4SbwS+iH5aijlCJ/g/3ABIfjAOgscz1NmlT+ky
DJmUxgCjmGfRs5M53M6DKgHbOt24t8EghnefA/Trub/43tQzS/DNNJgfb+PlxBP90FJnd30DN58x
wLeArgyjM+ABkNKuZjQzJ3Oh/1Gk+f3cPC6YV0ua9sFynF3RkX3Ckyd0RV5m0JH7+ft16+Iik/Pk
9ZUtXXS6hWaAK4i50Q4LetQgAB7q2StJov/NjnQIwHoxDr2HZ0aMHDYF1Cwr3jmIFWwVX8SmP65y
EOlWA+WF09cLcpDKhJquD7aygOSvHXns3ais0mPrKQqkm26CfoeDQwdguQw1rcfe1xuOsEKzm3n5
poMtrXm7vnlbJtAeBJxCTAOb8j2jWYw7TOuRmDMGSsJdWeBOU/Uit+6ZtREpODvZwkhSwkjheE+6
0z/7KqlalQXpQFlWWQCqjlPLbTC4TY92rvgUmzk3Jk1QqgYvAs6sFBcyfQZlTIMMt/W+6tWD399C
ykPrP7PkGWQeyb12D27sRfWG3jpDK6vySy1BjgoxJ1gdsyWMvS9d4wa1F5Xa4bobCNeVz+rajhQo
aKOPE2jowOPKHSjomPPzMH1tFv/JWX4U4AMI3OzjusVNx/t3P23ZJ8rMqjIoIQHerIdOWwCV8pL9
dSUP9/J6WZJbFGZr0kaoogz+AerEAfpjHKjURPFiV30l4Z2rlL5y29GaXJip8eLMpzkonA9I3ta6
AiJ5CXuR1iM2dWWIzEbumkLvBB2LkM7vgNka/D6uXxpBYJPVITjxkAHFijtx43RB8h4TGhgvx5Ck
jDzxGWWtKa6RfNBvutJ9GPpP171h63jBBPiaBLkxwp0UxGO7GidQ+8KEyx+4KAvUS5AmmN1nVjCP
HOWwG9cqI8j6TvSbWVNFArnxCTGygGFAoN8JAe/T+c46Q28UqRBE0UuQUlUHRr4l+pudKs7Zhtef
mZHuRDSKMHDvwkzX9ce4mx47wn93pWo8d+M4n5mRdrPrFz6kHczkLbsnPRqJEIIWiJ37pooDH+WB
659v42YEpEXwgqCPgv9L9pih6Zy1uOqZw79gYm6X9L+TmB608RUuFUzVh5+qyLc317iyKf6+OgtQ
NB5tjmlanICoWV6b7DkILDTCWaeY5t78ZsivkQ+KaW5ZMrZum4KKsd0Q89kHMP3sMW1ywyHwdH0P
VWak9VgYnXRHHWam7sCdJ4B/cxW+W3wGKcpjpERI0aH0h4VI4bCLeV1mnoNwCORkiZHXBlWrYEDK
1KmAJ5urESBbIJpxmv9kpquvg34vjpQwNSVj1DtHCz3kXFVn2DYCVTTkL0giXcnt2sIq3cH2UK0B
pCo3P8+WGdhUcfNv+RkGTQVDGDJ1Q2a+oRiz12iPcWrCjEOcoLPBQE/AwSvhD37Y5RMKp2l1/Htn
AAociGHsnnOB1WSjgwdlTQXiCRQIflPwyPWHcZ9ai2J5W4FvbUmKSMviQjM9w/ISn6BjSO7KwT9h
AD7CTXP6+0WZGHnzoFGOeSb5AQmW7jj3MxSB68nZjTo7NMzZzY2vuI23vByzyNg9ASO/aLxzt/eh
SY/SiZ+VQTqD3zpMvFvHDWa2v76grb1bW5Lu/UQrlniesKBS2y+TGTjux+DvBuv1upmt63dtRhyD
1VkywLxOsVyYsZdHd/TBGqQSgNheCXikxFGyLxQq8yLHrBvUG8Oi/D1PKHp+dfvdqFKg2jqvKAz+
Y0UKcWkGNodEVFf7+qnqT3Oym6bD9b0yt1YCmU1URMRQOnhTzjernoYi05mNlQSIOD/ru/Rlvvmk
hfntdLT3zW16cm+yO+8RqKUHutdun/UI+drX679ia6HrHyF+5OqLpUIfZBQ/opsfJvsLqDKggaa4
c1U2pODXTGODGxc2PLIn9NtoTEGiomHdin3gLxMsaVD0JPKJnXIzm1wPd1LKlo+6SO4Gq7jNLKi1
5ejHQ1bQMxLV+MJWLgFiNk9UtWzjQtzbrho2dhTrSoc6MvQHhmuDF+B1B7WAU+96Ew0xxVZuRYy1
SelzDbWZ01pHxOCF+0DAZGCOxY+hNnaF7+0Ht1AEd9UKpS9HoN5hxQ52FawtFYaPwDRWa+0pH9pv
1aB/131a7YAwfygwuBRcd8ztD/rv5konUNP7bAKDCsTSgAw46DXKTiDkGaLC1d6nKv6uV8Z9YqsK
85tnEuRP0L7FZX0xD0yXwpxrTUTk8RaPF2vKABwPm/j39cVtlbtAqgYqClD6iSEE6eyTiVeTU2F1
henc6xnUNiHRAU2vA9fYbZF977ziBNrNnU3nI7X7H9fNb3qRaE2h/gnYqExg5AzD0PgOUh69+tFl
BRwn3Zt0wMX6XmhM8SE3t3RlTLp6wFaRxm3rojRkxi+18yVbspPf0r0Nqsjry9r01pUlaVPtinfQ
G8Oy5oSEuHZv3dJFduoe+6l6ZJ0eNUkXeIuS0Ey1QvH3VQwt8ZM8b4TdhNVHM2/A0g+pGc4DiEfe
T/McJpnxRMGxazL9GPfda1E7j246AonU5QcQewfGoFIA3PzEkOWELB9wrxAEO/9N2TzkzdiL4yMw
+8nep5FDohhNoFlRHtk8qCtL0upHt/ErI8HqyfRGrKDIjzl6KMBMxLSEDI/CdTfvkpU1KSJVsw5c
oVhXaoHGbP4Wo1prAH963ZNUVqTgk4yZrdm58CQ7SMcdsZsAOaHCyKa7rpYi/r5yG6uz+8QAUjtc
+g6MCt1d0jvREH+Jm2RHnHSXJu9lWUbXV7aFCAB32T+O4UiICjYkjNfC6mTneytNTyCbD42h3A1u
d0QOj+YIixYev4CeC6Nx9c6j75hje8r/GoqPh9D6h0iFvA4q1fFU4IfEuhmRxAw9YJdrTQWZ3EpJ
MUmP5wm4hYWW0PkuuznGPvwMLy/q2vuROUe25Ifre7rtLf+aMM9NQGkqxegRIlw70BvmJncOSb7E
i2oWdjPMrFZinZuprK7yuhkrITM9NW19bwwvRukBfKPE0ot/Sn5+I40yBccCuD9ltiQCURzNSnxk
hbQPpilY7BdwOdjWF5eAqnvfx4/2GJRkgJzOrlUJC251SIGj/de6tJ8J8uWWNFioiQpXRZ6d5Cbx
wrG+NZtd3n84+CVNAJjlYAK7N+6uf8zNcLYyLu1y6468b8RLvUobPPsg/HKgUCGixWeMqBItvG5t
q056tlbpdqQ0wYQ23pphsjzYw652WGAPB8zfIq96sbSX3Iwgj3Td6KYjgQwPwhyorFwIRGt+Pur+
H5n2ODmVzRA46MCWnnboscTrpjavIQwBGgD4EsFxf+6zAzgg59jEmx3MjMAKGjutJ4ccL4yFfMO1
dbpubWtheLXDYV0duipyE3GuKAYPCYYh8EYAWD7Lf3bcH0KwAWP+z7Q/X7e2WQkGbx1g37YLPVe5
SEUroOZ1G+aASMTQQVbfdS2vIruDLig4bJxD71g/uhSqdJPXV6A2g9R4HS+vhVOr6M22QhCCOlAF
ICK+VP8ErYU1IcvC9FTu35Ceh4S797nylbXhrui/iae3wA6ALFq6szpGMYEBHv3QSF+88h36YtUE
EvMhBHosKXetpom2xfV9vvyqYoQazDJQjQc9kYx00jwzSasYNhlIidrXFGM7lXOqRtWEuMqO+Pvq
PnbNnlG9RGF/dsOuf53Lvbs8NuTr/7YaKYGp2Wg7iYfV2PkQJF4ZFMYr0dHX/nTdzqVHiF2DewI5
DQ092Tl5mlSd3onV5K/j8Fzqj1ylg3N5uM9NSLErsevF94WJyf2g7sloIloBjPB7UfUiLu9wC3od
pguUgw0wggwe6drO1mYBQJ+gJ9b4L7qn0jrYtODhPYRqHw6yDIuxDJbEaYy2QN+EHftKrL8OuVgB
6qMYH8LLEgXgc9/qk3pupz8tAPdza+2tuAqy+LFMVQpIWz68tiMlruZUAjE4ogDngMEqzwPqfqYQ
3uREsZ6t/UIDDC0oVK9AFCHF9b5D4lY7qI81/qNZ/cpHU3Ex/ql+nacgeBmiuOJgtsYSWjfnO+Zg
0FSfBqTg9R3bO6c3SDVAI3EXv7WHeVcEevDl3ryx9vYuPllL8LUAYnu4oREeeBjkR+EleI93FN3u
+aBK9zYwVPhp+IiYlULRB8wO5z+t0aEBOUOtLOztGmMdn/Q+DhK3CADFD5rq3vd/E4c9dxYGANmz
PrRHdIA+9SC31I0mdCgmIh2uerFsnEUI4lk+OLjQ3wLdhPSb+jxuQXeAbNrJb+Olv21S42BxMGni
WM6Lqr27Zc5A/xHqQ1Dfvnhegiw8y0YXftZA2eX77MaZFxQLpAjDKs/bPGCzQTDJ3XP7CPmljAaE
DC6EkdzxhnI67Px+yb0gc+aqhHCJB8igzob2Myio8ie7GoiKh3Pr96KRJCgWwaYCSdbz7YmXIUah
Hdsz46kD5i490pbpxkuru0nrfpZpr3DfrYvSFprkFqQ/xBy4dEBmN3EnCrHF0NSaNCCtHo1Wf+c7
TeQu4PnmPipMxV7j4wHgTNXXEf+4fHYgzApKFXA84uaUjE9L1mr9gqxrGvyoGfWjpvt7Vwe02rb3
Wm99XtIR2Rjw1eYnkLwqwK0bsQFi00RIw+LGBgb6fK9LhMGliJHS2vRjTLzAbFXvk40oB4TYn86M
B3yLPDeWD3Ti1hCjoBzvSHLixu1U7v4DLyggkmsz0jvEd3pN1xpso/4FJD/0s/WhfwfvoXNPaDAf
/vq6PrMlnd+pTIzOprA1uKcGejspf/S93XUbGw8rsSAEBx+HFmU/6cu00NhZmha9utKe9hmGawJK
fSN0OwOkFX6WBaU9ZlFeZRSPjm56AIYeRSxjtG/aon8eumVW/KKtYwkpQsEZLwr3csfSSuMRerAg
nWzM3+jrBIX3EOvaU++P6BypaC02iq5YPkheodaxJTxggUm2ZeJpVxuxFWDi686PLXeX8Ip/H1KH
7ZExPXZ0cR+gk3LPPM2N2JIpTseW74LNXciXOvgUMmpzzJOiTidAffPeDwZySus35n1z3P31b721
swCHCBFR8c0dKQSMVWP1mP0B14U37swpPzk+aAshj5Nb3+lEFOHuopSFWTAcdg/3NJSNgYE9P/K6
kyZ2TEAHz9nNmOtR7dwBTB3MRjhh1tKq90lX/O0CJZNiA1bZup6MYPIYYJIMZlRXBijt+tes5JFu
a4BRqy79i88mmZMSq7RvBiBIYS63oWQZn5zhmbdzaKnggZt2IIohhnYwLiPTBQG4URrzjCzU8avb
JHZDeyh2Wp1h6FKFBb9wEbGklSlpSYWTgR596Bo8qiBe+O5MxzSbUMWF9KOjquls28ITDo1uZHXy
u7HH2H5dlLwJbQvcE3P17ib5DTdNiFGl9bEhSpT9xRX4Z3H/GLSkMqftan056HUTAgt/0mty40Cu
tqX6qeyhCsofAXkOULW+44UeuH2uKESIQHp2AQvrSBIFEQygaBdc3FNexTnqSGGu1RHjVhAvH7Ed
R9fP+KavrKxIH7CChnTfMVjRkzTSwGoBIvV9n1VBblcK7MVlPvNnRajkIN23BVXu+XEDPcDY0AK2
tG5nDnkEae6A5ZFJoxrAHA8XBrUCUinuh819tAWFFEIZEhmp3GD2Di/ycURcmeP95IxQDrRY5Gid
AtG0Gb/+tSODV+dEG+NCG5qwyvwwt95aSKOXfTB4B4YRQLv5gVtFsTTxcS5cZGVSCtCTZ5a2ZsFk
jg/mJxEYW4YibPkbA8uh7ii+n8qalMosXo1RRw8bScbAjF+p9uL49wl5Rc2Gqt6Gqs2UUhkoUzmk
1GHLGfgOYn4opHRLQPQv5YChOyPK8Di7fhBUFkVGuroLsloTuCFYNACc6ewhYj7djYsRUZxsNBk+
5+n0CET8z+tmLxJdcSZWn1A6E0ZppINXwSzFdV7wPEqISlvS2Pxwgpke5AXoFcutWrMEetJN5wbq
dnfJ8KXh37r21qKRYR5ZFTTlsSD7ZcmDmD17ehI4mHexb93+ZNVhQ/+am1gsePVjpH1u0qId5hwL
HpyXop93dXaL8pMil9jc1ZURaVdzC3CUEYxFYZbdWM2047OKDGIzbmIkVZSkoRwoj4C6+FQ5iLgR
y7CFxvCzJXGgl4HHVe+UzfC1MiR+yNoviRXXjMPQWENEZ2Ahtb4YjiJ2XRohUCVE2co0haqtPBfR
5IaZA3GHQIIXtzaA/6cn+wpp/d86+7kZKYJobkqtzMK3h5rQgG6BHu9myOpE161cfppzK1Ls0DBJ
3A0dFuMtZlSwL00OJo34Y7Tf/osdVJQx0YRqiYwT96baZrmD3Id0zsHwyLHxQWxmjd1hdMxBsXWX
4QmLEvN2cDaQY8lNENPLlnoCSzrAZBAanV8tFnrgmdcI2Il3LUOXXNX9vzxD5xalj1UklpPRXMd9
5iwPbtsEnU+fr+/gptuJrur/1398ybcHd8LI1IxFaVb+UZYj+ZoRNz7EGdhV/4+069qRG1myX0SA
3rwmTdn2Tt0vhKSW6MkkmUn39XvYe++oKotbhGYxg4EwAiqYLiIyMs451y1d5o54qEKnOzqagdoG
/Of8FOUUpRpl1NFWkVV7Nd52TLvVW5XU76gJXjd1CQcGPHHWMEU/F1BMFyAj3lZqZhcm0sbRVb4F
8tNA1IfKpQd052Sk9vpvkct/KGvgma/68nk2cG5XWDClTTJ7NI3Gtcizvc+P033rT3dd8KC4oO8k
nJQbjv9tRcQhz4Y/uN1bu5F82zP8xmfb9FVxTSJ7IFk7Vh7z+zft8/rMXBIxCzMjnEy7qhpOtfkL
7+JN/EzfcHF2bc/x8QUH6veovE57FHseS7KPNxrpjJVtcBkJz6do3vMnznSS65bzAR+QKPumeVPM
ZyXd6cX9qCFSrGzuhXT33JgQhBJZjSppgjE19xT9RjNm7jyooQVdE4T0qQn9ia64pMVtfrL1hAM1
9l1aJgm23vwwpHG8WFo+VOZIF26ttQi4NJfQa5DxQITza4r0WOjRDbtKsnCkKjKAMxCAFjJ2tTtF
ncebw1qT6WXlBZvn1J6wvcvE0gFWhb0yewE9YC7fFvQDtz/XqW4k6K8Pgc2hgbkSTJb8Ll4Q0FiN
m4NtinCIgQ5SnOUhdsxwF6Y7KXFIHvlK7JAMfVryi732/rzkE/X53RnNoHiqvKBGT0BVM9YwyLKg
bz6s6nUIV87hZQ0PU3liQwT014ZKVdZIiFxN8zSVk8f59y5LPnQwwzWjcq9Q/UCN3JPtHuCMyM+m
N/RLr5zFy6dv4SuE20uaJzE+AyPtewrJxx91WD4UQxUoAOwk6uvUR7jKHCUp2TQdR90/X0G6LB2W
01kQNlRWKUbhlJgFE23sNTiIJv1tUo5Gem8NKwW7pV10akpwfFXZ0dpqMVQZiMYGRfPI8jT+qbUB
ku2s3Vrdv3E+pxYFT1cZWmq1Eyxm43MKjrzCjaqC4EHMY91La0V+DMFEeU1zaP5VMQSdWhVc3gBQ
vj7NVgfrpdLR67KWc61NpODg7EIx2pbCQFtOUC4EW4TUdwT66OjVrnxNC6GJVkIf1Hi8HrqWnN3p
wIT8QWpDSkE9DDegdcQYnnQoWlrMcmn8K013yd9XZeYDihoJRFAhoCimlhMDvizHu4EbFb+hH4xi
DCkdr1Bero9q2df8MSNsErUOO8WaTwCb0m3Yjjc6031ZrVduF0sJ+elohF1hJCySWw1m5Pax7Oeg
pAUldS000l0fz//hUv4MSNgeWh2OaSTBUhNTd8iZbyRv5uSp1kYDi4IBvQMU7dwphujhWpfSYnya
cXOQdrcg7iX2u9lDq1STHrVunxv9ryLTh80MBd+V1LKhX1SE3aNE9fZt6vTa6xpe7XWD9n6TFlJw
fRoWHRsECkEeND9UyvNmPslytNzkidXErVt0uhenzxRoatwSdN23khX00aX26+zET2zNB/bEVjgY
XZK1GLXVcA+8brAJY1P6UqMhvXHeC230MMwDMyDtoZrvFo2JjN6tbuiPcvdbskF7rmu7XP7pKDGI
wp2NNkibNAkfIVd5YG3l5s5fI7PwzXjRcLBP5iuBWIeEkQhEFQwkEKgnoUsukU2iRX8tkCfMjODz
pZhmaBnFzEjyr6Hc9U1ApUOFUjEEX/5/6y0cY6hjaGlcwJLtRG5l+SV9ruRvUR37FchSrttadMAn
6y2c5QhlMp1T7K0yD1gDSgAX2EC3NCkpjMSV+JuSvF63uJhHn24x4VAjR5KsycShhgJZauwk7gNk
K6WmGzZexx+cEVUsvjKlyynSyTgFh+/UYcKZhTnV6IMFLSnZOOTtWz4pfguus7JhhM+FyYfRJo2z
z8aVI/y1By8iKZgyDbAy4qFPZIOptTG0Wpa0rqEcEVbd3uTQs9pO6S2cCW0+7KgFlPVRGVyzf+4h
/CYDw7Ymoqcue5I/XyFMvZ6NnPYqvsK6uzPfAULYNF66Q1ukTHSXIUckvSfvKvcnJTH53UhEDqCZ
E+S+403v17fBYgQ+mRBhQZR66hr4tdYdJDMjav+BUklCtHL0uFzvDL31Bm6stQ0u3lghfffPMgiu
NMfbdtwqsIqeC1IGcUx+fTi3CQk/Y1xW0TqMCWDEJEBrAY2yk7bD2rV+MUaffIHgYBO1gEp4jC/I
GgI8odvH4FZekzDU5lz3ynYTpdwqlNnT3IAVEPMUPt+qm4SYux+NV/wwiPY5upFP30KJ2F6yK/ed
z8jg9u/a40/FTYJqB+kYL/PWD+G8v659lnBF4C10Krr5syjP0I1r5PXoAgg5bcMsVtwqaoYXqbOV
RwVAZbAl9zHbtzwBSC8tEv5LV1JdR4/c6PwA00N66FrFuZFZYTNoXjv6+DANIXuvuqw+Kh3Ex0hn
Ge0jFEl4MMYpetLVPnO8ysElmiWDxAmj1OEkjusw8gs7r/dRarAtCAm1Q2XVKADXkvIwyNx8QqEj
QV3YsvRtGFP7rWj7cJ810RgRNJ1yD+cKxXWtn25Ly8k3qTQ4m7ZsK78N0ROGh6zwpgDqyEMdG61X
RcNeGsnApdN0omSfg/f7rgKw7ruDeu5NwSfKSQvkYurJVWeZQWjo5V6LhywwQkv2SjR5kiGRdNSQ
W+09YRm/r7CrCw+qxRQP3VMJsvcifpbSziRoLrDvWd6NoA7RGxCGm9OkbBm1DYCP2Gj+lDFth7iO
SoYSJJchgexQWSO1Ew9b9OCFO+hlW+CiTGu2547TvNpTNz6DhKq+t4chvmtlEPyge1XZ1dBn8/O+
k38ntYo24KqR3zumOruujPGLod0UAR0tLPo0KmzX4LVrH2W6/CCHfaR5eP6CyIPcsZu4Hk3q1bVc
foaTJQVhbPJwRmtoW8UuKFr9orzR9xwtZSZRY+aUAWplOoeufGgUeM3K+EDw3qSOxE5VMEQNbfSg
h2qM6ifNw9vWMdV7VAJiDWoAdvFhNVHYgm8tmqUIrAYKi1ltOVtZL/V7OczYPi406cYxWc5cKtup
35jh+NtsTR2qBWnJNtd941d9/to5mY/3SRamTyhFZjLOiXqTPCLZ/Ei9+2wfej8BCd+od9Uu8d76
g7Ubg5hIax7qq1xwzbqQ6RRxWzlQ90L+sfnBUbXbxk9gKJgeSqK+T77tpw/ArVlH6y68tWaXuYbb
XcxJHMAgTfAvQF5AsD/mOMx6lGH0rNIJG+sbU59sP+T99yK1f2YNP1olFs2oxt31ib9EQgmppBAg
B3Q89WbVYejST8bRt36Mce21w9qVFFwUNdJYT+jXk1NfjT+iegB/nLXyLLvkI0+zWSEwDlqc52mM
T7DqwpNjI8j0x1Ef7hu+VlOYve3FOs+MtvAv6JwTc5Kk1qyCDiC5zpU2gHQi8C228z2Laz1otA4R
0JSQwksocss5aMslBWW5qipXyjZL40Up7p+vEKbcYk1ly3hFdPHCdxtKA0SFdlOxqaFhf31xF5Of
E0PCxHboWpXwVNm6vOYonvOsIzQNj4YsvfPEJt0q/dVipouuYA0sMdqsnyyEO8iaOsagg52O9QcN
kXW0PewfBeGHQY4k9brhJl0j/14aJZDVM90H0l0UHATXwUaV5zMjntz8KC3kM8ab2RjE5m/GWl/S
8vhQ1zRVDT2XYFY8twXZAZm1DWbUlJ+jAcjogwFwq8Q9O8uh/hEktZcoin99GZcSKJAwKyBxhGaP
IT79dE4S0Y6VLTxvSQyeHmKW+BTFjn9hBiBBaF+jLfKC5DDiY1F3IS4M1bRtMkRq6UZlv6/bWCqv
GSc2hIseKgkaKJJhI7JoHSgN63Z1FoUrE7Z0wE6tzBN6EkzCcdR4rcBK1wMiB1G7HkiTXvXQUrpy
mVzeEOgkRZcTICZ4STg3lZglTSUJpoy+8ace1wkETLue3LqtduA7MkmJqmXc2J5OtbW4tbQx0O2O
fyDlhEKAkFmnQAeihxXvM5V0bIeHLLwpo5X4sLRgJyYsoYMMwgp1xTlM1OWI9n7q9QBSXN8TS8EP
HuOfKRTc4aQ4Ga97XMgz6aiz0QNr9DeAIqC2ln9A2RFktDqhbO09dXnloLmJ581ZOlJ8pjAy3LoA
NERm3mzRCJspmw5csKo7qa4JmflaIVaxRvK8tGBolXE04F+gHfB1Wz3ZmDofJUBTMFRHezSwH4uR
mNrKii3aQHshuvzR34uWiPMdORT1rPGBceVmdKjVjdrRLaW/rq/ZYq3QOLEiHOSU2U3OelhJgPxT
xhhhMnusw+Gu1W1XCaEfUDSNp3dQ7W6MZ6cpJe/6Fyx6/ZMPmKfhZCpDim7fqkDKxrLxmzmgWDol
PyWNbmWoqDRsrZCw6FJOzAmb1CiUru9CjLeMN6x7TYY3lrx2fK38u1QjQKMfaq+oeYFySTjRYREX
SsWRCE48+5xk+xNMHL5hZURro2On/+zqhiSgqiFcS/a6WhC7yKBDVbc9ccw4JXT4pLZykyRAW7C1
vGXl42zBF5SWyZIoxJT3E6mTw2RvIFbjGK2bytCGWOOxWN7HIKIG3g2iz6awj1Wgr8NongrQ9xNa
Kl4jVTu9LFdK+4veZ+a7/o8ZYSMPOhr7bR1m0u6N0Ts+pd6oB3Zug+0FKHnU+Nd4mdcGJuzckSlh
HXewKBeTy+woJzZaxCs2rDnWNUPCno1ik+pKO8+g9ZIZtwMEHCjYGa+fw8X5QysseCAVdGqLMQho
IpooLZLZEE1KbfbWp7fRmHpt+B0ASARA0uJee93k4lkEabitgGUXrwNCwpdTzs1QreB7jMCu7U3f
bnTnZuRKcN3O4vyhdxmQDHRsI0Cdu5gMieUEzlPEdvS4T/ouRu0UxHL+dSuLjuzEirBKhT3zC02Y
wNqgxxKCo0HEpHeL2RNRVf5QRSBdu25xaVynMV2Yv0IJeymf0wYjlYEPr7xoPMSryrSzNxDvWiDg
A70kOt3RlCecXzlS8kSyYSXP4nf8eaM09raxqJ+G001paOgxeyhBRY9yTbXyprM2pfPfn8SGSgvV
bqBImFFDCSr+Xhup28qo+/For6bZSsBddIsnCzj//Yk1kDemJq9hrat3kvKSNnujjx+mpveqKiWa
vYYDXhudECPKYurSpIG9vB2CwtLuKbggdDv3E5beDpWar5zw5eP2zzEQ3b7N0FlpJTgGHUi6w+G5
aX/X1ucgPV7flcspxZ95FPFszA6TlJawwxz1o83SGOoopXRQov6oFsVMEw0awtIeKlemReEzFY9v
jP61GhvqIdCZ/++ht9Xz1WwTOGNlHm0jBartUUt1eY7+IGutL2dxGQEUgmMBelj7er852TaOahaq
M2IZY3pT1MGQPSgzwKV5i8Pt9Zld3KAnloQQ10uWU04DLDnqK5MxjwG6+qeyIRx41ahf0zBb3C/o
UAQoGK8+oLE/n0HwvOYs6eZ1rGEpUbyijAib1Bsz71cwnmumBN+ZNhmVqQZT1FKebLV/Tw085fXm
rll9HV9ymnPf5X9HJfiUNpXKUp0v4XrkPOiOWZOB/9DtdmVEy6fgxI7gTVI9KsM+pgjaka9NXok6
pBpTr8TeqPNnZrsFu59s11hrhlubSsGrZFY88KrBVNaglEIFG/iZhpOsr7y+NNZcyuLjIGQOkKOD
egUHTrAGfkCKRgRYM9LhV06hTqlGd/YQ7ViRfAtLdHGpLf+dGgrJnPIY2zLk6VpgiEKvMPM3Hf2B
14/IApodwAJHQRUcfYCgDxGi1RB3sqlnE0hTqP7YlFjdsfKyJCaGZXua9QmpmiAuH7nZ+ZnzPiTx
/FJcyeUzAg2p0UCY6v3L9W+6WBHc6E8/STi2Eh4mDBrhkzoouVv2E6VBkz82a1Ty88+cxWmYQbEE
xFAzyvcCXVRQVnQVM6G6onoJOEyKaVqb3NlnXjFhiBcHI4nsKragO3mb+QM6FUgYJC/TBtQAnyis
r2qCXHbRnI9J7Ow0qwgMrCUMpkf+u9yF++4AYTbg66ffMkG/9Fq/ytJSncyhSI7vRJnZFAkEtVn3
NsjeYD0o1jeQQ/39hji1IuzRMMV20GqMasx/DWgyjjLChg+2JoR74enmyUOfPqAUYH90xIze7Ks2
HWoMpqhdoESIAWzN318bzo2IdSVbpXKsNjBSFwkpoien9hyAdxroYh/aKvUongOuz95FFBQsClkv
HIzT5xCbc80a/KsuV3HGVTKWx/4TgNkVYytzaAlZhO3wTh17GJOq54x7Q/eivV8fzmWT/jwevBkh
W3FUtJAIu4ExSW9GDtVTo2mfLbNut8OoBlY9fQMTYQbPjdbXoW1GLwFb0d428299VdfAJvtOMiP5
jkbRB9owsZUIdpHX4LtmVn6APGb1AbEc76hcj/GIC9X3TgI7WoJHlZBI+ffUJGyt9L80zae2hGlu
okqWgMaCdG7d460axbvmp96vVAiWDvepEWGi216O7JHDSIkyVx8pXpV3t4UETlRtTUVsyRd/1QWh
voVXenke70lOCIyOHbfRkLtA7RlgXY3L79d3zeLizIXH/xiYx3piQE7tyLEKGIgUyLCrGlQ80ArS
vVa6r5Rr1c6l0QBaNKtD4NkCetfnxritj3IygM67Gj5o/7Pug+uDWVr9098XBlPHXLeiUIPq+xQD
VNZ6sfXM0Cd83crSlJ1aERK/EmjEsEjnUaS7ztiEsq8rnZvb94b+dN3S4ngMDcpgczRGJ+b5fOV9
Udl2hUg86ineDwINt1fVWvEbi4vyx8hXWfxkB5RG2KmtDCNhDbCftYkByLs+jKXzYhnIKdRZHhd0
VefDKKFNUw0pwpRWbydcOkpSDo/pvzkqJ1bEW2lpGZHSqxiHGgWF8nsI45Voe/kyDkcGVicw+s8Y
EUXMUedXj6gaYcEElU+p76BbYfK7ZNiAN8cOd7R5wwnN2IZGUCDBeS2mlS9Ynsh/PuCCpFSS8MKj
G9jfaCxtbBKaL1X7beh219dredv9MSMExkhOIMnVYpyKEhMbsSF/ctZSl8VDhC5O0OKBlxCSFud7
Ihy1VoVQO3yo+mo0T0ayk8td1frpGrvLUpQHk/Q/hkSfoFZjlMYqGD9GsILf9P3LKG119q0ptnq5
vT5xl7118w45MSa4Br1yeOPUMIbGiSmwnhySQLSAmDG5P5K3t8kl/tH3TbJdfflbPMUnloVbYl+l
ZT5asJw6OZkKYPOSlTCurpkQjnFa9MCPDzCh3fHCax8lV7qV3HoT3Vh+7dU76vpk8KOn3itf9GPk
rUm7Ll7JTmZX3P6lDQKOScKesT+Up+i2elU8IEfTp1/SR3uvPOy515DmZq04urKBRMqYSh30drRh
VS1i1LNBTH20+bFmnp595Ob99R20ZAwqvNAMkREj8ah5fiymyNFzPjvjIauCREWpyTJ2fGq26PMD
wm8grKErzSeLbm3W+JxZz1F9umAbYmGShDlS0ypxQ03G+zjRtIQw6S5EF6pNkvAXcmWS1reZerQy
j61JPly+vOLYnH7BvPNOQpBkN+i16vAFUXWrDt4UeUYf0Pwmjm4a7K/0McSF9/pEL9vUAT+edWGs
Cykdw4kZSyA04hah3/Q6dDPuE3ovNYfYxNOFWZAaAqDogV0xOy+gePP9Ip+EwAXefU3BQ+S2XRal
CbNOqUmfgDG023QAqz4fpGJXtmmNBkQwMdcWHfDSlGq4kKg9Lqn2JOPLmL3peL9GjLbk70HLgiYP
Fa9qkFs7n36e4lGjUaMC3eePrfaWNxrW/K/fS7HGp0aEzFwtp5EVYVy4OvC58d6075Aupf3K/C75
qFMrwvnJx8nqJBlDwT2DWLVGrLXa6VIMPrUg7NVQVgq5VGDByB76YjNQ2EB/XJx613fKUoAEvYUM
lOZ8MMVkI7PlqqZA0rhS1LymlnPfKBJkP4eDbfJNq7KV0LU4cX/Mib41K5LUmMKkcDuDbwZleJjg
eK6PaHGbgRMR4kEgHL9gZDCV0OiiAiZa+lMDyj+L/T56/xc2ABGC80QabokZc83nzslJQoomV6Rk
32r7N10llVycqz9GxIx5SEZwSjgh4lDLIQArQ1hqZRtf8pvMp0UBbYUGWjZsAuFIVlEPmYAQ44hB
9FCQ4rd0lxyGAw3KA+5oydHye0S8yTdv4/3aOl1WnGfjaIEBChpeCkxN5/5AQb3HrltscShvdw5B
nD1mN3X/lO0yL93waMUVL+70P+5HZDMyMjQzRQz7YoSgeRX95FKNIu9nSe/rZiWHWdyCf0yJdUdF
H+0+STCyIco9SOIckyH21KFf6V+9bB9GwXhWIoRIAPgewdB7PoMoSTedXNeFC4he4Bx1N9pHv5pt
/BY90B8oPGqPUEJWP9XUDSM8vLhVucve/voknH2CkBBys42MWqIFEIpjqJMxlOV7gDNTy0PLRJ74
160tFVhtBX0Rs/ojiERFbk1oBYcaUIBw70VK0PvvWsYxLGPCLR+qlnTK0H4Zb5X8XmtYkOLR6br9
hbzpzLwQXeQOr7hm1sC36IEUBvqAYpPn5LWryXeytLKLlnKHM2tClGnbosqyBNY07ZGh3DAxH/yR
xIpfuYbAjgLcMWT/IrSdGRUCjzGiI5ypmOGY3lF0bkyr18ul68uZifn4nORhkWZXhZRjXJL0EBpB
a/taHHm6fGOE3zLJT0qJNJ8awJ1p7MfJW5xytxt9VHVcKydGcuiBpIjex/rZ7tY6OJfn3DRAT/Sl
MGoIR0pLsqIGQWQBtpjXIvvddt+NKeipvSmaZ33ysPk8e50bc8FhoI8STAAKdAEM8Maez4iWgMc+
tjHp417+pb/P4jXb2jPc7Nlw+QFwD7+XyepYFzwirvHoCAQ/uY2gLKxDnEqslFSc3SEYffV7+KH6
00+HFFUQ/SpvzaC4c7Czd+nDWtxZHO7crA2ahpnDWQg78qiHtTJr+YYDSbVXs7pJWXD9pC6ODVcb
BRRhBhJvYUZzSdYGzeI4qaq2sYafah6M6JYdys2wJmG5kKrhIf2PKeHE1DGq+2YFU7Hi5ZIn861T
bsY1StGFbODMirBYdKiZAw6WwrWzzaDeteCuvz5ji4tyMgyhggG8VKXSBAZSNKJGL0kXxGuY56WQ
76BXC6886M0Bjlg4XXEM6oykgyaclch+N8JbQzst+5GF6F4/AmheZUGeQLgNEKbrg1s612eWhTgF
miTQ52iwHNcP0LmtAPhIf6A4CDrohHoNHunWyluLJk2ofEGW04QzEe9gipOGudbhoQRVmrx9rqIb
hUso3AFnwwGz40RCz4DuXR/owio6p0bFcQIyNWYURsvpvjLvZeW3Ofy8bmIhCJ6ZEPK2JowmrR5g
IrJdeQROB3jH6Ahe0TURuksQLSjiTgYjPta1HTN6RYYljfbPBq/3aTiSFF2oLR0xkZrHtN9N/s1U
npCG1+axGGJfsT+SwiZylhLbiHdJZwZAAXqR+aKGMgTffiaqRXQ0oHVGeT/0xl0KaqHrE7TgEM4+
W3RvSReDbAOf3aGeoVZBr7w6oAgt/etmFtcB+jHQM4AMCoC250Ej0uMQYAyojozmpL8mjlN8AJ1v
NqTQtRj5uwHPzkqzqTAZsbPG+njpj4C3mdFTQI/Z8kUbO9rxi5JFSe5m+VMlH8p8ZXSXGxm/D5b/
/wVoXcjkFB1NmjDF77d4qHXqCM2+WeDI367P4dcl47xQAjP2LNNh4J0OwzmfxEznkwElQBBCJ48N
c/sskLXNALm2KCIthJYmr+6I5RyZWz8baFBxXUgH02Bac41Lw0XXIpgnMGQoYwt7hsVUSUcVw62r
X1VmHtkobUaurrBcLdQ2Z+ZrEyoFaGFVDLHKyPJSqXMGYupqJMazvOk8+bXYh0frBg2TIGa5KT5L
tzjke2vFL6lzwBUnGmZB+GhrJpiPBdc/yTKXqAwH3JsmCGgk3Et/K3FhHsZK7WbcG2O3DQNWHZ39
WgthmxzdW1OhNJqnJEl1r6A0dQcwapsAWOq0pqf1oer3bdMNpDB5URIJ6pwVYXUWP4cWb5/7qcLa
aXJmb9Uw/ft4DCUUVPUQy2ZdA/H0FWGlgkJrdrSADTt66NXNCi7qMoU5tyAE5LHGOz7NYGGoHrrw
MPVPcnpwspY4a8LB8ya/WBsbVJlYIHRGiZGq5kVu6mmDrgE9Qp2JQtM3d3JQ00u2TWq1OI5NjutG
noZb5IxrLKuXGFwkoSbucrO6DLCRYjVFgdozegrgyNKd+hF+1wg9Sqi3O66+C73qW4dy+7aH4hnZ
F3f6bfzr77tozux/BfKT+4ikDA5URWC/yn9H5iFMNl34ZhSb665m8YT/GeVXbnRixcholxogwUc5
5zHLPKXJib5GS7S4ZdC7jAYuHWTRIn85b4EaoFqHajPKGio3bmJH25jhhHSjIra0Rra0FAPQmCij
1RjkPbbYCtLWmhQpHENqIITnNCoA4t+vT9pljMMZcGZcCspECv5z7p55COqKTO2xNabbetjKNUgB
/LInhg1Zz5WI8/W54jE4MSZSOdTIbJpSgbGm9gr1ph83Re3bma9EW1MPBs2r2rsi8apwa2trSGx1
ZaQiTWkoFQB+6jBe37YP8kCkF8cd/X7zmd8Y3g2LSexZmzdlS6IdeLjB4kfdkZQulPmgx7MqNba0
WU+nQix06AY6vuZ5l+tjgxdNZxutkdIvOZ1TE8INjcZOGCoTTPDc48NORcvj5PUML4uBZLtttb2+
kxben+atNANu8O4Fty1E2KHMMr1M5hYUGrTsXp6+qenWbu/G2LXYLxtMSvoHlXp0ZgGdLX9vjZVq
3dJhgYMDdxKU03EhmKf85PyHoANMuYbxFg4Q53ja79QVD7NowZo7SSGeDgSeYEGeKM1UE42bsdYS
pbiRE30ls12ov+G0YxZlPOMpMgQnzgfR1JJcQ78HUdxAW8ChGB8VZytlNxHzK9OLZpZWoB9q/Lvy
fLh0PE4Mi2czs7qIdR0Mj4B+SRtF+5GyW2V8aeleWWtJXtr8p7aEnZKOcEV0HiSNqqAdv9NJ3Usg
+b++IddGJB6xuszNMYWVWAM3xnSXlwfcRELzh8y2YTqtWFsbk3DaONr22kyex4TeK+ujZfu0f78+
oKXgA90FIOI1yFte3AgoNZqmZhwBLgRPm9kkv5JOlUhfQbgmHqIJVB7tmlDZ0iSiFDxLx83krSKx
AohFtMSZG/GK7Ikxt7DBGfYCOZLR2ffZ8/XxLUyhAhk8yG5BymoGSp7vfZ13SiWZsMUcFH5V3Xym
zJyCHATxK8dswTUqkMrC+9+sb6mITxWRDKXo3oarSiDBqozJbVTd63l1Kyl0T7VbMLwE4JRZeyBZ
eA0yTs1ePFsMHFHegP9IBmdblTlxBsuLkldtVLeSZO5b+txE8aGLWw8Jrxuip9sdIWqTgh6AWS96
Gm91rru6slJw0BZWGR+GbQUlb6TaYkNfE6VdZZXYvHYltdDaAAtObFSyCoa7JH3FvX56t53c2SUa
77epPmZewxkyRqoyKA+zKST1lMVvZUPl+zJU09CTe2bkIG7MuA5aoYHty0EbIHc7mppnAffwydMu
6j1VKobPvEz1X3HYJEGrD+NA+sRUf1hdY+zKfswOY2TzAQ8szfTInUbBppCz97Ctk10EJsEAfcZt
cZRK7txkclf9dSMHsiKIqkFZGVREqKqf78mIy3pXzD1U1gi2V8mcVN+snR2lTbPTNFS5RtsGuXCl
dyvRbClZggQYkAtzNAByWHCSSUFxKMHA5KoP/BVFYx89BDEozaZ9FVQdkZ/b7fXjtxDdzgwK/hK3
dLwHfbU0tA8aHluttQ6cy7INuH5ORiS4SKZHzJawj1xF81EfqkD3Eyaym/59ie6L3twERgms6rhC
nq+ZVHc1T+anfdusfc6z21ID8VDXrETMCycyA8r+QF3Ep/ZOskra8y9AT0kUsNHbOuhQY9M3qkAy
vdzxabtG/HIxhbAJ14jCLvYEfPIcIk5yHKnKDW0oG4CI5KqHqoPl69XoTbQB49Sa0MllfVUwNnuN
E2N5J1V2NyDfKOqD1h1k09WTY194lfWSAN3pvMWo7F7fg5flIsGmsHbgOGAWUiCgsZR9mdwVDBMJ
YuD0KUMM555e3UTyNoOuQENCdjPaW6Xfx+zRShD8DqBTWQkUFyHp/HN0AeAiSaMWazk+pzWijz5r
P00129AhXDnsF0fvywzaxNBXK192USrIg7SkgpnUQteGWb6jGPNwfWYvkgfBhFDscCLNDAGNwMSm
LWn1Qwtc6STdK9lrKH///5kSNqnpMNtiCg5G0yokLh5aqQ6odTCkEreOlZlbXqA/MyfsUdbGYZGj
y8EFxs2VBy+S0GmlrwAFlo3YcH6on6AeKwwoGxw7aSWcugzBGPhVt4jCA9XKlSW6iMJfS/THjDCW
JoGsVj214Igob4bm2ZTab215W+UMVNwDAXvX6m1jjiFnF3LBonDaJg1KRimDRV4OblxtnV8YnHY7
UrJPJDDbubwrg3+xOVQDADgDTPJglDp3KgwQZ8YHzKUcsWOKJhTJ6v2c3TrKM4Qvrtu6vJLO4zsx
Np+7Ew9G86iMwNEIQgGq+QP4neMCna6QTQtp0EUK1HHQ8/9aOQ91A3qRV66QfI1r4PJJTvgGMYMo
pxzlLwzYNIkTfgz6Y5wB6+nrEsCR1A/BZGTrd631vjL2xbU9Gbtw4KkFjVZUb3EK0bSBsrAMFsMG
xcaA1hlgOwWhJoVCo6cAdHrd9OJxObEsHJey6CQoCMMyRZlT7vaTOWwg3HPdyKLLhPSsjTQeDYli
eiT1k1xJEQez3iR7LTMAyGf823UblznY19r9MSKkRL3TMMsZQMesOHchBXr2zXE2jXQs9NsuKd36
zVE3Lbu1q5/MWZnERWdwMj7hnEh1pksdqFJcDbxT3JDJlDzjMkZJI0M8cUsla61MvJTPgHYDur5o
lEDHguAMDFqmcjTBokSfx+6GOcRKoAbSQ1OzJpxt7TX5u+UE449FMbp2tpq3YwmLnbVhSKyr+zGb
gFqqvDJmINAFaJDi4eKvoQTzqp4QWAheYWqKYsKzJQgs/oe061hyXNeSX8QIEvRbOkklqbzfMLra
0HsSNF8/yZp4tymIQ8Tct+le1CIF4uDg4JhM6bUcQsuEIkkfdYfO/5D7z6aa9ttmtPphF3iMB6hQ
rIx7ivqPak47eRp2pBfdsiBWZtK7oNJ2M7NRlErONuyqBS1gGQeQDXSQxRmWmMKr4H/RtAqtVh69
Qv6UILvZk5LXULV68lFe+547RnsoY7RdqGRmO+HLRmT0CBlepKk8R1K5M4zpNpZeImncD2D/tvQx
QvAP7kDLFN5EcNIZjb8rNN4g2aqTUOZsGvohTIz8XPp/BS2eHSRxa3uqhl1Kusch5LFyzc7s6gr9
B0ITmQiRlhiin0JA4I3Rq7eIiuNkZygYwOREOvN2bQHN/n5xlwmgkM6QL8Ddpfl2hMaeDjlrNJ7v
c26ifn0b//PZQDd2CYVZ2iIS522k7Z5qD0b/1ko8b7N++BcfjrGVXGsncWyxHj0LwEAiWz1a75L0
JvKRos5djJSSAO+qhtfAzgVmjj/accESLwGYiq3rz42bslsqe4qe/XqwRm0vV7eVzonteJ+U8QEG
LRIjniWJcuLoaJr2g53e0H/zWsE8pjyzjoCykAGR8zQbjHnfcpRkh6jcKaPmQhGCczWtmvwChnEs
0EoYjVgDDJJrVld+1ZiwCAr0qsSe7w8csFWzX4AxwYRktnpRjwCrxtwa09uSKvYY/GgKXgKXBzS7
08X50gKpRvANoCi/j/udhEXp4AqLOFmDVUNYrIdxSWqJCyCJYQiijod1kD2F4uhlVfO07fzXYTTU
QshMsSYz3qIqizBrJrglCSNAvTwip/o0EOlfGdxfFMZR5ElZB6DcgahOq+4lM3weq2gX5ybn/bV6
k2Hw9D+LYVwFJEPSoDMgcSPjQTmFO8XPIZ+yb/FOqQJn4j2LeN+OcRBGDdn2rgAcxphCYpeEWnHE
q0fy1sScVWQBQlMb8OkypJicGuSRsRVN2Y8oNSYXGU680qusl105nbrnbdtYf5LgqhLBRYRgj02Q
KZ0QInsLqaIaMjT1cercNgSXfnFbFjdm68RQ5KsgBIUp2G3g1ev4L+53u/3iiOXBVI00wZoniVgp
2sz8gReBzNft1S25gGDsfqRCm6YSIIwcHWFYRanvNThatOgnQ2KPnaeNXhr8v5u15pByAcscBD3P
0XpDYTKqoB+Gsnudap5E+6pVLiCYQ6BqUdeIs1AXROXqDDpkxbMO69zeodVQdQHCmL6O4pMwjlgH
cpsW2KubeXiOyFaDDdOGxza5mYT9NiTPKJiDkPZilncEkLmPZhQ9vfGL/HMbYtW1L1bFXFia7IPn
zIDPrdATktfn3C92nXaOQJHwb4BktIag0w2pbmaPYi3sfWWWk1J0zPVkcWBDB8ClQ24VhvK2jbV6
C0M6/D9YzFbVVZO2mgl7yNQjHk+DVDty68ihLUo8EqV1q/gLxWxRk2JgJJ+lzSS5O8nBiJT945Ch
dCZ2wRet04OM4mNf+oTzOddN/i8us2+KmAw0TvA5CXx8B4YhtE0HQ89pA1v1xIsPyUQYcmL2vjyv
zlCcNn0swWwioQjeql5Zmy63LWPdGP8uav45Cyc4dbQzpQyLglgjRZ2Alju5+VQgorNtHzwcJtCQ
IF5hVCKWRSpIosxvvypCbSJ56oqY53Vnr3rtdf+zJol9BOWGkPmRASwzfIn6Q1hYcpLbYWdPvW+l
ydNk/hnE50LhTTtet1t++92/wIy7h+BOqk0ZgKPGQMP5n8Y3A88YRKtFQFIlwi4rnygdLZMaTo8n
Z0nBvEEji8ihRaj+OCjV/ZiJJufbb5sUitqXe5y3uoKaOfa4jV9aelSNh7YIb+L0VdM+k5qnw71+
PDFrLhFU18AufIkmSyPKkSnuvDoVrai0aTFYkdxYuXQY8h8j6FvNkHNPrBrX9ziNBB7QK3b0IfEJ
iWo4beRvMC/lNu1HI/+uNM6bdz0Bt8BhPIDQjXHcQGwFChKHMj9kkd0IP9N6n9GHUdpJBHftr7p7
qdIHjLw42wdodRMX2IxfUIyKtNp8p4PuJNXQOZK8NmDN6wyvCzCEwpsL431Sxi9oZSPFUgu4IPtd
RbdKaVfGXa5yFrV62y4WxXiFxow1DGoAhSbTQVW7X1JHONH69kJQz7o0x1SMzTKPABFVtRPCr0GB
txbu08rb3p/V28GY8/uSiDmGb/2/hSM1TEraeNaWIwNkdhX5rGXiq1brj9sw69HyAoexQXSOJ50v
w8fI/RtqJHPxOvJkyWrVwBVrdEvswYMVdrxRyHXbX+Ay9kdGoWm6WbEUbT1WTasbf5KhNZs4fg5F
oKR2Q/NHk4c/y7i1ygoaYF1z0nVQWW2vf3U7Fz+DsUvZn3IIx8++LO1uSqU8NiCizQYohws8XpzV
kGYBxRhnZkKOEa8vKMlnv1QYDnRFJgXNhP0byBr3/9WyZMZKkybxc7Tf4bjVXhBGNrDM0RYVTui5
6kTmSwpMQ6DGMJhNVJRBi/UeRlqNO6X5DXbREk0jkeio0M0SG87pXr0JFmjMXpmdnrT6gL0S+09S
v2j0SMzX3g/RQ3/MS29sO84Z5AEyO5Y0vqAUxby8PLYCzc6Fs4Q25bq4zWRX1VyZlw5a9V9/V8i2
KaphCLpyAqEFEFOjk9Q8TXH7vG0Z6z0ICwwmqPAbUJTmAxYlpuKDGfWm1aTouCkyQh0pHW6rPr6D
WszPGiJp0HybXhp/OgizslId3UX1zOlUp7FbpLJv5xSkEv0IqZDY9AXOLXzdLYpfiUkTCHLP3dtX
3XmpL7RipoO4P5VRL26CHaY8MEZQQP87xixWhTYu2u4USG2W8MVC3B8gC/VvkkDLH8H4RwX5QNRS
8SOk4qEX0JqKimYG5W7OrqzFmEsY9iS1mSBnyawmMh1qw2ua09S/aoIGGZH3Jn4Ri71aHaqJ4/3X
L5l/zq/JRHI+polUCMrNUgjTjYBCUVoqt0EF6Znt5fFwmBhON8QYEvI4uUjb7mW/cCHKjS50XtZ9
3R2ByEQXUefT2EkQTKEU4N7FcnTthWqT1WROBxFnfXRBFSJqvJHX9bsTs5myLIL2EM2rl7FA0OuD
nyjYtDSxUx2aW90pQzVxCJ+H8NznexNE6gI0PXKVczRW/cQCeP77IjgIIlNIi1mecdSrnTD0u56n
U7J6Ly4Q5h1dIECLUEXshE85GEgqTF6p+U6i7wtF55jG6q0ISjA01Zsm+kOZbwj2IHMoephGHj6q
lRuhdC8iDFVcjEFyoFatcAHFfDV/IFTMZ9XtvHqAfoalNSI4XGPOpcFDYb5cFoQKpIGAIkQnEyVm
yFGmXI7K1ZsJDOygKtVl9PgyIGGPriNoq8ArgTM1iE5jjKEDMHY0d2bqxhD1qmTOVX9N3PrtjdG4
L4LmW5UIcxmWKU2yZBbmbXMrOauP47323NySe98THfG9tjDKSw/BH0Rx275j7VB/Dwz8Ly4bypA6
yWPpO+s0HQzdVcHuHd+T4NhJzhg/bGNdz5JdLpItLES5llBEvrgcd6YVuHpgBRDcnSztPrvJduXR
nKw30UpfKi9wMIqNNmaB875YOw/L5ZLLg4eqsRxpCsxnGjxopo0j0lDPRu1o0o/tta5WCpdIzMlT
MzMnfQAkEh/hkruxc2TxqKroUZD3tYbWY82ueGM7113izBdmDqFh0IDQWXkMMp7nCXE9xhKtIbBQ
7Qjf2hf/8djKFnrInR++G/DK2det4Aw6c27IlEQijWclKyv0/GftPn5rHN2NXJTddgE29CF2oHlm
1wf1sXKET0gMH3bNewnrLu1mjzjJBGNgfNjLH7UnPgjHiPcwWnPt89yyDnIjSOexM3gY6piSGBK0
tj7c+tGA6WzetbXmoJahBrPvdZ61qTji8sh9SwWJgpDtfK6awur7bonC7HMNUWOoowIFamSiMVh6
esZAuRL+kjs0T6SCZ0puJb5M4q43PXUU3W3rXru/lvDMW0GAXGarzTpbSiXcJJN+7NM/IGV8a0bh
1zYS73MyfrGmYpHn4D9GD/29Kr2M9Kn1//xXEOyzIO7SLtcDLIYkk00iAgLEyZvS3NmGWY1nFh+N
HSKcDDNUu37+aOAnwoscd3FnHGpyR1W3l37F0rGQHFHLDtu4nC/IRqFBOFBJnJW2A/W9Rt2MSg8q
edvGWL9F/nlLsKGaamCyNSuxS1GPzj0KYppeeDeM/lir5Cs2nhoj2m8jrh/kv4jMARjNpE4VH4h1
dfZFRIEZyPY5d+MqxjzBYcwcIVcdSXljNNABmw2jC28Ls0d6xFSK7uf2Sla/HcaIDCiHEkNlv52I
DiBQ0M8oleaMgjWKZz8dMd0iO5V2F6Ba99/hMV8uC6YxAU0H3kLVY63c+YmXjKfY+Mj8hwH8FNtg
q8a3WNz890Wgq4tRnIiznuJIJ3QhH+qkwTwsp1V31RstQOa/L0CSgPYoeQPE7ysXVC+2GJl4fxt3
aPTgmB1vs5iHpBbkMUlEQIEWTzbRsuK209c4PMnkKLSc2tLqtyMSKEJBIaJepeb1thkh0o27XAcX
6tjfSFCpr3iTt+sx2QKFMYdcISUEenGQjHN4V++nPapXh+xcQuU6tlC4LazIkQ+5LZwzT8ys9Gy4
hLN/1/QTc9yw+A2MlbSdAoqBBEeA/ryDDkiAkSXj1/szUW3DqRxqqzvdnuzxzXA7W76ZVLv1FM5v
+I7p2TLU8jcwRoTcKCSgA3yHDpPbTtbb6uNwbHZ0H39VP8MHGRR2LspgPBnf9YhtsXbGotKcjFpT
ARdyMYZgQVTq2O7JL/9XJ1uoLYkesaovVEnvSnQp627GK7+tHp4F/mzxi8PjK0qSmBHw1aeziWH1
N//UQ9Y7BjJU4x+7o/9IbkFSEHxtewYeLnOxx1pTqlqOPQetb4QUgnKeBLfhFYE4KN9R+mJ1eoLm
b0iJ42Kqv2IfuszQlaHWVHGeb/OP3TCe76t/AUPUxpfjWcJVxeRYGuq/ZYTZIGi3RPnPFIqI/EXk
bXkts6vO6O/WfWf4FqhKPtUhHYHalb8EX3HSBAQMKaienjXkDaPG296xa2rAy2P6HZQu8IIyM4Vu
zp+ONkRgQNRk6+/4D0JU+q3aWK37IX61tvgonPJdi4lTO30QTuNu+1dwvOL32MbiR7QyuDZLAXZT
Qaxi6CWvUGxN5uVNeCiMRypAkU3D2W6qOsfYd2Wr8lub8EJC3gbO1rtYS1rnc5sCUMT4ZyO5TedU
4U81cUekCGMemfB6/LkwF8bTqAKYE/XZywq0sUYdamH3ou5EtHM6qGQgKwTqJL19xSCc+99tGeNi
SFeJgpphmW23w2t4gFBR+K/yGIvFMe4EremFlM1u1ARD3fTeZ4ds2hno9at18MhpnDQC57yzzWjq
WEcdnTcuM1yhc6POEXMcwfgwEWqP5nHg6XHxrunvvy9MpTRg81GNzUsPaN8mN1kKIp72aLqpFZ0b
D6xrsv04ei/pjt6AgcXiUUStxsJ/v++3b1jgY/rARy0TKxaS1g10HXkqjnuZze/ah2JOGATkM20T
83CmnaBCfx6hlVG8duFBN49t9Rqmri472+bIA2IiHnUQqiKbVZvL0atCCCpjvtxOe6f7V200oOD5
Z0mMF9Fon4UDZiZtsfiJkVtEpilqrQVvjnF9b2aKKFCFgiiaOdhjLItSqs1qxWhxzYwEzUiH7U+2
7qj+IjAneIQs12RosL5Jiq0xqnC7FLavKydaCFYaqE7T65wr9Ts1fW0PfzGZEw1+wNCsRGBGefWW
EB1PvDSvXNFMs73elAou2CAjqoUXxvgRdQpGttGzecwyjNxaeSTIX6Sbmp/dUAinWjGGk9gP5afS
hukjZswUyGFDoMhCJ0C0z6YGnaulVjtV1xp/0Fbov3ajOH4p6PVB+WtQnDGRBRAqtOhHSEA/tw9a
3feyVpURtZVmcgYFCj3r4xgcIlEbXuO2PTdtpGKgtFAGpzLl6Cc1xvJgJKa6n/QGpAViFUONBJS2
tiaobiwPT2KpZ7ukUp/kQTD3SkFUtxai+8KMBM6Grp6BmeNVA+kNEtzMzQPBeb3uCIQrA+lDqSzw
E1i6bCnJaeCpca0nQhdQjHVqdW8aAgS5bDMmB02IrdDYl+aHgPhA0o9JiCktxU01zit3zUPjMU3A
6KMoovjN6LTwVxXk0IV8VvAeh8wCfZk3Mwf1RQcR0HwXBvF+zBqM/olv2wdl7buC9BszFLoEBVe2
nSqnVO9GI8VTtMFh1x+oGoNHtWwQfJpnEdWEbbi1MGUJx7gyP9RVQRwAl4gPfdq4jfEStz7nU64d
/iUI48X02jAnSLfBVorfOZ6DiUNTDL1i3rU4El/jeOfVujTGDlAFAQEDXr8MXJROfTmYmADXktBK
/R+9YaGX0pF9qNc9dzh/TWuZOdryxtbyJc6rZPWDguJ5Rsd4KJuMSQWljI0CU4U6+QWBATua3lre
Y2H1ey4wmE2rMlWuk3mKOQkJ2vZ3fYCxnhgRxAfpfik87dj1FWloIMH1qaHd7jLGBBlaEag9Tjo0
yywxBOnD16AWnHho7QZCkuw/IKzuVtIroiLMouhV0byGuerl6H79F6a+gGAaK7RyAk2LgHU0ZeSG
eClXY2tr9Nc2yur5nXUpTFBpQfqAMT5Tbs0oirE3VHoFPQ3RYpgAihYlIiqackx91RAWYIwTxhtx
IlBdgWekT74GEs3S6dUvDNA5qn4I238xPASHb6JbGdxgBlt887u81H0QAtp4P+0CvbbiQXXzhHOA
rvMo4NpGu5IJjTf0sSOjcmlvpeLHSJLioQ1i+N6FWMW+OMmxXR79fUAsc6eWVr6DdBPH8c7f6iJa
YGDJJWwat5ISloCVmhvQlAryr7E4p5i73raP66Zh4EgEoiLSvDiDZUfH8DNtq1CBdg+tc9EOw5Ce
wV/U/4k6odmLSmcElpaUw5eRK91tPvQlTh1F7ggTJM0NWhrqxxQHBdrXwpS91JGS3Fep0H2VpjDd
b//Wq0OpYFQM7Rr4R4Pwpjnb+uIKxCh9FfdJD7Z8o3ciAbxLvIaqq9MCJRfo4IGtFsqEsqkzp6UP
JaWnNVIeZLRrySW5SztiNTm1au7g4MoGw+HCK2PkyAQTOvs8EBXUyL/VUAqL5p/1cNcWqMVzvtna
/l7AzB918dFo31dDPELXZdyZT0FqEbt41I/pnX8f2e0f0HolaADHc0twKk4m7jq9Mn9NpHohRwUl
TkNlTo4iJ62fJNB7kZ7UJ+VGcQU3/lIevtRbGljUTg5gle8Qt1h2dJDtcR/j5uCY94rJXPwE5hQl
qhkRY5wlZ/IPzTjHvCbN6xwEs0ZmF2MxourcXmOrP2d5MR/aeNRSnIjganK7L42X1b1ysQwes51h
lELKMoSFhofuXGjI7PqnaadAme8G88EPoHF+A927/So/tx/bp++aP4SBZg6HIKRyqhAstX6PD/kh
Mhz6pkBRzJJmQ7Lbx8Tbb0Pydo+5T0LUWGg6K9sYGBoSBTcYeLUjHgLjUmIx1tpsXlNOkoNG4z26
BbfXsH7M/x6CeUMX568qw7SaRqyhygPPlNEWMLxpYOXnUaus4iDAA7M45HlAX3eJo1KpDClGaO0M
EkrqYAXGD1DImKCw2V7PvMvMvaSit/IfHMYANVBCj0gEZ3Yg3IMYA+3IQseztNkxbGEwlpZoPmkG
CowpeIx96H9nbq6jpbbft9OZ1A9RfhDNHxjn3l4a7xMy5qZhuEOIjNlZKCAZQRa6Eu2yOMq8reJ9
QtbowmJszQ7L840ntbyrA4jFJ872WngYjNmNxeRnpAVGHTxOxr7obQhWc5zrukdAessA/xrkuVk+
zM4gUaA0+GCVCalx1TGjPSQTZvZuXXxBK5ISvdbpU+Mj44zcdpc+Czx2u+vH+OyUZk5O1LMxc/pd
iVscr6KpoIxdwOy7ypPxPM086Nh5Q2X7GWpNUHgVh1NaeNsfdy0mxFN8pufEScDMBbODrRpq9RiB
vK92BgciuV9TZiHFbdqpFdypdnkWHwfB4vLBzWeYPRdLWGZTY0GO8RUgKantdI/uBy+wrPo42N17
9VQddc4baO04LNGYh5auJdNYSzqaq7J9qZwxiWA0Tk05h27+zRtrYokDazMzwnZGUev3vHSU6WzQ
0kKeoxk8P3vf3rjVkGSxJlaRQBKqYaoI0Bor2IEgDVsW3+m3CIFiC31N0C97D5zSCR+f5BsMJcZO
j+Eg3nz0dYkURrv8FUxUUgxd2fohzGe6+4zQHTntGzt8Mt3f5NB4vlXvSnAMHY8Dx6+u+QScVgm6
pKhOgzURW7E4K1MpJYUhIhRMa6eua7CognP/cfsLXzdyfa/tLwhjo/0kGUk9Ym2tRx11391CeOtH
duod36K7fg+OMw7g2mWxXBVjpl0tmaSRAEh2Uur5u+E5eCjeh8mWNAsyVv/i+jPx4JQQun/ztVx+
QwwvKGY1x3tRjuD51Mb7nkelubpNMl4ECt5j2ClmQUVfx300wKXNqnPhrJoLcRDKWcda4GP+BWET
HIMR6vE0AaQtn31IoEVcjnnOMlhOsh5vuDHOcAMJVWlBcEnrbnzebswWe+U8FOhgQ2PkWxjmcjey
Uce91ENPtJVO4Dvs6AfVPTk5jP0rx8pWV6OAaRp0TpCU/X5mLc5OJ8d6MPo4O509/GzhIjJL9+Dy
LfIUHSa7fBhsXqJr9XpF8/Q/mMxRMnLSUi2ArQ2e8ic59q7hTLvilN5Wh9YOPPXAy77OlnX9Of8C
MpaXqm2tQWoW9Hi74DF7iU7JYXBLFMC3P+aqy/+7rqtiYxmFGIsBDPV0NC1bjadiOfTjv0NhXp9x
Ho6SXM1f7+fkBA/+iRR45PJahDmf7PvCWdiFERC/TXugxCdwdtkh+oOpG3m8u3g1zlnYAhvndJLS
BvEAHOVBwtXfHmsXTMvv6a5/2P5sHEP/FkxfLGgieqagf34Wm91PvhPUB5+8bEOsPZoRNIHV30Be
GsxMjJ11RQu2qQniqFL6UQo3YLN2CuqO2qOve4a5S8gfXfQKndN+thLPAFUG2+Z8fq9GZNWw8zVo
siHsNinaYlvoQe8r0GoXnLzH/7E8HZQyqNZoqFVeeiUp7dKGZAnUALXOLTDh4xtvhfjeYxIdCUsX
OpLQXBcgeAz64GDiJSxXPPsckf6DzgQXNElEwYCwJJTPMRlr3Eq8vM7qd9SQ1YEvBAc269hTnTYt
xIKwPITXifBnGB6F8BzyQvsVQwTAXxhmHW0otxiqB4wcnIL4RMO96nvbhrj6qRYQc7x9YeuCUQVJ
BklKAjEQjPeUwfM2Am8R8y9YIAh1UIPNHIsAobxVmH8wgQhBL05leS3mQokO/N4oMEH04/u5skCZ
GiMRSgKUOFCsciYTRNdULlt5fouULvAG1ZkasCy+DN2LzxtBWHGBF+izvSzQE0GmsSDC4DIa7xpT
fxJpdRz13ALLsotKpROjYpkbzW77067c/RewTDQbpXGAvCoWPcmPjX9K1fMgfcj1pzxxQqXrPURK
WFdEMs/VQ+yI8VZZ01cY/dJROCnE0Eq66jbT0CQghhz/dP0dZ6kYEI5iPBDp4KsMTttVbT5q4MPN
G0vpzuXw1Fej3csHsd1R/T7nKTqvLQzVGuhh4RiLkMa+3LihhKRzWeoYRoQWl/SShI9C87G9SRwI
dhRB7bTc9AtAlFBgr5V3udOcZnS2QVYCpW/NS5lg8lfWofF6uRAfvHhIfqFPZEK7yB+jtLM/poXZ
fNlqa0v/FM7aU+LwGo2vncclKGP2o1DqfT8AtAJnMzrCnZ4Xo6+8VgFhKKAxQd1Ywq11ua4KlKBh
BAUcu3LzZ+pBd8SLd/nBPKWHRrMKO9/L+au+K+2H3jJP8c488WTTr3395S9gnHCmCFouRvgFOrVK
4aASl8oUr5HX7R1cgUGHwSxPAFqA+VRfLhTHK6NmF2GB3YtqHuXB08XnTuIc5OtZdgUNRbAQsG2L
YHr7fpcvPJXYELPK0gy5Bit7TF4lipm9WLKRsLeim2jnO6klQ/rxTN3Ay564Ipbffvgyvr7EZw5c
lU6kMRGC2N3N5EG+11M+pFuMN2FC0Dj/0nc/fm1/1pWL4QKQjbQ7EfS+sQFA/1OVIHRrJ6/0KFmm
q567wZP+xFZvcSCv3TIKpVBcxBMZTlNlxaVjcRRqFXPOSI0JT/F9dUufIM+unWZ+bWvamZ+SnTiV
b8sq912xZkUGUnKQmoRCHKQ8L61IFUZNSvwAVpT6KXqi/cdU7G77SWgOkujzqNrWFrpEm3/NwpgS
XY0nQRYSO4/AIa6UP4Y8fSbBhzGR/dj+2f6sK37UQLMi5mkQt86CxpdgcVyGflVhI80isAfxxwBR
X6182gZZ8Wjo4oCn0cAjI6ls9XOQhrbQTUgqDZDLVC3E6PoDQkCDY5VrMGhgxp2qQ+JBvtqmyMgw
3N8jeYoSLkTDSoOXFli5SSEcQHCFQtDo+n0xhmYmVbMWMlrakuk9rHtwVh6gC1JInkYIyq28ySqo
kWEHmLMNT426MRRHCfwM46vDScjMMMhn9WCjmdAC5o925ov+PYTBYR96iNqCFaoleswNdCibfdhj
+MJA6gXFAKHCWCURMEnXC6iBRlPTH/peUF4zv0EUjyHUch+XcjI5VEYgImZaG+66PpUlhyIoOTV1
351Q3q9vK2kMumOpR8q9Nmnw2NM4eaQdw6NGMvGTjIVxHCKjOXQwYHC7SRliGmVSJDTtoVYLTvzA
1P5kYjF4k2KMX5Ewqg9F44OaFZJeb2VidEfFTAZPBcZDaUDBssxzEjrZYNIbJdW0d1qF1Y4kYyhZ
Q9e3oyMFApQbIoM6k5g2gT3WIv2BeDVuPBJIxaHTJkQ8da9n931et9MRcnO9f29CVf0uhtwEtXtT
NsHblofFQVfD8bXs6tDTI2oGViG1xEFbgLYLI3kCMZVRlKMTgCurtyYSCncpycX3pJr8B7RBRRCS
0kGNMbPyO3o59vUNVdCDgwJdmIMVJilusI1y4MpmMv4mFQFXyYSWxueoIyUKCqooennTRH8ayNoS
DxzGOdLiut4lKEAE3TtR+vajmAKQEdDQiL+koJbdOuiUwYLElXwC+wPqjK3mCxy/u+YgdLw38aiW
QTjO5qcidFRmGORCSjlvHKK/mhnm0nh8Wasg6IZBrAgsKJNdeiFFTyNwEqEnRTAeaOOlnaPyeplX
fDgyq38hmIDDhMyz5oOWC+n/z0TVnLiDXnreo//l/83UginIJRLjUsWiK8pewGKacS/VNw2ibR6B
6MoV8d34h8+lIcvBNkBEdCQUwfesF5d7GZSQsp32FE6Zq/jSbtt3X+fUUJQVRfRoguUBDpy5+yLA
hGgDRxY8m2xlQCFDaHdTLO6itrR9mv2OBV7m/TsVxLo8FdEUGlLN2eoYTJpVVRjMEnzCE0o2+em9
sPXJys7K83NwS4+RrT2pt4lbOd199hW6BsJXAtIJjuWvXScoAarg+gMlCPorL41S9QNdmWfUbTnx
NAgKdwO3XrNmlEsI5qqH9vNQGC0gTN8DoQQ5j/YXKqu6Re7N3JEfqkN0qi3zwEuU8pY229cixCjz
VC/aHrgBurKFdLT6/LBtNjwEJsXcjlKnjN83JfxrE90O5GEbYC0ERSiGeEzS0ZgN2YHLNbQgjSny
dkTMXRDhU6e6/pGHAcpqlQHWe8uc0MqcgagSt1CmYaa2Df2IOG1Csl91IMew36g5llFPK2f7l60t
fRmGMOc/DfyhD2YJ3L57EfAU0EJOf+Ka1SwB5h+w2D2jbpOCVNBVrHrympB8V5mYpxvLm5xwkHh+
hnGaQyFmySigqumX0b4PDnmK6kDrtOI5DPfbX40HxXy1QdIDmvgoQReD77Ra5IwY0yteFbFyctBP
bYOtOTUdXatIukBBXmJb5KqgoF1jwn/2JThNI6vEjLKyN2vZUodDH/NuhLUNW8IxG9ZIiTLmAuDG
DH1c1BnFPz61aPq6vaqV8q9hGKgjoXMAiRdMQ18aBjXVOuxLSHt2bufqe/PpN7qDfsJ1YuAf3Xjy
Ttz3R6javPemwyvxrF3hc6s2mlkw63ElB6h1Q6emKrBDobUgWmmgA1CaeGI2HBT23TnmgahBbQRV
kTC3jPBeUx41Htve2m4tVsImR7KpnqpkxEpUzN3uejmp0fohnSf04KNhyI+ftneNB8ecsWhUqrRJ
ASfLP1P9Z45Iv8TgWhi/beOsJQnQzPzPDrGVnrjKDEmYX2HRD/NZRK7Rmk5ImuESOOkuWhWoZdwa
XvTFgZ0pHtnL3MD1iescfa8q29JSw4XUfiehKIebIFNtU33syJMERtsgwjCl1478nrW18z03Vqtz
poAQdjjBDKWwDwoF37TIS7uc5GPRdU9dX2auVN9StA8JJqcfds1/YYhGwxJFU0fz7eXZQ0Tfy3pP
ELNA1sAV5HsVfKaWEeXioTSqd83QeV1Sq4io489NUiDFYMcAta5VmipBnFmMqY5OLyma9kkfSZ8k
8YXQrpTKT3fZ0GWcqsDK/QbJEbB9gYcDzyP24sUW54nWo2Kdh+qh6M66X+22bWbllJuSiBoedBPQ
gaEwd4GAuqehdCjjiUmSueokhtBhbgbomOq/t5FWyp8g6UO1CaZJkA5lM7xRRkeIIY/oMm13vQud
vB8mdXIrhiY975GzcgAvsWZPsLi3BRAqkbAGFjjds9vsbPwKPc3pPOKROzu0wrP4JXL2aiWDfYnJ
mKVUVCPpcdjswg2fxV1h4fXmJHZky+fwtrVu0ITP+aLXm3eJyER+giiBTr6b0KqH3uGf4msS2K01
HkYLcsuu/yTZ6U134A3dXp+FS1AmGOwbUkCidV6m+TQJR9A695ottygPgZGOs8DZ+i4d2gUWSwRX
ZFTV2gFYQm41roiF2bqtPOXH2LnXH5qnwNkGXP2gOg4cyvQoiirM4xh6tznqO2Ju191oT/AwsfJc
Dbx9u0aBk0YWUMPQADymwnzBqTQ11HcRo8QFKg5QQ0b6n1Tu9lK+j9Plt8ODikDEAzwOEBRk7yBE
CUGYydDmRs5mdJVz6JCD7ORHqIWA72wCi0noDDZSGphAdPKd8+PGNtyb7R+xlq2/+BFMOBbpkHhX
RLwcxh1Gb5Cu/jKPvtOco0NxMM+GVf1Kfp+IldyVjvG4jb3mO5frn3dh4QKgAhnWSY31q9poDaJs
yT0njv7+hFufmPEyclUb1JCwOjzvQMCofH7GnvbxU70x7tAOaGkP7Sn6zB6K5/Z2+gLheqDYkuv/
2F7n9Xm83GfG7egTyLREGT+iRgQa38f/Q9p3NUuKK1v/IiJAIAGvmDLbm96m+4VoM40H4c2vv0v9
3XNPlYooRc83Z+bpROxVEqlUKnPlSn1nmIeyvKsX5RtataWSv4kLvQKhAFC2V3xFQpTNHv9Rvt2N
79pv52BhmkpoK+76TUgLzU1IjYD2+MfRn3zFvJqrxVmQE0uM2LMH1+fJz+v7RzY38ARC/oppqlca
spp+XQTGIwYXlvs+0Dz78QvmBv3UveQ3+/LReui0bsNy3wQTRzjsDQjf2MNwm6mygBtBKh4VoPUR
Isahyz4onzKbm9wES8i4IdNNZYWL87umqmz3xrIF3RqvB1Hkwf8kL0SLclhSkdjqs7TeuUM8HioM
B1g9u6IsDmw3ce5TvUweYjcZ6qCty+ZhmoriNV3N9KYoSVnvo9ZA73TTQLuVsKh4JSBj3JFsnheP
WHNzYCCapt+6aeoiL6szLQ1Zmi4E+fWUvhauloGf2xF2zLoOk420wtBUaiZiFedHFOuzTQRt6C/E
g0mKb6Ilj6MWFBRklqgeLlMV+VbXacepF4BNv4SETNaeLsO0hyS9o7jBLqJjXCL4F8GVEEy/mNeY
rCkvRxETUOtXpt3m3NOi2ktm39Tvs2JVBAQXF8sZGuYDnbu8yGiWjHARD1T1TVp3B459t91/rh+Y
i/MioUiX5Li2Q2GJNS3z4GPA88EY7PsqfYW4qI9SRXAdbaP1WmyhI9LyJqJg+bYsoPpcDzruZJo4
XrL6uv5MLQiN2F8c9iOb/KJevNT6rKPHoVI4+Iuj+Gel/wdNpf3sZo3mcD6IWJt5N5FdOQxBCS2w
NP+iWKT4S2dmKpBAG3Hw0VDulVP/djtra0uAVNbvSbRrF5/E96igeIZ5Awa7vfrrqFjcJcVNwpS8
ub1CTtKogSl62nN7V+iWr0V3TrbT6C1r9msUMi1IlSK0F0GdhCs5nnR0tKEwgItmUL91j23/QNlB
s/x+uisH9Ij1QVTs8FxF22bEVGdk85vibY6apYkit1y5NLpsyd3SqmA37RsEGZ7TafKn5L3QVLq3
m6fxBEm6V/p5LPR5AlIdFQFPksAc0x3XqvC67WwtSDzhIB2LEQF4+58f+toYZy0lBhakoXQAce3Y
c+LSCCvL+pYbg6J5cRMN1xOU1vGfJRuq07SloekYfK+Ryp8j6J30mB6vNc+RNSh859b+iZvwP1CS
fZqoLsYmyo5Ic5VtkJs99QqM6Qw4o/vrW3j5XIRJnkJJe2jTKhnHElB1hWkg34j7xPjD0Nwl/Cfq
teb6TTfejehAxo86fzFmtOQpfsGWTz35AXKyrZpBT+sd/ICh/lWWN7pzZ0CKxCFPZapid4htk13N
KZTsvpvI6tw4rv1utX/nyXuOJ3LNxoCjuOTwZDdafz/oD7vrCusEo5UiiDu3UC1jWt6NET5kRY9u
N7xhXG3QjNG/OQgnMOQcxnSSIjUwSdNfpvS2r63dCoh0poe2JAqa38YeooMAXfcgfjKGZs1zKC0t
/vdz2e7UhUVkuQGm/mGwTWw/Zb2GYSgtxnCDZNv+7aPGMaiONmxEMsBnrjgzJ+FwxQeWlGVSoxKT
ai/mUNp+CS6CwhovgiagWEiwgfljI/UkD05fG8xrKM2xxsCNdwYZMYjNY7JC9M1xFw/ka89Qtctc
liGBiBoBGt8o2kCQTTxfV1NjcFzb6LWfOtwz0VpeDKM3rDbmWyKNOdGDS9YwJZaXU+1oDoZn23FI
+3Tfr5nXxtNDWqE7iU3hyuwveg0JJafYF26+y9w84JXr50TVnbnhCfGTXThByKAKrs35T17mqWhm
boDB13UBjxCNZF6R/Sr75+vOacvWwEBHjQHiDngQCNdx8sntsdLSfLRqjKTdU4LMXHKMpy8kB+Ot
P9g4x/9/cJLXrY121e1VwMVvtZt4hvuQjY9J9FZNo1f2ioj1MikoPjyDdIUoZJgGk3ax5E06dzqr
/XgKCsdrkbjOciPoyHvqeB09rvV9HSlAt74c9NbBsBAuCVPmznc0JgOdk2Kq/bENejy0quKfavky
6aopkxtOHRz+/+JIDiku3Yk1Bo4RdQ6je8OYRzEo21j9gqtec5clWuwjPCtUVCA1ifeGtI9LPLet
lQLLNp5m60mbfWJiSGzqi2ko1N3ZRlDzXQuaVmbunfGf60az+RnxYgXxE328GOohGWnJ7IyVy/zH
SHv9Z958synmEkJTy9fxdF2HfTErzsVFZkCs+ARSMtSkj+aqY/iKrMPkhNV9LU1VI+TmBzyBkMKC
hJnLREdAaE1y19B2p8XNbmzTe5oXH2OyqLJlwvCkq/l0STLTmrCi406PXbSb6VebPNoYf1gk8aPb
TjfcHF612Nm5Y+311mfnqALjrYfWGbp0LNzaxfxpF6tNumPehE02exN/0YZfUfzuJHc1fzWcsDW/
YF6Qwno2XgRnyNJBSTVCkOUBcttkgdaiWtYnd5Rljy2r3zoOnbTpZTGTvRaPQZ69Lua7odQ92noO
nf0I8SNP/GxusqWGyFcNCfJfRfQ8NFPQu36ZPUI5vhiP1Yq32Eenojlu+iJRQ4YrAvVHvmqhzafP
lQXUxAiq/tXunqJpl1Uv13d46w5BC+J/UCzpIZtn0VBrFCjUwp0+4HbdrcaB0G9EcPYUj9mN6IHp
IFeaonMKzRbSqUntpbIMHa7Idd60Kt8z/r642murV55Ws7uMgitNE0XDlgJUfqpb0G3Tph6gY40+
tDca3WZ4UGIIONHvMEfBY6rEknCo0lmFVIGYiuMQKvSXzs0F1QM3Ji0iFmh18J54pD0uyvFFG9Zx
BiIdDFqyMupNgKzzUy+U51yM3UMMphoupVqMZPup5hi1zQWO8wNMW9DpUE/tvOtGuOFNmY4Z0uKN
CqEJ2dSrBh3luY2ACXVUq3h36xCD4ReaeRlXfZzNfTMtE9c7kil4GZ9/HJeg3aHWAcWjx3X8p5le
7fiVqrTwN04VFvRfFHFDnXiMNa8mWmhA0ex9M2IAkxOyKGyGr7HZ+JNqeuvWHQtOIGQxLYY7CWOg
zuFaZ4k7IuDsEnojPyY0JYKUxOizvR6MKZyGvaayi61PZmAPkR1GpR0Zk3NIWjuOVYhgEG3FQYph
Oa4d1vFD69w1VhpcN4+tE4xmeRwlkDoF+/8cy+mSmkQOsOoy8er86BpvSf3pYC4n7X+uYODCA19H
3LISmAcopAiYQDuUNnRpWBFnExDBusbQNgx2suI7Aw2zpPhrWhII+SdQ8vsefM+cNrmA0iYfqmsH
jXyYdPXW2nm6vqiNoV0CCk8oF2RKKKlKoViHbmY+x7SGLmxb/KqiuP7hcEP7nEjHXzubRDRc6iK+
nWhS3BXrat+xhZT93jDc5NhoHO87Yq218QSGvQEZ6TVpxkA3MaD4+g/dOj2I3yBqCI4/Goml3ed0
nrthsWtEqAUMece6J4phSwWUEsw68ab263W8LVsGYwQ0ClFMAtnh3L5iNvCRd8BL+sbLa7DDv84I
x5n+5KSJwpY318YY6jcEWWtwJs+xMDiiHkyxthWSpB8zSVBmsPl9G3P0qK78IS/q9IDFqygIG2lk
G52HmEyIxigXyZZz3IhDSG3KwRbm9Vdi3RO3CCh75uSZkDlI5pvOCudWAbqx1jNMccpOvKBlr+1o
OR33MZ/QW4s1KJfvImFHi8LrwXfti1EVLwrHKt29Z5DS9s7LFM+2JSDbUK8htr+HrnoOzphhH7iB
pnB+dON7JGX6ZlfxZ+6+Xzel7SVDbdFAeR1Bo2S6uOch+1cMUFXQ73kNxd4XB8N+zDWckNSOF4Wb
2kqO2IaJRhtRFbz0wklhNinSuhzyOix6dyp9ebFjy3hd05kYvjkW/deJmfmBWCX93dDB/e7OyRh2
IxQvvJmNwxHtEfQTfhy/DVppzouT5TTfa7U1TQFrxiQJ25HlHzTR5qBkZhdkWmv8jlcTWSzDiI1/
81zFF/y/HZTDtRztVjwyYKiZDj4oOdTuwzIeh8bX0Nk3oNc4Yu8c4gUoiLBfc2sptnTrLj3Dly6b
WnegWRTjC8brMct9K/3gmR/r/pK+JeZhpp88zhSYGzHWGaTkf6YU0T8RRkPIczL+o68P1vD7ul0K
u7s8F//dVem65uNYrLOOXU0SC1co9AuNnRADd0uoiQetMNbwOuKGU4UmpNAkdpB+QIH+/PBrk+FO
q7lyf3VvFifQR8dz2x9ptLeV32wLCtkUA0xiqMUgo3wO5bYl2rFisIhn7VtdBXSdPScPTVJ686pq
+tiIDND9hQ4WRKmGe5EhsnrI50G+jvt9iYpfdYdIP8yyn2NzuL59W3aIziK8zOCuRS+L5MmMUWfR
WBjctwYK7ndlWwN4JIWVQMqgr1dv6XSSeLOrV3dMc/opKDO0jAVNPJd/yz9HjfX0lwifd+LGu6K3
9NHUQdJO5udu/Vmnnz1qjkuOqsuqUkHb3F9IMIF3ABXYCz1e0MXjNhuw7GLtai+yoSnHjOqzdu1P
rbC5f32Xt06eAWkhAr4D8tryJo9xEjkgp+FYNOhhi6G+A12FCELa12E2DFTwKMQQR3EzyI8O3dKd
3lhzjnoqtizydPKK+qmb/zAnRei0dc6hiGVCVwrvWiKTGsYKTXRWWnLfgS5J9c7B9NG7Gyjpltq8
L+vkCO9/fW1b2RGhcQvNFcg128jxnZuHo7Utx3Ab3EH6bz3fI1r3jCH1IN0wzhjW5n6t6/fYfM8q
hYDdn4Ki7NNOgG0pdTHzIdd7E8CWNvrNAA0MLcjcJxp9Jxhe3Uy7NLpxmz1dD5iv1llPrf2Zxl/X
+qFTGe0lwRP9L6c/RXJ2c7+U48DwUzRMUKU4l5NheKQMqP49syFh3R5IeRevAXTgYw2Udj+q5n9x
iSClYgm9bIbyj/QTbDMyY8ts8KcdN8zoY5JAIK3+qvjYW2EkwYsFIjs2IkZZVILYPSkxX4j7Iwot
064g36Ny7whDbnfZctNmo89AOb2OuuETRAcabhEToStEBM4tTE9txO111mD8dPnh8H48kNRpw2Tl
+fMYLe3xOtyGU0CDO1ogdZxVCtHsc7gkHlOncfMGY45WxxuavAojg+Te3FsqudWtlaFYByYmBUse
wx/OodIiHt1EbxvfMPk+aasQExmOc2of+qFTHJeNyBiUBijq49Uu+pjFqk+8+DBNKDp2gHKy/lDa
8z6xO8XbZmvjIJuHwieuRzw1JROMEk1vmFk1ftbjmTzG3S870YaArH9PGEcODZpw2DP4TkGYPV9M
g6Qb5+3UgPtS+ZY+3IJQEbojtDp1e6/37UNOmhsj5zsjcn5dt44tfwfqsRjTgYHbECWVNhJVmyFL
7LXxSbSEfbSGdV8cjXLcsaa9n1iCB0bnlRiHWZZ0Xy2JajDWxmUiPiKSV2DLo5NEWns7VL3ZmHrj
8wksy2LGaCxzGh9Q5klCK9MwYNceVGP/Lr6sJc6dTTCsHO4F4pLn+11CCyXNOfQEU0KaXW/n8aez
mBxDg1vVXKVNKLQ2gIEDXf6LuUqzmxlZlUFYEHXexbONKj0mnKH+N84qvsMWFGiGOOtooSBoLz1f
VcZNrcYYEqhtL7y7rR3Gn0nWO0iKmGjLv242G2ovIuWCLCe2UbgVaQvntB+mjjfgVPvVF/exPswB
NQLEdKnXZV5+14dQM7iL905AwyIEa/aj2quaaTcWfPYbpEjOyId+iif8hjG7o/Q9sb8iUalYqApD
2tQl1+OhdoCxVo/R8IhO/ix9vb6XF64MjJyTrZS5/+28dhhHAAhrXXaGURwwVFDhyrYg4C4tFyV8
zNaQWQc2yFmNFQFCy+xdymxIF+SKVVwWZrGMUwxxOZx45BFJuKrXgNGERRJmT+Wbc6cfSRwaN+4e
QRSHNoHi46iWJRlhl9oJGtkBWazoaC6hZq9I+VwGZdKiJBOL4TJRTwJCe2e/Jj5pMXaRviCI98rd
FEA+0Xce7ZvK11WZH/GHz6JBCViyOzwOUuQ22sp3nounMUCrm/OV3hLMQXCONsbOlTv33Xgf7yNl
S9EmMvLuDAUtMUZJnIiT78jo2PcpBi/6rE49q/qSfUISCz2sAYNQyPzjuu2LZVwsE69C8JVx87ky
zQfuxS2GtgcfzXhcxtEz5jjQIRrDAifaLxHbK7kKWwcahurgfYSAD7HD+fJw2dUur3HPVuhT0Oeb
MvuOqSzXV3URB4mPd4Ih7PZkC1uz1ZCbBQa6edLfY/ehx0GWqA7cRfAqJH3xlkZsgn7ji9pPR3tR
sMOUgehNv+GvTJgF2TWOhyaUvy06SlDSgpKJRHOrIelX0lsN9J8yeWWg7iauZzBMGfebVRHebewg
jhba/qjg0OKNeb6DaPp1GdJ6pc/5Y2NCudHC6PRlb3Ht7z8V1LUwRwVpR2YSXTpnMWGNXeUj9Iuh
p72kkJta04cEImmd1bxct4oNb3UK9SdFcmIVEbdqfe0BtbDGm7vqcRn41+sQG8YNi8AANPDmTPeC
Qt5YJRoQOCCmMQ7KyHzKQeJOctUU2C1fj7KcGDuDgJFiVeefZ8AQkSkuFsgZTrthfUmLWy17j8mR
WoGTYjxLc7vO/pQ98ALzdb5cX+MfzqHkM5CuwrdCLQVTtWQeMOupnScRJg6S52kRI5vvnGOY7/M9
2hAXb9m5zxqariCoM3hv2l7FY9j6ioLBYOOEowIh8490TbPHNKeQgy1jKMDhSKS76wvc+ojgIqLg
DuaxAw7k+ebSgdYRQx+Mn/J3Wt+s5FkZKl6+8BEBQ3UKqTgwqi+f1yBQLaw0GBqp6G0+Ba5X7UZv
fk7v12cUqRpt950cVDlAsnWoofuCYjXKUqBcSod65bTuaYOFlegYHW4+u7AHkzD10NM5eKX3OAZk
7z7wg/kQHdoldI6lDy0/6sUQXFb9mA1dA+zAyY8h57ucr2XLiw4/BhophutlI9TXYygY9E/ZDr1P
+qf9kvoxunlS/+HX9Q+8FTyfYct3kFOlRl4Be/zMfy830JwKG896Gr7+dH6t+xkC+/1humO2lz3b
+1rMrFGmeDaN7GT5wsxPnNHQWBlvxbeoQ/fV/ESCCd27dA+j8+dQu38mz1xBJb5MAUMbEi4J7aAw
bZHSkyBx2U9xC+q+0e+XxF/C7h5Nmo9dF+ZPswJsY3mipQzJa6FIicl451hLnNft2nI4wvygl5q3
ImuGLtfr33HDFUAIADwPeEGE1nIe1KF1k3LHgAkthj8gRW+paAl/vInk68DeNPFAhvTA5US8KKqS
rqptyBc/dPvkw5o8SIOjdeT1Kf9MQgzSBMNERV/ZOhpnoOIcn9gG0ZKyckqAgh+zjw/gGCP+PXRf
+Yd9Tw7kEUyWdpfcl7cGvJ8i0vhTDb9YMXw7etigiof47xzcdteZR6UDlfwg2jf32dG5gU7w/IM8
ISx8rt7TgB7Tr/lH+prte8X1ueGgGJIQ0PqDti2gpRRs2RitmUQJYsPqPkoe0ubedn9P5PDXZiPy
LAzcMIaORJlT7+RphWHmOZ7OzbthfbLi720feQYkVNBJalymHKpu6JfcqiqfDyDO5AGpHs1BEZ+J
ryB9JbwPQAlCYgPceTlLTtAJwKByhMeesTfKL5Ozr+0Pix11+hLRwgPHXfHUuzjQ6AYADBgUglCF
L3RuFroe6StCMwiN9LlnLAE3Ks9O99e/jApEeu01HNq80QwQGmHoFfoXzWrfqT7PhdcQfQ0WIhc8
PqBFJoe2ujHNbJ5zNMWDk5iYwYR69/VlXJjxHwRgQN6RILkt3bP9wHk6Euhvzo0bVE3guC8GCHW6
4u22sVvwe+jHogSJSygzn3+SqG45omcOTbqm99Ai4E3LR/zXwRCFEAkYOaBZQkoDxNFzEK2rE9pi
+CeEQcxnc8CUlsrYk1jxzt9ayimKFAwsxRQNGeqTGNMKxUNd3xvp8GjaKhXwTRgT+4VmLwvJR8m3
jTNSkWyFyNZY0Lt+Nu9tKBWTcvh7M0YTBTyZ0OfWkfE537Nl1QhrKciHHcSn4MbtxvSgXnrdyC7S
BPgwDGfRZtBSAQlHviTqpkIek2H0AqW7yU3Del0wElGI/2SYJzUFSaLK9104HQlS8gGZwxt77lE9
LlPLr/Uw5d/jqA/yGXkKyBO3e5oqbiPxF8/cHHJlSNvi8oVML7hmkonba804FVp6jtMhlEBANvGQ
5nzPVudljErFzXCZjBd4QkPMIEKGTr4aksgcoqEUMm/QvxmKkDMofO7rzK/ttxwa0MZzkny68c31
T7m1SpADUQJA6hitXtIZw10ypWWLFJPZ3sQJxNKEut5tN7terWI0bbgmVBZFQ4pFMLrUla2myou1
qQGFq/9YmtHdUOQD3ou/B1fVTrQFJXptULvBrQGdk/NTYFV1h54GWAtlo+51Bh/unWTp73jXaF4f
L//CU2HmLlpCUC2CJrF8Q03E6YwInQ1+S1iIKo/nYAogtKP//lthGomYtYQ07kVg60LpFdaDNv/a
yO0gt2MbVLTqOTUKEGGqGoPWq89/gwiletNFLgaNgOf72NjtWLQNRPSckf5TLPOeYGT9Gredlzn5
rmOV4qbfskZMPvk/POll0s3gg9gJ8HiZ/taT3u+q+WaGNFSnNc+sVUnvbPhk+xROOuILouumyLGh
TjWhafkLmBW7Og2v7+EmCGI+CFtB9Rbe5HwPq3pxHWgQ4kbOybExn/uRhpD/VtjGpsWfoEg7F5dD
m2dCbmdOyE5vo8+hb+7N9Wectk9/vx6UmIR2OYIZVJzO12OuS5at2QJPPL4Uk4vxmpqXqJzvxg2D
nBzYSfgHohby1W9l1tJGmtAm0o0g0T/09CNCbamKuucm/V7az9fXtAkHxX2hw41uNlNa0zInkBIW
M6y7ld/Y+V1h/kJJNmT/cIhUjubrdbSNKNBGzymCAAQ22EXJ57b6NOgdaGx+7ro/tcIJzSpVvAO2
zAHhmYlEN8I0W85U4RDpFunga/F4PepDFQzT8g2ZXEyapIp7csu+ET+hhxYUejDopUOUGlDyrmwo
y2RQiMSk+0I/dKRQOIbLpBVux1MU6fJgYAJVboMF9YVV/tJWym6i2WyfajIub4a22pgAzvgewjIF
UpJ2d5txVAi9qs3cR+JO4ysrQzKNx7//kthiFy9WsCygeH9+FoYCOiSFmEluuNGTmfKnuXm7jrD5
ITGT2oQDgVyX3JxAYlq5SysQwCZNb0a9NLL9bBpNgo4S8IP6ZFTlh7YgkW4At8JBcgMmdL4o9OKY
UUfhhNOi/Jz0jzU3n7mQeEByeXd9dVu2g2IMkiO4zaCbJ/lGuxlB3cfcB7Sj0dzj1Prt9uUNktyN
wj1uHTmUx7F/NgrWIHScryntzapexVQy6AF9rRu0/IK5rljMZZJLslEJxE0XGiUMJ0FrDlEx7TFU
i61+TBOPZUHdmL6V7JW9dVuuCypKiDvQkopOA8mZGFrc2itFgy9v+2PKzOOaDndRMR8W+OWoHW5y
qw2ufzUVpGQgY82WqIoB2bYN2jSZNzs/e8wkiaMQKm9V+i+cMx7LoKCLFzMy4+ffblyW0YqF/nlf
pfvB1j8rnd/UHGU1m9z3SxpopR1eX+HWEQD9TEx5QbEQjX7nkEmzzjTDzCbfRg3FWvXdUla3Vo1U
uUMV2ZTNuB/OQ1wGAMR/51jEBk29HnAGMJ8P45Unz0KsYMe7LP85255mPjTRq012lq1wqVtnD5lL
BONCuOKiMSiBPN+aW0KCq7M9oyqfIAO9i0B3vL6VwujlZ9QJjNwU1KGhC63ogNHbOIz7dw1556be
JRBbGDPFVbT12cByw/dCZRQdKZKlxFQzMlKIAHmGHnIHwpTbTLav9WD4L26+v76yzfN+6iglK4nd
0QHnBl+LDeZD2r7Ujl2j6WbaFzTekbX4Oq/0sy0fM6aawLW5UAqtaVDHXB2/4dxmMjQPTCBcCC41
tNYL4tUZhm1YxCuZ4n24uUi89ZHiwclDp6sE5dTask4rSEys7x3jpnfNuLhHsMlnz7ImF9Msxqxz
PDaR/AGU8uSFJGS4dTD3QpGnuVwznnM4jPglSKGgee58zdSc6MQRBfjI34YT85aoDmLI5VSqPuJL
iwWQg5y7BVFJ9L5KQOY40cF0kd+MuruKfZtLCHVUBzxVwaNRHA7xp84PxzmUWPNJtp0aLjdnC1DG
0nqdG7o1wihVCKECka6lkdKuMQQBqIzCuPvhaiMERhSB0BYGGBxwJMiXMLiy84VgZEqrzzFIAjmG
17BiBC2z2JmaKkmyAQN1RFwCGJ2EqEFOPS8Gblj+R1Wrs7+7urW3Ixy5mMcKR6LAkfnYpoavOJlo
zIHeg5dwbddpcxhR1SyMTRh0sgj/i5tG1ujQXIgFdw3Dri3R6OtOjcYSVldeP0R/f4wNUEXApEdy
BQ178gsnblqc4QLidSnmW5VOiMaAPLt36jRw2m8MikgOBuusKpnHy0hBFDnwkkMSFy0DMv+YpV2S
RSlQMdrrC2/bd8JxsemozOsYpEMxk6qM3fC6W97wE2IyFOjBgseEqXDnpjiacVYMa1pjfo6+G80f
xTLtV4QnC51215HEX5JO7ymSbCVRWsfdPAOpd94wlQO3Tqih8XSdv1GC2zxsVOUDFaB04RR9HUHo
EYBJ1wjOumU/ZNOOkY/UdsJO+7RVcw0295IIrjVGel1eqAM6dejc5TVGlINdkTzPZAl0zEdXTQ3e
shPQwP4XB0n282/W1lznEcPCMsNETvfDclc/ynyNfpbuh6PVf+12QeEAyQKlCxvz5eU4gaZ8cFxU
Ov287d+QmsEcUpIFlcknRaS8eXtCMl4UYwRvRCZfZtRICqdBIImMyo3pQLYuj5sw6pJv0Tj9Wl3y
Dvlin9TVk4HM2nXzvNxUPHREwhVPR5TcZQ47uiHjUY8LtB+W2dNowE9S41GrWz9HGz9fbdsbqaZI
Dl0aDDBB6UPYbFjoqpAs1Mkah086MNECODAdUotvRpoHS/zjX6ztBIecG0xEm27MTOA40RTcV0Fd
xb7bPGn5ziEKf7K5jaAc4fmBPDkqxOdQtjbkg0kh+1+j3BVDNxdp1wYzS1rjQK1bp1C8BzbhxHsA
e4gkkUxKiygvqTGj/2bQ4/TQrMzAczIrvKWslwe3dDGNMY3ueYHpa9e39PIywqdDoQPVB9EqIose
mg2Ba1nQD8PLR5HHARlZVwnxby7uBEP8/yfxTpZXZqRPwJgz+0c/5rdRCvEmByruLjvaSeuZmkrJ
fQvSBsdUzBtDy7gcmYzl1DjrkEDA3fiiab4bf7XXYzd9KSfIIaiGgl06aJRDT8BEGuJkffVAosTO
Uu7beeYn4y8rA1/SSDzd/A7pTS+ablOqaGnc+mxCvFUIL+j4dpJ58iQd9UxAasa6m43+Zu3T3TAx
xV13KZyEtAnKvYIcgY1Egfl8aevQLAhV0F9IJkx0NF/j1B8dPON2Fg1I/NNE+qb8RwPlv5wVuZut
TUXpH88dcF6RBpDi10zPoHjAcdb1ecZAtzQs0zfdfh/YTWy/VCaEHbMv14/Clhf7834ESU5QicQv
OvmMbIjjrNOwp0ZCXofauBlKEiZ09ltMQbwOtXFDYF/F1fr/sOQmcQdN7FaVY1+t/FcCveESvB8f
anJvbZyGaVUfST83ns7dR0eP36+DX750BDY4TKI1FwxYKWqvhmTsBh3NnG4BMnv0AkkZr9ILz9Vi
v+IKx6YCk87Guo50ztDI5I/mTzfek74IiuyjacIZGi/X1yX+1Hlgdr4ucWZOvl+7dnne2gLKeCfF
d9y4/+LvI+/L8EqEDp3MZov1Pna4i7/fueWrkYw/SKkF/wYCE+tA1dRRepNMkOut6dYNjB4kngJ1
Nh0jpa4j/Mm8XOwSyN3/CyFnZiqul3qRo8HWfqxTn9/Nx3y/PDWf1o69Mu87/w0Z/7AOu9DZa5Nn
Hq/Db/otPEfQ+wUu/kXheY36ccp6XKu23vu0QhM4+Coq+ect5y/ENv8DIoUJqF6aTjsBxHTfGvtY
FujgcxCLmX45P5Y/r69o0+pOwKTThJzT0tAKYGTWPAMveeuve9eED0bpCNPdESojZ3du11pVoX+0
5RxTQA3mNXha+XHxZmSdwr43vw0iY1g4iJl4vZ3jgEiOw4qpk6A+JNNepxVommNSBYbRqRpiN7+Q
C5oFHC2CRvm1pulZDiYu3J+rt2HPbjJw/Pp/KM89vfpiRi9//4nEUwZlDbyG0eZ9vjB3BTGlsmHy
fPnoO3DVBkXdbWvn/guAOv05wNKsTlk4AGDTdxuLaOybRHVlqDCkr5Mwq+6qDBgL27nZs0kfEGhf
36etC/B0GdK54fqg86EDxDTeJRkyxEc+BEqyqWoh0oGhGENDBhMordntyibfLb0L9dU2vL6YrYsH
pTmE8Ggqx7ww8TNObgNbI24/CScg+j2hru++5ZhukbOflfv7OtLmgk6QxLaeIGXusCC0BhIHh5CB
/1GyfdEpAr6NUij0pE5QpHioIUu+8AnbNqbrM3U0b2pwbUNakVn522j0QeL2+HCLn6YssNB14lV1
uiuK7KFtZtWPUW2uFNEXmJNcWUK5YLjRHt3X5Rn9aujY8Qzbc/f6MTosQRVmb86HaujEZuB0ug3S
WV4s2pElw2bPjvs+Ic2ervWuQJrTrpOb2bKgjpzs14kESakSMt9yWifQjnTKE7xxB4tg0XF6P88/
Gjzvp3AGrR2Do43X6za1gYW3Cx4vuCKRuZPfg6MTJWbdQu4mhl5Y2f+cagcf16fT3hpvlHNZtnYV
cGgGR18U8t8y661opsxlmGXsO4n2YBkIS6EoiNGmfo9+thw5iyVh4aJ3HuYdHa6vdOP0nEFLp6ew
2r5rC6y0NO4zHhbNexUpIDasFRDoKYNIAQhNMm21YjxKZw2aWlnznA2BZoWZu4vG295U5Fs314IG
IfA7MHwGHUvnnmBccoOmNrZxZAey3CT1e6ZSIN1cywmEFE8XGovzKAVElYbZcN8gf4Qk9TofXBXL
YeM2IKLb6T+LkRzo2k7unHN8GBQIy/Rm4d/m+HnMflz//OK8SuEoqP8Ip/EaQZeI/JAtSm3sSL7i
zik8TLl1/eq7GQ6Ym6Wi0W09ZQkY8mDHQrlODCc7/zh5ylhRJ8K275eb+GV5SPfLT+0YH0ugDYpS
wpa7PkWTW7xttJzqkJOADNBdss/u+F2yS+/RHr2L9+ue7ltlJ8NGHIqGUBR1xRxCKCRKy7Pzqk1W
G8tz0awxQmmwV80E27Lu/yJcpGtzgv5kQygb6drTiBa87lgqhUBFiCGbwymGFOU4oPRM0QiM5XkN
loei8tivNlx20UfyTdv9i+cWJlGBz47aMSqdchiKIgYZVyE5E5f6HGQlasiIglWKcFsH6QRFLhjY
fPgf0r5rR26d6faJBCiHW0pqdZwcfSN4ZmzlnPX0/6IPzjdqttCEvYG5a2BKRRaLxQprAXtqQPze
qW8tQIrlQx6/trN3/SCt3RhLKczKqX7WCWEEXWILhUu0ho6HFHQ38aul3OTz/XVha6YACi809AJB
TEHb+flZMjujzpKqBuzUVMtIeekNAfZj6BqzqZHrotbsGoVfAD5CEkg2GL2EDg+euoIbQqHRaeb2
MInWPywdYErxrAfeIWYOGG00M+wzGfUAgGgplDUXVKiFJyOjFRfWvRp+mEq2u67Umhc3McuKUVq0
h6Ksfb5+LQLgASgTpV2NqPv1FZGFBy0NiDYJJNI4rxOeMCasr5SqAykRjYRzFwS24LbaN3O8mST0
7Wyu60VXij2+S72YC7AQStNMfIjqxxtxKgkINYkfu1nmNH5rh/WdgFD8usg1U1yKZC7Eekh6MMQj
Ls5BDJbk1luryydFDXk8uWvnCzaC5DzlxMB8yvmW9TOeKIGAUzy2QMZKXirjxVLJYOykaOvzuNnX
1/F/wtgkTdFmU2HIEFYG4XZI82M4dVtMKu0iFUjjxvxL1seOmAJYtK6v5pqvWmh5MY4gxoMeJ/Ai
hUaRo57HQCZzdEK/HkfQ5cghBimXkhir7Pw2Tnuq4iCXP0NJrYHzptlFMh2NcnQzUXGAn3k7mu+A
EXQKwK2LpRc3Mmn14VYun4JRRakJeA4YELq+BKsGhV4DCaVC5CfY1pdcEVKlNHA2Rz3YNg0cdtT+
ruaa43RWTyXyr3+aW+i407k9SQ0a3RUBLlQXnxr/sVVu69ybv4Lp9R/UkRGLAHEJ3ehsVmewql6o
ZvjPBKjxE56FlhHbzfRxXcqqNgg6gCIH8IaLegS4x7OwUiFF1JN7fAs4Q+MHf0ycLC32rcS7FFba
52A9C3mM9czFPMOVIQzG41Ymtfg1hz+KEVTPnbpBNQg069OTLz4b4M/QU15b6eohWQhnvFwyCj2g
nHs4VDE9mNpjJvqPSThvDKzs9WVdtcWFJMa5lYoEvngTy1ok21T3pvhHx2uCX1XGQp2YdtChdYLx
a+U49GqTQ5ko/KoVx8w3UeMJIZcNh9rzxdXwLYeNggIcd3mgGLHR5EqbwEVfPwo6ADukYFHHMv+X
lVuIY45XmUSZVidQS2wSMpdgbxnszPoXV7EQwlih1Vq9HNX0MTY8VsM2bR7iYPcPFrAQwdgaeO8C
4GtAD0mDApj2kUMbMAF/LwR9U3j7wyMDrYGxgSADybxSQEhRHdFVW4Mdjtdbu5pioAg5gCmRQLDH
zoFFJaoOxigiyDI/u+kpCA2Cbls7VG86+KUxJnL8aGb/UBPCu/JbKvVbi9wcHriThakIXKRoD21F
W7d4edmV8wOFMNqLRkkMLLNNmRW6B+AL4MfVUX5OFDy+IiX46EaNxDOQs69v1IqbxeQlqAkx54l3
Cxs3DpM+620DfyBIX5JoOPqU7IR8ckytIUr8eV3YivM5E8ZYtzEGkhwOEJaBa32sEeuQYeCUB1dX
b6EQY96YpJgVqUdqZhaAKC8/y+lD0gwkFL6u67ISUJ3pwjjSoRHEpsQf8P/G567SNkY7bTOrcmrT
Ok2d8owuRlePeebHW0L6+8L89Fm2+iGj+4Uaq45+jqy4nXg1NfrtjGc9042u8UKIaXaBVNbQLRCK
XQbc3KHlUWPy9GCOURepxZgG0CMelUPfjgAzsqAID15jJcY+04T+vtAkxNBLgXlfWIPh6e3RbDdj
LdPzBJ4M4JZwbGJ93QwQilGUb9B7nUtrMynTQNlIy0KFozSHKuLlnP6U0i+35n8i2EsvLQWMMgoQ
oW2U7QAAFNUeSX4Qnm/E2+E9OKIJ7AntL6fS892kJslH9jvhfcRarIRV/f4I5irUmtrMK5rcxfxL
NxBLOo6abYJrJSflmJBOslEZ1Xli113Vt1TGe4RWL7RSAalppZFGuc+y93I89uFIgpHjRDgbaTBO
RBmjpKlo2lVHl+sweabAi17W3ce3MvQLFoZZCH1RNhaVgAetOZAxcIfYyxLahezEkjfw6Jl5q8c4
jghVxHHOIHCuHLC2zPNdNCR2FzmDwmmwXz/a36ox3mPIrazOREhqRG/qkNWTSC7xsqG0NHLtHDD+
owJJQ9tFNBqbbGF29Oi1zn+0kkp68UceO5NM+tG77vF5RsH4EkxOoTdThV6K9NL5P7ipSt66Md5D
qnrgMYz4/60V/hSmAaBD+WtbapvraqzFTcvTy1adWnRp9zM17hKgOIK5MeNtE9ipIqL4dwL1Vy7v
NR6E7Vr2+kwo4zKiWh+zTocjhqGbu8gVSyJt80O0g/9QZbu6FZ7gQ/LWua7sajRAwWXR7m+t5bAR
+fgyxAI2yokycacgH2YIn0bKa4NZtY7/SbrIZddSJILxHJKmOiF6XZCy+ZdztZDALGFhGF0n0rus
NhNi9J8YDgp4qJOr9+VCButjzaqJawW2oaXvuvU4B2Bvvh/T1jGU14THWb3qkmS0w4KwBZkEtkYI
Djqj0iuQVIjyvSKhWmM6Y3PsottS4Bzd1aO1kMS4JNGKuy5RqbdoHkQNGPSuVfI80roBfGvDeCQl
kKNiHqDNICBg6l1Bad1cdqWyJZVkF/WAcQkSKOh2fEmy96K3h45zsnlfwDioqawQW7fQsim+dOUz
7ziHafXOWqwi46Dm1Jr9bKQa5i/B8GBJmBW48zscXCdrYhelPfv66eUYCIulpc25r4JsHHFovEVJ
2/Znewg+A2DO97xSFE8Uc7j0oZbnTqK2iPykQPfrLZre+mSv8QDCeJKYI6YkRTsYDZU0COhTPkRC
aEsN0cfPkdfbsOr9MAuKdmUTrWtsx0o1T23l/6FeMl+FViaB/tFqdw2vG3v1dC3EsKdLjtImoAnB
2fipW9ibo+5z+kNWTXshgjlcrdlLnUFfjoP5GLa/J3V33dJ4KjBHR4uB0h/48HtyDnqQBADCnaf4
v/+bEOb8TGplDj1dJ7nXMSUCeLrIU4K3/ySEvd2zuo5b5AnwLsU9FMvuLGgAOUvIf5PCHJe6V2K1
odlSyXgO1R9RAMpiTuvDJcIlhdH73nOTOShAZASoCtXEAKLudsiIdvtDvotvzTvppnLiV3HXOGlL
VKc5PoNtMa9IdRA4LnX1sC6+gXkIVCYagE0a842CZWv9SwR+27o4JtFRsnh4+KvudSGLnoHFk0CI
5DAxKsgKyp8+BqTmKn0RYwWQG6LbWpZTVdlG07P36zvJXWZ6NBZiQ7/IJVyPCDs30lHa+EhubmR3
+J3ZMfjOdrNXHP1D7eYv4uY++Gj2L9flr0YcC60Z59G2kg5eI6r18EMtnwVl3va1vkklgPO1IDnI
k4Q3Sk7/5cXbYSGScSZF2PuDSYOctgRMbUgs3wUcLwFlznXVOE7FZJyKoee1BNpGnPdpZ4IrbngF
ddN/E8G4lLaeVVCY4YyMYC0fH/L0gztZ8IeG4cpysbfwpBhlYc1QIz42duFJDxFBl9odgtB6dgIA
vubAln2VN/5D/Kq/imTYyjedbTnPipcBQPq/LSpb5apyU5i64M/mPaXdndU8qBHnslnfNwxs0Go6
3g6MfbSpMlQiPRETMIXDeJv4zyBOu75x647lWwZjG50ONHTJhIwonZ6jDDSMo7pJRp+UYKPMVV5f
yuopQ0MKJSpBGztLhVTVWi1nCoIOA1NElQ6Wu45ysztVuQ/jncgrY6xniNBfoaI7GjNX7JRPpudN
NmYTMr0PzQsapGEi0RFzdRrJ7tSbhlf7XT3RC3HMVVH7c2JNBtSLxHd12pvVLgTXtLm7vmeXbLH0
RlqIYW4DgO7lIF6HVsLWvJ9c8RTtlcJJX8sfNZF2sRfvkzvN9t3rYlfNcSGVuRe0JEWhLYfUVjmi
n1EcX0OBoxl1ExdHHEN7wLvAbl1gFA51KutZgKJG2uw7cSslbtOB2XZ0msBTjZHMyes/6LQQyHj9
upOFRBGgU2pO8lFHSGz7nYZ6pDj1nJO2EjqCzg61agXMxGB6Ylyk5GdCrUigtOn6sSdirDdeWxYN
J1pZ3aSFQozPmM0yiccZXYedldzPeWhHgXFIRw6lx6qdL6QwXkOGg2iCDlL01DOV/aDeZeKNxpt2
+YNMcc0cmCVrdb9IRou2UM6Bkzd2KtZED2+q0h2LF9DGm9EBs3ORf+ibhym2FW1j/dOLHaB6YDyi
XNAis56DGofqoNMyG+pfynjUph86zwevWv1CBrOaCvpuVA2VDpoVAIhuln0Y7c92diX/q1Ldqthe
t/nVzVuIY1a1EYIWgHpQSVXftOlTkp9068BN762YO8CndYxwUpwzDJWdh3PmlGpFTveumUa7rz5C
n2ODq5a+EMCs2qCGalQaEFC3XpLtM+VXwINvpP+CtT8kocCaRi9IHN1zHTCLLoRmAHeuTEX+UIbt
3gI8ujt3sbZvMSt3A06dBBiSDQ8XZG2L0PNqohMRcx4XkC3ymI+alYPKNNUfDOMevY6jfEh4eZq1
FQT1BMW8BuLWBWLSILdCWYUKPV6y40fiLtBmR8gV77q9rVgCuikxgQ1zQHKNLWI0cIdCZALvSsSI
uy2GvkjSsuJFoNSemL06k8LcTr0FPN1OhxRBm+5KoOWHVboxzOixQUFIR0XoulIra6djh0BMimE8
IAUyphG2aaqaI0XU6kK3qJtPpR1tXRA5BaBVMaATAjw5OvwBWnpugQbYZMRsBJhWH5dveY/ZGKm+
s8J/yBmiaEAhD2FssDn6GYu3lxHpmaaGwF8C56rmmlUSP4h6+DYnQexGAFzPfNCfx/prgZZi0s/6
yQ8yhYjtDPIXv7J2SaPx6ALW9lMB5i2FYdSAu8zczJlWStFcAdOiV8DZGYKHbb7RWltKgCL8dH0v
V04bsNHQ5gBfBfpgFvUwx7R52CQxCHqGDqMaXeCDBBSRgDQlPuKBRmh5Vbe1xy78IrLzGNzAZMof
9vDlgut6HsYByG2imlSuQRLgn5D+/a3wMhKgM7zwDMPGHA7M+Tjbe+1r2kq761qvHUvQFJoYNseY
Apb4fM+BEV7A4+ET6jlB+VSOSdzFr9dlrJnvUgaziQGobXtVgwzfRJshkIClndyEH0bW8ODIL7RB
fw+uGTQ1gowDjTHUnBYLCpJbYGkFBXgeROXVmJr7BmfzL5VBTLpgd2Qn2zuhB/1nD1ihMHSszviB
hkCSp/JfvyGoGEAo0S5AisbG3GsZAOIF1IoqjLth4mwYPytJ22pzvUVv4ua6RpfPI8hCWxTiUvA5
g9mdWbWotlIVYIuVXQwy2owtovaqE+S6I0XAIhdDYnaVk/UvSSDafR94/1E8o6o5ZkoQoIvbbrrR
QC914RM1GjZDqaJPKxIm3BjK7RgIE2aDgw9Di4++WX9wPuKigkvXQMIsELoRgQ/6Z40WlhOl9WxY
g1YBlT++07V4IEM9biy/+ilN8j72Fa9LkmMXWgGahAxOLe3C9VDhgLFSESSh15udhsvNejJrC/Cg
sOzT0IwPZTA/CIH4Vs3W+3VFL87iuag/5diFntNUmkkO+lwbzaydU0w5gPx6HT13tcobdrk8jNAK
EGAaghdLk9mgWZ5aUwkaiAIChosr431Qtc/r2lw2oEAdCz3GBu3KlfFkPD/wWatF85TI6P0wdwgm
RNB0TV8dmklTheTNW9jqBz14nsqdPz5W0ldsYSQhPQnlJpu3Ru6pk63Nbhl4WrkZeH1Ll7sK2BSK
FoSHLJrB2YmlZtQCtegjZKUrR5Zm0oFea5I/Y+vh+iKsysHdCOIrDJlhBvx8DUarV/q6itHdmPqY
sADBE7BMUmWv5n8NnAXyDdzDmCPBlBnYgZjLIhTK2h8iDJJMM9Kh84Ohvk3+7Zj9vK7QpeEAEACB
NhI2BviOWDHWqKmD6QOIoh1S3a6EVrd93/9rbHEoQ5EuAPoCLo4LavmmE9A5FCJZ2ZdjerDEXDgV
ALp35CF8Caah4UypXB48zDdrQHmknC/gSmR2SfLFdpx9TB7Uhg+m6s7TOgOElAbHm66tHVoLKPiK
gkE5toodlq2SpDma5UZjm/lfcvp2fW8uHkNYNQAbUAQuPIORYzo3NvDUUZ41FEEzzVGAMJZlRA0P
kox2UHWndr+uS1vX5lsa/X3hrSTJj5SUdjlHAxDoxOCopzwkpYtnN1UIQwqYi0J/MLz/uYjKUqZg
LvDIEgF3SmHLpeLdGh8M+QUlWFR5uo8IKJOcd8N1oRftGQrQ03StxZNyELZNtwk1pJpsYcy8SAdy
FNBq/75fHK9IBTjmCmgh0VrLXjEA5ImtfsQrD2QRYITcCLPoJCrH+C5TNTitFqWAQo5VhY0wRu6P
yEcGHQjGUy1z9GK0DVOwgzlGzSF+nWL9qS9eNCF1Ev8eAfjnJJYHdOjVluJUfHB1GTt39hZkPob+
vjCeZgh906ds5xb4E2e4+dYNgsgBzIBJWrA3d8WhTyrXmgU3HTDxPnHc2MqJB0g94Dhw+QErj6VI
kMdYDeNirIAGaT4BTzKw5a5v7KRJeREcDdAYTTHVjpcbQFRM4Mcxy17gkRQJalBjsE8FgJXQwoBm
8a4ygk9N726TKjE4b8XLpwvlSMCoOcU4sYC1w1wFklUj+Wy0tZ0f5R8zMZ3I/XyPHVQO3MQON7Ur
k9ztts8D0cg9b1btcrgK0i00pCOn9CexRBdksbWqKYQaELtqpJVIU5PgJr+bIRbM3MGpt5UXJSWj
F95kT1sU0njh8opdga4ElQs8++EJ2fs2AKu7oBSYvJFP5VEh5t7cJfZr8VbsgDTtXneAl1PdQCdD
bgYnVtYkcFIx/nZU/E6NWqyz8NjY89ayM2+0s93sgmB4G3PuKK40xt+GqRHMugXVwBKxD/agwLhN
nQit3bfvKqZ6HY5yl0H3uXKMERlWWkkSaLYxDV07JRgbyUiM1DG8mD8eTxeKOSNnC0mjqIXJ6FKM
o9pB1rDv3I/xkHjdW/WmExEGMt7yYr81T3gmjrFQSUUWyqCqtW+dO/00Dj3p9wUY0UlJgsfWq5/v
eUSDl9BXjK0wDykglpiDVECmeZ9tQ6chtQNG46NFNkpGKqd11c3ovYeuuMm9F85Wri4vBQPFbWop
INA6X94htYRmqiFb+rS+kp8b/yTbLek2uFjnfbHj1V3/vEkvtnMhj7FULaIIb3Q71ZMAotUBOZIY
a13ZwB8IiHw7OK2dnkw751xxKzc32IG/9WRMth0mKxMqyO3sEr2q5ONB80SRb64rLh1yFA35DIBX
4kY9X89UkstQsnp4uL3sdb+yk+KEjkAy27Jrt/8Z7X6G++4w8YoQl52x1IYWchkbsnIFvTTxUNv1
W/ITqY0A9Jz1R+1KIFHNU/J8z2u7pBt1sZGgDpQAhAjkCpZyVGuBQipTwxmEGQSx4qHNecB2yqrH
XshgjKWfgZCQR7guJlu1rWPj3kq7yb59ePMdfzM6ATFu5N0pev4F/PV38LyRYOOFh8hRb6ynZ14b
HLWQC4UBw47pZzwH8EI+39kh0iIzlmWclOKpnB7SHKzw9vXTuPIiRIsxoj2wMyEzzca0s2YmlZ9o
tZ2qo4MJfEmmbOCnoOddhauCZKA2IX+J+JnNHgpFLBVJrtZ2BpigfbSdifyuEu1eD0kxkMapjiIx
nPmu40F5XbaNw04RYuJ5DYRxwIIw5zBUq65qJrG2x01vbsu7AGGHq98KXiRylFzVcSGJ/r64ONBI
HUnZCEmV24Okz0YTkPUv+4XpVMC/A5dOZ89A1KV9MKTYr6p/DoFU6SvbKtqZvMhlVRPKR2MBkgbg
H4yPrnMQoPcTLC8Qjnr+IFfbObIn3mjH6jWENBZOMzj/ABHNLFhiZmrjGzquvs/RGWyktT3DRTp7
Zx7DlMxuuw/JzUCKrX8ydjInhFk7XXh3yEhnIyWEHPD5bllTWI6VAYs0zO5u0s1t11qbaFA5O7au
5LccFv8mm6Ws6kbImfZy5vTA1UCjri158JEPg2e5s4YhPxdauqFMYtuaXNnpY3L9nP+BK2B9CRio
AWQuAhsFSBvn2nZ5FEpJAcPRT81P8yHAo+sYuaYzfRqbehv+VGai/Kjd4EncgkrnM9pYvK6yVZvC
iwPjZZQviq2AJYGayeGEL8jm3TDeG35FdNSOuB1KPDmMC5+yypwocartZ8om7BoCC3vu4iwnxcSp
tq1d8TQZ/P9VYlxLlGhKbHYQNQn1SZf8zaBZIDoqbFnqX2r9M63LTckdIaJbdbmV31KZUyO0uTL3
aIyy575w0Cxryb8miVQV3osFMdRdEbqd5LatbJsyyifudUtauYVRiAKgukY5eyw2/V0j5s/j3Ich
YcY/A85f43NsdWUDDVRlUKpEaoC29Zybaib5Jt5NAh6M6PmadDIb73H6GM3OdUX++EpmHZH+AnsM
vRjA88XsXikH6OLtogZTvUTalLfqzt9oJ/GrdXsXw9knmdtdtvKKOZPI7JwhT53V5JDYuKkDK7kb
0AdIOqzhtuYRxq7t01I7Jizs5aQrCyorAkNxYtgDkonXF3DFgZ5pwwSAcg8MoiyAhNLaaRRMtHG4
c1ArFSf5TAjjpbNy1LvaChtb9PT70Onc2BFSd3AeJ8/4uq7PWqRgAK4OQG9ol4NdMIY3Zw0ahoq4
wcsEuyKQOSO4iEZSe/ppfucIW4k0EdUBGQ+iQCAtMtY3RnpVBlra2LJn3YrufPA3FjjMSPwThVUP
QcR1eavmsBDHmF6llOAPymhPVK84TdzbGFq6LmEt1XKmEWNxCWZeZkXOGtuonOFe9cKCxJsa3Fqe
6XQWaV3lnj5JSlIco9/aE0c6T0HGGoGJVelzDumdXdDU0s1Hv8HkzZ3piI/FV22Hv64LXHl2nWnL
GKYwYqatKrGgg3UXAbgjJ7JC4sQnucJpXFqTBMYnIG1TdEDk0M79oTKO8PZi0dhTdqhbF1QulfwF
4pqWhw75B7mJ9YhLSYxNyoJcgT8bkvQTkDWHve5p7u3drViScotpZS8lexk4QwQ8d7wq9upBX8pm
DHSua0NuLcgu7nuCwQnbv0283v3dgW1ie33rqClcU5Mx1CoJ5HQIy8ZWfwBP6rbdCifhvuEI4e0a
Y49tl4VRXUAfC7fYIJEsQ2XTaVpnmHkDGGvBnaFTmiGwmeK5eNH4bbRyJCUVVWjeNHYbIFelksQd
d/X2PdwUb9ZJfgofpgPwjvbJRzJxnMtaDuvsAxhlwypvamvAB4COhAT1W1Xc6AKZik8N8LeYFxo+
VfVzbm5QOVY0MH3JL53JuY3k9V39XgTmQNbZ3I2WSBfhFO+me92TDqY3HvSd+JXtelK74aYnYLHa
SPuaRBsQNdqhN95a5MXY6e51C1tzRosN0WkgsHgJVlndidOEb5mtlvT6vVpwWv3Xslqg8EHvCloN
wUfB9q8kdVTNkVg3do+0BEIY9AF1NyFimCBEVlTdRk63ne9Ej3d21hK/Z4KZrc4FkMU3IwTPqT3v
RLx1RXvGca2oj49KEnrXl3ItGlwqymyrIBZ5UmeQ10oyGVC5qH0iSzWe1pw9o//owit8ryiLUIHx
jKZLMEdMJ/MNyW78gxrtaYEcxXFN3Sjh53XF1hJoy5Vk67x90MRxj1ZA+0ewR6ntF24QnNrZRtDr
iASgdjw/wdOQhiQLqywKQeoDHRp28TYvnVpF3WeTabYkgLvkN9rlrytIb4trC8qEU6YmJprWUkvp
SCs6Y/0RtHfXRayGbAvrMJi7URurrNMkyIiPot398p/Sg/AjJvqN8tcwWmDdXUpi7samVRq1lbB4
bWdr40sm3aQ9xwIv5zQYGcwdmOpqG/y/FduEu9CW97mTeegjamERya7ZAHloK7+qD9cX8U8253Kj
QO2EGWnM2JjMRmkYV2x1A6pZj/reOCivQKG3G3LXIxejEnFT2q/wnHaK1K64FR3p/R/STVjb7w9g
dnGo4iTKI+yiBEDJ6tgFbqh4Y8xZ3lWnjDogktYAGgWe+Ln5N21hCDNygSBfEgmeLgSolddXcvVJ
SXu/qTYU05RZydAaU7EzoYjuoS5mx18A35RuojvBSd3UG3aBwxFI67UXW7cQyKxcF5uxH1oQiAGl
jEwDeX2XSfM4bYvtwFFu3UwWstgTUCGVV/uQVbii7+pu54KkAig+6q5FxZ7oJAvJnX/3WT4Ebovi
VQJQH5EXJ65somnoFMEcCRBF/JNtW/gwjLX6aSVPla2jeE1QdnVAq/PXaBKmbIKUBa1LaJDBHcts
o2pgfDe2VJSIqtoRdK9O3oTOmfuMlN0teECub+KaSujIQkHeNMBRa7DhaKrqcx2i+01PxflRb6vn
CVv699lOtDB9C2Gu7a7t86JI0Tg4oINYUuV9q6t4rujb67qsBGEWAIqB5onCF6pfzG0NhGIpzvsQ
tzSSfZuqN3q7SqwSJLXFbVVb5oOvVtVTBCQkjuCVuw0NbYiD0NiA7ga2I73tQ78zhazGJN0uMN3O
uqsRAcanKvnRtHaS3F/XcyW6PxPH+BI1gPqGCnH1hIMguolQunEFasHGkbCT14WtGAjoQ0FJoBu0
ceNP9L2w+UC1yi6jFb652vVZYqdpyjnbK0HWmQRGHSNNNUyrjFCnlMCFndhN/KBmp6IZOba+tm5L
VRhbDwe4TQycIXso3jdDQfKgdOfqIBUZaVNeiZKnFWPzpV5PYyGiQtnNQnWbhcnodkIV3JezdS/m
rczRjfo/xhfjgNEObAxL0Uvm/H6Zsk4tJw3ieus+z3Z19MXNoa8tH5Kv8BIAtkdrFrN8fZVgOFWe
Uest7iKNDN0W9FjZ9NjzOKDXQhFaLfifJGbtRj+U0rmEpMnzvez3vGkPHzPqFoarPaiPwV3pqQES
Y9cNfc17LIUyK+jLvkF9L9oS4m0G9yTeGb2jds4UPoQ95wW1dqi+ZSEHd75bZtfHeVhAVjs+RgNG
bznRxtqbGD3iNApAcypoFphWqyA3Zl9KFJzaW1CWiG52GrwRsRwYu3XcjQNifMtBjF9xGq7WzHAp
Vz5XbArCETlTyI0CIEkbr7GfOqLAEbKWroF2FJcb/IAYzWa2amjDakZ+DB4jcPzRAeqxE+ikEV/k
9q1NXXM85uX9/NcEQ+hZW0hl32jZnPRyQ3Uzi68y1V7lWnbNJn+7bobrK/g/3diH2VCkVpkN0A3P
TS8pEYQDulkx/3q2nSoDgmbka9CRbrAlcd/K+yZQoYwh/i5SAIU8zEVC+prMKIiLH9d1Wj3QS2mM
i5dDVWqTCNIwSaL/mLpEOyRGKrRozwU8EabwFHfE0btrpUADH11THIE/Oe3mHuRnopBG9pj2zS6M
M90Z6tZ026T8uv6Ja5VSdOib4JykJAeobp9bblQo+ZTpE05MIrt9+9rh8d2FshODpGaoPmXDIlXf
2WNZ2ZLYn1plAux8hYxX9z6bd2lY7wRJ3aNqdKuJvlNaNeeWXF3D5QcyR2usC4AGWPhA/TRu4rvB
C7YpXmhqa/tb9THb5fsQXstDM/D1lVnzVUu5TDw6hIZc+TFqAkXy2qqnjJfUWfO7y/9P5S8CjEKN
1URV4QtluAxQPIAzyzHCfRzf+UBJzzhV07XjtZRGf19Iy8teiGUMKNnV9GOqad78RbNerq/Y2tW/
lMFYu96Z81CBRNIW0k2cPCnI3ySOPD1cl7KWfsCEAyY6QRgFygz25RyAhmzMUqgyyy9DYACDfVdL
LSmQUdQ8vdmraCeoeEmPNd2WQpndaiylMn0NVjj0z2nypKV4LVP8Q45ua9tE+WZ1UUeXFxrez7dJ
RS9LNM0SPLyDgzc7t40XGS52yy1Pvmsi5wcExAde2XJVKp0BxyMCTyH21oyMDgwkGP6zhzJxowoV
uKZ/mXOdU1NZs3hjIYY5yWZm+mJSwT7C1psLB2caY6qzXRkTEcWEqAon2li3lIVA5ggLtd4M4h+D
nFp7TDA5h+k0vJSOmRI7QyEaALIMb4sUCCdVzwmreGvKGIwc+kqgiFhTX7yPuvek82oe6NVaYLpc
T8ZYBNkoZjGBsURj+tCbMpnM3GuM+qkOexedRJztW8udWkt5zPlGg0Br+inkKY+Ousfg9ptiOf5j
s5ntaYf64qaZOOeBLhIb3RuKSAcWTB1ngtEQhTEtanxI1FPh1xQPH3nKG0lfS+pjlPNbBqNVMUti
YgmwStFrHkBz5/YHCQWMnKhb/9jbnSM64gGdUBw3tmofYBRSwXgHVl+2TX0IfLCEK4h3osp8jfxs
KxX6yQw1zgquZceg3rcc5tBJWmFWNWju7BAoHE31HHXWTp9SBzyGQEx4HWfBk/vusYkGNxgaUoJ1
D7AQz9f92pqymEWgs5sIXtGHdO7WlChV28FCz5ma3Q3JTWo8iSJnPVf3cSmDep/FDafgmdb0OWQY
sj0eqr30INiRq++GmMz33a7fZ5vUG9+lr7/GuKAhpYnmHOkPnRKrXG+CIyHJEORpcwNePyCQFU1J
QKnNySatZVuWO8l4M9XIpAiD05AzKbedD9QYtXHjVD2ClA+YF6arDapTYA//fu+WYhlH1ieyNqoV
xCa1QpCRJ6WEMWB9d10KTznmpCtR0Qa9BSl1aptQY3xWoo2iYIDxZ5ocQOXC0Wr1Pl8cC+bUi4We
VKFB5alu6DsYsc2tV5EXq6xK0YDbYSrodQJ+wblN5mkoZhNN8eTKURw9LXCG7qRInKfT6qsX777/
iWG2aJox5ZpRMeppfjM6onwg2S7cRPv2Vd+19+WDHhDpF+8ptfocBXMLxovQrYoMPHOqAVrUYG4K
axgVL7UKpPx9/dvQHUO+7dETlzpj/3Pi4eKs3nkLmcwpD9pGMaYSMqVxk8S/R60D5PqrFd+0XM6Y
tXAFfbLAXsGkK0YQGfWKsDVQAoXn1MxTnZ+68FSrt235osz3GMC/bv5rhrKUxagFhKt56grIUtOQ
gOy09B21KIkwcI4ZTyd6DBdOMpLUqNBDeht0qVuMJqmKr0iXN3EO7uAcOPyd6f4nzVhAhhlEc1Ud
0FUsb4vgl9E/R3NMLJGzgGt2QYcUMP6syBpivnPF6jwFQq6B/kzNSIiZ3ujDftZ64rcHufSua7R2
mS1FMXs1qulYYHwIDjHe+cVP0dhpwa//JoLZprwAuAJyMgjIpdGWUcoqPyuksa4LWbW57yVj8zpW
oyaZL1Gbizpw0op57UiNJpEIraC3kuXzhgJWbY9SPGEoUNOQBjzfIuC5mxjgpkHAKL/McRzYsz46
9TAdRBBtTo3yqluy/Q86qiJeNejhovXHc5mWGkpBPaBxNitqJ6EXSWtPoZOqj/8iR9F05f9Iu67l
yHUl+UWMAAnaV9r28mb0wpA0M/Sgt1+/ydm7O91objPOWT1KESoCKACFqqxMwKnmHqtLO0EuVjJV
tcoyWL9NEysec8sQAmh7rDjf/I/4iBinOR5qaPCfm6IvDQEqH9f1hEksu8+6QF88NWnuDYnTVTZl
jrimY7C4r87scfdkVrCglwbYk6YNekaoZAfND008smKFZGMJB4duG9QpkMgH1JnHU1VS1ONkxxT2
R+PUM0t8SzbFJjpWu/QFyBDBDLbBve/4v4x2k3ytVcMXL7Nz89yupnVYE2M237n5qU1BZmKyLwAb
vMiuNyCI/Kf+gjIqBLbRUSKh0Ygn25YyQUybCKjXXMSLzembow/BWWn7L6xQEYXVuZCl6Zz3Z3Ki
SOMEuGsZbwblAKqNarCFtbTPQrMxxGuR+AGhAQDd2NuXPgktQUWY+qSxCjs4ITQ1jaf8U7Yeo0N3
aDbhY+tmgulvkgM7qeYufKnXdOqunfTyAzgnZb6AvHSCDxh81x/cIoQa/Y/OOBWhtrJuq2OdP+Xs
Aq1KEqWRAlM0sDGrREELnvwzdH8lh+/Yjd9y0Y7gp73JDq0ZPRfe5xokYG2wnKPqej5opRE3VpvZ
CPjlAI2kmRMFHzR+ve0+a5a4Qy3V8rFhKsYKHpbO35fpbkwf6/HJj9aEquYA9fJUu1hAHroHrjMq
xxUsVdKhkj+aZC11MXs6bwD98CDz0vFUw4PtctlquZB8WU5x+A93in+HBoAhdUvqTmw/DjYGR4PQ
muQ1ocg/PFCcXdwG2BRUBvaF8NS2YVDXRTogV2001K6ybTAMFgH3a2OYUu+kOthgEisw1E1W7IPu
KIT7cjBHZa/SU6+8q/0DIDqmNAaoiniJb8d550wQOyb7ZHL73NYmqxKpCYb7WPf3rT+akT44HZRM
GyZY9fDahQWaUj6l1ksz1dKy0SyS/VjdaQ1xh9AyUNQOELjnKwSnC54DzU8gEsCkIoP4h15ON65C
4N4mMMEx6ZAFSKEbxySxDOKUSrUS+F1HFSDvOTM1u9bZhsx7eWpSaTYVHSLVrkOL4sUfCbYe2Gqx
Mq5FY2jlQvIZP2ipujQWTH2bZhTG0s4wh2xyiaCajfgu9Ie8PcVF497egfPBxbvPLBH+P/a4g62t
R5BBibCXCK8ECH8qPQe16k6tc9vO2ri4U00EEUdRq/O4FN/M6szVpe9c8egUeoWmb/VpDfuwYJDO
RDVzJRP7gwf7CFKo+5Kqt5ZYOSQottH0MTZHgZV3kej8835bNJcAXDQnaGZ2X84bM6aBqCswWktS
fGssXkbU3kLV7dmKd8yrz63WhR3OFQuRhnJNtBaphLshOabic9StHMkLB+WFCc4B6USNCJWI1mp8
2ZJob6n/WNwCpEHgdAKmB3CKuUR66eLSRNWAhZgsOWzfGjbZXRE+sngFQ7o4jjMrs3+c7dpO1AU1
IrACtjOTAhaYryUKFhfjzAJ34sdCaEjAnLRWmf0qSoeOwFD2xcoTasUI32YqKzkNsEFQHlUSgAy2
vS7j5F0p3a3MFf+GgSppp8k5RkJa5S7sJBvNTfbt/b+QPL1Y9T8t+mfrUVVJ2Sgg4EC/8XSMVDAo
J1afg0VspHYRsUPWgJY97L1eJ2AW05xSZNYQinbYMVPpief3T02yVi+al+hqP/1dwqvsGcAijSFg
drP2Rc+fyvEUBPu03nfBEaTjXftwexIWDttzz6fzOpzNQeyTjsXS7JNR73WRYQrRWyp5frJSllpb
T24Pt52h14Ux7+Ekvm+rcp+x59sjWbPAXRt5GRj6QGChl9995kmQjL9tYKGydukv3CmhRumEDgHM
VaqQZz2OYxO1X0i2G+P90AmOkejuEOVmUz8awVrqdtU4d3iEwQQ8de9jQ5DnzK/MEJu8vcum+1rd
DbEBqoo9E6SVIS86I9iEcBWDtw35wEvvqCtdDWQh7KwMJ5bPnEiOgYOwwGdspp/qI2l+3Z7iJW+k
0PVVwEUHcAiffdQHuS4GA/Zao/udVfnzEGVeKzKb0NUJlRY22rktbkL7Bg3hZRKhP/EASFEVAClV
fGpH/+lFeqy+8zUY09rQuKNZ9+U0FhnMdd/kFL1qT8lp/FUaZrHXUJNybGX7qjysorZnbBl/mpwN
kk9EFpqUBnUKq3idQrEGuGLlKG9BeRCaxRp10soIeQUNXSxywgbYGiGbweLSmhiyhY/6GqPb0v1z
PqZ5Yc+OrFCJ0UUQw05GUdVL5X3YR1Y/dtvbvrhmhgugWjGsaNbMZhQCccRdrBVm9H3bxkKhEs2/
fx1e4Y7fUR+1sZ2NCGAF073qPX5mB9Fm+/xdfopVc024ZfHOOzfI7WhQfZAumRephkLdp2aqHw1I
mQQn8joLgEHhV7GXnoEMMx7S19tjXZvP2X3Olg3nZlpFFSxT+t3rrxKtzZK83LaxOjzuiO7GRBTI
7BvqkQIr9SGazT6CWCckojCk/H3aDfeJrRSm5Olrz+2VA0XhDhTc2mo4lLCdAj2WmeKdbKGfVUUX
cuD8gHSop63ESAvYBFWWQcI2k5L+Ye65nFJ/zCKjaEQ0IhYR3vZ3EA1PYielNnqj7Sh+Gssj8zdt
65WjLZSnOPFWpvs6wzB/AOC7QO8Cys+/aKZhCoyUyejn6aGk3AGiVijWSEysLQiEYnRHoqwz+U5W
OCuWtXk2L0+2S9Pczsn1QI9QhwN3oboHHqqpMtCrbJJ+GyVHwbjL8kNVvufUq7RXQzE7aIELuUPJ
L1H8VPFGUUwyJA/GTGoREAdClFF/1Et/M3WJpRXPyJJIwvucPzeK2KzBA9dUH0NIrKa5C0A0Kxcb
KoUAlW87Gd1SSF/Uh3pKnEL/0MHdKDQQnR5dUdrE4HjMtkq5ywXmlP2WCZ4fb1U2mQ3Qb7qnjl7V
PSXD0ad3CmQigjiwM/YziPZBBo47RBUZQEPTfRrfMclG0QporAI90uwuzrbx6JIG8Sp7zYD79Tex
ttGN17x4oA0yAmyfjg/paGpiYuvVRiufIO6dJahldwdF3cXBg5ofBLD7aG8GdarpkFT7HPriZbLV
8scs8Vj96ffP6P9mxpPWbXLV1EYvoXcM+4d0YM+JvmsZuKa7fnI7TXIikGRn76T+kWuRNUGpCUFR
oh5D3ZLFFxY/CfknHWvbQOcuApZGDTBdYL8q5V0t2Eb0LeWKJQc/yHjK4juhAOtoFQCnAYS27sL9
rDh/8UswyLpT87sprdg4EP8OaayuftGTrx76oWF56ECM2rA9KJSZMVhJ5wayU5N6K7TloQlGT5Hu
oF5lklz39OQd5CNuFjmZUa/d99ehE4igAGlDaw9Bdp9nXciUwK+UsG1wBljiVttWbgNOichMDzV6
FE1yT4/aSwWBBvsJrUvjSuC2UFj4I2IlgzcF+FYANS6PhhIaJ20lwXx8SG3J6q3EYncVSOHMtyf1
AM2a3Xdj1W+1swYKX2jeurTMbUw1H1ESwqU2H4O170i70pzegtLMELpaj5qjHQunPoybcKvZEPL2
hMEkdmCv3QQL58Os4vW/EzBfR2fXTdjVAFf0+Axp5mmAaeAdPBzGPZrUX5iJG87WDon5bvy8fTJd
R0GXw+euua5I9JFoDdLygR1mH4Xk1EVhtnRtfPP3c+ffxfi4m44kWV9qSgdUtZmdZIvuQzfBOEu7
8xrH39eb1lpLKS1ALi7Hxt1wWQiu70bHnGavpRlumVvK6HZH/tH+bI6n1FOsfmUbrY2Si5pTWoE4
enZjzdhRxfOHExU2txds6RY9m0k0lXGeAu5dNalgI1aDL6JsJsK2RVybdf85qIVtpMNn00smaKYT
Eyz/1iiCiD/qHpJk7YX5h4bs/15Ug3C1K8NIpcLo8CkIBh+M0KQu28Z2cvLtr8Qb7OkRt5qJMotZ
u7oJfWS3sXp7B/2np9tzcuXEBpVlCXrtf1heVb7g2gvhmBLJRxg1Vq6ENrMSh2utHVdxzVfrC0N/
OElRIccRzueWjXRKCxXKCki8gatMZWYhOFRyb4/meoU5K9yelDo6pQPAflYVmTq6HhCfmXnssY3/
lG+pxQYzR/Fqjft0bWzcDmWAbGtBGfeWkD808TN0rHrRuj2y+V9c+As3MG5DImMp1KTFwISYEJTg
y+xNEqgaQ4VszI9aG6e/hTYeVvKYS94B8mhNBXBhFiXnvDSJwWzUTWmPcqBHwARGAEmv9hJ9vz24
6yaIP6P7a4d76E2yBKUCAGAtA3GdDeyT6gU76Qd0ZoOD/gTZq71yTLaKVWtrt+d8O17NK4hw5JlG
EhTH3NIF2mT0RpSAwXWLXbfViPkG2LZDvXobO4jS1ghHr9+B81DPDHIL2QZlG1UtDKrH5hAhM+xB
TPdB++jBjhvu9NNqOuIqMcAZ5A5WSFGxXgthsFRA65FbHaguzAqRmsusVfHJa8KmS2t/kltnl3HL
0rwbCawNtnine913npo16Aet+X02eepdjcAotJpPeNO4Wbu3Fjci3gKQBiBzz/D89zPro5jnTJqy
3ooy0SPdBnASs1fUNadZ3BYUuEB0FUHBgS8iqI2uFQamFcFW+7v1iKU6wqHcFV/+veZUSIecsvvA
hXrTyjZZdFbAqVG6mEM9/tJAA0obqDrsorD0LT+Idur6dvolPaPZyirv2q8Ve/O2u9ocZ/bmv59N
pyJIaROGOVg0JXPaNI2ZmtSKvBqY8R5sInj9rczsNf5gdp8zi/MMnFnUWj9VMwEj1D8CKO4gT+0y
V+hA+gU9ILCt341gohEgL1pufoPf/6PYCYc1HvI5bL0aNXroQBYI1Vt03l5+Q5UWkGuj82GUHmTx
t74mK7E8yDMD3BGABpU+Cxqc5c2gQpk1N0s5tmKiP7IWdLltYVhChVJ+lZrxKCMFHZrAdX1CGWQT
FLEFYRRTUn3IKJR3fdFvE52aYl896UqHVJ8QrT0wrsP8eU3OPpc7QLoEfL5Emm83dat+9J+Tmatu
+FRsHguQDOrfmTv1dryju8ESVXuwRvvpHyNgLj+Bl12mgjxUqYIZA89nST6E9kGPILrzBumrFQ9c
XPyZhG3OcuAxxy1+3CklcEs4vybUuthUnIaBeCvbavH4QLuACLWwWTmHc/KBaXiezicySGwASMxO
7clV9mBJH380ZvAMXUeviqzIrdzbhtfscu+12K8SGjWwa0TSVi6mA6rUVpCPTrjGQ7Q8i39HyJ3D
XTwqUxPAkm68RdGrHDm3RzLvEH6LAuUCyAvAAwhaubhEq4sw6IMSLhkoXo2kh38P1ZSeeSJLT9ka
3GNpNOfWuGMwU4sprFNYG423NnAh0PsvnO7cAOcQqhYpgzgbUPUnWfzZrInYzk57NV0ztTNePwDq
XMn+SiOlalf1Vqd91YqdN14duUntGIF1e10W4+8/JNL/bUnnXlj5AGJULYGliJIOamYhMs5JfMyC
n4GfuIFErZKljc06462PAMgGZcIr6YBkVvT85Kf1isdfM4vh4AB3B+Q6cFsjiuVmdgzQ2tExfE/y
GyQUht0AVFSDLPIEkBISIg1ZecUubTHQ5aEPCHzIQNBwx4ccUVkPy7q3Ah8UA9qhoFADFJ28tm9P
9PWhjJYLGbRD6Dki6rVu6tiL05B1SIqO0MmIkHsRzBrsdPQk7QwXZH25V0Mc043xet9pW5DJ1xYo
5ddSQFeONX8FeFmgTEzBzcKrVkImJc7EFv87rewQuq04zAo3zO+LagU+exXYcYbmeT+LC3o9CEG6
jeEO9DuAEAF6ieuvlSlds8GtndoRvRESDIY8NAcw52x1l3odpjWymk3rBl5oFQ5ypaAhEuzYUbbE
0x35uNY5t5B7QS5SQohHZi4JsFNcjlUeJ78ng15bwWv1rTpia053eA+hYqM5bBO/KUdxt8Y6ff0s
wQSfG+VikkgxhkiajTbfI4CuGuK96hCBh6l2hY/qNG5uT/bSXJ+b42IKUYewo9DBXDweavG3Or8T
VrbI2jzyFdG2kKSynmDjtdjqR83MHgRTRF708GbsoqfmKB4f/l+D4m+lwWiTRpoNSuM2VraUeMJa
u8k8Lxcn+eUyKdxVNGa55vspTGhP9A09LTYqlc/r9aYF2oQLd+ARjgMBWVU7zuuzrXJTPKBWIrqp
Kz9jLzj5dnQhrqQ7KGKAv9WP3DWVigXizUv785V8tt8DNfDlenbHHnC58CCfGjf+ARjwrtkPj91m
pgLTsBfJNtqefg/30p1kT0705cNR117sq3Mx+/LZt6DUHVO/wbcEr60DIZRD7AIjwVzDSQ7xV/1e
vApefHoKj70Ve2s4r4U65+VMcCcfxL4VJZlXYtypju/pqWnsR0fciOavg2Tq38kP4UHfrNGKX4U8
8DPILM63izIrW3JnUCGUI2lEpEC1iHhpA5LgIF/p91w6As5NcCdOQGMyTFAeBZ6l2xRFsImwW8p2
DbW4dEXhciJ4qmt/eLgvV0+jadPkDVpk8l75TEJIRteZNhzB5v/YAxniMkVauUiW9qgmIwcxk8oB
HsydbfLo66DWmJvQwNKbBqfJUL2uc8JpG4YU1UUzW2MOu4o65tX6a5HH6fmlQsa2m1u28tcgLx3U
pj865h8mtQtXIryryHs2hUKXMZeaEIBzjiG1ehL5c5cTilH7JGge1QwdwUKpPg+9/9iSzs7V8eX2
ubq4B86Ncq5Sk7KsMoLmFQiE3XdFb6uZ/q3Hk2VoHyNEqpMgQrUUWyMfBZQ665NmEI9oLyT1bUPu
dkzR3CIJHm9/1qIDn00Ft84liPB9P8NXic3k+m11GnqooIblyugXZxwhFl7gFG1efOOQrEdtqw/Y
J9nwoTayKQMuT2KQnd1Pw6bWBPP2qBb3C7RTwB2koF2JzzE1pJpIrGNUafajoczVxfIhm36zju4L
Ze2cXxzbmTHuOisNNdAA/wSLRJ05Oks2Sb0lhqWG+7rZinq4EhIsrtiZOe41UAVVpFQVpnLyfbPv
eicG4GeI1ois1kbFXV6toBKh87FHBvRBCPQzjGyBfIrxW6fvNeHn7fVa3PtnY5rHfHY7dYNRGRFY
MawcuRDEcHbZ/AwGtk0BTPn/WeJuolpgVUTm3jyV/c4T0N5JZlI/s1VK4eVVmvV7AMI00HR1OSIJ
ZE5aLBroAaSyCaqcUzMAxVYnm9vDWbzicID9jxlulUrsNkUrcDEUTUJsP4/EzdgH1LltZdkX/lrh
lodFMqn1FoNR6wME0F2qvXf9tmg8VbBK/cdtY8u+gLQ00t8qDmouLaIMbDJ8Af7dQPhUaPFIUmuT
lpoZsjWlo8VxoTcDApw6UjB8Q3KpDiL1VcyeFMVmpT7S8k0bIG+RPyZMtMQ1JPrSqYQGcgj8AS8K
5Bo/jXQC5VmIhkJWKWZSnaoWGl/Fw9i9V/IKumtpEqHdRJFehzwz2Iou3Y/JiHtjhq7CPIDofVcF
CC6lOPJYodynQdw8316zJTec2do0xSAKgV7apbmZQlXOmqC2aBU7mRScxmBwb5tYmDxw22IwEC1D
tYJfq1wJKn2KIapiCA9Rd4yRL9YKW0U7vL6WmFvoMwU8X0H2Axq84ELh68lVjpssR03dCmPAwqZv
oxBssYPYQzS6EdriNZqLJulHkCpMj0xZ42OGqArmi3shiSCxRLMmchKqwpM9xbmejWiWhGwAOm5R
MI/DH1owJo7Y9GQyUylJntFQ2TuEBvlWiGj23eS6anXUz5+6Qg+f/QZBRDCCoi5hQgOVxUhBd6ku
HHpadae2EXtI2ik5PKKgSfk96Fn9nqQDtZRaLN4BD9JDaxALwfLRyvhFBEF5rEtdO1Wp4VtZmYUb
MKYPv6JWzehp8OVwG2hznJZORP0NDiLkimgaSttiGiDhFUzpdiKhltmNkSjgj0/C+KAUIDkwQROm
EBPAEGm0xwFYHFAyyqw3EzU3IACjSjIUsqdMDp1YLCiQBESr8YzoQ3TmEbVz8JLsfncQOKjNUItD
JNTj1qCW309sO4p02MeikB3qNOuf9WQqXmuhfJEovYepbjPkTAOpPJkmAOY0I4cGnwTNo8qXqBt1
ffrRao1uTWKRPrYgbdkEtSFC7k1CjYIN4AIC22JUFY6sJj1gxBlRPVlJqaPGJN6KKZOcVETjsEoH
bYdNIzisq4Dsqrpyp3Sdvh0NSepAhDCETtMJbfOd+K0Y7GSgDEA9nxX6rmrUKHdKudLorg8HCaUD
TDkKn5OPo5ERCCOnVVKYYPwrnuQqihG8Jrio/VB9zYpqNBvBMNyh88GfWGoqqPPR/PQxjDEISNoU
0CdbNoIB9OKxH7voj4wLqyy64Kmd6kZ/StOhRVcpxCXfWN9km0IeCtFSpywBNEAcfxItAMlqJRaF
kwlJ9zIaWDNbZL6ae1Mpw6YETNmbLCSlvpOD0nhG5J1txqatJbSwlT49TqgtGKaOBLm+YWLbHAap
0NgOfFKybI/4vcNKAr2c3ACzm0lZM3ZmzgxtMtuoQIaH9nnntozJr1EWJL5Vp4zthIyQTYnpchvE
2j9RC5PxYEokjZlJ4D8rHRXtbiDNsaXN4IJDUNrVISs3vtAYB9qnkQSrQRLbGmmCTZP28WOl+9MW
QkFgUJkGtL/lfhN5MvCkZgUEzGgGitIHdpFq3barEgGNN9Eg2uVExd806gJgMrsIMVQnAWaoBoN/
oIKQPhEt738ZUxs5ozElD2OfNxv0xoq/QmEoenOI9WmfsNi3s0ChD2Utgi0pQ1u+STFaVym7BHzt
QlB9BBmqIaaWFcEPKY5BrVFEhd7f+4xlO/CCC8DnkCZ9kPvaeGqkMrjPwCj5ox/rUXNJQg1v6iWf
bSZNqA/gt9VwyytR4GToF3roClC3270upOKhIWnxqEBobS8Javw7VxAhmv0EyVNLluve0QMGsQs1
0Tv0GvUMgrJx2ezUSRttJctiJwF6YVwJTq5xF6CMwA+ejgZSjYRwoVZvaJmi1xA4GrEjbGHKrWHI
rFEzbEPVHFztL0r5S05BqBji3GzNZPc1BrnN8qNChq/bt9R1rp77GC4gqwkp6iCZL94UTefdc8Yy
O9Y+hoHaqHv/zsvvMlAOoY+YE6XoCK2wKx+wdHWczwYXZKSikOpswAeUfbyLWWu3JbMBSgPxuGwK
vriR5cZR09DOwC6jU+PtX9mf8xSAo+hU4SIPQShj8JHi6lKrrySU7bAOXcrqjzZ9y8nQm1WXO42a
B3ZahKZRDCuRyELgg3okqmqIe/H445P5YOSlA9jcYb4p0UXefmGr7Dq2Y8Air4z0CpMyL/WZqflT
zh4tudBOWtOC9l8oSjsyHBKXDjKbZkWssXtVI2+AvrC0EvAvhKwiCrp4QktUBYSdm96EpLIPdhHE
kLgBlal/RW/SZpqIbhpMg0xa8iiMn7cHuhR5QWLrD3Iez/fr/nhBmNIWJqMajStyiW700BKErZ9a
TezdtrUQSIqoLiGrLuLpgk6TyzntWFjLBVDXVki/gYc1tca+bWDJP84NzPN7tmg4BqUy12GgbcoI
Kq5ydmK9/57G0H5SWVqumJt3Gx/IAZIFslAEkqDd4JYLXJa4vME5Z7Huqepfw/gtUFc6mhen7K8J
npchHIWxEHqYGOhgq0Nt12vs4yuD4KN75k9yr0qw0FZferdptZd/QZlDAflQEN/PZ9eVVjcFieQI
gCoeEFEIatMWt3yJqqsovjOpOHRh8zBBMaQo+zWCpaX9BBJXIKDAOiHJvJR0QtMR7KMS5KJq0fSz
L5I5iNaEcHLq9HlYq6wuXg+4p2SQ4OMlA8HXS/cTsmEUpAblOfWD2Y1kpnfVm3hC/LTNf0KOcvyn
lVwcUcDzGyiXg+cBO+rSHGvLtqbz1ZiIz2XupNOXoO0RF/3zPQVUrEjB2gFlZD6d2oZ41RIK/4jZ
XQ3AsQ/udooQYq0Hcmnvntvh9q5SGE0fJQSjgaAKybVNPaXgdBitlJGVUu3SplKhHI9oa965PA/W
IFS9EodwC4Qbh1SfDmOydpIv7SoVRQnwYSIngFfz5dqMHZERKsAVhFYLoIXGNLscIh90HOCsub1A
f96L/DE0I5bxQJc1SMdyM4eHRiko6BqBQs3wjiePmjn7Bko8sjXtCzey1CffRavDCyrvEKczqx37
53US8fwDOL/v0bmUptr8AWltRsOOsV/Jqm7tPGP/9yglHhkPnT0KpnYYETbogiqdY+Y0X7Xle6mr
bvNv/7m+79+qjzVc11LZGYNTcHzhpY4KPreSiia3FRNQ3aor82PaaJkZfYSiFWyfSmJKGwiTrDJh
LQ/1r0luQWkwgczJx1CJ1W3FTdDa6n3XmAaUqIQf6kZ+jHfSSbgnm7Xa7WK0rYIEDAlMAAsNvqgq
KcUY0sZHE583HKQX5MliO/L8DRAFHmS6SzN6qrx+/3rbgxf345nV+e9n1/Yopi34lAQsLRoiQejk
SysN/7MDXvvO32FxYfOkd3gVBzBQHVhodvv4N3uF1ndhij9vj2TxCjifwPmUOxsKY2qdRDImMEMP
4ql5Z5AbF8Dz6CqeAdBc8nbb3uIxczZznHMGYRB1zQhzAbgDAXgy5bI30/75tpVrzBRumvNRcQ6J
93GhiR3MNHZ2Qrci5A/f0b5Ntv4TcT/rTbQyrAWCgUuD3Ikiq+gK7jQYpN/gF82OE7Gk3mzf6+dg
suna8JZifWRRZ7QeaNTIHyTT2aKBRESMtRLuAVbm5r32AOv/pR31O2WnrPnH0i0H3QvM5hzg4xFz
6R91XJfGBGithZzaI33qbBAvNof4Xd+Gj7LstHvdbT5jz1i5IxY39rldzi8jptIkQDEUqOzECV+Z
HQ0mkgrDI+hiFUs6yR+QviVeeFxrPFn0HchoAOSGzBuaczkXVaOoDPNEneUXSbmpWYKMvNKMaAIO
Y2EL6DaGP5WodhVUyXCu6nL8NJWkfsl7TbT9TBw2OZ3YsagKkju3HVteOBfOv43z62bSKwYEJ84F
1kEFYtjmQu/eNrHoykjzAu+Pl52EvXq54iU6wGmva4hrJhnZP/oklj96KdwkWWcVDLgCsOMU5KFT
wpVsxfLg/tcwj0iGu+t1NGLi/Vh00V/hMjH1Vga36M5/B2dwpYFQRc5vTDG4flccxJ810i+4JsmL
HprBr4NwnD7T38Dgr1WAl87zszk1uKJsM+WhWKgKNDYZeW0KaRP4tTdpQL9p0GdKysDSS/W+LuQf
t8e7dNye2+WSUegABOaHYEoz4b5Mv0phpxUvt00szij66BHOAXtNr4L6chx0zceMQmVNQ/5SuVNB
b0veb1tZ9I0zK5zjt5EgJ/k4r1v0Uy+27RpD72LUhMolweNk5v3iQ2wwbvQkChA10TsMwipLUzuR
+9JWv0vX2LabYa38tjgiPDER1yN/gqm73GaTyhCG57gxOukVZHAJWdnHi0sP8kIwlktQa+NLvhWo
jbVBwoDaKgcXKprsy4duIisF7GUrmkZ0A286pNIuR9H3IU7CHqMY68e8d8rxvkpWXo2LJlD1wrtk
bh7hHSwQ9aZrelx25fjnLX6CxI4Z9/W/8eMzM5yH6VOG/zvf4GW8VeQEbPwbWX0l2crTY3G7nJnh
JsxICVLz8306jmBwPCTathXsZO0RMH8sHz/OlcL/zJnMYcbRfsemNIAVSbMmaO5WH6lmG+IWVI9o
+bm9NZcvTDwbxblTHvQo8wKeRSNCqnRyX4agF/3UW6fsnGGnM5N66S6ydacD0VNnd8yiK2fb8pY9
sztP9ZldkVWxqFaz3V3vaXfCI95zxxwkWcfGaazmR7u5PdDFpQOPE34AEweX8qU9mbTqQOsIrc7i
IZqgvhUn27j6CU3JlXL5YlCu/bXEL5+C8o6OexjLN1pt4erqXinexPEtZNuEoWU03zbxQ4ZWIaiI
3x7jctx1Zpo7lmgl9hqaYkE/+g3ZLuMtfBIfs2MSmGwzQMnISgQrPJJ9bpO1vtFFnz2zzN2RHWoT
QcPA6JqEABY+Zs2Btq9DCzqLw1Cu0tctnirQgUR8BxpinW9rJHFY91WJcdaaXR/JzkeRbDc5473m
FRsUG48Ughx30uPK9M7Td7UxDeRH58ZcJM05H6I5KxNlgs82dveGs9/0n4Ltj/BoQAV+xdTifP41
xTtR3OtG4E8YYfHeOqpXnpSv5Fd+HO+Gyhxd2VXuE5d8BD9CczUfMIcVN0bJ5+jp2NO8nUfZ2aIJ
lWov3Wsntvnx4lv5ftVxln32bKSc56CdukmrP5PqGqa4ue+s6NiZmkUfwVVraYf0mH2tQZjnV8Ct
IfKRFYRlVQbBh5m5sxL2CbmvevTgA/Tk3F7HZUdFJhM9uCoKWNzpivdxnMU+ljEyIMEji2ZvfHXh
9raRxWBkTpf+xwh3lCZq1bRGjANHAJurODyiSnnbwNJ0zdAmUQLQCEz+3LGSFF2W6QE294RqTTOC
OTlIj/mAZvSi9phWrVQhlo7qc3OcRwQNhXJAAXNt7JupHLhtdRQKN1tTa1mC0SLs/Tsuzg2kaoiD
SMLEDS7dxmg73SjmYA/7Hv3geyAIlY92L0Djmz2s8Qismp7X9Oz6A9Vfiow6TMue8g2MQA7xt8Qx
HPmuKizjQYZ2UbCdHN9ha6+ZtcXkXJLoVUPbDLNr6J9ZuIM205gC9rBpY/e21yz5/vnscm5ptL3S
Nw0MKcBggpooDz0JVM23jSw1tYhoHJ1bK4HsuBalqbNWb+YYtmROIOSAwOyD9K2St/9F2pXtyI0r
yy8SIFErXynV2tWbe7VfBLvH1i5R+/L1N2RgjqvYvEUcH2AeBmijUiSTSTIzIyIPWZ/e6PEXzWIT
h3jSKSXPWemHsSLdJ5vQ8y9YQ/nZUuohpCPHNYvZFff5/IQOAoYuFhRdGU0TxXBlc4pOHuz0tfAD
6t5LWy64bxZvwtUwme+J9k9dbE1V2VRlQvBMrWkHoq0m5sp4LFMkwJxw2w3cVyyc7DA9H4rgh9lQ
FrwvYaejO5p/77UNdGaj6pdpQ3S0DOLZL0CrrEJ+Ss5VuIlJdGCZgfsUIUnLNOa4d8Oq0dTMMH4M
fcuKglnG0xSiB69X7AFJKLswJ4SyoUpycF/i+WNGzUNdloHVpdsB2h143CkmVHIKXJgSXGPBa9Eb
nfWlNRSbpsuOYA7fXF8z1WgE12gGzTXnDiaG4n4x3mbjyVueyr94MmIgjmNCYAICKyJcpB4t6lTr
hWAan9CEYyeHUsWzLkuTndsQASKG1oVlx3Euz14eQLgloFHBgCr92rkVI1G96ZIlWJJpXyfz4/VJ
lL24LmwLp+lMyETtEbZ16z3lmzE75nxfJa9LvWnjl8jedyboCw8jDyz90VRxdUii1YV1wSMzcJZb
9YTZLSIQ2On/NOBayuKIhZUO+rxB4TEqa6JT0jzOs/XV1dMHw/xpDanvlQPTixv0cirmdf1y4VKH
nCeubqtOrAX9k8vYaKacDF6Ikdkzrsu1dtJR2h276KFOY5R5w69ViVbTzviCate9Z4EPKXu//glr
yLr2BcJJUBWeRo0Mo00ndCZ53migwa0xfNeoVTqP0ok9G6zwFAHcuuj1EoPtE/sm1qItt+yjSQeW
kRzSj//8zcDQfLLK1ALhLCyjHi1xXhoYmF0fLNACVWha3F03IR/QHxNCbAFRbx1qE0wY6AidXOhW
LMi3nrJhl2av103JdyAI7/8dzrqOZye2QeKRTAYuX/MRhbPw1ti2t94/qMQ8lDmzj9Y+f1SdqkQa
ntcubLAOQM9OZHWnxpQZQwKb3XO/SQNwZe/RAKtFDHyRexf8SkUwbYotZ/HRucMfTvDdG/NBTUi0
esZnJ/3zIUIAqDO45ZjjQ+z73H/NbvKYQSqEdIF3Qle6P++/ZwGvmfZcvpiHWHG1lx6/Z7MgOhJ6
fZPGxirP+R4kBLp504W+Bf5MUFo5KpUZ2d0QEeHPUAWfqqYmo2O1zvmWB9Bb2r23kz/s04B+Mb50
m3gl9VQxLsmdy4OIIAGAgULu4tK5MLv1SHRIz0yOw1pgqipn7YRewF0z3OZ2y2zg8QgYQJ0k8nOD
sIpkQW9/AKqgeBdKt9TZlwgrHcfG1ILUFTECQLnx1qIlpDaBkW6CMVbccySkm7hTndkSFjbxeMaN
GaOGNvzpFlWZ4SF96PbOMx5SGXNWmqRt/48WPKZA7V7fzqphCqusk5F2TgzTmouuBQdgmy4LmqZn
6fAzHi123Zr86nA2UiF48BQSLTaHuVl7m2Kb9ZAjd0HNCslN65k6D2DLYUmtGKP05uWZngFeVZQb
RBSJthCnrxoYDfuMzUjXew5/BK+EAc2G6+NbP/9TeDiztH7JWWy07RoSmKtyUoTCUwLyigGVWlcR
BuRGIPwGbisPmBTh9Eq8tstsvQCFY4ersMe3aettY11FCiKftf+YEW95WTtpS+bCDMSfUi0ow4es
DUaqKHGorIgb3p6seMpLzFi2t+dfHX1IyyCii2JhVGaE3ewByzAbUJHzcc3pDnqbfGhDWb+VWfrT
GMz4rxzuz9QJ+7nIO49mIaYuzH4584Ymz057zKPtdWeTHooU9bpViB593qufnDub23o0nhGg8yg2
NxZ3osCaE1WAkM7cmZX172dWklVWgYM4H49mD63q3o6UfhFqvg3wyfXxSI83aiFPBhIYEzQBl5aq
vEhMY424jstxrKEdzw+L72DEjei9BtTr/2ZNuG4uVh+jDgGPmJruxgwHsMpzsAnywQBKy9Rn5oxO
wgpKq79xxbNhCtu3z8DJDp0PyLfNT7yAgiiAGuWyy8FmdH2EsruKoet0ZRAyga4X5tNyQQhbJtha
JZTTnM7dVFXCZgJubRTC9KUNCg/yH2a+v25WtoygEoK6ITBzYG8SnL9OrCgzGjh/N93Rwo+bp8g4
RMWPmM+sSVUag9IT5dyccIBVZUcGfYA5N9YBa7lzy5RV+j40H+zxJUm2oI8us7/wnXObws4bOHWs
PIfNqKt81zqUINeb7DtcS3T30VN1ff+uh4unioG5dHEvghysCKWYJgvPfbtC0jF5AcTcBOGWhmpY
xFLzZJDCp8jReYEbqVqypfeSc8Pi3h/r0NE4DA9huVZSU+97xV/W7istXwKvxv4wtcPcZax3ODCC
TVDZ/W4owHcKqBil/TaEWohemltHsxTeLTsFz79N8O6ubqPS1ODdC6oPJPxSOu/ppLAhuxyhDR6c
WGiJR4+lYKNpGmCSZ9jQYhBtzBTp5DYeB/QI5/0GIKc7SCSNKnEG6f45MyoEpqFwF32KOK5IbvWS
Tqjvxn3AgcRMkmqLpld/sICFrb9yPblJ7V9mttyCJj/XNWa6Q1Dac2CZy6mBlNH1fS13w7MPEwKX
7kT9NIBizTdRRmu1N9Lvh2GXzx+WDQKbcRPxWxcQn/5w3a50oQ10SyNxC/41sakd7SlTDMgp5mMq
97bb7YkXoTdN2QYj6Sz83ciDmIUW+k/ZYaD/CkDhsamHZvbDIfchib3pwAdig3cB9I7PVlwFgwt0
IIT+rg9RdpKvPUT/mhZimDUi10rXGNY7wzGp64Npqw4D+Sz+MSGErHIkWc8zLB4F0nJqLISQjHHU
1K6PRB4yzoYihIzRKUHuOWModcO6INu3u/5Xstf84tTsy33p+Q/kCRApdL76/V5Vk1INUtivvARS
KUdu0k+yKWgpJE2cdjPOqj5J6cF6NkZhh6JTpnfb9WD1koO9bL3qC8Q6M9A39UGj73sVH49qVOK+
66jZVOuU5kbQjreOc3Kmf64vm8IBRehSmoYj5ev1WIN0lnmvvERKfx9EwzZI/QDvEVsOzNbCZXVZ
h1Ded81TreqZlcbMlcUYfADAqolXHacYKjdvESM6PTuNGV7MRvpk82cHeiuNk98Mk4rfb3WlT2fy
mUXBB+rC0WtoJuKyOh+cCs/Zh1rb29U/Yad4IElX/8yQsPoj1SO0/8FQ7N330Kq1oJQ8tYptKx0N
MJqgqVgb5sSDLhsXLbXMGgFoxPFW5NNBn/OKxfq7Ptd+t+j76/62RoFPs+ehxdhAvyEyH0I0svoq
DKsCtMSxt2+tN88IHPBMqpS4pF6BDhdcfV3omYjtvFoVFhGe+utrPA8a8KymeY2zGyj7aF/GDYR9
FC8Y6TT+MSi28cZdxZNihMG62nnkrmk2XfVT954NR3EmqgwJr+ZI8+poqteRaTWu9sEMBEP2gxg+
XRT12d+6keJSAWq6Sk5j8+JpcvkqK9w5Ar1whysfYNu+fnSODir+DsST9wlDxvxg347bu/T49QHs
WH7//tTe9EF+Y+/qbckw5T73VfH3M+W1h4vVn28S+3u4PjaN6QAIu9y/a5voaO67m+oxfzNv+c1y
l74lKP4/ApJvP9Q3UTBHuJwrbobSRCUIQcBkDRQX3lfCCmQNL82C9uj+jJG1MyGyEQcjh7ZGt0lZ
9mBCKCxW9E/KqAOBNf5jU0hizHk4NJABbv0f0QL1welNf5gf9Pc6+Fr6bjCDFB+8qUfrBrO+txUe
J+s0ujAuPOtGaqaUlgMGfKz21q7aoOKb7TRoiYwP9g7P2FN+5ympG6X3ifMxC1ejCM/bkGcwq+2X
oN7YrDpm0N7y249T/WzdeyBPdW7BVRIQkLhfD1LSqsO5bSFKdTMao2cT823eG9uFvbroj/7xxWH9
Sh9/1B/0e+qbO9BjsOztqd/ihq5qZv0sgLB6+tmSC9epoeya0QnxCeQWXBlx0G2+LGzaav7vrVdu
i3e+c4/mRsXYKJ93l+AND8jAysFzue2nwZrbaMC8uyyFa7XI9/dseDehRuUCp8hv0hlyMhBrLLYg
+1C9PGX3BfPMurjqbU5r14P1kICibtgQqmrdlVlAKysmV3dBSynqXHEtT+DOYFxBi4G/cBBkqMC4
0ikEbREe7Jg+wxLxQyAPH9NEhwkk9EFBskeQ7n7Ac24+ylfOfkaH6HmGGhJkYV891QTKDthz24Lf
WK1hLkYI2zQb/AgE0ugJQepAGxUXh/9nkPAQDyRN1BNlh8EDDjXkBYZMEAt/QLkLlbHiO4AdkCFB
ObDxE3/wq69IkIwMImqqqCS7HVkoCf5rXnCUsU6SwpnWOZ6Z/TG9Z7dpw0zuRyiTM8/Pvpt4aBT3
/1yPDNKkE0AEGDHIuQEfX8/ns6Ro2g1pWI8mptd4dXPUwn86LlhtnzPymtpBnB0HVeVEeuadmxQu
nC6QSfGQwiS0iLLHAYyt7j34RG74IduPNnNAw3UHXe3BTwH8nF5/y83EL6hYXR/6etwL1wHI061q
JcjR4r0qnHth0xYQqyw4CnQvVeXT4p5bO+QUPcCI+vreU91MJQuMzDZa06gLbYNPBUFCZq90jLrx
9boYdmj8Q7tRmA54COWqljtJSADHqonKNhJtwBALi5onPBnArwcSOqpvPT5/XyxdcZuSjubMhLCI
kPHFVduGCaOtWVctQTfeD/Pu+hJJ9r6HY0N3kVLQwW8oLJFT96mZcBhZTKRCI3ArYjjZFj0c1+3I
dgEMITHm4s2w4q0vd0FkFGYLtixw7hrHCddDNMMM1s4MGTjVSyAu8lseP123KVsj1New7cApCh4F
YWyg+eVpNvSN33rFtgz5IXdVuhayPBeG9ceGcM1a7Bj8IxlsZBw0qfoGz2+/Kldur23TBQs4ppYg
7rZx9N/X9QCvIGClAMQCDxbhyOW05An1xsY357sw/JlMT1X/6/r0SV0D2BgDa4buMDE3r0Peq5zR
Qed3kCqlBovMDzdPccK+Xrcj83PvzI4QluMyActUBzsV9zPzzurvjM6/bkKGFAErBHGQFgdaFQD4
S+/T3CSfQn31vqJ6XNKQ70MQFjeL2fvgwo/2M6D5u0bn5aky4kNDza90BGi4XKLiy/VP+V1AFoIi
PgVi56tGA056YeUMqzRDI5saf8inCApV1G1fxyqOHtx84gCTlCCMS0cOPgJg4rJgaEvvLs5iB4cm
KNl8BLRyjx+vdmXmgp20xr3kBLry0WUNOG0rlizLQ0QjlMY1Pu2SqqtPkCzpXiAj6jTAkHPoJ+mR
nTyUk2X/E3kZfetmgjrnNLuvCR0NHsRW0j8mYWbAgRs2kSmFACtJ76H2iZRVyGePkRr6SFU2V7/G
WMOjCVwt+iayqPlglDVezrXRkyMBfbCqL1fGigG50RUAgwMV6Nv10Dk7TketW6m7oVBbgsfUq14w
xcDhQwmILvvWM5g5g3UvTX5E9i+97p68mbCYQLrARkXSBpsrWtXK5ltGQPTVjnteGaimDYq8vMSl
wduhI6CCjhJYT8HdcuBa9NrGGpMuuRnRGVFV03Fy3667kuR4vbCybuCzmUgWr+xBhtb4tOXjnRVb
TcxiLzNbpjvJctDLNvuS6XQXuWHh82lUIGck8YGCFhXnO/IloNAQQh/4gFK91BD2OgANq3nwrfHJ
9DZzq7CzHqXChrmwI2wYLfTMeSpwqntNtHGXbUWzYMH7bnwCHaPixiJZOGxOsIIgD6R/vqFCGqOK
dA+xCG2zp9xodrpWnsIo+oujHe7rrUzmUCoRbw/2FEHZJ13A09679xzM5TPaN5ltxYp8oOzUpeCP
QS5G1z3wtAtzt9TGOLjFGsPp7Gygjo6K2+zUQe0O9VMT4SK8RBXxSQ65Ucdryw1Bo/jzdTdV+YkQ
30t0BAxd1mBOITbd04nFHAzfm1qlhiy1AwJW9KQCLGyJaKo+op1JWvgJhKmDqgwa+5ZbHpSpFU99
mT+ihwL4ZzRNr++Jy20XhxPPISDQ+E2F9Kf5lPIMUtPbYXyZonn738/duS1xj4Ux3tYzbGn0SJud
HXe3enTKXe3wF3ZQL8MDBelPEB1fjikdcGItEfwkiYn3OBM8BWwN6ijUAdvx4tjly3V7kqsZBWMY
ngZo3gPTuxAgyylLQEi6hq4iQlsBYIyjKvEn2coXJlZ3OYuOQ2fVdKY4J8a68qEmuqXGHHRD+xeh
HrSmYJPALQwEYcLMRYlnVPO6la3mR1MAHRk+pdrP67Mlg/BiLH+MCG5QRLHdpqsb1O7vOhJIuqbs
vdQPhvFiQhIZROgcSr3dXQ+Eh8o31neGGH9RzMT7wHUBhxH31RJreZnlGOHitMy19mMLYanoLkNy
Nw5asOpeH6zsVDPwTgAFItFxwgvnezHUWjc3q8tDYTBMrZ0xTd/QI3JTRcPJskpfX6yDbY6v183K
PJKAxfA3e4uBUHnpLjyMNJCZYJTp1O46Ut2Z9l886HBe/zEhBMJ8SAvI5sKErSePg158SWMIMQL+
cH0kMsfHaq30hbhf2iIVO3Jx2eL2Jd6NDUUD+bIlfDnQYlaYcWV+gRcdbjer+rwpzljtIsNMrKrx
+9ioK5ZTLBhYmO0x0IussbdDbDtbb6inJ6/nwx3P8yzIIU+Cf6ThI1miJ93MXD1uwUA1dbXLuqkB
YNputNlv4jR7sLXcvAVHMeqyVR7eky6NJxbq+nQKB3c5WmlYvE0LSSNW07B+60IKKYfYKDrWOV1y
GttmeaTWyJ/blC7HAb17wdDxxWPIA4FPrYLSUIQEEE9TH88foMnAsT58mHYeDZuKVNVeKyHcFk1x
+OCNpMY5Sdxxm1tT6dvcGnZmPdGUkdZDuTqOH5rBTLa6UYcHrQwPWaWRg6vZG4MvkNjm7gyxSk7R
dkfne0r0ZWfZmnWya7weWZz3VbExyww4lAmAWShuWOZ+XtrldW4co2Cjm/IHc0G9n4F5ugvZDKL4
DSj8hucpn4xdXxeQ44kSA3y6iYMeKlybQsXOlN4mPAjarUUMaDKLD2pCtbbMXdz4VumwUxLW/K4f
m+5gITv7ila9EHz8EBINuDZ5d4bXpyXYkOdBcXmSn/NIJyFbgRgh0qzXwwx6Yr6+5ZBTGvpfDSir
LXszhb+u7yOVHSHoNhVgc6aLe4tB8i116pNuh69p7h1HuqgIgFW2hOgTFfXcgm4HoYGGPxy8o1iE
JqK2yT02Vu6X6wOThbrzZRQGlqNYxkcby4iBnKbMhW5Cr0gryYK45xCk/VDtMonIdTHizdhaSPei
ndCA1miM3BKP8DjhWy2vflR6BfIi78AdVa1YdjfzKDJyBt4jIHRZ/3526FMKRSdzvQOWxokkfgXU
B4GUdprvUQdUbAfZmp3bEvJzBTTPC3fANHK3BjF7nxdbyK88d3ndfGmpZv6Pbi+cHrNpUKg7Yko1
vH+KiDVOtuHkOYxV45KtHRgf/rO/hLtZReYs7y0YyiAJ7PbTBio5TKevi4nSTpI9FA1nc1srElry
4HK2dMK5n+Ac0PoK0xkvOTjMIP/Mxlk7eUnyM4vz29mNeQAi8XKjlyBtr92xUex32bmJHwB1PWBX
NlK7l75TzWCxzzt8gFEPSGiYdC1bjj9CrVVh9WQn59nL+Tdk/cxLrakGVMaCl1IrhJDwMPi0Bj6x
M9GbibS8pQMx29igX7++72Wb49ys4LBpxavQXNPjdeOuhbLEDawMGZESSdhhe92WLMac2xJWs2ya
1k7X5AAEglheYkH5/roF+XL9ST+sLXpnkwjaOK1NYcdPvDsn7tg43jTZj+s2ZFv8bBTiUeP1Ol3C
DjMWlb+SBmqnMUBEenTf1YOKy2Z9J1zestEBDdEX/AdAE0pUl8OZw8VtnDYB53S00fiqUsCKFNlJ
873WGdVOS/UCEn46qFBUn6fx0q7wfinn2CB9lcJuuIDSQmOQQfczVxErVVaEI0dz83KpVmmUet7Y
Nnr1h20c/ry+WJJcPIZi4jkJ3QmUf8RDJ6qplZUzjPTpU7Ts9PFlsXcZlPDCaFckW6390cQviSpc
ft7Ml1ZXHzrzQ0sjVdtMsBq235P6NTHSwBputOFgZk+ZrVLCkk7k2RiFAy6HXjOyPLCmaV8T88PK
KFvczf84kUKgmKcqjcJVDSDlj2F/T+jdpFesr44zHnxRx3A/RQjOIDRz3fDnALVOJc4AB0EYdaJ1
8GdTyWOa50tXoI+gCXfLNPlFEuOGGd017vzdbQtFjPq8uyEmCHUivF3QLI8q2KU56L3Yld2iW6mi
d2EGuJ67y8hDmiuCyOfz9NKMcLfrR2hNWgvMREu5zzt00w49a0wPuoCE9ZA3Kad73VBR5ssc5Xxw
wnUBkKKIjv1qlXyl/S/SHQl9vr5cqvkTlitBr0RLDJjoV5k0PGvA9e6Rr1Np3bTGl+u2pMNBZ7Nt
eaBgR0y+XKvSBYJisNDkMU72RjdwCbfsr02iqi5IhwTSKTzSV4VJMTHLuyqdjR5mbD0m/uTRh55b
v6DXtCumaXd9SBJvRysChMEt3DdMCMBcDqlJE6su17yo7e3vCchoxuHOTHJ23crngxidK2dW1hGf
7alytsCpuVaR82bPl4419bfrBiTuDQPojNFRiCRoh780MDtzMmfh+nQB5K9IId9sWNuqf14gl6aH
2kfcFqz1QkV/myTqItVLAI0CfAaIM8EfKLSSQPSBR2Dt2ttSD9nkWI8uxEnS8tSduJ0+Xh+lxDEu
7IkhMQJoGEpDuH0PW3SvpG21z4vD0maKcUl6BbFeZwMTL06x4+QtECS4hR44El3E75xdBkUw+orc
AwG7T57tp3RnLz3reo/plgr+KNlq51/gCjcRTZ/skRN8wTzf5vPMiLfPyv316ZTc9i+GKSaci6j3
6LKuX6bNmxDKP1ZK117lUwsYWOammx7RJDbGpwqsoIot8f8Ypx64CdGJgK7iS5dFemyZR4KivYk7
j430geZt8+SttJ5a8BqF7gHQCAbe5Otjlm4UAOz+tSq4rMZzMuoucuxuvzWioCSoALdbvd6haMsB
kFSyW8oX8o9BwWfH0CwLbcEwm/a29u7p5NeTIvstnUqkNA2QrgHzhBT15VTOlhvyiKMPwUA27w74
zynQ6znchIYJmgV0KTATXMLo9iAp6luLg6aPSgVXkYQ4gmwnmKnQ1G8bIha0dRFFkbJCt5OugfW2
DqLWHhSLJ5tLFCx0C9K0EJcQGwgKB9J8aMdZXwIz7pNIBS53cfX9uofIToRzI4Jfajk6qZZhLW2D
6RgJ/pzsdDRKu/6ohAmqTAnr1um0gcQYxuNMmwhN2vwxsd9i/jR1OzplbOSbPLuN8x9Qkl/6/QiA
kwlMWUDcr9eHLIur50MWfLRLoPACUkLEVRSCuPla6nOA6ycKatPfrKANvRpz1SkCOuzSUzPQGdtx
TTBi0wbj1hbgVp+rmvolnc+oe59ZEa5dMeVxbuWwktpFYLTBNP/w9OOg38T1LrRvUIzdhuSUZLeG
60/9Vzv7FS4/ILZ1fVbXWRMekxdfIVwtZq7rY9cbCHDJxp2xnJXf1zbrYhecFJtGU/XXSHcHyO8d
FKkgASWCJ1BUhFydC3vLQnmQt/ayw0v3u93ZqoekKdns0O9CVyEYdFcSauF8zNM6zniMCbbB4we9
8cBmLUN3OVQZUIY9LFAQGTfJsU9Z/qvZQ/nzlL79hFTPPblLAmOHA/MNtD0nfc+D63Mun4P/fJhI
geA0Y91PIz6s9p6yMGbmcshUOUDZrkVRDPICa9/FJ2jUYqIpKS9NdJo1r7WOGJHuu/loLxuDqChd
ZPN8bkqIRckMHp3FxHC6dqN7mZ8RU7EhVRaEEFTU0GjMFlioipm1Rs0yU7Ek0tPpfBBCdEkhKZhY
A0wkIKtubmJrMxbfY32fQpFBO4btyZgUaUyZFyDzvCoCrLLp4nkISZliTo3VC6yt7m3q5ERVJiTQ
DjQfENQf1yYVNLQJuxu6rXidpPAC8Gge2227ozRoP5Ld2xz0oDUqgtAPGeScCpe1+2qjKc58Wcg+
Ny94hlahjWpeh5ggvacjTuP27VrHZPkbO3hPrOTcoGcXUQWeM+ppm2CY8wSQYWClP5zq3iZP//22
XV8t/1pZvfTsfaQTbaQgIEbARheTo+2diPutipxQUsBHswNkd8CRBD5j/P+llZHkvTtARQlUoMWd
pu+aaWLeaxi99gsz7eomow8F7FveluboIVXsNJl5AkZ4gOhAQY+ONCHJl89OFKNNAciQ6b61xmBy
H934zZ4+SPkMUFi8BK1z9LApzHuiorCQbHNCLLDZolS36owJtnuUb7uZOkj98QHCPLO9tYGLvr6I
kvMOpVcUo3Gso31LhCTqo+FkDfTmfDv22JJslsVijfcLEq0t4OeJpzheJTvgwpwQVpwYqsHJypuo
jekWque3JnQDmgF3envaXx/Z72NDOMpX3Am4HKBuDfiAcN7FHspoIQXadjwCY7kd/RCMZjaYBIP+
WO3A8rewavPDC2pmfxl8EG2hpz8KPoogO5m+ztyvqpZn2VyffZB4zmk0t8Zl5UJZeiiw/0RdJkA4
jQHaGCKIucx/8SDGBFhgASfoEoY6+uXWGSK7stwS9oyVIxvgcCvAqD/a93hPM/Z1LFjlMuhAKuZ9
/dnP8/7HrBAXCIr5cFqYfYW2oM6imvU7QBhYeLAektOyR8PXDYg8IN5FvyHDXLDv9ADFJJBTmSza
tj/u1ob9LcgBNtc/THbDxHy4zto5BY/3hP0UdQkY70N8WPiibfkpCrqPvmZeEJ6ijdEw1OYY7gcH
Ff2vbBufmyWXyxBGuWYsJsxGLdAjJhSw364P7Lca0+cZ/zMwYaFNfbSH2oWF6WMIzL21Se6qu/S9
fUn88MluGPz6yXpHjzjj36zgGG8y9ut//ARh0Que2VEeAXqOSifroUNnnKygenkobj++8lt7N75B
R5191wKP2cF8oyKWlfQ2o6X/bG2Fk52SKLLpOsna/na6L355frW3nb13+HivdnrKwpJp36wn74nu
3MeZ/XN9+BKq7EvzwskOpgeSWgmGb9/fe76zG34YwcQqFj1+GIDmdhvTbyam6lGVXJmAY0DBHsbx
jhcjHM0ge10sK3leuGn51iYJsuM5MENBBaW87laLjqh86eAzBZHrtyTeTKoyn/R8NF0A53UwtupE
fN3P3OWOO2Lelw4PX7NjmW4xBGXfqnemeajoilWKeoMV5d3i3XHV21R2oICux8L40U8FWP3l5tIm
slRWD/ujfeOlQZQeSoq+SBXSQmVG2MMjuExJu5LBhRpCWF2diOF8aE38xehCxT2YSJ4qxESXvgMu
e+hXil1oMRhTDXv1JXofQsUh3oWP3iY/TM9AuO/M/XAzfdFuy19P9j/I12xxlGxbYGMnv31T7Sp5
xDz7FGHYTdq6Y6RhdjPg/gJIs7V4NqbbAhI2MIhOQ8KGnb5dju5BsaHWVKkY0nDnQZ8rmNMB9RD2
8zQbemxYYF2j3ewv7rTTCPW7Bks7FQuLQS2OBCtYy8wNaUfFCSYL2EiNW/ArvJI/lTJyrTHresa2
ItFtqP8cwi/XByfbtg5wQYA5ADnyiQ5en206RusBSWJ0KLOIV260nYwIENm2AK/zdWsydzq3Jly5
0qhu53qCtbzrQKHlbLvW3MwehFYSi82xIislnTsMDYV4KEMBHXe5H1vXiMZ+BJeV1yUBKsqnSc8V
rxtZoh94JAC4UKj+nUG9tBGl1QyZWtAyVBX4EQbIEoQmo423ycLqZijLYwjZZM1K9m5jsaXt/crI
kQg0fWDrVJtVFhjQdoD+XoQg91MNhwxFZAIoB/Y3zdvwCdyiNLwp5nw3hdPeyMm2LPOtOz4ZlQOQ
GySL+vlQEoPVHkejSnoCV4gfa9Wh70dE8W9p+T1DUcvuOejU0LqTeND86HIUWP+C0Q1qiygAIatu
WzhBhB2WWQSUzDq+3Kjf3fFkUEa6r9zb9fGDzdlU3ji6CtUqAZNd2hSOSSe0G11vYTNqM5agOQrc
YsBNb8BvttWr+4neGnnOaP842Nv+L1J7FwMWXDPOQ8CxZhjvR+2la0Hy6j23BogkAHadwppZ84/r
O096KzifYnHrlZ7dTt06XAAdPORp4vJrhqSiYwVO5LCxDsxmr0cpMy08nTuW67tE88v85zjfuPSn
4mtk9/LzrxHeQ6if5BHAF6DwS9uATqdOM1lmB2TaLGG2cUNw/7/rWsHK7K3Of2rek8K+LKS7SMA5
a0M+irbCLdUGXWEdkx7zT54b3Ias+BUvaEIOtsMad4vePDdV1XBlT65zm8K11EoMg0/WABGm/Cke
tl5ynDWHUXM7TBygXUVkkoRaChg1OPiReEF1TdhSgBLFJeQvoFTY5qzT6FPdeH4C6JyXfBu4quC5
rpdwRF5YEzZTExqNEyXo+aBlBKe5hTxiGLpB5XzJRshOtreWqTiV5RaRf3bR64dmIWF8ThZbZdbi
bglQ6KZtkC6z3lIoU/TA8oz9rzyM/CFT9S/Iwj3Fkw3PeHScrEwZl+E+tdKhA44GfEJYRvuOgAaD
kJJZzUYfDyTfaEvuWxraa77bPbS8s0Nt7q+7ruRQu/gCwYtiqE1pEcVMm271XracH2hHVIpCUuc5
G6YwuVYyalE1YpjJAM6KCCLl9mPjJD6qPNvO+oveKwwJJTkKnbk1LF5Oqpt2bjEtWEqa6BuXLADH
vBlJ8txV3nZO4bUGVzjP+v2f3PWPRVsojuPaZqRDD4t1AvJ2ku/DNvIzAF7/Zq3Qv2Nhc4BVUojy
GlhvQafO0eaFJxnj2vJN179fNyEJKpi7PyaEsB4Sk4Pnb31iAVCMpCVzpu3adlBGwRQnPtHer9uT
egbQjsBVgngNofNyrcwpIVVW1b+5oQbN3LbhfZPsvNw3S1Wjq3yzndkSXH0ogftqR9hylwq8Rx2/
pYnz2C90x4cMpRmiPREraZmBbC+b2nx+CJHv2dR2fEQbd3rfeUXxcn34sjcmRIL/jF/YGXTg40AT
fFNYpK9m1X4rdH4HTMxHOL4WKM5lYRiMWrizs5QtFohpw+gD5PWqs0Ry1bv4DCHeViBdTT0Kz2rL
u4HaR6O1UCt4df97FUi4LpgoQTmNrDOAAJfLvbRlhRoS7IB739N3bpQdqu6GKpv4ZNeTC0PCWlv2
MCVmj3kdvA897nfO3CElGrovUVzuzfwrYLh7w5uAC4fIefvWkuGht+kbxwwbZXaXznqQ0EIRJqSb
62z0wmJXKK5PeoyP0m1G3JOFe2Lr7QoA7I1il00qgiJpVDozJyyqpmm91hBM9v8x9yXNceNa1n+l
ovasJkESJL/oegsOOUhKpWTJGrxhyJJMgvM8/frvwDWYQrKTba866r2FQ7YuAVxc3PGcdkTuu3GH
zs3RT3Neg5c1B6eJ9jvMdoilrV4eMtC4od2vLJzQKDY+EPF1NF/Fyko4srx5PwQJlimPqI8ZHyC2
xdmbpk83BrttzY2eue34qvr9ylGtLUt4Q6o+rJnSQlqtqohcbdmqt5JSXVtrXJr8F508HUDq+Hv/
xKcjTw0USdKqdkL2XCNrnshu2qROoz+WoWuY8SXge8+f2AIth4anERRm4GIlAFAUnpHYR+diK+E1
ntJhN5SDraDVIGMFuP7y61gdHImCNlV/a9tvevZOYiAeYrJEziyXtunKxyzp6PxbhFOddFLGWYr3
pu4xFwaIDcXtS0zkaSyMd+fXvXSkc1HCkRZ6npiRBlFxH+yTDtAlrN1HU+pMA3HOi1pZ1fda7ax8
OLYFRp3QAe7oinTIS2T8VbKjxkp9a/FBm61IHESA1iS54UOMLyXblmmPUh4jEdB4UgDQqoY4sYJO
tp5uB5Apjl3kGRgrrTXNZr3pnV/x0u2EVScYCdYpUqVCrtKU+1YqdahxDaiwJK84WrxTW/pV33xl
ynDXg1J5xfIsuQ5geEHXA/A0wJ0uiOzhpVShCWsKbI/PVtUyu86jBEIzIBmoZHSDQHHPr3L5XH+I
JB+fL7/w0QKfQKRhYuY6kCbTq1gP7IJOXytw8a8X7YKlgJsD9xQ0zeJLmSq9xAwVG5o29MCCNytp
L4jcbuUw9qL4m6FH8AIt2yDtPpfXYE/563giHGlfoOEaKk8+f1ynqUSq2pcQXozRhkX6p7ibVhL8
i1s5EyFcfBINkZxPMLAtjTeGr+zkJHHzsFjRy6VmD1jXH0sRbr2a4ZQSbsij5EoNP/dhiKbg25q4
cYlJ9chJ5CcJwwvn9WTR1ADhBWLRMo4w5OP+ZaWVWnWNR5G2iHVSf5NF7dbICVpK19gv10QJKtnq
dBwDDaJCk3oDfIhoxCh1Zx0BaXtzflWLdxw1GVDGYBTpZHwzTgYLdVdspQRAvOihyTYA80Rj7Ocq
/ar/Av4gXqmZNL7wmQ2tgrjWQJMF46YcqIkSZrS3QgDXraU5F83ITI6g66DIlI1kxKrGIN0OmJtk
xTdLri+G8LGTlJWHYfm0fmyhoPV5mJckybEoqfFYYh1i42vj98d6Te2XvIr55glaTzLWxIQB9LMb
meWWgR+jGN3cNkb/FJD+uh175gSYP7lMaKQFK9q/KBy9HSidcbo1EYupQ5uQrKQQrrPWlQp3GF6l
GlgDzM7ru6T4FqzB7i3u6g+BIvZ4Eah9MZQQCNimvnxpG9eKH1PAYZzX/wWkSqjkTI5wrVGFLX25
7sE06+IKBB7b+W6LNllbs/Xti3QY3fo4eakb3ElXayQ6i/ZyJlu4553VRWBz4LJJvNWBXIhes32q
rj2qy87hTI4YoekKuORbyIlfNI9eEE8zPf1T4Y2b7FMJdjw8dlv5co1Ocaka92FrhXgtAN+6bhZc
7EPuJaEr7XxPO/QP2nu6zXZjAgADp/oGai99xagt7iusNCw1mmNPmqAwBsaAJA7BJjlYSmP7pTsa
1YrfsFQcQOffDynC6UlA/FIVrjkR4Hrqox6AXRcN3GDQkSu3CHIvGLclYjM8SFZ3f15tF2/HTLZw
ohnG0VkhQXbQaJdjAiEywN8ktq0Y3Z0XtWhLZ6KEU0yTTI6KAKIyqd9K6bQlY2SXKRoWaGLDXHw+
L27t7PjPZ0/EUPhFm2QQp1jPhXKb857mNWO2tnv85zMZeoKkEZKk2D2gprLiNm12gXFh/sJ4DRrU
UPiTQRVjnpCn1g3gqcxYxiuUXSaSWxWvobY2TLxQpMCgiY56GJoN8Z/w0pUgkU5NAq9Obx6Bw3HR
9wWoCKfnSaoPukW8biqeMgUc3fnd+XNadBxmgoVXj9UZfid3HBgSfFbp5BMMCdBKevRFUYy4R1T/
hWrFfKnC+5fqJhuBXIZ3Vi7AKU+MTWQ+D353q5S8V0xe2Vqu1yf+8o8Fig9QmMkhkHXxrEcNxgfa
4KUbMYh1fhPXZAiPD2baEyvl+Q8Np4bIwLflERxj54UsavtsIYKdAoGkrrU1hLRt4bJO1gGfbXqT
ocD9ytecocXkJ7LN1DDRxYdGVOH+lnWpjGTEtpXRLp+ASnkT+c/ov9aCe4564I+PRN+30U0R7uu1
Yv7SXDhuww/hwsXu+ybPGB+F1RKQfl1q5BDQRz3aoWshQUGtvFJ02+xWXptF1whwTyD7kQk8S2HF
U1kYdc4gNJMAUhRi8iBibk+IV+iaXdfULowIiHjS5vyxLi92JldY7FCH5kC53zmhxWdkKNNSUE6b
ozfkDxihdpTxIQvRTGA+6PFahmtVuGB32jpRjYlHQ03coXfhkGfXhv46RpHLjIvW2Ja+G1Q7fy09
sqjLszULVkcKpgDEgxArEa+OzNuypbbulxvFeDi/u4vP0EyQYGxAWQO4I85vERrhfkQwaUrZhs/g
nxezsp7vke7sJYoaPRoKnYsZLN8u++ExVCdbQnVfaduVOOV0SUAIU9CAB5QeJFjEaq/EUdh6Ta2d
YbymVWan4yYY3s+vZ00vvv98tqAw1tA7UGJBEfmmFN6gOn6w99EyUEqWM/Ybud2ApqbDPVwRvLyT
GJTBbDKV0Xj/8U3P0zRojADxAqgRAHLiA9MGxJeRtDXV1AZT0o4kgGjuqr0mR56Gw5Qm4y7BAFxi
PYzqe5GuEZT9D1vx44sEu1tUGMkcK0yYd6CVNby+O4I9LCvDC30sbEPdSqjH0MazghWHbamR3LIw
QP/PVgjOYZ2AtzzjhCBT+VwF6rahxB4GeqSjhgkcwyuAlaREt006XnTmgKqgvNfDdK/Kd2oSXli6
f1/Sr735nNXEkVsCVQwvwHAW2T0Jt02uvNdJ5QVBbJe5ItuALcbApwnPt1yDr1p0PWcLEVxP4OzH
+qhjIUl30zX7IHot0YqkyQBqG/fn9WfZiP/YM8GIV37RWT6Pb0ty2ZC72h+2cnGrNEcNcYtkoLRz
f17g6W1E3DlbG9fn2UUJKjmhWg/tKDTfhmHZ1bKCEc3BOy9mVQtFQ51hCrfr+L1Ij6bhlaYT5Kkd
yGgw28exk7at20026Mu3K4K5ln30n3QZLRfAZ8EYG/LHwo4WFjoGYXCwQHZV+2zraxcUGo8QqY2+
xkidAWu6y66G1K3azkZpdEX+6QZDvsJHFdGSyWHqPm6wRAEPhsI3nPwSFNY1cmibWL7UGHH9kgNE
j46R31SyUyWZM9WfdEl1k/Aoj9nm/IecKvHH7xCeLAIogTYs8R1hMxUbJHDAwzOEsqtl1dHPI3Ak
EgAGnpe5uHbOyoQhIACkiYCN/UTiINZh6lvrOtF2QXkf5ytWhn/2yfFybG7wguGITWF7u6lGqXXE
sI8PKvaxC7aynnutqWHwJySu5V/VmJ1ZMfKn7vLHF0y4MwO1AvTNawioQseUcKSr/VdLGzd/I4VV
sbFM/IFvXBo6HXL043WZPJ0/G/6R4sbNRQj60CIzYEkSRBjZUTJaO/E9Glw19U+DyH3cK8GB6fHa
K/wKOEN5UIe3HAMN6a2prpQ0lk8EvQ7IsgAagApS0pH2wZjgRFrS202wiZv3X9mtfwWIEBU+6KVH
OYaAYryrKl5XD/070q0BXp6af+wWoWi/AZyqqYs9W4HB0GDNd8vvAjW30e4OozgVvv5GozZ7DHQp
fpu0ormf/Aj89HUS+ytRxAKtFD4BrYZosjY1A2O/H+3VFAFkcZwCEEBv8muMkO+DL3pgg9ov3XvJ
g+5kDr2+nN7UO8Ptn0zM/kROdQUUr/P7vVB/5J+hgaGZctstDh2ppTqhVYahMThxycXgsi/0GbOm
O99Or+LczjzrXipWhC5q0Uym4CmZUqeFpYUpOzwVtLsnP1+6/bgmwSGqGilSIh+/P1SvqmJHrc9W
5J7ft0XDMVsCX+LsOU9BpyBpJkRQ81rS9yBbAOnASnlt0XJYJm4ueNCR8BEuW2eySaYRZHCI/CB7
QXjJARTqnx961DEdA7obYP0ghyr68HLcDtByPqYDRuOtOcXdXeKbQDBuzZZ8HeIwX5scXXojkapF
w6Ss4P+6sHuI6GO1qSR094FeUmm/BVS2oxxab3TAEhkez5/Vkrqhf1xGGU/WASMi7CMqVGWvtrAp
2gC0J5MiIslWNHpxQZhiREXNgFaIMAngao7UlOJ1VMjgZtQbAfZYYagIOG7N3fnVfD928UHBBAOn
E8OQ4Olx1UWUJHUD7d5bu+YJlHDA1bCHp/46doBOQF7Nfb+Zrqn9OTvQ43gzHp/RObCzdgYGGDGU
4J3/nqXdnX+OcJnLfpKnsMDn8EMc/BwprYfzEhaG53QUz3+sWLjPLE9V4jcQoW70a/+Agbkb8M/t
jOv0on2W3O6iOFA72XZYZXqVeY2/4vssXcS5fEFdG3APoBwG+RoQhZIEyKXXfi65OYKg8ytdqDHw
lXI8diTT+Pl+NCtRgkJ03aMfHLfmCejsGGzKXDpgBp/62ySlO61tgEuNnli0wCOj7cp5+/OFb1jP
73O5uJuYBxauSxZpvZxruC4kCAEusk9luzZiO9X25xe7aEJ1CADRLJLZIlDUYJTpWE8GUtnhF7PD
2KkPqDl6e17I0sVE88O/QgTtpKEhlQ0XosGysZupv0u6B4QqQPVd4yhbughzUYKW5oGvJBMYjh3T
v6IY9s/adEU9+M6LN38uQdBDzIfQQuogodeeUrYb2BEOq1J8rqEX0VPer7w/Sy4/XgUDZg2+3gmu
TjPUVR7pFsLx/D5TgaVFVLsK38LiVTO+sGxFHRa3byZNXBxG4XskjdBvMe7K5KtUrJQTFjcPc+Yc
hhVixMpJrMZBH3R4c/TusQmuVPk6LpCQsZ4N7SkanbJ/Pa95i+o98++Eq5x18pia3L+LOs0rkX2H
3cYg0Vq4uSaG266ZI1IZqQWuYYhJ9L1mYUZdhbv6K4HY3EMQbtFUqoEUpJh2zPrHrriQrc/n92rJ
wM5/v3B1plgp0o7g9yv1rui+9SqzrXHbpWv1lyVrQJAfgCwAGp20Lo+c2IjK0AF5cJUevDxk18l7
s68Rla28GUvnMhclqLMUZonmlziXQkX+c4pdNXwsTeae37g1Kfzns9OXOtqA2QBSAEWVKkCbjh8p
gO5+RQhAiSjH2EIz20chU0ss2lh8KeTNLx1DA3IhcN/PC1lUAczR/iNECJOrAJ1yAdjMHIZxwkll
LsW0eBwrdtje/4IkA7OQGMIE2ZMIKUIKpNwjBe6uAS4czT9Gw86XvS5bMdYLXWuIKxFcqggywdfx
vXI2O5shHhlhKJo4naE5pW48RBrAudWpAv1bbU943McUwAN+sKH12kgG1y7xpZjLFrTPHBs179Hn
4pBsclq9upksZSUVsGRPAcsCqgYg5+GR4D+fLS8IpzCDvvCeqwAmp806V6sD4kathbbGXDf2TeXH
LjErwC/27Uq1dknxEbJCYYCWpCFA+ii9M4hvTAyvhRHBcwgAW1yYV77ZrETpS1qpIs3Bh2cBUCJS
1rSJZGl4dfEo+R7B6GfQ5W4DODur3JxXysX1/BAkgoSXY96HBQ8gVLkGY5dS+c0dWCp6GZmWFDfi
vLRl3ZyJE6onyOHnY5rDk6BssGMm2+C92pkDHvnEKO2IZaAVQ+v6cGyLac1PWnIrkKnEbBcylRay
lh+PTs0UXxmYidwLErWa9akoQgCvlldhTFxNeWuAb3V+tUtWfx5tCgINqx20JuNWX+/Bd9CEgQOW
xGxHSmBCdyjhlk/nBS5ur4GmfKDmAjUPxZCPS0x8ZSq1GkmVKG4vfJ3tU2raUdVuWgIkhCSwu/Em
CgEjGL6dl7ykRnPBghVFMb5EigeCB3BjtGyXYYK1GVY8taVLYeD8FIriIlL+wqMjF1YVU4rXWjK2
kw/0kq1Jv+rT2ibyYxFtGLoKgN+tmBoFQvTHTYzbXtNaIOI4SnBD48nBVL3D4mTXKfW+i5sd08c7
WjxjbNeZggxj4soFycKViZXFtVp4+DhwP1qBBSsnSYRIaD4GfkeTOOjOjfLATiuvWHv+li4FmGz/
kSPmPYdMrk102EBjsuiTyiKvVIovky+7Hegsi/JtZGvtekv228QLKGsYI0GDs7AybUoxPzEApcBn
KoDt1SndVTlCsGjwb1Q1Pwx9Fzokl3yHKCRf2dalK4mGeEzLomaD3nThSoL1sY6qETAMqv416m+6
9H3qnaHeDD8/R8pHC1QQ34H8DkG6sEqMLUhBTBC6U/OxqPdR9Fyz17h4buXXNdiMhdIbZGnAutHR
HAwvSFhU1GftCAuDHUVKue02I+pN/UYJj4q+MZWNSUJ4UI9kLSpcTOHO5QqP/RDHqiQDi82Rtc3b
4NxKu7ramF8+SQ9m5bHaqx5WrMzi6enAt+DznvhPMG90SlCN4ZPyZoLBXP1Kk21VeZGjz+EaIuLS
9TNnkgR7luh9bjIuCS6WbRG7kF/6GEy5K77MQhcTjm4mR1CTYDDUweRysgadssqusxM7u1BvG2Tk
3fKm9B39/rylXlnZ9ydk5j75ffT3HjI+i4+J2fwxj8EHssZKvDBFiaUh2gHpAjDmiJjgn2ojBzLz
gOTVljrKTrnf5I6m2uZR+RLcTU60LW8A5tHb0/P5BS49RXO55KP5bhKAqudmD62svwbdHhBygbU5
L4Lw3yE+EXMZwo3r5ETNYwkyuk1CbPJQXvjusDf3tevf5fdK72aOCqg83Q1eEucS8wfOr0SU8y8Q
7l4SGZIqJdjdiZCbeJI3ALxyKJotJvOmK6v9yoLXNlV4E0fdaEY6YMHGHd3mnvIqHTEWoDnBNcYq
xt5V3MRlW4S0rQ2Gcu0p2E4XGJ59DR/MzVrs+T/sPk95A/4Sk/rC7jfMCOgUwojLW32Tb/3tPnWo
Yhsb5bp0aoC6eZpbX6nv4KzDbdpGW/qZ/kIYACCqfz9B2P5h8seK6Xg22+gC3a+E7s01QO3Fi2pw
AgQEGqBRFYxdWmtKKed8lcVbW32ztA5E3He0+3b+aBdt6kyMYOnioSzQ0w0xaO6uu6+AjvDzQ04G
e1yHuVmWBTx1kHCivCRmmeMpHqbQh6wAdANJi0onRRPMSxPoDu1R0Ke9g1gIlZn4vaHMNcbuYOm1
O1XaQYpMEL3dDEG8Yg8XfWZo0r8fxc9hZhC1OvX9Ti7xqKiG14IXQUoda9yPzFXp01TuTPlaXUsF
cPU4sR+AglLRy4nNEJtX5coac5Xg5UxN+TZO6R3u80rwseTYYUT3XxHCstQwloaxhFNAMtWrIqdX
tnKMiZpgP0oXYbZmjxYNxEycoK11azVSyBGMVAR1fYd57gS5Bm0NxWJRg2ZiBG3taaEMrY+No7Gy
C+pNHskuyn2OBIrItUHGxSUhToSVgadpiUzXAfzQqCugGEoNKNSS2lrjDavMSKeN9WA5QPIPoGAa
gV8sbBzNqqSBV4pyvPItVN0awb6qbZjvSGAcSCMnpEB12Z2/80vqZym8wot5POWkh9GYBlqaOg6r
SIHBWKnXSV+tGMgl6zUXIbzCUglw3ZJhWRJDViY8JpGdAdpJLT6fX8qSQszlCG8BK4HXZRaQk6FU
ZNbHrPYmkAyGudessRaviRJsfklyJa41iIpJ5gIVuKgIxnidqrlK2Ov5VS02acyXJby3VRZTIAIj
fJB27Wg3xDYPIEX1LIcci0uwWLmJHTuKN20vzGP46XPkfA7ctUBtyYLMv0GwIGnV9q3ccM1sMy/N
vH7KN31r2bpyKQVoVnw7v+al6zYXJ1yEEqAbY25CHJDQ7yWOvAPkUCBD9GumalE1AQyKyip4Z00x
SaL05aRKLXxurdxM6lWhHczgZVrTlsXdm0kRLJVlsSQlLSqqLN32ZreTJN1m/uVQp15h3gSreOA8
UhCfFGsmT4gkshLjAX6HVQH7z/xmIFvwpLrg/n0EYVzQ2UXgSA+jK+/IdblpNv4huPuF40ORx+DF
WwC1CBrbqbo0hCPWKyExGgOmiWkOXetMWTRcMyGCSgYjDaXvm+rnzJXJIwNO8fllLFbCQXBDDUyf
8tY1waBMMbhDBp9HZNKxzG+yAK3N6CF9Zdpb1R0p0PGKQyBtY/n+vOBF9Z/JFayLT5QpDvmNr6cA
NB+oERnwiNaiskUtmUkRTkmqurQD/2TjlNm1lr9r4xVpUxt8SEGRARot8XL65fy6Fm/bTKJwZENe
lFZWcL2oL6zomXWHoH7W197qBSlADUWrEtpQgUYvYuh1ciFPDYGUwpecyFA3SZ/bsXnsFLYSCi0M
uULETJRwUEEM0iUjQyg0AD38TunsaccO01Y6aDdVZaf7wBkvrWdlpSCwYE44GQrm/FA+5NhkH73U
Aky2atAjKQnkKROZalq5IEG2NYUTJ3ogUjx/agva+EGcsMhG7ROjjyGuIFep9EmJdor06bwIZW1J
gi6ip6A3S55nrfRPPSZtKjftDm3iAqkUuUFP6b412qYyL2Xztuou9eymZsc6cFsYtvCv3f2v1+H/
Be/5zV92sv7Pf+PPr3mB0CzASM3HP/7nWLxnv90kL6/v9X/zf/jvXxT+3vY9v35JT//Sh3+DX/63
cPelefnwBy9rwEJ/275X46f3GhDM338/PpP/zf/tD397//5b7sfi/c/fX/M2a/hvC1ie/f73j/Zv
f/6O3PHsTPjv//uHfAF//n73Pr6G70nyXp/8o/eXuvnzd53+Ab/XNNHBRjCZi3aM33/r3/lPNPxE
xnwPwN64H4kmwd9/y3JMKv35u6T+gTcAOioDehrFbovgstZoB+I/U2T8O7TcWOAUxRAp/vXv/yz/
wyn9OLXf0K5yk7OsqfE9wpvHO2gVNNJi5BV8EEjFfbwU2dhWxLeIb7eJJiHtCaSHwO9VtxkHy5nt
zN+i56K4ws+f1++iANKJbC7+h7SWIErr0xSepo9uIVCWGpJVYNwuWQvaTqWgPMz5SrFrQG4Rk3Nl
Xo4dKxPJjjBN5NKq1rxMCsztz67F4A23Mh8LQUf1SXFRxhr8BJjR2Kdpl4LB2cGEHducl3JyvxWg
/+INNZGiQZ8xorCPW4b0v96j2owWemN8K9urMqsAn6vZLUiII4InZzIuCoBD5WNypbdAQ0hlVw9y
N5dRLCthV/MbUsgHYwrvzn+Z6MgrJid5RAc0SG8ww0mF2KQJax1xNwmcKFV8p2zSuzzQMbuB1lMX
mjS6fs3Yml9xerSo2CJzjWou+tfRd/ZxN7oQT4YfAQnUysBTP+TANm6AnQ4qGqPe6mZauD0te8+M
o34PwAbMiyj0OgvpsKVqFu5DGpV2oAdr2Ev8MgqKzUuhBma0OfsTNuXjd1U9Ga2mzpiTZNI4urk1
brRKIRJAZ9uc2q3S9QyjFnLqqEqWX1aDv6eApwInipU/mpE0Ivuv9ldm5FfbyQj5ZKiB223UARhE
ZLOCC2/4aO2edOnS1Mj0qSPdkLmSD+qWSGKa59cSShOVysjPdg/hnBG9c5wyVOo5qvjHpfXUaPoa
oHnOiIjXUcGEui0DcNWc16bFDcQQMnBf4S2edPlOsTpSnakhAnZ58pKcDu4UpNQtcrV0SByt9Wqe
Gj0+B8Mzj2ibx7EJ2qtpDJ7+oONahQkfhuskW8Z8hDuOSKGdX9qCzoIQBOTJ6MoE3pvodFTJGMtF
qYSOQScAy8pwdtqIZN55KSeNxTgnoL2Dgwz4uTgqEXNVaQu09cjYwUmzsmsGWMCjYTaVFzNT2zaF
IW9kBdP/bWvETpKYxtGPFLKZKBqp+kPne2Fn9PsivmvCCtgAY5PehCmoKVkt6buSRF9M1WJuHkjt
RlP8yQMbcA13YpC9JFI7cMwAfZAkJlK4lp+sGEHRx+FLA7AhbDpa3FHyFG693MX50IZD6DSJGjvM
QPcBQYjhGlZCnBZgSa6ktQfQmLOffq8gGLAhGMBVkVlSudbOspqkUmkdlEbohKMKWht0S9tSG+Ur
ur9gSfH26kQHpjNqyGLyqh+MpMqIjxkm1NPxaI3DdhpU3806izpmP4YbH1ZtRejSnqLtBxVc3DYF
8wMfl1bojdzhjQwxO6VxAL4ovpIsM0aDLSl3FVPYY6uOycY0sjXff+E+8Fk37m8ouA46/7LZpsa4
I1M/MgZAGUDKSBk4mmqjbFfuw8IFBzAfaHj4SwFPSrjgZqMlyILLsMhof0KyiQw7owSJZRFJwYp6
nhbp4IFBRUDmwEsMpiGqyRjCC2nQjxpXypeCJW7YDi6VpGjbV8CSpgBdCoymBlK/XGPCOYTNlvPQ
zqO0s8G7Q7YZM5NtUartfiCJBRCALFoJuMRN5yls+F3ooOW0F7ARHzfd8rXSVBV84tTq4W0/TenB
r9GSsWKE1sQIZ5tTIKtMjazZWWiNnjK2ihN2he5gtnr6Gss+YCR0wEvIeTfel0mAPWjBx8nasL1l
w6i7aDp7HVCrAqcp8MUrS2k30pg+c/QKzzD74Lazoh7jvVHqqX3MNikAwj2lXUOz/74dc0cV7jVc
YnD+IE6k1kmXIczzmFQl2Moa0/RMwAO/DRSj57i+DLC0RgvMsAwAuhGJ5Rw8V5HuqFYLTIDoTYtD
v7YHU77qagl/RcMlBtClYgReHKfGaMt6039mIajtqygKdoBlKCawZfR96yhaxwLkmViiuUSrfVtv
gy5wygnT3OcP6rRkjsfcAgUjd9xguQ1+fWaXsJz8tDfqUbfLViF2zvL+GctKvAFfdgHfI3cR0qAj
1ZIrDwFS/4npAN+xMBzjp8BvqXVtxR7xOyLsOOYIwPGDjBGIacRyZE3KwIq10YDnkw8Pia5+A5ql
ZI/lFHhUS8YVcaftHgigMDcHMDGTT8+Jpj1tMKaY4UrbfQ+umU65QlNU67RDLAF5Ja22MXxL0Hv4
1KnMMvbyONVs1VprxiLce/q4bFwJmH64snyGS7yXoxlXPLgwbZWkhdfLMYBXWopqCVT/qg2zyR2U
ST+QpM4vpQldTL2FcbImzTkfCDrFgyJSXgqSwnyAq/qCVejKSwBLed/FXekCS+ZdJdZKL75oWhGR
yhbgcnFFAEOoWsIlV/RcLZD+kpA+GenGyqTXJEDXIxCG4pVTWpSko7LHG9V4kfqjljZIx1Zd2Uu2
JGXf0jQtt4WeobwZytKKJPENxpoAtMnpQWUgKJ/wlYyFNip6ZQUOKxV992U/AIJ0k6c9OBmZsjZv
dqLr6C0ECynUj/vTstgbp0xhW1p9Dn+mnshWC9GqBfa+bV54ZtKsxUynK+MQO7w+BcIhCkSRj3to
FeVgxj0skU85k43Z5ZWn5MAskRO9uo3RBHSphKsc56cFYZhQXDGExsAvhfcrKMmgTUjDSlnsDFnt
mnJ736XDAb0saKS0LiPWX8SGto3C/gre3cpbd6I1uE4Es0/k+3Qw8EU+rjgBCMVo9VPoqCHA41Vg
xjpRDapcg/ZrJ3myuRCFPmYdWF7AEkIl5KOoyC+a0iDwZZIgI25XgfkwHArDy5BqdONIH+wetc81
f4P7Lh+MBgFSG+qdCP7h4miW4G90pEp1JNfhCiM025ZtErkR+AEuyr4PtnlMnCmz0FqtFkeMlmhX
JdqRj0rQWntAen5eeUj4Ck++hVCsHqkjgNXww5g9JCbrymnAGTpDM0guMWoAxlhlC87Wti+cxDeK
bYHOgGNBN2kGd1POBruR259vAVPRkYwgAb17UHMqfAagcjS5TlCIleBj38CUYKiQgEa8QtDlqlbw
FuuVvw2rHlzp0aAcqV/U26ZXOKu5pL8Oqbr9vjF/5yNv/toCIfsp/PE/B/Za5XX+rTmbCuUp07um
en9vDi+F+Df/D+ZDFe4s/Nc/CceTfOg1C94r9jJPhn7/F38lQxXtD+73433HEwKuF959+FcylOAH
CJMtcNsgeAV+NbT+72Soov4B5ApO2IYaP/iwCIzJ37lQ7Q+Eu8iggnIZbMQGhoN+JhWKFugP6owX
ABMyQOYDiyfqE0h78As/U2cjqYkWtb6ddBErhu0oD0CtUEkuW/spkUdwDBpBxuyhY3F4aBujaVy1
SSr0pgYws05V0AxwpIRW90absdotAHXeH61cR05H0lmJsZigRUbnomiUDHCTyAkDjhb/IpZVFKyK
KQRaoyyxTUyMKtoZowbfspCjnB60rMZAwRhwxyRgCAltk9bj4FlKaFbOICnA/Ue1VkM4leRxY7d1
rB40PZS+TBKj3NPr5QTMAMZ40Gor+BJHaB121JSMnZPRtFDsPNX83tbgWKMwbgZGsdOkJkwBeNOj
Ly7yScQctY+sykUbWwPCqcjoG7thYalu1I7m1KMyK3JHKlF432mZljxZRkyutVDLFa8Bheexmhrr
JUSe+CkPGvOt8IlVOfBDgR0eVnUX22PbKvTJJxD5GChlo9uYaB3Sw4jAKL3ouzjp7CzH/IjbouPL
3GtJNuZ3mAmijTsVU0+82Jj4ZElhmJMndyGGqiO9NR/yvFaVOz0P2+mgo5v/yqK+OeD0pARVO1a3
00VS+mV9rGtfTvYkas3GLiiJL1EDHxog5/bDUxb4ZrspeZITc2FD5j/kaG/RNr0lhemu9sMKLLO0
jMBZwuryazVmuWJPpWm8hjRDhC+TUXvoU715llkj6Z6SxM22NcuidMIiM19rP88rN+oZ7Ho1xXrv
AMc3Rzhl6hjkNc2guox0XcKICUW38qaKqDE6MShTEgxu086wUQdQDRTV8FmAOaVDZ1dlW++aHJ0G
YSex3h56xi4Vvw4/SQ2rv4FN63PDOIVYWKMoCB4/swAPQWSyOzDtZejfauJykyQKwMGkqarg9U1E
fST5gOmuWEPSzDZGXf/Ual0EvsaoleFDhQnwJbuEWpLtk74mmGJIh6chAwkTEE7a7JU0EqvQK9Yo
qT1RfbotE6rj2xSFpRuiIgC2kwxzdwir5Oo9JKkPOpY0OyICV74yeYqSDZIVQW2nLXJudj3gztio
JBjdthgUwxuz0mduFJXpoy/7bWGD84S3dQ/Z9KJJenFEpb0N7LKshsmOu9xsXLnydcs2wzIHAyRh
UX5B/j97X7IkN45t+S+9ZxkncNjS6XPMCkVI2sAUCokEQRADAYLE1/fxrO5+lWX2rOzte6ONUhke
7nTg3jNC1DM3LE4loprJnHk0qvsthoE7JOHbyDv6S/gkL49KyHS6ksp1aPl1Qs1fpi5FFFVJa0Dg
C/KCn5KBpC90U/wuwRhP297w+FPrJQ2HjhWrgGpwqL4NpCueLex632RZjlOzqKRkZ4nmU3nu/Sge
9SgRqizGlGI1ZeWg0GBZdb9TrPJdQ4yuYvwlAoV2s64Q6EPgI8Pgt64jYte7vsZJ1gf3FWEN3Xc3
3D6kehxQ1BiZ2BQtd2EZWm068r30W0CCWKLptz6rNM6ppNP3dTWIr3GKn7in5bC9BVRX9Y+LmE2B
B7Jw/MWsuaFtFkcFbyn8syf0AGp/BDGGToTOFOu4J4M3285pmXctxLcC3yxdmLiZWD7COEoFPlXu
QB81Ue0y1ep6zUU7SazJBzZ1vWs6yW+/Yc0iCeBPLhq/88LugYBneSMT5JA1SagUbSuT0eKwldHy
PYpL+V3kOnVY+CKFFESddr616KgJzegqpOSOrrOghMu5eBznyX/MQE+vau1Qm9DVZEL57KZWhUb2
PHuh9RaSPSB8xIFh0iwSbGMB7jK0GE2IE8Y3b4KXN1jUgucug1ewqAa/L0u4pR5pH/dnwx1HZk1a
di9Mi8UieyG4w5RqHM46xwVUbSPa8lDYOQOpCQVIAyvGQTR6Gzq3z3ENuYYHMohDhVzxel9QMf1g
lcaD4Vi3wgKm6/JlphFFAYUq+qJFsmgS49Fe2XfGYoY0ZyzAVQufF3vN88JCaQjrw4WKNJn3vKvQ
b9Dlilok64QYcsR4dAb7ODC3xkYC2vo1GSPdjp1EY5McUvHG5p5ObWkhL2g0/gCrscbqLWXIUIL+
ieMBXFgMLmucBPne2553cKfji2qKIfQ30wygMexO+eeK4jDd4LofvleEFvF0zv1MvH+jhYhTdFv0
Jvn0FrW/LgSEaUL3UZ7JzMVypCzlfwbgaA9kLcjXNGLh++hS8wtFmAh33qQsPpPZRbTZZBy/IZOl
3poMZvk/eUf64xpKeR2TEH6wJHX3NU00+t2pzGoYeQYjW61HhskbaXovaDRK3gsyAMcSpUTcpMe/
/kZ1BtlEXoOl4SwKf3hkl0tS4ijYGZbbox8HVLQDbq8f81QwRAPdXDbNYlLdg7Lr5dLYfknOxJV4
ZpznBc5IfGlYQ51fMnxRluKVd1HMd9xQZK6MNLf6kA+dcm2+GjSvL8gQve9H3f+a14hXDeTJWb4j
47hVz10WUFg6syLLHpBDcpM0dQCZebMOk6gR2McXlv3kNZx2+IfBJu7q006sT8AMCXoN08K76q6r
k4XfFV20QKiEQ5ROr8WIyPvWQ3CGZ4CXKz05joPFN3Un4gSCWTLGz2bTVQLvrhlFG8PYNLW8yCDG
kLoar5PtC9OU8Pf+KqvO+88EzQr6To4Ugcw4hQWF/a52qH71qNC5/cst7Matzz7Qgj54uC83AdQs
KXJqW+0YmrvCamN6noE09+9AJqN8P0eIQHy12zLJdqRDPJwo813BmgInfbJD1BzeGDTwbfjYw7zQ
Hw5pGhnaAKc6P0mH2BDZLPW45BUOrrHW08EQssS/NccxhnoJeNGOWzFEPrTo8cqtR9yiyKu7mlm6
/bH1GvOHGQeEOdhMVOae8U4aNAHzoT73NfpiyF5gyFh9G+IpHg+9V668dnzIACaGDrWS6ZKP3Yc0
kanb3q4xPqaBoNGZ5RQvNO0d9SeIr/JsbcTaZfmnW60bLx1fNv4E6C0OwLTqKjpOs7bxhapt0bsY
LHZ5GnWki4OOwa7s8JjKbIeAKZa8zXFI2RFUCKZhPMhk/Votw1Q1EyGewXKaal1+r32SfFspWrOR
0+Pon9gBeTtOfCg2nBJ8SxtBY7SlpwEPc2sREGAPlV5Ke5pGw7cz3nPudlu8MDhbzaDt44CDZ7z2
Q+p+R5ik76uVlj/KaYvhUqg24L+Jmef0CKQSaLOf2ITVtwQ7tZOk6EgbQsnQFY6D+UFVc4RiYpfE
ClHopOvuIvxi4w4GkARSP0zba2NUqT9wJjB3IMtc4VFPYujvuswv1aMtHb7mSQXPyj7H/KExtrku
wx2fgrsAyBf/0VnMMcTXbMIgzhG7sC8cXKqNnHpOWxhO1xFzyGLHI4aE3DSarPi+0Zrg1FO4N7/m
NbspIrJcv8ocY/XBbaUlO+M98lwEfLfFXpVseFFm6/9MaTGAyVvQCNXgityuVlGhGwT9EdvKqcyh
CTAzOitnXfgaxU5wsV6SvsNbbFAl+h4lqoSjpuh4vLOZGcRuIo5jXNE87p8yZzp3noiEw3hZNyev
uR/Ry731dJO74COUEwLCUqBWpgE4+eIcn+71agpg+mOFXE5eQ5KAN89E/X5xSMDfIb/aR20U41No
yr7gZJ/LUPU7jv/Z2MZO92gkzw1HVKDaJofq3nlDfBpAIqDmc+1/LfByYpyee/kboWdjvdd00sOH
QoTqZtCxEWHL2GamQhuKZJZhp2W5VG6XdbYwvJGLdatuAjSByXLA/lETcIikSwltpjWL6H7bMnQ2
CT0v9dcClyg9wJ3H4pfebJQ8E5Nn8JKqReEt3aEKMJu/ytUPqIDojBI2/JNN+f8Qwv+6SaD+ewTh
YH5Ov/6OINz+wT8BhPofALxQU1mg2uRmYLwBi/8EECLyD4A/cMndxDJoNgST+v8QBJL84+YAxtkG
iwr4rxLgwv9FEJJ/IIgLNFuO5TjLIbb5HyEIf8MPkIOU50AhgD0WaPCAP+ffYE+uCUU67QT4q9cr
P63JEN5yTurLZMR8x7mL/xPn9ncwGT8DIrAUUQ1I9rjlJP17IAaiypVFay7GgMnAMNcT3E/B+yTe
ydUYdSBYV57/5eP4P9DWv8q4/s2z+tfPBLOaA/bEDXZTvvwdJZGaoLIDyXPNWgRhmmHZcDXPyKHL
MNIG7J8dMFBQT3TYj2zsvrlcRqiD7/I/a2bGD6/SReJoyNb3GiLJ/5SI93dQ9vbqMLPelHMEdCzg
on8DZTPpCmpx8DRcbsg/WKYZFxANmOtJIiOG8A5ftTjaNvcfSIR/Y9Xwk/8CIPO//Ejgjgo8tf+K
HjFXlENvgM9sC4nkTsKvcuzGW2iIAu4Qn5mMEVzFitQ8Ylc0yVUzhzYGRHKi58h0ugD+gbllfCFI
OPmPYZE3DPS/oNq/Xh1EZMlNgogSaQga/v7q8jUHoVEgDlBRuWK9AmP8ZPJ5xT0BLAhAgWDlKTJR
NbXkRu0c07KXfyTipeIdF9H8wxHLnoWbeHSPcsYuAgx0k/D9h4frn7TOf71QgIJITAS0XYK2QAAL
JB9/f6GiYkW9ErwZA6HkzDpq9vhthivnY3wqY/MpMZvsEU9h3vrO5x96GjrT5GNpH001jXdYkcj3
wvY5NFcoyHqOYBDeDdvI08ZVRhdnvXTkW8YiFDwq1gMEnheS/HQwlMHC7xH8XaNIvYfOqUYRzlpF
Njz5rR7XZ9zQyUegsshPKqUOhnvlYDN5CmCMAfDVMsueh1qEdJ8ZmzHEtssKsEjKelkjy6EzK7yu
SRKGp77wbD125fRXoyzIyNbicEMWC+qoS/ulNASAnKJr9VFGLh5bwzQqnBBpYg/LRsR0RJcI7n/Q
cCVpgKkqvyMDnjmgC9KcjVNz+ogZl27nAEAWVRXSIoN3NARBzkW5RGY/Wb/+7HARY71AMa9riz7J
2R2yCoJvssDR2o60JVz26mZiXOIlVw1VIn0289Zhm+REQCQ+s/s8YJ6/B9opgY3EK/6M1hHCwIgX
qCLEts55E5scb6WVgeojNnpsjzKkKCkUCxsAs0Zx/NEVhAIASAP+w44IB5WSMq4hvtMXRbskP9gw
9ePrApnltZrRmt143g/bo4szgtJYTONvwJZnrLRdXX2OWygxexsookTiVth96lB+xCggRhGOGipc
2vm4PhW5xTmNrAZyjRbAVGBPe5QuxxUcjfjWVvGvyvScH4a6prC4VPmh2NQGY0i3ZPk+QnR7O8s6
7ILzdtmvG6amPEQdnsHUIbbbAnFq6OD651Bl1Sd4drCZG0MnPZp4C2R9Jckz5GnWXOjAAaYCJ6rX
V4BpSKowmezrg+ixMHWoVHwimEgwNaZ2eo9wsiwnmvXFF0WUXM8kWirRDKLzzxXwwA1DWweALjE1
I/vJLPKsiVLHiNvkko3VTyEiAbADdZU/g82j9JcqqDnM2EI+NyCMugGCg6PKZNua7Imb9J6hlOq6
heLqlQ2fyQiKRzs7HyE5XH4RmQ73sRniV2z/wIoR6TDhNWD7OlkPa5ylBJr+ws3vxLgMmCJ6Z0Z0
7rZyzaGumq08ELvg99/WdLvJ07p9N/daNDySy6HmvYDzjeR4dnMA54dVWMC6czXgHPdz8it0kEgC
EKPpezL1lMD7OvlsJ5fBnLCdOYeOvKw6APH/fYvceo2GvP6DVQex4mDQkno3gzt6lQoiGqQJl+yS
mDXabbwqEfydqT0Js/oy5NE2NtpOwzsHCtcyUy3d3sOjh2MGHzfyDTbexfsYaFEjUCXCcQ9v4VJu
jnzBykA+IHGZHg2KSXeF1hREwFSeNbPyDphEETUKodxXRVKcKoDEsmUnLcwDh2KYiDmMLleHTSfR
b1nV5l6Xa9i7RKl1N0naX3yONbippON/5BzYDlAOON2tj5a64T7iT6vpqvq4lpK0MzPhJeaK7ZKh
yq+AUYfdOsxRf7/ZyNVXLIGwxS3jTaho12I3pxCBKM/mejfFuLniODzyOipxq1nrvymYjSFYLbrs
Pp378jA73T1VU8KOA+dAKyNq5/1CbPrMO3Qg453JTuVc5bvcSfKmawV4lW2sBgMgo3CoTbokDUtT
eXB6qE5D30Gx6HzOLpvT2zHWI7F3shvzczbFGzhkmapmihZkto+T+4Kbf/yoCpbdD4lZDkKslD7b
JPgePGBllkaHVL8I6BrMKQrOPW9Z0ce7mNHiShagytfFTlhZsA8/RdOKtoTYs9BU8YizrJ81GiXn
8CPr5tyBiMiLQ6jL2+3Tybx65k6K6FngSVdn5utQn3AhR/S84KsgWuho+4PGE4vvNs8f5jLlu9oX
fr+ksW8H2LJuUlc09gEfuKwjeVoqf86z6lXSKr3D+r4dfGSPKU+Pukx+iTG8qLj+PSfqJZGAAHn6
gTgvcCz+kAf2xCKbn9EIqx/zzCR9M84IFsgcgEPSJ19GVdxbLLiHmSG2dx39ZRXQixOeCYiNpwzh
aj7ZJ/g2f6W+Xg8A/orDpOrhtGxz0sLPkKFRMJRt1LHhN1VJj6KOTh/xDJZ7Xnj7seR6vS74ESVu
H5BDBpHIDUQR+k0OBuE4No5O/RYQHBObCvVkJLMTuxgCXSBy/mt1dQNApgbdC2pnZOpGYFPu56DD
IUHiDrsvBFKG2iTq40PJvIFVGm8o7X5GZEUdS0Wr6ItiXXfA+dx3ZzYUkBKPmRjJidIuru59xUm1
x/o9v8oYh2o6qATvMBcwaWpHXyaka7d5h2rrBg+h2sV1QruLQNEGZl1L7hZNw6G0bJ2PGDUgSzE3
QXHG/PrAwZL5pqqdN3cZYOM9mpyC2oH/GJa21oue9zHUXqekMuRBF1g4my0DqLuTUhSQWq8leIbY
hvAyULznOAYRVLfLe8Cm2pV9vU9FD6UvgJqkGcYuXQ6gNouv+M7qOzSnb343RdUN0limoh02oYDe
DeQwZNE27Ze5Gz+rzma39whcCYTqVZupjeToCGHDa4nZvm6sR3jCbkMwcnqsEJf9XEbwU49Dzf+o
pIu+aqeY2/MRUaJz33XdPuTc7HiJWLIaoT1f1yKrvvVpLtxFy1pNaOZiOeT6LKO4OZbNH/tYarCE
y4Re9K5uJ6bNI5phpv6E22R8rKJ6/Y78NPUCDtRc4OStnhf89T0Ere9LNcyXErble5mN3Vu6AfV0
fWqTHwRr4PUm6z2hKDhBYWGGynlnEKQjqfuFd5Z8twmNr/jg8MTg16OwTJk0An4GQcx7AWAX5Uxr
AFoUwUe1TeYDSv0Vhuhk2PHMqdOccrM1XAlo1G+a0D18M5k/uW6E+pNDwFMZXl+AG5cKchu8Tu6z
aTrwHDC/4RIFFhIljlu2rpdCzMvRaQ/cVMllT71i7wPgCWDuQGtiwP8AS9WKT9LVGTwFEXEYrhLu
75Yiu7JuWC6Cgn0BQ4A/Yl9+bLEbdpXC181Rd6bZ0B3zKmxkj7PLP8gku/ptlC8O4TwBZHK2nP26
dnsdwU/riU1eeU+mq7CJfthKhfxpJRC0CAdKfeDgA/c0KbBfxus52hb+A6tpDybGr881bo0jmieA
opQiD499BsYkVlBrapJhI8LOqD8n8CV3SLpMriAS568oPk5Ow5bri6htf5962T3pmF+7YX4sASnf
qc3FaYsF4NKV0XkaDP9WUOl/Qv0ivzoMO8dxLJ5jzo4Y4gAS9XI+5hGYg6pcxjvjkG+oYjE3PZQj
B0SMufsQibIlIR1woY3+IEdBDqOp7X6IIyyMWqjXzGNHl1UGmG7aIGqvUFjMGEex6abuylElKAGy
7qHm5bTzheivKfTboFvAQybZOj9mnNOzL+ArzJzfrtus7EUtPnrFyJW0hkzRdfHIXwTX5eFXUdqA
dOv7st1Mnr4B8EbWMQR2Vz9NiMBx5KNXCJvLJ6f3vhbLXnC2HIF//9a5kfUBPJLYM5rTq47A2fX9
XEN9u6WPkdiQotPP072Y4gIVqQjp3K99hml6g+Y6OO4h7+7tdVMlNAvwrZx4GZFWRW67CqgNXvvA
/9S+mj+Fr3nbLWsNTDztqqZkKJBANwo9qm4Yj2NsI4z7/a2ffpJ3ohefG5X0gNl7uuZFkDiYLW8s
6gp+8Ixuu06pDufOPD/AgxEBMJQgn+KCIfJ/ALkzYfKgEC00SzHgI2b8OOc8PIOQT1/LvB9Oq14m
mFN1jxEEVc/3bpgDqG8TEFyj8RwAzjzEOHd/1ZgMf5dmDI1D8NwhpjQ9gyKAzRQh9sdtzquvdU6x
O1k7+iuUAA4+iPENzCXOXEJEQ0eYepY6Ne+JROcszEcXK+tqaXxWYLVKFlz9o47RrFt7YMpmueks
bLxneg13VBXJwdvuCz4TtLZmLGsp1MEHV/u3ihLQgts6ntctfprzJOyzCJc0VBzbYRTlsd/YtM+Y
haYJKsihhb4CzvM0wfEituUweURCcMj3mgR3yytjLDtFGKXOFeYLLHRT9mssYnEQzr9kVpENd0Hd
v8cseho7Fg5RWv0uYpJe8Gkn+wpXyxnA/rFWbttDRPqwjau/4izA6uYj8QXzWjjxHALUPk1xl64M
nmeybc0EbkPsaF26fa1HxP5GElqEGtd7h6/3CdAXPWA4/i5K3x+htM7exVDW97DoYbKSPQrhJhCf
pXc4R3j9MdfVlxS0NyzIg9kplUAVnYzyUKTbKcIXqJlQina38mr4nMbRv3tR4S1YuxXBUd40IISm
p3EYhdh5cFBfwLirw2JLZBGDOMRQQ3p6IiF8Y6QPhznPHJYxyAUbXGBirxc17gL8JO6Msr4V9UfO
WTig7YKPUCMsqclLbE059Bz4FDoMH/E4fVAr38d1rT71Zocr/qF4LGfXF2eqHblHw9qAJA1jEOfk
JFqVFrk8RCPZfvIoMU8+gYwXfUqbPiGq8WeuYoh/Ubat7peiyH+OeayeCpBUF52jtw9uguwJWTv5
LpZYLzzU6M9YKMmFVnw6qsmpCwRACrLgqE/OCEVxl2iq/L1lZn2W/WgeNKov7q0AQelclH2xYo0A
beT+h8mX5EOAUm3jyDp05E6elzCz8+1U84lnzYwsuTNEtDP+wCYwZ/DZaYx1XxX6Ez5plId9DR79
M8MTfvSkWqG9kx7B2X0yXgWdEN0dOXVcRyxB+5py0KoAUxMIL5Ae2eNWW0EkmVlkXxHm5N2eSoKh
E3KhdwnUn+1KEZPfSABHqICjWj/PahzesoCf1A5qcc+0jLbLam58KOfmF9VrfeLI9f0mpZeXbiKf
ERunS75BHBQVWfmKsR1uF8Lu9ICNFtKp8OwhUHsHm9/ve7W6UxzH/QfPK/5bKSgL+7TAmGXsUY5o
J19EqO+smTAjWa5eq0VXz3Fppv2Ah+ZUg9QFdcHBkqsB+ipn06Pcuugl9dPzuqm+zYl7djJNfo3z
2kGGJf09X/x3GE7HDBdWbONGrpH6gAx0idHr0Zmd5CAtWmxJBEQxA8EqXKS+rYbo1iNJ7dqBEbK3
N1w1kOHci2Qu22KMJt2wYSgu2bT6rFlhwVUNptj8QKsRz7tdHfyUWV6d7Aae40XBsMZPS1bb6BDM
uh5VuhW/S18EMPR+uEcl0heR0VX+AvmYL2OzpGRKnju0HG9AdebpESItQveeaJ/sVhMnl8QZjenc
Bdg4DA6WfN8lfO3fYK0qblomFX8ktSq2Ax29+1Fj8OKHxej6SK1DnRsUXem1ACD9vHADeAnSFmBn
W55HUIl0Ks1RpVluA2enzJRdfwCCh+lYbGNRXYleqN+l4BerUz3R2p6nAMDlTqUdoDQEZC6ozNMk
HVqTJFE72ApbVuLH7oibb0Nhuq/dE47Tif/U1jPA3LxgQ3N7aMk332MVeug5pE5/gMBxBfYaBN+G
/XWwODybaISW45AJjNwNL4xKHvNihApbuGUeDgOmls8lycRrioWgJvXoXqCAXOm1BNv2ZoUZ37A9
6RGjnch/BAS3uiODFiw8xIsEIcuI6vegYPMHh28Z1vMhJX2r156JPQrmw30nt3U+C2CJG5ALOj/B
6k2nS4mwRA1eMmUQ0Exo3RhVtN2su7dxU47rdJyqnmHUXLrnntASGYcOGDEeLbYibnBS45/aAXNt
UegNjUVSlyA1JTM40/sEScv7LlVADhFnaPV+9t5TSEbyTD4k8TpBW1ga8O0BwCQ/ZboAg2AQ1Cp3
E7Qc63EWNfiTMOv1aQkLvt5FV+TLS89Smz6u84z/HDrkHu0agPJeqcLjeUiQ1x8a9Md5GB6hWUCi
X9fny66kBjBevxgME9MWhWaJkiIG93dDR4Y0Wu+LYS7DrktK9w7Cw5+g4BnJSyGjGroKEmlknFLw
+lgSsTOTKavuMZX3910HAmKXuVX0rWSgnnYzHghE3GL6LHdDxxF0Wbp8CKCMkUjSjH4Air7UYqJN
SHhwLWIHGXKjMIG1tWS+fEZsel5OsMaz4pxBgwFQQ2X+qSOIR5rCBGOHKAJHsdRgYziMMLQBcRqm
9XXo8xJTcihA+RbLhgtkydlanMPkoYOgSKBueySIfPawJIudw8L93RvaP81ZNn3acnRvReprYOBq
fsznOJmbVJbQYhFEuDQQhaz+6DJK8hMpKNJ7+7FYq7NEG3IPGVsufbN4Mt/NGtxsj7HqCeL8jaCO
aBrfMszv71u6hodalrXYKa1g7uJWkq8k3uJxZ+q1xN3s+vJn0L4+REDKcUuvUwV5qyoX8c7sBLNC
JeaS/YGlG5B90peOn2afY+QH/jyJA2CYub7rcN8ea2JApzOY89cDXnn2c4EKwzZgdys88Rthe7eW
ePoynvoLhCvsWxqkea26zD4khndH4Ax4ZBDKWVatxfzYnawlgV8DbLx+J1XHqlZmnUBUYw7XfzME
9NscxRpjsIqiJH0iuhQZat4hamhsQdLxHKUMdHa06BIXN+1W2pZA47ddn4j6Cn8EoPpqi3CwWYTH
QNBiycUxm4lLXGBK3GNXw8PtB8z7bUFc/IOR29jJYuG/5Lafsl0vYVlqIHFD3G/lRHTe5gVHPeJH
MFJsFG+lhK8LT4tlxX7ui/kmtFuNOAUjoEapbJ0+ZiBQUwASCUYrtRViREB0jl/B4Fu57FBdgjUw
/et5j6uu/73yIS32Oda8B4j70qxVC1jOak5kt1udkT8g14J6UvsikQ2y5sYvwHOrn0xb/mOD0mk9
Diob31IMnQpfVp69hRhYQONgKQa4XgoOdHFdHm/yrwErQbm+JxuffTvXAFfOMfMTFus5wissRcqL
fS8hcGuGjkIkl2Zd/JCbiXzQBcCzsBpfUMj78NH1Cbzsx9ITBTHGgrEbP7EWUZvldALSvWXqwCuJ
6XXQkbgDh7mpts7z/CGvNX41N8bx0aP9CvwmjYo9PMsQgcBMDmsDVgxqz3Gazv44JTJDKSkJI24M
1Nejt3OCbGcv/bhBy7EoL/cjfh1oSrcwlnsnUv041TXOPFzCrgXOsdIDFhwx3bnB+7s5DxX2xNKW
4VuRC/lrg6V4bnGNp9uVYD9an+d+gk6rET7VO3TzIFDUQFf11dsSmmwtoNg9bUiAXF7+YrE2kQhx
jgOMlpCU9ckHBM71A1SoZjvMawoFbow7EqxtrbovfFiQn3c7PPcFvmxlE/Wufrv59Rj20cq+wCIp
E8R3+knuWd39nusUWnHZYaaTLIeyaQFc1ARb2TdCaFhb4wyUl7DVEeDcSI8wzaRzf0d1WquDmqf6
SKIKIL8Fyj+dljnFzdAXEBs23TTd0SSd6JVXELV8uhLllU9DbXX3YAqLLy8R0K3dxSsiXBsLoCS9
zrwcwgkCEFCJ2J+z8UxqSwPErpGa8QEJ88fIqEO+Uoj4m8rgFL76laf0exqKAP1rutLxnM2JsT9j
FvPwlqK7G0tA4stqT/hSl3sI5iP9JafD1uMW5HuV2NrtCln1eQsEiKFZbAbus1CNOwMkCuvPNd4l
rJdQeKHQQpS4KT7y0LMQoNI2wj0BlR/mZ6FZ+jW4IMv9rOtsPcRyRthnpYkjjy6KRkxzHWurJb7y
KUlfXDfxgwE0+F6OPPzqWEzvSZAJ1l9Croj1Ce85hD2YsOf5peyCPKmtIg20x2BzbFGdOMalR1gV
TJsqCKbaiYbyDsMcflKqYteClS2/wAltf8HR2uHxqVl5jPteP4HHHn8nMO39QQDXCvE4Tp82jIt+
YYMa6qt3oroWCkq5NuLeMzSD1zWyl1A0X8YrO82D2tu0tqzlfSh/rHlNv89xWX+NMPq2pcWjUPJe
tzBxk9+CiSpv4PJO75dtsOdymeLHPke62qmHdiG9eLolYzNKZVomB3vCYUBOWKsQcACoRH5Ablrg
AHc+Wg9bnEG1BQ3SzyzkwwmpwEAAKl9fiyxfLwTqjV2RRPVl6wWYw5WXD/+bvfNajhvJ1vWr7DjX
Bx3w5nKXL7IoiWpREnWDoCQK3iU8nv58oHpaVSCmsNVztSNOjImY0YxWZSLNyrV+4zu5ujX7qrLX
XTJglqF3hg7gnUtyn8T+8KcfSKZMHyuFD+2h+nNnD3p3APEfPKlV6a/BhEZv2UE5MiF+TFJp+WX9
rdWcmLohrSia3k14qvDPUMH4swxpSwepswKuKXaNUzjQUq3EfztQb/VWAaikfWF4PRoTSt54K7Vw
kz8HI/Z/0MvmsFNgUm79BATempJyrq1F4qvgUH0gir0e6Vvy2vSmrbC82RRRABElrjFrYymvwyZw
j3Dq0Je37frRBEG6qYtanNRh8I5KFtMcU9xPKG2k3D2GK4VIfmeZsR1xq5/6VvlhB3r4Jq+bB2uE
BUtNFoHRxzaC/mn/tsv9qIO5JYL3WdUaG0vY4NaoemKa6ZbGTdUBkjCRG/zg97r91CNLdlKAWLyj
mMrCH1pAmLIh5E1nFKwNxwvUlXDBvaz5aY5HfqW6xxjZDA3HUKndWWZuQnBOANt+TbRSuqHxtrYb
kQt09wKx94e2rMBHSOBp7TY0Vy2vYyzKjT/lzk5OIEmyFR1r21pxnuoHlTmjW81D/51eIyCyyhE+
vxvc3DnyQI4/0nFINlVUqxTZUowZDdcOtLXeOhAh0zr70gUNtxg6D9lDm9vWm2AI+0d4m+rWsWky
hRToP6WKBBbYrUZCQiYoWGiRPAIEWwpZK5HEt4bETd4DCvR2HgjpDSD3H5KlNgcjzat4M0KE1v/X
b0HU6pEbrgbJoS5a65W6ZdohkRiBIGfz3OwmDChKlWoINttul2RKLrE5QDvAvyLABlkLtvcoiXIJ
7RCcl3Ka+5y5cDNAuSNTeDu4dfOtNVT6bXJivQ1blczyOqjkEiT1EhaZB9wjNVkhczMmYdM66Iyh
B+IuUgmydRL3uruJqXlzpCY2jwMrbeyFmIo8wn0ucCwOLgnow1r0dWQLxPdksKXpANqn+1w1+ljN
DDOZPpTM4QXvy6jEzu/a+kPnVjRxFXJqwBB2eKDpz4uviYArb/3elL/2cemACZcCmccrBMv8k6FW
hnQ0JSrmMYWZMDO+0m4mh84NPfyRRHEf0vy2QakYckp+0IdK9c1y8IPb1YbpKNzMTpocjDhL70PK
GtK6iAftTaPk9YPNK7ddg2ZMtPtMmAowIBltmYNfJ029rcK277dR61rFRqkM2nMhD6Piq9PrI4IE
lO6odxFTKNbR3/vgBDUd1CJERlZ2+0iiq9QiFGOZzXA0tNR832lhzNbirfC17VruOr+zqcGSWu00
ieRyjdaQpm9CTxpIC6UEbQVQWLK5Eb6sGEc7gOG16cu0P5qxzJutQ52J01MU+Y0SmQV9E97Xn5CB
K9JNbmTSc5LaAblG11nYn+hR8GjGqWrsg7Cxq63uKv232O4CtJBFhyxm1HSlvA2bDmBA4Q/mBpUP
eBtkb5h2SlTHpDXeoXVxhMeSQ/9zIgrHjiXErTNEXDMonYQxCCIB4MWzsj7a5Piv8B6TgnTvYaOh
rTKA+MkW+lrdUGzwY8oCSuRwfAObMVY9pIsbXYllZ1d0/XDMHSiJ+5fN8Vs40w8Z+IZkyj69EPD7
n7FZ/xcJ+9FdGoW8/j0Q9VjGT//1/fm/7p4uBAH/+v/9xKNK+h+UVNncFsQUBZGikVL6FyBV/4N6
IYIrAEI1dpUuE+0vSquh/6Fzv9ujRQ5HtHZGaeWPuInQPDCof6LO4fyWut8okfDrDAL0R5GSbiei
OsARRxvdyRlE8VMdKk+CoRK6h8p96gQvH0oVsHiywLi3PAyAOsffZnluLED5XjSnJsExT7dx3jI0
hiJPWdkqt4zaakBdPMTTs1ZQPkDgNlzlZQ4ro8ABAq4XMBzODAqBni4rG4uu3VujGwCAOYFW3umJ
ZUG6iuLbCrjXWjbkz8BNvY1PvinfMrHqBgQKfQILl28gRd03KuJZt3HljAJ+Kbvwzozqk5BVUFEQ
2KpDgrXbd9IhhD/ghDb+LmhIlzih1QwBhj5XN/R3T67rO/cJlcYv1aBT+vekKAdz5LXdR1LCnUkN
/0mSU6iyoVbVKACALKCnV+iwK1Qr+9FXinFnG62j/5zV39qu/7O9+L+OWT6Kmv377Xj7nF6iwpXx
f/9zG+rKHyM3/MWMVht3FonHz12oafyJg9ILlzD7nZX4axP+QTagcTezeUmlXhwly780NvU/LPYr
fx/kq1FXjbX9L8r7Xwjpn2z/eY3NiSAyIABjxJ6DZgV5y16corRdDvw+SZWvVLZ4u34GS9BRhHIM
EuZPvNRF8d5xq1Y6+mVmirWOOHp6n7mGaq8VKfHwrkDKUsg3YJm17vFsEv/6redo7ktY8M+fZpuG
Q15kgbXVJ3BplXspd6P6e0fjI6MJ6aIHZiTQb9e4BOTWz8vmQiP2PNplTmQrCgB7CNMaalOjMd8U
IA8OilZYTS058BQPz8Eh/ph3Ub6AUJ+LMhasOMbQXlWMMQ09o/H7fh9pvgq01usLD/ByWB7j1GoW
5PlHMP+v4+3nWDj8HXVM8TjLJ/mdLWeOZ6mwYnIlCXfUdOQ3TufXhxSCEb1TydnKfv6Mr2K/MLzL
T/ZXYJQmaUWiuyGP7Ijz4RWF01D+xE2+bz1gCkrfHkUpRTulF8X6+uq4zJz/CqUbsCNQkDEAZV+G
GtIuN4pB0KxVwnRdV0MFLa54aiE2ylqiLNwYrwZGE4ddTbfJtFGCmKrGOEkQY/JKGzzqvU+VXsh0
psvn3lT+4tb822U4/uyLT0cdkxCjiC72DbwyLocVyvQI9QLbHXfs+gyJCmPDAJtlhrq4aeKouXGE
27+9PpevViVqdKCPoE4YkIRZmJdBXeS9wi6GEh61OP9uB+o+P5Q69KOFWZyNQ/PesGhZIH43wc8D
V1AcMyTOeHF9NkZDMy/Iw6/XR/MiDDyZQyRXxkechvMGIoKXwzHCsKclY6OfHVb1ys9VrkKn0fcB
9jI5bjMU6zZxqO9LgT5sIQ4sl0NkNsdBzu56B9qaIrI3mjm8u/675kaP5+AoAoTsEBycy5/V4CjE
E0pC9mEw0qNihD1pPJzA61FmVuoo9spDlpGPmnqXUZAgSGzaLAHlVtHaK1kBybwyypJSa6z1UGOu
h3u1DVk6KpUeGtPjRTJSm853PHWwSEIdlj45T6Edr/4vSmPflrZx4xmZt3BGzweDXAV6bcw/JzNo
ZOS6ekGwVk/SQ4KS070SUPYFhqipWwiPxdJSer0doTBp6AdxRXIlj9nw+fBcWAmiVdiOjdMWb0Lf
/gyP8cYBLQ/kzlzJKMNXnwMH+81S3VBZQdMn6tdWU4DoHHkNusev7dPwIyRvsTD1r9eTqvGlVdPg
c+uKM/752V1ijvcmv9lfgZyFzNkiwqJqSX+8/oFfryei6MwCQM1R22nygRU38G0iUXUrZbO/pSTm
dZsmjN1277kBSjHXw0317xSFhwfLCWlVhdOAib8clYa/cJEaXrDKZUAXNw1wk3htmL04ebqfU6Ot
qq+h4YX4zghUiLeFZkufZD/U7Y1wKW9d/zlzcwyLbcy0xreSPq7Iszmu6tSzE8Hok8hBrqRthro7
dL3mqQvjXgo0uc4ymBhG6xMI4mh8yMgStooCbuz6cF4lBkwudzNcQLhMPPAmS0atWjAJDZObpo2v
wD3j3cV7xMhQCAgxdq3UoO2PehWKbuUWUMMWRjm3mDS8llRqIOPZNPm4mRJbfYCV1CopvHrjSkZ1
yM2Scr6nL4mtabLKt7m4BsZLgG/G45eY/IfLbyeXmgQVlkddCmG3OEAbcOuVLhzUCZM29eRNHdjO
B1XvEiCqWWk1a7XrFY/LyVCc79gJ2w8w+8Err7Q2bSqayHk29LDSoLRkX0nsi/Sb8L3aeuOIvIYi
ZPg+1HbSLTDZUTgU7mMFUFS5sZI0VBBHD1RpXbZqF91LrRLT8UaCGQ4vVZ3sLm0Luj0rrwJeupcF
9TIQJHYbSRulN2AnuJk8vAH84+mY0vGbaAg1oto5al1U26Yzq2bTik6D4O5I0jqvw+C7J3lORSNO
8sxb6moYj9hKUgFna6sI5CKVdjSSkhQZcPrisDpkuJMC8HtXJXsBI6G4YZsbX8iHtOQUiVjQTTYt
0BdakSDWtNK1po1NlA8sf5SNSHhLeCufGnfr3okSIZD4HppHj6yenHm6CB/DPFU8hC1jgCnOqvGT
BuWC3sFMFaqNEHZvb2zJE/WRfnH1pBda9S5P4uDeouGOc0qZZM0mFLya1kWg5/0mQg7jz8iJCg+3
4Bw13TpPoy9NlSTfgfGipQLiVUEYpUeWlWaW62ClaLmPQRIqXP51BtcHJkcc3Kj0W+yjEgs72tqd
CMxN0Gl+sKEU3vg3pqsFjw0tE3E7pORQwOCrXhOAGQpZfEbhDQhRiNDDYwmBCd4B0OoY7hrtfYkJ
9kERu62XwjO1AKO986DhWzdFIjwEMVOyrE2ddyFgeNuN9wMQaER406rP8T7VvKciSsp+BYiW5g5I
KgBgjhcH+S3itf1HHaH7eucWetJs6s7VD14RCGoaWpZA/VaytgDWGyWIq+RarlBytEeSZYgIMMTx
NEjWktLbb0NkdO4TB8DrbogQWKi4Xb2u3IhWzWOwcEC/u7vQAtzlAI2h/JiSTdm4s7kFUAJWnEUr
xasVUBRpVeX34CwbOEqaKU5lSUd3QzqkWB9SDTm+920SCsSRtNp39jlNbmwJncpr0o9dV9Yb8PuV
/GcEVFFsbTWVlL3Txabl3ejwdFP7Nm1MtGuPITdVcORBk5qHRBIh4qM+4Ih9F9ryO0uSw6+tEtLW
yroASbC0gepLhhDbb3yljFtGJA1UPZEiCNcc/QWiI96Q5iujb10JIYTSfzb62IXj5Zeds41Tnlir
rjNKeROqIY076MeDs8qchgIS54PpbqImT421o1ZyvQOQaYHaS9MO6Q7PHv9KeLlQNbKQqasLpXLZ
cJ2Op12b0Po27UpFVre0h1ModWW2KhCh8zcN/GYUe5AMe8tTDhYNIhADyr5wYin5WgoLopS9+GQm
6QCKKfX0fOOiOBBtylSjghQlAQ0t1097dW12gU2hLaiGJ8UZjE9xr+gtkOsmhsSK8BwYADibG0WW
8kcfVJTziErEUH6iZzySI1U3+lbEGIA/NoOAdWF6eurcZiIztBtbWFCqKUEmYifMkvczCiral8at
YmVX5AN3Deq0hbRBLCf85tsIlOyT3sepikdHiuO18KjDW5EJN05X6W2WIiyKHUkA2G+fioq5stjQ
/Zo3Cf1rOwSIuc7NoHgDokP/jOpK+COrUExbtyiloc2A4AcwRTAEn5GKGZJVm6g5mDst5ZTQfK30
Ua5pwINFrttFa8xkE3CTfmS8h/UWm+vY1CL8Koc8RK+uDREaaXrPRwImror+z8pUIlVZ2wA39L0K
1muEXyJMr+zKSEBGq5s45C5tu+CthOAHjvDssyH62JqOZ0cHcn5yWCTYapHzFYWl1VX1TP3TEI+J
nxtg35QGRlTPWhTsMJrSDc32xlOPUjlkX1ovVMp1B/Ym3FhGEUU3fmagamM3gFe3KSxuMCvCdCyp
w3IBTrWx4R3SevreUXs5Kn6mhv+/4Pd/xjLZv6/3/XddVuIpntb8/lXyQ0TyD9CwaNpqVF/gP/GX
/Sz5UXP+gzeuqqMOgVAE7tp/l/wk/j9k2fDgxy4kibZFBvh3zQ/THURr+e/JinnV8Qz5jZrfJAmk
cEjFHXFpivmQ2mxtkgR6SWZVjt+qJ+stgjApJJJu3X7OgFNE27NpmangUfU8z8BeRZqke4Pn6pFl
NFAEbZCnQA6CG+h0qOAob0RxiyLqQno5eR++ijfJ+FCk9qjcE6+y3q4K+9jEG5c23/VBzQUZpS0s
QDB8EWdSXch1WF9S0SsniHKbMP6iJt+EEu5HeOD1QJNk+WU0VD9Vg9YgL5BpbzixBLxc9v4pLW3o
uPnaHjVp8s1vR7FIknUqhfzDmtbR4gaSeoaU48nrmhb5KRdxXLC9JFfQYa+HGhfWWUI+DohQVCY0
E9HsV7VmqxNh6sUC4d+W+jFCgoiI6/6S6/rM9+E1jNqbotH5BjVzmfaDP85B/2r6iZQaoE9jfKi9
1t8OuZ3f9U35V9fj3xbs1JnPhIcs1TreU6quT5XSG9uTCpRh9RPKK0Ap4HElDzS3lHDVBR1OiTHF
IFAuhmiAZbWNfBNFnniqBXf/yNAvYcC1BlROiAoiXjdcp08A63JvpxjjS2nww/ADRuvDOoCk+cMv
RqlgBKWaR2hTav0OwqJzCHN6slvcnkW7sAin7/GXj2byXGMlUrV79Yqqy1bWvaHWT+gN+duRfkdz
mi6XZOsHeZRUcaW3iV5/QZAPoVJEzFaFsLUFZfeXkt1k6SBMznk6dj0QC5+cJGbuFjxxmGQVMtJG
BYqpO9UdliTBquzDHeDmrZFXAL7koy9gm11fuHOTgGskW4QSsKnyb5drSs8sGYjLYJz0iDqa5uX9
faq8L0U5bHUYWqcg1DdU/YsN5c0j4nLaW8PqzAXXvplfAV4b7zBuAmq0+CRc/orKVukSBrVxUpWo
+GzWqXuQLfuRbCY6wEtvt30sR3d1P9R7qajyLbUb5VB28ZL56at9zJ3GFUZFhEU/GsRc/o5cc0rE
cTLp1owQY+l5OgDnat2Fg+n1NycM4BiOprGKiwLyZRhyv1Ir1Vq6FSDs3OGms/LvTgRWnqrv2g9B
U7dgglluwaLd6dwIDWV0YOAYoQg1mekOqm0rvAFPK+VGkPG35u/5ZlpUSunW/x1g6svVw5qRAXpL
t6pKL/emEWtU0GVjoXo1qV6OUajI2hT2AT3Se5x00LKY9rNTAueqGljaSoDcgyR2gYBUEoZudPDs
2N9e3yqvTt9JyMnaKG0BIjGynFvrbVw8KuqDHT2U2sP1IK+O3EmQycqg3e41TWY6t578pU2fDOXY
xgudrJlxkLzxNEWYi8mzJrc8SlpgaPTAP0kSCtOezeOuRj7qvtGa3fXBzKy1i0iTj9SWIdjYwfdP
teLuMsPegwn7dD3EzDoYM1HaIeR9KBiNgz2rYhZ2o6KhEPonHlH+vhmK46hRvMWy+zZCZfEO+oy8
cGTOjYrLnl4WJXmVdtZlyCbu66rA+evUemJf9O2jMK3f66eMq3vMJ/4OMVlqjaCHCkLbP4lewGm2
hAfAcSmlfJXCjkH4+ZxB6IkZ9iSIAgZQ5G7tn9iortfcoE7Zc51XLAPewHbxZ2VrCwff3NIbMTY2
qBJLxQ/2cupqGS3bmArJyVPvZA9wpke98D6AqXV9Vcx+ol9xpktcQTLDaig6n8xI7PVWaXBXA6Z/
Pcirx8Y4f+SVozMiVqOv/A9iV8AKIQjWBukW5Evdx2+bsN+jCiQVS8nY7Nc6izZZ6EkEIy/Iev+U
eMke7+MbRcjfE97TmQPFmSIsdcm10VoLh97U4+7nUjyLO27Asw2mIHEuRViHnoT/Xi4qiqv1xoPP
Du1MVT83BbVKjwKHAjkGBZAkuvXjZ88/wPheB9KXVtwlwbcWD5LBq+68FhJ3BvAu2iUOdVrN2HdQ
vFPbWynSwRNLPfvZ5Xb228cvePbbK9kq7CSW/VPe+juFnIIp3HQSZKfk6fpamDuGztfCZGG3RmXW
FNn8k1/fCzl/A3P5u0ftMPARfavLhV7Hi1XiRc44Lj00Fx0QJKOj4uSjNE4ttdag+Se4tKvBPmCI
4ZRfFETvhr5+1Br7g8eDtCs+S+EmMWDU31OghhGNTSZV3Dq9CZt7M+zXGipltrXzjHhhb8xcYxc/
cDLzo/oWAjMOJz/A1J1MgvmmHg0t9aFfupbn9jqok1FPktqCPb0BArkzwdAq/inOYoFDAT1T5IOT
4/UPPLeUzqNMZrxvTN+tjI5tEDyVtbhrpS9Vr98kv+v9+bLf8FZjMYH8AK8zWUlhXBoRj2P/hFE7
XZkNcvX/4Nv8isAr6HJXAIZGDLhhKNgwrCJHAN29/yd5DDhLoDKajt8Xrm6XQeqs6gcRDD60oXuv
1w6ZXKwlLV94ds8tM1CbpOo8iskHJ0PJgjzVcnTJTuPSl5qP+fClzRfeJrMxTM2hJkJjEQPoy5Go
ZoZKBkJRpzBFFV5bR+U+hP19fXm9fgCxowHD/R1lMl8I1zNCwDGnToWJm8BA2ZSm5x8H18u3Qaje
mVr+OQclDg3p0SirZOtpolv4FXOn2PmPmCzyzkB4CUCEf4KvKsFF0Z1Nj1o/jYPOWNG/2soZ8inX
Rz4b04K4MVYuwKdPsik36OUiqvmERyQ2Vk3WAeBGpwwlxffXA83u4LNA6uV3RJm+Fg2yB6e6gWWt
PRnUhbikRs7efxZoksKH46ul6Wz/lDl/VpgFg65fj+2EPN9eDzS7Mi1dk1/eqjwNL0fE3eZoLYWU
Uyo9eKG1Ff2DhN7M9SCz0zZi0hx5rAW9GHGe3aG1WmitgKJzCtUfENdWUfjGseMNJNiFS22icIuE
77gFAL3xMh7xfS94zrNIXQ1PRGBgfWqAnyDssbGTfdHepV8jn/JHeujA/a8GZyOnO4woVkt2dDOz
aVNVM0DEkBVTC7mczQiPgAD6EwN1Hirtwef9tXSUzL37L2JMloYq0DzrDGKYurQnC7ZuzD7Y5ruq
jw99Ue6l+LtkqwtfUOeHT5IF0G+cxaDSbKoOk6OltlS034GdnGy3vQ8Lg2YYiuHXV8ns5JEGE8bB
7Wt6p7hWDSQoTYKTWxs7nsaSFm2FuwSMnB3JWZTJWVGbUlh1WhqcfPQaa6tYIS+6sArnQoxOpPBZ
+Bd31+UqyIrG72TIkKfBvqtTsfMacyHCzIbioUp13aROTK9ksgZou8delZbBScgfA/Wu7bL3vnqn
yfFCYXHuk3A0qCgsakCPpgcrmm8ldhRorYTms568l9qHKl5K82YeJTRbfsWY7JmspPsRxijY6njc
4HaA2h+CO/mekv5NklufQqeM7mW7uEeWZen5tTS+yTxWg1xINXDAU2m/c5qPIRpzzo/rq3oiLv1y
JF2Mb7IaBjtQ6N6bwUm6LWFlwWTtVwNCWTR2teekL1aWstfrdsXTy6JrfT363EI5n9xxAs7Ow2qU
5PEhMZ8iZBgR8CmMTwGOVE707R/EIX0GcI/QKmXVyzh6XtvYDxgkUZ/N7qlttnghyPL7fxCERg90
QDIM25rMJEhNYL7jpahZBz3ao4Nq3cZLS2J2xs6CTGYMETP4a4PFhQhxdmuUwXtTqD1990hbB51u
/4OdDMmI3IW7V31x3Dv/QEghSgmWRsHJgutbevnGrPAzSzcBqNzrszeTJI2MHs2BfTAWnSY3fafr
MH8t7o1RU5SMWsV5xQxerGdWSX17PdjcRXwRbXLMKr2LjFZItEFsrE/AUAA+3KPaQIPJL1EI1VZ5
99BmHL/WdqRBw29dmNnZc4UuGtaA/BP3wcslCQA+chV0Rk6dR71ApXmyrnsgvwJFbESDcH2OR6FQ
0UftPsNWcmGxzh4tZ+EnR4tTqEqljNMtAX+t0VJ1pYfFMuyEn/LzcIHvMrarLWCoxuSjDqhMS3It
xgMa5rP0tsCvY8QjJZ8DrjdHfLIelOxIVrShn7bwqBn39DQn0BUI7Q59RBXOy+UE17JJUcyvg9PH
Hh1AP8hwX/QRu7q1OnwFcSG8vqTmJvQ83Lhxz46yDNftJBaEkzswRtZ9LJ6H8ON/FmPyePF0JOfV
jhh5c5NlT0F93xsLsza3Dc+HMTkpbQn+W9GMITaooKbqtpAOdo8Y8MLyn80TYVTxdUAgAkKfzJfr
Ko1mY6tyKsEfkhKvMu+9lwPSqqXvtZ+fZIBR67Q5gnZc4NfMh4ZTyaoYs6BpaCQ6NRj8XKtJ7mlH
vCagTLV1twmU3N5bMlaQnluIPfU95aQJZFfMJPEW5nn23uVdMyqg0RTkVXC5XkIpDgoZFeNTqd5n
Zp/tYCxuhkb7ngTiTuMDaNJwHMuGWi5vY2nftMcglRdaTLOL9uxHTCoxciWEF+ioLhbKnSPQ+inv
F5tls/sQyimup+PLZ1qotvFPa2JIoSd0oqI1WmkmUn/eqD80GMcor/WV6Ptb2cj1b9d3y+xS1skK
se6wydgn97EJzSBrYgJXeSzfKFBIQjwS1nZqNhvLQwEMNc0lvP38ZzVouCPRo4JqnhzrNa5XYVwX
HOuGdFcXD1FzULVtVlU7CEEO9Ug8Q11UMQIl3lJV2jaP1wc9DurVqWfoI+1uTO+nlIe2st3abMZX
SujeWZW+oT21sHVnF81ZiMmiscPANFHk4aTLPg55sR7kO80sFtKB2VXzK8i07CV8X8YnhCBSkn8m
Ow2jPzskvZIyuG+Cb3G8sFbm0ioWp21AWcTaZZp9DK6rCySJGFNyM6A/Gsc3VJv9ZOHWnV2SJskU
jEia8FNQUIOBZOGaLMnO7lfAuNaW8SU20o0SLO+72SFZKoALOl/UDScrUYlDgdoqscLOXgeBuq6y
H7nab4126SibXRCoX4zWOFRPXpKts6sPAZe8ykuO8gzp68797vc7td7ZSHDE7vro2Gj7ObcIrq10
c+2SYZlps2v779cX/tKPGP/87EeklcVlorDxwvDJF8G6Cm6G4Ov1GLOLkirRWAQAgKdMYiR27stA
OIITrh0rwz50obJGnghtSCvfucNCtPkR/Yo2uSE9FyPOQvBOR5ezEMiJl1i3+PfXhzR7XpwNaZpS
4KaMLzPfrkLey3S/ePk/2slnESYXnaUBb8pKJg2xusp87yXu1kclN266tfNRAIq+PqCXj/DqBDyL
Nzme0OGD/+I21NhCdOu6t1GEk2D5Fg3jsRVUBzd5l0XYL7zH3XBvaDXKp9XKY0VGS5CfhbmdHiqR
ia5pkDByP0YW0rp33SVK5uwSsWnQ61iX0Wsef8HZogfQ7/hW3HNKBvWPsrYGbHmMz7jOZQs50+xh
chZosvKLtsDLwWRSu+hJSTAITEmpE4Ssm3J1/fstRZqsesUVOhg5IiGoeijUDIz6PTAHrHqfrgea
/TpnQ5qsfDtF11hDleYUDh6y4+ZzFIiltb/0fSZrv9eRRBY1MQbrIfG1bVp+VTCCuD6QpSCTBQ9G
2NJ8mWVm81Ei9weIg8Ukbv6r4IAmQ6XjPTf5/nI4ykN3LLREifct5kNS8gPJmFMVLCy0+cH8CjT5
/JqX+o7uMWNWYd4m2jO0oq0k7IVFNnsP2yMfHI1FA3rk5b7JqxbVHJXku/MMCxSXZuEQhaJkqBgo
CQfKre1hy/BPPtOvmJO9msUF8FGDmHXzJCv9lhWH8fNCkNkbCpQjEGeTFGN6IOSy5/OyH3hVZD8i
ZFDM5qAHz40Mr2CHu8nx94dkqFz4QN+xvpiuirQK69DBVPlk+qm8L3Dj2yCw3u7LKIsXQr00YabH
Ot0THaMNuq4A9C8/WVlHokYNLgCSNBxKHE5tLq0oRnc022f53qlwnAmw7sJkuuk31nBvWLj21PpN
KVd4geIYNFT9/vr453aFgRsgQDP1RYjj8jepdjM4WcRvCoIOSscXJf2RYrDX1Qs7fO6oQnMHWBHN
U/CMk03Rhj2ipXYcnmLvfe/9oAl2fRxzq+b8758chSHuq60tJeEpS0H2mJDXolXkfYL+CBGlhlmw
uR5v9gUOtht4Jvx+OgWTgBB2dDTYxwFBzN6JItJhr42iiV1mHZDejlYlCntrnAuRl/W65HPvgNG9
/iPmTpoR3wY0jLIjqg2XH0+zRr1gk0ErGL14mKrlN5L58XqMuQ9nwj3HgQCNFnxAL2NEmBBUGNKF
SGEnDyWvfXRZiyVrw7nDjCMZtSfqCPIr/YciKPo+g6V+Kkpk42vZhwwKGmjT5Pm3Mm+4rB2z+wfn
DC1ZEwISFXU8KS8HRl1Y9HLWh6devvPKh8aI11H2qLjJOklQYcgWzuvxW0w3vzUit+GWGzo89stw
mPLSo/Dr8GSHFjqqKAY/huqhSw/I1b9T8ne8PxdWx2xEpK1gHwMh5al2GTHT5CCWYjM8NeWWnCez
U94t+DhmOn4cjrXyiu5zYSx5jL5oIFwOVIepzp5AaWKsXU5POSNPcr/zaFR8s3Z6vCmSW2zV66/u
MxWaTlk73QmzMr1dw0RoopvBxJ4MeIu3WI5/vXL5IbzpMMMFgwXU+XL8SNAnce4V/snpT7W8UdKF
BTRTGiYA9BgsrFWe3bp2GQASYaFZKjjJCK8aTPY2Ayah7juzL0BSP7Tdc5/maxSM1kgHvelrc2FF
vT7yCE9nEktX2ofalJJQ5EgwY8Tun7hrVl6EUCYd+UbBcWdb6Y/0FRfivd6kUMDIIzi/sUpFpPJy
uLGV46NbJ/6pwMkqaL6UWOw1LWYqO0wI99dPnblYBpSjUaPF5mqe7BZU9xM/84CBaE2OpdefwwfJ
GoBCrxL9t+uH+ijdPSoiMY0glC9H5SCw7kcZCYCk/4hCkqgYfcRgYam83orIY3B6AphANoSz+jJI
oqBROSSUghDaRpT0oUDA1XnqzScpfVY/Oe3Ci3hmZRDOoHTGrT72lS/DiUTtjLKnZ4GoNl0RNLxd
qLQ7NTramUNC9f36x5rbCBfx1Mt4WLDBKS955itmvMtdZd3kxjH2rb2tNB81cMNe92OovkjHOKhW
SxWNmXrlOLm/RjuZXOHbHYYUlE0kXzpYNvoIg7tzrfymDG7CyL1zamNb5vbBbaudKmejHvuaN8DC
7phJCEYJFBpEcJVkna98OQkQdOzMGCsrWPQekf9Z6/KXPvzYx8G+jMu1pj32tbdqtKW783USwKbE
+JvK9NgWntK/3ERWPCeLOeYwvrHRQ6WFQ597aQnPFCWA0QN2HAkJ1Bena5hybQArHbT70H+Xsajb
5H6P+jLKCbqy6pPVg3E090NzSLGtKheanTPHAccsxXfMSOnETXV3xgOi6L2AqpX1TcEWKA4/CPHs
hO/C8NvCWh5Plsn1dRFqklPZeFPYUkuoon0K++fMeBMkGTz699aw1038hHZZ9mkh5rg/rsScVlmw
CVZymins1wj93ze+cQiy29Ddd18r8d43kE/SoZtRQdsvBJ4bLC0kqi4UPXlkT65I/KOZ7o6t48cn
vXmWi6fouZS1tRdhE1l90G1vh7Ts9nrU8USdjhaVr1HiDoYkj4HLjeJmCjLNHe/jTmzHwq5rOxBy
h7WaLhyDMy1ycJBnkSa5qx2Vg+qNdbQEYj4sRqn8lAoVa8at5sCZXWdSvO7lW2zk3qlqsved95hj
/DbAZxSnopEBTYR9+nJsnNW3utIdQnkcbYMHxlpILV7RODbhqhRm6+sTO7tFeZPIoKc5DqHbXM5s
75YDwgN9AJU2W+tadYjzt15CK/dQ6HqEw+hHRYdda2GzoSfbsUuoxtHJxzIc95uH6z9m5spj3L9+
y2TuTbVB/hcBjFNKyTBHnN11nrC3WZl4JAxInIU+XrxLd8HcWXgedPzzs8nGzbQZn/OcwUr04OT2
pk2tnd0+/4OhIYsJLwsYHa+WyyhljtdIHzts10E5CHuv1c6mqsyNrYtnjJcH1NTDWj5cDzqTzfI0
or0D84tUc9rxzdKmNpGcp/YSQ5Nocl1CUwKXtutR5vbmeZTJJaZi9WAXLcUXVYr3la8e6uJeayk8
LOEAZgMpHNwwk+mejwLA518q6YwGG06J5UEhbQucL99nhvVDH91pFGS1FrK82dkjWdbHt4BJvecy
XDUYdltkOiwqDGPK4b7P6s0/mLmR7Eh6bMD4mCy9qEbMr5A4w5PCwRrpTpGzreTdLFYX5/IMdeyG
/SvQZObqXkqHbgyk+MYJl4NtgVlB2DVHugQbpWzMVTDghOGE3yg7PP5ng5wsj04zPAS7iW0Oh3DY
FfG7HK1NxesXluHs5+JdRUmKPjBSjZefy87hCroGzBnyqTVkHS0ZttdHMpMiw96AiTg+ntAOnFzz
/4+072pyHEe6/UWMoDevAEk5qlS+uuuFUdWG3nv++ntQc3dagviJsb2xDzMxFaskgEQCyDx5jpLW
Q4pWEXQ+yLmNIqmPm7IufUvbyC1Rbjb+P5X4/9mlz5afP/TQLQIuP2DoGe3z5YiUtErwn9E5ELfO
pAMSu4Xu5+0hrZngHGMSIIqBNs7Im9pHELPbEDMm8rTWir64cc8Gwi2NouUiFMnQCTCA9iYhhvGA
do65/Lg9FvYrt6aLu5iUuOyCcQBjGWWIz6aVA8HsZLwDRxwt4xVXWBsR5woQVUNBGLByryuboxlP
+wIiThVEr+vH24NaNAQeFVBPMLrTr2fU2enUJUIvtSJ2D0R0bLV6lSblCE6nEQKGtw0tesKZIe6A
Aoyr1gL23GykEndzib0ALe3dzytt5VRaXCf0pzJiadYpyjby2ZDqrJSsPME6gReATsqeicc9tzHK
amoR/r49qsUte2aL20ISgKMjyEVRVwE58mnIfRFETuapNaRfNTTQNnk2feriXGxum11cNbDemIhH
yLXymWupkTM17ABCMMS2cIwAvSJF7j/lqobW/zAeV3bxYuiDPIYGbQyG+eFG2cwiZJ8hQuRBlgWM
fkWCwx49his+v+QhyFybjAYRpzD/oJprvzTKMv0H6oc93CoP61F8zQi3saLEzHoIpaDGIe1brUYP
7FGHKN7t5VmaL9Y4gUwfUji4GF16oF9WwOZbyHU0hlI9SSA+JZoQFysP0IXajQpQ7x8z3LLEQae2
ExjVPMmyim0eV9A2k9L3tI4zN02tGKhiabKDeu6c0ep0cMEmot37QghxK113+jkBExi4vbbgcrVw
+Z3BKafrq60r7B7Dx83zz2TOfLYfx0DW/wEB1TJlwgFx0zpjAKIKRdua6r7zD4qVULz22tUc1/Jq
A7SlgFkYLWLcDEmVn1pWhIpW46DR2pzc/OX2Si/FGkZO/R8D3NgUDUQ20YwsEy48B0AMoZiq5g7o
nTKkd8KTOkcrO3/xqsXup+DeFr8yvZezOUwo2QUTbsMaxEmcshMKOxtE6JtAAthJoAUGSesgpxAS
LqHJV5Tfaw0i9rdHvTitiAS48alfUeHyG9J4gAYkJJvAzvCO3kkLMuBh8nnbxlJkRbYe7ZkAGRum
xu2hPAATCDj2UAQ0IKS9r6BzJeDln78DsRA0K+Xxr+zjlY+eWeMdxSp0CE4j9kSy6Bo+FaGbI4AJ
HkUgp29LV6jfM2XCpawDB2Ozuz3UxXChgcsF2VhwG/AE8ZYUlWGuIibl/aaGPtnfhG+s1b+/zw3O
7yfsDQG/P/qZLckFmaO1yzELm1fzd2aC2wfCOAuTMeCEUKvBTeTIlaVDM3XbWHwulFdtJKuX18Wd
d2aR/f0sqrTaEAvKjEHF6o90BB+tFUKvJwF91BT+iiX39hItevyZNe7ul4lQYB9meGMM8PJc1Sd2
aHRB/ReJGZzpKvRnkJXB1rocFNh1ezH+6l6AgHH8Gcf7v+kIwamBpDDkMtAhAT6NSxs4GJKunhCy
5tBGCe45N+2qeQYf+u0ZW9xSeCkBEM7SwLg4XNrpAKNIQxGJrjTuDm1R0Dh7nnUAdludpIZKTGVg
Cu9IUUTdZsrMteTw0pIhkYfqLaREUN3klkzSKzUqBrzmNfl3CqQTiigdTN8e5UKUwq9jqXBrQV2N
r3dBDCoS8wJG6h4lNaUhZbdJY8VG0sIuoEMz5CuxYmGjwSDeakCj4ATgL0mAjUyGL6EqDQgcjf34
pIo4UWXQCE4WxDqjfSfuW8h93R4m277c9gbSFV35ANRDE4W/0NSCXledXsVebSF3p+vCcxMlx1ao
fDsXjfS/P14QrABpByAUHBwalxgpII+aqpCsZbiMFCXKUjoO5sPtES2Ejwsb8qV3anGOJgA/hmIj
CpTQl9snxkTC8Th0rzWEZ28bW/QSVqcAWxqKIXyV0h9wh1OCPvbU+auOn7Wk0tTQlX0xdQtx+BCq
oMD7Xv912+7CFgCe9o9d7gxtVTOdTaGMPaGlanAUzY9mjVBkyQSGpSOUIHFx9RIBUWwkWtDL9iDA
fgz89oCMeT+uQKEXDki8CMB5hg4ApBp5WaxG7zvRCmDEkIHS+VUYax3kS/6N5gI0vEL4C3JabJRn
h8koNRoaJI3YY7dEUDRErg4EZu4/3l6PJac7N8Odko2SQ98b7YxelIK+JnVlcydvozqz1fjbbUtL
HnduiTsdkXarlBoU354xuUJf5wRKyN9GrUKxTyK56aTKf9/SqIK97c8Usi86m8JcRRVBFNXYU6wP
zTjqkQP1b4JGm/9tYCw+npmxDOhC4rYYe4G0UwcwJwmFx5I9yWsC/eC0rFfi7aJ//xkWXyqJe0Vr
DV+Bf8+o0hp+QxvG8dhlv2+Pa+m4xPyhkIjGJaTjeCDenGhWkgs+kDE5EFpG9h2KEDtxqO/iov1R
9W4v/qp/aSFSgjNY7/9mVoFsAAYVdGgAHVzOau33kG5VBCDVTID8mjK3dSlHG36cktJAs9oMDqcf
twe86KFnJrl8EIi2/HnIYHKQpFPa4S6Sg5wxBpNH0+zUtHTCoPiLmM/wG/8ZJRcOwdeZlz2UGr1E
j2kZQny1zqC2UwySQOow3WZDn6yYXHQfpiaIhzq4bPi6YjmDMLZmIGI5dTqU2WOkJxt9pZCwaAQ9
2Kw5Cj2+PDfaKDQlGlVQhlG7D2A2w+5ltWy5uFp4drL+JxAm6dzuTssQyp8Q5fOiAfLGE5rLxE+/
xKsTsEZ5K/srN4Dl3XBmj9vmiVCEeQ5Ra6+M4oegGshc7s35KEVuLzeO6Mugy98l6fdy7X29OJd/
DPNtdZZQiSByUJCwlna5ih5F3XRQ/L+/7fzLVgAtZEcm9hs3nSZ0z5sImnJei3y4UeyhIwHqqc1t
I0unJhMcY51KODr5xnkmgRm1GYzEmsSkKg696n/cNrE0DgaoQ7IVtCdg0L6MG7ocDsi6wEQCjPyU
f6jQ/l4DDi3aAIESegrwxVfF6lzLik6LItx4272ATr9sqkmM7PvtkSzdAIA3/teKdDkSM+jBVaMH
iPP1A1QZnBEasFK21wRt5UD5ahXk79LnlrhYq4+pD7bxFgdlGNQ7CFNmZASQbNt24ejUEeTPA6U1
HkQBjIpQsdDvYzl9aIbhuzFACUcI5nFTSFAQKFWzsMMpqiC41EGDPhRBq1ybb6YeoM2+QGd9owQQ
tY4hTgKltnBjjG3ntYDug7oTD6E+aNZYVpaXyoDUA8isAcfjnpZ+qYCKBvlnb4YSkZG2Dm7uEXQf
bi/VF3roagbRXov3K1qcgf27XCvFn/EeCwBz1lIXcOe9pUzUVDPWB6I7kxy/yOmTrDLUM1Be9UOo
x69SXNFev1fyTyi4QYO82DXDHXiRM/MBoHpXlF8CQaZa7rTpHaSbUT/UI/f2Zy+layEaBbgQsFEA
Q/CvgCwGwwQkBnHJLA/xkD1ASJwmc7HTwtgWp9mb4vDYZsCI51XIlGBAo1x0m6ppSGFAMMRQ9pBC
dfxqElei7eKynX0Yt4uh2RWXjQbItt6NdIxLEu0b1d/eHv6aEfb384vbGFtKqgCz3aQRFV6r8Vdu
rmRPFgMeOpOB1mZ0RXzDZFVNFfylxt1wfIytmIriSrhbDBJnBrgxhE3VTEIEA0MKAZcHuJcsPyXB
6+2ZWnolyGdW2FeczVQR90UOwfUY3ay7vN8P4x6cDuld3K445NKZfm6HeyPUUBuDMyEQydqdIdgj
0NcgBK0FC3WDn/DA26NaSlwDDwxiAMCOsAH41elmE7IHFbwMVyFFnulgoH92zAB4emwaSBhJBzzy
e6gl3bbLgsFVsDgzy61Z4QtSMQ9ImNShY4LGUsWFlpTzSKXQII1iUX2USCdVa9j6xVU8s8utYjRE
ZpqwJIbin0QgnzAwCQ1xmuXUuFHfHuOiLaZ4x8QEQP/IHV4Q5/GnScNK9sY+bROfJNBywoVt2/gR
Er5r9L9syq6m9Mwcd4LFhhb1ag0HtYIP1JVANPBSZA+3h7R4A0QjBKgNge2E1gMX5K06U7ViRG+C
7I86lcpwP0Ned/7w0XGdgcUlaDdlJryCNDev45fbxpfn81/b/DmWz1XWjwNsD+m9PzXbVm0okECk
NH9Z0d9ku84GKnOLF/ZCXZQGej4EvILwLEmLTQfY7EOezNlf4HKh0QEuJdbxhEor9+hSpRACRQMS
UYdSq6hcgnFYHFdqKYuTd2aDO03mDuyCGbSmvEbsSNuadMo+9Dq2B9DSo9x3e6UWXfHMGPv7WazE
dpgKEGnHXmaUb5IQOb5m/ITEun3bzHLwQvczOFXAMiCa3G7WuyqAohFa0kqlJpOWnkpfO5RQYiyK
nZDMd2W+Ly2afa6YZWt/tdNMRvjGKEQBZ7gc3tiJuZHNMFv5jV3EBs3KF3Bstf3zCF14pS+IghLg
Zq7WMHeLRymqBEgw412JdrJLwwIuMPEMlQ2oKmQGNaJx3EGDstncHt+aFW54voQ+51pmVsBXSwUD
8nV+gvB128qijwAJwmhSoV3AVxKB+uzSscbBY4CztnMsRjY9r9Ti2fpfLdSZDc4P1QrdDdmIR4oS
hzLLzWt0TkUcclNIR/Qk/Y9D4tyxRZ5N1xsMSfH35vAh2Umy1vK6PCIQaaHSjOyuzrb52c5KulEL
lQkmICE4Kr81EJW1z3Ge/YULsEQ88HSoaRsm52gTNEajYcBZkrYzoAq7KVSd/375zy1wTiYHsZLI
coPXgvGjgMzl4J8gyb2yIEuwbuRYQMyIXDiY3fg3iRCNQioMOO7rZo9O5BG6khCPQ2nXVvEam+iY
HqVsK4i1mwePWX6X+2vKt0txFy1uKA6BhhREOVzcnZK5h8oLFkyFg4PBHvxjnep0kDvLod04a8nL
X8zrmT3e5VOrtSBCh3MrM3foXadKVx6FYlp5Nyy10qB1T1HRpQzOIdS8Lh2xgrRjmo14OHR9adfG
0RomUlZ7JNXABNiDSDE0SYb3m5Lbwgh68uduTXuAjYTf3OdfwPloFItln0/4AjN/7WooQmYWNeM1
Tt6lYHhuhfPTIomS0WhhRdfcyCCmuHIur42CO/uVcq4BM2DzWN+h+x9n5CDkK9tgeQzApIE2gyl6
cz7Yy72gJS2euKavfIaBbtKwlGb7bxzvjxHO8aBeK+Y+a8xFQiiq5L2p/Wj9fMXtlmfrjxEuwiYa
E4yc2R03Krd+YNrlKG1XEeeLVr5QYqBnBB8Ce6KdBVmzr+LCFHH3K/QKrB8dKPQayBaSWRAy9/as
LYYHNNUz4Q7A101uG5VSUU5BDFOhpDvGN2FKyFhstSFw1L+aOwCusGmZPB9P6ZtCfxFprZnVqEWa
B+8Mdt5kK0nvpfOJobr+Y4TblIraaji8cPOz5Egn0jxAbW6YDFdhKugot64hchfnT2MyhUjfsA6B
y6WKDLOGHJgI19YFCQnINqbooAldQUogp2pBcFKPhmwlM7PUuKygU/pfq9wrSA2zcm5rlJ/mpt7L
zUx1SdxMEqitityZe2tnTL0tf6i95ULX9Se6Q+4MLfD0+H5O4r0iPDC0EmOUue1Mi36LHljUG4A/
lfj8NaAAlTxbJq7dyL4lxqZWA2qiYvq/WeEGr6VNM2mVhRNNxFsPlVLrRZ/WsuSLfgScwZc2Jdpg
OSMQIRYz3HQTr5BNG+yPEFmlszXRuV9x2OU5+48hiJZdOpBfoEloEoT4K1ee9OpeNFoCkcG/iY7/
jgewlEszeESKcdNjPKU1QkLc2upqYqerFMPM3a/OxDMz3GmlNrHAgC9gR/BlFwXZe7TNW3FEu/bI
GgbR8/EXxxdoJcH3ALYCtLJyx1fmJ7EoJNjvoXg3PkoZxvQX7nZugTu8ymGASrGIsBUOT+H8a+qP
XbSWu15yAnSPMME8tOOg3Hu5OnJRJibIrnEZzeNtWKhb9FnHEDa+vXGWFgfYTPQf4+LOyB0urQiC
0QRdEideBJ1s8FA7CRAAqGZIQk6FaiZxvLI4S8FRYyqWrBfX0FQ27LNzTEG3rzL7bYL+ny4ieTf5
P4M5MqhZ9SYtLUgLyL70NxEZuC4onrB2HHCVXxr1x9Qy+yFLPFX9VuYuDtON8KqFNKrLzV/M55kl
zjO0IYfAd1Annt8PLutBDX23NnvQVyDmWdUQbEVlzRsX1xCsUHhKoEwIKofL0fXVIBfKPCReVwEz
jcJssSlbJd3NVgJNqmQUHTzenSiJ9ZUs+mKuA7Q1/1rmIuJU+COEu5vEm2ro2VtSAETxdOw6CdKC
FOiwkMhQcqrjTyC7V867pe2BywnLYYIYCo3rl4POU7TGyoWWQOUgeRvzadqpU/ItmvRgJRgvDhJ9
dxaIViBJDCzkpaWpCs0CmvF4QQ+lU/i4coe0TwpX+2wU/dCXr9lg2Y3587YjLe2TM6s8hYQ8+Waf
qbi6FtIxbA95KQBp/DQGewA1V6Zy6Vw7N8WdA9kggwyTVREyQEYaQNqq+thEAYqCL7fHJK1Z4o4C
AWMSE4bOqguSRymUvAEwGrNfALglPjJURu8mYkrUCXVIf/jWZZt43BfDx1z0d8PaVmVbkT+XoAOC
ZiaU1VEf5E7ZzggyIyyQutXr0oa+1ZiV7u3xLvnouQVuYiOUxkAmAwvgHLW7BMrl9XH1YbDsn+gD
RJkQd82rJibRN3CnjEbcoUNtk6IjvRDRTIQ7p+/bw9yTQhll0nbdQUjXWrYXnfTMNLcJzVqKCn/G
S6FOXQnxOxiJldUgj2/poK9S87AFuV6wPwPlzirTyDRc5XGvDq0X4FepHkRu2yTQLpTFTaNuhhGE
lpZ4amNh5bxfdBU0W6JyqkBB5gog7MeGHGgM2hV8mP7vIFjZGIv74uz3uRBTRlClSWog4qB/U9b1
ycg3Wlg4YIdeGciyISZlCbQnKu/cQRhPiTWmEzLuqlw4YzpDsE7azLkrAI9/2/cXXQM3MDBGMbY4
Hu+hqTFulgx912YiZYVcqG87UWM6laLZ9VoLyOJOO7PGOWKoNAkKlJhAwTr6JpAf4NLX32+P6Gqj
aZg3DAd4aqjhobWNO9vrcRysSWlHT67vJFLp1LBofydmx7CBLpgjrCSKr1AAvD1uUIMv6cOgdaNX
OL3b0PhUvBh3le2TlkjOQELyM7PDo7W9PUzma+e77B+rOO0gyK0x2YnL466WNMA92nr0puoQIfWY
9wExq+9g5lT8n2bqql244pS8q8AiBOJkaD+hGA+6K/b3sysheiSStMsHcFna1bEkH/u1uhm/fXkD
3AUJxzTYK1CY8AblWIDLt15DLCzM2cUIuP2rFGYqQqJlhBTo6CC1SzvQZAROoikklQ0Sg0JvTdKM
93huTF/OejZp41DNCQQaR0+qFGppxzCmORB2t33hKqPKW+FOsClIfatU+9GrbclVvilu++lp++lb
6/jEp2tMMl+XNs73MI86yFVQ+EeWn5vHtlbbTIUQgDfQ8H7Y9DvoPBHwx2waV9uoduQEh2ZTO4V3
h6p8CcEcbZfZhftzZdT8QfPPqP/zGeh1vnTIGJcFs+zgL0m866eAzIpOq7pxwGEBaTJbDDpiIIkt
rpEV8hd53i4/26lYJ6AAGb10Vz4Pjv+988rHNSaOq/oDb0W+HB0u0zHS0s3omY2XNrbUEXmIUBbq
36vumxLh2IEQX2F9qolGpt4kpgxSz7UU9rL7/pliLsr4AEtWWoehPt/TtYrkihtBfeRyhH4BmhxT
x48HwHYJ6DZQE9nWAZnCUGOBNmCzhUKpnz1WoaOMzzj/GnRAViS1qAjGv27TV27R+zuo1dN53piz
21p3jbTWbLcc9yyGVAR5K9qsLj9T04x+ai1s4Q7Xl9Eugn1jkTZ3fMm57dBrhrgAW+uxWZcDuIFq
dxDIbt9t16CK/4dT/RkLF2KFUe4hK44t09qg88CulVyDSHb40ackfLA1skbmu3Qag+oFfZDg84Ki
Hp9YNCX0NPvgJvIiKSdjWpIat6W0/9WhoGqMpPcZDKpDt/LtueRvUF+758wsF6JmPZi0LMRcjuKT
FUDS5i1QfWAtV07hKzKkSztXYnchyiZircIOmiTMdJPeC/1mekG+jHlw+L0P3htQwSng1JXxz4iu
NaYvHmnABH+JdTGK2EvnlEstiFMd02tGoqdEgjOUv5FGcmehoXLUu8L4Ivi723O7fNycGeUCYNoN
LdoWYDSXswdTKKgWjjQu9goEfbRD0FNTflWNdCdiv4a5E85rjfJfw7o6gRDegRkF+vLqMcXkIQZ5
lhD6tSzfKC1KhInT+tA9rlxV7J3OmHbgYieBYodJS/O6PCTSUx8KVA6LXRIc6vndsI5d6u+zNbTf
FdDpyyfOPo6/ENZxIICTDHENhT8NHbqtde93G2W0fYgFY0oepWlX+v2Kyy8eSwakTBCUcVPjge55
VmRowGBm/YDOwaZVaJoFR8D/PuZRc0xTWMkRLg/0zCLnB8oUyqAigEXtSdg+g2B2P+7l+8q2dtHb
isst3g3PTPGnIcM7VyNMNZkjuc++rdva5s7RybxJ7zx/JRIvR60zc9y5lyPjEUsizAmSPc1Aqdm6
J/wWMrt8yGm4WRncYrA6s8YdhKFpJREKM6OHLN1unrttgNZTTSYayj6bMDw2qoQ/vSpAHeZAEwdo
bkl2/YzjqP5vK+NfvosKH7wI/wrpjst4os+GUJSBjE/pNnJ/1OTnUllxm2s/ZfoxoCcF/l/EI50L
zQUYXZWgkCbvW+q2DiLi2sXiOib+w4OHPCD+BT34l2OYp0aJphIGjCB/FmrajG6QzSRSnQqg0Fz9
Lpdr5KSLYwJMEySvosUwopcm/Uns2zlQJk/5NowEvKsTEe67U7zGviQzx7sMfBjSmSFufWSxVcFk
AEPY3cBNfiKVo2ynV8WWgPE2nNGJdo37q3YMyObmpLat++HzSf+bFUQJiPVgfxUzL0eLjg591GpM
sKzTgNZUPQj2WsPQ9Z7AQEESIaPigd/jaY8BZG5yPdUnLwN3Y9/ZZoVeMrsZ12Z0ceXO7HB7LwEm
YK5VbfLiZ1Eneb0RMlK/1eJDJ6+l4RS2OFeLd2aLOxgECfnpVjQmb3RBouq0bmurm4QMe0Aq78hM
Ncdi/6O1kxODJpsS8W2fk31NY4KL8OoNnNm79T3czbZKQMovZSa+B0+lNHZ9vUHvEr0d3ZaNoJyB
C4MKGkPeyNinSgDqXFQA3LaEmPOMVWzt20YWAjZzlz9WuLszejmrUhdgRY3fcuNxQGrVVXEHSpV3
ACIsI6PKqK2MjP0mP33o2Qc+i2WZUNS/3AZqaE69HMCmkbix9QN4BaO9A2jUypT/+miHWCrIxVE0
wDSiofnS0iRlqlI21eiB5bJ+9mOSHvxTvbfub8/iwlIxElGV7WsZje1cFGslc7KSJpm9MhYxZ92p
tLw5WmvMWrg2IGkFkVl2xsAIfwB0ZduOwxzPnlGcisfaKzGqrNwqHYnE02iSVuixbmunwkKejhHx
gx4bTigBh865iIELo5EAg+2ZR4Gc8l3rik7hILdKBOdX5yohnTzJWUtqXceXS6vs72cJID1Dr0Kp
wWqjalQuDnlM1BEa8M8BOqraaHt7BReu5pfmOE9BMhk1uBbm5sT1w6Nap2Son/th7z8m6aYzBEdV
HEGdtlM4Imf4+b+Z5z0oSHRhyNts9tofJlK7eBRsBcPdtrTeBG47kggX8LUK/PU2vBgyDzhtqxlY
4zyfvTwqQYf9rdLfpm8oo9Nh+H17eMuWkJVX0cIApBIXytQGrKiQkoKbdE+x8CL672H9W/F/FeLK
fl9eRjAlAX8K6jQYvPQaEGx3UQnefS/uDBsNf05SRQQHroBEYtO7VUFLP7V7AU2twkP53rfNSl1A
YmO5DG6YVRRt4S7QcQe84fIL5nRGM0Gbzl64K5w2BPfJtgSzsOM/hY/W3qdP3VP+EP5K3m5P8fXd
jZm1gOwGygwUR5xZORNbEEPAf0FfqeukkzfS7Koq2g5S9NDv5cfb5hbOjUt7XFCQs67NahOxCPoc
wvzUfBQU+VMR0C8TPUU75EtWDo3licWEQmEb5NRgh7qc2NJQssIoi9kDA4CrO8f6lFCI/dJopxKf
/ESTGwlWTsfFGHRmkgsKZqeMTTCUsydS6aDaxl7bGWQtEyHLSx7zxwpfqK2NIEGLI6x0Tn6S6fNM
QjpvT4+fPfke2BLFO52mm8KObIX+vL2Mi856Zpo7iY1JRJMUhHC9dq5opFYg362JrJzCVdnS6yMS
/nJmiU3CWTgHy3krgX5tZgg2VQ5sPZttbUY5/LlIv+X+cxlCGKvfyGJAy1La4aVAp2bXdp+3B8z2
/9XuPPsM9kw4+4y6yc1mtOBElv89sj6TcWVfLEa6s9/n48+sxC0EjtlaZuWj6b+mykmubBDxb24P
ZCGTA6ZaEVuB8QOByIGb0LzW/Cat4TWjG1L1dd6OpNyCU9w23FNOlL1EEQjcfA8ezOZt1TqbJ34e
z61z8zgEXdMLMazre81F9YBmNHSjY701nIiOFB9AfVrb6jE+Cjv1gBQ7WSsfLkU8VL7ZPRLdLDqv
6JDlvlQEDaYawlyOcBpd0wlczW6ccge9esnWB9qir9ECi7o7kLygq8mOpfCAJjIV8E+A8q/amFH+
moAv7GeveG07mjzWz/m9/GH0dn43vMmHliq0x4skPwyndiUafrGYXy3AmW3O0QwtNXNV7GYP5Ltk
2sibelffjzv/d+810Jm3IZRGlE1AP76X9FXDK6ijPycSOy+bu5cXk0TUoo8p+Qjo981zQ3YRQY2X
NNT58AI6Ot5dfSe7Gm03Ty/DQX9cu1MuxZ3zmWPR4mwbdnNqyEWGmQP9vdceMi9dJV1j/n81QQBH
IrKAcQ3p5EsTZZOnU9rMiN1BetSKMKOt0pjoOxFTp5Rn4ZgNXUOUvOlBxVk6qVFUu6zuYpSHAsW9
vVmXog7ozfEC0SUJxXXucG7FXoICijx7UfXDCE/5mnbdddTBIIFkB9DHwsOAv3Okoin5aqiZXqvS
e+DkvHyfrsHEFmwwISUcvoA7YOtzY4jkRk2NIfY986V6FZ3QLSheie5IRVfeTbZOnJCkzvB2e+YW
whxj2wUGDvARtNjwZEAaePPyRq59zy1DZ37LKrLrP9VnXKmg2rIpCXBxb1NLRN+eY6SOxpWX3cLh
DPsg9EDvHyN7UblhC1mgDF3W+t7BSqm+l1+Fu+Q9/zkSeWe9W8fBLp6r+3YTb5utRpV78W6NYfQ6
yADP+QX0ZcqYV91nZij5finrvhdkiW0KyAPca8I9EmRIaA5r7dNfacrLXXNpjds1UgvGaPT3+qhQ
g9LmFH1AbNC1TvJmcAAMfIS2i5tsdBt9GSQiz4+6HZD7uzedvN1JNLsfdqMj2rLbb0SAAmZHRty5
7Q/XOwlgYaTOINX2pavHvbStcE6MIgl8L8wrora7blo5wBcKU5cWuCtRJJZgnh8Fy1M3gqt9azbF
S+lAgO7Neqnviqd8I92Ha7m0hdv0pVHuMPezzC+iEcNqHtvDvIGnOzkF/QVdg1Us7GKkQ0AQryKL
IKIn5TIqggo3zEYT759RjkhX3WWOkjyoUoJIf3uhljYuaxLGpgF+lqmEX1ryi3ZojVASvGwi/jG8
73fKIX0qjqVI1J2487fh3eRpL+ohOPl3gletXA/4gaKiCB5/EUIrlgr+FV5SQsr0fqxKRfAEpOiC
6Cf4rkhaTKRW0MBerQx2yRguAcjSYaxIZXM+44uTrBdzHBzbZpff43TZZsFMzLyyw3mlzZsPB2xc
56Y4T2mnupbLNAmOiu/votHsiFAJbtUgUReAkDJGlkAEucLtxeSvWrxR7rY3TkFZA3KJmtjzyYzt
6KjvEkRbuOjnbUNfXAbn8ecfS+BKBQ8AiLp4vD5SkUpehgL8ISW9J9PSTe3Yrg9I6aa4tOgExECk
cLOTdd9sV2yz2HHLNlvls0uJ3nRq3HWwbSkjGG2f9XkzDNvgGO3G8ncwQxs9+nnb5OK84vpuqTrq
OWiZvbQ4FbJvNALmVWo3smZXo0jEbzHIVAz/cdoZ0cqeWJ5d9IKxXjHsTIV7zxbJIKdzAueZo/Qp
HQu76tEN0QRIq+2UlzB7kqOXwCejeaiKU5w+QFSQNv2mz0OCJtq+/CXP0YprXWUXv1b8zzfxTa2p
NNaibmEOLHAkHoWTv++Oycs0IEqgE8mL79K7blceI5GsAhCX9hKQ0SjX4YLEcqqX0x+2Q96FSRkc
NSLVRyiyvPnfy1O3MWjgjfsZHYhgmfKUFxBH7tYkFL/ILHhvOzfOrb00oJXALGG8cvBWdMZDewI7
BC1ocgRRb0hxOZ8OvSM+3Qn3vUCGta4KFn85+2jfU8B8AdQn41W4HHyhIjx2A7hQg3yTdacmfIDS
qSxNK+u7ZoY7BpR8mKSqg5nmd7+f6Uo05K8DcB4UulSDAZdVCfm+y0GALyXKcUFC4DX7735U79Ds
s5LQ+0q/8BOlgDMO6W/k9hWdC+4hOAvwzu7DY7wzN6Vr7mc72zdHbXsUHP1ncywigtY/ez6WDzHx
Tz6yNNstyg0oUqVHCzX92zFjacOgZvLne+TLMae5CQJiqUN1u37tzXfUAQnkktrpR/3drF6mxobz
1AM0zX82XtIR9IVH2QvkkFcWdmHzXHwGN/UmWpmESMa0pL5PwGBJLOVBFeyk2yvJJtZWrF3Vb7HS
YAMHDApdlrqGZ//lqOssNMAMPEZHRiVNEyq9tTmZJjKHqE+TOQNouHTU0+gg4fB7Ooh2WJHiAJLS
7cr0s+Xm3AEfgvSuiusFCMy4G+hgpJMS6kN0tMYn8Anlyt0AhRjwgpBwm5yQ/Dxqa0+Aq95XNnhc
oTQ8wPDEQ87ncvDSCHnp0ZqiY9Z4hluNBTHc2tjHqhs9QKNYsVy1snX/OY1+QhiAhKaH91BhrqzB
VXKd/wy2G88OSCHNkiHQ5+ioBB+D1NASeFG/OWX3fobq/aErn+XSLnNHVzsqaG+3J37hrIRoHsNQ
QxAFNTYuXo51GCBUG/Ex0d9MEFb5GtUk8Du9F0ZMIsl3cnCm3Db5dQBcrDVwCQgtIN6WkbyE9t3l
gCE4UpWQNxqPGSmQIGmoThuiU9np73U6f8N/fv+8/z7ZCRxyJm/QQrJD0iJ/UgLHgA5l8kugPXmb
6UwBKN52xLJBUU6oLeJyfwjsEomyGKmxtfcEn2zFUxmtMgxkgMQUuiC4755LENt3gMAe+/I5At1W
WQNptrIRrkIvs4EbPvg10K8P5Y/LuUnDsA/8oh+PnQEBkyYHcngtS4TmbvwIvwDI7YGGF4SuGAdn
pGuFIbXCcDpO9P146O0t/Vbb84/OCbbIesr0cyRvEXnPMIPfVIec3Nze6Dvgeunp+WQRiZDd+/Pu
B9oE7bee1M7Tw4NC7L3X0++/M7IfXGhuk3ukhvCATemWgWrupA3+tbZ/9/Tjd+ckRCMpHehv/aQS
2QVPP/nZuxr+v7R2n0wyUpMku5TcIcmmnZCi33jK5m2wv+fkxUuJ09HbPnm1DTDt5zPCXeHM+v8R
9mVNdurK0r+ICDHDK7CmHtyju9t+Iey2LYGQBEID4td/ub6ne31uHEfs2Puhd/diIalUlZWVScBE
DRRv5LSvr3nUkc8NiqMrgZPApZaH//5p/1924b8swN99ycgpb7MSH3d7//2etB1v3lRzuf/1/XJ6
vu/uHy76gH/uDjc3P053v/Xp4/yPM5hdl/i/PcFf16/A5Bc0tPAExXfT6buivXx/OP4+Hh8P3QEx
v3k5uOZUNKfmcD58uWvfzneHpnlsbprTj65q/7Ulryfnvz3NX5cvhu4zWu54GpjLHD7Kdv3H1/3P
FP1/r+/fo7yOFcNYe3yA0RcGvgIuuT/2d/RZ2IMSjcSmv+yH9TZ7mIanaG5IJz8y+q9A/69veT2W
/yPQr1U1xGLBQ6j5kYCcC65zwqHYDGeRpgiv7FfU38JNuVmjWwruD1rHXDb2X3ZJ2b8e468UVbq+
pzLDYxzfJA71/ceDakh7y5v7Gif8tcHha7EHPo7HZ4P7/+50eLw53b28p217+/UJJ/DXv5b/P29i
SDyQ7NpuALAM+ZC/1r93rg4z5ErvRQJ+zGVdv65Kdsv3Qb7HuCTWsRPkjg6dDPce3jkr2PZrYwCb
rV0NCfF/nM7rvf/XbqzjJEFXHcxDmLH/dTbKqBx9Hu3T/UfUuK4zF3oL6Z8v08PWyarJzyNuJrhO
nvS5uuAFmRNE6HsEy06jVboc/4z35qv8F+3//3hHCaoK5GmY1b5KvP71joBHyDWWbL0fJKQ5mFro
PS4j3vVzT0510ptDktPlFIfNHIzezWcmk/oiayW+8HKauilIdpRVMhxkHcTJryq6J2VBD/tA/jUt
8p83JZ41g3cc3JsyoFV/7fQtgbuzSsb1flbfLIyVnHgZt385Q/xnCLt+CFYKInyAiNK/0relrNni
anwILMBj/lrvEK5v0Scv/qV4cdUW/o8tgf4C9gRMM8F/wG7930d3U4mC30G0vSKrYRncxrN8b2w/
JE+ZpfEPmrnxc2fbRFqYS7h72M+b3yFUBfxkRdazxgch77SvSNnBjiH+ruUSfwnQev2jJl7kkFP2
NUrjdLPHaUY67mvVP+yA+t609DNtuM95ggnnaf46+X5xN/00qJOPErqdYrvLV2bTMW/Hgm1pA1My
8GxywmF7s2MrNf2movgy5W56X5yvZDelemPN6DPza9nG6k2rhaWXWUapbWPjhhFqwNP+RpZ1XXlb
LkKFGX5g6wZ/BznEZPzD0rKnGPGr+rp0YJiufj+qLJfqMthahCN88HwyNsza8WewEG1qeZpq0425
25FIDAGOIQU1O7S2A08HDRiEZ5D1KFixdNM6jPmXTFVKXNZaYh4unoeZN31qre+KfNr7NuwjyJfc
rSk5uBTJTpsu8N47JXthhzMeBeybiCrzy1BsHpCUMzW1aO7GYNkTMOKqEn+4cWNh3lXVbzjTuRmK
28xH+70Ua8wuLJbb8zJxLRqr8hl24YVxnZvj9WkThL7DltH81JlISKu8zu+TkdcGJKa9elnKpF5O
IyEqaqaQGd/FweUdjA0db+m8jutpmytOYZns9e8thmRBl5dKTx18gBbcT2kYx2MYUt6j9CP5ZTYi
+b3kdR+dYOQVof0sI34YVLXtR1lel3tLbZk31SQMa1cbGXqCx4947UuCcSRrcgOrV06KUyl1DOfm
oVx3oLbcZ62poVBzuGoe309rjVjmNZ8fpGTTC35LTQ3NhnQ4Cj33ptnDpJ9UP8Tj7c4yjS82M3Ma
/NxfncVJEs7lUptbv5EQtxvGbX7zQg3RJVW9ALKqTbIeFaZPxiYokv8alS5VY7ya6kMSQb+50RtJ
n3Tq+7FlLu+3s9W2tI1eVhJ3dcbZpxKV/axTh6GkMVrN0th8w0iNkpV5i9bYjc1W7Fg0So0lLS0S
PQB72+GYB5cBC+o8xIyAVmdcf+Uc9tPNgvZf6CKxDlAnrgvqGu+AEsLkKg5tCG4w8C4k7E+OUUna
Eh3y0zyyOG7TqFT4SAIyVDVgSY4qxtRDZwdolzXpHttw4wdto/sS87HV/Rphdu0Qy0EBxcj3LGnR
jYGUn9f169aT4snjNT5ZYurThFUKrYSj7S9Hwzo2yQCYvI3Jjn7coEz6tmfD+FVEDNBiXrC+SbYa
eJZ1cAFqVI99Bkc0W7wT4UusaFwuvzEfIVEn6XS/oeOA829wA/ImNZhbAoPfrFO790qZBhBWDdeA
dVKYG9o8f4stN7wFXq1/bhJKnXEkwtBQkbNbWbJ6OcyVo3V7nVc7+1GO+ECM5NC2HnrS6pEhdNlq
Lj9yeHKU58R4aIsK+CNFh72HlzNZ9PWWh6jXfRhjABCci+XrPOfC3rkqmfC2+BAhrtWJ+DUZv0AF
yFo86LAXU9WaXMRQ/J6HhLaZInUAY7PqX8HuWNAU6TFAAKHCHPUa/N/zX7nu/dpJz2p86aKAbpHv
dfy1xAhj6ABDFD91aZD77aviewvNe/4qB7H9mP3CWVsNAaaSWRir5R5m6OhLlpA2b4TXLL1uMkSF
OjH6JuoxidJwWSBqmWSC7vte7iSFXZ3mP+021yWGv3qSH9J4oTAkLbL1hvDQo3+DmtA3nqQ8brMs
YCGcr31xiGFdknegk3rUytlu5pb0Iv0oYqOyVsN13jW1DqQ+SKim6GbA0PyTHSXyzJFTe5EFG9+Y
WMroVFop3muZRvpS1as67WSz80nki4LsWL9H/DgpUVf3jNXwxoDZPU26aBWJbdCM8bebpeMVI8I4
V6OnYrpf90UVJ9hzm5d65tEXwMJ8evFJBEnMiFgVgy2YpSdMT1GM2iH0f6ApDY3FNN7Nz9WWtTkA
Jhh+bKCmvkAFcU2bxFX5k7WlWdpKlvoVIvzojKTzluctJotTzDCVgrhThcRxP0y1Bao80M2KS5b1
a46VoLM8RcNUuGaki3rVHM33c1zYqDiteegfthjXTVtwhy8dZaL8ua1y4Q97vjjTiglzBi8k1+hY
ZGm/zPfbOlf3czGPYOMvpWJdqqaEt75ajO0Sn9NwGxnPWMdIDDPyNaRSHiQ1NRrqPZ6+jbE/57YA
iwmvcRyn/tFuffmKbMPHzYSAsd8KtgR8ns6qgPlvQ+c2ToAktyzV6zeQoctnNXj2DXWbH3FLxymc
cuth03crMgJ75iLanjiImuNxGQjyoCmH6WSz7SE6EGINP87XD+s0qxKccagsXBJqZt+myUjqN4yL
7BHslBJHu1xq65oqMvt3Cr+srYECiysbEvnsR+rmKG0lFADumYNo2pFJYLkQ7yD9dskXXbsWLcJh
QJZuA30BFF/zTtiV+Ra2JwScmU0V0w0NnJZPbqixi2Y4Y5nWzQRiR/TK0IY7tMpBdCIlk5jYw+Zu
+3qd3ypakLnl6xaBJg2B7vGUmRl2qIRq+mfL+TYfxJiXDyAVXdGTtPRQJvPRZJq18AsO6ADGWNcD
ENVd5FVir+5DETEtTfEpJ0uhVt8kEfKaTWtmbrAW5CEqxtDfrrEV7Jxb/PS09bUrTi5W5rUcKjm2
rp9XclwKwZdbGMVHt1FP519yzKfnkLuwdYZNoBYUdLbDoabGV0AWVbZe6j3LxJ2KwlUhgUooQ0AK
APCnShMXH+kWu6cpM46+qBTuUw/VvDL6mhuTfBVGVXWzon+23hYmCQ63eYCcHibtFjK8SbPBstVn
PVpNSD8QbswGGesui5CptsHsBuQOM9t3eBORP7ubZtkGTL/4M5iwA22QvNfxsTfLhIQPeSjYPCJ1
DJWyKtzR8niAuTGR9UGVSzVj/Nj4/EyTZKHPu6wT1sHNXqJe4zaeXvqtjykcKPrxK8ZNlO8o6afs
rnTlPnb7amd62plWYIFm+JMXFDUohOONO/kjonVJX3qcIdFEEahhnbeVJ0izOJIoZAtV6cOL4sol
XySeSnWu3NJ3g93xPemLeD72O/7lmaHiSQ0oM5salN6PNI42BkHZRD2vcDz5zA2B0EjcV+JJoHt4
o1yFesUNE3+hfT4uF20FeU63Co3g66WL3HJKql8AFdh3NLtCeIZ+XEWPUtAF6QNEXNmRMLnPLbMw
P27zWdGxHeTVskwhY7ivKdk+s8lVVeOHdak7boYehLtCYw01LrG08RFCAcgoVPxifYzhcvjU6D9i
Uv3XpXTxelgQGqc2HfLKNGmFmT10nDSFRLkoU9a4XaDVG6QTRwQysrbDWNIvIxhHSFzIkjziDimm
hldBflMBaQ5Ifc7Rcxg8ztHG9z00guItNxVkKGvUIJMLv2NTjk8x73cM/BnxWSOq9YdldQiMw7hA
0gSpRv2eyLxAEhAV0mK8IA338EhmSeNIuotDMuI2mA2rn+xWijfonvYnLhN0daI6P3F4r7zTiIs7
F0n3RDTp+3bK+jg7pE7H32tGgN4wu4xYDlNlHRnzjJ+rlMG0L1W2gA8NJYs5sMVu8iax0NY9DDnE
xZuN7FAhQa8/y7o1M9p/wStCEj5UGtD6VOsIHadljm5ojuL4kG98eesTCyCcVcj1m32K67yJ2IaZ
utUk1XYwG69LiN8phhIPmv4Ygcv7bOhyqwjc3Hi2S+TvO5pFANUxyTWVbGZtNJb18jt4SGs26UqZ
RY40iPHkxno1CFu4fu5Rgyl90mMuLjnVAz+nkcuSLiF6Xp9K8DMFDiburOmU0ciNHWa+ofZSTunU
SmIh+uIywCmEXjONJJ2Qo5ENOrFtqVFMNyqutqHB3Vl8WCnz99RAyKuZM58sTVSNCzgyxvkvkdU1
9KwLznP0AUC3A+ffbboNisI7SNF5P+SI1BBt02i6NwXLJSB4v6y0KZLU3tIcU9ciF/hWdebVXWIH
USOziqubZbAb2JIFyLbN1UJybzipNzQch/KDJgNc01YZLMi3WxBxm2eyfthSlc3NtNACzSmb86LJ
VsF5W01DsiEnsuGzp+VEIFtfT2PHTOHgCatm+aQ4j36RysLeqKidCJ0zepKtLSoJHxzsJ4VUdWAv
mCLMntbJm+qQrbpcmyWiG220SMr7iNUQjwoZmiWwzonQI1nMgEzUg8r+R6N9Ay2IzGW3C362t8RB
wh9zZijdRcrFb5d4/iXmjML+cdY4kmMhYUg7IWui7TTwtOwoxh8wRwHf0LrJMxceCWGjhnMQAg0i
ylK+YuexF+chLNfgZzTqYICrQA+UiX7Y4EWkD9OOqeRuU3gB+BvKPwqakfFAFw6PJu0qKLbuCZ9a
UszSt4W38ost0GCg8Zh7/FEksKhlN5c3zHnCGmTg5h2igONzCWFLYE0D0mGiOFEngYZi0rCZLKFJ
cBqGps9ivCyRzPz3KHRMjllOEQaZq+oANeidfQa77s9m8Fno0h4wB35lHG/xZjVFNlioLyJH5Yq3
XkYvIZmyH7FKFTkQPRaYtYzhI9Ql4B3A6MTR/Q3RehMdpyM3575kAUa/qOy+VVOfkYMfC/Eghn0r
DnU0sW8B1SqgIZubvFlmpEPNxKbqAcO5EqoEU0DUTXQ01M8+t6k6ZQNnU4dxGGIPHu5ghwz6ku4s
0E0Fu16rKW7gfEO/xVnm5A2KCRUjJbTALocqQrkKcuWeoA6bFnUoQ0zjA00Lfp79GMqD9xP7XCYn
HhUwaXZOFp4u50Wsy/wy13TCZW3JqlrvJIgk0yIEfVWx1MOxYrvJukpx4S4mFvpj46rCzbjm9RsV
kPJtr1do2WQ7mVEGkxklCxXZDGXpaVv4CTqEJj3GDPluNWzx1CoIx+y4POAc2a4RjBLhUIbIvUmy
PugExjaHiUcJzr3AHdv0KkrYndKxtre5tigYMSaIHglIshDRjQDinwtv+tB6rrdrpIQzQjezDIaT
zIh0bgpsQcDtG0yuO1hZza5b2ZZVrR5QB3TAh9/w57YTBm4AOzGa2/e9UmprzaIVirEI7coHEZEV
MIwBJtXUGyY8btI83gZkVEZXXQx/Dcx1YSckbQzV4LhZOWYTmrIcV9VQlM8LItSayNtihDtuB3Pc
6Utai3puUBwh2u1EZmnrU5qNbVpScN75SlV56NXOobMiJORNhz7YGKFvSA/wIeH7i/QKuaS8DrY0
Ie2jBdplBfoIQNnRvK9Qnvwmu4q+7Utu4mOB7Nrg0uRZ2vTY6xgCL6ypH2ZG6x6APy8fZk0hDzno
LZbILjm+hkoZVEmUpkl1ntJcfK/jZX9LoiRg6sNF259E7DAaAoIX8y7LIOhX9aF/rpcIO94nHPdf
Cbs22liwCt6jsXKoL3IODKwGbrXgJMtwnCuE6KaGCA6i3o5ZS5gH44pviymDqaSFyFd/smEqpyZK
BsRYy7Gih2mMRvTpQ2nX1o8bqeAbDQ2Qlm2F+ZauclMHNlKdNSivgfYwb/cflbfpLxnSAvCNzJMX
t4QV4mQrcqO2lBkOM0x4VdqEQnHcoXUqPh0vatkW1wwfCKEWCOArTa+UDGVla0yMiYAJVsEN8QOK
p15ADBl1lysx5ZNw9dD7UO0H+NHMtJtGkaYP8dZvpuUIB7+nmdekcRlR90rLFPjgoNb3JM6n9CTJ
bu6ralFDB+1SjGUPbCXyvua8YOeidGt8TIJPk+MYOfSEGRcShyzuU3dEv8dDjyS/6r/xRBPaRS5O
x7NDbH+s83GKOqiLA2AClFQO7bLnanjIQzQOtz4dJW3WOIaKivZqThoeqiFrw2LNZ8pMPHf5TASE
9hOQQts5FkMFS9ws+Qmt1xJrs/PFtQOyneSwp3TVrdOJf69c6b6IoOANR5JZ2Tahi/4e2ahG9rra
3HZOTjkSABhy4naL5+LD51cccgMb8qLqSPnLrAhb2jnEqTpE0ubnuuzH0AmMBsD8l4r4XFoUIIe6
nsRwkkGIqkH7B94onkbVl8VEtW0WhqxKNW5DaOhKTOVgRjTgwo4C8BlL9fS8CD4BN/aqKE+jSVnd
jkisqsaFatOA/CFReQyEDKoJO45EGwtKgDALdFeP9aIBDy+oy1g30RpTbUse8Q6ETgFMT7Psds2W
Up8pvZYWC99wxHpcESC8A9AEZ64U2rTxssHq3Mpk+z5il6nWTRNH0jtXsL2aazZ33iXjTWQLEYEw
E6UAYfAS+c3KcQMizcrmW+U4oJwNYOkXONl73dao2s4a3p1rx9UGd/XAhbozDIb2oF9YkAogJAGJ
nl0NnxWrEANpIG8AdXiAKntIkTBJDH4ilVnU2NQYuTRt0iNrA1Jkqj/xUBe6iZRbySmZS1ytYwDd
v4OQB5FnJCJCwZqM4zxhuZAVhIyVpzLAV+bDprr/gYwMnjJs3AYmmnmZk/WstngYAOwSEd2MsVz8
cXf4D3yeE/ThqtQuCRR+gE1dNW8qwELBhrIDw7/SxxyeiS98ifmNp1OBUeM5W/IJiDSiF3Ubn5+i
ydGYNH4nQ9JUYw1/no2DRL1sWwhoW9n+dtyBqrTAV9K8IZNyO7QgISLclYCIP8KwIUNSavTPtBD9
R872/HPpx11+cIk083HFFZK/Jri0w2Xvecwe8ZQbXBrJmuNqg1ZdckvyPum/e6V3LJhc5rt49sK1
sp5gnI7z5SBwlpYL7yjUQr5pDE9hM2Syel18hZGBnjiB5IRsvXwJM/cIa0KswFiTNdDKt5NRAgIK
1VoAh+9JlakHn22rutDEqBhiV/BnkC9TiGKsxeyK4YGP4xh1OdJcrLRWw/M0qQFMLFRL7tckR1MB
IEfHAGU+iB6iuNOpzDcMWe9EHPueRbAQWaH3p4AJ59TeQN60TBCwJYu6CNmqv4FESPwV6Li5X0oU
cCeOLIIdqHZjfh92r3/SCX52GAqXmfmSTnCQ7FIWBBBsVIsovWtVoVOPvyQugju3nE2xbVNn13Jz
Nw4dK4Tpq8YEMrfY3otVh/ltDcU0AHlQBUZ4gcBj+nOds/MEIypxNk6Bo9xEVrKkQ6wCEC/SKML/
OdsKhSRkE9jNzHcsmnUR+YaMtxibseIEmh+VyNEaitP9+mQZFm2raTG3E+Bo9ENEUd4CtlvXQ2/H
PXSUVxHGMoGsrue62mXccuOK+VmjUpoOQ4Vo2qUU6qDHfIxpf8KkSPo1K5Gr4OVVQ9QNZgrfGVQ/
kUnaue/dYQebzJxi76bxYuo1k7dbXNmiY2M5jl3BjRje/Y7AeBl7JDk9kL4QsxhAeGry3ykpCPh1
e1xcDM1M0dQqrb5h3jf+ELBfDr8GQ8v+E3jdVj7hkk1RigR55ShqgVSJxcvNnilVoo01TMhlJfAa
JPgsOq9ZpgB3aabu4rEHwIXeAGiLYQNEprN6PyNeaQJLAqnCH+3ULm6jnAl/ZHMpH9YhXkCQi/YU
uZped2gLMp1M7bDMcn/myEbeohFpXhuKYnpFOx0NnRbuyiG6qYfaVe/zlEATadmRUeyQyJouYcfy
tHNFxNzRlajyVAiv8ofaxwNURWa+/oyHtAA3N/iJNzMMe4pzZSfzUPp1LJqwmvhQjNl+3yeDTA5z
j8TvkCpYbm2K6KKhfT3mTQbXvl8J46S8d2qxBIgU4DCkqgXc/hB2VnaTpk7r51wl29UjWRCMWo4c
KS/lIgMwvVUCOKepGAqSBPMVTor9kizV+MrQPQNzPipABLVuMs+LVeHZIcceLiA3AGSQuCGLZp4V
6iLWk+QNL7N6RJ2x3XMDjVlXY7EalTF3Koe9r5qyEOu3Pa9N2oh8QuLFliKl2AXlArr+PBjApF4X
TzHQTAHUoCgx/7Es1dYACgiqiX0RvXIA71EDPmePoC973Age2D/UledQQvSVDJnG0yjMpZS4qXGK
liQcSsTsVx9m+UMDxHscnUE2Bh8pWErue34ZJiBQhzmg3mtjbvBMQzbppROZI3+kiFPTZPMSf0ws
Uj9owiPbzG4TzxnSrKyzKL23w5po/eShQ9I3EFXd3+0kkbDNlcwPOwvL1qprmokuRsHfWLGjNBcF
Q8MH9s/9G5/WHJyHK1xvUH4fNtAfBmS0y+g7trnBd45PRY3zkOmXGu1oIFUGiu7tCjhFtiub64/A
wLG8TCgBvuwYJ3yhg0Mnr4+XCLLT3oWHKdIAouPA3A/al0j62TCBwhEDP7tZ5ciLo4/leOlXD1sb
jErtUKsAoIl1RDmPPRpl9RmNoBxpzQhH5QAk4A1XRPoJxg/6QxUa4+i09Xv2Go2441E32fktxYuc
GiJwszeRFlEA8D4kPwq7Vl/WaZnRx4iXhbdRZRwibZroN1OT/inOoMRQmb1+DVXPCRo8LkRNPGjA
/ZOdgNttQ6yfMOCWjwdER+QmgtL83SaeDael3NiJwet9aDS6UXcbrLXw+TwMN+lWG/RoFFSYdVsg
D7xsdSYUZC9r84uW6IQ0gEDF14LGEnAYoMNniEJIf8AQwFq3XAUCgbuYrWmbT0ilUUm4HivNQnpT
QvxtbJZtcJ+wV8JEJa5mwLVx7hd/RibpMkD16Gq3mJsXaJ3N2TYe57Unj0u/kLKBTDdWs1Ib1tdm
xJuTnhWACjNgOmjziUBHGc5GX7nrxz9+rhfZUmlK9JJGU7zKSKoUYm2pekPjf5dN7VEJt3KdKnXC
t06+UJbBjGP1Q32Cnxt2GMItRqDFMDzrZYfJzcINNlU2BBTCYoH+Gw55UOd5GSc0OELPX9iy7qKL
Wb3JQ24hF9WSNFSf+5hiBM1Cmv4ZXAH+KPCYD5bmHjtivfY2UBqbDxUZdQd4gP4KDj7A7Yrc7YdZ
0v1e8ARAThWKGxFfp1icqfOXlLEcsxtyKv7IbU/qgxttIV+2FA037MEwX6zBttIg+r+jwrgC564E
28xRqW4Xy6YVsFuyIisiyYVNoS8Pa5oHcNIKzn7U02ae+Ax0oTGomcMRKOXWw48o3X5EmZTyGKye
P0CYQO5T0XwoOiSXUQ6SgF1vfAIDIbSAqVsARg7LcuEi+Pk4IvF9KWFSvXwD+dRGGBvLYZh3SiOw
aVtRRssx2qhebu1ao99cpOG6y8bF7YAVEpad0bVIGJrmRIiLnV2Qx63Y0vTETLQn53GqxfuIo5YB
r9V5+hOIrIm/Yrw21d+QYVIQLTz0fIAw4zf3kY9bi8AdfwMML4uT2daBHCblDV6g3ooIxRQ+GpB+
CZoZ3Cmg4QAytMkfCdgBSAqHHi5x+Y58tkvsPH4rJBrkXY8YRQ5y4hmIE2jyg1SOGmQ4ozrrfVtt
vq+P+26g0ZTBbKY41WM8LZg0CwugitKr31WNNhTwt9G8lSjNKuz2Ai/SgcLIWxwI8zlVlRCgie8Y
bKqtj+KbBRm+PqbCAgpvxLjIr5KiVfNZ4cfl7TyQaGj1nNa4OMEjsGhKUJF2O8zgo6EJaICUnd7x
B+8Q07L6du7X8St8fhagZLYvH3O4KP6x8AXvD6aK57ihYSi/VzKGDIAilqAnjH78scjHyJ9HhokR
EKNRloLWRCCGHNbMcTROjQJwUDEerYfcbwiyWwSQ8ohB5WI9YNsBG0DHOgOjbg8So/UuwkGVIRKP
Kczrhoc1V0BIC2Ao4ENkINrcIHvNIBUGOwFItw4ZyEQ9rlzRTnk2yDbVSUD+ulT5C4nr3aF1HFBQ
5uvCo/tJlItHyVczAGop4dMRZBjMy4cM7CP0PkuJhp2t4q88ia/djglqO5ct+L5s4MpSxIjbdW7a
idUogSzy+qqJSgClvkantwUoX/3EOd5AHZmtQV9yMyvtIOVRha8J17jxK+FNdACLah5vNBzhq4bt
DM0xBzJFcXAFatcWAbW0mJeiIe2goI5K14YRjk5cJOn2QP0ao8+r0aXbDxEcKPeDnUVgj5umBfSN
VvShHvMUFECGeOpK++iBqflO5mpnN2p2gj/ogjByctmU+EutPUB7scIH6RHsqo2dh2KqSxSdm7yv
VkUNZLWj2o1fAeNx2IKRWavnVIeBBPR9snl4jfuc15dKlWi92CnKc7xhgM3vFDZ9y0nGAkh9vRP/
mqJIKxoW63CV4WXr9P84O48lyXElXT8RzQBqboMhU6vKrMoNrSS1AkkA5NPPF7O6p6bttNndtawI
BiHcf+V7uzJ48ZRkfQSKVzn40HtnsL+QjQGKCa9iygeCv9I5gVl6/bGut3g6ZiuUa++v5of2nGU5
Sifr+n3Xx6tNnU1lRWr8HqneyveCZqHHe2oLveRnTZQr91NnMnuLBG9uU9R6oEZFoAElBEAU+GVr
uiRdvCiMU+oPgyOpdXHMtfMGLhvPahhe8rYAr+eiNdtB1gEOirFMrvIiYcL1VI/x/I1eJ3+ObA4r
4kbl5KYTaoYR/IMgrsNcd/pewfZvx9YZ85w4BQqLr5WOZrx65RBnR14ymriugQPetZg15v1ghj5B
W8GItCMqtWy8S6qirHd+7JnqUDLLkomVs2fRl6mxt18bRIvMsVTupN83nrJ/njJEeoclaL3iRS9w
6F/z2Kl99GgZUd6B7Btqbtu0+lFhILgfnbacP6S7MSGzR6HHbtNcvmk2lsTI5nIi1HbISSlNdtk6
VOVr28LTpJmP0YDgbCheoK1iy+7XrvchjaKI+RuwGWF3QTVp/ZtuQnB7ALYu7XFYElyhmvFi8kiF
GocHoJzuOpOo3rLLWubq0YHK6s8rxpbqdWFIU/Qu4qFwbzqunuLX0kXxfCtXDMy7KhKBPa+mDu9k
H83FKc9su6VdsTLnbgqRo9wz5wm3NvpKUquWbQOjK5x4o+uGWii/OCLyJmY3RH3yMCdOvHzzB4+b
w/Fz495s1DlEv2a+UqniYdv9NpsKUhLZyEJCVCO5teosiu/IWYqS02JhGc9NMyc1iGlINZfOE/vn
BB88LTuvdX15JNCyWq8TL7KEVTZHyDKCyS9uutiwKg1SK3saexF2v+UothLVlofcbR6SpIUZm3rr
fIn9ug0O1eJk1Qmthq33TqDl8Mip3DwNreQa7GU0mKeGx0vOjJ9qsvducax+ESS989W5rrL72mSU
t7bV+U/p4NC+k3XEyRyCVDu3cIgMLGhAfYlrGApZ/TI2dBn/MPWeOuS29+FQQeOzS1UCD6Db2Cy8
FAe3bQ6bNY08Cs7m+c2B2Jmv5A2sH/VmjDIRqDorLkvu5j/BI0zn7JDeeOu+U2sW7jRMXnNZ4APg
lBkd4x6dLnHMMRABYeyrW8X5Tej0s3sKNrm9RV1WbmdnrdzipDUs+G5SfvazDnNEOgv+8wauhGu7
34HIAO8ifKHZoD9eMFxFzrDs4cfR5Tt6Drk+Ei5rJGrKvQpKpmg+O/3iqFu2OXKGeGv9+kfX0I/t
VneUwcEk2g33vl4CwCLpDiEBararbsM+0rfJWNECrrNDQNPsb769aFtJIOzWd8ojMzSRjXhB7/up
OwUkqHJLcq2KYaUtYFq4/jnWcLGnHhWy3bUUPWondDw7e+R1xF8vmYsMrwT6gcxApoXXJoEAPVTd
GFbf6n4Wn50/6hHMQWXbHvVFonbKRNE3eGI/OgVxL1/pj0g7WsfK5+irprF8gDppzcl2ED6XqvOu
e3kWlr1ftTaEvAot17TywzEda6WCW2cTYqZxwwt+4+SOyyLYAiBuN6irbTf41/5KLa7HUMS8k/Gl
wwqwnp2tryBm25yCzGF677WCmOhFMWIHyb7LEE/QBjYxwUTLlvu7cpimP23vbn/ysKrCQwvD8rz1
IWhNsnQCQ3AWbe+cHHiORvrQZy+BEj0x+dx+MU6B1T/pu+kFWH94TOKxzGiBpvW1JNrDnMqxU9ux
obnf0BSO3u+O1RTsgHmobErprT7E6RZCMYZGojFK4vlP4Eyrf87DRfLwpH/UoENrSYJHFDjfoVLm
Eu3dEL5MK3xbuiSVatOsm9GVqVzoe9IyNDksVCjyLNckIbVwXtdxV9u5+BBl4n6jOxsedIvce7eY
RNSpRngsz0ouwS/H9asBCXnYqlSsQZ3vYV8n3IVRNd4Td5zbNC4qpD4r9MGXCDlgf45WlEI/FKD3
gkAwYtkiJW/LG2AKfyQDs9Vit9g+RluWs+YPKMcMIyaFy4Kr1ShAF6bQ/o50s42446bBOc65Rlth
i0luJ/Rk4k6ze+p9lwSGEpZ3Af/E6CR1VFPpnogCTRAIdHHrHjoPbG2/INzlnvG9tTxnolc98EM9
d6euL0kBZLvisY7C66zUOi7EZfNih3sz8hpNcEMc3AqRoFZUAyNJuAu4tNAZ2CI/hksVu6l2KTrY
YFM3HGbhIkq0ITQuLdZVRRi6i8Wk1qNeglswcmWGR8YCz/RKw0NtJOyZGen6oUA03gHFUUEQi1WR
iaEAmM2B0rg6O0kih3uI9OQtQQXQHCJ/cZDMT20YpIvTbN6lQpRqb+AP2A3Ohrj60JaGWsB4Y4ea
tQIWSsMyH1uK+Mh+iUP6oxSUU+YnEzYw+fWUqPKgwtaXqdi0gOtrl/FFVYJCI4ji7psJgwFh7aqz
8OwuMd9Z2enBm+v4d9BXzivCnOhJZwrFwTCh+bvhy4B/2cptmnQIjUZ4PsakOtEGrD/naAy6r1YN
YthF3epOuzqs8uAJysIriNRrndaFbMl96V4amDqWHRSzRJCP4vigxBRsX4oY+HYHAlUSTj175J3W
/rA0xyncggfJ20nSPlDleHdV1HwHGG+btN3Gckq9rs9fskpR0besrBvoEta+F9BTHrtyml4LxvUw
/2WFUjzNcw7Su04i+8p5v8VHStAt27fZADSnJnZ4Gm1dLe67yFvP3jblKG7XuaPULmfgZZ68dr5G
0aboPOsS+4w2np99zvBB5+s4iQC5Bkt4PQWinZD7q9q+Oo4/r6mOgTw+u9lT9CvDSBQfibaOJIef
kxgoo16fW+ZMo/QKFZMoogGHydGTrrI3LUfcG2xM/FMFaBwvTTwtn8y6TIr9GPjsLheVsTmXKmox
S0fTqp97BhYxZKpYp+Ij8k1hjvy2Hcfg7Dnvehqj8FDlnMPp2MyBvTF9nqkIhYfv3RmMHRpJlvIw
O5ZBlOxAETZ9jOosCY+6rPsrLFMnn9Eg4x/d4toBLXDnvTmtmr76I5Namf5Xr9WhC7NlTRlrGj9P
Q11x33LSqGMTVtLByp6TNoWMY4Ck7eLayx6QZZbTftYxoWWUHcH4CqcSkrbXU4imkQkJlxfDAKI9
r634XHxdPFVT4TFIy1uBGpuGdu3BTbZB7Ye8tGhijDOSM97Nsbu/mj5GEAyr3l3TuWOKSiR7M4zI
YtB7UZY5VwIH2YHOuL1toznmUvNzUGjqKrwYwMnNRyeG+Rf1c22ZO6vAbCKjl/jgKLcvLiVv4fcc
DHX96QucIWBSnDx7vRjQCk8prtBkcDa7n4K8mA9hMeX1d15ggUCbDnXZW8zw5OByG7f70PPr7wPX
46Mwwn6ixK2DNN4CVEyj1MGUbpMIvzPCewyOMydnSWMYjs4XWV/9chDQ3NJdnyXrDw8nw2M9oDj7
oVRlncuENlrsUe2V421FwuD2uuUQmmkZVqAKcL3gwQf8NC3jP4Gypl+UQb44znFo3Zva2m54dKRS
nGt2M95OewZ+JFDKk+gdZFZ7t/MaTNkemeASkpQza/8lGKxPwEfFIXDeuBcYw5GbEkXe4OripLbJ
1MfCn8bmHEzMVLzRXNHOBYwYGlT2I2x8KP1Z7rkdC3HM3QCWPKcZA/OI8/mlnBK6dRH447sphnDd
DWEM7ytRTr2GyVzKPZchows9F4M7AosCUnRu45HDfQuHh2F1UJSHMFD6iBBb8q2zFXE88zgsMrvN
49CAEtfdaVRO79+xHKP8YGf6+DSXAOG7Eb+Ff+Ic3Ja0xUnrnBPBdNp0RhvGz1sPS5oL43wS5zC+
NmpWy3MyNZ5/6I3IfoQTupOyCRqmLXZZ8Su3fubt8tkry3sbrQ6ADO6s4s4lHPkHyEbyQ/fRddCl
FUH80tDtM/GyQ9dWn2pIM4TG8IXLa4YVCkFG0U6Un0Fg2YtblInjVM5rcTEBImDOKVGYvVDeuB4b
M8XZnRCZy81lYnd4YlBKUe4XNV1VfFUYTfGn79ArsEib9cP0cy1PUipk73E2JPJOhxvsj+221bvP
fGQwRxm5G4UGkX06Gg4dVotxQefTIHMDBevsUJyCcg0GZA29HMAD/CAi5xFajk9ykBp3beI791IC
y+bsXhlgSIaOHt5aiMfu2AIIbOk4ZS5nQ9LWv0rWW5HGcM7DuwqikigB7BC0HaIy3veo9ibMQAlz
WO+CAFSFDIup2ECeqcKM0erHAAP2O1n9DiOhS7jhi2PXLi92gxM3ABjDqt7qahYJ5bfjOv3tLOqa
w6nJhw+F8w3aSIv+2zZY/abEungvic0ZBwVr2X11Vbv4qW5nI3ZB18nwK9MFBpSjJWrenVvYlqW3
mREQsaKMclNjgzU+ejFhGHh1oq0/2nWyt66vaHyQqW3FowGjkjTLJdjMQhJx/9MfNiDjOe7nhnlU
UH/tYTLx9r4WSfzUYlZSVMpuFd0LgMr2JvOzOb/TblHFB1RcZX3vC9Xlz9brNk9ROCVli5KBwmpF
QNnb+HlF4qy/QIzLb5OAGzqQ4+E0h2JG68IBXURcsSALZpd3C9khnQyKNxLnan3WEpU1BI+17aOX
uVe/DcY7Q+vHvIxD1jjcF1lTVD8h1gXAHqKBJXkKFYFxr01MaGTKGuRmQV4df5unqn2rI9gdnDQt
M0M7Old5nOokZB1lxeymCGHnu95E9K1T77cP6J+v9mo7uWbnyjX4piKxtU8wn9RNlrDlfB/Jqf0E
sfK4v2Ah0f4sQY9zQgK567BKql2wlSGeie4qcBalNPEdegRItmaJJtRRtF9NmtdlnXAjD3D/WcC/
/QPwm+eXEPyoP5YhUiXqDYT2nF+zHPeYP2V7n8mmYMoytS4imLjRiCIb4bXmMadWLC8mqrblJESn
PquBDn4fbt6q6filLndRVYy/bWDDz0KMAwdEJ6u00nH91Gcm/iqxgnxGTqUQIuYSh6GM4inYd0uP
R1TJvv5UZnHkbRlIfBJI2Ut9YJ77dKnNHMS7DK1ccOfNply+VipYsh2bN2KuBzSq2kdhicJ58R3U
v0PikcpfdY0HCz7a+IOCule7EFMCSU9Zji8NxT96yCRbLW8oWjJ79WysxY6fnkpL13MwpljAZ0F5
Hqh1P0ytNN+WyQMYbNre5ufYH3yMo8nVeQeNRCmfOpBHTAft19bFHxer50Bp7x6cYl5AV5v5Z2fj
CL9NAAYK0ISNZvtNpWTfLTTbcsyHgUL0mEfoZzsmBzdm74ZFQ9IbnR1tt1/bBcNXxgiKaew7d58V
CptF5xfta5+ExYB0pA1VOutqJLpfaqdHr5F1z5g3WWyJq8UNJXoW74UzFq9MOfCd281tpdpXdsnW
hyksWqpeNST+PgHezym+Qs4qNgXiDqXk/ME4rSlMlwiuLyOuhrG8fmw/snIpzMdmN2Bo5YblgrTr
ukxNXvu/AWp4DxX+y+wslmWk6mZb85bs5rkptGHAm/Q1k0V8lFn7aPQd8jbMFdrItmuRNOYedt0p
gc9EUF+K27VMsLe7bem/jfk4MsMxdhHihHk+gaTljrMwlGhZ3qB8OzQ5DR4EkP+SQcKRq8wtI2Iq
AFF+yUf68voxnDMsRWBQfZsGaGaXQ7xVQu8WBh8jOXYEZG6J3dPfQWi6t6Aiy6eupTY7q6v1vqXd
YwR8nWX21OmrZBP+WTxbwY/yoGe4iguEmh4ICpy6n4jnBxr0IOge+AErCz6HthUCpPTUUSZ1D8Og
fYnBCFkjHol+U0+TswzNPm96en0n4UscAl/F3z1vwW4ACIoKvfXdhSI8J4CW6Z0bvm+2QzuiS7hK
O43T0jiKuBN4eBEJpgCayUcYJeGPTlQ9fw+e/TE3QtzRwJZb2sM3vecZxXLqm63HOrBk9fOEiU3u
YlSL4LvAcjvk5CArXEpofgcA5p+cvmN+REmPZZBXYr2jLTMrd4HHuN69zBPiwKmTlui+3MT8lJfO
+lS4shN7yOl2PIVtYv+0I46UXRXMMIdMsF2+wGAMX7AgcU3FXlMHZzmhwr9VcJY/2zrDtbDVng4O
RVjUL0Srapr90VseggGC/ioEWKA7prF99a1q3ANJaSgn881WuNYXgyOvE2S7hEMQ0fZLL+s6juBy
SO45gx3EX1ngIveBVC+HTx89Eik4uHym6nuJIhLBIiuivZG+M5q9CoIE40jOzIVnIejAn/yxi9UN
Z5f+Q/KAP97RYi3FaWyD7sMyCS1A31X101s1+L1zLLsmfihBJrlbS8GL5UEQ1WkBKEKcgIcIYah8
qDwa1Nm/lXgiR+xOjfXNoe3AMN+3NsifjIXSuwPkFC+1iBt1WyUhePbsDV75YKIpULdZ512F2Qvj
7Q+NpW7HiFRvP7ERwxzR4VDS0ABCOUMR59/iiaqJ/yIL/ngRiO7OEQ1mg5j/pwEGQ3R4VpuJk5SJ
9tkjOVflctA2mZ6NY6V3CeCJ5ddMZd6bP1fT982XZkShtAzFzm8GmlWkCskcIZ1oa6fYLXXCLMIo
ysL1okQjtlvcMH38jL96ffW6GimErUa899eSbL6ZhqiwvMYGmx9uD3g021Sxs68GxcjyrTRednBF
y2WBhCo7QxLoL7PbeR+ALhWzg5a5Ilx9CmNmfxe5+tzi2EPkrcUqdpg+yu9qS+ZvSVc7bEDrY0ex
iE9/uVRIEIgTCE6KPNrqD+PUCyTewql4hPPx/LtJWjpiPEXzXYP5FYtcknMc0b7X+2Ttrb/L4xbJ
tAaC6LkTNsjBxfMFrgkSMsOjL6jwnxNjkuQpwjWEyi8y+YsDXqgfbWgSAho8mpoOvN1BcIuhMyOa
yumQ07SYVOdUjL3yzr5XoEGr6Sai/Qqll6Sjn09vXR1o/HMLNiE43yg7aN8T/mWc+gGypojUt0E5
03TSbYOXtViWZi9VGYac3lk3os5npiDllvg26E3ARHdDD9Raee1ZgvRebWyqPYBJBBP7x25tqiuX
Dm7x3eJsGg6LG/zwGfr2snbMV6qdluglaK7yoUY6M/+mgesI0mgyAoJ2oKNNxL1erA8DLoJ3486I
Z7uZWmLnua4ZX1cS3dDzbWhK+bpx0LxTky7lhXwv/asuMCjtkCqNnA9D5H0LOmd9qMXKIuzLfqiP
elyGL7ay7WtUNhtghBnXz4XL+pdGoBJejVLLU1eUzrAnp3t1UfcLVL1RbIPXIFvREAYq9j6aYrge
BWuUtSmmu67hfVDqpWZAW7krx5k0ndlHELZP+J7RbuUseg8InEBrpcr8fc6Kunz1UHLB/HOuNq+j
a4svdRvbFa3ivDyBC6uBpbhhpllyEeszVBAQfJDPbXAUErvubgB6/B2t1Jn7yduqh3nNcOjiOJvQ
umCNe2vIocvQ6LrEtzBudMVks5bN57wNMYZL4yBX5Wr8Ltjeao+ItPuMQN5JoMKLqPeYOcgx6IyI
Ushp80FK3OrjRayqRzL7EwbwxcIRp5kS8x5VRPGBDglFfTBsFRGr5Hd8YPHS6khMcT6eMvROOULx
qR6/b9zj1GCi9l7pMOMibb0Obb8oJ/WM6sSWNyiWcv5xaGx3CQmY6e+2pl3O46YUqwQyqWTt+iFC
aCiBD9L7eQXRNOuHeuv9T+UiOt1FzD8mSFcZQG4nwdCDlChELwUoPL35tOc/cXq086nNlPxDeMfo
Hizzn5gMBDvP5EydX9/G4pYo7Ak22xa4PbEFmEWGAWp3HNzeS6N6WIlQ5wGch0ht/TvQGKRPnpnu
g0O3e7DUBCIFoY2plqZyUbvIL8qfnACL3GEKs8ndSmoFVLFbJTcgxbj9kcK29YtPKoDmMXtwQLXM
MWViUpv7yEeXxZE3kCRajpRUu7JuOHB0E0zhF002W/Ed20penLpQV3cIp7wEZJF0IxYtqowBqNKe
gVXG8TwVC7EKQYV8Mg3dirlaqy8iN92GyOANCLrk11Vbda/hD8Rpm2ITULCPq7q9osjfSwIrasQJ
kfelDtwE1NyaIn7spZnGF3gqPGZtfI02cMpaqofG6+b6sERd8HWu8pXgYaqzxwzOiVoeydPXQa6Y
WrTbbdDlTrl2jDleaZETXWuw/z5vOjCjq2oD/J2FwFYYsTgKraj3o3GVD9205Y+k91R3iwzxYe84
4FT92mLbSx7CyHSSKm2ucH6nwheOFA8ksdBGHPtqDLIYUe8STD+2lpl8ag9ui1B218Z+ZOyRma/a
WZ6R48tRPsXrgr/qJAu3bPH04Ads85dkJWFhvI09NMF0ivRbXn4IcdQHEQYV3OHlhYl+scPs5kA2
DnWqKsbv4RBugg4QvdO+LvWAMb0Lo+xYZozQ6fa9cl2iSauY6psUKC26P8OUj2gy4auNuXf6xE9e
0ahv8cHtjaHyEiUxCl4/R9lu8eT62yPApb/ZMgoOyAV/6N5MmbXDTcFJGOwXJlB8JgQ4iacJJv/q
1uaQj385ujX5kxutCZxN7NYJKZW2bJZL7bTRduo8wwzoa54IkIvJ2/z7toaqvayDKbzzDNqZ3yeG
ANAbkv84M91pK9q9EVVkX2f2NMOIuygM8WaQiPA+Lm613U5xHWT3OIzwW7k0qLi4YEORQUh2/+zu
kOJhy9p17K6AuhULyQHkQzkvgCdYd2wNdXvjELNpd4IMGHbPRkYBWUYNspx8Tlb+WEh0vaPzNleI
b2Qmpmk7xHCJlE8E+dYo6xcrN6zECQQBiovqS6BV+N3FRMN9MZjkRQ5bx1BjF7BzhVrELNS0FZUN
905HI55kwa6OsvXJzwJfP0JNcYexI/0vkxczhjNnjz9oR2sCD3jdyY0TqOSnLcb8R80PsB0KJOEC
oAFk57CocPrZFoby0fglEGjUwh9lnuHPLLPN4Jzz3e3bsOVOdnbrwVFn6Dv7rrvIHLswdKfTPGVW
P3RWEb0Soyd41QkQH7IJnMBnmw24TokAMqyVqCYBVbMCH7aeG/a2iJD+IJvkdCA1qMoOEN3qvLXb
PB76eexf1vV/7ztP2i+jBwmHhr6AxcRA04VpwedGaWESacHIgxqvybj49pz1dfFB6EhJ17C0yR12
VhJPjN/0h8aXQbRDaYFKtQyQoe+Abpf+zPE+cGb5mvSfrSieAbuk2tG2A9RNgg7sClxJ7zDhxHyF
woea9sbGeVyLAshW5S3W9Uwnyx9jwpn2lA00HCr0FLTqIMU98CC+tIcci2hG8EMvl4sFQ7mNtxnR
tGVOO0NUyfBxbxdviJFZ5xPaCQE1O7KhWlsdCm+YeLQ8m7c7NwIGxZyuMp2aCVSadBG50ZBMRBA/
Ncqz5Sme4uJq0xpHcedqfAVQBw643aCstnvR0nGl9L8C7cRaocWK+glDSa4JWoCRq3b55Hr93q1z
8xvpPL1fhuCUoMwiWvxTP0U5RhLu61NPvOh2ICEseClGMhP21yyvZ2FiKO4ly2ic0Oexzhr0bl/m
bPQhi5Np2kc+WDPSOaGeCYApwbPIalB3EWFj72tvbPbQM3n2Ixar2teuu+hvqwflDY6+JhV1L3w9
+xueFrssoaDoG5VOdtA6oksJxiTgRVZAkQc0J2hcPSIGEFzQmkkcmyr4GK5tzz4LyArmG4dDe0n8
LfuiRITrGeI2eI0Gse6xluvHUavmuCF0zdHRh/MvTPxod/CHgL+T1UezsQH7igNdvHgkbia5+pXh
SXcgkDWOdSzc8uDgciK6Ax0yGkI0E5hLhw2i3W1V81G3pslu46ZxLBrvRuzbKiQuIJExf50MAVFn
JjDb/UjT/rPHZoBV3THVS7GpwMVKhzlmhwJ58eAp0RYfKwnDzzpLptteyMxl+kmiupfBz8FROtFN
fzqphx890DDfQHUxTTqIwfpDB62KDnEy2scWaMvsyi7zkt+hcKCQPLj5Uy7rhBFOq5xfCZEIB5zj
cUtXNA9di1Jg9G6sr+BQpi4o8ksfTvG2T6CghkO8uMzWiVHd38pr0NBh7Qv9yMGq6wNEEyo0yXHg
nK7T27yHoV1Wc4sTAMOEIYFEXsYSh1hCU40OUEzTjzCKEnuHYyQJn8CvEx93LJaOyCYESmmnYcvh
NSyc6hy2C1aw0o+K7zgGKhTBU2LmxyK34cTrsUi9qmkJj/OAKfeRsHfX3AudWQgTrCxlfUTHELNw
TY0xUOIB/lmCAX9P8Fw8oRtC7U1BoSNighIcj/y1299HWBucC12LdnEHz31zGGGhehIhsNAASpRo
1HYZtZSTJswZq4+qoXFiZ5WwgmmpPMfdh00WZzeccqR5Bp5zFRERsEcajd7M8oQgnzBzFv4QE2mS
byj+5jQo/cV7zCenQ8KCn7g0XGoF3gyVSg7r9gUMaMOhyfix4GjmJO/PSVBjT4RsW7zjRj6nf7sa
SLcrEuzy63D97mlNtyItGzn/MsvoPbU+2dZNmiygPPcrwwaJoupCkXFk5us83iKyaf2vkkAJSODA
ccwzEFWhwIOqskIyMsQ23lfIXVDDuNCDYIPkqnTvZaTDnw0HDeoPD44i2rQP32NCAiCRtEXN3ihk
6KjBIV6P7VDP2aUxoY5OZPWo6ZQYChYuRDQcSSoqVQ9oncOEVE2rquWm71o8yYVW3r21ucgTUOpC
ej+2zld3bge6/zVC0CWfZqSHxHxt6xy/VMM8ZncJVknQi8FxyErf+JjTiO3W+Sr9SffM9OVPe20i
8P5zMirIfNwvLvI7TOK13+7dLB+fZ2fu3MsCthATweS6r5Vb5sTBC5fieqwNyh7naogcZT6LGweN
TX2xeLbzIwcywoBZSdrMRM1kDbRRXHzSYdrpRHbm8qTdaJwOpQkXjU55dvIL1uJcpIPuV+xcuBCk
cxuD3pPalSVF9pzVg/uzGpx8vAzxOMRI0xPaEBy+4SdnykzA0AxbR5xTHusatCHyYtizCU3M+LXf
uAEHbHRtUd8URSXmz1hQcAMOYIQ/9OU6eg8B8XTFua+QIjClgvioXQCSx5TgpsrrD5JaTH4V6Qbi
pR+noX+UEB79Xnn+ND1NyYjebeOdiQtGoZyi3XUCb3zzlyGEo14mUA9tqtLu26nw2ydwc2tvvBDd
j6O9ECtA5PcZPrZF+5SKNjD3JE9vv/xYByW63Ln68d8TVuU/xWki62ZIgnC5f92/ElZr3coY6dN8
j3B4KV/dpj20iPD4QNRNYrc5+Vu+Ncell5f4PKcpb+pfIpjlP0WUxi76IsGEEEaF/PUVxrCLBpvw
FRhtt5J5nR9IEtkjDLlvL0ytSPPjv44YuCa0/meurAuQ5QbXXG8Pt+JfqagOj6WbKF/uTTOuB60Y
g6LQYEEIG2YMYiRAVZFwrNV2XI5OGH3r8KxdhC7cxxyPQvYvObf/Z4aEdBPkpAy9jwQ5qn/HmQcL
cTpF3y/38B8HvZ6r9neSfyWn619e9v/NG75+Donv/NiE/8R//dKbkYuLOWm5j5/t/Nanq71E94Fz
mNNIvpXdvdp7+akljyHtGen42P7beJZ/eNP/8fl/BeeCgBQuIQtYUL/TUg8zY02DA36+9Vdwb45o
y89QJ4U8Fsm//MDyH58cFDNhRLbLs//95FHJPD4xLwxhGdJtediIzaDbycWJCIKEmzIYsBT8oe8E
dz4MV83xfFm9P65xjkNf/8uS/7+/AwicENfXfR03/b/j4P+f+Gk14/DURJfdQ+885uMRDu2+Gl/+
+9v+xw+RTHBgfUeh/HtRQdJ6tsHBcC/99hkx3623vFT+6//Hh9CrwgNQmrl/zx+vu9ybQz/T90Ta
vieh/I15/TkuvH8Zg/L3s7AtqEHwA0YJwGIQ/7VfQyeZRBwMhCmVH0q+uNGXePyXj/h7hfARUqAu
CaUMKBrlX2Mv5KATxou71SNC1GE+KPyk4Vk1Z+QV//0n+3uz//1Bfy1FauhgjinLHqvhea5f6uyP
m/xQy+N//5R/+MX+43H+2molgwu2Rv0Pad+1JDmua/tFipA3r6Kk9K4qy74oqrq65L3X19+l2ufs
zmTqJO/0zERMP3RMQiBBAASBtYTwUJWfYvClG4eRxdTFWjEK9VnxoxiPlVixWCZVc5AQvAYbHeBq
yfAbLF2o3c+53vX7QAoPWvDkKntX/pKz5f3lYm3K9AkXJxJYbL1stFiuzj0q3h6bwocPQ/UPTwu9
9RTHi99KmLLiIQVQgiQWMsD9vMrq6b4qrNWatu1ClQCDAki+lPAgYfYk4n4DRRCTlwzzmpb8MoD+
RxNklpLAizg5lCZoEMi5nFfDwwRGZuLlbM3XmMS9r8nspuh4jVcQFFW0uV1rgpscGprBinLw84MO
SNkQmKNC8FV2OUPQTXiY1BEVOBhJQyVFkqjTorWpwPtDFB+CeovyRlBt9QagzmggHPO3QUHZDg9d
gMl0RvHgaq8RYL6lRCc9nmZ8NF8aQAO7rzqNqE5/EHW2+nqUB87FB/mjaMdAQQsUEW+9nlVyQFIA
Qlj0cl/g3FpfrgB1xsCD4aoVqkKH1liIHykAJhMdD5vMlaY56GjFqIM2agWqpoUXHyLAmCZoWsao
HdqDgPpmLICqZ2D2MuodDcMP9/X7sUjaYnVJQ9STBPR50xbb6JHAYzAkPhgpd8DkJFrqjsDYwygA
8Pu4x+hB+8RVsd0ma3WbALUJdXAW2cjcGuuyjke5KdmTVWqNQ8lXmgHNe4fc8hvb50CogtF+JWWp
OkWQG1UVQRUxYqCA3oda40HQXXQd1vGhqB9Q8zUBmhbjlia8uaZ2kh3gaqGXLyaMBaaJWzQR9E1I
Z1QeCZYqqpRLiNDjVaLCNBxFMDbxuMhWgIUAS3PYPqjdWcg2qAyGqNg02kIXP/siPk57gQ6YAShh
+RJlD0dpE8ZX3cQo6qMoZ1gHwdAD+W04Npi8HPpzACQEAwhjDcoXQubcX4IbpzgJQ24tAV/HEEGg
ce2vcoCAKomLFdC8B5R+zLL8/c8FqPj9iR8KOEz0TQk1S/QYKflw7PCMJ0lA6ube7kv4SXOubAc6
XIqgdODaXtFxNR+OyIdMVd/68hd03suR3QG9G+/iK2CAtIXB2Kf/Qy5uYpqmIAEzqLOBoi8gENN2
OEbpvs3fgIpocdPcnnHgdKAhffYNUCdZFG83BxLKYhk10ASC7QQp7PWGVZhlKfCoPx45YErXCWYj
cCbRurKTfcaZnJMEfmwBt03wZIA95FqSXrhu2XkFf5Q9ILADWcoNV4APR6cUg8aaJYheRyPtI9mL
+WMDeIE94H451CsBoIuDG6/qwdCt+wYzK08TUaD/uczoVIwewJKAG3HPH8UqMuP60UD+BJD8Ilnd
l3MTEEV1qhHIooj6qCaK1FYpHpqT0PjCYwJeO9RKtKiLs1eUQFaS8T4jHtuMf7wvUbz1HRCpIbdB
VQKXDtqhJRhur+Ru4I9aBnjVWOY+K1fVn5IRbz0JYL82iixl6wrvdmu5GoUvlPsKANLj2ROQsdU+
CfGmNaJoCLRGL0w2fY02d4C4KWtAiZhNnb/XGHnBbLZSL1sgU5g13j4I13H7RFfCFaA9/TfMmPuM
kza3kBLGYICLBYsXFcoS0U2TYQJF5I9C95i+hRH8IBlbqy73OcMUZ8407raAikSdBe5QoNlYUf7j
sio3cLwAHh7lgpOrqh2Ma0nvSQ54nR5DOt0IYKdxsO/v3e3WTW4ExOY6nKSGxO76uGVVJIK8ox+P
mso5gD8A/AfntMnaRwNbJb3fF/bDiHjtM6+lUUuKOX8Bka8dj+UvdKbXb+OX8MivDSd0XEteiavW
AxCiaXwkW+/cnPN16dz/gB/Om5sPEHH9xr1VUdQflrmLlF/mgN2DbtTx2K29B7wnbMAYye2VB9Ua
F/nzPjgmIHg1VtUy3KEliyH8JtsQob0s6YphKPiPOHmIC+ERcJHQIqyNR68CehOGqza+CmKGMHkV
Ejz+Au4ZEHH1Z4ZRaQyNWbU0vv7NFxgotMKuRQlFgusv6EUF7fAAHjlWFYfDVT6jbrtye6sLlRUm
1d8xJ41mfFWPzAZ57X3hc5aGjAf824owgbNSfqkJvDGs8Ox/lNLqrK8rjRhp+piM33q++FeSfqzw
Yp19PLtjckX9senMlDE0jwf5dTLGK67DiJOePt+Xd+vZp7IR7gQodCoIj9S+phL6nozI44/QcN2o
rgMsaIBC5A96y5A06yhQ/sXAL4Ixgj8lCkVnf5T5BD7pUKgZJj9+hdUZ5HAhpt04NzeLmLeLTGP5
p1kNL8RSdgOIQSmJSojltMop20VQl4RT810cumfXFdFUbvtetfPyElDRFmC+Gq5bB0Zk56jOlywO
8ikrpw8xog0qlJoCdDaVsqRezNoMMK38Me3iYGG0/TdIh7plHwEh4P7OztksbkAKbwigM1JoS0rE
VEE7K/SW8QAXjcBpXqJzMu+eFIwv3xf1U8qktbqURVW7xrLPCzmO+GOnNBj4ArUMwfvzUubSJ3RV
7DtR4kgo99uxKE941doko/yYxOM2BJwVAdB0aFcJuqEVoOybmgG4rlSQMM3FHzygRftjffICATCG
XDlaGSqIALfAw4wrfPm6shDR30gK0bXVtkNXtlgxHP/N4wlomTUEURXNviKqnwalnFbgWdBLSyQl
ogJgY6neN1HzwitjSJI4BdmTlH4CEXmVFfI7Hgd3ge6v4zITMUIsLdGYPTJi++0FBN8jIQKgWAom
YYNKxpB6ogLuNvyxRi5hdooIwEUAHzGkzBxXHQmCAvobCdc91Cqv/W3eGGDdijjhmJkAdl13i6yz
wwMagsPCAerdfQu6PaTXwqjLbIkhfk6SPPGolxigyMVtou1HEK2hdZtf3hc1rxiYA1S8C0m8aFAO
QQIKpJRjoueIwZBOdUJLe/f3QOLCrPxT/1eKKZIhijySZ4OnFENH9Bg0qEjjZOA+CjhFHwCq6DTA
LM59tW4dC1YQKSw8uYEXLzrjA6pQPKoDBI1NBcAWsRgXNeitFl4meYwsfVaUysMIDSCmqOKUfF7E
KE4YkrzBBehY4gH8GzNjAfGCLv2lBuqv+0rd+jAoNV0H0OsnGrxObxVwqRXDg6QUHRno2SBxu0Y/
RQIQrSxmPA0IUwJ37cQgzABYs6GC9BHH/VqtKJajCrwlIromcmACo+1OewK71FLWzrX2nqCLIAie
MQAJxNVlhBFPyWdwtN8ebPSKqriFwF3reCKkbCX1MUJYdGAK0Qf0siPFSSwwxal/YSi4xWkyUhkB
zZuUFKCbCXia7sQjknoerTEyGgrFlIgP97du7kRfiqGivVxiFh/8zeIxi+EE11xwAqArmsHuSxFu
81Ks2ZTCQCPYPf3Gm1djzrlAozuG0u8BzZFcdK6BpZomyyj+jY4lU05AsY4m79N9wXNn4FIutYpD
jvq7pA3i0cMDrpzIG61bCnnt3JciiDM2eSmGWkVJzaVuTATxmGYANdBdycpARmZXJar/U1soKD3q
doVbULkHmnewBvZksou0KNgOQCdgfM0kjDog4K03ZBmxB2GB5hGX6xQT/52nHQe07qDWgJsvAHZM
r9QkGxjEjX1f+em8UeIMDXdzA+EHO0uLc/GMokYy8P/a8F0CrDhqZcTrT2IOi60x2uM1G7+oGGfw
VqjBY9ZekXUV5T1cM66dAGZpWsyxRdoxKIQll5rjYywdu0HYRuGDrq4NlSFvZocBViEbSAUlXGQR
168FSm7Yo6myM46i0NgFwD+q4FREKyC5A42uNIsWbSfNkywJRMPQL5wHY5Vn7rXoUtYxkzl5PuSl
kwleeHMDMzR6KA/+KWk+FOOAmVVTRhsUeuKinjTt0u8BwIglB80Bl5zQwDgOOw1jU8CCKoAb1qgJ
mCm/DKVg1JzmVkbTcSsxJNCJ4s5L2X6G0Wm08gjuMcLMDXqp+Ar54xqd6S06433wq6IwhGnjV9UJ
WJzNN90qUyAAKrgw3bSRT9GM7e0o1Wi99bxT14jPebnKI1I3DgqMgMHfaU1vG8BmLTngTxnjIkt2
SnAUuKUXVIwjNxOU0MCBJB6XM6QsyESvdwfjN5iSEiLvhKFJS1Ke+RFVlfIx+yWid2OHDl4+8whg
dqwuf9M8Rvi9rSJdC6cCfZ4qdQvYDO8UpbpTDMA5B96CIb8D9Z3kaPsTXBb172Tt12ceiw20fQnx
iTdklToNwcCjLVaRvBPQmzB5GKCtDUiSxhJ4Kax3mpmTPiUXOHZoLZQ1+p0GBF7joA2ad1J3wJWU
g1Xa77XOMGM1srPijdMZB40lj1JNDkGmAq4275Q302MUgGXSbQOmPozzW0ARve87b8uaEhpP0GuE
Yg3u28hyr+0GzXyiCgiU8DQOe28Zy6vB28nhd4sNjMJzI+OVHcD4uTOo3j7uUEImQv8rtADLxBGR
WxjcpgIesgsI1SLnSNEtMCroA8w8DgPWReNmz68/VaLuM+BUBEB/1ISn7Nl/w4brx+J38dTbzSpe
oxvtyUWvOmN5bjItSiTl5Tuwx4K+sAtPVfcmgde7+X1/+W8iJfX7lE8FrpxWqS5+X26BN6IXBJPC
RfDRNm//XI4uqqjyqoiPEp2y6m1Zp8M4hKe6e5HLaq/ncEmJOpwCr+MY+3STi0MnXcZ5QeKIuMxT
25QWSldzkQudtCRd8H0WA320wB14zLNlNTTtCoOfjCzr9q4moR0I2QbcAbwxSvTXZswPuJgCO27c
NQRkJna3gHWuMPwQMNvWbo4nJKG4Kk0XahRo6LQ4UTCpGLQev0PF2upX3B7Tvw6/DBhR7dYyrsVQ
QW0wND8JOXBeN+veipZoXhVZ99tb455EGHjUQFfFlD9dr5kRaAnPyQG/q1eoTluYXjIr65d3JGug
TW2//qkFXgmjX4ZQrwRx3ohli5a+ZRBxK6zuC7g1u2sB1FGNp/xo4H/2pbOBOrNF+wBjT8RbD3Qt
gzquBW8AHanz+Z32iMGQBFMtGMB56LdYvhf3EBAXmnVWcETRe9/9Mk6u2a0whOJo24ZxyG4i7o8V
/nfvdOl672pw/xZJF/K7yjbwrmAQYx1YGkPf20sTJWWyoIuUr8N4TQWMUViI1dkArHN0S/5liiZq
WQx95k/VH32ooAfMs6RpQ+iDAbRNaHFEO4lLzmKJmfUTFzavU8cK6MUYN06xg5WNbh4LBUH4ifSj
XbDMUWDtEOWRAIwBGOEWktyTsWzs6RBjwOQUPeUbYy+uJFI44gvIvwxLYgQt1kmgsjHQ2ANCTYRk
kfgk30i2x15HlnaU7xiLNiow0MXvRsdwkn4pfSL9JulGNgUCpFKi7o0jsFqNxvKY+s2bJSqaSMjQ
zIqs5dosizSUA8WPJ7NsbHcdW+KqsNBH4oD8ieFVbi8X0xG4kEW5FVF0wUQIrobdtImDHS21pWul
S38p2ZkV2/d92Kx/uRBG+ZdU0aVxmpzarR6WrAg5/b9XGTOlCOUxShStCgmtALsWlhjYCey+s3qb
4F5uBS/39Zg/ZqqqoXsERQC8hF3vEABxEo5LCx495NESkC12vomO+c4lIcNvMCVRLkrmAEbvS5A0
HbDKdC0AgK3TtUtYp4opiXJRAnCO+WLSqbPbVWUGNvJBS96Wi4zR4DrrCy8Wj/JROWhpYm/IJx/V
WzKZwqW2xnDXv1062kOlzZDpChQCMOKqX4VWbQrfBIheD//SGiiHBEAQQwglKFQ6AHIwK9PYR0Qg
oJdiqMRaOcorNWC9T90IGjWIijGGRpADkvrEMxSadX5/Noh+WHFzrpFUA/r01hR8xRUe8QnL88x4
cXQFImEX4OTwlk3tDlr18TyKCWcI8UkIIcM2+YtjeiWD2pgxlMFApv+YNICGLLM2zWzFrVhRd2a9
rsRQ25Ib4L7CoMm0LaDuJTyCH+goGHt/+/yGRruLBVOpqOABBCEYA1B4Fybm90m9BdGoFcJXB0Ae
xzBJTHSWSOnWp16JpIID+Llk4E1BMemgnia/ypEUIPJmY/HW+pvlF+biHp6DDdxuUPNA1xi1jgLA
AcOs1aa416/yt3zT4xRpH4EF2j6GarfVvmk1/8iiu607kI9qef0jK9m3AG1+6OCNKpQjQCO2FR/d
g0CyL9GM1/zGfWA628ltU9HqSjy1suDoKzEc+SN+cuuxhfbRn9NcOKBlID7ueQwnNf3ijUQ0O6JT
E+uL1mD8/UWuKwqqEAOjD4sbmBgw3+S2bPYEnO8E8MYMDz9rq7itoi8UBURFVqhAX1cov9dVJOyS
BFPWPp711ZOCK9jr2J0Ub10lJxEdStIZHLlmh5lvjVNZ+s5cMKcL838/YbLtC30FvwgiwMwKCGci
iS1jn35iwrp7c5d4VyX6ntu6JPvkeYbcnxFCep0v5VIBe+wVDpgYkFvZ3AGg4qUVWDoZt90ecXUr
PgckAXo2eOss91B/AJTKqlgPeDNhAg9nhop7L55Cb6ohAH/B2qPXE3drBeS+ln8OHoKHycuCbMlJ
tqBtA+mY/5DuSzOyWI5q9mhdiKfDB1fFKLiBe3Tnb5VDbe3Krbyut8HScYT9Auy8HyB0+x5heumC
YeNzp0oxVBkjnhhuwJ/UnitdJvJDhT0/NbayrHY+Yr67nNyIaIob9j3hpyZ3s9sXEimXxavt4ElB
LewArgeiYrsj2mO3mFKadFmRwcbFEgUbwFZt+lW3mC6y7nIkBrDcf4FUMTYLh30/EmdSYbS6/HcZ
FCpShFyA4eIRy2AslYN+wuv+qVmPDghgkGyBpz79rH6Bi36RE1Ba4EJf4GLB2ImZTP/qEyj/1rlB
CHA0fEJvxRZoCaxs5x7F1UjCZboDMzXhzqyEYu4qcyWTcjq4rlUqB4JsbEOem9FS+rloY2jeQrtK
92gsGTpOy3hn7+lOA62UlE7SS2H3Lm185OU9jCwnhsUUxNpPyqXUIItPYh6KSThO2b4iHAEoLAE6
SmeBTHvF0ItxihTqIlACjcUdJ706e7rXu0gyknUL9ZKjC3/h/dUl9GrnqBsB7llamYTTzuGwTNfQ
flsR7SFdDhZ601lZNNNQqNRzooaRORfG6W9bK9mDy+hn9zoLYETrnBUQWMtJOaW+ngDjNbiIBoGo
XWFMDURsVm0BrMoWV+7ShRPgTgpS7JxoMB6QhKPWxdzV2aBw4RQoT6V7wDEoVewqKHl/6kKAmSLt
YXJWsgXUa1IdJz9gWByzmCdNsfbOSaFTVxWkhaB9wv7qJ3dd7OEKbZBs7r2X2kKbNFb9gDLfAS1v
SwOUsma7jp/V0hoJyOpbU1s3VryP9+Bu/csa4KXtqZSnAk+6bigtjCGznyu7Qo3zuFBOvMkKi7PZ
LbqGDUHFvAfSasrIMWUfhU3UCTt1N/7SfjwG6Ipt0IMsmYXcuWTvUhZl4SXXdGoF+JOfMqDw2Dvd
ol2BSBf+P116x9rUFvF+CoshDjQwY8z7LmQy6dv9/qMqZfIAD29AcgDxzRpAmASFYwS9kNXQylKS
suhQldwAKO/wUwSZO0kPwWlyi2AwOPzVTehiQemQCl8vAGoesvDqjrpqe3atdoqe2D7RlP/usoc2
S4wsoEUWzWWUVcZSjALTIPzntIZbfQfcePgLbN6qxXnQHd++v2WzWRtSRhV4DDJALVVqz5JO85IU
nI478CZ+95b4LNWrc2EJi2LLDTbwlpb5LnP8XYaLJrdQWDnr3GbCOwEaQhOBzEcvcDMABykBldrO
wMnQYaHoeyUAy7KQpbNuJ3OB+1IWtbhFo/NxDfCp3bDAjX1nkP6hNtP1/8c9aDpn9EG4lESlJEAF
7Cs5hFbaAWjxH+1ZW4YIqPq2/i4/0n3hyHgEcMnwcH8zb9s2pqG8i9WkLj/wM0DNbaEheEFP2b5F
TqpsXKv81tYekX7zZg2kEYbM2R1EH93UFQVGT9rJu64rRKXSiIhznNkesrVnYxcXmJPmN3/jYIwL
WdQOCoCQCYqxhrUsp8fQ4He1QkM7I4mdi5iXQqjNaxWlFCIgEv6c+cl1Iq1fKEjw7i8cSwy1V0pZ
dRMZzLRuEWrv7Rpw8Ca6uBkHfDb+XKoz5SkXF+JyyEU8WLciHnbbQ3WSNp6doVLVLuSXgDEvz1KJ
yiBrsRO1EfzdP2/IYNWuLFAlw9pZO8TUiYqpAWKcjud4ETF1yvc9e3LLPXFNYVe83N+mufo4Zqz+
2DcVUyPQZGaCB6VKC8M2+8D28bzgL5G8/UuDoDxxlo5AWpqMG3j926kmNfl9KMVyg9Mu3DinC4Wo
+JllQqVOZJKI0lNMi5byx7CfLqlAU7QArW+N2cL4+nerqFF3U6l1hbryIXR6cuVRmEnIuAaEH3EZ
/uhnDIxSD1AtvIRStQ5eALpnWksAgRzLg4hnwm4fLdHMsJWsXzW6ADoLs+EfTzhodvH46FmnE2tp
ZxKgK9nUFlZA1kwwGCHuNq/5UbSjzWgClJu0BIIVAvhaO3HiBWttJ09xT2NqQ2utkHKxh8bjFs++
AMxF8R4MONvk2O9VJJnSmbGZMzW2SzXpSk8FZDtRiaGmZu4Ey9vkzmF1tPN9dXxafjHWdManXMmi
XH44ov9ZDqFcY4MuFhe2aBuazVJhHL65POhKDuX1jb4PAMgLnV6BHv7GEw5tAeNq9RuNvubbm+gA
bhO8fjBXVquaPLN7wk+Tj6qh059u86yCqBaNvsBiys0+KcqnKI4WjA2bidGigO4lGdMKmHaTp2+4
iAEB+n4EaaimI/+fZ5dol2/q/fRKz2yumNfnjywqCADiWwLO8iSL/JRgfRPY11NmN5We8CZrGRzz
kjVnkOhVnRqlDfT78ZR+TTCUTSOU4i5UK4xA2hz/piXfqsYEnZgTJPJojUXXpDTBql0vZJM0USKE
sriTFy1u8njFRHFt9YDuWFt0UGu0eIRwxubNOZVLmZRySiSDAiaGTOHgnpKH5jld8bZkncGYREo7
fY73ybneS3a3vC94biMv5VIbiatIxoFqSNwBZhSMDU6l/L4vYC5dxVzQn9WkwjgoYzxNjiCBAxjj
BIisWW6+4V1ws2R22u6rdlHmn03KrXLlRS+sEuy/rP7zOf9y+Q1UeAeCppDWmDDY8cRdR5vPyPZs
fjfFJ6B3wo12Fp4xwLiJbhPWyZ/rpbnSnwoXrdiAT66VxB24Yu1o366krYCR5tZszdgEiPBgqY5k
lwTu7sxYepZRUTFDFnIRQwRTpPrcfQKZ1jw/LBZHPAz0i8fOZL1Czb2OXGr6430vHFCSwZBALoOr
F1EXo/VZmIf32FoBEwXBUUVkLqf79KYzv/7tIv982oVovwY0tTBgkcHmhHdazhxXh/PiOFVBPkCg
hOLtiVU2YNjUT6H+QqRcilqP59PJ3XYQGTpAFkW1nXWDuAV0AhAp0DYmDACMGkk00qFWcgGIopTJ
fkAlEW5b5+AcAvP379IubXA1fXjkm2E3Uxikc41LkVSYlGoAoQceVhNvtWivyNYFyjz1unxQlzlh
vmjNuqALBSl3C0a0uvELKOj7qEg7u7P3czTEV/6Xsuas3LqvHUvc9PcX+ybKnBYkAcQpUWaO/F7O
QoaEn2h+b/0op2q0IWgn3P+xRpnIdmBnBPs1nYB4WZJvEBExZM4edUyxGuBbkzFcQHk4DiUW4Aao
4i599UBM2Fr5C9puC8kGe/D99aOnNTAdpeAfgG8iNs5APipVo2cGuA7OGx60Xmaz953WFB0A+dvl
qV8wjFGi9utGHGWMNQ+QJ7WAuI6AFKI3d2psgn66tCUiPPNbW3zbY9b9WJpkqxH7KXC+OzNxIgtt
VAzFqTW++RLKULMMx7AbuO68Qwx7139HJwM0n+aDlm/I03f9MWwJWI9Yy82SStkriLbqNskh1fIe
nMSslnBxRLSBQ9J+m1JIJqqDhb9jxUxx0ubCiG+0pYwYXCMg39ax7sOT5Js1t1Ix32hGgIprTZV/
zY49vMJb/Vx/F4OHMXAzcIzzKL+EezUmKSnDz/vLT/nbm++h8gg/BF1uVWEdElNKzQXv6HBGOWHc
RH6y5HtqUwepwixw1ZYQg5YYENGt+LXWmN7+OTQ/Wtt8BJsAqDJN70Ek/Qpo4ER7DxbJTnzd887i
zfhA/+jCNQlpv3mns/ZvvCORE+seQ5cr/mctgHgAjBJACamUJYI/PYpS3uvPkdnivccH0HBLipVH
tNX9RWdKoqwvcMHClIPX/Tw6Vn8OrdiMjjWJHMay08WeG40oa9Nk8P0Amrw/N6X53q5yNONWgbmO
rCUzV6AqxDeiKEPCFanJlRgqoa60b/bNbtwbixx9OgvW2aXvmzeiKGMqVXDhhSW0yi1OsV2NN1sP
LO3o7NPM9Pux95cpLqLrBJzomILUzUJdYfSoXHuho7Eg3ej07H8+ZgJVECUMhNHYMkYKvFhgFnfn
fLvTR9x9qwfBN6PdEXAgmfOtLwlmblfhptx1S0Z0+j9ixh/Zk5O7CLrqCHgAucBC9KWlf/TNpgRZ
KsFsI/irz9kJ3NO+I4vtX4kFeCBgCidwTxo4GJ1JUos2pO4coREL83b1Y/iVeNICVLYYqjT5reL/
Aoq+DMjk7nT/5My67QvRlMZ6ngalPExhy9hzoPwMketbhrIZctBiMPSclwWoBw2z7lN33fXqYp5C
lPsWO1s76AWxgBxfrBLr628U+iOEqtHIhlv3QwmFxLW7MDax+SY8JwxF5t0NRhX/VxMq2EdNlqnj
5H3F7ozY1uPOfZCHRZ2sh2GrZU86K5uZDvuNu78QSHnS0Sh9CbTw3RlQ2V/SWiCSfX/ZmCrJ15tT
A12hjGtIUEyreJhaVXHts/tF5DAETS7yniqUC3VzqZJjCYL0BRBWAxvcWk1K3kRzHTZW89KZus26
A9G9gP/xKSoQbSWw9hgYxLpWLkFPa5RigBLJGei2XXCsmf5bZB/jjzTfJJgxeLyv5OQwb3X8I4/a
rsHnI7f1Ia9WvlSte8rf05G0T0ZdMATNe6wLzaht8wElFQE7tj+/foJqKCNH2XqLl92yWvbHf6cT
tW9GGoS+HhpI8JSXAAh7Dy77jjUb8y60oWMeL2dyPSUM/Hf05ONB1OStBj1zHMNJzMfxC0FUxEvC
UkRLE5Yt+H6Fk3VWRYYKh2hu/spTAAZGAzY4DE+jNBpAzOqmbjaF1gjDvweNvCTn0Fze35v5oHkh
htKnlTxwneoQ0yigSiJK7HBmtlDPL9FXbSevgP1Tt1uwl7ULbv0NTvBi4+7vf8Js3nvxBVQgacdS
9EoFXxDi+kN6s3KEhY5bP2tBqfLxf47yhZzpOy5CNOhH8xo8JNOCopvUcY+Yl1u9xSdAfjAMnqER
Ha4EPQolt4KkzPb2Pnlwl9GqNFnXNZYUKl6NWRyGTQkp0qN/VvGqUFi8M35/39+deQ/4Z9loD8j7
bggWKYhxf0sHEG4tQHhhg/MDbV+xne/WLGy1ecd0IZBygVkCZjM1gcDW0cxDtquX3kJa7wfTWG1Y
jWWsNaScIB/x4NnwIMtYRh8+jE+xt/Irz7jisqRQDlAJdAVkiLBw1Igb0zCBMfmo7XTzH+Iu/Fg4
+iYmVJfpmYTugunwOCnJQzSca76V7Ah8RYA3DbJFmwMRgWEWcykZxsdE9MfjffIG5DUF907Mg7Xt
rJnepj3mByNHq6WM3izBBrOTa6qOb250l/jvf3XBuZBNYw1omJgGuzRkOwBdP7j+sbUB5WZYuu1m
NkPPyQLogHwpizplijoElZFDVpOBVP09BmlVYA1ANbB19CDyR7UicbSqLCB58PLiXwqnso/a1dLY
qGI4km93t7FU0i1A+0Sm/KpeAL7kxJA3xZR7ylJHb+BDMIQlkIcuAc9+DWwO80DKKd3ELupRbyjE
ZuhoYoQg+gHlP2YLOiPgYQOdAHeoa8dc6G7QhPEUgh52TjDiPepBRY8/Ea3Hx29Wf8JsuopBkv9K
o+JqABxJoaohLbbA0ByRauGhoLEeB1ZT2LRYN4t5IYiKrGXmhZGqpv3ZkkartEVTNJfLb/TG7FnX
cLon+GYFqRCag4dMCEB4fn5Nt5oZ7eUPKbF0NPixDISl0+TpLmJopAY+vAwEbRyftC/aJljV70s0
gYFvjtw3xjmnebFP9IxT6nnCkAMP++w9exhL3HKWxVw3lgzqcA+VHwdxBxnPHXndRPt3yZraqZ8U
O8lN8ohi2PN9paTpF+8YBY3TNHq6Gjct3MnmUJHI/sQb0mrnvEu+fZatcLCbLeE36OpYkn5HlilK
a6svZrPbdKDufQR1zF0/iSRXmHZxlzuRRzzwKZlkufScL9CUMvZxNmO+3EgqxpZFKZXNCJUH8qqZ
8UG1VHPq3UW7OCPFY20n5UgUN675ApPvqBpawV62vJVufrG6936AEW9Wb8Kq0yWEWDQjXJ8Bvctj
gFYJONfyR32IRbt5az9VU9ziAvqAznB7aT1Wh0fSbVB8cgazA8YEq59k3mdefATlXOq+FDLNx0c8
TyNK/lFwnOajMNvVwwuKbR6zV2324F/IozxMlLVlpYWQl1vPr61VkOLXnpATS6/ZrAJ4nmC4M9CK
Sa9tMgyVlCcK1haJhd2tfBNTBfeP4PzSXciglg6N7AFwJycZyUei2e3SsFVrKzytG3Ozy1CTYdwG
Zivu6oVAau2M2ih7HlhFZ/79XTPFdeQ5nvnw8ADgPeKtk8VhdQaOlGfl6+Lxe3nKPk9L3yZPxO6/
W9sjT0vyeILvYxnypOeNHV98FuXL40gv1LiQETTURb8ZVoxlnnKTOz//E4cvQkXsZ+B5zvHzYml6
C/lxvV6eTifGZs6e+D86/PieCyFJqwFgU4cQC3gvsoWhIgKrvK/J5J9oRUCFM6GVqwD2pEG4+FKQ
GhTtYPr+gxQJVh6JDBc5l3ZpAuiMgPYFiGLa6r0sAhBknwxgkA6dvOmIUnTEU5dpyYp49MjfT6ag
ybI+YTJilJbuVG/FoqlUPPKd0S+hLkC6WZvJ7wew7TqGLR8XC2I/8i/f5Xv0i5SL0P7u0M0wtvYX
Y9/EOeO7/A4q8ja13zZF2w/nV2s3wQ4cojUe2GQTn8LxxFyQ0nwECwz+/Y53ndm39oaxrcLtqgOh
DrDQCphMkA3KVBTsQtVvZbfuzmBXjrfiGnxCNvA4802wrW0D6XW9EJfDX+Q112Inc7swWVctQa2r
QCyA2bAB+mqrm7HNCoV0Ayk2GmJwMgAphiK9olNOR+iqUnLBb3xWFwraudYeeO7N9HG0JlJd0/gM
j0UE/Ip8mxoWntDrD+9X6pklYCOLXfsc9qxs+NYdXH8P5W24eqyBbRziKhNhYskCE4GxEhql+875
icKzErQ+M0vQbZzBcK/v+U7SgBUO4MbAdOUMPXCdDKJk1i321gynr5rw7HG0AYZMXbASLRRdAImh
Fm9mJgdy73XJm9JePFTW/jslT+3uMdxlL/cdym2QuxZKGR6aflvV1QS8ASyKp8pxD4/T5Nx9GbeO
ERBvoHoB+qk8HfqpXnphZUBC7zi10CYrAy4Our2VhUdQQmGc45nk7loOdY7jpA6qIoechtRO8Dw6
5YuwT1a5WRNWYegHOfnaEV/LojZLiAYtNDLI6tbp9mwk5qFAx4Rm+ZEtrV7hPtYbz1QwcdlsdFJb
6lpMrMHOHlYLz7fCj9EGnxaxg61hh66lnbrtYCroHAWT947dFXcbNa4/ltrkBtQ+8QD7hmXFq8Le
nXXMr4sr1VznC5cwtmHOoi53m/IpJT8qsSKBuksxX3HCdx8ps8F35o55rRCVXLthMxqcjNWf9hkN
YXiSr5ca4XbT1Ok/r21eC6Ny7EIbCr/rflYvMw/1xnXQuVgx3uTnAsDlqk3O4eKMuOCv0IHBjqex
nbBAZwGri2H+DIJXB5QcgJL4Aay7+P3Y6+puSPDWB0v1ftsf39Xm+W9O+R8J1DKBo5oboh4SNJxy
4H4udTP5/8H0moz19uT9kUOt1NCo6NKbWmUU5/Aak9fMdPS39jlxmMn55C/uSaLCluf6StnHPxod
ggVmt0lq4hr8zxFpfgKkDCje/90dKiBVPB9KRgFJlR2eCxPJeGfKj6qJlpsQHd7F5v+R9l7LjSNL
1+gTMQKEIYDbgiFoJYpsidINouVAeG+f/l/Fb+8RWI1mnTN7Oiai+wbJrMpKnyt5HWwTmScq1P9Q
ZNOWfR5nSqDjFJ/LQ258DcY+fvBM475I/OWd/lBhNHJwkcNGX6ASppDBfr+Ywqu7nRtoG1NN3iJK
LkeMRvYXAOtz6W3FpLZsVGQ/94AFdP7dySHahoFWBRl9DrcvdSHMvFIRr20mb94B9jnDIMwM6VfC
6wqbiA5xSSNSjCptk07Nw/mVFLIVdmpcXoAhYM/23gqQH9g7l3Ms9bQJHVFkFGuJWU4POMyof606
8z3cdesBbXaefeA5/5P6aESI0RbYtJSUMhYBoxXg3KkEw9ORIa3ui9+UQzU+PlZTzJrCx8aADvXy
c4TXFK05x8VjglEQSioWqpshq7qJVoODzfcrVIZ4KM8S/cofamh0VIxymEuDUs9qHFVyLuzeeLsc
d6WBhjl4G+iqWQvArYgBjpOSDD1y4qf8qqL/W7Y123pd1PgLcDsew9VaWbW8fg7OL2PD6nq+uKR5
DmnZyesBgXWPWRQexsQ1pL3DPhtW611VV7EMIs9NQnZvrhHBZ1HMwtxpj65sYuEquVj79RPRLX8p
nMzkK1pyHz3npq+KbmQ+C9V3o1C/KjKdCLsd6mYhyZzXeLX/ZaQr31488TzzCZLIOmGMG+V2la5J
v9UzetSVgeDV7ek82EhwV05ppkeO1zGlYWjNDP8BDV7DMuNbImrnRb5L21hiMreRTrCbDWwBxtIj
60K+XePz/otkN85RQydj2RpqKzLWJWOjyy29PEzkWZ9AljflwogRcu4A9NeYcEg9bGCx5wYWlCy1
p7giPCg+ecKa35BmWJ2Jia8kMpRp/k0HjYCgvdUw/YZfcL7sMvMNDbaYFMkJ/kKhy1pbfJSPnfE7
PHZ7eWMY6Xatr6jkeRg4VB853hM7ufLHyTBmBbvosASWlrvQ523METqEdBWf1WI0zz5qe2vv7pUV
r+Q80XFB7wMQR1iJg0b2a8F9JNeJUhZ54kODSaBYW7ReAzhEz0I7mGqggLo+tpjnn5kK8Hh6wpMG
ar+Yp31DnbE2Ctb/dYWLHLmwFJc70Zo78OKtbp0R9S1Zpi9cvAJ6xyxBuuRqjtyWiH1xTCQaullT
uzLYVUixmpv1kk7WY+5hTW0cL264bjD8gxpW4sgLbMEDyDmjuIuo7ppQRWkDIZe6sW3JFtcqCR6K
jW8E+9kysyzngHZyYhmvPbn84mYU6Pnd+QEsu3Aq00tFaysVYk9AHNrxEvCqu7Ql+zV6YaUW0DG8
waQpn09WBbRLI5mF9egK88S7YRFfMqzqPJniurck20Zibw+8ozVvl8RE8WNxQ4l50aWiCoEvuSix
OB16QSKYwMHOSWxIWKxkeCcsD30cjEffsmZvgeGZokdiDEo66mn+yK3NU9Fhz3rMNvN+lV7oE7kp
+pPudt06yaTwTQ5zmWR5c9kUgQroFi3G8IYQF0s5y2THbdHyfl+9TrRA354I4zDqigLA+RxnLx0D
fQW8gAqTb7LR2LViRortvqq9oZE6MjJ0k+poL7cVzRSg1JrV/V8yqejHx8E87VqU1KiuVVROcuAg
YS16Ki3V1JFDY2EK3XqH/bR9v1e9lV9tIkNcCkb/rkom51dMeIA3EsJ4mUUlhjW28sBBgSSaCxND
BVsAGwCrbbGBB3HglVembPaYa8bjTOJCDrQEXANdDB7Ry2uz7AmPqQmv64YpxjHACpUWUQGYkgCq
KRFxDjDGxvJX2CHaY1onDok8PM71l1r/DBp7AcTC6iQIZl4dYqXm4FNM5M5vJY7RcaGABpgooa99
SMkuJkNtvPn7YLVLVsGq+PQs1cpU01+py9pMyCuWK5qWFhsmL78xLfpA45xj0wvW1y8YZTBzK+ym
9L3+9Nyd37TdG2rn+u9ouTcJvGHqEfsmLwnITgtebTZFAP0vTebNZ26gNkIAmsJBgWKZH3e+I1vY
r/4IuESnxfVgWooPZT3lEgM944cu88xnbf8fsVYVlK5LZ6Y76lFN3ip9KXdmXdjonGzQJGnHoZFH
Gy2xJY0U4i9pvp4FRIpfMEB0KW29JcKwUbOS5NWuCldZYXjH+y9w8gEqdGcMzK32x2bEUligspL7
/UmyZYDt6es9L0vDo8C8hiErm1nXXvpTDEAg3Yj2Bg9pgyqJPzT7iAdGxOdC3etCQXkg0rvRLXli
NKk0/vk+uo5Af+SDuYGQilUPDswBh5Q9VOTVcN/v38PVkWOYwHJYWjrEXiIJA6C3RKIctRkEAv2p
XItL2VJA6Snc6sYXADRJc+C6HhPXckOP0byDXCmyOAM9/Uiz8ciOl+gKXayA2GrrSxUTZQLaIU73
uZzQjMD4x2pVtHjgcbJDNyEQGZSiRyGvFg/JDENG+l4usFCschIP+fXs7T65iYu7IceIXl56qV4F
ICfhGc40LJBLDrWmGcE8JXr84mLtbObz4oQJF/aGKCON3jxfXNDy0aP5IX2ul/UuRmj4UW6lX0DH
te4zSPUIKzSj87zq3JFk9rMq1qMQBdqLV5zC9GIW/cX530gw3qJc92IvRiAR176RFO9BtPoXBOZz
CaN7kH3Ixq3g62paejWVCQ0juqqakvL/f6frQgFUxj8UGCugzXzV992+P3loVr+YLefpTjjxN59n
lH0kabXUSWDAF99mYmjqMLS+ynuwU+91zASjH8pZnXkqvQclwgq6OiGii3GgBOtiog+l5HgNE2PG
t0fGaIdoHqk+llD2p81mdy25I+d9ij5OqUFW5GPbWNtwS14x0gmEn/Wx2CVGsvtEzpjclw3e0dJD
Gcm3OxO7NPDxM4ShIaX00TYKqXJeHDj5ikbywaiJMlIwUh0J/Qnd0qgIeq3dLUSOkEhUjP94qiMi
jFoIdB87GhCDoI1uZ7dPPoDQPWxP6EhwfHqSsITC2CZkTY5+QuKH47f29L3RT5+bfnn/RKey8CNp
/WOnlzqrwqaLIa3C4fLYreKn5mHuxJ8ekuQp5/YmzxU7DGnvmwIfjB7J6PZkP66B+4jbc4uEaNLn
peY1J05FmHSn7T8kmKetBJq/iHuQgEuFovzuYVidEvvUbZD7Wy6tLVCD0UlbIYQ/6qvvT46unxTP
EXXm5V/CNlcCFXeqF2clf0kSKy459zVpMXF6SACi4wf7eW/PsOsDpfMbfziJYv8hBr6JHd1YiVp+
1rlQWVijTkq37Y37QjLJl4JdjAsoTRleyS1ROUej1+CHw6nId264LypsuuQtkOfRYBir02rup2U0
nALtPa0B7COuZ17AkUAeEebRyXrkRoIeQHUVjSFJqyabWznc//vHNem70d0eWOagqFjoygj6oGZD
PR/S4VpF22jLGQGmjeHaCZktU7MnvNrMVOJKmaNXB0UuAZHUgvI9ellITPSq1mUDPF6sfBHXOmm2
xUl8fn9IDzYwfLZqQV6Lp/ixIP3qmBi8FUTT7270Axj7ICtdlcdROZw2584nHjy5x97avWe2HRtP
vpGbVm1muZH8ttYiEO8u2N4H5FheTofd4kbju5tzYAS1lAdvIZX5cHp+3mXbt5K896nhEawMXGKo
z3vcixhFC80L2moDhAWc5z/5NkeHwIiwNsxmXS0Uw6nJDrJ3bJN8K2S/XCWzxAZOrTu37ssZ99oZ
ce4E3e2FCuxu0LrRW28Puv1e7jpCIduWVoAcdGGkx+NhZh54lliafEo/zLJohkod1rGoU9qbs7Z8
Cz7f5F+A+luuyNJqgOXyuv59XLfO91ogxmtjWb8CwiuGTNoTTcKNY3+yiID1VuorufUucZ/gvMWv
dPZUyKf758v7PvOqsNBenmUNnnEQv4Xar8WMU8yZ+j4QfxWqKTC6wtZWikAs5121GE7qIj1Ll+Ks
p92/0NzYDqaDBpr5xD/aFMNmGPKLMJzc3Cd6v6qV57Q37x/TVFYF5/9DhPI50j6DrJdBoAx4dYq9
MIQIg5jF8fQSiybwtq3WRjdmHRP1xCFLtSjrQUkyJqux8h3QyWzwKKhBLKY1bH0bdLPAaHX0fxue
p2N/o9zKuUuGuPRdI5agjDeLXtd3fjBXI1J16NwktZ9Fdh6l2F99/3exOyioElqgzwBeFTpDMeLN
KCF/0RYJWijm0P4z7OlDC5ed7+LdaUAlYfYLJdeArPU1oFDWjlM7z8598lPpfDQBSwCrAPaJgDUw
t7chaX4ce8EwP5nnnWz469yES/594Oi6qcaDMRkWADPXwkJTBnCZWzFBT0/8VljeKx8OnP5c5pZv
6DDxpqtElz5uQWfmwJ/bPbx3gBQyhqUF5UaOB4dnQ6aMN1pF0MZBLYmuXhH9R9IseV7eN7kyP6Ft
NCWXh9USynQr2Naa8zb/NBcqpAMzkOgLB+A5i9ioRQsx92sMXJp2SfrXrTHw3J0J5/6WBKPBXK1P
uraI4Nyvhw2xtuv9seeI+4Qg3NJgTL+X+8MsV+ncKCrDubEi2960OEc1IdS3RJg3JfpwLy4VGNkA
cfJ1jxYCw0SLC8+qcQ+MMeEzbM1F/gF0nncS5lSSJ95kPu/Smdfp9lWa1QW99PLQn4+LJ44y5nz/
yuBIevVuAY2f4vslQsmEGNXyyNEv0h8P8uYq2PYOX2rQEdCAgkLoJLxvXBzH+eTdBI8PxoX2siHO
GwUXEf7WfwO1jDf7MdFIccsGZXN0UJcAa7oGdAUj/lacdImjWkOqenLgoftMNNPfUmLMoxKkyEfL
oDQ87M61cT6/XQznITXeH3Z2hmGeDtOWD/DSDpyL+tM+3tJlHr+QeUWp0Mc/P789NoRsLSsgvzgv
80/1TIlgCgK761AtuPZCjY4xCRaV7xYpRkLQjAHFjACDDK/3OZkAW7slwjyaQc/FWTlPrpry19MD
gLY65+kJSzor82l7CAdTz7Dq1DOR1eVQ5rAnM6n+S0Pn4EVQvmzrJ/S8bMucXGx/WTkajnT+tCUv
gJLHeO4v9Jmqr9/egFkrzZC472GiXHZzBtdumdFBZzPgOBUCDvpZ+/W8g8WwV+RRNbaF9WLtDZ7Q
/kUR/nOv7KhpqZW6d0lALs9R3UApbnMw/5Wq+iHBvMBOXmCyjSbGzZyEqfECWLxA5lzgRFn79tiY
x6dXmrhoK1zgzrRt+0t8XD5uLTrmFRjPvN1/3DtiXlynXlS1z3BoyOkNACKd45KWhZM4W9RsMnSA
8jGG6Cdv3aNb/hjr2whR0WaooZyGTW0b+um+/P9FS/7cEWN3lSaRkj4uwdE53O8wdXxCaZZcnGzP
XzxNf+o9VhjbG6K3LhBTnJ6J1WkBml8w9GAQ6+ijw0w3eQZgohB+e3KMUkkDuXQFGZKx2cTE3OG6
VqvHxlh+Vc4TvMs1BowpNDjPsP3FX/rnSNnhml4oMYs0A5uxZyhva4iihkax0uEEl9MG9IcM4zen
GgJPjGkjE5oSYbV4MJ2W19gg0m/cuTF212Uf936hX6i8m2cbIOBoKSXLhUksyzhmS0xs8oIOHlOM
ylD6S4vtjnl/WvxSEGXaq9j4ks0lhuBeMfLKO0LuVTHKQ1rMKzVVICIJoIVNb1ee1/9mZwIixhtR
ZNfOzS9S5nmUDsQQOgN1AHTGLi3DcvSVDoPCOUaePVUYpRGo+aALUQZbEqNB92pLTl/kA/lxxFQG
1rCZnxw98mez1S2HjB7RL7LsLzxQDMnObHelDZvyYHKIcIy1wiiQwEUqts4gHWcTPWwnskLOHyO9
mB3eaBbvHU8k325ZYvRHGZZiO9fA0gbk3kDvYj+RL9deWgn6A/Guvw+fnwIH7mpS3WM3loIlQwLQ
ehiJxBBVCf8ekqLWJD0DSvX+EU6/6NH3GQuWtX3iKg1etESeMcHw9vawQkJPJmgG0nCUjsMRxQm8
JpziiCAjih1QA+ZI/OOJofwFlDIa2Bu2ZjWv9zmjB/OHqhrRYQQwwtZUpalxcIojm+3L/Y9PZMBu
uWAkL1sUsTqLrscGAE+MQm/na8lYO/rj/wc490klOGKFEbxa7ctFM8PAtxchbYAiIS8xMdHafMMO
20bg1d4sVQOwkyGH9AC1/kXVEZIHgBThmKlpR/OHm6tEjvzaRurRBOniYnQ7eMgcVDsv5PDJa3Ll
vBsWjr6K/nv90tFfKsv71z9R/bg9L8YseaXQ1BF1lp83/9fR+hY69ilfrpZIxG8H7Jm19vvYjG0H
UR6PtYl84y11RieoWl9hfQpOcIOm5WEVzTGFXmD43a4Mo3wHXKLz6Rx/CRvuSBB9M3feFDuiGEdF
FdU0OApqI3JfK1L0D41oXySO0uMI/FUTj0RET2ZJ6AFn+aQ+aCsFWVOODE777SMZZJRDMR9mYZXS
EzRRy4CX+4DYqkIhozWNde/w6hY8dXGVpxFDRQN0akBU05QZ1gfZWB1ElaxpKcba/FdZgBFvjLZQ
9ERWE43CQ2BKQDXmy1djfThUHPXKe8bseGKhyGoW0iP0sfQOotACsRAz8KLKC+joW7ojdFeMpNHZ
tQDy/z+h25gCFl2764f8/Kt5wxgT18JPurc/R8eWcTt/ns7jnIpFTJ5zUm1tZQuvQkU6GABPVnhe
c8PuyZzNiCSjSXpA4QI+FLeFrBTB/rNuUxz1nYBmF94o2HRkPCLFqI0yF+tYCfCqEP3Q4OcLaGZw
XizD+d4ceIgC00mwETXGsRC0YBAVF4yZqBXs7NhC69DqqTSXr2tr3ZOjg/Bk88nRy9OygtqQpMgo
yrAFNrHpFlU2R/QqATfxITueVohPxBWxcH0OxoK/v9trxo9DdtrY/JCllzwS0ewizTJNvJI9nx8W
RootBBacekPZU6fe+EYfb4Y+c8FBWYZXVJyoX1Bz8EOdESEfTfyRWFQoixnVNji97VbYDAv6p/2e
h871F3fxhxYjQ4EUVp4ygNbmeVOZtDPMJ/bTskKpAbrTguN9/2j/IrQ/BBkxyj05FwoaPNOIE2oT
MKwLc4n812Gx59CajpJGB8m4plKsl4uFSq26sDxjpm9HnWHXflla+98WvGHLdDjc0S/+qdt+uGPs
UKM1QdBR7xuWnMQQGbRuLH8XSy7K/198hh9KjMOax0KZZTOotufqQyUSXsdqmTgDPP0X7AkZDNkG
bBSHvb+Y2R+ijClSL+V/kqmlVZmbCzpUtC1ZYta1NoxPZXXwzM9nXkcY5zmgzn77GKvqIjc69WUL
0zwLxk51HtBHXZrdsubw9xez/l/+VHZzsXhR4zimscyb/uCaKyIj525cI2peo5lEj+rvkqIKjIqp
/BZQBxcafJq2+UBd9Kd4afubNyQ5kYEBf9ut5cwN4+iYwFlzfPMQ/eKl0Kazg/+8EKxfuj1bqHQ1
LlRqIPH27ZNPkI8hwxr5A+7ZTtvin7NlNE0zU2eSWlCBBTIBBi0TBwG2tudYjAWPDKNfNMmT2qIF
GQ07JC+YPjv3hvQRk8qMfPyLjr5iYK0kq0TDz1h9LJfb1/UacdHRssjqgq2THx8vGGA5ox9WP6Rb
49NF0LxeWwif65QXrk8nqEYXwKio2cItA5dmt03A6mUrTDnP4DbwXMjJ5M2ICqOWfExhdi5NOqR0
09XsTbCNg8MD9aIa555EMxpJnSep5tEQeljlpkso1ul97TqdsBmxwagf7ISuxLIDGyFB8vBwRq8K
xc57wpQZqfBU95bhPwJa8njYcFFq73siGGdlXkqmuLpAI8QdqJaGbgkfxtqrOM4xR62rV3kZeR6h
VoZBR3NSAHakPha81WVDtkjIFsYRoBC8Eg5HpavXuv2IYNp3iHwDpNw2bzkdxYaD9fS4AIKTSL7X
2K1wDJb3b5En8teE0ohinXVoZ7rWAhdrtyXzA/SA0iLeMP9HQozGqS5C1lc0rE6X7ivMPbYbOEeu
YNz3FVV2zCcQulCTOgjGM1bI+pa+F179Y2Qcrr7hfY6u8fidJ3bFtBsdXTMTPV+ZUel43u3mMPlY
rEOWoZE4qA0fDUd6VXkCwrFTV5M5IhkqWjvXExzi5kJ3dZamdzrw1NN9rwlLXm7flgck+yqMwdbO
9B2kPh7i83f+guUaCCm48LfXpTj3DpHRIpdKapN5AonvbPNtg7nJ3cNp9eTvvk7RwxN6k3oJywcJ
MUq0mANJTN9ujuGxdxzeyXJcYZVN0gUlotOEPr3C3JzfHuzTI3b2wOgfD+oqMjjOMO/ZsWm6XvKH
KKdszxw7uxDXkSyDYtNyLpNjBdg8neIHnoLdFTRiWzSmvNMyMkSmwHvbPDKs41K7/ym42LbioJCu
G0/E+L1GDR9vj+eCct7ANTQevYHB+68i2exQ6XYfARh3/2HzHE82EddUyPKUC7yyfmkiofSwCuxq
8wGtTwcdeL3eHI3FZuO6KFMGrYMk+OsvjIp/cnjhXQ3jbChZLHk5raGbaN+m5gTt40uL3gy2lT9z
iNGP3XnMbCLu0kUtrCV4ARLB2wl5U3e7vZY5NvE7L530l1LHPy4sCwXbZ7ovZVS269gUFJIsnEBx
om4b6Ucph6zn8jKpnnoMvJXGfT45Z8om55ImnAvNHGxu2m/xtdh/c17txHzzOOegskm5uvajIKFu
c/x7h+7z0FiubOyHtiGKT94S5WeytzDI1JJvNFhxpJ9LnImFshl6n4sS3KXWGeWK05ttbuTdPDdb
Y8gstz5oD0b/Yh6c72O0C1Korc3/qB3ZntGqDhaDhk4JqC0ToMzwktHuEeEPh9e/pFn/kaHrnN5I
lxSJNO9Kmd6k/xttZKohntG1xqHCExcmCEJUF6QdjWPz1MicBUlPPa9nnKMTJSZw6S+q5gsh2lYQ
lftrdenwtBQv7meX280TPVC8EhTOu3gvGG8kQ04KgODL2er+4+JFwWwLXC3JVb2gQCKtgc0XW4+E
yye6R/oJlXsOqfl9fXVNC4yu3wvrsG1hTk6m2S7IgB5y8huZzAvHyeYIgMxEK9Esryt/AEcIJlPA
2iJYkTk1HU52DSDKt16bNBMyLeqRJG0NANuYD9jY6pEvxNPYhL3fB9c2hBJr2Xgg8dMhi4SNbLqC
ITrtKjijMxS9uat6VA3rzrMdWqeF+YVEjYWqPc2W8HuKJ93TET3mNbnd7FIGCe5MIZvO0X+F7/eF
YjroGxFg3lKF0YgIE+aQdEwB2W/vCPpQdYwIed2jVnbY/DspHBFkTHQiqaFWu/QEyWq1dG10TRHX
6p/u8zXpZ4yoUCEd3ZOWxUmX+tStH0zgxPFU9mRSY/R51o/3ouii5/QpLQ7+MiLXkgBHkfJkjfXR
sVHiP8HCeQOULtoc/4VwfGsUhnNEZojH02SW4Ycn1klvB0m7tDQ7ftm+42pU7IHeLIDlopvz15JX
iZtU4SNijNlVBD0Rxf8jZu4iW/hwTB4/k+puRIJx06NFqOv+NcspG/OnF2T5EaDy3PNr2PuHEzii
It8KWh01ZexLOLXIfMM6n68O8FcE8Dxo4fEy675Qc4kx2iD32r6XNBAzz+diG5NNa8joDLXlV0F7
yFdOWdscivTn32OPVQ95IgJGDxRDIOWnS4LsMEHBxFFWPGnnXRejF7DvC640behFER2DOmiJWioo
OW9RLEFYqq9aDL4+3+eOJ4SMkpiheSRJK/qK5YLMQsyecEtOvPNjFIXk61mjUyFMVv6u2+hGh/7h
b+rcBfifI/LTOZofYWRd9XroFrmug9rzDnl9HCEwZM0nAGDhDypPFGEBawVqIqAkff8op0u0I9KM
RQ7FcBb0OgSlAEwpBSpVkSdtDf2YPXikf/xo7WY9rKWdF8KFdpz71KcnfEbUWXUS5mkT037VzVv8
VdoKJPSgWc882IzpRMaIDqNT5KH3xHTAAUvEBaT9Pm6xfGftHH1eMnY6QTOixOgVX6z0NpCpbO5o
eyCQ5EO8hTXqag4P92W6Y2tEi1ErcizFinCBD1CY59pCmQuGuSJYRYExOZSAOHfFeXV/eO+phwWw
VPWbaH189+C4rZ5QCEHrADbOc/Uzx1KznryyUNxZ1YNabexy4lnzJRbccN7dtBM/OkBGkahgqM5p
5rxeR1usPfiWNkpMPCzs22OHzjfXh+IxxWiVrnYFwVdB7zo9HZn62+zx/i3x/ELWix9CiTIFEvZD
bCHJ1ZAPtPhqZI9U78GRTvfJcWSC9ecxFJtokksZ2kXmfJ+QxRM3g8JxCdmhlNpve7Gih4YuO/L0
RUcRLHQrW4eCYzR5hBglkS70UlUzENphg+3K56Dp8L7OKIYskERJownrzQJ4puXq/kXwNOl1E8bI
cY5EPUtKEZ+vjXZtdnTh+cewzlfGhuei00fxp2uxQCQl63TBNaOzfQUdUnmAGE77qk0jNbHLgbdx
cTJDJ/2QYG7CnS3EVEtAwp5vxMeIiFz1wmOCuY1ywLxv7MJrQcvzble/BaYEwIaXniRLbGJDNxTy
RZwbmnaUfphitLWmhW0h9SApvkVYI7x9tF7XBsegTsceMpZCAc4WwLnsnMl80C7zJqup3xeT3tjB
H0O/TEUw/4Q5QJghjv8wqQBG9Bj3Yd5KcUVHHU/DR4TBHWkNvck5Nx4JRt6kovHzRm/oVQFPAG1k
D5iVWCHbiHwbDGvIq0ZMe2PY7yPpkg6wZRaLTCl7OR0oPGhtxMQvyeBQOBHqlb1dTM3fuB/rI2Y0
fDvZScHmwGtgmxTNEXlG+PuFmzT1BeQfvANclG+PY8inkzAjAozszy4LrZm7FJmUXLa7i/FgB2b9
a0WehE90AnbLI4avol+8FMx0FnNElpF/HLbq9cOiO3XmQOJf/hJ9tmUFr5bD36S8jOgsbiO7RO9m
Qqxhd97zs4pb08z+IX/hyOSkIR/RYIIe2mJYqTl42ZguEIvQ/oKyt/L6ySFDb+IPVTsiQ0VlpNSx
n7W4yHTvYP7kY1nL07WHESWrY89jiD6ie5TooY4ooVzVRmoMhoIGmGRVaRA7/PKWnrLihVbXUtHf
SYlsb5aoaJd8MUD8NmgKXXyFIvCuZX9ZeMiepxeCzS0U5ftiC/tP86AGmM3eKBwRmXb8/jlYkW3a
SvyqLPs5DtY0o4wQNPglJHk6HrnrdjhSL7I9WxmwWELdxbrBTdZsUDmLoTscdXXgSMqkdzFiiFEa
bRC1sxCoYKcgsr3EI2UTkQAwvs1KFsh8vvZNabFxq/Ov2fBYSXarrTg/4L6o/olrIVWXIQnore4E
I3st/X0E/JFeRY7QtdSMF7dOVz9HDDPaZEDBsJjrOFfZX2lCQuahUS/Fj+K5lgxBJn5OuuVa/Ow2
g6VczgtenDfpoYzIM0pGb1V30coAVI6//ZD4j2uPZ8qnI8kRCUbHeNgTrZYBZBRzxYB5Cjcw5QRL
bNT1b8k6mtyhLB5LjLIJlcQT1IjeoNn+xo5hmh5vzc4qiGNwFJvIo8Wom8bD0hzNB61nk+55SC3s
fjHT/e6tHgztSNLVdptZtb14UAqAF4QmL/HAoc92ZvnFAiDbJaQnMav3vQUzdP858Bhke7LqOM9a
PaRG6Hx21yvfgv62xRUKdzTFYabOxlkvbMcwuakOKnl31CvbnNUB7NpP6cMwd9nnqiOn+ssjdua4
sgFobUc53ed0OvD4EVO2NUsLA3QYdVd6KWmtC/ZihNuFnSBNxqF037CLbA0n8xXsbaU6jvplvYEV
tNvM+YgI7bjd/06xANvkeLfTeaMRc4yWSdNFmsk+nnlqPcvf1TqLyJo7y3Xf4ROv2eOR7Y10v6zl
AQ4fJuBnH7LRreMGe6Hvnx7HQFz16YhI12hDFtDXbT993//ydIvD6JAYxZHVbZRndJ1BYdaq2ftG
+KTKy8K1mpxkz/oOTVG1k/Jw8LiCx+gQLZ+lSVPh2C4XOHlkCXWF3i8k9nhDM5wXxdZzaqnoupDe
T/g7OA6/nfvHx1FFbPlGSha+JPS4mJ27tFU75qhajnCxvVWaGua+TE8JfX8hCvuvAGW7zwBHsq7h
xkiylH4297IUDLgrTH+UnC2wnGgMAKi3num8qZtebenrOO/aNe3GrraJb5eRAUBJtJoejoZhve6f
lpnCUziTEfuPYLMdVlhDJOpKRRXO+qwdECllrfnJm4WdDtlHVKj4jc5PzhqMf8VgECjLc/uNAhws
AaqM8gn23RjcDkJ6Xnfsw9VyjcgBOsRv/ZCeZ2QWFTFEgnNEthiFSa6bzTtARjPMZx7msGbQDHVB
zuc0PmZO8Dy4xwsv5uMparbNKpwtqqKm6q2wy52LZEex5ANR3I/6sN379qbEeep6Et2W0mPR0ku+
yxtiHPhkOE+W7atKulLUahGxWLveLQztMTQa1O8wz9WbOLmN9Mjtb+XFQ+zQoxBKQhTLIKk6yBhb
BNMMjuHZn7y2LZ6tYHumdEUI5iV9Uq1iplijuz9+Kp8oqNE64f8YE7FtU0orCUNeQfpCFLT85wZb
+RqzwSqxHhhvBdGqtSXY93Xh1Qe587quAKqj1xX6Yeq5EWhKNcBDniLyUQGqCdBDHKvBUbpsMSat
JVGeBViqpFfEd0nJU+p/ia/QRYKtKZous1M+ud80iahjaQrQQszEnj2Fu1cDe9/WR982ufiL02UL
gHr+lxyj5Ws11WpseKeFBDpReAg3J20lf/hYVaibzjogztE5cEzjXy7rhyjj3dWZMNdjupRkeNjY
K3tmDE9YZv/N1fA0+P5TKH7oMBq+7ONGamb0LDcA53xYuSZaxikiVYFtbcDR4xKczub8EKQ+x0gK
K0BZZhcXBAu0Q9L5NwxoUgBN6inDrsCsYJze5Ij+tCPzQ5RR9gJmkmpJg0g+b0DS3rUtdm0+ukfR
FACnbxzyDW9z6F+0/g9JxgXMhby6tAIuEAAzJdEetxTqDiBfHM6mTeY/ZNho8QJEvaGggcdztN31
xmAjX5Tuep+uGeaOg3KE5crz6O70ciYpYjCjy8Fs+y05yb/DkLj277S2OHzxHh0bKnqhUCUyXVGF
uSFvo9g2Rs+dFVmj1+D4a1+vJHgGvPaeaWf65ywp+yP2ZtnclbUUUhKrpov10xefwxVPc7Fhoupi
9bTaUFWCXasiOctLVHafW225sJFONzlWhicbjA5J9dBrUXyDIt5g1M9/uS96V1t/R3WwsWHjSl4S
KlcVZZ7FNbZoY8noO4Xc6jBx4hsVxsu38Qq9PRHgt8xoibnP+z+Be56MMskqOfPDDhxm23j/npjQ
IeV2+7KFOXB4bbWTIb6qathyqWHRKevs51izKmZZgP7QEvhl2KRgA9IEGeD7LE06WCMqzJ1FXSvH
rQiMzFllRIqVp5aCJWDBKsg2ccURx8lGdWUhqXTbEbassSj9QCLIL4ueTsub0FHNe2oAvgz6X99/
LcxHtCd7dr3x7MX+0wPgqWZxrm/qvY3JM7YnUXINdS6Qxw7VFJ1Zl6/7ZzlZTRoTYMRj7vo9wMZR
Adzs7Hf7a7GqHNrQi9JmAmH8fJ7Z9wlOZtTHBBk7M1fjZNHGqAcCp2gjW5njPzqb5/tEpiRkTIMx
LF1Xybrgg8b5bJsd8KmCnBM1T6YvRiRYKP2wKtpAohez2WXH4CX/QH+GVxqf3KXIU3Z5TIgGaSON
29TzRvMpXAPGFNy1az6iQSgiW+qTOguLc3BUnFh9NSZGPZMRMa2rO8nvQKy0MK5t8azHZKCiSooC
4P856ttstmTu1XPATgu0zUHFRPa8IhqA1wrwcphlBKMXHH6mBGFMj+GnEdHG3fqgJ/kkeInI5ZAA
F/W+sE0+oTERxiZ686LtGhFECvu8gbdWW2/Jq2+Jr6VO/FWlIOnfgrdvxxWMYJlzgSGuVoS9tfEP
oEZudGutV/kLZTZASYTIr+ze8yVBGDhfksFynDmnRYl7h4z6LduZgsIG2AUxa2cC231xosm7Hlxy
tN+ki6/KImrL84UqiRoTskvifDbkLb0/MHae/0cJBnvSv/B0xjX8/+MUR7SYh9ZjwCB2y//H2pc1
N6osW/8iIpiH12KUZFnWYFv2C9Fut0GAmAQI+PXfKt17tulqjupG72+/7IeOcCqLrJVZOayErJeV
Qbz38skIkk2PWpxTg67N2YcumgD3tu6BJxBOjZtHnj/YyQ9gjDVNMUF3lfADnON7CB5EvDACRMMG
L+aZu+TTQ2XsVY/OhXIuIWcF7pfyNdrfvw+zd26iBmONRSr0YV/jz2d4J4mL1nGDmsvxPJfLmerA
GGEbFwXINCScFbq93hfk5He26jy85pimtVsiLa6cQHE29TGVSE91csnGqCiqsIBEmo44ep7gXjyy
33NnoHiaMQ65P6lXGRtiKMUT5r0tSLGX6u7+J5r1XlNlGCesGkMvZchb06gGI5tYSK8S+ZUDjLOh
51QK44avpTRGaCCAlBLdySPM4WznK999XgaRx4MKejv+uL6I0dA0ZZoYE2KE6UWOOStNgbCGLtFw
JRQ+AwAi5+SoYd0RwyYRrdBKVFFSIYb2Mx17x3hUCbrLUZv7q+P71ohNJF76TAvN0aAaeevcQS28
tp9sEiOk/uz/D33582g7EcgAUBTLqaxFMh3vwgjZ8UNxVCdD5+kXT7XZtnVjIomBoHMmJlaa4hRx
lZBtiJ8uYDUY0UKyehJRuQa+nvbiCnI/dZd3kTmGwuYVC7O8mGGlg2LfCZ9G/2G/DL60hWnzPh/1
F/cshYEoMNBb6dhBzuq6tDyMBLyOW8neamhZvG+T8wHI5DQZaDqd5PRSWTjNlxR5ejTYeT3mGS3b
9/1H3LWvbWDa90VyTYVBqVJvir5KYSpO7Wi3xr7eUxx5kb/IzpJ3krOQONGPQSslliMzbnARnI7y
GCiPxVHQgPLcBm/e5WYwRB31Kk9MYLyIpEO3EB6z1eXn49cVucuKuyWH99lUJrjpBKlMzj3OsHpX
XjH3pSqkccmz65cI8BtQYQSm6m+RaAfUVNwM8ayb/j5Utve77BP1JNWQ/nJxsVI8evTWra+cCXZO
jds38XX7wus8nvc6E5EMvoSgBM1FrA+mrWMAzd0bUPMLayBeuB+Sc8dVBl+yM2ZFq4uGo3UpvWvZ
EMFVX4PP+7dg7mk2QTFV/T0kQEukUIRX3LtK8U+NL2CeciG+Ws36vpjZeA392lg4hk2OmshcbwTG
pjnKJjqP/fEx4I+Gzh/W999n7nLaiLLe6fj7leuAP5ouy2i9wcEc6n095gPciSLMPT6BhKILLQhC
k7vtpLtoGa1H0dZbUq+3qPw/aoee07b/X4DqWznmShtdnSWSApkayLeJ6GKRM4rQP02yjCvy+cll
FZi1CV2BGYsSzs1kDlPFIucupJZXIzL9yDfnZw1zFQ1Ssc1zaUegseaPXFId/vA0umWa6OhH7u1G
kDYJTWWMJTRWiP2iIFMA/7dAtCCWbHnR11iQM5DUC7aZLYt/5QMmYpnrHNdjZ53kZESkijsmJfbr
sx20q0DhArNG7+s9DZn7rDTYxSMnEOXo7wVRvNzB8hFvhyGJ118osD65r2+DJ9kheV4ul+g4PdKn
DUIYVL8+P8HlZj++4S21BdBwfO+8fU0OgcGACAn/1Czwy9ZKoAHRHrFAEXQZ0oJzd+jfuXcCTDTR
iqBZE+k3hmrrYi0rJFrYpf2lPBUr3eUIm/WDE6UYxLmqnV7JGZRC5HnE1iMkEx4lHGBm89LTs6SI
WNn2j+0y9yUc487UByoKLDimf1SwkyJK3fAhoMw+QWCD3LYh+hWD/hj1p3EhFkthvKNd4T3OzU/N
Qu3k17AIZcSRlolYmnt03seV0nqWfXP/8bMaEe7E0i3UvPdRGXBqBKORZAXiaJV2dGJvsVvEGzO3
kRU7JU4AUAxtUw5KsFLAjPdLunFq+8KLiGdDgW+t2VymeFViKT3BtvAJru77BRvCwgfFx3Q96pt0
j9fn3z2jJiJp8DyBrPGSmEM2QPMwJV61FBMiIAbx3RO2dQTaW8vtJuB8WYMBqyiMMW4jQOBK9RF8
SGfUXJbi6oQNVOCr+ORlk+bTBRMFGcRSE2wKHTsqD23yyX7YBAHIPDnowwF+gwGftDz1hWZACAqo
Z1CIokzLzT9zoNdggAepejlpm4iuKV55lqeJtgtHBt5XHicGD0oNBnVaAb5TuECbF8Sj2KnSkwg8
/HTonXNstzTznXvH7sY+X40O3b0h7Ry42smDgbkkoA4yttKjCOruy+Jri1JOaOsuNzLl4LjBIIwW
thdRqHGcKZZ1OKetsqNzlxg/sXOB/DsYNxh4SVQ9wsWmsmqyOq7l3BY/S5TYscKUaM7fvQm/TZ5N
1pZ53hh5Sp30+8VPn6M1CBj3oG+6EuGBl+2ZD7P+cRsmgx+nPD6X1wKQtQZmeR85Xrz5Chynp32w
+ssIeaIZAx6YyR1SAew6tIkx3ox4UuMEeYNjPPs3Gcjoe0s2i4jCsJNuewN1ETRIOsgX8LZPcCUx
uNFeZVNua9g/RqxuaUbwHz2gWLDi4jw9mTs3zWTQw0ijVEnUeERBCb0zoKaiJNyIW3g9Mzy8NRnw
kPMyExIFtr46XtYdyYOSgI9I5s4zz3ZdTAIWNsAP1SLPzx3ObvDjgiAYO7mCa1h2+JA3pBycsiY6
uTwgWvpcxadHq7Pv3+pbM9+9I2UQRDCsIkwGmAmSPRgR1W1lhU3KmXNyQaO2CCs7BNmxd0VjqHxy
I9sM4FEjxBL0vcNnSuLaEgMyrSSfU73CrR+WnlfZ1oBV8eBWFhaokGCr4n3l51PK3zeR3WCcjtJY
KCLsCQnKNRZGLcDwvN69mgS7y6zFJ0caNRr2qE0VazB0xcQe7tuDdhKlVK2sdaORIRxUnGKtYFDQ
D06b3P5M1p945nCkzd2VqTTGhEck8YrOgjRM1ZDcOdmvA6IT7gt1Li85FcNE3GNWdOhKOd+CBoGk
4IMMhg9ejWnWLKZSGCvN4/yUX7Vb/IMG/xM43EBOj2oWt0A+24A9lcQY4FAlUtqF0KdGebAZsfIN
c+02bXTE++ELbxYL60Z532ruhTQRevtRE8vItDwcYo1+q6PTidDvIaY8iXggffKMkCeKcXWaOeag
WIEomtw9OhbSF1dyOapnSHv5zI7/zgrZiQNDQvaiph8u9OO9MhL9jLourTYkPP6O2e6o6SEyDq8G
C3pkXqDZ4FcYIVt5mCw2sfkCvY4R0SynQhe9La6oeGNhoMU4vCV9ufwys/Hg9Icw/jCN5S5u6M1z
1k7TEEjHmnL894WcARKwny+cAHS2CcZUTQuvO01HNx1zO+KzoJ2E8oKgGhPUsNb/MC1xviX93X/i
17cY5mpEVtMKZpcDvzDbhYF70OU903IOLxrjyGFvgyqNUmPSK4h3SLSNsK7oBLJDgoO7r9Cs852c
2+1DTq6dEaMhIFKgEPyuR5mW+qAHDzyyedTnIC2w4uV4Z+c4pyIpak9Elhr2WJkZRKKxGVQ272vF
Oy+1dbsQUYk7wa8693Wc7YqdCmRuhdJ1gnm9Uh2zTQUa5WA7+BwRvO9F/32i03VQx6xtS+h0HB/S
iljbBNES7Rt1PnlbhKR5J/qPEbJjOJmqp6LYwdZfjoAsR0dHAOiNAjAvcLSi1nzH2m+T6xOtNFOM
dPlU0fejI9qb2C4qUgfqwVh+7Y03uhf2/7AZlqcd400FTdbB4wSh4+YF+xxoijlxylX6kB7Aq8Jr
fZzljJoaBwMcUVOc8kyi1nj0un0SOgjzsLILNeHXz68vLnH/fEjy/e0YABEvESrQKsRRPpKjg1gz
MOzrgQsgszGJqchgRLcQb4mMQQ6Xc6/XqolUMtjLrlvN1ZZ2InuZz31/z2o0kcQ8SFo5VSMTSuEA
tdcEA1QYnhIW4CngQNVcsUtDB6ykYtGLZGJV5e93TI7PeRM2Kq6x6h/KD2t3fasrtA2too/7dj9X
R/xNEhMg9LUuCLmpQdLquPE+Ds3rznJ//SR46YPEPrOvRONGxjN3DTNvkiiZlk6LK8wHC8W4qIrI
Gg86cjUvAins6mqbINN1K+d5X65L/39nOT954DUX76EGBnIA2VBUEY2Evx/saRjOUqoWIgDZC5cH
ut6avA3O4w9sAeFy+90mmhhQ+U0aA/9RmdfZ0LfiLUVbYCUZbvgPy7uQj4gk3g48Ntlt5+Dbj/rR
9DDyV9rgXwlWeGrd/8xzTx9dhuIyWCgkQ7+ZwQTeTp1Wtvk1FlE9W61lt1JRCEdULUJi8GUt6CIm
jkQKJozuv0lkPnIjDqe+x+qOQ/aEwrBhgG8V6WD0PA2vW8TVL/xEy0ys+5tE5nYOnZBEY5iItBS5
VpzwQJnPkG7hLjeeiyR+k0RxfXKaeXYeQfKbwoo65Gc34+jIn6+B3QbW4RN+UKYEgza6RXleSp1x
GLosyRaqw6B4ggn/LrguZAXPvAwGpZHe62DE4wPodFysujcIPGRi0+oosjKYFKh8881EV8BH9mr5
dtLb11WAZTegxLbjl3Jnnzd7p+OlDeda3n/7hcxH6OLztcZKLPzCdonCBFZVrGFvY+03LrgCcTQ2
sc2Hs0o0umvT/AAjY8fre5+Dz99+BPN9qlRNz7GIYwKdtUYwvIuahGeShBtu0fP+w8gn34Nx4EkS
WUVt5dAWr+5uL7+dD+7zV/XBe97PVbp+04hx3ddxRGgXQ6N26TiB1YB4HNXacLteaUQhMQYbSy9d
W5gqQETrY7voGntKYBDCi5EGNrdqPPfo+e33ML5dTuGJ9Y5+Zsf5UN/GD90BDwvYLhvSYeSR5oxW
ocVJ4My9+aZS2aYX4RLKl0yiUlfr4fG0lSvQAsbOk7rwo4ceaQJs5ordgWBxBNr3LqvPyBlW7QcP
2maB5vurs90viRHFvWXiZwwoIiIL4tdB6PXYsmph9RoHRmnAfsfCWMa9a1Rklp5VIvwzrnuYON0u
QGKCO+g2j2kTpZiXg9zGai20N0Ee0uKZQqQIafHeFjDOgYEOG8pFOXfX2O2w7inIQFoKMiax6Eoo
WJDBTZeFPQYR+dh4cUk0tN48ZhkpHASppb9f9r79CM4muz2BDosiLH3Uo2Rv2unr3xSvfrM2BsrK
SzFasY47Bzw9onqFGS/s1uP7LQ6I3EB/4k2MJI3AMoGTD7eDVJJzGBEz/Do7UeLFxY9rSKLRERKC
dRrWclDfOQY2E9P+piUDYUVpqZ0Y4vyRjBJt4eSpn+oJXaJj4fHuDcd7qQyIYeAwyyWDfmqHLg51
I0zrP9DnXBvEPg8y6e/+w64URRctU5I1g218ElqhvVwNnGo2eBbJro96+ENcGYb7N+c3kcOcn9FL
IU4Pcl48J0wIsiQieoepXXIEzSLBRBBzelelv1rxpaanRx18umy9txje4L6Yue5ahIff58YgOzKG
jRaGENPajeMNj8oqBLnjA/m5gGfJSdCsb5mLbM1Nlsxa4rdkdtQ2Uc2o61pI7rEW7fVX6EWfCRl7
OwMAcdewzV66iTDmIdDq4MKQLAp3snuxT/BbIWAGy5P23Gr+zPt0eqK3aGVyv7Oyi7FeBXopZL2S
0MiuuW+1z0tg8E6PwW/NCDVNLSFF2CC6esM0NPpd0H5h37ePuZTWb9qweG3VYICl9q4btiP/Ch3w
aaslppTbheAEn7TV5bTZbjlSZ13u5HMxWGzKeZVdT/QMOzvbmA+tJx+bR6d8/hKcz9jnrq+eK0H8
piYTQp7Ns1SXBgSClEByLuu2Jfuv9gNYxV07Ls3i4kQ5BkIul1w0zxqVhaVU7xXxFhHJwPW25+YH
5wgYf1OLARFxTDCEcIao0mk8uuX0VNkYLLaIbqeusDufVqNdb7/G52Cf+18GbR3ieAEq4Q4u3+xr
chuwZSi2LGo/9B1a2PrPF14H2twjf6rk7d8nIkywcJyrBiJa+7YBGK9tYcRo+1cA/kz7k0d1Mx86
Ie9k4mUtSpLJXIlzqgmXK2ZVDvqyLsl1XfxK1+fnn3GwbFJn327w5l3RgibnJOdaYnV5Ipe5FL3R
JlLZQG78sDrWBySklCUSGfYeTYScCziTsvlNFHMdxKivTxcBolKSHaRHlPv3n5wrPovIE22YW5CG
UV2aJkSUznrTvRouRuX2Qebz8oXzT9SJIOYOmJWYaa06IDKoAyQmzyT9QlUIc3u0h1B2a5NIu9pt
nfTguiVm0D1he8UznzzzeprnroIi6SLWp6GAhNQMrsrETk9GLIaaPtJkVJnaSkUcXhA0m/dRZBmv
MQn/U1kq/UuaRhexMelt83Zh54Zo6q19+2t7RRMKRoA533Au6JqKY45W0YpkGAqIS4nz/j6SjQ/2
6Yw8PgfcjqHZJ+hUFhOoCIMAJ36hquENvD5uDh7orv0wUMFwguQ5N/6a/VrfR8k+PjMkfk0t+5+j
1O3+jGAIL+1D5PcuKFY/tzEvl3J727FQOdGQfWdmSjjibWDgfp+I8pGOS0FyT9jVvjRXS9fHeN8v
8hCSxyWhLEO6vtw6SOV96jvQov2IwE7icL7uHAhMfw8NQSb2Kpu1UEn0xMWzW19Wvr+Lwd/7880e
0Ar5ZTey91dDvPpUJhPWCIOSaNkFZ7A6HmMkicnr41IOwkdO+MRTjYFwUxHOdZVBDG5/K2G11anf
NvKPSLDF2reMh/snybNdlrHfUPQoQocdbv4hInQRmmsl9sL3CVrA8dTL7eQXMLzi8vTMRRqKjIYU
SaLJYJ05zQ61SOwNCfFYEcCsTI4gncO0Y9GTvrJRmuEZzFxMOhXHnOq5g3e6XCAOQVT30Cd2Etjb
EGNsi/vnOX81v9ViHGFoFEV3oYZp7PZoUMTE6P2/P+tpp4ow7k8OsxMItwQo4vSyHe8lXz8u1Q/s
vQ+iDXe4azbGnopjXGHUyHpiUqjBUtzMcUo1GLzIdgfvrVosm/eAOz4+x7SIa/Z9ggxwn5OriREJ
KIhCde5g/Q92EFHKSP+J7g6waXX8Sky3JbrLO9u559FUNIPjg5xGspnF0uFl8OGOsbwxvRKdZ/oc
E2Hb1OvCvChFiSNt9lcH5BRoMOBAyOzLeaKIQRWdwGN1uZbDiDUvCGAoVSUIzm06TLkzH0Aegd18
P/ZY1fzJ/XZzNf/pt2O705XuNPSFGeEAndYV8OWQtfN5Yftc8fg3KQx05KOs1V0OC3lx3rOEYE9z
9CSSZ5GgdyJy6HYsXnhL/+Kf7u8fm2TLhL3Zl0pt4TzbmkgkXIxn2quBCgJqrl+cjzdbMlCwNwN1
FRWdNSxVTzLWetVrZ+nQDrYjPku0XvVYPNmmx6Pvm+s21aeiGDDpmkbudCuTqEtzxGhxwtCk226W
g+RyW81mEXiiFoMkppw12J+RwzaOTurWgWI74C3jPA5mo76JEAY89Gt/lS8thDhmRcSferA/v3IA
mHqKP2xhIoIBiU4txyyt8XmusIUgcg8XUtnmwniX7GWjc6lf5q39Wx4LF1UpyvXVxDdCPU1ZSUH5
VJ7tsipdwXLi86of3e5Kas9KHRDryyUmN5XELdqn+2rfwvM7arOQkufYmaEgaXpYXVyMupcdUIVO
TLcReQl9zDiQ/GO3QzHZSTwN9FL64XTEDNli6VYLvSDtAlE+tydnFrAnZ8OEgfo5L1ttSKRDaZL0
GoyjjVTTQL70M8et826KwWCOVWm4KgK+Qi47sYWx0iDeBsvnZVUSLvcetaB7R83EKlrWGufTgKOm
eZH1epGA7Kwj/sPD23LJZWmc6+GbYgA7GHMSxjNSuZC27k8Euy4TWz2GrzwKudnMhKIZCnIT4LbQ
2XXnehs1SpsUuDZ29Kg4lR8ulF0e9DuVLt2t8ahFvQz1E+UzJfrzfeOd94cT4cydPSWdHqp5JSGK
Ab3xeqPbG0S7uwa5rdrtbVqdDxx191du41ssS7JRZlLVYBuWdNDKIA8e7T6y1RXaKuhykb8qAE8O
+FaxnPj8PpQaJZRwwGhkWXdeQbB+y+oc5P9XXPKzWQvVVSSZwI+Hph3mPDUF5BPhUFO/4cmubuPB
u/tJsE5suf8CUer9rzfvEL+lscd4ksOyPQ8XCcklWpSLlv0HHVFNSwd9BBxZsw5kIouJnKyzVY6a
As3W6yRy9Kurymiirbzn5n2fYi2Mz/NY83mRiUQGw5I6zLWxhnYK6bxcth+WoLd1e1e2ULxxPsf9
fQ05n05hgCypy7AYlat08K5+HqjeXuRs1+Z+Lga+Tud0FLIrJNSCMzw14JdNsUFnseJNDc5j8uTk
mLdWHieq0uY4OQdpupOLIjHGINEtzydHnw3ZJ5KYOKm5gLtAu/QSkklHh75UDxI5VM+FvTAf/B+2
nW6CfebuEX3y+mzmcXMimg2bWu2aytcGSq7e1+/eYagINikSOwtiItJe/W3Agy3eHWCCqDE9l6Ha
QFucqybZYkVOz/mKTv/vh4bsk2X7UXzct8rZwgNYIf6DKOx2+VgyYqW0IFP08UJHe9rVPa2t2hZ8
+1IuM5ufRJuNR78lskm0VrnmRqzBTF9A3hPb6Jcf/Wpx+TB5z8rblfrDn08kMZiS1P85T60AKwUq
HB5F55fuDV1J69yzdtru1+6ArZLtcx8IMRqEioV+RfWK976lZnrvhzBQIxeNWvcStSWwOtSbzMtB
6Xe8fVRKcYpeDs5X5dwblr/EiOq6yBLc0Aad+957s7DIBWn71RWRhrfUP1Cl40icfalNzpoBn6xu
T5bSt/SmShssuB5uLWjqYay5r2yFd5wM/siX2BLNEbIqt/boUohj/jDYJriZC4IhOskHidtb77qv
vgpKIczWYCEuSj+W46x4B80zZgagNFnV9TjC9ckfqI19XGx9U+PCcl+MVKd7JsTAkYQW+HNoQWcQ
2as+aBPBupa8lvCRuWv/W3tlgKgJJSlXDAhLMnu98j4qzS5L33x00JWa2Ke/YdjWJyCkMmFNQbkb
dRHmukJ0iHfdiVg2PGQQItt0305v4e6dc2Q3ZJaXQdWKE/UoL06xjDeXBFNfi8Umdypb0Ejj2wgS
V5kdr8G4ma0/uV2xtw0b934Bg0rROUx0vR3gpr31Cltf1puL/XEi6XJBSeHdLFiWRPbenvfcqTNO
CKIxMBSdezPvIsDQ2kE/7uWV58DmaFam3/H275NQOOwkrG6VOnzHzlujV03xSq94vlqu5aJzCq+2
/fUjt+3OX6IF1P/Z2U+7p7PfoiP1OQaHDxg6/NEXN4+di43nmR289Fe/5zyoZzOrWMOq09cQGvnZ
rqDTpTGEahApUgkBBpizRe9cUkc7eUJGrgvrZVlj3fpqy8svzdakp4KZK9x3sdVI0U2wuNVIfiIY
+DiuxQHkC8v2TazWGK3npSRno8KpVOYuV1FmSRXIhg7IDB436/MujWzpjG46lXO1ZsPCqSTmFp9P
jQ6mJCrJQp+7aueN3eEsl4orrY23+/d4tg90IoztFAKvdqsWKYStMIIUVV76Hm/0wzl22oVdGPA5
lRtgJdjZeXQfFXuZuwEutm4Qnt+jBVr2Nk9/B3ObxRgP76KmStexI+yygdjlkrIY3dd39iU9lcPc
XSnKq/5sjdAXY2SbTWXvsPXKN2yXLOHb6Hx2YvNKx3N4MZXJPFnapujiaoRufWt/eAmKAWjYXnI5
0nkmemvEmcBGpab/a6KrZq/4b6Ac3Jo2z1PTAOTeh2KChnMyRjo+Fg7Q2qzXKWax0bEbW7St9ZNf
s6Sf4540Ji5IuqLS4xDSwppgun657Pwf5XLLsb65MG/6gRhEsU5dkzeRJB3kdCHsUI8eYzsUeBPf
cwNC+lQMAyFaa8ldblLbe0Fr0gatSYsdeXp1Qa0ERqEVn5Ca960YJBl7KbkkGf1Wq8ZxNBA/PKO/
elN5sYb+W25WZS52nejHNmH01yzDBDjEgUXJ8vIVRiSwbwbNEffv8GwJUdcx9aRrqixpbOwhjVos
KWAwPBRjYNA0bmKPH9fYeV6ihJ8g9uBmcOYi5alEBp0aqRDiQlIQNa5qNBELaFjAYxKZsO1W4BS0
Z21xohwLUGU8tu2VGglOUc1tDYf4cv8AZ/FoIoLBo1rvBGwbkKWD0JJqrb2Ccae1T1h4+1eebCKI
2ucEkPJRzJJTB12utpM9FXZdEzpHu+Kyss1F9dPvw4BSE8VGF57wfVZdSBBlLx+x3TndbPeUPYhb
CZq184laDCgJitAkvaDCVxk/yzcJCyHOkpOKDpInXN5EnuUx0BTHXaMaN3NYee+bkVQwB1SQQW/A
fT3w1GLgqRILCwQHOMTSAUvR6BS+8SwsARO8AiG9LX+A+uT8GFgSQRBdmI1GM4br7iDtlrLzTD3v
fSufzTxNjEJnesKK8lSbpxxikFBW/eP6/X2zwBgGVp0+uKhIPtur2L8vkodMLANklwp5J6awDDBA
rms8ZWU3rr3kcVUmBI+hf3mQOoMVV7NuFUuEuJejQNQFugvQsXFfJQ4csW0usVH1jZRARJyQ6y8R
XRN2J/MsYt4zomJs0JlqQ7MYRIoGLJJJwfiLF1XowzcuvMWvp5PtwzGCfMnGQlJ+/mw24pzIZMAJ
GxzVJo503GKMf713D8OjAIp/Xux3C7r+NPZv1Rho6ptejqsLFYPRTdD6jaT0sFwbuarQ5jXXUDC4
J4sBpnN97cwzXg8HkPFLu5AsuY++eXP41oaBo5Nca1JcGRT68DY5rit33ccg9VXW6vG8Kf2vgB/F
zIP7t0wGl7DjqAZ/PbRCuvFYy6SJieFmP6KS7JGv5vjGebz9FsZg0yg3etxkUJAKW58W92/TbJpY
/8fodJHBpL69JkmqQBfD+0Ar9W63yAOaDUffX4H9bjZH3Gz4PBHHxC2lqV7DUYM4AdHE8eqW+2xV
v4DLxeEImoN0A8VRSo6sonmTsQvxGufZgG4MjPE64dvT2UFiH3OLHClzHmoqhbGEHlME6bmFFJQS
LCT1VeIqLvbhcbSZ7SmcymGMIMmqqzJUkHPbIwOykcMC/bCY9/3xA4vUec2gs82pE3Gso0rlETT8
Z4gD947jRYgnDt7GIC16WNbDFs0KBtnQUQayu7wNT6VGntzhocbSVIwEB/l6W72C7+j+Uc8mWaa/
ibGcM1ZCV/GFftDeWR8wYU+wDhZNQ0BkkJF+Wg+ce6fOYddUIOPLtN5IFdTYZUQfsp8ORH1HdHD+
QoXh6q435LTeFXbmHRa7Hej0ezt5QY5Ps8HQfrbQyOpKrpuTRxu1Mx5L3xwiTH8Y45tKrRfkusAP
e6nRBmLx+Qbn8G0qgHFEQ94WbV/So/bWFzsTieL/D7Oh9MbzRrPpj6ksxht1Vp9fRHpP0bSKwUFk
QHJncQDhrfj2M3nVSbEoMW7/UoW8FjTeKdJ/nzwF1Obaax21cQU7563HzL1vr7PZyKliDADJ5yy+
DLevtDq+x1j+vDPcB1hrgk3z3LTEnBc0DMuSLWyjA3sAc4pGI4lDj5DlULdL8DnJXkM/mpk+mAYn
iJ2NKKeimHPrxLYZcozEHFbgGHx/zx2w2riWf3YwucyBV55WzBGCejjutRyiRP9l/aEeUo+Dq7Ot
OlNlGPwetQZj5xkklPvOxWQBJZTg2MG8i/j+NAx0W5Sg34ggwqG4gYWtCzTo8HtgZx8XE1XYrrZ+
LFUlsTpqz543rA/x5hf5STucMLP6NQRB4vM+z3+B5H9UYzvYRnAA9eLYwisd1x44F4GF/hNCZDq4
x8t4zNZ3pvoxcBzKZqf3EvQDMcah2EYkWmYxmusJaoE+1i3a+7IiXyA+F55oN/MnxxZnc5lT+Qzq
0imfZJQhf/DRsQBQRLMqXgE830vNgY2Yp2IY7DW0xgjHBuaCuZcLidYNrZdwbPK/gO73h2PgIjPB
NpFU0AVpEGzNJmkLUsmEnD2n9Bt7+YUxuu3XCdsBOHdhLvqbKsdgR4lYvW4LyIW5AOPNty4QPy4f
PDG8M2RwY+j/A70rx9weLbJufzSB2qArLcFXA/OwT7tnOLrNvd6mujFQcpb6OJNP0A1LD9ZY9leQ
+AdPMd75MVii62FaltRZFiR7UlEBuQ2u8axjPvD5xzpYumatrtPWVGCCsHPNW3ykS0wNjA8I9ywb
1zvePS7tdqWu5BVmJDinyNGQpW/Wc00A4gNSVp60ipaWXXknbwWqRY6cee//rSODJigVy6004iRX
qGT2DbkKtInCQS4LFJof5wbVcP4+xtlJjImNsETOo9WLotVCO8qaht6jG1Ehdp9hHOPnk//w5sbu
bRjjwn2ocK4EO8YqltqA0jQ91350vAVaC8G6sReeaH8/GKu51Xjed2QQJr2Og1EoOF+0ZmB/rBJg
D/vFRpf/G93VEHno7MIO6vsfleePWKrnTDZKZDegJGaDQQMJX3v45YMy58HFSD7vSGelmZJoaooq
4UWrq0wAaSVnIUypiuvRQ4oI3Qakcl41fwkN0XZLONrNHelU3h9H2phqRh9AYMJbInl4IQe0hjuD
QjT7UfSWNgYVLTTC8HI4c1EYpp8NWVNocKlJv+spZ2XcDdjpDKP12ncDDeol79rPWedUBHMbtaQ6
ScpFgnU6zubj6u054DwbHE0FsM57tCJZyyAAOS/6yEBbBt7PmH9yMXOCfUYceXMIOhXHmIZQdFUj
nHBkZk26CL3mvzgCZntcpxIYY2i1uMf4BySgaozK3Qc50wgIJIL3jY4rh/HYoCPrwraDHLzsj2DO
jO2Db2wR+oC/gCOK/mQ28pmqxHjt+DRkSHPdVHIAjJkn+WDNw1XiZdRmn2ZTSYyrbusqxl7ZkYIT
ugWlCyja1YYif0yWYPZ1+Gz3c8HBVCLjuE2jK2okVfC5KqIeENDxPRrnmrI5m6Ip41S7QkRLG/QQ
OyIaR8b6FT0S26+X+9+KY99sVSEvKyUxTj0OcHDjk2dK/IXQ82j3D+qwlYRCOF+Kc4hvpDWuWL+k
iW/0JBbs+mRXEtgkjcyRnbI/3FeMA0RscaGoByu/0kMEW0cCWqplYPO2Oczm8ia2wPqNLMc0Mu4V
zXgcj7qtgqYSUPTgng6P2MrMtfbZUsZUHgMVapumZkfByDlKR/GrIPVig07Vs69e7RHjRcGykMhz
FZPt/pN71XifkcEP7TKq43Wgwp0rdjdRxkYebsyFclP9WNzoqyGTRVgKRicuu4tN16qdnx4DrJJF
lzPH8nmAqDPY0Q3hIGcxtZDjugc1o3cwnZ1Pev/5kxPOzCYnpooxoHEpc2ytVXDLwO6uBJef2tvn
fWufjUcnEticwdhhZQJ2S0OZNfyuEpwIhoP3Ozp5grYFdO75+yuWra54lV0O1LOJg1zrx1FKcIgn
f8tthuTBOzszKyldWokt/vqLo/1cxQvkq1GN7A6qZmcZ6O6Q5uFW1f5LNPgPXrHjbHEWmpoQ3XwK
8mJYaQIi2I/IfQNnyw/Xvix4npkDwewArQLq8d5IaERTP52e9jw+aR5KsUNsqWTUGRp1qJ0XiC9S
9xxcyJqcIqJERO3AF9+mCAJ4t5l7jgxglGnaK6CEoCaJLddjEDt0cfcPLBsOtujc+ZfXmV34JHb9
WR9L3ADEN2tPcg4V9g1r2BS+AFR98qCK46PZHU+hdtWqRL7dN81bv8ef0TZ9Sg/FAlj1/+EiMABS
6nJ0rnoqzkGQeFy/iP7R8hLJjgoS7lAQO2Hr5H1I4V0+Nnlg1OEIitgbGiPz4m12vnrw3eXyNqDH
ZXrjuBc2XVCZJ2XIDWh4RVPNcb0OUWYu3MBK3C1v/wUnNDCZN0p1bppRVW7fLnwqHpAe4NV1Zivz
Ezhm0wOdWaDlgD6DwBaPxzIY1d9Q29qjXMDzLbPZ1Kko5oWSnqtyUHNcM/R0gZgMb3OkbyMsQX0y
Hwh5eMOeFGzrwa4euhiIRyXEAxd2+RO6ieNIlqAoCCG8zKkD37dddEjhBUM7KziPmBtz8p2XBZsX
6LSk09IB4lobiWqkxrEhuicYsXzyyetD/gNx13543WfbkjLzcyfOZkkcpofNRCjZ2dB7w4D8lOTo
wFGd8ES+8Ajg6MkLGEwmNgHrzEkQFIqdqK2f3Ri99rz0NNdGGUwZdMHAliVqo3hijIHiP6NzxOE6
cV5owu5zkpDqPEkV5NTeEc0jeHceMlSiQ2e3aIjqEBRXbdcOUsHmJSN45mIxCY8OnKNjqkD0kfbh
/D/OrmxJbluHfhGrKJESpVctvalntWdsz4vKq3ZqX7/+Hk2qbro1qlY5cZKXVBoCCIJYDoDdjyOW
oOFVGA7zZtn98OTv9ro1YGfK2b5H44NVe+T8K+2trYzPwrFFGwNHxgXYC03BXHAMBr9OvEyqKesO
j/yZx58a6jD2Fken+OW2wV6YtQURtsR/GFToYUGM+GwG30l1x8bRUnU3Hn4rQX8gLLbSobBuk1zq
0D80dWaqgNCrQlliM2JfhlXP/PjcDp977ZGwyjGBxBSGsWMTUvQaRahXicLVcibssLEzWbqFIetT
kW3NeF0VsqACk0FmYBpdREc+wZIoFAHjc5TNS6KiuzyL7cFv7MTYSorONvXCDP3D9gWppWsz9m3S
JmZ8jmm4r2ll1Yqyvy3ahVf4D4l5AJRqKopJzcUjNZpF2OtDmJxZfaeGhqNn2NuuTzZGHFlE33Ce
VomZCoRmMAbc8+INMY22I3PW4VzV4eugn9ALuSNBuyfJ0SjafkNrFjHDP6yZ3OA6dFLFvIPr28CY
6JrEBDWSPfkisSt5Sidm35bf6hGZBrYcijnVurz6VV/UiSai5Jw15E2LxfhIRRZurB5fUzmwo2B9
nGoIbfkchWFUagkrkjOdpBVnd0KjmKweYGmgbDdIrQkNDwtVdV3o/OOIQHPyiziukjM/Kb4t3/Iv
t+W1pgKXv794cXotK0jcl8lZKA6d2F6moWOk46mgudun8e42tXVuDMM0dOxPUenCMJtl2mmyha0a
qG5l+WSh4G13MtvQtOU7+q5qAPH9n85C1SQdA5IoPD6n6TnJayukjS3qL2UQWYqf7QD/s4bid51s
GcZVxVBNdK5pmLCv0YXB79I0K5oQtkh2p7qv7bD8Ema/0il2bstxTcvFv3Te+b+AvlQdyRstgCGS
2UMVPdShe/v3V8+JmZrCuQ7z/o45vPh9A3MN/TqKk3OpYPhl5ZrpKTTJBhOrqndBZP7vF0S6ME8i
tcRVTaTjJ79CM/2kJHptteTUN/TuNkdLd+QflbigtlB0P0NasB1nWzfuJJFWqNXW3G/3raj3eq6e
x8l4SOknPZ3soH8KG8T/dXksTHcKVScK3rLqKWuPwrBNxa7TZwrgFhUNRvNpz7e/dO09FxpTNYPp
eCiNhVgiqfh6zSF7if2G5E3Vias1v0gvLEKONXsJko2gdvWwLwguJGP0NY905BjPtPKdxiycuIGb
O55us7V62hdUFldDhIYYIgoqTftbBtIlyYGan7XYSYt+Q7FWb4cGTCzH2GaGcenXisXCMSLDCPPc
Cf+nmRy6evh5m5l1kf1LYf6CC9XFtEFsxSvr5NwXuVtUWewwv7DjRos2LuKqQdGxSRDTgTjFSsFr
QmFWG1GtNsnZjN/8OLKT/tT7rR1v3I5lUvSf23FBZ/6OC4ZoHvWBRvDMZOlp6Hpbdt4QeUZf7ouq
c8fU9tMfofrSttIeB8/sizsRB09NUR/kCMc6rzcEvKotF9+zuARVqalKo0PAgyPC+NBr4lNOMFWs
bPdBgxTWfzhOdB1TFbsIDLi119wnXeXrpMtx5czUKspT1U1WX2xcgPkaLZ1HYcI/5VTABTIWF0Bi
lkc/DVNy1kT/tQz5E4vqXR6f9dxpS32Hckyz4QstEU/vp2pQLkz8oZRri5s9JQacsQ4kA4PZPTl0
2ckvvxLR2lrp6XnucN7aRg2vBf23327LdE1z4YYZHB0YOmCNC3bz3hwzkkrQJo9k6o5m3rhD2tqS
thtR821KHwIgnZOaVBSnp0zlKZRkZ1RPvak9InLZ0JMtSgv3xRjjRug6KJlp4zFzfEiD5o5krU2j
ZNg4vDUT86/8EPNf66SZJFkUkjQ5RxN638lbZTwO8vt/OCPM7wW4fp5z/YEGJszkWYZb1vR7zkMv
qO+SvLTTqd6wyMvJCv9o4gUlds2NVhESULXDfR4Nm0cDptkI1/QdUmWOUuu/gn68SwcM882yxzFW
7UzIJ5Hmj2E8ucpED/X3uk1fkrjbBYEyWorYJ/23sJ8OI62xP4QPx5A0k6UY6OWY6JZbt36RmIlA
V1CDK9rCPPYySLM2wufLfnqJ573t0b4afyoGhh5rdk0Sr9X4vZYZXhg0FlXYhn1eVTzBNEXMDplm
Lswh0NxFr3KBy5T5yV6JDf3Y5Rl7ZZNS3lekKDaenVXlwyp0IGNUqpnm4tlRdH2IVY1D+dK6djht
9V0jganqi1I93NbBVV/dMLCFG4kSRG3LYk+nj4zFBLRy/7EjxX4SRm7nafFJ6OJEjfHFCCpX97sd
y+rH27TXHIVL0gutbMJmKMZSSc6pYua20DphD51a7G9TWRWmIdBONMfYbOnQqVMYw9fTYPiBb8VN
bps7iiEft4msaQgyBgx/NPS7LdcUTT6FP5L7cG9lc5yEPIZJdUjatraQ19zoJ14Tm6nMY+7QL412
yIX3kyesLoUkCOTV5JMYDFvN63iDnzWhXdJYaKDaEKmH/cxPgMz2cNdM0tn0SVeFNrtWhuCUmcss
tlFmaqalJqxSM+zS4K0oiB1G7S6Ot16OVZFdUFoYkNHEUWi+AUrsjyGlRbs/t89/VV4XBBYWoii5
n4QB5BXRPdJxVhJRe9OF2ZLXwp9oQxH7QoCLhtyxFEmi6m7sdiqVu//ADPYu6BR+EvyXBR2tz5uG
FmDGrJ7yDAMpx5cpfr1NY/VELmgs/BM/MJIxDaHEkrx0dWTDGGyo8Kq0xDy9QNcVQyznt3V1k1ZG
lqTnMskxkb/ZN+ypTBo30LeihGVLx/y8ItZhJkMWlJp0Ga9z1AlLabYwMXXUW2oIh46QpHcUrTMV
q1WDxOsCn9phigGEHENx2ejftWlceVqXRE5OSeYKDTNzDaL/uS3nFcW8+rSFYgoyDPFYI8qnXWX3
w6lJdas3NkLYdQFoiqLMWT8K+3ftX5Cgy9qhJfGZKoET5PwQBy9ABJcodef+azVa+nAiorN4UNiR
jvyCF/fY8q1OG2e+xu28x1WDp6HocBWuvyMSSkdFjiyDqMiuIa6ZqDbLX/5epJdE1GsiowwMHncg
MiK1hfqpGxmJ1Qi68TKv6C9H9YLjbaJ4lt/b6y5iwjQcIkPoGcx8jFVDEiWcwSFQZZZtSW2Nkqki
34FUNPyb5Y5oP9PqSieghO9wSxI6YVvsFOFp/ZYnN2vbIgjjJlMQDzG0lNKlZQkwmbYhDeJpZMQj
R234ScgutyZSf0MyLLe7qAjcvz+tS5ILQ2MWeobBBMhGjHlsFf74nPIY2wMV5zaZVRnqWLOtKBqj
bOlGJRXmEE3KiNPq1d7COtL2UHaHsH3QtJT/fWyCsA7lFpQpVCQl5m+50Ax/7I0yiGGf+fjSHFLt
81ZNa8U4axSDL9+36CJOWxBQZJe2WhOk5zTUpSU1VbMHs9qKj1cu6xWVhWmiaVFSRUYpfKbdgHpy
ArPZDPlGeLpKBaeCFejUUPVlsUArq1JRpjg9+wrSitNzWd0ZTbnhyc4v4kKvMXP4XyILVgBoizIj
yPDW5AIDAfrkE+0rzQnjxrAinqduQ1rDiad4I4JcZw65bgO+u0KX0yzjsG2nzkSWnSpD5NCydvOm
7x3R/n0ABP7+pbOw7ykxg0jvIERZxAdTvoait8wcS2W7DaO3YiBAyEC2RNc0E52Y16rdVyWfoqpK
zxg2cvCzBkaC36upeuiIolhjEh5vX9tVATLk2amuzrMqFvSY2VahqGR6bjJ1h8DYIe2fOhUb6rGW
38NSd8wZ13WKnOhyuSc6ACY1rcFWPwQw4kpgNWnqioTehUpija1/3xs/+lh8DRrfbqZTqHe7JE6t
5LOpuKQuXgy5xfmKwbr6pAXnmhlqPvIn6Xmo3A4hUSIP8zvWtdFGuLJ6pP/y/mG2U94Z49jV6bnz
XwafH5S6R7ort+Wwy9q/BTTNrphGsczRVBGqI7RYmK5QrRuItkjP+Uia1zZL42PZK6HdKVy1SZbJ
J6Mw2mfJgs7FAqnYAVjhO+95/FR20vz6H7QL2/Z0zkyOetHi2uiZkubxBO1SNaCVKSb9FII6Mgk2
Hp/lEIp3rhUqKIY2YoAWoA7X18bAkIvJJJCxPwFHgWRYC8OjyQrLJ58q1d/RuN77vN13nNk+3fPk
T4YicPIpSZ+GcEPZ167UxbcsZ6OzqUvSQYVixTWiOsASwiF382zD5VzTqksqC09PQwU6HyXOmSZf
SG5xbnV8z7RvW1XzNawF4uz/i5YtvL18yELk5ksUMq22sptq/7uo7VG1WGqNn0Rhtb7zx98w62t3
85LmIjHCWZ3VzIC5oAVzM1QBsri2y+wFBc4Nh3kttQa/HeYWDUiI9ZYecxPrZkAoTqsrn0TtoGYK
gzRpJyU+qrUTkk9EuIlix92n21djLe90RXgh1wL9kYoS9ZDr4O9Id+pbd2JWPuz05r0gSJHm68p0
46asKucFuwvJFm2VBqHRwjzEukW62vL9ZDseWqWiIa2LTJ0i2HLxQVBjN0A3QWfSKXeC2rDM/oX0
/+UGoNANjBNF2CkWd76rK1LpCe58q7yFrNpjSSLikakg1pBubdtbIvDeDYyGBCxcDDSwoap3bWBU
nWek4zI7G7x1G1U5AiVzCKZdo38y6dHvOzcoXa18i5v/cGA6hXvDVQba+sKziuC/ByKqs7Nf3PcB
Sm+9YaVbRNaMyUxBADQwA0oWRLRKyfRamNm5Evqvtqef66LbDRmmGgC/NURbLukHbxHWBOgtrgIf
Qxk1F2/UOCDTTOJg8ERqo2RJqLIL4f/WaNhlfB/Uw4YM1+iBNTwyVEXxaxnfYYBUGg/YQ+SprZn/
lCKqbJi8wAlR29t1UvuO8pVxyON62ghUPqoNOBUGeGQGQ958mRalpe5jt3Pfe02rx4+ZFibPQ6J/
ifhkHmSSPFBW/mrRhXdmMu7Ooa7pR5NJdcPIfThefAVsG9NwvPAKtMWl72U9tg0JBy9rGfKxb1Jq
VmqWe7PwKAr9tw3bB9uN+BnAJw2htIEn3+TXN6UCUrYIEoHDHe5ZF7sJ1+4AiDlEUt+IbD6++riW
CrAKgKkh6PyQp0tlECajAKnmKz/1d8QWdvQSvCR3/DG+J6fqJf9R/xif/5o/EEXGFjkWZIg/PO9k
GrJKGIM3Au839rltGomrEjRkh1sIlRVRIgjg3MTbhMu/jHPHqTbaPGtGb0g6yyxPKeaEFcqdTF5v
szQfyVX0BjliNzGbx2ohh7WEyoos15UxbkdPjb8E5dd4C3uxdg004BaR8kBOlX6wniZKaxlLDEwE
qzBLW7zGirSBX7PjXJ6xddIJJbz8QtiT+rXXjf3fc2fiLzigyPAgqL9WSEbbKc0jc/DmWfJ2E2BK
cZaWw8YdWzkrHfBPVMj0OSexdHWxmyOqkgbghJpqrt7Qpyqid3ldxVaF1NVtjlbsmU7nmg1UQ2HI
715zpKqTnMo6gDj1onOaTi+drugrR+Zq9iMSET3nOI4DnCjq3qb84WEXdE6KI7AAfM4ERuiacjiJ
aBwzbfCKtLNCpZnVsdQ3gu1VIgJVJApUKMe9viZCGcmVVA1Hjya+Vc8bBpQ7Vf1bF3PmxAQ0Gk8C
HIhlRDoqDWVJG41em/5OEqyGQHBi9raxIbAV04ukGKpu/B2FsMwk5WrAq7ako5fqPwXZaaiKpemJ
m5FtoK/79uHMiry4xrhac5jFsQUKWLNruWkY4upHTTR5KCzssyL43E3ZaWR/0Cdnq6qtVC+tPmw4
YWtnhRVXQAfBBMNhXSjE0EtS4lNggvXY8vmTNFIHuZINztakCHMrBEwhYtvlFTaBOQrzSIxeAYBM
QtyiZr/TsbhvC+H1qdw4sxVzOJcVMZjBMJANXjY15pRjgEk1TZ6M2uq3kaVth02rk/F8+7jWLIYA
qHYGPjCcmnJ9XPWQ6nnMNaxHDmvuFLoJm8E09tAlsPa50qhvt+mtWQ0DTzL+QYUAJYJreqzhvekL
NnmKzA608FhIfnaVVYlkV5fTrtaiDe9nRR/hC8xZOQoYIVuuU6jj1hQJD6mHKVluqEyuTAChYq96
vc9Ud+AOqlMbJFdkCpKAOXFTw8oZdWEZmzauSRaDZFiGu8bMXDJYsvzNyg1ZriikUBDdoNijwBFY
jksbJ4Eklt5Sz6+VwvLHmL/luQh3hR4ae5Ly9IFOfrn/6wOcyyCALXNmzFsqrg9w1LWolkKdPKyf
Nup256deomiW6WsIG0Mrk4fb9NaEeUlvoTAFYnCuSSiMFlmZO/lus4+3nrI1QV7SUBc8jalR+Tmf
vE47ivSpb3rXVPd6elc06Yb4VkwVUBBzfQfIbIHU2DUpqWlC5mM2esBR7UkNVHHWuVXvbyxbW5Ea
QihYwxn2BmoLqTVD2ciRF6M3Yla9FfnV00DduO28ptiqba6RMhROke+DsQIu6JqjLEmqSGYSb1hh
J03yQnhGLa1WHUMLNrz6NeFdklpcrBwtkqxVQCrVnpUEfbWA8k0bBnFFF4DXQxlOwykBoLigoSF8
oxhDPno6VsIo/IH/bDvgIbBsdytfuGLhYdpRMIChUPFcLrQuAwehlsD0+gWzCBCm6vT79t35mN5B
yAjnTEfOe65VLS8raUJVGbgCZoLiKY8e/eBgNJ8Leqz6yO0wLCESp4R+vk117ZTQFAXbB72DwV24
utDJKctCFU+KRkaLRGivYwl68oP26T8Q4ihT4LwM5cNdilnMgl6AO6hD4JdOXCGSR9PsbSrrQtRA
Yg5eQWdxZQ29r9AviHMqcswpIn8S/3u/ix4kuqs7cj9uoWRWXkiUXODfQjPmV3lBbt6XEQmSTh4Q
Dk5AAVbNLJKIfayeqnE8hYxsMLhygUEQUYNB0XMFHND1BfZpPoVpXUweHzSAcfP8JQoBmPCBsdgV
k/pzQ5xznL9wEE0g3AxdMeF3gOY1OVPFUoF2qCevLHl/YqJPrAFVQ1skfX8o0DJljTzGHKoqNLwk
GtiB0Ug+6CLVKysazcZLskluvNgrVxGldzhBgD1jDNayK0tVJjKq6Iz2ZBtS+KhmbHdlUVm3WV+5
GKACDTIRVqBwvHg6kT6WQVC2k9ef6NP4y9/4+RVPx4QLxynAb0ByLZN0DTUCTvMerpUv9mhgt9iz
kf5MRXLsfQx6TIImObIh37jtK/bSBDYChWpk7qi+rN2RFqZEFyNEpw+WX0unG58ziaegnpx2+nFb
gmsx/CW1ZRmrr1qVZ7KDrp7E1/IVm4nlznDGr0Zr50d1i9qqRJHTwd8wMrCk16rqDyV0uIZEK9F4
hUoP6CA8lL7+eWx/pumD5r+gq+mO1Y6YnLLwSuqqfXwuMzh9gZ1pzxkN6SFiW4sy1i4sUpcCWEq8
G7B+158VTvqEjlroEWPPXL2L+9ji032cbbE/s3d9UxV4eXMTJvBUGvuwj82oGACwsER6/8LNTwI1
+zK9y6s/mtK8xhG3DfPB10/E//sYEoRRruPgT0fScNa5C2hFkE1tIrQSp1z/KM3OCuDeGp2ta7+r
t1CzwnoLOPrxoAHigAODV1JRkeOeb+4FwZHqQ5qUFZxMKu9hI1GAbXGCxblV0W7RH+NC6Z1UGzfM
zkeDMJOdESSzI4Cq9DXZ3pywa7SBKdTTL4TtG/PTFG2Y24+vyQxPga2lAjHrh9bJqk3RXxaCRC7d
cYycsWcWN1/NcQL8Mt/5f43znWebweFAcyOSXHzpeLYirYnGYQ5oqqqHnKPyiwgmfFOKaCNB87Gc
/07KNBmSyRTJyYWn1owTH/CUTF7xU5Zyn5HWaXl9rprBasrQ6TuElIFEg1XoDfV935RP2XTWeWrn
bdCh3N/bPFU2TnRNkaCwBu4LQHj46/pEEySTlDDDW6pk39BzYo27FjVR9VAH5waJxr/2hxHX4ooC
hT7DXpYp0ykoDT3W6eT5+X1P/qBBsd0CFX58Ga9JLBhC+aXysXgFQu6/dNMP9vfxEJqB0JWD2ic6
/VS28AaaTNdlOcfKQKDvNMZw9cL2lYjobxuPoCyodMJoImWJFnn1+mCaFi3ZSRAhJge6Wd+3wJkc
i+p+2Af60+036uODeE2JXVOaDAFbWoKSGqpWrLQ708T6aYN5YxA6vrmhcGv3+5KvxVvAkT1URsxF
82Jy+q02dsBsbXQLsr/N1JqlAsAM3crIa6goAV4zVY1apjXGrAYydvy0cAqU/4bR3+DmYyF8Pia0
4iBvMldU+MIiDoVWwYdBdoHAZOiR1bMWE+xGaQ1h6fThL2lWn5SheOiTYM+IVUemdZvR5ZZIZNqu
v2Ch8Li70oc7g6egiXckrM+z1TQD8zQmO0QxKW1e06jYRb6jpm7S2JiFe7j9CauyZgqm+nJAr5Rl
BOq3Ne+7BjKgxb0BrEGunUnztx31M5ccQM85V4s3drZjFw+eRrq0aDpkPPT+u5ye0fO0mUBfsxw4
R6AZoC+ouizuQU9l0+CdgJfidIfq5baMPrpA+P6LH1+ofcbVOpgM/HhDTkn+XIR3k45+Tfc2ldWr
DEgaUmzwgZAQuJaSGqBcWUQ+fFus98ttjXg9BipWdtvvbhNaezYQv+LM535dQHKvCdFR+EpTgBDq
OncknB5SP/mN3v5Xph58v/usIrq3RL6RP1xTNKQ5cK1hQeZ60TXVmKRd0tOEekVS23F1R9QHCXz8
f2DtgshChhqNgaPRYuoNnflaBK2bD90OownswlBtI1HdSohdlicbBmvNLiKOmyuXwJyCu2veorFG
sr4vYe+rz7p41MvWYvwBko1jxAvVl9tMrkkSbVsor6C0h7LzwmhguPAIZQU1sxm+1iTwyFCfMxIf
b5NZ0/pLMgumpBk2ZRkW1Iukq3V2FnuxRD779TaVNWUEUOC9iwJv5dIGByamBhmsol5wSJV7tbT0
cde5PnHkHtOub9NaFdwcrqIyCtz7EtEyllwvexXPl6YidxwGrhJ/MfG83KayKjdTh4f/PohoiSwx
W1nWaI2gnhEdRnRpdexBoNLWJRtZ1zVuMK4GQ3iQLjLRJnmtdJXPgriqOzgzMBI8lJYCgSnxj7/n
5pLKQtkqybKyDXvq9U9t/VsRX8m4V/+6bwcPBDxrxPXIhBoIM69ZiQDf7NKcUm9UT+O4b6jtt/uo
3RDYmoGFgqEug549FEFngV48QwSnX4wjo+gcvZfggbe1PQS22Y3udmVy/uRFOIuJO4AX4d8KCjQL
V1MOKhJcA+m8aYLL3AxJbMWyGj7dPp2PMzZQk1HR74RnA5rAl9ATfDut4tHvvDLzSvG1lzs/92Rx
NtRvRHmtSsePT+Nv/tjH+0x6EUZ9pOPZ+BSRU3jI0ZiUWL7Nf7DWqdONV2Ylk3n9aQtx07GuzQFd
pF7+vTumzvO0H3ff6Fn7dlsEaz7UlQjm+3hxrHFiSt8IQafBpILprg9ii+WOMF3JjmFtmd/65Imz
Q/iyaU/eHZePh/yv9BcvaYKjZ30H0lV+jOiR+XtNIvVsqcpJqw9Z/IVHtvKVhMIa/Z2f2dHnnDwW
O4yqqbBe3XyedGRbg3NymLirmr8bdV/p52q6C/A/Y+jdLnyJn4vAkk15qMlJGmjenixfbhis94TD
LTYWumqIvqtYZ3Zejb736FTFL4avWGr/0ig69pwUthBWjHxTG+6m3g7H3/ldneW7gDxH8T4BgjzO
j8bwVSvCI/e04KtSPkqJTcXYr1twdMQ56ZTYWmtJ4yUmf+o+sCJMldgakPtegbzFxvzUXCiCHg7C
LIeg97h8RHFwKJyJ6ZYeHObhM5PVYXFy+DPDKGfhOxPsZSut5EHLbR2nUHopMDLhIRL3xE6CL6Ph
dOax6UIniV9zape61zxET8MxOKkux4Q3s3UhNAvHUp2U7FO+yx/JYKvjA38yzKcsfknI/UD3hdV/
Gl5LxYqSh+5eT6xctQa0/aln6j+YmYNpN2a44QSt5C1x84BsYvOYqbnb+loQxWiQekDKwcPELED+
xqx29aqcjlmZB7YxSNWL8zSzAqY/pFja+TmrW8xvw9DTw+2r+T725fpEVAXxJ3LQHK65vhxap6Rd
2XZ91HsT1AUYTFvRus8d8t3IrNpT1XjG71JwqwKQIi8VNzV1l9GjOb4lmmnFPXMHzcKSvKaxSBrZ
aY+Jug05zMneNEysklplS+xm3+rVwZgz++iTNTKvqfUD1Tfc101eFkJV21wtCzMErpGcxtAWX7UD
wbXIH5gXJO4QGMDgusNwMLEXKMOorRDZYpQm82OiPMQPTFicHCI36vZ5Yvuq0+W/8l14QoJRsKe8
xYRLzND9aw8O4gf6DM4Oii14jK71ICzyrmd61ntv/PjIHm8f7ordvf71hUAiFiKoTPHrfoONxrTa
Zeq+MYBbz+25mkGUe7Ob3GbMvrXsXBcBgqZwK3e7nDuJAHr+CACm0F0IVVu+f0ZcxTRr4x6IkvGB
UPKIeWBW3oePeaKdZIQ9rWoF8DLMWI6Cwag6tLR9P93nqvncGtMnrOn4ifzdXVgZ0kq7+q4r/QOq
Ns9+kOFQbezYcAL0LpKdOSgHOfVuw3bM8ET73EvAoYVuB2Tj/n50IMETkGBom8Ruug8gkoKyLksN
2XtVnAEDGTt51qHY4fqoedw+w+WOj3/Ed0FqoSFFpfCyCqoevoP+XGF3uD4As5LrT5gK8sK0yEkl
Ae5bOJSNd12ffu2SwpHPTfgbW1UsTJs5dAa1Wva9r04s47aqDXs12zAj7+7fBzMyIwzg5KAwqi3c
Qz/AlN86nHovSCOxG0m3k1KpnSzQdUdijfc5J/49MOOw+Ql3W6KVTsO72CH1aFplKhV7qgnHxWvb
XQlAyY5jDMU5DCSGTwxSulFpWLCSGfIsk46QsdF3tcqb59vCfgeGfWADvjTQ9DDPmBlxfR3R+ICJ
HGbdezmGPgoVQx+xMdIiuXbkU7evtaNh7IfxOye2Gd6VZrwzTEsqPVZFjMcCnkyffFfLaePxn4ku
PgroGhTxUARBT+FymDc65JRZtL3XG/6zNPdN/qQEfNfW2QGw1LLzwqnZ8Aw/usYqSKIPdC5NwmVV
r+UwlOg3NhMKkkllT/EJ4yP/C1NstgwAtCG2YNcUikb0pEmBfpdwAMJw36j3Qk3tutunqDm3p3zc
wGV/DC3A0gXBhYaiRVJqeQ6C/eCyyDLQQqDtR83ttm7syts+UzLfxzSgKrfEYlcmGfp0gPAUcYjz
+AAf6067D+h9/bN67VJ/FygbRmK24x805ILiIgL0U8PPpgAUo/hQ2/lP4M2P7RbccZUIXBYAbAWw
7ctJ4W3AE0PPld4zCt/KxjfTJ7soe2Zhd2yzt26rELCq9RfkFgoieTYVeQie0mN/R3XbeKiPJLbk
qd5QjBVbjtGU//K1UIxR5WOZjCDUxS9qnsEb/SXIGUO6Nu7USrQFvbggtIi22jrVM2HARrKv2b79
7X/LbPaHo7/TqjeKG+sqeEFq5vnCz07VqREMK0q8+LF6ZBSLw9td5ui76oQHRGxc5S0BLl6oCXnX
QgwgNtrZM9r4+wdMkdgwzPNpf9DwC4YWnkzMUFsQ1Sy7h/Cxa6zmR/eldcIT3bVHANraLxv05htz
i97iIUhCrapz+BJes0NzQPmS7dmenrGB/agBUbw16uFjnuhKM5Z1O1kOZs7F2KPGcOja+3qALm6B
BNbetkv1W4IXoq5tzIji/rapVUZ2dpChJSdn8lRpQy9CK/TI3thRyxGdG75t3LJVFqFzqOUACI4m
4GuNJEMkJfFhftGNcEprWPpBseRWI+Gax4tmqn/JLHQRy+syDIvHZQ68iTn57yZ3BmQaul3X78ww
sLEV1IhDF/Ot7A0XaIvBhYYKoipYOQ/KPHGNeB9qe2Mat67B6lVDRhnVMAyaQhP0tRSLrA3iplMR
Lsgj38dn5uWppdvxQ9VYeout0qlLO4s88WrD4V23KHPPGJ2buDGQ5Jpyg+kqCeaHQEWRDenU6dB+
NbXcFdIzkh5TX9F1VHzDzDS75/6GfXnHnC8v4zzABh2Oc3fJMkZNp6YuGmwZ8aIyfOLpvta/iLTb
c3me6IPGMHQ2+FFxi8eYhqXeKVHk8MBr631ffR7njzO/UXMX8MPfD4kVM94GqEZgDmds6MJK+FHe
YURsisaT6Lno/5DpbexfNyzRml79S+MDSCxWo7AB7mbw4rOmHzBbb5d64T0m9R8wbupJ/2T1R7a/
TXOV5OxsYvoXYCLLuUGUSBEUCtgah++1ej/key6ebpNYcyYAwv8/ifkTLh4owTq1bNGB5fkvHCtB
/kfade1IimzbL0LCE/EKJGnKNWW6q/sFtcUFEIGHr7+LOufMZEaiRDNX89AalZSb8NuttVqXPo6n
ZMsVW/Mhzq1Im9YCqRSCj3zElffiUCh+ZMp+Zmh4sfe1emzawyYZmCwUs4RrOB7oC8VeR0ZFxk/o
fChKsEqMdyDL2FWHeIfygvMoHiyIvtaH/jSenE/pjzmw9/GTcbw9qWu3w7lt6XZwipJY81wCU7bv
UT0BOu9kv902cQ28X8aHqv/SQaSDWEeyUSABpJkNbNT+omNEjum+PeR7x+N781kJioBslAQW90s+
/OcGJT+wUHNzbDkMDhCr2GI+Wp2xs9FIvl9jFIOTtQVmrBgAcRdP2vgjUfpHrODGmfroPro1DmnH
j3U0RWOPcSgvgXjmr80u/g6OpWPvkuN8SE/Cz0/2URzHPTvo79mj8zV6nO6aTxuu4erZRlsNaFVA
bwq03uXB07PIbPUcI7bA7v3IFMvVeLn1TK15a8DXoOGLwJQql68J+hG5sawZDdK39sU8kR0Ipw/p
ff3YHLs+2NiTy6N+NbVn5qSn18jsvKpKDpTjn+ZAX1qcPCNId9odPwyfhvfkkX1/Qf5348Ff3Ttn
VqXLPy9nltp02Zig6x92aJf0CvGadxtJvA0zH1HF2U1ZqGPZVTbM9OSg1C/9/DSbj9NWZn4tzYS2
jL+W7OP9PzMDonfge5wKZsShKHyy50dbuG7pQ23D107Ni+nOIFD8ZO2EZ4T9STuR/998yr7NFFeg
VusE5tN+V8d9kmhuXo+gsd1wJ1ZPADxEdcHCoOFkmfCzkQItqtKqacc7Me/RRIo69rQFSF29s85M
SF5o4YCAN0KC/26k0BtsHjVM5caeX+7Z6z3/9yikPV+lvM8mglEU4SDc8qulu6x8KPtndM39tlWg
RtExv2FUVrH7z+N2Ni5py9tObGusxbiQPYdi3o/5fvpO9vUBLHiB86D+hMNr/4TypvEV4YTC3S2K
hpV2MLw+f30Auswv185suzGnTY0PmJ4a1z41nv3L5G4zIJnjAvn+vdsiKL+9W5ARu7Q4NXWvphzz
DEoIouzTdNe0Gy/c+vWFrQg1ahwyKi1lESu2WVu4vggQHfbnIn4Rn8A17G7W8FedeJzivyxJ66dG
YmiiBkcs/zycwIYb6Ed+iA7cA0/Jv7qU4Xw5wMcuJMbSQxM1c6LaXYcLRfefjN6dK9d4Hx7nLzR2
7XvnNPyyOy/6WfmIdMt4K1xZfYHOrEuHPI6S0lQc7NSs8CDiUv2hSPkd49+57iLLSF7Er6bcLOas
Biog6/lrzNK5T2uuix4tP+hTR2WTxveq4RvNMXsaDdUjrHbJFJb0GLMvif2DJolL8yAajmn7M4/L
L3H5lo39YzsZh2kLRLSs7NV1cfZl0h4TIN+qTL6sRv3F1BXwJO1mx9V/lmkYMy//d5Hq+VRIW61K
wck9az22WrQzhK/hVRbeEWV4PJeo9Ljl4Z4XfvpKj//mYvx7pHIuRYvMbJ4jjDQTR/apnmJA6b7Y
dRD3r7X2S7BvvQaXi4TtZq/Bum98Zlq6KzqFAiiVYfnVMHqww8YDm7vHd4NPXOGPp9rVN26O1Xfm
zODySJw9ZS211DQa1PEuJpXmC2UEKjFSjI3UzaoHcmZF8sBTXWOTng0YVnaodVdDbEHzk7kZ6a7l
3M62jFwotKYqz+NuuWrBHHHU+6+F+tRppptFrsHtpSxfKU/G1G+8asvWv3E0ZIIC+DymOjEMD7xJ
uUcfo4AcptYVX25vzLWHBJhsyKOgqGIDWHK5VkVUJxlr5/GumlLPHvc9h9e4RQOzagRwFYD3wHAF
S5dGRkWryqwxELnrJ8o1T7Shbm2BY7aMSLdcUoFOxYp0hLjG57gjrmof2/L59myt7WzrbCDSfZVx
s48bHTZI9BJlPxQIvd02sHYhnhuQlmOoB+AkNBhAfxWZvA7aO3xniyOAImMFsNrGg7Q6HuSuAHBE
ERygxcuFyXijdVoFc/yoeFvUEKsLcvbj0oKMiZXlVYcfzw8oCb4rGxHIB2JbPiELWOh/Hy8txpKN
HEeB39cfCjccn0bIE7kizL5rYfzaen/wP8Ht1Vm9Ss9NystDCBlaR0MEmb6BBwiNedGpdYTXFZZP
GjBENb9Bd1ZOL1zUaBFUwa5ad+4Uf934jmXqpKEDhrIMHEk+Cqz35brVUWy2mWPiQLG0cLzeMvh3
QtLkBL1jFu9MZtnQGx5UNJVpTC1eooSbYK/ING085rVDDz1wysxXTKHmoGUryMmyyvG+tWgH1c+S
b/Xxr33vginFauGuucJAkYwwpR2Wbd0AJlx2hfKzEoLt9ZhOXhlZyZ0zG1tgkFWjy20DVSmAnOSC
56iPagrGd0RU/Zs+fKfNUXATcc8vbr7cXo+Vnb7gyBEBLFl+CMpdLkcPbRY2MFiCnLbpmyKxD5le
Vx4CA7qx61cGBe4usKaD8Baxr7zyscGVzlTRVQvtF1XkwHPO9xDlipSHyS5ebw9r5QlCsyuaSZAq
WWAM0m6faG1GjRmh8b5XvyDzilYr+rhA8ozqUc1mH0QaG/nXlTcdECtIAS6sEwaVibF7VIoAb9dU
IBloHBRzTn0CcbtjBwq4Bvom+9sDXDW3TCQSyoDNyrF9UpKyGkp0D1NQZhookiituc9V8jt26q3n
aWXhgEtasCwGIOxXrKspKaCpNjDtzqwikAfXXjLOXg4ku23Or3W7VXJaWzsNRHpoGAFUCDj9yy0p
eOLYLRrawaU0B+l0aJua+mmm7EjsnBqnfBe29vufz+ZC8IKZRF85CEIvTfZOrKpRQdS7/I9RGH+K
VkBu4qemW3/+hR0sGZpONGDh5Vxvm9YOFG077a6APEE+fQdQvdXcphEbj+PKqcbVgcgXxMDa0g15
OR5NF1aZtz2IFqvk3aE8GGbLB/3pxiZcK8ADPQx4LTgbDESl0lJVTd7YaEjS7nSFz6FlFa1fIAoL
tFEbd4T2zm4a2+Y3oZkCmtw+PvYW2WJ9XNmdi0TwQoYFfakrcoVOz8c4Ra3wjqA9tc37gBEekDh+
aKm+S/Jft1dwLeK/MCfdLJqZVCbkK7Q7J1M9jqIkd4Rvjj9whVKW7208QLYZe2NpBwmESP+5kwXr
4PlHiyN6G00pIBonLRIl+FjvKq1ynQhP3hztB0rQLv3A+Z6p5i+m8A0Q7MqBxHsNrpsFdwNBHsko
MY2mwexj15bJKxR1yy9lbxwV9bWyWGDYfKPrdG1BLfQ1gsACBi35/BOtTCLao2EXxE5+maG5POL3
qciDookhqGpFGwn8teHBcQXKdxEZUmUWWz2fdbWyC/0uTrxZRSUU7YCxeOhjMEfX9xkaWG5vodXx
QUYFsDAQsaMKe3k422nq7Ao157tq7tyF+JjeWyw9FOjKLvQtcq6VdwKInL+Mycluex5GIpxGv+t6
YH96TQDQhKC2SNPkU9tv6SlKTvlSm4CWqAl/HIgwPIXSPapBDy9tehaHU9U2h7mp/+RzbP6zGH0x
gmcdVxswxhANkwHwRGTKoFCShE+7w+2VWfn8i1/WL1dGVaiGqhJ+WXE1byPml1lMrz5bupOdFhyf
cI2ScEq/AM13tMwn5R0U5iV44imbA8M8WvkrTx7LePL0+iHWgeizvZrQ4PYopS3x8SHwiMC5CNQl
0GfL/jzLcaha0TRZ0mRha2aHJGX5rq5b7nHDATYg3VLKXrFmOlCwtgALgVLxR4v5mTUl0iDPaOoL
7/zsAgflaknvq8luZrt/PCy4l5YNICxAnuD6vhzWJCDF2tVRFhKiAIA0HGgx/8hI7jmxvvG8ysQI
yxRaFNSc4DgFzMmQiRGsgpkEWoxZmGbJp5F/Lea92r90bN+PPyw06UJ2OtOedLTDz5BVnOd2ryqp
W1eHMvttK2zDsZZ7dP7zOQRruUAKEQ1LQy+LTpsatc/DCT7VPm2y0nAp1FNdPiQnmtHyeRwdAA1p
bHmZVhFADKAwMfRoAMFUJl5sNcX+9mqsfRPq1gA/I1eNS86RAgs4HckEZqw8jAaGh4I+5aTbTeil
0V+r2gCH97603XpABEjUxI2S2WX21jIt4z6LNZd5ASQR4ZMKTAgCqeXmP9t702ixBOpYLKzsO/h9
j1kOZax9Yh4r59jo2Ibo5bbVrb4wyflarIKVCw4JRXPPgui/tJqzOia8x2rYg+mm0AB3+J8u2dJO
XLmr4ECC5xFYk4VwVxobbnO1tkTKwlQjoyegd+pCgWKLmnhtp0MQEve5AXJrDEy6LDhC9cgiAwsj
vfD0JKgt5A6T9lhaYAcoXV5NHusTjwNpoEHFpCZ3PfuFCrZfdwrQHw9IWm+cc7lk9TG/EB5Cyg9P
DDrTpJHbicWtqNVZyBL2QiMCjcr6pzUEVkl/Ct57UxS5ynSYjN916bf5tHF9rk38gqRFVz74rK7o
GRVlKO2+SoqwhMjoThunKbBibcuDX7k2HdTlljBBX4Jm6UhnmVkOWtEWYdEzD2QXx2l+nYvsRSn+
1Xjgb1ETkEqEJtK71Ctp0Semjeksq6BRjm285aGvHQgTuScDBeKFuEU6EKk2D4aepkVYV7HqNYP9
Mxq7DHhngPs2bp2VEw+3EQUyTB5eAjkKz9ksqk7wMpz2app4gx3k02G0wyh97vRPyvQqthppVwZH
0HWFln5kTyDGJk0fIDrg4hNYqLzXLTftesWlinFU9bfbQ1u8Qukuw3MD/ABcf6iyyRuC0yqeKjTk
Adb52h6NxkNTmUff2u4+q59rYMhvm5Oc1OWQXZiTfP6ozpyZTWUZqlaVB85k9H7H29/pNOaADFEg
X8g/xQD91+ZCBw1GRayhZNPuGy3SZtjMtN9zxwLL5J41h5Cq33gYlhtCnksdJwu9eEjWwGW4vKF5
FBWKyZoyjCHImNFAm3bjG2jpyrZwVQie3J5Kc22LIHjC5kB8irBGcvijkmRmMhRVmLE5vjdSM91F
CFQ/6ej68tWZoK8yVke/jXVth4KnGYgaPM6OYk9+GedjYPYqcJyWzv1aMZrAmlXDtYVJvTHjaHAa
QTwKKsHE1wfbApdLVt2pRaMdaDSgDznmyFrabRfUuK8C8KODu4ZP+bHOeHbfiNQCHVCqvzFtdrwI
k+JCxwCXeJyUz7nQ2L4uxhhkXfbnQRGtHyt6csprxk/QAlOfmhk5YuF03Yb3sLZAIDzH4oAcDfmt
5Q4+e7gh5aMX+GMVTmaBRvFIKwP4/KNnORlAmwXTgr526jfKuq19L8f3H5sQQSA8cWDRlovk0nQy
U7BpgCEn7Ch3Tc3rNR19x8cBOFhrn9eZL9TlueMBpCCPtzfKyp2PF2Vh34NdxL+Saa6QmYg2q8KB
kJeKfoZKYOgsd/LG9l+7Ss7tSA+obnV6ZUVJFUYiMPK38kk1FSQT3kkBFqD+R7sl5Lt8t3zczu1J
+x+MGmasMdir02+kfx7AG05POatcjt1zewrXjho4QkC1AowkSEuljVM5YKBqCS1DoafmsSepDmIo
8jgNrP1929LqJCK/DJQvBKzRvXm5T6K+qFhZYFBmf1+NFvTtAXTJkoe2+wnOhy8Ve2roRggpEx98
7E0oliDvA58PEg7SwilIqGlGr+CCTHyNH+M0cUn9PTVfB71zLZbt4uJArDxYlK0j8LPB4c5c64Bg
GmzqJ6jKwMvWU7+l95PKTjaAWh2SDip5vT01cnnrv9+J1hukjZCukjMqbUJoklFceByqQK7qAYpa
1R4c7XiHJuH3Bn1MnZvULlCUL7dNr60KkIZ/WZZcDXDVkTSy8iosW+LxGZhGnvtzk+8VMgQ8EjtV
JJ+Rnd04UWs7HORFYJyGzwYVH2mHE1FoiZHxKiRl7jd94SXln5T+tNlrRp9vj3DtajwzJTOgdLwq
61rH3Fq1UeNpSD1TY8MDsUfuGTOAv47F+hMFRnnjaG2MUU67jLQxSqWpcCeP5csMbMSk3XPB/TF9
Z1tZ1tVlBDM/IijohqOqcnm4cqPsZruvqzCJUpeLp2oOZ6jokAyMEenjwB7UeuNsyW3mH3vWXqg+
4cuBLE9WG0ekpXO7y3k4aw7o68E+UVpF4WqGMD1o1E53tLdil+Szskf5Yzy0SVIFgpYTGNRmCHva
6a95AA6+EWZ7IFrPDmXE+4OOJz4CYeGGo7v2VABNi254tKfjnTQuJ6inaqSTEa9UNFLQFLGiOBI2
g824UmIwudVb5eO1e3UJt5CRBQktuiEke2TmbFYKHo7BcfQ2ErBrER2us79/XTq1M2OjkUb4dYM0
gTa85MVXZh2j6MnKnjJ934FMhcQ+J3uyhZqQYdYfy47UNcAwS+kAAfvlwDpe0gmHiIftzHdRfoe8
xUtrUM9MyU7o3UuX/+KGD1nnsX4WrHPpp5ndTRY63sAPkoJuIoEQen5o2XCCap0X8ROoWArF2bhg
rk49iOoMMEdbuFug3ONI663OmV0lmcJDEAHfaagXjdED6e8bUOOJKntFY/pmy/ky6fKrDRLpJc2K
qBDJrsuZScyxAcPyiJnp436f1COCfqZBIk8vZ3CZ6eyU4N0Ds/QoDq1lTY96NhX71OgoVJwjfWuP
LDvs6nNwGYC11kFwIjfimJ3QulzhPDQhnSy0QyPcKD6WzqlUvPnZcCYfePj85+3LVu7P/c/2oNAT
Qy0NWXSZPQsZsqmdSclDNdWg3udWjXaKf7EEbLkxuHL5WHhiJN/yMsjL0VVI/DAMgzfwGa+/8h7P
yc4U8YGDAAYcxQQ6fLe/b+2eBNklYDGIdgFllw4OtxSQoo0dDwc+oA1Pp57SRJNrQgrtCOAMdaHG
xA5Rr5g7pauajUyIDID8mB2sBHrcwaQOtevl1jhz01sCuW5SCh5q6HcEn8xYIOeYkbj7Cs6Q4n6A
LFrsGfVcol0jJYe+FyD8oD0aONss07k7ARV1p5pN/IWXHXTUsaH6e5BI8cGzwNu/U6Am9fX2jK36
9yge4yzBj4K44nKznn2znakxeilU7CN9OlXWiKb8CM0wcHuHeFe8GPZdEoGmxfSGeYuMWC6X/me+
wD6Id2Zhu5Z57jUWN1U+6piv9/yOuQT/GV4GN+hfjfFvO9LzCXxW7mQUduzijxM9JMRGU/4z41/n
mnhTk+yo7WqkeaRbnv71M4FTAj0WC/HTIkQt3aaCNaIEaIqHKQFzTeQ6ya9ik8F0y4j0FpER7SpW
jtdCD2P0QPevTfQQQy6xr7mfZYeCvRlfHes+h7/JAGCs4IQqG97CEkZcXkaIDlHwRnF96euQF1JY
AqCfacBzaKICWoDfR2XHjUW8TmUhEgTtMnKA6LzA4b7cqIuMaQ89NRFqYN7JTeGyynRRiD+mBWg8
uKc4kyfUz1W0MbZrP+/S7vL3swOiJvnANRDghbZ9N9enUdubdJ85HiQib49wbR2RFYQqgGaAjEOV
Lq+iMohSxqUIG4sidkq6yFMsQ3hFG28pya+cPAwKzzyuQ6R80Mp5Oah6VLpIBx9UWMb1fdqa0J1p
XAd9QUqM50rwA8+UOz2qjiiWfLo9zJVKCGzj5YKHg5j0itpGRPMkxnQSIY1tUPpyOBqOmtjuUECK
bDS9UUyV39gZiJWahu3KER02ZBqaI2Tl+JG31VaO48qZwFu2aF5BXgihK/Jgl5MR4bazpkEVISQo
XxQ7e7Z7kOAkzs/Kmo6lWR6cccN9WfHwQMyFjN7S2Yh4WfauLb2PWDtUIuybbOckhUdtfpyGEGl0
XUz+ANcahRgv11u/nND9+E8JAXD14gPIQhaIf4BPlBIDRtcWKapP2Gx2B88S7TcJs+E5TAjWNtb7
2je/NCW9ikA/VnOuDRhrNX8bxwyuwp94YH+AAD7NTu3VxnAPnJunmhO4e4q7pjc9KHbAf1FBn3IY
+RbX3dpBQ6EI3YSLPiim4nK9u1xQkTtMhPUcuyqEKlCJ7TcximvDhqjPkr2FIjBikksrucnysUOu
JwT94b7hutuo9Dc3+UETzW5jilfuxqVRAwUYLCjoj6UHzhSqkY4drUMSKTuhck/tSchadIdAEMKb
e+W1qpTGK0X+YCfBbeMrdz+kZUFGgwoDaPjlABxVh8qZaVmHNHqt7J+Ts+GhrMwjcjxgAUezNghO
5fYXrqvlqM5dHaroctXBmDg/6Owh3oI2r2yKCzPSJZCYXcctDWbqd8M3P3Wvt2dp9ec1tGR9pOJQ
Lr/cDXUzGd3czXXIjMFT2W7KP4CB/8IIXE9I3aHCjJbiSyON6qSMi7EOZ9AziCT1MpTghy1Gv5UF
RxH3byvSZhNdDDKqDlZq33Q33sDVxf77t+Wqjpr2rY2VqMOs6AOHKZ5q/BH6d5L8m011Zkf2mWI1
FWyAnbk9EqiJKOikotme51vEK2uv3UezKDD7S0OgnLpXShDTZZWOo8nQ/ZAgwwwBzL5wUyUwET4D
ZbjgKvfwPpO3vt8SgV2fz4VI/D/WpW3H0jIfBIP1aR49w0CKEd3kpFf8GFIRtzffsuySD2h9vOtg
pkLKSA5+ytFMo6phDTafrQaGUNhe0fvxYKLdhA0ad+tUV/0cucEHW4vH3W3ra+cLMrfojoWcL9oM
lok489K446ADUC+bcKqfo6kOWJ+581RtWFl7txEioaVr6SZFU4Pkoyla2XS6zZtQpCAF4qIPKgPC
DqoDtDt0F2IFmLPDlIgjtTs/m43AspTD7ZGuNE6hxQGy5Q5aguGvONIp1x0wTmikbsLSir9y8mBF
Doqf6m6CSKhN7kDg4vJS8a1Bd3UHIEShiXtlBvltHQe99aolW8mY1blHgAOX1YZIKZEOUxLZpBrj
rglT9PZANLFnoPqZNxIey6iutteZEWnmY0gYGorWN6GigEQYcGcyPRr1dxI/a+pR22qe2hqS5CKQ
JNMVhp69UGm5awwddFXssNCrrUOzdj6X2PB/Uye7YUxVMvjiTdhGrlm+UjK7rf5ebl5Dy+t1PXsE
vQDIFUFySHrdepWbSQfMeIgoyW07fRcnRxExt9HMHSjqbu/Q9UH9bUzaoGlRQbsjhrHS/kPp15i8
oWptIHl828zahbMUq00DXtbSQX555EcBxVpnnNpQID5Sy5+99d6jVXAY92r+qsd3efV+2+D16V8a
LJdECdieIfMuh/Op0c+6FSsVvHbhpUPpN5ZwBU0W4gKqHvL7rBN7C5odFjptuo049GpLLsZtCmUl
kCgAJyQNl0xxnAKExUNG3+DQZSBkanr9n84p8qo6ppJqcCeNK6HruJ0sdbZtJCy6Z/AcHzs7cKK9
ptwZrPeTrc7VlSFdWJM8CZYrHXjxLI4+vVCLOm8wU1fo81YAsmoGwQ5d8FXot5FmzilplEWU8FAo
yMM4gy085ojTGKuKixgMxOhGZu4SBJqHAjCSva7oAFewzgjqCfTEvSJcpHgGP1mq7be31OqnoZts
ifoXpIx0VKggTZ70EQ8Tz8x/1fOrvUWrf3XylxU9syDN8cSAFDMyWGhSxJO8DAzcl8xyh0Z9MDZR
8ctUXtwzl9Zk/60TVlx3DawxnqB8oB7NDCpUhHp5RR7UqndrZBfbLHFxOwhHO9yezSvPVLIuLTRw
aTMAsA4PLSWq3MSeIy91+Fa7wLIm8hjRurXojSF3qVnLmp65GqChZaSPMEZS7Gd+yKxDrwwgySpQ
+ttC1V+nZzEkPPMQWbThdiCZeGnM4BPkpMdchNZkn+pE/HLqFzFoO557WezXjrZrpqFdam47kenh
7fm8ThMt1he9eCh1I8STOzDKCeiHosaEJmbi6tUfszP9ymxfE6sKx0x56B3zlAzxM9rqNw7G1Rvy
YRlVhkW5+5rNb66qQrPyWIStUPdt2QTK97qh+15Pj7fHuHYC0VSjQRQC+hOAxl1OcJbUE5trJEJU
Vnd+LIjhJaRGmwSqiRtjut6eOFsUjy/KJ4A6yNWJvpt6EzB6EbKZzd7oCAiP2q25MaAtK8blgKpS
sfo2tUU46sASukL4tydsZUsiPYmaGwG7E5qOProdzva/wpiN980RYfIKznhocBN3YPuUPk2J4dlR
MIqAFCB++nzb7ocM7eW5g11sxIXJEsz2jnSTja3pZFqTIpapdfTKJHB7rREOU6pCfCxnmo5qtJ15
LM8HfwDLMcD8ZDoAGAHvoGdvaNxVwANS82fDTMZdXaqvc5nVh4l3lTeoQxEUighEpMIrMtXnyoyT
h3xyjJ2DSHE3RGYfpDXRXMVRtrgPly+/HhkOOAqu9nXvzDyLnhgsQQrFqHdZnex0zQiq1kdLXOt3
LVjt9W5Laer6Fltm8382r2j5jWig2PhxHSpfirf8G/3cuQVihg1/Ym0zoiAPumuKwSFkudyMFkAO
OSk40h4zRWu7Cg2IdlbFRmzwkbGTJ3DR2gEqGTTwRL4llbKuGHoxanARALXEvoxT46EbW0O3DZJH
+5Znvq1ATcAZfDWuvDieH5M5c9tB8Uj6E/T42CuaW1QeR7Y3Z098OAJVsFe4eL+9ia+vNVSt4YHA
fURbzFXXam4UHKX9og6L/AVMDfFbZHxi2obU2vWTDyPwSFAmIZAUl0U+0a4wzpQgI6dHn0Q732dp
73WJeULG2afJhijm9f0JY2AIRwf6Qj4hd0KUES3nMa+RnoOisp6Lg5pFcK22pIZXzaBMCFDqUvyR
iyNJiwOqN2odtilp/LkiKQo+hnoASH5LyGt1+hDHoraOXksk7C73bG1ENcoQWh02+imlqj+Wh2Rg
Lou/xO3G5K0dfFR8AIMmoL4CbOHSVJoKEWeTU4ddqvwq0Bq2kOQOrlqjtUNDplzlX1SopNzeg6tG
UfwBCAmd00CMXRqt5ioGxAE5IafbRxFobPrUTV+1yjPgwxTOPu9+3TZ43UuEXAle1v9ahBjFpUV1
hsCiUtrYkHvtyBT/i+GZwRTkPiQN/Mobvdptd/XeeCFetLtte20xz01LLmE02C0vZgWLqUTKi0XF
90RrfV6Du8AphnJXxAbZKHCtmqRIgi33HXLi0mhrR8RltuRnRH40dwxXeKsBk7GPiy0R8RX/DL7h
wg2LE4iQUN4/Zko1lA2RFJnGb9AeMr3MDPQcdHrWMSFWINRnWlsbXozMnIErBUZRKoPvh/sFLs3l
avK4QREtTZrQAu3VN/FWvU1v2VME2hFnN3rTu674Tn+8vYxr7wiaJxH9wvF2kKi/tEkSvTW0SjQh
ui7QbNP6Wvf1toW1U2HjygR/AFLn6Ie4tFDUcVWa2tjA1X3Oym9jc2DARtBkp5XGDjIRUFfbSjKt
PcHAiaOLCVbh2Swb6cyRIkqemVNtIG8WWxAXz6purz0zWvtObHxGyLixcFvmpLe4iVnnRJHZhGoz
uRFUmXuhB2pefq+NB02/g67NxuO/ahCl1UWDaMFnSwZZXDlKx7UGVSlrDmKSE3htJN/nZVkc6DC2
u6pFXSzKodh1ezHXXgt4iEuiBrVVBNfSzILOuAFREma26RaHNGmC2MkKv4o32RnWduYCuoIiMhwQ
W+5E6xMxTnWUtiGbKrEDMwro72O8GrcHtOY3nFtZvuJsqxjarOUqmL9Cm0Vumlk7M3mO4zcIt2ys
2aohPLJLb9fCOr38/cyQ3fYWbaOuDWtVeLqS+Eb/lmpfWrplaGXeQFIEfkwARrH9ZW8+5bTOWyfp
Q73I5p2ad+WjE8X5P06aQT4HXYyQYURHFvmAopwNB1oYQxL3rA1xz7+hByickzRQrWTjSV3Zb0jK
LSA4HVQuyOdezlrBoBJscKcN+7R0UVZ3MWsGWOBub4KVhwU9wEDaQj8Gm0GGkPaqGU00LbowsRPd
U7oy8/jQ/OnRXhkUACGCPcbeopVaHRkSZ/DelvQUle6oPCt0DVItsJn+aJMno3hU0s+3h7Wy5fCI
oLZLgORaGvkvJ2/idjMSNLyFjYpCGBss3Vc4+ke73LH8Bi1pG9O4svMMNHkg3Ec11oLy86U9tA/R
SU+sLiwbKoKpteejyit9d3tUa4uFM2Sh72vBIcvyM1Y0O5GdDx2yRLOnRfV9NVue8awJkHGwLTKz
tZh8oUeyEdaiOxNoscsxNaD1SeLUGqDZpI2PSQsSK6rUegg0JiTKEM96iaAD6McUPWBqqp963e6D
Oq/0jYtqbdioSQHhDOcHR0I6CcLMUOd2siHUWrvcmwr64mtt9O22fNXt/GnC9t541lay8mixQy4O
UG9gynQZvUYb3jTUVPrQnlO8nehQ9WtQ9AeU5y1qnbx67NpS9eFbKI94b/hdEYMgZFABGlEdJd/4
nBU/4uJrpKdHQTJp7Ae7D8dW5b5RRe2utykk4Ata+mNupKcOzNVQQmy6k9bHW51FK28uuorgTKDf
GmAt+c2lok2roiiGsMRD69Tkm9M8QPLem9s/s5gPSQTC0NsbfXXAZxaXv59dsQBi0pig0xXw42Zf
9V/FWx7VhwVJZbijcz8lX27bW7kukHYF+hpZQVR65Qe3AuKgjOxqDGf6XSvDgX5ouqEcuDGulZsP
hHTIPgKys4K5M5zesuqMjmE2i6ADcw2qcqdSe789mhUrKOWCTREt5cgNynEtQd9dzfRhCmvLuTcU
YI1jk+2UtqEb99HKrYfX1kSKBAwyDiK/y2VShzaey76bw6y3IV5YOQ0Ix3Sx4XhdW1laDSh2H15d
/CvdQ8IeJkE7qw+VtEKDZu2aW+1k1xMGC+inRfAKaApyGZfjEEmsxHGE7dZMYkcFkBGOk3mK2FIR
X7lSF0PwgdBWAN9OlQzlcEt7bWyHUJ0eFCO5F1X1aM/Z81Lo010+fy2T39Hwsxu2ZLCuNziqVEsc
AilsJM7k+NFMmW5GrBnD8WdKdz26njpfMzYewbVpXNBEi4AEFsySTq0R94kGWO0Y1pPwC9ICxFx5
Lflze3evbAc04qNIAhkAsBzKOh9Nr+hOHDdzqMZPnENFaf5x28D1dYetAKQKfh1sbAgzLneD1vdZ
bZexGtZONex4pprIodjjJ3T3+WWh9j4Ht+xuHKzi+Z8bJshqInpD1x0enkvDTmNpLJ9TFa3+xK2n
AGza9qyAJ9JLe/QmsHbj+K6sF+q/WCngYZHplBFgKYnyweyTORRj56rDwc57d5z2twd1/XgjGYV2
UAB9EWvjhr0cVI4UFe6EYg6r6VA0P/6PtPNajhtbuvQTIQLe3AJlSKJIsSiRkvoGIQvvPZ7+/6Az
8x8WClMI9fRVR1BRie1y585cuVagqE4sfphT+lq+YWplk88UWoR9isEmX+rXj2g39IpVTXRqmIch
6V6mXt/1jXY0hOn+9qhWNqGK+BrpZyZQV9VFSEI+uDJDsRPPKGpajtGKwa6qymLj3l9ZIOpztElz
ZnnUX/W/GokEKGoQz37aO1lynvzSMaKNWZu382Wee0bAy8Q4VEAMatmLBQoroYF+WTyX6X6cPgix
6YSwawfqUVE6p0m9vSx+uz17KwsFyZnO4Z1xT2R2Lk2CBffiWBPEcztowSGq09gRon6yY6hsm9gS
NxZrZQtSUhV5EIJAwP0uzpUnlapa6qV0Tp8qLXNKwzh4UNmBZxqyLaaPNVuQ8aDQPj8H5CUoBkJb
q6g9XTqTiQ/DYVcPoRPGwYdCdvuPt2fxmjcGwg/IDiTg5RbF3D8q4u+iJGWU2qhKavlcIELqDY+B
4O+TvrL1KjkW4vexRjLchyBGOqhZ/ph03l4Msv3UF/dtID0VfncQPevz7Y9acZ7vv0ld7KZWo3k2
Hwr5HBfhfgp3g3cQ9Ad4M1PztVWbjQOykqyc02tk10gasrrLHs0hMCfKurF4FvS7xE9tT/kUVslu
LA9G+hQLrxR56dQ83B7jyuHneoBdFac2o7DnY/tu3sO8UqH5zaRzk46B3RvdQMust6VntbKTLqzM
h+idFSNVO2OqI+k8jyvX6NySGjurJseXR1uJNgjf1qyRUGceZV4+EJNcWktJeQVx2UnnWkLJvHBk
75G24AGuyXpjh6wc/vldhagpiVeioMXsyVpciBAUS2eIOvda1MV2UEad3apAWLNkK529sh9Jnch4
G+hiZ4rxy3GVWp/12uhJZ6uvd57uP8HXEWmfpO4fSfAfhf58e2usPByJH+kpQlOYziUirkt7fWXE
SZaAmpBJqJXdpyn/rWSNkyG1q2n7IRcOpve9zeOTFVunzhuOG/ZXvDnxK4lcLlsi5uWVERlNopt+
yflLf46R/3mUzUOZivdCoz8UhmKPwJDiSjkSOR0iSfyGnrvj6919mZ8NQ3gND8GpeKHj/PZnXfd4
4naZk5lNC/U01v9yWtqkS8vSIHmQN9VOSbCpPlfmGRHixPwaoW1I6t+kUBX/ai3bp3WiAqadvHbF
ZNfir7BX4Ygsdp619WFrDoQPA+QLtBAV6OV6IUOt+UDGmC8eL2Pl25E/7qKwsA2j3c888aMKwUsy
HutW3VirFTeCTB3wG2I+wvIl1lAq+0RtzF4+ty2q9J3QQdmsCFtVjrXjRkMWpFCQvcxNpJcz3/ea
lAFfks9q+Tb00U5D5L4CCgCN9/72Iq+4kPn3AYaDDbv2xXWEcruppPI5Q8QyTv0daBeofnw7hHyn
MP+VNaJkE8lri8fu5bhSf1DgO2Hh0sg0DqXGs8anFfYwDIJpD6Qsfgt9kP19JGHoPD3gPgRARKr5
0mio63FgGKMMqOJNy4wd8GhkwR/7pj3q2VbW55rig0PDks3h8/zeWVKRqFXQNr6ny2dJmPY5xNot
HDK6r+wncdxBpOB4enGnh09++M0qooe2/1lId70CBcnYbxzgtV1EYgRqAt7fNJ8uZnvQe6mc5Ek+
m+O9VX/uu0+R8XHM7m7voFUrKikLgyZ8bpzF9ErdaBlDI8hnMUqepW54VKo0P2pm892z9C2wyjXm
nemdO5ug3KMucdWyNepRmsd4rHNak/mujsjagAg/aHX8MIj1Rz98ybofhbVvWlTELHEvJ80uSQ3+
39gZ5Van5srYOaHq/JoQSQ0oi4tjyvoBHt5EPefp0RqQhqKfQxs+wWN1e46vm0fAib03tJhk39OU
LEHP/pyrrtCDUPHj3dgKiFkOJyWLP47mC7wmFToFsrUH/PiW1sIG2fF8xS+eHJC4EGhwL/O6WT48
I6ObCugU1POUef4+bPLuzosq0UG/3j/cHu6Kk31vagkelao4FMtoUM9pLp6EIfkUw6J428Tays29
KeD9gG/y7lw4BRVW1DRU1bOYNdpLLVPiTftcuB+GsT+o21WANXssIZkkXoX0ly7sZSn6hz2n59yN
2b7Smp1uvBaauvObjULX2ty9NzR/yLsIVGrFOMIfMHclDDFZaPfmRri0thE46mAl8XA0Ecxf8M6C
2VZJN8i1dqYYVAbPlgFsegO4tHbMKQD818ZiusaxLgwxrTQMDPuxcIL63hJiV/LqwyjeFzJY4ql4
spJdOzxbWvfQVh+K9rUXDxVNL3+/U95/ymJCxdHswhT0BDdkss/l2pknNbSKvbV1669OLJcUgbxK
BmuZsh+1euTNyMQmCVxgGURQr3K0kZddi3VJZM8U6dRI4KZYuCxLL0sIAAzt7KVNktixVBNnFhqp
TaPqdrmn+CdZ6l46NTUS0O7hveLRkpK3RnEy1WCrzWDtWFDt4xBSf5uFXi/3kmZlSp51nnYe2mPW
ul190l43N+yWkcU9CHOdN5bQHZ5zWbWNyfWC58SLnH+3fu8Gs0hZhC0YO7GztHMVF3Ya/aPCmNgJ
G9HM6iZ5Z2SRxCKTloZxxYzp6VEe7sLgpYs3npVrLuT9oiwOeN76mR9UjIO5qtUfvblFobO2IKw4
9OtwRdOtvLjNPAuIjWhV+jmwflTSBBz066S0vFp///XRpZDyx71DnElq+HJ3eZBldaGaYSeAuqrO
MlTELa/a53FYoq1Sbo1rLbkzZ0upRdHqCZJvsQOMom6qCIWacy9+levYVo0no3ezOntKUITXIcON
R/051I+RbqeacWc2990rslBhu8+2SJ5XJtmCgvtPdILSyzJF2Kr5FGVwvp09Xm9p/iJUHspFaL1s
9XqsbJcLQ4vj1VatWRB1s110VBdCNInyvw892CgkbcAQkWlfltBjCvji5M3rKCPMHJFWB3PmvfyL
zfLOyGLXazOeNPBL/VwhV2ycjNSFOqX/6+5yyITB1JCxpSoOImVhBYbkxvSKVp+PL2V6m/MLd/nG
lbVWsgIEwCtEpOICpHt+9b27oruiCbSRXMe5TKLx1GveqwB/2a4rAXsZSSbCoW9BM8hrqbiXOtM8
xlMM2TiYrC1xzhV3xbsSEQnQMICyjcURVEDrjnmXGGfJejU0ZIb0Q7lZKFs1QjIcCKQ4ExjNf383
3DHsh740GoOU+z18T4rsevXz3+8OGg7+18RyHK1fxFKOCUshwxZI39riS5vQ+yJtQNjXju17Q4ul
C6RgoJmmNM5K9TUOzN3UvfrtuWu3ysBbdpZxgODR1dG22Knvp177mPrjUxGGvzpxIyDdWpyFs9cy
M+kqLzfY8bS2DnYdmHYQ/L69PBtGlnFE2PeJJ+WFcY5ESs20H3fhQ+rtbhuZp+TyBUTukwIwDyBK
OGzny21mtI2nJ6NFWtLQxD1+T3b0eFT2VT5ZTkjXRhD6wV1gNlv50IWHncWQ6QaZEcSU7OHYWFwr
gZ7IMXtCdrPCiEGtefnBD5ppY3jrVgyR9wmuiUTJ5fDEuPZaI65kt+6b4SiH+m89CzflDxYr9Z+x
wJo3W6AdXl7s7yGOprZRW0ReKiA5dtVE03MmVuOzCnxnj+IjOrWptvcL9AEKr45PQp70djSADQwG
JL1w0cpDQW+qjTDVFmhm+e74P18HJY5JAscC6HY5B2Y4TFUp97IbwAhbGbItB9Yx1q37Xsp2aeJ6
WvqtDVu3ps3BPGalQd7zrUqPJoqhubERqy9yc38+BsgBGw0hOiqxi5MjCGKUwmOHppHvtPU3C1qk
Kj96I9LX8YaptbWHkgIgNzcsVZnFuAN/0mqg+ZJbC1p7B6kWVA3xUGw86/6037w7QX9GRF5s7nkj
CQjr1OX0JllVpF3rs8XSRL7LJ1m9672gu9MGpjc0M/FlQgRxl5v+59xjnbWgF48kx+5VL/4E5UB7
35r9QDcu7Y5SU5aHQZ58p+o7+gj4ZTuqvNqGgkbYmU0iH8beg0DKo/Bvmrmws5RJv+u0QrOzrJR2
NP28aUqc3ged5DGt4pe6HdRD3KbB/q8cx59hAx6C9YXIkPLi4vyWRh53/aTKbulFwV1rip6rFkX8
Qw3qr33amXe6VJm7IamUDbe48Fj/MWzQwUIten5hLXZQEFtK3viW7E6Cfqi84ikLskNRVx8McbxT
fHj+EmmjwLm2k4glyAcifEYEsnifCGFbDYGaKG5Axtn2w4ehhqbt9nwu45s/4wKJSpKIDIRE29Hl
PiohwMdVc8+32XGsD+UxeKu/WnQAejZi3983NVWX+bcrg4tRNY0otbKHwUgZbD/dS98FSPS+6R/p
8Ve++c++smt5JR82xjn/7PK8WNSkoWebA8ZlBlctYkOqOoMytPfcBbvkA7RNp049oGkiPWlHevWe
aYHYMLq2gpAbEKgSDUv4wsvJrTMV4nwKBm7dtg6I/CjcAanRxM+wDA8P9HnCnpm/RfTMJ9FvOuY2
zM/XzNWYuX14uQDvIqC7ND/kHsJjvSe7ArTvxzRSq89eUhqTo5qEd2le9IdO1Kf9ZEr1j8qfWzV9
I3/IfdXc0dbzMRMkONOkJt73YVad6mr4ePsL124w+oPRh1IAeODHLj8wtATaUoVIcaXCnF7ytG73
sgJgJVfofr1tau38/tfUVQNfPI6ZpSS+4k7KXke2Q1fvLdmz2yS/Jyg4yfnW2s8H52ry/3dsdIVd
jq3neVrJMWNr1eJhLLvHMRUPCBw80WV4iJA/BRIhKQnwgNEJ+tKpsm//YsRzCR1ydPKzy6cehUjQ
lkqooCpr5nZT1l8KUdzJxvRPoYPijSb/mIVb5Ctr177BGxnpKoJemOsX95IueoPgR8hchspDPJhH
T/MddZSfrOln89k/l42yU4ZH3yhcahK7iQ8pjf44QuC0ffxWthfnnUt45meBR2kRIHm+5WXBhKio
kaaHUPvk1YJbhroT7pPuaWxFWy7EB7H44Ot3VfqiZ96zb/5DcX7j6lgJPog6IYtiDWi9X/YYBIZf
J4raS66XP7HSuB8PpBECQv6v2Aq39t3KoccajbAAfvA71vz3dy84MGBlX3izViX8W5o0HNJsPJpF
/LlHuUPuSUIWu7BJaKJrETp0DcMH1eefh6p+DrNmL2xKta9dMUgp/QdcJc+1pssv6kY9SHMBQUn6
X94m+TVQPdtL0o9Wl+61MbGrwfRtyx/uG+WznEkbXnBt9mG5mwWIZ2TcUq6hjXUdtgfisU4QDun4
INXxPqP3dOzfpC3i/DkIWJx58lX/1xbYuMuRKlXOk6XCllQ/jG9NZveqbX3WT3rzQBH49vFe9gzO
FykiwETWxsx/QGPtpbGIpTeTIpZdVelsaoeOJft28PMcVZ9yIbV73X/Um9EZm8Cpun3pnUc1cW5/
w8r9RuMg8YEESe1MPHr5CRByRbHaWhww32x2tKN6jmUkWzWsZSv6n5FqM2cHKcg5TFncY7I6hKLp
hzzaOohz/O8U1T4pKIjrFVlIJXjIh8rtvF3XxPcimUj6b8t2OhRF8Rt9uKOFB0p6YGj+TxLkzjCl
91IRHLtSvI98deP4XV8zcxCFMAjNeWDpl3ibRC0oScQ1wqJV2/Pq2pf+a9jsa9SavF3oG79uL8CK
OWJR8r/AwGaJqMUeUPRIkKqBRxZoNsvpR6u0K+2uQnEj7OgKaaqRC7zf0ltcieHwptQYLLwrq76M
TCUryHB1NDgmvkW69XvqFU5q7SwtemzbB914i6YfSflT9fdSqqR23GzJff0/vmCG1tJvdM2PZiLf
ilrPKLuoRkdOPcGqW3inVvR+j+b3VPodCNFHv9fuDaH+5YUy93zmdEO3cQavz/s8D3M3A2hY6G7n
8/HO1w5Bkvk0Isiu/koOeg8rhjymhzaSndbS7sr4PG69f1ac6aXJhYuBlcFPu5QHkCa07S6MFaB+
06S8yE3U783RSHcqum4/a7VND1WiJCBYQ9OmZ1S8u731ri/Xyw9Z3DN5ZOohTl12LSESgBsH5fNo
TclBrTrxfNvUigPAlsErZ44UqfwuBq0LCDvnAEXcKlAPkapC5ayGb5G1g2UYOvoPoXXWFFhThn3h
5Y6ew5RiT2+NDnXKh3Q4mMMPY9YScWgH5sFv5+amYOD1rXv5hYvZ8P0gbqpGRuA3936qiHL6zUGx
OrSpbfgAHorkI8ihQyh+RkswTU+Ef770FPLOaqX97claQrrwlpefsrhupwq80MRkuq3hGB+78SCJ
DlrKfUf3tZMi8BVtpCWXXAT/sWjNwKA/jaHKYnmCIrEaoICyKyo1rE39B723p/5UFaYdadK9bP4s
Izh68yOYd1SkD5X0aQzLYxMYhKWH0Xfb2DH9ja9actv8+SoiLgCdcxaGqsnl4SzlosxpelR4fHXJ
J3kM633md6ihjdNj5SnCh0mLQruBHOMl6moLB5aJe7+RoE2jXgsJyFfSlLB7QMXolHmQ7ELL7O4C
q/7GP3Itns3PQGS/SI0RPzSUAs55LKf0xSXtbgCK5qhTOt53bS39C6cDCgkdWzp9oVxe3Ibzla93
dIHMKZC+s8kPjudcsiD0VnPByU39WbF8dHZzUbJsOq62BBDX7hzYSLHNw5YU6mJ/zcIPsjJhX+/U
XVk5gaLbZhHaQYYkJnqrVupvhHBLEYh5KWmqmTvCWU6SEYs4QzcEwyuDTHFTvW3trBOrj0Nn5rs2
TIIfANHGk6J26FCFdZzdaTks38WknPxYqu7kJBzpTfCtb33RSI4PR+0vC0InO0vK4CSUnrJx/lY8
AVc/WRtUK9g7S05BlOKTqJQ6xRX96Viqcge+t5VBV8StI4de/9fpRnoI2N3QE8MuSJR9ucuzoZOi
tunAMjVfZLj+8vLvtxsOA8FtSBxmzM1iubvQr1Q/6VXXy2o7ystdaSIpQdUt9BzoD+6S2N6CSM8/
eRlGz1Ijc0vdrMsHyudyTHmad0bRRKo7QdFxlypi9Ji0lYIorCk5YhtFe8p+xeHv/SZXuUyDp0Hy
lhrBpVUdJ9aoSai51ZR/0X31vlSCT15o3U1t+6HsXN8fjvUUPqjeFtBo5UTxThXJGcOSwZFebO/B
yqxS60zVtSrZum9UJF0ierSBxQz6IYwFmFmRUP1VwbS1sbizD1zM9Hyt0hwyY955Kl+O2TP01vR4
sbrobdoxMvRB+VaNG9f39SsBIiNeKXCMzdnMP/pI76Iks5BIRFHHcONKQD9uhNHPEsqt7ru1SVTQ
LoX9n00DVczlUIZUyKNo1DRXbDq3VxXHCL4N3n3gB/ti9EjVTh83Nsw8OcvJ401JXo23JSigRfTX
CZLeNoWpuYO/81/mIgt+R7QhwG9Gu0yd6p/f6RZ3wMrRIAKixX7u/pvfGJej5Fao6TBJddcKX7MU
qpFjOHXH0U+dLB42agxrtkhdgp+apcgptF/aQnTJbyki6a7RovitC3uplBzLFI5KlsLi8mVjOud7
azGdf+I72slIRtOJemmulepSaODcdhvhUZ0etGafhcc8V2BJjKnamifK7iBWndtmr7cNZUhmFJV1
gDpkiC+tVqUZUuD3DDf1+r2fSZ3TabwXLB1e76Hf6UoKvKkatmCo12cCszMxA2ETxHtL3sLaCqac
96rpyhXq0YUU3VVx5N/fHtsSQc29eWll4VhGQZXFXM0gsC6DL4of25MUvnAId56ZH5Ta25VC+dx/
VuibsgK3hsyvC352UbgvthozrvcSX4JPJyMF6QU58ctpNoQyEkRY7t2iFPdp+EjKuxhbG+wEZciN
JZ0d9eVGurS1KNV4Vl12OneFmwXR82SCc/H0vQIDXTJtOZ2VYHu2NcNf53uDvNvluJKhV0utQpJc
mqdU6MJvYVwP6FCiCdn6VexkeSU/+KmORB+UFo96Gfefb6/y2lZSCMPIbiFJCqbn8hOGOB+9rq9N
Vwg60xabpreVQt3q1lgd6Yw9gYmBG5nU06WZuvdVccpa0/Wjj0NR2EGq2YnyIS0zOnTTY+SVeD6T
3pEft4e3tpokfUimkW+4VpKRaS9rC58Zzsu0BF8xDGeIsB+NYIBsV++3miXXzNFXSF8FfeqkDBde
KBZqK+viyfxzIwrCh776Jwx4vEhbSZS1ZXtvaHH1WoOSj2U5ooOcFsD2zpG5pcGzZWGxYloYji2Y
IRP5M1e23sYthp4110lZCaohaqKAEGb77+71oe0rVWhE0x2EyfZ+duf2gzJBDHkAjH17D1znWWYi
qBm3z0bg2lssSpbGWjq0gula+Vcvs4mkW3+XjHsHQbxe24ANrU0bW5xIDO9JoXnhPkKzYtLoInPT
2GscNfcqp5DKLYqV68hrZihUiXMhtJsZmy4nD00O5D6q2nAz4TWnxX1EUDcZN4ayZWQxb0VseTDT
NIYbyQHM5qJdSI//30aWG1lpsxmHx0gS35GLJ0B0u3ALwLEyEkItXoDsNl70S7iDJfF0l8dAdMfQ
vwOh5IZl7JRqtbHRVrb0H452Onx48lyFqpVMv1gopKKrh+EObO2Hwj/F6q5K1M9TgiJ6PWzgMVfc
Dcx/dN9BczXD9BdR65hN6YTHFt3COOraJ8PJlVk1ZSMXsjZ7c0+kTvIM1unl0yYT/aEd00l0iZ27
OzNMdrGQGQfwcfbtg7pmCNgLxCv0X5KxW1yHhi+IYiMzf5GW/1NBCp8F1nNX9cd/YWYm2kTXbX64
LDwPBU9dzj3MKDGc5MZjEH1stdfbNta2AvcORGew7fGgX9gIihiBB6sW3bRsbNRPsq7bd8WvLvs8
M3tsDGglPMKxIT4yc0ASIi22QcajyKQOKrr+U+M9NmW+K3WdZN3DluLBinODvI/q4Ox2yKfM+/Gd
z45kfxJpkhVdQf+uer/7/K/TEbAFv/v9eaDvfr+W5FgNen5/Gp/M/Nu/+33irDkhRNi+TH4pgxQl
egmysjXLGqcZxXZsVXe3l35tF5PfmrnLafZDTu9yEKWWBlVBdzByF78S1AIH0BtSthHXrC75OyML
3+xpkgCcR2YkXbi3vO4D+9jXgm+K+E/eb2XQ1tzM+xEtfLRc+37cNaLoNl19VORvGYwnsR7vNGFj
I6+dGlw0be3aLOZhLvaXMuoqZEgYAoqf2179NkwvKib1Q7qVu1jdyngZbgWSu+KS/sFrfB6utYWv
rqkITraO/O3tfbA2axosfRA38lIjv3a5D1StlxAhZzNnafpNbtQXcSwf0KhM/C1s96olPDS5TcBJ
+IBLS4GgTUZA4dPVlUOq2lrJc9TON7V811Zn9s6U46HhojB1acYEOxekRD6uRpt5+9RIe4EcsdQh
dgRmvd+izV87R1TDwX7ytob6cuHVCog/coUUgmt4woeISjX/ho6Rr7dXadmHNb9yZ0Avtw2hIfiC
hadOI2BEmhHOFf7yMfMhHom1Eb1d89BoD7rV2k3o21LVvjS5fxqQvNtUflybV2T6LHhkQBaR9L2c
V0/2rbCSYskdm8ZW27fcfLZiTI3HSt/lyfn2gLesLTbLpBc6BDIpCNM0sCu12Ne+SPuDgQjkYRLG
fdkoWzILa86KlAw04XNmBijb5QDFLE4qqdEIU7yjGiI32XdH2foF/YrTqcP3vx8fzJU8qP/QpS7J
tOlXjTs1BkLUFyzjYLktORhz5iUobTCYtgYo/bbF1eHNFKAzHB3A1CLk1yNfkYacjQpxqi2nMUwc
pa2kd2SdCTK3UBNrxwLILh6Si5JodrF+ph5NlApryS3Cl0J/gGpE26IzWSkTE068s7E46ekU5pYW
U6caiPzBe3H8VLjIPvWStBtVGWGsO+phXfijaf/FXM6xH/GMhszJ8obmRm3luq+kOY2HNh/8wD96
VFAh1iLcPNxet7WZhPifBgKyA/PD8HJbSkGntKOPLQS2kcbR3hAKd5r6L/nx/jgYoA4kB2WIja6C
prn/boyllqJfflZaG74m1Dm2yK7WrgA2A5VKUM0kBOc9+i5yIg9ZCgSiktvDctXHR18Y7cp8noaN
N+HKtYlY4MzdRTIeSoPFXs9Q2hPU+S0wQLZmD5Tr7uS83qJqXRnN7CbmZBEZI1o8LkczqdI45OhE
uGabDntfUeu9Mkk25Jw73yyEDY+4sg9425BcRBl1Zlle7Pa8zzUl6Iml1OhjZDxO9UsxHf96q2Fi
JnvECVJmWBxajwdT67Xc0AlwspkQ7zEb6w4K2HpjfdbH8l9Di7EMqFcVJYN19eJ3G7pFcB61jSB9
1QSVmDlpqBLeLi7Mhpq3HM5jGacMks8H7i8725qw1X0G4x3EK5QPwOhc7oBUCIUw6APJVSSveUzp
obunavr59qqsbjOe6VQMcAP0E10a6elv0WKpkNwESqpd4Wkwqamad9dMQf0ztIDW3ra35lfnaNOk
refPI2phcKqtXsvbTHLFqWzve4QTd6pWRg6pHpFckRDsjTDVjlJcstG7iLYKSS52iFltIaDWRj7n
m0UyY9DbLLd8Y4XEPEJEyJFHti8/1pb31mVIsrQvG0Oeg5dFOp2nAzI6oCfBlWqL4Ebu0TfNxlJy
p0N1muqHBtnLxD7GnwgZt8Q7ZrdwZWt+mc5FbfAki505UDrojB5bIL9srbjzRgKMWLKNojio6uvt
ka3EUTOiAPQijdMyBdjLzVP4/QjRCWuZp26auYIJJFf/Z2qLnam8tVtcD+vWKG7h3WWwgfPf3/l3
iZJ1GVQMreIGTvcDFUlH/VlWO0m3b49rbWtwSf2vpcXJa5oI559iqZuVlb4X6T+91jt69i+8yDsz
y6A36a0wEnqCptr83OmVIwbfUmvDsc+futwP720svK4/9H1cd/N+sM1jXhxbY//UTE77s082RrO2
8wg50bqlvZ1DtVgexH3KDm4UQgmlkHdmPWV71Qire0LU1snSwv8wNcHWLXk1PDCSRJtgZ8HSUA9c
bPc6jEQjAgPhytNky55/3/vdl6Y9DJZ136mFHU4/+zh4u709rrw/aabZLRNjAJkDpH+5EcUqVLuq
kwVXSPMPQnkfiemLpdUbzAfX9aLZDFjYGTkyPziXT4akSAULfTA3ScudZH3Sf6oIe9InReudf2jD
8n7INpKpKyPjKqCQS8MSbTXL9zpk0jQ1qGJwgn3Ljupj00221W9syS0jixtgxPl3ZSwHJ8RhgnAP
e5BifvnrFboYx2LqPK+TlVTDRKDXtk6WjhNcbIQZV9fz/FB+N1eLrSeUFo+6fgxO+kN2qP76zuDX
AZXMytHEYxRRLvdYFyb8vMFK9NkTOX1b+2wZX5Ph4A8PTf7bT0fH7P5+W/MIAKBELYpUw7LxpNSh
GmrSKTiNPehnq7Lp8HWGbsNNXPnWeWDklea+Ej5cXPjW3g8oBTV6cCLGdgQxBvNR21L6MHa/b++B
K390aWj5jBIzUxdqGY7sLvJ4/H5Ow5OnH2k8dMQthNf1jiYTNNOXk3hiTFeXLuy3uV5p6Snk2JRU
8BI46/76tuCH3xuZP+Ld9dfVKgmSCSNC4D2IFhaE+pCmf304sUI37BzWQka1LAx4I4SaXaSmp8n8
pg41pMEP2VaD/DWqYh7KOyOLoTRdEJMuVNKTATNpkPb7LjV2VRF/gd/o0YpSye69ypZb9G9HUIhK
RYthUZ7AKTpDVdCMtJW+WFtAfX7/qsqccl1mQoOgyYcuC8OTBXulZlCmOpZbLe0bNpbEtuo0qhGM
CuFpsP6pRMuZz3DZbuWpt6ws7ns1Dqy8rhhJpb9qNdQ/0sdW3pLJ2TKy8OB9Vo9FOBux/JdQLBwJ
dQst9Dcc7JLzE+wiSXCgEmB8OFzkBi93fC2HMOWmYnqqO8ihzOBu9Hw7Vm0AE2YbP4ptsc/b3IYZ
4CTln0P9l5JUh65OwWujKpz8YvPcibV6L8PGOVV/yWg4fx0MHIBGACDxsF2upyUGfQGOKz8Vag10
GNGOQyvpqRM2ab0flTY83vZn1/fNpb3Fyhpx4UuxEeSnEviROkFGu6XBt2Vhsaxx0gYTup75aYgh
CNJ/hVvvheto7XIIi2u5E70x0DSGQD2zayHnibAj/JLgucn1HWnRvT5sXKRbY1rc0nUc86Qskvyk
5BoKdIgDixvrsnIYLvbB/Pd3ftnq8ypvvSg/tdIRiUt30h5QW99AEq4aMXg+zlyzCC0tlmbUwsBP
hiI/jdRUHAq3X7oCH+Jl1a+/32Xz/c8TnQNHVf1yNJAd5jS4lvkpDSYto2c+VJ/oDtsCQ11HAbwU
CG0oEULni6FLMyjmer1A6/ApfVGQzDW/9DW9lv2GB1mzQpABzcFM3wwz9aWVukmsNiSqOcXCPi3E
c5mLv9X6Hsz6FhhlZZuxMrTNGcRsJljdS0tZTyNyp2f5yZqy3PWQwjpYYf12e21WNsFc7oRqmAoC
4JrF2oh0iBRqquanSPTr+0Gq/O8CjLx2Q/puy8WvTd17W4up681YJjWMrXB6FcvqXtO+DtzJaiZt
JYSusiM8GsnYzmkYokLKd5dT13QjmZNO54QawiEhInCmuD0WVeUoSrLrxNTJS/9DEuj3dfN8e0JX
/NGF6cWEklRKZ2YIThVVcZu9L+8SQtEg3zfJTyuClEpITm0Ice5tu6uTiwIXjeoEi5B8Xw5Zir1a
iqs8P9X2YJ4TEQ6iu011ytXd8l8jy1cqBBFwiXScZLE3d17x2kaQHWUGiiq3B7O29UmVkNanNZj8
/mISwYnC/NaO7MoGOV8F8v7dmJRbHKnX0fycQoM8ZG4NmdXXL6dMNistVj2/IHqiLiik7mC0T6ph
/Ahpa7UtVd54fa/OHs0g7EeUq2AIurSn5K2aIRKSn8wwz/bxOOV7AcmOQy5u8k6uTSCaZHMRRoeG
ZukL67jV9EqJi5NVesdarml79bQWjMztdVobEbAinAcQVHoklpuulVK+IC9OtfkM3+Au4CVUp1uk
yCuDIXkwQ7/ASeHfF+vUhIk5KWVTnFTxCOcnFv5F3EVihJAQjQwoXZZXYdBEAqrkXXmKw+LZzBM3
D6Zfqhz80rItBYXrKYNZgyYaXgaQnlC9vdwEbZLGmYS44SmKvgn5Z14FqnH+21W5NLG4CJu07dsu
j9ITxb4BzWOaLKTs9baNazeHDfodSNQCNGULXA4DdUmvqyCrPiVdee/pbhm8lv2j6b8oyVGEn0bc
2GnXZ/XS3mLadA89N1HGnkW+QnwcnTiDSPVetHa3x7W2PERDSPaQUycVM//9XeQlx/xHBj89FbVl
Z77uJuGjCjnD31ohHEKShHwYTDAYurRiRrmvC9mQnoZB3Q8jbLTZbjOZdL1EGEGgx4JqgzbQZSq4
LHGepc7jvi8nJx8MW+3pNeh+h8Hg0GyZH+s82RjX9SV0aXLht5tRbowWat1TpAmO1L8ZoPTYEJuM
t9erhB0oM0mVku6hCe5y/gAWhfogytjp1X1Kh5QF08AmhnZlNCAPZjt/aCqu+IoLLqFYN9KTXCSO
4Um8ylKSBuLHzaWa1/sioz576XeWFn50nFKxaDQsWe3ncHi0+i3WoWsDILL+h7Qr221cV7ZfJEDz
8CpZtuM4ncjp9JAXotODRM2iqPHr72L2uadtWrCQfYCNRgMb6DKpYrFYtWot6IYhOUA/DlDMyw3T
XUVDQWki902xLzOQTNM1eN71ZolxJAH+RO4F8Kd0uWVlYmh1W3n3SsfCTPkSFzOGu8tDqdcroeCa
zUZgsQBeAncLBpLw/LtczDRrNTOMhgBG8avkG0/9gobHFjKkPkRolFnf98oBw86KO73VqCTU/Biz
O4PT0FoboLn2Q0GujuImULyApsuTenXqdbPRz6A7m9zhWDt9DiUjtAmYpxb72yHj+jSDV07QZKE/
DKSlJ4WMhKWAvmacoBXCd7WLQkRGAzspf+igOzWKaYdB54jpX29bXVggNlr0JUCpDuiwFHYH0Ku1
eNko97XRb3TjSOOXEvJNt41cx3Y8CjEUjpQI9zw6f5ffc6w8wxi4UB40ydaDwBwiYjx52yl57Ywf
t20tLAjOieaHwAxcaw66FmuMuo/pETyNb7nzCsGkrLS+3DaycNoQNHA94l7E+KZMbGjoMWK7l8VH
r6beJgfiB0O5SFxuW1nYNihs4Q5G5xL+IMd3Pe+aeUJBGgi7BzCxfDLaT6kZaUV/MKe326ZExnAZ
n/DSRVcbpOoaJh1lHQi9SEBYQxQU59x+U4CsHgVpYrRbsIkGef2nsVcK+tdfCfYwSC++kuBylzKY
LkGaPCcePUIIem8m89GqlXsP5Bm3lyXvoKhIoySBSW1ByIW/XjoeNcfZoVmHwiYt+vumVRq0jYpy
q1YK8mVwhQYpduODZReM26HYgqkCYH3wpyEVrIo0zk28PNNjWx4U7UW0kfif2+uS/Q8mMP+KuSyQ
IwMXI1+PLaFOqWc0OyYORnKqMX6OrWJtNPt68yCeLviF4OggDpZbO3RwUy+beHYkgK25wFMQRw+n
fvhZgaUwHdaQWLJLiDUBRATKMACkoHcjBQnaG6Vqgbvt6LQoy6Y+CpbU+X573+QY+27DRc0AdSS4
utxHcjqXpswbs2NZ1gGUG32A5aGxCf4Cf+w+F8zv2evHLWKaF/cHUk082CRnmAudFrWb5ceaaT9Z
R+entDKHR9eGjnPTsvQuIfa0G5uh3WVNu8bCJR9rsV5cJWBxQskCLCGS/6sjiGkZZG2OpgfOipS7
+7qzvkH+adMN486YD6uJztIOAxdoiz0GcEvWSR0ZN6kOerGjO+vtBlO+RkAGvjXVxvFzJUsDKzeq
sGAqgcBA366c96vMAQvG2xt4ZIQx1O9kxKzSKZ07Wnl5nDsXCSpt2A7ypn1gJqjkOu1Q71ReN2Gm
191eq70UXJhj6t2V49gZfmmXUwgd9P5UcZLf04JVp7xQ6UoBaeHwYiYfpOhIawUOTIp9fWyRtICM
1HHMnSzMFZO95pbCVmoRV1xN71sBQBu+Aqh7dHn6CNRhpas1bn4kL1X9J30ExrHa2Z9BvkgeMj2o
x6D+bSj72+6+EDMElF6IKeEhjzGOy4DrGcTVZw2fv9b+sP538klXDsVz+nLbyoJbX1iRUlGzc6oC
PZ78mJX3cev3We1rzmdwYDVW7qtr1D62dDf+s5F/1yQdYcvgTlynRn6EFv0YDDqLwVcD/mySG3MY
tzze3F7dQiAEPgSUH0IKHk9U6dD2cZYJzp/8OFVgaMR9fyjMlet36TNhWWB3Elwp+NcuP5OVZ12L
E5Qfq65OAktNvQc8hBKIgufOU6Xns1+zdOVaXPpoAKYgGCKVRsVbsomqEeVZAX/syNMUev7sa/PP
pPmT/r69fQsRSEcMEAkTSosYubpc2+QmjeowPL2h2YxB0jg2T7Zttw81KZtwGhTrDiXW5NNUKW9A
yq61wxatg38TAwk4BrbMmaNkmEgHFU5xbMZsm+TD5NfNd6cBJpuFvcKe5zZ5LbMVj1nyUCTXqDl6
KI9h7ONyyYM5NMCu2qg2kMwX/c4xiQh7XhO/W3JM3NDovyCZB7Wm+P9npZOSWtwZGMzk/NCCgMaI
H+q1Nv+SZ2Jc8r15iylDGUowGFY3TKqwQX1nD8DCqAUO84dqJVC9j6ecZ7ziVEMNDPAv8S4BYvpy
MbSPzcEr6vI41U+UUpSC1AC022kbGaqvluDYq7ZFBxzBKyPcV+rHytsQxQuZHftDmvoJMQCs5g6G
oeljO3zTkj3pk0M9r72Gl3b9/IeKHTvb9a7Gz+/TtjwaIM5Fk9qfje2cFeHtU3PtQnjMgOvJEdNQ
wDNIp0btmmmYMmDD9P4lOxl4Z89avgcd+dq1dL0cFOQFcSVwrWA4kcMAbzogGGu1PI5FBXmm3le0
t6ZLfXWuoFfaBxakhEuevGjZs6sqeNtnQKRCmrOztony6/aiF9IF1wOiCONDBqrCVwL1EGmdnckm
wOCwbVeG5FPu7fj8ixYHJAjbhA/7YtbBk23cu+Ov2qJRY7Bgsv8MdHv7l1zBFnBsL36JtP+z3dSK
ruCX2M7GnEKgnB67sN/22/wueXIP/Z1xqno/6/0239bVpznzV3W/r7CD8m+QrtXaAAYEfNQoK2++
DWESZKHffeOf1o7eOzDm8uhdrlW6UCnjilJwDzEy7EJt2x/5nRlqn71tdcBdd8giepjv+3u+d8In
MMZulR2Ygnc4W7v48c++eGY+RqH2/a7alCEYhrfOSji9vqnw+/DewVkQ7zdbinPNyNIG5Kflscky
ts2MGeffdVig5V23U63UCNvEJmFZ8rU30MIphGVRI9HxZoB6zeVZN+Y8tfU0LY/ZrPi83jUdVGD9
lt/d9rYlM2Bs0tF6BpAWRc5LM4WCtEAdm/KoWlBQGzsoRZjVA8uTgK6VY5b20hYCVoD3YvTlncTw
LHp5iOUutMlx3BkI+iwARLv+aJB7sKcBg9N8t9a0vxbyXsxBIXsS/LiYT5AnIGY3nwCbSspj3txZ
arNVht8OFpa+EgyuEw1D5DmYYeOjBdXSlYH/qzkFcYLObMsVGwxAEg4kbHlk808v2bUaitbx97zh
G8haQ+y4G39W/TbuVl4Uq3al6EHmOs3SCnahFbl1Bg9KZE9VcqcdPPhRZQRzB87H6bWCHshtT1qK
5i7mIERp28TSpcwj1au57CeGo6KwNEiyMkXzHTUjra3W+mpLnoSWrKA+QWp1Jd+ZmNOAIUmzPFIL
1L5ekii7Dsw4vkOGeVt5PA1T2+lAQVg2K8flPWWUA9aZaVmcZyiaOQd2vTzGthUYmfni2a982Gpe
uu1Nfqdx2wfscAa35rMHjdwmHMYD1b+OLH8gNttN/AnF+b3+ZDd4Zd7+AFdjuMLlzn+b9OkdkxoO
uEbw6b2D7mxabR8nGE0R/F3beHrywhFvFlxfXnDb8Huj7HpTxDQbqCcg4iIZHmzeeE2JTSlOKKTc
PYL3nHyxq+A387UAlRWfB3mo+7X/9TsUToJsg9GSoA7oNt6Kv2cb5FMhCW//quv0G7uB2hFK6AII
bUmRjTNuQ2ZzQAAtdx2tgmp6nIttlZe7xG9Sz2fzGjXc9QnAdKD4CECnouQnd8ih3zLqHRjbjmk+
W77D4nviqbGvJM3+9tKug/a5IZTsL4N2yoxWNzMOKF/v3pPM+RqDwouZbsDUlU008S9dfllhSUCT
Baktht4uLUGWaEAVBeAMr0veUF3qgj4vkpVLdsFxL61I/tN2dpdwuweaC/JxisYDvf7tNU2AF10w
VbOfWCzUOggaKCGkFFq/tsyV2tzipxNCduBzxzTX+y88u5ssc5iVUeyo472gUMu0B1V/uf3RroMW
Fol5Y8QrAxUE+aaljduWRB2q4xA5/NAEteXPSUC+ZclKHLh+N10aEt/0bC2u3pSpAwz+kXsYhd8o
9a63t9Znla0c+0U77+ddVLixoks7U2aYTdqp2DNu4TR91dJnr+0Cyg4uyG9vb96ix5/ZEt/vbE0J
4Y1bx7DFwQhkhJOWBHETrhZDrmMGtu7MjPgZZ2bSjikmcUcAupwgtiGBvQXmKQ4HSBuHo769vaa1
/ZNec27ssqKYtOpo0z9ukqIwecpR/1PsVXKbtWVJV/PUZUVZ5zqgXF2FCa7yIXVG5usQoNSBcO7L
LZm0xwlquf/bAsXPOtvNdoBGVm5jgWw2H3Ji7p2031jDHjUK3zFWsJrLa0TQdSDojcEq6dO12hgD
M23B2PiH0F+Wzn2r8OGMWkED52nUhhWXXP58fw1Kn6+cAfWYGmyqZr2lxG/dJmjviPlon27v4nJ0
BKXq/69M+np2j9QqAVndMaXH7ouluJ8nHg7p68T63TzsPeTtXtbd4Z2OsagVH30fPbm6AM6MS98Q
nLy5hjd4fQRcvfRpDSFYxcpQyWeAWvqxPX1ztAnNCuAunTDNPBBYGg39Smw73dhFWh5croDWUwF7
98q2iKvn6pfZYFvEKwlVBFP64EXs9QoZgLArPtH7JlAcX3nJnrpnvfDntaR60ZaY0xYyUgAhSKHO
MorWoxOuh8TdUfObUfkGGQP7uR0CDnVciAq79e7frA9fHXOxIIrBm+ny9Hg5bpHWQizikAm3QuJ9
65tn3d3ZxkkZXuL599is3FBiFfKOgtkNgGqUDjEyJl3Dtaa1pC8QZOe6fEo874FrU3h7VUunFP0v
4DlEzfmKL2JQc5AWli582dlzhIGhuE+6IRjUp4LkfsJfG3Ol1ixuhrNFgU7aRlqK+h6e8egnyoua
DdDBg27ciJjJgyR9dDLdH8Yvt5cl3e3vRtBDxBCzqCQiD778VkY6Gg4xmRG5ww/Hi+ahBfL9mJE7
jtmkSl1xfSny/McaJkfEgDHqc1LkUVvWQEdtNKJspgoqkDTUu7wNTepsamu4n3m/UqkTR0neQ2gn
if/AT4fRu8vleeMIylpA1KNhDNMuQt0X5O0HUO6sZBSSA/6zME9wqKM6gJqHFOmMONbyCgRDEUuN
LsCzHjznsbZWl19ezV8rUkir6QDZAQx4RglUFq12l2jcH+PGX8WULbkeqg8GSv8Qv7ratrwtmjQF
3iUyFTUooHxBK8sn9srFt7ycv1b0y48Tjw3o0jiWg2Go7ZB9YkYPyTjmfxSo8Z+v89eQ5ORKgtJ0
ZcIQvM/vyhOYyl1nJQ9f8gDRIMdJBXwNti4XM08zOgsGDlI7ZuZ9WtD+MTPzD1JOv69E1KHgSqh6
oft6aaXyuiHXZ25Gnffsxo+WWvUnj6i7Wu+fY8VofKqP493tELF0aAE5BtZUoIEhTHtp02jqLu1V
z4hKxkKX/SbKaS4owIzTBkWV7W1jSz5xbkyKEC4Z2zytFfiE/lDT72Z9l7CArLGYLC1JEPWDOhPg
ZuBcLpek9JzPdkXNSB/SL2DLn7000I+aney5rqxcHEu2hPQnJoocyAfLn8zIG9ohBplR8pn2rzZg
oLHxq+B9mK5hXRZcEK4H7ACeg5C8uEIFm/FkumNqRzGZ2d2QA0yb5hn7+HpElAMFLfr/CHXSqQVh
NfjQ4gwy32Wn+25vRb3GggqwA18h6RumIb992CVQ4HVwXYBVFZQw0seyZhN0g2nhRDVO30bRCytw
GsgOkCwLrGlNm2jBAUFQDV44wbAuqsuXrsGzoa2qFtYmbiVF0MdtqqHmi9s/QJnEfbM7FXCQ2ysU
K5BuKYhRofyIS1GU66W43nXUQLkXtxRI6IwYlc7CV8o7sNB9qkj6yGK2csgWwruOKIJERpR7rma2
GnAie0VrGRHRQFNf/SgE1hojz7dXtbiTZ1ak71YafG4aoCYjfd4b4BMpMfI7oP8zf5CqWATFi+VI
25eqY4Z+hm1Emjl320IDHAocW6ipNquStwuHGWEXnVZk1ILMSfKOxhiSqoP0W1RCnNucI2WiT03c
35dG7uf8k2dAxavyG0jJQFf7frIejWGjxAGmnOYiD6ymWSudirVduY4gyVAFXsh413o+e6mWukAh
1cSIZiS9HiTMcj2gnxJ7N5OoxgiKnw3x/uPfFa8JUBmgtgauHem7jk2lZ3ZRW1Fu6L6jlts+ey6m
30m7VjpZcFOw62DmCUmIgWa9iHdna2vLyVG5wuxoUj65SmTSsLdXHvoLPnphQvyEMxPpPNVpa3A7
SuaZ7tzSvsvUrN+QNLd8RJtq5eW9EKHRrQdHEbZPCBNJWxeDQzPVXYJ7p6LxvTfVhW+UpFqJ0Ev7
Jt5eeAihm6G70nlwJ22kvM+sKOYoooNysWdo3MBDb/vBwlkAjkJgQ8UsH55El3vX2kjip760osQM
U7Bz5mXiz0qFLsKLOq4xti74OYwhvwZeVEBtpZ0ryr4DIJVZEfHQM415MPQbzt7K6aXNk62q+0b2
5fbyFi2KZ7OgCHUwCnW5vNoDoY5ZweIU6y9GkmSHrjBeWga0RDtCINHJaXLXT4qymStn2tw2LpYj
HWuQhWBsCTR4KkD7kl+WUxYTCiGfyDa3FvlhbJRA7fZDd0j5yl2wdALQpwVwAp8Ss3HSMhukSURV
OE6zYviF/jp2iZ+TNsjW+JgW3QUdTRdRU+BVxA85O2q2N4y2ORMrUqAgy9Xf3PjhsBPvhu0wrHy6
JVMClyECIlQtbClweC2oSBGi7Ejzswdo6qDgsTaBJeMMxKWDoPTXhvSFuOukuZaVduRCJi8dmpcY
hDse+12VBfAeSdAqkHyKyVNK10L+0hcDqgg9Z+AHQZIklVc6yPTGlTfbUWGXqMQbzkYfSGBx79HV
6J/bfihX0d6XeW5Mcg8eUzaX6QTNLp1UdKdSEDSHhZXXR6fXvJ/aPNh7alAbpLX9oS/m+kFpu+x1
6hV3m2ju3PkEPh4HbaZ7X2//tsV9wGgahEvw59XAfpoM2jC6uR2Rpvo58Vc9hr5bXLwWZE1xR25N
/7MLKM2iZ4tyHZi+Ln0XAiXNP9dENSm+M28UbUNK1IG4EoCZMgHja1e1v/lYbHXtx+1VLl0ZILND
MxATxgK2dmnapOVk15TY0ZCFu3xYuSqW9vD8X5eSeQtDM5qd41/HuMw07bIgn3f5y+0ViJMgxzJc
RkA0Y8pP8DpdroC7czu5ceJEbvUJ7T5/1NFm+fjrG1uDw47nKaKlJSLCWXDJrZznpVo5ESnuK6yl
W2MXXNoowa4qUFYopMrqBHQaY0drGidiSWj1wRTvoYdBu5Vy1dJW4aYR4ogWBlZluW+guKqsnUaw
gti7hG6b59WZxMW4dW5CcmUMuxXu2MOEqsQ7x23uco+GBDjzLA31Bs3YUb2jbAjSWvt4uQdYevEM
BvYBh0jKF6C8gcKFiFsVCRkEWLUWeA7zoHf9v7g8zwy9b8GZM3h5r2R9pyNmJS0UHwPNOioaCnIK
dLnAsOQZ/+arCRZIjByJN6q0sM5gkwscvh3V6IyqXrWNQQeZsXLlPbXoHH/NyB1tjc/GkM4wkzDH
fSxabdiPw/izpdnu9oFdCjnoiKPUjWcVBrekkKMkoBFG8dmJgBn3C54GA8u3t00sHSeBLMYLFE1l
KABdntdpNsaJzTFiglIH+tAGsx4VOgg9oK75YUtwNxxZzK3g43hS4jjVY6LgFWFHDgYwkW/P7B74
qbn8F9nwhR3JCQgfZ3CNY0U5u3Pck5smfgdFZUePJgB6bq9pwRP+2gIkTcoAvKEjQykcTuWGr497
xQXJubm/bWThEwEOBFAInrmguJBfEUCf9Z6a4mpAoDA3lVHWfprMABCyqfWZ7nxQckrcseDEgw4p
cINIbeQSusc1F3MXKLw0/Gel2cDRPt9e0OKunRmQvlAaz7NKTBig2vcs/9QCXVSuyeYtbhooB3SU
q5C3y5o8WcHjtp5KJ7KAqLL+1POR1lGbrWWf4qdKVyr26q8Z8TPOIpzZG5rCOiwlh5RqaLEq23kF
egJlpdGgbacfXdVZd41dec9JXq+Eu6VsCJhEoVELjDXoaCX3M4CoIXMJ/hYrbQO9n/Zl75vzC16c
vmuwfZKgk/mjs8AXsEYQL3eU353k3LQUmnSIDs7UgWkDNjWDHxibd1qSbRxEqZ8l+PZj8s4Zvi+9
/LEla1Svy2vXNeAyUSUEBb/0A4YsVXWwvboRL6ptN8aHKU8OKIKEfDoOJrnX7eQ+revUT93qVGXf
brvwQmQ2cckgC0Up/nqSu8nNrK9w20R631I/z/UsoKq6lu4uPD7RCgSbE7IpUamQkql5rvKqaJgb
ITMEy/v3tMq3g3lK0yoAZnzo/txe1NIbA40FYB+QI+roQkoH00rtTBmJ6kZavBnH58zdVFUIrGGt
EgxPKBtus83sflb68aVuIBKdbHpvrbEi1iSfKDznQHcBHKjY28sTVbcdvJWDhPgB6utE3fcgtlM2
+Vrvf8kMwJ/QaXqfnZOhfRmAak48oUSvDHY4eP0+xnOqi8Patu9ifSUPWgpGGELBox4WwdQm7avT
NXbWDqYdgT9t2Lol+pF5a1h3hV7bW939KJfk++FEDQFwO9SwURCS/GaalFjJqIGHKSRNIC5eGz5q
+n1QpfpKur+4MkGvgPq1wFFIEcjt88ryeqxs6vmet04ZMJAr+E18TKi9cg/KUw3/WdZfY9KRtzhU
cVpktNGoUSv1Bwj87WurcoEnYaTazOrcA79ithsjplWojUVo6SlwFlz/XJFKBT1+NW0HI9GDgTja
k9sCWzvmjXHAq6jcK1OaHg26JgWwFCnE1oihm3fRzUt/TtCwVVlh22B+m16gdA9OaHvlHlg2gcRK
zIAi8ZVyuCxpygnSR3ZEc/t3rTWvkzqtkbEtnReBgsCQODhUUM+5XIYeZ+0IzQHsPcj/cqLt3K67
H13Ih2tsx/VkBfu+5FeCXw6PFDTQ8Ny7NDflWUErKGxEczFoD5aRo1k3ecMOJEvTWz6OfXQ79C3a
0zCcAZQvrlKZ6NrrptbuPSSniWH71jRvaVv5bQVG/nJ729LSx4ILY9weC0NKJzlxoUD1eqhEGtw7
dAtFhR48l80H6d3ej4pI6g0xO2ujLXG5f3VrTZVdixSrHHaZXt3xXg/mGq+w3Lv7Fws6MyUusbMU
yIVEqTbaaEMqHKVgSij33cL+oCjhPwtydfCCi/FzS35K6gJuESfUiTxS66D45y00A+d+60Idc+UL
LaWnyHv/a0r6QsOQY2gWms+RWtm7obBdH4P2lZ+Pq+LjIjrKdx3AvACXo6gEvIr4JWdbR2o+ZtBa
w+OrfEr7P4rDNzYGSsYtdTCnVmWhR59i8i8uI5A8CTIxoZwgv14nzQN0PYVRq8aEVGc+Mbd6MhPz
3rLb079wDWQTyCUwRIu22OX6koYMU5+jVqOa+ScjQUtQXRv/Wjq4eB0j+QV5hY1L6NIEaK5tqN+M
TtQ3/G7w2DYl8Zc6UY+mpb7dXs1SCDwzJWfbOQgpGyhRO1FmtgcL3LTGV71rth64GdNixdbSsoCH
xtSBGKvGjMrlspAn9CjSuE40VGEMecEi8HoM9+9ur2jNiuTps6YOKUq6TqRhsmI+1eMG9eu6WjlP
S1bAmQifw1sZNU7x/8+8HGvUaq1AxNM7jEbSgx4b/jQCbgls1ofXg6YUIh4eyeLVJ1mK3RnEVeI9
VGNuJ8Cj65tW09DlReG7Hqbfbltb8AcxPgRqCmQ/DmiyLtdFvNiYDJZ40djSXTl7yEDwNYNJqYIx
634XBslXMqCFu8MCiRW8HcSGgu3h0mIJNF/Tgf8osuz8d0OBSi5GZW0UR/xsKShZuAPhc8hXMWkg
OUVbgEV+GLgXsS7Qc5/dwTNIi3kkv36t6vD2Hi7EWmDlkVSgey342MWKz3yj0JBVuLTzIi3FqLMK
aVO/tenn2rRWXH3pY6GQBj06aLNCdVY6UMRLmjkxmBel2m8w6XhM2dowlld64Bhf/8WiBCW3eMTg
T8kNkZLXk8cmL4q7E0BupfaQrdWnF86UeKf914RY7tm+ZWlCMbnUY988M0CjZBsnJQStyg0dPjgL
Im5e8RgS7xfUVa/UjfWRFs3QYDW989anxqF6YTnz5/oHksSV87vkesCpoL+MKRfM0Uj3RQ4Kbq9H
NysCCyV1oMsVfkqB/vaHZ3SUbn+jpfoBqBT/2pJO75S5LJ5Agh9peVAc5jcgOL0TvaO9HypZ6I4r
9pY+2F9zYNW7/GBDPFWVArHayAF9VHuvN8fxq63+ur2o5f0DbwNiKpBhcjEXrM1K606mFw3Da0u/
aOZL4W2GtvO9+BHTXptxbTx26VQBePJfg1JA6q3BcmN99oAIi33XzkNV+5bNT5V67Jt2JfgthQob
5Jci/OEikcl4ql7VJrTJPHTio3b43FdPQ8NXQvrSV0JqLg4ttGjRQbj8SrM9TmAWyUnU6wPUgiML
TMLE/KPrP25/qKW1OIIfARAzlAXk9lJJ85ZrLRydJDzbAExanzymFg+lXu5uW1pckQVeT9GBF1Pa
lyuKOdofs0ngd8YX1dT8ip5QW0n+RedFBAj0EPD+RoNRujRqEwTgnspIxMgmswKo6xXO59sreR/u
li8mB31LVHTRfr2+KwpuarmqkgikSukWu9veuRpvMbVYpgFvMK+s5elXqDSxELW0ORicQTmUlYPZ
zUKDdu2k9RAtSOZdkRhqaPQZsFmGOj3oCRt9DuqrlbtNRCv59wogB4pZLlD9MlyyMZ1p5I5HIj6r
D4TFT6VyLMlz3vc7C62pyft+e4OWDuO5PSmikTSJq75SSASIvddCSjME7uFHvEZGu9S4fAeo/Gdd
cm6qKtgvzSIkSiz9l0c0x3fSYsNQOQG0xadQerMqsk0x5sPMtbrA0sEBAE0091B9vTo47pxnGBp0
vYgOPzDy4iv8za3Xah1LZwbsZjCDNwWqKlJS4gy5a1CekqiYnBzsoBDy1DLjO29M7qOBtUbJsvDd
QHAGmkQA0hywYoufc3aXa4PuEZ4g6FjWSad/mq4Xp9SG7GqZrrjkwgWB15jAaMAdQe8j3UJePQMV
XOdKlCndxqzSXQIFGK0/Tr1QwgjMjARztXarL3wz1DyhFQBlVGD75RyPlOBQyGtHnIMJ6DA/UWJ/
zSmXbICLG/MsAtmN5V3uYcOUMVUmU4nSQcesauGTEvIH2cr2XVsRUEEUjYXOm4Gc/9JKrDXWONZw
DB3nK05M3/B6X18bJBbudRk3Lq1cxVICwm+DksguobNhVptkjSH92sGFBbR9LZD5Yd5f8jiiClji
UJIo5/vB+EaGZKNA3rN/uh2Qlrfrrxnh+GeO3Q1qQQxa4RyVCrunnjkfNFLuq9Jb41i5PkKXC5IS
Rzq2JgV9A4kwNWy1m2Rj7bzduCbXuWQFBVbgAcH3CLC2tG0FbZGA9LonRrQK4gaqunWAqEpbCDcY
K9nOQn6KBBhaFKBUw1V3RXXCjJEXWl3DCziYox7VCWRGJnTRikDJt3b2lOuf4wFqFV61gg5ZuGeF
ZaF5BAZhIDylz4aXS93WFjazat+09IWBytABhVuxre2dbpzmZNs2QNhR95E8lWyrKiEGJ73xUU2y
bxh9/gwuvc1tR7oOW/hF2AxwywGkgLbQpSMlpLcMiho/hrpey370qR301QGXz/iidxjjXjG3cACF
sC5GD4TaA076pTkUFxkY+XBxxzmCIuuVZJNWtbmSay6cDpGmQ9kBWCYV6rqXVgZFjedhaLHNE8IV
qBtb7jdrU4ULO4cxFNwtyO0s5GXSzlXgq4W+LQL+3Ixbrw3y/ksClC5uznraTNPPwvl1+1MtZAeg
AUJ9G2BdTUXzUlqWZgwmLzlTIqdqRxY2iqblvoJRmcx3Zz6+2T1LIV2ua8VnBY2pLmgA3+V+23Lv
40AG4cDg/RatN8Enc7nDVts3iltaCkgPLTTnm+bHaPZrA4cyQxDex7AiLgQ8jdE3vXrZTf3oTZWB
Bbs5BuKLO9MpNxhc9Y3JDTy+zcuw5Q+ukT1iZGHbKZjX+jh4ED9BIHkB6wITmvw0giidHaOxq0SD
fkjZV6hyuW3wUfbyfxZ6ZkXazppNmUU8R4mU+hsEPIypRNFwd9t9rnNmrERUgpCgoGMlH4pO4Qya
Qll8QumE5rudM7yk1WZ6rj4+8ojiDMYqwe4ClB86JJe+MQ+dNsxaEZ/SeAfw8CarH7w5Dbrs++0F
LZ3yczvSneG0dtdyO49PSQrg29QcGjG7V6/cFgs308VqpJBN56aNLRvblqYzmiOHqt8Ty/bLxAn6
tU+06PDQgsXhBkmNastqFM3Y1J3mtvFprr7nRpibm1Rz94aiPVnmHYTONil7svLGH6NWb+46MIOt
RE6ZaO/dE89/gfTx7CKJa0GVevpCbTBi+oZvD5siAr2L4ydZUFOUjgJGgmNQNCu349JO41YW9QEw
liAXvPSbRs9dXEd9fDIzn0yhEKhVAxy4cVo5CUuOA75dPHVQFkUNTnq4zwqotBXbiEHo8VjXodvt
kmHFNxfSQLDS/TUh3XMgL9UrMpvxSRQRFYP5tvHJyZPd6tjv0i3kakJbxBGYoSvatqJ0nYSy5MSf
Jnpo6e+R3fO6CWj8o2OPRKUrhLSLl9CZQfmdA2INZjKVJ6fStv1+/g29wrAUCyRJMKvHSgOfFT3V
edqulPmW4peYzwUVPYpUeEBeuofouzodRKZPGau3mWshTfo6oI08mejpPbhgprwdXpY+4bk9yUsg
lot702mTk9dpfjtFc0Z8omymtUGO92lL6VGC3jiSX3Gr4y/SwhqwfY5tOSQnPdtb09e6vU/sn4Nb
+cw5AnKGVLiKH/RWDHVr8+tYPrfKtin6Hf2g0O372T//IdKKHZqoGGDRkxPrwar62upfknHFfZaO
HngKMOIEvCqQ5lJ4yUHkPSeQ7T3V8BNO9EDNKp/3a92qJV9BTwz6EkKRAePCl74ydrqRenZMTzzZ
aNXrWDdftGKfnrjDf2Tu5487yrkx6ay7icmygbsJ0ncXaaZ5n2lPCfP1lof/myEpS2gKDcij1klO
lGabevqt5WVggt2FK2vC6/L+YQJNkPRgygAFH5DWyVcrx2k2SDpETRl6qbpttU3dbMHMuknm0CMr
V+z70T0/AbI56Y7tNDPFmF02RCZuPPT59HKjJW+z8zO2T7qtbdzp10S3Fl1BwsgXDjBDIHXHM+F9
VtGT5eV18MRaFjHUaGbNFvTuqW+6w4lBfy6o2uyOU/XP7Q+4ZBCvLdSIRLcWo1WXbllojPV2VmhA
znrQubX3ufrFAW8usWjQ0w+KuQC4KXRroaQmNL8Fce6lNX2onGYwai0aM1oGVuu8kVLdEuZ+6/op
ojH05m8vT76LwCSP1wAGGPEeANRGBgy4RV21NUYgohkKvU5vHUtj/qIq1QF1bciudE9QCgpBFbZS
CxFuf+49klkZPDBRB0RHGcwisfjjIUnx1PbL7ZWtmZBCdArOCzwzE9R/M/1Q5HyLhufK4ZYjo4A/
AIiOAjuOEbgApK/F6jipO4fGJy8uoKDk7XBd7Cn7ensh15/o0op00kzboz3JkZurY+5jmCgoDS+A
inSeZ3cJahLce0Aj8vm20bWliWhzVqzKaUH0nsOo0WGmNf4/0q60N25c2f4iAVqo7auWVq9e5Nhx
/EVwElsLte/Sr39Hnndvutl6TWQeZiYzwABdIlkki1WnzgEStHDNSuLs5mWCLt0AQ1uUYAEDBbSN
zSBOlMzlqMIKyRtLqStbB/8TuklTyEbcHg/PEuMNgTnlAp3y0G+FPbILo+iOhUd5ZfXVWYOmCwTj
kCkH4uxy1gY178amhBV1VpzcBK8LVB159/FVOAe3W1RHgO7BtkXmn7FSCSUUDkbEwsOoA1YfClaj
o/k4fWg2OY2+ep4puucccEY83p7F6z0Fy3BihK3IhkE87nJ8eZqTJu+gMU4ikIJ1eRI5Y0L0zW0r
K7OILAWiRsQaYJ9gs9daTsImwG3mm3K+A4eC1UrhjmocGqsVj7iwsvz/Mw8HgZpMIwAhfMkw3Ch/
LrV91JYboeK08l89EJflwvsdD0SknpB2WoZ7ZmhUoG9BMgQ2SvBOocJkRIaj5o/l+FnVd1nz1omS
Nam7YURbRu8BcOLenk72Bvuyj4QwUCyYVLS5XdoHmB5A2DCPcUtKTqTGTj4+T09A6POi77V1WzoA
Fmw+OK1UZo/JYWY0ZoSXRBLMXt7rJ7EXtjrhXB1r64ZGRAgNLdgfvD0vhzMCO2ik0Rj7khqD2UW3
5eC+EYF/Ljlv21VDBsSdEcwDksNKybRaXuudMcW+anhNqu1wZkQQxNPHgPOAX9tV0HBDFh10Z6iB
syMKq5DmvRj7gRK9BWFGoUQQ8mQsrgI2pOih1bW4ImYPXsisDkgKcgHKTNTPuudseuz00pmldpeS
jUGLDeAf9lyB+r2weE1BV30Ui2U8P1E9FAGawY6+XDG5myCwpiiJL+iTpYa5NRueqKEp/X4U5m2l
x55e2l18IHqzEdvKqdPXOiHO7V1wPckAEKI7BZQdODcBjrz8iDoOglKIA+oXj7nPI665SsFgiGh8
R3YCtfgvt7z89ZwMpZDoYeqHGXoZdmaxo4E/dt0x7unWFF0K/F18p9PSMyLPzMd7M9oWpfyIE4fj
TNebEK2YqAbj1Y1FJhJzcdckBrlOP2X+lP5Syt/ASVYD50RbMwFPAswPKFPIHzH+GkOEqDeBQffr
16q7l05/jU7DbIL/54+B5QPOTswoStVCrovMD1TVEqoDFIgmBNynBIn6216xOhRIZixKdgD/6sw7
cEqCRe+3yvyhG3dDsNWK/C4lwl8HHxDtWtTkNOBOAG5mrs16buumI1LmR5MGecHMktOfYlA9ZNPv
28NZCQ1gCXtsyUzgEc0mXHSIf4RTIGNp0saOq3TRmMhBtEL3RdfY0pTYGkEQGfBQcWsb4MIw83qf
Q82YhASGtdKPhsrqi+eY7MuReGlW2rQXnBL/onYzOwounm76ROgK+ebW9G9PAfsMXnwH1GkofoOa
ADIozIqClAog7lnL/KrvrDABo+rwrRh2Go4eop8m1ML/hb2v+B/gZEB6mYHrUWroSIpgv0nTMylb
UltpmddItY7ablCkxJ6lPN1AmK7nPMGv7/WlnRMHOspLCDFYOHla9MIIJh3QBpJur6V4CeiOITqx
Qb6PwsgxtnaIgwvMxEW4pLxAbHW5J6tUras6nHPslAzBCmAn9yQpY6crAycRIFiYtXG7UTPSOuiE
E7zCgAJWUA31TiqyaBu2E3WMMU85zT5ry43iLPYVTgxQMTFHxYDGx3yqShzpZg69S/U509Kdkga7
qQzuqvy+TgBfvL3iq74OZXhAmZYCFyrSl1OhSk00drGW+7p0N75Ggwd1RVsbKw+F3yr0+iqyiv5B
0/ey1FgLSIa+pPuSx0i4cqGhjIfmo4XBD5gqxtGLCricMMgLvw7R0DYrleFKfTJxrpPrIAgYKiBe
katGZulKiKCVSCbj7VT4hody0EuqOyJnBdeO4HMLzAZS1KmWZxEWIoQgsfw7mh8Jx8SXc16+M5fM
Cvp+0OgBtDirRd0MrTwgvZP7s2haqM4Q4TVw5eEX8YyptfLSIcFWjkRryCFBtU/Td3CkDYcA9LbZ
51S85negZ5hHd2i9AS8uVd50Iqost91qZR4wxRAaAyAbHbyEmYdW6JJ8lNCdqyUTVC2a3yUB52hU
8/KsV73KOCFRjUY/K9jZjIUH+dJ950ztpJz0OZ72UOTWS8OJE9EGItzt1L34s4xfSlTHS9WmgSNw
wQsrDnVhnYnDzHyehzxCXlwEX5VxNw93grSn8fu/mMzltbMQlyNJvuRUziKIWIO4KgCOOBYCAQ8d
arUVdRJod9w285VUZRwLqerlEQ7CCDQmM0G1mJuBIEQ4CsJ525SRJYT3PXL/DRT4ALcaklNdesk8
4AVb2Kbh5/EGGETQoNkyBZW6sU+e4/g+HDftaEtlZ6Xm6OXGUQrqvTBwnjMr58Wiygo+NJze6NBY
TtLzKWkHcE/Jeu6nBWigVAM9kV1JeaCgteUFFmwRkcGOg0jgpZXSHOex10juV8N7OIpeDMbmRW/C
+Lw989dJMdTEF5pPdDmBC43tixallBq0TQu/0p9MAF7j5tMIqD0BiGb+HNLHIdA4a71y3V5YZE79
ZGzTJELpwzfAJ1flTpXkTkk/5SpzeiHmGFvdpKB1ArobwGsAIRkHliIlU2YyFP402UkxYKleCv3B
bBqnrls7jLUXENTXPUHOgjxWMSc3svZYRESxkCLhfgF4nj0jUiDukIZBLFeUVj6MlhhHp8DoN5Uu
PAzl9JYXIaQw+m/Z2FjB3Myca2fNWbGrkAUHnRlCHMZZoymG3h9gkn4uBsKmaav8+9QIIieVsGJl
YaRdRErwjoHIzKWzmlqUJmlFS3+sGt0djHncZUktcUKnFVdFVgTBE172SxMbM5eNoFWm3pPS78hr
Gt7FueAForSVYmljlrqtD0BC9G+3t8fayPDYXfo28UpD79flyOqq0OpOKio/o61hQzFCsfue8GhH
V7YEDMA7wJSDZB2rWZnOUR4KQlP5IEj5JqZuHPZbPRzsWPvgIg1WrscLW8y9UZLEqApkB3x1Qvlx
JoeomfaqOXA8/3qx4PQiUmZAECFRwIIa1RySxE2V175INl03KlsiV2RTj8k+Sco7Oa7f2laUN7oR
8Vo3ryNZWAbp7RJqAdfPQnBSbIQJwkG1P2X7AhqYnXmHTJCQUEcxfTHgdfxcz+diDgiEpeEWuXfW
Q3oZyDNdq/1Mc5r+IBR3AM1wTrGVycQXA7yGhASqWWzbdb0oVJpp3vrSUB0AgLs3mjcaH0AguUGJ
762IXYUb3lx7PhRm8fhDYI6HILoCLz1/qAe50pukxZSV6mYaEtkWOgA0b++vldlDFz7UFhbKyCVV
cWml1+o8lVKt82v9l6A+5moBxe3X2zbWZg+tN7IOInAAi1itXXOgVayXaucniuSIsYBAlUb7vknt
vSYbn7QMATZqvNtGV7LVwKVDSwn9BEgg4J/LkRVDrjWUtq2vZsp90ZpAKyo7sw8tFH+qSD3OkHOl
NHntaORoQez0yV2SNpyDeSWPsXwF4AbAoqHoyp7/2ZzGSdAVrQ9lBEcbXVyUVpe6zfSDKHeSIFpF
0dsVegI4o19Z1wu7y5qcBUkCNaphGKvW7z4HwzGIRQW/JNt8dtS76EV3p8gdUZ1SLDO3dd4zZeXW
vRi1weSJsnBWcenCuhiL73X/exg8KCxbo9S4OMWnZgsyLXDgOASX7u2BX5/kSx1JAhsiQIZQJ2Nu
whHpTUgJ1bCc/1bVnTzsaImKZmfNTePeNvWVgbyMmS9tyZdzDDJQSvECgIctnExeGdy35CUfQGMA
EQwwQ0+VYJU/fyjDfd6EyGgcM/MXipD14I4cN+ONmnlCkwl1/SbsW1+O+p1qgg1i9FL1PZON40Ri
jrGVt8IybqTCcSxhPtlHKEQYdJAcZq1faqn821AGcY98kQkx4EKsP7u5G2o7hsbl7FKQO3SWESSi
tKN1nRcb0g+dO0PavnyoWpSowkwlP5s8KVMrhtL9U5HlcgliBjqo7qzJ8SNJarlxQFFPBU8S0zLz
okLtxN3YaAkEd4U8uo+VIecxxrNqjgZwiDJSMcgFQkkFSRnGhZvOpKOsTlhcS3QLb9wm98pW3wZ7
0S13AmQgrKHztMNT8VMLLXXn6Jzc9Or5df4BjCfHtTLWaj63fvtaJhtihY+ym9HDOP6axW1SQdJy
V1cOlTgB6/W7B+OGys+CAgVyw2CduhwS2kUYdxd3qV1qQWB1cp5tRz3ov+tZEPqcXbRM5NUuOjPI
+i7Ni9oEzZCfjJWVxdVWBg5Hl3dUL5wWWcdsfMnIbAu89qyV+xUlDjQd4E9kWFnyJuzT1CglufXj
TFZsGtLBUvs53Nwe3to5DMQ8LgBwuS9c15dnhKC2dSvqaedX2aGNfwTyh6xwIr2VNB4eGGc2mEhB
D0JdDKFl5Gvqq9j7Vbrva3dwi+o4gLKgOQAI0zxDfPQgN6e6eg8BwL49yNXz/vwLmNsml4c57Aba
IUrfR2F3qhvFofVHRNET7bYHQ2kP9dB9aymPq2FtEZH/gbsuPfPgSbqc3jJqZFOoq84XZkN8KhKE
L+gMCJ5vj2/VClIKyMSjSIR86aUVcNSEVSnXna+qhbhL5Rqawegk5sATV57KyOohgAUBBBCZKK9c
mgnqPglKqnQ+evc25B16XnZhy7vyRbHbu5xwbkp52Vjsxjs3x8xdpPRtV8Zy5w8xWm7VeKRgjR27
NzJokQOt4O5Y1sJ8j1ZCtOwrUn5QtAB5IMnobBD2xO48h62DnIZ4h/btBBXszNilY95vxGgeNo2A
PlwiB9VLRc30rhBn0KuHMa+F6DrAAtB/waujegBkwBUX/4SnD2lio/czoYx+KxXkqfOhlh6KIZSO
c1MG6MNWUjAbQKsBBDzl3O4lsMn+uu0hV9scX4Fn1lerNJj22NdWp+h9MyXpAPi4sovBS1JH4a5t
eWxJV464mIEbIkenoBmbLX0L0QSgltwN2Olq+hoarTaC12VAr8Pt4VxdAl92kF4G3/OSnGLOZEXI
aThM9eBXqEI7qZJ95j0YAUk6QaUqLpzb1lYnD6R2/7G2jPosVpUTQ81DBEy+ZuaBbWqp4M4pWN5r
JEr+9jj+GhjKTEuXMVpmmUs1p1U9BlUz+Cg5WJUc7NOsd/R45lze6+v0xwxziVYA/SQKeLP8yFC/
obU92Mu9GXHO/dVpAwEAiITlJVphTqVY7IYyjnpMW1J7uTS6WlXvB0Nyb6/Oqi/8McOCtDqTUKNH
W6nfyh9tvx/Mye6Tp0oeOXY4w1GYpdHpXKqCiqUx0Kmso5qRNJ2ltTwt8uVUuzj1kEfCHkI6Euge
NB8yh2xpUjmmwTj4YlJFPwo9AKNpVAe9NYha7xJgxKHCLk8OpMV4WYSVEYIuC9U9UFEAvsS+6NMS
KgZ6lo5+JzS2keIhqEG8GF3TtxdsbYQgUMVJAXUL0J0tn3G2nSIpxqxJxYhkllsSX24mK05Hya4j
DK0zABPPeJ07Kz6yUOejkxNwDQTNzKTKZQMOQWhcAzWiZFZVd4Wli8lHHBXozRjbaXt7hDxzzM1l
1IrSJ9ow+sMwbEx9bqwW/AFWGWSjowYG515e2cxocIfDIDuCnt0r+FQr17kSiaOfp9mWiL2H4tbf
wkfhlOcmmK1MOnkAX5w8+lr6nTSD0wgnSt6DgCePs+qBf4bydZmeuUZed0Bly8ro0/Q7RElciVbQ
IZk4BxMbyCAJt4gJIeGO/1qkPBl3UOaKyEkWQJ+0exWXilCNrJ8ulQfZjPZFJtpy3DiL+A+wfEYD
MElQc64UZg9cfQHjIWZYxW1MhOLYkQ0ktSlVI4tqjUX17NCDbXvmUa4xM/u/BgFWAVoFio5siEhE
dBbjrVQcSbrt+gD11i1yyfZf+f2XETDnglMQ0S6uS+ZaHuc8h7RAUhxH9bcyHoICUDfNCnngXzac
/8fOMhBkxIGCZPXIxT6MZrpo2pph6hjyq2mnKPtJqiXZpuzJP/viqY24lSJmV39ZhT14zBJJIb65
PLfEiSzxJimO4Ysg7JNjk1nJN1HbZHnuKB40l6zqdwDNhsqrJnskTtNtbk8v2wz1v18A2SkcnQDe
sG9fcSYQ+hJ06LDv7ysLXRL4R9mY1mthbRbu/H35Hr9W329bXXNVcOeDRwPZQWBNl2k525MKcvOD
pENGOQVfepvexx0B8Kawsxhd+acynP7uevga5EKBBLQNcLxXsV02NGovhEp5NMb2uaifSRGf8vQ1
R9FXF8zt2LSPtwe4tjWWZhcJaHIguVg8gFSCkNIsouooQ7LtbpCnbpcO+j6tJ16Bis1M/TM29CMu
PGPACCtM3CVRZDRqPa6Oy7qF23YXbsMtlBpdaROivOflu3Jn7MNDu6NbYgfbOjqF6VF0gIg4gvbj
9rjZp8nV1zDbVapnCo6UpDoqxY9CSOzAeE2CUxLoXqMJm7JS90neWj1Pq5nNB1zZZeLphhhzMKmw
O47jhqCqmxm2YFoB2L0jS6K2UQmOGb6G6Uby+wl8ilBAbO2Ot52WU/4s0lo+A13zAMwil4RYm2UM
6LUkyJFNqo7UHJxEPyWgY5LGzlLU0CY8dosv1qUra4DMAcsEkeUrMIgZ6i0Bh091PIC0wqpe2iME
5a16U2zRrGm9/QTuxYqc0I02//xF7Y/enu3JkdzACm3VFh3JHt3JkS1AYjgp07UbccHNo/FwwQ6D
Tetyk9Opz6ZmxFyQbrZMJBetOf4xq+NDo887MUGeeD4JRrcb6OROarptK52DmlhZDQWJTLyG8aAD
Qps5XSGVC12aIWuOeD0uWz206mkXSfdJ/pdAwmXdsc9xvhiLJIjBdjjHJBLnIeub42DctcLoKOmp
EVs7n/f1uG2j3e1dtnJrwBowwrinwLjxleU4Oz4TfZDLvp+bYwOWBm92IO2Z8VKF1zsZPox8N0An
QIKgnMOc0WpTRLTJyuiIzlQ57R26NcABkXZOKutWXDl9Wd4F0vPtkS0rcuHRi9ElLlyA+wsP+6XP
xALNTbUdoqMIyUR37uX8KExR4ep9TU95Jhd2IyvU7pTmvoFSICckvfIXpFWW7kswPCHbAB22S+vg
rdLmAv2yxynNkuOgS4BRkSxA75Re78Mh1Cw6dRknbGNCbR0tVHi0IP8FwMTS5bFcJeeLOZZoiUCw
fSxk0a4C6cfY9DwWsKv7drGxMJnAYeCk7H0bkKYbQbEfHaPIzVVXpJZuboINSd/Cv6Rv+Gc4Z6aW
OT4bjkINMNeWWnSEqzzFSmVp04Pa+0JFHqTcv+0tK+t1MSxmvQqQ8HbQkYyO0O0Iyyf5Nfwd9AvJ
5m0za1thAWWjuLbgddEOdDmmvhMnpGsk+EXyve40m0R3euWlB/R5pIesnbdj+cExufwksxEuTDL3
WSj3gpKpi1eUow/hWPSHt3Y8qo42tbYRdnYMwG4XjI/iGFqabs/kI6M8zabV+T0bN+OafdPWOrTc
8BG6UzQbus1OQBAJnFN6+ZWroS496lDpMfGCYobaN6DLnSBxcmyiyUqz2QYz+kx5LPLX19GyB87M
MIOZaJvn0J6GYzaeXNTewoNuKiiwxY+xc5I6Z0HjzlbGQ9dfHdaMXeYcLeRsEMwAdiP5IzJmdx4J
FE+srG45p9f/MUKkxVQD0IYrFiZzRkUkR4n/SA0SunFJYgsviNg25+JJSiDik9H8h1ROv4o2zmyl
MEt7ivJvSldonLt/bcwSUsIAIeB2QlP05YahSLsA2I0xU7ncq6CtNnrXHEDnwrGzdnai0xBJLTDs
IOxi5rYzq1hrCiM6qrRsvK6Qv+sD4eEK1g7PcyPMiZZkhZQok4rB1PRDG+ziV0kotCISW4xLR4OQ
vX1786/OHkpnyK6TheuUiei7hioxivrwVPGBTj9MNFjpmt3KT7fNXD954ZkysKQAnCxREqudZ6jo
+0jMIT4WvRPpntRqdpLse7GzpidQZE8A3zzIoC++bXZtOhdgG3oeQOaMbrZL3wghPpmr9QgvFbcR
qhOFrf8Ev41YQMeb1yC/5h/nthj/GKApReMMtqSitAf0snD7DHkWGOeAMJQ8jRMsmBLKQQn6R7q/
S8V9Xago1wJMBGlWFOSYHLGBYE9Omzk+xhYg3ZxIcu3sPf9xxtXSfkoMaJHER7Gq7VF7U9XSzhsO
nnH1/jy3wtyfgFNEudYvQwDZ9ncobm9/GZvU1aztbdfijYa5SUS5VgVRwGJE4TPpkDMRK4iH8YoD
60v+Z0EYB04DoOImMsXHGd3NcfeYkf/nijNeGxCtMJIC0xXIoZ1Hjw1Y525PFG8IjNcqdQtl0wlD
QG7UmkykeWJO18baGYaCE0JO0GEgAcIE8mDKi6hsYCkqSbcreXLzxACT71vFY91fPU6W7BlEWqHW
yhaQe7VvCJL72OIG2alJ/GIq943i427C61469ZSXiF+9ZtGl91+LyxedRbizTCq1REv2MXoQkFVB
S175lB4mR9UtydZydM9x7oNVtz4zyMzlIE56oiFldZT055BmblWfBo1nhAX/fJ0zyCGA+EBG0zze
X5fDArd2U1eNGB/lRxBNSQcxtchz6Gpe59JD9qY+kk1qDd+Sd32PxrxdlWx42k9fkGM2EsQzCLWi
JZ8BnMrlJzSVkI0yNBOOKbStHudfQA9WBzPYz+WjmoIwVHlpkMW6F36hImzpinN7U6xFu+fWmQlo
ohT1X0XHWdi8K71hx2BDE6uTMXxk07+5mJA2x1tzaQ9AwflypGZURGAlJcsW10yroEPmgLtB44xo
bZsj+kKOVUQH65WmIqh2EAGUSnzUSLw1zWQ/TbzM6to+XyCey4IhUcDSmeZt0y2EAjjaRdEioAJ/
1aaXceSkUxcPZx1jIUOGjB4o+q8UuwZwWMstxOuPseHMOYAGaLohnd2qVjoQawafrBKlnF23emud
G2W8kSrY5gQo2WM2vaFuMwSiVXvqd0360MJpo3XRLuhfbrvg2jhBnYF+A5CqgP6ZuY7bANQfQWLG
R0RdApK5oTsfjYcq2/yrwS35SXSrgf0QoealA4L90iiKJkqO+jjiKeSB2UqfYrDmoQ0qeoxGxUrA
jzTw8qMsfvTrlEHTD7oekSNFpoe5eYqmgYBoi02m4NYBBodaXQbZEmCYkCGtwrvpuyDdV0G1l4PH
idjyz2zXV5v6I9G+AU3BuQa/AI2sX2lf9SswN0BlgvkawTDTBqoz8XFyxyfgWB+Nn/Om88NHAAx2
qKJtMTEOPfaPdWyHP1GguL3c8rKet+wzV0ls6LMJETUceIUVnFRH/TU+jE5sDY9tbsVvkjcfTFdw
gavtg7vQng75Lt1qz7e/YtXpziaBuV7kpmlisYKfy8NzpaFAqhhWPdt1tpX1TYQaQhpSzsSvXdq4
rdFLiK5kcH4w3leGCY3lBBqF6awAD293enfq0ZUVmZvwgac/tXaunxtjwikzHswopDA27eNt8tQB
q7zhHYOrbynQt6FnEV3rC03A5X6Kpa4Tii5Njr0CaGym2arWfoaAWExE2Ze0eljCUsWkpzD4EXN7
Nda3FQqI0NFBFRp/XJovyrAOmppijDbOR/pYJE7+lLzO0Jvxhoc63MT36BL9UTwJP4QfA5ckZHmD
XPkxOm/QH6WjTMuupy530hyqyJlCU3EHrrzghVKreg0eAjTbvf6+7a+rARhKh1+UzGhSZBFhUVNC
2jVskmPdjltxeBxOxq+4s+TCsIThua1t1XnuOMmV1U0CR0VDH+qWV2oDOtLOZW72ybF717fdM7WL
+xT0TQce+/vqzjizw7z2oAmQl30yJEdVfTFnVOsMUFEdCXkXdn09cs6f1StueYP/Z1TMfaPJcFqo
KibH1vlEWupb4HTH+Q4FS24KddnRVx6C1igdNQsUu9lqQja3ZkAFzF+RpfYYbSpiqegB2caGq+36
l1HxUmoVL41+klEmDXgJ8LUwZRHH/Y95ZnvmwjwAZoqBbsafiocezJ+3fXLdPf78PnOQU0ijQI4C
vy+fyGSZIKow85Ouf8OLp9RUq+KY+z8W7o895sxORmOQKGARx7xRPiCA6OVltmuNh6DQ7EDdBeNd
CBH3lPfY4qwiW9LrpREy6xnMKht63PNEZtavwz+rxMq1FTn6hpoKs9hvJjd4bzfg45B2zYvwajqG
F+6j1EpFa/oV/NDfiGSJp2mTqpb8l7Ss/8QoZ5/B7Aq578Hl1eAzQhpbovDW9/d1xcuJrMXmaI8C
ywt6DpYI/fLEFpIIR+ay9WYn3P/Qt5OtHtrvsR0c6sf4qXIT77aHrh4sZ/aYg0UkBXic4ik50sLL
yMIYiZqsrwwndbovZG58uXojnJlj5lAVarAMGTDnzLKV9Fb2SLy5dKqjTm21fKi5QHJl7YA5M7j8
/7NXedmBNpWEmM/BztzpEYHEvjn+nu3QGt1mx2P9Wt3vZ9aYt0GhQK9OFr+slUfZJvZo9Z+q/Xl7
zVZPrTMrTJikdJD1NtC+esy2xgPgmQde2+o1bAIPwHMvZGIjtEfmeaTAQvc+HhCLn8ZD5pZuAvAR
3bRe54ze5NPcuj2uL1zr1W1wNjDmOJ6zHM/iCN5BPKm36RuxcqdxAFUDLoHuTbcprerbBO2T74In
bpUfkV15xRbaoS4Ym53ICuxp0/6LrNv5VDBH+DxUWp4aWNKAZLCj6qBYyDoeUGBt2yNmASriK05i
C9ygmQDyKRKSYwzQfhSUyDBwNvrq5AJVhb4KSHEgi8IMBCke1CdiE0+7TS8g/iP7YV95/W+o8R7H
p/CQH01kcqA1tm2Opdd+Fq+Nl31T3Nbtdp1T3oW/So+b2ln2O7vi5x/FXFhKIMdhOuKjhPt6I7ul
09itFbvRu2qXNtnc9i+2j+zrBD+zxuK3JzkuQfoXLBcJsWM7BqrtV25ldm6l3mQJzm1zX7RUNwbH
wrhnGeVLLcPgOjd3hu34+lvaRHDo6H54V+5Ft/05f6/dbK960ja4L3FtJSeEO2in24Ze+2xY41bw
MsB2ON+17mz/9QS2kBSncacEIr7LEU/CvbAjtrKDSkkGJVR04X+Lt3Q/vSjb/B2Pvr12AD5Gf4xc
3S4/IAzW4Bn6Lfyl2OKDeEys4C7iOCrLSnW1SsyR3YDMRigoVgkdudZLtfyt2z9mZFH3H1wGRY4D
KsyJbUAqrCIJjIl704otxdu8ShaxEved9xZcC5LOnY85tVU1BAxj2X8p+ejSB6X8zHipytVz+9wG
c253gpigRWFxcJya0b1g9VZiRZtpEzqjDdIBK/FePm970+ob89wmc2gXSi2oZgOboTFtyq60Yygm
FUHqteG0LYN5L3TNNh5a0F9394YZ3fVDsCnT0RHmyVOkyg0l43nu7gVeNYM7G8yJN05dYjYTvsx8
ogDATa6y7VxwOVqFLdi9Cw2B13zPk2lbjcHP54M50rphqKJhxjqDKMeft4BkPBIn21ROy4kV14KN
M0NsNR3sRYEmdhje4KKF/0As00vcwYoeby/wqt+a6CgDGdtChsmMp6GNOAlZSI80rp1a8jK9sJOR
s+m/bp+rs/KPla9ZPYvTSB80aiGgS1Kqd3HyKY3RVje2Jl5N49Q/jHFpRZppy31pJ3ln98qwjSQ7
Cya7BcQtnbNvA4ja8q71lKDYzGWLIh/Z0kpww6R2W125N8X6FFTpkwn5iL6p3NuTtGws5vOBvFuI
DUCgDPoiJmwvpQGo3qyNjqSc7bKtLaJEthw+5wNnNdbcywDED+kkkJtdlwiydiTjSHVA4dpqWxjp
fVNvYuqaoifT504B70cITWte/mHFCRA6gJAOjGsmAPesE0xpjRdeEx9DgN/qPtooGqLnYuYANzhm
2HzVFBLadCAdPKbtPuoTZ5IiuxVTzsW8ZgUQxqXTGS0sgExevgmwkJ2UECTeGviP24kf3FLtijsA
IfnHwvIFZ95cCWbRkgaF1HTOD0Oh7jNj3NT19DJ3vDa+5RBjPA/SqxJYV1DqBDqROfKDeq7mSUZV
WE7BMRBDo0GCYNE4O13ijlqTen3Ea9FZTvRrk2AEW7jHrqlP46EHaauJ+YMKay6PFmQ33KTTwHSW
b4F34GSjVlcL2rL/sca8UCW9GXWpABaBDE6rvdPgZ8CLiHgDYl6lwHIaTSfI8bHV59FDD7kJkjwT
aoTZ+NGpkW4lhPCS/Ks2ITOz9DpA3YMl3JUitHQKKUp9UmuL0WnT6V41b3JeRXHlkkBd7I8ZxhOb
kpRyWKB2WtWyD3GbjRQGttAK23GW3ArsyQu2RxhFzlNudQMQJDDQiwkZThadkspZHaiNCjBEMvwa
1dkz5cgZaFrYFG0st8/e1R2ADDfQSjh9oQl+udm0opEhk40hxtKushWgZRW7nK1qE5ScW4pniXFF
gWiT0uSoy6CFSgqf69CSlWPiTu2Bp2m96h1nY2I8Em0JbQEFsi9LFOp68d7I7YA+D8G/OQvPDDHB
tgjMFTHoYigRvaTYtzN1uTxfa6l5A2zM/10i5sQdqt4U6IwlAq2tF8vqpniPek8DK6LylmZerqOc
pkVW2Ex2U3MWbfntq9NqIXaF0gs6IthHH5oJBU2tUIRQ5o85fBx5PSa832ecQleCBi3B+P0w/lTF
N+5dsvb7YHMQURwF4b+sLa5ydpf0RqObU5vhtiqrd+h6z/tRNnvOHlrbr+dGmFC5VbO0UMvkaw8B
70XRAZSQB6P7vL1V185ytAQu4EIkIK7KYWRqh1iDetKxNk+UftSywDl31vYNEojoKEa9HAplzDgm
1WjytMNkIXel1ZMnQkgDp4MlZXsh4T4wVpfmzBoTFUVU7wIQ7cfHJAJpsSUFRetMUYg2mhTCQrST
ezcTafutSJrHWa/7pd1ouOu6XHUGKWucIR+eDTqnnMXkfJbKHIjGXBd6NCzYpzgU7IGA9o7WIo8f
f3UtkbCCoAcAXUgqXfpl3VRT22sVAJvKaOMo5C/m2t2F9rz/WmB2Vt/lY9t2sADM8lOR0o0wBmAb
Giyt2/WEWKVM9m3MOS5WPAi9WiBAxIsHtE5s0kZqI2mBBuDm0gS77emhacqHrhNtqV16haJw+9db
4sIec9LrRjZWVQV78CMrQouHHp6m6l/cxxdWmGM+ilI8UCRYKc0TGU9p95nGp07jvEhXXMJEp87S
UrnMHMteTkyiULFCTJMbwf+Q9mW9cfPAsn/oCKB26VXLLPZ4i2M7yYuQxdFGLdQu/fpbDHC+zDDE
8CYnyJuBaZFsNpvN6qoDtYsjGsi8v3dukAGCfAb8eSZ05S6d4vrcywqCFz8mTP4I4JtTWjiX+mIs
dnWaH3stSx/7oYnXIteDHIxMu8ZtfpZTWZ4KhwF3ZqZva2dux34ZVa3af3bdgiga4BcHlCacJUnk
5HBSO7cqitM49elt7bAbkn5ty+QNQnM7P3MCp0UB3kTr5hYUDc5Lbw08umtKY++W5S215s+kcL5d
nyTphgAizMANA61lv+o/Z+ePmfpDRU3MkaZF+RbbtwwMsRCgU5XiVHaEYFokrB3IiuQqa5ubiRoH
sk0B2AnBNa/fdkWj2OeSEw/JwH/DEm/shDqVPUPoC72/AWB2UxKBmoT1isuLysqlt/5P77pttWZY
0CogyeOn0n1NVDLqchOWjd40RGJcAi/jsF7YQ7J0mDejQGl2uZlBUvPJnJ6ue4HKCl+9My9gmZuV
E4UV6M8ukKE4gQpbGaUkBxfWBHdK9E2i6UckS2C9ZRXjBvQZ87wxKBbbDddyUcG7JFn8hRUhRwBO
xqstQ+NJyI3rzaHVm/tke+R6Q2BvCof85vrUyR3796gExzbBXIp6QI5HeXu4LZz2paRfWvpInB4o
7k7hcFcHZ6D55XKdIG1ooRYLVFNhGoHuluA7oQH5NDYPpcHpoBRuIY34IJfEy5WPnlMxOHAyWpSG
MDaIReCc7D/Pxcv12bP4FhHyd0Qem2fADvrZRZaayfKWpmMYkT+keVxULotSMPWGKyu1YJ3q4uNY
ExvE1SWNWcHKXeqxT4vZz4Gv5Vagt30SInuBqOTAfq4LQFZplpnhlk9ViL3jh9syf7VpP4LQvYZ0
PDQt3KpIbgFu9YI+M9MU7Z0J0BuQxnz1IY0RTnqaPWwg1YqaBl2nLaNeUDMQzaEo0oTW4iwnPQNl
hEVqN9bTWQtqq3NA1WCau+uTI5/+33MjuHLmMVAFFWlxarM5arMp0lKF80r3PRrHAG5CJx406C79
CVHHG1GWRTXbftLTk7lCK3MKbFXWJStrYpV/2+EjPYsvzkjdoiGw49xUfkyTQLPDxEKufJN/145m
o5g4aaQ5M8eHfWau2Qq8RLhwquwxGBWMV6opE0IlBJwGI9Hx2w0Qo9ZDd7N9vr7qKgPCqjvT0DnN
irlKiyTuzJdudsPUeFyK1/+bHSFw1dQ0W2gs4Omb3gzd3gMiuL8jhmKDK0bjCxFrbKCVV5mYruRl
vPce848qbUVpSPy91kLG+D+uNjUUamz8GVbPg56gT/aQfZsHKOoqJkwa6c8sCekksAumsVWwpNMd
2khHL8a9CO2WRNVNLd/3/+0WX0jnjdRc8XQOQy7eZZc8mLI7bJ7g+vJLR4OnDLDo66BJEJNRkC+N
WH2+/N0HHwArzRmxK73AfXdUlBXS8fDrOv6hziHmML2W1k291AB+kD3S38BcQJ2lwpFJxwOCbw5/
AOBP5M+nYDPQcpsVJ2+OTDT+1b0bVG7GRQaZozgXpT6H4ieq1lAhwG3lMr74LEmqpkFRqK/iIo+X
aQcEXlOhsTZuVRgnaSw7s8U32FksQzl+LrQRtrwuADItU5wAqp8XwpmxTVVizYAwjyOqQn1pudGY
qmhFpQ5wNgYhpGnMrDqXYAz1cj/Y73ZzAz4/RWokXX8Qjli8sxUUY8JRluKJAbdWFIZQcc82tBxS
PegodJ3ICeIi1/eO9DwDwx28DMBgSFgJi5K2ozZCzhrITzyWxOu03bszI/u0r/UoXcc8RHPaneWt
VrSOSxssnt4qgpFsSvmTLRqGAfdBEf7SLQoITeOS2WBKtx9F+nH5hx5RqAz8/n3hdHC8rK3LDnBr
Bu7TunQCt/7GzBfFPMpGgdYz3lYJYS5spctRgMS0Rs0TL4LtfEsJYyGq1adheFxGGlQGC2poN7kN
ECxY0LJ6KkZvN9tDsNiPLiTprn+M9FsApIe0Maf4E9nvxqZwkiXDt+jQYIpQE2JhQ+nD1KuuwlJD
nGQFkH3bRNn3ctB94yeGR1f0+2zG+5bUfmzm2hjl2Hfx9SHxRRKTawcq4SCNhV74n8QqzbBkrTui
4awpX6YWPLfrQ02O2WaEff+pQSvjVim2oSw0YgZ11Igg4IVm0MvB2ctYLl2/4CZZprvqAI23ICvC
NTXCZE2DREV/wDfaHyM8Mye4aVYNkJ3UddTXcveo+9VH8KYDZKCzoCP58R9m87ctEZExGQ0YASYM
zWte0a4fZHMX1P4WLB9M48nMtoio+g9kDSYgH8HliLO0+0jQL2ezHlhebDnaM+tlZ+vlbQO2JPrB
AwWq51cBLaLs1skfWD4r9oLsVHDR7vpLs5qzBAh2odcBSSgUNjKWpz9Rjx9CbW70f4hh51b43fDs
aCOFv+F0w+jsqTi0Jq44xW6DoPP1ZZO5yLkVIW2rqL+SkcKKa6xfDIiWG9sNaMnC3FLBXGQbm7P7
OrgEgFRELHD0cI7MIrguJygXHPqq+oZGZRLm2fIPbwDgt8K1Df2dSGxESveFedWU8DuCs3lDXG1Q
9qA9U+nbSb3gtxVRBNVYU1czLRRsNPPdwp0ctDAKP5OWRIE8AXEJ8C4eeH0uXWCo0fxoDniZslns
A+0/7JoXot2zNGjMW394h8br+gPd8Pb6qUjrkG5h1RwNlXiJLHfgxL/oNUXLLFC6l19hbto4uKxF
E3B5zOd0lzVHlt9PzrozM1V7rswd0Xb4SzMQ+BRx6TQXamBtB0THlFT7qQ8/VxQiipNK+0wWh8/M
iGuX6V7VuoTjKl7GMnDmwPtBPifFQ6lq8pGdMeeGhE28TKYN3VacZuXP7jNMlUvwYdNiJ4lU7QWy
7YVnZkQliATxQ/pylby856kQYv1D9wwCOUWvl9QHzn5dOJU7YAxoYuPXKy4AS06u/QlCHoFrf+6S
w/WIJBsIyPts1KeRrOL6dTmQSqvAssY7tOul++AwG5Jtw8HW3v/BCl4auK6SDWFdYWHWDL86gADo
VA0FqFMDa352VxVPu/SNBW++QFsRg1O1CycUtBBIv1CAa5YuZni0MNkY2f7H0vHCqvYDuh78au9k
e7CcBLV5oxF3d32Ysv3ExcHxH+JpUF66nMySdAXEszGZbleMaBL3dy2wWVFZ1V2Qamn21+UflF3R
jf6rhx9dbcKsbiPY/1sfV5lhYeE0gOiRzQdeOLFbRbrx58BgCQcXXB605yAguxzYNvpuyqCUcMIF
MAfDDGhmSN7FCxoCE2t/fRL/9MhLW4JHbr0+9m0BW9WrQ4MNy2goLMhHg/Sat5+DI1XYvJWntXVv
43pWzkB7FrpZHOqm6oPJyf3Ac0vv/2hP2M6biU3RTyNwIRo6XPyfZv0TO0zJeCKfOBTHQUaF66Co
ejV0LG0ma8XtXGu/Arv6WPf0Xkupij9JgrExwI8BfAuaQX280/HwdZYrJbVXeXWK8ei0Dow0C92K
BND9ilhaII0fAscvDrRHa0n/dWyPQ+vG111EtoDnHyBsdK0Cc/e24UJY+C+6fVdqd2Y8q6B6koQX
w8StCO+/6CmGnuXlMEndW1qPS/WJ5vHQtQGeQLO5iFJWIbKgBQiCiJNdBxaL7b9/7LgwLea8TWp6
Sc97yWr04tE9wBu6qtgi4TrBszbkbX+R9rog8bwcHtj6K9IuAyZx1GKIaXmfW/TB46UDxCBRtn5f
1ojZUwjebhMrOpYgG0tuisp4u76WElT/5XcIu8Oh7cy6Ht9Rvr73oXPTRfbpW/I527Wv/g3baTfO
Y/XsfkwjhV0eHS+va5d2hfs+Y5Bct2s4Ufqa1nFthRzn0Qbk2Bo3ZIjRc1ar6pySWg1soh4E0gtO
CivKJhK/auakxs5J6wFd+FbYLwEw1jHHwjnJzTixwBxPmUoPVdKfcGlXiN9ON0xbpWOOm0BrgofJ
2WeR9chegMZEtjd8YF4AQa2sDOa39Ztinrkf/THPoJJEPcwBQ4vY99LmJWg4NERbS4OqV/fdH7M4
y5a94S+7MWvuiqF+pPnO0CcMnH6xa6hQXP8EHo/++AIHWT2oEYDtFalGunZKGMR3UT9a53vSof3L
778hx3pjoPzvJ+vzdXPSwMElYQFDJGitFTVCxq1i0G/eQA9AmghI95tcm9Ngbb0P9otXhD156xYI
xjE3KIlitmWREb7lcB4EnAMiG07nMjxqjwaeMB/gy/WDWcdU0aYonc0zE4IvuchjksTVEf2zyIPG
aN2Bf8oJtHwMmQos+OetD357ZkvIBSpnM9PVtVDcHr3vg28Fua59uL5aPIr/4Rw+tKyAOMF6ibX6
te4mFLvgHBuyQnPQYjw+NRN41fT3XLvztBFikX+dc2NUWCHHtUFKhz2BTzo7P01nW6HW5CCbsrH9
nS/geNKNURHfpMt0ZoT//cxI0TUtmPVdXJgrv4kL30njySfB1pdF0LpDFnSsyhQ2pd6HThHEODAl
4YXl0mZXeDg/Krs4LcZrTbLAK1/d5UsDEOL1NZONDQTNuGJBGJazOVzayUEcB2UwbLAFI4mA0pxO
a2JPkbVN0Eafyx9ge9AVNqWxmz9MgweN5x5/5MBJNq2VjzN5dm7Z27I+OhkaEvI0NGs/XOiNx54q
V7HXZBMKMVVw60MiHtABwVPKupgm08N2zkDHpIVJgRK09mg1Kv1B6YSe2RGcZSudxaYO7ExL9400
z32Z7f03kFfuVi3xFeHYwuqIOw4ku0Bb8nIwEpDL1WNb25TakJcn900HvYKKN5w72bWfF5zDbA1j
qeeqPLHty5wmQQsG/FZ7HrUbA8r16/J+3Rf5z10zJywRFNs0gF9rtJPNdtDMTx6o2pQkn7IgdT5l
wvr0/pAx2nFg4OSDp+oxmWmkL0/2EvleXKaAfDHFW5zc3c9WSdjLtTYsS1fDZNrs6+5QpK8g1Q0m
1Ji17m3o97r9qdisp+uTKfX3M6NCyt2C2nKpICuEwgf4uPQP6MgJdP1hQy3nuiFpRoTCDSSCobaG
q7pQVR57o4RWalOCNm7fOeAdG2iQzj7ER8bsYdXyfW478QIpx648TiTZ6dUWN882qMI20txCUFvx
ViFzI1BCeriUosEKb7mXm2LR6QAhrq48reTOtV5wRVS2D8gm91dJEU9pEFcVh2xpvgW1V7s8oSYR
6NNPznSd9k5g6KrZlbkrntJQAIOajQPOvMvBEKP2NbY55akBhWN2TCf9dqjTW8r7vusbcys/Tt2X
6wsqCyqch5n/g6i2iFOYXHMlvWlB+9JcggJ3UiUATdItzulveaoAEBrCsRBYus5P5pzhUdBLH9Bt
HxbaHe8SnaO5+rLd6i26q0w8TeBGSuJ+3o2OYktKh4i84Zc6AG/6u5xVlmlLW/FLYTl69S5rtZfa
h5Da9XmU+SEuu/8ZEXagleVrCn483AqTemd2ZdC5S6jmf1WY+RV9zrKTtGf+4Jm4CNHeOKbLE2qT
B7UfSq0AZMkJydHRIuZ2betDmQ+In1OxoVGj1gHAZbX+VfNHFb2T7NBBKQnNsiBJ5o12l2vT+iMe
Pj1kPq1Gw5n6+8zHW7sF2uEAUWg/9imBQIBKjFC6o8G0DhpPuKMtqq2nuY0nKsLTg+64au4tQ/PH
iOVi/zQ8Lt4AOkoCxiDjcngmlqur+fAAuj8UpnsAh5Zd4HKTm7uqWaFHoEq3pEt3ZlGoChC0zWaN
jRyZlevRZPtxhWSLrUivpKvm4oKBZnOIbogNW3bHzGSY4B+l8wm9M/3OTo76/MpaHD7d4/WNJd29
/GXJRIXaQ1i8nMIho12FZx+UdNx5eEwrQ3toKjbG161IR+QBOo9rJ5xRLAnbTuMCpYXcakSVkb9/
rHNwP/bg0LluR7o8Z3YEhyC9W+arhyZ6I/5MAkUMkro1mkg4DSmOKRFGN9np2LDMQ13bQJelsYXD
YkEm67GpFOmGKTuowPVrAiXA238c0cuwazcDl5aT18/e50Er7WhNFj8Edia7SXizarGlKBuk26lg
hRGCWCMLLGt0bttJi1F7dyJCK+vAFv0l03SIINUG3bV+QY/6aqJXPmm3qO+K/i0fFnsHngoSeDkq
pM1GP0xVNwcudL8jKzPah6nAd6TLqEOwpM0PC53zsHEAuSONs8ZA/5T7qamy2xS/HJgFwFFQPHIU
Uy+7CHDtKFxQQZGHvOjSS0HyzLzG3srTopXP62A9o5ThPNHSpBFr0+xzpnW2wqT0XAXCGTANXK4g
XSQcOV3qtE5uLshL1qCLdJCihP6b/tF9K9/J9+qH7kZFFwJBd92D5SP9z6r4KJlXeknMAlbbqPH7
m8X9nHbvmpkeZ/vluiXZzgfJu4+WSjyigFDhck5LG/3efYM5tRgAhx0pP3YJU00iz1fFawiejX9R
AYAYQswfUePq9FFbSzREGYdleCv97pEAnuQve+YfqnoOCGXBmH+8PjbJmxvOtTO7wuLl+FVtglrt
KWsgFj+T8mXTc/bQ2gm5rZa0fkrrtEDby7xGs2drx8TQP9WpbkbLWrVHQAZUaifSi8vZF4m8dh5Q
cExDexg0lIL25H5L9Z3xffpKgrGJvF7hRbJQhfc36G7iDRh3dGH4Wt/rw5jBWFqgZa870grNv1U8
Yq6vT7TcEBA/KALgKUJ8s8ozay19RN0TpHYIXh/0YQjcr9n7dSvSTQHMIug+IH8FOchLV+3XHuyf
HeKQG3wDoVx4oxStl26GMwvCwbGO3TjVAGbhdc+EBs3TcACLycGMf2TBGmmRB/6g60OSh5czi0KM
p7ZbFtM8gUTZ/d7FKPJRa/ys1cNBzw6ATqN0uXp39tQEJvQBXBpMtUr5R3YocyTo/84qn5OzZJem
o70ufFZBXhGBTvVY7vOPmcpDfpWV/wgBZ2b4mX1mZtVYlUC+GbEbUTSAZvge2lf7PEi/oMQf7PoT
Grby6A11wBjPABE7pg9T/PK+xSqon2y8KLrhQRoJDdo2hPFO5gTCEiPBqcq2sABrTgc28Za9rlZc
9Q5uZn+psAtYAVCFwDBA6cfk8E0ht0KZMLf0qqBoQ4Yihk/yH2iwvK9KVZlMlvX4NvIEYLvRHi+e
jmsHGAEAJrDTPy3tjeUdQa963V0lJjitMGbN4eUAscro9hulrJmhjxnbb/Q2UzHuSna4jgzehqIt
muJxGl06CZ68xjZvFsrrHhZQAwc2QSMyNBJFvJKO48yOsCS9Nbm140/0VLU/gbEGHYISjS4JiYCT
oAMfA0EnsCiYm+Zl6WnOSk8tdXfrdMfbVnvyrkRYS4fi+BzcjNduR2xyz1JfI3R06GnW93Z/Nxcx
gDj/sOpnJoS4m3rUW7oCJoBc6esbmAAH/nUTsld7jvECLMbg9FFikwVqvINGR2Bwkr19m+yKHY7r
YAjXw48XVf1HlhVc2BKiPMrok5n1sFUUL+58Y85gBQdI1DebgGRR7USgru6aeKYfTPpdVcIwpY5x
NlIh4ufpWGuMj1TLAv+7R4P1Nr2fTuRl26FEG9Lbb/phiJbbIc53YzQ+FyE9sKh5GffQPL5dd9ah
i/GQkHPi1mcwzSkjtSRZu5geIUDWTteaFZ+eVz0i8RJsRwPW3NAJujCJ3ppHApqXVz/I4us+IPXk
s4nhfz87ISC6sxUt8rMTnZN9Z8czMfbetrtuRBphzowIO38ZoV/ttDBitx+RXlfaB7K86eHqKxz6
F5pKOO8uZlHIq5fcayybj0aPxoDdjzf6zjs6oYn7QxNmYXHUD+V9u9si99aJWKjff+lvumMGRr69
GYE6PSKRtQOFWzg+Q/vL2NEnHdq02WENHMy8GZRRvlNzYvK1Fb+aPzXy0jPOR7GK2PrJygwOZIWO
eHdYt+j67MsenwHlw6GLMqMNCmBh62UJGV2qQUyhRUO/GWzVLinReTy89jROWdDSwHWqh8pVnFuy
PXduVthzhqP11M4xLLdwd8OCZpdyMU66M351pkylWCpJMDBGqGnz6j1nVL/0YwdunJo2xlgazrHo
96iy6XW6owff3vXu/vqMyvwZd1MU9ZBhQCxCiM1WniR2y/tS+64LC1LforYd981TThbwWP99RYr3
K/xnTFi9ikK5IZkA2zaz9d52+7t0/Oy4U5R3LCB6uZstlZiYdOGgFA3KDI6N8ISY4KWo+bU1mq6K
HtC+tWUgXXbQr1R3lh4U6A05XJ9OuT0UZG2IVRi4ZFyunV+Aisyf0K6U6scvx6JAvra0qtsw9zZx
k6GEgccUvNOikCTEIJIvqdHzjqRWfyVtu5tQtjHyZ4N9yqzjPB5TIwsoWn/d8p1Zh6p7uz5GWZw9
Ny+Mca3zdaNJCw2FxAFst0H1KtmeU9Z9uG6H3y7/HCZewHnZGdUeYdO14D5KgaxF65f52SL2rVkM
h656NryvTH+kRRVPg4pmQj603yaFrZcCLQwACFBT6JfoI1CsvVsDMH6VwxRjk207vLf8NzbBL1Oz
0ja9whKuRbcfHD9q1+lp8NosNB0WaNAYuD6Xsrh8bk9wmS3XEjSFcb8Ek1FufRi9H9cNqGZOcAoy
j76ecAPtR3vMwrZ5tmxFEFb5A4+bZ+c7K9CiMTH4XT1CnoyCDnbEKUceQbxnlhS6Sj9NYLyuD0u6
TjpaTLCVCdRChXVaUd3UDBMg5PZxQRaThuV8KM1gaL9etyOdPhQIUQ7GzegPFsOEkTLZOISt6N1v
azKVYaInd8uiouyU+oGJ+wQnceM9yZdzaDNqe/XA4WrLizMeNPv5H8YBegliedBcgOz25e/n2dig
JAa80QyqqcoGcgW4UjKpaAdkD9zojPpth/vKmS8kZC01Z8bbhqbDVLKrSjBNonn/J8pw+9k1AJth
Vkg77zO6q4ag7h/tEqhuYzlVWMwU3bHXxy2L+waCMarKBkddC+M2tYWt5cxfyFArtI8o529l4KmE
gORWkH1CwAw0fKIOkAZNYc3eMGogg/v224AroTU/WqUi95Q6I6jl/teMECyq1JkH0Crh4QiMiRA4
Lhf0A1EVblFlRYgY7mKtddZgMCZkUqNcc57GHELjSq48adiAtis8EmS/eDe6dBXsg2TbEBkgjZP4
t8Xqe6FZQemblRWeIMa523d+7x0bg0Wa3qlGKd1w2M8ecLEQZRPzq3KtyiRlAKpNJ/+bqQpP3K3E
IxJ5AN5+0aFmAuZ8ObYiA87DrAAVo3SNO3c45vYQzv20q9qPRr9v/p6YjL8j/rYnHMn+Ak4YV4M9
1wQhgwaZJjwmOu3b9c0kC7rnVvicnm3upu31GgqnOPidBSvk3229/+AMw83kt4ei/PunS8Aj0c4O
bXTehymERHQN+WuB/6fO2gi4BdIlNBddeXOR3YpRwuNsjUiz8Vp+OagWLAYDJYiMzG52FjloTdQZ
YefN+82po5XSCK3nESiOdtcnUxYzzu0Km7mFIoYGTCYaGKt7f9oPVb/zQcSHl7vrdmSOfm5H2GY2
LXWjYTzy41n2eT5c/3VZsDj/dSG+av5cDxOfPaOnQaF9JSmJvVJXnPZSKzjlfd42gz55YTvNrV2w
xdawWf12P6OD1aksNdxN6t5nVsRN5IMJmWwggrf1VwcSJYMBZDolcbO+9+bL9XmT2oIUOEIPyDrQ
KXvpdRpaxqwVj3InQLPswLRB2m6WOYmMLi32SEDB5t+W/f66Udk0griaB1yc0brY35HWiQ43wzO9
br3j/SikkOz9p0PKwiWL66L6PBG4HFmC4VatB2TiYun3k03u08G+X1b/w/WxyCbQstBhDOYsFxgU
YbGmqppWo2R4M1pB/vnVtU51GoE/Lir/5e5xbkkY0DzhEUAzkD/A745ZFkAB+PpQpMuCdh+A40Bk
Df++nLF0NpexHWCAkYrjwKF7HPl/z3MFbYMzI8IWcqhGRjICedj2cVLGTXrj1vttUhQSpEPBkQpK
EANt++LV0JwswOzIzB+DYsLui6oOM5zm1+dLFjlttDjgis3fJG0h5pRbk0AEyAboLovB9eknoW89
lUZ83YpEJNVAMeu3GWGLkrW3etfM8SbStRDQmbY57Db9s742pA+2BO29WlUBoOD0WbwkoxeOg9uG
jQXsPhmSGwCU2tB013pfWLOGVi7HD1JUCKLJ3MC8vkxgTVnN7eP1r5YtwNlH/0Faq7ctii6Ym3k6
6WxvbrHuKM5lWW4DKkb0mRAkb2hvuXTXYSqKdOpwJUqd23F8AR3qg9FPgT9xfYr32ewUCyEdEuS6
AJVBsQgn9KU9RtIGVOEAIFb+UETTYJNbExDhwO8KWxEgZWclOED/MyUMreusYinAlHrqYzf+e30c
+BPoTyF/ja4g9IBejmOj86ij8x05IUmDvnLDDFIa/qy4I0g3x5kVHjfPcrTOBGqIWrDSG3Xkle2N
vdLQH79uzvj8D64GN3AwXTAotl30hq63K5e2HPKvtvuEtzblG5h0MKAkwMORjiZu54+gNbKVDkgB
7eJlheK1C5FXx39Sps98XcV0HWKg/9kRDhPL70vN2JCLVaMZ220eWhoLmQay9sULsxUSstDpWDLF
BMowI6jJO0BHg/kBZ7Jwsqx5avfrjORptdswow8z1GfSNlym+eDUOWTSvhupG0K6QeWKUj/HvQS9
cbixun8gVBujWMwZiQAtipAlP320rf+Dc5xZ4Jv6zA3Rwmt1WY/L3ZK8gLM10UFCO75etyENROBS
A/LaRYefCL7OcseZnQJXOK/eEyhIaoGpx36/K9ZwUclIytINvIz/Z0tYqh5IjjXXYKtsPVDfzcFi
PSTp3rXQ1mereNelywM4PgqpoEdAN9/l5GUOmDjTFSmUlxISkKp+bBqq6OLXZT6Pn8adB2BHxDzB
iLs43Tx0BTBE9pMPhBK0Z6HCsFu8r5oRD82r9VxYIaFvSRcXa2D3QP/BNZeoBRF8adS762spm18Q
TmEzGChQmeKFedSGbV0o2mcmgq7Y6smYmmj1UaqpnmYgI68bk50okBgy0cNkcvyyMPQmATs6pL/h
/seGgIjPvwPjhWIDSKcXG9sFTQIEhcTb66r7bbKAxPI0DtpNUaB5u6Jx25GgnNB+5CFxMCsAMm1t
URiWOQ+6IAywiWEe8apz6TyDUw46A8bwROb6ucaazUt5vD5/0sU6MyGEy3KEwJCWoA5FvBAyy89o
hi/MDtouY7i4pmKxVMaEnVd5IKzRbFTwTLor5/YExkmzy3eptZxAnaswJgsp55MnhC1tXPS+SDji
HDxhNt0iBwy7dK5iN7nvKbpaDWWaKXVGvPDhYeoXlSJ3pLNIWTV+BxxujyfrHnWOoF6rZgx7rUIu
STJDe6uduisC6lV1HZBRR69QofdD1KyN8c2qBpcFOZS5WjAhZON3kAz2j9Va5gXYAdZ8127gC2qS
bn5P/a7CY3+fkI/Z4uYJ761PHkeqewk299Tld1pJF0WqKB8bSIVAGAJCOTHlQedDWY4tjzEU9SE9
SIfDrKsqeVIjFoRDgHNFD6gneGOSbilZUc47aQm0JTe00bKAWF+vu7x0V6EFk5focbv5Bfc7XyWN
1rhxoC/NmJP8Nne3NW4WW6X0I8t3EO85vYqPfMQXfKHwtrHzdFzS0EoxzlFSxZt9M+iK7SsdC+hi
XAiy4mnDF3ZUtvRgBnUR/rY88MPx4/WZki6HSzBVHsi5fBG3BN7hMu/B23yy/ZeyuHezLhgyxckv
HcGZDSGAE0trrDrHjbmfK6h+N7UWsNzro+sjkWE48cSEEg1A6ej3FUuD26BB3Zx367XbDrDeT97d
GnD1ue3QgY6m/GAfwOgZknGvwm7LYh4Xe7JxcKD8KSL+lnXNVoeik43m1Rr36diH1K23ozZtza02
k5NhgzPx+mhl63Zuk//9zMP1kdRFPwBSzep5t5H2rkLpuu8WxaTKhwYyP/A+GjqaygQzed938wxE
cWaZUeIVESusyCD1oz+SoOoUlFZSXAqEJtBYhuQCNAz8c85GVZN5stoUMNzNR/PhfWZG7KarY0e7
GZ398Ong/4P3o5Jswm84ltkXZtFd6jSlA4oGrHlEazNKonasFY1irWSTiN4FgCnRQoJ8SbDS5mZt
V5OGtbLB8wSSh74CD+PtRKpT26hUq/mPiZcjgM2BdgWdBn8suZzCZstxldwANk+KKUJNYZjdYPx7
7mK4+5kRIWvRHCdBtcVAutQsYTF1Abg5NujuJIkXmePT37s6CGj404LNN7bgg82KBncIPvBks+PN
00veBdOi6JuUT9tvI4LnFY1fzuDHh6womFyLLdnnkx3ZJFfsJ5UZoTrim7QZ0HgAztgxWLI9SIlq
RU6ksiAcSlO1rX3a8ZKSXYTtZCN57fe5inPAknrZf9MlFq7W1F5Sk2G6PLsPp7EPuk0BU5COg3NV
Y3sSA9Hn0o/tObGbxOWbpgCXr/+tKErQ+qryfqkVB5QeIIPj4HBhPfSaDb6pYRw2+Vl3dyn4SXCB
U+T4KiPCkrQ5hS4X9dBGznuq7btq/f/o/pclI97vkYiN22Wbc6FfviL6DftKk1sdUD6F90ptuCbk
qND2YSBNvFyTIrFwbFfA7FfZmzn+rM39nJ2YpVh5lRUhgumrl2fZnCEo63d11BU60unHaVJEFbkV
8JCgzx0lPrEJsptwgzUKtAOgm+VgZDfl4O9Muvebr9ejF1/cP+IxcAb/a0fw49TLIRHSlvSENhKo
U4ak7XFFgVCSWwS5+Y2Cb1WZcKnGJuTYzYiX7qGsUAv/AojDeA/J9NJKFV4txYrzJiNwrPC8R/SG
oYKUoY25AKP348Ybykwj0PojHcJfXGAk6K33dvvIQIXNTCu+Pq2yPQX6GJzbHMCB9+BLV7S2Grd0
H9DhpuVKEKy7c/PX6yakBT/U3ABER38pZAD4N5xlI05J9N4v8OrXWgnkkwndW/l67059XAGTvj6M
dhoAFIkLWa3YaJKLLUC5OGA5aygeuYXTaG6ISccUwW9rPoOLa2aBDc0LAvhI9PP6ICWuAviSjloZ
J5QAJ+blGLdMz9ZlYfRUzPYBpT9rZDtaHmpVRU5uByMBURNaMUREM9u0tmB6R0+epb0sVv91mt1j
vaY3Da6jCs+U+AbG9NsW/5azdUtJw6qyHujJHW7sPMaoskkRoyQp3YUJYYEMVtpr42I4E8MBWOXD
FBhm8djR8qlcADFmKppyyYHLiSU4FgzvjsCOXI6pMk3WNxZ8kWRvmzsGnupZUxKnLgwII6Ie7c1l
QN64Qbl8jJmx7tPq6D0CzLlzun5vqdRr5SNCaRl8JngvEIVE226wdWrwRCV13jXDfkTH08d/cG7g
PTzwXHItauG8WvzN1Ra0WCPbCusf7XCb+oe0VexV6TjAW4c2I/T9AD90uTJLTxKmEQT4eqkOk2fv
MpVijMoC//uZP28k9RMG4ayTB6Qa3m6GREWHJN0xZ2MQIh1q82YFNDI9OcYTA3yHdj/wmPoP25LD
rCF2gScouPHlMOwCutkpxXlRubftt9E/qloKZfN0bkAYhTO3qwWFRHpCB1FiBnOpSK1lWwTvWugq
wAsXJwS4HADpyGThmRgDIBPn7UjDbfUP1HADd80BIXzSV/JsG9nh77343KywM5d1oHMN9P0pS+5I
/65ZqH9DLiRVPTPJzjvcG3+PTzhTF5SgCsfA+Aqu+ZjUBhRHB5BITXb+SO0HuuoPa+5/qWfr/5H2
XbuV48C2XyRAObwq7ezQ3Xa3/SJ0sJWzRIWvP4u+ODPabJ5NjO9LDzAGdolksUhW1VrLRDE9KgWv
f96htzXPXJNjhYy62sB8F92vxTcyTe7qjksTLEbt9ZHAGu9AAocBmKYBy0Zhjdm2KemTotFgTYcw
wtq7qu5LxbEyRDgurh3ISsAChFr/UgzBS1lJdAerhx6LdTwC5lgVR6gV3vYR3gbG+a2ihecjUcMs
nQT6wy5ecYzDRDQ9YiTCUrXIBLM8RWL1VkxvCqC2wPmTW98tZN3tSnQu8Cfsn6GwfCu55UixbONo
RdssWl/KyVvb0PlUMKLcU5RgDovD7uUGTYQgqy7Og/1kx7aPcDQ1IsIFbkCiGUH0zYLsW2MuV8oi
dZE0YMo0Sar8skUxRMqMRrD2vLsITjfcgi3sUKTqrsPSMlRqrUD179wrpo/Fj+SHVjl2JfFVEQ6I
NyC8llDDsWQ07XxUKTcnUSlNlVUOSnF2mrrzAYSHDnGdL4I4y/M0NMgqsANKjL/akqRVNUgaAbOb
pcXsatHLqqZ+4YAr8vam4Xka5ckCdSJtImGb0hoygMak0ODR6PfZ5ZAc0LzUErwzuYNBavijGkGv
2derUyh1N8Sqip2Jawh57mXwSwhCGc8BQBzwvyZYlpJFK8xkULEqpXJsumwPmLMZ7xTZ8pxclMvk
eQCozXCpgr/h0ccOR0vzdjVIee7bOMTDi6adb68K1wLypFh7FX1hLDVHoUp4Mye4i1AidKlZ3OoT
zXWqtrHAJBjKhsyG9vE87n/2eXmsxne5eIqtQnBwcw/UrSFm/yexlap6haGg2TGKj0vma4/GE/LM
Cwn1xQezz+2p4/na1h5zpmWj5kwdvcbRqaN9HB3YRgUvH96mAUwMqAYVxH0We6e283EZgRIvzmqk
7aTOdPM+gQjOa1SL+MS4liBWhm5/7E+dfeK3Zd1Zo4IQrcnPdfvgIKuQgg7EKUUsP7xpAxIWONgP
sXC2ZS1xhkhXdNAd4L3Yp9oBzpALjzWeW2+NMBsHUSBvsgFBLTYNZA2O/SBSUOEOQ9MUWlfFi4dl
hcj0MSIjgYUJMgUDapK98SZkQxMZYc5NLVYkUy0xV3pa+s74TjeoM03+f3dkUNr+MxTmyjvpJM57
8FCemyqu/YLYljfbUMOGlLCou4TOO5OfU3UcAKjpA3OEpMt1fG4XvUpGG/GZ/DDfi68VAEd7KXP7
7ruo2MQL04B0GwradyhfNZ3azeFZyJEjVWtWnp1uNf216qY/fdzYbpLI0uNSVT+JOaqCiMDdQ2jF
hJwKFW5jS09Q+wUPVJGXOEojlD5nMJVCUKoivjm93V4yniXo3KhYNB2JCvY5n0qJ1NYVqI0U49w3
FbSxHkE8DR7Y+9t2eA6I1i6k6gG8Q8cvs17z1DXEiasS8qkgyPrV2Z9wve3vM6vUVESyuxLjkK3T
WJ/Rdh0TQZ8Fz+W2Jpg9BJzWXDVGCRPJ93k65T/r6YQeXW/U3lAa8ITEwHRKWBcH+hcNkxC+Ab09
c96BlXapNLstsWcXdzV1d/xEbx9ugzRVis4Y3ESYRIvaQ0Ev7jCivI3cMW+DyvyRvoBE37ZqT0yx
wz1Y0fhDW3CAKUCYuN5K5YqbZ1PWsBf1D32ZPNYoEcQy9MwzU3Ln4ldcvU9pqEBH/bb38bx8a5iZ
yo6AmqzsYbhPup20Lu6SkjAqHwtRYzDPzUFVS5PboJH9ix5pSA1oHDhwc2ncWfUxGnefKXmiC+df
E4ynQ9hjnXvgqYDjxGSl3jIeSfx+e75Ew2Bc3Wy1LJ5lOAbIkEBYU6QX67+L2OGauBkGc1aYRRI5
nQ0TmCngJDBT+n/XA6YmaHcMMuUaFuTa3TQjS2xgGktA6OM1xDNM8TrNejcWJQ5uzxcvNFAed2wl
5OOhGnZtCZJxjVIRWLLnYQImQyF4yBnoKHa6WQatezxcxshs92s7KK8rUUWFfe56/WufbQdqitTM
DAuhwpRfsV5R/vS59aJMu9i+CBrs3h1iqaB1TGwhu/FscGfXq6eLoAHcfboxwuxTyZ5wBFt2eU7j
aRfHsz+Rx9RWH4T8UtwJ2xhirvjgIpfNpTQQiaqAItCQebFEdF+8iwN4n9D/TQV8Fbavvsghr9Qa
EVgDE9ntuksPZeVKltxAcPTxEnA4I2g5FJpGf6fEqtWxekn7GIukQrPITb7a3yDmLTyReCPaWmIO
cWMw+8omOk5ANfaT6ilq3/WChEMPJn4ieoXRtWaPP4ho0NYRwM/Qc3i9pyZ0fOsIsBjWO6jGV0At
Tpr/YI/eErnFq1kKrlw8zSRg2P+1xwyOlClJlQwuoa3j2SIm+KS72rMr0zWHJFgAH0BH8bybnLe8
z8NkUo/DaPxw1NlrcxEdOHeiKZAeN0BQcBrM2OWITBB6SarzKB+nRAvHPvKs6jQYX6NJP9yOXRxb
uLJTvBJSan83XabGvNhAroJRq3HM+3aRIZUSl6UrTQBkWX1ZQ3qjLgQBU+FaRUs8vQaANtVgNqBR
WkOqxV16BrjFi55rIyxNd3bcVr0HT03gaOmDkl0KiYDb9HWekFFWviv1GAzguajG8PYUcMKOhvIc
MkrgcAZVDhN2zMmRRoNAl1N1hrAKjT5xTWmXtiIuQ74dmk3CEYGzj7n/VIaRyJUKneQ5ytoQqJve
1cHbHwCPNe0Bc2sFkYG6LLOFkLsGrwYeSMjIsfc7SeonxAZITS8jkOprHlX+OBuqwAonll5ZYWYP
zEOpBXaa9KwB+Vx1YZKGlVkIvJRrBEwktKMMqEe2iDM1Vp/oHXRGh67aWepD2YBvNhXEAO76bIxQ
p9089ZqywvPeJiiiABuafYu0N+i6a/89E4NkP6W1BOpEASb+2ghEdNZGsTASomrHXA7e1sWzu1yQ
XPx4Hfy19hszTAhJF2NR1wgq0nGeeLlyzM37VJd2jbF406B/BdM95P0eleppkcF0aXpOP/tR2/u6
egfFMrcLnBl8Xz+XxbXsfaftsZfPUt4f6ilDb/y9cUD3bDA2UhD1F1t0c+NFBzSSAsIHWkb0XjL3
KaJO0PhUILZZ1G4nndpD/kLemk90kWHX/2OFTVmWtRqTQYcVXEFxt/PyHG+sQfduBxfuWJCnQOMl
oDAym+adSwVVZmql0rwIBZ4VyhwP0fBdt759wpAlo4saOWK0X1Dv3nivMluQFx5RAjTQTv1Q2PGf
bkhVf41KaWeAndy3Gxwjt23ytiWOqH9sMjtmTaSp6EcMDkeGZ5Y/Z+WYinjvebsSaHpAqJC3NAD1
uR6XMcwTEvHgTUPxxx3KCziCamsXh7dH8kEsx24Y4JVwAiAPh0QpMxQlKxo1LmGmDfQdOUt7cC1U
fnRoHmpv2lXQtnUtV6Eck24ZJmEevDx97zzt+EQCYx8/gMZcdaeDtas87B4vP+T+M2QGvWxXHMib
4Fsx4lufypQNyQL1ptQCIV9a4S7U/0q03W0DvCYxbTsZzAaUZtIXaoTJ0Mx8h3pcaM6DS+RvhdoG
c6mhj+XYGY868S2rdisRwJ1HcLQ1/4Ea37hyNOVxpY8YoPpo/bBSd1zd/hXtl/mTfU9+Rj+Gn/Md
iLKTR6T8bo+cd2QiJfKBekfpl81ex3pH5KwANZnVxsCjF1XjJ2DaFWwbnjAmfhzZMBxlAKKwMghm
VLU4sDtwGUmhkb1CfCYA5dC+Gd3c1fvUBcOki4JgtfjgW/yiT3vUIM2chEB4xkniL8KiBy9KbT+I
2WROOUOUNAai2QLhYgfcw6x4s2p5eoTc0yw4zPnDp9QV2Gkf4FxmSydJKSdjBffqF6+Jcn8FaV8e
/UhsNx8v2qX6Nasg7SYhJFrD+aJ8kZcwVqhIREFELVrckW++hdn3bbZIcW1ixU3Tt9bfkwSmxHpf
m24DqrPbzsXDugD1CK5wVHzB0sxygxQa6rPGBJR9JD9WmQ3MzuDmykVqj9FihVGcutHgW863Jg3m
Zr9QZsOJCDKx3Kv39iOY+5rZpKgGKICU4wU/nQiilreCjNJNazf+Nrw7s6+8Zu4CwMO3/psI+8c7
MLbGGT9L0P+il1QcaIlLn+ojGqbXd4LwRaPTX/ER2fMPOVYHfc/X7uWk3dLOK0YI0n5cfFX1SImX
y1+ydibkJ1o7gtvryjuhgENBr6lFsyMsKbqxNpVTGVhWVKLaFJVJdH2mNfI+os4EXgYVWkdQW6dJ
WzwLmFtdnDWRhBY8sADmxKuSL61iebSaF6WN5xCAOBCl8Uj8cnt8PIAPRM9BNoPtqiCxyTxcSi3P
rDIB3HVunLBdC28twqj7M0Hi75xnzsVZn5RqPWaCqzKPaxr6LWg+M+k9DdWQ64VU5KTRigkiSI76
O1NnFBLrwDBSd6pPVRL7XaKjl2txhxjM/+vqmmm/xxtLkIngru7mIxhvmqMqzXoDBAKy9R0dd94E
mgJAPg+ZSPqa57ZwIbSpoVNUwRpfj1abS8Me1TjHaH17CNefVLeOeOlvG3tR8D7gnXMoKQAKQtl2
IeR2bUuZTXBwriaeOqnxVjfd5CVSZgmOOfrB7D60cIYCdYQkBnBo10b6fFpLnClwGyNQ58ekDbSf
dXIebXcUFYN5UXxriokraIBDnbaBqcmrn5Vz8bVB16gofNPvvTUeZvfpdbLm+QQjoFh8HSe3KaGj
ka2umnlAxYpY3bmzZ6MqDOol8G9+bI7NJcjKajuzY1iLLPmw6LT87M6P8ayAoYO4US9wc15khrq8
RdFa2Orsa8iy04z2CCFoTlrqVW10cYriPeoi0eHPWypIZEOHDlVVkEsxXrGYcezkMvhGBq3bGwrx
y/K0gpkYNN7JqVjOcVu5qXmnOs8gEO6msJDNfU+8ZP0WK6KeJd42gJ4W6rr4IpzITICZ60nuwH4F
zjOtyQ+2NWRBGveKYLPxNjY2GTpoIZMN1AUTQap61ZZm1qFDTKJdUkhBlaJdP+l9BxJQQ3XsW/KY
WY3goOctKMA+KhgfcK/AP9e7D1Q4AH+gCHJOiO2B7cFqcl941PImcGuE/n3jpIpS68qEHvrz2j02
67OerIJN90EazW66rQVmiaKV8tPWmLzEua/N0Y8A1DfK+iiDVKKyVreM6bO6hAZsUt5n+UXCjRVK
IVmb75pymABx01288iFIkKKN07rLpiAu1lDXdj2YsJVuP6ihlYrw8jwn3341s+T50kkAT9Mlh1hR
HcSz7UbFa1p4Qy4Kffx1Bq04lEXRyv6XJDn4kvPawSEJJgD0K0FNGCnFQglv3wG4C41meSDacQsA
oOF6oVfwJ5A8+tAjtNFonnpSLijScsexscAstNQr6zwPmLJaQaPqZHp2cq4rUXsS3wpUPpGJoQ89
ZhxjrBfl2GNXWLPlE5R+aA5rXna3Z4sXuyED8I8VZixlGrUJyAfAdbRe1MjwnekNRT8COXVV9Ss5
/u8EvJqDfhiwAuNNCZzO9eLU0zLrpQOukLS6Qz6vnPPLCJZNdOrFgu3InT60VSF9DUk3lLivLaVd
lFd9BAplSkW54MbgTE9icU/6vX/t+Y0VZjwY6lpblNk1GZugGJdHm9Aq6nHtRe99XmimKUYZApio
2et0H2/il2Xm3WBFWKgCQsEV2h5awzOKH4BqNHoeKCRAhvS2a3Ajw8YidZ2NxbSyYilJsZH6mviR
qoaL08auTeJ9PSTfu0hUauG6ooHOMjRPovfirxWr87LNKW1yXnUO0MudsZ/N/lBVeeO2RZz6E/xp
V8yZ6LHCdZWNYWYREzBhzmmFc96kEPPxoupvAFp9xh+hjwqJII2nnYamuWiNwJYbOdoOHaE5sii9
+fiJJQNzGGq4iH4mC4GJo6QHVgwxAwVQd9Syw/zdIStOlXrn5CK1aF4hEpKlFOSAtCrFN187iF5F
pB8kxEG7Sd1EWffgq3Tw0iKoiBduAv2Ti3wsXQjRFTvLDCwROz9n86FTFC3cGCle0GzyLYk1STEK
CHVnEtLvWtz8aJMWnPaT5UVxLbikcI0h2QoEFpLWsk3352Y3WGM3F7kEypdJXip/7gri1UOp+TaI
0wJcSEXETVx7kFABKo2uJ3vhS3PbmIxpAAXCrAHgSpRjufSevFaBmia/b7sNZwOg09oEqZ6GS7XN
ZpTL1lYbGZsP5XKgB+JiRloJ4Hhfb6JM8NISmWKCSr/UWSKBOuesRMgApKOrzJnbKSK8Ci8xC89E
LKGUumCeZfb0FKfNgvICsLXml9QFg7iff8sPshvd1+fGI6FxlLz6IAmeDJyQeWWVCdK4FmRSKdOb
FLR/LPfN2uX+7aWie4o5cKDYg6IJpbmj6jPXbigVCylHCzjNbiKgn5HtEKj8l9s2OEcNjjSgg3UH
7yxojV/bSKa4shoDyEm9TWYXLCAnOc6DtQ60XgnqtHwBddQgvd82ynMMdIZAKBvi1cD+M8FkmYqs
rjUb91DgsvLutUAeXxKtD+eIQXELCDRkaQCYYJtxS7OzsgEPqPMQ917uqKEcfzGOCdQspSch+y3P
GdDxi2AB5iOIAjLTWC6jKckrjNXVcwlRoPRVyyJ3ykoPDX2fmDyggNAxT3lY/2J5a5pOBr0IxpXV
mhtHkrxDE1bpNd2yCByQO6qNKeaxJq0F3jgNNnCKpgB5eJ2mL4t93yFP0jaig5nn7ACeINgiq4Xi
BZPNG0kzFuWEYTnxF2Ki0xMiNrcnjpenxNFF2T5tpH8AiL/29SyfEmvScIYARezGTos774J+msXL
C8lN+3WXln8MJL8d+ROYWMq1iKe8Du1vXOuuLWuSmU9xBvBwo7n9C2k9POlvD453hGggBbIRMBDa
/0pKWlOSIaMGXqyl+FaMs1vX9THNnCAVlcF5m3driYm2JEmXMTNBOxMPXeMpqdm4WQQlFtsoZIH/
iUwxAVBb7Wyua/CQtMl7U76T7tXWj5+ZNwRybF0k501m43Zm6RS1hdHIeubVECxBg2xVx2E6Co4L
/ljQNEZfxED8sv7dNsXaNRjLNAek3he4vAgS03wX+NcCMxRba+Jeh6ed7cX7hZ6h6PQZdAs6kv41
oV77cbSO7RhT+qRIfUmozOrPVXToieaJiTmgUqkScBmCO6A56KHhBM7+9orzghoI6ihJORXEYwON
2SyJs6Rg+4CqRAfZoqi95NFhsh//3LbDC2hbO8xydFo+ZnkFOwRCAuBXlbJy998tgBQbCRYH2VGE
tevVsCPDqa0ZzFmd4qMfZtGeb//+B26ZvYBsDTAXOKeZJKjqUlqFwu21PlCDuvZQoIv31vp1St/X
6pCh/F6uwUQar/k+gKN59dridSkdNztm8QFa5wlwqoKB83wExNOAjeK+hzYvZuDLIg1db+O7LBuM
tNLbHIvFXnnLh2oWCmggGcFZy4S5qdVmi1gOzr5qQdVVQV+xYL/yCs64ef1rghlGFKulU0sxcMNl
to/Vy5JNnjn76NS/jzJ0n2uR7Cpoepzbb0Nnu+3XvPaNxdrVSu5ryRcjPXWNqK+Fd2uiPS1wK3QB
4LF17VOL1pCcjPim2Kovqvk1Wf4oWXtSK+2u0/QDBFtEbep0lH85Gdpb6LuHYs2YiS7kVSUgdARf
RP2gKG3YWH9GmpEuT2b5dNuhef1nOm2Gx25BCQ9d+Neja6K1rhsV7Fn2xTxWZ3lvXzR/CI0T2au+
8Zh7ZWB+TS/D/foLNIW+7jYeRMLR1jN4ul+G1k52TRFGnVd/334UW3+fpVIx4xwfFanYRHq2x7Xb
I46+T2V7ly+9P4CEUh8v86J7dpo+Vv38YA/2d3T6hrfnR/gpTMxCZWSIeh1HiHRf7iWomZbHKFS+
R3vwTp6z3XhIv962SBeXXXysOgCZQLWDLZkxqEd5o870zBqBZk0mV52/kwa04V9um+F59dYMc26V
8HRVSjDFM4Emo5fWAQ7hfI/4NAgs8arSOooboJZG3g73JBq7NrkDpdOJllmoYY6t/tUxuj9OPJz0
whjcNf1m636eBxXaGqLO8pXOFJxtvMCIpz0eInjRKTgVro33o1SqLTh+z7m2i1bLa4cknGtRVzpv
x6I1G60MaIREipKZzVhbNAPSf2gWzYlrZq2EbswKYFpAJBqi/056SVCq4hpEvRbE3fAUIM+uh4WW
g2GYTcxpcrAPBkRyve6xEqURuHO3McLMnaJOMYiadXQNolZDQEPYOq+qLdhhvFMFUMN/RsJ4x5oQ
NGCbRnoOXcHSf1AzsFtp+9NMHB2b3sob+tNLUPilm5+0XdagQ033h7P81j9WD+tJ+aGF2UH38Fp8
ABvCTpmfhvRoi1pPNLogt76FOdkcucNjx8G3OIkfn5I/iWf8MKAAPqMSXgTRUTsrIQ62KpzOyXCa
d+gpyh/0U/kyB/V99Lu8H+7yMHfnJwfNBv7tWMC91WwnigaLzQ4lySpHSQxvQngLwAqLeBDEYLUL
ltQrkfQ+Ni/O4NpwaG85pIdZupv+QLl78OS9JXgUiBybOY8sdVHTlTp2iRRV8Zz62SER6PLwIuy/
o8U5ez1aSW6GBCpUcGt/vJhhdxFM522PRg3u+vdTo6hlQ8JSy0EQe7eX6vb0AC9w/duVHk21QVcK
t8rftb96st8I3n+3d73B9i45Uh7hgofPN82TXB4nc6/YghKiaIbo3zf+JpnrOBW0HVkiR+xRt1dE
qhGieforqkQJKjh0ngqXaOAFhXrCnxzsPchv3F4RXuEbhOv/G8AQq64Ho+DYi4kNU35U36neOxpt
XzI/v1ODb/Fpekpb9w0cjWqYP6inBa/pXf6DPBV7ReAZojllAkwmR7qeoyXkvNqXGnLOSyK6nFO/
/b9DGC4P1wNdFTnu2hHHgY5+a6rNrjwPO1Qw76XJte6r3e15FbkhEwgmqKlpXYGDuzqH8/dRUM/g
Vm82q8YmHzQz6buYDmb4s9xJ3vw13xXIRC2u6jVf8bhL911zN9WXRXRV4Obmt5aZ8KAmXb0oLQZW
u43v4J9zRtx4r770h/Yw7Zw7QNkmCMYJ/JTO143V+2gl3+w5nSSAhkZw0xXcyLZbp2FvuMSvlnfN
/pqMAmcRWWPuJ601SxIIn9Nz5wO1+YPs80PsKV4S/H85CdvtMCeSPqcqDSSS3yZNmGtF0JqC84I7
FqiHAAOEQh9gFNd+X1ij0yDxhrHg6E6O6CbTgmT2yu/LSUSbxnfLjS3GObqkSsw4w7zJEjpRZtV1
VtWdZ2tHHLTLdAtEUn4otZsU5WM6WmiELnYmxIRtsyTukIsawLkxZfM1zGljz2oyLDaOAislmbfO
1he90YTd1vRX/vLMjRXGVyx9mSKZemZ0Kfw1tPZyqJ3tM64baUhCEaCdezJsrDFnj71os4lsMU7/
1C2B+ThYk99Yn7nUbowwx0895Yozy3SPV0qwtE9LKQk8X7Q0zKkz6sbQlg4sONVrOZ1qWdRxwX+2
bcbAHChAISXGNMKCpD1nox5E2WHJRohYB+glSaejkhC/huSDjYzh7V0t2nDMQVMXZib31CHK9/RY
7ppAOUlPOjI/h9t2/o/d9tHjSNtr2ZjYpXM3O/GIblQ1B/9vNRom9NPHfEy9Zi4rxbflejHwoMuX
yYX48/SYKTYEhdvVWiE1U2vNflSVKt1FVWkCDTukOA6dShNRqdEB/71D/v1OZockBFVeJEwQgaJQ
n3Ef7xo3iNWHeRLMCPdqjNckVSwBXOivTLCyqqZG8URdHnlA2LjREkZT6xPpTTD13E2/scQEOpmk
mh0vMbq1+8LLTMBmnEsmfZu/DEAyPukQqDAR0SC2pSlfb5vmjhEi24aOpzrIUhm/NnqnkCqNCqyr
pZtmmuIS2wnMSDtinUX3de7KbYwxrqytck3GGaiVJF1flynWDlY10/JaInstAVRqgb5ZaC+dKCHM
3UPQy4W2LcrYQOBfH1pQP+2MpESb8BD9cpAdTaf7RT3HU9jF9xm6idCUcntauSPdGKQftLlfFIYi
RQmBwaWfdmA7Rr/S3Qw2nERBFckw/GT9zDvFBswCzT7AWbHruLZQ/kBrDzbve6ZVx0Xpn00FeKDb
w+IeF9BV1XRwHFNSvuth1SmE9ey5z86hBU29eQfNq0x3YxGPIbcSi2YNumBA2kPk+9rOhH7Bxaox
mgqMBiuQi+rvOt0tUuEq3QOAqW7dopVW1JP6gZNjIwukZ+AfAL6iBMcMLx2TmkAwhSL45vOyN4/J
brrEr9MXa3LHx/LRPOAU/qVK7npq9tXjEtZI/45f29HtnpB634leU9yQvP0gZh6GKbPzmH7Q4lmh
E+SB5dW77pSF+ZMe5vfaS/a4Co86Gj9vzQJzmCbFok1RBKMyxp89/Ir8LpB2q6ecf5cPoocNz6O2
I2TijwWmG6uTPqa8Ct8ALnMrwd3gQyDw1niYzb/2upGmE0yg2HTnQKX5zum9MzKtJ/Wh+9LuG2/c
IwiFyjF6iQ/dcTzI329vG74/bxyLDQcllGPNEZ9QHAxf3+XHwe3cCK9e0ROAF84308k+5KJOjcrc
gSHQ+HTDY9McwYMNwbDn2wOifndjSj9uS5vwhsbCFWpnCG9IlMuu5onaTTWBW7B3ERKvnW1WGId2
3+7HYEYRJvKaF/3oWnf1nX6Ig/U477SvhjeFi5/uisrVg+pXFq53iz/fJefpO/57VN38V7KvPENw
M+BhvNBk+E+kYGEu2ZolyGHi+5bquUPj30X3msRNC0gueeld5cvWr8g5mXim3J547j10a5gJUXMf
myV4tBCivMmT3cyzTrpr++VBdW3BxuGdYVtTTPBZK9KWZUN9KTAO3QPSAgHNeAoGJHIlJtrE+qBB
awlWLvOfh/wwu71LAgKfeoPMxsG5LwW5DtGomIBDlGFp0wT2Bt8MnHD06bhEqhCibciEHF1u7NQh
MLIqrnS3HnPYuD1vHw2tt7YgE1IM8P5gGEAjA76JrHQDunSvPqqB6RvPzb18GIlHLtXd/FwjfI9/
fkIC5vYXcMcIUCcty6JtSWPcw1lTObNWnNFO9whMrDO/9tqTNQrSDdxAAPoUwAvBBAwmleubwAKg
UxyVAxrPDbetRg/ybJnjr7EnVJTmH7YACED6FTcOtFRem6rBJFmVGlAC2lcL7Pd2OAH5YqfPs6KE
xFY9lGDdEdgLa9TBMwTw3MUof5ZgILk9r9wiK1CBgJACQAepVvpY2ATXTC7NOYswZGXwpuZPbIZt
ExCoSvxI5dcOVErmOrtOVgalcV61o6gvkkejACFL9HDjjqdQbqlr+wjuhW3MtDu90b0x/60vs6uD
K7Ka9tN7mYUTpEingzIfZ+ePYOjc1Qb3GAUOoteUZXyW7cTQmwRd5KpNXMTVuX5JQZkALJKk7+tR
DodyhyI0Bffj2ugN+qM8tO66NC5VRxFpadEt9NcWQ8cBdMHAEA2KjeuJqKCgZjQFxaLlle0WnfR1
rJ2v6QA9PQeQyiArssSd0P0Niq38RTAVvPwyANP/GGeehPnQdJ3UAHEBITI/6ZRvuvZC4jMwLoc1
0+/6EYxpZRzU78knVAR09Pqigot+cwMkm9fDRpYjrocRuBxIvwz2JbXPU3M/i9gaeZNLASw25cLF
jmO8vKrTzhxMB6dLR05xWh3VZsTI2m9touK1NPxcO+UHCOJ+355XnodtzTLJg6hfgS9aYVbdDQAm
xE0ZSFHlRlZ7GZZRsJV5Zxua9uHJDuhq0U1/PZOLqUnNsGIm8+YdYoI18LZC5SjeeQbeI1Ct0j2r
sk/bXi+SRELCC54Re7X2glufXld+ngXLCHagWhGEfW7GHoTsqLUj/wukABMmZbWt/x80pzFQGe1/
xi3I/9verbpHZz8WUtgkqDIBNS07qCCk+1ZF4nZYA7uxfzaJLCiecacYSBrwvkD1AJ0i11M8SnKh
SwnWU9M7V1Kecg2IXEuEv+Neu8DmYyARBGJEvK+vzUxL1qi5LWFPgNdFO4xD7sq5BVwk8UkWgHRF
b7y08lD7ue2u3OGBb4Wy6aJP/aNWvTkLonU1ymTIoIJHbKq3YMymP0UCN+WODowTBiSF4EfouL8e
naoMaqE1I7rT07Q+2ZWsebnWJ4ETydlhWNUhRP5TOy0N/ldtv2hTa55GZNsFuSgeyQe6r9BpS1v3
0CfP3AWHjmSOhIzjmSwPce536eRCNdHVjL1lBfUaGJJ2gVBUu/Z+XCUvqr6P9IuEJERNtayHeP/f
J3/7OYynQxvb6AC4Qauple1HkL6s81MliXyLFwjBgwkIOygjgJlnAj2khKtpanHKlL0VWM7rMnen
2gI42ASJYx/fWWrrtvUnWJQp++Y/VpnwWxRmseSQ7Tw31nupEs8Ghml9tmbNLcsVOsYi6nPebREI
SBSGQdmNY4U5S5d+tiFNYeG2mD+BgjjMsqPdJt5oP35izSAWAWT8B1CWWbM47aPYXhAPJP09kaC1
gnvvoIrqDbxt6aB/C/B4aEvh+nu9YWLUlgcyAIxQ98XFGN9QpArj9e32UHhH1dYI/YjN3l/asm1H
ihnRrd5b2ncZykT6w1r61dQJIgD9XvamszXFbDxJKtu5nzEeRHzfBoFnLTDAdfLNhDHLUvV5OsoZ
9LLNSfuuJNBzNvGq7/SDVTReIusHO5qDNBMGbq7bbewyJ3A0184cAzV6jvvoz4DmCiOd/6ymdFpl
HBS314t7MlJKcqC0oY4DuM/1gnVgabNiG8bIEOjJozx7svlQlaFN7qv4p61krr1eLCtxG/MSyz9i
VClrPCTmQpTu5rrn5kOYkGI0jjrpFCvTpJmnqE+qmbvNurs9XK7PQJbHQr+/aiDpfD1aJwe4MiZw
TyWOfRDtoAxrCryGu3obE8zqLStZTInAa+I+uetMw7e6Pkws/U8J7sfbo+FO2cYUcwRGba1PhI4m
7d/lBkDq5K0RUeXwbYBAGeJZ4DtkmU2NBqwTMoVxdnLl2dJbZ9cuLg2fGci/Rpi1L5yhbEbst7O9
Pkq4cMrkQhYRRw43NAGs9L8jYU6PqVwWPXVgBB3qHlRRG+mbgtb/laD9P375zIBQ0sOrEAUBlodE
lckCJBGcoFOAfe2eGkt3u8+gSqgmBy7QUIrAFe/amUlaTiShNyCrjyYXtFhkb891FA5N7gicmusF
G1P075uwPtWFokQ15i6qnqux9Kf2cQH1x+1J425OABOAmDMB22ThXkuXVmOkTYB7ddbTtNpvkpBF
k5svcSAjDCpAKtH10eS5GUhpJaZe9gvuplYMCsCE3Cl6earKwo+HMUzL4WHANgUZ3kVqUCUmgVnF
KZAuiZ9r8XkyI0GqiDuxm+9h1hCEDiRKTABqetoZMj1CkqbJn2/PKyciUVZvJAR08OaDsvR68bqK
YJwj/KQax/0s29kOIoa1nxTW4k6ySKWQl2a+MscEwEZ1ahLPWMaymcKqQ7iYfimr/GTL0/cKlDJJ
ccitg9RrrlaWAYQb/VTUSUdNMFcDNG2CiQfsSiZAUdr1iKU50s1qIbjqZJ0r96VrSKPXyWuQqPlD
Bn4sUUsKx3WvDDLLmJuJvEC1BvhVKLUD22ItgR5VtuD04kSwKyvMLuy1stD/h7Qv640cV5r9RQJE
7XrVUlWuxVvbbrdfhF5s7dS+/vov6ItzpormLWL6YAboBwOVIpkkk5mREdTAsJbqw8mCekPM7YTC
ey2DjYvSaReWmEudbRPEGUPWAwMDPuvHxHqo0ykY9NO6y8176IIFBvRD21MPGoFhlBwC/x/TIDFj
T2PISnNrBzUeR807tJWm1rcct3NcgzQID9dtTtLQAakyZO9PzvI4W9otIkCJecF+xMAtUGah4dn9
ws1F5wzsCDnaz9axDPJ+n6PrVCker29IQWAJUC74LcBUAHkWnbu3nboAJ4QD0Er6AS729iEyDoWZ
gFjvqCHaK6336+Y+u8K/bId/7BlcjAdh5LhVR7A0JuVmojfJMd8lD0MRDNOd2uZekXg2EuHa0wLe
MwIKJdCHdH+IeRcVPjWDGPRrc0julC2R0XVJv4y7+NHYTPrcxEwA5AuYnP4j2uIqS3fJ0f1WP4Fh
adg6DyQJFddTG7+oPTMJVbC1RqW/o178w725PlXCfQxWZ7CCoN8E1i/9fkZ3vTvaC16YxgfqA5Uj
WQrhDgb/DQr1GiDHBreDlWyA8yUs8TWTQzK9pJDFBiTR/ABTgqRmJOrEQyMLgnr0IIGuim8wAccy
UiQpXsuEoJ/w+1QGxHjR+tVbWkhclU8gsg8Kwz46VeyP1obOd4m5aVoUlxD+W9bbLMl6iT/INGyQ
3iH1BSTG5eSm+NBkdvFB0Fpwx61VA2INQsRNrL0N9LEoDo3tAskTQFouNZ61oB7eVmOXQEDeLWXo
cuFCmw6UiqGMAIY87k601SRflxS8RzPa8k3zh5tKLl3hHj8zwN2Ca6sT6s7wpKh7GZxlOzXzje7s
zeZ3azg/Zv2lANPMdecVnl1nJrljhWTwg3qESVo8G+k+Big5LfTguhERLABbg4C5A4UWgAs5F8aZ
WZGsBM8FrbMqLJAqDnPXtTeamuCudXsUvVO6erE6A7JkKNF2JOkouQiFkwvFNuh2APMHcv9LTyqt
qZmQQcYBWv/Uv8OLQrxbqYo2BH31HRmyRxhNYB+huAS+0C/yMqOqR3EZYcSLYd7htApmMKF2084c
6T6/n9V+kCyk0DnPDHIbJVKrpNVn5IPG/gRQgddImyuEE8hKGGAfQs6STw3naU3M3EnzTyHMrPhZ
Dj7pfPrLysOI1r4CYbrrbiM2aIIEA8k09MNyVxAIQ/FQYhSJtpngHDeO2byGRlaEcan4GfAlapgY
MuieKEdsIiuLLDSo9MCwxO3yps+SIYsTtL0yme6mJKlvz7UVDFoRbcsBKij9qq/Qtba3relmO81e
2sfFjVOJv4p2JggsIKGJtmtcL2zBz8IpnTJc6YDvKD1IvcS+9v367H6+J/kb/twAtylBJDWRucJ6
Wls9KH/G4bQlr+XO3iS/e9XbPlUgT4WyjrlFh7Wv614T5rfZDXjJurtCAuoTHhDn38LFjrZadKgx
4lsQ0lhbUqkh0T9Gc9qU7UM7vJHomBSSw1YYNJ7b5BYaFNQKhY54fjwthVe/ntY2WFaQfwYT3nM4
FhL2//U5F21SEDSxpzdySRAWv1zTKXJ7Y4Z05BFK317SfGjWj+sGRDV1kED/Y4HtqTOvqVoFmgBs
IgcfHa83Q9DnwLPp6Sbdpzs31HdQg0qXVDIuiVmQ5l+a7Rd1aJ0OBDn16GUG/alN4XxQh/EHrcab
ub/TUIGcX2L6HINAZ1XBAyFjgRMvJwMT6GCBQJaO+wSj6XDFII1xtPr6PR9p7dkL2YBgyVf6+a6w
i21cB2YCasx418XaXqPaTjL57Ar5sqMQp7GmemRY+IrhkhUzqEeQ+1dI8kKzkkHIw2hV/NLSdlqr
+ipYsk0KUUoIC8zgDL5uX3Reotn6v+Y57yqA3C57B1cAKO4hDVCDLbHxtD8EPNwodKltoNuZ5GYX
HlJnJjl3I1lmNnPNLtXhJ03tgFV+Y2mznXBgOJAB1XdAVcKHDyntK3UhEbDba+H1Kmgfk7CdXvX4
Ta2OpdlsUBOV5FiEJ5IOPkZGjQLVNr7HKM/d3Ew6FSeS3SFEeO1nF7Xm17SMoDK7+njKRtP6UI6T
f30RRUcEI+livfNgPOPt2smoNYsN2pc4t5iiWQrk/3UL7CzlvRTtTMi3gH4HNSpuo4wTWbpcwSFU
uycdEh1l+jLMjScFPrDz85odPuBKtD5RYiTnqTEHRR+lvl7oCJy1AdcKbli8JyAPf31sorDrfGwa
dw6t4ARzauRQ13zjNC/zH6d6GwKtnbxi7P5ipRAe6DY4Gxykjbh5hDSrrk4ZqqZD9aFEjWfJeFFE
mwvvHvwHmiSQ33GDcee5VewVafT1W9adlDkO0r6TTJgIXoeWCECRAMEhKkZyOWOZSkH4XSB50ae9
tksjZwmWtOoD6o6KD+FCskP/Ajh4aer6+lgMgT31UOo0G9PTnLZ+K8b8IXedoIqjyAetGIuWljac
q9bxow48Um4R65KZF00MgiLEhPhqQE64ickHPclSVUFo1M8+VK8cx7NGWQuA0IiGyxQcMDgIeJI0
xTWNMc2b4rimoJLHU/fN6O+ve6tor+PCwh4E8yv42Lgdkg4RAIFJWhwLZPzJ+EErGQGraD/gFY+T
BMw9cFE+xum62khUDAK5Il/B26PsYr+zTjiuGcLvb5Q7WR7+v/Y4bzIo3q8OUkLosnloS2MzVpMv
zU2LBoXIH/JpKMuAtJ3beIk5mlSzu+KYaZa35DhSCCATKlC7arsZqmxndNXu36/UuUlupcxR6aoM
BNHHOv6JPHWgQmP1ugVh/HJugnNqVwU1ShtNBfhSRntrtRN60tRkOrhNE28pXnYQde3Xba2CmE1J
ayRfdLhLmRTkoeldVcZZKvLN88/RL8+FYi2UwTYx4kQBtRQQoSAGuz5i0a1uI2kGWUtktgA7vLRg
OpPR2FUP1qfqAddPFEBS0jpWR8X0IwkDt2gvIyR0ALcB9x/gtZemIBsYFeVYF0dzPGjaAxkg3aM8
Xx+O6FoFCzEArQAY6OgaurSRJ2bbRoStX+X6I528DPAp4gbSPSacN1w6ANHYKFbwp9/Q6vUyUqM4
YosAqbNuDfUtM98Sau6jBCDoxQ6TXJb7EronrgmQ4SJuAJk5Nzy0mykKlBGLT2pxdTIfKjr5aWHs
K/1pGtdQX76Xdu7bGeqkyRRELuCs1ydYFE+4aFhykWmHJhfPWYVraIzIGrFxQ8eAlYtAskYzv5+d
/WLTUOlocN2i4KCxwItH4J8O06rmTrPVmKpKm0tUZBXG5naw62A07pY19y2oBciue8H4QJWN2wZt
WdDU4VluIzqA1bbAuibaUcu/0/l3+7OubldZaU9kx2aAKIKMqgUEEeeoNLdRBraK40QPRnTMLfNu
6bpnEzJuIDD4eX0KRekUBBaA9AE+JNDwyN3UsUdmrbNLzVtHUgd1t9Rh3mYuytvuU+GW434q7N6v
AI731cSYtjkwyNvrHyLYniBGBroeyEYW5nCjbmrSqmRgiuZt44/173UIHESjg4zoQbA7LUj3oFYD
eksUpNjfzx7gPanAdTjX5bE1kOSceq9zQPCguz5ZPcN4p7ksnBcu5z8G+XfvVHW0SQgz2ATg80KF
ff2u9nsiY6oXpeKB0jZxxAG5iBIpdwdir0djG2EGu2wHlivto76PwKmU+I7mFY8xUg3f1+38AaZ+
098VWSCrBQhX8Mw+d0HWWVrOqQn7mYW3g/pNqdOAuKxdeJWcNKJ976COh0w/Royy2uUa6jGZbDqa
xbGKQkVFE2KmUc+0ks1UuTuaNSVy1ppso7ALlXsufap3INcHuB2aQC6NalRJYieCSr1Npux27tQf
JAIfXORGietNRQVd9zovNxF6Fm6HeK23mjPT5zmnCdRwpzWsdYLH9/VNI7g30UjMWO6BX0d9kVty
Y4qo5kR5eaTxWG7Wshj8FCpLL/aoyeA8IjdGkPp5+CGE5FFWbV63GZh7i6O9vlvtsh+hrR3gMbcd
FRkwRYRfwx1iOCjYAcDmGtywamjXkjGl5ZG07XQ7JnYURmhQAfYwiUNTI+muopUTpkAE+AuZgPnA
LRHOE5O7mNouJBMdAYVQp8O80nmjdlItauFsAKUMbjmXsZGzv5+fIjot1WVpS1Rfq2qbV7W+NWni
bvLKKsLVNNJ7I4rozfXVFm0wAD0Zng7g6C8pjw6a3yuaxkrAgIfb2Nbvl+W1tdTKUyOZ1jZzZt7Z
cZdDGwgNEYyL+nJ8pEjTeKJw9rrdm9ZDUcm2sGAsNmS1oRQL0Cqubvb3swmkeuz0a4wlrs3HMX1U
wEFOiN8Yu+tTJlgnG7IulgEhJxTleSRkn4JdJycL1inBfercFs7qmbPiLVp/08y/rxsTTBp0hBDV
oQgMrleeYYzQ0o2thGA30rusP5VU1s0nMgDNZTyscbrjpOUmbe5oXpAMo+mq2glznShe3/X29vow
REujQwrJ0Nib9wtDNzRAqDlGsPIGJJ1benHmFUZw3YZoXc5tcCOxKGQ0m5mNBGghpLjysKQ+gP5q
IckTCk5I+9wQt1EXuPECCZzyOKBkoM9oHp+fkcCUnMOy4XAXktqNSxlVsAIt7LneQ27WcG7WCvyd
kkKMzBAXvUSa1SiTAUPTsl1VX/+o36YlsGS7U+hogLKg+RAyAV9o4MGAAaIOCppM10ClvsUjMUQV
TZPMmsjRTJwAYLjFIYqywOUZ0JXzUKFcX4FsJPrpRvdRYm+m3NnFhYy6VuAFgOUgm4pngm5/aRGF
VF6qN6uB9akb+9AaXefZiVHuUiPWw+ueLRgUEAgwwVD/yEtx7/KmdeaEKm55dJQiAMcQ6OB16C6B
Ev66HdGDD8VetGmgksFUTbktZJYUJO21Vh5Z3vFRMV4G61e7HqmpepNycPwVWpv9vdJLdq4o8Y7G
VGhsQioLQkw8nCaZIxZd6OVRrfrdkuShMT66dDpMBGwxc3yqTIh5WwfbUiSWRTMLfDfA6zj+VPBR
X7pLPLgRSlhwSiae1RuQlKh+zJAC0Z6vz6zQDtodTVDgE8jEcpu5hiLs3BCsYNxk3gSBgm4/tKe/
oXHFMwfSNmhC0b5eTXEHaHY9pPRYaB/NdELbMkkkp4XI7ZG4we6CaqKJRoDLGRtWxKuqXdLjrLxR
+y0BLkzarSw4KtAWxmRtIRuBMjjnhkk5O0lmVZ/DMFFG7GRc2MLlODPAneBVrc4tuHvpsXVPQHiv
a+417UlaDRGZYRUs7CmAUFw+lK5jUtNMr+mxISdgdnWwHoMAVnYQiawgh2AwPn9UQfm4CjoeY2uR
jB7JeEBrvmfkv8b4Na1e/70Lm0jzIgePrDKwYpcLryya2jbDQI9AD2/LsIsxZ1rvu7IOXVGjHPpm
/2vo87A4C+MWO89bpRrhYYPr6U4fwuCmyNMHBI3deGDvnnRqvMJ8yoog3ayxdXQ6d79CR2d8V92n
fz1swHk+w2PgmBCIXQ7bXEm99AkqZ5S+GeOPyHpUrPvU3F63IthVF1a48yGuh6kiFIXswp32bmjm
0HivZYoiomMW7efobMDNCK/k+e3RWaaltoHqFRAX1WJ70xZz2agqk+s0ze2aWp6m0+NfDA1FG3by
ARXF919mZU2aDEqVx1TdJnXjZco96SUXl2ALQGoOctQIs6BaxssdoVxr23RY0OJlLME4xf5SVZsc
DVdRnkhuDObm3CvmwhR3/rkt4OmNA1OLerKy8ZAWoLtRb5Dz8hX6nnR0F8sYpQUB2oVJNvqzDRHp
VO3mHth/Z36Gbk91AKWx15lrQMANcH2xZKPjvD1pV1VTbJiqzTB6WZrqPrMOdHhrrfsm/xG5tWQ2
RalCaB6hzwJPKtcFWvBybNgUUbsQAOLX7iFTNa9VwIhQN+Fq6MGSJJ7BpMV9zcaDAept/75EcGGc
i6vwRi2JVmMtNfoxacQj+oM1/Lk+o6KY6sKIcTlCu0/MxHHYCJE/ywLrp0J8O0Yyy3MSqC15iwIZ
6W1jygi/2O/yjno+s5yj4pEcLxPF4MhYBRCYCmKrkcwfO5WumeAcc+nXKFYj4CW6xJ+2ACBafhd0
N7ICv2wknFPaxAJOLCZQYtlvZkk4I/5txEt4AetIcXK3GjoouypyMUvI0WpH2eUhusuYpNd/fp6X
t6g6ayQRq7QXN8uzsS3fy73rF9+AYLlrw32l+Evo3vS+LLEmGRUv6J1BT7eePqUsoBVz28VRF0ZE
kRG4C++T89Fxm7d0u6ItSowOOHGvD2av8Crf8Iqw8K9vItGxxPC7JkEtCmkKzgMUqvYkZlo80QkF
H+WQKIAABCj/I/vyP5ribmKUaXTaDjA1aZDadCc/ThyIVSDtrL12/U0+PNJFlhmTDY9zQkVd2rZr
YLNCLRv66gC1eW226ZZhBzqWQX13ZTw4Qgf5Z0L5HFasJQoOZQOjJNu836JR9/qCidKtnxw77CHi
QIaQm8akrrqIRujOsXXfPT7Wh3yvhPavatt5v/XG6x/VnbFJg+tWRVEUI/b5j1FuHh06KcNow2gb
xOFjLxmT6BpGSyBSlyBgRfaPc0ItxctZMVyADbUfpDqpqrqDSA8eP0UmwYiIwplzS9zkRXZCSJIB
62I3QZXO3q8GZ6tRbq7PltDrzsbDzRYeWCOuhohdTLM/TbU/m4e1O8T5s0YJ+rYYzkKW1Prqd8hl
ovBv4n2HtyhP6EK1OHWgl4DKIAAPG0Kmh6lVZW4gCCqYFeRmQfrKcDZcrt9aimbWi6JAeWy2PLC2
ZKPf6OZWG4nXxb+XAV2wc3oYXyIZd97XlYNlpNE/k6mAsHNzivjaGhwK7M1IXG+joWKig+BIkn+U
GOHlgK2uThFPA9lgaKepKNjTtdOfwRZy3T8EPbAXg+GLf8WcqsWqAdhTNOquil8z0D8bkPDJAStt
++9a80yQNXHBJvqUlduR2sA/kHq3KLVEAkfoNcjooSavMpoablYdpdWttsSArfJWR/HRXJ+vD1Vi
gG9800u3rZuiAo7DbryIvmWyvk/BVYm5ZOQgDOLJyuKXUWDu6AOE/TCXWmLs8s7c1N09VU8jvc8W
MKzSfQGuyXiR8dh9jdBgluHOkXbHzckfw4vpsghkhtkCmk/H9o+m3JdpGfaqE0ixi8JZtJiAGtqm
sf24bTdnhObjzIwltmcr93hMS54nXw94DIcVX9CohiclzxiURaaWrAks5ImFCHrxBvRBVpUsBSEz
wwZ69uBCAg0wT2amBMSKESZ09LSYw18NhiFXmZ4tUpCXVrKWaOYQraghlR1r6UY7pRJLwltBkzUY
vuFyJstuAvqhc0YKlD0NFQJz5a1Remh6cDs8G2+zYWtob2an+3HU+8mSg58kBlRdsq+ER8i5eW4m
cwCP06jExnIWH2/029L6pqWp76gnpSBeOQZKDbqU4c3JzLDXmp0NxcRSQb+JJaX0+Hp9M65zZOyR
wYJiJE8i7XSVE5UGdqCxbdrfcdqinfw9Q2e5fNIZGPHyXXRpiru/57gwlazBqLOWbqNmk8S3S5pv
qmnxyzSonNIjk09///sz7Hx83AlTR1Y/LktZsMSsbTxXo+zuZj/wdVQOuhwQ/eAO50bVtGqlqivQ
gaqKFbTDJn2M4+fY2Fnb+VlRJLtDdHKBrQvnvYu2M7Q/Xzpusao1NRZYS+Mx2ZAa7BvRoiww3OU3
1mCDhm1Ag75tF8H1eZQY5rE1dqtT04lhuGT1jl08BQX5PZtbM/+WAAV63Rjz/y9z+s8o+SPTabU6
s3IYm9I/TnmKFsnvi0KFs1nk4eRZASBpV7J4pHI803iOzdhbKAXzmCSYFB80EJVk+GzUH3j0gg32
Gludx+K4IIs49R9l3N/Wyan7XSl7Tf+t6FtNj0I1hSY96PdlWF3houks2kPqGNLqbB7OTmyG2iuH
ASe2jl7W+AbJFPII7Ui/md6vL5jwFDkzxD0CxkyBJrgJxGc7v4+Gbx0zGnaDV6AF/X8zxO22rFzm
Ye0xouxHskkWD0TQaEKRPGlEFx3AGEibopAJZXDmnmfTpjV2Vus1RjOXb2hjT7sTTT6uj0PogSha
Mkg9LiCepsGpkrl2Sw0Rf6h4JYSBZCGOcEXODHBjGAGWyWcNBuobEkBeyU99VRJ/frbHfNmmZza4
q1pR7WKudNio9pb3bHj5HkDt/b0b1rv31iv8yBu8Lmz9PxSvW993fEgNNuGHsZOJQQoX7OxDOD9X
V9Cy6gs+RDdvsv5WnTZq8+36gn2+Ua4NlnNxUF+1WVfBRnvU0L98aA75z+S3/tHN3hy2Yb0ZfbP1
6kflm7NrAplcl0A+EZfn2RA5xx9yJykhToJYPLQ38Ht/9SBNVwZl7a+gA4fepl9tgJiLveylDlsv
xcZoA3KXbsiW/lxftF/lLxIScIbL3pXCQwYQHEYDAAgDzwUwlLmeDYqOw/qnHpiAPB7Jzrqx0931
BZCZ4SYAijixFjcwk4MnMTnp00cLqhi605s/QNX+zQlwNibuml3n1lkjBiw359jrI29MkcrVJeUZ
oddCD1YHl6kJPiXOa40IOizOACN28syoTC3lpWvHzfVpEyTa4ThnVji/hVg0STMNaHUba5MOwRDt
dOM4mT9G+w2l16Z3fNDi5YCtJrKikPCQc1Uom6K1AehJ7uWjVxFNlQhLlpJh3sarbniLA2FyUrYg
bm4cXQYAFjTfYrAoweM1/HnfcqcelKj7KaUO3ubGGoAumYwe+PmHwNRPUz14iD79FsE+ZJ1jFG9y
oCgMiecI3fTsC7gzkYAkLVYGfIHqT+b3Nsd+pNtiD/CGncmCQfH8/jNazoFcK5nwkohwJIFzPk/e
5/ybEoEDJHu57kOiEBdEH9B/QzcvXkz8brBNYPv6rDyar0lzU9lBZ3+n6XJvxnda34dao2yuGxQ0
5OtAODCFQ7SDMdatyxt41kzwJBUJAChua+y7SS+9Xu+zMB3HCXRieQl+KGvd4Imf3gxLlYRo3lN2
bt8Nd1Ne6z6pxno/9ZHyVLnRT2qXA8rlyFibzQKeBvSVehTEDuFYDugvooOzz5MW4trG7J4ckroH
wFjjm+tjEi0WFJhBVwRQMxTeuVatIq6UDhDS4qg43QbZWK/uU79X87B1/j2TCWYPAkefPT545WqX
szea6ZRbYHs9mrictBZcxY2nqJI1EuZuGDKSdfnoYITkvII1BUZdgoNl/j28obe+2qJAOSPCBKds
JzkqhZP3jy2Hm7yqz4w017CrkJinzd6s9ia5UU1Zak/0QgVEFjEZ3nNoWueGpBqrZccMV7/GWuSv
0xIHtTP+MOia+m41/czyodiQtvANowQh5biE131EmKI9+4Av46zHHn0hQJnXAdI46H950nz3+/gr
HiE/EIx/k9EBtRHTWked2eBzLZrTGFWsYrxlsQMCddmYrmxEwikFhhp8LGirRVns0hdTw6q7ZlJw
RrUBGN3WQ19uCuOU6A/O95x644/rMygKexlk+z/muNsum4sUeG4ciSjS/2mLZxKN21irQ6vMgr6X
cEQxd+BDQnS5oacHjCxQb+CMzT0I+10bq6Ur/ko3yu+im28zyJE72R1Qqt/nypRsOuHw0CaLehuw
TQgHL2dzAWf92CVjeczLPoibgzWgvQwtIKj+JbnkJhOFJ+AgZzocoOdQP5NYZ6+gdsi1heTAwFdN
u2mUOlQrd1/VsjtbPKR/zHAOYq/ISkEriZlBh1CVbEfwnABZFGjRuk9Xp5e8IIV7jCGWWNOgzUpW
l3OoJhG4Pm10CWnVy9zvMhBYtrTdGTHw6qrf0mqL4lXSvPadTIFWFBucW+ZiA61IUEK1qvI4xkFn
FoFaBmY8b/tO2cPtfHd6uL4ZRCsIDjMN1WEERBqvWEQKJdMaA60TBFLvVurT9JRWMgpk0fqdG+Gm
05pV3bIjuElh7xJID2RZFUyD7+bboZRh+oQDwvVpoFcPnQZ8twqx2soYEhOIX6s0/JEs1F8V0F9C
x0M2LKEpCwoOnzSYX+jf7LUj9jBOcEt9tA4ZWZegUp0bDYB9yZ5mDs6fImhjYB2IeAmgUHvpj5UO
BcSljoDydWpPGeZgSF5UUJDldfjv3QFOj7HAF3Bq6ZeGalokAzqbyuOS7ysQ6qo36d8M5cwC5wv9
QHvIywIonXSnKg/H1i+jGyrL3ou20fk42NKdHUxZro6ghsQ4UnOjrHkwjY+q4TXPTkRDZxifrs+a
cHnOxsT+fmYtASM8dA8AaMdTcA7XVEej5GD7c20nG8PGg+q6OcHg4AcE1Vk099oA0V+as7LJpJmB
O6VLZm9ZoT7/CySXWr+nzW2ZSw4IwdiQ9Ad+E0A6pK55Eia3Gqp6GtiB1OyW7oh+8MSC7KlMVUyw
l1DJwe0PfOXnaXQ5phztDzEFquyoohvadPxm2JuKbMMKzqELI9zEobgwmzrrBshpOLT+Mp5AtU0b
UK5ILhCRIdTZIEzF6PvASXI5Gn0x18XNsV9ROUxiI1TmNwsqlYP1BrSxxBtECwSQLQDfKO4BMM25
uqZBNzmLFDShkG2Uh1m1B8HjOkriXpkVburs2sxJt8JKSfYmBa2QpzUPmSzYFIBf0D8K5kog/ZEn
wgP9cuIGpQFXSpvTY6mhqKs/OQ4yVoOBW9+ujm5nHPXuQwHgTEUtOzacj1w1tsk2QkkjIQedyooA
oswIuGSAtwC5ECNd4J5JPV16aqCBEfUoyJknnuMARqq0JyafmMT3RuHrbjCMr7ELsaCCvF/f6ALl
UVAjADHOtK/Qj21yh6Wh9MscdwB00zzd1tF+mm4a5dAmCkp+4wNunU3cLcjPdH47D6pv0udJbaAe
cJotkCocTOU9sjdDvp2GWwpM70T2o/5OkdRQtEOqbcv+xpHx/Agoctg3A2yAzkiIG6nclLWlqgzJ
2gG6bwdFitqJFe8K1/DR4JP49p/S9Op4CRWy+rYyeviqUfWq9DafTmTOvG61t3iu3k2d7MXL5oq7
QwGS1VHPR1s2qKI411Jna8SbFyBtRavicEaQvK2NppeUjQU731GRr0cru84aPdjfz66CeDbaxK1T
ANKKvQpiY/0n3kuufS8rgQv6y4HzR+KMvWMY/zZnaCBRZ5gt2Bbcb8m0H5PfNv1BQYxT6ZlfqEE7
rQeoQt65P7P2vS/fk3T8Nmith7vPVvMdWtMlTwHBAcEKIWhJBngIbV3c90xwBRtQcsbHn/t9MXwM
q7ZdM/txqmXHuMgUGB7RD4uSGVMFupzjMUrXqGFaBmWaB05yo5mZV82Z71IZakJsCQ8bNOxgSb+Q
Vhlr6hg1YP+vvbudmtvael1kwCdR1QCMnf8Y4YI7lHAVOg0NYP6aExSR6yvFL8WBOmls3trzn26b
mcgmLOPG0ftvSdQFSbSDOuYmRj4YywkkmHLs/z2QTge2gvVCoe8bdz+3nJniWG29AhC4tq8k2kDK
3qp/zLL2NcGevLDC7Umq1maPHkG0BGzrncQh2Rdy+91BOzhiWIu1r/Mt8iYZu7WPALHtuz0aQcu9
6R5a5/Bx/YgWxC045tD9jUciunP5/PUCeiXU9kFAhzqgs9YesFxe9PgXNnAdQuxLd4C05oJyqwXS
H3o1yJFrT+Z6LGN0AcvaCUSezrpL/2ODu2kWtSijpoUNJHcBmDT8LN9gr4P90g2uj0a05nArRK9A
dAFXxXkWDoqxthKAQVMo9qbgH4fe3nULgvjYObfAeVXkAr9flrCwrDt1BqDK3YAFCm0DaIyAyPp1
Y8KJQ1s26FrQ1Io+msvDSJ9bTNwImFD6aKbhYiCZupfJN4tcGSwD+H2W7QbB76UNoHpabYlgg7za
zq/m0R6emxgdn38zb2dmuNSmTfH0tAeGtHtTgPb0rAhs8OqTaj92sihBkBZDjADhI4a7AeaTc7dK
o7GzUuC2adHd2Ub3zY3V28JC/cXJrCeiqFv07qOBpZwl+1WwXBeGuWhZATNIkdY4cbR4DjpDQ36/
88AQ6xlqKzmARGNEGAvFOoLAEY2fl6sWG6sdKyP4TVfEjCu5cac/9R1EJcizrnZ+YWmb654oCglQ
NfivQf7VgVzKkBc9QoKoasi9affxJtNpfhvPPVRh2yHbtIXWe0NO0D0RQQNKB+rEd+d28VMQgXnT
mI6bBQn7p3IqUgsNiiatNhpIIjcQHZsl0ABRku3ic/mdA/JV3YlBwOqU+jFxn5Mmvc8isO5GhxQa
kajdZGUcDPPiOea/f9RCdQ7xPNo+4dM8LDZHZ2KuJZgpEy/BnizeSH45KsqrliI5uzV2OHPXEFMP
QkjkgI0V3b+XXhBR2ti1hmAFyombuQmdrPdm0wlAlrrTu4NeHmJo0aEm6HcO3UI5ltgb2vym6a6P
3ECtt67lVzPSxyApX3ovc+tXfZDtfNE75+wrv7Bz9ksXF1E1oB+lDMfuBzJm3rLcjfqwUUCSCyD4
92RaX2l70423+pDfX/dcwYENTLuG2xpvP2hHcwGdttZKk+QIswrGHPZgRZDMrH0yLl4c6QFgrf+j
Pc7zinrKlXXCmvTpET1Gng715Ni9qfvSG1H8U/7KHNB4YEhHDf/z0Xv2JkiVBELANiYXFKWe4jwr
eudZ9uQpEP1QtKch7iR30ie+/IvTfRKfsPZ83OuXTlfjMKPmAnEZc0LVd8zRkpilXqL3+1axghp0
ezrdLfS5zdpdMambNLJ9p1mfyyW6ichjuR5rXQcpcnbXV5vK3cS683J9yUXnsI60EgIBFCmgrXX5
hY7VxHaboo1GG0fgMxQ09mt2v6m1JbRWfZG024mOYkw9m36E2sCgXFpLanvQKsglHPOqCo1Ch5QX
Njt6yvT4voGEeNdp7yu1dtfHKIgN2ZoDoMwIG7EOl1b7noKNCQhhECc9KTaFPPXOXl+v2xDOI9p2
WX8XsPF8wqRSG/TjN4g/7exn31uso4FRlaYyhQaRHTwEQAnHcCIAC16OJSrj9v+RyGrZvnYXT9Vj
nw4bK5als9gP8a57bog7LxWt02lsIRDtkmFTNvHT7DxAwWQ0+u3cRqHexdvrMygIrsBpBSAfetUZ
AJ/zDYBbqrH/RP9Gz3NsnKhxUke/dux9qcno7oS2wMKKijiIlhyerrpSpzHuCdoxnNQAx/s0hBXo
Smv3ts/THZS7ZHzFwjsWSYj/GuRcsI36Yikt4KnT8s+qbIrEeCbqLyg2BNXgz/EDNMODCNscbMR/
MasWSpCMjgIiJtybhRbu2M0DWqQMGhSeoftLEpSyp4QIOuvi9YVkDnruwFfKrR2omM0uMwD1bG03
3o0Kg8V3zRrY62CgvOQoW2pFxYHmTXywrGYOM2d8SEgMufZGM08E3AiSo1e056HYy9KxgFShceRy
n3T2mLhNMQEr36HHwv1w2oc5lkWWwmVFuY4ls/APGt4urTS9bY2DToAgMqbbCYKE1WwH5ljuSWzh
336rpW7QKcbeHB7yft1cX1vxtINNh/Vf4DTlm0rpqlN7nmw8FOICym+RNgbNkhahCiFvz5ia0cfR
1/tGTqMgG2YHPU//R9p17UaOLMsvIkBvXmnayoyaMiO9ELJkkUVPFs3X36B2z1F3NU8TMxe7mFlA
WCXLZWVlRkb0mdPoeLiythCuxBHSwpe/aXbegWFDjklHDpx/VYppn1OiTTiyltpJbNjj8JK0SyzX
c+cXK2tKIBycxP64Z4tpZXWbdxPpaF26I8AfnhgXlh2QNl6XbXpTp3eXhzVnEEku7KOJxhU3+elC
WzrIihlDP14d69dp9yyJaH2+Vsdqp5Nke9nW9PG85z22xW2q0dKDfpwarepoEoaVA8ELB9VYuBRn
9y50IYFlxPsfr+bppjmKhnLVpF1o4czGVlmsQFgTe1FkBitwwkHJdej6jSa2g6f0UubpdLQkO8uC
6mowU319ecBzV83UEgX9AFSdsJ6nX6Lk1aAz9GFfqWMBHl4GwGEIYuwVC5PeoUrUQMLAuu9Iwxac
xNxlijAQBFjohTXwCjk1nIVlpMYBZpopXxUS9pZ6Xbexa/4F5hn5LwtmkJvQz5QgoE1f92qAAQIy
hCDHVJMN6gSl2wzh0oN+dkjItOmAGopgieT8/cBwCdQFbjZNAby3aq4TBdK/yRee/wveZ+6kI1kK
KNIkTwWvfzp5aqEGXT01LKTVQWiAYobKl5wOf+FPINykgPkXOwO55lMraCkHUSxDjTVHlH6N58JD
o0TGZrTCwL68C+dmDjEictnyNySPO+JyHlmhZqLAGk/uvLSN/Kan71q08NyenbYjM9zpHsaMEWqC
4hEVXJl8hZ1mW0tV99mhTFUAFH8gNMB3HgHonzTf+EWruouCwgXtngFduSh9vTxls2P5scO/F1Gs
yyozw/VH6moSso4g/lEkC95hzh3iyY4y7kSDrincIYVjKhJcJHCHkgKqpNQNsNkuj2N+vn5MTD8/
coXdIGRCkwGEWQTrLDBdVf6FRkLxL0DkeBj8mOH2son4r5IrjIQCaSE9tNa2Cj4vj2RpsjhX2ldV
m4foKLuSItMWytIJRWPBac4v+s8ouHMfAJkiqOVEjS0Z4HKsItdEsxl44//GwVgIbnDl6mh55DU+
gD63QiOAoVZNVor8qiTojzG/Lk/Y3NKjPAh+MzA6Iu0xTejR0ud6lIVJB0gUjqNlvNSaYKPdx+3j
ZmEbT9PC3+oT6xgevxaQ0ry7JHoxBKMFgkAdkSG9I+wV/fU5lEYi4anqQ0/q/zhkAQ4ciCgA5/Dv
GR6hTIDyMDoczqRHi8fwazRrWwyB5ZeTbVc9/+k0onENTS/flJVIHnH7LulLEI5kwAvUGYQuv4b8
quheQnBlXTZzHimA0hmpiolfWMJqcc5ToPI4yhUSVPKaeNjcXuFJDl04Q+crBSMI59EGAQ0blUd/
i7mRWlYFxEgHfg9ddE0xXVWswAU3gPZId3CDQGV52Fwe2kw8NtFVg8kRHLMGssfcudKUbujSCKl4
UNfGZK0pX0oXxDbAbY4ACpxETeye5E4yDldi8MdnGraReMSpxtSia/v0FBAqIgtEUanB5botFNBE
dz1aR5fOwPlhOzXD+Vk1J41qFtNjtKztOF01yPnr0kE3V5fncnKkp2ft1A7naHWtlLIRTdhXZpd6
SQn4bXfdKY3TD/eduCQTeu4PJ2OT2iE2DGIHLuKSyjGOhS5CxJXdUnor1Q1YEP6MgQ7FRjR0IGOG
/Mgk7aVzx8tqYzQNN0Z/CMLGUZoPqX4IxsPlSePGcWaD239Fi97gLBf6Q18PTlQmDiQ7HBY8XrbC
Lc0/ViwcrqnNFpxp3NJk0JqnQRUNh6AZRT9qBMHVcjHelIWEPvaKyDd6MHQLLQmc2/jXKHw8FE2B
JObj/NJq2hYkE/0BnSN651pAaZl2GZXDsBqJWr1rBlGf8rwvVl0kBPX28pD57otv8/DFsIyHFuJy
btuXwgjAloCZ7eLixhw3gnKlUYBt2Jax0e7k+NBqG/A0XTY7N9N4ImugKYccF/CJp2da16psjLt4
OKjtQRWo10au0L50+q6L7i9bmr7/6Lj9Mz5cbVOZH40DZ94jQU0+sqL+YFgUugpBtQpyRIJGnoKL
OQAl7WVzc6v5rYkB+lMJ7wJuCxlpAlY4QRkOQ6jUB6vuerx04kpnKyR5IbXHqqlbbQgHtNIEeh6O
fzGxwBZNRF4okpzlAlQ6JhL6ksbDWFRXXUlcM7U2KO19UqF/VhS2VBQ6W0iAp0GIC1VX0MdM77rT
hWR4jKSsZJCnhw7joHVgq2VOxd6E6D3LFiL6s6WcbCFcwNsRjzo8Hk5tSQrYEWp0Oh500q2yQl5F
PS4CFm5leWEWz08FTCHzivwDRHHA1MwNK086ZtRKxQ663np6d43tulaDftUGH9Qo7BBUPW1E7lt9
qRVvGsPJdgVJKNwpyGanKUXC+XSMRmpWStKZ3YEWodOTNzPakUh0KLjWn1mgrdsl9suZSVXxepki
P7SCnDGY0DK2xjwj4qGSroqMOUFU3Ml9vMopW6hwzVtSoC4H1BtGyA3NjAiCozwWDzJ5KmQUKtdx
KNuFEC4cwZkpRNIIhS0klQFF5nP1oUT6Phot8ZBUxk0hN1PPzhWyiiVghE0MTfk+fsvTP4O+omo7
yUv+GOWCPymMNNIiA30IawJW/K0YfuD8D8rbZfcyN4eQXsB9C1OT2uTp9oizJmrLAWOLPkSxBeHl
oy6XzqAs3ApnXgyiPioSt5BEmCBnZ6XBJqw7KamlQxFFzzLwKk3upqp0o0bsKpGdNtK9y+PiA0zM
H7JCgD+IYIqc4ghuYCGTQlHpVfWA07iCZIaj5NrapJaTgaA6BhK1N3tHbAu/FJN9T94XzJ/PK3J8
eGZhVlGGx7V0Oq9AOgq5po/mAZ2f6ya6gWzgOqsse0y9XPQt8lX0z/F4l61LZROTxNP1F+GXmS/M
wuRVTg//pEEGqJhhoPhj8GxC1pApWUD14ECFKrIzPRP2HVJmmAtJWWg5O/fbKPoCioYHLBpJFb49
gJgDlYAuifwU+C3lyhJuEfUOYeEEycPC3Crno4LaK+ILPCzRLcLznEHqMkqNoSW+UlNtF4bl764j
0k0yZPJKy4T0CVqZkjuICnVqKo7bUtJv66Srd0nW7BVdkBcCrrNZ1jDBkANCt+kEXeQJvbVCIUYh
4XuYeVuz+y7rvMRQVgujPjtCsIISACJiHJ/pj9MdlUg4L9H3qEM3/TJumfvWb+Iv4nTPeez1kB4C
kacBnSG7/xUsiUGc31/f1uHWkQNFgpJH+RSyFMgA7hC/h8xgO94bqR+1d41JvET+yovKk2VmD0tC
ClM+4mT/TlaRCJ1akNChzO9fUQ4NEFtgZlFK8zSgVRptqfJ77ig4G1xOBKPK2BBNq/cboZXsxK7l
kdxmX4VdPBgLT5v5eTwa0bSXjjIwAqGZzMSG+K3XdV4sOBCtd0NHgmYrUvHe5T2zNH2TkzoypmpC
kgstjAnAuAfKB4FK1WULPGHYBGbCCgFlhCY+6E/w3IZKYKVtCAiXX9vFNtmHd5bHdi20Ljygwa+7
jXDfuNoS6/WZr5mMIkk+FcUm2QtuySB9a+iJjHHFuIkdCVzJ6PbGfdyYB7Tgv6RyuLBsZ96cM8it
Ghr+LV0OsUfCLLSh8LOL5bdK/60XbMHQnCtBnIZWhqnCCYzY6YrVpKKJrPXEBwtcDMLcQLApIkan
M8U/rDX8s3JHprhJNCIqC2kOUwP1B8GEXFpg47WxtEEmt3R2hPF0gL7LdAXxQZqeoqw1ygGOl/gZ
5tJaj5q7OlWuSb+jtNgqr51cbgUq3CTGIg7h7KKYlu3INhdD0UCp5MawiK9ChJM6xHSLldQ6VfBW
CtelbBvJFv3rvWbjWXP5XMxsGODXoQGDtyhQmHyaJKw0oksMxwJKsNukHA4WGBxsmkl3StssMSrN
bBpQYCBtDLeM3CdvjOaNkHQEK1kpNHTwWjwIGs3WzFxK/sycO1ADTwRU6DVBupC7grLOpPgQrKV0
q7V+qXpEsUnlpePC7M0OCPklOJQJwMTnwqlmRAoIWoiPiHwjWA8JRfO6tBCwnEX1eJygGooYG8gs
6Jxx+78N2ypqKxr7SDWO8RVpKleQDrG0znHD9UXjKkskzjwJzHTkTkxybgTFSRnv9Cj28y/Q90a5
/TtzzedP+UMyHLRSWra+qZfAPzzI8l+jEwgUD9xJG/LUpSA3iBAxSmMfYkDpV36TvqgeyN+3OkSf
tylzzIWS3/y8/tjjXVislcjFwx5rd9ZTgY510SaZo5aerK2Fj8vnbMkYt4hZNQgNFFtiP45A7hXg
9ReaEDd3DcFPrW3Xm3hahM5lm3MRA5bxZ4TcMjKtilsaY4Rh0Nmtel+Kdp+4hdKhfN97SfAZdqsK
uRqtW7gdFteSu9DBnKKI/YA9K73nbbxlkrkRAMof/Li5YtCAYjoQlSxyrPimrdn28rinueQ8+cmw
J+9wHE1QVopphbkeVCHzaAFBYTTtZ95lK3MREh5scJ6QvEfbOR9pgjd4yFmcxT4EclScCmNN8y2R
bSjDVYKNBrMluYLZPXRkkPNqKZosakvEcurOuAEUOsdZBAHI8LSwV3l87D8n8cgQdxLLANUIWYIh
8jh8Fb6xNz/T1za0Ow+J9NR+p7ayewb5AyCbTnaQHOlhYWonA2crePQB/NEU1T4eGmyfHBjnw9Db
IJ9aiavOLe+btbF1F8xN5+CSOf5wdto4sh7mejdSnRf585d6W3hK5PTrK+uXG38udcUsrSR3MIuo
0dJEwNapgmumgnfa75BqkJDU66JDfh/Hf0gr8O+KQvcKO9GAHhpnUAAfOxVUrGhX3PTQAci+6EuV
ry7P4/w0/hjhDn2phPEQ5nXsB6WcrtpRf4vkSnLI0C8VHHmI3b/jgd4qsk8TPokbT5bEGXQNqthv
0NwoGbthFWwVyCY+aPoujN/LajPcV0lsx7244FT/x+H4Mc2N0qhlLVOKJvbN/jagn1CPQwmrLh2A
ce1B3NeyW5Xv+n37GreOWj+GamQH77QA4WF5p1lPqrmKi8y+PPOTzfMN/PNNnMdL0w5AOILpCGMh
AEVXAmywpUuuYKk+oPzeZWuLU8ClrJAjTklu5LjM0LRRqR3iEgqaOOst1NivBqRcRr/TqVMUu/4r
iqVtZ256aRUnm7FdFTlx5BEX7Z0CSXu6RJg3f7J+ZmL6+ZHvr1VwgWnT6ojpXt7pTp9umW09hOAM
X5jz2VsG8LR/tyBP7a6h7gcmmmkStEpCOwiUPGo1W6JRnL9Jj8xwTj9XrcgsOgzIsh5kw0uuWAUF
YTt1zad4F31eXlm+R+qfcwUmqykPD0oavilLAIikCRuGKyb1ROsmGOg6Z/e5UkGEdlVaD3QbVw9d
7eyLD7PeD+2KCtsa+kbPl79jfof9fAd/t+pWgoZ9Fa4EXQf56GirNlur4zXVB5z221S/0UFGVdS2
rLngkLL7vJ7KIZ5qXCX1nRBsWuFVT231sPBZM6ktAOH/Oz38uyJmY6FQHdPDWPQsmKushqjkhpa3
eKzVNL9T29IZdWiqFpvEepfj5xSswdIBCf9Bib2sVW00JxcDOphcCt49Kl+Hae6OlbFXOpuag5eS
pbLKvKs8+ubprj06ER1VaZKhruGDuvuF+sldeZ2ue6+7V5+iO9AdLtUBZ2+BI3vc3U1BxgPyLTn2
yyAcV0Nt9rZaBpXTGN0SISDfG/69XeH9wSjwrVLIU6PRtGqQjcPhgESzHeepQ9JwK7IDWCcKcdNE
IxLn98q40htnNJkdpPdDiGYydPA6NYJ9o7HTcGHrzoaFx9/E+WJIaGhC0ZSYb+Dr6/FZBZiIxGBn
F8aV0rwn1LQL9oIaxsLtO7vQx4Y5r9wp8qiWDc5MFO7zzFfy2FbILXQnsvE2JytUJ8GQUbiFcUX+
sJ3hbB04r1t0pWLEI0wXovCEpRDi8AryfHb025SThWhtzu8eDfN7/o/2s15UVtzgH78CVZYqEhsK
2ZeP+dxtemyBc7mqGkvorsEKpvKwoYO8Tct6M+ayIxpLoqezTzR5Eq420QyiA4R8ejpDog+FLGI0
debhVvSEV8Mp1pDMuWbXw8K45rfmkTHOFYyj0VQl62BM9FBz6FqXGcW+8AIwXyTtRhh/DzpZCBZm
cwnHI+T8gaCjeF0r8Jkyg05E4WjNppKd6t66NYddDnpzZDLM1inzOwPsvUtaRHPe6Ng6H9r3NTXk
Gt4vKM0cPIYBca1exb3VIby/vG1mr+pjW9O3HO3MqMhAfRdNUVi+10cnFa8lsQK899psbaG/Yh1x
wuo2X5lLoch0vPjw79gwF5JKvdGPyQDDgGD3yleJFIbl9HbSBGtifBj3l8c5dwkeW+McXCJYWlXg
5euT7KYSMy9uoWWmvAQMmaJwRDS8cODnR4c2cWQM4eZ5dCHrBVkImwFOfquV27FDs5tTdGDncU1f
qRZzsdOJO5/MH3Pcfg2VpE47E8OzADwuvPBaOhiONqAfEo0ILrLQS2+zWYeGDCJKhCaIMHn9kKrK
oOATmDAYCdCl7chojxqSCJdXba4AgmaOHzPc9SCTDFxcBPdyTG8jxZbGlVHetu0OB9RWe7vTPtVg
pQienkHCFYSYsmPoS2mhWc969A3cPQHCfjpqMb6hE710rewlyRY/88wp6qfqQ/lVuHpyQ6V7s9jV
Ali08qUc47de69ni/vcDwEx4ekTDiBGBthIuZxFF1l34wDJbMx9aEOWka/TboAWkSQ5Jd2Xe5U8J
usuFHYGovDnEDpPjdWoQu5Z/kfK5Mw9QUlj/v9ZI4xv2Mtq2SL7g81JxTeMVa2+iZt02b2OyyiBt
b67G4A74yUZkW1EY3XhktllKC35s9nwfzRF/SwS9yjpZR/psbaErkTrszqcLoJHZe2/iMkN9HAA1
ZLZPF4LKcluCjp741j6JUfFAY7NKPlLjKmte4qq120JyK9PTlthtZ530sWHuGIzguDKA6SV+kDy2
0Vd6fyPo9k6c0KEfQmy3b3eX13RuyyuTEAuqZRP7NzfQohmiFGxM8BtavB6aWzF9qEPNKeKluHvO
jRwb4gZG6NigL7lErbHv7IJ0jrbUlD63MY4tcKc3YNCSbWoMJdEKR05a0DtDSuC2i9/KbKUxthCu
zJpTLRD1opUTWBxu5kC6rwratFKNVDplkbmgeLFTELoFhhY7eatKrhJXq8vLxVPsfYeyKjoBYFhE
EYTHw8RQMy0ECaW4xm3eBT/vXS1wIW1mM2hSJB+K56A5czMuIMRmQ7MjszwtcdIXoziWMNsiN29X
t+GLchBX44v4tCiANLcjj01xIadE0qzTOxTHYho4OttDwqAJ7/RFidrJl/K+Fp11yBRPYBM8+k6P
OJAvKhuUKV2dtCJeIELvEpnkDxWB/oeeVXfVADXytCytK/TqNr/URIu3l1dz2iKXPmGaiqOIzKpN
RUjbOPYNyVWrxo7aLcsGOzP3whKn5dzxA4LxG/aC9nU+I9mK6OEVS6SDQrM0d2lRaTZSX8JCLDSb
oEEbL4rFQJmAQpA75UbNclzkeJsYg8/CXVc+4twp41f5mQGyqd5JLdgNPkZtFb8FottZm6Dwulvz
7fK8zg32+Cs4T5APUivUNd57YSjqax0UqKtMpEtwxllfDRzqJDZtwXua3A4aWx38+DGCdxp5iiE4
PZM9TdgL+a8AWYWJBtW8FtG9+dEvZve+zzm/dY5tc1unGdHBXVkIA/X+NiNkFzTCDjyv27R/kMUd
E6eqZOz09bNcvBPwBA3SKmFX0Nwm1ZbVb4PmsngDiv06X2H/u2HwKhTxNpHijUpSJ0yFbdxDHI+t
L6/M/5gzPPImxSx0enNzpus0q5oB0TJ6LMLmLRevx1HbCLZqBPb4GCVbgnxoVayMx8uGp997Pl9T
WxPoItB0z3mVZrSsWkSM5NeRCogNtZS9qUTlehAUfXXZ1OzuQ1PHf0xxAYpOO6SbuxHlGnQQeFFT
jJtCku4vG5m28KXxcM8AZgbAbDYinq2FtEl2EVig9DABq2ngB+Fr0JmeES7BoGajIjTo/3dk08iP
/BUrAwCXUiyeKYXbMNBAWRo7BmiGAC1zQyV3I6Aj9fGqR89YPLiXRzy3gujZn3BKwEODjf/UONUB
n+86vEPUvm89OdfAx59EArq89ewv/DKiPnQPorMclzs3TkGUlNxqrClVBVkS1N8Jc8En4IlMh9TG
QgQ2Oy4NdS94EGhi8i4TGdZSH+Io8ZUgQmNTBIgt6Writtm49HhcMsX5RTUbAGhJ08QvG6qvEzyH
vSQJyUpMzaVkzqyDAhjkP8PSuaeM2CZCIMc69cWioorXmFUDzhSrNtpVRdhYXgej1KXDTtCQy3LE
TlELuyNdcFt3o6R5CUqFxCt0mSgbJQ4SaZuCkK3dN5bcy64M1c52HyoZhI3azhDSOyPMSfUliRHo
K7BL+/UQaHFua1mlD3uzk2vLDvW+LjeVWKDtmDERHVfjEOWmg2ME1cyF6HAurwQBUHOCLiErgA7H
0+1qgZMGLCVKgoip9N5Gu3Q/a4fY76GDrldnKes4d/FOSjqIQ9EshBPK+bdyTCgOfEP9yvwAi/7O
wJ0UqEEERIXoC/lnXcR2JCD1TMerdsiuO+KpyX3WBatO+ewFP9A+LFJ/XD6yMyGyglQMqAuAdNXg
eE/nILM62vRFmPpqVNmyINqZmK10OnhWsRIVxS6658sG5zwULH73S0x1V4u7FhE4FvUgkNRvVg2o
J1wmOPan8jo+tH4aLS3x9PmcDwawArE4ml5kdMBwPhiSFkbeWTCGK9VP11CjYo9056S38a5cAAPN
nNwTU5xHyiPYktk0LorrOTKNz6iIXjUpXXJ9sxvpeFDTlxz5eK0LAvBhwdKw65JNC+F60Q6GByXP
3UDYgL4k8wQ8hsFJltrk0RSftG4TMzcuHhaWcm7zwBuCakRBQzI6d08/JDWzAhoeZer31XUvexOp
h9h7VkdWD/Lv6lCWXnYH/iqwmKeTkg45ZDKasNdafrj8ITNB+gSf+e93cPdOZaBVsxTy1E/TxrYG
Vyr3KBADWhIuiXlOi3i+n34scftJLzK96yxYylbkLl8qws9Vo04Gwu0hIyTDkEHHwyfoSM7duFrH
yX1M7WGffZZvECBmnyMgCY74NGyyB/Omw8IvxcxzldOp4wCdhZNI1lmrWEPVCMTnDbZX8Kva6uZN
ASYrV6xtC2rgzxVzpO69eQz7XVbZteLl7a+S2dLaqPDYzBYx67PHCoA+RUG3BnKb3Nqm2cioXOJr
2l1PobMYPDNhn5ooRA3FphH2wARE2rOq3/Zts0pZDSpFstOiBX67udIYmOag0oTGRJAf8XXbZkx6
QVJY6j9K6uuY5SCqr2yDeVSzoWoks00g+arwnKivnbJ0Uc2uiI4HMDCiaHHBTXV6zvoSzMGm2WN/
H9Dy6W3V7fhWrsk63Rp3zHuw1o0jvoHL8ibf1Pt2wa/Nbfkf42cJTzFiVVaoY+oXZgKkQr1PxUVo
/bSI/LGa3qIgbQOGGQR4pwPU6FAbJBGx5UbQYDtUXdUodlxFuqM9Vg9WZDeGV2kLWcrvjMglq1x6
CBLjVVWJ08hc5nZe5pLEpqvmVoWcs93brZv8EnaK97xtbrWr/n6dHdhNfxNttK/cRQX4QN4uu7Hv
fMalD+Ke5hEInWozxwdptryrX4vVW+TUTvxxXaLjgLmtp/nWpnOCz3Jzl+8tfGO1Fw7vtWt44dp6
MKExS7bNJrym9jPiubWE/2+0jXV7H0MJ9vLHfrc7XPpYblM2kIoKZYaPpWglQVrtDoS21G8cwZWf
POmgee0muBGf2m3jbC6bPr92gGRG8D8hs1H05HPccg1tYBUC3D4VGlsRE9uKVigZt3BPyLIFSPpe
tjeN5HSkaHnC7gSieAKL8eUVkBlnrKyKxjcfMFC2fQdEs3pM3aX860wKD1z0qONC4RFpbRSQuGPQ
TSpcJIEhso0AMGgPlnzVdaptgLlESLZlizbhBWz4dLT4wYE0F/EvIlP0PnM3Wm2xsMzzvPHVWNtL
MTp2reijYsqKycXX5Xk89ySQ2QBPL9J5eOLL33HNUdwS9KlKTECr/LAWrzRZxUuKLCQvziOBUxPc
pjTjLiv0oWx8o+tXtC5Q49uUpUtMCRiZhTthYTh8P1A2JHqrEdjqG/UQUlDZBEso6CUT3IYQCz3O
pXYazlDZkCuw4/Dp8pqcnyUsPp7qIJDEn5bCWYhqUFkzjWJNQGNjy2jOqiHROZIcXDa5F5fdlyVW
C6WbJZvclQ68jSoGQdr4aQCKbL3cDmZoZ+kv+BPoLQBroy44jLlpBFkCiAwgjw5tEu56iZXYyNQM
0wjVIN0bjFizwaL1+/JMzuTNpqn8scJdJ11YqbSUsL1Lu34Y7chNrp6C1h53jkbcfiHdPz+HP8am
nx+dJdJk+ahZWeMPzjDY5NV6aQZbcx4vj+k8+DodEnecUqsCuXcAK/0quo8el27gudP6M2Pg0Dgd
hNRhFcIGvkerIeE0+prFEOD56NQAu+jlkcy5uWNT3D6HIC0AZ+Pkw+v3ArSzNV09CE3xV1agVaCC
LRVujnOmklpGNSGwMvYCVMHXBMxmlRK/Na1p/814fixNW/5o/S0rivscwr9+nk3KSHJ4IFK2B+7o
USjzhQhwdhegyRzBL6Df6P49taU1TZ/E2oC9VoZuBkk0VXobEZRdHtH8+UFkPQlXTABJ7pR2wNAX
kPiDBEt1HdYAZUM1V7CybWES24g82QhvokBx8lD5rRWjByW458tfMDvOKbxGszUobHiKUxKmIOnI
xManyXNuYZj0almPe8kId3D1NterNJIwSktYRV20p0L3KxXIgo+deUqCZB7x9ETJ/c0LcLpoQWgJ
raEG2CDpZ4DMEroHHSC2RDR1VrHdJKlNx0+5y1H7SdE34MUs9doc9Yg8vtWS3JHxBC3JfTFGm8uz
PBM4nn4ZNwNAq5SkrQxcOXhEukLlBocKQPevYPTSG2PTSUAFu8aDcQOVR/3D9M2gtjXVX3rXnDsf
fAZq6pMQtAVelGmhjk5Q26iZGfQMzX2J5UTyr16W9jTdDeDb1ReLbtOVdhplTZlqvKYBip4KmtyY
BUHQhlot2gmNPIL6P91WyWtuedpLWL7ijWsD6Smkn2ATWji751cfUE8gFQflC+IuyBmejtIsepCE
GGhhjIwXTd9Xydvl1ZyJWWFg4ieALBUIQ9Vp5EfTWLXqmFM1Zn5Td0y3rSIRpWuWoNJ/lbamRdb4
b+tNEsxWcdXUHA1bT0pjIwvAabmXv+X8aKGBHrW+6U2A7lC+Ai4mY5iYQdT7SFJLxAULh7iJB10s
XNlUl/gmzi8UGIOEOJjhQdwFtPvpuFshlUK5zHpfoHSrplA1KCT4jD6GnEafLYXOs0MDeTr4AVB4
h+jSqTXwBuetWRe9D5iLuBv0QL/pQdy3lQ1xSZhq1hRYicBpi/ws+No5U2DGSzKVYWADqKvQm0o3
spYreyVAs+HlBZudQzBpaHjsTI8P7ghWJmFlFMi9H+ektkN5EyWFhkaI3mu1YfQuG5tJ90+8UshS
AgoyNV1wc4jKe4douhh8sResX1ao18zOtRDMViAUskYnNIYi+YVzTJ0kDKuVkTZGtSOlQd+KluHN
Z+QB7e3MkNh906U0fbz8gedHFd+H/A7emjK4Ankq6qpt8zFDS6AfADy8Tw01mzq75IVpOJ9z9O+r
0LLE4xlISF7ryhhDQygVYfBLNHTt0YU/7HRBiLZNXpN7sJ2XC4i9mVFhdcGJAwwO2qi5V9LlGTrf
mvj2o9/FBXFIEMmBHqqDr98pb8lWf7r862dKE6e/n/NloHQJA4Hg98uRk7wk+8jfWjXIzsGOAZZd
/L1g7/wKOrXHB1ZpDKkXBfas6Io2e1qvpadYf+mrdQ+sqKkeesGTGlvcFnHkoEhndz1kuT9KdamH
fya9efolnDcbC10Li15Bd23oKe1ef9WLaxnpuPI1XpWZI2aaTddWe/u6MAPnCJ9Tu5wHgIaQMKJ2
M/it9bso3SrZ1OMqhRyeGz6F73R92dzc3kfn4gSTBb01rsNT16Yw6FemdTb6JJFRfc/JAGx1cGuR
MrCZnP+pigCQYAiWcel+N/mC5YJbX1JDHALX4+i3iuzq5DMhdnkfbJ9HadMy06EeWSLInDtt+sRS
gqgPFz4vJjxYUk2UThzxLNDrVQzy/NVgNEuJqilaOY1mwCR1ZIWbx5JaUdB3bPTNKncqKVjnxbr9
JiQP9qYVL4Syc6dEB981BD0mWVG+AkAbmsVSYY2+ZYbpjYh3gk0bo9xKQq2sazX3GeTOt5d3yuw8
HtnkVo5JVdfBScOmyGKAhIp+nZa5uRAKz1tBCR4JsUkdhXv/6oi1G6MhqP7KanNNzfF3B6zSgpG5
TT+RC1rIfSD+4x1+n0B7shVRYpabPrwOQRcvB8qBGmbmDkRTFyZuzkXDQwNvhRechq7D0yOG9KWQ
B0Uq+iOuOLsz2+Yd05zdaFlbLtxkM6EntiEyiROdIRgUTc5dh0wd1TowRx+wR2Xb9xlFKb3OHdUy
BydLxPCRNag7Gl2R35QVHXZGZ+kLeZjZ2UXtXEH0gr/4aGlqTJGMDrmLEXnTXZyYjU2UdnATZE6c
aDQ//mJfmkDhTlECrHH7ckzktDcC0KoZrK9XYyqJtlkVgvPnVtBHYAClMPGa8lpEWirIpdZFop8b
3V2WJCWEVtrD/88G70OsVjAIxd5PUkGyCWtCh1lLtcyZUjkwbIhyNHhEZLh5fl0jMTJTSXtYQQZ/
h27bem+Yg7UN+qE5tCISc4lZW14VGqCsUSvgS8NBt6UAAsolgN6eRgRr1dVdZUvlMLqtoJP7sIAq
dUQHsqBsPHd0wAGDmgbaEUEnz92FKKWXmQVZbuA/g8BNcD35rAHhUxvTxL88+fOmLJCtytCtgDrY
6SkVYshD1okl+rXQDo5MI/aQQ73C1gYgQS6bmvNxqFqCnBDtwKjwcTFbr2mE0FrBXhLb8AaUyqOn
yo34N7vpyArnCpoqVQwCj+3LZquuorbItzpt1YX4YXbaLBH0jngZTYXY02kzZdqzRA8lH8wWYOBk
wA4WoxzfICWlLxzBmWYb7NwfWzxZeaEChAORYNFPkVFABcisMnYl9f9H2pc1yYkDW/+hSwSrgFeo
pauatt1ud3t5IeyZNiBACAFi+fX34PnuuErmK4U9MTFPPVNJSqlUKpdz5ma8y5zFHBI5F84cGd0i
xc4J23q+c4rQBNemv3Qo2VfegBRZ5ZLILLwui3rhYfS5cSkGFW7v8PaqrMjmJlCyifo2HcxmMHor
NTEgV/Kz1fvep9kcu8d0aEJNyWVdYDXwCExAoa3vF3RIK3aLljif92FpobvRfp4W75to7fe595RZ
GABB9Lz2lvSH31cPYFPrHQO6TF8FFRK5u7RTB5mj4HlkeO0QcyPPD2ieyDSitiIdgIGDiAh7DzhL
59q+ZoQD0mq49ZRTFhX3PdlNKdgiD2LUxARbh/JS0Pr3i6RNmqalTYNmNWT2rs6LuMpqTeJp42LE
9YTGDeS7ACerghuP7vrUXq0i67Iz60GyDXSPyBtrNLY8396hrXcbKrRwmSsTmg/ruFZnlqCEnyTU
MYF1HtuZ3JE+B8b/JKY3gSuMuC+aMemFi8q+FzyQIZg/1obDNau6MfmBdAkmkRCrwlYsNYHMK8xO
ZxO10CZBoqypHiYXs/n2iwiqCEMOcXt2ewD8ZPZu5Hjhz+RNVw37oZJv66Y5GSybNEdz47xcfVBw
vTBcNKEx2ut5yWPiFge7au5TrMIwj1E5zsARTlxdE/CGbUEmAOFAywhgdjVcDyaQY+ZFB5mgdHHp
O5PpZsW3tfopQTkmE55cYS8gwRV5eqhQ0Qunp2EsnoUEbZdRPPIpTdpw1LxDthJIV5opZrYgrcsr
0VtPM/ublB+NN1mIDNIyf6Cme2zA/9n0Oz4Xcei0YP3w35RNVIQaANaNKgkWNwCZK3qe0aOlgqSz
hSGmNuAj0JXloE+FG2Nc+l7MQETKR1Yj+ZieKekPqTWRiFEnAdHX/vaBW81GccNX36CYld/hRgln
3INiLIevpmGCiopJOXycJCKlBWDfyVhKe7fUrNO4yE23cqG+cgWTEbRExaq+j2kEI/gL0Wvs+t+W
SpdM3nYqPyWpF3ArWpqhZRk+8qlKI0oj4w2S1/Sl/TC+db/pcFM2LlEsKVCxUH5yECwpAYxIiyKX
VFhPpE9c58noDq6Oa2LjdrkSoRwbKe2qmscW3on8BY2AMmjXX7MxwHV2um0f25v0UxnloPT16I2E
4KDUS4wOoTsvqKOGNG+rSROQbcX3VzopAQFizplnJlzBgPxsW55EfSCdGzvuq406pZGPOwssK9R5
t5T1YQqOXGLzip1w58MsyUe3dl69wvz7tvqb/uliL9flubhdLbzNrNrDQgfW57zYmWB5d5fzWHzp
jLfMeuvkT7flbT2EUadHipUAlxkzh4pANtCCIkeBuEFGArbqACXhK/m7tqMAnUr8fadrg932QhcS
V1u7ULFuFnOe1nXv8nTPW5CqLeGRl4/FnB1d42sDjp3BPvLGbKJOvni9xhVv3jEX4hUHNNTtnJN0
WFsuQ3HMA4tGXdZSjZvbisGxruhZAhr+2g+r2LHfTADMYxBDgth+Prk4/QsguhI7QrYG4Bqx7hmz
eUQvBCrm3BsA9zYCHBwX/CFzJaIhsPeG9bnm+a7XMRtvupwLYYrVZEPPiyXEHvKGf+mGisUBtayo
rqoyvm2gmwfiQpJiLaM/++M8QdLi9fvaeyyDvXDuOpKAeInzJUYySiNx0wNdSFQMJKzHmo4+JPqS
HYP0bpafuhpDc/LwW5oB43flCFrLx5jcBFesIqdGQcikGTiC3OaNvcRhHRlfqbEHjtD8wdX1ASsb
9osw5e6bTbGgiyUDqASIIJw2jIK+fbBHHbm5sluqGHUsqBZBg3IpdEo9RDfRYkaIFtMqzoAf0MSj
Lkej0UpNELTSSGvThFYExLJV98CtR+JrPLJiDj9UAt8cCsNoYQElqLJNA/HNMV9q8D/SO/Nr9yUE
FGUzv962BZ0QZXtQ/3Zl5UBI7ciIjO+tukTQXcZzuLstaGuDiAskX4xdAGdX7TJqoQ6XFTinx5Vm
qzxNQeTJ19Hyzr7hHXhtg/Kk1sjcUm5lWAK/A8ITT+U8sAQBQowE/ahPzQg0hzzIDoWku45oXPuW
OVwKUnyFQ0Z7RJEGDN4d6rBg4y3+RveiRptNIcRFwwLS7nhoK9FW6C148K9C7DzHYr329lHL1bkh
A7MCGHVC8mDFy1QSX50TDNTszDrxXQq4tvMcllENltjbtrCxL2CFAOWNY6LdB/Rb1xexGItqxlhX
nbDReERBYRd0QAX2PlNdqLX+0EXMvx4hCEKpHoN2aEJQM8+pDAZm+GGd9MO0qtP6/HhbFeXy+0eC
jUEiBMEgNVenHALQf9IRbGGJ1T2WAI0G+WRcFQ8t0iydp3lGbW0OHqf/yFqX7nrZppmUkprYHPCo
70e67113x3UPxm0hWCwTxRCU49a/XwRJ6CywZMrBDNkRv0+Y01QHQ0gTzOVSlznaFLU2MSHbjX6v
H5MFF6IopvYMW1YsKcxj39c7UJCCMUhja1tCPMdE0hjFJJTilEVD73bg9IyyJCse+xYpceAm+paj
ubo3paD2YCPFavvohb9eNRddeDkuNpaAaf7um6Uj4d78ebQprXB/eEGHihIyHAWyww1LRL63vAcf
qJDN7yXyfxgy3PK/IpST32M6YS4pNBiR614+seocDN9vn5VNLVBXXum1wJRiKl6ypIZpcgciCoRP
BkYgapfEpqfxxVvOxftRzcP01Zpgu94KyiwEOGDtBiMs2Y1AwDfsR8/77NPiT/YcbZco74JICHgN
14JIJbjfZRZL5mYPrm5sitQRoG15F++nCKUP5X982bWAsbRZEmbvPfe5c7zjUiA5jgKhYfD97e3Z
WjjUQB08HdaBEdUrI54VFrAfWDIV7ERdGuM8Wg3b5YsuAN1yy5eSVkO5OPiDZfAlGwgAxKPPo+a8
67RY/37x2wWpFzfnPku8Ym+AQT3fd/XDJDRrtbExGAWBCaNOhzYwte2XWiwIc25UyVJ9mafhZLG7
xSzuakzWUev3ktLrybySpRwbcyaBkRuQNZ7dudj1ZtwllaWz5o11W+8WzDjjXgZLo7Juwu6MxpBg
Ajd7cKi0BhAK+/avBQWUnW/WqWb91H7aH0pdilOUWlZkAp+A39z80gGeoOved7U4uOBR78XRbT94
09+eiFArqukhyBL3iPbWbkxCJ4vhRnbmfGfoVmC1OiVYuFoBxXHUWQPOgBArkMv7gSXL+DYnd7eP
2IbhQwS6PDEtuA4fKyHcUgknXAIOfmd07JbZe0s83xawrcNPAco9BA4/lMBXAT7YWqhzYuLdGB7+
mwwlegOrnjN3hqiTIQAWz/MYpBGO2G0Zatr6/9nHT0VWRS+OsTW4kmYLwhBM5Q+xbRXrEEQY7Ig3
gSYRY3xvHZ41h5JY+X6pkLQGDIB1KNy+PPVTCAa53Pbigcny/e0P0+2gckyyOgv8cl3gIHhigE6T
3/7b7yvnojD72U0zLC6pln2IwdUhLzXNjZs2EoC3GuxsgE9QC0+L0WEGzERENPVH+WRY58c/UAHo
ZYi68VbBcOz11smp9DMDSPVgfTcjOz9PIEj8bxKUTZBOwfx0LljSDCKuCxPA68fbEjbXCNE8WrLX
Z5AaBTu4njJiLHVi0K9gQjLZl45pfMH6kb+4mwsRihKzMxE2C4gYMOhQ83iwD+bTHOiwWbYMFlzo
mM70MSoHhKLr3XDNTtJ2wAOlQNGj/9KBjPb3l+pCgAoIP6fDaJkFHnOhy4/GODzUxHygWfn9v4lR
4tOOlBkdCcS40sdk9YOVG7G/uy1Ds1ZqPWMeXccAGRZUyYbICj7Yuk6orT13wLW1wrkC1VWNgJkc
PFOua8VG+w5VyFdivOF+tkT9wv9EFyC3/EP0jOGC6323mOvnuQldOv4yYcah8XTUYet9qBrwig3z
fxKUHTG4F05+DmXSpf3O/LKMxvHUtN0H3/00lQ+Ln+skbu7PhUTl+hS1XAaUb6FTVUZm9VwNumtn
/eZfdXLACQZ2m7Vf7XrVhpparTP6dSKzSu6Elb+GttgtZedE6JYpR0xuB8Af9T415nwyU10n7Ord
fxXvo1MOGStU5NcFuLj12MyXecI8NcJKjvRlnp9b6Z599rKM7lGYE/sDR+rYP+UprjpDCzXSj7hl
pfdM+auUmqtg094vfl9Zzs4eloYY+P2D/d399Fnz61tOGt45wGQAGhgwW3+9Wh6moRxkrOpkMg4e
5u1AQ1I1Opvb3JI1O7F2UCFZrtick+HB1fgZS4BP9q2tkFrOpj3p7irb3ekyvmpl8EfU44AgHagZ
kIgRr2uNrBJcjT0oKBOQaufH1AVsv5yz5W4JZiCYeEYam6VHnoKV/iUH0v2Bgl2FU/pZBkYfC764
scyybGeFNLwr074CViAvUNwfJt0bbnPxCWLZtdqMd4Oy+DUA6THjXeKdJb2oe6UgJ150RAfbMjwr
QEHcW2ta18sxVY3ri5ohksjS2FrCuIGsib7c9vqbRooE1P9JURYdYHpObbuQwrNdPx4L980inoO/
bgu5pQoGvdQ0FLVCCwS8yOD4/bkPD8X41FONiFt6rCIUf2wSOpbZulolA93smbkPnMfalIROEfU8
IA9qZDmktMO3mT9L8WYQx/+2Vs71tnvUcPxxXBWxH1HLCa3zopur2tQCI40Ohk3BCBwqa+UyMNgE
uWBJGqRvnNnDsK5h5hHyX5preHNTMExhYm4T04ZqBidLnXYxGJ6ToysOFghsWW5FhKT7ZtKE9auZ
qnfH+nQHzg9B2kuNLUzaY84QYwewMBYb2SEYd0H6tzH/BWzDu7z+OvupRret6/hSonI8QdwyLryr
WRKYRlSGL2nbaGJLnU7K0QwkH0VtQIIxTndCvmu5GfXk3KJDoBOJ2+9L+vm27W25+x/exkM3GJ4w
ilurMmqyMsQ5nUy8X6K5iatgx7646YfbcrbsAkl2ZNhBj7tOAlzbuDM2C1qnYYBLcMfp2+p+WA5l
qRGytUEejA7TpcCgwj/XQua6pvWwuPBs/iswoyOpazbYOkZIgIFdGJc8+WVCuBssQn2Oy3HKWf3Z
r1oRg1oyT6gcfpfh+sfdSDwTrZImimC/jHj6Tg8s2gVewVvH+JvHjpmHjBZ70064aT0uVR8J77UO
dI/NLR2hnI02FQDNINi9XsSWNj7v8hHnqp3360xbWLzS5fez7yB5wLAVINPxLFejdT+n44TmnzLx
vYo8CZ5NB2dypjPvZaqLcTfidgS4BB3JyFuvoLXXCvFCDGMWzGXSFOmhzQv09kwHafe7pT1O/jlt
JoQa5hj1zrM9kdgP5SORQ8QegrDFDD6YEO2wQCk6HX4P1Wfd4asPW835IvolIyZfylCWiWWFn3O0
KRa8jUhB76iW5nvVUXGWV6KUTe1n5ufeMJRJOYCWyoza/FwAzDEAEYXz1nIAH52QqcL42x4oErh+
it1vH3/IRyMkOnTWRmPFzTSeNKsUmRLc1V00Z9/t0sQL7WRXn27L2TDeKzmKi0a9cA474pVJPc7p
WwwA1yevmD90kv1mQ/0/m0fQc4SGemRNTEVS4C1AredLmTgAT/S8LzmgOZtJh4Gsdiv/IkZxabIl
acVtu0zANING7iJGtiFaWHpYLPmtlC58QLsve/EgM/eN2YwHoBkfXXviQHNc9kE2ABLWP/3BIuPo
rs32uDLUCQtByNKiV6hMMBAU2Sf0qUdUU/rduJbg8gCIgCZ7D5AMypldKgPg47aFM2sGxZ1gAkRq
0zMR7WNtDi9TMJkaA90UCBgOBEdrpS5UzuKUjm2Ol1uZZMbHvPF25hI1n4dy3JXT99urt+mOLiQp
R9HxEBuTFpLm+YNtfTBoGVlgpCABkv3zwRg/3Ba3lVl2kNjDv0iKABlG0YyWIc1bCjqRkZogSmtr
uvf4mO9A3ZvF/YQm06kt+52FaVGwQ1XyxAA2dudyZkVLXn5LeQ+6VMF12DibJxWzGiiNOhgZVbOy
gBKepGfiszp2Rp05ahcR2cPTbeV1QtS1nocht5YUQiJEg24y6khUNsIaF4Euuuh9xASA07524Syo
JKeWXyZ0FuHOnR9B4x1ZGQfJtDnvbyuzbpTiwyFrxcdFgwcCbMWHshTiJw7fBmLSL0L0d/nQvbst
wto4BpCB6QiMnQEnS+3zog0AnX2GBeuX9sTQEZxKPLqBGNKVMVsxF9qXpnxZ6iZqSfXZHmmcTWC3
RgFitJqYzShb9bpv2tjEq29SXmAtgC0MGQRlEpbOp6VY7io0Tbh1EbcOZu3B3uZFzJI72b8RooMx
m1+p3Xxx4StLV4fYo1sfxS/1KQW0R4Y+OLQTuiciKz8yy5mf/YGnwOox0L9cL+Px9q5sbrwN9hzc
oPBOgRI7syLnYz9iU1qPAsEk7/D6sMzl9706BrZ+SlGW2cwmHgxZiJAsP4b0LelOLH25rYjaA73e
ZlcylOUbiy6sAo7lq8fnAjGVjdjLFN+D7HtqBrEAPkvuO3dGqxtG2TymmKLEoJOP3hhfOablYIN9
C11YiWseSX3O5df+2exijXbb+/RTirJPvMnbZXGXKjEKz0YbxtTvq6oo74BKaVW7QlrLvU9C8ZGO
VJz4MBlvkN0q94bRZrFlAGYvoN0QNTRNNU9l3YcpW1t1Tc7GhlZJt5fvDM19tnk8L9ZW2VMydDM4
4fDjpsmizmt38/Ra+I+311a3gauGF6Hy6JZOJwIYzpBl+yzzo2H+3uVeFAY6hDOdJOXKMFkf5sxA
Y+0yHTL7YbmTy51wfv/5g3Pw01LWj7hQp+/KcaAZ7HEazm0GPrT0FGgbujd9FR5wDpjrUZoMlNCx
HNoVgwlr1tM09oYD3CXtvoXVmTVfb+/Opn39lKS2a9l1v2DzcZdjyv68DO9pQf7EOV1IUI4WyZC3
n204px0z31jyXUOeb6uwLsYvl+uFAOWIZDXwKXqKxbKAXFFa57rNo9p/R80Pa2CSuWBG1r0gtvcH
gJ4YV0VXqJppJ42V0nxGf+si6+64dGn22NXpMQvTqIazQhQ/UI2Wm2fVwysYJRDMp/3AsL6wuwZu
EAaB10Trfi7D+47QyDN0HYg/gvNf1vJCirKWCwnmqZ4IbpIxT9wpbuhuXGEfXDPi9sQwe9ZFxtI9
DQhAxwBUJ2MJAB+GN4tEHjesuz2GiqPRy+J12N9BS1bv7dgAFit/AMUTcL1v7/1GRI5Sx1q+dzCe
46m5KTnJtRsI31tgdpiAeWzM/3Kcc2V+6h+Ir3sKb+4BQay4EjqgnKO4sqKnUGVY4/FAPJi4lo79
YMetO4aaPiqdoPXvF5st/cns6wZxE1oHYs9/9Hu8NDIdQcnm2b9QR3FluY3grCJQBzhuaKUfNLGP
OuH3T8iATcFDG2xYEHSthdGh84wKaNGyswWUI4udSjbEfY0SzAdWkF3W7598pnsPbqsF/CGQK2HS
T52Xb6qad4g7y8S2H10/e/BlqLmUN60OSbb/k6AkECrfnzCLgDtgCJtocvzILswvRXZv8LaKgjyZ
XF0gvTrJX87lhUTlQgBpQYFpb/i4KjfuOMnrSMq9PzBE9lnU5eEdGU/UMndLXn3sWl0G+PaK/gJR
T127Mksf+grwDNl9fde0mlt18+r+Vz8gZV+biqAdQj/AKSTt6ETDkr0LCvdtD3AFl+pmE3TKKC5u
yIcJCAcQBRbX8EH3bNX9uhJSAanBXKoJS9Wep+PdbWe3faAwTrGiSWOoQl0lMKM241Li0xuAJAgq
j7Ihu3xeTmyxPhWNg0llAJKKEGiUIk/yQdfVv6kcMI6QUwXUka+C8QSj4RvWOhjTzVUX2RhXec9a
MX27reZWw+VKA4FcIygyoKXiN0I7r52KsipB5hOs8OAPrwEv7uHVmNlxw+/RQgey4cg9u+OHogeB
kzQPaZWDF9aJ0NB1mK32JKh1mNoiGXPyBxHT5dcpXpP3DCBMwEJKzA5sTh244suX2wuwFdDguYXh
c8zgI9Bbo48L7+8MvlPyFrNAdXXKRLenRXuQQBMw7xAd4D0v75hLd7dlbkU0lzIVl1aSgDWGv655
9pWCvjkDeWjNP6RYzrL7flvWph0Dsw2zDqhr4ppQDol0K0F9C+GT77zUaCCs2/DUAG64lF68MPLg
yr0lsv2Ue1+KstEFbyp074976VL8auYX6xs0NK+DbK4SzJGBAq08onSPcbX2KFvzoe/fZ0a+mwga
d8V9iwoRG9exXyQPdkO+ywfQsACLPkTstaRL7DJDc7ls3f2gUkXUvyLL2moRx8r7Ma89LI41H5ri
Tf2h7DTRxeZb3gL6qA/tAnSKqG/qkjhArsBrt2mruErzWHbvLa+J68x83wVWLNJ0H3RxaugIY1Uc
xH+W/kKy4uetqkttaZtwvuMSFR3wAcc3rH+d+Gs7vTrOEpnA6u3bewNhpZW6+07nXP4/umO6z/zB
Haliwpl2FjTSF7i7TR777WMTsLUhN5bzEi82etbD+pz19yBo03jvzROGDBD44ADcBnyJa6vra2+U
Mhux6Kmd1B7mYjonHhqw3ATdsS10Q4ybZnQhTjFyNHBUosgnRAwZ2LLbo5E/htq5Ep1OiqdeCkGs
xh2QNnFE1Lbhg7C+WvW5DvnJKuv9bbexKQwzWCuSn4O2RGUBg2ZsMSUH27FFCH5AENbQmJpfOBJ5
S6G5g3SylNVrZBswseaDCranHd5z4As1ogGvH+K2XPOI2Qp+wMD7r2LKKvJywp2yCstreTD8M8CX
Dmj3jSuchdtLuO15L0Qpl5dTSDMzDRuJBfKtFs19ad+nnrHPaBPP/jeErpKiV75NOJeaCG/THt3A
RULDQ2CuDrguBhEkZHC6FrBy+vG7KNp45BohmzcnXmc2ytJuiHrl9RkLqrCx+gEraeXBMcjOHa13
pYQzTw+9/IBUYtRbZnx7TTd370LmakoXt4mP7jJSgu80CcWptr8wF1PWTn0E3c37PxCEpUNPARCx
rR+e7UIQht4CJvsWV3Q1zcdmlhJhEF92nZmFUT80mjfH5oYFyHT9U+lWwbLyPhNtP+IeAnYVuAKe
ZSEioksO/ojl1IeNheZVxLQA3kZa7Xr1iEll03N4xTGsdn3QDafURznW41YMePOoI9WzoEC5WP6i
XXXkaKeQ1iGvy7sl2zVzoCttbW4moKUArgm8bAQJ158jerMahhBWKoY3bVcDN74ZItdd9g5FEHB7
P7cW2F7ZuAARaOJ5rBhr5qXNkNogQfDRcQpRUj5L7YlfHZW6vpdCFIVc2+y7YvIw/Z/znWBnUCNo
1NhylZcSlMjRGulo9znBDjZVbA9/W/JIcifqUee1Mfx3e8229sd2A2CFrFxxaKW93p85xEs7Q/iG
5pMmbhk982k+dfkbZ8BpuC1qc3s8AJ4BlA4dzrZ9LYqjhQRBQFAlJaGxsHesQ3eVbgRQJ0S502q/
n+scjNCJFz4zkOsVxb4CFPZ/00S5zNzUGv3C8YFrIc+BYcWEPRhCd3I2De1iuZSdYSWGgTiA2BJz
jIO7ttbosFrRL3aMRncA7LqYX/UUHRZQxHvhgslCSdoPSK/GYimfh8E9T7Z57Br+V5aHGpGbho1e
bQBao9MJHXbXBiBtaZQO3qJJUbSJR9Ba45wKjsohOp2R5Ly9R5vLR9DYC1hDTDp5iiFwx03bDqwh
iWX2uItNfzwG1NHx52yaG+DvgRuM5zvoFRSVaoflxlRjbrAMWUzt1o1dMli4j0d2vK3Q5kkFUTYc
HFCisHPXoiaDhp4wMaIYju6Buy8izw7TUEY+1WBWbuv0ryC1jt+jYxWIvRhz40MYCbnyoz6XA9Hs
j0YdFW2i7Tu8mZa2Tjzgoo118E0E7/Kq3dck299euC1LcIBviEjJRrfAL4+zuak6l2R1kvULOq6I
O5R/YTJBZ3Bb1g2uC0BBAK8FgyrKG7CSjjsMBLfPOMv72cAVyzP+mg/We1egMl6nT7fV2lpAeOyV
TBzNR0DSuLaHYKyzrDUxRdsKEbPglYLqLwMMGxsfbwva6pqBUj8lKa6i9jGGMJpdnQCBE7hSc46O
6bDzHjuQQxwyMyhjPov+5GalxBxG+DqQNIsHxzSAvRMm1GhJ3NVO9gfn4fKrFG9iFLSQgNCGmTov
Pgiqza8o5+X1EN/Wfus0AAUYaQMbUBV4Jl0vsw2EwhzNifAjJd+T/rzeJmOvwxTa8saAqECfLvq8
1h7uaymkAsbyZGMg0G4AfRsMu2xovvh9e+5sY08H5KQLHSbilv3gTGBaAPSwsCIlcyC8rGeoI9YY
pFycKJfvbCeIraEyo2nQuUmdLMVNoqGsD7x1XAzdNp9YAQRRusuQEEjTZXd7u7ZOIdJ8mMpHw45t
qU07iJwa05i9OnHsKaGelaRAt7K6/lhV5MCrUtNQu/U+Qi8ZaPrQBI2ObsUpu5Zwed2jCXquAaVF
BgCkTp+cIbzPvXsHLUD4v87hRDQeWkWz+5H1QR8bGDeRoATsiHL23bwikwHM3cTLkVXK+8e06N4y
JAnqwDk6HjK2C4vrhj6Y7XhPljQqxu4P3A+QH0Hwsw7Og5Hx2mLtmRaz7WMON5zb89j6H8ENEvNS
3vmtrjq0aT3IXKNpeYVodNY9v3inwSbLxvIw3cCWOZnC8Y2P5kA5ew+BNvbeEIVqDPCCAjTn41mv
7CfrGQnDGY3mAXsJxBKLYdq1zEe/wPNtO90UhJcgAiFAfGGK7Von2+IeAyssRmmsBzC5vmP1dzaf
DeL//qPTMzFpACARy/qFzeZ/vC4okRbDFIVrmKcMbY212R3/ZGT6SoriS1p3yrtAYnKCI21F/cfC
yyLa/EHIeiVF8SLO0oOgfp0CkNJ4K9GTSYwnG4y6yLKwvtilfq/x/VvnDBJXWJ/wxx2g7BKfwd1R
8HWCxydDVJEqDstH4r3MBDc63zeiiZpMRq35MQPMHAZ0TretZOPy8WAcSOkjb43zrlh+EzJDjo2J
c+5OEa+/46HxJ+A/VzKU52ZHUBmxB8ioXR6hNO6ssPr11z9QBDV+UHSBlBh36bW5F1WFWiQHmA21
v/sMqQjxSENds8XWmbLNlUQGpXGUyJXVGpbWlG1TNclSuM1xmAmPUuClcrN9C0QtoblpNqVZYObC
/CPyLCpD3kDdyQvLALMh2XISdh9lbfs0OPmOsUETK29cah6gQ+Bq0R2DCVFl9UwPoI2FmzVJHj4D
LnWpT5Tc++OdoyN42rI3G/cYsjVIIYXqKEpr2pyT1GAJaZs9S/sz8sMPpXTe/741XIpR3MVEwetr
O2WTdAteSke/jsJRM0+ynkzleYsx6p+aKEtmB93EPIc2ySiryJLfB0C+/okSQC8L0CmDF+BqHxe3
0tDlZuMPUIK0LxBAwmdTfr8tYiO6WGfB/xWhGLQ/9cFSYBI2sTCAHBWAjY/CfkF7wr4spnt/cndG
y++NmrzclrsV8SPnixkhC6UVD6mha904Q3AIWgSAbDTCOYYczLAcLDFRkfYMN0gA14tA6zhNtvcy
Oj5GkLkfl8Du3gfUd08ofVLQf80Arbz9YVtnDqPYIG7ER61zrsp3iTEfQ2RtE7udj2D6xWNkOczO
AzDNNZK2ur89APU44KpAGIkX97WoyZIdHgQ4Chb1wPfcHpby5LQg4RrDOOhjE6XUsQjvgPQTZ+/C
3juk/ribm+LdGADRXzwBvV7jcLZMGsAEoP+E+sikKqdGzECPyIqmSVjrtWDRcbM4d1OpufO2XMCl
FOXgCNBINdKBzU1TJ+A/hRfbOZAgg3Tmh9u7uXm94n7FEKHjAn5aTQ47TWMX1sIaJIO++60Vj2gz
48VapBxNIBjdc+tusu9nhkbv0D+RdtKs6JY5oTcvWCHPVtYz5erjWU1JzUSD0uV5ts/1l47z6Ptt
JbfWE+86H08RMBG7ap5jHllb90OLXeuMXVEdF5Hu8knzDNEJUTbNm2pAR/hQpEF7G+KvYG4jWweu
tykEyQZcRYDtxBvk+kSEZto5lT9BSP6InEDcigcmxz/YEvTDoAkU1Sasl+J5wrFeGoQ8HAP5XRP5
1QOX9NX2MJEIcOnbO7O1++iQAtUYHtcBCgbX+oD5YiB93/KECpB9MOPbbP9l1cU9Du9tQRvXN24I
F3xO8Fmur7LqzdQsgLvUN0DJ6VMQzhoHo8/OAdhJWzruvPrjbXEb+3QlbvUjFxeT36c18mBdkwTD
HKXNV6tEnalpf99PYCL3R6EpQGCnts+mU92aeWrCrtETvNKlZHeFV2pu8a32BhJgVnLdHxcTk6uu
F7qkZg6LnjhPOiM4jqH7Ls+e+VA8EIyvLh3fNc1XtNLGjIqoS+sjmkfisvpN8Pb1tY1yGlBkf6CI
osHj+iMwSMGqYuh4EjT81AhxZpmmzLphIRjwQ04crZ2rN1KOFqoWQzXQiiei86I2fZO7xyxjkVPn
EYi/NHa/cY8gWY2wAnUyB7Syijo+yVjgVzNHasRylh2sv/3i5TmebLftcEspVNVBp4P5LDSdKU5p
dId0WWYb/iLsq0Pd2uxERkYPkrlWlHLM+QVL7mrMckM5xOKoMEE7AGcHyqGuUfcbJUDaEq/i+3IZ
3Lij9h+MvmPpwIAI8gJUF9RnWW8FnhFOIccERhgce26U5wLs6Ge3mTrNCdhYxHWXQFeNNwbYqpUD
wARIyIwO9ZIC/8Fh8qRzdtuhiMhCnANjRQiS397RJA22FhECkUXzURwCnuq1wU89uO7qlLVJlYqv
Rr62qIfp8bZ1bHgpNN1j4B2ZOkw+qnCIReqZYsrdNsm7hwDQGyLkQK7QIWFtSUGOLPjRYIn+LMXW
Sy+lrPGpSByg5/rLM0rCwtj/viaXMpTDCwIlu3NoKZKqceJji/k/q9T4h60NQecAXrWIlkAjsVrJ
hRvs5Wx3wVgI3Ir0LljEa03/ZIgb0FOYCUObHPZEfWQ6veWJweECk8zkCM7lndVm+2FI726v1q+3
LpQw1yy3i6cFAI2vVWGN6BYgeeKRTrJEuF+IJSJR95EsdICbOknqolHQW7U8bzB68eTTz3WKGTvy
tjQ+31bo172BQvAD2Bo81n7Zm476pJ8didv9mzVHve5Jrvt5NUYFrlM2ICJKjNLfef6OlWT33xRQ
Qi63JUWWD1Bg3HfxcLr9478eQDxVgHeP8AqXDtByr7cbDQtzzwk+X6RHP2RR378EucZHbspArhZZ
AzDK/NLrbrYMieHMxw6Ix6B4AXSxaT/fVmNrF+BD/hWh3GWeLUDXMhFYbTCDOeoFAHS3BfxqrCsp
LBgCcSxwYarHwmVmPleu1SRlN4koJ+BLFBYYswTnNJ6McdHckz9CiusEybVA5XTwacRYEqBoEiHj
YD5y/r+kfddy3Eiw7BchAt68NuxYcjigfUGIEgnvPb7+Jrg3zs405gxCe0J6kLQbLLSrrq7KyjTq
566EsKjFbMPswHUrG2FtgNQ+9rNMHFjUK/dy7gm6KpbeZkiZ94wFMFWo0mrFY86bdjk8sECgyVZB
iD8v6IXHTD0myFphwvAYoTeyBq1WIuIArq9MvvtTCo0xcDlDvHFNqXCet6VhAFygeYsdQwNqOm8K
FcHDKwmwnbSw0sw3oAng1YEexqf7e+bWGOf6wcypjgYqmu0crWNRm/EIsDSl2qdgv1PyrQftBjWF
YnJEclUh8lpQtzwI6C4EpRBuCVzaMq0wlMe5gCCHrfeC8NXMFNsrUOob03f18+ezfrFuGR8pfSzg
5/dDiMTDEeJQ/kMeklhdmbwb+xEXHaYNEQiwYjQVxEzRqQkTXyOo/9MnR+wFCT156Woi6eaAZjMg
10acQ2ufpGktKdPg1ftAlpxCAS+K2zK5PpXdNpFW6oJLR4jFQXYdeWIObyUa6ZCPeD3zbNjgboW2
H2htxACviff7u+6mEeiQzHnPmeuFCqmqnJl8VYQRH/OVRy9dayX1y30bN3Y2xDH/tUGFVAwHTqnW
TxoQyrC6mkTbEuDWATIRY8iaQfEl9DEZGj5cebHc3NyqgpAXsRZOFrX5qk705HFMG7CPPGXZqe/X
csY3Nx1eswJ+PDJ5tPpSouZopsvrZs+Wj8ngIUczGPBIA8+b9yfwxkhQH4aYKShakcNdjCQrWWHs
h3Yfgk7CFPqy29RNqK1dIvPtTTk74GrwZkXlGwgo+tZqmCbwtFZs92MGUSwteckD9dBxnNXHDZHT
/mls0ydxyrZSaMvxllNf5O7j/kiXWwWwK8B7ZjZavPtoR4/7EZVNWejAneJlZgBkgRUxPLLCfO+R
io8TM/BRmoe0yUYaxnRz3/pyQWEdiUMJohbIJdGnuykQFjal2u3RcAc58IkkrI3rnRTyypNs6Uau
DVH3Gdepmed7SrePIydLrL6werT2+AdmVcd5Pr/Xa4pKOy4uVBvBVYwg/doD16FXqbXcQX62j8oY
JN5JuWWFTDUzEOfq4QQGS01LPR3o84oUg89ZDFvn9v15XTqZHzn3+cGL1wgSMNcfEXKpHDXYwft0
8ozBB4NEBHXESlw58DeWD3lZoHtwUFA0pBPQg+dlo9SDjlHtzeix9udWyX1QZCtmlnt0fruDZRSq
EXj8SPNnXFxqNWoniRJXYBWUSnZXCO10CBj0Ogld8qtRwMotj2ztiMl4BhBdWHlw/WTirhcUNK3o
zgHFHEDhCj3IYuomdcgVbi+BuGgUIYY1uUVySP70kRHvtOlp5CPCdrrXWlK8bZ7wg+zRc7vvTDzH
3oaVQ32Ng2057+rcxgyWRfQlzsKT1xOS8pmEjuKA34dDXZhjxVbKScuirtSlQMrRmFegorPiEm80
KoFcD0Q+c8MElpouD3ctn3RNMkHOSOmIgNazVGvR3qgSkJoSsdSMPFHMcYrMSv57d4yiLTRD0HqI
RBi69K7H63NRktcJx+2FlIEKXixL+zpsSvf+obkxqwADAcmF5wO4TelcUZlUHfDvPmY1C7kN28kV
Q3K045FWwEO7BxXBilNanlLcYT8hB6ruGOHstC72dRlNg6oUI79HdyUPyj4ZXFqfSSVV6SEa8lBd
2ck33iyofmk/fGGo8C/Kf3mFukaU19yelY20hIwu1NxIIRigz4fAm3ZM0YYz/LWHv7ZJhSJs5ElV
D+XxHzKMon9sjVwqdXCQ31+7Gy4CLLHYlcDigaVE5a+nMi7xOkSmj9srqdhVOnQnuVRP8irDuyWJ
y1wHXhe6IWrRTIYfTGhBSxlQN97/iOUlg9j7n+YRcEAseJ0hXKYyA9PhIxiOt5FjUqHnXjQWF1XK
RppCq2/FcOVY3rI5x+AgZUP+BNW464GDKH8aQK/H7YdR3Y9ycBhRASS5oFWQ+mD3vhatDPLWTAOt
gYKfAvgcKO6uDSaMUIsNuAz3Wdb/DgI0K4Jtkk8BsQTtpJNFsc7kNaR5q5Xde+Ow4BbA8cftChgM
jdflqoCvwgE+DyhBxlSHvvmV86mmN1HdjSuB2Q1PAAIPXOLo/wFGlmZH11LIsydQMwDHk//UdGhj
j0uzlcFFhNjk/p5ZRpq41VA/RdoFfQQL0ty4Z4qqAyEclADE4FcpV53FMxW7Mnm3rSBRDFAnzj2N
y/OlMJ8g4M7vgasOSToWrRMX/RpS/NYSISuCH4RtgcLgPK0X/qzvm7xPFCiQq0k67Vmh/RYDv9FL
IClXvMptS3OrMKC3KI1QnrPASYujOBH2XiJ9Dr10HqXmyHTe1/3FuWkGtz6CD4To4Ey7HhDK0Sif
JqkAoA0PAp/B1+w5W+IUJTutJOHmK4yKMjAWGdcrwnBc7PNT4WLupoCVmNqXeXDCJ1sAo3ShfC0r
Vk+7R4FhbPz+66GhIgevwaFrSRHpoZWKwgctgPj7dnjPpoRoaG7j12hjltsOVWjsOCAwkbtUVGr+
WDEJJRCEyyBRFtGiXozvkTzEKw7pphEgrlBomaUMVMoh5WGF/Tz4MCLWLWuUZY6yX68WavhfDIEc
HIdcQjWJbonR2rjIM6mEirEwljqfpYh7/Clr/vztymD5US+F1AncOvr+rncCO1ViBJFPGYKodcqa
taZ0pdONCIFIm5Vc9PT35rDvWNTiUBnBw/raXNt4FTjdAmWfKFVLOqU7i4HqyH9P1QHczT/Bx9wt
KlBmprbsQUIdKvuAKfezFZCw/XX6RgPWE5k1qPUAlEDT+2hJKucJ4yv7rgmf8WjxUOVT/pSJutaJ
t7weZkNgrf1JUsJpX0+ZGKH866mxgqLiRx0zbg6Jo1S0Qm4tQXDLkIR6Nm4GEWpTtEJq1bfQkg9A
4Sznmu73YOj10dbOgtl5bXnuW1pIffaAaLIti+UBbZbJNx+CWhh9CzZMde1uXQYsCFT+Z0wQgLye
vKApNTxIYUnwDlxeHcHFVDD1kfNLPFJXsqG3RwWnAKk90HXTb/G+xDGeSswfH4WBnvl8YFVF+Jin
ebbL1Hrl4N5wRACXAWcBlClgPvTIWhC3tynbI2oIUJknDOe/KEA6/75/Xm9amStlwI4gAqO7rsOY
l7yML3kwE0VFSTKBr2wOwd9fX32gif+BbWP6EFtSe7wsuMYvUhDEN0qSGJGGtp2EYQW9lLnB/A8j
QgsIqFfQBwKs/fWOyEOey/q6QWQnhp0OjuAO/B+KulLRuDlvP+LPcA9w4PN/v7hgQbs7qWrQgeoi
SrUndFhGlpwFqnF/LIvdDeZeOG00sCksEog0wpLpQcTng/Ro36Y+qTzxCYJxRi3gOlfEs5DXK1NH
RQ14PmKN4FUBNkDPNv58PSix4rlEUhvuLFYpCc59ZLONCIpBn8RhaXDpGpJ6vrAvohTaHp289gYx
ihup5s6DvKlBUiN6oOBjV07tmhHKQ6QcyPXHEIPie80EAiVGXtBjn+8vFA2eXAyFupB4JhijvoIV
9lT/yozSfvL+VM7v6FjGurdyx1J+aLaF1ynuC8hize0Q84gv9l7aa0Lr4el4BvpJ2muexz15ucR+
BkOFRq5ek1YSC7ftySgvISs3Nzhe2wNHmdoEJex1ij1KuyHnQCGbWSOjrLwr6KTQ/x/Zv5aoWew1
Nq96ZuLOfm7KyabUOJJlh8gQy/c6eYhAvdjz5P7KUQ/Qf0wCwgs0IHBKEg3mgMQzN+TCyJ2LbOo3
bAXSrw7vfAuMx7LZtOz0JEVVAvVTURwcfxCFlbcHnUb55wMQKKHMAYQl+heuZ5f3g6gBtzZ3Tl+i
PyVool3p2L+lj+y+OWbDymhvHAbUC/81RvlhECI2cg5r5zosdilbmUkT6wAFmPcnlea9WAyKelGl
mpIXQg47fScbUuA/gPLV8NVpWwpbcA7rcTu3tUgMkZPsoei1jRrHWzaI7djnDW7sVp4nNxf5Ytiz
47s8MYHA+UEvYdj+5PrilsunQxiX+sgJuzABKi1jTSZac6c3z82FVcqdRnGYyXUOq33SWo3sW54X
GnHGg6xlLZ26sq70NT4weaQpPTZRw4Wkh2q4Uh8nUVmrmNEIUHpdaWhk10U9sjgYEpt+p8pbVyXb
llPJxOVmmIMqP2GcAFcGK09WzoigHxN1GZ2693fXymr++OKL1QSYtkOfFzYXkxbopZS26lAdRTTh
SE1nSGW7SZLKRL1ixewtH4/DM/OcI6+Ltop5ES7s+mUsMkrIwFW8Dw3hgJIik77t7OxUQHGRdO/3
h/m/eIZ/7VGHtYxABoG0CBYVT6hiHAkqF2aedjoguDoOsT5NOUklRR8EKFFraw/U24cY4TVEDlgV
iSvKG2taLDVlp3JnUMESZYwO/YhGEqE7TrWM8lpvSyAVQ2PXrp72Yh2fx0gEVZUDtVbkuFcSGjfX
/OJbqIRGNXDNgN4P7iyg3MZGei0SzlBGMyL9BAbF+L9ceSim/pNEQ7/m9VKzPlMmtYylHof3UtD7
yeJEkq2JXP68hqkACGQv/5qhRlVzap31Ss6fs6QG8V4apkZXVE1ARBAHgZCrkGVVj/pagyw3qLJT
CUzENfiETEHNNaNWp3jL14NnBy0zmB0/vofKUO5AB+Bt0zYVzYmfGqLE+WSEtdgd/bRYS51RcfCP
Q0DDMUqD0NBGxpHycaAU6FC39HnUpsqHpsrPfqsy/+HSQgMwuv6B1weIiIo/QjVqO4WLMEvAAzih
4CsbtYaoA3gx1mhebjo4Dt2dAqgj8EqlMQF5P4o1Fxb8WYmFjziSLTmxe/7Io7lP0s5xyBsJ+yso
Q9QcalMacl/Pcm3F0VBRP2TjVFBvY6QYLos6If22GIrJC5W6dlmpQCkw0cXQMzzhu5B9w+ef7nuZ
RcwPyTAk5hABAVyMhD9ljAmZUeSYrna7uDgzJX8Kh9zyi6YlBYQcmKnAvmd7duVCXvqW2Szyx8j7
iwoyRXPd+8qXAkSXCkPt1tNoqU1ngw+0ik84aEw9Wc34BgrDgnVBodwButXXG2hXiFKz8r4S5gN2
dQDxGcCLQlFk5idAleX6M+I6CvpR1Wp3Cp+nh0zQoQuYdLbSEk8iojnaPmMq2b79zn0yFrtQtlLO
bE9FYQbSthkdtifATHN2iFo16KxzwqVGO+y4hLTMQ31eq0v96MQtvnfO6KKeiMWSKb8UKKVQx6VX
u8VG+Uy/QrPTSz01J8czmh37WJkC7qPaqazG6h2AFs303O+gJ/bAHkdnDXj/85S+9zWU+2JyMWbU
ELPH261ZznhV0yeMjngdF6NHfn+NRkS+fWPlmXDjfABSBUYJhMvIm9IM2BDSK30tYxuXC8F9l+st
/wq+LDIjCFv4zvvnY+kRfnACCtgdUIyYqZKut0hZj73XNNipUVc4Sla5WfyuVYUdB43d+P4+j8He
y0ngZ++/G+arVV/7hFvZp8vQY/4IAOfx3gNvAEjrrj8i8hrQNRVy7UKVTc/lCs2P0ck/SbkB9mp9
bIwc2eNS60yv7BUSs9zbyizccBPALako86LjE30C85pcnFcPRWxWzcLGFaNXr29In39FPr8BlwFp
FZYoxUMRB5vhpa42fXEoEt+pgkavBUPy30IOnDS8uBIR0G2xs5sEkx2+ByUV1FToDkym56W2TIXG
FWqOVMI+r9CyYA+IRgfALTXJGNrvcLDl6LFkB6Km6EAR+JXkwjzv1AkAiBApGmRU4UlE6mpCB02V
ebifXD8vORJpo0Bm/Sh9ZfbnH7MwgwZYsOkhSQzo9vXsd1Uwolzdta4Y6LWvp7EZqy+hcFRKK+ld
LzfY3GjbPytWZ2dybRWoNXRLYtnnng1aWLjTojZmo0A6q9A9Tq3xOA66OHREknba+APQlMkwONPq
a2Z55pDI5VF8wXMcBVok8q7HC3gRinRIt54NxrE2n6EZmwi4dV3erbiS5QVAWaIOVsJLjcRVsATQ
9b7aZMZAvjKiGhMBd5jeGKNucSSwGqfTA6czQ1s1ZAOyjGZoBNvUYne+NT1Kxv2ZFxbbivoq6qWR
S0I7Y9zUc6uP+mBEf9RttgHThlUSjgg7zkmsxMj1LwKlTbM2evxiDdlibN5SbJ6MJLFjq7CTlaTn
IginPot6kEwQZqvBi6Gee52DecXMSEEYQ1kZPi2+DYjH9fJT252rcw2qwD928hdW1zDozHB98vv1
F5qgSb33CEv+3J9zmpb9H6M/5K0g4dOA2rnecxrL9KAtltTzZPWYc8GRnMkJdW4bHUcjNSo90h8Y
0hlbzKt93/Y8nquDpiGHrCL9AwIL3DA0/Qzy7w0/hJ12DnJX5Q8lk5Coeg+LQxKtgWpvLCFSvOjM
AFUROtkW8brQyUEVFcw5HAm6UAeW+DLhC8QtyMcY7FrH142NfGmOprCYuGDCVi6ZM+rDpIw+ISfz
t1OHOxHoSKgGwDGCkeh61aRyELiq6kJXaAoiSDUwORYqXzoCCJ2DxuTfW0N1E+ge9IUiU04dAEDT
6jkBAmtQd/IESK++869ivQMW6D8Ymp09MCO4WOgQJxFH8Pc0QujyagmGETN1C+TPSqcMV27R5X7A
nIFjaZah1eBuqQusRe5TUsDe5irnRJZJICZm7jWkZAB3IuhyNIe1VuXlo3fu7kcbMaIYEDkslgyZ
vryIYj9yG2s028OnuB31b4ZED4BYEd+O9c58Z43GBsuFHZhrxOHLHPNsHgLJP8ynuDWpEFoVG7YZ
IMDgys+lPhmeVTi1pbev9xfwJwl/faavzVBXWM+VUQUm18iFUqEtEYmMZkkC/XOCLmll+rZIgmNr
VEZoJLpA3p8L3TfW7pGfstq9j6BOR4KARalDfETx5jsMYQivdwSYOR3s9EQ0BvNxIqneGwUpbJXA
uSa69MCS7D8cm8spp64zOUo5X2Yx5QoZuQdB0cWIBBC6qM73J30RpGJpUSsDAArQPYDgqeHW4ijL
WdxEroTEoJoFpNYhdkYU7tRvVjGCP29DenIvrVGjKts2zHuvjtz6V2wmemdpBNtJV01e53XFSk1M
tVWYHBmMyfh8apzJlkmnhzYYNvRKr42G1O8yaTcsqWzWxhtK/wZfl8MYkR4TzRiMxmA26spaCIus
9DxJ6nzjQMMWBJzUZwdR1FUxL0ZuZwlGt9tMxHegWneaLN7kzZyMOrttjGJT2pHln55aq7dkkm9Y
S0hw9/5KjWw7DOQcGsxjsOLMb64fbid4B8CaASC7duYA4eG2COdPA9dppDrgOjeaknNkxBmRAKqb
p/v75dZUgB8Urf5ILYFNkrLHq7GWMl0Zu3ktQ2Qm0XNvIzPKnllL9C1TuZj0S0uUN6jaEo86qNm6
oIwWLL+0yhYUNbuktMEahNzCG5tv/m9jo85CgA5ugckKjA0C8FHw2A7HLhzIGhsDLQONsAl0efPl
C+QxqpI0FjBM44zLYyZyecWo2l2auD6C0WkTCDERuhCiAohHp13HOL0dn7mIFF/1mk9friO+QcOu
xj2GOIrmpWCnPpA4JoxdeXQq5cELd1554LnP+zN6c6igp0eWDOySuLjmu/TiDTzwA17ebBy7g6U9
CO9gx/0uHiOD38SmYjcOimkEPLPlSip6xewiAdEDh+nnI8wCBmCLp/xUG62lmdO2tVgLAq8GPM8D
vzLYZUiKABGnEI9sJMjQJHU91iSBlEfMD7EbMJZ3EI917Ixo2S65FZTVDzHbtRfF2YM3AuAOpB5A
3V0bApOaJBQ+m7jTvj69KaQkCPRDM7ImMpAn+3G/f7W/Hr++vLf+IX5goMS31tN9Y6jILQPVjPw1
QJMCtaxpqoElSy4z1/vILOYXZ8arF/EyUzZTyQIDDPAiuNZBXXI9yrHgIO5RDZk7bsWX9iN48D+A
r7Alh3ka/zRmf/Ze4VgPs/Z8YUQrfEQ3ntOwLmE5eXwBol8qyKt6oYFqpJC5hTHsURXY+fYrp6sk
w02fHMa1N/WcEaOX9NIc5Va5Me6SWJJhbpM66WkAwaDObrRjtZM3iRE7glE+S8faakzNbuzwnD1r
rmeyTvuqgIXkyLwnz2uR0OoUUPuZ1cKIKbT5mwzWLCxZL+3Aksze4I3c8o5r9ODzet6bAmpXFwXk
JMJcyVwGjJiTehKSgzQ+iK2uVc/QMQPh7n3fNF/a9+xRl3rBdMogibDHeke+Swyh3IWiQO4bmT+a
MjIT0KGLGsVFZEOpdQ1lfxSUig3cuvpkuddiLc11YxDALCNsQ18QHsE0vq7LtLwD/VvgSsqfoXlk
Mjv01iBHNw47AJ2oZqKzYwbKzyHIpQ+XUm0Q5TxyHwRDNJ94skYRs0xL4m1xaYE66khLZoxXwALn
P+UDBBOjRy45sJA0kf6ovJW7or8T99IvrUt11HDvL9GN1Mml9cVlgYpUyvMjrIsfPhRoXuIvyZp2
yWdv+AciOGNkijPLf/EsEOg+3Dd+4xrGrIKoZm5XAYSMypSLWSagt6nEkyclPR47TnWS19TN6D34
05YDZ41H/09nNXWO66kPazn3c9eHYFEsHVVkRO+PYuGraRPU2YUGqtL4KUyAaPab+Y3hvJQv/C+I
c59DvJWkbQzSz+/kmD727lpnxSLR/49xGaVHtCKgH2ae44v92VV9latjBOMuGPdeAz04y/vEZB5x
GAKydjPQJ462Np+WC2txPpRQGIG1fEqMoYH8JtIa3cv9CaWj+tkIYl8oTMzVYvTbXBuJ0IhbtiKb
w/WCob58jlN9mMi461dy8YuXPW2ImjtAwtO0KKfcFcAkofu7/DnZcdviqDprV9yqKWri5IktVH7C
mJiddyg2yYNv+/vgKSLJyt19a4UuJ4/yV6UWw+3KMKRIeLF7f0p5E8X2/QW6uelQ2hFRBUYABHrj
6xXiZEaIPY7L3X4rmtgC3Wfxqj1HTvKsPEoRSdcWii5nYKFm3iQZbF3oVFx09lR4VBRzSOIKD5BJ
6J/qk/qASHMnfIcPa07pxu67skWtVDMxrR8wSenGu3DbEM8prfY1d+7P4PxDLm9GekDUKgWyOqAt
BkaCTfIoOOwDv1/bcjfHAXSgxMGzaih6Xa9R6HUxj8bO0p1+97+EY/ApVIR/9X7dHwjdnjw/4XDF
g7MNrCJghaIL4rwUJ2DOzEs3eQv0YfdkW9awI4gUwf3xqp+ciLR/P3ewCOQ5vN1cz6XcQ6r1ceuz
demmTz54Mh8gDvC81uF84xRBWQx9xmjlALKCLtP5UIAvc4apXJY7RIkG/Q/d9/2Vi+OWEWRsgZ4G
eoMFoP56hWIhSbmuCGoX7b4R0GFxYKsAEtxfoOX9h+fSnL1HMRAvJpHaaVKiVWVRZsCGKAUKjtC3
1vM2Scz/mxVqKGzLZDPReY1645nhQau+Snu4AIBgmjAQNB2A1xqyeRp1kUu5Gka1BxMtt53EXyyj
WTKvyzLSUY/FSEar0btc1/wtI5ASxa9sRYf05kTOnZ9zMx74QKlbnovlWBL8tHaHrtFIqpSp3lbj
mnrYIhr8GSZyE7j6UD/HsbreFFLQeuPoA15TcQYrEfS/5JOedTpfE0Ak+Tc2/uimj7Y2gs7gpJUd
SQdks3GgbGbHzqOd7edRdHG9T0wKaJ8HfAYUYRyJffXkyBz5FxAVrezK5da/NkRPJiBsgL8rtdtk
qE6DULIrHqW1a2pRFaWHM3/FxXAYicvlIAcIQiIK+bTqw/Dpf4GOGLk7Bygl1ARDo7AdpSeDVRkn
nmwD0hLJmLPvPhLt5xZ//fuDgh4NkCaj5xbCBNQuDqZcSlOuaNxaCYMnUIppxjQF9YqLXJRMfkYO
RD8uEehaLeQ9lGmcAlVlGhQT1C23S58MCzSrFrdTkHkCBjVx5B1qvryha5uVy/oHAHZ9t2FtL2xT
yYO27KDJoMF2TpjXA4rROpT2NvK2e6gtZIStfPMrt1LjhTVUKzHPf+5P8KKOQg+dik2SrhC41vdb
FxBMS7WLB1CyEtYuNl5CkGO3JHtwFL23UMR44vfDMduuVb0XGAH6E6hFnsDN1rMCZsBX9bz5VF6H
euspb01gKa+RqHMBHnm1FZek5uyMmey00UzBYLM/o1ACKLOHLJgMPrwwZoy8htherssM6C7wr9NT
69v58CWNHel5yOU6Gmvdn8AboSqSP0Ch41ICuwrqntenRuojOQhbYEf8Qg9B3eubMrNjnPo1O2j7
tcv8llfFzYeyJdJds++5Nla0HFuVDNu6bPurE2PC9Wu867d8GsISFC6Au0GbEhXkQ2dKVIYobt2g
jpLt0OTZpsrUSmdbDeyrKLsZK/O3DFYB/QLUCOgv9NqAnOx6SPUYKwmTpC2eLxI5RGfp4JwBafu+
b+an1kAfs0sz9CZTEiVjIpgZ7WjPb6Wz9JvbWdaBM+THyvH2tvRBbEKeOvK00czol8lsTieWBB+n
FniPc6GP5Htl6D9dtPe+aV7tC4fLghxU0lp8kzyC8m0XKYCWPbGBpaGKgWoiMomn9BlVrcKdJKt9
y2ICmTUgshWjdMbAEGuzeRaiHffdcJua/9QMXiLV3huNYC3/tah0zmf0cvqou6FK6wa010nr8vGu
7g6QFnQwIb6V6Zqh96Tf4W+Q4yaRCUYZW+efjFPCrRy1HzTDvfmi9iY/dBAfhuyp26f2GNsApufs
J/BafqVrDqOdammrpae0fyiLiQj9Lik2IftZQMgGIs+ol6SpLjBvk6rHB6UyNNkYtacOePfYFPFg
Frc9b6W9zvTfxabqCZcRjrGr+CGPzUGFFo7JtcegOA7eY1STvoAW1SgT/I9JTbqvOLXbvVqYk2xB
5/F35Ic71QemmfhgPru/l3+y2dQ8zAQ7+I2iGpJhVNBTa3UXTHJbu28fD58AzTCk2aC39JEhnyGB
CiiZy8/I7jPmQHwzMuZfuY4/4x8ZgIqOx625Zcn2V+I8CybEB3C1nwMzAOgKfJ/6P796J9NxBu5/
+qJQh30ELVQOuSWEpWAxo7xlW1VpOigjwkJlk7Ds71BuD+Jr9EthHFmzsqpx1fYliqq1rYOTtJgx
6KPMeG90ttOPICEPEw9Zu8btpQ6SIlP5IUbaGxv5By2c2JVzfetKALGwgFQMtDhn7Mf1uRaiKsxa
ecbtCskuHd1aqo2CFQ0FmWn5LRIe0o7UUIC4P7e3Iokrs9TxKIWSrfgZLqw9vGikeBRLkpzjrf8s
Gz1wa4LJ6aAW27AGtCdQ+a53mV06wUpCZVEJmFcYGWYkmGd8DTbo9eChFQuOug6QTZ7dhkRTLT7y
jeZ5PJcBGQQAFEw8EB/EYiXJMv9YeoVndThA+6FehRLQtVlIxqRixSKOYaRDDnqbml/DDN0e2YUJ
an6ZoEROavAat+TsAksJNp2OD+zOt2JmW+h5gfC3/+xsv39ZWdkbdyRKhf8OjkpOyEXEa2mAweER
Y1Ub0EzgJH915Pdv4BuwnJxe4ZLyDQ2/1jDxi/roz4JeGKdiDl70s6kNAoBjD+K2Qx8nfIq/DeBT
gIfn39CbNdilNSorXm4BGKTtUo/kXvEqMDRhumuzAlQj0GWdA2Qw3ktAwQspHiQeya3sFBsagC/8
SuH01svycs7pTA1I//wuF2Ce2RV75qgctafhVTkqh8FuP7XH4LCWtruRG8LJmVO4gFujUYRGIVc+
38n+gJMzC9e9xE/FObAmR9NzEDfpckDSkDDvgnuuTdYnqeEdVfP+PruRqLz+AmqpWQGIglTEUheC
qSS6Z9dIwzsxu0sj4vHEe2BLk+3/rFidF3J5dGdB0LnbDsRx10dXZVgvE2qEQdzvYSOjnxUEdR+s
KQpW6G/Q3s0+ciPkPUh7FhO3BT2/wetNvLLes3+49xG026qlhA1kTL6atL0ZcPDVfSjkeicXr/fH
e9NTadABwFsBdI8LIKw/aHxeSGivmL74/MBWa0J+8yothnJhgHKFmlC0SqSwjTvsmTfJkfAQ2k3P
q7KcdBn653xemKHcITdVmSL0XOPG38Jv5i3+0p7VvXguH7J85Wa7vS8vTFH+bxqzYgoFmJpawn+A
rSM9JIFeAi68Y/fDQYNgzvv9RfrhiaQnEVT3My3ozGZMZxsVduLSMsXxL0JSvQO39J5uJWnbG8NL
HJF6p7jpK0RL5HrF7d28ZS4M07TGYs0yCCs0dILgEV7tZVt703blAWz7zHdqhY+xcX+kt9zOnMLC
pYm4CJuSWscoQxdqxuPF15QHPKoDubKl6LkSn6tycprBzFFZKgmEHkpmJAPriKJeZdDQRWNQvq3A
jZrFmZNnVl6vLft88Kk1uPoyatnbvhI4b8SjQ4wcvtxJ6D7pHgP+PYsNcTp6jFW+N4dpm0Sf96dk
4ZA49M0BhDzTdCBW/cmtXrzLKjXoIWIllCf0o2kA+ss6LsGndnwsvcrkeg8d/Wu48WW+FphK0GLN
KwCKUCSErp1g6NciCudFfQqYB388eRpjDOJD1gCxU23H10DWBRnixZbQEyTBotFm26/7o15mwfAJ
gAWg8w0ERqDAoKY7L9QgCLWmPrUK2o4J00BI/iPhGzPIWYuTGF1W8NY6huMmKTdKYJTpI898T+OI
1q3yQbOz6o/PEOgqt8zKgiw82vxl6EACnym6CaFSdz054IdsK/SN1iehDoxO3JfMd1O7/fjWyJoD
/vmVM7i4C2ZzMqj0EcHDy/2cmIv1b/KUATtIX59kP9bFYKeBnV2uH+9P9/KgU1b460HlkpqCN2yo
T336rTQdaRrF0LrSqFlkkNinOLYi3sm8VC9bJ5uehzBcOV+3F/xinNS0sm0gST7an09tqUdBZitM
Y0ZlpivMuKmn3OBCXYwLMqFEGb+/D+VejD+a5hmUMqYXGF6+FZWaaNEjes84P3Puz8/NRUAyFhsS
3JwsHX/lfMaGcjTVJzAt6q3vgFVeT9Z0Gm4ZQbILTV8Ay7NgHbheg1ZVw6pRvPrUqcxnXYeVEytT
YqOmvkbtsMxyYrkhXYDn+ny4FqpXNTh4m7bgmlPHNh9Q9DL94TCFQCn/P86urDdSXtv+IiRGA68M
VZWEDJWk08ML6hEwBjMYjPn1d5Ej3Zui6hbKOTrql/7Uu2w8bO+9BntvZn0INYmFeWQd6goKRM/j
8GxNt85wKJ7aO5qCPQWh9pm95OYuB43gB4zvYgk+bJU+ju0NH/fcDSR0P9qwbbcQGxfXyZKaLQBQ
uOWsJVT4VBJv9l1xLDXjrpROrMkxULl6LkBusbkdVt6T1v9L8aHyHqmp+wvv8KCHO2QBZDG0qEq2
M78NeJ+IJmK2HmlY1ddXy3mKgOmFowissACnhGDd6hazlaJt5UhxbGWUG0DBwZ8ZLPI0HqHB9uL+
AYRTbdycF66Jk5Cr81IYNHNIh5B5OFb3A/BG2vRsqeOIh0r9U27yBc8SrmWICxIXvRBwIde9rgIH
JCpO2XAc/gkBcjwJ/OcqfVZPEiYqyFNhSbdBSLuwPaCeACvyd1e6MyXnyQJKtXbkdEQ1Z44qCB7H
fmaWYa+7+Uao5fuc3PW4cnG6o4YO6jFYBqv8W+d+lxtqno7AXEWNqQLDz0LeHobsx/WVcnFMHwIt
f//hcDdGM+saoU/HUexd1sDD6HZQW6pHZzn+ajSr1QgtSNyxPUYjy68Z/dWkb9cHcV5HWwVYrT2V
GqSgGQI4RmC4h3EIc7UDLQJtTxK188P4Nm48kM4/EHQMlhNMX8Q78alO5802YUzvpvl05Lzg+9xp
yjshdRV5s+JAppvZxu46v/PR3gCBBgU7cH+9NUVrTh0KSEY3HbPCPYhHZmdBmvZxpYZoLrHgM7rF
Aj//aAAwAJsBmcHFvGTNwR5tyFShGTcdmeejbFqA8l3W7laU85cFlBDeHxbuf4xtVxOpmDPkXuFg
IsfWvelY5e2AYzBDqTdlNHRVc5g0rTywDm+LXtX/RjhbxsUEGfesmrIYKk5ZAIrJuANEL4u9cmJ7
K+u2iszLAjrdj4u2H9LRpZLngZx/+rmL0Sn81srV0W9k4PtFqAN1aEgv8uSO+lsqAJem/mO01XLu
fb93TIW8F5bmUdY7B7uvN5h4lwa0+JAgsYdatLtWWVMoSw7SLtXRAtgr/VI4WEb3xHrTjefre9Nc
0qb11NnYKPCV0JG7rJ2KSpYWjl0N6pg3fJezH3q38wCspyKcHrsnNwO9wfuaezJqAd3O1Y+CPlfZ
nvp3UDqACTAbfzvf68KFYSQ0OaaNVPr8+IMOx3s33UElHG2E0+8qXbfyVSvVsS2zpHAABfFbFbR5
zTZu5EufFGh4GPmB07Fs4dNAhA+uKTWhjrMnHjK7O5hV/uX6TF8MAf4kphn9BAQ6DeFq9tDbEmPJ
jRxPltpwMBh90zxsScTX33NxGcKltBBh19AwxYnRdsRRR57W0DbEuQDHQENEncNFmA+e+uoUPcTU
tbwLK6X6mExOdSu6rg8rQc3o+qAvfUC8z+A/gBc7Nubq2cAY/II7aqij07uPDhYOG6pHyBvtr4e5
cNzj5QufF6hxobO9hnQx5mJtEF0dC5k/11DFKOc67rqfaktt7NK+JBagG9CwRhN9nefPTk/M1irn
Yw/v4670oxp/BOgTRebsv7ai32rPnKdteNN/CLjaAUKYmeXJDAEHsZcGDY3mt12/Mh3A7cD0fltj
fH0qL+SmiIjuEzRVFhvI98v8Q8oxQ+CxqgBUOlb01hisyDRuU8KgaCaCDM/qzP6jBnun5uzR1elN
X2cbT6lL+wRkREgqLpUjJJGn+0RSo7WgZTkfgaGcw87Kmr1mWvnGMM8L9rjYoCWP3h4SOLyoVttR
dblWtYWL4oVbHowmGlXUFYEporQiAX2x3D1Iy1Dh2jeav2+GNoIj2R2UfSC4GhQlLDsOtGpvO2G9
bMz/eeKMHwZeDqQ8YV6EnXw6/srsRVc7+GGT9kgAYzGtMNdis300vljNroC3/VaNd/kX10cGJgKA
IkCzwXxavStNG63y0rZm7J4s1lJrB0zFTc22XiCXNunCyIWIJlw0/HXTyzRrf2L6PB+naWQgl1Oo
V3gtDLBzCCjJ/M/1ebyQkSH5hpYTKlRYyGS59z4sY5E3pT+JTD8aXOh7XpRfPKY5oZ5ZIqlqWu2r
znDj0Z62iCsXdiwCQ0HUXuyiz2yOgan1bNXnCPxi3navcm/KEDZb4p8xfL8+xAvf7STSKg+p9Moy
Gooh+lV90zqQ/IC0ZK7cp+thLg0IzY5FCG3hU64PBLtisy9qro7ePQuxR9q3Z+6EVh7yLcOKS9/s
Y6TVbaFq2FmkHJE6KPqTv4ARhp1+LMHf1r3Xftx9flxADWHRA3h+rqyW5Y0uqd+po6uz2M0zALGM
yPIi5VWBrj/XDRqk6ev1mJdGiEfJAsWESN4Za8rsZkjyViZGCEaCfVSgdEM5roZA5W7cUijfirXa
ASzzvJT5uHv1UH/gwPFDpsK841uQwAvnFagCiyz+4sEKjaDTjWYL7lZea6uj8gFAHPgjl3XkTHSX
UnJTsoRqcQcEinxyCrmvZ/EGXzQj/eOTBx2eZSjPH5X3Z5h/X5/oC4fNya9a/v7D9p80Q2pagTRo
ysB49sYbk0IYB/pgJYSDr4e6OM8fJmC1DVMPm1AfUErJTJsFfY2uj5n9QU8u8LFyqcQn7jZCXkhD
0HIlkOGEkwNenausQNVZSdlc4MQW+jHN9k2qx35+M7JfDomvj+7SIbMILZo4tHF2rxFvqTGXY2fx
+Qhw3XCQqad2mo2nILXm9uZ6qAttBcBnF5csYGeX43O1YrkiODfnZj6W7KUz36ryL3N/i0ePRsX8
ILo3pn2tmzt4TQJTCSU7ur8e/9JQkXgAqQjCKnAZq3tQ97Re5kxhVu2p3Fd1/9sr5iye+5JtfL9L
RyqKq7gdlucqGjenq9OEdJ+vDNy4cgqrZ+uFq0frbjYLCBzssnxrgV4c14doqwXaTXOTaZzMR6dF
73EESNgr4nbINt6s57C7pRqBix2UCrwoweA4HZVQSNAzW5uP9hhVc6ij3N4cff973TVB1QPo1cTU
OYxaF0r6p+ujFNWR8im1Alretv1NC687mmSsCc35wZlei8YLSunek3rjUXJpw6L6CkQaqKtggKy+
czq19uQ56XwEYlsPrM56GiA9H45lZ4R+XowRvFG6kHviv6gSgWOAig3qonBzX5d9W9U3vQvtvKP7
rYTAvdlHXgaI+E3VTlH19dOLGVmWDU4F8p9z7mAJppPC408/5hASjI28MoJG8CLuBtYcrod6r0as
Eki0uWCdhUcRim5kmfAPhy2lvpTElcbRc7NXwvQq4ikyZzYZZjjDQjB2oDUeTZ0GIv9MoFDpzMZu
6PTqkOEge4b3Vp2UpOiCeSDlnYfsd+eOo9xZRQGnA+YP99S068hjRpc0JYffZTc0DMXD1PhmjdMQ
o9psxcBCVE9M6fnzlGdeoLORRwx8r41T6sLNAmLU8qBFyQmNt9UqbwbR0nyorSMfkkp095V68nq0
DLwtv4dLx+HHSOvzqMoL3s4js46VuwN+AQDSGZlQF+c1PxjFA8wzAjoWYZkH3M529IdK74ZaBe6k
fb/+gS88yfBDCN6Ei5kr+kGn33dA76/zffwQ3aij3kaBfQsQd47bwrb4GGI5wz4sIaFV8+TXpXUs
nTvCH9wOBAPkEnIw9+6UTP2DCyQgiqpMJYKo0IQ6EY0toH7o838zVjyHcKPj0ltzqoyyL3tBWuvo
6FpiaWPolsXL9RAX6uHLYP8vxmoJ0W7QDSEa66jC2ooY2VchZ6G7727LLm7TiH27HvDy9/vfeOuF
ZI6gV7EKYypQeneAzAIE+3qEcxQpsEGgpGBLLH5cZ7vCmrpm9mrNPvbTzUT+9fZXEdjq75Duqt+t
GWu76/HOrzSEA2UM7Zfl1NFXFygcXeYuh0DfEStzV9SPU3XQWb8R5HzaLIBCIe8CK5zFrtk8XZO+
qfekhIrnUeagrqtaQJUbXaXo+lCWj316eEJ6AIfn0kvCH2SVy2l95WZcI85R7EgLGfk50UKtOHbO
ty8G3cJHXpg30CrBAQEDG9VOd5UKsHLM+rLInCNpK7j8xLkW1db4aVStAUoqikdoSwA2fVYl6yZX
l5bbY0hp0+16Q3TwzRBQgdVVmdRTXsTEnr1dW0rjIBsXUm+Dmz+4luD71sz4QTrllrXkMrD1LIN1
h4ISLn1ciasrqpsplInGxjn2sed+0/SgtX9LwM22vO/Obwfw67AyCGpokNI7U5ESM4EkeW8c5zxy
dCvgv8m0c9QWxeH8O9qwCcOba/EfALdmNZx8kT9SFTHwgmzZHnJqPDA7y49RT+sO19fnhUrZEmvZ
1xb6gIDarLYBrlDd6R3jaMxfi97/ak00NtFaL/VI9vHoFuHg9gEoi8KbAbvaF8Q8lPAJ5TeFBoDW
a2dHJfA345/rv+tM3QKNL9B4sZCXmUYavToDWgLZ9wK9q6OEiJaAEuggn5r2W9/Ov0ZhhC1qlmyE
WC186i36SHmBxt9j137lunxtgRQhtfnHmr2Nh+f5dgYeysZE4TREpX99aBijlB2EDs2jod26FQ+k
4gFoiV6X7/j8NmlBozZO9wt5whIS0ZZFt9wspx9oklltUPzNsXpWYwWwfhpRzmiQ6TBMFcgbdOoF
40PrB6S0HnMZ6w4N09G9ybph48i8cLVB1gj6wAvpC9rE6/Xvtbwcpcrto+xSPzbdstq1qTHBZLDt
j9xu4L/ONfiG2/YYpB4nBw2IbfBQ5fhvY3ksp/PpjscvwXY34K0NzMz6MVl2fUUyrbCPrjEFTh67
2ncBBnbv0cCAgjB7EKF+19Jd48bXI5+vgNPAy7XyIZXRRenCxxZTUPoNNCUVB+Olwks2rPxbrXzq
841314WKPXSZ0fWA7zKYxbCxPQ2YepoBEFRHjnnC89dBSQiA77UjRQlSk0Et6sCRQe9bO73ZwEFc
OBsQGscdDB8WRvMaDV1aVapl40COllsERWUFPtysU4BYcDjoeREWDDKTu66JrT7IfuOY4F3csIOf
Ngdl3xf0JstY7HvTxu86P+2Xn4XDHsopMGtc4zNMrxA1tSU5ao55sPqbJoMk9mxENXd26edBsIZj
wSLNBhUfVoqAHJ3O/5gbtrQc5R4HUGDbpINO6lJNpGpH6YsC/vexk/fcvsmpunONrWTy/MZxLMBs
dFRO8P3PyrODrNEi8Uf3KKxYQuaSpC8jTejwwsY/rH123ybIZdcT3c8LD+wrkFtq2qDPL7fNaqud
/IRVoqSDh91NhXSPpAkNbWeWb8Ceonh674k7Co3w6/vr/O47HfCqSmTBd7HWtNk94vlLQtnAsslt
FLAkHt96sF+APSIW9Ajwv0Uvbc0Ak7WYc1HZ7nHKQaps3nK03sidMQPLbXNxg+oEBfDCjVh6Xw5P
18d58cN+iL2aVXj7UKjTWu7Rd/dF88TT54wlcuPweN+hq28HZIeFbbIIE5wdHoAwOHXPLPpsazpW
SMtSu4gyNx2hg1D3tI18aqCRLFoLmI5CQK/3vu2N6WvRZE0bUDCh08Ok98XPFoY1XzXfh6sMmiz1
A60mqDmMXMGryMd/nEW1zsDLGIu8Tg+ipLoXNjObPZhlAMsbjZl0/4KaXDQh1Hp5FRaT0X3xHFl9
s3Ol/eTzUg3ALpjdPbUq3O6OnF1yC8EQbdjZdoMyoVEAExhqtb38o0JjoSwF+ynmHt5EUPyAWKmV
wiaJdQAikbycvkp9SGVUF2QETdOCr3tNLbB1uGjdOixJxb9RdxrwInO49lRBzgsaYWiQOqGCj6D3
NHXI3f9CotzCIpATKhhAgKtfXSX7Opiq1KkfZpx1X4d+YBCRB20jKQ3G2rDp0iqC8piEvODgsQkS
WUJLZt3KYB6FClsfEcxNGUlnlr8Iyfsq7KsRzZfBNLm/12bHzn5WfoMTRx8c3u4KbkNfU1V8tL6o
3maJSoFQ26j1r242PBwwvWiaAmiD9B4VtNODzs77vO94B2kotnPaww/QWtNDD0ckOy62EBmr1f8e
C5Vg5Mi4XmCSvbrUHD6LSaViSEpdCxjsb/3aD6udnW2Zxq5eeUsgaL4uQgqLjieW1umg0qk3CTXM
IRHD+JZ5qtr5vmaF1/fyuxzoh232nyiLRTo4S3jvrUt/g6kang3wxgIOA0UFYimWhawe7V8sZY2I
HKrV1sOkeSO7o5QOz76Ve/6+HAlz73nKbciFdBYSbNht5wOKMBP5A5Vzp4lTxy1+eA41XnmqG+A+
TL6AXGY/2A+WhJxO1GpG+1x1NTQJRMP9Nz7l1j+uePvbwTP6kVGvhI2J2R2ZUFrMsrSiIToCzcsI
DjOsbCzOeNTMg3ymCugNWdFZBNT1tSEeLdn+Nmte/qpUWrzSNGdINuqGH9Nythn2t0NAv9bbPFbw
rYDFa1fk3/LS1FtIi0ndDTgsd3bm3I/+3vZ85uyqkZfFq83rnAcW89V9Z3eavcsLU7udYJD6i6RU
FyB0CEu/N9qCHcdKm+uHGl5sVTjrCi5BeZvaesAqqb1melF+m92R/4AiCboWequ+wcEDFX2dDuD+
WHXn/awp9mTcY/MYQPtyVsRsHIaXrDVHfTd5FsB7lQMN71CgDwpPoFz0VdAOJvnSzxbKj31NeRos
IMifqNk55WGAjpofpsOsAUANqG8wFK3gkd/nhojLlvoQjRsd+b2oMz7fDJg7EjijtMSNmrJqi2v7
jvlZLT7YhOigBgGBg4x4tW8Lk+a9KSeZIHuo4VcBPfkeUGgi850++5JFKRhYz0PHKZIV5hcvggu3
wIRYtR2MA8enMOAn04fAHFY/04ZNUFcoqZmYLcWkO0bdQewsB+wpMhvijTEDRhc2L6SoXCTbrriH
o7VeBYWCd0qY4iZpFy1u/R7t5ipG5aj9PaRzh7vGmMVfrcnAmalRtMrgnwLZsNgozfxONn764hZV
pR2MARIMO7eHiOpe+N2gIouxqQ5cFMKfp14ClKspB5nlOAHvCWI7nB7Bd8UVVoR113nqc2jTZXPj
uYM8c8GUoK63OkKogtIT7MhkIpEACbknVr4b278a2+pcrPORJRJqz4t+HpCBwH2u6jeeVqPcrWdT
4tHMeJ41MgVAI5Kdoo0e11ULC8RhEhQiSZ4OZgROCggYajvuqjbQHQBFpd3ST8owvv8oQFWAtYWq
LEET+PQEnSxA7oVdTQm861Voubh3YR+w8Z5bpfQIghQT0ws0OXTBIPmxCjIMPYcc+JwQ19l5UIPK
XXE79ASXtfrrp1s0gkvh0Kd/N+wEaGXNtUCbYrQ5SgcJhz7545DadOc2WLxVp0aYfM9uaBWTvvFy
PL/zcAWhZuQAPAKk4PqSYF7vyn7S5qRoqB87w1AdcN8Ot05v84gDq/W5TPp9TvFSB+ARdAmo/6/W
7dhPcAo2cz3JaeFCBM1u7v1Rg22mGrWNF9nqifCfUKi94ZmCIhwejKefz5VAYnQm1RPdSdUN9IB/
msKT+6nwcdmk8/xQE0OEzNDa3fWb98KWsUBhgYImbnjUZdboJl2ri4yb1pxMcK/wUYvWvfEgB/84
UB4qG5Ld0+sI49sZShi8n4JiBmC4Senx+u9Yd0eXGQAfDIkMcB+LXcjqlYiGZO+PojYSCDHokDND
eoWckYwBneoWHF6gkYamIyGOyilUM9Jgn479rirgJWc7E5gqcvwLxJodDoao76pB1+51wKm+CNnL
nZlXXQREMbupu8k/1G3evNQK9WRVq3RXV7R9gHC4eLk+qPPcCWPC4YePh6QGRh6nX1VvCrPpzUFP
rEk9NGb7FU0N+/OLlCxvMEwb0E6QvzyN0aiiG5DRTMmcCXFvmlMaYT0Xv1xz8A/Xh7N6WeIT4Q0P
dO5/6vDWuxjsh8pNBUI5z63GhI1bawe+A0+/vpqhzDuJrQrFpVBLmwTgQ3TUgFs9HZVeI/mfkD0k
vhMTGfbpXm5JQJxn65gy3PfQ1cO1inrIaQjX9nNMq28lnV60d6boVayPDnmuK6u/Q0ZAAjIQEYKa
k4X+rMYtmPy6LvU+nTgdoTWO/wMQt7qsOh/vLCu1rMRACbyUKkh9Gsnyl2bbka/i3mv2Np6cjS53
Y8bDWt1c/5yXfwAcywAbg7MkBOVPZ8CrPMuvYO+ZdPbixJjF5TCFTG9vXXt+M/QvrdHegBYOiJL3
qEsI4xRbrs8XPvNCyl5gZgBBo8tz+gvaAfHVaODYw3P+S2fY/Ja6zLPDHEbtW6igCx98yQ6WZhK2
C7r/p8HQcqGC2kJPKt1C/5S68xx4o23v3LKXb1IDja83x3JXuxTaQrPPP319ofqMjhmg+uiBoMd0
Gt/LJy3FatKTsTf8O0cVY4xV3iOnJexHXWt84/RZxnOa1iIeeGQgqNi4qfXV9ZUaqFi0aNwlRU3J
wTXq+jZLPbbzoE3xxMq0etBSaT963G03DvN1u3NZ2tYyzyiaAC19lo2YLPWkN2KozMzDlPtHRdUb
1+DYMsjQof4xRyW2pw6YklvczAujRmgPLhvecqGtb9Iis/PJ0zDqVq+XpACV/O+cJjYpg8aFqtuW
qdb/M9b/C7is8Q+nolWk0P8YENAHfEhrv5deueut6tFrtMCm/W2RF7d129aQ+jL213fwhe1jLUJ1
aKTATcTUVw+XuWRWTuBDm5DKA8S+zEAardDi8MZNQcnzqwwaQOj0Yt0C2IGqw+koVVHkgwVpgQRe
E014fRjrMvmyXD7+4+s7rGgGMuHFD0lCzvEIRzl2uPVqcj+n7I9e9A9C1RFUaW+atniWcx6bv6Qc
v1K/jzNdi1M4QQAXB2rzP7NVcSbJ5yqN//l5yDcxzUg6cQWejt1TxG3oJMzEAap3BEiyaH/QWoZl
t3VEnafVmIgPkVZraZizKq0lIrl53MDbyA1gHMTuvlyf7/M8+jTK6tzXeUH01pFmUpZjpI/3gohd
6tw0vhv9F4Hgv4sTHtAYIOhPJ440rQ/H7c5M6t5/kN0PKmA4JyExamxU3i6NCBco9GnRhD3v9zp0
mgBj9syEURbV5CdvyMGyZKyV7sZavbQP8LTEW47AZRZ179Mh+anrjiguWgk69vUhc6svyCPGw/V5
u3AzO9DucPHkwFYDsGi1sY1SI0bGSiOx+jQLpTfIm54ZgOp2xBwCXjhzTKA2cIA6eHOjmmFAi9B0
7yWkRr6gPDpuTO/5oKFksZzkC2YBQnWrm1Pkmj3mXaknfW+itt/P/d5sxy3xkvPTbPEnhjAWVAzQ
mFrfz2W5cP3wIRNU9m8AXrsXYrjJyKdfWkhgcVQC1O6iKrE2ahWq0ko9n42kNCG5WPFd2zio4s13
Sp9+pq15tKaNU/p8caLNbWLe0H5E6r12XKpsX/ojNAQSmD7MR6Ppx6isU3LrkQFgFkm2GBYXvhZ0
mi0kdqDOn+NMNRR8PD7D5LcTZn23iAAnMLLkW2fVeRj09KCpgaKYgSR6/WCjncvtQp/shFe2Ewm7
7PeSZ5/fb2i9IE2HvRLYKlgXp/uNaSDH5j2i5HblROWEig4fKm9jV58vPUTxFyM1yMUjG1/tt9mt
6nQSlp14EzqUeDoav7D3/WPb91Z8fW+fH/FYxoiGEh9xkASuDpC+MmagzaiTaA0Q2k5T4cbSa/1Q
MdPaKzqqt1wbtuSgL43Pwisf9yx6oECGnM7ilLppVXPhJEVnj1WUD5SqQEeF2UbXhWdbiOrzpeFC
uwFLAmsQCLG1gxOv1dDMsnWSuWqd0BvnYTf04pMgN1zLiOIjk15WH3qQq6XhN+U4t5CyT1xoN/H5
0S+zg7FJ0bz0vfB6h6YtthJIjSv8WWU3wjFFRZLCK/pwHG12Q5glD17K84Mv0AxovTHbWCQXvhc4
lEvuvrStAS46/V7cJtPoD7YD2G8zRmj/TXd4ITYQXPTFRqgL+SuEL1x4jWB0i3Lv6pK2lFN2duo7
Seu5bM8rpd2xuiQHYnRDMrhdBq5bPhyURqzQlia9qyZlbGmDX7jxIIehv8M0UCrBSj0dcTGNmT6m
NUl8vcarYLoVdhbb9XfCElIbATdAryToXEAs8MXdfDRcmm/c50BDwNwMdYfl7z/k8E3n61k6606S
lwBq0D6fIjRV8wC59xZF9mIovLXRKwTLD2+U01DZpLnaMHgk8Uju6XeO1U/yiaqCmYGvjZO1gT04
34oeEtZFpoYADwfFl9NwFWN5a/eQm9J4mr52zO3/NlOqb1xx54NaoiA7gDMuyKJneNOZaDhddZKY
ndf9NEeAadAzT3NQQfshun6AXhwR8jzTR3kITNjVhuSu5jCITLuJL3LZBagbSr6THCzHjUvhYiAC
wP5S+wURYrUJjdZD63/El8JlXb+x1AWIVtObDTToO0n/9Jm+3G7oCyy6LNiCq/H0FA0fDg2hxMl8
/s1vKh82WL0GUEw33g7SgW36NBu39aSpmBLX2gEaUO17kJCfW4Pd2JSyUC9TcPRom+49bYTeoijF
V9qo5tHNJYnGTpR/XLQWg+tf4sJXtxaGDtCPwHKCH3u6tlzZ4elf9GniVlka8gzlVFI5L84mNfbC
GYXNidWFuwv5PTDNp5EGd0IH1jHTROD6gkiKnuff4CODQaNuUvxuOWlhvzG0Y2SRMa93Xin521g6
xtaQ12BCXDqwQ1v0HrEi0BJfN3M4W/C8NPeS1KM0ArNteu203BegqpS7lrrpYTQA4CsrpHWd1LpY
qPShqPzuUeayvGel92Z31LpjOPg3nqkXPgfSF+RjkJPHgl2DzXRjGH0xZB7kNYl6JRnakrzKGkBt
+efbP3jNgZnlY+WiHL82nxXDUuWCYeo92JohqX5bAkQUSPfzxg/SLfLD+bhAqUDRAVQk5O348/Tj
KyvrgeFwq3vuPRC/CwAvIu6Pzy7lpeWA6iCq6Din1sVgDAXdNZgG3c81OrPVZPyxjXEOgZDcSpvP
XgNA5qM/qQNNhH4dDuXT0VilX1t5xtl9isv0kZXFUnqF4gWDRs4tts4nabw48dEpgfIdPhi6gzjL
TuPlOlC2A7rr93Wl2y8KZRaI7g1uMOfy75wKB+gUMUdGbvnPpj7Vu+vzupyRJ4cboiNxR6V9wfsC
cHYafWhTYXVi5Pdjmdn3tJ7nuDGnad/n4m+p5cUjz8Ely/1yC/d3lrYtgZHoLsaFuCvWvTtrqKxs
rnx+P7XwVAssgADhHpymmREosJ2nXTWL7i+Fo9tndyEC44BCpRlvPfR9VkdVodF+rI28uR9m4MIm
ZJQxllMReEyKjVv3/FhcYi2I1kVmEr2zVSzq1NRkVtXcg7mYQmuj8RMxIU0zuGE8zbme//NGat+m
YqIscLPCfDL8aUvbbw00f19huNxREHFRjQRr4vQbSw9UcVI0zf1sdOQFODkXvfRpQS+4FiZgmO+p
VPVO1/nwUjkDwLYFg3SP4gIcNb8kt0IDo02k/i8zm+vd7KvdRDotTEvR/Ly+HM+OkmXCIHy1dH5Q
aFuf3g2UkPym6Jr7MqV2zEzvoUaWvW/ArP91PdJZ8oBIOIfRzdQhnA7Y8emkoO1TwirO4fezbxRR
SyDpgALDllLe+WGy7C4LnA3oxyxtwNMohdenbQE2FjqgqShBIqihlO51pDpCaoXKkNTCmW6uj+x8
DoHjhSLAksAuZY1Vpo63uGLY1SRp7TmbX+q2nPKgBr6ofWwmTlX82XBQiQDMDcsMukNn/HlnsOQs
BuYlpRwAtHLRtfXuoS+hO0Gh51n/abTGAj/DjsK/sGC217Wuxu56aON6bgJtPKsIUt2j464mfp5t
ZObn8wheE9jcwB2hqnyGisGSmbuyLrxkAsQvBB06LwJAxcoXmebOljzo+XI8Dba6BVDBAx1sRG4A
0wYP1A6DB2Si3qdP+8XrdvGGBl7CAm72dDl6Pc/naoQpfNGO5t6aOyhLYhUBGGvnsDqRoDIRR9g8
6Cyypfl9fuAvJJz3zg+SBaTUp7H7lKpOOrmfzN4UNWN6V0wF0AH96zwa+1Z7vb4qL8wnOBOLtjso
kADNrt4GmVAcSjwEpkAtg1q+cnSmhcIDH+6zObYNa0GkdYgCzgjeO6fDsr3WwBuk4YlOykPh4r42
B0OLfXOrb3a2HFeBVjc1aT0rrR3OE0bGyKz/cXl0m+LwyWlDELwQIcwHwRSQgFYLJE2h/FKkEwds
SNAdhRp1rQ/VRoX37NssQd7hViic+3ihnE4ZlIuYlnowkRrGAkBGJxuKBz2r6/qz78MlDoSIFj00
EwW91adxfIaSke/xZMqK9EZW0NVDX3lLOHu9rnGrLzTBBfn0LkG3Om4Br/e6AU+jO9B6G6MMhwHy
/fDlcdV+yj55tCMWYHou8BAoxGBjrmZOEgWhMCd17pj+5IkpbCNXiOj6EjhLF96DkKXhB/bRonV0
+nkAAF8qFT650ymBwjTL6Rv0cuu3EU+i21b52TeBt+rtDIzePrPmIvRAF/qqDyQ7kqlj+0Hz6qCz
s/62blgXTpX9m3Pf6uHRbGdkI2FY56/Lj4XmBR7nwIbi+lnlNnjfpdSba3KXvbnNYqBmxOP9+P36
lKx92wAAeRdmQ30GCxd51GpKGgsqACCRe3dIZCvoz/rZjrWtsQMkm+/REZyiWnVtLKbWi6hXlA+k
76e9JkidoSQ4pLfc9No4dTlYon2f3rtawV+FzsWzP07jATUO/QZWeymNuj7TIyEMfwiIGqD9DCy9
CQ1iA4jejZNrnZtgUP5S6fZcYD5RN10dKABXg7M+E+/OZgoPw71h9jfa8KNEfeP69G0FWn8jXQHX
0bve3TjfAdoQWtKCvcZjOb79F3FwjaJCiKo2mpqnC3c2ayEKkGfvXAeC6jOJ/br40dhtPM3u7nqo
C5t+kZX+H9K+rLlxHNb6F6lK+/KqzZuS2M7WnRdVku5o33f9+nuY+e60Reszq+fO1DxMpcoQSBAE
gYODf0VRrmVSu4LPQl0/tEZ3BOPai1a57XTXKjzIcwaGv2QJozaK05KuEwvolUCtwL7j6vO2lf7D
JoHIBcVghDu4N6mniph2kdQD9X1Az2luDRIouZqi1rf61N3L2iQw9orsxeW7kxgf4B+EQgZwdWCY
lnvF91LoCwXEDbUxmomadzbGKeUMpegpTXhBoDUIARzo/omh0/ilBDmv2NCq0BvEqKysSAn80unD
tn9tgh4tMrE2iO/N0BBfOqXhaI3N1HUWP4rtZCWF0T11Op+Hdh0MAQZ6gfMmwFSlAmxzphRMaNRV
s/Sk5rwgOXmC8aQInwJJ+OTLWgJCf+pqwuH6/ZyNxKBiVcWunB+mJWi43IhLIshQ6mBlkjzOSqxw
B0D4q+deM9Utj/aheMPuESTPocV+QZSOWg3QyyRwpHt0y0aNc13vAk+vzdat7jEB7WOq7X32ULLu
nyvTAJgXhUvQppJBj1dwbGHqIh89r4FnxMDk9PoJiP6tXCuhyedoRRXe+iqwCylGZSx7RSudGeO4
y13vTBwLu3l18pafolGPxAzpGvRoD4HXcvuMjxHaVZsUjB6DbmpcvvlLn/ItTMN1BpC4cQXZHtpi
UsJ2AlFs+hpJnNNPX334lBbpoR9/3BZFx5I4FiD5R+FKw26Spp7l6ePaRAIcfQ48AQ1yor8f0ecw
sfp6iVuiTIZkPXC94P1LQsqlEEMpepEvtMirM/2u8198IdkMYYatYrQvXMGToA6hbULAgvsXcQDl
IHvD8P0wGwEiE7iDohWDI+GdgZa/4nGopGmTjMXopIISuGogJMcxxITTKdTRqhbq/Qb9OOKJHwBb
LwSE1hUil6OPsP4BJDnnoje0MwDKQ8BwTTRjDHFNGI6H+BdNW2QLqLKe7KN3JBqi2AvReiPvhMAb
lR3qvdnR2Atoq3tvfvm+7fqn/De++fb+k9+mtgay8YKG/8Xm0NlUNffDRkBhwusy5NyspvDmUyFg
usRmHMyKAU65Kh3+o+n/ShN46hSBximPKgnSqvhXGFRgfp1ANytv4GZczUAn0nToE93OX+FLU21m
6LoqHsVhdAKgGohKMSW+QvtPPYEywBMwCVCuCoDSfJQvFULxLZgVP+JaUI6K8jOoX7tGxjxPIPRu
r/eKHwHT3Z9PoI5CISSJkigq1nt6D+IXbWpNn7P7FswOLKTVyp2AJxUBTqPOR575y1MXjppc4p0d
YzLpdqi+Rh8zyPu3DF2OYvCsJB3jjXV9yDEGHCtLKgCIHGi6ZjRvt2ktdqEnRF6vq1atR3YOTLiS
fdxewqtcKi44EimAJAClHWRjqDXU/SgQY0TQXu8qpmhVd5iRZIWqWdoNw2CvvSOyZoAtIBcPEAjq
J8slHLiS1wtZCpHREknHhZlxzxlLCM00gfMPKfDCJBfzTU24lBJjYgEqiEHkDc7o+XvVOquyE9ic
XdssYsC1TboURcUJcZqjNzSFqKr4zYEC+ZQbh7Z+Z2wQWZalU0GLE9BhcGqIudBvvlQIfAFNVORN
5Imb6iz94B1045m15p6qDzQIc8f8+bbAtW26lEdtU1JNihh3kFcIGFaDWSchSk8TK7157SqXWlHn
KVGmJuYwrMaLZidyXGCcBKc+Gb9lRraRHoH4bQ/kmQmPTNgj6QCc0wJJ81UlQi/KqyZlRz4oMGcm
POsgky1nw4rAwlLLP4ygHE29rR/mifuq0IfKscZerzhMvKDwMMTTGrAEqL/cyAphNEiNstjTHoQH
9UX/pdqfhc1vawsTqf6D/7iURTb5Atgxj1NpELiV1+T7UkRDk/ZRVyCuHf+SOep7eXGeESHgwYHH
LvGbF4LSqAqrVB9iT+ViKx/Qia5gRm/MoCO4Kj+TU41WCULSRKbbf3uxCzEEDhDkzRx7KDif4qO6
ByY0O2fn/knwKsu3iyQ3p23H8FhrBxxgSQ3tBEj7I+W5VC6UCy6cZRnsk3xncohV0O5sIkfTy4xQ
a9VrEbwf2CcBG8O8iqUkDe94AWYaeT8UF4O058NwRLek0+zwAGLEw6t2eCmL8vjlHI9CykHWYBmm
Yb415iuiBBMPEGtgXNBkgWjfdSmK8l1NzYstssORBzZj5z/9OPhtUFEGAge313LNeAGDawMfPQ5N
3B4LIRtMEpjZt73hmgkAk/uvEEoDvA4FdR5rhJOY6KmW7UMpFWZinIJaZ9jA6lqhnUID7zzE0WkW
Ua5Gw0g6cLRomFQKUswHnhtYVZ7V6x7gKwQVYJlGGp8y6bEqyrpOcV4nsR83GFeEa9KYFbsGQBjl
Cf1z4iQeNVMlddp8NBx/MGKGUVxHbYiRAfEDVQSOMt4wy33Dc34E/T4PPxgpoc0Z+qFGG7oT8tIX
mFAVkEDhbXF7F9fuNMJ9hg5hEfVPiXKH/izXo5+QgxwbGyRr5i0ev4kVxxGLhWbFXhDdAOZA+N5Q
GKZuT7Xku2oAD7MnKF8F1g8hgZTUFmmk/WuVFoKojQzCrivlmIs9RUwdYNT3/qB4IMRwbotZuafJ
WxPtLwLJ89AuMECXfp9FSeJFg1E5pZ8HgznNxocaZ2Av45E9iHVfMNsc0yjQ5T+wpgOsef7FB1Bb
N3NRjcdNkXiNwP8QOX7T8cpDOnFbn1cHc9Tl+1iVXqug2k4d5rahxAn8ZFylVhZ3oT2mGW9GQCYz
3MKKQRESf7gdlLnRu0t9FQij0hTsDokX1gqYVWMnnc9ayRpdtmZMKLeh6oy0HpJE1Fu2iqWwA4aN
6N7cVdV7KD0IYrQ1kKi5vctr6oCWDakoMlsIvT7LIxkhDxXxRgp1JAwHldEerH001V+XdFS0x11I
oR12J2mD32SJ1zkqMBBh/iw0vwv0WD/f1oaYPnXrkEoYgdWieQN9eEttBqk34qGeU48Tjdyq+7LA
k3RwbgtZW7JLIZQyk9KWclDwqRemluSIufkfzjcmmSLsAYAI5SnKkWRBLTWNUuI6aH6I6QvGaNbx
120V1swLlSi8McFsDhoF6v0iYDQwCCUqiAjuMYNvTHagNFKz3W0pa7sBECwuG4AKREwGX+5G1flK
PSrwiGCLL3+jea2xFAV9zoxb5aqhHyEigLF/5FA3dd2AQXAQwsQrf6SIBrnQ9AWMV+99kw9aq674
jZ+l+7SszHnyUhCL5oLMqCis3a6Lb6A2rcDElFLDcDMPSbD8F6pW6m/9Z3modTssnPB0e2FX7lE0
LyP/DuQG4W6lQm+8CqNGGeLEKzhvirKHMW0x4XU7JKETlqzWrBVzRwIVqQKUA3GJ0sj8ro7kQIuF
xMtGsH6pXwGYrDBeiXGoViwSLTxAz6Lmjwza99i5izC/56oQNIFggy31Dz5tUZZxwUODTWThWVfV
QTIY3WFArKk85VnjQO+qZhRxTXe1KRaBNc/7KWdhHldMnxRRSfcT6W6UqAM2VHnUxJoGt6qrsMbA
4pv6P6wYth41a2B3MD+Msvp0aOKgBR+xV9WfGPzQE7avuTKT+vG2sa3tDBrz0DYNU0PgRi2YGvsy
cMEGVEEcLA0heIICS8LUPoHVRLO2NXAUBLuJBx/oMZb+AoWeegScN/UU0KR28qsBph6NNQRlTR2C
PkLVnxCd0Bj3pK96P+sbCFEjM9AxEfRBCO+qlIUuIctCXUUoJREkFykmAWFLKYOukrHJIKdJfDOK
Ekwfi3aJWtktmtOKYI/Ja3s0QjDC3bUnHuShswVmgRv9qnss6+ppHgRcTp54QsdAZ/Kb/EEHu4rd
/eoTQPIY3vc6PUrwE38EUuZR8jEarMBh54VPopPa3PPs5I60u22Da0IIOg1oODyS0Fa4XMxEmTG/
sZ9SbxaOyWhqllgC7+f+ksvX24LW/LiCWxH5Q+D8yWyGpaQ41gtAF6UUzSpm5uj5OXHTxNRe5t8Y
pj2xahZrxngpjbL4nC8rDnlTGGMPftDsQw46s+cxeI+ZHCW/RJvjpSTisC7861wEQqhwoAGcu8Os
pdvxDVdjPjitahUJJl0cothtSrur9ol7e0lXLqvFipJTfyG5VMGfOBoiupruytAbneZX05n6x/9N
CHXa+mCeo0DDto3N5i1+T37OheWfb8tYc09ohMbTGcE/ICu0DL4OO2NKM69p418Fmm+aGd1MamP/
38RQVwfX8CPYLbPMKzFINM/D3ZxOb5ocs8KmNXUQAn6D1fHKoB0hoG6+lM9J5g3ogjY7tNe4yRCQ
QoPCyqat3Ya4PwByIryKCM2XJgDUCABQQp55hhSTWU9o1FU1Vklo5SwBco8XGXCkSAzREcQY1IYx
zPARyC1boQIigUa0UBoFJs68vUNrmWV0AsPpoSET0Eu6o1XTK4wW0UeMsur2XROaSnsvpq9VselK
IC8++X4/RR9Z8I7ScyWAGrRlhReruhISHyRzCI8OFVnHfl1I4wBzL/ithkdbGbmDH1kBK1haqani
SYiaCsI/ANfQM7ncOdCMxjP+yzxwL7oyyKs/sv1o/jYl5K1zR7ESlFf+y+JeiKSMZU6CKZGHKEPV
o3f5PcjJncgMW/Mo7KvduMkthSFx5SBAR3SPG2T+Gk8X+AShUIyeh2v002xTgA8M1SkuPN5Wa8UL
gp8FDP3/7BfNPNSpJfo+Wh90rxKY8OfNnApWLWEewgvXMFLmK5clwloyv46M5wOqcblnbQV8jpLg
tOUgvzH7LIhBCUjmG07yuCs7vCcz9GDeRejA/A8riV4sMKshLYuEAnVNI1kjihn+8TTZ6/vfnRf3
fw8gQbsZ8Oqo8cMuQZy2VE7q/aIMgzD0uvajBAyfV9AK2e0ztK4aKETf3rQVy0BGFsAR4N9Iexl1
PYPDrFG5eYq8GWTPebVvAtnEeMDbQlbOMqJDhNAA8OI5TudlQfKZiYkiox4mn7K5s3nlSzVQ0/h7
9Ajp8/ojhzKLSAsRGMooh2nKWfU1u+Pe4+IMUDfDO65YOnw86m7ENcIGqYAQ9PtjDdrayAPlqaPj
wWBHioDSvIDgM0ve5r4UGNu0uoL/SgRmeGkTciNIJfoOIq/UUkvG81+Mzzk4VjEFg6HbqkFcSKLd
YVpiakjuo6TY+IBSDTwUVN/HTmOUn1hyKB9odNVIKAMjL6tQwZNiW8EMWhBo3LY8claomBCBDNIz
MqCDSNBRZwn9a36i6DlAFLUybgwh2fbSwHqmrgsBMhHNOkAl0puTDI2CqZrIZqEKO6vBl5ZMv26r
seLvoMYfCdSm9BgZ1qUYuQhi6MZJ5Xcw+Fo1r2054Q68BTaedtZtgWsq4SWMqvz3E58mSOiMGC3A
KgSi1PuQgxmBn+qX2yKuDQD88hiepEAOcXjE5C+CZnD++KOQwYdzpW4VYWK27cfIqo1cLxwRAmo4
5EJgTlcBbaMlc4c8uVeUvpsayn0sPUeqfAjH8SHMWtC1aNvbal2fVED7cUGglgtnBJ+6VKv2OdkA
hjvz0KRt9riIxmOgP/XxXzuEpRjq+MidkbYYFpZ56CAAv7LW3c/lvcpCybGUoW6HqPTbsM5L3LOq
k6YKxl00yDBmVWrWxu/b63btU6EQKSyheqehTEwpJBpcqsf8kAER9OBH5UsLbpsSM9Awx9EcQ9W+
LW3NLkA1gAQ6AmkUQCnj8/mOQ1SISDqMUdmPkBzjxpdKbq2qbr/Q78ROylyZOzm9KJkhmiVNijSX
Lxdo7cjPZefJaVzbDSCaNpi6iq3UMacxr4hC7ADmBuAWEMDTzwQN2KpiCoXeSyJfvsvG9McYB6I7
a0q3ub2MV24CVzpgEYTig7Qy0ZnG2ldFrqr63kNJ1ea00g5TRlqEXKULB76UQGMjMj9Vm7qELjit
nNl1fOdAIoaS5Um7BXgvtji+Fl1ZaQx7TEbh+baC18kmIh9XPOqmAL5iPvvyOId6IeQIQnuv/8Sw
IdnaCZoJ8hRgPMGcadVWw9D3yjC/5SGNgTcXijt0n5OeFWpS6dB3bKzidwg0FHjoO3vmGNf81XGj
5FB69ZUfouVThJzRDZTK1MSnwK6le5FZlF+1Ru2PRtRRkzo5Fn0DGsHiqxcQy+6i3wbGs9ROZD1/
8XbiMvaMpRr5+8XFEgRRWPUAUHh38+cxtIX9X+OPyNrpmLSCrgeM7qUb3hCxB81QYe3mzyKyZqsQ
bee22V35XUoC5QyLEhnHjFhBox5S0Jr6jQJqUzAkf96Wc/3MpwRRDh7d251YKRKOV3SOGzuqj7Js
tlvP700MG8VsiNdR2iTKLxbNE1Mw8SwXm1QqVTCnAQQrD6KBCZ/W4IaV9Yr5p/xW2f+s30uTsaar
dnixa+TvFxLntkqEUMCutfxLIt3JwUsqMWhfWCIoUy/8iJ+iWMZqSsd+/Bj0u0J6Y+wYifSvHOKF
GpR1A7c4ZxkxviTMbNB+GaEl/ygbM7HRGJZvMGzmtsA1Fw9GRDSkI37Gm5TSCSzpsQTu1d7jo9Hk
fVzGUskQsbZslyIolZoQ7dRxEA2eiJkwO/UQMS57lgrE517sPIYx5JABFdr4TWwf4v58e4lWjflS
Aeo9GEoC11RyOHg+sg/lDo0DVXgvvQ9P/Z1+zx+eo4fYShlvasai0RTvaRsAOqsFg5fmlV0IlVUA
n5irDNzWqhTwbYDokGRbdPL3i6UrI3APpDm2xh8t0QQQoGY8NNbuO5BM/SuAMi+Q6Axp0yaDl/8C
dsOKlacm2/S9U0cbmVWKWN8nRGGgfUKxD+QwS23CHLOYwCQ0eJPwxhMachcZKjM0v1JLt+Q3bBJD
u7XoBW/CfwSSHmlKYJ+Mba0RgVYpWXxkaR8tWFoGjJZBhoxh5utL+UcY9fLg1S4Z9LgYkMicvgzT
HL/e/94aQISENy76MRAe0zG63mHetRTA5sr6lMdPaXg3xU+3z9KKEgsR1IVUFGWpJSA79UThZ5H+
wnGtiocG/f9HoWAc25VLdiGKuI0L2xa7El3HGPHiZSmmxA3vkv5zxAQRgfUGXZeDYi9Ksd8zLpZy
iHMbeglnCCZgDLqV60jkYTKMbLAsYCXygUZ/JFGOjjBgCJOGw9QWsZVgXo+cc04iWZw/mipj9Vac
KkijdaRU0EBtAMuz1CrgJ3HSy3QAxr0zc3k2B2S/btvC6sJhds/3Mxp8hpTzUQRpbpMSBj3w+6wK
XFAmmrK6lTH4+LagtXUDBBkVZXTBoC5PWYJejcogpx1mbqM4GY27tHzV858kvyZ0fx/fIz0OvASZ
H0FwIMtlSzH+LIqkYgROvn9qODMXnLKygDdJ/hqaBCK9S0mUUmJcBAMvN6OHiQdgopLi0OrqnPWQ
vq4mEzGAGuA/VA4RGC8VAt1ToClRP3qtZJUe7/jFhue2o2rO6abaFazu3DX/cCmOMrtBz7SCG7FV
oZQc1F+cGNjR9CoGjiBsgDJmNFisXH8L5ajdmpCXNMYEyil9bGcFb2b+qWdxH1JCdKSL0YkLaDyS
ycDT0JOUMOO0CcUsjs5CoB7BBOAEyTunjb9u2zh1XokUnCD8PiGmQUWU2qdMySpwqRrxmVOUV85v
7/UhUv/uwP4jA7hYcOkhDwo5S1vwJaEP5JGLzzUYVPvwkA173Rjtun+6rQvlGP6Rg8oP3A7oaJGs
XsrhJL8FuVuanFswg49B6OrRQfarnRYxktSri3YhiAoYxhFThv0yTs58++Hnz3P9fFsRxu/TbYZ9
VKoqpnUlZ0NLPgwM/TPUjvVgYMmgNr5UpkKS1Cw5J6Z+V/dWiH+FQ+hiAguPsfWmYlXylkWjQrsF
eovo68GvlJSTOGimvo3u9Ns/yjtAYz3/df55ewlXTg9s4F9boFkkA5XrVcx+TM4jGnT5FNMC26hz
R4MfGcZNxXL/TyOEqt9lcfzv0ujIwIbW7+vkDGpO0cJEZXEwa1yxXr6ZWQUmGhh+JYxycz2IneI5
hrBSf8jeh3sMXG0qOzXQyqLsW2u8yzeTabO6uNbX8o+KlLsLInkSB65Kzp1cekDabcsMlERJ5//d
JfitHfKgSL8S8i/k2JdL6VelGpa+hi59XzzOYgJ6SQUzF9X91J7a7GfEjCTWzsD3ICUkXtGgRvfJ
RXGU+2kXGCdpeBT0/TSwoHCrAqAIHBIoKhBFLDUS+b5RxaA3To3hyfrDjIL0bTOn7r3vJQObOabe
w7miY4vyRJ3Sjmmt+f6paEXLFx5Qs0UyPnM70JmNz3LFM1IZ30niizzDPwJJR4lMwi+MWl9qJJT5
LIlVyJ0wbjWbTDWV7S56qYeXsp92WWeOlY1xkUbh6tMLH5mFnGHUkatUpRUXDC95bZZAveD5CdYn
3GHIui0/pSj6pKjKkTuBBgFsTKOTTRH6zhmPGxpjDY2BeDGQ5UVuDy3DNAo45Sqt8vM4OB8+pnP8
Q1H380YZnWIXfcrody9x4m7v6bVHUQkjnYwMOtiIwfex1EuTp1wOlTQ6Y5KgncCXVPMmP6ZfYSS4
Qe5GLBzjilMmgAkgasGICsQTHQNoHD+CcxeRRiEpVhNmG9l4NT7Rp6QIViek+1kL72ZML7+t5ppY
AkRG5x+e8IA3UmFBrElFoQKjdG5QRLBVfc7cDMO7HV+qMV81q/KdZgwY6lgO4S6JKuHZSHIWi921
DSG8x2uFpPCBEKDLclyfIfhv5uhcRpNuSZyG49MW3A7MWJV9W1/qNQE7IoOvEGZhRBAKnPSjX+un
AdOv4vysPQaN6Y77+Nww4tJry1mKoO4iqVN8zNElIgRT55y2MzVkiHP9NM/pIQ22GPjh3FZqTSJc
Jyg5gD0D5IYKufogyvSIT/NzLYIVGRSfZi55gWEXndUjZaxqDKNhySN/v3icS0ouSIkCebJuZ5gD
FJaOqDhzApoLsK4+iefb6q1cuAZa5/7Vj06nYR7xHCUR5HGCpbfvam0CIhjOudOW26ywet/qo10L
qIJUY5DZqY2sjEUiT1OSEMMxAM8ixUE0xV+xyANJzfeJ5udnFaTbildP9z337gd3QveUFYeu/GzK
D1Bf6F+jcGoL3ckLwWqi1JTG6JBgyFIaZPu55l3G0qzYMz4LS0PqUZiyQo7WxVZ0NfiMcT/gs0D8
EXiq7mU/hXcJw0hN/iN4RJqh3ih3GGbjih6zTrViBxCOyW4g9kDOjgZ7x20qVJoKFI/QGSY4jTs4
/81YImRAV0B6pzEO1vXLgnD/ATIAeuFvLoylrjmI+NRa4vJzKOdPyVnUEQZlz0HJmt2xcr2S1gn0
JREyB6hGAoqLRW0a9KSC57c4D+27LA+m4R8GG+cqc35+VY7xFfl3qf7UYA5GhOlZ8YFFsEIz1IPd
EI6QDKNAgwg6s2lM1gS270htePmMxkevuAfn/Ek9ift4F+z13Xwy3sLz8KRsfFe2a8vYqQx/QjeF
X8mnrErRMZo0A5fAOVcxhLB5jCr0KvR2KaC+2h+1SAT134Mx5aba+wzZ3+/QRWxD6U5dSDWGLY/w
4PJZtPJd6Sb7bNMe8m27jd3xMG6jTbBT3XgbPCg7jA46Jm7hiltxk26YvFVUNeefVUBLEPhAQekF
AOrSDIaKn0MuwCqowp1cvsviHo8mU+J3CreRinOruMPIxPaK+FFafRCjA6mMkj3pRl4KrdSyHKuo
Us7gRPlC/2BuZ3eBl3nB0TeLh3TD8B9Eh4U4BBqIIxHgIMoBvSZ1dfCTrjadyKnnH+lD8CbnFsgu
1YfyDk+1ObZ5Rhh35a2AWkKcSLoKyQwZmqMZuWOMzEsTEJ8bTtfvUu5QyRY48CRWK8/1ESaSQBKK
makkfKNPUNNXTd0VqXHut/2hf80fqzvxp+8Onr5NHuJN44Re/ltuGBfjqn4XUqlzk6Borxo+pE7h
l3/ihi+gws12o4U1y++TX6L2baEfdUrQZhM0Y4OVLGvbL14DzlG2lWp255r3RtkyphcxfMMAdJjr
tsvMBBNdblvO1ZsHT23QLyH0x4MHFyJ1OHw03miTNPrnDrTQW+mQYFzz5l59vi1lRc2FFHJaLjyx
kPplNsyDf85M99W6/dvXoS+lAhXi613B8fyEH+/uJ/RSPzwNR78zS1PEljFEkZ+itgus+HDlpBkP
1zWlR5XG4sgNkn/mTzzgTJ+Gmz/6P/kdDD+OLP/VODJZsq5uS3RMCt/EmSAFAKUtpZ0/8YHcKULw
yG2DQ9Tb48EwnHGfuY/dlv+oUfwsXhWbBWZfW1RQzSKLSYiD+KsylDJUyhzKYfiYyS5eK40FgK8E
KI4ETEnlsvqKVqwQs4PINBT0TClo+VvaR1XrmAGaR+Fj7nUbtHSAiLR58DOTZyTqrhfzO/LDuxOV
CALVX8pRwfISzRyowoMmMcdfRf84cehVb5kND1eGAvwZIdgDJhbXPhzzUlBd+GoVNGH6GKSmvlF/
15i0+Rq+crgNvMgNfyu/xr+D6+uElv9SImWao4gJDboRpI/CZ16a/es8WY2XJ2bPYk25co6UIMog
5WGsAj6AahFwCqZy1hpTlLa3D9qVv6BkUJEbqEW0VMAV89gfDQeB6O1fv85CUD9PmdvYgh08lvDz
4VNx31ixrd1jblf3w85sBUyWsYmR8QyRV8krSiTl6Htf8oNmhsjB+RieU9FSbeXk6O3et36dfInh
qK4iekoa2cMLfwss3azVREGgSHW0Px/jzkW0N98ZR5lFubsmC5hSxLlozkezKLWYAsalg2pdxF5h
bE5gckixfE6dpW+5wdRYpanrZQSNGYRgZpGKxI5EWXk4Ssk8BMnwqHNh/NDFQ2OLlcbbt3fr2sTh
GlBaAW8l6X6l3Tw6bLhqCHP5MQH8B61seBQe2uI4y6fbcq7NHHLw3MNtgqgNVf/lNsnKlKYx18mP
6PAWWlBfcVak/7wt4/oRQIbBXwih9ifLMCq6Gkb58UfyDnOIzqGbvuYv6mf/nrzelnX94PmWRQD6
pA6OR9dSoRwUgZg6OMuPrTsmb/Jb3qO6+2RIn5l/TJKdAoq0NDkMmGaAnLdwEkVMP3pp6p2hYGa8
2Xhp6tz+otWdxPSc//0g6tgNyizEUyrIj0BFTg4wf2Yse0Mqujyrt/i7UX4RGxDdycxe4LeQcqRT
mxKovRoeHTiPh8H6YZjB9k12gECx0LhijdbP5un9/WsyHzuTxRB9dXlSgqlLLahU4HRDSX7UnxPV
BNH5e7ALGQ6ZxujiernUzqATbrycz5o2ixByVz6Wuw9/l2yMPbczNrETubc37TpRRAmjbk9UAJCe
RdT72NdbHomhB+0sBebGbPeRp5rBsb9XfZtjreP6Sfl3B6+OfVrMxszHWMjkRXpC06cVOcJJu+Pu
kFBl2OVVIEJpSF2iRlmlQgyv8GhXp13/wjFSLN+Iwf+/MeIdujyImjB2SevD7sVTVlmY7RkeJ8zL
mi1QITgNTmVmS3v1c54cmfn0JbtDycZlAMgukuBAdNOA9VLiBtR0Q+Wx9jhTO2D2nOM/wE42zYEF
+1nbsktZ32HsxUUXG0VWqYovP/Kb0Ytt8/OoWLWDyRJHhkmuHLKFIMokMX1jlrlIg6t+rJ9cqTXb
A/9TPuaHxu5sHY2s9XPoAGTLHcEhxZB9HUwiPfdnQb/P5oWSfTVKk5wZ8mMdOsHBPx7NecO9KZv5
C/2zockUyNKVMs4qNIIkqbGoijm7vNNvjU0N7CtDK2KCN8yEzs5lZTFl1cjJj4MV7/JjdRdUpm/X
WFDJ6p/DfffaMJzYymWwWEfqdgJDdZ37FQxT3xQmKAQYZ/pKIVCb4ElI2HaRHQHMaXnm5KQdpTGW
1cdQS0yhfAUDCWPJSHSzWDIiAd3iIrlnyA27lBAZKVpu0Yz1WP7gvzQ3jnGYucac3BShuJPYaPC6
LfHKEtDQDyYdvMuQhwH3KKVSHRVKFklC8NTIqvBUF0gV1jjcVh5qsavXQDqgyUg+90bIcsZXDpJI
RqyHea9IFGt0U2EoRUE/Z2PwpBU7HS/dCqHr0P26rd71K/dbClLDhC0GyWhqQTHVLizjGPopVehK
kQOWZLMFLV28kZt5p2qJnW6ENtjcFru2qiLhWwIeDoZCn2cJwJoWRDzBEwBD1qzeoWpmlXlsFuFG
iD+ldGbs4pXdo1iO/A7Jf8IdY7ja0mxaSQpraRLDp2nPO8E+2AnOwADxrK0kBGAMJGYlkkZAyj9m
3BgZUS+HT+FO3gPkd1B3jSe7sTNtby/e9dVGtLmQRO+ZVAF+KSvhU+1yW24be/q+uqu3iVU6/lY4
RTthH+9rFjbgOgCixFKLmPBx1A0zxA778Ii5B1Z+FE4/4/tqp7vcjqHjVcqaEkZczYXHz8Nu5rhC
DZ+S+6cgMeXH2cJa3lXbgrWaZLWWLmW5mpRPrETMb058qMVt9Y3mBnv/Fx48e8Hht+EdqyNl1RAv
to6OxjNdCtMcakX3D8Jr/l64LH2uHqPfCwfCO5wsFH9olqlcMlIl4aXwCc0uDkh+t+NW2vgPyIMw
dmjlDGNyIJiRADkmSFPK3pH0RxOZWkdPhTO7IhgtUls59AfVTnazJVk4zDbINMxu+8IQfG0amGgG
Mh9MVkK6FgySS9PoMK9Z80sx/jb/4KygkpJ+aRv5EFv/R0nUbsmjUAdpD0mt3e9m03dL51VymkPB
uDfplgHwwS1VImZzYe3hUET+TFSS8Gy6f+uPn65uK3eTG56DnyiMsa5R1hKSvb2QV07xzJUt5E3w
VJylOZ3bYWKKK/z9MYZiIBIA3llF47pCCYrSTK4UXYqfkNZEed0W7vUHwQnN6lE+394sehLWP2t4
IYp6BBYR2JgAuYmfKqf2UreyUvutdzMz20bOuB1KczqKD/pDtVMscL3spvP4+asCuyHDaFjfQVNn
xhlu9arFdwz7dCfgZLSefkL9i7cmJ3cDJ9hEu8HtfiQ7UFLeGxvJaq3E1XZMo7oOIBZrr1IHNAS5
DiJMfEhpt3Zjzo3FndvXz59gRr6rN5HrO74T/zWgC5YsYXAIQQGL6ECmjkySiUWvDLCs3gW6QfJC
az7MvqXb/EPlte97Kz6Vd9WrwOruunasS7nUCUL7EElmQW7wLu+FgyignswzTOzatS5lUMY8lmEE
nNX3qeHM2fxQbf8xc1lXBHFfy/sIUmRg7wgjIfikqGuWE6N2aloZR0YBLfdxUn75E8t5fzMA3hJC
Xa+lL5R1N0EIv8GQ3w3Ygb5r8o0bAWDRbfxNs6m3wn52tI3qFjaoYbasdNH1YwHT0AVMHgH2TyLE
i0sfNBltIEVpkz6p+YR2v95MEsZRvL6hlhIom0i7OK5isU6fenCJTuV9pudWPzlcYkr9WWpZPGD0
eMJvDwRcH/gqwcnAgxlxqVEsanHXKHLy1EinsbPQSV7NTjCcOQzZRQcGGM5MP+N3RSduasWNmwkd
LZ1d1Kex9FSMXC8L97ZPXDMlvCAw0hZ1ERTrKFOqxazDURSxxD66u5Ffne0sTRMn6ZkjNogzoQ2K
MJPhYYZ54bDgpe7DrOuFOpTZU/fV3AuHzPKCXfUpPMd3AisRsWY4QL+COZgMtwSL3FJUmcRt2UZV
9jSn8yRaUxGUv+WhizirC7niN+ZOFpodau3sSZrW/JjEcVKtNPCHO1VoCxFQNvCOOHXD/Q9p39Xc
OLKz/YtYxRxuu0kqy0nWeOaGZY9t5pz569+Hru87lto86jq7N7u1NbOEgEZqNPAg+VtrOvZm3Rb6
z7cVsH/5+xhRhFg34vtlk57ifDdk497yBIIdCBtfDG05ec8RE1QNuER+aSvPwYBGjP7h9k9YlBA2
iKOXFeDwmP+5lpAmhgI2KCbpqTC1rTV0T0Kt8h74FmhgFkdEVw9A2nF5ZGgUadr6qAOnJ1Ms0LQa
yT61sJKKo8FLmRGwbgD9KqGLG8hOjJfAXAYGWqY0O1V2Z2PZPNJZc6PbKlrUrS0evNe8WdSl48Oj
hzqDVqK7AwMz18LLpFQVZCnLTjW2+GBMxrHovfNarNbGPS/BXJIhNu0A4QsNUgiY859fpGGa0ZVF
4+XoAaP3vPrqsuQuPs7wYXkDFl5XRXby6ra/s4RKftHGqHoQCqwRDOaTJZLY6SaRB6OATha1BMAn
NMYqdAAmT7RqzFRKaF0kcy94YNUB52x/vpUAqBhNESjXoE0MPfrML2w8Y/QL0+hOYkFN9JcEVdjT
cnoo/Q+s+O3RDmU99t0mksMnIbBICTD6sT75bUDHbuV7NjbRWQr6HMp9NXCM+Et9r/0ZfhuqWHgt
Ry8iQFyuj0acxDLRhao/CeW69CW38N5aES46evSDnnrTesxqJwakRWq4oRBuvA59WxLJUqy9yWn6
MlgvjbBH20qeuLrmBOk6CT7bkPTmndmqDv52Wx0ilYQAVbSmgmDBo47dW3nhCKhoiXjUK14E1a21
Q1nUtuj9zUTAXx/Dj7RbVTF2B7xYPanRDn/bc/wMmRrWZnz1i5sYA2B9K5xoE3WS1p9SdCNg0LvT
HbFNRFeNws8a6zWcTjbfu1aIndt0v6I9I2+UeAElM5eDUNdjYrUUYnNLI5poBhx+eVg8P4hu7mOw
73HMH8XwXjFI6J2t4RwKyJcDUliYaLxT3vSNjP2He/EpMrDe1qTRccAQtE816S6o0cm5UXeq6Wq6
LR3G0LCl4cEYncIJ72XLNSLgPVZkOOT6CigrpfJsfciWfZuxn+22SAfQEz6j+AF0CJAK14qUaXVv
eJXQn8Q4QIMvlt+od5a6rnVqqKtgOrRlQfTQNh40qu80/0k3DmUFZN5oZR7TgAQxr1FemV0mK+rL
X8So9lCpQzwGHnADsNVUcvvSjcv72KI1gGwLK12N+n70bbyK5Ht9owev3dkLsEzlXhNp2rwInW0A
EtZcQxkPY+BMhi2nh0xFWLUlNC576xgQ0JkOsM6dbzc8+Mef7x1or5eAqIREA6hDmIe6lmfcx8Uw
yUN80ojtjc444ObqPI1Euw84d5nZ/VzJiaHE3J9i2QjVIuvjU+QJ2mbQJIzxT4Np99hQzjG7HzeL
mRT6qjB+gsINbOCaqdIzu6ScpvgUE9sY3Y6iTabC6tDH28r4I97MZIDMiZov3qawy+uaTG22UYIO
bJCx0FGPDKmlstnwotpXzZgVHFwHjmleF/pjgQuWSxapIdf5qQZ+4Trz1VymhRh68Uoq9Vyj+Whg
lidp1AronW1b0URNQpP28RhXpCtF9D4JU2gCKRJbpUaaeeOAxeWB0aP3qwAc/Cpq284/hoKAUe0B
IzsSURRPfioLxYJqamhwp6k+1gkp2mnMKLYJALXCqjwLBalA718TS4g8t52yQKFY09r9CfOoFKhY
jYbAcWw/wzBkrqArFXUq9LVjp+a1zEW1yrDfXUpOg9tsyqNi16vABaaTEx1f1TXWz/GWZ/9MYBiK
zCnrXdtNnY+sv3GL/SFUtmlPww0c3OQ2VLC9R25/8ZzRMgcOJlURs9nw3fj3NY/tWMWFgoYo3DOO
jdvXLrqLe5T+3LrDCqSzuqvfA4wyIA++rc8/a+6I0RhlxjQDAOIlIPBdE5YK0xulME1PtWMQdXsI
qL5pnPHEceJz8GH5uyTDSBSbLsa0aZFPtzR9/v30yWso4/LBRL/aKoLEL0DAWxm7huyPihMRLj4v
lwwTi0Sjm4qinvlwShLBzZjkGKAhg3KOZUkfLuXFRBgtnLzaAnwtNHBwwZLr+kTdmMSnxjYivAG3
pZAAHEQFNxEk7Jg3YLxnV4lmFSozORs47Bv5o7YBKlUR/df7bcZ+ZEezul0QYtQtGKZo7IswPb0A
n3Dnk8hJXY6q/XxlmWng0gYnjcI6tPpapZEj4XFnzEHDvYPYNvt4//TArcsuntAFFcZiI7MsMVMG
Kig7SMSV1pjvRGvJ83NBPzmX0SWhoXcGLaC46GCCmlGGQTLjRAr97AQ82Zd8oMYq8sl6fftkFgLo
jLOIhRd4MMV6A4afvLKUUlVa3KSI9wdYopuOiM2K1hyg10ULuqQzy/XixtYi9RWEDHReJo9YB+Kf
sIVp+2TyxsCXhHZJh1HpPFEGxQpBx3uQaU31OzyoOBxV+5EHQtMuaTDarJbz/jO9yU47TyOY63of
uHsSZ2VlHeclCcavCbWBkkBbQ1zJRl6JVHCEPwp94j29ztK4RWaW5sWpiFOjaKEETqKNvnWr/Tyk
uDGqRzUjT8Ezr3i6FA0umWIUWpI6yRprMIVphNc4JPSTczCz4G+ww26yTFAs1CsdN/dmo9rRlvP1
pfzg8tzZaaAiU00U1vB5fesVRHN0cqzo+n2kCil/3TbLRdd8ISu2JGpUut9VQZmdRoqEk6RbgZZ2
upcwK8OtC86Z/y2xMbZpDWLX5V01nwsSAVeOSOyGrmBztI1jmmzRJur1QagmKFtjD08d3FlFQ5u3
Te5nA+C1cbK1kTwZxn6MIbjyM3LVzYe122AoU3Pip3Et72Rcrc63j4rHFpPj9JGg+cUIgnb4+JHu
t2seSxyzsRhfkHuJ6CkiCLyoVFqrf7HzbXObBR4Fxg302AHTTiIM0zzsJncguGzzbJ8TZ9hgFqjA
k4w1HH4PdI5yVTlbXNEJJ2Iu5gDfVoMJumt/NraJIBt1N2vySLt9Scb33t2uTSps3m+LjOMMfgD2
VP6kppUCo7EDGlkPe+dZFElP1F/YxpFR3pQLJ37+vCkotS+JwuzaXFsz0RtcvKZ2si0oT4RLCc6l
CBln4Mu+5PnFlzPQSGebFGC+traudioGfCkXgo/j6DDFc31kfm2qeaXM5hOTP8ousnV7/xzf8Yzo
dszGWO81mcYro74ZIT+UDdVNvRHJmqMQt70o9ihcUxB7cZDDCrqHi2rzZN4HO+pQkzd4z1UExhtk
Rd30AuA/TuInIbU7URrgYsALdbc9ApAlr5npMkXKRh1pVE/xzGlSdADfBTSkKuleM9xPjc92L6wy
7l7lZbpzryIqVRgCYIQY+9XgozoB7+1U9qEmaUjOt89p2RF9U2Dkl2phL4p5kp2kp/xRoM1WwUNt
tLpNhMcGIz6p1PpKBAYEsuo/KMW7a+X+3xFgUilRH0JUTUAgnUhCMmL+jZ5vU/gvivYfQbHtGFaL
cZlxBIlDj12SdDo6SuZs+RvIZln8zD6+6cyp8EUO6gUd8qoszlAjEM+Rbd49Jw7HNjlnrjOXHOia
qZYNtGreOi5gwm1wtsWBQ+S/eLJvRhjPGRWdNlZGBBfjmqsU/c8CiVe1HR2TNc885x98S2aM00z6
KlXSBlfDaL9rHc01FdLR39Mho2teVWzZcX5zxThOqWy6PtJCvOptX0KiP3FY+dn185WvfX+fsfjM
qkOpanE2Ur01iCTbkkako3DE2w1J3Yo4WNZrPz7GH0BnHYiM7IrjEJYVHQi6X5hK6ORlPIKsdVoR
tPNjIpHpsJGIsUazEdDDKOWY1GJsvaDEuAVMe7ZJoeFNVv4ofVqhpAOoUXs3HAq65iTbS+XTeQbt
P1wxHsJIsyQNO3A1YuzFp/3+lTrJevt5VpClyBzdX7x4fRNjIQtQG+tRDgaxYBM80dK9LbdFb3rx
dcZDAAQ29+AgstP5zxSQx/Tv0+3vL7oHlEJnyIW5+M4cS4muYCBAIP21B9tO1+NzlBJkVreJzB/5
YbIXRJjzKIoSexIG5DnmCoF09YyZj39HQWGS30rACFLgI8UOXiaiQrWalbjmpIeLB/3NhcIchVK0
/y/rfVw9cDR28ZQvPs04aXkM0cdZQ0DyuV9pW5moa8458ygo15GmaAorxnArXBl66xrnyXv8lyww
btlDlxt6ZEAgue9obzvcK/Syr7oQEuONgZDWj4EBVQXQzuNbTu97W9xXlMMHR1fZ567EqgDFpILK
+PDyZr0iw3z/V8bAutzAEhqplUEgOE3reLXP3Wp1m8Ji2LoQFGPT49ikuYYnpFOy8Z9FEnLLzbOm
37BnhbFnMy+EMpnvSerqXNnKDqjR8BmhzXsU5DDCulZD7acoLmEW5dEn8SmjvJv5wmGj3UjDEnY0
PWFtGqNSaenhQtEoOdIW3Myx7Mslmc/TqKXk6IrKzOZFlldgpNzCP/C06Sjum0Q28WbAU83IS+8X
bPyKzvznF3SkvMwGceYG9//NLLCRp7sLB4KVM2hyQX8grihsF32sKlmAFrscN3FXTtDOOvC2ey3V
sK5IMMKaxgJoKwJIeH9apz/fFW79XDiiLZ1p/B4QjrUvhL8raozIrCKXpqbQ89OLd3DFkqpA0OiQ
/VQft02SR4cxyUo2+yapZzroMR+IcqTekXfx4tFgrBIxRND0DpIbqb7yHlBptNE7X5HydJuXhTh4
KTO20hw3Rm/EMx2gJxMsG1rf/vyyuaDLd24MRTsdu27aanpJEibIKjz3Tk3MTbghCvJFvvkvFbIA
FP9NihGZJ/TAb5NBSsMUrIFLixvQlEIDAmck4q//cecC8lHgaH+T+4pwFwZaR0obRzNnGrFcgXb0
GLufnPDCE9/Xn18QkVV/aNsBRGISbXajMx1RJ3nm5EJcKkzGMmqNZQQiqJSOujrEu5L6z9Ln8/iL
Q2hRqS9ExuQtQzHFaJP4Eln7Kq31Jyf783lb4X52WwEEBp3XIgY1gXausE/BeS/1VW+o8xXZO8TH
YjNu06O3Onl2eAgPaIXY/x7O4z7Htl0e3tvXt5lQekWbiUA+2pVFbJtEMSOgyXtlh3ZdOJ1dBavU
8dV1W+3yEpP8Vb/tbLSC14PdYVuHM1Jghgy/c2yDy0i4w5iG+pluDafcKm6SE7Mi6cE8yNtYJf5H
GZMqIulbpRB1JNELNpr4tu+tWz+lyiFJLSKtxVfPXAkJarhmTIPhFV2HYXVqplWXOVGyabAw0Oe8
iy4EX6BaaJitxNgCen6YnL3LMgCAVxJuv5Jd7CaNPIe2fftoeSSYlL0zcLVVrH6uicvU1fevT7zB
i6Ws9IoLxhAULOsb5UbMTlgK+FI6MlV8kmmQ4wNvtnfJW12RYmyhbdTc1CtwUzvRpkjoC9AQK1om
dH53MTYpJzYu+Pkrcup1OmEFMjDzU5DbiR9ohZJ+3z6bJRdy9X1G9VVTTZoJHaOn6Q6v/AY6ugKa
kfU5X8uPt0ktJEZXlJicokTnguJLoDSuZHqoV+ZfTsziEWDSCDXWqkjRp/kRSaRv+n3FYWDBC14x
MOv5hU8fpDrPsgimgtLwRnWqhLyuPznHzbMVJhaWfSj3bQxFDjFz546tMyprXr3ptpzQNXjNRxV7
lZ4boNF+HvKVahdnj4OxeFtSAOe+phBjL4vpiTgJ7zkn3am3CM1tyomxPDYYm/dKvZPMEmzsOhTq
n/v/FZMMnS/fjvHHBE4i1YNSinhNyckhJJH9aDkxbxKDxwJj3EDRz/yhHlH3EfEoifWHdsfphF24
K1xxwZi3J2R6LyWz+wi36BN2ZV7bOceB6Oyr0xCHtex5oCDsxO1hfjUBlNbgPvs2b/b1tm1gX/21
Vomo0U+1gRMpS2IS6qMToVxz/fus/UwucCUxxsqLHDDQcYMzecHdSkaUN2i5N85bTkp1269jV9Y1
MxhBy5VMBTOnTUN4lxCOpNgUF+FetaIEHxc7251I+hEempJbTOZIis1x8zRV6z6AP+yp4v6Z5yp1
Et5HvOsux5l8PblfuF1PNQLNy6FgGnFd8Ym+5w7H6S5SkAGujWUGWNHw466jm8BH6BQYiYFuqnwi
2gPp3zlZ0FJvNeYyvqkwJ15nyhT6lgxDWRsEC37XJaoPbgN0XQBmY4UnHre7lYim4hyJRXzUV+sG
o/jtr0/nVbzb8uqoi67n+9ewKoJcPFQEETzHJP9T2r/RX82R6qISXlBggkAu57lfeqDQNMSiwv2u
h7neTikWvdsFCSYEYBiyyOQMJM44Nh1Uco/cpsBjgsn2IjwOCWoDHU8q2w2JuQ90UlCOanD07+sl
5ULDkzYo5b4HEY0EHalx87DuXIzF5KfbzPDoMMFAbc06LBuIa6R/qsm1MBRBHe35NhGexJg0rxrM
sNZxKqddtXfRm2hXZ95OSJ7uMoEg7PohznuQMO7cbheteZ6Np1YzixfnUetGbpU1zgODxoPdAFz4
6baMeAQYV2BlE9614f9P09OL9ti63L7qRdf8bRhfl+0LDtRoCOJ0hqgH9v7GIi/xcSB41ky2vnub
E85RfA0KXhBqsey1gYVkp+xvTu5g6eE7x8YljtZ+YRdekKiFttVbCaddOo0tuSLV8K6UUQEPzSFm
SruKGg9ORZ7eec3wHE3+msS/IKypQTvPQM5ClOw6Ir+2PdHeb8uPx5x6rWrYoVSMRQka0aZ3zPNf
aWWspo9/51++XsAvGBnM1ioyA0R6quWA3bIl+rs6/ksijN0rXjkmgF2B3ZdnOLBjusHQFeXOW8wC
+ZGeXWg2Y/sIsM3YzQpnD9YK47Ad3TSn8iV21beduuaR+4m2MN8CLsgxriCqva7vaijfS7eXdCfc
H06YQryPB0wXD1vlTOkw2OBTip1PTI/+w8rGxQ9gXEXU+okGIIBZCQ/+2t+qTyZ5Mmzzn9zYvsmw
T7dqN/RZMAfrF3G1G7+aVDBJmL/d1vblOs0FGSYnmAIjK0oPpzcgNKAP7v3Vo9nqnUNlMbe+oMKk
BSKcxWgEkBl6SXsH64s800YZEQ9LgXyISAHvwcOO4XLGJAqhFxoYjoMA7SYjeUReUUcL3TWWn3CY
47j2H+ByfVSOaggR4laaPoerX68ZNe55FTWO72Pf5BJR8IxU0r5afgfibzqHB8nClRjjMDBOOaTa
ABKHdO260XtWuzR5uS2tRTYwyDh31pgGyv7X7tUMrXKochOZAkCdf+cAj9PXvO3hiy78ggZjoUUc
6oKUgAY2H8VAy5W26su44xVROVR+RPQSm1VbWZ9zt+i38oA+/LnZ1+A48eXb/DczbDzXTaBPGMjf
TvZIg3uLqLQh0rY5rm+fy1dHyw83fkGHMVFsbjD9JgeduFgZjvHHIzPqGKEOMDQ322N92kUbwTW3
NTFwIyoA1IuJas4VfLmUe/EjGJvNgRWqF+HMrJzv/AcsENKfEEN+BURYpTYvliwr/AW5ObRdhOEp
8DDwOkJRdgcZ07K21M1NMvKKx9aih7igw6T5YZr3aV4b89UOLxPkpbP97fT5efsEOZbFrnKt0i4J
fRFEMIZWnndyT3AzwjDKbSqzD7ilJky0Dwcr8ADejJYcAA2RHqto/lGufyEsxkOMWRqMZTcrok5U
G8PNnGDE44DxDqHcYLypx/cHzIIcM25bw2woNyTEBm4MgY9jrEFCX8+07pvvhBv6Gjk8NISlyYZ5
0db/d6Vs41XQy6iKCWBk7muQ6d1E0PWLdW/c/n+OZn3VUS7MpBt0L/d8cJQSAD/TlgQP5xZDwsJd
cF9sKnHV4VUYYzvG6baucTzsD/Qus8/mZ+j5Fm49Cdi+DbwAVw9sjkovsgewsbnXD03mrBwxf1bB
v1pwOu252cWb59jmevFFD3BBg/GuYx/GQt+Dxk5fZXtxK9kDGRX6+s/umSbmd4FXCewkFv0AsFlx
6IdhjrM6JycALp99EgIzBaHp9uEs3jMvCDE+Te/Sti7FaCZkYJ8LpgN5bcbLCn5BgslHsMl5kpIp
ntuQJGSno1PTj4EiltsB4VWZF3Xtghbj14ZmGLFjC3LrYnoEqh9uEKFt8XKG5YhzQYZxbtZkToUR
gczLZE/7e/2u3T/knDLfstywtRNT/NBmrCu4Dmt1N41YBJHNrQ6dm7/2r8hLaW2POVFd2eaq3HxF
+OHwvskZs+5fuIc6wrowQSxyXGYndzwDpZDcT9R7kRxOhFuW3gUl5rJSWpnVRRooidiIfRfYKvYy
pWCIpwyLun1Bh7FWrFxtBQWrI082Vi8IiHMC541/kRMDHRpYCDKPqLOP/G2vdnGfVlA3oEnqdM47
5nIzv5N9KdpdEmJElnneoKdeM5tpfAyxMaur7Gb/NpDSlv9CI+p9eWroPzmoS6qMAEWh8dRphAAV
Mr2kuFc2AJnvUBPiEZo/xOreJSEmYRykThjGtM1PBuqCyW+V1uQxI5NTHYstp0S4aFaXtJhsMYlE
P2tKnFnjIoMbHWm2Kre2C3gL3tKKJXd0SYvxrtrYQgl1HFs3o+WuMcmR24Drt2/7cImnHfOfX5iu
USsWFnuDTIH3zhl1GLimd9hUAZXvaONgC5kPN8iFheORZZwtemQlo7Hq2UFNbrUByKGtvqoOepcb
JzkOf6Szzt9vv2TUlyJlXG+coH05Bp4hLGHKSXseHcM1XOulfw2oj4cyw6Si5qT33FEjruIw/jjs
lMHUKrBbQcoYYKPFDhAywI4tVlwwilkJ/7tB/NisoqSJLifqrDiuPCOn711pr9NUc8j4xNOepaTm
W6IAW7rWHlyzI6HBmAyUNHmXHZ/87e124+0eOFo6f+cWT4w36fuib/QEdIBC9JY6gfvRONlRxhIJ
bk7NY4nxJ9YUF36fg9Tkqnj+x4IhPGxn6HrkJjfzl24xxXgTTVBlMShxUIYZEa3vXEX5GNUHC4+P
mWhXyKsrW+/WfbOy2tey6P5n2GrUUbEwVf3CUQO4MaOUiRGGVVCPc9OlgTchBcHUKXDjz+jt01s2
u//Q+YqEFy4GGbcm+O0XnfpP70pOtvoH/aOAzQRCFgDUTQw4MawIpio0iTHMeojZx/nMhIP2yt9i
uKSH2Plq4K1elC2ZfZX2e0uofWDdAq1ApG4G7bjXVs+x+35bYov+4pIOw48m1WPQGaADHP2/WLVL
ws3oWisJj8++zev1/zoAVhEvqLEHNISqmnoyqGGpMHkbdn+n85a3AFJeckuXRBhXMXl9VQazW+qx
oi4lyl9c52x9JMAysu8eJ9vF7fXe36iqM3xG66214W1rWRp+g5L85/C+hH6hh0koymkn4hdM3VbL
d8+7B//YEpEc+w3SLpOj9UsR7pIa40e8qY0NYQI1DagDKGS0L83rbS1ZsqtLCoz/GNRxgJIiqPiv
6K3rAmpsbhP4uXMZHuKSApODGPIoNloNHipbnkFtJjtDH7hBtE1KXg7+Q0gT0rv3qm8Pz479us3o
J89LLl3NL38Ck5+0gmFNvjanXMAbiFHIlcknD9udR4NJRowwxS6XOdVqz5vCaZxX3+axsVjXvOSD
yT3KOmtGU/tSBwPbT0/oInY8u0O3ybO4s+5vHxyPIcZ9BIko5ensPpQ7dyYz0BEPH7dpzN+44TTY
4nfj5149NoiTKATJrypJsboNuxXs21Q4Os7WvuVxksMhBJUeagdw5ymgx8/bJHiMMLlFpg61KQgQ
lh0i2SUxnWiMjileX+GiPwBepKkDulDV2Cu5FRVSnndifvqjuNMmvlfXt9n4udp6NtZvAuwlvBCw
zDksJ/CRBY6rb3U6AAQiInJOKkT1Y1ZR7rq0Rad+QZNx6pGS+JFRIu4CEZ7mRMew9pzd6nZHRZeW
d/+WR+as5DIvqjiFEJG/q1TAUkT5OXFjqp86+ho4wkacB1y7FUcLlyMkwPVlGTasKKyyd32hAGxT
Qtlh1dnR75oGIslP22jgvn8spZ+Atv0PJUaiggpnNCqgpMnQ+MbVyGHI7WnVytxxIh4pRpi9oeeD
FMhzhHIjOz7st4DQ57/Czp/54SguOGICIeB8QzNVcGZ1vEa5GLufVaL+lRzaTy5PP3i0mJCIhDYr
ogQsTW4HxPEoAKScQuu7hxAjKrwa0dJE3gxD/J+zYsJj3WtZCiRNjPoAgUlx0r1VoRDQrOZbCVoG
d/kaz2U0WN029EV/dUGViYhAZR1ysQNVxVzV9blo781mpT2LybPYuqlIblNbfH1EuRL7voC5jOI4
I9K4MERBjBXcUu42Ltrt+sN+QPfYP3mxvSTDyBIr8ApAG6rz3dwirUqkXfFHf+PZ8Ww9P3XxmxlG
dnED6HjJBzPo6StJ8DIPg+49YpyBbnhbbsun9E2JySlarPydaguXHtFJnY+E7OcrJC/H5B7OnAhc
pLSVVbR+OR+OnewPmQ2EfUR6xeGZ1XLs+mZmZvaCTOAZqqAHIJPd2+5gt079XG7Ep+G1JxGt7JZT
vp5/9Y1TYt/PhAQrJ3IPVvwyZaQ4FujuzLgYU18++wcVFTvMAUI6r5me3eMFU5IA8NGghMbNUHqS
+xLa9NyGNF4r68CVT+jM33SPiePxlHBRMy7oMh4e7Q+qXiSgW+FF40/5fF/eP9zWvUX5XVBgHHuB
LsZIq0Fh5x0wfEjh1zknxOOB8ekjlt7juQwUsHUlXfvHwQM83F1fr/3+n0zvokT+fU6MA9Kyyh9L
EbQwwGdLjyLJVg+8acPZu1zrAkC8MYIKAHQN6zHYYryq+k2SW2p7sje8MDv/vFufvj7u2wf7Mxu+
/pnMwWpTOwb+pLRAVKnd9NC7lPfgyhMEc7A9IKB7X4Ug3h7veX2pvG8zB6kPTaq3Br6dUu6esIX7
1bVo2PjhW0ILMO32pNiPtQ24HmfvI/g+vT+db5/BwszANSUmhhTwhEI3iygmG6AW92QHh/Gk28Sl
T4/ZavfHhr05toPRQ4fTEfj1EH1LmZio4mGiMq46KMDB/dM/h8+mk9IPgE8f7O7uMbCx7n1D1+GT
Q1v7aX1MbY/6rsVDOeSdIxN0sDU2ErsKP8J9RG2UEzd/hppr6TKhpu3MURxNfHwgHzwrXyirXX78
x5Sd2Wpa7ftaezrHjnBMV8VbQoDhHj3bAm+D2m2zZ8ftbqvcbYFj3+V1pJIlb6o0eRb4/fvtL/N+
JWPupVB7XlhCl//1lxlj76ZWsbzZVQE7mtfYyZMHY+ujIKZhP+JXa4QQTlV8oU55rSOMeWdx2oTW
rCNAv3+sLUfOnx+Sx8ZFSdnev+9b4IaOu71ybjRqHIK3YCDRPuJB8X810P93Q/8xV9dL3miYs41h
mTVVSIyti+5+rmvXJFuX7svzSFZr5/NfqgNj2aNhZJ0gQrADoZxPKzxVYwx7KND4Gev4Ni5lcUni
h3y1de72I3mk9kNL9utX+v7U7ujKnrHdtkpkl7w8lvMTmDr3bcv5qjzdOKGv1PwifQwDCeMcE/jZ
/WkJXrgj2z14m4rIxPnAFoDb1LDJ72YaobPF6162JqNPoJYl2dgW2Qy28BaT9xhPpvVaIJvKxVhh
SvKSqKodHw9okNE2grMJ3N1mRHlb9onydqcdX5qMtvLuNADUH9tyU+egEdEnpeMXznpat6uXenVn
io7yV3+QsN1tpWKF78raK9inRwKThFg+OWxLIFsQ8yA9AhWE+AHaUpNNm5DmXv+U0EW5AfwC/sJk
h7sBmzqx+muV7H99KhGe6M1jZUtPdWZH952HFR6P2b5onPxsuDlt8HOFv+arFn11REQZ6VeKi92i
Nc33HopL6UrCvo/DfT7jpX0cxE3jrgr3wyIaJlw3eDGj4rZ0Dj2IhvF6sKMWb9ooaWhvojPthruS
dE93phNQFLKxiUyngV24kUleNiXBgmlEs5wOd+jhdYWGbFxtBU21UorrKAVssEJe96s1sCAejVXo
OIaDivTBevB3RYZnjAdzmzqA9uzdAk/nyZuGDXoTGe1BotaHsZM3akO0FC++x/vAzgey0cO5b0rf
oUD30GC9Zu/Z7xqmM0xS9nT/Kr6lq+2vcncsbe18J3dOR56wPi2zU+A9KRvBfvC2xbNx0goCxFVA
GmNpkCMgNV4BcFjCu4Z+7Hp7XIvOpt0+529pTbVVYFOzBW5M6BpHxD6noUYBJC/MtaFFAzqCZQLx
hOqdt3GK9VNPFGDiZp/vvS3frd+f+1+aQkiwtfXtuDEfMXCxRbfsmlQfek9WWx3KPwmkOVCSIfOg
KlzXX6xoOhkKcSusrog+DGptoiNaXe6I81SRxCnt2AbSV4cdx7862mGP0za2P1sJMFDrimy2yoFO
D8fQFYn0WD0H8IAnJL44j+543OB/dntSDBAaKlcdfovtU0h/rb8fNXQGURMfhSQE+hLY2du0coHO
nuE/JWeXEhe7ln4JeOx/95z8rQfEdYLmXJX0dlg4VuIc179o8qGu7vLdsaXgFIASBp6EVyH2o5yK
lXUvSbuEtHb8/IEoN0Lz994e4LHF4R2DokQtyLu4lkm9ngx3u0q2OXm03v2MBJ+hPb547rNxj5XV
xXOLN9dtjpFjG4YmksFBvX5NlNV2I2S250MrA6el2QEP3iuqvb/GFOixyuMM+7Nt7bqmZJ0QiPYv
KqHC5pg0ZLyrd4lTxYSsN04JkHjLxsy078j3AvKd+K4g65F6kM0nfBXwSEmze35/Se/OqTs8BIfo
1c4Gd1qLMIY2OWx18H/boS2FWQ1ARqqhKiqGfFn3qQeRIQih16EHV3Fh+gP5Ex7nhozEblJi3unu
DANvbXBU2xB935xwxKXP5FTSVCtVolod4COllEq78HRyQ+Dpty56h+7zTYHMWbm34EazA+cG8cUb
EzqueGeyLj0NIjEzQbscyZ+TBRSDkHoEVcr1bSEvNPdgAuFCyHNAvIhRougbGAcXutOLHToHoN4o
x/IFxqJhna/Bf+P6WV27JsfkZb7ZJJNe4UyLgvz6LZ0jspNcGACPrYX8D2wpWKmiyIoOiLprtuSi
C+TO8/uTRfDan4kuPCRG6fN79LpHwMMq77kIcgsvADNv3zQZUcZl1Ka+CZpAds8ChEHsdgndz57D
Gy9FuWbt9vHzvsX85EHJ5agrkKHYj5xf+bP8c5UjfxXGL/Qq8Gupwjq3OQG3SOxoRw3A/T3JOWRk
Hh0mFwcEWS7UCei8uABUI+RwJ9A/h5PvINSRNZYtnXeOSJ7Oax6+4oKGXdSD9K+3tgsG/bgupXS+
veAxi3d74WXC7ACUYQ5FL8zXl/Ouc93APkXoI8nIrxMSEPeRrJ2Nttqe/4+071pyXEe2/aHDCFqQ
fKWTK1GqUvkXRpej955ffxdrzkxLEK8Qe87u2N0PFVHJBBKJRJq1AsMEVPzXaG59i9Uu89sDTnmg
C/2oYNyTxaRsBuj3aln7h6/DYV0abwgtnV1upDaaKB0Hdp6bu27nWaCaAv6bb1gTiqPmz+p+MO2T
vZV3J1wNxjG0Hn5wWW+23+tvl8cN9SIZ+32AEGyt2bctWrydAAOX6OXJ5/SuBmADomDBOXjWfrO3
enzqu6OsazwbMKyWOpJxBwbD/MCq4DNO0+974MwkokkAGfWc9klNm2Vu8nUp7uJA0fPUpA+yoZwf
E9ajb+w380qvTPvjES0xgYEwLbNay/oK8RYckdOZozXFMhFaEQNPJ0Zu9xfG/4ZxiJc+6H+kgiRc
LOJjwLtgbV4fXvx7efO62lub0tSOjWGvV6Zxwr+YnEFbAbFtfKC5Wp9AsgmYjDXLWhmHka5AcYGq
kW7edCAqsq7iWRdaVx3pfwlkqRiZuLpKgtFPmxSkuXiwVALCoP5VW2NMlLPqHWuXl7zZuSzKHysB
WpMAadfBa4Z2t/70jNO8l7ePyFJwAarqvxrNq3lmp6MXpvFAFCA8mfv44SM1kz+YZmAiwC9AAOA2
PJND+WY90epcVyBHxYOvt9+ljwqUIEC7zQBczqElHyynhv30Uzm3FWStIpUCbesIFd7kdxV5239X
cfec1N5gNcWxxGiXyxhE+jiFBdSzEs+QUsP7TGEUCU7gbXUWMz0Y1AGHqKj/svxdClICNc69QUOM
thcwvIX7oFpzeHEGaA6q8IpILd/p1+om+Z4RFkrGYV9yqOfSqbMuFFIxhuUsvX14qDeZ/XVbvcWU
67kAyujHpK6EWoIAIXXS0cpVW/TMN3/D17b+PHoWto5FXPT/kQl8SFVUBXCdU3vHT17MjToO9V4H
PBHZRkiMN/Zkm9nTf6XdX0nUPcqBrbWVImhnec/RZNUWHq+x1a55bBjHyEwupoDmWb//VYu+/AAh
nlVdCLUKSzF6cE4KhrfhMakECH8VqEQGQ7mlS+lc3mXl6n9ieZj8VIByydu0VtyVKaIQG2z90205
S08xeJK/etFPMS+oPTnEcwiJlHwtW1LncHaxQyuFuEtB0JXsPcQVeNdvI9TQiVuqBsupLIX3F99A
nYMA7C91MG/kiIRRbDdr7U6wT+XH/3lRqfPgRRyH6XRs4ggOHcyPgErHedLc/2KSf3bPfxeVugYi
USz1bvxVaEaxSwG00Dtg11oxNZpP0/UV+lcSdRGERJPHZIBGM1+oDuisDuPpmJ5z5+k5D7FShDxF
iIFKpmSWgVJXQcZzla4L8zl3AF15JBa38iFRON420OWr4K+ClDuJ5CDjAh9PvxQzI/EqAebyn5DZ
TfQbVt1aR8qXtJKmg3IJOybf98iogvPXBIAwCowFAlvd9JwQUKOrDt5zm+y5jX+o16x+PsZW0o0X
CVenoifjbh3N+qltgRlD/MIigd15P/94TYFvS2RRROAFkFtq69J+LKqcg7Kd81oDJKzC5MGJdbcu
5z/OpFA7R1p9mnywgT8+60ZgxoMxALHVN2pLRJNMYoeOfxo/mFJnX0Ft5IVu1EbKaSLJqQyz7Jzf
mBJvVcFGLtLZMpk3FjbsTNTVrE/tiaFfzmcvNXjMxiq2aJ1YLbgSSwh1DwiElL4PkEcMV+i77C1D
nqxZy3Z5rz9M94k2jzCj380sEKjk65/qXlzfwXtnxvYJOVLLwgiqBfQai1/rzCb7pSj0YgHouyNP
xyybdxhrzWtmaero5fnw7o7fxe6lQAegQdajwW1GD1W02ya8dGcoAppBdRnDM6B/p2RnCu/HUQS/
MJqYBfTu7v4UzPDwd8L9ypjOhFAXU9pHPfpBIaS0U1d35UP75G/JplwpdngfY6Z3vhPdzF7vBqTC
f1o0ZP1k9xxS6MaIQQtW8mLpeXGhNHV/6bEylLWK76mcvWjzsrEa7M5t0KDFGi9nri91haWcWrSk
hijLm+swMTCQn076G+vFtODeLzSi7i8e/baJEkDM/sPfHjWYTG8Q+7atLB6hs12k3J3Ylnwpj5BR
HL27ypade7zhGaE8Sw/K2cVEiHy+QfZ1Hx1D+5NbVXiC/Td37sVqUc4NYzxiVPHQpLRrO7dbG03Y
uN5TNqHyUhh/LopuaE98YVBw8faPmFE21J2081Fyc3OneSr2LL2Wkh4Xwignp0/ohZY5rJ5wEF55
OJL9RkX1U7AcDBu+y9tx728Ti8CfWG/txsz+KOvc5Mw7W5INuDbPMMvNNthLqEOhCGZ7jrtdd2+3
rWgp/XXxkbTHCTqxSOYV0QYMK7yEEopfmHVWeyfv1gFZtZKRS1ZYrYAZHwmHcDQmxQwms+LNJLW9
CMUjNM6PhR0FVjRtq+K+Lld8wQro58+44bNUymdFWEnSNCg78Ka3VV783fBb+VzZ/A4AwevIMLFA
H18lAFFC55mxRstHjagShixksNdQGzkQMip5gI0czf7PK2qVvdGgYJ5Z4bbfJxrqe5NZTIYdPsoH
3Fwtfhob/U63CovxJbOkq2UAByxBmKOJV3SZvMhJPgdmSQTGUYdEuYAyOKq33+XmOKxDjDK9ofZ2
igx5hyk4izXUtOyp/xZ/eMpTZ1Ll6UGHZ5XUmvE3iEfTDQ7piaHlotc5k0I5aT8uiJD5WG7erL44
M35DVp6Fi7t8E5wJoVx0AkgoUYsgBJHEM8GQTojXYP/IG/e3t2whG3JeL6PRrFu+5Cu5gBxgDj+I
JwkvwPVtCctO7UwVyktPVaqlzWyeuNS6w/dbss4tRmzNXC7KR0sKRnurDDJGMGcI62LXbesvM1qx
eBAWj9pfXX6/4yzV6Acdama/FgbrHjbcA3E65Khur9iy01NUSSZIkMnI0eKYnUkJZT7M2iLukTYF
toj3rMemtEOvCMJqzUnW5tv8HhPRnSUjS6A8V6svhokvB5lnX0DZuBwkfjNJQf/4OmQGoAT9bbfT
0bkwj9VFBr/L9poLHEowL2cr5mti0ZmeCadsf9QlmRtiCB9aDGlvMsO7s43OthlOe6mtFf3PKlFk
EJ/qukwpGUZBKwVK1eOMyehU6ELsKcA0zCEDF9s+XMvb0lAmq3lpI6N+BIvgrijhtvgIYJHkJT7h
73XB6hpb9C5nH0Upj1KPOpGkQ9wEzqYkNuXHJwD+1y+3TWz5wGiChAEXQZaEXy6aMxMD10wWJiAQ
eRy3EypJb+YTs9AwL9/VZaDhGuB5gmkDmurcAynCEHjDrEn2St538n1yIJvhYUiNDFy97/esRtql
fIKCkXgJ24k8kKxSG5pjfl3hvKR/DH/i55l3ds4sh+ad8/LpoorjG+peuJ/Qd3MKVkVkMJZ0vuNp
fQH3iTqEJhJFkqiId8z5fIj4tIcrHTFfUT3GNjAr73iQtw6rE2tSWZidwC1xlFsNc6EItbjsATcD
bojSdQZA+HvovjK5lcKCQ/ut9V1JE8GroKgqjgs9LuBnVV9mGuylsgYnemxS01dNAmnJ2jbv3t4m
BIP5G4+J6C/Gsi6ZkXgmmYpuGm/y8rCr+3/B4qOj6m7ObIAC90t0RKNEho9xJS6dwHOBVMjpj5KX
cy1UDTxjL90lhpIYvNOwnPySl4Op6pKqzlZDKHPp4mlKKgCIo5tNMyTQAZaZWcv3aQEOY/7PoDmE
002M2pk6sJ5y10veUm49qn+iQDS6YpsLaG/Mus4g+VoIMMzPMz5wYdZPQYv13w+kDKwW81Aq5tOE
o6Q68dY3/P23B8iMN9/k10nJhv1cCkbOJVK3OImyTtJ8rLwE5Ltym9TwyrU0dyFy3ishG3fa6ygI
BWaHGB94FExU26X4VYRP5HVCdIWo1AcEISepY4QPUIBXefegY6hgMF2Omcdd9lR/BWlznvfM/Wp9
NU7NbGPPQHbHUNRrbMi27mQnAdjlWxmWYLl/xF1htpkRbfVjs2fluJaqcNje/+hKvxqkTuxivsQn
7GY8827Tf5f74iXbTat08wdTpKC3X9uRvY5WnstKJC2FUaJMCKYrBVW8AsSdEk9MkmLEk7qcs2bo
9WP2sywMh8N8z2RQeylrCXrwcsjYN8csNudcyhaBy+oJeUkDLTScxUp5LJ+YvyLpcpUnlEU/9lOP
QrSyS/EKm5tl7SMA24M9Zwmb8oNZ+Fu8dM5EUt7R8+Ji9CJcstZMa1bfg7EbmGMYNYbVsMFgFqUp
EkhSFSLrskatKT8lHVhKZFzpGyfkzcwC/BE59HfNe7QdGcmdxdcccuX/FkZfOV6bAj+lhrBnFbkW
1IYF0DeJACZKWJHgYtb8XBS1iiRMYmDViv2jt2q+ACAVuKK6qXMHf0o7QDlueFJWE9KOfcuotCyV
OEHP+1dL6rbR22QkfQrRjaMah0i0m8ZAn0Ry36AnA13hrCBpMfI7Fzjv8ZnrSbMyjcFXMueYIgEp
Rjg4wKwZHFoX/5ubWyEzoZ+kqSKhQtkYb7Ix1ZU5AASUCdqp5jfEYH6K1jqw2X0Fiw9NBAqyiDcY
/lco65RiwnFAoIFXGSQ0Amst100GX8XTgaTgQDa6Ntcbq0hVgJB2XhmWRpNUQgUiRK0ltteKzY/E
qcLn7WX4ZUC+Cp0wcqvNNMy6+Nvyd7bg/BRzudDHw2OCJ5tsCu3rKG4TyRja3tCD3NGAKZO88wBg
FTBZoz1E02cbG6V0n6BElLwqf/QEPe1K+ZEI92JmiOMLUnd2Xe1z6ScVSzNBW6b4ERdGzKMx3Igz
k1Srsd4AqkEljIr8ouMGQA6ibMAK6bQuuRLxai9FwyMoByPy3Z2yHLCkf+KT9HR71ZY3868kujBX
qoJfiSIkRRsd8N+YxPA/xmEbgwsLu/ceBqsIWa1+wxC7UGBVUJ37t4K/44hnmzVHaz7AyQaMOgro
sUOdTjK3DTPTvxTpzLTJaNXQwWiqUrFVNEgTz6GG/BiCyHRy6yMrF/b72qCt7lwCdRg0ictjjM8M
j2qOflXOM8hoj3aVYRwk3E53g250m+xQyKbyKgabJFh5BeZaQM4SGu2wBjxbbYqSxUugFu33PPJp
Eax1Msdio/krbgsSyI64iWa1xVpnPqWWYmP4RImXZAEdVQrtFKWej9MCF2llpT/7jjPJpgDfim0W
392eHfYtWfW5OMolTpncV5zczz54frntHzNAgqn2y1wX0eyfE5KmzCTHkgWcy6RyPKOnDDU61Xvw
piOPeAAaWA5+F7JJAd5xF1u5hdhvrbAgeRYDz3Ox1BM5K9o0nCaIzYFlDTyIAyAU4IoMuUd0L1tz
ZMSvezQ0lrt8V1nRPrdR5WSkl2bbo21zTrqgB4yooA+nbDNXWi/Van5uL/hILNWezD/JijVvsZjD
OpNC5+qyCI84v5R6HOXS+DhwBkooJqj6GqM5xXfRTi1ZIxaLAeC5SCqOyBsxAUQUFBtt+Xt6tJx3
q7uTLf/YreR1/BnYDG+1FI+dy6POycBlPDo5IW9fgF8pLMzvyY1B9I2CzPw++2KlP5fe4gqQnAQB
B5MHffVl7NBwcZGOHUIyufMSK1DxQh3CJjG5CfCNt3VbtpG/oqjncT96vCi0GlLeK+m1VoxStVQM
aXEA8xWdSWZIW7xuFEAcyirAozW00Fxq5jck9AIZmlkIbeuHfOtZuF4eyC5i9gcuL+JfUZTvb7uR
E/oIYdEIts1hM5aGZ6G7ACW0zLbqE7dB0wDLUJYetufqUSeOL6chRIPz/LDlzdb17c/WmtA6kTHL
9/JsA9eH+z/q0Y+gquxriZMgKklhF40pyIGVEFNAH9a0jVuryBI7+RrSfZ6HZttajd1Pr5E2GT0w
yLKtJO/13uo9ZAi3Yb1RfB+mbFat47Wm/t7qj0m+84jdJZ9N8FoXez34mgBgkq3H2AmAMebbOV5e
lafc9fKBr91oWHsJg8508W2JTktVUHVFloASdGktSBxrWgIU5sfX3TtPzBwdnbZ5r1s/BcbnLGaT
0m/UQa/puTxq+zxeyutO8gZgc4/ogtSBPfKM0p61edg8qObRfnlTR8NUzGS9bVbAJwF1sn/ALMLX
7TP5G3RdfQd6P9BmJ0qKKlPfkcegu820fnx8fUXOYgKAKnD9pjVaFQaMjRh3hv0nQjdBtzoVZrH6
AbM4apG7+9tfQXkGVZVEhGcA+0fYhP5xQi1+3Oa9LpVE3EtoJpxMosysSqLFf7ZfYWbclkUZ85Us
SmGeVFUlZpq4R2E5untAY5r3zwh+aQl0yb+u/UkmIbQpWnMQjRGJoC9NN3wAJf/DBu8rUdTtpIQg
8VIDVdyTfZga9X7CewG5xblALfqMhaOfmf8SJmoElAxI/19xMkhJMtR4Lkj7NPKcLriTKkvvMseb
cgtHVg9djW8sqUid2xtGv6ev5M7e9yyAJ3Wf6akGuXVpTnekNFLfLEMkcDX8Efb1oX9hlb3py+Nf
MiX0oqlEVAF2SMWPCt8nhRAH0r4f7XTdE6OX8XCoP0vMUYuGsNffWCIXz4AM2F8FXh0hMmWXdVRW
chvF0l4vLQ3padkCz3z4NT5GTwMzGqcuj3+pp4ggrkLCED37lLA8rLWkzQpp3/74D+m6W3Ou5A7P
8SPo7lSG3Swq9h9ZEk8lRvuunRRQhmApFUNARPxIJADa+V+5pX3cthQqAKe0wlPp0lA4Xyaa2kOS
pplK59Sfww/Ke4nIMkjqur+SI17KieWKiPEshzP4ffiOlxVaavDW6oC5Oa6rp/pD3fSqQZ5uq8da
SMom64r3tElKpX2H5FmY2aX0naKWqW3K4I6LdmX+8n+TJ1+qGYgyj2IB1Mwrw6sMvnDUysCN/lBt
OUbOjKUadcR5wPGUQwR75E7xA+oStgeuu8cR+JT2/02n+XY48yUe1/EC+MF+ddKehRePM9CRzN0L
vin8w5Q4zASczxiHURSUS3mMMF/KCvopThSk0vZDo5kRUjlIkNticUiQpuLKLzS9sgyTejzMEmci
DqTLBGlORFAHAPO9hSZ0ubdXgtbgqsYuPW2TCarRj62V4dyp2RbQS8gMIhdSHVsfI04A62Qc+Ovj
cfkV1PEoOHBL5lPq7VXxe4xXeXYo1dXtbWSJoI4CJ6pxh2SLt29l0YmSjd5ve5n13FwUQgQCNDUe
vQt0shOE2yMeLJ23r32glxfHprxrdUZG9drwMTKF/xSeALlNpJ2jrODlkExT4GrxVnkVDoVk89FX
rR+SjBh1xcj1zSf2LNiDfVxKo+xjzKtJUHQhcH3JRyUszQSDq2UWi/LvaNKlGI3XZCKjrxjTrTyd
5g/6II0KNYzcZso2aX4KZSPxzDwxxhK9JsVzWoGoIohtfTKqadNLSFqohRHGyQGj3nZEOtsbWUny
+WDf+iZK9VIsuCbu/ciNZH1bZiep1zd+ct9lLOtfCFdQbBShN/LDRNJos0la8FnJfRy5WthYpfpS
ZDnASbyDH1j6PW+gEAFekm9dYbhQOpLH5moCgChEHqUASdIVSkOQwNcNn7eJ29rjajRT21AfAFDj
+CvfFizOri2A3pgAd12hroTyQLgiToxS5ZPwxSJ9lRZW++JbKBcw6VGDOaQucZEg74Ij+jWRUzCI
1BlZu+uEDwEp7exLUlaRpppa3a3GxuCSNVBARO61CY34PUwtrd1xnN2jYyd6SbJTiixIBOqAQ1Va
UXkYkdh8l6pNHJsa/6InE8OLXZ8VDX0fOo+UJfJaKEJceu9oikexrEjilkn+pQk5AqPh9E+92KUI
aseCgtdlMD4krs/juus2A7HGikXRdH0nXAqhtgIjHD5JagjhV8pnu5oag49s9ENJ+8nWFbNtDLGw
R1bQd+07L6VSDlrqQmUUR0hVgNTC7+rQFkXGM4uuJs4GLxPMh4l4M+LdSPtOvgcKnlfXuctVpVOr
R6E6yXFrgqPOyNDFomz0qDL6Ol4FLUP0daB5KZnaOK8fWmnKm9xNtdO7lFe2hoQZzLcXGUa48Oa6
lETtXq2DN7Dw29wtYkcVLF+zy8gIOaPXVs0excuAEUIsaqbKPJq8AJMMV3Jp9YWUppHe5NBMfuMa
FNhUDvbxVmbIRYqsAGnBS8gIkf4jbP75WTDGD3IaCmkB5drOjKKD1P5R81XV99btc7bwmsMqqiqa
B9DmxF+VLdWonKq4xX4FfWnWwoYEWwTtauMjEtoL3mkgR1QXg/kQMsAulzcQvWvoYBPw2NKo1IY+
Za2QcyW6faZNFXBW+pTwRpWvmvpJ5Y+VdzdEjIuATmXN50JB/x8B0guQZXSdWla1joteC0jhhn8m
Jzt+cGZ/lCVDsTX4fXGHIkTyhMkNm7HIsybUDXshdjat892sQ60dI7Vwx/aP/J12ohkg5cfVds3d
Tfma9Lb3KUYrWdv3hzHWnzoNFOdvamcT4jO+hZ7GvVoCatWbwW/kgkiFywH+SXIiJ34SN+FqQLU6
TswmAsQ0qP2MAFRuc0Vo9A2eNzU7f5Fr1gm+jvAud2P++dmyTGPhj3yB3Yg2k1O6+YQW+tTMwIXG
v+r78i5a/4AkjDtqNotEa3FDRALyRBGxpUrz/ERiiYmvLCvcvMjNUcHrdPQxP+hEIpJDheFLLArF
RYEECTy0ByDUVKhV78fGD/AqL9xaeUVS3uT7feT5VkTcGvlUJqr7gvtQZLgoDGKgtQsO63JlS3Xi
vLEVCzcdAzf2shXnlUaOt3Grmwzbni972rZlOERFm7tkMMR6KWqS+FQIq7B032uk9uMVkjPGk38Q
GVnopRhOOZNDR84+kQJhiiCnc5LH5nF6nefjowOHPu1uJyOIQzC3DxywzjvDPLLonwJbW6dOtmo/
/JMOAMXbii8EQfgenaCTGv0ehO5o5AmYa7kyLd2qiMw8j8y+ZiztkgQ8fGSiwEUCRW3++dnxEIs2
GhQpK906TIXdoGqBHakt61qjW+N+HYKCeA7Ffg2vOboxXM+LTqjKpnQLUAyXhuTEgBSUbQXQjne+
SdaTnTwU5lNvqaunBFOg/3wZz6VTHjnXuRz9OS2ka3Vlp1khHMUgHBlej65VXilJeWBZARVnW0FJ
cZs9cq/hGs87fgbkE0z5TnNCMKG/Md6vi9snom6C445jQc81VFmXJnU8lm48FVaV7nTMJ99eO7or
+l9anYmgQhLFV0qtiYfS1dfiNvqci2tvxKrsGuAG3o58+Fb6wRC5EAWhQ+GvVtR+TbUgh3kNrYKN
8im9YkGfI6v6yHZgMMNIwTZ60JwAg1/6I0Pwkp9B+QkrqeDQIft8eRpCPwrrQMf5V7IcHcQmkkWe
xYM7b5X5ewGvBC0qGQdwKUJByplo6K/CHYE2q0uZSlYHWoz0s9tYsinazjFxK0AysrZxcU0JonTo
B6xEukMgGVqPk8a+ROcpWcXrBPAYiIQCD70REhjh2p30haZK44cJQ7z0IFfgtv8t+XcBzlxMlWZj
KkyQrBwGq9oMhvKQ7OQDWhQw8b1TGXs4L9fFVQECbpSyFBnuEljtNCgAaH3bos7gMgUVnd6VGrRr
oozAscRLjOFW6NYP9O1fyqIu3MAT9Cjz49JNh8c0+voe3wPwnVpcsxt1IG7KhxqlkuLew8Aehheb
Q/SOf8ePath2T/6mHp3EF1nmxNKfuir7qvWFElMMLpFeB98S1E0gnLjgrQTrFYiN4k0XryLV8lFK
HlcTGLEExp11/S68WBUk7y4NWtKlAS0q+IKm//HWnveTjmZWHiapt+rJUdTnfHoWSt2+fXav7HvO
uqCxCWP0CEWuwCCkgm/CjrStq/WpXZD7DixvKhg/wPfV+F+3ZV2tsSIhytIxS4bABw3f0qWGoSq1
ZUlI5ZZp8lrEvpMV6BQG1sVtMbObuzBliEGxT5dRGMZj8Pe+OTs42aD0ygyG6dYjavDSKVSKVZ+j
JJYzjGZJn3NBlL+Nayxt2kJQr4iPUV6YWqrvJzlnLNuCPugjnZNjBFNimJO6XDbAiBZKWoXQB3ws
Q2BowZNaOLnOKjEvmAIMAXEGglykj2kvLoRyjI7qsXLHZznB/Fl1LGW71Z3bu7OwaBdSqMNfkL7T
cnmqXJXHcME8Lj8hZ3xbxvVZQmcZgl4Z6UQwRF2h9jdRUkiKEIHamHDjPu9KCaPaQtVZeNdYeaQQ
M6692Cy6GKgVoo+ugZqL7a6JWVXgpTUlOGC6ps5/0cxzfNpVfaFIpcurnZEoaLELP2NMVXhqaMk6
K4l77VmhN64MGZVuDaUU+m0RZVEvJhhccafibfI/81JEjduSRBTaUIOWerBiFcckD56GwtHf+8Zf
NWBwF9yAXytiZ6IWQVSwZxVG0h30AX1pt/flt+WGOpr4PqQnCeo8oMyjTDmu4i7je61020pfNxka
hD8DCaA+0ruwjWozfixUI5DWHL9N4tDRpE0x7OtAXWmePcr7CvNWyfPtT5KvnYXyO3cpKyo4lDXx
8nC17RQ3g6Yixh3Ll1IPzSaWGcHmgsWrogySo1lz8apELklCMGR92biFMFliuB18YsSE4SQWDA3z
K5qGGUrCz2f4Uo+wrdVyiuvGzeOtMP2Uum5FkW6KwWSoUsLIzi54pAth1BlOcl8gGakaV6k0U2wP
QfHZFd8heb+9N/OvoawFe4JrCT1+CoY8qBsRFZahq4K8dUnzwUnoowfHm+CLhiLuRf5JQSnmtrzr
5xYeAzx677QZjVKEQVwuotT7BUah+9YNtJXURKg/+Kml1K9NIxqS7gKjLzFC1R4/QS22izf5o949
6fEWluqSXc1ilby2GxnJNwSewFoWQAA2m+7ZPZakycglcti6aXZsyLeW3kVoob6t8pIMpBcFmIyk
opZHmX8g5wmXSlnrVhGKHf4hy5Fn6v5p3hkqzPkObCLKdEidXipSZDypo7Zo3clB+zxcsS/boWeI
rOfytb1cypmVPVswQRPAvNVAjjYie8bbWrSK0hVGL7SKcaSvvcYsCWcab3O0ofwa0pmkQOrlAsWi
1m0lEpiNMBzELGd58wV1kMoWeITLOh5VOuUsayA/TaKgdG5mAVweqWZDZqR5Z3u+PGCgOT+TQO1+
S0o9CoAjCsB+wSmBORxuNOeelS+nqYyRwZbBDo6aIiiReVxL1LEKVT2vANXYuYkM/oBH0iOCbzZ6
VZpB+JQG91NbvPJDuhlrb5tguMnbe4Ps1EQ2W8n2H4PC7qXQSPY5uBfKUx7md2RKHD3HMObD7eOw
sK/4UhUB6oxcJtAeRxtbAY+TsnM9reY2TdIBLLYev28LoYe8/nc9/kqhNraoqqEqxrpz02nf+mYG
rvsA97P8JzjK6WAqB7/P0FuZHwc+ey5+SOBEk+2Lyfr2dywoq/DwLepc8AbrCfUZXU68Qsvq0Y1E
YuhdaygMRelZ7VlRSIBPRUTJywjKLw9kl2F8oki7EQmJDB70NX6IwPM83DXH2kxXxEoM/xgetcAK
JrveiMYXaxBywb0pPIJmXprDwKvxDS6I+5irxdGtM9Tu08AU8l1SN9bthby+DqEmBu1losNk+N+o
7MwbkCRP82nwRlfIhjWJULPoVTPLXkRWQu66RQELijEFcW7rEJF3nLf0TFLfZIRv6mpyZ6jMYSPt
CtCSiBuQcFjguASWTXj0zZ9oNZ1ua7i0judy55+fyQ3TsM14rpzcV+vIeEQtxOqXOs2re/a7ZTFq
AGuF3w3Mi9VHt2tABQLYgNhhdZ0uRMeXkqgYaaxUTtN0SBpN8LtEVr7XNvImW0+r+rW2/syYjpxD
XGSlgf9YAc2SCao/H6lLh4uwHNgPqDbowowOcanrpE1qVva56A5jjzlgNTQ87iXiQ0P+VkBW2poo
Xpqq1xvJQy4+V7WTV4ETZ/0h9ADDhSRlQaZ1l99Noy1qjFDg+rpBDxYPd4DqBJ6Zv/t0tg9VkKL5
1xdkd+KSycwnQbYmkWDmdCiAhiynxOEI36IML5HVbetalowYGUAzmGujc0+qliNDi+SlW6HHpEfv
RaYBU3FY+Zu8fg01gWFx134PDS4zNAZ6fRD7015JU/mIm6JIdsOK7BWucBouZEQ8C5GkhncY0mkI
yDUMDlOmJoxqipqiLrtNYBfHCDS3zWYCaM4q/U7c9K5wRc6IRaO/q1JLkp0mRmfbUQDvCsh1WIRm
C/fN5cdQVhd5epbGnia74z0PQhqyE2RTRRQWmuGwqcGq5qTl4/Q8oNOpWYuO3m5u7+91aRfM62ir
QhWKBwbLFYxQrpU9eLWxGqXMoeHTlIT7cOep2VMRiQZpt0mwF9ttrG0VkEdOmqklTqR8RO1D/3H7
S64rVb9fgqtXBKuxhpN4eQA5pVRLMkWKq35qCbq+Dbl5iH1QW4RHJTykit1yq7TclztxG2xlN7on
h2qbPEzfgmeLhvgiqGu0XulrSTMLnBHGRXIdj2m4pIBFQIDujplDaqPiClAXRYSvG5vPFuhyjX6f
Sj8/cmdVJYdn+cvt1biuUWA1zuVR9zMnwxmRFPKGbqVu+ztX33rG0x/39MVQjEY4QiQASUSBSrgi
USagYg0/TXoxi2PFlQ49iCtBenQcJsd/CO1YcQjIqFa9ZvTDA/r7qtzwd+WzLjjivnub3tVuz2HO
yhYbZ1LvFbLOuMEs/MkuHW4VYpr69qJcX3WXXypeWkgTV02nYkwbTTKANCl7Y5q2iny8LWTh0oMU
1J5QwICb0K65D4TBV0Fi7nqjGVeTMU8WCw+hqBhDgDnwAExyjaHHMRgeGJLn76euIEhGa4cI14QK
u3Spn67U+ZhyneKG5aey4zwrE6ystrrUkMZ1Ex5GNIW3/MMUMlReXNczuVToooye0Cp1o8DzPVfh
Y4YdL/6rvZtHpmfUJQSdVMKgasDtEueT4rZh405qvO5Azy4pA+P1NzvvqyU8E0MZM4qFAdGHAdQ7
ibJSesyUqWPxWSEpm+hd+v9Iu7Le1o1m+YsIcF9eZ7hot2VbsuwXwvY5h/u+89ffooMvkcaEiOTG
SJDESJqz9fR0V1dZQdzkC1fWzA05XVTImWPtRCS2bxdNSAo3BkZIOcT5W1Rug9quIuWpxL3SccHK
77mFXTI3QlAsgTELLAaGoDAxWaZGmjR6qnLowLome6+K2Dmhix77iPRlsjC4uft4AtwKiKKBi2CR
p0lQ9gEPyoIDOq1Uwo2GZmVpqi24oJnoD6BWJB3xlIaHxYv0dg79hlOaVBXlg4rOcvSOUSV6SuKz
rKAnR7ZUbJTeMiYFuK61Ug3qgZ9RahfGum6oHtiG9BYCbFXzCmkSazGhMBswgIVGn9BrUzcNM+NK
E4yNCI3OQxrGm7rQiZtA9ALriwYNXxWJ5uNh6HLUdd2Mjh8xxLeaykkEKkkvnrHKlVcDyn7P6IBv
m10cLKXGfhbp4cBVHVlsIBdxh7NIhIklSOqg534QhpIoEhUr0pXVykXbPflwTUCjG+UpeOw43Rz4
U7XUxTW7Ia/MM9PTQ8lOwnZHcNonYMvwh84KwqIwKw8NZJhNYCOMQVo4BXMbE8hz8GVoAM8AF327
Y/i81jptwKXlilXlIMEVmvJgxPZ9j6xN3866Ew3PVKSn0KAG73VrRsvRkBF1EmLFF0T4FgS2wPe0
e/KI/Q4NjS8nIHuervGPGgigqGXtNq/Wb8hhfpwmzdaB/PLJZvVsObu31eq4Wl1e/hyfzxkxt6Z3
uGxBRL09LkGm5pbj+pOZSzLXu7auBuzWGn21fXjShm2nFXYLAl/ANe7Pz2yUcm2MubHcxBsrfZDl
gwSIfV5uAHgUtZOc2sInV9iybCUnaaPvwnzr6kv1/7lb69o2c2uhsiNVYYq1keI3GcnLrjSbpahP
nPPu10YY7+65fJ7XvSYftmhm7cH8gNcP3vcZEZ0YTMgFEa2JwU830WHrEbHeVDs8jzWwKi09kecC
UF1DOzHA+MgIs6c8khtJiiPcM97wnvWrdrqnPVKPD0G15RW7TJeIzuaOGGoiIkpVMoAcbFxY1HrB
lQGgdoULAlG0UPkLNYRvKA97upCkhe8S8MLAG+T2dAFRkALGFasHe73m6BqyXr9VUMd9aRDlBInc
78cAEp0qgeYplIMnrZ/LOSEKGZ5+LTXCzZ3z6y9hfJg+9LI4ttNYle1wcCUQXQTvAEIsXHTfi3Rv
xMxFV6meP6QaRpyAhj4hl4sB0olPKD2Qcnf5tF/WuvkbrIlABBr08au7gNZ00mttQcAk2iBcq2lk
H7fgF9+eG6osfN3cgTLQVqahEsCjhZOZhLHwwfcJbvlD60qkGTattMqSdsFlzM70lRFmBjilLg1f
rNRDD1+hA2Ep6KSB4m/2cd81ze7eKzvMBVFpyBbXNQbTeD2knbUKjSJFNCzER/NTpk2NOeC8RJLm
dgfzpZ4aY9urB0kR8VDYtcNKkJaSBHM+CIItqDQgRlLRi3drpEuy1vPTVD0MOiCTZ/QkQN+4R6co
khPZ5/1pm12eK1uMQxd5FyRYYaIePGM7fvGhmRclFaqloHnOmU1kulNJHLe3wpx8oW26UvUL9ZCD
sDqU1lXF08EHdTBkdnvao5hoGE/3RzZzL2Kd8LzFNW4Af8Dsbj1PQy+PJfVgKMOw1QW/sOpAcMZc
3VfIEtFiDBYszmxBDbEzoK48+raAJ75dN2OQtcTj4FSkUngVQmR42url/qBmluvGBJMl0IJMTPkG
/kSIZCIB1isjbTLaSZKZ9w3NbHQwkAp4BPDTnyyoNoa8ZB0JMFQUv4AM8dEtP/QLvYRLNphNMdY8
aLVK2Kijd4yl0VZCvwCHnp0vJDNlBYmOiViIWRJ1aON6wPbuYxUsV+Pwoqp44suQUyUR2jjuT9rc
lkOzF4B7oAnl8XS4tSZ6KQgDx049cGIGsSA/k4gw6hFxKx+tUwnoyZrMXzjArGbmlM5Bmhh8sejc
QyGCxao1ues3QsJjiNC932tEI+fQOZcQocoQrgSkoA8eVLEt5+nx8e1RN5/IYKdkBzogk3YEqsR/
llUDZyfi6puYiUg4gArB9YDdY9QvddDrNNIbkEqhECODubZVcpncn/q5vXQ9C+Lt1IclCNXQDace
dDRmlk+huI6DhQrtrAm4Eygt41xgjW9NdGmfgH1XUA/y+NB5zyPaqDp94XzPuRAAzP62wTgtw6tK
Lqhl+Mmx++qF+ovLKuv+TH3r8TAxCRzwPzaYM1FLfNkgk4+Wis2wOVeQVNdpjb2D1zR+IlJetjpt
NhcJ8nIIgl9+Q+Bj2lgRthaaFzL69Hv9hOOzVtEQFFAZKgQadX3S429LK1qHZxUxDFTsK5vwZKWY
x6XQeG57qRISIqCfABiFPdVtJQ/9kGlYbMWTbdGLVcdLsks+qGuxEZMHFT1TC/5wzpEgZ6pPaCmU
Z2Vm0hCnR0KnxZDZ1E5DvMYLKAtDKmbRvw8w0O6vqYgvJjkwtiCSDM3QlUKgIYxBCwOfSpkJelUZ
XRN6t3BkZmfxb1Molt7u5zhVykJROOznqnwO5fYs9+KrFgg1Ub0BXMpN39r3tx6rYfDtq1DeBrs8
UmdTzvPWpBfrsBkk2uFSg8i+xIPqjHTOt5zoxFTr0/ihIhxp7RpsVx29iJZAkJJeoRhw/0vmzjKC
K11BVx96ntnGplRRij6WS+1gcBtOPfL8bwOxz30bs/MLWIqKFm5Ect9UdFdFPE6LlKH1Mu1Q+GNI
UQN7rDKcMEVBTll6HEPnvrnZIekTsANa8AoyrrdzC3DBKAZurR3kJCQK+tEy/aMeT/eNiLPnABUb
iARLgFGqjGfXBl/mgqHRDqULadtu29Vo8FwJw5++fuRj0uq2oaM5kn8sVGToZKdoaOxu07Ei6Srg
nvoWvHvgwuk5jwxut/d8kCfFZtU88kvQ459dCbgYAdFFcCsC8PeDy6Xr67Iq60E7uH4CqLhk+5A1
xkPPW4tgnhWoivYMWonGf1gHDYsAnQ5gANE2cLsOZSfpYO2QtIPQQTxC0+ojx6WJ4yLZuFDZ/K5M
sJ782tS0A692WNmhT4ALYaqhrd3jB3qodKAZuP+nFiWgyJ7SdQ8SaAORwAPCABDBUm/XgltxpDF5
9JzfnkV2AWaB+AY0TY9H8Kn9hygPhFzgcEAvg8iz1yYS6KkSg0HkEIzqC4KgF7XUCur2Ir9w3lhC
tG/voiHYVwGjQmWLZ7yLP8Z5DG5h+GjcVPF6EtwT7MGqyAPKWCvBfAjI75Z8xWSXrXPIpoAkAlVf
wYKvg374giNnKe9+fA17Hos093MPXxOrA5Eb07gM2S+uc5TacdOtmhxCv6KSipwdNAEBqhQAv89I
Wa2HzJI7kbZjb4NkiQgFYNnc1pDWwC2bubodqpUUbvUQz+mI1nVEJNB++JukB0lr9FA1dsWBAxev
X6qCufMQqKhgJZXZqRBw9tZKPlC1XRosNtqPjXg181NYc7URubCv+7HX4BVaNBsG4BVaAgrM+R2U
ilGvnt50yM/eWqiiKMcZ9/SD1j/WI5gsgxddSmnWLFxRcxkb9ItJk0CJCBenMGcKRQsv8FMsG1hm
cYIu4GQyNcRGqMlBIksHLYaB3j+VYjM9uTvP+v2lk68vmaikwMECGy3/NYU/AzhijxGoFBtihovq
5jMZAg2oFVxdKB+qEst21xZirUnQ6T1I3gc/fKR9BUazjyL9MJTCkvVk4bb8ScYBV3ptj3l2hkVf
SHUOe5r+yXt7V7KLeAVWtYPm49bOCwIsAwgW5RjKmEHYUaO33XTtIyhUh2MtRuCh6WksWNIgYQNu
8TanLrKmyXNVmLHwNgh0dD2acCQvnuL2rLfPkQuVnWgVcUudFbPXwjRvUxMHMCEslBME25lXKIl+
iNd6/+aCU89HsWktr9poO8qHfqHWOpcy167tsV5Ji1TDL2CvrWs6ZsmrYrzyjU/VByWjnnHMdXhq
kCOMgaVGR9AXusoSEQnLevvti66/gfVFPogKpm6EQ+8+8D5102dNBECtJCCEMAwH3R+ifEQEQyXN
HhPqd72l8R98UD6V/iqH5Imw2LU7kxFC3Rv9ICi8g2rguxJz5TJq3ufLIMKW6rD+B6lABij7ynOq
qpvYWxWL1MqTg2BdFGIsdLtJiPeQ7bx1IEWVp1zm5fohUSZhFeVRAfbs4PVvBa2Tiozg/8gW0gFz
hUSM8W+bbA0cWfbcVb0M0w4ENCh8bEjUrDgL5D3kUSevKfwE6NDMgbiHSfpuiZj3Z9siju21fcZp
DmpR+dVkX+ntulK3LZjg1aSlaGNTK8cfKlpXD1KIduKtLJpVttQYOvnKO3P+jUS5WuOm98Ja6WC/
MPKNxF10iWr8mpfQP+kvkVjP7idEvjLICnQ0gTNbHOrUyqC7JY71IBCwR1GjMmNEpKG25dRHUSpo
tFQsmnclVzaZay+WcqmUANw9SJIlOx0UKcBGLKEQDOQDUevX/CQsCUbPRfmovU+6AZOmFQsZ0ZWw
kDi90w+Bwpt1euGBxsmil/tR/uy6IVcrInbGU1RkxjWUjSBnpa4dwjCBjMDK7UDI7Vq1XFHOW+hf
+X45/9gkOCOAPyNDh1fv7cFUuRZ49QqOAN3fZrgO1zwYkHEgiUdkVIk88mLgHvbBAoUq3Ghy5BNV
sJW6e8x2nfk2YaRckqx3p478iiG/6yPnALJBItqnX/dnZXaH4S2HxAMm5sd72edUsUo7OHLFTw+6
ix08RFtwF+MVYkdD/x6VEIJLL/eNzt30OpYAAJoJOM2GI7yQNaiHw6heQVM1QjSyS5zGAPVahphE
WHjeze6uK2vMWhR1GYWFgg2twiXm4qcs/hrwWrs/pNk3JOIJtDcaAD2hpeh2xQcjiVKR8+H6uXPS
VCRWP9tq3XQvnneJ61VckwbAPj7AbbQP00MirHpFA/lHBizIZ2jsh4kooAENFRRcSyl/rb3aKQMn
1528W93/1pmTgAgBrD8KokERmNzbT41kafS7AdPvVQNR+zfZfULnIIm6xzJcIryaw4Yi5YOmjAkU
hrbvaXWu3GVkaENmxJMLQ6CPuKRY+b4zaquhlEnY+8Aok7GOzAhJupb0I/6lCErgF5CG3x/0rF+b
sIHgLBOQZOOZD/GEsS5yrtUPgmf5ipVlTvLUlFRBYsEHNFp4qpau57ltfm2ReTRrieyFoT+5tQBv
dW/k3rw0sjIXwlfaVxl1lw4hyf1RLplkAv3GzZowHmByiCJrlBHX1y99/JChS9mLO0vmlAVPt2Rw
+v3V8iYY3li1/WRw426SKthF7q/Ce9IC1UyDdnV/eHPeChU3PJeAHZgoPW+tKY0oVSUyOIdERfKj
3Ar6quOIChQjCHT1S8MtPAFnc3vowJ5Y1Kamve84+Gp4XdlB/xatGQcREBl90+PV5K3yR8kGcyB5
l8FQrm6mmoRAXiKQJ7XkpaKjhqevBe73+2OfeSzqSFEZGDb6W0HYcjt2wWsHyHwhP4yNbGnep5hX
q1rTSdYtcTPN+YdrS8yaxlweg2sDlmL3veahNI63kKA30OhEdoxbWNLZYcmgl0f3Hi5/doa91veK
sPW1A4pPiKBCWxY9UqkZFfil3PA30Im5lfXJOSNtNjGLGowLiPJ29Ioi0Cb0SRCu0Qgwams1+xrN
lnuLeivyczM6NRypPwdhF1QDBQ8E4DDNWupfBtURo6WK5JxXwicB+oZcEpwyi80qIqNMuQTJ46RL
UPQ8lcKTrFu++p5zyVrLHiUvO0vS6/2tNLvAV0aZ11uE2oLapzDawudy/W8gF806+92gTwT1y4Wb
cTqTPyYdFyIKrrjxkTm+3bc8J6lp0MAYHyQi9J+AIOTiYonzY3YbXVlhTkczBjHfjjkScsJmSFCJ
QzUIIhpaB/36YQkwMYeuBi8M7jXwbIEGk01LQxfKqHF1Iw12qXnzc4RApQvSnXCnP3nneAFhNDs0
TB3OCF740AS4ncBRKMI4DSuk9cM3vYYTlz+r6lXklkAtcwulIiIDcGbqhf4RIGtBLLXJoB16/SUY
D3r969/vuglh+x0P6zLbCV9qrVujO0I7gIuZKMVbDxIIIz0Xskc65eO+rclFsZsOfTbTdKEV50dL
PLRwwjBEmxs6Qq1RLEkmPscjajDHCunrJc88l14DdPRvaywnKuohsQj8tHZIK30tZXs+A7NU+FZy
ayH98EGq5dJSgWfz420Y+2ZeCuD4GTc9ZM8MEfFP9NpXHeWrte6ftT4hrvHgdkc/s1qXcmC775Hk
DrZRsRH49dQGPFYb8E6swXWutzi4T2gRBjsISTl0jqQ7kFg3A+GSJ80LoKFm3p/ZmSv4Zqzs85sX
3QDkF9qhEv2nrnZ0FcLw2YhOqi1afrp1LSyVnOb2pY6TNjGUAL7BlvQ6RI8QvMNaJlpIw5Tf61y+
vj+ouSMG4QY0zOFUI5EyDfrqmjfcphlAU6kdokyWSRuLBtUkEAHwCTJKuedpC5eeNL0GfuxPKJKi
7opuOJ2tGWq8HyVN7WqH/UUhJrAugGKepwz/5X3/GZqfGZKzF/zVIyhJ0ymvL+PHUWPanu4Pfabl
E/0y6JnCYwyFZ/B6347dBy211In4FLm3pIYkmpmo28hfqc2aH9dtH9HuUFdg+t7wALuNPt4tNmJ3
sCTWS/QdbPcU4CwoLWJCkAtA6wgW5PZbYpRRsx46yCflYWyI61r6BhzJ8XO8a1fjhSuc6oxCnCls
E50C8bQPZadHTKYQ13P0aoOygZ5bZ99GOiw8NguLxviUvz4OdKnosJSm5Of0+6tN4mU9r8VBy58g
DVPSri3QoCVEyIvnPshgexeyhGPD47RyxULox67Rt2l0ZSBzj5eLKH/n5K5MG2OBHk2h409+SMTj
qD/1KG59DJ/apowcNDIFMu3/9Gh4oRLYAg7Bi/8vcSJ/fQEAARJuBvRsfCfTr75ABudzFAUaf4qV
uDNH3BNELASN5m7rLxxGNrn8bUvi0YmCfr4pWJscwpUtXikaH5Iq/Am5kfeCvF8a67265GSTO/f3
PguM/mGJCQirZmJr5hP+NBVEFIBBMpREWrOxetNbqQ4ahik/0SKadtCSTUoeFQcwz+ZlMP/c/5LZ
Fb4eM3MKg1hL1VrBlwCcMn3EXiBr55GMkEfebUKkgBZajNjs+Y+hMwFTXntFnUp/GazxrDHblpgF
ncbXWh6l6Pheir/ZHo8fNpkTFFaeKIG0mT9t9/bnp3FwNp5JIVC8Whoc415/GGL8edBpTdMXk6HW
Nsdtbstrmpjt3jwuLBtzN30bUsA3JuJcoj1KZRyWEia53oIt6QRXHdB3v7TK1/FpSpS6BJ0TfmP+
Cn/ftznnhoA2QXwm4tLD4/T2dMShm4ll1fMnW+Go8MSNdHMUl4orS0aYlVLFFqcwhhFoSJB+Z+BU
UNAsLklzs4273/N3PRhmoWKNq3poSfCnQrazV7RArPVzaBz9hwIyeFa8zTKiQTQ2tGo8ijSyxJzE
FhP+so+GcEibIUrkWfB+lxmllAydcEJdtHYJ8KeFTIbY1i+HE42WNKzndosOrR0wK0yJYRZ/qhaF
rneuPJwgkzsFTEA42vc3x3d/8VVg8T2gaxOMR8OrPVFGEEqexmc3Iufo490G2mhdblsyPk3MB8Ze
bqBEfrDQy8N75NeC/ekxcs8+48eyCAwIWogh6icFlK7EfH8JrMzRzcCJuo0Ky3AuKw6+xbWUX0vd
NEsTzJwNXui7BHCs4ZTH/UFXs1UzYWLvD3Eawb0RMkejynEsu1IbTqJn+1Vt8fxaz1Foc4uX/2AI
yQFgywxtynfdHnSl9BV5lMLxJPgncH4Y9Z9sRDfSwm3Ldk5/7xik1CQBwTVQgCqzYkEc9Emmu8Pp
LBHcA8JloJfyYl4ekNOatO4Ejzx1bwH6wtDDgfLA9vlUPdIllz3tS3ZWr7+CWbkiAp9BGXIDmAeP
vrLn1G23lI6dW7hrE8zCxeDUL5IUCyfzEArWQOHUDaRsdqMo0fsrx+YH/ppToPMhFgAGZ3Tb3y5d
HUhi1qfBeArXyiVZCduyJuFnsk5AfAdo6ed9c7NhM8r+/zPHKuspBXjtowiT1wKKR7f73gcQ0U7N
dUYdje6szrROb+7D6xcCNsv6eD425N9S9LJD1ph3YZcEXiKP/ngSh30BLkI/P/K6CcEj0jUCUaqP
oLG4KFia6ZlFReYM1y/cKXiy2Kc3nvheFAn6eEoO6tkrqGA3G63cZmA0WoPI/oBkE5Abu6icyOzv
T/t3QoTZs6owcZnIANWAe4+po2hxHKth0fCn1vvoxecsfgXKGecUebyPJKidsXv0q2jjR/IzOFDX
Iec6hZ4S7dIopEpqdP2uChcUtB+Fn5mK90cZIeK+kDxiy/XTuiBM0BCyo2kdbJXMVhxHNRYjuR9P
8n5/gc7c+xb3Qv8FLAv2ImKVrDTTg0dFQp8983i+P0VsepO1/v37q1B+8KCvW6XDeOqrDdg2UPDS
XnnO7qVjUAEiUC51GbGSFt8GcbmCdQKlRXQSM94szSCv0wrqeHJ7MiBf0HuG5QZgd4wOPPI/sr9H
LnbDvySiJUpLzYZzAa4KblOA9dBxiKI9Yz1U+aDxa248NZvKuvS2mQ1OzFlgVqPPZtstyrbNru61
QcZtjkM69sCL86e+UEgOCfO6o1mbAURn9p9NBGa6mJYpVPjaL89zcgg/CA+cZKp436hOJ6PCaBkN
kXuDev7C0ZxMs6cDqTcUGQGUFDSWUkDNUq7mkhqfJpB3KDeqH1W0gMKcNTHVFAEXAyqWbcAqazc0
yhYHMCEcsEYr49Sf49P9LTz3RpwAGH8bYdY0iv2mVkUYUUhpihOH3SZx4FhVatqjne/StbKzOxWl
AhMbqnbgAopnf8Nv031gL+Ug5ve3MfH1QRZgSgrf3iySkLeip+X8ydPkr7CBflC1LjvI3sd/ZBfM
d3bI/W4CaOIAK7nUWjkXLYN0CDCj7yoKkvm3xrUs7UNpLPhTh8a9vrmgnt3wlAfbaLxp+pEgNQC1
GMHOQArK5ef430q4fJ9ukEmCOQIAdMAYme3exGOipz7Wwg2fG/WS50fVac66R33fll/kZ6kHKnXq
wqucyifol6ibBwmo7PtbYnKZ7M5WQO8DnnG4VRTRb6cBHjdXg1jlT6JKJIDCz6VhBuvKN+XSLIeF
AutMYIQWDeSbgCiTRZCq3BrT9GqUu9gTTgJ6rgKcIwm1jWrhwTzt4Z8j+scIc0kMRSH2YQsjRuX0
6jkEDWpMkvZyf95mb4OrsbAXZtQWlShzHPbPoFHNeKvbcxJuff+oK/u4t9oOhdT1fZuz0yeClEMC
3RESvMzIsl4TwDbmCydJtIxD6y3871mgz/eOBJLif/9/dkh1VLR9w2fiSfI8QKIrXg7QeKHlou3x
apyC8nRMB5KG6fghdGXyzE3k+MRrvRRqbXgq9kQ2WtxMshcEht0NeWyFigumrM7A+9tKm8jY9dDE
xg0WCmj/desGL5pRQCxPeL1IJZK79ehbScdFkBqPm3ffUHH4+3LEjYCUEmpTehe3Ek3H2hBp6g0R
lLKqTkgdUH92Nc3xygAGicNLmKZ5ojygwTOprUSK5XMmpLoM/mZeAhZXCerMiYe0fM1iGXoPSSbJ
m0LhEfDosts/y1Duru37yze/Za7ml/F3VZslRtJg/cy6QipCWyVOggzViEZbkjr3jc09npFw/Gcx
mYPNd9JQcG0onMqdYNoVbc0Y4kTBSv9ti7R+GJ9EUh8GSIbwpr9tXkJQhi58wRQy/jiIV1/A5JMa
Xh5UpZi2K/+ocxbHk7Z6UKRdEVv5+OjxVp+v9FQ349Lmiwv4Is1WTU3ZPQ6g8avBK6M/GvFSZ9rk
Yu591PTqvgri/EwRi0yFd4grC06IR5uF+yoCyXN/8HO3+fXsM7fLUNVjDlUo4eRBgVzaaWg2NRwJ
WaekWji1s5E7RMdkhGnoMUVT6+2IjFFt01jAQisE+k/QnZW2wbldN04C5wqM0o7fySufiKt4Ex67
T2jdF1P2eTEhOu3enzP7z3cwMxvlfprxLhBvCep4j3Vu9lt9l47Eonr5en92Z2NTCJEhrY5nPvoN
GFu8D6mRIUuFEz9YaC2MV0KL+gW0N73Lxv2qHvKRJs8LSzobrlwbZdbUHYtkGNRMOPlrRGjol1Kn
KS6B8DD1h/ZUgtFqiUlo9i6DKhNoZ0GKj1j8dm1Fz3cVvc4FZMDETZaaTWWJS7jc2RNxZYOJQzwv
r5JcgA1OovxRTS0+PWVmppNhWAhxZ+8vNE/i5sLb7YdYMtYsVSpULE967Ljxp6Ju+WwhwpiuwB+b
8LsHBZ2DeEwzE1ZnYwdlEEU4ZZlVxAQlptDb5SrhH5V+HSgLZ2/JGjN1g+81sZTBWuk6vUbEB3dK
iUQ1fV6iZ5j1J1fjmhbxym3xgBV6YgtLIGKsEQ77j0Vote1nuFS2nNsNE74UofGEFGM7d8Vy8Pwa
IdQp+BOBRUmFUKsQvmV8TwT1v9yH17aYQWXIknVpU4qn8YFHYAGFB074kkAHbGQ0A5VkvpRhmduA
1wan9byaRbUJFG0wYDCSWxJCH1W5xL/vu6a5LXFlgk1f6SO0uSUXJhoqJ9a4e2+36VkXzCWqnllv
dG2ICSbyrm8HxYMhpRjXnKdTfzy7YkfKjxFrVniHXn5unguIhPeBurDvZyOZa+NMcKH3mdfGWSqe
fGMzghURwWKKDULSY0qDfOFMLw6VueFco6+qVsRQqxJc6BCZXnv5I1dt8l2QPY08GpdqO2hWVW7d
X8vZa0bVEGN+iwNDcv12v8iVXCRiXIngXafjlOkBlNz05FWZP/Qvsa2gd7P2LD03Y5QD7HFR03S6
xlhvBqVPIJvRSCYBVHdrX6wyzsUZRVKupmX9nOZ0gLyzYknZRggdXt1V8rqXTePRCBYeUXOZdPXa
NHNUOHEo6xqP15PyBR09xR7XOJ7ljgPAP7ZtUOulFA0bOXXX2lFeZT6JN+JW5ImIH87hHHk30gb0
SM79JZm7EP/5rB/4mVCpkg6Jav6EGgJBKva4xHw4d341Fdx8mowWeEAEbqfc44q8d7tSOHXIsjq5
b3Y5WEap94IE7EKAPJuC0IFUMaaMDChCmOUdMqWOPblHLGoKn655qOkG1aSjS92F9NXcoHB5oFIH
MBwa3ZkD1A9lHHmdIJyAQumiduUamdmLFcgbI7NEU0RQP8a5smB0DvoAwtZJVXKCIaHN6XYqc1fj
2yHX8RBfJcDaHAx0+j4qZzSDPFrR8zbbLsX2c6UKFTQiECdFBRTVH8ZiK0kgkIkM4RSRbbnbd04M
Qjibeqb8dH8bznoGlCYViPNMYDk2W1f0ZeT7hSucguG9435z2rrzfqnQPLFypwTthG/yvFWWNHgL
u20hkPvmZ9fzyjozTk6uBsPNJuvqtskc+aPwXiN9XXoPCjLES6DXuReGJoCWG6EbHvQgT7pdyD6o
8KshEE+DE41UHHJ02BbjRUotwW1IFSFnZJX7NFolX1VhPcuxlSF5luUrZS1wZu/9SaHbQMe3+5Mw
4xwB3wFwFf4RkgkycwFWI/oIM10YTgYe9GMBmop4qQQ7d0JvbDD3XDMkrSqmsMFVst1xiS1z8k6t
Tl2z6st96O17zvQh65NnnZ0VD0L5//4C5uim5SBCdQk18Gywgqp1yhEv9Uq2ekRnAretXW8LwS4y
NWJUXW/LRrIuqgVendmZBrUndKY10M6zdQjQhFR90/PDaZDa997VKBeGC4spTuNgrjod2di/bTCh
tK5lOTSZMNODMzjhzl/768p6ByMCfpya9E9INK3lB5W8bZ4hvmHe30tztQeYnzppJg+Jc327xcNG
Efq4R7H9sn//BDMH5aC5Ua8i6qDIf8K9SzpSrXznqC94yZkL7dowW/MbamA2wFc2nBoIK6gHrfno
0kusLry8lqwwZ0XPxqxrS+yiOgkSahTNY5XoqzFE+o1vOPs/TaYBFnuI/cARM6cm9/83mQ2EKvf7
h9SuHFAkkCeC2XwDu+C6sJ+Pv5YEP+a2KbppgFBCW83E78asYc+DzkVBfU5QN5H3JIJP7P7AWCav
KUGKN9HfFtjgXpD6sERWCwVa0g1U36vO1PL48ILNiT7Ws7E39j2tyVdCe+xbECebotWvffqCEsvv
V8Jtakeh4DUhEthOSLeUy/9OALOH6Pr7mGXm4lrx0gDfB+Ad8ovI+kEbwM6cbO8+uuuEOtbhFFqR
XTqJHVtI5dKOcDaUyRexZJOle1/CbIFE7wxAIMbxBOyhTCFI9J5CQQQN3eF/2WzXY2YcpKqVQlUY
qAlPJCrVNOkYsr72zZYAoPPmoV75jCix26ZOvHB2WbrUH/th2pFX70lwvxqJoX7bfgdXKp5dQDv6
64RMPLRYdHSRfzV2brXoh/29e52ayZ+R6qXx3jOr7SJiaPa6QjEH7E0o4qOxivkeWa4kyfXHAXNR
vmTRKjvqZlceZOk5EQQzsNNGJ2Dc1Nb3z8XccxAEPv/YZd5Jqao0eh3DruiAYPpS/XYNQhN7teCl
F+1Mbu5qvtugg+pcBDtgLrL5jQkeBuh5k18Lw5nzlpoqoLsSNUm8u5jhgGw1EAu142FG+Xp4eCkc
EEqDfWo8Z+gKICv3sPDamgtc0YT8j0VmYKOHmozQwWKRP6ZKDeAe7WKkE9eK2e78vQFW7SUE0exk
IqIDNB1tswZKkLeTyfGyWsg9YJH71kTq7z2IoCFjqKCoofrSQ3qmFIDx/WOLeekEyAvrYgSuc4Dy
95dONzOqjXvTUtoFSyzF0PeRBKUCqos4BWCBY9yB7g+uUXQC8NY8OPKcQtsZOIXCJlk75MlD07pd
2fRPutc9yGgct9LLWT6cDTOr4AqXVnU6bqwTBA/ApCeja1AjYOLmsBrHVJAx6n148Y4aFTa0dnzs
oD84/AubVprJEIJL4h9jjO8H9Z3beeW0nNvR/ny33xunc/SNja37BIp0CKpuH19+W6/WR0FfS6c/
xXQVQ9/ce15+b84BssGshcAG0sWTog9zgrpej2KDQy2gbuV0O0SJWRqxjjUfVasCyn6jiI1vGmOf
PfCch8vKHbRtlKrZOVBTfq2gSueE/IimviyI8Z/lnSONsvZQ4Q8SNJ6x4MFm4z8dLal4G0PeGZ/N
HIYx8PORc6e8guk66N6UO+ry/8fZd+1GjgTLfhEBevNatG2lltRyL4Q0GtF7z68/QS3O2e4Sbxfu
YjCAnjpZLisrMzLCij0Ld6OxORWf35zl7ZRNR3SzYGzataWDvA7EnJb49xfwGjxUejgUyMA3sz0L
n5LwNHFOSEqF1evHMrRs2Av/qceZFPpI9p977fwuQ3gj6k8lJrRkkUGthvOXQ6LmM1alAkNCGgV9
VNbrQtXeoQxs12+hDk5K5FQUdCjc67vS5Djy5T0zPPjayTN48JgvdZPfy5nVvRGkGcyXdWCm2kGR
/spLK1kENkzu2+dqk+dMua9QcSRNuUUXfSLPT7c/YnVPIT+wNAIDJQ2RxOvZbvPST/WkFc554IK5
iBgfL43jtgG5d207eDtutyftDV5HKBlxqrBygYHMDczKYKRA8oWOhPWMk7S5BpAQOlHkgLTLYM8T
5rtGgukk3XfkxBjq4lUpTwdyAAjWgAED5PE/TYUXG2tMdGivLvO9k0JSjOSl/kZ7lVmSI0EpJDcN
q9pBj3Lz7Hm3LS8xPW0YSTo8NAB1M9Bgcz3H1Qj/I9UQuM0Hx8jfq+BPO+xTnoCoTZNiqxdZ9ZFl
494ySB0hRcwVfUSi7Rz/EYqDJtSWqrOAfyvHFA9tEDssgmgqHNL1oDKR59Sigo2sP0wLF2A0W3nL
4CZca1e4skJtT1ktmjKMYGVuzGB7F50Sj7fBh/xHNEDsYqke7kQvG5750mZsl7XM4JJJQIoOmvMi
ronrAYLwTo6MHt4W9PYk0B8NYV9kdpbYAJlUY2fVHETG/2oqmTgzbc4sSvWVocM5gDRk6XVB1EqL
BUelLGT93IrAkYon7c8CxUhsFz2v/KsfEQ8ohMb27fn+9l6lBb0Rm1ybpdZ1lkMu1wuYzeuTOgWW
mANgdzAcffDqnuhRSkoNZKv4hCz8UB545DkUCxT2z0ZiVTUjOvntI/Ax0E/hMX4U0nXq5PTB0CR4
y4oI/zYRCXesos1vl3D9+9RBQQpdGtJuxmA58NVqGzkKTaQWTWXe5SDMR6ct3xyM2KqmTTEf2p61
x34f1Gv71GQjCTH22TI+dL0WL+N9ozz5ieVnD4n/MX8k6p02mNpXAR5AYFlvL/RKaH1tmzpapTb1
UqVg7GlqombVNyXhIFD7UjVeDcy0LTesUsISQF+7JVgE7yLaX9FsqtCNVJ3YQnqnQq5dStoUyE2+
z0A03qVoptQGVQZbn8g/dk3UW1U/z4o55KEikbROVJXIFQ+YYZ8p0uSMlR7t5iwpQZAIkrnPZB6m
j4LP5q9CCyoWbeFvR3f91dSzYJ4idCerQAjVEHHjG9WTgOFOwp0yNmass1rbV3YEGhgWDO+C+5R+
Vu3ikhKEtoR4psKfI+VFrjZ6/JSxyCl/X0cgu4aUAWDMC0c0jUvpUn2Q8qlfMDAZkI2pOVXNBsK6
llY+S6k1pJlZFKwUyO9gB+kuAFkFOBi0aNBVQs3ojK6TZYBEkjp2wyz9GPuQxR6zElPAioiaCrh6
wa318/64mL18kLPAj0LxrDaA+qfbpiaRfOhA+5WkvtP3IFuH1q6ld06Uvdap22WnDMLMSvyHha1a
Kb7gUxY1IVwhBp7NyypcfErQJJ2a9Jl49g/lEzQ6LcXeRNty11i2TmY7R0M3I5ZbKUHD5IL+RgcT
Lg06JQAurKnjFZTqplNBFj3mzJQt4Tiax8RS/kP8hiz0ol6ioHAGSTnqXODRpGkRtF3PHZiXbSAa
yy/+QzRB9WbqoJ8MSfcKkqDyYXhhcVSvvNxQjVwYHxdZIx4tw9dzG00q53MIPs5hQVDHAgel52/a
nXZskbzdtfb2b7UBBP+Mp+PmttdccWGXln9uz4tVRYtmlgZiKZ2FPjG50uUHkg1AcdpzavmhfdsY
a5w0Vw0nzkPBcRgn/11a1VGyNsE2M9EZ6t/VtoxWMR8JxNZNQlKx6mmrR+lijn8eDhcjbfVZzvwE
tsv7EVRqbm4FO5BfNyYf2iY3kG6H+TWzl/+Q8rlaXDpabhHBd4kGwxq4gT6gpH6njHvF5J8QYKQx
I8BYuwWRV5Ig7YFUEvQ2qK2Ut0iu6cYIhMq4G3uzN8hXoDilYQEnPYQfc/POWNM1B39hkBakF2fB
mMO+x7ULMP9ERpGIiGP3aHdXoNf64b9sU7xBWK93llUqmEWie2yrEVbHbA+e1qZzO/U/jQwUEiqe
cwYE9iiHwA1i1yaxBLyN+Nxy8kYSZgvkJEQRz5VEdG6T8fq7kH83vpOKjhh7nO/9/xLCLuErBOoX
qCluUQEMPteuIQ2TouSjXDoP5rhJP7tN4GA+WbHTUhmgIplLK/QilgVo/1FzlRCbg0TqfbQ6V3iv
XosNyvisBP4KU8EyJDQxo+VdX1rurofkh1yYhSqMQUrWeW0jRx22I+TCG/PEeQKq3HZCSquAuuwT
S1t2xd1dmV5iowsnMDazkhQKTCfowDHMKLqXtj408z7DwmSci/Up/XeU1O6Ja4FPOQmmdoB8nE7a
Y4H4z5T/oKrJhGCsnAY0keBxBRIwIAh/sAQXw+pE0OkaUiGdayd/Ek0n8x4it7F4xy7esH4WY2gr
EeSVueVzLsxN0uRrk4+hWeAmPWivgd2AuXrP33WP0DVRnrz5kWFxdTJBkwXSVTg2YFmvLYL4vCqT
vJPOPsgWB0iyQVz+EH9GJzCtEPm+rx/4ed/kTHK11f0Cbht0P+pAPfw0b1yMtIuR5xqSQTxbr+J2
xisiNo+QdDkPj8jpMAVcVvBfS/oIDnphC0QQQj3fWj3pprAtgfnI7JK3EsP0u2jh60WrYWJDJ8TK
/RRzsC9LyNCX4H+VToKG2Cgc7H46C+kunLdpAaLYwmuBzyj3iWhp4eMANqnaVN+lEC8/i++/UpQ4
UpexSGuTtYiYgP0L+QVoJV4vUlgC0DyAYfH8bIGKvvc2idl7PPwWHl8VmkQfxJ3VaEjlgvfmtumV
FjtM3IVp+rANlZJkAa6D6SSeUIezWss/9ZZBlIhIL3xt229Ii5lyRN7e3GN/8HJm//latLrE6JAH
gwiyiKj9evhjgN4rQ8TNK4HrnwSF6QsQKkTb5mn4D8/sK1PUTKt+BAjvDFPPlvWKFpqAJBwRDjxi
J8+TGUCUH013+nIAgYAEcsFFeY9+5iIxpgV1gltPeW0++GdtN1r9k3RM7CfNdKGYZZohCU/1+fFR
Op9rQuyX3NsTpFofT4HD8D0rCRTl8luohdbGCS6V04GURj8omJMcRcZyy6xkwtpWFpHahIgSlhSc
dtdr2SuVlkz6LJ1b5SE2SJa7gT0iasvtKDnf3rtrQbFyaYsKZSZuFP2p4OG8LfStGI+yOX9GZ86e
nH3+oZPt1ivNb5NhdS0tdmWV8qg9ChFNPIjSecnOT0TY+1t12z8R1bq39/saRNEf82yGnmI2X7cH
vHZZgXYGD3YVjCkA2l7PLcR48rlLVDwCdLPvQd33GA9vt02s7RLwEiPXKC7yij9v2Qu3Xc+REIkN
BpdCywYEmUTq9nG2DRnB9kq71/KiAOfFP0L1dIQotoGuZRyGMqDTa3oOXtDhe9+AN6H3CMn2f7BB
8Vr905O/nP0pNSScXIExm+radF5+AxUgNoocBkKkS+dCKTh0HCUNJN9zaTZejCqszm1STE8BmOn+
qr6hdlbR+WjqlrlQO4zBjI49o+rbzG6HKRfQvFFNEkRuEWQQtUz4TzGTgZkpetR7SFVxjWJKAQeK
7zD2c7THCiAjJHyg5H9SVc5SR/Uzza657nNGN8hxCruyhx7x3L0BKt9tZmHsKiszOOWsQfr0qSjz
9F4s6h7ZhFYsKzOfQLlkSrkqIaIA2CjA3+H0FhdajTSmUJYeB8kWtKhrBrDgEPo4JIqUemWqzV5Y
qsGXqKAca3YyJCTSvM0FMmd9u9VBq71Jy1wDcaNQgou+FNMuR1d7yg92XqNbkqDjH6jmPKw/+HSo
eaIOQ+eb6KdNPjNMVUOQMuBZdJmrN8a/S6f+4iWMevRfatg+8VOlA3+sPBoTWNEKwm3CnW8bgROE
zu2TsVIFuNyyCBevT9+kq82Uoxp6DveqGT7exVZwElzIHoLUMnUVxkFcKcfBHIq76HPGaf8F5kfj
aA7RQx+70w73Vu8cDolXATMECRkF+kPFR1GaMtSNU9PkCtdi3Bbro1WRdkS5Y2HZoA6HIkf+pI6Z
fJZ7MPSe5uKUPMvo4akJv8Ge0iTwCjWHbjxOLNja8sv0pQnhyf+1TN8gQSFm5axE8tl4FUsTakS1
Kxb7oneb/p4RDqx6AMQWEqr+eCXS6Au0a2Y11H1lvIVfjenQ9ajnMwoL657uwoZ8vW2ychIjhYeN
2jnswAECap/QevjrO9DNMokNdfdvKFM/68yn6erggGYEwTPKVqC7vDbMSTM3CcEsn3cRzNw+DGvv
mAUp+b+/TUVsHbK6IOnEb09ne3sOgc27/fvrB/zCABWnacoYq0YJA3rs+W4IzN9r0aPaJqPSppVk
lk5Fp0LhZT+0jKDtJ9r8tf8uTFOBUqVl2IAVTBf24fB+5wBIRYYKUByQAu731eZ43IrEetRiKKyw
rsW16OlyXqlTB32TMg5CXl46Ag7T9/siXCHb6N2BQObOLb9f3rKn4/YMcMfJk0rynw79v0OnAaOc
UPJg78XQ+1dhD0Eq6cW3HjRzuntsAUx0Y8YuWnUyeLAh7sfzFPh3aqrHuWgEIYJLTQBEPExmBi5s
e3ragg7ny2fRLq7N7aUxam6NcYiDeVKk80G2k61mpg+e8MbYtssdQO8dnAl4FAXklSAlvD5zeZ8E
rd+l8vmAzOGOd0zv9OWxlOB+8p6/rAB7g+wWhC+h83dtpce5gJo4PGRUm/6381mR3Me98Gns7jZv
vR0+6LV1NKWEnPtzYjEyCmsRIjB4aDbikWHDF1wbT7Uuk6pelM+x+llNH1PxlHEfk2jfnskVrOoi
pvWvGWqMnCTlqdpI8F6vi9cMzf4+BpipIp9PAQlxHmRC9txJh+Ce2ZpqAo7JyAH1smVYoNjqUAy4
/UGruwewDQBHBYAd6PuwDMWKFydNPvPv3F06uKDoLUQLzQ0qo+y+bkiV0BqPZyOW93p+NbESjEIP
lTPE4VRH+uR9L8/tPvFK4/v2kGgm5J8MKRgXIC4NZnA0H1PvCS4IuDLLYKqwG1sj3OPszJKZbt4P
TkTKR/TT/g2WMkpKhFP6beckeQLjZXaPhuHIAgPf+fb3rBUaUAoGXRGI1hcYlHQ9dB8yz0IQYmtZ
h8E81PuCoOJu1i/pLtsr21A1O5N1YsW1m+zSJnU96wqSqm0Kmwg0kP0ASxYB7+346GCbEfcP2dtt
ZdrewpR6sp4ZA14GRB9k9AMBWQIgEpCtlLtoWnkhIYC/5R6h++BI6asePkhg8xlzG/Rk8ViaeuUi
/OKwuxvGjl69Yy+tU3esHPVzIevTMvSDVd8bLxqPrlyix+Y3SOo8xliXzfR7rBrkjheODWQjrxd3
1v1R4CJVPmfoVGk3lRvUZh5qVhL3aNnWrTG22vDPbaOrdzlCkf8zSsVAXTTlTYnwFjH786t/AMqK
HKAIvPk73N/fvxT7vWQeTc8zn1nuYmVboZ0fpXvE76BDU6lTnFSxH6tNppzFb/CHDIMLCY/RHjn3
9gCX76cm9coMdWIKOUiTdizhLJS5dOdYx5xyUWxOvtyygoOVuByoa0SyYPsDBy79ZA9UKGbOfaWc
kYskC7Hpg3vvmpAoIY+AmjKOxrIbrgaGyw3WcC4gm4lLhrplkpmvhlQJhnOup4EVdhhYN4Qd45b5
XVBZzGjQJIPfwZ90q9ig6BCtDvT+PN4lR8GSvOyAtPhfsGq5kakcXlpbthrL6E+M4Rm/TgNlmDp7
SqTEOchmhnOgHv16xz22GynbRFD0g4xs+6GJX9kE+Wp1j36YwklC59P4gJ5Chue58SY2DaRDs4fK
ig7Veeo2SfQC6ogUEh/70K190vRonGgs1BY4O3gq7gpw1++NsxC/6BBjtLKA1OndWLoK9IojsHZ5
5aNa3ddCS2r0jnEk9vKPCvQkjeEEIt65sleiA3cbAZ8Z7zPBGkQrMxOUD0kO8J0CaW0JSBGxJclx
XBrrD9DDJOjZQR285V5ANIK8gGyHB/kzbphd58tR+rVVLtZwuVAvUlaGH6FOrGv9WUGv/XNTmVIL
1uK9AM49fIx2Uji7CW394fbJ+3VN/ywg9Ich2IFuB51yZ3oSTr22LKDghHfQ7TD9gLAY51g2KO/V
F6i71yVs7GQXjWnlTmSd6fVt+O8oqAtoHMtJrwIcM3DKW/ldCxTBc4ItQqqd/3F7wn7DYKgZo7b8
MFW50guLLYI+PqXwpNRWTkcfopWCWTnDTjAfjYzRSbg6hUCn4A2M4E2hkwnZBMnKlk9gtIWQceen
KZkEyA0Vw6bOAAYa2/E5D3kWmdRvyOYyWBQz0IYMNwaY0/WmzIo40/IeSxfH7/yMVjIRjSrHPBIW
qG/DEwnEkKOrfkXivvzL39W6BfZ/qDrf3570Xz6b+gxqzgFpnHI+j4elEJ87HCrUNYbs2xHqOdVd
pknObXs/9dJfh/Fi3NRhjJVilscW8y1XThsSxUDJFnJPtWy1fyAwqM3g+YeMeGCq93pkZ5tE84o/
wt9+sEI8sW3+SwDAr3i5/VXM1aCefk0YdQUkdpatV6Re0j1ArT38DMonw8wKqEJ2rwPE0zAlOeSv
rITbRRPDXfyus2EloPW8hHrQ10Bx9XpD5GLWdFmpDGfIpkYqcsT3+b0hmS0Uuss3xc/J6Ck5RMYr
BRII6OaIifEgRC+j5Ew6PLs9oi9FQS53IFLsSsNBlTcKEwKz5kqXe3DhmUQQTmf/J1THZDFX8ZE1
xNUgEUgU9ZTLG7V1g9FNo22ivDfGvSI9MhZo7bpHF/NCYgE1TLx8rmdHwquy4dR2hMjGXogemnk0
5xEs0VV0H0vvo8qDbWdbi47gxzYHmWHVeK87BiiVfgqg/xAyAotIoYDHF5631N5NOF9rlA79T6+y
+4odosdEf8PD0oVcoRt1JkBkk5c46NA4+A8APVnqIQfKA3V7/Ls9IYt7uDhGvz6Fmg8OaC8A7Wf+
zANxLiUDSfgjcNZ+xhgz/QagDQnLBXFxeUpgR+gTDoZq8BBGwtfo3+tVSUA7Zyu14rSZme2krgWP
zfvU5QxvQXmnX8apIC+I5h7EhTx/boun4sPPHmd+C93CSLCE1lE5RnKNugp+WVs2/8VQBZ7TW27C
8iYo5qhP0TBA3aazsvouS1htF8x5pY67nxr8WCjokMw3vB00TsV7eWeO4MKJzRbe31Pskcl88bNa
9LYB3gKcBwJ0ZfWfB//lEKN60mYRq4lyaK+7UFFxYrBeQ9QBwEjhk0U+szrKhW0IrgL6OEBgXk9p
B5mvMQZK/hzLtpKaSuvFG0PyqukeQWSYfjeGW+PGFfw/t48HHbf/rCWuV6jaySCKAbT22vCcVFrs
T+gMk7rQf1a7aXBHERW1Ig9EImXh9D5FffbM6VK8gSTx5GXchA65tHjL5vo7EbLBbTS5OKWAqd3N
hVjYcA0f5RQX3u0vXTvIKISjyUgSVdmgYchjxodF6uNDo8bpcBuGgltYkp6bt83Q6bKfCVkiDSBI
1EUXjwpH+95vINaVgKuztlAnMuN7EGjeZyfVjr8GtwUbPWcr9l5zoo3iDla24Z0KpTJQkJ4Sy9hA
WwDxeuRwDD/2806jd+Tld9E7pBBEX5LwXZr4V81Sr3faJrJHpHWC4F0b8IyRcpPlPelQc5ECvhK+
XVbl4hwYeiQFgl7pR67yQAnnQRVKhdDu9FCAfxXEliiYxt++ZNbQCv4rd5DXZqyHsGzAi3H/+gIq
8KqEcUylCdK7YfpegNmg6TY9gj9OcTQFHRynWTl2898SfKFZsRlZilF03mMxb0A1FTGoJIDUiG5o
1bu054q+1Y9ihPOAi7PLZpDE4jmWPsbSnegfxMAO4j9t9q1IT/Gwmf7MQQMSaauJ3/hoMkcE5VJD
alEh1YDnvvjVvmWPo8Z6gFPn458PBfxoaW4Cex9NZNLJHPh4q0Y/+sarAoHXDC+QOrP0vD4oU2bq
ckKMeAfC/vBeMnJIXnnTbNXtYAmsOaNCkH++ZBFxRb5BxImlXAoYmLOoHASISEMKQMsBBmNFoct1
Ru0J9I/gl5HQMNC9S+3KMJCKUm0U/djqbqdZhse1J0E5xI2ZVKdSBU6g2UWsvqnlgN0ySm3EoYua
ys9l/WjkT4rxOUAcqWVF/Wu7HbkupGuA9ZXQ1EF5H+ySHr0qHFSt+Rgl6cwATiLDC0Cti3MOqT2z
D8fYGVF5Ipo2xp7e1PWBjzv9pGqcSoTSqBgHcBnWr2Fj/2tY0CVdT8VyjVjlmdBiNVvuIFSuf88p
u9QwpYwR11NBxc+uAa0bWkmhbA0qF2p6m7aK5SrB9CYQOOehYSsmu67xcoMEYH8Oh6fbfn5tNS/N
UcOahGLym1qCent0aMWPMjooEQsTyxoSFXsaXFJ284QhxeDDwfNILx2hliA5Z2v7+D9oxxoo/C28
FXgd6TQFiC62adLJhXHMeo4kwpOEqm7JvXYia0PQsco/K3VhibqJ5KFUiiTPDYhnli+p8hBNKclr
2QUGXRuaXYGuyuqj6SBLbLWsDlm6svGPceA64Y7RHoMGYGzXiwtJKKTG6KLKOIquPLtJcp9qD7nf
mZJ4lwC3XVYbpXtojW0pPXGBFcfoi0P7t3d786z52sXBIeARed2QqIWVJ1mKGqUBFfuQmG0XmDNe
nDo6zhudUdhdO31AcIBoDgqwCHsoS3khRm0MWvOjL+ZQV9lPWUdaRGLRSR+ebw9q7UT8awqp9uuZ
zeM2Ho0+8I8Zv23wRJLRQdjo5LYROt7E+sGviaiUIZOoLp7u2krhR/HExdg8UfqIF3qOWLd7FfBK
LqJDMGxSnQjRZsjeNa4kfmUbvud3boFZ5jyNkdH6vYrG0s0ggRsR9xQKwNefkoI5o+1VnJi05N8K
oXrlYqkjnDY4qYTEEmPgVIJwGThcKGDjCPNV1COpgfOVAF2dQcBKCorZiqSs3VnzFNAk6BFSxakD
6gkWj+nvJYVNiLiAjmjhMqVrJ0OCYtnYxv6xbSsStE4nhubAaidfHdiFEeq6b1px4iM99I9N+h3H
D4aT5yDQnNVNPf/hJN7KZxZo7bdfNSChC6UkKJgudRRqKkHlMfE+nm3HUHqIRf+tiNRjHchuH36l
+b5hdUCuzeKyahDD0US4HGqf9HIZIi0aG0c+3bbTvK02fMVMGK3N4qURyqk24G3Qayk0jrLS2YK0
R3at0QwitqKbx6fReFH9rwlyJIxd+TuSwlTivlDRkg8WlJ945MKd5riPm2TGGRjyYyHGW3DoWBLU
petNh/RqrTlDCOrBILIGnXEBrzwtrk1T02pkRWvoXG0cayhNjsn5hLYtwRtRoiJ+jNY4/ctoU6L3
jlbYnMKyvj5wNDkAPItx035IkyOE9uEy30IOKcHhb9w5zUESvXzGbTabAg+YaQBiFpkRT9ENFj+O
QIbwrgwoIEg1dSp7oiplW0c5Lg+wNT88haYA0sE/mqlausWhT2FG1wJqTeQd6jPmiMZPt36wpp1h
gfzbnDwz0Z3be2DtNF1+D3V+4yqTIOSB71HPyiDbuM1E1e4H8HmJbzLrFU+DMf8Z/UKvpUIKGM6X
2udB1HSFqrc4TPoATSs8iCLFrfjXwTecGnBIvXZ8QNPw6DRRfoshhTNKB21EtjtTGnOKLL774mtH
S6GDFfwpGleL7m/Px7LvrgNeZE9xFPGQQuEBb6nrawF8zEmghrNxzFX1Hn1iKPHVASPY/X2tw8YC
VZAXbT3wplzbKIS0bYYJl4GBgl5ToU44PjRFTyq8bUXGhlu7cjV0LCGXwS/wTI0KmUAjXehBoOCg
NZKZCBu8CIMBcic66idiTuKuJBJ3x6NQy42EE0dTV92inE/hmNiNDr1S/SkAJvj2LK9cvujjABwX
1SQwINFlHTmtQ1mLfFyHkqMqOx8i8YK4iZqWMXqWHequ6MS6gdYTAiiukw9NlHtGKG5lPN1iBtqR
ZWg5ZheeNILQpRDXMDSNNtJTbeaGIVK+t2dtdW9ezBoVDkZCkZVGg7tW7ZMPyCVGqEE159s26Nzn
P0f0XyPKclVdjETGkyWZS4xkBkEYdAdlN8C+Of/RUL/u7ifNuW2PBuH9Yw88aQvJLELCH2a3C3uK
FvOpMGX+MQFwigfFcPg0QqOsIU+bkUCHkGiuCprNvbY99sfHr9vW107iDxAN0TXYE+mW7FQe5QA1
dv+oKSBoROwH6Wgpf+EbkYQ9o0awFkhc2qI8bdtMAtdnOcKxwdXk9yo7VQrDxJozR7iHHt3Fgckq
ddajxk99o8VwwvFREy0jRpl03PnSRpC2Kmvllt1Ge0pQBcDSkiRDRe56o6hVLoA8rfGPU8bvEZyY
WqpZXMj9VaPcrnVxLw5/6oHxImIYpVt32qiNSnUq/WMHvLxQhZ5q7GoeLz8jJ+0MCpRJM8xQDFlB
56pdATzB6HBdkDuUy0bHSlkkde0fS0vetiUOOJkn9NdZzVZhvS9XN8qFLeqS7GRIWMU8JjbIv8vk
SZe/KlYNZ/WUo9Dwf+NZ/NnFqcv8JuDkGONRVMhibcUN2A8kMk7vcXKIZ7sIFIbHX8kb4Nl3YZFy
xZKEnhmofsN5+eNd3x7kWIP6F+hyx0NQPJTIKfO7RBX245A5tRh6tw/6SmptMb9w06G/FTB+arcW
mVrOUwbzehzHgNbYU/ZZCh9ScDLKRyHzjFYiPKhxkm0ySegUvW1+1c/8a/1nOS6me57jdBrK1j8O
nEAqvrCVUfM01A8OeCcz7ry1W0JZ+trw1Eb/B/1giWs5T4QAz740tGLNCt3bQ1k9CahtK+iCVFVE
Ftc7Z4IjUDoFbixCNGdqbWONkFeBYqfv9r09vraFiX41htGVxA+Wb/lpgAExJXTA0AyVoZeZgN0T
AZ2UucjyJpw3QpWihL3qtdWdMjSj4D0C65QTF2ZVvXRCzZhaGmj/c1ldfga1iXm+0BJ1wGckHZrS
wPWjPs6lHaBTUnFHC61jaOUXRA4ZaGvkGHtozbmjAwUKyQB0L5Hc9cQ3ehSMRQTnPsVem7wBeECk
hpRpTRrBLAAUu73OqydGW2jwtSUWRnbx2l4cagC88FhohVfNUc3OvbypDFP2VbPI920bmTwInms+
sUvUYnh5k7OQBKsjBqG3CHYlQF1p0FGOOiLPzXD2gIaaQuwYpVuqO7+yRHGvs+Rm1rzuwh7+v8ao
u1MX+25QhMXYfEZJO6gPbcDS3Fp1gpdGxOs51UGWHGQcXDvCDb9GiVF8T6XuWAsvkQ+Z8iHwsrAE
jeEAVdbcykdmh/yyaPSljc2D+QQyA2w/lBv0O6lJw0zzjzFylykafQPQKC1gInBz+tmu7Z0u/dTL
Qx4ZnggNVu759q5a8x4X9un7O14Ub7RU9Y9cbacNHptj+lCZE++USv/I4/EfsdrgVs+svvAqYQ+B
Jo0OMCc+jrleNHBuBii3JUdF/DPXL7UPFTLokQEiVPRAT6em0H5WQWy3SXJQDWbmei3jgBgXoQM4
HFBJoS5cseXbkh8zDm5ztI3pMew2ejWTSe+RmivNYuyJBjhfJcXHohAeb8863eG9+C3UBAScYgWP
QDBMXu87UR+qBj6dO8b76GN2Rgcdnki3YAEq0zgmrr6JbC6zxQGs8JXHeresRRsgrwAvA1qhgR2k
WZfCbmjqBLKpy7ZX08QKIyeTH3o7uTMS0tu+yHjE/z8MAiegIM0C8i7KV0KsIkuTVOSO0J0z24qz
hZ5006FHcUkHz2/5zRuDKTFP18oiY5z/ml0c2sU1L2SCXGL1uGORPo7CvdglTqLpJrdo0aoOB3Dr
sWusOoxYvnq5dKljrfML/TVqouhrp5PZQhiF0lx2uPNFCLeBSBIkWrPdQswPlOm7ThaJmjHuwmXD
/japAG2GBhM0I1CuLMJRG/UaJiewdgKBF4fQ9Q0UCNOEm9u7d+Ua0BdWVBCxQdwHfDbXs9oW3aDG
HC7dvtA3OrIU4CrMoGOhq5EpSC/awCxTrHgpWPyB5wsL1wu1jmU8NtUki3DTHMogKCxNgx36ZFQ3
EYDfs38SITw5caktFEArazXIFhPALXuCqNqKxdc8eBSDs8SKANauD/T588hC40QDY0fdUWGgRCIQ
r9yxT8M37Golx/99LMFx4c0nAHU5dW7QuGI22FXBAmMth4Ze8Uvr1DooQhB0TRdyR82fgT2G9Nug
HNWSVL0CAiMW883qqqNhAck4dFX9olGO0locAKGDtdGJQ/CZCFnnTVKEMCPJSFqGBFl5RoJl7a7Q
EV6hPIVuBiTMqKdX3nZch/XkgPeYIiKKHcDcRusU/l3uA83XGURvFrIbK2+KnVjd5dmuGBlX5OrA
VUA5wCENZBZdtgFKMe24KOeOo+rqVetoVWRpKBnjNNfSl4iS0e3jtRL46AC3SKhwoHUbmgDXx6tR
Zy4dkfE5lonKW0aJAk7ECWCQ0AqZYWrVL4MeCnQmuJCRoKBiynbk/SAJGthCrsLEXva4kB83fQiq
eD0tDoEBpfMkLUDcVoRo3BBU1kW8OruodeDpggIuCmTXo+WmMJ26kOeOPnauAeLhNkTJatcZEOxt
38L05fbkro4Y1sCoBO4oA2XPa3uzMUyjn2E1m2znx4nVfMsqAH7KHUgyNSUheH7zrGrj2kG9tEmt
aII+qk4SYDMDwncuSWl3PRnTT5a+3NpcLp2c2D4oGMv02Ia671tOMbhjrfpveVU4ZSrHVj2T9L2J
TbkNGCXbNXsohqPyjrcnLjvq6VkkgthlCdau08y4jVzurnGFTjT56mnMvNsLt/KKhkbfv7aofZJE
EK8oln0yoI0w6iokmxiHYe0CvbRAudMKRIl5W07c8TlsRVtFBxHEsmMWCmXtKgNYArcFEpzI1FEn
Tq3VVsgMhF5qpR5G3QvGJ93flFVCBKHCBWKHp9sTtzosoNDQh76oJtHYWUUu4mYBLRzz2bBizjBb
vz+mEu/yLCaRNceFgjoE6haaCyjyXR+tqhNKMc8Q5JXK86Duc+019L9vD2b1xr20QR2lKsUOqZG4
PfqpO/h28zzrnvY/pJ3Zbtva0q2fiAD75pakJFu2pNhJnOaGSMu+7/n0/8fgYMOiCBF7nwWshWAF
UHF2NWtWjRoDpRTvkZYoN1T+WH/MrZLcxriW7AEDmjre1GHTkv8m7V/TuhTdt41xrQWM78a1dIO6
IpBI0dneCj5ITJ4kY7KVMz3S5IurP/6XaVPSbu1AISIICTN4yrmf53q1UGdpwtYU/YuR9KI7Kdpo
TxlY7o2BrU0eSVoYX0gYyNoNiX7oyX5VFIBz3NIOnLnDMoT9rdh9Q84t3oubLAJr+/29wfnv38X8
Ze0VnqQAaSkz65BKu8762VWS00jWxsFaK5mbOjMn0lKhgwlazKBZBI1phjqlWqt1Yz3eh9OP8pgb
56yHV6g4xtUpsPYTl8wokYH3nvUImPbrxgSvXS7vv2Jx6rQ8sCYIiYBgpX9a/+Qdm6+V9ZnnhxOh
ANGlO3Ev6O6Qn4fQ8eRnvkRon6d4C/G6Nu0QbaM7QWwIQHFxMBM4I/ReHryzqJh2EQMDjU7lZNld
3Gz46bVEGHmh/5haXju6P5lpYk5AXEZUf1Ub4jfzmOnRQ1Rql97qSEe9xploD6Z00tTXqt3A2Kyd
HDjvoD8ln6vfgBXqqKi1LOP9U4unEYKtYNjwBitLysGcUWYzxoxL73oLd7qRG+aU+ZcaPLkcInqV
cOfF3wOk1JV6MwhcWTprlk/FZwO9gNHv2lxSSLXfKklwSf+qx8mFBuLRPKa7+DS85vTmfPQfTQgh
Cnl/f+fOO+Lq+QK9FdMIcgjMF+H9Ysf4YxJBuGEEF2iCkXSeUQcqrDANDI3PCDCU/Ua0smHvX2T4
3jGMU9Y3OfakMDtV1vdATmxhvFj1mylLbpUdq2gj7XGzjowQlWSV8UEJT87remJbqfHz3lP9S1cn
uzJDsBop3PiltNTP3lZHws0izrbADYGKAukNg9G1rbQs/p8tUFhAZQ5lDjTRQAB6CzOyZWh2+O+m
0RzS1o9i07+03oeyV2yPB1iTynYZf7q/P1YNzcIkcyM7rc5LQ2SoYMy1/MvQKW4Ue4DmP0STBT3J
z/uGbh3KPHccAcjIqGfw3rweUhKJfpD1QXDR03PVRzspGmHF6101zY+DEj4lCdg2+EsRy2CPiPn3
zbGu7c33X7AYK/pBct4OcXABfzF48aPQHWs9fDTV1I1rSFOT1JX8P/eHvTa/s4AApLKkqMhfXI/a
UIo6Uaw0uIg8Lpvsq9qXju49btY21+2gXAyOHJTREsHT1V7eakMRXNTkQfT/NOT88vhTYG1chGuH
jef5f8wsvFhU+l2gN5jp/HFXhIi2xJrdx7VTl+IOg/cn7/YdyZ7h2TonsHVS2cvzVpSFlvIKw1wz
OhI+7FsU9mgCnGFd2GmfR+FrHEnuhtH5kbN0mdDoAn0k/3aLIM3GsWySEU+d79SD8NC//FPorc/K
Qd8qrc2+6cYUAuzkqaEdJkN+vTvKoumGQOqDi6DSpPLscxBOHiSk8iHY2oj/+G9ubM17Q6GoSBS8
WDpf0MxubLrg8vT1u2HXu8tFsi/Q1O/3l8f9PrUv+4v9unt9hLnm9TVy93/gsKGiaAcuSnofPn3/
cP7yp7E7+/k82sez8+28+zDByrz7/fflDdG4p9F5MKBOOsJM++0BxVt46V6cjy/O7rixQKt78N1A
Fg4/yQseR/NA/LP6AdKJB9WethIm88Tfm6zFtRkrU6h0+YANPyL20VudQM/fCgr+BVG3ZriaidsB
iC8pBGsEYarYb7kttcjW8x8dnfUBYtfV+EsQj5MaOnI6HLpiR16u7B+aCTZpf3TE+FOlv2Zo2vVC
TkOY4oL5Otw/BrMzvPdpi61JCwx4K6HCcR0lN/uxkXNcnV8TwA4X9yzIKV9vfF0YkjCSpuASZ096
nNhBseGo1gygMKhCM0aAx419baDtY7Xrc4uTlWi49hJXFYxV6d6fpBWvS+POXICge3Lmgrm2oucx
8HbPJKh7tT9ojmzf//m1/XH1+8t8jBeSz2vm34cBfQpS24Qt1mguFAyQ8fpTGJ9MydXDNyFNzk1s
D6pbQHNfPIrS34DWWe9/gYrOHf7vhrxYua5ptdIcmdgOxamLWWjSo+L13+8PfM3xU4OAKIjxwWxl
LawEXdaFFLm4qmO4dcvUVh6CyImUF3jpYsT2oi21yFuI8jyudxYXKaOetuhE8rA4/QKObH8y3U8/
Lx9iJ3Zq56uAwjXPPLs5fnn+thuc3W/TOdo/HpRh49Td9l4uPmNx7HpzauIAXeOLAkOOOfAwke2J
ROZcbyoTHWz4SR0jF8oDFK/MJ0kJDkMDwvVJMH83Uu5o489C/hb4n/qBRs1DF7mthlx3EDp4CTzQ
RvC9coFdzdrimEVp33e+LrBByycT6vwIKGErVuSYv+RJaXvWlgDJivO/MjifyHeBMWzztZiqzA8l
vg+B5bm1+GR5gSvkG1twJVjEkKqBlgd6A/zt2pDS13IYtHF4GcVvUDXbauYq0siRclNFdwztmzZ9
3dj0Kz5rjjjozOHJS+vTwpuoepVFVZ6EF6X6Kpl4dqnpqDDKB1mgA9uzHgXw45YwPOrhZ1UQnLb5
MMkAg/r+4f6XrH4InTvApykKATy6HnsdVmKd+4x9MKTABajq2Vpa1BvebXUp31lZ7J0mE8esqf3w
0kXf1UOkHdrgrcl2dfXx/mjWVlKl/E+nB3cNIgHXowlb3iRNO0aXBoaI+pz7R6/LYrvufmZpYCNq
Pjm8e+7bXDsX720udo+HVIAAa0B0sYgfaXrdqTu/PeWB5iT6Bgh7zRQIW3rz0HahFXqe5ncnQi/H
kBdiHl2kxulGuDZ2IDVL9YPXnITNtNCqm0QVhzohZR0wBouBdV0nWV7bYC0VdwJKdl001wb7T4hY
eb50CmdW8c6u9Bch2JdgLNAAHK3w0xAx5X1/Lrs/vaD8Sn+qz3XtVMMP2bTL8EtLoXEg+Inqx0B/
MKTnsHmM5O+RuqUwsLbpAAkyX0TdPB0W/iPUp3YSojK6hFNzoBAGkE1PYSUrnWargr92ipCQk9hy
9NGDPLpeGK8J40Swkugih79JMEdbafq1fa1TsgWa9y9Ntvj9ugxHzYpZCovAVOimx2g6lclzOZPA
dbu+6emkqjbO7EpUSIOIQbM99WkCnsW9HBl16+VTF10ynZYhpbOj6EhidOP0rM7cOyuLuxjtl4Ca
UM/M6bMKRGP+JlMf7+4f0dXpe2dk4eSYtAy1vTa6iPnfIT1plitlb6L5EOixbebfoq3u67VYEXai
f3AOYP9LflKpR74nVJk6CUrC+DkRI9tQO1vIpo01Wtvi7w0tBtYMWi1qMoZk46Oo1TvJ4P6/hAYC
Cap7fw5XTVGGIm6aU6hLrCJdwkMoTDWnqalcuXu1Wgq9gmNVb5Hw576pJRkIz3/aeeC/4jCB9yH9
fX2cxNgycj3mrST72od0zB5MBANIIr148biLvclVNFubHFNAWmMLx72ydthG2NoiJsDxLa4qNVH7
REDF/dIpr8ghZJqt4tL1w/0hrszmlZWFb9L9QbDI5AeX1pRQPAR5qkfPypDYw6S/xurjfWu3lZWZ
rILhQPdMmR5c8/WEwiyvJmTWw0sbyeKTFyelKybG6KAP0e58MYFgr++nwyBB6VQVhvdk1GF0CnQD
9nm0Jyhz5vnb2PPybAzkku5/3crpRNGH5D8+en5fLRxNrfuSRyhM+GX5hxqiC9LqvxtEZ4aUVnDF
c6W6+a7W0o/7Zlf8m0yCZJ4UYFdgNa7nRBcio1AHLtN+KD7FcfoxM6DbU7ai2LX3jcLrdO5ZARJy
I8+qybXfREacXGDeHw9japV2O0WVrflnARABCicEfLmdpSSY6YwQNnzfyjARwOAMgUlhByxvwU6R
lbRMu+RSRfAyD47+beqTDTd0W0XWxSsj83Z/F5jEk2EIjdUml360SxiCUD+xs3Na2tGP3K2/yPst
ncuV84NBOmzptVRVigLXBiPozjyPfphLVZnxjs0inmpEP4HMZcFXQ6rLD76KUvD9HbM0SnoS9CEd
tdC+EWIu6/GBLnppCO3FpZc7cLwHwz9rgNBK3ThEykbW5CaHPhujfUXH38o0dixRS4oQ6FOjYMwX
vxXtsAfcassFrJSw25gXy3A76VtbuX0q2p4hOQg/3x/sct/M9uH75kUwY0xJ3lzP8ICWzZBVXnJR
vMQmmz0AE4m1/8XIzL7CMsIjuARvpBQ/rBjE+KXSalvXvgxVY0NLvLFuq0N5Z2VxS/pTSmwQh+ll
pH7TM3/5zN0xbvJkz7/zPo82Txn/Aj2fHx8s32LK1B69p0ZKLnEs7WtzgNos+0yDk+o9SEdDOoha
9iil5l5FOTyw6rPJU9PfGOtNO+y/j9AkYlGS6TC7LfJIklQJXWsypSAYTRei1mEHe6QD+t0Wjh9/
//6bXnqQHfc3y9rJsDgQhKcz5cSygkxZ1U/NhM2SNwE6gUcSnexPby8lu1zcQvysHg3EihXezbMG
3rI0bsRyICrVPMTpUreF2xFekfSbi+QJSYk6Hh5Da0BNKT5MJeJFwd902iqar44YCTpOqEJxcJkz
0JLMKysvSC8id4hj9lyrPuHRbjToPfaK2rOTfAgf7k/zTZcQiwt/Hg8/svp0Fi+LJDBBTF5vYhUy
am6N7/n0IA/5NwidrR5uD/2Y9G4lvSrWT1FLXXtsIpoWudS0jYzJzejnMjrgp1liDLLcpV6d2OZe
EoBVfTEVQdyJnujorQ8V5zj5JKg01IbztD7cH/zN6cKmhHLzHFWTqvnXZ/vujhG0QBhixQpf8mYM
3DqQJXD18rRxXd5urtmMBIEB6wrtxxLGo1YzIZeKGYhbmv5PU8ATPUr7bBZRReO377+UzVMQdmcr
OofluUmaDZ94kwk2F1+w9Lwg2rS+McMXHTVyL3GF8amLnzW1+EY1rO0km/JiMqROLf8aaGqgr/fY
FpCd6XYjnxDIpb1G2fqm+T69cm3/0g7ctMRnxqxPfu3aiknojLRlwftUyh/DPOoPcSJJR8WjQbv0
K8WeoloC1CrB7d1r+iku8saFwk/ei1WUflADc+7VbZr+ODXSZFuxlyCGXVP95fJ2i7R5CzT1p9AW
qV1aYbQLApJh9zfQMrKfCWr4fuqLOA1NXq5skGVlMupJc2olr0VNXdTdjhvoEA2R76YqRLn37d2c
1n8GAYThhmlFYt9cT5o2BYEgNGVzCihfZemr2bzKREdd9dpVKHZ236teehSy/uB9qR/74KnVfuK+
psDYeGP/ywu9X735Q+ABgYwDoRCaJhcf4ltdZvZ53ZxkXXz0pWPTf4FNsXLbMoBeMdypJZR+3pPV
GXYpNM7UffCDnfchaX/6Wrcv/FOm6g959Y3ew4D/4dPH09WX8U0XpEM/btwlNw3z/74WXW0+hpcK
XELX0zaE5OyaZGhOpHSOQ25brfqYyIY9Jq1jNp/8GHWP+o9O0wnp4aOSTbu60VwVqnn9sS+OaVU5
WnoOUNLLpjPtHR+1caALdwus++/Fu5xVehX+AbQI7K3FTStWVSPKRtKeEgMhMrvqteIlk+padOQp
aMFQ+WKoukmlJ5bd+kbwJI9J6NnlYLa2GFLpNmmZhbZQreTwU1kAo7b1VjWPUekh69GmlXSO4pYe
z9KLkAIMBDP9NUU+8PXCb6NfZan1vi2ZVXEaeFB8D+JKJHkrV9Hgqhli7PtMiRUQAij0bSzR7IFu
Rk6+i9uenhx6KK9XSFVDaKc0so61qtqFF7pa9zeTvjewx1bVs7nVKbG8beYNocKlguytMksZLYJ9
aRpb3TcwB1zLK9mp7t5mre+f1psxWXNAAapIAtWLo5ivn3fXiy4NUwMHq3DyQ++UJh67rzoa2vQU
Cyc1bng7edKX+yZvHBImKa8htjrTQvAYvTYZTL5SUdEVTnp0pNb72DengSdiqH6+b2d5c3JXKyzI
PDIDpMNSbEpq/a6L2Tnn2EEa+P5v346BfBA9YcRjOFVe8NdjaAerNPSRl5AwVXZiVg9VedRSc9cV
40bws4zi52v5vaXFcUuLPqvqRPfPkzk5MlTUttA3v4XG3Khz3ey2hZ2F+0nqsvOpFGFHbZ8JNN0i
8580P6UVOPqVVFvlg2X2g2HNQeRM9kd0B1vV9QSOhRobfsEEFs8EM6fBc+FW0T7zNuik/f21ut3i
16bmv3+3xTvky9ugxVSQeMf+VSl3XnuK0+9EeEQPG5t7y9giYhCknDPNQ+Q8ZeHRnIjS4bksUo2m
arBg9WRDYnp/eCsL934mlxlK3W8nyNiwqKYfw5gKiem5E/QHNN8G/t/7tla2/ZWtxWbs9FZQ48Ly
zyLAjLB31O4546Ux6huedmXTX9lZbMYhrI1OTbAz5d9ABzhxDrd9sbEvbtI3iz24dETE0gOcCljp
hS+hbn7pvPQt8+Qn+VPyUqqu4IevckYPnDa1br8lfHnrna525T/G6ne7csoLS6kkj11pfLb6P2P6
X75V/g1uBv7S2kfk+u/B/O739dzz+nQS/HNiQd0wSFr4sdXl3vGlqth3ZZGfy3bYyiKvrRukAqAa
gFvCW7pwi10qTGMfNsG5RwHXjkC2H1NjzLiSxS1Taw6E9Mkc3JFBodp1fap1vQp5FNTBuVHLSNjB
TUE0m9cpuF8eUx+SOkVAqxHKfDiUU9nuPNHvtjgEV47D/FoygDWR+6D1/vob0gTX4o9hfPb7Pvyq
hBZ4/dbrd9LQCM5YVPVGIfQmqcqiKv+U6Gj6ph15CRrJjcSaBqtBRqjLHFn24H4ktVkNjl/1u3iK
D5HnOa0enmVI1+4f/XXbgOro8iBSAHV0PdiyHlVt0qT4DL9x8hZZuXgYlTJ74jtjZwD9DVeEJOxK
S/jaSH3vlmXub9yFK86VMJ5sJFlzA2j7Ys0bo4hkYVDic251Zbofpkn7WHczhb5pBXm5D3RVTJB2
LrPQ9cI42OrgWbPPNYmkGJ9BZ+VivRvDywQ9m6KzOCrqoY9KdI3buvssyj5NKLzPn0TU8g6Gnsqt
fX/6V7YazS/UdOeIG0KtxckqJxFdnrZNz00t+ZccBreD1VSem+XmvqtK9fDfm+PVy+GC2wAB0sVM
j1Er10ZVZmd/Qnql4Tmbpy1i2qZDf5G0tbVWfCE9lDpdENiknXKe93e+KutEs+qDKT/Ljekafmv3
if7oheFDLJ9Sf3KgFeoF024l3Ukl4aJSa65T5ak1tq6ElQU2qY3wD3Uj3kiLWY7roAlUvSzOJRmm
woBUIMgPVmwei2ponShqX2Uh3N2f6puyH4f6H4sF7C8zxfsyixjNmYFabstzlZsPnf9DKF/K9Ivh
XSzJqUEMaFHzEI4ffXmLhX/FW4OHN8h3y6w0LKjX026OOW3nUlaeJTX72xj+LtJ6OkujZOOiXbMD
kmKuWMCVBODm2k4fe3HnmVZxjmM8pJqk6Pu8eYmmb9iZf+fqfcZEmjgnWOeAJNCae20nouA8lEpe
nkc0FNKKTnLyclof7tXkk6JtxMsre9Ykw0Gvs0pTBrv32pgftp5APzWpMD/NXyQhyw4+DJgbgdDa
kEj/WfPJpyNy+YbJQbl7hhVW50JxYGB+MEfpUEb+qas/9+IWQvCmTX5uoYFDCww/vLhzcfJ6TGxU
wepRVT9b5mNb2wJt8Udkbey4uWiHdKcX373pOUNfKDW+R9bWdrwdK69BSBAoMc1HYdk+IYp9PupK
VJyTjh5q/7uo+OQgH7kMXCtUNvzp7fJdG1vcZm2cC2NcxMU5azQ7rID4bxEP3VSfmc2ZC5UbExJe
VnBhQqjCJjU6Mz6PjrXPj9ITPEt/tIfayYFcgjxH1zM4llvVunmNrg/BbJV6BMKa86t+4bljU+8R
tMCqJCa7AQqpmKavqPaeU6N4ue+5bs/1tanFQ74VKC+DxI8hz6uj0DWN1zjZQjNt2ZjX8d3VIFSR
UEEpmtAMmdFT3xVhAqd/arp63jRv98ezsgGvpm6xYJRy+rQQrfic+oit5Y9lwgY0n0QldyZzg9Jx
y9biqJFu17LQYJnEl1zfa8Nb89PPTSdJtxoqV14516s0f8m7GdSAVhRRiiU6G/PJGeBzsRLyi6MS
fAyCyi2Ej2n03FPE9oGo9dJW0LQ6Um5VIKaALZXlQ8dC8Dsg9c+G7DMn86svUd3vxTGwE59Hf/75
/hrePgtIZ3Gbse9IL9Akej3axhgnfRDj5JyUpyg7tcVBjd1GexDik1e/qOLv++ZWZ/e9vcV730jk
fEw17EFzaou7zL28/ipQ6kthXNowNT+ulyf7nSl1EZzIU51YVUwTWePvxPwpDf4OzQGCCweSa3qj
aelsbIv0cDF0G6bXlpAkIbi4eQHpbrue1LgaTWVSQOBXg+CGtq+eTZOcZ/YL4dWNQa6d9/emFuci
QLlKrXJMDdOXiY4AyYOupdt7+VPI9o3Hg2K4/tTDaFzAzFM6obfX6wHJyC1wxz/yqpvpfjfoxbkJ
PHVqNT3H8zyW537XuVA8Nm6/a1+zCxCtb/6p/9Ds4BUXQxoSbCcbHFD896djdTe/+4bFbkbep/QV
upTPqv+V+2P6CsMbdFPtp/SXmB3//2wtdrKXEJ31ZpGcDf+QBQXNJMBZ9mVpp7/hmNW6LTaT2zoR
96MytwWB9KA3bMkeNlOreJLRJudJ2E/7mv4D4WcKVjCdHqTpVWh/K8duOoX6W9qm7lTtxnavb6Uh
V161eCTekoChtDkpvcho1WIVjhHKW6B24K05DE/pV5pQU+oVv6fB9rdy+uv2cE8oT+GlOE3XR6kS
hDg1miRFnqJSJJvH/uDbWYSMhONHnTQnmoyyoUrW5n9Tqh4ocIkiKN6yMsr/4bqj84SwcX5S3zRU
1tEwNGLJBtfUei+mDzJnekRLPr8MybCxkdeO9Xtbi8NUihGlDLzdmWKRX39OhA+CtdGXPZ+F5Xkl
1wA6YI46WNLrmY0VvWjbGk9sxb0bpQ7pBzcwoUqDmW34ZkZbCag1e5ClMn9Q8EFjuQi09EZUp6wr
k7M3nXzjLIZ/dP3R755G/Xu/qQ4//9hycMh9GFCrK0DTlw/TMAjNfBQFjNVvY2SnKWlyy466AVpr
yRaBnfm6I5TaTp5+jVupyrWRQrKoUPODz5u0+PXM5kqVhUEXp2dBhPw8DU6Cv08N3+7b2BHM3bgl
cLJmb34sAnkgbNCWWJ7KV5RwkAaaqEPxqAlPYHscz3v1VdfI4J1pYe35710f7EPzOWBq0R+5HqCa
dGLZpmrKJV7okd14L3/GgD+/+fUnX9nC0KwNz5yFOdg7vB+XLbGD0U7wpVgpfs+zfQh7dB+aD2T+
QjId2cc88DaeqjfQCtaO/CfKsXBU8sRbNvEZiQ8+qhay8zQBryBB2ebKeSw/K+1To3zqrP4lMb1T
r9iFpuzoWXHkZ59iOOjCYupofNbcKfwlhMf2y/15/wdZWmxr+jnoPwIBO3M4LM6s5ReT5yM7eTaz
6DHstKeqKX8qVvFbA/wMqWTPhtPoZVdr8VAKslPxEA1sPyB8ldR871W6I1bTByE6kOPe+LaVoIfq
qwKbGF8H9+IiElH0qlf0QcjPhv5n8MbLJKN3iz5FPrm+8JpBx1K96FPstl1gD96DaraOQPZZ6B4n
D8EP8t/3P2i2t5wrlJWommogMZmv600apZXqCb2fnj3TczSV1ljVyE5hH8lu4X+8b2t17O9sLdx1
1WWi7k3qHAu4QnugEOqUTHyduKmxxWu9Na7F4Uv9MDFJZ3I1KMFOoRFY/iiIzT7rN16ra1cv25+G
N+CBJFGXjT0ROSMzt3BjVY/8TqwWACnQ2rbg1YlFp41FN0iU/USrnZFu9fmv3H/YRnUTgCTlgmWl
APaEMUq7MD37beXkofEYj9Vna5MV7AbGNZ90U6QqTf7GgkNr4aqluBOM2qvTswKQvaqHnRj2z63/
sTV+Jr7lNro96arbe+GDX/c/VPVzsiktOJ/Z5T6FOU6csd+0JRuLx0LZVso0eVl6zkQpdNohaJyx
if8Hl03heCZ1BtuDpu/i9u3CGoRlw0CDSf8tSuXHemzQwfw0yqMbjuJJ8+VvSqbt75+Ltb3KLchN
CAZQveGflYtOU8ukTGmxyxyjAaCDqpJPo1DtjxtOe23HsFHhaJg7hKkvXR93OVNYob6ZET2iZJut
JUCsbMk7yRu38u+rpv5dDTptmeZNDExLik4n6Gwq2w2+QhhY188hmYINn7puaF42HSznDY6T52vZ
hEafnkNFhR75c9gDSI43imRrRujUAaVJ1z38l4tnskLLXppbRA8CRKO7zpB/91Uu2nqjb0G21nY6
MAaZ3DbAZyDr10vkpXkhFh5hQyX0ZIhe8nDYmLCV9582H2W670UE0NTFLte6zrSGMs/O1dTl3jEd
GoovHhWbQyGMjfcYCAoPZMEbrcgVUD4+cDuJ6e7+pl+ZUNLP1ChQt5orf4uPgLp6rIKmy4Blvaom
qczWtqZNIYe1oUqwcZGWhc6bfNH1ZKZ5Epg6NcNzmLpfrF1n/4E52/lw/vxlR8O//dba8EdsXKlr
CW8oJ/9jdJlSsQozVaMUo3FduZDgIzwyIIo05vWuih4byxk6CMh2nvpQxG9VeBRgKb4/uSvBIDws
Mk9PMMWyuJzcLk/o1FHi7AyMTd8bYeDtKvpzYHqm/cpUin2lo9c2KcVWtn3tqgAVRefm3AUEtnrh
YNJwyOWA/5y5roofpdj0j3o+qA5iCP1j2JjzjpKiQzGGA73Rpe70FvCBUIrSF9oKBSdRsnrDva5N
BsVVg12G5+PDrvfAgFRjUiAnci6F2Hyqckva1QRDR7koxaNfWv6u6ovR1dRAfL2/DGt7nE4hZZYr
ori8VGoXg7GDejorzoI27b2ie8giZyzFw30rK2EVpaIZaMWE82RcuCbRCqahmfL83Hq7svwhdw9f
eu3vZg50zQztAUAHcbRkVhYrS6l24HasmMYiZhWTiHhxEB/7Sbnk3aS5ZB62Ot1XTi+FI0Kb+U2D
q1ic3ikNhjSL8wIRJOUoZfROw+aVGKdckVwNWfODiJDP/clcO7zvbS7hmFmhNLALUaxt+o+mfwrF
75352ibiY0oqLlEuKsrRtfxhAo2aZp8qPz8UW8n1lRtgrpfNzULwtHMFXG9YS/KEimbhgsfU5AjD
9zrfClplfmERTaEMgiQtVWnijeUdI4KjibOypyIdP0jRTgSKX/BS3HXdW5+8SWNr+8mnJN5tCYCu
RDrgxYkFSFXh+5etk92oD56n8GRsE7nepWrzQ0EbxYmNULTTwizc+4u5tn+gspn7zEgvE/VcT6Qo
xHmbjmNOYNVOpa2HYmH7EPW+SB1Fn856LGMdMaMuKlFBFsSNWGvF7xCpEtcBfocefNl0lpPNNqJQ
oPJogQivAwexpDjZV8pDL2SzK97oK1jZNrQvEwfRRoLI6BLMoXhj3ClFRfGx/SK1jR1tyWmtDIiU
qjS35tPRAfrrejqjBARKB8TsHClq9eCPsKrn2jB+qJUkPlu5DFRKkH1oyH1jo6614kjn9BTqhybl
xxvwf68MfW1WU3GGH48kldU8d+34EE3/Q/0WXzNThBJ+0S+9eKECoW+lfoyp9U+DE/i67Su7+1ty
rbQDNgKMKnWkuSS9uI1g0Ehz2QKX4WfC0cTJdFPjlIZrepXtd/lrYNRQ9Rid25em7TXJvkm31OnX
NorMkw75bwm40bJZd9RVH11sEBpeHFI7+1S3f+4PcsvAYhq72pxovErKc509DeKXIfe2vPS81RYO
DJT3jOthHglyFi9SrRACJfVYqCzZZ6jOPsJoo7p5/SDv6dWSStvcKpqsXH9IffICoOmF3PaShiAL
yjQKR788pzNDdSCeDCja1V2uwF67EbCsTR+9UnNnFhuFV8f1OUunQjSLvC7PuVFJu7yeRMdPwo3C
zNp4iE0kkAQqb/rlJtDFWM7rQi3PalE57SS7IuoUeh3ZsFK9QPa48eZY8fy828Gcq7IBxm0JbYe4
cjDHLq9Qfqbi5Q9Ho1UPCh7aDjYGtuYrmDseTnNu+ab2QiZZ5FUTV+c4MsudapWXPm7zhyzc2ORr
EzhLjM1QnbkfaL5j31XAJ5QBhrpVK4K7ZN8LwVkqDjQsUtsvXjfZy1e2BFJHPGGAVYEmkBYnSi+q
II70pEYPL3+brMHJonKj0rFmgigLnA5ESiTIF8FWnPZjT2EQwFjdwVFieNGua5Ot+sbKPjAJaxgF
2SQij4X7szz8XyKBppIr86kzIluY4GXSU7cLD/ed0IolglUgMvTY/atwXK+PQJE1UWicO8OD4qrh
7yZ/E+Ek3GQQvZ03AGiz/Af4MHJTS3yYLKRFpnYgn/VJNC+DZvbf/ZKc5v3R3IYyWKGmCQiHTBx+
4Xo0YihHveQTymRB96z2WQZtCIKSit9Yj14E7cEwmAXSwLWwM5vR2t23fjuXuFpiUlDJOAyQ2NfW
6SQvcm7M/Fz3BboxSaS9qJ6RuF4+DEfUCYON0a6gF2ffTk4VeAdpzGWgOMgwogdqUZyV3gcDPAmN
9FyLkWknkmA8D3UWXaaaUMCsUrDJeu3pX/WuQLcpo3Fsf3/wtwedxcXj80VsJJbhevChnvaB7vGK
C6XxDdLEZ0X8hkBTW5eOYWy55ZUHNNagJ4JVmNIFYfK1taaOgx4xmxnWKOepW9dF+Q0Po/W22iXy
y5DnJLSFrIR3JxNC9SvcVqr83NM0HTh9XEFrqXRCiUTYZBQbt+7aLpjblMGy4sLJOV9/Wm11qRGW
YnGG6Wf0X5ropQqdqt+I9damG8UzsGaAsnnNLqY7qnwt6lKPWK+u9YfRz72D5oXSLokjzRW88CM0
VPKGzdWRkQ/lCIO3N5ePvm4Us0iNCCeaKtiLgpDOEolHo4wKp9TrH/f3020YPSdfKdMTfxGoK4sV
ltJGyzMZY3U+2nMRxIKVEX3Y0YvtNrZ2pLk3Lt8150G4DmUKLy8c72LhcsJnYgCcbh1/lMXvhbQL
jKPiQ8tYq78jfcvH397ADPCducUK9m1tidBdgW+Jmg/oIz0M+jegRFs6ZmsbBaapmZjXpFVimctW
I78ojYz3Dn996BN/Xw/jaeh4H8gJWPot4otVc9z3M78xLY3LnFo7CGFbjOx+M5YOYQCAfLLaP5Ni
/hTHXwFkIvd3yaoL5LmFFwDOQq58EeLOLIOVqkrFuXqO47+tK+8r041/1S1SVo70+fN9c2trRiV3
rq1QyQVVfX2247gV6q5WCwCedFPXQOJh07DGLebetYMG6xo8WtxiLN1i7we+V1rG/3F2XjuSI0mz
fiIC1OKWZIqqamZVa3FDtJih1ppPfz7WAuevZBJJ9ACL3VkMUJERDOFubm7WTaQe2EnmjVi6kxZ8
H2f1o6DqX+5PaYMKREcxXeqLgPoSAywH8U2EJjWGHwqJzGDgsFhhncOhOI6yQ7djpDizRopXHuXp
i2F9FBMVfzKCt+FZNLwpOt7/KVt7h1uFPuzFVfIG7M7bsVDSyqwu1XSQ9UsTPTX1JyM4a+LOQJvP
x9uRVrsm0VK/8EOjAvm1dcPpDoWd/tYim57nhwIJcDwzG3fek07bqIKy1GhYgHWSl2GdcL3UUTsn
JeFDdZmxf5UAfZFxfEjr4UH0NTu1JAqg4+e4TD/P5R4qscGIXgTHCSaXqh3ox+q6qTME6dJ4ri49
rD6SC9p06spr6++ZodpF7KXSB03+KdJV3vpPSYGyaya8YOu1k3dsfOOlRY34DOCbYGH1M+QoragR
sfIZjYvSMXPkgZOquDuh0cZB5RKHPrDICC7Ei+uVxnxjTkNfqC6dbFxaWIKR/IRJ66f7G3b5Xtf5
NZfcm1FW18FUVLMc0et2idP0UdcdZEJtsJdDm+9s2M3pAEOwYNSxCXiupzMERaRpUVVfzL47iGaK
+ob80Crjn/vz2RwGJTyd5neEWddph9AF1ejPzCcVFIv+XBkGe5W2pxBsYefi3nhslzzg/w+17JM3
t44gYk6LBmx9CXs2QOJpceCEsfAxalGmrazYTipEk/y9ot72DKlOGug/gZGtFjLqDb9WtLi+WASp
6Tn67e+xaDf3BCRDKigogMJ2uJ6Y5heE3VW4JLyxTVvFoSD6VWPrkBQ7R2lrJOq4GMWRwXNpLnN9
s4Rd1TTTFNf1JYBOEaW6qySPdD4fq/af+9ti697CqYD8gm4YvEnWIa3V4L89BkN9kQqpe58UU32U
ymn+lWtye6rLAmcZSX3qI2M+zqL82EbFnm3C1rWxcDZfWQ1wgpa1eDPXGGHVmsbG+oKqnatnmCuP
nwLhGAnqser+w2F7O9Zqa+pC5ndZ23PYTr3+j/ls9L/ur+fWh6Pehd8eWSpNhavnXSiQO/STub7k
yecgxd7lB4RMX/p8f5Tl8llfTq+PDL2aBNDrzq8g1cqhUaT6ghRtUZ4U5fv9v78RoNMQC01LRmcG
OenVTa5bjaC3CUEKunHZc8g8v2dC8SjG/L/KjMxD2qaijWXq3zeoU6KkPAK/gOY55na9F4K+EUZ9
oPsr7Q6l9V0L35vNTlFi63Z6O8TqaNV92uWhJhIfpFQ9cgStRKqx+fRBtdqDKL6k4kGuTvfXc2uL
L1AcuZwBiL8Gr7oGxJ1/V104Qb3Wu736o7Lsue8ctQ52dAs2TzTi2wSxpDvQQVbnSeyDSOpNvb7U
pfxTiETp2Btm4NSqVrm0MUlHSUHOoMiC3G0CWG5dOlg//36+GB1D4CBPpvC8+glW1geoIIEMts1j
GVnvSGA+BlF0kgLpudV3YLvlg60PA+2W4J2YA7F1VkcuplhS91HU4uib4oqlIWGV+tLOm7Z1rt8O
srr6gyaHLSuH7aXFcX2IT7P1Igx2Of+Hex+3eUqfVJdgqKyGEWjnDP2uJGC3RtGTpczJJuOxiS3V
DQsldu9/pq1JWdBl9cWYB3f71W3otzmtHng3X9gGFXokiNW3Uj24qVadfb1td4bb+FBUPZe63Cvf
ZY3qi7FBLTv1m0vdtuw93awcSkEJtLlwz25rKwugSG/R+MymwG57nfkofmKFdddejLAs6bb4N49h
c0eBqrjTOFuXlnamozkL6jntROXYyFn+PIRGfgyz0IT8WvY7X3Zj8hQaULVZRHOgQq+unSoyp8YY
44ZXDtpZYNpK37m6snPRbB1+CjS0fC/ICpnICuiw5LHqwjrsLvrJqh598xBVT63RUFh7KIriKBsR
J//hr7cRYyJMTZ5O5rWW3WwMI6Y7OO0uqI2Z1JgvafHz77cOuKJIGouTI2nW6kLJ/Wzkmmn615Cy
0z6UkmLHnej8/UTejrI6D00aVEo91/1lmO1y+tK1biG9DFTK7w+zsRU04seFT0pWzle6fuTkMfbT
No+Gi178GcLHUHKU9vf9ITZO9quGLnr7MPawwbweAgGUQqS2MFyy2YujzyVcaj+RDxb6zPcHej1I
q9sXOBz2DdD8kpCtou5mEkc015vh0sVw7qewfFdXXwHGEVVUhoyWSDptgKkV61xk0ofaQNfiex84
nYwL0a9B/zHrz0Ue2xUftFbBKV7S/FnvP+uR7kQDLLE2Oetx9f7+r95aHmh/lJFw/sMxY/WjowwZ
jNmXhosRxW5uufjS2I32OdKjnX27PRCbFrnmBcldBVLTlJapbnTDpSmzExI4faV8CKLiZQrSZGeo
ZdfcfAjSYbQmQXCR577+5OMsjmOSKMNlOgXxw6BrJ1DUWB/serfJ+zY8xIiPc6ghSUJBcx3ORH06
jmKM8IDew5PhvWifYjcKf1fSv6Xw7/1Ppd5MC9UIHBeWT0XleR3qKtiqz9R+yMO10R65w8c9xYHb
44j5LfwqE2gTGHW9Geq50oMmW9DotJZdQDR7UPEsldS/dbhkr9GWh6cU8o3QK9bPbdzMOsFfDD6S
6q0thg30Y/MkRoghJpkzp+JleO6TdCce3FhAUCFtKVrQEEhceL0v/NFIm3kiaZXUykM+8Idk5TuX
wAZSC51j8URVllW8EXAZxcbUk4iQs0M7xk1nyXAKI3vW2zB1rQrZWOzJajepqVTJodm445w5PjoZ
O0dga6qvhFp6X3gCrdWx7sq0NAsRKAXr80Mi5AfV/3V/Ny5/4fqQUbelEQ4QnL0PC/B6MSmc+H3Y
AHGVZWlnkZJRr+gBumrfK1WpdQNT/deX4XSK1c7bdHu8CeUpjC0TA9xYO+sIvaaB8xn1JQrSswaw
oodesJDXkuCdon68P83bawvuHUItCI1S7gRQuZ6mrMKIpj+2v0yQGx9KBfsH2QxjN2zb6cFQCnHn
w21MjuWE4gjHkdBFW0Vr+CMUUtYXjFe0ZzhjX0sfpR8BOyFbnfpHNVGP9yd4e4MxwTcDrnZKnUxZ
UMpVf8kt4yzTqBVWrgG7amaHJr58ooXsdH/E1ZLy2MOBI6EloUa34iZLkdRAGUazKbwqlhAf1cf8
QRtS01GleH5KW22vYL261V7HAwmmKUbi+aeZ4/oT4g1par5YlJ5BW59K8TQC4K+MH/dntSZzvQ6D
ZCcNmwvkC9fvehhDbcyUwiHDxAVLyMl5RA4Xife4LJ3ZGJTf7ZQmH/oBQUppmownX1JHV86H4XGK
/GwnFVzto+XXQBaCVYnDEFHPGhq2SuqVkSw3nqBOzVGao8+5EX/SNRRXrCBTHwQfPa/7K7Cxzjy3
sAKoiLHOa8Qiz5oAx0el8RR2MB3HQogebjgQ5szhzhZat/W9To8XEJQY1wDekdViq0WmIM0sY88U
SolxxMTHh3vb0bVqJZFAkB/pNARpTV1/DYukNw+ChCOHXShC8NvHb/Vb1/TC+6SbatPOurlGIRYf
awW587SoDzWCX7Rm57kY2rQVlzu4y7oY9frrMcxSFgtY3tubmHTg3TAqs/FqKS0HOwni6hwYc+YW
hYEFYdMPAvWJID82nV6cEmEUf0J5bGU77CrhKFQxenei0D3GEZ7Qqo9GdV/69c7nXCdQr79yqaMs
UmggNuvvmSRzOIW50XgGYh6oXcT1+0YIIIeN6ewEZlodhaZLHU0PLco8Ov5+OCvufOjXU/PmmeFH
LEkyeMZr6yyp1fWpKiYfCU/AMG/2E3waM9nXAlce56Ur2DdG8qwiar5wvv3uGEI27I413NDWzqcx
+DX0vgLBbGgrIjOpr57NbNKcWtPiR5RY8oB6iTmV5KAj2r9mGOr5r2ga+9bJUaEnT+gD5RPiuYRa
ouLP8yEdO79BJGwUP/3t0ZHgDSG8p4BgLvTk61nW0TzpyTC1XiFLxSGvG4leZFKHXrN2Ye4l0F6v
KO8K8TE3MNWP1Yp21ZKkiiJjIT3u+kEqY2PQxNj/Wb7pFoHvfx6NAgqlEE7nWuk4CPL8HQPmeGeD
LQOtfwi3Baoti2o42lPXkw6KOioFjf1VGKOFT070ydfT5JwPEVBPjGFs3Pzd4/q6mQCkaXBd/JBx
Q7oe0WhUrU7UufX0uUT+2iDsamcVKX9kkA/ss+EEFa59uP9tV4HS/waF50hyoCP/sMYhoj7A6jOW
Wg87zvo9ZcMILaO8cI2qmw5Eg82pk0L1FE5T6Piznv+X4Qm3OcdLU+qaGSGim5R1HZ9bL7FeVrVs
+I7DgoRPhvonyZrsQVeFxkn6WnbAZvfYJuuC7DJ7yinEaryICxt9lfZpIuVu0xd6Txeb6GOqN/gg
qSIiteaonyJkFA/KGE2HsSs6JyB6PzZtJTiEOR8UiD9OW8mVW+RD8NXo273q3Cr0ef1tZOqwUKHs
yeCz19tB7EZas6Sh9IIA5MFs6eLoVcMhO5HsCuDuvUkh7aVMLWUngr19KXkjAYTppaXv7UaujlpS
2VMarL0eR7/RroOGZk9L0Dvx5Ksc/J0tcBtw0Q+EmiRAGKA2n+J6nrPRhUNMH4lXQIB4n6r0fKl6
MzmmVtLdkZRa9PX+ll/+4Opk02bBzfjqqYGK6PWAURCH8RxZtSfI8XwUlo0H9r1XLduc1gIegbWA
2647ninaDNDQgsbrRl/PnFbqlTpxgK1K4SXy05lIT/CVYd7JIjeGpRiORvuiNoWEzGo19WiGA7hM
Tp5+SBo0NMjfmYB4T9DupFgb+5MwSlt2J3TDG2dko5Ssmmyy8Sqc4dpUcwy9Peg413bwtUqjODX5
ngTARhRLUALCQBGGJjXAk+tPVw51nvRd13vcTNbXQEu/jnpaHMo009xQwyXOGpXU6Qlb7QTzMgc8
jMJopGp4T/b+nt7ixkbCBIUmZVJp7ut19+QYF6XfoD3t0c6rfgjHYD6mfbOHxm/c0ECDCHJikwxD
ct3pXVJgqKJI7r1EzZ47yz8mhuhOApJE80NRoyNmKJ8GNdyJ0Df2EagRncowPFnt9cU8SnOeG0Pd
e3XQ9XYIIUdqsx9iE54r9Xz/PG6Ey7RGLGJlmEHx1q6FD7OCLLzxtd4TpTb6qPhCp58zIe4tJ279
+FmPu/xD4pulZYcK97Qrlg280bausj9KoCbHQSwMO+EZew7KaHwB/P5eJY10JsZtHupEkF56BV/W
+796a4Ew5gRSxZFnaU+43ooB/LBuLIPBa+mKGTSrh3XS/1TGqnTKOj3dH2zjrIF0LqYYxOQLnHc9
WKkPSlbnyzs11r0z1bNhp2n6pw3kH2Hfuk0JKVNt9+K+rVHRhaIdlT4SjYz/etS40zujK6PBq3Xt
Y5O9m6vffXpKfOKQ9qDhZHF/khsbnTtrgdxeO/7WSaE5xKUwtsXgNb1+HgMDPdEvOWKsZXKwlPyU
//Gxmbs/5Lr8tDyyFCpe3zuKsMB+11M0Jzp+EjEdPGM2EbzJJvOhT3W8TlDIPbWq2J9QoC3OQTQl
bqaZ34gz24ME1mlnVnjSJnOvD3xjWy2PINfc8p8b9ryE4UUQZ83g4fcUPyGK2p4mkOmTzMXwIKTz
XgfP1niouELq4PzxJi574A2pY+5GSeh45j1Jnd0ClrzNyfsZKMU3YtH2788M7EaiGSC5hXi22lBZ
a7U6Hoij1wXx9woIx5r/LbXpc6BXOzTpV/Wp1SMP9gYnlSIUGf9adTHmEYpFK+q8SZenT4hofu6a
+LtY9aUrxvP8FMip5Ya1YnyiT6Vw0qGpn3HySg6GGEV4RkdanNlTmf+jd/pU0bNglR8bJnb0QXDt
MPZlOy6S8YRkinwcQB12Tvy6XsPO5I2jSLd0FpCFrOOHphAMs26SwYtVI0ZxQOjSB1IH82MQKMek
7+NzkLX1+zQyg3NooMosybDOBz0n040y41iGyojGpa64LVWTU13F1rGztPZc9PmEaZrUYkin+7aY
mh/CLBbc0OrIc+hkczJuITcp08eo72Gf9u2eDsbG18F4nFqLSfQF32LN4R3p57LqrB28KsHIDWJR
9DHum+BTRM3tMAx9ndlho3ymtXhy2lkZjrkxjQd5qmO374b50E3QQ8embx/RzfYfTS4op6bAdbK0
QD/lk+bbuRjhQqdU4iHuCnVnI9++/Pz+Ra17EdngzlpC6DenphblpPM1bfD8ufRpXxVKpJnwEb1/
O92eTUYhgOTR51pE+v56FJOecjHJuQvUVmjdPJHmd4FcDMfUEHvXGDt5Z1a39z1wPASXBSMknFn3
B0l6ozTzHI6envWyk5jG8A7VqtlWQ6U/GEkRum1rFngbaHvai1sjIzEFigKNHH7ZKq5LeoSR/ZJb
qBlL/xTJwed4Rqd16DVkn0V5ete2yqlsxj08+/bJoeCiLA3CYDcyDd/XK6xnnS6YQz17fXsiAnOR
BRrfa3rzKAmnqXSaPemzBTS4vpWW8dAneQUiNXP592/2jUFRacrjaPaGcjjJUWQrEj59wftKUp05
35P32JwdFRC8kwhReOWuR5u6ZcG1bvZQd+jc2qrgcViCwknXLFuajIsAgdKdqgV10vV5Zzdt7F6A
dBqRluwaGHE11xFsBjIiazvIx2l8iEOvr3+Y/2kQsixavVGVWtP42lJJi3xCJrOW2h+NlLlR+mPQ
/wmxNLt/Fje+HLOx0B1DFR9ewypQoHHNkAaxmT3afcL6WYwvWvdZTCYHWbD7I20kOQvPk8mw+gs/
V77+bOHoC7qYWpMX1OQuCnzjQxS6ceI0gBCq035t29SuZYiRmrsz9HLOVvtz8fqGEs6uWfoEr4f2
/aJv5WCePSqtvQNM1w4Ob5B5ZLdoT9YYVragRYBzWpi5k4FAUlj10U7qsa5SLk8f+khAYTprQGy9
uvdStavHxuBX5LKrfPU/gXy4ui27pu3AUL4/5a3v+nasVWQdNF1oVipjddHsqqk9g+pIj1oaOrwx
O19245YjTQYmAtvkPKx1HWdplMexUEUP3OUdBQBzIK7T+F8Fpb/2m1zWOxH1LZIDrsLdtlC8WdI1
uQrsfSySapK8SEsfBLKGT7hNR3aZC3tkzdtlZCR8ZXBmha7Bp7veOHoZlk0z+JLXoF8rvzerP73+
KLZUs6ZgZxW3JsVlDWZIVEcpZxWxyrVSG1YayR7mhu1TXpshjjeCcuzKVvh+f3PcPvNYzPzvKaTM
cGPG3FZSbQTapHhxn5cHqj2dM87m3oRuL0p4ZmDrBHzLoV93hYxGnmfiIMpe16sfZQw3xNqyI4zu
63TP1mT5DNfnm6G4UujTIsuCDnz9mcgsdH2KDNlDRe1FEV1JfIezyjGYxBNCC6ca1IZu9x1I6vaD
LZRFUjtARVi15uoZQvdpSKy2V9Ct99ExpZgh4EnRI365szM2sjlGWiRweQgIhdfUmryegzTOmF6p
t5Kn9e2PvqWZr8v18pgVwYukYuVaCYg39QZ2SYlUzTbXT2jPc/VcRe1fCqRxkVHEgH5DjZPIBiTw
ermB+vpB8UXFK5PcrrN/FP/L/Q26AWC/lkmWGJolvvFOMbWgNudGUrBkFOPYljqlQdXERypcnbi/
xEauv0RVNOQueQZ5jaLVKUxiGHSt00RCNx6Grh0FJ5S1InRSMUT3yerabOcgbVTr0LMln1nMqmjX
WfdJWNUYlvGoK55RNqqdJqlx6pK6fyoCq3InGjkcbWbXK4qPy2dl/uqEbtrZhhvHDJExtiDlpaWk
s7qiBi0xuqHuVC82fyrdIqd1zq3smPnyzq27ccjQQ8LIlEONeMAazpp8PLHirlER35+gtvTYpqaG
oNt1mRYnTSzjQ1mN6VFI2/DUj8qupPftrUW2ACyLDs0Sd61VtgKhjGupH1WPhqUntYjsWIxfprY5
j2L0FCQIGCgPavQzkiLqCMhuaxJGvC89Jm/3N+fGuYd2RlhGOEOrz5qcYvja2IE8qB7XNR0iUmbj
5PJEI/mn++NsfdjFfGxJHha+5ipestDBrGO51DwL1WurmU8Tzh9DHyBMvzPS5ozejLS6PuWoNovA
LDQvqWvIdF+jLHpsxJ/3p3P7lJJP0nBNBYYaDJHt9aVRlyVF5HbUPGTJsVgdxsHBHvQzQjtoCnR0
uE1SV/+HT4WEC7RnDXLwDdNVzf2Gd8TUvHEA3h0mA+qHmarHsq32zJA2vha1FyqNJLY0Ya5Lbmmo
6A3/pXpBWb7oFny6UHyn1X8qBLXvL+RtuKUuMQICIcDzS8Pw9UJOZRRaBXa5Hk5Lj4LxWCqRG4pI
yUu/lPqfXD7eH24D1GA8QCc0IKmTMvT1eFDu+rJrJ83LtFns3J7IQWbLS9NJ6uaxdsYqtJ4CFHi/
mVmOenlLUfJkCDmt+5NaoQg0SJN2qSQrEu1ex7rVSTVlcXGiHRAVLq0N/6hyFsLDN9KhsIVgFt9N
hlHqthIb0a/7s9nIQpgNEThTIgYHfF7Nxpd0jL9lzcNmSa4i2/AnOxWSU0kTtCk6sYRzivjcQZKf
htFm5jtfbyMLWO5q8EJG5x/WYKGqEH0twI5nBLGjFv6HIaXHrfmqhPGl/WqIj1k32G17TEN5j8O3
9VyBiPIdiZm5wdfF/7FKINyhDOXJ489o1hx4gz+S5gU1XkqFdJ0rsaPLY0n7+en+sm+8HWRVAMAQ
zomn12ywLFl6D7RK9/weqo0/Bv0hzFrhnPcWrhCyWBzM2pTwWilHRNOpdh3uj79xw+lApoSGC+Ea
asv1V6+QLia+6olFkTF2g7FIXQ0CsVNFSrOTeb3OZRWM8jYgB4nEBM1ka4DAD2dNmUKitXiOD8jW
urH1vYr85wTKpq84U9jQr4kXXtAf9fpToC7a4ucpP5fapQz+SaeTFUa2hNZ4A4iCeipgytFo0ahQ
Hu4vytZ2WFAMcEpo1Cg2LVf2G9jGN0CPFD1VPFX67leRWzXWHyqRrim/WzCHruyP9aicm2RPEHSD
i7VUGF8bjvEBYKlWI8+FYMYETkS0wVlWgpPvn/lq38xydPwUWtg7sUrPaqKdDKV1/e4cRu3Zz8dj
rYXnNNQ/3F+J27dp+TlEmrzq/Ki1pVdEd2oWppNOr8JhMF3hcpGnr8We/8HmKJwl8A+KXbfoqpHM
WogcrIcdc+GUM8r7SVyrB5JXchVYvyAh5l8/7YtiMiTMxWeOO3yVpExKbJa+H6HY2czDyW/80o1l
ObOzforP9xfx9owvulXE6iKyaaSwqyiiFktdr1tVJ4qwnDJV0KZpnCErLvOoHM2gI+/TiS7al/vD
3j68DKvQELBEv5zw1dEuQy2EyabrnpB/muqXcPydBuCte6/u5uzeDLN6N2QhTycxMHVPiYsjOP8/
EnwVJe+e44G2ESJRxArdQdjp2tqb3OqEcnDzrCME8HhXk/NoeMajuVcS39iWLCAS9sSstDmsS0p9
2NWVoSPqWtULcBPqwVM4ltVDmuaZawplezBLtDPvf7XbC3n5av836Oqrtci7G2GCTGVPN6JLmQg4
vi++BZXfHu6PtHHLMRStG+TNYIA3cHHe+pM2JOzL3PoZ4TdiWGduJkdOxXMuPyX1Yx+ew3Jvv2xO
8M2o8vUNV5W9BomdUbnMIQ0T6/Z2sMeKWa7J66dmmdrSr8yX4w5frWIp6UIYZJpOZcOV5vOuT9X2
JP7v7682vV6qMJZ6/j4pnp22nwLpi+7vyfrsDbLa43JaN7nQLSdrlNza0G0/1t6V6l+nAiwVfDxq
tLiJmmskL7BiHUE6i8vXCoJDA3rodFn+B/SvP97fcJsfhWiDAJNtR8p6/eWDvhwrWQgNL9YgVupS
XDklZI3/MAraiku1EfCBJvzrUcxKrJNFScgbcql4MAeJArBJ/HZ/Lre5BlK2FOyJ/Bcao7LaYIk+
QzT2W9PLxQzt9KwSndRKTSy9rOYRqZ3ZHorqV4rczU6YvDUwlFGqqMuDbK1RDexIpkkQR9PzhxnD
Mj3Tj/QUZrgIR/NhjI30LLVyc9KSvDjcn/LaIA50a+kuQ4qMkIDQaC1apCgDDHRhMD2t/DSLX7AO
PmbRcJ4zNBmjHyOM3EQ6q5pw6LXHfsF1KJDS7m7H6mRbTXGmwejRRBArEqNHo1lIjbt15uXVXp17
jGteQzawVZTxrj9+kKVxaUQC575N43+QcCk/dYLoE7j51bMqqIVjVkriAqOop1KfAUNxB0GMM3SQ
LBRcM1S6YyUN2jN1UNGpY9X8HFuDDhdUr9xOEn6N2Zx8iERh2Nm1G68oPSHoZ5L8kAatnb7LrlTN
dOJWNGbJiSfNFXO36L+G4sNc/G6rF0n7fv9rbhxGIhJCIIp1NGesecBTNFnl5OcoSmlCd5BS44ff
Qqq7P8gGqYFcnKO+GExzTtaSwkbVF6jF+rqXTpVXWIfMeALIb7Mws5PZDqzwOE+/dP+fPA7tLHwO
aDTy26dAvyiU3aR8OEbm8NSQDtV2Mhxq81Nnniv5XdHQHHpIQgqqvV7vxE2v7lerTcSiwCKBekhX
4FrkXFApbfjcip44SwV7O639j5JeW5+iVm8zZ0wU8SR3Rp/huqZywFU5tAK4wfn0b6dGdF5W1Pnm
I3JlEbSGsCq++7UVBbYh+yJS30aaw3IekIMKjURuXTlDMinUsvb3OGszzmZDEimulMzq7xgCR+jK
SpSLTkMc3qBF6vc07BVtlx4EDWVUtwzjLoNnGi9+Pvlk/dCqxjBtTcgqbzGhTiD0+qgIyKmGdkdb
ynNKQXhqHokZ/Q/4H0rf1DDxgSAaGfyi0BKp4y7zBcPuUimJHWRRrVNqDurXYFbqwbZGrf7chpkY
23Xf5F9TfGFaO2iKgKRFszqEMIMyceFuQujwZSFwBCvicWyyqencaUAP71HvDfLLugakPWhdoUcn
FJ308qFpm+6H2AuSfBBQtFFPujZVPwqw8O960Gf5kSXyA8fo8nk44x9rKHY6y1p5QE81/yh2lIp2
7tvXntm3u4GGXVA5ysCw9ClnrFlqVNEUQeBiwQs0nltbT4I6tf0GtrIjy7E02kkHkqogoTTagkCJ
Vg2t9MUQsCS2w9manoqKfl9xNuWj0kN5s6VeGv5YdRp8ybKi2amlrmNWGjcwgUFhgRd96RFcBSZR
Y1jt3AgAe5FYngoJDVapHGPXKnr/KRrk9uCH4t8Gyv8bFGIs4BG2z8YqwRFrKRKLPtK9KTl3X8xC
defiIDXHNvpbuGIZCUljHneeIvqAVtOrxZCOOqUkp7EU2w/1L1bVPYAL/WV2QTWcq5G8id7ZpZ96
FUNkUamWYiYCBwkcWM2VfXTGhpOi7LWA3IBey0hcMTwn5KJ0Aq+i4TQv/bnvW82b4j9j0zwrcXUa
+ndRntltrz2PpnIS8/dtYv1Mhj2VyvWbw9hQziCZLnuFma7G1iprFmafyM+fFrmx+Eil1c5z7dGI
a1uixVNCqK/bCZyWL3R9nK4HXe0VBb5WktIo6CnhzzD9LOB3F/1tDrVMjN3PsqIdyj+sxkgtvUkg
A+peV8V22MZuTU9JgMnMzuu2jjYYB5kn6KTAIGAIa+JG14W+JNeS6UlFbp7SxqRRHPa4Q1uadJS7
VnaDVA8cpD8a6DDm/K3Rm/Jo9ta3xJC7pykbJG/yiZTSGmngSWsVT9DxYxTaJH5Qe9T1fS3Xj74U
7qkYrx0S6cJEB4uKMOp26Cyw964DpWjGEVFtYt+L0sBWkjm3QyH73AfiUfTf+eapUp+s2nDERaHE
F94NU33IywmSXeeUmasJH40hONSBZNdwQmJz7/fdoNHAv8CE6DLy0+Asyavf19ZJIIKn+54k/RPy
EePqKDXvk4NaBW4uzvjiAIYpvG1S866o977sOjhaRofshxHQAtxoawq+3GL4ozSp72W0vNlFJIh2
6Os7EdjmHBHdpHawnMEbpwBBCo0SSWHijKH6VzEgHMTy2f9H8B1F8CK/+aQFw1ELpCOiw5jl7rG9
1+klk8R+RMGaDGQKMfJVChMWMsUfQlnPVHM7ELOjSCN5Q8/K/VOyN8zqylZ0PwzMfhI8OZrsVjsJ
5R8pMnYGucEylsksvQu4IJDNEnRe7+cmxTki8S3Bq83kJA+9jdiuPkA/0L7XPcLgaeM7Ztk66ZTu
vLg33QzL0IuTEokgbQH0XF8PncWtQANKHFx8CV0+wxVU48zomv7iS1gBYp4xK9qvVOk/Cl37gu3q
7wF941YlRBsf5VwHwH6JUsecPtxf+Jvg+/WHQesCwGdxqBFf/7AQiDzRqyy49M0B+RHcOxwFEaCq
OKbag0GvO21CQf4hw1kcn4AW/Ue5+LCYCOHC5krZWYKV28Wf4+JgWR+6+ijH+aEcz3Hcg0PXTlQ+
mo26Y2Z3+yaRLpBk8iqyljcKJtDRYsWXS36zcJzgczMSpa8uQtIxNhxTZOlKk0YqGqXvr9btu7QM
vMjlEFZQvl4vVhirGh3cwcWK5MtgDPaEmAROjIckCx/+dqjXOi8ibDIQP8Tb6++SSkYgpfgLXyrf
NN3WiI+NKs2HIP9Bo8fxr8diRlB8abhckOBVjTIFuZAydU6xxoKWQH3vHOT+I7W+pfdyZ8PdfjtU
VN6MtYLUDTktK5qa8Def0qWD3R/cYppcCymCYx6a32JBnY+hmEQPgRg35/8wUYtgDT4x5Zl14Fv5
bCeQi/QixO/E4KgX79I6cq1ur4q1EbHB6F3AMommDVh9q/sMNLvOrCzOLuRmTheg41t/LtV/AR4O
M5XetLeH8FTlgqsVxk5YevssaXhGvLbLLDn1WudbMcfUt1occfll7UdEfaWnTEuU9/dXco0wkfCg
ok/OQ6cMosHrLqAKqQ3TGLGN1Xo/ehyp0DnQa0sIRaMcMTlR+ZyBI2JfX9f+znbdGnvRS+b84f9D
RXJ1NFDHykcBl1MfscAB+y+1SpxQQKcGyapEVt6XSvnt76cLmRhYi72zGEhdD1lJnSxYnYJTLZbK
0cyeVU5G/I11PiZNSyvyl/vj3WZocFaouNLAw/lHZP96PFOeilwZNexiexrfgT2GMBDcshiH/KUe
i1g+WYk512fYRon55/7YWxtokbvCP5bdC4J4PXY7FWnVNDNO3Bl9hPPUUj1V1Nz9+1EWEiotRlwI
tExcjyLjbQYnScRdvM0z7jZRerZKadqBIzfCJ7grEGvpVYR0/v9IO8/euIFka/8iAszhK8lJkjwj
WZLTF8JBZs6Zv/59qIv3roYzGMJ7vYu1AGNV7O7q7uqqU+dwV5yb8dNeTOPGS49UFm1DC5ymp3Wq
24v0EATBsBU0f9PodpCaz4LXfkrMtcjmShBN7w/gXoLUmXd46a2iQYnB0kbkXWnTsEU9aralkR5F
I/0pa623hXQpsOPc4DgaGs/J1OmnUTb7qBLHrYeExC5rkhfIwVIn5jFmzxhFx2/kdmMoqboNKb3+
+80DOoYUPA910N7LHsZyQtg+hmLn2FjCFmKo08ANX1eP1Soj87W7AIJ7tjEtbUAzFz5QilZsleo8
NdVWl+7qnb8J+7uIrr4N2rS3/W0+cc+flBodFubcHwy/DDiGc0egl0puRbFLj3LrxV9QDvZcVEaH
xz6xVDxPk1c879oO5rXMHoY6SIZd8dye0SpWpqfsIjF5s6zYBvuTcpn3d5m/plT8rgB6MTbguzzX
eMte8CXoMF+CVheYR+T6nuIOAhvZl8S95lvpQ0C/vts1tLOJqVBtrFTglIZF1wVvFu0ivcq3ipJa
D0T6kQPgWHGMPuzcxK+Ep9T3abaXanM/Wo3h1nWg3ftaGe8o3578shA2apQVuz5S/DtR6YHjN2X3
pprByPM0Txz0NktoVpXqMMo1D93cMLdk9TxaJ+Nm5W6/diuQgqO7nfOEUHaxwF0CnpWUItqMwvRG
8P8SiJ4tSfGWPeSote+MIpje/8KpKP3OfTQwdi7z46lgenI1VNkRpoD7ShoR+nlQg+yT0Xy/bejS
mzjBOI95a9Kciv+ee1PcNKGANBAS2wRN6MCnUuI2HB7xZJzSbnq5be1yX3KpQ/VKjxApH1h/zq15
E29KSy+yo6L/7oz93CGUVnbV/1X95B6s+mck0m9bfMeYn7swJuEPA/wARhYZm3OT/tCEvSghhqIF
qJ8BWR6b3I6F0PrTQIY02TnttTzUFKvKHXIO9BD0KLGdlGDIv4pxrr3KkBONttEVU2sbua60diHG
ymFqMvl73nrFsxVo5U8fFEnnimnq0wapFdqPGkXPrQqAc2VA1xaM1gBQN+94leX11vlZCS6uz45C
Qw9XIdrkw8GpjS+x2TtaG62xkl5bMl5x1PqYQv4sjpsh8OuYp1cOmEI/jPRmf/KzcZugLxt44t5S
Yto817RmL3cchya4UKjY0Ixgz52v2djpaImPfnbUoQwrrG2m/yjN/A5YQh0EG4vH9G0nuRJVY3Du
Oqd3ZQZvLqJqM5VDA4Q2kuyi0FCLgB/gWwpA/87vC++Vfhezc1IlNp8D0OY6MVpCOnTocujhAm0A
83z7e66OHzIPNgitX7QXnI9/mhKLPH+ZcaXEsaNGVAmDrENQsYszSohW/uSrsHshh2utWJ7PsuVu
ISfLawVJxzkOPrfcUiURxZgNag6q2+mCE8c7JRD/+ZnNNBPoU4hi6rhXzq140oBCoDdmx17aw6Zg
J9HnjlJPn0+OIfb0hcQb0horgPzL6HM2CnMGdEdAoZYJJ9mKu0QcJ86eHp4S9cTreCXyvDZ5UBXO
/Y90tpPbPB9WmfmW51uzfDwkETmxX/wpWS39X9v/yozWBmAANHD5pA4MT1KI2bKjjwZyTI9FKXwe
vGcPJJI/fb7th5ehzcyQAGfR3ETBE34R4zb+UCrjoDBlSrKZOpUAt3WUbNrIXb3GGDiv+dLzwIPB
wsXzcd6Hi8kLx6oJZkH6WMjvPf9ZLF5F1VZ9dFwIbX6O5o/aWmN1u+YSoNNwQnoAkdVY2KTtuAYN
iUA4lUxvWxva5EaQg2xvz+KV7CCJQcgQ2VLQHhCznw9t7GgvVOQ6P0pBgboKVePHICsdb3zJ9ojB
u4Wp2fFaBHHNGenrZAvTfMJ1uzjSOqWJjUmmf1o17ov0JdHuKnEtG3HtnPpoY3E3kMfJuqBDQL6O
RohrD1NBMzyc4tDHKTQ0rnjjNc//aG3+mg+wWGhyK0OpfGTNtGTTxrKTGYWtFF+iutlryprUyjXf
AF4DWAiWeO6GxWYW+zaKhI73naYBFoka4jzo2dcqcFd2GP1xkAdbBCnA6RZjSgapbKYsLo6+nmWb
ejKUEuh7K+/GIQ33GfRUK5N4ZViMidcxDYb0rixb8iYrSoosaYsjkiTB1qfubcP2849y0dR3qEcB
H57fDSYohsXGGkwzjEYTPRV1kL1T10LVZBaC4a5srCseMffS08QPMw6WFmYEQO0xSgWzqgpZ2f6l
GIKHWHxRq54HbvGYUHlulPEw/w0H10aB3SRAvgYFCjtPuy2pfNcL1JU02TuQ7OwkI8tINod8Hx9F
K/xiTXl3dlrNmI+d0Q7fkzEOI6eI6HR2+1HN902phKLTUhaIXCWMBbeLNH2nKrTQuVKblpqNFLzx
MwYb8bMZPZRB/LKRbbywqp0xGtUn6MQqehQqK9h4yA0ZG7UJ+sEpK7qYCT7LhgYJSIP/CK2s+luB
ZnLdofDZv0WtOQzbRPf69nOe6U2/r4oqVuwS/qLaNnpLDje+0c2Zy8yL+dEfdfAUBaS7Kys3H3kX
c0SKjXQ3Tn8h1iXHVtFbRaATxZbKQU+LgyemZL3rXjxkoBodY2qM0Q6DoJbtuoKDpLPEWViwDx9M
RAVW+FsuA0Bu7bkbCcgNwDrSJudnC+pNvEVB3RxZpsbOE+WQp42rWDspUaCv9e8gr95ONHv5cfQ0
9d5KQHRxWL+bJ9nF8xJE7JLoOMwSyWyNRD/2tb/NSl3inRI6gZeHK5HuxYk9GyJrMOt5Unlb8gqU
ZdRG3VTox9zMAMPAOZNUvCBSu2poum8eem9lj64YNBZb1CotBZhXrh/p9LBb+DwtOIHrwpU01Tbi
N8H6suJZc0yy8CwudBDYQM65bJdlp9A0gqYX2X0Aw7sNJ1V+r4Tq36mlr4NmAsQbw3xSX+qSjoUu
U/Jt0ff6TpiVf25/ybU1BbXNonIWYmfhUshtqx26WYDJKsltrZ0qbUjWrazndSNAX1hUgtplaEGA
luqQSurHBmBjTYWTmjjn/sp2XbOyeBWkFikb38uwUt81JDWNbKdqKwHgpaPg+iTCKRSS7+DH8x0I
wSvcDrmqHD1aRukFlKW9Fx/gNnOU5IsUmit++V6ROfcTdhrtJVRR5t2wTHwEIoo9lRapR0Ko1AEH
PMFMPWriJg2f5PhxVL+L8heRFLWoZk5D3qrqxi1K1p98lfahZO3GvDb8D5+zfBI1uj8ofs3nKMqD
6kHzqT801pdG3g7RfZ+t1FguI1JgSgQdwAhmuQtm+3yy8f04MjTBQAJc1B+GODNsvwAO6RHNbUGb
Vkc59bkLuFKeOq0YnRLV8+3t/XERifANaDDBcUIVEEK7RWJGVoIYZKhhHBPuRypdbpx++3cLVAC4
g8GiQQE2z/mHgNGcqaysqTaPhSioTsxmd8WkWFOHubJypCiAl5KPgaNpeaTWed3miN1ypLb9VlDe
AAA/COEn9YDwpcsz/Z+PFTIiVFAAbgB1U5acPl2IcGsnxEybKd5pMin0DL1WNdfXFGkvNz1VPh4u
/C/IWTC057OHEHMhyYgaoBjc3Wd1E1KfD58kz1rZiRchMNj/j3aWG1+uKVSI2In7yTZhQonDL4CR
N8WafvaVS362BOSE4gM/vZd0PvhDiIub3UxElHEobM22VmzR9xO7BYvseoknHLpm8vaQEsNs5g3C
tm0zjeMnMze3HfOCR4HntIqMHu8LTZmD8MWtKEI0KRi+h+DtKNg9smtp+iWQN1mqvni0m5Y7Y3LL
YjhFWvZcDMML9cEZ8JrE5cqXXGT35s4wLss59OAQXDZF6H4JIraWrSNvFOrJUlYfysTo96OSxRsC
747mU0/alo1vHLxRlg63J+KaeRrBYf5lRRTSDOc+FuhlEVkZ5oXeglLVr93CIAzMIgMteeswQTau
Z2jXaivDvng4vOOqOAJJbM4ItMX5V1e5qEWwlhzbn2Vsg0Dx7gfVTlcyTldHx5z+fyuLazNk84f+
bEV8Ep3usX3tIoc6yVu5VqeZt+LiLgMm9h9D81H7wbEh+mnUdMKQktukCr8kb7eX6XK6KA7wDCaB
AcQWap/z3x9xMdPuobVHdTx54TeNpGQ4vZnZwdNWHk+XU6aSn4PaBugbZExL4J03CjEMYtVwnCzo
dIUWHZXBEbyvpFjLXiX3KThwZ6+EN5cnEEZn5BZ6d4jAL5taxl4Jes2Xh6OkfQYvRvQBy/9jpo8r
wdqVaeQtPNtCswiOxvnfPyxT3YrIYgXGcCzpvoTtx27NjDZ9oPnSsxSWKwHV+yFy7hUquS0SnSQ8
qU8vy+3QZ3kxpYrx2Lmcpt/N0h5MznCnVO1WtWPdgZfG3n1/fW6/VjvhLvkBCr/ZhdtgsIu34a14
Ku4yZ+3ld+mqfBSOBC0Keb6LtErhi23t9dF4pEHpoQfRUQgIU2VrVOvXpprcJf08KpWSi/fcYEaV
QGlyPNY13ev9YxCA3c/sBu7tf6cOmN/7H40tbrDWpAED4ZbxaEwB7umIeeVaov9JSdK/mfqzqh86
oXjIi30orHjUtdkk6Jg5NGb437KNWBREtfPiZjwG+iE0hEMW2zoIpH/e/WAp/mNksfunLKeHWCzH
I9nbnaGGdtKP9+2DH2wmYW3drmxF0Nf8l3zY3Pe9CNkG+hotI66moxIBeg2/K7XsiOIvQ1kJOq5E
wPBmEAWgOQJaC5jI+V6sDPZdprfTUahojzB25jexoZ/NzYnxoRffZMlK3HYJGIFQ+6PFxV0X93IM
RwgWjXbammr+uX2cIGNzyEehnTzkD4NZ7LPBlrsVy++PwMVBMLPrg/WHevfykUgvThuKcj8dv337
FNrbT0/3uf3jFNony07t0g7tT4NLiG8HTun4m0O8iecf7GD761dp17Zk0yu1efz89eEl/+aYdrf5
7tmvgT3asl3teEDvgg15bTt0Zftpz3ZzDfd5Y3/ePTzc/X26D+y/f/7e9sj3/sZbI1rcrJVlDkbd
MyLNzu3T9v6+28qbcQOA2LG2yKPcA3M5WRvvQXetH/UDbJuaE56aJ2ff23dA3+29Yq9c9tfX98Ms
Ly7hKK4GXffnbzp5Wbqpil1KKmtLbl+Pf1ZPwPLq6fNaiDH/0sVEoGykzk2t8AhcxG+wzvdjKSER
F0XkxENhExfxypX8vueWNmCjoI8ZWB5tIouB0WYqxp6Wi0fJzp1fiArxH3T9nMT++vozsEX7qH5e
Wd8rxwCdgf8xOZ97H27KNFS7qbcwqSrfdSfeJ67gNHbqvHybHfYHPBx2vU2/KUzx0flrHpUDeD1b
37TQNopb+Dn03OZukbff+zVO1SsRytmnLQ57aYzi0JD4NDFRNppQ8OxD9T2smpo4JdzUY3hUanhT
VHHlGL46J8CSUXpSaPtYoqckqv7SqFTi0ejaxy7fZ+mhNn/Favv99uRfDvBdxJFe0Pl4RAfgfO6B
XVZjFfnSEdbfunmwis5OCxS/3VHunExSNkb957bFK4cxvcyKgiQMZyTtVYvtnE5q0kixLh1hZ1On
1I5qyZGjv30Ch1d2r7d3cdcfoJl+XLE7D+Xcs+ceanp0yELPFJkLz1a01uTdrEnH7EEw95MqkZBH
fmX8Dbs+HbBN9lzq2UYyNrftXgYns1niHwBjFOeWpbkoaTmrW1M6RjUvj/g+Fn40aCyHp1BYyYBc
5ibOLS0izq6QGykaDNayiez2p+i/yOKXrIzd4M6DmfP2sK4vI1g4oiFQS3SwnXuO2BkNPOaMqx43
08kiUoAzxtOQGo0kWEA9qLD++Fyzt81eGyPzRYGa0rHKs/rcamjBvaapmXw0DXo6rW3QPBpI53pO
G/4UxJUJvTZGXJTa+6wIAkfO4mSqxDCeIjOXjykdmH3vhrWt0lRZmpuUm7T8JHSxnSCjdXuMl3t/
7vefWYtIjCpc4edjLJpAH6cokY+l+AmcaRvXm2x88dt+JZ68MpfYmYdHRETVeHG4lV6ihKVeyceh
qB0z/xmgSRiFBeg7DnxLu0N25fbALiTNyICcWVysXpIN3aQZNauXx3acIP2R21n3DWCNoDjlUO46
wVVrC31QwybTZwuBRa+Im/NjM/yutfLes3ZNavcluk24WR0au8zXd4lsOJpCk0uwvf3FVz0AlCfH
xUwsidedr0UepXKrt6V8LIRt5JE9iCo32wJIl0qYTUvbM2jzX+PyvZK7ggWGUJUcCUcl0Khzq8Eo
FaBaOvwu0P6gU+YMVrgRFbfgjSz+4fGKhkBltwYU9am1vz3k+XcvjkmuBLyd8hgNDst+VEmr+qmt
Wpmg3NSgEKrz7eQl8crEXrl3kHwjQIUDDb4ba3Hv9FU5mWng4QlR9uwN07GcFCcPW1fQM6gRRJZT
IRterxzG12Z2ZqAmJQcEkuVcrKceVH0lkCk/5t1vqEl7LIwCWve2QlRs2mFmK2+1ILu35/Sq2Zlv
6n2bgRiSFwvalXJRVwL1B3q0x2pbC6M76KltDgdd+lbExasubOXwAbrJlUj12nJ+tLy4bXNaKGIj
9rVjPpQV/f89kUuDCtntAV5bTq4BmEJQeUMbdzGtShIqWeQF2jHyqMDHNO43f8fyICCO4Hfdpn8q
I2N32+S1rQncZWYPtIjRQPWcz6k4aVSJ2bJHv7bFTTM+y/DOltGuz1/FxNj2U2xLKzHE5WTyeCSY
m9PxM9/sYjJHWBAEtFymYyJHyqZtQ/1QC0Z1uD2ya1bAohAazWSPFztwDNRJyYNiOsoT8f0YIg0H
afy/CkwRj3CNkjKhuEB/xzLyqzzkH+KynI66MKVbM4SsyxyUcOU0ubzLzq0sHD9PLR2wC++kDr3w
BwN9tA2Sr0T3sikcLE/tV+buij3uTVJOoETolVwCZgdrkhMvjqWjFyn6j1yzxq3UmYQHmhdUNqii
aGVrzyHA+XFJHPvObPo/Ee3iIJslQCueZQRdwGRosvCagIZLeByFvGy6lW02b6NzYzD2m0hO01LN
NluWg4JsACmKduWxSkXbGHm1D7zLo8+a/zaZ90q0ssUuJ/Pc3GJXD6XQpxbYcCCOkaMlo8OGc2rt
tfp3QMa5ofl4+fAClKk8qY0vGsDX8t9JkTwEYTTZrWzLRmALxr0gaDN1dHtSve89Imy399scdVzM
6lwPgcqCp9aSyMcwC92KiXOPKf3zf0b/oH8vkrcY0sjbdi73NZm1ufmL9mt6sZa+mdRhUApouR6n
yv+V0h/DReelKzfcpT9ihFZPsBC83slAn0+lhKLoYOapebSSNHQA9jImas20BjX9fzOeD6YW0Zye
ZqZeQERF+djMbEMtsk04wEX9X8zaBysLJ+z9KerykQGZXrptmgnZ2zWauGsO8HHOFu4HzX+ddT4L
kxpuJhSZk4IEaI0XU0/gZYpebw/o2q76YG1ZDpzpgHLdY9okLam3Vuu1rj81z6PlP8TVOK34w5XC
AA5BzRqeCtKCF3Sz6lRXYaeU5nEcM1eGH9Fr6k+1JW3EyHSn7s5q2h0aqAdVbh3xLh4TO2ylnZS3
P6zI+1Z8jjvjzYo9W5l2isTjh1JhEEunVNHt0XMNKM/wgt1IM06u2l3cEZJ+vj1hl8sz+7FMOorA
ghtxcYdMVQjfPGg6OCyHCewsd7vsNoOreodMNdfO2CupPdPgTqRGSVzKg33h1uqQFJZG0wfB99fI
2tOBnubIcwl2UEGOG7aj4w3NX0V4DFLZblPhnwkh6CqeyYEJagg1KOic7+BamCHnQqEcO9hmXWrk
iq1G4ho27Er4RMeFiS1ih5k9fxHL+KUg0KMX6sdSKeysRvR4w5vP+IIObfXSn7KgWjlmL/2eOhhs
ciYsJtCpv7effTjkrZyOL9+rgEh1SEMIZvm1SEk6ifF3obS6lbD3kkoJWD5PC1gnqLwzi4tjQ21j
CLVCHcxhLG/KbKKyL2c7gF+8by35F+DJCMlzE5KlLjmkHvuiaeKdRi3MCw+KXCgQpSTVnSp1491Y
ab9uu/QVQBJdA4jhEHmBniWePF9ks5VoqvMC4+ib0n0v6A9V4z3DoGDn1heZZxCa7K5et3uvTrbw
FKfqg6bc1ZK5kbqTvIYef49bz2/A+WvmRmEQ8DNK6PxremHoLc8DZiJ/GQgsTKgQvluQpzu0mmrt
r/C31DvWo9Hub8/CxcaGOhFYFvPN7QpFzOLcbfVYruESs45Tl23G4BvS9o6QPxrTC/TXt01duvu5
reWpWwLjpByDLQVyvS/e3+o05G7tBvKuNO21FqPZuc7mczZG2xblfpAnoD7O55MmCjXNogZjir6p
82dUMGwB0fWE2kr+bS2BfrGxFtYWV74idX7B6W0dM/1vM9Y2HZ4wInyfVYBvT+JFbIEhBE5p6Z37
9vHb82FJlT4KiRV4x0Qf7ZJrWA5+WO0aC9q14cxZLywwc5g5t6L3foT2ROgdDdmNLRcofhrcm8VK
8HLVIUDHgqp658BeQv4rhtcnBmYm0AZP076pbD91IkpaXeL4z/8+c2T0AFiBEAdVsfB0MWrVqBAi
j2dJBb2OK2W/lHTlTJlnf+F0NKkzHjDWc0vX4j0s0/+hi4UvHDU9rd1eywVb6eX0cHsk7xwFF2Zm
cIgMWRI4nsXyNFGixm2QCEfvtXqUXlSJopfTvk2+PY7bO/2z1m1oCIbXfsXu/PkLuyB8yfq9o5kh
GFm4haFVQqaIwlGsHiIq/KOm2XX8A/nrrsls1XPlAgCetOLyl0cUb0iTg5oHNo0US3Z2dO2EUCsU
/0SXu91Nf6ymtrv2lyF9Q6psxdblqUH9hZwvBwaTi6+cj7CMuigWsik49dnbEEovZvtJjFsXNB50
jqrbr2kjvwM/z6cUW2TD+H8DhKcD8NxgWwV1NSHadVI5n9L6Z+vE4gnNNZqwIFaZHhrtdw8pZdt+
plsKUVq6R4TmHq6xXTiXib4hu2QU0JhbbJiKKsoaQc+VyQf2SIJnjsZ47y5cbRon3bPCPjyZ3kNc
+CTItK1QvxXeNwRLV86DC8ZZIi4yvPgVnf1sn2X7W6dRYvaQ8Thl3XOUfff612l8GCGM9vR600t4
9J9SsEPeHzSkZ7+z6iRDx6l+7QoFqqlJtBVEaJq5v8JfQ2Rf7myiQfx+puLlxlAXjiE2dFyNqRKd
pBC4dJ2ROU8Gz1rZYReaCcwALo7MDZUOIObLXPc0eiR6IUE5aTKbuWncRIwP8yuygJzPFx6bvDy0
hegaX70ht8mkyAEIFHC2qU/pLvlKP7Qj8L4Yi80YbZt3MPcAn5LmpuHavpwPzIXrghyfpTtgRoBz
ahE/gdr0jGAU41MbOHX2rObVtpz1HPRfrdzvvRS5p5WD74ozgr/lIUrhiXrssrchyGQpmQwzPlXW
XVC9SO1j6N819QOg/JVz4PIFQt1n/gNYERFbAonzfQmbeAnJs5edgrzbApu2w3i0K0bay5pd+NWJ
JAJu6Lnx+EXysk/l0P3zYJlbyA8oQYHapovk/AvaMDaK3iu1oyBYTjgCtqihM6PqISc7cwWxcjmx
0PbO9S76qOZ3wWIpfX2MK9kMubcyrdmGqQDYZNDkBy+X6ORSa/WktqsCIdeNwrpJBACS4kKaOgmm
NDRj4RgWEnIgatCbTmb50mZKQP6LY107De1MX25fYpcnPCA4cq1AK9jOFztMyvVOKuRBIANkVpOT
FaGmOzzfzYoTPq89ux49i+ppKNbiBrxXuqbCe8W1IDOl54kkIihgBIXOF5b8VKpK/cQXeH6Q20MC
AwzA3+AhozTgdBkbtUvSzBWg87WzNIY3Vq/2hLLyTmtgQ7s9H5cBpQkAE+kE8IqUIZePtD4Is8ww
xeQUiIO0yQR5cLAJJKBo1+KHK6ZImtIeC+iAnPey5yvryXBXgRWf6kFR3HjGlg4VrW7lMK4RBF5y
9TAmWK0AWqMHwKE6O9+Hl24uADIN2yg9FehHNvSUmWUNg2zldPc6sQrnhjy8so8fOES60c0qY98k
6a6ot4aW21U1bMe0/FXTNSyv7LXLl96siUNsAesdoe/FjEtKlwRBk6Yn0bMQw+aql3bdmLpeQR/M
D6lqHUPbKigXNrvGuE9S4Z9XHNY7c25HRQGK82Wx2Tld1UbOjfTkiXdqprLnEjddKw1dbG4aTCBL
hcPGnFXO30P/D/Pvqy17APEr4hr1LlBlp62fLGhpWu1EBXp724cvHxILa4shaarQtv7o56fJ7A5m
2duidygG9zWC7xQCG+0oK2uR4mUQPtuEEGp+ILGIxsIm4VjdWUOVn2rYauxA6vJNJGdP9Jn+rNSx
3nJZhfdRF8Iw36ajq4x1dAcBBIzMopW7hRcJP4NMWKtbX5t3suiwcMF/B23J4t7yO2Vsxm7MT1TO
8KLQoEm86Qx6HqIfQZ+Um0ldp8SU2UxnkQBTwXMEElUSZgTpC6OVGel1X+v5KesRaNJqVT74Kr3i
ZZ/6pLJqf2/6PreXIAiuHqfePSr233PJKA992Zh/V5xhDkkvvoY0ygzagtJ1+XgVzb6n4VHOT9qz
sVfuo4K0kt3Zw18FLnc7POSNTe/lGpD2sr48TwKD10nnUZp8z4Z98PhChCjeKNX8NEz5vpR023+q
xsKtu9q2kGKM9bvWQszMRbDu9oCvLvn8PoIvRkRxa3GfWOEIscnkFyexbV7rdow2XgkLhqxN6i7K
RANi1Cn7ddvmxVHOYGFfZIeTCDUv+mc1AcycME35KSQzTBNWhMRo0QpORQfY5rapi8h7NkWBGRge
sR+PkPOTXJ/GmlhLKk6G90ORX3Xr9fbvvwgIFr9/sY8lIdD0LFKLk2y43peoQcfCrkonS3Y4ym1T
8z5YeCbdcXMDEK9Mym2LlUpQS4+8xChO8d/iUDzGsW26Zeu0L4H6f7Q0r98HZ+wl9MESSylOmnUy
zEPeuU3sDPXn8VnQXKlZOX+veODZuOYd+cFaKE96n8zjUpNnLdxI2lPw009fVhMQV5ZqbvwjQuJG
n/8+t1MiJBdr5shSIWsP527/tyRiEv1nqEideCjd28t1xfPOzM3D/jAs0xJGgkDMTSjKRi/tGpTh
mjuA2gNGA20BQZhy/vstwTSzkNT/KZErW6hf9PEu9v565UEqHR196A4ultsjuow9SGvwnOeFSXoP
yvSFSZgau8aPcXZal6fiU4gkD7xKDySb/3gvUInk5iGCgWCt4efaTKKeBOMmqT74MBdmZZKWNBzi
IGZ2Hwj+RkXM7vbI1izM//5hrepAhDDOxAIdhcImjX04x0aS+LetXHPA/yECArVB9LY4K4iWgLUo
WIFrUnpJ1INS0yO4j8Zd267sqdmXl2cFpXAdwnbiJ1JS5wPSo2S04jAvT76+DaCcT57kNLMHYwXk
fG3ePppZrEwH611e17MZHKHJ7gJ5f3vKrhmg9YrOEjiU0LGep/TDwgyNPhY8eMqTadaOlH7K1mP9
eSoWU8UOAo1h8ooEbbQ4FhLEVjXyVNXJaO+QQqHXSj/0bkyIrxhbMXyU5H03OsNm2Fv1axioG9mO
Yrt3qtbVpC1llXSt6erK4p190fLkyKIyrQeDAofQ7MVYnH3RzoK/nfjP9QDyZNAuMHy4JejrXPi9
L+QEepJRn4ZtZL4m/UOxVjO8crifWVhcJVHaNsiYYEHpR0fs/urmfUg8K0U+0jVPt51l/l2LlaQ5
lWc5JUq4EZeSU4OoJ2WRFs2pRWDFIdcY8G6Ikn0SgaH4d1M4JV2ckA1RDl2EFb3eETkGdXOaeslR
5U9SROJh3N02csUPoKKYI3Gq/mzihfNjdzQno2lOKeTYcQobThz/NPLxruyLlSjwMq0wZ0ytWcaI
bBV51MXZFPU1RywqFCeEuu6lejcaOL/6rBjPBq2HqRptY2jAPUHd14K+C5I1LufLscIvQHaeJkBA
nXBcnm90FWpqxETK+sSHgMd9S+QXT3AHBOtvz+mlj/BuBpn7TsmKyy/8ERWOMELxuT5JAlIUWQ4h
t7wT8rUM4OVRDzKPAZH9m5XWl2S/DUoNctZNzSlTI7uXXvLooE/OqKAPMWa0dB5uj+qKOTJgtI2C
p+fPsg47NIrS9LHSEFDrX4R2C0ivqx2xfamcqRTXSrGXexpevv9Yu6jEDsB9g0hqTuVf/wlSfyPY
vnZJshZtzEt+vp3PzSxcUoKAGs2QsTnp2e8xoivWuK/K7xJil54bhoQanmo30Z/bM3nFDxVkNshl
8Rd7Yh77hwunz+vBElK1Oak7mIQ+tw9r4KHLsI1RfTCw2NQwdlptHGEA0jBHdyRbd5Vd7obb2+O4
4udnZubP+DAOL06qtEIV+RQikqt293MuyitWNtMVR5gx2LyUIWShC3wxFilJi2LMveaUFNBnQDbT
kwD1MtD9T55RrJzuV1ZmFllBcxIMCumfhbGmI89rhn17GqPszwTfUgQorpokV+vX3sRXAl3I0N5h
tSCI5uzE+ew1o6j3qi+3p+DgH4tD91u8Q2N619zFD81f71u3Mo9XMlDn9hankph6whCJUntqts2B
yONFPRQb+tUO8Nv+s1+cjWye5Q9+IfViVDSKiCX11fLLX5MV/xj8f8ejkD0C50WOnAQXudqFmVbT
k5wwpj310ScvOmmK/1xpG0G406u/eg91j0/J0ZL20ZRCKp9/zvz97XG+d/YsTg9StzMFNPcnemyL
L5hEDw7sNm9PlplABGz3omIH/r2cbz3tcZrcKcmcyrDHABLsx4YcXGE9rOFSZ5e89Q2Lw0SWc2+c
hq7lFiBV2zy0SvJgNvW+rkq6Y6bvk7imL3Nl28PEoJNMA5XDRbA4M/NWrnvQ2u1JHvfB+JYVgV3k
25WpvXIwnxlZPC66DP58Mx7aU9LfdwYIS8kZNMhgxM/KsEv8Q6V/DZ9v25xX62ImAd3iUwDCLoL0
XI5SPYWHFrcNHQV1TsT9sq+etlZeuWoHcmF4JMlGAvU93x6TbgVpoivtKYysnz0SimYg/Eqjr6O6
xiB19YxBNON/TS3OmHYykh7UdHsqtoQFjduYdlFt83zb9naQuLQHVY07fF+TPrkS6bE1dWVu2QGo
iqLLYohdJE1iwRCtKH8I409Nm21KCDso5bjgaTb9RDmcb5A6D7K14VXM6tPtxZxHdrGYH75g4T9C
PVR6iHjqKemqx0huXrVgbR2v7oMPJhbr2Eam1WdAqk5oLWxqKbCt7kHVV8bxHoDfGshiCdO2HGGE
xIqyD3/UMNz/+RVIdriRIZov7RQg0n23T0gfk0X9Rkm+3hdv+a9scHT6J9C4pAY8ONHbKg5lbYIX
14niBWHut7jWKGduJ22Mfm1+r3svtJm0uAHoRbfh3Isk+AENROEQbpdtNabFfAjc6vBbHrZtZ0c/
44P8+bbTXN2ZHwzO//7h4goV2I5CfR7TXXIYtqLTKytvusuq33xpfTCxOK7bPhTRRLbmK0N9ScpP
oQ/li4PgYNHckbo/aIl+l4WOSl8UvVLH2NQefN23taE+iAV1fbWzVWG0NYQfzX4l03IlbDz7tkX0
k5TEc73J8MtN0ZSkJ570Jyl+pX/SHvTHsZJXXhRXjwnQvqRcDAArkrjw7aCO21oR/O7UNp/FEWDM
/yPtu5bb2LVtv6irOodXdGASxaZEyZJeumzZ6pxzf/0Z0Ll3mwS5iFpn2292FWcDmJiYcQwr3gcx
7dCS98v0VCBxvyAHmIvtqtHE9RRVPNCPWycO/wFtrZjrgNPChIQ6sN9mXV7GgzA2RAlXrTwSpflU
ecwst2wFpWoFPQwGjjS2j7BoAQGUWtIILwVpFqTWfy31zHG7bnkCIHME8guQkiiO36X2KuBRaWQj
mQ71UruJ+GDI7tT50xQ41eTyiJRv6QrGgjF2iiANJTXGvuZWLwSynk8HIR3sMUpWGuZzYdHrrtgN
iUFqoMSLs3P/ft6KBc6FMha3EVCGz/J0QrT2J0o9w0BP1ZtebhC43Rf0XedgrC6cSpCU0W5CtH4y
mjkOQNQvdUgyytBu4tYuzGbdi90J4/NOkP5Si/eiI3XcHmKMvoKVe6VL71X8sxSGDz02VwtA3PSm
cCcpsysl8GoQ7PbPXQ1iHTHnefY3lBg94kgGoBPHMK4iCUmLInD64Cxycd2Xjv4Gishwcq05s/Ps
V+fmnzFm4P8As24KPqOaDJzEDt0MdrPO5TN2GhjYU4umM+hCIm9qQ3g2p5LnalPlvZIBvBER5hMF
KjaDajSxlGl1PR0WPAJgKP0wlUdd6/Z5eYgWk7SY9yr7L7TLu8ai8TaYKjMrHKDwtGCNdm1k4y5v
VtZrvaoE43zIemu0ZXNei2BQxSS5EpyEePglKgCvCjthFddy7UYi+LB7I3GmRRo5+3DjjmsAdUK7
OLLuyPMzL9QgIOrp8gRfoorvdflHtHofzMT2KGDy7UO0eAMSN+wWuh1RpUdtBGkfNvoGALKmjt0w
o/RY2VI4rdXKHYzRnqKMLBGAUcMtWvvm6meu/mhq69D87MNgmyU85LLrUQgsGe3eoDegVckrzhGz
aM0sbJf50BWHBFhwfURkZWcMK9Nw584bDGtVAYMKCOQbOtMrxp4IbFrpT6GFHG2/9WpheBR9I6ih
g7lKZEzfYMpG2IvzfGjLXV/Bt6ocayALGi8f5cE19ov5ZoQ8xJ1bKoi6DaoH8OfRMsDcsUBYZoBC
5suhAi3rBObgqAdXDpieFpQK0FxpIsEokzRcSAUy+MCweAm5GyeAAQyK0waSVpwAm8fX43JqDE1Z
DnXyA7imD+1PbNGuTqzarkcgRQWVLYh2NROMyzTCOuwBExX+Horid5T+um+erw0OUAeRPwbqKc4B
I7OX99FUZjCcy+Jy6Ce00+r1sgGyCK8ieG1VL4UwnpqUFloE+oflkHXbEshNFSpcLhcM+5YU9KoD
OAJYM3i0mSctGkZNabpGPGhJaJeGTABw85UNp3+/YRh1xrmhRxjvNTUrZ46tmYA/VBNq8aDP826U
jZgouXm8L+NGgglj73g1EW9ibsti74XQoIUSM5HiIeq3wbQGyVos7LvkMQtaVHIVR7FCO1J5Y8G3
dAF8eqhQo5GO5sMvlyZXCYh6AkgFDeZMgEmZugYaxTl++61jAkgswC4wLUbxGi+lRKmhZbBM4qHE
7zdpsEL73jMIvX9WUeze38ebCzoTxSxosYpM7DJNPEjq4g7zHnQGnMXwJND/P9cG8B8rda1Cgjij
tbAuiaVkHN/++uFADuW7UR6VK+gc41hHSSwbjZaLtCcmBZmfWO9LaeEs5EZHE5Xyv2PMmIZkvYK4
HPK+MnB7igFQdRZiop4oW9kptt2++Kg44q73DSkpFSkNYFKh44ft8zGidpCwKPkQgpeha1YZWInv
n/31ruGn4Wcgo4luC7ShXp6M1QpCm7SZchAX9OpljTtiwi9Hf9Z9MdfaDE8KARcteOMFYwsQU4MU
bdkt6mGugLAjbjpMNy3aNk55/bQ3BMEWYN6I4kcgLGFsqCHk8jCmknooutpL9NivAvNLaTFL0uU/
7q/pxuEgiAMhHCBiMajCVksRvxU5aFOMA15KEokfFQzpfQk3tA0NbOiJRvkQtV+QCVyeTjerWrF0
pXkw0KeXP3T1fGwDCVZ7tEib9AWGQISfWjyi42LaW+AP4nzA9W6iOwUWCOMu1BaxFbgYY5DTosbW
IWr3fS+C3WOvN0jhxZz+X44ctvY2zUPYRkNkHYQosYM4IQN6fWVrM2S/7u/otTdLFwTuT+wmyums
dznNotzMQ2odKms/y1skCkgAwN2++CmF0gYD6U/35V3P+1L1oAE4hjQwI2YwJ1jqWpECYEc4aFEH
vFt53UpbsRz9xhQxpD3YAMIBXhhmxvfWclyyiLTC72pU4MgAPQYttPG/d+suP4gexZkptsxONjLR
FA7ysc6I8KZ1ZBN0dngqtsO+2Qve/Q24seHo5gICD6rwoMRgN1wBvjgtjke+UQrOIvxMe2XdCLUb
ByBWGdGCx23lvtIlCMJEI1wCuI7gX6V5hLMFmtoYBnJYU7KPZ2sGgYoQIuU8GMLXCOb0+6u7LYva
NIRGUCj5UlbX9E0emaP+2JvavI3b9sVswRbY1I3hJZqScTaTGq+LqJBCumBIAL3y8IsRDVyKaypw
4naNBjT8wal6UAroq6EZnlU9eNWHlCftKuFCZ4XpTAhKk2hnFRlTGlaV2rVAqXnsjTfd+DHU4U5r
SGfUgEZH6ko1bbXnbej1CiETvhVuKOprOMfLFWZNUCIdA8iLZliAg1t3PnzLVTMESDxns2ZrFobM
7p/h9RWl68SloANmqC2xdnxMC6nq0858rBtAQEPmujT0dlWGorRGb8dO6YPkIUqFbpWWxXuJlIMN
GLqKaNGiP5dWDVrI1kc3UnAI9CVz6oELD3b1SKso9eEto+cOXEO2ZcYYBSsG+o75mAgdpoEBSRb2
OWAK8mfOVihXCgZBQCGHZwtzBTiJy+3PBWkACWoIJP491vu6dCvgVQ9g1O1eMBJD4mfla94gp6h2
vIzH1WOKJVLcNQS4mBQGIsOl5Lax1GjoK4DwJ9noSQ0GFzH1Z3J8xOsBBYhBKA33EHEDtpNxdzQr
rIImU61HQ2z0jzns8dZIkWq9GfLS/qq7HEZ6HkPrbQFCRU36IE5DIsDWVN40j0Am6ePIyNbRUg6r
vDFHHo/HrW0AgQ7ovMEVgnQg/f9z4xW2Yt5TaqdmCZcHcF+VJJLnccU55xtidLyAmEtA0zAKHcw2
6CVwKFo5wJC50VW7Bc6/RaQmRV8NuGSJvujlKjVm01XTUXuUFLRKF3oV2t2Y965gJoZb9XIGsuWU
h/14ZXPQ2EmBsGl2keK1MRauracqFZM0P+SynB3VOJJWYZB1xyCUWjuKMeuIySBgeJr1jLksIGPc
35iri/YtHmynlGcS7cfs9kfAqO6rCGNIRm45xSDGbroEMZKa9b9uh9RhbUx4jhqKvzKoYS5Peq7j
DFBgZuSDHGb8neVw8IdYatZzm4kYn4n6n/eXdh0sQyDdXDo2QMNWJiJP9ULrsziMfb39VKfTCI5l
AGx68Uslg7Atqr1AsAWVh0N29UKC8hgmC0qGaQxYWEbTwghEbnVqxn6hqM1aruXQa5ZOdVO9rUg8
FzwWiit/g5HHvMgjGOUqhO1YpbGrxyfwkqYYAtGQo7VzkKrd39PvUP/iQYY0eDVoesZsB9ANWKvV
dVHWIhPtjzbI4daWmzmDAwBfx3QyBzihADEXbG9EUfRd/sz9XrK1wh55bdFUCvMVFBpThDuLqVyQ
wF+qkiCBfLLHgLSfa0jKFaDnTQbApKjaL2Cp/kqj0OT4ITcOFS6dQSd76CAhe03kXlWFus8yX4kf
pAWU3Yv/Mrc8wKFbGnshhjEGUt2qYBrKMxAnhCtMhRlFuJPCeFWmbhkGdobqd6+Y60oyOWH3lRWC
O3e+PsYLATNYNhmpkPoiyOW1aZdkh3oCkp6PGhQBKL+eVO59Tbp1hOcSGUUahbRTcTkzv5kfBatx
QCYa7oXKa8A1f1/SjbNDRhtM8kjpGwhemU01BLBAyrGc+2qDhPoQr/L4VcnHx0VunfuSbpwfHhlA
i1IgIfhYLEiF2SRWt8hp6c+lAewyzcY+xpMNiq8kT8BwZBeYJtISDMVxBFOFv7wQ6GJGnxZqFhh2
g/m5vBBjU8byaCyA7Gm7j3qy54W0SNtbnhy5Xb6Rspo04kqKs7XORdO73t9L2cxJWlkHNDBRguzp
OQJMYFas8z605x+cNV61K2HiBwEsVVQNFUMW57pIys5M0rr0BclvNYDUtuFqCh4Sa4eMMXKiQErw
NeHzvtTvQPx6Z/9KpTfnzD+Z53gyirIs/QEGLn1pnrVf6TE5DDvVAUqtXa7QVf1QeuIOo7uH+aF6
TNxstfjik/w0rzpP2/Cu6rW9v9iGbx08+6Ccpg66vi19qRMcAbg82qTaebORRBCtLI0NltH3+3tw
bRwuJTIvWhNNSSgu2PihPYYizPyyL1qvjp14fAQ/IUYtVvcFXjkl8NLQi4JLRBP2gAG53PMur4oB
HkvpAxvIHiTBCU15nRccpp5bUvB44C/eNGQCaWhwtpFWW5tWXS6VrwQEXpbwwe3fuc5mUXcT+gqS
SKSz0MJ4KSIIpwLhelT7QgD0JBQhBmcEoSpRlFZxuxr/1k6p6JQTqFczZcp/YN4nt9vQqDb3d/TG
HUVFEyAWmPX+DqouP6SYgxhei1b5sToiXqNsp1vMkgAingdYcWNXkR1A/RjA2aiTm8zZlRUKtUjL
VX7Zz6QQJ79BH1qCwZH7C6I7x1xLxE7oFMZ7jJQHOyNiqXmqLUNe+2aRDV4diQCq7hceh/gNzcfA
KYqywK1DTpCV0kZLnTbxXPsoW3taMG4BVXFMdkI8v0uC+XPOllUdcm7bde0TTsa5UPpRZ3oZjeHc
l2Zb+7NQbtLktW6QFWu2uTCQopmIofVoBN9MlV0IwkvYxP79nb11gBiyhcqipoAed+ZaDLIxRfkg
1X7QaV4/dfYw9G4nlJy38qYYmmNBahxFK/bFChbktKxKrf1IQEG3Rp+d0JneXOm/7y/nhrlE5/Jf
OczrZEaxNqLfofY1YyPXDYbhT1IByPaHMjtgLp/T3kV/jVVLk0LN0eFUzLsxZxf2fZ5GWtP4U1t0
R7VM9Ne+TC0bVUPQUZVy5SZSwgO5u2Vm0DSBgINOCl7DRxkZUq21mje+lkRrscPlrokmfSK3mipP
QOdCfNUvxUrIeNiVNzYXeN8oq6JBCZVPjdlcCS0KZgVUJH/RSvAomqehNktnKtKjhoHWuDMN2xJQ
Cb1/pNd3nxYHZAhFHIIcClWtswuSogkhz4S29WejQceElEWvra4nx/tSbjhzlCYVDp2G7ARSuYwl
K+pcFOJcxeLyOV230axvtdqKHUXQQkDxiO1TWY/TayL0mN/We8FLEf+uOR9B39ZLhcJHID8E4jpw
AKAydrlWPTW7NJOs1leaWibgPkfOrbF+SoAT3iwzOhuNgeKHBFpul1lfulnYWMjGJv96gJOmkJCd
RDSN2gxati6/o2wBVY+kSev3yES4aB7p1kuS15yH/9bJnkthPI3BbFC0ipFcBATt6CJmAeja3Hbu
/U29vqR0LXh4KecZgBoYKQGmuds4x55Kfb1TuiABlJP+mcjRKgxDzY70ntPic23rIBCAGBCJjm3c
l8vNk+s4VwQLAjVxBrd5JH3KUlBiZL0xOFb1+p1HQKwjBpDRuES7ES4lIcNpYISx6fy2+T1MrwqI
NvOXJuDY1BsbeCGFRiNnF7BA5ndS6rLzkboDQwkQCkkEqmKgHAKIt1BTjIUUBg+whtUNuCMoCqO0
hPcYiPJsBm9uMPFn9Vrjo29mtKuqbpAgj1ROIHxlS1kxzNrkriqWqTbR0G62wIICGBJ4scc/AUhE
5fZoRH/mud1g0qX8lzrCymWe3WWspgyp4sa39NcxWXXzy5S83td7aivObcm3CLqH8ERRamANWqii
Mpy1Yesb6Yfcgnwe7aTgYncxzgIsb0zXqBoBbzPHWn8zSrNiYTnQrEIxDpDyvtSWesmbqgpmmGvV
Sw7xi/yun+L9sA0eii/DDrclMkZgpbfbTRZuk4ljUlhdlTGYAbOFCjmSRbSscyl9BttgEAQoq8QZ
0T6LMdokpu7UkuboqsVxna46z1lhjLWuskiO8lDqfCtDEskTgRQAKr9ixtjZALItsgjpvJ0mWKe1
WkyG7gpy0UZ21zfACNUMLYhXgWQNdHq9krN1ULeGaWdpjOk4PQZht1MNrbisZT1Dn49S6W1m18uw
fN3XE9aIYBVoAMVJoasRVREWNQtxZah32TL4yjwkKwHln1U6RzsMISXrYG4K3ht344joxcZTi2Qe
OhiYKxdX5ajkWTb6mAyU93HeCS/tnBsbPR4jNxCGFualWpBYFNvBVtJKcKpKAY6vngw2wjvZLhd5
nVQVco2CIG8SCIPrlXMnbtgEBPaFAjLqmLKHlwVTfqlKoTCrE6CLRz/pA4vocrnTrKZ9zxapeciU
RCET0oRurZfxBkM70rYBQQmnMfL6CtPuL1peR/sXXlnGvhdjoVRlKY9+PKrjFmmfRwFQCm9qU3Vu
LEzloY+DFyNUHqVq4OGxf5ciLy8yLSHB8iObjqiWbX7P5DlDHV2Z/CSU60OTBZOnycqM8lG02PBR
RC9VMBLYS8LwYC0g29XzIVqjzbty87AafyZZUjymnSLbySgAnjPTRiQwwPimTK1B0hH0jVlUw85W
jbEFSV4N1KYhfQT84Wh3lhoQBEQAmS0DzdbF+UmPF8sbxCFcC4P+3JT1YGPg0xXgH5Ix78BCVRQl
J+y88TygGgv4XkA3Ux+fbcArwrTJIjGe/Mj61ZeyE84gY41eQaO1NlPZnwJ0Y8keHMFnfOH9a3nj
mlyIZl4IFInBRzODVbeQtUctDZ4bXXqbrPSxHbapgJT7fXFX/i9Vd5Te6dw7KuLApr9U97YC9t0k
ZpMvJQlYyVQnAagvOmTtTFZIKXS20pUboULbSqh6HNnXj/2lbEbP1WLojcYoJn8wZrCL1RjMWWRn
yFa98DMPDFu2AmcugN+htulqjD1DNG20TCsZr/Xx1qZ/RzdAo8VkCeu6WYm4DPXU4LyTnmAKVYQf
MGCmb26/0HHBcT5urRpPFD4WGQAUpZkdN2arVdphwQVLBNQeA01aa43V/Hs9AswjzdEoiJ8wK3N5
rqYS5ZaZmJOv59pxiMC8q2JA8LdqAfrlhXOON7YPRTgVTZ2wV7Cd9P/PPMXSCDsUkfTZj7t6HUca
aczXet6oGMyZR4FI1rLVWutQgEMwQt0Za52tiJTGujU+CzR+F022uv9JrC8O241AFUkHFLGQmGP3
eJ6aQKvqePHDQEV02k8tUHPRfhzPeIjvi7o+TtoviXkKLB6PNxsdW6DzVIolX3zwuI4khvPvBqVS
OPel3HA68BTBHAH7Bo3ySAIwezxohRDGjeSn4dC5WRZ3m0pUS1KZ6rgaZ0E+zijcAxQ6DL2wVgwH
M/GGA3Rd09GGZVhJWWA8pFZZeGGU1/uuzKSVIY6GHTU92CMjqVeOFoB8OQ7vDb8QiRKYFg2pXkxZ
sNgaQ5XN5mAmij+HuYOMhepGTm99qT3RK08D/NpsJwQcg4DBiB0ALBZvC713Dal4ycQbpu7yU+hJ
nqkp6uKGoOX4FH2r24UXOX7zE+yyXs1zdagrc/mEgusDfjSaMijnPQuPolhjOkpKofh4/kju1lvJ
SbxPZRvsCjt9vq8YNzQdshDxwZQC6pYdZ1j6Ugx1CbI6+PdF9QpC1cbitS9d+4rf5CW0pRbqh+ag
y50DROoQtUmu+E36Avw+L5lbNxtBKBnxto6apautgzungTucFgUYSbGi1Ganl4qfvevC2nDr1Zys
isZDTk3YLqU9rjWJ5Dyw6Rt3GHlQGQNJ6Amj6dDL9SVjDCWNF81vNH0717Nqa1pquf/6pGCHKfsn
7dIxWcRzRR5jdUob0++koXGMtMvI3DQPSxfzSOVv6AT07pvRBpBH8GQvl6PKQyZPoWz6iSbEjmbE
naP2au5YJWBt7i/qxs5h4lREwz6g3jBOxjxmotJ2eZQYpi/Uqg4qE9kEW+fEY0a7uSBqywFBiQ46
VoohtEpXTYLp563SbAZ4oTFekT750YHS5Hh/RVey4PdSbhb0GyCNgvLG5eYZQlhlVZxZfiuL5TEN
wlLxBBmc6KTBcB4XSvRaHJplUNNVAF9MlYLxgWKMv5mVYQjw9TNigS7HCj4MZQS172rsc6Kkiz/X
noo5bb2pSdgEK/yTOwgoS4acbuWrtg8TBhr92EgrATEQCSZWb0wJfu8gyaeUOPv9sKnJr81pQ2qH
VOT9UbPtteAcOQ/blVVmhVKLcGaVBbBcWXIJodGmc5x423xt17vf98+UtV+sDKrFZzImAHMnwFiQ
T87HD57FYo09+9v0gM9+W+qMOA0y/La3nzaHcJOQrb0OXI6YK74EVgwTlg6CHLR4ZOXT614jJTlM
ZLP69B+I/bh+Xjuc/bqiqmClMZegC5amMeih7Jw3yfvYj0+HzdPnyhVWj509rdY2Tw1k9h6wEs3L
bZzNVE9ruo3OXvKazeJ8RPZmsyHV2iXo1XQV+yUhz1/WhrPUq1iPFczY/kUV51RsqODBGX4sUPJx
zV0dvcXnz9qlEEwdXq4u0P//6nbZQ04c70Sm9SZxnvzPH7Nn28L7b+e+xt8+QYAQ0DFmio7C3GWz
nfql0QX59NY5e68lh6fIeVp9EheccnZAtkfnldcTf1tHz2QyV7mfxyIIkkA+FRtxWT3OD+8meXTB
+3TY2iN5fhbJ8/r1/jqvupy/d/ZMJnO142ycFJD64fiizb4a7IWov6Vt+RvKsg6d45HX33jbXp0J
ZO47Gi+w6Ysln0Y7VInsOOvA/p1wntWbt+FMCHPbEVKMeDYgRLVFP3j6bzeNud5GCRRk9P3Lp8qB
NtL35DT9mpOHdbZav9jNyzGzeSLp/b26AWcrYu43igZC3GEk8DSjhEX65e3Ttou9sTmut3ZTeUeu
NtI13BPI3OvUAt+OHIfKydF/r79epQ1H8ThHdDXDtsyNKsZQvN1eIK1d4u/qXXa2EVk7PHW4wq5h
tJwtZjVpKCKKw22mWKb7nOwPh8Np86Rv/vg+sd2fPyF2OxLnd0ruL5N3p1lfMhIiAItIkLx7m5x9
ZHubjU8eTPIe2rb9m6MlV1Euu07Ggkht306aiEOLHnbOx0drh2Qivn5CpYTY6+Pv8Bd3a2+a5r+K
yTYsN41SlgPK36fdzsO7OjxnTruKHBkN9F8Yg92t0+eZhE6y4j4KPA1iLEljlkqGaEo+dd7rfh/5
+3TteSHZPKnO6sFYPdiSLTuNvf7N8XA5N4NtygjTVC/THFfx1ykmIek42WvuITLWRY3BRVTQp2fv
TI7nLeRp5RPXdbfPX1xP5aqPhtUYxq4YJpATihEas/toj5Zd+k7orDk+wj9cAniJSPUA3IYdUFpi
9HMoUqpgRR9e5ixQyo2Pt3SLorJ9XB+PXLwx+mxdW6+/EpkHQGq7SZqpxF22+Rg2amHD8Rr2M1kf
e85b8w+uwl9ZzHk1cR9OEqi0Tjl5dT4k5+Q9wbJ8roiduS/Px+NvznZ+l5buLY45s0CVCqRVE5hm
51f/dFhIDk5eAvSDiSxkQ+QNeSCT+zN+266fgXb4hW7TIw091kiyEbxRnBzV7afp7/qZl8IaK1VK
W6zfSdfzSPJN/uxkb/ft6D/o6X+EsCFsVxdBPnRYM2oI1Q+t8cj6Zbt+7cl/t5hvVT4LR0y5N7ql
xGLQwXqywcROeIBFV2hi/3vl/i6FcS0rtQlBQRYpp1fnoCfu6Gy3zkjWw0g4inLbN0ch5v/dOxaS
IM+KaKkKbBrKPPj7NrqIsaTRcTjvDvd06HU82zVga3RJVEHQTniOnoPeDcg6fD7GItlxRP3DU/53
TYzVRwOAnMYJVf79m2gD09LGskryIbof+Uu2C0/HCs6ybWeP7/ZzwrPNHLvCVjrG3swDsY3p1Xvz
PrzN6duWrQhxEba+4L3DX4ej+rffub8rZuzLYABuxqAye/tV37aq87iFuyL4u99g/7wv6x/enr+y
GNNSzn2dpBV0c7eb7b0nEM/brAaychFAbhEo3xfHsRzsHPkIuJY5sSDNidBdfOxe11+8FfFUk50h
R79YL4ciXZFGxu1+dFv7VO2yBi04PNvBlcUko7RSBOe3RG/23tPBxW7D/nrCiRdD8d5ThbEgcxfo
lf59Sm+AVV7tP36RE/F/vL+Pzk8E4JxT4i6L8SqtucgjPaVKL8HFMxEb2rGT2Q7Hr5JvO1b/UT62
B6a3oqwQvx+St321+fglEMT4cOiI4a6ISVBseAHCqz0TuAwcs39TNJ0tRhMzyLbYcp+mwB6D6F5B
gNC6y9HZcX6fvoFXT/bZ71O7cmYgdWVS8nbO4JhbiEA0Asw28fe84Z0UzYPcE8MYRxU2GDhZWMYr
nGFj/+jS4Pr+nb3CGv5+vs6WwrhWgxkHbWphKYBJ9GAk9l4M6E8zdtJTso9WlTP5/6VExgBO4GEP
i7yghyOvOufNIlZKJhsRzZr3vFxNArOrYwxg3HcGKL5z5dR4jUNPanpoMufleX384mVVv1th7p0W
4ziZS5iPqoqd7CHHQUFNf3BxfY+8RXGU7zslc6Z8KO+qi6pjTeD3ak/PXyMJf3GOiKN4bBpeqwpj
xOA5VTzVrl8Gks12bXpca07vyZ0t+zZV50tJ69FMQsiZV7s3ffWRb4WJFI/rdc3btNvO0189/3bj
zkRZZpOjiQans98nIqlceBVAlcSTy8378TaPMQ5ZINR5b0JS7b45B8+byFOx+8yICw/X3r3yIAxv
Px9nK2OsxNJirmCosIkKyckb0pubpyfD9jviP7yvM9u0ucdGH6R7x8bYjLRepi7IIDF+1YXVZLvr
9dE65T9S8n97G88WxxiLMgvDBCCM1FjA4zUIVrdZPam0CuPaW1gMzqsl3XRizgQyFqMug3gWdAgU
V/rHbn/wNmhhfGw/7fXX8fh/2Ek63QdkCnD7UnwhqktnWok+9kBD/zfcmTxdL55B1CNtUJW3Xe6Y
Pzi3+tpwXApj/JkR/ZiDlNa41bs3pK+Q2NmsVtYRNRP84byQNzLRl8IYp8YShjpHfxqEIcVJlocm
IpGzIe5j29OSEE8cVblLlbwUxzg1GCIGlsgIcW3z0DmzLW9rUtq1Y+wfYls+aRNiGJvzPvNkMhc9
VIs5TeJGOVnSQ164pSqRUXyuLY4Y7lYyFzwq4jybJKzNeUNkNIIT2W3Bdl+4z+v1InDd3mv7dbmV
zO2WEsGSxh7L2r3tRZ0UP8UHXLT7ushTReZaF80Qh2PRw0aOjvcW2aov9nZnc3I5N57/y6Uwl3lu
phJdUVjKaO9EO8UZhSS3Z3A6o2MTDgdPC6mW3dNCxgUwzKTThRbyHOWwb06pQJY98mFcK8XRPDYK
mhfwLDfy9xHlf5oXnsJd28CLbWObXiu4GIte43TA/P0GJcAFhuf0+TY4qptHT7wBDnrYd3aNjX8w
JSIvFd21/Wv8M/LQ7Mkz6pxzYdEwhzBtgf6DBc3Ht11ywjyoLnjZa4XEwo6j2Tcc6svNY6yCoMVG
vpiQ9bp3BLInwWZAT5f9PBJeyvxG8e1SFGMYjEjudDPAxgkWSTrS+xHk8LJBN/KTl1IYexDlpQpw
Okh53b/1rx+zawF2c9s7jU4Dx2fX1sl7Rsij8L7b74TDfufY9QF1Y1R+/tv3km3TB1jsaIBKG7Yp
1km/+pNu0Oflrvl9GDyNYSxHKmZmv8x4mEcbNcEx2aBv0rALnTi2w7luHFvItlv14JNrO9AXnzSy
w7ADMR/mz/SZZ5o4l4ztAV1aQEWMI1VLjewdc2WRj4/DiaxWYL2MyOt98867BCrjahRNEKWiiHN6
m0IXHbAPDqDDAeTr0u7bPb/uQS/VHRPCjlO0MqjQohJ7uHcOUb19QDXVsB1AeTg9L4F3o0BwcR9U
qjpnPptYy62Y0Z3EoxJ8wOUuiXfYoKwTbuLNA3qDuK8l7x1TGZti9EEX1iOW58AcH/Yk348bm+v6
8lSEMSdhW5tBt0BKb2PqeyZIenU5IcKLtoKlRKGBZ5Y5nobKWJZ2nq1sUKAly+HVPNYoVfXcVNCN
wO/yuBhXo4nKLhjHljr0b86CjNfkBKt9Grn3VZ63eYzBWAo57EaLWsmcLLuC8+s8U8/OxOZV1IjD
gFXkr6VOzG1c2a25UWNSeta7xXvDOAfDIsQVbTtbWvO9Z4MjvgJS5XcvE8BarnkFZ55qs9M9iZkZ
mAWGKGcP51ZyPHEPnI13vGS8pOA3YNEdI8EiKPVzE2NqHqJ09Ay86Q2YXyxyQJWrJSAuE58pr8Kq
xvX94oZDPKPBNn7Xhd4qM9jLTgrKHHtPdtHPBd4iJ98brrVCP6Mtkxe7tyun2HOMMed9YTlC5CLt
05w+ZVnnqot9EuwMXfALLxriniRjPqQALmnfQM5ML1rkIPzKPOQs4WJxVnQj1XZxp1mKNgmA/bky
VQo6dl6BiEv6J+1x+UCyLUTpjZtwu1HiuxTHmBB5mBDN0gAMTRH76pdJqDO341a5qbm7p5+MCTEN
Nc9FDWJG+/XNOHiO7I69i2LU4rprACvdN1g3Mh2Xq2KClUYG5rhOQ+ZXNJHD91gqIq5G25kkN23W
NknIem04PCgfnj1mR6zCTM2HWaabGQ2kCmwbHMHOV+jxvOPbBhkUPApmutBjyKRW0nJKmjGd4Rz3
diYS4ai2Ns+pom7M9Yn9lcG4OYMl9XPUjdR47aYfLlIc5ItXR7maGTGBcQ0olv8shMmk1GbeTEsA
IW+0C7S1N7mNpqNHdBxti9X6/xi//BXHuDdGOipiO8ML2O3f9vnebh37GWlEztZRY3Bv5xiPRtcL
RV9qLOq1EkkQch3Q6xTl5aYxxmjoZDOVGvx+Sl73iiM9PiIGW3M7tG5f2b+bRf//zBesywGEstO3
AoC3wlt2ew9/0GTa/bbs4rGOyfhgg86Q2KZnf/H4WP/BK/grnjFMs5EHatNDvHfw0AHt9g43u8w7
KMYoxUWtR6pGV/iGBxqNyIfTCU1v4cpFEzzaSrdflvPFUY7bBhfwUYD4x/W9Qt4QUnXsOmNBSBSR
5CF9zN7FP+qh3xRuWpLgGbByG44xvOHxYEQaSIfArMDgkMUsc9JyKwyGRTzNQbu4yG2H72HagYIy
qUTU+JZYfihNa17Hlhw6JaZkH+EjNZyRgxt7jaEiXaeDc5R0ibnp6BOT6DS3eKraY5KFRClcs/xx
f6U3IiXaQkJJJSzQZrMIYAYgucWyreXTlJ6Aj0ringcn8Y1Fw9xtiDAxx/E/pH3XjvPG0u0TEWAO
t90MyhpppBnN3BATmXPm0/+Lc3EsUdzi9j6GDXy2ARU7VVdXrVqLlcHu+hcLXR0KVUKHAWiHeIT1
AbmES2Tt352c7kPUGJ3dfsmtjwy14sXmVSaNnhKMlDerTbHZGefaep7ZTJMDBp8aJMcF+IQ7RtQE
YupoqwR42EXKQMh0qRDJ4zmdikckFh2fAwUYlMjH/OdhBC4mp3QQ3ZX00us+NBsV0qTo7yZI1K6A
oW99Xd7NkSBN7BewAoLFGWzKiiJIoxvcUdGFXOU8zIroTq4XdVvQajZCn0iFoG8W/T9o4NPYOyWU
sq1DJ0s0eIB99l6/2htmtfoVfCI96TPTOGdpdCkEIHXvUxeWcnOtEP+kGQGnB/piXRGV5uZja1PP
AXSIDCqQ6HXkIPd767uTMBMRIMCzQauCbLPYqHnSO0iMCEDJHGsqotOi6HfMtpVJbZ1R4tJntuZU
Zh+IFag1g60aazRewM5p21y0GYTMK3732S5Kj3gLBOgKa0VL6pkx1ft9M/e6m7gbYRX8pmihRXfT
3ZNLYsu+YyPxhO4xX1tUjUzZTVBQ/5hamrypOlophP/XMheIYzDXaFfDXh2Yu0bzzTZBxCig+jgh
MW7Ua0i6LSG29XqY8+V/OKOR/wHVBJrjwEsKErtxz1rE+HLcZgIM6V1H9eyDHfAF+UtI9vLSAaiS
IdFHjT8JW86lr76HOpGwApcmWagK4Z7m7tCpSPvmg0aXi89pcRkyvHYqDGe3DU1vVdB3UDgQZQfp
+Rr0mYlLDnPIxOFXH03DaL7txrUlBxwxpxDtgcdgg4P0PLOVJmLsq4HJ4xibq0SQJUB45tSBO9zV
vXDdrsWlJ708PqpT/vXGzijOVisN/MsO7Kz9ZWV0Gq0bU9uJpDhRI4x1KmRk5SczD6Rhfv7z/EF9
6tY/+KUYORVaIk+w2RtaRWqwVtofZQscqXSaGeHjxQLXxq0xcGxIYpbKw57lV82HoDcF8c2ISjLZ
rQRqyJdEn03Tzhkd+Vu3CRmImGNaIX/LGC3dxdSZ8ekThxEkSJogQ+YPLC7iuIsSlHVMmDS2doJQ
F4mteBO1em/11Dkz+3JZv0pWcfbx8pRA8rh1AirHZhBA+YBWy/6YvkNmoyRBeHIky/55POf3o4fo
IgtdEhluQgbd3e2Us2XrRInr2qc+0+ViUyrRMhHBkF8DJhyGpiLPTMX9foI9CGZA1hRUQ+gbv7XX
xixfJllgny6scTq5IO4gl7nLWh6W7HbT3hoZvQhkQD61FEJip5fL/sc01ypdI9dlcjpXk2iRWFtT
X2/RhrBfoqfVWbj7p7fVynB3H7vdTlhFT3iNH3yg81Yrz6Sr1TP9mEve/JXzHn3isC5X4aHj9Y5s
g8vlpANh//mpIXte6wngzNuMnKzdCqCpfrXiaG8sABWAtttctHZ//2GOJNxG6qAGAv3N2w/oPUfi
89y2UQ3sTVAGSYt+0bylHQkXyZ55m8OwTC7JP+bGCY8IdDNBn2v2SVSh6ihfpGzm2TDhHm8GNO6l
B8FFmTQ1LORmvIRg4XtGWPAsZFSj7s55S0n7ktM5dsQ/cPR4HcG6B/FICUQ5d7I4XpaqbZzE4tAV
m4DaQaR7j5hHYgF3tMF2OgMxM7d5JhDNiCEQiwIED2wn4vnbtXOK0PYLEEGd8KjgdABKAc/JwEK9
+2hIYlQGOJXI88djR/GHVB2N9Mbo6OTKsWtzYgmjuY5TUxC0JXk/tr40t5f1t6Z/fycLvakXELxb
rVYxpQc5IhDKPPz7a/B28KPDrUK4hSkzfIeIRJCZrELdOzgH+2lJuktsyK/iJ3N6PPQJH3kz8tFZ
HYQZOz+rxFPskfdUIPIyd8y5KHjiPN4YGZ1Hx+eLMIEU7knX9u/yz7EPSWuhiHZ4PJb7YOVm9sZY
K7eIlTbna/GkWu7++CSsmO/HBuY257jbpPNSxWY1WOj37HuJRJCgo6NgaRFR37Sr5hISem5mvNlE
BwWGJQs81D7AuQ1JvNsTEXRRwvRhh9lDqzh6GBzjVGxPhBmaBddHS6EWlegzu4YSV0x+D3NkIRMw
71v7oxPJiC34/8DHjsMRAYA4VHHMjJ4QvGyXAX16HXqsd+dnd+UayJrPrOlEcvTW+uhoIkKLPT/A
6OuL9yGvcDLbBQCXcOrG0+smWe5A1ODOwRCmXN/NnI8OIt76+N/DnA8NqLq5lxanpcygD+6oGAZA
Javf7nOYcUfXZ6tYk6flar1HR1LoChnpDNgGHMNBKfAlfF6S/mAY0dOHuPGRgqba/4KHuJ3n0RkV
BaVWegWrXBhmrJ/g/CwREMw3ZW4/T7yJYQkpOFDhI6MCEpXb/Sxrnh87kJo41Tg+n9x6aYVkAyIC
A/UIT+/IHPpogufj1uAo9E48Rym5HgbX+vYdpUDsoaOqH2XdAsQU3K5WTJGAmK32TLrWq3GOzm0C
uALA/TALfMk2NTlxGe74zbdyWh/C96Hpaa4gMhV43czs6KQqoCdUtBYWK7rWzWCRWfWifU2odvwB
esgqUWn6OJ/zbYBZ1pYHaa8sVSM0xN2Mw58+PldDHx1avnQlzo3wIQEQL1sTxO42QWOI5W02G2GV
klWiA1nE/hd12KlQ6WYORic38+WIk6AcCnD2C/Bs6KtILOj7qoRdHGb7ryYi/htjo6Mq2kLdgrx0
GKf/VMenKqESiHNY6CLt5WDmuTqRNL/dx6MjyjMCk6TpYK2ndQw/yD6/rQrAHA9DVVR/fNfNTeRY
iFdyJcax7R6nZovnhUpqVNjQ0TP084AxZMbNT2Dcb8amcrdOQc1VSCrkcHrqNluB5YUQC91EaGZD
2zGNDU9XljPjuy8I3FocuaHEDQIvgDQrUFkv23fTCpaLGQuT8cg/p0Ad+Z2iLyM1bGAh1U1p4RBu
Zxi7FZ47iHzmkp3T9+SVsZG38QQpF6AyC6+qq6uC8FQ//cUHT6puMVa4iEwIq+jpzC6ZDk6uzI5c
jqtFPs8FMBuR9XaLZhLEQ+ZS1Qn5IptGx1NvtXDM78VcM86ci1FHLiaEKlvYJTD8clkjJDFNDh4m
OTMGsb42Bl6Vq2dGj2lIfTq3V4d1u3stXI155GL8MixAVAvTUPV7kilH0LGAy2QDmKTxYdBnpPoO
6v/wBLx2NWNCxKiDFnswGGWHliqs7Smix6Vlm9aOB6pqZuvODXHkanw3CDWxgqtZr+WG5igQD5Xo
/6U94uYQaqMafimBTthVefHkvrnP/LeMGirz1pD1YW6j/sEfHyyaNnIwrcYxMhsI2C/uRtqDgNfY
bquXfMPpn8uMtiU5HnE/bnY8WvF3MkE4vzEU682GSvLA/BF8/v/N8Dht5jsN11fDeeUNjmA5SUCt
Dbp2XUM8PjY1AU26neSRHypjsKa3FSYZJ5Qh7Ie5bAmBzBO267m10KN5+J07IjPOVRt5oxp4r5CN
JbxZUjPcS+WOXQLPsKCMrunN+hm8O46uvTEbELY/HuwfUvLROo8cku87Uh6WGGyQE10hLIWg1NFE
crKyMpsA3wvc8lAPAkoW52itr58Xz/Tt7RWhSU/fdoAYPf6gCaTs7eyPHJUrZrmbsrgF5G1mfDJ4
uSw5qzYosicV+X5sbC4CHFdGVDaFpEeBeQ9+E1IZSLiZ4MJaehYXEf7rbWhXVDZIZugL+oF8MBzl
4w8YZvfR7I8CItkNqrjzRVyqn19BPLO2E8ii26kceaVCSITGabC2Po4tAT+bsfswHg9g5rHAjSse
LfgpW7aH55OctZmRoCcQLqRoK2FQNmRIU1l4hJVHnxiZtmBJfJ45OsMM3c0g2HVlsD9CEGYsdsHa
lQNJCA2HNd5In+IXWKNmLEyGJVcW+NtQK++EEpgAWAjcAx9t6krvGJDMk5fHMzkdQF7ZGbkdprYV
V+ixF1mK+qNhPb2+cnQAXyJWnXuwT2+NK2MjhxOVIJAfnlunEkox6V79raMzB9XjNjaKU7euAKhl
Z7bjcHAfrdTI02hqV8cFh3n0fi9F+JIwq0qdWarpt/LVsEbOI3f9wuYiFZVcchlosAb+iuP5PJAk
zSzX3L4bBTVsWzpy0WEC116s9xAC7FVdn41S5/beyD/EfOCHLqcM4eIFvUYtS8LP1gA9hqf/NgsN
ZEYvs3jEaZsQrwXH/yBSP/IarK/hKhJdCT1beriHI8RF9Nus8YhZfM8W/IfDc78p/p+xceNWLtVM
0gS+hFeFvtVDFZlBlVBwV8xamrxitX8scbfHOFM7jnccT8LrAo1IGkkuszyO0y/OKxsjV9HlIC2W
ePsvhfFeuwTgCYsnK5AThdbM/ptgrYBzv7I1chdJX3JqZ8OWttjqAnBZJr9sjehtV821igvTJ/ef
qRs5C0BC4ozlGXhALNJQmnrfbysjXeoFNU/H49HSaGpsrM1btdmBxWL1+wuGwNk+kwlw3+2IRw6k
1WzXsXNsTM2Mhy5ye2lWS349ByKc4Bq9tTNyIoEnVpVvOzgA61qHJB0eaANLR7xGPgi1oxV9junh
oM8RbU1HPlcrOnIpXFOHttBhfC+X7UUxq21/2J2H7UNnX0dT3muA+UD6ClIrd5qUdVVngt2E0qlY
oRyaELlDeoR58ZbiBYEWgs3vtf74ehv2yPigQ3VSAYcjcqPQT749fg6bpXkeCdJJlBPCSx5p52A8
g18aWxA0GShB1N/ApD3aHlLs2InCDmMiKUdyQj+4n7k7bDLcuTYy2ht15YaMWicS+tOJ/l58BDuW
XtbR7/biASeFVI/ebf4L+tspN3ltdrQ1RDGR7bQfzG5L3fWGxv8CXc/2qSSFboEMyijpCpvy+/Gi
TWZJru2O7h8xqXoGQnuD01Qw3j+yJHBKbowzeO3mgpKpTXltbHzxJGpZ5lEqnfqKqtkuslf9hxta
mj7HSDF50v6xdBe0loVU2zw/TOcFWGjhNdis6jPYB+dGNJmmuzY0unRqCJS61WAoQCUIDMIm8ulg
97We0MUAhZh5LqPhB//zIQCO7/aY+aJaitWwYAEBEyFQ3vT3e56FYnYCR5dPrqV1WODBCjO5flEt
BeVuBTCudO0eHZ/o+txM/jV9PhrY6A7qfaeSBB4Wkau/bCWkqi/Mgs1Ir+nyF9UXLwNXbbfCP9YB
nbbn88ro6WscApRNQW8z9z2TV/31yo68DYQI2roT8D2oOpmRkVjtsTYWQjP7LJhaUciIg7cJFSAN
AgG3K5qDD65qowaGmJhstQsPOlnTQX3gee6wTwV+15ZGiyqCNV7zK1jqnxE+MyFVCLSV4GkAA4U7
HRLZBJtpxsVMnfprq6OF1XiofLVZK518jXSBHllsidRZ/4R6z8CGxSP7+z1Xbxl+c7yZIBysApgs
gdd9jHSqK/SP5p0knS4XDnRLCQCPhCOuKWl6ushy3SaGhEzsgVaLyAZfaGfNDHruA0aLWos2wkRe
lE7AY9ofUWryp3rButSJPkSWAl+boJOgyyzBm7E8eYFdD320yH7eMgxEBqVTXOjZCyq07JtGN5sK
qWeEGkSxXikLXKR76Ge1pKbCyGvTo5VGQtaRQxem0y/eaPOTyC9lQN0rGzi4Ruff1DdNo6y9DoAW
D1cJespmZn1qgysDqhiLzkE8ZDR2Vosx8N5VkIgGqdd++5IcnYMbkvO5eXVR1/x+bG8SCXBtbzTg
KEI/R6XAHjTMEJ+7HJX1mthoBExfAWdG/rszN+Bl1jYSmEsTw7U6tH4thP+hs00D5BC6erwsaUMU
dutDnIYNBvI+5RSib4kViascGlNalUNtpVs0n4eD2BMAd+bO2cTZvrE7Ch+iXHFtdLcpeI6Dlxqk
GZcMLa2nzx5n7SguxdNXDObfVf++KrcLZvmrzPaKzX3BKKbISh70fjy+wFlIr2hD/kRP6+HlIq4u
62L17ZjdYmbRp9I4Q2cA5EklqDCjZ+d2rrsUvBoRYGKnJnjyTryOgk63jswhjXMo1q4lvT3eZX9c
HSNndmNwNMQujD0nrBnsMmC7uYi6dN/q3oKtDeYcLT9Wz/bueWUQ9+WvvgTQACADJQirA/QQzHzK
cOmNPkXkkY6ApC5k0qATeDv2IlHUVmsK5qQ6ZtBGRFRO6mfOWLn3JKFPiUtXjfCW9AqRmt8oMYPq
4De6p7XEY1OS8h9ZupX8nPhwgSGYQBeBv2k8EsX7WqV1u2TCivLqKWd2bm9koP39iebwolPP6ush
/NVFrsCYXZp0ZSrnzIl7Ln6FcslrLih/K21rc0Z6YJaZTevq9HjepsLEG6OjMLHrZa5Ro4w5Maye
I3Yy/W+GM6R1j3DGpETdU27Lns4ssCyHOTTm1LP6xvjoLgrdSHFDDSOOK4CNn4OQ1Z0nWTh2qZ5k
ENpijnw8k/aeaADAEflno4wpIzJBzcRWTZmTxNOsMG2VcjzRqp96/QnKYOEny5fVl02+FIjRivCJ
mc/NXQYze1UcOec+ZND5xmPOBylKnv4c90NpMjVaxkAbKfQoFjOLPMzjzeEYhKYFtFyhYwjdV2O4
nVqpLMPmrX1yVGpuk136LBq+qSgkRL1wZ9DaAKKHRvuZQ/m3Yx/ZHW2uPFV9yeVht+CW5Wu+dgZo
ybGgwgKJFP20ZVFQC01iFaZ1inXTciwf4bPvLp9DQ5MB3oytkApPj2fjPgH9NxvotsFEgJxp7CYl
Nmll2ebtU/YCzUG1CEj9ieLTZxbpufbMsIMA3Ezsc7/TRzZH7kmtSzt2RQFAa+VLWGsHia7Oc5RX
9yWlWyN3Gc0E3KHovLNPSJJFC1x6CrmsU712DfkpsNBsoz4ptiF1hAUtkIkbGEW+X9BI8P2/3uHD
lwBaD/lBSNbiX269sZZ1EPqKZQxXsFHw33/uB0Jpv9BjGx02K7ed2Wn32feRwdH8spmUu1Et2ac2
X5QlwNb1d7VVtr2R73bRCS7b9JAd5Bczdu/jrFu7Y62NuE5jGzNun9bB7/oS7BKo6rkxCd5t8zXw
BrAcUAbD60V7OjyHh+fDzF6ePNn/TLQyOmFqCLVEoVDtUyIRtiAlS0qDOURPiGrgsB8bu+8fGQaL
flWRg/gDp4yBHJVTaSUrusxpLVr2wX+KN7bREd8ApomKK9CEA2cKUQzH6tEP9BbVQ30evVzPv4+/
4z7OGX3HKKbk0FGXJBxjg07ACjLIdRr8hga6p3vmr2+UGfldy8Zjm/eNtCObox2tugzH8arDnPQw
AaNsuzHDr5PpBeS03JLmXRTIh2wu+PWqez0sFqGhfHx0+scZUe5cZDts5bFTVSDOCrg/N7wnRreH
5mROATlzBvxK5ouDJGB/qvfuJdqJNFipVrNtOLIKjQJPSXGhrcp3f5XTVcYRfa6rbdKrXX/KKBPR
CW3O2BU+pQgXUvnaslQS1s2zwxG/Rbc9s3y8CNwwtNHQoVKI7mGoV3ISGh1u3UqqNiXkh3DKEadU
O/hRo4XQBWpSLgpE34+N3b3YNMgM4bZUILgNo+OAMmKVKNFkbDKppB346eI1o6IXaqedHtu5T3T+
GUKHJKTtBKzqaFAQWazyTPERkBA9OlbvdYD0qryXfj94PTTq8wIpf2WWTOA+i3RrdgwarAMlQcoz
YJBf1QPMpeiTTWbKJoL2OYmlKceh8ZCx1CArDJ31MSVY0DZa4iewVQ/YjkO9MIVFcw7eT4O/IADz
QPrLeBZfkz3qVYDVfOLYNOuKzuGLp67+mw8RbjdQomZKlcT4kEwm4s7XVrJt8LRVD5XyVdKoImkz
o2twnz0c5vlq7KPjGqQd2/YBTL6st62efpvm+/t2vV4vUrDZFfsYp1im++7nVGSkOhvRiRuyAtkb
rud4Pkk7eYJQThMlQUCp6c/NXb0xOC4JUICRmFPoGFUK/qo16+zTkriaWWmWGlK53XlvWkub2io0
c2arD07y7vziCkG6FKAJ9B/fTj/0FEW3qho4UYXY2xg9Sh51fL0xeXD6fieDJsgcxfnkgLEE0K8E
C4Lw51KuBhz7TBAklcKcEm5fY2rZZE4o877VBD8vaYMwvYr8hiSPvCCX2k7bVZV75tUdQAY08pdC
cEiZiyyC/DY2GRoZMugAbOclFt7UtdBTTHCXriR+LflGr9kz0ebkeUM/uSKgsxyUBH8u52rQkKDO
Ew+YjnPPHNxy2WYHsTm37WuB7F4KLXXKZy98VxKhuNS87veKUfekf/GbD0WhNXqUFSfRhZ6k4Q/T
UE/zaJ+YjbxVBL0GxtAr5+LFu/zcsEKaBKlu9KZCl3gUxjhKaouhVztnwVRsaCGEF1FBwFjGpK+I
mFBVMOLcyhza4YkWPYXOTEjxF5COdyYIFSQZOsIgiBhjDpWyiYowk9xzFKOG96SCgV9HHBcvm49S
1JuPHszTevHSp1sueytTEGXIYJZXPpOEArriZ74umRFYCky1pJUw5DZFI2E++mN2jjTKOYSVj6JG
PKPuDFYyIsVkBcpZ9kZTqWa2wVJ+TXva77xlZRN0oHOanqxc2bTRof5tIxFxKrc2heSQD+VVhlSe
7n400P6yvx8f0Ul3pQmaqALSNOzqUWzlFpUtsbbsnhmfuvuM+BeeqiuXhroJRniKA6QbwCPG5Gkv
6uEi0I30uArMD+VjoSwlvTS1RePMpncmLkmI7LJgMRnebOAyGTnuiHdFxelEnLF+y6XE62n6VCks
kXJnkWXbeutFlAlJ8qwmeswsJPs5b0l9LGVaiXOn696l4Ft4qBAiDEYWfxwGd6hyxX3ne+cSncnp
suP08AMrnP1IvtkFLUmDU+5QntMZaTXEQQ0p/Jp0KCk4nsGHJrPUJBoHBle/NsxcdHiHNYE08PAX
zhLiFlSjb11slPpZkDSRd3aXzMU1E/up8Bfsb4Gn987OSIqm6oQEzFf/EwXvPrvVfDQLsAv+X4Og
h+8QB3V1qMLjETiKl5O2lfOyyb1z2D1pzzg+0iY6o8xQdQem8sDiY+Y/MjLwvc6qVvas1DP37sTL
DEQzqLBwwzUHZbTRRHhM1Oecy/jnDACDmhY9TRSa/BT2a2Iw3brJwCiyqUle7RCuMvmxTczMMRqV
JJ/OPpC2NoOwzyz8vX8scyrNJCHug/jbrxv22JWHzlu36IXh60q067rU93AxwQX3Wy052iypS/3x
uZ54ICu4EVCBEKCkPHDI3BrM8r7qyt6Nzj6/SaGH8cHaRuXrGbtOtrZtwsV4JzZfcAJxz4lPeyg6
zyEY7hOc0DBnBWDjJRYVMG4cBtpx7rO1EMTnyoqhdvNkvwHiBe+qN6/VMjyzc+LwEwf1xt5oC0Ry
Wra2D3sx+6vhugNy8vGs3sczw4BExO6IpGRp3DbSRjGnOFocn8Fe6UAQ+Lf5/C+60+7f+LdWRnuF
s9FVKTt5fK7VZXVo14JZrrUVktVOvkh0cc1UM2dn2Au3lyF4PjVVgQgCEC38OKkAvEfJCIKbnO38
t3TNtnypk83jmZt4Ot7aGIWCiTdo42awkS4vJU9Yfy2fGItd5x2qUo9tTa2SiMcV3LUiSsoY4W5r
kcOXdZmcEUtUnYFsVwze8cLgXpjZTsKptbq2NTpmaZ35odQXyVn5anL4HcKuXXcT+C9MuZcvRUWL
2gwT4/EAJ/KsCDwR38ro/Met9MdEceVN/CoTYs1T0rNb07pHAKFcgnhZMyZkh11hUxd6FBjsk/Cb
hT1BPrsMTk61YA6OtmGkd4/zCc+RzFmogGM1RPJ1PqJhvFCUS8m8VMWyLwy1WNYesi2rDpEJWvQ6
xIk+Tapney5Xer/7kKPE5TUcK4TT4/dwGgu16zVNdnY9XZLek3grVjMPkXvvCxPIISCDIPN4cQ/h
6NV8hXFhM7bWZ2ewfZO2fc4BM/CObCMtumV8kI+Pl+e+5KCpIHgTZLBLIW5A5uLWHNBwQseyRXZG
MrSuiMLReunmllvt5GWh50fuKKExWwsCxJvfcmYxc4dtcHS3BxofgNOsIXuHeGVMe+H7URNxXovx
tgDbgRLNQfofyOGG1Fu7oNpTtUjFmRvnntNrGPWV0VFMr7QNC/QmjG7bE3/+ND/957DXwzUHxplV
icYO06CKBZKTZ2lJ/XrxeNKnllgbXhM499AdGx/6tKhtgWvK7Cz1emqTplWtoAWqWNP0+MMrqVSw
9LHFPybmu1mWeQwajCYceANvlznUhNLOqg4aTbrQmgnqinHMEY431N/spQJVUUY0I2aozephbHCe
WSWkEWl/BM6GeOtOpjEqbx+Zjxwu3+mIzEK0GuUQDXJpHtLeocVT+xOntAVkpFqmYL/1aNVvW3eR
Rwv5ky9ozSyy1EjxNpllzrrXHsBDciCdw8AUkLSNNxHX8p7a11J+dgXCliEN81c/ok5m5kFHhebd
SyzWftFcM3jrpGMr6mLzLPygyCRJIO2nsQYGN1NQDS1a+CjvFABc58saMCpeZ/EURSlMWWit7irr
itMTzcR/lJDPfrxIf813o0W6GcVoV3JZmMqsJOdntLR7mq4AcKRsBbBy9Zvit/8EWgIlINuKf6AF
7rz16tL3TU6x7I4q6qLwadCveNbq9E7W/XLRxJbWP4XsRmSMJDVzm7pHSdgnT8q7dxRSwxNenQaK
kigsd4azF79K21CSDTQS7deWWeeWIK9k7aDgUfeT+VYe6Yz3EmhWEewDzuyZhR2YvETzXYI3d7rr
/NQI6oyKLuktNEq4+BV3xUjEl6kA85siM9jc5GraNU/uZ+XqmcYjlYO/nxpgX11pZjrveztHm2K4
D688qVcWgpyrYn7mV/5yy1z2lRVlJEQuzWJ1kHe6REZoS/qfFJK9eL0asZVbnjlX/peGZRsvq4ym
AUSXIELh/l4DV9+R1YwLYjI1Pwv75lf5SnbZrly6JgcSCOcUbcwYWjP7jvZmsHOIspUsfwcFVaTn
zyF5pWC7hCQRCw0y9Bqy9AVavueFZPGmt/dnXo8TKUiVu/7S0cOoyxMhKBglP7NKQePid2jXlp/j
o2RhVQPTnbN3H/3c2hull7O0FYTcwcxw+9wsUK8ZFGt70IKoumvaS9vkduI+hHZxNeOBJ8o0N5bH
5UghZuUIPgN74xC8OOtaOvZv4rZRaVEQuXrruyXijkT3g1UiYWvwz4+POj9x613PtDA66k0g29j+
mGltwVPPoS2SzkADXRycBOKZqMnpwjJZx1R6s2mxSoxkLSwHcMrj7/gPe1MGmSyawUDMN1oBCZXQ
JoqG71hnH/KhoO061vPe5GW8Ptc4Luyg9xgu05hUv+xr+tRmeoZEy678Zn2qfSmLKIqItMqspDb8
gNiEKYiWUQbMRpU57Jpg35wYzmr6jU1LPdLrncOT6tM/1HAiq0C3lZkxTYTvWFtFAKYAaApe+StF
X503rulCLVK84tw1utsiePyVE42qcbio+A3LZtTPmF2u/OtXM6wihkJOQdWQfBmtqMrWkeRJNvay
aNghqV7a1iXKu7t26md5jtF1oto0WFOQplbxaFb+fN/VGDORBySH8Yuzi+xO8eOWvCmX2zx5BTBI
TBe9/yXVHikFy4NiQUXjkJ+JKCaP7tUHjHJxvlu5DZsExVkMliFAogi7l2WwVIt1O+MlJtJ+t2Md
eSW5j3NXUDFWdrVl9v6pN9mPPaiDZBotyqGVDRm/cmjbp68VqHyiJd5qJKQxLY2PlGTmb7hcQDkB
VxV1zLlX1cSL4GYhRgcIHYNCF4nDxwVLLl1Evkjk9vj4lE5k8RGzIb2IBwF6U+5OqRzLSHuWzt+O
9ou3TDqF0kLaRwH4V5Wz3K2zymJSUwGTEAPExDYrkac1yvatBS9iZ7He/vEHTWRshg9S8KbD56Bi
M2T6rref6oRdLWP1FVzhlbtrzQZxH6KmEhqgzKaHhI/EUlUDiIcw9lNIpe9wFc8BOKf2IJ6WYGUE
6yYi6VHyAWhlOc2kEnsQnP1VZtruS5982QUABnY7806ZsoU+WkVRBrlgcZy7zNIgaBrZLc/AY5df
CGQYZLiRLET9AZnvmenlJyIGdUCmAqSiIKgdvQFdpajbpM/Ks9CsVe6i/jLgHFYUkP+QwLEEqaCq
Y2RFsOKDmfTK1HuQuzY9OtecnEapF6flOf/iPgNBoEKnixJNShXkUR4tSCXqybMsWe2uED0aA2WQ
5Gt17qE9UQIGIuxqCkaHPombBKLGRXmGsvDy5D9LcHNvivWsIlm8V3R+5ohNOtRre6NzXIupk7Ic
7NnsCmKDAb/NoDGb+qi4HMpmqVaUCwjLUaVeKCetnvGmk5GXxgkD7v7vAhmtuCb0dsKUVXmuIhRU
0nUqGmJG7XablpKRaz4tOLQBZMSWTzN7bfjlcXR6bXm04F1cyVyBFqOzXzSkihEUKxGNesNhUQn8
CQq9Lz/i7CvqnotqzWtLp3uNStq+Pf6MewaYoRSICFmAT2FZ4S9guvIoAee2UqhgAjoEwU9gQRd1
PqbZtvOJdk7ff9XdQUINxzM5epaW0Vo1fKMixUJa8nNHYBjx3YygzCYiEzywVg6n8+pT3MCrhCyB
S6+D925bZwbSjOqQGekaiGn2H0yyDsSl4lLvwu3VRk/SxePJ+Iv+7r4ArKNIEKi43ZXRmvCD7Dpf
RMWZuySG9NQgIVjyIRFZg/XWeKcA4lRYwAsXrdmtwS1i2SFK8v5PidfWKs9RB/MuENzdug6VWqp4
FuCD9f+R9l07jiPLtl9EgN680lOmpJKoMv1CVHV30XvPrz+LNRfTUopbxPTds8cADSiYmZGRYVas
6J8ff+WSRURO79+PJG5o4ZWsEgnYpipXx1IL8bqm27JAmdbX4DU+FnbfWjXrh8LKaE6hoa5k3ldg
Usw3rSs8gRoIskTVmdAvgEBTH99id3QCA6m/lXrV4s24EknoQStlMdir6vrSxMgmInANvKcs0iNp
JRhYKCDerm0OFq4UrmqjHLPHv9emgGqk2LVoi+N0ZO0N9EU4YC7dcSA6S4wMlNKP93XxEGdE73dL
O4ghb0UnWdJJRdvVF3nDHHo/0aoJUqL2kEgrD+j8GN/p9JUkwj9mpr5QkgCSmgxE8n1GCaZfl6+P
l7NQxpm38s96iDPzuYjpeJCpXZBSu1Cf4ldU2hkwHNxOzFQ6d4J97a0kExc8QHDV8wwjMorAYi7H
7Ra2fejzUieAnroJjAi2MS7eBW5FR74DUmL7bqQQJqH1BjkESVZ96Tejxhvt73Lmwi701i6NRk+O
/pb7HJCUYzTa7LQQ/+S03ukM2hnQBzs8xec1hPyC6kBrQOg7V8tk9ODdrlupBGRuI6q+JP1rKGHU
dvfcoS01NDnE0H03/M02X4kj9KcPg6ScKK++lNnvNsdwFfmziMOV67B4ljwagubjFDGJ4HZN8MCj
qcFo3kuraLH3lXLopojXAMFLQhhZxstCM0jwC8RRFszQUmMUtRffM3weE3MbkJ2vtZUtKgxgP2jn
QvmFlck3hKpEnoKn2F4qPXEGndH53wE4SCe0pVZokzRkJ9RSRz7EDkLG4ASWcdAbatwB0AqDt1m9
Ur8e380F5A8g/sjz00g1oMpL5sGU3pOVMs/bC5OppVVemE+61X1D0WqzQY5L0pCURsMxT4PGQxd2
WzReSSavbTs0hg1quU3WHvolDb7+IOK0pXhS2ozP2ovEnEJRy5Mt1W/CONTlSPV5XwUcDekMM5VV
lus30xtriRi28SKOK6Zx6QHAACNFmXHLQKCRgczADJXcdVV72aYotIM7zOkOky2dxsOIbmgk1xMj
VbudXmyYfbXyjC/Y5RvZs7ZePT4eV8pdTONUBhTVJ2bfDPnK2z3rM2m6MDJphlFheokkETZ5nPi6
SKe2vXApgGbDvim2Xmsn9ZH3zBUVm43AtShlxuGghxE1DqD48B+3iwk7RpZa3u8vfq83b4AzAZJl
AViRgfxxj0bOceeDjUbWet1GYfGx8Lu8E+oPPPo2gEyaxxlJJGp1GnJ+KpKyc/PIeZtwxZpP7wCy
736Xr7wGpOJ+SxJRJcRQFuSAyCmfXdJ6eRKxrdsmKtunm6Kn90GESWJB8xyNDpCzKxtLKsk/AkFW
OMNm0LxHmCwxpNmoqeTWpVjkg9E32PH1in1fFDHjxlHeByaHBOVglHiSxUrYuUmKSi8boPnlPxr3
70Wg+RDwI0FBIZwI8UQloLI0rDqXmUSTUo4lF6u+X66s467sMIsBhARHM/c50gp3q4Ot2DLdNIup
dNGqdrIlb+RN/yJvfJvRM50yJCPETJvSYTTFyp3iqXUCm1V72LsVhSQfmvlLgJbjaR5lMbB+Ewtm
Jrme4Cx1LgotoY2ISgYdgZpSGJe0DWib3rG5037m2xrVj/8uWlaQl8EQCyRm8B3EJtBJJFdKPLgi
KgmhMe5zTIePntpTzJ+F2uVbp2P3InsUMiN6AtPeinzS5GDl8xAhpEc5POKYXUSIV4qgjPJycMMw
0EoKuEf5gmpUzTu1tBK5cvN53tqcWRaHxg7gOIAPJc5b7nmq9/0WsiRaxdOqRM98t+dRrKPQ0wx7
juqX1KV6hAhOlKyUD7Su+eXVhshV6li9BvUmLl76epug153bxoyVZ4YXqUWjicwGMNwz02zE3GBi
oB1Lfu3tuTeZt59PnJRQeT1VSdiqRnJY9MAyKip+/ilWvpJYVTg1UbTkx99oBwNQLQ8wBRSUUMww
4L04CLrBjWW9qe3a4Nptse02LG8UrzlzHsGTpDhd/CS8t0AH/o10TJlBcA1PRCEdV/T6NxI9NYPb
Vid+aLUK/cejp+I6qx5gjxyjsoWdyRXyMA4VGUyu5f0LIw8r3zFv7K3eKOiFxpMIKwFvkyd0VARi
BoHlQLt0EVNawfIpfM0xWzECc/RxIwUIDgCtwfhPo08EVcjbm1DmLDUOaMl2EzlWuWQ/jmZPH5nI
eLypd726uG2Qgxr8txxY8Vs5UCMvDvHH7nBQznml1pvBqTWUg11vJ1Nq5avdJt3t3ntn3AabkFmx
7Xcv4rd4CQ8vgFRzyvRWfCd1mKyXQ7yw84d92BtF+N4xKCcyMyB3WlntXfnwe7U8vFjYV4EHgvNW
3NiKA6IRiGMKt2RsqbTrzEg5zGGK1LCWtGYq7ABDlOu02Edt+xGW9QfmX2nRaJVrZn7xhIGbFEUo
EgJ5Yue5Kc5yZv6WoQJ58ZBYU7SvqGPMra563kRSlwCP5EQWfXYw78QmT0LJo3AaMq5QG/z4nLl8
psnUKT2xc30/QAxTjbrfHgaKUQFi0uM4XXHZl44ZjUjAzrDIVYBO4HbfRdkrpL5IGDfpvybFapJn
toVIGuzziSuU9Irbc5eVnM8Z+yqjKQRzBsS7Zywfs3jwJBpEg+BDUV+2mGDz43BwXKcDNfXutdUB
9lbPAZoo7eeXx1dq6VyvZRO7nXI1q/jBfHOHp7Z+qbYlQP/NZD2WcofP+16iLADWBudurjHdbmkb
pWHfSBnj7rE2sEPyFuIcjLdTzVyzQPZvWTEYoh2XUWNjUsFmd+EM/P9j7rof1a9VCqG7wPWfD4IP
BVYfHDWJjuokL0pK0aNdvQOlcq65P/Y/3t72sTZprdlbpZ48VdbWPp+fnp7BtvX6eD/uCg+zeNgw
TCVVZIw+vOua7QFGHuKacaXaqC8p6BoSsdI45N+jrMS4Q05l4UE+d9N7KmUb5bgifumOSUDk4VEE
WdsdB1c6dj5cy4pxOaQ0E8C7K7sKEuCVnpXux9CnaFS+DKxgNAKGFcY617tlOk9Ce/wZs80gb/rM
HcvCunE8gAG3SiGhLSkO+IFxWdHME6PsUdX+KF7Y2Oz6Swhn5rG475I8KQ9QfBgxtFCimkfYsKoV
5LqIGcYV86eYwRRUaxoUvMZPmA/f9OgAmASbS/TBMxVPr4tL9MJj4p0YW4Pocqkq+jtR0AYMH4om
g+40zIdLq09guxInH/ZTnaljahRrg//uakazqsC5xGHBIiF+Z293aRwaMHtUuDrwFYK3aRuiKMbb
DBi2zl9gQny8RwuKIaESCOwzcuDMHYEKcG9xQmEmrcu9AZkODurfj39/4chvfp84gkn0y4wLG3Co
/0L6Q0CvrtNtZcGyH4u588znGuqfZZD+iILSStSNWMYPxCD6qLcr93dlm0hgTSqNfllS+H1G93Rl
z7w//vy7Qh3O/Ob7iTNvhLGjxQ6/P/NDSvi7f+I3naMGoZavyFp4AG5EEYGFwvWFVCgQ5e0/Q0PY
R8+P17K2VbODepX5KUJP4Mb599mvwEStfrXPZk3A/OdXAsIxblthVqlYRT+aOu1ktBvp7Q59918z
78A6K9yKEn9Ttl5JnLwg64Fd4zF+qMaUN0U9MCoiMIBDfgJLZ4zm8GR/rYGoFpySm3OaVf5KKFoU
uSpNsUwMrxA16sOWT78en9TSowQbg/QS0oOImMgYM6bEOh7m4Vl7ep+dGS3fdGp7jDBEbtuvVL0W
LuiNKEIrojAcJD4bMcrtPd5KBh+q7HaNaHVNBqEYSodsRcBBBl1qtaYGT+3ahs0PFPGgyIiuEBCg
8wUxOXF3gkSiGyphZtUDok4DaMACRe2orsm5i57nFrIrOcRuYRIEy1N4Rl0fZWv+w/EdzoqPgNA+
rbE8zL/0aEXEnlFx4VVZiBWBjd9bCUUXz+NqFYQPiABJyOMIv53WKrCx/W41H7S2T8Qd4XOhKup5
npKLua4nQMd5k0NfQXZau4wLFuDmQObLenUZRcDaqymAoK1/Mj9jjTN6fcU5WrjvNyLmT7gS4Qvo
VogocPuLm72/9fTO6B165ZlcsP3XMkiAVQR2VDECFaIbnloreVH0tbGciwLgYoNqCD62RLq5UuSz
HoBVcCdURvcBfH5ssdZ+ngiQMbOoyPkUP19/RcfcmkaMRn8sYcn7AvbszwqIl1j2GLbxYADmhv1c
hVadBvX3RrHOdrJy4GuLIYyJNOZZNyDT6eoCsietlrsrS1m8HRgwi8oj+kHukjRJnAZdy4DPHhyu
uRqqv2udXZ3rtvAaz8nvf4UQR9JkY9klPYQEemEo/zmNOBvCq18nToOWSqEcW/x6jkiZ1UzQ7QgY
UrXmBd8V+OF/3cghzsKPwi6uM/C765gK/PySOYLJ2Ey/Soa8aEeu1kMY9n7iehgtrGf2XVJMhHcL
S1859kWzeyWDMOk4DzoPI6zl5QVpeSA/4K9glnfjq+zu+fl5Dap6h+0j927W8yvDpYhh4w143d3Q
dvbSSbucMSNp+/ak7y5fj5e2aCKvVkaY+3wqqj6MFbiWz4nJO7sJHG5ry1nbPcLS80GcR3KD1URO
rYa7zdfz4zUsufo3qkbY+RFtyRiji+PZb/2nzHHdUwO+B3VFzLKiKSA/AzUkCxz+7aFMsZxVjSDM
k0kzdEf+RmPMJV9j2VsSwggoq+GRB6scia7rwDISyXkAYl1NtkaDQWQEFgC1WvEjlgzltRjy0hTo
MBtbTESQrdBGrG75K8DjJb26FkDcGK/2JaqZIAAomK/ywr79jDbj2rVcssbXQohr4uV9Mw40hNAJ
5jHWKvecO+KB2fh6bed/8c5fyyIuSlSC60gcIIu1mJ1n586aO798JKgBSqiFAXlBWH3wHoHVecB8
j0lBH6nKO9EEn2jlpiypF4gvBGQQkcFRvtvzrgxLI3ZRXHkchwjojdOr12yLbIxWaMiJwoptMRb1
5W8kIuciA3uO9DuZ759of2xyjFVwQzXfq/4mH6xh0z1pNpCHz4L+izJbbTisndbdDIzZgoKp51+x
hGqMuRd5VCRzmEWhC7QanTO0voHdTv96Br/b1xc6D/FXbcvApgrgNFvzbr+zsWQUcP0BhL7QmIna
STk+ADs9mXgCX14aPd5Lhno8nk7M0/krMALjy/71eL/Z+fm+kztDVNA1O3edEDc767w+pYtofg4h
Gb2V6UUEZ24BaubNk2YwOG7PjVCvA4ZYXV31UjT3DVL5f9KJay90bBg1LKS/vED61mRizXNEx7fe
N2iTO4PzNtQzaw3gtuhrXIslThtTLZhGrCHWAy2Y/CvbYGDpPMHl8d4uXp6rrSWOdAgLnvYrSKFF
/TCzkA4qwkgmWHFiF3MI16sh3kupbloq6SCn3oATMVf3/andC4kObNXzrxUbyi89ztfCiFctbuKG
EhII4/dzoqxPVM72jsrpEwxjP3ojevV0uOtzx/eAFXfbVDzmzMzBXGhhgSFOjUods9+gAPX189fm
8nFBqWHl4RVmV/FOp1F/RRkYBR5BJExj4/WiEMv9Py7e21viSEhSSapszXyggz0fhes4/HFkAEGn
tTg11J8/Y5CVYwxwZRdGA7hlrUeGDPXf2L++5oSWb2baV2F9ff1atXnLxgfJf0AaBCA6SBAOx/pJ
PqZIAtUG+1zsBgzDcXMrMIPXyjFrq1Z9x/uZWZy2CQ/gV9RzHS3bzmNlvcNhf1vAq48gtCga0jye
EnwEd0h2HJpZk3O6jy/KvoQ03wy25XGNWnG2LXfnBJACao7odkOIdOshlb1UcUU5IaVbdIU2E0Np
cKSKlWu46O5xDEfDB8M4KtAB3oopejlHE1+JyVFvaH51JqfnAc/QAa4yVjRv0RG/FkUYFranODGV
ct4FRG1yhNfMCTSmtJQfX1IEECargmbnSzZ9XVyhPlryn64FE7amk0HIyk0F71a70MDt00Q0DKwZ
tHsgHCZw4ZFiAU5TaGChiBitqqMQ2CNpcou6VIXxNWrOY2SVvGC9DgmgyUyl8tlayWphaWgXQv0b
ADz8m4TuZgM/Rl3T0e5WEYza8n6CNig/rDF0L7xEN1IIu5bwTdGxiNvcSPjyP6hW6zDlZTKT4df4
qwFdhRSsVpnun17c9rkXBazFgsBKxI2L0y6ROISjboFxI17Cmcr0UgeotaPdzs+0oqvOAFvXvOYJ
l4A1V+77/YJvpRMLLpqyHcqO6V260yd0P5QNZ3p5qBa8UzS8Jkp2FbNbUDKtyL1/QCBXFkBlxoGN
keYJh6NPxlYe5RywpNFMug0l1eqUT0BtFgYfPwXjV6WYkQ/6sGErCJjZoUgnQHmtJte87lfTrrxn
C64APgckgHNHMXCs32/JlYfL+z4rxUo1uNLPmn+equdysnPqR/cldqBdOOMNbe01esgFM3ErlNiD
kIffy/CAZlF0Y8hMbVSt2g27UsJwysgexzeqAU2QI+f9Z66P0aFnQEtIheqUfYz8vskuK2cyP4i3
hvj2ewgLSZddH0L7B3cq9THbSjEextwQMzR7PvvMcVTZKNdXcVLfvuW9WJDUgD4BKSay9XJK+rxk
un5w6Q3raxJ/kurB8lnBqosfkfzOSWYppk9RAk7+s4J+xCHfF7UTTw7X7blES8vjwPRqE7jcaIn8
QQ7LFddqXvejDyTOqQvQ0lbTQABGPfdWKFRghW2wpTJ2WrmNd43AQMZCDf9sBXECUjwGFOg8B9ev
XmLvLIHvGVlQ9OHHhUmJroTmwVHnAHvCFqSbqtRYb0/Vp4h5rpIzw5q0/76iE0vWSQKMDw0TKIaj
Ye321RTCqZA5nxlcJQnlwcjSItZ8PuY/lFGezEwofzfAhh8qofQMmhm2VASUJMrYH30ipytJyHmf
yXOQ+LlfDmoCgB9hKSOFGrKongY3iTOctpDxjozZOiu24P6hEfhrKYRFRFNYEnIJViy8Rb3Vedue
UWkOwNYPqn9b2d0lzbqSRZYBxKjiUqqGrJjaUem7nP6evB/iDzbbhZzmo9k6iO3oKR/O7Pg0UQg5
V+Tfu8hYKxJGcIswvQTdmbenG4RyyU2ZMLg6aKiYSU87Q1UqVXCi/ajysvnyWN5CmHkrj7hJmZhJ
Ia7A4PJW0pxBj9TBzJnwpzMLEH6rt8dP/G2HGFAzYjJOYulrZbYFKMrtJxAK3WE/xFpgB1em3xP5
0NClivS/kUc2hjH00VbCUMieCQ9t3OhV/i42HyNGFE2Zg/wI6Gsxpul3XhpiavLDtinQiD+dpsyK
a+FJpjy7lnutoI51UzoN0L0932vjSgF3wUWfV/DdF6DM5R1iBeiKF8H4K4HZKtBozbPmvyoHzzb+
HWhDZQ6sFWxWVGXpvQZiCABotBvRgPHfakoxKkIssNTgDuAZ4fUiLxEY+SPKx33RRGD5GKd9O8Gf
/huNuZI726erh3ko/UbkY3FwaxajdDo9RLefUHAa7x2lRIv52OypV6aw/G4PSHHvpyqQDiELLjlB
D8S3NM5VXwCPMOxkts1Xvm4hpsBRSADVATwIbOo3LdfV1yUyLN3U4SgqUJiL4a+keELEjXm+bOSw
AOP3QMZuvGTtQVpA40LuTJQLOC4KPmTzV0LxvRD5OA0h6MxIBKeNKG9FD+G1nOmeAp4IP9G5xKC8
bVWgrX1fFC4mYDDhTGqMBvSJ20oIZcXjmCP++YtQS5hbZRg01yJhiHa720PrxB7zNwq0k1TDE5oI
1SI8QVcH8AnEXQbGAdcv1H7crQWvCzqKyBkN3eATmaNoIvpJpDJL5Jrq3Il+qRlUJUWrzktzyFKD
61d8gvkVIN4iyIKrCGQYSNfuJiEoqdz7vNy5/HAowIPT9S/oyhHZXSdvwZ7Gnx7fg4WYC96yOFMS
oicb4Q9hqTueyoSJ4ToXoJv8PAw+axSQa0JLNLoCjJ3D8p9DHOaZ9Xtpk2TZWqSy8DDKgsKIHMI+
pAlIl73gk4StQqVzT3IAip+WV+ncyqlfyVRpyRpXFTc/BeQGo8UL3UIg5QYsbv7z66uF3j2084i9
G4tj9jTxAnVKpIaK1DL20V/MNflmaKHxXDGDkhsPlPWgOc5GpTXCcWJ31CSXvymRG7XRa1O0YIAj
ba6SaC1Cnm0bypeYDThdYsF9N0mxaHdeAUICBcYMTZ2NwVXyR8XUhUUhTWhSfRICE93waot+FJOn
R6FU65aDvRG4clox8UuKDJvH4SkC/hwZ2du1DwFd+mEa926XZK8C2zzz1KfUP3flU81dVhRrwcGT
gcoU8D9Aj+4UK5Eb8CkFee/ynqGgfJB7joKWiCzAaLL+q0tyvU7T17HutVSi1HFK1JUPmJMhdwcN
lOXcFSbx6GW9XWzRtf4kUSWArryJLmirLQOTxatcgAa+n7bV5GThJqVAXMH/pNtz3oLovBTVYXzL
Iv/4+GOWVBwFjnmOHWZigHPm9luEbBI6XijAaOX9KNufo3KIC7USVSl/yrOVhS9ZEDSyIwDmQYqM
XuFbWaOE/uoga3uXbaLPSQLfoiTCBwsP4s+OAmWdr7XsSnltKcyFvD8yib32q4EtcrbrXc6jfnKy
FXlWXuAJRYElqS1qArdgO5ghgynj2aSzTbiy5iXfBR+ALYZeA9rx3XhxdaunomnahGl6N+Ux9cMp
252Q7OP2QO+ZxggHLS9ytSq2TAQTOunZflqrKi+e8NUHEFeratOSH2dtAwO2ISSpOgiZ6R350rPa
MH6SMn7Fx59V5k69rwTOH3S1YjzhYhSJOOZoZJ4GpnbKVNkJ7Vrmb8kVudlZImyhwLiQKxF2dqRq
m4lLnS7x8IpOCJqbTALh/4gZXF1gRoA7CNbja/M/9OrfYyVpJryBlXpw0/cuaOn3oqgBgBJo8psx
Xc61veJ0LZ8gan946pEvFgkdprxKproasqT0vaTtJj5nkkqNJw4EoCuiljcV/Y0IgCHtDkUVBj6Y
R+mqd/vsdx/uxUDSPE4rMnAa75JazT3zK2++/mYzMY4CJNUs4Od33lPeZHTT4ZK2eLvk3uBMAeFS
AfpejVLUTrDltnHaxg5+Pxb83V1zp6pXggkfoygVzPQSelzOCfWpU+gNl4mO1XnkRAU7GIiF1mBC
Lx2+5JS/TTCgogd/kWwrcO76BsTtYeGgJBSUx5I+sx4GqqDqjXyNh+wZ26kxb8vdSkS5+HhcfTLh
JdRl3wxtjr0SOzQDyGDZ9nu7odZai5e2Bv1Q8/yHebIrWvpub3Ew9JgJz9VIASl7wQwMDI3k6kJN
XzzBwiiBJNAx0rcQ0+fks74olUtlmQHOJzVXvCNL7RHBi/keXMyb6klsj8Nk9Zw9IL5/fIILVwPj
otCsgNeEQTRCfCVo1QOmoObdsNJpM3jPAueUYaKP/KEU1soAy8JAaQWKELyWNGHYvHAaYioVcA8x
qySzfa5HiyV6Nn7Saa9m3dqI0oWTnkdh/SuOsG8ikzFp3vK9i+TozrNmMry/2bx/BXx74FeGOhoE
oZhKGnn4BI2NtGiM2Ye/8S0BQ1aSvjMfS5sVk7hr18v5tjxX0kqq6Pl6xHK2grrKNrbgP978OGEi
+YJr4qzDj7PR2aNRTpRq5Ft4J0M3fMU3et0cqAbjcB0ZN8UbaHBo8qkqVYfKqzZs2Ozjca3GvxTA
4JukeXYJCrJgb7i9QULWsT6y3dBNOj8qklcgyZ9kvNo1rKTJ/Rijn1P4Dede2oB0qspUAWRlK+7d
4r4glYkPmDkFZeJ+dHzRApcOlS3K54A90VrvBZro+xpmcj8+3qUXEWHhH1GEnxGVQ65UnIjbUUqH
MrObt7IDmVVY72hqE/6sBD0CiSEIVdcaghcVC5HDd3Zgrqzc7jMXe15VMRQEt+DKpxRUOZUhalbC
3yVHbg57/xVDeMr1kBXRKHuoG422HI5mV29zbSgqtX33W6tqD+1WntQElEVjq1fZB7OywQutm5jp
ffUBxFk2BRNViRAgGewMZue2oDFHB2Nr1VpzPAgmZ/6gMDZpH9HImD91iQ1OO2ue/C3m9lq5d1Gt
eB6NbShgo+2dUG3fG9N2lECGwIKJqdGSGoihEcTbelK9RZEF/0+t+VP51oDxHwO4vOlJaU/gLPDe
HyvdUiUFCJo/H0KEFJi+k09piKKacOjQ7In9Z041SFQxjJSxUsDxE5zISYq0DnEr2++m+MRUZoM+
5rjVm9KcgGg6gHFWw1iRx5+24AVjEt2cK5vHZCM9c6uVNVxgRUbrict1+VuolL/GZhukH4+FLJ6D
AAAXUO/zZBRCJWSuGQUmwjlkA0MhqxtqskeHuojh57nX7JRojelp8a6BzwfTL8DriIf3dlXZEHd9
2kaDW/ZZtOHqKf4YgyhbKUov7t2VFGLvBoXzEolBWY6LW37n9by/LbgA85WERjk/3sHvWtvds4TS
CpwdsDXegSTkls6qsJl5PTq9Mxtz3LAWa9GWd6FAD168QVvM4aceOfQGfN7jIbf83WvsjKbyozV9
pzBaE1zQZvYVfAiSVrcO/tkZ59BMtDWHYMk5B4X2n28ljpvjB44XC1iACGwyOSYtMcgKeHu/eI5Z
VpVL2/NPzf5vMnE3YgnL7pURF4oNVJkq9iH9I/fOHWq02UFI1C49FgyszONDWTz/q3USjlYey0wc
yAlq0104Agk5VEbedpUjyqGw4gN9X5H780cKS5xb0UCzfavRFZs1qR+iDp4b/aYxWSs7YpbYT/E8
n272le9EM7Nq+/ECF++t9EcoscCOGkSUIDPYT6r3tpHHhVpR5fyuqjE0IMg5MHXF3SqN+OwEPVoq
4VCmeVbLWYClsn1uDLbQTCo1HCq7z80qA3DOYDExpTeodM1qLJ/nv8slW3OYFp6mx8FK00JzYBE3
oMAkU/2KMfwf1+OPGPIxQDdx0jYFCl0K0vzHGNP+OnoTeqCU/uW/d2CClZgzteZ7LpUmkPYHigLm
HoNuyPk2qcfGTOtDbEjbPuYPSsiZNqHFlqEOY+wIw6Q1ntnScBIyXwc7qs4zxzp7V+qPUnKoD5/6
Yoctn1OayK+FLMtey9XHEerNVFSXxRyuUgpqvsiq2+cmcmVeH3snNaRWk2Mz14V4G7Wy2vTqqPz3
xO7N5hCaToVK1jcUjr7IfNAmpfkuloymqDQJBPyPL9Vs/e7UeyYuArEFWs1IVAXFZV3HV3g1PP6N
HW0MPRAxpHBtxMP/OO4/Yogn0BP9bKL5OTCmTJ5/xZBV1I3PTXqoBdqYR1PO41XUcJD1BLomQCFk
MO/l8D9SyaZzcIlgnmW4ZeJOY0Pm/3MPiJczpPhSZrtmcDtkKHiMssk8U6Dy5xaO9+PdXjacV9tN
PEaDl0sdM2NEqDg3o3AXK09lGb0XylGJ7MwvthP9zk2nlN5gdIvXtjqYNTeUvCuVtcFwSwfPI1kF
jjWGRsVotntXkWUoB80g5CPMi1QOH3zYzXL4QR8Kkdl1aSqs7fKstKSmXQsk0kZ1o/BRUAJE4D/V
4pGjGxAram1ohvkmBSfW441eeiv+gcsBCzjTa96uTh4bjh1yDzf4w88/68ChMTaxLSWr//zvglBj
nyGHoLQESONWkEcJvcwW/egOZakDUgnkVXtB25M95eFB5tes9RwjkJsIXiNwhqLkAzYawjKMMeJz
r0NpdMolK24v/ZCa6dRpcrvhlK1SMBsu/FKy2ni8yqW36FossZ0+03CxEEijG7LPUr0Jy7c4Nh+L
WFKPKxFkjXwSBvRXUuLodvVb3x2qCmSlgRkmvCpjWOkq++qSgiBrCp5eYCpRVyHuPBV6JUfl1Og2
AdI4McI+CSRCtty3doBK4eO13QvDZAIOvjKmO8Mp/AabXN01jLYZoiCggWcBYKUyO/aD+5GDyj9e
eTfu7/StHPKKyXGUhD7kUMqmkX5M0hvYTsbT48XcRzO3QghT3nSJkIwRkDFAOgBZxoMpn8rHv+Bc
ghgB0RKqP8imkultJWZGuos4BKkD2krkT3g/A+gRB2OidL9Wqalz8jc2/EWNL6mwlcZfIzIIRUDp
AlADJR/ZQfMzCH/zgDaMm0wubJZ3MMrHx0vTt71Wrm3Lvf7efi+x93kfhoLUA3WW5sdxem7sWu8w
y5rVRf8/o7dvJREHkAKoUvclJFWSE8hOLJRG7L+i6UujIxpojRU43QIaC/LwQCAdBjp8jhyJjkVR
QTwoWFmc7DH50K4Lo+rOAwc23r49Z7SVyWZf02ofTypAJRFPa76PRItnNbTTdhqTfUTZR4DMbwqe
/mClWnlvm8BQBDQYeLHRHaCQheG+k2WMLmdH1EEYz5ArDNONC4yG7uLo92PNX2i7mq3FzAuFqX0c
Tb4qXM7INWA+rMtXeKIHjRlMPzek8axgcJRoFOWhEzHriDpXPsYnh8BfYsb6M2aHiuFXJGyjIPqZ
yr8k9pnP3sX2TeQ0qvXNvFlRkAUzcP2ZJAOtzxQwYR7Pgp41Zk1GnIxGKsMNEq7xMRibcMW63VNf
gvMSVNkcppqhBIbc1u0bWOFVwgwaXnC3oEWj1BJt0trn5yevfR53r6+v7+/vT08fmwtSbCq6YxLt
138+FshHHgcD/6CkLDknpQhEsVeYSXCDHXAWqmgNpmDWWrr3rdBqtpzlmdwptSZbdBgjP4gGbaHB
ItlEl9Z+/CkL6WsZINi5yRImC1BlIscXKr4sJkoiuiBlz1WzKQ3PNzKDeq/tNYjioiwR7wnoRkHF
i9bO221ngkgKq1YSAYgO3hVzsuf5e5kh2tVKZuGOmFqZSU1BIo55C+i+uUvLjTQXcWOriOjqx4S6
Vu21N7So/QbZu37cvW9m3ruXxxu50DkGkRw2EBca/tt3XvfqyZRaEPwVYL9w9e2+OroH84e51xNt
1JRQ/TSdA4ZBq66pwqyc6qNt25q9MQxLjbB4/Xm78q4uBIS3X0P4P8GEsjmdF6IrqaGRd3p9AZAv
dCNb08rdsEmQTdqsQZvWhN5xZDETowwDtgAB54v2Y/ws/4+zL2tyVGei/EVEAGJ9lQDvZbtsaukX
omtj33d+/Rz6Ya6NiWK+uR1xq6MfKiUhpVKZJ8+JTPJK9sNTgl65lwqcNhf3srDu4zV1H2DezXQK
4OT9AE9wL8e6Gwfjz+FoHY+JYR09xtE/Of0YFx3cBBqh6aZ4MrDul4CyvyJ6bNZn+VTT9cJGmMG6
jwMa5QXGkFeYwliLJFLcvisV0F/VzwcQTEa+tX8VLd1cDeB0Eb7Rixn+9Ft1CZ44ftPHlfjP8Ohl
b3agh+5vgRNheBAMkaUH/VI0qzzE+9+qyNvvyz5TB8IslRFdjf2OXuaJsU6v89TnK5ywGARZjW63
A0R+Tp17cF5VnwXP3i7sF5b2MSodeaFBOjuGvwJaiu4nqHYB1/qdq10zfFHZtLPVUqP03Ba+MzEG
TTdrmPh6l7SOo175lbQF4Baavr7JsYa+vqKatpbWi1CMx2jgflKTkwogQk0il1OvndGgv9VdQ+Nv
F9rCs2ikFjboOjksiaf8q0pMdoqEpiCgHkHOBbXByVtCEfIeTZklZgnqjmbnMd3M2YdneAbH0I5C
YyuFuuczxA4gkFgegIawxjWIVy7lrefI8NeB0dGTvIIGqxmcIeGD3ulx9DX+lq0g+UI59gr4Imt3
8iY6cJsKEnYQct3kZksv3KJW6ezOuJnQZDcqcRH70P9Ur0ZmuWc7PS5R6fzropwsGRDpUNpCChmH
e9obqKJMX8WNql4rQ2Jk55y458wKLKyYOazDP54xrN1tuRJeS6ug2i5FR6lHq1W1CvERnWfQYW94
yIE6T+3yvTrjAkf6HcC1kQ9DwWZyLgKt8RMNbSzgROrBHven2KjWsBdN6l7Rtui8/n70Z1JjACvc
mJucEZiLI7TUadfabPYloPmWaiIPBCHmvymEroKVB0XUgKoLUZswPhMePsGN3clJcZ3SkwqCaSqg
pq826ZOPRuyGFuZrvmlWzZNj/j7RGX/6D20NeQsZ8tPT0GgofK0Mok67OqvAIOtqhw9r8et8IQRb
MjMJRomWC8iawgzCwHW3cc/6KlhnbInv/UH7EDHR3XQm+bNIwzshb1vt+gYZewpJ6TMQsc/uQdmP
clQJVXFFIqn5vkg9Of7i6XcjOuoukC4AyntK5aEglE8judeu1T7fKn+VbWQUpmSoq/4SfsoLUIhx
802NSYjCUCgF5ledKmnwgZMLLTrbriQ3fYnCQ6GI5qI9oKW/7465aBbZ5/8sTdbTrYiXDm6gX3XP
bJkMzbJ6XxIjrC+K2QpMXAjpRhf2ODEFKo5Ew72rTXZ/idaVaogT/Zrsg4tyEY3h/2vl/q+BabW/
Snuhd0YDyoFbAxn+7O55S1rY7POrhocGurllqHBO0/cApehqo+Q6CBb4v/lW/Cp+gufEFJ8XWTwf
M49o94cuOcA5Gh556ug1b67yOnakWq1a/VqkNH8OPtWKIkseUWiHD3/VhcWbdU631kbndWOtCpUG
Krq1jvTcCBdDk0x6ds+QvdmpTzwU5/8QCDODBXnhhT9z8d1NcnKTBzWnOaIAs/qxOgYX6Uv4rpf0
3ecc1O3UJpernmaq4IeNjoDWa2j7Fx1hx+IntaoFkvSZWgO+2Nj7g9coGo+msAPBd8CJGSfO1QhL
Gp1aeyOeeoPJrNwLJsghIvv3IzyTKIJB4PNBy85DE/gfc8XNR4v4JuG0Cgb5rQppJw9PUnlX4/70
UBUGIQ0VrRgYAMLiY8bqXfuxpE8z91C9G8FkbZOqcrs+wwgKAw1dZ6pCtJF8lCtl8/okQnVaf49s
UBD8z75klHBAsABMCdrepPHo3My714pYGFTZuUJPwnLETV4I2+GHq1rr9wV+9FnAo4HaAKJCQMih
ZnNvp1DysqyzkrvyerZFHPqZDy6UtxO0Y2Zixy8ECONvu/OQoGzQBWQx8EKAuu60eawnIfR+slC8
RhyccNgWiZE6cmGKpCbs94n9U/qY2ALZxlgdEscoelqMEj3AY/qByFdueBLyLZ/ttGCT6VRFJ5rD
vTrOl++v9eDAA2biXobuJKdUFm1EaUwlq+6Ld//Wa9W5ZBEbbAEVbPz8Lv6m6VrXLm3BePQ8ubu+
82ntWI5r1KVRoXkB3EVFaQLdX7+GEa0aU8kRmMeogdlduCPuAkLn4TJFsQFXKOLKUYLj4c6R6qKK
k/FFmXiaA+HevjFyFWnEIKs5M/KhUeiJGRR9635JEWvOMqj0AcDVkFB/QPxKckdkB1pwV5CMCSux
CyH9RsRsU3ZYZOh1xCu1DJOzrPdLhf65Tzt2KCExi+TxI2cxVGVyN0BWDPAb4CQE6EA7lA+3cmIT
gWaH2LPqdAumdiU4DO420I6JHrJcOPAtGELWHscGj8ofer8bBqssqKuchBpozOyP6K5DzSTQNy8t
Ln2Jfvz8EFcOejhXdfTuxqyRaR0ybSe+JVtZOvNoRPcD6rRWoe0J/vb7Hn6M4//tYGHMlI/dWNPW
O0XyZYQUSMcFvHjC+6kA9jgiRp1n7jorq94omkg0woJAz0Auz1Wk8EbY5xdXiWtDFByNyWC1b+Pk
Jx5nKLlpyioCBXsqEsgN5JDRoU2idpvfx/0IABmxdjqQaYhnR8abacDsia0yuFpkk1KLNmB0iZ9E
Ttl4UZRTHwD2poN+EXE6S89w1pCDzyw5hiDywjAe4gs0K8sQ/sJjcMwkT51bkwIoHxSDc80CKH9V
QnoOcGSloqUpGgtyfMlQqU6e+rIoGvOYfIFpDS93CTBYSHVNY0HJUUjOF7xrx+nKaRlZt4LV8Ku2
Mny7rbaAY8rOt7TYZfXwzhzNYs4CpEqBJ1fGQ3tzbShhSniQmLp2UOuayXMoF7UO75h92nir0ge9
f96U5XrwHGkrelxjoa+E1sGQGRrx0IXX5tVSODkG2fd+GEy5YM4RoO4mIZs+CfKkpkp8JShduwgl
ZNqCkil8KDO0m8pWQdLeqgEpNMIq11a6yw8sCMrEqvwg2Gi9uIRQeEwSSJCWx57E3QNFRGma+nMD
3s9qwH9s4aJ5LA4P/Q9f0nBgaCgN8M6SjLY1E98kzlGQzNK1AM1JpZzy8TFKP8W9iP7vbB0HZgQG
R1THvvpmJQfbVDZVYScTQ9dfVNuVmMotrePD23ocOeRpVHSlQqBvuqNiWW7cNG6xo14chXou3rtk
H59r9SmXdFpWb2n73e+CYRUrw8JB+pehnX5DPAXGChX+Dzjt/bbqSSs27pC5tqg9wXk4hvvcc4DG
US/b1mCVatahdKpki3cMyHv+jc78c/simX1nyMEOyuamJFJykq+xZrRgteZMXWFLsOzHQG1coJtB
TgI1qc5l1ctT1+7gV45cueqISdSte4CeiV8dBVPaxa/DG3HX6pmD1y8MKNrKC5/pX2FoslRgRsAp
HEGsI37jfqkIOkPbWtZcu2xDMz33+UuSm527clKmON8Vt2+yVV6/JwNoa6W9138WvKEIKxW4oE6m
QrJCjgG038E+x3OEz8yoMSRuNfRoTXiKIjNwTikozguTC9e1ToXIlM/kCxVS56I/V8GmAJVEheQu
9y0pZ/DY0lo41NuhegezT+cy19/4l7CvKZ9sQQ27sE+UmT16N/mJ35e4uJFiX3Jt5VAqFpodoSP+
7LsHqNqHWz94zXOarOPwFS1NuLTRnP+enIJ0HcrG4O3dylLkV7Ez+i/F3bjcswRkeLpVoeQBj62X
R8UB11/xDG9Dk85GGzro83KJ+e1JVSwiUfWPA/H0xo7CTZ4cgTL04O76vQKp1+GQZLsIuFKfNtzG
1ViGwnH6khRGppp5tytWvnrO3pYlG8cZP2wHBbh4hGjIrciTxF+vlpXLc4prV6Gl5AzY+NzdQHi+
MQDWgsSmv9IqBg3DCu1qJtrfwA+Hfq6tojGlPywqYc5dS/Ae/w1ncj9EiZ66bem4dn+IJbT9WmVo
tCiiezxNvZcK+s+SKfGhoYlLdBoPT1SEqbeWJ8mROhK7IZY41+YSGsfguixAuFeqVFYsiOgUCVRo
o6WGlMcn/2gUqVBEyMAqgDLu/jCivZtIReF6dsU/cbh5gmFUrtdomQFPkdCOZGZYglxK1rcCguZG
w3H0+o2uLSoDPryzMJJRfRS5jjG/Nm25joNMzKWaeHaqyS0VUcV4kmuxW+WNKrC2L5N9qUbaNRXa
k1vx1S7R3c5I476jiieIb6kC2eiej0JDzIX0K+OcJaj349MeIxzlS3m8BkHPPyWDQz+S6sel59u1
Q9aFHxi6WkAVcl2qq6y0vLoxS26TBI3hpc8B9xIVe72wQhVw5Y+FsO3xlaii4g0+2FEQB8RPE0eu
ZBLpFZBB2soqBKRJeFWt/gBnFUogndqI8rqg4nt4BFWQ/bvlx84elNkRLRKoW48QRnkSqzTAYoil
7kW2kj8lulW44ORZp+FJdWyifAbqASoWDtot+KdKMUutNBKHf8vEawfGAC8RGOIZAE3fWh7I6shh
WuZvYSqhkAkl8pengSvGW3gAPqSXJkOeZLUEKZI4xF2hLSoxsTu4IStoyxIonkg04yJImNSl3kKA
P7ObURJDJAKqUCRxp9kJLgHG1+eLyC4AidiXS+Q2oxeaOM27Xz+5RnyxLYBTx68X+ie1f2m/VLLN
nhqNLSX2/9WE7i0hC4F+HYCRkPtGjuneQahF7KTECyO7j4atGxykfisU6sGp97kNXlCzTd+zft0w
xBYGJznX3/fbY6oV6R0gXEbavzG3r03iqljkpNrxHM8uhJEGK2hp2KPj02qiQ1IENC5W/FLvyuN+
uTc5OVxRD64oodE9e/AyFoo1jYiABqx3CLV8c0gy/T7Dx6MMyDv8ijSSBWnyNMMLStcO1WnVt4nX
RoZXDyXlodfLteoSSedjUR9rCd8KZB9YwpEqnKxlmpduJ6hBYKfJrlfObjOA9ge9ZuI3Mjry36Yx
o8TMLYhzt3tFO+qVNRzAz0PrkibiLlyq4M6Eo8iR8vD4cPeQC9cn41GrLAhELgrsiju0I72EyGLu
WT47FjfQLNnERw0lyZ6WJ2LryqkALXCGNF9H1WQhFfZYV8LSQC4IqVkZeiwPz/GM7+IiBVeWXUhf
WXZtinPJnUgss94zXZ8qDpr6A1vuDIJasbR1dERn4VqsRSqm5u8bYm77jQ4D+EvUfnDZ3B+4EMrJ
rcC3gEkRgnBIr5NVQYIKuFxQcAZqHhkIEpbeL3NGQc4ETp8RJk+mutlyWHpC7PmhHXmatpaakt+0
9btQNTugkAY88QJ9IRKeyYD840/Al4eoyMgVcT/PPnf80umxqoP0KfWbXoVaWIz3hlTS+NIhGC99
U6hNbQkWPHfgQOU6EoKBux651nu7YltnAR7hga0qzXAQwHASxuh1qYphwXc9hvpIGIOASkCCBSR+
02YbUrd8r2peiASHB5JC6CO2C5fMnHO+MzF+1ptkhgPfjC7/ILS9UqCCFtIakqjtFwF04YVP3ntC
XbS3hvsAdMMLcMe5HXM7u0mcrLhERziUh7aWySqoWTqOBZEASFKm4rkLmnzQTsXx6n8/Gype+Ohd
gggjroP7+Q6eJwy8XoZ21QdomL06JDc84rKgy3Ae46Ut+njL4guiRQeFX+CEHki/nbQJvSHFHNGu
Klhpq4m0Srp8OwjDM+cXHHi21NBwEauuhToDMixAq67k1b5RcQWoELQhMUNg7K26VL7UoCegtuL8
XTyIiy3tj68oDBXlJiS6R5LcKSNXBWKMLB4EfI54V8tIu6JVj2rkqUzR1bxFaypfrsIlvp7Z/Qe7
IIeFDicyHxMPzqdyT6ReDm09Lg23L9d6fuEGFidX5LpJYdV4oXfaruQN9Pzy7lIUNB7VSWwioodu
rI3qINWYss1UvCNmg5hFNp82/oFLNbRQa1F0CiTPDh2fPyagLV7JmhOzPmvf/+e9iPwF6m5AaIIY
9h8K6+bsycQNsy6rIhvUROi23RHZaHNTgkxw9ud3S4+t49iCt6YmrhLMqroTkjKyxQN6LjdvamRV
jvlav/kMBAJmZKEJcwvuV5VBCPsYhLRfu0dlsRr9GNMC8avBmUH3Y+ScnZy+xomhd+1HsY30dGmk
ogDGsZBG6v9+Ad6ZmTjoXEujOGjD2I6HAF3KW3BNeWC5BmPNUq7zESmHhb2Z0TS4FXPX42sNpshF
XA3QFH3V3mWXagYHGXETKTDf6qArcBkuC19UfNy5wCoDBIhIDMQE/8oaN5vHI1zQFH4W24CbmUi4
/+3t8hBY38GxpFZgaACXtEZ5UnYuch873B9LwdfM5XQ3gHGANwOQe8UHhjCJ7YJPdNoremS6YZ9Y
v89zJpuCBb6Z5ySYcaUUyP0sje3MUJxT3RqgjhNNLQEXpsWJ6/IqFlslWS9Ynbmb7qyOk7+ZnKKV
hSzpmJx6/Co+Idi7qkNDeusYMsEb6Elvmdl/nH83OnNXwKbGAxMi4sH3L9FyY5N3RRccBlVscyFe
lKBG/cClkaycugmZ3/jcqm7FjklJugQofWwEwCbGLgYWkgcOEo/z+9miguOiUFRHdgR2vmNQdZmA
q9iVauZmnAAwlpwP2mXMvb24fNhXtIvSQt5naQrCdujExi+eGzRfIaeXzVeHXVAffT/jPnAEZXdN
mpoDOYeuFR4aSXJwyhaClBUGHyjqcHDlAYwiflFmCsoSrf7JEUTNVhemEOvyYqgBCFHnfZDOd32j
7oIiPDRl1CUsTRTcDZJcJa3x+4eYPdQjHRjua1yFKC/dr4eYNrKcZ3lkI6dQcY2hlVRwQZTgnFWd
tXsZpWuNhT54oVqGTl/0uP4+AHHmWiK3A5g8ziWJT4IIBCh2H6xrmQeYtPYVGofb0qWEsBDcs5/g
qewsaD1nKJJYXknlHVeDa7n6Kbg37wWrHFXPlYsV96keX3LlgLrL/8cwAXoGUaqMkP+BI6pFC2yf
BUMEHrFv/y+/DvacJ4Get7D82mhaSyloo1E8l1ju1qyQ3zjnKQYmu2F6EbEOYXq4cRwTBctQZEW4
abpN4ePup7lK+eC6MNq5My2hkA60L3CbeKPdf9UaqXJu6ITITvt1ruzqPKShZyFTSNDVHJDvuvXN
Cln+JhBoE771CQ2drS92GBxVUMrMNxp50XumtOhre+2D5x5Ah9goco62S+X3OV+A1xSe9HjZj4+4
+7FyXuG3faBHNur7jeHWSmbkce9QHUtuorCq0CiK03VRcEs8WTOPmxEzCMTK2JoDvpl7y1GROnmo
SFglhXfXZUcgTEP64UmO82zhmp6LBlCCVFE5hmIwwoJ7U5mau3Ix+HDtRJDAbF33ZqCnLyj4bPkw
XyqczN4kCG9FYPuQDAJNzb05DpGmX4PRxeZjNDwJEKCoaQWCrOqq9NCkMv3XcDB6b+kCG53FJMQk
t2Yn96Sjeb4T5HVs55C8z0+qfKj5nWbhgHLhLutW/ZJ46yOeC+4cNL7IMSOeB5Rs8gk7OS8Fzxti
u2+QjQDGiDrlhwjYeklr8RVlEe3kIS4KTK43GoieWDzuVMD7dbBaDz9Cv3WkhVfXnD8DcgaEtyAZ
R7wyGRGfC5xfcxyiJE9vtmCkBYikki8iV8oHyN55OyHNXcZzsc9qED8vPDTnEgUELkrHEwxFcrBm
3X/5UHU8sJuHic2VOVWCN7VHnU9ac+qWkFXSVavIPRdaafrVkiMfJ/bw8ZGHgewREqDaNOCVhBh4
ogaWW5l2+bnkE0MfABcIzLCJWcGnrFRem2qPrn7qxpaslHCNeBVmJhruBwElPc+KdDCMPXX+ixYZ
vMPAx/e7Y5w5hhK2y5i3wTsMqYb71eH6Sg6EWEjsyokYBEncsgE7xkFfQtrMVIqAZcLbWx8TlQrg
IveG8rxWtCwkiR3tiwu3iWnJRrk0CN89fxZUXGJ1nMsO3tmb7Lp2SJqq8GAPammeJf2M7RvP38PT
Kdwr9DWjhNll8P9we8+c+Du7k4sGGtalNgRiYjefeBGE0i7x/ibqSk4zkGf4KwnSP458AFsX311K
budgOJkRhWaHJqJ6l2ZmGi1gSmfO392Ixi1wE1pyg6Q4eIAmNsrlY79AZjR8jF3fUcH7LrtF2pBZ
ewCt8WCqRHvnlGeo7yNfLTPY6zs0Uq5HNbYNtM4uHb45MPaMpyw7jP0yZpMztm6p8RXvnJK+/L6z
HzXXJOy4m3FMAtu4QfOxp2MH7EBIAmVjgtIwBbEr9t13/b4qjX0CcCuk5e1L+3E+LyVi55LCd/Yn
13iZNCQX8nHdKYCtYCMs9ni/pAHULlMH04fyoeUbZ/fj93nP1Txu7U45iPy+Bt+Ej3nXrJcp2u3x
3GaRA6GLlUE2vxubCavubE2vVan1I83DHDV114APNqhOTv/Sud+LEJm5ZNGdqclVGmuhlPYE0yLH
GI02yMmgR7jZlS0eubSQnoI/LcCKB2cptz3vuf7bR9MSi+y6CCo8nOheWKc5rVPGH/gXftiG38Do
DKHBgYAlNfOLqCxkbmad843liQ/D9mnbaMDq8uSsQAcpDayuY+JicDzrs8akNuheAaGY8moUrcJJ
igt0p8ztRvSjbMUC2h7Ahb/h0oKqY5UntIq/4isv14zXLD14QqYyRrlQLxaYAebua3zn/wYzcVdJ
LUReJ+A7B9mh8cwO7xqOQX8BDfEREDy72OCWMmTzu/g/k5NLcHz+gmYG60zkvRBYFRhSpTcgjIVF
UpGZ0P5uchOfJIpDEegJ9pKVGGhwhMTLkQ3O+vdDOVepA2ElIOBjpQ6gsskStnyUCWEmJfaLldLg
6Bnlwe9oFVO2Hd3OKMDTri8MpL5LlbAZQC2c7o3pyVLqnAp5EnV0uoZVf6P+hv7RxBrpyTfJOhkY
+4kO6UebQW8yLJnx+8TnL/0b65PlVeq2DZMKEy8+SzPzqSfjUr0y8sIbW4hHFNa5pWek3I0l4vJ5
J4FqPRChyOM8MJf7hPNiv8VzJoKwJrLWJDUUaNsG0G32nzUNqn8rJHvRIrWBlyoicKkGCwdnBluh
4ckIJgPgYVFqnwLjVClq+4QvYrtraKCtALupyoNrAsWF48v67zi0+sDgw9UgbfRVeAAlcA5hJslS
tE2yF76H2ERKrdoF/jpZakmb82TgIUCGCe4M5YXJtmgDtxHbkI9tXajQL5oif5H3CUwHGTg/qiWo
4sw7VoK0CE60BE428AHfhzw9ckw5uIqRA+769RBHCQVK6Yx29dXvG+6fOvYkxEeUAem00WEBUDsx
RHpkqhoFcn3gT1c/moym3Cl2qY5C5Ivw7uSU/y6zjpUtzbJtuCk8CxDzwWfVZ9et+MxQAwM38xAb
kbR1UQYSt+GruAehrHgCsZ4DZ//jxibuGK9dSDjO3qe3Q598EqclYVV7Na5uxQAjFctbpqTARhz4
An0+XLBJcpqu22O60HjzSMiCFdPGzaCiCgBfMbnV/LBXHVeFD3QUpu51gaLaY/iNcUqZxGSwfa4q
ipRW/uWvStsJaN+YItDc7BOs/OXelzb1ksbB3KP5bkiToB0xrOc1HYZUWUZvAlf7bW2U0ypBa+1n
9iOt0YsaWzwY9momPi9soXG6D1voZjkmWwg61QDVCgPuu41yDv++ST9H/1ndKZt477NiByrDyvxh
pcG2MbhW5c2TwNwjIwz/bomGv+BFZq9f+C8IFWp4twLwcX90eNBCVX0ep7bk9WG+CdQa3H6VQ+K3
BiR4L5U/dsAQv88L5oh+cqmHmH/pKy1+S4kOYZPfV2fOb4DNQYaGHRj6Uem4H00POIGM91Rq15U3
WHyZJtAFiz/LipcvTcF39Hdz456ffAuU9VERlJCvQGPrZPJ6pwa1XKqprULOZqP5kF3MkL8wVE6X
Gcm1mEZFtJQfedQKBXAH0sUAqqHXBhXJSRAt9kIoZHWV2mJkKDL0QU0cySJdk+cC/ZoroX+WjPxQ
KDsirNWMhgViM21hoedeKzI6KcAtAaFOtIpOBkF6rxflrE5tbq0IB7GgLZhi9jla93vQLbPa4Del
ZCaaKdbWAP2gT3XhKTG38+BERRXodxS2AMK//9aSB51WT85T++MjBBdD/Ce9Viy3/I/fv/EMDhPa
tCDtGFG6RH24HLJEJAPvYaYAwFFMtByuuZfTCrspRyoavQixgl4WmYUukjGFy4bBlF9CvWa57C8t
+8xNBZIupM9BwgRhoodJK2qDWkuCbw/65XRrby+csQVsnSJI+XpZcL1zPh+UIYDLgOVIUXE73i9x
0XjgDpH7FE9SBCYIAXZFTCECKz/lDq0BjEKsTZeCspnXBbqr0KGDSBSdltPXBTJgnFDzfGq3fNYa
XN6rVKwFaZ3JkPji0qSnakNcE9Cha6u7zmpoFjF5jxof6KUF4/HIRqNqPKLi+4k3Qh44OPkYg+Pw
rygncV9JBxyTkYgOCklCkXo6RQAFCYq29TNo44I07MkJZd1b5U4ThgagHAlQW13kDuChq+tgrxMf
4G6+D8XXJCPSq9olYDzkvbItqQQtTNwZairs3TbidaqLrffiZKL8UiRlU1oQ3JJs0iSZZv6+vefu
MkApUGMHSwxAtlO2yQgC74WjZ5mdeixQTCHD8g5GOmq9QO03/xDfMRxuK4Lq4NTmY/8CUz7at9xS
gKcFVBoiQgp4Pn8f1Vx8jIYpjAclDYSB0sSzjtj0AmJrrq1L2Uo1BdRVLOFJUVedx6qtu2mNVnXA
YG8OZCEB/C/fdO/UoUaF9kkE5+CoR7nh/tvnNbT8wi7xbePtT28mm8NgVBswI4H3DAtBj6CSxJ+U
eYYGUohPStnF+Dmf2dahrbHfj4RZDShh3pGrOuO/dU8vl4RdMggOQMKbbbdbdll6TzzeezgwQGij
xwwYYNxI92MGt3OcE91xrkL+nrQuuo82oXfyutXvn+Xxvrs3M0nKek4qayiNOdeal003eiqBiQWP
KYuHHYmLhT0wk5C7tzbxPm6a4+IJYc1tjZ5lGxV8OeVPtj8cDtY1ZZtviLLRbtsxuh9+wpO8AJWd
ORn39idRnoCEcMuP9g1lVfn0YH2MOWhkJ6XT6ZVHJlBBQIXWF1bTesHPP7r5e9OTIE8TQ00NR9Oq
Y0nZjxAeQ1lZsPEYSN7bmOxz183cGG7FuQJen9foA12iKJy5OWEBjcGoTo/lAnnyAbm2c9qBpNw1
Xjunb+Qxm+0TGoe+DoTuZGOpGPmYKxmtITIei+HoVJisGZ8rbkOKmrui5YN21Qb8oLTnntT8o1Je
W3kh8J39QmPPIq6psbd2cuIcsZAGrm9gTQbxQrmK1RfSpwtHYCbG0fmxVX7sVcHPKT1cP7RAoyUc
Bw7+0IxX2l6j2x/XAKBgwdKcA8G6SLI6sg7goXXvQJS81dSyc7hrh8pSB6K7ktCyPOTooP/fXcit
ocm6kVJKZT+DIdCf4+1GaCPxlHTg3OM/o2gxGTvnsW7NTTwWuBSk0il0btRWCp9bUzxzOMF4X38K
DJyNbKvsFh7Kc8cKISmgMYiXAFOcrGRBchINEiYY6eAagFaljHf772s4s/cQAApjvQJqCCjH3X8s
iFJVtejHrh0pxWvhF/scbQvU82PzdzszJwqNUUAtYzp4cvwrkt9UgjQ1aINmQKdwUqZb0RWOjhy+
6Yn/QcC/mseNBWbfhWM1k5Uam7H+szn5YJ3UeR7R0DR6sEA/GRguxY+Ofn9v6GpDcdmyLRjBIrxp
LwvR7r8mmcnFf2d64q6EAhXVqoXptzeevSjmCwS7QZcnU8OyNrqJIXxcR/+PfEPh0mQnGQqtDVat
kCUs17vMMH4WMrMzu/duRONGuPkAKkf0QK5y1/Z9fa0MjtnI/D7vBCMuKlaWS93qs+bgZMZXFTCX
U9BDIGRgxold1w6RxBdNv5aZoq3DagdI3YIbmLtcQTkiALcCOBmK3pOpiU1YVp2Ettx6m2usdLGg
hCYa7TbBsTolhuyw0qFVhAvWRSHOoWj2San0t80Lmr6j/Pf7Vp8BfAA3eDOeye0BPL6Q55zo2kZt
Cm+HQGKBRQ7dD0gQXOYsxJhj9DrdabfGJldv5xZy2JQ6epKHVf7c7Hlh91dGIkk+9NlCFDODT8PE
ILUmQEAYYmvTVCrXVXych5E3ljUPAxUEs//62r1EyE19tWuyBHKdi9ru7E1y6oHjyQ3vw14bbJpq
J6h2uIMyObrUob/lO2vkB/wBUHZoo0NzmUi7xj8K/Fusb8Rq15o8AGzcVk1MVeaMLtmHjroQ9/x7
QD6s/s2KTN4WvRcNDmjHPRu0hDnVLRQ9wDRDEV5+uVv2JPwRA6Oilfl9PR6t5z23ip7Y5Wy8HXbr
i/ThH30jYWvH/FKNFqS46/z19604fzT+G9+UJT8hajZIXujZIuik0QPwWqL3s6Q+MI/qNpA36RbK
UshEbEQjOvfKIb+iHaP7Wz1zCevRNb0klTeTcLrbQvLkvkFuxPfbEp9U1g6V8y5wginra+JkRlvp
tpxaaUmhwk0dvjAK4A4zA2La+nehHbQGgpjOYvPuzB0LRAgS9nijo5dyylbO90qXJ3zs2TzTtmCF
WA2v4sln/FsL/ifHYRHjF07s3FV4a3FyLfWJqMeVl3q2WqzRNt6XVmQk/R+k5kFi9/v3n19uFCLI
SHiuIp157/VrZHgbGULcNlSwSczE2JAuxZMHsKNutk8RTQzVO6LJQQ1Wgwn+wWhg+nVhDGMY9nBG
ZEUA8n6E+vxLyt/cPHWvFLGe1vjk1WpQwG7Ak23g/m1dlovI7ybBBgX2leioNOJLJi+VJOcC3xGu
DkUvxDe4iiYeUm6U5v+Qdl07jitL8osI0JvXopNXy7Cl7heiLb33/PoN9sXuSBRXBHYxx+EMppPl
srIyIyPiMIb9zhRI9psAiUUSAPFUNTBm7v1JD4nJRq4HzWiD1tn9fNc9pH0zKMZbERUZTvEa9Hpk
u0C9HFhv7Ys8bnvV48BF9ZalxKE0WgJZyuvMhE/FdLcfMYqL+1Sh3TbqXauSTmDwUOQF42/klsiJ
1h0C99B1hcYknsajKrdk8cQX0Z/6/BsmirEgJh5YakRcF4Ns0/1EBGnPhH2Jb0Ap1IhCjSnJG6fG
u3hnWVZkBGDXdQd291nVxMnBD5lkNOYBVj5uX24LQQYrgwiPp0J7CR0JlGovzFrXPwT1O/kUZlLH
k3cUgpz/sTdacQ8E/1krwF610tpNfo5fAr3cSItkK2ruR77gdv2KMnfgQYD4OqjPq08HvORzSz51
xtBLBOkCvFfR8jU657mTV2wUFp5F1aeQ1ryDlOtMQlhnJSk7qEo739SKm4OLT0a5t1ZHt5/nCn6b
17Dqcqpxfd+6X4NQJvpAhnvwipd5vOxUCay4oqe/AIVKOmgcqDtrJ6PNPyfWqbus58S4prwrsNaC
wCPoZNHedb/xlDQolQjAS8tLTbc859U6Zt8kbu22yRzMayKnPRDeIZMP/UnQYY3bgAMIMPUhRyO9
1+gecVbd1iOg/FB30GoRVObl+ZmadOZwLGA/HmCd4HEYDS2PspwLKM9KKkcX+C9HIhyrp8CzK4pR
iS9AdXqFTiW/ZfaTbSJfcyFrIfIqWs1DZe7xPRgbeXXMroBcL/qx8dIfzTPKYFnmOWhGVUpTDBcM
fWhA1CvMXGATzwhA5ZCJgQHIT3MjKy2EBLiw43yrLlcUp5YgeNU790Xuv5/P7fBzRqMBXAUdk4BM
Q3V6XExnecB/S4EKraBKtRa8f0j48NXS2+bcwmPR/MD72nOLE/MHMmvIYIAYGFBBeuw3GEh/BC2Q
9qy6L1edMacvM7U57wyMPHBe+J0dVzCQ7Pp1rLE/IMnJCeI9omjKeZ5Mc3pAA0MZdDWQbB8tVRYj
BCh52OPRylBc0Fob9yvouDyftolyChLT4HOAbwcdETq97g8BE0U5W2R+ZL0WOgBipSYRH9TG9SYj
zAZv6p4ca6DKX2IoDkAtvXxlkCY/LZ5/xWBkvF1uP2L04nQBcHLqCh8B2hed71soz30+tzAxmwOT
DzYGYtOhJ+d+mA1bSUxToIGXaXFx90vPA3VudnBmduHEQAYiO8QqoMmAWsLwGTexWR7bYdolGEhe
R68SXcoGk+dz/RZTEdidldFgaoXhXb4cEErKvq5X3Mb2INwaXUNm2yVXrjcBBSbFXCz2WPwbxKr/
jW10J1Y5n7t96qLvQg2kk9D/Fv3BB/eLc2YKvIeWs03tE04EES6EkpH2QB5iHHrkiadABxI9mQDd
V5Db8INj177lkLZlK5K6h7n3+MMegUOEIXSwDISMYMa/X7xaYsMsEZPY8jof2kIhOD8cEz02nhoG
7MxGeXDEI1ujJeTBWdtCBDm2mELS/FoBq5QRFbXp2a1W0V/PN//DroQxBNFDWlJB04YyciVJLHWF
5AEfVMNZOfVnnRffzy08FgUHEwPwAc34yPWPS5UpE/o1w9TAKQJY4aImVF+vjK36guG8sOs1NbcZ
H8JSIBxwvACxAMMy4OmjteLSzPeCkE9R/obDWtYaBTw40OAikcxebTQEw89H+Pj0H1kcrRjq8GIb
UFxqodln/ekQz6xVT/3xjZr0na4eKvK9UIMvbRZ8PrF6Q9IPlxr4UQaGzPttmXi2F/iOl1l43Wjv
ytqmwPxNHFb7KE3F177n6g0Pxw4DBZhCRmIZYDg8Nu7tOV4iynbbZBZvJih2g8JZcFW0d6c/7UxG
+SG2HFkavdz9SEGaUYKlyvsORe1U0eTUzbF8zA1nmN4blyz4FBvXg5GI8J0a8wtRIZZsa4fn+2PO
zPgKE6mAzW0GVEg6VFMdH4loRQ/Anv4mnD3PeG7sMRgZZg79digyyHBYf7f6zaAQJwoBjkeG7S++
y+9G9K4Uu2r5UZsnKHzV+v/B3EA6T0MshAdN7WhwIkQayxS4Swu4V4msvY8sMQpeu4Cu6+RoIojg
Z+LUx9gcA4Ql+BMWgSQcy/2q0TafFp7T5Baqax0B/1waGjSoPPcSslZolOXPUHhLNMkG1/SppI7h
Tz8XUT7mnUffMNo5tRf1eAKWuQWuhcrZQg02jUjpqmoKoEAraM8necqj3Y54NMepJNV2prS5lRvO
IlyHc2s45UZuf/7IY9KFK3OJWORW5i1xrom2NeSM0MVbG2gL7kU653ObdAi576K60fyNPKZQBAGb
OFVuxcpWEM36SrHYPX50yOyVUgA2S+ZSgbPbZhSj+FIqBCWHbcMlW4bS+gjw0wtaJyPD/0pZwtf7
JKpIBOHMGMBAwlCByr0BKiPMHpmHaAmDB5gYPRhI2iCyHt25ZRMAgUhFhcU4x6jVQjAdSKClt9Wy
WfjNodfnauyPiHncgvRAIQFQNs7+Xy7txicghu9AQGIXVptfQafOWuFFQEoyGmDq/k4m0jZeNw3p
V7LBIVH0fPdOxDNojoU/AmMWj+7Q0Vmh6ZrzQ0UprLS6+mAF0cT6FKVE5mfsTFwZIg1qUGjSIaJ5
4P0B2C+SmSQqLd8/9twC/MH5FhsJrJztTHXmj3ZqtH3/GPgBMER1Rh7fu8iJZBWF3LlF6+A9Mz6B
M5IMZ+VZ560P7RzysWKRfVHBPEti09nHqqofT/nP+poRLSDNzMCn4g98DnJRNPCU8Pij89tnnSLY
jViC3EF1I4MyokyPN95aan+xsouQVGavrINyKfQLFpKAyLdTGr+Tf8NrHsw4k8d0JPba7ceMjrbT
e37d5HKJSxV8EevPRq8BcyW9AbIugooHgQonSLN1iaCnS1vPpW4mfBlUF7EHEGii15UehShMkYo1
lXaVlYsUdAQUDkxDKT87yuGSGe8AIB3xKh6Qhgjw7i+hvIk4u6IGM31OmAXFgslz6ZlKTYpI98HV
vICCiCQRp9f5xswApgZ9A1pG6g+5ubggXuLXFSix3bfnZ+2RYho0DejvYgfVz+Hfo6sCj3m/kiK2
BRUiEY82pXdmnevcV6BJixB9bI4J+oYuVZts07Nak+gMtw9BkUgvpFhrgjXA4JXZMVpafNvgY9LB
ie0nut1/B2w/c5H/UZbfz+H9t47mMAqDJGAcurUKNO/inJbaO6oGA3KgR/+mp5/jdboT1FOoIpL4
fj5Rj/wbo4kabVNkGT05gVQvnqzvobrtdOQswR2tfQ7J0/NWIe8Xj7x9CCajWuru8jFj/xGJDfto
F0dWD4V0PL9GSSlK4dtYzoQWYVoTkgDaahHgh0GO3lnHcDQBSp42fs2YHaZ0POW3VkenI+KUUuYF
pbXKdtcJiM9CcDQpiwhNnc/nl3s8h/fjG0VprNDzvFdgfEZEjL323qlgONN7tIqVgF/o6gZZ6k8W
GezIVNScgO8cPcNrFd6azOWpH3tRRnM9fOvN9QeSn1bMGLsF53u84S48mNf7xTGEKRf+KFNLbDjn
G93w2gFlA02f5Ud9vPHvJ2N0KqEWykG7CB/gZN8MWIkhmMdvgooHg/Fb4KcD8DN05m79yfOFnn84
QmDPwY06fNXNsCnPSViaoTBswnwZ7unlfUl9lUvfEEn68cFJQMPae3vHkdAE0y4FfNrzPfCIChrm
HcxOSEcO4gXjPS44nsL2stNZMN+FZAtp2HOwcsjxh/82j8vwZKJXUFDZT373vfhVc3WuKP/YuTV8
AaBJYKQYSGzGPBkUiEN5O4o663V93W+99SdnZLs9SlUeOaZr0zR3+qkjq9VHsdxZqxBCSAD9HuaU
UoflfTh1N18xWn4mLNnEZkPMA6vW+QWELySpvJkTN3XgsJxgeRj0gIELv19tQA9SCRRLneX1ul1I
esgo+vP1fAywhlr6PwujI50XdiK6eQYWsgj8OBAY4zgc3MB0GEkToGIgdnPSc8Jj7HhvcnRymc5v
FfBEdqAGe91uUSxIyLo7XK/bd1fdn7PtGVe8BsboY0uWPVnaS4ecufUyUk1CdN1KGGK5K9x2RHlZ
nHyy0uMdmmOt31j91p5PzpRn5Tj0eKAlE+2h4wwhTw0F2giHrQG5dSMc/P495XUvkmeWedIOmAzx
dgBcFkrn98vs233vR8OZSpELH1KfMoIrWgSAovx9PqKpXTsU1tFCA6AXWMPuLaU2l9adEnTol1Ya
IghoGBTZhtTIgP6/DI3p5YsGcxcOh1SJ3mx2XdKgjrk+NzE5a//GMlbSQY6nSCve7ywpgCKks4nw
MGCCi5PO1epmJm0MMK4rwVFwm3ZWxbd4YMU4h3HSo+XIXT4f0dRxv1mdBzJeqBhSnQRDdoM3lYI6
fzLHZT81FnTUIMSF6xw6iu43QCWzfEKHeWfVYCxlQoBHnR2ESJ6P4w8MPXaOt1ZGgVAjtQ2bxbCC
VBFE4vE4uW73tL43XtJFTY7t+nis1bdaf/vgWfJBEw39Gc8/YTIWvP2EkesEdqK2+RwbMNWu4I0C
rTDoZAxjf8RVZYJMhjvEZPOhJ9ppARxFqM64jqmlRPpdQRsPKwPfMDrSHYvOwb/9X7UAiScxkYMZ
ionplfxnYfDsN5EA5JtEx28xwCIAZsHVROc1ZeYQev/LSv6zMnYYQsRKRQgrnr+IyOs2GdAJ++UR
ZJmedWxevngCwjgCWRZth2hvmEv0YMz4x5mh/vGm3AxVanyFpmV8RDn4R+VHsELHeL5fpkygiIe3
3394lUfngqnbrJKcDucC3dtFLBh2Ji8zZQ4vPvGSRrEQmB7QfCOtgUah+1ULA5/nKrbugXcpwS2T
AGWL5nNtGWyJvmGhOZ2vpI9UXcw1l01kN+8Mj6trA52OKJQwzJHcNcUPL1gX7/RLVoPfxswgDf6S
fD6f0qnQAkEiPXRr4lL7iyRvVo1mcr/kkqK3IoCYuljnAQrwqyPeye+BP5O9GaZt7HBgB738aEGl
8Ui+n9a4y+KsaNjeksH/V4Wnikm1lCP0lfIPCpeuomyuZ2fysXdrcrSSfhknSVRwPR576w5kroAL
Qf/8ndPOhmORqALFJOHmMEN/W/1hoKgNichQoKdhnAto2DiAhLXcW31gKKGRtTQB56YWcRcPfIb0
pqog7DSH0pqoPzAIGf5ZHa7im6V0KgjLK5ndWzWYiUQS1zpAxBKv1tUvoyrRi/fCgAIgutrs4vke
mlzXG8MjN5qHdUazKQyzyou3YlgSBm908uZyZr4C4eRzY1OB6e0oR5sokWzQHsaDMefQUA4RftLE
DNvDHLbkkbgVL5gB2UfDC0DZYlztCNBY60Sc0FvbbaGuDWSRFvU5syjdRBej6hm0ZjHqV2foH4cI
LqJapOavr1frw8wlNTlgsG0MSnw4qOPeWiazOa9RlN5Cpp6TjXLBuWqszlZWJhfxxsx4Xouk4pUO
ZmLwAu27jDRwBDFRVFl5Ldm5IzL5RAZPJD1IhiMXIw1X881mLSrGA7LMpS2GLJeUfnT08/7zHRKm
7/vP5fK4BLmK4VCzuOTHG18CmA0lM+ToUEaVRy+prKriqgLtrEX3rEUJqSpwc17uUaIPGxDpdhTf
UQ8c9Ijuh5ZArynLK7+xENHgJhZV5ZNZ4yYm8X75Ey++LpAKB35u0FA8LSybuIuPFWjaDpLmXJ6f
lYn8y/2njGYZCINUCp2gsV45wu1B/kEYAw84QIgiE0jpJb00L2/okdsV+9Mhm8OpPuKYRjMx3Oc3
iyxTUhR3AczL1rX7Re+/umcI6NBBl0mO4ubrwu9F8rbbgUWbuO+/qNY/H//0av9biZFH7AO+EIMS
K5F2l6jcZ9JMrXxiF9/P78jzleAPkxweA0y1XKuNq8Gr/dB9VTrkRYdO2HKzUheLb1lXZlzuhLO/
tzw6rnJFN1KehA0CywLUUzRepJriaBGEYkMQuUgg+w9Nl9nnwksYr6N0ttt42MX3d9z9B4xu1r6U
6b4JMLccuQa7dxRjXO3MLZZLwmumThurdHWCR5yLMidiszu7D2Gm27cBM9hd1wjNwPMVGuefo3/R
bbJSXX1BvSzQLPt8H00k9++Njp5KESX5EZvAaKMKFdFa7X37WZ/OweGcrJZLU9AvIZLXMaGNNwSH
pGKGEjyYF+ci04lL6f5DRg+mTmjixPvzLZk+HOdGf38vzwqB4i9eTqJ69rWjGa9JtNm8QdNzBx9O
gD7A28n8ntmCc6f7b4venG5WqbIkibH5qcXrFXwXGWIrUTWWtlauXe34I+kbXUKXPxTQrNVB0Q4z
p3v2A4bjf/MBVVt3UeRiVdhtqYGJDNEd7g9MgkeWLTHTxQuEAi66vsIMhNuDa868oB9v5vvFGLm3
rpOFqKZg30V7od2s5dRiQG1ix6qfzbwjHznn7l3pX+/4zVh9WalaZXClmR6hpLfl9f1SZ5cvOrPa
qSwuEm1u089O78i5gbk+raCb0lhAJQgGoy3dk0PqIS7Au/IIuNNmE2lw3Ct09F++oeIpHuf6+ifS
yPdTPHJzUmBTnscOpx2kBusBqAC0Ar3KN1joYA1fux50NV4ul0qTQSGhcx0ZlG2hkL5PCSDqWPrF
YmbZ/xi0nri+v6L/zVoEcZQ5eT181LbR98g14m5H+vNofhE4Pu8FPt/Bbp8jA/17Njyx+7dHbuz2
iktFwWAX/InbiGjlZmtI6LW1teOxPW4IdcBWAMoO79KZozaz0/+c8o1lG8w6dkDDMgemduSrjC5N
1l4JaZ+gN5Ka1Z/72wnYxN2yj+FueV4kbpTCXq5ds48tt0E8SMzGQInuBUM8OYY2s6gTb7Z7k+Oo
DRSkVBDCZKrZW9sUDG9lL/i9ve7m/OZjFuPe0shthdF/32BDr9Z2W29AZLzfx1qkOsTemC9IucUi
2XH6CdtoPacKNLeUI6dVKm2RKMOJEiOzLEwbHfdRrob9kgrmbquJMtT9SEfxVyDbaZorsNWZmu+R
K66ojBgoP2Ggy+OLpH7Jp7cEfkyzfg+gN1jPbFtucA8PJwaM2BwEiEQBlGP3N4TchYXvx4iS+O36
WiG1manGMdge5bPXqKaLjM5h6RrlmjuiagEJTFAGq/FhuKwWcj9g9maBnBOQEczJzSeNVj9zPDkv
fXxSd+ChCKZu4crJUuqBH7WNL7JDiu6k4i0wMxWTy35jdrTsaA2MsojDUoCeShPVVH6LvFS1MxOi
bs8P7x+K6tmkj1Y9gYBfWCu4NwTSHWoIvKBMguCfVT9jdIFi6fE3sz7n2AVLnOrdjtVQ/IWKDupE
rJG/bi4cYLw0yIJq8pOX5MguL5Xx5u+ElQ6SIO2ANgF2S23Ebm6Shrl/9uWjG48NXbbl+aiBhCy7
qwLaohhurj4//SbDVhwA7dCjGVdEMjvOPEUewiZkpKQhYkE2ysbpl/R+B0Qaujp09LAsYhTP1s7n
IpttH3vcC5D0oxVRgpQg+qzG9aU+Y4sa8o4oldCh5pflsrKpXKXtaAc1JhLTUqg93xLMEB/fT+yd
xXGhKYtrpvHduLM0iiXBj++rPtTMD5SGzThj6tG73psaheodeKoCSIN2CNVpU9iv17K63oILCzGL
q2Uzp2rYyg/jQl0WHmbIf40RdkydlHndYlygH/cygn5XbeY0TaAnMR44rwEmqoDGcJTz9gp0+3U9
CrGg1xia7t/fnQVoCXpy6fZyRXbqoZ/ThZrwUUDOD6pt4HaF4O64/qSgZtf6pdNjDiu9AWDsc3/s
F6JWGMD5JkuiWr7ekF9fnYv3Jm5hoOl5NEaAJghtC+M+ZjvAi4KqhM7yq1XX6KkkgppoV5SAdIH3
VSq/QNhA4nQuqfh4T9ybHYWZNcu6rJfBLDKnOn46hSBz40N9aPl8dz5yKQj3hkavZj/LpdpFt7r1
iiRbrO2RDwnWZ/DkoedPWRfqZ2HuPb1QGWQbQ/BK75cbnV2vPM0C3bBpJYa4qM3VqjZ3mXEqVfy1
SowTTWjSofd2Dsgytb1BcYR02dBlDPKR++tTLKE/lApuDx3jU7zOMkvxjKBxZ7b4xEMDk3JjZnDL
N9ElwxeZkjfYbuyqOmQQOTK/QmLq+m4oVP2eQl1dlMbitPgItNB8viBTrhD5QLhiHqJg2O/3ptks
jdKIi3vLsR21VPY2Bzyav6a4CO2Q8oyxiYcDVBtY6IJDDgwkicLo9a7YPqqQCeoC8YZapyDJwxag
8Hg4SuonanQXGatoE2qL7EluzmGhHhO898ZHi8naRZ5XIRK8TrgQX1MRwY6ELC/7W8Bt5RkCkHKW
eGLK798OeLSykGlWaifCgJlNixbedCFJqkeB/zjnSIdq6CWTDs8XdMqDoAEJWjQDqRmeIqNAh2ni
sOZCprakC1w+KI0TI+M1XtnWlh0tcac/tzcxq3fmRsFOlUdU5rR0bfErX0NPHDg3mUilihfHNe1y
hlVjYrfeGRt+/+ag8GEvlGGBsfGqRBldrGX5NduXzkydbnIOERkMSF6UbNGYfG9HqUvRl5OysVoa
ep2iEGzlBtIMrt0JepXl1LLxI4bwYLCOKlcxBb6j5q7xYWeMblYcFCgmgF9tQNSOrnEgVEUoMSm1
5bUQszOFdGCypFbRhT0mn9kn15Do8/lKihORw53J0agjT2TS2oZJnjbT/K36pJhP3lNTb03HhMk0
LyAes3TbNxrL3GpCus3iQwoe29hslW1ov0bdvgScUgDn7U+glOB7Xcmt2nbbxD7y+NNQcYS+GY3F
Ew7dO6gLxNZwey2CUFGmerIZxmaVkubUrzhUJctvH6y5q5hWs/Lihl+i8BU3R7FSuWYpFNCttyFt
o7fS0ltlfg2Ok1IFsavYbZ5PyyMroQCqARbOCk1N6O0TRn6jbivUSHKUTPh03Z8KRqWMit8H3dBS
lbirqgWRs87J4GZ/idGCfYEk5/MvmLic7z5g5ESQeOhCLvaQ9mg0viPRb+f+okQd1WYlzuz8if4C
DJZHJz6aQxB0/e2RmxPG0WnJlriMLDYzBJJuai3dcJrh72sjN2IzXK5lV3WNfh1ZttFD0HbLqbYR
4Ql7kt5bNYe0s7mjZu6NqRjw7qtGTiZMW6pmOnwV6C2vgk22gM0O8FlKv1Ig6iu8deWaamrN+NIJ
dwNOHej5ga4cis7jPFckpiLohMPWinsRW5RW4wrBEVLKGdr2/OvzVZ448Bxk5gGZldH7DhmDe5+D
AqwcJk3WWlJJea81XqeEF1t7ZjdPlA8g1gttanDWAvwNcMe9GUFJXNaWAdOXwmTQyjRCW1NaVwNV
U1qTXLJ6lFdRpYeKWBNpHnTBu0YNG0nlu5OYr4oC3HU5tUhdneGM5zMwddLQV6cAjISzhg6XkQPy
ZYfpgl5qLR9dUK2RRxteSMkhc39YcGGgWAlGYbylC82m1CwzHXrmoE08TSGHePMB46Me+R4cMqDj
0SsYvoz3Rr9qzmdADr8LVFYW4HWFkhz7VtMk6tb4P3M5uImTDhaAATANLBaYnEb3G5vVUGrP8ZzK
gV1HtshutG2wMPY9offivtl4L8XSXy2eT/sECA2jvrE62hJl04PPiQVwaV0aIRATJNhlhDP2xvkY
mT8l2TTG5ktSAWttlqt2a6kzHzD1Or77gNGjAHOB8JQfXse4BxgDlD611n6wDiBap5l7dWqGUfiG
ajpgbxDrG12rXUJTotPRiEDRfyagUNG+xv25jxadspTkucM2caNCnB2KLXg9oD9q/DwWESrERcv0
lhup3LX6CACjQPLthYja1+Wyq3W0x4I68eeUBxjp3LTOWR9+/8aXSy6VyY0E62W2BQcn/CaHxh+i
QMKq49QMoQyIXYKF5Krs2c12rv58X02UaMHMBNg2JGukQaBxdG+FQSAGadkBWiUZ2dZliOz8Agiw
dvGSDe2NI+z7euGUpKNnLE8s8p3h8cDzRgJfU4v3lL9gmZUjElbeSHxNElZ1k5nX28QbEZ000BoB
KFWADuToblKytKLkHM+KktvUn7zym7dnZU50fAKOjpfRkBaQJSjiQvzufi0zvBCZUsHtwJHXTm10
4ep/i7/thjHAdq8KRkbee6PWaLXfyGbzwRjbswloQ6+mH7ils02tb97Q5rDSzc1G/+iWjM5Dtml5
6dXN22r1e5jxZFMrwEsg44fwM5iDxppmUlzTjZ+wnRWmB9BVKpmmBOi0KSE4g6D5+T6bKAtBSuTG
2Gif5WhqpSUPxtbbvfgRaqBbt4h0LBdfpqmjKxoEkhQ419lLM+uwJ14/d6ZHO61WuAoQTKazWDND
WOSRT2P9/bodVADDV8VcfVBLYcaDTXnLO5ujDdcUaWyXAmxGJHuVyNVfbpld+urPuI+pxzoPBDYE
4EGZBKDSyE7IlwXV15jWBAmwWEtUEW8OUErTSzxgC8RftlHq8jXSsj21lF6+hTNoL85zcj4TpTCs
7s1njO7E2vbtzm3wGSCMZ8Djuysxueyqv+r8nrLqT/RatmjeA+fr8sSgn1CY2V7D7hk9xABBxy8R
LRagGxgtMW8XCWYBJ69Lfgp/V8jH59v3D0z7aACPCxbd2Y8I1N7vUUxti9YCnOO9XnJav+Ff5RWw
+yLgBKGGcoGZ68EyyzXJtE4ojSja7yASAHI16qVGA2MJ9aAOqZO5Uzw99H9fNrqX8QTO6KgtW8uT
6GIdOIK8E+Tw9Hz8U/7z7231n+H/YbtvbqmyUUqOSXMYsdk3iqqllzJJfguHbQx0LsUzYqWTQ0LL
G+Dugyz0OL/qdGheqDJMtuu7p0xGvz03d+nPmRh8482AOKEQat+uWuu16tQIIhBY1n1q/OGCNtES
LYgip76tTqhTP5/JyRMr3AxuvF5sS/XMn+Uru9oaHHrNEvPomQjetUzT31jskcWvsgxRWZnLrg3H
4GEX/7M9TpmLMSfXWVW3Vi0Kiwb6lconLfb68xFO7pUbI6PojS6pFhxF2JBO8lPamtReGM/w3Uj7
P5hB2wkS8dgpD2pybQESn5prWytNHVUuPx3OqNNTgef3cztTDx7EDP8MjbZK1AfgUmG71pKZQo9i
dGwLdk6wgxISo3nbBXg48JBQ89lfzpfUFOx7dY0SlS3wRia1S4flX5U2mtnBg9WHpbz5qtE24gQA
4hUaS9mjkHlmCzkw3DAHWLIEBsV1s+DQ1fxnTsncDJxw4r2N6UDlA32E6N0UhpN1c3IiyIPYAoXO
6CItDw3r6Vl26PpXIWbX0PGeidsmoPGo8KDdgMUrGC2i42R0G1N4+WfIzdoFADOeJuYkVoAaJwWE
9PpvvkR73yq8lGBzAWVH+ytGas+B/XAmpzl5nw/kGEMNDffs+OQIQq1AvAZI4Ow3cq42w2shpyf1
1uc+JN7wWwjpQFmnV64zm28IGcfLPBCZDYU1mUcN7362XZetabt2aAA+aDVBqnhL7VISvdgXdyaP
MpVPBZUlcmdQskWhcEwTEXdt7cRs1Fsac2FAbPJpVih4x6S4VDM+cCIgwy0KMR4UCgXEyqOghQvE
Prdj1DP8ZVmprVYABdd2JDzOvW5YesIZAUGNrlcBTAw8ku3381cFBV8GKQJ/BaolW6XtbVEvSiSE
DVAcMzIJs5J11ay3+dYIWYn6zFrevnZJW1MmLcetSJzhcUgCF0dCTThXAJVsLVLJT8u5ZXCuYogb
ok9C5h1COwDAqwkPnfmjJDoFgEd5hlyEFyZpuJFLyRN1MeWVRE8iZHC/gzCwaQOKcpSMJKuceKrM
C3Sn5XxNx/vWjYRBdgxdy/rQVhobcQU0K2G5EsQLCoQhwF5co/qlBXFDc8uAF6lQoyK6v7J1Goib
REracM13Cetsc9fLKU10KZsjEcOmtNknqKisQbHA+vsoLoX8KiVSnbzUvpcry7YEbtLMi5BLdZsV
PaBF+ybkDaUNOQYC5V2Xr9hItIdqAmuLW5ahM7SpNDbHGHFYOGd4Qrc9RZ0XFltXEFxJzUFHDl07
IQP1bJJ7Pt57Cg/6c0XkvfKlLX3A98uWSrhdF9plrfJ92qFJo4ugg+fZVABOHjakK12wWc5dMLnc
eiB4yujASviwjr8EIQKmnbQd73mfiJQ7UEwFdkK5O1QK+PQgRo3CL6QWFP0HKatcdJd1OUcRtmSz
RA8LKeywAHnr9arcREn0HoO7StQ9pA6Kr1JmnfyLL6rIAY9VX1Dxokp4pVk5FCX4r+C2cX3dRT9s
eE4Cnw0ykhfoqYO2QeSLu7qWBM+CEIODhjZUg9BOrwRtispPXitIzztOJQ0C3WLMHJ2kqXotxH9n
JcmECv9MlRj64QrUfPUmdWpnXeRIkfyGDuOFzaqoQ8HdUVUlCm/4MSmAEpHU1O8lV5YlhOxi5Rz2
YdeRFrKGrJ5VUZhodgZqZp2NEgVfpPhSuytzynX1qvNZ0XSS0PM3Fau4UAxjeTsQNkjVUN7azm06
3lIhUmMm3IiMH4pe8zXX8xVForpOWr3zktjR6cQuskgt8kQIVDlDZzCIsIq4y88OdA45HxoqShOf
0jSV+k0sZZAeCdk2pFSeQqPUgosDltNFCZPEkBRpi0bDt5TOsoTSagze7jhm9IrKuWidJXSMyXOb
UoBuKmIb5rNOy0BuCdomFYrURRNlyyhqmOwFXAShBKBvl3Xdwvaogj4JcgvwTK+IufzuNJLkf/ZJ
ngqm01FigRKI6NV6bYdKp7KsV7sGIzoBh6XiWn7Xi+BLwtmoshXjdiLoK1K2os2wyMMY3C0Zo3xR
cQRpBNqpHEHrofz2oyDZ4xrQs3TcvZunLrVj8pgJ9DByslKnZK9NDMZj6TQnNU2FveagLUX+beKY
0kHc0l9akPw40D9q2p+Zq2biYgdxMsqvYE1DV8iYBYrv6wB3cdJbXumhvKysa9+i6aXkWahWEkXY
tvF7LZ+z4BPIHJK53m/bpppi/3gRGF+V35nPmbj5/sOBxYHLDaXv0SWRR/1/sfdlS5LbWLK/ItM7
agiu4Nh0mw0ZS0ZE7ln7Cy2rKpMESGIhQHD5o/sd98fGIyRNq0pt0vTDfRiz+yCZSlmREUESZ3M/
7hKUkzPoXe+IK2BfR/cYLLOCJhtm9n/+bv8kTQBfxxgQ6BG+/Y/r0jKnFYECa/BOpqzfRYS9Txjf
yWAUGxEs/e7P3+2fNB9IfDC0Qu0CbY8frRei4VyGe6wzLiIxG+l4vQWD5tOfvwn9p++CvVDYKYC4
AK3e71Nf5EYmggaLjB3Bqjka81Hf0hGXz2FMn7xNVqxkuALtl9t2NcQ18mGjGNukv22q/tvX+d/r
F3X/S7li//4f+PNXhP6B14374Y9/378oq58df+5+grrk80/bb9z9x/k3/Pcrvn/93/9ztG547viz
/An+mi/P40/q9acnh19hHf9qf3ztd78Kb/7rhzu/13d/2OJquuVhfBmWxxc7du7ytvga57/5P/3h
Ty+X3/J20S9/+/mrGqU7/zbIW8qff/3R4dvffobI0u/u2OVb//K62+cer3uravWHv/7ybN3ffqZv
MOiHYCI0zSGKCpFSFFDTy/knJHgDLaCAwhQQ0mKAOYBB/fyTVINr8DL6huIRxo8REwBHn2ElLMSd
f5S+oaiCMEqHVjlkIcAC+/m3L/7d/fvH/fxJjv294tJZfJPLWuE/ytIMvIUYZRU80rB5CH7gjxp1
OliXJBOvGUfVsZdTR64zIePlZhwhFFgOWT6szxrCHLeR7HN63dhZoJ/lORJVSPvXDBTGtoi6tLqv
+7l6L8Io+NxMLfwquWyQmMIR4HKQmEgWTR2EcpsiiT8rEpqoIBNJEVPDpobPCzVBU7SJH++0I9Va
2rxxWdmwTA5FFcfqPuriYbwKzRDo7UJM9AlizvHyVVbwB/9ARzjboMwBBWRfC97MNylr+SFfTR9s
JkEhkympVjk4VjVN30UkbNutpoTt4qWdYAnZqXbegqaYGgFRSU2jbTZpGBhmqiHjIV2o13thckV3
M5K7eLSxHuLS1VBZhj5YnF4Hdd3f1FrAz1dkysWb1i8MdLLGDl+ImFezw/kUY1GjUrtTkNrfTxDk
5feexgImJUtFh26buznq193EB7/cDaNd4E+Gaf9QOrP6fLOODQdpx7RJdb1wDCZRFWTj244mLS/z
ULJ8t5olgDFCqHpvv6mqJ3VJSarfJXZObrmc+ZjsbMNTU6xRWI8PmMjQb3nNK1Bg40m+xk7WJ99n
oM+IIZ62xmnWlQZLZ2qnPU36gvX1t7iq8qXAUqIFjwwWcbwI+o6y3aLwFBeTFMMTa6Get4dKhkcd
bBTKVQ9lwrYkYb42h7xK1mC/CGGu3dpDQq1GpYsyCYaOXZksVf06VrbWxdg6PAUDCsmhTBPiZziN
5AIDX7Oab9Yz2+ynPAkFlJUEj4ssaLKxWAOLVVJrbP5OdLDE9WoBxMogjrgWq6indFNrU320nfa8
DKEc9Jwl7MSxz6z3OJFALmQ1tk/GK3wx28atKSe4xik8nll3myck+BAyZdWp7bxtSp/YbkY1P2Xv
0mic2nJastCC35Q1SxkNdf8tNan1m3ANl3Vj82rWZciGuts6QN63Kzf8ZeUMEwcruYKrSc/RkdpV
felYDe28psnbbZUTDF6iPnF2u5hOfpyT0H0RdRujUWn67CX0nNvDsubiS52L5n7B3ggvOXQSgN62
0QgSc0NAh/U6XQCCeWhQFELHcE5pm7Q+YPuYh10RSCFOE+dNgPQyrKRsWknuQpnEI3BrMS0bEbnp
INbQ75BrGgVFuaaB0heZQcTQHEiXjlxACjda3FXj0u5zlJP2E3EOuiUzb0NXRHU8fIEFQR+jqmYO
iVmhmFsyeExcMRX6fpvXs0xLxsMczQIV+KiOhOlTBJGnoExX7b4MK8vNFiiToLs1r4Z9PvsmKfEd
smTPpmAIywUsfVtWlWtgUeccATBXGVJOnlcvHUBQs4MLQj1cr2sQYyRBIwenYDn3D+tImpu400Ru
wEgUL3MTt++aDvswhcZzD4V83feP9WJRc0OIKd2vIvQdFJ+C7nkcG/MZT8wcbIO2ZepKIqLk+MqV
Pma2h7RJNNfpuzAXBjqcis1pGScyDdHMSXKKfZW8THyKoKBYe3R+dATPN+46CJdy26Ae150c7FW2
Zg7bZ5n3IwLqEO9l3nQermxtskc/mcP1W0WQN7mktX8p/d/wrwMe7dc/z/l3+kU+ueHlxd086/8F
Gf7MSf+33/LoHxL8vnk+eyr8kvPPBcH5r/+W4JHBYYEET1+4duRol/47wUdvzmJKgBApiu1z5fZ9
fr9k3N+yOF71a36P32AOygDjgjNyBihggPLb5/of5HcM1r4bO6EDwKQJ/2CTH2ApzId/qB2TVvuu
yZ8brZgoGh2A0ZSqNCwFjTh5N5iQXKu8a0Tp03qipbSBB16dG7S0y6L0oW+iZNoAifVB6bkNnzF9
8ck+zucWm3jKdvZgzMCbbRL13N9VvUn8EUhWDn2PXowYuESOC3myYp7b66VeDBbTTdv6U+XDjm90
ik1i3iiVl2OupSoiRKDg0KVZDleDOrHljP/j3hIgkg9Nk0ZuA5+UlzDFsPiaLA5+15WZG4Hz78yH
VkQQEMccMnOnsFG6vVqFtslzt6xLcLuaNdRXLPfEFmkNKu5mptGoShFS/8qGIDPbXHAfHJTgNroa
qwZtUXY5SGL0DIfqfL7U5aihMIr3+nIA2eUwIibjYIrLIU0uB1ZfDm94Psfz5Ugn59Mtz+c8uRx5
0kVLWsJEEqEgC9bkHbsEiNVSfVSXsMG0z2FxeQkn/hxZ1pT3z8El3DBm0OBXBEEoqZf+MV8nSJTy
S5hazhErElS8xHVfqw1Rmt9oyOU8ZJkG6S+4hDweJM1wPa81MbtaLtXLeAmQGFmQd+QSNnnH4B+W
X8KpuITWRhmelME54pIUE4CdrPLKbFMXuy/xJTxrJbKn4BK0Ax5WZFNdgnl+CezrJchjvIKAH51j
fxJbiTRwzgiuj5AcVtwXVyLwt5+wh9B/1hk5J5JLUjHn/OIvqUZe0k5/SUFS5n4nCZ0O1SVFRZd0
xS+Z65LE5l8S2iW3/ZrnGt4c2kv6S39JhcSeBV4vKdKMymPB2tmWQPT+nEZrNjb36zm3Rpc0W8c0
e/EwrljL5ZyH02qRH4coHeEVdEnUU9BU7XZuzHTS50wO73gRbd05vweXVE+WhL+M5/wfXUqBlvbn
sqCP53WzeDb4TXyuHMiliPCXgoJ3/Qyt6nOdkVVxOxfdpfyoWubUKVGOfujO9YmKI5QqjkJ3tBxq
OUKD8FzN6AFAWcGbVOk9YPRTirIFvFbVNiWKiOpjcCmMmEtRJM1C87qc3BC9Bpdail3qqnaNUWPN
l3qrTQVIgFPAh2+w6IAoAM8Bqxb2Uqn5S9XmLxUcTcf6dbjUdbUPoYk/Xuo9HlhzXV2qwDo6V4TT
pTq0l0oxvVSN+aWCVIMfntZLXckaG7Jddak3UVm4dhu3KxjQbQ7vACGhQT9c6tThUrO25/IVlScq
2clX5EjP5W11qXRJK8NvVRaJ9ok32fSaZXx6bUxgs6JpiUK8y+OKl6Nk9CNr4+xjMk5elUNL2XsY
+vpkO2Fr6XOcCHWfqgE9wDpR8cobEfJdtYb585I6iH9Cj6IZC7Rg+U0Kxv8L7JX1/IjpESrbFDVW
V5Io6SFEFKzrdqxn8AAJbsshbEeAIv2gFxTTmH19XklCHjS4pMv7uo/ZRxTEgd+sfkjLXsaI3hbj
8DKrs3qCo5PDTPlsTzX3V7LX6fDoYNuxfOp81Zojg9TgAVGjgm8YCoi0TJSKWKFWlX3IqpB1t1E2
BtmOdBV7PbvANoUcHWZf2q3RDW058Xu0VhAZCScmd3XaoEkBhXW4oxp9BCwPhNxVjW6xN+7Bu8fj
2IRQ78ebwVlUxQ3yCnGwm6rqCGO51bZFnbjFle04g2IeJJj4XdnB62lj5yx9m6i5UqWHze4d99XE
ymiuhkdJuiUr1sEk61YYogAWdV38oIWcz+oEkIQqG7caBtaZldmGsyCDV5zsABFUU9j3pZCDeytg
4w7FmRQ1frFYWt92kNe+3Hd1PabM8t3gevMNyQCiyZwmdY+rJWBGkNRDa8sQgWbdgf62gKiaIqih
MMzAsFLL0KSbnKgKJzriFA7k1IrsY8iIQZTMYuJulh6bLYcaz+d0sFqtOG6qF1HZmizFJo408XtT
kVCDNTaF7WmKF/8hC2dQyhofdGzXUtqADxxo8TWdIABLiypEw3Ttq9nS93Pbi7Cce8UTmPQ20fqg
h0oEG4UEYzYd9+7DKpZ52sNFcj27FaKpmYuMTJUuoqD213VrEJajqG4+i74ZFb6BDh9qNy2vM2ux
wRtjwTOtMMwz/edadOEVpQMfbyXcR9uPMz5WhLaUrC2eChinb2Qyj1h1qVn0YjQIJNkENwCezuIh
XbM1LtiUjHaDs3bdf5AuijXY7HR8a7MFQSXCI8GvB8RcTCk702Dd3rEK4n10nV+rLsJHj8W0glgX
VRBjHFFg5QdmRdWVVFbNBxXU3RcLU9aga8jnDHJg94MbMn1l0B4+VY3R5JpoipDXGS8/orGnqyoX
X2d5tKGVHadXEa7Lpzwyybe+7pXcTwYtf41ZHbipMufQF4vh/PELZvr/6+2fQXj/s4IbYOQzHzD2
/kfJfXnFLzU3Sdkbivk2xq4ZilrwhP5RdONHEFbE6AwQK9RxszO/6behWvgGfxOFMJBR6GwlZ3Wd
X4tuGr6BVRdIuWD8nStmyAf/C0X3D2vgCfRfIfV9cXM+r1BiMvz9vFYtIUbNrIe4eo+k3KSdKmcX
Iw+tYlhF2c4MhWYCW9ihM++xCxE8DXFcHSxP2SkBw7GIAf1VUzyWg2nZWKKNrb4qG1BIZjfr1G+n
jkJAM4manfVkQl2+ArKQgfsKxDJ9N461hrPZMOef2k6yG2SM9AUi0aIrwJ4zh3kOgWfNLUtvpiVN
dwvzoDONPTARsCKxo6Wm6lNm6foX1KNzq/GPUeMvlwWYdA7bQXBz0RR9f1mGrl4pMD+6sd5UW55F
atNJr7eJjcxmrqU6IIsN254k/S+gwP+Lg+Sx4o0p9U/oW+1Pu1F+w5xayf8FLSzWgf/sSN383/8z
86/fzakvr/j1SLH0TQayOwToLpYCl+WLXwfVUBZ/E4EGi+VcHCvQRAA3/XqkovAN/D5iME7RWILg
dQbtfztS8RsQHWLQ7MD6xooB3Pb+hSP1w6MTZBHYuBh6pxDJRKf9o7z3EHnot8kGtOYp59nGgOtK
79rYtOFXMgDWLjqCBfiTw54N2VXdINb3v7tYvzbWvx+U/0AbSRBpYpCOQc+MkzOp4rLJ8zuyDJ/g
md467a+BtptwE6L0yp/iOqLjYQFmrI/zEoXJfTUMsyWFEHMaH7s+cqhMajrU61Sktq+ipviLz4Wg
9ftDFQAWwpc6Y30QD/3j5wL+lziKeHAdTtjVg6psijQ2cDb5shVtDRFksQ7prZ2j2O7afs6bDYuA
5hed9Vzcm7NeWhnHDcmOiYJM3l9QyC5Y4+8OfYBVnrMAJ4VzMFas8bB8f+hbTO1DHSX6mqeIUptA
BdFyijRh92QOev06w9bYnWgLFtbOhwOfijnOJPuytM04bOo8GR7RBzB/qkOHyXgH+g6/nyRKvPu/
uJLfw5QAW0LgMNg3g0gBRQD/EaakaqExmUN6WoO5mw9eOl0dTMcgL1ub2cEELe3li1LN+NC2Q4tJ
6GRscmXi2fG/4HPj2Pz+pgLXYeBjwdYOWnLZ+T++v2iSN6hjUjqd4ODtXWlob7ubaVqjpFjbUehP
mN9jqvkX9+ocf393q87vmuFrnzlRCTbvftT7kasiqRSLOyngUn4zorrOiyRtg6Ds3ZqYt2syiKAg
MubzXoU9/v9CIDz6+Oc34oeJFT4G7gOM7gCoAvpCGv3+y0eL7sB60/0pHFTbQkVVq9hA7CCXzfwX
YHHyh2+cQ9wXrqMILnA0+/HhROskvZWTOQWzCMnRRD4dDyB6zBDy1oqrv2D6IVB+d4HhmnY+AwxY
IMIJQuP338xUdcrqOJyPrYCjzEb/cgkphlqnPrMEjqGyj9fD4gAPXf35Rf3DW4N4lmFlAl8yxMf4
0b0NXIwuyhdrjinBZGbPwKHZhK0O0zvFV1xXAmfbYWtqUDH+4qn68RoDL0kzZACsSOP4/0FQggRL
bYdI6qOtDT0vl/Y46b+Eowady1/dUuw8/BASKXIYpRA6ASkNmhIYfX5/mS3X6BiJ9nuryKK2NbHL
q4vWxV9FdR4nW5xrhVWkvF9BZRLpVnQ+PvUdlF63lTbLXZQ5cDbaOD8seuk2GUr9oueKgTTDwy3U
dqdycOCT6cH5YxdDZtfk6XRlsOv0OOUpL2cQQbbR6G7npGqefAUkMS46jMlysjMcGEh8DMC7dOTF
QzwR3BozvuauGr7o0XrIkNLugJYtucXj8KUfNdknQetu6KxZqZNgANJX0atuZSDfhyZkJ8wl3J6t
OXtL5oTdcZXLElM/jGq0ynZBo/vrYVbYKCbB2kBltWtxUUJZIqm+g+P38NhkYVssvm93akzEMZWq
3ssKpqu6XR/8FM7bFGSajYe1yd7lNr2qIZj1rEf3mrk1DYrpDJHlU4ul/olgwxijmX0OY8fSJOBF
7XEZokI2sb51DFeCEoFKVmt65SLsHE9JoN9XFGVtCHdNVgxaDs9DO4Z77H9nO5lU6m1tLNuuQSU3
SM/0C8OCAuYIZli2i6qXmzhp722UZg8wqh8LTIboA5NN+wgAz796kcwlE0kuj3mGSUd7VjV8AOwJ
uBCfxANpAWRaYiILAHpkLPqcVLTG/gX2aK5DtSTHGaOPMmkqt0+WNN9javckehkdVZPOWwQnTG+V
qUrgYCt2Vq3DOJTkETmFtV2vhejHtxVrm0/CS2x/IjyIu9Yt6RNlVXRH6sa/79FwYrnZ5yB1teRk
0pgUM2dLDgwrpkNhYHi298Y0W9L1AH6GFh6hGyCr4ms7J6eQYgyfbmAqXot8lxEjkv7J1AQP1+0c
z8l4VNXyNaFYHp9TS4tOLPZAZD2fPNjYH/1E+Fw0Qy+uMP4cgbXxzF2pYHgf1kH3LVoSetDMTnsR
mbZAO+NvTUZ4oSexCzIgz2NgbsZlhp6D1ol8t8Qr36w57pCP1wxkTB6WfaLbHRyrwEID56gcpmW9
iSvVb5AC/BbaLFVfQPrjKRvotQiTrlwyBdhUVQWIcgeql/6JJs2HhWLS2DLhdtmAnfyFzsEn+Dvt
fdJj7lWPGgjDGJQxH+8q5ad9qNZ5G0Fg/WquZ7/lQP0Bh1dnueGYTTtPiQUeKNbbyWX5PgyFvgp7
jc3yaLFP6QqJIoCz9T2v6gX6LJHBPHEeTwSLymNpM59E5TqBNVY4mMIMpQ69x+Zs1oNVni1Al8uq
aeaXSPMwKdXY5ljon7sb2jjRYrF76rqPTVt15BOHsmSFX4IpSAfwJRPNjQYYIr7RStBXgzsXvl9l
hLHXAkvwzQRGobtlIPilH/Js4NX7AbPBoMd8jQt+9GkQtq9MeQhzk3Cx6ROA+uDbwDpQhxoxDuu9
j1k970PObLCJakthrHkpzCRJR1DEUuZ8fADsiU9lFwyu5yloA16SeYJCAbN+4LuFAJBAjdmgqrPj
OHe7HCtomONaDA5LtfT4DT4izVCQhbfYR6zjrPSzHtl1LYM1Lu0seXtMFlwCkOzaWQGKoNgEuM0Q
ieN4axTrUDbTAXHl/Qhj97boKzTLUIwawc6NQLSz2xhxFGzeTE3xdaI7SEeAo2HW+zgwyLAhmdbq
ZV1wPm563cbP4YDC8agXi43UHI8YiL10QHmcpkCadpnhVfJxNhTXxjLEjtKSzh3XUOmo3kRVGiDi
6jXyVoGhvqzdWu0i6jL/2EOisT2OTarXeydnlr7tU6Y6LG3nUz6WeDo9lqYmphk4oBpTVhzpeJUv
cu2A6hvQ5dUptHxoDkHudS3KHgTCKd2tAe4QLPQkpuvDjmepvEndFEY7aU30GKEZEvzaBHKJ05J0
Bv6PN7SzXVufkhEeYFkJdqFH7EKUD0q2RFOAmztKI3fnKYrc80B5i7PvMRXeShaIeeMBzum0WJvV
hnJD2yD7lveCNVBfoEsmAKV7t4DCKCDqBXqH6XaKN3UmNrGP23GfpNHEChI1TF0nHW3rYz4D8cTe
BJuGl15OuC2EBdrbDco8gWw54V/zHu2nwFikVkALr0Mp2/Ez5I4l+MrghXbsnJ4qFb/EfeCg4R+t
FdYmNgJdUf2K6mPQDytq0/WAIBnbx7pCwCylRNl+pRpd83fQWbCg79plxZVqqImqT7AikQhZ1djz
6tGA97zEhU1NB8WnCU1VLEFZbgym+ihbBrCXMKsAe6CvYqPg0mCXEEXpIudRvCUmbz5ktaBbAu/u
ogMzwe+x1mIw3+0qWwJWi29dlMyfE2krqBv5/Khlk4JHBUsC1tH0PcryD8bWHFsfWu4miR6oyKMp
LVTXntK4miDrPwZLVeheuXuIsz4b75qiG2K+r5hgN8T1VXmeEqMm0PYAKQPyBO6u3APyRG6ZY/Bn
4kzhLefgQSOubHKbZ3c881GZ8zzd0LFJNo0xFKoEmJ7BUTEbt2AdqV1Lkvy4hARD7rxeozKdEViY
gmfs6gPXPSas7jaMrGNYAIPr5o3JRXdsGOuiYkyMusmSumvBxYqDQ7j66or3Lb2KqG+2op+qHW+m
93TpeYYxdA20EYwJ0Ini5OTnYTnGYFaewn6CM5GLu5OXeKoTh2sNSDtlhZQ6+QI8pdtH2GYpunlc
4cw4yoOD696DWulcwPN2wYoJt1tpAYhi++PR1AkIQjQbN2qtRhi9q+ZRCfw6gADZu6QbKYNNNNPX
QyDlWTtIZ3diGnJUCRG4/GOwwuJgcNSXCRn9u3XSQ7/lTgEs8T46034y4MjbwU30Na8IuxZLHL0P
KzTDBXyCutJqYoIiDwTfjeBJwj88GQazbZoqed/ScEl2WQ4lo0/xkNfi1k8LOE8MwRddZ2IFSkDb
NBiqM+zVa8kGFEPhOPBiRXlgCtGN+okjWR9rkHq+RLWqTm00hQcQs5WHiVDt95EGdaFgSbhctQ4c
aVh35mCnCT+Mxxlz/g+QmlP32CZAQYVvzx6dURQ5H1Tut7IXat4stQ8/8DBi2FcU87GBiOqj41UE
yRo09pt4me0hMDNGDdBX5du19UAvOccuVQDwPt0ufsKyzxi31Tc3Lvn7hHLDynTUDuriZMHrMODJ
ZTGQ2cjCMHCNulG4K/xiVhfGBxw4icOQdJ4zR3fjMNbHHtKchY4i5C0vFiwxhRyoRBmPegRhbhhA
e+btE+3mqipyM64fgHBASDvQndhhySKPbpkjAcg3QW+gwzEocZO0OPZHxhb7zqHhf0BA7xr8hU7c
DXPVXblxAo8AykXLzk5+4ttamEgUpAMjKF6CdNzl/TLf1BH2SK5E3kwTru9C+gIMigSA3yK6U7jU
ZEshNf7c+yzbzgOnT360eemjVYKCldQ7O8zJfqhqmG5XPX/byu6Zqja+whdMfKnQYn3ApTXJZlm1
3YSKw6stABt+R8Jm2deNhaAa+qY9MOp6Y6IsMsU8dI2/zVEf3hseTO9SkMWgAimq6R04F+7IhGlh
Xtj2N1r2N5BmcV8n46qbtDPsLvSN2wXzklzFqgLyClR62C+8PmINVGDG1MZhmbcC7KpA4BGzoT3z
4B2kTNJ+uEvUSp4ZGpW57Mi6fsVhDftNEKXyU8cX/ZzEctrHI/sWShSY+DojG7dkjcBCi0BT2UY8
F1dYDwm3/QBQbQPs5sUwkR7JhHMxSE73wnbrfvF0QH8l7U3oumFLE/0FVmoT280saTck8fQJognh
xkPY+wo9ud7KJXlJZtJsqO1PdTbWOzNV+UNQhcFbhx7gGKCKLcMhn27dVEN/H4S1okpXt+UeEF9i
K3tLBEArRlyzV3EbFlmss0MSgEDaxzbZ0p4H8IJ20NOJzTXEY0JUP1DiMPNkS6dCvLRNuyOG8Dgj
RtJP8SSCnY5rsGJkHJSOd1gxYfaqqtII1ZjXebSDcQg+Cz7QjvEerpdB+3WIIDUhOpJvvScAPKlb
QEarug0WHNCOkrbe9nntzB4kmOnrMsXvYO/eHlusuxwBbEMOJF8f0y7KXtFjqSePPvJWoPMA/zAF
uXA7MTI9VjEK5A2zo74LLfY3gGvidBUkrBmEJ+aAQ+BkYBCxJ4lLwPhVS3rPZULeJmiv2J75Ch5S
QmbCF5q56jNqH7phLl9BP0r7R2w3hB+Xwdi94jp1kLRo0ZRR2r5n2F/auKQbsDRVJY9Bm4BO1+bd
gavwE9B6/Tg1M+ooU/l7qc10BDOyRszO6KlKgTZXqBOeqoD5Uqge4O4MRGVOIvbBYIGktFFH7rgI
3wtHwytA3BgCAjxMNzLvbkY4Ru3Y4LKTaWJ8CK/7rwhltqgbMn9Qo/ZtGU9Zd1gl4vXiUAWVWC4j
2475+XYesuUaZxuuij7Or2fTpEdRtV/QGouHFm1IORMTPsjY4VlHhrqaZZju6qBGUYbnpMEAwrSH
Xs1iu4BA9SRy7W/PjDK4qAVLWEJgrf8cG6I/amPMLUQIo5Lq3lx13JBnDE4RxNdO7vBEZ+0VC8m6
w8h6Xco6qujrMMWuXLOs2+o4rrcgU8Zbmw88hYsewHyEnAy6ehqRcRsr6fEwQmvFtupD44b2Pmy7
4RHoWFs2kUerSBZImUnS3uQctVkgJ3ultf/G4xYK9t7YVMFWCwxUnbX685qJGExxjgYVTnoUz988
mi2q4ecEv7Yv+cJpIQJ6T61Sx+qcawMT2lMUG3Yz+zC+xawverAgmcDxpM/CK99Up17WsSnV2mUl
upomAreFRnvHyTRvExSAT41g8m6MKH/OO4cDyNfgtcFAA5V9hXZ1mnW9waCueooDF9yqFOKdoLEa
ei3j0O0GrkGMo1SmR10F2dau+bSvY3LwARae6o4EuxoEtB78ZHqGubPAvYyYlZ+7Sb+Rs4eZkIpB
S45F+tm2Qfi8YhYDQ40RcQz1Pi4Ys9luQMm6xQV46eL8g67BS2r7OH+MV6q3dILv0lL13RWdDC2p
aS3g6UEcwKkyZV3PWMgcLF2uSRdSijo6ST4EoXEPs888RiJJgo+QndDSJu/IsMzPqbVyhwlwH2/n
aFjRRWX6U19Pyz0zCzhEhPTJXOR2XZMNxo1jsbi2+4zVtMl+WhacclRHIGRRCW5yIQcVf837en5B
svQlx429BmgpNuelZ1Yk0xI/jWAhQ3GVBeq6I9mEiBmOXsN9CAvQXPmWnzAyqurrKmXVxrb/Rd2Z
JceNbGl6RSjDPLwGgJjICA6aKL3ASEpywDFP7gC21UvojfUXmWVVV8rqTLsP/dBmmak0SSSIgMP9
nP/8A8jRm6lFFxwdNrs5oe3yvmB3oD9VpTNonG+2PDIQF0vLn/r7mYU9T1/Qtynd+7vCVbbTF/Fk
hdB4nWSBV7sslIaLvqxWbn2Ryo52Zud+IQe1vphDWf8AK6Hk6ISh3MdysvqlzRIY4GXbxUyTDXlW
f/QwQw4ycG3Knl4yV1PlHkBgJnKmtyXiaECTttz1dsGf2l3XNReGuwM8/DXjd9YxzxqDutHbet4w
MxigoA2tGV03tIBb0vTKVR9FNLmXajIa/9LpwfS/zY1jl5dN6zVLM78KgyQozKk5NFVo8AbCgOGr
4IsDIuZFX0b3Uc8Df15tZ2Ey1Zi15Jnwg9EjFJ2TQ2n8o31m486WdwPiOcIiWFp99mko/dHZWwwC
xn2oRVj/KKJx2p6DzawA9boN/Utc+qiKDtuMwPou3MQm74S7qeDRMSZ7iGsnLwD0mY/n/OJa/UoL
ZYqwZzNcajMQp3AlbeQYMBiBiuPQx2/Sy4pv8AAdIM1so3mcV2cMkDPbYxCeJ2nYy4PtjDT+JWFW
9l3fWUvJ3grTo4ZTjpsIQHsvbNrfKHPqR70ZnblvA3cEBSmppU/9jDT1LjQE0LcZ4WV0nNlpmG0o
iItfPCGb0I0t1YxtylQicw+hNdnTgdIUsECUi2md1gIScMxUaIrEzvXW+mwCL8yJizd7edHN0sqf
RjF0NEGKCv3UWU0PbX02fUPuwJin9edmhQO0vUBsof8zwAKxlfEyE3J/hehzG5m1LR+8Ywz8F8mx
r549s7LpSyd/Y7LnZ+5Y3Fe52cu72nK4dhNQ2r6wGUv7kVpIDlTIVv9kt5X1WubIxnHTpFsb6OGd
YUkLQWvMm9MxkGE4r6Tpr2lfTOoG7A7ejJtVZPg/+9Gw1EddQoXpMawPTX4JPP+2WLzV9Ygj8ayW
4gkqP91Il2HamGeUmB9HKxPAw8uKc2OwaXm2xxy9PawkNilrmDbnaRbQ/PY99LhmT5m84tm9oDzY
GcLfmkcpJfeZj20JsLjZ2Hufq0JYL5kMphXiodBeTh3HlCz2WRpHjkAd3W+UukZ6G3y5l2Yb3R4K
hLvZT7k7kkRw09nw89UIjMcV8UxZzvW0h43HXQN2RHfWMC8h/Ht1Q85KopeQFSFlTDN8tpZ94fi6
ZjgmmyzRowWTUmNP5e7Y+Jb+3CiXr3IDFYTUfMzczqMOt/DsZXOTn6h4lNrSP6ei7h+PdXCWwfpg
V3NUx70K/P6UDZ7Zx2tpqO3eGCsfSy3IsWoPWSO002hTurlqdC7Yqi+zccfiMqLrPLjtaeOKw7Mr
kRq/RqNlYH0e+OUBIFt2Z1pNe71jMDYHezmEfnOs7Lk2n/OyhYHHRuhtsNdMJa/9hiAaWMEam8vi
NlHijXWHEyXFPjVsE/nRPY0RlO7QLJc6RQXLZuhNdgG460bDF/Jqm2yHNyKrFphmiiC/oFd/d2Xp
Vonlqv5tnT2FdoxHdFxtaxi/kzvqlhSlLY97FkO9JsQx21+CquZ9a7uOZsreRPfd4VG/ghGVznGK
lnbd+0sUtoldoDVKVjaGLL29YWzRIU39sWpuS4MohPXtz5dzGizWaGgOUX80py3Iy91gj3o74h5f
rUnu2wCD9dxu49mWtaf3FYWiv58GkESGQl1jp6Uc5Z2F2cK8KxxnapLcFMt69ld7EA+OmbX9nTSa
ytxRis4TWGrewvWmxrBCZSWNhvUn/TYoUsnCDfbBFJVzLFpD3kEm7MUpMK3uZzCaOv/ptJ61gTyj
0Zd8cC7ITm/YTnBmKFLXL0jjeOcLu2eKVw51CXCK9pvRHCYa3NyjbcMr3XeBW5UHe6vFQduDLZKx
UhPJEzV0v+rgTej8znTsjId3Njuu/CnBdsozx4BfXjwVynZNyKFbhj3jX5B1w+twM+gktNR+bdZ7
eyUpq2cQMbB/QrZi91rKhrpbDhr7hDIK/PrsbdLs95NbGMSIT11rZ5+LIPf6Q2R4oWEBlFNps0/X
mX6oXDCxh2hBILAPZcSKsKepcA5LpZhn5ZAK5zGu4GlzD11twDkti7aqzmNNGFyizVAeYeMW3hGy
5CRPtBvRJ7SEkFB5g7s1EaE58b7KdsiTehv7NxONQxRPI2TPvQUk9jL0IbaQbgnFMf7zjPhzVLrU
eSXTtpDWB6/wW3HhQ/Lap9ZdMyALhqnT527NJ//6544Z9HZpfVKD2cr9YplQ6Fc6C2fbGa6j8oMx
zjw4jC8Y/Lq5a912YLPJj/a2bPJk8yhPncpdGa+zM43f/cHOpkRx4rH7+NXgH1bqsE+lO4RuYmLb
8JXUXxO9+xpuzRwHbaftKc4XOK2XhYdsUrOJXhrHJphYFhbiQ+dgWHPbPWqX8QXIJwYOB7MplujB
APnMdkUr5vBb5ZFgfHGX0n8HZujX+9GYXDeRHIvqIxWRp54Fle/2mNnKUR8DMfe8vkurTq40fHVf
NcLcnlFN84c+1KIZGISVVEBIHnL3HQ73alr7wuSQxItgW/sfnCdVyYFiooqD1GZWm3EdoQ90By0r
0zyiH7gBwsZso5xOaKGzRUORFb3/nmEjQWy6K/L2Phy8msgPtilrS3Ciabc8aRfbyMzEihgo6Lum
b1csWb2w1QRg106tUl9x0n8baoUCJtP+jcTDcCBiRICXhIp2FrA59fAQ5I36gFeA6p5oJtbiwDzW
wwKxmrUbSwnd+NhltfxaDqslWaJzONww7IUpBwRtDO2u4E91n9LpTc5ZMDQFbB/IOvr8nzWSZ84O
VdcqfPc43nQNKGVNM5h4i+t6uwqzVN+tYmUHQJORG1McUlR23wakCS5YgFbVRUijWz6EHcT+pBAz
66wJGx6aKSOvPQFddN3RMAzk45W3lPOHDZmCdTQrup6j2gLjM4Om8ai1uXaxO8lG3mfKU2sbC4jP
C9QdQ/wIAmafr/SsRvMiyP58Cwxb9u/makX0gXrJ/QA+e58v1ADMLHOz3E21Ld4iNer8RUdLn72i
/WRtZMCb0U8GLEt/XKc8U6dhlUXibEYJM1fnjCLusJZwyssoKOTTTPlYQKzgWd1O3D7YozMWxnTf
1CAo1wwuRrff6skuv3jM+dnoUW4S/mkhKBqrPX499k3LS9H1PUcbq6DDZ23ox0QIM1Ks5EhHNVqo
dMOtfnR6KE/MJ7dIHVZ+ZF3sZqeU21MHs3y9a4vJH9/qZh5w8nWFhoGNMCfDg76zu/Y4wLGzbkOW
Yrvfhsm2rx1I+S0ColJYe7Sa9izbbUY7rS+tV/UF6Ejj6UvdT437rDAhcI/1YLE393To5UVG2t/O
SlUNfKDOnMJgiY1yHYtTMWZt9CizwA2u4TZlNqMWKhYfUKSzbm/95BjrHT0D8cCmBSbyJfCMIkIC
NdfoWCrZmqMdz9obwAorUWd9Mk9ALwPIaeujXq3hVBjdg2OoyYou+L2gf0B/RKELG5XLwor+exLL
byzAW/uOdV0YuJ5r+zcvpV+JHR419eCrYTmotvadD5O7RuOXRrpd+brkHkO7yGLi/rhVPKGXqIo4
fv74Af4f8EhxSbiZA/zF3eAXn4SPbc0//z9wS2+RLf93feT5tfvf/+sXxwQG9v+lkPSc/4hgYwcQ
g/5klPKH/8EyRTB5MziAj/RffFLX+w/oPKZFg+egqQzC//Y9sE2I3XbwB6E6ciCC/nsU7d9IQrAm
YZkFkU0RAs6IlcJvJKFmHdW8qrJ5jEzLpvuDaSDLzEWWYy77FhPhOFgmaP2T/hSC9RInlq2H4atb
QFr2/FOhUYiYr0DhVLfzj26Z9Q5dIAPEc1kXe7zatysg+rdx4guLJxg7R1ThcK7Msoq3xaiTbqyX
RJheFleUP7us1g2dlHwFCDLokIwi1RS/OxcrLIZ+tYfEB9w3jHInrmJkTNXLtuLm30j7OxH1dZyF
gw8++sCGeFfI9n3aBnNfrziGbE4gUtF9sM2eWWTugtoNCBsibX8J2/XdRXR2jMoAR4cqr9IR7dsX
9PP1xRmt+SiH6VA+ykesxiizxf1W34Mrge+bDPTuUI0/420THgI6H7Aeq0poBIx0E+KlNyG1TB39
U/2ODTqSj7NTHQL7tLoRxSFGgj02a7twdd/nsun2de6B/43gcouzNkzakHlkqRAn3dC+EInq0a/B
W0e+3zKI9e13GcXAFzebDAC/haFLQez5rh9b69hYlTMT4OP87IxheBDbHGJj7rgvxmC81o6bxXVQ
uqk7mhZUqQ35qFN/Z5+nRheZnaJ8a3fwWMTBNhcrdjM1xFDV4RZv7Tt6wTDZRAtbp5DjeQReSRaf
RnhwKRS6kKgTszGLS61HnerWbZLIGuw4U2P/kSmEfJiB9A4bzJyEzi6/L9QQJtZUvohej0lgVG+q
gsxBydnuJ0XUk63kvN8yVb1AeLPSZrLqazuybOeu/8axke3ghdAV9NN67+glSOusfbNcrN/mNfja
VPAkhAjb2OsjO5VOs8TBhG+aXXkfeHgFol8hzhNS+jjo/eUYRMHTimwqrroqS3u3RflLjNuHrAzE
YSmjT55jlnsXIlKcSRuUc27cJNR6PG+6yB7NKQuxmFjdO0wVxVdHewHCx42xcGNZUzx40ZaY9Vy8
zr4ImALeFvlcundBTwwhASAhEmCTZHPMQ88S8dZprBHy2JhqxThsOzvsqJjAghveZ7IOgRQGCAzA
3wBYoBQj3iO79sZiMkQA40f2IAiMVtXPLCrUhXOD85puj+ZNZ21q0VyByu4La79XWkMGQ1EIv1w4
D4OaMA2TrKiQuojGgigGqg8+ZwzUrpbrjAkAYb53W+Ucq2wLYw6kEr5K2b9U4LVYmmwRo2JSD+2g
Gu6scRlSgk6g+BTrTHDHlOu4bYdyz93DavG3KlX5MsXSqxigFdV8yiFLxeaNnbXMmUgn0TqnJRqa
2FCdFWOgkMWrcNwdKZ0iCYT61CxdFxfK+ewzCEMDGjE/D9m7hsX/Uk62dVhai0icoPgZuGJkdKHn
WFNCUz+vD83Q3Wy7RJFGQ+1ec7zMCV0BgxVCYwGC+jW90S53BTqVw9oaYaKGtr9UbeWcIFLSGs4L
76AFEGCrzErhwTI7zqoCnTg21EOgEWgKsaVrrYkivFnCgJUqWpEVBVpdvGqIBruyDNqz4HZ3JWj0
nv68OTI4V6d63r6SIANz0yV5Gpl6nhjLUPIcBwGn3WvToRuDI6pyf99L+5+Y9r8WH38eGGR0wGDl
zEIH8Rst2Wi6stekBTyiIrqroznxWP9mF4KUEM7hiylurez0L8fo45/c639VHfzKneWano/swHPJ
jcAMAOXMrwUPPc00bP44Pyo4waT8iPDagiqAElvBP/hi/koQ5lI+Bo54TwMIcjDzf79eajWCiOcf
OI9DKb/1zbqfNnVGLJsU+M4sk3P4+zv7leH+18v99mla2yxyuYTOo1HIF1euL0aeJV65wItZ939/
qV/55LdLWSZAKyUIlCaXbIVf78zO+qEe0Yg+GgyWNgTn/1CV/g/f/494rVvKR3h7Sr9+f8lHyt0o
+YQV4hNH15cmGJ///hb+sg7gwt8SvP7zEn/xLF1mmhl/lk+WtL7MMjpFxfp1m/+pvv59DbDUbA/x
Ax+S5YXISn69E+YkW6uRFj/m3aWqHtS8DxYmS7Dg/sEW+vf74UIs6igg+MaHTHQrFv/VeXb1DOZR
oSgeAfUw4Hk1ig+l+w/vzh+GoP8tZ8CnM8DIEx9RZIL0b1hS/noRhX4+Y1WIx4bhsjkDeZiPMiLN
874x1bkO4DB5BENmn//+Wf2+HFwEhNSuvE74btA3/nbZvNEd8IiLtCaesx+3Vv3vv7/zK739dl+c
8uiVuTk87nBM/vW+cA9Y1y2X8hEaybKb8Gq8DE4JbWtB4myb2ZzWK9rdEfJzqruIQatvOt/s2YUZ
bbQvtqkRZdP9xjY84ae6qdUJmsqPRXjFI4wMgkGjKTg0yMRTS5ECEwJ4JWO+MXxlBxS7sKBc2Xwy
NLoydJgOe9kDcCbGfsxU9j4o7bG1Pf0P+9Nfl8ztrtEu2LZ7k1H81vut5PgsVh+g/SlPlXeM2qvT
/ptv2Z8fLLkPf1zCC36TbVZe4RqyQl6E2h8hPqDtLsfN6u8f3/+wPLgP9gTmBLiv/e4YWLXRAK1P
UFA/Yc9nLMm/++3Z+m85IEC75Nr8Hkc3ol3JI93PJPdsu/Bj0Br/9s//6wV+200hGhgVc+b5cTGB
OXfd9A83wMb210fNJm0iGkM29kfOx68LXDKyMrEkCR6C0p4R7TdWDFWhOE62XI7tAr2potB6sfFa
iSe2fLAZaZnYW0UZa1eTnmAJKAdOIvBmTBepwFNQje27In9Ha+o/Rlk0n4Fvs2zva/urCQsvnhck
bElfFO5paFV2H9A20OVp+2oWconxi13jIQTcFiNeYYCnQFmAz60Ns6fSacOHciWetf6YR0V3WPVS
CUgQ4ufSL/VhawgXPwcOMU6wtei2ZEjekoapvminTJg8ftqWQeUwF0fR4F/gAz7dlPlnLDfApxi6
UFLlU+KH3dcOA46DQjwUdzj6xYu9RNfChEZciqGI2wW2CjQKLG5KSClfnLyudgD0/QGBZH4Zq54e
11HtQwjN5DkozTZtmjH85pe4zcVBl+X3frj1n0h0QW3p1v4ZA+QhnUeGP9gTV/vCzt03CKP2OfSa
OfG1Kg8eg+fvYzbpeBkDE3c1baYL3Wu8MnpJHT80Tzc26MkQjt4P4fpeFyWWbY36GuQtaYnlPKVR
ZRO/AOP2AGMv3Nkifzbt7kXkDf6C4+LvJYT4WIdyucOQ2UimnvFtwhxb7dse91ya9+5i4ueLqxrj
uyVUkDlEy0SyzqMLs5Dt2heq2U9eL3cMqPkxh7U/9qLrDjOCB0p9XAfouecjlAPytjoHIBmG8LzD
X4LufjKDCz54FZpAiNFRWIVPgOxcQC4E32zN9NmaEAH0hiz3o4Ntl22YPdLBcDpZNSasVjW797DZ
zfvBJ7mxrLztXOBUcEAkVOx9VXUAA2ZImxQZcm+MXej+wOj3Qr2/wmcxJW4PZfuMHNdlyczuj4Au
wk3zcJh/jPX20oRVdlrCAaoTCrD7LRuLmGDs7bl1IkKdoV7/BMJ/UzWUOLMc/P0Ysdk7ebfs+aCN
h4mZ5lOpbza/mHocrQbXOVi+zkPoLxbPNHAe6HT9kwzgAeS4Q+5k0FO4i/5m78CXwfKA5i0YT44+
lEScQ+DQBPXPiMQmxB0a4HEOdIq20b9beN0YUg7VuTRzNxb12p2aFiMTLTd7508uLoXSVaeG5fu8
zAsePIxsnadB4VhizuEWW8jEYz9TWUw/2KW3rMo9AxRjV5XYuIyrB61X2K94OTRp40wQPtxuPMKh
Hvh9w6Zsl/UB0AXYWlWkAOAIDvhfr7ugnCHQFf1ruE5h2njmU8v8OfFaMZ1yMbdXY1E9Jt25SkMB
/7FkYn6iNVjvh82i9cA78mT5jeAv+0wX2mlLUOAWO3+dtdy5G5KyxgnqmNpE30HHGJCxzHJvicEE
9WfG0XY0lR30DOmTls50m8TFEb3PnK1n7JQa+Vr7n2herwZ+s/jboVP0qabuS6cDNXCbdg9bBSxI
jricfERTkkS1n4pF3pouCKrKKb9TG32YHH8y2DFb95stFuJORvVJ+ythCE1mndy8rRi3h/JhQ44K
Z3vAcXZcx7NXMlH3ydc+DUBoxxqXk0O19hMSoG6LK42sX1dhiFAU/dPOmCr1NHTzO8TAItEYdzzS
jIMXuIObYBWIN8voO5fVWOQJtTTmXQ4MkPlGW9SVIH4ug8UYNvghVTdvbmRRS5divSxQOU9sXhZ8
3VeD+fLdFi5j2rGzHoYcciXVbBDLfOXVxBT0hJ9WnVZV3e1tpHF7E3xjF3Zl+2hpQBEcFyvIkdBq
lMLSBRr8dwblsGWkYZwdVBKxWRCp1FptdJ7b7GX2om9Y8HzViGZjv0DWYVVFsYdPKnbN0rzbypzj
zcYeSk8h+yMG8W/LWo+Q+er2yeq1+rGZOYQBZ4YnC0lYfVQd1A12wv40jVl5DTqrexAIQXe6lMVh
jYpnaw66FO7eEmer8cHTljo2QgQ3zV5xom83oS0CnM25jA6ochjPNi30cmeV123AAFMbfJRzb0Rf
i7UZMIYW9WmN1u7o+ov4ai1TkPptSeljz/JR+0aYFl3Wx86Kidvmifm6alXHC6ZZDMjs3IhxO+2h
93XBR935mKdgFX4c4ZizKNniYi/UgJtGPb2QM+hhYAhhlB2eIwHG2PJu9gBtoWG2J6Zb5YeolWG1
86q1AIzJzPOGheJ1qh5bIAEJlhbo9xEWxcdyo/ceZO8egNyee7Pd9o69QjfLYZtZuf7RtCjDsNmO
zoMk6xTel3lxZzXfTD9vZj8B+KfMf3SRZFX7Gxy0rDGPRt7YSW3U2KAyBXlcAuetLUbx3UYdlziw
eh/CQLZvctw8fPR8oyBafumugXRsdmyvOiDxwX4ztwksJXz+boEaw9OldJhb+T4vyERTWHiOhzpy
LJ/y0EeE1mgpDqVaC1LqsQJKzGkuDrUtxeOKqyo2pKO57VvKiisuWDcZkINyYApvYughwJ6cYbJZ
5+9gKusOyol9lob7RQ+tdWlb8WZyEwmjHLBESObkP8hsqLGjakYOxcxpP8AiIDEB6/kY59O2j73M
n54aqIe7YfLMq1VM1V1oijxFNr+ijdhqiHHuDLExqCf3bOQBDIIlMB7/YICz5senpZqHncj67jpi
13AIw3JMcteEvz6jsXScjLTBVhUvkIflCZ9KVu+Q8609+5u5TuLO9Nsw7gF80yLDa9ei10FRkeuk
V/OQqhFKgpsNr7ln/dC3f5lOJSyc6ZyPBB3EpKREF0/oV+lTw1s3M9gqtKvjMvTVjwgXckqJkJfV
MaGg5K+tdoxXLP3t/ezeCObwLz+uPvK12WtWvhQx/LWDXJA0mdJJFTniCKlHgiuHOsYD2WSi1o1k
6a4GgaV2m+KeiBRmILQUJe/6OFfmq2hbqfE+Ht4sZ/uB16dx6mYITzvXWNbYFEFxt1RNkfo1GLP2
1ZtTBdyzqdk8JkhssT3NnJKG0le/Et7OWTlvV1stZHlj6niAC/agBf7MoPiT6aaD+3kQL6GI0hvL
BI/lQOB/5i4P7gp/OZu7n0a9/RgMYwJlG/FmxhUk5nXWdxQb7b6OUMGYM4aka6tR9pWo4BB9oD7x
B6IcIsStY6W7Q8hEe6dALhM9BPWxHZvy0rL9XJloNIjjwKtcrzL3A0L6uBl4EKC6JhWVZw2HeRD6
oLAgS+gDRFKTObafI1ucYPqQV1Ka33DSr46rnMt4Lvz+7GBgezC6Ojr3E3rjFclujPMOHoLFGu6r
xdsO7sZcd2ECvC8q/92R5JE4EBg4Bmf/rs20h7Vvn38yIiJnOoe6vZzK+VQOBQgrowhImlF0nxvB
dYgqLHWbzfgsqtVNZ4D0z4VVMelpmCj1nLDgmAzAySLGWQDAGANYZuvLWdQWLP7eDZ/XEEjVxpcK
GGURBIlM7xgNZPcEQriXonJfiX6GPlbfxEk1lo67YhDtsQgrMhwC3SZb53bJhFoWSsDsHQWC6rd1
abLrYof9fb52GqfAznoeXGpZi/2fszY/yaWF/bzCABmj8AFjhvKRAI955y/tpyUfWDrjYO/wAx5O
DXIR+PZumkHST4lw+b5SI6V+hP9GHrEJYTWH7ngYcxRStbs+VD1zY0iTOAR3BCnkOiPUEAo27Ju8
tz+PeA7uIxdJ1w6UHckF87S73C5poS1nxnjEUUOi1ZA9oh7WFyU8cWGzW4+qr4xj5sFOdHsIrxSE
pCZ0xcwaroqZnT+bLkU/kE89dP6JlBC4uRaarGDnks/4PI6O9143pUzrjoRFxkjzx3o1XU5OJHh1
0IUfW9ZKGlqKU4l425mHaHsnzJTc2KBTOk+R6R3GkVext9zpbJnh98YWftqT90BMj50fxh4qtlSO
2FMpeGmzeKh2CAuPXbeIkNvYFBgYw22IRFMw4e4iiwlVAoQFBi59sV/69a0EscEUpluPohU/PCLq
L9HIep/aPDrlBbEf6+KR962aGr0EZaPjKmNPIBVejKVNCG432gkjBpyMGblsHzC07B+yTDFl2NZI
J2p2zePcR+LdwVdgDxetO/RbzhSty+SxWi31VjTOdvHNVqR2ac5H7ErhcyNV+yybwj4j9FsTxLRy
F2HRejEyw4Ny4fZ3HWLFlwoz0k8GzE/UHNNCKpVhQCOjzzow7AxIVnGevRyVCGMwXKDRZpbPjtUd
keaAEVk7jBqwSYP7dKBky88kuNaf4YBRzY1N9qIYRezZN5uD54w6QSHpxORvg2VpY91F201ena/Z
vjO3D3ReyLWGFVe7NiflJaO0O64Z86GtsPRrMzZ+iuH8+LA1LT7T1ipPhUVrbFriXfTRB2ZqKOvD
GnduXfrHypHeRQW9fPZZPyc/68XBHTm3qEnlFRrCAgMSsYflLF+LkcFNQ1WZ5rO9HsgZ6dINznuq
YJHEtWa+Rg9d79Ck+Gdd4GZX+BSk5ho4F5SCP33Z1SfNq3vwjS1MkH7W+4FtMqEvfyosoU95mGPL
U+nhzjeXcq9Gi1lzrmwc+ZFL0PTm17bxh6fGrpyzBSsEIc7cxHbrW8TMVM1x6Hh+vcRrbJcX2Pg2
PmLIDdAMIngbfe3y4ocBqWPXdp53RGGcMWKJvuFwqOLKcr/4DIuP8PisnVlG4x3OhTl9ZvSZzoqp
KmryBMlplKLfd3ksvZVkqmnjLXPc1N4o0H1XeSd8VCAI2TdaXujw9hd8LhjGWAmUa5v5tGWSaeYz
EN4+Gth7g8FyNIhh0zBZ4PyHI1pTVXv+J7fQ6sZN9g5FtNkxqlt9zGbonLIcsZSI8HzP4HKn4Wx4
nxZ4RElT3FwUtfWdQW8Zd4Qc39eyeoNeP2BvvqoY1fDygJHkcjBL/WMO5ui6osNEUhnd9sWWhDds
HXBCYIPPDUyLb9a/x9oedCpWSqVxDTj4SMj8MOVueFZz4L7o1QnQENjeVzuaw9NaZvUzHxzEs20p
33tikFgWCHKUs7BHOVfeE2y9K7vcm4Y5pfbkIVp1HJzuW99BhEkrirDVxXsUQdzcjtN+DunZXIOj
yMGIE5/LYohFMPY7NZVZLBTO7sacK14XOmdMRZjhkWsUL9msdr6afmTtADbUzX4y3siOKP/DdJyj
+S7TszhGVjMls/DluRW6RD2GkBu5pdFaN/VmYx95ReJCuydmtN6DU5b1RyMkn72bus9lNGSp23RI
I7LNh/9QyH1vN9yLVQG5e61OA2N0T520XtxcOImG05n2wWhCDS/BCchuSOfInF/KYTBSU9aQ3EwH
5R+o9x6gGvA8QBB3APqKduiNoOhudMYnjR8KiQlGc3CsUkHSoJNQNtudVd1KVMyPbxVqnzrbyERX
myQfjBO7dmtzZdVQ8tuCENV2/olyYNytw1wmQxWMKaZ3Jv4StU96g1siCaZ4CvqxOeR67U+GXkdM
ZXRzhBYsjn6vwr2C5oyOTk0XbqFJCR2DH5lr637JlulVSusro1oIecRipagaoZxCGd9Ld6ZUgABP
pgQOMIhb1iOIFZ36HxyqTdT3KHw7kkdk+4DFzc/WomtC2jPHvoJmMmloBJErmyM/ZxTXpU11Alya
Kt0OV7tjNOQF0fhYDOPNO3R+w8EtYH8DLcGOo3yggVkhNITiWqxbSRXE8joh/G+xUdbRsewINxAo
unYaui0zXD7uauzlObDr4CUSyJQg7K/psCykLYxIdbEjCI6d5M2UqIXZsYPeuM/wvI1x+wRBY2fe
uZ36FBKuGDe9VMkI+Q0fmbWGCi+tB6YSvAihHA6m7K2nbgohKGyjSVGZFQftyzY1cDrfi2yO9pCW
R5j1DnfTu+RybPN8hJGmcNcJv/bosg7IOJ1HAsqWNCp6Z7/YLNkF0sOD9Ap1aLPFOgjrdlbR1O2D
YrBS5tkRba6PNPL/kHZey3Ej2Rb9IkQgE/61vKErkSIpvSBEUoL3Hl9/F/qaZoEMVujOzMvMxDSz
ACQSmefsvXZhPrdlme3QTA+LhEMLkN3BP3m6yPYkCpnXCBuqlat1xX7sJeCVoI03dt2jFvHpO7t5
EO3dOKL8ENoRhhWp00IPoOZgXUbBj8uUOcmyWCdikw/UG1I7L986t/DvFatMVyYTdQG5lC9pMBWM
OSd2S6XUNiMRJz5BlUq+4msWLKuK7wegh0VXNfou02J5FbVxsUwtwek/9+CQQIBOjwnc+o3XiOfI
L9SlF7o28ByM3UGH5SSLFHfh+w31aond2qThfiVV2R8sX0u2rjKWawJg8itp19XCifV0CwIvWgC4
yq7HWO1WNc6CZWFG4s5HZbLrPD7so5L+Hr0o2bPSNpsspTg3Js1wCOFWM7MQ3gPKjbc8SHfXetMh
0aicVT4ayrOGrWSVwKJd4FLpD+hKskNQKfIB8KvGH/bQnti+uumS6oVCOUEVaIIXntVxLkhyjKOY
Q4yNTR1s2SiR2OIwD5f1ZJIrZZxTBC4f1Ri5zMBBaj30obtQ6B/vPbhw3zrCHSpA0QuEjd0iYgu1
EHpOrqxNbhjnx5p6Huf2mOPwUzLK/irXFITMlAIri2SK3OtUPhCIOzzVwk9qV1SkxuJVjykaQJ23
4EYXAr35WN5N9Xxs/DbfaWkNvzu/Tqg7qfQqwRWEy6CJvF2UNORr42R5cjkmXMmSOmQQkfrGnlpF
QKxioKEu9y2M7tT0GIW68mLDCEdUXjnrEqD2rhWIIClaYphC50xxTRlAsUTRRkHNvyXAwtr3idU8
4GxGERaozbEPVH1baV69cXsMnlFZQBtQ46nRUA8LHHcweDVZLNvKYnaYTXDsMkvBeUPOT6ib5TMW
L/1YxqK8b4rUTjgJ2/0yj6PmOjOkAnWM2DVFyeQjLReA5BY7QQyfhUcrITUojSbB2k2QgBDkG9Vx
fNcr1VPZThX/biyWkZ8BS5BdeQWBn8gtqCJvxEKSPCDC4lZmnGNJV+vAYQWP4ejWRwRUJRSN1MxZ
x6BgLbwgxCVHwXadSvY6euNleAJS+YdsEbtmpuDhgp6BMMam3lYbmXoDVPrXIEZzW4SdoCIVsy9U
y2plYGc6im7EI8mCtw1l2G46TvT49iN1USlDtOFkpx/clPIY4CQNgaChAVttfeTlwRh75Nk4Xk7U
T+r9aKJMucEN0xDcDmZDdUvAHeCv7jQOips0jPUfmpMgygHQEU/lA28FPCojaxIGVB2Y3Q3ClWpD
fMf4BHxkvK3VPPE5Gto2srD8CbYxQhlR5g86nTtdNK9uLkyaE3xtNCOIf5EyJvfC9btbky3XQnOj
duf6o4LrJxA/bSfBGes0P4zI7W5otqk/SeEMH3GwNKTzUS17agms2RcU4LZKpz7ouPIXhcYBAX7E
RjiVdsOke9SqzO5WomuSB7XJgd36wDuqZhwRvedjso0L7EKrDH4SyC/sPuxumCcgJyhfl5Zxy7Hy
jcUQwpMWAHnp62/0Cv1dzFeAii5bhlbS/m4zamKmVgPvMEJz5dSlwnQinAk3X3hqAuNFBel55ChJ
AweT+G0JT4IvbE51r6Js6Po6sJWie0GgY659I/G3mISRl+dgra8G+gvY1HMST5kgd2FHyaCFr8+5
mfO+mKTPSlhqV4k6tL8Qu8CSUXT5w/LMV8t0VZoMSdvfBiWmcFyX8iA0i4JGjPslUahTVxRDsUv6
LPmCFJs/I6GHy1jN/EPZNM6qRVB/XZq+f4tkhBnNjqJdicqpf9Q05CV+ovinIvqRldXAFQYnjhJQ
D384ICSLL1PQvNSQlvYUlru7GIP4AFtEcw6sRvEyskr/yQmi/KCNTU0WUCmWRThmq9C3letsoPNb
iXonTSBfNn2tNSexkoqUEoYA5VPsnbnUjnmbkwULqGuZayryyNG1dzihrB6Adzd8h68SSnpjFGRx
T+R7hLpoRe1a4PNne5bhcllBnLN/K0Nbb8wM2PdocNaCDEavNciUrRNkXKpGayyP8p+uVoudkOEb
GZAj8SPEIznjI36lN0tRefca34acXnuY2qgKyvLBbpz7LOvVesssjbeKgg606+uqX6qUBh4LRehv
YSGHYFV70r5ycUyya6BWlQVmwrc+wsUcZ9ppiMeEFlZhHWxzMXTNdWDLfIsDRrnmN4GR7ENErzIp
CL6ybH+rRYhTwRxjcuao06KpwAhO6EXUD9t6ijAzXa/94YdaeDUUeXETVXRhiAwpFgFGn5VGG/CG
isaYryMT39naptG4okPLh9YtxVNmKhaOoErni+UV6HzTAjeNo25akdIq9NVxZVol4Ie8Ug7UidMD
lZl079Kx3eO8aNY2tmVMCIIQ0DRiNtL/OOmj3+7yYuAAoyfRNw5iiA0Lvd30DthDQ7B51l3prENd
tzZJ7XobwsfIu2x5/Zt4BAWj2rTfhmzcJa3mIhWVbPY9ncQkz46WVqTBCYpcc9V2VJF6zSau881N
TqHyoy3ygQ+4T51NK0KO2U75J1CcMV+Eni6paEuVtvy0TdNSD3RaPP7Si1J9o6itYpDic37flqm9
bghXWEZZXG+A+JIXWyfqolf98rp2Y3pMQyeBUnXpxqos42j1eCh0s4Zax3eJlnbwxhlbrroxRG04
7c0qJylx0VCy0OjJLNWcLpNaD79s4XO8xhnHZoN1naw2DOnpsm6Gl04QCVZi2abI493zudMf3Um2
Tb01euoDS7w6RVJTJSkQJUQaCa1dGNGzpNjEgv5KHk50p9FVWid9bOKkE/G3oXGM56hO+kelMmoy
7PqYdE8vlgC2K6KlYWwRwEXJ2IrMZ6PKtIWVcmp2TM8HOdbK4wiaYREHCoUq26LfyDkIG35tsTkn
AEQFJdG5v0BoFv4mzBRLrmo1Sld91P8kJ4A4oTHM6r1TmW3CDjUCrcDe46bRWqSb7BdyKagWCrPc
SLurd2T61fyApt2BEvAOCJn1pZla8nkgvk5dhD6mvMyxutumyI2VZg7+0fQIE1RinY2SgZllY6Q9
UBmzw7SvyWZvcWx5sDg1LX1QSUeMpIgKbJE9OaU9HeoH4BsmOAuibsEuqjSsyQoOD4maQ/GMETpj
J8eMCTl6U+sa8K4uq7f8mn47KI29MVVXfeIFohyuuvoBglN+H9tCf/ASn00+hk5637Qhg65+IXSB
KDAzTZZRruYr5KHt0c/BKEBdSdAyB/5BGXWeRyjZK1k0p7NF0JRGvbKwfz8oQxy+0Qm0X3wXk5/q
9u0fnFqgt/KGjIZeRPfh4Do7oRbBSx9FVO1LjjEU2jrOjkmN3SaPHqxkaPDw+nRNWwXZ9oK0Qrie
UaveNhNfUe2McFcih+GIW0d0Y9UKZFfjTkQQagFMzBKrQWMlbA4He2sYebFxGsBwNjWPZi0UbOiU
BMdV61s06Rp92BgacSFh2t72CnBJVPNviZWqbBCpVXcwhDDxJeF+pIpL2ymb9DWK8ao2CWXN3FIp
BxqAnhV1bflTdlGeqL99tvuLbiC2UJPAS60kI84P+lo7Ye7xpbaJ9Dmk9lgmahz+q8xzw3ufifMt
irvwjYpc02yMfAzuaCIij+Z12SJ1xGhpoxqOmeL+0gGwtci00r+JaeJRch/VfRxTEhdZ7Oy429UJ
3IIk6rCRd4Gq0ZDMzduWzc4pBXVDOhGoCopRvKqjRAvC3pekS1Ur9hmkkrUod1Ixjl6AoyPqBl4U
P8Framqgc8a4TiiKWqLAJEB/4ipIpbXMSxjYkWXELzph23RPFO1oZtL84bcwbAYvhggRT3s2Nikb
iv406CxSn2kIO4da4PFrBvuXrhk9u6lmKPh7LCeABikGej5IUpJ9PV51PdPkLX0I+QMGr2OsypE9
e9VTN6GngTpgUsCBibO74THP62onhU6twYQFsSUGbOJRCOUmCkjYkpZfrpW6MuhY4WqATcC9cLUB
QmpZx39aQaCQW8nxFIaB+egAuWQ/5LEDU3K6DLH1rSPKr4LKynL5tQDuE9knAmwBgkcTOk0Ka5JP
vgO1FyqgpBou4V1gyWuLLnBDvDg0xKNRDLe6ln6vPfcntEs2m+3667E/avsmkTEAV+ngfEd/dz40
CeDqGLC43fnLkUDC7gLD+eOfJ0ZWYI1Cy0pXbsqTe39lfiDo3ZMhdgs9l0/1YB7+9uc7KO5UsOOO
RFuqz9TmOu3x1Iike2u4+nXkUNAtwgta7LnC2CDrRUOUSxWPsSign18CMHGob5mn3HTkcb4N8VbE
WzwDQrswC6TkD70X/07iW9TseCnJhUMbOpOzRw0gGs8sixspPEHZSjGnImXdHeOyxldhJhVeDn1c
e9hpF02qtNeuqkarPOU4roDL+E3e28iJuPXVQ+s1xpqCc7oH1CGphFMomCKWqNs2NLzYftBrsDL2
S5euwp7UlLPLsCWOA8glQpWmNdOWq4pHNhKt2hvPhBJNkhQV0kiwk0JMMXYvqqDUgss/X3I6pEsE
jJXfjLJswXaDOtvIth2iR/9AqcnYBRTjpy9n9+hiIFg2OeaSRk714jhhDaVislGEF+9UwzDoY4R1
skc3Ym5EIEfoeSOww5qdG13QZjUmgo6SU+1jjsWrVCqw6vT+sZUNEU4mVEteTQWdRWntgHBTpkyo
eygexf20TL+7vWWwO1PFIvN8rLcwjul8RrAz+8lrazZ2zU40lLu48eujFdQZ7NMkgqEpxP3QNOWN
1TE/07F4iHq3vgXXUh3h4y4Gey9yF91ST6Swi3oH3lSvYAvPX9lHOItGFtWj1SkIy7y+XpWINEgf
jew9eawHtsfs2P0g6w6KHv9m9tgnyKh06s12vLZs0uct4XTPeIIoKzetaW2Ggai+1uMcOOjs1IEO
YufBzPFniGEYm6aqrKC1xpsKZ/eqMKrqPpv8hX0NWyNG03EixTAyNj3Ahv1QcrqEDamttR5MguMM
pIRppQgeMKIZa52I1SV7v1dJmux+nORMA47JQ+IKs170qYWbzu1Jc+X/c+3HAysr5xc+/0FvcG9j
dIuBGz2yMWhXnQV0WYMKYCySyv1tmzFYMQK8Cn0NUYmwUv+IJoVWS5BwdlO77G6gpPhbmmBZlwBv
+GGROVV9UxBOLjvfPaKc4cqTstgQspUucsWhaqQ4+pJPNSdUm+350TGbt4By6snBbb6vrJFNvVDC
G8KWYKVp0loltZNsOaqzDxmiCquXq5LXKqv4FFbZsFYr4Bl0wAdUMC2L1GawqbUSVJs0x5pC5UrU
Lk4qPGwmKVD2QOPAHF9bhf8Nm70ASNZFdEAsmeubZszYC/t5gG/MC8alhBn96qkuCiVReTdFrfar
MCyDa3hJlPWVVl2NHe58vOd5tjBCTV3YnMhPufJjqJ5qgmfluAWR6KwthH7PtpbfKWV2FXDAaRM4
UsHYoO/z4xVyvOwx9SvtZ0l6771XVMUWNJ0PFCjpDg3MiRuny+0rdgcTsECgwA8NkJocAyzzGAx1
vtbpbj9lCAu/pxo7nLHalaIr6euFcOcDXAE0f6z+pFo06rzU/QHU69WttPxFKW0XEODUJqQGad8o
yETQgoLsArgnVgVd4CXC/3hPEbg7qOQX05JqONNXaTNuUZvbW1j1rljIahXKNfA9MwQCCtZOoF2y
URr3o6BzW5KINS7gedB+hLq0oV8jr/128A6eqbzljqTvUaW/PSRDIEiQqvAT3D9IY/JNr3gtSrWy
WcoBv+tgFX8GgFxr07eoXAMbWGZk9+7iPKcOYsjuIFnbeaSBidxNyAcbOh6bEihm7M/eSF6RBy+y
ghV9Lv1a8Z3ySOZ4ugYlSfwgbvt1XoEJIseU47sDeasz8KYBu42o6mOVS/ScQjDUHO9CFsTMTuYg
bzdhGhM6gqcB09BMRz+WnVt6Zi3upO9b/Rq11HgLyiW496BFAgM0q++ljeQwRXQeXPiunAvs+SSi
3jANCXaZHZyjEc1ztpFQFSIjxx7ZeAEBulur8YYoxa/3EucfrmkITbXlZFbhqwXIZLYLI5LeFUPd
Qi9zFv0bEDm3Wjfthd3EpUFmu4kxAZ0HLcK50QcaQSuazPAwjXD1n13KbFdHtSMOo6Rzbtioj92N
K5cSuV5zIfLlfHPHDXNstik6d0zjdkl1trkLNYTBeusHfCCCZuP1XXETkkC3/btrcaCJ6iawK1PF
duXMn3wViSpXVbhqdEI9El6GaBsF5QSD1NDzyTi6MNOm/cm/+xeb9BYqkNhcwEpoBnas2f5FdJ5h
U5NPTpn/hCx67J6dikrZnaye3SBFnHjJHTXb/n8YcW6VQ+AS+kR0JFjuS5xrenhVOuaiGPy3qKvo
jxPJtqC9elCy6pjkzenr+zuLifrf4bFn2ahYgNHPJsugBTX9eo/iVVEe3L54bkZ0aHSF4G4Gq7Z1
TTYOSKyH3Dxg6HuAHn3hlPBxi43vzcDOifGR8C199uaZstWDGkHFTWgg4tA6k1YNYLBtWMv8aKT1
Tzi5+vLryz5/zGAUbFSBliSoSNU0MldmV12qea4ZSFAebCXuSPxE9kKnG9jNwspv2KmQWJGtiuSC
i/D89WdUx9IEblz+Pb0wxnQGeHfSw29CnpYau/c0mKmNUh4cLIqoF1ay8xeTs+R01GKdpgeosZqp
s/upZAh9lNiS93H1HLtPyv7rW/fhzwuOQzwlLgXjIKl45xdhGL2Ov9tQvrUd8RAnpPcXXsHp3v/7
Ck5nYUuySzB1PEMmj2a22BdBR7yNK4xvmyF6VH0N8UR6+/U1fBiCb9m03hO5M2V9OVOy1rsH4VMT
16BllCerHdAnrFtsSWwwvx7kw42SmuCrxVLClaj6fIGsHEKKlTioTlq7sba+vPAtufTnZ5OpCBNd
b6c/b2/NcE2h9+tfP5+r5NdxtuZZm6wLhCDOzqN9kbiBKrv8pBrdug7WRauiGH9MzOTC4xbTDz17
3nJSxzi0pVRchgQVnz+MFC5dFY2RdjLjSmNbKg6lgVfNqNEXZk1yO0nGKA0fqwrL1tjzge4eMbP8
XS2BDjC2dZSUOn5i3px5FUYohY9GBRyYVMdfRm48A/v4+o7ON1AE9PDCYLgm7InkV3v2wPquR78J
ov8+zouVUkdHOgorPBVL2A97iMREHNF/+HrM+STRqaGRfWCTEsfyw7M8v7eAh40mhQhx4ghQWGs2
0//Z359m0bsXSQcQVdF6y05xfHLoQeYXPv/zezZtOimI/PMxngpks01G4LiVG1JfujNG90iA3NbQ
m0PcWpOQBGod6UQpZ/Cvr2lKXH03If/7k+iobAJYBIiXm8d+BnCjRU0v4CQV7aYn+riNpxQRORJR
Mz6bOZImx//V9+V11gMUxkW/oIuFliD8BTOOgvWk8ROEGdtLIcsjesoL7+anP1CoU8Yk+y91jgJq
Wg+HHeLrE3mNxBH3NK0dopx19Cgp3g8T6GFp1q+hFV3Y8326WaHPQWIZ9Z1pMp8/7yoHGqqHcXKK
cL0Qnb4ooRb31CsT4zvvjNb+tKsrpb/wbs6WiP95Iu+GnU2zgRK5X+ZsUly954C+K9qXvvs5eCfD
dyChP7suXsPqFp0Djj3/whx3zifhx9FnHySVXD2cQUlyUiJaUhgJj7FVGNTIMaCYyUtrYm+svZSj
mI/cnBbvKz2y33Fr3sNuW/Id2hSjdZXjfWFd2esqvbZe5EjMi9fOLxV6veqdoQw46pp0nXeMUUJt
swuNhCmXZgCpELwn9mZomz9Zgr/ESD1ojLjWqGuJFEeFQiZcilcX6dON30MJGsdnfAJHO0KvYXc5
7rdqBU5wM4D81DQmjMe6Q0zargFeywk6/h673oOZqndulC/x9PYL/BpoP4aVyNODXYi1PhT3nels
nCmfvk+BcHaJGa2hPAJwocWhY7hcukZCJUSEAGnktjTl77bQf2GRwSTY1euSzKtyyI7Eok/aATSr
nvdQBFWzDCv5RBXjaNm/I3qlVL4eTX2SQjbtNh/ZfnbI1pYEKaBWaa+GTH/ole4qDYs1bGZ92eKG
zSvv24WF4Pwb+D8PnrI4mzYOnXL+nrEOUOihNHNSTfuOThwcHqfPUYIoh96TW38o1kaCJcQct1o4
HkXvfveDbino7tKz+JU2yglTwKUd+/Sd+Pd7Of0qNnYU7f/ZIAFVmFaHd2uultHXC/QsP0XFm8HJ
hOekIwNQxHeq3w5daWX4VbcPWkNZoLywHouP7wLqEXoUBsc+c/pP54OraJFawhTYFrRKehxR0mw0
RZbroNZHZH69+qdEUfIyOjXaeavMb+t4fKFH7R9GoaqkwWnmoemc+rYsBrw+gVcfdAq5G7WLmrev
H9/0U87vE59akw8gtWFKFtZ0Ke/uE56fZBhtu2StujUI8yCweYWMa6FU5aaLHr4eTDsPY/3vp2Lq
bIeBg1g6uqXz0Wy084jpAKqWzj4gMSB7skc8/U5Ij/hOR10QNtee+hOZ4SIrbjRLfSnhgxljelX2
ty6UCswRK83+lRJP16Z/ejpjscKPFrhbY/pBOP497QrMOeXM6M4J/4pW8d8/ny4i8TlMLEogs4U9
CL2c9sRAKpVeH90huosCIMkdTbgLq+knnxC2WYL9D60hmAkTMe/9Y4GIJkqJuuuUxuhpKbP7b6gt
iKVRrLc+7ZPbwNH7a5gKwxH1MELwoNc3Xz+sTyYxTQqOgGwtJqbL7CeYVkCKE6jyU1A8Dp3xLSVY
M0GxgiLYiV91Nd59Pd7H7zWXzMea8oWhscucvbGK6mWqEXFzPQDUr3o3xugkgGd5Vu3vDKiu35MI
MLrWCzTpNe3or4f/9HJpX4FjAg0o55QcRW1QehVpzkFExW1LnwjUcvotqBMMcYO613kxGse8sFSc
bz3/mVG21B1CAqY3QpOziyYFzqXCPd1kH/wfxG/F6v9+O8KN/XeMf17Kd694YLm5MrZ1ftLlFizv
oh50AkcfUZxieCIZzlmnItgPTXphAk1vw/nSwrgWfUFH1+AczcsHuQb2W7g2d1Q4Dy14VNKrv4/o
pr5+cOLjOOdL2Gy1JcmxyQgUKk+VMG4rN/2ukIbVYw8lHukeT8YK6M4DGIR9rUO4hhZe6eUaPVK7
cJL8WxeJCzPp4wdx+j0W/SDO5th8ZqtED7+FVDIDR09A8FuGOrip98S67lArX9iFfzKUAIVimNMN
hvejnS8TRIeE3oAgCOVjeG8amXOKRO5svFD+8dzBunBhn9xoRrMc/kU96MNZHdBlI8K2nkZjs5VX
xISm60ReWAc+vogcLin+UDqlN0pQ6Pk1wbkJmtrvq1NulOsqaX5Z+K6J8OHFjNZhXV0h8L8wUz++
hdOQNkUn3kOKqLO3UBlKK+4FQwJYl3tsXcpRJWfg6euJ+ukoji45NKnE9czfB82BD4rLklJHnp6I
EbjXNP/CvfukUGlQCqamQp1Qh9o9fxe0QMdEM1LvSP6UMlsWUK+94q0nQ7jJaRr3Kz09jRhuiCy7
MDs+u7z3Q0/P9d0yo2F08Gx7em5VvitEjWirxXvx9T38ZApSIJR8kICdIDiYTY40x4WCSNi4s9q2
AFWjmdcYfJPjGEBm/Xqoj+8WOzdwX8JiLpofHhdpX041mGFwagxrZOIhjPU1+DIDvUKyR6Lxwjo2
PZp3yyUlSEqstobGRJXy47IReRRFm6wdTq2AhqikSb4dGxWgZTzka0f1SJzLKu1Cv+rDoIg06edQ
WcZWPRHIzh+aG8sYx0hjnWy3ajaucDjw+EN0bA2CC0hT0w5Rp0SXZun0V88uVVcp+E3lSyAqdDxn
K6RWUMqPe1U5SSSze7UU0aaucdA3mQDBUnniVrGC7okDJYQZtsoH26uiZFm2UfQ8WhFeNumP4dJp
uvgU5PAFkriSd6MXsHkg8/GQ2eLCw/nwiw3mG0sSyxEkY02bTW4iAcGF0Mg7Df2P1PvjaBG47GAp
yLiNk+uqOgrj76afRI4BL98SFP2o6FDDOH8y+PLaiFTx9CT0qbJYQ0YjvvWSomb63WdPwjA4SlNx
Y2HnkOTMPiCNyHHdBkp60rUD6hBqFNXz4BAcsiu6t6/fJzH9ra/Gml2Rh4WWkiJjZV2xjpNi0Ywn
HUd9aP0eiwZXTw5T4ph2RIXcY5RNOEF//QtmK9R0S5nu1M6x9LCfVac3/t0K5RFM7TQZpJbkYAHR
Sy9M69mCQStBsCIBMLdpjnJPZ2tTTnBP49WZwvr6KxpWDTb/8i4aLmznLo0yHXzfXYReGOTh9aly
6hz7ng5Ndm/6eKI6z1euVDXTNn97z6ZNnC45ANjQved9p0hVtMnrUZyaAQ0K2Mi/fibnf382KQi5
Aa9AJPup+FnjMPb/w58/W2lyYmmsROHn68PaitH6r76+PZ9M6vPfPz2ud49DGgpZxYNbnJzxzn50
xInKC539hIqShnZqiw+xwuT6NCrfvh7542Q+H3ha2d8NXONiz/JGL05Y+kW/ypsLV3bp789WvDxP
Oh+MBw+Gjx++pEst3Ut/f/blGcZhVNSRJ5OON7r+Tf27or7Ny352f4xZ98pymtrKsG+dOB3g9rsh
Ku3rBzDbivzPAGBIKQRowp5vGgGy97ivleJk2/dFtu31rahevx7iw9f5n2v4vyH+qRK8e8bkf7Qx
aeblCRHeOpxU3Y291O0nRU6Ssks9pgsXNG8j2CASYMXxKtLbdjB8VntYXl9f0KUhZosXVlZHG6a3
HYhXqi+luGrGC0N8Pq/+vWezL5oISw/GHUPgD8JT6PwdKfN/59W/f38a/90zcQUZ0xGQklMX7UiH
bu7/szs0W7CEAlQhGnnklD+CZpWgmvo7VunHK5gtWV2UxGYQ28WpfJA9q9OFBzD94+efeV48G7i1
M6mO8Quf36CcGgvovqo89Um1xTsP03bZZs+VO5y+vlWfPul3A81WQLuCQSbNsjwReK6Q9TZ6Fz7o
n85WxA8cRqlYOv+s/e8eNZ6HIRRVWJ7UhGiwlgZWcZtYF+QOlwaZzSc8GL0JVrA8mYG3wSl9H7XW
ClzHhe7Qp0uJoxOzgqpCM43Z5gRvRktstcZqtQV435nLOw15p3H39SP59NlP4Ef2kwgg5oVvo60U
OzWZWrog/fao/RmBmz5/PcZnj52uOyckh604uOnz+ZXIokYh0pYnxbqG1IAF+f+xJXk/wOzLh7t0
wrMzgIOQuvgJp+jCAJ/dJaon4HzpUHAJ8yswSo87OOan5BdRElm/BRiVZxdOdp/NKx2gPWVkR6Wa
OhvEjWsXgBFVP7MhIva5L29qcWErOt2I+ZuuT2IAXWg2jc7ZWmU7+ILbhDYH8KQHSYIzCVw3iMxB
1nqkOPrkDEx9l79//O8HnS0vft60hafQ2DGs14V0Xr7+658+mneXNLtrA4mFXQKz9TTYK9PbgzLD
UFM3F5Q1n45C2NGkQJrkR7NvFLGzITtTrzgNaz+4tf1XnXOtvPAl+ew90cH+6xO+fjptn78n1Bvq
Js8FEyA65BvNvPDwP51f7/68PP/zow2TDNYND99r8L+d+Fg16ubrp/HpBDNNc5rFVHvm1YkxoR0s
9Z5TvW2gQS63tiDPx+4XBpyqaGdo/69b9n/jzfeMVV6a8RAxXsy2JBnvB4KXv76ieWPnn10jdR5L
o9gyrZGzd8aq4UvUjUsHzNpB84ITZhCrAioO6wHEmRdxibz96XN6N+DsfSFiETVSyYC1xMdwC9ww
yXZfX9Sn05mQR9VBQ0PBfzbTDKNEvZEyhAK1o5eQVt4Kw1pY+6+H+XQ2vBtmNuN47Y2RFMPs5KY+
bv6tV24LuR20cAVAcuEx8NfjTe/6fHmj/KfqxpRmhdLlfIYXiZkZaeznpyq9i9y3xF1H1hWUxviS
tvOzN/XdQPMGjWW2XeTZDGT/Afqr6RcqSZ/NAEOlLCEoh1J5m+7ru22MaiQJmCFWTFvb2CaQI7L0
LsyAz6/g3yFmt6oPA6f0jIQXFVax6W/bS4vZZ1Ps32ugCX5+DTpoM7s16c55JiGDCabHACGVXi6a
5FLwx6e3C3MZXwG0aJQoz4eiOYQ7qBCEfo4QEl45+yb9Jan+p5fz7xjzTIK2ioC+4mk+AQTR9Sfg
jnh0XO1Sdc+0/1kiP0zif0ead1UttTcJkdeykyqSDFe3Y98QStms+gJhagWwZN9Rjb2JwO4dQ4KH
MdD6UCcs3EUGafOrHHo3oi3+CUD89r4sBE7mpJqMxzG6zZ2u1WRj5zrGPwB1IIC9lFksUnOXddYP
gJII+PPxd6Qo1inEu7cKh6IwVo1voVMMNIPkSHwg5GXGhBsQ7Im+L3E3mUYBhRL75P0n+F30wlp4
BiehEvgMQKPvMU6SgYCAFTyvfIsf+tWuSx8qlSC6sgh+4gJ660AYrMO+qNdJUAHTrkDvBmNn/sZv
x3XKCLAhesttEoHIx+IoAQKH/mkk6jcdE86/Neni8A8VSAegCQGpoajzPB02ZgdelCRF39yBOwzA
YZeYkeTQg3kM9HoRSLBuMjIdwqKKdGUZUB9paDhgZqHfRrJ3d6YR5nekdr9qiaevQQ1YPyx4V1sN
ePU2LfzmFqoFjmOJAQydLyQete5WlZ1IwqYa45CUebv0A0Stilkb3yqtrY4qIelrYHLVFQTefB8R
bbaQQaHvhHCzH1btVVuja4q1JTn0ORn2fNsnajgVwEfGOFbWJZyrlaWBvnPL9mele2RlGo344+pA
LWVpdN+HwpRw1oa+AcwNmnrQS9pK4+RdL3MXWIetRYTcNsFqLDyx6PWho86r9MbWKwAmO05af89q
U19FJEjD5Yf7fRV3vrySXvKnEFSBUBPZ+7ZpM9JqodmXY0giQworD0aGJJuC978L7P5n0DogieGs
rVXbNddDGmi7XAc1hMG9vA4i2z4kXVnvDGfAZ46gnGdpiqPvFS9MDGsTy0H74Y0myA1ZYUBvPGtf
4KJdePUQr8NyeJPdsSOvqk2Hh8JyoVP7qMpy329vXDd3t0bohgT3jcaub4Y3rOoKgC6b52GnxcqE
Axmv/Bhge455ckudP1zbVVrvKxOrV5dj9w2u2ugQFAtSv4BVNIm1ALYlt9i1vV1adfrOzRo44UAz
cfLHGoiXTo+WWtT8KTvlZzEYyBRKy926VilvKj1BFlflPivjYD3Dpx3MBcVVsGMBkXtRX47bKi6t
hapVAiyXB/Yx8JW7tMvsIwLVelMbYb9IJZyEpgn6Ywc0d2Pm8PZrv/CuK0v/rTgqtnq7NpaiAAHT
xrDd9Mj62YsQESfN4CVnPwK1id8liFn0exEkPf0kLbguI7/dV65wv5EXH+yrPCPOrS+yW2eA1OWM
BG0ARSLbISUwTJHQ+3QdqmsEDWmdxIEA36XZN0Ht4+uD3sEZ1ng1CeEAA4QVLyrsF2IYoPQDK1na
kYSVkbg04LO8PEKzoyuketcdCM196toIEgFNIdvx72y17Vd+ZqePwHithcZ/3Wh6Y6x6+PebNhwt
ADXZiH6PSJcqdOG1KJ3c5BPKy8jTfFWQar0IwDf9F0fnsRwrkgXQLyICkySwBYry8n5D6ElqEu/t
18+pWU7P69dSFWReew4CjRsRaQFDUhY3JH7J5BY7vclF8j+DtIe1rMY6BeHeNT+JBugLoDimBuFo
DNSM7RoMtvOnqAX4SX+Ty7muwgmYFIE1IJIdsnwBMyAxVrguFrwpqUM16BLGx9CfZZwK4kegznPS
js8JE2TRcAN7jc1Wn5RL6DxVwCRlvbV+326MvuZt7PMn4gdjgw6sq+YzG1MryEmBwrFPBT9yxxiY
BaQbFuYAnJ79dKUUODAPgSOKOA9PNpuEG+TyCEk3dMBOT37GrrCCFk5LkLbOVwdiKhBp/jtX/V8D
SITh2+x3srV3qxlROSzWTxVz4PcOH4BoG2iObvtj28wZOWbcBMY4Yn+xsizcRjZtyqFRz4xd5H7s
QK2tBu2lyxd+zFYWbEAqlh1LfWM51sRfOJS8N2UHKsqtrL2ETenPLaHDJETCUDIc5QofO9Zgbe1f
+YO8iUW6gA5LOxrnnBivqdPDKLHb4s0py1fJzuj7OGrlec719rRudXJOaAi1vjDAVY+3rVrnhnEE
f6P9iMT1wrKCkgTSCGWwl7Bl6mlgUxhRCQ3lyVOVOH/CZYtugxF26R0Povncaz5dYp0h0X4BYccM
RNJNTPzLJtubsxC7KaMoqPOeRIAY5VM2GvOeJLO/AlUf7ppGZKeu5Oy9dXwvtJLzMF/UDDnL/o9D
qAkn/Iwcd7hKJzmwTp27WdRM3roHHbtEinIYj/Y8MvAEkQZADcQoYa0Bl+12MqdxDre+N5+bTMmJ
hGIcMXBhwNinrIH7s+5lbyLuudZNgucfrQGa6sMOBx4jOj5MfU4es+Vm+DEnyEAeU+Be7X57WTX4
KDYgi3qbuIPek4NNLhyE9TCbsIyI/EKP6sPp7U97HN9WG+psZxXpE5qMHGYCUaA9YUmQcvV8Vnu6
czFqyYOdgjT0YIgFQ28xs7LkLPbP8XJD/nYlyJPUENYhLjK+hDWxu1PVCIaTXdsGNJMk9ybfWtCt
noqcvMJgSpAbDQWIk+pGB64KXn4GERCrM3YdOM4IV1VVhV8gxjwtjlgis7OyYw8D6G7KBbthiUBu
E4u/sr21WoEfnfRhGHazUbgfMTTrAH29OjTEHoFTQrh0AToCgpLmRw+kHbIyW4CwPTb7ZUMCD4VP
ZHA6EmN6KuEf88zr1dUQIAtmrfiv2TggVUY7qtdlh7pFS++3mgXv0p7yA6PD233D7gj/t9UnFyFn
dpJBTZ3X26gffOsk5MaLn/uhEPvE7sV+0MGKF/DvoJ6MzVvVMmQ1YjoP+FGNSGNFcY/OGrJgrQ0d
nqfJu4d0x3O8tt6P2zk4NzvNCGG/ew8oedyd0GewJsvA21oQPOF/UgC1mjez0oZvCeUIBky+lrgc
tpIKgL5x2Jv5CCBRzPqj0bbxSzwmoEzHdtnnlRGHiVetO8BZbeBVG6dy7CLrtLVy3G/DmrzoYFKf
hOIKZOMaDKK7TGGTTPGOUYvmRdwoUNjP3N2gcfjQsGZifrGyiH1od5+6ehZm7QRSzGMcMxvdZ1n1
AK1j4kc1u3ON4Lf9swCVIPYoZnY9APoVhvzTBePhbUU423dMwOtcv4lfTHn9D9eLHTHlrfus74ob
gcxFULZ2L/owsQCdefyurJfX5TlLjeGl9dZv2es90c/4uy7g1tfF6q5TZ+phrhu/i3370hZmz2Rj
QuiZXfSlwDNBhfJYLQvVOIa1QTa4HOtNq4w7xbCyr1Ucpu6QblHT2Qy0guKKxGosz/GCF15TvIyq
KF5nlu1DhjD/c82M/g0bDSdkN/djaYQmK8dl9NPo6uU2JoE8iRkWNhrX/dxieJ2hXfr6Mo971sLT
w5KtOaPO0ohgwC87KPMFZIK42DmC51T2Cdxblxj4vNoG+UNWDKc0Ldonuy2zQ7tIK6j1fr5iwxq+
+eDXvcmshIIvtNKrdP4/TdL2fARLccaNmwFVy+MXIHbbfoaItK8omKFocFHdEIIYdGpVdzYzY3wf
atcE+5vmoddU7pXF+iSyN0Inq5HDAyBukgEdW95Xn5F4RDky+McGRGZHsDq1n/hgL8tif7ET1oDF
clUFzcVuh9RiAcaqi0MKCj6ObL2rv6B63R5KWnzAGixrX1b2tGvlcBOnVrYXFOOCDEXwgC5vPdDl
q0TzjvRPOH4JRvBoD0CqTLipAShVYpBNgkKrhNx5Lj76fEulbxvaZ9EPEIC6tj66jWzf89YglXFL
lQJigt8VJGl1IxNlOnGVp6c+eJDBjwtsgEExWPmR8Zp1N5WZejAadLTgmTvnWaUe1qBOPE8zHI1E
Mb/N6e8+yBQASOxQYWi7FhYLWjJn+GTFk+EBJnbdU0MseLQmLY1aSJZH2JeM5BNkh4XVNzhJ519r
0e1gVT2cgT6nUiHQnDB1UeKSIgrSZe7B1mqsY9Y47550eHncLoHT3kH24nzzKxV/FvFQBSIXJloa
Mwvz+XYyQrLyG5kpciiKiSR56loODuUw04nLuxIWdhZ6IO6J812Nn9QoiGogpHKA2tl6hTkLKN7I
7O3qGs1D3hafI9T4wyyhQPmjBd9JK7xuPzOq/ewsehcqCIg7llDLCLkrlwVOH1BMPKgAvNQbgQGz
VihQfqVKlh9Hj6eHac3svW3UFXjeQd1hgGDxMtlsA6uUM8XR3Dn9pax5OCUUMPQ3NUctewaJb1au
dXSyxTmYm7J8LYY3TlAyHc10dO7zuOMsqG6ahwnBI0jxtgy7foUA7MbePaNf0Nvt/jNxnD+tYGbP
JEc5LQi639kR1vbdqtXf3hpDmmQ2O2RIpAnUAINTK9UAjCnWGOa3QFhxbgS21moH4DmMjzHC7uuY
78I2TrqLnEE46Mw84QbnEmvI+00/q4kCEShoezHP6JglUPkHvV9cn1aYuTNiwMZ2km1+yTBUhGCb
STHL2WiCE+t5qvrzEkCmTY2nzKgS4VfEdmEq7AXyXLqGCvRI2NqaCGtv3B5MezWPW4pmAmHAek2s
XJKFeA3TZ123F3aTXLreBv9X2i7qgXS8z0t73LMWOX6t5rph3NJNuoFkO4Tp+YoMJX2vjDMzJrDo
gfNHJZbBD8WZdAadmIfZkiOs4YEzHwiEoYLWCha/V4/PZjf/TTMyQjVMns/k93Yx1fNYRAjfs4B0
iS/HzI1PAt6Jw4g4qdHsIZjHnl2IoXF2iv9eaCam7RtDQ5oIxCsPU6XyUF9d70PUEmyenTr5vy12
vuG+zK8Fw/fHWl+5h/RyrdMjc8Kgk+3WQJbnqkH+p3J7OebdYoXxkhW7QmeTomlilpAM6FsYSPv6
rh/MX2lZ2gn0/+IX22SyZwhziDcvhaM4cTJsDZzPfJFflXSGg1XUVFUcYRAudsDvaotJ+opt9QZq
2punr+8OGBVisRUBQd8QEWqFtndGbO55SVV3rohwWbaH0pzXddAhSowkfVPf6YYefOP2SLljYlGU
/StWKuS9NcEESh0G2o0p5/Vz3WGfijg5uG3VPSnTdZ75pSxfOjyoqcsqXj9/QUmHKCRAyOkEXT6D
kUBMh2nc0S8X72PapLt1KKyvQZnmnZflZuq3mJvpcBYYtzlvz5Ngka0YemjGevwO3oaVI6UxIMhB
Gw4CDHxVdOah96YkBAX2b+vyaQeMF9Kca3GysrIbZZ4Tw+xp/i1T171Sj4Kwi0c7YuoVB7fgK17X
VTxVjnrdsnkJKRKBjbbcGmLeWoZUKi24RuPfjJs8aIy8OaixExxNfHs6hotjvdr9kz1V2rmza+eM
00ndOaLYojJ3892GiYkqb8OvYdyqBNqnV1v1fe4sRLZD1VEJFJQ6kpgX1f7hBvpDEwuQmwmygPYy
aaoGgn2ZbS+Ut/27JE0dbtqb1E66430KJeriVFyNlQeYsjGkQt9ptrtE975ZkGgjbawWkkm7/94m
apZsPROP9XNkirq8I4qc3pcKmLfVxconyazxK9jdPi7H/IZOJYnYGpl/bgDyoqqaiEtWu9yR/uBM
1Fdwe81QZIehxveWOOZ/YEhZWW22LWhaG7a+cP9rGr3FAVXkp1Vb7SsLeVUohpktwySxuqe2HBfy
/WKAMdQJ3DtgRCIXlBga77iPGrhLvpWV/5gaUry23a9aIOGCXzSsk6x4+sfN+LkhB322wurIjWOZ
+z36yb88xt1b97ZxX9Km36HzongnJisch5vgJHMvzoacyGIX+uS5HApUwUZMy7kLOxPoJlseMMY1
pb0Va68/TpahHrveqq5e7jofgJyoZpHF+ny4GOgYi4vA2doH4fRrCNXL2uGnK3dC4pjQzWwItWQ0
QXXXffk5DDI+I0joDkoZ7SE2evWANqIPK2PD2cHXEozZbJ6tia8mkQnHut7au3qG9V3G2bavM888
m6AZd91iQL+y0NF5nlHv/68y7ZI+2qrtW1OjQ5W2WeRxmJkEBDDC3BnhXWT00CP7RpsPjLaD+nYV
X0cxM1uQCnmcF3Fwm/SllYAkVd2Pu0IMJHC6yo6sf7R3Hmq2k0lOdd6QsXDJdIb4j8mq5lO6w0fc
FOpsACjf5z2k5iXNfpN+oS8/UyUW281nHw+jHW3oQyNeqyJkk4CyVkv+IJxcv0eCx/ttQ2JcE0/f
lbU1HHg5rQjXqgBfZDYnrVuqZzPOnI9lc/851cLzonPewLkaotoBUb1olXsUdltzlrTVC3MUfQhp
j5O6wvVs5Fr6OZnOcEmh2AVM7CJrIkAMtG0DaNUUkJRKrXnd0gHjI1UMRHZyiONnvgyDLLFovKDq
IUc6RoMYSrJPa/TS/lw3ezoxwjOiUVjM28CqPr9y+YlbFdg8slSk36uGQgZB0nRYJ+dmluDSxHHF
CoGATls2JAw2BfpfMDPKA8Pelj8qgQxbjUX5H1ValizdjgN5HRd5dRFJPyk0u9yiAoGDgCWQQVgN
9SnGkerlTgTGCCal4MG+R/iiTgywIzhLhi5w43VBGDpM9nWUFO42E8lC3RsfAL3YtFnaP7PN5wOW
YQCwUnfEcbCHhsFPQBw7fW6qyDIsdTW7ekZh4yBr8rC+da0p3uUqPhhI14nkmi87V/09fx1lAvC6
w1G0y0c+WSZFGHHjqJWekbBZkUsJsd9ILq4HL7u6OSYGfeg+TEZUwqkr+3CCFmdWHzfLwNw/m7Xg
ahgq+z+XQ//ilPMna9DNCZWwX/XUpSh3fqYl03dLgl2YMsMQLB1jRwWm2h2eJs5fIuPPzAHgbZbw
1xhxzJ4no+5oJ7SUIrrKieKsUoe5McygZpzviB+2PPWSrQVeOVuxUTwSPJrm6J0bz2g+7a3pYixw
vRmtIn0dPUUuY82fqrnZyMSik2tZtXh2qSz4pRSLHbQt3vp9WZYCJVVpxb6exU+NmuerA5kwR/kb
b91rNS7DgLJ0WV9l5xq7ZoibsFHdFuitsvQTWhX3uCCleY87vQ95bRnrl318TFYKzKan3ug66EHl
JrhY8drvY5iGB5Kg+AjrwgjtLJlf3Ro58cbUdaAlPTCccaba5031TcVjh63b/Cv16l9el0aAFQVk
oO1QjTtPZJ3drojHh8JFkDG6uLjQyGZkVsrctSCpKQXn/0aDY3FqyoLKhKDxoo9O/N7qa01YvXjt
AdXmzsu+qLXV8aWqRse64tWaWciehjTdA3V37ja4ZCz2iXTP6mgauCCB/SrvKIqVBipCqcnfLUdM
VM3WAJ+w/omL5FbBfOvey+ws28h4vv0CYARC7gspzwKqOx7CGrXaAslRh2OWMTXWtmAv6xgLrWG1
xl4aWHoGGk/gsRGJJdKgxNGs3m5txuHkwCvakknz1yx/NQzadgI4X5QVrv2ENfvfahrnNc9fNl74
vc7SLsZV6vcFmjtM8lcxrwZm5B4zqZ7+IY8CPeKcnemhZBbLxrlBYdQsJUF8WcQfDJ55V7OkJxQ4
q6b+a8Q8vmTS7b8MQPmht4J/hFtnbNzvMIx2WTlMj45ubSfXTL9cq39LGh1fXQEUczAmKmaOhoVu
qTu+4CoNPNFwxNTwMX1h5sX92OjzWdQQ5Skjgy1KtTi0NYrXVUodY6zqhErx0EXZLW0FE01LxUIv
Yk14+cBWzn5RoTMuDLoA1JYKuiGcwiufViBm+NdTY04oGsc0Ah7O4n9f4oZdmUgoLUo7WFC51YQz
vvQLvZc2Vc4Z3+Qn57m5d2iPBBYexHtUcVkYs3EWVCz2S158sHa+zk4T+61UizB68D5rmE2oGHH5
+EU59X8lQBbfyt16V/cEa7EhcWHPyd/iLGqHEXyrdvREPloOoIBuDLjtePnGFpn5VrNudG50YhJs
VZGpCbLEtFn0X0NjeaUZYHZmGID9hKoP6FOPKnhTIaCjlvBorfXwlKUKhsIEVenJMcuK2Hhr2mCt
5i+Lcyos0KAFgJu/XQ1qamfKdqWwOwpsYJn4NhPXuNLkqa82Zwk/iP2vJls+Z4lcsd/Ygi6LB+ig
NxSoEoM+bhnnJO/Fp54k7WFqM+9EnfrfoMaZvzajjphV7Y15yFRpWAzT8Nx6OrXdOO+AsCPYSIsy
CWwnUQh4k/G+Krtv7HzmTrQeO7YZdzWBXOHnmHYmXEJOt9KxGd9FibURQUh51caubM6lmZdXnbaT
A69hWB5Yx8+ifOIL0gAt7qpEL++spTDvGwr/mAYqgkV9HF5nmDKhlWkLEr3mprM032pBMXA1QROO
tp2dNsfLT1K/xdsd3wXdV9JpM2mjNslV2Hmcnd3kdAe6O9i820oxurEUR632TI6+Svc9avFhnNkf
RlW8sTTp8lb3arelsXnAMm4fvMUkgIuHxY3oa65Pk8Xe5ODM1hHG57Kb+7681EuHkaR3yWz5I5hT
QM3nVuIha5c8ikIuV23z3LOT8G+42JHrHh/Ekhs0D3QzgbPb4arVHEYCOrCWFqWoR2V0qgv1WHae
3+l5cu3wvtHIcUyf5vsUFX38wGkisHTHxkkaRX6YBpEebl4ispuNdn/mkSGgRd3lC1YtCBNNMK+U
uyBds69sM5YA/6KjWYmidLKxtKY3v/VC2TcaEoroOrifL5NYiCZIkgeL0fbnhZmss26n5neOf9vH
HEexpgOyjh6mPrhQoh4NQrJ9ko2PeTJl+0y2iDdFYVyH7MYjENYUInvZzpABxElKuzkKDWJI7cYo
1Lu0+1Jp2uwo3hWBIPgMNq80uVE4+rFw5rh59enZmujbQLntz8gWmWeLh35nV9ttoMmAWGDYNQ3j
beh8b0Vd7eXbdvC8RO6mSaj9XMx0orf3rZ26A4rUeudMYnzifF7pKoHmytqxOFhGnF4as2vOUGzR
W1hT+9jYmUvzax2J6zaatm2S3ffd/CyINQ/aQmhTDJrYb9WtiS30b9vr+usqQJRUziCPPcWP52Ya
40gnpggc4pgKSLulsvK+U9Ldad78m+Zy/kjmSip/vbE4Zc5J0MzJbzmtMsrdNCZhnnN63zr/wnRz
M1SzeCSHSL4H26r2rTsgfR5yer9JmwV55kx3rMXjGNRbnVZa3LILmXgnjNreiVvYPCZ51rDKXgIP
bnKcjNzEW5+ve8qvXUhY3z50eTNfK6PMD47rjrfQUGMrgE6iHLX1YGhNxeSDJCRea7xe86p8mdmv
RTN6ezpB3amR/c1l3+okvBMwEzmgMYk9MLd1HGjpvNw1S1KjH7v5zyyvxpTs/acVxk9HGkIb+8dm
MOMoAei9z5bIH6d1nQO9S8YdS3/ivqKMvMsnOsCmnVSnzMvtE/z7dJ+V+WsmnILc09DPvW0ufAAD
gNwqh3RLY4euFLuhcmY1lSbXejTtOHnPk/W3GtpP0DQqMMoKSE3dpxGdVj1ydMInoeGLvZkTw8V2
9PskZhvfc/I+qu3N9DHxmmHK2XOtil5R31rpo8vldaoLJvk9hUKEFuvdLOMSJ5ihvSEHOrLRfLfW
RhrRNbhz8tQlUbK/JnNQob1yuboGjzgEfnXx+Fb3pGbGnYdY4ZEd8DwQC2hrdnW8KB4L95cYzdjr
eMloK+VwnTW3O649CGBrtb8ANzcH9rSZOvFiVFfjYvkV6XCkPNvgVbC+XHBvNAu7NlDeLR1r9Y9N
zOnFq+LxRB4DrIOeecpFq82MqlEQSMFJBIaoeFyazHpEUJ9fjQavyaYA7WxKtTvItxJRRmfcsySX
R15FQsjulfJtWVAomUTJqol0gW3O7zP10oiHTIWUuiBMG7192GKPLr3UxH8xaLfbi8C/T5oRALJG
fOZovza5CpqP5tNb4PGqeRyvOYf1IdP4dRKLok/TizfmDdQN7rMhpkUPJbfy0Z234V3yo4UUpPjG
dTM+a3aMMXdQn0z6oKQSTGZPqRMaiZpf3Npx+C2QKdk59SQQ2cOxGZwt6gEqu8P0Vsf0HLMZPbXR
jak/sa0c0heJA7ebyp2njOFojsXwMOrxsO/ztHoBpW6FmH3NgMUYReWSiD6I21l+2abeHyZ3tT4S
mLGvWuMmqEfq3iGuoS01mwVlPKaJgp50aucq6oNrSxSEPglFXiPHx86qtqdpmgD1UH/C/zj6il3h
qyXb/hs7e3WhFCUYBXDiF0jWvLvtjMYjqWiJpOCMkbEOZJyd/pP3LlkOCKJ/2xC3H4XhbodFZU5k
KYuKIh3KWhNB7THEBTyXGP1vqOd3pSUvsSxxhd7meJaCEiCkZZdhNTm/uQn/haWY6l3b02hUG9ex
sE3r3s7m7p8+tNObofdTkJHioihbxx3JSU6xlou1dzX9jgQxwVY4OsGYz8lBAaMNPWc0donHkMIS
VwkjZ9J8MUbrjzWIDHTF4OwX08oCw2hjFg65JXu7Nh4z4jF/kLQ10FkiFDYJdFjiRjVFE+NgWA1N
f43ZXyuep2DLCEj6sstGf0I898G4lBmlk/Pq9tJ8skRjHsi2mOKRecsJ33C1uHZ8ibN2i9a5zHDX
xs8pFpUzfcXydbAZv6hWt7gY8sT0FE7nXMvesZPiv6idijkzMh7hMnSmaOQ8WfkXK+eUcB4BvBMB
BB1vq07BOYUlnTMcML9lZWQwdkSz8dpWP5OR3cXbSmv0IS0u0Ch180xpxq8pEuTJL0487krKvQWG
sFvv372O6ysjj5Etu4OQL5h2saUbYW4/N8bZtqk/3ifq5KYHfFYpjSUd6Y/nHuyWwO4C3zRGqeqV
FSmP8Mv0QyChtjQ+3sNWHGT56zmPpFp+qpMt9BeKj8ZG+qOfB8qd1bhLO24ViNR8W9+V81jrrxZ5
VHWv0n3vUNGzj2uNprj4K+dDQeGp1wKT8e+qvqxUklJWOR9ujemRFmQxDbRGqMFxt3XDf6DNCRL+
ei1EX9aNl6X8HYGJmfHdlvwYZYduAbGvx1SL6qKkfknEh9ZejCY72nS1pXh0Wi/i2rvU8W0Kp941
fPIYq8Jabmd9jJb+d6VmYefMO5JL6fPbSjWqT3bzxBgCyZBFxEU1u5gPRnYS69lVNGNFEdrioBeP
VfNS8ep0JNdXd6C4j7AE61TYWBc6f4E7uGE9/d6+Nan+I7EMqwxE4IYIdGe793X3rnNgJk1+ys39
bJyxEx/LAnULiTMnw6j/ZEoDpnYktCaPxEswP8cJWJ6RUuryywnklxghRupvojl1MxcPFsAcVqRe
vdXyKFNcY6bw03j2W+ukmEjiieEiCfmpKey1xoOmXzrxmdQPhXEc1O9Ncwc4J5htPsCrZiK4vnrl
rQf2SV1ldh49LO09k5jOjzBe1uUNvI9Pa6MX19jdNzSz4ERoDO0MQHpbZi52g/FbZMiguFZxrqWb
hlX9Wsd3qcDlzUxXfnW5yCUubdHrbVST4mIBZEasrLWOvu4kXtVkV0cqut9mbuZ3OD92zkZClV/n
8kW53i4l+hq6hZEp8eDaWlBaPdamy8bkWo/YTV5isz2racOueSicyp+RwkPLRyiJVRhcNFO8NJRu
627L1Rqpe3Dkea9Ty8nr0V0rKJ7GvpheMaeFMKeDlnAwy/cp3eYZYhLTroc1SUF0PS/rg1teJYbf
haTe7j8y7f1muqPr61rXHAa2l0OgH+7t5VX3ntp4nzGouTX/UZPca92bvj2Z3isz/lvx34wIM7kh
wYwbv/GgTxlTa/ubYtW0jUCtn2n7miZnfdIPcbIc5awHOVjvtgY95+ELpFBPtEDX4LgynSMYk/Mw
KHbVc2+89VZoCe2OiZFdbd68njhM0z8xerT0S3yFEKdqz2+mW/Xr34KTocwuG9/WmB6bhDLOGgds
CVBD0h4YPgrRcCxsQHner8mpsYoHR/4yJBgkChOgg9WAIvtm7kfY5hnH7Uqn/niblqRDWaqrtxqE
JByIPAPkSaFWVLu0194mxtTQCvlu/JjbD4vKD7n1ZTL+vlZokRh9SJqvOSGLG14QPtyuwuWW9QuW
FTQmBRrfYw89KwhJS4M5lhePYhbJITLNar2S5EbNjMhexacYy5MT+0OKYQ+hq7XTsnOLE8W9qUOm
B0Pia+pojNMdIljlwG/Dud7OHSrvVZ5rZYeJ9VbVn7rOR7GQ6jAfUEvwzREdTr6pF5n0lDjusCUJ
4HeJ+zWYtznV5S5fh7DU4n/91IQUkjFlX+V61Mr3cf6x9cNa7g3CpRzTiPdd2w+g9IIUuVFu1ZzN
p46csLL3FYLqGV14bsDPe+RCTfM91cRi1oLF+dk4bOf2p8tfHPtCYuHbzWcyfjJrtmMlj5CHRplx
t2VMuR9m7eouB9iMg8uL8DAiBy8/tPqTElXYCPJZ51vrnxNekSGNynJvZm/99ONUzX5lBpfZAwbg
ngXY55YBxEobT1jMOKvBsZbfInlweuQu9ZFmDDzM5755X91ziWPy/7w/7MIkfvzFjDlO/xr7weMt
9bSDLZ+K5T86HXX/ywDuAXkauTIGMPO3XE9J6e3X9pK13Joc3wNuLoc5Rivbb+XL6DI4u91L+4Fr
LSKSDqCDxv+1lEf+w6wUSOp42r5K3rLpUV8/SoZGjOGsEV0ljjccbpPHTGukHEUSJVTGeNMO4/Zw
KjBH7/n2B2Qvdb2rLKnOrVU8zPCF+OJVROASyPlxmhktHCkIlneGR7kxg+b0ls5j2Ns/zvLXM4+S
ITizF5xUG7JRvhIehmDN/jSaDC5i6YHh61mJsBL/VlvbU0lEk/rOzNlOxlDROXK3Rd7HAw2C3N4Z
OZRHZqEKOX6uhhX1ybF0P+gOkEQXUWm/q/hP3g3QePXy0H+7x3a4lw3/4EyW7E/lfqD9xv7kcVZH
ic+xwSyltstt0mdaXy2O07zksLidDOK35IKKF5oU6sEpoX/gu6+fXPyhTc6X/Mnp5Wmrj8egyotQ
5nubQ8U14Ndsn4n93I+XzPvD91hMp2S59Dwzcrje3jTaz7xER49Q27xLm6fYpPtuOzvM7/xtf3Wx
WwnvqIvM/T+P6hctE+6cLugSlFzpd5ZfGwYNAIducjdCDbDvTPN+NY5dTxKrH8TiRBP3heWeDI3m
Qx+J7E7SEZnhsiRMYJh3a/e0zt+OwRPzWaRfmrJpxzJxj7C40a5jG9Lq3yE8CfTpc3bOW/2ACKSm
C9goKBhvXfJNnUerlgMqmLJ90S3GMr915yzFUzy/olCuk+NmR506l+VTue2hegaivPOowtbzfZE9
CEZx0+GrSAcegrPtvk72fuH6ShN2WV5t8yXJHsbpoien9TY+NXxk8gRUddxcApVdCsiSJxSrzZNn
3i0mgOdITjbv48dm3HvjjhQutIcfLiIa22gmJNfb3yLzyKou7qR2doHxUS92Hf4aMnwxPKocF4uJ
jikTvqFHsmWLhjGpmFtZvwnRryUy8KQ+js5Tps+XyfxKxnhfmB51aazp3R2pTCCdjoSn8ifaFYu+
B8v1mBrNjvicSJlCNaG/JvVIL8lH1F1FquZw87rVExg/plNfrfV22mWnBWtf0f+kjFWXFUa56lga
f2py/NZ8zzgATD2DoJYFFKBLIveF1mEy/42rCrV0BfW53md9CUeXiq3B/cavb/RvoPZ7vKGj98DG
BbFAEm144ldCjcXZOYh5GvlsyiJK/0fSeS03ynRr+IqoIjZwKhBKztlzQvlzIKeGhoar34/+fTo1
NSNb0L3WG5fxSWW0F24up0wWy/RTe6j6l9e0v61TLzIGWsgBqTbvbx6beMufl/4rzcn4RfNZch50
wJXSiAvzfgy9hy2sbqY+SxaXqyprdsTC4++wo6Vxj6GNelFw4in7dah5mrv67Kjs23Wgp8rfYW4h
HtD0o53hKpSxr84zsVDw2Jy5dA4CLrf8ky1CllTRTQpsVMrnef5w+4OY7tPuB6UFJ3aayPbHgU2n
6gZ+868L9kIR7JGmlFuVrODDKfdVMls/A67wNGz7nSDpWiH/6YE7TYw7O/sq+DU+jFKfulad0JVc
Qf3sT6aHIDhaiN2MoNitmossf1lt6o06uQfyu5kI8Dv4m4fe/q8PgniRb5Nw3uxq+NpMsavNMXKd
n6H5yz3/4lHZmRFe29QfiyxYzZG/QflBLG/zUQwPvcHFm78V4WtuW3slEf1u/2lEIOlLu/6FAzXo
2HGsT0Wjj+IT50d3O7UYYVbWw1r8y7ZbIeNyM4+zP98o8bIMiSgYUghwLo2dBf/LqmPKn7K9qOHL
cx6H7moeg5i5DF1SW/fKp6fp5PkkAVAa4QV7pBLRxHAo2uKgZiBdRH62+TjJi3IvEg5c5D+N40Ua
uHgyTja0aA+EW1qvPk5/wzogCd2ZLFHEptJhxTePnQUZQFRcVzEgG/WmHdo71bRz6kcd/FB5/t9G
0afbUJzr3nXOC3LWXdFpEJ9fzng3vZPGxfJPTXlQVRgFfDY4cm97Cr0/NeF80Q+1TJr8ffFTSmI4
jfApnQ2eItgB+ldvYJsd77fNejSkL1AjBTI3nC1EHZf1n6lvzeHFQ8Xa3hBLAmfBA23eiR6N11Fe
W1yDSz+y9Hg3c/PnwCZntK1KkKriRSioJYou++EhFa/V4kXzejcNKdw+Y9m7hcxrJezWB1Rn2+MB
GNNbn9Krrn1uZtrAngP5tKyHmeiYNojAfcHLz17NX+gf5Phps7q44WUszFMHjFGtTEBYEZv6LTW8
e12QlnPBNLgbt6favzTio6SwclsRpYsNieVyn9MjNQfxRvLQhkHPAVZt2KVz5jqz/JtRpfbqmPW3
ZcNq3rHfcnu37U9I32cNE1ZYh3pOHDvHYXmHwCkeSuwjWX9Uxdvc0Q1uSpjq72L5CrEt50gMDOej
tf8b5HzInTV2zBPVlQi4eI63QD0qQx0HCnZEp2OL1jMakve5MScbncZiwKDh0txdLf+56PpWsyKj
XN1g+zqDM6Q7zH5vdJ9GGyc1iuvqnIag+kZwh6Uw2qr2pu5WyHF8kAA9tNIW696ex/NI+D2/D1+y
7VSoAV354JBgrCwDv9ywb1KyMQc3qjLzL5Doj2y9p7LsM8xwF4HCtqGiQqw9oKI4+9N6nEhYMq8i
JkrOEc/jLkFZ4yKf3r6t1L6XpIFT08buFR6ccdoX1rXSdI6H1j0OKy+7vy6noMs+lO4+XNc4htu8
D4R503VVEvRbBA62E2v9AJK5d2Z9Bt3/9BgQRTifF6d8dCsdL8uaFH0+7Gy/IxpdUIVgnqbAuGmq
7JI7RtJC9dMMN/9KQySq0U/ZasLaQ04tdrR542nkrSlCQooa5xOZC7MElbvcxnJXVEZE3vWz6yP3
ysWpdYZ/ugrE3u7I3Azr8Gxx4aIEj0zl7AbD2W80zUX0duH/+1ubx2l8Fu7MiLy1Ozu8rnH1B1TQ
w1JUiaXxEvjreSMDBunbQx3CCTnhoZUWrCQdvtZ42zZQeS2MvJJHnaYPdjETJExngdrGO7U1F+oi
4woGLzUphQZWDvLiEnBA77ItfUA+eKtJp24z793up93MpTlVNlZARDh2dnGymrrW8tUiWF7b2+u4
jfuQv2MihVRrFoW63LscHENq8iJtqHEoDM7CuCIR3PCsm7Frjs7Ie4p+kuCtSAb+HpryczCCY9Ut
t9LSUYcBczT/XRlMq4vXa8OHaR2F1E/gkO/LrM5ulcbORv2SlVU7Qn9Ze64L7dIx240A8kRhBWuH
gte9N9WPSr1DaBvHgvskN729B73csCgK6AK07iSLcQUL3l5ioS55zfReYZKbhPXgmPNe/K9QmhIm
d4yRkkV5Lo/DOFGgPR2UqSlQ7qGyLNr51pNvdzSUt5gXr+8Pn52LGXnzb+imdFr659HaYrLO70TH
xDbby/MMejT5fZIZgHEmkI/2dFwDv4NJ/Zpr+FQQwx15c84PJepf2fF9B80eMRIoU8j8g8LMYYTc
rrLvyU3XPY08KGkQeixTeaqWOg5lfTLNFvtneRh0+wmDXMfplmf8NEYiJSTMVWBotzQgUh4c+4um
2ylNoIjdvSK3Mi8zGgg76ttTbgPBXmqL4lIFC83I2SGd9Rq7xE+NoBC17i9dxlkebK8uMtd5YiAe
aFOMA46AYd54EkNgQNOUF8REp2qlkBOvXxrmLCTyumOfkAkp1jp5R67Isy/5wVt9T2d1vSsxKDQy
ex94eKmuJM5ZPbaOT9GF2/SUf5bPzvRWzWx5I655S2Ad5NfJkTH0z95UfZarQPi3Rmggj7rJqPBk
slI9Yx2OUdSOLQqzJtbQSalV30h4sH7iSGb64fEouT8G1d+vSCTHnJfCaqMAyQNqVWzdKMA3Tvm0
oHWdN6EfGDBYcDyZn9t02pVogtoOHhvbg2BQ61iLZcdFRDkAqmtQ+X6fy+Bog6xSwLUvZ72vJn9n
V86B5s7Y9to7xswzNmA2LYbiyYgywuADG3e7FJiJsGL6uCSLFiDMLXqOOI7itewir8axNQ3nsJx3
3XVny60MCHE8uky9UjV/3ogVr3G2D2uBaJvX25nNcAOP7X0kzgGVSGYOPU/fWsuJKTAXtaoC0rOx
AdL+d2uHAaLaYa/T7jKyEI5dHVnGknAynK7C83WUsY0QL1zqt16VZ6VLM0Ice7/lpIpObvPUeWgS
UUywGWJtK932Y8Suxr4Gw+IggC0t83aYQckDPmiNWIq7BGKWkczj7csP+Lb2Swnnu/EtgohiYIrT
VEfk6SdO6u+UCFAO1FFVCzxmfZwt6MB9sPiqd8BMMKzyfa7omYqlXHYjisdIGujXt3Tfkzlfb0sT
CcMD1yibWGBd7qXJtYu1KA9i5FlRpq/7+hA5bXtjBtiQLU6WbmxRJtm7MBc/Dk6TaK3cKHch+80A
mTRXqVlZGA+x84/jb8cg3vN5jW3hC+0vWsh9upl7B1yvt5xbC8x/WPllZPNo7zJpX1p3e3FK54iU
+0AX7jMNbY/wwbc9v5xZi4My9jrsAEPL5Ziv7imbxAE7VYzRbA8l92hOjKowkAHWQWJsH8mP/OwX
BKEBnJ9lbiwcuDJEDmccxsHIUM4MlyvjKXRY35b2NDGx74py1bGn6eGRczxKvNC2fwj1fy6319zz
o+GeHBHk7tJubuJJ4HXgTy0CGIqJUdjNNoTu7ve6mifU9V88exywmItdpMaTP33Unpc4dXm/ANBN
OocObnGAZZdCDgeM/nA7UyR0de+63clS+OW6+WCL8glzOEAovCyU/ckU9slyw79BFCbCIrw4efvc
0c5zJdcdMwST4aXQ4XRSEOVN6j505NPgr+dTjs1BOUgLHQ4kz/9YDRD4afTJcjQ+F3SDUUo0IiYm
DR/EP9jaMErhe9WnN5vCv7ZMGYb87CVs9e1UK6yFKP29nr4itfIrcubuALYMn1HgIzTuyDeHW+By
cHEuorK+MikGQQNYIPVCaTsYsF1W9MjMCHg8n04IrN0INmvFCD2ZZ5pZ4QDSnqgGD/G2hFrd55Om
3ByVWsqSaofb8arTXP3xNrfDA/HfF1+t6gi39hNoJ/GK8kaDMjauve8z8W5mc6JS6d4tSwd8GBBz
0YXsNEHswyangirmmU4Zfwji7Lo6Niu7PKZVk3VCyPFuqFM2cOvG6Yu/zgl+w2C7lXTk9P2QuO7I
XNieF1ntc3JEtZ2fPSqcr8oXZt54DVCfXUEgMCUBEGPZEsxEbzvHy/a2A/LeGdzYAUAuAGV2vQwN
zDYF66orV4RGE8tHlTPKLWQ3CbI0miHbI2dItB3i+KjbA4R9MtcwriNu81bL7uTmBDYStzBoj6Hb
BV4hT2FzAMOn+eDXLYJKhb68bF1SEcmheTJWzPslPru7rhf08dCwxZpkPoa8oH3dyCjNgys/NNuP
VtD1QVJvzXRoihy/51wH3+UY/GdKM7wjhRTywaKq5G1z4K9s72YcS1++dig+3smNqg/Lym2weAod
tEAZ5NALdEx96oF3Q1d9laVT33cCyReaIfqaDnMeTCdpWxAF7mqw7XgfanaHi5b591aN6oD5sMBR
3grMcbJqGMnS+8CyMIBmW84z7eQ24juAPJsoCzN463tpf+D2Dx5sd22qSGlpH1ww7cgI0vxgtSAO
1ZyW59n2zn2IZcuVuK03e7F2dWGUR93hIyoycKRxc7G8Yc48QsFO+6HyUSuNCPS0wHM8YZZENoSF
Ca/aCHb/S3k1ktqSOl8n8O0vjewd9B8BfNZPkHxllp7HgqW+qZTGrBracE64rJ9QoeWnUmIoACMp
BtDYoXxRlZKPzeih3Ieu1vdFCH5shQ4hLzbenMeSnI6AfJNseVj6wv8WjUeMyaqaR6mD9JXP0d9Y
npvSED0aHkqn9RnOP8my3ov91ScDYqRCeqJZFlRqXprvwNq2RJV8e2ZNvgdWpC+ljSVDFTUC7syk
EWCwjMvaQ+3OSDVyfK75o79N3V+1Tey4Bb85Yu1tEaK69kkiwVBsry8VKon9osznRi8/vSnLc+tZ
t41Xk9yR+8yDZVvRzni9b6cAF7JH+spDWPQ+DrwpTDa5WB/wzuELcmT9Rg4MZXtdRSgETs+LHOWc
ZBROX8xQqNdptOGAw2bDBOZj4kGQ9ciz4j60xBTsO9MefkzEkYdh0/OxhTOl60OgJC/LFF6HNEBG
9MUxfsSIWD801IuTYS8KQnK/rQrjrirYMnAU/O8laImv4JCrygGP82Dyv/fLd2USnXKNhT46q/Nc
BIN98BaEJEwyfWWcEa2YQNUj8LWXNRxZFhAx6GD9htf2KvvcWi8Ji6a4QR5jx7YNYdFjXmU6ayd9
mu0G9YdQ6nXWM6aMMAARNMPu1exMhtXZ4MSucLWYu7p0MdKVeOTRMI4uyhBvOnRX0qdfQv+/sJD1
/ur9IjpgHrAnVtT78FMXcd17GlgjY74u8iCiM3IBvuUwakmBf+a/4LCyIcI7s1F3tiJzeUeMDpS0
yDDYATMcxrn4pcytQNm8ABK1VYhPYYAGy0nygvzo76qi7vg0ljMG9CmZfVw3KxfwSDDEmqO3DQBH
y1Kt9wZN9AVw+lkVCy308ho3RX9d6TNn+GF/7Lvq20m3l6bSWFhu50I8BDmlCvg1Se8I9YriD4XN
MZMdB7vdP5dMVfRN5xyszdUy7aVe+1hpJ+B6otqR/dRNT8qGVkA75r0aWoFxbg1daCm/6SoNsYWM
Yn2Y/IaK9W4OkOsCOMTaNj7nkIVWMQ1/VKvV4bq059PySthAPid8dHkqxm3gMACNZT5UXdzQ054C
k2Q/Tpj9Y1rZbi3ddh81MJG7vmY1aYHM6DkZHCnxB+sGN4YfleOuSdM/aQ71k6mC9HdahZXBjafF
yU+D+5Qb8XlZXHlxDeSFjUHdO4UJIafL9fSoN2uvvSIaUyLbGHDdADtqLcf5RLwkBH/mAowwA5Ve
ZOZLaNFfpoTaj7Im9gAnbH908BJF1D0BuK7ZCl9SDqbEngvwWmobzSMwVtRuWZ7wtWYnoxhy2r65
pp3S4gHcDMu7LKQ/oH5ib7ip5UcjPxK8I/FCotzt4KIitpnWtiCFp50pMjMEBe3VZDBCi2H7MDZY
b3cxHJ4J79+qeVomu9jPJC6hiWWFofwsBdg30LNLAK/eGf8t1xQTkuTGaJBuehhJigIKKodErSNZ
I0OQMoAsVsMgjvxqKqyFSsSaQY+2YUZ2rH209ZlkXOWpwJiL8Ic336wS1LG8Q6rBSATlvZN2wdWk
Umg02kpjlZlsNQ0zc2b4Xxumh7g2VcaMS10oM10IZpXiBlFT3UZ9sRJpdJUHpiFuXDR3QzTmMkPD
IB4zTCNZlPdIJ5Sc0h1QV9nRLZ6mMp63/rZfpl+T9qn5STCjoUZIywe5OPVplC60EUYlF1w9v3Mm
VNPYFe3lr+FiJx3Msf9rA/8HUCvc90vDssXsX0VhCg8YZvN59v9DxovMoBmIuzYN20BlS9MW93vz
3g6e/Yi9QX0QGmRGy1UzvwT2v2nqSmdf1IvFGDgRUpYRgHaCQphOwYbwxqWD6GG4CiBLG8jKZ9PZ
+xMm0TrjTsaXhWPZHcOHobYRM47Wpa70ePUh9cgsiwEIRxhYbPr6I9hqYnyC/os9ViFPyqqeV585
ZZbpaEdQBcQ2BWVe3ZJpIOFo+yDK5Vjd95v4S1VxnXQ9/Y3O96df0UHpwb8PhaFv0zzFz2uF7E2+
OczTnvA7NyPGQYw8G7isAK2A+bUWV/48NMyj05XWV6rT/ky2C/1oa9g8YKH0bhpFzsNuCZccRtTW
3luDHnZPLABIQmWYxq2do4EMlsK8hg+xxWjQjM2qw/DSCVGGj0UWwl67huaNE0D+BqyJIMIl0+Hn
MCHdJNNCJJ5X3Gfg3IOyosz+SCcWC2CXtMshC3Ro/1a190R62NPgKuDCfn5wFuOmldXwlqZeifph
ACJQs8O9Vyo4kXH+aezRhEV2X5cphxHzmzcaO/NbN8/Uq8dGwlavgW4d3OprGj6uffeEs+qlDrBP
uVgmudA5SXfbMLxPJCzfNSWzoCsMko8KQngqt1s+BweF6jdunJcNh2Bzb/b125BdbWKrD8HVLoZF
Gyxj0jVVqYkGtUEVBNwWAVjFrpmnv7ptfk23bIGnUAoJD1J6ILOKd6XM1Bz1jkFcg8ljmh6sIlV7
6rZd5PwOo/cy4Z6emVCjYTDagyjUP4+AkwO5G+FlnbJrPWmInMEtyXiTOVDiyr4UEexFytro2Efl
dIj3iznsrFiXjWPBuroWNZTl+Gc4frOvq5kQhw3xdb353wXYXNJ2xWfft/hJVlahvja2XUmcS6RW
fwBO2GA/AtIx9u2aN999YzZfRKpdBd0VOOXelXBoQ3WVUPXSUnfC7Tm47RVS0lF+/2TZpcWyb+ZU
BphB+QLKwSLKNYZKYRQZREA+D8erDadK0twAZi0DbZ26sl2Y21PbqxI1efwcGYrxN1YScZI9/r15
stAQblYpErIfFMIfGut26eZuD1a2qO+a97vaG4HxPtfGv63V/oGwuTahOY6IKX/2fmenVl3U2sv9
Mo/zm2eFyKDFiF7qmlLcVFQXsTWOL7C6LyY+ybhODR9Tkj0lQw27zySe43Mw38jTCvXJXtMNbU/w
OwfcEuw//n5uWKiTgRCnk+NtuIDrYG3uxxVIbvDDkb/ksVAR+gzRkpa3eTU+bhKLH8OczWRWDe5j
k7fQFM1qQp8yPO2qlkRYHNBoBkK+mHxGj1SMkw+sMryuYgkeDXrmkzmfm0sqlL1nshmAP6lJDDza
J3e+m4fJkIbyt7qGuaFGYWKcfeNBkUP1Q6CWvplcd7449ihPGfN7DBoEchlO/lG4mxsbjTmxnpjq
hvesi2qXB44sreUoECndzqEYTkVQBKdaSuByt8TBukwdSBqdNSQctfdy4XxpZjA30EvniiNjO5LE
l4DwGYg9r6cH2VDzBwk4Iqp85d11rT18VuY4ngcZVo+jLtNb25nLd5M4GVy8hoqWqliTea2gosjB
OvtQHEyHys1xocj17HrmN4UyaHmcYGd2NAU2ZWicZjznRzez1d4DMItK3+mPoCZoGGyTMz3go6W5
Y5+XthBfyiT6l2acJbbJO4hNo3yt/l/mhVwQKwMGPqpk1V4XBrBbaKWJNVu/m5o+xIrz3izN9V8A
mnNxNBZuyPnuTJtj9byZ6OvMWusbZN1iivCnQEWPzcvmFQTGCGBL10BSZojyv96VjElMXrsxnNw/
f/J4MZmlo9yZ1yeMXHak4a52uM2sHfw+sGtzLsL1mjlk9JGuiqtufa65AbYl34+4AMgGYj6bUvxD
Y9ZbSaBDKzZN2FY1rv0RNzWaB6QujTftOQLI/0h7/yIph/lbbFzOo1asSlNhbEnBEP5TuebysJI/
Hnf5wA5A1s+N0tZDbbq/JJyNO5lPkFYMuiGTQyXIZ7sG4GifFE3dD8Zz71deXAmNZ6YwNDQ9Gn3x
JVSfvzFthB+LzUVemoUnjzgkl3fZuOWhw1eD3w9HMeDQ0L1vPm6xFuVEPJJjmqjZEn+FeHK76pgK
b3kcamImkyaDMezDjAvDXuV5cIySeADTwHrJyE0OW/3hLoO5Z59ErkmfbvFO+fXKFoIlMkKt2u+g
nmRMWYB9EUYLwJIjeWLoZv8GRDm3RvtJLF8VL/b4Uo/GuxVSVYy0er4h3Uq+ooQe72CnHUyIGXCW
VaWXEE8f1sEh+wbP8ZhjcKoEfSq/h5U0EVvxYCs2yc+u20zQrAXQZZPeDc9Xn5SD81sP0sNIoJpj
3rgb4GeNr/OO/NXJP68dNj4vtFpO2GC8UX5mAcLbxUWi6zqTDLIcmlksSJ3K9qWZMJb69aojWa7A
UOZqzwy/+JrSaAjsukzs1C4xgjYVIg/Al7lOZLPAHFBEE9xlY7mAV1vOZXCxQa5Nuh43FPLPLkQq
QvyxTigSpw0ZG8INBRdwnaXoYjs0LLo9Q9JSyYvf11tvxJvvLz6wk4kIXq69s/MDQaxTZXrIb9fg
fSoA6Cvbyaq4dbY3Z3PglQidckBR0wwd6IpKqU/76jhZ1leDm4+UFszWu3FYN/jQspcfW1Uo5PV2
h6Kg0bkd2b0iVofuhIfAkjNYvO3e5SVgVWoS3qRnlDNaQdGRBrbtm3yUh3LJrv9D+OpP9fSfbQHD
jSM2ARspWgyP0ESTcsN9s1X1zxam8qbqy5TcubReRDQ60IPSF9b95vYBBm/pJf1UBvuaPe7c9PkE
IQhPNYqWcSGnXIwq6vBxMD1F+M9EnaQBjLeg4VsLwlP1Vm+vxPV2x61brAfLMUQUBuX0gAe/TXp7
a6J1tPQRYqCKeuGm/9UzIwjwJQPE5pgH/LBoOkZO+6IsiOtqkdGlJCAe6qCzsLoDuOMjR8YVBBZt
2B5T3Lh8LeXY35dt430TJkDomwfC3xAOufGRIQA3PRiHfPTzSDBDxFLDrwptNbcYkdEzOBSc7chB
7IEOiJmp6INM2tUqMLRnaTz5Int1Skg67g/DeTOl0Zy8sB8vk3d9orglDiB5kOSj2ST0pFkPvA9X
Ugqws8kBSklNoxl4bkLyhNQ/P+OrHrd2uaK89d4yi/xd+6t5bkwlXxrVryiHvAbVpajYgQyo09o1
DUSdeU9wKjnJlOiR7bHBk1Wt/GflxfCzrI1+BqJXR5wm1WXImv6unfW3KUR2x1TR8FyhcA7lMOCa
2tpjKPrlYetbccEdTNAezGQsJo+4GSdrsRPimJsDTvheQoN08+CwCUHZhQVQWDFlVlx3I26dgeBg
lH7bgj6ZkGUCjHfT1q67lXiHJBt52SyQ/NiSJnNmlV0fYI60dQXUmDDdbB9VptzXMWdwo1udKLd5
EqREBmFSe25zNMGzdr0KP0SdX/tbZEE+hzABMOgDjikL61+1rrikGFvgiEiDwVSvDy5hi3856rJd
3S3p0Wwwk3oN0ryZrA+4AZYcq6CP0hUVjnQdFgmEmXNQC6GuRCR199cTbOdjwty13Lx7Wnwg8eaO
ACsl/60mgt3CS+9SgbU9XdsylsRPIWjJ/wrm152w9Mc6ozmWMnWO+VK/MjVNUWAaz7XDALdrFnd4
z4Sp78IhM2+2tvhxKcbmQwZZdtcFlZlovfB8h/nywAbpJtRMjx9DXwNeuw7aud6CAcuL32YL4I2L
Sb313CWxTYv2yVxd45Sl7oh5OYccMl1S93y/ORP2h7Yk3zIb1g7bJCLXwPyPfRZYyTEQsOjJsfcG
z0eUCwa4wbXEIejYihfHmt+ysk3vglHJm65o5z1bEmK/pSme4Ttwk0tEwwVhx/luwyW122TxX9gU
3WXuZH1BrcFHJ04JHCBDPd2pybqpqx68hRRfpo+M7EOmA7d+JqfMOaqttR4hiJB9jy0itRnjAkKe
6/eQWSWDyDZ5Iyjs4PzzFrO945kjfiHPfwnUQM9WON29nzooJorO3v6KYnLi0QFRBfnIWXgw2ni9
Ye8Ct31nMAzjNGicvcaTfZgHytmzQUK/+h2Yu90OEd9uS8DG6JDnaNuXzUR44+RIkpF1ohCbOiwY
qJZ2mkCtg71NTzWYChBJ86yV+1CrrN+bhHYfCAc1v/yrzpwQsPD69jBCup5Et+uZt2I2/rPqRSbF
6OqBcNhe7svSms9kkSxUTJZfeK7TqGlMBL423Tn0dpgJBVPrJd9csIaZ/CIS6eZkULbJCkakrq/y
L5JumiRDdUEEWqVvurZj0ZhCdE4Gq0Ccuz1zvYnAIhR2cyi20d9nay2nBLUanDVrRuQIg03SRtYV
SA3DqadLiGV2vQnWlnCv1A3z69FfPeRQAf/RjvAKcmU9luNii0vfdXbzWNUT+eewqoj9IePGo03U
2a81TvljIYLgIc0RGEvKw+8LAliIsUllyn1UlYDn5dp1qNmR8uJGYv/Kr3pzVQ4MmGw4/TltdX5v
BVgEW5Blkk3I5bL7+tfMYV4BtfH4wXdDnZMwSTiB+zak1zwqYkwOWGVx+ovMvPRhCHzTk6Eqss3d
r0zpB8PGHjRagLhoakXsOtlXjd7ytAlL3uSjl8WlXAmxVDRwLhzLUaVDcZlbKtB93b5n9egkWYjx
t7HB/QzyoxM76NIX2W24OnTrxx5RuYm9LleJJt9r43afZRYgFg4MHuiZd8qxxh/WW8jWzQ72ljEg
z23G8Z89TyEvt3k1K6DP5wUhvGgZZ0wdzD2eC4xcp6SkagwhtBOEdXHrga4zxDY+AU8ZfMmLg09+
3o9bsX5g9BijcMT4TPzivEvFNe7cWhn7yEypIQeZcpa6YoyclvIcOpqU5FY9twMwlKoZXv3FgCEm
POpo+3Nws7h4BXYEA8LRDd3IU1Nmtob4lqZYL01hkzU76/Il7ZsfTmBi0FtxpYu68kmtqX72GtVx
LNE1FwU+ynGR2x8rKWw3rl4rhnw0QCGTOyGVefHaDiVJ/hsaj9TXeZKbwPquSE20H5vTHdAoMOUH
4W/mN18T6+a+mazisNGtcOn1UMX0YTPo0UDK80EUHndfgWgA5NF8zQin2Pkr0l+TxG2sN1sWO1pY
wa6EbYizYStAlw1nAlYdGisyHX5l0+bbzzg9rSenKRGEOPw7ZfEP8CBkrW7muF5SRgJCh1C5dulx
w2qAFhhlne7B8YwU5qOcoXpN6uk2aDm6MmT+rzYE/AGY2dE2tDyHVPLF6DDQV7dkP54psJy4V41J
89Uw05JrWN1og5T3fB69hF9Snqxe+GuIHIH4kIWX2pEs3bwzRI/3Gzt4YQDlhrXk3k8JFc9SnKsk
QuXTuQy6Jm6LLjtYLGHJus6AmDq75oIQOwHNXA6Eemfj3nXG7lAGpfe8OKJ+XouMgAW/L6+5Fc7O
G3FeZgucj2JE8W1/THJpf86j792vhNEmyrGwIKcuF5fjJot7Su1fYkXn2JyVIIJPZNZzpvPxzQoq
lJoYfUDRxwkgaeSnGg2kEeak5Fm6RvniBgzJ9uQIIBOl9rJFdtYV9fSpSZp86qaMhE8u8K+gwMFa
zayJxIyTXrqgGqjc0SaMl6zFLUD+187COcAKMBlLwiVJ+tFwgqV+JHPaOhvCm77SwfOuOWOUrc4W
+SBGUI2RVfc/wAzO76wsznNYub2wS/bngCiHzaiQdeApwCHjil3KyplYKm++RF05e7Xo6aNVbBWE
kjBkL8G3RQBkpPLUSZghUL4EngSsH7V6zAe/uHQK7NRCwqad+Wp1cTBTKdOqPgOIfpZ3NAzTOhgP
Qx4093UghkcbRAtcFVzYsVycP2JDnalXgWi+KmhtIHIfe8jit0ngsAdCwikqLxY/zk17uws9Zon/
4+xMeuNmsi79VxrfuglEBKfgojc5KzMlZUqWZHlD2LLNeZ756/th9aJt2bDhKhSMF3irkk4mGXHj
3nOeg32Qhg+DFaROZIgNMTUa2KtO0fOLx2+ozvODNlp3h7t42kMjrA99RQiBQLX1OVXDMCPItppD
wYqxseaG9dQak/OESRmJrPTXTQzQ3q/Ir09TOpomqo9bDs6gZgecOWCqWP0K+Y3ahyrNTpd9uK6P
jUFFMQdFvoUdOchdo9X44Gs0ufDWwovEdw7MH3bbTWfGmtGgHR6Mwu32fjW3ADnc6XNNnMQO1zzr
BXBAln+8rcwM2uc0nOBpWZnDTGDxnFAfHCQDpw9ji6RcDGK+FeygECEcaw8bFoiwYP8dpDLuSCzs
d5y91GGo2/BLXkrjxvTjZD0X45felg4PdRZ9z4HvoYMcm52Mh3I3yMTa2XS7tjYSNHpOJhBMiwo3
I0FgZxHigVrVnqjFZWPt04l+Yxyp/QjKezWZ2LX7wGb8E/vtdjYbF90pKRtF2zsf63KgV7csthMm
v5veNPyjHumEr6Kx/pQYlv5kTTUzxcIpixtgwfXGUTa/ByyBIHjNOhSJqOnyLcMI/+DGeHF8glW2
uSjiEyYh45CEQbyNgs5gcQ3yrTkhV66U/t5aBlSohQdGpweET5jANZEwddq5omkIf4N/pMvAzLMx
HgJRkMk8RfphBGIFeQE2CYYU9AudLW/8hEne4Ch9Zb7DdqedV0oLdSZAwDg58AWpUmhIrE1QzBuc
w9+Y0y2yKvKT15FwATA1BXEfSdIBgky8+Ca1UXWngNQc77QgfXBKx+lHNzfgMRZ+ec17HDmhN8uT
kZTli92BnnEwom07Hqd7kxroGAMFWNcOSpU0joNbl7nUeeDRZ5NqB/QQuATyhHivvoAfGNpfmBKZ
F1zob4gA6c3NY7DvB6fdVIHp7D3Of0diK+RJq6nZsf+W+3Rm8Yvr3MMAmg2Ima1oFyWN98pMjiC/
haVMACYCU4ekCyIkm3VU0zPhAVyDMKNhkqGxLCGIrBjExF/ovsJFwhxwS43I82gK3GgGA8OxKNBi
GlAsgWlbSynnfoAUgGMCdtBae2AQMbuEi0t9CvehM2QU7ERBx47xxiYfWTDGWJiGeLZ2se8GZ9Sv
6ANn+qSGGSO4lYW1UyJ7ofcVbCuaiuupVwYVpxGd6OKF28mgz95mpfg+h95TjRXmyUkNXikfQvXV
7UZxi9m43lHlkAmCBQ5nvemufdjGgC3Q+XmurTf1HOTnMBvtQ6CQnASQFWpYHy6T2DvGkPpFBuCl
OZb0JyV4OuZiJgk8nkF7hbgIcxE8QCY5zJOLacWpmNrlY0YNNqX0wfA1KiNP90mG1ZrSAO9AY4ht
kwIJDl0xrAuRixuavVAq0qg8CZd1aO0tAT3mMLn3hkAp1NISggbGC54U7j4ry/m+mR3/QaaNOMPp
nteRpD/gOVFx8BhlHJDfAjqQlDO7TEEOGKP8uckZmLPghjcmLEUX4f9E1VxCt1yNunU3A5k2WzOv
ohcrn0gOoW+IjpNe/lEbtvmC7MneNUtV0fd9uW8VDWhaYdZpxld+iGFy7bIRbW0U9fA3BgTFo5UV
z0nk5g+GjQ+XM/OEjosGeJKWH7xpVDtWCXhwTGAObSLcaxoaxQ49h/uM0BOwR6oZSyFRYO5ZSOys
DGrGtANFD5R5R/gw/dKRoelGLyMiZ/bMGaBrgqQ5lxVaj8aj76xb9gYEpoQrlMJ4spIMeEUa1k9G
NkLJYmB4Bz6aW9yW2RXuO5AOC5RkM5fNxreHEly4oAWf1OnZT8v5Q0EBdrbD6DIBr9jEefeNRYUz
skfKILb/ae+ThAJghCrXRv2zcigUSdig0wyHjabEgEkv7W9KaIFnP6NtU1c0JbmZCJFHU6IubsUe
APfHULMtrPIuBHqMLsxP+1JsXDv5Dvyz4HGFV4B5tEKwhKgXTIe8jsHwGbPJpwbcxc0wh9NzS798
w3C2300BELsobz0qgtC5ZbxW7Bu/52iCexrCAvk6AalJ/xFq4ZqGzebRtFgDmfFWScKEMSudYm02
TgVvmC2oHjP9loCBPFc6YpDYU88KMYe3HOoqTido4R5KnWR73XvWxp/oDw0S9kfZm/Ej6r9hPbCs
USwj++kLPYLopI/Z5BEK8cJ3z6Mq8c8m57m6NgL8Cdh/8WqXnf0lUgtKy8Uq5MBfWcdj1NxKf3DX
TpdMu3z2nZ0WXv0SDw29BJejMQRy6PF2OJ4RoMs3Xn48qI0YGRjm4yuIdesWiCP7KKcxnDvMotPc
y87ISTOKqoLCg9yXN1Zgii2QJJg2hLcPwaWfkhTKhhpNMEp1AEjKp5MSJ360k1XUr4JqgV4C5ix4
kpLipjVpZfVl9xyh9noR1GvIcvGeuj3dqpXnE14Ul134xGDYpyJPk4eBFJKr56PCxa/efkT1rXaQ
1ziPOBa6G/6InwfXtA428oibqqNZuU7o1KCMT1PksRFg/XOV5BX9kiq7YaWan5RZGkfFEH+fVh3L
C4WKJBOHOtLiZBi7+PB88RlmzUsjgmsH6R30P82l1Hsqh6fCpakn6eDcV6OrT8SRUvS2M0dTojF4
VIriLZZjuk2CpLiNHXcxlLc52uO5EDcq6whdoFG7N1USfVCLQ0y4MjzTLEu+ZSYTaYGK7E4UaE8Z
4I5brx3T09hPxWUeM2tnEI+2A9RCkIGTPEeGWRXr5hAXBMGAjPPo0Wpa66SobOwAivIh01sT/aN1
E2a32FkBlHQ+w5GyVVg+YpoQGvLPgkppn6N+wW1oMKf1kCEtQfrJCABl32hGMwz+utiykkTbllgJ
LkEqBs+C2ExGV+7y2qyR3hf+/OYXqcUjsKg78qg6Bk0Qo3w14LaLZVAUa+tqz7O5nSA0bTyr9fba
5OdyagAFwofxBe/nmd6y+EwKkn1w4uJBVE21o9f7/wR0eLchM6/k6BGKlIyvetDlLban8I2dbbxF
F4JqBzBoRo8Sh1VHjgCspy670BCeXvqCtYApLOnpqftUVWO9ql0+pJf+mzlLVZGQw9EO9jRKAmt6
mTiCr2xzjK4G85j9bCqoBmnL08KLdoo7bgNoeBJa8KV0vB4WPMMlkoUWVHkKkNevIofyimSYbdf4
2xwr7aAA4FUtwF+PPua6dS9wi6unwgLLswqDMDh5Y2IdUfOVG2eamHwKc7qtYqD2PtL3O5nTIyPw
L90HnccD07sekiDm74wDCeiYvPpc0XG+MMyI1qDcv2BjCbZwo4OLE1byMPaA5GIGiOiKVHaktYod
N1PFvjfBzPldHdyPlfMGnT4/yqLH62sOGuz+MlHnxHZHHBXLMvJy1gsO6nIs/AfHQTEZuCXA1Byu
Y8IkkxZIzdSI485ldLEbRJK2gzkAI2rjUt/VfcP26VlLeYYNJB5FQseQX20S+JmSZIoPPOzGlkzJ
6BBppFWc2tSCe84PHa/jqslZrIbWizZhhDHFbsvmwZ60v2NFgQYTkNWEmNHAmQMwk/NqxE6qyy/B
UjjnVdV/06rv3jKnC3Yp8WBQ5qCyhIbf72lc5o+inwIiZKyWwRbc2ThGp+OaYqJVDYPQR2lyal0s
2L7E6SYVrAGLROJI1e2pcbEO2J41PROapWgs+tYRTQ5WcUe+avAScUynCfJha8Nxa0N43aG3t4Uo
7kB5RXi0EHSQhTdsCP3qmA2WdNFSpMUG5mrp4zfTaUnMQu6P8J+g+bReKshRlNaxRKC/c8zeu6my
udwbEiVNNxv1gRePYrqhyd7GbrQJVKZPKfrYDVUdq1HbfSyRFR4a1DMPlZ7Jbu0IVwSqEO/oQw83
4D55Xd2Gcn0S+smX4sFN7WETF5N1nl37o+ptaPIpu2qbM5xAcakfOvx156TNkHa3PB+VjVg7Nbrw
wFQlhuFAJNDkWbhjK7RYzFh5SeiWUnMZJvha5k23pGOFmyExMePA2+ZIg0G7mZqJ9b4pTtLDOGB2
2EdhanbQIPL8AFtLIATv4kNu29Vn6lWqHNSocGGStGMJtER7A2uLBxdOkIFuiaNr9sWyagE3MKwO
dmxEtzxX5g2BbjNAqdnFVxg2ZPkV+VdKIAyzblu+Ep6Ekbg3OnclOZgiWVQ4T2okILTzOJy7pmSt
RG80JjX2pAQfjYEc/cHk5WIJlNbGmTGx9FaN6yrym5e6rpuraMiADCqd7INplBuga/YGhe5nhv+M
A0Fungv2na3TBkDXywYYA4btNboe95DGcAXMzmOxn9SnbnSrc8P0Hs8Ro59GImROEXivehKONoMc
PpOvJvaY7/VOZ1b3jXQj5yi9mKmRJ96A9WW7Gurqgzd4n0NXo2yraRwwOPuKwFdumdpwPo3ShhYS
rDddDshBrI7Ird6h5SeKvW1RoUls4XBrbH/nThgELZK+Nhbp4HvXI72rGFXBG1+a2aEzzOCi7DZ7
sDguoiFvRxr2dKaPPFRvVct8oswKzg06ZCPye7EdlEBS2kixcl0j34x4elfWlAMqpHxbjzMeTWSB
xbYL2PlgW5PNsUCFIi8a97TuFGo6+jA0caaWaC1oiJ7t0s8j8mLDT8EJPBTTVqf5d0Xc4gbWU/ql
ncrharud8bka6A9lymwxJFoPFYXlHYM1WFTCHz9R7b0iNXPoteKQIRp13NQd/aKhR60Qx8VXvhyv
ND2hFX25FEw1Uyhdhs1xTC1r1dRVfQ1Zdg5hCS2TNBomE8xTVY6jHRUOGSsMMBTuuMSO7+w54giR
4adliF6u3ZEclZXyJ/8GNQCxUJ07IStmTxMzJJqO1A/EUiiaGreej57XwzoOdfLS+jSstWLY0CRs
DbYYiHGFpLhOoxipM91fQPl1gzRneCWbko5ykrqwRgQYf0wl41gcGM8Y6yTBDdlLk+D0NNe4S/BV
iIE0ojnHSOkRDbVp+9YkHbzBrF5PhCMwYzxhRbmPk0Q/oQSK11VeuXvkLQwDgHzg5+pCQiOnZXjD
CC0qOooAJPc4aQTSY9doznbrVEwdUNswJ7A4aXRTGWx1734PvK4PmJGO43LeNwBbYaPCWmNvimFi
glj5iJZh40Khi52pOzpI1gNKwThIEPFXSU0KraOpLBmQyhe0Ry/VmcDJjrG/LD42QMInDlp2z7DV
hspoLC2/yGuS16FDpaUcA+o5SEPUa4F9bMqAlgqSja/OMHbfAweOoQXw10jLb5rO7B4hTrknOW5a
/nbZd+wG1qY3GeeHivccegRswQVlKliK15EG5Z2FwIDEhwqW5qqomVHq1Bo2lSOSfY0698aivCJX
kfpt1bDxYoZzk0NNJBSUU5BnkcbM0nkKSnDi1GfGWPOzQ0LCI/9bIgza0NhmXWRsrS6c8PehRkKY
KL4aHYJMOnLV18QxI84LieKQWnFrzAWKYPWMpR1Ts+Pnpn1yHUR8DcaWG46lPU6DuLlJOno8MOX1
VjG0AyRiulBDYvuoZBIRJDruzAp/csl8FHB93xvqmSE2fklL6X3nuM7R8ikr2SswO0kz2JbZVN+C
Ebe39ZxVUCMICnDrCK8bC142muCCbD7Er6kmy2KBgtChRoMWRWur7uDZODaKzgB0kZZ9tEc/wxQB
/zsuzHr4EA9++6qAdsFYpbV0rUwUZqQg2+u59EEvmzx+dQTghXDKZ80ofOf69x6WBgq8JZtEzIhd
KwMNjc0B9Ex3EBIxljH0n8usNO+sTwGFwscqL/g+fSrOQ5jblzCjG2ugvH8QZYlzbfQ8bPeIW1FE
1jTkbaa6TL7xYyH9dm0pT86AjRJa+evcLZpJBZ1WRFjMOUV227aNXi32xFXa06mgr04bFnsLUNDB
gk6DYC2CB76HbodEQgBoWyithkEBEguPYavEi0Qh593aZJEgiBnrZ47Act/jF8chTVrKsZKSVyXu
KYllPB4UuxeaWGO8c2lti8NYoUYmjSxxy2sxYu31kVSxGNEgU6rWK52mvG+l5mfLsNhEng0J386z
F5Tlz27rsN70GRnIEfnDjpfU30D3Infi6NvAlHWSzZxNYMZIL155FW7ZKWQpN0bYZS1/0XVcGfbD
jCoKUV5Uv5ARo/a6TIfHJLQdthQeu0YxRWV6NjNIBi+jI2WdlELXzsYtkaqYHeNU2liWBSghavJi
P7emfivillxOzWwg8JFL/Tnp/rfx7abWFiZUy+U///O/fkyIR/pG1nIEvRhiGtBC5+VfP942lekp
22TyYyshf/74zgosjttTccUa/SGYy3Uhp09/vsSvgepcwvYo1E3l2JZ4F9pOk81lMt0XVzmfJ/2M
b85J8C1jh/zzdZY78XOcOl9Cup7iVpmCJOyfv0pEfoU9ZV5+LeN7mhZWGWxs1uUueq2wHf75Wu++
k+m5VPyMKriSNKUnlqD6t88PESeP//M/8n+bMcOMlOH1dQhUflMCwrh1JY3WtOMFJd/PO/4X19PC
4oro5Sz97mfyeIOhCBTxFagCwu7auSI1Yff481XePWv/71v9cBX187eKFVEEzD3iq5RfF0AGcOQ/
X2C5LT/8RL9cwPz5AiysI30uLlD7CJPcJ9k/1P1fHgO53Iv3FzFNqTyheJ5N691vU5BUUGNdDq4I
mk5JVNxZBkQCAxUdsO370VQgbP2NH6EFkZRcuX769y9pmpbLmc7jG8t3X7JtdYSfjgZSGnabIDKB
y96X08c/X+R3D+CPF1l+yh8eQDdmTiozGVwVtrYmogUwQX0yrkb/4c8X+t1PZrp8ERR7JkTTd29V
Zw9eOoPDutaV+wU+yFfHYT30+uufL6N/96NphwWCEGNQzO9umsyxike5GV7jCPNlF9KG7izyAOUj
S/QtdrzvFU7Ef7+mZVuetpWrWaHeXZOfp3AdLw6vnvPFsw9x9CGLjlYNtACF/0DkyJ8v97s7aeEi
IbHLNR3hLP/+h5+sKfA2BkMVXuEWyvpDXIPEOv35Er97gS2tLBYnB3HN+yUwkUNFKaaDq1/vtHzM
48s/f75rmXTA+HAqCrE8lT98BZKVcd2iHb4Q4raS1gfV3f37BejwAdK1OHM575+2lKQeQzUWfLth
Cxf/b2vDb+6P6zG153mW2lL28hT+8PeXunQnWOjeJe3vzr39X/zlPalNnl9PKUa+P386eUw5MRWu
dwHiXtgvQ/aXd+Q377wWin162QAUO9zPn8/sMDYnBsbXBgNX/GY6OMaBev9lq/nNPfrpKsu//+Ee
YZGN8iHoWb5wxNLx+uzWye0//8pcQisHuq8tLPFun+kJVEVAyApJk5MmsH+qq2nz50v8/l79/0u8
u1dZ0JCtPHKJQB1NA1UIR9p9653/fJXfvNLapjDDve/w1Hrvt2WzL6ve9nieluwG88GvbqrHP1/i
Nz+H5y6rr+R55SrvXjlJDMlcezyyLRzXGnDC7s+f/5sb5S1bvmORf8DHi59/7kxEHK9bwRsHvInG
jiDEAzrHIP5SMf16q/jJ4T1I16XHIPW7V28kvypQdeBd5rc2uU+fu/6f3z4uYGvFjs9pR5nv3r7A
1nltB+gm8+DMadP552dW88aZ3CpUkzb/9PN9kkZjlxFxoRfX2E23dvyX0uuX26OFEB6bgmU5Es3S
uyIZj6KmaV+pS1ecrG9qOEm9/fMP/cuDxBWk4zlaarY613v3XtfG6NfG1FiXEj6V1YDGnu///QpK
Sf7L48QK++4WGU6vEfdLi6wxWrzYMf/yqP7nA36q7PiFec1MvCqmrX+p8O0+6EHwlvMlTDuMY/Tm
ASnR6TKiYw4AKtEkID4OAnLvtvYPfvWXR+DXynK5Pmwo05MUKup9Fd7bM43OLJrJAnqwarWhlYST
4jRjX/D23n1NWMF3CMn/fFdN4Tq2tF1OaVK9W2PQ6Tou/p7xgqAIX0LS/mWB+c2Tx6dqYfNQswJY
7xbjLo0Na/FYXBbEWndrNUcj/NeygVeHTVEy0KSAVPJdDenjIUVvKiB2qq/SjDbS+PbneySXv+S7
J4Mr2Ej9lzff1suX/GHTIknKGYNqGHm44WkRPJjBHEVf094b88V8c15tWpk21NKpCQ5/vvZv7x92
IFt7BEtRWfx8aYRmBXOrcrzQgH8GMvExmZxHk/nony/zm9eXUzQGNoeuHdXqu3uYTXBFbelOl6YS
PT9UVN+kSZr85RVbPuX9fVwO6R6tNMc039eokZcZTY/t+KIhjIqWtUh8EzC1bIHHenr4L77SDxdb
tqYffjRYd6mVlwGvc7MQJDYZLo8/X0Euu9cv3wch07L1uJrf4udLMPfjfWb4chHeo2Yoyhhl31Wv
pYRYBvsuIywgY47R/KUO/+1tpPhwreWh/KWrAlxqSBS6hUvYMUF0eufDWAx3CTISn8zyJhV/WZl+
+3BoNg7BsdeEBfnz1yQEC7lO500XNPZ0uLMzisb/5hIeix83koTH96V/OVsycEpzugxN+V3U/tHN
9P7Pv9bye//yY/1wiXePONVHHJDCPV2S9rMkISTL70dw+aH916fiPxXmT5dy6eBQukmHPRHg1bsb
1pcKuSgg/4sxkxHQ+Mn0fbIyN1ilnkQXnBDQgwFmk0VjegdmttoYMeHChU3eL05Z9EoOgo2xRJ2D
sXHelj3IOx2Qn4jQF3iEpL5dpWVDPiILLg4yfAFBZ45A19D6Rhm2hWBorDtrGuTVHDsmI2mvb4tR
94dUBs9m2QwvhPCOXxF+oSkyXNylqq/jBydMsm1DePHGZS9cSxtHeabzL2UnsVGaYoYG2RUdpoZk
zJDRe2W2M4K2uKmi0TkEVt2v2s6Z8WMO2cmLpmmLcbF4cgmMWlsVaSBdWBv3oCci9GSY2syidA5F
WJa3ZNx4+1k5uHTSzj36fTMeZIEknhEIw0gvFiuZiWE7xxVNfZKRopPyDSJAEubBzL676yDq6J7h
OLZoK/heaJrRrl2n9+lIo7iImdoh5YlWyGfwy0OXv41agV95qipIW5hegJx8jk10vZbN1L7WE0mz
CqIkYdT+2cU9dpepXDw0mXUO6I2VjGqmfDxaHrkekQfWMczr4MYJ2ulgcqYx2W13gePSF4r1V1qF
8yaKgXG72iWcII4YrAviQjqY2luva5KPeZBCvesS/KY2zvUAJhM0QGd05ZlM2QebpuSawDr/Gsfe
F7MAQD0lfdlz68mVZwiXeweDYQo+v/DVm2DEgakpPyKqYMTaFgs9sK7n16mOMXLlEj062IQBGoyn
vgCQg9g0aOV9inQgXrEKNfjSaiNeG5PrPqlJ5V8QS8kPnm6KM3PafFUp71st8vZlNvH0cn8eeTDg
KGbtt8wYjce5oKjg+YieNEmI+qa1OvIrg7nG1mNHZAzgVSoOdOu+E0rjPAzN0K6BjgybTE/BIc+d
ft37aC0gSskrMhyNJ6hCwusZTfMlIntuLYyQ7lSths9+42Wo711itemAkPLqhgZmtdS9NavhMUpT
dSgKQ1r3pdUF+6gEfjGNQFdDl5yHMctqMhZaaytb9qJweUjgTEBKHaZLCT2R+xy9JZD3P+UBUfYh
KIcFSyKfUGGZzg3CpGw3mLDxJ597v3JUGFxdBnt35DYHH9Kq/KTcMntpSvWa4EqHqwnAtrdmcqUG
o9kl/EqzMdo7fqTxnnvrvZgTRPdcJ3ITWWiVzWwqdkmVkaOUoNWbDRtS/OLULCIGlpwc+ANtFUT0
1nu2JNxM2RFBKwKz2bqjaD4FvJlIX90suLWqtuOLosGCfbYZpy9u/KVnr4I/t+rNb0Fqz8AYk2Qj
SUXlRwb02todtNfGBQeHGH+tBw9SkuMXGxtT266dLAw3nuqBFUVyZ/Z1dUNuDuKwIHSfGvIwj/2i
o0kDWMiQ3RgHLUyAYcYSXQb4PmZUWAiZXSwkHWktceoQ7jI7+K7raIhA6ZnVS9NbxhenRf4yW3G0
wd6CojpKUZqH0UBOEADyrM4tpqqwbiM7xn7bdBgJmUM1j25qNgvoTu+zlFCJunPH7z0l1KnmqPel
w59yA4/cXsGohgSkkozMgzqYDiw8AmszUNNU9PI5NvOmWE9F28CbGpMvzPxgIkccOtfmwuH1aqc/
mnFl78vBcLdDKvsXbPwdUd66lBuj71u0F4MGaUuCTYr3/MWOCEaJmQR/UFnLZBA+zap3+vCEFdi+
jn5Xsnwb4wG4ENx72Ym7DmzaLjWM5iFznOkap4Cju1aDks9nZ9PppLj0Bqk4Bu68Q9sZ8zYoneRj
EwzZIYYQvB4bG9FCShLHFBXF0Wl8MogAXeFkkDo9tZllnQti8DaGaK82dLB1DGQnMKSPQ6r5isON
2dmA4Q2U3QudcOLYAmPEhINuvse/iGoDYb7h5fNdMuCOMjQyzwRZFFPuObptKk2Il2f1YMFGd1Wg
Tl7hEc2RbRcAdsOGbIu6wk3p85c640LtdhEcidtZNd5eFBqCeQngpkpJn4LfWGxCe7IOQSDkjtg8
bzsS+LCuEO1+YtclJSWMoy0CRxLSDajGMDvibZnwTPeFBWJmgcKPDlPtwQCuFI7Sg6rbpYgGiTl2
GJuuzDasL7UO6ocyRs+ESpsQ1A7PPnx0BoFBMj4TzukSzNbOK+1oceeHBF+ZXSxuEo+oxJJE3i3J
EeMRph/h0nAXdjXz8l3D8n9TJ7jljTpxboCwx49AvYa10WBJocFfbZC9tesmcdXWDXuHAWQn98YE
dxDbJAgL1LHBBlsU4lBSpM7ppI2DSvjDhn+JuyMiCKcg5QOamHidjKQ+Ot4oiYoFf9jEXrA3m6p8
qIu0vMnquXuqagDAckJIWTdkkrCdpVtMCO3nZHF2j3qqVh5wtFWMbmufdwp5X8zdWikPk4mdwmdM
Si+/SRVABtcsqlO5hGLApIoOEADQyjlR+2gh9XyLHSLf+9rtmeKitkSxDRFx7r4WNqzm1uXojZc3
QtRdyBPvrL+mr6p2aI7CPfp7Fu+WFMe093nLfL2oM1pIqVkFBXVOrRvEUf0dZx0H1IXjTQOgOD/e
obB+TOKgPI59R+AX1NnFWxjC+wHlUXbCOZbBYuXNbHelewWrwMSO76B02hjgmE/MsDU/JBB3cyyp
tIP8NcnJa/fB5SyIX39XWa7eDRpyqhAg06ccTmhqdyU6JBvQ2YjUEPfmm577N6Sh7mvf+5KKPWLN
wz+MLqBAweGQbDFFGHvaGsYkqvngtjGIEDSTDsn/jP9K2V27T9IcVjZETcwq8N9Ay7qYFwv8tQTB
nykLeAZxDK7GLoToXvQemNvmimIJ/JF0FSTsqrb3kQ8/B426tYBl2W1irDwb8MUUEShFH0aLYA/U
o0QySG9GB9RDRq1UP+A+TMat3zTRIccFeJnj1D8UTdfcZdg/N0bdOne8SNN2jBcxVpOIuzovEEJh
MtnFWIP32MaJBqliWEtZCluVrg9Yk6T1YeZ3bvc4qeBbims2Ne37igJzi0tveHFQxE/rAt0h2eNT
c5FVl+DVbZOP3uwADo29eTOI8C2RCaYfYwBw7RNukVeeuW4WOpJSLqWAjaOirX2xVRoES9U32IJn
PW5buEhrH5LQti+tYBcbaPvmarAOnuzabWoQwJpysoUQWLz+B7ESwq2519Ycb0wMoYiImN5zjNFE
+yhzG0BA2YZyiraOHYR4nWWp7D0WkLnf1QN6SIARROqFwQv+Z4Qq+LNfqSPQmVhMYy+hFfdnu6ri
lHTguATqZFvGnllwt4nBMR1tSFF3XuB+hRUMlqvgobf8MtyNHfr7bgg0UL+BfSdjHwR/6WynuG9v
XKG6R6Sr4c7FqvdqqtQ9M/FpP7itkR6bppgvjhFEBNNDKy9OdTDb+D0WflTcNDP1dlrF9w3a51Wo
5nGNXgYWUVPF23Ri9F6kdnJppHQfKM0wnvtluiOzxjnnY6+f8KSARMRd1x3HkQRnxHNiqPCU+NG3
tM+7i2W42WMauMmprXpUR/FiIB80uqo2dMp1RYm394vW2HmLcximJIrA2SSMBJ7vIQXpcig8crmt
xP1Eo6E9EqnByA8/xDMSi/jcQ+1ZJdnSVpv66CmMofeNJsZdYiqAq1eV+KBVGV1UYETrxI5CzkNV
ByoHJn+YZdWHPgXGbc9EhHoldTpBHiC56NAfQyAc2yIoX4wGKVseO9l5wQadVESgF9Cm4FDaZnVv
IwV+dBGU3eBT4FFZ8qMqO/7O/wtqyWB2QIp5N+1w6vdezlrKeau6IGKltK8hJSMDH/xtSEg55xZg
GcaA9gW5L4pBi4NGFgYDCWW22jm1Le49XuwPrXCKbRj6eInjISRxKQMPOVb9SSSw1ScHnlRkZe2D
lSDlMTmGA0Xqml0N5END9cqb8TnxLWPTgboC8QeYkszZ/g7BEj52lsO1gPqzUyq1dqhm7bXZiGEf
2ljX/Db/5ic1iH+nr45FHcm7Qmk4nqLZjI5A9DUTSstRoD2bMmw/pzlYUBFVJk4X8F1kVBLdOhAb
0BdjcgwFDrmgDYkInMU+lAaQXKDWxqzm48BcFOlmXB0ND9W1aeP1DuaghcvOrIGeuNqMbZ2dsJzB
OYGLjNIf5bksY5yUseftQIezrddF8wGM3tc4avW9MFnmyASibhkqg9k3YEvyLYnfrGXG3N/vNqqt
iY7Lcuskc48ol058c5ZwcNXVJB+N5ohTO4bniPFsN9t+vwsZSK09qj9SEIpp6yD/XEjYztYYCb8O
bGLEolTH3y3E7evBDIz7CrH8EVlitkuCQawZm0Lzwta3Ygk3IKSyMUR2k+8H0VKFeqk6ak/XsNrt
+WCAqVuFCeIusSSwJKR43/TYK06jDkvUUYQV2lFQvrZVPG3F4Ps3s+qz9SxS5JtqSj6LcMbxU8vx
DBL5+xQn6ZNlGtxLO3kevMbYFZ3/1jVN9libcXlpU3+EzKvUpQBIQLYOK3KvnHxPJY5lV0q1oTGC
sjssTFJK6GQj/yNwxqmMYxdE6JtomYg7QTMX48vQEvqR34VywGsq0D0F3mTcWy1dCSe2ihON+uK2
t+LhmoEPe7Jb+Ti3mYvtTmTeI0Kpe7PHlQZHmAi/JEX6T3Z8ePm/pJ1pb9tI07V/EQHuy1dJtrzE
Np3EcZIvRDJJuO87f/1zMYP3HalFkLBvBDODQQCWuru6u7rq1DlB3H9zgmBAfBZau0j3/kAb1N5b
Bng3tStB2XFl7cMABG1uVp22n+wehVs1rfew9RObgdaWLfjk/f4QR+Bey5nfm+4LiIlq8G5eaBT3
WqnIxy6TkVos7A4VKUjKYJz8AlDKvgFVm/2JuxGGyhEm0E4L6OkxIO8cxqp8Mhu4Nhso6Q3obZTp
owlf8K3ZIhlIyCsfYZX5UyWxcwP1SHwY0CLY0aUF9ZY6WdeppHwI4FPd234hu3R1zlNojbcNajqH
UIt/0KAXHhNeX1DfJi1ZBRq+E4XMU5ZJhNw8wYw7oB/DSz6YEORP4OcgsIddWJKqV28IzTuTvXEM
IQ/mjZhIrkQ8hbwPwmZ2WZLX6lIFeldEGTsJrYEgN3IQzLF+4OnqIY9iq/R1D2jRNxZC0HClBUQX
FvSKsCUTBsDOHwKCv8rIEe/8tvxthy2AQrb4jUQi4QqmKhDyQyVdTUVRQKLMPpDiAR0aGY+Crrbf
qXCvPNjtkNDGV4Vf1hOIF2nQOavnwEcEaZHi2GIatBp605gg63db5dZUP0z5RuJw6fs2eUO+rBAf
aEKRLgOhb4IsmtymfRyi20DdKMVsfF8XarG9Z0m2EvJ95ymB+KLfr0/PRaWC6aFyRbBAEZPEp5Bf
pWmNO27wJreHokqjf0K+HqNio867NIZTI0KdtzZSozc7jCB6T3dm9D9+XlgCB2xdTZPF5FrkHPPn
0v+2PkeLP3+ug6m2AxuziOGAa3U0Y9JPblp/d2vtx5u/TgOmDAAIAh8Fsv3zPL1X9Y1UdabsSpX6
XZ2bZYbkrUVYC1Yeqh3Uohw8VaxR5kTRcVEjTOvJ6ROVMsoPaBauD2PBkbABdIMyFG8RXVgECi2O
Fmat4SrOk1K7VUaq4vO6CVOsBczDAJlq6RC+aoBHz2eq1XPIdWXEhFvuyFq1Phnw7SZO8t2CdHXD
p2aXFIoBIDjV2aAJeFSs4I1kGkuI3wwuyOEmTru7yWufdUf5rNb+P/LYko8cNoAjC26GSVNHDwqb
hinUH+RCGuxILw0391G+ugv8X+vTN6+AOCRQBOxx0FSgOoSicQJxvOGhcOCq2S+4O2Ah2JFM3dHJ
spMV0kDBxhReFtpYL+r+AJMwazE55+tlwBWVZIFsullnKVel6iHtBe+m4ZnHHi1RmFPI2WafB026
6rPC2zjZlqZzPtdsJhWYjIhtIK3bSDQomC5Ilv3Y30Vo9qxP6JYFoZDYcacHPW2zrg+4K8Ulrc/r
BpYc3tRnhCxnD2BsYU/lBMs22SQ8gtYMiiy9TgkHjiBIQt46WTPURGO6QMgaDtCC86UaFeL+3mo1
tyaHRmuHRCJ3fSxLQA1ZBukIyG7GO4ruF01qJTdlpbr01TICuqjdrKKLsribkNAx0vpVQrJb9vRj
7WTHgISePvxe/w0XCwbmABje/69XCvcQEbUNrxjFxLkr1ZnbGPQNn1+yQEDI9gVMqLJw5/MI8ydt
VnQWu3+TW7Qe0ZrfbgHNLzcWiCNNxzFk0BPcHOJJMZZ6WUJpgzSo5WeAzP7K/FQ2b1inrqG5onEx
oQ38HlKJ8CU3Q/ta67Of65M5D+XsOJl/BBAHyKxB61mG8CNSyc8iq03AOPCqt2Als1GBVhHtg4pt
30H2/A5zWIEEWjMuL+GoJlvXmlrvGpl6peVfh7amHaze1+2rnm/AHS9OynlooMZsw7JxGNFVrUpD
Dop+PHcY5C+q4V9XJnxPBrUXLk6IRYw+O4Rm8o+CbPX6KBct060AGIt47AIP3OvQNnmK0rtQ+O16
mklVqqVmdutpH5TuuaYLD5mujWPs4qpjtDrAKXzWkdmcwjEddIZJpcTuXV3Np0M2po9mirxeDt+R
TRvPyPa8SlUYtdaHumTWsHSTc0exZzc63yp6XbcIKjqDa3CqpeaRljbI7VVeasqB/82LjUVd2JrA
6ICIAbLgQhejh8QZeBtaGv7qk10nz7UFppuPe3FDAO+nfkSQJVMpPh+QlkCoC2cMe59noj0z4cCt
ntD8uz5vi+OgdMSNBvBXFwMttgDIAbUe3Em3DsNkPEHGcvseE5xfoMUJesVHQTBKZO2rbnDjIm+f
R5vcKBG2/2ndypIDWMS71kwMAAxHOCthHq4MQ8oHF5ekqndjVHOJ6K5A06Q14CX4tm7u4jLFzU/N
CYc/oh/diC7TAPMDqISBhv/Po2NeT9E/63aWtrClcl1bRI0KKN1zN2jlwgl8tD5dkjUfDa/gEB6/
RYX+xYKzTaW9EEr/xxQw9YZfLN4K7CeNmFWG4lXcUHnSJUlgR6OLbsMOYgByG+WVYdTknn6VzktO
tOVrP/WtBqElt6cFjeABdqNLAKQkOUZThwpYxOlFIQ43qj+F9Gt9TpeCB0O2cEUglri8CIU1YZWs
i34aXJ8GZU5gFSyKlDy1HlKhVr1Tpmczu9FkpAD/SP3t25ugOIo5lfm3zvMP7rnzNdV72Hm1UFbd
EtbmlDSmHwY360Nc2NZnJuZpPgG+2U05Z2In1bWRbB9SSFWf1w0s3NdnBoQQr6IvtDUCxqBEFEO0
66C97QtQF9G3Vt0IDRbHoikmtyeVCVkRjnZ50lUtotblWhCHeD+2AIkbn1eFlMgQOxOMugmf3xUq
RLeQnaxP1YJLIzJLNDyffwTGwo0YdjqFmVAh5wI3NXLdrfJSAny5i3vF2LiVlPlbwq1hyTbJBVC8
PKD//v3Juo/Iq05KLk9g+R1IKL7pKDRK4XWQf9GDX/Y0V4HKGxuslr6RFFg4fs8Mq+cOFxmx5g9G
O7mwA34CT3wVaK9e7zZqfZjCmzbZwAouHU/Yo28BxwAKLrbgFVKmEafWk1uo/k8zln8WanFFbYZk
ekCPfJQd5dD6Z/LKD1oHhGN9RRdcxqKARQ6EFiI6ZwWPbJ3CsNMW8KVKmwwM9ht3y8bnHcEjO4jH
x0Dl87yDd+hHN/afd/x+Qn5eUEBxeT6dL5Zfh3Vk9+3opr70BR4/Im4fbqd1I/NHRFekU+L/GdGE
UTQdMhVOX4JQRUVhB4L5YxYbL+Shfw0BCXxZ/iY5U7TL7OG4bnhpvymQAdvsAlokL3K0FelwxYvA
0NdfIY8zmyPlwXUTC7e/dWpiXsGTbabXpjl0dTq5oXXQf1TKVVrd1MaGjy+6gUlns45Mh0KUeW4E
egZVq2EpdrUJyup9tjVPy4P47/vClvVGSS4Mn14HqE475+gr131zo27loZZX4z8rQgBTN/bYZh1W
tPJKRv/nK4Qx64uxaOFvAMszVrnIFebm2MTQjs6gXnDriQ1ns1o/KpVx9T/ZMQSHRuOxhiFqHF2D
d9ygNo8+ldmdEdTue+zwZgM1bPFcFCJZL6uBrMGs4hr5QwYGuHaBXKybWHQt+z8TQvTq+BWKGDD2
uD7YnRp6eCPaWJRF5yJstHWevHQqC84rUcrPazhP3JjwMYNcC1HLAxp1PQzFbx8LBzHJQdWQScbM
v+RkL8Y0Q0NkhhpYTEIQNNnG55e86/TzwmokPFqdFKQmQHvroP7uwJjq7zhNiHc5rOi55Dqbf8LJ
CMZa0kJE6WU3KNGR3vu3gCqggnzHNJHsJjWHhASNr+dGLNhRI0irJ9eeQN3IDbwWtvGybmNp0cmI
0XJJgpF0gzBXNrqQILp92bVh3HYimMFguwgdCJ2i63VLSw7MzU8UT97K4Xl0PhoAoSQgpJEiTWV3
RyVR04NPU8Fbc+g235cN+nhRFwO4JzixbEmGKYVEU319jW78tLEkS9PFWigGrdRUE0WKBzOl3O9N
xuSOGlhIv9wn1kxTc2M2G2Hh7EDiVUxSBk4cnpEQfQhrr9aZoQe9N7gUqXdd/CMDs5KlG0+ODSPi
8QikttZa6GrcLEfCpnztdJIiW+mKRSM8m+Y2LJ0ZEzyMWD3rCFUGVgQVOekPtnZl8+ntzsVE0YE3
p14v+q1U8nURLXqDa4N7vYOsVj16fvtn3cj8Sy/W5MSI4MFeacGGiGqNO+v3JOW3jDJ6oX1jZZz8
PaaoCOqqQkXo4gHS68ggTRZI9miA3VWVq3uEt567fHooIvOlAta7PrSlzUlzvULeChivJh41RVLp
VVzqtEQZEF8rPAy1jUN5cef8Z8ESrmL0rrWaLvzRdaxjhGhY8jBD3bYCMGXR28jtKRwCxNqacE16
XVYUUGiRg6NdhcjioUfJPknqVx9d4nuvLcGGgGQjc5zaX2GtgoGZoj6aYgMsUtCSQfx1gH6tPa7P
78Jbi7wjcSGJEp0lFX6WVIOPV4eYY7b7niTflerZDA+k5ukOTOGVWDe2MAc22Sdql1RyUGnTzk9a
zUKmt7IoV3d0CXEH7xqdMwTCyHUzCz7DMTuXxCHn0GCXODejAjCzvIn3XIaqh+PQnvL2aBoDDhlI
BkE3+jzOk0u28nU6agqTkB3AkXGPiO7GRC2simVQHAT3QMYMgoxzA12eKLHUUqwp0upnqoQPBnTD
9FUhptZQdts5qdwdyyz9+eaJOzMrnCOjX/SgeYLRrQzozsvgarOJUllYm3/73dnNlA7/vsVPps6C
rNqB/5XW1xTx16wBEAcJdnrNE8i8l0elvpe60HkEYk9PBzxqO5To0yu0AuEqgCfr6Kt5Cb+oHn1b
H/qCa/K75gMav9ORfT2fcaRUc0RTmfGovw++ooEgB1fvsADRBpwxFkQ/YmksDOiZCyH5cRXArrFd
ASh+yRFiXreydJqZsm2QjaRbkNbz83FAiZroncPNmcDKmU1gVqvbuqGxw9pw0S1Dgq/4NlIiXYQh
bwQgIucHMFhPQzrA7+Por+uDWtoOMD7wgCEPBWBP2NB96E/conRzZhJK0/14lTsSInEAahCA3CU9
HN1y+H3d5tL45nWiq5ij6qKY4ZfoGtoVPZeJ95Trz3Yio3+wlzZz4yoLIt7dJ3bEUEd2xkitRmLp
eMgOOR1PNcg3Z5DgjP5iJfdaTt6LDR/dQbV3W6Aguz7Mpak9NS+EpekIrSRgPc5K5VCP+2p6zes7
xTigLidbN+u2lvY+UQqTScRFq7Hgm2E8oI/TqjzfK6hgCh2Z2hHI6rqRxQFRH1VMDUARl8D5BkBG
2UK2g3XjRdwdNUmaPkB56KGYh45SBxfoVaT38ac6DbZIXBYtE04SgEP2Z4u3gpbQzocOHGnL+qZS
m31FNWdSP4fI/zmmq1gbD4qFoI/3l0XVmSLl/Ng7H2g183a1SGS6hvRMyiUdr4vqnnk138yFYss8
V4iPaQ+feY6E3ac35kBfbyS7dFfsp+oX7RZN8GV91RZcg6533AJmB9q19Xk3nlwLtYxS2Qji2c2n
z950bfS37/g+dATzA4z3vci4UOR+qnRDqbg1omPjrrQ3TsPF33/yfeH3y7MySasliqvCChtD5F2+
Gak4r4IJZwR5ahOaOOGCkslKpcmoya6MlI96mMDMvn2KoOuDqGRmWLw48Aq77tNUsxTXfhhReJTo
sFo3MO884aTDVedPc/eD6hSiJhJqSe3pnerqSWwdWie99dDRkvoWaWvjpjKaeF/1zkTTZfx13fLC
WQ4NFei1ue4JkEA4E9osljNphmGiK9D3e/OL5Fx12cf3GAG/ZqFSDbpMWCBk45QI8ToZyWokRZJx
vG09KGaRGHoxtfT4DmMnYbtgTO+RKpBBsLltbX5s2+jT3LK4QwToCUrejYEt+fZptCv4tgb9t2M1
2uTq5bXZ3zW/14eyEHmR2DPxaeJ1C6Kw860/VL3VjB4lregbIrq25nr1xpWwOADoABUeOZSgxeS3
Y/XBFME2TQHzV5HtjGRr68yzfe7ZsLhoPGrIsPNf8XRRVLSl4BKynuAZP2T+ne98DelORoruMLyZ
1A6QEcY0HSAQGSXxHMhR/EGBZTSfcuUuvA+9Nz9tzj8/X3InB3HYQxiBGKv5lH2wZ7ngjaVYKJeD
keJ8maGDFNvEn+8Uo0kjc2M80bASVPAiTE+tDwt2easYt4UqH8zmlzK3A0v3Cq2SyvD5rd52bl8Y
nzOOOQ1hvfEkOS8l7bpVeNemysZJd+nSGJmZsUjDgl8SgRad02flFDNIJfyIdAtqzrvYel4fyF+o
l+h0lka3EXgs7jQRCoYCqSxHBFtP5ObL66pLTajvfc34FLRh9Mos09CZpx+dEb27tlA1Qp4iDHYS
mjVIUhb0ljdOfY++VPUIVJTq4+RF4Wsrtfax0Yf2Xg8D34XvOb2dIj89Gn4VHwsNiBtyWVpI77Pa
3HDp1ePByMbhbiBKuUGcB7ApeIjbsWuSH10Z+s9UnhB7j2zlNZ4G6dUfDagSx6BwuwCuzLaaEsRK
E+D3/hTvskiJ91Y6InIVt0p25IjraNiaiseI7j3Aubr2MkTOpyZv/qAeqO4ktMXpAZtChE/JgwW3
1Tj63/LRnu7hbG9v0UhE9jrpSvPPAJbsd6KO0mF9JS6PFxOAiWnMTGgQqIrlCVXqAjNLA/UpUA+l
BhvohjdtfV8VtiQCf3WNcPFTM35K9Vfd+LH++y9Pr/PfLxzATaegvK5LylOfhLKLqGH9oJAKhxhG
7jT6agI1fIQqstxgwFvaJPNV+Zd7Ur+4lK2Mtis5Ndgk5VNC+yhd3W8m0OSsPDEhvq202quyoMCE
g3YlfVPXb524+fMwzc4tPNrFjZ/nOODQ+uaTLPfXaLxO5e8ibXa6d+fTjrhu69IJzm0J59ZQNnri
V9gaO/voQ3NlqhtH84IFgCVQ1ZGeJEoT3VjJ/Uwryd49Kd11cYUs0/oALmMwwlYux9kEKUCRRdPy
C7KsvmI/KcOnljdKaczgqBt0YtftLA0DvlpCTCg7ZybK892C1qhfSkpnP4Xy9+4+s7+uf35pGIyD
NmRCWaCpQuBFVUQqAt8xnxT4cZ8He4LIwyilz1Oi9Y9GJycb3FzqvLvPj3kdFu2ZxQ/YLShYIXb1
2tbvkPzJAJeV5XNfjLeKTav0VRXGEzxGtgx/U/bNlov4qp/i+tFCwXQXZRnSig20bjKKdne1XTuf
ck52WOLNpLweKz1j8m1rrxVq/MMAB/k8cyDscylvP69P2OU2ny9CaMUAb8zFKeH3+4nSdFI6pU+w
B8hGt6Oys6veXJPSOcLYIPZMx3xR5Q4IhnU6O6MnSy73E/jC2kShzTisj+TSs2YrJEsIIxeivKwK
cjVCJvRJ6lD0Cfb9tHWTLM3VnFam3kkvwkVrD0p146DLWfykpfLOsGAAkNtdP/x5+zggz+elovAS
5sF3vkOGfDSoeebJ04hQx/O4xVN9+cwD6Xny+XkaTyLISGn6oDf4vGd8m8IrqfkAq8Zz2aAuclTK
Nx+Lujnzu9FQS0rpYuUpQiHzNOBdapY8WHR5Q1z31tmC89ciIUy1W6NwK6RZoCa1kKTK66dCPdTS
Mc83zsX5PDrf33yfMoIDgtOkG1TYH6EuB6GjRfWTotbRQyfbwWeZiOIuNszqAwKX/a0mydZuCPqt
RrJLf54tzygHUwW8JYbigV6g5dyU9VPzq0t20cs75u3k68I5LI8xNB1RVT+VaAeazW33joQFJRLa
ZqirOlC4is2PTpxAZsGR9zRAXIB2ELqZbx8CRxarQjqPmRI2iuYreqboLP1YPUreBxn5kg0Dc+pM
WHzVJFdJZ5Ot4MbzgXCyV5RWhXzBnkM7bF35WW/svQpepr2cpJZz4yN1/5nncb6nkVffFxKPMyT6
upLKmTeGqKnDxPsj95xq38hetWdnv+AxCqopfifTbWO21xLl5+e4U230OAL7unQSRPHUEUXUBGKl
QVM/+X1jPNqeId1EQQbgEW776WVwTLRHlFz1b2raaQqI5ZB6RxJ6uu/Vsn9JUTjZ9WaIQHlWS5a0
ryt5PGRVYb35QcrMGKwwSVW40MX9J5eB2o6InrvthBLkZ7vcuDsud8H59+f792QJSrtqvaLl+x0N
qGhlIQWzvsgL8FIs4J9cxnPpU8wO1IE/9APU28CbPyagMwwEJQeICRJIzKSHMkgOffltzNLDul11
ds9z5yIvjFm6XkkWXGTCvdgetcSpgHx10i5HlMukOFN60VUwvFbe/eQfFe9rZ3736NuT/ZseLg0l
+mR3L1MDSt9K90lt7Xv9z5AMt2lf7YryQe/c9R95eeOd/UYRnlrbedeYbVO7RX1VSIfcQl/46n8z
IRzgQaKhiEt50W2T1zwEOohUuLxx2G0NQ3Aii4AqqDSGYWTPav491dBezjZeG5cXxTxV8PZy0elA
bYUDVaK9q0OcrXYhZ+ofx1SWnpD15L3pwEsUTTkCqJ30MsJvteHAf1HrJ46E8ygogJg0gROHOhy6
51ukiP3UV+BPeUb/EWqGNAyOxQhhYh6ao7QbvLF/VGIUiMpW/hZ1cbrXPfNZDiIcW+tA9EMHcVui
c3JIM/sTyYz4oLU+jHDp1Nx3fvtiJXC6rS+6SLF88ZvnOP5kWyswbBhKynIUegG5mPSKsum9Vyqv
DhD2Suv2GUKwjj7c2KnxAWjZvp3U2/XfIJwsFz9BeCqMjhcjdcK0ydM3SbrTIC383wwIHmF0wSAH
8xjbL5CMlfHG5wWn/vf3E1ZzdswOIJaSuRbTpoDA5jkvMwitHhCKbrHzjjGcGJkn8WSdqshOmlDG
CByLo0mD78YpuDUIwXdDWADrZB7EzHg4HUaYHKONeRKehMwTxTdAA7O8Ei18IqoFeRizUaW2fDbJ
XGvmw5i91M6Lp+cbdi79SVV4nUPKQw0LHJEwFFltgk6qwug5t/cpOsrdxvcvp+r8+8KWmQqrCYaM
78+5QPvaQdQ526hZLg6BVBmAd3tOBwirPRhRFkuOFz4HjXWoaSsJ8o338tIgkA2YM69Etxc4jtQs
5EAvs/C5tO8RiMuyQ5xuRCRbJoRt1/lSDN9KGj537V7NIfYicHvzrgC9cTIK4VEwWpncaAGjMOvr
JoXlZmNXLK3DyfdtoaSbhxrq1SaCYHryx09TiCc3zr6NORKjtsEazQoax5Dn5atZ/Omqai9vJay2
bAiXrl0Whmol2GjLvTxCRHSnb50eysLeZiHYcv8yEIh7boQwsZBKKXi2cjiRlWI/xDeIdUQZxb2X
FBnqRruF5bgNfrfmL8n5jQZ00F7HVX29fkwuj/W/3yHsTUfrag9eu+B5Ug+tem0HB7N7hwl64rjh
aUG+xCchKA2PcBOFz/D4auax8z5VW0D+pVGcmhC2v1V1nRXHQciNspfh62pukERcn6ilBTs1Mf+E
k/vEC/S6kuAxew6tr0qKFOyNVe5N47huZWn/nFoRloPbQPGl1GeuPHpYb8otJYDFiQK5SMYP/YSL
l2doTCOyruiL5fItXIgFpGfK1TuGcGJCWAuNpEZXJyqe3UA6trezjahxcYqA1OmoAAJ407Xzhagl
JS6b0AyefXMnydDObtxWiwt98n3h9zta0eYUXoLn1nmkvhZljzacLeF7NsWJFcGdoMc3wsozgmcj
uVaj+5gT394q5DER59E1lYMTE4IvoepsVlVqsRBf0X2y0RmO7rJ+w8h8YawZEWLRHnnoqcmYLcRa
r8tGhqwFxkPjRwuFvvUMxVOSf3yHf50MS7gljSFQAkrmwfMwXkOsG20dzVv+JVyRnUZvkznM39f2
gAbMN6p+zVHd6bKItSMpzBw7tPj+rEf8O9kiDdn4+YbwKtWayKqqiAWZ1F351fz5P02+IVyNaozQ
K2dt8Nw0d0Z5vdnRv7j5bMJeE8wDRRDBnZq+tq0RdbdnahBGCWHTYwjXqPb6jlGcWBFcaOgDq1cr
TsHY3hsp9LOH9e8vnrIn3xdcqIbgKPctOXiup9vOjdLbod84ZDfmSYyz2lz19LpnBD3IFsor8a7r
fxfe1zePg7oE4GUe6QqtfoIvlU0MDnLw/ecm35XDHjHhodloyV5wVxVkGC9BkPsw0AhLQTU/1Iug
lWjA9XaO9auUh42TdmGqVBsGfP5g50LeUtY9OeZ94rlDrx3G+N6JPln9TQpj4/pkzb9UOAnP7Mwj
PQkQFE2yO8rdnptI30n5Qy3/rDooFaNyMJTf1Xxj4uadsGZOuEBU2x/gM8ecrH1NI9cLjmP6LdY/
oI24cSFeevPck0A6maYBiD9FPKgH79I0xp7sGuYNTONW9giz8/rcXXrBbAI+AIjs53KLsGFMn1cD
HC+Km6l7y9evmmArQtywIGJNJzuJ6vSvhfDbzEu/JXW0NElUbSngIv0C5Y6wHEqDJkKWDYo7+iaY
AOMjYuw3Ut4d1yfqctWBtOlzDwrvOPprhB1ZRMCAAQApbg75BxImR6kqfileedWDrCrrdmPvLI6K
HnWH1gL4n8QE3VQMYzrWjCqVujsj9HZ2JkMa/8/6oC53jg3QiNI6SGDSkOJbCMJpGmICYoUqGO6j
sv9YW1Wyn7Lpn94z7rNp+mQH1sZz/vJUwCYFqnmteJiIkPEg6Jwq6hNQryn8wlOc/hg5fVBhuam0
ONw4GpacD2i6Tb4cDa6LqFtDBMIfK0DI2fDFS7/RUrlhYGmdTg3MP+Dk7AHdbxdTiAF7PEI7eoCq
X27iw/oyLRshbUc7KyVkU7z77SidzMaR3VHPDuXU7Cfpo15vGFmeqv+MCNF9rGmVEeWB4jr1bTMh
YL4xUxvft4QNFGWm1E4eh1lt0iCEcsUb8TTcMjgWUF0wtPA/XoDaDbMDRcmCuLH+KQz/SUgPvmMZ
EGrmnKR95II5AqaMEoSIQSN2CPu97QXmET1QmMs6zdzY/ouTBY8wQo8Iyl9EY2XfF0onsRi6WR8o
DO4N7T3LcWJBuP7RcFb9qbTZ+nLxKYjyT1TKtkC0YmvYv0uCCA78FIDpLlqXNLnvY6mxmDETvWY9
4jYO5A8QQb9IgbazlEnf+1X9O5/A1gdBiFhZfuMVyq6OpJ1ZFlfr67d08kDmCuSDLhJagAQPVMO2
k9sBtLqh7csvEp0DiltO71g5YyZjBNuvw0YkbCN5HK2u9QzFjbQgvbEHBLzKwtpqu1zyDwOE9dx6
zqUttk/FDgLJMi0WbogSkv+Z8Ocd7nFqQJgru/C6jqtDca3oQzjcv2evnn5eONEq3fDjapwUd/JA
Ix7yNz8zaMs5mR5hEcqpMzpojhRXsm664jaXN76/6Emgn1Big4VYEwOzthiyOG11BfGvfVMea+fJ
UT6g3LHur4uLfGJFmCSvTOmdyzRO5DI6KG14+LP+/YWKGh3/dDcRhENoeRH8BZIREf+BEA3TVwO1
djNGl8EN1Ec1zD9UyJcajXfokgE9laeu38i5L40OIjfYJ8EtgZWZL73Tm7OZ0AGmudG1bQgu/exw
sz66pYDN4tChP8sCsy3mqxHxy4tEoWssHnIv3BmyXe0NKW6/DASL150qZ7cGAjgbj4Mlz+C4plHT
ARB5gY3LIqWtW+Aebp+BjmnzZHowapTP8sZo7+Dd2NKrX7I3txEhLQqb5kXzfjjGgVb5NbeqYh7T
xr6pkVcyryNvYzaXVuvUjuCL4wiuNx/LeVze1ymubpCn+PL2BZs7IVgsdGougtES5bvJUSDt8Mb8
aATRA/QXKDV2w0OiGvcIJr0938iUnRic5/bEA5NAiQJbxmBWfzW6u9wsD8X4udP7d5yl9LmCuYT6
hH4s8TRSJa/sLVmGD6zYt85envLD+tQtrQ4gQxoHoOkE1Db//clItGksCERHcn4hGhkF4idvryQS
2CAkS54AASREXs8toKYY+sY0+3Vf0HjpFqaCLN3P9WEsxLmnRsRbbUyayooCjOQ9/Xa8V66K1Gp3
hqpev8fQzCYwgwAv+jojNDLjdH4WOM1NLf3ymvuq/7xuYmFJuJmpuwAPgn1IFuKrOE7D0JJizU31
r77zG2TQ+vcXNj4PXjgPefjSMSJeQbnSTJUk0Xkb5Q9V/bUrj3FgoCf8cd3MwpIQLsEUOJPnct0J
vtuVpZKPdNy6IeIdaNl8hdj/HRZoIVRp51LnwOncs5BEMUbydrQQD8VVmPYPzeBdldVWw+DSQGYQ
LrSUdHZwKZybKZRKt0ebu26SHuQJhcEp2lfFxtt2YdHpSAReQbkI9KqYi8iHbNKaiTvNyx/l8TH5
/fap0mA0on6ESA9to+djMCUHxUybtt0EES90HNy0cF4mT9446xeniuuLhme0zDF2bmZEJdUe2h7X
6tTjKHXXcdF8DYN4AzmwFH7QsW3YikqbLZIdQoxJQ0pcmZnP+es43izxN+61JLzV6+Y6RkZx10TB
TeajpFJMH7Iq/4cW83rXQiC5PqsLgQI/Aw9kRnk5inDdwQyQYnYiaAG64bpPEGU10i9tZL5qXkAp
Zfy6bk4k4ZwfRSYOwn0NxJV8lbCKHXhwL+kaurxp0rqeCiX61VZOhyqzIx+CcuiuRmdC4teUkq/Q
JpmH3NPB6uVos77jDCGjNTNkAbO/6DfzK7sCmMwv8YNhR5fVbvScvZ/SrrXV4igiJv8dtKZpUO9g
6IJrfDTSoKxRjnVVM28fAj9+jaXBR/8tboNjYub5YyJp5p1c6fW+8Uz70ErWO568bHye1HBqATEW
zzLTSxAGbWlLHergSrOL50azNqCnS6fyqQnhIs562jRqjcZaUgKAMx90RzpUPopo/ht57f5O6Pz8
gLKJ7gXAfOebNJgcxF+VBNpYbe8Pu+SNJKZ/v09wxGqxMYyLzRn3E0nDCTrDft/5j5a8ESfP1995
Eh2p05miC6Iu2q3EZ7IT8UbuVMhZlKS4MbTvYSJflcqn1PfpePwI/fz6pltaF06zeZ7oV6Kh+3y2
0L4KnMyrRvdetV6v4fx4ffv3ac40OECoj9Mcc/79ttSpxcbN6NJA2RzM4HFSH8Ot5rSF24WTQ+WG
4QSZE6jnRnjEDVbZjYYL04b3Oape1sew/Pm5252rnjhMnCP0v02JFlcEK75nxm1I+WTdwMKa8/v/
MzD//UmUmmm1VCUZBjgKjpUK/NjrDo79WTW6qwF+u071D+sWF4dEczLNPfZc2lTPLQax3Y9ymBjk
t69C/5huXPcLFyUZNAN1G8aFGpEwY03fVVldNRYiOige77vnLHrHAE4tCFMWd0Vn1kZtudn0K6Zw
FmpbaM2tMQiXfRv68P/VleW23pWiXMnVod7YG8sWYAeDoZs/1rxIJ8uueZqRU+Gw3KC+IzWbxx/U
Ld6/he3NQvxnYv4JJyakrJTHmswbaX5nl0rzaajH37OXt3vTqZX5V5xYMRJbnaqJgYTyjZUc1S1k
yuwuwpmIshuE7wq81SCFhO87Zp4NTZdYrhH8MPM7mI+L8If+rZrejhWkskRlh0TFXPoRYcBKBlOH
neWWOyXfaum3U2w0WC0ux8n3hRUvylYxOW8t17O7fS9f1QBbPf1XMW7ctssT9t84hGVvahRnuo5x
9Mqx02+8AF3Xa++n016tL/zyeGa8NM1iuiymkpCukEYSPqYrGT8T+mLsp1jfv7G7ar5wWZT/jAhn
Vem1aqbbnunKjf0apOoNDJA/1scxz8elg/1nQnjMRaMqh1ovmVDaWN/KLr72s24E7b/VH7N07HIb
Qu07Cyio4uU+5D5iOXQ1u1K+G8uDv8UguTAO6BvJecFTS0QpPlDKCcnOYexgYHKORnrb/rK2WpsX
RkBpcmbWpkhJ66Nw1ao62sA9PGJ0mNzV/4ThhkMtDQAKXMXmHxV0h3BxmKXsIGFpcBMWHUQK5T6o
IKL/vL7al2NwsMDNx1kyc+AJYzAhlJHRKlXdetiP2s7pbte/fzmImbpt1o6b2ekuMCoTktWoPZGe
ruk6A+Zxlavx0Q/MN29yzKDuMFOuEumK9WIb9dq8UiTVHQewMNK1aT2nyocmPqpbLT+X2/zc0jyh
J+d70JhynFdYkoZPTnmXAppXALYiRLo+cZdx0LmdeWJP7BRmJKV54iCOAb+Hrj21ZbIrGnfQskNV
fWjejlhyyAjyB1/Am8XdYjuV7kPPpLqW5eMFaPr6D2jk7dTp4/q4lhzuxJCYYsnHIrHl2ZCHjOvQ
fq8AJa5buDzwgSpBkoNK0IyOEl26h5UDds3SgGqyPEw6+uBq1P8smvg67OKf6tR/Xbe3MCIwWKRu
51fKpTaXBMtc1yrD4Fq99SsxOWqs6M1lkPmMQYiAEikJfJFiTtFyHcJWfXAj42NwrQcba7KwSRUC
I3N++BCkaoKvNShxqoHP563XuP1QBQ9JvLEmi3N0YkGIWgyrTYfUgw7Zi+Nd23wat4K7JQOIxc7n
PP/hPDvfLnJgW6GmZvB4IsFdNKh9+2+UFeLuJSlwYkIIglPfNgdaopDUIHJspkNPfjDpN7ItC4kf
rKDca5IfhBZLXGo/HzW1a/Gmrr5FwTrTdll5NP2jL+3ZjsZ4BQe+uVXkWJg96mtoIQLB49GoCleN
31VpXDUNqW6139t1+3+kXdmO4ziy/SIB2pdXyVtmOjOdqdpfhK6qLq3URi0Uv/4eVs+dtmnBhGsG
gwZ6EqMwyYhgMOLECTTw3X8PQAIS6Sh7A+gnYxUTe6HGaIGfvk6/+1kNzN1mKve3DXElf4Q5TEje
Yk6YyH/65qUSVJWVVOOEWk3bPi/OsisTGuq1G+rVQzo+p81jNZGHtrk7kIVU1DuQvheMF3I+F4le
P8O4cn6iJSZV8unH3Nlbvba/gSDj7jQ4RIFGExE5KkTIhl8u0MwdYuhjg6RrcKinv2fjRbuTkVFo
+YUIyVKLskWf09gh3zpom3JeniktFbqwpm1o6sbvx42NB7cUc3QaMbpSy5HbLKYULE/Di6mriB9X
rk8ElmDsQN0G8Y1cisrq2eJiYO5Jm4MdCapX0vmRS0B23SWbxMCY3px2Cje6ui4UD5AWQevQlemW
WoFnfo3TsQYMNkeG8udt/V5x01AmJI4E3RSeEpKPa1x/yt02WU5N/qx3JebkFuGU33/VgI8AH0dY
Czip7EjB8O+XNEVKrwLNSdHziKgeSivbdCFB8qML5VoxGZCAE/G/jkThQcX//fL9IjiZAvTQIKWD
KVaSArdodTJ7RxtOmdM9NiS3w8JowDi9vHSF+eKnnRuWho2REqpEz9q60AmKXCi6xkByLjnRjmV9
k431iBBqjmiWRPP92CQsDQ8KAJkRB8AJXJq/lbiLPS7ZeNKGOXTocdH2bA6tYHtbz9buIEEGKuiP
USeGr7mU0+gaQBEa5FhgdBubnU7dZ1079MOj6/ODMWSbsq73qc/RLPrttuyV8NoSKQdctNjHq4wy
6lVcS61yxJiJjxovo2p8XEYg26r7wVHYyzNB0l2xWINImFfjibsWqFubsKhATn97MWsaYYEDCc27
Ol4mMm4a5aHcK9pqPpHqs1YCyqaw1bXNQsgJLhqEPAAcS460MkeWtiVKfB3xdwN8qTG6D1bqY5iB
wrUJzZKNSlzdIG9HKe6KrQYsow5YYuvpNNN3ns7bsv0r1VC8SNJd3n69vWtrbg6PEGBx8foVOIJL
7bNt4tr1AO0zM+/gMrCgkKL5qem6IlxYuSJQuvhXjqQBnE7GDEL58ZT/clP63P+wvg1z89z9+AMt
QKLOw7VtAHfhSm57aApSWS0bTuW0AUucaijP2nYJFkJUSjDz0pJ7TeYyJ1NN6Xgal+rE0JuYdP27
56vaDNZ0GagOqJkO34O8zeWpuAAqmDNxYS9ltvk7NVTw5TW3jaQmOH2gzCiwyqfe5JUx58l40utT
U/yyp88I4I3x2KI3rvjmqVg11kwHqvx7lDmY5eXspq9ZfV1V8DMJxfy47Gvf/iAchWNVukAmPhXx
lGAK/K8gsa9n7/hgRm3bpEIQebFosbFrduQ8OVhu+7GzRjCwDK922ewIGCMiu/pZpO4Gh6zQwZUy
On6Gi7w6HqqCskC6Oqje+nzQcTnVZvfsDMPznNeo4upR77gAow+bgRCw6ZdHOtVBCNjoIfetD7cN
e3XP4atQDEEIc/Uwb2cj6JsRBmeOdkiqgz+9ed6XJlFN1vvtIWRv5QcClwDoFvKxki5NbuUwLYEH
cWYMJE7rp2ZhH9p5QjdqP4f64m5IYW/y+rM/pN/ZiIlfDsFga15Hve7/MHUM6WrYy+ijpGkI8tPq
1SPGluoqZoc10wXuB60bNqZN4wVxqRtjnaLknmNDKvfQdMcSHfl+eT+wTFAiisQByPiQgpNOHlnc
wAFocznZ+nNt7I2/bh/qil9A2ghlG4DKwIQsx4sNhmSPYBRjmPFLw/azs9wPMsaDEe4Nlyggmq4n
NvHMgDh4SBOnxu9vyjzqkA9TEoqtuB4bY2ER8PxOscgNLkQv01bvZnbSKivyfIJ09Nuw/LCcD5n+
PVme/C7+gz07EygM5WxJadsEpZ/gjd9pR42aoU++/IkAJHXheHDusndDjRO0b6kuJplv+2DD/kBx
8QoFqhmRLhBMnrSAzu6dBUxh0yn1gvDFNz9mhqJquhJwQAI01zMBksdjR9oic/Abr9MnzIwovmg8
2A18yMMAwMiyoVk4OappxyvO6Vzg79zC2ZnYdl4OeW9MJw8TPyq2A4dx1OaxPtz/hL+QI/km1pQe
7UGFfSr94Flf/Mc+Gz9kQb+7rQGq5UjBTW/MZl3PHCc0I+Fmvrj9h3r6yrztbTFr1u9gCgXuFTE9
Uc4cmm6XGSNFBIpR3tw5JlRxZax4SPTQgKcQdRbUcmQwW8Pnou2yERPZlymkJiAsgH7Qr/cvQszt
wMQlxFG6TFHr2st/zLHmOSZZvjeNojqxtktI6SEfjfjGBiDnUpmDrO31au7n05ghvKTZ/v7ff/55
KcDsfWssGk7nU8c23ItKVYS5Zovn35dsUc+Bs+Mzvu/bGO8aJvXeMB7bdjurSs4KQTIr3Nw3rlGg
cfpk0U1fYSTaW7BElYMMqOKVuS4IvTcBHrfXJYLaHxzNz5r55IKZNrDzKMVQttJ710FKzkaFeq3p
MGao4OWE+SbXTJ9zo+F/zxlOn39ty9jXj62tcCriBKSAB++L/4qQNw5dC5QF/jSfOM33Jex8QJNm
1DdPVXt03TycVSqx5l7OBUperK9tg5YcAt3pL1I9zfmx6b5WqktgfefEUA3UEK+ZSrXFs4GV1eeT
FuBSRvuSnYHjFy0nf2A/uGz+X4xkP6hxJxWwwFC7ZsOpvQ80VTZy9XzQ54F8FPr00VB/6QBAwG+w
PoUD6Hp9fiqnqXsOBtD3JWZfP3nMM5Bl06eDR5fgkJWLc7i9wLV9RPCP1CTQ2ddEfs5SIr/P0FXZ
JLGhP1psA2bI/02EUJiz65M26IYGQFc/Gc3XpUw3RhAHaJW4LWTNj/5GMwLQaF7jzF3W1S6hJooI
3le6GXVFKLtWPwCyF23HYpfQyCJptZ/MS9LyEX3uQOg5XYgJCvV4XKofi1OEjfuXDXJ8L1eBq4R6
ycaLWm/gIbMCbyTXDzobUxd8ixmn0fg6+f22NeZdaz4F9QacsNEA/uzbu7imDUi/C6p0/PMqT9lY
GWZxmFw/DWmAoTj2Ur0w155eeaupiK1lFnPx+kWXLeQ4oJAAHZD4LedqoQHirDOUffxp2VEKcvY3
lBd2SGVHTr8ZDB5VcPTWTMMeyWwNEyL0RxeM+vO2JkloG9/b+TjUP/QR3UrlQ9epJgUYa5aJphtR
jkD0f5Xq9NtgqXsLrVHc3ieDFzWJ8WqNboRnOqgij3a+R28tImFM7fvLsR/K7g3OIrIZwhDrbZoe
EABt2kqVIpc5XP/ZNxcuD0lKXRDSSPvm1aBxrdANhKyBTY5B7oeDftC1+Y0037W6eHPHbec0IfGO
rHvOm+88I4AST2HL+31iBY/j2IZan2Jq8us8Fm8+NaKUzoogff14sX0CdoFWWTlVR8sa800NHG9X
fAr8LFz4iz68867bYZhM1GKSDEm2AftFnJ1dH4n12NanjGV4/Ncb0+i3feVGjocxIU0Soirw5hZv
d+u6aLEQdQAx5fF37/GZ/iW9P7OEoNdionR5X0BrfBTjDrZuvagQFCtmjPwK2oxEKAzsvnRkRTpp
Tk9xZK1G22NJMZiNFdPy6CwTjXze0g9+ObbvvRZoD7cXuSoZAFDks9GDc1XrcszSMQrUdE6zD5Y4
V98YywtdXuo+3c0gOuH9vW4YeXlkGwGuQl8AvJZk1LVRFnZbkOGU+0/m8vTr9mquQgt8HWT7Qu9R
gYJpXar+wjV71ksD9ZvGCaJ6LLMQeOAxwqjO/FDbZaroMLlyh5I8+eaaO43OwTycZtAysCozw1oH
AgLZQMW2XQWdQpCoTCH7JZjfpSBAAEPLYWbjyegmN8JkF/8J3RZW6Gv5R3PKlj32W4WLWt1MwWGI
FhpUjOSaVBNUI7FcezgZ7EhtTAornnjzkd79wBFLOxMjNPTMzBDBDJPJIMaqnY1ul2HGvt7WipVT
QtEQ1iXSQFAO4cfPJFDXqlrD4P3J49mnkXfVe91yI7KCxPhyW9LKlqEFDONG0YkpsDaSHfvEBbYy
ryEpcf8C19irRoKHZK62UzWq+D5XVgUSWeAtBFkMQO/SquqcG17aOR36/96a8a2qHnTvw+3lKETI
eQ30r3oFaSDC0B4pJm51xsus6i9elWGCvcmF4Yp80+XhENRTs7xL2hPNvRm5GTIhiKmqF5JwT2FE
K6cDl+D5YpooGpllPcCE+yUYmrZH8XjL/QeHH+h0YNX325u2YqoAJ6BbWkDREThLOkCSFglBt+hP
wUQcEjaDwQ6jBvp9A6mbp2bIqoM78lwBJLny446oHKPHHKvDvGy5t8Io9UrTTbMBLoJEbVqFXnPS
3V07JxtTe0rv7nsQ4lABA2AKjYLIyV+emgO9sIc5aU6MW092882arN3tbbTxhYvIVkhARgVUKJgt
BBz5pYTFtFIgPNr2NA7HwgsHVaL/uqrx+1IX/Mso9SORLbnUZCFgQk+hDdX0iL6aNnlqvVfPgIN7
tVEQG76U+WvSPRBf4Y2uF4ZgwkRQCwWEk5DTUnys5kUzm/7kDmX5gPmoPPI9X/Wmun6PgIgEPk/M
dIbjQxh4uX+dhynws8ubUzoOHyrD/DyZRjRZ6Sapyg3wSOUmG9uN0TlLFGAm5O3DuzZqE2g6kAkh
q+fg/S35JiMBZyvTZ3LCGW5KPQUJix7eTy2GdvEzKbJ7si3SdKnOySmo9Y8zEpUJ97e3FyJ+qKSF
FyIkPc8cF8SXs0FOLvm1NO8joAQg5Nnb4/OYfmuzk3c3hEpak3l5bFlrmRpeWOSUWVFgeKF27/gb
XObYNfgnqAV6ojHu+1ICD9qO+gMkNL/6p0rhhq6V+/Lj0s8vBr/2ywUfL82nxdhMyfvt87h24Zff
l4y20hMGgnych+Y/dh8W90CKg90ebgtZ1V4XGT4MZcY/DSkiSd1ASx1qkVPhPab9ccmeXEeBvljZ
J5H4RnOMGA3l+GKd5yFJHdSlW2TkpIPmNJwKhdqufx4Fd2CxAMaSIe190WDeklaSEwa696YX8kyV
97q+5eBXBAXtfySIX3C2AGJOEyCZhJwq092xCq6FZIe28PaGmxyXhSjOfW1BQGWjWgh8Pl4QkjfL
8tFtKOqDp6Hxw9kqMS85un3o18V2OEnk2cVDHjx/VyG2njT+XDCGFZXJEwvyLyknx8QZQQavP2mD
Fg1utbeN8TEztK3BWcS65jl3h7fbv2PlIr/4GdLGWl5Ng6bUyYk7UxnlOXsFrHdLm2HvgXYSPRF/
5z1XXEnXlOW/145eXARh4Hq54noAA7av0YmcnMk7saA6ZDQ/eizY9SAwXjjZYm7EM8uW0AjajUV5
VLICRf7iNQNNs96X2w4N5eHtjVixQgMhBob/OegsuLpDxjGgLjf16mQsPZAvp5bXm6pVVYhXHDyk
BCh2OoYYMiAp1uA1mAPleRUwY8fFf0owkbN4z2o3avsyHOb3vvx0e1mrAvGEA7WWaBSX84Toj9I4
mQpywng+b6Jhtuw6FELz7Lm3vZC2OlIv5f0ODVMgMMYaQzlW2pk0reFTMcAdWN1hrLaLkaIRX5HP
WT2uf2XIvRlpg9fi4GJdGfKdfgYJ+becq+aarkgRfKWA5qJJQ2S4Lt2Oz5Emd4lXn9L6M+s+l+Rj
aX68fUArruZChGSAObe90pid+jTqh7/NYH/766oFiL+f+c0BxpToPRaQmUcXSGxMZtWKUeHLVm7J
iyVIt0szmYVhdRAyGJ8HnewtUoIEbYlSFeG1SpBkPV3f9wx3XH1yxjCzNilwnuUDsVTqK05VisIu
1iNdyHbuWrysIcblY1SWP70KYw4dTKvMdqhPbL3qu9ch2YpxZ/7c7Wu3Cl2yr2fMLG5eg1GLKkS/
+lEnPHS1Y8cxx6z5itdgNE9eGATlYSnnrW92IQNpd/1gkp2ZDx+4sex4sHW6OgzMv8HsEtbl5wqj
i2uzRg5w03nGJl30TYHRRr7zU58+lXUalsX7on9nyAQNjQnIyccge9YN1e27oqMwNaSCBMbhejxY
PjGMDyd1K0AgrtlsqVMo9nxdgqCiNQWbgZydbZylbl2nbE+mwaLZRxOnCim8YglYw78SpFAxRUP+
0nh5e2qMD1Oy58nn2dneNjbVIiRvMQ6TF/h91Z4M/7tpHvt6c/v7K+p/sQQh/8yYp6HXW73E92f9
uZoBan5Y+C4dFNYstFvS/gspksvQXWdktomj8Cz3CZnAME32iIVCt91p2rwNxu93rQpPAlBqo1EY
lHmI8VDruVwVpiTQ3lrK5k1vj3kX6sVeSx9b974n4pUUyaaRVQBUeIaUjjymGXrtHkb7r7sXgrgG
VVNgFi2AT8VVfHY8FevGrHPm+u171Xyb0j6sgz5UZULkPIJYCFIVSGHawFFfdz8WYJeyKSYLvJV/
eeHf8Ci5d/LR1FuEo/Zojy9sibLg0+2ViSM4UwlZpnzZgsfOAnDXr9+8dNwu/ueyDbapaUdVEyfB
fRf7lSzpvVgkgcktNNu/+eginUsvtJcuMlSkRasrEi1kgAIJ1hZJHWru2WAG0TAKL/hEyYbPG20K
otExUf5Q6PfvKsDV7okuLzCSg81XbpOjRe3N+oAVDd7Be6reyp21c385w6aKPnT2BwedxtP4MXMe
WL2EOcN0S3ubV69B81ylmzx5qtLXankt2EOnImiQHBbQofgvnuSCAhg2L7/bWNUNmobRxO/ORL/0
5kerdn/d1hyVBMllDf+VYDVvdXD6H78uuaqp1wPM8MPv741hO5cbLVDdGpLLvdoh8fczm+4T1xgZ
2mjePeNYNWGah5XzpMKTy++hf6SAMgwkTgC/ujIwdTK61C1oZb2zIfFDjMs7mMm0dSfrUI/zD80M
djSlbyarvhnFuGNOFwfZjGRXtXd9dLhMREdwktxJdI9fBRQG/ikY29FuL2cOyyZhaGJts3gMPrvu
x+I+pNnV5yUTtFFhKmcTn+/drUt2o+I9d6152ExxnyBwR+QuRxRdmbdWxpzk3eWHke0Ldt9lL34+
vo98KgDF6OeXM+CouqRTohnJO0AWmFvq/8HPF+gOXChoZrnqDzXrzmg9nXrvPdo9nppM4WXXdgdV
UZQN4ALQuyJZTmlbRWosLHkf08dl17P7zxaVD/g8B5heeD7pKjTaxmkLrUpj12pCE4Zzt+G7YCIH
QkmQbSGlLn3fQgKBVRjp+55rSPY2HzrtvoTZ79M9E2BL5QA2ugbAFr72nmJqc7qvVY24Yn8v7gRo
D2gyDEGH7qLqIAU9LDVRORyaNA7GPbgsgERf7oxGfy8BEHQXfUki7vUl19vqbcGLlmrvNP0ZPJvo
87zt2q9dI3prwN2PvgVgRa+SOGhbHLSldfIYHmhJd2UXWvwQmPcr6oUU89IBG9rSD71l5XFeb4cl
wuvo9ipWDOHi+1LMXi1p1dAJ3x/6hyF/0O5saRCncPF96RTwyxHa5nYeL5+8bIdc/u2fv3IIuC7A
nolm2wBhtOREc8dPBs6sKm6AUnHD6skqQy1XvAiugiWoKHJW6BS1MYsAgi7PgHZ9taCsVcU6+k8S
/2NSH3PtCZANTGW+vZwVs4BFoFiAApyB7irJLZF8bD2vGGlM/BeA2ksttAMFUZ/4sZLlXYiQbvSu
yQp49Y7GpdukO1ZTsvPTpXvWc8DMgnKMKXXyDwCZlaGZENtWrHBNPN4HuuDgQdu/HAwOnpv1ZW32
cWWlgL3yHoPTkf5/aU1veC1aZ9zrPC8OAUAyD6gJTAoEyYq6owr4r3hp9XWmc93WjD7edexLqX25
fXxC2+S9RceAgFiBogV++VJRnI45izlYfcyMTz2PuyFajDGk00Pgj1vtzgGewrQCINTBOYTmb7AH
StL8rE8HEyjEeMSgBzPzN53zt6XM2K4ov+gkxR0vwqAr8thqqBvfb5w+TvpjMuUbRv6e5w7tHVtP
lTddOxzQhaMFD6YWYGbZ5fbVedd1AIH18Zy1772bPs6OpbjX1gzsN7oGtwLMTN6zvs4Z94u+j5sg
nd6TIDNPwC8BqVxouqI2t6YMHkBXwJILyJ0tPeRSvWj1wmqGeLJAm+VZX7TEPMwurcOBpJvKM15Z
Um9vK6A8oOO3TiAli+GW/zhEyVVZaT0OtgahBKRwYTu7O/A3GdUvbma7FPKncfo8o4tt5mDYCbZG
mx9IYO+6wXu//UvWNvrsh8jF4qGb+6zi+CEDxs6509uC4axN9/m2kDVnci5E2uJubGnZFv0Qj8OG
a68lEHzeXjOsMNHjInukKvteU1A8mmFvaKABTavknvOyRIpuwaL0Kgv74a1I7uTG+ef8ziRI/glY
0smwST3EfYeqAXccUEeoqP9lrMI/QhD6gv0OeSdcNpd2BnCGPtsg6Y6phnkdTw03o9zAUIqvhlUf
7ORAQTpvUBWWefWwzqRKV3XiUVLXC6dxxWqkgh9q+1MyP+r8oZxJZI1V2KUqGJ/MjvDPSh00DArS
NwyzllxkklRFQPNsiOuKbnTjgcxfswTYk32Xbkn2MOUsLLS/aaNa66qinMkVfz97Nqf5shhtmkNu
Zr+aJf2c1L3iIl01MPC6+ugTgMLILNdZM9BZaxMaW3i/uM8k2w8qVn25RvvP9onNE9NhUZ2Xt8+v
tTKHR4kHgokXLIiK4M2l6Ak+Yhh9ZNBfjffdSF+16WPWvpA76XF/SwfnDOjE0YtjgalF2kSiBbyz
YAsL2+hjNKho29YO6fz7kq35xTLnKegLYsuKKjR0j4pH4NoFcP59yczKqSmr0ijgnRY09SRF2Ww6
O+1CVDKGCHAhQC+rJYs1rv+vK5NMzc7mrqh8rKzhHE5kCknzcNvzir2RIx0cDN49SFtf93waiw9z
Ji00wz0E7iefIsR5y42ft6VcnxDq43jBgYoK0bcn54WKAXqxoMssNnaaNW0qc97cFnBtREKA6LD4
55KWVIxjQmLKugkC2Och2Zt6HyLu/QMZIqmFkYwI12yxyDNfYM8VK0HZRuO53nfltjL3swpMcX0a
WAYeKQg68a6+mrQSpCyZbA0iGn/jDhs9xW24LVXVx9XTOJMi2QsxmdWPttbHmIBRWK8B2d7eqOsL
AqtAVzpCzd87JR3GyCyEz62DC6LDdAKwSc97ZjYhq46EHpbuxTdU4dLa8YvITGBU19r9yoZwDIik
8YL+SM3aeTNBtB7dXpZCiNzwZ0wWo0vl0ThrX7mzD6YNNRTB1rWnwXMRCgCmcryBkXm6VLEEjKNs
KmDvOfL4w9bpo8nFdLYNJnHlrcKrrS/nX1mSb9GZn1UYho0IBRAZE4WkXaHCioqfe+lcLpcjFOXM
YopCZ9ztKtyeyxAVQxuOHgpJjhmaQxD2vepJuhIlXMhz5WRXDqJybmL7svQdLPZhrj3qbRpSY4P5
Sx40UaueOvbI7uQEwgV3KVcKX4ukY/gPwknLOE7lK9jS7WCvhG2uOYcz5ZA50ydn7EH9DymI9ljx
NS2OWf+Ou+hPtPy/auFKoUI7YBpfkEJKpj0GwcYCX9idVfir7ZIcKXM7YEExUyhGb7M5o8VcsYQ1
/3a+UZL/6Uc28IR2WAL7zJII7UG3t2j1+wYqYKKN4JpXsWnsBq3lsJy541HWvHD68w8EiJ4mTA8C
bapcsNCKzNLnzkL2qPic7Yr20x98HmyXGCgODtWrzlhAT4pxmg0a2yy0ushUOLHV7Tn7vPj7mdXb
KHv6nOHzuqltkYkcye727181BLSloNKN2/LqQZ4nJsbDGUkfe0XzWPNPPXJPyDZsx14Vm686MJGh
BzwKT3H5nTj6eqf1HPexMRdb3U13httUYW8yAlR2jdcjP9xe2sqTDq4EFN0CIirYLSWXWQ4F0t2u
3cdT5Tws9hwVy7RJgz0GopTe80ywo+gj9jSF3NUtRXkDuVfxFJEbwLwxT9IRndHxXPYh6qyhPb3U
5KvvKMLNtUtHlAaRhEVT0VUpLp1BFevWBEnLEi99O9nmpflQMlshZk0FgfAReAzQKl/VzDTfGbXa
s4bY9XiALrZ5X+U8UMSDa8pxLsS81PPWxoQerbKHuENScDR3i1uGtPvaTLtWNVNm5QGHYOpsQZJX
7j2w0PeFB1lAwCUfZlqFTr5b9Br9u7HuHZH+GfDvoFGZeLLJiSLbtr6fAVovREbvqkZoTqitTqhN
x46eRZyOz3Yyfb2t+WsiLANFPAymX+latmhjlBYlY4y0XnhKgFK7/f01DT//vvj7mVfKwHNmUxvf
96wsqlweat2LN25ra39bzpqGozMGjwQEwBieJZ1U1Xn+aJJmjNHsdOBFGhGOV+k4726LWV0OmIZs
UfS87gLGVA3fKbQay3EBbHJ3IO0wzZAiR3dbzkpECj+EuoyHuw6dMdJypplZaZrpLG7sNnJBgc6N
h7l78PIXs8f8XEVMuqIE6DPE+xCJaswCDiTvpxUM3DNkWGI3/TlEff3X7cWsbBpAy+hlQ5MCnqNy
Wr8v3AUkRh6D495M844TzNPeK2kZfqfdpLAXYgTpG7iX0TEnOQaij16lTRx7pvWhlX4sWrapnXet
fLO9FzPdOU0WLU4eAvYfNUuzqXtMRUk3Ln1x7Y3Vqyrwq6u20SiIkbKIveQScGPrGKA55Es8kn3D
tyA7S5LH4tvtrV09uTMhUgislzaYHfVigYMi4ceG/8HjW8A2/7sIaU/zCWkXJ62XuKAPcxqhOmJV
CstV7ZOk6kubDs5kESyh+BEUkX/UnCifVNVm1UaJv5/5oYJpC+9cnEZGDwz5Wvp2+yBUq5CCX3tg
RoqOC2wUOi6aTTI98+AYqDioVFLE389W4S6l5RV5ucS58+RmWuRMJCTBo62qvazvFqwVIQPIkeXU
YWNOyaJnzRJTf2N4kXKyj+r70jqAaTByf4ZaGXzHrENRKZ4KK7cB1Pbf3y9iiLN9SiqfAHTQL3HK
t4mx60AW0e5uH/iqCMw2w1Rt8Bmiz+dShOWnpMrGhMWgU7JAEJWHrrG9LWJ1l85ESLvUWT0jlKRL
TPoXTMbg3fv/9n1pl7LeKp0MLNgAkUTetIHd3f7+2hYBx2q5wJqieUTuyNcZaoXTYPLYcd8L/cfS
TmFRKPAd4jfKTl9MbAKIAbckgFSXx7AsDsZX560eA9Qaamac1hmEHDzvEahzxZGvnYcgAAFkS5SL
5XS+QduMNPOg41nyRHXMPcKwoNs7tvYOwQMR7fiA9+BClnu+e51jWBDeKHFqN/sFVl6Xhh46gxUV
Xv7qFXyvmfT7mDuPvFAB6tZiDqzLQRMhSGKuwBOD4wxpB3RDHNDtXB/84tFMHyt7FyRbM1EsdG0r
QXyNyBAMqYhtJesh+bxwZFzNeLT1zQisYq+aFCcOXlaMcwmSYoA6a0paDxLmeZO+FDv2K1XRr6/p
N2r6aPGD5kHPpZtrBk0XdxvbiHWy8TC/ojwUd85dEjkbYK9EXhrsRQgFpX3yksRm3Ml43JhaSErU
vj2Fka6dhA9dBiwH5EVXxKxaobUZJw2PwQQRZkMR/ryt0mubhOqTg8QBwiCsQjJQowL9uI7Y0hmK
rUGek0LbapPiHb22iHMh4u9n/j5PRJZ6aJeYY26uFZrm9vYiVN+XjmGoFl50ARZhpftBj5izuf39
NWU9//2SslYLeF+LGvdVgOeR0TKM+H4bHLJtLYW7XF8IAF+oRuIZI3dOWmaC0evltMRlwbeFSWHZ
9y8FyTngBg0xt+Eqk4IYi3mzNc9IQ5U78CU9WyDwr5izBTRF8Txee56DigMDkNArCNSLbB2EZFbl
WN0cs4TWGz1gRtg0sx3ata9va5PkkTWZGF2j9cOus9vgbaSs+2C6tXZgyIdHy6SDR+ruo7z4TdJR
Lo4OLMyA39TVeTSQn5P23mEWw70EbsIzXMiRLu+caaTTjX6OLYIRM+WbXnxM8zxkaLLy3yZtOw8f
bVfVfnrdPSKkgo4OiCkUla9qyo6B3GtfplNcWnboBSgp9iEfNl63bdneA48HL4JIrz9gfHlvtYqt
XbnrMZgZbsRHf+01J54WVHOg+d4YG8FfhVGCu/i59rd185Q4igfxij2KoRDIY4HJUJDwXPoTysoE
3Q71FHPzV+VT0BpYYbt4YdHejafzBGGRwHiKORDyfV9UlI+OMU7x3O80EmZc4bhWvC8AtrieMNwC
6VR5IZ7VaX4DZo147EfMpLP33Oij3lKVs9fEgDlDjAdE+uUqdNCtBdwWdsfinGxIfqD2u2HFt+1K
JUKyq77PS3QPQQQmmuag+jIePRUJiUqEZFJWYS6UcYiwtN2SPzEaGioVXvG/SIPAK4qEL3qbpUxL
RnizBJAS2/tC3/ja/Zf5+ed/h5dn92BmenWrW/j8/Mm3X4by/mfVxeelbIPtDgRDtvF5Z9gW2lPt
RfWsuMnXLO9sg347oLMV6E066ToKe3H6qR9C3oTjiEZWxR2lOAXZKjhmUwc061k8epu5KOC0/r6t
rCoB4u9nq8iNjE6esAebfdO+V/WvP/i8AM0jZQd8j/z7s6G1fdrAqrU6rEYaFskfpEtQBv9XgrQA
0wZTDa0hIW8j88Eqt3+yAPHOwBNHJB0v94csJthuMzrHLe8iPSeRqla1dlUACfv/AjzJzjq/mnw7
we3oey9VBQJLVHM42WgsbHwFIPz3bksvDdHijywfUL5gRZSsomEFD/iwjHHVx4azTacHq/gYtPvJ
PA6etR3MfZp3G8fZzqQLC+/T7a1cebWJAAjOF8zhAOlJK21Tq256M+9is1owzbIL52qMhJvMsrBN
kTVQnd3K1iKjCQ8G4lhkjWX0o7sUA/4QtLFBmpAmBzt71noW9l0Wlq6luPLFr5f29kKYWP2ZIXW+
laTE8tvYxru+qR+ncafRt7T6WWYfvdIKXWYpXOjafp4vT9rPCiHOmOVJGyd19YUOcECZuRvo8ohx
ghi3umB2xqy42la8BfJHAs3vgeHoakhcToMuYLrRxrUZLj8bxddXPOrF1yVbsybNrEcPX59eK/Zp
8R4w5yNQjQJfw4BcSLEuD4rOQW33FqQsy2HGHFI7/0zTfDMGv3pgqIMg1Ng+oY/UVvGuqDZP8lRO
z0BjyCC4HaMRqb4/uFIvFiaChjMN1CjtCEczXQzQwUDCVFXpWQk6bB99MQABInLCxLPL7ycZmQZU
1ZvY8b/m3dHElITy+20XsbZF6AJE5KyLzhhLwudU4BXIraxq4+qo8Y3DFBaj+rzk/3SvQJPSQtpY
X8Jp+jKNqiLEqgBwwyEex9wCTO283KJxBimVpllNvNgvAT0lvavwMmsuzUe3IYIbJEHwNr4UUC/U
mhw8ZeK8aZ5YXuyGgoal04Yp9bdmq+ISXrNIgTUI0NsFwIbsQZGbrofh/0i7ruW4dWX7RaxiDq/k
JAVL1szIsvWC2k4kmMFMfv1d0Ln3eAjyDmq8bb9NGU0AjUajw1oR+jQ696gUJAD5MRC+T47kbbGi
WQCzQ1yHY8xyVOD5rFKqlGFZ5+xEfwNMoP6B1q7rerViKtH1jYuA42DqC+oVRNgmpZlSdkpjUN1W
inlf9Mk2bttd7wHIq2zQgHUjlx1/9s5kCsc9AXyYR9yMnVj2iwDEOwr/IjQ5kyAsW6Y5JNd7zKoc
CehqdgmQ0K+v24q6zSQI+pz1LqihGOaQVABUoru289Vqj4YBx367LmlNBRBd5R1BuK71ReedqzhD
T0J2soaT23xixG+t/XURayFrTgL5fzJEcIdB6Vgfm7gwq/quqaPAUl5Tr/U9+7NJnrPuc8w+W7rs
ll4xCRYiP+BwhmQEf4RbWi06O5kcHX6BuyHu3mg212clGV8sOqWNDoNWYfzU/WQam3r4dX38FRNw
+f2eYHGiDvw7dmiWp6jhCSrd3STJIxbr30nR5xYgjLqiD6kBKRlYOu9MfUOagMiAl2VrJVz9ia6w
tHUxl65rvjKjeCTljfA+/zn1f7bb459wcQkje8v+s1xlBPCggMowa2TbIZx5qti1WRhYqKlG3mir
sPtQ8SfZaZQtlHDuCSGNylRIccJ9lga6jFNGNj63Oxer1BatruYhd4Xw9ESHYdg+DrjJvlxXqlXr
dbEXgkte1eVkdxlmkbAAMFU6mujVXRx/jmUlPdqq9bqQJBzyAvUkhpHhEHrIDtEw3vdTmvqu1mx0
g5pb8IqV2ynR90RN7lyl9XWvfkupemBK8dh3oR50kfPt+uSvKwqqROdLHBcacDJyLHGRbaM8aOrH
5BvaH68LWYuyXlgHTYzSTyyjaprgRJFW0zZwflKflCGgHWva+1GZTj7cvWOCzd7SaKp8l7qD33qg
8QjRiywx8OtahbQnaC0AUi8Wx2uR7bGe4b1Hqh3IG5V2I5kttw/CGw+z/SNAUCivLLUJPnx5io3q
6CTNlprK3gUsBqu1ranHB8X0dt1g3feYpR55O8Qw9xVTX65/x/rW/vkMQdsmNZmQTcY9VrSPTgfi
htLwUdGMB7Qj2d/1E/RfSWK9fB4ZvW1VkDSZX6boAZwSeXQowgdph9b6AfojSLhlPIdUbdthZTt9
A3yFmvo4FNdXbf36/7N7Ynl8QpI+Jzle6KwAxpf2ahdPLHui6iezfKzUfR9+H6Nxe12obF5cZS8M
Xai7TYkAD25/79GonzIXj/O/ujr/LB3/hAsRTsNsveIiFEPbalX7Ytnh3VjUu6p3dtdn8/8c9z+y
uGZeyJoAyzcMzMI1HT01+s/MfHWcLz2pfLVJfK/80QGWb3xPrT2gZCSqKFF6EajWqcMu7cDPeqq1
fd3sVO81J9uklcxwdb/AOQdET4CJw2WbTxBck0BDbSbsl1MH9AUvhEBiRPjhXNiQCwnC1ecSS4+z
EFeFVd157cEsAqs8J8qORdtQexhrSeZx1SZeiBNMltFVXms7Pe5A2x9LH1G36yohG1+wRWUKmk5q
Y8FYsn9rZBZdslhiPADFF4k6alisSNsgqFV9puEvQgHB/xgGf1PpgfqI/+69Idig1KEdaGsxFUuP
0IsW+pHEbkuUy9DnysVSzaztdsRJTXdtiFLp56G7+1fbIdYwJGk3RHGLBSuq0T928SDZ7vUpmIgg
AjrEXvQJl3oWD6OH+96oDqTr/Nbdh5Ostmhdp/4I4b9fWBlrKDwjbbiPWx3G+HMvY16TjS9YzE7L
6jYvMP5o7Sx6l/1FkyYU6c/3C0akBvgi7mgskla/JMq9EwETde8AJPX6Xsv2QrAkjodcgZvwZQq3
sQV0VvhUEhGr9z+wmzmYKGcSETSWII8GCBCE7N1hq/S/k3xvxegHct4LuO3XZ7Nq3y9ECW+zDplZ
2lsIAITxYTTfmu5ri2b92pHky9cX7c+MBN3KHS3qHVCJnOrwq10Eiv2QJJI7RLZognrpbR4nuQ03
tG8eQYiC0n5QJN6T2g1s768syp/ZCJo2gnrPVj+iJp6fMqRtAims0+q+gNUAtBr4s2jIyfpSGfC8
gYFnySY0Ht38U8E+2TK2mrUziYYHoPajwkBbNOQMTlaUbTzA+EZbgNipsn1f9f4uBQiq7HiTl8YE
F2FbgdP7e1vsU6f1aXdsnBer/uF06aboJMAwa2t3KVPQaQYaj4G6XXmyrV2e+yTZ6c42q96un5w1
fbuUIqg0sjxRorWYma68sXEfZ6jp3lFtM8lQImTTERSbo5BXdVrj1e6RU9b094xVu1SLTD/JR4lX
uxaxvZyUoNmO01pZ0WBS4NOLkoAk99Ow1YdNr34Gs/X1BZTNiy/wxX2jDSGKKTrMS9M3I0UB82Ea
PiXDXwS5L2ckeGJ5q9bGmELD0ZrlAOx/RBBV8sRZn4gHQCU0iAPGSXDGNKYOIE3GjdDa9qNVlkfN
7fcUniWwpf6ieswy0fjzv7LEuGPRknDQuLdU3YUHFRXNsT/eXgI4EyE4ZAowZPSsRQjDzfZa8+Sa
h+v7vm5z/kxBMAltSNNpjHmIBCA/KvunrkLJhsgkCAZgGpqhjSNIcE7G5Gvf/t33Cwe/RZUUKh/g
T2bF3q63+d9cyZdbLJz3NguT0A65OqkHpf1iJ5+r8juNJFUJfBTxQXQpRTjpVmS3MfhIy1NYfM6S
Lyo9KjJCUdk2CAecgocCJas4esO4C41AlhVfDf9dTkE42pZKkg6cd1ioJNmwmG7C5EuEEse8fFCy
z+aQ7VB27LvOd3O47/RPkffLMHaZJXsiy6YpHP+iBvyFE+JItqioaMKdWp2uK9x1+4KisLmhDMuy
NUL+gNG1l8E80Gw3RM9a/OW6lOvTQL36XAqBezYVGaQYeOkZB2OUuICy8YVjr9m0T6sSbySdoTHi
Dmzc179/VaENVBajjtFxbZHCDZ1KtpuWFZ55WYdiV3BJDtV3UuoSh3l1GhdihGkUVNNH28CtVVef
K/pGQIl3fR4yAYLxoqMeMyCAwI8tcVc1v+zi678TwD/g4t6d3KZvugEzyIaNNgHVXWJ9V9UV0Geq
hxpvtEcL9qvTYhRDAfAF9T9BXPmpvQfBUNpLfHCZFP77xSx0xUWsu+YXIdoSBm3bW98KuPypI8sk
ygQJVszrctpFBMsVhoNfh2czP3dA7Rz7L3+xLXAfTJDX4p/YYzv2TeJMMcz+pKCO2IT+onzquojV
I/JfESiWmK8ZaJhSSibYfNVDaMcHRUUlC9avau+FCMGKZE5HgLyIU279mADG8Ov6BGSjC4ePOIo7
DCOe+E14RKlcIjG0suGFo1cplcn0HFugOPvcAEa6ZP1XVelicYSTRxpDr6gDnc3tvbsrvr0YssyQ
bIeFsxeWXcZsnpa20mCMn5DNLWS30foiAXHTATAzKMYEJVLHBiVEFiaBzHTSB4k0YbA6BxwA1wMn
EpDxhGudwQHN0oQhTpTFPgOCoN0/UPupj7SdRj3foN1GK45O832y7hPyWKKvL/YeUfso2S3Zdwj3
utE3LK27Et9BPo/Nzq6/ot7jdn0GIx9KrwAHoC+6bfKYNLnV9RkKfbSDByJws/51XcLaJC4lCCem
IFM2eG2XnSbjd1g8mezOADjFjTI+eOw4Z4jFsb7EtkcrJXrfjXXxmpQKPURFaD8g2uPclaPtSe6W
D67Cmdv6IcvyEBdD9e6iFHJIAHGWFuBtzmo9iGM09YCbPqs3bXZo68c2NfxCSYJ6LIOiSY6gtaBp
edBo/mgmpU8cPahpgup0VbIEi2AAPsuG14HqIoMDTIiWI22nUSk79hrWjm/YzVaJzwUKe7X4V+NK
HJ2FFRFkCVYk7SqXs6GyV9d9i7zET40iiGLdpxOVzGqhPIIk/vvFHTuqdsIYcruvdki2YwRixz7b
9tKmodXFA2c7Mj/o21kwP8OkZ1ZbMPYamz+VkgWZ9kzBzgz2801eyPhtFuYLc0I7NtQUtO0cJHs+
J+aQmAKnqHwFPPcXq6EPXRJJlFQmQjhzgCy2TQXJn1fSFN8TxT20hEjiNCsiAPpiAR3fMtAj+/E0
utgZc+yYpYAw67VJ1KB8c/NaMocVJZsJ4L9fCEDCQdeUuChf9Zj4SX8Pq7EbetCHye7cZXITYCmX
UxH8qxBJB3TuJNiQ6dnSIiCfNj7wRvy0qjdTcQcaiV3cNBsjjfatF/tJdWuqDqAmLjhqLOCa4J/Y
YcWswumKqC9ejSm/izDZVpW8fFb0mxe8uwAPRP0omOfna+lkpWaNVVS+DgPZd7E++KSf/A7MOH5W
W8Qv6kQicUU9eLO7ZiJOhEoPEejbVdwwigkk5oqOG/r7IPO+1wSA+MEAai1vPhbxH5wOiZjYsorX
tnkfI7btPBki1YoCgowb3fToTENtqrhoTdI1BZqbi1cLz131xd9o9Mv1a4vf38JVAgkgHcZzBDyh
In54agGCfyjU4pVaWWCy3rfpj9yqH5p0CLTeDjR3O8hoodZn9UemYBqSoTFSNH7hqhzQ/GkeG/VM
tTywhv31ua3K4cgT0DgHrhT//eL4Zl3ZAlmhhVKj9KkfpmobxiiN60unCzKAWd5+UXjoruXVyuj7
RJ/LXFxUt2kK5MDkdeoZ0i3ptkdFElNvBigEaBh8TpxVYHGqSITOxShtkise8WLOZTVuClmT4ppS
Xw4vbI4eRlMLkP74tUxBZlpZZnnv2NLw3vJS/Si6BrUML+YHxO98EtWY6Qqq/aPXpo92SgTuRd3c
VpoMFZV7yXPtRruojT5cEzj/QK4TtqQyhgLkP0Pziv6vTWyAE/Ldie4t60H1dnn6/bq6LVcOxsBC
sS2HvgAshWDDaztrJzuEBziOYdCi5vpmhhAXVFEA+UfgxUU1uViq3jlF2/aTUqLOxdxZ/ZcifYxN
YA1N705/a3hXECUcnaGnZVOVTvma2b6X+UzWz7GyVqDJBWMOINORcBO95dBIgaeGatjXOCO974Id
3a+r/ObrG1oDSBWYZhcOgggPBrWKx0Zt2ldw56jlzq7Qzx64Mvi7lamgTYF7vejshVcjvJBqlBZq
tJ+iV0J6/akachAru7SURKqXUhyEklDMDWcHgAFiNZyFR9hUEUbOYdVYG3AqVLW5uVV/5yKEM+mq
kdJrAOs5W9ExG0714d8NLxgWoiQja4DjeC4/tDZNbu5xwvsR7SIez+DyjLFw2M3cyrqhYe6ZdGw7
PoW1ub15BjMBwqGwDSCTVmHlnicX6uqCQvDWnK0wA8GCVOC7NPHacM9DUW9QreP/8DL4SdPNMLrw
9XT+1gCDjGajJX1ufWnSq2CCdbPXfHwY8yjxjRHxbv12nZ2LERRqHPpiBN5R9qrvWTRsTFUGCLI8
FKiSQ9sOAqx4cCJSMp+HMerqVPVe8ormX989dGp/85XOBfBIJE44HD1xxy1CEqNVklcrfUbTVqy9
0/Z0Xan4EPMrCvcFILWBXMmbNMTrPK+1IkvcLsFeNGh/DQozaKJt6SUSY7iyVjM5wvGLNZKOYKNJ
Xonl+eU/NJYhjsoECJvhJk5d1iMElAPeyYMZaPTWnCygJE3EPDhzlQF3WNiNJGTGqHV2fwaSGJ7K
G3eSYYkt3BJIsFTeK84vjAUNUeZ6xeCm/XA2200TbkJn21cSp3SxTHMR4tnDSyvO7RgiNCTmnj0Z
+MBCnYThhTMXN8QJ3R7DE+2+/U1idAKU98XNPRRcCiwsPFFgHC+I9VIryWwQWwxneq+oIJBFd/2N
pwIC+DMUmU1YqkVX3qBOdU2NqTuPL51915FXMr61MnrGZTsubgqYKPSV8pbPRX9UDvHEdnsdAAS4
MXrrIetYAMraz1PbbG3gGysK2Zmj+btAq5aqyC7cZe72Q76FeBlwRziu1Nx+5WwKY5dlOtA6Ur+0
tI1hHNJxDJDCC3rzvow+deMjbUIw8+4JMDkHerCbYyuz00ud4cuA1bY+mBHEh0vKIjwA404/OUUY
NIB0rqN046DfLh9u9QH4hDU8OHUPPhlwlucTZuhJUCM26ifrTe0OqnVrFEMYnp+9iwff1GvgwSgx
vNEPW5TVR42MCXBdZaAvQNJT0XMvop9bTKldl1mYQY8HXl/4Bdq4Cd2aHnoTtigVLu1d3jt+Ke2H
WNomrN2FZCEjQKY+MdLJ1E+1el9Nn/rwwaUv10/d0jZBBN7JmJ4OFBxxcmi2ZG0R6fqJ1n7nBMm0
uT7+iqLpKo40bjuAEOIdO98fgJaQsITLjqTGtmGH9KFmYD6QXHQr6wScZsQ2MQUOmiccKpMoRkSN
3DwpVX9Hle6RGsMnxqbd9bksAiccYR991i7eFuBGEt3+pIrURlMrE0Vi31rzzjJ+N2iHId5zre9S
hoIkVdZIvLI7qHnS0KeMY4ouI2FirJny3MsN61TQKKj0l4FJ4qkr24NYlg5TgHcmMhiChk2VUw2M
RPapjl76bvKL9wolnaV1vr5yK/OAveVIxyZQFDVTmIdlTI5TpIp16rydrgSGZBay4YVZJLrHELTF
8LX6YiH6kkyS1MOaAFCMI0ENNBGgpwpXbMU8WqmEWCe7KvyfTiKrfVhRYB7xU8GYzpMp4j4nHumq
vE3tUzK8VpQAr0HbeM7NvhSIAzSoMHiP0dEvkgd42YQ8VTHYJxWV9F4RpOHPm3fZgXcAhVLBfQys
zvlZH/WcakPPnJOp7dpoY8oAkVd2ATEQrL7qcWoAESMq19XeiBDKO2XoxUFacRtvb50AkL7RKwQj
AiHYjfkE7NZj6QAE0JNBNnUesPTmy2o2/sIRJLioUoQTTqr20PxKC4l9Wh5mcGah+ISfY/DJGsL6
515fO42tkVOfUZ9505M31E9O9+7IiG2W6joXxH+/uHTNyo06oLOTUxxui3tl2MroatdmwsHddYC9
GkvE1UF3oi5kKYpOvDzQ4m+2+Rp2vlarkotjqVEIRUEGnhgAt1hA9jRontZiswzPkxnk5CEyTzcr
FMZHxk030L0Cr2++UGk56Kxum/CMwGDSHWIZKNja98OrQhAHcRAcbEFh3R6LVBg0PCt9frSa4T4B
sKTEL5fIEJU2B0ZOWIPQ7jyin7ZXd54j09ulBFSm4z3vOhZONdzi+Sp5Wewpuae5p2aD2utGpq3c
+s+e24gSXA7Ple1CWw2d5hGCIu5pTLa9PgRGpgZG+9QYTkAMLQhvf+5BHrwRcKjD312AbzYhLVmn
Uw+Qy+7ObrydxI4vT998fGE+tjeldV4SzGcCXc6GtJ/U2++7uQjxvh7TzNASiNDtndL4pX53/Vzw
/y9uCYel5kBkhr24T8k01OHkJMpJnwZQDsDvLA5ueOjJk0fCmz1cxIkuZAlRkIEmaTWMkOXWR0SF
vVxWLbCivqhg0ZHGx+MRaUfBOSBO53ilYpGT+yUGPL8a3YyNyJml+WsNpZwr8J5qaILvxGnIqb4v
TG87Gf32+nasnJCZAD7DixNSoaiirkhNTlqc7MPWuQdnjJVtKn1j682BGO7uurwVDZ7JEw68rQxp
aieYUGqpP6OkPdAoO4xp+uu6mLWNMVFzoHFibuDPCQelHVhe0QzTitMXoG/YktDt6vDgIcG7Bpq8
AIiOM5OiVqAkYE74lqP5Pr857Yd9R3ERkJdAVgqvSlCsnmo1s92cnKoOhVI7pt/s1YJRHESbyGMA
dmcR+qJmO7Z27Vkno9p0WpCmm+vrv7bNeCnxgDOw7hdxzq5A3UFY2uYpDfOnxEwfdaPdh8y7NenP
n2QXYsQDHlVF3+J5CJydjfpDlTUlci0RbNVseCGAYQFkHAiHnnnKAcnIaBJMThyEFi4qGYDg6noB
MQDWykWCVEz2NUCLios4ttCTOH1XE+9TjcagJo7317dlTW+R68OjGy9ZVGUIxr0rm9YB1rV90rom
qItdnzp/s/EeIlw8McPLw+b2BLgVtAS8EhRrmkDKw4Aluh1lRmR1GhdChGmYapaafQchwGNGauYl
o7fm37heXQgQXpVlnLtJGEJAO2bopoj9v3AUZgIE702tCzRv8GUCktjG++R4t79nOP4YcKl5dhpR
W8HOqkUamxFxjJNRTHc9VbZTKXl5r6jsTIKw07rZtYQTKJ2I8jbW2yo93K5KMK4GrBRg+jSUEQmq
VKSlrjbUPoVkuFNAJlAMzNe73c1HAmwLJpooUMcIHDVBl/SackxvYp/K6NF8Btfc7cMjAgpKByBy
IdsgJN8yuyZDp+f2qY+/uM+K8fYXw6OEEHEcXjws3hNRoRV530KPEC423un4/frwKwYQXAuopuHl
Qt6ixjM0vCydSkU52e+21QVaagelNQaFJ0urL5tmUSSma7iuOQQ/6reEdSo0J50mq1VOKp22ar/N
8weVPdFhT7UkcIyNioC4W0iujxUV/kBNR5DaA4GIIwid9EpVWDJ5pz58Y7a1NcvykIY3PwRRMAbf
7f+ECFd5aKigXuNCcuu52KU3l8YCKxgLh4pIjsm+0N/RUJVoAtruyUnAhddWn5JI3dZd9gmArpIn
Mz8KwnWI2geU8qDExkGbtnBUkr5KJtoS7zShX97xvtv2kaR3xpdYkxXEr2wMV2cgK2kWsnNiqkS1
aVPhcoHj3o37Cu8orUIbW63vr6v38h4BOrHNQUCBcImONcFIAhQ8qkwyNufIrv1jr8o4O9fGNzWw
Z6PyBZWJYtRqUCxrKrqsOefGz2xvlT9u/3zOPQrzDppuoF7PDWQLVpxhyN367A2f3SjQin85vmCA
STkVRlVj/NANnNebqV89G0QxfN3x/Xg7CfdH703DNBAvfB3Vu8ra1Tdf4cDcx9Lj+c8LUcW19zKC
iiaHVufu4NjZ1qtkgEvLzf1wz+GlmxqiqmIqX9FHgnB3xs6osPeirUpujhjOxxd820YNbWJaKQNk
T/Ip82nOJAKWhwwrD0AFhOsQ3dbF9JybaOHk5k15Lrzyn6YdA6/jvQLm+3UtXd4hMOjcQCHHixSK
WNUaoYtAzbu0Ptf9t8Q0ghE1wAQFAxmTJZyWO/JxddgO0OE8VIDx3y/esl5VRb1VNjjO3Z55PpMh
IsrGF8wFrTuFGg3GN8LN4Pj05/WFkg0vHIjBckHW2NfNWUEO2HoHi5d/swAULJp47VkI1S+4uuy+
Lhlx1eacATi8utPATH+7AFzeaOz5OBFirqTIO5NOY52e4+xrs81v5mWFB4LThlQsehg4be98fyfb
He2sLONz625qsC1IboOV8zAbXlh/GiqQX2D4TWq9s7u8/Xbz6szGF67PNKsNovQYXwcQzD+lG+2u
j7/2/ZYHR8PmpFgIPs+XZxw1fZqUJD6n0dYc9xrZDrok/riMFqFmTUPtI6+uxTtSuBFaL3PDSY1j
lKydXVoETRUFTQycY9dBEVDu97LG2pUzgbpRlFnDSoERRnwXm12RVpMbxWe1V/08uqu68/VFWwrw
ADaDzDGeKkhOilWjfU3QnapYaHBNXohvNjc/kubDc/EXJmmkSYxAD4af4mFnDaNfaA2oWmzJ1stm
IZwMnPi6QGAhPzO/iDcgH7q+SFzz547ffBbCyZiAZ4iHDIZPzdG3zC/Kdmy/otb3ZvOBKCoy7Hgr
wRtHLnS+WKj9A4QFTYdzVZS+k1K/klxFK8vEc3xo4UREcFlnVKRgGWz1oT3bgdm+pPrNnj5nsEEK
FMy2eFGIb+5aAdt8l6n9WaOPReYFUZjfvs/8MYGKDZUTIop+MbIZ1TjW3nim9D7cR97NUUH+mPgz
vOBQRvEQRmGH4XX7rc3O9va6Gi0NFPwwAGygRwOkevCI5/tblSNTLLtQzwCvV+4LVct8hLpcVCE1
lRTnU9xrJHHBeYwXpW3BGC5YhcwU766MGdOZaXefU+1wfSriifgYHe4dCMIRtYN3M5+KrY39FJds
OrvZ6D4DuL48akpa722mgsQ5TQgLrgtcTgdTcYGzwvPrKNsR1q51nQl9GrQ/Rl8LdxsyyUt4OZ/5
8MLdEaFyPo4rDG+MoJJqvuomGo53kSz5I5uFsGyJGlVaaEFMZwal60+eRMNk4/PfL8wtHhyhV1OM
n3tIg48PdSp5VYgqDM8Spbs4e6hCRvecmHXVCF7X3dB3R42dNW/jqjjkLzfv9KUIMRISGpGSVAhv
HjXdr1gQSbyclSXirBFot/H4MRR7MWLPaFliZN2xVfdu/ujJUq5r46OOAUkLXiiAqs75FrRKpRUN
jbojIpxAiov925cHFRofPX4GToMmuCA6oJRcAyQBR95USNELnP24vv7cDbu87LDFSOvgsY6L30QB
lqCjDe1qaqF84miVdwpBF6hP3DvcdYlyvi5oZaXQRchx6ODNcr6i+UqhMDjFiSbNkdo+CTeaxPWQ
Dc9/vzgLieOCVa3E8H36pvTv5q2gCB/rdPH5/Khcjj/SLu97jK+q37TqGB+vr86KRUJ5A2KyiIDz
7mXBW1Zsq3bHJG+PAG55Z2W9c3rFV1pnBw4Cid+xcqhnooRrLzMyA8mErD1SttO6n2m6LdpQIkM2
HUFtC6srbHvAdLRoQ+KNkm495itUcrhF//xjT/4smmg7wNJBKzTKt8eh6n1aKD5Qe/zJqoOY/tbY
XUNl01o7LHD0+Eahq2HR2TfaJcgawyo+lqFD3jV3ACFkVCbmXZSS8WGI2Xifan0qg19Y1FJjohwu
A0V5/0GFE5ZTKWPUX5ROfKyqxHwGq7lNcJvkDoAzevC6ON7vvonaHUlt9lhi6SM/V5qx9gfX7ndK
1YJHj8RTDiKTOttVlhNK7onldkNnUfzs8JZHtKzw3y8PR2dQ2jCsi8cO9bBtuk+2FW+qQsbSs9xw
yEHUFy0r3IqIz5eqmVwrqeP4aDeP8RDd5Uq56QGdSYHDkB1R+ytR41V5aLBFKyryruhVns+r7tAh
Ohg0PrIs8lErf+8kb/rwWbG3pLzT+0gi7qP6UTDGcPtV5ATgWaM1QHB7vJRlaRxlyZE1Jds7aLkF
p3yj2fdl3hvbUQfUbeOawIZkQ3tgLrqaU00Ld+Cr+YaSVPVXl05g9lJK5VOOyIcfp16CYteM/bpu
rFYsyOwz9fmyaOiuIgydPcd6jJ5aM/+lgFdE75y762JWTDqoqnD5AeoLNHOuICaOm8EbdRhb/cXR
tjfTeuFQOaCs4Z3GqAHyRP98oo1lD5VeHZudQs5eebz965F8RkkW2i+WOe5I1zJm1qw6pl1gpRur
D24fH4lnOGbwPfB8FHQz6ztHZV1SH036EB/a7C8W/3J44ZYgcW0VRo3hR+tsZW9MElpZ2VsOWsPT
K6j3WDSWjhlVGqqo9bEyNm68DR1JtFcyvpjrYrWS04hg/D7ZmMTvJW7Zygm4/HxHOKh5Q8uiByLO
0azru7QF5aPXBOPkHK7v8dKuanC6VQfPd4T27Y804oVdjVk1NoVqVcfcOkzU8qfqSK0q8OLv1+V8
BMsEw4OeD9sEZoqNRkwxLZwbxGah1uRHfI0RuI1rBFpuJ4FXpPouUqgXlEC12qawXA+Rl1cbOx06
2CZA//5Es0B1cqLhm0HG7Pc00vgZlB39uWAR3Wtd6D6z2Bl2dYyLWQ2HTPeHynBkd+Ryw3FB6oid
wZdF/F28GuIxyaxhinBFxjviqzL69+WGwzMDUTMyB0jNI6o8N3mhpnbZ0KXxEaRQm9x9qPOXSRZQ
We42l4ELFKVKsP+i9a/r0qwiVDIcS6cJSmCmku4MxzBIEmVzfb+Xs+El+OhQ4LkobgDns+nMykss
z4qPelLt9fy11TW09P++LmS5I3MhgoEa7aoBiKqNy9oegtQ4m4XmX5cgm4Zoowai1OYACWnXA67v
2fMCuygldlYmRPC97LrO7TyE7wVk/qi8m4oHVdZxuCoCgRskZz/aLgRroo3hhAoZbIej7KZJ83tk
/z396/XFWt2OCyHCbTqEXomSAAjp4zca/ayIJJq2Pgm0LfAjaCxq7KbYtJg6YJ0UPQkq8Ny6SJtD
BSR7vmhS03jEEQHy/5UjOv26xcBxNXnxsfkat76ZbHK2H5qdu+udoH4DOKwu8/qXM0P8H3Vq8L7x
FzU+89PSK5mphm6eHru2vzPTUT+wlE6bihiSLVoThK511M6gBNJYuLdmVmSOR+v0WJd59xkdUeqD
A56Ol0krZR1eS1vDC9ZQiW6iZn8JjWO4Q0qzUsmPyXBok7uwfOzoy1hK4mxLnfsoi+MmE0kHECTP
Vw75VvAPZ05+LOmj5u4SGezC2oKh7O6/4wsGgIHY1nYLjB+zF937xOInN5Hc9LIpCMffYO0A/ACI
ULX9+GxXm+unkq/A/OJFPx8CO/yFAYsrFhB6WatHjW0MR2r6uvkNtR+4usLo+/TzupzlNHjfoMrJ
tg2D53/mO9FMNHMsgG4di/hAt0l1uHl4VL0CI0RDmTuuFGEjap1Rtzbr6Ti0v6NDdWu/FViD+GsI
Pjq6WKBLgh4NndUlauh1xxrsMcZbfnNl+38EAGkNRfqwkYunRgfAV9tK+2Nf/9Sdn6nkDllZfewx
lgb9/bjbxeGrcULlhDIinB2SINmDEUQiYHkQ0ATFgxIoqUXW1RC0tHeSEMX5bDhaieWH1dFVTyS7
FQQBi2QC+BN1lmjCgcsu1I+l6HCNHUatYwOGYti/RpKvWtok0JMCrgsJDABNIWU/19GpTSN0Tmb2
0Xqs1S9umW4Tr9ha2tt1XV0U3/F5IMSG04Al448nQQ4xSRMx6hyr6Kj9AAa+Yu6q3934Ezhqh7CQ
xEZW9h7SOEgbYp7Lqqg+j5BmGiGtjYD2fCzyv9gWTAaVRSh1gP8uhoin0HMLdcibY6rZ/iePOZIb
d2UCGB95aR5z4WWR8+XqwNpURVHTHNEVEuhbUMpJlJcbB8EG8rJd5PJ1YISgv2AuAAhtDgWwQ3O0
ox51588Nfa6LB/dV+VIm0/b65q9O5kKWoGN5pkReSyBLgXPCaKCwW6vooV3IVaL8Fd0ACNqJ6F/m
oJj2WE/N0VKf2to4uEnnD44GCCgZp9raXJBeBMYYekx4Q7iwblWaITpSIffwT2PvQ2d/+1Ih8gLD
5aELFanM+fAhQopKGCc8huu3ztaubw4BoKzyYnxhKwotQgUsidtjPj0ocZA6klrkNbXCyxk9jwgy
LFM/ZWmAuK9LumNs/irGb3X0s6y+p+p7Nvy2NBld2wK2lm87epNQWQmHBDhm3EJfPNWtTuknvBvb
ozd4fm5u1fhQv4xA4m3UNzsNvPQuT+/L74wF5Rj0ZBNnJwAdIDSEfvfr+7biIc8/RdCLovC8VleM
9jg6pc+Up055H+l7rDwlKWfLsZrjFD3r9Hxd7MoVhAMMnB/U4MOtFEGdQWdhVFkSwQx9rd9RL4aq
rusC1vYTgK7IQENpeEnAfIWHUjUUM+Z2yGm2jB4qr7rrpirQzUPm0V3hfrsub3VCFm/qAWoOb+Cb
y1NdRtNa8+ojsaznSiGboRxfu5uxi7ji4HmBQCeiFtwyzcX0Q5wzvURkBzAsSrlXZK0R/P+L1hVN
8PDM4GEijiq4BuYEbBclJNVRrR7ryN704+fWfbTL54Y1u9tXDGXMns2rHXh99nwqeWmS9n9I+7Ie
SXGm61+ExGK2WyCX2iuzep0bVL0BtlnMavj136Hm/WYynShRztMtdV+k5MB2OByOOHEiMU3EDFNh
bSZSmkE6DgIdet01muh5s5VZgdJ1ZnRAFBcOpyLKju3SyeTQHQew7X0rmGw2Rvq1jAcrMkWy1lBh
YQ1n2K4JKAKQWXAazifmAMbm5qBAPGoCgPMMHRXuPXOfTqDbvPnFhLWDOnyU2eE6VBzplLop6ac5
pZVseNuGvWfffp17H4AgRLLw8lAJcRojzvJ0dNtjXMa4mKK0XisTnTVK3RsghKEHUGhQ7yr+lU85
laVWDMc2ybfgDA1cKp/1nu770X9hbvnkWEIEeqKvqN/CfYgJeUgPfbC9qjPjKCJMetPrjsyV+++a
cyvBD04qnlBAEwBShVp6NRtkDLImUyn7I/ujpVt9jZB5wd7gJW5+lHCilElXDIGpJyP6Gk39UcZW
4Hbf0Lc9TMa1mNnCIs1PKCRVUKQzF3Seq3It27i3KmQ9si/Gj+n9ugG4HBypOfAY4BZAkfBFfc5c
9u5VAKMc+549wKd7QIh/5Va/XKVzEYpX0pWNFzew98dWH8Kp9Pae5j6hB91KNMucrfu5EkMOHjs4
9HguX+DdOyHJaPEmO/K4KdE4UfbophGT0J26Z9cv74jxLRFN1JjJxqud5FHEbHxPMlr88NCiZusz
ZwgkOJt2tUOSmf+qD8qyIFFXeMnW52QNDnt5O4KQGds5l6wgjKz6H4nJBzJOSXbMaL5LSB16xq6Y
xrvek3cOvHbA0K/v9UJSGhJh5GfqzjlFoWhS1wvug+2YHhnXjZAYLCjNxyBqKz+iejVsXJ4Mgan5
VkQ9B1DQxPpZCyLhgrB+M7RZt+IfLPg9+KCZZdAFYho8FMpNNzUC4BPUrB4p/TxyZOb1jWAPZXzv
DU9pawXc0Ddt/cN31hAVl9cDqBxg6z5oeJ0Lcop0ModJuIwdbXB9T5X8ChbjNkgHrw5Yax0Kq4lW
1n5htxG5Q+wOjR0XvE3TrKocTejpEX1Kg7F5mCoWpv6+T+2IyK+dtyXaE5rvRZZ5z8HmXxjffB+8
zXYErEI2hmb+7foHLRx8lC2hPzyehyiFVfNHLAfnzxT3DM3bt02yT9beuAun/mx85VoUILv1ddax
YysOrCmCphMBWyW5XpuFokAVciIMDCDsmGT2phLvxmoXiZV5EMWnlPnoJPbYsOPohXV5J82du4Ze
XpwEaDdnjxU+i1ojmVh4bOb1yI79L+ptfWPl1bY4g5PhFfvbwFf2OejajnjS9oDAg29zjQvsomEA
SI1nhA3gJFApWDVlHwbb4YmjEXbMxvvBr4LW3ub9I/51yb7IWcSK0O0OZPom4zUm0YWjjNTCXJYO
o4/nqWLUCtuUdu1V7Gj6jzbbZlMeuvD09BeUbq24K4ui5it4fs0gFK+IImaPNCkR2KgqSuKoY0Ec
71kcVP3NuXALJJP/Cpp96ZOnaYeUSUEqCCLGwauemrvbz76Dix2xZcQGXTXVLoe6F2bLP85+x7bD
isItLpNjYTtQt4j3y/z7ydfXQ4vie7tmR80Kub3Tnq13tMQs1lp8Luk1nq6I0Rof2VdF55yMiIoT
XB6jjFwfaJYA1CDXF2pxJv+KuMjml0Zu9g7SlUmxwW6X5sHLwj7e8FUPfN5RxXlBQ4V/JvNxU56s
GY3HeEgd5Mh8I2jplvfbEd1/b20tPB/TUymKKairRnhF7yETlwXDEJRrqb7FWeCVh/eQj5vFVbaE
6d6g6U7KjvEUWgigyaDI7+zyeH1XFjcemEtEiVCDcZHZB4l7CeQF8qIJmro7yRdX3oFb8bqMJZsM
Ysi5ewLAXRB1rsPwjTprtKviiN51Rrbt14DgSyt1Ov78+8l+FzUqfiejKY6T/9kG1XKGmGOC8hvm
r7Uf+3jDK6rlf0Q4EVYD4k8FQlR5Hmeul5RHytMmcAfynaceGhWZoV6hIKcr9w6AmMxKd0XVBq0g
QWPRTePeWi8K5UOdMdqnw+QgJKRGgzJOmOdQ5OXMeFO7W4+ueJMLauHDo4FDM7/0UMdxvqSMyU4I
O8+PJq+eqzj+yfz2LpfZynNmQTPm8kQXD/E54atGFsy8QZEAbSAm/flur+F61kaffz/Ri2yqaxQd
1/kxNV+Ze1yrcFkbXlFrSwLEVSPqd/Snr/7G4Z+vn5qlLThFlSpfP6CRXjK2DT3aHVyNT5r96dai
7FmJTiUoE5hQlWg2YpZANjnZDF+vT2Ah03SOVVAiIbbZTxmKtukxK5qAjikqBO76/FGjfohwfWls
OUh2Wft2XeylNTiXqthlSw5TO0hI7WfOtKga9y4PyO3ZB8RCUBUJIjs0hbvoQDTWrZu0pQbrP6BZ
QPxspD+vT+NSuwgqy1C3MXeGQFW7da68GqnLLs00jos/DYz4NU6j/yDARhBsZtMFiEDZnSke0NGJ
ivyoVfexr0Ve0e2uS7i88TEFEKoAkIbQDhg/zqcg3dGc0IeZH7s24oSHHn2s2vuJZqGf3T6ZOeLi
zQ9yJKDU5GyeA3buVENyTIxyY6UP7uSsTGZhP84kKJPxk2nkrQYJ5XNtbSp3e32tFoZHaHXum0IA
TbuIS2pU0LHq9fRYNHdlWLGbr2BEBsGxiVod6BSS5edbUZApM/SUV0cxvHNQ/f24/vWXtup8eOW6
QOPPKm0qDM+yMMbxps4QOWsRwsuDjRIAONpg6HFm/r1Z3U7MOcI+few1ffmmk6gsqgjtLSKb7lvz
5kvpXI7y2iaSVbnWQY5bvw0VkHW/ri/W5VbjeYWYvY8QGxL9asrDd3IO3AvL3tqfjvOAVOn14ReW
CYqKZDgOw0y1oShqR91B71HUBKyL993Rxy191dJ6h6jz9+uCLjcdQQl4cyA9hcai3/35fiSCeWOW
d/Gx0V6LbptMW2fNDVlYKrSQgicCTArsrToXs7R8WSEP+5bITfWjXCuEXBteuSpIQURp+hheE1+9
H1W7gn24tH8I+QL1gMTT3D9IhdgXdVOYtdnwN3T0sqy3NP/m8zcni+LbjQcoZ+CnzRgknA2izMMG
Wt0d7DZ/q7Q8sB0tcN3N9b1eWCkQWqHEBRcGooy2csB7YmVOR7zi7QX03oFEF6z/bXzlbFd+TzRe
xcUbmTZk2BfDylasfb9ypoHmHxBQxPebcs/k1ltZnoWjgPQirh0LteBo3qq81YQhdNykJX+j3rvQ
6sCmAI9na00lFiZxKkUNNTSFLOrcqPib5gflT+frzVtwNrpiNxhpvDJ3Cv4Gwo1Jbhpy8xUE1jIw
Sc2YSDwpVTRkLwbsr5/xN7RxFTQa1whhFvfgZHxliy0jbhm3U/7mot1cDyRxmK+Fx9ZEKNssJw2B
eyT43kyy9dMo83bGWiO4Bet9ukpq2p32XJYukGBvzHP7XyP6pB+JQN8Qu6niDVysaX991+dVOX/Q
zl1BwQ+Dcj607lDdTAk+DG1CodSbLSVaT9MokbvS/t3YLCisb/V0K8ct8vDocQDQDoTBbVYvDWbG
OUWzef5Wa+9ZM6yTcFweknMB8+8nXkLXpdwyKwE1qw+OuBPD9vqCrY0/68jJ+LYtk3KUOOrxtEdD
1VXc0aWOnX+/YmnLhIqp87FASR5VVtT7z/zWHvbYA9jw2UewLfjmpmJsi9gerBGQ7yPCSkDElPnN
xhzjI2qFXBzw3PA3z5fITZMyT/LEOZr1c7V31sryL6/Vs+FVX3+qqpoUTLOPZV09e0T77bv0HoxX
EWohdl5Po+sbfnki8QZDzhtZbxQIwL6fz4YL3kmji8cjj9IfVbrti3D0V2QsKBUqj2aQPTIXeO4p
F3gO7mq/sXv9yKpXKTfWGl5kbXzFVRN15ppcw/ipdazaV9Na2fF5Dc6tiI+H8MyOgVo/+Gmz/NND
QecnGXf6Y1EeLD2p72RWP4Nx+DeqA/8IWd93pE3v/fTtxq1BqQCoKgFMgaqBREbZmtTotXFKze6o
tzQoSWDXaaC7X5L+13+QA3ASUiNzO0h1erXVSc3TUc+doY676aNcRBWpgsN1KRcnH7MAy7Q5O7vg
clXfaLHsXJHTEgCOYoekSOpGVnWr8YKIubx+Jj+ak8XKHYmqzC41QAJ+RNfuKcy6aEz9cUUXLnRt
loHgJOhx0G8BxcPnukB7j6PxFgESLt7l7f7L9UVaGB3VpGiTOkMsLsm4vQaUYNqYj0fUmvfbRGz+
p+Et5eO1vu8bPmH4wXs0dh291Q1F1e3J16vYa1rEllP3GL7VtsnGJrdvL4ZHUgJE5XNBgvL1nFcA
9zrmeOwfjXLfJ3fXF2dBQc+GVzxEbjpxH7sYHg0WPO+J0KfsVgowQEfxtAcrEfBTKNRQG2k4WoYC
ylLox6yJg/x+9NfgoQtzgAAgN3CacRBU5FxbSrMaxlRHTWkcJJoVyFyE/bAWq1hQU3ThxGUBQBOZ
GVvPD4HtI4CA86wfcyeqZOStodKXpnE6/iz/xODKXverVGL8Rn/Js9ei3E7Zimf4Qd5yZtSxF8hw
zfuA4PxFcQ4Yyj0UEVvTkSXddKfpVbU1G5NHcdMnKWxtc0gbb0e87hvuluGXMCcKZ2LQBQsYM41j
pmVFSAgzyAbkpSmq+j0WGB7zdzVN3RAorOI5bdLsF16tvgwY0Qdta4IqNOrcwbn3Jrff9qlZ7BDb
QzePseR/4fXrPMUOMIKAVk7tsyv9JjA0NwmZN9hHZplNe5/bVeS7ImqtUdihow9eHllFYaFRvJZv
6ZhoB7yVrW3HjXSHHu88qvQhTQMLyfUtWjsnP0yZDodY2n9pTS8DG1CegOp9N22qxgXq0UxC3ZB8
P/n1RAPLpMYjCr20oK2ntgprjbhfmVcXuzal9b5mtA3rlDeHqhynXwmx+ocyRV02y6cu9DIjDT2t
0bc1KExDoLrEW+7RJKx52QRebvRb9B9oghZY95/64IIRpXTIUVrVNARgV4rDcSydF/QKMX4yz5M0
rPgoDrD9OnpcOiAQA9tM438aqKRb4SY/WhJ7a4jHS2VEzQ0ii3MEAiggX7mGRzKandmiJ1eXpGGu
ZU1Q2FowGMn7rfYHyS5ElJ2ZHAuBTEXpUXhJnURkxsH19okZVVPgf/rfJMwzPTlW6AlLDKikcWhd
1KAW+yZG/mBlFpem4XwWs795IgON3qYinyCDkcAdo3ytsGBpN8DOMt/zOLRwjc7HT0YYBnSENQ4T
eUcvBh/o+37FNFyKgJcHEQjDwsLh9Xguop44aas+I0eLgGsFfTSzTez8vL4Vl8t0LkPZbICbRV0D
l3A0ssh/TsXNVyWGn6OKiGqBjlitavWsyipL6VpHR2r3TVgCKvcfvh8wnplRAL391JtMI2VdtAnO
agJP0TOPHV2Zwawn5+YZMzgRoOhRj1KbxJA2OU72b7BkBTVNAsFQcbEW+1sUhGA1CmYRH7gABfUE
yGIeC3Jk3tsgd1b8eRy/eeZaL7AlpULHaqAQ5nvzIhfs9NwcBgQ8UCPWBGl9T4FZpPXn67ty8Xac
aYvm/j0oR4OfrQKcBEMXmrqW1nGSVjS5eVDKZ0HujO4zZb+vi1pSYKDQgE8EJPDyHDalPrR6NxhH
S3yS2mu/uz78R/ZM3X90nYIrj4QOTK/yiuemzAwj7o1jx2Xgj3+YGHZIGoYpu/e9X2ZzT8XjoCeh
1ribqnqQ7WcUCwTCqTdTcTSK56F9LsRPa0ID7xUvd2kn//0y9EM4Nw9T03lW4mPmGX0VUzACRNav
vJWWFncuKUSZJPwrMKudi+COpDkdahN1yXt9fJhery/ux6NeXVz4hzhgDq60S056vdNN+DDQeUsP
3dILCpOHEjSAdM95E5ojj4T25HpgTUyiftjyytsa2e8YVCFJ+VdZ7M16r63535eTRgUqEPjg/MXb
6qIOw3Umz2nw+j7otA4DuBgrL7fLg34+vmJyK6PPaEMx/ij+DJa7IWa7Gfmd1/YrgtYmou6eiC1S
DRBkwRcBDznLpuD6Bi5OBesERBOIPi6oq9KZCSJBxdqBkPIVxGRvbVXdDaL9q5ZrDBlLouaCL1hH
kHNdENl2eG3HWVc6oJoanp022TU1MvYN7l3TTD5fn9blyTJnyu1/ZClxojJmtks5ZKXtNwunGZ2C
q7WgytLmIEQP5Bd6Lc2sp+dHi/nDQOIstg/CRfvQtg3WGg0uTQJVJIBN4AAh1ap4D0VK0WcE980h
JTLQYeWreNjg8FxfqsVpADw399TCK0ZFMGmaHCcGD+ngg7ZaDzQ0D7ouYHEa8zWCjlfo9aKGIR1K
mthuJ0yj4+jBoUeMNp86Ta6clUtcPzo4IeD5jxzl1e2avQeEm24fMi8O8xmRmxsbS7x1qAHkm77v
wlEvgyb/Znlfrs9wYQnnClKoG4JFKJhRNso3aIrCDUc/iARP5cA3ttfHX1jBs/Fn+SeecJq00hES
42tdaPkRYWH29bqEhbN5JmH+ghMJbsb8LGkhYai3hvc9Ay7wJ13DhC8tkwWGVdwW6BqMp8m5kD4G
y7HXDfrBdV94+rJW17W0ShYKxJFhR3UpvNXz4bXEEWln9frBt9CXrN/Q2AvoWgJzHuT8vsMT7kSI
8oSLh0pr9RhzyKYi0OIffCxD13k1xJZm+0asbMvKlNSjU9dub+ilxLZk4sUtnHdvEPdenW6u7/7s
Z1yZlEqjPNZgmRpGTGrqH6x4lzVHPXsy/RTcPGvxnkVRgIOhRBIwJHCOn2/SZGpGYrVMPzjsz5h/
ncw8GmS/y5JjUfGV19eSUsMN/8AEo8JQtWyocmnAPFjoB1QLR4X+Hs9uCW4c4/368i3L+fdZryie
m4O/Rnda/cCTneFmYUk3KXmz6K/rYi6V4YPrcS6xhwZeXNUo5kmEzuIJOOpNNtwlViDylRKARRFI
c8IfAH2SpyJuUrtIiSGmCUDEHYI3Pdtn3cptcLlYSGiiWm5u/4WMhPqwSMBTUFnMnoCldEKj3jLt
2TYPhby1V+QcID2VM3/HiUWrYWwmxpzpaICF7tfUrEzj0pbNnQIt8FuCchKYakWPs5KCy1SrQdQh
wolHKJ66vtlr45vnny+k1yJw2bhHlm9sG1x4nKzdlws7AacdaJWZbHlmFDsXIdvUTJlD46M0puS9
YXF8yD33nYMT4Gveo/Ews0oTXCQgfwvyTpu2c8Vx4FPzIU6Lu97Uw15ov2sbTWtH79Ot00fsB6SV
8+Ii7KDmX/JkKP0+LYxDxfug33uI7P1vAhQ7bhY6s/O2MQ6D/bXbts0KR81lXeiMN/93Ah+/n6gf
4U4tzE4gQNYUDwL547bDgbLc4Zsr+r3jocpuKnaxbL/mnRtRDX14ibvRwfJQOWzDCGolWIFmCVRG
KXoat00WcVatVK9eKhk+Eq/Dmb0Aa6zmn8HWn9V25RuHPt14SQTy2v+wyP+Or15fCRqEjjFzjENm
7Gh2J9Yuk8XvB0YGnLsIvV80nEVWgid9bOL7nc9e++nz9a+/PB9YHQ8nBH9gctXz4Uw+H+siMWd/
4m6Sfjg6u25IN8PQR9clLTkVKNL8oE9BVaoaiTS7xraSRsdFNdI71883RmHfjcQLB0PrglGixNBb
Y6RfnN2JTMWA2bnXZCODTCTIAs2/m4oH0xKBW/++PrfLKwWreCJHMWQ0dvKRi0k/jMUXVHnb9l9J
8h8esWcyFP+7N5oWigYZCEY8dcP41BlIilXIucRr+OnLwpb5YJ/MZ9bJk4Ods86Nx37UD7rMorl5
IXt0xSZz0PZgrDYTerQgmxAV9bdSfql0uIRv19dzad/QMBOuE17lCGYpzkarF5MF2gyspw2r/AKq
fzT47de6Pi1pJPrNwE9DEh//KVJI2djISmGWQ/rE6EvdPmn9pyb9BMaGjd6seLmXfNZY01NpijGm
woqlHCANdVH3NvpfZGCAkESEcN82hl7dCbvfl1kVeXUd6t70l5Q8akWy1y0j6vLpe1J7YSvEinm8
rMs4/y7ViI9V0qbWvNcuKwPf/23Fd8xF0KcLdL5PmR/oBt3Ea5WMizv879qrLnLqmVkWC5xMk4xR
lZIvzqBFVdZsErrWu3JNlHI4WwBiHc5wcNpxWwyv1RCVYm+tFYMtXoYn+6uyCg7FOAk0AdIPMZr2
UUNuY4cHVV4+GnUcjAlq9hLQ12bj0S74tuXFayOd+1GgRpwiD5kgN4hSCJqyyEp4QKmsQ5En++vn
ail8gJbo8HvBxo2yYpViccgqv6H+rPL8vizRHlHbGuSuqx/HGnWkefyYCiTtChFIpECvy166x05F
z4+mE5visS5zoP76oW427J5qm+vDLx5msAd9BGmBmlFMvYN8rYaXEEwW/+PjfZLnXZBRZPTbvyz5
nqZr2JAFeXO3KpCgIM0JbMKsdSfTYaz3G82neCPHG1Zu9T+V3I3W1jY+JWsgw9kyKC9XvCNnEjUL
TE8gFDoXlXKm+06aY+Wc8U/tTQEFa0PhZUcv1kHx2iOhndGt1Mbt9SVduNUgF9ODhUBaT21ziQqa
tI7zVD/0yc6hkZ2G1lrz8wWlOBOhnE3E0Xq7I5iaNhShIb4CWXe72p1JUK7NTO9rl+XYJxe8G+BN
APNI/z+KUG5LXmjDYI4QEbO3prnPbkbJon3m3HYIWo0D5Ko4ITNJEp5TjnACNaN+2gATE92+06Ba
AgB0Lr+8SE+2vZ12zLemQyHIX2zgEdCBv4tVhN6SQnkGqpcRtEZ3HTWESOuUtjlzp4Pm3/vOTmhZ
MKHo7/pcFsw9aJb+FaLshlbACiNHNh08twq0Et0+0CDbeGTZisFZm8z8+4kB4MVQUJ8RTIZs0ib0
c9QwrohYiCPNHVaQAgVCek6DnouQiMeXLfGnQ2LcjfIeLlf/ZbBvDoeAThZwTYSt5/z9RTikbp3U
7fXpMBq7ut4BqQJoz/UtWfInwVcL5mMXUEbQNCprRXWrwXU0jgdqmvtYT4KMdS8d0Do9dTd9Cby5
Ye7ypvvTWs2DS0nY13nYWmtbtmBt8BlIWyMkB3pYFamg+73mEWGNByeknIUgsAqvT3RB984EKLqX
GqQH5NgdDwQYZL6pyI+G60Fe30qMBvUGdhClJSjYRCZeWc64SaoeiRmQYYMULfDZijVY8hJAn4s3
JwF7+VzSeq53yCu2oM3SRrgyPbgo6V5YeVi6D8zStih1DUbj2Yl5UNuvuvvz9hVEjStAEsjH415V
VL6LTYaghW4dGmfbej/dKkUAcGutZHQXDhaSKEg3obsAMmgqj0YP5OIkmGEdKH/M2zqqxwyUCn+K
0g+RRPsPM5qJgECW5iDKo/j9JohJrbGzyMEbXqb43eleuAF0GF1DTCzpHlCegIEAZLAQJ6hNknIu
IYc2G2LfN2VgdQGKOVZ0fOkQnchRQbHNaHK3RwHVYfCe3UwE3c0s49DuUwGKJ4fcA+AyFgTo7B4V
tnwNwn9JqTMLAE3XjBomgJYonmg2pKCoKnVyKE2u7xq7q4PK6LIACdD80UoQJ4qnRuyEU76bzWAE
eDpWYYPUcuCn/VqoeD6rinOHY2zgGM+tzpACPT9ruR1bZaoN9qFsHwXY9ItHo1154i2LwJ0753BR
2q1Ypa5tEyShK/vgNNU7J8mj55dgDLU31xV9UTGApf3/YhSrNLAknVodYjICAkpviOR/iGdirf6V
MB+Bkys3z7w2c5zSPnC0Id5I8+36BBZcepCIzWxHyHNePo4yY0qzojLIwWkjO34gGZyULWUPaPW4
iq5Y3JMTWYoOjo3EVYFL6lB0ZsDN0KuAc10LGS3uyIkQRbe6rh5p8yGkDX/rt6OzcYxQ6WGDrwnO
qeo4OBS5zj5LYXCw11apPZrueHd9RxZt2okIZQLuYOqFJjKc1LT0HlBb24SOBm7YBs3OgooUcnu7
PBfIDQcQZ9x+unL7AL7TOJ1eQF5LIvSHCyzShehEGDW3Y/+xYAZaxM15XDDJK0bOHSup+VVFDprY
V3S/vz6PpY3H1YabAG8fUPYqR5FZDs9zI4EJ5YH2nq+RES0p7+nwyjksys4Zs3lberKxGVqBP3pk
BTW28OaFs/jvDJTz4SV5jGZtmEFS7ICXLwtkCPaFtkFhdhnItV56axNS9AxE+3mCJkOAIFUeIuDP
g2EA57W7vinzIKqlR0MIywV700cbvXPrBWId0hYWJYeMvfUaupeiNDixf5jWl8p7ZTAD18UtnR0k
7wCgxAt+Zt0/F4d6/9oHDREBEMEEBP+L02tRNlD0QdxcFzQPdDmvfwUpixeDcJkLE4JG1OLdN1S+
dCm4lljKv+SIZkSesNZ8nUX9BgUAuPeM+a9yTku/GSomGTlI+eqlm6xb8dmWxyd4oyL4gSIv5XSW
TM7dryZysNNdxQN/WFmyJX0DmRcsgDnruHo+gRsQHq8q82AN267YIiXB+Mqzbmn7T0UoZ5Snw8BR
AmQeUvCqT5E078sUdRErSra0UGB8MMBpgH6/SLKdK1k3JSB8BUHwgbWiDjLDmkK/FWsYsSUNm6mn
wBsDvw3vt3MpelZZlmwycMQZ1iabnDuf+5E1angjpvXWcm/uuI3bDAGvuScYSDMu2jcNcaI5pYGk
GJpKpl/7tffV4tZYDjBCKFsACkE5mWZd+9NoMHRyHJP4i5tLa1OXdZ4F9ki00LcHe+U6UCwPKkiB
OUb5LbwaXDWAoJ+vX0680kLHOf/FTknQTW5gdK/+tC/4s0EdOLUrfpSaUvhbHtwo4AYQogBg9lze
AFiHEPXgvTixCeQAAcgGgA+0VbPB8Fmz2gg83jQPqH1odoYpvLtcZ/Wnm6zSxTeo+p85jZf1nfdi
A7Bq0gnvSOKHqCACLN48cFtE1+UpR/r/5AEqAX481Nupsa0ejTvQbJR7L0Q0m4KKIIvjqE7WwpnL
a4u6YGzprKNqULZFWMDsY8iRSfEM/lT096vLh9YH/rO30teudN9RyvBXG9shafKVRVWO+9+TPBFu
nm+s3iKFXPqZ92JN3hOt6Z1P85XYhvo6+5AB1gxoDTLel0EvJohWsNp1Xmz91S/KaIrvB3kwpxdW
TsGQb8xu2MSmHxpOsmuNNeoR5Wz+Ld3BC2DGCoOCSbH8vofKJSEhPe9hWab8j+vX28mOo5yLlSDE
4lbiIfqPLGU1mQMe37L3nZcaz80AIcBdm5BPZjF9altAuBJZ3lVVt3WlvpsQGLvNdP89UzTuRMRg
nqvKR5OmcdyaVHNeUvnQfLbWHp1LqgKj88/wyuT0mKMcLsXwYHUNtjb+ufW84eaEecETBNsExqFz
VRQYfYjl4L6U1a+iHUKZ723t93UZl3OYb2cAXIDoRS22GiioR7sdXbd3XlhA7Tv01rg+/KWunQ+v
OE7OaJYJ8zG8lWrfC7N9TkT5qJnNg3CqlYfU4kzmhgCAWaNSVKVOotZkohXE6LxMfotWyGnAfl2f
i3JFQ5swFzDeIIzhOkhSKHeaBqZouyAdig/BuI7coUD+urKCvnqwvDVTuziZE1nKuolyymgPIO+L
WSTbMm8ie41D9PLCPJ+NolxpU7cydTAbirJWNyrQfKLxnzqQFjrdb2+tn+rSfEDwjCA8buiZeuVc
lSfutqkrqfPSo3ZUxP5uGj5d352/i71PnPSP/QE5F44MngPAVCguVKKNnmzJmLwCnixcND+3in1u
Vl3U4rZuQml3NsCW3rTJzaH+NLh9GlEpkruqsWTQg+/uVWrCvtMFz1+LAsQXicfIV5pR+VYW7biD
BRu+dh54OAo0Idn3qDncV5aDRgGTH4dCb9ACPWNpFcTIQ2yYbogNc9vxrSka7GGcEsDE0vhRtKLf
gfKm33PU2ESeg/5XVpN6m6Jx6dbq2RBMOkvvGWcA8ruyQybZ7b+jNvCPC+kPjcH119ap2TY3mb8x
uP99Enq7qznt0d0D4DKtI9MWXNnkoUOb0T6IRW8FbV+OL1w6yYudNyycQEwUCnSz3top/SHBUR64
ZWqESWV1ERGx9uyPxfAIODnb1CiIeTAqhjYHA6jopmwoIweZBUBjCQqsuF6GpeziwMzSdOPH1NqO
rlkd4y6Fb9kz90sMX3MbIzG2J72t7com4Q+VoEhRTNK8Ey75VtkyDVHES4KxnJKDq8d9qCVmGxpN
xgOvNvIHTeg/ksFIo6LR3hCknH77a1nIpRM+o86RPEGlJ8zuuZa6LcovCcp4X+PeRtMG9mA7VsBM
8tkbm11h9LcFLT8U1iEobwL2FNQOau6rdRvDHgw7eXXTdJtrxRZZjwfuyv9wjXwk1xy0HELthnL2
khakyvrkJK8EtC4IM6SP2PyXoXO210/g0hlHV2mQLX70A1LPeI9O9pZbxvFL6ZU/CSrOg9aIV1yn
JRkIx0EK0B0468oO1a2Z60iqaS/mqAUmHt01v+1d/LcVQSoaXj3kXFRl0pgmzWjDiqChhIwRGF8r
o1m6EkEoN7NSouAOUYtzJQPPYgwO4CZ5pXEblPoUgF45rFwQw9q76xuiJrn+ngvIBBFmQj4Yz7Bz
UX4Zy1FabfKKiv29T+UO9uehQhwWaZxAo3rU5AMQF+SdtflTzPWVANflewHU6ifiFf+oS7ouk5mE
QR6975NtfrHTdjf0a1GgBSfT/Ojt+H9K8fH7Sczc6HICP6bTXnqncoIE3HqgeGL7pPU/m6I7OLUb
dc1450iYN81e0Zel7USsa/YHkMe+eLgzOnl25lbxi3T5lvL3qmUbPr7TaUXzF+Ug2IXILbqdXNQm
Za20Oj2f4hdRgOi7+Qz6oaBzj6T4dl1pFk+YC15WayatQ/DmXGeqkVeNAxD5S8w3Fntia82vF8bH
1T1XjIAgfSZxPB8fJyJDgbUfv3T5EVWm+fH65y/pPMYHphIgD5SGqtnVTJt8r4gz7QXG3IRG9FZY
aFZyPwEC/NRZrI/0JvcCdLhs9kAfGFExSG+PfPoawnRxouAKwDsWa3lB5TlMKAsuTAatbCL3yV4r
k/uARCnuDkBuyPIjwoYgjhoxKkk9WNKy4pexTauNmTlTWNo+ImEFODooN/i3cSiKyCyEt0PNG3g6
+pjuqky3ccfG6a8WTsZWsqQK3UaARsPo+A4sG9+9OvEiZsTwDBgbg7zU0Jqs6v5kvv2Q9fbvjnXk
aWrMLupphuI8exxuv7AwM3uOMcwtuNT2uUQYRUZ1L37RQGQdZ9Ym4e5BL8r9dVVZ3CCYYdxZoNhA
f51zTYSXak5uC02xvDgoOQ3FigAVLznb3/9H2nktyY0sW/aLYAYtXpGiJFlEUdcLjM0mobXG188C
z72nMyMxickesyZfaA3PiPDwcLF9+4JD/F8JIshgCMp0SKVQevH9YZ8nQA51FV9Jsz5ks7Gz2/yp
ayS3VvN9Mit3utV96A37aRqc+8DMH0yj2y1EtvY4vKMsdEiy6F7JtvgXV4w0vBa4BcucApu/z3dB
MaoqDhQbNS3fmfaenKBbTRuOzopftdBzyA70GYTLIttbWhvDVMqK9DJ1r778OU/TvSpX7uww6GXa
MAArcQ0tQxrUZSRTiWyF59VM9MHIozT4EJWcavVTss19mNx10d0kqTuzfbhdiZBnc8NJ+YGzON++
uMurBp5U6WWc3segSP6+/vlVFSI4X1AVhLZgH86/T4KvaHp1kF6G0VCeJN+Ud6GhNbu4hHsonmnk
yVpH9eaijp99y27v9NlK90HrfyOKDfZzp/mHjM7pj6BZ/J9jaim7MtN7d7CklqR8bz3pdRVsZEfX
dEqBNg4/cIF2iX50hW+pDimb0tqfA5N2GRUkjb8Fh115EeFZ/68UkR3WmKQkKSNDepEVFGsXv3XD
UxxvZLBWhcCcBRH3klwWz7e1jcoc8xwj0RjOnhAz27cR81yZsqAc7KregtKsXRUCc4w6OZ8FEXd+
3jND1IiCCulFMmO3JKU7OL/T5H1bMZRX3rgq67LIQGrLOFIikHNZmhZmTlOwNmkJ1LrAVbJuX8wm
bwGMyv1WiWPtZoLc+a+45d9P3LSU+aClkbK0OWZouXLnTK1rOV9a1Ytq1a3z3fWrsyoOKCmA9QWV
JBa4tEFx4qZcQoUcxg8sKONR3DvdgDFxC1u6spFYeov8EGHDkq47X5nR9WFdKfhmXTjAghG99b52
N0jRoW4iimvzhjldebhOxYmKXw9RVoT2yMs/u3CCdTdOd1uerbPvCzqYWk1mTSbfnwv8JDfbKm2K
ZCP/EQC/uaMC+6XiJfqA7QKWzDsW0Oh/q9Y+KNz5zuhxTg6Y6TBxo4GnbzAPcuZ8VOPqTc5611BS
nA3ryzgMz1VZgrGMNu76isawcJoHsLMUdqxl308U1JxGVY4KPKrZP/ZM9EurRwkwVBKG92OQAZDZ
qsmv6s2JQGEflCnuE82W/Rdb6t8ZifOY56zbwbOapv0sKRs34o9LKLiMEG2SCKdvn2FOYvQM0sTP
k3lg33uDhtC8e6fNOZNN38z0Y+FWUM4NsB319+Ws3yUq5x6UWzNkVvcYliAmoEFFdZFEnaQ2hMF2
CWMi39Wl990I9efRbF8c52uab7xDy727WO8yLYgIGH5O0UWuSwCyyRKbAXjZ66lxsJXnYPy70CPX
xw5k9s43N8K0P0MZLmQurbgMfgJYKlY+ld6Wp66o/ZfQfC3GxC1NZR/B+THroOxazxq/2dOdBI0Y
/++h7xy3Z75hOUW7Ril2Ut7skixwi5AYb36XWPLeYapmrejvGap5V4z3LZ1T2aztmqWX2L+XBnUX
609W9RTJE29F6EotjPWZK/t3tvE+JksSDO+j6Ifh3xsJk0F/SM7XyXiYq4dwHPbXLe6fbjJx7agX
Jpd6Cxsg6HMTDgQbfeS/BONb0x+y6YX2XNcKZ1eZf5pT7nbKvWr2HyTjfQ5Mo0hCMhDTQYUMsRxk
15RjyLzs++u/6g+788Wv4idRw4f/gMDz/Fr7ejqZSqY4L2bwblTb/dh9dfD4E4X2I+ZWT7ME2vdY
zk9F+aapvElT5+rVd0med4YBO3/8V9BUOz0qd/Po9a2915lG10zHqf3tx89Ooe/9aiun8adeffmj
8WHRWkhlRbe89Suri2ODAcr8mjwuYSKg4hD8zod5ryqP0vAl11sCvq9t+a7IrEOiHXoybmp4p8nH
TI9JX2pwpLwZZs6cwSdFSu/S+v1sfSr7u15/aQqvcb4M+v08vvVt+mDmf2fVSGrXvi/DDRd5pdyp
EutTn18wu/SpC8+jbc95Gza+Tp2aIZLhe6l5zJKnqfYMVD4uv7TVLz16oNBx84jP5aXRMengz2gv
saAUOT/7pp6Gug+Abpn+h658V3rXdWvF0YWMC9ec9ntSM6LC603Sh11ZGS+QSL1zRtg1TTJc840c
CP9ZhbYsYEnlXTSVWA1ptrKqjRdI6Pat/9wq1UbIveJSsJB/JAhP3wjhad80nfECZDgwGF6lfb2+
U2sCoF+muwcpYDRE06Cb+Ti2hvFCL5frWk36LxZg0/XCQRATXKTHtBwWiQYOppcM7tD77Oe/+PUn
Xxe2p64bR+tavl5Wn3L1vd1s1eRXnkVywiTclq4NlFbYHqebtD7IK/Ol7PV3+ti9xKP9OR7LT7Hq
7ycruB+NZou1fk15SX0AOWJkFcwX2vndAHk6KH2M8vZxw6PYMP2n6JlDnzP8ZON0LkRx8ZfJYbz4
vPzUO85FxSZJkKjqUk/WHuscnN5x7jbAYFsi1HMRKmMI+54xCF6YT/1Dp9LHVzMa4aVQ7S1YwYXb
xmpIXy75BQiKqAmfi5qDIo+DEFHyEOyrob2T49hyHbMI6XnQ/u7Ac15Xv4sgdBEICQoTW+iRY+bN
uUBlqAzNd8rES6KvofmohD9qLlC0la9aWxfgTYioeXIuR7wxwUDNus5JPFAb9bENs2NpN092Ofwk
bLs3Wuv39WWtHZkGZTpZc5JPFxiqataGwHfMxGsmE9a1MPnUBPpLqW4BbVflMGeM2IzuAPoLz7cv
VTOi7XlOPDpF3LrB4fxZtRv27eICc0TaiQxB/eIAlHjsy4lHhPi3rgdfZ818BPlAbb39qQbFeyBr
xsatWpepM8wOnYBeRdRD6h5TMeoJ7yi9PeFHcyjhgH6jEKL3TxDHb4hb38b/ihNZQKR06umw0BJ4
/+AYITaU+4q5hv9CKeDlwmHHNnFki5KeBGGghoOkS+vUS9Vkl4+WZ0yONw9bac+1KwWkhr5DniPt
4g4P9uQrWlyWjBeHqVsPZuNrXIV3ffcp8jG51xV9VZjFPFjgo7QTiMiEyciDlPRA4U11vS90SlNF
9OAMmTtJW7j1NVFLJxY4CyYbU8U5375UL7Woy5rS6xqs0fBlKqDKm38SKlxf0pruLd3aCwucAvJa
OKbMKLpE06TCq9JAOUrJwrs6G8xlVf421fgjXuuz3Oo3DjunW2FxIJfCFKhlWooEQxhKcSNbMVJb
9VmRnp2NBMCFkyJ8ftncE90rk6jLoyoovcod4v3mqPa1C3T664U9M+OikdSCX2+/FRVxWz/uzI2S
69YKlmM7WUFs1GlnLiuYo4PUbDYVbn1esDhDrNdZTR8BBC330nsaWq8r1fK/nwU97D8dYqDRmSKw
MAGd/3oZdEcPVrn0Wmm+K7LHcTiW2be4eM3He0O9q6YtgSu3hQeP6IR+Bbx3Z1nvyXZ1ECPnXVzn
Xi5XgHXbQHq2kpom+kKV9sFEL/r1Ba7KW5ryeIwAMYiew1jPhV91I/KcY/yR8uevfKtV4U/MIWwi
7xC+iQnA4LLx05iUyJTg3PIyk456F4p8aTdwp3aAlOgX/1CH0iEuhp2UOp/bTDrURvSSJhPUB4CA
huqDalA1LCMldjHT3adinsenzg6TABqGoPzIESpQHNup9oAcRmiXNCuVfSY/l5oR7cvKlA9lHtUu
k7yDBz/XB9dsuugpCGN/N9ZD8qGpzMBtA823Hjq/j7/mdcgxFzsz0PcpCVNzng85qZPepdczJf4O
nPtQludnIjnpAcidv+d84hcYA3LlqA0aiWtQGy51CD921Sp7G+xOeZEr5c0u/O9lJE0NQwVawIdR
Ih8GyVIDQBdNDx2apeeuFtu/Fa33v2iSrLrOGJjKgYj/k1k2yWta6rEnK6GT7mMzIm80h/VDrGiT
GyqB8kiTp//DSVS1d7uAOaBSEqm7VM+Nxyy1lpGgSu0qjHt4n42Tth+KZHhfZ5nFvgz1hm6t3E1w
idRclhwm1Tbx6lv9mGoEVjyY3fOvrFE2ss4ruksnKUAiCvdwdIjkkkZrMy7C0DMv0As3mt+U5F00
PPZs4PU7smIlyVBy+ama4wGIoVA8zF3tt1HupRM038lzWdvANzZQGyubxeNPKMIbSbSlCe5aqGhw
f5Z15mXhg//RmraygJeGjP5ugPIL5R3hqPAKF5MxN0olpZ4VfB4S34V8/3B9l9YWADcLrdDkAy4T
G/TVyZEU5rkXVTuj+2JulVE3vi+WrsssmjK/5/u6c3AO5B7/v36+IbjkgZP4hjzxeesJ1He71f+8
PBSCDYT+hzY0BuqQ+REfkmZKgzpMytSbzW7XlN2Dpr3gm2PqHuRNwuK1rToVJlw8e0iNLHGKFHaJ
Jxtzon68vldrF28BopEfgPuHJMf5I6Un2WjaQAm8NjgUSeN2ceFmyr44Xhezcu/gCKeFBudbhiRF
OJI+bDXKPhlXYg72mpK/6LVx74/q278RAziHzjPYhcSjwUGsJEOPMi/UOo8igzsM6n1pbBH7rLgS
C2sEETpKcImtDOi7yZbBbN4kDa7qdAdziA+68i6cX8wYwpR+cP2tfrQVRViOCB+ffC2Ma4J3FOs5
OqcUtRd+kLKchqfi9ku/DEdf+FIggWKQx7kmZFZc21ZRVJ5Wkqhzja16ycq1MTTS9gsTE5dGZOGJ
CkdLklYtPUPdZ6+v45d63G9NOF7RZgNoGV1ntBGB2xPWUOmdksapX3qwMn7sywPjr8CiSrY730i8
tAQLSIL0Ea3mbzEUsnJFr2KmX3ljVu46/njXNXntuBcG5KVfn+l1Yql+ajiinMkE3hSmu2k/Tltb
tSqAYX9MB8MjJlF3ftyyhIUHF117FIKqfcqf2xfAe06giPniXRdufKoUjjVkNRtkqfddGx415eG6
hLXDPpUgPLOtVSm1HfSEIxC+BZa6x2k6SP1fzJe4Lmhtq+hndxyiebI8IpQ6jOapnmAa9IIfVXjv
bLH7rH4ev51aDJAM3JLzk7CkPpAn06y8pvgyVTvV2mr12RIgHHU8JGUXagjQsztFvvNvm/C+XAXq
reSJaPFhQouYgNC7KtPNSiq9Jqp/aw1evZrf7vLg+TM+ZCmDYD8EZaLXdwamNJSe1oFmBum2ccIr
qnT2fUGVGkXuwjbl+0PYPCTS8JnkzdH0o3vSexsv4cphnIkSvDf6cEkOhYiaaldm6tjn67q68tCe
fX4RfxJ0Ft2sFrXEpbAYmWK7PmWprebr1RXQvy3DVEKGXzxvKaqzsA2cwtPNgjI7kB7JmW6cA7Io
FTlP8KcM+7GJO4TnLrM6qTD9ghPRq8PcNG+Nrh+7Njv45Raf+ep6FsQ/mkUZUcw2KaMVgua1Sy9O
nuf7LtkIbVZP5OTzwu0z5YqZqqbJ55vkwZIPjXIY6mTDFm6tQdguxcz6kSR46eXZ0U6Pw/11rdr4
vDhHm2hgqNLYKj0z38FyKm0BN9buH7kSjfY3i8yFmJdV/bZMwgKVqvI+ej826i8p8qMPbRLID7o2
zBuP67LlggeP/yGDF1uYai4sVtFM/agRacLimSvv5tYKd2rSO242ddZO4bHa+0lkv6VapG7h1ISd
pAJHa/wSgcIWaIONW7Tl5H4Os1QoutYAqtSfrfK9sQV/ErTtf76PRSZBs8CNFvkn36+ZZJm3mUyH
tpLtq/CDH/5aetSvq4NwXP8RQmUF5BsB+8XopNrqVCkfTBrwS8Ol+2ev+fJRT4AxbtydNUE4u4Rb
XE18CGE1TW86kx1BJND1ALQSI/msDmrjqgpTO7REaXfX1yW4qH/WdSpOOBwqyGacdYs443tof06z
o58e8/6z5ny7LmjtlMij4w4z4wiCIeE9U+CTSjRHgpO8+2YNb/58rKONV3l96/4RITxplcowgLlH
hFU/RM6hnB/05kGJ7q4vZLErJzfpf3bsHynCa6bkjR1nBTvGqK55PAZPdCgO1h3wK+03/fv/QhhK
TeMgROt4HOe6XZaS2moS7ANZ1U4PspkaH2O5seCaypQHY3Sg3a2qwdxDkRnLAFNGa+MHrO4p2UxM
FUDTCwhSZduJH9qZ6ilB966qk7/Gxgd3DwGk2/tbyriqIyfClh9zcpODiuLSJKWqZ9SH+u88vi+2
kmHL7bk4PCIMSGTgE2Uo7bmEzEjnwlloOnrjNYrem8XGo7S+gn++L6wgJQAvMjlWPQCDbqP+Xef3
07+YMUpP5T8yBJ3IpnhunB4ZjT+PtOHOX9F81Y2K/ut15dtajPCM9zScxYrJfQLsfAfjJ/jCfh9J
Gxq2dSTCO16FI7gMHSnY94hysnXv5/a/MaoU4mG24i8aC4Rj7yet7Jm0iGLtg3eSvKvfjd3GOlZ3
60SGsFsW43clCdA7QxfewvHYKvdd//tfHIixTB0F16JedJ6mTh4kSsFWqelj7n9fcJfy4G+8dKvr
OBEiWNGyVVOl1XzWAXqpdtx4POiRufHsrB76iRDBiMZdFWWagRBV+mBBfHo70Rw1aPx10juUhi6y
In4j9/E4GBoBJq0SPwaQkNeP4nIBGs4UMzxISEPFKFa6ZlmFIV5SNG98mmmSzNsbkxU8M5hcpmxA
I4H3ZIszkX1lGmuJ+oBnxPLBHpMdmbbrS7g07ZQdiF7lJUEFt7t8fimqcZzhLACgppVT8Ewr+Gcy
P4zxSItXp47urwtbbti54SV4IslG+yr+IC1858ICf0jMBICFV7X7OflezxiSnRy8adrGNVw7GG4y
MsBwXIJgQCiGTlS3uue/gyzfzzcM/PrnaaYjpws+RYwEx1ZteiOG5ktOnkDeRc3H6/u0+n2Sa8Dr
GJsHscH5PtV57xtSxGTLZtql/R3NHNe/f3m72RdQGguUmvHLYpIttNLRjp3Q8CoLQuP7yGSczu1X
g4YxRoySuKBiKmJEjYIJTRWzoTwlG5VPZeQMb9IYbjGh/IHTCRqFdwyRyzIHEsdEeDecnEpR206K
J40OU4RILcjaj3G08Eu+VIZOoTa7q6PHZqStA9Lw8u+027hAK2cFKoSxd4RwBqTAwi9QeqkMDF2S
vaOvy3dFdGM1fTEBp98Xa0YzzA2drIYKhZDpGDTNYcxDV62lAwDk61qxthJoH3VGuECfQKLjXOuM
cq6lIuft0pvp8L6rxsPN31cBivH8khelsU94UxQ9j4toSDRPsr/3Xrc1+2Xl5wOEpBeSxkGGs6nC
QXSWnCk6KDzPZkzU8EW/3eMC5f7P9y/4i4M0t8za1siV/Z6KZ4a9UNa+u32LeFBo8SNKhnFFOIKa
JsvQUAYNTKLpRuR+tiLYy5sPeAEmc4Jx7ArX//yMZRre27aMe09KjxkzDSI3Cva3rgERULsuiSWV
rh/BzQpCP+1LPRwg2/3sh/GuaTccoMsnCwHsEHxioL6o2JyvwepgoxvJHntaWhx5pHZVsW+kY2pv
3IctOcu/nwQiJSPQlGREToAbX0t7TSuPvnGfbdY6Vw/FxomgOE9ngphnbxU1S8dC7RnFmO/rVv7Z
d5armeHP6wezJWa5QCfrUSG+nIxY6b281Y8aqbi0LP6ytfTHdTFr28YERoqqBpXCi5KnkhP7z2XX
eXHsWVrE3IwMFqxp39S3TwZbcIbgfoAZkSsRST8Ym9uaraW1nmHe5caH3rk3g9a1k09D8GOKb05d
LMLAGdKzCveaSLHQGG0C6FtqvWq+Dy0PriKt2XhK1g6IO08V16EYecFhT8ZOTbsq6bww1t1Sfl34
3u3ycP141oWA6CfhuPSsCVYY1FCRyLreeiSW9HFPA5Vhb1iANREL1wWuNyEqGaxzRZNDkFKSjj6n
5acWIFMuv+hbPMhrWmaTKScAMpa+dEFGXFPxJJU+YI2TR6vU3zuFcSz7el8a9sP1Hbv0WvEg6eKA
AIt8wUWSNqLZjdRMOnr23LlW9jBEB8NR99rwicrxhtu0tnWnsoT40a+ddmBkz+jpw2fb/lIXEAdE
n66vZ33rFiWDvIYJRMtvOLEDYDjUkU6owaOhTImOY/xYzjt7K+G7JWX59xMphhLkStwiRZfGOyWA
RYtJjZb6Xm5uw5fiIHE86BnVYpqECWPOBQ1B54S11oweBLLuTF4qnTZe5dVDOZEgHIoxlk4SO/Xo
1drPsXj0Y0aubbU/iBQrf5aB8aeshFdOGV/Yr9xvazud8tHz46+F9CVTH+fEPOjOMp6dntEi30nq
Y60+1121sbx10Qs9PrE4HvtFlTGww7i31MFrzPJbb2mPca58TMrqZba1g0ada6q0J0bG00zIeLLZ
rL9fV8j/yw8AMyZDa25fpIVL5qL3g4qu2PVrrv5W+n5fZ8dKepC7r3Z86Mr7VnnWtZvzQTq4kn+k
CpYwn9qpyUykTkbpVrhE1X6K/gqMDfOxdhFOxQg+XRWnnRFP5uBV9jcz/14Wx5L5FNbx+h4uj/d5
IHS+GPFxnwojpJo+eI4Vu2EZueEGxGjNCjJew+QNBMVykYSu6U0I4mlASeq43Mljsw/m9E5y7EMk
B98lK/h6fUHLpbpYEGHd8oJQbBWtlIaFmkJ/HjwfClC1elCywu3GB2VQ9zD0uemNMKD/3L+FzsuE
+oeii6ANTgZiVQuC0Su/xf5n3dxwvpb36GI5J58XtCClAcLuCz4vlx/yLtxDIxLCr04xyW2BzDow
KEkbzVuXireMwCTUWgzkZbyl1WFE4jagXl18dgbV1eNDFGi7Mvpy/aQuVW9JhMDWRYZqAZkKqid1
fd7BPpV7hWtOwc7hz3UBl6rHx6mCAdrBpwBeem7h51DNx3ieci88OsrB/O1MVMIO6YYZvLTyixSS
OiS4+E/0KBiXG85RjxQYIl1XgxvkRigbKnYmQQzli6RPDXuRoNjHNMAp3tinlYMgpgPbtFAOkZkS
DiJsAKGUzsw+xa/ZTgs2skarx8ALqy+tUVAOiceQGfMQagOft2CwihQ36b9L0l5x9iAv9tePfO0w
NNrKlxFjcPWLt38cUjhIwiRnvt9HizgiPzDM4bqISwMD/S8FFMZhUZBmlPa5VtW9YSVhPxSeHCV7
pXts5m+GVRI+dIcoP0ryFhR0bftO5In5g9jsxnJM6RGvwLVDMOoWRvRRzxzFlcvsPsjpsb2+wLU9
NEjuLZASXnYxmdCasQO1rpx7sRx9VccYByneTalz88tD9o3c1zKGCFi2LhhOPc7trIssrv+cuw9T
uJVJXF0GkcTSRw36W4wmpH7K7GyQcg/ADBMVrF9KDkvT6A+bFOmLDT630awEKCiEnsAP2bVzjdBG
FRMQxnTx16nblg9S9ZDPkyub40GT7k3zAV70uVP4EYWrji9pfrh+YGsacipf9DP1qOvgmSs8Myl/
1LrynEHv6gKTPAZ1/kHPnQ102drOUlNmZBr1+IX16Xy9KrScdjMFUBWnuxzcVKtM91X8L9TjVIiw
qTPMdg10lQ3dQHupcv3X63u2YvPQCSB4ZE+weKLNayatowSd1Z7hRtSotuzQ6uf5uLqkswB+LVt4
EsXQoVLPfj6VDMQJ3Kb/Wmy4vqvfXxjVKCIArHaEy1NLfjzGNd/3yy8ZLc+fr+/Oygkv5HAww8Bv
QPeX8PN9X7GCLovBBXfh0ZTrQwJZ9JZhW1vDQoJL6LI80uLwI+CDTUWaDKBX8KPtI7cdNxyZLQHL
v58cgtw3Ro/3VHqq+bXSfzvKx+u7tOi5cO+XF+2/CxB2KW76cDDaBZqY+W5v3I30QhlPcvntupiV
6w1WFHwS8EEyr2Karxiyvmhno/AyuWa0aK1XrpqH9BlrX/3e/iYF7cbdWD19WhuYRQLNGo70+b7R
R1Okra0UngFNNclqijxVYD1JTn0j0nbxbJhQBOiZYiVN/OIwuqmAeDof1cqLuv30Kd/irlxTAF1D
tWTafuiNFQ7I8ZM0s01uSVAq5eM4ZeNr0YU3Qtv/LOJUimAO83DqfUZ/lF4hS4/JoL8ruy1kyMpC
6JenCIIXyzwVEfKsm0Bg+0BtPfltbB7H/OZUCFWDk88LD8hcYWDCiM930DN+mOW76wq8+usXsgnA
2kueWriH8MKS0Kn4fPCmd981KXSvf39FX3nDccWgMwFjJxrDuLSlKpzSzpOZcCVTrU+LvbWF3Fpb
BCNCAf5jEql9CwVvK5KlvhqyzsuMcpcc/KjZ8MJXrAmV26W1iHhl4Sk9v3VFEWVhZ/itN5lPY/kY
jU8To870/e17BeJmYWZhAgB1g3MpTttUQSyxVxNslUH+C+ioymyw60LW9upEiL04TCeGtwfKUpg9
e9UY36pdl288fivnzRA7Qm5mQC33WtCnkQGWdScrjSf5d7G6q7fgrlvfF8yGUsp2Vhh8v2wfJefT
oO3mcsPErth0gnoTmsJlwvrFMaiQPSqjnbRewwnXyrTX1W9N/jrmr0H39ebDcOD0sMGdMnH5Is8p
N7VCk3NZe98UhzbOjeDu8qiBGdDlAUoGRMBFCq5rHKNVI1n3mF7T3Pvthqu58nncM54gsMe0VuqC
bVVm1SjDfNSw4IFb17G7haReFcDTYMLkTZQl9iV1ssQkDGMCWhL8euzDv2/d+/9MdgS8Qn35ghQk
7atWUeLe8KZ3afPeLzcckJUfvyCUaLUh1CWGEhRV12hrhppMpX1LPWr5/EWxtuhaLq0SZNlEu3+w
5ly5RZFPrnKcG02k5wp4wdoNjV3tQLZ6b9zIF4QtIv5b+EVAJgIwEfsQpyhs5awbFM+mrTI1D7El
H3PTvtnCIoUHlK2SMU8i7VWlV6PtS5UKfGVwC+tBmg7l5Mn6RsZzbctgOcOIw8SBZytYvyIwrYkB
JqpXKPm9bBAJ0nD1nhwrk7nt20eMk1mlxxEQPAad5rHz87HtIEwlv5E8y83rr6H/5boCX5pCSO+g
Y1hyAVC4/8nAnxw/o4vtSqlK24v69nNH83Rea66jSJ+vi1lR5DMx6vkqotTQp8yqbC9TC+gJ3X7c
OJMVASb1EXKAC0vURdmvM1tGrChcRL3+qX5Sk43fv+zyeSTADQHO9yeLRiwjXERfi1UzL1TDy9Kf
QXssv8nF86ge5fkYjb9v3irOG/yxKlM3vqgnwz3eREmlgcE6yMFjfGPnynITMYRUYZc5u2TsBTdn
NrRw7mXJ9HLVjamfbGVL1w7i9PtCMtCO5HiSlcjylI+1n7h2sDXfeuX24daQvAI9tlBeC0fRO42T
W0WgeDmNN0PRwhgbu1WZQbFxf/NJANvCp2WyAXnyP2zhJ3cjTqSsmcpK9prHuP/gb/G0r+zU2eeF
nerVKo6kpJE9SDt9N643jOHW54UrBzNRLWcjn4+MfRzuoi1Sh2WfhSsB5ypwAfgQgN2I5dUq7ow5
DuLZy7rXzvygJ29jfLtxgvGIrDKe/5LkF456ksq+kooasHFsuw1TOaGO0MeNat/qOogp8DZhkyYc
PjdNoS4ns5nGCixHgZuM3tho0HF/uq5Kq0LoCuX9AyZCUeRcSKnZnRTXvuyV2cts/ILrAR6Jm1Ei
NMJTuMRpplQMnO5cRhc3pAgNAIGm+hgkrWvML4O6RY65cvuWPAVMVJRCuBjCQsas8mM/iWUmRPwu
1GcfQg8JrNXn69u1ortnUpZfcXLz5MnS66IKZU8zfhXyh8Q/Xv/+ijmH42EhyFxIK0jyn38/TGNg
4WkuA59+1eMvUvPgZA8aBN+tUbn5VufR2mp0HB9AjoSVF2X0gZl8Fixrssegq4M1QAncbSnxSqWc
mcxLFxBTEaiUi0Uqv6e8W2W17Kny9Fc9qIcug3N59sv7lCJ2aFT39qgfzMI8qPSl1bxmGyHhiobT
vgCyD8A4/qRYi6uGKZYl3Zm9WvpsTO+08CHtH66f2to+Uk0g3U+L2HJ256fWRn4p5YE6e2ZsPWt9
+953+o1Yak29gT8v+SQ8yQuAteIzBLROFxHVX2qmuaWTu8NkUCLduKyrgsgfg1BaPG/R6rScglFW
A8ZfZgppmVu6K0/j3oy0aFeW45frO7d2OJTmiaWX7hBLHEpmR7Az2HBF0fAQ7YyeBEr00Y/C/XUp
y/4LLwLw2n+kCC+OXUSSUTP50ssk411WdG4LwbrR/5Ci9s6UN0zE5ZL+uN7gPeEhoG1gUZYTEwEz
d1BHYzh7cVdSKVd2is4oV+nb9SWtSlnIPxZnH5o04XHwQ5MiVmpNnuJLAYON5w/zkDPNqwg2XiFx
rNaSrWFw6n8lXdSA5Wgq6dNDkqK6WfbRt7462W8j+tQ08It3dPKF/w9piks1pMEDAjNMBn9f6HuX
SLKeDupE46/bJYeqgwPKZVrO7bu4dC0sppYYQwzyfdUc6XobuVUwlaXTRKD/wYl/XhdyaR1YyokQ
wToYXdVAMTXNntTJzJ8ang2t2VDwNW3487iS0AGmLmoDw+672WyMybOcu2x+kaaXrr+7eRULb8Qy
pgGoNPX6c7WeE/qrmrgpXl/sWncJRDbM9MouWQQWZKVAemNIhV1imB9IYycsXg0/d22FObQbZ70m
YBkCQqKT/KMlNl6otRFnRMH5a5fup/wYblz7jc+LWdrEr7CmFp8P1c/BfDTDT7fvP7OwwPMuPKUX
IOVorOHis5XsdW5hMqKmW2yAx9cWQAT2p3OLdJolWBQ1yNJ6CrLsNXEb/1tR3BwHA/CANoVpbPRs
kY4X9EfOS8se5epVzfUdneFyvtXJeOk7IcEiH0/KiFhbfIVzfVRapVCqVwZmhbJbOE+x4srZcx4D
gN14JS83C1ng/pbSDjwU4rul9dFQFnJbg3h+Lqenaq5vvg70C0DqRi1MB94lOoJqCNQvnI3qNZyS
PRSObriF3b58FBcJ4K10rPuS/Do/kK6V8plJgtXrvnHeO86+63amq2xNHV3bKJKoOEXAXS8pOzLZ
ippgcMpXPZP3/uzseDRuvRis40TCohYn7+1op1R5RiSkXb4bInk/bMFNL98iJFAu/DO3gAkSyxpP
JDiZZSSFI5evVfKYFUDS7pvusb2RrIV3lhTRkiIk30xKTRYMbDCBZZ255q9NWx4ZU5QbW8HFylkg
hME2AF8WoJ1gYq0wDkcnsKtXLfqcFx+am71gph8wqMKB/ofEuWjBJb+YlTSKstfJ/zDGu/x2A8X3
qUEuA+RIOV6Gqm1rOamfvrZhtfcNZhlL99dVaeWgmbZFXgVI3XISQvSlGNFsTq2Zvnb6sZTemfWj
k+zTauMhWpGyYFcM7t2CE3OWx/xEnXxTSVN76PNXyU3qX78S5+eW8ViVAMk06QnIArCG5xLMriwq
uRw5Ce2xtH+E0Se6+2k23NiuFYO75D8WDKIN/khEsiRkoUcDis5XyUie48HYS4O+r1rnOMq0X7tV
8+368azo75k8YePSsPL7OkZeH04HU28P8lYLwKUfBYKPi05mbeHYFzlZejmex2S08le/Oto+w3ls
t9JvdqQoGIOeWYjAAaD9GZNycvxBocDX6SvFaze9qeovpnRe36W1NYDMcTBXTDsj53J++EpqWV1q
q/mr9VFrXad+itKNytuqBBi4yXTi0kBlfS4hhZt1bPQKV4euHzuKdo7B5K54q5a7psXgtv9XjEjO
WiX0UdUGYorsoOcfpPgjrT9bw7DWdIraPdV16vgkntXztcBgVtpZm+SvlfMr+9ht9WCtfp7yGDEa
d55X6vzzddpbYBxkFMrBIxnSA6SHG+e9EqChUHTao7pL2C5mvmS1kuwmVvJXW5Zcpbs3bH8flL/i
OD5kEgTFVH+GUnbLcYv5a00Plu5YbMAaQ5KdhnndzEb2Wv4fzq60p3Febf+iSImd9WuWtkBZhhYY
+GIBA4njLE7i2El+/Xt1jnTeoSAqziM9n9DEjePlXq5leaPRndPdk/n9+8X8RZCC8x7BHGADQDke
89bdgo95bRD1+nWUOC19CnKxXrzmT9hBozn/uZILjHqxL+EcDJ8SBNofP5erkOAMA6tvNXisVEI/
q3MyGp24AL6atwMR7FAuQgn5OHhsy0JXc4dROr0Ng7WeUnKKGf3V3oF8JyjeQOlhXRwFd1NeWWXQ
4Y4Z6wsgOzLe1fFgrgZzCpzyxQdCnQg5OnydcOm7RzNmiNsA7TgXt6qefuvGSREKxnZuxb7S2WSC
hx+vB5QRAfxEiIGs/djjO+oUhTx5U91G9S8b6628k4TGM/632f77ob7YusAgw8INZ8PBQuHw93/O
aTHVCJC1h2AgePBjTX5+mYEqAvWvv3aRADJ8fDybF9YrfJbbas/HBK6b3//6L9YYuH+4lJFUo09x
vHEat7CY3bXtrSJpxVIvSGcn+36IL0q7KEZi/QIaCE8v7zggy9sFH79H5F36L3mQ1FO5DlWdCL1S
9jqPVmwos7a5YuRUUvHF6v4w8OHv/3ya3g+GJaBM3k6WuVS+SYOJbtuanUH/5cRePXYtO4TlGAve
gQd2OKLno5jQbosK+k4I/ilEzPLyKiSXrr4s5WM9RpkfPvvRnnKZMl8l46ld/EWAhWqvjeWHqwO+
P0drBHTR3On9UN5K94/qLyK6BdMjC+Y16za5WU696hcrHiHJ4VBC9u998i/tu2iS+WSQSS036HMk
MpxQ+5VJLuqk8t78fAOFxwFUCgLtMNndRDRro8cTi+qLAwWlWtwph3o9PBmOwhcuu0C4xPS3erGu
HYaNgSZYygq+Ijnd05qsxoH+RvcN5Fa4HlM703C4yJFz1DOc7xRcCxxeQ5GJts/f/7RPvwxZ+IFO
ffgaoDwf+wfldaiLBZtqZ6ZrgG9iuAX2feYWazv/cTEMA+Daiw4aQAeg1tHZQydpxr4f5Y7WdbKW
uTjxqb96FaRRh04ZSsc45T5uIH+2ZlKECs934pZAtLjp0+F16J6L9uX7Sfu0pg5TZSMlPDAuAPw/
uh8qUSo6NW6/85Nlyupi9ePHw+PCO3hVBRSVn6MXmTjtKtkXw457VWpNXQKh4RN1sU+bEEmni6rb
AcqGPuZxJcZryOwsva93Hn0XzY5Pa7uHq+8t86Cf5J64376YrsjF3juwStGUPYYjkdEyPfXbftdA
FNY+d25+PF2QR4aDOJJ/gFGOe2FDLZh2q6Lf9fQ9z2jz/vPHowEGZBi6bbA9PTqXDx2IUPik34Fs
/qpOhU1fzc2/Tz8s6n9OfTnW/hhw2u+6+jnx6Yn65KcLE1WRf59+FKm7pcq1G+K3P5XzrfVkxvuf
zw2qYDjTXCjWfOpPW4OpNNpt3a5qHhX8XUfHPbEXPi/UAw0bdz7Kw+BPHXfuWsjhWA7Hxy2iy2lC
8O9vjfuHBhfzsrGGH2dniPVw7wPVhlwZxZ6je9FycfeGbdnvTIGyYa2Sull5wR07xQn9/NUxDjT8
AedwUfw5DmSA2IlanY/9zuFZyzNzYnefevzh7/8sqsm2q6Gp8Phx2HJ5V/1YQOwwTT64/pD9iLAv
jhetG5VFzvB8G46xU5tfd12dOE6d2CEEemm4/36VfV7FgB4hSEGRHYN+shirokEF+TKZHdCZsWPe
8uDeNyf0Sr+YsoOoJxIYWLNBze/olcySCwTH5bQzsLbx2j4lPz4E0ehGSoEpw/M/sUByNlTQeR4N
FjL87C4L6+fPR3MbYpqH5AtiH0cvgKnr5tAW3k6thkgC9fdjJBjcDBEmHHY7rIY/8WaWWlQzCQpv
F4knr9zxegU33lPMjC8+NfYeNjoqC+B5HQeHAOzPCKG4uxtuKZ1SNdRZ8WO9Q7zIv2McVUe0ChRW
G8bgnKTc3Hf0VPX+i0PrQCxBj+PQk/uUqLrtOIKYixFkkdb0ChfLqmre7PnMcjNhnwJqfDFnyBlB
mwI/7qCzd/j7P7vdHnULcA0lu3CxN8KG0TGMsvP193vw0D7Bcz4ADgApBkDvQAqB4N4nxcuuHxdm
mE93XAf3pBibSxCRm83E4WIFTB25Za3qrkef1AlhAV33ZIamqwElLY6WeqqTaLJnWMNFfreevLra
dkq9DGHwYgsg8mYN7Y3MnSb/eXEKfldUzKqBNBxhI1iFAMXHrqGvvgu2DmBR9KwTTcDjKJrKtOwt
mZmxsdZR70+3xTROt9Yc+c8u8uAuHqvAWilHOiCz5O+yK1ZjUEJxiwOZ0XWWSNC46BOdB6j3RZNz
xln5UloCxl3K7+PIFRXMI4ruTUzOuJ2gaXjRhAo11J7wp6IBdyIu5plgoSociFXurpYeHO2kK7yn
vlYeulwB/913yhcxZAB2TmjuKzO06RIs4qGOgjYduaNXXhVReIU1U6Idtmx4JewYXl8ik8zCXafE
HdRP8u0wW3ZGR+tlmd2wj7VaSBEHeVi/W/NUxKOveeYK6V/J2bmDEZS466FcvHFkT5LQG4MqyasF
vu0FuEk0G2N41jyMQkW/DRpyQxbWpb125PgsOv3gRM0UO+1MLsIIkx43EawQeyWnx1K2QR8HrbeA
S1rXd7NskVcRK2JnM6VDUpPSvQm4gZ1W2Dd1lTYNDX+5IzFocBR1wroaIAvh9PlNQNv5ldv6Tfb5
sOrk8NQsKOvFdUm8Ke5zWQdxpcN7I6v7aQgfyLLMRQz2mf1LBULGABNCm9ua89RemhD/TucQIfSj
qe2T0bKaP34ISFGVszzRA2tuOUpMGzfq94DJP3nO9CtvyoKkZpgyPthvyjF9zFp/uo6Gxah0CEev
vRysdlybvnmvjBuwFXgIUCcYtLf3ue7GhEmQ2FNHUSjA5jocwiScZr4D1ON346sGF4rlT6jomFvR
8yenC37NpZJDbJXNb+PI16norLgThZs0AqIhxstNwlwexFwW4WqQfn8WWaNPM85lk1WyLOrUBk3u
Qi0F72JJO0hl5FTGNmc68/2Sr9tyyWPtKZk64DG/SzHJMyHqOziP5bHdChc+dPnDOFj03m9IezbP
w5/OV4OOfZk357KarWRU3tOY0yVIrYAO4cab/CKMCeSH+1+2EpB866ArVZvRQNNRtAhlOE+rHKkt
Gk73AAzZam1BQGQ8nwsxutfMBgRiGfol7jzVphOjIpl05KdBxd/9smvSYChHlbWhV8WeGttqFU56
weLxSEyMvS1najexO7tddzbMtRtDhc5J/NJ0SZN3EDerWujaO1AFs8FwSVADU6k9i1+kgHqJcqcX
KN12a7+q88Qw10uKlnpmNQy95ybDHP6hizXUWyP6S9H29WVjmpJgMfR3pK63c2n9qoJWWutFy6ZO
BtfWELjkezZVj05Y4qgx3HOX1OPmt4SAlDnvQ15uPd2DSDc2QjuxJen9MBFMHSo98AOmNuhQIhLm
rrHr3Jwpz8o3xpP5boa8gwUu0ygRYXlNLKycrsOF5WedqhuelVYwsjXW5rXo7bVi8O8bifgd2CDk
4/brUx8/IBkC2Sa06HPYQglWXnU1XIj7iYnUaK27bPbMxZx3U6y5vck7Z+O3I4l7Qu4WN9r07vhW
ad/RGxich68E9+ZqKpj9yvrVWK00IOeZzQx2Aqjl11PpEgawERwQG2WHVz0nNU9F6/UPYU/nPTqc
LxCxti9qpW+aCh+paer5d+e1BU4ZPhQJMJXOkC2mmpIKMKZt7sFMovLs6XlUPVtTHdZ38Di7W5ry
ETwgeRaSztuSyqfbsMNiwW62Eu1pFgNcpuLSsnmKQi8DJ72ZVwvwXltLMKu5oL7WU1zVy0vlR621
duqoUXvTQ0r92VUuSYWZTDrisI+rwvVT9DzddPS7Dmgq5S12UvltFBvjRjENq1cBH+kEdo9VUpat
ZmcuFARz4EEdHbKk9KwBClJWTZ1UdcaI1dQsLFbExh1EfIPLeoKaHZeQjB82dJwf27kKU1hq8FiS
pb7Il347mELFSlfAEjrVSxSiVlXI4loFC0lh9kgzz4NjgG1wqHpGu/HgSusRd8b77HJuJ6ptxzQk
c9/Ei0aUFzejLeWa5ow76wBXn0gXGFKK9Tw3NRZskbdwVlG0SNTIq7hoItAovfaODPMi40nULKWK
TSmgL5sysJKlAlXXaRrIWOIn2rTG+qoMXbcWJRkvSJjwMSwvKf5lXI3VWnosZg6+idL4Ybilxx3w
1PYN6fMmAccYu9XVHWRASghLx12lmnsoolYrOdsk87hgaeX2c50ytP8TlBnnGGLyOqbQL98C65mv
q2kp4lCZ9xlzmeC2lUmIZt6ND6GC9aE8mdYRNRl1jR7xFZh57CqIsNlOeQOwDcsaq1SPOAPNI+xD
5xTHc3vehsVwG8LNE8dE4HYJC4y4ItW8/OZF1dJLa3TME2SVSbz0PU2AAm2TQjnsse/rV2fwvZWP
4yG2DzaaeiIskdYozmAgWq2jYPzjUnVrG+eeSLcDesUKd6Es6SocC79P+ISOPUV7BdUZn20c2g8p
k0WbQBSTJy6LyHYufAiU+c1whgO5iZsybDPB+2CPe6y7MlSM556ANogg2BojaYMyqZFzrY1wxzUj
wlxEEcvjsJhCgihVLXETNt0luNLuI4WVqSJhcW8UDPq8KewuqhwhGSlLMMsGBE0y6LBtJoRyN+HS
RRJOWBON85I2fwZlByl+qxO7w1DBGJrZf/IK7clUS3vvqmmYNpavhbrWrlO8DgRhjKb9eR+RX8qt
+RY6lhH6sV20iLUDV4k+Wdp+a/PgVvhGYC07Vex7/WMeqhtZdu3GimoOS5VijVgt9CaIeU6rsmDr
fhj1mfAtN3WsyT+DzptKgKPu4t7WRK94C6G13lkO0Cpc13Suh4Q0oLqPXn2VLzTPmFv02WQ5Gv9i
SKP8uR+COhk7q8+wRKBY49OUS1nGUxQua1y173R2Xow0KyhANIC9o6EgorVbhmnHvD85bWx4wzGw
B8A9jIOeg5xS1ijK8SKOShiDE1+qBBU1zDJkVhPXgVWtNMUbuJvVapJwTNRkeKCi40lF/Mdl9vi5
UN61oQTiVqF8r9smvCpze/wDco295SEb90vI2NqpGigSWKa8a3LVZjWz500ufRNls1vZ5SX8BrrY
qqP8wsbEQ9YVPOowMG2Ukn70VExbC8GXAHchi8wM0GyI681rxhbhmwVflgF352854+6L7Y4WOxei
t3Ni8Y4+jyboH4kYnqAe+2xynyX1UgwI3ErYnpg9g/H7bdcrgGEKnDJbe1BappXwKxvnq5n6JMRN
9GcKl3ANAW39jBCiT1G58eLa5ejLlKrvsiK3usxj1ZzBwra8ACO/vya1sW8G5fNV50sPn8IXIinz
oY5iyWd2J5QEBpGRoQq2agxaEueuXpY0Dyyysoj9zgqlryvS3PW+X2c4fZEy2LzbOI3PIN7SAuGk
rTp/5kOjEKP2fo/ZGaJiDWN0hByAMTy5Vt9eIG2A6thiFZPZNm7dkX0l/abZQHmUw/kLsS0Ex1m5
ElUnUsGLPVqEf1qBKK/1yoR645z2bEQ+ES3vUaQVTnIPJ06AXw+TQy+rRSgeACELt4skZTaVQG7P
2NM75S+I4NtOPXHiqb3lWtddr4HLigKFFGgek2aAn1rWVjUE8prC2aPLHqq1M5e8ZHHbwKb4gsx1
U0DKX1vRiOAUzQk1dh1CxqVZ5cYGoWe0/EeND/TIqsjLLz2FsnIAyNzG5lPrnkntXKH3qqGkqGmb
1C4st6vSo2NWhD1qPPmMfgwg5+5V5/MQfKrqlZQewlmIBV45ETdQ4zTFOSyb2y52UIy6t8Y2P+OU
5SaVBCobVuND2Qn0hfY86mocOrISxcPk52FsBRXmAVAiiH/JFrwJh7YZCEvPvrcIGwh6hMDuFN5I
Nch46AtY4g0LT0Re7m1n5gkstXe1re5aNAnO3Ugi3ssXFc9ROCSsqOvr1q6bZEIn9KHxm5tFFojM
bDg7+aONXV20xZmDW2PNHRmuIUJBsJlpmAJO3ZxDgNHub8HGIXHosq65zE3R1VdQ2bhVvv0Er6Nh
3LJcueEvZtuQR1rssYpZV73W3ri3aXVHut7DenX1Q2F78i6sBkfGFpmXB+mO05Xu+m1Y534KxJvA
qo/CJ82XBzd8aYoGN6G0EAb6nvVUNqUdQykHAHUedKRYcdgp3jLo2Dz4OX6927bBi17GMB5d+gsC
0142z/K+LUeeNCX2RR0Ob4MOc+yy9sE1U5M4C7LBYuraOIBN6rrzqyYZKEg64xTZewTCd0Xo8geo
rAfPUB0rzhfP6XCNDkEVVxNrr1hLpjFpK+SwFagjWQXEwXaEWpS9cpac3bZhEzUpjBQauVnc8XZo
fGG2XBx0NCsfaV0RgXQ2Gvbm6PlNqPFCdyVEq/36eQ6WXYvKhUDKBMPvy7EIXykMvuO6AwA064oR
l5KxnRHieiFAQWHQQJkuhFYVusGqxQeHQjw5i1QbgO7jdmdea7/Yk/fiRmOZtA0OSK+2X8gAFiXB
URQvHJOBZlaNtvJUYM46pu4XgGqSOXQYdlCl3zt3seLKC/Jk7oOlQsWhyLeq0eO5pNZIY2Hkli25
BbahB1xMSbTnpCL3HyYJ4L/D55up8oMUyT2SPcNLHCzRvrfZgwXf8DjwKne98Eom80KrzWLCYtWW
bMRP490v3zQaWbw80CNY2T+BNq9SviDIRoaKA7uY26sppHgHA7agWCq9t8xSPQsYgP0GW7HRG6hm
9dcl8NExwdWjExO4uwVaV3cdtBU2gel5mZDCFluIoXl3UuQcO9zvFTB2MFeKETbSRwmA3tlCJjOm
rLWCbtW0tb/WY7fyZGM/ICU2aQ3U1hWC7zEb6nYAV4A6z1Wrxnmjc1CskUwBk5jjpMAtGMWRsrtk
CKNlLafwN6aexYhKQPgIEa/Oi71vK9dsBEf+H+hN4TiriKvo3O4DA5MGxscrpUTvbiN4HWajx8k5
H8I+Qee6T12j7lEhpRvfIo9RgbRqaqO7QuPFqPDgGu9tWWnvDFOIw0X+GgzyEYFZkC0Fjc5Mj4Qw
QuN/CoTZybxQKut7u0p62/RVYtl2k3aU8bQPkdKomb0EEN1KPKuCyqBbbeqKbEjnb1prrvsEkXIX
B/6SdQivIr/a0P53SDfKH2Jn9t7IlPeroZPOBS0K4ChReX3zUPt4LgKFfLyx8zH1K8jezlVzjdzz
ngy5yITWCLrlUK5MFAyxGIdq6xpUUufOfpwtLi9gAB/UqWHyGRkVPXcqPWR9sfhXzHXNL9PnLG0m
6OLYQbmv1fJa5q231pDYnuOBFuW2hATdXbmM7XM1eNM+rKK7xrKrAhgwHzW3iutUYFskQjnRWVdZ
dVpCVqmNGe6VV4ZL5A7ADu1slrJ8lYgQLvKJ2pc897t0MpOObZwxF0soybVyahfVmtqyY+0yiOqG
1u+ImBt3WZx137gma0vFt4ZA95eBNxbzsXkPC+ut91o3jsJyFwiokUnEyyl42C+MNdBDZQA+sYUH
Z7lX+/75BLWxe3dBxaukJnQS6PtCU2dCHqvzPgwTL3cUzKjLBaIGnkQsEFkwA2QoeY2OltA2L+Ud
b3KMVwQPOiI61VXo3BpD5RsfO7ieMJyeYPgvy2+JK2GtKDLb1YRs8FfvE6SQvi/l60AFRE6H7rZ3
FIF0MH5GosrCKCRPzb4R/nSOmxYNvDmqpq2ueLCatHyZcoEDyddm/DUOpPsNrZsFyox9neW9FV3B
JTNflUvzJnpkiiUokUHcs3pCtTB6QgWgTHJVDw8LMGnX/kTyPAlDtuDVELKc+6TjNgxPWLAybDaJ
PZaQwyfh/Tz0/C1C4fMGQlAPwEz5m4XMNClqpHiJKWY3W5j/4KByVy04XH2oz0MMsBCvY08U3qAc
qli6uuSpkdZ8K+gg3oIDnIEzg4MwyumTQt55YS1h94eNh09vuzf43UM69WxWSYc6WQpfbZ0B0NTt
WYSc1tHRLdEFS7TbBjGhLTZkU5u4crmbTDh4Vspt8+cSUIrbUnr0LXTr4AHQu3KMDeGH7MISLlYS
nSacsMiDqTTlhg8WQGyAGQOzIFGcOl+oP61du55vwO8LL10Dj6+59pr14Zy4Vb2JlrS0mzCuIkvH
qDNj4+QUOsYOECZ+0jlUnOjAftVegCSKc2hkgIJyjE6T0nUQVs10F+iHJcg03bTm570ryK0AhQDh
DeAd3KOOjAhCBBa1oGi+pU65QbHq++bFF809MNuhY4C9j/+OMV0e6lS0GBq6q61s8BLnlDLuF88/
dIsBCQEBAcaXR/CeWtgsEkMU7pT3ghMU6+/73//FJ/j3+ccITn8IDIpreH4lNapEG7c5y1Fl+36Q
Ey9xbJCOUvwcotAToie9xS1inWggffV4gCegdg98IBhrh7//06UiqO/A9cQPgHc+f8tPmQN8fjr0
+QA/B6YlhHzLMVEtnCNqUT7SHRBl1llYb76fmwPG42Pr6+PjjzBryN5cMhR4vC23UXCmlzMzrwNx
Cn5w6i2O9gHqkWhyWIrumuV1mfb85fu3OPX4I3QDkYPM0RemO6k2KG7TE1/4y0lCJxJyCOh6+t4R
KgoKZY3PcfTtGnsViniWsfvWnhJL/eodgGg/CCwjQ/wkOsSkUwhZos1dw4U7mtsYrps/n6W/zjbQ
6wQ4+5gTysuhqTk0e3cuqpDczer2pzQ7sOv+HSD4uBP8sl1KCaGv3Uh1bMKU2acQ319NEqD/cMmg
IBljrI8jWJ2mKDURd3ePwlnss1NsjK+eDyGSg9vWAZx/DMQ2USg4laO/M7gGEbAHxjrxEQ5zcLTh
DlAM/HwgNz97rY7CRdPUVcFOm6slT6EXYdb9bdT8fEd8GOYIH2XVpcijEMNINArSvDqBSPxiR6Bn
bntg3QCs/MmBpWtR7SiKNkB87F2KKfXqtYv+cI8azPdr9vMFAZEvgB4B6AbNGMyJjx9c+Q7VtYyQ
WrgL385es+uo8a7lqN0TI33xSqCrgR91kFGAcNLRSHmBDjURob1znDf0sRIzMbTwOEgZ489HArTs
AFM+wLCB9/74ToZDQgOLb96pmUTojppeXwBXQJ6E4ShCFiH7MY4Q9QwoXQAmjGUHBf2PA6K3NgPo
ptxdMWSDztQpIfC/3J6jRQ1YKgGMFmTnA4bm4wA9DZCltAhDnAg1utzyqqTmVQgAcj9cLvWST5Ai
kDDORnsnB/DTMWdIroJYLU53sTihOEPbkd86wBLEOdLnNWpMwRUi1nlL69m21rPvj9cOOrNXdHqC
ORpUxvyNcDy1quzcZE0PWhO3ZdDEzCuHa3sJ8mzybOtlqIRzW5YIPb9fl1+sFjBkwRRyEadDKeUI
mhLBO8L2l57uQpylUbWfCYmnZY0q3vfjfAa0H6i4GAp9PcQAWDcfp3YSII+N3KU77fGYmpsR+hEo
as0D6lPod+fTdhzXpD5DGogy84nD6jNZCfA0LFIfFxMYIzjcP45OD3WnJrTZzrkeAg9ywjkm+FW6
dxFvE0smzohK2wkJi89nMJYqgDhg3GBgcsyIY6PfhsEk2a7I8zWzrNWv76f0i+eDBw4mxME9DHp4
RzMazLapfCb5vmvNVePU59T5qZ40fvS/IxwWzz8RYVuraIAeJd+PaKqqzPJ/jILE8wEjO8DJoKUZ
Hn0V4cHBaaSC78sSUUJykpP45QxBoN7HigM07phlF41ytCuI+O0c5PRBvYYi7//wCf4Z4OhAGtjk
yrnDANJeDXubnDhgP/9+JCzoHQFaC878J2FFWytGWxTHdqAiCgkl5B/HOXg+vgA0fg+p4zG1QDi5
pVrDrF0dXDTO2oQntt3nSw/Y07/b7iBeC6Gdj+uHWAqmFY4n9uFy1kT70l818/lPv8DHIY7ig2bq
PBsgGLH3rBR0rPqUDs0Xn+AvZxa8PMS0nzZZDqVl4TWwynPts/q8zX+8AyLoDx5UYA7OE58uHG2K
ytSLVe6b1wJYZv3zBQRePDCOOCBw9gVHsyO6mtTdHIk9RW2cxO3Dzyf/38cfZdVE974KNB5fNxfh
eNkHJ37+YX18vI4PtP7//vxjz2UXTUShXTzfGRMZAJhAYlTn0TJPeHhK3PCLtYrKCaDegE8edLuO
tvJU+n5RRXWzD/y7dtTxBDO2U1Snz5ftQRb3/8c4LLZ/ztOuHiAEg/Bsb2XS8FhnzqFymf34o3wY
5OhaCP0GYgUMg7QUNm/lxdL8+F7DW0A3C+RiEPAQah69ReexaSibZo8DPVvc+ZxV4/p/eId/hjj6
GGZgfsNY1ezvh/lyKn98rcEpC5JFUOTxcPkcH0ui0v2Uo7+7q8WLAviKnIh1vjgzwGcDEjvCRIFz
f/SZqxYooKll/m6yU34GPMyPJ+fD448+sLDAvgW4399pPq0gXNaK+cS++/IFIO8K6RTELYjvP37h
inB/0YvBBPUAOAYw4DEnRjj8xqOdDcwQ7jUAllFOPM5PSzY4qMOGwc70K4DcfLFievX9NH2x2WBE
ghwbZb+/u/rjS7RA8pAW/c0dhHgTt7xqrQuZ90n1Y88FSFiiYukHUHKD1N9xECORIHDIWYa7vJQX
7Lw+GSV9cQp+GODoEC9IUfQzevU78Q5UoeIrjydBBfLpiU13HCSDXQEsCLS2UB86JD/HrDbtuGyQ
MAzeqwDxGAHEgJxb430AosI4ni3RnALhhX5Esfn+S/3lDPyzGg60EeSQSA6g34Ws9bj62yhOnZxN
dD9PQJaA5yncOAf84S5aZrrmsMNG16K958ozb6wm45tp/eiikYa915FfnzfMvpcw8VjVhEWxRReC
Zq4GBo1aSC1UN0BTY66K8LZQHXzXRlJcQ1XYwJAe9gBJfa5pAk6J6XKgEKY7K2yATpBDFvE+WgMD
IdfOSIEPBezwbABUBXYkYgI+vY5EtQXatLg1kbcHT9ROv5+YoyX8n3mhKJiCNAlK9bGwdk4iXReB
pnvuXfxet81W/P5+gKON/p8BXIijwmHji/CjGgYV2fZI97bOU6Dre01OvMKpEY4uiwHW0MQt8Aow
wrDW7H94AQLNXZTrEL8edOE/bvKiQRmtHRw83rXWvCw2J+Iz+sUnAEMPNEwXtEj7E5GUGo46WtjR
PXzHIFbKhLjKA0feOarNb2wP0kyWt8Bqp2Xlf7COnpDeJfrR6GZpEwyrgI7euSTCv62HVq1RMiDv
vjGXbK7qjU1MiOKMVaZdacmzaBmcNdCoIAMEI8JBZwCQLhzkSitgqjS4BkDXFVMyc5DgEvT6h1iK
0f7TQTk5HhlIFMs80QsAk07qqR5u3H+3KHQ5cVIjzTz4FYeA5H6caLvXYoIYZ3E9KMvL+OR0t7yf
5lTD73WlUdW4mqXTwLu6CeKy8FEzpWYlgcWzpf7Dm1H8fF3hvMJXcVDfxNo9vgRL0FgLf3L3lLxH
zzm9/35jHN1Ph42BFQVpRhC2KHKjo0KQVCyM6pDRPYqcsQsYxDSdA6X+/SB/ter/ndS/o+AFDvbv
Hlp3Ry9RL4GaRJS7+2AO0rZas+F3tNYoJ7lPAAcCkk7bVLwd0Pd+Ws9/fOeXHzxpVO4tfSKmOxZV
+M8LQ4MKahoBQtTjVJBEA4MQZevuydhe9l2VGbe4ceB3rHM4PBXLFWVAXkEygrZORtr2xOf8Ypsd
JO3+O/zRMQGk0ziWHMPrAdBOEYNDZMmL3F1OZKSf3hO18AObk0A46iC4dMzzX4Yx8hiOkysUL68t
yK34EreLkWJFq67MTPl/pJ1Zc9tG04V/EaqwL7cgRUqyLBG2ldi5QTm2g33f8eu/B3qrEnKIIkr+
4kul0JyZnpme7tPnJC+VHX0dpTulSU6yHm0MVF1qLOdrvmykN8YScpikTsUTKxk0kgYk+17Ubm4/
Fp2j7FRJBsFYlF+ySk4/ohxVPIRxoi/5RfUB32lBjnIkJKTYDfm+s9NgF/TOP3Mbw2SeBSUAxhFS
iLof7kHabwWDwlYgy8pEkYUggUIDMVm8y53fZEkeZ2OVe5MOH0N7X6f3AWiJ21thzQj5ATihlwiE
7r9LI2mGfhyC64um6K+s/Msf0A7587aJ5RNnE/82jnMTwjjsBGynY2KijL6bWvSQOkfbd3bMXKYG
hy7cyviv2qO4oHFY8lQSdXLDbLZzVYpyr5cQSZz1nQ4HoZSh2Ny/lOEPKX64PT7hpn0bH48NjT5+
VLOumC4nfZJomggRZ6OXqmz21vRO5d//WXiTRnmjRhIPRcm3B1MLK0DJ/iGQfg3W+3I5V98XDoG4
1JM2J//u6YnmquOvZN7YfGtTpJMAVihYkc8RKfC6NlaLTpaQSdV2NbO0VR1e82JgdjT0s1s02Fsu
vThKZEXKYZ33EodmkwdJuqu0+9urvGVCuJhAZ+WyE6BROgzVnd0NntJVL1FlbbwF1szwQINfS1m4
J0TOxqg0I9kqusRDnsZJD0N7zLbqVFsmhC0fdo46OuGQeGk/l0cbAqwjsbV/lzSbcfSWKWHrVwvq
bKy4v1m3kzWEz+b4MPefbq+McIW9ee+STiBYWNZeZKGoehCLdS8nXpPfxdr9bLpyvfP/vm1kzYPP
jSxvxbMMUknBzQ4cNaHZx/lJK9xEk86wsfZrNkg5g9LgNaZSmLy0AS+1QitPnHqQLS/o4C1K55XV
4EYB6gNB2BvJ0OX3a247+lii0pOar9LY8u741NLW8u6JujAinCVjHdpxoMQIerZ34JlVaePCWpmk
i+8LkxRKcz3YBoMwtXhv9J+S2twYweo0LSxMRCM2hJ3CUkdZ1mdZYKOCObvTN1pRkw1fWjeAVAmv
SwoAjjAES6N7Kuvnwut688mYyke7LZ4qP/98eyVW7kE4cv4zs8zkmcsmPYUHmBuQj9bAcfbH2VSJ
pjt3Cp515VsUfrttbnVh4HFYdOZ4tonZyZyrsZAVRjVE9OVYNMM2vzOgMwvCvPmFIVdNIxeektv3
DtzCivnSBOVutE66HbtR9vX2iFbXiTc6Mik6oauILWsCg+4gsyy8WY3pP5n/mYaKYpkvbQQQi0MJ
AZJFqPKvHeFqicD9l0bVFZ619Gekam8SA0/07Y4g2XurlT6Bfso2Htjrg0Ps1SAPuyDPLr2DLE3V
BybeMZCOqY6d/xh0G2HFlgnhoomqQinp4Cw8B0y9+Rh8icvf2qsLAJAnKcgqsYpO13WvtTXkYLHx
Ke9/OdVzVN7d9oLV1TkzsVw/Z9uozGYAHCXhXVHMu8TwohZUrPkzTH4q8f79poBWQeWD1CTKW8uE
npnKoQrW09rPvS50dmqRfvSzgnYUpXHTWf9TyWiRvG1wbYWIm/Ql2IDLWXx8agt+XJ9QRld5XEYh
rdMFHcvJlhzelhnxTuDIVkKLcUnqz7gYXK36YagbfE5ry3Q+FOFwyOZiqmrdxgac5o1a7o0UKbnK
beXgzpw/3Z63lZADKfn/5k04WqVgzoogZUAOa6PXfxgT6HO1uPPLjS20dqiS/YHfiToiyotCACWr
GXq6clB4am58kLTgiZaEDRNri0MCABQI/+DAFibOCswpDiJ8IHEKGjtfZumPzjncnq+1YZzbEOar
VgbJp50p97JxX9ZuoPyGH59/X9g4xmTqNOTxfZ59bjPTf9r3NHpvnNNrqw6VDPUGjacesNfL7dlr
Cj0k5ph5yqgeJcgCYJDQsh/FO+tMS0BrGbB5EwGa0MmIx0ADYQFU4knm+dKnyHjwt3Ixq+MwOWGg
Wno7Ny/HoWVD40S0dnnyfGzT0u1CEtDp8eftNV8LP+CkAhsP7ptUoXDBkC4NRigWCk+a811Y3nfz
X1qF8Gm/t7RgrzdbgedbcUy8RnFj8K8W1MFXSftCs1IYFtLCQ2Z1/mCRHt7FUq3t5VGRjrFd6fdm
378uLKl3pWpMd4Fmxnc0cMhuDQeAq1RkcCaNeoMaScUuUp3i0Ye1an97Wta2G1oVgOiWN94Vq6TV
k4OeWocjN/8jUUvYLr+q3W/c7ec2hPMWPnhZUmQp92TVk6oXunJg19jY0qvLezYOYTNQlMoDWqAL
D0qtR0sdPlnavDR+PlZxuSfrWiFVlWwkS7fmTjhGMkXt08Fm7uqvmfVcZ/u++h0LINZ4Iy1wUfEw
JG04W0rlEPIV2a7qH8L+73zqf+O04qT914gwjDGzZ2ua/MLr83KnSxGUL7XbxF9+w9GI7gAKU8Mi
Ir/c5Rat+BBlmCwQTdXDfJxVa6fwpLltZe3aJfjSdAi26PKwhJM3LiutGyaLGK+HtgnCl+KYObU7
VV/C9OdtU8u0iPv73NRyrJ1FR/FCGG52xHrj+MfQP2sbn19zLo528tTUYBd5ssvPW7mRWgmwLzIv
6VNgqwdlCB6k0H4flPbtcIf6DJ6ZpUX4SoDR8ityPP3M3tQhQyhk6STZ9t+3Z2ptUVAMgr+YIOU6
iVTCFahIc1J4nF5Ze3DCgxwetZIu+7vbhlbmjJwb6w7XPZmXt6T/2ZLURZD7kmYlXtL+SOO7Sjkk
1sayLG4qrDqgVQIgOs14h4nvFKeIJcMypMQzy38GnyZNZ+dIEAbkDxBA7RXnpdqSQ125Hi8sCs+W
JOExmOAE+NnoJtrHCr6abDZ3pjxtbJ616bMXcCy6x8AYxNMmjPpMjqA48lr43Mb4UENYldkb8d3q
cPQ3lUla9dlAl34No3A4W3VIVin4amTlMTHv46bdK8WWoM3qaMB6mouOOpD7Zf+eOUNXVzmUNTiD
Lv1Jd62r2F/baiPKX7UBwTzAVeAKMO5d2ggg/QjmkLVBNHiW9pRF5eHXbZ9em6/lwQ92deniELMz
ZlFFNpJnKWkTY2cjXyor416G0KObNrapuXKiwWRMigm+U502COGIhkinn+uuTj1Hj5pTZXZ/VZmf
FztDizPwaZl08nP/BZjLQfJiuiOk1DgUBECQKcBbB/Y9+0pNMblz2rlxqzI2eZ/O+dfMn6L7YVaT
f1KqBgdnVp2PiVlrjz00FhBlQclilAaFCklt79HGGT3gJ7lbD8N4TCQ93vNY7L0a3Y+P/SDRVC0P
6s8ibaUPZqlI8Ho0mvNDLjt9hAPG7vZa16n7ea6Gf1od9WCtnIZfNeQfr0FmxD+ConDuC9iUHo0i
k/Y27ftHKt6vcZ/3bhHMwX0kmfMR4nX9AJMDXBtSOPP67dHn9vXkPk2i/FengcCR4EGDxgfMEjSW
W014K2cmmxDWWfoQ4H0W65OpmuUNdCgkeKcvcb9rYepK4o39vupa7HXUhhwedKJrNTGEiQjQs9+r
I9odz6PklvHxtvuu+hQDIE+m84hQl3Ge7cJiTi04srGRAaR5lvP67vb3r8cAATDzi0bHoiUmdrmY
ZiXlesMuh4vmFzQUd22d/jmEylOmWhvTdT0UEFFoGi3tqTIoE+EgNgq6Z/oywdTR7yjqbDznxM4I
ruIFcUVZd8Gw8BASDpOiUGaorai1ZFRAYZ5tiMSqmQpV0R/gN3wMivHDWMt/Tb79lCbzkdbmr3Kc
bPyMtQld2MwXPCR846IwhJzkyGNbOB5NUt4YxfdyT1LBKJp7OCl3txfvOmhfRvyfLfXSOQzAkZoR
aYnXzfWhgAHQnB+SGRn5+pNd2x/jrSthdQXJLgFrUIFxi5c3pPaWzmOEGe79Ax2WT71qvtvfGRKZ
GLySTpornUQlqZ3WJpuJfi3HUfCrybZkb1YHsSi7kidlHGKSrA+lPGoHLfbmg2M+1ltA+rX1Bwem
cCyARqFCerkmgVSrhdFTWMzC7iVNnTslhpojggSitq2N4HPV1gL0W65nSkyCrQEJgsRBONuL53h4
yGp9PNRWM+57a8z3oVOVG0Cb5XuXwZu93KR0OpBhJMck7LCkn3zHAdrh6eoxsSE+IxV3uO3Sa6tD
Z9OSjuGRc8Wgb3YVXaNWgYkxsA6BpZZ3HaR1Gy/q69uBgRBnGiSCUQgRyZeLVNETSC6omQLPlLM/
jOpvez4o1J4Cc6slf9UWDbag4WVOJkMoBzQt4H6jDRNy2ln/xSSvuTN4bVNL0yAng1bO+nv2Q2Pj
GFpdqjOrwtHgEHgoPk2fXhuO90sEsTO1TtnB211sHOurloBdoaKyoHbF9BYUSUnSxEHiGcW3fGyg
ePikmhtI8xUbuBt86DrrhQsKjjfAvzPVoRN5Ee+4ud87ubrXtyoDK653YWT5+9lVGyyojDjGSPYd
Uet9TOLjtm+vjoJSMMtiMBoxdJenQk7Lroq9cqj2bSv/WU7pRzXoNpIea+OgGwgMsElO+wrLCQa6
ayKw514Glc2rFH2+PYrVz6ucb0D/SZGKECNb7VuCaj7vQyht3quQa902sHaR8/pcKua0FywN5JcL
AeFxM6vyGHkahMZPYLY+04CQHWriT3h4Cd+tsfi7lgzjI4QtPey+bf5oF6n5VPaxsoVFWR0u0HbQ
GzqPb/GJkksTfEmjHnmjKu37sf8YDv7r7QGvXOPK8gBamjrBv4s7aBpqpZokHC/V/qB7Zp/K+jFs
nqrY2SvwNZfaxgqu+SEPcLBoKPVQFxfmNyzNtM+tjGvDrz9lRv3sVNF9OwRfbw9r5XZaWo6Ic6h0
rFSj/HHq2lKLvNqv74Ne/issfKC5oxd1+rfbplZH5CxvLg4wym3CiOwmyo0isiPPqvaWDBLieWh2
t02s+sGZieXvZ6dDtcThMiQDXj8oxX7BiMHGnG75/paVZaBnVuqxDuSgsjjokntVezaG+//fKJY1
O/s+fMR1ARF95M1wV2nyeDKAX7/fBKsOPgxUikpf5KWJxtB6OM99jp/8Lqv38UYMsnKdIopKkgWY
OjBKsYQWaA3nq26TZ2vvVfODan92YNIbP1ja+yMRDjlyE4jiLuIywjhIksbt2Cahh5LVoXecO01L
39c3urxYMEHGjZcdORDxQgD13tL6EIVe+AWS5XeSoFx9XVjr1JkiM4j4utPCy/fUbGULRQzwlYFl
qc6cqS6bKTWa5ecr1b5A4TFplJ0UTzS8ILEVwteUdeOvqW8/Bvr4WpZbedG1iwLoEyq8wAThLxFF
yTnz03bqqsALEvXF6CGy/Dun0UZN4cptIziqNeOYt0hAKjACBsrnRPmN/Xr+C0TKKCgF/ErP+QWN
qZ/kwn/tI+f9kRxQOOpL+AjdcCIeLjD1ahhqNfBk52mUPma1Nzkbe2rl+MQEzd0KuT6Oa+FsC22z
slLNDLzIODQZzFyP0lY35fpaqUsbAMgbiBIETCeE0EkHcUjgwbSbf1OtHpq6Cb51yW6lJ/DlwVGH
3s4tLF/aDQ5pqbCCc9yaAukh0RBqu31IrY54EaC0YKlYst2XrjuUhVpDWhl6rXJKs69G9SsoNhK1
YhvYsj1QdCXFDaMYHYAi8AzN5p7IOI88ztufFC1/hIEOm9+vtuoOipl96PL6FbY6RDVa+qpuj2/l
HiE5TMxiOwyOyOJyfK0N8F1L7NCz+2g3/jlH4cZ1uDqBZwaWmOZs70v1RMcqpOReOT8pCdpLlCXf
1/75v/mDpARoxiIRJ56OnTz4ityUBJpzdTfAfJdVX35jlmyqJzQcUiMQA0076fK2kfrIC+LBR84J
4WvogLdQOatrcWZF2F1tDEd+OWAl7lVXB8PSVerGcq9EkDS90xJBopCSufiedUq7cKw6i0hyQ4Lp
RhBUfo6hD/8wz2FyT0fR9IKgibrXrHErq7cS5XHJw6TP0483u4gLgLk1dgadYF2qukdzbB9Te/6i
Dv1rMOkbDrHqc2emBJ/zR/CuULATglmt7/ZdWD6rxTzsbDnecu/VNaOeB6UUZbcrEPJsFBqKJUT9
VnfMPyftRhi2Nmm0uiK/RssV0Ypw/PhREpRON0cebZlpMT7b2pOSdruqMTeCmC1D6uU21eQZimUb
Q3X66nf6B6n5RGsAPRtbcI21CaN7VyWRbJm8O4Xj3R/jNs4LKfT89Fir99NGwmb18yRPiJGgnbkS
RpuCNMlmOkSBJzwPr371GxcgxdW3xl3gWaLON2WjUomnMvQ6Q6GBcw7K1zEwhiezpt/k9pmzehEi
TQ8zEluVPIDwViknSGXLUQ29qZHanZ+DDRyTpH62/HYsXS1W3DAKjzQJQofe9XsjRt6lTGTzlzZ0
W9Q6azuKxBRBBdX+BcBy6R50JEGk7NuBZ472ByWNkB/y92F6vD3kVSe0mNXlJiIFJkTSYQa9+tzn
oScX7Q87LiAfdn4lFSWvttnIfawOyAY4qit0NNKbcjmggjvRGOw49JTE6e+GaipfOjToH4dq2FKJ
Wztzlywv9zsH71Vz/yR1fTVFrGNoduNLkwKTMaqT0ZjTPqDh7GMdVPpeq6tp49Gw6kDI60KJQGF2
qdxcjtGRIrOS4zEEGJWfytDZp/TgtOkED2G5bykEplaf7qzGoXlGbffQNR/8SXs/VNeGOsyyli4N
sAni8ygOC7ucyzTjyY04Arwowbdq68295jhnNsQ+oBLSL1+1sTF2x2LoXcMsXXN60IZ4Y1OuHS9A
ROgjJaVkQDZ1OaUqDUBKkqsUiZN7S99Z2ef374CFxQLAETckHESX3yfJO9WTGWdeGvbHpvpK0dBV
2j/ULXawNfeHudaEshAePqR1L+0EKupgvT9lnhbO7sK2CHxaAr/z/tHwTOAMU3gaX+kjGlqQB07S
Z16N1JAKh8wDDHL6lrTg2uKfW1nW7CzChPmjzjVtyLwBbaLaqPfp+D0OQzeXfv7GcMhWAMtFU9IS
Xz+9rKPOFMipF2t7q961DjpY36d23Ji11bWB2GJBCgLiEhMXPhiE2qya1OuUrnOdGrEDrf2rM5KN
d8eaHWy8caURCopFujgaNWeEVd/L54b3lBZUruYUxzlrXm/P2+pBdG5J8DYAC33tKGPqKRp09WOC
hpH9NEiOm6TGQxSZezOQD/Nsf55NA1mKCE0PZWNjrW3cJcHI1lo4UMQKWNDEjSKlc+pZdvsXBNqn
ItwCO79leIWqF+9W6tYLJg5knHBJKqWBplaUZ55TGV/0at4nM4TbFcNLih2XDdB0vYEZdHzSAOIk
o/OYFfHD2GxRQKwuLNE9RVGaBK6zHTF0HFBpZF6hVqj1SdUeUYpw3wD3vb2wq4YMCukLdI4YRTit
kiyJItrI2XljAqOWEQUHGjIh9fA729+wtbqA4E7B6S2hgUiRk8wItqEbCAi7OTrPbfobcSOFvn8/
L7ho5lu+0Y3cIL1iugOaKN2ft+dqeUhfOcci9U0aiMq1mLuv487sczXIvKCcf1rlo2PupCx/1Gbj
bmjau9vGVhcGqjfoZUBRXGELFCdoR8UBbGjZL7SWuHLzksLCeNuIsm6FYI3IBi1isbO+dQqL07DJ
vUaH/8Up5hfDt4/o+x30oD/oETqd7uSi1ocMljpLH4tQefGL8B51mi3eteXeFWcXNqA3UB1xqiYs
3xia5dAhAuh1qPTsgci0u1Cby4Ni5/besvpsEUNMURx0XlGo3Tqx19aWMhqSd2QX6RpbJursBsp8
fwhyhY59m3Z9Z1K+VQXCYxOPhbuxsv7pwlT6jQWmIGO9oUkB+whvg1geYNuhmOFN0tMC+HGir7r6
/fb6rt2rBicIsEcTzIB4nJXoIrX9yJxq9lFN7pTwoDpH7Z1SvW/JmyUj6xCFQzxsCkGqFSDvkFZ6
5lFAPKLjeERS5nlOt2ggFge4chBSXKSHlnDYUi+XKPIVAn3HybxM+eaY4c4PfsmoGoXW187M3E6Z
NjbH2nFlnNkTFkhHHg6NP5vjCmUe4x8VDa7bq7NmYCkIIDpuU1wVPaDo2f2VkSxRwkMUfDBOv/H5
hamS4B3OUPEplmV2vxBrJETtg2vCjFJWW+R8qyP4z4SYEifXjuCLDcI3D9vsYRqr9FkNUXm9PZDV
7CqxGq11FAA4CpfNe7Y5u6GdarkGZ2VEmfVt8sfoXoqkbGfo0HeMiZ8c4XxSkBBNfSA4kX7IuwkF
oNu/Yu2oJG1O6XZhg6c75vJHBH3Vpa3ZE2tJ8w7QzddkHu9zRD1vm1mb0oXZVSWqAxglpgwspG+V
OVs64Hx/N5EPGLayElsWlr+fzeYUNOicxVgg+rWh2TAOvzMCOC+IoMDbyML3Db+xQ6uQUm+2P6bI
jW5kBtfuCQraS58yNfor4rNUK/q4KYmte/3JjlvXtIwdemsuN1MoPTmxujOUjRGtHaPnJoUDLiDQ
jwoHsG9LYGQX4y6rH1SqeFp/f3vqVuPPc0uCk816C9Qua3mcRtZ9XiMmq5t3XRYfush4HGBicVMr
eLThMHCk9s88N/e5LX3p/Hgj8bDqIwTAhNFciUQGlz5iBcinFgMPC31sXp10eASJvjHWNRO0UlAe
IuzkP8GEUUlmUWZAOGn9Cr/YfuajxNiPf9ye0bVLAyaAJWijZ5/OqsuB9AWYmcmeE280x30YvOox
2dePhfHUGr1rSZ9uW1u+Jl5RC381SBzwLFB3X1oL5DloxgxEm2bm8OL1DvJVzkOYpB+DRPvgQKK5
cYWs1WUXzs9/LQqbzZEa6ucx6LYpbj72ZRbucrl+nPqZroSs+zBWwUHqTXeqe0RQ0Xd1rXbY3x70
6kKe/QQhdFKzaZ6jOYPEo3ZHbR9mG4/c9e8TByvUPQxQQpeTavQanENKxT0WfFLTH+hwbkzi2slO
n8q/BlTBQJu0UlyzalE2oaxW5A9QYP/Q9C1WB+EY0WCKX96UYNRp7VqYMC7t5PFUBT2ydS/AJqZ9
q1Xas6pH01FGoeYpHLtK2xiYMHP/MwiqyoQIEa0jcYvNNO/PFfIyL2q6N2VgdMlWELtmgYQygR9m
lCuG+gToaBDMFRJvoeYpU/tplvLdbfcSXfxtFDRDEZgvvOfgQC6nrZ/N1q/QTX0JS2N2AUyNP5Am
NI5DnHc7pW+NDwbiCfdhWKnfEh3FesMf/H1AH+PGLxF29/JDOAzpMyOvBy5azBzCsGmlJZfBy1SQ
Ogrd2un2RXDXOHtd3ngcrMwrphYC9oXj80pioKl1rZlB5r5oCPqanjJseMYVjR6fpId4aTEzwfhe
4dDirC3CMq+Vl1pOskc51tEe7Pre800wFL2Zarz6miyqkUUu5PumH8zHGA3HQ1MEFDalyUC/2GkP
daxoz2M21XcF/LpfAtOKDmXVTlu9itdbxwb2zJxzCBBSiMGXZeeFjsZDf4KN6imzCprJvkK74jZj
unFhXM88lgjJKZCgagGVw6W3aQ1IJyT0ulNb9zsju9OjrWKCcNywmljAj3ircE9chf2ho+FFlt2d
AsneVerHVHqW6y1ywJVhLCw4xJEWecErUMCgNbx0m6Q/jfH31C36r7c35dbnl2v3LIaMx9yKLWQL
Tz4Nfc2xSN+ZpV8mCUCZSQVwoQWDYOXSQD32o0HM1Z6aaRcflC2CvrXff/75xd/Ofr8VT1pUlXw+
CCdXfumNrczKlgHBjRA+jqwy9dtTNNtQEc00V91egWsvoofHZoaoxoO+Ew8jv5karfY17UU3DnP5
OM2HKTrcNnE9hsXEknKlvsB+EMYwRxxQaYPMYdwfi3A/bQFXxKTycq4Rc6hoLtFHB5xTKMVU6TDV
pWL1L6HvN4da86tXLW0RYXaKMvmkJaH6ZS7NH0vD9aHPRuUYln37HJtZJrmFA1vc7fGu3TS0D9LH
YSHrwqUmOJ3cWtLQVNLwQrdXt1+EMO5yu7drWAZG+6Ge5AkBxTpEycbpPsuqJblD2xhu4FtIn97+
LSvLe/FTBAc1kiBTKzkZX+b6QXIOgfaEJPltEyvLy01G2LPU9Oi/FmY/npoQODImpvxZmyIIUv++
bWD5jWfR8LK85wbEkl4ywyYm5xgwPjtIu+r31rxz3olyvTIiRIeq0UmkrjFCLSKuXVSMbw9ibSHO
ZknMOpkTS6wm+fhiy39l0ckMj3nx6bYJ4UX7NoS3PK/lLDtBfDWEfjs7yiC3L3U6DbqblBkSnFkn
5z8r0wl+mA1Ku3XpzLsR8fYZat3pnSQs/AK0RkziUt7VS9pBcAVtHsIwarXuZRzUbucEwYuyaDDN
/jvLDaIhMWHES2E2El/tXiRlr5T7KT2M5sbBeB2lEcrSgLMoLayIrBk6GnoDzb8vw+T2yS7PdkN5
aHWv22r2WTkuLi0Jl2A5zG0xa1H74qh/KPOdEX5oxlc1Pxjh0U6afWUeIyBS2Vax9HrfXpoVFkua
zC5rDMwCeZ0fstA0HqcMsvnbTrlihTIpzL8Uaqh3iNU2WQkjvVeq7sVH0nuO/8yC/W0D16fDUof9
z4BwwmVBPc512nQvUyJVu6SU+l3U59mrlCXDATaHLW2D613GOwWkCLljsrZXuXDblpQkSVoG9Oq/
KtnOno7JTs93Wn6sh40eppXJI+4C7b1UK68rRdFY8/KyACoX7VNcHcFtvHvuwErSkUOExxUqPuzK
IckKS0fueWie4viAWIPSHKaN4/v65APtAQkvdz/1J4ZzGSNJhRLMOffkyyTfV/GHTN1b8UaKesOE
eEM0gVw0hukrLwkFrgDiHlfZQmRumRDuhwk2/ZwOOV5S44fkrz5+qLdo1VcsUHmnvQbhDxjQxVyZ
neYSsjH5/JLIjb7P0+QhV+vUNY369faqrxoi2UMtR0dFUoRfJmoqOXEyzS92XSIfr37ogyxy48nc
Cj5WjlDk5pD8tWGZYtdolyvfGQ3kIHXDiKLxzp5fG9nfqVH+UQ9LF+7n26MSMnRcCTxxwbsvjaBL
C5HgZqEfNkMBauFkomgWaP8Yvje2X83uISr8nVXZ777PL8yJBe++QwIggyboBKmVmT4URe/COnd7
SNcLdWlD8Ll5ysfUUKXilEsf0/xeHz6H2p+3TVyfMJcm1MslGsGz52HoFyfJeBhsZObHjd2/ZUDw
gdhUqlZVwhK98vjYtAdfzjdumOsLgBOMbBhyeTTYXLnzDFlmrGdFdLLGQabUGt4HaH67QWkdfD19
/615aU24rPUWAaa+rqJTZA53lh0/h8YmMHbFlZFrJtu2vMiuiSj6ro8i+PjC05TtC/vUN54R7zrZ
rRpvCt59GCwtfW9Ec4DZrpqnu7xpugqlhRO9Rq5Fc3sZuNbW0bbiBFS6ZC7LBfBAJHDpZXofdo1e
99Gp1R4+G/79bR9e2SYXXxd8WEYtoIkVvg4Kxpvs6VkppGefLpuN7bi2LHCXU2vgLlsq7pejyKOp
KcZBiU4KWNv4Q5A+xHnsJtKHetrX1gYqdcuYMGVh1Wud1ci8FPRviNXKs+SqabRLAnmnG7/8Zgu9
vj6J/w1OmMSycIZCMhlc0pt7H07o2Mp20Tsl/ZZDeil50qlPbE3PpZAKyBorDqgURafUrJPXMq7q
R0vqlA2fXnM3yDQc2KJkGr3E93dUojKkG350MsbP3bhzrK+3HW7r+0LIOWs++JIoik+ZKntq9q1N
1T9uW1hbjfMRCPMkF9qIJhEjCLIHOb4v5WNUbMSW15czjMP0xcNzQ534Kn1o9VE1Zj0LXrdf2vwD
6jpupqsuIuWu3myp+67P2H/Glr+f5clsAzLCPMKbZXPYT4W9m37cnrC17XI+mmVCzwxQbLcGZKsi
EomfR2MfxKNL44eblTH90JEbSe8Dib05MuQ6Bq3XgPx4IF7aU/1JyXl/hif/cfqWbp00a9N1/nXB
wVS5LSKk8sKTJunuc1ltBbNra3/+fcG92jmbBsXh10cdsVKHqMxfify9D17en/WgUnU2TcuynS3L
rOeZTddKeHoZpB827FXfby/71kQJQV8s5VYU63w/19yq35l3tz+/tg1J4dGhgpzwdQBrFbkxaXYa
nubGgmls2ueN5c7aFmHT2nLwiCXPAA8coYzgTMMUBHbQh+Epto+O86jInzSUBSRV243xz9sjWtkn
VGngtcRzVzR4ingcQl+bglNeGm7oD4epVR9livNKmd/DGvSQJfUW59XKLIJ3oXeFhOhSehOGpyCb
UVWOE5wkdLv/tpujEdzfHtWKG9C/wYBA1SxBhnBZJhkNoRFZgJNiBK+Z9qDI88YLc8UCnYuoDQL2
J8spCztS0yRo0HQa3/3oMXh0xo3D+HqKFgojtL0WXwPwImxIdYxsydSl7gRxoysFY7Wz7f5LoG5R
vi8/8zKVih2QEkv7Kkw/4otMzzJzUK26PxWJrT1nY97vyWNXLtLrFj1Y/RZpjgi54pxcDJKdB/1B
J4NIqWnMci+j+NmfIuQAoNYEXnNntz8i66ml/TMY76R23rVbQJvr1Vo4JHA1apPUV8VSf9pxgerG
0J9ya76vi/wlDLO72y63krVbbCDMxMuDjiwR8mqrkxVN0difUkjsAsmNmmKnlPdFUbhp3u462Hoi
wMMjGp56tiWB8VYzEReSx+7Sr2EtojeCxzvAWiudXOvJbs2PYxTuk9reK2Z+iPr40Qy7gm6Bwq00
7W7K5dENatKWZibdwWHkWmX5q4x0/nd5X1X9xgmz5sqL2DtcLwuFqoiUQRclK2ajoiQma9IO+j/j
Qxjattv4tbORol3zZgrbsFgjYwqsT3xb2lrawDrdnOjCKMLE7eZDquz76evtpV7zJk4uwLwLdEAT
vSmErzCSYrU5ZWjXwAP1ifaBjWh/bdIg6YURmBwGh7PwtAitvpYRZG95ht8pKID2TeKm79SQetuL
50YEnwFNV5PDStuTk8LC9nGLWW65a0WXBJFCOEmm0gJBf3nXS3KrAAVQu5NvgJkPf41p6M7R90K3
jpUM+PVU2+/sIP3fiM5MCuEFIn7OVMpKd9JK5U/eAl8yrTu8f/HPRyVEGG2S+QXMSN1Jnj8qxmO+
VX9dc66z75vCypd02PpmzPeD/Fem/SjV3/n9ZF3ZjTQyXsFNIctVG12mgN/bwy5Ok33eb5yEqyNg
vZeWe4OWDGEXpqlsVOZkdae49mgfLDYghNcRy4K6o36POgU9wmJwpDQQCIZQTJPXi+4zXXbbuuMF
3j9lqf8aavH3RNH2t9d89dYiVAFnzsEOqZwwpCjQzbDJHGwmR2f8mobP4K7dJNDdIQruovZbUtX3
en28bXZtIi2AjCoDXv4JVgfTChU5lruTkb6E38fJ+/99fjF/FouHE8JSnTOzP9N93H5Pmg1A7doZ
RmwEkSFvooVC4vL7LTAVW5vZjGr9B0R5bmeMbrlFlbi6NOdWhDwFfR8g9BUmyben9Hsq6fpD5gfG
l6qqpecC+awd+gyQJ87ht8hpwhdVm94JJHw7dcCCUmHl4QzThHAk6LlZzu1sdqdE7930YEhbqKr1
mfzXgNj6afcW7TSp3p0Kcx/TMGMff8vXzsbgCIslWUEkjyO7Sm+jO7WR9uWv93vbuQFhnUj2RWFS
MYbW+tv429d+5/Oqiv43jxKDh9Ols9Vx1EqzMXJs3isqN7+9leddiy2W6GWREgRrKZLoWkYSKZIz
sRnDb8EU3GV2cjTVB63eoLNe2/QLuS1sUQsiUAwjzYE+oqrj9JT95+hRLn/j9Dz7vChgpSFm8L/T
U7azx25Ij43qvJgJDJbl9BwY6gtagLvfWHm6zBeqTKIvWbjRnDQHD5hzeDr3EbKb3bx1618/l8mL
0xKw9O8A6hLfk/Jc+HVqOuUpseTd0Htx/dBV1YPc+e6cbyEGV/YiYNGlVMZ7ieEIUU1TzoPU+011
cv6PtOvakRxHtl9EQN68SmnLpara94tQ7SRSjhJl+fX3qHF3O5MppFC12O3BAD1QJMlgMOw5lbUd
eL/XjPGh5GsZmSW7hiw8CAEQmwHHUKV6NbhPbKcFBjhA9kIQlVj8yS/bbZobAbMit91lPJLp2z1b
TIXC/fBmr/Mqi4Vpq6bUbQgFd07Q3Ov8121VWLhEAG8G/xyQmxER2MqTMwApAq6NwSOWi5DW3wUg
BUYgo9H/Uc58iGdPW5vo3pDoJo8sa6c5QeE8UH+v05Wc35IqII0BLBH0m8E7UGwmN+24qOuBR00X
tvyYy21cb29v2IKzgwwDmk6AEYGhXbVHmWCouBExVBtcwoGtv3jVKes3Y/M5rY60fLtreCFM8Tdi
puWa9CDMmgKuh5mxYgiW7un5YpTTtyZA1tAO39f5s198m+pDIn4JI0UBYyV8WtIzdC+gtReB4Owm
Xp6/36CHIfY1EZnpq0tFWKJeBoJms/l5+3jmX6yEOBgpBXHLzB4+V5sv5Rh8HAHsKUQUtyQIumyN
t3jh+yiMQMG0GYYLhuDy+1mhWbLy2RT1Xw39nlbHN/98ZOHQzDvHAhjZU97kDIo3lEATjvKH1Pnu
Wl/e8fm/KXE0WGOgSjGVtIVfy5k/Rgn9UlNMvcr3CMAzibZq9EkgH3e5PSMyMZ4ujTHqrTwEw+8o
Vs3wQhALAAnMy80UrChWKb6dp+dg9xIOEmRgB99Rq/lQx+ILOBSext4NXQpOsa55iCcSoOB4r5Xe
rwmJLW9EZFDJAwP5MGjA72jR/OKWE1Wsf7sTf/77LOVxTRNM1fep2UcWcmka58FaS9CSCqLqPD+s
sHFX8D5W6zrjyKc+cokbZOhZbbOVU5zVQLlEqG7/9Z/R1nSVTmF1VQxdQ/rIkVIPJ7v+4HXFoa7b
wE0z9PIBjPy2Xi5YBwgEiDJmPtGJrPpAwjDK3O/pEMVN52xEJ38MXu2GtMmAuDD8uS1saf/+5lZd
4IChrK4oUGLwNOscZHLdoJke/GrF0i28QVgHPoziJsIp1QKZsc2ZJdD0L/m2ZLuBbKy1jMfSdgEr
yEFyEa2cuGiXt8w0eesVet5H06Sf3LR47tgQjjJ/Gau1JOqiKGSH0RquzezzyoVmgnjCkQXGMSz2
tQZERsvyj97oHdpujbx78Vzwbs+8G6jdq6Y1QVoynjTZR4LnwZbjH7fPfcmBA0wl2tBRiED0q6ZB
fAsGIO6GIcoqSw+0bngctfpRN5NDnRryiPmXXa9nTzYz9xPAJW5LX1odJgXB4mqjYwRvx+WZZVU+
oNrbjZFlPDv2y9oUxZLWoQ6ASh48YIAlK5Y9d5nWFMM0RALj31X6qlmnmK2UQJaWAMcXCOGw4nhh
FbXrG1GCvhNmAeAemx8E6ezbW7Ska+ffVx4/LpG78jV832jYUbZFVLbZ65D1H33Uim+LWlwKuuF9
tDtg/Ert9a54lycS9AqRTV57gDKn+9vfXzwOJKLnihEGN9RHCggGo+YJHze0ezCae5OeOvEOhZpz
3f8vQn1nSNo0/gQ8tKj0WWClGFdecQ6XjgNdp0B7mPuroVOXGltNRAcBuTNFdrzziqfJeBq6g3Z4
+0bZAK2AhZk9qqtLnzndOLbdFHXGs1E/C7pv1pqPls4aVl7HgMt8+/+ahbPQQ2+muqK2mCJCP5Gw
Gz/cXsFSmQnhE+zxXBuYx/kv92nEIFkv81qLpFsXXwe0oG5yy032Ca3NQGtluUXee7prZeZsBrAJ
boqyqZ+b0V9jrVxYqAUwMoSKDlD5rlB3Sm5ONhDbZaRPyLH5bVCsAewu+F4XEhQjNnZi8JwREupm
J5owIR9i/SGDi9MFRfYwaCsGYWF2EZ22ZytSVDAl6IeLQRQa9YkI2+mLVpg7137ywL1ip7s4TcNq
eknaadeVSVibYEcWYeLEgWbvk37cl3lUaW/vOJghypEHQqMcTIfaIKVZCMiHMR0wIBKOXsDK+3Zc
mYNesB5oX8NoA4DLYD3U9Mk0mtUwZXBxG073JbRIDtvqHfk51CbxGoJkBuRKagpzotSlAIEao9oO
gb+2Nsy7oIwXn1cei6S1cgBCkiEC9GZVhu+ZekSlzDDQGo/GDzXDm/cukISNDM8p+H11/FmxrktH
gLSiByqFeXJTjVfdtJJoi7HHqPxLMyaKUL59Zhv5aeQQXCDpzPGqYjf6dIwzd5AIxmw92IKk4O1v
3MzIBRaheTIURf5Lu9R7idX1TjtGxhh2JGBrnNQLmRDMEs04zvB2gbM8a8C5XUXNl405TjhOHqXZ
BtwErRx99Kp7hhGSbA0NZOE5uhCnbBeyY3IUAG/CnGX4Q3sFHhBfQ79c0FkM3ADayMKxXwMuA7Sh
12wJEW2+k8U+/XT7pViwnvg8bhtGU8D5qs5etX2JMb+yxoEDN/weaRL3kKWe+G1IboWYuSdpQKYi
uU9k5WxlVqdv9t+QVID3BukmPGA1Msl8YsbjHJkO9LemByPof28v8Hr/LgUoR1R0bWvHxEDo+zwZ
9+l4fMfnQeY85yoR/aoVkVLX8dZmcNrcAXlk64thv9nu4vefCVAc0K4v7CH2EIZazW7stw07gUP8
PWsAYg4ylHNdRPHTB5rWXtt4fZTVTwk52Zvbn593+DJyBxc5Lj1gIGC2MGl7eSeJZbdD0Vd9VFj0
YewxyAvnhCJLML45ykUENasyUKfA+qrGAk2Ddjy7EV1UaNXWLehewx9w/Gxvr2dBo0COAGhNuNEw
Ne5sFM5sjD8BNs1K9TZqTw7mUQxtLZReE6CcR8sMrbRyEwIGdzMACDE1V5TqrwurnAn8hJkdAdMP
aOhSRPRJmzadDxGsSreT/cztj7n4Yw9fi+mgWV2QtHUwtVkIpCPQlzabKW62+dubDOCxoDaPtm74
hldtZQi3wXnkce9EABHmeXXo2Ct1rAXVg/8O+Fjnr31TnRbD7cTYda17MrgZmF0DBifjxc7LFQ1f
ODAE8ej0hN+CKSy1P04DXLbF89o9FbYNquw6zMf27WYMgQKovFDFRq+i2k1kxZ5IY595pwLIxFVh
hrm2UqdYWgTSEDBjM4fEFXucSf0B5O/UnydX5yb4/u2WHoNj/76vGDKXVLHt98w/WVPY5hvx5c23
8uLzimdBNbcfphafH3gIzEFgBa/V9BY3CORZ6OZElxqs/eW9r5N24DlwR05NUYTAtwMY5DsOGcBN
/5WgvFVNM1VDbUBCWj7Lzwgqbm/RtXOEN9afx4PgQyKfpWxRbXBRenGKzzfscbJIFtTU7wHO5/yk
XndofHLUrfes6VyosmvoqMSUZZP5p7FmYU60sFzrg1665OcSlF1rM6OZfBsSZL5LWEjFkb7dbUXG
eR6qMhCUIKGlBA4jOE6EQMHyNJlaYGtok/x8+2iWdAuFVAOI4DpINj31TTEreEdd7J6GsBo/tslK
PuDaT8Wxn31eMffcHqRt9Pg84IUDNh5SGzg5x2xtunFhFRgFwoAzpnRmIFzlitMExFWDVcQnrcLE
5pNdvr55ly6+ryhwJUt07SGXcQLXrl/vzLfHh4ho0E+J7l/g7Fz1IlmlxEskm/jkji8sAG3d7Z+/
oKgXn1e2hyUAlSl7fB54FADm9uTGfLs3eiFB2aC8B0C07CABneDdNn97gzT2B24Dcg3QpiuQ3B4V
NlaCEQXvnBYcrUxbsX8LaoriEbzEecAIwCzKNfMo0eJybAjsX9kEZWJviqqMRGsGyIWvOIuLslAx
nV/TmZZHSePoDs2BcjXA3fV/iO6bbX7ojW9krfi/dCPwaP9HiprQMBhxB1FAivSKjdP7KL6948jx
Hs0IckizX71KI7rEqdkN8WnjFF3otW14W2mXV/Dv+4p1BVWJraVeHwPvAcwL96Z8xwMBuksEUOD0
mdVLOQgMT5CsR0/4qSSvXvq6htu7dOnOPu8p0YclLBEPGUy3Pt7n9o/E/mGQFW96aYuQw8UEDro/
UQBWtkjkLRdmz+NTnlYgjdUek0r/ePsUZgOt+Ouo02BCHf2y2Cpn/glnMYeRu7UB/hb/VGeYgZBu
EhaOvrUrf+8ayc5vkAu6LXDpeuAZQk4RMT/+KKcy2p2d9DrWpBMrFGC588wMYBVRna64nYsr+ydI
zYTLYsy7foQgQl+M4TmtxMZseUAG/0TiNQO/vCrwZc/4BZiXUVZlOKSaLB3KbLZbZ9sfcnk/ub9u
79ySNsCHRjkNvDBozFIUro6TDvBYcOJkzpCxCbhM9rclLGwZxojhjsxp0uvm7C42mUbyyjmZ3idW
H2rgUaXpV0Yo0CNXRC0sBqJM4DHgZoK0Yt7QM72rusxLmrJ3Tt2jZ3ywu2+3V7JwHqgVYavQhAOk
XDWjKWqPJKxhLjAp9Q0tfhZldecNkd+vgWz+VSPlAoEIeX4cQd84T95cLsRwWzP3+OCcxr6aglKy
+ywt7zrH2aTZ+GMcBu2Iff1k2MNmcMrt25eJETbk8IA2AaQj5V1LynwyaJu6p34s71LrkD751S4p
/LfbIdADIf08u1/X+WF0hFpNV0FMp++Tbdet6MJCUWmmH/r3fUUZCnDcx06M09JZGWhNEtj5xhbH
QYu06a6qcWnRuGkZR5+8uSB3KXi+EGdaKIVTgUAYCyMnx/+Mxpnh8+0DWrhRFytTakjIiY2kNyFg
7KZQy9CohwRVymmAhi78+8fb0hYuFfjz0Chkwb5i9FBRB+Y0cao7uFSEnhzyvaZrOc+l5WBaHjzp
yIRd8xmW5QiYaOoSQEM5AY8/2ckQ2Pa40/Nyl2X17vZyFl5Y3N1/0hS1yFjstQgsySkx9C7IEwzU
Jtk94ElXtm1JDrxCNNGB4hAOurJtRZnGWh7b5MQbeey4eKAYrc3ytXri0uZh+h8DSXhnMZWg2m/f
HGTSYDkGzYMYk3Lge30c2gAt7yvu7oIeoL8VaS44DYjJVZtEnCHLhUUA2AFk5KQNM3/FvC7sGDCg
QDWFEVR0h6ocZZ2fu7SyCv+U4KL6QTlt9Wl/+/CX1nAuQjl8t6wNm/ISWR2wkwEUd0W3Fj4PAJB5
5hi1omvkB03WxOoqzzsB6+zYVHxbFOlKjnB+85WXASU7FLvgXqE9Vz0FCfdz7EGMevItEvrWJ+48
V87O9DHw8j0WT2K1EX1pTecC578/s2a0kiNIDSCw/SqSPMQ7sKJXC8cOij2YJsyCLGDUJwj2udaW
GAwHKAM5+FlA1ojdl9aAQqEHyEDAGIC+5XIN/cCGcjBNDDbfSReV7hWDv3AHgfkFXxdeB+Zx1Q4v
RH4FuEP0JBrBzBV2rRfU6Xjg/S9i8nlESH58sxb7cyZ/HqfA3LFqWmp9FCOaJNJo8O7HkBnHd3we
49/zbAMspatYLhSG6Wh1TRq57u+xZYG/8vOXDhzf/e/3lcTCFBdF0sc8jTLeT6Ez8Q2N+63WWms0
eWuCFC+qKjExXxdYCIqDbR4WeSjWiHgWYFkxMIFM28wVCdJSNfIwpONRVwDWoBqTnXD5Q5HVhw7Q
7oVnPOSlmwcoiW0wfFEHJQoYqe4jGzthbPn2mf3Nhqp24ex3qIEJS5LOlH2cRJZLxEmYmV1tuWk8
+34MdNbcBqGNbfF7a4Qj7rX21zxx2nsJvM6AN5PxS6vXEFOXDNX5D1K0qM4SmbkVNgaP106rUzAx
fgRabJJExgzvg+bmQa4EZ3/7Tq82Ye4b1S2MjV+hZFXwKEvXwcXwcfKY9/+OkafA1esPI8abA4v3
Yu8OFQ91D1D/XebzwKioG8qu64O6KcaNJni9oUlHNwhqrQ1jNL9HcanZ+dabx1LQgI1aMkAjUIgB
bKRik5LBooXEREcUs+kTyJU/AEt35Tm60v9LEWpsxxAu250Du2SnD375mThhTn/e1rsr06eIUE6Z
xnXDhkpLMHkLaB3xq0u7jQu4APqVWu6Kji8uB2zKCFTxTlw9fW7rdKBuFElU6SzUyztj+tPGf96x
njMZymvHgZNum1WXRO1INsUEvLvhR9XwQPT3o7mGez17G9fqCnB59LKCVkytcLSMYbIbaLJR5Q3P
dj685JKeEjvb+D5fyR9e7Z03z3X9E6WsS+8TJyMtS6PaNeHwvqboAouzlSzM/BF1PXOpBp0ZaIpC
o9zlM+tOUksGIeOTKEEskx+qcs1XWJMw7+iZM0Li0Y5BbBCf+i7qpy3zPt8+/rXvz+p+9v22yVia
O/i+9rsAf+EaZc3a55XAbdIcAGw2+HwZo2oSWnwlpF5SqPMDUGyKI5imFZ4enwbnXuTTvrXA3s6e
c2sNyuHq2kOdMDaOnPpMLQRE9ct9KmPGC8OLYzDgPRL/OOhs43V6UGdAwF2DXFiUBY3CMAWy7ehm
vJRFwT6PMoRFsKj00U8xnMKfeQtSn0rfGu5K2XdxB2fgu5k8AXC+yg7yOtd8vJbkBBChLWfFllvx
l7Qiv4ak3t/WtUVRCKgBrwtI6as8LAVHVkktDeUJQUMzeTDEtDWSh5yudcmtCZr//kypBxtAi6aE
ICO/owZYkdpjZbcAyF55fpdsjA8eCDRsY7DmKlHArXaw/B65fUnSIy/YYzLZBzElK0e0lNhBluCf
HEUhhg5Raux3c93L/5hm9HWgGOHpDH9rFvKRUCOsXLGrhLlrNW3fmsXX2we3pJA4N5BAwsdAh4Dy
5iU2yUsUnBCCZX1Q8iEgPAsG8ilHhnaNBudvwl+1qefClMVWzthWxuTEp6R0ul1uWQm8OfcXZ153
Z8Y93de8dUKzplpITB2zUiUAhw5g0YX5gkYFRt9WwYBOp607GdUvmrpfiF7ce7EDp0yKh9iZuSyn
3HiwdfQ5gCWB7dqc2EGvARuxwlRLSOAqBrZs/U0BFxKQ62Xy4mRZfOSi8e+LqXRCvwA+EDwdPywz
ER8aLe7g91rxU1oywGVMun/vJ8Urz8bmXqLHbQNsAbYfRssLszEbjnVpVU+T04ttXLZG6BVO/Nhk
+Z+xo2Dz6roisIeiCTXm9E+kFTxssskNMOYdB1Mp2qPRoVaFfmZrGoMiv2fS78PUn8ywilE8ThyW
bCsrKQ5ZT79OpE03oO/GD3bkD3jLTVDQiZxiYPeBldfyg14M6d6SBeZFzXH4Y1NvjQbqSoVmtwlj
DQ4KFghJ/3Ztn11JE9SoZSNyuE1+/bNmIEStu+nZJfqjrJuQlt3K83/18CjyFLPmaGMs9YwmkUvT
reWlIR3e4wjO06nwZEGmoqJsG5wRh6cEKU/ny+RrYVvc2+hblvwF2CK379+SPQO/PEbV0WF0XVCo
AfbPGPHgBPSBJZ93YW98vy3hypLN24V0GpISwCu4aj0xY+h010InPBIN/XdASRXdh9siFk/kTITy
ghIPfSBCl+SU52ElA56t5CTWvq/4YtaE+iq18X1ARd5X0Tt+PEoE8yzYHAgp6tQykBqZfkxOGk27
QObuI/GalQ3Sr45Z0dn5Dp3dERkLA6VKhoh2BMVD7ablDoW5+M7rLFSqkgHFV2/IA9SQeVgVbNqV
mtHsM40xkBpy+lPjrb4xaeFvbZllU0Bqf226YlFP5jk4BP7YCDURY4DVx3OB9hqB42mTGN+HwtjV
2hoV9JIUoNdjWH4GnLqClwPdiAdgDjhAnk72yXi0AdJhuiveyJoQU9nthKbWfK5oF0tCgML9EHR8
1cb0eFtz1sSoak97ybV6zop7n6YsquRTsdZisCzCBwTzjPoN5+pyJT1CHcywo5zQ856FE+kO+tiz
gL+dtggKCp44sCvPgIxXU0uWiQ4Z10L/h7Mf7c+lvmKElvRfB6s5Ci/AZ7maR+QDAVRGB4vaT/6T
6euHhJp3dEo32irL6eKWoY8SRs/1UaVVDh823Rn72MF91r856a/YPaRvBn+cNwv8SBqKFXMZSbnN
KUrZbWo0uM3ZPqYby9gmfPsO3UIuWscEGcjIVALnutatMW1MchKcpccJnBl7px/jfSnqtUh3DtQu
vDL4n4Abg73BI4EkkrJhuQful7bC6LDeTR8yv7CDrkq+ypJ+QMrldyMRpYyevgbXsygViV+0Ic+9
tWpwUmKADowwrX7iXbpNtD0rx8CuP7N4W8t7CWzA2/u54KSAOMNDMQNT3tAO5chsL05IX/kaSMz/
JCVGvWkcDJhTM937GuhTt4XNt/JqRzEqPzclz1dKubWxNoGqhZVgtyiH+N41ERNNtM93jV5jNpMw
QDy69tYqHBpYzF3jV1m4AKhCz9El9vW6sg8Uv2bIEqafer0NNeNr07zEKVlZ4nVVH1qDmAFuHxI+
19gqCeOpT4WunzzjOZVG0A13RqUFII9n7iaJt3AC/OzH7X39q/XKxqJdCVNGc+nDwZzopTlsY0Qo
eV7bJ6vK6i1YkYC9apJ0S+tWOxSaMDddoX/KZNGA47WRYt+3bRlK2YrfXuONG4dW+pPP0ybwudsF
mea0e6NJm2+9KdoPZdPIwKyn7HGo2yTAK2W8GLUsd3oCz0CbCihqPdLnZnK+jVNdHEZ3NEJN6/od
YosidIHCkG+qnFZbp9HSHZHZuBU1GOcCwBkk4QhTcoolcT50jQvMIJ2v9SotHD02BmAeGmBVZlb7
y/0hbVMnVmmgo8ee5755vas7awwk0cPbJ7EoCI1XeMoRM8J0XApK25F7FBNrp9YtHjvd3OlZ/uTI
dHdbzMKzcXHe89+fuU1Ja2qpsFr7BLbJjdB3aRU6QFtCaHZbztJyYMzxP4AozEgll3LyzvKrsdG9
k+0dKv2+gnf2jqWgdfOfiNkeni2FI9Io8goiiA766NAZ79LpSH7dXsfCfqFfDOklDUELKs+KKWeS
Z2BE7b2Tl32w9AOrwyqDqqcrl3/Bvl2IURyftk4lKPIgJreLDUJp3fydDpuxPnE+BUX9DSBIt9d1
XZkCJ975wpSLnxuEVKJqvVOc+6FsvdBl6MGL6bb1qyAu7o1pZyKBYeg/xmLbOcfb4pfUAxjV85v/
F1VWUY+xdhNukNw71dQGs7JzH1PxcfDW+iWXbCquFAC45mro9aRJ2kxW5hJM5WR1Ffoj0KpEQFK8
i6QKnPTVyO5Kyw5WCbkWl3cmVrEaBfj6mmxovJNbfeybPUtDf23WcE2EophUUkI7WWOGJql+mlP2
ox/pdizWqipL+n++gYpigh6tcvUEG2iOX6r8UM+ZFG0/mNu36wPmBVDpQtMCrK3yvrsU4xx8MtwT
YAACbrz09GPurSEbLa3FRBke1NczD6d6lzU8S246ojHK6s1tOfmhKY2QF6+CrqzGWpQEyAWg2cE5
BuLOpWmyK7MrmZZgAgKcWbuReW7Ipew/mYWPCTWHNl9di5JdrGtT0I502NmgGzmwsvb3YNlK0Yzm
6xi/J8S8G2hZH8uE87AzXbbldprdsSYv7xyKqulALCOUAPj8ZjvVGDo11wI05w2bbhTOjtWeDSBl
bSiToLJZ89KCAfo3y6v6frRzb4eaVbYT3ELixwVWmOhi7yGlZNrYHm12rHLHJ10yepx8hrdWdPSp
ndChi8GFKuDCIY+s6dYwSpb02sV1xaZBF66gdJnGhA3ACtQOMP1EfvcdpixXUsRrIhSdTono3UKb
e1b8R1N/yduXylsptcyfUNwqDIQDlgTlW1SbVbQYi1E0mtQ0PtGx/s4I6Lg8l67kcJZSICDzRuss
CsXYKzXTDHQDIUvHR6bLkzoQ1gEsfwjBXZMCM4EdSFPdidw+VpTtYx3Tj5N/dEi77dz4S55b+9sX
eHHBSPD9zUIAJke5wENpar1Z5ciTpjrADlj+RYi1hueFAOcvkMl/bpXy4FuyIZIQ3N96+AQ0WEs8
NI4ZdOKOy+eh2N1e0OIVBr4a7BHw3JCwv7zCVTYODlxY59QzoNgXh6J6he4Hg/5yW87SxsFJmqdE
oOxXSSK02DSMCcs5SbsKU/27/3aSS7z0c9/73H+EWV+1QlbYHWNTl3inNGy6NPBXI8Gl+2QBRhH8
jKCGwjTx5VYVcYdKYpXiMUcXRbZh2UHz3nEa5yLm0zrz9UwfpJbWLELozxnYubQwZg/J17cfBYhs
4OYDbeY6Y2PnbLIk09xTY7+QOGLbt38e45ZzXRT/v3KJB4Pi9esF1Be4dU6G6fRpxYucnxXV6iCr
haaRGdXkCui8b1qXoR4bn8CcEfK+/wU8/2MlvMBMETE1vF05lTV5yoVs+0IDqRlKeiTvnszG2pdJ
d0gMlG5i/65q25UK4nUXEzT5fH2KkWliPzFJM8WnuOUN8EJ0/TlO3d9WRcq9mBp/R5u8CWI9qTaa
2/zpSfkNsLXJQbqTfarMdPx0+0QNY8lKAOj/v1GbUuxzLU1P/vY0+L1J72vOnJ3h0XyfD/EXpBnl
TkOViJHGfBxNUu/kZMbHtuv5Vsa2sytT0Ww9uxYbqfd10PEMkYxl/zRRCNvnU53cldLtNm2MIhwx
4mKL+QNrm9JCxwy73yOt1BDI4o7/zR4qFzQcfrFJRYUqGvygfe5qdMunDqTbbd5sagOwoHmtgxIq
R2Wu9Pv+PqcjPfqtP1ZB46Fx142Bt41OjSbs6WTvSl6Vd21i+juLymk31mOOyXO7DMiIeTyBSfV9
VkGNEyaGg5YyN0BhRn7yJhcORz9ke7C32gem63HoaCjJDaLVXiwXiVeJjLwDhgeXa9OTFieAlbbl
pwL/1ZPo/XIrXSn3orC+uU7+Q2aWuzNG4oBwjj1YWrHPEZtsSW0WJ1p69X4Yxjw066EMRm4CHl8m
/QOdGAHSRz6FOYBaAq9LpheQ8KQBz5MmbDiLN44r8RfIrm5BANltQJlWfbLLtNl0eqVtOqfK95hB
sEKQko4h+tPbJ4ynOXuQ1DjbztOSAxDtxg1t0I7s9Pyjn3mDHki4hFvEvoURDm3nhGiCQlVUcCSa
E5o8uhmnm5qOMhjRhR7kpvxdT2Dzbjpd2w6VUaPPvWmDMoPbh/6K7qkvK21rjVO+mcw03xqF1d+L
geoYmup6/Mj4e9c4xqeY9fqd37iDH4IFuH9ty0S3NyUx0S0NlgC/zcpAh2O8A6b/n6LvxwAQfsWf
pCOvxtCUjzKH29n6JX3pJsIA8TkMIVo4XEQu3EV3IPdfPH+X6ndD/GEsPT9KSeHspd3G+K2Te89L
u9skSY0eYADst5uqk/ZDVtLisUg1GfYd94NJ8HZjlAX/lBpuHUkvhzJClcojcE1poA2jhtCTwrnU
0e3rksZAEbZ39Z1GNXRJNtk3K2//uE1TPHldZ4bIjRt/rDrxdlaRJHvMIw8PPjO9TQc03N1oVXyT
t+UUAC1MnPIazarESPiurEV/R8EuC3YYKcqtIzqycWEv74U9OHeo22ChY0E3uZb/Hpq42/dDSp8J
ozQEV2TyyXAGvQ181qOSmSS9dnSrbNoXvKkDM9HTO50R/2BorR26Mk0Bzq97+0ro46bSh35b88ZC
342IQ1kO6ZGagu97+afvjDCF3gpUejYmIBje8Tig4GHPXDnaNaCTNvTu4FRVfKqcamaF6+pAlOkO
//GfKm4fnGaNBWfJNs7dPzMaDiDG1CBoTDqzSQDlfKpH/2DW6HWtRnGomhhWwVjrcF1yo2Bu5iYg
XNgrXNxqMr0KU9zxKU02OBW+1iG3+H1kuW0b4B4W3tZLB6RrmFEyit6pwgJXXKM/i6lcS+Av+FEz
WgKCHiTMrjkb3RJYs76gDiic9xpwydiWDMfbL9aaCMWPQlNRRuwJIrpq55VGYIC1qXxzHxvyZS7i
EjyXAFXH83i5VzkeEd1MwQ3pA0HqrmErbsDCUeCA5wasecABqnz5+d5AJDNlNqgnvdDZOG9uIsSv
RwUTHWwYz0HztpK7IZoueeFJFtFCBIOLxPb08fYhLC0AKV40QaKAhzUo+1PoJHXSCbSTIgmbFMPt
u//t+7MSnDnLo85b4Tr4vvuFWbuRrOjQgteHaSIbcybAGUfnnZJ54kmDyUBa0Yjb/h31P2PkkMkx
bF1UCNqf71jKmSxlq/DY2aUvBY3G3WR90LSV4GtxKUgIgQoQ0ctVjXb0COjtp4pFfe4+o+cJ/7Ro
tYODvin5yqmsyVLUlpamwwf4L5GJsZ9wTNhX2Wvoim6dPDSy0g6Aavzl9u4t3HYXLjMSn3Pl4qpw
S7QpMduJsSgtgR8VP0y0uqPxt9tClrR5DjkAYAyzBaW41LbYNSetH30WWf6TXQT5Wt/gvC9KUAMc
SLST4umaefQUF9vwqcng6TNAV7sBuIeDVvupx8M29t9eUb8QpFx8r6eel3NcfFP/5XlfS/COxs1H
ew2+ekEPLsQo1wfYpHpJSw32RX6v0LXGwadZAEfMTp6F8Xr7bBYU4EKWcn2IByTuTDdY1PHIjPc9
j+iwf4cItNv/bb+duy4vj99K09YyOI4/o19ba8umraOtqPGiBqCSjklnDQDZ6oipPRVOmQJWP+qz
fAJ8RsHSj2C9Sl9qQUHfZ3JtJUG4oNKAi8SoISbb5mK6otKudOPGkIJFjbWVwWBt37FlZ59XNFrr
AF+vxQ2LBiPG6Ah7Yp52NExtJQe5vG3/VqHoc5z2oh2SlkVCBl78ndNdyndxvJI0WZOiqDOd4Nj6
cc0iSe5sfiTWx0pABcL/bcsURdYtnH/r40QokGl5jQ5F60H4u9tClmpiOHc4yTh1GE2VtqcSaKfV
LJiaies5ggVQGxgUNSIAZU2PXYUiI2KLDBAVhVWErCu0jQXDtymSrFpZ77IG/vslioqAuJIkVYpf
4sYbc9oSbWWpa99XdKNNU7RIujBCBu7rBph4t3dy0cYBExUvK6qMVzguw5ARgw04rlE8F9mj0b3E
WWTSI1hq3rNRZ5IUXwcoR7qQdY/Xh/zGPI58M0rTDPd49v1Z/c98qaYgDgaocYn8Big+sWVlYYbY
8vZ2zcHD1RM3N5jMtLfIoiqnPfUEKBs9TrvIEemPYUp+yC7ezjMTIumDrvgl3jyLPK8LjyrggjDD
iZf1cl3cSO0EqeYsyvvAtJ9LK7q9pCUFQ+XfnltLLCR9lHMB/2layszPImtfdyeZraC/zduu7hja
ZDBNDT6L6xZTLtLaHxMDhJr2q1WFw87/P9Kua8duXcl+kQDl8Cpppw62Ojj0eREclUUFKn79LBoY
W5vNEdE9F7g+Dw2oNlOxWLVqLf1ox8/7Y3jdSoBJAiYGrz7IRb8uGJbFFOvtAiusp717mvPQzm/L
BH2AoQLQwURXf1ECasjE74STB65z2ESb+KuaABiNNauYVtgFAv956iQBvOjzoBQFQyprTn3FixyX
tT3X3VRGgKbO+THLvu/Pm+D7DMqEo88cGOTPrvfWklh0dY0MQvTDo/nSthLoguzz3GkBWLeecg+f
TxvogmVhOg/h/gAEYdN2AHzISaqaalMJLgM7Nm/6Tn2aJ1TwrE7m5YV2DBfBObBl6F7inItulCAx
NKssUvsu7N1fFFnLd+BdAXb9Z4O56o0Dq/LRqdcSrzU6d7451r6dNSgSvv1NjloC4Hkg29bg8bn7
pOnsbEKMnkVti4BJeVbJeX9JBAce73IWAFrMEM+mljipmZSxASpPawUY7ndB26Op3HZo9ni7IZw8
sMIBwgkXw81XbtGWDBCEi6rkY2r8VobfdHYCc5HVakQD2trh4ma9c4ARWDEgQ/telzck+9GNoUNl
Te6iw8JAk3iY4QH46rGuDl1SmStyAZO+hLGXgm5VlnoTjkQHOBK9haBz5+uLq1ZCuLlY0gjUGYlv
q83ZzetPhqOclUZGWyo6MeDt/2vLuN7N+tJmRYfXEq4t3fO9NolR11biULfi9bC/EUTRIGh8GUUt
MpgQOWe/ZXNylDJPqJWOYDRB1OchVQqyi19ur9zoNQmtNP2t9+phhvv2Y8c7jLH6qzBjyUtEON7N
b+A8RA2FT7AKY7yjNtpBV7sH8DU/IMctyw4L98nGELft137N3ZiocHmufVdSpFDX3lUkUyo0gmQE
KxQDKsB3NNd9WdGVmmkE9UDITcj0VGSfZ3/fLJhjL3OSxDY2InTgkVd7x7UGvi1gLUCsAUIPbu9p
3tCpegK+iAqSWegny+6mxJOp2gsP08YIN4YByiXaNA1ppLaRYXxLbeOk61Wg6U/7u1u4sVAKYLVu
Vvbh7JB0qaye2fGcy0JPKD6gniEDj4kWBPB3rDSA0yiSckaczIV+Z1vg7jF+A5OUqJIoUDQIvIsZ
bwve6q/E/CYIK/Zl7mLB6wMpQ48cIEi5P0/CIWxMcIue1tVa0hImvPaQJKET7n9ePAIE/SzMw63G
HTvUqvQmWZAqb2xwtEKmYqGHikie6ILnhQdU3V8j3FVD1BLyZTbSgHiNWX2kZjeKcqc056L8NrTf
6SiJz2RjYj9ncwxp0fZJnsAcUZ/jNAPDxsmScb6Ll+XvkPikY03mqlABnIFI6KVwTopkWSQzxkcb
lbLWLhmxLLOFUrsyn5dsPrfqcHDL4b43q8duMo8oKAf7u4EtBPeq2S4UDzZvWjSl9HMBs8p/iTH4
eRx5epTX02nuWx+tFvvmJAulc3vbm5bBVitMYrIoJ6KsKThQ9Bgx9SCJDmWG2GpudsQ0xDPuTxiy
yc84fbChAlDP5/3BiBznZpPzvKVOomtdp6XI2UGdPju3zb3X+q0MhyTcdwimGIYH6s48x2OeZJnt
zCgYKFBjiIs8pO9onmTyKH8tcDe+phiojwM9Gjmk8acX9Nv5+xMlGwLncuylK1xXwSajxcf6PMrY
uYVrzQgwIYSAe4XXQOmcGilHW0HAaZp+Nj+0y5c6lvQrs5/46pxsbLDfsNlPSVlVdHbB6695JKjH
X6v13A9HdcXb/Pf+ZMkscathOH0yWSRB3nE60LXzG7S+69oY5AAy9Ol63LcmXpp/c8ctjZdT20h6
zJ3inG3ox2QS/8J+7d68cRcB2hasUlNcVNO0uzz+7uafCWjTx+LH/jCEZqBTgVQWo421Ob/SDoPb
OuuM5GLlRVNKbkmm+62yBnlhfnuHKXDBs4wIuAH5Ym3SJq3ljF4WrZUNyNui07vMXoeTOdRT5IKr
WjKDwhX6oyiFPp3XMICCUDNX0agTuekK+bdFmXyzllW8hEbwjsZLFw3sEOu83t5ziewMCtxZZLbf
87hGgV4SyQrP6MYAtw/Qd07svNOzKEucMyMkLDz7yUqTw/7iiMeB7AP4IFnxhtsHWVl24PeAp8mn
owr0T/32PBZCv3/fZ/Y3bqDLVpMsMa6V4jMk1hwZMYrw50MkAbxtTIqOz8r2qUMzcFGjGlB8MekJ
kdk7pmfzfS5nMqPMVFAFZa1iDZLxAeP4/32fm3597hvbTVGZcafQqw6y15bwlIMSmpH8oIuHT5Ss
1ugQUNQgM77+1K0lmGtATO0v9apK5km4W7HQeEeYUKNT2Q/ZLLPXG0mD2Bk3ogZdeyAVAZMMrElG
uiEaD+CT6NcFxhQIHC5sbYZ5iotqAioDataoMVcgRVmtcOh1yQWsiQZkgLBIBfQDKXJe99PIm0ZP
ZjitLh1PaVw/Kz36WUclr4BdBTCQQFykSMewTk9TuYaDt/ht5dwX8XwCh93JeQfXHF5njFoXvJE6
/ML1BCcJcAm1ixrKMp1f6CQJzETHaPt1bpsbdduNY4zbgH41ltCQtc2KJnP7eW6Xm4vSdEmx5NC9
P9Z9uNSgQ3/ZP0iinYFSlgVQFiAOoBS5np/VXappahFueIXpN8/O7VAFcydLCDKny1/OjAId8tzo
TnoF3i6IOlPq4DzFSeEP1geKNvviPJHHxvNAoiEDmwmXZWOOuwM6u5sX0JnlkZZ9wttTo4/7k8Ym
5dVwoC6Dej3Qf68KQF5q20UWu0m0qsZHY5iWMI2RRO2N6aahZugBkZDEw8swyvabKGQDZRYcEw4x
0htsw2zcxaSoSu5p4LLD7Xqspjk0iH6cdees6/Spm7zD/jhl5jjvtOrV7DY1zKXoDmmm+VjYSgjU
V2BVy0d09Ib75kR7Edw2aLYAzzLgV2xZN6MrxgZsqGsGclc9f2mNAt1RBfBKim8NMiEw0ckCTM10
MJewxvMJZEo3WXTsQcRqh2N7AiMTYLL7o5GY4GlJ1cYzbeowCtb6RSOf++TH7P3cN8EmhN+HrHrH
SP/RKMU7W1pYleUlqH8s7W3Rf01lYkeiIQAQiuwNYwJC0eB6QeYsrRLXyoqobvE0MOdbU3tsXFnr
k2gUAFmBCBa2UGDhnCh2GRJEblFAKvp7nXyd38x8zULNzfc5L1o3So79inIwhBkBFyk6SR5btG23
32fj22zbEoTYsWHh+733BOC9mv5W1R92IXkXymaJrdXGCjrOXWgB1kU09R+XO4tKBiHy0NtBcEc9
GYq8AngPg6B3EwQq2vxXCf2FZLhFvaNRZA912ZxxO0tZmtHRKczNQwDNEhI/WstJmtGQWeHuAair
LVpM2c4yez/vX1LT9VdycorPbz+H28njLlHbGdIu6zEat/ndQXdnkvHDv5aBvN7DvDOpVQasJ2UR
FY53puNt4d0q8UWJP5HsZ67OwVg/0u6H4V0G7Whoys0oO0SSqfwDJ9hsP83JVlrm+AFxEyxzmKTn
ZAXTxeUdE+ki5EYbpINuIK66npaOrkw6AZ7GOpmAo0s+L7rPQDj59/NcMFj1Xtfq6GeI0PCYW8fi
V1ccYu2UpS9vHQbwVSCCRT8CI1PjG0bTxSurcQXmBW9q30Ryc5SE2a9XA/QCAIZChw6Uk3glXjsD
+JvZSV1aRugt96fsK1j0OvVmLmVilq8vAE3VQTgHQ8AJvYoOyZKjROcArNE0L+Py2Bk3uiVxPCIT
pomuaAbWQdqR854msG+T2o1ZVCsUHCTQzJRkgl87TjzRNwY4xzmZS22QGgZIRX3gkam0cCuwgIQJ
GGaAebcAOuFWI9fcka5pVUW3S/Opm573N5NggoDYQ7EEkHS8EnluJ6RlJ69VFKx12ftUqcHRWPpe
LSuSvr4AsKHAHGYjLQOaJb5aYyetvRZWWgKI+lDFB3QqPZTZw4xAvepvTPrm9/u1Nc4zK7XdWZ0L
a8XZ+pDJGEcEC2JAi4Jhw9ElBWTA9fGYda+a2yRrIiV3/fnRpZPk/MkMcD8f7X/oN6Iw4OYh4C3z
cNhfc8H5vhoAd6HUyuyoa4Pv183X2bqZqoDON7n19HYrkDmC9Ay6h9B9zp2MLJ9p65G8jRC3NOfR
uHTJuWjO+0ZEU4VnN5wh/kGAx61F02mx5mVOE1k/Wu+zqX/a/7zgdODn//s8txLDlKlk1uwmasox
IH1QDaEbr8E7jNiIsqHTgbYW/vZ1HGXNGjNvIme46VLPH9Bqni2SAE84EjCr6SorZuIFdL1piZNl
Skp0EjndMp+LrBxfzCwfPplT64X74xGtCcj1dAhwq2gr4/v/q6a1rDwrmogUt5GuvLkiBmTJ5uvc
QCp7LW2rwNepddNljW+ojd9NbwaAwwigX5D3Rf8EqLivZ6vQIOFXNVgSkszoxLosS0TQ3ikTnxTM
FGr7mCN4X/SA8KKElrLEjgOemMhUH5o6Kt6+EFef5wISBRev0pf4fIzz0UQyNyXYUgAPILeIvn+d
icZfTxJoxRynnQ0SjQpaVVsAlC0UEkNv1agkshJasgDrRMaUmeKuQEvNK8vIVxJhz/kFeLy1MQsm
EBHtb1y2qtcPXo359L9m2HJtotAYUegYGzBTNJ/bbkankefr1sdYvVWUyFBoMC0/9i0KB+axagUe
2CaYE64ttn1d02Q1sfRz5UPbZCEflUrih4WbbGODmzxImKmkYjay7ifoykPq/tofhOA6YdkwYHug
c4iuRW4fuIpdFyXEsiK9uVvXR6UeTtlAzurUS9ZHNJKtIe7oO1XuKoDqgeoyyAo0es+ywFewHJDP
YXSFNsgsEENcL8folA0Ylhg9sf6iOkdqXEwZFEowWRaOPEJ3VHhfk6OAinvG03SErJj3ZOagEbe/
U6f11+mwvyiCubqyw80VyAq8auhhx7Qnn5QvrYwU9PVrBxE100cDRw/TDeGuxjrJFqCgoDrj6S1O
ihs0ie73vRYA4+cb3dvBpdfmOI+M6mFc1A2YkYviS2fde/GhT0+1Ge7PmoD1jL0TULNiQAIwvnA7
gJLeVFs9hUyJBur5LgDK46hBeYE2n2bnqwMEe1E/x8389p0NswgmcekgGOfhfQVAP0jvNkkE1oPq
Zc7/n59nm2Xj2FZ9qLzWK8CKXvRBpjMiB4mHZqvNuc6rAXA+oLfUwvM6sNCig6kMbXJSsi9qCl6O
QxzsL5HwjFpo+UCHGWoKPMIcUUyRlxn4lMtKfdQUL72AM7a/aPU7iqTYCxtLnHM2HAKCBaaP4XYg
9AvKRhLJCI8oHI0Fwhyw//BvIgNEtoM1oZOg+6HOp6yR7GXRROHJiAQ0BAxfEwMvU0dSswCwfE7G
F0rJoTC8W+x8SWApGsXWDOcHaDWZdB0Zfl3RX8bMfFqG95wOAJRU3JIIXkG3er19Y8fqu6GmWZSQ
26U7z6f9HSXyZFB7d0G2CVpHzNX15/vByAkxrDSqHcaIq4dd7oU5uSFpdtEMyW0sXJV/xvgOD1Ml
jVcTByjVtTikifUFyhP+OJm/9sckWhWk1CFwrCFYdnjvDGYdjZQOzIz05leuSk67+OuYL6joAq7E
tyi5SWOAkwNo5MUO+/FeeXsXCaP//vd97vLSZ1rj3QVItUkfPac7gRIuAN2OxCuKlmJrhXs7Ql3Q
bU0Vo7DI81FJv9iOxIBoY4E/HAqvqDuhAYPbWJmajWNPcDQcHTwlHYQb4uqRqvMl95RDquSyJIto
WUCPZSGTg7QaIqXrjTzVXmM4Mc4JwjX/w4Cn5P6mEo0H4lP4MkjRIAPNjUet1NLM0DkczfTGHu9d
qACg0dsLs5/7dkQLA6fIAnF2qfAoHmtYS3PQW9hxq9y3h/SsK829a8nIxoXzBUlpKDKzHAUvtqSA
26ubW8xXc1eMrp8NtmTCxAZAKAb+HLgunuibeGOFftgZrTddenChNJ6bkttQFE4iQcEaSNgjggcK
rZmbO4s7w3d1SphPsT+YD8OUhiDPkYxFbAmxHvoGERzzmJ6k19zepQviPYi3OJU/+gWYhmb7XQP6
Z0a/3sOrWRaJ68BMMqHuAOxTC2g36fuTO3/e32Vst/IhC1RFUaNl3OivUDgN2OD0eaUsgPWpcbam
o6ndgWTCHvDiD+JOctsLWiIRTGzscbcYiUHUDyalJFoQKNcAqhjdEYQ1tZ8dS1AxhhlgfuQdGYYr
o/yRtds0TwHFjIwyaMpQkQmqi46qA81ARr1tI8PLuRwN3IKGRiC26Hn32biEdXubujIda5kR7joY
1cXOSzTkR2v7PDodtIcuziJ7/IvOKtKIQCejaxkdmNxMGZ4+T4WDxyWxX+j4uJjn/e0mHITnoI8M
OQaou3Abe/AMnXhQSIoGI/s4zMuF4SxHKODsmxH0XiGFAZFkpp2B55nNTZay6K0Ljj/YaZQectLx
TdLGR0MpotWag2Vh1TwzIOPgQ8wlGOIptMu38zVe/wbuZrX1zMqJ1aaR4h1d9XYZZQVe0U20HSR3
llLTyrzOwCDH6TYnL4pZH53VDqFR45uqxPGJNoarqXhsYH8jROSehMPcOM0UOwjT6XktLs5lf8FE
+wK9f1B1BOfaa0gbu21d5LaSqNaqh2m27xV9eujRLLFvRjgKvARA0akiy8W35LUrwnINoEM0sy79
scgV57feWZnspSlyquDnZbrWNgNccCsPZaoZvGaIpTsTIRvRTnVz8crUT0Ctm1pTaJGnwZLFWaKr
aWuU2w0K1SuqUy2NXEb5WKeA/720aRykqmwviBYLmS42QLgJAIyvb6e+imuQSwDYM7nkPlVQMvNI
FmTe8OPtq7Wx43GVavTzroMxoscMarZhMmthKmNlE15HTA4eqXQNogmvV0qZY71f02hW7dtmbZ7i
yv1YD4qvjkkE8q5n8H8CK2pHRTGESt4e9kconElkvhG84FABtHc9k6o7LrFaxGzN0g+oPUaQWD7F
rvGeCwpMwA5DIaLAwrtDEBPNwMBOUEtuFpS5fs/0l9PIEpOCwWBXg48MmC9G3MANhuTJaOpdia4K
HWqalnJZ++kEPfnL/pwJ9jnM2JDDRrgHSmLucCVgbqwMHXOWzQ6K2TOoXOwgUR6S4ee+IeF4QELA
eBQgh84jDMYmnTJC0V2vd/klGY0T1axA721JlUXgkxB0AwMAbkCmoctNW6WZoFsD3V2kuOckPclK
88JR/Ps8rwuip3NO9QXPr0YBW+pCfdf5Meqa5HqQWeGuhxr41iQrwKnQWz0iE89XkABbalkMJMpM
ghUEJMjQDAJUgqdyUjrwgM7Iukb58MVTymM7xkFpNmFurf4IgRWteNL01jezh/29ILhqr+xycUtC
vMmyKBbJQiNdSlLwpn6KyaVeQcOayq4P0Y4wMDiQomGnv3phLuO8Ku04KR9R7vmvrOqgz6ZPbx8P
AK7osMK/aKTmDtFA7Um3Tej3afRrN3QHFYA37ztw5aFSSppsBefVQTsaezEjD+fw57V1OgJseJuA
LQRRvgvdxviwDuiwW99RQmZO1AboEyRf6K+79qZmYiIXT5DKqJb+UKzaeQCYxmutw/7c/clDc2+m
KzvcTVvbdGhIYgB1uij3sWIFEHc/zmp/ytpHcD+eDK0MzHgIRjR4oex07t0mmImsDYD5hb1fwfkN
mkNMHCS2uB2p4ZuUBFWBivl8W6xfvHjyCxXkP+vj/tDZyHZs8tixvNcqQK4Q2Dh2j0zBh8TNg3mg
90OnnywyRTaVJAoFR8FBlAEuUDjH1zw9U523tG7QPo0dFhZNH/ayB7DEAj+koc2N0aAegpnsHiBm
36a/3jFngDUApgYhKLx8rnflUhjNhCxPEmk1OITDBZJVWugVz+10mt4B9EIx4J8tNthNiaOZPOhT
GmoSxcshMW6d8smcJZlugSeECaRTQfyDYIKvDc06Sg+pZ+EZOt1q+bEs7kHYYX50ZEUo4bps7HDT
pgxaYsaszGl4D2sDmZXv+8siGwc3VdDBJqAfwve77ODo584OoDcx/vLeznbKej7wfwYtQ1GLuxlb
pVMg3lfhZWM7ydld4s/NbH7KRpP600LNSw6iNsllLBoanjgQAMYVicXiTE5q7TbOjADWs+rkg7t4
SZjCZzGy9jbIx9U7elNBfu/PpyACANGh64EWCrSur6Klrjf1HipUMAqRz6b7jtLi9ziR3CVCI0gg
IZWPmB3/XO/vXoPiFKjMExAefaee4ufzJxChSqZPtPPAFsr60pD8wrV1bcSqZ2r3C543cd77s9X4
sveTcH3woGWssQiT+SCmdp1eAcAwjYjvzLeZd2u2qLR8eXtciSwLwIZQUwFYhH9bOARtGSSv8bZQ
X/LuJm3f3nCEZMA/AzzLJZyNOa1qhfSD/TNzDkkVGAV4bny9DGYr3N9dwjWB80ShHSMCX8f1mgxF
2XsDTfCiVm6Ug+tK3hSifcVU5VHz/kMSy9+lIDUa6tZVPrY2mHGWBv0wIIy8G6ZY1jYlioY2lvjK
F2jtDJoQVPBZy97aP4wVDSB37JfW29GfEPGAEhY6gAHX4F8vdFFje1xwFbgJFOegFeLepqtWS+Ji
UUCwscLfnpVVekPF8jaOW77oxviBDNZZN62npHDPiD0Dr/i5vxNES2WjmMSSUC6eTNzpbHXadovN
JKfoqUqpn+iBYUrmTrRI6KJD5tBAVeQVwZ29kgJAL+Af9GH1NfVDpSGecnrf1Q77gxEZQhUBdZE/
qrJ8bDAq5ZTPBIZiq7mJSRL7qamcQCIaJmR9R2EM1zZLdWBTQImXc56JZ49gPkDbKNH0AGKaztu5
NFmZ9Z8BNtpN9OGhfcEaVTS3TxZ0DaBWML7DDcACKLVMoM0hj8VlhNYmiRWSmOh8zSH8oNa+ZHMJ
1gMwAaD5mPYaWnm5ESTWSqk7Mhx7upQ+xREluhM4yfir67/tL73oKQtQJXsZYTujgsz5nGrNiyG2
UUeMx/jO7cgvqx2CFPosaHY8J8kajV1+4zXmgZJR9lxn3+bi+K1t3gvZ5ZyZCYHtFeUWY76rgPOb
1FuqTIfaemm7LDAmiacQeHCYRAqZtbqxDOz15iiRA/GSEqnXNoO2y3Ka1TzYn1GBZwAVO/YG0u6Y
U/4w9fXkzV7coVPPsQIEPb45WWHpyeqlQjNo1mCyxYh2+BwyaoJzphYr0lyGfaMNWuC68Tk1PUmc
LZovVC+QcWeqxZAav54vADRsojASfsM59wnkUCRRjsBz464DBvpP4unVs6Rqx6bHrkRBpKgCqz3F
4xk8YaPt+gTEMZXlSFZHEPS4SArifY73HBqhuaNrVG2v9rVR4LlKgiUvUNEG94p+dtLk3DmH/a0g
PFzoFWEd6SjLvWKuJzTu2txri0glia9A/DAtPT8dNbilydehEOMNUO/7VVmy59GfZnf+aKE0zJId
Hmqq/LFGUtJJex09hMCaObcAPZV+2nXmLS3nGeSGahXaRuOiHEVIECO/CPmlofBHa1puXLsC8Zxd
38VZl3c+TZ38EZQkPZqdbe/QEvdX6izNzTCZ86FB/CoJGEUbm0G9GdsavCwfMdS6O1hu3xS49Ypn
Yi7AMpm4JogMyCTKn6BB7K8hPmiwC9IsYPkqotb2Zp+o2aVvszsHL0kCcfXxjIzoXTfV4QwtKWhx
HRWrvPTQjdzfI6IDBhQVkuKMWg79atcHzK7bZAQdTwXWAnqaUuWcvqMACJGOfxb0awvO3Azr4MBC
SfxevR1kmomiBUMEhHDSxf/wKrr+vtG1RonjVkVDtd505bMLOohE//GOacLzwQSqHNwZPC9Wo+lF
ZbhxFVkjI+EJSxnOReSIoLfz1wB352ataaRNAQNAoRyHcjhMC6SjcFp+o25zM3Vq5S+Vkob7wxJV
iJFdQBMkkwpFkY7zRzMwyK2beyVkIUhg5F6Q2OCbKn5ZWe1T5waq99740bbLo9P+zAD12TcvWrqt
dW7zDeVYW1bsoOGsuYs771AZydHtZWALFgvzvggqNJBrQpIX7K3sV2wCMuAeXfDQJxVyKL0PSqMz
VJMvcdqCJ6TULxPyAgWrfJvuzaqPX+pFv3Xn/J4Mya/90YrCKtdlGGnWGArXeP07KAThh6qosVFb
NAmbXtcclIQ2B3ChDX6aGERytAWzC+ZtJvUA6BTuNzYvm3ErdWXQ3iM1yrx1AOxekDmP2vj85kHB
vSPjASIW/JdvqffUupqXGRdonwNwBJyeT20oYA+ITKFsu29L4KuubHEDgmq9VcWxW0RadTQ9v9CD
/e8LziCGAZYNlmOFligXixoDGu2sGa2CufGYadYhbu5o+bst74fqP0j7SqxpgvBza46PBeKhA0g6
hjlXf9BAwtxeNJC5puW9pQ5+Md9nC2QtvjXu4C/LE00el3kOawiJT9/G+HdtHxXv9/74hfP7b/x8
ks4YjHVEq28ZzeNxfdDGy/7nJdP7xxdt9qNpQKmuU4oSlCJK4K0P1IWS4MNIHpP4c6n+t29MQA+E
iHEzGG6zOLXWj7aXwRqYupf1a5fcNst/qvKrcW/7mPpKfFuS3o+pHpD8Y0kvKM/4tSmJ90VncPsr
2JRvxtxqCF9wtZeR0j8NjV8m/iqjzhC4FQyUpYRsVnJ22LRvTCyODVHsHqtWWMPBWpWjpZbnwtM/
Ar133p9U8Wj+meIOyABpRkutYEotb6u8DxZoUchoggQRMpINgEmifoWCM5/cBISsyWoL3rpxocJp
/+dNbrjclUGfvOwPRrTbEYfjgyYa7tBKdj1vxezgQnNx9ZX5sYGo42H/86Jl2X6eC3tSk9JONzCO
Nj9nZai6YDwF6OC0b0W0IoAL4fpWWdcVX8HEpvCoQfUiatJQLS9TB215yf0pM8Htr9Lr14YQmCCZ
GZbJPWGx/DvklZFjQoMCEOToiFL57je1tRdz0hw8GPzMuUvKd1wdDFOFmxePIaR+rhdbcfMBbagL
gu1m8OcPoLORPCSFs4Q3A7CPeEW+aoA0hz63WnXCsyGpIG6jBuV4Z9oSbyIK1xAjoi0Rz25UAvl2
WlXTx6VOMEtN494NWnYhKrDX1ho0UPVCHi3QWwWK3onm52391Nl1oEPYfH/LiTY26AGgawOGQxvn
53oqW3MizTRVJeTQBvUIYU/rAHGx6lxUUO+k9lg/vcMeom4AMfE8AVXHtb3R9Gqza8oqyjCjCzIz
pzH9ikLVvhVNdDsBaPDXDBv2xo2yNg3Dm0GtkE/O3VTZvptUH8oiPdSmc5uCzkVNi7BGeih11huj
0S9jDbp6c/xm0fyF6uWHIWsOjWHf2637LPltzBVxESw6d9CtjUY0UHTy2V6WItPVJS4jZH1/2C2l
iFzR+TpAPvAmKcD5MRZm4bfqArlLLb+z+/YEPuxRsvuEC7/5FdxdpqnxqkPvFw5zgXb451Ul/gpY
aW9+etdwsb1ZIyxWnTusKa7nxmitMjKW/F6BKrVaaicjxaWd1w1EodMP9mw+ds7ysajqT/YiC1TE
A/1rn0fclekC7pYE9r35yZgfE8NXO4gLSnacyGOgsIZbzmFniXfdGanalppFjVG2gUE/1OhnVrPj
/lzKjHDOuzchJayWWR2N1veanpXxx6pLXKvowmYcrqgTA9byqs7a9ovnJIldRTrK7Wp7tyheoNrz
WSlv2s6WjEcEVQSU9J817loFk9pstrVTRU76H0o7aJdKAyTJ/dFAt3meBkkHeuHqxjTv0VwrWTGR
i9jaNq5dRNOajVrpsJ0Pll+ZT6OXBiCY9W0cvj7/hNqc5FIRJfCuRssdOQc5ADXt3CqKteI49yDt
VJ+0uT4Mw4PLWsTbg2ZCKWZIJdMs2jaWrXuMWkhFezKXUxk7kjjlSpGzQVOHa9ws5TdtkEF1RRsH
CX/sGWRuGGPH9XROjdM3SwKP267d02p5t1Wt3VDVRjVrdi5ZLMNSCPfO1iAb9cbF92BtJhOIwaOh
O2atD8LY1Qh795QVIEP1R/2htM9Uhgdlo+B9N7uqWbkT/fB8Adqw12ECjwDA1kpQnIh+2D/gws8D
a8CuJ01/1YrjlWbS6zbaigjYwKrmvu3P+wZEW4EhM/+kppDs51aptKlH1wyYxtF6HMlF6R/jXBJR
iMbwxwuC0FFDgoT54826UELn3DUgcKHXt9X4xckkEazo3CJQYXfJH1lCLtKP50wn6Ygh1CATI64V
NoPygAQNuh3WyOjGQ7VWj/uz9qeFg1/2rU3OT+UlWOfaDLBZELkfy7oIwMJzSogKJtziUICCN0GW
e6jKEB1OR9Kmx9jOQqSEkQjGW8eto7Zcgwx/cym5q2h6BwqSS201IUYTpDT9mZvFIdOHWwqaNKVq
Q3egF9J7t0bsXFrTPqjVGu6PSbgTDHgDGy9r9MVwywSU9gq+XdZSOF4GcnDIqXo7FzWYI5BdxbMF
HgGIoeudgAg2t9ysQXfvECLDo9iS0yJ0ARsDfOlUR+dVMgKiG9mW61vGZQEBrUXLo608lM6h7x+o
8qMDuZnqymZPuAn/DY3P/hkQXUITARDIgwIOfAjhOc/JHDV9FBMalDLWUeGR2ljjtl8VT7YOYT/o
b9HxiaZLOBaF7MkjTLFsJ5O7D+0ZwESvQjEztotz3dv+2Fl+YXd+lpkXG5x6bb1+Bfzhk6m3x7xy
H0oLnUaWEaQzuAMn+/P+/pSNmf1940bGAvUil9VWnQyslRR1pVVyHwtPwGZW2d83Fsgcj+jGwKHW
IF20xOeVPhoycLdsn3CnzKZKpjsDVi4nYxCbzwuI6pLyshTjsSA/NE8S08gmjbvp+4JajRPjQCjD
rQGVjLyVJOJEpUCcaby6wQfzp+p9PWlJDlrf1cOyJDo6Rbuvcf6MZIIaf5i1h3r84FqPytr7bfFp
bL5UZeuX5GD2cWAa1C/HEym/auQ7nY91Kykta2wmX7nozQ/jnE22OFXSLvhhhf1hJHnoAjKfdJG6
XPR+CRsDoHYSDfr3tfmp1t/G9pjGv/P+Uo8v+/v2/zhH/ztDrwRz0flfa1kJr1euWtAq9ocZ8D4/
0+qjhbhkparfg6snMbtQmelphbqdiZ8L3umzFqs34HX6uf+DhBMDQSsL4DxU9/mXybhAxqxZ0Ejc
L4Nv0AtaDc4T5OF6S3LxC8/TxhA7C5vztE4DRPVmNOSY+nJToy7d193tIJUIEB0pYCXRQQ4SMoBz
uGM750qcpiXu/8WyAnTW9fYUNBZE9iBHOWXJqYxlDdLCvbU1yZ3idUmTbu3g7ct+DLLh6Ln/zchD
U++hyNRgVtGnUaTh3H+dsyO6hQJdmQ/29KEnCLc9mQSD8BkBcS8L1MrAWb1CUWieAo1M1pNUr1+W
5gS1Zb+azkPz0Rozf2y+mfTrXEjQYyLHsrXJzYCtp6U2Msdiedm58dM1Pe/vUuGqbgbFea6a9LG2
FhiUNTUHtHsFdfPi2Yq/9jTUzKchOe3bEz1XEEKCXN5AMfEVQynth3x2FuyirslOYzuHU2yhQDPd
26xtpNAlwxPP319zfKRi6GM+mDp2ELjGGmDLR8lwRGfPAbE7zjfQQuAHuT57dQHGf0eF09GB77XG
k4Uu4Kw+7s+Z+BxsrHAhAvayOQzANUTNiOrH8mjat3VVnMBAM3dP9fho5h9j/S43NN9pnhtw2Mb9
40yPVXXZ/yHCzbL5HWy2N54GXBi6ElP8jnG9qz57eTD2vmocOvfOdmRjls0s5276QdUhdAtbafpN
KR9G6yf8Z5Z9LZYG6oCfWyuiy+l/SPuy5rZ1pdtfxCrOwytJSbZs01NsJ3lhJTsJJ3AASIAEfv23
mHPv2RLFEis5lby5ii0ADaDRvXott/zq04PwunBuvIUG6/Xxrga6UNbCCiPZDdD9YuLV0CitBTnS
k9U868ObLvuoHG7K0glBJRwFKQTlPDt03edya1+uAVvwqJ8bnQAogR7vwrSvOlWAyA4NSGSku8E2
/JdByK+l09UhWut/ui4lOz030r3jDiWA0uWvQprslRfN97Hst5Ioq0sPL0dVAa26wDqcL703TqBV
nJvWmM12NNOfcghbaniFFazaE1bFXGy9/lZItA1Mwb82F5sLpzALOg8NeoBvJgA67URl7kjDdr4u
99ogYrsuH/u6/zaV6Y3eFjGOyrgbinthmfF1T9ga/mI1XF+YzTi/BGzphSDXjopZ649BwJjsRv9G
7z6u21v1/pOhL3aaoYlGEyaOSb3HuY/+cqjn/JIe+XbdzNawFpvMF/mol3yOW9lNYwUx4e/dgBMs
pVGmo9AGX7tucI4Gl9Hi6ZIu7jOnoQOY/XEeF1nzmtLmRz1Nt3naho0E6a/d2RFvxA6Fk5u/sIsk
uA6ZdjQb/d7oJyeXr1kjgaAJ8kc5fzBIf9/o3RcIHOxqUt3pWnNbVCr2xF/0KwZ44psWckuQAVmi
qloPuEujQX+xGVQ3hWpvKTB7A7AyneNszOyqx5yYmpf6ZIRtbrSpnWOzWETuhKG9GIrHoqw3wEbz
Al0sILpZPEdHp+dFHamehsKmOsxUzRD2xZ0JKEW9Y1son9V7+8TMwk8ayc1OC2DGTIdvlWb/Kltv
YySrrnhiYo5UTifMytJ6VDjRQLX4kFv5vdlxEmrSEQDYoUGQsA9VyV0rIRt63RnXBgfDaG4ywWIF
1N255QzsnmLsIRPksCqCaEeY0o2wZM1CYM+pH4BjoXq7OK7GjpeGsAH49ZrbIenK//Hzi9MpYFqJ
5AQ+r9VfZfEt3QL1rP78mWwTOAw8NpbF0WHU8PMVIOVoBE+KjD1jC23EF2vbBbX+/5pYDAF9bcTi
BgDeth8XTlSLKN+apTUHOzVxscztUHCHI2ob0rsArF5eJyDPLR9rySPDrn7iGn3UMhZd9661HQqp
y7kIC6pFUPyde1ebqYw1uUI+qUBWTg07y+LvNskSgJs3JvHSFHLlwMShewKQMvw7N9VAqwPE0VCl
gwsC91h8pYhE+tR7blvfja8PayUWmxPzCLMtCzyy5rJqrxW1CspZSwl825FSPwB/CJUsQ6099OOH
bnTYRsj1uMWu1LZeoqsDBV+ii0AwmNV7zgfq8UGZdtpBWMkd0T8KHHOkj511QITGjNAFn82WxUv/
xGhRrIeeHQCB5rJ2NI3AS3cmHvV01N5ACg0l3AqJno3Uweq4Zo503wN0FZ085+NKR5VSSEaA7ExC
vZQ7bEcM+0h4cG/KLWK1y+2AEZ3YWuw419VU4DDchZVXghtfu6tqMxYy2HcsjYu63ukDfWa12Gjz
XB0i7t7ZY6BZtHQbVbmdC6YHNEhyO2bNhH7VbAyDYjhWFPp91510bdWgl+Y6gAEj+77M+ah06py2
AW+O2f0IJFCc2OmethHLXJ6OoExC+uE3CaJ+0ZtistSgeY/EkiPVhKQWReGNbvFBrRkxZ1j9LGUB
H1zcjp7J5WgPCJha/xWdFqFTb3EOrM3VqYVFwDKOTpV6M1eJAi1O06J6j+ivSK3dny8JJMoA3nXB
P3whwZaZKdohOCqHKj1S7bZxw2ncOHFXj6ZTG7MPnoQSIOfKdDYgqpVtGU4BJCbeayZjtzykfAxH
8zkdEjn1oWF/uj64eY7OozFEECeDW6wSaB0Noiw8S0qL7braDnP9S46G005VKGMKEBBs+cX6qv07
nYtV0wYjY8KBxa5wPvGaHaggcQmKtI2dtJLzOB/a4hrLvR44bwlDdX2g2Se9bKKgvTHMX3n+nZEq
puRutN/RQBja1rEGJbfNRWTxWy9/vT7HawfIyRwvcSwtJOEgg4ZyhaezPNRH58Vs+LFiZM+peXvd
1sZ6Bot7pqCZH6C2jix/kBjyHun9QK/CFDlPV33xttpft/w2MM/9tuhFZrcOnn8qeKyKn7rJ0FAE
h+3+4VAQSxtwgDQztv8fY3y+PtBN04ubp4C8iWmO86zSWG8/gJUuup9j8CR83OjpF0s9QHkjdEfy
vx0HS7iEgVahKtcw5GDY1eK5M24nvjG2edNd2ZTLbjta/P9NiajovbLN24zlN2UODW1OYu5pGztl
/aT+744MFoePCiYrtX3MpDB+gbc7lOLz9bVau7hPN8DikPFzzSkDhhNUs9ww18CMNICoVhQDaCjy
u17zE24PTyP/C5zmfATgAY0UHMa3BOxNrC21miA6sfz8UBl5qIz60AsRjU0bqW5fmUeSFfFQ70vr
zh83KlurywiGABMMFMj2L5HNyjB6Z6pxAAV6MqWxm1ZRK19d7ZMEMPT6DK+bmst7ztxDuYTqNVnZ
CdHhpTCCOM6MhjZus0Puxs5WDWP1fAGD5f8ztDzLbK/Qp3JGBqQgdDHeu1aEMwCxzu5N+5fXvlwf
1krFBAt4Ym5xnFGnLiunmfUug1fSANdWt5Aof3O7o2796L2HurwZ6cazfvW4PrG5ONOyFv3+LbJm
IKH1DtS/N6kT9sODE2zElavb7sTO4gCTVq7n0BNGFdtBBvCdTj+uT97WUs32T2IKu8TbmJoYB5vY
jndmaFFv54kglqCVYWYb5ww17es2Vy/3kzHNfz+xmcnAbxoojT857k0OnXQS1VZ83cSmTyyOq4ba
XC9qzJuj1GPjF3HWOM+9VRxBIhjXeEt2un5ACfzGmOSG7dWDDNRJqKDPwJvlm6pBm6wO7kUcZE0f
ec19BlwQhGLy17QUez/93v65RBT8H+U7cCGjBIzGufP5BP7ZzIFeKsCbYezbOvg21mWMPN3P63M6
u8LFhYNawdwGC4WlZREKpHy28BucVKTsojH41nkbdZAtA4txdEYrlJvh0hy0+mMaoXzuZt+vj2HV
3U/GMP+EE9fztXLs6wYmHEeGVvHiK/+QCRq2w7NRvtvTVny5ekyc2Fu4ell5KutbzBk1kV36lI9a
OAb7bYH11alDKg5Uzi5qQcvMQZ6KoegmsECUPIK8Uuofrs/b6pY9+f7iuNP0oZTQqwQgyo+y8QWq
VFsR/9oIkHWZA4yZD2HJANXnYMgMpIcRFO6uRYFF7+M/H8OphcUYuNR4XkkftxJYKwIMxLa6A8qa
162sXbJoW9XRG+MHM2L83MMU77xyaDRcsuD6MBnfyfGLlvWhsq2o6jcC+fVJ+9fY/GNO3LnFq700
exhDG/6eFY+avyU5uGoBaQC04iJzcwEYH2gXMOK7CPvKIKw5UH4svD5hWxYWy9IVZKjp5BRPnwL1
Vnrv17++tgGBAQC5K4rnAUgOzmco9cCJmgET+9SHrXYjxwgF1WmrB2HtVAFNpImMDOovF3lwZQsX
0vLgrSrqn12Nw7EoItAthhV2fJOFVrkB11j1MR8lJmQa0E623O0BzcbCG2FPwrFS+rUz7Kj0P7eG
fZDul+sTuLo8SI/PModzNWYRXLUARDtTgzQQNT4PwPv8uP751fVBmzXS79BwgXDE+frQ1NIIqfB5
d3R22jDFyvZAbl5EdNywtLZIYE1AjG/ONLzLMJ+iam1yHRGBKZyoH8uo1B6a9q5j41yETPK8+gvH
hjQU2rl1GzoVS1oNLn1BQXiJ3FYTi5Do0fWZM1cHhPTcb2GHWWbnfOqClqRp3ZbVUym5jvYCgqp1
ppAnthzUNqdRxV0BpjmUXj8MgNq/iga8BLmT0h1RENeuM6EiyN0bh7Evx50G8rUQfbgduEfk+Fi4
3RiqDD2waWD8sFvZolGu62KQI6OLSAsmlIotPSYa97+ILlUbHr7mdaiLurPGwwxgXtybXTlwxwU9
75OWQ0REhzIZ/GOrQLZ2qZ0aWRzV7UQ0qggmECcDrcrQRyp1tP7iiD41sjiipccKMEXAiBY2/n7a
6ildnSi8tACVw2vromRgNQF47nNWgVDD7Y86dSDtobRyIzJb26W2D5KpWbjLQ5723NVsyewMwEJ0
ZOrlUSdaWItmhxaiUHX2xq5ZXRRQWaE9CVVLMCydm/L8Phud3CmfdLuTN5NLWnDUpl6oe11xc30H
/c7CLCNaAP/AAA5mZhecwue2LOK5FdFsdEcOaNBxFHZAPXnWo2M3UFvI/dEPfauZgL9L+a5XKVKr
U+9/xlR/0eXQRLqw27gHL9GtpwkbviNUqDudhfxowBLcRiy2dA1kOAMbP5MCsqoFY/KILmcWoiRc
7e0Gj5/Ab/NDKnWRgv6J2Y+UDF90IfO7YBJ1jOSHvfNJgZ5Gm/sPPoo1kcp976nGzR+5sv0MTonp
hemNOjgW/4wkzTepy+rFyNAPWQJwdCd9t9oNaNEBRRIeQLL6rkuaHQZVzsQ1wHo1UiEJZk6vImcl
FH+5eT95ThoOeuGE0PRJQJXt3oyt54TD2JLQI3URDoJ80QP5NQcZSgSchdrn1Xs9ffLVcwscIRhJ
DqAlk/uKccijNCrM03KMR+CYIAXaC1AbyajNnChtoaPlGf6hC+o6pj36Ia3WQveyjcRga5E26s3B
P/oAhEUUtap92bX0b44C1MkBr0N/9iUvDW+J4pXAs1CBC8NkdaTsj1ZsHGpr1/apkflAP43WODF7
kuUlwNV6BD3hd5MEO1VDfGXM9ljxjZ20AlWeddGg8moCCYmOo4U9MmCsAxnKp9IcRNgU6fgU5Fp7
27pBetfCvSMjl9PO08zgzuB6/tpT1JuiTp/GB/SsunuLluQ44Rl9GDJibWRQ1jY6yrkuXivIfl1s
dNdCf4oMaPk0BSoiehsXOppuqreNPY45XW7xALk1NHRBevCCoYA0aVfaDEF/YbtkbroaPyF8+of4
qg3ZYLuPWc3FwcBdc++6jbNxR6+sOHB1uMdAWoDX+bLwCQKUDryzNQhXHBSOTeHeq7S8TRvnhpbu
R2Nru+ujXaEpAYsMUg9gREETNFhezl0stcBoGIhsApwBWkXVdOfmH5pn7Ms+QeVVS+tdn3+mAQs9
+mu0x6jQjx37x7decQmH6MhCb13xaPhb/FmXoQoOV6gfIO6aQ69lkhMaTlqeZalMGuNDVN3OpZ9l
YQGl8FP19rELXq5Pw+W0Y7rt+ViHa82EouezMFG30jRbl0lXvIz1d1p/ISB5rY0q1o1v103Nnzr3
rzNTziIIAzsra12pZFLVKcq9+6DcVYCz+d4bz56ojEEQdd3g5YWPTYPmRDxn0GCO3P752AyimTno
zFVSW/tSxPnGrlz9PG4M0BEiSXzxlOmItKR0iEpYRuLW+GWlr9d//0pJBgOA8jSSa4j3L4AjBPpC
SABoMuHToz1A4MG81eQH85Nq2Pf2U23/JOOzdIaN03B1YP+a/Z0wPDl8O4USVFeVKgGowg1e8r8A
b4B9FfV/wGGAHIFS1PnCiMIheVcCKloNLLLpXVHMfTEHjb1fn8CVgbjAXAF2A5luLNDiVKcV1SQU
OPJHHnyU6E0jqBr8uQVnVqACYzooZZfRnqRB57Y+x0FgTKHm6GB43ViMlfMAGBcg2aF/hwNwWfYP
VND2pV4Uj0obwOai0KDdhEzTQgRrMRjMInOL5HDNIugQUPUAaALQzPk2Oln+WuKSKPouf/SI791h
W3n3ytHVzmhokOSd61ehTvr8VQ3mnzPAmlip35cQakzIYp2b7ohfgV/GJU+G/EBbcbpxw12O7Ozz
y94DYqBurHJ8XhZHOh3R5+A5e9HtrOKfptg4HeZZOj/tTN1Hl5ED/gBcqctsSj+1OnjgQCdC3PQp
87IHF9oAnGyBTNeeG4DwAM6Kzg2EZIutxMs2M3gwgFNibvxpQIZgx3nr7DV+c93TfzvaxYBOLM2T
e+IWLgTqAdzgsORmjyUf9ZBr5m0KAWlHFhFaOuKqJ2HQjzeWp3ZjMCS5aX24+RRZsrsZSB1roxmP
49aDa3WioXuEVwkInZFEOP9duan36ZiO5Il5/9j214D/dLYE5y4vSazliYl5EU6G3liGpF0pCaRH
vg39axY8mt0+rV4y0I5en+WtwSwmmYD9ODcpBuPYMgzq22Ga6Rc2Qq11n8GEzQ9U9C8u3nK9KkA/
3fSgu0LdL51E5CFFXXi3AFZsWLq88ueJ+9fSfECfTJzm6qxIW1hCR5wegXGJRWWhrKOZlsU+tfB4
KFpIdWcdni66BFzk+myiyR4Gzp32/KZZzKfrSo7HY4lunAYd0RbABntn1L9bGfPfasiNgiyhdT8z
3ytva9LZt5XtdjEHo+HXJlXsu+dRdDQ7uJ70yev3Azrr0ORiyX2t9+94fDsJgGGgWygqdwcMvfeW
pdmPinsOjwrlpP+oQJdgfZ76vU8o/2wV3qeSt2bU9W5zyBxbfKqNqZx2WRkUj6w1zV/FmIn+xsW7
6g6dLvRNE4xGHXchMjim/n1Rd9MLrWuG1JM2POe+9p57VfAM4Y56F5BWPxA5IROVNVWejJnLDigv
O1UIAQdr59Vd50ei8MWt6CswX7u5hlc7B1SSmFkWCuB+D5ao0EjBNWhXZLa17/qU39X51N2WhsPC
jAp1tN0xu7VbrFmphvygIWAAwz1683vwLewFoWacDWb6ZOB5hBoOmp5MW+L5MPR9hKslC0Lu6P7n
ZiDpo2upkYbO6Ijvoz+So672PuO/0oB9swHzHgvtRpVW7IFW5iUvXXbX6+I51wb70EyU35ZuO+3y
FjgrdMLoeBJTGYnOHiIP/E2PqehYwlF5/OKYhfajRc/MvphK8WoHmnanAqoiaQ3eV+rOtaBiqB8d
JtmhcmW5R1qtx6ubOOQr44b/3MKXwa9V/FCg9tz3CklK37WLfd3RfmcGubdXhdNGgZeOR5SYIANo
1enNmAcdsgEQUDDNESDH1pwiw6jKW3QHufjKKCI2md956zdgOJAqVo6fxzhEh0hrAE2J3vTCiCpt
ql70wavfVMv8l8psy4cchFlhi/LWXeNlxqNICQg/UlYDdALFp87Iug9ac36QPvEiAtL7g0dS58Gw
MrTKoOcCzPdI10izh0AmdLrRqu8hvnCIdyROY33TpaX9MgaceUEJxgUXHbW3rK74TrR6cyi4jske
a2h0+GO5474O2QbZDntPM0RsOj2/ddPWOGoWZwcvA0NukSKtoUmDRrRPRWSWpXlwbYoDoPad/fVt
f3m+nW/6RRRhp1rnMVaVj+gh25vBZ1ocAhDWp8E/1+14a6fLzC4MTCaeT+CVPz/ekK/MpqqZisfJ
yt1v1PHKGhpNTn9MLZdjDyDzx+3U33n6oG7wkHBDNZpB3LmUHT2jCsKprjSoi39F2jZyIHnyMLGy
jkz+pbN16Od6w44X6PYf1aCe8lofv/s9PMZ0i30/jGYEVRYzAjub/dggqjlAunjalSO6gEte9zFl
pH0Y0sF6QVGKHjRTpXuRQo1kMtX4VHBNi7uefMigZzeFgxSTZpdeLLgAaSw4qQ9l3fHvfCDNvnaD
f2QDScGMAuHgqSKI2iC1HiRFno8F/t50eP+iSzXu/MCnAI5WrnilVkVuLMTOO1YNv+reghQKA0uC
JXV+EG7N8ArUWB7VBA4xgWMGoAodUUNqidDri+HXUBh2qJdiPKQ9ZIjyCiKulPTFY23wLmr6nD6P
jdwqFlxewdBmA3EVgglgvS+YXysOhL4h3Pxxbmxu6/4YWN2LsqY/zhPPZv59mywCN4M7pScqB1G2
YUSYjLB336hEIWH88xe+O6e0gOyd+W6WLQF97fcC6I7ikVjeQ5vmkFZIzXfp0WPQkEOWp8/Xd8Xa
q/VsAheJlWqiddPoXv5odF577xbDdE8RvO5Gh5s71TjlMUNeRoS4CINHa3CDO65y7YiSV/rnYj94
k80xPzBPAJksH5pG0RLNEQZ+ipItmO7QpNiA5O36gC+jQxixEYAiB4By2TI1bqYZ2g+kyh/NMbYE
6Ep3qoyBmSj5Xzw2Tw0toqm0KDWFOwKGxGNqF2FTb2RoVpcO8Zozw8vBk7AkKW1yQ0L6VcsfqaWS
XOZvhI8C1OnjL1WMz2nuINVvPqBL5r7Px58dnd6uT+VvXu5FvIZnH2bSxlP3sqUEulalDUbLNPFU
K4swd+vg0IPP4c0xa+jglci09IUfHALGpzjjTn/PatLvxm6EuupEyy9gRDAeoOad7gh0MSPldtlb
a3h1HAh4AIN27z5N9eCGpb7a4xr8hYYk+kAD0t9mQ9YxgJ8Msq8cKl4aotznHK1CkdETeT/m6OU1
0csYu4U3xaiFILOvgmr6IrEqz6kU3jO4XbNfKfPbT5mOePH65CwOJiTp4FuzWinoA1G9Wj6OJ8Ey
m1ucJ9ww30mnfwJ84qfVpxtmZi86WYKlmeUj2XaZAvpj5MlYe790iZ477NXrI1lc0P8xATJcbE1g
iu1gcfZVBhUDaEWhMKi+Dpa/RxoFfSd9jBabjS2zaimYk8o20jQXYlxZ7/ea4Xc8qSx551GRRcKh
Uc5sKyZTv4FPXT6Rf48LWXoXSTk9uKQxTYO0o5Y39UnXju0elsZIryl7Ho3MuwtGc9pxV4/s6hF1
sDJkfpMdS9fpEB6z6lVCpmWXm0UQdp2rdi0HY30qxHB7fe7XlndO7EBzG4pbwbJcXAWlGjWq94mQ
LMwr99U0vO/XTSyrKb/nAQqCKBIBrnCp59WzwcqJafWJrYTaBWOjdqmBNGU6aFYIgU0/zhAnR5nV
kU+iIfVO2p6K8dQxUK/rnJCaBjpomm441lzfev2uHXIgdYTnzeRvc63hPGojUlS6nyorMQ0qD+Vo
mW816MFePFPVtwEFIMxF6Ql6Wm63z0pcFzktgr2pjOzX9XlaLIUFBRHUoQE8QvrmN8nk+Q8xfGmN
GZdW0hFyLOr2uJWzWTOAlqe5bw08ykiOnBswaVNVmcy8pLk3nMdmq5d66/OL8LcetanoLfD6DOJI
yA0KwdfnZ3Hg/Z6f058/b+6T7EErbGIAFOglyLY04gd44fstie61KlAAcmbkOe2Z+2TZGgCknm3I
unCTziNVCvYAzQNpUwG9OBAKjB7deRAweJ4rSPJAC+DAUaTujloKIGTPshcof4Y4tK19Jbz2udQM
fSdQE/zmMxeUBJwG9mdQvWxBJRcTP+8vMC5CIXH2XxD/LCZGBMiqeBmjSfo8OA/+Fqn0yqE5E1fO
ySHcwhcbRDZ8NFVJaVJou5HeCfGt9/BE3/3R6s6DgEsCB+bN3HgXbYCAY3S6xOWd1MQ59lofKQ4S
qGraMDNneBbX2Qxmm+NfpM9BL33uRHjWVg0lmZ6IafrZ5faXdAh+DNy/r2stDSWO7NDAnzZcd7FC
/3HdE7darBAYXEtSodMx8byX6paxP4O6Y+504CaRo9dRu0NheDEovwHGJLW5kfAKQmxlf4/kxcef
Lg8s4HKGzBKOjgsMmLRaQway9hI/N3kYDFr+rufpiMen4BumFpM1jwZ4WQCzZ3W5Wf/7fIlA1KCN
CLYE0itZUIckt/n3QkNS6Y9HhHMf/d8OdAXwWF9EHcIEagLvYpFw9GfWLban+MiNrefj5eb5/dCw
EDfO3PXL+7WgSLg4jRyTdLJ2BByBPN+5+v3AtzpbVw1BHgjJh7kLe4meNdiQjroaxsQweHPbQa16
lzMQFvZ+/sXAoRX/+eyhkPFfc4vZo62HjmsX5igtQ2RD4kllO9v5cd3KIqPy2xXw+sBehcuh4rWw
YvLG40gpj4lAVtAu3IMvE9sew7L81gNSG9gMQMRqf93ovFvOjwjItKKjG65hWVCcWCSJPZDXTA2b
YHRi4WQ+uYyGhbWBaFlzcpx083ENFAcY7c+dHNtssHogBRO78EL1nvZ/2L37e+pODSx2kSspt+Hj
Y6K/5xOol/a2saUxOc/+cqJOTcxjPLmQoWgkCVEwkd3ooFrTfkQqRRJyI3xcc2xgQMHSDCQFFN4W
6btGH/y05bCiRKgFhwnKO3v3r2ZrztsBqg207rI0nHke78e8EkneB3vU8UOJxIjt/rzuWcvemt+L
glMNKUIkH0ABvPBnhLqMVgZa6JseG3NfoJdTICmcAxd2VzlgrHuXW3xua452anLhzYUGWLWVtSKR
D1a7G5ub60Pa+vxidUY8z6npY+L67HlQj1Cl//PvoxlgppbGGY2q5rmPdX5rGugz5knnD2E+F2O2
mKvXtvusSGYD3oyVWRYMGaijMoDoeZKXb2bmxkR8rcnnvxjFDD2Z8axzoHM+ClV50naciid9iCJ6
ZHfaRoCxOggX4BCgTwAQWV4zw5j2oGzXRVKbKDfcVsF+aA5/MYYTE/M+PdntHCGsUXJDJEN/FPJm
+OMRzIgWAL3wbwbnL6aoE3rll8zlSTC0x27oH9z+BcDMPx2DAb1yqPfgHQEU0PLOn9BdYjTDNCV4
S6LkiJzP9e9fnoj4/m+a9/mtC2aG8zkyRllxDghsYoPoTLi/OOpDuTqmttgRm2xAClaNebgeA/Su
If8z//1kQXyoBxd6Vk9JYDS3tXwIgIiVehHqgxPq/V/M3CxLgvsQuQL0fp8b64CVDnDUyyT71lk3
vr8xcSsnI6Dq6OGdFZGwTfzF901lNaRi2pSgFvhkmRzcVX4XgX/lBS3w4OtlwZtdVa+ayI6DNb5d
X7bL3WMA14LTGc8CD5j5hWvT0RpSreYjQsEiavSE2V9tRTcc/DKWMYApxcgwSjTULBnmfRADclK2
MimZ1qEbTJ8iyXQGTLBnjsd8aLWPyrazF8ut6Z0NGdOt5tEVf5lBo/9NRy1GaavWII0QfcKIvqty
EP+SsTkqkObYRvMh6253fVbn752HBwh6f8N3QAg0c4meuwzqJr5AAbVPMmq2oZlpNyYVO3QnPgxk
k3xo3llLY6A5QpZ41s8FA+y5McadRqdt1yeG+VONPwvts2e9CflkgGm3QXnpqFfarcOQ86U/Jmvj
/bU2s6fGF4EQMzUtyDntk77pUdAyx2/UG9+mSg8i1bg3lthqKF0qJMFVDcOD6iEqU8gZQTf4fLhT
NYvMWX2fEL3p59KgcUOtAgrIJtJ49cTLu45Y5SM3QRNRMCeLAgZYq8MMHuFsdDZWemX/IBE9v9x1
ewamLU6igZKaiFwNCRvRCNJ32mMlyM8p38KPrHnUqZ1FLAMpZiS1dBQFG/pg8DLWiBaVJI+G5g+J
5f8zv4g3cZXOpY9l5cPPSOenKRsSnmvZd7DG9GFVlfmP6ztkdd5QhgNWycVTdAnudUWvJlcaQzIE
9Ek28sbrpl3R5xskUqtmUFi18ZwGsHlZKUDGvffTMcNg3OaGe/KVBV40QuZ1I1ZbXR4Hbai2B4gq
+rfPnVJDqdgLJB8SGuQd6nntHWDT+8akEspC3oYez8pxOgdroDs1Z6HaZUgVlFVQK3RWJ17txJOj
PUBE+CmbjDpKfUAS0Y6z1xv/h9luhVprVxUIX9GgitsK0cpyOisjdQZpBkhnB6+6dgM8ELZYE6da
FcsmzrUPNmY4cTYejLNvLw84XL5olQTlBg7WxWnKK0o8FEqRHzO6GJAWAZgUGLUbDUA/4gSH1qvz
w5T+IbnOvBHALwXoCjIKUA9cBhmASE6DLKo+acD2gnJxaGVHzTwK5+P6Vrh8R8AOWMAQ+aH7DVms
c9/pHYAHCgE7Qv+Y6p8Gazacc23ZziwsIgyJ/vVyJDXg/NO+Q4ueB5V1UdSAKL4yA01L4zte/qFr
qo17f+VyOLO7uJnqGtiG2oXdvnundhb5PahKbvrqpUzfr8/hmiWwk8xcxNh+lxdu2jRBP19DTvUN
Eiz5lIjmZ48MgHq5bmhtsU4MLfsnuZnaFpEckYQJ+fL7LTWvrc8vfCHQ+7y0U4xjAoDGDgRQJFvZ
slVvOB3CwhsAaK5rS5uv7C6RKLJ5bYqWzmpfD+/KbGJ4SlQZ5V56G1O3chbjHMZ2CnCvXNKzmk6q
QXg970GXXMsdb+1hN5OI3GcWBG6ur9KaKXDyOPMJCT2oJdIDrAYkaA2cGEFQ3Xu5fZOn98zZCH22
jCzmsalHE9rqY5+kg4LYz0fvfSvQo3d9JGuOfTqSxRZyvR4MCj4i19y/zWbkhntjm2+O9ckO4v/N
0uyaJ28qCnLZoSMYjsrjwovwTu+dKOsfymHjTl7z8dMhLe5KYSl0o+gKx3kq7/TMefEq6/v1saxc
x2A5/Hf957+fjGUikJG2NMyai5dU1nwvLCMyAWfcIlFZHYrnIXuCAgEMzqt3YsccqJdTgq1UldI5
Zq6jx5Om2t310az5AJJ/6KJFD89chju3UleIV9xifk2QOngRDCBzVuktcGyWHw9FQ4+DUOzjutG1
KTw1uvDufCzzKW2whQxyD9RLbgHIca81b9etrAzNs0EzjMQHyuO45M+HxvLKzyDDyZNCturZVHS6
0Unr3/qg9YqFL4fnMuBbDXZrTwgPUSeKYOh/xpwuNpXQsZOkAfdQ2rPbf2Oee8eKcQexrghNjwfq
itjJH9K8fEjTKWbq9vqgVw4OsOajWAHSb1xWS69peQBIdTmwpLeacMxsqOG9m1st5CszCyP4j1sR
xb5lbR/SGTqtac2S3AiORQZwYcfu+QQdRXLsxGaIMfvgIkYD38Pv9ix00KHOe76QdjEOdZWVLGF1
+eyQVA/NkkHHtfrm9HNTWFUVYSbst1qwkLl5NNW03F+f1pXNOIOB0L2Hypl90RsqSJ4yWQcUIILy
a0C/FCPf6vhdiURPTSwb9/B8BIdX79GkMm6QlX0opQs9pVfUiMPOHV5s+y88BcIm8xKCQgnaw+ez
ahE0NWe2jfpz031z+fQmeP+qTQjfrk/dymbH3sP3gVIJ0GS1WD0+OSZTg0sTo7Txhn6o+Sc+PLvF
l/8j7Up7I9W17S9CAgzGfAVqSqpCJ+lOp/sL6pHBTGYwhl//Fq0nnYRChbrvka50jq5UOx6wt/de
w+0w19M3t1DR0MATwgEqZnGQpU7njqoe9Qcb4sjB1E8sEKbm0diCSQSP/TEC19sYt0BW1xtjDovi
MOhUBtDJC7plrgCs18pcf6iNwPokjcPtUf1Zhfd7//3vL4YFVA9uhxq/D03Q3IOWMOzo4WUb9Cp/
gCHgjhfWoR+6H2ZavSJf/tY0077WUKAxptLX8jYKJsPeq5E9TL3muYkJzTHrQxaRY8bUYy1drITZ
XvJJyEAn/SfIO39UceybcX2omNwZpnjmZQ3KnQS1JFa7CHCrDvh60tOXBuL0eGen6PN2L2VDj3yw
faoR3+iMey7lAefyRnXWnCd0OSGoibgQAJ7FGK4eqCVlGeUDJrxOeDhx1t8NVWteSmXIY5yYxhO8
P1PpAfBfha6l/9C0rnkeY+5Sj/aHiF6mr0PS13mgpYxf3IiWAa3Zj6ZuAI3r+nHjgr3eIH/+zFnu
3kEXYVlS0qy+cgBipJeRgQHzGge3N4hB1wLMCmhIAHBIogD//jt2BB+TsWrtS8lo4YuU7exsfG37
ySfGsIOPS+oZIg5EhP5eSfZgf9/ZDYF8pChPqCp8p12EK6mJHjWHnZSVHcuyOeGnggpuIzqvfGg9
ICkYOwg0QhCpZLwPRoWnXcPiUO86fgeKN4xhcuuXObL7uDLReTWbD30dn4vcfRRVE9+rqrn0SQVg
YCp2tAKXI0sPGRn73zERQJlHWRs0cKT2agdKxWU0HFTNPpdZlwEgpB4SVQ4eN9qdZuT35nytpUQQ
b0jgndu7U3sSKczGisEyPcnyYafgKR6knAemo/1mdeYrUGZYWoJKU8H/UhOeI6E9Aymj1ONj2u0j
QAKFFyX5F8XoWZbd59R2g6FkJ6sWoW20FzvLAkKSp65LTirST1bn3kdQ0E+z9g5KxZ/BUTwlFj2C
0wON3j6Y2ingQ743qHkpVHvMKvHRiZrTZMfnKcn3FWpSU/elqoxgaO2ddLQLrGWAzxncnT3UcP4c
j9XofDRo9JQnEv1Mt9EDPtFz3OioPorhG8Q6PldkCFAnfaCFuRODC9JJ/lDyITkVmgROmqmdmWAX
MHOXpPZ3eF7d6XHX+6WbxX45ubGnxjzZV0acgiaQPkwkQ6VxyJ5S1Qaks75rpe3sLZgPBSgKQY1m
KL+S2GnuRJodaA9XNwAJaQ1GDhkD3ufWwY6Lk+UUIFxAYdMHdQolHBZ9y9Kkucsb1wgcoQPZ4AwB
AzrZAxUs8fu4/qo6KIbRyP47AgAKLYBI2kACEAAlkZctaptplOjoQRvqQmntt+qhhV9SUz+zONn4
zq8Tr/eBFtkmUPa205EJ99t0rLRfQPMmf/8ofBsCeJT3X3pvD1LDa0NdUhgBZB9rsRfdX78734dY
XDd1CWJbPU8XL3YT/BO1r/oW7m2eiPcH+Cx4hcwYSwKVjWVVm2fWgDyByQtpu9fGTHbClj4TJCgT
4he22E9D9JRuCnCy64uDGjOiT8eTaqYqLBYIJIU6AiHbvtDGKcFSn5qDyfrnEmhHA5Fd0G2I2/Ng
0qdh7xqpuTfrqQsaXfthtuOuJn0Q8aTYAQ/vTVKiweTS+YI5SY0/abR87VUTgIA1nCaV5zip4uSc
dbCJHlUndnUL5h6fxCcFE+kT1TK/ibQvuqgfB02HwMXwVEzkURtLSKhZ53QY+EWZsoCx2fhE3XIn
e+tg4iDta+s14vlXt0g+53Fhe+APGb7RNLh4XfWtzORX2+jOpl5fRssIUllfnLw+xcPk88QlHoMA
ztilX1HSRjpg2+cUOOj9GMcV2InmuYNcM2+tj/po404QviWJrzfN3kokShHABiXSuI8s85hm07OR
E9sbMveM0tnz7Wvt+oWBxUKjF9ZjQPld1UeTnKHunEp6sTsZ41IQtVf341Nvpk+VrnkRpRtZ6sot
Cn1ElIEhkwg09dI9pCgrY2i5tC+W5n41qupzIjcOiD8F7PcbH2P6L8Sf2tmbBz3e0nnXqt6+6G6r
P2ASY2ijDubnUavK0Qe/FPmLTQJD30docI1BKBvzpKeZvmuK30RnhxIy2hpk0dUvIYIOl8+l6lt0
9YmgD4XegHtHg5KMclcVYgpgKTG98MxozxzWUxt56XW2PeskoCVooysI/ZTFC56PvCokn4yLO5VQ
sUkSFt2NpeqeB+7CBxVSEzj/krG7lO1Y/fVbbLYGQSME0glIqZagDL0RNbfB8bxwYE4/oEHD97By
GDbeE3QewvvlwgVEIduCusgKkJGZAMU7fTRcEgjRnQVpxCen6IpT3wniSxRlDiDxJZ+gs6DNZiX0
ew600x1QNRBWjXVyB0uHZrZXZS8gDNvnJu047Ljr3PJsJwHfRom09kABTJ/HMlc7Htvfq8aMn/ux
qrlv1m38QWW6fMLD2N7ZeQwGN4D9+otZE/1HG0HV0ZIdcgwcTtBingCDhKbhl0i3u71bOe4nFpm4
jEatRHVKDGdnaqOz1dbyXrAkvWhaKgJUZrvjaEBgWfZRBxEcI73vWwXFNpM7H1oZjR+jiA6fZFlj
myHB/2WYLQjaOC78FATdyBMJ1QoYFNDYzyLZQCdVkQO0r7dKlSv7DUqyM0xah/jAFYyZtY7GUjMd
LhUgLH36u0o/Jd0pT9CkhEBHZX+7ffxcv1nRmkHHFe8LF4WO5R0FurNwtZzIyzA9onoD6bD70vps
aD9vh1kblY0IBNUpwIiWh86YaTlTTiQvtHL8KLYKrxiLV0fxHzoUOmZS98sEauvGUbc2OIZKBqNQ
TQbZafFgSPIBUOBMTpcuQXE+Dif7a2xwfyq29CZXAqE2hM8HdUX3utuLdyWTrB9HpES7vg9lcYJe
vbWVslyf3GjXz9IzIAjjdl8CzYQjRR2zcrxk4nEsw7+HMAI2Y8NRzIJrPQ6DRfligN97J3RkRIU7
FDCatjTP6OPPOoU30e3dsDZdyL5AIgHwAD3lRe4F4dzCUTFRF0M9M3OPb0g598NWn3UryuLkxrdl
1MN8NDgk9WBkecjJl24u/tufbg9nJSEG9u+/4SwmThPQNq50BNKr33jsQdlU1z//byHmrfHmRlUm
UzY3EYK7fqwureVrw0Y//DoRwfLPpYYZOH/Nbe24FRldMU9Xi9Madp/JN9H5LdAg6caVurIwkB+y
5z40nEavpGxqQ/VTVxnywm1H/kwLfTpwuHqFaUbMHWTMgNm/PXvrAVH3R1lizrYW50BeVY3V11Re
IKoKejw/WhhWCXRJpLZ84ldmEQA0wAlMFKZtg81/ypuF0u3JGgukBxfZUvM09el0KOta/CwSVz2T
Ts98Rw1got4e4MrJAArezLABrAcPjcUASaR4L7RcXmyrEbtm1PW9dEZtY91W9rkN/CawCzNo4UqQ
2iZND9HYWl6MoRk/CDVy1N1iYzf2ZAs+8weNsMhJ0Hecvd7RXwCvbvGG4boRgyLF5SWZZPYgC6vy
DEjLhT0V7YeknsgPPnbTxXHs+KGZJu1blvAU7s90APuzKL90E0vvIiQhuzpKJr/sQAnV8j57cqWL
0kllRCj4wXmHlNPk0cI2ez/uinyXw6zEU3kCjRHVQS5eVGKvZM6CoZniM/KX3q/dTveQBwzHRLU/
utqSQExq+Gb6SuxGVR2UrlAZkDXUqEkJHVKkHd5I1a5JIDo5MJ4iqVKxB/qtX2d2vLeUjQ5G7rin
lHQ4eafEDEyh2ae+hB8Rzaz8M9jKvwzV2b9cNVG/rbtu11lGf2caQ7RLk04cslLwUC97gHJ6dEx+
AUmvXXLWmblHjAw6LbRph8cui4bSv7351rYFtgTUtylwpFd1v7qIzUkHQ+VidXp0Gaqq/cohj3M2
umrcqImuvKhRXJ/zCOx1cK8W+3xqopokkg+XVuvL/URtFvJIRqHQ4OMJpUOyi7oqPztmHv3CUyD5
h5HOqsiAegIhgZ7T+4+bt1wDercZLswYfzQ9GOQ0gxFYnG+B1ldOkXe1nMU4eyNPCLT61CWJPIgY
sDhg8nHMQrllPH51MoL9jTeNgyGBzYbn5/sRASrtUjGILLTcM3xbou61BITB2Xph4FfefcyIQiEX
ATAnbHbwWb+PYkTgfXFqp6GUr4oPAHMZ8ElwPGGmGyu0Nh7AI8DyoBZY7cs8M+O1BU5elIaZTe4w
iwdLVl6fV3c5Zcfb2/7qzMWgwJrEKYVnNIBkyzWS9jRQKP2EY3Hv7Otp4zq++qrw8y4gcEiSQC24
eqaPZm1GBVChYaOVe+HwjyPqnrSdNmAEf5pSy7XBB2WhZeWYwGcv1ka5Ogo2CgYGLikCUkMXGYXq
55Rfov4JfKmse66h64PGj5epJ8gNbdxcVzt9HiaKYFgq9M2uYLesq3jR6V0aisGZK+TPtdK+9jCg
yKL6bgJN6/airc7qm3CLPAp4vzpPbEi+cNOGRBH3Dfs1+WuSwGJMiynVLTUU9ijTsBxazyF3brvx
Pa2MAruOOFCgh3c6Vu799xQn6LtbA0YhUst3C8MvrJeiOt2eqpX9jSBQfwZ4z7nG5GrcSSBcxiBF
mX+J6MtWr3tl4YErstAnAmUKjNPF54N9pwtcuFlY63iVa+h23pexJb9BAJMGWe7gpoZCWXB7TKsT
Bw8CHXyHmY66WJmhYPE0GDgewNP2TSb80T0lSf73h5CjA+4IyhHazcDLv18eagutVvGE9SeJ11uP
pXrJ2lktbmOFrh7VeLUjygysxP+uykNWkcCv3nZ42P1BmjGl77saLsQQcPoEd2rhDeAP+lZW24fb
07iUPAC6EpEh98BM1PnmP+H9CDUhgEkEJTkkItkZmnUAJ24PG4OvymxPsqp/NbZ94XQKLFGezf73
7fDXq4hHMPxEAIKD4iuQae+jQ0osZ7CYqkL9sVV+3nnxX4MgACt5E2HZ6y5NvbBqighoG9tPnRDl
N8VNubVRVgfyp/KGIx4F9MVAmiyOSGLEVajUvvyp+l+UPd6equuPGFSl+Xb6I5t4JbMvezcXU1PW
oZW5rZ8NVhPo9bBF1FjZDwgzmwxDvNjEi36x44kyM94YTR3qef4Q6SYkwZJd5b6Q7FOZWWc2GUFi
UKCb0Wnsio2P+mqMEC0ARgv/4FmyIi8wUDaJzJjCtpXuqc20du+WcGS4PZPzWry7JxdR5r/izcNO
m4VRCzY7mkWHdATCAqJMxch2ojhV+cGaOg+X5+2QV8kMQqI+AuQlCtAgaS22h4B/FUx5Sz10pIrO
JZ4qYaGiLDCBLwxc0mQbm2U1nomiDPIZ6AAsC0CuW7ZT1kRTqJoi9Yfa3jllcXbr7EcPiPztsV1t
/Xlsb2ItptOtSkIiN4E9ej2FjLQH2agnOhm7fwmDK1IHSs28QoVrdQwAAA6iMIcJjTc1nZ8rVnqi
Gb7dDrQyd5AaAI8AAixQh1gyMWBfBkmwaNRCYp6n+jNvHkj3rc2SjWm7Bt2BYarjXoGmPuoZAAK/
34ZEdFwABaOFemU+OUR5E4ciznRf2jBeLCCHKo0yaBplnxMtao8SDfodk3D0vD3cq6tn/jNw8wAc
Cj/LKxE4TY0VoB6FFk694enxLq52Mo2gBPdccgmz6v3tcCu7BeGQKoCzBCOB5ZfAbaqBloJRp/ld
xiD3+qnfEinfCLGUqXJFqtlW1GvIRx40/mrSQ7uFQ5v39OIIeTsKsjglc7CQUZ8ZtDDP90O553wj
79gagvl+b7C0wjfbYJYkrzwgPqGykXvm8HJ7LdaWHkkNwIF4iaNGshiFpVeFVmgsCjvyI2G5b7gf
hu5kaPfuOOGluiVIvTZpqDjNFuUuJNGXNfwyS0wSu2YUDtOXFE4JotlU9V37dt+GmEf85mgfNVn3
ZoYQNQp6Z1qQFw5e4wCp/1DL6+LYjsr1eFc1jWeT6YPpxhxOv+M3ouwA0qB+FJGnKqUwmmN9vfHB
r60pqojMhLayjhxv8b03JKutOIqiMJ/uKwinKzTK3a1yw9oE4Lyf7xioAF05tcHp2hrbUWfhiB7J
6WN0T7YEZtBMXNn8b2K4C0iHTKrUatHbDU3FjHDMUTwsJdSM6wHQnJahTFWo+kedOe5eMjK8VlRU
u1YR5yQBaIFgLPsC9jh0kLP4Z4u0MDBaaK3oQJL6tnCzQBa2vKsQ4s4EUOAodLM/xaXUUGuTqKJ1
piMPmt5WB6PAFx5Ds6v3mN5Tz4I41wmSzFmAzmfqjTO2llPDgMR4LXzTSnUvstOvjqTGTvWyRD3P
pkELbE8OK+2g7ZkWWKkFfqovDDCc9KcBPXs2ysqPG5XAqd31Cz2H2G8Wa94YV47XNXDVgg6p+UBS
i3rcNFqvNkgNlz/VnIfMKM7m4AxHHYTFQ+bS6px2buED8qxdtDJ9FaUDBaWKqeK1lQrVSJXmVYBS
7AjW89hoBzHV3U6SzN51PKk/ZLFBjmB3Op+LOCEHdLlJMPZpdzc0UXpXVjQHG1Lr7jSYdHp6kY73
raO3YZI4AFzIGpBSqIseIGX1kqQwo4kGJ9qNplPeWVObHblrN4e+0OudmwDEn6C6E8DulaLn3+Yh
uDGRn0Z27iOLxnwWtAtKDRdxxCXZNZSU+wHU233naHCgY9AGVioezlWXWHcpAZQp7g1+VGZU71Dk
Rkk9gYkR1G9cCGwrE165VuKPtVKBAoXXS5Qznuux6bFA/XCOGC88ZQ30oE96/5Fpc5k2c6KwcbJo
P6AuFbaOk3p2OqRejjo9NGKAJbF0je0tO3ogUZfv2ogDbQ00IDx7dP3T7dP06hkMZMFcs0f5Hshh
5A/vz56cugIClA2FOqztJxELeDQeNCc6ywhNuJxvUmFWDhQExDcO6iMu0iWq1DC6WHVTR8MMvla5
Nn20NP2iXPv37XGthpkLWGgto2ewfBHo9ZjhXRLR0LSE5mmG+dqbpDtUpl0f/yESmq8AWAGyDs+Z
9zM46IK31WjSsM06z4nIHlam+0FsZTxrA4LIxwzlAr8fzeT3YdBUauuKJQBC9W3Y6qb0CEDle2kl
W4Irq6cxEh0CluYsmba4YHPolMsuoiyE4azvJEB0D0YRQFTsJevNz7cnb+0yh6Y3HvEoAV5Tb1Jm
10hd4yh0Vck83A33Vs4vmqmAmWQVqD48MHJ3Q9dy9SpApxmLBaT8Va5c5ykMv/IuCs2vDA5ou9tD
2vr1xX5oiDtVWoVfpxWIKMCy2v1GaXblm8V8AZgDhgRGsPxmAa3K3clWUWgU+V1MkkMusqB07Q8Q
tK08LaUbO3xtRHhco56EpgOYNoutx5whmyQ6O6E7Fb+grr9rsvQfhoSGLLQPZojGFadgRP2tl2SI
QliV+Z2ln50K9kDGT2F3u0TbclZf+ZZgf2EB4Y0kEqW/eYLfJFxgREVZURkuBNUh0wnaP7ezfT5t
AdK3wizyuiwbJMQ5JzecnDA1hacNJySaGy+htc3wdiyLR3pXkAHIDwQxirAaTkXtEXWuAVVuN/C9
a5/qm0B/UJ9vJq3us0lJhkCkPwzO41A90QJiWQmBE+Tv1t7oC2zM3fL8nminNWk7Ipp0PxEtO3R0
vI9wO9/+WFfDwKYVokMuzvDlqQpSExKzXLnhOPlV9gFYWE073Q6xdpzOQnMQBIT0+VV7EsrDtcWm
WRo8jnypRx4QXqzKfPAnbgdaqRBBCBca7IBSmXBcm8f6ZoEiaDyXtQMzFw3o0uF3isQRpvdNtHNT
JLcgsADf+b9FnIf+JqIZiayPEkR0W7GvK8jd1I/K/gr/Hm+ojolZgwe01bBZ3YZvRrn4dumA5LwZ
EVNYhc/LAvniC3VBTqiLfZsLf1DWxrN2dQFR3QOuapZCXGoijWiA63GSRDDG3U8wkottoPOjL1n6
4/ZsrsYBdn1urGCzLAH0o+xijo4bzHhaCjVCyAbXX2O33Ufdxpe8dp7Ptwd2I9rYgMG8XzZDkxzw
xsgN6wYEP7ZL+y2poOuCLOozEJAC+hy3ERoei72I3nlOGqloCGXqsBTWoWD0oxgUlsl+arNxB5RN
7s2WBxCnTQ5uRn7ensyVDxsdHCS2jKK/d2U7qPEhto20oKExQgC3kHHljxNMSJnQpt3tUCsnMEKB
3oe0DIj3ZSeJ81bvKxT5Qqp9ntQxHvA04vSYwgZlU4sBSspYnEURB/NKnJl6D9nP5czOwHlYsw52
2EBV8HHUnB6OaZHhpXEDntCDLaUPSx0NvYJENDtBU/S24BftaU39q9Bl9RlkHSU8s2uMI9QWiCfs
ogFG3rAeBY+He+Rgaq+JKg1oVsAfOx/qyUMq1fk2bPQC/FW/Rm4AAWE08jmWlQrAiipPg+jrU5rk
1GvdhsIKJXbPiYhQFLRl6wNoA+WNVCvFQ6y55IMZJWDGxMXo09ThKNtN9iEyuySMqo7vxqGLdyas
jZE6VXIXF5OET7dtP8Fig54E0LFeo1syqKsEHmF2VcKytZ8ucTZ8Lwv8BSx14rsBiHe/xQ0CKLsO
4xpL8TvQbEGJN2YHkrhxD7XQyaWTLWyIhPwYD7o6qApXQGxn7J4B+3JI4qjyAfFW93HOO+SKMVDk
WXycrH0GGEFliHsb1ZkUX1Ff7lKQ1fE4Zc5djYbYEVBTeciATLk36kkPR8caH4tmcD+i42Let7Gt
7zRNL73M5LpnKaLfFVQ5v8oIA+INme4SQGqCHJ4md7Cm+YNbdz/yBr6JYBK1h9nfdM+ANfJhdG+c
8G+TR3gf+32d9kFOuhL8AhJ7eMzBh561YGLFBETXbrYUsjozyGEHHDjR1Pt42JS+UWVdYICd+LtX
jnYoo5T6OknZXQEJ84sUtnUHB5bhgSrgWmLowp9FA/2WyMq0I5eD8cITvcPGIkp5qWTGpzJvoo2T
a+XwR8cRfBxAsgD3XgI5BpvVVtFSOCEl067MP2n9L6lqsEUgrz58r9utJvG1ygaex28DLm44ksCu
UmO2DYZA2BRfFPleRg9pcrTJI8qdXqtPvtwCGa0dXW9jLm44JDkx6zXEBL8plkEDxh/d3z6yVm4A
yNHiq5s7OwC3LUKkWQ9mvR05SBW6QOKBHNWH2xHWBgEeJlQVYGk9r9b7O4bHJhha2M6hJD+NCF5d
UwEM2hbj+Y/i+/I0hAE6en4zI/NKNlKZPe4goKVCXtraHv5Y1bGpIeGl9dV31ffWPWx9yOfcopk/
Qi/dh1laE+RNBvAWd+oAI2gfs6Jjf5+9ukjF5k4M5PiAMHg/envgJrw5Mb828ypd+gKndBdv5CWr
Uww1MROVU3Q+l91bUDPyUvF57ML5DRh6fDYJzXaEQwr69mJaa9/d7DuLGxXvzmvAB6qiPJkmFsYs
E0EygLfVS/EZjpCmr6fOT1BPiiACqnrHoEUIjlnGD12ZzfpEUM6bXCt+oL1deKjXw8MkrdJ9Y0za
OUWGgO4NfCTkCMXPouD6SWMZgUVxg3IzzNBQjHOVX6WFcapq8MtRd6P3MW3pwU1VvANto3xJ4bGw
o5rW7y3o+BadDR0X1CuDvqzw30i1UeDjCtBDoCJRFlQorylrh/MRIFUdPg0WqJM40CRulRaCyayB
nsPt+VtbKehPAWwOUQXClrVnrc+1LG6lHcbit4xhpBW44tftEGtf9NsQi6JNXecdUS5C2OeW5XDt
2qIYzB/s8ktDDxO6pigYXvNChizq4Que22ixV1/oEE1wb1ejF6X6i920eGpkW4TrjU23lGmgyiRj
HhksdAYbekbR50GKIKVm7AEwdGhG6RslLK1uz+PaUs0ynoRCoeyaj1KRinZgPSOoHM9jXb0AYvcR
dobORpy19XobZx78m6eTG+tClTDHCwc8osc09axpy3tz5T0BqdP/hrKoDJhuDh42iqAhdLvM/L61
cTZYzwnSsf9pyv7oCLwZigOSUmk1GEosXnpqIDv5VMkPt2P8eYgvt9+bwSz72wKuFjlyTxbWFSpq
afkxp5pnWu1D36Y/eUmfMVoBFQ/ryEl6yTLds6suGO16IwNZ3x+4F4AfIACnzf//m8FqbQmLQdqy
UGq5r4EQWoBPD52/3cZ4rzi0M+MPdB6cGbB7RmX0fRxbJSXPtYGFOo+CCOJAMM/2pGEdrZF8aWzr
Z5eBtT4NJ7jXbRQs1oaIrADZwQzLvFJb7PSSSDi4zOvpa7D3wd7cqFSsRwDeFzpIQEUs0w+zqaai
cmsW0vJBHwrM4VPZfr09g2sfGHIPqEEgCQGZaJGA6FGnSyS3TghbvkTuu3hjlq5NgbBCbwMsvmBb
c+sGDoUo7YmHTPtSsN5r1dF2zjp/YNGuR2FscI9DD2M4+9LXF8U7rx9+3h7laoL69q9YfOSiAL1Q
TRimXjzAGtXLEgbfwx2vIDTD/DL5ZUTQ7/l9O+rG3P5xPXvzEXBlAmyFuzN0iioccvrS5mzjUFkf
GADbSN/w3r1Cjokigfp/kjlhpngoxHjPagAWrKqGp2n0aqf5N7REnrsm+pGZbGNW/+A5lqfN3DmC
Odlc8F5+5YmjR61tVMiPeyJ0v4OXju9MUXtivdUfqahTn7K4/JSnYxS2Cd6sYBSV8MWAigb882BJ
WGs/WhljBbiUQRpHydGQpgPBbjUE+egUu9o1v41jQ9FHdt1d79IMvky6/iKpDTgL+Ip7PjLlRSVc
hb3BBPj69hqS1Y8QfQQADQHkgXjX+xOmZC0wS4njhCbHQdn/pq1WnuVAzaNj1sa+ygru9xU0I8RU
IXfvGravC7PCW3t0sZ+14hF+j9qhSHr5OEDzBA3MyQHRnqf2Lmt7GOCMUeF6qOtHxxhJJQ4Sqt8p
FTUHA9UGH8BKzQeeQdzhkW6dXZgWwX3Vdj9EUV/tak2Qs7DRSM3hBPHiNhvHw58LY7nEUFCHOyAF
b+QK0hN3HeTs8xa1yxL1COF+b0bjdbIBZO6qJ6fj6E9GjzrrQpQ+Hg2tASiNQKh8ij0zn1AGIa+F
zk8dyaQnLHFO2O9EpgCqk60vYe1jc0BuwTsUxjJseVhS2vWZbaNErUEkxvowbkE0V99QwI7Ntjso
Hl+1d/TaqDsTthFhWaAM5A+5BwUsFAm49QxbFPFFr/Y18brU12F3+dcygjhF3wafR//mKMEBOjY1
6dwwqybx3RVdvhcZMzcO67U5RBMYq4JLe7ZOeh8Fgirt1CCJC1PI+hG731FyvP05rX9N/0VYjCPt
rHK0Dbz49D4NCt4GWgHdivLvO5cuhfAmNi50wq+AMnaSwP2PmU7IavHRhMPa5JgbIdYP3v9iLB8r
9WCYTdnbTlj12l3eU5Rp6fSLwdHAU1yGlpHtlNLuSpgBT8mWtthazvpmgO7iGWN1lltkOChDBc38
mLw69LFCdRLGgreXayvOogQ+CWAljRyDFDAQh3tJ91CJwNwyBVh7M/0h0RhonAJCNW+aN5vbaRMI
fIuShf1LNQFDhHa68IgNddaNhGp1f89snf8PNA/3TaCstuFiBXZBOFk+wTqxjcti6/cXyVTS0FbC
TpyFr9BMmDFEGw/ktd+fVV5RKUEt40oLG96lYIjxioVGE0FdyoWguMb/IXMH9QvYIqDY0PZdbC3D
UgmJOb7Qsg304il+7cp/WAXUY2ZvtrmHTRfLrdVJnFBJHCBBTI9W0JTRpPnXVFscmLN4CpTicUNe
cdcBK2qRMBkIIsvjRCBBsWVFsLoYkLKeZazRPlkKlZo8Sc2Cu3hqxdWetN+imG0s99p3MefkM/Ro
LiotklZd6JBoqRI3jPWja37HW2SX8TurmY483jjO1s7lN6H+nHZvvowEtu8cjTU0eOOL4ZRe23sd
eb59mKxOGBqDQMpDkfkKmiNcHXb3FXdDRx8/oMv7Yeycx38I4UCPA700gortYvO6LR1jw5YsTHQU
NxtvSrd6uauDeBPBfH+E8Gxy8ibGg7Mu/Db1/gFB7c7VYDQc0eG84twnUz/wIkIFESU+JX81Kbw0
DrfnaHVXwaAI1Bnwq65gMVFtDAYtIoQQoLnz3MW9MeR6YBSV7jdNbx4cE4qft4Ou7i+G/AzwGECK
lnA2aXdxSfKZBwzBS2nfV/JesY3n1tVlRUCYRvcZFhV4LQMB9n5pcpVZJNEy/hjrmuHZU/9koB0E
N/pvFhwz/nI8f2IBGTWjSK+f5qxMnF7XSv4IT+CLM1ofU6sIHFL+vB3maq0WYRaPZ67YWNC24o82
xfM8NtHfg6JirO2gNITzf3872tUiLaItzhtDLzVlWxhUTUEEgrhejb5zSjeeFLejXIvGwd6gyKuC
P2rynsV7vQmrLc+IrRCLYwDwj/8P4TRHczi0P80tqYp54t89i95NFSiK7/da3RRNh1c9f8xJf1aJ
gbqGgMCV/UiMKHTi4bk1zY15W9/eM75+lg68ct2gCaxKMlfxxwZW0cmBV/sEXWS6cTpcnW/zwOB4
AWsuGHAiCXg/MELooDGh80dXe+UfWPX59hZbHQTOHsh7zMfckpWAckHvVknNH2VtwrwDFmboWB9V
Px5YU268ZrZiLdZIlR0r6NjyR4eg93+EneRg78S0cXOufqJvRrSYMJGweswLjMiJ3AzyUyroGuss
J3bCQX4vx2ncyApWhwUXa+Rnpn1dsSsg2TXqTZw/JrBf5o9FPfqNo8HXfCP3X90JM08KCJUVNQBY
iXbUFEX+yNTJSI9/TaqcNxpSWCgx4amJ6sr7jQahgUnkCZu38zddeyL1D5m9/MNmQ2cVgjn/R9p1
9citM8tfJECBSq+atNkar3cdXgR7bStREpWo8Otv0R/gM8Mhhljfh3P8sIB6mJrN7uoqYl/mxhLG
ehRjMIKh2qzubUEjXt2Ahfi6FeU8ob8bYCu8NZGEPh9IkzqUp2I9hir9hTt01xju23UTyiVH1z2C
5QA3jkxuZyR5mJd+QY/lsmmgUwAqFAsYes3GUvg0sJOivAvCHzT5y9k8WtuJaYxJcbTG9hajtZHN
GrqonQBFmoNHvzZelwKJnetjE5eK5EnPrIqxn0SeTUOp56dpeQQC5qlBnwOcx4a443Nfr7/t2fhu
sHHfZNN7nzlQfDXh4nB7A1XtyKtWMxeo06Asj0Fw37Ey6tN7b9IVAxX3ECjuXETw4AITvCvnY0tn
BB5VYJfH1jms6xMAurmOpEmx+8CggT5DbA8UHeX0JBtGWjPo/x4p3fQAWbx/c599XjqlQV2z0k7w
+RUtN+ld67/fyQBcjPlH+R+oIlN415PVH3i20JqARX9wwOi8qTV4adXsnH5eip9GBoHx2cPn02pH
i5fZ12ntKU4mIUBUgKsCxKBo4D7//WlgJ3ZYkPyIztYoaNAiZWc3C9SG5nbVHBSlKcTr6DSGT7to
+83Rd9XaKGMdfZJFbQ2GLPu3CX6iGZDp60dS5QjQ0SwoA4AXudAXSsqiM+tszI+j2xwd6t2YA8ha
l7CPCDP+R5Q99a/XbaqOCk42hgbpRDynpYlcwW0IkimWH+2CxnNo30999zJBoPe6GdWGwLsfrhqG
kEGTbmvLblhA8iI/ru0xXZ+c9x8XkHBA4APqVkiWy3BsvuY2q0d7PtrdPviaD7vrv/4SL4r+ytPv
Sw6lCqbWBzJzPoJ1qnTdPSNPsw3ytyCyqjsefkq7Lyt6wh2yvW5YEeQgY4NXNXjgoJspA3WqOmRT
UTrTsQLNsDu9Uee+Mm4hMsx09ULF3gO1oZCWE2XDi45lv+JObabpdFybozHeLwUga+s3sLe3y2ez
0QFwFbsO1lDcgIdGNCU3LDsVKlPccPixCrNHo/DivnZf8kHHtKvYddjTSKrhbSqaN6Rlm1t3dQ0+
cDhpDsXp13DUBKE6A9K2DsPBXlqOChOEL8dmT96N/wdvw+kAhP0TN92DKNgl4vtB9SM1trO589Of
17eYYuHPTEgOoEiCKvXXSQzhkznlWyB14GqePJPugvqe1eb2uj3Flj6zJ8UdQzJkk+vNHA8d0L7Z
NcpyS4RfsC+HuAs0xsT8SEEOmEABUUDMge4JOTWRh+NEG4vxY9E9uweLf7o+FtXcnX5eeu+Oo0mS
ysfnF3QwlCCD2oaQoHY3fXZoqy/XbSmODIYCah7cefhHdtRp6FZ90Db86ExPIKLctusriOU0flRx
1wVAiUM9F0UoFyo05/sNNHroau/s8QgCafDUbHAHgy4viZZgOlwfjmpl8AiBvCSuVv+CwNAIygLU
5Ol4zCAEn5O3VXOvab4vrzyrDU7mlI7HIe6tbdlsr/981Wqc/HyZq2CCulyZDvj5jnubF/frfNe3
mhBNsRbA14jqL/ogQOEihWh9P5uDjwagY27d4W6hDvA0T5UOHfWHwVg6IjCDsh3wBGgykjOES0kr
y6pQRA4Ijwq0QCTtlzr5kdivE31BZ+9rdsO9yI+zX0awybx9b23c9Ob6bF4OFe84MCQCuGeDM8kS
fz9xc6wPoR+1ZsOR4DdQcltkqOR+b5p3R6XgRwA7CBLuEDrCaTo3g9/QUAMtKziuINdrkGPTsWRc
7rpzC9L5mW3WhK2wAH1WtNuyUrPtlN8HmQ9CAuJepqmN2m8bs7D7Y/4KaYm5+X59HS53NX4+5ubP
XrgMAuyWdpyZxYBg8IbkGzSIVvy95x6PTgt5YlMokePZJO1qXgxL4oKMNQZElkMvCNXN62O4mCJh
IMQDE4UbIPJkP8mS1DQpKZOYPkBlBvfL9c9fTJH0eWmrokm/WriLz0NvzBr7qDB+pq4mgaYbgjRH
/ZiDjj0pkjgZHWhKl8DXaPy8ygLQFDj0SDpekhmHTp8aTjqGcbN8T4JdldF/mKZTA+LmPDnRXhP6
lR0OQMt0jbnvepRkUTYkDwySHJrZUq0IvKSPhn3UnrD456Zqx5gLCKCHMbEeLSjNtBbdTIsmbaGa
MNH2hg0FHi2UU86NLOAwJWnLjDj3x2w3Wry5p7VRaw6HaihIzwJ16GIkluyLeVWW44R+82MwzkcS
pvf+5Bysnm7fv4cF2zO4gmAMbMXng8mBDKym3E5iJAPjkE9PhTlFYa1TQLzw6jgqMOC6AIQIknkx
2pM9wGzmG9CATWJn7hBLTht3yJ8A3YZkTa25QMSJOLvEYApAOLScWWBQhWM8N0XB0JLwMkyPdV2b
zzSkv1HeBjhoJksEUgLIWiXhu4FPkk2RYDsZnrNaSzXxLDtuSf/m9G/X10i14ZCghS+GmBfQBdLX
ydQuUGHo0mOxAC4Rct/brmmd7K5bUS1RiIQcmhAhL4o47HwMELdZygEc0cfQ/t0v3xf2jZnf5vrH
u60ghYoeGBxQ0G/Lj3+6uGMxBDQ7Bj5oqtFAP9jou2u2Q6HL1Yh1lvbBmSUxqydrAjrxcjbNIjv2
0OL1u+rI7aWIoDn7o3bzfWH7zxWzf/7D6EA/BI5JG9wXcn/llBeevSTYewsobnIku0v3YC6Pua9r
c7kkNxOZ0xNL0i5n4Ans7c5PjwPYFrdO6NFNAQqYXU8M9zk37CnqF0ic5Va9bgoT2PKGrVlEaevs
kI/vdD5esXkwXFT8AfBV8C5AIb6uMrNPj03obtr6o7HWkUO+OuHv6xOs8IqgFHFA1Ig2eDBLS9eh
BTF4a0Yh+wgFtHTjoNnmYIdoJKwZ9NqumxKn6mL/nJiSZniggRdytqTHdeGxsSz1plkpZCOHJKLd
CmWMMFpXIGS5jgBKuXHB3wauUjhLPFXPN25VsMWe0MsXly4aLtac/UYOXSQ30UrovprL+C1IOvL+
S9rCrALkgrIjaA0lHzO3BeSlCUuP0NA7VKC9NKt2mwD8e31SlfskRPoM7wukM2QNFdY4FWm9LD3S
eUFBaOmtpxJaM7uxXYDirPJAc4uqFlGUOVFhQO8ZAFXnc9lYDk88qOvB3YT9XYVH6N5Ll+aJj4/G
vCvaXW0xVAzbmd9cH6hqo+ICEkJIgDghTjg3XPO1tjNqpUcHJJjZkpdR6607QlLNhKrtIAfwxwzQ
wed2wNo0IYiGx7HdPYo33fhj0A1FtWYI0/+aEH8/caSI0lB3K9Ps2ALe3aZvvf8Yug9l+On6jClu
OczXf2akoz0gB2HMzMBSZQZwgbT8Dvb6zXUbytkCVOTPigAGJcWHNDAnhwcBvGYw7Fb/sVvdXTVm
GivKkZxYsc8nrAWR5LhYWBOngfhDuXb0tg6IzuXqxiJtbegtr4wvCcaSglNiATCNN3gyD6gVXJ80
9XDQHipoNB3EvefDIZynSJ6K9Z/D42Qid5b171UYhOMB5wgaY200s10Euy0Kq6BHm5I4QKQYWX1d
7bJp+eDPtvkPawPyPlTUxVguaK09n0Hoyq/xJEyz54p4UNazNT5HtTA2dBdMoOCF0Li0MNkIf2MM
TRJX3RJue7L8nJwlvQ8BhXhvWkikMjFvwIjg9XbROFQmLalBPpDEvaATcezOPUC0c4NYlG08Gugw
wqqBIZKANAwAwrjopYF1M+XO2MF5d/N+qNrI8244agPXd5vOiNiNJ95mJcbgLK24IUAk6T2V3WPJ
NTe7yoRg8kKFQ1SI5EvImcF5sVg5fGay874n5d799f4xnBqQQocFLy3If6TpcSxre1MlUJMkszdH
7ljr4M66sUiHE8o1pZs0GIsJZ+mDXdn9Zero7ZU2cC5BXg7S3gu0YjXVrt20CEgy3NaQ2u2P/T+k
OUS889eEdMcw7rjVyjwjTsA2X4zIN+nQtapb7NSCdL14aWfZ6YxBrOV+nqxNvrJdndQbZ9a4S1XI
cWpIWvwVxNe23WLxq3DTlHeMP4X0DuQlJIhAbpTrMDwq7wwKBoSAgqEQGkDn56V2AhSfDYyripoW
cP1ZlyFQGQBYHy9p4dMgPXFuwE6MDj0IPQw0Py32pqsGqzYXvH6IegbyTxcR4TS6HGhqF5kBZmyT
1X6iw0uT66hxxaTLwTwEfwU1LqTRL6hoRqz4kOc1YuqaVTxKqOkdUt9B49cCDvR5ypYDzfnUgZsj
qDQMC8oJFMAEKMyCDVGGh7ilSQfLo0ZMoPu6Wk3kFpotp5xDvNwhNAC6nYtgsyxw001dacTM96rj
3JjJHS0a56bqE6rxnapjJKjVECmHgkFI8jfekLOas9WIXTD6TuYXgoRKXn7F+dXcA8pZC5DBAc4i
vBT07IdmBTcDtp2T7Xy+zXToYd33pXPT8zXrqnQw4jB98KE90r5cvwN035f8jcNcxAC+ODbTNuRF
VAVfrxuwlHv6ZIYkR9MlfTj0wkIebKwqsvKoeDXeoBf8Zv35jxtbg0Tdb4ehaz9KnJvk+fovUG47
8CCjUw2vVCRzzj2DkQeLA01XOO1xB2UQCMRZOtElhQkkP9FRCPcA7N1FEXK1ZrCcZUG8jDboD5dN
sjrgDvx5fSBiLSTvcGZFCtinGvW1hRh+DIrA1yqs9s2cxjmoqDZpNf0i0Pr8B3uIO4C5BBcK9vf5
xLWmnwyd1wRx4ib7cGxuXF5GNXJVG3Ru3toDKq3XDSo2Ix7A6JtELw4aJ2UWSRdyX3WWdUHsF9P3
Jay25tJ+vm5CtVIAjADHh8BaUPVIY4IfH4K18WM/ebSzZ2f5wFtNSUq1TLiJRFAtuF3k+LNPpnUp
6iKMPaMpoppaT0bWg6eNVJ9dCKYi4VTcXh/Un2qjvDNOTYqJPYlGe9tpkzbPwds+TgcDVFap2+yy
KniaAMK0snRvFMEhK4bXkfcfzHXeTYx+9BaIfNv01s2624XpXpeXXY/o3EGxzIIUGRSNLsh0+jlb
nTDF+8KZ0mdm5MepKncFr+6GBIzQnP2yUvy4tp62TqbjqlP4HLDGCao6qB/jwpZ2LtSaygQIizB2
RjociJcMG8jmsUPWpWw3Vm3zwLLiR0FDrtnBl7ArMWp8Gf1qsI7Gu/OVKGgJ8aXECGOrHsnDiiTm
zdxX5mMO9b8HUH4VhwZsXw9jN7OP1dyZuwFIt1urGn5ptoRyF0JYAfsQQCLcgec/ZPb8fMg7VP28
3HE3XdmTKF3Z9ADxZ+sGFHH8W9XSMgLvzPih67PuoUY777ZuO/Ip6e1mmzZFvUnY3B7AqJfOUdYZ
7WPdpuWX6z9UuVQnv1M6kKPFHGfKkzAGuiPbZIwtETo7vZdhmZING7zsMPWmuw2zRrdWKlfgnliW
Do3VTsgYjHkSD4uzDTIIyi1bQ1f+VgQi9qkR8SNOTuacTYlHZxgRzcv2Lgv2Dd+s/ntBXWLXYWMJ
oIDIUUi7rvTd0ZhAGxp3DtmHvNvPuS4lqp6tvyZkdMoE4EuN2DeIp7V8rQDwRnvpcZq0IbDKjgeg
HWo86F2BIuT5hNVTYKBBPwtjnn5MeyQ9Z7JPx1/XN53qooH/d8DGgmD7AttZgOSMrhb8ZV2gAAAF
3jn8eN2Cat1PLUiby1t7005KWGjWGxbctN6P6s3RMRWrzo4HQhZBcApeDxlD6od17XY0DGITGtxd
AwBH+M0af652BeL+ZuPnu+uDUk7b/1TC0OeBV8r52iRWTc0mhzxI69xB7gTQ2+vfV649UlFokoKG
IDjozr8PfvkkKSYzjCmaEnce5QzBVAdBNzQ0bK6b+lOekK9M4O3/2pL8Y4XsF+usKYxnEvxys/Ch
7b1HEi6PTcWA5nGPUOP77iU2eHfNGzQIbxdux7Nv76//DuU+gb4l8J6eaD2RppRnvQGhjgU7EZK7
HaQrHPet7NASjs6n6m2FzqsmVtAZFPfGiUMqig68WO6KjfmyOjRqyPfcjNqb66P6E0ZdzC5U+QSF
K/amKeGWatDFlUVehnE/+tMtukReV2Zb4C+Z6SMvabMz+3LZdq3nvngJdW5ptaIpcqVsw9EJEecZ
VDnWPOA32VqNB8Labt87I9+4dThtQiBM91OZJduGt/YDLq8GEiphphmE6gYVoEIP2X5wfsnRaDEY
oGhZ/SQuneLgeDeue+Oa0GJG7wfl2+sTplqVU1vipJ+sijXlLToQQmB0Gp99DCya3IxLmv0MsmbY
MN4mmjhFdZJ9JLEhcIUyFwA15/aMhlsFetKTeJ721jemYwZQfh6ZHmQSAHAAxf35512D0brpAQcK
ynsvtsr4+mypyso2IHHoCkN0BCSA5CiCfrY4q0gSG3m6PHuguH1Y/KBA154PuoYu+87XxHs0FteP
A78OfiyGaaZg7Lb40a8K/18mE5qJNnDv0KD0pM0+pEkNuTqUBZxsa7qb0tBsDpWbx2MCHXBE8OfJ
mfoVhIuD22ZIbBrNtzaZXmtW74Zmjnq0X0ddxX7niQ7Gr7SJ2jUYbFDRuoC7+9yuBzZgQ07GA2iD
R/KZtdXG4Hh3fm/NTFMhUDl+X7SR4LUAUkz5/cxQRUn9BEfNWePVfiuQiEAvlGYalZvyxIjk8c3G
M/LeDZLYBOFvk1WRriagMhAACOWFyDoJaNf5rq+LaXDGHLHesrOc26DRTJLu8+LvJz5itEaGmAuH
Kpud32Bk/oCK3fb6wVKtw+kIxN9PTLQTSCmrFCYW60Po3qXTgYyas6sbhXTh/aE9BWE0ikFPJn/u
Ms3ndSOQrrd0dPLC91M4NtO8S/vk21qbTz5Eqv5/EyX56yype3dJYSavD4mzTcYNmOL+wQQ8CipA
FnCGcvkn7CEPmXI/BD/VNjBueIAanSYWUK7FiQlpFDV6Noe+h4kMrywHKBzNEFS3GkpXuGBCBywV
cjxXlV4xz5zDiZiHJEV1Yd+t31qqwUgrrYDkBt2ZwPUgkjrftE5RhbVvtrgMxk32oSJR/1wNunBR
3ChyQAOs5l8j0o02whdyoBCTuKvrp4ywqC2dRz7Pz4jNh6gN8IYYhZbLOm/Tsd9QptOiUEUjJz9A
vmRmkagdOvyAqkZSKW3v59p9mGrnmaYztNTcf6jbgyIDgjiCCBnjllxBUfZzCRXOMB7yCD33xrpx
DM32UG4/B5qDMITsYij+fuJtyhDtIU2Kp3+X+Xvqot8JinvXD5HqGkNvIhJQuF4AU5IChdXOAdbA
CzDuwLSLjEfhvKBubO9Nf7Du0rEcbpCNhNRci/be65bFhrjYMGAtAP2Cj8hOxvg60LuusgB+rubF
F1T1jqRwtmxGd1rZ7EJIv28Mf4VeQ6HxTMrTAFkhKMwLBV9Z6LgfnNXxxxXIAfCn3FADgqI94urD
DMHNDZLx3f76OJX20OgHJS3A71GrPl9Ea0AsVuRI8+XOpzT/nYVPNP3UsZfrVlS7H1rAqLIgQkDf
uXT8fISrlE52EANVt7MQ+kygyWxeihYFBUvzCtXYkjMdHOn9wigcpL3HHzR9meyIIROVQaKk/Xp9
VKoDcDIqeXfaqTl5fIIlbm+tYNNpnJbu8/b50pRT5xkD0gZxEXyf2i/v7mBF0in807SAGwoRouR3
DfAB2Wj4RkaojNIy4tPuX2ZHNEX87/vSmvPBcFbbwPet+ksCWZq80BXXVMHCfyNAuul8glIrSKeJ
BUHsNU+Od3CTnZncXh+EMiF8akPyQN3sO3hHihyNmd42pbW1odKIZ9NL3xgfg3C6t0j10Sq5t20G
+4tZ66gaxCzJfujUvrQJut5BWRc3Z8yhtkGDl2o9hJ0fcf7E2izKpuO0/Lw+5EsiULExBLcm3s2A
F5lSHJzAG+RDTYPYMNucHxg0RpBOXvOPY5eQnyGenR+sgiP5zPIkexz8ZT30XVKgHlOOUcqyL3yZ
yhs0HLQfPOTJd5wV0MnOknmb0exzk1buwWi8DpmaaX5/LAGaZhc0yiCixo0h7WlQDhNvSQiejRMS
atXTrsH/fB2+T3EwUZgWHSCiQfoib2cuhWPxzPLjCXKnXwL67foCKLY1sv6odYYYCk6PFAOvnbeA
+AXVSJayZzfPvy+u2UNZo7q5bkcxjLN1Fn8/ub+7vkHH31oEsTveTSwaE83VonTEaI0XzZ1oKJBR
1LwNuzb1U/H9do/a52FKII3WHEjVbEGipQkVlKM5sSYtPZ7QgJDwMojL6q4ob8Ga9Q+zBfYNITAo
KNXEqp3MVtY4rcVpHcRt6NwmXf/CneDtugnVXYyH518T4u8nJnp76brWz4OYJCwy6RsSWxuS3A/z
p+t2FBvMDpF3ESlgIXsleeZ0LJrMBQtnjGJ0saGeaxwgADKDgdmgGv+p3ANoVAiFUAL+lWatcHAN
oDAVxDbrH9lY7ZEMueM0+7gu9JbP7+a0Eq4rMEVO3UNzqfyETw3DoRnUT5Hpve2KG+0zQri+C2+M
9IAgmgTNkEyc4xqd6eZDh3h0XMpfC8rBm8avQhrN5mQcrCG071aUWVYAmLEBW3TT3tQlcCxRW1hL
lPXMAIcrNTURj3I9gTZGG6uLn+ZKB5kaTe9xDxXr1SYQR5v3kGfujI/XN43yfIVCOgbdCkJ44Hxz
Gn5a9EVPw9gHr/vTwHTKNYrv4wYXIBykrdCUK23Kigy8NTsEU+a3ApgiHa+B6iIHjVYA8ACKBkJV
8/z3s6a2e2sNcTVY8we3yH464PHzaLENcuNTRgGc9qt+Z/v8Y1s7D82qI25QFdQBDXMFjAWt1eh3
P/8BNofKGGs8wD+8IPKdRwfKL/3wXFYCVs33EPbcZLW/MX3NS0bhVc7sShHECulYZtAAdv3lR9gs
X5gV3IBNeAXvZ6HrhVUaQ93AQlOUYK+RQjL0VszN4gPjMpDBu82KBcyc2ZpsiT+9hnPhadyLLby6
dCCBFgT1K+STAbeXW6HS1h790a/gytDN/cl1s/QDtUfro1851u98DcGPAGrHz0PrWNu1se0uMhHd
PKLojmnnvdXdsjEPHoMcwuEFVNJu28wcN8zop4h1ZIQKjjlHQ1f6m6zvpofMXa3jTLoU/GJDv/HD
JIT2N56+yE1TXNG5tbt+6hT+8w9lWohbFIx8Mtf5hCeVMeQkiMcJP4Hfk3WKZnI0yW+WaW4fhReB
vrGJLLXQKLygewidNYUUOC7QnG9HiKOZza7033/zwAaa4YHCB85KPoQNws6kDXDzBKO/ScN5X7Uf
3D7QXNXKSUPwBz8NDMkFI3BnJuPUgjQd6egumjJyk6TkCb2p+6zMjcjyDU0gpfQtotkQrQvItFy0
mK9BTno7HUUh1/jGc+fZy9n9XFbHZbX7iFYZrr4kMjtjlxfkIw3fTX6FIP3UvhT7lHXyRwIR194w
3vEyvR9cHX2X6mCjkxJRNWBR/oUAxJQOawedQLRX97V9Z4R29zw3Y3BovTK4dbKZaOZUuRsJnqVg
HXCRghR/P4mFlips7BYqBHHvPBb9U0GgSvb9+tlS3TjQef9rQgq3UA5PGpAsAaoADdolfDMzTS5H
aQDttA76XU3cmGKfnowhtzknVoYcnGU+uUDlFqkOQaCzIC08ZZwYLUKi2Jn3trfTBRbKzwMEhfQQ
dCEgkHc+gGyG2FidNZghoJmNZYx+X18BVRUfuwmie2CXQCZRzlIuhtE1UzAD+FYfvPRu/O3XeFDv
8iDqlt30I1l2rNlQf2t8vW5YBBPytWELLTo0GsFLyHGcDfnhoWnxqqbmU5W82u4nwhsQdIDKvfky
rT9G3fERC3FhEPKkgvZElFSl6AOK3Y05VwjR6qLao0LzYBvVXVNBz8SBblc0lIm7MwBzuz5M1foB
j/nXqrR+YVdnVQ/+kXiurE/VMn4ZGWrt120opxIk8gSl3AC9j1JYU0PuMq/QOBQT6GaWyRTlVREZ
69dqOI7k49gX22X+h5sKKjjgDUL3/WWr2OTn3G8zF7dIfU/Kg9fdUqq5d1Xu58SEnERsh35C37YZ
xGlR/AhH67kzwzXKEl9T71JdVQgGUWrHAYPEseQi3ConrATYPp5y9ua47LbmEBP1He+XVQDdmDBi
Hq6vl3InQhEDUajo9L/gSEDOB9ufIz3qJzPa/IdlGyZBvnOyotqYw2DuUsSp24UkrWZOVWNFMRqZ
ZiE84sptkQltk8WeSXZM1tvO3szZdnAPXXnrU817SLXt0fmPTDPGd9mwtvLBhPBllx3tYDM598R9
P1wPQZJgrkMvDOSCpMNcB27f0SXPjqS5N+g29DRHSnHXgrUQ6hjgwxIZOOlIgRvDSTlSJzHn8yHl
ZjRb7q6GYKOO+FdpCI4dCRrHR/JfumTF29xq+eTFCYNwvVXcmvN6C9wr1RWmFSuCnhGEfOgeBJxY
nrHcbYnZmIMbj4UXsSEKFx0Pg+LAosrq431nA0UJUsbzq6oDYnpaC9uNiTsB31Z+mozu00DfTegE
agx4VFS8hL7qRRZoJuU4rGAgiYvpXoDoq/d7bBFcgbvEFr0CMuw3b60KbQK5G3MHMtKHZnh+9+k/
+760dYu0ZLa74vvmtGu+VX2567tiFwQdOObHKOjffxJ9cIsDQiSU1S9kTAbbK1dQmZOYoICMVIjG
l11KzmE5UHpE2xMglJfvCQNCXIylE4mttTKf5mQNvwY17aOBtPwubeBi/MnrHoIazxqnqk3UyK3w
0CCZfQjGADc+pE0PbejND+Gk5R1UbUkkvtArha4swRVzviWBgWzN1R9IDBGJZ4RpN27aNFvfSHS0
NwrHiuq8aGmGS0LbuXSMK2oWLPFqEjslj2AkctGn2+EZZ+VQeCi217eQymmA6BhHGfVJoB4l77TS
cGHVUpHYNmIII20dcOEG5GW1/2GrIvIHNy2gpAKVL01fUPckzVo3tsPnzK8i23xczZeSPDTG/agL
CFVrhdwZ9irYfS9b9llWNl4bUjd204lD5BG0FG4+eluv9f+hNxzpw/9MSfmYIAEDH0QR4ELmZ8I+
hp4uIlNuB3Ac/imaX8YUyI3yYOpw6CYogO5IsOTQTDeX28KHUhXnEGQUTTqao6g0CvU4PLpBqYcM
4flqeRUdgxmZtxgZ2m1C012JMJ4ED9AUyoq36ztQEcIgvYvAHQQiuFSI2KEn7yoXueS67AM3ru36
N8nYpvbrW95ZryQYvi9T/SlpQYxz3aZqg+BtDzZMEKTCurQbIQu+TGGF3QiC8k1bxZZ94/i15mip
rkkhko3tjmcRoDfnA6uTqk6n1iUgp31i4KrzmAaDphwFAQ0ugDAIwGQo4oiuLWdOfRIzewsVu9aO
cp20iOI9gPLnfyYkr1dYeedDNZDEo4GOwMqIjNzf8v439594DWBnegjnL9fX5o+grvS6Qs4KoZho
u0X6Svymkw3B8rEfqxDXAIBMw4d15tldnpXegVgt2boMeAPPQw/MWqzmZuVef98FY//UNYu9ycri
F/PZHJeg2fayfQMcPh7qiX9gUw86lcqGeDTIPECPf/1Hqw4MjiLSwSHuhovqGHG50/mT+M3zzsAL
0LmBpHKGyq4OCqrcVMhu/SnDWRchC+FFDbA1/HXaQg21QuGNeJ4OO6kcjVATQXUMjz05wLPNxjb8
diTxan5ebHgdP4x4+8Pu0NRg/QOjo4/OMASsUOUTAkDny21TpHzNaSWxuX4I/NtZV3NXzRhwFXil
oP0PLHLSWe9pVqWGjSDJYPlLV05P1NQ1L6ku0VMTUriaZaBaNfqExGVnr1HIDUi8wFkihN2lvNpe
32qq0gMaTCB9AEZ5By1G0oQ5jkGhWQY0ddqn3qZZ6NYxhvusqHfT6HwzqPOYV+3OrvPXca01STDl
SOE2hUYXEohySZ6tlWFNnQnbzdBtu27ud0C1wI8Sa9q7dGk1l4PKxSHlC0kbdB/BWUuLx1wyDJSt
PtALVjSmzmFabDTWzIfrc6raIzhU4Z9CB4i+xd9PXE7e1I7Ve70fe22cGI/0+A+fR0eyqGtAR03u
K5lbx88o6CFjshzaba3jXlc1eABR99/3pVmy1t4vSYHv08qlbkS6oorbdfE+BIVFCoHscA69uSyA
7WRFe+gTs8A7t0qiyc+MTWtW9EDtKtv7JdAVJdqnt8Sc+Bev64rjMs4oZTVJedcsTXiTtkgeOhC3
/trQTIfPEb9T9vwoGSKNi1ffJSdBCmWmFEZRHwmrTbk6UUePDNyic5DeETREXl8V1V4WopJ4zQAs
dwlVtQsTxKILkBnNDQlfl/ucHm3n5roRxQZGAQ3vcWS3cKHJKSFQZVoWs1EjqegzrafI5lgfHcxQ
Z0TyP2ZajpwWeBXZWXUg62HhqMWEmpEozgjQ6Ni9CAtR0JVRf5VXB3bPUHINTf4CUYmtSzOdqIzG
hpyoS1L07ncrqptznTynw/IQlOvL9QURcyHvMfx+vLDwZANFiRRd2Glvh3nWBnE/7ap6a95WX4w2
mvpNkmiCTNX+OrEkDwawxSCzaB/EYWscs8R7Tlx2k4KLoLB1KC+dKelK8J3EyMqKoVe/akDY6G7X
gEU5qov58uP69ClWCJf03+lzpPeOVUPapylwRBd3mzPoQWsCKeVI8GYTJVKojMoJzaXmLdrncV6g
Cn3Xgu/T9Hfj4D7OqaGJnpUb4cSS+CUnPn9GK7Y5i5PZD9/r2op4+BaQeQvassjpfxa6HLRy4k7M
ST46SLImrwlweNSzI+qLsFRzQBVeAOqZ/02dGPDJgFwzqZZwgRdoypvF29vTZ6q7aXSDkA5PWixF
h0Aa3myCiPgPQjT3sGYIMl4abof7WYZJYuHL7H4zcxL5VIctUzWsnU6UjN2o2i7o+gVUGk4/44nA
XghZvxRB98Ab6xma6M8kaH+xxDg4br4joC5sbJ2yiHqgInMOIsRLWjQ6pVC5s2cfqMDwqWj9Qxqm
X9lkak6TzoxYz5MtkZaZQ9DTCgAHpEvK0H4jVojSoq05SkozBNkdUaJ3LsiGrXBmdmCMfpynn5v8
G0t/01yTe1T6BYA7RFHeCpGmPx9Jkfm1l3HADzPj0QX1vueiK634ZNNP1/2bqvqP3OZ/hqRTVLJx
mCCX5MfJ0m3bft4EQbLp+YfWyCN7+ZxWx2H0o76pb5d3S3Qg/4nHvIkcCCorKOqcj9HLrHJkORCD
dfK4Vrc52RQ6ylblAT4xIW0ICMR6eTPARN9FLj9krYaUUf19UeYHEBEbW7qIHApu7jT1sRMS/ysr
+Gfb0XFOq1cIiNo/YAJgk6RpcvuMWQ61vTg1v6Yp5PQM1g6bvgZTmpf34PCA5Kq/fKga45avw34G
RcL1PaLci4jqMD4RRsg6ENTOEcO6hR+PbdS6W+8LRVm70UQPqswL8m9/jUgzmTCz9g0CIxN0TtDK
ytmPwSD152bwp49GaI7f6zWddsXSDwDjJ6vmoadMxsM/ie5/iCBcwB0oUFJ2UTE/tmbvLmvKA9o+
tgN66yy7+4Re48OSLW8sLX46c38LfpNjQfldUHFQZvO7atSJBKueBugoQ+sa0BeiCfb8bExTuo68
Sbx4NcY0KrKBP6RNXsVm0S8f+ywkh9RmutSB0igQH0LwA55RRkwYoOA1Z7MEypDe5c49pGJRziXk
ZqWaq1u12PBpgigRMKqLpmIwYdcUP+L/SLuyHUlxJfpFSGAwyyuQWy3dmdVV1csL6q7pYTW22c3X
30NLdyaTRImqRpqH1pREpO1wRDjixAn7SBBeYXSvQAeW1fpZ2T2N3ahvFOHb2Gj3yfCBTjY8e9Hv
ha569EzPy7ix56Z6NaI62ZQ/GusNuF4b+G7b2yu64iSWTMO5pFnkmI2RtKXSbEC6d2YE2pXw9q1c
4l3CUoA2hYNAL/08stejYhyL1rCPTiGY8Bm4xkJDVSAJSGvxc0zkK3x+7hOp15s+0Ys7gbkVDz2t
xantu+7QZInay9QUgdKUvZGFvZIGWHKTZz9w/iCwk0yzSYtTVmZ213AOAoXaF/YHTPC5lJnhSHIj
18BPgjIwQ8UxNNeSg4urgJOHhUcvIlCMlzexqC09Skw4e4z++lFb0V1k828RJkrdPs6luwcLD7C5
h0kvV6OkCmAKbc1GhOSB6Z/VAmxE6lNlR29G2X8zK7HWnLionmfyZurpNB5ttAFtIPGohxHjnyL5
AbCGg8UgBYmxFtesmCgSNARZbxtIlyCLwlpue3uTc59U9+baO2rxlM5kzV43HVj2FC1hL0Xu+jb/
aRsyIGvh+pIjxOAHXDXkbZHEnamalbtoUE+RNtPEgUeJP5TVXmaab3ZrnQeLywF2DXuHlM0V1Twb
m14x2gP2bA5vQqFOOTpfEI3ubivdipi5Z8dgo2yQFcQYljpKK90jo7wx7bUgc1HXwAL2B7AGds/p
72dheVrmQ5WCVPxoRMPvuOAPpLBWeqcWr8+ZiGmlZyJkU6J3U04iOp/QwM03mvZQDYFYK+wu6ADS
Qoj1Jq4FEH3P4mU7pXFrVXgSFskLKV8b50tTvqZfbp/LwoYhd4YSNUBpKHXNswKaXbUZiGyRF8Jq
MBX8/SYTVNgOwm+ElegPnulxDFz46HYVDPPglyrk9orrW3DvF9+f2RZp8F4ACmIfO8G3pcPuu7p/
GkoWdiaIUdzxJ/g1voNybUXs0tEA2ALuLgfoFsubwfcxo3foURuzj3aGKcC4lvUWNWNpvdw+nAVV
w/WfuiBsRC5XqP3UAKd4LTCEk/X6AYkdywfn3qOh2q2ZNHtzFCsouyVHP9kbTDYFZxTGzsx1O8n1
VnP55OHIk0W+AjwfP9jFGErHTp4iPU7umiJBd5rXghiaGUfG8m1kZ2BhtAr9Z5vr7ICusLXk5YLx
QJEX1xnJZGz4vIOeVK0UGGeOIM6+16Lvg4ZhIygBfmCz0Q014XcncpOZ900yE1NoGnDQG+glnNqP
dqNevIyl84pTuKMoPN6Wt6i6/8i74o4S0uVjJuCz4hzRfei201S6IHMCBYaftAuq8XBb4NJVn2bC
AEAMjgA6h34xJNHTxhkQJjqhWfvl03/7/Gz/hiZ3Sl3H52n7bbjTnY98HmTKGDMD9Amq/5dm1y15
V+kaPs+ce49/+khfJLKv/35/uotnZr1HJKvqCN8vDsTYynR7e3eWThtsBUB8TNVfUOZdfl5JqmV4
b9BjXbDGr203TMf6O5pCN2XfbUrMDDTcnIJ5aC1oXTJV54JnHtHrMVJuIAogEAwg6vM26Cimh5K3
3o3C20tc0i8gVwAlBS6PXEUSedlbNtAtFEHYa6afvJUIYuXz8wiil6zsicTnMz0Hasv29ffDVfEM
nnLwMHww7bMjsmvSdKrtzaPlVG5QA1q6oxjCtSJl6TxgX6eu8YmUb56KapIYj0KhmUfCdsW47eWe
1HuVreQ4FqUAtw9s9jTYe74Ww217o+g4OQrkbAbTObiMYDC6VocoZq2Z5ykQmRV+UFNAbw08oTmF
Xpe6nQERPaD5nxxrZcboDOgx2sf5Klv+vQJo2y9sL/Yr5DRuq9vSjUJpFkzU6PyaZghfSmW5FQNm
OpiAnot7CZymK9AyYGY/Mb+6D9qUfzM9FFHawlujLFrSRKDtpuY9BxiQuZdEo14OCpfYPOpt+5ww
7z4f2YonXvJ4yJViLPs0/B3w6cvFlekgi8RNzGNZ7zHtyo+0sE2+397ApWObsKaonXsAas1f9eD5
AS7A4wA5xUj4+EbP3pgHCj5S2uXfBJPM9gXIVsOIY5jNbcmLq4Mrh77A712VbsGZR02h4w4Y9dD9
EG41vLrCLkJB+rW5yYui/gCtUI8GE/bMKxWjrYijSesY5fwxddk+N5K7iGcrSfRFlfhXzLy8ggL+
UImkghi2k2WQi5XgZHkZ0AM043jAo82umJE5NR9sfH+sHqW6a6OfrvHygUPBpF08odF1ALTwpcq5
WpnWHG+BY8erV2r1ey+N/pKt+9/E/MHgnPnZESXIqK9sE37clCEnibdV8PjIJyX2ykttcdP+XdGf
dPeZqMTW2zEpXfMogLOgCbJ/qe/YK5Z22vm58QNc7v/b9qckdiakRmUh1VUMaHVqS+IjOaDtmcOt
jarbPNAZcDy9uQq9Wloa0qd4saOVHaNzZvZhxCiJCZ9uHXW20ax9Ej9m+crTbVEEsEiQAIcOUNSl
PohWpdbAdOCXx+JbH8lPZsE2FEPa3q92QL7/I2byZGf7ZxsxSyg3raPSmHzOUysNKWPa93402jVR
ZOGs0P+M5BpMKhoUZq/RwdCZaSYxPWLQq+V3qdVt6yytA+nQovXTOOMPbFRqy0vJQ7eO7EAIbQhq
TDDFxVYAPOdNvm8wPHUzxAZt/R4TjXd1O/CAcL2+czE8z8/spvdHp03vbC5PGVrZP+tZlWNGE432
MdqNtjqYVkPFW0ymRz+Jsg2Y98p+i2qTlz4dmyjoe277CEgK3+v7NugTEv/WGAEMles/qKZr3/Bi
JBstUfVDrQYEw6jvgtPAQmM1ahsGJl3q5hcaxYafpUkaWmXXHCrK063eRWv5xKVYA4YJmWEAclFd
mykKl+lQWw1w1J7uhaYJqiqtQhckKBxy7wNm8FzUTFmSOLGk1yf0GHvg43is8O5cYypeus/IjgJR
BvoBdKPOzGCReWNWOLC0vGsepmSv4FGMYW70c9m51rakaxyLS64D9xiFPR0UOVfUH63VxHWrWeYR
UKefjqO2AP+cPnDHzkTMts1L46jrChPRhGGEyqBP3mDsq3I43BazFFBMjOYuOJEwavHKKPF80MrW
McG2y14bQ9yN1bizmQWAdiLCBjx0fpGvQbUXtw/ajvSl5U1MfZf2Y9RikncpwkCbPWGwCm1X9m7h
+x7qYn+42hFpzstjGJFL89YW5lHZ6JJzU7+K0hWtXrhACCZBqYt5HTBMc7PEh6jV+AA/ZbveW0wa
/UtrMrFhQrM2Vm/YKy+QxRWh9ghYAWL2q4l4fVN3Q9uh38Yxs01EaCi7leh1cUFnEqZfcGbTe60Y
vb6AhDaJnkrq7Vstua/aMXDaci0yWlwNhl+AcgVPHbQNX8ryNN6OU8R0dDpfOtomosb2tlpP9mvm
4eEO/pEwj+0wnQ5PZ4JoVWXRz9gGDHToxVd3gJX7gCC06wKQiyDsql8Sw7L6qogi89g34rcWGYnv
jmbiM1KtSZo25WpJZ5JmByTQgzgSBY3TvjXZxnqdBhA4QZuFYFwe1UqydHH/oLqwbTBxSD1dnhBG
S6OfYkSEZNXNq5XlG5eVQBu7K/k0Z0kTpnk0wEdgGvwVnYVFxqpJ7Z4cm0EvfKUz4E4tRtG1V7fH
tKE0LHmr+149mk9mWrfPVB+UbyJOa3y7ygY/sh2J3GajuQ9alqf7LJ0mh2Cm0pbQZvhWuIMN/tva
fTBFVR9sV+PP4IvMAyOOxBccXn7PRhhYC/TLgTJlsm+6CHQnkWJsSyKrvI9ylN18R4C+xkkse8+q
pvoMsqTi3oujJFT5fmzaQ4XGPDcO3SJEm/guxgi5AQPytGCIo7C03fssltYj/DiSk0xUoQ4KmacE
kyIDrunVveF29ERrN/4b8Yu7oV5Wb6usH7eVctNt2fEa/XV6H4geUUtryzRAn4jzt+JO6ns8Iz4R
rRZaVj1szMgttkC8pk9OrsX7wmiKTdPp48rBLZ3bRJWEAh5MOLBOl/qhCa66rs5wv8gdqX7HpVgJ
0dcEzMK+omdmkwsI0PswurPVin1Y/DxSesh/AO981bTb2ZZgMeEm4I7y79bsPrd8rS94ISiZxv1h
xjbYq1zkqC+3aJTMGDxhEASu0R5EyUJ39rx8UdVJ09eQbUtdEH84dGA0cSCgYr8UxjuF4RQFw7OJ
NBtEQ8+gLdmCNmuH2vjeaLvPGeYmWzaLAwBYnm+bwD8xwtwyARpj2xhuibfunABiaOocOCqEKqbM
q6CurPsmcXcEtjDDGOyxzqlv5AIdU672nQzU9hMv3iFyH3wWowN85ddMqnf1a9AAAIQ5uOzgYy63
giRtm4wwCkc7v6sAgomo9EX8yzObMMJ4J2LkYSIeU/3XbblLFtOaWoSmsGZ6jV+K1TijhjQUOTL3
noyHuLmruxWjvKS05yImF37mokVniJH2AwEVz0vzWKQrEcDa52cbN8LPS9ODLU7ab6bz7f3ZFtQw
/t2fKRA9+/FUCqNDgx45klc6NKEdm+HtA1j7+bOgwrTaQqkGAtiwt3XpI8hcsUlLIZKFkhVI8jAJ
0533SRo89ywNgGVUEFvb71Nm7RplYPKHroEFz20+wHM9ofrAx4ko2UCb8OWWSeaMVTkSgoQiDZNR
4broQZdvbu/b0qpQdJ/mG2DoKvg4LqWw2DJTgQz7MTVKvzKeXPeRlT/y/Pm/iZkdT6TkOJgKYjoD
YEvyZDqfBjwujDhZMQBLdhet29P4DfTPIhF7uR5Q1ZZOkgpyzDAOVUnAfloDc47Ad8ZHWIKI7m4v
bEnvUCbHGwBdLWgEm8nLY84MT0DvBhL0aeZbMHf/ScKfFtGzq8MqzWmV0smRdl+G5gVY3498H4Uu
MGB54DOY6ZlLrVTS0sTNKZtwoOmnOstW0npLAEpE9AS4CAs0KVdsSGBurJtW1sZRpTZ9jgYv3jic
6y/FUPUhF3b+alDHDnVhiedOU/GhFEQFGWmjkDFkSKokrV5KqXuP4MVLX25vwJLKoA8NeAo8Rhy8
6i5Vpho7M+6z0TgmZr5LPeaGOmkfSVQNfibYfVOtll+WlAbOEg4KrR3WVd0NeaFcAQAIpUFfx7Zp
PxCeYeLn1EgKV3RFhOMyNElrVQIfWAKd7fxK8jVbuLRl4JzE77eRCLzikGeO11ipE5GjNhwz/sOI
3UAAeztad23/AU5ioF3+lUUuj0cxpxa2HmM1SYDpFvuC5Sv7tRw/nYmY5WarvhwUEMbkWLkjQyKM
80dNkgh7RwmIhJS+pU1Z7nmmBArBaCg1przfbS1c0gmKhjIANlGhQqHlcplaTuI8dtCaK4yNCjEN
8vbnl+w8wiFMlkPBHDWJmZ2qMFcTXbEDPcr6QU9OnN/X1T5l7kdWgYqijfwYSn3zBuNcSIwXiE16
LMwAA9uFvnJU012ch3cUqR1kLZHru+oe7WSd5bKv6ZGJT07zMoLqM/2ARYf7QAfpBGfHkKHLg5AN
oPp1DcIMZn0hD122EmctrgBmBpEEAokrRkUVC0aGiNFjk/ySPQ0wUzA0xpU1LJ62A5Q0FBSNY9bM
q1tyzCR4AdCLjIbRJxmHZbYJP6BQaBLG22biP/oDTDpzS3VUJQgdInq0o43DJLrrUp9lb534eVvO
pJhXJ34mZzJFZ3IcUcUJmp7pMcleErFJ6g0Gz+dZH6SD8A3RAIazVh1fPKIzkbPdA+7c5Bxm9ej1
W3Rd2eM27ra3V7V4QOBzBt0MPM5VmAKHm4KBsIMW6CgopBKgksTcj332XbPWxtAsWpZ/Zc1hGMCw
Zwp1B3rMdQNj69JNXz7fXs3ShsG3YyAd0jhAY83OiBiIILg5YsMwONfiTxOwHeO0V4RMVniuCVMz
EOr4IKlC1vpSE+rBkQVzQY5g9KX9uSkdEMaCbYD6RBtb4dO+fYs7Ue7HSB99puw4SPvsLqePvWmB
n70vrCiwJaOfYk8DeSnpIitA3rOSPldGhvCKmZ9r1Lk3oP9EHSlV9SYHlUXjRwZSYQhD7DelO8lh
TDpE40rl6VYNtv1N6OA7jpmnAmopvulMSZ5El3V+TETV+w6PPnmICkUrgjjeac2ucPT2d6JEdiJj
+hehVfyalEa5od1QBlyY3HcLVdwjkMr9fuT9lgxj53twuHs9yopft/d1ST3QyjzRyQFDiBTC5baa
Res0XOT2MWvuXO8OqbXb319SDjTPkKkK7qEjc/b9rDP6obRgiyKkQapaA4bYPmRmHdwWs7iMMzHT
38/sRGFws0kpdFCXQWuFnVi5sWvLmP5+9v2RVHlcEnyfwil0nyg5tWvMsJMCXyq4AWwF+noQIKMV
ct4wZmhD0xcF+EwKM3YOXgssTALkqBrBTlA07nCfDn0bVqKnm9t7d22NQGJGDQdD4gFYAL315dpM
5jV5g8TnqUzC1AkyKDZ6m9qVNqrrHTQcjAB2cYFh8q4QMmYtORhAiuLUIV/ogJ+/HJ+9ZCXRsCZk
pgaAzes6gDAFIpxPefrXQO74Wq1kIVy8XMhMFUoXyBFLgCFBNDvbedA930SsaGwTZGa9e9f5vjo7
aUm5kajEIwgZRRe1ussDIjqwWqNwrKNtbYX8Eq2Bsq8VAHDys++Ty+87vB9yywFpS6Ie8B9SxyXZ
eml4W83WVjGzBIk1WmYzrYLZQfnUrsGBr49+WgQmpCDrB8ysM1vEACgr4JpYxNj4SHM25UsiP2DL
AN8AkRUeswCxzU6eZa3XSzIA+jDG1C/IUKDfUIW6mXwggMPjDdVRdMlcE99pAukKCrTc0QNR6pNZ
0HTb9VH2c4zj+FlW4wf4ufD+BRaUAHyI6dazjD7GLAwNUxWsW/RMH83++wdO/uzzM/01aaN3uDX0
aBi+cU/WQAaLioWoAK+nKZ3vziIDa1QepxanR4DurWqfrbV5LX8fzXSYGeyCTHSmuMQuBYp/cGHq
jmtARsa/P7A9IIn+//cn+We+BeNRSl1r8H2KFv9Hj6+UjxcvxtnnZ1rb6A3pq8kDd19d5VN9V6xx
Bi1JAJ8hjBMCWgQTswAQoVIdjSOunnAPwtiZIt+1QqzciaVTOBcyO+UsUjSmJoTY5b0M8uHdngOw
xolTehq9Dnrd2edR4osS1xb0aLqfCX+oSaCszfvPeXoagw8Z6ATIujxnvRagQO1dijzDAREm/8gK
kPNBnwtME3Adl5+PwH0EmKuwj3oZqvQl5Z/G4QNR1sQXASs7deXPgQ8YLkGVYSFYxJysbms1brXp
+4rvb+/TkjtyUccCQATMn1ewFOTqGPqfPNCUxZhzoFnJI4jvdnrcPgBhG35AFtBySIKjioW8/uWm
mYPC/EPg6Y5a51YB6ITZXWpE1W4sOqDCiJmYp9sCr+8KojxQu4EyjIB3Zz7Jp6CDa2CaCAWhHKpT
ycaxsw1yZ7eFXN+VSyEzizIWDN16BYRk1Y6xIHa3/+37M5PipoKZ0fR9/e+u+pLXX25/foHXYPr9
AIhAk3Xs0kyVqV1IbGAGh4E5bVy3gl5qflQ5qLTUzQPrzR28sO5jIJEXGF35SxvXUGXXOgjJ0DLX
BmT8uucfNGxam/W2ddQrcTBR+fFVyrZVyb5Esnm3XQAeHoMuUCEjmI1pzcxnn+YYmTM25rGpD6m7
X4u7ljQOMAuYHGj5NZUYBjUkFku4dRzMPsCMkjCLja03rhXtrzM1E6r/HzHzFruU6aAuHQWCSK1o
nJ2kETuavVG+DklJjnFKckAniyY9jFwozEMYkpfbWrOk9OAJRpsGjDhu6uwq10xLwPYG2E+EFH45
BGWtVozFmoRZiNlpXYJigWMek2eV7gty+G8LmMUZUfP/BWRj5g8iKMo1MvFJk+ZPzPMtmtkFLoBL
10cbgD+SBIXcGjWyHXvrJ8aqv9tTQBsQJ7sTW+H0cLm0q0LxPCk7PGap98s9JMaP21u1UFLC95He
REEWpMPXGA6GDOcfXuOIPLfNK/hrwXsBElbfjlnAlEJT3uinAO9kyBN2xra1E/9T9v7iHH7FH5A/
KLomppzLVTJFlawS5PHGt9LCe+Pp9iqX9A15aCRxwfSDNvnZJsaeTFnUlvQ46Ect+2q8H4qHwvLU
tQIYK+KeeUCS97WT1Ygnjj1KbiDyWdHnKWSaaRtInQB6p+4UNs8ZK7mkmDbsYORvitRbYf4a99oP
tFj5hYU5ct1a6XfBzIGOHJwBsNZIZM1jE60qaUFyTL2JZRSKaFe6YttH2vv1GluF0vIUYiHanRkZ
XQkLXcoY0WGCBhYV5f79hSBwHqG4AXONbCecz6VKycQwRcs1dmLy9U3J59satbBJU/oFPhUzcEGd
OotyGwCLzbxU5QkpC9KFpfnD61ZELCjthYiZ7+aMZTHtIYJuNXiAaiWNtGDC8ASfgMPQXDxYZwfg
NiWY8d2Wndy0O2BuSWAZR+RiUHIJ9HElzFmTNbP3xZBiZqzesZOWbFKC5QTaTweTYc0PxDsXi5pZ
fgN0yZrRNOzU8jdcKb9GQ7MpH1MV39logYoLoEo7JSYwo1933hqx+sKRgU0Cl2bKAqM9bm7GBoVe
jrhmJ4d+Fr6zlvlbCucuvj/TusHKGBdNxU663NLohbgPVIK6bD8NmGySg7A2NH204pV37+Kq0Ojz
Bz6DqGCmiHivAv+J1pRT0t+JjSNXPr+oHBNongDBirzDdNXOXu2ekZotyUp2yrTHzh5RnH7OWtBk
YEblEL8b/IV2G+RlgChGTRJM/peyKm5IERcgXGNDoAMSS5N2xa4tGAZ4UaQYEX6iPDzvoqgqAN3T
wcVFAouY0TxWyKJp1vd3Wx8bmZKpfjMNxbJmyyj0qusxRa44JV2QGUGehuOaS1tax7mISSnOTkWk
tFIZqH9PoIENs/4Fkz8q1Ihur2PhcXCxjtnR51IvmWRYR1SE1PUBw6b1FsH1bSlLCna+lOlXnC1F
umzII2UVmITdBjz/qx481JTe0mxnuysHs3hDz2XNLICuPCm0FLLcUaLnSd9owEVjUo+vOvE7adW2
cdufJJZh7KmjVqBN6b+tdWYhHPBPeVZmFydVp0GODF7VPIhqF8u9la0Y9cXDsyzXcacpHygkXm5r
kaJRl/Q4vMECbNv8VDlBb2ypvSJmyfqAkfz/YuaxG0NFykAJB4qYEN/LpN+QFVjVoqqflW1mWpgS
LWGJJNiz4UcDbivl/iJrLfZLioGqDcC9GMUOJoc5KVpVmGWVS4FloBIKogge3TXxfYkiZWv/sp3v
jb7X9FBPNrf1YTqEWeh4IXbmebNCy5wohtgawMoRG4hS6BAQ5fftpiHom1uLHhe0ApEqAqPpAQkD
NTNNOfVyAzmF/ESKECoIHH82Bvba1NOFiPhCysw6Na5I60jZ+QkVA6IOjnWo+5+VJ8IUVFH1+Ov2
Ji4oCKRNaS2Qh3hXMK3OsSvJMy0/leRvQ38x+KeerzimNRGzcyp7bhSUQwSvtm36lrGNvjYUb1EV
zlYxOxmgAGtWOCjpIaLdG+UPK3v1MIFDdH/R8muR3ZXRimNfW9PskAbldmgCzYqTzp2NED/r+lDq
/YrBWxSCmV7A503FpDmrhGZ0nYrcAZeX3pfRrkM2q3Q+spAzGbOFsKKu86YdUdctArRxNTzEoKj3
qxheQghewR+ChcyMaWnkqQsQRn4akqeiBB/Ol/79WBmkgPH2RZsdUs9XkH6wnREMD2vzk6eBJOJA
5J53n6NhDfWzYK8dYBnx1kYWbmpuvnQLWh53wLh0+Yl2gez2TH/6wE6dfX8yQGfePPfE1Jc4fX/4
2iXfNf7bbd6NLcNOnYmYOfGUsJ72mcrxGAqz9hNLww9w+F+KmPlpu8YMCs76/DTWm9gzfDM/NOma
LV64GxPlLwoASMBeVyNNWxkMaBJ5Kl3QdCk9FO69JGs58iUpKPS4EykI2lbmno3ZrR1HtJYno7mT
xt6SB5WsXMAFpwL//yfZbwJNOO+v7bRIYORBXUF1u9C09jn6sar0r0TtbuvWohwPtVs0AE0wrNnB
J1ovB16iucjyKr9Rnu+mLWZrKL/Wvt2WtLRpGEmH3Dw4zlyMcrzUYlRyWRa1enWSZR6K7GeKhp6m
JCvGcQliAcLff8XMbL4cSuImTY8FGSJMsgwwSQ4ynC6IzU2u2j1LXL+Xpq/k1/+2vpnJVJXWj0ob
q1Mx5kFvf2IW8cu1PO/iJoKMDgxo8MpXU50cSWObjziuqhvuurTfjcNLVL27GjiNWEE1cJoTCr6Y
mWW2mka4lt1UJ/6q63jUnyKgNG9v1oLJBNsh0obTqxThxUztgFQxvcGBeve5Oni0CNFDuRJfrImY
2RtES2abehBhMDC2x8NfBNi726tYOA3UGT0U3+HCAGef6dqYkpa5IpEnlRX7qmafiJJby13LRvzJ
ds5C2gs5M9UqCgK0IQL2U1Hk6g4tLH9VnQNiN87Mh9xJjQPgMSQAis3ZKNpHfh457mNjOb/NTqcn
Get0L5K+exlj8KRmWonhhNLKNr3t/NZE1mISDeZQVLro7q2RFYfKin9nLXJGo6U921JaQW1mZVAP
7mvadbCpjvVl1DNzp0nH2wtPi55HrpNHN06KV8so08CuPeL3VKF1TpE0MFvw5Dgyinyj0lO831sv
KL2R7xO7rLYyKXtQcLnWXjE5om2VDgECg3hPbGGGyGFzTJVIk2ee5fVhZEQPkt6wXj2raDbgEXGe
gUOsAafS26+dLNsgsu12EyeVh796+ucExOb3riHAP+8a8VdPj220vKo+9y00cKJtY/pnnFnFhqeb
hN9hrll+h049Ch4rr/1ccau8ywsJBg/MUPIHJ0MOZSDaLs1tPXBUlYaqJCARLCSIbVrL3dzWsQUD
jRvouaiIIDMNusZLs2nIZuBCJvzk8O9d/rkeB1/i1bQWKq+JmVnnQYAuO2cxn7wzY36SPyZoo+Hb
24v5k6aZazIeFoiVgFScBlVfrkYlcaxBS/iJWaOzj6wcgwNRKA9KWWY+NQdtN9JUC4ksAc7tZOq7
ZGD+kNrGXWNXzSlrWLo3mzZ9YGAbDdpEH+8Hu8k3IyaePDXMzIJBmFaQKh14R7OtQhI3RcDdengZ
GurtyrQffSIlTlKKn6JJf3dtme36wWs3mg5uxli6cVB5VIY6xWg8oVBsRBHC9QtGysDAk8k3SH+y
okb5ZVm5fs265P2JagBKEMIg0TWRa0yHdRbw8Va5LvpyyxPrf2TtASP7Nq18sBK+RXfOShi+0IUL
EWfCZkfiekwnHma+niz1o9buI1AG5tprOUwK/8K9zzrl29r6u9OdLXjWsnhFJZYU71z8zEwPhINN
NIL4HhAmc49XWZGHY7/iDBalgC8AkzZRTbrCavQFj2TRu+VpLNAcFhhil7c+dVbu6pI/mKZGo4KE
0bZXjZ4gbI3J0NLyVLMNiCU9ueXvnx6M0zoTMduuceSu1bp2eUqcl7z77jkrvn9po1xoHNqgMYPk
aghJkosadaSan2j62Rp2ZjAOuypboZuaVGpuBVDXAxgIWBK8Ymc2zUuKGENQsAjhfu7G+wiTSTP+
WsTPQ7c2PHraj7koPAAxZhtuEV2WM+22WmKWVu7BfE4pUB6Hg/4c93e1euPNntEfK/Zt+uVX4kBK
gVQ78oNX9IhyTHOwX0Cbi6jpfLsXBOnqklZ7/DbhFwP6CxIKrrCxLJPtYLp1aLhuv2P9YIMYSiv2
nuYaPiju063bs+TONttim1O3CADtLQItEUhf9Y4tnqRs1Ithj/EmyzznU01l+aTX8hmsXTnG7TS/
qCraZ1akznNp21mIsHg4DAZA2imtS4zc4C4P29jr36o0a4JSl9FO2VHtD03H/UqM5TMjfb32Vl46
+vOQabpCZ6bNjsts9EqEMjL7XeK3g/ZKB6m66A+Jt/YYXDp7EKojLQdtnsDjl7JipzZ0mUXiRADJ
s9VJal9NwCNAjnTIvAfj/byAGG4BKA46s8wFakzhWWOKUjk/ZRUe0Ub6KWvWCNQWYlqIAL4NXIp4
r1+hiMcCQ1udXJx6OXboMMq0bVNmbriixQtKjLzMRFAFSwAC4ct9y6qUp+hx4afqkMUP2Kr/9vmZ
CVN1Eosh1fB5+vPBK3/d/vqSAUNBEiYYDSNTPubyxyepobV6i2kUcd1guJrDmQ8a98rnkfaA7P3K
Vi2pMwai4saDQwymbKbOFqLnVOsTSOMZks37vIr9RseDKQu0Zq3WuiwMLKFARDjAXM+eG1ZamnVR
FeJUykNRvFDkNWIPXaey8mt3db7XhBCZmzIg2P6RNnt0aO4Qu5oNaT14Y5Jo9GMtbNzvrjzF9hfJ
vsd67Xfs5+3TW7qyoCyYUivT4c3bFYykB0NPD3NtlZhd1x2qlvmRpQXNsE+HHbPXop8lj30WXc+f
uioizmioCB4bhlRTD0MEfNMao8uKkDmgqYmrptUGCElq/d6Ks0OvGY8yGtf63K6sA2BE6MTSDSRz
4HzmT4VG6Q3ibi6Okn6zil88f7p9OFdXa/o+3Bo0Hc92ELdcXi30e42Y60DE0RmbgLdPKXkt5MbN
1nz2mpyZ/QG7YZbmkSGOkcE2qdPuZHsfuXBxK1WwK2X7sx50YwBXPU3Fnd0nLatzTGGxxTG3UZIK
6nGPAYYi+6rxYHz3WMGZrNltMlhqejHH3qGXbSvYGCKfe+hq970ZiZmYmT0qR8HcFO/moxbtXAH2
sjJssjUo4JU+Qwj2y0JpCAwE0LdLPQCojuq15QmQf1dh5yF4aBoEiWs06lfmbhKD9w/y0qBIu0pD
oZISuVaeYpawLfy8/ewmSFLeVQq4Hef5/ZqNBhYgs2yMRLiKeh0b0KaIFvIInrQY0O38UCaan3Xe
AaHq6basJa1DmICOEwDtr9u48f8TkcoSywK9kQh7tomZb8pth8Hd6cpDcskigPwfvdYTVTseeZcn
pexMdlacy6PbvOgShKPm9vZils7oXMBMrccEZHljlMnjUGuh290b2XcLnAcY/Gju/pukmWYjecT1
SMe20S95Hwrkc/k2ag/jsKIKiysC4BBD6JEEhSO63DIZdYrFKpHH2KwAMer1fVpEoB0qj6NF7r0x
WZG3ZOyoQ8Gn9YeIfh6vaHZS6LzDuhLzrdTfDJ37TfvLiN9ub9+V1iFlPPVFEEDFUQubR46yAVKd
ohh/HA33f5x9WXfbuLL1Xzmr33Eu5+Fbt88DqcGzFTt2OnnBshM3wBEkAXD69d+GnT4t01rSTfdD
1LZkgQCqCoUa9r4KYecA7QZg4fuB6i0vyWXuRunxEYFzj6V650FgzNBQIKBYIkQ32kL6QD41zQ3m
t3Py0d7YXWCnQiKXIYIQyNk9C9akrFnKNa3P6RQiTDN14ktU0f5yyId8RYD2eAG0u2zjVWxe9V6G
7r/Ck6kbl/kG4VyVdlaPd+MekBF1uPJk+aVgA5DMeEBADRv1gMQlLrrscue+b0K2lrNUSUS7Yd17
Q3tRBkjVjwrsPnqcbNx/+iCZFa+vppmQtZNl+kblVfi1tEqyzoELOynlpByC3hQbiQuZjBTote/F
eGUPxV0nwvMvfD3z4DwK27S8I+ekHD4FxDnPeqdcg8hkXjdzDwhf2wTWBzRYaMev0sxqUKuAxQU1
Hp43Bqd2Ih3Q2+pO3lnN+JL3nU5oJds0byYrcZzSTnklZBKSyN3mUzWl/Tw8uISoFWndYFXFstnI
ftaYGQCtMtX5qbB8ee4hPFHUc7DJyBylQkkgzGk6pJbNXkJVgrp3qss1EQop2colaQVcT0Bl0G5D
epQWOiPe8DXJV5JPIpnczk2aBh7oGFTlmbDiF5EFddJWk7dxxwbdrZHHz4ccZHwdox6I1FwnaakG
BHNpT9tmKLuN5U084U7mpKOPTlirR8sOaTM/iWpwBDZ6ponrY4Z5IJy0CMpyVeOR/4BW8Qtd9YBp
1bHeZK5LbpFp4Cyh0fzFsrKcJyQLxq2MVYfigqC/jMF6CRUL3CTPZ+8snzq5RgkLOAtEmWc72brf
p9G3vkbKV+dtDqwIPiD9PdruKUaY186MhXLAw8UJaqFpG0MYhd27CM+0bGiPBpQdl92VP7YJ0NE/
Nf1X6QdXoHJLckE+NYF7GeY3TQj2iGqrqLqb2q1lAYxuKNfwKJIqyCEB9Lrq4lUuEUsF8nnNAUnd
ZMk8FashZwnC1Ek0ftXVj8G2ksEb0xlmpr5oerbWUZnAF2XFDRt8GLoy8ehn1vZr2t46HBzrcpvh
ht54/p09yrPjBuKDpQWbE8qtkRpHRyzKExch53oqs27Ox3onmx+uUmnV12s6PzN+Q05i5HxwWRZj
Lc6pUIGcyg6HeodOMAdVkBNUYvplPKzFIIsjihMPGAsCg0j/S1jey/Dr8QUzD/lBZPYWbOF/W8rO
YO7w/UgFJTp7ik+dfacGMDu2J5MBryR1gLmw4zBOM3AnVscn8OGsWyzQQuZ9DzweYY8JjB2chTsB
1tfus/RPyNWpvV6Efcoa5Al6gmbpkKaNahJQFa0kORFnODHKax56b62aeh6CimAuRZvK9q5vH6l3
wns7sVyvBXZ7Q7jKR4ZuxhDtn3aUFOKK6JVzqh/v1CALLYzCQvjlhD0vaZK5Gzu7Lbs0+GWUy/c7
/yFTWtVglx10vSM69fPUEwl4W44L18e+nsUYi31v40r7PLfqnRgdlSqgKyaTgWLTMQya3aK+AaUJ
wA4NrQo9wMRfCTTtJsym9SrPq2e0eX6n5fQVeelThuFjjgWeELzwEJkUoNAgevdesfoWKI/OGBS7
cGrPI3XpsM3ArhBmS2uUfYt6I7s//O5hyK8qfRmM+kS8/ZBeA7HWQt+o6eJbBvREBJiyXjrVjoY7
7WZJD1q344t/aoSFZutiRISoBzVO6a66OVW/XC+Avd2fwWJv4RoBUxlwJmAq7lfzTBJbbI/P4JAe
7I2wBEscI6FK5VrVjjkXHNnrloNExHJXAIc5YQUPWY79kRY3DDm5/eii4grdjvNaOMHa88F87Zwq
Ezw8IdzSQxyzob1socqtqPX7wK12Wm7a/hPzz3KAwZyiRDk4CkLe6NsBbeEHPHtLVwp40WG5y0G4
4oinbrwT1g893R3fnYPyhfYSMLuCsA+MnO8VaArrQRXo+djNf5A87cd/Ir6AscAFCbRgnmeG37O0
HmVSzqgk32l2n9c3EMYTAxza831vb2EALG+wu5gqnKzxdojAF7O2uhMCfHAIYMyiuwngbR9iGEhM
OLTmdr0beBqJlIyJsP6B5II8CtU5DuKzHxDoKq+JmjDGycrozVx9atyvnXMi/3hoo/eHWBiSUVkT
KXrjFmerAlUVp7oFDq4SJBWJAWQfP0REKjFz7cWs3gE6NBlok3ixgjE5leY6OA1UIsLYIhT7IcOp
Wk8XIcnrHWpc18147gb1iePuFVrpgze4N8RCJaRmCPvorN4hXBWsZBdM55H0vKRzlF6h2odv3al+
GGroi5qb4Rp49NWZPw1y5eQd6AamPEpmm38LizpOZh8RlVZyFDyUrEznzAZ/dztma1zhg3U4oGBn
jOi0CgcQqoPfF3csO/xlsBRzgO/NaBEvGNFsnmF0HOAd9kbeanki4Htw8wEygqoK5JdBRvZezcO+
KMcijKpd7j+pCXj/4txyyhMbc3jr/zvI0jHsUZcCSBMMMtuFnQQEzYXM6//RIIYvGL1oUMSFPak7
DX9C8BpBxD65tYA3cdzemr//KFx/f/9CDXNKVd7IAmoCHay3Y7Shq0Ff2F+PD3N4rf4eZrEhlksH
oRmmoatnml/58Z/Hv/+VkevIPKJFG3RdiKGdJJpJCyou0RG9Krx5Pbv5XdXaK38s14CivSioFabO
PK55gNCRJ9bHH+Kw1P13ksuIYuhqpWkDSIOyvQV7PZzSh8E/la47uJJAYEM4HrF54E68F23KUHk6
BXUNGCYExHBnd/1TRCIH57E3hHEF9g/JsnBgmrt6ZyEONKI+iIYXsHEnJO/UKAvJDnPeq6bHRICX
lQI0IwV3IYgxNsf35NRyLeTbYZNPHd5gueYVHJfhlzk5jSnbW6uFYMegJwElh6h39filiEtEGy9i
8bk4Ret4yPvaG2YJvlVHFSw7OEZ2BaImo3CSmQFI3Hke3X9wg9gfaOGzIgVA2sHDfDqXYjeyq3Ym
349vyYmN9xfnWUZRACkbzKWzm3VfwF1FaWWVRyeqDw4PYyivgV9g3Jj3UlxhGFPXUu9scT0D9KF0
PtvZiRTP4W35ewwjfXuaEhSDcunc1rveCZJcXRMSpqycQPB0qsTlsBz/PZKZ7d5ImQpYM3HMhs5f
c4t8UTPCn8f35dQQC7VnYdxNRGMIMc1DQrrmTonw7PgYRh0+mOn472ks1LG2p7j0AowB7oIH1u3c
cFiP3lcE4kHcl8Y5T91TFYGH5QDV7ejZQ/X20ipPem4cyXDCAYVYOxuABZUvxyd1aoSFQDNrzuRk
w5KhGnD8wbuNOoWpdUjOHMSPUSwfAihjWeBE65GJwoFWFvaWArDZyW7ies3AWnV8JofHMSh/IO1B
Cmlhk5t4YHFQR5gJsidaV6kKekDfXjW/TCUCs+kAYeKvgRZy0HpEab8JYJatqy6UaT2xf+A47Y+w
MMzjhOgKCBdxvPgXYIQqTxGuHdr0ve9fhhFoZw1ODdi/nQq/W84Xt73s+hPKYhZhqSz7QyxssZPZ
VYOkFHRebPqqRzVzfCVxiGnyFVfntNU/ju/+IQPgAO0FSUpDDRotDMCM3EUfIke36/svPghMvPpE
1eQhZxM+OeBwAPwO0J+FeMW9IlkVVwKUhajT8rc9f+J9sdLxc43qreOTObh4yO2ikh70CSjTfW8w
hwHU67mPW7ITXuZy5WcJeWJb98lxTnTUHVy1vYHM+3uW2c3yZsgdDBR1qOdMxnn9DyYSAEQdOST7
YykgsjPtHIug2oFRYEVdlpbNrq6fp3BIyXBG+OPx4Q5OB/g4KD1DzQdKP95PB7nrwhZ1jKAV8n3s
ISx/HP/+gzKw9/0LISuqAJDwtXGSkbkiKfy+Md4U7W1zirbmoILuDbQQNk+jfz/zMRGRTYlgdxap
E3GqgP/UIAs75mQR6MhDDNJN3QMIz25ALZnaoPw5vmiHjk3EGIBnaNj2wPnzflMoiGjt1q0Qu5/y
TYE0q/hhzdWmDQWosqpU+vV6KuiJQQ8eBnuDLnaKB3nXOb05OGOA/laria0at175rlwdn93BRUQL
JOjeQYWGf9/ProvjnvZGwpV940skBbeZPqGkB+eC7kcELsF68qHSdfSUUI1lV7saiQEaX3WtSrLq
Noo+H5/KQe3ZG2chD3GQw/0TU7VrSPqlaE4s1OFvR++mD3xLVDsvxMBiE9UR0/j21r4avekziaYT
/v/BvQAazl9DLDZ9yFAm2XKFoMYfDr/31VUenNiKUyMs9NLqp9afG4xQsE/guOj1VURPxBYPD4FZ
oPgK8FvLehQd5pknSF/t+vjZyh8HNH+pL/9ko/8ewmzVntUH/SDqjO2h2g32RVE9Nf2JCNYhjUdT
pmcFYFBEfezCpyTcKoOIwVGelHUeyCGZ5ngV24+T/6cYgCJ34+t/cpXdH3KhhoiLE5U7uPZnrL3q
VbEKZsAURfZFN+YPx1fv0AbBm0XJEPQRlawL54wJW6GvcYZzlqG0pH1ypZsg53l8kEPagl5nC7VJ
pu5zGQSMXDkFUmAJI1S4W01wzqL6lJdxcAyk+lB3hxZxkO++F4OAaV2U6DjaFYkzb09W3R36ehC8
AeTWQBt84AxUVe/g5sernR9/9vWtc0LZD329CSOBkwOIj3DI3j99X0U9muKgJ7JMqjEpTiVDTn3/
wpiQsSnzksEa+uUmqhOUC/3aDoMpAPw4uNzHIcDc7WWnObxIW/JgUNeAE03C6Fn0pzBmlufGcoSF
Trg5sJjtZlTXxXBmNTdB/NBdFacI4uzlOmEUXLbQ5YFNcFCIv3D0RxJPsTtk6rod7FunYZuJss+2
W2/L4qli9xHPd2VswvH2BSGPvvsV5V480VVx4sT/EEU1D+LB/8fDIDfmLAkFy0wKewwjfU3b+FNl
xU+qpjopMuolusi3oIU4Hz3vDOh927C1nl1ecHDbB6fouZfG7/UxcFMHLhueByb8vVxGMm5RwoPH
sMGqE4fxtpceX6lpeBgbjtKlwvLWkV/xxJ3BqXtcpl4BLfdvXVAGg7cSo5rWi00D3vvBGUCLAaCg
u+sZNctb2uvqIpQ1wM6iKQ0zuiUBeQT2fnTdTPKC5v63zu1fPNb9sEf90DNUNGUxvbeiDA0NTmXd
UFt1mw5J5zWdhrsShK+rEvQ0qNSbV11GzrmPVrFx3IhwvnDj+QbHWRpKuip1huTLWG91oMz/qMSb
4st2FiIBHeMLMB6u/N7OV+h9z9OIZZu58bcZCi77Avk02bKNlVvnsYOjwtL3lRPylITlM7N1cWLJ
PoovnBF4ViilDUAIvQR4iTWd3Wguu2v5WLELl721dP7P9/H/sRexe1t7+Z//xc/fAevbZYyrxY//
+fZSd1n9v+Zv/vuZ93/xn+vseyek+FMtP/Xuj/DFPwdePamndz+sa5Wp6ZN+6aa7F6lL9ToAHtF8
8v/65r9eXr/l89S8/P7bd6FrZb6NZaL+7edb5z9+/w2QPntSab7/55s3TxX+DmDeTz+E/NdDneHl
wx++PEn1+28kCP6NDlEXqInYaxhw06YxvJi3kFf9N3rIQXeAwxUF4YbtoBad4r//Ftr/dmFmXKB1
gdATBl8KbX5vR/9GLwm4fWIU4b/2Cf/21/Tf7dDfO/avGo6myGolf//tVUP/ViIzou0gRQFhAHQF
IFcXfnBp512NQln/JbKp0vHaARsKQW9j02fzo+/rpnjySAdEvBpZm8lbIcnl8zElglrPrO68mqTC
QQrvIub+pFdFTOr2bIgBV3Rd+lVDcKMrRr959guVj2KFtSpzN2WIBdgv4SgmfVfyMSyf0Jza0O9u
5bbBDQuytkEppZ1JPIrX+F11y22k1OoVImld0SQC6ZrqykbtDh6ZVZU9XTqVW+d/EtkL/M3env5c
tP1FMr7B/hoZuCJwkcDWBNg+hCbfG5oQrSKaBzx6QW6sztszVXmld1Z6vezCs1kylQ3IzzZl9if6
pjOHbo4PvzD2UFVgG4QuPGRE4dCKFS9czBmV4BKIF9mP3C7cIkuVQCUAT4BHQtp8040D2plWHVcM
najEIzMi9oMHZnV0VXtzMLho1Oe1LBIhWrezb+AltXjv+EO+P38NMLCLLkiIUABjbMTy/RqNPCMO
71zyIyBdbzkrNocsbDdl5KGEJ6k7FQTfCt+i6vz4uIu9MeOa4AdOQFy3ow9EMY0GdbogbvQD3ksp
g6RH3bb8g3vUAabGkGc6u60pV0olnAtwEJ5wbN4fgGbaANgEgLC56pvaerMse7cL5vcZsUbu/oDF
Dls39QcQBT5BkYg6F3MWljcZAXbgtVu0kwa2PkqFeSJ5VmJRji/Ee08dT4KrJgpxEAwEfBe6whYb
oILMAlpUTb/TeEZ781a0TUWnNUGJejxtp6gbsSvHh/w4eVOcg64Z4LEi4O0tUrk85LTMJ6v74QUD
tHwzofnZLjZ+N2jprbOIesG3TmPVWzBthmHwTVhTDxCQHji8aC8+/jCLij6zAKi0gZZAUdEn4i4T
ywxc6X7cKPIMftmwImej4kYhKiTlpUj1kIOyKM0qOaHte0RcFU/lZxbHidsE+ZTWxO7q+7jiVVev
QIHXOXcoZK/l8/HHNPZ0z5agRRgdWohzGqhHpO+ChS3RA406CwTKz2OnOgiBpQt0bqEWfnB9koxw
Uch9A+RrozRqEOYla5j+1cUCjgA4ogHwH0dgEIVpey+3UetINclAPNelT2DDc1gv5JJAj6qAYecC
cqJ4kkx3cGtzv4ZF7Zqqs/2ziOSkL1CKB2trLP/E8Vd1BoKNS28sGnGq8fCVc/n9emGRQkAfoQoF
0HRLJpfRRbV/XM/uM+qgA1KtcyWbUu/aWWVNDSaJqcXDkbDq8Z4AR7SYVlEB1Kf7oWnouYy7Mmdp
Nc/WdIka7VrRpAYpOFWpRjVqeRdUMZurFAi3I0yiQ3Kkhy6sOS7xrfCmB6CCH9//BQYnLBUixOic
Q4+eoeiDsL5feUhm3fZ133wLfeHnftoAJgGiSKmO4y61cbeHaUfvzav1LLWH9/SrOWlsGuGtEZnM
oN0gaHpaob2lFUfZP5wRtD7ZDqh/PohFMRayolw03xrD0tyuXVlE3rVjc3e6dKWesBwx7cv5seKA
mQ4Tzbuh5SkM/hDcsXam5KyrvHx+7JCfDG6iLDAOwuiBKi4GvodvtgcNRzFEaOpDv79ruryYH9FE
XwDyxypLc2hlWH1skKhjjl+68EPnR8Dnjtg7188nvMjZYgpdMr505SYItdm7YmQZHIz2dfg4YmQa
kkiMOb5CwHnAk2ekNr6BavyqeBplULfNJu47u7/3XDGrq64raJeAtK9zgA3OKNjnmYfD9SvybNR7
7K3ehpCFEQAT/gSsEcgdT8jG0oRj9QEigMJQdPkj87oEmXHpVDMQkJffZruSaFsfgTfWyGQQuSjP
gdg0wFAcl8alNQJRvMFfwbkNnHo05y+EUXaW5EPlDl/dWRthHLRnzJ8jwwKHd9C3fvCN5u4MIRwc
rSS7Rqsm0s8nnIfX6+q+luP2BqIpHFwmgAZI7MVzzG6vWxIH1WPl1ZVygW6pffIiWt7CGvFC1qAN
p6HIdr2MGCxOw33B1gwl3EDGQN/1UPaA5GXtZUmj4H5EnyDIseRgB/2diggArhDJHMUlhMjiSW55
NEOZIUVYEsrOLcghAhLwLs5pXiij+T3qa28dnPfNlLhF54799vjCL+0aoAJMvMvMGrNFJeji7CwC
CoytVoYPiOtYcGJ9hPDhxPazkVswKeHyzkG2CbEdi9jFCwMIiDF1QWNE2gWfjUPv6RiYXzptNleg
gG4c15jIdpaWvWnLvpEZ0JumAlpHh8r41PaEApXHLrRbqNHxKb32Re5toqGDN8liWDXsIIIki6tE
69bVLPLaeYgUd6FbqmHmARRBuRVU91WPHcua8GyUj0bFYSuNSenQrVY8EW7DjbdHsHC0iWgLWTyV
cR56Z9lQmnVoJ2SJb2g74lMZd80UJ1YFclOQsHM3TdT1ICKdcF5guiemtvAyMTVcl9EUBlUxUbgl
BzNIKO2w1GJ6cFlvLJXqWojWXM6Z+K6sqHDqZFKinR9DpzbnY0WEjQ0xHXhsWs9VYCu2icFCNDzA
S+2wHEOYu5A+t59hTeqMxBAxbygbY900zOZZ5jQDzJqCR4IBM0Ut/IQ7lo2lqJiHpVAq5ESlfqlz
qAQq5HP89LY+xhQWT8cXYWGdAKUBDBWcX+jEtU2d7kJH7WH2giloyee+CgWsw5t76/Bo7IsUN0vO
frGg1jNDGiIvpNZNDQK8pvdnpZWjxyBoxvCz1DYkRKHXEwKFsx/r4+UNWALXdCBilElQuhMWvOxp
DZcFRg+rNHRjqXZhICOab6jy0N+EW4jT33WlwKfGikDx1VjjoPq5bawd0ESUjGVUQ1egRWY7WDGa
jSB5ZuMlnvK4v7MEOj2zrY8AzvxYBMrcU4+vNiJY7z1FTN4cAjASCPEBP2J5o4I7KAmzxukz51OA
ViClC7cBljVog28CZ/a6ad3yLmiiBFjKKMhJuq7N2gur1O4IhmJ4O+SyYxXxrmnFQzdtBzGy71ZW
WmdoMfaCVRHWovzh5aBNvquQ1euehtkuh1uvt8G+uYryOgbyWAv/UerNMPhRf9O1nI4iCSqrsq9c
q7PjFRDXYjvNR6U7mogxAl15ArIgcBSmbETdeJH0czdM4C4nfg78d4TPtXcflGryWGqNth70FuUs
3Kbw3yhT54qH8MzScC6HGYE3DlFszscCGTXwhTV5sOnjkLkrvyLj/HlAA2r2qL2S0ZXrKcdOJ9xP
xQTmICWRh8mcoUiZX7Iz9GSoVSusAehWMfrPtvZgc2fDiIy4tW4KUXkPk9+zgjzEwhrHz6MaXRSK
SVWTO5wYof7hd0HQPcxhz2qRNELYXH6Kx7kstjRDdGMzCy+qBODNhQtGprCbZRs92yiYq39wpxH9
uIKoTO1LDECVwUqLcpB2fqZo3frRCvcAvwy2tCJFcIPWDlIU2z5ARVTJX3hUuwqrPIL5p/OuZ1f0
EOnZ7mTDPwEKRwXWuq69pgnPdUwzXl7V/li0AHPqmRr6q8GnLMsAtF4N2r+jteO250HucVDJQVYC
wM03/WzhWC9llA1A5SJe0KoVp+gGnc4HJgnPtkNW4bRJixhVhxM4mTPt/yGIDtDBDOEYCE0HF26L
faMbeF1xoiYXlB23Jeo+8KLefkmyrMR7FniTMdwspNc+z7qNnf4iD7qGARR8RG1emE45AJbD7Vjn
dlUmvtebc9HySYbpMNfHofI0AnzditPc57HPbqehGZpwl1OSD+UmLFziNOeFnlAqcxuAFTCLkzaO
jVcddsrnxWPIKCXzpeeVCMECaaaFyb6G1W65f0lc8NOVV+BCz2w00qD1PaLrATkGyYBJCZwjNOS5
jnmkqSel5awtxqcMAIVNkXfRqlYW8es/HObUGK/Kyzh+0CxqUT6LezBW1kGbAE6Q1A64+RI8v4E2
aNvY+PQel5h92qBzxA02OR/MirmlKvAiJFfkvq5CY/K9XrEoTONBCQjAXMPf2Kq4q/C55m2qXPmA
D03aPMR/OEuAVz8kJbdxyaztzGyPDfgyx/9il6NZ59qLc8SSiCYdtoLURcS9F7TKxbhxdFkGTytF
mmVCJz26KNBzjh30dKsfVV6j7wHrRfgstlzPnj1eR3loHjnDTjfzfQDJwggu3mqfKRmNgAUdMTvv
TwS/K+PKLE3f2/gojtioHfAMfS0xbPpzPl3nuu0zAm4cv/PHRgT3he/R2E29IUYAKGlCbmMtfkoP
nZGgUKswJ2ZywId8XQwNqenSnz5uDJpx85Mr/eLatbKO3P9cavL28b8W+e1ziBQ4xXXoANQlTO2a
8P65AE5n1m0BBTVh0i2q1jEWc1yWWfe4gDMRJ/7bRom5VxA13Lx1B44uO54M4EjB+ym4RaukwCr1
TlXiI06DGFuXIsxB+zgprMk4vaxCMxZ0NGRW+xy/raBooEGwa29zQsc+7mggI62DwT6bdGRu59bb
1r6JR0CLEusTeBn+Yu2HpZn8GEwccsrszgwDhsEAv5xEa4X8YQaRiFYXmKlrlvdNkGY9aTwlJmm+
xc46ib9z/dCFdEnFzaO/LSiZhxk/iNIVXrgmll8X+fmMlsix2TIT0bLWQ6YFdDrOmYl8yAH7m/Wh
0z7bQPiA+EgfHism3/Vwdm8lYtnmC53evHg9i/BS1pZRhwosy3ipAQXOhweNvhXkWmpATpB73ro2
c88KOYW2unTfZCXLAUMQbn8ueQxABzzOmLkFvgQngMDgeZMVOOd7u50D6wGeWx71q6YlCoi6lmQU
g/s5F7gyAYkWsc0SAQOEbLBNXJ+Hghl11jhf8TsgXQd5tCngLI4T8keyBFmf8oQFxIkSyLkoG6SS
IWwI+B2Nz3PVSrzAafTLm6rV+HeqBgTRfGuwESpqEcsvb3pwvSMoMHQ5Rrc5E/1jUNMRtwCKOgRI
xoAcGoLEo9s6sDBRx0sdrUt03OIjI6lpLM/9GEfV+NUKxhz2hpVCFMXZz3ByrkrwMG40L3Hf/T55
EjnAsybnWI6t+6ozQC0ssWCSDgWdH10eiUE9tO7Ah+BMvU19jJnEErnNOBeYEfBApL8OZsuGlVOd
Z5bPHhsjNYhXGRF/i59GshiwArZG4xgB4EXm4AV95C0+32YIhRIgVsyIK4OdyHRMIWQxBdW129gd
PhFMtrnD9r6WkKu3IMts+2VHN7puO+qcM9rO+I75LfRGcS1H1LBFSzzipdQucPWtKtyd6lSVCEz4
l1URGH1SHjg+s5QVkYKpdAM64cyTEyxNvsFdzyyezlwTKnB0VCAWnwNSBX/eTSVm+XWAe0bJxUBl
16E42M1NkFJoHHfXYUHdQH3yEMaa6HqkOZn4BoiVfilXCF0AGDAJEQQKvnkMaEYtoDSGGJs/E2/G
rIK6MsdG5VMjbp3ToYB09baSOerDyxs3szK3vxhmv6Lhp2LWA7nv4EwjqjA3bRx8g72FfJEBRKzT
Nkd1qBGjpiYw/rhemihVmcFfhWeN0tCh+RbEQOWxn72xDMqbIGibiaLRRUhF/hwyOx/pGica+M4T
WSL+TdKotMPuERHJoVCfLdbmjKXUn1w+3g0hfJv2R9xnfet8lTRCaGLbgWKhilPigAv5cfY0kNQS
jdNhxGXftgV8yhAVstrWkPIqj520xy9J2APGBZmpcfVzJm972TYg4vRT1G6CHm1NX81NWfbG/sUT
M9YE3r9R3kxW5hP1a/Se5o75HWpKCD4xscl8EDDmPj6Bm7vJbQCMqIEqM3iL6MFUE3olciiq0cq4
Mu/8FFn4lLBEsY9kD1IAr/FwY04JsI3HqXNDgBh3VrTTPGSDSIA1jOi5N800ds6HtjZajo4iEw6U
yBPhxYNbBkiU2YJ8exbyDzeIW5onLzJkGsHN+DqQ38U40lqICrl/u7HVWT6HRZIDscX7VLwZrOIt
0NgCBAfSQMrWBCHRwAgisVXFqlbQhLeBJvc68xvMWQ3I4vUXmcOMG8e9EWOEfWkeS78qHAFjKOSa
+tooeeOYNOOqHkYjkyGdHSS+fTRJVNWa5yW0cfO2IIgDG6NXRIFxsTxpk/ySOyCePIXhvbjQI5YD
+wAJdmDcAhCELGIVXCGHgHi1c8+FCPDUIWMjtGEA8sJNSzyjQWWPwAuY+rLWPPuJ2937u50Z/pVl
DrC06AuG4r6/2HZ6FGSQIUJVb6YxRwwYT4F7ADTp+FCLJA20CYiRwL71TUs4QrrmWr+XoRqioo0o
XMm/ZMQqRiHStqGedxvGyFnBIgP/DC86y7HDwuvA1Zz+NI7Hn+V9CAHURZAflEdj8kiHQ/yc989C
e9dB+DZn9zGyasG3zLeNPy4lsL/Ws4DrfGqdPw4IVgYEDgxDJoKL8SJmUfAOGL2VRe9AQoGDghU4
8c/DqYCZ+6nZxyf42kr6dwzMzBCxW9TLozAGBfreMpA5lrnHalUGdz8txsBnE7SfAnfy/Q1IyqJ+
AxS9ufukB3fKV5WujT13O5gGImcP59GJJ3ov6XgiXKUig4UKuC+wwi7TYlNskSEEl8Nd+aZUA/w6
6PioCwq7nkV9hi3gnp6gmahtMidiS7h5kLxxWz2nfYub/cavXAGg9RGmZUph6lt8HPpB7ZtscnGf
TIe3fFbzZmaPT2K5jdg4dNSgq9ZHSBa4CcttDHirHDCG3HBZGMs0vzpCDaqp9aeJRNr7pY40HwkQ
dLZZ2EjzX4CW3vdyGo7wRpzI0mipfz32RsbbPLEELCuAmGXGfim0hrJBNA0YAE8YbqjqB3PgDhSR
6D7Lb96OJTjJZjdAkwW9qGVrDozjC2rsy56YQiCQfgIOBYpSkLZFvPb9BIdpHoH05BdnYU26wk/D
qgrdb0EHhTmlgh+Hwtahag7E77jpA/v5/VAVSqsmzQJ29uaK9D6iI5AjB5SLp1Lgi9wavh0VGjGS
8VhF3ANgWd+PVVuKU1BEx9+tHGHqn2rlBIVxFTu3MtfJIerRyWBVXueESdiVyHQkJVxRmSq3HsMH
gPzDCB5f7Z8lInsLjhgmlgClaugNg2mLlueNBahHEWZcbrvZsbhcO/5oqiQ0+Aa0+FPONRLtgOJj
iPnGSUVn3GIT5TNlV5fwIlAaxEAa2SAideV4iIlYu4r6jImzCT6LL27o+P+pO7PduJFsXT8Re3Me
bklmppSSUrNL9g1h2S6OQQaDM9/mPMt5sfPR7j7byjIseN9toNFooEuVHIIRa61/yktjXqLEBAr7
2LWtoD1ThWnX7U5gEov7jt7obidiXzmMAK+t2Wgs9y74gTOWLk2SdZvUwmjnG5SrYwCVZxjd3GBW
U0AhuaAB8nIRE+UnWSL/Lpw8jT/LwvJHuUPn4HOIud+31x8tUPn9aU6ZMDlSaFm38mQaTY1Cu8HV
tjrV5sDjpvRzB++El/JWZGo/ai4JaMt706Vv4Mtbdr0w1rDuVFDnsSu9qhjC/4xiWo7zLPx3gfW9
sgPxm3i+a+tvxYXXjky86HlK19xJv+EnRUm3Mx7RhiU5Sp1ZdPR54AzwYJ8tyvHAOrlLH9jysnB1
bRtSdKNi/rv86A+DaemsNs7KQTAOZjLkgX6ERdb7TRJpQ5NOOi7XuPY65l3QBhL1ZNqy6eAGvwTj
2jyBg2xIG7UpXM0Tpn+AG0+5ZAqexqxzaA77TLWGUUTCoBj+e6El7vyj486T+clw5qX3T4zzsFKv
g6AozV1Rd5pOh86GNuPC2Gdg/Lu6WXi38TSbaNFDHZ5vg6kEy93xo8Vekum6DLq+W3FMLKacLj/w
FXhtnundwdarfnp1dVEuWZzYNAI1Tk21UC81EyFtwDHR3aDAf++RLTh96l77gvOk2NdZ5ZoEv/yo
/xjIb/XrUvfbYfhjaSD5oUqtvQo3vIMKYOoQ7a50VxjssGnjcRlmWZJZU2pj8MTh0viPsg60ai9y
J3VCckumR2fJnSJe8ik55PZoXWAPtF4KNY8XTFiaB0+5OBgGTnby8r7SmWWP6ilhUV/YqYNVI19f
9looWb2ket7Ec2Ak9MiV1R9owhl1mbVz5Uv9U1PyOdaTdK/dKZexZ2cZb1fX1L7wZhsbyny4XYuq
13d0C/3OX3SrYsW64ksmh0cMQOWVsrX0Soxdv3M6RuMQZNKLsRmCGBMu/94jsgi+gcy/5h2B51Um
03CxazQ8SdAe/dUUMI1r0OlaOjb/an+pI7uovf3Ev/LSp098VXMzEEOZJV/boKwO5WxUa7gEhbPH
gat5lLjRriEpD20XalaTPk/z6n+uNFJdAmsQT5Nv5jvd7PUjDPcsDxtNs65txod7dPP1t44Ez3uG
mjk8qt4KvhpAUPRZhjQeRrPI8r1cam1ndKJ/6EabQQhbQdwt83C0OoWvhyMmP0q8IMn8l3w0gy1i
yh2+dKZdGLtmIE86SnORLeGIUOCb3zueiLVEU0cRQJOIbaMv7ufRKunfRHPldD0JBYmfNZ/1opPX
M/KMq85F2cve6WzYbjpOx5ky+0b3yvGSqbx2zEsLs3mf3e8rEd1WHa6rb2S081L7OMl2+tZqGqmk
ubF+7roC5X6QSGiN69qxcrMKO1CYXGqI5TqV89Ed0jYNdUPmp8Xw2Ihp9aIRJZt1xKynkmgxWrU3
5WBeORWUfSbQH5xp+aIPSXKyccQPR3zVY0aeOn4esxi92Fkaa2d7fX2Sma0+LnKmVtSB3dMOUjfc
jBJac+pIBBiW/RnEvAkts6oPDQOM0NRFfz8bdXmPC2hfRmXfp89ttrQvapYC86x5mKPEULIIC64P
JNhnFsiHN2drZM/+dBeYXUa05DoWnwsh1xDwSXyom7zFTXQ07gPAjUtpKj8alJ4csb63P3e+O18X
4BAjcIg98KNJHyaD1tIpD+m162tNHlZGGXxWGsVW7FM3EipUdO2dO7nlno3edaMgJ3ioN5rsDv4Q
nJMpU89IqOVhHGbjUMjR/YzHAVZsa/G8tmL1D620l7BoRfpt4YEcst4bhh3l6fLYkxOUhMpuQZLL
tA/1bBwv3aCUB4KxHCNMvS54Duo+eMUK1XoqVNK8jtikfRtY4PHoNeYNlpHWQeekiNu57R+pe7XQ
merxWlNd+WnFG+5gVUYCY4wx9ylbdOxzzZkdSS9ynzmVU7oXSAcwOuyIMSqdQT3DObO4/tE8Gnpt
7QvX6j4yL2zvyN1QF8ZSBY9CqPUq7Yp2N+OGt7XnIj/Vtt4f1WBPd3WXqCeF4PyLVY5sDma7jCd7
EXw8zNpuDQKYrmblTZf5NBPn2wx+fUhcYce07TA/GccEl6umkuskydT9SiDfs09t+7Fd/f6JAz+9
4GPzblZD6+FWufm+ChLnGuTdsKIel6/YX5faYr2rer+mWnNXAg3cpTNBWBGMFX2vpqL9KPvBhgHv
rOu1CuzhCgIVQV6aaJ5SayUXIUvFvLO80r8wwCKjUa72rT+mFoiB0r5qiQk37npxSO0IokXM1OCx
NzBq95FyWKPX73R8iKo+rAKZXE+aTO+Y/lQnzV7qD1WvPvM3KQPo3PjQCSqYAn3ZaQ4KaKGONHL8
PqT5adCSYYqqbNJvoCANz7k5ju0hMysyqoLM8K7spFH+PtBFHRyJJpQx+LK9EqyQTbEfrMILi7UP
xlBYSX1qNHgIVwuxazxrV596dd0GIwCUMStjuqztVtxas63de3WQSzyRVdbsskCqhyLNR7EDil6y
K5GXTR5rqnZgaiaJoR28EfuzhwU79yE7bKWHHgfEQlZNyVNrprQ8EkHjqioyPCqXyBFDMt4wxSmw
Yh6M9Gny1mbBXhg1PTTCxIgngxLxqmdA0H9wcrpSxT6iZO+4FE5pDd3pYuxd7+iYs14XT6tFEMMY
LnOrB8PRZLPTL7ENHpdDWy14zGdj5wyPgZaWBcygtMLKUWlJWpWRZgfzY27B5sE/lwzyZjG09TDR
ABeR7rWEWk8BFrORqcAXbryK7TSGuLfGDRO3Y2H2ZNVhZHXstWXuittq0dxgtXj8tT6LmPmRKDf2
mDQdcdv3duH3MabqbkW044AoZtf4wK7RYCym2NnGUGXXZQZqHIqa8XO09jOm65ZYAKS8oSgv6hyv
v106Odhx5Yxv42LO5wsrtQ0/xqgi8xjVFcq4LFMlgUkHx1tCDFmXJ7c3+5Pm4E0ZkaJJ+rhnlxYj
QmaJHwypqa9jQGliKbmYh6ZJDGuXjpk5mBElXEaeAZwBKHJT6GXuw6LZjUdhNvhLjuc2gAv/QKNr
+Zx/YRNqfXeXSaLunLQ15mBXCg9T5Z3Eb8pxbgxtdIdnQGaRXBStb39Ox/HTiuvIc5rJTylRtRgc
tZN4nOCc7BKstg86h4fOJuEqYDlvvaoWszopKx/2IyF9kWzlit0s9FEZCuGIR1VXbqyUu4SDT/Ja
qMZefOnTZN17DQ7FbTonNyCfvh7hSTy18cphY99h7Ww9ehCbVJyPzKA2P2UNVluaT1+NRpb3sq07
f9d5XnrdNXXzOLRdjwPynI7JJdNsAus1MQeXoina2KxbYpfaxHmsS93YBX3WXBEQoN2Y5WxfmRIw
tUk7QPWAtig2zWT8XA/eQBonztyh7nEIx3owtt1OGm5zgtc49ZdSEc0YdJM+R22ZYoLqdqMMA0Mk
cFshag6XncvN7RaG749rQtprAh7fHgpwv1jxUeLrvJTqxCnP4Z+7ZUX2N/UFl5A8cOrk+4EUhWio
ZfahyFPjEzEN8x4yUXDAl1vsPekVdxrW4tEo3OxFr8VzVcBQS2nc9p6ZFB+bySS0xrGa5qOlJ+o4
mFaCLhqhpx/lDG2PiSR9sUx1Ju/5PEY04dZtQVtyHCcj/1JmlvepTFLjpTSs6XoEUY4d2TaXFqPs
D4ACZrntabMMrUJvb9wksahb2Ry3RWh/scutSV9qsZ3as9mh2/O1fFe5OQAtQ+7GvaydOm+iTuVz
Dwa2NgwxvakwIotkLYSEWl44N5XszNcsy3q0lxXXEBaVl/lRyb83YizHmsgW6VwS4mt6MS38WClq
rTI9Ctn0f0m6tiwqpWXpnzh4JxWSyDWNF1qPyV4vC+0ibx3zeeMz7I11JEUuXzR56zhz8TqMvuR4
oPPcN0MCS6tJHOsaSFFdyQWyS6hSSprruRvka2n2cx51jD/HMB+r+UvfY1ZL0olPnzZIpqtfR9C0
MQQpHHd1MVpHhucpVK58Jpxko7N+s6G2JnvhZf0VDuqKXpZypI8RnmrOTmuR40X6Ojof+q6qPnpy
nKOyQ6Vf6Vqrn4bJMx5B/fwAthI1XOj2U1YdJoqqI7tfjQEPFqgFpVxA6Qm7RGtOFsGbJGknG0Nw
EbojdwqrrjSEKcMiiuxMZIVdjvt0dIF40CEWJUWa2m1t7BglS5ub1NRWnawvdTfU5a3ZGPgR0lUk
JVtaQLStjJQxIJY/aLpZ1PatO1hkL5ZGm1ufK+isWh2NRBMVyR4gr5z1mzJr3CaI6LZnW4bDiof1
EHkcuM4SZ+BqOJwPsMztJa6JTRfl1eInjHSibqABk3fVyNTKCmfo53jIq0G2+UualjZJcROfCvAO
KiGL/Khxbhu336fUavXlkA2a+Ltru3l0dhm8LFHvnBYM8DHRTTChg4TA1dexWmxNL+6KQZa8B1uD
xjUUMKzBJkbo99z+N6EFns5z7Ip6iQOZzc6LoxxE9j+GyJrcgJC+CraRrWkks7wKAiREQMHs48wv
+A5X72tqJxjcH+B7r3xvrdEF+cdBTpmGH7zPAE6js02KyeWIYDvuPwwZAwX/uqegnE96EeiLHQ1p
N7TlYQV1421x5BVN8Wr5mxI4dqp+WOora+D21hBZm2l2EWQcSySPVu+QHrpzIdDm1lEfhnZp4Efl
PTUOvUPa7qX0C/ZjErHiEnbUjQnJjNJdBuyYS4AqsfftQ957Ylkk0+GRCS/OyFQj1WTv0nrGFnIn
J5hAAbODuvGvV0o/f5dolZuAzo1JIIfQsNvA3nnLatkH8EjxQfpD9azB+ukxpkUUR94r384OFoz4
qpMjsYIe6Zkqdw1xtVk8Kvgzc7iaLaDo6g7Ld/b/McjTETsiZ7xgPp1fE0JiRaXpDjeFsSxiJy0B
iWwMAKilVj0WwTx5ly0lnBdatVxsEnimsj6oXoddOftyqhENjeVXuepJydZqiyR0OUeHuLfW5aEj
TWymQNCwjPN6OsSkkI5zUK7dizgR/vxK3Mq8yNBIp9Z48Mu8dOIpr+svSgdYD7tipDWoV22kG1GF
ke0oJ1R3MWROOX5NtXmbuFBRE2W6llm6Rz82JtpeDIYPachsgzpKdLtpdvaidxfkQJJ9MVY2A0uM
EtMmYqCYkzGweEt3Er5LyKqpO0P/AiUDOkeosDnMIrgm7UiBZJjwnRhunVI6bxHaLXX4zQwQOIeT
VXo7jyyHo5Z2DRT7wUH0AedPCigl5jJ0sV87AVCZ1mcH9BS8GG9OtdCC83dBjklbRAMDs9cVIgVr
IwnuB01vuM9V7l2k2XcLLzu2g8QPdgWcj28apCqGh4VMrzW24e4TzeWU3XuFUFvVZZn5BRWMe1R4
3+SvbJHWcrBIonpoJiu5gb6Zfk2VwZP3p3WGRpcMTEbWNZ9DmevTsz87w92kqoxbQF4Hau2Jht3U
Q448l07wYDA+9Ej2aKZLg6FFHk9wdv6aLBt9o1N29kVtE1beTsp5bBOybXqz1l9c1Rlh4MGPzFS1
ohzoyLBGl7Wc0HqaeWwO3YjYrKoh7gf5GIyXqatgzXX1Ck01TaaZyw2qjbJBNxzJ2lvMPcgV+K9u
IXiM09Ea2Xo1dBh52EsP2qOVkgCK6efS3ViDHK5T0xj9WHdS6e0haMinafZ62NB9zV3CUvA+2Srz
01BQgN+22lbxdnig1yE19ZKHbpkE0GTKNs9iDvQCRhjjkrtVMAEIV1dKd1eOEP9iSxf5bm1n/iZ1
oPlBZxEyHi3599Rl9c5Mujmaemf56LFbjFfkkCgZV+3oP3SO6gd+znFaGoKcKZAwmxurSswrP6tK
D/pSsohQGUlwpWmZ+UryRHmcNdndwSEsIrhp5mfUOkMN/uEFy5aQWagIr9t8iYdpKbqwUn6PT1yW
+xX7r7Kqq8IwF2ffu5PzQUsyOZ+YXOGUAMFEYCsmhfExD2BihAKCyKmB+aJjo+ssNAWBidqiTXRH
7IRRZE+lM6sp4tykqqM+jzNLtf723NzbyZoYQ1tmk5z8SlgvLeyPNByH6qPVieZF9ai+s7xm9gjT
EwJXOrLkK/Ux1Sad5I9u1iKNyuNGDciOOuYun+p00C5VwUeNyrz0bvuhb46906JBUV55zVzAu9AS
3f/AxDj3WAap+yrN1cKOT+8eRrWYl2XXEIJTjP60VWu6gNJTM+Lxus6/6KysduM10CicRB7Mh9ox
x+phy3XBF37tYsVSt6PWcoYd5YtxVS9NBmdxMl6yZJlf8Mgmgq0bdCSdTrkTfpX8Dd1Zj23H7p99
yv2DYSfGawMz/kXnT5xQm3lwSBFe0AL5NzPkg4Mce746f/gMcbq/k4O+JKHfY5bEd7DeBalWUtEY
tjhwHqiaNqOzYt+DNMNfX0+tqf4iUceIfaIATy1a5zWcM6P5oPmV/Vhkli0IMOAxSlkbQHQwQEvL
+rIMTP/VrpTMg9QrB1QpxhhsHnXVCx1tI+SDsrvGdm77ImvZ5TtiPuFMqRZdNuSFeSlEC9YAENrc
2gsUn+UwmWhITILe9bnPLvUhE8V6CcF86Z+TfJ6cL05tN+VF0fiit6PEVnq/xXA59qTYvEpYNmBt
8DaKwMhdPYYQaKyUjb6+5JEqXaXPl8MyM8UMXXN29rZdT/4nXGR7NpVW4pZcsY85me7EmyWrYEq6
uGkK0caG+wVNmjIetteCRpuPBnq97UBRzWTzTW+1xetigFYIhLtOTkuJn/6apyUsJpkmG7mdNdgC
g6RFuurt/WiRu56T4jO7Sn0gsiAZixiA2KfvQ8qUz8WpKJpuaOJucn3X2OnSGrr2dSjX0VgIcE9l
vkRTY1OSkX+TsTOQL05XHERMrLc7sd1UD6pDls6j1/41aOlqOmGe+CX/Hxx9z52vtL6jYb4qFqKx
3GjW8aEY97+H596iy6CGHjg92lnisADpwGTeooa5syBNSnPva9nIDdAQP4gfApdYXrjWAEu9A7++
xeS3X0TGDVi5aYeBfM/N7RnO+b2OXuKb+PGL4w9WjeXUCmi+8zJ7gAQ36rOG5GOzret+3PIfOTUc
vjWbiUF37sLwxrnhqRH857f/yP8mOwdjY4D813/8Ev5h53CApPztM7TB7v/+n+FnN4fvf/dvNwfD
+hfhSADn8DyQK5Ew/B83Bxh4/2LyAmsVzj3/A3z9/9s5GOa/XB/7IRgiqCs3C/r/dnTQ/4VCA3jY
RvvApvYnfg5vV5aDXYQP1PxdpwPDCKu2t2t5bpNlNJLiNtW1jafR9RbIN3XLAe0o0OesqWe9Usa7
LJONEfETvv39dzf+CDA/uDv44dvfFfXYtEgCbrOUoVtzMzpdmAlyydR07ebim12Zuy7JK7Cm8uWn
N3T34zd+Nmc4A/2/3zIfLfQeD9gfh4azn14Sjxz5Vt2OuaWuRCGJlilQDO+B/IpnzTU7GkbD7PLj
Qmd7WSEOTEJIH9MU8QfEvrxzORuH6exJ2BBIuCIHSwQu6u2TmIwuden9b/M6zcyQnDHCa7vKZqoz
rVi6wKoJ9C40yVGb2BtVxzhZtEkbGUFVSsjdeb2wPpE7Rf+DCwNqZMViNQIVYSOK/UQEy/BdN4De
T7pENhSOZbL8PVHtFQgctfRea0bn2Ub4pGJAUvG8IH9Zdp4KsnEn+Qi+LN2QvEOzeUtN+/7mbNgu
255rkJBhnG28zuLbImvSW53l8do4Q/M6N4EbJ+acHytDGH+NwvHutKBtPuj49b3zQLZ1cf6ibM8g
a5hYaoiiZyQfodsd7XJwKlKVfcgBzV9NZDv7FB3p4feP/owCs30cNqQPH88od/NR2z7an568lWUz
5tzJKcks/dk3uvbCoL1750d+dTuoFLc0I88nzObsyx8bJ23SxDoR6UcRbqfz85zq+q5v+/75z2/H
5xN3YGiYHGPbF/DT7ZQwVGEml7czn9JDy4T01hftH1Kwvj8zP9j8HDBKcGHDvv2RoXRKRq2Yd6CS
2IiRmbjU7dZ+KJp+eceE8FevJ3D4UlmR7M7nX2wzgY8keXlrq3XYUaemlADpAFz6548NsinBuQ7M
q39Y6fVQRjzqKUiX5foEwsrQmynBO5XFOQFxe27wnkyGoRC82IU4735+OZNsUrn42W3DzEiLW5gv
9R5VWvZUMxZ5XEqkU7Ez98rZdYUvfFp8zKUPbmLM76nZf/FYHdQAhB1Bv4SAerbfoOlvHFEREk1b
eIkcRF1kKfDm7x/qdjtnHzF7LTbF2EPYNqZBb29XiortvDVOpsngvhholoem/osW83UO1A97qzfu
Vj+fNL+4IaK2TZuwIxie9rm+2esdge/rfJqSMr3EfnmJdSt13js/tk3v7I7czTOU23FdA5uQt3dU
1BlmK5V5ChbgYoFLQSiUzGLWFaxdOr6oTUx7ZwIbMsDD1ezFcVdtB2fXul7BNi9N+OhPbdsXjyZM
KFShupojSyuKB2cI6nc2ne1izi/Wg0oXbJw7tBlnjx9KvmyRyaNHVdrt2ozy1d0ICgxZYbEtqX4B
C8t5+P0r/8WpwZHx3795tv30mT4PRW+fCnMbGsueGrmp6+WKWRX+bJZ0sfioeuA0xB7Ltdu52v3v
L+BX6wDusuPpW26v+z0G6Kf9b5CMctlPTl7Sz7sRVsDNnGX5O4vtzPTp++HIZwOHCr0asotz3iRQ
ZmugIzxRaFgWoFhjAmjPuvNsLEYhoMVtHaGwcIaMVqsmV1e5fr2ziRxIY2FVrob7OFrS9/aXX908
H5zPnkxMKLzit8tzNUwKmNZG7hH4caKa7MHoc5LtiZ3eraXKP0BHQM7TdbAQOL7nl7l2jF2Wj/mL
obndvV037bdK9H+YNfjjecGmZ2rMt0NjdbYsRmR8cCdBUfLCOHpZYxZRhfz42I1M8hpnzh8H1TUf
3RofCKWm/C+r6700zNtuMeCoeOYu63V5YUKnPNZCk09/vmgYLWDgRYmMU+LZ5bly6CD66Se81OpD
V4OXF6U/vONF+4vdkCEjxOVNOU8rcbZ3pIuR5mU6nphw4dbe9nb2LKBvhvmK/H1fF7O4/P1d/ar4
9pAmcEcsUxRnW1Xy07cgV2BGZtGnWR/6K6MvzagrC/uTcieT2Ws9B6G22PMnPQu2dj835guI1+Mj
PoTG/+C84XM0+WR8HT8776yeK3FJQX2mTlWqubs1H/7Wzbl6p1T41fGK0fZmTm1Z+DedNxs90umk
zJi0KxO3FL+ookx16gCrRsYGWE2LXCaB9ITuuEcdu/TZrlZKf+ex/+KM4Co46/EHCEibONt2IUN6
GFKq05TRMgjT+CjX4dvk668JuJu7rofOey9W/sz69Pv3BUPK3MyA8dnClODtmy6l73ZOI0/WZBeh
JsE2k8J2Itsgra2xjUu7lhO3bV7P1fqXtm2P1nDvLP0OZtendCs1fr/0frERAT+y6FjtSJnOjQsx
smzHAK5csKbqkpVdx8HieO+cxv/8EYxxbI6b7wc/OMPbm9bqVE2qaU9iNrNn5HPdkwG4+cd3wuQJ
axGCT+gSkOm8/ZEG/pdonekkBlt9seDFHRm0ynfuZLvStyf1Nt6yLT5WIkPYG97+CMzeRnPc6dTD
eH6U/dpfJutK1DvolHjPa/l7jXL+Y5vghGEHihMcjd7+GLL8YrIzdfKqrZvF5yO9B0XNP1jdDNw3
zT7jYVlYz3oiBnxq0/nzYpjZ0dbLa2b4axvXXYDLtFZnzWVfbKTCiXC4cgdWLqf49+voH580z9wh
eg6DDWyQuOrzfcNxksVKzJOaxroiekr6qFlRpj86jpvXkd85uSDfPhBW6E6dxn/3y3IBRua86/lx
9o62K6E94DMLmOL8w+W5tDAeydrl5JbeGlGClvGq5++JJM4XwtaIbg7GhE+yj3HfZ+/GxxqrT4cT
EskygrU33bj6jGNtXbwjPPtHBfP9l7Z2l+oFe0r/7JdcM2l7AsVhx2DYRr+DBGATqx031eo+73IU
NYvrHRSYn6rH7K7GROIbsTrG56BZ23fWv7F9RT+vybOrCc5ec47CzzWb/pTbXXfDIVLfteY03On6
dIPgz9216ZI9w2yJKgIWj/gGj3uaDmgmoxpKBOdaubzz3W/3/7srOvtK5mXN4Z+q0zppOmHzhvE1
qbrqfprcLkxKIo97w3Z2ZUl6vCHbP93atueBjayFMs40MF4/K0iGOseDwulOnjCmyEdfFeWdI955
6u4vbnHbbwIqA5yaN+Pbn8uDZNRaVUGQEuVg3AONevtZzDUMUXeHBKH8+M6nvD2x8yeKiRn7tbfN
Dc61brDZizXo2xO4l97jlGea1/g9ro9+0JAnahrgiZGpNymlgZ8/FLPKjZg+GYzEwqQzeK9W/tWS
cwg1JaWHcEtKkrd3bxV17xhVR6eSBlfrKCjY89F2MfEptJcxSMiipMW4DKD5Ri42OvHYlmIHmPRA
htRwDT7Vfn7nCZ03bNtb33wn4Tr7OnkFZwdaj5N841r9qR8XTYtNrDE/Ajp7frRSVQLg18F00+D0
Cw2ZCVAOr6Svjdgz0gFyCQzYW03mQROtmCmB8yXDcCjQ/80hgKAxHm3Rlt/eueJfvVO2ZzZGtkQq
nrNdhANEb+ZGnEavTtedVdqQwXwd6n6cT+hXwwrHNsYYaYeCAki3vxuc1PtmrRO9L+9UuO+cF+cl
wfYEt8bM573q+J+evVRVwU90R3kytHbNI5DM6eAa1TC+t3h+dd8BeQgGhxMViHv26VQ+dsZmvt23
hduQ3wr1Cj41G7u0nbXLum0sOMnusLbRmpUGyiwlnJNbwWCPdKv842kpt41SkM6PVCiEfOeXg9dB
aq5+cNP5S3Cd1hB7RyPLPuWrnB5//8Z/8YAxbEDtyayUbul8o8ZU1i6TSrtpFm++tIVwd1gZae+M
nn+xMTFchEiGdz5ojL19uj/1LR6VeTKY/o2EXX+RJPMQ10yJ70uwYoyVKQQufn9T/9zrA0KBQH4o
wrD8O6/x6jUZBQXGTZeb3YsO79qO1hqrunBCvQohWU+VfcXUscVHxZiWr/WYQIT+/TWw6Zzvj1Rk
m+07+mvgTuCSt3dN25TNwyBvrMxeoVROIypBC9e4l1mtwYtj9dMzKSdAEhks+/mLbY/YVGkMk7o7
JDa2FaaYVTg3hUiSLhSBV7fhmmTBcLm5qJYH02hW7S9d6zDIX9pKPyJU6bQQuyse6qCcAQHSKtIR
379+PhmrLB/bwmm/MP+38bEj9UdGHcx0FZI4YovYnuHZ7hzhaa9DPZT3Y67KNsw4DL/0nZ6eGnjY
Xxy3S21UEBW8nCmvvAvA78W6TBH4dTe9O87TvsV49MvSW5UW9ZO5FiTIi+Ghsw2VRKQcev7mMZIM
e91LhyVaTbP86tUmHMsJx8+Hdh3xABnNrh5DnarlsoQx9FHW1lLGOdw7mNplWbWxB2/xk2Gl2AuP
CKXwAEJgdJvnVoMcprfgWTa6Xg/HuQgGIiJma7josYBUBmFkmRfA0Uav0YSzwS52CDAAkrvJXxqE
Ab3K/fxLX+r1HHXIBlB1KJvDxJyWpd5bJWh61ATKFwcxNiWuNeOYlU7IX3lVCttQd7UIW9nBv1Co
wJwbLESyTRsG032PWieY0aGM/sFKOv7xwIa6A2skMf6uC3hUsOAmVBXjWkK66BNIbqG+7cghzDmB
2MNX6wnX9pKTtXdbfJuaTbahXCSVsV1WjUMuNYf4cw8pgwmWbZdP5uigowrGLnch5DZU3clE2xki
PHHQ//TpUqCO4u1AW0nVvSYszkwTiv+9O1WmcbK72WPzS0ZXYHfSGdVu7YYBIQ0v92NZdKkf9WbW
0aZmok4iNAUgkVoFwxJGa25862Cb0P5o86dmMKv1WOvYhhwgbKovjVt266nN4TxvXrw9XqBp38D2
TJsuXmy/sMPeKgwjQhrrEPljlg/p2rKC9AXqRDi0EppVgiggiBoVQFkFFWVVIyWDm251/ubs4Vh4
xTVLDW9I4PdshpDcTCjgMySocJhI3tylQSLULsO8D8Evqg5UZ02RfrZ7ZlT71Kq9x8Zd5idrMV0B
8ZuE3j0A1wzFppjLJ32GyBIpvcyziJ51vBuTabw3GoC4cODMF7t8DsyvbjlLY6/G4P8xd2ZdcuJY
tP5F9EIMErwSQZCzp/RULyzbZYMQgxgESL/+7nDfrspUOR239HQfu7pKqRAajo722V+Qd4avtywO
JUqbBqzSbZ2vhiqs4Ygao5nDmJY02zbZvKdME/Ay1FQ/8rEndyyMvNsRjks95EYE5uZdIhW9Hrx+
eUTFN38F294ZpI2aY2sbkSX6sPhwszsEew0IrzJbhD2kGmcgy6IVBOOfW96/0jm8kt/7d8v0/fty
/0XaSob/D5ETOI6e7Ov/0Chc939yRH3/pVecERU///3/ahNS9p+IxDgykQdDlIeswv+kCTT5D/43
3knwNI08HaSEfykTwvg/2FpTKBbwXAMb+/P/hYLyM2sCcgbq4x9CFoOnFbyUBv9Gm/D8YIcUGu8z
mEP2Q2sa8JXO7c5y2O5B+GiM1h/rgO4X7psvNG8jVxs4Jept71kOvf00vd1gLFU9VrsZfjwZ5tf/
vUY8ff55fnj+1X3bKyHtDBK1kP7laRDP5o0kXQp3rhDIStQP+yitjEKY6Z5+/8de+jFWdHnGPDRb
1SPmmWEWkeGhtwKAU9PkXwE+//4x5x/5NO5JR182qaa5IjK6J2SLUBcE/Ay908nS74XHDIVOUI/y
rdsPsi4cMvHlCgEnzdcWqtmbocYb3QGGojXPf/8HnkdYf/+i80g++UUJbOv9RYVxvomZbTf0nMs5
SDEH9V0s8CpxD4wOLvDjPPYwLPehnB5Pfl+v04UIz8oj/d0BK5SUKMAT8azjXFXVCslnkBQsJD+k
CEdUP47VtnbIizLvDmV7ROTYgAecEV6VBN2FoPalSRM8H4IzuGtt4w1DgBv/IZyGHyze+IXf91Lj
2B2eju+AlYowZIlz6B/ZJ5yUQwbUUvPq91/vpdatiLRNGk7nEK/RIuT8uw9s0F3vcaEuhL4vNG9r
XmCyhGqnOo7z84PgB7KNUP+XhrntPOE5Tf9k6k3t1kiJB6N8GTxjcsj11gly0WFgjt23dgNUFZNE
tw12A5RjNQdN6R7BJRRL6fj74X9hb7PlYvCu2OJGVayAK/VYvoU0FWaeITC2Puov65S90RVsQq5/
/8de+hjW3hM0Ggb8s/QKuFIw+nrm8DL9gKSI98OtfWurQc4Hl/E9TgoDJ9dcV5E3ZSh6nS+51Z/b
+TvL9NdCD8+/68nnTgcRtSrQZTF4CZiu20TkmrebJhx2hHWUXvjoL/0Zaz8Jo6FMNumxYllUsFz1
dOjP5q5waM0lX7bdbV3bD5LjsI5luHdJAdqIeRQTJGsQ3KaPv/8WL/0Ia9eAQ0JC8PSfFoG3o2Bw
nlh4V0XwFP2I+i/x76Q1f38Ra/dAjYMUCZNJMbWRvvY6479K4WJ6Sa77woS1cWlDyTUKrwwtFOqW
d9T379FnagaZ/36MXmre2j4U3AaQ9KK0WFt8AVwxULCsPCYvZJJeat7aPOBB2WtQiJMimleBb6CT
3ctm6MyN4x+w1jNQXzEMizH6KJgd+2tJYpQoTg0z22u3ATpPricLjgU6hAMgiuhQScw/sGRGGgLI
U+3Yf2uhMZguIl8Ss0LCOZxfLSbEc3UNMyPfbYnZ1Mud40q/BBMrBIydouu5C9YEIqVounQ2n2fK
L3YkW36jIbH3O3hTF5D9yunYVFBjvUbB4UpvqgWVlfleBbr/1HZJ+Ifqq62/sJO/FPME1sJr9wo0
DgPXnaFN4HVSe3PJENkLOMfkybI10QJ6UWPWA6+p7E4CBbIMpQdbOLxb4Vau3Ab4J2TjyQTRJfVY
IryyQIpIob5xYwVSHpeEBZbI4a/txda6xCsKgkdU4BWhb6YhN6RcYd+Dd9P2SkJSql9VKPn5Ib1o
664ig+q4hx2K4P4eCcCk+QSj3zh2m6o2/zWUaywXoU2xQPx12EI2ZzPweBdOnBd2ChuzkPTI7KIA
wxQe0iYHESKZjSfIyK3vtqAt6ZsYjhU8KlDLNoeQJ6Tf5b5vo1vnbc+3dgop0XuDd0RPbkWFNzNk
3sKk+tNpD7KF7YpAVtXAo7eo5J58jnEyP8xn72S31s9f5MkEHkOwhGB3nxZxi1vYATWfHWpg+aTn
CyvkhR3i56vokz8wcwB0gn1KCjBZYXmcRBCjfEXaB7tFHdT+AHYXDFaARKay+iY7gyIgt18WPP9l
EIG1WAATLWiCR/4MMsG5y7QCndBxWlkRhomMGGFgwXI1QmBG9VodDWA4R7fuWxscLVO4oIw7lDSq
WgrY8zUZ8ATNhf3zpQV3vss++SooDqq9HWF2cX7hQd4UcNhSD4HbpLJ1qrixDQnhgykC3HnhgEQ+
9lV0KQh+qetWVEGo7OH3XJmiYnq5RwW6j9BirOFT5zTw9otx3ahFhhN2OoAL0+tg3cWxhK6lcGs9
fD7wEEfCs6OcTTES3p5mlIMeUJpnTr9v/RyX/OI49q0535dxbQzxtmLz4u+4dsJ3IVrgAF4sG7sE
nnxp/K1pH65s7RtRbgWs96e36TI0OUHBodt13H4gWoC9iVAUshUoiqTXqJhDxl4j7//78fl13/G6
93z0ydIBz2UaVVQoiLnlcKG/l3vr1HW8cT1vHAd1KWByshTj0JTkAMMGVMjXu6iPbp23Jj4IKvCe
NUjzyJ7vN2KpljtYubVOEzM4l6k92xHm1lsJZM2nScEd/124+Un7Kp7wUOM49lYsLQiM1as12BES
wtNXyPizTvF45DY25w/+ZD+LG0/g/bhc8xFskQygQPjNpeCgu7VuLdpQNhGE7gnqkHrv8wSjLiAc
99Lxs1prVkgzed5M/2/XYd8RZDGe1R27bq9W1MoCwkHWPN2QNA7Orc/uA2MdUsJfJRRDaB1PivUB
sAGVgW/VuPXdlm/VUPYNfuCj9Sj4PvKoPVW8cstsoZDo+YwRYKQkvELjqVFd0aLsFjcvujudr7De
fd76voSsbLXA2/FSAueFsreMAM/hdERBNfi89a6WQQ8PY5X3gLdlW81hHmiI46hb63Q20yKHelN5
BwP9jEbxZ2+dA8fGrXXql/EUapi+5HCd7I/zzr/MysyOjVvLdJzTvUE0qfKGpnVG4YOFN/+AObYe
PB90BplCBUoeug7Lv/sZzyOvS1a1F6ouzgPwz5MbwPXnre8qCvoILRfwsoQvrIEpe3z0ICyaHeeM
tVQDeDZ1SlZroaMO1kVeKONCwtvrm9MWyeyTlZfBNOwdTla84d/A8ZAcocPXTgElbq/PRwf27zIE
wUQBLgWFQxO8AQXmjVvH7ZUK0hUshryl4LX3gO3xM2rx3dJ30Cw973bKOXzyerYUzVaDr1bHj4Mo
B7cPaivDezF7U5pA/+ZxCHXaht3BoPmSVveF6cisdYrn203CG8TL+3b/k2vyEWaHFyoZXmraWqWA
cFXg8Hm6QLPzAm+luaYZvKwrt63XphauVaxqAQlJcfbE+hQt2AeymRviFmnYynI1toHflnA67oYJ
lpE7+1pzeYlk+tLYWIu0TPjIoDFSRawnfeg6ia6LSy+vLzRul0OmPY249LqlGKYlvU/mitwDcyw/
Oq0j218+gBklqkI4pmMNT6Ww2z6xhLt9UmqtUQOTr6aEpWAxxevZN3j/3I7Ja7d+W2s02gBYhhUd
+t3Mj4BQ3MfRfKEo6qUBt07SYStBkwwrmMaWHkx3mvKOG5D63Pp9/qNPIl5CpGTGC7wcLLlXnWaf
E+Cd3LYWai1Rr0acPg0Yk7bu3wwwnoKDl2O3rVM0gutLuCOnngNFdzVtcAOL3U5Qap2gUscLHSTu
drSr7pIBNkNT6fTMiiK552PNIUWslUKnZfferOrQsA9OH9GWFoMuDDChwEeMavF12tM3iaFu+1Rs
H5njKna90aXQc0MeoTYNigZiyKNbx60VCbtGMCB4uhSzBylB0IurtEw/ubVtrUjRogyAEd/LY47o
1vPpF5SZOx5stvwcE3uELhRHcg3DhQxO+N4xTVGq69Z1a1Em88qWKF69fKTvpuGYIBPs1rC1Imvg
XyJ4qS+FSiDm2FCFlJGRPro1bq3JDe/vkHGWc05qebW1eNsfw2ZxnCnWspyU8oXXovGkjV/DPO4b
j/TkOCrWuoSUTPtjks751IWvY7S9q9WxbVvURTbOQjBKkHoNQv9OJVVzM0b7v9Py/+9hJ7AlXfUc
rQD6KUyU2NDM+A0Kf2q3ACuy1uaeKuDtUqz8PdQLLK+BmYcfMSIg7ra1RNYCheo2KvHesUCwKr94
2/oRCfz3TlMxso5MCJj9iYYYF6Wq+DgqUNrOcna3OMJ2vZrqlSGnu6Pj+/5aDf7Nvo6OK9TW8zcA
WkYMUPgiEeF9C8Fhjjq7wHHErRWq4DJJU7UuhS/bNxHY1M1UuwUp/6jkjb1eV7A8LIIgDg5bR6YD
iZofbp/TWqAaWfkZNnQzBAb0czXvN5zF75yatoVV+7SUIgm8qdAghsOrDQyxHt5LbmGKLawagFtI
V8h3CjzDmGNvBhQTz27P/vAdeh5OKDiNiho20sUA+UubzWrybr3V12/dRsZanpsXYleMFL7oqv+E
TeYbiLG/ujVtLc8FBw+k4sNcCFq93aW8BjvWbR7a2qYVnnu0aaOpMOtY5ytIoEev7b+59ds6PrmJ
ADvdxVyktTyISMOn9lLYef7pv0jc2CqmzUM+eJVsKupujVU2Mdrcj1TCzrYJUMvh1n/rEI1Fv/di
iKei5eEfbR199KRwO/xDa4nuUDy2lMFmHAY289UKfHpG1sjtuQuV38+nehXUMZ/CAB2PyMdu9fos
8uQHp0Gx6+9haSXFBJRZEQc82nITKlgr90lbC7fQJbDWKej0VaKSFlNy997wLkC9geNd3HZwAXoK
9a4Lmi51+mbx+asypG7PUIG1RtsEjubjqmH2WXZB4SXB8gbG0NxJ6RvYes2ArbC95piJpQ/bYT2N
BSh/boIxuOc8ny0dsMTLPtdT0a/Sz/yVnUBgd8wO21ooYJ6VOhvhFtgeb1cd3Lbx7raGbBVUulWo
kBmrqWBlhSoUo2/TiTu+m9lKpxSzxAeIbCrIsL4OyXgHQ1e3ftvqpYnjdYJu3ljMNPnIyfSmFaPb
Jc5WLpV71IlKNlNBMTIZcAGovdH/0oLjr/DZVvSgAGr0miEd8W6DotspEHD6Tt87bSu2nMf3cc/q
Y38sKh52YMsgUZErmFk6Doy1PJsmhSqt0Vg3qe4OiaL0LZjWxvGLRs9X0NrEFI7w4VgAeh8cyBw9
4CR1fD23pTzK6xPYGA2YLgMqdQX2Wi2AJkvSVbjlcGz9AhMdeFzLJAsWLe94Nb8Bp/ud02f1rSO0
KjXQaG01FuAg/dEPG4oez/WkTo3/NKJ4koyDrNhPq73HnKnqjR16JP3gyBONju8ftvWNFgoMkK6U
ReLNYjysm+x+qJTBUNut/1YQQDpYOm2pJ4up1mBvVLSBUXh9yVnuPPl+ESLZhh8MNNvEX31ZKCAZ
Dz6FHh6mEI77ui02AuqY4PUAsLY5YuCtEaC9vwi9A0HiNDa+FQUAU0unDcbwBRzGhowv3fu9JW5n
ta01aoNh6zwAxoqpT+SVnv35tLVDfeXWc2urgY1/qGW7yaIBEO2jP5TVFUqNAZFya97aa0Ls73Gg
8VnTvhznE1MgU2dxOdDR8Q9Y4QAeEQUgfCtGPpy362lK3tdj6/imYAuNRqTMgRDtUG86NckfsIbd
rxTc2Z2GnthCowWgU0BH4qHAjE8zCukLbMg8lruMPGoqn+/yk/bwRt+i9XjVKouJvBH9JRXTT9eh
f65WYnvFjoDHxDIJhmKlAmwhvBY3WLSM7+JQocpeXHVSb+9UN7fX4Rx6tFjqeowfUeLGxtcwV58n
wNU7eiXwLjlcNaKPaAYbJiTjq31MfACromac3sNS31MHX4+9+DLUNYiNFIFlcCQxcu05kwqOCC1B
luwAJ7cFnvSjlzRFwPY6ui6HZtMH4iOb8MmDOlafSNjM7BiyHW1uLV/MqRpTVFvDx9KoUxcEwGXM
axf2f5xtBMrXS0S95utM4nEsADdN12La8XuP8KWK88ZfQaftWUDEgYJPrK4qMlQpaJI96sL80QTv
ggQAizWg07Xk82QKf0gTDRZqi9L4dQLbFaiWLUIKG/CP6FCB/TAgnk3BkUgmHrKsG/hEbre+bNLr
NiRLVBiM9gYQEmChxnjdg2hxty6gomzgz1xOpXnXkmZgTlEIsaU1EzwQ1lWuQyGSSn0ACMQghwpP
eKeVC7L48wk69gD3DCYdCpBdwa4MmrvaVG41N/8wEvMxcnGUyKHQA9Ayx8HfmgKUQP7v/N3+F1yC
Qvq886QHgNULG1nQCvaROWwXYBvBvBjWek7L17YsXLpxK716GQq8D/zYZHQTewAGurVtbcpSbdM6
ajYUMHGFfGeZ2d7CO6wJnDJ6YAc8H5w1Hk24wnS1aMfUJBkD/BNPmwlwd25Tx9YhdnukqFDhUNC4
HpCP9LKgCi8ZI/06EkE9+vPeh1GpccVpZVHT7jtcXt6VjLutqNQa+BVvhHsboN+xKos5bW/KmDil
reGd9LzX8QrNFEFus4CgFeg9LxVZ2pLBccCD561PfhVSgefkogqaBlyi8Qdwk49OszG1gu4Ghddr
z/yhUFrJB5QO8qshXLort9atqLWm3Fd9QOeimkR0F+FmhboOtXx2at22c91k3xJ/rxAg+CTKFJiC
OefcMUCw9V6SbWVjgABHNgLkaSjK6EEC0FO49d0amc1HqXQMBhAKXdv2hoZrvIAoNlE3jTyx1V7g
0lUQMg2Y7EBc3tQ9wIi402qnVDBc1J7PSLZ3o+lmxH1IZe3XAL+rgvkLOzqNjW1RG4QtTEHOe0DD
u+owb3DZUctFB8oXdhhb8kUmAvIo7smFB1rx9xpq8++mU52b8hPG9M+HBu6ofVM3gEnDs2v1rkXa
k4Nfblt84e3whbo6Ygu/UG5alhQQhsIAvDw9SsHXAdj0PpDHbR68RxScPXhe2jZHRHEiPVQpLnWn
Gpytwe3r2wa3GwNJsO+mvuDT7n0FBir8NnlYfG5f39pLUQUMQF2D6HbTIwigHoCYcJuoe9me3P6A
tZ1SPzRIYpwPYGCrSoCVK1SG6VEvvtsJbwvQjK+AjFoDMMBBaxPwGGy2CFbO0ep4SNp2pHQ2GP0A
f0CrAKJooz6iNuCb0+jYGrR26fSSKtMXcurnw16FP8wSO3bclqBVo4Hrt2BdsfrRCWDZmyCYnS7q
xFagdZ7nVxv8SYolWueD8OCYhjKVt26DYgWcS91OFYH3awFTowRAuQC2TDF3jAj/YePewPA86klX
IOh/YCtYy2N1wcvlhc3O1omBxjdGYAvCThzuxDcEQLys4sPmdohRayVtgvJkFWFXwF8M5plNkow3
NVN97baQbMEYKOFDSMGqK1jcg7KYJlciAjXM7ZtaJ/Ak+6oqU94XaVRvdzM4dAe2NOub37d+3u5/
cUe3dWPpJjRsz3G+tyYaEVj5c5XmMMAEpJMidu7dgn1bQ5ZoCqO2sBoKX4WLzOp4Ad1deH46uJ3F
sZVb6zw+w0ObY27GwTu1+G8rUrpt9LG1qGAusST+hL4jSxUf+YRUvlEgP//+A7ww820ZWY/J6Amo
AnPCpvItrEzlu76O3aqZcJt9fsrDs5oAqju3510yeSO7MC4WHieOg24dgRLZBdhe9y0ew5GVGMbk
jRdV3HFgrEWrgADVCgx5KARg4XRA8eH42bTpcMmd9KWBt24UMKQpS7lMbWEm9hW5o3ugrj+6fVNr
yUarj9dqVAii8HMoAbme1fp9C0e3x01iC8pgu9n3dXkedpmUSDjOCXjjQF46dd4WlAE2ocCtROfL
qkbaicADEi4njmeILSlLqWE6npF/I9tCQM3m0CMcmh4Icrcrri0pS9atlIhs24LUVB8TcKNeD6jn
e+s2OOdt9MnzjKYceYRt9I4VqfbhpvGJD16PjNWF3ocv7Me2sIxGYbBTqjB1KJw+X42E9OqKi3Wc
TriIqeAUpxGdj2Pc7sOdp3EruJOsGbvPAZxhT4oG5ppFno6z1JQKDgXaE+JV14N4f+jGEWBOU9Wl
+TqUmqtTL888XxU3+7ewi6LbVTbLjeZwYAxLtaEJeGDUGci5kXmsCepb3oizT8Uj/LblfMSFDZRr
H16wh9qH8vOhkbVnjvi3Z34fBuWwuoV6tiAOusYxOBck5yB7Ng9rKtK7gAeg37p9U2ujGTwRDxGo
2UWw+99pML5JSfXarWlrj8FdU3ce3UQRGuhs2yC6Dob5kpHG+fz5xdEdWbuMAhOnMvMuilHCq+N6
moHhAzgCqofjhhi+uqYpbWu3HIYtkiNjGtNojUXhSSBJIrG1JyPb6r3TONkiuVqXCnfEUBTrENVH
rzQflwb41N83/sKSskVyxK+4EjC+L2ir+DuoqqNXCTCtX/aGeBfyRy/9CStE8MuUwSt3BNVhDwUY
y8s4jTxbJyTbr/mGirYLl+oXPvnPXePJ9gN5QqVW2lZ5xRchTireYRTcAOfOO5MEByi6HbNKtoiu
qpE7KeF3X9A+8CB0ox+xETkeYKEVN3gw7UAioBcFwQs6PHlPS0gubNAvfQlrMTMgbRKDGtyjqEa2
XKftHJ8GkJB1TqsVNs6/n1IvxA5nm9Gnx0CMtinnzIPVBYwEUetefUpH5lbaSmwh3azTkXM9NQVj
8XKC5jrJypo4XlZsId3KkYoMFakLDpjJSa66OyYpd7vH2Uo6n0rStqwtj2TlN34ZZtFA3cbc1tDp
0G+BBkfTxkR5mY6njgdu90NbQ6dhhMbnVJRHwQNYB59NgC9xZF6YKbaGDrJCH0wRXh5ls403zTwv
hReH75ymoS2hK2NWrzr0MNlJNedSThGcsNvo5Na6tUr9VExwTAbwnPFZ3kL1+hFcETdzWGJr6CrK
Km8NFC9aHbQnBfrRlT+2blJU8Iier09P77gKdRMveNOMR1kndx6b5txtXKxzdweWXAEJlx6XLoLr
eBBs7+UE23S3YbeldPUA6kcb9emxX0e83Q5FMw1uh7gtpdP1vlddhUCqXRTPetX7B9NeYhq+MNNt
Jd0Kdb5BhR8W0bwOGVRjB0nhKOw05raUzsAwbF4XyVG11OlDX8kBzK6pT90EaUAbPJ8waadRcyHi
FIVWgwmypC2n22EX3K0Okvwkkj05uBXty56NYXrsNoOXMRiYXxIVWVCzvx6ZbS1dRA2BwVNVF0R7
4Xrr8y5GgVEFL89HuA0NBY9TE2aAp3ZxTpFd2w7jIuIVDpmSavAEUn/MjSRV8KVjcbCe6dqcuWXg
bRWeiettXNQ6531P2wO8cOExEZVuPgogdT//aG26hECnxXPO2T6d4nKBY7EnHJ+PbVlPuAWhAZBl
zsOtq6HhWB5RsLk7zWffVvWobYQJD9NzrhkxmfDFdGDCbffzbVFPLBT1whGjbjoYQAA39sOfarfq
JGILFHdvJLBSWc434GmprjkwxCqvZzH3R7elbn3VnvOFJqRmx32qKc4c3YB0VMeUhG7XyZ8PVk/W
4rQIZdZSqlwNtcy7JNqOMo3c0vu2QhFROMgDQHLk5GyHtsUjiu8j5iSZJ7ZAUbI1mssFja8Kdtzt
DN7A0AZu8kdiyxOjWsHgAHCSPGiIPISCNBmSTF+dvqqtTxxEkvh+WC75GtRdlngeavL2yHc7M21P
yQryYT/ywiUfIJbKBjFVDy0Llw9ufT+feE8mTLRJCVLXuOReiqemSJgq5zp2HBgryuLTRga8rS85
bEeD1323i6/UN8wpsgUY8HnXPSO7sWxDlVeonjmmWw2KRoBSTpeB8W2FjUEZRMlXBFZMBl/nLnzX
1YFbebVvC2zqDinlQUYq5/7kZ7sMyrwsIaP7fc9/fU30bY1NS8QYiCFMTrRs4/V1rTrenTQN2ukU
ASO+Og6/9XHLNSwj0uBHxEHiHdcgrg79rtz0Nr6NvZN1yZaFovWq6vkxgdjmkA76z9+P0K/DOd8W
3IgGhzf0jFMud6kPvBub49yVTrskuK/Pp2UqI3/p4njKV6HWU1cnQQYDY+O0TYLx+rx1DcYONYCd
5ktt2hOZxXtDmtjtk9qCRFN3kRmQ68llUrND1+5gM/PJTT4PJtvzrvdMs4UlpczBu54OjZHgaUnt
5tzk23rEMoraiTRU5nwZ64MB0v6QwLne6eD2bTGiIhop56lKTk3Tm0fjy/1D4/eXrORfmI/J+Z8/
2YTLcNuIglg5jyeCepTz6SQDcilH+FLr1kKNCEG6WqfpKfKQOl+9b0PbPzotJFv9JXA7LcHPAC4S
IKoW8CnIZJd6n53UgoB9Ph8X0g7hYPwpPcWy6yFzbHZa34Hi1ydua9UGUco5UQj5ZHpKQSVr0uCm
9d2Obd8Wf8GIa1x0gKa7CMHqWbHQuyljfVv5BT4DL2s2pidztj4SIHsfoho0XKdvaiu/Gr+tF6OH
6AgXrqt+kq/BzLxwMr0wE23Zlx9D9hN2XXSkkD80vXcX9fyNW6+tS24MG6F6CvvoGFDVkSKSLequ
661T793at5ZoL8nYtGpgp2gg4HeZaI5uzqV6l/wEz5vgPx88fGYtUu4JGSVbSU+d9OarpVzX7mFm
flXlqFNlJTh5ZqvvF1P+P1yuf5KdfvVHg+fri+mg7NdmbHHH2TdA60jL20ACZYtV157qchdtNg4d
cDVZH4442/dGTz27HlpJ6+6Ei3UjOrACxaqv61J75Zcw3CC7631oq0UWNtpsW4YgR453gpJE3q9z
uRF6vXsRA4NuMoDA88wPUx5W2bQwiUBooPh0WZyOQ/UFlMdOkSwSjHfXoRGwTD5qXOhZddTjuk0H
oQFpewcLuW3lWSyA+IFVtuY7UGYkVR6NslTDGl5cESkorO875CyXLkNdQavQwZkN/XsZdIh6G9Yk
PzrZ4R9PaozWIyjgsDBVGCFxWNct4IXRagd1Sfjh3H8ZkLRlKtsn3N23LE6AVvvc80ik34CHBOgH
hZxmmLoMbl+N/nSW0V1J0+k962EaNR+2jc9EHBkKJ8vc4MkmyL2g3OdDmWCmpYeVbjrujsFqYv+W
JCtNTxxgxg71VeOgr0AJ6A+MypXeN77iydHn4RYeakZHRGFJlxyTDga42T5WdOyh32yGujouKS6H
7IAMyV4N6NnYTyxLAspQN7LyoowYwkbsJbRTN/haQ82zKUFkl6XEa7uj6vrgj3EBqnXTZmffFDc6
PMlpiMWDmWDA+aEeA8YewqUMwzsQJxNVHVuDGpXolG6KwBHBUKbae1RoJPheknOJzlU+8IGgOsLV
GNFY5w9GXGka7tvXMen4UB2GFcnga4YKpPSR7Gyf9aHtI5DEqsQ720C2qu03D1UsBqItOOgwtapc
41sOw3UQI5EWXFPRJ3UmqEhPVNT9YaD71k24emtvXs+R5Trf+moW+TZhj3qgQ6Wax30Pqj7BdBgC
dWrCeN4PQ1VHAVxia90CGTjXyedkAff1Nt0N0jR17Kt9yja5IJmfpaCIB4iglgWA0wMocGHzhohk
oicYrIj9tg82gqy2v8BbzeCZeVkrlFv6eqYLtJYUJmt+q74GrYeamWllkXzH4o4kx7qc4+Yr7j4J
MJCQTA3rcW7iYX4Qyq/oI+RZY3dqNEOZUDr4QwxMvReA2F5vwvzJ+3ZQ0TGavCF6GLFo67yXtQ6u
ZUea8WPtdeD7YnsTFY0z1kWpfPCXRZCvUVOWic7KKu2qYtvWNb7xJx4Nn5qN6vgA33gf1ejVFpIU
1s4xbb+Vy1aJKhOjSL7GIR3lR1SXg2eK1yWcXVDTD/oeOtY5wX88eNG3oZlWc90FUutHYXzAG2WN
lfStiTDNryoRmIcl9auTH4xJ8yqZFKO5n3BZvx1FvZvXwAyvgYeXaPgGJMezEzG9nrel738IvNzU
tw0dQ10MQ9OWxRikZLpVI2jzhyYKo+BzQoMo/ZNsonxACbl3g2ck8w0FBF3WbHF1rGAQ5B13bpLt
BgyJ1VzBPCj81KY8So/yDCd9w3Td9g+kKjm53gaudO6NdbNfpXryacHoLvyPPi1F+bYe00oepF48
eCI2fjqjVKGj83qzmjme7mffLP51KKls3wPcUQ6vVJyy+uTXYmDHZW/An862OJnqE/TTZLof05V+
a+EJ0B9K5Je2V/XuT9hK6mHfchoPgAIffbxWrbeigcHxqayURBGDx9bqsU7mNLrupJQU2FBvol/r
Om3koepnsTRZ0pPSB3soCvfrue3m5Qg0q+8dl7kPSNa3ZpOfwyVFD46xXxHYGe7oBfeqecqa3Zv7
vD9b8mQwtDPiYdxQmJbHctr+CHy9UeDVqh6+nMAp0HuES9X3EkuYHZq2DjqArLd4+KjHMAbhGnED
LM+yUBjDr7cF1aaPGny6qczqcWE79nsjt2HImgXH9JYh473O3wRZlurtWpv0FiyLCaeCgGVN+rZF
U+evKRc15XFK8dyZ91vQxRkKKfu4aFOSinxdq7DVWUWWxNxu+1wh0bgDL5Ve+aVGoIhytrq+noFa
8zIzce69o7GYgmMdUeUdZ38l6ZFpY5oPk2/C5mpdzJYWqhu88jhuQanvQhC8Xvtkbvg7JHsDLTLe
tkt6gnV8tdykAteYB40kSnKKBMeht5RlPEKOHdX7XVf5DVi1/4ezL1uOW8mS/JWy+45qRACxtfVt
swGQyczkLlKUxBcYtSEABIBARGD9+nFW18x0yfpWjV2TXkRSyVxiOcfdj/vuSMhT60SE4QXny3rB
CN3uyYcQtx0mMnok0D7UayzoaQBv3CCNl4d6zOYtRYoOzMWzcXGKnEmifLhnfoz6N1qv0txwk3gs
tF53Rn9PjNyxHDr4tvnDUMl6PuKVrc2BdW3qP/J21uUFobdNcsZEKje3k6MI3jrgTDK8QF5SUv7Y
4ZcMY3OvG3byQ11VkCBj2AULRcJM6aKbsNmTbboE0l4KqW988BbRh9kctp4+9ZGSl7kz6kXSFugg
bNJZ+ZwSbaKfkNo/vYteT7BSodsxbE48Qf65/hz8iGhcEuECzOemb39aTHm9dBjDYCeO45lksxrb
7USW/lPr0qaAHXL9AV0NPJL2OEIgoXF7J3K1Uiz9Lkbowd1s1zm3HsXaQ0tBGx6rENFiaeqCwtXz
kYt+Xm7NTre0qOvGs6dOjTI66iGyuV4HmiGRIcYy6BaTxxPb/atrKNoy2cBIJQ/oBW+bgLnPB53C
TbGAzKm8XvCF270yVVGjdgK2QNtkRUqv2z63zlUh7zBAtN3AEjB5086tWdrwW9218Xn2PkquMGdr
k/MIBdZJCZk+7aSDGYxW2PXPMcFezBSNZqwHw3JKce/Hqqn7AqeOH+/2aJKHWao+n+LyxjZR9xGe
vfO9mHDEF8x0SVGPw7c91mO2dWX9inyS5iZdNridLx74+anlbkNmcgjrsBWxY0n4NJIK46MotHYG
+8IAx0F49bVYB9mwROkzRd4KRXS8Jf03OSc47yNMSF3bxkNU3kA0XF2rJKzzT+hrQo3sahX2Io4Q
WXwtRdhXJEN3y7GaA6TLmYZB/70cAyLpEcqu7aM2OAxfk6ErM+cjm+i8a7cJjipllZoha52w1WWn
JLgCmqMwXS2ed7dLh2LwZx/EQxL2jhR9Q6oOb5XGaLpR0Vg+UGtLZDUPZd9/gGYtNE8wIeA3Oq7L
+aobt227E3BBsIVbQcyfU1jlzFk30YVmyTqO+vPUuyp+rXUy3zcJHR+sc8jqXWDB7mcg1vvKvw2k
HslTQCBj9DkBFRZ9SjlOUtg2hcAwRZsazrZc1G6meWWRQHvR9e7ycZwE2Ck+TWUudjYfZZia5grN
yW5vF2hiHhQuW+GyeekgtarYHVVdn28CiYmuhCwP5/eURc1UQn6sp5y6XRxWrurz1tV5ufRfOiSK
ZWKtl/MCHV0z9J+gxtvyLRnSnOq05TA3WRCX4AZlcH1hoEs2ZQyTtmkrKpNaVPbeIgpwVuSm7kO0
IT5bxye2QH+7lSBF056HA8Hcb26MG7M6YTBgcLz/iKr3lbfsfiIIZiABWzTd3pXYHV1Rf/LPVa1u
5wRRzyPBziAkvkJw+tzne9OAaoji9Il0y3hGxljrMtKY5KpNrconDBI++NjIS9SI3uVxNdyhzwjz
FTWC8RmfWdyNd1aPGuPrBFawR6saM9wmnV0i3BVwKrhWvEqKZhjDemSkTud70scOhs4g7tVzKvtF
H2eD+KKHkerks/SI3il8WgJbknUU+N3W21IcY9cs9B6EZtJ/8IHv9yw1hlxZMwzRmvl3+KJPceJi
JgIaSHk1E4veZO8rdV3iyLRrLtO0QhB220b5yrF7P/h9GTFwj7lquuSwySzbXChS2/vWA8PEm1cZ
hHxvmNs2R8zikoMsk74vXFxSm5NaG3KbTvY9KZj79+JaQrqrq1zJmdGim8aYTHgQzIz3XRCHRhpY
c2V7hwHEZ4tR3uSl8ny4cf2Esj7XVRPlBPnYAktXrnMmFo5Dgk7wqDhVfLEoKsUaoxesAphc+AS4
BTlFSRqFc40nEz9OAzZmThkfi3bTU3/VrrhPvrDYLfORitYQ5HE5mOuRtE5ksQmjv6mZVZlPyH6c
5LR+7vtSU7Q8rGz83QS1Hk48h5K+viS1XcD9l9u93N6Dd3e3J9cI727jg0T60IryDaVu4fY0YS+L
maPq3PKehefJlGT+0LuJ5CByRvq6GWR852yto8K2+qNapymbbfRjazFnNYCXzdza6JMOFgYpKeb6
Uewl+b4HZTOBhnyE7LdFjHZMT7Sly9U6TOqwdCK5bhOlPhkUVPm6NV8rGFnfE0BaD5pQXiGmIDyx
Zb4MA26Gi1yq7TuxDXkZeyb1iSL3u7vaG7+r2zGi7iFe4D8M+3t2C+fQKZN8gxvJFO9XKFvGlwqQ
k3uYIwuBeVhFPkWQXJQRe5Gy99k2yFtwVvAYQOZu4jIfV9c44ubz5iT9iNO9OrS04W3WdWuA9gZh
J5QtUV4tSIAoWmwdvD/TgjOjrE/1JKoDFgZCt3i1XXYuv0tZhceUpumFxy0WXGJcXsf80TDXfSS7
We8lt81jFVsPIdVk2nbM1rhWi88q9G/bcUMe4nbiM61eOFntJTSbVEXTjzzv9mlfj71r2GWDIDf9
uERSPFVmSRA0QEMvolPZiXkxCI8ntYTxw6bj73Uot/CRMc63bK67VUKcTOZlK+p3h4uz2dYdRkDS
kc0iK3ocPVbZWidDU1R8JtFlJimmuDGxv8QXp0mp7ny0+nCc4VwRv+zcUJ6rLZ3D9ZRaVr2iF+tG
hGbQiJ5sbev0pllng/jiqp9xtBLr5EsyGRvfj8mU2AO8grYeJhueayS+z8p8ibAzEWTGtprVRewb
HbKJ1WiuVJhEnTuDqnvJyiRKEpNtbJvqb6tkyXgzr8O8f0VU2YICXwfJcHsbbGRmswZDas0BvlAl
vXLS1M3jSoBmHYY+TbpjEDj4CvTolTiP74LSwyg6mtxjkKth11CEJ6QgamXqTDCqt/6scYt295MP
0sb5pqpZX/zok5hnsJqRqP/2hprtEWCPoMB1IELer703HieR7gVqKNth6z+1gF+WLy1r1TkdINFI
fLeIL8QnbfTagV8G8LMODLGeoFV0jtWByj8rp7lFAoyb1mLuKic/cbhUhBe56Fh+9n5UtCmYGCMU
K2XPovmJL3uzVllEqUhQ5ZSuy1WZGHrnd7luP1MYWJjvrsYE5UE2yMb8sBm9KlhosME9ILWcteuh
n+FXfKXqiA4PHPsTZ3CcuPcCAfFIAvC37uEYcWqSWC+npNVt3BXp7lY3ZIZzXiHYYEBHjfalGfMN
RSoKa9Q9YXlsAkrE5Uq1VetejI+G+Tg0UVBn79XE8IntanHFSM06v7aKYZ6U61b517C043y0VdxF
uWoncl2PVcnzETqAcLM1TVrhIxE1xls9eKPc2XlEhzVyGA29THuqJLwnxvJmqOh4tZSr/DAmdAs+
C2zf7f1mjMkcAmgzDCJWU4LUOdkMx22RKF8qZPZO5z3xgBy0mkTmw4L6OQtTWPyjIIvQP2eE9cjD
3saxLvgCO68hqzxSU04779jXDdGPdZMlQ6TKCwLGU57m3uxNhOZqi6OrdccKvhKUEXEJuFmaN7XX
uth6GJ/cD9S7Qx2N+wRNT1RGZzRrSchjIOM4FWUYyxyGYcnHZA5QVM6LruxZ6ffrCe9WIPArHoY6
xx1ouxcGUio+Nlr3obARq5fDvGI0BzBGhJnOXWhS38lmiQEB1Vt7h8mG6WzKmvfYkeV0GWJAd7eK
VoGeUW+bV9noYbnr28Vfwih6owu5bWvOGA4OgItV+QojFzQjVYfTtG5cextCrDAcAWed5WyE1Lnd
NyTtYJ4pPtXCJeZ2DIk3t66c/PVk7dC8UbfK9jDI1j0DRkkOXZSgCsPz4fK87SJ1uVnT5YXBXueH
gxV8nGkYytRYxCh0MrOI7pggR33KR/SqQy5B1c8ITJQr+Aqcmx7lqFtzMwEDyWG/pNYcM1xblRGN
xTtuLTW5hfQLonM45tDbQfUBgGGIdtVdxDIz/Xld5nG/2VNcdh9hXDPQm47XU+3zkMy2vh4khGEw
BVzXIubNMCEMPb2nCLYs5kGsDSw5SuRB9ygqxCPRCeCY0qPPzzgCES97U0YrBLOj2YsWJDqqhDJg
LO5b2SNs5kxbQIhZCdsT+WMIgNVwlaFxQWDjGkPxtAccb7eRVEN4At1G3c0CIwPUvQtCUO/SCT5N
uZTOLvcd2NCv6Y7O9rWvWNCf9FBhWq4N1hoIAbv0uaMK3Q0igdEEtAhJAQaEQEWcfbP9pGugHsCY
/bH100YynBFrWWc7sGhWtIJrba63RQA4yTBgRl6dt32SD4BW5vvNVvvyGNsxEp+Xcuyn+2muVX2R
WqGlOXRT2dbnudIr0ThvKfvZLqhpX9utWrr5sCsLm+x2GPePYA46SKVmQEzdmq244t1pbfyCnU3H
F5ro5AiSh1zDXQEXiWTwOM/6hU/iI/bDYg5KB42mRZJ+vVnk1Ldflg5oTIYedkpvSUR5/8M2SrVF
O5SOPkd07+a7LZbNfFcOiHh7lIBU6d+ApOnO+iTpf7LeK3FaSWXiPE3hlH2Di6zCZV2tjC5FycUq
bY6QLOh+851Aq/Y0w9YovnBYNMXXWFiivUw8SS0y++K1v1UWAGvGbbLA6Nxq9yNmSa3v6F72kP+V
cduf4Dgf0QcMPAo+5Ihv2hcQN/1mjwiBXdwReibb5aBD2PS1XzofIdlwD/IcGUAgn2PTjWggOCrH
gjhlG/QuqGe7uwnAX5tjMCL4KYObD6HXMacMVTsLUX+qIZCYvy50Ux6vipfhaqlquRSOWdseTJLI
saCIkgltNrpu00cUUgYdQQr/MagmzXuuF2LOhqLRtVovZQDXmGPAo1KsgIVC7GGIXnYgosFhDtWF
z2uy42gONj3hnBxAs4+4wjIAqKTNMOm5N8XY9ZM5putExh+iZq2JUCKRNCQIe4UNzk/bdgaDWC2o
reDzucN1mOaRceqKU0u39dzCTUe+TA4RLDfva261eOF12qR5Q9ZkuGeiNuunCK9GRZlGszdMx3cb
atT3s9zn9G56b02uy2hoV9wxELruWbOVVXW/dcSjJnNTwuMZnBJwJpGDJGFLyGLfqf5bveHIhoJr
E138w4U5Go8T3CVQF2Kbo/dHzMzgLl4Nk7xnupkr3Iiy2b+3GjTCa9MsQ3tMq7SP0AePNukRosxd
/ZiiqsHVQJVI2dHiaB9/aJuyRWaBKNgsLyKd5DMBplYjtwXAffiq4MPavthoGqKHoQJT8zirZvQw
A9ikobmYRxgSY97NOnPWHQgrLJLUJkcnUN/xAwIQp/Eao3sVW/Id5M/QwV7NiVoUMeNBXi8WFNAN
igjJb9opTf1Tb5rWXUSVLMM5mhBy/prEMdpz3q8c0zhDF02ZEXSJboYY5j2P0eSn+nO0I1AwVygA
+sM2ddLd1T5gQqVjsZifdwPhWi5jD3amTkwPbxhXReGb5N6WzwmwoZz2CCZo5v0S7cjddkUCYz9z
XmyVbBnKjGbPiVjDdNqGXiUnB3h8uTIt3+MXogNjl7oFhZfbuANzf8AgcOzQ2/VA6IHb+5VFx9FR
OuUJ75oow5675da/Q1E9g/PEMSbQRI/HOiIgangPbmbLDLLRZLaNq2WF04Klp7BOaj/ZdI3iHl5s
dJlU1iYVQs7QfJHmhhHn/QvzsEP/Iap06m5igNriaJie1NOygFMpTAV4D2OFUJI91H1v+HVZmb59
WiTemOuNytZf4glZOAAqIC1HFPm2s4dmEl11WRun2o+oZ4EiATHkWz0CUZAdoOYU5mp1nE/YzDbK
YavBN1uAwBNSHVuobt+9h8UXuIXGnuRKwQGyO3TgcPx0Ft3i8MYG0Vj3sDq8aSA7sRKQRk6F2p4S
vO2YilJMt/tH0B4Atmbs5KPad3GDXoFH1zQqgSBmPIbtHH3n3yS9ihvO7VXbiJHd7GbAyDSh2xC+
LPWkAN21E1w5jgEpzZvOyAIMFuQkhVoqHr2c4W7nOv/azamkDwP8Ejw9vnu0ErRuK0Mqu3S7mptc
dcvSFlvn3qPggud3zJVpf04xgrucxt5OSVHNm+1vqIfBTLaWbUzO6W5ZchN5QqIjaMVQF0ZWCnW1
Hb0FMpZ0dfK2CgS/X5d71awfACinAUi5Lt3+PelZUn217RCbc5xgOvEc18s23mLQ34VnAxdp/XHo
WbrekDTy289tZI29qeepE4d9YhLYhwI9nYGjm0CH1N5DnzeG9HaKO7/kYUPW59nhKTTFtFPa5pCz
c9Dcafoun5zlUUG5emdmBIt/jJe28rcu7KS/CCTVoSIA4l1iPEGFDWHuXqTNV4AmEZAnJiPrgQ6i
BMt9j3XeHcAjtQAacIS+9zHLeyWiIjcn+RZFxGGbyNFhwsGy9/dOWbTpVQbQVt17MZsIDgG1qL9P
7zfjdzEBZ8P4N6vO46BQhMQ46cxT4hwNU55WQO5dNpkUHgxLgmgnASg0LhLKIghikmos76gWYTni
/IR74Wz6ev4RmtWuN8MuOvYJVQBP16wZm+myAYtcP0nR2fke13WVnDzqlKyDgcyYIb6nWos+ATaP
yxaU4wOqYiUuXmM24A6sRocRdQQW7GjdxxZdOUPUZMrC2zRFo8wwCkQXwJm2BWDhRv0BwgZSFfOM
SPcPDbSIuBCRigG3RTXLUr0IC1WhzfsYDBQQrtKNQ8hqTOil2SDB/Cc52Go3/UCjXAEOQ0Mahzd0
Y3sdZTxA+9BkDMdr2LPKDJjPyGArb5fquGKgE3E+/Zpy/QUz0QCls2lB7Mx41aHXqJt8GeH4vVzQ
CK+MFC7REF8Uf07j8ovcim9p3w29N4dYfW7SZz7/KQVz/KtVDjPJvHr05oek/iDR89Tsz42exL8a
5QzwklNlLcQRt1SMVlXN8a3HYfmvYtn/wOgp/tUsBw03DVByoe6OsAlGPdThuluiAQ5tHqoWwGFz
Azt9oUb6sHoARDlicKM4ByqLnuOffyz8f5YG/eqqU63A2OrIieOAFFBT1JgcuIXobsxRLoGxA9sm
/8WE/h+IkPj7M/hvOkQ3+s2nScKPGKQfxVPYhnIqbIUyE1PX6MSAgOvIoChct/5fTBf/gSTsVx+r
BroqHOaUHblElkWAXcthBKL1L17QHz36L6otiyQ8L7RiUFx0X1tHXhZpyz8nZvvV1gdV8tjZqmRH
0Fyo1912rieT/MkH/0WZFQgJ/TBxdgTSdYDgEfAqAb7xzxfUH70rv+zzcgWHwVTNj1UceVypc4m+
G5fvn3v0X/TPtLUJVDV4X9CpwdM2KKQz7sPTP3/wP1ihv1r6cAeixq4NlosWin73fd0tecw3ijwe
STub2Qkq5hMmSZj9U7F28a/2PlpWi4DXCTsiRpR9Skfn7xoCdOafv6C/TeH9Dxq8X819RLMlfN6q
9NhJpYFzqX5bAOHiz4+NBP6SovDFV/qU9Pyqts1zs9fPBCuNnUpfTxqtQqUPSDX8vs6JtjQLAhXR
fz27f/u2/nv1Y3j4r+fh//M/8O9vg91cXenwyz//83no8Pc/3v/P//2Zf/wf/3n1Y7h76374X3/o
H/4PHvfvv7d4C2//8I8DyuKwPU4/3Pbhh59M+Nvj4xm+/+T/7zf/8uNvj/K82R+///YNmG54fzQ4
avW//f1b5++//4a98G///dH//q33p//7b//LVT9M/fbLz/948+H33wj5K6LukkTRFDiKAKL721+W
H+/fieRfOZcCuCbGFTgjyftJ3SMmVP/+WyL+GstUvf9J0ljSOPntL36Y3r9F5F8VRDmpIpIRGXNY
j/2fJ/YPH8z/+6D+0k/dwwAK1P/+GwrHf7gmBGpzzhVhilF4NEv2qyYbHy3g57a+gGgZq/bZxT5N
b+d4Ze1MANBQKC4KnIIE2kQMLfVjc1WpvV2BweDlRiqzaolAoVK1xV+6bamSMGUdt5MvxIz82e4z
SudViYNK6y0es7jB19xboycSPwpRxUCMOngbLfSVrWqc+y/aGaVhwRfRdVmzXTOdfkQTvwg4V9fT
+gQ1JZSOkOqyuQAqy+aD3JVYMyv78TpoimjwhphZH8Gc708IU2iTIlG6uuMAymrkcCEPIRsSDIvm
8zDr71UizXg1NE2sz2mjI3tD4IHK8zkFQJ5BmsCigqx7VJ+EhLV0Nioyh9utjyITAS/q2dh8SQNq
0Hc+wO38JCimx7ARERzsDwbVF3mK7LbKK9+mSXU7Tt3yDI5V+RNYglY9jDVEVgcd+rWDclLy+LgE
TMmeuncqA1aRoT3SfsVzMZqwKaO93VFbwFMJEsshYWmWaghhVqv6FdO6HepBO7iRYAg2lVVhRdLP
V2niOc+jNUS8O0q5csyaBNe+BxP5ETsLweSMxtV+GaMaA4GQRWEu5WJYvZ4ljxiQd0rc17aFKhAY
rfAdrt1OT7HC0+nhrXdEOI7Wodgigu72UtG0Ac32Dm6sT5uNRfXQwWCdQEoWoT4Xql17mjE0JFhc
cz92d4CcIVUO1tHl2EVqS7I2raK+y3zZx/1pb5lGvvYAFCzvaITzFEwb3P07koxdDkR5bI8Imhf7
QQ0NFLiwQIPEbN/8uFyqnfu7kUmgaNBbpnBW6eduPUEUxuQj6dS+HcAtAP0uqxllkp9BWKBu7hha
YLr1H0HT8Ue4yjZfLBomIF4cvCQgBfgINa2wD3tk5AgifQg3Uenc7aYTCRPnuoQlufLp1gCZt3wq
dsqhoSKm7V+CnOG4Hmtb/RSaN3CFBGwB6Sj0JPFN2dDWI3t6XYcCSUyGnziaEwMhZ6dU4Qce3fNo
GBnsTpaa5JFrVH9h1gDkbhA+fgg1ZMsHeHJCHuTSoSYZ6xdfHuNuhcRtZxXJ9xl4F5ZrFz0Qy1CG
VhQK1sz0EBce1wb4Rh6I5a8E8eYeFE2l4lwB6+6zCkFoLfDoEgA9g4y0ygQ8ZeJMQoKq86GpUjwv
LSKQ3inhbx6/8/O8dtHPVjaBQ+NNKjCIgiJeTqMrN3kVAhI3nJcRFlHVNx/U0E1T0cp6SG6GddVf
IN4QBGk3e8DdvdZ1dUjspN6iVQiQ971OxmPkcGJmQzm4Kxb35XAQ82Re2NAKkrc9rv0cu3W/7rkf
3xo50spkPcGIoMUvNrxa0OPu6Xxp632MDzDXJxWkSXvKxyOnK9Jv90mtJZpVG+QbSp9OXSIYegKi
hmAWdvoQiWzQRy0O1ObzNA9NfF/axZtHuTEW5qwVZd8hEnUO3XAA1zmVb8u8zGuZV2WAagxoV6X1
93XEKYGNtY8gd4C+Q0eqeKR2BpOeul1TaKdcnJyqqaIt7EO17E8qomOa8bYx24d6n0kHGf5c1tdi
n4b2VbeNBDCGsbUwPrU6EaZwc2Pej9x0HrvqjP2J0xvnhdw3eVgVHboCQcLbtlw6/BIzFPCKQNWQ
C6g+60PZp5G4WMVL+1I2M0+vZCBa3dWkDx1m+gJrt6zWdtg+Q4uZ9I+yNGrOSFDtAjFQKVN7XiGT
Ep+gNg709H70duVhklHdwItyFrL6DpOoPYYoGvxTA3nYHEH1qemaHLXrbX+oJdT9eYMQpLbANDpi
EOJlHOwZul35BpUT/QLtfRQBoWfvOgsypY+I6pyWh23tyJveo1YWEKG29WGa15kcMNtL9WfSEaSE
bEs5Ia2RLmbPdBRPutATW8ydtNG2XAHhn9JnVHUYzoE4FkG3S7pUT5xO5BkukZDqBwr5Qa4jCDEy
/AbRQJsyQuAN9AQOXTqI8saUCMbODDRxVZESC//E0ULrkMU9syM25GCjwqVj+2hTqmHS6fbl4zzg
7DuqNR3rMz5oDRZwmbHBJjnW5YFOGKACsNfOos2dE6JD2kM5JufSIFAIC8nFdoZU15IvDOYAfcHY
iN60mSMWXVUj9hCG9szorvxWxRAhBTBYkMj35Z4xnu475OldORwnOKRTUOXQdWZaD+aDBmPPCpbW
7oiYmxUib2S4VzlmBKrq1Ot0HM+iHcgzIylJCzJGCb9FdNKUIgkPMjMY7Zr9Z4eBKg6e0JFXrGbo
daWvKXBPqJIqUEwEDhG16MrmopYRsjNito8R3N7aI4aORHu3zTJmhxLoJQQJcQ1ftoPWKd7xOK6N
usByVyKyYoSXKgWzueEcNIgqhOcPg6axbymD3rzRsbuHUiwFdg3yER9OPM9PDW9CwCWQkp+gmaGV
qCMgUlBFc78d4P60wh3YVeLBNLPE9F2nWHvE2zo/b52HgAscFtD8xvFXPRJojkfG9ZpDOLK28P7t
8UmJd+OnQ5XyBPJ5jPSDxkMl+MH2rg3QpHcdTjnp1q87Zm7kEchp8gjtyZRcJgsj7ANBbcUPM/XC
X6O6Wt29AqznXUFxCGDUSI1r/WYUKID2ECQpwWY1DQTSH9dmgZsSxPTlt32I2JDHta+eQSxs5LoS
e93fhdmO07dhFQuECHAMy2dN4VhhTBvpwqDJBDObjsDxYpQzKm/YyE61QwN15TsXONx9EojfNPhk
81imWxudWlYD3pbzgPpv7zkf7kmVdPPRm2UFkOr78Qh+agQphTzAAjvZtXmCAaMYFDD0Gsj1MNZk
bbeAtxgwOfNGujkeih5SVneq3BCJc1Bp+8VSJHLfE2OF/UDhieyeIh2BtSfJ4H7C/mofD2kPK+6s
XqYtvrQA083RdrTHpsXwOYeV2MChQFTeNJcaCSjqDZ6MCnwoogKGh71JWgqaP3Lsc5+03jxQCbO/
J9aghq7rDBMic7tFmFe1KAj0lQZpO6yITh/wMjx2cJRMNcFejHUDqivH+GPib0qnm59VxKCprZpY
6Cu6QVKIG9rRPYuAE97Zdzl4NhpAfxBUCoH2GyoRlwU14EcWg4vxohNHE9Tp0COD9eDpLe5Zveeo
f0yZRTvXn2Dg0T6ixioDbmxMK2A0o5QYG8DK4rDl3DaLISKafgE/Kl2+soGWeRsD4YSGHTV07icr
32ypk5DJIaRDTqohalBidRAC45pbbsU8u/up9ynob8jY3lC7bOuxBq/MoCZIx1eBVvJZjJBg5OU0
Vo+tWaC4HDiEqhknUAEXrhn2LzgXxwChtY47jFm58lhCIIcCCzJJcwSRKj7Xi4khtbApFDUKbBHL
piRufiZrOtsrO3ceI1sQO7+ssKAL+VoP4MO16Vp6lJWrf4IKxMEwwYNmzriSUp4Ig4K32AWNvxIG
JDyTU7khA6/qt6ehG1qIlpDz/l0YKtAGVUts36epXP2/2TuTJbmRJNv+y9sjBTDDuHwAfPYIjzmC
sYEEySBmwDAPX9/HmVmvipRXXZK7XvQ6yaQ7HICpXr33aMDEomEhDjO40Y/boi6DJLHXfVyOccuE
iIXUO6xtWAcSuHtvS021DHWgtrGFtIx1giFpzI8ev/0neZliJGnmEDHIioxi1dRG3H5X67Hte7Qb
f+0+/Ftd+k36jchT/aP/vQf/pW2/qM8Kk+DnZ3/zoX7/k/8Du/VrYvHft+sBv1j70f1ru379C3/2
66b5hyUdsngOLbvluFeoy5/9uin/EOwCEQ4jc24KcY0X/9Wu09T8QZCeddGe8Cyd1x5d9l/9OrXy
H6aAPMNoXBfSlKwX+BsN+0/m7D+FHxeZAO+gjs3IFHw++3deAKKr0NPclliHhpbqR7OWfW+468Ow
pvqD7GNrG02DZWzIdY3f9AonYZSr8lFUndVvMt4lB1YBfCmKa7tpxqhBvmdS6ox6hfMm4VXBesax
rO8i+NoJObTEuSHUE9XBijts9q0uHp4my4peCta5J/4oMRkxSS3PddXWQ0iJ6LMCrF3D2DHnG88y
vTXMVKRuilxf35bEMR8xWZoO7qs6pIl8bmK9ftUmXtKBXjCE9vXGsHd6hEUOi6u7yRkmvqZWXX2b
vdbW/oPu+HPV568X1JJCuvx+LiU/Q/xfVezEK42lKBnwMGcwnhzGhgdORmMIai9qbuqlM773MD43
9mquBDH7adaDJuqah5W9VJHvSNg5fmF6Q9gbK5VfGZW0p+aaPrainKcQP+N4xEhhyX0+rfF/+Pi/
qvzX28EyqcNs5BuD6f/vUL1CI+XRsFrTl9WsNpNnRbsKoX9jaymtRMb07F8elb8EpH8VjH6yy367
XL/8g7+J/jLSkwR7EiYP2+U40i8lqQijq32q4/vFzPEUYO40Z5f5tNxqSXUmZ3lbFOLYRsuriMZN
dz1f8ulvTQT+vBA2cqvL0+d47u8gTYFXe+KWx14yc8KvUVkftXyO/ha9669/xRDY9SVXwfo97U7Y
uukcR3GzaJga29ZoN3hm/5MW/pPD+ttFtm0HGIhpOybuoN9EcUlsDQ+Lhx6euRrFZ81Z4FMwxica
5+glGXBp+6lollccI/pLa9ksgR5sPfsAfzhh1jEPzjCaRQhn3qPG7dck9Moy/zRE0UGiXCODKTN4
hM3sojJEuYmWgl+c4fa4V8IbLgZb1DMOolg9jkVXvTUqsY9EjMkJWlFBpSTq1scIhkt6xcnfBZVR
HBiqiYJExLweZCXt/z2wrvr1VV4W13HQvz+x3j/Kr7/qyz//wp8nlpR/OLqLcmv+44j5x4klxB+6
rkMd4+QhUWoZPKv/OLHcP9B7PTw51z/AaXKdU/y/E8v9Q3dsYei6YFMh2rT9d04sw/pJmfnn7WzZ
LpFL00LgFqahS+P3iW6vFm3QcCixLMBCwrJkhj3bEyXGNNERMb7OkyxETcfW9O8CL2/9xuy8wuqU
cjtr5Lqc6fsMH6DfZW4VN0ev1PXZCDB5up9WNZipTbI5LpNb0uaFGdBARO5z6kVuV0C/9eYD0R3b
eBceiIK70tL6Fm+bweDVRZS+X4GSxAdPq3JCU9GaVDdxqsk2pA9fEUaH6c1UVbVsCbYtLiUk9rsV
aSIHv9iKzGhHv+pnaYex8vSWJ7RkAKqMCasjquCiNfdR2VW0mrQOGnYK5DTcDDXzur2TOKB/ETyw
F0g2iABcTP1a2N4NBWXytGrGeCIl3j3OrXuNbabzW9MV6rh4lcsH64bHtlvVFvP7FwyD5MCH6jvM
2TykiZhOExfX7xezDwfNaT4c/XqJLQqAyCuLfUqQc8fm4exG14eLluK2KcSwkOIuCeyw53FDTNrc
k04ccMrnFekE+WXp0zGIlO6eqrJz7gRLDzaZqX+FaTiEETTQfTU71gYJ9NVz1vEkyT0dE1OvfiSz
1R8jbG67vB31gLGBDDHSsCvBvAoLjdO/WRhcfdVzFGd1NCHFFmavJDrjVJv9hZ20uQCQ39MdlLiq
6caecWCMC86ljh/Kb5Vet/cIc6v3ZUpwSJ2ujYvAHsGyTTy5JMC9Gbe+V7Ym0Z8eyyJOrzYmOzem
irMsPpnUftO+zcumuLWW+q5q9AhEgD1AmqhsyIRjPeTsY6XdxxHtmdaK/t0I+1nQGfnd3D/l2Jl8
N8MxqLst2SmNxIfvtOsmK/METmdDwBnTM5lEk79hUhtoG0aqrveQpoKlT+h9w02Xacw2IjHdr2ZF
d4rO0cjHJAGagJY8jF/GFi1tL1WfRriPE5nddHFTp0d+8Nw5G4XzNdET3TwQox1ytGGUZmw37TuB
h+GxJmrkbONlnuIdPjOhyKisas9+qnuxEpRrE9V/rlZvHXIqj5ecssfP1GLcYWmK/IFZvidtpQLW
ZJWn0tXcQOit04VWLWHWFFO6bIdYc3ja5Vx13zpX6uSx86QDbjBHO8z42PS00VkbmtcFHQ9VxPYO
brQocWcnioWZqSHohYS9ns0xfpBC3TZ4GXZm1n+SehDBqLvSF6xJfNX439Vvnbs2pD07fGShZuj5
UVuWqPpKfpmpwUBYcCJZTdIxnHPmNafCYV1ymDoFYThGv1P2baQ79jDLObcaETmEtIlYWu0Pw1QF
ZjWyD5067H3JrCQN68X5ltbiQGIcx5YRGygUa8dvmriN7QUqbtLuYFDDv5pzeTT5ntV2ygf964hB
yqZvHVtsPf0i5++8C7CSEY0sIHAwmOSoLpgjbjFHp6Ufj2IqMWfKsTvitgY7NkfdGiZTlbRfR7xd
jPllpTWbcWRmEHoaUxLfpp5AttWxHe21ZkyyTdtquNIUylvs2da5rwzjnod33lhLWd84IDZ2mDay
XRUX65eFjHC6621SVczvSODI+DuzHNKNchiCrjH1Q0J5H5P7XJ8XvbhoOMrRr1W3EznJuGUoPivl
LCfmxtpWRJpzQviXp75MzCMKJrnlISWxwRIZBv2W3egHwxyWZttSPMut0wApd7zhk/CJFxp5ukAQ
qV47bbS2aeksx6Kp622DYftkYBWDmcL3zq0+qKT1nYXS6c3YFy4CadVsuDXM1+maniT1sx7tNGmJ
vo3Ig2M9x2R7zDE/U4atIUGFbs/w45MhVPLA+zY6e+6qKPNnNkLGi10GLUrjzrFL+2CVeLd6Za/v
sM7rraY76ztlXFqEtPDZOSuq4kDtmN+7rVkds7m8GJb4MTdE6nx4Zu7RBtFwLvtmPU7z0G/ryBIP
+eoOb82Vc8Sb1j2w5SI+uqOKnuUM4t7iNUiCPTGnA2u5p0vKEQONbjIWGVTC+shHy/sil8rbeCKd
7sYmyyjFm53pRuXWMRq5n1l/s8/1RjsrtmD4Kqk8X042FxGLaMcncezzTGAsTQvn1pm6pyoq4VLK
hgHWxlytH24yPxDeMg+Z0tnrizcvWcZwiGA19HW9r5X4UPRMht3daeWApst5WTaV/ijairlBdl/O
zSkm6eY43YxJc5lOIpXrNiM/EiAq7cn1IgMufQwlYiY7k1rbXjBewp/dbltzeRAL7/iFlQLo4wP8
E+dgGmu34fqbLx57w7bZ1KtgmUxvlwA/uJmRt7ac+rwtkiI62gQPSDtr8VfTGIbjuq5iZy15HhIi
rW+Mwtg7dWkFpXfV563lWzzG0707rYc2TZ5aTMB+pYmLpeL9ourpaUivpW7KRgvSR8m6i+Twox7r
+xyDa9ShTvXyvWvbMM4IotXKzxOAudnsMrJOXuNmCsdBvxDhO8J84ZC2XZStNL4hTGxgvs8eEqc5
e9l0BDyYbVi5ZNBf1S9isvbJNTHQaewbYfJ8tJ38lJFPPMy5EvQEXbXsRL0+Z6kyEOqWcms5OgEx
l+8yb71a6qG12Jy8bfvFJt3GZxrt0OqXafHXBR52SpiL9xJadJJH3lPuNah3Y7q8FfgDXlwsblog
TezGW0PF5JghQpldqGaCQVtPpX1yWFOc8MwQElkEaJHFB/TgC9MstYECNYfSblEqx64N+mHlMayy
Nvkmprg4NL1R6/2NkcvBbzATC8SFogiScsm3qWcQxsaYe0ro7V7dyV1CT18jnKysgvRX0oGpveMJ
UlsD6uHBXXqTI30oL906JB1VhhqOwkNebCuhb60WOnzYYn2F0OVp9xrOINw0DBzAR/VZae9c3Z0/
xmVxWZbLRIlCcs0M0QTZUrHccs1TeRNLMTqvI8gkb2P08CI26djFd1BF+8vaCXvfxymJxdbKEvAT
ixGDNWly26fJyg6Th9nANwunPlwjxXdetpjXbDgZwlzmm5XsbjDGZOjJtlp7UZIzjCvW+HRRYW76
KdUvKu71G5GY0i/K7Oeik+EFG0hxPy35fauEdslhJRGo594FTqDvRlg5J2u0GFFbw0OqzV+YinNj
UIIHZp1fKAHnszk0LsuN49wK56KvtmzZfoy7jBuaiTAR/PYFKynGe4/NM/qa7GYzKTcdW2PCanLi
C1WL7kunup06fbrEPNBBXet7eFNc/Wj9jG3to3CMhKVzY7xJnHS/tNqhs7Ppw3IB1FtdTkAZos1h
rpsljAQHpz+BG3viZx2/4DnozlrsfZvNtdmOjcpxVlqv9OXtLS2QPCB9oZLb1SOLzDnCFig7m1wR
z2NkV0+BpvqCzJOZlhue2uTsWpwnwWipbE+cUd61ZLgeJ2vNj0SRZIjR/qYwFovNoDOpJclZYqXw
hkqoNa9GpKLdZDtlYOK1DomReczOF2tDiovD1eu/T4NEcp/VW6nnRUBK5F0i1QX2pJf3UaSRF8Ir
/Y090t6ZCaz+ZiX9LokBNM12U7+l66rD1Yndh3WuHvW0Kt/6dPiuzfqhINUXeG22fAH0sM3GKd0T
wTC/1nlXHy1NDQ/kz9pNhaHgq+od5ys+keHSJqb5zCqDzvVZOpJRqUTWYzXxiMU24TPy2sVJm2di
kOzMGX5gy1u2llaOjIv0bqcxcbsnta8RvWmc94Vh56VoJiwBto7kUKeNtpFm8bRYfGyXJM2jPhIg
TAdM/so0vhU6nkHhCu2LWczVe5c3yaZeXGOTz0N2GXFIB50wy0vh4iRKy1JsdbtgoOVWr6Ocjd0s
x5Gyv97V+AvITccL8gS74gekN6LjRADTaI2CGgIFXEan3kG1SXeAyggR6oNweCN5bXSaGU3sAPmU
997Qh26LSUIUbdn6Nnahu9yuF38xyfBrMPaeQcjhj49ta8eD+pAoUheLbpFZV9F9sugyrJPeCGcC
M0wgiJqQH4z2JJ43I2nQg+7km2zI1Fva6sZ939ZPUi+b04wJKC7BW+T2AAeBXnMveze/1OTnyaQA
X9BIi3xYHbNK1x2+uOac3GEvt09qNcQjYeTkzNgVZ4MpRWincbthh9VzVHuMtIppTwBUPmSUSNuY
rYKYoeYitCEz+nPRVokf4+Uk8xItT+OYgVciqQsshG7b3BomDd/CQfM9q+p8Q2mb3tUl9nbadLrL
yPE6XFTNtyzH+zJk2DB8cADxqSE1e64iTT+mTBx9WhicTKtJz8EOP94g5nqXjst40qwpPRP1ehil
jsNkMuh9YgsZQMN0zwrx+MZlAETsfsg5H1nzEpm4WBeZevtm6bgaE2QqnAPdlm291kN1rX/Saa59
U6hvOtjDUTZGmOYe47JIN6Qf8XgeJiBjvlCNvpVt95LhsvDtJKYP7SfW0a+q3i+FmXIQpbMHSsD8
xIbyhhtMPK9JO/hVYw6kUJf5K7+XddT6n41y+tbR9L9xOx9gLKYwUopkm+FH2GnjqBq+vl0eTJUV
G2S3sg0zb4ln2sEoC0mv6WkgdTRTK5nJNEazPJo5kUFsIGQL7Owcj667i6zohsnCA/HcOMiIHNwO
iftcp4T+QEkdlOfeyGUcgrlxl4BUKVeq8u69yPICYxjBBDbpBzpJyalf9Dt7yc2TMSb7ocqIuDUE
UuLifYTrgweh77rLqHsvWpEKIo6JQxSuKk6RF4HYM1a3mIpviajifWL1w43bOfZeIBa8R846BWmh
1eFcrmxnhps1tOpRg57+dbyezr2cN4Om8scuXs6F7ahzZGj5Njad8onY5BPCUffSDd50GTgHwmUY
5Xf6gw8sF7c1CdoKSNnHNHftuVjyusA/NOn7OlZ2YGCZ8DUthzQjVvfoKEDBtqe9Ms5nTYsr7A9s
txa5X1PfYZI54wicCX55KPRilRgVItniARuNPU04bB/wI4PZv9nm/J1bJOKxID2oOkH0O5p0CDP1
2cG+t4ExmzGuLkym4+b0ZCPq+B4uAPAvo+PXC5uP14HUaoxjZ99r8hsMqgZjXtkBfGp0K6yMsXye
x7znvZ20d1mn+gMtmx1y8EL5GLLWVwoHGiYk91igosBaX2oGMUW/ta+mNL0GqGaZSN3r1VymPKN5
bthdjL1vNfFwTes9tIviqHJBB6z/gL2YbD0m+dta53lgQK91j2pZv2eRaEkvuqbfEYS7qbSSs9Jt
Sp94dLVpNQunnpTdjrl9S2p8nE8CABmmkfXWsN3ztDivlEcU5WbZ3apalQcS1Oa5cGUd1FWBDdnp
I+e9SmmAPZX8mBfO8sLFtdWNdnW+Bnc2DvvCzjVfjtD3gg3LeikS8jnDlWOkypX57uA5HLpsrGWv
wvxR9MZMPqcu9lZtlORH17cBv9RWLoNzTtes5J8W5qcWR1oAiMC8L4Zm5umR7GGK+/KmTjo7lLS/
R2zB4jGt9HrLRK1HUrj2dQRx52Bw6QkbpbW7BrsRfTXveIc+Y2O6zn2jpiSsAar4jnDL/RKtzYEU
q3bA5WQEbSp+oEC5tBDZYycIkxYTDk29EUyKkmq+H4kVhE0f/SAJ4p2AONj7Ujj9XhiZTuEPkLL0
2jtbZA5Ki9CDyU4hibhdeZyon249txeTv3SZYP6C3EH00ZhCE0Uz0IF+BTw/VtDN1XCv2Xm9LYip
Ite1HvJo0YUFUI6al6LH5ii5OOHYzWPgWMUzB3SNRW5ZiSf3jm9GqsPvx06cNtHeOfG0jVCTDior
rg+xmOS2zKzLUpUHsETZiSiV2rV1sqCeOtSOvB/o7Xs3I442gbDAy7fPZpQlrM7GTjYdYXmhjE0f
NR2+0+6ZGPvLEqMsIi+K97hovzL1vgi2roXlak0vfe9113urOwgswDvmrJd5bfUwt81PlkrlQV8n
VxYnyVOlObBJQKgErc2WKWnxJZJOwyy2WFnp50WG9BqPuy6ep8Maz0sALg4J0Uw+5jGK5JGmvY9O
YoGx6o9Nl9QsXS3z8Sx6e35sksqytvnA2oy7KGba65cwqarQAQ4j/U4Y1nLp5JqdU6lzae1I6kuQ
k8RlJMX7IXlpHAmEKoqSmPVUwMHf5i6H39nrs8TBbJfu27R2dRMoVNxXBqzqKR254Zi0KG0+DCLi
4WlZ+TOAn55pCt3E0OfO72Q3clqC86GxdKdl3BJ7450HjYo2ZVqyR8U2Y+NT69Hr7h2bkOmRXUqC
qVElZckeHuKb4r7HVoMExURrDQ0vGtSNnFohjg2pG/pGD7PfSS2WHDdkWPM65K1pEMXNbDGGIEiK
9mhOPEwYmuxyBrDABNBftUhc+sxZfoy2jcEMTl9TYTLskT9TtOU7pH9v73Tpsrer+AmiTkZw1KZO
K2+iwXkujGiFxIECF09F+wD44Igr62skqoVf02CLRpnjwJid7yPz1xfuhOkZATfb2Trudaq6Ynk1
ugX/UIbWgbV43nbzKsyNyEv4jZWrbrwM5hCQV6J017oc8ltI0D57maOm7e9FN1TcD+3s7CGcZSLQ
o7F6SFGQsk08VkX5WLWTOukoQkHeoVt2sA1e84EgiE/6ZLiZ1HpbJImxF5qBvZgEXlCIVdtwdtYv
8zi+Yht5ulKbSfzl5sPAaPFBGUsF0Wg5z/j7fLuxqy89JCaKcOtxjvGFYzlqEt5Kotw1WMLuyj5R
h9xjt5c/oJm/rOzQOEjlWluGwO2bWJPlx9W+D8IEwLAvlV0FVh29ka5fNjj0E1/Ckz2gAFiHCZ7h
D68dtCVIeGXgZQYXa9y4c0s01Jon4/ssbHHdPqes5aO0l1Lsy3QsxIZaHDcYk+Ak3nHTw05M2SbH
ALOv5+6QJqXRkuxXTStPMxyfdEMuImoCwHZgaWrRGjgTJ7tGxa1MwcfFBZRtvJQ3AhnHsauBSDh4
JuuBHAfkWqudEdUAb+jWslnycpiXsCdOuTZ7vM0VNJggdqbp7DbTB7OgqPRBnsEWYplrkK7Rygx0
fZ2T+g5t+hgvWLCAqjkAF+t2b6xItaWeuQeIlrj2VKWQFbGNMaRI4Z2lLmUnxmq2QpK7kjE6tsXr
zhdgc4Mhdm8IF2a3DDz8iX7lS9y2FyhwZtDght6JyYy3edHZe72etUtrAVVg6jUDnXR1BgkZb5Ir
E6o5REq5na+6UpwqfVXva4n/KQbLfG4gk4G3kxMeQzc5zmikNRohsqzFYOLcl2u9jQfP3bsYE49D
wiaeLajhVvH7pN3qD4LjXiVxruHqUzKAZynLDYlbsu2i0nGNR/kD1sr3lV2zj0wGzqUBqXZJ1LC1
5mT6sQLd2OH2VzwRRR5Qg1c4Eu0oKLq+Yx9EuoiAA1RdwKYRo11dzfQVUtXWGXuJIG8uKSI+ms/r
2nl4BjDBYdaivv1iN91nVyMyFxgKz0qqPOBuYutGRRGTKVHf9KQcv+IjvfTTlcU1pP2WEt07ZPo8
H10syIUfl+I+qeWt7bXaru2XHQzp24asZ6ts72TYLGjgQMqaCwi6+MZkPAB90puCNvdIRTD4NiBJ
d8x9+iUF1eT0T5oT3TLu4FSkm75vHO7K68D7QZrZjd2kW9iUx5R5XgsctWSmWX1p8OmjPjsflkKo
Nk3GTNBy4wdjSXD1T3pyXzhZvfHImuxYSIZ8m/ChPa/eLMLLv6o1O3Te+FGp+HpeIFHiDpp85ICo
j+9Lpc/feN+Wr2PrTDyNTbS19eVCntzCfNO75TUbAMFC5shIUjem/UDE8VHanmn4bCvPDmIy5B4k
+gRMMRdPyLKfkx0/g2Ng/sVzd7ZAkO+deFrDBaAr3Drv1o5Ic8SK39BPr8VCYQ3tYUxK99DMDJtg
yrZh0RBVjsZy8eteareDYbWhYajyxM4sOKJEcDIeaFd7LNy6waudP6QlVWxUm+PWZbgJqSM3Qg1D
5yGG0+YbTlkfWLL8WmVS9/XFVYE2TeVNqQm6wKjdsU+4+xqzz2pjsH3ZuV7U1miJ0idtFuqlhK1G
OadK7a21hdyPGL3xVtQvSV52Qe6yQSMzpo8pM1b2plG6h0uSQffhFXKqgCDcxL0CSxvb3yrHYkqD
geypcjkLZD7e2LAhNiv+xYOMoy1fED3aBomMVnaL/QrxuGLl6jxp7w6sD1/x0jrOIxkmA0B7FUKj
Tp5Gk1PslE9YKG+XjjopxmgV2acSuT96b8lcWpvWcyLjlPdN5o9Xk6+WQQaKpimed9osTzoUjJb8
PeVuY0720YYxkD4z+QCGl3t0wvt8meorlRbw6tcIm9tJwCXtn346E/7XVfh/2J3z7y0a/7eK6+KX
CCB//E+DhjAJ8zk2oR+8bq5uXmPnf1oKsQ3iiXBsTHB4+lxepv80aJh/4DByMA1iOjSlwYzoV4OG
ZEmYbhAxv/4n+XcMGj9D0/+0ZyBkI9ZevYl8RswgWD5+dcDVsOSlaTpbJxO9vmsLyBPY2NRAQHnn
ykK/K6PRely6q+Efbw/SrOZZWiB4l3+PNeaHQZW45UezSA5PqPjzG93bdFmsUXvvU2J0oZiS6bUF
8gFUrc+mWxO2rnsqhh7ynekRJPGNstW+jabGvNbTqG19tgdUWQBwCgIAb7FCBUUOHiWD9dheWy/9
yigFxL9hdm7JXTQB53hF860cfyX18cSWAZ0NVnkS/YhzPS7xgZTzQjh6mBj0dkX6sixZU+PnZisk
aS2isg7HOexmzWKAWhMJY9dWNAxZOLb6zOzVyl0zsCRjZ3pVsApBWhn9iwltdz6qKQeV0tH4wE6K
a0pl0LY8mjda3hY7R6843FmD4LLTgeQaI59NqWRW/fiXW+7/Y877NaHND2kBLOWrExu1Lckx/+sP
OSkFRtq2D6leOZdcd6bXKJo99R8sh78mRvm/uzCfhesZpiS1qv++sNErqn4YhXGZGFTIkMUATbnH
+dkl+zFe0/Tuv/9OtnnNl//L7WnoFvcmdyX/IMYK7/cN0xXBhihKh6/kWFvWKMi8eKs8p/xIAdTU
exAZNWaiuhLNxulsZBBhJx4Iz4W9V5tkTtWJ9lKCPgO99iVrXbaqM0hFqPwk9uga9Vscc+LAxmXV
/ZxTWfp93Ls60aYlck84//uJjAJWdp/ahnsvxoUqfdlcWe8pgu9RtnOFnR7sOYdaGdNPGGAF75D6
61f3Z5Hj/ix4VgYUm3WNTSNgljZ7gFsmiyk/Jif3KZokTgDkE2qw1VklqRpXYUH6WaqR36JsK1o5
LUcntUfF0VhKY2tBqvuuXytCxnduDkgMvBT1honM15Fh3Q9rSzS0SeGn7Czoe5+9m1jHybpqGFgS
rqyrnMAnaCKa8pXqWTSExdAUa7FkeG0Sw7q0DguE8CgI+kyVr4ARGtZO+3FDzhDLi41VxYSj4tCW
l9bdXEFTO6Y2+0UQU7gEBGzy/GvPOLXa4mRP3WAFr6uHzs/K3zLRl/1Il+LDSOJlCgZcVUZga+yK
8KEzMr9G+KvEw7oSiWasgPeUDXj1cNsh4lhnuy/HLmDQAE2eNaIg6lnU4p1aUbgImZ45vCbUYj95
N4oOz+VzHk1Fhw7LNGvOLMkpykPWasNTS9gVJGeMx3ZLVkK+rqNgUBL9bINEhvd5kyAb1ajuZXL9
VsAO/Zl8aX/sNZdLYVve/MhIRaSEX5S8Dh16SC2LrNx5N1OsE4wcswiWIe0ILRFuD+coK/w6bP+g
DmDeNGuHpM+zJIxXOK27rMENEzgVEJwgA+RSbQZUIuRaMp0vOWHVT5ru/DMx3WH1R434OE/jajdH
CoHy0AptsKhtOioXXn3rvtct58x+85EKstWLoFutW5GRSDiqtM2MrSuz/Lg2M0moK03qVbrr/EzM
Vh1LtKWNmvvpcybc/JpyFQX1e0uRg0MorcN4IhrDZp9yKANlQYXaFGJExnLzxQ2I01XVZqoWRCsD
8F0S9sKicsfw8c3mGr8Se6kfrCRu1z3vlZb2ozVyNwB/Pmq7NUaDYtQ99FYQpTE/SSFSFzBZWjPS
aEU1PS7g2GBpSzKocNqWdGBkA3o6ApAFeNJd0nzbA1M8AMJufhS8ZUDC19V01eGsFlaVNhubSor2
yUjy+dMaJjJZEHy7gzUbWrzzLKe1SAWVOFvcOXfYdB9je/XIQ6kNsii7r5rFju5BJbK1gUV1I5b6
ctW6oF6KmXGGnQKGH0XtfnXFUNzgTZqN07Aq9wf8aPOCL2n6TNZatRuN5RUVxPsCDl7c4DxAPiyq
NbBxBD8n69DeOGqdfwwlbz4S8mX0pkrcHrAc6UdZQ6t4V63GJB49s1MPC+vyap8niW1JYvDSJVxS
5VxiPSdjV8QTjJiid7SKklvF36rYVK/wgfCrXZkQeKA0UXjh6kpyt9YYcROCSUv36FujgZRcew+R
e8XlV06KGjqNM0pFsZh6E8I4pJjnjLxi/szo014tO/MpvIXtQ3NHEzOL0T33Qtbu8K2aK1I6WtOg
z0Xcs/yZqSvdcyLs+l7vZpaWJc3ctHuvKK+KUhyvAKJkTYBvPUVivUayB0woPjZKbTw2dBtk5dH8
UcmJa4C4KEcHUbPENJQXy8r2DbNV92JRmLsk74IxdCuRXlbHmlRg1xrekQzc40Z5lv3ODL109xrz
kM8UNjsoEai/z22jRTY5LK0SQeK26b6vOmC2kiRuFdZxJly2A3RS3XpMaJyQjFuK9tUuiwGOLoat
RWjVVsS2KAjCiEUtcThFKf5MRjz6y9T1xmcbNe53q7S4qv0SJxdpCe1tHjPwxeyWSX9kMTtS/Mgu
muE45aVnEdJtTPZzIBanDFoxCgaGHGG8C4obk3eANdYb8h3MmGLdoxDJZaLHm8JsOpDdKSq9PyKK
sCZ5buaMoPp/sXceO5Ir6ZJ+l9mzQeFU2yBDR+pIVRtHikpq7ZRPPx+rezDVFzNo3P3dNNDAOScz
IkkX9pt95ggcGNKRUKp9nz0gmZfySmZd+yJyLt79ZfU5QFZ5rdpW/yqlRLjHN1pz9rEWSLw5s1uo
abgqVGC0+mADB9KZvnl88V1Asit9TV1NE4Hj08kaimEYK+ZiKKp4+wq72SZCWJ9oiRhbbHMeOcjN
Jj4oTVd3kkWY2DrtJwr+ARbUM74s+wWcbvKkeODbQM42NojMZPWvc13emSLy8k0KVFFyu0v4O0H1
H9/raGD40GtLTFfYiPs3FEVdnOyJ12tDsFQAVaMJ5H5Mu56tZ/Yrm/buWN0bCydKAtpG/lVYZc0l
lcPSTzP05RvuLfntZXrebRxaOt48zD6YnEtNd9YUf6Q2pls533lMf0rgTfUsNpavSnObZ5NzXdrc
+VCkvN8LxVu3KTuFeVjPsBjubJ3B5MaMFoZZTJ507uCez4lmgGnwVpTSecNFuACfgcjsakwfsmbK
uVeONSN6DEak/m1E3h8yL2s0XnTmLVpe9auqXevLdkeu7TG7LhBp+NZRSLlKk4VFnrnDpfYQPNjZ
R4ZWneenxPoXBWsiydJDYSwACsTY9KR+h7gER9cQG9i52E8ZcGYUIAWdzNxyS9tABjzXbnJIFnWy
GBfbmuj4dVWuqbO/dHX9OkeA0ZiVJtrwiNHCH5B+x/LJxs1q3o5aNzWHVlsUTyQq4UQnWU8rmkA8
s4Uy6FpxWtv4hIEWDelGN6PZLgOfQybHM2eNyvT7rEnNmSETcBSG1GYN+OIVQ0+Wnxq7LmbJvg42
P96U0WiPux5KOn/6ImuX5DOxSRgf5ii3aPeq6Ne55LWBaZiTn+kSYuegI4t7zZlHJqcahwk0AojA
AIAJ0FKnRPMKfxiA70xatXssbUt28Xpfk3D4MeLF32Zr59quKEXq3mctyeBviDV8Hk9SBy62+czS
eMRKoaOSGPGU6T3EztI3A0JrVQIv1GzrsGomPoWdeAB9V4TI7O47t2+S584nbIxTEQ5p/7LMzVI9
E+/Ha5F3mS6vfVrYDMszawH3xIHEJF/rd2nDnJ8stfmQxJZjusgxduvAG+AKEgVJPHECB0bhso1q
Jb8tLluMEziqpVN1zzPYSH/VvR2dBTLS6AFhFim6Gy2uSAeVTUv/TediAK82teZlbrqhj8ryjlK0
jX7XN4KsLFRZa3yoa3iGT2ZXe85N0UaQTTE3DS8YXyEGGJmEBpBRSnLx8O0VASq2sF7HGKJ6h0xZ
BFTLDyuYA3T5oYRc+tYZdS+39uQPZzDkiQewVY4cUjCFf8ET6LSrxgmbDr5UX5wtbNvU4JinzOiS
Om63+pJmvC4VdIN9YZi0ttXeaL7FC2aDsO16YRzwbObL1qsWG+K3HVMZaoxNTICMwDGUCosvn+dL
0m6ATafj6irmBX9SAQ7urlG5FTMkg2eyhctZT6TlNFGfUnCSyTb1gYdUQK8xz3uljyhedu2jbhfJ
cpg7uzC3AtIwOQUjV/dUDPCbVecUPr1g70ZI2nBwT7gsjILDcCNjWnmImOSPo2H3X2bqW98Lt9/o
TdOb5C2v2+ghqkqZYc5gdL3BOrjCkIdp/DbRQNN7pDsWbBs8I0ldOrxmPnpFeMIx2L6Jcne/Wx4J
GJ7alBzAci5QMVoPK02tzzn3bw8tHxXR7Z8nYakXCpc56M5Yp3FjDonDZD3pxgevqjrcSZOjm/u4
s3IPQ1fNFzZiBqC+wgXuoPtRdNVbp3hfOC+RnGWHoLsrra1818Qahpc8jpbPhWRVtAHakzebqpOo
CQNsEUEBYOp9NUicD9JJJklycYFp4TBR4nZGnoZNKS2IYGeWMandn6vu/0hn/4u3869b/4rn+jeA
1s0HSFf1++9E7p9/41+RXPsf5G5J5TqgyBEBdGJM/4rk2v/Q4bRZurD4X5PF9P/qZ8Ru16TsmtgF
vYUa8rd+ZgLl8nDC645O84en/7ciufz4v/WJ9dS6hoV1n5cNMe5PmO8vDKLWGINprcUEFZipfYpm
cukx0e7szKLUEI/AX1/NfxZ5+HGQtYgoWyh/yIl/1Ly/fpyYkhG/eu1vVCdNGk3Jm0g7af+DyPNf
EJbr18mPIbVlEKYkzyFWFeivH0NN2tJoHK+o2fIdeDpNdMrW1wQfUnLK+2iEJ0fuDwC1ZdwaM1eV
ahLmf0ib/vkpf2k/f34LkhUGNm2Hjyv+SxCynRq9n+rRR45sq88016OHJaN5hgFlVVX2d0fKESxU
3p0KpB/uPjF2SK1sV+9jVt+Xw7K8co0uArmwJ+2JPmQ/mWvWj81Q2I9qyNJgqVR2od8PV69egQIn
FmY4nKVpYIlJkO2o6BTHaABmzo2oYq2MdYmvT6ftqlC5/u21xCex4bn8/NHpdlWEMSouy/EX4su9
8Gt5SzOjsWoXFVBA4F9MbcvAYDYTFgNVhoHhjm38z7/f/6wlrCW8gP9/If7mI//ok39fSvgX/pWV
tP8BQc12WEpc4YKWZVn651JisVwQdfRcwrZrHHJtyf4/WUn/H7CyWEiEJ0wWFMDrf0nx7j8MLpGs
JvxLvJaG8d+R4k0saP+2mtD5w9NO5hdQAMuT9+f3+Pu9A3aTpou5sosmD4+u9KlNuGCqoIYzkwys
Sp2OZD4D2qYn2t2Ue/YxJox3n/i9E5ZQLc+d2eZXWhu93ZRp7akx9CUsmWdeOqxiUH2iMYiWDjlP
kEQ7RVNeHWtid6Hjp0E5NmecM2ebW9dvoH7vxUAZ3CIf1VKCAkfxqarBC52R9IM+1S9C6TO/ydRs
AFGdANfgACSYOY53yKJ2CFS7OWo+EU+uaiCgMhrOsaecdTZUmB9UMZr+K6iqXUTSstNiHAhGB4UI
faWvhbadNG7J9Qg9CmYKt1folZuhg9metfLaNB/zDChuSuxDb6YTtkKHn98YT1GR7XyrulVCE7tF
L66Tk++jmisfOlgtm4NKVei386EynCzodTznw4hztYnjuxXH3/7JWZki6BPnRmAElhriPrwEytEA
zCS4DBlJcwWgxWRb8fpHTv1LOjMJTCYbm9Qyf+tdF79TsIuco0A0zDbdjEXNfLFvcuuIvOAxXfCD
iU4ad4wwkhUZl7kyzh7LNj6DbfuC9VWcM9+DKIO4HuBDRe/q9S9LceFT9ndcO6dY1x7q4krCILSL
3ZD1N76quLCN40drj/3etkT06BntOvg+1eq1zE5yph0j7ajC0tdGPBOA/6iMN54o6vu84UyFyGNp
lpd65OJvDaa5B/pzv5Tz79b109DqyqMPOgv/3fSJteiQKVrGaCg+jT3EGdIY30nSf8GBQxvgWcLT
go2iQcFMNBlAiPyxebZo0S2PhS13VkHwhAZba1eJPj1MeR4y8iG0lk74ewYiynh02vQuxaFDYdWQ
n+D4XMzSFftyHBP6MuRj6+Q7WOUwWkhJMSrIDnR53XYg5MlXNF+yN75KRLp+no9W1p9SFz6D9MkB
tIbREgBEjqmj9L7Pst9dYj8Y7fJjggKDk6OmLf2Jv8WabTGnjb7MOIRrSlDLLnn2hHrOqH7DjvMk
NP6Jwis2rpqN0DSbPPQmC3cjDVpLc4qd8pP+gwXPT+R8DKL9ROx4G3wm88GUGnftSLmM317J54SW
BwNfA7BgxAAGpfqOIFGZdJxYuvPEwKG8b0jrbWguqbje9sYhjcwv4G4UN4K1CQEW4QmtEH1Tjfts
Zn/g19u2eLza3iDic/TJXQ7J/RKd7dW33HVhyc1nNg4yY9LmG9/0M59MGe0JzECJXAx8cBMoul4z
qZzDg0szxMYpimPZ7i1XowOtxQ8pd/PU/jIsnpmRSnL+0FDr6SeZLP1S5q9W9wRRKmwLg/oPbDgJ
vzuvfJA1H6PYd0QQ3Pp18JzvOM9BDlWDiwZEqnuBikbvEFz5vnLrX9A3DJ/XswTQgY2OixbsuzaN
CJJXCGXo/FY8P3o6yYXTQBNhzddEZ9mXnQ7CT3ZiNYZRUQsbQxyxXevxLz0tnbEI6PDIygfd6UR5
52JUaN6rGkvCIU6ETE5+2xj0GXWY6tyDnM15Dnplyey8MJxwNjQSAKPWOWpicRxibr6OiqzPti68
O93nphcamjY8qJiyxsC0Vwge+jMBPBCCNlSwCTegp1IPZFTDjTXP8gk9ddZroGyN5XxFeoT42uLb
trZdikp2ttOlwX/htFHjryYP4WzxazddgEKJnNkNM0Fz1Wt5ulvYb+ywM7nG1g3jCZ+wusV1WVCd
cb+YtruVXevt41ygN5EXl3POC+/Zgc5AJiJOOpQ3EuclShIGJ5W95Yudf3SLcVum+Z3wUu2m6krr
WklM1XVFEHUjHOogjJqctHDVe9V6+P2kfGEQk2LX7799IeqDqtdkpBp4deiboYIm8PzpQNv9CRuy
f8LSO4+0M03ZmYDujUiGDX6UALJs4PQsokN3GFIMeNnAF1/dj1a3ipT7zOLvrgHFrGWxZaWdDzBN
jbFUgYx21PEVN4PPLDer1TVJkixB33zvrAQPfu1eGGgmzK9/Q3GB9Vpwv3dijG3uYSQG0DCz4BqJ
lB+4FJwQ2mssTLO5xmgEl588aXEeSjIgVj/YvyAZ4m2amAJNFKjsmF5NRyfqXxwYO+2AGiaSE8l9
hnANatPAK2kSs3ASeePV0W4Z8ieJYrWpiTRdozkuLtPM+dPUqQOIpoe80ggX5Pm5aLmLJwKQpGMj
2jEG2/PX3DPEBG09d9Rj5z9ehmphtUZyiOm4wNeZ5Qd4hMx/XHfL1IsaJpzX9cS7R9sBtZ1xcT8W
8w6b+g/DrwutDPu10DVr9VsvfrfE3O0I756Lrr5XpY2CHgdrYm8mQtxHd3SV/JnJv8TadOFy/ujk
Fan+Wg1h2xZsOs4QqDrb5/VycPX2R5/VvWsV+R1tmsAnxbJHrPG2xqRdBru/dVuVrpYsoAC9UyVX
X0wfcryTdGrBH9X8/VgYO9ooA3+5cOkPEeuwNeNBTUpv+K5sBvRpmpAPYvFX1FNttcJUuxieJHbs
clvPzbNyp9MSD8ut1IqDQ9by4lgEnxLzXtnQkUq/IHc0FfeFncGOFel1iT/KQW2LpMfyNR5dyShp
JvKJV+8kp/S9QBSaLbQJiEgb2fR0FKr07FVi3tLPwu+SPHbMoFrQcO7qvdUhkHsVStpqTNOy+Af5
HFle+8zb6uBVPEiYpUdSPIA1A8rTSSNTUHGk7SHbk5B+qc0G2PFaOm8cIrd4j2R7U1fxoZG8ILq7
mbXyN+1DwVgU8Ig5iwl+alJlr5atDo7NuyjLO9yIvIZ6BODCnsqjZU84tYnGkNYdY/9TMfcSyT3J
6BgTW92Q2aF+fPRYjP0rM5rLMumcb55BIm0l/fVqfG2s7qDPTv7S1zq74J2/6P6+UNWxkdrBNDUG
WH7AFDcAc/WqNx9DoX35GXDy9FLJQf+dFNXZzMxAdEiZkwpzSRt6oj0XBszQKHXNfZl5xQu3w1ea
MPMn3kkmGy67HAbvm8omqZA7P05qbXXFkaYBVB3QXLphq5xwrLSPCW3VBCptxrl2/UqvRwvbhuLa
eSz3diUkZ+gyjJj96WutoJ7JTafdFimdq/4vOlLN7NwlD0ViU0i0FsPitFo9xNH9WFevtkdcJ9Ux
hSqx51EDdxVj509kfx4UW4ZefUyiPgOUvfUzQzvSYsA4OW0PmUvtRxDpaMZUHDb5Fts7dvtueRuT
gdlS+6vOfSaujRFt/XHY9u4+okgd+QpXjVYGLqyrgzQb+ZyO8uAnh7qc3kDrP+QGvnvcGu9+Azyg
CXsTw0Y1q+0s3Qe3Tkay/jorA2EwfWVTKLp3yE9LF+AAIR8y+4IymPyPp9q5RadZQeBdmNh6w5mo
aKmzKXOX+JJYvmqPCj5Wr3m4WIysiLZMCw3StKkZppbddIQOCViIK0WTlPjVNimzeXoHJLT8YBgO
E+R24lvxDVb0btv2974an1GrOVn7J3gKxxzC6SaF4s+gOJibJEzn6GLl7m6onV1b0jLeqC2dx4wV
C1d7WGY89n4RD4RLlmtBxxlP77lR41rH1uJ2iHNmy8YrgvWZYpwDcMpji46de9QyF65/oVDvkia4
C/z0Viu9176Yvih5u41LUoT2J/THdXN5ayYjxAi5xTW0TT22p1G2ztVm8HNYHJtMhMiPWtQeHFWd
jXS5IdgFY31gSt0i5SQ9/llbf2KccEe/9G6SZbhgBdwwbXc2ps4EtMavsum43wVRWm1G272vPW1P
rDP0Z0XSqHIO3B5iTFbAC5zo0MHcINoxBkTSsBXbDjQDGJUHw5ueLb3nMleQ/tFVdvXZZPE571tT
Hq2xf+YgeKLFq9rJDshi08wnoIucCV4bphU0W9rmHaTHLzvRTiPrF3zjT7904y0NxvtlTrbKfmBb
uYLPDVrRj9BNTbVpW4FaA0B0xIB5qqf+NbOooUr626U2sGS0xs/YJr+jSYcgkr70fn/pY6YGpZG8
iW7CpAsVJPIPM38WRx4Ufcd1RQhtl7TcCTC1LlXqsL/qW5WbRkAAjFq7vHxtKN56SedeXSzhHUTh
YpHM+50w9DtKPKnSdZlK1il3QqYCr05t/SpzQebHT25zpX00S7Jty+I5ZqoSpAXxusT47pUf5FZD
ZdBw15hzIN320DCwQCBrwrEW954bt0+NKHdpC+x6MTmd1m79kDfeblzcZmMlDDSXlo8ozYolglYm
ZbKu6j4rlt8P22YyP5CacKHP1reM6ZEGBGwH7VQcIJuVu9Ym1UIrmVNWdIt7XD4sdyjOxtRxShQf
wsU4EBEYOpHCfqLfEn9sdeV6bwgKWt1hQlvY0dm1I5+WhV22JuGjx7Gvd7Y0H8c02g6muwWOsq1A
XzJcOEAQeAL9/FZzcM+NnKMSdyQglo139nOxa1WOg/dSdsWD69vNo7TdMBmGQyvUesQBOvG5QlyS
8ZVSefembUiwqcVJf2VUMm6FIQlyanHzGDlDz03hHlxP/BXFCU47M8nj3xGxlJuUMuNVqCuNI0+U
Vm1V2vMHXmki9Jxax3iQ/pZRjnntDLO+p2BTv1BfpQiEYj7M9aR/Lcq8D2xUYdpNCdS3M5dnuSw3
EDqaUNSuE3T0se44z8fcqHmAQRIboeOO3Z6RAgkI+llHX/+UcPfjja4Tm6D9yQ8au5kOFNzme+y6
vzQzLp8R+TQudJH5mU9589q5hruPW9C3fuQm9EDV3oZShu4o8J3dc4U1HqieRFmVDnUdf+At2KNA
X8ee9WyRPSLAHoO6x6Y0m4/2IsmMcvrlmqMhNF0lW9mppl2I0E0pso0fmSzz/+TEZOCMUCmy6sLW
khEDSekGGleZo8uIdDKaMaAgS7jfJWamHZVh8zc+cTdoqbY7sgIR/Ori+ThUkXZa575Oq0RQkXVB
MEjM3UyTF/E9d3rNsBYc4SNNb13tkudY4KGHPb/mozNN44/kPBUmeGr2pTXIA61oE9CAYv7ObJ9L
r16Q5CA8WAcdyXc/cFNuQRWfrLpkcHa3RlUve0U4C/9A5O01noePqO8cXDpz9slCfhqyPN42y6Af
MEyqKWSnmn4L26vf1AAnJTCBZ15HR80BiDFxwXWlU/UlhTwMDFAPoC/oo+eq3qVUXnT2YGXBggGf
Pay4euyHBdmPVALETu0bMibwXCOtDnqDMoTt4IIN2qz6Ys1S4lhPiDCSRk6cVo6p3M/JLNKrvoJo
Z8DPKZa5WtvVJpNXSoGrc8WU6kKShpG7oZ9x5mUAkxmbbi1N8J8Z9Uo9uKLWf0VUBb7H4GpZU5Va
HphpciHxxiL/jKgLdBlgV1pocro9uI1iukhtzKEBR1RtCjuxv0s9H3AvUtpNakyq7NgwQTi34LKg
B1RAbDgevUG9nI9gb+0zkj/WcqKa0Dcr05RYHpUi0KEascur1ua4vrKYuD+tI1w2GQmdJUlKhpfL
0fadBxw5aVi2/uPUVx8mfv2mlZhW2mgPyBAIr2eQ2lO0zhEhlQq819z1KACVW1EXmRf2fMZmwDIi
/1CjJiuGIIUxYO8l4xBykR+ujjaaYfsHNeVyry9DR7k2d49S0lEO6E1wnd6Lda4SMruVjxUQpb3O
tzLbcGxq3oF9RqgiD8n2cdmBOif3Gj9n11KjGhZdjJfDc8cPT1Wvw+Ab95o+Cc4B5Tm3xhtSh+UG
Xr6iUs9PHww6D2804T5WotgVXvkwT92wV/gh+0PVNEO0b8fevZlc1RQhpQH9U1TWvzKSDNy/x1gd
iyTtRED9NZ5QrW6Tc6Obdr5VGUsqBHaSDJP4tCXUFlQib7qJ7BLLNBhT58IJGTfbrK01LJZZ0i0w
qOZk1BV+h0rJvdMCwQss4kzfpNDQPBfXifiLTsx2+rJ9GHWO2qbJXYrDCKixGEMEg5U+X1j9JFWX
9LI0MkwMXdDnWrbPIDFrqHH8d08yauns1Nz8srhiOKRmdFQ+1isIr8TgzNrbWszKrpZY1qPH4g1H
kJ05mqIr55NCqGB7BdYBukd0ux6j3gWumkmgejD8HURwTqW2sRiIKkodEWW2yQpVK3t9O0Q9znV3
6D+Npk9CQhPDJnUYjSks3j7VdFps7ftmvFS9OT6aquB231vkZ9y80jc2fk+CGXMGzw04X7ym7Zsj
16vmt5108W7xupQA08p0zjGA3ExFPJ0XTMHJxjTjgbgmmdKTAzDO9uyaww8t8A9Mi8mycgfzN9hi
qM7QQKUEEsqcBaIc42073Jlu9CL65jmrOoRFMj3GYMCyosY4xJoRWBUXeuQOwdebjpvKaBOsVU/K
3C+tHN99WmsvuYXSRlr0ZLLWcrVJflmGFh/GHL5Pkd4zpb4O0vhhGaHZoN1wLOUert0SGao5WFSo
NWIMG717QwLjH5nlm5IGtNvcGwMzTXmWKobqFeUxcA8w37/aeYTtbJTFpXHfzUo8oSQZe8h2YuPn
1j1I95lOhmpfrF2dWaUdmFe+wCFfXa1CPaAz0WgKFxxtNdWv1mJggLWzT2J4Z4N+C7qZybZferhm
D5qGmN7ZWrIF7A4JQnE4GXiTPDL3hoteF8/jjsYf85ecsaCwGTjBuAzuc9I6W+wbAfCY64w+vyHF
eDd1nBxsv/jKhXmri4omAFn2Ye9VgbDTeVfbevVl86zUrMqh1ed3Ooi3bQwMwMMdMbrjE5Y4Kp31
sn7E0eVtTeo7m8x8LRfrq1OYttJnYpfE4YgVLIO1z7HG5Uwg+onwWqYKQCtZPdPP8LFQPbqhivB5
1P0bqilGhpgRey00LgHUvdENxJQUd4QCIIw2ZkfV/YDKN3Q1TT+gDlKxw9DNVXveFkrfcW9+mWaX
fZ1mj0AChvJHynMS8GMIruLRbUqJbNpex76/kz6eQi7Ql3Gx9gk8XxAOpr5N5vx33A0gAZT7SEo3
PWSc0y7oDYcKSslNZnDI8zxrZ2mlvLeoMAeB2P62IGsdlqoq7xGIHydO/Rtn4K4sR/uJCfMJm2US
NonrbxWhwi4ZD8x0xFtfDdwK6pfciXfci5qQSfnvMUnp641rFbIzwRbGpac9M6kuwSVJhz4MR3tH
OThT/M1g2htfPMp6F3eaDvrQPTRz9V33PT5ViA27sSp+OnpZ0Vd+MOi/eg1RjsrqIp74dNgkWA73
rcecHkXleUxQzfWoeYj0OjshPy83WiKbXTFG3U7kEDFdx+3BZlmXap5+OXl+9CODbw41bDMWkF2Q
pDddoZ+wjSg4MIKky9wxPGKYcQS0F1Sia9yNKe3qBvKnBbXOCZfO20MmgLIHEwV0DIFD3J18z+T3
9OkNAyNdGIN/IW5u3mgdjphM88aHqTe0QOncYmPSlDDwxJabwQwpSmV8wsVjz10udUP/Qg0FeorM
q2vSWmqkqfmrt+PxoI+6c2uVEXW7vj+nd05K2cpA0TU4CCiXk2Kq3dnHBbzG07wM2Tsb+XSuqviT
OHfyLpbIu5WdPJQ9jwsRIK4nMC70BVAJ6d4TtyLZZBLHlEfhFu3Q4B8t3gmvmy8OvukdzrJQ5NVF
9uUeI/TW8PwPMCbDN7KHhiTFYMy35htlG3isxt8m63KTZ28xcxjaHuxgmLIDgYR1RSNualbUZ1HV
cmM6vKc1NrROZN9mGu/KmU/NMW/jjnKX46FuWuUcc0BWwljd6Jm1HTWNP5LJmZp7nLSecVUSPqLv
Dj1a/aRd87ZkfnzxXWgGET1EBa5zxQljY0VLSq+IsSGYfQIUeuwMG1WbJTrmhpsYy/DLbrR2O8hu
3FDi8byMwEDc5Kyl6Qmv0iHNsz00po1Lfh2j3CEmFWBnsrkk1B3cjrpBAYMfMcwxWap9XS4EkZaZ
DpZobe3wWdRSPiTaVVVfwGMesdLnnFp7+2BA4xF2cRB1nuHa0DScToJAcZ1dZ+BpmjX9MMXi4y53
uCYgP4j1hBC/+QhMfZ/DaKOt6ziM+lOSJs9Ti1+xLmlHAxozT/IsS+MGA+A+ZYi1Yep3TsR4YmOE
i5SsGAvmmjtlW3WY0ne1uEw3UhyFm0T3z7lh4kde7NduUTw540hH82QbJ8YhV80vgqGHPNFozbtk
uh0OrhQ3xLyLHWZpLagLXOSezbnNeqGNqxt/mo5hh8ajHxtLyiklIeESOb9aOPWtKw7VGpKhZAzB
V1j+c2VbGHvJsDOvubWG5VolyUelt+86HNmgkPW27yDpRLd4V/mzNs68geojdlh4vdDnhukb2sa0
em0jOZ5xbIiMbcWPtTvjARc+tF++hzQZaTmjt8GWQaPrZxWJ4lArVofFQ2qgEJoLBEloUepQFHaj
gzUyXUAL0PELDhdaBT2/ELn722IqjDC3DSZdyXSaLEvs40J4z26GvgyojrQH5Ns7KmS+eqYdA2Su
dcQ5aHEWEM+PwyY2yrCrl1/khB7S9DJm07aA3xhStM4FJq+uDd/CZckMFnDDuRoZv9+csuXhpwwz
QzFOe6l47rAM/zj6Vzq046difghTMOOH31PqDTSvkj6JW++htaMgc627tEYHojXoJTMlrPEV/+8M
TxpnjcOiVyw4/UfL80XdmD++0OcBcMJDpFbOA2bdw0KkmH9sj6bKUCPGB+yztU+s47rxqDs4231e
1qVNn5slwtM8Wj/Osis7PvEGWlQWlnH0Zrbpbsw9JosmhqGCYeM0GacmWh4lRxChx8ydGZFExU9E
tQ2KdkIr+TLu7Z5jK1vNHU1c1JWUe8uzw6anLxDaRlCm8hyNxdlqCq6f8AFCNysOaWkd/Zq9OiNV
+MWGQmMOtuJdqUHOSVDXu6pqQ9+Eq2MxxiN3Xd7xamUhruVH7kKB4zCUk9UiQkVd25o8HPCHj1cU
YOSuHjxvzDDY+Obgfyhi7aasudunbv4ddeMNiLRX4cMbmuniGeCE0Z1Dgd82M1iQq45i87m5lBwK
i9d87I8Grni0IjQ1p09eqOjZWcsMU4tS7EeM2V+jlT92EKHwnelH4SjEx+Ts1xgGjOgto9g0qI36
p6iwI8xEYxRbCCSmZB2VzYj+dgRCYUhuitj47GGp3Zg97UdGJ87UmPdhbuFlGOKtX47zL0cv2tdk
UcN+1BD/XEShkDPjQc3aOy192zJukOjsMcQHQiqfYFvnZidRfOepvFWwPPw5ZnecrqtF39PHp8og
9G2qH7RO5pk6XIkOLNropcmvfijvZy6rRF42ej1sMwiVG/qzzp5SZ7Pu78vlfWUl1rj19Nog++A+
INvtrVjsewmmAmcMpMUAZhRRLsS7yp1ZnTuonTmMO8WaZM0ddq6E+iRvUwwD/8dTt13N1kwyBbvC
HeOBY03MaqqsL61h3SeuflMO+qVljfcbDTntgcgZ50wsHWXU31nQlAfrpegj8hpApqiscquTAkER
x+tRQIwyYM/mBqgTYGFH9LQ3rSmYK0MN79wR98+8NyyQ10Z3gai9Y5cFvNkDJ8aVrg0H3YMOSvhV
Jt5ezfHX3M0bBatUryqGLQ1HUXBNkXvt0PKzSub7Xtg7IOQBM8RHs2teYzpyyCZs16z8YMcN1AEj
/qHg82RHMKAmJztyx4c95JB7xNIUqejYOvPNCubD0TlSrR696mR2MgNppXjguDkCUUvxRBCAKtIP
uwUvKLSrKrqtDi+SHtJAg6WtW9wtWoOxgXnusefBXlHhoq1dd3DqOn7NwmyLsOr0OLCH5FAuOAHo
7PK6ZW9IzIIpzqrF2ci8+LBz8Tq48x2aWx5OaPtOeR7a5lD6bF52E0MUB23H/IdWDVeHaZGk9fzb
lFyd5Cx+CCgE+cIXZdePup89LfbJLynCzFe41HA7MjRhYW+5UdXddvITOliAzk5WtWfUuCJwyL8s
Hk/2zP64LZvs1qLR6bnjeMoCGSO4IqdQpHmyZ1BKfc491Fi+YNLskzZ78sFVet14SHqPOXnh36SL
11wavU9vsSQtdxXQrslcOOrI779cdf8PG+p/MYj+MaqZhrXqpKv51fMxzP1tVKM8HW5+yaMhKxcY
VCYdgMNln32Xbpu/NtOIkJrAvoArXA+cAONZmdsxZ9S7/Q+/yf9m78x2I0eybPsriXpngsbRCHT1
g8/ukmueXC+EFJI4T8aZjf6Y/oD6ivqxuxiZdTMUlRmFBC4uuoF+jFRKPpA0O3bO3mt/Ngij5puV
d56kh6d/FeF+J1WNSNdyskYQumLY9YtHxh5+cnqCEB+zPLmpMk17o20v79K2qG8l8JENg8says/k
JO9f38yf0l3+T4tLcg1bp/WFxlYSLSAty4JD8McKy/+4Wd+ubx7Wq//86fG9bt5V/tPtqD7nU/zu
n/xNg2kKnlCsCdI09NnP/asG0/7ZtQ0E3rwbAQxKoNv8VYNJyAWow08hSv+Iq0C5SXKxKTxSjF1X
INL8UwrMr3by3yTHv/vGv72vcauYKs2UWAaZbyNMsXeBICglovG8i8AZUHJ04bawuyNGnWtq4Acf
4WXLFKC2OQnoWCgZ7efbVNkXbZfQsGGrB5yZkNzwLCWnPB75mN6L49M9CoxtNziPkClZC9K4OIwM
lxZSjRbdBw+bRzR9pHZwgoyQc9ST/bmWknCcM4nS0+ymZ6SEMyn0r9uGXFYXM+q+pL20hNWFGqrP
V73nhRz9PZwmcM9VdaOMEATxQBBd1EbDduxpPkDkHZYijzeItBh1tUdMRtaG48AjbuTyyorMcWnL
JqLCVneFZb6EKrrIM+eGjj/5DLpamjCIIJ2FF4XpXkxF9ECQ+3WsiXMiSI5hZGyVDV0OyEl7TsKS
wqsFAkjirljaRsy4x/W2FpTWdV7rR7PMPoh/8pfsjGJpDcZ51k7nWG04mFjVuEQ1DUVf19/pyr5A
SbkIQsSsAV0hfg68H1CVvRmY7i7jWu7nSKm1cBkQ56U9rEUH1apOzswySJYMI27Ju9wXnrxscdXN
8oThXdXVBwlg9TK0AxsLHcoRkTInQUFByGjpD3sWvoVvrAoEenPdb1owi333Mo/SDziWuOrLtiH+
jXa74ary0vmKYkpxg8dx6q6wXSI5q4MGnt0MnUqVZl2gV+f4o8dqa/EVUgxYiu7OsCtq4d724tXF
P01cXB2xUYS3YWBMxULmRNjbjUJmxzWmnowfo2i6BwiwraOAb7l1/HVFdvTVGFrFeaP6/mqyUax1
GgC4Ka9PiFTRZFDxYO770uVE6TbEOc0p2mvL7twDsSz0C6shP6vFeA4EMYdvOtwzX4YLmjQAMfA6
LQejJXAPuRLGKsgMl6gi73wxkUTcrGKEMbH6yNuIlh9XxGy2lccHrFuTfnO4Bpu8wC+/nyGqCtr/
yHGnrVaFxhhuzK+bXGyVVy66rDyrAmOZ66euwHwdQ1hWhCPMvjngDpDNVlVs83B4mJ0gbqgrPRy2
mPNjdH/eBTi2RUo72DEfrMg+5gNhtlLH76+JS9eSeIT7YK27apl30O3v//ye8IdBe/PO8oUwBBUF
NBU+5dt/+gecqf9fYffih8s/yKa6fck/sW7m3/hldTcQy7sMm7HdgAax3d8U9sLDdIPP0mO/FoYF
0+P/ru6acH/mhGhYnou7R9fx+fymsDecnz2U+uzsBs0yGujen1nfBeSa7xT2EGM89glj3vFs3ub3
lBTZBLpq5idHTQOqNNbe5JVDM4klFshFZkVOEhBf79umvNRGet/ewrNr2V715GtGaEs0NL6FCOKU
IR8hXkd8eYQbeUEP/6ljp7JBRRhpe46HN/EOelMTSSHh1zX37uBxsDInFTxGLZP6nUNn2z964O9f
9H5C2kXYCKh3QjXli2lm1I6h1175g7Re3Bg7YOLXyVPkFvjQUSdSQIfJCYkm1ADbR4JBesFyGmAB
8DwjVQm86MmHeL1wRQPAkZHEo5bb6XNUp/maGIX0ShEMscTV0KwtfcAqbY0Kyq6KwyvIBn4E9gBY
8WJ0NI0NwEk4HIADIRdFs+6MoawuVQajA95XEVy3QyDPMi+yt5MzDRcusgQYE3GD6bqtMX2GnXmB
FbzulrJCbahX9cljsr6EjsNkr6ecrwPCXOZeXYEaHL/B6M9kbQYkwxYgQYZwsPLFQbfbhjQ0p5CX
tetHr2KG1QEevbPnJlUeDsGdF5QQ4FB0BTvTIUJwRBFwH3U6v6eyOl7b0v9gsHfitIx+CA7Lgkvb
HmrhWIxABuQUoWfvNbzdW4AuyT3UtY3WF6uwsHAmmFMAAEFLtRW6bpsAj7Y6a5ALb7lgGmTVur6H
0iUuQ18ckdndR6aNtmOUylsZQxTgu4VDjgvcoq8AJO1NdaTKaHCXdsIk+GVB2EB4dHptwCLtqIIZ
OPDykPeGhVU45WVdd8MBMTLRrOmMYilKL9y3vprPiIZ2y7gLOHw9py5bcbIuc6fYemE4YX8kQLcF
53rwUxQRsSQ7CW4HmsDI4/VgewfgKlozRLWaxNvALalpZk6s7MxjriZt5SDEZCDgXNhVDnGMrHEC
a0aNDVUZWzQ3wdE3+vIuj93swi+a+I3MRKRXTHMzTslRtx2QY68RTlQPTp7qN1NeIVTyZPgFdwVY
4MkkhiYvbEKAgSdWjuAG1AxwLkN0FZkIJeAgzgnbSOrzMYk2KstoX2Uldl6cLXBQ2ISCHptpbLBb
M5opuQgZ53UKX0KM7LFdO4pxZgim4I7zhLipmBtvYxTktHLHeyMiLW8ulfHtw7Nl1pof2swWZxOs
j1VuiOfetOJ9k5nBDYM9rAuBRbotavtk1aflcMk5PFwTHQB0TqOBlYJLhuKfXTaanRNXEJtH+Nfe
ZR3k0wUTLtrlpl2fkdz5FXfsWW9FYJlLgCb9vibC+ayKQncj3PpJKPR+RZWg1HfHfI73bZau6TwE
2PiGsyDwUqoTL27w/HDpDzQM0B571Vjux8AizaVSLFAhxA88vcNTM6HJnSJmR6g7sPxHPqXpAELf
j/m1hkER9w4pLMUU8GwNIgGmMqfQM02CfdAzyjcCFNXg8RaaUvEemVu1cvwgfeyd1jxUvbDOkoFS
TNQosguSrtlb34wueY1E6V5VI7Zn8mWiZQ1OFulkXtQPQxZPI3s9i6O35KLutJ7uUo4sQOvb11qA
4p8fMBt/i5qFAdjbiRlfcVAWO1ib+UtijcEybcAEVQwCj37XpfoKy6CJ5DOqxA0Z9hTLJd+aSugA
ueJ8sgPWG8OsLcrHjEt3PcAFZmQQzCOLXpAx3dEhK9rjMBOVCr3c4a7f4+S/1JiIL3xuuB2AAbEV
DB6+SnEDACREzji8xrkedQjL3Vfk7ocYMVHp0ktuIN+D6djpaXgRgDgmUiy9bUw61gOg24JBmE54
Cj9FB60zf/L5d7FLiZuX7vjFim6BbS40aZ+qSRBlrm+E6rbMjY7SUBssAvgMs7WZESMXy7O5LZlZ
6VmXmWfIq7YFYDcf+cAUMt6OSzzU+YVUoBCB7pSdt84Cc0Py+yW2+nXet0vODiwYHd0isOmigSZT
Mn0En1YfoKRVC2FSvSWafwNDkuXA2CVsPfjZz/u0WGnWeNWQUz+AQbpjSfMEMqXOn1X1FMI9UlzY
RskAt6R1xmuMQPD629JcwyW9JlcCMaTMLyuTiVsQ3yY4ulSqtkoj6qTKdGMHo9IiV9QO3zSDnPpD
lPQC7w7ba8jYCiec79xXRqA8eqHJveu6IQStnmXPNWkVTJi1lh3L5wbvDW0wL9WQVwAaJdXdJnDJ
+yDYLdt2macj/xHMU4IvpcMiQooIsKUQQEUHvWHvDf0rmu/m6Id6jaJImXuCLfxLZyhAO7omFaVZ
HAYJh3sIm3YNwA06R2wdWAgB+/YVmT1ljfYWaoNAs02G4GXhqtlgQigv474C4llQkvDgVutezs9u
0735E5FF0bB3ZdK+TrnJE+FdZuZk7IB7K3xwxa2t+7eEd6CurjQG007A5KrD/UeKHmhvcK9ZucH8
vulj7UIM+nRMXRf5Rdpfd+yEnp2byyFn+UiH4BHPSbAaOA60Y30I/PpaD8zzqjdYFrt0J1ti4aTS
s0cGodEMiu93TZXkx2omn/aWZ4Oxr/Kt3+BNoP0/RBtzxn/0ZJScQo7CpcOyjQsjaNduRtct60Aj
wWYwzrEZZWu7ihj9tbp26hnLsnfg3GpBHtB48qx3mj8HSOXGvqnQz7Lq9cvcJmrHdaxnvzMkCvhW
IGPUEWG2bppviQY8wRm2l+Bcb/vUMziUsd7BRqStPnbA1Ug0A0MMmQwOe1vMHK9NbLIVReX0SHpg
T/JKeplMKBo7G8LhVLPqmXCXlXlOKlqMQw0gaq+dBLJgSSYihKAay0GVch41r+0pM2YVOYdamgmZ
ITRUbBMrhaF91GVvHYOpv5n05Ka1OffAd+f+Lc8asgE1KMFD6CUfMYZ4+qCas/JNzDNBNDEu8Ypd
0nWotSlMF143OpRx2LebSh/v6wj1BAp/4Cgj9sZGmCcpsg8bt86mymJJplV55rilh0egeiS9wV4G
HZ1gkI1Eg/iZ2jA7NKNVZ+Hk28hQlUeOwelhSlE8w7G+MwyKJiezwCzjFwOuNxGPx3ndRRyjdeIm
rOVlHNsmpImKg6QK3foK/4naJE1IFO3YoAf3NWebyKR442yrUsYKcJaE3oDkdcixIQ8FN0Un03mS
GGSk2ObaeF4MQ3Nd8I3hDrIQ3xKO82DAPFzYknzJ2Ui7Hzmweou2ryZtJxKPM7kWWAnudVtbNbOr
bB1xTWngVh2t9RREzLLKMoaWY0ic1IIkFPMalFP6THYYL2hM8tJHvMNwGj9m1Q8+ndZhumrKdDJ3
WV6RiFGmTn6sYRU960MfzrweJKKu3rIbDd0eAzk3GkqABbWAPNcYaMMxA/p3dLXE3GbAJTeU2u5h
cOOnOCPkdGGgetrWnSU4hgfWU/1VCp+mDmBtG6F4RHtchnj6QuThkItehx5fYBIPmAVxD+rlyg6V
7B4EyN2Y8BvfZdHWnP4wKVUPW72Liws1tuNZK4QGf0sMI932ZV3kbr2Nh2KC+G1P9U7zgL0cRSPg
GGWFZJgWZf3Oi9Ixg1Q4qHuoHTwwNof2l86rwofU9KduqaWDfc5QUOuhcHUNsBQ3CNSbqRGWuegT
jYs/CiNMka1ZsXnQW6K8joxN8vyMtRp6M8t4pK002MroHSNweYsR82UKf6SB9wQPmJHpVjlWrG8M
t0ZWXERO5T3mSArqmzRUXJJwUIN2MyDqLHcWoAFm7gPQr5aH3XEqNBK15h6mNiqNp2QohbUrHUmA
lLJ91161YV4/o2yR9ZyOip8v6dCi7l22HQNZzkRoXTaNdY7flIAvTmWomltQW0KWPLABvBc/se1X
i9nfXWVoqts7DivNbdVlEI04WrJNu5WT9Oc5lo9g4bljUs3BfAr2c1vkGsmhhNxeh5mXlSRTaXax
n5Qp1a6LmFRPIyFHh6RLyvYM0260NufZh0Khw5x0nOeODF5WioEk+SlF9D7mXbA3aRC+pogoV+Fk
dNe+Rt6nHHPnCgMDTBvS5DdcH20Zu7Vc+p0TDkiUCO+VgxZeDUaX3tFhWqVuuOS23Etbm1ZJyEgl
RqeyYlJ4n6faJUaKjZEIZ++btbur8BCZcV1csm2gaMg5v2boTONUEg3XVtW6yLh7Eq/duDWCmDYC
G08wGd2bvsueikK+gJxAv+90D/lg4jHVXLVqrUJcGcDwccw5tynKvAXGy/upDYt15jdLBBUHLwu8
Zdz2V7Rv0eaXgrGddibwkPN2zTtyG/AjlyC76/Shd8pyM0YDEWxeNYetkGpemCeVeQfOBT6qEMxl
WllsjaR5bwpnPRTjQ997F6QsPPrtiMOhagfsJnb8wKU+NVV4FRbgzTStesFyCW1ib+fNl1gvdqDz
z6cps3ddXJ+cmAtAAlHWTCsrdJed04uZlb+PK1Jy41B7gMp+U9X6JuzEZTtDypssP/he/657pbMo
A6+4IKjuFuIQtCk9uwqsnmDJ6igqpDJ1p6nlVHaIK+sz3zWumgFZCHl7Hx4uWruahSLDiBwaE3fR
Ub4XA1JOg8K46q6nIn0aPfnMebzfmYm/dyo6wq7DmYjH0EFaO2+CebTLqo8YhTQj7SvG7yTkmWt8
/xsW3w75svOcNtNZiMJkUXkdovva2pCItJ04YASpfCWJg5p83EMnOY0eyk6CzU5jWGNV6KP9OPkn
gs++WLBez4SeP9Px2ANGQsqWgbUeg2kNNu4BuZO+Zo6/bXX3RfNxZYKHChfKQZjR6f1M5Cx2il2Q
/LwLt7QwQnTG9NJY3I5RHvO+O/B8hErv2wE1VqU7tFEnor4gsa8M/hJx5yfmG3PcUk4PVqZvKtI2
RRMSfMeCviTK5WxI9XPpauCDQItroB7zRSaYgunmTe/G93liX+Pk3Va2ra5JkuSML/mWpbPHc7I3
qG4lHouJ/56UlruVTXpLxN2uiVAEuvk2iI1bndJdH4ILsrgehqr379MWd1bkr1xjujC9BH8PuuZG
HsIO912pbaNJ7RAt7BQZdzOdClsROe59nW91o8eU5u8UKlxJ45r2+D2CwKWDnkhYwZ4h360h0c34
fXpAg7oSnRWdA8M5NKXY6lCTzFrD+tHmCGGj98EiMxRIrLnVLSKfGVsGhndjjj4Sp5EHnH2+IgzH
WldizqulJ0EK8JWcNHnZOdUlnZM9TZqnuI7efArDiS2acNzEv4hMqz3X+07g5SpOKhxNpAlGvtMN
nOUhK0bc5WIVIwpdgXT1roDG0TiOc9RPeu2sOUc9IAMxl8SmzVOc4at9JruGB2XQICjPGKiaW1ws
gAf09BLY5K1TV2sczkiJ66OM/Ds7sTcTE5WbNgjpVGgEho+EcQyiorNBI70j35S+zmEqrYNwA2bP
ydpKGm1HSwc5OwkZhmXfQl3fj1a5ZG8LVoidzqaKaQvgUoIhhggLSHugncW5m57kbgJzN4CfiGKQ
C3mWbyvd3Rj93KUv7NfJCp9qDVNcUq7pMPGgRHD9rCS/MGN4Nbq3R3sNdqNuwJC6B3eGkaEQiPNy
H0tvDRFxZw26dtTUhSqqc2xnmDrJOwDqQCNEyFnPvswt/40QJ5QTkuAQMkzJKVzF/tg9qKBceVXw
WBcmd2y9rdmyC86Mrm1dsV6TnUYupR2vXATX68w1taNhJzc++rA0d9Zjc5OW7l5V8l43ULdN2awq
WFseoX6YE1PMxRq+mt5INogvW/SFyIdcKEu4tm2Ls/mE1EpyR+GifpHhtA7G4E71HMWZpDkbEWhw
60COLGu9wupovOcZRjwxfQDsXMIJjhhMOCnPtD+/wAx+xkgQud0xELz1uqKCTh1S/0YksbFc1/hv
iPttqgV+sbeuynEw9M/MvI4p6sJGDCsnnR5VmZ7QR+AkhYOpQHQEOgq7VuuvsISvc7s5I0D0iOxr
7ZKSVxbWwzD5hJiI6DHOkstOqKXV1mfQPi6iWHOPhKKjMPNpYqgEboVLHjmAhtOorMvEJmBghEsB
oQY6mY7dUTViTyHxUBZyoxeU4m1xooO2HxDP+m1ECo4fmHvf7891rwZD59DcNYiK4uRq3Ad+sUK6
DvaSPwNYYUBN0LpMmaJbqWcnmVjeKsKbV/cIRUSkZ/i+bXT7udgI8o+2cZW9pILYDrsD3zK0rdyL
EKkthcjJGigo4Q/0m9Sawx8ijoJjV6pDmVl8LWEeLmnovbZcAtxBvUuwZr2jHjwlNe4NQXQzoFN/
RUlaLrvau87i9D73W69/8jhGUcpG1giQFHQzxFwIyFlU+A4xQ27FxdzJLNBS/RYbR5YCKZQlUWR4
4CIFs6+deZVI/DOjxDED5HGDHsm/qUM5mhtSXqLizIrhGW5TeIL3OGkZB9iIRYgD6x1xl5VpyOCu
Comz9IyiPBFkjawqYoVFEsad8VZgEO82SdLYH1GOtLqYuv6m0iU5zKEHexhxuj3r6CSYUjA5VktP
s9SINnYCVZ56M8DjWqpRQ6dJR4SdLuuTiynutZsKkveTPdku+qgUY8mS2KrxCTUYqlwPt1a0SQJ6
8XC8WSeWkSWje2OYYYO1X5vIWM1ZoxEM+eTvkqriMsJGyLkjEIuqapuHk1vvY69wxILLPif5Mb6l
hZ/jOR3GIns2YtR0PTS/SzEkAZowQnPE/4KsmOPt3/76FwPFzB+rLBbv+d//ln/LsZr//18lFD8j
dhEW4zRTeg6KB0ZYv0godOZoDnegh7qCVAn7qyznVw0FRDzTc2Z8lcVQClP9b0Q852fDhEuH9sOR
+i/0q3//NwaTwTsFaTpCdmQy+enfP+VtdkWacFP/9S+mmLU/32ooeAnLxZIEFwuIlfl9EIGBGqjj
qEn3IrSHaNvZYPfBlZLOmW+m0XCI4OJAjl5xYrFaiN6SEp10X7z32sTGl/T18MXKBP31kLWGUwP0
Nzybg8+xDZVzhOhbi3MMjLj6Q/BUlUE8ipSJAMMKOWJl5FLcNaA3LkJTaUzN+mBKOZbLimHCoKj0
8EHQoUqgX1qUNeBvyc/jT+6mECvJEtvyTNW20x5Tnl1EA0MoFbR7YsqM8CquNPaOsonnib0TJPrS
1ULJNuPq4aNBolK7rL3MkYe672k9lCwF7FFQXJk3l91mECU5BgPPEbSiwRrPOHx22aIwnJiGORPG
D0yk8U3LuMJZ8yesGmaUAcs9EAOadrAj1Z2VC5pDlaX8ex9NAJ0ae6C/WqW2pShQVX1LqgiS6TFo
iD6zylrz8a0W/QtJW/R7GaMpcz3oOrYkaP4pO6ZViw/qItXSdm0DYKBTnFbbUMusYj3EGiAMq20H
eZnNgd9LYfuS5pRvx+0Gm2f16iWGOyxyAtBGNqoxTkGwtOVDU5lZscWwoJPfYXWBtbbxg17A7Y0l
5mT8zLSJOw2jci9Babvp6I9rQ2Fx3xpYEegUapZwWZfIkQRD2x+j2Gjf6fYb6Zmt4qq5pLMV03gF
edZyGewUwFHVuc2u7TL6duQ5Uq/CI0cwCd4UeEHchi4WnFaazjaXrf8x+tpgbAe+0SeaMvjWI8KM
ngubrFpw1pSPkvKxcof7nqy+lGwuqK3bxmjwOkyR2ySbJCKbClEKSz5egC67sgfXh3RcePGJmx2e
gpvYjoWpoOvthVs35nOBse8lNmxhb4fJrK4sITqARw2CZxAHknYWnXA24op2WIYbtXPOZWeX6Uqv
uwC7F1ZDyCLSmljnKzLRlrX2dWTRuqZ/iW4JH5Hp4n4YEPA6RiW/6Bj07+24b2/bziy8DWkRAUzV
LKEGSYdBvsVdbT3GPc3tpQECAR9iOYavumi1CzjKvr70mBsl8MA6on+9TuRP3WSYT5CU6W+lFalY
R60czF0jIv+DaTYIsy4N3vIKo3JjS+Ol6QAmLWjr+69gKsyPCKbsyWi76lBHyrrH8pyfdES0FXlU
JNHx1JAHsSnsygAG5uXDATiTxoCH/jmJEZYejHLVdG7Kfcnz2DMKKaITVO1R29AApA8WIXTi4AC+
nWi5roN/pPWZhx5Lj1H7+zj6wgVpXhMzPKdqu6UQEdalymMs4gYpTAsTt+gqtkV6FSm8yque6VO4
KhGD4TOW3ROgruaeEjC4DYHrk0UaKoMnWo7tu/P1Ujeigg6W9cYVVxfsSi1wdoalelWx3WTMguGA
aXHFh1L4nhjS12YHggtHCkkXtWu/Q3iHQBKqggc8LBnsQUSLxHNjFs1ZQ6mcgDC3KONCGfgubzhw
PWLQ7CRa9tTLd5GOmIcsjdr0z/NBhfCNOYd7K3xAjsJJDtViYWlNM17ikyYFEuKEQKjaMjYOEbET
ZhNd5bZl0p8mHb5GfI/fP6X5CBGmVq+6ReoRbr2ytuCK0BLdTEGQHT20Ac45czQqVqtUDNSdXMQ3
UeUVJJaMoiN0uQi1dm9WE6tjVpTCXMdjZVTom9ICj4JV5x1+MKSnGwVbOFn7KPDAvpSFx9uKhVPd
S6QSOp58Ge4xJ9OUxAkCfBW7ExQt7n8lHkvNEOMXuhbGyayUXq6NlNVt51lWceUVQOUW0GPIqSsa
jcFbQnDIJUQ95rAJrRKYqj0Qb3rMRmViGuyalyDQScVFETzLjXofH0vOAFLnCJ2U9xFqmOcAzdqD
kdL74FbnYfENeuw9CfQXbLkR7UpGKOIcw6h98f9QYPStvujf/6dJU1Gm/qhI2tcI/H56+PvfVPCe
v9c/0f1t/v5fefTlpf5UOc1/5ZfSSXOsnw0X5bpkoGO6gqykf9RO84/mXCPpCuIVpfFVmfqP2kki
MvUQGJvSRLHoSkSrdUGiyl//IuTPpo6eCEWgq0vLc/4UARSh0zeV0yxvko5jWY5uo8SFRDprnb/B
7hJapMqhdrwV+j9cauw5S7wtBDNs23T8+Oa7+h0J96yL/q1K++W1JOo2VFCUk3yIz6+FXWVKuzr2
UVvY7YKHN147FQ8K4oiHH7/SDGL+55eSci4ILd1y5tLz2481TKjp/YiPReIOE1HvrJMPeUbuoBit
ZJMpXHNDR1scs9rK78un0R1Wk69fhUQWPGfmRxfcaCxLayaaOvkrHGBGfA6IV+g+k5gUxqsfv+H5
o3//1VBZCxvuMMWn9Z24PZYqs3tYg0AjEURMNaMlkyoRbdLkLkpcNCsNOdv6xy9q/dO35LBMmJTz
VOeuI0wUct9+SykeurQdM29VxtJeyqq4pvn6kRpeeu0M6tj7xAhk6JAQ1GqEyZtibY2Od+wsHCZo
qkEqxasoktehRXwL9/LSrDuIP9Wx7B5QY/SbSIgRV5Vjg1Yno9lmXLUkN+15ZOiTJmVxS4byNUK1
YQ051WQCNoFAdWS4tsGVJLYOKCUDfi5Kf1wq5WFyYTRdF2X6WCttCeopOv/xVyJ+5ysh6ZULAWvE
4GQzPy/fPA+qH8jHShqmFLIdkAlnAOdGPAYpCodIWO6qrYOnrGkIhIdNpvvegcxQosPLwNn+i7cy
f/uf7gnHQDTIVfFM3hKpfZ/fCj5y12I07YGYjwpYe1kN3nYYFzHcT1AIMXVZioUjMhiEMHoRNdzO
0VLL3q5AYzjq7Mfv559Wis9vx/0OjU22VeEmXeGRTw4xMzCrALcQ0hmzfVBMoX85hv/hmW4WRX7/
4bkvTTHL9j1Hn3/+zXUg7pg+TefJVVWhP/H6plsHJaS/f/GZ5uXt+5exOZ3OGlK0bIDZP71MZpVj
KggkI4DZx5E8NM/mMAAHjVqyPhkxBzFJpKQZHMoQYoMvsJe7OOrBNrihvcPyQTFUMLR0huymBH+B
oKHbAUR5M3PaMZ13bMmTPk69Hiw1s934udGtyyLaapaGKH6skdB1F6RfdGC+vXtlM2gBgHVW0nzC
rY38saLxy6y5LNYlNrnRyZoLMa4kseR0WrM5ywezH4MpzhZhtraGGlxk6r9oevyW5P2JIqI6R6Gz
0LxgYpYGiBOvNuPY6L6LimkhnYrOW1FzIApjzq2EUFBt58W/+J7F793LVG4mQljBtvU9sz6ERtQ7
CfFObpoC3CHLJIbqYOZ2sWts7S7sZhqDHjobZww1QLirsYMfBJnmYDTp648v+udmAdsQNzLrnWs7
0nZM46sh45tby/XKtpHEbq9c7PgLs+4dgMFQOfQvoF7RxjDzCBv9X9zPv/uiUggPDwqNiu9fFLNn
xhrBi+bBVUe+/AbqFElCqjpicaDnmcQtN9vpx5/0d1czx+AT65Y3u1y+W83yXnctVIDs7nZLsi8L
uBwHoJKcK4uOql+r22e3mDScGu7zqCdQNjt7B8niVzz8Hz7OYn6Qvn/QHAtNi05Ii2243y1mnHMJ
HGsDD75hby3HDMgWKXwo5VysCXoVlqTnYbKrgkEdfGDMoA8agBeudlFSlBykQ8lPV2MYVLz78Zdk
/9Pey/3AbYlMm86RAwn98xqQRGkQ2KTZrLzsZLoVk5jxYmTyb/cOoYizisxj4IgLZU/3diKe6mi1
mKc7O4K6hz6QpE+2KKEzmzEU0LTSO9WZiRiT7i/+g5uI/gIzrtjbDt7EXzNAo7i5szRxlfhdfKwk
imGigk8DiWmBh9/fSV4cnaOZNnJ3DOl50sc7r/f9hamRG98WUbxotIp+iBO+4GzSF+E0bupCTOdu
cFm5+QCGMDOIE6rPNPRAqz7T4mXKFx0EwGidsQKUNmFHESAb4Bxd/vgL/b2NAluTPS+qVHned2sq
vswyx1kpV33MBBP7+jKQzdpoIk4thvplZflT/rc/9Dp8Pop073ip1PtPx5ey/omUm7eXJiryf/tk
iPjFAvHfzB9hspj8oHHb4u56+/vfvj2AzL/xa+tWp3dLEezNjgbDdee7+5fWLc4JnWap47lsgC5F
GKXQr6cPjc4t/40fC8PAC2HOC8uvxw/N+tlyWCk4x/IwUzka7p/xR8Br+bwyEIHAG8MegZCBVxPi
u8cvVhCkdLN8GG1Lv0ZMs848huXAyPTDgPoiHFMLnnlDc5cmS9WfTLnNigZY1bCBP7J27NvOvEXn
jb48WdF9hLgWjawm/AJCUqmRJHBbjsNGV9mhyKBw+kCZunbhDIF4NIODadwI7SVtnJ3R+EhZnAYm
Rac9FOKt7MQKAUFl7HLXXNr1q1YpghSzBBa5la5coSo2Mr3ZzOkCIZ4GV+LzdfwV+Q7vPl7iXPQL
2dYRsZjmTKXzYyQ+CA2q4DJOTY/OQ7tPUSR6lJlOfDFIBWXvJjIj6FAOfR7kyEHXH6pOO1jsVXOj
xu6qGSQC34EqFFYAwjSggxbSOZYBFO8+VmINupgyspVbp9vQ1s8qULt+9wwtTkEaY7PXvNlLELyB
40RRER9RARbohHO1N2FeKToPeIFReE+MhuuO91+z1IU2lr1gprPCrpxV8dqmn+W3NZxOY1z3zQe5
XCuZfbShubYm1L/qXnpvIep2yPz04ibvprPEBW0q5Jecdbc1epk4aY+0K++nwXF2pmBWN5BGvkHO
gmLHBukdLcw2BBTUMx9GBmb3NFLc+IGA0k2FPoHU5p0k6JhgGMpSzXCrox7Rv4riALI3lM4XJL9P
jkMnH8XjiTxZ0p5h/h97r0A1CZHFLBu6m8J49dsJGyXIxjPHtOqLFscbFcpDi3WR+RsqVi6yrRaV
nS3DwNbvKGlWbuA/CCYDIrKNdWg/Omgji7q/yFo69QvLrQ+jPcGTncJtRLY7dH++/H0akBWZBv+H
uvPabhzLsu2v9A+gBsyBe6Un5UB5xQtGSKGA9x5ffydU3VUKdFC6xbd+yayMygTBQ+CYvdeaS7/o
Ra9A9o61K60Va5SsG9EJavU9TIziIlOmTUHzzhaYJzorD72RruUs32s8pJT/fivQ5Yl42QpQJrRb
NwpRrXTT6OlKyPIm4v1Ccy2gDSG9Y4qNOXIN0mPiZYTKTSJIOxFkftiyt1WwKUoDVbDU2pkAziYG
byhByom7FVK2hd9IK9AGqzE6NvQa6CQOi57QM8sathKgNVUEN64ZrjkibJJWOaooRmXrTgSQdctO
XaKLXkmIGlhFZYIfiOJCyA591JQOQStYJlexBNS2equye8w7vvzooqwCeLUf3HgNHNl2FJsoCM5L
dIFHwlqlC+i0iyZEL9D8mEI7jfTYEHum+qQ/AjsZUFYhCAOqmPrDrpe726bXt8qY3YhcWeIhXWiC
ZAGJtQr8xG2XPbnAZRU05yE8JOED+kPnuJH76xB0DELDBUveRYUR0Ox+S+NTID+rFFFj4j2OXRIB
y/ZrtLvdRpWofu5r/Taq6FEmiWjAnh4VNniynGzU+tCL7q4pwv1YHTNe/qAt65URppfAs3YBcBmc
nSrwgQD1FyZR2k1oegYyjTkJ+x04cxfymhrk6xKHghsae7pVJCVLTha9GL7628XZGAt/0bT3vYsf
S+dtsEaY+IQU0rk1Ox4RDVMDFoChf61JoyBnbZ34vGm6YnEQQXijPiRI1wte8xxDxlBQ7x7fXel3
CnGxxYGS67etgQUnhPNCFHJ7zW7Ivhg15ZnCI492umwV71UZoMnG1UNmkHBemABopOiSHdMC0TKO
tWVf+MmiHPyDJTqnhCTi8rgkNdGRuI9NNDvhrhUgHweoi2yr+40PqAkMKc1+DE5Tgz861uOTbf20
kV5MqS2QGDeZIq957lCbyCieiszl5oUilkAw3KWZtL/NcjyMlgRC/E72SUDeyo2wjkLL76s6WJEL
/DKJoHxP2kUKjqMsSWE44YUhOxsE9aWllGKlCv+61IP6mo1tQV5sEL9CQwVJBmjdtAsHYfmPlreW
juZRRtREVKsM+V+9LbEg/MADEC6l1FYuvahaT4BG0mOm8AMK+nXm3ySJfgSJuEhJzCLgogsuyjC6
LsGW/rBDkL9IltykuupGY5VDRtrkeJ2usyxvF0rWhYdIbTbFWMsgOJVmTVcVgI1XASbwlSXxiIyd
bMb7ooO0gES81S+13O+fjDKothh7ygctVZYaulfg+VL13na2+qTIVbQrewwJrQEqUs/U6LlMsTYJ
FKKujvTaSynsubEADFS526pLGlD2CpDfdifoCGH69S6kqvT2tIRz8qXtADVk0xzi1mweXNzeKxr7
xNnjEgNrriPLqGse+NYiUjtdBD5iXuyFj5zPllTR+o1tdkcchryR/hUgbCJz3LWty4jRMw86pqU8
2gNjV4rbKjC8LUILp8XPvo9HFZOweKKW7tKNxFWIdxtHU/4bRyJxjZmcvipFbh68ypWnEzL5QpVr
43ThwRoBk8ge75OvPKi6iwi2uRiEv2Nn/1SXJRLD/i2oiQXkG4iNGvRLSl17fEB7pbaCVZXyA6PD
WZEzuKZsCRhTl3Bu13Gw8fxmhXjzSU6750xXn3I1J26CQmWWtns/KZwkLzdSVj2VZgfUt/RXBmGk
K1WRrY2XFrvMu+np8iB/3FYmDCUsRblMwq+hF9RAhSQRLYGtL4SlGwRSDRuJaKOxuah7w/qdWHZ5
EedpBXqxTh9zV7I2w+ByDNMrbU1XrsKcE9sD62odYKkWRlUfawnmVoL67gYvhzvSmPTRncq129yn
IvPXglTjH4YofJ1ZtiyVZe6LAZ445UBKDvTHEfHEYDCZtPPABKKeDyZpG7nqpO6EDwvC6irtInNb
ikEcrTIi9Tzv/ebRzQ3h741a5EdMsxnlWS1k8R9aLdhFVYAIF6I+SlSgNypAGYjRsLBi+icu9Cwg
lujXJNrp/BKdPWGlo+QQFbxHyIMl84K3urohB8l8EQPYHrtK6kvEAT04PrPSf6QyFZ+Jihpgf7Vw
KhRS85zxMKzbBu37Cn6j4m0aO6fDWrK+Hqy2ji9FA9uYplW9Z07U17Smh000+loChNtkFQWdk0jR
eFFrnndUOxaOWhnSK6kmbTISb4QeRCY5LGwvHoERQggQHbLhCONJ5hsa1Hu3u5Mqv38R3P21AVqd
45cL9i+0TdCUlXHMxsG6sqs+O3Ir7j4I+1sqRe0qCQkYTsPyMRoUG/kN3mE9aXCocQPjW4Nvahsr
5j53wdXYieU6LMZosnytWoW95rIfBB2ca9J1o2TpK7nT6aNvZtml3tUGrx7Yu2aw+Lx0Aj9lVU5k
O75ibI3+Ax2/7jLIi62t5CvMwutIihO8L1P4kG4VB+QC5UrSowcP6tSggMi1Xc/glZS8ZViuKz1U
oGaN2YFo1gCOhD7cS2OU/UxUW39EYeACQ4q6XSWzU44Vv1qhl3Y36mAZD2Zq+5PFVt3ZBpCfougk
MBo0B/eDJfnwLb2jHSo6ELXGvaJM01xkWhveith4Q+l1KNOaGiuIAes4FtWL790X2ditZbeNrsgd
3XdTepgPa3Tn6t3e9Vz/pnZtxJkdij8LLmiBSGMySPuXohf3NEW75SgXVxIUS2TkE8ZQd9EjB8F7
gWNqmQYDat/IvFSL/q7M+iWYnI+94Y4MUhcER1ldBrCxxjh48wLU7nloPCuN+Ri28oRwrzdtqDsu
buKD0YrLMPod81tCDQrwlVa1I4esxG4YpCu0xaQNElCsS+pTqpMCooReeFH7xdLjDM95xL6NLW/J
NHiBAg7lt9YdDV1+IqLEqfEiH2pYyktcUwtPSdWtXRDJ24qXbDq3qBxSPNhDilqUiwAjr2F00VVr
oPFE9MuByRZ9v/Kp/2GCP9CTxqoYWWyKEbnhgE6GRdI3+qaU1EcvoEORBAIjVk1MgmPaVb4aeW7f
w4kMpfmuuy/xuqw7NNKI0IcUg4GeFXsWWVBHJTr2DS99dRXFTXMdBVOaTJuAN0yAuvFm0BUJ+mLK
4zCbCkjalMdKxZX51G+p1iJJAIQa4FH2UfIBC6mBc2RyVf5qux55QJxn5JPwfK+6EoxlVReMtuYf
8ENV1WXd4ikb8fjBseiIWZBKt9nkkawHF0aF+Gfc6SS1k4U7RutCarfGoLyHFKHKhtJN5Gc1PSHj
hUPxJPbuf3pZjNwd9/3+o5DwHxVX/s91cKdWwelqyS0oiV9/sCQoY3wulsAXoFiCkE1RPhpi/10s
sf5B2ViziF2c9GUfCrj/KZYo/0B5ID7UcfwXOv/r38US9R/821NlceolyURJqv9JsUR8lEk/lVEp
lhiTTdzSqczIFJNnxZIMI+gA4pq3wterRTBN1jIZW/si78pHVa3FurKN+No3rOzIhGtdEa/cvwI8
gGE6LQfmtDB4jVZdl3Xbv6DO7O4G9P/3eqblmwbx216P4/BxHJR7SfHGB2Vainq/Ip84bsYLUcvA
JoapNaJNSxj9W32dTsuaNi1w5rTUgVi0DklNpM6CfY3mbUKpbORVPi2RhV+3z5FVDDhyfT+nDpma
+g/9Y3X1xKgay9jQqhu1zKyL8GNJdt0qORgfC3VZAFlfYAgerU1iaKzrcjwBTZnVJGCpEjB9AU4X
K8y0J9Cn7UGi4frZ13LTPFa4+1E4TVsJBK3mlluprpJpo8ERQXHoBJnLWijwj6cNidEHkr6I0lrh
wE9SM5nc3qrOlQPaOqylWnCNf0O+CIntSOS8dzrz2dYaDD8c1UKIrkZR/C60HzomtKPXdYe2sl7R
qV1qabV2kwuIRYeuhc+RyEs9aso1GGuOhyUHEveX5Nq4usvumXgzYpfyVr0phbUUJlavEmPTSg2N
V5XN6iXTyoGhwikv7nq7yNlXNBu/6GixuL73igMyXvm59aarYQldyOx/ykn9yzAqFL6Jrbz0evWC
UGbfqdKBgHMEwp47RXIP4VYv+gxuv3FnpOVvMSoPliLu2OjvBma+qCw3lWtFoMP5X4WKIqfBLdEu
RMClRzcrN2Fu5bsBv9m6lMStQWgkYXzFZah2P3VtGLxF4O5wQDKmgBq7MhrxPmOUuNAaaho9yVtV
2IGb11SdFR9KiroG2SH/zjp+L7KchGGiXpT83lcXRswBAVnalm49PSM6Y1odPnYCe0mP4DjySzK9
n1v8i80vKWjusFxzWnkp9BqRY40QDZDyQJ7wYFXqush9a9lLgv21C79g5NRfumyJpMnFHbhDc0ht
Cf4QhrCkvVSKsKLZZqYOQjkY4Frj7XVfhYVV5px+UfgTKA5VehX4VfIIZ5fgNVZn3QcbWHjN9RDo
/JNpO2ZY2Dghqh3yyyeVVn+pJbdaN9DxVu9CBHpkywHsVPNj43FY0Hvi4HU7qi4ajaC2WAQv8hBu
6AU1CytjLZdZP6uY79PkDREpvr/DKnOpNRxirXqEaSWsy8hQkWi1FNKAw278Sq+uk6iUD6MWWctI
9bKVxvBPnSIYu+bIXwStQxHl5jZRqxvsNJW6AM5/mZJNsKyS+JLtKpGkaQltSkratckRl4Cihtps
5t0lfmDt0Qiq91Kie0fIPdA9OapyNLaG6TiHQM6um19x4D1hetxL8W8YY8o9W+1inRSG9JgaAphk
Ye/8vHjKEXVuSCBgetIwnya05g2r2XY94yGHbKOqMMdqZZTdyq0saJ4S7RgOxVWBpLcxqG2KHUl2
1kZJO2ULk8F8VVzP3DR+1y7LfFRfht6+9aJ054KhQs0a7vyUCNIkOmY+ti4DUyo6kJDV+K5qCeok
UZUWEMVL9s+YzBrhoaoL31yGblUlZrViC/3mt9Eez+Yq9v1HL6/eBNT/1yitdmEpCrR4U1GkWbqJ
CFZiyk1Q9ZtANNepot9KUgUKQcLzo4pm11vys1zyOsoYsQPqLBnxsdDOe8yiIBzTMqYP7erXsFxy
h68DZTsbg+tE1yjlKqG7kwQxSRmtba8e8Hi43c702K8KP3iUjXGV1ar6Ygfq5KE1ffe+TkfvUCUK
II1AtRe9MWkSatd7iN34KSzEtpZ9wkSNF9OyEmr1CLB3uRpo7prJVjz5rJ+OpuXaQ941gDAtqkO0
gyh5YMSATcfmKiwW2Wi2WwEqfZnErXjrkOUx9VD5VukS73NK0mA1fekCr5nc/IyjOrmgwlG/Zr3R
AbRQdf0tVcmiocop8GNTlNV0eqtysUrGwtwGtPqvM2xX1pWaZcpDE5nAxEQoSdtE1q9jO4SC3JJo
tcABrjl9STgCp3plxcxNx1Yayn1X6uGFqUzBFHASmDTsKr4mAczfdCkxs4heMFXoWFKRME8aIxuU
rh4Eu5FAnC1UJfMp97y1SJJr4da7siH2FNx9D9ZAUZGDayikGjxk0cKovJb0G+yPhMpJpDJfEJkh
r0hPNtpF1VvNJiiEtLPqDooeWXEbk++CZXC8KJMCtBGCHc9A7xTwHSD+PdY9ZaRFH+S3Y6XLC7f6
2Y5hsHHb3HyQpmNRbyIwqaejUuZV3S6cjk+uVYB8kTlSSVo83nuWGax7t02utCIKH6Wg8znOptJW
AFM4dCBsKD3Z0rUUl8OR0NP8JRgMD5bpx9kPv5i7jwSNSTEdDetSSgmf4bhYTwdHXzHGu2A6UMpG
D05jOmRa03ET2Vq8grjg7kHCjW//+Q73/7N9mL+nd3X5/l7TP/w/0DRUJonB6X3wMivff/7Xr/f4
v66zsn7/3Dz8+C//2T2kffsPA4CaTU8a0YIt0+v954ZYUcU/FFMFvEb77kMq9a/uodBoLNoIauyp
nWcrghv57+ahZpJ6jg0dLhRXNPnrf7Qd/qNziJxWICbU9Mmn8lkbxLk7yDuv925h/4W7wvOUrW+N
8j9FriclC9NW+t9b7X9ffaZSNA3E+5VbSMc01F+SuiIWMR43n8ba+edVPjtWTl17pseosAHIqpYA
c0rDG7z1FsIMUz/z4rO+u1bndZGorXtM4/BHbqjqHnL/d4qpU3c+O3hobRXrgcudVx30Qth6F0SA
aYuvh2W6w78N+dQi/qTIsfVR5LUUe7cCJ9y66aTsZ5zKaEXaRP3nkfY//lVpaH/+iI5PkDCeeLfK
0JAs0UUbM5bdq6/v/9TgTCqzT/dv5XbUe6HlHsfY8FauEI8wiDiE/uv1/Msjc2psZrK7CoXIOASB
fYS1Ki+iEveProAysnz5m+dmem3+MvoTW/Hz3UMgRS6LKvUIgA0sD7yCXalXwJ4ohN70kStoYzev
bHKjbxSOJ4brw831abhiJM99HSfWkfL/9ejF9iJ2aXN8PV6nLj57fXVbS9MUhjPMIOOHFLcxM6H+
9PW1P4bkb0M1e3/JDcwbs2padArKWi2CdTdRUd29Wj9a40MGiRW+XBjdYFNZSyl+Xm8XN29Uosx6
w18z+82V3W++qDp96N9uZva+Fxmc+9GoWjDmBc63DjvEhQSiN7zCI7bStdfe4iQlQY9S9631bHYk
kfPKxkVxcOVLrClA1j7+VrT69O8ktBn91gSUNqyl7LdGSsA3w3bqTmeTh2zRueopmx01yUdE9TpY
BT2Pjav1F2W6UbDdJcAFpzR5sh4ksrpUstfMuF/KqX2IouIbLd5MHf6vqf1Dpfj5wSMQXCrVITnK
VBLrjgMXI2cl9RZiSGuNSwahs55dugreRsl6YuUuM7AT9P/DslwS2QdbrN7xL0fRxlW1RSN/M0Lm
ibf8Q8j36c4S4uCDRsqDI4fKcIEjat/18rNFhGREa4M6CgkcJQR4P8/vFAmYFWyllOZH+Nha5SV+
899BblNKT6hCBLfqIF1hEXqGLvdA5+a9pOM0KP2hq9QlGIMLS5GuTAyGOP4rAvC0B6MrXyOU7p3L
cSpV+h+QYtbQulZwHC8aiTamC67Boms7jtdG3d+xLzjIsrttGvNCwrzjS/JhGrFAcVeDP1xXbbMd
hQKRufoR4D9Pc4X6tVpAziu3foDszLDJOKfLpMcBZWg4KBJWbSgo7K/pfXAmVeP+QOv6QBTktmqJ
TohRyirpbRznG6+NUjiaLiELxpmz4GwOV7rEoyAQFY7assD5PfIJA2wgNgg1uQJ+IW58SJv45MJv
fvNTE9V8Yu/xUetDyHcoczqFVEyKZP31C3fi0vJsRp9YdyhCiCMVHQ/EWJPmm+cv5117tvmCUhZZ
Ro6HsCjguPiGe21Zwe3X1z7xFswNIq1UERdj6oVDEbYiYqTX/WMYl+FNWBh2ct64T1vaz8udlkIY
Fd5QOUNn0wqLD6RmO1/f/6lxn83IZlmhUSnMwpHoCZLlk2GqtcXq64ufGpzpQz9NEQh6cDgTl+2g
iieXVY/IpKsieRtBeDzzuZntw3qq4jkQ1NKppcEZJcqYKtW/M8dd/fP+G9vQ4UCNJaVS1htb98od
ZT//vD2FPHt9e6sPK0vElUPw7YtJ09QwvPevB/7Urzp7URMbsIHsNyUCpHZcusPoIHLOv1mT/n5x
iiB/jopJ4neNCq1wYheJis2dL9PEPOtdRQb658VDgvMyYdeFE/X2G61BG1CZ/M1e6NSNz/ZZsUqi
ksiC2kkIlUvLLl/B0Eq+mYxPXfx/vaP4ciPsro5qu5u8Uscl0cHD6pzfE5fdn6Pi6n3ZRJrFLFOU
RNIbmg5cBgDg11effrj/vSsTcxRB0iYRTm5aqnYjkIxB4m/j6I5yCWmT4+9OBAcQVq2jgwn6Rnd9
arBmb20F2w184zRYefSb52mppeQzff1tTl179tLamenBLKhLRy1zZvspXDUTYvf1xU/sx4Q9e2lr
NSDnMZdyHBFm+jNNdPSZ5lhRrXet9ViAfol4zJZxWqjXlmmDTysGF0aVrtyyZShu0lZ3N6M5NA/9
aGjXsYwgMM2hvkHS1hcYGLtLMIO/IhRLZESiHv36vk8NymxCgAxOAiRgHie3rCk8HhViW39z7b8f
xoQ1mw/cJnFLu074Mc0IxY6ON6TRzEdZtGuDjNXLJvGbdZzL1f6s72LNpoixxqMOGLp2IIgtlFKG
jlH7/nlPjzWbI0xVuGmJdsgZCB9ZSqVJVhK6mW+u/vcFUVizSULRpGLEvlg7OixKwl51isEdCqgK
quRZC7qwZlMFSIyKz41Kx5foKKKUEmvTIOb+vLGfnq9PK7pboDwOeqtyzBpQhKdXv4zB++6w8+Hg
/ctE9KG7/3R1uIlDEgRl4djgJ/dynSkXdRe8marNTrzISbXqW2mPfz26GirVJhVQK9axb9pnfrvZ
1JGZEK9AX5fOmFS3WY5wPrV/nzdws3kjI422LJG/O5kp3nJZ/JKr9tfXl/5wCP9t2GYvd+f2WoP+
pnTCrCe/rqA1EWqpzXlVUlG/lB6Uu7AXqyg0nwwfIHhXgIKPmKwOdL+apeHD/LWJqkImbDd3ZpJK
yFQsd9MBkeN0g+hFct2E/iuw3MyNgGOrBijSXLa3sa/fFy35BsrYFSspsdQ1rBLkpRYSOmZ1aARK
nezquKpWdt9pGyuIxyWM3OJoTU1rPwa+UpO0dy3Z8G/AR+KYBSD7HNnQnErfJYdwiNQ7ImXrZzfq
hoNSkBxPIg8NY0t+A7ccwqWZokejKl+MnUK30DRk4Fj2s9km/bpTLdS7JS3MoG9f6ZEXyyJBhf/1
4J+YWM3ZC1F1UjwMfVY4dQIsbxiicSHVyTcz3YmF2ZwtkwZ9cNFGbe70XpAshwCEGc2Hd3J2qTlY
Ka2lMMf8oIScPMbM977ZmJ6YpebGt7b0ReXJRu4wlfv7ygXhSPBosQdp+s0nnBq12RSuktEWTZpa
xy3dSymBJZeppfLNTzJNpn95HczZFB6pHZERssgdSvGApe2yW7Y2+jy6cMNeGaTom1/n1JeYTeb9
lKogm0rlVHlxQ4jjDyh2918/Vad+gdkk3gdRYqFgL5zOT7QXa2qsp/KYrSsjkldff8Spu5/NdQNS
09QMhpwQIPmyy4dfYWQ9fX3pU3c/m+vKfFDDzmOPRHKKekEiuboYGkO+0jkcf/Mbn/qI2ZTXaGpk
yuShOmog25ewm9qdZkKDyAE8nlUhx0D251LXSI05lIC4HAPhGjqC4YE0i2+8+ycG35g9/6NpFCge
uTZtxwZDSHmVV+dV9hGV/Hnf0dA1cCy5NoCpUkd2/c2Qn7rn2eOOaFPC7xYZTtzC6LG7n55mn7dn
MWaPu9r3BuJS2XDMwIY56KLqCTsMYF8/jqdufPrzT7uK0pZGd7Bs3SHsVyakGOHHoPiH8y4+m6K1
rm8LHUmHo8P3WZVxfe2CIfzmzqef7C8z2ceC//nO+6JWmyo3nEJu8+vOpZGC2TbYNTZ2KZBySGzM
Tlp9/U1OvFIwWv4YJqAbpVm1mu5YfdEvbSjYC8sqpWuj7dPN1x9x6peYvbWSDQJNF4rudCSkdkbx
KKn2+1mXJgHrj7v3gm5Q83LgR4Y8RxhsRYqsrhTfjM2JG9dn76tl1H4Utg03PuCuUaz0jgiq85aR
D6/3px858m250AKjdFKUvHi+MZjn4vnrUVGnkf3LEzR304PgtPwQs73Th5eANbcgNZdxv1HTe9cH
FZpf9YG+kpVtn7yr2musPclivNBgLFdkT/NPxSEYIX+638x7M/rh/7QzhD5704UPCjwKE9OxSGg0
+p4gQtTaOC0HW93L7iWNCtHcmDjNovYaKf2S5KhFg1SnLyg2T02MAsLr14Nz6ked/vzTwHdhmI2G
AW+czcEmi3VgLiWOt/MuPpsXUlEHOUfJzHEt/crMigN6xe9m4hNtNKGrf96570ZGJwdW4oCi7t50
P2z2SU78AwitTT5q1EALEOEIZ16Jn7oXSv6Yp7J12w8jKfU6KZeJhysqirxg3Rr0rbJWCVZarnaw
dYV3hK2hLWEZmDv8WS9BBSYg6dUfNBsQ0SCSP2+EZvNNT/NfJ5ErdSTZ/62qPrYVqx2/ufiJPeAE
t/r825JnbhSyoiRO0cdX2QDuZuBgt7CH5Kfqdee9uZOI+vOHdHSQgrbrYsf0+p9N470a3eNZYzNn
KwGVzTRE9AmpdiQOYRUIXcLavr62emKiF7MNQlDj0/XHPnYaepZ7vx+VO8yV4ZUqoYTMkTLu7aQi
wsi2QFPXntRfp1od344NST1Vl8ebLsJzaHUoev0gay8tDSmmh+SPIJV20kIo97raqxu37t77UquL
FczEyQbNqSUJzuvIgwP7c/C9GCR0Q/YUlQhlAcdwy4nivNlezCapYCQuKEZa7PAWbQ0zfdTr+JsJ
+cSc8xG8+GnOMS2dk2tcR05kpe92bj8rxjdT66krzyYcuSN0nWSR0PGAqOLSN8q1L1Xbr5+ZUxef
TTg62BlBhk3gJE2XrBWvUFakcHz3sk4qq7+tUh9//mlUtBRC4qj0XN7ctIA52dVQHDumDYa5TYL0
j8UXE/lP4lBI8nmH2LNNpjxZdT+1TSJlXPn4n2sf7bXxaBEjpic4yYEWuNgIM+WO93Q5+vcRsQtW
/oSwgT3yItLUO7ct1hXVST6ptp4nN65eb/75sYpnLs8bvNlc1MmSGioijp1+lF+jjKlVlr57mU/8
MNpsCqIbrYRalEVO2Wb0yvtNRo7wWbc98Tk+z24BfjJDitLIcQuPTJ/qJm/Omze12QSkeV3oR2My
zZuUfCzJWCMRfTjvrmfTAsyzyMe/CmGWRBXhFGeu59psTiAVDjCG0UeO1sbqykZWts8bsgLPu+vp
5/30AkSEJSccOLl6Vlx5bvNMXe7pvEvP5oU0K5IoKUXiYMyCj9xE+VaKo3R13tVnE4OvZ2Qrtmrk
jHaZgZ6P0Air9pkXn+0QcnDP5GA0oTPE3pNi+NUSJvaZp0Jt9la6Y2dp3Uj605DDtvfAJWhmdt7P
qc7eykjI6N/Y1TpKaFfrtkMNntiuujtrzOda0pGqkzcZgxxRiKckxMCac9T/+trKRwniLycGUDl/
PIouWa5RY6SBI6ukSpndJa+9bjwy1+qFtZfBjgTJvur30xzdj/Xar58MarHqoELShjwnOGIn0tFr
x7XWkBWSoKyvfmnRPVeIKQxrsX6pchWDoFnNaHbUfhciGfaaghs0WRGXsPSyp4zTp8HcrkU4smBZ
4IRnAs9TfZc1+1beTFN1ZUJ1kcMtfzLyWEidvGf9KDQCbo0ffQbyuayv+D/VCNQM0qfaGl4t95ds
PSjE/Qpxw2H3ksVAG61fJUGBhr9i9pf4sazMICDTn5aFrCHC0RfEQd4XZn2newWa/X2MJj1M9vi1
wT68u3jME/utaqaQMm3BJWH9ryQXiVp4xb9myWLNfehkTVh4Mhm/j2GsyLAstS0GrgUfn1cVgOxr
vlvovjdtvmFAWM1aGVZBPHmVJm8m/tqyONTyBlMx/7iZ1rjBVIgDjG8grwBuL4jfQ2mZP6n6Hu7y
ZcOxRkkC8mWMJ+7Bo77ixclOVZ5LnDBk874EIrlw0xq7Sro0ZH9Ncu+iqq9U49KkgeR72EepoE7I
HIJO1/2oonprdtMQKr1MuPu+kTdNaay487p+CQHgyN1wkcoVhhHkg/kqyrF+Kwu1ebYi44oiwJRS
Ak7gzJdtNuP7He1e/IyhU4XYFxRX/+FVxjevw/TQ/+1lmM36ng91Xs45Rph1d2/WakcHqqnX2hQb
EpRQW4KBCNuvX70TS/ncJ2llpVG2aEKcyPcuWz17EJ7xDQ/z1KVna0ARFXkE3DFyjMYXe4ugzIXo
4aqcd+OzNSBvCOz2pqMuHZvnpOuv8Lh8U4P9kDn+7QeYLQEFTWso8xqQ7Ykk0/tLpewOvGA+QAKe
/2nHU0XHjkeP9FnM69dK/fj1tzr108/Wh7iv07gP3dCxtPg3PS/JcbFr35NZEP3WAt2+tsDQfnMk
O/U153rmcnCFkY9G4EBFKy46W9fJU3TJb3ThiTeN1F+lVhgsvRCjlSDSBZhnCfkg1wieA9DU7AOM
UN8sLye++FzqbBpaHJdxkmKwz/Ir/BDxdU2gxHOACZlZE+NVE8bVec+OMlttrAgQ+jiEqaP33c8i
tp7JKPv59Q847VP/8ugos3khrrUxKRGxOIpHhlZim4QGRi30mFoL9nJU2mQ1xsMKwlt23hHsAyj5
aRdn9srgWn0UO2oatrARIrqN8ZmNxjlzzjJ1NSG6IXaiLntJ0/wnAb8/vh6pE9PDx1P56b41v6wk
S5B0X0TDo2K0P6h3fvMwnbr0bG4gQiiqQ5IsnNoEj1WFT0UJjuy8257NDWRalDUBTrFDtPWTGxGY
VdTfrCnqNDP+7eGZvf2Ka2VNbIvAKU01OZD1mS9kPRH31TBA+grVgJyS1KK7nEkF6fDdcDRxxsN/
05Nw5TeBss0ybL5xiL0XRlmLWToL1oFnF+BpBmVXJp5YQFQxNhFfYtWpSkpSgVu433yBU0fquZ62
rACzKbntO02fLiI92qTMJCG98pR89D49sp8ZEFTwN7lKyEygn8BWqzOedJOoAd2ZdlQjRiJW9Wp0
1Og+Tw5hL/GNYLHKAKvuaiNZR2ayZrfml2I9bR1ay11Ou61A+5EQzluB0hT05CuxI5BZbp7b5pt1
4cRjJU/v/Kcn1khMOddDvh0b32DYKt+9ZKr5oVr6yy8/F/SWdlZ2VEcJOVRy/24IcigX9F4fhNFZ
U5YojmnbLgkcTuS10sUeEXcqbBcfUutWseQOqF3ossMp06Wt1y5J5r2cPEaqT71CqqBqpZWC5bvq
ymtyVyh6ZyS8tiZJhzADR+aprr3uMz26JFKItJpcr3cp6YdghIxa2dR5F110dVotSy9RDzKW7Z68
lbTd+GgO+YWE9GBl9q1MrrveKzd+DY0JuzUBJATJLLBRQ4omVgRQWQ4A200Jd0/TlpDKINAuJR+g
jToM2UZuEu0Brt+4GdQ0WpMFGvyWmi78admd8d5mbf7u52F1M2pZRN49mBi4Ku0GCbe+KBqleXLL
wFvzhpiLojdTisuWuoTfI1+6iPg3Rt7Hey2UgE5p2tFS9NfQJ0/dVSSJ9JK43IW13x/Q2WEQTdXw
EjMROKyi+Bn8P47OqzlWHA2gv4gqEEHw2nTudk7XfqE8vr7kJJAIv35P79vOlMdrt0H64jmhMptu
Mh5YvvqX5fv0PVuzT2QV1Udfe/7FE5C8Js8b9r4NJs6uCwY/GncyDw3yt8M0zvq4BDqAhgQccnVy
efaGAbkPwKttOa1WjKD7vcpVdw9LsLhBtnu2nkvwXFHYBd9e73gP0PWeuK7j0cq849J76Y7vjbzJ
HiEkLdrhC+hKT0AV46Jryx2sqfQBMVP+kHfsQqd6tDY6L76muat3S8kxAtF+PZp6EVuFAD4u7WF4
sQrJe9p5/xgc8g6hSJsHvi2THsp60xUD1WU6MyVoUs1HZfIF+2ee2HSTA+u/YozEFqB3t02BSwGp
7C3QiuC881qKLZA/c2RN3DkBg+CvMytIboKd6hMOFnkI3Hr+tCcfFFPvwVdqZvswAiHZVAvwJ9Pm
0c5Wgf9ohZol2CZ1oY0xELRvdVeck6BIN8x3E5XJZXmtmgpfiG1l1PfdaGFhvApwBCvOVsbHOsSh
Y8QE0jCStWhHsmeN0WuqYr8q1mvEHfqkRi/9HYOkRX9Vuf95qQcfEcFq+x8ks2IfWb7aOdq2D20i
ANZEVn/fhreF+tV2P2pYYGWM2mn8hl4qT83UpbthgXJXZKBrSErM8A8KNU8oG8nnkH277xwPdOwt
ZJfalAu9Yqs8aCQ9exOkRZy7VoWwtYTp5LPdvcGaA5isGrqTalr9nfjKP3eTxKjZVt3MG4HrcpJw
O5Uh4dWkVCi+IGj9wZISRyI7KTVl25pt8GOfy5VVmSh6WrAOA21Y3c/Bzt07Z9UsqDtLlJ81Lyah
Z5WeFmsZn7KhAxrIbXKwpxAxZDHK+t0xjXv14UEc2tx4dMyqRW4iWbm/Pj6XAHKlrfcMmAwXpSnX
UDjNnfsMa3pyNE6D0qWz5xIyor9aVEkL1MVaNA9hb5fRToDE3Wjfr9+nxi/YQbeTt3Ew3sD2Vt9G
mwhlzi5yargfbZ87NzcpC1Rrhp4agFS9vgBgCgAGTOvfwV/ZWAmrbgkw2cw2KqOiZQmBZXzcAEEI
GwyaZjs8uUGXAgvIZ5TAGOlv38jX7zoqKWqVavrXKYvDo9Ao69mHcvUTns1gZ4So1x1M2GGrPVhZ
dCcaF09oXcRTtrI6mOjuvhe1OQBCcnd+B7DlRj+tt2sqmnOR49usfX6bJnOqjbrZAJ0pZNtnydxr
vQ4jjFrH2tWtoojZhva4W73WQrgzp7uomfSTTYFwOxeBvRtGptpKoIRQy26Kp1QxlVHK9rcYx/Ub
5sWw8VH3buopx2PWx0l7M2o0125i5x8ILUNlDQ/8fDOBy2MxaLGVVjptMVu0ACh90A7op0WzFfTS
/gtNzybTZPuPeBGDdcNR4W3ZLWCXrhvF3vXhncjUVLtZuGqnfe3tLCgcO3Bja4yBl/h1AOoAUb7a
hHmUqa1XDGNwD2dUxD7/82ucRv0x6XW6poziHnupZ9yqwFVeTB8lT9mYG6omygYrgFBuq0UEIb9O
2MragO2YN3VBz6azeiB7UTXiyQycb3fxx/+WWlK8aJz+fgz7hFA9rc/gtZqTm81UEJwG3Dqiqs3g
gxKPBjd4CJYc+lQZtIQ3C335BuvQOVMGmJ4AT2tHdfMGArk5Zp6f33cLuqEiC1jTm+eHcEiIW/LB
feC3cuMM2cpvkizLk2HIOR67yPxXFxiWkIdbH97oWKdJd+6nrp2Kp0un2xlu0Ia98gDkrf3l5MWP
XcuHrKihww6O+1S13rrxFoMpy4GymlfJyyS4AGqvMptwaBC6Ag3eBiEsYE9C69Pa/17B/WxEzQ8U
irnCAksPI8xwh7PAWd8xJjc+DPWE5G8lrDTGxYzgAlPOHfyxlQtnxmV1Ah9Ahu/PJbbrS0ts6ooR
zWxM/FhLGVtErZul5t+n7nfXwPWEcOewmh4jde6eiGd+7AZGe+G3AV8XWXdszqtTzXTstur8kKAV
0Ugl9lFfnZZM5Yda3X4jHOp7lTnOIUxN9wnJuzmE3ijvlZUY+HSd/TwFyEVp3JW70ktcpnptfML5
pBv+/xW2z6axu9emi1x33w5ORZylYSRJV4ps22tjn5IVsEk+L2qvdTDFooiC/eKGn8ron1Zb6WHB
ULfDkcU1Ruy+c+vc2lY3bn3TzTAT7Yg3gnc02QkBYk6W+saObb1xBw8x2psm/TVRt8SpzCtvEyl4
dnFew/hjczJXrwHYZg6r2ttmDiwYuwvKwxC1y4HDiBoeprGDaoCNFrfdzNyx1rPrGBnGsK6afafA
nZmqd6/Mrj17OSQsL/f7zeqhHnRZYGbSof+9Rbb3LOoiEkvEBCFbjilEEI9MohXpuB0yBULNxqAI
iMc/WG7inbomg5Lb8k7XGl5kzU1yrluBSLoJrEtlRX+yFepuk3vWte6mt9SGM24z7XsyveN+BhGk
qMIr/6nFyGM5tu+yc0FBE8hROi2ZD1Grb715VmF9UwG1Yc34zb4hnPuol7zY+5CScUrvMz/UnwM/
YDx4TnMPjso5hm2fvAHDUteV6xPdbPoWNcsLh8m0HYFyvfWox3/CvAQy48/rSfRpv3dDTm3eWOwJ
Mpx5OYYoP7jVEB2w4uIEMLUFWnx2xbWZTLvvG5nuZtewKRypMY5c52VdNYFixG5sN8jg2tYyvQAY
LKk/Nu65IDZpNqNCXEj4MP9GdQXSEpRYdvvIgAZsLDg7LKuxSd55FUAZIi9yKCtcYj351X0/iOEa
wJviMHeMflzDOXxtldIQDiHI/GTCdvaBUenFrB3YIU+8Fsa831RS8cTY/3ZZU3uLdrh+LsqWSIN5
kV0xudGDSpT+tb1yOoOO/RdEnQ3tOxdva9BaBjex1x6nVDjHLFg7JvsLeVe1DiPNiU3lvdXZck16
Uoq4qbL+dmf3G9DxN9wo6wwR21Vbe+pta8dR2nzCCkM6H5RlubW9HDB9jiQiw6641/lwv/SpvKxL
m395QVscWHKGil7XQOTzDDo11HRq+OQ3esguJefuRbNhApg2QD+VNL+VL8eYMYwZvXWV3S+u4M13
iPg6YRRTp86yR/K3Ilh2kX3oGxTNCWDKuC7HogcdzLInDepUrz9Zsi4QdsMCNq2VR/mu9EeO0SwS
ah8p28PH7s35SsMblFPW/antJLwWKPX2EUEMq7nlT9ubdd8tbb8TZYqlihYNk1zGW9ksb+BStioS
lylDKFmENRTb225vK5d5Z+Xlr2dPwZPrqmWnKdDu50b2IwxWq36NOq9mBaKmss7P/Vd3tTnlCfyY
QhRyP6suOECKqE99JSPiXd3skdIy5j5O3WcftO5Xl/shIsrVjrk+AxiP+Xxkt27YWmbSh7pLhuuU
O+mxMGtzp5E2HqHgocFIFrDGzMTHRaCje21c7021Y3f1R2XigVEAuFQ8UikLFZB/Od6QclckA1kG
YJTrpoAMxCnVpvelhmiLuT2M6TrIU+B2zXs4dbe4IbCvNj/CrgJHzPg5EXGwKOBVTaXunSwdyWDp
nfXeMO68GZA+igFEAVKXL8XCT0DlXJ5Yocly/nZW9DGMFnnsbJrPehhRWodtGr73owRrOy8OO96+
Pd6pZFofKoIPeJTS+7dSV1g3IlPNTB6bDK9mgfof2nPwN01K59gKqeIysD0myWTGaEI273M/+NPq
KYzNzZHjRdY/LC/2Ht6huwcf6HGmRhI0LlvTr1HKrZdVaX1JPR1cltZ2wKJHxWWC0Hbk18N1nda3
JtEYnO3GYaylawT0puJDNax8KTIG0pvCeZjWIbI2vteMRz8f/jFi8O2XPnKxBUrYrl+jv8jJ8h04
qm5TCUcfh4Ebe+w6Pig92Pdkwitj8KxUlqr3AeVyQiFiWB6M5nRDo9XGU5Euz6RS0fMirDxGf4Rw
2pqwt9r8gdh6CLZNNa50oVaxV4lkA8ML27vmlpP4Qkc7NTf2ycKwsXOtXJ3bEFhc5Cz+SxWS0nMK
keQtlmnikKfvuRsgIicsODDxYyRvQuC+NG4PJJGUE9ubatlYE7WFhi1o9qPjeHuDVzIWkdu/F/PM
3AYH+cZk+b80XWA6jZAOsyl0tmwpVXtYkc2haLQ5tCZwdlPBZnAj5gJe69zdG6HygSO5+5e1IOGr
Mk8vXJTyre3H8mT5qMjLqcchBlbgsKZJAi8aHHK06vaUIca9b6MqiUFAeQc38pf7hO96mG2zHokN
+q0TMgaZrOMSdxrAM6tG0xM9Wj58xJvHwYj179K7KHxsWmx1F62P+UL7xzT1T13l1lNQGWuHcjnA
s1knx47w+9JT/QVbTzIx49fchPNK1IECde8V7EixLOvfVOjp3Vp5yZNRgIINoL5rTXhClF9l+Z1u
HffZQeqx95hvOqX9qlgH9M0bO81kFWQaJ+MZRO/99GfyAtbqhoZik5IhjUo5HEcuqA3mZX1JaCmA
q5XyPpjosOq+Ce8GWzdXlM8TCzfRogkyU3NcHEYOGpDYPBdNc3AUJasgNfkfUfMxgbqUj1Q/AINX
+ivJPXb7uqD+7AJ/2APNe1bGg/y/IApasmobApO8x+GawSSfxGOQ9Y9tWNsBLMLZO9ttBpe2T21J
ExUf9B7C7HvQSifGtPcn1G0s7GKExr3+koH9qbLksxyq+h9q+jxWGvKmnO2tnjUC5aBvM8Cb85ed
tP4pZA18V/ZLHruiDuORe+6VbjT4Swo5+yHvyl2bzYalIPR7C2DEfWjxKqfB2O942b8XkZUbahY+
71T0m0gpKJVV084BWsoy45ADGGyfSqbwqJWszS4vJdYkMQbzpiIq2ukMlEWlK/9VCSXObcNp5TXT
cYGM9+yss7Wv8v86m3w0ZKTyUHrLI+mRPJJ4G+wG0BvQun6glH1An8eTrIaJ7CyYP8bBln/LgRoY
71wXPpd0ni+isMQz7gP2K11dvyuVeo/JqOyNdPt5YzpV7DACMOVeOsGZwolzD1Ru2bW2TJg9iv4M
er13M++SePTxw6Rqt+Us0n2JGfiSZGW+ncC0vNWUG+5sQtO/hS6oI1mAq8yIU3LMIBC3xRufWb6t
vO5vhR6FclKkdxNsw83Sju/LGCK4MY+wBEibHfEN9/V1rJvixDCvjDE0NhhK/JA0N+GqmSeqEIt7
T64ybnhZ7mrOl2QqkMlOa3VSA+/nRtqyuMO8M1wtdnqoNzTz41iFy5ec3VuQoZx4LPDoJCDm+9bf
50N0jXThgUS15LkwCfRq1182q16CPeETXtosp9gd6ezdibKtXYTXsRLuDlXin8D33zzPn99dHtdj
7rTqGtRZ8EqpHyhzg4EhGHMBfjsJ+XP6YLo1EpWw/qtTjR4F4H3LY2i3eICqANAeZgOvdYOYZKDf
pAsmH0TPjJ8AXmQke+rcJwtbn91geXebXB0sAClnyx0gDpDPb9s6T/cUsLqtnUXesVYdXBIEnHsv
bLpYoknYVcRB2wB8NHocb4mdfq4/MPQFZy3o92o04tSJi/tVDMtGyoKkwU7PdgcoWg0Z96gz7Ru2
8a7ATK2nFdXwm1vwqfOXji6haPqdjlBIErI+yNAhU/R9Xi9wdxgCyCCJBn78ERN33nr4+JrlgXMr
2PZcnnf96l100l4lZL9rl/YMVzRGbcjFrYfEXb7NUiId6QhSfIlkrZ3rCttgaYgA1p/gVoVi2u9F
Kh3FIPCRbITK3dJXysFtqB+MRn+s7DaWaOf3ZmbUj3bHSpXUeZqr+iLcBD5B6r6voK2xUUb4E+S1
n1gWEoO+KqUK/EYgUhCqX4eb3KSMzLArjfPjcrX1cxeT7xUEjAabIt4WQzXFJQZ15uTJ8yOS9rVe
jnat8o9AUr8u+iZ76EgoTtPSigtQOYitMgziIIrYROuys1zFGWb2XSOcQ+8ieKHqKZ3+LetF+Bg2
6FxaYYfnPhpRMAryvNki4xOW4VoO7W0ZBHoPLPWUZy3SnUxw2pY8zbY/DU8MmBY/8CU3Xme/8URw
BWJ/jhMfDLEj7OM0QsmCWUOsdwxMdUWp8I38+txX7X1fBwXy1PmSr08Dng5pz4c8Q/Fu5MS0h2+l
W/SEau954tgLTDrSijYrwHHivj+MB7+4OfBUs3DSL/WzWZNzGFrlUWYRUkjCzKeqXHc9ZlssGcyK
oGtgNjhtVrNbeeY3Wa0eis69AlkUZ1nrN5qnjzd2pZPMT8PAXx/CItsCpe/B2lynozHTY8oo1KYt
cr1d/Lx5LMuo3U/zal7CNKAinq9/0kZ0+9z6Vl3xvbrU9T1oBxheaYz0WOrY2ZT5PpQq+M+v13O7
GHPMMsyaecGjkhGm9e0mqrp3rYvXip6XGuVb5TXY/vB2zFbzKcv+Nx0qJqm5LJKmcm5bmdeci96S
uXNnNekzLZZ4rdcnoez6JISqweLSTFsRmzMSlGGe1f8K4x7dgOnXDtmT8dQz5YLyUARTuEWFk23S
2VzJ6a7VZI/bZnUQeHBzlmWSxXKIyrtstq17mfHjO9OKyMK+9Ewyc/TUZew3WfSygjtljojPzKH/
MCdwO9YRsVKPwAy00YuvF0x9eQI2Kqq3kaKSNGUdoNaU6ViBQKkpMbQ3lR4/+nBYdh68+k0/ZNey
t4/SXv+wVWXDridMIsYD95oOUWyqhOrTMt91HcO7zvyf8sYjgaS1ESTya1X8BAp09DqiEglCdQzn
5tB0+WfR51fy84u/cPcnY9a9Jo576eVfH89Ia6uza6dbNT8QGmxLWLK8Xaggi2JkKpjSPHnNZE9r
HDRD/tEEzc+A3oBQt9wrN/8zJaO8eHNozljdp1+sTu5dLdpnarn+hpH115IK+wZF7HkY1ciEKmvQ
ljNZsZDTZy44XXp3vCs72qH++Igg5Dy06Se1zxa++XfUtBTAujhjbB4+rlNf7Z6UWmEWPmVKjPHk
3pWJwkWbs9xitHgQFuP2qXLgdgtZnHrNrgZ2ljqyB8Cj3WFhsAX5Ax0Semmx9Lqe50x453VN92n6
AtTk4liPzkReO4dfHPd3ifs7DRVOhRWd26jX8W6WFdXXav5NvUgfMsTdm8Wz/pWuBcY16E/sqJxI
eZoTk14FrRZd/TclbWWdjbOE/oH1mIJC9ppKtWUurKKjXfklgbyLxUhXb511U9fI0MVwNMs5YpZN
qq9BTH8Hi9YUXU73KRPmDWEDf+ioamkiSNI3p/MIVizDZE8XUaA1Sf5bssBu9ZCmFSl63RNBkO6X
r9T3f63K6o4WW6U92qgtPuYneyb9FX6FH5Y1zcwG7u6a4JPSeLAVnfNvqKLngPFBpwEOl2bViAgo
6Hdu0taHPvkvNzMZj2631qxuZrYSaUcOuLyq75royvw46iJjduXAO2uZId3IBawxLS5Tdb+a+M8W
MM5k4vREsg0zcguOmtb29hYj69YoO6SbwaXSdtymJFe4vStWdOqL4SMyi46lnV9KbV/kxJey3WuO
RWW/3K4z0c8XbavmYQ7mZ1Zldpk7HqSnP2SUy00jx+gvpM+DHXDhJSRC9MR/0tqR22lafgvccXbt
U5AO2zJWAwtrCyg0q3oMVfps96TcndtImpLzpQiSvQnbAgB7caw7KwHn02R3fi6KQyTG92lQMl6C
5o4eJ4aMmTaJawCbJATUVGf+ayuG4TR360rXQqcqpBZdfFLqojYWZCVkPBptWvfbAV920JpmFwQZ
crixfrHm8tX2XT6f4d71GZBIuq+R5zMe+vEVEjXg/kavbJuuX70T/Vfl5ZeIhv/oMa477OId1rS5
wRAQBbFVtC96FdfC/ut4SlIm9Yujx1T1VU+4Y9cUnwBsb+9tJljfuUN2dqDjbZuQpkZhuf3z0vv+
thtbnEMjqVOG4LgR1MUR8LgbC+/oX/QdaMQq+6Mz1ri1MDLF/VLX6L0YTutdLigpmu5ZZyRO6ZhI
cslFfZAFPidQpA4YZxjxlCCyg2bxjmFiqTiXBkC255THQJt3v7WGezvJk90aOoyi+s24z+dyfqm8
vnzPTEFh2MuGl1BSisuydLqj8xfsrDkMXqQ28qlr9WePsYj4I3QAHmTt+ji3Y3JHauO91AgqX7kJ
3GeZtgRpcn5KaBZA/FHhXggA4/xh5B97Nf0BsnLDZ81ZntiT+9x3zbT7f6ga9WXqYn0y+tpxBV4d
dAjUZ5f21V1ab+f7xXOLgAZPL6BCspJmuzo6epqCNbyIvuEkgUS1yb38m1XW5lATJMfBOoEycGhj
MYEgDnQWFlrPfnpc+/p16fORk9s1T5XykVfOqMEiDa8vayl+pxW8BWu4M4QGl6CTuArZWzi2VlJu
S0cnbCF183Gd2v2K83CzZIW1C5Sb/uHEhsyth69phb25aUdaKhGru1sfUdjODtL+4pSdd7JmIXa5
rpcYEMOlgiIfN4WI7qs0ElQCE83SCatzr5njNVch1hw+CVRKWS5PQkumAEqbhTvXKaA0+gUXZQIz
ryrcBwYT5qest27TN/Y/d+TvVTa+++q5uBlRbNF4VHrdzrX10SM92EwoH8kmaNJPUfKCdIOyneHg
7GJeD7fnFSxA73eV9QY1g8LSzI4zD1BBdDj41VEL3R8dQ82A6mLgb/MwXC9zxodoFl+d0mTiSWZM
JhVbjyt+Owxe/tqUw3JufQvV0eRPj5O8lRy8SWIXqxoCKSt/nzRkzHUZIhRQ0yvVBRRStNE9zvNE
H1eTR/fzGqZXMY71Ppkr5gmmSR1M3q9PoZhET+AGJ6tz8+RuHufiprFwv/vcW7drEokrNiaG80eP
Tlbn3S4FP8sOY04qUtJjO9D1RQzod7V3yb0kpwyL+aCfgvovUnLQQKZ2CBCZIxFMiK928t/UJ+Up
wPd8GvthRSOhvSs46dUHDFjUPxOv1QNf3Hn4gOz1HeU19KZqbO+WYLCfZTtWX14p3PM8NWSnWdJ9
eOHk/keTLGAGJsEFRScvZryLu4KKqYe2eMnuqHym8Zym4r4JVbTxXaQWGx1QTM3ZgL2KZp4PdMGy
HVYx1ufKYTgpXVHOWwzuWD90P1RtO4+IH/KTGJvxoohuXksi+eeoL9Tf1AhcIPTG3a1dY3el2cY8
vsOISz4yOuNMvbVdLZ09zhTN/nl4BdBKUm6N56TFHWASJAtFlUTNFuFXBS6mt6jkjzohn+OYYby6
2BeasYSNo1t5Xk2J+rWT6193bUbeEQXN03T6W9k9+UXbRMdysTkZy7w9pGni/fLU66tJvXrP/GL4
vJpxiEOXB54uU41AsmDO9zMVWXanVNjsS7OS4jstuN0NHVqPNa12nLPDIjN+hikLhu0y5Oo6wdZ/
HJvUucohtbZ1Lttd4Y37wi5o2VEMDQ89vyezOa5k/q2fw2/tBfXRGShc51rfcAP16lgUqIX4CoK5
I9xr2uU3Qfq+pVtIszRt0m9jyelk2658xbZdDCBmvGkrxDDTr+HgpSFNjY9qAA5sHoCIMmAb9v8K
nlynaAaMBvwxGYvzwm+fXusTTdHmW+TB9K+NTLhBSEmBTYT+46gkB30/p//mwCuf8xFHhNQubb8k
mc4RRsG4Ui2dHMct9rVHmIupZblW3sAGzjJdUNGoUxV4jE7MZdB/rC2XT1T9l6UyRY+WDdXREqgx
p16BZ4285FjKcjcx5b5L5qWlqmSxN9BOIZvuYXZPX+y97Lg5o9LjKbGTF4QD3duqFnwHKVWNdlcP
dfDjpROlJYvvnk5zdcbqnMMUHtUerYhzbXzc9FgZRkbPGONJqHZ/21aU3nfS0GYqcxXT9pUP2vVA
nPTq0xpVrzYFGQpnYrb6vx5uBdbbqLMUhUG5EebyaXKI0dIpxQ3Z0TV5bBnL2+tBZC/D0DEikFsM
C0R8NckaR/1tcHs/zPW6dw0/jqXT9tSxr4oMCw2uVfak6rJ1L02YZN9FSRPSzqqPtG0sZKx0zGKg
YKgCe6fpv2QatB8Tn8lO+jO3A/vFgNUYAVoMYzWb3GpKXD3D91SqlFao+spDOR/YnR4eyx4ZJCG4
OGKX7u4rL3DfZTkORy9farpwLqWpuSPSH/yF/EY5e7tNxp00FZMefjXF9doxrZZm9MMdgtm+Xb6E
vwSHxZ6SPV2ckNQ5lDtZLO62KRzcbiP94jWa5n0UWvSLp2i8G9YyoGFCbyhNQDA7k4vbhcbN3y5h
vm6q+ijWDP5s8oqdljUKs4ObzBS67LS8S6VvUAC6bnoQrsdDmTf+Nhiidz8PeRO4n6vPzFXqoZ3D
n2C01VVMKYfC0NjcLKJ648w3uyyg5jm+2kCgXrylo1SgWveUaFltvEyWl4Ua2bURdM3HxlgxhZ5/
dX2zVSRjfZ2moie8LWByTtP4MjGfSV/dn979OSlocNr0N0CEs5BcUqhxm3a4W0W5bJ1EkAkmvPpB
BYZPQKZ68D31yeMvTyvG7S0ZW32c68H+xFFnzks20U6WzC4NY2q/FcpikrPsngnHuniZBHrVJLMe
Jn+Yt0KGcsuEmkPiV5W0GRmGzRP0cwAtyatTBBtewUin8tYvnU4rA0EBXhRaaDuZte1uDBX5WtdF
9wz9F/tREk1bdLexc1d/s7ALDyaiaJVldn10bcNURKCHS8A11NJpm8QF80Zx7WZPPOdi8U5zOycH
10r+JMkoDnNWWldElOI76RX/2I/LtZTGP2WsaR88O89OpWrVoWtN+lzO1AU2ZvKt+7w3U+wZ1/yM
dbG0/G7eSzQLxHiZWZmvyfLugEiTNr4yP7iEGCIm239Mq2Lp6CyHztVP8TVjlBasZjne2WPYBwXn
oNV32SYzf0JNHlFF0U+pneZSDV7wCKeTwfzS+qPTpbqOPW1J4Yl61ycUnCxpxrPN8t6Bqt9yvxaW
3qZ108SIfNY/CE4k/h7c5663DC+1itRrP9VqPynXO4HkFNuJu+Ezn5o9E28bo1pD6QTbKAoXxir0
M4V0yuCD6220pfqHZHbKXS4CgSNHjnzvtlXxWGcchw6Sq5Y+JP06LFa52XdZzyQw/qv5Zp5eMqx4
Q3PuVgBIKCfNK3bdfmeZJX/NV4bGZCr0T0iNiqLbqs790vk7uST8Y5rTgSCGaDf+7L3znw5nnzv3
CNn5B401pX0y4kOQ5NX3ChfvbfLKcc/BkFyVNtmlYfwT4AS29mBl7WFxyvHbYa7iy/KGMODNGZJt
bex3zW914NP1npO0VS9REPbZplM636GG7LcJUpN0tvrd0tTJxTGgxsQolhcWJRcYch5utqVqnpTT
MQpVdszEiz4sHtIo9I/g0Ii9laPPDC7Mz6vft7g3l3FrRB/dDTSlPkiVyTAzz61/rDlj5S7pyIPw
tFPa1mK8Fgi+H8ig36RbLwdgqj744FT319SZ3lBokln2ax8bN/w2qMwvCh42UzAUlmk8lrQimYpk
2/AZhs6XX7Q/OCwLSgE59VVgDZQtgm76Z4uV1k+J8IlDtRm35KoNBz45BrQ++z8hE/dQt35x8rqo
Y7WNlmGyEWnq9nE+iFmBgedfV1VrHRc/LY+hG8h7VNBf1rQwA4rPzj4GUd6ijVmYiwrZdJTdUNBZ
7hr6r/6TWwb5o5O0dLhkrp6WYZ1fcwmkrqNbx8odHXMEeNOhLKyvag6LmEks//g/ys6st27l2tZ/
5eK8M2BXRRK4Jw+rb9RYrS29EJIls2+LLDa//n70Ds7dVgzrBAiCBN7ba3GRrJo15xjfEDWjk2xh
R+6hJkbn3BfxhqEocUYRiwPQUd1coV9+mAiQ3LdunR9LuJlrXc4YuWfxJJCunJNCO9+EjxwljXW8
C8bwUebjK2F48SYjBXyLIAIzYMUjRbhQeFtl/oHQoWFGcCGT+tmQRXLV+G15K1rJRum3G8Qr1pyQ
nxPFM4x6VO8RswvyzozrOSfxnMC015oFec3u/iP15a4T+6i5MR3VXdldpa4k7sS5l9E29FAn+lEc
XJr59Kosq9xYtabZq1Kfvasv2W3p25FyyRGnLBz/O7mddMY6DzVVPLtyOzmm2o0J0VUTfYptJxCB
EjfEcUUm37Sq8jXVP9AdM/SMDaJfguNYAq9tlcVfGhQQTySizj/sqSrvbRMhhtf11i3CDgIuw55U
e2F4KyPS6VdhKGyf6P5mymODgDgYTaky7EPYG/XJCDgBbkth5zddPqIlomfbMPYLveY1sPHHItep
tzUirIPFCBaddgIsuyKLK7Bza40Olu1jqNz9hDeVEZdRf4lpzR3HwE4OU0VyVh9b6gIuOCUlgQQh
QdbnPB/skVFXyNg9ighvR3i3R+zFjjXkpE6jSrxvzCrfUNVPhzpMo7VFr/0iTsxojWyCjo/mgCOZ
p6x+QmpDg7ZEFGQBLVrn1e9CGm2eZdBGzGYjuB5GCvEhSgNiwf3+rWHGynF8Ruhk62yrdFI+NtKt
0B+29ELWvRmkGyEbe4+LwPTPsZ8xvss5W1xmkyIAAsNlgtpGipvE69grYTx0nCZ+KNr4Vz0xzekm
ktr/4ZU+ErUe3U7IRHQfFrO8MnHiUE8l5d1QkNeFX46uZJdOrwHK1FNlYCesM9qHWmDHCVOdPmiE
UzSk9HDu2hohRBhUcme3ALYswoG4EBTAxhS0lwrlKq34FLlBlHu3nlkgKTG0vUpH1HxUKua+tptv
NB/jPd1T/tIICfkc6zeYIsVrYI7dFWfw8KGgr0XQLEHA1ZyN7GcJh5KaB7RN5HTgRGSvLadoT0Ff
Jpueg9HjnMzENyjdsQ9ZwDRjGZ1klamTbgfMAF6KloM4Mb33syK6KsMyeNGarl4rScXyirE9xBnV
TKWrkfAKJhynedD2AcuGpniV1DMBRzSCMqP9mEUzoZCu3zy1wp23I2vhSqbJeOElGBWpiGR8EJQP
BCYw3XSsBKVRLLr3zjbGZO2qqvpGu7q4HRWyjyoxwjMBiO3WIyF2NVtRcteV/XAx9ogpgYrimSk4
kzidDpiB5fLWs+K72GzCvVkSF5sV1hNCmj5dZ2yGvtOGBxSz1b4cQuvY1R4KLjdylgx16d45kd9c
TCjmePbbbN3wHtHbEQGvOhOtOJR08o1RrgYQwl95ydOr0EV8yiG5eOwCiAMre5AT/Rtfxdugd4Zr
uwmj54g/X6e+5lScsnlWdQjGY0r6k1X46VaBCN7WQVRvYE9G61zQ1Yggs0G0Ys2lX38nkLZv4Gcy
R4yS5lURmcF5IB0OEcLttWVM/VlbM+71ZMiOZeCrXTIH4w9PhLwLATvonu2nXlds5QxXB9I0DKXx
pKh0jrbYcViXVZLTqommr8rH+k5/+Pts9v1WOygrTSea4jXcduPgyuY5thvGlgiMtgh3iERAlEJo
G206frUIi4fXjG+DmOtVlDH+7D0db9IhifcNb+CVmc64jXqz+8bION9WGY7QmcPq0SSk+pTXfoqS
ICyfsyx/0pZJozNmDXHJSkTXPj0ZRjVjjXEF2nBlrGv0vLcZDgYs9Dmv8iQ8kaEeIaxGRj2vg9v4
f3lN/6OI4Puq4D8fM9GIZPpe1RPWpLj75/69unop3tXHf2j5nP/5p9Q/f/5x9F5tXrqXX/7PtqQL
Nd0QVTLdvqs+7/75f/+KfFr+yf/tH/6f959/y/1Uv//3fyFgLrvlb4uSqvx7/NliW/yfYKblr//X
v7Z8///+r9VLGeUvb+8q/vjv/JWYFtgknDlSmpxQHNt0liSXvxLTfP8fJnlpMCRd0yP+TOCh/VeE
sC3/IWn/moGwfGxW0sK5+6/ENNv8h/CIBfB9IURg+v9RYNri0v3/NjzPZSge8NcL1wNR4cp/S5mJ
7EnGRkAaYVq5nN+JeY1ix6NlXOb7yMncTwyTv7qeMWnSxDGFKzis+daSB/ers7B0SAhl44sOi5V3
7aIAvnc1Jf00w3KgJWICr8g/y0NaMAJ/v8jlQy1TWpbvkELjfjTg2sofes2Gf+jYNy9UnsUbfDhM
Hfifn1zfgh758FEueW1UgiQ+cNM/OCfRXUxzLZfCoS9SDFYuaeCk5ZEbRMncWoLJR+ep/c//FWNn
/ATL8+HjfS6SuDhhmpgXLc4Ti6Hzb8ZNkbkzc0PmvFlHZ2/I2T67aja+2LHCHNIscVR+F7tXaeI3
r2jnPgNY/fRg/+36+QK2Y4klhs+jRc5z/esXyAb4+71Er0QFx01G+PSAkDd5znSCQYKz2LAKW7RR
7OKbKMdI0xS0r9YRaqwEAaOy6Lz34575Ngq8ycmjzd9ezS9/fZO/x+x9eN5/fj8bcThxgwJFtPnh
+yWVYFXJzebQ+DGRSUWpN0qM8kCU0LjtotL48ufP+8Ba95YPRFeLxdLjhcXp9uGBN9rO73TXq4Mx
87FosHvbItWXgNst0jr3Nq6a9DZtmaaQ87yF7835J+u96YIDRNZt//xtftJl/n57hOuYzs8Fx3LQ
i358/Yreq1qjD7ODJqB55iwaMVPXnq1OjW15SIDbOL3QdVB9S/r6TSZlt1eMlraKqOF0BQU9vnXm
0Hx24Ukvxtc2orfoJO5jBIb4iHULM0FUe6juxs5aVJc+L1zF+nJRlI1xLGKfbcqOsLaEugovPVy+
n5jsf4KFPl5iYLsWd3l5Dz++gXVHdmhSUu6JGpkENq8G+2nHlOohb2W2rrx6fKxo6qPE7a3gysxr
JNZ5EXG0d9U+Q8lzrIpQvWpLGF/mbszvctGbz2MwSYKu0/wuzaz6ya8EEW6qT9+cpU1YzZ390lOo
E6DFQdAkkFo7jzhfzXaFD0ldDgVT7iYK8rs/39FfHdrw7Lih0FektCRLHEG6v75vqNhDwMFxzpkO
k5LsXdyYHOT/2tL/2i//F28Nn2KZvCy25cgAFuAH4JJPLYoFrcoPHh1X1GA8OWGn8FzSO/YzHGd/
vqgP6/VyUZZJpv2ykDmWtD+QB7xRAVBs+TinqCK0kMmJLwYz1xn1J8vBh+3or09imXTYa9mG7eWb
/G29BLuJdE3RVx84xV3mQTk+YCjM72ajUafeSfI79OTJ7Z8v7+MivVyeJV3psgyxBH3EVzmBHyx+
Zqj9bhe9dumAKBGRE28ihjBrOenStJ6CsX7K0F9Wq1Yge/vzV/jdLyz4Ep4j3ECyU/x63cZAVro2
M2IdK87miTDp9iiOQtPaJqn6E4rAxzWX6+VO+tzSQNp28JEUop007jpq0AN+8/zOJZB62yWDt+eg
hB0m77rvf764D/Tbny+FQ5ll2Sx1PLYfCV6VMFMi7IvqYDbNTBqC9gQgLWaLyH26SqOLMjIUK15U
bmIjBfUUVj66Zbrh5aKm99NjJezgEjqMemWI2L8SnKZdeoyhsxsSaVyEbvdZeNpv74iUksgbHn7z
486N/ovsddrQh2lplGYw5Hahl5fnIHKb+z//Pr976KUvl9LR4jrksqb87aEv/aRRDZdEOdSGl5at
rMtejcOJyZV/chkanmMkPoc/f+hvrs/hdtgEB5MZjKz91w+dB3r6dmmUh9Ep3Z1HdMXlNCh5KDmC
fcKH+c375biEOEk+zKFU/rAmVvHU5PNUVwda73G5Q3WZXhRQyLbabdRN31nT0XY6xJ+ir8TFgPz9
kwf+d9fKpwcU6Q6VWOD8eq29OXM49bryULj0QYuOK7RQxl73SRV8Ekm8XMuH3c6RlothVjie92+l
LQW6XBbLAilOqE5j6aiTkjN7s2/OzmNkK5I7/GpWJ6P59Jb+5ne2PN4ywqAFpe5H2GrjZ/ks6PIe
ksYEr4E84DZuJjq3aOHCSzJqWbsS2mTIQmB5keEUUW39+an63aPsUXB6AkCP9W+3elZMkbQv6oMb
m/IQYUE6DrTOtlWiborIsGgd2/lnNd1vbi8rprCpMAIiq70PJZ3veI7ZKBbPiFH0VUh7CvG8jUZ8
k8gw/eRAsbyMH26wFTDQNSkfpccp7ddnqeaE5GeDXx0aarWrpGgftPq0Sv3Nh9jLwcyiXvVt/yfe
/G8rQhHgjp1x9h26iAnfykJtiCI6+jQi4De/nG2y7+Cycrmqj79crmZt1MZQHwgkcB+zROHMx6A1
rnXmlPUnz8ZvXg1GMFTekIE4Rn88irQkOutx7NoDFbq9L+IgASxqUtHO0i/OMYGMX8K+wn88GPIT
Jtbvfk/XEYFYLtZjBfj1phkpW2I3lu0BaDKtb+2+Gim73n/87DtSBDz8WMf/fQ8PDLPBr+MVh8YA
lxYSd/Y4Qyw5RbR2obY1Q4JaNvqsePnNZs67HriSK2Or+niAmkHMxxNu94PRle5jmU3GF38em3sf
xPUhlcVnb/gHRNRfmzknWeIW2D2wFn94ASIhLdTosjqkjlPIwzhphG9pYsQ/eBm8BxYGbIE92v+H
ufbDL3TvYLgs4GyNITRtftSuld8Nqc0poC0nb2/UnQPHZIhfhYtxaYfXdXDWlAUxBMsGQI8TN/pQ
Nba6p3Cpv/75pv3mDXBNiiGx7L2m9XFvcqSpOhgN1cGuDfzGNYKSjcfc9WvHOO6T9L/ffNayMLIx
2Nwrzp6/PoWezVB7sjOKW4m1oEO2voNto/bB0ov4jy9LAA1gffI9PvJjh2Uym66c7Ck//Ox4KBOJ
Fh5hY+OGcfpJIbF0vj6siC5HO9oMrPh4lz/CqXDqgCIdQ16uMeJE3UlG1b4la7x1uflcdvYsNm4r
qvm6yyc2n56+6ZsZZ/mdwhZFPgPP2ZcJFv4Fw8/iwZ1HS2+5JRg+K6N6/fMPYy+bwa/rNyGbS6Vt
2iaL3sfslYYpuZhiGiLFUGKRH5z6Jfdyg0wdkpZXQ5JEr70Zt/edaKIB1naIVgp/6U3k4S9PZ6ZU
pKp0N23VZYhbOYtUea83sezUSSbavxn8ctybIB42bSiL8yABG/z5EqylJ/LrJXDAZIenoOGw+W/l
jFXPBgWrXx7ou2crhkgBieauClciNznYs/xc4diigwEhfG1G1usEXOj4yZfgR/vla9C0oJ5b3DzC
DGzBrf+wqC6yMWbgOLS9rvXzddo2UXw9lC6DrTattwlChWuP1WlFguGjl2YeLfAWrKsYMcjaWfU4
tlXarGnHdXcoCBJeBtyQUVaNB59kirUwY3l2u/xa4xw1Fm2UihY9j3gd4oTxlz7TvNm0St82cfRS
TvEDnAseL2c8RkWwTwLIEISjeCsZopZwsjOwp/WceWsTE1MS1AfdxJg6yuvaai8ime5VPT2YI0Pj
4NnGeGnk6lBm6c006PPgBfOxmvPNHA9PmNE2OpivJ5oY0ExKefRTjzGn2dNKmY5z2zz6BlOGAe+/
8C+UDckSnEiX4CFO7W3Xke0R5Uetivc+NLZYqfauSo+liDGE6SdnkQomVMM0L2KMA9C4likoAvBl
NpkZqHub8yiKgzkoyPco0xnywjlIO2Y0rnjurYp+wBzcu2a4yUqoOGCNOC7NZHevqlhdJR0G+3I2
cIbGt27LFKTMy6cyzVcjQpxMhK+O19xMyC7od3+jpbGpbXPniYusC9+Ag/AjRvdM3I+xa6Npm3dW
c43U80zO+ROkkpVaDLhhPuAoyfZGGkD7Spj5+NswIi5hns4tOvgNqms0vsCjynqfNLdDfVam+Kbl
mzu7emV74tovk107vUEZQoBIa3ota4xktfnu9z9mJKmYxVcsqPCcoj1a6dXsi6OHhh4TzDkJcBwC
SnmsLWbAAS3eeWgv7bxCs1RlhOpZt6h+D16eNMyTonublHKeYgTZLpAW7EeM48qV6czrKNPL7Etf
5718iHiccy996FuFKKbeSMS1Ba4jJa3vXZTvhKH9DU65K68tAQHKhzpTb7j5xxUyj3VuRO7eIxTM
kSmeafVkmPYqWIzj7WQ+i6K6cibN6Tc09m59pdozbkJOxME6qMsVMJIjbZ91DMV5Vs5+RoDQl/Ic
dfLSgYBTVsO4llZ6atCTrxwKX8aLHtK/MHXvEE2g9snLy6BS2F8RPK0LRogeg0w4D09uVn1nFnGJ
W+9cYpHsclzg0i7OiZdcispt11GBQ9dC2cAy+ZDOzZ05FDdEaX+frWY/U3Otu/C95eWqWwsbMe/2
98TKzi6emVqnj6n5rQyydcZrAhVvPyX6MVDlwcDc4LBtoI9v1kUT/1C+OmLgXTlG9RZreWGH7abA
ihKPycbECG5o7a7z2D/3E7PbHqqbDI9V1rbo7/P2rNMY12h36Uob6oq3GStxnws4KRrhrbesIMEi
SLL3aZ7zGZqUOeTTRQ/BrR6Olekz0ERG6wL+pieLjOF25gesm+ycs4700KFWftoMG63h/ThTjBwl
r2KnANRO25Gque4bQAT1JTGRT3aJzRFvUeliucEnkbg4thkr+5uGDMgicrZK1t2A3iRfhT61B3MK
aHCoczop73KPCMRmqq7wvr5qc8gfF94ZJ/pdYwYvXqkv3La/bVR1QzdTeh0gP+0OgASZymrt7Uti
ceCdXJQTxsWoYwlCAnpdEhVMFKb7VhjWPeyAKxHzhWucB+IAjEfzRGXVZkbLTb28Sur4xszekCVD
2Nbf4D0cVD/eTF23qwvvW8qyGgZiFU7V92qmAKiiOdxY3gwSwYnFV3wi1nEiYbbe+9W5btv8Oh8B
6QQwMNZZoRq1cgoRAhNU6j7SbROz4ET2dYqWhvhH5TXzGvc5er1m6KpXEYMX3VShTDadFwy8+tAl
+zn1TmGQeQ+WC2Hd67k8uGTB1mjGQ2hbajs2FqKQ0KjyOzyKxpvPLJsqJc31u6fm2zkrf5hWBSRw
8iCqjIhAJ6zd61pGNl3Vfn4xx9Y4YmVwkVdW3lVObswW22R9j4/kLQh5Q5w6MMFbLGRRl0HUA68o
8mcnj+UR+46+bHxj7ve5NfvHkGX2OmLqf7CNiYyboQyNe0StybcJkaHASpXIQyxG44ewVQ17s2Mx
JDp66i5Ekgf3SeOE12WuckoXt6y2tt/6xAB2tYCVqQQ2oTl1EbnUCQoRlIOXiDJY4JFg6JeggXm6
01qANKmHZ1WN4pVcRBB9OH6np3ZEbK9QwvdbGlIwAEMnhpTSSrEtB5Xe0kAh7s3M9RNldPHdwr0A
6l06F3mBXTSINEQy0XeXsoTWvlp0o9yjIX4p3PBOebzwRV4MvFxzgPgbTgeprYY1XqsBaCZykqBF
PbZQjNxABXC3krzaYW9T63FKso092yBPKrP6YjSlukg4zH1NJBpXE4QMtkb0QYZDLg9kB/8SZUfp
siB2/pOEknGEVMLaY0j200F/w0yUrSREpVPqiLe01QLTzOgcCunQmxH+HWyXFw/7xgGtgHGHFa+9
F6nnHNRMP7K3q9FZVS3s+qKHW0T2mhNvFRhhvI+N/Ur3St3ETgZwTLvZiamODddCpg+WAT1vpql5
YYbxVhbpPUSedDGodidGd/BTpTHkaJhtgF2ky26rAG5JosKZTJdsbPiRENbFuxbfyw7/nVxlfupH
ePyYbK6iTiN+6MyxJlfKy2mm+ZOJG9oPANlzntnjgfVfxybJ6HrBeJMl8LtsBJAGS8tCluCTRTDn
APTnxtx4+Gov49hBJj0nuUZ6FFjHebbgKk4N8iXHtY01dK1+ZWnhYxFPqdtLv9+Udd8vhqHcOhYU
gfBhtGM8Ig297OZw/tqOU70fx8R6T5q4/BFGInowTFm9zs1NaHg4uzuK6L0V9BHcGTe9HsElXHhl
gi0xK7rEW9P8qkCmwuTKPEAwYihYXJKhvvICy3ytW3BCZRyNJ8im5q1y84hyyCCjNx/Qz9XjfHK1
BA7ZCk5EQ21RO3bafpd9AdqfQdxGoVjaidL+qkyHgalRNsyl27GbAzrRCGVBgwwgH6Kanwu0BT7c
uvEewsHov7oZHb+olEJvxSTKYkcnRR9GFKTffW8EYTuPHGyzwWzyrQdAhT0gZedposm5noTvFrAR
3PEG3+b8tU9AXolytDcjRrf6S0JmEKVtMxqvVjolmMrseJsmungEfOefRzMr1w1Ka8xMeh43UBcR
A5nDgANPl1m3j8skxfEAW87lXHsSAWQhA0IuDlwBJIKH2K6/iNKJkZ7H2iItqMCiEZldxm6uZpQ3
Ymh0suNoHFyMRVBAzJ2poqPauRd1QKnEfcZnlCB33cFF1fsIQeWbpG91p13HeVXlj3HImDajoHpn
TOVsvcQ7Z8NFxwK5CVJX3CiHxXdEJriOZ7KQ89z07hDwLfb53kc8LBGpikGzmMdOE75IrYLrrk7L
01BpQiLqhSrnCbDLcijGS6vAMiVQcoo2yg/FmJrr0nKyndOyUU8BaQBW0zZ7Xtt+50Ed2OLh4lqF
3W9GWDc7q5DusZm6ZQfhOPk8IChZ9FWDvEvw5mffcgOPUObZ3cFysa/y4NfAB7vpHftYf2mMuXuE
u1o/CU4le4bb6Y1di3avMDPe5bYY4Pkb8dvklvNjPaT5tmnKfQd9/qb33EfVxlSfxjBsZpSGAJzs
Ees8ZCCq4B5pLG5UOq1Pbu66l70volPhYGdEfDdgiban+CgQgy5xIRjx1sbsdOfabfG3FaWF0lcZ
2cVSLVwTnd1Wp77DZL6oR8XGxnXPTQAQdTMjOoR51MttYVTsbCIAymIaIrnH2mLuwsgZ79vK8Pdh
7OutL9ATeHZ9ZbjaClZeHTH0LBOwKLMHZ2XDfCvEPi5r/z72xuIGk2aN5tc24mQPo4FGhfKc99gE
luzmDt6BEh/kjbSQ+eZF3IDPjGH2hlNQH4WgROHXzy9cExUyk+dXh87/cURkRlPbRRIowyFoN7Fu
8ws9zeoN0jhu8rkWJLbgLa0Zhw906hCtJfYW63mPgS0vf+RGb13VMhYPOkC/uuqgg17oPMF5mNR2
zmJa6X6jelnLbVXK/kZHtX2YYdwc7SJCjkga1XkKfG8hnsTQN53l0e7nc1twmYaq6JSNtURiLPG+
h67zomgJoXjNS0AjeAwJ5TGzDdBIzi6NKG5NCtmtK+IaaU7dzGcWrPfYCTDiUa2cVRk1hyrV5Yse
Ix54LwLlZehj15E5gphRX5BSl3HmdPJrSq5oy0hwQkpMcGuNLDnVQ/vVbAVnk7m3viXKNw64eB+t
2prXPgahFQMFs8Nj7jnHZMTkNVWwFcoStakkfnsb6QGfVimMA2mkwQbFsnMRUiJgjETFrR1cyhGr
H45w9n1QaCFMtSa+Q1FR7LGKxZdzh/GIP9blrvG0c51lsXPrQKVGyj3RusC6w0zIC25buHB3LdKM
bp3Zo15VBQi7AQHekWcfHrvTGptuaMPHMW3UjTFUKVbjinyjYvmJFOZUeiVpD8lPtgcP4PnWyb6x
+7GKl3Zk3WNInukAAcoGam3SRLCiMrmMlDxinItOpppf/NhuV6i2cQ6rzDxYZaUh9jS484zWbG8p
cH5IuAnPcOs4h8Tt1x4uz5PXBq+0FfR68lgDLdbfIcNVVbTWM4Li6ovDurAto2K+xRT1aAxhuEtB
nd3E/Zwnqxr+GWpxwt0Ku4RV28th07cIUiDMIhUMyB0xcSJtXQnXCcdhe8bPKnZxlQc7DK7rQqXt
0eWQd0k/Cjm1hykUAI21K5o5+tr6BlTlghaAU9znU8y5QXX1iXPltB7J8rwInAJLkaW7TRO6r32S
LbXdiO3T5r8oNrdlAbkiKaWEQDu6G6uV4SEFCLZp5tjfGkjCd2M70FaQBTCTZFRbuyiXQrO9nNK+
XZVt9xiYEAlIQepPZmDW08oki2BtwZaFniGTgL5DiCnTNeRDOhVzuaoNkopWHhwFXjcrWKssCrZl
b8jLNO+gKsyV3oPLNPZz4tRsAIV3meL8uh5TUX+vy1LuvXK866tQ7Kx0NlF2JsXXfoiAZY3uuLWr
4b7B8MO8vxZw0ZPsskVPvlXZgBUMVvXGTA6JW06n3KzNow2d5KrtMafgkyElqIn8VVf4+OaMWp1m
Dnnfh8QhrkWm2OAaQGBB74+QlqZgze8Pyqh2AeRA5gG77DwnHFY3IxA3iNsDT7gVtnSHYSAW6bxO
RcKuaOW0IDojKa+Coau3WQspwcaccu1X8L6tOP9uqaR77EAkHFjR9SlsgR9YOOO2bi+i12ESKTSx
MkYS42SP9GpwsRqyugkSXAI2sDu3EeW+L3zn3OEf2iAabFewYvXJgJYdHJKStnLljjWMPmdhEedz
hr5alz/cAOKQM9WKBWUf90wcE/Ng2i2+SshoaxeJ8No06HgZcd+c2olqOtaQcj2rIuzJMPJ1XBst
JTi0ZEime4fflBaR5aPW0xRKqltDpxRbkWKWzICIWXqciJvI210xZOnaUUF9O2Z5dMBVHG2GImu3
NUIp9NusPZIzzAaXbHUp8RFvM9PnzBwkWbmzuqbZYXs1dkaLn5p4Lti3K/h8+nLKm+SLJ7U8065v
d5N0Zp5TeWo94MsbyO3VtZUI67qkAjwYVHVHP+v79dQ54U41UXQLDx7gc0fPoCNdGm9v2caQ8vxD
bigGsyAjWVQac+WH80VeJa/mZMqrvHH1TTGnV7qkwNfG/OZCsMC5m136SRkg2bbtHxUWFujZ5XQz
e9AFbbql35xkAn9bVYRWTWMPhsKU/UOo7fICfNy0iUV51Wn9zHh4YcyaX8ss09fQQPJNH0NStmvZ
rZWJODq3FMZEu8tual2xbzMPXZmd9eLmtUNfL3RRgms74WC+qNbtJOZth7IUu2HwCBEnxfGffIc7
NF80GNzEukpn7NoJc3BXd9NezHHxpqmtdh0Ct6Nl1+mXIa2qxWIsj4RduESgES6O3xMeyrOrsdkN
RW4AVLWLB0Op8OwrCZc5lKCLJ0AokJ8A/I3RdI168BUczQSnKsG70Mbea9bU1Zpzk3UIYte97wVH
3rKQ9QZzd0C7pUidVSJzj+0jnZ+9nrtl1XAlI0xyD/hsL6yspykN42xPAlN3lQMowtHQgeJIqnCj
ayc7DciiaOhMePBzW95LHe6nalDHwI3lHtdz+9L1EVjSdryqcgLHjZKHW/RBfSOjQnw38+bRdofy
QpdeTcbH2K5h7CanoAjlLvWUBwYrsYfdKBeIV1ipuynDSNAXnB/XA0apfFWPSXZ2wilbR1H8YzYZ
tveFEW2tXJoQC3RxMkNGbPTC4PR3TmzvzGKcNymcu8oq9bb2GWnYhgM2pgfpnKd9drCxQ/wYqUgv
jNCDWTmHl0bidHeOzOi0zTRvMCKZGwCs1ZuDqW7tNIaiOuDNCzAaI61nVg4Vz8GcmrM6fvWScdgL
tz71WQz1PFp8nPn4HGTte5yAkPVaBgqDaKedOQfmHr8rcTS6ku4qr6V+Z/BhlVjUK/2QBlP8NfeB
AQic563HWVNU5sEOmRbQesOHALLrKYLKv7Ed2Z9aQGanrBn1l9me2EIGSQicTcjVIUwtQvBkF8m9
CYp/PS5n+TqOKlp5MryNBhavMJrzQ9KV6R2767i26zLcpFEWYeLLxmrleG61y6uONykz5gm4YqMo
GKusfg6JCKO31oV0orJ42/VJzM9qTSfHC6BD2dapBXCxz/KGsQGiz+upHANMcKl5IZwgwjuQp2u0
a1UAUqnJTE7obTzsYk4YFlYPqCqrUtTA8t2pzUAkNhV6CwFUPV9bUQs1KjOaetgoe6LflqPGgIA3
LMxUMdzTMi53FUPLo5dlX2JBFk4VUYLHMwMdd8qY6mQzznA8O0fkoyYbh19DlqumcUUxS/4AB7wM
V28eTTvZtQtcxeotmJxpbG37JLmlZ8VwOKPFROwBlHEPI7EfjHLjyNnC7lfmkF/z4SoETr+3gCVd
jWGOez7GbIvVbW0hyl3LJrv0+uQFNx/hiS4BH8yekp0VGHBmJej90KQ90QT9GaJ0eMgH90s7VBAr
25byM7brB1O71boxRxv+IkjFbTWE41fm5Mm6EJykK1M2PwY0Dy8V2+NNimeVnjsesYoW6N6SkXOJ
VcH+VkrIc6uIStvBCGmn73UUWfiB3WfcKsUWkw0ubzwER8vM8qNnWOeoEl9L5ZdHj4zpTdL0D5VF
Xzx3HX0ICkWMRIPhqAj87gmflPT3Uzh029p1WX9V6Yr94IXgakf66LnTN3unzvvLEX3yCQgABHL4
OM/0+gk7GNqYzrLSNVOOUG29QDFl85PkytCNj0vL0ADHjOjU85SeqQyqw/+j7sya20aytP1f+h4V
2JeL+S4AcBdFSZRtWTcIu2xj33f8+nmg6ukWKRYZ7oiJmG96ussuSUwhkXny5DnvkheGta5VX3Cq
Rle3aTqJ5LCN8omSAiVmlIJ2VaDXe60bjAfL8und9xarEKmHxkE8rVjqNVuW6xTSohjIPU5eqD8M
o4KVUkBFR/Ords7FtF09oHBNLFDabzHdPPRnrUHFl4k5PIr4k6EEOfr6jxCAD5aGCF08IIzLgYE+
O16KPhVe+OR7Dmuad6Zn7MpGh/GUSbhDtHKcbjLBgvgGjWfallrtvUwwzDeRgX4+ymjSZ4ka0zKe
4s4ikwhaQms3cUUG9PhaeYDNo7DAw1K0hgXkuzSHh4A0T54Z0Rd419VRqtTy3m8rcu4k6ieETYhk
iORNbwK8CIHODLkMgZ985LMrvUt9dzT9Ya8DiHAV+m5/NujwsHmCZBWPc0PKy6f+MAlC9Zh7sbxL
vKx4jjBuI5vIsGAR6CQsykDvdrEOfRsjPCwEXGOy6J9MsST96MOkuov8Pv0upnpuQU8dooduDKjI
i1MR6ndpk5EEmGUe3dVmA/ArRmUtcI0hlL+gpFr+qtu4apBM6TL0VU0O5iEyTAGXL9l7yPqw5ejl
xn0ntgDF95WB65Mj9Zq+LksUWscQMgXaXuUvf0TUekcepqNkrnKuDoIUeE5rSZ2IHAqKdgWmm1SK
aqF8FvxA/WwlaYPdQlFQLYShbL7R1e57QtUrQhmdO6WIc9ltJIR3fgv0N1YN5XNixci4qKr4yktG
fkQO8aTqZQHSehAVhQtYxTcdS29gitWKACIUnLm5rLnSUb+PYaYGinwskgr9jUCE8tXCT4Z6Kufq
PqhTYAuoDNbkS/gRKhiazQwRyx8+ZZMJdr7MUygb6tvvpXg4YNYFgitLEszyaz0OmoUlFORKu2iI
eD32QRQdDeuggDTcay3uHNTxAw91XGP4hGtPIq76dLS2EWLapS3rbVzu/cwQZ7rjENbHiM4xRDnR
91dGCmIm7DpEsLqoiKWlikPHMo3o77tdriRHepV+vEkQ8QidhgYsejh0w1A6TFHxGj0L6Ugffws2
UKRUiBzRbeVACMDPp6OkoCzipWix1ckRJnuzKtp00BaN0TIh9VgzpRLIU3juWoHYNas0kpZgJ8gs
UtwqjjGtq9YufKobjmdMyZGShv9CGZ4btCUU6rKVevE1r416S/0cdfo0Sj6LQ9ShaKWpA/3QvFl5
2dggV9g299I4jFtdi9pwZ4H8wZCq5ePjGszmNINXzMZinXKjRzkpZ2E6ULXAZFtt8VXPyEysKPL3
BjSNJXzjCMExHURPZoz+d0nwozttjGpE5KGHdItKp/D05omE1h1FS1QogSHk9BjH/Gik9PWhu8co
lDRhy2r0PQ3ISg0L067QV71rKY1/piKA0mgVFhXBIqmHb7mllc8RKjF/Ir4rG5ToFOGbIIPQ13Kl
fKaqKXC5G3MdMaoYHxPILv2nSlSqL6VFwSKWMvMzdwb93lD8AT362Npjkkp+UCY1apRaJtBQrIlX
IGjIxz15BtAleAUtoyACOFxrmFwMAnllQyC9Zx80qTNQnI2dCHc/shRp9GtUAj2aB62CduGqNXrx
pUBs3HSSBjA4FSxWVtVFEE+p0Ge2Vyq8iBLjAluvxISXGUfFrgthaihjVXtPgO04dykGp4cQosOs
Mh/sLWyIHqwm81A996ir2sLApp943xRA0ctYAGYbkesyVO2zUqYsAlqhXxO50X/oSgAru/BlypBj
T3gQGwDwjaAaqY1OCwrCeE1HIz0Gkc2T5DNkMSomFbHjRLOeg0BgyRsWK1AoUJe04R3LEOnUFuBt
F2lozmeyCRK3s6R0TY2q/ySYYbQWwbodFBoGRz8Ex5H0LFyOBW8fGHpyhKVZPsfowtTbUKuNH1x2
euxJuoa9ETawUUgIJgG+gpCTmTUgq5Fqs/xomeM3lWO71vkvyTjhUWzkhVxvZEMJnjiKSt01q9hD
BGxs0UgwDR8kCvsDuWFaHK9BwtKO6V7dg0NpVqOWx0uc34i6kFBf6E4xnYYkj9mhr82RpCPwp4VI
xyhavmGYWrDIv5A9RuAt9zrCvV7M0utlNO9vmMRteW/OjJ9srOPljGvEzA51Y3khxT3xnkH4UGSW
viSKRVm4t+Tq2CgjlH6MYhGdmiNzxgGwtHC2uhM1Dwp/lhdPWZgNdI4kNN1I6jmBYp0vU3EWV3KU
jXtdNCvmAArIQ22gZ/4a48AacoUMMKtB/Jcok5a8JISRm1WeBVyGKtRwTGeUIz3B5A8FlbIp840o
FPnGygVx20zww+dDDsMNXjBFbqOqlaWGyiXxfMKLjggfeodEQw0PjTKFOKd5OUFELAXlM1dKcZVE
AHs0XwieKtb3oRxib9/DVFw0gdatBV+iWTaQU2OZNzFJoxymzc7ocuTcjCyj0opfiidsxxQBBxs/
7siVO01RHaQou5Us03N1s7gk2Rapkq4C2jUgcNoJPSwlJpJkqNFFdEwTmC5NWz4PhcRezCrdOnRF
17nMg772SiS8YpjypdtXeUVHpNa2Of0EOvYmCFNZKrRnldW9ivHrQC41ybVvCQcKWbI0levC77Ho
BjR1RyuUI6tBw9nNVIDgJA/R2hoiZd1GgwZCSWOpdHRoncKk8wGwi/NCDMb+kyo2OnljxSGFUhtQ
d2VMjiRaqDaT9rB4m8iiRxkUphw4vZFwYJIdyjuu8e0Bc9DG7gsMTOygrmF0RYP0QI3q0GIagxaZ
KOHSzdkAax02TDEIWMD19ZbSBE+jBYpXO5TGhfWQlKSAqYEkoN0R/h9bLkcdJeqhFneRxbu7nzwJ
Ao2A0qi6GAYpFPYgD1DBEKyCTnuEUNpf4P/fYlrvwz8rMDS/mjei9L+I029k6H//7e/I1u+51v8P
xjb/f/45/wf52CrQwL/nYzvBtx/vmdjzd//FxJaVP6A7/5s4LULM6H/WzX/9Q1L+UA3ISaIEwhGg
Jj/yP0RsvqKJIMhhjIrSzOL+FxHb+ENVoRXDAYBEoyuiqf/jfzjoD3/hJ6Gv/y3Hjh89ATgCx4XP
DVadD7X4D80Rvv4OhZ9P0PdKLAVa1NLA85kSV/lNJSDvjYsATXMzllMBl0izSeNnxcqDxxAJN2Bo
aEEAgCtjB4lscHiW5GvqWtfrQsePUhnxGmxJEnd5FpVPsjFNyHOjJGIRUEvNs5NpEhoK4XEa4uVQ
IQr2KUCrAFKuEEqInKDAguyhT4eNKl6T6DinODpUlh110b6uNxoSnIg3KGCL3QGBPqRBUCSUnaSk
0oWoJFEiMPPsASmrapXRScF1ishch4oSrIj7GXo/CgkCRW5Xj0uMGNNc9O9BwWTiPUxyyaMCmMni
HV5b8cvU5Va6RjFS0l9MTJi++U0xoS7cdBNFkEx+0GW1XljjbDQLWFCbMFLzPiH9OBYgrzyiNMC0
SZOEL0iC6m5sCKPy1LfpVOGOkObCS0VXAeEwFCmeopSrNJ0dRSlQlc0IksmdmBspgBbPT5UDtVUI
sSLqEiAJIk/Kih9DqEU/y1IQIw01+VhFalzMVP+Izk6jPWkCFiNfC7/Kx+U4BYpTKEP/Q4I7hykT
+mDfg9IYfwFbVkvysVYx8JgDIn5QxwTAj1dQRtIVLwXeX2vt3kyzKTpoujrUXCFl+VDWoQdcE0I/
ghJ+Jo2fqKH0PyNUAovHxNMD4jfsAMNcoLBUPJeh5W0rYTTcWVqClKQLH7Opj9c91zQ0oUeqLnVU
c0v15EA5jj26bYUNCynFA4iKN5rySWHBFXAkMHMW0S6wYI9kfWrVIjxYrGJLEKWkYsgaB4ao7nLy
nxZHLBQicorWcjlKtCARZuu43RZWgNyzoKAzxvnmFcwvlUpQCJqaGIsByrG5o4AXSK6iKsO48dGc
rBdFDrp914Y6pgaDp5sPstdQfZsorQaYcxQl0sEY4kHzDloEEz0TqUhacnGZbeq81z7rPZpioQCI
ISeUr7oG9pqdItrVLXCfK+4QIA7uhTSldKzh0wXToErvUYzkNofEu7BHn86oll2ijMcRXbVqkWtj
tcZIqnv0g2I8RHDh0FobB+EeQF372OeZZKDWJ2NITRPYp1gAKU4Oco25ytgSi3pMwWN2LR0n1auS
o5xbLVuoCUoEFWX1cZCN4huimfpXj6VVOaYBBsupk77AC0mcJk6/zIftPyW5QvdaQaDexf8Ni0iF
Vi4JZB2jVUe1tfmie1rwPOCwe2/GzHQFmsKrGzB03FHLT02LqPvwAywAYlJ08ho1MFIBzAG3Qdql
7EvALH8SFVSlXXgjAocWt3olUGoawynqM2lGEhRbibxCingwpRW8qWbA4Fvq/ekVZllNOTaoOd+P
Vh11YDrBgVI8Ljja5Qn8SDXl6SYGudnmv4qqV7iTYr/jIQXl1nMl+k4cMswANLvITQx/FpnV9GRe
AxrIVrrzzLaU0BvVsergwg2ATF1WWSWWkLSVXl1iX5dZCWw1Jt8GeBk/e77Ir7lX+lrr+88pSINR
cVSzIum1tSLgIh1m6E4h8lSoWA7pnewpdg04MviU+4jYYoUs60DQVMuvs89WA172K25Eefxs0rkb
uJ+2ebW3Ymxz9rpXT+HCigMAInaOOG37UAVD29tRFVFLbGIy/qySSH69StO/tfTnfYJ0aaxTK1RX
jQJeMM/F9DXg5YKWwO+gZ/ZpuiTFVukS4WhS2XXwHJn1wdIIUcaBuDDKGrgWmQ/aT1pZbXFFM5+C
rKSE1E36ogqVigaqabbCymrFbG0Mff1VUTAsTSuZzpyggMPp+iRdhm1ncV2qM2kFQif5HHBrOfjN
mPU2AldY2ebAKpTG5+IZGCr6aGiUAWWgfVDJ8doDx74aCx/oa9EjbVdS13hFsd1w0FHDsLdFwRE3
5nRdBV1+ZxHO8VQop/GZDmQAFxxngAUKlYrrdSnQb9JdeSVnNfJ06ihbS1WpolUoB9InLU6fJpHu
Su6n7bZoqTmqgFGNAhofZnTUCbOqUjZWgC9bMsJg2o3M9cpTjO+NFJfVa+ATibdt1HXlD/Qn63xf
hPkgLeKIy5UNZ6/+PMhdgHxSzmH7NeTikGMZluWZH9hArKgeVInq/4DuFn2DyS8LL/rQxggOYPhg
Lr0IeA12EBmG0gAQqCf5stE5MLdwWFPDOnscDFBsIbdhsvxWz+71eIIuoJIgU80xjWxcztLMHVAC
39wnIZqIrhQTS8t0bFYQn0agWg3XW9+KMFyx0vGhwTRvQriT2jGOkXFkbfQySfQYvKCpLIEVYNA4
ixtPFlLliVKYr9wbRNxm1BmTw+58TOvSuPOiWH9qKvqBtMUtxHgVNRu+J4LS34VKXHzrByShsbxo
qJCg11csJm2MjwMdHHypvaD51uki7x4EHccMTdwwnv5EVz4I7r3Y743lmOJgtfLCcNwpiS5jralp
3AX9EEQcYKZfI/SYcQVMsmLTBw3ezX+pd/wvJNiH4md2bKqfP5v9t+L/gxRaIY39+xTarr4hZ/U+
iZ6//68kWpDNP0ySZdXUZRE6zpsaxF9ZtGCQYAMZkvHlgalqcPb/K4/W/pBR/Z5FUAw4W+hIQOuq
ccEI/usfgqL8AZdLAupiwEqn8mH8TiJ9SnuDDogCHtxSNGjgiJnw6U/TaIXO+qxpjtyN1iQK4nBN
U63aNlPzrT9p1BHezcw/8/j3ijIfh1NVhQRNMmVFhdo609XeZe0FjtkcpVwvUTYatR9DgpYeNi5e
KKhHhIir6Ya6wSm3dH487iMqd3PKI6YKmu90PDHM4gqYANsbQ7knZGx1EjnYRNefShXPxoFqJQO0
gqiKbRHyIuccVv4VCOJAetxtDsvD2l0ubXu52y+XrrvcO/x97/K/ruvYa/7k7nfLjb3he/Z7/rp1
Xb62drd8bbHlj3z3crM5uGu+uueHN3yr42z4tOXK5iP5+Plbljk/v3leHjYbPs3m4+zF/OXlZum8
8i38CrYz/xv+zF8Wtu2snTXj8r184sPqwMfvXJePeuXfbBb2YsEnvrh7e7N5tjcLh59ZLBbOwnGc
+dsW/DyfN3+Yc8cf9jwJv9HTPPxq7Ww/L7bzty62G3vh3Dsuf+ap16uch3f47ZaL9Z3jLDf75fyL
8rut+Mkn5xufuuZbt/fH9fo4TxMTNf+0u9+n9jzs0eFfX39l8o03Zp3dH9OoIpWKpMf98vC6WT7z
UAvnm7PeOscbI71xbv/NCNTO18b5Fmvqitopa2PpPr58P/j2wV58vXdE+8Y4Z1o+H8chCL3fWzA2
isCYx+EVvWyennjPDvPNK1nv9u7OcXbXp/BMrenjgGfKDR7ImWhiwL37+sxq4T3dGEA55U9/HGF+
ie/CRS0Xhkc5+3H/uFvu5gW93L/9h38eXpfsjQNrdf+6X77uD6XNxtm/vvIu7bsVC2vztNqsVqvF
anVn37PCts5uzXL+enf3thzvbOd+zftm57EtXOdx59jsz8X20dntWH3b9S0u7q2nOaMYY9rWebTe
H90X95l9w4zdWtXaWXz9sNbmX+HdhE1EcpiKxKHl68FfsC3Z7od5wzNtT/zfxl7xp3lX+zZPuP21
Lpze/uWu1+tfvf14vLVE3pRKri3+swCcNqYSpfOiPGyeD0vn13oT2svVcp70/ZIY5x73c5jkxfAi
FjYx0Jn/6h6Wz+7z5mnvvuTEtpX9svu+5AN4lMPKXj0/dEyfSxR52qxYd4st67ywF/ffInt75FW7
rmy7jyyIV8v+tLgnkixde+0uHolD2/0cYK4vVW1e69eec9ZXeDfxcY4BOI6CjwTsvf1CzO1sfu+v
q6X99Fdk5vEIojvH3S35JRbE3eu/gSLNlN5rv8IZ5Xcyxh6iPlP9QnjfMwv7Oa7tj+7BdXabDdF6
/cpuIVgT8TklVotFSXhdLplzjp71fAq4L7yc5au7ORwI2Kybw5Nv219YRUveCafEYssufCFqb+23
WLZZbQ6bp58b3/75NH/o9+fDa2g/T/Z3394Q7IhDhyf++vMnq5GYv3buj8RY/vm4Pi6O618OIX99
tJ85RQbb9u0VW/XL3f39l/vtevFps13/OD5yUjiPHAfOYnF07W93HETrx517ZIvai+32jpi9XTP1
LrP6Ns08+S+mm8OVETlb1nvO5f3OWS/u2epv3/j5yL+eg8LR3T2+vLAQnR833sj1/S6fqz+YvpcL
BkcMp+SO/7J2V3uXI4+tbzvu9q9DzrmxDlAGuboOqMOeLcXOoO3BsIzJdOwP7H+22jzqfHqXNrvI
/j6f9YRL9sXG5huJDsun+VTmRfPi+dMTP7Cx70kIlvxp/tnNZnXPP9dHJs3dOo9viQ3TupxPTXbU
PTt385YurLdbNuS81JfzGjws53Aa2GuWENNPtF66xOPd/Brd9cueTMddH1x+5voLmE+Hf28IHflK
1AQAZXFL5GIpGvPX3+3JbposH91y+MkzvgZCODrXCsae10c5fcv/HAWpUvSEUOjEGOV0lNyrC3rJ
aY0LHmxqRLY1CrBD8kqXuHTD2BJuiBh9fCptVpcTzVkQQ+WCcDoeREWD+gVwVTAv6jI0qZQECQ3A
6091aRTkoAzDlLi6oMFxOooEnTaqRA8srxrIX8SwTFE3BpB4fZSPc6dRXOIeyiWE9Pw8baZ3LgbQ
RSv8YSiXOYE15GAKKk1r7dwa89qWyj54vj7m6RE5vy8NcTVNRryHexTiGKdPZmEaXqTdCACNAvhW
FEoNaH0c7UUEvm883oWhuPlxz5n1prginE2iXKQo5gPlAYFANwDayrQskIp06ihNttef6sJMooaG
2SldeVRF5rvk+7WuAeQxhSyt7I7CyaYNI30NWKO5w+cXPXSE69bXx7uwPt6PZ5ylzyNCqTlYKpDA
mTQV61TyCmERdXp4Y5xLU6jJdHg0mcfTrbMp9FITRMFc7rWSEpsLTxNDrJCg574qflfeGOzSJGqG
jqIg93JTo0V1MolWWen4/I2zJ7KMnWRXyfeBrnuOppp0WwZTvRGgLj4cClhodSDdQ1fsdLxORSMU
42a6v0mrUpVEfyJsgEX44eTf2M+XhtJFVcHbFy0dNG5Oh5IEiFnCALJgpDSG4Wui3yPXDaU99asb
G2xO6U7DLo/ybqizDdZNRlHVEk+lTfkhCAwfEfix/GwAQbvDG6T8XJnty++vxvdDfpjIUIDASIUP
09fUQXVjNtxu/Bvb+dKaRz5OR+gfbRftfC1CYAiqSQgquwit9iHOC9h7ZqbcECK6OAqLnc2sz9LP
ZzvL0zyV1hBkFHh9s2os4v8hGOsbJYtLS103FZWilGTRsD0bpYINAmAZ4IFQWTiBm1YSbzEU9n6l
RR08W8Sr5sbmurgCTeRDyVgUHTTg6QqM0F2tQn1m91MvWyVd+1VT1e/w6o3F7y8G+mPor7LWTdmY
f5F3x76ugbTBEJwOEaxlhz6cidUTrY3ro5zdfudzhKIO0EWYcnSlpHNh0gBkUptoGSRdpaKvkSk9
3ptBtCiKwscOIFfsQqcy7sXxSkE1i1ZQl4GVE9XgRhT5uGB0tg59dYDpb+nI6fNaYcrFEh68LdE1
0B+zGlfOTaC0aX3jDb4JU53ubEbSyXXQCkVU6Dz1GMAcBtJAvyUIg3grJnK3LEtIxnlX7X1dGLZV
XeSLKp41QhgfcQC81HkHjdRYm3YUyhup0MdIgz45yszUQWWEwpSzbY8rnGoK3QAfQDR7xe59C2No
uenxBO1FHy+BsOr0p7ptIOldf/sf55yRZZPTHYWnj+nRKCtDCpQexqiSmw5SSbEzKVjkXB/l4vO9
G+XsUEfGwpr8kqDNta7DeCOR8cpDLgClTHu0vuZRX7rXR7z4XLxgJk43AFWfxW5YNBlIJWZUGenl
CwDBnU5tshuz9zH4MHtgQACBKBJV8bNzNstlL66NBq0T39JxaB3RTonraCW2SfSddt+0vP5Ul+aR
JauTNWvsk/OI4MU5QgkaJ5Ie9SpMSiQ/djIQXgcLpHovd6PVuINPFnjjOW+Ne/aceusPZZmrICFT
eKdRDxW5gDy6jzDz2sEMVx0xjqQb4e/S5M7ZJgqVs56rchb+hsJMy6TKmNxQ0l4aoR3gIFpYfNC/
BZEQZELz5fr0zp94GhZQjJQkFO2A6dDMOIvs9Pf7TKv90u48uml6WVaukkYdcPXh99POWT1VZvGg
dq2jcHUa61Dsn+Jex4R7xOd7IcZTizOo9vvJNAhnZJFmvTwkONWz9wbiMs9VeaR9bhT9SolRf6B/
+SiWMRKplXhjdV7Ycyejzavo3XnV+7IObphoJYaJJzlKaOCH6MnVNN5YGebH94TeIFB1VodKW2n+
+ruB2MdhEgQ4qSSdWG8DnOTBb6biNsfTdVFApHweekGAL0oZqf/9rWCJc7eK/JoLuXL2kEY8mFPc
cPoDn7KOSanJB7SoUfKRtXIDkBqLnyLwtBtPfGFlAlDjokyGrbNuzg4I7iR6o0g9qagEA7FQLIh4
ErigUMTG8fomuLDXUeF7y65R/OR4PJ1cE4I6bJ2ChCrIu53elu0mVVBQC2d7TZj7DdpkZX1LbvDC
K6XEQd2BRMREZHdeW+9eaRWU8tQ0jIrChOzbUKJNtw9zHPpyBbaWmoMwQmXGKcMuvPFGPyzb+dDV
USsH+ilxBp69Uc3rswK+CRYGkVmAkcgwn5KM7rfUoUlnGIXqw6zyPpt0nMcWGEBK1U+s2SnEqsDG
Q2ByueKidl8Y2Q0p7EtPRHQh/TRnGdpzSGGsYgSuodZkx1aGNUPZCtNrJ8iJcWOpfFiV8zOhq8Ir
ozKAKu3pSwunqDB7sS1YlWgkoUCg7sSkTTfl0NY3YsuloQzWv6jgeSDSUT4dCo44TFZcAW0EM2ub
sofgFtP4NcjF8UZyeGnyyIXYAki1Wmgjn45UpmYQDnJR2BX+nQvgiC16TkG5uL7LLowyHzMcjUwe
atJn19jaNwKrDNGKS7QJ/JuOtTD8n3+aMv09upTf9eRAs0QS6rmexxgmIvynz8Iukkwfd2C7j5EC
oFUvfO/aGQ12/WEuvBy0T3gWThv6x289hXeb15AR1RP8GLZ3iTd8EyMtGYPaciiH3OjDXJq29yPN
X383EoTM0ptG8GCW3n0GBKMsYJIVN9bafCqezxqlyTn2EXNp758OAqGgTHNJyJGGyMW7MhrKYwoH
f4PqhQqgCKmc1fX5k+RLI+JdYqFgLzHq2eqecL9O+pIRVd9iAkspcIcMQo1ndXJiB5oXrLOh8xdj
qFmrTCzlX8IobGsNcmSg9PHT9V/n0iTzIhF/xVYIO4Wz5/ezJG1Nj1VjWB0g20KIUAXNfv7+IAjM
yirCwVRO1bMTTS/7KawLDVRwWCFdCglHb9xatGBWXB/o0tsEXk0dB7w2+rHz4n23ZDw1zkTQ0ID0
IoBxUQDoWOxRXoJskTWIkFwf7dLcmaAkkN9R8dk4Tw/aodZRCAIhZjSat4u7EfgmEdT9D0ah2KGS
/5BDnhe1jcSolNEnGkZ1Wt1hs5guBk0Jb5RiLzwL08YFimjIizqfuTjLBZyegzlHNYL7BGNzBxmK
4HfLRGB/RKoPhA3uNeZb6/zd+zERh29QZYc7GirpHtqW7BZeZt6Itx+rHPMwYINAjlNUVqX5Yd8N
k6IlpImpgdtKC7VOmBFvUom3Xw89Bfj6vdlrT4UgehBiDW9HrXurw7a+cbZ8yK34JfDJQj8Ttjui
2WcXjKkUQdj7CUkAIFJp0QxBnT2ogyZ2d1qLjhqCUVYSbqoO0tKNhXlhG3ATAIeFDIFGinW2DYQ8
QLQshZ43okMBZ0BELqsvwjtF9VV80T3+97fXKAePTP0ZgDGTfhbTWhkBrglePc7jAbSoWqmWRjrd
2gnzr30aqyVeKdUxVpCGPuDZaU292R8qg9eqB4gZJ6aRb8ZsMjZIhAQ3ltDHGWQoUyFF5O4BW2T+
+rsVRKzUxUpjBnPElQR3RGADICy4kU9WjcRj0Ke9d2Ofz3N0/nTsvLnKSPhC2eZ0yCAutcEvldwu
shRZdavUPpdAZL+XOLq7KGGhSSaLw64IlHwNULe+4ar1cbkCpuf2wi2HLJKodjo8nGwR9S2YG2JS
+W6iGz+SynhFdFC3SyuD3qzeyig/hpx5RC6sdNJmg6azXVr3YYQmYZnbMMG5sJZtC7Ghy268yXlR
nE0rTjEYGqDHP589Z4tGjhoQcAgU2FUkVKiQZWH4Uk5jqrpIgKkPMLwg2MRmQL3ISBKQtNd3xoU1
q4loacz5H5Wjc+xgNRVGnNHaRirZK5f4W2PnanlS8JzXlRLdGOxC4KNNwjUZswhqKNwHTl+iIguz
o7XIxtfrB+Ji/CyhZOt2apVIrgrw9gjRj2vy4PV1s5Q9z8N/ua7LT1AHs+JGpnhh5unFgs80Sa1n
wOjpLyMnNcDhsp+FAgK2a9c23zGGhRsooi2djF68r83P6B4Ev32UMQm00KmagdWEHHM6rghSXSsL
VrKGYknuNL6nYBTcSWF9Y7ovvVsuXbOfE1dJ6dx9Ic2yyAN1Cpm7xo8YTqZiLEbJ8nYNOqbGjbzx
0mCzyQnVR/gpyhuA4l1EalRZDgTkgpG71MVtIeXtfZ8Zgtvp6ItdX7MXgp8+DyHSTDRo9CmnEyh5
qjZCPyUnjAzvR9TMLKMGq+I4S5I1ekbBl+vjXXg06vMgjnGykCHFnZ2UiSqEuMfnxPXcMF0hoHlZ
VVD0oQPdOqguDDU7VHEk8mhUis/WBhyiwq8bHMutUa18Wx3aFpMDnKVRjMqoA15/sAsx1SSnUuco
J87FxtOJjIYM3cVWyOC7pRHevYDgbVSke5J9s5Z/NGPViauSs+bGzenSuJQaGRILDYAkZzuvbXop
kRUkVqU+o3ozoM97L480GSt0bz9hHZzfmV0g3EjuLs0taqi0hkm++MP89XcrtDM6NW0QUrJZpiMq
juzyIi5zB/qEfiO0XFihJnFutiGhYgwg/XSoSemxVO7RVYFhM2F6PsmrUcfCua28yMWF45bf2KVH
40o9t06oFXNZPB2v7A2/HEwro72posAtoIqb+lr+NJlhciOozCvw7LwyyaLoMxhA6TkgT4dS9VJu
/HF2CvDD5F6tKB0hZRssr6/Mi6Nw7moyjn2kUmejiGkRpzqqpzD3k3JRerOBvBD0v10Hk2g4zp6V
FHA1vD1On6UOaLvp2LTZZaIhvgMKPRmRC6an5iJPLJY3QuSlVUF1ar7HkFSob/Yi7xagKE561YbE
LaFpjl0zPaZ52ds6+ZRtlPiCXJ/CS6NR35vhU5SIudedPlyR1ZGuFGzuaiz9bRZWCpZMvrERh6HY
TT3y7NfHu/DKiMhUoS24yrRNz6IkusAFbBsRwl1XFPRkA1FGRjuXvFtZxIXFzhBzUYz6rIp18emD
DYUqBQ30TXtA9T91U3ADrhHjn2iHoVcdrz/VhVlkEmlLAlCwIEWfDeYNEm6qvpnZuoWWoMuvU/6Z
VSqkZU+giEvVXw1+PzpyYlMpJSehM3x+bE+5mQ4BtqB21IUeIu6+q8oeNhStJiygYw42zP7evf6Y
l+aUpBozbxmSOYXN0zkNcFspUkElx6yTrUwncYFxM+oSqnyruH5rpPlseLcJ9AJIGIggZE3bJuw2
hOomWWRj3KEBGBe8yusPduGosYy5KTrnJpwpZw+WNlicBLWU2c0w4buGXsvDpHuWi2gWvhhY6m6N
MvS+/AeD6nNYYTtwWzobFCZyL4Wmktl1zySGwEA+paP+KdCzainqJRaedaDeGPPC9YzAT1YNNhXI
gno2rzUitDWCRxkaO2hH+0G2tYoh+TJif/UnrMAUsxWxcjVBRIekx/Ln+hN/zKXnjhAhlIwaztX5
5hfV3EDENcQswBikx1bORjsJKv+b4JXtfjIFbwETu94jEfvb7YV5ubJTyKMpKJwfR1mjWiE+d8j2
yICGaGf4iwjLocfrj/cxCnDrNKhDAimjjnZ+vnZGhrIfDGko9m3w6k8IkboNmhjZUvWG/LVBZvbb
9RE/Tuh8z6WkZuicgdp53MFnBcmqigwCDwC0pMsw0x6sFhsiu6KlsoRTjb1L5oud7RVedAuxcGn0
tyz+zbqQPPt0k3YCphySShoqFnCOXUNgY9q9luOuZfVJiGNI5k2YJA1iAVe/FKSf15/+Y5BACpKF
zClJrYFK6en4Ot0I0mSChDzEyob/fotRcVjJgWkuf3skSqRUhmjjvBXYT0fi7iBbqDRl0OUsI3NR
P+tH24rp5y/1Dtu0G+Ho4y5VWEeAZWeoG4HhbGLrSIijoak5TuSk/MEB4sao7kKW9ajANVm+8tOx
/Fog4LKKRkX9fP1h58PqNHdjdErpJsm3IVEQO3vYVtfjtmZ0UGPRTip00daiTP7tLTmPYtLkp9MD
vPQsEWCHQAeH2D6XtpF8G9X7DjOmzX/wKKY873qQntiTnj5KDc5PAJHGRPZT8QAg3RtpQIsIBF8f
58LOx74RDjPiTMAGz9tJ9E6Rcs9ahPNEVXMtbE1WlpT6G7B+w9ZEUPm3U1IwcHgU0CODRfoBDQbz
eszL+RUJQqQsks5M7jXqXovUH9SH6492aS2CuhT/KliCST+dwjQKRe5bqEgYyOFtxKhUHYoJqSuP
fbIp6krclvTaHzVcTb7Cgfs9c9S5CT1nikwpVSfA8Oe4YC2JO2AfJN/e4AuyXVJRfFDNxKCOORjV
sywLGhIgalg+o+YyVjce/mNeQIYFfXVuGWPsd46WyoWpoJ2M1xzy6eJXXkaI3pzMZnRa2PY1MMc4
fvKFQfsPAg4Dgy3gJRN2zmv/6CWikt1xCRilsnYEfsNNZ07Bi2S08Y3c9Wy7s/PwCAZRyAWAzJzM
7vQFe12QpZY64iOGmoQrmUm9QhTklj3wf3N2JrtxI12YfaIAOA9bkpmp0Rosy5I3hAeZY3AMMhh8
+j5Z3YvfslFG9aKAAmyZIhmMuMN3v/O+qPf/LhOxn1kuH/37XK3jgLIwqKmymh6FilvMGYodw1nr
POsfzNYH+ondVeMCu93y7TjS7XzIF/Ufl/Nvv8a7HcEbLK0IbqusmiaZbH6IUxxEkBNuOW7WxBCs
AuA+fM0U3hAyHv79Y3p3Yv1zdcR9Z9AmlVQqOL8+66mvesyclyqLimK58sfAHKxiWY99tf6tzfCn
1/q/lzp/1/8bQe9uaHy5VhnI2eqg3BaG2zb3fzkY3218/9wQYHZeKdEcic/5z//nKmItGx8ruzLL
qynUVxYK2DydzdBMl66pY+tjOGCs/N+OjvNFUdHT5WO+/DyL/+4purgOgU2NcbLPy+JWbUJlHSv4
v+3p/1yFep7DCASzOOH7UHlhUCQXFJiyeDNwmBe7dZsL5coQskmpZuZ/woEd/98XyLsN5/9elFCD
/gXXJhn59Xn2eYhhqfEgYWxWndMAHpZqT8N91oBRGnxS41RF5apPBQ73zV/u+LclQz+ftY9aAaE9
e+27I3laVQgrqANvOariAoAY/lmIXv9ylfPb+Z/wwoOXiECcMIoXCA/rvdRnaSuGV3oHk+vKFABA
3La/q8cNMh2+L5gKcVrLbuiOrrMXf9nOf/v8uDSE3bMWzqGd8h4EH9c9+MJauqlt9aV9j3vrOj5X
Sp39ctG3zOov3ag/XY/vgjOfWA6p+rtvEK/u1snF4KSmgVbX6j06Y8zaFJOSKfv3hfOHS1G7jynh
I27iO3y3iw9Mc00NcpoU/msJ86TbsVRVPlvaOP3lBb6LCM4vEBUELXb+C30Op1/XKF4qo43/D3c1
W/11iUXzSeSACR0RFo9qpcef66VOa7m5N9r19V9e4m9bzvnytEYI6lDusFJ/vbwDa4QYuHRSFml0
ErtyEi+YKExbwiU+6K2Hf3+yv38VLhEWj5XFQ7z4z+zv/2xxQ4FlYp2zrTlt42HoBhFgrEr1l4f6
+139cpX3ZPuGMEiMjZundPTDtIgCkCaYczFVEz+sq+v/ZZ/50+Wozp6F2QxRcH+/PkS/o3ZaRUGR
sYlZXX0cvMlUZYonk4u1cNThTdQdjGor7/jfn6bLFCASWMSTFLB+vTAgEwCc0hEphqvBa9nQxsQ6
9/G/XgSnE44GKjp0gPjif71I2xsQk5HlpYbbeQUU02V0MYa/VOB+XxgMP1gBFTgyGWLxd88Qn6W8
0Dh6Zo5D18ePqv4gkK9d/td74SrnGhEtUQpT70tTc+9qDENFDQl+t05FH6ljZc1/Ww+/bx8BWyIp
LuOZdFyD85//zyKnVJ8bF6vrDIf/PilLi+NN2/XFltOs//cb+u2IOyuaiKlwT4I1ThXq10tN/XnC
Fn4Qnvyq+L43i3yCbjoe8VLesjnqxVVBEfUv6/1P94cSwqV/iyyAsdd3FwWBHBQjT7GuALs6OTJ2
nO3Csyu7/suX/KdL8UVxvpCvYJP5bln4bblWjH3RwQEvdweeTab9GtmwhN31P39M58k9NEhU1M9l
vXfr3NrHygxLBEpY7/0JouXPyQ3+Jj34/X2xHmhHoPk/H5vv99vZtXENYqo1G7zQfFr6fc924ZU3
zLzOt1Y5tLcgs6e/9cZ+/7h+veq7fSIPTM+4Vg43yV73C+0heysHGf1lLf4ei9DUpILGscn4Of3N
X5eFf0aoYnNcZSJaqnvZLDuGXVuXSm9wrm3Mw2VS6dy98EqVf/33z+BPN8ghRmbrEAMhsv710ts+
D1j5gm+ug2DLAnANYMStv1WS/ngVitp096n2MkL261XwjEfxlENWC511PboDRtnY1P+trvv7kien
YSN0z65Z9OKcX6/Shxb8RFAOGfDLfDn1epid4w6MQ16M0lHqL1vieVn/GkFyOYZRMM8iiyKb/PVy
a9F54wiGMcv30QOoOe4PHRDgrJ7OtaoYu7+Lf39Xf/gEqPrFZzUKEcdv76pUnifWUEPBDYk2lLLp
WYWijy5IVNQRs8foZg3nWR7+/bJ/eKzsx4huuGrAmfnu5SlxDr5w7M8KDh/gq/V+mVcLJd2eZP5v
A/N/eKgE/1gLn7d/67dSWdxZJgRlgmGlUpierugc3BT1QRSkVRDP5UXj9bCT//MdUlShjMUBh0VY
9C6W80Kt5xk7PJy2PTultpQ/BVq5F7vbr9///VJ/+BJoXPGZUyimnfteQaWWkC5AucoMDX2YrvbZ
fHuPf/z/XIRKNHUOxsDep8OWjU9k2Cu47MxoHMrOgtep4/0vu9Zv64LyCccYfT9qNmeh66/rfyN5
o7lY9xlz5eNDS9k9s+ZJn0qAX5///YZ+2yBZ7/65IUaUyCjPe3Vbhw3pWVw9ZnXvu085yqz8stoN
A64AxydcGTm5dVSmnh7G5kutl9j9yxKhhXreCn/53smfkEoSIJ+VIAzS/3q/pHMNA5/NeDC+hQ0p
tshu67T3awuPvUkD6c0SCkMld5hKzE7OdZtYkbSCJrVp3eXjIa4sW9ofd2wvy69VgxbDu9RtNIjn
MgQrpj4DB6txeQ/FOosfHRgRWIuisnKc2yGYABk4WLqwcjctTbfCgVYr7d76pMBTuE/rNsA3SIOy
1Oe/X+6j+zqGpVQ/bYVn6Ofd2QP3wyTDSf4YG08tqbOYyj7Uoq/GOqltVcurZairKyusg5rmWL2a
l63sFA1y8jqrCY+cfzn4PLtZdZzQYYumW2w2cUrAxraNninvON51UKyz9QO+kRd/glBaunXSMxIF
GIwnI8MMr9V66TKwxMCDS+bAYFk5S6c/2kYEjEr2qoYpKWmSA8YwQEU+bR72pHdT7wv3oo2BI/sZ
99L7r2NrFqyg3VFvoX8xgc3c3YNaa2oxaWu1sRfihzoLfYIhV/Ny2mh1wozJFPyYUxlj7pkYM+RW
1peANx/7Zbe7H+3QBbDzFC6Bn8eZdHbN2qkfBBbbYZ9/UFW8I3Ze7LkiUVlnftUAZcmLvRQWA60u
FPL9I1bIaFrjAtuIA473ZyATFMD6YT570MhMuGKJP/u5CecvwzK15ZJSZOqWj3NfU3SFAVe3U0kq
m8f2BWgctT0G1aYasohiX0b6lbUlvDppnWnZPwdb2BafKj9aR3HEPUCv7WW7rEv5EJbLsK4JIzOR
96B12GP9qtpCmzo9d2WJsSsTbP3nKWRan7yrG2L1vBsX/FZSrf4uHqLZLdrvHie2U6RAICMIJbue
aiei42/5y8c+KC3/zQHPDOQKD+sRFnhZrGFdphUmwwCR8YftJ5UVca8LLs+HHD/VOUbRtxIcRLSf
TOF33WvkNxZUUfQSOOPil7KE+gt75epYiVq8Zr8fF1yB55OYYzO7CaSKyS/SplDuMiVVtDv529mN
HXxmnQczYwvCGNt6iTwIw8yre9s+rZCaxGhehzLe7SvtDN4OF31aio9wyVT3xGTr1mZ+jPtqyljE
HiYRkPYOlE9lrFuJnRPD/hTj9+dWoB5RGf6yXHzSmLsavHC9Z1VHy36MIFfEborsbi6h7+W9XYiL
0bR0XpNu9Ix57TzJh3qUlsGiAfKWtSMR6eAGTda1OzlyiNM9x49Tn7pS+GGbWiXsiijZnYZewPUi
mOKMU3uVy/7DLwVdrCwvZ1RAid0bq/cga4QdgAiYtruxE2AsnX5FYSnqAutw7uPGcQqBShWPH2TJ
cBmiovmKwfE2VGlYWLv1GBDozuCfNJiiGr9nJDLQ3fTgL99lDaEPsq5TxNOSnvUQ83wV2nAx1Yem
t/x2upxUWw7LadoYCwZyTlIQBtng4qB907l1IBd8i6qyKy8Vu3WNRtqO1ZBgvj35qeMJMTRpteho
cC53V7J9fcpb3yzLY9e4YxMf5i4Otf0J0iK5D9Fd5Lv1uScpwltg8Nt2HSEamp3DUOyehoxiFvsw
zwZLoCwWup7uATeZ8WLEy6MCvypV39RAjxwd/4ikQ8/jqGoT/FRDpcNraHGz9QUW9dw/yZBpfFR/
iJUQHjJE2v9wXPbkxFmJFlK9QYO6tgJcC58MCfLybKl+ak9tWwTO9RzhRZWyfVnfziCzOakWM1xO
+d6etJ/bGETgrg5go9AFftdOeRczeXB0oGvd0VcDQ35G58z+U1T5El5sME0Q82h69+VdMKyawd3B
HT3x4rjUvr9zT5X7ckbbUhZYhIhP/Fq0HOyyWUyKDqF1T8itrfZ6Nl3uZ4EmTE9xN3bGF3dxItgJ
GLmPw43wMSV/dJqqHW9sTuD8fvSqzdyw3w0v4INM+Vx08Zh/D/cqkg91I6LwQY0QIl/QAo39ce5F
FWalPazmRKxqVLJuHaLRwyhk/tbHsz3dI1ut5HErIFl/Y8n2rLncRu7yMAVO1/2Ic6/GbhsC7Doc
+n2d3LfKW6lOQ66eHFY1a8TaHnxX0p4SMKuCj53Zx/2qFLXHWL8Ht7B5zotIYdLt6TmYw6MFe36z
LzYShXxLdw2s8ucaGW29QSIY8eUule0tIp3BGznfnGnbFpfpeRjLe8aExjpDqld9UWxJHJcVOFfd
l2dV6lS64zangenG7i1cpGXhWB6NM5OyZeGo+Ovo1dbwHFaerDiUehZ6maAM2wOgPr1xfZQp9gIi
jo002qZTFK0t8+f0PcbbSvj6TA4rsQuK+o39HOnBvLxKdKFTwgxVBWcVmrCdNuhA0FjavaCRBDgK
WZHVVF70vBU0Tp8h4sofRTeAcBq9dm2oBg/2GcVnR6nLWnTTcCwm+X2GgPOIwIsTO5ZWuT0EHcDM
gu8rv4EHXoL7XMrxJbJp/MJ2W5vXGVHPY2v6+kdQ+UpeAL90HwatgweGTgv1z7HwWkT2BKfTnoOr
To/l8pFIAailX/qxPI07xhYnzExyiKzgG7fU7ePJv9hnC1kLcl/53NshL8vs4nKajGVn1EZLKykH
3A5woMdtnnnXtq2PdeDnoI8sA1pDtvvXSnB+Xw6wFLzDUM4aCbZS8jCNNobvkQGj5oFsO5F84Bgy
mGawELWBp8ehv+utdEU0nk10L5aT5nh7ddFitumYc8aA01t5KZVpcQUCCuyA75v00lzO1RoawLoR
2jGc4uIC96BNrxkw4Hm7KrC8MEldd+FFIye1YVejIzuzBMdQYp8vlS6906D5sJfcS+GvBiJzN2cD
U78U5SPbnfN5dvtuTRwTz5+8Oiw++cWW/yzp7DzYE9YnPBEhYGlXPX0kK5yA4DIXHmv4cjPBKqYx
Q3Az5HJrHoATd/MJJkg9XG49MzrHxVXO9qlhynzMvDEUVVL7s6YN1LM0gzmWHjCDyOrTmp+5O78H
KuGmgb+u8tyBa+LgPZZ5MB8XdIkGZjm/olzBCC3O11j78rpwe3gSKJsxZWcqR7knABMjE+V7VX/p
eTVVWulWHF2mvn1+2w5Jke8PHbI/2TjgDyIJm6XlfynDEoMXTdSViQuw8Xlq6jq/8KCtw58kUkGC
UUdxn8Z2O9w1bRCVx9A58wPieQnU0cWDn5Z+vDdx0u9zT7VnRdmbCN8uPT59afkHUGrDow5n6X+U
TVHbKUCNWiVyCyFrQ83dtls/LAbGrAsYY2lX6NDOet7n8GHcLeeiL2rpXwIH3HJ+SHhEl+Fi74nL
ZNCaqFCxmYE68NpjJ1dx5yCt6r/ZPYxWEbFnJiNu+EVWFiP/rNuEcXNY45WILwgrv0Ap3oXXcVuH
3ilq2cMJ3eOueWsgaum3ANOVFwmEpLmrywpKTTfH8XRUe2FxL/bcpURLHm7cGrnHFTwJ/9nxzRxd
dQBqMOdz1+JxB2RinTHv2/UGHRy6k9YEeSs8EicLeq/YUkynYiwXy626N6PjfJm9uLyp2l56ibLc
QrEZxjVArXxlY9S77X2aHMt8EX2Tx4lYvcp+dBaFXYGPxEG+NNO4UhtrZvgQH/gszY7R4sbJF+SV
Je5L4tqnfRHYuli9U133Nthm0L4Tf29u+qbI4C1H7gWvyl+P+1LqmaXaxY8r4yY11IxK5UlBj7q8
qLQYIZEi1WmSlTGm8JirnHLwLnJZJiUUgxdPi7MgimlOIG4skUPsrqhB863MT7uzAonUflHIkyCe
Hj6XtauTIQqbKgWTyN5FZyNsJHDjeADVwLzrPbU3p83oH6325RjC2MGonJyF7yuoxHrC3HyrLzqg
GsM1sQpZW8NrqS8oMvDvWPXiz9m8eYzCM8BSfqatL98cey9+lJBefmD9Un7VRdPedD7avKNLlg7S
a2meuly0W2axoF4WiJDzyQKv+zQ1kHiOtbR39xhuQUtQYOWxyHwCCvcU2JvdXLqtnJ/os/vFnpLv
S5XuqnMfJ2bszIEJpCEr8zrgLBCcWikyXryx8taLKoLBjgQV9ktwT1ceY4qdYab4iEbfmo5gYcBv
1l0cNTBlG8JhtVrhYW9XzqFkrjoX7i5edcA5hChf64LJ+QTRmiWf6sXoOVvlmLsntuL+FhFFzoiv
uwOgCZcY/Phe4xOAkCL+aU3O9tNSIv45ez6Z7Vrno0kXa/FpWkYz5xkCuxYQui2dQ+6TnqN7OZtF
brYcv2qtmXQpSlc2yRzv7neaJeRAKraB6ioxfQJ/23+TnRHulct0+sm2gqhKKWdPIz4cVIGPTK4A
Wa79HO1JWY728wr8j8+l34svQTfoD8Hu5V9jZcTD4jrLQyxi3ZwGIh7kk8pnqjiUNJ0OkPvGo/bk
DBXF3qI8KZfK3Oqx3axj6+ntW4gdKaQTAb+zdvFIwOWlc4MsB4hzaq1ptSjcFPvX2fJWRuWHqNsu
1mZ2v2ntLSEzPab/OrB57Idwiepbp3asn84i9QeQbgNLaZyDr2vR1k+lj0MGI41nMF5QECL5NFNA
vaHxWS9aRLgmG3Ulf26jJb5181Y77G/GfKygY4Pv6Pe2vKur0aNtKtfuzW7nyaTaxE1zMMJrW5Sb
7XIt5DZAzOgMeMXAy78YdygeFo7w+6At1Wup/EgmK0/teziq6RqEjU2s3/HOE/xXNjttG0Ec2Lbl
eWzXm5EtWHCi4BCU5fIhnkjDk3prFFmVKc9pQuRX97YjIXAPVuVTkbdxMzqus1kX4HSVH57oXNqv
gWr8AG+SWdx5k8/n7jB2GVKoIofPNsbaIayEW0hWipLgTIAWJj5od2OEo9m2/mqn5+sdtUNif3DG
MyBXeUqdwppnncRKqiDtF2cpgM+GLLJ89by7fIzKZ5QX7ZN2FupAJH7LnLhDPIIdxYEBIlMQbY9N
W/hv8L/aWyg/c3G1lcL1DnFEEHOcNhmptFnOHRUrt4tLewxbddy2OH7iTIfIsvpVd10z4a0up74N
vvSrK0BbAwM7wmMvPxcErMsVSMz4EY4V7CseLzMGM+jGPDXlOB4iewubi9H2OhDJ3uD9iEZ3QwQE
d/Ta26f92dPLoNLJn4MOuyMjdGJ4MydJK1IfoeruL3mxme2G3cKXx9hpnIP0IqXTEckE4exQkNzl
3DxPx8TmhaTbffIbt/jYTAz6wv6kupTAX6nzM1PK+tlWtbxm3O+8hVO9Co7TWg1hyhSNug+VWTHu
xduBB7DrIN0Zy7rD083d6PnsQZeskQjGQ0HY7qei9axLf9XcZswQBD6QUodhwvfsfafDl3+yBm8G
5Ry3X2gTmGugOPWWqrKNP0d67X9QCWzvp2WQ32C3upc9tzmldMlJfze6RLhloPlHBwd7/tLt5jbi
uothRYlc6UNuuauT2F4+8mTZM6iDOP782GLuQbLvoIpg9wzH+5UsFbxQPtX29WDEmRg0+7dhUE9f
26rxPrshLbQErKr6BoIzbEBBUf9MZ9kHkm2vbp1kWuboKx1mguSlhHcPBWmbEsNDvAXkYcFkLrbl
ZlgKghTLXuzM5GHbM9Y1gsM15B2vAmnWa1QFHr+3MzASgnCjP3lDnTeJWSdQugFjpST/e9WPp1wK
fZtHZyhIQCtWJWPphEU6l320HIiaTJd6816/INPP750l0GsiyY92QMrnqG301v6iC/AjTNYhCPu0
cBnYv4omM311VuM9BXvssXeLvXvoOxV99gvXNpdxUzRPg6r77wqJ9S32ESDnqqCKN0DjlvtibRRS
E4cTmOH/arQf2xVOWALxCkMpXwThw9ZZ4efFHUjlUBF7z+W6cnTo3jD1E0zN1l4pq3av25kkmdjX
7ZfMhZD+UkU9tnTkDDkJaeRh5DQTtdzIvVNzMnjtuCZ84sE3IXRbHMpRY3xUkxGnbdE0d51LPkEd
iJ7yqR3z+mbaMUo45SK2L6O5Cd8K6XVX6NeJYtqVEMNW0fZEZTkcM2TIuU63SAAej/wBAX1LQQyr
TObmbyuaTd91q+LgqFTvHP1gJaLvFNSh1Jmm+dUadXwfIO5Da99hSZI0vmynNMb78ZpWJogwGm/V
x0I2akgH1TkthqwrsVeEaZSbwOOSH5dYhDqVenD3VHn2duNFhYk5ClX1GOHCCwoLZnd4dKPFhhlH
4Y3IjVFn6cziFXER4+4MvTvzmS0834BaHPRFQ5foKRR6Kq9wjeRwLAmrS+iQm7iISws0rVUMYZhN
fsSUul+wyXgUy65yu93vZgXD+LBvZXNtOjP5JGC+AcMtzHxX6YBTrQsL2pjtMnUXVUij6LCjPHzx
82H/Cv3YGjPeYXOzwFO1s1jP/3Cic/lZiWb4Fku4VmlAhPKdJoO5rUOtyoycufugNiPaewsrBlU8
xgNF4GzrXQWVJ1+q6dV2DTQzdgBv+QCyuIBL3EWj+dbswpqTrlF8BSJSvAWLUJ3McHYb93QWADDi
XE3x98Cv4L2N07zrV50v9kcoeP2FWa2SD2dfl5de6vi7XPq2PEZ21z1jnO59XnoB+Fq7Qr5aFadu
YpFxf9pFHWO6FMT90Z4CVmkcLLo9iHmJo8O25EN1MVHrnhMH5NZ+UwCpw7eDtPhj4M2UF+3NwRnA
pYDdZtXQRJBm3aXfDlFU9w1lDld+bDaME7BO3zsoZmDeXpVXE4Y6od2FB9nyy0B3Hrn0Fo3hnFm7
2W4JnkdyWdOaMZVU9KoD0/lSUlMbxq/CrEFUfG/3c0nBWOP4ENUiAuyIXQ/Bhh4B9O2V31GZChdl
pcJsO/BCM0xD2tPT/umY0ML2l/dQORd+rIcvY77gcpqHywjzzuykNSZ0Fyo9IuiHq9lzRItFp+tS
HcJYjyrxNJQy7QAO3i+1bm5WS+gu2xTQwLTYke2BI50wkS8nNeij4xBjoIApkAHLQUKirBnue6yn
xbH462v/wXZr4jZT75Y87lR9vTToquBBtqgGYHMvAxW3RoYfsKQDZq6GYPnBQPy2JBRDrCELeM1D
JuGlUrAa4uJ+NRjjJBRKGuu0otrVmb/hzpn6Mo4mlo7j3bZ5Pj/SVJHk9gYw43n7br9Wm7ewTePf
xo9XRNOJyO31ydm9+A6uodpOyPXr+7krbCfz8Yh4UECrF/y8FY7vXaCBpFU2uMl0smbHFsclpmT0
LMu6QONRF4AO+76r9tvGa0jVfI5BmURq8bfDsAuMO0W76/a6miL7YhoGtSYD/X9Q4y6/1ibaqKRW
4fUFm3HFB1WhlYFoiNyLRDTwgawXbrRnGBMPtDIBZxdJhOl4DrQ13756XausU0mWeklN1b3rQx38
LN3YW9i3oPelMwsoTPy23a1jsxcNANXcWZ+0L2A/2hCOZ7wxIHLShKlCmQ5yQPBt8MbaIkQX7q4p
86KHbT5o/NP8lD6tHon2dXRLk2j6lCORs2j4UwrBy1bvVP1sRSOg0uMuUpPP6EdtQNdJa3vtN1FW
O0VJL4bNSId+OMhQxDCWyQ/uYUcTOTFdNJWJZc07dWbTNpe56zDXqzbaMomPM0OXhUSuU7rQ4wNr
l+89CcDm+VPq14P3MZ5s8mqboctHWj42JYzRXgiElqWBwRjRkzKhGu6XipA3w4+7uZRNSYyxFmId
s1WX6zcnN1ZLvKeHm7qRrX3pqFw8TbvnPqD93WXiqzymwmoBGjxIun23e+9TACsLX336p8mQxGs8
vDnLtN2JLlfPIu/H9hBPY/3muw3H6bBu+zdtxHTnmq58G3ssPEgO3PxuMF3AFpT3zvPaevj1rlSf
LkKnd77nC1set8oaoy8KtnHZuulL2AkK8/u+4ri1RGXLSDJWLvi11f6Bc867o4M2P5Kq7kPqFr55
QSQtvnR0JjjIQLTOgGltUd/iVko/qVDj+nEwUWnQ++9gDwYnnN4mC88WovXgTWDiaKUko9EHx9E1
ld5pmz+JTRJZQ+yzbtv6vNNsZZk/dByfKtXKXq9pjjB9i5A5FElezXZwu4EsBLVuZPuw2YZ4l0t2
d84mAmwNV867KFzZrKYwsB7HCNLx9ZyHzkaDSa5+VoQtZUostCPnYhk9rLJ8HFb8TNmd+ckTOm9W
hJpNOlBOfbZ1SbG0wR9PJ75H2aPAmsS/4BC0qWvLnEa4s8v+oTk7DRzjzjE3bHtuR/pBeJ8Ekeh/
5kJ6Xtpt5UgqvLr9Y73FM9BUidPIMQaA3jNeV9kPEyGIlQaofO5nwv+J7SAqaT4xPrIwGb9ZE0F2
ASC9yiWY3Ia9jvGktQrNpcdE4Fvk17WXSHvxZMoiMS/rUounwq6nilbwNH3t4KWaZAUk1yTLtg73
Adak3ydOnjsqzfY9fr29cz+ihc8p2ckG9Ma5Q7zVnT19zqn8WafaNcu9tOwZpmqg9j2B4loER4YR
6f/V4mx4fPYaPsh5JpZ3oyquUPPMokqR2JbfuobaLEOUEwmtmJqGNtHQlPcO07DLYVLrdCjymRb/
hpSP52scgoqptYKHxm4aEJd7QazQowb9ZjU0pg/dzFacmnpjxQI4Dn8q1zKPnlnW+XqIAo4cw8yN
nYarv32lDh566YwI+RRge1teVh7y+PMxhx/mMPQu4V9fULfDhsbJU8q6+0u9rfaradrITlanEdcM
vfdvQagpPGPyjNlqTQv489KGa4iQQNLD94twvJSz4F+W0zoS0nph66djE/k/6Xv4dDtQEZybxZKZ
q86bSbMwjbe+UzuhLN6xqa1pQ/vQuTGTtD61whudg4BXWKW6ostPHTmnGR+W1H8zvOT6x0a75tuG
kuuVG4LQQrLRdoeQ6ZAg9cZ1VieNd/oVBR9LJz1L6CPRUtdmhZsLK+2jXbgnYyv31fK76hmVavll
oTb7ipWnXZ7oU8vnsa78Nxi8sEQJeixq/vTmvg396N1ucTTq6eCvsf0d4fiwJ05eYwKACsVrLq2m
1Z870F3+lVN2+ZQp1CAsZAY7f/I9biPVw5E+cbW2hhAP5c14CBpRDod5qrzrGbcJ2k1b573lrqQS
YPdRnpWTDvQxrHbUhNXiW4KMoRdzcVv4teSe6QyIdGO9mmO/LG6bSt7dVWf3Fr1kBjLfmkGrh6Hb
CWpFPud+aihXuwe/87c6HazWta73vJ3yBGMi/1U4Gx2hrogcdaxJYB/DRthDGvtCmMtqKp0n5LA4
A1h2SWwQ9ni49MqmOlOc44CkyPPhru3coWVz191HMdEe45SusQXe7SF8sOZgLY5aKPklHIiO0qqj
WJ20ovA5z5x2eFLj5v9g5oL6TNcsfZhMinkc78XDyRBIsTHOftNMXgXYucmpNq0FAF60ugO8Z87h
PStVNLIpCX9hvG7FHeJYAG9pT3k7hvW1w/ZB5bkclX2AU1k91U1hKPf4WlSHHl2SRznPoaw8qGBP
HbOgHrabvXlmriuQicTPouDHpz0LOmdXCUckPY6Fk+ZtxkDXy+j42FeBlnmDh2UcXAVNJDYK+nr7
WPIon4d9Z8h4q+OqT0XD3peupVNiN9z143CkJFTcz1B5JRMegf0srHL5zLwHn18H7J5mlBy2OSu9
aPZA1Q9IMbw8ci4BSY/tV3QCbJBe2NHoclw224Ywi48Tuv2Q2BUlBsxNEEvhmziTxFbBqOACSds9
QZZ3HU6DMD94G0lE4uGYeuxWJeob3+g8SKLN2qqkWHEmArVNQfUiMoH/Nvhj+bljSyl5COFy2duE
RFmEBsp73Jt2uTGe1Vc3RGfBjR6ssDv5a7dWqe9LRDVEDlRr7P/D2Xns1o0sYfiJCJBsxi3JEyQr
W5Ilbwg5MefMp78fPRsf6kCELmYwG2Pcp5sdquoPpfRK7WW9KlGAmQM2T6jrxSt9kZlIJaLgPiPp
+jaSEyDxkQoMDmar9J8SKygn1JSzCQ2IpyPeAfXWX8qSMGWfUVNP3LSc6g75rKhvlG4ofkqppEdf
RtXQj6ivu59Gn+o7WQ276obSPZhXiyhy4lKqjD92n0W/JrDV3ynV12etNKBO+CWOPq5IAqK3tiI0
96K+1G5b6B4wxMBg8VHqpxHIodcSd1KxIMd0c6jfzLjgEuxCquW8JK1ZuzG9kfkUg8nWb60y1xxa
AmvPNtSjtzBVxme5Mq3OydR8fMsxiFa8OOyle+KJGYZKxY83rexJ07r6ORkL2Xa4q5UYDRS8E5hj
Wk3QMgVlhOWRkc/kbnPTOhEGMJQacI+nzFWateUo3ai96UqrPQnZ7O41iQTVaay++anKQU48QhJU
ej6w5kXGBAnp/E58iQhJDTeN+qaAs4JnNWafAmPavoRkwdHPygNvYfjD1Aa9xVp6mgU+T1VkeBpM
mMjzWUDFhZZrclZpqZy5kSoiaMt4hoGflxC2nOVORrTCB9acmpZSV7lFuRNELimfMZhKfyVjXxew
8Of0Nk+JPHdTH5TAWsC7mWfHvTbuxxhYuxqNrHInM9GYmY9KdDf7PDBg49b4vUzk5I2EAB13lEnz
o6pMMqoVqRoeabQcP6hTr1A0UgZQOJ6PonTha4BMp1Zb3PatX91kmiqe6pxM/56yk9DcCubV9wll
3WtQTNnXxkgIsWGAx3DCIl88h/pUoMCfInEjAXOHR7pmV2+0/F4YiOQgiTNg49YeaEWeSE7f2bwX
0tTFwEmAiY+GAaklDrG5dIYqb3/3CC6+G6SgNBSPBOdTECQQTYBx2bvCGKLWrZo5eFJaBTJRCaKz
dNQIgSv0YmCdowzraafrVOV+FMN4n9GYrKR0qcVvMOpIQqa2/zXCLM6csFl2cdNoUXGcyyR/KQCE
2dB2OkauRGFAdsAOQtuh6EQpajaS8Dpsy9x0a02teYcH/qd9FWpdSGuPkOJ4KktTetQyH+JQE4zt
fdD4UCzihWjvaNoQTvDROumF3Dy9FTqlblY+lm7Lug3ukNNgnusruXahKi014HqhKHHgdB2DyKTo
LM+kqPZMUbF8lYNB1XemnFKX7etIuYEzmRsuuhIKV+RrBqh0rJiTyz0LeYPQK7+fOtrDeFIl+OBh
C5TscQRQeQQw9l6kUJSjJ8JJPg4S8Dt3eDC+WaXuP+pEMayTIXU/FDGD8uPgGdFiRtEnEnVpCJ8V
P9L9SyxZh9u8wjFmz1HgYoOax1tZ6PRBBoHtq4DIXdTUm7LS4KmYivpK0rhbHLMN2sRrU62aHcmY
/Fv0Fv1Dr1rtj15rtfqo4BnyJU+B4oncCh9YUtPfqOMNXH9mHRwLgcKeWmxUHOShgtkzalL5hak2
UBtMNQzdCcnV74j9wwj4t+8bOTP+lFqYGjup7vO35XogSwPzwMebSOLC9McMW0Pw0tfKGhT0DqEI
cl4oyaI8Q43iJq0RF0CPMfyb2Uzp5jdTiIOLEM5F79l+EZSERFp0Oes5FezSh6dOAQP2x76SpuQm
sQsez6zKBpXtU4vLRAdzwvNGLlJyKCN5kNsx/jkUs/k9hA8OITMU8rdmrkiK9BTXHW0MYdsEqozG
MOhkn7Dc6MU3dmF8BRX/5+g3aeWKvCTaMyPic3O2VBwh81Q+xmoJn2mcATm5sOMq3MUWIbvTS2Si
TgxcB9nIHtQLSDmhtcPpjr5MRi6JtxwyHLeV4BmO814+hk3FkaDwb981ainuSirQuecPYnitVF5N
Np82/FBzWg05cRIbX/oG7peT20X0TEv5kGAfzsU1GuyBHQ65Mtx1EPtqvKFKjWzeTEAxjFqRL/lw
NVyNZJQeE3sMILItBMRCp9vQoa/6iAvXz19rRKQvg2iKm1yORnGM01Le59LYagcu1ypxzbZoQw3W
BCVBWgFRT0j7yyQH/1QWJBFOneWYKEr742jrGXhDFhkNN5BKsZcmKQgd8MkH3u5FwnniI/g1PKZW
NwA+eus6GSK6mTWC8vg1ojKqB/mYGCZ9ZWhy71KWoFrBuxG2u740U7GnSxAl7bgT9UsRq8PvIecN
wpELxNmL26n6atqKlF5B9I2+xNwWmWsOS1YFxsyPgC4TBY5J7PWCD6n0BdUiMLY5D/GbFmrDbzA+
Rq2TJrE96lapdVtrGQVhuhvO5AP434K65pZef0MHV+pfQr2IniAdtC0BV192UGYiCc7IiJQlcesS
BtYxoKTWXCGnba57iOada1Humo90Ryyj8BasdVQfYVjMPwi8evjwo6n5zXMbJEhBdjUWXOaFBJT/
hsv38DIGYuwOYPJW4dlkxXAsOgl3SPJrituBOUuvNpZo2HZZhn0TdokdwgYLLYLrovjaAONDrJIj
+YcEPSL35ijR/R3kEBtqFKlp5mkNHCGQ7uUAaN2EWaGaW33lWrwpBhG2CdMMpM9+bIvKup87MciA
lTPTRKFcHWDaDtdz38yU32ZuBg9gpHsIIE134ENKUlHTtJLnCHsE4XVFUeP6AwuQIDPJJmrFjc6V
UysJSb8FMUSBMta2LbwUKUyAGCS2DfgtNo5JOZv+saK2HGFSRIDrFrIKZAgElxt7bMdKvJmwUrP2
VO4T3iahAs1p0MjxjKtn0uW87lVAKyEFXwkeh34X4qB6iZmMQoVFziWJ5Lhh+w6jjKtCFWeT7yQT
1zs4IgWfC1zBSaYhnJhwu+ZYedMTNUE/nGOjidtqn4xeJnrtVzjn3IFSRCcaRxIZNVo7hgPsdFzW
D3VapU8QE0W5I6sfn/sgzMILicAbbCMqxb0ZqDhsjUrJjmyNvFVADRXleiC4eavi3vqKXbAN+YhO
Rf4utWcknbNQ25vaitTvYaGauhfHo3wx60FR3tZ2Ud8PU67LcDcsGOzFEtpnvkhqV5M7WGFE5BLK
69xovuVhSp4bYwvKJQ+J0/eojGv3XAdgSGjMoOSKPJUkyG9Sd8c1NfeuiBM4jmWMo9FQ/X0HtNbu
nUIu2muuRnBieET+C0qM9DjhrDp6EB6AB6H5VK8T+rjGqyC8VZf0TJH/BGNuiYMsUeNzKRMoPCWy
EU8el4tk7ZRBkH5iPN7+ygK1GQiok+AZj93+fgrrnhemNIK3qp2mP4EJzW6f1Hbyw+aRrncGBwsk
ooqtCgua2IQXOhFyuux4wG4tlDg3qBgI/Ei9k5/U6PO3ojSjwVGwhn8GxaVGMzTtdF0Ug/2G9wts
HhBjvQIFmGMoy0KyfqVxNv+IyK2YlZLCaesys9fcOIr1doHz9N6VIzP9HuHtStMeZUZur1GpA/WM
Fk1H09uQRfNiziCfyDIfPwC2u2yGSW0d2VQHnXOgSSEsoziod1ZpQ7vmbaGdkhVoc+ACyFY3dB2T
J8+UDflKD3KaDUTKkBYH4sfkW1VwKxPEQT3q1JKrH8Jj9hO6aXyHrrWFZxipmbSDEe7ftdxPoUuY
r5CmRUX3VYUr/lSC3TzqBjiCxut4lRWpeIhToeX3VTx0WO3YUT8dVasfvzZh02CDOtcCG6Aybf3D
VIj4oStFQ+VpmBCtTPJMtZHYBdPUWbUSa0eWJBm7SCtIF8emMmpPbTk1u6CNRu5He6jzi1wb1Q45
7qBZNrVVnftBFy1/HCLn+VlGcym5eK0VOBrEyhT/sAqIEwcsMnr/uifHgdBFl/qHEd7cb43UgE+t
LGYueUCt3ddC6GQTDBjoDa2c/hjq0X/0ifR/YQq1lFmncdC4CIgBd0hxxCt6EJgeGfKg1yoaecjr
VrEPVTokoKwohLLjCL/zgVylpKlxrDbQ53XEQYMyV4rbpCgRnURV0xSGCUUSz/eRyRBHmuYdtWmi
TR1VwJe4hn7nRbSXtAAPOp4nyDXiWZ2q6Mdowex109QkykX9V1duJVv+XR5r8IyI/AlygV3DZF+I
zPgqZSpEng7TkLtGUtrZrSy/Gxzkb7CZSlMuHhMzmr5bnaF8NQC05J3iz7LkhbYNOEFfqCBykzoj
NE0lkd8rVms90LmxeB2Is6T9jAXtn06Jxh99CPZExSXWbppZSh5w6WChBjbEWwnSPpJ8DtVFjQKr
3ykYwLcuP0x+1Ga7PI5S7MOOoZL6q0mi4HUqg/h71k7iKSMD/tVVYxaBzbLpHFVk0uQEkLSpLOkY
WjgNpPhvaQpUoySZT0E362fQedMqDxDvK9UVUO4KnkNAOWJmmPpOJ7BP2wV1a960sS6N3OCpolMS
jOOXukyiR9tP7DvQRAoxg+/P0lL3GgvHMiQUL2OkkQVMXHhvxBJkICrkS6ct0EA46K38H0ZIBWPf
2FWseRMUCRv6VztdarORYYEhLw9PLFdptNP6kGptCtFD7JTMMm+XdFTnrunmi6Zogtr1u56SH7ZO
6lXTz9pTkHC5OfheRjQlIlvZW3VJlIOnc/1nQAd4FVVZq3p9LQOjRxZiAwcno7F39bYKUqefJ+kF
XSKffpxwSreiWXkUo4mDSwUdU+X7EbnRWKdQ0eMkuX3fJv6sO+TwIbGEryicE1mVnoZIzE9+1HcK
PPGl/IxHXPemxY2o3HmgPOPONKbwF7vBCRyOUtJdxleVYNWSbTuTMJVrVGT1jWUH8JBNJSPgDzSz
pX+UXQ4jDwCovdpMIMDzmAz+Hv6oFhxTpbHvpTzEXMO2AfK/iH4A5AAlbzyf16BBeUEIcKHGmi05
TUt75TavJVLUFjR+Rw6bx6gT46K4VycFtgBUsgZtjc92AjPpu101hlPp1fKoaK41o4x2R7nr3nox
SMNu6Gol3tuhnXDUQtsgAIOXOsOqC4LYU6gURr/GgHrNrpslpXezAl088dqUwMSwKzW6xJbMzq6H
PrLu9ChJK0/0c4p6q4B6d4sSCKy7Q77AYlQi+6UkudLsp3D2R28aqWTtg5B42VNYxdqbudsJOWLA
KxY2LSWFYpHqP0SVSYhR0RFDgv/ZE5tMHOHfaT7SYz1CDvJQtBPGLxXdAa7pk9C+QKXVwCaLxriu
dOBoV8xTCePYKmMsGjVfgZDLheZI4Cs3iq/AhBkpsELQG2Breymyol+FX05PRarEtxpkdXnhEVJS
pkhrkp8W5R/L78kJKfdSQqSoSCAW6+A4rZnK3wkEh9Ylc8mJTPvaulVKUSkHX7Pm74E0yNcoT3v5
Cxoz8WvQFbHUbFJYm7QYCi6oF4czsKmc36I5EArUftGFoO/0PXDhBnGizDGW70N6ISRuocl8sF6W
9ceuqUGbq84A9U3kxr6YpKAdDgPf++vMwz4eNYocFzFFlftW9JSWsD7rruBJ8HgWkFJuCBp4RVK5
KXpnbqhtHKyoqqlrqYgMvlKqTIlMil6FRpUn1r2RFXBkeYWC2yqFYOz0rPI3iOv97ZL/wdCRU2Ri
klQ0d8gn/Z9JSWHZ7cVI4qGNVgp7hE4rr3Y4cZiDMpxMaFspVYwsxm93h0me9jOlBodhrFqGj6GW
tyTEsl29Yj9kpNTe8vRnoFQ15Ag/odKEyDstoarn5aNSQAzgpoWWoelYITtRQ59yj1M8fbcnY+4J
7wUUkYEKrg45h2gS+rSWPmgREgcXcMr4oVu1ec/T1Ih94QfA32zdeie3QU3kX5eidJfbedqrMTWf
XTy2VLd1a4YvGVrZ7UJNnbxwrMZrApq8MY4BQPe0CzXFqnCcq6TrpucxPSZFIS4sSiWqY+E7T2Zf
jKVy26AR/FX78nxrRFbaOgN8i+7YzpTl7pCk+VieSmbB2oSaXuxo7tWaV3NrpOUz6YL0LNnUS0GH
ShnavhET/LZDqbym+azJhIZkTT/tIO4lh6wM6qKvoKU6lBVk8m8mjURtkBg717kkBBUz6LcBtXl4
QdH0BOm0pw2HjaJpL0okPk7RTbSn/ViIvdZA01MAR1BcHGS8zyhOrjTfqTLpdgUfCJxYU79LXeE7
XVJ1BzMZxjtJSvGAlfyAT9d2Xpp0yuHj4dc68GV42rei0rdwt/1Pov2PPwzS1rqFzZI5KLLIklIY
zt1RhjwoEH2Wt0AXtjPrWvClHlPYwh8Pvm42Rs85RldlGTBSGIutyqkAnPZhhg6ilzuJz5O7qxWf
g5TRKXCXkGxEsJ0orgUItoHVIxItpKO7JIeEQmxDHbwy2peNX7R2E1j/opXzCjxov6ozPkdQaNzD
IJteHNiqSwT1XBEhc/EAkdeI1HZpO+jYflnTIc8pDKhDAGN8ohIBzcTeWKm1M8Dfn0Vfw8UMVxHv
DMeqkRu608iU8yygCoukLoDvkVKkTJrCKLyPV2FtGbGMthh/mIvpKVSZlXtKOWg5nd8hiMAStn5o
kSlgzaGiMp1o1Mcf9P5VN7x1zm1DnPgUQ1/2oKKvHDHgTTZF0gDPoxJU7wzYJ0S/ChTdVh4vINXZ
hzJH0l0I43NdIZauhwYEZGPZgYyvrHagaLQkVVp8s0mEwiBZqsJR+ZRpvAUXlqSAony8tO8nejre
an9NhoRepSzRI+bysHitTtcTMN4XaBoCCnnVepVVVQ+2ngb7j0d+v7MZGU8aHa9jkzZVyy/756Q3
k14okcbOpnGSfBlAeeXhLYtPWrj8XU96B7JtEGpQ2zkdhaEjYVecaDEo7aW+MOKsTLkEqx++mtCw
N/bN+3OBKTfXB6AyOCFf83Q4S7N9O5PYqXXLa9ZSMXYpRH5Dc6McP16+92dCw37DpEE5KBC2v8vy
/rN8KLzqeox4G/xKrS6IYJBooSqOXHifiJVrqrwbndjPjijwZ0IYj2JhbWqokHhXWceZL0Np+OlP
1L/sNl4KjHWY3GHiuGWadG6H0FHBQh9h4Qq1Nh0faBShAehyG9cd+Yo9l03plWbT5//HVqQzEVbx
iqbx1VZrGcExJ6JgLefKrKBAtzZUpLHaGOXc+uFirsCpojkKVPnTLzaY0HeTkFFaiAMGikN7Psah
Wu9GSq8A+5TIPt4i5zajLduQCgjLuM1WJ8woaj2YrGWLKL19P+T4hbhjEJjSrksJajZukrV30XLS
bGHKrKKGmcS6e0lhdykxMILkWgmytwicD9poAqNlLq+sJl+6FEtt//zxFM9cXzwMeJMp3JU0f1ZP
13T2rVnocEcdrAYQeiqmf2gmyrAii/dV6lsUJ4R20AQ8yI3pnvmaeMMCQmPVxOWiLXHUP+evV6Mi
tCpOeuN31quKHjvmLVb6Iz3Mun2AbHr38VTPnIYlIKNji1B4ktZXSzPYLdS7FIgL1qinY3i57ySx
1aj8zFc0VYzeDAXzIhyhV9PCxSaI8+XM+WqijJDhkyY+iKZR5L3SLrmE0qCUCpUutjfmd3ZkHgKU
bfQQxEb9dEF95ABjS5MwMJRefkGElYDrJH50O9Ew4wdXOxTYAYGnv3GRnjklDCcTXGCBDett+V3/
fMgaIbyJ7pR1Tcrxssnlfoc/rHRvU0DZ8FM6M0VMAQVtTTgpSwPx06GqVFbnQc+YIopAT6ohnI16
jRw3Ala6LyEvvySKveVifGaC9uIYT1chnQKKvPqkyKhxZu45IxHfzpNrSEoIXvxDIKNd+PQetWGC
2PTeoBkO1pinE4yRolNOYoI+NkGe3cJuGip9ywXu/UlY+jDItF7V8YEz1kaBcm/R26OiO4yErcBt
MiSw/MK434jEzoyyOObxD5cnxvqr27NDxZLlug1EbcIcLZVch8MTGhu7/swodDnEcR5nRVXGE+10
xUY57Eeid6gXUEmy2xrLncIraqkNN7b5uYEIKPG4l3nj2AmnA4EzaUGu01liHvArjTK1dqExbvgQ
v78U/zYaxUWLpvFEP6vZqMQrw5hT42S6ySV3ZzTtogZWSDniBbBDd11Or5/dclj00sIR4rq+NFxZ
XRsRZG/KBwTMQpRkbKFV7stpHL2PRzkzMdPiWtRk3jaDNO909QZcXYM6qcjE7QogMQ3NK1rMNHvL
7EK3HIOtlj3nxyMDoL0p4d3aK79X5c40KetATJAaUEGajIK5+gH6m1iOi/turMXPj6d4ZoMwRZqb
8cjQCWDtE6njmo+WhYWcwjxCz1uAORTt/Pn9jlMPdTFdLLeuvbL+thsD5TtSBKdLZf/OGpFBNXEy
bfS0fB8WUInSeUnop0nTAXt1dn0jxIRqMdUUNLyDv41XC1qa4StEfvtgDxbK3CQYAfaaNjt8vIxn
vhzRFi6COh0MFUoppzulj+Soqmhj4hSGFrwgDNJfEOxpzT4tMPNwjASi0f7jId8/K7SrYCkXfIfH
c/1mh4Oa2wO9tR1f5PNBh6v1PZXAKa8klez8zkfXqzhFFVLO/XjgM1vGwuzT4gBanL+1Ay3dMIlf
cSF0+rCVbmJdy5ymLIdPh7FMz8YNU0WGhRH46v0qyhGFvwUdzE6t/IDa0cf6TcpNjkKaZvrGBj23
dXiaKQYuKwqV7vT7dYJGWbBXSUutMTrg+AXjLo0kvOp9M77GpXC61qnZHQSx9ePnl9NkGelBYrF9
9GVr/ROJmBGl68DQ0QRAcbpTcILaFTgtbqSo5zaoqZISE0LqZKqrkBknqFLgQw9f2UhMp4HG8F2M
eH3Cyq3A0Izm+H/Mikwa+1uyHq7q01nNmKwUCAfZnVpRRh7a99KA/IV11sZuPDsxkvwl+OC/1irV
x68Ksii+Dfi6+CgL6BcMXtIU9pgek0yXm4cZPdBWIezMoEvrFNIeFpMnfPUwzCrk5XJGfTPRxw2I
CmHXBDu+wO0myDLv46V8H8mxOUhQddJUXgWxuluyIUF7i9kOQqkWyZEbzWOVvqAIM6sR3fg0qFtJ
3d9uKf9aYrJHaKRCYmWxrkQPq683ZlShDJAJx+bYZbuob+XrYcRXzI7a/OhbIEdKVDWHEL4knQEl
0CknmEzwwAznvI2te+a+sbFD4UoXBnf7OrwMB/ia9IwqYNzUwY72uhD7AvzjP17l83P+Z5jlM/xz
DmOjTXvZpyeOP8+j4dTdYrlFA0lNdzNht7d6FkoX8gC8ZqX42JYpjkTYmVv06onljRYk5/YXX/y/
dgvcDKvTWmAx55saUw5glLsaHNbfoq4SiGJycNk3pGgfT/7cElP75i3h5VxavZ3OXTNmOlZg1uiY
uqhwY0NXZE7ZsDGrcxvZpL24gmW+4Fsus/5nheELa+nYkSdgrFe9+nEAjFipwRvtuLdCgbMTIuda
fMth/MqrBcQzGbaAQsBR01rc82t4guA04UbAcXYUpCZcPJQ+uL9PJ4TayS9VmqnSPDiIrD3mRVrn
kWmhi/74+5xbOZr68LRSd6f2sArja4J7C6krA0mtvJfgq3tm0Zv3JTrir//PUNhB20tgTWfw0zll
zdi0tsRHKse2vLX8NgTgtCD3wjEa4qf/YzB6YFGBI8RW1lk4JjchntEEvD34y77rWtphwhv3+jbN
9h8Pde5bEaLxAGLSzAu/mhfMJs1oMio3QujZPQYX1o1h9dbGXbX8LeuLE+tkc6kO8UKsHZrztDem
aGbf5Q1sSqeDQXrB5Tg8hxSo9mWHBujjaZ3bGdT6IC7CYQLCWj1/okVKnhkgZ7hs5W48I5qrY1qH
EdeHGx/r/dyolmhsCh4+KhnruQ2aYqcNTOtFY10fQr+6L6z6EgKdcZTrqN+Y2JnRLNyYaapAJ5iF
hHa6D4dOSPQgB13XB8m4DDJbeqThE4IepZvvMO7zN+LN9/uDwrpCOx3iCBX96+osR7IBjV8qkLoD
sb+WyjxRclOHh48/19lR6H3IMaaUAeR5OitJ6o1xxrMJnhu+rFof1DcQO7c6LZ1ZuyUWAmchOaDm
vPz5Pxct1Xo0UxZs+7yf+jtF8RfGBFrgSy0bjG9q5ad/Pj0ttiBFJhUPewCe1bSEkdZREJIS4DtG
sJ6pv6Lc/GTnagoL5AMa1xIXOo/HOqRUJSwo8rknvSsE3roNjjIUl7XchYmBbE3mm22c5vdfi3td
pyknOSUh5hoPrPoSXU5vw/JLq+7KnGP/Wu4GMXz6dkdoIZv0Mze53VVrdbtbGXQf+B8JfhltscuS
7Pe8MM1qI95qjvVuQoZQyMBNmRRZpaf56lDh/1tLnYw8Uamm6DUrpHKXtOGny/OMQmpKOLG0UGBC
p9sPeigccBMT4hpxbuUkuYVBzjANibjuuxIOX9zYcOhQz3P48b+sNmGyc/Ncrg0ycm4QAMfTX5CS
6SwyYMhLdQpVJqpFeKVFevbZ95/nZOm8xcPMy8zVeDqMjGl8py1lPMRilmeL4XcO9fj48dlaYu2T
J4WK59JEZIHC7eXf00HqKG/qtjG+dyiHy0K6N6JjJpv7QlEd+uAQ4CAFo4vDxp58V11YRkWCRFlX
W2yEVt8QKiEevqPxfewu7dC6yvqdWvhuasTePL98PMH1UNSOZcAHWudQcUUXvbo8ItwmZgijaIWN
MbjBA8V3uyHrv0i4sO+szIdLxmvqfTzoeof8HRSIH0hTJcRYl/ZivIj0oRhDB1eP5B7VQLqbrcna
GGX9Ov83ikXMK8TSbm913sCgA0yCmVqI+GmAUyItpVi8lVzU5lt8iTODLS1EUKcBeNM4Y3Xr10VB
8zJ9ISOGPmMNpfXAg8aLObb+Jzc+8zoZarXxdcP3zbliKBSLA9KGzD9gufLZkG0ZhcoPHTOoq3GT
rO7FrlNC+Ph4NnLJ6IcB0BisbTb3n90JgLNoI7inqDZRHzk9X+gQ5lg3kCz6UVmSxTYhvovpZ29e
kJ+TUVanmIQEp4CR5BGbUN/BTetVTpTXj2fyfgNQjsCwlZYdC9pkrr7KmEqtGswYrBVNb/xSRlwe
UmS7i9uEudVA6e/W/fdaIsBgMEoEoCXgS+u+dQPOCdrUg2IBouMtQ8woIeE2m6tayqobuLfFvjW6
7oglrOqOUaxe4J2bbtyN704xOTKdUBTIW9ai7FzNOKvwXc9C88WO0AVUmC+6o5FsRVNnB4HgwZqC
2BjyehDMYDAXDl6TqcrsnaiEfpnTwc4+fOrrLYQYjUQICIWB6Iqyuiu6NB3t0BgHhxZ5IcTl0nrC
TQVhqRaHGzneakb/DUWUSwNXIGyaHJ5ueeGbUZIT3DpGhiS8YYJel0rK5y6Jv6MA/fydDI0x10SE
uSgwl8pD9DchzTlqdNJXQp63ALs1e++/YUAXlpZ8pKv6at1w0+nBzyRY9L1eH+Oxmq7wlutu9C7Q
DyEJM3qvUUeeiaprSGitgny6Cy503FxcPunWQV8dwr8/xwAKWI4gAfG7eqSVqxjrYSCBbiF1FmLX
lxGTg32E4m2jTfdfWtg/Z/DvWLDkVDYO2D2x8el31LQMQ+iJ7xjG9WOH5AdDLXGY/eSIkfFRL+rv
XTR87xSa6mj+11zvXkYQ6Imor2qTC9zqt+oUy125+kE85BYPuq3ColuThZBZoNW1MM6XldoWvzNc
YZPLvAHlvMNRM0/2STRn6gNOcdHPOcKjeoOsdGbxl+a2Mkwl+BJY8p0uiF/PaocpaO/ADMPZ1ygK
D/pw6VVhnHofH9czZ+hkqOWn/JNjVcqkhtOy7cLWkC4SNsQVwWj3+ZPKKDZnFCLb8haejlIjdvXz
lDPUzUG4V+1R2pcqDlT/x1xIqxQgQEAIY7WPbHovpBiysY+KOP6OVrq5kXrJePh4lHObA6YHR4L6
CNjt6taBcBGUfYbWOomU+EAj19BEEKIEu0AL2iu5xOtB7cryUvRx//T5oXmjIJXB9Xh/UBBc58qQ
ITgUFOeuR0Uf3uiWIF0gANfvMrzmMFQzjDvu/i1q4PttAm+efAu2EsE0V8LpB5QGoB2pjnH1sLTq
Ok7y4hjazRba8n5pLRBAPp1sySR463p9KFe9IZfZ5CDWe5AN/a3XrEd/Ni57fF1wcm2PplZ/jtbC
5UNFUsVDgDKrCkN39SwiPxpIu/MJPSoWBi92iV34sVREZLgYz5YhTo5NAAiDcWf8/PHnXHbK6TVj
Kbxb8BmAX6DUrIaGPIPELGFoy4CPLUY/3hVlWO3ogITWoa23Kg9nlpfxNKAQKMlwV1c7d1JmXwtU
XHKwRk7cMS+Mo511kjeWSXlEAvqIBWB5xKV4qzPg+/tsgQShKcEsZfesK+YhXQiRTOO8iNWR5CZy
IXmJ1tj7Euetjfvs7FDk7chDcTnk1T7dqBgMDWYm4Z6Tp0DzbojrQXIblT3Oae1iAfLxF3x3LGjG
B5/C0Ni1C1y/erSlEVG1paPB0EdMPaQa46syoaPax6O82ycLV50huEDhKZJcns7J9qGczZhTubxD
87CLW6wKvNQI9V+owyxM0sp4qwHxu2VcDblaRpEiAbRodeCiAS09RUt+x6bSelmV9huTe7eEf4n4
sBwIsICujdXTEM5TKOOVhMnoVHUXmJhkLuqgfGNbvB+F0gZAPFgnryqm7qdLiN1oH5sV8mU7afRd
FfYzVk7GvBH7Ln/Lvwea8IWDxdFik6sWFqWno6DNUmgGBdml8335YbR7uikF3cUkzN6hM9H40Bdb
CNG7IVkxcpeFuL3wttdpX6qYYhQNUoqoqRVvxNhcd+2ile4ULJdubatdjOymdvfxjlw+/8lEyc2I
1BbmIYNCtzydaDoOXS8ndIiizbLTucOuOIhr1Qs3hlmDmdwZp+Osnh0Cxs6oUsYpve/PuccJcH5d
3r19PJm/KclHsxGnsxmNJkT7xyjqAU6BQ5OPnXKD/4tHYxRX34G+OV9q5xJffWf69vHY6/zz3QyX
jftP/EUGnWr10mtLOmru4EKDd36a1+blZ5/W9UouB/6fccY0xygiZxzt3j9U6O2foTRf+hsfbP3C
rEdZvTDo9ONUWmYz72ka4uIo6OZuuXGW36VK61GWM/HPXERUK1q8fK/ravcjcR9/64e3569bLTX/
dv39aFusrl2ozOmkRAxT7WCeuhgTOM+4cN7OrvmEsefFxk5Y9vJHw62uXJtWllwfDDe4P3CDdX7m
zuUf9+vzxjBnLox/j+46P8+avDHxCF1mhTWWS73IpZmQa3mG93Z4bbwnTIS2PtjGdbGWQLWWKO1w
GbP3yO04YNHu2+z8fLoJnbvGeyMtcHDh3HhYtr7fml4vcO9Q0+X7Te6PeS8faJW1a/bhTXThO+mh
czYWdnnrP/h+6uoWSTRUlAgMl0mGbsY/moMVqItr28ZyLkf1o4FWV4Ym0aMoBLx0lBzP795HDFHU
3WWfmFtz2torq0vDMuPGypeDZukvnX+MMFEuaYeq5wkeJVuY899S20fzWl0esSWpOk5k/y1geksD
B8/c0xzOfYq8yPuD7J6LWHb+bM3yb/j50cCr+2QIMpoMVAwsvqqXzXNxU12KH/4dFUf8uMu36TG/
jG7Fnf64sWO2lnd1wQTtGBnFsmMEewbvBfZnf6SZmOs7plvu8l3gWa7lbrG239VbVvenurppJjVP
0mY5GGCQ++ioeI+ZOzu/fadkeYu96my+4+cuADBBePyLXg6JzemN3SRWlsvLlqU78U7hfAjPJnLQ
XPtL5tLb7765w+r6UB+0K/tiY5XP3av/jr1aZYxmphSMhFjFG3bGc7oP98N+8pJ9c6Eet8pm5z4p
kAK4Bbw6cPFVQhDjYB1Pdfk/6s5kO24kS9OvEifWjSjMQ53KWjgAH+kcnJRIaYNDURTmyWCG6W36
NXpbL9afR2ZXhRTdqY5FLzoXeU4ciaIPgMHs3v9+37ARYOF1g/lbuFX28q4aERXrwz9/az8uBGz7
KX1S77Ascv7kFr7/VF2Zm0lW2WuoWdLaAk4Ct2yIHPnasv5kzbmuKX+8RfhVhDvp9TOF5HsAs77/
VZVvurM5otRKmFM/tUHTEAm2qp+soT9+etffYtPE4jRwnZf9sbRio69GFAkHSTKXeweN0juKsRpC
fTHru6Kr6w8MMxn3f/lTpIjDsYpNO31Q93r9/GE30YJKEEOHxBETZRcDbGVNtWX9AMe++tm1+ONJ
jjfIGY7aDVl8hwGsH+4DND1iDTxtCb1mbIIQ+sXwASoccCXhtFb5VBmjhARbewBtuyZlIFLpmXNb
FUvy0ZGNbEEIjON46GvXfCBQ0iMfEnnnbzododI//1z+tPmm7Up7zDWoNhENo331/QdjY9dopOdh
tzTGERmJVqULqyEw2yyaBwSw8KGdcS62qE/HV0Hz8S0dgtSPDBqE67boLPdnM+4/7i+vL8ni+qDD
BQMWwdH3L0mD3pSjj59D3AslBGLL3GCpqD9R+wdHMHWjf1w6k8duPs4/2dr++Waz+NJIqFESpkhv
/fB0AvGqTQsDIqGQ/uee/MYHCZXoDhTnz4Ki/5vfdB2mcenEU1UgzvP9m0yHqwsvMFc4e4VLmoJx
p6hdCjCitKre//mX/Of7miomZS/AAYxr6D925VNPn+sWxlXoAcOJpZgxP/XpTzoofzrk8LUxV2mR
yqSHzCPg+o7/cIul9CesYlVjmGhZsplRjW6KOrU2XFD1MVdrG3tVUsWmXthnGvrVu1Mvxk9WsD/f
erwGojfXgSWSZj8W25Z1nNK25+7ygTy7cdom2qNd6sQCAwkN5wDXGJjLX/50r+sYMz6kfQyK9d+/
79rJaqutUNK3QwsDZ7HLbV171v6v/xbyzdd+AbEDZmW//y3pNNKeWooR0AuiT1hI4IexbP/lz8/W
Ld6IQWGNduXv3/EfvsNysUpPkg0J86lrzpU9GFGuwZ+ZwIpGtZqT7V99V9fYBqFKmiBcOfYP14y5
6EOFpBZw/Jqnx6LV1kOCrOUnh4Q/Lyi+6TC1yZui6/an3CFzv3T1Fn8IEcc2ka5DwKmgt+9139EI
bTgTyNh5GA+JNvwjlfUvb/O/pu/t/d+fnsO//xv//daCe7omx374z38/52+C7/6b/Lfrj/3nX/v+
h/79bnwXUon3X86v3fDLVjVfX2XeNj/+zHf/BL/pH68kepWv3/1H3MhcLg/qXSyX90FV8vdfx2u+
/s3/2z/85f33f+Vp6d7/9utbqxp5/ddSXtav//ijw9e//fr7QOq//PHf/8cf3r7W/NyH9cs7LHD5
H//9zz/1/jrIv/3qWb/x3Xtc1A4dOaZ1+AKn9+ufOM5v13Lo76EKLhNS/r/+0rRCZn/71XZ+u06p
Ehlkuodq93Wamxvs+keW9xuxbfYXtNfYpRHD//V/vbrvvrH/+gZ/aVR93+bozHg13Fl/2BWxn6Vv
z6QNrQOi0wxufH/nySHD0GtV2b7GI446Q/a7Gbz2LvWW8uq1MJ+m1PrZYPx1q/X9L6U5TMqYX0j7
gD3Z97/UkmPgFbaX710FmTTqcTb0EQwfkp6tgTkAo65RnXk0pozpVxmI05EZsp8tpz/cOLx14pHX
MAiPY75l78dXMc1T31Z6se+z+pC3OFRNndjJak6hdOvPtbk+AVZ6++drAi28H5Zxfi+36nXfe20R
kUT6YVnAkKQtmjO0O82R0weFV23xF2u5jA68aL4HCwO4VBgcE1c4X/O2G+yoX9oWvpoiwFQW8/Im
JETDz6PozOe0YKu1z4vVcj9QgEFBQmxdUflznUbsM6cwq0endJV5Y8xjtZP92kQWo7W3YyBUvqtQ
KIMUUu49sYvbfsDtCK9An82oNUGQn5K8lMi6lPXc2HoXOqh14L5XgYj47vri0NQBZotinnxqIOmK
IxjUANyBFl6UATHdLD+4QdbguihhD68McqWDe1hd3zk0akrfieYmpB+saq9BPYyKLg125lred4G6
D6bsuVykHXmV1B6W+eqc9RL5CI61PyyG2cFaK62N6zaIJ7WrZmVsHn2sHI+pXWl7RgLgE+qGisaE
X1Jg/Nyua1PuvH6ptjQi7tyeefAI8sMnaFpf+iR50SrLiSf2prugs/RIw765MZfSA/ijfYMPCdsx
9YG3b0azptLq+s3RsSr3i1x8otF5QIObt+iuRvOO+cV588nTR7acR/0ypvZz7RUiDjTrNDudKpBt
cPnEeT/jVUQtlu9VZTX1GW1ye2eTpWUfPcLMgq/9jq5bDiBtXRubm4JyFy1Bl1b3asYKGsJrNu8K
NTrf2griMZ97XxYn/vJ0N1nyKt7NlivubHHtF9B4mE4yXxXeMfDU5N1lTi2CUJYl7rKuJcn7SeAh
huqWqLq/mPk6iUeHL2reV+WYfsGKNIznvvdQJDhNYLKLtRcUvGgAZcx2W/fpzKEyITozdWrvNKZ3
1gCWpqGTq1mdUgSKT0nQqgvyGCitsDKdAXC1yg4GoH4cjMQ5CA2Y+dUJ7eNi3KH2wnfYQea+mGXm
WnsPI3BzmMcCnUQpepwvs6c+VKD39G1KH7kL/RZdWdhNo6OHBiamCfZn0RvNOekN986e/AVNkWXn
gdz4dbY6kX3FO39RMN0Y47JUXcWAt1CbNb1ytmQTJfraycHDt2Rtdyml3TmR6RbNZ7rAehHORVdp
MYzlwtjZebZclJtI7VBhceueGNtaqhO4RhecYFUKD3YYlnXioilVKE/4lhOOiGtBz/ogKbczhP40
pnUwtEfUZdnTFGhNsJHwus2wrllZosp2U/NgFzlxxtYKyv4xT4t0AU0m4LYVbt+GGQj6aQNrxFdH
maa1ftAlBgpu31S789oUHmg/Dhzv19ryk9jXCxOKN5h6yNgMni6fCpW5ww021eADcS6repzJh4I0
LUz/qW+S6aMEE/1I1HHub4tGzVVkuX3JB51xmImmRuTlJ+5qWcQp+tT0ebT6UWzz5arEG5gVD/Y1
UuxzgbNkDtPCXIBbZsXgPloTnMGv0nL5Ub1esGld9z8itiukvSdCGsNhNDGJAdRupjoCHY7i260D
Y3xKhLm85dPQZSchbA3rTg/8beORUoZkuUgBITgLONxV03Syhia7OFhVnK3m+t3EBB35163TieZt
rUpjiRo9sQSfZI7cgA2E+gADS/hxXZjqMQDHqXhkFWtzEMhzmVpd66I5cedayc2Ui6SMnWJeLzb5
sQpqXloyeikyL4kCcW0Ylk47GjGNURNXVqCpdwx/joiAZhsoiB1n3KFwdNZoYRl600dblTscOcFn
oymWV69Jcv+p4xh2q88enni9S9BYu0H/0FeSOJl0rcmLp8QOXhwdqdmphUYzbmZdmv1mUUNywinj
zvtyqsEaG1Bt3XBevPrNs6rgoTU8EgscuLI57Bq8x1CS59eqEh0exqHKYq3MEUCNtLGJhfrak2Os
5r12LZJt8NFlJypmdQaiC3/ixnIWD9BjjmOknadhr48DGgu7MLOrEAoz706kxaweKsFCcYalPa1n
kSQtaucuzfL90OfdFJrukN/hTWyqndZ7rcC+puVlOLiMmkL+LWz7thQdODjmv5f70qm6O022oJnb
rrOqg2PDtOAdMQMOX4gLKcomRLeR1ppWu1O54mgsnbmfYh7HyR3DhOJGjK1I7+WSJ2vc2jaKdV7I
ZxbT9C7oGXnY5P2a7Rnez+BFyuHFbtcD+EXIHm3KQw10kmxeOr8ErupwuZzwVLoQf8e8fSpSiya/
mWjFIZiUc5sjfrnLR3MUe1kZPdeFN6xilyrDv0jVoX6YWe+RQt1QQRK3tS668ZlM59zgi+20bCv9
Vn0oYfned9BOCaSn0r1XU1JCysswbu9wmYOU791Bt3eUAgozMrVlqUJsahUQFNC3tzxk2Q2VpWeq
Gz3DBLftexzh8ZTqTbDDVSDwwHfJCnV5qb46FY+PCCtKjTuIFUcLG0Jn+UHohi5OOmnx7Dh3zsIf
cmyd/NKMSr3S/FtCW/Ml6DGvnnxflNQzR2nJrV3a1XpsSfLv0G0ycFlUFLPObdUC0BSN8JNTwNZw
OAyzmbBZsO32q4L+foNHYJn3SkwBUHGjd848xqcg7ge4pR2DFV20DOugcZEbq347yjx5V/6o1yeV
tziRBjBvw9YVTGRsyyIgf8XOHNkAzpriptLTKt2Po6+pyFTsaiE0QIXjaZRiFLIF4NfSZeBgZCBr
HNT4Jj3nLusM7YTjRMSm1fmfg8EEym88SxjBCLvkUe88gVpXYVYIhNyWbleFeCePU1Jne0MOV5pR
X2Jy9jDuhYPl8pzUtcYZN1XWFTcrceJXn1t4MwWW+mbiBz+WU9YcoDTb+9Ff5bGRXRG1uFkhkUrj
1sJh+854moiWsU8+aEFVfkoNjF8bHorWqesTYGyePpY3QI6Mrwwb9kfNcudjF/Q8vnMrJfRW5KjB
HP1D4XSXSfgm+mDsFds6YeMwGeNlDYZbdqlYZLrqJrGsz+1Vj1cx6T5ttE4cxhJ8vFKBuS+WFPmS
PaC/yWW6q8zl2A+jvlfwsaKF4iO6DLnsM13mJ0+C4tXcqyki0Io497XqtoI0yt6ojeRQiC0Qs4uQ
JduCYTJ27pXCZgZnwLrYvfzyCHZud2WfbMF1OhHVkz2Y9/1oOydbzWWk7OmFqFxyixpBAnNPOqJL
LPcMRRaxNYvgXE+L2hqjN+5ZHr6poC13jic+DynI/7RI9sxuYISqg427FPFsjO1dmQx1bMzZkb+T
HJdBdG+pWb60aY/qLm/MXblkJxKle5ENW3TwD+ya27DR9IdEjGylNGef1kwubogwgJE0iuO6QHM1
pW6GKckW/AV1LHkRYaBy95i0SgCVKe47w2PPJFvtzDcID9o1iku2gobd9CaWcGqNyVnT12TfWJMI
uZXAZjPtvm2EsaUs0t2zm58LErxTHRqmBAHaac4rmsnpZPaN+0RW2X3leZfdjmX/2VlH597KKnmj
fD2Ju9arjpqt3ZuWmqMB147haKwUI1VUjnwUwb0XL9PPQvj1nqORfO1Q1x+c2t1lqK1Rn7TO0dK8
LMonf/0CgWrXZ4gQg+wTHnIjmrDMu8LcaVKLKUp1L1ChuYsCLzhjMOl2mKms0DTleZ2Lg4F44hkx
9cXXQIaP3XxISr3bWahbz4H+1af2O8CA2NRaRlhOPXXC5UHHv3UEBYdVxa5vXXeEgOwbz+xkcF9U
E1dfwyzOixTex2LyjXhGMeN0CZBy9EKxwhPGYyjdoAhkTyJPVgtcOoPLSZS8ti52Xbcnhh8eltW7
WJmjdvVqurfu1PhfnMlkx+Qu3tb3+xPXqHpCan4DNOuma5LmJsuR0U4QMCy7jgMkXITQamuTls5y
GGTpHhyIkbE1phfUPVslYfCKddoSh4QYm5X92GInnI549XakYy+auezKfGz2g63Sk2713tuy1NmL
P43pU2oJl31kUL0sjWfeZh6s13haPPs2yxTWsQ7gIPgK46HSvDJGY2OEKkHUlBe5YBWDwqCti/U1
sfL8Y52zt9IZyr5RzQh0K9DLbbJOH6uxXmN0CN3RWasjc9RcoVaiHjqhvOOUrU96oPl7ve29T7Nh
NRvmT2x48K0XN6Mnt0kNir2Hdb5aFX/fnYxT3/Vi69jyXswq+NYuWf26dvrj0k/2E6x4Pl2fekLC
2o+szX0SnpFexmJCyVNWbIFxk0QJiqKwQbsUwbL4WJji1Ot5vl0AMzto6idscC5IRDym0v2Umm5y
Xlm+TxZIyzKCygxiPcjPtRL5VlPWDv0ERzOGm8CMW3rsuSpqjaWPykzD45G1erQSh72jd8FC38pi
Y7ZasssDyGuaAsiMPctSTPaszdFYEiAydaONr16QyocC5zSAZIWP6qrTtZGknOyl6Lc4lk6cQfMI
dYdG8rRoSg4zjfOFNsgD0Ijg1Xa6FTpgo1K/uJ2yzu/xyDXZGCnSa3QEjy23DtvzSh5mBp1DXfTO
M/oo4zx6WABbTzbnTOsUqm3PRxCOZ35rLJra9T65wd5J5VNTVDdTY4A7LCumQo3SjlDOZMeVRPxF
KLc5urWLM6b3n0VHJYNBgNrFFDm6TNQtQbg4HBBqLWlOWZY/o52U3wbF5gEriR7DUUfDnsnphvFT
c1P2+XBGafSmXFbKsdUPnrT3ENZ2a1ds54pz4obwZBCjPO6OudOaRyyYazjMLT1GvelrWCEV49ub
aazL4DGjIQTyae58a763aZNaw0FLEoL97Jytwb3kckyDPO7mNbOXHac1gYHaSIWrxboYTIgcg+mV
vcbW0BkUh+jAQes31UBtMG0m+KqreMJ0gHgMXnj/xQ/wA7gb9PRwlaN5lkDObG11O3+rw1XQeZQP
7ZRZW8TZeru8GZORBvf20H+QUzOMcW7mzoynC9ALTutJ15Xpx9DIhYKhB2N+U1XBkC2cmnJIBS8p
jPpavJbMJjvNfu68wZWHoFLCZ3uEwz6vt51L+XzeratjjMludK3adxj4spYREHqKcwyd2Kx1JTTx
eh31tdtwZpwtbZslgfDPWJ96l7HIqv2cDl0CIdU2t1amK9wLlfC3K/V9AFf4Tgc7HTCJiV1Qm288
cvEBVIV4RDM9Ap2noxcjE122ns0wzhzANHeC9hsI+25bV3ymg9d/gCjLvCDq6Mlt74TSjkWva3GB
Biu0e5vj7Iq/IWhblBKsAZuE7/DT7Bv41gmUsfmo0F85vdoLC5gRCvgR4D/OJORggf5SO0N95FYU
EPtL7yFHW3Ge1oETpKqKfYvrJqxTF9tkqyO6mRytB7rnnjBt53K/9jr304LMbIZnwmlMPuRqsHg7
w9w9++gL6EVLQRNpmG03Trqek9PMLO5d0CzlJ0NLCmxVbrntba+FBdJrLjO8V+ZsREP9anQdrsMU
GkVMUPgpaesN0GxOw6vjafOGGiQ7CSPozMOUBdnOQYQxRt3iWc9ZbiRFlDpldjT5atFyVSmDGnnA
cXqqPmDcguycifmmHyY3qtbldmZ85nAt8NO2Rb9hDqEjxq1d2zLSK5/BxqU/WM0wxT4IoPCqNH+w
1ynZwydI7/Dtyg9apoeaqNhpVGt2WxqcOTZsVr+hRQWzPEwm82poPm80TbvkuWXtNBAB0cAytJ2q
7Dwxm70VhhUhTmuOVVZVu2BkY0tuqMKRoRyqW1o7eRfdmZyN3msWxPxheWQUzX3VtJQDr4sFj3E8
e2NPqbFr8P8dh9x87qygOyAgBZUqlg9uvZ4XZ3BX5jxMsdOL/sGaBh7yarVumJn6JhuU5lKm7UF6
dh+Xgz8cbHvZY6eeH9op9eku1ctdlvfuAVWVyYG8I7yqtS0nbSbPtbMaVKKiibLGfTJ5Mgsbropn
CjZJTM+q34P8qMOMeeBIw7QY0v1MntgpFgfXzbnoTa2970fz4tqQMitsKQ9tYHpsd5L5WCWo1LdW
mzuRg5Uw0lK33uZYWmkOOdXGLyrJ9YytKaXomXlnN+twkFbjmhzNzvZ38Jkg9dt0BHdTovKbtBy0
uE4L55HQ1Mqs7FDw/kYBpa5pJ4kBefxEXKb7uGKE2zlF0OJuM6jmxc5UnlvNY6ZDsRsWwdg/kv4Q
mwkzWRjkiG2ocRhI8SjSIaLvip2dXd3dk2Fsa5MMuttvRSDlF6XjIJ6o3+4LjMOMTNUr1sEEcTkH
xK8FB4xTodImUnhkdlLnAHId0doomVRbLVhZ/MtFPXNed0p/k9Wp46JhpdKbRQaYdp2pCMMVL/mc
WdwxSRdDaBhuFw7YNwGv/4nKxhwjxNU/S5c6Zeik80fCY0iFShgpR62Hy53OM8/CjLEHsJHz3qA4
PU6GOGJInIkmuqn2EUf6yqfrtfFQaX3ooU3dDXPfH42khlPNuNIHSbPwaDGR89VcxbcU+PmeAnLj
RG1Sj49d6lwWHZcMDOMlWhZPnZOWdXiSGku/y1aimRKKfEu6zW2rinGwv9CDQDO89iCUFrb4BkUB
dnE8gf088XZ9O5o39SDXfTL7fmQ2GGfk2rQHtInzFs+ousNl525oZhs7ynbBxwUNwq0nnHdapc09
s4rVzgOvceey037riH1sK9C4t2MF/rHQhzWGPIDaUTKIb9IeepgS+TIXYmdWWsSIBnBFPz3amb9s
dDVOeJjFgWuruThD1RyUcjQjNhw2MBsxLWLLoQcTidNxezdkwi/ATdEA9F4Tz3mf7YcSPm25yk+Q
NedDUPvZDRVTH71dZh0Wp+zudZgvIbaVKz+398qtVisoGcgHEVGyC5xKrys3vhLWF8QE2q6Go5xt
GONrS6iT7fCVQtT6VpaOexTeaGzowS/se8wuxJql4sR1tTt6vOMBj3F5q1O8qnnAy+yJIkCzNWk+
hGvWOQch1E1t1PWJqmO7kbW9h+TlU/2ZzsI1gtCfsr2XIYuW/TDfF0me7RuowM8++40iFq1fZWGH
sJtCnut6D0vSN2xIr/6pdhnz3dwPh5p1tJ/Nx2nC4JsU4oNKe2+bNXw6kznfLkpX+1L1O9E0tCVs
52HWJ67ozFkhVAOGHM6ZkXRfepryeK5cI3OwbppDuXW9oNjy4/pn6gfD+HmZvLXasQnp9pT9vUOv
J5oItaDuwoW9unHSqQ8f3bZoGPP0UsN8KYMpWj0Hv3bfpV/ZWCyvygl4ZunXxhNErDpOpBtXan4e
CwKocr6hBDKEdCJduLlFd9NaThUzZEL2b3DYCC9WS0Fyrir9LmvZBm+9ADM1IQAOOObV1qUlFbt7
/YuZ5s02CaT3vlj1wLMYSBwlzea211PzKVGBffRUwtmpsPKCYWrNeUgGfw3LhtGmnjobsY8RjDbz
f8ir61EcSp8b0+myDJRRsTw2ndlx2azGQ+vMMh48TKwI3hJrV48W8w2LLYuLrWGAidJ84swqC7kv
x3UyNsFEl2s2qJFWut3ez1rVPuP50zZmx92IVRVBWK4yK66HMY2lYSsw6Vb2RPVFbSv2cOGkWckp
XziAMYfdPqNC8s70mILjQhrgsjS6c7nWix6o7jhHsxj64+JUruQydtX+CunfVUQzHkaeak8t75sg
nijKPdvVLgo6sDUVENYLQ2ifByw4n8j8kGGahtGvsEZdP5ZaLMbn9cqXwj3X8FjhFXFYkc7yWY5i
fTZK390YY2cMbBpF/ba4Oe240fe5Pjic+quik4N6as8JGwdm2ub2UVmpdmN0VX8sDHu8KQsreU7m
SoWcm/RIb3WPg1NRjk9See0uKAbsjhQw91yLQZjWU8YyrZUJxWFvvWqlatda0lcnb5EC+qGmLWKO
m7wPOGeULhUmfB1awFtvcdZLqp2tWnc5ka3pWUc8UdC6QYUSCg7K3xRJjrIK2U1TefN1XzJc7Nvj
tra6ctn0q6kZpzphKrVQvX5aAhHQiqDF5jYnLsS6iZUhukeq8Ou+Ckgmi8yxt6mwvGLrUka5Xaa+
+Wx1Jr4fnr+sTLPVm3d9qX+hG+eNkeu31jaYhXlLqZbtP1QbCuxeKaxPfV9lHydNLMKmE2NuBq3A
4V7p3nhM2dPIpNX0WEIVe/ebINMvJfXGiOrl+iRKk21sca2sm24QTba+C9r+cdRzLhRXj4cluy2Y
2+7G4NIpOplJEUToM59y4X0OxOsaWN1ZTv3ezxLlbBKu8EjO9om1McQ1Wh4l4SkHkRn4IOq/tH53
pFQkdb3iONGLwNuT3CwFDWk3dTjzqhNvGAav6USunT0IswfuqAM0cFdMU6odQv+qT/daG2Vncw9e
mQ4GErpFZrdp127VvLJMKqy5ozIvQOGmTS/cjNP1GsLBdTfuUHyqA/y+pcujInesjbPSkKRSsfep
+Kd1dtKwxm4n2KfUuUHLAH4BBFAdTIECWzN2gPY5e2g9h/M8mWKrzLxHj1NgXGTznY7xKUEfHALm
HKOxZHhg6m5zXd2OYDt42AzfyKHer5wkQmx/xYNG81iM6oCB71yNjh8teU/dPAv7bi73YtG9+3Ty
T0alxigxu08GtkOmUe+cxaQ+6d6SpO8jP/W+WQVZBgXF8lLmdfpQL/q5q2e0UmIKkW6iGOTTRvSz
qzu1xj38IDRyTXaseDTFKzUyDKOceKWBoy4nuBtyck/Zu2deRJc4O6dB1s8cqRYIphPuqaSvtkSo
onRVN9SqYZHI1HpbHQrvpXbGRvxQW1RfhGAHm9Ci3uRs6MM01XHptaIjZDw88/nsEVieDGE9W0HW
wVtEdXsSLCE7dnwJzxR6T8U852d/EtMzN0KwCYwmZ7p/5Apd7ZnuhnQJwQW9YxMmM2ZuxcpPuZUX
647zqyEoOi/0fCjSBiajAHi9cRMb+i2UcfLrtYH+sm4LAhZNw4Wgkletq834Wp/Y0PX+rGxlfbuu
X8Ra6/Itof8ijmWnBZynVvZh91mRCXlOaIvNlBUpTB2EfbUOTr3p2ndeteApJ2mVXZN7wcLmTrk1
XJWAxQv4fZunN3SIcnxfzqh/U6ynm/8maxywPnb1fcbIefXJNJtxmzi97F7+eTjld/Ted8Ec0DhU
FK/sWxhARKW/D+aghg1Eq2fp3pJB9lDZlbxMhCl7jsguZZLZb3TvKqDlE8+VogLdEwqQYS2D5FOj
WvOO+AKapETDHrabAXpNl4Y+ObbpiTrGRqaopGNhkbiNR/RBBuf5JleEE+b+xnIb/pHFpq6krJHA
SJoII+749s2/Zxr/X8TWuvfmUYr3d0lu7f+DsJpNfOv/nFW7vHf/8T++VPnb6y9f36tfQoiw7R+j
btef/ntmzfB/I+wK45X/8f+WQ/zs75k1w/iNMBsELPLDjCcDY//PzJr1G8kOLhrfYGoZfsGV5PSP
zJrm/KbbFCUYTieAeQ2v/qXM2u/RrP+6TnmacmnSV75G5WGnkV37/jo1Negthei2rouf2ErbJT0H
5mJZN3O/9g13kKazlV8x98W4l7P5OJuzeMlsRU3VtcyWIVql+Xa44lsqIo666nr7OhTz0XSjz1LF
QhUSo339uNQQegm+Fn3LYX/JP5r0PANq6fW8xK05ZTXivSz51jilLraLoeynASErA7QZZzQsREkb
rrq1WnvFzWftPJttekwggLZ54a3pFM0Y5T72uRfUBwVRdnn2PdEvPP0knpFRa1M36nPD3ptGS6tx
dGY3D/E342XloJh8tsn+dtGUKWo4DBiwlq6raKsN1b6Uhx+w3HqTNU5+DrQFq6wL2UFsVupSGlVX
rfxSM9HwWXdB3oczbfpuUwg/+LhSy3/p0cksHG8DeVuiY0g2flAZ31opE4MdlWinMLBb90CQTvJE
gfN2n7WG38ZsW9he4cgzc54lWrvE6WRIfZO3eTKHzup3T3kxC8Fbyhc7oqyF996W5fo4kRDQw6Zx
ki3JrLaN0YCKNjKMCsWwBQfY3+lsPHZ5Y8nPQz5SsgvcxsMQ5orbhgow5HzEtZAxlSBgUA0TOndy
azbVWLcqXkUgxKWlQchzK5duG4pqolPirZ510yDxVDtqPKkdIsNtzMggJMXsQBPQHBO619c7k4Ya
2yzfLYrLLEbpXjA/T/k+H0k0HBaFQvwwqKLPw9omthOnamWRz42lNeI6EMgLzW5sOJR0A0JvV2iO
CMfRnDs65Lm9xBTPV41gYK7Lm5J9obzJcRjW28x1u5lIn7h6ZE2r6Y9DaWovmLk1ZMl08jEp8zr6
SBF9oo9guOQHkDmO2T4tLCDJ9WxTmmp6i6R6JXuDRZtwqWKzlWGzG3KrDzZURBeANJ2YBUWoqaVS
ORaEB8ZuzA1/s5J20Z6wabvONiWigWp00YbiCFtQe87rXs5b6AsOOQi3SPMb3OiGd8kVPfgP7OCu
ExedXKZPdV5wPMxo7+ZPlZbR0iqbZDjOkzfWpzyX5nibzlUw3QkZyOnQT/Pgb7u1QQY6qtJKXqQZ
lPY3XrfGln/JqR/hq9WcLVzX/0ndeSxXrmRZ9ovwDFpMgavIIBlUQTWBBckghEMrF39T31I/Vuvy
ZVt2lVm3ZQ4rB2/wRJLBC8KP7732Pk5FG6/bD3eB3LoOBVC71aEctar2Sstg3VHTu1QXrHhlo/TU
l6vZtaEem5tgaqP4Z9NNBnGgU5Z36bFu+LwMkprSY5no4CsKugU+iE32AnW9tRugO64r+6lqm/5A
7Ufp7EUgse+Vt9j1ESOVdeWxadV0XTAPdBkY/dDeuKrgzcVezcX95GIMGNLaDMq3iVNBqq1KdfBH
o11zzct1FKajDULGtNrYywX5nrDcD935n8KsiOrkMSKx/rWRc32S2A/9jevw5jkpXhblxTzLZjg1
kGZB5vIc5ZdsQd3iY2cG6WT1HIzUS3MRyXfoTq21C7yyJDE++wplrm8q/8GvV7zjofIVYqzS8ROj
Id8Onz7/URfN8WWuIB92ZdzXr8KNpq9R58GXFsqBBJ11/2zL81dvZ4+/YZUbeURl5zY6g9NOLOf1
8yHn/UYkZrexwl7zDC2CT8IfwTfyuGkO3JiXn26wsKkUBye6ofnA/hxY/jmeWo0RyvubmYuJNqr+
OO4Y3QjNzzWFFOufy7CfvhbbIB/Ovj994YkFX7XrwNKJsa+RkpyZioi25L6NcRm75A7m/jPvXR6f
hmsXNyGIppk6hGGqU89QscJ+dP2aSJsVy2Uf2jrj9xcSrVYFanwVGKAe21vj+MJdbawtbhUTREwc
1yuLtnP1xP6XcrxiV7J4HJa+FEcZTNK62KZKIQV6VIEyTvsezFYgPOtUuD3odjpVOANZy5R1tWph
u+nSKW4xfs3Dlp37J361Tuz9qSRz5S5MVnjiaB6ns+FRUF123tJdlkFwQegpGA8FRmNy8p2Z9equ
731O8JFNqh34hXTiOsiStBzOeJf767lUE/XiyqVXsMNP0G13KOe4v1klmy7SINDeY19QO5ttnsvm
ts71fTfzu3a6aoe86pnmWs3VLfb9I6GgNUlZVC14F4EaRexA9rzux5gnOMqQLu4jW22R8kNW/5QH
s2r3R14otgl0YTITJSsEJYQ2GvDj4FTzXdyo8Lm2KrdMfaeKf7C6FeOIzcb2W2SUzcuMXSdvLu9y
Pm81NTWWwxgSFUpG06ahtzSPxsZlD+0xrg+0A02vixcX1zKRTnfwmlzcjHrsnoellc9dY7kvlq2Q
lHPfbW/XcJyLLOwT6n3VyHL2/ZYX27h3q6n95Sxsbk49R7CGENohmneC5NDFVNcswD362rK56flb
zeZwNxq5km6Dq4v9YNrA4TJau2E24uB8uvTg2wclw+1ui7r5cagDylQZgESRot7XWFaxjH8yBCzT
yZ7LDTykGznehphld6hJrFAF5Fijm1X1PqKOqqb7xc37d7GyaWNHz13Mwex5o8gQ6Wt+Qm2P8eTX
kVJc/yrn2Yd++GiADXv67/3qlo0kljgWSz8DLfaVuo88/6yu6epXg/1d7TrWJ3ts5aGzZh8nxvWO
ZGT6m571pNdyHst5N7gCWhvCcXqLKzt5N2vQPLpFH/zAevaeeuxIsfNV038SR2xt1mJzzQZNRgPh
AEXvPYRJ00NkTIH/PPIe5tLbFecPOXScUz/Zk5WtsTu3O/d8cGTYevNHFUVzmbmqT6rM7gY896aG
cj1xSR71fgnpz0gjAIAH9sgPLJxv2nrbWX693Y7u5vt7h4HmT0CZnb5suKa+doVkKYpFCyh6BpMU
g6AGsNwFC5hiutpx+TFvbY9VPVn+7SKVzaNfQBGkiTUKcTCeiln6vvn1koGYwRopYdhJbziMLvvh
XFAKP20II9o9Hb3jkPunvEnq235YXHloRn5lM/t8nKZ2F6DGmbCTrxWq3o+1dj02cCRWRdjP6Do+
TnL0h4zFybU6iHZTrOjLz6JwMEHo77xgaK6touvFwfF7eQ/KHcE5C5Hftk1SzvuEHms/jftwHplC
Kp8aEacqXjDWvK/JLlVL8KhWLQ9mzbejCqv9xeAnf3aMBVs6i0VfJwSM/HTRXsW/xqYceiggVtps
3EwHjT9UeYA/owsrHSbZ/a6adWwvuG3LcUeAlnTBSLLibciV/1T3NZ1Pdgk3nCIWdSs3Uy/eEzPo
m11bNIIWkmVOYl5lSv+pl1XetPUKudKElb7vg2b+gHDtUGR7tb1E/czxQX60dTOdVGwzZ2hmTq1C
V+G3wun3u2gO29tptqqP2G+DVycm8JDOzAw+coh9nrMLux72Kg9KqgZYjub+6Jk179hBAswh2zGv
05WopJ813hje4dxGr67eNoYuOyw/oUcjogP1Zn45dtn/MnMhfZYlBHWZ2uVs42jm0/ApaFMk4qgl
hxAb5USTqqaA5aeDyttQVIR+q9uIFYVl3Pk9Z1sV5phXXXtfoJWxw8K2Qb65nogbyp5CEEO7HCne
DUsc5Fi3DPR5UfgfgwoI+xVBv71gQng5e3+d4UMuE1tA5SiQj6bF7c1+4oBzyHSsYHPzGCNTaUWy
JMsnzRstDmzr+UynhPdzMJfvU9Jub9rI4jZetDB3QXhGzzsjZZiWAGyYQnZCFNUnJnynE2RKFLlu
cDjdpsTOSBTlVxPpLYy6FUplDuJNHPNOTezy9sy07jBJizt2awRBSlCyqTNHyvqjAob9Q0KOKv4k
USFbtUyhrhZr5b0yC4lClGtPXi/0+DSH0BPzQ83mgI+qc7iU6LyRT+Ewrc/Kqcd3d2MzIYuwfd5R
K2pkZq+LeJhh0UyWdBwVqTdu4hk+jguRVfPoZKTzkjuflMQNznv82orwvAyLhG5wdJd4e408DRyp
eozEnbGKCqJ6ZHAZR6OA0AavfE967gyphceNp62TAJgNyul3O1fVu1V69fs8J8tLISaoGLpDY5Gt
UVBfORPYKnwYhlobi+GN6w3NV10s15/Uts0vCUU3LrZhwq/Gy7pVBQVMHte3NA9aqDo2FIlfQiXh
L7vrrXc72dj7Hs8V67TcuEDOLcAJ8F3gGA6FX673Uy9kRWdZFVxr2bZfRir1rAjcv7Oorcn33Ojn
P2xeHeWBB6u9jLpOsT672Uh8xjWLQeAZ/KjGU7C3l2ZM+jfbdgOYVCa/Oq2cco0PNOnDuU9B0zA1
K47bvRFd+GshGiBvkjoKh4wURhJfruSP552GMfmSVJwVe7uynE/uYWC2xiv8+q40lRWhPRKZ4QXW
bmd7jHkQkIi/0YGKcfWkDOuGSJU+g6dL/+wHK9P64ORJsZ9tr/iYBYLi0Z9LQYi6c92bs+tMRHit
bG+fi6U3D77kNpVCbI0Nbx8K8VLP1TMkE69tyChQGqbIcMjph+ohZ39wqIKCjAYTAoMqYlvyyKC4
J4zW59eJ6WYvHYmexPdkBM8mDca1/arcpWaWsuaV/vqsWACyM/DcHqDAmMJ9PvNBt+wh0G7AD08s
7d/rZP4tQe3n/zKpDB/q/6eVXf1Z+q6ihuvvkOg5Cfr9X/ytj7nxX4hf1IGiy/LSDv+Z6XTtv5LI
CZDAOPfJS5+LV/+R6Qziv+hGxsI9dxcj9Tj/zHSSBCUfSlr+3HztUI/5b+ljoCDoX//Ux+hR8wk4
nzu0ObVYlvA/y82EigA34zriYA+6rzZZkteu9Suz64v1iElf/BFc2lgCWKj4NSfosu5jvapre5xH
QIGk8Z+oeRCg4w6N1Wleh0W9195gjjXXm5KJFiSLNJeI7L3Tu84Mhdg03S5Pxv41d8Jg3dcskQgv
EwUwn03rBtLRRiI6R15yrOpV2/2Bconc/eEBr8oMeF088lNj9p8aoz6UzxLOY8uLDl1/iCFwit6x
ZWZJSWABNI9dP2VAM8q+Rxw7CHgZibOU21TP0MX74jWxD9MUblSNznqchr3nlV6Qepvl/W4qhXnR
KVjO1ECQ2CdXCusS2pJA2yzN7Zbk3ddsSutSVH27y7eRKbcx010eiKjY2cadQSQ8t/ndij4GL4F5
P2OWdnK9uK2+CVytBUaar5+0VkG5V+tQXiQJXsyhgnh51ZD86D+DvyUHglTmZQJPL3ci6YbfSpyd
qUVYeHEC/nBBIAsbIPDNQhCP6yX65L4I02OW0p9SrNbgOlpDfCuMPwjCqpvWL2Ca6qnw+TL7hlZB
QfFixPuulgVAdWNL65oQVGQuqXopfunBx81KWmmekfb7ATa0DFS6xrNpd1XhrCz8W+biCVlDFRld
bwnswBbbdKjXIWfFEAIDXVZMCkvmG2I27AYraQTRGCsDNFgXXUjdLWtWbLXzCf+PvDJYbUxmYCoE
AphYb2ZADfcIcjAA71PMTbJC5ipA+dnWS92iWmZTviKgsZJY+lxpWmjiZY6CYtdNyzCdtn51XpIl
RshS0eSBursgrb2lo70DrIop6I8oOrY7r1frBhG/Y5bge9jYMiNPaxjpd88KuhcSCz3PTNyrd3+w
IYMdHyF2v/p+yfa81QfpIZ3LozSxXwjcnNXFV5NtARSV1Tze+SDRzzUpk441pYH4lDlrtzOEsfBX
29aoNyI+W3PjWNR0JUmGUDjy5GXZRCVSv2gICOro/NH3qiGq5yXrNO4V09Gzrxm9TluzFl92LKQ+
dtw/wp305kr8VDaLlEAm3W7coSnBpY6yTTInd0nnhu5UPuWmSGbcL47aIwoU03G9eOYJWaOu0kq7
aJaLnh0uCdMkodZbNyoPlvBXEnS+4y3pWsvlaiY2V2dAoExd4Zgsb2odvec8npCDPMf4sCnDlM/X
XizYhAGCF7dHglQlN5o26vyLomBwuvBilwXhc1P7cda6KliOTb1U9U8trdU+YQwZJNLZ8Jk7Vgls
6E/5GKPVJibIdBUhmk+jH4dHK25yeqaY60A53dkg9MPBPUa65zfZxlYlSTBU213MYehcskWyCU5q
wgZ+UAOt/2/IyND0EbQFffWNo+innsz8MvEg+Ig7cgO9wK7Co9Q1BAZ1mdyl8E9rgRg0zHxAPytR
BvldId2Iix4dC9vOXaZEItJUngP40fnQjl5SfS2hKjnrRcLQ3zG389lWwpvBa439xNTKalmw/vpD
zAq+XYYQFpT5917x7lub/zb1pvjc1gWtpkR83JcdsZWrat1MklE5bD/Bb/k7yneLYQ9HZAVHyinE
M4FaII+g3OokJdNZPEetO49Xq2NXkPRDsDyzMqLROxhXOLtlW1m/oeYejSEIakZJv3cXsfdy6Js7
F8MvDr2hg0IZzXuQY4Gkm+Q4yVQoV9TVODBuytXOezRsX53xSJ2VKd6OLDJ4tMML2C8bTK13mOL5
svPz6Dfzu0euOgdtGucI3QkBDAmHHWtc4vAOmFgQ03a5yleHPdNhXx1WY5c7JCunvkBHib6GeVQh
6YMzIl9vvMUv2ECbeECIDu+rKi/7iMdJAOFy1Y/QJDaPl8wwtBQFliqBKitDuZwmwmsvFQeAc7To
83ifCFROvDzq0N5NrrXNl6Dn8HJlJabkYuMa/jFP7JxPFaH6R8vJc6yfOJ5PbRy/ctUGy2/9Gu6P
FY6XJp/ke7D2xY81TFzubFCgWxqgHcAh9Y+THy+II3P7tY46weVg7DwtVrnw/uRLfKD7DF8K5G1O
G1YzcpjIBq3HCQ0nmWzqFjO+KdQbr28044hH9CVYfEc+wn7E9yYOl+d4dOY+2yq13rJsaZJ7YXL5
LCo2k2TofDYv4kkEx6jlcwHh0c2FAS4jdWKXEBfTGALFdhEpzTQXmrAKUYGwS51lO5KBCx76tVHF
rt0EY2eJldaz6MqCXnFtO3ndBpZDAJbm5W8xryYmkXmWvgwWG0ucc1oiMhI6HgmPqTZf/Hm26Udu
QSUcaYWJ/ascyXvcaXYYLCg9k/pZTiVyGTKh4vE3kfvG9LZ1O+P3W54SZxA0yFiEBzLQPv2PFa7/
1rz7L/ae/C+bis/j6r9kIO/+tP3H9J//sfy/3WT+r/6elj3nLw9AICJh7bjsxjv3nPzDTXb/cugx
SpiGKeM4lxv/c1r+C6cYo5iVUUCkFFNT3/F/3GTH+4uqEpsJnKL1v+3pf6MCxaFl6L/Ny+c2M/J9
fPXz/1wcHb71/7vdaYs7WDuWfnAOKkk4u6DFLZ1X2DfiBvaM9TRzc2SntEfuINWow/nOnlz3dQhp
X0idUBaEvtDmeNXansiRbsLyYiN6AqWYEG3b5a0x1RHmIrr1ueT/Dte1eCiFBYkF82udY9rI+Xiv
DSG9KbcdChW9wb4IAlFHWRWjNRNOwG/ITE8kZVeEsrryi/qcwE5WUpyrVu4zgWQGOdzf5teM1EgQ
38P7zMK88KcM7MJYB22ZqbxY5cZgvXLIm6wITfhRgo+/8kNf4h899d9WSrd685lPkVgOW9+X16td
VwVTadiU2DDRdHkOdrNYTIem4T6AW7jvNFf3VE7ES2HOuw8W6Zr1tAUxOKWu0MlTe0ZxJ6aSW+gL
mLlc9q0OpsbokD42xz0STV8MbvvQHSYscm7OdKQ8WMSnOZyWBD6yi+T4PHoJE323kPVIHeQx/rp4
3dkxc6TOgH+0PvatwaNzFwS8dETQf5H0UDBi0Z+ywQZUzVvs962z29yJrxM1m/+lbWF+ttR94HgJ
v7hnj4/xT5gWw1dkxRY6NJE5dTEOxupOFncNc0j0WHQY/CuFYOTqesVUNQXuoZqthp+IW68PtuoY
+OzQslHvRfBWRRvyRS2W+CnYynk7un2NnpTP84dgqGF/XqTsHwa34o83FdvT5uG78WTkBmnRCd27
kiD6Z7RuMGdVVdjUciVspuGc3Og3XwePDKohto4NvK7fzKXjhHflko8zMid8Tn7RyhhvKxOVrJZr
gbXocFQVSJBtP9oxPkZsH0KofO+4tYH1hrWrb+w6jEx+dIau7E7hNBQ6bfIF+9crEloNNlvbyzXK
UNXzm3NevOk3eCJpjUxE+jOiDaGBKcPMhaqNRoVjI7rJviJ+tXRU+Y9tkN8gK5KC2Gyfv8YJm/Ge
OlRU7wAKJ+QF7r6ALh1y7Ng37RJ32yf+5FT7XvAw/jB1kmyE1onqX+RTgm0yuCOxNGcYV7FPmo4p
gEy1218OMYd5VhNsikEyLcyZMG+EfW11OnBfQJj84gHCFNsyD1e2Ds9TbORupanS/rU1TWiyrXPL
/K1xk6p9WsfQlTcckuHwYxVWHbyAcSXNj06i58OYreOAw1HUQ33fUJpYHkjVOf69zeA7cjwN+Xi0
lZLyZhjWaPsxiM4dd0qsUcIPjD1lvAnWWHp7OWtpP/gjOh5mbl1zGjPL/6z5EPkyTrQyx+eLF7w2
ljTFnuoWUNtursL31mfFxw4IpSO1iJUCeVLLBkTU5eZtJRP4aHEmEcDadHylQwJONeCunbWycZYL
p5uXP/4mWtJlkdDsn22xnTMx9cr6mViIHmnOa2Y5THnprb916ZuHvK4iynfCuK52uPlDde2MrZ/v
QzjT+d7uSIRnTR/7dxH7q8SB/Pp2FyrXBe1OSl5KAQZGzR8nYMbNQym/CtcsBzcHxkyrpsZEAVnm
jQwigFSdB5b7AO1Utw9BXVX3DGiuAtw2xUlqagimbNqKjXLRJTD5AeEmuIPlmdl8E68vvigHzKHa
BvMMlHwXRYyZkS5y4v611FWpXrHi5iUt1NzWJ0+E7rxLEiTHdA0rvhMEt8jaT7Jq5jt4NgictVNw
qw2VY1wWdcUPi3uNxHbNHVZz+ijFP3kGZv9YrT4hAzH67XXpAjPsrLA0UYaXFXW7ZG36nwtbBwQl
R8OY6C93KFtxrJmHsScKchsZ/HWLe9JX8XDcNruBRawRdvh5kmcX3UL7kgvWsFeEI600ye3wtiGr
gznQKIbgkS4iO6Nho0Lp37zXhiVG/LPQGV5ZtRVShcS6eu6iYTOP97gFw1VgWM+dOU5LWrrBJj9D
VKZMqKMR3ZMzYjzvnQ3HK11ZtotHVkcPQAu0RqBUO5pqj0LcVEObf/VoyRFRjsJgHy+zPI4OD94p
5LqFax2XBeCvs7aPORUv646pFR2VnfImAT1yVJT5zjbgC3sbxf0jjUJoEedvlT7ShqmP6yT4ymoF
FA/IgUx8wPYmMIr8vPVS5IT9IBBjfedMgf0K6YCQxLpiTLRg0+eEc759VL7Fju9RaUIwk0q4PBee
oqiIDHT0C8qc26mrI/xmj/LaMuPp9U69NScc0YQ4MYm9Vbb7stbsbWc9u40dbi8RpScJvamdW81h
tkBwhfSvqGHkonoeYFsjLQdjeA6HHYY1FGXALp3dUg/xo9vjIaer1Ml949ukfpu6qt8bTucuk6bm
ldaSvLudXW4iGZaN92sbjBenQjbzT54L+60mkTrv4qHSJp35ibwz1QTWgRSaem0o0nmnSTUqOZVd
yY8ZJuj8KHvWYzn75YuBDv3ELZTAAYwIRB9p8QbnppvsTHC3NkdnGV+gCPH9sBNgDK6IDvMxrs4q
NqzVkDqnJJaGZ5+GFFKyqBX7Fq4heICRriRhXIfAiVWQLwc2Gef2CjOraFGcHAsedA77w7Cgqh2K
xRouTBFLF+HRKUJCM2goW1L3Pyl0CNosFjOoH3m06aeLHxhnNUd2tXdVvd7mUT4uRzUQk8vUwoCF
oVN0Cb5901KwTu0CXRJ9Pu69sqdFRVgOTPW6dXa19wePfz2vTIyT0q+0zlTjwKwilCrzQyFKYs9J
HA+kkXDXifPzgz6awuTdDXaDft0mr92OwbaZL2+KoDr8uTrnywjDtlezikNFfrQ3V+HkDZ+I9taz
yF3y+LoYwjReZPLOAgThp7wn9R92j5IjNPPABndF5uYgjeVdIZLNbGDT3OdT/mZ1Is1sfnvTSoSX
4JW/IKN5Fs8obU8dY609PK1OxOdDqDO6abZ1WLMKBaDKZAMxhXk91T88NS7ufqzG/NIONnoGRti3
u46R9pPq8QEPsJrbB7Ka41sC3PtJL3gidvYWYfApLttvoyzgS1rixb9WbrZ/+kEPt7WsEAxjYyeE
8RNxOUq5/maEzfn8HDl9cDJPd/0QKhg52oiIUkxD/VQFlfPlTto8EE0wJ8myBr7j0XLfNsCQeyyQ
jnB93yBn6BIY1p8XAkI+PRzvmE3Fs46a4He0EuHO1Dp374OZpiZbhU6uFi9kxsrLnIAPEyZuHU/K
NcViXE97srZ1WntyIeu3oAWDMYGCnpGk+EpGujWppsKIAHBv0Z1hU4D8Ho4jJRswSpGXLtM6PBaW
kqe2VEqk9EXEtxOoDM0p7rSOqW9M8qC7hlooen/0hcNrH6ITpe+Z95ptcfw0wFMdL+8is4wXMTR5
89bva1StaQ8VYT27YsMTGsOqEXuqXkIqLuIpkIdJD8ufwZ2nN9+q5y4LJYzHXpYgUKnvLhahmlZ+
hNBMj/QIxuB5yzlXyJKl6JdG7MLeNcQvD4SbzYkQP+oq3TdJkXkF8SpSzCqEXQyWLUrFUFboN7k9
9achIEmQulIXqDDOJLo9KzyW5MQ2cY+hGUKmTE3ETJ0RNQp53/f+gBah/ZgmnWagvmDOF5Kelj9c
8p/kULK1dVYUiOkgA3SaJkIRF94ee03716ph/+lpSkxIWt1qJCNmuIXPRJJmJ/WCjUxSTBMgoNLS
DhQHxB0H/NbW/R+ltpCCAMnMu3PjyWdspV2Po4Nmqd8LT0lLVkJxAA3LZr8pS3IL3MphDnk7kEJL
4zxa0AVtvui+ksp74XMebh1RBa/E6r0iW1cMSovQ3Eu+uCuFWSZZ4j0+XvlEJnWMD5GxSvOD+yV2
A7cwGtE7kcs/xsZs5ltyKJhD5VqKA78u6ymn9TXY52B/OjWwH33qFgjbnI/20O9ihVTNmBzojsSS
E8PCjexaOpCibzVdiPT98PJtgZespXGHU2y3E0VdwQKiH4ouslJ/5V1zmIOmhrepCoKWQVlY5a4J
nHY4zlpNVEo5S3wgZqqJeIaL4uaBOQ117VujC3xn1umGgst5PNI+0F5Hqt7cQ13ETp+Nysr7tGXv
rkBQ12S4mk05yHody7kzspXNvBdhTv5iANgIHxoPp3qHzMi1NJJ06Z4IZXJMqTxc2CTZh1tNkQq+
ADZ6f+YIvTbsLpa4iUFAO8E1od6w+BGE4VCh9/Jk3QWcLIR9PNV1Rwaa+RGiqheXeWgTaDvvjuKV
IZyB9Psw8JbdiiC4Sc41eTuwH+tetYy3x3mCDSFYvgrCfAQ7VOYUMX80IZPks56sYcvG6HwnpgF/
yNkVtoVNVsI96EuRO2N1avxl+zViv1nHIRywqvqEoOOlW9pJ8ctOxsXes4xPUkagKV7LyIiRydEN
6BuMmA0SZdieNe4iNfngWwXHEBxGlfRHjKC4PEzhVgFJbTG9IAW9Plz/vgHPuYGn3m2OM+a7LchR
CHDoaPunZRXAunWw6y9Lbyb2OVNWCEA6RnV5gR9QRKeCg7m/yWUz1ScTFwPwKdWxFWvY7Krg9/sM
qFKbqpcLzJOzhvsNsS70qHA9/4Zb42/QlYjtvNwyalNQhV06utTFRMNA94TdtTdQKIbFI1bRjDjw
Hiel07SmPtbfgO3wDdvyDYqe8kdCc1TonYHcZQ2WCUp/zoddcWZ2a1sa5xidj/cdnUj4TtDOzD6L
6YP4J5ZO39xYUbWYnaJfs+XYJJpzkQSkUHbFNzZMkQ0Isf+NE28uT//dDClf7UQjcswpPFbn3GmT
90efyG+07hLIdHQkd6ToYvPWWV6Q/onkTz1oe7tplp7+Qod3RHOX9MNUPebR2AwZpTSbfN1Il3dU
yjnGRPfA6Hl5BUWMFcHGdgzHTfOK13SZEJbjqW4y6Q5BcMBcQHle/4a0O2o9OY7XEZJ25Jo7cVVH
PdnzQJ2NMWAU+iN1SUpLLN8U+N9E+Dcdzj2eyjAaHpby5Nb+4OzdZoEmT2hsGHczrRHznq7VpH4X
pOBe4qilI2zo5zOi5uKX7TQ/4vZAjmxZriaPnV2cqJQ9HhddeHpvxlVSlOS13DRj39QoUt8svOvQ
aEPAlsKYvY9arYH2wMX3IFx4gSwICAeaFKhUuuCAJwSVBNMU3o+eX9b3a8TSet7tZmiPkfBG5xBI
Okaz7W9+/5vl77+5fi9R3pUVq1XvYCUh/0nBgUluoCP39TkaILsigD2bB+Kl+js9MH0nCfrvVAH9
bPMNYcPo1lZAXTTNNutbvIB/GMq146P7nVBQ32kFjOWh3/fnEENR9rzSJEuKHyrHzoFrTK38nXab
kU/mHIQI7T5RyAAO+QgkyE7TXWIxak4i6uha+M5T4Nw3t0gEQEUBxOsF8huoFpRzWGR6rtvXWLFO
losOQY3K9K0+WFx2X3Cak6dk6zSRkPCc78ghSt6cyhfv+jv/MdaUpKb5dy6k2artkgUc1ZQKl58z
b8tzikR8J0rUd7oEmZ8wsEte8o0F1+RPDE5/xV3wnEuxatjAdAKm++SXn+RKEp1TLNt3omWqzukW
fQ66rGu7kV/BNubmWMSKUVRscsV0rgux1tf8MnXUS+hNLfKmGWhlbI5VP80MUr3N7RlwvMNP2YVW
WzWKVrkQke2IN0RoYeEpkTcoXHXxCMHHaHE7OWHv3cyUiWxWQWWxL4aDIJ++HOxwDdBrraCYhwdb
JGzrJkVJEUuQ10J+rLFxHVKvEYUAf4hl+qzyYXGu9aPE7GWGpy4bgYLOU7t7dPo2GPdACRQ8nffu
VjuovK4aDmzmsHOiJj6mDiHFkpIN6+CHOcpnuZVbdQD6poZE5EkTnprIyxtyuH04XHIt3MzeF9zl
CJeviORHv3OCeDpi/xvn99boZLtviE/GJ7/MA5/PPSyi+07YWv2ZNz9nWJ2alQvmD0kooz+iE5w7
IduxCDiEuC+XvDnEIOP1g3aYTV7bA8s8sT4jm3IDsvtQ6sh2bYFXJSUdtACMY6vHd/oEdP62uKFY
H0XeLmiZlZ1zYUjXPkQnoxlkXmqdRl0S+C/M1uX8GBQmrjPjunH56VaWLCH0GIPDhx45aN1hivoK
WmNJKhdJEyz6Z8FT0t9zNpFzPCfRaVHmxFz2vjmHwb1C/6I/RLG8NvbOxVkxgLM9nfXeOgJK9y3f
nFACRqJTrrUGWV9M7QWFGeF4uVrUrO8o6tgAM1XZ/LFxuf4MfeU8AZoh/FRytLu9N/pMirS4lAPv
Wcp9IZ4FIRbypsa6OMdAut1kLdFVNCyTc9nAExPyHOKcKL7jA2gqr4vVMfaIbqVFMTAyO1zJeaGx
2vNhtmIwWGBouAnPrHTfgRmVjLOjiBmQ/ou781iS3Mi27ReBBuFwOKYRCJ0RqeUEVplZCa01Pu1O
34+9hSKfdVUZm209fHdC0miWIRCA+/Fz9l67yo3MY/oF36yZDNiRpUtziW6RXr24Rhl+anFqQ2zG
W3tfhgUOZASa2FQRWSxKxIRn/JCPRXhDroKRrf1Ba890jeBaDtWg8c+ijTC+26N9k5sFYgOmAQpV
Z2D54yoJh/SzUPn41MzuoHlRqohn6bWQyZ82NOXMU+5HXwZNUb4CqApYcDWutGWSj7KNYUYAe7ZQ
/UdltYhwaJ4tYA2/NYxNPA31CxJOLGiK+eUdkoKx94x2Mj44scEucdLkLsnHcFhczxqeI1k9Yi0B
BdHNNrb3tjUbjhGgKFuk00OsPL1UwRbSmh8i7lcczEfLqBBDl7PzBmvWBhkemPX3HolM61UALm8n
VN7BRs0Ot9lCr9on3P93/kIz2yCH6e8EZ5XC47wXfm+pFu/ojHB1+rYe7lt3grnG+gZUoNca+wYh
Tpnz4UafBTjmScaqncXRtqxVN61kDuoGVWYxPGe2LjlulGI+u04EK7QeZ2pNrfQpSmdgF9yOIZ1A
D6GWnmwI1qHzkWDG+6ZFLmTaQi+zL4wW7ffeCiLPp1/kTRULxRUmJfxcuA58juv0pdnVoinX8FSr
5FVQGE9eVQQ0/wdtGh7Q8buMj1MNFYWfRdBPTYPNd41wZTiPrgYzBpJu/J0jFRghzhPqKkviQdvk
vg4qqlfSBMVaauPBjATsuNRNoy8713ElxuT7zCBabFotwoopmePB0Geg7jpeX35aEXuRkJXYaDRM
jE3N6hce6y4oqJZxFa6KxIWT0egJhg6QM5G+mivNeAiCBaBVxLjitpBdoJ66LEsMi7WAop/RGJYs
mjVMh6SCz8sQGR0GN6WU9/5g6U8KBtu8zWYrvLVqveIuimecDkjAo8+EdZ7OyKCYtOdFz8mcjobQ
j3VZVh8a5/0nl/MOMz6/ja5632guiIlQ/jqy0G6REkfgd5wCSVsASoeFNTV9hvkGiSl5YJEDZdUa
h/vKZTByoURUtyViHlgf9ByXdn3jgrqgF+zsZ5mhM+jSKnxxKxT0a6Ahck/e8VBuFUkCZEiZVUVr
R05Zsm77uMsOnAXNe05yzhHddiA2jYjt0dP9EjZ9PTKrW5koruZ1DCVBrq3KquPXZi7ar7iCdbfS
s7T/dMScJXeybVrXM/WlKUxbhuGQUgDa23J2tZN0cuvSuvborECqxS8SDsbtwHkMRkYp6uiq4fNd
YaFxndXQ+fOTYBS1cHFMS6f/k5dfoiwWfNRg4jptNL0eV5ZjhHd91hTfsPdW0OzRHj6h+g2IrC/T
4s/Yhf9qYv//nUJ1CWj698P4Uzd8i9pfBKrLH/w5chfqD9CElq0UKVM0bTFI/zlxF/IPW1oGJbXS
f3j9/zVxt/Q/llk6XDtLd5aRO7Edf03c0bsSMcPLOQhKCTYT/1XmiGH9Om93LOmKZayv07rGEu5a
v83byVPoRFabhFQMzcg8CcB8t+51sIP1WneRodPqRwY0rxeE1sDpdGE6aKVeVRjxap2T6ghDhScs
KSaSGQrQoDIKgZjxIJKwS4sjW0t3rGF7RuHS1O8oFmgyGYF/7uhdVx67SJPveafxA/L4ZBE/oGvR
uk46GHNp249HOAjAQ1SvjFtpggpVjFhgF6VwkLA9l1QPIBkUrQ4jZV0vS4MgL4w6dA6dvrSYx1X0
IGQ0aiujrJkt+kqqfQ44HRNDBjgcD1kYYHLCUYXUDoI8DwdNDT9u6t4b8oJzkMr9dpOkU0TORXuZ
20RdxkLXzqYbSJsvWKNjj/0peg2wNQYbUU9Dv9ccy6Qlw8sibfKfLOUgRbRn/pPigGEmFZeY7mZ/
lDdTAifv3kce0H0SI6TZ5Lbn4FTDfNDsI62aIdimspZsizNqSxr9nJgShwj2lQqnurwE2kQsg91j
1MelgRD40vXhTN5jANWsRwq9x95hzLsEdFF4m4dux9MdWO2+BJDo3yCHt0CSWRlFUOCofB9bRXkC
i5aLd4mfzFwJXLJfeUDvOoURA/zcROKfcZU90jJY3TGGXzU1fZVlN534v309zKuS6nsbzmP5ESZs
SDqDf/FiB+awT310TCtzKi+2NX0TnOe8GRsqzs4WJpUtjn5ap89Okvo99k8AjUDaAfDo0OU2mKoG
ev9AMdZCZ+psTON1m7oSc+jA+Qp4bJUHa5eBJk1v5g/ujrzs+vTTM/5Xfs/PeT3Gb9JuHh2KfRMr
JyoxDBCLiPxnqYooGO0RRY/Yjq1ny64id6bu5xU+eB09G5ClntlosdRdlqCSHxtsZ3mey709WOUp
jwvnFjSXWHH4DM9+buSP03LlzCkcvX/+rD8Crn6Sof/5WWEaou0x2QHM3xJ2RDv5Oo0SeikAGdkn
wTclN37UKMUvHUM3j105MM8d9bTe055+G+dZH0/gAxKXAhwtZVLjBF65jVj67UM4fMlWBl/uiBUG
5goiDKzg92aYLOjOrIbu4mCwPIVmLj1kCl8yVmcyEPAe8iBu8zCjUzpAkvUCdErf6RDFt2U5t29Z
70o6nRyVCaJFBo5cEALaE9oH7fsU+MUtatP0kkm3QAxfWcyg9YaXWKfItvlgvh/sumzRF4YahMX1
P1/GHwHov19GhEEsm6YkoUkuQUY/5ZbFTDv7ITQ7L6ahfFdkdf+C5uAxCSNzP1EQHmwdFXWOIm5T
yRofa9I631K9a24cbTAONAHbR98INZpW/XSirA63TtUmSIFQSP/zZ/01U2lZ2NGlQv9YhpKItK3f
wBw0G0IkUcxr59rsnkN+jc0Ql/O26HRz5+ZAHXX2Jn54cyj+02X6mydDKrIeod4ZUuB++PUyuW4d
qmxquNtGWx7ypFZ7I65p/M1T+UArDAZ+ZqJmYlS1neam3WBt7tezW2wz4gU2tAC++xm8MUFU50ZX
yjyOiUjO/3yBTPbXn60ZXCFkbsC4MPsp3bL0354JheM/gwreeamK2U7qFFJ40Pj3Zdexd8y0c9aN
Gsl5mqfO9FJ6BRu/B1cM2uvFDRiQ95EUL/QpGmQDpnap0RxvoEtlexmpaT86abcLctO4RQgN/uzH
p/9fXUYJyph/X0WtSXGr/8///BLetvzFXxwcSdaaWgooaiUHmwX33J91FPUVPyS3O2WRyV23lDh/
+XxQJ6LAs5he6zpCWrkkzf5VRxl/oHKk8uImdwVsHVP8Nxyc5WH6eV3QLZNAWwpltJCuLozfHrYi
aQzfKmkZ6R2KLL+ZT5U19PQP52n70zX5m12HOvJv3mnxNXHbuwCAfn20WoODtp+nXporE2tAZceo
WPSILEhHf+d2N5M/b7RfggV/3uZ+X0eWr7YQiKQD5gck1W/PMq3vIRQwtcIwiXaEnXG+jRGhfU0K
jyHJz2jJ6GgKmCKYnJ/++cv+3WWV9sI2QsTD5f3tsvqDERWhxMauQ6vyGg440w5SQgt2uUiC9D9c
2r97NyXRc1rCBLzl/rafoxtoc05HXsmcDgGnD4DbA/FGx2VAOdbf/PN3+7vrymGRr2ZKqukfQtif
thIMkOFAmopXO3G2E5zGvDZxUEDFNt0xh7l7GVs3ick//vl9f1+b+T0FPyZVvwTN5Fi/rXq9BMBK
ZwvEh4FvqarWuBAlx1Lrw2cFXCNK/Wup+rd30N+9IycMbiOXeokC5Ndb1swVqr06o/TI8RerFqe2
m8n+ZJdmeE9TYvZM/Pv/YXWHsfz7kyIsij9KbIKHHRBZv908DsYlMSbmtm+XkDgGpTO1pTARP3Ss
JJ+DY/rn8Ad8A+8bIA443vIALFF/QNsPqGNwFmhHZcvpju05xZ9LKfjdaOf+0f6B+iijup+Xzh8I
EEIiiiuradj9Exxo70PtSIh4hSluNFfW4240GyN7FCkUipXKhwYdczMGxcZWFSwPOfo9RGUYT8Sh
xf0dsSHt6AEqyW877giEO+j6fc4EhDRoZhFZXhKnoJ+wjjBNJbXbnjZj3fimN3OgM9dIP0G9IUst
ihMpQAnO4LFG/bQ1W5vsEc/J3GQy1gQBx/0Oz5kEP2FlOh07hsOocLpcIhMieeSzTevxhQEqxW1k
RMkdOoJG3vZuaW8HUVc5HB/a7MQ3zeY6rXK38lDB9eCWEGkwuC1jZ6BZ6vb9OrYyamMFcIG6KHXm
t76wo5B0D5Z0DHql9Vr0TVxArge/v1KYmN8CibZ6VQtuLs+lE/s4lKSU7NymgfSeaBJaQaxSRDCN
ycAO7W/QXghbMPH2N0ocdARy35H1tjAllBt/4qnGF175TTxvTGHIo7Rj8JKQq3vxZIVBTmN9DJL8
kLlNybZPi5XgNU5alKpTbxsvrhUyBqCj2jjZxUYGhSUGkdiE8mMkt+EJlEYBfZ69wve9sS2D8paO
jq6dpoouMbOljhGRv0p6kVQvGtYtZ0vzPyTBpTA1H49n3lUJY5OxFdV1YiLeW2WiEPE2bDM6gGmE
5GBtFFh8WAdzPI70alqV3Ol2FIXHTB+QXoRhD2G/oXcA9TiyUe4QLacT7gfnprS1FwzWLcJRfSRg
FHViBr008tRk2NMrNNR0uoJ5ZiKeqiyEgG3c99VnVTBhQcmHkjKg5SzbHmI0PjMhL4bwo+BD77TC
uBdq9K2topuG4KesQI57IM/G4WXWIdasShcNmmfiePdfecAwKxIhYQYkqrU1feu2cL66VJCHFsNm
JXjCmAeeR1d1wRqxXoKbWg79Q0a9zDkysBhxQVNnwJtIMb2EvTs8TONoU7MhaRzw68+hWkVY/u4R
pw0vdP2ru06wS6+NmSMFSI6+RMXN8PicOrV8RT/jo10wbHJCuoJB3aTFHN3GzBUXvWw6RKQFmciI
g5g1ELlC5XjF0Kzg8Ysn4z6UxvxIzNj0oRmj8c2tk/TVYhn5qEyct6uKz9SSeqinN0Ee6u91o9zP
ZPLLbwPxWf2aY1fXbqHtottJOw5rqzyT2q2sQt9aFRiLPwLHsU1wHbm4xxNaVtAoXK5nRq/1ITJQ
xiAtmQnh8Jsk+bLM0C7XKA/QV6GQCmBYaiBaBdLw7K2KLEhBa8dGYpEfepHHr0D3Z17RccQnLKAA
U6SMZwyShR95bigScrVyYBszpmIAqF2C3iGzY19DX4lqrdRt2quy5V+rsAn93BvQlT4lgIMbjKVg
1pmlmShCw1zmihHMTECCJnzS6DSr9IEOmAk/nJthX96QrlIcB5cIXST2RvSAEZSpti8YlGPS7+0X
ItwMfeWGDqNHSm6fm514qbsWcQyqUlXRgaqEyN6aPm5czhIGTl9BhmO3kkxI2o1tzQx8MpRExcmP
pyo7Q8bxmZ9oJOqsQI1PZx/rP65F0wnukA+CDcn4WgeFKCK8jpSMhg2dCkIhkHuYwl81AU6Fm7Lu
UCxYBlC/45h15ryCguqQ84O1Qe4WHafcjjxt5K/3JfKcWlsa52aVRmeM1+gGaqCj81YS1pKxvCOn
vc9ocQBy4CgJX12bWFCzoQGTKuKhnuB2yzHdRCHObFJMNIUumji5kCDXkliUx6B0guBKC3Pl7wH4
mGRzLRL2UxunuEVg96ThJ3qsvr6qK4gjKydSAq1bhUbeGy2gxzdJ2ZbixJrrRDyIRcl8gsDQDFC/
1pQf7lQmV8v0i6hNasEBh4im6/lpEmUmznyveX5pOoViqQ38YGI/EXbU3iWx35nXPW7hZpOag4zf
6zFDU+fXkWIozzs7V5Xmks+xDgarCt6ZKpPMyEIgyIJpuskeDv3QW6AhCcyMvBLR/X2h9Nnalyx9
CT0w8zEAL/kVggO/G+AYnrCvREjEC037bKqu2RsKZAXcHJSEu3gMhbM2Jrk8eST9kHtZB86EYJ63
2ia2zZDOVUF9KhTKFrRWGR2bZoYvt6a5OTYLxLmoPeZ8zkevqrJaj7h7d0bU0sQbM7t9hfwmniKY
qiGe+Vp9NFNesP5gUX4fQvbyTeI2FQjjwAiyfaCrVmyHMfefZDr5PX7+wFfo4WN/fLGkBajDAPp0
shgiLr/3MKfIexDAXU8zqQVs/1FJR1P6CqR6DODehTcznwdCMYx7awzVUxMs9ipVOmreAL8hrpzO
YG8yz40Zyw12NBT3PYgXdZiF6ToA0kc0qVViONmxd0SfnclRRWnXVXabPUd1MJPCVThdwo5ckNVm
lHiQ18PoOp+BoeyXaibpyG6ldgE9ibAkbOWSgScQ4OGinva2HpWAOdEhStyKaAS2RHqAsRklZk58
iZmqvdzXomhdsDHNa4toh2yV6IZd7gWrPE1BHp9hNQP05bIiLOnXjazMeB0UffAmbGc6I1ZEVND3
VD9IVELtzSyleUZ8xeyyskOCfFucKzkkJjl/MoVprooER9a5yjv4yYkIHW0r7ZZwCS0LVP2MObrV
tgibLfk+qsklFlcDULNfAm0R2XQISFEsNlV7bAicTI6jplg4KTAqfxsmUxNstXZRBiLJquxTVaOn
fohsGJdXSITgLusMA5GMok8oAc0TqkFNFlJKwLsOeDAQUHEsYlSGINRDvSZeBGsVLfaxjd21lYgm
pTIAUoZTJfWJdERze4Rr5FhraMLlO67uyVkHjjlRkbrTeZ564hFrn62ISofopS3mrSn0spaUQHB6
EZJROJ4WWs+SJGL5iZzaqFDXQWww17TLAv+LhnFPoIREj+fpURjFz8RRl4DP6AuG6sOFnpluUm6x
J2k7xbsGPYevY05YkkzdKRaZr6l/KwBFzqQstU5ENFhofvVjGl1a3MOvTQU9aQ5pyw13EfrlgshM
F2N9k0ecndqhtbcAG6fd7Cip7Z24CS95lMRvUlr5s204NeY9gYDD66KeXVv1QfSGtsWEgi3SEGWA
bpUX8jfUl5wLNGEaYM0tsvUazwkBxWugOixTUrQiu0IVNWF87SkAWX8BZQGZCBIvgeT+2jQCIYZp
9KDMIgCB7a6vC9yH1MawT9OiMb+BdJ2fU6mwQQBFiD4VvCmoZnlFbFam28M5rKrG4R0r9a0L3ere
FZVmr/jp9X1rEE+4aeEc3cCu14lRa6BmzCQFUe6Rl9mi8zO093CwyT4pcxRNI+FITFU426NRmpL0
W9d0pFYN6P7EGiJgDwaPvTw8WE2iGmbQCylP/0HNQ4MEPgxDQLXBKYA3UnK6QJz3g7fnLug9X18o
fLHfWC/FguYrF0ifWHB9VGSQ+yhEg7Nfx/Xr5HREViDCSK5sC/MhSsM5A+kw2BOh5Xjs2JNcwHER
48w3uRQWGwQW+ls3isXZsUAFox98wcb05bMRd80tgJD5of1BIiT0oo0QXo703KcFVmj/4BaW9cIw
hARuPWBWQwBQYobITxDhheOR84MfgfEAJMTKBOECw2qabtMfrEQh2BkzE1n4uvuTpviDrCgWyGI7
LLxFaIPlBXI4FEbjB5Ex/wFnJIgc390PZuOPk/t/1fL73+l1tjmb//vG4N2/YNlrGEB18e2rxuuc
/4IEWl7iz06h6fxBg8MWyoVI7bD4MNL8y+Ms/hAGICAXlTaDVyas/+oUGn8sTUCHe5blB2IQTYz/
N3H9wzTpIOKMFsxO6BXL/6ZTaNJZ/rUxwY3kWoy5bBeZia1sufSlf+r8cAbkDFMvWrosA9zVDnYD
XLQtWa41baEg1vqbbKwSvrLbvYlZb7xqkO11yZHu2XD68boOFtwkR7t88bG5T+jc3q2qAPwxlz0W
ShrT5AGhh+XUEeXoUXT7u0MuytGmFPV+vOJYRaOnden7lJiGNzUtZ83aUXBaR4Bdh0nk5UHvyvEp
sMv2qrKt5A6Aln0ljQn9mSpgIGsxGNS5quPropzlox+G0xMx8A7i3+ZTTAav2Ngm6Fs7dvbI9a3z
IEML+wF/izYuJ7Mizc9p3niNn7bkdGXJdWR3nzHCuouTQrknJ8w8IFnR91bafGaBD904z9prVhoA
OoZTPGsjcjNW4HzXhQT+ZCBJQH+VzRdLxXtPoOhh+Utt4BWJtbEfAOR9VrU/nSjBU85vfORh4M3H
hUbLZMzZR6CU9qDU3p2ACwiNOrlGXgVe5sfXCHNHUmdynX58SoUc+BoxiHMhP/BzwAPmJHPjoTEz
vKgherRgAEIComt4gdbaXyLWi2e3EzWhF+bQXkPe1fcQ+ZJrGyDDAYnh6KEqbLzRsb/4VaEeGjVf
QteQaHPOMYxdOonk0dK5zHEW4g0mH3bLduhcaPM4+9bk805+7W/QOSbXA50djFnccZdZmnwTjY9P
Sph+6thLkjVJbAn4HNy0exTnJLAY/AHSN2cAfBuan1nHaw6gngnrtvHTIojmxyO6nfNI4SS75eLG
oUIcM2a4Y8sFOBw76XvF7PoyW8MnekHOuhqRy5VdHJbLiijb2buCr5zjHvSsKsORy1y8R/TkOWUg
v5Sa6i8bb/4BX5izTycgyrHVfFq4DC7CTqbLpNXiDbUcV1H1lwRr6k0+gaTqKbUxBjVPYI1vjNRn
qISI0zw4KtLw5Q9VSqBh6xAIMjjXWlQlJ6P1ox2NrqUi7gz1xHGxhg9b69d2O6lNyfZ1lRG9uQmY
OEI9tgZgWY7UPI3H9lIh5Nzo5Uh8O7AB6NnEJ5EBU79GCVoJKUYU7CDp17Zt9V6ItY9kPGgAnwy6
7X3ukEnm2Wbh7x0sap+WvlBh26nAEEMzoNhkUCc9q5ibc0vfb60K1X6PBzvFl+EGEH1GF+hwjQtn
IZ1cD9zwqnDw97sAn1dIrACIiETeVvpgPZf4lu/iJfWsDsyQbCNrCr8FPQ/CPEuSv7GTcPSYhrsp
cOILd333XIekfuWjqPp1QvubAGs9uDT4UY/OPOhbgzjZlWwKMHiBIasFwG9eNPLc7hjN4tqaWvem
YzABSzNBIaFX5hlj10wYDOaHARgSAO8eC1xErunEsgHKrCZ8KGjdnqxpLLpY1AO1i6w53jhDLC+t
7KxrPfeHe72gpq1Up68RIgYIPsGMraj75XkAS/6e8bZbYqjsQwc5o3Nkc2ewVFIX9KNNrIptA1F1
LzKyNCwkC5S3ah7gUFvDZsAIv7F0n/heQiD5hHm9tXoeCQsJj2dGpjhoyPoQPmfDsdfEU4FO6ibs
DONC4kj0mAAHPZq5Jt4bphVYYE2MPBr+EDJpmPMeswbVxMZFk3wwSuOxQar37KaO/dyVEvUp/oK5
HcIHJ8qLjdRaxQ1H82Q2smkfzQQkrIY8bI8ib/wn29TCdQTOde/TLAaBHJKcmaHBXfkZuWqDlbRr
uqrJCSmtdpYIRe9gKrhrJGl9ta71TmAWIlJk1XA22hI9wwGrVFH6icvmO65Looq1cW+FxhICPkf3
HXXSvkMxq6/pzTokvGkxBu6RA4IZ1vK5iXPzYLQEJg7o3fb1CGWGrll94fpDmeNIQlRDFl+HE9lf
qlLVYzBU80qOhn0kfze4CZDO4ApulQdKeHwFSR2doPwgk6Fc3TTJ4kIeoUzQ04e5ZFYc6Gt61Whd
amcVOMG3mb7+yobJtHg+SMOctRe4OrO1GlEw8aiMuIpmlLJnzEeBZ9amecAdThMpwglOABv4kMHo
YZ1no7tBp7QPRMnj7bf9Ry+6cx0r0oPbpS+l2SeS9RhjNGl/0OXk7pGOkr6iiM0+pVkGir6b6jNc
c34O6Lz0QMreMk7IgOrTZEKNYlknSQn3e3UX6mW4pygZ1oTLTHBvfYJqdNxyda9nG21QwwfBnIoa
oHxo+jw61EWZPTalOz/BZVGnCeDt8khYF1xBSMRLpubHlsOETXSTbFFlIiG6jaKGo/as2Qf8XfmV
PxXz3kLGuzFNpO5M88lt1ABnm7ORXjDvLboiHGPMBOSGIC7WVgKgPcGc5VD3zrGZK+soe9+9NvHI
bUbyCBatZ3hgv4sPZogcSgsIwO666RLYg3vC2ZN8doMBwhw3HMeg/AE6IOuzYRKDZJnZ98CY8rPM
gEFDeOEujgWoow4XdZY29xkaJBfzu+9ss8WNB44jc1dM52O8xcxd9q6fmSdFlOitnsnYX3GnOkfJ
G6IG7atrt0z0zxiF3qlZnH4cU1+1qREnnb4+NmLR5VvXjrLblJP41RSwqBGJvMwKoE3UpJTdWUyQ
Ae4Z5HaYAJKv26K6HZk/7QABnHUpqtvIoYFQoQHoVsAz9javv7U14OQaWUjke/f3jH2Wzp427Pww
uy5D+ynBcnej6X7vkbgKY6IK+jUwwBV9ahrNVnbmWZ3WAY1d7KOCYK4aZ3lZZtc4Om4aiw0gyswH
6MseaanvVLBw4sco3Bau/eb6Brdpq6wNojeNhxYlvIFZYV066b0VOQRp1OBTCcjTj9nE8ZIyTUPz
1zZPjHydEytNvjEGy0AyIuhClkn/Pvdj8YYEGYuBr6L6mlji8UCYgbhuco2WshjduwgI3A6yDIZc
N5y/oIYc60Hv7w278a8rPAcXO1fkrlRmsO1xI3lE6hEqNihrF1dEloCSrPdmAeiv11JrEw7k9MaT
tLbl0IkPK1L5huyrqYKCOSJGa5tHyeZ2znD84nadDCwBZkf/HlauOfDUmPZaZRJkFcl7j2rM5Mdk
jOmWYF8iBpwGdxNmK2/CrL0jKL7aRsoZCW4d2y2KQ2cZBmRen4z41eyW2SGP9NGy23M4D9a671K5
aeAcH+M4z3ZFkZ0Jbk1WFUMSUnGbHKcp64SCMPBo0S2La3PYzEQjbFpHaAeZtcSN2CNWi3AhuqVS
rOPUqhEc2/5KasMtDj/OzKDcYZHD+TQCJyFmmCUOQvu8L3IimWeistb91JLgAKLlFGFmOWEMR7Yt
hm6vjFbtyimOdpqo9M8pTOSOvjjd7QYjGN/Jp8HXzSeb1toNYpdveVJVH4HMME5H9Vvj4pYQ8F1u
QUfmO6xb4qqYBNVwry6lHV5rC17RwCUARi3X7yfduMZ3GJI9EFTropvUjo1hyUN2zH7Tu1rz4Y6z
eE3Z3T78cHIPedlzdxX6bBxyYL/GFptOyTqeaNaZvh5iNcO2AfBZfTecXFxSB0ek1g1PLFnBs7DP
qqyZgVZGG73oTkNzAWz3xe99gB/TZI8PzH+rbxGgIK80i3DvAna/6RrDYJDWx+csHeaTUtlM67+M
JO1kVNmrrjeqO1vU+W1Gz/zVsLAarQFr+TsYjxi92VUwfQtCMm76oNLuSPWkl0Hopf9ug4bYUxM2
TzaSO6IBFge5FjXiEcilfR25st36sV3twHTFKQL/tEWEVSp1M7ilvnc0PYUXn7fVbR/Cfl9Z0h9j
ot2IopsXJ7slM+eTjWI+2FHfExQrg/AGBca8awvuvNBQcGWrwXkaxnjYMFwk2lTHtE9OXJodcmLS
biIrx2Fp9o0Ou0RZ8TlM7DN42ZAQzmY+hlkVhhx3sMoTlbqExbjpnQbQCGNctAXDQ3pvmX1L4hLI
XNP0JzXiMnDCtgY+6AJh6SM45YH9MjbRRBqm8ZgteJ/c6T9r/hdRfjo1YzGxSLNPX5EFKzajxukk
m8tmUznqG1ZHkvDqvtsHpKQA19LTqz5ovyVdZvBLE0859lTjgUax7nPTfvYtrluMSnfOXO5UwmCT
zwrw1anX8GSPQSeHTd/RLFRhpWFc6Ij37u3zGDfRGe0FpBm8mZc0nMSX4ZbGLRCx6Mo1IeZ0OfPT
ecIyO1p6tqf8uXXy6W1Cz8b8sQ+wulu1hyV/2MC4lkfHsINjXrXaJkFsQBx2dTUuvnSdQ6lXB6LY
ldjLLwyLkj3IEuMJYE7NZAoyXqzhOLXN9qpPpk/WTlx9eaj2mSO2RR0SdYOjM9XcJ7/OSBud7rPW
zrYkHCTrOJoe8gJVTN0suVnD4wgPn8ZWLF7LYTGzZ7FzY01+/qiNlU/MhfU0d/0rJLT8prOROk/S
8Nd42OdzWRJ+UHWfUWmTspUZ72jkgNszwfc6RRtar2W3HrKYyTuk90ddK7KrmO92KKh3t9Uc39Ni
ODgh4wCRDMlLGsXrPh7nazoIljdG9fsU6e/5UktFmvVQj+ySrk/rlMr2GGcJ4xM7edOIKVy3ho1p
RPuiq4spuLgu9PG1QNK7leNwkyEJhkDWTFe+L7WjbBU5VRLBuIXtfPZDvn6O/aYztGfMSSww2nw1
dKQ8JH3isNxAmXGbxDxbcdlvqlkUxySgmmz10j5qiaJhIcp0p4KYCCQNlqWOTjyOR3+jh/q0wbEK
9cRc8DZtdwXQoPgYC2diBNLhMY9tY8Z9TM5k647jg4ag+qTm3n1zQdd4vUIg3qfwbHST075rfejs
XMchVSvEnMzPi3NiZ/Y1god+F1MLYznrvqbW6UD3WhWOJyx9GOjMre9jNxs72pnSfUPEcD/XAm6A
a56jyD3hIv0CG/JhBXKbV8nRdGzs79QUUWu7V0VORm3Bvkkn54KQeZfSBtJgd8XVyMqmZxnwUVVs
o3Z6Im7lRKziYxOVw1mUk3ZX+sBXDbP4kog5utr8tLX5EJDX6iUGJ7nWTi5dh0YfMg/UjSbsN1jO
nivdfY6ob9etWe373AawxTanOjzHhWqITO9WTQrujw6wvO/ZJBNuiBWl5WuiwL3XTBJ2AXoCAn+8
DLz+qudYiCqAYTKOVaJEi50vnOsCBf4KfyOjnhhLY9qmOPhMfFuVilqO9PMXNzhwm3hCC1DoO+Cp
T4R6Z7eWK7odWuYjctGSBkD6qBvBLku1GDaOwFldPWmte1WC1zyaeved/hxstXIC2CMaEmsb6wEZ
x3NmafMtjJ/XoqlZrobmxdCq28I2vkP/eq5c9x0Mx1cs1FWPOSiwOk7j7leQGgdVUnebpATD9QLt
BDzibu7ab2FRDSda3dxtpdVtIUAdglbWLwSTwFoyjOS6pQtJraj7Vw6RmRtbg0GfBgQa+aRVITaW
OCLqyt2z45VouDPkIykGSohEevV/2Tuz3bixdEu/SqHumSA3NyegT1/EHApJoVmWbwhZkjnPM5++
PzozuxQhHUU7gb47QKKQTpdNkdzcw/+v9a1m0tcr6zZPzvpKX5eZPEtSfINCMTeFN76SD9uTK0lo
Q1SMu9AtnniYt3Xqb7Iku0xtv1/6MVnNesyy2mwDr8R/6CtUBJCMbybD+grgm7lPmymqwAKk0mm3
iOLI9CzaFc2/dDaqKg7dgKBgK7+J2Jt7NCyoeXJsiq0reh3rzEnO7NbckjoxMzlVENM8IYxMWu1+
8DA1tJWBvA9aZc9mCBSHaE12fd2aYpN7b9XEsyCIW7kdzYu2tfIN+/hrZQS9rSegIMsbcwz3pAVV
y3E0LqUbbuueeNbBjh9Dr7ppMa4EbrYzVDbSTtEssnC8z0e4e4NP88mLqGbAZbpOWLdmQTQ8iN4/
U2N3L0m8cT1dXccYG3GDOlvfi9y5HTQbYuS8OwLtSJwxmyc0ozvOw7BMoMPPzUzzNzlTGbIx2np5
ZTF6fZ+ScJarLqmCsfVcloIzeES/r4aIWM2VSOQ3VQ7EQqNKSLa9duZ7sTqvsbOuJcLNcGkDsBD7
RCtLDuQZDr42aLCJpYW1ENSJmZHpmPeLMdV4hDVmMXLlIhk/jo5Xbm27GIMbevXprVX6/gsaCe2J
ypjcoH0TV44gxH3PYmI0ZzYsgJlWedBHMAd5I4ET/C51R+kWQKMNN2LEMH0TXdm0K6ER8TfT87B6
Cksf5Gcf8mtsyOoZmR4d0ehmAh+kzld00Dh815hkmySwu51VkVi1HQzbjbehgZ1iZoCE6Nepr+Gv
rUmQAauk25U3cSH0eJmAhSwvO1F44lJYWrWLEgbMMuwaImspX+j+PldzCqu5EYGQpo/jz5o6AQsH
8cJdVdh6a6ieRKR7PWTRckDcyaYv84cNkVbWNSXBUb0YsMZTcy3RJs2xesb9goyiuzyOPSp3jigv
W99WMO94cIfWeZZTYgJbN5ljbb6YZ9mwY9k5sV2qC6y1YwN/QC3MdY0q8ZIWrjGsB2DlazD75ZmB
UvVWsx0qoR0If2PTRM1QbO1O0iQA9T1LdG7gVped5+xI55QLKFe5/8YRzmzWqQpDCVWOCWdkRk0X
TiVBAn55n9ulZ+5yIildwW9+T8eJ5+hXnWmfIcSJsHTGHWX0SaFYqUR9mu2TsPrCP8eEVL4yektn
SfnCKvyl5cY+e/Ze9btrSXJYRWEmJv3ZAFNoLaOyc6F8mFTayQIm3ykxEe2UvtQWQlCr7oMRmBot
6RFBvU9C6Jhmmfoi0og62tgbWrVp4LTSpHZ1vb3rcwrhqloNztoLeFMbUZtWuR6MXK9fGzMpcuU6
4WC7Q4aW9nNCcO0HDVjAIqPq3sx0fYQlE4/taxqm3pU7yf8XhDWbnN91jqZ1PIw0Tm2KivqPglQv
su7whjdrNKCVgds8kBsOK3j79QLM49jb2pIW+Thn9P0Q0Bn1cVHofUeqHSVxJ41Bg9DC1tIn+gSl
cROouddfYLSxcuYbKKhJ2+BiHmq/ABJSw2XjYXJRV8O8fen0efhGvk3Sr4wQWMYe+JSy6GzSS3Yh
RHy5HFkK/RsRW2KfE/RX2fjiNA06fpK1ywrAVbUqsjFmwVdQdoyrcWz6B3J2Rve2RIbaLBTbuwkD
G97MjPIvcaxJp1C0EUP5KjQtp6Rc0RBgD0IO8yX5OpE2E1VVflOBFRTT0T1+GJm2F6EDwOMx8cbO
ekxNGSariMZKtxiyNtrBLkS2MyQ5o0A4NWFIuRU63zojEuUFdab7Rkzjo0Mh+Zx4VTpe4qYy7HVP
3sOZHWQ0eFElqNoDqX0Q+2DGqsUW7bw3LMBXl3OD13IPZoY1X8O6vrQIA/qmGpXx3Bptfal0BFFs
ksATOfVkbN+I7LzYmqES8NlIFem1TTj2nGKZhsqEVKxGbCxG1M6jz0gwaUUx0bap2y6mQ8kK2/Sm
KpTdqJouOHDYHSu/YWKnhorR2UcTtx7ixL7idA4ZyhiqBPhvV1MwR3TI5yURZj12ldtHa9lFhHI7
pJHj3aF+g5+EvVtKRTeri3MsyNDtZxBTyAuI0BeXlB41GS8gzCMQtmm7dLOMzFkUtGnTIgxtinpG
4k7qnrPZs+s5rHXzzSXSi/pDl7ES4bND6qeCO/0RG5BS5pkQxauPf1TfiygDr2sKP/9JMLu2VwpS
oGYWF7txyJgqVro1jpTy0Ljc4IKAmxsm+hDtKP/mJlvVPNjnUuKMbjrFac9SfmoHxDxhd6laUzAI
XUKTpJP517IV1sInR6+bAZciKzXxdCVG4+uHCkFRJQlUrTUS74q8Mu62SeEkcOrTaGz4u/Cigcvq
qdX87DMnxIvFRGGBosFRbc8dFwe+4mrJVh8HHOyKau7Z0lVrJavTcw2O4CTI9ebsbtajn9d3zPs6
D60O30joRMTRV7iAHGtYuk1uwq6I4wetiC9GNj4l9GiA5+awlRBQFgr2kzmYi3aeFX16zdOE1FYN
3+Do2wvLHa6trFXnAFQp++WiniuN/kJB1UM0Xj+y1KbnRDlt/MGXq9BUvjfZaNAc0K5rdmCvZcNk
kdMdrB2ZrLHu0nkhGw2XTLfr2cUt2s50z3NTv01KAtKhA2ylhzo8MvCHGORoknEEdg2Zmw/PpvEz
XPAWyky1X/hFPR84C5SQTrFDkQUVFasxbxwEHCmaUk115iPMyxXvj3ABo/PmaIjvCKUraLZREsg8
dLcK0xgFtqXVt/VS9VL7EZ8OQZ6FBpM17PENhw1QsWwQy6qM4EBlCTMicQX6BfEK6WUQlMEj0tBf
Mb1VfJ4XaXFntAZw1sG7TwoZrKwhf3A4YpJG7xidAob0lyA7DwcjuQQDZ4PHFgaGYLVwia2i4J7P
ogpS3hhlxlJmWn+VIys+GzNqqTWVgHVdG0sfliu003hnNd21kSQLcP9XEjIFR14iDtRsWUjEQJWq
XLG7R+eWZWhhE/JoXISZNjE85CDXxIci/YGrW4KsiClHk5q3IuMDtTLyRtWGeKj42r5ROZDixQOE
IxHppnBuqNpFP8awslYpiK5bIBnFLM97MQeeL9bUK9U5R9kdsJtonQLjwPxDTvIMMyay12rib/oj
JtoAMdXCG3zBO/TCq8LhzOaX9dpT8/A6IZfQKzS2J2LYelq8BOAjtxmSLXSzi45w4Q3nGLbkIFrj
Mye0OaKQHvFAsbd7FkHGKYCYF45YwaOS+9Eu1aPv5Ij4ULrFU5/B+K0rVKFOh3kcUHK1NktvqTvt
Ki9GsR2QRMxExuqkujel1vVLFdH7ppLtuMbz0rw5lvuqRT5b6hRIXpFQ2Yz1/CGaJP1dZdiXyCo4
RaD8O4/TSJkqpuS0Vt42VvR+JVXKLsJg70O80/jKzETiME3XZ7PItHOIV+oqrqxFyV5k5hWBuTT9
/hsU2oem97NzqcQApLznYZInAs+ZNxp9NEN294ahwYiuCXJDLQc6QSWlWAZUzGs5PNv9GJ0jYAzn
eijfdJGwR9WzdG9rI5V32yeVmFbs0q3ojLV9DxbMDp+tBMQN9WSKdkTXzBBl1zxTB+26LW+pe73G
Ssmmou9tTklhvbCGETRxam/zwbpXpNWz4KODoInIzl0l0S6LhLWWOmWYwdhQM1bmWS+/Q6P110Gp
3LbRT4DW52XqvNgNvTZTELGMIYHtipeWd8Qy0qzSoHppypI0oFWj1hzbFSJ/zCvh8NYrYcdbAl0I
0PPd60S0P8LwNjPDfYS8cVk4Et13uoPYfCn1ul0MoXIlvFzZJPWUM6UnP6wSXWLu0SgP+8c6SNtL
ozCStWKBb/V664doyZSwrI2uNrgysvs20zfQNVZJXGsvrlp/8wK/vo9Vc0F9i81q5LwYZtsvEyah
sjafSgJIl0HqrVSDIQtHf8X++myIdWPObOxvdGnsvdyM9wmx2LQ1kBrWogMLEPd7z6dH6LYJXAOn
W1aWRu1lYrmgppQzNZREe8r+vC/VHh6KszI7+n2VJTzUcMK4MALnKmn6bi/MYG8a8b3t2Vs/hD+l
5MBBJk9OI9uN27c/nBBviZP4zjJTwkvAjhy1rfI+q/0zjBALN8qfdXaBUaHA7qnSl8rQ1i3e4hmh
ImAJ1dTfQ66ck+P94FnFGrU+eoj62lGzXaWleyvoNqPtLIIw3uhBfRlmubmr1ApWLc0ytkAtnuBQ
ixdeGpzJBMkBECB4gwSHWiXkBPbX975dr1HoutdlDDc5G5TVWMmzuonewlZcRlmxc1qpTdjOcBEq
WIXUlOEf+1QybNJGSDb9ofUR2wcO5kv0/MZ3PaIH2k4pIMAWaJBh25njDwcDn5CvS+VRrEpInTMa
HN2N03g6Gm+NU75WI9yAV077syX2G4aUPDebWrusiMOh8SxGF2+DC4l5riHuxdqEMh6fk/Wn6an5
5YASCV+c40u6eurgSM7B6RZP7p6TpbLv4qhaGLS6nIgfLO6o0OWsNWNr3BAa9WCz7yczCpqpjTtA
AbLN8kRPlWlUjgXSeeJSJEsZy0uszDVcT3Mrdde97TdbKrHtXpY6KkvLUq6aBp5llXbUKKN8bjVG
cU7qlX0O2hOUddRdB9JdjxT1OVSg61WjRq5JpiFCEarOGjzHrtbLy0AzHljjdgTNWjMxJU0GsUrS
e6aZmyirGQSdTK5rvdOvijaBm48uFwizex565NAD7eOUQpG1LdaRm5NNBTu9z38IYguXRVhrczWz
SQ6zgU0Z5ba2unOlLgl98S5Q2G+zOn5gSaLz3i8ApN7npJ0v+gYH+RS+7BHS6dqvoIiwtMF4Es2S
pp/x1kk9uIC1HZ5TZ3UuPAq7Z35Q6MRnsjkk082QrybIyS0spp+Rw7pJDy1ZJGnAFt4ipgBzEiyv
gTM3CiNnwepjX3YU/84TO/vL4/8/Kst/G2ga/3uV5fz5R/avh7fy9e09yGb6M3/KKhUh/oAoYJEd
Y+maacON+VtXqQjjD91UHexEcBEEcu3/6CotYmUgJjjCkBoaqClW5m8HtvyDOqrQHBzdnOUxB/2O
rlIeuvkRL4PEERjBBek2FqWkI5epl5iiM9C5A4NG5BBJoLpIox3zCSavPGujUf+eD4PHxFnqYplP
29zAiXR9hcooec608AzvJzomRclIQAmnQxFspXhv5rV8lnYmdo2tQim2g85GMTAKxCv0/+xvLuvl
PmyIXF0Qd588ot9ozhWkXYCloDS1QtM3peYoj02RMZeEGYlwjTR+0FJQnmUyEOqba91Sos6ZGyad
/hg2xBYjdrcg3yC4f/dSP/GPi+k5/MeqPhm4bVvaQpcOpm4Nj+yh+hTLZ1xEqf6TSp1AR0jgRxUX
fbc2mtKdk3oH8h9QHeIXg/ByakPNizE4nDNjaSHeQNTR3ypBiAMLvF/7oJpRggmyBQweKv4FhuY8
xvauAuCoy5LapdY08O3Y3v4ZdPrfmoo/vQ/QSRLHvcB0b05G+XcqWr2tPI512U8KLf5N4rpvvh4N
6zgPmcRNxUAKnr2WeS+Zjj197bW+eeOQkjYl6yHXtya6de1pP1z4MmeuUYM2SdTzNuzE1vb8ckcq
p7zSUz9kg5wFZ1+/hEMT/693gHWfshzsGFVi5T/82UtdjXVOIj8JfEvOU5VULUoMHLvqVpxP6vsT
KBDt0Ao9Xc8h7RTBMR+GQWUTDML7ZzV2MW0XYb1Ro8d2atwTMq0tjTysN0Svxju363AYZyiFO+zv
fdgnJ5z1+sdB56CKVAkZkZYpoTQc/gBJWPVUoLM36KkE3CAkTVBvVWHxmrmp+DnGbgEStWq3qAKM
YFlgUyQphVLDfAyM4bnTCjpICeq287gXeyO1MGIQj1d8b6leEDw8WP6CIynCyTFRUD/YwkyXcOqV
ByPLV50fW/EiEG1GC2OK+3bC0aJ31NLeYueZPSd+XdxBhaKH1EBYPMEJEodOf56+w9xkGxjuUaQb
iL4Pb16iGfV8v37R27ItZpkwh7MBseu3si8Ao49qkK0yPVB/+movWqQ/PXWVXHOryxhBCMZSn+pI
j1yXDVeXDcib6Z7O4Mg3jwQZ1Ze+Ca9+1Rv2tWlXxkOP4/aS/1TSMKCWxWSUobHwywvNyII7/C3X
uDyt7W8OaM5SjGOLT1FAfDlGIfGJZGQLGT/ygm654cbjMo4Un92cRn4T3PTZ15f7Ba85mMS4Hv9o
TGPaNKiPJPRFqFpCh4Da0GD9ZriesRwI7VykIH9CVJ+OeNYjx9q0nJRJW8qHeeRWN0CFplNry6yE
W6o9B/qssOnl/L1h4xx5nAmlso4Tx+Kgbxf6HKwASakgxYM57OnqOsCeeycsIZQZ/PfubkqpTGJ/
cs5mlk60EsGP81LRW9oVqJ6QzjQ/EaM4+3R0r1ILkuUJ0M7HkQUPhbBi1XTIcpM26+777xo8pez7
ZHzpyOxZRB4dg4GHBVu69HcYmGcVy8uJR88if7h8OFwSSIbBOgI17pe54d20SzyNVRt5/4Jh2d46
ML0WlJe9hQFu89Ss9WFF53OZ7BpMXGL6bo7ujrWamlBZvcDX/WYSSUm9qK7iJy11yRBxcIyZXgdb
Fo8FmC3bir8HZBdcDJKj2YkfRRxaNqZP+NdYUw2B75Hkr6MfBUyxZfvC+QFRQn2iXJWQ2Ebg1ZUI
S3TFfYs2Dns8x/LQ7RC3KNLDaJ9W3TcRToG/NEv2CpGzKJ0Vx71VPOMZ2OpQLh3C3hEdkHoE/asc
Z96YFillAgfZptcUkmslVnniFcoPy4+j01qbLC0ObBXG6+GwISzNLmLFfI5J4EKgBMf6Va3oUpR8
3nuUZDW5Q3bK/gaLmrbM+WLe+tJ2ZhXxSdQuPayVRalFzmwi4l+OSOWWGo4/e2FwF88du/afk52W
QroyEmjlj+IW+W91GXmD/Db2evtQZK7YK0rTkn+lbSK3CK4jH1fjzBrgJ80QJpCgBRoWVmnpZulG
YOl6iuKG1GU50JbPawPJPcoWeC3NuRZbcMA1ZCYgNwyE2CjSEaBqlA3GWYP2n6Z0phQnHuMvZtrh
JKTDHyPim6cgLUbG4WPUW6KSKk88t2FZUkPom+LN7quowpmfAFGp0qG0FprTJztgAT2aGGoukDhi
ZC6ADhdqa1GjjkkBskoWcFQjrXvhsSD+BNVOl6xMIor/vcfhUqmr7PrXFPo/x5x/o156t5osnuvn
v5LjLwFM/de/5035PD5n7w85v/7EX6cc0/7DRDWNR4vpVOfdslf60z2mmM4fGscL/KK0CgBK2UxY
f4OmxB/YU5kmwM2oE1mHsfD3MUf7wwHs6DimZO/FaUf/rWPO0UzEX83fITWV/2XEWfYRvgfxlEQ/
ZpL5yjL0OhYtmcZlV+cYmrCBRq2glwkkdpXn0qSgrD6Ntgh3bdVbGINH9Mwzb9LCEsLsLIOq1a8D
hfiwUcupA8gOiMlc5lV562ktvADUgpDHKdNsiCiv4k2qzfWfbasG2xGyp7GczjMWDaYlaFvHvKj9
YBeRU0nkSzA+2bIoCxbCrrKWajUumEH1DWV3ahL0f2E5dqhnk0XoDUSeYAP2Vj3e4t/bafO44Eb9
mu5AhxkfmE6jRZYhEUrgY7CD+KO+6/rqXkZWD20iKZf/376pFgtFU7796+I5r/5FnMrrc438839N
n+9LlhNt4fn1/z78ZfXnr723bBrTB78gXxMd1nXzVg43b1UT80f/PEhN/8//19/86yu5G3K+kpes
QZXL3+bxY73/VrSvIW4Xz6/P3nP18lx++EN/fmCG+gcHRQ7plqqyG2Yh+vv7kjqEN9yaFttHmki/
aF9/fV6KxkdkcGSlVkA/w9Sh3v79fU3FBwTWGvRUjN22SRzhb31gB/sbOvBE4GLO5CeElEpN4+ho
ZhMxY2uwzqiIxv12tPHBSA/g2Lsp55NT+LRf+M/SwXLBdtnhM9apVzAjHFPcbIhGWo8wet4axc5X
i/u2aR8bo19mDt7xUlbDiZ3itBYdXlBnj8iRn2dLp8I6OoP02Lzd0OsL/P+migcnd9fgUZUTS+KH
q7BLsrgnFaGiqqFnOFwRQxLbMCkN5Zx8wgoCQSXWFF3l1dcP73DXy8ObYkh+IZXx9xqqNk2R77ag
IfLMWCvTah4lHO/JDJuh0aGDFpwHdnXXh+FLQz7XiVs73DNNFxV4gxm5VJYMqibTrb+76DByQCci
F4aOWXgLjermykIJidRODOeZauUnRsjhPnu6HvOW5EoYS1QEFtPvv7ueNQwQyk2KVEj5vlkQ4fBG
DhkFmqg+caWPL02XrFk6G+2pHGEd3Zk7lJlA2VrPU8Pvz4YRJbVA4vgPriKM6cCG/hTz9dF31UZY
+Ij4rEEW+ohR4e5AD6oRdJ3aq3/4tIRusLMVKv5mQbHjaKSH0mm90Z/EDDHkqKaLIowYGR4QN8BC
omTiZ1XXyebrIfnJ2zIceIzmdLynuXT0toj/gxnREFdTC5kuTZn2q+kwie42d04MxOPX5fw6eJG2
zWYCfunx6MeHiKup0PV52HkhjhOshC6ZhSeucjTcGXzMUIx1lRmQrY529CUXRawibxlRpVh5tIm8
gATZ+Dx5TOA8n5iaPrmU5IOm6ADV0+ZAcjjSkcyled+jNVSbYafjSOF9ORauTpFtC3IcT7yqzy6H
x99kHPJZmccfckF7xC4ajXwSIALVkkha2jmtX8S7Nm6RDzWSaOATT/PonfE0USgxMMheAi3Iif3w
FqfGMByYIJpbnalsc+ncRoVR/faNCR6ghUPb1g3nwytD81hURsWx2Oo7BMJqIrfsFMKlD5Rm2Xe4
FL4e85/d1DQxmRB0GSbH703a03SfgADgcycxzqLwG5Ot8A/uCmg+9FEHkwilgMNHB1KD6HeNyJo+
wocAzi1egAGitVgnxDDUkbb87btiBWMo8r6MacNxeD1cWc3Ixwz/103o5tsyWsZI3E6M+Y/PjlfE
9oJ/pn3AceHGGTJytAdKA8XkOarbCtN5U2Wrr+/laFZi2DHW2GpQf4Rya1lH91KbyC3tcYjx/sEf
FvzrsvKgYNa67p64oc8uNdWWHTZplJqPazU1mglc4Raa9TE24RzK/rbS6BqQ8RY+//5d8eQ4fvE1
cUKbnu27lbEZOTbkoxOTCO7d5Y3b43Sgc5sPXfPbY0EnfUHn8A3FgyX56PkhKayDxvNJNzDw3dGs
RMHeB5n1D26IWR0TG3vc6bYOb8hH5NZR2CInIVSqi1HBCncpmsL1LtXUyU8ciD4ZeWyeWOZZ6CUn
0qOpCA5YYXNEw90X4xXi62ovVBRbJ+rBn1wFEjMHaZ2JVmMbfXhLiaJ2xsAnihc8L5fIDp4o21gn
hvenF9HRXerskpBuHK1RQYvVZErxRjqXwsFLS7n36qI7AZL9ZGTbHCL/71WO3g7YQgKm6D0gyO38
jY0qHxle0UzsOuv2d0e2ZPsgAPTToFPZlR0+NURs/VC0ejQ3CKBAFeQY+KKEET7GdqOceEMfbwuu
KhOcUKlpgMI5ekMk2kaio+c4t41Q7iLLSs/rzgueOUXIE3PDx/dEiXpamwSbE6519ARhPaB5zLhU
xry6NMpBgYtAiM7XD28auO9OOEx20jQA4Gk6lGoKm0ejIQ0tHFQprkzfy732QoCU/xZ7kV3TDvKg
fkZCie0TI/DjNTl+mJwVDTZ+nB2PXljHsQp6Prr+HKj0zI1UZJ8QAxc0j9mq66V2Yh/xq1F3eJP0
0MFe0uO2NU4iRxfMeDsabqB4DoeReDNLzx1vbTo5vW7isOwHpTOdaG0yH6K8oz45LAfwOU+iyqtv
NWh6k1CThh54ngq3winmN1hUkM/CFIz6eC1xvyqrRirmbkRH9v3rN/RxyBmcMxwUM9NI0I55+2VY
eZ6msxx1Y4LpB5l9RbxxMbo/lNiNjRPj4bOrUSyj7zidanhkhx8TxgtAIzn7vC606gFqAO3uUhaY
VCllG/6Jq30yEjRVErUgHcNG7nC0VAg3CIMmmdY/FcM4jbrcHki/iZFTI+MEftnmWXn99fOc/s6j
waDRWVRBXdF0YoI6vEPVM0dfIVlqXjnqKmjMt2FELh6p/oIodOyXsrv9+oKf3SSfLw0Ddiy0RI4u
2Kiyqibz+ZzQVBqwnv7o9MEFAFOXkHkjODHYP3mBPE2KRMgdHfxa07Tybp3X41a34PwkmMIA3E81
8PwOvky0RVWn77++s8+uNa2HBt+PDu3+6Fp2bpTd0MWk89gVdjYCxXZJ64XAYqpx+fWlPnlrFv1n
np6waVxO5bT3t0UWimcSTUjotkOSYlFE1r2wKxWfCL0WTo/hMkamcmIR+/jmiHaibadPX+D08R1e
NLPFxHchlLEzq+qiGhN3aagEkjgoORDZSbn63ZtEHzTt2qczMVCQo3lKEYpX+DZ7tKZDWmK3aItn
TQCNNPY79Sx0I6gXEKEWX1/141u0GSg0opF18y+Tdun9o63kIOGQclWSh+L1iCB1XkTkT+EAPTU4
bf6qw2+PCUx36A9Q96cWf/RAdfLVYtrJyTwUeCuQBMvkqnBKFRlvOqYYEqP4NqoKBN/BgK72xGzz
cQxRaWC8TrEVU4Ho6EZjZPIyyKN0bpVljeiGknohKVrOnLELyfqOwzsXC/GpTf6HhVxSizJt1FrM
dDozz+HzjWCRgK5F4ZhjWtr2thcTigxl++u3+NlVmESlzoEPKdnxtDa2oxjUIuCAnhj5worKEi0P
BNyvr/JhrFDz4kOYnqCDAEc7eoQ1/k5MRGwetXLwl9OObKbhswLE0Y3/5FKUUzgsTgEcxytRTP56
nRhNwg115kaYkP0lHO6lGir9+uu7+uTZscNCCcdcxvRiTL//bs5MgGRagQBT2+eKBUqU2WZBrAPR
bP/gOoj2puFPuet4H9KJqgmTdORkVHVwvVXXj7+btkKi89fX+TDQp7dE7YSDHrMy26zD+/EUQg0M
z6APCjgG+rPttujpc6fE8AToBb+XqFY1IWL/5P6Y99AOmBaFoKNJOiIxMzSJoJqXhlOcQRkPn41I
F8E/ugzOF059NBydaZC+e10ekRSlZXaEfZh6Y1DhxXM2V6iHnRgWv8p1B9MVz1EnBsPiSvRJPtyP
FWUZUOJkLsuZZw94Hrw7bJkZFPd4m6n6Jg+o3qSdmEHmatZoYsSJj+CzkfnuJ7CO5g4nxoPRmCTg
dg2C8bndmOljQ27FzdcD5tRljuZlswoASvBxzVu97y8Sx75HptyeqEl9fpFp+rDoB7P9P3xtom1H
pXOnvdbgReXKVr0cLjQe4xOv7bPRT/XBBFHN8KewcnidtAxayHsimRshUXl4erWbigATylLs+OQM
8r97rvnpqVPGp7dHRByTIrs9ujmHlx0aI8NMwGUlLrQGh9gEK/Ya/frrV/XZDKwjQeVsTV+F7KbD
y5jtoFCyZH9HmC1SEqhCq8Ei6IE2tA654+uLfbwnPmaND3lSLXGy1g8vJgLcF53BPSl5V8/GzCfP
Xoch/ftfNNdhE8kpnpwd1snD6xh6rjUyY8LSRxtOatVKb230ZXBiP/fx2XF0J7RRZU5EcHB8lLLw
9eTwyFpGAtaacKyGRetbANHIPz8xR02D+XDqYEslGH00DykjyqMnF8NmVEzOknO/S9xViI5mnZdD
svdNLduQClGdKFAdiVWZ6ZGYOxB8URNypsbwdPgIQyM3BpLCe/whRJ3vsaAZ2XPM+b/kSO2U9TXR
FupjatUOgBpYZuLBCofG2rJnUPLbr4fNh+eMwIJ9Or1MaiX0QY5eZ0mgvZ8TRTyPLLhBAea+tUo1
49oHTnhqhP6ahN8/adLNUHTQDrYM1lV5vGl2i5SQUTew5sDxFGbKIVVaZ28NUlbfyOlWQ0gedlc0
JsESinS7SZ84jvsSngDpvywdIaYgzbsrIM4Hz+FQlXDnEg/VK0gr4zLmpEWMOx30M8w4fQXvCqw6
MduW/k2GUW0S95kAlClKHUWIQJ3q3SusT7/aIwEO5Vk7st3Tl6KWLdgA2WcCgEhighFgi9aLprsM
Mup9Ny6UMKxzdUMc40Oixs6mSmDs4/EiNtH9IZ0YK/6SVcrucGeOBE/g1MwGHX90oFm5DnUA2Rso
RJNNxjXIMsWCJQbtCQaJRpIUJTintKpkh1uZQYAdiKQDvNaerl8APXKVbDaald8sCx2h7XnSRhi6
l6QSJqjRyMJO8Vra4diEr72huP2ZZdgxmsJUH/oXcOVJQInPLzoDJkTfBhNBsOunELIxCR/1Xvdl
MeuDwTVvLNJynW1JUphxlTWdY+G8M/VqW/OCBUpzPDFLEx6jyq3LVPcXuKzDYi2HxnQuIwILnHlX
tX1+7kZFMew7MgiVe4U0kWrntnXZ3tm47QyyJTT1rPX81Jgp5HKmb3Dih7cwaxRxrjddkmL6DEzr
rLD0eLwwyRArtwJhYrP10JOVy4o4FfNbaPqaQQQMEIc5YQHeq2RTZQOW8yKJmr+QqbfTuwnYsaAa
6OPtlL4LiYZJOZu1kDOGl3TQaefPdM31w+98bRhyXLw+7q3rxrZ5phm5ba2gKvXiCctVEC6x/Jbm
c1/6apxSAgkSHz4t9B9vGaWVDcLaL3v1Bi0M3iqpEIOwTyPInstkLFTup0udnyVCxrcyi6tuRlZy
4m30RvVjNoS55S+7KQJ3peW5snd0in+gUrqgv9PxMmjzuJJGsiBhwCjfisBVn3Timwj5MCc72Cjy
moWgCNJiVUZpd64OJrAh6nnq+FgqLVZ5QkMImFfdzqrnWsLmZUYYffBN4PRCbVhlBjkgWM+KRUOV
sZn3ePu9ZSxTqJ0WORz6AkG3/qK1SQLWyxmVdO7QHwONB+HEZhxm4R6HqfaikmMcEAozjPq6i5T+
znFTu9waatNVgE4tKG141zI5j6rUwPoY54WxSnNVvHnkkIUL2xNWux45iBuzShv7Ds5NVD+RK6fL
C2+wufAwmqY/RwNCblY6RQUDFcm0u7yTPmBfTFndmZUbnLngjOXRme0O6rCSXeq9dBnHlCWGVj2d
p5pZf7fG0KjvAzbD5PF4SseJlxhnxGLCLG5JsFGHCyvyMLQjbu99iq8jceU4REjNvMwz1a1WqRFN
BNDE9tVFq7QJMWxEhuhzD/ZrdRYWjSchc4SYyyNl9B/HwEx5GWEYDmRIp7TWsanJeyZ+/zF3erC2
tMqjZVqZZnivpEQebCq7UMdNx5z5s1Rl/WS0SdnvKBqET0AZg2Q3qJCCsQcVJribkP39Qm2i5E0V
rnbvt3SqZ7SwaiAlnmiVNVX0wsOI62YmoWVtoF73ZPpUjwk0uBu1VOq9NmoUjwAbyHHHPJTu29Fo
8IsnuZNtDLecrD2WVtzmdRvFc7zu9s8WJ1u2HWpko2snbERwnvua+qT4quGtATbGIJkalLd6p2k5
KtbKAXXgFEazQP+fQ5tix2iv8PKF4bmXdo52JjvVeDR9tTJBYUnxLVQ5sGPqJ2a24GPv7eBs8FR7
pw1DMkKx8tN0UUF8UJZ25xH5YLp+B6TIHXyzm3WAna8SUiG0RfR/2DuT3rqRbUv/lYc7Z4J9M6hB
kTydequzUxNCkm32XZDB7tfXR2e6UjryleACLvAKeEDO0hJ1eILBHXuv9a22K7F45ovpbkp3HOVT
xDy/Pe/InoKNIJPB2LCXOEQyO+U8BZ2SLZ+KhZbag1A79cEl1Tq/Q+2Ua6dFtxLuZxJB4FPGltEF
ntRQzWsyV/Ide8mgb0u3a/BPz9EC9iNW0tkKOmMq4y8FptIniKj6Z7uo4b2ZmlKigzAKjb2BfBEh
NngRh5Z+jBG31+TIdeUtiXvC+xznTRrvHBBj7N01RxG/xMd8beiLagY6DoXsVIs86GqcikqSz9Vx
TXdqoQmHws1lFFaizqrLuBqa4jO5c4a+y2H0LGdOjGLsLumbGtpH0/CWhPSErDFnTuiyEDPRB14i
MHr0A76onZhZ5X8qhUwA/vWDPDGVeBoPJkhtsNRuqnYbFDl55HtePef7qoR8B0PVIWDLlUP5CJnV
+dZ6tiuep3wkloUV1VqbVKlhrwC5bCkSmtK27tk2IBMS0l6o3id2Kxi5dYmx+KThGYXCPwOSWPPu
egzNOtEW0We9tdv0RnEldIaR/Jk5TNXJFbt10D9c55rZJDclTAbzoNVkoyxB6UoTaungVOUtAUw1
YtGODBtWyZKl9blIRtiLXSO8Yh/HWDqDYSFiCkYG5xnxuVJ6kt4Cr19Kb/Dx52nDQ+8x1n+0+riL
r1OIZN2zMZGxtrfSKFlx67H7zawjImNGOLXWSYpuAzJtpkHDRHGupBuymCxiPGwi5JAM2C53OKjq
KW3vqYxalnGjVIOzn+xCM2/NfMWVCgwf6mdb5l18Q4apA81naMfiUphLq22ZLyZg+OLZSALXkKBZ
bN2cr+fBqJSQj5+1T4xbe9LG89mUMDn1VgXX74JCqStJvrI2O8aJBQmz+9IkCz05XUP/7RM1AUZB
XUaS6J2M5vmkeVUbZN2ggSjLC3XYi3mAK6a5qdZcdrPA4z424C60oDN7Hkw/AbOiPJRlDlBYS9p4
3CoqVzgz9ZRgQc6VhXZO+hmco4nkIhsroprpW3QoWYXjf9Gnq7iDGnY/2IZy0QpZO2cD89z+maS+
YbwwY+g8SuDkptbdJDoCEkLTRmKbe8VptCsH+oS7U3vTe1R6kEv3DjayCnkcIS4rMFKR1maNyax8
RclqE+l7ZM+Yw+Gbu+pjE8+j8qWtY6LYtLmc737U7f+jbv+Xvk5q/72L9/axWh6r9PGl+vbHj/yl
vjVR35rI0zAL0SFf55Y/1be698c6kNAQRTEr4wjLcfyn+lZFwc7hebWL0DxCfL6eyf6Wt6/SXEQS
axcViSTzV+xvP9XHV3+dbhAu/1tb59E5XUOZaiMhRddGbxb949GBa0hzPe4VcP7kCuUlNXsLgrKt
pviD1srRqZbrOPRtPHRSCHDopR+1VtrWBXJbDFSjgyafM2OUz7joSD+RsQxbkjk/OEW//VwO0mJk
zzSMGIx4R6doSFZe3dYjtBcxdlvBdMRfIll8YIr91afitI4Mx6Hdh0Hu9dEZACUmVrC1DB0U/ZNF
YhYIBT1NLnMXmpHPmKkMX6yuv7+/l+nQRwdkZEXr8IPlwYJZDd5HV8x1k1pLMG3MzC4BUZGSKpPA
QIFKgNz4g77bRxc7uokt0WAQUMH0t5o7TxBLa+Muh66Yhu0Ut9v3P9mbb4y5zmosRtHpMfI4bpkm
7GmVtGAdGESZfsoapyIM2hIfXOUXH4lGEbp3+lIG/Y71/7/oABPsACYhoRZ1KflO89TodyJ3FujL
hNj+/gdCiIholIEqo7njS6WFIedpRFfSN9rB4sOAWbDGDx6sX902U1tTkpBDsNSPHuCilBbzS0i4
ojG1XS7hfGiRlX3QJPphM3zRK1nX3TrkQ6WPJcBGDvH6vumKU2IwyAswionbhKLjje5yE5uk35XW
IDkwLMjqYKJa7WMsYL2e5bJqAWriF89IR4GLdatzmK4ZYUDa3UaTjOBWDVVxPhP0DCkXM4rmDzXO
7KCfetva2WgkJAdPeFFUuipuNTFq8fexS40oBO5UF4E1ZN6jXTjtDLvZSBeUY2V37WVq2x7SdCHI
lJxo588YMZP8oH+0fuLjO8JCZb6EEMVGGf/6jrAbAOtSTGaAc06QJupCQlIdguxq0efX2PHInuul
tu0m1ZK+paTeBzP0X3zzBmN6jeYqunUW2Os/oO8GfHJA+1YAAyjjUUw+fEnlg1X8iwfGoE+GlBat
IWaGow0nXhZQhSonfdlKQjoH3TqlyBhCGFL28/sPzJvdlC2N3qpGQw7jI/On1x8oI/AxBSlTALIW
1VdIZnnvV6THNr4tjPSmsiLdunj/kr+4h4xWeUNjMFgb40f3UGmQF9INK+AwgURCRTls09SdP3hN
HF+Fqeo6H3TgdRi0Wo/FmuDfRUoPZ31GFS0PpZV2ky+ccXDD3/s46wyBcSQzPIqNdVm8voMiJx8o
UYCUZZqdnGikRfiO2U03v3+Vv4oG0kdYeuv3+GIPracKXr3Slr7rTTDrZJOFhjv8Zmd/nYfQCEbf
umacoA4+2tjKUTP7SpclRDObzmMNv3gZCuXq/c+yfsEvn+IfUjxeN5a2IgOw6rz+LBm5t22cIkAH
mNl8SjUAdPAm569a+VWX4AerRN+8f0UEmcfXpG5bW9yI87ii/YNf8OL+EYETW+hCWn8shWIHnUrT
zk/KSpEbt+H8cIDQbX82h4FQcz0C2ATWlmyQgNFEu0PKJU1fUwu92Ce8vuRmULUOXJMdu4qfiVaW
mxQEgksXkvNuIGQ5P3WeNpK5W+rIKvNa5N8XDlxmONi90EMXYmq2tcl9mog/6pFGE1MdFycWOaJw
3ppsABPFeEXD564rl+RWgCWsFscEoGEY441F9/kh7viCthIAHkf6GGK+P3nGuBd6ZZOn3YtyDCqF
xu0Ga3b3bQZluhDOq9tzwClmxdY19FID7wc6fuKlqQZTpLWjT85P8qVwW3vZEBSQZQFmApgZBVxD
uencpCTLIdFqwND6CDfYE4ZG6JCMR8KPKt5jD8WE1C6oB7dRt+UwWW2AiivZypTMsXN3MZ0nE1tR
e+ep0nWIQh/NGGVhXTl1HQityuB7xpUtlxOCJ/GmtRbogc96AiWCv3Biz3XAU0GPJdAdulPVkv4Q
F9MIqLHsmOiVNkHu9kBUQeF3Y7XGfUoX2FOEezQLa2+YnH3cGQm9yqYynjnk4gRSEA4+EbqbjPdK
XUaPkCuXHg49jzbUOne+9iCufJ1ICJ58WZbt7SAzU3lqbHW5Rb/C2LzvKLj3ta2NpLFbQ3xoyJCB
XZjhlN4IxWuVu9atJotopVT70tO8f1DmRq1RmujNny2osmjwu94B5ZyNo5PTbcwbksgJAID8ja4C
pY82xe7WzhIIuYHeSvKJ8mEesq0pFRoL1aA2D+iee3OjDCb5YVnB8WAnl4Z4GcUu4KC13WAoWwVL
N+fjbmEGqWRjhoUtAeLje6riPCi11kkfOwfIRfq9rPMVIXRdqPTfgyrDr/XVTHGEnXZlZCgH12pT
opPVArgL4+G+2OZtvlxx37Xss75a6J4F0sf+Dg8W/RnZagV2CloUJDJGs/OFRPPIDuOhyW5KZU6N
Q0U0ivJUeUW7Zh0SnOFn6NTULWKuHGL6nANFh2TZON/tUi2JbaZdnz13TjEpFwOdXIhhKayRE9dr
++yslTLWAjOxh+YJaxtQPL8ican1kLony97iiW++tmoDRptyUdjhLJcJZ7utpc2n2RsTUAUVwBV/
tGfd8gcroTuZazTY/UqaqF+TltyvsJ3L9k7TAYSGFllt1ak3DS6IE29x4o1lpEhvxBBTA9foT8tz
SGB6dw5oIi+BspnOGJu7zkA6Y4Udh1plCuq0BhsfeEMxEbFLw6cKudN5foLEoszCmOMe4eH9UpPv
G+sHwi8mecWWk3RbfRBaMvtV0liES7tZZIk/O8eQff+Nbj8HGQDGFq15ZzPZqI7yfSKqdMnvMzfX
kHIyB7ochiIDlNhk5lKrvqNlceyBjc/bcfQHXSRaf7owp4CKXCzFI5h0mv1OI+S0aRrdu/Vi3jQ+
mTsT6HXyhu4ndwBtMZZTDOC1NopqW4/FoDHvJ5MkECVzkcDkmOAxITHgqZiWoFKlp+hAb9RQ2kN3
47iwh2NriVAWhS2/Mkmai8AYWtmd9nmqM3SgSlV3DHPj6NyMqVM3Tb52VhusmmWYLhyHiUTOwLlP
UGXSjTp0KMkmUgt8yxitcZP1sQWhze0cKK41SQUBLSHvqjDjBRljr/HXZ1QtEyOYrLzp4dGM16od
c4wB9tBOO9uK2s4noq1nn27ydgrsplE/KRCSI3qSY9TwoDTxFTzj8jKlw40Yc4jSG34HfMsR4OkS
5oSm56d14bI3a3NHyxXt7+gi8XUT7bB06kQUb1O7N9wpSP+GMpZfahINI3Ie7OJb37aMbVG5WJxU
lwisC5sOFESDZvKT4jqzDBtOEga5EY6tBM2gNE+KLslU7EFb3xqkhcvtlA50+IizIP+a7JbhHClI
pe/6LiXLNY/daH1YSq/YOuwq973Tq02okvt0iw6YM2SjDcngizbmKNGVmCc2gM/tx4ZXJ6GNqp6q
QaLo9UNZQ3mmj621B69N69bXO05CvqNIdmvMX8u9gsXa2Oqwk8cgtfvxlIfDav0M+dC5mTlERgmp
SnWzIPW2AkzGse3XjYu9YBJlx4fsrfhOZp1lBWU1ijZQJwIov6U1z8gdfyZ5naIcnIIFBLDpy5LM
dnPal6ojT9OuL5ug1Jy22Egh4frKiljEB5Mfk6HWtbD8tE5bqZxkp46hZ0uTHL8EtnKQtaoe3xDq
bCUbg4buKmJERB9ADcrV845ZbxemtCTdoHYV2O9NC6XkxCVCgiyuppU5SZOtInceHRV1uyRpRO83
W/n0VV6TX+Ky8UB8pUmbberIm60HS0/XCWdO0hsjFME7ecv4Yk7vETS30aZlHhltxha95EVDgjpE
NIPcR/XM65x24h1eEYTyyYrbRjxFSW2L72MWyX4H9dYqyQhMWmIB2ZjT/dJpzFvGvCHAQ2Fv0fb0
r5I7kcfkHiSKDaRyQcJWbwjFUVZOkqcUAbSUlC11TKC/wqSG9tGadln4SiospmHYICvf6XWwsIlM
QRdZlV3xQqV2Mm6hvkoj0KdK5QFnJqHtK9P0Ul7NA4G1pW5J4nNHFUqDpeTjELZ05HdubbCHpi2n
wU1lQ9UNOSTX1DApDKcTy4MD5qcTRdmcKBYJq5XHJLylB3hBglyUbQbKFtLgF95bO5nXWRpkk1PD
qs/IHHLTJL5zyJJiTbJTRKeu4Qh7y7OPGkZRm9oLedPBgBxsgtdbGkUt2HwC5EKNaf9domqjES5G
Z8E+JQom3TSzXO9v0Sr3ZbnwjLhFofGSswpSK3k3wLkqUsXamQIkuhErEU3DhO78psadIfHXG/O9
7AblsqPnZ4e6JwiY5UsjTLJdCpD+th2pmyFCwR9xql/66TviHuvPCDQ4eQLJNCk7FfxlAbDZnWd/
iC3GTCOl32cjj6zn1FKb6iwHKe+C8qpctjXDmOYTYyQVIzArplq1PdbMm6wUy/qqRcXfUyTWGMim
8+4yUSR4ITxyRPxuStUvmXQUD6oG80NEFUIvtwpzBDoOUW3cmGRLikOMx5SoHKGVpLwIh0O9gyYC
4gxTRwtmLOYR8o7kaiSqE+u2sLP6yaQ9n+3aOFroMLGjgpHOF6h3rqXYpD567gQYrKKvs7XjoXPI
6Mt4B2q4QjaGJBQCiJHenizpBOSVCDzt1u5rlJ+EQVSPQ+9U3J+eJPj1RSzo9eut0Pk8Js06IUTO
GKRzVyGJ1RpfZSscOLMpo3JfS0qNbENZN1/EmE/kgRYLwPq0AgMapK4gcUqzF8YjmprwKuL4nzub
ynG7T9JgkYf6INdAUhI/Mlw3mkeACmtS9y27M+8biYk5oFrD28vZxt1aXaMSuWYOE6eXOp0/ULQZ
xx0DDlI43FfrqI3D7o1AWrUoTrWFNFGlp+g5MXk4EkyqQOfP6lhE9hZ8seLtoC+Y8FDSkeGVJNni
atGA4/ltLup8OwPkmMOkYoC6I62QEFlGKn19VWDyrK7NoRvcIOHEtmzdWMn0Qzxk+p+gk6qBPAx2
w08cteOUWX+VMpytbftPW3UT51ZbHOMA59Z2Qlc28b2pZ9N9thiRdzkXCEx2Wc662ClRpBBqopg2
YggxkhL2/nHz7S1ismXjs1g5onRXjpoquP+bKK5I0XQrTbtT7CXaE0m3UunLTL0rkMbcvn/B44YR
fUJS2w0a/i7eOuZXr0/Uw5w5aj4T4TtB83xeFFGGHDqok+sF2u1vX2vV/DElgXHCpOSoORXFoiHy
lYgiWkXGdpE8hxIh0c7DMfS7rRUdJxWIEpxnwBTeWAC8Kko7q4xJvHSbL16az+czgZwf3Lu3nQGM
tpj3qBzWyc8xGiIjWaG10Sf5ZSKz7yVhgFeibMbD+3ftV1dxMJJjkF8tI8f9m9IVHG045GB4LIa9
luZpoKmkab5/Fe3tQlh/Py0VBz8vNLmjhWDZau5ZHfEDgLvY+DsayBMlomZzsI7ttAwYGcn8DtFa
nt65c6+51xlHOVCGk4YCSp9nE7lVZ7X2YZZMdQ847nMnQPMw/f6XyzOpAcvUDMZq2rEdyfAaBWTC
et+d/hpJqXLoFCBM79+QX912jGMIz8H54gM96jVqgzfofUNQqt1xDKGubYQLnR3j2ged6Tc3HpUv
7zUuBJ0AtdbqpXnRX8oJfmxFH7e+Yvf9VhkTRBJp6yrESIztR9aYN5+KBh0wIIdeHUpf/XggpSTE
/qFFEHA0ayKaSjPfLhrqvffv3Zs2HXsXyDcLweZqQT/eVHRTOCnjKOmzcKVvzvUIUJxw6zSp4/PI
XpNNpKd+0Kl7+9HYMDHg0GFfxzfW0X2MXSH1zmVwkKLCCE1CfLa6yUr+8dH+Z3T+L3bjfz84/98g
tGL5+F/zf/mP4kl+fT1BZ5z+2PX/61+Krf0B74IBtYULkvG5zmL/iYeDUbWiX/ifuKMgE/P9/cTD
OX+wIFftOXQr3PAGX91PPJz9h4clFp8qvws/AUvpaFz+3vj8mEmIXYU5BTP0dQRHmWcdvYGk3lRu
k4k5LMgWvEkn2Z30MyrSwKkX9cmgncbsBz3sdlQ1eV4tLoDQfpwBxeYIyA/65LWf0KtHhzU/6jPv
1c4DS8yhyE97dXnKCQvfRQuGe9+ZKveD6cdR/cSKRnzAtHU1wDMyIKfu9U4B+SBSSRBbcyNX7O9k
6DfgPWcy3z1CeRMUvPccnwlXK6J0TYzSQzuVW8R8jLzhRJsH4uk4/ijYbepgNDUEkVLJjbs40cgy
VZ0LIHHzleyN8YshtJljzWIoVwMhY1unjpaN7RQCOX2pVF+WGMHvZVxUIiHdwJ0/2VmWnEUEjx28
WRD8OZYmauJ+zttdl6o0CF+svg8H63/dCsAJ8Ka4H2+HGrgIBmJaaqxiGpqhpk8ctFoq6YONan9Q
tbzezP66FIURWGhAsphaju56WpcmKqd8Cm0HJGmBsvSkU6Az6d5A56qLnF0sq79K5f/ELvP/LSrP
fnfD+TN9kn36Uqez/vu/ZTrGH7zfNd4uANtQr64FwF+7jInaBiUJDChvrWJYyP9sMvofDEaNtWLg
W1yNNf9sMih44CRr7DTWahvRzN/ZZF6/h6D9UC5oa8HGb8K1dmz+82olllnPEa6lw7MHydeHmVN6
H9Rrv7wKzmG2MojS7Gav94I2SxdvnLmKm5vzWczI6R7q20ePGUIlfs8/E7cf7JB1lsxjxI5OVOJa
vbyoToqBqZVOA5vo3t7UYfGKWQsbBMlXrkR1S7SfY6IIcgWDbWaqQdz02RB6WCCuGs/uNASYsrqt
5pEooZIzWn1OiJdunLS5ag7ErYmJKCfU4COEkjolEriPvGVNZJtIzrB0eTAzLaJ3tExypzmLmTDg
6bVZUtmTycWfAiWBZGcZkfiVFGpL7FwDvsdAZEt+HIlqn5gOWdVelfBkOVRWNp6DCOG56dFs2ptT
r+2cyGBfA48hmGlITDURMzbmYJCST0fHsK4tPBjppVpP6v2s60yGXTvL74ahpIhhCFFfYDtjekER
J6stA92p27V9REbwKFVGIeY0kuAncPWOfk6chxtmC3Mpuh2u2mwEPXGzpaeEm3o/RUl0X409p1hL
j0jxa3K3bjZp4UXZTpa2wKgRkQx0qhBFuWbr4EUMqmqOD3QJl/5stEjxfMRi5ZWh3YGvv4f70pyK
bDHbvSCD+SpKVfSVmhgNUiq9GZKyoxM66ou4ah+zJvIeO2Tjd0jsm+9DaTCsIKqzeIgHHYK0Kq1n
gpON7/TRrOpPxYmWNmiKadA2WoVZbu8lirB8K1NIUkH1PY6bHhdLtm90RZCEZ/ewoix9VZbFrdu1
p2oGOtkvQYXnbOW21B96oTCwqDFJoAnGSxNvTPKH9J2KpYEQcUjfGZ4M6emBpcLiPwg7GtItRa/q
BEac9ZhJ8lgbvyC07RmxWHnV7NuGFCZi+Ya/lAL/iW26+Vbd9OLbtx6k6Wtw6X9Ljum6a/37avDQ
FY/df/nfREkl2L3cpNef+1kLmn9Qz3G2wdi9Fm4va0GyTWgCrGc4RIw0hdhV/q4FjRUVTIeI865J
vfMD9/R3Lcj/0ikQkWcx+kejAZj7N2rBH4Kbf3Y2iI741VY95Yp11BjGH9WCTN4Vu5l6saWNd2Cd
7BpX+mNEykeF34q4SusaQF5I2vzFOukqh37HH+X3CyaARDvPHFqXtKnb+X6Ah0ZXP6gmj6AijzTo
bh/ROHYV5aSJC4Kkv5r9A0gEf2rl3k3iz00u7iR7RdTa2zjJ9ppQg4pks6zeTs0S9jYBeJGCIazf
MRX4HDMmnGwRLgw6EvQiUUoD3DZ22WScAfwwvL3AJs2uNAZeOsc0i+KU9JXsFk0dASzDNTP03Zgq
m9zrAYPvyJoHCoq0hd+jjR+R7173sN7eWF60L18Z9JkGu4w6se3b+qRB6zbaV6akM44v58Wq+0UV
+Prl9PZK6/9/8XJq4LgkU8NX6OkAM/4ctA+yKX70Vl6vESoJjpQIYjmYwLZ/fYHWUapOz0ZMzPF5
qmZI+m+WfJtrUWBzJFBvY0BGXjNiC8e9k5waNcmtIKaz7BKvTgDXYGMg/qSHTclohTYQWwN0uXY/
sXAS5nNdH/kxP5/1NWmDdUBf9MyzmHdgIHSMTwq1vcS3mHHAiHAlzQ2NmYwxIbuiMAgGV7BA8Gox
6APX1klbfyQno/J5+fpf7zA3gK4EzwgNSc50r28AeCcnakZg1wJBT0I46/Sckfbqyc8S33iuVYxa
fBNhA4N6Bv+mX+jRNuLPe/+LfrukXv8ZR9VOCfPYnpmxbzMv8hHb+rPh+Zoz+OBcPlhTa0Hz5it/
8YmP2gh1Yw5eEk9sC6QRcx5jikkQl/rRJ/pRBr69DuXbqs+ku3YkmGJA3RR9zp3t9FvG7YeM5PIC
BTSmqJ2SfBbema0tQW+eCFVeL8pFvWYSL5/1NW2DBBSOIX4dbaLoKRq6Dw5Xr7WSP7/0f/60oxOP
2cmJ8bYUWxqG5DY4YU52fC5Vv8KZGHftbrAVZCLx9f/Ll/zPZY82ZA+8W9QMfMmtXYSM3MiCyYKu
GbYFLK/3L/XrZf3PpY62qMpK0yaWXGqeyEAXlR+XH9C8PrrC0c6RSEE/VXCFcX4Qzm0nP9iafv1E
cGBZCYIcao4eTFz8NDIcNlmpXfbzs3RYHWgMvOj5/Tv1y8cBqaUHfJHm83F3MsVHPpVkVm9b8mK9
YdfIe3W5ef8aFIe/euhQ9NGAXvW5x7gZICaqqpasuFLk7HDjtpl506XuAQNa2OdqWKGIwc2Nfmrc
pgQ2WipFICEYjnE/kTEZI+nRrfQyHaVP4YpxS5nuhh5JoJ0KXNHgx9ZkMkw2w14prLNyustydW+i
Jkk0EkiS5BI3XFgyPi8aa6c2X+N+3KokEkpvueidZ7X9qpj8vNOcKDQAtORicAvfrRPf6snjg9a/
bBTja2fe0VpZSAZkQpuZedgu3mGo+Psdnu6Wp4bhJRPkbbzQYypxGi3NIZpwsKpOGKV9KJb7VtFO
jCHbF6R89uMOFcim7ooLvfqmnqRa/ZQK57tlDve2tdy40XTdO7tev8DX+0kWzvdMemGijMGgiU2U
qTfJwI3LEpQJ45Zwp1PifENYSH4qEcyUKhJGJ7THK0Fwq4IhMcdDbRo7a7R2dbP4TZkHeXyht96G
JXJV9vlF3ulneftVUkIse+dT3z7nyy7i3bh+hLGytpG2+LNyLevHyn6Olwdpfha5x8vp0UrLq2gq
fBsliclUIB+XcGlEiPFj03veZp7s7dhl5wTDk+Cr78bkbmzbbZvXJ7a300vXVyU6jCU7z+YRaUd9
ti4XJf3apuV2UrOdYybXfD1oJEmm5U1RzlYY19YZOsevZLpuTTe6wcKNqkB1iLfVSOXU9fPaNLGE
xuOFMYw3TTvupdMhhL+B2oNa/BS7ediQkiv1MaD9fFq6zByV9Qy4V0vLH9fXQ8q3zdTfAaQNfxFX
oQjpRrE2nsi1CeeEfVxBU/B14h+l+J0FM0z3qfeUDSE9m9TTDi2+QSdGvMOKcpJDlj0aBEBqo7rl
nsNEC4f+3EQPtFYEIGQ5YO2dOAsEUZk6AomyMTZlXcLK9W7L4bKjSUgd4s1d2FH29fJJTzYCCoCn
X9SS7uaViqJvaUkH7pLruhy2SK7DqUFOawxfstjk7QdBhVDShaTJGtUFx8Otng1+JD32Y/3cwxnd
FvrWqosL4ZiPuYrl3VwuK7u+qJfxuhvds5JSVjWftSiGIWARhp7sevksTRKhK3FPaHkYOXdDS+1C
lFlcP/Xzt9FkItwMgTlle9gKFEJzgPH9Rl+qTaIuQeGJMLmClUYy71eN5Cyj532oaYhowwkjOoUT
ufArM7jZMRkPey+9mBSSR/N1RIWYdA4z8ntJpTprihzBa39aMmRJ9OZ8iquHht8mdX3j1pe1rvAX
INrKfDfuL2tiUGEYbFzEbbaN7lxJSPC9JwP1kLTlXiolC9La5s1DNDdXkTTA5JlI1eZQgL/p++zc
dW9Gvd6Ac4Fh5OyGKfJni3xvRfhrMal3BDYVn0RpHfAQo1A1Dnk8bVJRbZGPctiN7g1T7O3MDl1W
/+KtMr1NOacbs53OvNm5LJSIEg3lRkMOYwPIeCi7g4cMTpnL/VLbgSgWWqVpgB//xu6m3aA/DGO8
yaobC6cIX04zXnR1dZWW6SGpygdXKJ/SXpyQ6n6mz2SSx+NuUs4U4A1thpl1eWAyHRp8CxbbdU93
dEC3wTOG3RdnKHPKptmaJfbdqNiKztwbkTxMqccjPKA79TaEFPp57cEXu6LQDA0ylUZ7IR5dD9DL
7GMlXOLxzHDbDeOEXZQ7p4mIP3tsUEren5X6d5VIo069Sjx5Og9JoNitP8dnVhp/In3xwmgRN8XX
aAsPw3DeoOY1Zm+jYIuZ9WorioLW9aHSGxrm+c5guxuz6ULJsnsRVUGmJafCHi41pzxf8nwvLT2I
SN+Dk3pIuxsRD/v334I/GP+vKkIOtXgz4BACdlExIr2utZV56ZJU1mJrpfVJhsXbTtkM9Aall+er
erFFc+7HehZOs7n2qRB+exvTTU7zQT2fqJWEO1wpyX0+fjQLffN6PvrLjspvhyRjKDP8ZTZJw4aI
LlXUv3q2+FYHy2/Yel257fuPMhHelB5HVz2qxA26qGLGH71VJnzQ5n0vs52Jefb92+6ttd6b2w6W
iI1Zx6h3nP6YON0qIADRYDsMe6W9txSqbdlfSVWQQe2E9eRt6GRdrgVAlnSbWScNc5GnQ+t+IbLL
L4xNo7fBMMOWl6cMjQNsMT/O6AnSMJN1ZUrzziQxzzZ7X1hzaPBbW/UrgmCeGvsw2vf9dZ/e9mh9
Ji8GZKH5hrYZ9gZHwsEdg0gEFvhCtc43mvmliTaGSXUSdxvZmH7jjts5sXadPV8Io78yHbQvxrc0
j68SpbtanzlbG+5RXX5RujykDXZVdB4w+vI8GqqtF4/3wIo2JKt/AizwMJYz8qobO14wBYhpW87L
TaeoYTLIfTVH9/g7vhR9fL1wNFF1sSMYNyg4jTVO9n1qKZikG8YlSSp1HsK1YQTMJp3xQCdG8P43
9yPL4Z1v7scR68Xxny0wEjNJeyzLC5U9MREoW7drG8dd3LOBe7zcS+Kh6x17b+R9UBmvi/711Vev
6tqMQmPCjHtdvi+ujmR/soTJ1euaEZfcNofkIi2tsx5X6Y8P+h9oM97WJf8d9xdfpSadp8+o5evv
/fG/Wv+c/xuu9N8jTcnmnv/7LuQmTlF2vew+rv/+r+6jYf/BAIhtlJEpdjEGPj9HRDptSWZAfHHg
19GirR6in73HdXqNAgYEM5NF/hU/9HfvUWd6zRAEmQ8tQwQUXOk3eo/rzvXP0nHoYtIPpZuEDIrZ
tnWcPOBCmNGEaUMscJEYTsa+rIuTBol51ja+WXTbNr19cWeu/vrdL43Ir4+jf18RJYvGVWGA20dH
+qaEKCIwFHCCcU8Ntd6V0UcOsCP69s9rrBkvNHY90qZfPxC2jqU08tw4aMLssEhoW6H9PTpJ96l/
Ofnf+KS+tJ+Ff4I34fD+xzuiov249qoq4zuzXPQfP7aKFw/jTAhFIaooZqt8TrrLIjIgwDSnjd34
MWWEqV6U7KXl/P13r7tKGVhEq5eX4/ExjS2VeKhyletWvRHmUb1ThHZBYMCpbWwsI95MWfNJL5Aq
2h/0F17vPnxgaKnMMBnQIbgAMHB0s3tXqeN51vFKQfwgYpMehuE0m2IYbmtsXmjgo4+Q4W9W7Qpo
pSfPLWYSiJ/99febMrgqY8kluwaP2jQNJ07m9n4i0Qiozp1gGnqNnSP/4AX9i8syyqUBsQJbNU0/
uqw6Da0DIDkJak78+D40/SmPJByYKT/A+wgND7SPo3ywu795YKBqozgxcWUyQ3vzxbaaq7TwK2HG
KWR0BVB4is9z4ZbT9v0VtBZ1r7YCrsOQA+6BgbkQ7czrm0rJbwtABMRtd4Xf1tp2QuxZq9XpSB//
/Uu9rqfWJYNbF4Wn6vDKYk88WjIIl/8Pe+eRZDe2ZdmppGUfYdCiUdkA8KRr7WQH5iSd0PJCXGBG
1chR/InVAuOHJf2R370iq5Vm1YkOGbwP6opz9l7bwAHBPhE4oJ8ul5Kdr7l8MMiv920dBDGJQXN6
nQbeXk+zFEWtgTQJ0i7dpj3eEjHJcfPfuBI6SgA1gG6QCvJ2kFKWWTeMBjteiuhbZZVgyqV5MTLg
7n9/JCytrCRgKWhYnYwUZ4hv+cZ5DRJ01Ar56NjY+fg+uKDf3TWT4DnLQDDHCsTC8/Newqkz19Qb
qhaxntw7VnfXFs0HQ5yU8v98/GAqVw0Rjwao7tsxlEkbGlXyZEahAQiODP2aYPF6P3b13QL5YqVk
5eGsDSP7U4+zMUKeAHy3eqt3o6ZDybH6jVzbEO/f4t9c++qIRw/OvIIH/uR3IawUi4o/nfDXyiGo
oYymbYnl6Pb9YSwu7+2HBqXC5L0kGgfFpXoyjZSKZoBNIilplcvrmE+FgnWddLz3h/l1FcQ1vgYX
MmW4HqCBk3HwM2mYnSA3GXL6Ai9JbuM+u1cJ2AzV3IIVp9avgAfsTzTpqHHWFCh9/JjiiFUiP2/j
Nt2bmbQOrdkEgzMY3/sBtNBUgEdc8Ct9e//nrjf35K5g1wZDz7e0RkidvHi2E5sFJkLuynxXyG9O
dAlY/GY2Ht4f5mSr/uPlW83nSFU0Yij5bN++fJq3jF4uV8vFaB8HqvxbHEXy0q2jTAmqToxt0Ak0
45zM5WT7huz2Q64PmF/jeDcreW1v1OIjhsmvKwtbQwdpIZs+pL6nK0vZCB2RqmANVSBednN8Lb3x
Je856x+olyp7iBgfddR+8xqiQSK0wVghDYRMv70RtlIi1sioObemgwmHInKSVseo7j9AgJx+VWvm
J58TCnhrhQWdbogocukaiRtZ0Mwx9McEBscAl/yDUU5Xr9NR1l/x07ZryevIKCviQPO61SHbxCud
dbHP9NFoN0XZ/T0sPYCgk6ta7+5P4yWqh41w5Kqs7sLUzpb2Ufu788SPIUgNWBlBBJ2dBlDYtTp0
vccQXnFuV4tfwgCtzY8CBH9oNX/+8BjGRE+4tqDMtfBwMk3oeY7QqCL1x8I7fC4Mxd4VUSM/jU4y
XqpqJ16EEOSWLAD5SnktNGYtMhSXj3p9pxPAj98BrsFZvwMw2ifvoyxmDdQopQsUZLuxsjrfXSGA
YBY3va6Om8yrP3hnfkzov1w6GxFmSXj/aDDePkTXmgxLrcY8MJ1BEqpTRjflQB8uskk9XtIxuyPh
3QrnHNtba4wh/DV9K/PkGo9xE6jZJSnwe8O5QRjX3vdt9IHM9vQL/XFHMBesER0E6qkn75i1mJyN
zImfF03iq4IjdFt7gqUwiqT9wWrx0Vjr9/XT+9y6Rm3pGdPi3KbBrBrf7NnDalB/cEnrQ/zljv90
SSd3XLXLidwGdu5T7LngMJsjoOFgss2r2UtvZx3NcF8PL05Xf1TD+800RLdvPTmzV2PvfjLykua9
pRgYtS1bGagn2flZp7sfTXa/fk0sK9CoqOI562WemldYHNU+TnW2NWUi6bCU+5ljn2/VamA19rbL
4ocaMSbk2OM4JDv8hB9s4385gLJ1Z3bCUoFzCy/VqVIkVkCogm/sAhnH35zevCyM4k7FiE/LMrnS
uv5eHXSaMYavIx9/f3X95S06Gfvkje3r0VNzMRLdZHydxsLXYQ5IIEfvj/KDHfTmLToZ5uRlBQJS
txNlhKCd5o3j0IBS0peeEotv680RT/8GosShLYaD4aBvGasqwew87t7/Gesb88uvQNiLeB/UDJ6A
t58MpHGhpoJH3efZdZuMx1Shrapld0aBHKIu//YEyVWv8wBwG2YG+xTS4zrRnBtU+nAVAo8ynR1G
9dDmnbKtrRzr/85NRmfD1ZF5CJrwRBaSKOMoRMyzbCdvD4b/mFjjjfDSY2W2N1rmXTR21/i4Fc+b
NNL9ZnZ1HzzGB3P06c5ofZuJjQLuvtraEP6e3OTUmYap19pgSSpzuO+Fzhy1KMK5UvLW7B4rY5ia
u8I0apxRxdhYt+8/5F+mDQ7CKASZMCjncFNPtqWVkMrS92wK82U65y7HPsiNz++P8ZsXCasb9b/V
K0Q58OQaMZ+WqEzVLmhk8cmyBqTLybXbe7e2Wj/30Ry8P9xvL+mn4fS3t3TKE2NJ4qyjdZsOtFXb
oxyHu/fH+GU7tt62n8Y4uW3SNROKDXi+WVkt30bZN1UO7m2+RuaEDy4IxNP6Mr75FjkYG2xeKH2t
Idmn3wZ8B2BcZQLpzW5BAIlZ10JrwN7+fVjsGW1hoYBjELaSRxuvj+q7mqMnPQ97sAw6lFEzL34h
MssOXDdrrtw4GpKnBAROcUnyVuWgHhwzGq79jNZBXxx5WUya8jxXqnNmLOqSfxaijZLQ7s36aqo5
TfhpEyHKmMFhM7xwh33etd018IoSha6b6leROnb5g6ctsca0MSznk/RuwWdDYHIU5wGbbHkz6Qnt
61Snib23RwTP8J4KJ9mLSdQ3nVobgaYJGyXaMspH7DUje5LFna9MtSwP0jasjQqD/nvKyvocF3Fz
odeac5k5FjSevG/2Zp5/tyyxmAeRS2Jgm1EDYBwnS9yGsoZV1HdkT27mIsZyPOucEYGLkwi2iyqD
I1Ln5S8FkvstwgH9WFFunui8qgnVT5GMzyo2pt4XUYUfx45h3bnN0h3HPjWu8z7bFjAxziYrio6t
liOuyk3BAbSzn1QlX7q9NWvquapV5g3CH4Me93Jn53V/CQq+P0xLInQ4I+5WDAnq1ayKIFl42Dz1
Gtz8VCX9Xqmjevoi4ByWZBzU03YczD4sjdQhi6HXr/sob4ZNaZXGduCRQjZQluEuhhLyYPVSTNSk
0sYKJV6N8jC61XKm5Q18CpJeuHHlBjP3gImpg3tgCDW5pmF1nMysDxYaL62rtruyyZ1nGyb+907t
jc08dhca2KLAQY+QqHN7XaJ0AEFBAUAW8rtrY6mvkxy+vZpUNNHbckfIxlFXJ8VfCtP+1pRzkgV2
Rbc6WwA+pZMNw95pREDKiAF4Wc+vNUdRb3he/ZUkSk678Nrli6UiWQKPAHwgjQvus4k8ws/ZUhte
9d0Y5cx21r2G5EFis9IHMcAn0OKmHlStaj7lYvniGKn9KSuM6lwTUwNQaP2Bad4cxtqGN1M7i4Zu
QDnojf69QSBgBfmUtH6Zw4YAsjMARVGK/CFD9eLbTX1wR2WmZGveRskr8hC38tV4Vp6lVV/NNc+Y
mUlD0wxd3ugwiS1zc3Sacgz4S8qe1Inp2K0rvrJE7tmKA7KiZtCvUk+AdKwJ0lqGpN5UUtW2mTZe
kR6lBzQmtf1UcrgvprNCtpulUO8Lo0W3yGcXB1a81r1GSFCGTD9Xgt2LsEoSA6L2q6F22Ya0s+YC
P9xyZO+UXxV8Yd8mibUiMOzEPEbd56XIzqjMaeif+yr2nh05I+Uur4p+eSittWM6Ddr0UPN6VDe6
m8h6407or6siHfaJ8ICIKHmV300KHRtf1Vr9blC/m4tehKo7hHbihW6RfFp0/SWGN+FLTUXtowg1
5NH39zm1rTOEucWDiMw01NrM3lAkT/Jjz9zWjvTxB6XdEu2kf0WPA+igFd6B7BHNwT9SAo/XLgCC
buKi9+dkKvzYs16dMT0ThXWskhgRYbNZesEHlJubxLVluRkLOODIApCjG2usjdvXj/FYNKENFdIn
rA3xUNZt0hKuGSh2/v9p2aH82puu2FTI0pLS9E3V+wwFZQtPP+xZIYol3Y5mFYzZ8CSdHDJPynCw
I7Si/zaUYOM4peyFZm96s9nYctg3wz4z4FdYNdDxyRdjFLISAAatp34/Nrbx1BKjElaVeGYeA3UD
uvuozvGR0y4YPXX5brt9QFwfkpXCecQfMl5mNtNCbCOsapdcNlsktNoXTV0BUrZ+pfBeHE3w4xdq
btjtliiECRvUwskJTJb4KrL2qxtbN4taFHs3s5EH4sVprxqw4JtRyRDG2ZV7Z8Q8aWGZyVU2LESi
uNOybAnGaG9l3i88b6Mp/HrW1WtdK4qA8MT8y7I40YFkgm+uQBZUxqP9uLL39ouRXJhVdN4nymNl
mc9ZPQaNSyBD7LrXtlHJjSOMfTwv7bWVj+1tqzhktHiS6bVSIM7FrWx5n3C1QJ6FlVceu1maN6VH
hVCTER7LxGtNf3ZYH5YieuqrGjGKO2TFpoRhJ48RJ5udN8a7SPJ5rw7U72bZQDfK5nRO7qu+mq8N
NZc7hSCu89guInu3YPE/A+eTKOFMvxwgTWleFKZ+5JOLz123VsKuo5knKHgngKumnkQSpFZfxSCf
1FHazZGOgrkZxin66jmzBMIChWq3WNZ1YZQNR3YsBuB+LlOjnnfsa0NFSkiwWujm8xHMp190zaYH
j6SnpYl+IlmZL3KfOrrawwaMLOp/A3Qem83HUwbiCMUBjlPzVhBl89ppLXuchlhzNrEbtbMvDDW5
oEayE5HYLM4UwGKL2st0vEwFNT3saEFWJPWhKMxOBBOFF93P7Pa2m7vhSLABYg3VWIHrk5s9u3Ey
F0eRyFkDKQaBDHZh5nezJws+aD5RmD16d+gQbsdG9+jJ3DpaEKf8Qa0QgwDOKrwzmGVL0FKi8HmZ
kUj2AndSNVPKoVBKiAYUuQRGz707DjUX2LT9w9JNI0UnsnjQPrs2iDeS4/dRPMCymbSvsWpUX0W9
QH4iZOCZmeqFKnRD1bzHI+JJb76JdWXag1hrLwtlzJxQwApPAxHNxqViFCVstljO5Nx5+VSE3Zzr
gCLxmPkzyFPOjUp9IZ1ZDWvLIC8E5srkl2Mm94U3OERUlxCSQeR26V5vnQGPQ+zFl9nSup/hXCMP
86wFsVJsyTjEjT8J+nWVNoRjSjZHgIjoCV4U0VX2s3AaOzQKhVwMfZTnva4crKa9k3iTP6eO1e8K
Aga2ja1oDndvNZKl03RZ2uV8nVRO6aeq92RkfXvROMoeD96UhDKxyp3T5HrA34qvNFkTYOYwUyvY
AX1tjMqFIKWl2YLPeBBWRrujnZCLzq2XXfQlYBJgdfEzRgw2KBFg2d4v233TVyCRdWshpH2+XGlX
2d6OjT1g5UAxYiw0LieU635ye4KKZPa1nA0ciXChXGpG8iYyox1JSGcaSL3bGvhMSOCRCPvExFQ0
JMl55U6HPlENjVpjDCqv/NRlw2Gqii7ZtPlNGbn3xLaIKy9ynsAJxn5cQU+xGpCkUlp0vKlOQjYe
y+d44a4QIjJiZmJ9CJjTokuRm87eXMYrr0zu3Nyqw3IGAM1fGlW/qezy1tDY4/o53xKheQokZK8w
b7MWqZUC7O4Iv6E7c/VEPJN2dhsX2o0RySdlJo7HQQm0LwqmnKLfWAYOTv7F2H5B2WuMm6gzDEKM
VC27BmPoM/8eusUcr9O+FhGMKiXyfKRl3RdQie1TH7ndbcPG96oVVR9MYmnuh6U5m8nAWTXCzW2a
emOo9z3+pR5ZVt1ARk3UHWpb+dw0QJ781afpt4X5mFiZDKFBvzhD+goZS54nuoybjQej69g5w0Wa
6cRCSC6irnR1m+Tpo2GA+eryoQwnib43GtFED1NxFlu1hdUd1KVl5eAsRrbjYk4v0ayf952+8RaN
hc0R0x2Btm2YpZIsLwVddVYTGN8lAEWRp5NkSbWgb+KrcnCPdppvGhfyl+UENs1sc6iVXZ+xHyha
oz6fNKPaj/BGt7abiD0eNuSvrtuFnuKAoZyYBkKlWdbvMagT+3pGBzlClbpwCgKvF1z3OP5l2e88
QteDqSlYuHV6v+OZYY01LNQu2tkSHWeh9d8lUVmtr84dAEIkv+UuN/o5DhwOJV8H6IBInCdYXdDR
PncROyHklV9sXY7InOOYjbO4JYzlc9USFItPZinP266bfOaQuecDSPJDNwBTaFdSW9L38srrqjh0
rUbW2HmAF9qDOuZhmqsxHTIKhpgYknHTaPa2NekDmWSGBI7sQPBBVau+60aiQDJokI9mENJYNp2k
J0uDWbX0OipT8AA3OjwDesJ9ttFS8aWa6XiSHfeUe4BSs4kd1ZzC1F3DaJotUANzrztxHtLJ4KxX
5/KxIo/FN2vlMpb595q8+JvM7qtia0xecZXC5tL3PdNoEqQDiViBBkUCtQu8FgisrV69LBNsuyPH
5ig+I7G3qc5lBSwHnHprVOU+t1Lv1otWjQZnzFiGA0x1ZOkRrry9Nw2dDAynrVrHxxUj+wvArA59
qkh6feg1Ob9t1rzcvu0o3xhbWi6jFqaz6h347OfkTDpVV17jp60iuGyE0O5Hs3Tx+Ga9Eiaw6jZD
MRvzU9rBawpia+IHZIon8GPTgW161/HzvvLwVeAzIfkGgXi6QzE+tSSpaMjIjcFpXlo76mI/y3Po
ZqalFg+zgIe4meQ8P1Dgz41d28zea6znYx+OptOcj5mRXDui6O88Ox4+DboVVZt4mRN5vnKLj/xN
Tfk8xYTM7bKkcx9BUY0E3dWFNL5g2fGuOXbUzMpNZhhXbEgctIuDDmc1Tj0dyaUyu4+jElfRVYIx
HI5oI530PBuEHV/WxqxaIdNTw5SEQpolqT9v6kTby266nap6OShVa3Et3StMeDwZVtULLBActHya
351xLPOq9Z7qahyGM+rRZFopjeHt8tzydin7sX4vF0wcVHgqX2+sON+weEc2b6N3OZv9BAxTe5m0
7IwAwz6MqlbHm6JUPaYAb8y/Tl3cPaSAWM+blU8a05phGhxQ6lt1b8oHjNfWhAUnule8uzTtjqld
cxCHv8lU0NhRwEqyZeFrxuSyxuORma9p3N6Bizaiow0t65yjeXxkNR3D2OQUq+409cbKORbLWC3k
puwMp9wnSwj0MiYlxy8UoYVRoiNRtwY1FHrqnkfz4rbbqkeg6hoLyM5RXJJxf2ak1qZR5zOjezKd
z/Pi4YPR0m1kzPVlnHYG2vZOt6N9tobcBsvCe3cJ8bK+aSqyfZdrBqyfJ11rttOYfc5hxcGzg2Kt
XSzRE+wl3LrYAs5mQdxUAnGzj7Ku3SaZ+YWChxJM40ysRtVV541Iz5NW7S9wTSokujUKd8me+sHX
og5jrSS5LE/V3SgX9VXQNgAZZC0R9nHD7e4LzgJWzoc305EauzM4MgZBWFr7OOntQwOx0e7OnaEu
WC0b/vUOeybnbaU3z3UgpQXkwEqggFU3ua5d2m0WV0zntocwNZoSbVuoeXSV2hAViIhLQk7sa8wU
9hnli24nvl3JHtfDEqhMstUCbgV895xXfo/JYRorm9m9AGANwF2d2B1yh0Bxk21Fj/JgeQvI0bSz
S1LZmtRb8x/StoPxl9zMagm+2ezqpL8oLeWY6PpnbyHS0YmLHL89cYV+PBkuKvqq53DjVPZLlQOP
xmFKUaajIF+dk46E21aRRbLR+ebC0dOx6anFLC7jvI0o6BgYqEWi8oPZuIE/bR3zvp/lWT6QROE7
VfNJ5urB6SL8yqk5yGlTx7zxl8qszX47JPctKrNmMznmq0DnXzriCVOsru7LEsgLJavEDh36lZda
VRmE9VmknPKd3LMnjW97r9lahY39FIyCddCJTgpIDjOu3Hm1sBUK0AHfIOdK3pt2jenCxLWdam40
hcIRGzXu76VdNfaXQVOj8yx3HSogKZ4eVuZAX1YSCehr5jtsY9A7lcNgKRc5cu1tnXTHqR4vRxAS
VN6846A0zSUE1Q1xYuCqQWUgve6XsYnDQbFAo/n1ZACLLBUrPwcqsvRhHyu8UktlXTTETdFvGJsX
DSylDGZ22kdixHTqCZg31mKCVAKC1OTVCAryenHThXMYmNGiSIrspnIX9c6LaAzhS19E6quF8lTn
EHqk4qjVVV6pM7u8XkaHgXwaPfI7fWgV34ngWx9HS6jnBhorF3tpLSp2CwlvWRFDGB7Z4ELpFgSh
erAt77G7T4cFvPpTTa5NdS4SHROymxetvoltPZ+u5miMs92iz8581Jr4nu3TrGw8BVoFYAxpfgc/
WE4bkXM+HBXcDQMF0wMJ2/3XyLSne8Gi/61Qu1zZFTXoDRLHqf6ZUEiY9fqrIsvwcKhNf5kpvbbN
+ZXnUau46sYDPb2PFrAfQZT3tWHjTdaNg+u62mZ24cq420w4knATytZNad02vZPAiOeRe6x0fj00
nEM/TQjYOXMpphQNZyfhMLvjQ4sRAGnbJFr4J2jZ5grM3cWOaGgnDZ7/vVWl+JRiB0Og0l0bYqn2
eWkYRCsK60qWHIk0EJ0hq+eUHQFsFPcZhCnMqCBSRFCqo2tyMisza6OTUuhABinUZuL6807Ht/Uy
TQhnFBVnDXlocrKK3Ofbn/d/r6HAi/dDzGRDY0Ay5Zx0o8DFQA6opy4QfReSdk1hvQxs7x7b4fsD
nTac1oHo5wFiAO+N3vKkt6jLtocZQ+eChkIPBwHXSwkEPk/sJ46rU0gfqkc7ZP49Hh6UnnVcC6k4
HWp1TRh625VJ0ILHSoHQjRjSYqd2cX5ZznXzQTvttNW0jmIhbSO02bHW5Oa3oxDZBYa64DYmph0Y
lRaQYdtuF8fdVqU9HvqRGLj37+dpS/jHiGvb0nHon6GbfTtin4yzUePbD6rySpnPPGEGNm6T9wc5
bTetg9AT9SyEz86qCX47CHvKCjHdqhJMDxScOW9tvNEAfZZ90Gr63UDEb8B2oSpkGN6JzKgpdLPU
Vw2GSfUYiPGOsMzuck0suk2j7INu+m8Gw+oM8EHFi2xiA3h7VRlsBt0tegYbORey6WCHLeou4Ov9
4P79IlvgBq7+bYBU3EJ0Ayc3UCWZO0Zdztv37F1V0dbuHgA0NywLVUelPN26Ft6dj97531wgkxyX
iMoJQ8DpBaadF8dqxImoEEkVJqJVn2SEubXKizqM6kz54Iaedj65SrSQfGa2xXEC1c/bG5pQnu0I
vSIEO48xUy7qCrDQNu+/i78fxIbUichQJ5Ts7SCWyk5hSvnEHI0iRN/mVmgk5keszt/cOmC0qDzQ
74FsODVuDDRXxWRw6yr3qhxvq+kbjuOueHz/Wk6cgD9mpZV5a4Jxh/cHsfPtxah2VOZNJttAL2iS
ZfmjSKeXgoVssosjOeDX6Hm2hlrUfkEytNO5+zyzz3WH+K3JfdArbrMizDnwau/amT6CJ/z2Jrho
RemcO6gMT+aWhAzSdmC/QOVJK/dNRbF+nJvq0CHQCQwkRvv3b8f66H7uMq+9ZR2RJsQ3tPI827d3
gywco9YbvhJXZDsvnoPCdS+zzuMUOu/JiMD91n3p8+L5/WF/vUyyphDyrk4Hvnjr5I1KWf3b3On4
8Bti7S03lH0SWMK+JaH2g5f3t0OZFv4GvkoP18HbKyShKdfHtUZRUhAG66UiNdE6DtgfrEPrl/b2
TrIgIAploYM4y9N7Ow5RbsyiDfOo0WaEjcxhP5ANpC2biSBfkL7r3vijOW7VHLwZk42DAW8TuQ62
ViaCt2O6k210isPKPmim4c9S2/UgF9bDD01y9UFo+SfSd/cxHY1W5aSaU68z+ltwku0HP+WXqzfB
kqL/RvtOXtkvq8ioaGLOV8GHlXK1xk09qQFNQt/oOKAV++ojv8wv7+06nsUsgYPEYRt18t5adLjU
rtbpF2yKa1JP/DZE6PfU795/T3/ZXDDMOruumnPPIOr47Q2ubEoHNieGgEI43FGrdQI0S7eNpdyz
CU0DVx/D/7cR9bcjepXhljrtu8AuvnVE8pDzReeE9oPSb0lV/+CxnUrrUA7CbGXBWolh6/x+8gah
Umr72GUFburhqNnRpSHKsOF0SmGkjvf64m3jRtkmeGF/XOff8l3+Xzgqd6/15Uv5Kv4HGCqh7//0
qMOX/uXfXiH79vN6Af/r3+9eqr7+Ny75H/8b0u9194//rL6mzevPFssf/8KfHkvnDzYuRJnbOIp4
7eBm/uWxtPkTzVgTcXnryb5dMdP/9FhiscRUBWqTph1wJnX9o7+yctU/2I+sqBlcKhxpcF6x8v0N
m+WpF4MdvcfmCm0/E49uoqh7+6JSpZVz1ZLIkJqsjH1zUKtFyGAyjb1apN1FHq2yqKnPCC10WEoP
DlVS7MpLYhxHpHhFWOZO+aASn3ptRQ5pUD1N3M9zOyohStqaKkLcf8TcNLkDP8+YALPZeILAY93h
v7jC3v7q3KxnYis+jRadLEpQmnadkIJC9zAX2U1skBSSuGN1YxqRlgRlF8VXhWu336nvGRdGYZhH
Q+jyUaGNu0ol2DVwtFfOJ9usQ1dVq+eUPwIgoA7Lg1Np676s0eYn5BXmncadVCDlFMpX2q/Tq5qO
DaVRKbfWYIxfMnNML5Q4QlOWjDQwu67Kzuda3xbESnAqXjpiiZwF3QrMjEV8t/LIDRoiqM5p9Flr
d1f5aDP7dvaDe8oRjpdvTdQEl2m7J1slkl/cwllvFnRPRP2XyYCSmq6lSVe4n31N6/75fP7WrPAv
TdQ/e6j/4+p/GPRxPQn8a7v1bkir15d/23wdXvq6S1+Kn6eF9X/9c1Yg8Jr3dhXmMlm7DluNv2YF
6w/6VJyngOkbJsq09Tj0l/P6jx9/mz+ibE7c7+rO+mtW4N+zYQYyl2BTwMEMgupvzAnG+kL8tB9h
TsCsu+6BHGYZ3pmTbV2el3R3K4IM9YRcI0IOW2MXd458XdSEqlahaEUUGtqs3TeUTB1fDuRr78pK
67uLoomdKSxtfJQ0hKeFFpNjJc4mGu2clInWIgNNnZoKapQyfCWGTXmxWjojZ6aaiIa4KrUW4aJb
REd2iuneqwAVbDISKW5s09m1n5VlqUZ/GkQUyHU9DBWMzQjtzEQezMbQq3Pib4zWb1p6noefnub1
n7fgZ4v4yfaIaYc5m8RTkH/MzfopTSE2F2k1lksPPEVQp6fKo4aD6EBMW3JeZIq2wwu5ci3KOn56
f+STs9uPkT2QzNDZ142SdjLhJdC8aSgpoFtiOxhsanlsE5uL9wf5MRP8/ODBRfPSQaBfuQAulu23
0+o8teg8CJekYUJWHe01Ggxk11k3qqIh8T5YmYCr6/RE5d0oozreZEqVpBphLwNYMDEtdpeGcmhy
khlntA41AJy4OzcVQZ5Bns0oz5UipuE9FDpdxZKGj+MjYh1APU6C+E1kJM6D5o2kHfVdDypjobdn
UtOwWGiGfgIf1MfGEDp0Mu5yCvrf5qZo65BoH8I5b/PFKW4HxFSfutZJLvMk0b93tbTTsImJ/j7i
Z1ZfgJ7WOTgjNI8+5e8obGukKP48t80XgMfFa1ONNItUIPztsTRiMwuVGVPoBjaQml2grPOW0KxL
EsdEN1bxpjXV9hPNGBPZnnC7V9ceaevKfHH1Tb5EaevXVFHpvMdF1Af1PNhg1dpCzDcRb/u1FxcJ
Bza9JlHPbHTtWUchFgWRMpBShZerfi0HfZH7cWrl3VL1qol606PhK3B8K6GVaakXxmoT5Wd5ZKes
3Usx1nQAOtoFjVkj4VnU2JeR1X4xrbgg89hLhNi8/+78cMv917uzrjIcw3kxoXp7jopt6+27oyx1
mhfiW+0m9dEiwelmpCFIIouLtI00QkqvTesPXPCnKSHNiQS+y7Iq1HBq88YnkCve//hB/38N+ndt
PZT+60Xo4qX4x3/+vPD8+Pt/rjzmHzoTCAUT4hH+XGD+WnkUbUUHw59WtR/sDs1l8vvn0qNbf8AW
VNfJhw0p3vj/Wno09Q9s35RgqDpQfGTO+DsrD4vLm6XnR+KKye4WWCm/cCU3vH2L2Fr15HiKrSno
Vu3rjAknLKSa9s9ESKoOXWClQ+iRlt4qx/OkNoVKHrftmcdy4u0su23GW0M2unNRZr2THdQ46sfv
SavX4syZonHjlU4zQG/Wc3HQs8EANAhMk7XDxdyAa0RNom1jFdXw6OQKvS8Yp5O2b5eu1kJNDon3
TARkHTHLz2k13bmtZuXf3EnaCOAM6dB7QzpVim/kPaZXpUFcUJjUxZR+k0LvsePbXecdstmczKsE
AMBmSVZE7KBmpnOTJgRwEdGMVjcUVqJF96ozed1uqAeJeEG57yfva+1NF6MTlVCmcpRTyjlR4j9w
7kVGtp1l9u6uHHpNX3PD+kZcuLXnPqpq93lgExsfpMmsE+h2DtwOJIWZJk8mnYUjoa2i2jSWJG0R
MrxbIhoaXNTKjQG6vIod5u6EatyjiTKp8wmnlea2aJo+PsMU3x4dgvvEo6lkyrIjfVcEJL2N0+OS
d8sqEqqHrjrksjau4EVF50QTO2Jb54o8FFiLa7+iv3QQul2IIGk77V4I00NfkNC8C9whcqPDUite
HUStqd0apVl7gZbK2s0I5kzkl8yVqdzW+A/VHewvI75elDYygiL2xBddaJyIo2xxbjrk+XEZxCvZ
rMxn/ZPeDvNLzrR9A36fMNwiuZgiyw5FbpBBn7qtfesp4wPzrk6iiWa8khGXLEgvFjCMfiNtopcr
yfn8qykHNjdmIvJsZ5mzHC6oT0KiJlV1fE5t120QEAmkQ0nRFZ+RQLXzLmq1CDFEvyqb535qo1sy
gNwr2WtqZoTaGOfOazpYhfZ/2DuT5jyVMEv/l14XHUzJsOgNfKOkz9Zg2ZI2hOWBeUgSSODX18Ot
iihbdttxe90LR9ywfY2AJIf3Pec531javPmhJGdJn5dehf27aq7RUUZTVzkEIZpWicDx6Ky+I+Hy
K2stnZOCmtCtkW9D8jxDNsjtL8CKfZnGQBIhSprjUGefukGs/rNvLmZ+W/ciGb/hFysGj2hUgDjR
1E/IOY4qCBMyy6kbB5ySqLqml5FgUB8Ebs9HuV8aOyz2ZatU+xomekzPYpql/7Dxw/NHwAIK7TOQ
0WqLiV23fjmpmYO6VRiWq3cDR5RKYj0wK+tE4Z0GpO+AEYhEPrIfoGiKqIvApylzat8+e61uryno
BsdSTP3R1qp5F5A1FkvlXDIxrQ0w3mJ5GNbUfyEqNr1OCss+pL6YXsrGI0Ux9MvXWi84IUlmAKlg
Uuaz1lXH/GThYS2z5mSwEWZHl6DdoYLlqWgpxxbqndGhLNbzioU7qIjLXpryQ+DbLSRErPLgzcfx
4zKOPRAhFx3ksHpXTQHqKwn196Jw03cz8pQKtcA9AYopel2f596mSMtKYtJ5o5rvoYeb8L7uZudD
UNmblhNR79FkJrzSAcB+hGUgYNH9LYfUmr1H5KbrXdgt6qoyhuEGve4UL4rAZc7gqOZwf85xEDrT
J7d2uwnOuBNOKGqYTA967c2jtDUtAeUE14j5xyya5NKQ5xdMp7Vb2me76cp4snN3H0xud/CzgGQK
VGdG1DlJsEPbpeOhMynL2gqjBXmal3FSt9ZADDjSIvMAOQPoq1zJcE1Kz9tsrkg/bXcG5dGNu5Bc
3GtQajDX4NUgoa5NJIEk0s3G/Com1LqCPcX9QL7liWzhIHZdy4yNyZ4JsCpRcLmGde3muGbxBmAo
InIjNloNMNb0+gPhzck5r+UDtWo6SARTRDrwUmTYsEbTaiw2KFl7Uxh9f58bXX6ecm95rnszQWfi
GMYHIgdfIeHgJpr1+JQG/ngnB5LSx7R1IksuRPVm+mgTL39tNgVszNoM2cDV05nkyM/pOqGbtfjL
25C3Luj/+CuBDRvQU+yXZ9wFgBYWVFXQ6wwKmKfM9vSZfGf7MhOk+GQXtnftBhOWlj7vroaEOEq7
55xEHNq2ZIl9S4buyVUhWdli0pcR9S3mOZFc0jZLjo5BuvPctf1npAb93lKOPHtdkaBWqsdTuA6v
Pq9wL3Lbvpd6OtDozW7oRDUny1ucaxdJ2XNleshfzDr0D25pEHbnIp4g3z40b7umKj5oijXPdp4D
ryXdPj0OuWjOrT84t8RltzElkcA8B2zeLQ4xuvnoVuKuhSQZ94Zp33PUQ66pMnnwzG7Zoamp7ibf
fJh64Z+cuvBeegpjcZ1r55Cb6Pw4jgR4mhrnE1xPsStsVCVIqr8Y1cjUkju9zb+H/gkMfWhswobF
xXCQFM6DWXpmZAebwJvd0Hg/8OXuMw3mhKkriHu02HuZpJIB1BkXyqpYpnpzdaK0x+OVWdsqjtOv
QQVUJLDtmhWjPdHI8sZG+fFdr6mjbkYzK3KBHNEg+9SawN6OOd/jYdGdlQ0j3F4MS1RjvYBlJ30a
g7S30tt8i8skxVqpBHx4RjqnrJBZkWPS662G3CcVgn2yOP1kXCMHaLFjbi+8z8wH+kM28dVnPSKx
iKfSzMZ3gWeo+hvGcC/5bHvjUpoUncTwMiirPctVmgzeBmlG1Q7YwoeXSm5kw1AXp0KJ/DZQBspc
L6tw7zRVcDRyjucHE9hWSRe7Tw9NoxE7jEHd3g8Gb6EpE1IfiDAhsQVTOcLAeTmIQa2nch2rHXkq
8Nz8DrmiD2GUJNIRH19AHq2Vj9PZIKD+ZkWg/pFoG5xmVee3X7SdsLEihRZFbo74GHeXf3Bk9dhQ
7UIeZfhXxGXWcS/K4mLA+/3cydp5NMZOA/UdxHjoSz1cVXoldaLrVtKVg3D5pJDngJQrgSLrVXwr
iGaMPQ70x3T1P5Mkzi4u9a07FKfhVVB7wz1yNqYN/kGGTQF05hySzGpEdP0btmfgLlXpPXQqCDiQ
FVMYicUIvtgz1ONw0P6jFPUTIa7DQ8O+BqtbVvh3yp4cMHZMWibGRXRNIwzYatBiuO5a1YcoDnv7
Qbs4c1h0qgaJkNM4lxEJ9cs8hw8WxLrbjt3vwctAVVsY8G5lYeDRgE2fdLs64WxM8MFY7Dz0bi8z
agRE3Z4N6VZ0F2dJx5heSH6sMr86tdlk21ujdPwQ5N58k6eURTODUgz6SzGdg2JEFi9I48AF9GqE
SCUGmEekSbvN0+Av2AiSKSQbs2xnYujtdtYk9FpiOcH6CTIk56Fz562B+TTia9uC57sRfTQGoU86
kO6XtTbVIyvjRF7CvGIeWcbyXdZkzOGzY50Lr7A+ZEiIL8LQ6ccaKs5rCY8GF9TYzo8TnciTP2/g
abA02b5ZDPuypJW6ZN5sXmoCoq9K/okwdqFf36z16n2gXiWv3cXBnhDiACBAmmxXdsBL9ggJJL24
Kp/XA/luw8NkaQLaRU/uRLnOcxCz10jUS+pNOR0ru3X1t7lugnt+0k+9keCSaBNdOnHf5bDYAikH
cUE73i9ovSiVf5Il5zFcVdYEg2D2gnWOqP7o8YNVt3l3MTCI2tHGD1O7LB1Vw4zGCQYqdIVEbboi
VJX1HAm0IS7WZK5qn9Z4l+K66mbryk213xx8aEJBNNlBmZ4CyidEOlFzpnRX4ULOkxON6XPg4DiZ
OBfAuJafuK9un2p8M33HF0VMEXkL7Ne6c+1oeWNoVDJ6FKDlyvmyrCK8U9ItrutSZVFdh+RYab3h
YYWPNNKdEc5X7CksI92JrrjOxILiPau605Dl9RmskncWon6eyuputCe5q2Ctx/4yPSc2O/SOr3o3
l5VxNIT2cMyWxXc+UOchZeqO3UETWazn7NGSYXkVais55r70LkymxDGhHlwPhmPmn5Unq+s5mZzP
Zuf6wztNQtWXWXkYhtzeWDKOSrO2MKxxHNxZldcX79jFey9A+M31Sk9WbcRuUQ3yvQVbt/pU58v8
LbVclj7SqILqVFveJM8ZNMUHoCG+fcL55L+MKQjzveNiOju4dT6aZ9OpZlqqCJHOukt5HkbecoRd
a6vr96bGxB1XZWGALk+8Vp627AJnH0D1I2I9zRjCfs3O7DyCk3av7Flo9Z5URjl/dlM3sffZOCZf
cg+4LQE6ILUj5bD0RAGWj+CGWq6fffaH2jUuSRb49Z3hTzy6IE0HFCfEfO9JT8jmqxWXghF5ljmD
EgSe4MOg76ilCgeZ3l2VJFYVF1p16Z0lKj+5uFOPDZlyVbbSl8+12Bvc1LfJEwR+BRz9cK2XxioO
47SqBAVGFbi71TB424afuTdZy+OLQP/5rANo81psgmFAbPS4jCejGD+KXFVXCfiUvbOMCT7G0Hzf
kbFykGuCIQF58xdzHbIXSHdZ5K+V98mgU7XvVqs5JkbSoYLCkczmHIiUtAkC2zxq1etCwFoRNY5T
nVyzsq+DuQn30oTa24uJkW/69VXWK+Mq1fa8FyWmqNIocatsshFCwNrXya5rGVVsC77U+QRT27ar
ENR4jeCkbKv+ZIh++LpUa3tlYiR/7aigMAeKzoHpb67uYbG6ho4aXuwFMOaarfvU5RBYmA7ZJua6
EKI+lvSMMcAe7dQe8DhZyfVipdORdHf7dqFPt9ftSnJ7Onz022U5YGyx9mZS9tdTi6B1WBv7Bhmw
fUnLwi8iMNEBFfga459tDq8OHvFrRKMZOEWfqaMM7K9GN/TXeGfN+xTBpxuZErV8sviEMFisNtFI
pHwRzxn+NNt1OL/zwR9E7fFQVjPgCSd3DtGWUT07ybXGD7rjeF2e/cxRwz4p3fBmGJZil4hEPLRL
Wj4OaVqeG8UD2dXsac44BhdUpbZ1phyLp5Yo5etMt5D6bas8DRZIdZEO3b6b8uFiInIh+zuR3XMB
Ta4sOBA0Y/jeVFUzXA2GIQQbSZHOV4ZwOv899NhQHEurJ9eOXmYbDu//f8lxWM5f/8//8igG/t8r
jue++tz8nHe7/Q//VXI0xIYFpuYY0nn0/kkz+5+ao7n1uxjkdMI35OKmfPnvmqMQ/xvmHtxKisr0
zwOfJtV/t7sE7S76Y/wueg7M5vzRv+h2bRXF/6lbiw2HhL6P0ewHJJ35b8U3FoUtpWhWxNK2n2k1
r4ewa+19sWIQELgo/yIM+Qfn9PZ6/OQIaqmaQgXZWts/8KxKm8W+ybieakq8YUaystjxhR8wCjSH
wSNDDddTi2VBkOOQeeKpEBibC/gd5041yxXL3j1tqPIqr0ZrZ0Cb3ReVaoroh1f4m17Xz03Af54L
mNKN3E3YnIUG8+efk5WARhuG2zj3+xeWlOwqc2RI6IKUf5Fc/foGaBmE6Kd50cTE22+uZI2KtZbZ
KSZVSh71PHtHuwhooOO5fUE6/jdN7s/98O3OYEv7DByL0UVbnEH34xvIKU/UvY1YBu090HVyH6nZ
NHnsZOVyGXVDkZna31/e+29uEhgxVyMojSQ9501PtSqqWlVujiwS8lNsVFv+hCrLXT8ukNpa4/uf
394/0Xw/DzPGFuAZPizkzaa5NRR/GGaD6lOnyksZuystukjl5fSIqIxENMi56qlATZghjbSMB8fv
rHCXrL0HUjUQX32zrcJIO9jNonTprWbvdZngiMyZik2Km6/zLilc70NlTc6XTDfmi+Ssz/nFXoOH
om4tefrzzfzu2W1qGHreAVWEt7i5PpdWJbKOWvxkBjdN35fHGs/DTZ2WgDRG2/tLL+s3A4SxAcAc
WZpn22+x9Z7sVbJC8mJYGO5Rk856Y3CO3ykCDSGZGMlDUlAO/PNNvtFw/TMsA3IgxRa8S/vjLaDN
lbUek7qQ5DgMlBUDcP2kbVT9sXclpVqjgiNjy/xQ+fQzc2rO5IWEy1+G6a9fPTIy4uGREdCHcbxN
qvjDsDFEoFonFV1MmKx9lcvROmbwjd5VYm7+a7VE3pF+a38zwWwj8M0IRWONugDFv4mz4c0XYY+9
Z/Su08UML8xCdkOHtKjEX8bOb28oZIp3/G16eYv0pYuiLOlbSNQRzkcOfup90esHc0TU8+cX+Ov9
bMoNbG4uzVAmmO0n+eHRuQIOU92j3uGA3h4aJ8GgoQwfGNCfr/PrHdHE2Z6aQ+DiRkH7+Tr1bJXp
mnEAIdFiPsm27K9alAnxqov8318KZSqNXWZK3tE/uLsfbkkUbecj+WhiYebymkMp+e5VYe45ysp/
//R8k54k1H+TX1te9Y9PLyTANlDoTmK9FE4EHrY4BUHa/OUqb+wEfGTsNaB0Id7A88Eu4s2gA3Nm
2FXPZVDTzPuiC4EeFEnwOk+kiZRt3mNsTGCxZGLdC8pix7FrV8q2ifcX3uQvcwyBKcyxqH4ZL2hK
3rzF1Pd6YxQ1fIQJEH8wMVN3TSOwNNAwpPDg7JwU1Mmfh862sv30yXFRhz4tphSHfv1bfYev+0nm
2xBtKsjggDzo40kD4/qA2Y7mW3qczCHYVXn3VxIaLeJfLi02f4PADEqf9839YjN0BFXjDn8PfC7T
SkIQFxniPaO2b0AYW7EGwAzXprevx4nU+qDAZx0k9vyXMf27B88Yo83NQ0cuv/2gP4xpa0yMoaQt
RsEzVzGn8BsK7m3sqPLo9WF7l1r534wXaLTe3j0m800TwX7DZLtrv5lWV+EN1CzpoWwTwhWHz7Yh
ENUeb+FgddmutFR+bEdzxNw2zukZyqvzNHlteN3KdFwi062d4p27BJOIirVocuqODRFgtuHlV0aR
ess+9z2WeRk2yzenluJJjq5Rn1M3zS6ZgkoUzaXtqmOX9eVVqdLC2fd4Qj+OxHvpCI9XhiuP6RpL
NRKAC96hVu19mp5XndOndwUJuX6kWHmaTYvFabq1ySyLgqUt7udx7d53ajI/y4C+dtRZVY9SKexz
umuLCu+HVTT23oGws+7tdsPDT+ZsU/hyB/kxBJpGiBB1TB3hS5kOkoGLybfvwiFai0SKkzt2xpck
n8VH9sg4DNm8yKeqW9VtOSrRxjTk/ZMvTfduLba2Jg00CExMaOImn+vquW2HDvxRbspXCvbBowtz
fN3VWRpSknZmg3JVMhCONop53GmdmF+0I+1nF751dSvtzPF32aKAUJFRvmCjBnCC7zAB5kUoZg65
KvN6IsvwI7Kn6tFX4NiVhSX3CNMkre1OZxe/8e3Hvu588tPziQJNG1ZWHovGKZf9smgQVEslggv2
TsBc61RmftRWaZCf6AiQhUQzIe/3bpGATAqVPz5qu2M7ntEf6qJxyN1npU2qnxP+ckXrr5vEHthA
/1KbFs34PG3Bp1czLdoME2yCsw7BXZTblsogWMruXddQ7o9qIpHdeBN+mRQ6Vtc9KGcg57EYFEQ5
xIxptbc7R2Q7w/JoAtGqbz5iKprAVQAUJFG9C/HbII5y+G/XbD6FFN31rg9747lqQlqLDHCNxbgZ
abbShXVuhnocySMi5/wTmjGX9McgRJEMi0A/Q/phFPVhMX/2O+F3kW4GeZsJtUAcCIcuIO8yWNPs
4LpyfbdkEEr3Jowp8uPHuTpmoyeHWCYk8cYTSBU4ZUuanLxlXTxcQ1qpuENyttG1lHVLCSfNIbQO
RRglSbak+zHL9SXXVfl9Wjva5mBgqk+VJ/StB2m+ZkO6OkFcLFsAJJIR2lKMa31IgazWETCb6n1X
286jqdk846i1CUCqHVobqTLxNU8aegl4D13s9OB7r7qZaGP3aIujsWssEWUci2z6TqOi+YxT4as/
jURHhl5GZ3fl/TxYIB2p0wSVl+7Bry200H0DKpcK5HweU0QdfKOzQDFTBMZMWnZmfufxM7+jDRFk
Sy7a+r6UWW5Cxp2MYT+AvQh3K26UlsKX4+GXEpZxnQ2B1ezoRaT1bm5g9sV1losQLlHDF5+J3L3x
4HbROB6bUe0M1wMCNdSVK+MxNQ3ghstgEgGzFe/3DfmicNAGMlJgkmgn6g2Z3w5GMMzRQPuO6A1V
oxbwgtZ7so2ppOVSkl2zg+ml9+gEpIu7X4ZfgabwwyZZbsDvKpe7WrNfOYJUSzOILhivTDO5375t
9+ihcvcgdU3Ts+F24Se18kHBecpbKxqXBsKYzxyHDLCrw29hMEB46EdTX8vZouifBVuiWZbJnBGo
bY7sKk3bh3wYJ9roY0vV1FlsdVNWNIg4k5uVFy00Xe4o3TMzeHNTUlVXWftoD8RFRoVpiq943WnF
cRJtOWMoMZwTPu+dlSJmjAdnYmsygAxz4qJsx3uvyaEcpEMzk005FQg/qsDf2ml6NqczDsXkfenm
8BOnrgitmIBMU0Kk2KZqK9PFMfMTZ9jNqC8/2boPUO4m5nAUiz2COPBldXaQn5Cdpmk3L1lrg94q
a9Hva9tCTJFmo7yQXuiDj1hV+S3zs/DCV9m94KJtv3iFrfROKCgwzP4+0KzKrqdr9D+0DDiPZ+/N
QFbl3vQatOZMz+LrKgywEHTb7Zex7OFyghjs3heDdEawyOnSxJZhmRdrDNAOQlBV5YGyMjEz/uLO
wXdep27u9VAK4BuuBz2zrGFPMahS+2uRpNUaAQIkYlTU/qMyjOplzXwTtqVhkZQ3V3o0r1pqT0Nc
DRmsmKEu9BMbTrQE0l/F+7XpM9gJlM/bUzLlgQlMawE/w+8qk2W2B8dSBrqOrS4RX6YghDOXLHwM
QDi9xN5hjZuCWFNY3thgdeqfaZL29MUK5GrQwRbjLKcW+QmiztWLpNU6RGx2ho2urFibm8LTytxT
nMrxRlEqZ2L3KRJH5OAYxtF22/K9LEka2ckeJwIkjiR5XDiUqBinXIuFVDgVWg89MAtrQcGUAkQW
F12yvnplo7I9I3R5qMctVGTeDBLQcgAvHFavBVUoW9MFwjAQJcqfeuBkproknA+JkScB8vmYmRPl
UUWtS/8V/nNJs93S6AMSVzPFW+iG6DV1G07FA40Sq2q7BSoS/Ufpyjbb5ZVflrRBkxkNgUHTx0in
IUCB0q5Pjrd2fE9uhZ7EXXznew2WDI5o1lEQb82VqXWkHfqMhp2oFhy5wRcrTKGErfSWXyZrlDWT
4+Leuyu3EAF1LW7YZwEMsrGKfPGlb37zjMbZ+Sabqcikf/E9nQL0OyWPqsRivLa3Pdv3jBacQ4ND
12Vykwej89VZ9bCvmrV9oUUh3ifZHEpwoE5/W8EBuRjtXPQse9Wz7xnzbUACKmcnkEUyols00DRv
ygPBPCwyppMdSj9t4ZMWdkTaSaFjuEfTEKUU5r/RfVmfhcjcDwbNxWsbYlNKhVLBO0MurZ61WmoR
y6weafNirL8AYHDVqViF/qRXi+0tD868tEhIltgqgvET3Mv18zyGyiKNdS0/JEC9mFdtlptYgyfZ
Jy5trhsp/OLJFQlHpFA26mDLElw6DER6eWiR4ZjR2+LDMstqvOo7v0vjjQKx7oLt79A6CZfvyVjX
bJAspyMQdZJ0T4Zish7WdkmcHRKD9ZNsPaPdqVks74pWhthkylml8cgQCil1zmF/P7vwhqIpaf0P
UnfMzDZtOwBWPjycLFZWqsIDbN1h3lGRSj6PttN/BT5cfiC/0twUxSPZTWbRqsc6206TierFE4PW
J0peo6GBoYG0ovZnA1lnUDc7toYy3Llm7vk0q1sauz68OgtJkxzwFxQdiNTCqlISxLMqz9BtBYgo
kFzkR0SPDok5lW0/GYvPgghdpnNiaaxQcpbOzm7szHTAV4rSfuVU0sHZQTUXEmtcF6+kJCqxI1zF
YT/lCWoVaJVyOtPmXCE6r8J7Mp29EHmPDeXbNoV6GBL+R0RsmX60VlGcwIMtdHjcon5eWmHfuxRe
QPKaywcLi8+6m4rcnKPGzAkD46WtCwcRM3lOyEJzIxaCTSdQGXZ6ykPd3ClsGfmu8uswZ6XKnPcy
U64FTZO07MjUKfN7MKX6MW+8sY3mbGHPNhQjOg0CxlnxWxEatxAy2a55kL7g8KZMSY5hlF/d0mTz
tw5LdwdM0QafZNnTVddjJIn8caL3t1HKwuPsb4DQqdaJ3JcOQRS7JuzW28JIaC/lyu++YgvLOIZY
Nil9Sa5WtO7pZKEw8rzTBjY+znS09i4rCco1a/FO7TBavJlxnG6hkrFTTyaFD6WdFSHk6NaW94an
J2Rzdhoad66wnBVMaAaEp59W65vLdvGboinuEydqe5BZUknNeq4TwqpzwjDUTug206e21PMeM0M+
770KfGfsj3J87nt/cWJzQu2IP6SU32SQ+iC/RgurSkGu046+LDnUdERz7+ARweATN7XR41D7Uasa
7LLZuNZJ+3liMwSOJiGpPUbSR/5401vY+oEh+pdColyl+T/PzANeDtDMN2EoG1Y/o0Bct3M/2k/z
zs2ThbzpXELqXoOR9kG1DDTsNFqFi+8shBOmIY6HiNSEqHRY79mh87ejpBc64djuTN+81CWAO60F
AmbHqnmFcw8ee4aGUu2y3knySEw+KOTJAydUBLW+CZC4bQmufnkurW4pIwBZ/lk2EwMuqTr3fpxm
fbUZnT5NlolUFHEREKNwkPNLYtt1ZDe0TA+rZD9I6b6zD0ogxeMwx1K970DQ3CXwGRMA6qX/YfE8
Y4pQCQOICEiGSfYWjQwVi5o5JzbYF7TQpaf53l0aZrY1d63btEUPNFgDW3y46fBMnbr+HjqD+lKC
XZ/fFWrtnkVTbJ4VNKnZkduEhNHKtqvvRlU7T2O/5H4MaN7FJxhaQ0PQW0ifOzMVX05Kek65z1hz
s11DHJvcJapbP6mhh9xl9zOdIFXMzjuragCtmQ41uLjyDXla+4WT3cyw9yJV+W6yV+x5UV2Q5XHQ
QU92STivUGgNpG0fjcWGBMnLt94jNSW8BpXYRENVFeuuA7BzRbPNc2MbpA433oTZTajoNaNV9/QW
usmEHGmrbZB+ZV6wq4e5/CIrK7zMRTPckF6tgVHL3gOwWHTVs/b7+U6nifGtCGSRk24vkvLKmQha
jnU9bQgsdq6XNd3mFI121dqzTwJIp8rAJeBJdsHRlr56Dv2mUidzafLz4Kj5axhC4TsGmy9ppwLQ
nru1sygvkHmXvrqjY/LCWvi4HrsjJ54lWBKEcpYu936y8kCJp/I5NuObj12AfTLmZ0qdAytiaO4o
FBrFYcA1ecpciWwHPEf5eeUrJlvHGOsbcFg8bVTo+TvbndzvRb8A3SJF5TrIfX86sXnjNDfrMP8I
e19sXAnmC9gUGHioahfvFzYLYcyLQ9feyCY790OOiJqIcve768ztunNUxxex0spwooTjr3Fc4CNT
/0LP5+4m1ZtX1CwwnfVtuvbRaCHRpphTLOdWzqXLURL+zAHOYzfHba6K6sgqW8Gq1iUwzQzuVbBH
92pczy5Q0YijUcE8hGYB0H7A0sl2rvsy2Fkhd6JN9bvSKdeXeUBErHAcvMi5Nl4qk+4pLqzNqZ8t
mNuvsFxQuQ9ZRYfY0F0vr8piXNIDp8fuc98MCa7Afl3smHjatIrHrk6Dd67VmA9NXvgLXDyN24IC
pPl1IJMB/nS4HZ9bJ0vuK3SY6aYe8kdQTlbxKAbtPik+6PlcD9L9tuR6vZdugOwdDGuGhFSlQGja
whJD1Ar4h1EqOY1EFeWa65IJmd8u2+ARJ2YNhhDxcLtzIHpSueGLKFG8cDE8z8tEXqYzBTdhU+Y8
8SnLzg5EPgu9cQYXjdxi59X3KPNHqLFUc97oH9PO7/riCubZRoro20RFTVv5NJQxI/i7ZkAje/A1
pbhIFQUV5SoESToWHhTVvjblO6rvmUFjrV7EUQ6r+pj4qn8vc0eq2Cy7LKEy5DXuoZZUbqAV2f3X
fGHTiVlSIL2oZ3O8q9fUIOQhLcsnSs6cUnM9hM6558NmvWltk7IIvjx5laHspLzm9pw1I0FmlmSn
iKx2x58Gw3tdtOI1t6gTw7gkVA4zy1h8sjNQl7TE3d7feXVSgR1MFyCAfYsu62hRAPxO2T64Wdnm
KxCjef3KcjffKKv2st1WqszYfGiR8Q0UidhRchf7lCiZZoeSqkbW1lvABTFgJLeyr9jlpIUdyCvq
KsU1h4sF7wkiyxF5v+utN+hQtRMvE/WFqJw6hYipC3O2+vMUWuXDzL01Bz0abmxN2Fb6wfE4KDnB
CMjTmTK99xZ7emUtHocDMJDsMpdJKs51W/jNuWgrwW7I91qBAncblIVX4R9vi/npPwQmV7MZDF4u
1cXbbpLrPXDS4d1/NEm5QJTWNFyrZmPis4Cf+op6yeHf1vBBPHh8cDTMTRQTb0rJcNnhW0s2y76o
uuMyYQRcBxMGfpGiOfchowWts0K+S5u/dA9+0zyBTrRJJAQlbMv8hyXwQ+l8SAwKg5nXwtTdwt/q
vrtmT8UK2KT5x3noicYsKzCMRpnt0aL1+3R06x0l5vT452fwSwuMDhjBgGhAkI8QQvamiwOMuwT/
DfYcc1Qa9Y2eWd74WgoNf/3Pl9r6Tj+3TAQsBs/kKhvMx3wjFqi0nOxB8N2VTVCeZEWCknDMZf9v
r0JHgtYMUXe4vOlT/tyUWKws20CPDcPKxM6S1/n9bEjvL62PXx8bgDrC9LC5YmTGBfjzVQZLzxtz
oIkhQQdYaeryCGGb9sJEef7PN/Rrl4VGPQ1k14cLFKLS+flSSSGnbHS4lIE2fdzrjtT5IQ+8PVJ+
dq3ryN61SlX5FwfzL5fd+ixYtPk0NlKQ/eay5OFRFJFbL8300qsVEhXGA4IvLL+m9LoO4X70e/8v
TcVfumpc1KGWbdHY4t39A6v44bNw0Bt3FusDxXDOeCPmkYMupHfsRfMqE2vZKT5VAIuwPv/8kP/p
v/40OLcr88tzbLYD9E5/fsqmATnWJsyBTY2tLawsukKK23fDeSg4FnBg80/GbFNG8/AG9l0/XrcK
dlcs16BDiElW4F9+ot89C3xEUPX4WrCEvhliQtW0d3qehemX3X2p5mpnI1DeYZf6Nk56uqkNR8Vq
RUu/GsN0nty+OoUuxJEy2w55U94dkMfaO7/15a2JzPPeSypqDE7j/euJFE0A8gMXxzs92GBTnfzw
2oC+GqqxJ1zcvlEeFmE413NFItBk6eVGDbYZ1S0QeG/4Wxf21ylluzBSBN9G4GZvUrkfL2xV2kwC
Yn9i357nD1W46YJRb5/+/Cp+d5WAz49eqyBr+pfefQKM04PMHMMFDC5N6z/NONfu/h8u4lvbXaDh
gjPy861MIzoFc6w4XTmle9KWrG6ntf0b+8v6zcS1oRyQAcJv8unb/3yZkazbqW6Shlc1uu8cPVEM
tr3whv2/ESnaFJEV9ubBU252N5rEd69qLNHkioLEVeinp1rY+XWgZuOxFVPw+c8Pwfrdow6BL24M
KyzUbxmFZDPkdsJBLQaR+v0/2TuPJcmVK9v+C+egQTngGLwJQqdWpXICy1LQWuPreyGL73UFMjrj
5R23Gc14yWIRAcDh4py911bhSX9ri/LB6qf80nDYGmL1x/wmyMh27d5ur6U0s41mt/2N5Y8AmsyB
kq4W9V/e/11vvkUJigCAB6NNRfbwGk321wCvnHbEYx3k0Nm0dOvnCOrrTvPXTmrF2H27X36SpVtt
dH6+f90Tb8uch8Qs36QG+0qZ+Ou6nI5m2hCDIsZyQAVPspn1qAf3anpuRXsrmmJEgP9BzAd+lSie
xUdM5blTJmj2qzJOafzCll6ncNs3aUKHu8HwtOrgnt+A6LVvQD+nbuJMypmJ5LV7fzQN8yN02Jsg
KhEZvdrj//6gEzjYLbtlMoFM3VshyNQ3CYIH11briiP3GB000gcuqDcNL4XS6M+GM/yuGktD+EA5
q9SV4DaWuK+72Paw4Cb0wfS0tB6DkfqaX1SKtu61HijqAMBjq1UeuVNWSSD5+y/uxIDBNIWRUUqV
7c7yxaVoQbA+tRkvzh++CT+UDx57+Y1oRPZAro/yBbZjfK049Jbfv/L8mhZPUNga6zVrGKNmubMM
TLUpVCo9q1Qz2++99NSdiib2gS2n+lCOzrlP48QXCwHTYgsEnJHVczGhZHSFdTXQ01WCtvABdU97
O2amcWY1PPEh2DzPmWA6ExKX8wIrDBF9Dm3iLCjLRzUzSmYsP7yVcaGdEdMt8BuzsAm5IjvIec8F
Pkwsdj6wNkxmmAojXAPySjPShEPR2F5qsP5XQYNvoelVjW6DyrcS6sWu6tPPWuhdsUfycDKXZyaf
t08Y3JmKzgciyAw2XKwMOM/8uIUYjN9Ki3ZmzZGkQIdy5tN7O27YX6LipbPFNMDW9nhhcHR/TAy+
oZUPCvZLBpBr3VVOv89Q8N7kGRWd98fp2zfK9aCnMtEYaNKXACBTiVVOJlzP1LNwW5s0SGgReNsg
r9UPDx4uZTtoxPk3huri1kJqtUk5FMnKbtvqIOa99BTL4SBCmAfv39WJdzUfp1Daz+IwDnaLpxjT
arMTRkyXhPns5zB3ASkTZ65y8l3hX2eYciCgJ3t8FamBvB96bsij88lrEtUlaZNy1QwmfUMr7s5s
gE6+q7+uN//5X8sQ2HKM4lXJXUFsfywt2eE5BJ8ZDPgp33+Apy5lsNax0BpAQ63FdFI5tdcrGrfG
XC1d07S1Vd0k1aXS+uaZQ/ipS7HQCVS6xChrS8yOr/dY/PDM0cttzEPXxJ5rwEq/yVVyS96/q1eo
1PGsjDye84wUEFERBc+nrb+eYCoyWtoNYocMUtn30srRB5qEMRagw6JtnmPvalOz/RTroPlNAJMb
o7LLewtq2CoSBaDUrIQO0KA9p2nTFOUao4V25pN8O3jnH8mg0lDYOaCvj3+k2rBvLFomWWuIi/Wg
ed4W85JzZqJ5+9gl1HVhzYwbSi/LAzrdBCSrRLesdAQiu8BLk0NZWnCgYlGeudSbMywcTxYNbC3I
qVD4LgYTjj8LOE2f0DiesnhNr8f+PEj6oqPWEAEPLgI2VyfHc7vYE7do0jxkXQTpTXVgcV3PQRRl
spnGawzKw50GpAdci4hCjGc8+PyBl19fMNSnG70zu0sgC/musDxvTUkd9ymixvynSsfnSSv76cxr
fvvrkH9a7LNgsLFPWD4VnySGQm34SZUu20cFX9x1q9K+wSR/TiT89gU4HMoYTyifeQH2ohhTpjEm
uiGMV4niOM+6Ptto6aaDsVJNZQ3xhLr/GJxT3r8dx+hMUVoLjRlSRYF/PI6jgv5RWVBXy0uz/iR7
Y3yQFUC1M1PV/OOPv2l2dobGFAIUUteWPpQC610u4RSsDIq/F9OQIrRrqcGigJOYkJuC/mbXE7em
UDMm5Yzm/fuzyon7pDD0SnMH2ATi4/g+AV9qjk5wwYp9tLNx8hZoTDD4j+9f5cRwYStpU6lkOwkp
df7zv6YuJskKtQSkBiBA3UMzdvdIwtOvImGtef9Kp+7HwZii4elhlbYWk+RY+krYkyK4ilXMvh5B
sN9t1Sme3r/KiSMwZU6U2wiX2enpy3yEKS8w64AqWQ1K1W4ivaGXEzdyWNujF5EM5vgbqwZXbeoN
bbBkbDeD1f9oRC13BdqrLbUgRI0RYDoNgf0/GFQMq/kERhY5p4fjp43MxmPXVdNahgF1W6PngpRP
jwWSLI0/PmnO4paHJz0qx7VaWmemrjevgMfCoGFWxvLEi1jMXEyOldcKg7y8qIs/BYoTX9u1l565
ybfHfLbW7I+oQswKdjacx3cZKz3sJ3AYKxWJxUhhKAh2Ue8hIMwS2gxWHMu9E5E942to5zZpML2Y
WtDtCARqNySaQ8VQEvtTQENo/To6/pd196+5cPw/G083Fa31X4yWP4Tm2ak6/4X/sO6Mf+Mcx27A
xhblvTOz5lBoNP/nXwbwZRwQHJkoRED0nKuU/7GdahLAMm94rsZTz4WE+f9spwDyqPKy12B9BE7H
6/+A6/R4yLKykJ7DgZD1jLAH/uNi1ggFDkBUyqbbYEjZ9j5xwfGgnOOeH2+55/WLDQs7bo641KXV
5XEFFFmOvF+Y7pw29LVxkmFvZ3l3gWwsgEnT9OcqCMfT7usF4UmLuewI89oR823/Ne0OKElT4MY0
qMsaffZgFwcySZsLmFvRnzH//2kf+8+l5qMEazVfvVxcahwb4m6VXLhtGWfPGGNRxypF8PTXeLr7
szD+TXxdlNhfL0O2AVs+LFDsypYdBfhHfkCDU8A1cYq7zPaIztB7pXrUFQWDYJLnv0gkpL9pokDb
DlT1tolWZ19rwwKUpE3J8/s/6MQTZuySw8Nqw+gxFwOnNoiAc1p+TwQbvHN1qjIgy5r6xW+pe/6D
a9FGwbMDPZ8Mm+O36WdxmmYRPJnacmb7PHySwiY1JLRBAJ9ZRheHjT8Pep5b+STJsBFL+2MfIm8h
wRS1RR0ZF1rleE+W8OVm7jFfi4742HgS9K/VBsIp7WJoCqrWrEKihF0iq605EMqDY46i5TJqknFr
Fl5z+f4DmcfUf2+eXn+jxTrPb4STPW8sjh/IyIuetDhFr5sqJCoaZE8Xet5+fGRbFE2gqM5bXYqa
x1dRs7AFsBZbLkCTwQdrYT7FiA6SM0/8uNr352Yop0MEn6u0tHSPL4P0kBJQ7CNG4fi2tSaIfRGL
6498jKqDkcIvcgPSRkCD6PqZ3dmprwoEKV3k2SgpaRcdX1s3iz5q/ADnQhWQqwxs0N47PizpLWRL
7VZEPjYHv9MBopPuCtnLqep9RhmYXByrz391qDs+/tQZdTYhKjx7m+n/+Cf5En9AHiOokanw7uMi
HtbgnNIz88mJGZk9qW3aJJnQQzfnEfbXBKkERk9uKpGscHHSfZ9Omu6qZIyCzLFAD1AK8n58eMwy
XjE9UplmyVmWyLwyUcs8RLXqVwjueY4cHrF4/YOnR2OZ/C5JJQmK9PF9wcLW7Ml3TJfIVRX+SlK5
Y67IM0fj+eksvj+JuY7OP+fieR92fJUJIZlG9UagAC26Oy1Pwo0EY3amlnpiiuUqIBossmagQiy+
ckWftITGGfxycodIc+0JkEbtsu4Vxf74DZH8AH6GtZm29XLSs6GeWkqTChxogKglOpR1hq/szJc+
P5bFY3OwvGqCAQcKYDltqUNFMqTacJUaPw/OGqQ2WrwxPGudQxgLRiJQEkPedYFzZsI88SipJ3KK
5t7YPC+nMimqpASoKFyzB91S0B4m/7KzVnqVnSsvzovR8iYJPkIQQvPfnhH4R1/W7ESgkgi0povy
bdJa3doxMvTofutSz7goa3yUH/6yOAiAPLbZ8bAqLCZQ4eSyaZIGVzkSRRe0a72uDVIw37/KqUdI
zRnDBmeL+Xx1fF86KfWT3tsmoLXO2Odw7rdtk1Y3fdsaZz7iU+MECodJmhZLMH7v40v5+EU6CwMQ
/hTLPzi+1A+p2vY7h8nlKjJAYelKnDxVk99t1cJUz1z+1J0K1j3SbDBF49k/vjwuTTOzGnxWNChZ
9hQzubacqrlOtLM6hVODRVBfE5Q1ObSLeZr+axrGlEUVQqB9N6r+dvCyhzH0qjWo4t+WF11J0Etn
3uL8249Hp42jnNUFrTpSn+XZsc2YIWVHnippSqhPSVW5DAlD2Lw/Vk5dhY4Wwos5oYDD8PFtIQcl
+dfDhBRqRbq2ETFsc8qHV+9f5e17op+MkRs2xlynWirQBJF4k+8Dr6xyepQYBJwfbd43PxOavLsz
l5p/8fK5MXex76bWTYN9MSb0GBk5u0WT1aS3VeKrJbRYeNeTsQarKW4d6BxgomWP1jUVnVFvBP+Y
rKlAqg02xC58njz+X1zLyaHm9nVnKivhDM3vUO2SCfpjiWcq0loMKwZK728xyefEtFhJ021zLMzX
I372eK03HT7FMFLKn06Ae34VBmoHv4tPFs9irosn4I7UlhCBxjh+QzNN0DuF4rtnER9vsCjeCkTj
X3LCvuZgma5Fj9NjRjhgSxmIq8kEe3oMV3SUfH7xN8iLbbqhyySuHFvxuUcA4xeeLYN4zbgmTqB3
agV5Pn5tjDOGGMK1mqSmPAPnOTGkMMlTcEJFDHxFzIPhry8lGSI7DHzVcLta6NdpWzxLjBuHM6/5
7VuGisO0M2tImL8X6zoaV2RJmjBc6jfjZUSIx14WTrAqU3wcH7+UwdnJId9t/hYXAyoqMYLluFSo
b5NmGlPXLyG5C3+ddvivz6wQJ/a5NpFtsJ44gnNiWOabZYlONGzCCSqzC/sH8EQtdOOEkPZqKBCK
szmDtmjDklxplQqROZL6+NMIoAH4SLzvS+E0Zx71opA4b/tf9TqaSqEZ8MSy8tAWBpJb9rjoe/Xk
oiksPNAeweTw9hwcJiqg1+sSzT8aWBEhE+xrf7ipO8gnbl5MDXbkUNiDOxgZB7GEOOD7coBVc2a+
fDtB8yspeFJOdGyaOosJOpfw+on5FjyiVP9el4RIxIUifnPq13/1o2bdoGNvf318bLD75zhCOg0d
0cWCDpwyVIMcW0yRC+MqxeKxTtVQ209NrHwI//HnLeBsIegAJdgcnXD8WcVaFHHAyoQrAk6yqsQD
6tjDfRXmv0YR3diQ/c480ROzNqg00sakyQmEBuzxFQ0vFWnkz/WSti/3dSH0zwn/5WpqhyE8M+5P
XYt6E9ojdhP4wxcPMsvw2+O8Y5+O1e2g9Yq1wuZdXCnl1P6TSzGUaZ5QneNbO74tyXI3dTl7lgl5
6x5IJqMj4ejWnA02PXlTjEU0U4ibKHcfX6mf0jEaOw5SGPMMup+EuUBFlDRCOZ1+rKvwZ3yQ8UZu
l0DQyo0dXyygeUP3lQmpt4sYDLo5oSltrO/vD/gTkzsQGg5UDhwmlKSLPbPmp1qn1UxPQamlt3EV
A+BUaxwt/+Ay3AcQUXVWXM4f+19riAOTo1Z6hgPxGPKQBbpxRU6Nuv/4VdiWsCuhG4yIYXEzTGSU
wOjPw12ou/vB0ce1Xzr6mQ93nngWGxKd8zQaRKrKFG8X9yIAyIqGpDbCMAwWRTP97WntnRbaV8RY
WGce3Ikhxyw0Z25z1kXnsviOoqkdgR9zMRYY46uGYX3rqJDmq0D/eGmLWiqnd3Vu/5JCupiQBlOR
VtRbWAJVX17V0yC3Mqi7M+fdE0/PgEfHCY3N3PwlHY8EWo44QUGPuBLFyV7SyjoM6WA+lo0klMPo
9TPV0oU+8PU7ooRmzVSp+f7UxToygEoZeVoUmooMo6idxfoX1MDNhUJF+h4r2fQzjCftEYcctqzO
b7t9z+/bvT80T922MX9fjEuI4Muz6WRYAzwRZnv4EdO+jPRiY0eK/rlpMC+NXtOf+RROXY+ZA/UV
n4NBwOTxY075RiDFc9d+pRI6jF116/RB8KmZvMllwlbu37+/E+OUlgjgOmKfaSovdehVN1ANfy0U
K3W7xVpHVE7nWxtqbV//wZUon9E/RnFMVfr4zsLIVD07ATDeIN9b9UITKyfqsssEcfmHaxez8gq1
Mcvz6zx8fCkfFLKGaYtir2re1UZmf1b8crq25HCuTTPPTIs5hYVrNrUKWshiOdmLgOQU3eNKld7F
d6wKj9JWRoDYFV2awLbSdadW1r7v2J+9/zhPLADUuChyGZT5AQIsvvqqGfqY7opwu2CQn1iLPFzs
wXRmeJwYjqhJWbJeDRL80/GTfO0ZKwZzi7SHxJXK9BUfUTq3SX+hJvn4BE0Bg8lylotDcVwUMUqS
SdVOZ860fDwPonHUlQhiH7Ow2m8KyilnhsmpR0irZW4l0vOin3d8c8k0KfOZTmBVLIcHoALJDgTG
uS/61FVmcRk+JIJksfAdX4XNVlLoGeOeqMFPxLxhqYnOng1OXgRZB5wv+neautjhYFrN4chwDs0h
CV1bRStu5tSNzftj7tRkQdmf8ip3M4s8jm8lyw08uaUU7shpdmdi+rsY4Mivcy1S/sHwphgi4FhC
XWPNOb5UYDYWezM29BPJHxyVB+cqahVxpl48/+Dl58sunuIO7TiKrIvZtqpkzL6WEUBARbj3CQnY
SJKXtp0xTYe+zMUaJNNVBThhNebW2RLJiavPFE0d5SF1u+U9+qFGjoMKGA4QgPo5KWr/JWwd/TZz
CAX76JtDGSaRoMxTPdKdxZtTI8TLYy3YLiI/gyARdo9B3ia7gVyPMyvm2ymRS9F/x66GhId7O35z
PdS1KRQTJWtg8cCcDEFGWlmKl1AZbHA0c7VcZu7cM9y+f5Mnrsy5hQ0xEwiD9NUE+ddmtSqnyVJk
DZNRCm8Xcwh+jHMhP3EGJcUiyI1ww24vXGNupo3z/rXffhocCNmA0aeZY5ntxV075OiMYBQMPP16
uJoPZvsmjvzDmNsfk2HNGyNHpcGI1JA9LEiUxbfu4coQkGUM6qytfRdnPfippvv4+sLhgp4TrVJk
sWjtj18jVVYy0BJuyBxxpwpMVsTxaOdUB2/nLa4yy/jZFPCtL61OMg9GJma24zrhV3trBs4YTapu
PvxyGPrMIjTeObYvuyjCylNDKyQu/XRSN0ZDyIszVv6KpLrp8P6l5gXxeEZB0YRjgH4N5r43ZaMx
0PuUmBoDOorIXpI2owxJatCL6YXjbR8XybYLdO3DCxkXpSs5Z4qzCIjFNOb5tpP41UCV0/f852Gc
YH1hHvj+/q2deFdsM9CkYIyYYZiLKVkbFTO0ddKUTI7RW7AtJtyw9GNiytfRzVWYkjk+zTbhxVWK
3IpJsOMqpG97G14bGoY0mdbv38uJz5UJaj6aza1VmjPHo5ssXCWIG90Ad9hNG8qW0wrD9rTSpNGf
mXpPlO2YDTkI4pKhGP5GgNzTNhtHCmVuaeclwBko3hvFjlvyhdhYHgZWgG9hb1qbWlOqNYy69CdH
Vcdxy8GsdokSJBtAdtNtrw5448VofrhOPM/WDoD8uUqPjvX4WVRWPpoD+2XX6Nt0b+a2yi8Jz81a
b3eSXIXvgYIP/dLXvIC/Kwl+5XkhsTZkcREf8wWHZQbMFFThKlGDdMUCGZ55xSeGK3ZpKqXzRVkW
Fq94lI3jFyWvuPAt9bpPjGkbiGg801E5dRU2Q3NBgVMbsT7HD08nsq+dQstwY5vsKn7GV7I3z315
J4rR80SMoJ/mNjWs12SCv1a2gSEzgtLgA88Lk3hUaR2sKSse6wp0FyggP/uSxnGxqtIsv45VP/lJ
DGIbr8EN1tcYCdMzs9yJz4dKwywVo/ZEiXcxZEaoJjGuKV4mh8sHM7Vh4GLMejSbST+zqJ+4FIsP
tbt5OsCavHiNZmL7KoAcYhTSJrhNozq5ssakJsrKq858CKcuRRlqtiTOGuuljtvI7exPD45Y6fK7
tLJ6N0KxXXeYa6Iz+4UTn8NssOVDoKJiUuY4HjcteEUPJQzVDc2ryKgdoptAsZ01dBdlW4/huQ7t
iXFK05RCK3PefCxcvDHH5AQitRRkWAnAI8rDcG+pZ0HqyyfIMyNzgn4prmK2QcbirvpGlI1dcZWx
pREEfI0wNumHT1GifFREiG4Y08gsxzF5VZhcjh+gNdL3q+OEjjdtuxXurmgzwCU985oWymEGN5eh
FKyyzcKsigjn+DIZCXgdHphZhwnPKyWEpoWHFibrCbxnW9mbydEJDC8ilzTvrWN6n+bEbqLT16me
n1lJ3j5dfgtLPFV5wXe1rKDoydiR+0v3lkg/sNe+qbPMN3KXw7j64OQ5i+R4vlRRkGVYTJ/Ht91b
QFnTEEmGTIvoAmptfVnrJIq8vwovB+V8ldn5axEyQ4t9aQ6HdVSmIZ++W9bW8KyJsf5SEkn34Ysw
JC1slmzIwNMvNhRj2QZFW6smcBs7WwexXq9MEX5020KpDv8HTRpO3xSelmQAq+jhu/Y8MMIty43F
vvZSZE587rWYy3ljvg4qBAJ2kFtwxJkf6V8rgV4D1qOrbbgWaucfOZLG5y61YaRauZ2S3WcXv5vC
GT7Fhee8GL1WvpDGFtEX6yMo0AH6tc71tJSklDK3xzsmPEFkWZ/YF0kH8+gpTkdY5xb41GoXeqly
8PEv+Hs7LJq7FibPsApr+kEH9sDZVZZFREtZEPh/jFA0p00IW2ifdblBus00Gi2RKWECxkcH0rcB
Vmq360onkC4QfUlYphU034yKpE9M30Pr74u+g8vHGiL3CRleL3XrJHDmuhSw9aCDxNtmahL7pJ/I
cSQbD4uxBTnL1v3bwSFzMBnt8XMHIqpdNSIXtwEfbr1NYoJdt0laTQXsxnGqDqqZlB5wuTT9Alow
eJRjSLKlY03hdVqVxpOKM/Sl6KGuEzZVkoZYJ1qa7ga2Lt5GiqG5ZkMQP8OYLIctEW+mtq0INHeu
QSQx7wWhnkeHiLRofVWxs/N3nozI3jXk4ChubOozYZUQsXTdDECB1kUk8Bro6K38T0HZD82qAv9g
I53skktCz4YIFFWYAvAribJ0C0UBTWhZZf9SqIX22Rgh3QDh8GagaZY5T6YYrBqwcD79CAwLzV3t
EAmyYnqr7kWQxHdmV82gaW9Iv7JtCcnUjYBfrcYKs7LbxIVd4mCrejjiMimvdcUwP+t5BpVrEFb8
WeWfGedNZ+1rJYZE6gyybLcTpNBq3Tke03+ErBmOWTrFbAwmdNhwtfq+hsRblMociGh99wAhf+68
sMr3fktOngshC3x6aYvyZ+ZXARF1uphINzMU4wmPmjps9DTyvtglEXB7Gz77g921OBqBTBHK3jqH
MDCrC1C/1cpAN+f2iLGfR8WzPlPCry0XDSr4ZgVYcrXyJoOoChIggT4ZUQcPC11aOuxqKhs/1cGO
w3WREme0CiUkWCbBSvnO2hZ/xV82Ry62ZdKuJJKPYTWTPB8qcquLdVmw4wS1X5Ypmeqaj9FEm8tj
nH6Jbx39zv7c1aDO3Im//6PrhiTdkc87XGWOrGq3bGCdJmoBIZKhF/G6o0pz3AweOKS1xP7eN0h7
NtGgetWWjJ/gy0CxAfppb+V3JHiZxD+oeWXgNhykl7lJBrrHhbTYBhvaFdMVvNh0uEVHYb0EVShI
dXUyPJBNbDXNJgdqQDhBmUnrCoJX1N+KujKMJxLMJ6Jk5ejzMZRJAwkcVqmxTiynr1wFtFt2j06i
/hbMLaod3olQR5AjOu9bBHCZ2FJAnPBAlSr+WsFyKVx/KMUETiwcv4DXKPPEzUh1kM/lpExbzSEa
/iqz0rjfF0gPM7p1dfetCqYgZ3CMsCObJiNVPBZFULv10FVfW3XoHnxN5LjgeBYH2IwSjmFdy/Ci
EC2E2wYcs+WmRWL2LsneklGeJAObL9wePfxWeAngKasGEcXUed2VCNRU20ch8UF5WcGMAyzPy5sS
8zlNLfWR+b9+LhqSM9fSIOYAgV8x65eK4lvRkZuwNRSrJPkwwJnKsaqKK5CcfXMbjZEQoCBqog3R
jvKHAmfH5yCM/btutMLGHRt9agEJJ15C3VuOjav0lfidOPnWN+3kRQtN/y4mWkEHwafm5NAPkEpX
vhpl2Ew5HiREJQdACOEEgeJLnaH0No0fGrdNWur6ukmIR1o5ow6GfArBM6wb1L7+PrWxoPmboSla
/UBdNPFBsThZ/wS3tCNZo41xnQSVNKFAd6N0I9Fozx4ZHc9Vy1Rw0WpiMF4si2RG9UAuCq3Ogtj5
a8JDlJ7chUr/pmhdlzH/h7pNZiFuhE09iviOehpjszSqOtzGQrF42JpMPbd0kvo+tKHeIbKIWyCT
Nacb+L6OE296LRpvKmfqprXo2I6uck0th005ZOaNEnrFUzjZauyihLPFBRm73S80XBNso9DoH+Nx
QK3xpc0ItD+AIDU/pem6KCrrolWN9Pfow7R1PXJkLuK4ww6bOR5+jbnRRLicLut21XKez+ClK5xn
HU+Fw0wIDdDMAH3aqsx0eRCNomrrTC3VZ6DOpbmOlFF+VwKk+9zfkPwqyP7EbyYGgtBrit0Ts4yJ
tDfMu/FFcfLgUyLyhuAKQybmxueDohaeJGG1mqYiYgCnSWht0B7bD1NI19xuNcNfo8n3LgxFjWN4
ZJLfbvrR6GxI9yu+h32btzuJFidbW6C8EV6kbXgIG9kH5DKnNcVZMwDXzHPVAndQnBSQ6ODFu7KP
w/tGg924YQmrWreRo9h3Tuk8SjVOfV6kRRaHSv8JQqDPlLExmfLuiyEE3xrEbWGu2BQQd+ET39GR
wU0uQTwUHSH0U9kmexEFzv3kdYMJNrEsb1qydG5a/OHBygxgv6oI4Z1VmdfWHQN9GlZZxgL/A/oi
iEWTKn53M4KsN67rIc6928mDlwa6uvXs34SVK8q2HQqp3mroYqNNjcfEfB4Sq0l2DGu7uVVbk6gK
R2OUXutWQAx8MVmB9RCaNXNfaJG/vQ1CYPVfaz0exo3ZKm25AyaBpgp+sSC+OtFH7cFxeqHvlNgL
9ANHnrwFXGYnxVYji0LAoa59oGZO0r9URdPDLYla46GYPNKl3SENTLnPk6HTNh78U9YlitzZtzbs
jN/vb4jfHCOwDhPYhAIeYQd6mMXJyYjjmul8xMgw9vkGlIpYxaYf39rgY+/ev9R8Ovq7GspudW6u
zIeWmfm3dNgqhoZuxJhM10ZmyrpkWWurMhjrZuMM24q484vQr/VDXZAvU9dttnn/+idvFdECBb5Z
CLnUEPREqcdBWnOMCSdnWzbC+ISrGEIrwPAzbY83ZxlulW48R3pIsxAHFscMYghznZQf0809GsCK
Zo67smiGD5YoeKBQwUwV9w/tFcRux9t/xVIzz+5ZufQ6JzzSZvfVtkQoFI1anjn6nnh36DnnegEy
JroNi8ILqbDJ1Ezod5PYVIEakQ7uijAcCbG3jBsmsnAbTUVw3UZ2cUFQrvzx/rs79UBfmzlIHuBY
LK9PHLoN14fDoSO9cjeOXrHpBW3U969yaoTge6FqgXcICdLifF+0xIkLp0fYS7TYBpxXvTFtNhZj
7zkfHiEzAoFqJLgf/JXLI2LVmMRlZBJpR0iWDzlw7bVVC/nr/Rt6+9jmq2BsYGWjuvRq1vvrgKjZ
GjsYKk6uHiKs1jt85v0QNWce29u6iDZ7QlDD8y88sEtKZBhK1Ac+l1HqpL/l/G1vIpF2KxTQhbKu
6kLeDPVABM3YDTdWqoFHH2NCIARik4Osu45Csx/SXnWyM82QZQcGQsJcZUcUQTOOL2TxiaQjpNmc
DbRrTpb64ndC2aoswNvWY4suMakBBmyDc0KQU49dQx40S4Wo1C6TSUFwtHDEeR6sw8DuCLln6QyM
M/PZyatguqMlR6/fWjayhrjtG2ZO022zVG7rtP+iqsO5hsXbEgPmVAozmKixHXE7x3MMC1oIip/1
AQG/4waN1n7NgCS5Wh3b90Duhz839b8W+H/ps0b9f/bAPwNTfvk+S53/2wT/+lf+uOAN49+8ZDis
NPcw9bB+/l8XvC7+PatkUGXyfc+cSF7Rf1zwiib+PTOu8NrxDhFazcrQ/6QvK7pO/DKfLPP6vCLP
TskPGOERPR8t7xTKbUhGlEZt5DMqPcFFj7iUmRydjjqBllui3Y956zXZo19kXe1dDxOJOTsOmpF2
HXEA35aakV/SQ66ehix3KD+UVFJxb2/DEgBj6mGPPjiDWl2GRSuoeBRMH6GqPYy2/EKx69KudU7o
RdjvZgmKQ+h4Sqe/jFapUk2XWeAjACzwnrYUxszMzIF710923stt2w6fVRXvXOWpgXIvEVPjRrXL
oXML8gN+GIAwDyO70n1lQQJnywlMmp+/L/ifPBYmrqJNb+TyUs8VEo49E24EZO5V5osZy672xMlr
wTo3i6+m1nxvRXBpWOk9r5QAhVZW1KuAPRG2ku6l6XWXXPSuncvFY3ZvV/KmNKI50zFoL+3Rj+z1
OMZZuZsCAjJ+GwNEfTf1gznnMfe0nZkP6oEsnbq5qNTYugo5er2UHdWVaICrDGfwMUOmc+jHuN81
wtdXPg3pTZZmyTZI1H1oRxoxPKK1t5U2Ztuqt+t1b5CGpehhuB2m7kcqm/6+gJd0W6JQcdU0cm4s
s7fWMp7ajSqzgGwJ71ObNSMRsAVirSYXlqvk7MaToL6bgNEcGsUYDpoKVUQrQ0IM6y6/JNgd8NQA
5VczGkzLStOuy8zXnjoKFrlLVkzzo+o1FNNhrX3FNGpejlZgPCeVo+xI30mB/XvdAQRrygsMG3Vj
hbqBPbHJinVjekjxPVNfq7a4apu+mIOwJs4w1Eti9uClq/b9uC8cghvJtSnMahU7arMSRTc99RDt
V5KguYsxssV9KgNlbxdVuB6MVmwKEowu5cgsqILr2/kQXQgLINdmJQh0+JHLIf8qozTdx3JEmF8M
+sEcjOgpomK6Tae8dGOrmwM34vwi8AkhcHAXHQyHol7JXd9AU5N4lEyfZaNonHRDVCynFlzcV32u
KpcWyWD1mjDI3iLtQ2g7wlTyl7Hvux3KDHVXtrRSXX3qrb1RSrWjqkUxA8a2uUocz78yqmY66BQX
GdcyBiU8kgAX0OT1TAAIhkIFN+iU79ro7OyMRCoqeL3ymZzDbJ2z4OyI4XNeKAGWnxTCMR4ZOBiw
JjteQ50a7qm4iu1Q5yqSx6b+4U+mcqFGfvdQxROerQq+X2raZLILXP6qhI0foCbspy646vGHrCC+
GNtCmbQNOsRqK3xV2Qwi1xpXVesgpaYe2L+p1ZU7x8nMSzsa7/2UfBU9y8L7TAy7blBuqzZwdhWh
X7Ui0puB0zwFmuoK/d2+6cvs0Z5AJzIMbkD2PWKYecl1im6QHve91UTripI3D6x7HnVHuZ5y/8Hs
zO+TwDXQRvThg3Kk6ULp/VFTyHyiB6QR+Kd9tQfT+kwfP9oamdru9crcd3b6gk1Q3epZrt1QnyEI
Tpl+GJXSfe+75Db2nKec6LhiRE+Dz2ktPf82mKZPqVPvvDq+J6Hqpdf9r2Nnf/LSal1nSgqtEBWy
nVeb2qqR56o7YVW/OeP5l7kqvmpJ98NGiQq3rfc2hMV99/TyVqpT8Izpx3LzKbFpDwzBL88qHpzA
vqnztCSzVvmSh9p2qoFLZkmwrq2QknN4sALlq9L19p1uKkSUhuWXzpcrC/dVYZA7mRfBXWCXF0Zh
K9ssUy+UNivwwGtXFCJ3Xd3VbmMUW0I/ok050h2vbZsIgMJ8xCZa7xBLMTWyVQ2fKAaK34UJ50ix
/UfDBPzYW+OlTHh+QU8Zs8icG7+ZK5nZkK1IeJvc0e7FxtQGirrwWDdTKzcy/WkaMTV2UnJXzBnX
cgawepy2L0Yr1y9SU78haYwEIEV6blc4E4h/cWUrc51gSn5EzvArnJSdUGY+kBlcO1F5EQIgdtHX
4xb8L/bOI8lxLEvXe6k50qDFFIKkk65FhHtMYB4KuNDAxYXaU6/ibex9YOZ73ZVm3W01r0lZWnm4
IAngnvNLJ/+RjQXZu9mrPzVwp+CswGyJ8NM7C4wwzmfOlHHwfqWpO4K9uk/5PL/WVXBZuDNCb6Jh
SmncT0oUDzXlBqclN8zIy82n2bQSPZgfK8ba39AbBsVBo3sgbagM20G7LwSnZ+GihPX4ATTo1Evk
Wu3REwEQPe6ZZLThNmC1KHaZGspRNu9SLBQiAZu+Ec2AYREUmNOWBooISvMl7wcVrdb2TUljStLC
r375layeA40PzRr43giQf6H1YhyPBoG2P3wIjlAMjJ5pVQ4/Nwny1vJKj4Gp9cfW03xKj6Y5Ly6z
B5D9pGhhOHbbNuoRWs5gPhCYmd6367bs7U3CMaKeyPPvapzES9fzvzF69x1UB6ubT4py2kPvuU8q
T9tEUwHI0Ui3ogpgM/JNb85mJdMokP2U1AR4Cdssb+tReAz9qRaXgS0i1+mbAx+2c0+vzdHUuOG0
pkfiQy/awV2hbo1xWT7J4qWUvRgtPdGHgZznTPZ0S7lrZy5nOeLgjCfwteW1djkGz6LNyh4mwh2R
pbqL0rrHpRA0I5ZbUnc9Jdgzic1FY6lEpEhKJ6ryVPvpgMH3QxabQRtzskRYgz70XsLITXRrrqX9
dSnUeMMb86hLJ/J6FQe0DUW50yezKBM0JfcpZVdBVQw8tzkBom6ZdKLfjAsNcN+7aaXFMxhjikue
uoLQ6rxzH8Hi5wjtSBuOKdDTNvW8xl4AUZT1b5x/RuS1sD+u0SwxHyGA6bwFS6zWGfy4qj6LfQtQ
qUuBDCg9wxDkwyBYPsxXmhu4N11L46nSVgdn1r6vVOg9uK0cjnVgvbctRkUlgywynSaLNAvZOBra
N9GvdzkGrFPQWySMeRl9MdpAwJled0lKTFpol1kQznRyxKmzTjelL6xTjefXi3SH2kSwqvmupN3n
YvhzeaLosDwisOKrsvmwwJy3yJtdDccxIocEXja9bW0/vSeunvIz9s8vMzLDyzQF48vkOd88En4P
0B7aLYmZv4kQPMDfdInOJamhDrthDHO/FdLwEsjTUYbbMMtjm+9hzu1RehuXkR/b7vK1XNP+UM1l
lgwZwlexjpdAc98du5aJnq3Fa11zww+tjgA2b4H+aRsMZ6cX31WfivNa93Q9uZ6koaQcps+ePsKR
dE+Gm7FMONi6Zk2oZMTlCXNldkHoeDueSMonb0BLJ9SJeiQqkwpN0/Afz0uJZIE+Tq1/Mnqm6Zqi
OAJiY9vutuHSjovlxhZc0UAP6tpXKx2Rq+gRYJYtFiK213o9mJl6z1ZBJp2Wa9Ze1uVr9Z2vNdAB
EzEE2Y0nVv1JLwxNj2rblcOh1jdRPWrZahnfpKUvNz12XtjAoSZ/+23RtdKO0HiW+b3R6VT28YBd
vV8d9UuLEVm5lXbnoPLm8diXcv7Zjpk3aXG9bdV6j7JStu8uH+5PBGvWRh0nnehUyeSUKIUBT5v8
rCHSDWKLd2V81diiL42u5/33bvTVHC8aWQ2nDUqKeMFW28QbHBODgosTnRZIrccc2+filEJdRfjp
7DPFirTzsWwYFzlMSGealdTlb65M3YvQfVo5wmqeJkId7LqUl6HM81cpOhnbULaJpAlRXdZ1EstZ
icqgBc7yh5OZa057Q6FWzWsFe+bAbxstDzd+xafvrSV8br3urXxu75bzrQHiL5mO69S8d9x1Yicx
tWG6sfS0fg1Kx/keFHWmc+4ZlEOAXRcqsdYe73y1rbJRobK3kR9mb5v5WExUn91MU8H1NQOLc2rl
jfzWrJrrxK0L3xkVS2fYp1WJznyfM6l552aAb07mxhR4+AlzLiWG/GLoTtkyLNozXn8qoWs6vORz
I6C+vhqe5FFteSiZDnoVkI/G3UUKKNjLrChGFS2lPwWH2kgOUyY0+iOGXjs2eyMYh/+YuXcwssI6
L4aJAJJq95E+Cq10mX95Zgw/rWmcOXdybfY4khbntrRSqIUhDbIv9tgYn6PPg5fusnR4o5Z5rWMO
hXo+pUP6rI/YzZCBe2K5m51NnuAcN+Onb02+PNK5p9POOxoGy0rYr2q9bFhi77WR4+/IzeXO53Zv
ydIXXyMfG1Js+qLJUe/ioliWhuqLueOYrVcWY6uA06vGTnqkaUsgcGk4iZrS97b24RcgT25EBQBP
y/lyhgGr2WMnEWHLKmO3KWhuKtblJK19sTNNdeNvlv7o9Xr5aOoDPSxzwOc6dClqgZG2y49gTo1H
ACL7I8U0xsbE9WkosGHqTNM8MrntImUE9TtxIcWDISZFJuKoVQxXwzjFvuECj+Xron8GlWuT+EjW
SCg7bwxOPVP4V3Y9woqxy3jy3FFjrMf5RlQ5vJsbZqbsD0G6jCYJ90ZKiUA6jMF5Cvymijt3Kl/J
xPocS9O9E+QzHChYCSLl2/ebOamk4gNoMnVnFt4cFnnxJDObdIgC+VHtUQjOFmtUD0NW/F77Qsb0
r5bBYe2oH57RJyZ9T5rDNJnQ5j51UZ+abas/1Ur/xqn+AQ7xP+FUz6r+bP7Pf3z+E061f8ufOJUZ
/IFBEzsCds1dkrRLtv9MazT1PwDv4f1xJYERW7s97i+cyvb5ElVGKKaAqrC3A2H9BVPZ1h88p6A5
SPC1gFNJpPoXUCpcBP+EUnlI4tGsm0i/kDeDVrt/IzL8VitH2GAK7dJs6y/exnMBuhdc++RyN2+P
kzGUOI08Scfhs7Y5QXZZqKNlae928mhgwWhL42e9tINxnDV9A9zAfb0TksiCEprn0zGeKWhP42rQ
NTtpfekEn8taCfCRKjP6B2+zcuN21ZdNO1Hws1QFZbxDlr+SEa20u7ZWdpCFRP+37S3S2myIGuEZ
p6lAvEwRR9saVG3O5vjCKeZdSsiFR0uB1N4IxezYDvSaxUvdOdlhpcbwwUtl78cqI0kdSU1jtPV3
KssNRcOXxeB2m3ol8p44h5/T3/TVqtJ7UIO1O9pB5TcHKwvobeucNRgjaucNJ8a73HzYeZ26B5Pm
2eXU+FwMgCgBrVqrO3YjaQTWWCKL7IctZN31VdgYjVtGvuZr2aGGXNQOWea1XdxIOWd31RgEdzUJ
6C9dKbbpMPRyvtWruTXDUlBBFfISxLeRpvXn1Z0rE3WDZELQpsY6rEPh+klNmKN9sItS5LFV+QZ1
WFY2IXMj22Cq0A+18ztUOcGElqD/PMEjIditFD1GoITK/sWItn6hvSjOwO+p9BPS5tdm7hP0c3tL
Jxx25wFunmZxYWQ/ATHK4qil2nNd6ZTFIy6Tn+mu1AjarI5I17Vvc1axr6vPctv39Lx5WXc2ObaR
HBX5eCk02dO3DXP8llvldNN1fnW39NrYRynphWejGdV3Bps1RgZD/H1tVT90pzEyYgsbtr6yLIIH
lBPGQvLJXI6xYSjnohdL8a2SA1eNVyzpEnX1RojQQGfY70zgrA91YmgI8iXENmfD9ZSMrc2UL/XU
5noyBFN3RHs+FyHP+Ib3huv0btOgotkuieEKvaBQjJsFCVQHRYlFFTrEnIsok9mabH2Xk4Rnj4Rq
NkY5ngZHofyjRn58XkYasUND+Kgtxn6b+WTL7c2eK86uWRiCg8+eSiNcPLe5bwXB1fupqjYM7NPw
ikRI/PRN4YxRiUrr65yLvI/HzlpflXTJ0ckHULQQXGjUTqsYnRpQecgoHuXsG4zNy2MzXcwWjUyu
iniZ1+439XsVnajpUDw1GrpZOlqk9tQ3BKaw3Ngc6750K5YHKuM/GOwYdIKi5QNggTQu9VhItGzk
Rv8E/x3X2zEvZzrAheU+GUWZveGuAFXkbE2PuShUydqaWu8mE3SKiiXTpkTX+uKhqhBO4XCldIgs
2QwdleJrezcsC3bnTfNtRjDbq6iK9nlQnqKyGPT7pkSJMkfOZMuvEMzGeMueuJ7IpgIdMZo0uBM1
opGokn2xxHqtBj2xKQEvKZIixcjX0IQeihFRS2iuc6fOJocm9gGlyZ/drM2/WmvYqhukv0H2uJcA
0PSFYDJNGDKM/vuWOnsfvGM23zL+BnQxrrKodNxqLY2WVRuMKLfq8oef1TbkvtF1YL1C897GBYlq
ZJrUnxMT1A510k9G+Wa4aOARCar66xJYSLqGrfB/DM3aPPpzZVBr7PRZlqCFttoDsbeUSGlGr/HL
U4SZa1B1r95Izyeorq8DH6Vm/tv0loba6bpjTciyUZ5Hn65J6tmX9LbJ9r2mc4yNQhP6jXJkK2h3
DqNb7koyCXAaoXvjk3JdLNWWSYY8xWxrLQ+OMdX3+x0b4CGZzFO6FLtF31iKR4LfiZBD5po+pZUG
hkyde//Yj3327pojfef0/gTZiV86LdGq22l6I3OLanc8fBD3kxWsIsGm0uYxPbbVJxl/FkTFzLMN
QWG92bTR+kV18GYKtSNX75wlJr1UPrl0xWd0NLXuEC85DSuRXaCCCCmz0M6d3VIqy828/fDSzH9r
TTX+2mp/u6s8HGoRe3n5TRaTLXbuBu0nbzh/OxFyGyKiOitfJFLnXa1rd0O8BQb+QuC19WVWpVMc
Z4c0ubBYvWaIC+iBnLJAsIvQDJq0PsCU1EVc5kHzhU8NPaaTtelPfyqchc90Y7gegOkAH/gr37BE
DRclwNapQ92oXhpnv8iPnSz152xr/AVozxooPixsdbPOntnGrrlOz1sg0R8uiGrAA4cp+1rpKnsg
MoL6hbXeY31r0Uo/0hntH2w50xnsWxnaz8aYt59Vls1nmBCgPcVMvkTGso5AYmyNT8wEZhdxrnrv
fbNYH4Y7ZlbkjIFcw5x6Zeq0t8D+Sl+u8azpzcKzQQouV2/qPIrUGgUfUThWHyOUzYDxNLfqoznA
PRdRJKR/kk8+GOF1NQz9pnYfm5Usg10UasvbNas6C6AOhkgDAqEUyPBNFbcM11+UDVi48X9oB04u
HYkjIPQbx1Nbnp1JmZxt9J0nIqdCJwEWSbuwqaXSkaS2XUfYzbDmMWltin+I9/N98yeCyjrX1u6D
em/Ymmufq4Yug3mNvdr1f09ZhW4n79tNC62NrHj4e6l+8DPSKiH9xPzI7Fw8dgpdXVKx9nB/5Ztx
rpeSIkG/y700Tn1HvASs5imXvBx81FMWtd/m1sgLyicXE5EMOi/KV5R9oTL0EtQdO0zPwpOFdtvb
I6fE3rfc0V/9ZMDsree6NKZjUUmfDtzF7VHd+KvLoZteF4DCHEhdy9Ly3bBS0tUgTftb2rw4xFJv
G0VUjxqPbTgQ76tDuTg16UJab2wUxna08DiS+jWS4naQ80LL17DK3E7sTczotDp+E2Lroh3Zqtdm
O7UQB1SYcNPIOCVx9NUVG4XQfc77Hy0I2x6LwBJT4nVK2LfI2LMlAZE3VeIMmr+CdjMXU1c/md+V
ttAUht7F/5Rlln0bF2VQz+x4rI9dXaEGpGtMe66MlsLWHB1ORv7uKtTBKAsbBWs/qaecnnv6M4k5
9m5oeHGn22Hz91tpNYAGOBKKW2O1WZZQljl61PrDShHfOhnP87paz4SFIWz3apza5HgVR4d+luLQ
1cDDkehartbKc0qGC72RzaEWfs4oO4/Z6Ny1PsvcgcAUSMlNTM36sI6C65FELGv9Petqbn5tSCbV
yxYIk6hUsRi6d5tlcsq/MBPTf53qaTPfmutmBWd7A7J9lkMn54NQ+mwwAPupPOSFYaQ/0KeX+QHN
oq2/ME945i0tAqv9bFGhbbK865v5v2QF/E17QW4QbZN8Lg5rDsKSndr/r86LtDA1tyvAcJFpGnf2
gEY8wHPxv6ie/h57s/8aHyMJBD32G37d3zj1YOgayTxYxp29QPwGolpeDG/k0clUWey+YrO7dbsW
xni1mAb1YaaH3hPD63XF+/e2+w8PHcV/L8pIaHHv/rbs7t/xVzOB9wcqP9Lf8INZuN12dcVfzQTm
H3sHTBBgBSUGnevk/++6hv0Hzju8n0Ru6vsHzKXz165r/YFAEpsqMgrTZnXFzP+v7Lr+Pysy2LBZ
w6/ysj2gGrEgf/h/vUiLCuhmdOFYMko8vPNE4/yj2Tm9hprHzIbzQHa3IsKpaV0eJrqVU3MOdaF9
yGEYMOoUtjm89/nAENsEbmbmkcfBgiTDq4oPC3o0P+eLlSPcggjA3Ee/fZkYcA3+DUBpJc6DaiEh
87ow7CNxUemH53TpI1aUso7MsuQZpDlrP0FFGvXPsWvKbyXPci+SJfsLT3Rje8EeQteIGHQ9oLq5
7KbY9UGgomqZxZPVW+NjmlU5UjIX9fRRd4YMqKkuqUbfQN5KuJxuuJjMrM65WNHfhhUOUvrZG6cz
3qQo5u4GcSFCxooZEndn2WTZzQDNTRuSPWTZYan1DDG33gf6AwexBqHheH12KNMmX/D2IQGPXG9o
giLEsU2yNVIvpHgPnAmbxSnqg2rDaffM2KFbkM3FA3IcJCftpuesvx6i9sRph86dQ3Kkd7H+QukW
k4gqs+3FK9pMvk4lezf7fevk0v9u6mJZ1KWhaEJXT7CHUChRj4kdZYaadVfOz6ZW7wr3WhLsUd8s
0+JIfEZC2aQQPwMJm6VCpa73OH9K2bCATRONBEEkVZsZod4MgXcoW+aFxDXack81763u0jn4bi9C
VeU3ol/aQrGr5b3/OK+5UZHESc9lqAdDM71kFfdLYhdIfUNU7Ubz3Pa9Vd5ZeIHKo1dN8xxZ0Fca
wKa/MYj0CgE84xSqDQOXmUM4LDjOzTb6eFEoXZ4ZCtq5D8RpdYA+wbEXGTODBOALTSumeCgcc04A
SxYPQi/D2Ua8sW6dzTXX27t2nRHIL0I0rwFjEEsmy+ljNk18p2FxzYVb6dmxpNhFHsds8x9zCcAQ
S4xDZujyo275hIoH4ZRNdwoUnjCECGJ597xihiojD3a/bl3YzIOrL8Vyg7knNZGLK4ZB35f9TNLP
tJrHxUGGwzsjUKoslY/8fnaGxfyGeZznvC8a6YetNan+EiwmKpHVJwYM3DbNuuGJelzvOTC6WZwg
/CRBZH8KxqdBH4w3bWD8PppXfTmWB7Tm5VV3nlW7Bj0Nqqli57pK1J3Vk6z44qpj10lzg5WzrmL3
YrT9/B2bK1L49SqLH68S+XHL9E6EzlVBL8ZA80Q0/imwv4rtnavwPu9rAJL2T0H+VZzfZzk6fZjo
AD4H9b6aSoT8pkv0tbGr+7XemO0IBM1/IgIe+X91tQLYrdQu+dUgwMTAZC7K3TjQX00Ezu4nMK/W
Al3LVyf2M1pXQkwe2A88XFQvavckBFd7grpaFQiFzZ+yxSqP/FasDPJqa2CIxuJgX+0OrkL9cmBR
Fjfe1RBBD5DbxMW8GyXc3TPhXO0TIt3tBJseFGWkFVpw9q9mC7KUpyd3d2Dkhchd7D47nUUsY84W
2JYYNjJmJTupr0YOr/Wzt2J3d0gm55K1pkYIvwudlkN/NYMwUlS/EAdjESl3t8hyNY60u4fEvdpJ
QNX9G/tqMpl3v0l6tZ4g9sKGMl0tKeO69Cpit/XNpL3aVqqrhQVXg37GlYyxhTuk/u1pTXUZduvL
dHXB6Fud5u3XMujnF/fqlFmNYPqFYBr/jLCkAZJR7LaafLXvu6vXxr36brCYqi1edjsOSzOHgal0
RE10dkv/mF/dO1jaB9aWGk+Pn4/4e4ar14eTDN9PyTPvsbm6gayt4YbKzN0lZFeB8UG+PgXb1Mqu
T4PTZVqC6TO1C6oaTeU/rBp3ch9WVUqXB8NU5oebK4ORLudAX9iSvdLiIxhIzofNJV+Zk8535wAO
I1u6MB13KYJnMnKHMLi4ywoiYRA+9HMAowitk+PG0lz3SRSBGK0DsBeEGi2imx9WstC/gqZp49ld
C4EI0BxNAncDH6ADiZLxE3qGnhGiF2QDUcIaEOqk13Zx1dBrmdgjiS3kQltwHlLfhqNJ5bMXYokZ
FfULJYDywVoqWhppK0kvXbk1/b6dKRE3ZWnd9WaTlyvEjN1Oida7KfuGGCz1Nge2ekk35ljApKp/
5BbgtaLexEgWoD+6qQVgWBhYRvt1M7k2cOPlLc8aWSv8BGYWqIurttJs0Pr3Tvm7yYXn33BtoKys
kVuXYbdU0/5HrgNlQUBtTRMRIFR98UrJDg+hpLJXLXe07l4Xo91/L6Re8O6aCALauEwdQIpk3IbS
x0bp029B6/NW6OyNY2YmkgUUdKLoND2WBY/pqAbmgPOb2dVDvYNRSlokySvsbLU+lrx5JWXv6IxC
LaXOFXAsyMukBJ745N+tX7xpDJ5X8GiukWpZX2d0BPezrEBoA4DDd8eYTZCsZfGs8zabfrvz+8Fv
TRYAIWWpmnsyUNlfV3t8NIO080H/gu1rMKb2N/7U6aNAfHqHf6/FHzeI7qly8+HVmjrI6cxCsH2o
bY5Hti3y8PdLrC1DWFRkIXXeBpDfviDWIw9kIEKJdYBRxmrnJYKEQE9ULbWdJzPAyG3KLkoDXFNn
J07UETUHjNrBFX1GqaVLLGbDSyGRuiyHZ81ZZhVlqi9uLVo9MPn4TvtF+vNwP2WpiXQSQvkZbk3+
nKV0nssS025sYCbOktUn8iJ0U2K8ojHX0mNFdNkYTc3cHLd6nr0bh9YhxSfSGS4rnFM3B92q2jdH
F92Z3XNgt5dz93Pccgeber4M70xoCkY0yK0fPGAXjmKbYD/ybVAcAIumw0PudU0eBShUlojrpKpD
I0g1UJhczaeR/M86mtGf365WZzJw+p3+w2XD1lBCzAAygxNoWYipSS9C2rebV0IYrOay1KhpCQ7x
mXmaph0tKmgGVx6D3GfpzYfJ/dCNEnXWarVucwsd0nUAi0PBw15TAxDSaNhdsunlrtuycWwnHggk
n4uNJ1Vh0n0vLKPnx9b5ykNvo0gu0hlgwNApj1bxRA7lGClv034Oyhd6WNi73ZpICzD0AVB4jOsG
ojN0x9WHEuCYT+SSkmYdVlaPdqrymhQhZ5ciauDE6JUVwqPkAc84qzdOLaKJ+lDC+FOFgNs0dsgl
x+VOtTIyobbW7hSKQeOoMQ2KoxtszOadjUwjznKlnxYaS2TcytpP2mpI/UNda/PzDLyaIStlWMT6
jKkaBgpXqlVFTaGcX4Dho/4yL1LFVEUvzZd278oCWbFtERzx6rNH0Me16c97EpD3Okg7EDEFPfI2
batJA3wZuydthIXm5c3D16CviOU/isDP5GHdtIEnsvBaDYWqO3dQ9BBfXYUssEkZACmG3xANcGZv
zqH0++Bp2AL/IRsarhEk1Mtz6soO4t/qYEkazGlwCoyRJBKYxIDxZNftIeXxXzMt9HY9xehzAnXI
pm794meV6C5NqRl5UudzU4Vu7QL7FWQgfHaWvyEHHPz1gRSl6btJAqcbl40Bt9DVQ/aXx+bfG/g/
6JX5n1bwE37/4W8r+PVb/uKbTdZpjyIL0ruIwTBdCN8/d3DD/cPAIIcbgepj/mP3G/4n30wRy56Q
DP3PF/bsyv/HNzt/4Nohb8w0sA5hmPiX+OY9OOufCWcOch0EZ/eu7b+JCtN/XsLbtsDJGAR9JH3t
W7ocjb56ydNtPMm2ck6WWTURfWT6wZewNGZ6P2E3J/986+MCt+TBa4nGxU7ox0VZv6Xm6gL+b3ai
vIL8ghlVCVp5CuuKbU4UMqi7zjLHU+e4n5YvikevwI/nEpsZju2uMqvcj3V2fk7esVbp50CMS9J2
vrqAyW+PZEb2Zx+/dkSvT34xhaYlHSOpIPphCc4gIdnjAm+CYgtn61akNwjJ8tA0nEdHC74VK1aA
rttuxbzcagZkkmaOmD5cDS2fMrTDpGnW3eJqCFy1fugpy9haEOHUOzC3cXDpsnxecFAsSDsL/zXL
WySK7ItJX+v+lwVbwIkYR9uILSmmORxcYZmxCxz42mlmjRG51V4J9uPWpzW2iWwzm76WkpGnYoSa
Q4Hx7+Qrmr0z3GoV3YZK3246L9BeFf9ifztx4qI1x6mlUPbrSbNs6Bpre04vQsuNmNnKyCNjVy6R
W5ZhzRBUL2bSAUFFU9O+B0R3NDytEuoHum9buWQHzdjDElDzc1K4k1e+2Nlkp9gjNiUTxXJ35pzK
gkTjhRbhlgrtFrOvRBdb1SsKZ2SLKUUPIQGr5EZ4QwbDrHjGirAjwilalWd+ndZF3RT5Wt80nCMn
cNMfdBn9aqvtbhSbm1Stvf6uqoBw2xyzcgRe2N/N23YxuicjOxXGWMcLVA6dxdWERXtswlQpCCUv
V+v7ahD4s5CH/akp/WJArGJpGKMMlPy4gbbX/mq/rKyQN3JyfvR9d0Rz+LF4eAy89HtbZiTSb8eG
oPjaqJ9BFngBFSrGPlvdR2UGxi/JzEILzQYk5fDpuTTKxcuoL2BTRmxmZZe4/XQxUSYfsVoEj3Y9
xj6CuMUZkjU9BcJTt1ln1UcfWCJunOG75XqnbedXCFmBainygfWK9ElxEBNR2qC7mFg2Jr2wUub6
ZTV3fR2LmHYI0FTeVu4yJJjPnyQnaOTPnf+Kk7B+WlblRs3k+KExzYg3bLzmrOQ1cmtk22QyUJjr
kvYDUuWFS3YMvMG8WeY2Y5oWelIV1fI29Jh3SEwQt6qrvGTo9fSGyt/shqxv/534EeuO6hsEgIXq
JvRY3VvRDB+eCkb4BukiRiswhqjJ9UgUcDX0oegyGD66mVXLGnrjGBQWrLbNgs6y+TZtQ3+v77CW
MskvK6usitoRr/BiOQLSeCKuRy2sNwN/F83CaMLWPYtC6pMftTa1Fgb3NXo3zLfE80WCdIXYrFr3
LhUye64dbb51pKafKuU0txB97gdykBctJ9mBgJMXkTdnrbMQpxOXFFlB4/P8mPLnuXL0mOiW5sZx
3Ie2CdDR8qr3KTAt0eeMd8hkRGwhB7ggdOnvasg1EbxAGaOEY2xB3rfLGMvfzlaYUPJzE5cTRgHH
z9qHtNdv4QncI1DrcmNtnvcsLMMggd/3zx3Pfq5BO0tgL7y7nnyaULg8ZzMtWhsCJWZiXSb/hFfg
LjAEFrPmWImWJ4SL36ix7tKR+03OP5C9WBE6qMM6ozmtFYbXiOQCUL381umecg0JSSB3zRAxFZlg
H1wohLxNB/Ct1fjV+7PGToosbh2QjDRzFk951b0NDVusLt3nuqvFU9Aw3FRGWZ271Mdpg9r/p0P8
UFh15fzo1KI46VPTvTr6kAjE26J0RYRdM9JU/WW1my0cEG8gDD03U5WwV3+shl7f9L53oQGBkIVW
DCHxRsHN4jAfEfgsXnNUSSljsj6i2K3PCxm91B75CIn1jlQG5tDI85EEmphSlqbhxyMVTejp4TMo
C8Z2JXPe/+aO6V+gVKnSk+1sbmStP6VRzEcd+9uRm2450QH1dQJW5nSgvWcmoQt/H0npVsu+Ps0S
JakTTI/YvT6dTCFpascuKSb0tPjR0UbOyxkxQE82E5LyoIMy3sz7dTVOo5Vpj8Yq18e0pwS+M5qH
evNf/DS/AIfzh+ll7EnxqKXdx2wtqMPHHE212Yt3KGpGQ1HzInn6RF7dRaZXQ+0qLh4WrunBReOJ
NLKP7a2l93yw7um3tY7rbG2YRYzly5T146mqtht/Lsqjk1P7WStdxbmJ1AJsKDHQlZTqdkVhAoKJ
vjvM/Q4r1xqYcKysIexAl6xoTzlJI6wt3fskVzPUxu6lhjg9wxNvFHtybgJ5pjczeqUjWC/gWz/M
cVU0T3BySWA445nt51i3sjqRS6Ofx3WzX0fjHnnkHEN3urGDtz/JEQwkrY5qSRYfm99o8UpEPwtT
Oz5bo+acUiw3Mdqyr9QR5zEXoXFCexo8qnIVPB4w+XFG2KeKR0gEQx0c9KYTecRLcI/uVa+ggVKG
jpYVfPe0KzPreHPUHek6zQPpeW/oY4+WOyZQ3z74Ql+Hbf4QZPXPwfTiHgiDDTD9UfFehACwH1XW
8W8LLM9UM6Y0n4r0vcem9ExQ1XaXFroTufVqHLcgX25R5GIgm9z+W94i3Q7rbUgTWo82kRQ8buLN
F6d6g9rP524Og33pXDJ14LH+de7Hwzoax1VoF1bl26V8z8iIWYr3YKzuXafCGClJC2iP/5e9M1mO
HEm766vIeo8yx+wwU2sRQEwkg0OQTA4bGMlkYoYDjhmvpUfQi+lEVdnfXb9JLfVSZlpmJocMEuH+
Dfee6+Y0izplcXqxfdsvs1oe69x9SIrPoAKpGpS7JAjeAUhFZnEKYjYn9rFQw6s1cLmOXTT26o6N
+KGlE2kKedm2z3IrFiZGhd3TjM3iqq29CLGJpi3SRy9PXhxhjFEmvHM7pv0hnQKaT23fqxk604hh
htZt249jt82aPVubnfLKKyd7XVp3NzCt309V/VHM5Z3orAg6/aMRoJQT6ZXrDLesVO+Ih7vveWDW
KZswNWFa6ey123asGbfxhCQAQuHRoGxFTbFkUTySUI8yNLkt0+SwNlbDWJ3fkRybsKzqd1mQr5Zm
8t1ALQXng8dFYrhB14jrseW9NjNX8yskgKbCSdPFl4Be95i3nnWYinpf1OINmVkdIj9dw3iO71vf
yA6OV5vRYBCMASn3cSj5VRYCq4JvZ+250Xwtr22Sr8zQ72k65lvLKrmxGVtdu+jt98HQS/YvSDTR
ke0ynZ5Izv1mAH3S7sTDZdSR3eqfSxqcFpKKA2aRQZ/uCvRES2s7W0SFXWhf/lt+q18p2PgaguFk
G2WSislgN/Jamj2/x3ysXnnQqk1pNC9lMd0O0vuqB/GIK828NUT5TXXWXClwRa+2th8qcTHWInkk
+WPjGY9OZT7IseNRssb4zmTZ06bmeYjrveYw6NQFm4aDcnDner/wjQ5MQ3GHjkn+CBh6Pmb596Ac
1N9yR9ZdfVqB9e10iTzL6ZZ3ga7zJMfCQkjeBHdVWTCcWqv2zHvqXlblT2BLW5p8Y6OMCrjTUsxb
KLWIxkfLdiItbe/GZjyFHsJxt63AkNh1xcqQxH/sDZkK7GzLggi/8T+hxMgwVVNxg/s7jZKEC75d
fDxIrewjJvMc5grzE/weG38L7Tr1FFvwgpxT5Xl3YlmXbVwklBgXE4NiF65UYd3SKQ3bXhVvAFzP
kBOyt1inN8gYTn0zBtuU8OtHLy3b68rsmh03MhP6gv+jqWzMjNPgfNiqsQ4VxqGLiMQ4Kmlw9AJj
5DhM4BSx82mvE/oGg6kP8zHTqdgxluN1pop8a/qK9SbCxys1NfpxTtfuDradhyzSr56MxUTN77cV
asOKH0ftJ8GR27K9FjpIdhk2e0Y2BrywErnmNiiCd9lkyY6BqAo7zvT9OjkKNWgOurKTzGwnxSg1
UAOj5azctI71weQo+Lnw/kDLkuRnhvpim7eIBGDui80k0rdUFvbO8BLzKF1ZX1XoXtB3+oM+Ulub
zw5Rgcy48IqVRqC/rHhsd0x0r+smQQJTF2bwrAfu4RFPEwCn3r9CQornXVbLVsp12fjE8KGaCtQP
g7RAFU6t69/NKUeSxaLsUPidcxg8XGBjY8bGQVpMa6d+eZkWlm4JWjCGLWY53OVBsxxY7ryla1XW
URvIvMfVurQnd/HiO10U1laX/rJfOCm3PbbhEyztIMIkAyamW+33AA3xbvD66Yq1RMdZ43ASl60l
yFAmIdKAF2uNHuSztR53A6bmqy4IjKtgpCu2uvXZNwvxMo2Wibl7mH6slNs/5iUxw2ll8M3pXu1N
hFsHP6mHUKVZeWbfMCJDS1pxDaOxi8y6nrcaFfapXOIimjH73xFoxdDRz/WvEQZh2AaFddJ2v8/Y
lM7BS1mnhgXV64fvK/VhIrXeFn5rcJPH1sEyyhq2Y/tFyKSznyDys8BY4mnTJGmz98Vs3+SLG4de
Zzr3ZFe+tYHhPiuE7eG8MsXqeZ+9LFZDY+My6IwTWIdx2uhN4hnuCa3WUw7CkFhLxz0iiqp4Wqs3
lJmUn3qOUFt3V145lAjdKOUXLSAhXN6RcxH8YKVfPAz4vHaiLUxUK9m9nXS/SACktLMrAHq+O5/o
zud7VJ/Bth/q19Ht4v3oJOlNMyJirq1p5ThKpmsfY/hNPsU5ts7CjXEqrvkzlLsVtGcuuGep9Tuj
mfbcIGsKa02OlnM7mTp+lfBXDqPbe9sMm9YuUFw5IB/8g09jGLJyRyjsMVF0JQlSJq8lHr3+aiTd
5xiPhfdw0bwfWn+s9mqh2o2wirqvVhssD6SbWGcKNfcT71Z/O4sBE5Sz2tNdy5nOSZQ6P40a8aRd
jcfEbtptG8fVQ+V9pe0hyRrEoOZXMgVR1R6t9pyqPpTewe7rz4v57qpa8eAECjZE4F8MNH6LE8Ca
cuMmaIl7Ki2C/xI0uz9sh6vWaJP6iydyZpCgjUMlx+TGYC3kGPl6hsuYvPKDz69n2y++ndhBcmqg
fZBFUD6V7sLBmlsgB8T6ZPU17UIZQx+szOCVFAn6lslq3+Yxq4+oqPJ37QySUio2OXZGPevQ8LHX
L4MZFfg2WfW05U8V5DwIMBEEM2/IDUWoh2UQ2AWVrzexJNPnrbLZ4Dhe0l/3qc2Sx5Ow8fY9g2GU
ydirzzihL33dqJNXx0kMlj5uObwhWa/qTYqA81x7tboveI37UlE2IihdLrsAZ/K3LrCLOzJixDGz
qxYjk2xh0rJfME/W3NgvXpZDAygtvOOB6RgBC0N2eyEuiOlxmOtpjWy+ZbolEJeFlVn+MPC+HQEW
reeq6+hMTbbqR2x7KkBm28ZP6WRTuhAO4987a+F+x0M6RyUlMZeYVHmIc+Ri2UBQfg2ZDP6pNSxY
OltsBjSi1qeLWA2Ve2zsijahhW6JFEOgY0cLinWaBUXLlAfwS33Vw4pg6b4R/tIV1zgBlRHSwgef
rKDuK1Y0SBbpLaq67a4tHTOyobXacM0FPkMyt/XYzGEIxHJLV22Wawe7RH64qTqOQ6BCMSjBaV9X
IPQQvLARgBtRquaUEP1xdIfxas5pmHIDU5r9pNF3Oy3u+C6BGUo7MiRd/ABirzk41F5gD1UXDp2m
c4e5wR5eR4tc99o5NZUoQmxuoRVbD7yKo+X2r47nYzt1tiwB02jw2qNE5IvyhcfgtQUYmvsmPuIp
xH4cQsdAFnybULqeFwmuxHWR/+RrsEGcERZc6wqECszakitmymoIICm7Go0zXMw/itJ7gC8XWRVC
wkU+OaLaZm2MA2E+TOV30XGhjc608TLvjBlQPdEZjvvUTZhG1Iq7zpvCUbo9Vmg7YzQytus1dEDv
KhgKL4QRsJMi+ZqS9Ns2l+XGyYoDcSmIXUy2eQta5U3mlD+YXrA7ZbC4yQkCB2q27An+rfcsdrCo
SnrF1L2WtvsloWHsuxFPSw1/nwqeLdCl9XS4Ex6KdAUmUYvvxaL4xr1dnbmB0ZYuSJjzdjn4k9wY
bsO8w2JimTrWjiLqrroceG6JfCEO8iWSiI4QuVPnCVd+2GimMgjJTPe2VcDWS7JTRfdabpTVhnMT
R0NBo524ZzCnEYwSjDdpyCTopzX7d6s0TwFt/NAEz6yTcgQSTnrWtIA7HtAPpR120zyPyjQBebrL
rcIz0o/4Eh2iZ7Oyxr1vf3fDA+CFnTM1CfWLoOpF+F3aasvq+tFx1VamObePez0HybsvD202hCsy
stIPnlbjMhuT1+YUb4LBigoCobXfXCNvziM3lc9x455bNnEbrTNKDuOOnIr9oOYP6ICnJOcV99ZM
K+BtnWV+9zKWj/mym0vkR2l1m8c3OkX31WXxFcaVM5XqbeEwJFall2/rWL61mTvhJr2c6cl5rIcW
3GBA7kRsHQk5SlEKxREAyD60nDWC8ryvcxxIhQbuG9DCwHhonSO3/g8UFmHM5DEa5+4mF815XqOk
tI4mfT89YgTog4TqERRmxoYDlRWOmsyxeRqrLXThK0Y1YM+0z/Gj1b3CpX1AmXtFgDb3mcC83Ddw
442c83oMF6kOk1/feKI6LPY9k0fK/mneNazknXhKQeDVNTpoi0E3NyUUbcROHaifzvcwntbzQS9s
SxvBBGv23ZDh3/0ky12H2y5izRL2I7HIzCCgS7fHkTw+pu1n/Kt7rzWixPuYkPNuseNymQc/fVXu
7ZzFXll8N6wiSZZY+5OoLfGgUSdHftpwtLZ4WeZcJj+CynLgLVnZoYlxtXmeA3hZLR8lWvkaQs3G
U8bJqzjw0F5s5IhYLNlC1dyIob7C8B8tgfOm9Q9TJuEYoKKF4t9mwc5vnSYch2K3Ylg3243tPMbZ
TZDJSI2QDyYnjjw825MZTe1LY37LzPygOIcQbrZ6a3SSPCY7PiJMvFZlyxseMM/1PDqRH4v7qm9P
ucvIlUP+sxbzHR3IkZX6SzfrG7G8BBbu6RZRABMmfzt1lASdXbzkWb5PaVNgzLNsSbuwJPkiG3ou
3Nl4NqxTZjTsNOZQi+FaQF2Q1RqteRla5Ki71Q0wqaORyUOt1+Ra83HTcMT4FxbcIcmyU+Pe0DcO
cyqKIOdKBvU+Lp+ZO2yK+LmdbkePE8VfH01rYNLf7y5LXuaiDWtp1Pv0jAyphR/GlTyxUtkAscrb
F46iDTUHjlzWGqlmiXHOqEhnZ4oWbwnZJt977rMcOnAcb+7yWXTPrFto9mgHuQ/IbKT0m1EohbXf
7Dr52gkj7BszNJl3iEux0Ne3vcHMDY8VfPclop98gd5ohlKV16tATdNkwfzUOYuNERJYpsW2Blea
fBrTwNnVs3V2/GE5tZ2mD7GwK6/9tzP7WAvU1rGGu5IWbxcgM79yGnYN1C+RkUrzuonLJ2c0b9vc
OALTuDzVmJ8dgJg0jX0Xpr5ab5wY14yd2FE++AdEtqfeijn+FvmQryT94Hy6aEN7+rvFS64tc3iv
XTsDk4Hb62SDLhBg4w+yd5cbxllO+WCX/TdXENMPHE4QyoYbwq7QExSXkxzxwF2c9/N+wkkRroA6
PY5fNhqvccJem26+e5jEM6Kv2wIlVznZvJdT27uDiuodm0Uzwh0enYLpsEdb04II8RGfRcgFXvve
WW7g7eyordnXja8NGjLigv1dh1fVsu5Rdm21tcfZtxzQqAQ7aZvTFvDrU4qPEWE0/kRx1zQ/JkAT
oqueCsPfdGMfWT0ki1qYV1Pu7CboLZsaLgMXobUkV9mUTAe3lPGOUXh+QGrnqU3aebeOmL1j0Ten
TJDO1zVRKtJzwyCXMUsyboI6eKhWPAl6cmc+l1LMYOIu7ObgxxUzpYAsP8Ag7kaA6cX1RaW1BHl5
SuLr3AJiV45LQh8St0g+1UV+6b/mWZIdO0x1kamz4K724xjvUAGchc7C9Rv/FLQVyip1l6a71san
CcHxU/FpG9cqxV6syIyRqp5r7ddbbRjlGY2H2Dd+eu0gmbNTKaLE7bZjUtPXNTWJiso5jk55HNth
2zhYZxqn+8Es+6nvQdSoKV1/GBSFG1YKZTgHIxJCSb009VuyDX7Iob9NqKOfFq/2ub1zSlO/Os95
8FFNDkCf8WYC9LBfnfplKQ3YFeq5cIsDuqEDOWkPa544EUJjhljByMDfvVpT+WBT6Q0d69sSFUra
k6ZXtf1z1Vb3Ci5maK+9wzw464F7t9PJ7Hpr6zrTuLXG+VdKVb3B3qcPqyo+U2CuLAe4wkasvnvc
Qx+5/PDX9sF3s4IpxPTUiOWUJc4zaQsng4n8PrMppBLE9eThqmNbtu6xmq0gBOOWhrppH+PJUMQE
y7W86ggv2Qdd+lVilQrQ8SEsvLIS8bjK9FivbOZVlXihWHgAc1VvJDHqfqwiZN83BnY+Tp2JtQLa
u/QKbNsVU7d4NyHd3I9t7AHh6cARODbRBisiPs3HANyBEj0h126NcC1X8ZxUEp3T5N2OQlDweE0Q
XpqWMY3xftUzc07Wr+QLXLZw7QOXLyyghujAYGg9tOrTdzMwtRg80IgkHFwIXRDZdWG222Rx9W1R
2ndI2XtY6zzGmhDmY6+b6ippIZekoBOjeADUbXe2f/DM/j1O1wZvuGlFk47TyOiq3WyYj7wf73XG
9IbRVkrBZUFSWPEZrSvDsVgU86tXUlHqaZlo3nR7PZUi/+lpRx0lNoErOGnU+uMAqkEt1g5LrxGh
1HW32TpkAJ7T6djObnc0PJnz3qyKUBX6UvGRgmDl+RAasAIjG0RWWCsEECJjHjtkeDh1In4Wc/Zi
VJR5Os/35ogMwbKx93nayKJeNq+IuYd7iw4kksynznJ26i2TpDy02tKIJomzHvg0Kww1iqjK0Qt3
Qf64DPppwZlQDsLYOaiHbqgWmw0KB/5jeoVZ29X0K8I7KXriTGp9bSSGPpq2lz+rdZQ33dC4Rz0w
4gbPydB5EffWZb28NuWd8qwaLVOvfoIvHw6zpcWN1SbB5zJ1sNaKen7NRL2CcRwWRqEXBm7Voq2v
Pbqf9bbx0jtCBM/GaF3mtPwHpFrV49zaE/NQlhg51KQak30UmMHPorGjNBjrrW/pFn5PRT2UFQGq
BaqIivJ83aicY8S56B0xfnrnBFRWVPnNM2KwMsotzGw+SMVtN8v1kNTB8tTj7DjIouqeLaM7VabI
3tmr6MOcEBpj6vlUefwMlZ3vxyxrjn4Wu2Gu8xM4fTZGPgwyu6lIRWm2rObsbdXX1RElphlpe8qO
Ks13KsZZzCDspOJS303T8EEUVrlFDcGJ1mFMD3F6U9M3XRcFjb4KBLZI8dEzUEgNc2d0aQTG4DKu
4t2TOutsAcEmX4+t7GMnumGvylIdrCaz/0AL/1uKrLvmu37s9fd3f/po/uvlU78UN2SWpP1/++sf
uz/+nHyr6KP/+MsftsB/+uVh+NbLmd6m5FP5Qn9+5P/tP/5JjX1amu+//+1LQdu8fLUkU/U/gzqQ
NP0rrdVN9vmts7+gPX7/jD+kVob/G9Mxn5GfcGhEpXMhDv+htTJM8zcIs+DI+XiUUwxP/kNsJX9z
sTQh0hIgoHyyivisTg19+ve/Ob+hDhUAGASBla6DX+rfMTzZzl8NT+iYBSxt4cHTdnj/+b//+z/h
ruVSOoPZr6HmoFM73/CCjoGARCTBChiJQ28x5WCcVo8+VWyMo7TFCXMfuAHBkk7awtkj8hFqlcfM
bhcPqxg3fZ2gc57WuBNRAeIcKflaCPzj6WVRofzhnAKAK2DmdGmyC5AAGPDNMr3HjJ2lOxC1Xsxc
pWBiNMpRexsc2MY3OfI+us0hqa5VqhXgdqI4rsQ0zCzgW78v+AsT14PfXUKQKtzn16QJ2C8lq9gX
WofUPDhNkj/JuKy+mYf5RzBcOOorQ9CQN/lhthE4b1Gfw2kEm5FFC2OxRy2aGrgplIMNAN/prS9K
62osGt5gYKIQxqrYH985FoaEYdxSDHv2Fo7Ysvtl8dJ0KvgVd/b4PPuG6zJnmSBpT3rhYFkZmCAN
sToU/e7CYL0XnXz0O0Xdk9ZzbEVGZTOwwWb2UVOYHrvAy8WVS0/M8tEyVgqF0ripwTIMm5TQ0Ze5
5OjfZ6izqYszE3Au+jPHB8Bpj9dJqyX0h8Ea3tCpT9dFqzkzUWpK8l1Gv7lfp4YpuapWtM+rP+T7
vGEaEjYd6rHcnc4o8OR1svr9W2sypb3IPbAwdTLLLAaVvWzR0K9ezfHlWie3SCjxkRnh/F4CGl2H
6Jk7j3GmG0253V/jICpefUJjSpbpva+ugD6Ix96pLiFGvc0MkrFfwighLU2suU6D2G+cuvmOGHC4
UtLtnG9vDj5qXJzsYYq8Z4/ouVOCNKD07qYGwH4Um7p7mmWw/hzFMj/EGGwH9vqoJa4zVuHN3pqw
v3gyIS4CVq25QV5c2ufYzervulvUz9Top/g4esLbN/GYkjiFX+HO8BREY71YOkVr78zWoaSeOMSE
GGOJAG3GtdkMTIEbQ1tbhnuYtNEQ0qHiGW42LKeWOhSkiEE6ueyorBbZ387CYfjcUSXoHXWG/1T1
8IjhLczoUprZWN7MlZ1TSJHVkIIldHNrW4r9Mnpvft8CSs2dW8UNTpMad87WTVf5vogOFyDPeTFt
kbN442kxx4sSmU04p36B2GNDjdzKyNNFme78daqvaq6UcSdzvvCWafqK0wIjF8UDSAMudosGcLPk
a0z+z+AT5QdoDlIenMz4abZF9csUuWXvbApB5gXJYNADBZXBuFBhDGm7nrq1H1xL7RZjCl6VVVCo
pUs9sO4zJ5PnsO3OSi/mCYug/0bMy4gQOQhQ8YlCG8Mujpv5F4xAAdGXWrGnS6iM+64VGT5wVmBh
79ANhE3NXJedqzI9VlXmmoRmbxgfeWo7pCdZ7JBEIQIZrkg8T7KV7KfjmOnwoQG0j8Q0xanNbnA4
EMC04th2PAWRdVrVU4Dr3t0uTtd0V7Y2819w++K7HDWrE1YsL8hCC8h+PgdWkn7IGJJLuyHRG4UK
nQpDag8IFDxIatbuPPYFlR7b72a471O2MeBePf9BegUgVhLcfy8w5kVuoZbEu351SDArfCRwGzyM
eR2CjNOvWKGoojsc6MTS1dMd7Dtxm+la663ES8LuK5DZZzw0/ds4Bx3v14FfP781NUWFh3yTQnkS
X3Jc4B9O8xK0Z1KoCuAUqVh/lOUoXisCWRpwGQy+H1sMYXDZcsylOfVHby93ldGXy66c2jKLEpQ/
Q9QzgV53XQk1I5z7MrjTseHnbmirhKynOpGwh21DJYos6Y5p7dr5zFzKbiRjdgVUyQy1082p6Wr4
mQlvsvdO8bOKjD531RW0zeZHs6R1Gyat24w7GyoRPxnVStZB9khi1YaoOuSelmtUABA7n5QYs5t9
cQT7ODg7pcsu6vylL45NUKg3HaQCBAnAves6m1FGpF2mebPG0npa8pHGPufcOi1Ll6z39YoZZB+o
sdizGqxpg5qaO09UhU52eFTmszdTlNOejxYr+pR1CQNWE+L1nd/3sTgKf86CkXl/3dy5K54Z2OK1
wwZZFt29wS+SMn3kSFuaPI+jNOuGYW+Yajz8Xqz8WxXZKfvSqlO/+r+WX7+XVP+ozf5fq9skqvb/
vUt9/1F9/rVqu3z8n0Wbaf+GQd25BLCiRfeA9v2jaPN+k/ya+Pvf8f+/13N/KuT5LESa0hUCgzum
9Ius/c+ijX8SVFoWqnuUZxCc3X+naDOtCypBER+GHvjn3/+GbINy0iKDhGwgm4WzpEL9Z5c6V6G5
gMV+sOaMMZhBztl7jVP9wSbJMtu0bh7zVDkgH4MnfwwA/c5dGzwJZDk/abE48hMhYTE3srpEM8ry
xUa+OkdGkwfHslP2C9oLS+ztVjhRAOX8rLyL/1w0zpRetdrwjRsEMyI/TDAun4detO/anOS4B5A9
9TuXVVrLVDWFUZ1UJZerdiWtBm8G1lcxK4a5beU7U2FmB2OWTG2Y+Y2NmXlg5Q7iCHIYZN6pwiZe
kc5ICsvUsddIY2frBVnN/lcbXIrLMJIrvMgLQ61ZATAybpT4xprWFqRwtZLcImixXx3sbij2VuEH
zFAQamwTLss4ym2AJsEiOSqCGRbJxltQke062MRlCPAXEppbdGMbGtbkN8zjx5zk8WIema70zm2P
L4noVfbcPtkEoxOEq3MZlmhXcxQgxpuXyOxbIz/aDjJJQ0hMhDZX4QvFik+sTOW0LxjuwZubQWtk
W46MegwbnWfmFhEY4g3bHhFZ+1L7t5mBg2hjxY1s2MvHYj4sfo7od5lI5Q4TqYv5YJTkpobxyDB+
dFbrp2umDgW2g+UwSjK9zBuYwZgwiYrMoZ02E2k9bllYEyNv4bOC5CqC8Tsb6xNjskWYPzqs0diz
mgIe0LiC1T6Y2sHwpxnrIAjwB4TfUz73O4aD8LULqq4JnVjl3JI5111VrjBLUhXxhbKfC1a55QzH
GAc2i41cZgCX+SNY5/8faH+TtG7/6kD7/B///S+N6+Xj/zjQ4Ge4ViAueTQuFMnA+o/zTP7mC4uj
jEOJs4kQJ86sP48z6zfbDATEDQ+OCqyOf/AlDfs35tOOH/jSl5bn2v+e4eevh5lvCzbVnrhgN6AT
EMlFr/vPh1nn4NoAWMy6j8qCp1GekKW1t//0w7j/42z8L/XAqJS3f8cZ+ZcTU4pLEDU/ANO95DJD
2+Qn8M/fpG8I+qsWmxauYcbZ1qTXjisxdWmst//6O/315fz5nTj/PV6V49PG//U7SRB71ezaGwut
Q2TlDufBvMzRv/4m/4uXQxwzvy7pW0jlgv+E5ExcqVvNaeZmPhKZQCV33cLxJ62U6vD/8K3khXny
j9uGV0S6umda0iWWjexz/z/ZsWK7wZLsMmaPcTttBtW38WVgD1W9hcbQQBnPA4Apa4drJhnt4ToA
F04ca7YiWUZ+UNWQ06HaRjCqO3a7Sd+WITMD9LhB0av1MRgyYdMwo/9hhldb1m2CYPqumGxL73th
J18Y9wOcBy4xhNiAfPUSUCBWIG2p08AhTPyjlbTer6xeyWruRMoxflHD/8rWzIBsbidO/gAgnG/M
hNX86RhzBlGC/gnH1TSRKVo0ZSCv4tz3MM1atp5uETF53G0jX9vGMokL3KwIedG697/8oMaSM1ox
pApEXCWglcJf3mYMIK9p5/h5GOQIKDe6HHOuNdRsTFJ8u7oaAdJPu9gX3XddTGjUSnDJn8yg55d5
qqpfhFK6p1YBhyRpNx3OM2PFfFck+LJ44Q7k+6DL3FdZkZUTrrUyPruhJeQCePZz3LsaibMTX/pl
jG2YPIMqH15lnhMGESF/6F8rSW7iKhU/6VoWzTupf/XZ0kmJZKqf8pvKuLR4k4OJikV10L9q3pGf
dZdln7xrho8UiWS+yVdFZCgEx4aNlG11H77JHRuuyDhfQGUSFFMi904AxpGhwxdup7eLe9Dd43ta
AIMz8npL7Nq+tewO/6lOEJqghQXFDIKreJmZqrI6Lua7lZUti8WhLx5rOhYAmfSKP0ziSgA2Dkv7
mQVB/zLH5fSjLQy23pm3ZF+47LvHTnpWubOWfjrpgpZmM88XLmWxJvONDPDMRTBOq46lwSy+xTTl
XyMWBkbfHoM3ZO86AZdhIaVF08nshwqGWj+uc/MK9nZNbGmP7ay0yliERVazWZ3xtCsudbd+6EUw
QPBctY32gzEBUEGVMHCV61qtD6gOkvu6Msf3YvLTT7wIiX+WTEhfB4+8VqYfFyYA5YtMUZ+RWLbB
dTeZ/L2l1u3YFrBNxl7H2JFys/nq2s4m9QZD16vZoErdWP6ET1z1NSJJNLsrZvS5RaPhKz/fiNwo
bg2mdCDfeshpWOTX6lzbMr2JoYxYdK6ugylKEha7yWWxvI95BhmmbE3e/Iin4BayweVdVvIdy60Z
6+YnbjfhbhDKMf6oGes79E6DetZUcuzFyBQAd+alPwcH3jZLyNRH0tZ6D5a2MRWp0icKgv8MGxMg
OvpBkKluXS8x4B7CtE2sbOUseP5Fg20VOrtNoHjgVO5b1xkZch+vumcClqtoYdCMzrxLDIKnc8Gw
EXI+iR22d1mhr2oeX3Hgq566RXRfMw/Q2c6tVzgf/LaKfphuYYks33LMeJLIFCimMGbpXUZBEcst
zXI9RDjn0YOStzwYURvPzg/NkflOa4vzAG4rLDEOHF0dAy+uP7JqSdiZeHbME5UgA90BJYC2ZMd2
zboKSUbFunLBJtaV9gLFmCCPjXAMGvjEqJ5RmvABTFOIHuBMm/FNJqn9azV5VOaAeCRMF17XRnMW
G/amLoMUw0K50Bcw0ii3lqOmc8ILKHbAkFZwgh4oKF1aBfqUpGUB7WHTxNmp8nmHsc1twnqRhSR+
xmXaMzLEuYi6Ro8wLnN6M+E/IZLCO1VtKOfZI7E1tjjMSlXcu7FpOAdLoBMIUFwR6FBie0WvpKsr
oqIFsDplaqR0OMxxkQIuCEvoIr9YBeNbao8Lakx7O5p+TUcyzSJA0N2693qsVAbbT2dfDk8rW0Zr
wAxfprKscPcO9ohvZmLPmg5B+lY2SbZczbWbfGfm4pL66+bjvVNW+RglOT6NUIp+fhzIjQCxJJ12
2VZkWTsHuLCks9izCjJWa0ufhuARuy9sGcwSUjHYFXzkhsMXspx5CGqsOptsqrM2anztvNROjTeW
hJ6RRt0Q30MMdHGzmAjlKLWRNckl9dggW5VAmtLbB2O12mPh1Jj7WtNLb0adkvVhx871MrjlkyjK
4NNoXf1uyrnsNvhgYSNOuk9ObiW7W6wfjb0PQBCNoLKzlhFrmmaAQHSZPRt+Iz4nlc1nx5ywyHG7
G8VedX12X8GBQI/H2PILG5z5kqS4YDf9ZMQ5TQNid2b7oy7CAa39p+Bs25aDtCE3oO74rAkpf1Ba
2JFTafOea4EIpEYLEjRma2cZvv8FYAAqGPie0Qr/J3tnthw3kmXbf+l3lAEOuAN4vDFyCoqTOL3A
SErCPA8O4OvvAjOzrxhSi5b3uavKrKxUmYkIBOB+/Jy919aq65sT/DiAZrRannNk8MvwQDKiRzbV
3gVtHt34uRynXYNP+huaMIHgssqUtaE5ObPtuqxf6PYYYRmxjSIqVO6S9gKvy143ovNGQIVRc9rx
8L3W3I1ujdkcH9pgu/OJK2IVr2iMwXzxW/lltIoYkkffmsSNW7yRtDHr23Bw3Ze4riFEgpDUh8pR
0A0MR3Rya3dJfsre2+5heQo6tnEyP/BsWi8l5AMDepfFBpL0U9rtbWSN09YscvARXpV0T/OUhuli
d2YFiBuMaLQwHbo/Di3ui3KSEEEbMSXgaWu/fpI8fCnd1zK7nqDB/4gQXFz2bBQ8R7x94dofwvhZ
dMv7kTh2r6CNhAh5XWUXDzjy42cFWZmFfZDGMuaQO9S8QbvhmAwqaowXgofpD+wOZNmpr6FuoYKa
jD8Q9oNmgVbWjH21c6de5MRKwOzlLxT0eWFYNRdTY5OFmjOjQbjUMpzinnYdu/J26LCK0X7XHO2Z
X5bptVU7uDqQc8HCPq1D6VwLt9bExuMeBJjFGsWZU4IFXrPC168DnePMmA1spqSBsUvP2YA3Y4hi
dFZkJqbnxWBrddpErFs8OKVlbzsd424MBWTq3mtt45yGJTiUUbsGrYE6RNVnuW5zV8XUnQgUaKJw
kK+6qw7fVgQGBBlFVYgx3Y7QKUAhY0KjX9AvXAsixMfXArqpQn0rzLPEqGsAnVGaxzhe+sj+guWu
ttlIDHEtWtGFCMDA0qzoLCbiqhOKmqhFMIxaaRYeCDTTHXZxB8duk4TkEl+CasmmzTS2FHb9aKns
EuLK+ILisxYryb6YbVLDhr2dJN6Aj88JqCAjZgErp7MJzI4c4IBs8stn7qeQsUvhDwrX4NwNZ1jq
2m84FPEXSlUycMafSw+UQzsbTtg2eEMb38RWZrQKO/DYsQbjDzBPNUht4mm0i6SDjnFVX8/0L9tD
NyCm3tJDsn3S5c0BfQ8ZNhGDZNrXm2xg1LWyaJi9utpq3a0ATOQQQ4QUjyaBbBNUFl2Gm8Q3BFq9
aUh5MSLFDjTHXXFm+4gKmm3am12+i4OAxgfm8sE5CVC7B7jgQh+LiGuH9N9LagqFsYPyfxUEHELY
l82wUK8tBGni8CLXYzsYQsKrDrR+CDACsls9WkESWlvmIIl5j/VurF5igFQ1avi2dq8q4cBWMvHo
0MmJS5V+fz89/W874r8YQP90kFwm9H/P0y9fcubpeyaN3z+OxZe/4b/H4somhZvVmGxxDpXLmfOf
sbh875WShsFcnAE4vc1/GqziP4psQVBk7tKYkIKD6N8NVvc/DML5U/7FGZ//519hQK2lf/r/Trxk
Py//JGUitOOz2RT8H8/wKAFD9vzoYDS6eQHXBekv9rzhe9LNFdDOOHeupNVC0k4bM+i3be6SzRkX
SfIqvT6fkNe1OOt/un2/6WAsbZDjz8SEHq2Ay384kX/8TDkmBVOM2WGeJuzMmSGfoExn/kY5QfoM
IV1/9XXmP3JGtqz1ny+9/KN/uTTAVu4F+R9yiRr5uXmSaWEEg5sciiohgsIv5AUnVw6o8BmuEKZE
r//+csK0XFMJIdH/0JP6+XLo/2wPXOrBc7LEpUpu8rekjovnwCuhjeJJ/Pbn631spvz1a/98veVp
+EkCYSeGanquZ4mZzSE1q1NVt+beS/iff77Sx97Q31cS3ECP/r2039nFP10pYp6EFys94EbrDhzE
8oVAMnzCWf7dgwLTZ5GP0LNxjy8Cec3vKZUXnHRJaFRi/UBlyx6etBm8jK5+RSCnN7hXxSffbuls
HT8mCBWX87FrcQI4uo9YVs0CjcchRPTCxJrw+Z2d6vDGm6V3U4z9cD5mjLzyVBk3Abudu/r/uLu+
tTyijuQ9OXpDMLpO7FBcPy3NLdN8vWey0Pz7d8HChiv5olzFOw6hT7G/JaQSHGIvlm+9ORl7UNnJ
NVlx0UFUTXf15+9kLQ/70U21HJqkluJyv0ZE46tIoTKFB4IDy/NmrIzHMhbxVWnaAfnIxvhE8Eq7
Zx7N0b5PzXYHYwLjhamLaffnj/Kb14TXcfk3ryUMqKOfdygGVs0gPHTIbJCSZw4KyZYShCHoJ/f4
N1da2FNQoAnulqw5H1/IvjHSIg/ci4Hq6hEzUXI6GuiCPC9r/hp//qUFu/rrPv7cFn5/GY5ur01H
wxSW7dBHPaaF5zUrmZvYFzHWNWYeefvsAhF4ZSA892caYtG9G0TJwtHL05fA6LFMTkmln/98a3/z
5uCC4ttCe2DsaB/dWthynIqUdSGqfsJnxFCa0Ioe4xdtxy15gDOqjTC/n6cMmTTsvL9kef/jXfjN
+u6YLLeISsi4RKn28X7nqMbdwbYviOb0TgShRUBwI5fz9dTsAqsIT//8bX930x1kbUSVA/xmXMrm
//OC2/tOxMYrLsiaqqFWABTIYfzhOF2lNV0sPdgjliGvf4gNzzoxgsJ+gLvdf7Jc/O6m//wpjp4y
FvrA7Stx0Yxd9UWARr2kZ4ulMxHq2pSteY0rgnTo0q/2HceWT56832wFjuWZUjGOYRURRx18VaQw
h2frohvz+SzthDyxhhDL2Z9v9W/eJAbFqEmY7rChOkdbaYdW2awq68IIzG4byEHsuyg31y05SWd/
vpL1u0vZ6OmAtgjwbcdzDzecodEM1gXonQQ/YDShNnWjqNsZ9uBhdYnC5kAVjsRbTAKPETBKyeEK
N38u6zsyDspL6dQ2VlNNF1FIMIGf3IzfbIygGQVUd04CjIOOHjsPtSHO+vGCfsJ0oXHPbq3Cz65E
DPJoCqPxZgYV9j0o3eqzB375J39cZSxOdjayATZGF8TexweeobAx1IY6N6Y4/RJkccI01oETPqh2
b8pM43khKJa3kOjIIp6u+QxwyRQKKVc1zKpoqOlPqoTfvISWiZSBQHCme5SUy936qRaxx15DD5Hn
ON0yqBZpfwhzUFFxXgGIc6PwpnHd/sS38I7NqLKIkJDD/SfPzK+bm0XXWDgu9SyeQar2D58hieoZ
a517TmOhPZTYdy9EGASXsoX20ki3uDGcytmPSSLORhzU67ywiysFjHL9yQf59eF9vxO+QqELrMk5
ehuTfiQ/qXfOg7xNvgVKVthJxlOLCdCmHyZ4ZlM+dvuwa+oTRBHxj4oO7qMDcxg/lT2fRiaxmgXw
+0tPT85nb9Zvnh7BBrWclARl4/GbZcWC5Fdln0tBLwl/AwrKfpqcU9GP/aHOXwL8MVuKLKjP40Ca
HCsu7NqgPA/KLqoBeYLM/uR+LRvS0QMtFmmyYtNEQ+we3a/Q6UbSdczzrkI+w2TFya7muG02VUft
EVZVdjPB8Fr3ffsSCbwaHu5vMAHldA1VDkTjJx9nudyvH2dJ/OBnpP48mlBWRKnGkWufYxAJ92Aj
CDVrRoxd/QjueIZ+dec4U3kzDrQ4nKq4NGz2mj9/hl8XF4tlT3qW9JcV0Dl6nXoc/G6rxbk5dO4u
jjN6NlYPLqurbaAqk2pO6Y88Acx3Tv584ffF45cvzzU9oiCRGB3vpnHh9GbmWucJII4Th5TVPYMs
d+fKzLzOGt96tkav+e7nEQtyasbB6ehnp26COEZwezZ57nefrC2/3gtJEQFElGk+Zevx0pIVxhiQ
RQbapZxfzAYcgJgRN61IYHcg/iChRSVLiXeigqbf/Pl2/LqvSotimdWEW2Gx831cUoxIOyldpXMG
/clNp6NpX9A4fP3zRX6z2XEVxF8Wayj3/bhikqC7RD1H5+RbGd/nerol2utbk0NeGMjx4iu6zi7j
idgnGcSqIB1BPsoKxZIb2QvswJ6fys5xklVBu3L75w/3m7vPbmP6PrUz+75/tKhmAR30hs/GDRIn
IwmblxC04x1BfuHaKxBCTSVJcHEffLKaL3f243OIxJwSVnBxxbZydOfTjhlikRtnKFe9bDMSjNSt
Kz0UBT33smJoowO62UKH42cHv/cH6vjS3lLkUMazxx5/ZRrHdmYO0blbW/4ZnZJ8nWt8dDJBwESO
wLpT2L7yebwOh1qda93InTSmdkeUYLJCo51eNegZ1pkMuluCDL74VjFfz5ZsDpinINoP4Vtj9nc9
wvWzKQlwrdO0XxP4YmxH27+2SvPCDBLjk0f517LcNdmd2RopHKjdlkf9px0aGjpy/h7jXb28KlnT
eJs5Cux9I2u/3NpMSK7//OT8+u4sF/R4dDiLeAhYPl6QxyYXuGvPRhfNQwhcfpemQGH/fJHffCte
UBOlj4nnBKHMx4swQ6lmI5FnKA2Cq8F1SDWoC6x5k2VlhHnNkXH75wv+ure71Hw+UxKTkf97rtDP
txGZRUMB0gDxq0mcasdhm0WW2hmyEJ98NU5LR+8A7SqqXzqH/G58weP4oLoAC5pkijZ46nQ7ph8L
gCo0iwezUEj+vXf5vwry+UFULGJQYReDAPP6oThdItEPoJ6ofqXR2iemTmdxAsAQkwGpsFG/7Rfv
gaVJud4khaf2wBvAGOaLT6Ev5/y7MZptfTs5Ip3XTl8BQ4DFat/rJsM3ifBwkQqQYOeSN/RijY67
uHsU+F7SSyRZK4GXvTVVD5q1CqJer1C4JpcEVuPo6yPEIDvBcAg+zZjLrU+6GD5gAINvULbmC9SO
ut0UHgGYTHpbE/fZiOJjhaUkvXLN2cP4U9n9G4tA86POsKaDwEFNE4MyW5w8ffajrVDJbCJ7Ut8R
KiQ3HFbNHzg9xTUxO4wOwS25mngLy3otOivDTZ7OM3YfOlkv0DLEsBoMM3iG9cZQsyyyzN4E2kyg
kTvpdZ9lABKJCTTu6AeICIt+hmcxiYt2PEcTWjIXgSVHhoAYEcWSZ8uYmrkoN69EUttVfXma9H6x
FkltfG84B33tkONg1x+VzxNcYavYukUG8xARQoJ5PGoeRN8D/PCtTte7JAprwEawYeeVYKQyrCYE
8jFykwYmCmRp+QPEZXNmDpl6bIq00xubPRNuCyMrzEItkYkMIKdJkrYRQp4is0SflwZzlE1P47dd
d2Y2zOtsAFiLjQtLkJBFpJGeMxzDMcuuCBbA0ydtm0PSww8VGZsS8nO5lrUMvuTNQLzOgn4DeGvE
4soJciPao+HQZ11CLiIT+akO14qxqrdKq4bPgwMjAwtBjlSJbiS2gvPBT7NyC5ut2EdG6r1JIL64
LYqOp6ol/AeDeVYM94OsjBLsgcSM7cum7bZ240ynuG3zJ2orUa1YeYLXHgoRPwl5sdi04ik97YXb
3LMojiNm4NG+ywsrQnBVgx6GWm1/UwX77UpGtXPTYMZ1N3CggU3l84QAiMdyXppWhcQqNk7yViO1
ePIi6KTbHoZXsq4w655nXp1JvJkcnVdNh9zmJBwaPz6LIx8tQpQmqGgIcSQbimQBrPjoTKa3SsVI
22qAa0DvwtLaxxpv1qpyZxioGdQ0fxOWMygaC+g1CjUenv6cRKMy3hOxQJXuC4I898ynsKdOCLUR
IJOIyNBV+0m+rlxP4Y3I877f1FMHPCWtSvAQRZgOryoZXBj9kJSf3VnaHT8U2+HOJ9TzwtHmvB9w
BWfMtJPkngcZm02IXuFLRV24oIlziz8gpuDCznzkKxr5RH1qlYC/x2YCGhAQTOFt58nIc7BLhI2W
xKngAOdHHraxZwavoB2SamunSH43YdOSRKWJT+xORInfJPDgz2F6CPUNqVYiW9dBPKCD5kZC+ra9
4L4gvxqpEtYNBzGCCb4lc2IWmkD3xDs1tU0Jlc0eA9C48kwsWDGAkdMmN0t7NbTKBd8DVuCtQq/s
bDOijFycs27ukY1ToYuZ6pLcSZLRqPvnhDXHQUP9GtYOTJqJ/vjb7KbiLDdr785OnBTlCU+kuSox
AcGpC2bRAJxWA7ZIpADu2uqr9lYh1GoIK6dXsOosL7HpmBWs0FndA352ye1EiBeL/mvcwwVYW7oE
05OnCUPJ3iqmS6bH81c0Viw74SDyE4ivs8fRThs/3NiREwo8hRtNydG4ToKxx2uI8A6fMNiVeZWK
djj0kyEKFp6yvFZ2C1vFHX39YFqDfpKiEQfulCSGK/KSr/wAw02I6PBWxJlhr728ADWYh4VZbvF4
OcnWU4xEV4E9tj7kKSsqdiKM3VscMYqYr5KBwrpFKnWB7Wl+8ntKsFWH6h5//IAqElCyNZsQVBeW
DY60mhCnwWNkOznsKWtAtvY36en4YCfA/3AmOrI6kcYc3QrHrh7aeBavg1mObyO+IeAeEdontw9Y
gpLGvzdQKV1C8UN+FuaFobYk/ihCuZwQjeKcEVC2Ma0gSHddrM1rk9k1vL7M55fx3VGqdVMRILOK
w9aaUd+7xlXpiY6tr8v0CZih5EFAI/lOVza4ypioTSsFIeOmDCSqmHqeXUZs1NoXWcIvt8HuHrt7
ynuCbAZwhgikPBmEm9k0ayI6qRIRl0SIJTRMkmRbeZnqNzHObJRAPJTlpuqbtDxrpdSPvm6V3BLC
5GanJk2hxzrx02HDe9V3p5O0VHM+eZFxhydLbo26t6N9hl0RxM/sJ/5KFEX2FZ0S7FqkxqA9jXrB
/eaLaTIZzc7CPOF6/TonTJiHvp8sKPmS3n1ijBhk9WSwaksZNXLVGUGTrhyo699HpjcFQbPsuKT5
Og3Td8JhSFof0+JsTigkyBxNv8Sa+cp3/IT9icVeQ1a9aRb92djZAq5HbJf12rFK7wugAwCb6G9Z
0u20sp8dA7rFhmJoLtd1gT50kyZqeEpJJjjV4BEHLAo28kfC0w0onDn2hwkn2jciF2G6gsMkasSD
jApTwQFbuC7svL/h4D2TT97ZmYFBWOZvrRpGvXNcdDcHPcnJPg0zX50UdUaOHUNWx2ZBy+Qb6Wrh
ZTer6k0DqqlXwKfSayd3jdfS9sOBrkrh5LB4K4S1XU9i9tpyMpQzoDNrFhxgCMCXx0toryGDLep1
NoW+W4S/QYhodK4z88xsXDkTNeZqbMilHNO9GUR+fxroCgZ3UWCWWWkZGM7BYv2hJpw4WFxh1x5M
WFOI67BW+gTjEhLWJwN+U8JetqhZTEEmFI/maiTl3EIBRwt9i8eivyePmppiqOOKfhqTqW2mZPPY
1hZOstB1w2TXuCp6iM1GfVMBvDegx5Q99HFi8c3pXX0tmRh6YJYyrDGObNT1ECDxJSUS7ylxvjmw
e7vgDq4DjzoabyPsENStUwWT2A0tCiLPlo8RUxvIA8q7nedwup3ovt7ZWFLkqVFUhD9y/PJRHplB
FW+9bhzkGkVadd6ZCfoiF33wgzOl03fZ6K7ComzLu7GNxjtybux4RUeT9W+GXkFwFMFWXwiPs/TO
z0k4vKkJtdQsS0QGUGER6rOGMo58MCQfC+Wzm/jWbimsDzCY6yVluFj2HijX1y7BjM+5UXebzp+d
gyfAylRW1kV7annWFK1bSByLcewS6PMwA2nzUyTA/MkzEV3QPqPRhL1GrKA8gAAc7mZpAq5MTNyi
J7We8mtkUu6eRQardjJVzrwNA0UrgPh1h2A94gO+A7fJb0g6iLaVU9SkdIReqjemJkF5bbN86nUb
GzkY2WSqCXNE8ufvSN42oh0KW8vaChMyFiVu7/+w2rrCf4nYLt3k2BWXfCZwtQc/dUS4q3wHjkvh
dQ6yhn4u8OSTUn9bEHv4Fd8+acEpW76zHgDoPQ0RWV0rp3Xr/NwLwgloQBdP1poOqfyWTGXy0sUj
pmvl8pvgcfXaVwpdH2psq8Ni100d3Z8BnxcnbeBpPTRoIsKX7DEHQtqc35l1LinTBmr1rRzoSW9N
FYQPVaytAzPk+Xn0xvTeAbx55mU9EMpK6AkJYeMhAx3gVhCd7KL9quaa8mcCN6PonZKAMrR3Q5n4
e9tocmsN4APlmN0IY0voQE2+CjfnmnQYUgGqWHoX7LeEHK5iExU8Sma8yvYJCGpyW5hwlDfV3Ax3
hYOYawmGIwDK02n3mhMl9zRlxXST81BlaA47BFrGCCl749dFp05YXlEdtiQJpGvwYjVAmDwwVj49
Z379CeA267YzfmuyjschctrxMId8mW3VtsOTHQ4oCRMrFN9g6aY80aNd7ap6QoDu211wa0yyBKvT
TuklY+nsh0sqnN4QB+lgsZZDtDUIWRfr0CoLIgmTcdQY/qZRnzRu6lkcrOoW1F6NAhulcJ3iN8iw
6Z04/tipjV2NjUM6giT2NopMKI2m0/NEgYpNdwHcwpCtOMg3sk7C7zS13GHN3qu6TdYZMHCapHf2
rjaDH5k1iFNJyjS9L9ajp2UycQneZIIQlWNSZ30vwm0kxHhPSghSuqzNvxArBV2hmZ1IX9iekd0S
YOv6gLYWz7aN+u0AX2JxcgceArehnsDppH34GjWL5tCpStR8foSqY9W+O8P9xSTuaeK4VmqxjveA
BVHZvzvKOd7oH/O7zxwLugEFDvs3xrnFil7wJ4dpsae3Q2ZdAX/t6Pu/+9fJufEf255FYle1i8N9
eHe7g6PB+T4vJnhES6jTI0Jx7Z1ebPKpWxh3deIRGjO/++gn3ETI0GQWL0XoYsQADIkS27Yz3BVu
svjxwd3hzTdwGZzJd8d+I3sqZmTS2DpzqtKl5nMos9siksOhIX9Wb1U5zv666yP/2SGnCPL+OyfA
9I2S4C/8Q4vbAJJAskAF5ne+wNgTPb4uF+xA19hIjDMUiCUQp8S7a94ZBdaCK3hv1fyvWu6/cHb/
1LX6RS13eOmbuHspPlqS3/+mvxVzRGBjwsO4hk2PVqfnMkv7RzHn/sdU2LQ8ng4Xg9ti0PrHxAd/
BlkDTmbkQOYCePlvyRymQFfwUvioyQT/vxD/xpN83DokB4aLMC/06VZav2hvaCMhA+nj59jTmH/c
cen/jOYn/bXj7tr7RRbbob3YErGjfWwdOnnuhuYYPmsvjU6KqfNhihrGmVlp9ck057dfhwEGcwSE
VIvB8UPrNZQznq7JfyIIkB3TIrf7ppswUmx++pGv/upQ/yw/+fUyjPVsnAaKxiS/3NFlZr8YE1XL
R7seiBAsCNK9K6doCD65b8dKB2SMPAQEqqGMWrRZS0v2p0ayQKvkeTWaZWLFiVEK7IeQkEoqVWGx
LBrdrnSnGjx+lp3aDDs/+ZLH84jl6tJmOIbPh2fkWEyZ8hT2jWM+RjXlehclJq0IE6ikI+HOKmCz
m2pSyeVkxPUnc6jffW/CNB3AS7w2vDMfv3cZl4ZorPmxFmGXfCUKVEOqVC3RQGUvSF8CggXMS42B
m+1KibgeN0Wlq0+epV+fWoF4ixY09n/IAMdzEQxpVYab+7FPIuzrdXhXV7RO0zS3/vWFfMXEjeGP
WoYGztHPrA1ynZkvPRpdWkNikvV2SCecAyM5Vn9+bhFMcOt+nrjwkvMauiQdLLN773gAXCjD0GYd
Xc6THWbryYmjDnjKyMviQWK/jRudMoON0GKvATgHZ0wUML+bKvfo501qtlec+gR9SUZ046Yog+Q1
cDkHrPpG2UAWl9optDqQ1lD7C6CxM7nZW5xC9CGHCWH9SjSkhKwNM8zwJ9WF6ULq4Ii9auYcD74O
WusNrpZDJT5Auqfpk5BKTugz52eDPLmcSATbNfaGsu32PLCt+eDJub+IZ3qFu1wSzrTTdV+9eLlj
O4fW8IPi2gPy92BjVHNxL40mjDRi6OoVjbXBX6WWPXypatXXQPG0R9C9InaDPq3l3CqCOeDnCIcA
iGpCvc6Aak79NbHK5TckI4ncwgXMhtOA/fluGjQGKFURkAzONzdcytKwPaWhD7N6Bj40rutGVopz
VxmfhOGCeNJ9MI3bATfNcEeo92yfz4wcSHMFEPkcAWL81piF9FZBE4uURBFm+8GL1UDefu2VCm4W
40h3OfQq6Nfj2HgYCiw1GtzYvWkg1DjDfUiD+tbx4OeYGzwgtnFdIjRVCTr7ET4VR1+wNHN6BT0p
bTT9LoP8PIzddkAUDuHTVdXAUnUqjZ+SVpw0muapgpac2BjWaKjkjDxk3t5QhVg9GbEAZwJ1q0u/
hMzqN3UzrTu7T7v4PLc4rJs7y0kGpmCc86IKe+bKNsISq2JOzFPn3S3gCaBzEBLNwDJ3oRvz48O7
ItG52RhWWmaErygRuvVDMGBbdrDOIgijXVuXoQP0qVIenfOeSVZ3BxmMaMIVZVvzA1tnX68S5kAM
ATE2N1XAeIUsi+lKijhRnAbtym6SvSJTQmOWy02jKL6Sao7olYRZlNaSQruyq40DDMfBpASMqj71
63bEfNXVZn4Z+bCJzochUOaevnnzQ0+lnrGHNN6BSjasThnseg82PV7AFERrf0+yUoQ/KNN757Kd
gGStmjqo3C84h40vnQdaeD+y6kX39JQw0hLAYYq9yzBnvgpKOVyzN8jwy0hMOJ3+ukiexpIBxX4g
rEKSYeTMFjdDwHB6iIRV9ftoVp590WGtVCexptlME2OkOZkUoZWck39XP6pUmES8zW0Rb61ZWRCI
Lb8Qe0OPbvUaRincCBXaQLpHj+kdL9JojuMKq1MfPi4hFs2u84vA+DppTv931oxPGjtJb2U7byJD
9DFB8GsDac3N6Bun2lq9tXhzBvLFc8aJ7Ur2uSgf6tLyDXzavO7+ITFrlUKU6xK/Owx+l0PfGMyO
4RdkKoD3X9M5bjgdEGfk6jtyjZdpQVmGDMEIXRDyAi/ezG8ZhYw1SNa+mrBWFTRQjR4Yrx6y61aC
6F9ZscmqM0gByNkyBoBwcdIqTt+L5FBn1RytK6vJrrH/jVc9fE4o0A12l02XEdnL5oj9lb06tn4Q
s2gluzZOIm9dtIODd75y1UTT0wLOm+uB3CVWlpYJap/Ge9JHIQHH+ZinezGq4DoEa3ffjvVkrrFG
8rrERsloI8sV21AbxojzCoc+RRC6RJ4Q9E2XM8ydcOOTLql3QwKmDn9fIBUtR1wf60DSOEFiEj+1
hLdhY4uS8cpySKsmhsNIya5rA9CecREONIULmX/RtsPSTtKVvC+0CJ89vIEVliwjeDJFUr71TO/v
RsnhAsmgSL7DpNTWGv5S+6wM0zxUnIlSWCoxvbAe3AyR3sBUnkp+vmYD7gY4C1McQ65cq/SfpV8A
wS2cpjhHdtKpdVjo9qHVbfQ0ESz1GglNXhnnoPq1I/p8XKsYIm41FgxjIiX0ZTFaM8Y/wzHpNY5E
hECKmeNX6ebymsNl9tUyevslyY0RoaNH+uF66Or4lrjB9jlCd/S1Nw39xgqVkPvUk8u8YZuziNTk
dEaq3uCpnZ7MuV/RAnd/jCEe/xWUrGFxxmos45XZgOCLM78wmBL25s0snAJDbgd/f1VRMJrrWJJB
tfI0zscdXxqEbT772BAzXg7mt24HNScpiMRltCgmZwMxv6bzGZKdRcdCn88UpNMVHlnxo4/T7qIl
BO424xfQOIRjoguLtBcZJAIruCwT7Kr4TLxgXhf+DA/eNsD/bDDsYeaF1gZFh2Ph+GYXFVRnZ6Al
j48vDd+mxGUe1pFbrlcusLd8JZTTgeGlVXGZtUvrzpx19dpo0jBJ5hv4XYB05i/KawicJrDKMHb2
VBCtI2o8o1tiyVO0eXOlA3i2VQOZzmsH8urxvV9EqRwUXdi2SHa1EaSPvDKFtddBAXEGfHgu4TF0
mnBCQaABgbjjvPvf82s3Lcwpasn/mT3zf7LX46Mrf/1fB1dh/Qc9HkXpopdyFynyP+dWy/8Pv7bF
IYsQWdxeitPR38dWB6cXCibPZN3iv+3FcfS308v2/0N7/p/TLPyTf4XS+libIxfyFqEUWjUHZSXy
Sg7pP5+MAB/GtOaCcB0k0XCdFl1Wr9whMYhzZz34pD5H0PqhauZyPpMxonwI9eRWIHw9upzMmVpN
abTumtJ5nEFIvJpuzfQ3A5dw8Ayn73YaLl6zKnOhX5mGE/ORhWK4hMak7JOc8Tb6il4mxNVPYbaF
k9L7G7+vkmunR6+xiToVm2vMmvk5Dl9m+3lRadJqcOasY19SlI+oVx7TgPTqlYMDd1wNSlBZhYG1
rL4iye8ZCeUcehvqslSRg+HrfOCz1An98zSms+d0mTNsDMeLH5ugCk8xjVYEDc0Ya9etk1CnBHEF
HtZsCgDjXRqIZ9823Ho9cT65b4ELWdAvqQ1XI2Ux3lxpGEthC/VzAxAaYAtokuESw3hJtEMA7xU8
601YuE1yktiTM6wZ5iJwQFfRB2tzcISxIqO5vhoGV4RbC08aXj03rdW2s+buOSx9+SVCeWHvprGR
j17bG9NqgIRABzeD6kyNWNT3MDbG+ASyNzNiVq/p2iXVOd8UkyD1w6uMGmmCHzzEoB1BnUuP0lYW
KNqhqSEBXNum1s+OSfg37B/Le+DcMzJ9Hrv8Nc9Jvd6RKM3O3Ndty76LrpAWaehb19oIc/vE6WQL
j3+2+utE26To1WANurXdx56xYt44mHs9KjgVhW68c55aRi1eM/l3GHWiiueF0wtz/YoBmjJcxT6E
lXCVd8J5MfLWENBIEhvUaTpFzY4+Zn21FFWvCTsNOll/xl6BUmKU69xpByoxIHdfOcs3MzEXo7cb
wJxFe4b4VBGl1tPXjjJ+Cbh1EnIYHDUQ17egRtohB6QdRGgAyDd3d4UqrXFvd07zHSxEWWwx1oOc
FDwyF2wf2l8LzhrfwsRIrBXDV/MOuELLRBcK6syRYcCtb5lNu42sbOgfHS0p3gSAbzYhENFiC4ZA
PyPeHxlfE/PbkondmCRt1y4UXYaeQq4CR5MtkU8tIG/lZKQ142G2fqTsgMhZOgHMBdW9uCcvLf+a
mbN6SmqQGJxKmdiuzIhkiE3qTS34EyurwFWCibulbgKvG4d5X+4YF2jyMZiojGuYQt6VsFtmU572
CejCBw+auGImj1t+tmv+/hjR+Eo6oJHJpu3anMmZtH90QQ/0to6KVK5oo7kXQFsrY6viaPFVAwm0
YZlOVYQtfvINgqbCJD7tSrPqNkMRqHlr2156cGVZMUOEQ3kW05jJtzkueObk9gA61gqsHnQu8sFp
27g0JDnioEHSpF262wikx7Oeug7cM+KxZhPEsQskiTzM79qWOY7FanLbHcPjttzPKHPkmW/M4V2U
UU9tCQhrip2M6+4t42zQMRbKTfvQkbyFWGQc4KNk1AtEhrfgLhGXZep5VgYKZDtpxJdOudO9G7fm
XYXf9ibE0P9/2Tuv5biRdFu/ynkB7ACQSJjbAqpIikYUncwNQqQkeJMwCfP050N1733EUg8Zfa53
TEzETLRaKJh0/7/Wt/rQhJ90K4NSwsNTPpsQWQg2Hv+7aP+1aCOGf2vZRp6HafvHz/9z/b37lZWs
2Eeq+rbcH//NvyvPNphykuoRhbKIC8S1/KV/V579/+Kc79BjhizHqRV95f8s4Zb5X55joshHEOwd
V/H/WcJBmOPC8RDrOyyIGHz9f1N5hqX+alXFfsAJnEoOcsstNgVv4utVNacUE5dMwCQ5J8PDHCes
q+EIomp8oBNjVhkhS3xoX12TYf5tRFpk3/UJ2+LuAlGHrocobykd+D9mZRQEVaSsXc2PdYx7p78m
xMN4XOMup5BGq9i4yuq5u1cDkQfndRzUt9rWqInoBz2bdZx+9lMPeKR2KEpejBl6EnLWELWGkPqT
Zdda6/wrGHzifvnJaU0/yiJ9wSlI0LgqHOKjODBZ4wODNWfrrqxRRutUIR8ntKP4ZApoJ23ii59r
Yupln3aUlyMeilV8XMw2Fw+NRWXjiw2gY7xh2SNvWjrVN5mCmIiRvNArDdNhWn6xMUZXWa6w3VeA
ud8cZdREX4FZuvKNKWZODwZ+b0xYKETtInUlkSew1RQLNM65aIZCtkJUawiCGfoEDqU3+KP1ZI8Z
qoOsFZskAeKOSPcWZib/4NqzGEOHkMrPY4bM6pJtkNPuzUE4T6XygF40VlKAdWkbQM1TItm2MItN
6QW2amO4pu2naLJafe59ESLjcN8qGBQh9KSUOO4GheoOldZC3cxyyDBGRCJXqgsd04jVigIFmCUT
kofRLtSRFpb6EXsJ5OURss9VJZFBhGtPAnNAzhy50yVqOIpFYniABVJVpLO4irPbYJIxgZJuefAc
diZRTJfDefFg/DqhQPfjs6GwkuQyDdLODSV6auJYAHqyrbRV2p/lWGaLHbkx+bLzhjHnmUuLv9gc
0vEjL32q9k1hEkleQAnrdsocB1R+Tm25+9wa66+dXwKi8UC3ujuvt1EhkckePNWky3PARgZ1MZFt
aOyIPaSrPk6jH4eK+jRyGbrKVAQ4IBPLmvYGEVCe4f9AOspHx14MmEyGhG2JOhQg2a5Mh9i7dJyi
TtDRrMEtPNT1eztPPYUGkxrWbgLIMbBpyDaJWOvM33zDnu+szvS+9+DKMcC4CQdBXdhxcphGE53I
IgSZLTrR8ffcClgFXFqSTywZQoU+C4gMnYS/Q7Hsf8mNqv6ENCoBztr0xc9c2aQANQj7n5M5c+6X
yYcqM+luBknSG86uI5uE4SMdcdazcK0EWPjtrynvau4M9OWjkbK55U9C/TAp7+w9PQ732DDFVRXk
G1fHEvDP7Ly2hx3CabCFM2maYwQVV3/NhZsuuxWG1cxjLUeUIGlr/7KUTbqmYHCHGAoBqVJ6Rf4G
9m74nNDWWEPZk4tyKCkO8D4WVd4YOLkbkPxD/0Ih2fxY9mCNokUh2w51ubo305wn06FThWnSE++R
X4wsk+hBvfg7JgZOJ7TTO0jfHKWJvoI4BIKpj4nuRJPFu4CREYd2ki8fXK9evppTPzyL2UP+IvC4
3azOoEnh9Ve88WaRUtzTdJ4eVytv4ZDJuvQvkqQbrgo25c/UIDT7ntHzyJYxm+oTF3XysOxqBD+y
sagvImT5TCym5KOzBnUJjcV9bha10WkU/x4It3R54piS3vQUJO+Ry3DgaRavfqQ+NNx5sSMu50aR
1m3YhUUvigofYcjp+CWrJiojdbLU6kMLbas/kCgqv5bQc/OLmCM+KmAjrj4Rr0gVx06qBXCd8hWG
SWWqay9w24bcPgKaKPUXTZQgDrqvUCFPEeD87n6s203lJAcOS5KjKeg2DjGQCzKOJjinCPrzc9VV
11R+MHF1fv2kDOBXYdVToY+CyTUnMqdKNe2llWdX7cCMFbpQgtiAug24XtGYkJRMYSfPhkAhinom
9TzC7IzupegqSOfe6Bng7Lq8/DlXKccxd8UBiRqVuXTNFo1RZ5xuRYLAGPQmv5oSCgWZ3Zym6Yvt
zUj7poLKEPJ4CPoh3Qer3aE3cO3IZvvq7QUJi2d2H3cEJREkiKKYItQvu3XHr5Av4JaRHUPqbJKY
W6wTtNcH+h2euxvSZCTyo9X2NYJxxZnLJ6Fol7MVeORIJ+74UtBao2UTP4K4mTpUR3X6JUlKZNmz
Oc1h7DT9U7nJtgsyEdCjF7OZkbiGsLuaFIJAe5N7T6VcvDPLaWhWjH/JwjN3fOqOYvF89RCcDBwb
HV41evJhU5aPR5G5fxScV4jKmpD1gByH/ChK53/T56Bx1XLMOgrX676aPjQEhKdn+aZsl0eRe+xA
2Nw5m/a9Psrg+6MkvjvK4wvDnM6Ho2g+EEzmu7EyUZQZlLjGnWxZB2fZsaMemD+J2/F9ooVRqE6X
rYuMjA29P8tdfRTtA1JEwD+QB+Dt0H3D3lg3jb/Xd92HctP9I/RErldbZYz+6GgQEA4Eub1/NA5U
JsdvIP3DOp/5R4PB4HtsTMaj/aAOWvFIcKnxs8d3/TC5gpYTzWvubDg6GZiUkNDzF0KDtGh4ikus
Ex46s6MLoqYV81BVmmEwLxUnSDSl+CamNsVDMW52CsOubL2rhS2/x0e/BeIxvBfNUtjP2BBwZOCf
xp3BM7c/xY6yfqGuy++o1Xo/u6Ojo+rj4tcWWd+B4vI4W9MOnS9ba+x+eZslhEQE3CETCRO3+ugZ
YTuzxiRo5XhJOAPrHg1Wv14lvV28+EffiRa93FtHN0qcV11wAH+zjHAeMawM5OhMPE2fD0dvlhbH
M8S0H49OF/voevE3A0wPZjCNps0WM8mxuAJKK55Y9bz8ki+faPCkIkAzTVpSQspmSwwJRp/0kI4E
qk/TFikSWB26smPOCPp6l1TUlr0S0K2+DpHB4yfwtpCSNugcYh5FOn+0nJYUE8m8h6/jmG7iUqQF
pmUtSNTJKjPvh9En3WBMrTY4azgdXmammXCYXkhPwQJGkErGNySYZchXydFtXnO+I3RlrDwMCJVr
rfYuOwazLOmkVJhueS3kBvuXXZPrx+wY6WJ4dX5GdZgqc80XwzZUk//SFWwdIiY8YmH4/9Nlv2XF
oH0lNsYGs3hps6fw2GXV6KndKSB0BG9yXp8lVPg+V8cYmjEYjat83sJpnC2npjtG1nS11V7MW46N
Rw2bSs4WbqMHhyM6eVP+vZJb/E16jMJpHCN1GVdbRE4ytyQbHoNzcB5Nj1bnBL+CY7BOcAzZEcfA
HccZdRLWlJO/yXyL5FkHg3ieNh7sD55FZk+yLB0VlS3JRzHP3MtjvI+/Jf1MdEeWPSfY/LwkCIiI
RyKBFtdwL8zBLn+KLTFoLGLUAsWWIzTT6P9MLm9w6fbUn8PhGDnEWk6Mppm4k4n0nFSiBGgsRbwt
q8iac2KLOF4YP3Nq9y5rU1kHFBQ6GdPtKIk8pAXY0XkoFtKp/4pEmiy6TshEx7vqGJqE7H29InEi
IQPnGKuU0vksSOtdTdCsx+ilvlLdQRwDmQgaofrWbjlNHZ6tBAHLFt9Ec5LtfnCMdSo0yfVklfis
Gf97nP7rOB0ggvjPRfCz7ufLa/nW9uf/LoJvRWuYGNTijk5+n8LvX0doiuBgDza5MO51jz9Chfq/
i+AWJ2hYj0zEYrPympxr/7sIjhrMBLHEmZxpFSP+v9JunaAgjlVwIikAhCBC4pJbtf33Kji7LCyz
Cxs4u87rT9Mo9FWAuOPcAGm8Ef3GG8eb9Kc2EcbZMI7Z+QRh+a/WyX9k0PxDJZ4LU9eXFmUBthiv
f8NMD05QOsR0MDrWebOa6sazjO6yXRz/r4LPf7zU9lf9P+3KX7eLa9vcyOk8VvcEXjBXRi812sct
5NqLBjpLrBeqL94jpx+pEa8uFJg+RQmqJ6aFwkucXKgYYvCnJvfUzGRHU5GYz33HV9lZOWi2+R7d
gB3a9JyA75ogy9Bc6MlegMBZXiTOuGs9J8ZjYpauiITbtZyRkJQ8FIs1W+cYq6UVqmkgsB6/GbjJ
IcYMxaFOI/jHC0KAId1ZDmDwotuvKPvlvmk9OvFzaYl+n6hh+uHVrrfvZ9TZO50XfUM3zctM6quz
XPbUBWKNmc1tL7ua/v+hM6o8DlHpDBgnHWV2dzCss/WdLskfbwffOqGwCBxhk2z5AycfggCp7SHr
IdpxfnHVnBxibRTvMTVOPzfGIaORaBcBLgKLzslVlBonOzPQg3j4gs6NxJkATs8OcfOW/xho0e0t
Q6JY8o0mPw8Sy/rIIIECiEMaoc+ApRCxYkiGJudgzcf0zkOgbvbqE7VtC4WjTaPIBuCG6vP1Q2CH
DjS55eetve1Hbe8i2WkNUx+U6sw9uU/Gw29z1T8oEY+drt+/Va7IDIXnGKoB4X3miVZuJrMgE/HC
HNDo7NGqCj+HfLxiTWtK9ZIUTsvm0NHVZ492Q7PLzXR9QVoy5/tZyfHBIf+t3VvQYr7W5YK8C60Q
pwNdVK7ktOhwlALAvBCGtWK+be2CeCez75FImG0LBOrtu/mHx+e4QBw9IRy0rfZJRRAjQz4UK9RG
fBSPK5WPs8whKHQcQGrZwY+3L/bnp2ShuyUhgbkYCPEpnsUgZqtc0ZbsAE/E17GzOmf06ZaPtRGL
q7cvtUVPnn4XaFIddsDY9Nlzn9xYWseF4Y7oJmudYd7j6A/ZQTPW97T2jOVc+ei3dlRniMKiuZ/8
XGUX3M7JQr4wnUCLnlyZmOowu0buX1hpWjz2wezdunhQZSgLhUbOHHQhI2KQRRqZwVLebOagn6bG
nAdw1eouHK/a4LyZ1reNbAGnwutKy7227cEA6tub2BcrrYwdzHv7FnFSHHzkH7qfpnWRzzONs2bn
DEb7ga2ywZ416Zm3BrdZibHJUvOm50NJz3Wq0uns7ed3pGqdfOUMe3SoAosX3LcTwW3hB8peXfaC
UF8xBVl2W3FYszlM73z8R4/A3rsvSUWxeydLEWO9EHXw0AVL/gMQNxWsbBTdcwcx/gvHOvfWVSiA
PFdj3KHMW9iHUk/Lj5mMAVjayi++v/37T+dGx+cj28SsgADJmbI3wetvQt7CVr1aE8A6Xmn5Vwq/
6I1Z4uh7+yqnHzRXIejDdulV05RH0v36KhyGXD2RLEBqR1ydTXnfUr2NScimAPXOQD3BG9IYYPsC
do4qN114l+n+9bXauGlS21AEy3vavE05Yj7la7A8jplMz+01Lm/H0So+JXGSHebOdj87fJwPSlOh
fPumN3jsq6F1/CW0MLYQHKaMTa//+7OlmCeZsSj6uQ1iuQ9LvCJZLsbhmWZ+RtRIOhb49NRU+5fI
V8WTNak8/aDdDBdchYHqPsYP9ois0Dn3Ec8gsLKb8WIh6IlcaPx0Ly4abNSwaz9coi1v+8O6TkQ0
D/h4wjFJvIQMORJA/Hjq7IhYvBRuuLO6j2/f558vl6WFLs5GyUGhKE9uc8jdubW27BQ8RHm0acbJ
QiQEAXqc/86ltu/k98HGE6Ur6Vhm4Gw0zuO7/+1rlWYrxEpxLVwo2NsfehtvbwXznm5o3pBzWFWw
J5q+ohbiI2k77yfJgfXt2/2Ht3pkGtIWwh8dnP4Gt1PLwnKUhbM9DU91XtKhteb+AFpefLNRIB6c
WBVPb1/0dPlx4OSCykQXzXhF+nLyUYuVCpRJKg77tZ6sjph8mc8mmqPrPs7W0JiK4p27dLZ5/9Wj
hlyGrh/pN8JdhtIm1/7tURcdKN7SsVtk5Za6r/w1gKS/om2EQeKP4mJJRNKdy1UYd6kdEDiNwKK8
J8WGdrA9lOltRs+HEI7WQHJWmnHz4A2VEzWrg1R07mJhXlgILF6avu7u0nVqiAOXafZ1WcdA7Iq8
mG9xWpnYcWvf1NTQATaI0cjLfZtgpL+a4wJJwwglBBLguLlplW9UFqKy1TIAKkvnl+EtfX2ex8A4
0J/CCXRUxx49W4vlS2d08NDbNY8JBE8ysuA4usu/T67/8Vzwx9AIOInZsBjRz+MyMbd//ttD7NBO
1xTLCb9d+/7K8cR43ictNuLRTKO3v5DX8nmmvQDtOY4Zc6MyYpc5+UIS1bC+gzEI69Errwt7REWB
s7s7X+ZkOPdWnUWT6dk3cQM+4J2Z7o9FhGuzYQmYAPgZ/Pf1bcauIqFHo2dVCLY+UEbaei+BuHj7
Djdd16tPkg0lSG4eJkRgAVjl5GkOZVfoUuIib+omrw5yqfWlMEjISUgwInogJQFVurZ/NkjMtvRB
Z3TkSxB5ZSVYeRiqGPK0+4EMgPFRAI+JyKlQeVQRCZP+y0dy+ltPttuxTx+VlIwkzAsxRdgSS9o2
Xr5/55Fsb/X3UYq+jFO7e3TBCAl98fWT77tF65SQknCo0uVZuSKLUK4vN45Mk0cShcuaHrZABzPh
vCQRm5CqyDblePv27zidl48/A9AsRwt+CjPH65+BvNhNYjTu9EVjjAzkBN11a5eggEV0UsmKkm5X
m1ErEuHhDXa7d65/Oj1u14cAzR4WWpK07JOn7alYGqPD2KbbMh7SPldXEjk8crSaUiQ5xu470+M/
XdCl484u3YdutVnnfh/Y81qj7zdRXSEcGtBzNe754CrqczNarXnwqoe3H/DpCNtukI0TaWicCuiH
nIywgU+HRupAG7tUOmotXYc9XoJ//dFu67fE0oWGkSF2MsDKOQi6klzMMO0Ch8XT7LbtuXf+/3Ev
eO0ge3CiRePx+tmhRvR8iMCoHwIkFtIA3oAiu3tnPvynJwaliwoQGhJ0Stv69tvUC01ea005OCyU
sUaOWuO9HNA3/vt7wbKEpdgFEW6dPjHa/w4gVaYkrx1LvZPwIs6nYZzv3r7M6eRuU+nZ3goIQiwQ
xBu8vhmTVFZs0ryYqZhQ/YlZHFr+6BnLpHvBcFqegtyBHFrU4p0bpO53OsNsdFuqiD7lA4ScJ5dm
BAtcdkxkC2wNxBVkVQ+KxOySeO19w8Y6bIphDVH71YfReenL4CHPZBySvNG8M+i2z+/1ZCeAu3FY
obBA3fP0qAXrh1BnZyRtscVFxYrn0f532vPAWeZ3+NX2n9dyLOYSznR09y12X6+fuJslHTIMSHJN
tgZP8DxQRxDnjNuekpfjhG5NY/wAHsbcTNMZVrEyj68q0cSCAteYPuWxnVkXgNVQi8zOWM07qkbS
OFRjWpQIOMaVWZnEkgqrPQCOnaMXeuhIbWB39OPMhgTdwxY/pEyZnDm+phH09kf1D7dIdcFGPMxG
nF3l9uZ/GyFz16bTEpM7RfNIH+pEWPQUBrLJhfu3IO4/7oP+nC43MZeDA2A7ApLQ+vpSVLfK2bEG
UpCq1vw5NctwZQxkGQ128AtI1fDOofzPO0N+jSYaXscmLjt1aQayqsQ6cTk26uRoG5vwehiQgxo9
qJl3HuMfB07Gvul5eG63REvowyeLT6XRGxQ97tfSpr3Yml79YfD7ljDkMj7Ea20eplJ4T1Xp23dj
H3QXJlyrqKAfc/H2C/1zluBExMk3oNiNJjQ4eaFCAwN0FN+sp5f2s51M/VmG767ZqU6JcUsDWy8I
TqPPmVXynTrSn498m87tLVsDBR5HtNdvuFgcC5QYj3xoCyfMty13n6HbTY132ZynM/s2Hh009jhJ
4MHyn9eXGuMKIaeRgyHKxxerdowoRqP9Lz8hRLU4CSTvldOWzRL/+iJ4GVtLjQQ1595a3CRQvhB6
pwauPNm8c6lj7fD3eY23xQGaq+CApUrgb8/2t4GYF7KxK1S3YbtWhCIbXhCfLbGge0KY2gwPComT
OF/NWa4XXpECBxxFbSzRrGdLEkOHbAGQm4KLZRY9WqwWH9KVGgqsq3AmtPeJ2UaOUS1LbD5DbWSf
NSIcEBEdx67bBCRaeygbVL3vjIw/XxT3hVIbM4SFY+OP+3JIDatWFHUI4Ifz2TCCqNFW+c5V/unx
ISeFLkoRYkO1njy+JaXnMJbImWSt1de5TDf2iT8ZOTVJOX3UOQl3oRno8X7o66an0Lkpw3kd1pci
KWMCnhxMhlOQsUOA0LUvEVMTw6OwEZRFmjB9w/aBOUaVe/7YjnEndhNaQFJ4DXr4O9vCGbl/eyT/
0T/bmOGSYjNJyb7FenJyTwGs2RWS7NYNzh8sNJbf+4mDtbNk3gend1h5aRvfzW2VPcSpVleu3Yp3
rO5/vj0GGgOM6wvOW6d1jrGiflaS1BtOsS63JC2K8dmaRG/f6T9chV3gtqVxMPKQXPD620/0kOeg
7IbQUijYW9uWFzrW5nvP849qBgIjCpBsBsVWGDw9iBerZsduzR1Fm376rLwqwKTmleeZiv2HMRNA
Ae2+mfetSsqIYoW4iiuK1Z6W/nXuLcs3HCDq/u1bP8Fsc2Tn9aIYY8qmU8vx+eTUlFpVsOa1hMZi
3xXxLhwwoifhRkl7Z4j8w+fERMbqJNnTb8yEkyUKkb2uEqPUIZEYcrxaHblWO7eW9MR6XKnE86Y6
ISDWc+pl31JVyyMX+Yd9a46J/fD2bf/xxjcCBscYvnAqwnzbr9+4KbAC5VlfhsMQZ1cuq39Em1Ef
3r6KvS04ryZVLsAq4dke/Vi6UCcPd2Eni+6vgZBbYJxoqUccaAJ0PxDQ2iEdo+C6npFxrh05rnHb
uNdqniZ80wTNw62zZuPgzjqJitki8sgcvA0FZKyXaR2kH8rS68/62Zf3jrtMe+ywbvT2z9/G9x+/
HnwHabIB1dVTbnKGbgU3NaRk6SwOXdbUxPPepGEvYc6+fSnrH14IUTFUF8EFMeec7l+S2elNRXxs
aHD80Ij3NI7cpJ/gwCG3HX/1aI7mM9YjOB6E2gCkV6kFkcBrqysEbrrGB21mT5Ds8ZPgjnkv0yE4
LhSvngbVZRZjEqgYwEwTJ4vxWI0AapOKOGg7h6xqxytCF4I2Vuswl5PM9hwD/E/IEnNcIEz9X/Oh
xiFDgLbxFcir+TiMjf3Zqd38viKBBiIUnENSAdcyqkwn+94uLdEg9PN8ay82IJNdpkBT2RsjkZwd
YTw4MfLmW0TDqO+nCl7CVurK/Q9ymuU1OBzxrcgs41cluhLsiS2JMQ78OH4almYudnZbexe9hS6M
fbBPXU47s8Adszo+mrBGwM8MUo+4DnY+9NuJ2H5m2052OG35hUeKZXbnldL4mdlqul/zwYn3COvR
ZU1KNmAQs3n4MgVTsh7Aj9XflOynLdzYAtYLyZ8+K0xgMiMttcgX5QXlQBKlD8U2p3PlHmq5QP4r
oL860dD4QHZ6vDnT1axhSF746DiQ+0/TVlxL6yeH3jkkgMQ19YcgKQsQh/Y2cnJNvOKZrcGDnucq
MPksdNEFYWVz4CfR3Qse+7om3SrL8/ZuFE33GI+JQrqOMqRDHb6wNWjisbgp5mx4EiwDbaR9dNow
2YZvfrrkV03cp/BNzdFPI7da6xdzduu9XS0k5DlJh/grGMkvjjokZ5cBjTawFk1j/FSDoeawI8v9
ycgNdMEC8pl90UNoGaMCNl28s/sSPsegG6Tuypm850ZCd1+mOPgkvXGa9v5i2Zpm5Dh+HxAKAlC2
cnwFYujK77CzWuwAObFKxIn38HFHc7ihIlR/IcxDfHPrhvFFXLMFYQ77R39wKKZxYHeNBq3ekDnp
gQpZ/mOqnHQ/eCKurpuuCuZonm1wn8ivNdTKsapugkr1sHNrwSbALJuxuxkJFlyisiiTLjSgoNWR
9IYZnISv1BDCguR+TXcNgPg1KjUhNAdFHVX96P1sQGZgvmzsqaKoWnTzLnZH10VnS8P3Y1lPuccy
0VvOufZrAknmBTP+TqquAFhJRzpSRY5voof8icbDj90Alww6tcjmhm+qmehtnmC97pvBGswol+aK
/Q3nImmddd9fGk3gKNBjhTcf5ioeyFc1NIKBKk+/NF07eOG0rvpbhdXFD10PZPlhhAV4Df5V2FcU
9tNHbYMOexo1gLpQinbK93AIxz5UVZHgDEuRo+1Lr80R5MicHkZaWNQsNIzt7pIGa/uYZWgXQkvb
goG52u0nIImcwdlqLT/xmHmXRdvb5ZkHieGhqJBihgZAUHTRXlV/HbSVJihxvf4q8f0WLq+ujAt8
bN7Xkv7el7n1xbzbtlIm3fN8YHRbg6x22B+KB7LeXOeyWDAM7trBr6/01CIoLgtcG6SNOzOyQQfn
STj0pt1H1jzOXxuZLvg8Wr3cZrNjtjvTA8/xgXwUkmVt4C/DpZkkEslPPopDM/ukuBW6qO8yXk9z
MbUQBiKGcSAuA/hzuFBNX7Nf7hD1RqofgrPBKCDiVHNJn6J3Z8AVqRK6i6w2ba6XcqYjP095sHCY
pvsSZXlsnhEcbXkHUs2mJUS4nP6YE7rK+9oH92i4yvuAwNO4sgVlP/Ln4/aZ8wvM65gC622Z6DaI
UBmw2y38yn5JUsfxQtEahh+ltW4k8+c2y+Z1dzASmYpQzTr390lCtDpCmzqPD6Pvpe2FicPE2g2+
rtpzE5fW44BZNY1kXSEp8GKBGYh5fCp2IkCbu9PBvCJpArJa7ZaUA1rkDEXNyhZ0G6TaVgJpUzv2
PzJSYRtYO5MglLdyB/N8xkoBe13I+s7DqfuzrL2sPHjDQIbPAMqV9qtgBQGsH+RhP9tBtS/coo/K
plt1hHm3MZkevRrH8ZqRejviEFpva/yrz7Rv/OlKBqx654Nv9jqUw4SmIAs4Hu5yDr1xlI8mSaGm
9oddOmbrL5xp0z0SWQ6LdiITAK4uighrWaPEIHw9H9X9aubykCrrGoaV3C2xvvQwXcIXNxmn2R5z
z7PRes+VNM7qpE33MKKjiuEOR5NtsWOA/Rkf6sy7nYf6wdd8M2hidmv9MVPt19IpLjgE7ulD/iSO
4cB290ICm6Vc8rGR7g3MGaQyQRn5VhVVfMsokgElzsGZl7r3uao+96zuTttfLoTr3jd5djMt+lK6
5XMO+FB2zfVqfW3GhyKp9r54saAtV5Z34fA39Et2AKa6zypxYHklpiYDGp45ncVTdbtwFZ1kiuU2
MDPHAmcvy1fdUn9uY/PjaJREqqdWOt7FNQhb2PHBfE7H4JJ6KH9WYLMyJczasjerW4jXc2QqdZZ5
/QNu1AOJ2ZE1Vs11PJVMuylvyfM+OXN5McDR5w6re+TJn9lwPPRGQZVwSKdvhGR35yYWBZI7v7mp
3Ks+IOJSXvL+74RdPUqjOZeZXnbFYN/5bfIpd70LWTz6ybWQ8ElGzm2YLrLkkq9s2LfTr0IlHzyO
MnFFDABtv0erTa6dFEdEPk/rmVjTi54MVNQw033VQ7DQxGO3jnfRmeIx7vPvFlwsNdiS/OX2DKLK
IaZVtGvKGhaI+DIb9q2VUkpL6bGYjQn1e4gC+FVh60uq0EbkcZsu9BHi4Jr0XkDxSHNfRIZOAEal
614ZZcLPuHUr+UVb02dDfREAWRIjf8mH8kcfQ/KY+5pRPl8lebEPppRNUUW02TyGpWFdELksvvkZ
L56eKhTjaf4AVDxK4uVyWmdE6Xk02eaPhg9oTxrEj0x8m9CFTXL5iPXvc8l42o1uFq2ueZ5AMrub
rM0vn7KXo59uT3vTb344VkG/VN94dXImlZLgTfIpaofuq230DSDy4rbMuvNG8lUQvR2a6/jMwP/Y
+Et50YDz248eU5xq5ruxA1sYi+GlGAswLJmRF2D0q46d0ux1oW7q62lozSvifr0DC7P/OeXTcS7M
SV4LD8XH0p+b8SzO/ba7KvDPQ96+UtJpgApjzCuFcePmBVwEV9AQzebzmM3MWdoXP+ocHMRadT9z
u3qYfOur16Vz2PfftXaNdte3rUc4NxTnmH6Fs3XYmya+Kio5P7m1ML7ZiBN/VHaZLKFtEd++M9mD
JDuYsijSsCIGnwK/xS0vOTezkWSXBWKoX9TdjJ01uOiHlIgS04TMAG/HhvEM8QGnWNqXmQgLe1i/
5GtlxRCvlwzfZNxid+lSXdx4vnLJ1VYUqEqxrS29DVMiNNm8Wztlz2TZYQKddBh0jXk25IlD36E1
rMjprexjHMjMCSuGBUYVVxgur8FlnZZLUH8kjh2kAXazDcqMXdwhsl0veA58mRQ7CxMU9fnYFgkf
kVBoVH2ruVAxZ+P9huPi8qj8s71HH46/AF/qdw4O9Sdlk/HnuJPODwWgaYjeNfgDDm1Fy47SIFAh
Up3v/0gh9X0bHE3uOmkM6pOnGV6RKkHChR0gZiawwZDh1IoFCDwFng9DPaue72ety4j0j2IMi3To
8l3mrXHDNplog5ColJgDT6dUFc4sL3d+vnlviUgMTSMAbUMIggV2RxhtREIvEQn+NMostJyZjYic
re6l7Z2ZP1L57l0gCQWCyuW6VLZYUOZduzRFSTG5tZZDiiGfxCnkr78W7HUVz6nTcpeoUjvoSANv
jASW/pyFZGKTO0GwXZh1y1xfKrDBHAwtLe5EicbwRjHF4k9ll+btaS8llwF0biuCdgG4QEME/gU8
G2RHo8YEdRZVjZ30yvQZ5pbVwpsYuidjsPRVs/Sg95Qiui6U8ai47bU3cVrafX7t+RWLu5sPAKaL
xMMv3eQJhPhJTokKW4jTfDxB29+uNCPVPgPQ9FjmKHIjGpfxk6f6+lli7cJDKGvruw1gnf85mu1H
hzr3dbEICwKEXis2Zpz/ZZiprUGX1mOQH9hu6uRDo6pgifwxCUY+UYXGADCNeYVQZPDPqfwUHZ6+
ILsrJqu6BLXffAbPoG+oBnDzy5FdsvHnt5rtNGHLbUy/RFpobCrtlRaTJOiQncYGQ2H6hosSWytr
uw8iHAX3kZ2C87ch0mFDquSVzr4kcy3grOQZzBW/cjeqki3GZ9NJmltzw7MEZP1i1d6gLcSNwG/J
y61Li8ITI2F5ZLyUSe1/yY/kl3VB5x+WGxCmF1a57ZHM6jI7EmPEkR4j8zj7ZCSYNaPpyJfBiZd/
jPH6AKg6Emgk7OubTmxcmqmrp2dOGlgSfbEOw6HVRXNtHXk2guiY5xZkDQy4jdhgqo3eoIKAPIK2
anx2ET0GUo+nPdxacVl/34Cr/U6Phv29cePmGuHCaIWBNrxmw4W6LwZb50+ZhWlpV3uV5Z9VoGZK
Tkw+hcJuzNoxinM75YlOHMYOwzpaHhkBJhooAy77sAtWbcFyX7WU58h6dH1LO7JrI29axxfKIeYQ
+ZUI7t1kqm/5a/XX0mo40f9fzs6rR07ka+OfCIkic9tA9/TkYHs8vkEeB3Is8qf//5j3xh00rX21
0mol7y40FFXnPOcJOEvPL7FLoetj0YHOx5FN9xeLPGzmq1Rij2yJKJiRGuYw+EqbNqg2YnhVdKPD
XTp28VXblnG+jdQ5qgOcf6hprTBjeEBmDsjHPMu59sfEUCZcBZeOOA5XJK8iivPX0NVWswx74s/m
OmsZTFnFA8aQ+erJl1NSKjXegZsSxMDe1MWCLljvivE2aZUYw5GZySzGYXTunh5NfC8DhcDeiWhr
aCbqEiZus6i/R1tNbH8w1fa1qo2qA3rMbdWz0GdfL1mIBHlSxs7xMarkdiJlmgQmLoW1K2zzJkV6
5JF7l2JNkpTKjUqfyiQGMDZXyerhwxX9L6J/8IspmZvjaVlSO0pVMdNN3itYgjTspLWn6giU+Lez
9rkcS5oApxxDatts6r9R0yoyEEZInRUt5sSxEpvx4zyX0ZdIteTXShK6gmagGI0A4II10SATbnE/
BfbwO2W2u20M8Uv3RjG5e9Ycdo5WMSGUwqsU7+yKKAyxMytHvRbYFLpYHNhi9FISVKQ/Lm70GNtz
JeG2zQqzni7DakAOJt2IxPrYQdOvdDfQF3QyaAraEb+OB/tONVIFRyJ4b29NaRHliiZB/Tmzn2lb
9GPqW09W3x+sgur3MAoNuSfpy77rRivGN3OMwqc5Tlxtl89t96JQSzRejrjdRgxu1bmfGnbU7Gij
V6BLV9M/+JoLFkPcJLM/SkCoDTaJ/XvOxgUhOedUJCO0cRMf/wuJC2jXdzs9x+PRG+XSy8Cx+mUO
LEJEwFkVvB05vMr0CUDAUK87VxJ609mhaHeNnS1+hpv6Q0cydRUQA0R5E0eDjndWX+Ym64rzy0cC
Fz2aLfacdxbAZbzJ3AQ2ZgpxUENguiyEl7Qi/150vflbqBwynE+9RtWsEwqhYBrFnrcky85YrOpH
mrmFHtjTAKc0x6nwqi/mDIGna93pU9bdVwSq0EFTFVtgje34E2f+5m6IXLAmfB8+xvoEkFx9jsme
gWSxMTEBsBlCMn08Iq9o6YIBX5rg1o7z3A3xYdMd7fEFjsO5i8DsEIgZuAaznkMgXgwuY+GS/pTm
MwlI17E3SV4pF34K1MMTLBvJDYIlzUVfxhziCL012PE7SBQFxkhl8TvGpuEmrUq89aNGMQ0f97JR
gT4BF3uDk4X6u3UjQ94WtRPhjgoAEntmFKGoLJTaeUWPW0708q2kzC5smnBHrYg8qItZ0MelBk1p
2ObxLzuJceeTZJnWAYiG6byYc5O96XFOwJaRZPN0lyUhLRHVpUE5n9TthBKpw2XXdlPV9nuskjCe
bCYku53dGFgfj/aL6Jcu9pgMowXGRlBTb4jjXrdCnX0IgbRKOUqEQ/St713t70JA5ROlp0EiUZOA
rfepJIBuke8FF+mvmMNMuEJlSLi8oi2sP4jUBPllujM1PqrVzH0dWoK9vFTrTNtz1crU/KnswwYs
dkzecJpq3jhnu8eMc3D2sWbJX8n6oQEgPKOGW0JxqW0ryTzxdtFnCkgtwlbTw/qKIWdYmp3r5bmR
f2+TDAZD1WIcTBXF5n410skoKJPiXvGSZej2snbc3wTgVM/RzPA0qIm0fGM2qsKr6JZSbNV5pPbW
bEwZkIBBOI1C9q3N7IC14iRRN6/wR8evGrEWCqBjCr7VDJYgXA7sHNMBRlPRpp0UvCJzRcKrRlsm
7o28ZDJLus8U+ZCM8tQb+rh8yai8qDAph2/5denfpB6oOLu5GJRA9kbyV+nJSIGKBTO4i6b4SxrB
ot5koxPdJEMu17w5oLs2NGjuO7cxyAws7fxdSHvxks4cvnz+Sa9GSUcjHQx6XJPdkS+Bz/qIIVFl
I7kMerI6a3TQpUvXDF8dqCNhoA3lgpgv00Xv4Xs0yUex9AnkVZMh7ybHQij37WxSOAbqobnXFgCz
TYsOiox5x/oyyBSryzUCst8AQUbflkG1xgvcq4+x3OEMBhIUYyJLM5AeOh/23f+QFGJS7xKePjbT
WPFzYDsjj7+zs/bFYJrxZo9yeGidST7XdjLd04NOX+vJ0sddW7s1IxAIKwnaN5hkAMU4IcjBqevd
kNfqXxy427sQZYZF5hl+nFsSAosfYTvg+BDnWjJvXMUk88zSsvA7CXdD6s84V99DDy8xxMWU+C6J
RfcKWhEl+HTPuWR+NZF1krXosZNptphzjkP+lkomJXtzUqfCC8tmeC9qffmVV1MCWsZ3xFxjcMuv
eQRAziFEofj5Ijiz5TLUh8QMVwEx2bEIj9alVMQM58tQ3AZ/hdx9j2vRXXhXJ4wkKBcwHlVUvjZn
h26vO/I/78olcKWVbkaCYp8u0xaX3DCYUqf/a9Z4VO/tZiIUZLKdsdm1fUdh6YAk9oEhQuVGy0ao
IZ//bHE6zkR+i3QVbhKkAt7v4Q1p2GK0AP61h+lVfTfDvKMbkMZrOTGP0OJc3OCIoz/opeawvrQy
UPLii9ZPoMVgJNeN4Zr+LCWAnxFeEgydvzduC5Eo2pTj4SIevU5ZAIp4M9bI6JXbeGtW4XPppNMl
FsI6cz74hngv6wATHi+0GDi9h48B2luqEeNVU0KOmDDNsrX/ung4emZRpfAAh8o31ya/Si1srFlI
Xtdn0dsiHJWcKcb7m8Hu1FsZ6XPQr+lpTqcy9UiBnqtWC79eeGtndiw81ZAUQOxirR6TJiZYRzkH
ReUpRlxcJWnTEXfqYtfXSg0nMlwfOUwTrM5a9dri5gMayv46UcNXt8B2GvOB7plBRQS8pat3joy0
1UaQAVdVO3BrJmQCn9/xWrEcP19kAfBVVTiN6DUOn2895mLsRkTH9UJceZVEkUcSDW9Ws35VvZpc
ep+nHANYhnxf5soBJyb66H32qgK4J6bKIw9suMeGhkrVMJpgLMx2D/PO3DbYKTyPNjIaoPPK1+2h
3bFxFv+R/84Hz3ycjZnEFmgVx2tYFXMx2cyuPFP03R8llSFa67HcWmDu+2IqrQuUtfVBHj1oGOIQ
/QB/+fUf4qF/NpgpVHF0nUFT3L4tHyxDlt8La7BvSUpPL1Sp5y4Fv5p9w7ANXqp9+E4dJQZnHBlU
MdaqMNTXsOLMQsrCDZ5K7gXWyOn+DLxl8iAtAlTYO49K1QzAUcXin8bRZj6UTC5KYzNbLpTEZ34S
eyFaOdQwmCR8ENr+eXpKnSRggTHJf/Zi+to0KfdJKcrb1Urz23/9InAPAVCCRYK3A9KZw6fXDGEr
Zmch7hVLp6u4zZa9Iop635A1sWYKpP5/v966s+GEgMPEyfXSsArrHkjFIzvC3I19hAE5HINAdQvn
IVkQgV84Wk73KBNeF1UJxwp8mWOa/9CJ0RaSEzVHskBTrYUvqebg1NUKe5fJDJy6j7qXWTgLg4gy
yy/wXk+3HLo05O3rFuAIGGaHD7gOy9qgJyAePinNe31MI7/UmvY60lWGEzqF7ucP+ISPb1iYCzAI
0Kir+cn20QXHqFJjx2BTE77yvFyZ3/NtsQuvlr/59YgfV3Hh+Z4pW7kevw3xu4PC85htW2EIhGdP
WXv+j/3zn+f9frcJvKtx4z+Nmwuf+kfHebitHFzr2EYD/WgSquu1brZftlxot9v9fbl5unCZ04/8
8CpHhTjjq0JtB64yyddpzV92L9U7Z1re9RJ4sMDggod9XCxX2N9KepXaawL5dbrFpvpxuDJv8u3k
QbTwpD/t4GHsGYGT8/qobN23z1fJ6Q6zEkeJqIeajlgUO9SDAhDIAi9etU48A4BuM4WDs3e1pN62
3eL856fJpTBc11kgUO6soy2zDnsiEBvsUWcykV4lpyTHn/tfGf1sy+pKJHbQuqFrOlahaE3B9BIz
QpqnJP/SRKX5PBspk74svsQnPiVLrjIXDXta3pwBC3ddP/9sz4s1TsaMvNqjbyB/Fh6J1w7A/A3k
DLztdDX6kRfK6KdIHrZYO8bE8Wq1dfffXyEmuKiMLZKmDPP4LmqFXZYXCRAtuoAx3Lg30pIEw1i9
cJiffg+c5UjYsJtA88KhdPh7EUWlFeHT2GkoybiHh7ug21v0SxvXafGLmJgekovxaUBsPLwMFBhH
G2yZeZmCyseTg1Y9NbR3mo/RevFLn7Qi0Pq5/VZ1KEihbRbqGwbfzktR1PEL4SjaLbMQUgtBQiQ8
nnylbZjMnDpsuUZ3G1VNd6mTOvNogCFpCrBzQWh5/GhkymgJls4KkUkw11VDaVd1c+EFrFv24baH
bdBqhezQgyBoOHrVvepKMTNyYYg9FLehVdpPsT7IgD48/dpquoUeupvkf19gwkKFy96u2at05fB9
iMVwU6hgvHY7gZSRRhrxG4g1aqTeFwqec5+UhrYBSQUbBafJ0S9MBFQyBn2Zl+LuTmDolJFBGRlN
CmJRWNKlQq9jLQh1fOuZxi5wkZ00H25cEtjlhRPtzN6orbbOoDCurnF4H/5uJcmk+OA8Uz+mvqOB
skLlnHcO4b3+59/wmeWDLnt9rezD/HW05JtJS9wiiZH+mpMM4A9qgTXih/L5Vc6cNrzHVWOhQUVh
wz8q8iJ3KKCMwhkr5qb1pWJlP2cwsZYQKFfdA/YnQbfkdTCt9qYlOcz+gE4IQQYhBAwh7ZvUIRi2
g6Tu1RC1cP2VkXqLrQv8y9YlJ7loO3wlRe03StWQ0Mow5vOfcOad0GJygoAbUmkc6xt1WKuTwP7d
06SNw38LexGW1Q1zw/9OhYd5vroT0yHSL/G1Hb5+RLuDCZ7L7q4vFPrLAMkL0XL9oNAvPqWDEe2J
Z22fsnax9hD38yBRSvf+89/7Ectx9MnDf7cte93dDfuDk/3PGVNbE+wdB3x56jJLElNQL3dmNRvg
VKGsfcWJ/7ZTrMNxy9Sdoo3JExuR8XtNK14ZLIK/Na4vK3w82WqMfbugBhXQWJpdOOic+fBLJvJ2
bYbUaZ4D76srV7Bo0m/TLC7FkJzZwPRVVYDYFhUOJlOHzzQUDZ2pmPmQKh1jXmsF2x1i03RAlECo
o/sV8574wjM8s2ZQxKrICp21JLCOVn1edXCYR45pPKSggPQivZV9AynPidULRT7KDH7B0fsiXwUA
CwMS5u/HiBpD7CwuCKsmTgmuDll3Axa78Zo9MKQ51DUVn+58I9EkYgRUZNmXJFvcQI305qmMCbKD
hebPq5Fl25cJH2pCRLlfCvxVFwshCmOzHIZoX1dZHzTpmMsdQmBheKsUxbyOcDf7qWWVIF1h0d8r
wKwiULpZux+gzCtMBEwL8XHI7BLxlyQwuxeVysAMp/WfTbKUBDLkjpVtbF1THrtYEKUneje/R+Fq
fVey0r6pshpbiCVUp/uMxL3KG5xG3MM3jzrfGAh58+yuqf/0Fo7Bm4kMNBjbRDe0UIUV7DHrPrW+
9J0pXgccNr/roK1Y/9Z2PT8rtlOGW419v/ftolGuu7FmuMlOll67LvmSODeZxXOO1yXW5a6ih7CB
xnbYgJ0o5kOVYYIVREaHOeVgRlBWgKKvmfMxzW2iubmLaacbH05PHfrz7Ei+Jmy8XawAVO567Tkd
sF3CYrZFWMATdAtYWB7KfmiAllsC/Jk4W6sIwoo5xNLKTgiHNk18RGepFBtXjvN9b82Zvu1IYHtj
LjXirkxUxrc2LKLZZ7rd/rSqAsOnliMuDexciZONlZf8T4ljXTSfIq+9hXvlKH6+tCrJWmHZ1V6v
dFqyVXKDwQWLq16zpOth8pypW7od/glwFCHLL5Uv0MxcEzkSzn5dO8NX7IbgbSmAJo2Pt3e9z83Q
Lm6Laaiuw4IB8yYDlPnNCGhZvEaqSe5nnRXfDX1iVQHqgP4ub9xZ20lYXrDpJhV+NexW50/MCI1X
y0+7tWscZgKDyHeW6pRJEw7kMMC/nBoCV6dRqeBEGPVkBLOaOb9BiqbsutXmVvPImxa+2dez4kNL
n8yABIDlrZ6ifvI6dRgTH/v0HBZCSY29iTHizjfaBPUTtoIDADqabvSgdjOphrGBNAUdI/kyXq0x
Dg0q1cp/saGALTRVhrvMQuy2uqksMXQ7ot+7IhCZNtXbNWW7CfpakjkeIjJzIHVLmXqMq5tlW1ij
UTPzqQbramHKwDROiproPieGDMY6LEBo44rUy0ExOr9Rs/lH24pwuDa1uiO7L7NyO+g/8PsyzGs8
snUE4hsCLg1miG0OeNTEUbbsSO1prSvivav63umh0+9cKNrpVVaEo7oSnW0NvWFil/ulHmAKR3y9
c5C2zvgS2aQ5XnFI4ZKb4MV+Sz6m9TpwXv2Mlaxqg4wzEkZXgUzch1tai0CJrF5/cPsMV8hk0iLE
GEn0O+nU8guBD/QtthRmdWvIkX2yVXsWS2oxxQucwejhg7dh+I7RbvdN2hmhqKx2+09Dfcb0ZpDE
qZfQXG9HkVTq20BYuroRKvgw4oTQfYMTGUINGtJHE6bOV4Wi/jkuRiAKdSSDBmIqoVGKQ/b4Jjc7
cZ32RasHmWpFv+cy7b9CsKi+fX7UngFM8DbDnQElOJ0wmvDDwwmSlGH2ciRBY2hT9RkFU1F7shcC
41pmcMaGRxg/jkzJ35RYt66VAaXzzjWiJqjRm1D7R0ty4ew6o7kCwUH4iDUqADso4OFNVbHTtxOG
jJBBpPF1ZjgCR8RUzRurKhu2nsIwfo19Tu5ODptLRYhFuNUGX2xYKL2qFz/NWJ2/G1aiz0RgxeXP
zx/amcIV1Tzzeib3dIbH+IVpdLFZLOAHqCQcL6c2vy8UNfv9+VVOT3CkeevL0Tm9sbda7+KfIiiZ
IziEE1dR7G6jNbcR9opNuv38ImeGYYdXOX7UTFHHRHCVYvP+vNm/ecHT04VLXPohR6VIW9t9G62X
4ITd5P4f2HfBHyzONy/ZFtulTX+h4v+wrj0sRw5/01qQ/fPkLAf76aXjgvgiBovf+bWX3+l7nGh8
3S+3zZ17L3bKc3Y1XcVbHBS3OH9v80AE1dYMkEdtyrv5yglaX72wsE8XDl4SBmjN6vvLV3dUCYpO
78DmqXBq1IuB3QzswrrbX6jHzjxv6FLI6liiLhDN0StNJSTFGHcloIS83ZudqW6tdCoeZV1V/ufv
9hRftjUB6ZEmG3wLJ7TDJ52ZJY0XrjgQl1cH7IgMDeI2rep9DBfruhgmxDx4TcgvjdJG45WZRsqF
l/0xDjh62QzdXSIKUS/zSR59JszbZ1sM8PNFZqblbQX6C7FFrmq0coZyDRWX5Bwk76GNCdosu9/m
hEt9YHX0NZt+qoxigxKwfRwGuaZ32tpcUjJ2NdJxsSy7XMt00mgQbqIybBql2RFrkO0tJ3SaTVw3
yFOavqnlhSd7YufFhIWxlYPoFGSZLugIOSwXMiVUOZWelmWoWsk00+/KUA6/27kdHymr69AbCs0l
40ef61+lZMFjklsbLwpRdASoSX0KdEzjlb0psv45tsDgiSLD2tYrEVsYwedL4QyKgScrkCrIOyNs
xz16EWCNTT+5DDfydfaqde7y4ugFrmd2mb3IoZ8h56ri10Le748YTGE7Z4NWXNrP1k/oaDnQvDLW
0Wh9MDU+Wvx9jSFPhKEMWMroKjd2D+5F/ByOcogCqL68zM3nH1NXEWuX1Ms0BgWQ1U+5lNn7hQey
Hp3HtwJzzDRowxjvHzv8DjmGtBlcLs9su/QOvR45b0Tm3USaMV2nGDDuhdOoQVYm82OXxtNXVgQy
H5EpD3YZhv6I8UDA6Gq+opXKtq4IrR3kGOOuY8x3Ybmte/DxvXLeAkCtuwYA5OGHrOIPNoNUc699
Em37hqSlvlX0LaQWsjrnVl54OOtiOLoeI3MGUoJjlAH60fWGHu1kEU45UcBucQ/3t75qunn678ga
VET8Z8FTMfA9aUyXJiJpKEpyL0ly0J1wkpBtRGQSxtRMROlBmpRkOdhWhyiNTORy3piMH9+iRbUu
7P2nT9hZ+UHAezT73M3R97zYxB4wEkwhLbgk7YjKCWTezd9Mogiv4XsmXy8sv/URHj5iWmBwhw9u
AqyKo70ZeUaltyWIsj24yp9c4uzAXi2empTmGmjZuDMtYqBwqxn8LjUJ+HHs0SecK8EoblaKx0Xk
8xXGR2AqS2hfwFe1U3YArkp0/OsUgenk8eTa7UuobDqwXNk6MtzSeq/KFGJg/qYO+W0BKSPWL0uv
yTMeoH08mogz/lpZ0aJes3pYirZeGXcwrEbceUMd55IFTixbf7UKzZiVND8jUqKejGW239vRUqeA
0Arl0jzk9ASE0M2+xVsFb2GfPvxw5rR1tSgGxJRZBdG1FALPXjTobL422cfdRhd2GXstoC08+lbR
7ty5raYLp+CZd42bE0pcKngm88cYp9RUmU6zBvrPUP6qQ7aFmqszbhhUXCIEnTmYHAZZYD3QDtYD
Vzv8xZqezGhYcGyUS2pt1cnprsvFyl/ycYpQ6ma5RaSbiHYcBf0mc4R8yHUzupHCqq/ssh328AvK
+8zt3E2WNNVeUdLlStB1XTJpPd1/nZUijEk4BwKb21G11cVQTzscMbHDHdU3fZIdgkS1u6lSDLZs
qcSoc4d67+Iw81/d7g186ChI2El1DWuR47OwV0O9XfQKYoHdEhuoaGQpBWYxCGJx0PpdhelCglRv
N+77kA7jV1cdpBoMMLEdtHClvC2TuCz9RRa2tcmHGTotyXpCv7Drn+7CuELSaukMyyhIj3dhWw7L
ErM1enrm5LcAF5FvCbKJP9+Jzr0HgE82PdPEffX4HHQbuvJ+QNPkRNXwkhU2yl2mbb8n6pTHTjYT
/W8oO6KQTPeCS8+piQxUFZPJKCYnJFBw5BwuVguyfK6MTuaFLt5tJm5AN9JKB69Dw/UXIhJu+m61
Wm2zqh9yF+rMJg315ivyB2uXkKT01GRLewkRPndbJqkbVHX2CuofU90izW2ZYFa519QOQsNRHR3s
OMsQ+CFzdTh/WvputORsaYXG9kucD5k4ajaxhhybJLaiRssXyUvE+jPbiCn4YBiScGrw7Rw+LczI
tDqLEfksab+8FGAuAdCguc8ciuTPF8WZS9EDYXC5Eh+xiT46naxZ6CRkhdKrXIwsWmwffC1Jsrtq
tC6NTz7sRg9PQuQCzgeQ8DHyP9qx4rCXYRMbnTfVuTE/oDEsApd5a7qPRVTfIybvMcKMa1RfStUx
0mmtEP2pdPXXjDTD0quKJf7SQD0Wm0Tt40fdqSISz2z+0Me4bt6HVlwM0P/S+XXBKQHshOrGRNRT
qPa9M3S6te2YPP2A/iZecWmRrznqzm9kh/4iNE791olB/dFa8poRaL5dhiYbgsUdEgxQyoWk7q4x
uk1IWHq0q1Jbqtsw6fQn6UrVhKGvQg/vGj4AkNN0TZQSBRYNSg6L1iNPjrzTQSniYTPVbvhHjKgr
d1nuTmIbM4IjXY2ZK1HHZUEIX0Ug6QSAX2YL2YhaB8ILXe5bErYaGdV2NL2HIdzqjdBGAstKbI1f
zXnCRUEUCLz4zxOFI7izGphNoz79JfEb8YoB8WdGl2rlX/TIsi51oetaOXq/sDs14nwY1sKyODqD
Ucsj7jJAQHme4R7wyvCN1h23dWZqV5ifRAgiJ3lhVztDx3FhGTFTxPjTIH38iCiTjVO/yJYKyp3R
4plQ+m9NVPaPS6pagLGTbfkSGejGnJXhamSe5TPo7Xe5XmhPreouW4QAxj5C4UULpzbubQlMd6Ho
PLPRfJDpbcIXbNKOjl0sdTMsFLyupWcj5Q9s1c188Mc0KLEK/pFE9nAPid5BPMKgAe94/YHEa+U2
H6xptxRa7GWiYhzw+af/4ad19L4wuCX5CP80iBXH7yurR1VL4lXUYZJa6wOgDaXv8AH+6ccaIVTT
GGYXxJOqP8+oe77MTpVopPOVggEggoefWVPht4PYP4GcnSeYrrh1lX6Jk5AMs57cH8patId3uhhS
/M/rVlF8YeLOgXyarpPhpj6avtH0iXuF1N+2PAStc+I5iav/TpYRgeiSZelDO1vhL9mVfb+NCCF/
wJWmueZojg06OV3503UQsy/UDmcWM7M0aI90K9h/HU9gkadEOMU00iN4r/fxLe9+g8AKvy2icJMy
WmOGFV8iJp7sxjYIMKyTdUbJPx5zLkOZwF/GwcRrc6XYh3Yqr9H3Ub7U9qVS9bR+5ALMCdfhJO0f
e//hIcPpyhSFHcYjtSGzg3BSmt/MKcSXJIzTH4rR92xJEREmeLWNL6ifCEgCaDXvYm0Rv1tN/LVa
0h6KWV++mI09/4kt2T0xD1heP1+npzA02C7VEZDGWtrDYTy8U0r+zpZ1U3u6AiFqt0RdM3r9OI/m
1hDNnNyJFBc1vxZ1iRdCu5BhGGrTyFCThGdAPjwdF68C0CdqMCUK7qEYav1SH3WyXmxaO3pbVaw0
Mw7Tw5ssWYO8PR2x9GxkPyfAqb+zWaC2cgstfLXNZbA9e7LmX1Gdpt8G8usA0IknnTfAvrHw8qos
yZe1c1JcKzEW0V4darjSY49z4h5DSkp3d23IDLcbHqC0Y3REoWYjIjFqhGAY1GSDj40ScUSakTM0
Ipa4aXeuTpjBhXr1FK3GahnNBpp2h9cBV+bwxxp2V9pjBs9IDoWxH1LBrEVvjC0h4AMIS+74iFqG
oBeYhsU9swMXDW7QEhf0/7oTCGF8oCvYfEz87DhEyZflzIn74s1h/rnRTLmLNeU6SiKx04ZpC49n
b8/l6DdLwSgtv7RTfGzeB/vo+jSobcmSg1XM/P3waYRsV5W013vQ5Hg/Qs5ezZE1682KDCfcyKgQ
HowRighbZcgU4TAzqoJ8L4gOjyujxCfcddmPBDkSvBCrd67B7DEEK7ttiejcJmXY4MkzTbu80Ynq
CkHzGKKpeABkAKiV0W5h90QBQYgo8mXXbJ0SM4VK7fAsrxztxmnb7tvnH+XpTsUPBehFWbBSzz7m
Wf9g+2mKyEq6JoWNdMMvuL4OAQGk9jaf1eb5v1+K9paFpukYZpnrl/fPpTDCydouQYbRGyND5tya
tnWHiBxVYnX1+aX0EzTEpgMDb1lhS37Zx5H5z7U6W5mjpkk5t8oF69pmnP0oDsvdBM/PR9Ns+1Xl
lsy7cGvaDMA4PurviWg5PsxRrH5jyrR64VHDwsFMTU+t836/VCTHDmPVvGo6+s3E4X06kTAei7hQ
HgC8xWPE+M3L06S+Mpoh2nK9PsfIoVT3ujU3+5IErNtmruoLM4pT+IfBwXq+rdUT1PDj5lzMuG4C
DxZeZs/WHzUu89LHvUl5zAj7rLZwMQdll0+SAM0Y3Cy5okXG+xMNcrnK7olP2ThVk+xxGCTkhxZQ
XE1dH8UbUZpm7U+joV7VwkE/2ox2XOBLnpvftK7Wf33+5k63X44yIYAw16+Qbv9wkegu+368ZNgD
pUNyL/pwwgTXHvfuomXwUl0QkiW5tPucvygOCeiGIUod1wjkcuCJRzogHNyxe6SbK30ZEpze4T39
cyHJ/ovROfUFKvPpqJhXZhvrsJiaF130URuVVFgogqCVUCGy6oooBHFVt1T2iG2pgsLMqLyFv9Fn
kOnqz6srzqjGmGT0okWWSr789vNnfwJffAyfOJ9ZSQBwx+2qbuBjOeYaoHXCtRqm/DsSKdQL3+a5
380mYDFSI2FonaodvmIyLrKMURbU9Ll1bvGsj77OWpN7qKniPRp90w+zwrivcDp7nA0omti6TLdW
O8gt3k/z2+c/+swGyH0w10MkyZDv2Hq/X5JxxFmt8ETSp29WWuCGHVnhDzVyqVQ+v9bpTGdlpf5z
saNabUbZzzLjK43ccArixLpGm7MFUh1xTZElOHHyxhvGa8nB0KHIdxeuvy6pwxNurb64AR3KuUt0
yuGj1/MMMipeMF4zp8VLajaUIZjCeO3AOUM80fg6M+18INilD0hGnrajhro1VgrtixzN+UKtdWa9
sWVBeadzWVfcEZiktEMjSj0u6YrgtpDna16Ry3pxvZ27DOpXl9KT9hJfgMMfbRtLrMWDC/uBHpLY
O0c+a7PWfo9HKJF8TA4xZ1VRlDvklDpR4w53NI2qjDdSz3L+XYMzIivVKAWdLfIm+PylnLm9j+MQ
AcA6WTnmJcQ9exKR4xh2moB2Hb6oN1bWmPvPr3JmmYNl48iM07jGPxztq2iDZttICOiZHdyYyGci
HzVPIYFbnH2fX+rcD6KgpPMxVnP+43bUqVxmrS7bCGEE7o2Bk12E5Uy5vHx+GbGWY0eL+f/m5KDD
1I3HNG8zSurSNXAEmggLeQnJhEtx1UodC8CG4pD4cFhPxSTnYRtXS4w0e4hHe0PSrU2oYzy86O6U
lDsMuPo4UPq6IXg+cmZ8yioSIzdjtxQ2rMsaFPfzOz/3gGD8wfeBhKyfKF2Jp8AFjv+7Vy1wZR1p
uDf43FzKijzzxoFDwYhREyAZO2aeV6SRO10C5pmKqMRRTpWBrhhFA013ERe+5FPJ9aocgciKHhQB
IPFjh99Ya2IfFDNDh70z0i+sTU3RivKhLLBFzSuB0+CiL75TVvadphMNnFWl4oWR4T4wVFT8Xh2o
j1u3e5pgf12AAM7dHZpEtncsBUhHPC5yRQ1xAXVbibdoS7wo4zf1j7ZE1jvFvHDu5lC1rX2KC8J9
nepGFXR5OTxbusOI0+ZTCTd6oRZy49gTPiy6xprbtJCQL3EvzqwLR6M+XGM9iBY47j+qKAFEhDrh
gWS0+15Dy7volw75UwiLOROpPg77ITbcBFgdviqjQshaTn3rlWqL4/8wYbRbL72vkXILszZJfBtj
sPu0kvF9hfcurtXuEr9hvftK1p3uw7GqL5UEZ8p1spI1lOXr2qH9PrwnbFdbKK0GLkyVPT7VRofu
Xm2yvxhDL1tjnPsrSDGBkhZ/OhruwJjcejcCpV3Yij+o44dbCrMtg8qEwEYa4+OjAqPRssEPt/Es
pzYAnRVzpyfMeDE1KgOrEdlth8f+u1Hn6mZw0vhbOswzxPjxd+ZoT9qI5Q/S7TVhmXDbqrO0q7gb
Bn+ibws6Y9LI0M4u7SanxSsjaaHB79dgtxkngZhK5pp1yatUFBixnaycO1xa3Ztcn8hIQpe3U/LR
uTAIOl2qsEH4Oj4eFKDTUSExjtFqq9w3oCRqdzdXpnEPI8nYfL5RnmLCBBqiJeYkQbSgUZ0frouO
nD8nGyRcgtDN3+tO154ruF7fnXo07jGNxDIDGzn3p2XF+NRGDIaEV5q4Z2E8E+bfrLiL3yUWAfcN
3lSQduWE/yJRSfbr5ze6/tyjdUOzQusFvZCx3/E7qPJeKp1aN1QyIrzK0ZBtlbjQv46l1H/AYb+U
vXMG9COxAwUybDEylZiLHj4YjG3zhBKaXrouchIEBujWHCvEC+bCWL6jLooKznateK+NdH4USjS9
zpjodV7SWyIP8JDUA7Bs3byqqH3SoOWgu27DNPtDci9lwufP5/QsWo85SGX0pipVwVHJnyOxg7wC
jC8UlTzKJYrvow6Qo3ewZPr8UmdWpkVm3f+4O5PmuJEsW/+VstxDjXlo6+oFgBg5j6K4gZEUhXmG
wwH8+vdBmV2VJNXS0+7ZK7NaKCkxIhCA+/V7z/kOnV48UChv3l2Z0aKMR6fKUgK4aJPPWU2aiPwV
WmV9w+++cBZP3EMMQvkC7PVd/K2/oPf2PGE/aVGfmAWK0kW/LnjynhdDj4+Kp85ghMFoU19lhfLQ
8BX+Yqn6wRVFykYpt9ZYNm/i7RuACFbAS1QhPWhdu4n70Qsrs8p9zxzjX5SOHyWBDghYXmitf2Ei
2O82d7fKUPWY62tFeeUGDTrs16rDZbgGdQ+Dn08GZ2ew2Yu3nZzIkhuHZWjZN4UNl19R4Gj6FJ9k
pdutpwDIZZwW2KWbxAFQvU4/xCQcwuuORbvxYr2NQpKIo8fGhsHtjwjqPXIWOC384qb8wcLJtJgR
OuJjnMTvfURN66GeKCMyZycruSdtUpwYbA6nFpmE16hKiIhdsuzqt29PMoOQqlK6Mlx7z1pzY3p7
UIeaAKlGtGnoR/pGJtXfr8e+cxhWuRzOM3JJ3t4ekyZk3mservN01jEuzPaVPS2Y+HGoLHSq4+YA
m9M6eGbTHhvVarlps3QDT95EtwRjpKGW8ue0j3aa1GlC//wq/GBhJ6mQubjGrUXH5f3zoxCpMRNd
0AV64qoj2eXo8zDmoiFBgpm13MZOe58lEql/Qk65SlyG4WyFJtrF15YeACWWelDKVV84j4la5hdp
1AsYlKK4//lb/bi0m0jdmFkxtDCY3b07PbqFyUCrUbEeEejwaBcJjgmwK+FsQ7D1h8JOdj9/wR8U
aNxr7Hb0wRAEOc67vTXH5zMOCvGmZd0aGyhFNoRzNBacgozrBtpcigW5czdaZrZHq5jktuuJYxwn
I75G4mqfMKH+pfptXTbfLnjYvHha6NeQ4M4R6e0NVSqVBsNYh/wFp6rBOek6L3mTZF8invpXT5Zz
sfVMhI6bvMF/shlrIW5oXJX1duhqeRXlLbyhEvTlZ6UbjK/otnszdPtFU4NpQUWsMYZ4+cWV/FhW
MnpjeaSopu3C9/j2TcsWkZ7aqQokvJHckrEvmDfN1nTQGVtuTGM28TMmIKs6W563njNY4ag2xleo
yvb25+/l43ptGTZiEBrSaPNobr59Kw1UXwpveJYkMj85iqedeMJ4wTE0/KKt+HH/44XQnLLJIiZD
0vr2hZQEfzV3Fy/UySjQtDxj1sr04ucf50evsh5UCJHGacU4/O2r9HqUJe3ACSjviXm3x8rdTDUI
6Z+/yseLxkLJLYfhcF2f35su9bEG0GFreZAmdResSsQtMM342OvW15+/0sfPw9jcZozFpVnnE++u
WstheeXXkxKbV9UJ3UIa+7L/JcLpBx+I0oQZPWUDJbu7vo2/lQ2DJxZDayOMuDL3ztJmkq8x7eiw
60HVSG7Nz3ExZD5mXIKLxTIGhSbGEIArhXbVMfwEm3hSxClw+Vw4v9jnP745Tg8a+mpOExwP3weE
sVRrUVQUuE7N9muUFzr8tN64ztx8ePz51f7B3HHtf7DtMu6zeELf3T4GWEdWkFzxieYaePwWLfcz
Te+PqD6zjcwmz1epTe0Amakeogbqb0XfxfdUsPpvAynALaxeLfLnqanpyL/9TrKKnoFkXMSWh/zB
VJfpYOtxvv/FR16PKm8XULLK+bRr99XC5/TuI8eKmFkDCSKr9C6/8ygE/NRlSAO9GSWLqWa0JeDu
58MovhqcKEMIOePzz9/Ex28YRTSHKf6HHR0+3tuPin8ZpyNbJKDXbAmXRlQHOhoC0H/7q6v6g11s
JfgQVkwJTtTseysLaX6sueVQBG5Skylk1cXaX0uLQTshZKWC95tY1reiXpzUp4tlns0zNUEQkZAl
fJOMWh3108g0ZOndzAl+fiF+9O7ILaXsA8LHWf89AmApJIQ0oygRZblQJkcwbjsd0+/tgAn/FjJ8
d8zUUU2D2MCCgyYm3oH6vnYrF+/I7GYj6S8L+aM/f1sfVyF6gjwU+qrhhunz7vshvaJIlCEvg34S
BQo3szzYEL1/dyta9Yg4Yeg+coJEdPX2LtCmbFA5sVYBYynluSnS+oSB+sLQ31J/0Xn78IF4KWT6
roqPiNd7fxMANjWbCqFR4EnyDTlzxjvO7L/dcIb2a+FZYq/Hdskf3n6gKlKAbkp48DgTmj0KJ/Df
neuEP/9yPhz56MPToaJPxROM1vTdA5wWzjJFoBODwq2muzZPjTsD2Oy9Y/TqAQ207ce22u0nCO+A
8Zb69781esVrRibPsMqbePsh02j06srmnIVuZe2wetWucQUpMzVpUD//pB8ORnxf7iovXgUB6yP8
9qVQmpWJ0kMq0fUaxlfpV7pGztUxsTzY7L+fCLgyYVbR/3cJG8ilty/Xg6HxmpGzcomBHO+IV4U2
EbWH1pYus8/FDvU8G3dg+YzAcMn7wfbGqclFFaExFvbZPNMNyO/x+ueXgcY/r/xmzf7+zhguoCVg
PPV+m3Ilu4/bknhCsg6ZGFIAeA7UtlNRyFS69AIrn8jHmEojvuANkNM3oz5/Kjo6dYzTDfNrGiNZ
3CVWLJ+WwZhPmG2LXQtfRQ9KeDkI+suKvS9urBkcAdP5xcdntQzsEkWJUjnWxDXKDHvA0tKq1g1x
GcL0a6gHZUCXlmyxRJu72ySC2ByYsQSDEQ0StrLTybk8UomiIq1YiQMM4jQm1VghNXqQhOJsqsHM
0zDhWp/3ihdl0EnG/kTAvALvXyXua5nM495upkIhyilbAP0je8W/PdrdOSMtN4OgLSuJEFUYSYDO
QHnKnFSeeAkiQLz5qcGNGsfkewvpKI81RO7PsRPpxP5184NweuNrnNXKY6OmVuVjv09qX+i547Eh
COWcOF+FDHhTNjCqKZXa03GlFYXNOIAuRrwFBDpXFzBMSHEy5bCoSbqbTABKuzK2k4UQlwYgn1s3
8AeIyVNDpde9x5IsBT4g7rWHhoRe01eFSlSXMmMruxgSk9UKz8mAYLCcCH0SxWzbG2G1JGkV2QKf
FA4nX9NEGzDbMppuvoxlXeoA3fsF1NqQTbcIi3UzdOAc3JExUVah8AbCWBAHd45fo5VvQ9xEDEAs
bQY+1XuO2vhybsT9QoLjLaR3plVZ0w7VtuAuiRErNlO98YiJrI9Ls1rwmqUqmU4IdjjyF2j1hyNE
2dHnLrOtkMBTpnxkJJHhNVUNcEBO0foU2qt/LsydpfiaLf3E001fVPfjidweQ0MR48eeRYYSCi9x
L7xyUaFZj5SbtKBz5NCTrL/S/RTTjaeK9j4HJIbuEJUWdwin0VPGBaoWDFqP6DulkkoQbBnjZVV0
ZL/m5QQ4gfNr7KA2TMisIYoPrgXPU+LHkXTuYI5kdWAknnveLN14anA1tUA4tNfILjHltFlwXRLc
2+KBDepiDWDgRnRWPWDubua6tiZf9C1r8c+Xgo/7GDsmNROr/yqveV+8RcuUdVlOf9eLyQRQ1YG9
xiPR4uev8rErslq4UF/w7ICY5CDydiVEbeSker0GxsgUBO6U5LiAdJtsA6SrUWIWe5oD3pU2GRCk
Kws/jK4MCazixrp0tCK7m2ihNMyqXe/WKDybJkknf/EmP26DOBpW/ixtJYvep/72PZrMVxdRcCDR
WgxLQboSjD1UnadtmpoMSqz5ThYNFBliJf2Shvzh5xfp41eBPo+jPHYP/Jv0Zd6+PsquBZGFCcBY
bdyLuiqmm75XvV98yo8FIku/y4bLKcVea4t3uz3NHr1Uk6wMFFlsMrlsI9MjK1q9tWJr61TWPdqq
08xdoGCRXDub0oEPo1505fiLVt6Hmh2eF9HFeNEY4XKof7c7anrjDlLHzBUZc/TsEbERVvXSn7R2
NG9+99KCzKMr54LEYv/33k1bpNnKglJ8zYFonF1jFNG3pnd+OwiC8eZ6yuQYgkEWOcLbL9D0Zsvp
iZMhjnTIt9KMzds07eNftEF+cNkoB+mBMKFCBvheHADXnmClhk5VF405ySfdsiUubiX7O784zH68
IbEBrFQJJJSwaN/DIjsDbYNDXnlguZQqeerM26hBqPzz7+ajaopvhAk2Qpa1VqIz+PayCatP+iwl
3h7Sekf2VEULK1jUfHE3Iqqixq9bnn7oNBC+fSWb5efWsGUdTJbM1szpVhyEIYrxFw/KDz49ZxVG
t4BiaW99P+n/raPRJ21hgs6Hs9JV9qYX0t3kGvSj75/+P16m/4xf68s/a67+v/+LP7/U5GKncTK8
++N/XzSv1c3Qvb4OZ0/Nf63/9F9/9e0//O+z9IWMt/rb8P5vvflH/P6/Xj98Gp7e/IHSJx3mK/Ha
zdevvSiG7y/AO13/5v/tD//x+v233M7N6z//APhdDetviwkB/+OvHx2+/vMPUIx/uxHW3//XD8+f
Sv7d6WtfD/WHf/D61A///EP3PoGjYD/63vBbERV//EO+fv+J84neOgYE2v/oPzgU/fGPirom+ecf
SOs/4UlgSUPgDGvFWb+yvga8z88M9dMKogZYuEZzI4n4438++Zvv6N/f2T8qUV7WaTX0fJQ/Sfv/
LqDRTlBTcvSjx2OsIDzn3YqCmNptVUZC/iAYg7dZjr2q6lI/lm6YG0I9b8ruWjO7jTmPxWmh6ozJ
a3FUjfaxLUdsYOOeHi6KSDUROysft/paK9R6vGIQpiQoUo/ayrtK1ymU9zlqnyBCA3wsWYyz4wwq
rBD253HAcYio4JwD/e3spMOF0rdbZzDYRJyvFPgvgB+oTCAHwey67NLiMA7ZI+IUIoIivfcLU0z3
1UD8A/OWLjCM7j6SdsiqQgRn5GHcGiVxAslJOxhmmJj1aVWkO1vpL+3ckYGd4DKp2uUAeNCvR0rD
xszJQ6HaIVC1f7WM5RFq0ybPXDRnqdy2yvitnWyC+oqG4nZ5zvLiws75WNDPiqPZDiFmuUeUhiK0
jW5LCvc3ZaF0qmvx0HXlpZiRRXkqkX6W92Klp6YVH9LkHmvI+Jgx7QmcAdqGsKBUNzLWA+BqkpSt
GatiHDfKbZUVfKbJn3Bo+FJzrt3cToOmR1BN4clS1y4PNrneQzGZO9WpwsIgpM+YkhOjJ6HZEP1F
lcorc9QvAOoRpD4EvVaf5R4M4rKuvixEJq01/dEjLC8AFgWOkHhPrevIwFXqZuPS59sqMsp2i1Ne
QSvbkDi9G11YWfFyZUbwZ7ryXPGMY9+R/ukozU0nMqJiWBqVWEHwPOSBNBXnRZmiS8WxjwRQ9OHc
8pfdwug4x86QR4ChhSPCIaJlyx66haatekDVJ6tpT0bseQE4VDMacVl1xo3ipspNTl6QX0UxICrJ
EVwXZHyb8YmZ1zctdX2O2eo5LcCdW5OhfSN8mJSo2Zb7EWx60LOF3xP7DrXbSGIiA1LjoM/yKMCu
bYopAQhHlywAD2EFmUUoTx6bO9vuL7su+tZqxpktms9VTuL1GsLmTxZjr7TVT4010HuEZemRxLZV
ImsKyEQ/S7t5P8ODCK3BOSYlwbTDLM5nR0Vm2Izqto415apaxmszRWbTFgRuasQWbsntfmCTQekE
+QdTOYAxuPinuege4IzdqUpxRkAiKY0tY7Ei1adzFJKHYrFEOKOhlULLOd+040Y1mnsyC3ga9fpc
NtIh2yFiflakz0YmzrTaif3MsbNNaqh7LzsrTDqgUWrKA3GbSlAKWoalKTXdN6f6RMlInuyZvO/M
pC5x/3kkW0/saIlbvIAIo0+RdrVfkG0JgEGcaF16Z3sxNAZZ7kuYb51MktDhPEqc6vTiVfnpOIje
TyKIPk2vBHpXHh1goAhpKG9T/RkZ4E5fGyGtoFPLyYPMJ9fae+nUhTkAFmDGm6S4SHVEoQ0PSDJc
0Yzaet5jprUTt0L2EsvTURheaKTdZWICcisyffRNs6tOxTiXJicXJ74xdIAdRq61cPvsPrC8BpcN
ZxwGf3Fy0JLiQBkzPhY2KdlEzmoP0utuLDGfzjEUQaK7MZNWsXXeDGDg5smq2I8IpxGVsENZGtmB
aL6FDPXcnzz0eW5Jj6Vy6gtjIZeKgQpm12lv9m1+HLWKAHOluVxpL3ODvbvwvi7OeJtl8r4oraAr
E+Z4k/Ka2qNHDLIaAZ6MLmK7wWGnH81xPulJrvVta+aQbmeovF2yVhaivvohX3PJpdz1tVGe6bMR
OAqBimkMLquW+1oZL0GVIT1D/6+pcbEXa8RTHMsTYbnMBhQ9bLwKgJ6nnpJr/9CuWeZ6O6qvpP8C
j4PiSxffzZ7zSi+PKrA9X8Ox4C7dBGC2qnYCJpzfO3iIsn6ytkbrbOexuiHv80veXdezsa8k6VFx
hk2CnKrNMMYS62Ix30YF7o+O9VvA/bufbb0/U2L9WMlls4jqmMySODqEbfiErWkBKWhKxFe6xf5Q
EqioLc2LmrN8ziSnnuV2cqHAJ6T7PPT0H5Jk0xTDtFWd+EKWsDcrlYa5yGjxzOfFbNpPo2joJQ39
rtNIJAdhue88bZ/UylaSdF9HNCSankTFxD7KeAkcLT1X0vR+Qcm/ScbymCv5IeW0TFTI6l7u1wDH
xHfn4XV2XDwdMaJjkE4H3a4IrItXjAg9o3ysNpXKHtOKs3Rw7xiTMqWK0CfLrypGHmS+QW4Na4Zl
ctbE6mvXF3c0TxaCSTryv1GAbmoSBrc2wF0fBAPs8jHKt/MQbWFhpnClDMJup1aA5PHSrdEJUAJC
Xpuj+mVKl229sj68unvKVYWemMYCgFnC3vZKkZ95HjvQuMgvqRM1KEx6Tdu1PTMcdXC50d2o287d
Ym0zRi+bqsfIoFfK8jAty2fXxpVjyIHKokHYiR9xouyzaB5bNSnN1ZQdizrJntMsHpErKWQUQUGx
aOlEGCOIw0VblRJkmhjlAfF+vicIVh6I0WsZ5ehAaOa5/kIScHml5tbGm0cn7KwLK97OlgXP1Zug
eqk3yHE/ExLR3zJqkMHifK4aazjUEQa8ZKCTF0uEWHXNSgtfathYBSk+PcIYYgxd32lQKMaqLPHd
JlsiHI8TgcN+1b7K3jZI93BlCNG0XftCT1nm7cbKsQ4lAqwbKKuf9dlmQ3OuI0fsaAcan8lkTSEr
KWdGrNMG0tvqKLUBWmerQf3t2TKLvBkOtN+3MyG3E6FvUU16YpUdE7jPYmJegz+O8OTct6p2n0aM
NZ0+dJoFT1J9WmaSaR+EIHxDTtqeRhG+RwgrJeqeCDbAdo60fluMpDb3brOfc+229MifFqVM/Ba0
UBNN8gIF4C4Z1ofSjsMGfXaO0ktt7U1G55EUulNVKJspToLK5onwogs3ETexbjzOteZ7M4EIINxk
qm5T07xbQ98Mws/AMyihN2fk986gBkYwZl6xKRLtHNAXmz0Ry4USZqS7l6b+qvfFrtZPK5WxnYdH
TMDCzeO9aV3GVfpS6M3J0tthQz8YSQZFU8zTQIKso8S7MhL7KG2I6iUR0+1p88CGsoFADoO7g/vG
Vw5KbAuq0Akjc7nOK/vcqMeaLjGoZVRSdzWjZd6JtOiSCbFvhbynp6SH5oo0GWb7QlR8bkt9jh37
RFPZ1Pp5+TaO8gy9EZ1zCbmt6vfkah+MVL/gzqbuSzEaLUzxW28ra5v0T3M/9qScie65669R7N00
9BfzPgob46auiy9jE3+uam3XDO6WXMfDohSnZawQ9aUSt1yGk5J1YZ0VpAdKRrn0d7dT3xpIwudv
de4+WAX7FQtEbrdfaqd7BS97Ao/IF1GNH6jYSV2AVjV3Sa7Dj2p2uSW/jrLcpLY8jub4heBMTwXd
0MaU9N3WKL1TIz/3Fvk4zjqBVaeqeR3by1U9eSeioDFu9ky3aGsmgHHVlid4zP1EYzWrp+6kMylw
5liciTx9sil4c1x7Qee5FE5N9ay3+t7ulbDJzwaovyQDtVZI0iGfq+LXzKr9rcq5sSmpzdOZrLFh
8c4I8L4AF3U1KtaWReTMxlDl5O6lhX126a6NnuahCkA30IuLIp1JwW31M5XQ0wECfygVdpRWrQMm
JsnBm79MVGuRXXyGLXNmUq1avXaCHPg+NZO7pjJX40Iab2ay3cC++kUqLmuNPIPYKsKxNgT7gtjP
cFqd+WVkEOdmTJsxRoSVqyA28A6i8u4HmwqmHcQR5RsyC6PbwSq5Gg3trm0ecDyfTrb3wp0EFW/I
r8lKr3xUp5HPiSTeyEQ+VwkQaiIBt3phmmfV3Bi7qin3y6SfZ5l6Ke1lQ4gi3OLejlDkoOEqnVc7
tVK/E/N9qjBOaQnOdtnL4vW2HL0vWBADcrTpdgBRqJxgme5QvOwaBZqy5aWoCM3xGmpGCLj/op20
INbFSc5GmCgT/F3EwxAJrQNpf6vt48s4XnhFcz7H3ZmhuDcemuG8Mx5MevMayx4bBzJqoTd3YnnO
7afMUl4X4wQEx6VqI/+OGfXkCWx0a98v4ozAcOOqq7OvxLqcAcC+LzFjBJY5b3LYKJJ3l0TKuSXT
TQ7TSTfHzZw23zytvprikVSyBz1zXhOj35dZdRKnsLBjDQKxjC4a0mn9fjSO7Nwc2RZfH9IkzDP+
P0XbVBMHLYXQu9hfK5jE5N5DfaoNHey2o9Ow7M+KRtml+rKJ2zW7uXvMXeVz19gBcthpa6lDvnEZ
z6wzj6eilAdFxudWR126KCw2Bmd1P+2lFmRJ7pJcKDeK2tG/l4C0raT5pmSEYOhrLGOlXueK624c
WHo+Kd9D6AzSOGjS7fgjrfzCvY2a5EvDLCuDWXiKRPu8aVt888zeJ6OSx6a0I4h41r1ZLjPx4uMS
Gkb2PABerBWj3lVD/pQQm8DAr253lKd3I1YmeBHtQSmJPRZK9zBG7ZcyR1NAFQ/SIsFb6MjspeTk
CilsUo9RTULbIlyB5sJ+jmV9rfaVFWrCvewy5IZ6lDf+XPcXuirOMIac5ybK1SzTsEp1LU9UT2Rm
FBm2nwGJ8fM2/qLYLAMKI/q94yZyl2EwDNGXLzvVRQqXjgDUZIPbJiF9L/CQsh6LXs245Gn0WdPi
2wSOIwcWOa2/TVzkrMQxG5iyJxhiy5cz+p1i4YLQae255PL5hilOgO4tdNriqyKDviN1cgMbHwvX
Jkr7BjOz3Hh1+2o42mVBwzPCeBPMDpoen4xJ8nhkVJ0xYeBE0WZG6LgtMPdxXnOlay+w69S5SUcC
87ikE+vDYdYZMWUx1cpUT5dDBBcktsfoNK3LnpEQxKUTU1TVtimb1s88moCp02gHprWUS21bPKIk
RcGgpD3ntJcYPrqrgqmE+J3mzgMgh1PJ4Mjr9aNtld9c9lpjLh+TSHX39VznrNMZbfVJHx/xJ99H
WXVQTJvze2wcl56tbSFXslCNU33kNp8q/YT6tPBt1ioGZuBxm9FvFPPUtljhHK2+FVqjepu5sLjH
pZIc2FpKxeH4oUVsfoSfunPt0tzX0ifCV7TNlI/FzuOAvYsHGjFTImSgNd3sHVAzGOVGXUby291l
8FWePlaP6CSLo7O5Nwz8QYsdwMrqqOv0exElzwJWjDahfnGqc5M70e2TJ4aj55Wj3KZu74Rak2+i
jEltV22TqsPtu2gb0iP8LsKUNg1sy1nJvDKP8i6wIrGpTOHrIt7bmjyJO0G8rDdvG02ZQlGnXYDK
5oROPEmBSVDq1bGT6avp5ZvUHI+EWO/HMjkxW7K1o7updy9HOQYYB7fC1Y9OJ/wRnVAvzMxPx/4x
8tKgL8rnLkcoWSQnxfwldkRQV/OVQYb2NOcPStWcNnm7tyja7NoKSi89gsa6cgmbhAaGHhF1b6XI
U7J4L40SsG0vLuPxs1r3EbM8mxh2MDEcREMiZiWxrZrJ5ZRkC2ZNzLFLuxRca6LezCaMMnUtk5bj
Mq7VMVxzzSakMkE7h8N+vUUWZVs0dMjJiXnuS43eo3beKuaWYIKzUTWeXLjtPQP6QYKSaMEf6PQ8
0rLaasXidzUYaoT74WI0bjC5SFc45J2nUId85tPt1ox42FdTdtEJ2oE8f3TSPOGdghy4SppsV0vh
+ZhZNzE3mJzTW69l+K/bNTAnA9k84mozw++tihN39PaESgxhMsa7JU2xwRESYgPgLrWcUUJ+VM3o
qpvT12Uub7RJJqFQl29eGl27SfqEiP0hd465ARrJc5atypauK861qpcG8cjateL1oO+74n6NkhiW
lh5H0XA0EN42x+aINcOg+km+9XlXHyJVemcVQTj0ijJDbBmr7glrvsT7x5brcpoWW3wO92a83Oke
q/KYl/NJtDgHI07O6Dx5ARoBm02H4CqOoVm601UKKL3JyJogWfuQLAknUNO5iavphizRB9D6yZ/D
kt8aF/yvQ4A3g4OfDhX+nxwX0Mn/j/9pyn8cF6TP6dPbaQF//69pgfWJYQNjPaZu381/9P3/nBZ4
n/iPKn5UgoP4Eeb8f00LDOMThRFOOCQ6UEJWouFfswKN4QPztdWxzGxy/envzAreK21oJWoGZliD
4SOTgvd+gH42yj7pkJhMI3umNyCA2wA/SRlrx92N09nT5d+uy1/Dir8PJ97PB/EGQQhhuMtHYBhp
rD//29zKYvvP7RHwVDwVWdhpphL2uvLMwDz6c3bFbfTjMcifZPl/T0GQza5YVpS1tH9MtGPv9WlQ
J4rMHQaq9GbWY21TNDRf1JvGMxQ2PE7YI0y8hKm2pm3YbdVsoUQv1bwrtG2JhmMsUponQ55qQaRl
8R6P5uLtoiqmYqtbavCrglnnuaNEehBRy6U4Eq38RgyuxSroTsaAtwLByyl+56I9JIVHPkGiNcLb
wFjV6pdJ6yrqwlo68c52FpvvQVfRc++rtKdpUWVajws0z6MhLEyXvh4meggN9A7K/rLm3KBvBoXV
9oyVenoRTdqfdOnSOE9lBg/8zF1i5zK20uisYfryUtCzJUfHAnHnW3rfzFMYOd5iUp5mBBla/uLl
RX1RwNU9q5cpNzxqyRzdZTJwAJtDO+osOrFSY7c+tUqnQ7zTG4UMNTitCa2BiVJ9v97UL3EMcOlL
pSSDEXRSKbP2ZJpF0YYTol+dQFlM49qJm7RTA6l4ql2aeGaugV+lA2L31hyqGQdxY8O+RM7GrqhR
rDT+kLp5msEpb2r50CaZbM8sQB7VrSvrWdLXqC1r9PysRUJ670jSTGb6khBTi8BJI8bWG1dyFB+2
DP1rmik2RomOOE0YSInB+tpKb82p6LvFPGalAknxYhhau+yvUqVsnSJsmN/BWFRlVDKtIL5hboag
TixnuXQGoAowfVm+nfJiEY5Qr0FLtOXnOPMQ/Wxm8hXonSycE55Aatf0X7zBnecrPgDwhLDJeoFV
GgRH37WBBcWsYNqmIv4jEgLqW3vtMN8pL8tUMS+iwVL6ba+lI6d+c+k+E5LDTdSO/Vxum06vyaCB
30dQQCo8iwZQl4yhnRYrBHkAtrEf825mi6VpGG+lU3Yv7Pb9shmI+Bl3+KSM+F50SLYsn9+mcjCZ
6dnHF8qkprRP9QgrtsK1rkO9yioaRQ61MuWP55DpVUkQ4aYSuzwsnpXuDdkvZai2UFf8qqQr7eAt
5ds0Mi5YRUPP+Co1S5J905dWfa7ZhWvA7pva4iSdx8SgnFRn9nMVogR7lzH0/T5q2/WvFiuzUeep
0M9JClApgKdE2tbGdC30bvR8wVpktNNrH0ig3byqxGjle3q8Mzgw24ll0Ota99wLYRV+bqXTIeUE
pB4bhYbpWtkzCFiOHXMIktP7Lu87zXcjbxHjNpoGxS63SJ/Qyw/5WI67lc4Qh0NEWswOccyMT0k0
1eQbydzs9bm3TX+2m7wMo9SaYx88hkXzpVGq2letts+35SjUQHaZVe0Z8trqligVpo9NKkluMZAo
e5e513j9Hs6ovM21WI/PIh5kd2e1utBu4snk9iVXvTCz+xogrL03hqlhYmuYldVmX6ZKgacZNB7d
9DObyCbQDdOipHs4AhY4AFMn+Em1U9UOjCxRmtOKFkJyYLhdkCIvo+RrhZ9jIcPQKnXEfMTPBLqX
xOvZvjDCqVaXG/CQY7K17IbwrNat2pN8IdGMqlpa42YshTWGJPzQrspBv0w33JWSii6xEvOOIQCd
K18b8Frgrp08lugvKE04x+66xjOzhe4uDq7rNdPApap1p7l+TCraT/oXjXaxx30pM57mPg7LBpEU
IyxN1emu1YSiCvk1bquqb91gJGK+7p/H1opShKbGTPyP/DrpSV+2d78vovj/tCpacXH/e1V09tR1
4vWl7t9URuu/+bMyUrRPiHttFjBo3yudcMWJ/Vka4e37xPdiOGuIqK6ZpI38uzayPv2rlkIQt0Yj
/FUb6eonx1GRz7O1A9r5TR2F+R3J8O8CAmM/gG80yKuBDOoo6ru3xYq7eOwuc/zUCVNZTso518vz
1dedEyDG4eUQp1VGE5AsKs5Gw4SNl+WSdl3PLGtxM/KxdoxpsVEGwogrMV/Kaeia6JQhO03fQO2M
dYColt23cprhXTE4jN3hNpMG+EO/qSHDRwd0ixMHsdKoHCTIdtt77eeYmLgCyUOkWQkz0VZPJ/Jr
0fSqnChDvRxj4d6yAtdMMxIvUYcKJt6kD+NWLFYhbiBviuKS3quwHgzTKnRCkMAJX9pskyC6VyH8
U7rGTR5NK3HmoKjEZJOpNtUOQ4U4p9FSxqp6jPVe4Yg8DsTATDQYvkX/h73zWI5c2drrE0EBJPy0
CijvyKLtCYJkN2ESNuHx9Fp1f4UUUoQGmmt67j19miCQufdnEbADYFpigCc1lV8/+/2od9faKfJP
rak0d++OolU7vRj0ChzUib+yYiTQIBoFspHCKUk6dWNv0smnI6KXf66A2TutaQOGR6L5NEQTK7v3
ymFTIgurru5QgS3Loc4g4q1ZartOFWb+VGVmSQXc0EDGJgqWaZvaDRCiRRjIukPMAYQT986wkrlk
RZ48W35gjprPZgQJuh47Nf0yMbb9jxX3srxAhOjG0UAz98Lcg+hcemb0g+O4zbbmlNbjKwRA6oPM
xtncsu/r3pJ+oWY0rYNZqNz719Rzkn34jwv76tax3x71gT8p7NvKr+ALXaBH2j2tpwEpp7exkF18
F6Io4rDDAt6tCEnRn7VHMUBoGQMCYi3v0NZR/eey1sfJJFfKhvPD5EyyPU1lnv3HLtPyjsoiNgMF
/vkCWm5x0WTEaKykYkB0KfOwVqww7RzOHp7ygP+J0t24qsTvQJZNt5YMAPfURDexWtBg0imf6Oqq
XALJ4xXVGmNHH57MUaNunDKn8j6SpppXCWh8uaUWxNsYlNP5hw7/p1pJPRVt2LZNvpw7kHAVLqgV
kVNPmmETzlX68pKBGckNQ+T8Wvd6fU7Ioc4OhV3D8Wapl8ZXt00Zp2KPURlVhWP8yb2+ATbUjeWX
5E/P3OqtxQejN5rpoHAgPiaYOz1/LurR8PbjqNn2dsi532EWrJkB3ErVJs3TDBk3s9dz7o7usiIf
04eYTtVD2+JYCwJ0B6J1NXcyylc6W0MOKwB+va3shSjg0q5dAv8iZ4qBBUw6ePqoNj5TpYOKaXnl
W8ta2FFj7lvlQk/ZQg788gS5ZG1AZCxt1/o4MJuCg2Dc51fzCAes7ERtLJQJr40lkmKrZUI+JUlV
a5DsEzBKw5NB3tA7ZDElrlNy+0HbpStaK0HwsfjTWuM1E5nECCWRX83CzNH8p727nkihQTNRucYL
C2x8t8qesNzIA/UJRRSN1gtbgT5u094e80uqQZsHMUlxgEZj1Aui3eG7IHu5wD+GYaIbQB9rmfJW
apIc06kwvnjW43ibKsd6yrpOZxYYka7fud2HHT+4FoJmel/G2FT13hoLCwE12Z5A154lwQlVWZdh
jN7F3AyPwGe48JLxIKsNCQY4Ui6kEG1X5NSlbmfkG9GhqcGsjZVeBEvhifqPQP10pCLEMm+ixnTG
6DwXVGdOD3EZFSrp16Js+6kYyEugo9Dp3W211KMJWhQ3v25rid3AWV+/F/1oJKFnpI23TRt8nSdJ
2x31GCPg8rbvhf8xM1m8WDFldJdsRG5wwpi6LKHjDo8I20zXsk0jrUGFrNi+TzoWmhtQLKefk8s4
1JY4A4G5M07i2gHCRJz+5Vmt7N9bzbW7jcmjAYlDpC7vdjT5YJ6abqa70UkNe29NzjRsEEtr1aVk
HLtL18QfbJe0/x0QwuhQsDRifDNW27yhcnSr0FBSmle9SEZ+d1rdVoEyZZEE1uxqROe0C+WWet/N
8zo20oQIJyv1EfwULLQaZAt9MDVZ67idWeb0RBIfiCkBfc06Ktq0l2tnSYmuBwObXdhqkUZVj3so
6bXh4OVuDBpKl1LakbrodO7JZvNS314cR7HJoqjYxmnOVSPbpl3E9V/RTdBLEE+V9ePISn9tPUXa
CAKXISM4ytcKpIPh4IrGvaq4n60dIdvFvHFlg2RjzKwhYSUoGRC5/xC8ZENW9LfB9tx5mxJhI6hC
VUPPKpEbIioD5hPShtbClOK5cLweD4gYFxlO02QYQaxN9nLJ2sSYaG5PDYhp1+rhSBnQ+zUZDOLJ
8lJ2UbhksyGUONYWY2sbCUWn+Zy19glTAiLLJY49ifprWLDOZHGWDqgD/Yosi1XSY0RGf5wVSfcv
jbW5OraSHgw3RHQ55eUmsjWv+/KWooR8i/nCysAYUssrV1gyRPmWIaczRVAsngPwYvLLpUo0I8A1
pxN5HklE9Lsumc/lFLkRyHdSDMTH9S3SH421emuJgorJFX3JujWv3WLqp9DirgM/5oDwrNB0oEsI
TtTBNliB8ajACYHPTKw3U18aw3YW5LrGK9nn+rLn1Y05m8TsuwkOIZNCgaYjyew8GHrdX0fME06D
OIS0/nfW99o+dYYnxFn0SnOOCTSYvHkdSWaBTyiqC/WgqmW41U6pzS/0BenDJ71YOmiKBh3QrZmO
5hRWJW5crrW0UOqZIlWHJlai5isUr5ZKj3kL+xtatsqjT7bWqgmLxHNfDCThZx6ci2/Xtcrv2u3R
iayXZsqGP6ONSgvkO4pnSsylYx1SZgL5Mies219y6IrvpuyiepdXQz5A5PIZA/VmUJMlgVzjTRb1
YNNFig9/J/sKJescm1ZxiDRvLHeuLJfuo+BN5y1k71bvU5HZd1X05Sc+FkO8OoWB9Kr0qJbc1mzt
6S6W9jysx6lE0ec7ItcDMYwK4tIbU+0lJ7xmfB79yi601VhQEr7zrISrYKAumL8UstPnROfQD///
CtTNDx35Y/v4v29A6+Qf4fv/GzL8+Bf+a/0xvP+GRBxBOIrxBwb8CGz8r+3HEP/t4TSlipCMTqYE
B9PB/5CR2+xMIL90gDmPzEp6uP7n9mMhMMf5/Wg8fyS7YA/4f0GGsUY+1pv/tf6QWEk6D+sXfxD/
Hezr/4eKfI6hr9E6Qy9CzNyrMrvCs/o7HICvWam1+2b2m9WcYaFXnOlr1btfjTQr0lTVu6IZkjHU
lHvqOwB6vW/dkk9pk4aoxKEIrfY0sOCstM46LzBmF+IRji6MPKlAI4qg0r24fcISAMeOY25tDWa9
itvpmCvQjwTCHtEDbV/ImauziquzVnJuJtXZt4s/TqH/VGO0szr1i8XyjOPxoNfucyJYgCyko2+J
/6+ajgPqi0WnTucQj4cyS0+G9yob89Jm+rxqCJjSKVKL5q1fl6vGtH/8+pu/3XqIz7ojy1VkoKxI
i1vnT4FOTLKXgRc3b/lQ7mc6bryeuxqYyaa1gnMzW+5LfhapWjE6gsBqP5nUXwF99xhPL55f0zpe
7DT/ZSyorBb2NVOfS2mvH5l39YzDhGaWODnEU3WerbVy0q3rfFu40Pq3uKi3PEui7ld+ep7Mi+gO
jb6sO3IfV639D2X2S9fo6LC1KDC09kXFX5i9VkYEVXqPKgT9ItsZNBjNhgCRi25jsnARiMBT+jmx
6t3CjLxCF2afK7YdVtWfTE3bYlCkeE92ME/jydXHa8J4P83JbkjTb6k2k/yqamky8RfYNJG2a2kg
xDaN66e5NHb+oFFJcLU6yNd4LLq9II7hKeY/m3D1S/OAhVGJt8xHUWuD5I63vDtk4MDlMGzmHqUA
I3KyT/rqNEhD0BMaw8+qZ3TOUGC3qGSbcM0gV+oGf35XD6a7sedta9Jz8CDGeFOLz6lCX+I681Nc
eUdzYJ536aspPSg9FEXrCdMxRR/Prc3TpU3jw5xmrhTyPa3F+DX0f5bRuYGohvOcveltsY0hp1sX
IdPwXuMS3Xe1RFQuQbQleNgsXtsIRBCT4Ih5tWCXnZc9lQQruyuPqdWQMN1WV4ct1Ol/M3e6tMTd
l8oOvK7aRn2K6I12chUM/Ri0XnFMmays8jgnd9UQ0c/00ttfYO2vKvZ3MY7knEoiWx9ubYZYE+S+
RdtDoUXo0ChdJn8B0jaWkb93or9HabkXCLsHsDXNVJcuK0IrtZ9at4aAz/dkMu1GcyR3UP/xc/sz
mQ3egw9/2bXkGEfdQlmD2lvVG0bjI10oVVUeYoKzARSOg2Cln4A1Ct26zRhMKIx6iobiN4mZEihN
TNcozg3e7z5YhH0hhaX7coX6YdQ8JP/5bXSbkr0TXhw9EImqKydpDt6cfSZa9I5qjP3KNn9bX/8H
BYWSBoI3zB9+hygNCV8+CppjehUHWVzcSNYM9cl7mnqt2RT2UjN86pDQ43R3s/iTvJMliBvpXrUZ
hYG2ePukYnND9j0Hs6cRMI/+fHLBv41BvSINX7Ncn3U93+lk3pU4Leowte0PKW9yTHdNxHjUmPe0
+zEe3S5dsQQOisGpTr4pz7yAsazEOFBLQC42eAQSnhSgdq1Dglzz3p5gkzOIFnc+GSXftEo8GmMq
KHNXHIljbO5Vop1S+DDi7n1r28yvfYlNDRzm1sTuR2TA7g2VxTYgVi7Ddmh1LfFfuWqI7m3vc/KA
XmbxVLTlNZuceO/lY79x4nrZRcotwsrQHJrW+SbdfiQpRqZ/pGiPleeHfYXac6goW5QnDxPci13o
7yqfbzLLjplrX4yyXUcWBvd4Ceoh/Uet3zOro7VKfeefigggmHDgBO2cJTsWUysccy87KGzgQWFP
t6G3tU+z8wfmvIQGtNnGvt/Ofbei6RvAoXECFyc2hEN0isZFXdIGDwAQWIv3KD+5LNu7qJvJNKjn
srtQQZWeU3YEjEtwnSnaIt3Uhj1IEsh3bb4CzBT7LNKdvdf5zl1T2CtckoE4sfUzipDoo6PdHTBg
St9UhzHAxlP9xIuRhS3BmSeXYfmIh8kO4taqdg75hExodRPmsUYvLydrgFE64h7MMDgYy9lV/qZZ
FL80jc+uT7axqa05z35sHW2mkYGkECcq7/TpNKF6rOVxUld7pO35SlR/6y6+G5q2Mxsgilk8t2mF
DNnq4kCoug8VR9VNubg0nMGnsFCZFjsk8ajfieZ3q4UmMWM/uyYKYQL0OGhFeQHYWYKRWJxray59
ODsviOtJrsvQP5czEbZT/Gs+LrxY/KHTXCcpSQREjaB3rzvYOi/gIdfwY3SxzJOU+84tLaIiYIGS
WX529MnjW39o9v3kPY9ztjnzRLZCv2flvKdyLs+Wm8kfDEoaUqIxI5V/8dA52x79BFMdzEYxr6zG
93gyubEFOHA2PHcGAUd8Fw9lmRUbvLBOk2+0qr3ZljaEhN/g2ag1FN0E5GyK5vGnYYZbRVxjV0i4
LxM+aWvXgmaZJMG64r2MprgS8zyuzcpuThjn2sx9E1D6LGzYKFT20IVV87fI6p7TYUqPnk38l956
8046i7V7ROetteY8T1sdgUu6/MZ0cQS+pvR17qj3pSz/Dk78JIkCChPv0Uwi8rMxZ69m2u7beD4n
BTm4ODtNs9x1dv8iVBEYFldJtPxMrvxTNQxoWr0FYAzQqT5IqC1r6iqd8E6fJkRZRvWYkuwDpPLW
R8OUPMATYwyqIsLinhyASNJVpej0ijxuqOYMi33wp+Ia+/hmxmvT2ruy1C5VXW/R4oXagCINWRgl
VkaoST4Ny6gvPHtGh7tmUaJQIxr9rGh5Pi4Dm+3ap2A6TPTBuOaa9qCxx2xBhaq30J3KpxgOqc3e
JdNmK2MxbRQeuKDDZWESmWGVadg1i14Ey4g83FqAGVdmO9i72HXxv6YVReS2MvxDU5vukfnY+ZYa
IyOLTHUcFD3RSdzp26pekieM7VyJCZWFm3YotEAjknrrxLm/EQVq5GHo7NCEEqQUlAup9JvliFhB
ezYSP9v242Lv+kQapwH56Z85XZrnCkNsmFDBa63adIlAz8ZqRPRKJzeiO9pmymYarrZw5b5hZd5l
+dS8KwsY0xpNR670IR0oPSlLNEn1/JIts3FWvt0fWswmv4VBl1XVjd2Tr2tf9lhymeZN1l28DqJ1
Qgtsr4pG1y5gAxIFWZm+6ODte5MffTUkuvuEAdUNsiG297nh4rPwmwbxwYA8jugSTr6EYGm6R9aj
MRYHBVlBz25jzhvOD9PcmbW5m3InPgx++iHadrI2Rqfb70aOinUZjCRo3T67+Q70A3d/i+TZSTDr
ZLUXvTpD72OAKhd+qfh6YkUtZEOP0Np4eP5KOc4UzNJNaNL98FGYbX6gzgwxY1EszIhIFr5IqElQ
aBtkmVtu228hqvszFGb2ofzc20+GDcoqxkfhX5nXw98lr63dBJO3Rnnwx3Y6PBPC1AKXWuizqLxn
kgC3yA06vE1poBxv00Au9Lp2gJt+1G9MxZYnqa3MWDtHZXUBgH+z5BTQlXURSCp4lYZpOjKwtwHU
5LLOZo2mNhn9MfEdkRmir0xZnlLdOPkJN+Ds5Xu9r9AnFK9mvmwyOIfawupmVS/cqwez9UK9RIM2
qSlHppV9agjuVo5mbCY0nSFa9IVYtvYmekpjGrKjoKloieO8RCUbnXNRnWsDqXr7xTtIRJIc69B3
4rcKMqkuomvbaILJT2/3+FmSA5lytNWKAc+ClhF0GVvvy6iD8Q2Ch+/SKi68b3+CE+ntpFw5c5oe
stmqX4RocF5Oi/VCdH6/th3CYpyRpQ81ndhUmaHQL6jXJV/8ZymhKsp48dakdB4KF6tw6tLWhCz2
2iA5p1uXF9+LKQzVcRCFU03ZlGttRO0/z8afKsVkgazCHtQ20ss1N0roFi1niPVwloZ13J2Ey0PK
GCh9gYxQm7YIIdeeYf+Wcxo2/rDpNO/w0G3rKjs3xnttNM1fOO+/fYsZy2PUDpIcB0Oe8uobtq6N
fGXgzCuHB8AyMMqjDsePSreKA92VPdD8wg1Sa8Wx7OID1OMl1tr+gEvrVoObopSxvW3umx0K7mRb
awq2yoqCNnsE4mD9mMJ8oOtilSu33HBbuGc52HK7iDjd2alpvuuKI6JNHCQwhmydjVXo9iXvMPcX
bd5cEzMdQsPIcQFEsXdse8FHYUQUz4s4zzaVnls7XOHJQaNs4pXGNh8NhJHccpFT1Z2Y7ruZ9/OW
pCy1BZGiG3taJv+9QbF5cwZneM2cOb+7di92uj10m17RzUMAm2+/C7vLz5So4RMtNf9e5giKG3QU
YtXigWGvGZs9/E7xPpIw8BLnZfE10Rn9PTBvHLql1w46Tux20zdG94rLp78Cu2YHDfvoHyeWlKfT
vDZsLVKBEQP5hX/xR6f76GwR3aXK4mejT7mYsMYw74ooLV56czb/LI6VyABkzijRKhNebAJD7wik
AZUUpftiq0YQFyWni7Rr/bgYKbuYy4vquIVxjwQibNS62rm04nlfKLe5ILQmH8pyao7+LDdBi5Ft
OicugeW4wJqNvDmqfCcojoBPrGZrTDDWnWi55GPyXaUCdB7tO3qbTmws7BdvQAjTXsWZFXqFrEJi
c/ZLp6X7CT6pQ/2jxPNkaOCUJUMuSppZ8mgGLmqv9dfCwzmeZ5YVNvA5N18MyW9vDb6xamNLEqde
LT2vlptE28VucLREwtg8dEfk+mn1fJR+zB1BfNCBSk9I2gpPYdOahKqUp4S3ltKDPZl0axP5r6kb
7cPjMK6sznkBf79x7yKkRyW0jlDDZ711hx9gj5FRkEdsNMZEJBojZ7IyS+oM/WJwQJYpZJdmiv+K
xoC5T3H+59keSnkISzb1sLcNAoc0oip8+VFFIt8KN9mMvhUSJs/eLdOnzG59zL4jY5j8LKvJZkcX
H6qAeH/k/vaaHr94qGoRzGCkRDbYM0eIcV3jpz7mWNaK5HcBLSEWDyW1/t4n0d7vCV63DETbLUIm
JZYDDesRJnrzMNE7sEqpBVwV+XiqRL4ZpIugly3MrIuArfSxRz55rnT4hyOxXFHvB/Pw5CyvmQ0N
SFqnBFGCqAqqPnnR0w6UwKwqupSWve5WO1shGYI0itn6jPos6n8d/q+KycueRli+gi27dteGdGyo
FLxH2gik4Tb1yvEC3z+mzcakpYlvKMVCq8f/MqPcZDh4akSFr2WhndtpVKHbtIxZRWTtDEoRV7Ng
v0Iyd2Wz2vMo/2oPJsHsI43M8m4j4+nLEc6NQ44zn0oUftq/OHJDvf6INPwgDrhJFuGOLCs2g655
LGlQxhwI0t46i85f3+g5LjXtrYshc4uGxdSvj71a+qMuHWNDO+a2jbBIKC+eqDMshkDSbLWyH7Sp
iiG3T2a+ibPss3GMKzaJHy3xx4CYfH1FyziaAy3ygoKgsC23kEd+VSlD2ir6TZKApjTYnELyv5od
9iMs66Jqn+KFYIcG2oIOgFVttC+ymk5Rj+FPyupNxU3g194XCfaYXcsy3Rq6PA9y5/cumk2MYUIu
Z0PpJF+T4Z/55zjSzXWP62qHvJyc0qi10a7X4C7+/B3leKH9yLlwZo9hXLZHixbhlaEqH3AfEgfQ
d53byYkmYkoGYyv7wt7LS+g01ftSTb/G2Nmb5bGI6irPwtgTF9lZBz/2A0CNrzxN9RMlUScqDkoQ
NMPAY+j452k0pys6NHc7VjUN2/OxqqOwT3vBrWT/ovnjknH9s8N7sHLdOw3d1Zs5Lm5o5UC5o9aN
PIacFIMhU9B1tUeY9mSfNKCnO5L6YR03Y7Lu2u6i5LJ10vgJXonPfBBvOLBE2Cz+hbR9nldJThnQ
TCtZBEq0a5K3JSZMzMS9gQP+6FAuu+rKZN+Syugh5KDtYLoZuNlfCnDG1DO1TVwsy9rKE/jWCle4
qEiRy0o4HeZ670lL5E8zxjeBIJO/yRt34lkjl6RwvS8/LwG4ZsFRCFsWRnGKscRaIyYi5peyihAK
9NaQlL/zSV9doRzdighJpQPLEc6Wd/SZgJpymv9wWVFf4afhACR06qUBjEryNyWTs7oN1IteGQ3O
Rtcencd3MYyWSUpx9iR9zT1QWPfPGBIZDs7y49gpqjgj9u40GvLZy+oJHI1DUqHfj3NVPVExJZk9
KnzQlTF4m1Zi3q9tOK4592Nqi0W6aw082SmimBUSwmrdWOaai+uGYYT4+tp5M3u5HemTCoRb1zcu
nm3Z6P4ORZx97ew0WZWcwa6dXQ2nuHtYkefB/DvUy39uJX4j0dwEvKJynTPaBLQMvNruJHexxYmK
K0m3WCoy0gJJmjOdPxir7Ws86eY16fdxVAWueBoSfLr6lwYed/cq+7HweM2BPGFqopVh3Wcxy63X
LcNLGbUVWqipv2alqYUGlRwqWvSznWAOTzPvs/dQ4zF7vTXgYgDtHLyoAUYI9RwGliT9upkTftKp
PmX6RO0zvjiUC4k8kmQXlPp1EPZ0yNDTrpRk6XKHUAwaiGkT6lR7hjLhg8gcxMydNucMKg93TbOX
frTXDe2Mans1wFlQrgBP+MoQLNaDErtGaVloU9+MKPywgL++657TnpM2QTVQ0DXZNr1BCvewVZy5
lPTUq8hC/yHY/s1ipzpAkppo0vYD2hnjaFPZx7IiKj9KewvfiZ+AIDB2VYhZz1yX9sobZu7BrP5N
NHTS2LDC1NNprqYebkNiZcvml2j2QZdwE5Ht6pu2K35E7B5lU0ItxuaeyI8PNcf6cegddZBy3CMd
qneZjl+7jxZMs0WdoxlDxEKkpvHP0/Pu4fk95Y/HrhV8JWbbHAbCgkNjnsNBmDxL9e0bEfy6Fk0R
8pbxNHq85GnkHiBq1KbwrCEwFfUbhdH+9LmLrT5y/iXY/IbYOvRAyWNSahvKvriRYp8k+IxQpFXZ
6UaA4bf9bjz7i4w/Ig38wXypvfGF1+BGrGeK7zn+x/QjTrXfHUyEvcfJ1o4xjD2iHaBgf35QqWaN
JHlCOJNLPSCdH8ZcG/dxbZZrsbBQVoV5ltl0Y2u4OnH8Ti4BEIRVbO0lzrZNJg4FSj6sY8wCeZGc
RDYerMIZMSfh+fUYbVcgn1DZGREQuR3S23LA7Eooa0blz8HFiihfSmzKtbqytga092yiGUrXVk6+
cUmNLIkMxG/mrhpVQcSzDYMhbrxanS09uQ6W8YQYIl8lSoakVGoMN/4Vwy1uwHGaNn7+T8MBWvDi
V3qlrStSUddV2u5MvbsR1Xi3O+qO7X680klyUGjh14QhXHpSP+pG/xs5KSd9mtrbJu1QCfJ/uLo9
Xn7kFsV6sS2+M3MOKHTQlf7LqL0jHaSEK+o32uyh0slOrFXXLur/Ynk2T15r4QyoCnqSY3u8zlp8
VDMbXe0u711s6yuvJqmkvBRa/uST+wF0uMY4ccB0sSs7KwsWv906k38Y/dbHIAaUYIz/0So8DZ5+
rbnzRv21QcEzkEKBOnBb4EIIbOzOhWrv/FpXDErFOhoYktrIv80P0hFXRzDgG40LJa9WtRz7WQQE
6p5iJL/rcuHWcJEviyQ+o9NHUq8LAOG82hME/+5yba46WEiX9hEvvpHxx1WuvfePHA+CTa9DRXC3
Z/Lx91m1XFODT2o0K3zMPekOYCwfflM9kTHF3YPrsexhpZDjL6RCJpO2LWz/03x0uvNOE6QB69n/
HRLu50YP8OPnzsX3iw3hqRsaFc5NRBEW4RI5WyN6fHQon7kwyFBwvsck+oP7NySQJlzKEOvKy6zO
CB/OhNEcoIaxemq7fnAJKIqOVeQ1XMVZxghI1IuuG6ECe7s7FR++VQkvQKIHHOcQ84Aw407ScfbS
tJN9r90Zz6wZGy9mNWakY9Fkjgzf1qsjy/LBKpHg2H5EoWbPfjdb9hiYvMUZ+weINVmJoulINVq0
fVxp8Y6cm39++ehFgL4lfmLJ6WNOuLgHGjizRq0dSYaFIEEPFae3Lh9LECnp+b4pssAfsOmmiolK
n33mwJx4rUp7IhbpoOXxk8pInfCsa0I2yUE9xHGSoCVavo+oQ5ODb2njZvLid1kn11nJPaorjBz5
5IbAeS6d0i1e9zYfeD7TsQBTfM2q5heJ8YiUh70zW/gPaKN/x+czBWlF8Gdb5tZWM636qIlul1l5
gG7nmdDNlcem8jS0VvZEBRZMmq/xM+HL6S7C10510m4K2VG9h6qH3AtaYbbd/NNFzVW3n8sq2pGm
vLaLnD1OwQnn1Ua0YmvN5bOnatzoWEbk37ZLKGT1dqStcLJwdO3TLNsQNryl6wkJHG6MuIHndjZ+
ZjJlqBVJtMFonzLi0Nzq2JU1WWkvjmyvJsd5nDSXVOBIJuXENbFl8luzPkn5bZF+SYtcGCnetM5B
JO/E7DLjGEUkAjwiDclM3KTOSxLPa6nerJwERlteEivexGqfkds7ndCqbq34x2cNp2Zh3TANaHML
dUPCRP4r6sdtO/FT+aEt0w+HMB6z+0msjW7WH3mmvqJZu+njQ2ZgBvGQrBdKQnFQhKo75VKs9fTr
EWlZs25iauGo3WROG3YZVx2gTO58FkXOcTGQt5z5a2bAg0s2Q02PeNBgjHqpm6qHxwfJk0SPr4mn
0feLx6pNcqOjP2fI0+4qbptbWQAQ1ksz7PHT+ltUHSgfTZV+60SDbumMyKFuOIfWqkVFB1dfEUkG
tAAPiQ74KL3IeqgJ+FFnlFZ13beHCBv+thvsOqyK0norU8HyNrUc9ZkAX/SVhcgsqa9WVhqfNt0y
mILmDiA3j39by0VLJjmiM0uv3nujG2bmVaq0VebVzxMC1DU9o9c8NjySxDJqLjIcZKSxZQV/fHuT
jAMvE0M9BRd5YBotxJ790fjRzi2qe6a0V7cjcwdo9TOaa+ThxBG5OYdoJfqnFv09l9UbzHm1rWaM
xxHl66uCNaFMtUdhDiZqXucDeaeEqUX5j8gcIqbkmxisvUiS35G0066tk1WncmBCNvneee487+Cj
t97Wk331XbBdPTKvesrX0vp+HNYwYXX0wSmfBrLqwYhNTB4gQza0oBuhsWt0vpYx2dWwGlhZxpVm
dk/zSNWiVxU3NXa7xTcvcW5dG9v9own7GUP6AUfRacnVNrNHBUYwSn6Vi4aUKrvlleMyF8Z33IGH
wuw+qFBH4qcWbnArsanawkhPYiDFScm9mcwbcu/A00CpK9NEhgX/2EPbGPKMKFQHJey/bfmrjF5b
6wz3a7ZUtCRAvqacWpzM7i9CLJQlI1dbbGJbM+qAWOSccDGG03wgp0JLLpbZP/3H2EjABtJz+QeP
O4mCcf3vYXg39Yrx2kkPahLUrJbaLoptdLLJtCs1Y2taZDCSPeY70ECRXcFsx8cs+u/sncly5EiW
ZX8lJPcIAaAAFBDp7oXNZiSNxpnODYQj5nlU/FN/Rf9YHXgM6WRWhFcuatEiJZkbFwZpMDNA9el7
957r3VMYHoWhxVQI0WnUPepNdSTOAn8ceOcoy84x1pwHaBJ5+uBSOHJek40MYyBQxUEpUqHokBQV
bxSv/GM5ya0b9gfDAmkwU4mJjV3pBJhvS5sji98+qTK7jDHJ0UgMb/TQ0ZZV5TKn9K87AXwkNZ9y
S+2ht824o01ArwJr1YdpaRijTO82KhBRQJRsNbmudVNfWV21JSpC7KTK1abNRgyEMWL/0LLYrlPr
iJFi2Wbi1GfN3okzshub4NkIMxfPk/ZkIBalzWh8xIbylnnsIk8dAjxM3QmO1iXAySNy8UvwiCun
aR9NDdpiX2/Q6l5L78UjSDXVj4wPSzCPydomzZkDjLdKoQa1nH1Q0e9IqH+3GY9CiyHVcgGAKlji
JjU04yJlYG01tFgycx/TXBuN9Fp1N67cq8jcuTCtxuzGTLRV2zqzHsAOGJvZ9ZJDKsc2P9ljYT2r
lEzWIdxifHA2c5g8OpNTk64rw7+MQaQy96NrNU0FYyVOtnSUKW51bL+bspLbWHr1sko4uXspqNsY
+EKQOW/alJ0jA7mxu2iNepUQ+q4XC51uXdvgdQd6uwkB9jNwomgwgvYRAsAhldZbULcHxzOuGbWt
ZOxe0OMAccBTLPCyhpwvFwXSzWXQZ3IrKrWSebFVpb3tPFynU1wbq7jtzG2OCHMRaYDRGDvM4hXU
ClXRn3eu/mbFUAcsASsne/Fldqa8/h2j6Zum+Vu984OVg6xgiXL0tXXjK8226EV19bWL3S/snT2u
DbRWwbkXN4yl0uXYxUz4PqCekXYq35vEvavH5IhafO544TKs0+q8bdvLcJj0ZVaD6Oq9DFQa62g3
FWdFSAuyGLFPlHH6SJG716v6Oe3Cx6HxxZaT49k4GPeqrz5yBrsLkwYe7W/tVufRNmhAbSf1PtkN
AQUFq2RgusvOdZ5pH1fIkizSwcPqxF58MF11cl0gbZq1nVUaEs8yQ37ia0gP4C0m08LlG7XhMsV5
dknLTi7DBNC/N5TnAFxa/qWBUzPUR9Qxx6qpVNvB7VYpVp4QKwfK5uC8BkhNviH1fmO2itFGBOGl
o4NXKG3vVr2+cFDKcCuPhyggoqO36NwiUDE2peNdGhjYz/0kDJd8Rtld46RgyrSXqW1RRoW3nSa3
s4F1Kfs4XIvEDc+iUPHxlUzJYIcV3I/GGULWeFnDAFpinaLfzbPK9qBtUfdz9nZ6a0mu6IcdezfK
gisE5pG+XbaFP/nUkn8DGyovGcGomg86jKOV7OunHC6hxTkh3JQWiA+rRKLh2PdeG60Ymtp0ORqg
QT0p5SoPn7U6vrNHKzzLRw9PqZnaL0LTPxxCEocQc8PAOSsry29mFJ9HakyZRgTzVOqlbcxvWJOW
NpPUmJwIjWcBVREO2f4RlCI1WUoRJczs3Ad8WcXRHmvSia/rTPPQpDFSOsUp0Fqdu8lkJpGigUhx
parwsmsuvPA4tve4OawVCKl9bJaHYKp3VdVfu/Br93rJo2Ub/q3dOoglOkQxCnl65Q0HR4yPdlw5
R3I24J+0+g3+biIIsjNj7I9tJG8rk49QmBBu8Z3QEVsMmaNtW40qJxDf/OKq1hC9lR50b+HrTCaZ
Z2XhNRboDS25hRVCy0fZ2BJ/GjjpE3wpAe4uvmm05LVHeejLdwKfFw1D38EWzD/sg9lutWFbJntl
l6gXmMIm6cX8WJAkmobTMojvOrPbeN11RD9gAPa0UjXnWp0hB0kVEx0RodAc4kZgjY9gRNqdfnCH
5DyUSMNcfX0Xekvj0p4n7llOy/mqCp3wNqpC/7rWeaOIUvWDqdrofVZe77JOaO+JTBOQdMAqJ3SQ
HyJ02WFMsrMSdqIMTOYxyuxBrci7tBi9qvYhQal1RFCbbXNXVygMuvhMaa27V1MlwKHlzbmiBDrP
7CR88fOwZkvn3Cr82uHoNOqbzCfORiM9azEwI30csMiBgbmo7fhZVsySzBbGkahbBj2aNNfoAsvz
PpzqixRu1FGKTN8bTX/f5HyMOt6AYi20/F6WCYYP0+zEwUjdgIFm8lYHZF7n6BcCbTMZ1mqcnXK5
cUkE9YNye8Rszn0D62xlRDjvOESdJJa7lZazvgmG7bdV7GhXnUfjUzwTuwKlOJKI/HWABMmpSuxF
0Pk7jQbEjj6StmXCnK0rfP27qG9PVSSvEbJF14NTrhAmo58y8/FQo5lejWkTLmTaHQvHeMQbclaY
rzHe6KjnBMJkpmX63DKfj5Ntgq9gZEbl69Gjq18Mvrfoh3PDCTaSmUvgnArZ7xiSLyoKO2m8awOz
xVDbxZ22UgCvgV5NWOzj6J7ndkk/mNTTYHrCAK42nUa3L2g0FCPNjA5S07OQ/hkuGlp6TuFgdBtK
qkU4MDJY0yk5BnG5t02GuAj5Z6/LQ+1BOeP0gluU3WiKm7U1UjbFOfIs7VS4nBhY+MxoZZl7EoFP
lbT6jRt1a5Hq/mOCznEjCgprDdHjkGJTnIqHMN/2ZXRWROoK7wo/iHN/PWhus1eNxwl3BNZd9zcp
YBwfcwEGVbizk4u73ZziAM5s/a3O5DNkKYS/dfLi65p7T28w3IjJo/IvQ7IIBh231TwJQMmWlAmq
UFIPV6R6rY1krlrqyFlWZHEvUxxxi5SIx9oOL4Jk2vQjkeVtfdbgN1W5vYWriGA59t48k0WSBov2
TUJkWuL5Di5ioBELF3utVgz48dQ20UBIahgpFlE8Ai1ozGGREwG1kJ7/FsLI7Fokr5rXX1RdeC6x
xDTkhdGZMneWrQAVjekzmy4Pz4Aerhgf84lM8By1q8umzrCcxD+vKBd9RWmWGa8yfq3hbC5o9l0M
khNAxz9sxKNwhLqrtKwx/OgNPdc0jVlKAO1HogyPaOsWrM7QgqSkN9oVIESCW9UGxdp1hXzP6jJf
6XTciMcuDwgALupIv2fGHS6JLh4QX9sZxLq0ybgKBrX/vuHi/zvGjoPB4K+9FBfPXR29Rp+h/POv
/OamcMSv+L7xRQg4+tIgQusPN4Xt/AqL3zR1gfYVP7cDrv8PKL+h/0pLXyLYIxWRVGKPzK3fzeQa
bnIipm3OqI5h2Tohgv+On8LAy/6DmwJ/kmfr9gz3t9AHmtQ+/PwH8s0UV0wwEznS3ZIGeEE53jlV
XMPm6nBETC16Wzyxziqu2hZ9TjHFz4M+yI+qCtX+hw/u9JuF40cIDx6Rr5dCyO38rmb4D/Obz5eS
gyuHQRthaiuCZsdyNSGRirqdLOl3LDMrbK8SN/BfK5zKP8mt+AwcIjcbMwvhBwBNLF2SuvMlToOH
Hf4JVGoUkOG92xKK7Ofjezy6G+az4icv9jkk4/uLkeLJF0c3xiLz8suLIUdxbEyo5SqlDQdionsW
ICy3f/9h/ucvAm/A4W3pwv3yIpQGdZDa6N9xyRnwIOl7Tfj+bv7+VczP4XC8F8kL8FV583sB//Tl
9nFCz4RN1MH+9y6D8gZq4cKDeWZtpuCeCTotA3PpdcbMr0YPYu9iuJpysmiU2ItGmvvSUKtOGGwD
Yul2Hh0p8CZWvzTGEoraS6EnaHUufc1a/f2Ff/9G/+ki+n7hIH8ATXkW+YffwzJ+vO8Lx6u1YC7F
4f/BGq2a3GWWztwXuZ6p3flugiDZN8FFLqNCfxb+NF2QReDdhhY28gXxxT5BZjGNYIMMtXGlFPED
dPy88SESTDWx6Obuo1WAY4L+wW6YVXSZVp6D889tRnHbNsQy4ciLmHr1iORq5Gf+HkUS8hSDb2pP
mEDKXk2rtUAGq5mSbhTwGlR1NQ5wUVudjbQi0u7zWNyj84dyBDGbiYfRdhJUIEIQJmeEmnngXez2
Z/FU/3KDcQ0GeIyZFUYZ+X1h+WHhKOyy0NhxO2YqTXKh6RAI68iTP3lW/uXBlIJnhQhewaIAkePL
bdxGI7i+1mjpIhLwN2uT8NLjp7VmBi6u1Hz59/fFv97PmF9m5AejSlfiVv28BpGoWOKoqVtMDS7V
TZfjX3IqaxWUhJVV3LUrQ9EM+vsX/U/epCMswRZgu4T62F8cbZ4XSks64LSQ9J2aukx2bdjQGhPe
iRFX+pO3OC+jn+989iICXSyDWEf2n/lqfvjigkYOcAo5Uw/VJDaZGaKtMJPHDmHL+u/f15eUIh4y
rILIGMh8YaFjXf367RmlGQ2sgCvOg+reiSeiGTEdMOeqisi9dfvyHFE1ok34FBxCAYXkKMZAGd86
qrcvo0a47m/v/n9ggP/4Tpr760KFBKGvOMDvv/EnDtBEZY6ijvXQM7B3/lGnGMavWD3ZQwhagxWo
z4/gn3WK8yuGYH1G4riOJeEJ/lCnuPyMBxY/qOl+N37+O3XKl5vWgFHD/xzX+x656sov+wxtFc9Q
JoR+h6PWVTO2T41hF2sncc3N39+0jjk/bj88IAYyYTwlBmuOQ2fDcuaV74cHpKlqQ9VBVC30tHZZ
A4Zqw+pDNklK0AUaLX+0mRIROVhBtjjqfUpegzMON8BA8ueyFfkRMAUN2i7M9i7n6R18S5qqJuaQ
NDTfPc2xdmXJPlHMgTUIqU7IpLD3s0udktS3mMki1eEMdgwNjXp/tL11Y/fvqsZiNuSBeI00w1i6
fvAI8yvFyIYgYeFYGWr3NkJGg+nI5RjkI6C9bIgw6hl7vvsCUCzlvXxx7bDZRh5KyqjR6O7O8QY9
thG/YFcDUJt5mGZra+3nXf6m3MxZOALJGbZKJhtKRRWePgaxq5IOHOpJ5ctm4WRt8D5xzBrJ/Qmi
DSfTgkwnu2WeHRGIqtXtTaZ5WmKgmg60VL/xQkeEhrsrsqiAnyo620qrg+5pJiS8fiyUHA5ydLXh
UZkpLf1wIH2BPiEbxmXtsTRiruxe0zGQGCa7DHlVqufiuRlp+60DvbP2wCU5B1oFIPxF0bTaN/h+
zhXatuKtA2+MgFd5Lvq5iH25pzfRLuNB2U+zutbbpyXT8YWHN7cg26fwgoONXPlRFbmHSLmNp36R
D/p4gI7Mmd6oHX83+X1zR1Y3HfQBI6xzwBSCrMqo9JhOFzxLemSw9TiEo0t+QBoYtweyNxTKQhCI
1SKoUKUfilKHNCJdDwVZnYJCWgdZAv7D44VBE9U2nTqGBXZBbxzjrQTUhtlHxT7KianO72kAoJbi
PUBs0m3kIETsNcx49M75cEe3oA2b9hD3g3ZIiDNyQ4QLvpUNDRNWNqGFpTcmOAalhwEB81I8NHGP
3cODMR4Tv5Br773fYLAlF8t8Yy3Xpq0nG++hFWQaoOL3UOgDafNoIHuuBpIyrL3DNESouDJp+VCd
+wjvcarNdy6g5OI1zoz0Euh/VUMFd0fmQDgq0E0NBbpE0bfVGwgOOiW9JGpjreWS48iQpF1Nr8Kq
+k0P6LgNrpp2UKwLLEqqbN6TGoTASm/D4ZuVapzPaWmPh9JMkwkwROhVEJcdygfm80a1ztnpw0Nl
q7rYSQ46z04skkdGGAzlU2GMLRbkng8n8wSNaDdpAsK//ERnlOdEo7+qfRlcCTt2X7knImtfNr7O
h5v2NMh1ZgwQsNNRvdSMyaw1weIoemOU5bDgO5fVhNsn+5ZMunZjxuQCrAYL5QCtr1nnC8vSxc8w
4j7xsPXEi0EFA0iYiPZGFBGAilCyxuyuLNHex0XX3TWYxuQe1gTwTFYwu6HS1lRPowbqYU4K4DwL
0Jv33DEIXUHGCjs69zq1a5FLk3dUWHa1FjoZzCe9H4c3Iq1rfEtFj4EiLEA+0RrUtFNgVNGjPvpd
8CgwzLyNht29GqSSXNd+mIlVMVgEx0itj8igwFKBLq3H2rGp8ANojBVlmE5mFq+xHTYnvxwmZ9GU
XVitaUFE047Iovra4HjBCNGAU4Axsgw+EoGyYA2LxSoPU12VIyCjuEeCi2wa7ywosO4SHAhCabBg
LSVz7s+uDniT4YZauy7W5lCFOix+UCwHr5jscl8JiD3rPowEoswWxgZqrdh87FLK0uVgej1ZG5bS
8cvl84OEHTw4V5WKDHo/g3JQvOhU15OpV9qtKergdXbSI7hkEMLYcPT6M1DSrb8uAjE8usyN052R
1NDzR3ei14XKAdPEkGWN+9DAyUBExqj63O4K1oGQi527yWlPkyZA1h3ohmovMEBkwVMxMkF9d8nV
yT5m38/4gno9hmBoVjO/PDWMob724tFyr0DAapONQTxPmYiGvSts0OelPtx4MyL2qPLI6Lm3gEjN
NMzGjFFI+SAMy6XL0RmdORoJTWw7oDYDUB7UzfvM1QpknbrTl3Ih+Pv+Loy0pDsLQmXxlkaLQYJc
+Gbgi49YS0h/aIXjYHCnBae5nGqkreSmqISG0Ar4TY4aCKcRechBq5ECw6NTNXdAJhVtMpzQmXuP
pzZuWJyDuLouK2tA8gpkcdrlykaS7TdCIqoHoctS0vomi1+VZNEhQC2L7i3lOHvS2jitaGKbBXso
G233iJ0tKbZ6Tg2LlT1OyI0gdYwnqpL6DMKP4TotkLlV1nXS8HTs8qTu5F5LM9IbyC5OjPhNDEbl
PcDSbPV1jlPOR85R1CR+4Rc329uyc3rzQmVyzC5sG9/PasyseU5AhLIMz0uALfbW7/FG3emJOfUr
TwcItDVju8i4etCv60TLhsthUDgdsahE4QXr7zC8Q4rgDNonQWZfMfIR5yOyEvtsmKqhXzVJCGHH
Vc6YXyeep7WHMPSd19LAXLLiMBszuWswReIoaTBfdLjKX2xjCLqPWlV++ExmK9Y2i8llcF44Med1
7OgZJ6FC99pwObCM6pACclU5W24VtPioIawaRQ1qG8TR+qTeRptYs3Esk4UXRxk8VI1ygSolM1e1
Kj1CqLwJ/2JahgieMBVZq0JhnTRx3sEZQ1/DnD/YMSG9jYmj+jYkFZ1ZH+YaKK8UbocfpkdqhvHD
xm20Vi3L1oK7s9lgAZ54kl21yOoxv6yZBG3MrmIOXvY2a65WWmsCTKo9COp0i5IYpYBPioNsVbnv
+2K6z/FqzRGA5ow5qJjXElkG0KlFlRlYNh4dA8RpbY44DiJMAp5rH11XR9ck5exRpN1vNMOmb+Rb
qZJ+FzIiX0qdlSQJ/HJTdVWA9W58mzqt3QLFIRuQsWS6GIruAT9xfvLGZFjGMjR2tWPFj7S9/W9o
U2tEbgW6BIh4uceXnJoeka4T9qKFqSgyNZIfEJABpndie2elgcnQ2GnVqsk6ZAdOqQviLTuMsaQY
p8SMTdorloEXbpPmNFr4FsTs44zpMFzUgpSD0dRQ7Y/48teh6KaTKtIE86FTHiqnsreG3WqvgWWd
u+HYrioNkmw2QdDwHTNEJ02MXCxVfdM7XRGQCYFZhlWsjrdEHnx0pBasqObQSes5IszAi+xjO9bE
71npPcxrfzGMaI+GZtCvS1/rVxLVxL6CrQJXJc9uwB+qCx9awUXbxvU+T2GRTZlOwxLJ8SbUUfbq
MPToXPrlQTXcMUK3arFwUh2wSmvejC0aHqMAQw+z3oaYDdWtaiAQJGMePPLw1oQEdu033cxpBWmj
eTHWdvmRFwpQhGrkohR4zuhenEIvvzOR+C/CGON72voflrKz3eCR3kFlvOIvg1lxa1phMtLV/Rzf
UW1Cz3piHg7sqHPGfZ6LgPodCfQAQ4+HeoVn0HnG0iFPgrHoXnqNfeGwcW5LY7iXY51946jM/pEw
QkM+iAc6q4q3CmMWHqq2OKBqTPeo0VDMGmoZIoAiVshnvjdlQ47DKZuTKCPkiPjTnDvyLdqI0XNY
vBtFThajiJ36gx5UtC8s01+ZnV3gBAkGRk0NXi4WeRHh3EA6isBYTxIeu7h9x7vdrUDaauuqpzyl
lf1I2qvkjJMSk5Ik9t4GTxMDWx50JocKpkgVMr75fpT7n7P+P753bf76rL9v0ufml5vnKG9/OUXv
df3+i/qFTK/uPf2cN/z97/yOvWUgwYmIA7swhcdZfubK/o695UcMKCA704Wz6VL92QGw4OFa/Nco
65gjzI2zPxsAlvOrnLtMEKF0EJTzfOOPoILfZwG/RTr/BTb/O9X2n6dykoOZVNg6oH4PUxHHH/Pz
qdzSOgGEk00xnAhJkkP0wGtuqiY7J8KXR0ZMOqJYxRzRYGuS4XWbjGdT7rsbt4+3YcpPKF7CHSA/
9H2GeCKKyVl0lPPIhjHhRdmZlU0HHxOYDqCwK9KnoU4/rNJaKluedQ524JEkxh45KxSD+K2LTRhJ
1r1LZYzndWzXZlc8euF07xmlhzF4uo8DPGFNDHrUGoMXCrxoF8mpX9J3GPF3yJfJaN4zDDtr39FG
nhV31mMF6cqwjCve8FFY+VOkmzvQBwS9+YxqGxuyaCjAJVi4MVOmiCsgT9PFpKYJG39yUaMJWXhi
4AqimBMfVZ1FrNUisCsUUNmTV2Tr3PAPbSewUsb+QfVyY1CRr7GUveh27RFMJ4I12Uq04OfLihpW
p5qFHoRUuSQS9s7TLsdSnKbJxWDkFk/sBccQMw6FXfQW+u5tYHElkz5yYIXUtYha/T4L+/IEeoOO
igVDZhzcZmFKLMwyfvPHgGTQ5KXOgmyZUdYthrI7WoXxgCefrihJbo66bxq+uSjBf6Cy8AXvGJpY
GE2+WZfUslG5xNh3hOm+jmngrrM8PWnehJN8dq0S5AhqlL5N1111bXlK9KrBJs/7STxwSgMm5S12
Lrl0jXNcUe2BQ5eq6Pzg6XpsLZ1IGuDqae8QpxKhzdXQWY3WNwnRRxIetDBScPOgaF/8ZlRn0IDL
ddCZGtILKzmEBWd2JPTBYlLWlaNHi9iBqhMZmjjUzZjiRQ3baysWoIRAImKSEuMh9dVF2yQYm5qa
eUnojGs1ZaimxznRBayQmhpcnkzNlprXQQ/Ru+aWBgcGuEo0sxYS1ZtNiFuqo6/KLf8Q1zqtBiKa
R59jZES1q6Uo5mjdkAJMZLYdcmumUFEX4cTN7gBAkqVBOW1AXff2Bl+WZeRPU9kPq9x2CPw1DoaV
XCOIPkmdbz+s2lNmAF2PN2aVPP2kL8fz/en5d2km65YJzcs0QF9/aVs7uV4APCZNwE3LaiELe6ti
avqIYYwGUOfvX8z43ANktZlfjaamDQMcA4L35dX6zgBeA0FxK124DE7gbWuiMbUiJ6ZtzantONjD
sm1ngn/SPP7kxT/PZH9/cRZVhwa9bfJ+Py91eWZg1bVNcJ1J8kKme7FyNKaiyLRjzL6L376ImT3g
p+coMM+1Sf6kCfp5DPLbFRg6U4J5pdXZuD9fgUVGCiAa0LFY4C8spGBB6Owr8lYVMbiFn/zk45Zs
E1+/XGma7BcwsGBFmF9arrnQm7qnh0Iyg2Ut2tpZhuoex0xb8sgjkAZE23i3VoIdK7SH+9hysDWR
xVjvUgSnCcdv1482ABTOmEXce+RMZN1ZFff3LhFenZlQjldHfL7b6U1riVGtyIqVCMiNifUo78RV
rly0nYPcl0X0HA/NXguaM78K16xGa90N351qdFdNlz6NKeVoKQxaAAXh7+CcOU5jyKuMFbm3yKbC
4bkS3m0WsGpyIKvPTLxTy36w3mRVP9LhyhdojZpt2RkMSunCpl4NkZ0J06JQ070J3wdF6j2Ujttw
0u9VFXGT1e6R4ZFaFnhH8qjbwFjeYQWw/9sqptsi4///61Mo0vf9/bVggB0FYft//jJd4NMvUQX8
XtDN+UWf/gHZM2rVVfdeq+t3Ptv2jwJi/i//qz/85f37X7lV5fv//sdr0eXt/NcCVMWf+P+SJ/yv
C6rT8//7v81788viOf6SGzD/3m8FlPyVO5ijCp+6NFg/5sHab/WT+FVQNKEDwb01P1D2PwsoG33I
/BN+kfROnYnqnwWUTWyAzTjQM4Rr0I9BOvLH+/+vFFDzovHP9ZP8AZ4ctAAeigCdP/c1NcBwJ3am
pEYzW9KnUo0Nr6xtdUWz2odiL5MWs1liNe26kZjkMXCA2dNAjC3swRQY08hgItsGP7fje98mzqcP
1Tiir+L052INykOaREHp+beW6Oq9V+r9MldS/WRlmgc9X94GQ1LbRtHlgCn+ujLR23Mr4TKXcWOm
lyXtYeSEAU+RCFrAJmkG/IgKaDdoSM70Sdd/e0L+Mr9JfN4Zvn+ONqd402GZEkzFvixVyqqKrMbn
jMcP5VUd49ZvqSQTcAQsU6RCAmRsgt4/lHBKd7JLFNxI7QZcUbPPS+yrUy2XAjghV9lc4nepLk1v
bLZDXXnb0m3qvaDtYq2LBnRomJfanQcJbhkxHvoWQ722LqzaiB2SHNG02UPrH377qDM27x9u8d9v
oR/1OMbnXeD7W2XmRJdT2uhU2Ig+7wJ5QHkDn9oHZ5aU9L5i79iMut1spqn02P+JYzoOrhc7nJVd
t1925Yh1M7F8sUxdGGoegQHPsvYdHP2j8EiJhLBMmwO0IqkuQxxzx/3kkvXPg8L5mjmneCg6EA3w
HNo8hD8O75g29xwAGNuj40+PhjG+t3iV1xpvcI25vD8jWp7i1xtvTGREO5kN+qINWvtFZX122YsR
31GBMZZwxrDaQkMiITaCyQcN3BjupjByXwNCqtp1MdVIlRBwV3fWBBAuJfLyoCJS8gS1yslVxSb2
c2vL11httKwFQ1Y2YjtGSfWSELhxYXiifkhMQQiy8DREyll6kBF+Dd8vzWOpEWlpFZCFZD8SXEjI
z1k5NvLSVbm7Lrohv5F2770V/nRXJ+50X3RV/lBgK7/XZOqsOgNDJwix6iwKGhIJu0qdmpDu7zJi
aSS0NBsP2RQ7x5JpCcFaOR0ykx5X7ZP+jXHaP7eNCW65l1zLfmqOcHcQqhYyKzd0ZQaYDFoMMkDz
9xUdvpxuApmHEuPkhZTaOWPVdh80U3Qc4+ayB2RG02Raeph6vU7/ZpZVaC5iF1hAPGo4qnIcizMJ
Qr8yIkUzGFC0sx1Hm8CA0Y0vgjAoV04f6UvfK3i2HfagBaZlOvtJ+eAivdkw60S7Kwm4SPTuUCWV
sanHrFj/5P76uvx8T39BrMFB2WVU7nwpjEonAOlPStKycXtEmc7ISc8umr7ammVZf3Sjqe9Ua4Bw
iyN1OZDadqEc+dBqlOyrOulxmYyV5hic8Pp45QhsbkDwol0/P/0mQKkV+HHjJ+XVF5EfhDqWK4bZ
FM2O5CguvqhacpezpizQeGalxjmyFC6DVOIVTKyru5E7CEph/25AVqEOMcRaDxROvzTyv/39x/d1
QZmvA24zQgLPc8COfVk7R6EV4STpCvZjX93S6gN7KitckJ0yNmZdObdWabQ/+87+9VXZLCR9QZ1j
M2XmXG7/MM9H/hWYTPE1WvWIXQg0GapHSzKn6RKBf97JyJfe2vGU3wFkIRxMtzPyf8eu87/1Fd6r
lhbdt6prmnMNUeZc+7lnlIMrBhJYOP7+E3JmycSnDY4MVioC0Oo2mgYPLODnq60HCS+PoTKamBn+
1slLLv6FqC4BsdiU/tYL3RWOeiVw8NoFVk0HGCAB3MsxxXnTNOQCalAjmc4XJztK62NiKrl2ajPa
anZqMFz06xeoF7uI8c0BtmANECZ/EKrSl5ZRGcsob/wbxzEJ660yfStT6w6t3DCL9KBO93UnVqHX
ejeM+TymfAHoJ5zyjFJb2R1dnX8QHOKYC6PBBeQFKSMJoH5IxiUUZtrx2FVJjTAFdBQcGSfb0Mmq
7Xzdh8IE/G7Sp/AJJZk6FIzQtnER1+vGC3zwQEmN4QKyBxmvlXPTAPzdafgktvAamLBGTr329Jyd
uQqtb3Y42BhzU/44gBvncSyYOKM7IuycNJ7hnMgxS1tKpwFNYNYn266aq1bL+zeLaREt5Ck56jA3
fZrk/XTIwg44YlxiTME6Pq7kWImL0DavmMhiDzFF+ej4FaYxTI1HjFLRSYuFeQh8JPD41wSU0tRf
jwD3QV4RsmAyjTg0Tk2KW+r020xAWYG637Bm60GZoZtkmrEopQ2qVQrrBQmusW4DB6+N1gUCdZ/o
i00nyohUdTEsahdjp7K0ZjcC+Vy7URKBIcnr8tkIAPK0AtWhPsV7pqfdUUWDs3IjfzyPMYC4IJxw
d9iPJr7WM1GF904Q02OoPQyufXTBgA0ScmZOC33Im2Oq2cU5yoZ2m9iT90JkcrrNnYpxXp8Wbboa
AzgLou/4nu3CvWhd+Hsq9S+aonUh8tJs6cnmvpA9TEffwFbXSP2kN9pT2ETj9XcPqxY3qBnKvge5
XaXOuvHjmlve3MbGVNJP8x8DPM1Xw+C4l6mD3mWgFrrzK2XcU0ZjWAhicaYHyV6Iyd0aKsRWRoLS
bVYRMhekZXndwn89G0koWJax80AMcbp0NGs41VDWTr2nRQcN8/5uyihn08Ld+inQqbJrXcnQpQu4
tg6bHGPUnDvMa1ZxlA8rOPDtE9/hcMMQ4skv0+jgtaN56hnIkUzZFAe2OfmIAcVCDeTMyT2Zv0IN
E6N+Sd+VpkAyFN0ol94oGJzGeWoepsrDnR8COXFiP6INF74XVsuoB9hWBMocD2zZG7c+QkGiq6fq
otOpTje1CYug5YG5GowpeYGAdGG4Fj5sqy5eqcXwJvTefAe5jnsg28G8xjcMftOtu/u8Mm+I7rQO
mdlgY0rFDEGwuZGnqIjthVmGLcdrW+1SvoAjcZrWM/ot90ED3LErWHvu3HQqL0uEq4+UquF6ErE6
b0RAZnCTaDLeAklM8fWlDCBwQITAiiv41mQMGyZBTF7oP+Lsd8AJ4EutZS1AnoVZfoFciQZgYQ17
ZlrmlnusetHG6lVWOQbVGlciple1BL/ubI0kUGcyCNozwpOmy8as7TNp06Ry4YGI6D+oO5PlupFs
y/5QIgyOxgFM3uD27EmJpEhNYKQooQcc7ui//i0ow7JCjEjJZDWpGkWmRZDgxQXc/Zyz99ryW8Mb
v9rysf8E0SEhIHnL2P/WAUxOWPUU7WLAmceeTvkLWotTEzF8t9WkT5xmiuAxiNIWFAiqHA5oC4Hk
AbNFogYjjPwomUR7YBTe3cAATr7M2ML3yCDTjcLGDXioHpZjn7RQ33wT7yPVxacon5ECcxS4TlNy
S7hRo3U9MtX/mJJqwLKgDE0Czg6cr+3kFC89ZifMwptBrPPIcJ5eZ+TBF61q6isr8wsG9wCr990w
lW8Z8Y5bhsjVp7BOyDlinPjax9h4QdKw8EP4iZHev0SDN67OF41KpBXXa6bjfgwAUuFlDywJ2F3V
8nyYam+bFBBWMen7cNEyb9LxEVUp+jP2/+YZcQR7xCxHfY50iph72noWb8D67iul6PtCuDzZsV3d
ZOAS8r3CEBjth9h1oC8R3T49ZNKnumPYDIQUw9yEVdkWbyNmVnEz5AaM8/cr5WMurxLXhXMbr68B
XRyIP+1sQ0TpRarous6jc4cpSCL6ol+2bfiLrxFvu9W28bCuY8Wyl0sO6ujQedf2xnThzl58NuA8
H7KjwgdxO9YzFugW0dgRIY64DkJFhpS23bPcZ/EFCgSbbZzEdFsHDaKROdapv1cq0eqAdsZzDyMC
r3EHDpOstiZDWoLtp+LuYlc+jhnUt6kKQ/xyTvTIxcv2g12kef4aM4N0bz3ZOv3W4zBScAoGeU8o
eAylGIoCdp8mrbq3ASkHJxkjrhWpqqfvfyrjOZRIusuOszOKewyb+oT+Q1xXPY+x0Im4tm1+LBJs
xhRvOiSKjK0qZpe5FMi6kc2tnz6bxmhfecX8AaGVx5mbNM6HZlkwojrJzBHIbYbptsPBeLS6QA4f
gDCK63RprHLDcdJ7yduGR0NMZMFuPMuPxSGnoGT6AIQeGt/6i+y61Ccz6ejS98lAWly3fFZxxN8B
1RmevK3Vc9Trrt3qBpIEHs+gRV+VdOE2ghh3qpvUO1txc+7W1AvfhiF3DxSZBTWV/42wgq8TSBGJ
btMttBcA8SXCl/2cjvqkDSwxYoJkvS1FRMQUcqjmopzsWewC34oe8b1y6+DBo2TSjnnzmiB6nJc5
bbf2EmKT9ObJfykJ6PskIsJuN41A8XBQjTfc5rREvi2hlV95Ec1I2roBXuKVaZ5OjEyrc6VRvm37
1EftHS3WvvYDfzcGIB32oJDKQ5RZ6d4MM3Z2u76z9eK9lL5wrhCrnY1WLfZmMfVd1E6kcFjLeJ32
6SB2ZlgEHrggvnfLQpOMlPtfmpS5Fw60NDl3y3I+RbosbgI3V3c90pgrzL/drilrfq5z9flYkr0z
Ik6nUjMAAzxOEocwiINXQUjeymYcm1NrSnUhuhVqFGflmwk4dbTOkSS+KL9055CTiuqrExO9Ggpu
M11VcWffqzQlgCtdpLtsZKdFdqhb1T8vHVH0nbu6ItH+sYOs6FPko61A9e/W81G37omuyhqGFiij
AVgt5Ul2aTyzg7rZhdOyTQddI85WDxyyDCU0d1vEPccJKeKTPdWQyYw1ffXC3Ow8AEZnZNNP5yIf
xIfc047cGir/E7EKyZVX8GZv0cY+xo7HKCr5GKTJnU7BKVmtwkk42+JY9oxu3ICkDPjUNH/0KywK
bOFMKKDpBMmNwp+NaqSy7qxx5pQeZvo4L9ZdOqIuilJqSUv68964MVhzgGHbDnTcTdIN/UXT5A0K
3mU60UUIP7tp7dxWXdQQ9Vy4N3kSEg2lK3gJfpZtR0TLV6Ys4ms59eauTtv8YbDcT0BSvJNrkBO7
df9iDTHQScBLEhq1QnmfZ9muxF1M5J15TJpWPvcThhjjJfpNZ162Y8pneA46JBGLHEMOhqF3dCx1
wLrpsWd23V2X1rbZ8GbSIhQu0MTe8fj23bes9h8iZ75awKZvGvQj/8qgs4wk6DGKM+E1xUuyRyhY
7jmJPtQcO7PZvrGLgSnWRMXmClKQZfch7P0vTiE+Mf9Vm9ZWSAz7j4WV36cpDvEie3FS++F7JfZn
r/nP9te/R9D/aVm/+7//83/T5Kaj+J/f+z/Hrw36+6/mfb/8/8VOuMSX99874bSCXqrXVUrwQ/t8
/aF/t8E9+w+MpA5ulrVx6BIV9Z82uP2HI5jdYRkI+Md3j8F/nAT2Hx6OGypel8IXMwy/7z+OR/kH
p1AmQ3TE6Lp49CF/oxHu/1Bf82s4z9lEVdGSx53AtX6sr1Hj+hZj+XFDbKoF07XxL6seCEcr18nM
X27NP3RQ11r9/zSr/30tOg6S3j0KCYZpP16rwNoysEBCaI6GeNjGOhxADU9u+sU08XDhElSqfnHJ
tYXy7pK0x4UgIstlcLfex782O/wiJGjCaVdh8tjtBndmQ0H4evbbHywkeNhhUugErvN9fPqXlkpJ
SdrGPpS0NIkgqQZ0nrYSAwkYXKdeEQF+TUPg59f8hy+OoYqNm8hB4sXj8OMnS6FHBH4XjJsY3T4C
vBneNQSGfNjQd0iOP7/YP3xzXCxgWILE2A3Xh/ivtzGPXTadIhwB79SKhTPy2fRHsL7wXs77jITM
X3xv6/fy1+/N9YOI7txqx8WGwz9/vCAPpA2cq0EWMqYXGLtfpzQGXNz7jyb3o8uqJmKwNfuff8r3
D8t60ZCeuUCmQ5PffvcupF1M+umUT1j1YXDYlZy2pmzKXzwsf79KyDky8DAB4d3CwPPjRxuA4CCX
KOFgCTVcZyDDrloTvP78o7x/Olw/lIyEJJN7mx6f9+65n+iKL0rTFqaW0A/RWMy3BTX2mREcP377
UjgeV8kTE+u/fx52xpxBmD8TiEmc47ZkosApxZ3HJ3dM++UX39H6pP34YITIEHwmTmTdsYi8u3tj
1rQVs6BlUxaZd2Snbp9T2g+fPIgENxB1AB+tmQO/eNneP//cTsYodEsILEe95b3rQuKMbVsVcran
CO7usniZLvIwqi9dutzbea4psH5+U//hIQkjFhS+PmGzxK///i8rypQD3LWrZkEa3Ib7KHPjUxjM
0y9e63++ih8B1sW1/LfXGiuHiQPmQZs+aq2135DsRuOI3795iNRclHHIhtjrnB8/C4EAAZN7APYj
IxVEHL51HYMVOXeyoP2W9nV7+/N79/e1A1+cQ0udrdXFIffu3s3ayKpR7cIRdDlxl5E6LRhcmq5/
UpW4yUP8rJyyz39+1X9441b/OlKQVSnCe/fjp2TO4FS6pisadvSXNcLQQxPI6IQ2qn/4+aX+9rWt
a5TjSwmpADHKGlb514ejlcrqS5dWfBC65mpc+bh13ea/+wiGHkN74TIrYErvrqiGv15lsTBqIXin
zT5nc7WxMAztVNeJj7/5YdZVikk/Tzk7NDkMP14mb8MsIifWxZWtGoAxUcgOjb76N6+CifM70WHd
oCVaoh+vwli3CwpPOdjxc2vnDDGjgQal/8+v8rdnYHUrr4qHdSWka/juKjN16BCGCPwDL7TOIbMv
t2HgTVv6avnh55f62zPw/VKRF8IzkAxx3k9xcBXOY1579MxSysa56m3vbIbs4+x/fqF1Qf1hwY2w
faNzXdfawOUo+uOd0zR4m85ZgFMrGQvW9LkLTpmHEhFr8jySXwlGnCyCFkA7U40JPwvY9XD67c9L
1AFvFkgMm6/w/RyI99XNkwyKC7iZKTmfYxXZR8et1K9mmn//DiWI6XX14KDKdd69x1acVwl0I2A5
hHEgR2+DDREe/SlxlXP/81v79+9QcgGoJcQAc8r5TpP4yyIvF+G3mokucwUaxIHl1acGwNovlt9/
uIrHaNYDuiIEa/27F2yuEzm6JQqNnG7nvinQudb9mP7qMRHvbxyNHQxA1PacbDnZhO+eSB++7TIE
I+xq1FAk6bB/mb09pu1bEHaxfrZMltMuC1rOp7suUzGOvRYue3JMMObUH6U2AUE5U9uyfOKoI0DR
mSyxc+KqsC8zsuzfGPG7pLzmCHe+rklF+daLPXQUM3Qh/TFxDdrdmN1YQ5Rsp7raiARr2TmuvIWk
DZO6LUMIQ7pNR/iGGBAy01lJCy+6ZpFO5vCMCI0ou8vTCbzTaMJEujv2s3a486d4HhhT5MSgIA5A
qxagswYuofIezSsefqAZOf6t4+yCi7noc6Me/bSxj3QDi4pmqTbqBoOJFTynTCSAppkKbsWqJidb
GjOlDSOy6aJTkUWivl0iv5nPJjMvxZ0Ve+SLMD6cpkvO23NVbeqgxydZj7mKjvCfKjw3Hjno7KmF
3wR7xiyZ/6ExU5weQCeE3tZdfMu7KypfQ2V14vaO2ZHAD5YtrIk+ffhlUxgOV6QhhMo/9D6UryfG
fYl93nR+4T4go0oXkCATRteXMvUkLu+wZgi7JG6K4Nf2STDt6rDtTtobiPCGntkEGy3H5HORj9BE
MkinBQIGkT3YGOOWM9J0LWfnzbmHzsLRTXYbzKl8CMnWm0/NAtbzbNCB+20xw2TjO1ULBgtSN+lh
jQNusR2gQ7TkWC7TO0LiieOsAnCNO9kUaBpLhvvOXYrfcqXmS+KK3covl21aYk7fyL4qu2v6cjI6
r7HB3vZt78r72QvNfGZIyoBVxoh2jIAYD0nukUNv016FEjGZ1HoNc90T+LDQKzPXOgdTeEFyt+/u
lZUP+i2riIvV9PuIGVAlzq1aVhRmHms14w4nk457oMPd6Y+qI5r6daYDxcCyru1Qw1h2VYemv5CY
v1G4g6T97tclIhQyVlvi+d45bWIPb5Hb2N2lF7al+dpDKVL1Niq6aCG3ZXbpZlchLl6jEoDDJOyJ
9sQfYb4UdgjuK46C7BZWTfvNMtKIddTSAe0fIfrSQzd1RSyHsES3slZdd/iy5HHOt9rDVbbOommR
w6tNNm59TPoI9agTtQURrIWPPZ78uzW+JNdMx7S9JOFW1wjnzzSZBTCp06xN7qbSBR0vumggLKVL
lTmmoCnf4B11wzHteIe/EFRHmFiIzfSiWxJ7viyn2CoPY6iG8Mwl4M/eIw6BaV6mPjzE0U2Si6kP
MdyC5JbeQROP4exTq22dvXDR4++WVBOREEcxU3cRF4PaFzn53nsCsKvwmOZxpdDkrI7MCe3WGjwc
gRCW+PFvsJ6JR0D04CwDfqW39xi+Mb9DG0jCJviV5tQ5mQu41iVKbuuhKoy3YT4k0HtNUHxduoC+
/ZiWDlOvqvHEyUezND77hdeas5SKJ0KAoCv3Qhlcwbd9lIzyEx6u1OJeRX5/JplfASJHS5fQA04B
0kd1RzYY/rsrW0VWsnfKvPlqi94kVyQ5IohYujWWsYhVo/Zj4oXlx1Yzi9xYdkOwJHbH8cUbImzB
5F6l9/QhS4C6mgnXtuD1v8bxNdKJF2E2nwK6uAjoDewj1PoU/KexSIW/q01KTl3E2/jUBGStcc/K
6s70JIuTEV5a18VctB9Z+ANnW7pk8h5dZ2DVwAzVIQ6uVHGvilYxUU3CSeMsjlc9XYiR4WaOHTvl
++ukOZhM+9U2c60wZDqWQ9nu6kmHB08ohgXNlGuG4JxqKN2bNhWXbtRZ+lrgNSNSTwfeqRF+niMS
dLL6uUv6NN9DA4+eZcnGuXXCcJTf2nZOmYcKUXcXgUn1QKh4Ojq7tg8r61K2dqZ3YV2SlreMwkBN
HO0e++AiIBbYXd32e8/pu/lgD4NYdmncBcMWiZslNiKaia1N7KZbzlPeFrRYVs7AKuzrqTtvh0Rn
m0kqv9qHs3Hzs9a24woKApjUh67T0MemwEuic5utHMHUWK2hxDSFOKNI0t0Pbk3jZl84KnhlWWvt
K9kQ5dcn/sp6HEJlH1QG832bBo0XfB7yciAx26qASTEjTdIN3yS8bDvtaUooAJg9T0tPOpbCcU9q
59D4yx7QefI0x4JWGjniBdIzMYzZZlEB3GtrHBtNJ8+R83YReNe3CCL118bSsSabekYWywMlOePj
xDlNwwpMGObUaTfNCPDy0LEHfM5mPX7MReZ12J4lr2JZautGWXEAgVflwwi+MED45uRDBKKjcIjv
m9EmQGtvPJ1DQR1aZze0E8xRWo35N6cihRUyohix9PXV/Bqq1gzb3HPBAxa67VnbZRJam9EWRFdE
Sph+7wC0BqlZqZ7oYwchWzPAjNr2DkpNfJpDhKoWksinkMik+iwDANHvTSpwojREJ2BoXXmPdP3A
hkujEK1oZgPhAbtwedFBIAu3UhrvEdtT7WwYUFKYmqQkx2jViAArxisP50013V26LEXA35P6gjjx
nETJNpArIp5gjHkblNCDNszPqThtIBdPDlsfr3zNZAhqoiZCevRb9y0N9BobM7q0tcwAm2qD+7AF
H1ANDM/1wmaw0yHaCtI/ivpl1l6DnsNtxD1MyoStoHRIK8Gfmm6hjo+EZNV5sA8SbLzXriHN6EBv
YQo5IJXQcVuVQPbs0XI5e9UGBc6XWcXtLSFdbXJDgDX6wC4Jq87d6By38UVbo1uGV52gwAhsxpZX
RVFOmPXbMUeTCqLfR+Tv+fm1l3vLcARDlk+nhQk6Kc3pLMVF3JFTd6FWz+V9nUdOxZuWeXEGP7dP
cOJbqfECYon9eLKXQ2VloXfWtEvTJZeITTP/ix45KmDyd9oggefPRipha9AFKrZqjY/4zLHFaXZ6
AfxHDAbBCjvPqvpTxoZojkxspH/KEpAjG1UyzoMeFfiQheveZOwdhORuPSrBp9aakx55U5iSu1lp
QVe4Cea7sM9AXGZ9tGagW2lWHBAI91BJQjT7Oxo/GuzqpN0BO1HucPtbbsGeb8Y/74xrzLH3uvLO
tsi22EhEpWhefcRveYKfepdo7X3Q1Tic+2aN/IN62F+CH/DQKoDd67ZuIhFTxI3Reo92Ohqe+sRx
n+ZVEbNpHVB1Bzvu6mAT2URiHIYMssie/27BleV1G7dN5Bu9fslofJp7syXytL1NgQrGNF+0wltO
rCFhEj3BxLZG3ccjXxNImjczLfKBnkKyNyLLn2JcWXoDDxzDdu9ySCTkKBtIpxZ5/6LZ1EkkIiU1
3wwOvrwtRugRU3gI+TAZHRSyCqLBvckx9+LmI4oSTUXRyU3ZVKhkObhqUNFOqIfTDF2FsJalre99
i9jZDQRpPNIc+4JbtGboN5gFT8RoZGn+5DgkmmxDf5hc7HJlfZK1imeuznAGoNEUfhAjFHhw3kAU
doudVGjU03b4WnYO6QrJrHgN8zY3GjYeZi3SAoLu0fRz+qUpNC1TpuWRDQXPH7+hvlKfCAGSJy+O
OUvZBWYyxAjkUW2J2oNHHGjeVV9bqHbsDlP4psqtHKB7H6CQk5RDLyOCA0ye3lTtnSRHKjaRbXc7
sdIprMy6ldspDQyPUj8Xwa6NPHGosGFYsEBkIQ92sVSE1xIfBTW1AaC8HZyWXa+Y8+Wur/OEOEw2
00sgJklyvgpxHlqZBPaDCh0UahpBL6kpnns7mR5CUrhmMmd5lFp7aQ8EnaR9f9nag4fTwl+xcahy
mlevTppbcqc6oIF2UVIMO7IlbY5MSFAFoi5BLVkyjo+O1+fTWY4Pr7qj5zF+JTKo/kaisO/vKsuw
eyLzcfQuElP9MnkQuthyPT2ZbR0Ps4jBDPgdZTCxAwsOcaVrlmkenyY3FwGrTfRsrY7Cu8K2koU/
MS36GVp7aBcPbl3V4D6VMycwchCqO7Dla6vkrbSUbdoW4bvm3wR2HDyCV1gexoDXa1+WtT8ceuWW
ZkeQoP+UQA+69ygF9TakCnV3YqmbkEcph/XedNgGDrMlhotp4dC+DZaFMoS3FT7E1u5lOk97x+vS
r7q18FmpJlxeptb0b9BIwdY1EbsOz6kF7l9ZKHSpeJICGFVbYAQj/yE9VBEi821cV0TbI/vgBLxU
jvvYZK79OOSs3iy2pQ1VHKrzKcd9X+xbhB/XNdogdGCWkgCfOam/gYxGGwwUkAQJH9bMruvq8lAo
oqe20lmiJ3/qLXXrFOQPU3lJ11evfUYhd092VxJ95t7OAojH2M77dOLojWeilw+p0hGy+sFyJJHS
Aah3lEnDcEi8ZfEuqqD37z3p9EQJcxREKz7QTYiwBo9pfkF0F3pEGUBjJhDN2Ecasu0XMfsea5vM
OawEXR+DihbFRPycFBzIm85L1BZwDpXCQKTSyR+XcoW7ZCQgWUQp36Pr6T8nMjKE9BS2eApnX17V
M79kCzaYrQLx6PA4ZpqJf6Tt1t/zxHF2oH3qs9f2ClwlemyIl7SHFTwIsnLLY2sUDDSJg/hLFWGB
gRGOZXQj/XwU274LzLlbI31EjxMFassBFHnl2DfoFcZUZ5ej34iONkgY6CPjzzjecNToPxAblTVs
0+F0XQuDnsppWrQLemmnDwuB9iQZ1yuCaRwsKzvS9nP5qH0YKB7DUZ6CYPQHehE0nje+ZYv2usky
chOysJTB5VCJ5KnWIXFamVSq2wR+5dxbjcTtMA8cdjdmkuvZDf/rRYamClXwYuWPHPlmDqApeyhu
Cp+Xv0Wfmmy1V1flxu9ERRBJSKjKdug9/SVokpW9RcQlfZ5AFKBI2KvVjueS5bCZooQ0+4QUvF2Z
YDbaFn0GuX5kmdkYMm4or+2lfLDaEExqnkxfddUuvOUTWb7nIxraN55LBMOw9YLs2zIXdXsEv15Y
57HIOugm3ZIyn4aqV54Qf3b1EQ8ZOyfZWL17oOq17c9V5a1pwG5O+p+2u+V1ajPWnb5KiX+Ms7E5
gwKmn11Pag5NA2ZFDYi9mK34iqi2yak+pnPv8X61PTmao+JI0iOuRli8K9rFAfy4UKl+oXGQV59t
vNEQeDQg1KMhQwK1bZtTq9/DAGvJ2lWjI60nhHQZ4SwInAD1xApAWLpJfbs0H0q39PFkSJLKsYGM
mboKYzl+G6cCD+1cTwXrtBNTLQcF9UoWyOyyQNj+1W+H6huH2/5ZDWiePg2x6stv+cTp+yADjtAb
IRvkQjPKsuZjiiMFz0cZdum97BhW0wVoc4Lmug81zk1NEdEhY/J5NNxacdjNiUuFn0AkjfKdE/f5
s6nEZVvrG7Jkv0W1wkyjgjckv9NzHqG4qUJMxxIInlmPnJYSxxCi1RYXkuN9SUJvTi/+pXiVYizg
ZElpS9S7wWTWrSVr/N++k6MQlcqjZ5hbpnumLeGv2WG0YI+OGf2bf4XNFGtN+UeBvspCkya3BwZF
eX8TweT9SGUmMt5oUlQ2M3b9WxVhrQNT1xcPP+8L/62TGgQhExGB+lHYGJrfTduh2Pg8mXjrM+72
Fu17SkxlHO2MbU2/2RymMGTuwgxpNWhGzM1+7O77kzt1ixrjjQDmfpWwDe481OC/OfLmKoxEbEbe
jEVIGX03FzH4yrsGDMymx2hyThFUXyJscX9xle8yi7+OKrhMFFGgczhn0OiId7PhYKAWoIJGxqIg
uBx0wa6ziQevbvc4oebrrPPC6zGwqSmKpLUeQja8byQt5vkv5qr/9AUKGycCQm84oO/xnIMfgw2y
+AI5KPfbsQuirWUDS6tbch6+Pyu/pcv6r87iH0RX/9+R5m0exv+uvDr280v98oPqav2Bf6uurBXR
wpPA0M9j6Mz4ikfuT3qLFH8Qo81MU7jMUNkeeUz+1F2Ff/geKHm4LZiTsRpL/tWfsivxBz/AM8zg
FYTrypv/LdVV+OOQ2meUhU6IsSpKLjTzxC6+e/EYx8sC/R5x4uysuJvcoN7Ct/A4jkxYijd1ki+f
B6iHD4tKKQ5rnKWEyy0t9eM4dcPHMZsmIvdE4X42BHTc2o6OzablXHo/F4v7Ni4qcnYmqc9bO1Yf
SOolVIEEbZAJjdVOFwhLgTMl7pB8aGIGOtikGDb0fedfCi8OwEtjUnycCHUkFIxjKtsi2i2fwg/q
AfILQVvEULh/HBM7QoDOdvtk7L67ztIsc3dmjAUxxV3CJ4JUaZ4EVeG482q3avfOZAcv2uuTu1bF
w1qQuMXXxKREvGu4gHRKJ6By+5xD88bSxrxoUvPIV4OIgrIUaRrJjjXa1daBhrarHKtLSIusZLfR
HhfbC6cJGQQQ6P5Mx7S/GrqkpM4NEWxvhqSiQyNq5CMyHc15ZRMFt6uqwbrRS+aVBxN0aPydNqqH
Dbp+6PdVH/nDrnbpQK/fS+WfqQUMTZLIQF0jIF7LUH8KnoVPHN/Wo0tl7WJ4UOkZKD+frjnhST73
HlotzQn8L1vTapMeSe2I4BYEAKDc0f9YNISqWQwb+iP4/T6kodCJDxYHZoIQ8fRdefx9SDS6wO+3
lJLLQwJp08MjlYZnNu4ZiyMTaR8AKWOwhpaXkgjPPWRkVkKbfZUard1WSb97FZM/Ub8XSJBOjl35
H2kjg9eE1DLcAxPlNCc8Mx9U0uN35nweks7ln2c1ZMgReCmS7j5SV0M1UnwB5+I5nqxAfKP2sHBr
zQEDqb4VhgzJpISQaY+RRfoPsup2C5dMkiI2MMrbklBl3+S9N7+5pmm+Dou0v03NYt9ITR/yGNc4
yTadHZM/pchVafd0hyKMmt4K2MLYkL2m6PooPR2AP5syNMNnJMPqM3k58Frn3ocexmF9OZWYiziU
++OK4bGyvW1qoGpjmIfdxlm0/syICjOjBGPsNM6QHSi+O2/fhoE897uujOBjxMzrqMscDwoGUo+N
dBqlXznWldfxEpX9fqG4RnWfMNkgl6fy9iSx+/4xcAaa7rbsnWXnGP9C5G4V7xOsH/eeXbkkqWYp
Wct4oMjAnbKB1vmcMO48Njof7jAZVPlZ4Nk0/STVMKRjawlfVb3QQdFehhg8GkQjryfL6Ylkgoly
I0QLpsVO+vKtE3joL3S0YhVl6U4bz54m+yhwdmX7DkqUR2Am3wVn+EZ9s6s6/QqONX7KDMpXi0wb
2IOWlM912dt8d7annkm4VtYGVxkJ3vY42yQh5z6dDzLnSR6b43S6D53Bz7dj4QzXA+r2bJMsov/s
wy98GQtvtgj6TEFqVmNd3NSUWC9Udj52IdRyb52a1sRX6Hv3USrCjlmPgCk953r4mGflSFi7xQx7
Ng5daL0Q7bAvrUm225BuMONAV2aPITlDNQFTPLgb3doO3XBGg8m+bhzVX3SeisR5b6txuh68bAo2
3RiE2TaeBlBHsom4HV6r23Jb+YJgNMhFVL9WuWh5z3ihoL7uVIsMZOflOYtc3FcN5yZP9BejbTcF
8YImY4idknmzG7oimK/yMU28G1El9quVQxcnqAYw1LEsF+lsl8wW+c4nV3Ui8jJs8lPrKru4bHzd
EPHMZOAWe8bc3TWLQWHnmRo3I2wjL/jAOSN1znWK9/PcamHvnuu+otbfLJkUPRlfuGRgIAUVJlrq
U5GZvZl7+yGg4KN9vsyWRSpPMNIkSyye7xT+cX/thLQHH1FIduXXoiwINmIsFo4HNM4rAbUNQxKA
kl6xSsyl9ylMq/DW8CxSAjv8PENeR7wmJEm8Vrz3+UbHSvkbOpAj0d90f+9H7s2yK722jg456sfp
gItBTjszp+m1bxcc8+t4ecryCheAXKL8aiFMRhzjEBLlWvha7ZaZg/qSdMnyheamvmnaIv+s2im4
wDEmPsW80F8YRZBJNoI3oN8saaDtxmIJ3oJx7B9c2qT2htetog1aAzrd9KiCaOLaCMR22sQrkKvw
wk/uMGF/kWSpmW23VEgb2k6bvRO2S8UuwZLTjySnbWLZsNqsGrEF2uLSCCyF9rSwX0oi54Ks/wiw
05tPo1H+YzNi99vmUz/DSCx59oaihBFr2sQjbG4cwWdlHWrjA3zLatk1NlN51BJL0p6LLJnoHVDp
pAdBljUYiXQK6I/Gbf9oS+xV+P48jw4sfdC11RkK2tEMAB6yAE0DQ7BoZWbT4qWFgM8QknsEwmiJ
Kj4P67HcW36y8JhljfPZ6T2gyA0LCiq6siiHQ15F/meZ+NW3IIlicttLqYjX7N38uW6a6ZFKy+9J
gLXlaxeq7t51XLyylTfhkSkdE60pqZ2hzreis6GLzBvjxeI2ansqs9EbHMYRvmHsrlK/vIPDmzfT
kd02qu2LulLxY5/jbN2apGt7BpxW9K1oqvnbYCfRN8LdbFanyrvO3EXCoi20ufFrqzrRtW2uDAXj
EwoF8rlc0TX3mfHJkl/mHFdnj3ziLMuECk5Qul2fnmGoLzH+JJhMs9rt9kwnnJ5GSdmdiFZ2e2BJ
TuXipJ0pZbvUtd/kOC3zblKp15yQlsSaMjcpz+xpiAoY4I5zH7q9d894PImYi+DkZvKUx5CUE8WZ
C80nKShxLbdZVGgXUUlN9qM7VvaTXcvhCS935+4TqWFa1szkGZ+7/nKN5Ef0oJh6c5ZJhhubTJX5
de8BUb+uKvpJOxB/yQM7il2c5VEhHkGhOuPWnUyMOESiTpgsuyOnLw2dZO8G/eyiwqlLlPK1lg8A
/G1zXDg5PWkY1QDtmb3fL7mtbnM5Zsl2sKltNlNSlJcs6ulLF3nDW9UXyRun2fm1JIv9c7gU8BWQ
3fDVudkCUT0L+Kq3vPMBFH5MkLzmRH7cZsS/P8CAQzlBkizc6jGYgdbEQDLvxxwg7I4EFvk89/ly
UScZnlUch1F0roJOyI0e406cmYyJN3tSIh5bIp5vE8avOHFJE3/Dj5GanSsdXFq4oNIdXSjytjUT
4WaTxi2c8D4fHICIuTgflyUnddnkTHxronC2fYYSAhmRIX+JZ3jVLDqD7W6YM8X04QbWxsXhePC/
7J23kt1Y1qVfpeP3wYA4UMY4F7gqxU1JZiYdBFMQWh6IA7zNPMBY443bLzYfyKppJv/uYtBooyMm
KqKMYiWRUAdn773WtxbdZqgZg3+h81Qr45E9AuAueK82HjcczA9J72gjgL5hzEkE7nIXVCCE7o2V
plq2Wo+Yu2oiwl5fdYt/S8ea/DzhudO9gAz6ACGF2YpWVtE6djQTLNvz9Oa5WRGH0JjZClWGzXA6
r7X0PCds9GZopQbkfprc+7LJ4DTzjY9Pa2tq1e40cxb4laKxoRWKn/aaxD8trpFagLwGWl2D9mhV
mktCpmZhpKvRLpxpsIdBV9izfcxbR3zMxqxhge1m/oIaIy/0GJPfgcxpeLw04Ik6mqzJIrRuSKAQ
/NvK4PGt6wcQoJdfGvm3HZkNX3oQL/8JVqSVE/evC+LT3/9X/Na9K4jXH/heEBv2h1XS6ADSQOu6
Jq/9WQ/rH2jIUOnS+feAilrgUf5fPWyC46LsdX3E/SwmrjD/UQ8bHxDEO5heLBfdn/d79bBrv2+Z
0CmBFaKj7NdBeVOwfwMZ/aCFZDg1p3FbbyOo7lCJsqW2AsRDeRFMbWe/YkpBvyHBYrgHrZnHNqhl
2+tnVllHRFYaloGyKx/5kkSaPxZnkYNQ+5XFOW2vJ89i+pglS76PMvbNoZja6KFoUH0gu1DVC6VQ
8ixZfy/9vjI85tfgtxnftxabROrR58k0mvhCM43lzCPYc09/M9oVjJXc81mv9GIX0cVWSGpKsqhs
qBs5gEhG6Q24m74bJVxG2X/sWE5HIggi1A9mVrXLdpEJ2kA7rpLl60y6q3vh8KKw7ciz5uBljosX
3PMJrVROpqELyBDe6fsZ40e3aW171N8q9GBttUODNYoV3Vd7Li3wqfLFoYRiaW37LFLRZw+Rbr0p
7NmyTk5NN5M0lAEdz6Z0Ejhly9ihyXHxIr8OTBke2nyeIArNUUWDwav03TCOowzgG4y3eDinPNAh
wcShzhJ6nQ/SrjCcas1FXQvGhcpsSXZshpRJea/rA0zSWhphBy7ktunmctfHsTiPHD1CxjMXjzPg
T2ypmp+d+pkI2MCanfKlHgW4715VyZ0vG2tTqtzXVwvBGJboAT6TogIicCr8IQ2NOsXRrDddd4xa
DS5j7pvMz5JZB6ll0N045UVCWjJdFsLVSKN+Mqapl8HIlECaCTG1c6/27HcsJqGmc5s2onkRpo9a
omO2QFSDUT3OdLAPZIKQ0lkqd/m0FKX9Wtm5bwRVAoNpy6gQfZolYmPAB0oXwjMS8660hhFXuVbX
BAJMZsy1YibW53xH2YHeFyMO39BGvM6YqSXG+qLEEepdVKL3FPs225mtaL/EjqR0InXYNzYYA+Vy
apYkB2zR9wztMPRzY8G+Gzj6CVmpd7oU9f0y29k5hYwf2rlzMWI3Xvz+61DTD/AbJlJz1BKwXaTH
mEjPoNJWoEZqD6He+v1WecNFAWZ80yVF9ZzZ3T0zzm7rxbEeDo2+sq5d8j26pg0hca85d2jrDKZH
h3yiRd/Zah+bzQqALEZy7tgIN4n2qS/0TysRbQ+1A6HXRKpLMRM2r7fDBfCo0JhQQPSc82EuGhrz
7qdItwgGTQ/Sc6GwmKTQ5LORoWHDxU1GyKtU1eMyO8+tU5yTNb9dFAE0YhLe21KIV4o2dM/RNaNd
865CgRCIaQG4X6+Ox6jcwhYzQ2tG8kYCOeEmk/uKFIWZKVKnTWJORJOjPc1tphveYDDdVhlhGZpE
cwZjZwF19zxyv89VxHSiJKJctjw0k20+wBh56Ov4zPfjz6J176YMmevEsMqnSRS2ovTCURtODTvw
pyYpb0zTO+Le4xNrZCCIhu5sAbYW9I12FSfRIYuKB0o08gHipQpRDaySKj36iOHJuZVN89Fupie4
alfTwlBM9ufsf4qDXQ+XKqpLcngGCuShr786maHt6gn2PBphFgvlqpnJmHObTUy9C+orkoYVe6kY
qVcB5he5gzC3SHEAlGNgpqWjsy9rnHFZC2Yz6CC77DyHYooNcgN0uf9spR2Fgu28opPNL1vcbqfK
767jClSuMSK6MCLHv4BxyhVx4YLOq/mZTW4HVMZmjGk8FATbZjVgfj8R+U3v9wdsnDSsavsodX+b
qegpgdpR+RTpTYaGohDqoVcRPQXoG7uYLdjWsWRyWaUManPiRgBdZIeYPdoGnW44dC2DiEYi/kut
Syv1u/MY8ffZ4KKHcROzIUtrPCfZ5s4dmPTQlDvlTZqEg0u5aXm3JXOjM2csuv3kTo9FEZd3XW0p
eMGqDScdNUjam+bBiPqDaYzq5HWFFdIYQndApHhqkU+v1ugbkGwwYLKndLL2KOyey4kKATjqVQH7
DMcSA0307ytO1T+U0PbCpB8bptQdm+ThtXRq9FLpOSBF2i/z8KmsrSfpITJjsdFIHp+RSqdFEfRa
c1OkwHFSYCI9HaCdLowzfVou63Whn4o9gfEm+k70ezm6/IQ3Cql1tE+F2OeDAXYpkbu+HsdAEPle
26TyzjRb+lZDuzG+1np5NsftyTLao1x07ThW4ob1rTy5C+fce1D0s5Shvm03r0wdP9p69dWU85kj
6OwwhglVXV8gLwIsTEsBfKZ2U+goXV2frCtNka7SirNmlP1zMk7bJipVgM8wDrBJYQJAGIjIp32p
6/m6LEhrjpv+JdHTmRXfL85FR/PDgz2z6SUVtR7fLoOPsl86YQkzUFPLFS0+cQPO58yZXHoN0DSJ
Joi8sjrwac/TltiWguUOo1/fftV7Pb/vwRpQksdoguEXjTp3wJ8sQQ40VcOmRlVTvyiikhitJq4F
nTjpF+OTSMp5F8VUK4QHYalt0h0kqFa9uBYCs3SDcMjoqu1ilLjyrJg6swl9yALrd2xCAezee0MO
rqsv2+wIK7XUKFX7AdjXDcmjNWJQXeOLU381jcGtyyNJrpm5QPcgX4wyCvkJQLOEOV+Y8ctC+zEY
fprnKSkny2eht71ytxE2Ns8gAiQH8rNn3z/Z2T6yaorCvUR4pKHVlhW4DKr1j9w8sx6BXGv6mY5c
4VrNrboBu6Y/tzrvUdjwrTBRFYx2ou461yY08uBqCUA0Wu7WjjbbEtsP+VQVDnK0XDEmrgTP0E1h
8h5qW2J2Jr0/iowUXDR/CgLJ1llIGiXSWxdElD5Gs2mRVw2FRTfKqdCuUr1LpXEcvFx/opCdxp5+
I2iUhQ+fbVZLX4cM4EUL8IsuURlYEfHy4haTPtqG1KYOy3MtbrN9U6BOBWQeT3Jv+tmSJ6BKjYKU
1Mjq5svS1IcWq5pR2GVLQHTjYmjHalHZdIMYXxtbr0Y6hM6JgDIQiYXLupAvfGhOCaNmeU0sVsci
27G7viGqZIaEKttyr3rEW0HM2Dt9qozuc8+HIP1oxLJ27xSEifgIUBLpVCp4ULdsoa47bcj4nixY
QLpd1PUowKVm1WHpdyPq1yldpmSVjiZNUo17Ofa4I1MTQwNz+s6Ohrdx0uf0eso9WiR9XaryGI3Y
ZgCOsS0LQE9qWyHSNCcmp0AV46Etdnaj1Kbsiqxa3EXbtOs8d9dP2C2rlE7aPp/KbNVwjJl6QF0p
b0mpiWnsSsfokDE2kE/T0W/FKRkV1XdawGHbV6rQ6fj7WY8EptCcQ+QXrbtPIj3Teb2FESK4LyHx
lj4fUCwsqE/GyM8J32FHE/Kml2XYABDFm6OBPIiZiCE1b2lP27WRzFfdHFeYhJAzFkejIeToUzIh
C8JLAz8zbMoFFo5yk7rmoo1eznxsQTBTp7Dy5qXvg05zukeAwigM6Y1vpJcXZ2VvSiwzc7/vVLM8
mJHVPA1FhqaTD1bR+elWwRfeTzkEVFj5sUTRWQ6hRT7M0c+kHVAdaBfKd+sjeVDiIh+H6bAINR01
6QLwJWgxsGdtICNYThBhCtbNZXEvFuWZBxeJ35nusWxxlhD2E6TMiM9IoqoZQR2cFrIC0Sn5ubei
vNyokDt4X/W9LLQ+kLpXBF7diEuMRcWXPnOHMywH2adMufoFaL0OTE3LLtFlj/9W0NT72jUL7UdM
57hgBuTmG5O3/KScItsa5eoO8PIhrGMP4qgBAYV9T2ruErfMdi2Q2hdQfGBWHBXRdoy6G8din1UY
5TOflecG7sUG8HUUaHXr4T9x8mdKVpxGndbDKsyzg1KQjWB3ifjYpbra2cn8DLNiOnZ5OR/sbp2R
4i0CIjOobJvGrItanDtHFCL6biZRgmZ+9chXpwiAFDWPYh7jrY8ODRZolHwCCkWHpujP/UH2oYUu
ewMvl+rEHRxj5w8sN5tqtMYHX9Le6+bUDRMqKEYPjjgoYiWlR4qRxOZzM03tdVmNsOIZCFGSWW6Q
e3zKc4L+AqN0AZ+RmGWGJkFaH1U6fIwmkRwzHcQtGZM7EbsVl3F0GBTpBAvQxEJJmqYvZbfWsW5Z
X5YV0YrGwOggzyTeDkRCG3MSAM3E2DxwJuxQZ38Y93U5zhSSmXMkdm45TaVsjgMsX058VBgyZqSX
qdvn3y2b/1+a8F80K/6qE3Px5W+3b6Sg/f1/v4eqrz/1vR1j2x88E4mZa0NIR2a7jv+/yxP4E3QB
kGlhewDWdR2EC3+oEzSy7mndINUhqHs1Gq9xzH/IE+g9oGpAKKyDw/YQt1rW7+gTviFwf5DSmPxK
8GihfVj41l3LXE2lP7RjTG/pHbCTXVi5eaKd3Cmf6sBTRBiFmPEcdwdJxaAlSYc5AsXmjz07pFmb
zo1OQDVWlbMQmhjxzdxrFJ7IcJbKl0dDmbxqI2hw4M6GBgrG7Hs64Bb83VtaVIUbSlA6zcamDr/G
i6RV4UCQVLERcCv50pZu9xoL8hXJRRms20guYJctoYA1EhrHhi6dBnkQ8WQNAQPmR0m06UuspS46
465+/f2m43+aqsZc2RX/uon4kaCz4cv8Yxfx20/8KauxPuj07uj40StE1EWK0Z+yGtv7IOge4hHX
6XHTGOSR+fPBtfQP0G540rFWO8hnVn7Mnw+uJT7wMyDk//xLnd95cN+3EfFS06tEWrPqazxd5xV7
/9zWTj8KMWkmuuZKf5IFbrKBodk9NU/S/UI7917C88ex4BZYnDFtn5/JBcwlUittc2vrVq4M88hJ
r0d80TsrFwM8Sw0kFwGkAY/yr7DI7y3dfxyZY665CkB/f0Y4e8pisEHhukXGBkjMZrjQAGr44cZf
f3/Zf+Td/9NLuXIZQAzwOV8Xoh+XgFIMvZWjDEdW791JDwRZNF6S2/bXR/kGKvjHSvPHufxwmJ/u
mDHWktxDDjPhDz0NVUy6Xdtp943QGHQ1kRz2NbJWUjoLWlZ2kT+kC/odNcRXf/2bfCN0/Pff5Nvy
CXEF+ND7EwbwNyUeJLktGXkBAqagviRoYD8GZPrxb6MLph1GxQ3dmaAPvZsp8ILyma70Gb3T4x/J
7P8yWeGf3uPvi/m332b98x9WYLzAqUMylLUdp7gO6fZe4P8Wv3mPXZ1XFZMsbCdkbwyQ3h9EiHma
oqGytkzE7J1mFsWpSZG6J5aqD399eX8+H9dB0cpsTug2wHNkdD8dypJxaRIUvdVTDG24hbmjff8r
AgdIGf6eH+8ix0G4zmeShcqweC3fH0cftIV2DccB84itQGggOQ9mPcxEexP3We0FZpNk36RgpC1z
8hfQqWzYP/cxrGR6P7rXj0c+ztGa9DHpCUGPoKcQidOAvslH4jbFxiQH48ouNGTsKTK6NOiIeR43
upCGHRDA6srzDqYrsVKS8Tjj2sapb5iQ9za7Tozkmzpj3h+4WmF6l+XMlTlmeYMqNa3nk5e4N8zY
L6jbY8b3+E7x7+UtHkY/VsZuqlwCuicP5YA79TUaoLEVXqiQRBVwOfj3vslT6R8SipHszjIJ9aq6
qcXJ7bUtaYXkLvqf0ApE0dWARc4H6msQj5vM9kiDVWMA+YLBVOhoBhrjCcEDsjKMe3pOuKhN20LD
WP/JM+j4wT2XKuziSmb7nvIQAiUy7TUPw06gA5cdcQ+aW5NfQE1B58sojR1jZy9BpRhZjyqh2xta
XtofVVngqIsXTbuEFlTTwQSPDWJMNcaVXyBCC3y05OZGgWtcW9YGIc1wcLXLtQRu96ix2eFOTuG9
+nqmLG/v+so7x5TH+cK8ZdKtWV6rb0maKL5YmWUP264cl3lXpYoE1LyQFMRN11Zbkr8rjRT02Lg2
YcRHG8eZKUUqWV1jMXdvOiN3nhnnwLQs1nBnf0yMEWM3SclkXwEgDxDmkFhrabP8miirG0LbJsZi
06kScEMjkuke4jWtOIDAi42J0fU8WkEtm/cREMEL30+H0FNjbJ9SgesokImZEJ+EaBpvjy5etIiA
4liUGoQCSvh2Q1EPcaiB7gxFGqHjE6zPAiuDpbQ4mDSv+Zojp7tsozR6ieNGXiflsha1qYq7gLnD
eDXNTfUwFzjXkU7H8RVzbtDSbpV7N5LkAjpRFV6hwE218U7RPHhFw5I2xzmaVI1mResETmQteaA9
HmVhqcs1Xi5F5MO2rStOfbOiMlTr9RcDcedFMDpyvDEHq2B8DSjsZMWWStlGopHpzBzXT2zqEmx2
7h+7wVnHZYWLnw5xlc13QddoXswl/kwtHfWbOYG+DdS+ayKQ3xV5MwjKmHDlPOiEBXTpsmkLVzsw
nIHZKRjik7icG9ara4hRP6/9Ur/UhLd8NhurNfY8Zh6c6pG4mb7vpz4Y3EL/zNQHw44+gGtj4t6I
Wz9awRIRhoKvtdKcL/0yMz7xO0wDG65+dlVFzfyRR6p4TWIEbOEUz5PiLcsaXKQslCf0CVymTEQG
/XuDIZNYuA1Bi1rBCZZaOpeRXYoiwDzVP86jV142/dzbYcoTc1tWqhnp1XblW2UlXoOd1sp5bmcP
gw3QUED4I+RZzIRtVp7bhlhwnImsYDpDA0zQDGnaPDRM1LhbkbsLWsVukiXV8TAUSI+KNkHrMudD
YCZN/dmaIF7zlNrjNQ06ocLC89o3XccfsnEskxYv5YAipJvAWVAtbU+MVzKlq3/OXfIdsia4KZPt
p/q2dTABUUTbGKPIHLbVTcNQNt+kQz3LA0SAlljVWtreWYRNjlxWu12t+IxhxF4sSKAuDKRYn/yF
9N5gQU17h8FXT/ZIYvQkiNLRwofMMLvYJkQlLJdkY4/XCyo5EhhmoyC6qUIUFA9Zs7UNlGeHMoo6
9osNaqDAjLD/HvR5bhHIdIWyDrCN1xum98jaYkc0Eii8QV9I+Yl/Z7spdGbS0/jfKwbBzt7BTcAy
2DkaCsnSUOOeHhTwJNFb0YTplkElxGEz+TZfI1YDdxJfIOkyFdjgyEWQ3Q8NoTJe7rqMJVMajIe8
99B9kBeL5jEppluna1ZTa4TX4nwxuc6hA/lA8iFICu9AgjCbNGtR9rUyGc8FjatIN0/0vJyCpUpb
8txrfnmcn7WpnSMStFcnKf5hNMasqJnRNR/ZYMZi6yXjeNINXaMJkWeFt6VkFasVC+3YtujRejMY
Tf0kiPveaCFeZo55QYPX6wh3t2GwEMtsFdumZnRz7+SGDvKb7fSDrZDpHehvKf8WaycXDDF3q4Bl
MtQLYNpiJuX9sunjJ8awDg7Jp0dYC/9hO9AP1jf2YBDaY/h9dsmyivfL6xrnKGazPuhNvNwZUBUR
LY6RfVdkGKZRIJoVm8a57UJ7AE6w6VViM8syzKLLLkhrmr42MneLsCuxQQYl33MDbBytw72bdkKe
QcJORLguOw1++2IdjFeuyUjOLq7m3HQeMUA284WWaBL8x4hBaRNBGrhoGUKxDH5rr3RRLr7HQP47
eiz/sboX02Iv+a9L1vu//5/qbXlXsa4/8Ifuxfhg+/RL6GOw/6Sfwg73e6PF/WDjEAL4qa+1p7VK
Zf4oVy3+CLkfe9QV0qn/WK1SyNJw1NkJ0hlxqDN/K8V33Yr+Y6vqmoZleZTLwEApmV3Sbd5vVTMS
t4Cq08Fmv1x+LtAIny0i9WGHDNg7tKIIyf9Q126l01fBBrH/4TL9ssBbD0+VTjof9SN8Gbbl7w8/
IAGv7ITnWdSJfl1Xy/Ccykjd+R2KhN88FCUM8iMUw5Qb1Ms/uV3YqwglJ7diI5EV9wrf7Jogyxjc
KPxfnNV/u6gokTkrig08dB5Ku/dnZTG86jrlF7ylzNN6fG0aGRpjuca4wmRcOOS9w9fU2M1x4r/J
Sc6/NKLx7Ly/sZylzjNnQJbgwbN/Ol2ZDvGk05HeLNGY1YfJnxIZkDUw2GHrKQ0+YGyMd9Kdiyc7
FqjBRytvPlkFcIsdtucFKWkrzS0zCZz9f30n3pdh3HS40jy+liv8tY3zMz81nb3CWMi/ACG2yEsq
pfFMK9vyFzBM830V9u0wNgeie0AThoTHn54tDO0NAetJvsk1xOobx1OzvbFGtjWBoRfaa6mX5XU5
aDIPHCj/C+lmVoH8ZOydr1NJXsRNC/kEOSgUjaBtx1rbzoR8FGFp+8VHvMwzDpjIY4M7Nj2zJr+o
CDRF8IRuAfo8zhqEibs5sch7brNGvPz1VVx7Hz++uQi8PHKpHAojVhZhrg/AD8U54zfCswyLjSnT
2J0DUmvX8qZtprmctrJPpl8gTY1/ckBcaWuhzgHxa/50wHiFNXk1Am0j0feCLsjGtJxwjAbwePln
L+ruas/eI6VfYThPk+4wEiJ7wOsJI6ou4xERhNTG419fhbU78NNV8LkGcIzxqRqe+9NNZhKr29oI
GxQaVXrXsIhty2h+W2TunUPQg/hEHkLw18f8+fk1iWyzMa1yCVi54cq+v/LLmFQqFj7D9tyrj+wY
8l1VyPHy949Cpc+B6Iqg2P/pKAMtL5nhaNtAaSPKhKQNsr+l84vr98/OhQ8AekcaoBao6/fnMivh
RGPFUdqxiI+Yx5ywhrxw+u1z4fPm8UmD0Ax65adHBxsb5NY1HBAZw5cS5/Znik3x+ouDfJsIvHsY
XOYVUB/pvLLMky33/mSU4cjaGMHpYOWvNjpxYwwf08Vv3hzm47ymevwgY8a7h1gIuH8FTgx7yzoY
a2E7NcV0ot9YmyeyG/CwDzo8v5NV2r08SCcjFUIxtm+PvQAfhG+CGJfAVDL1NqlkAnpTjqotzk06
ANZFTKZIfRJEPDZn7JIZ+kMgQB86Epw1HLBxVzmy6qRvEPpUAk3XilRb6HCUIShBREJ55/v7llxh
Qry4IWz1SnvMaXRk6rm3jTwLu56Etw20kCzmxWomYi3G2DqouVPFA/oiJvn9ykO7wI0wLLeDhQbq
Y4QnbY1p6npMdL7RvfhK0+Jdh8HDC3TmLeXBTQsrD7FcJtgNZ30Sm9aFYhH2+Ja0ECUp6sm2sb14
j6mte9AbbSzDQY/iNbKssa+qtsvB4nWeN5xFS8OePq+Ye4d9IclPp3qhrJtMVc+hnQqa1hSfyb3n
LAN1h534xg7kHTNYQ1Daw7PE47I3+wFOblTj1tzoVqvx5YZ+Rg46Oog4kKNhHcBn6R2aq6K2jvi6
uT65tOE75q7Gz8hY/1zPZZ1vcWUzaW8AQIOzRHNbhnGzXkG7AMa4nR07vsECxScPU459moHv4MLn
kjIqbnrsOCN2QQwbYEaf1Nzkb91kjRIWVZb725rf/mM3djwEhRC3Ro+q9Iq/DARDHhkOqK98LNXe
bBShs2keLWSNUidfqjqjGAMZo/s7f1bVbhbI6o+mZBE+M70Zc6HXWXlxrY14NndGbuYpjookx0Jj
IIs3Or+et1rTli12za58wgdQPkdpQrQd29E0vUQPE+NZMuC/BKzcJkx7t5sxryi9eqNOyFp4nSni
xbirEdulXoZrVy/bV1PDwIfiNRMH2B3FHMats6BLkIU81ktSZdwJu1IBDxcslUhoBnJ8zy0habRF
0bKpKCFdw5Zc0ZKpsp7tuva0LV1XhLSq1BLiCVxlFOeNkUNXc0mPOpu0IX9uZz5jSMhiun2Ng90M
kWALdYmoP1TZUSX5aqcg5r7MLgwhJAYFiJVy1sxnT+UUolLHCLTpSnY6YayX/akExkqWOPGe3dlq
3xmvbZiGvDr6VJkBeC20Z4hfPRXoWWGgzBp9N9pBiHPSbQyek1Rl0D4VTk0oXyf0d0Ltq3lY3Oth
lOaTQ/xMcx3JOY4+Gr200zPcROnZorcjuUINWVNBCfsM5HOuSLRJp4QJYwxP9SmbJFpOpuBjHUbK
Ncad9GX1efbT6cZKCnIkkd+5Xr9FPWb3tI0iO9sJSRrbthkbDJhtjdd6nwC+6YI0J7FnbyYgWMM0
NlArdQQGWwcP1GBPw6BI7jQ01fTR3EpQi9sudmKHpdQPPI8mBp7aGCKLWnyXfDRQK+dtIzGjmOgE
CNYbxuoESzQBRcaGHdfOBIfk2vSQOZFB1YpXPUNMsRdqTpOdvpjxg/Ja9EjVnLWvqdW7l2ZtpfUW
ayGf50H5CDaYyeL/y7zm3DFa555fKbqMMsJxgHhWZrTp6Ixiyyza9kB05sjbnHUrdseunDvQZOKo
ASyl/0CS12XeuNW0aZEmgFcF4BGHaZEhEtXTxj8zk6LuLpl6s0nKEquzjqbeRHfCXTjjES33K0gz
46SJxW2PpVfPUwCvUuqhKfxh2eP6XZoQnAOiCigPi3O0YXnEAagqn6gNh0RFpOyy/dKRCn+ul0ZJ
O7HOXTx4NEU+Gar0a1SDdbdf0sqgW1klFpF0KKyYz2XkY8VWRE/AXZD4qjSNt41mywlNIZ+7TWza
JZmsCCa9VJbWBVxW7bxqJ2xto+0jrCxbM981NH1w2JQY+4IFUSujbXj6aZh5GSor2LfaV94I+TgL
w/lSN7ARN9PSWjbeTCQkwaj6Xmd314Dfc70Iu92k4hlmY47Nh7cw9gEE+yVQJ9W49mef/GUzSJLR
k2DmR6K2bZn0FVayUrsGaUYLXZ80TQ+Q7coXUU20wFtR02XUlsQbApmWnb6FHzyZ257AuMeMb1Z1
JmhNGYGN/AZ0a+0gPY5Ksq7KYa7vmG8CL4WBAjyTtT+9z+FVffQhk3zFH59JQqDYs19QX0G0toDG
V/slAbAhvZEwMhjC5aeZjZ1PSppEZJ4oHsyNk0aoa1otpglOH667JGaWYFle7ZZ2uttcO40zsZGM
kBoWUYKIjwXFIxqrbW5srag+1rkU9HoRIdkB1MGmJX+4gttiR848bwXtJu/GbbJCHYxBiXyPsaHT
9usFIcbEraezRLb+GCZeRwQXGYjTSwkwhDvh6G3OR1VrSu5BO/ibJrMXbAjMeSJnDYePamPpgzm3
k472Eu2/A859DbnfwOOLAFBz6Z725vpa+cQ8bYj4bMuTWCAPhI4PXNUkSLxDrlN0NE93qtHd+Jro
vkrdaQat2i4AuN27ZzX/DaAdBqqV4V2BL5s2DWsjsZNGBcMs3uFbiFhlZ2l9HRJhlKFqycIqURan
2N7Dbzu9f0fHqXmr7vru7a3HavUf4K8iYPiHTW/4pf/yt7eqT/t5zar6H/91N7z+/X9+7dKXL+96
TesPfe81Wd4HXbcsNsEOTVHMUow4v/eaDGgk1EkUE+SjrHENfwojTPODYbqmCdZ+LWcIRvqHMEI4
H0ijYUFcG0QocPjrfiPnyfhuofrHDt3m1cLihS5ilQ6hiP259MeezWR2pA+ONbw0+TJPLXLYgubz
Rrj98GRSj8ybUauke4GfdclbthZoITeE+EpSf+gbiAunHFqiu5tO4U0VWPmzwCJ26CRw1TASb0nu
9Tf20sfRbS5EN15UGWr4rQWiuCNA1sn2TL+gB5oMF/tiYzCvAX/piGm8c2BqwL2dwc5JZqPmQse9
b2f5pYDzMsEELc3YYNKJgvIGuuaiQtvvZuezLvMerqjPWcf7PFMIUAhVjmZ1RYtGYQWFiBiN6AtA
WALmaxw3aPmsKLLn5qW4KusSGT8gMC+7003Nzm9NqOjlMzsD9wZvlqPf2IMjPMAALeNOJuMo80w+
KeOuHJu2PhQjIQn3w0zEnQwRjaIj9Uf0zM9l3DfZofcQN4nQ7PFhgC9E83o51n2H7WRcXNAA9AhJ
2w77klahvVHFMsUnhpoDpnBOr56f7N7XljOMBX3zZnkkEjDmQzWRgmGvczAtS7lK21lY/Ajh1FxJ
85AnrZHfkByYdZ+TdUpxSh0N0q3lNBNa+sbKvK8eEseBVRGowNvMp5IlSlmE6ugbOU7WWqHpHpGS
YeH0FTMVxskpEY09W9AFPw+35KvSC4d5FCQKbcdqWHPb2hLclGJr3JDgXE2svk4AEd9xOMEx0iAJ
sJNiCHKE5BABDAWkUcgrXCa1dRpJj10etcHvgQgqJJEqOo6FY8jPQhFU87jg6Wo/tf1U19cuo1q8
X+0e0fw9pbU4z7GWfoqbvD/G9NuQbbqIO53m1ajzSAXaOD7qHvTgKMaGsz64Nwnx5oFwVBwmuPGx
qKOVZxISx9QbSqniOotr13pg9Y2GJ77wxXRum12/QYK3cgxQuOPGAfAnBgS3bM7sNS3KL+/X3IiM
uV5W79j+LDeR1hMOOMUasMhEB96Jz47H2PLZw0n436BTjBQlgZ9mzlMbWUZ29G0I2xVTiCnVwXDn
nX49aX4UY4r2HLDHupOmzho+IObhAm5Lqu9TzVTLsyNwnOB1IQjZPGFCrJerwmxy88GNvOGJGsLc
tkJLB1iTc4kJC9vgjjcsgrFWkyfdDCtuBbYu7aKYfy7Zs3a0koy09gNdpzt3q/0Bl+uh9GcbYBe8
uD1Gb+0xHWc5Ps/sF6ZXT0j/G5JGs7FrFlN6STFem187XcecZmh4A3FatFnGXGpmhrgoIp/7q04C
Pj4smixvBdjLHHtgGxk8eqisgmWWWD0Gyb6FbTWpKsIdyzwYZq1+0saEyjZj/g78ZmDpODXk7pxB
Ckuhvvhc1M2ELUaFfp57BxcAqLvzhYuovS6hotI4rP3tGqUewLwFZNwNWnaRz/pqafu/7J3HdtxI
12VfpVePG71gImAmPchEWiZN0ohmgiVSJLw3AeDpe6PM+iWWPumvHvegBioZEC5w495z9kkxel8E
c5fP+84oRUQsewmegTmTiy1KlfnTkPcwCyfQlRea1Qw37HY1jONJYvcrWYmMYagli6fezOf3oBT2
hUFjBNxhrL6VpgvUv1T2bR65TzMhcmgaJWi0mJPGd4jXbKvMNt3l5FttAn2mq8bXPTzyg2juanb0
8uDUsbGbS3wxAAD4yYChts+jN9ooEuAdv4WB0h4LMYTXhFYafmq38SabrOlWFi5iEdo6u5oQuVPB
RuMeupE6t0VqmcfAaT9s3YbTHsSF2NYIa57JYCgfEkcRFa53hvkxmEbG8FnC9oZtSN7DHDO3JNrA
uEc5P8N4LYYQw4zlPDkZ7Zn12MOIjKfR3jQd1Nwj432Hqa0rv4iFn7CbAwNFQ55hNgPEk566gVAH
fyCy4joiPGODd9KF76Q3AUis1hrf+2Z46Bp7QK+ghuKJ2q2+ZwUwwQoIDfx4nmspVhBXfHPhnl/F
5JX5rixC3yrM6RIIavCiIgr9E3HtajP0bHPYTuFrcOrEOXOZx4Ode+lLW5GgjJnU7bfknNMxKkLo
sn5YhEO8HqF9rYvaMKp9ZdrNo+JjD5GK3Wa9c1Ak3mYadKHOcKKnQncGGrKuhqTIEPf4qprnRlf9
FkWNvVWjE99WAmLhwl3dD452nFz4OZFV3evpWF8p4angemq1dN8kE26TCrzzWjVyuugA7/Hrbh+b
nalWetDU+34qMEkrXT7AfnkVdVUcjTE8pZEn0d0r2X0xqgoTHK7sS0f01ynzgftqnmeffBTg//B1
FmsWJOA4ONGFstey7xoCcvvywpuXUoBYnPw5JuTgiGBUu2WckvodJJBrHUCJb2KkefbiodnVOfEV
NMm1j2w2SbDGL0p3o9JKcR514C2Hijzc1YS0mczZcQi3mp7Ep2zuP8I4uSat4lDUdfAcGOYNauT2
TtS1tiHcWTzWGqwfK66uSCC6bIy6P+BzYeqjlbn+QcxDvgKhjwms1ddGLaIvbIsgPODCICFGHLyQ
JgFs72Ptafoq1xdeN6Locl2PDfsdb1bBPQAYueXLhw0dgcHadsDlV3m/8xB4XlSq2ELKSGp4k5ms
DpXJrnlVV/pAfd9dF60YLyhy3D0LqnfK54RY+zyUXyiDNPulLpsh/DbaE2ksOmPl2zTTF35vVs/Q
v5mLM0YOukdIwnrgY+vwah9CUJtjHg36qvKdsPG6lSup1vZ5SFVya8y6cp4zzxheI5wE1QLVmfZx
0heQw2wd/ZfxAdcLcQarXP6e8s2/cnv7MSvxIeZNxPoMHx0UqI4cJGjD+sKihbIPOs/wBx1K/GqU
EQtMn5gMkfT6Mhs1tk52XG0dr6PRMS0mZpQoT7wa2rQBGSF3pWVBI6JtwW6FWvPLmA2xdsBmz7Ld
G6FjkzMR992Wztj0NkYasE5viMvuGpBNvQtxGb9JdkybMm6WiAGVvQwENaHD1O3BD+zB4yZrJjCh
1mk3ySQqnL3VtZkkbrhB9ohGPSpDX6szuGiNIfJT0MX8PGECdlnNJxkofBt5VRSnKUCbtZCUd3DA
ymptwzXbaoYaNkGqaYhIcpPeGk0xQD2E26jtOJtEAAyWOlkwY9ZVPFakcoWp+uYlaXFXpHHx7KYy
hQIyiCciebrbkXQf+grOXG8xDrqPbtN2+2FIi+3Yl9/m3NH3xLlkPoRb9xJMX35Z2qrdOu6cfcuV
ae16Uu/3Uarg9xIDzkpp5dfNoEe+tBNgMGEb32Iihc8XsbMMVJ4/mNKdj+DIjMfIqR6yGBHiTMTg
rqSb+m5KNA9j5ryTDpXuBi/Drig9bVVFMMuHdLilTmj5mhL7xTDOkwsbwb0xiwDDyuyEl+DFeGZd
BjOrWQ8u07J9jzOZaBBTOsznQtS3iHtL69gSzee32IYehZVrPjv1bDeUWfSKZdbeR5PLG9eaRvqA
3SjbEe1UXJU4Yl9UWWTg3aEI0eeoxmyxhDq7bqyoT51iiq6FajAvGwmumsAhsAhTZIqeki1fQXE2
koMtE/OjwN1+yJCHtcCKdWejnNxsUF06WBlkijrTTBUcN7NS9qGCoWjgjisoGjRTEOdDt3+DwNHA
UgZ3Tzu67pzANsAojy0yMB9yusIeDyeU59IFkI3B3BRPmtnID1z82atZ9+oy9jrKxVk0L5NZmP6c
k++zbhLdRm5GtupXCxvnEXEL2QFz0I/rCSXmhu5U5ddaUw/nPCNyxlf2HFLTtTcZhp8rGtvNzsCu
uUFG2d3CsZRXHUgx/F0FY1csqsCUiURQq97sETpmeFeOULr1ZpXBt8Cl1iBh9xnL97i1E5ClfZUz
qB0BNWN4QxYK4SuFdoY+2A8Iczyhw3f0y5JnO2NOYTac0kTU8EqvLbaCPLHqijFQej/OimULCS7h
raNMnH1Uu9ZtrenTHjuXSI5DA/HH76RoH1TFMHkFgdZYT62YJMI7+AngdlJjfOzb6RLCermAamE5
UGnr0X6KUC5Tw8gbKxi0HZIl+02aCiJPlpb9jcs6jCYoTU5jPoevTpu77SHUQ9PZpKTCbJSQE+En
k82ihfLWhLuUYG0rab3MF7KUuH6XEIIt7dj0GdI+VWBmN/fh2PIqlhSOq4hJ2Idwu3wDoD450B23
HkPMuK8DbbJN2SXDU0OW0nUvWJ8MG/khU1tUoE0XadeEyoXXLku8WAdm6T2iYllKWEUKyMQG4Vor
4QRECUOyBD+ZS/Vg6YCtUueKEa/6ipRNYp22xdtQlmC/i0TqwSrDVHedsSgemqAWJ1fYxT3k0OLZ
cRmTrCvRkY8xVl11WxGgt63JswFh0ukvdhq2myIJ7IPeNVqF7ngOvomqQy2WB+rOtRp1hqwNg1t4
3tQB+ZAh76aMN32HMq+c0V2ymnsP6QDIy9IGtRed05PL6jZbnojqReq9fphEkL6hnEpOdey6x64t
1a7SoHIqvZDH2nYhaCEieYwMIzg03TDdTYGWvNsYhtaTZ/UXNXB4poNd8CZDu2Vq1UZXNtLsW6y/
AALYNaIdY8t0jkwv4yEb26+lV3lktuoBWCuv3diGS/dYh24BsOFIlHGK0otLQPxWVt+5Ig9eOqyU
l2bVsOtWfXyKCJFYNm8ghCVPsmbKfRYUwFbb2ErGdZxL6wUIe35ha211SiwQ5bVV3gFHjZkgG0a5
9awktres4bTw6mSKdwpQ+NFgvrMG0ibxw6om+yLmVlnrEAgmi1pW+k7OxpA1PDfOXmi2j0WNZX1t
0xyniu/DlLj5IJz5G8r2zsBIiXlK2J85qGwidti0UKisiRFZja5u7ztKJ0hlphTALJtx+Fo3pXjq
0eU8VMacM5wa4d6SMGa4Xww0ogOP1OgdMJdX3gU0zjh5nUtUTPsEKuaKZLTUOgiRotvTYY+2O+rl
b0zimRXqrboBAABfe6jdD50YrOc2zvSWWAO3T66ZWtFUcqn2mTpmU7YCEvHaymYc75HF8/KSXles
0lqFjx5i6n07ivaO7kewA3BoQ+00Q10eLOBtzlpvQoh6gGrFCopprK1zdDm5b4aTvXGTqQFTJQUK
dFV76lT0hZ5sZtpw6a6ZLWsLaMv1SRSW3+xQBzealonaZBEl+dqhogJOEWh+qmX6uw2Ay8fqb26w
6TIca40B4Qd71FmhJKeQP9CnxmeOI3c60d1huIyDPL8v+WRmjCkG9O8MoaHP6lX9MMJKhNbTFbS+
PIaDTh7nb31nyCNxWh24WKYraMD8plfam97mEZtfi37AbI13URKLE1Wq5dOkctYjJvQrLYmTs5HN
xc5UgHzcpnAue7I475yuSK84U3ZjWp4Sd6U3mI+Zqa7JCsAQLgwrvYKmGG2wlSKIBeYeojL3ws0s
JyTjXU2GH/YAPViXSRxvJUjSWwLRIizLReZtogmhxpp9V3ZjAxBvCeMrpX5pOCRpw2bPlxAyfbSc
Yz9Hs37bZGQvUkFgWb+g5RG6jLpNCKPx2MMMpIjQrLumasvwRgM3z+aNJ0sRc2SmkbDfRT73xWtP
yIrcprKpu8zv0H2iGrLJ8/kSuywfe/Q4UUIEaZCOwVMne7dBXYXmWNuZ+RD1nl+xeQ93WQJ096Zl
Ry4OgZOk3ZqAKXYznae84CIyh2neuHrMUaNOOic5Vu6HSrrEexndNpCoyzoWp03ZWnZzGoLcuWH7
IJKH1FN2tyLTMG4PogQvu436MnAvYe6PwVkGVlBuM7YO6jArFsrt3KUcNQ4XlNBiNSf3B15mafB1
XsVWQWDf2nDY3o6MH4gA8yHKBsx6HYffB1OoW+cIEkIGNAaYDA6IrtvazuwZm7Afuguhoi7eKiQI
/S2pC8O8jVMzD3Y6b5O8HFq3my+aNJ3EXqaBFe1pEuXORYbNvt9Z40xbckX2qQGU2JUcvNV0zfVd
TjTc0S6chkPotXl3M2kdsT2Wm0bTLsFMpm0JVizyPbQNTbtJ4srLIRhZgbWyobaWe09AuD5l+rjE
17KX0h9sHfbCS1ckPdFwDLwV4GW2ijfePHLcuZvp1v4v9HJ4OEayhejZI7VVgHDCRHyFElsdW51U
ojUAinD23aAtT44RwBzKo2Fyt7bJBmutKYNcgpCIwpt2zNUp6G36zAEZi1AOwhU7lAzXPUEzKEcA
Oi+WhLgEe9Wb5lWYtGezdL7QtVT0OsPqlp4yqW2ta/lZvxSAU7UjNMVp4ELO7b4PA8PXS7e7zeK8
2PKEPbmzgH4jQ8Z2ejjs3dlqngvZ9Qcaw/aXvGUUCYczgtALIXYd0F7ZomQwIA0W3+pgfBgBp26G
xn3i8WtXboJczsQ8uxpstAjSg9tDCcZsNiq8Va2TIDSn4J+jjv4Wk+zHZqb8ANHH/JX0mLXqtGbb
iTnf1PgTdtHYantnaNgYC+oxkgVhYKhdC/xt07kQtSo5c+K5TnKi1/UgQlPjRraEHILpErOfj2FE
3dxM3kG2Q01EIcos+iwLI1EIb+MWRvyVQEd3K7lmfpq2xuStiWyz9Mu5mZN9lDkXSCzCfWKVWBK0
aNrWZnbbuvJrbGcoinIW/HPoMuGG9ZkebCXITZwq875L7epjcu3oqmWbhmGgyrMbqKd8yWpyftwK
BpLR9/Wz0I1urbdmdqDqx9lfcbgXJXR2UrKwfLiI4iKM6/HDLTwG4LLlNbfjdNgFTPpfo2Q4DfOY
fYHYFT4OlWb77D+cN4sYsFc9j+licnWfnJYqZGij+G6aYIcaozFcGUY2bRqmRmtaaFiMQK7T/CeE
D/1is+UpEVu9ih4BD5MHgpKe7K2G/DOcZF54q6HTRQIVv4u0sA9xPV1b9BhXJNw9GEVEdAs+l42s
cQSIHpK6NwYfYlDJwQDK+1pKNwGUQ5anmX+bKiSD5HxXPgatx962kpXhLEQNRf2udXVwgTClunHy
8StFPrqAbKALwmuIwzQNb2J3cn3boEPrO05/piJ7BXrHbDqApTOPyU3GRIfEphiXJOqUp5mIK9DM
wugQ/lT1Hb4eVcCnHrPbuZzOCPsxMI29vpk1VR1yDLO+yIoRbIVu+FMWo1yw0rskyrVVUHvEvQa8
wLsUjtvXIdUJtLFup256mFJ0ZgVESyImnjSnKS+S3EYwo4d7iMD7KLEUEJVxvoz76QiwaoYLBRxX
RJXYBUvW44A4DpaCOx4NBI0rRaVLDrDGTqjiZTRiaew8+J9Xseq2Ye0a79DRKO6QVS9dYbJd7Nru
D47VvJExQ+OHvtfRqR1wW3goy4zRidl52Vavqb4SQV4vczY/HIzRJztOrc3WfmJFHZ77Sh1FNgSH
OG2GtQWeb9j0NXJelDntvvPK45SZmi8jeFt89hGIrAJDgsgzB+sa1ACxh5HVyZw9lSiO7OUKLDy8
L2qXMbq/sILAvrJsHttqjse9Z+WEzA3ZI7xjvrBNYDzocDgY/025z8SpOC7A7NWUN0COZPHQhPZT
2PBkpjFJXZlVsJg7xmNuzmLNzVr2cMkIWA2KCzEyrRtv2NM+GpnxVtoR1BtAg+tW2PmOyiDfDIDE
TqLotW9eMIIDM8t4XSkSfOeofKhSbunYMwEjy4hKkHhbE9ZW4tJ1qcNHmJBUgmPfbmPHYriXJjVI
Izt/HhgpbhoNmkU45C5YMOZvbCUTebbgpuw68lUXplK1fBam8BtbUyoPE6fcmLJAshhWPMcs7Ueg
0bg3CCnp06D+YjTEkzohvWxQiryUbl3sQaPCTbYcbdzoobRZ7vsdQT9w31FXCZ+Z4aSQb8enPrf7
I/3Ca+Ru/RoYUXuekkRecA+Ld0GoLi0H0rhXxPc8CBi+J0JY0/uopPTA+cSuYG0W6m1pF39oHbV1
2fblgznBFe/ZWdFFYZjk53iA1rNu9ZyuoSlx2VQ8sTDj5ctIV/mgeVUp+PxlbYPUbNQvB6+stzaT
RB+L0mtkat7s94R1JptgUGQ39KkGhccshF3CNzOtIwGrHUjtqLooJz6asRtVZ0bdBSa72KFUp62G
zkd5KyuKta80MyimtXTH1se4NK0ue5iDZNpCRuJxreNv7kRqAw2qMwKkc6elKA6pGO01uUpALgFC
+YbQ6WqTzL0S6POGVaNS9JY9AZ965b7FSaeh94HCuWljuw6pmhrMVLXIEmttVoRTgfmhO2zLaE0u
uU11m5vXA4NYmkGiJccQsUcxAvPFQGszcm4qtYUQyOqTgB/dVtM0bSMdrWohEKW1MJ/e+7k4Js6Y
0YbXp4u4RV7ISm3v0Mp1G4pW5JlQ5+9tYRGNNanfKZJ/FNRLm/wc8ArCdgSaFUT8n1W8eag0q4DK
BlMf6xQV8NSTCwoz6l8ZBPCuWToSAQNFt7DRPjufbP+Bkip1gjxZN1Yh6mOO6me8mORs6H8KSf6j
wX1Rh/+XHAHeDpIIfNoCqwbSePszqoEQZuRHcOk3qCuVsykHYjdWjFqC52GhpxHFWbVLroYX3Ruh
LYff+ESM5Yp9Oj6ed8u0TAezv2V/Eiyr2vUovIAzxYVGoElASxZfZIyKQUSOVWxdzfGqJ8QUyXCp
95lxo88VHQdRy8W3kmrRKfQq3bs0uh6E078X2dyXbA/zz7qZHyJ9/nvBP7v3clGwtJ//qUXy81ZW
UxOHUdf+nz9+O3wvF+HLD7/Y/CGCOffvzXT73jKH/VuGsvzJ/+5v/iWluZ8qpDRvZV90y79G8+EH
RA6mq19KcN6L9/Br9oP+Zvkbf9FJDBg4AsGkRw9DSOwZPLt/hf4Yi93L++Oh+9u49bcIB3EObh2w
Dw52KMA5CxfiLziJYf5vPDwej4ltGtJdbBd/n/vNn48Sl+0/PvA/2iXk8ojB53FsU/DR9nCY/aiQ
LwNEuFMenO1YM57sxsoeetBpxFejaWftg/f6Cuki+M1zvjzG//WY/3nUxfpGmhpTPCT6Px6Vvh8M
ZJZZppD2yp3y+K6mML347jb8darfs0J+ehD8ThiKpGsQr/TjQYjhqd2wc89pKMQTOQvtPWSScfrN
0vSjCebPU1nUUNhLOYy+ePm+d930yCKbXrjnvCdHnSFtKM7CjZmfe0rf64Xzp7fyP96vT0vuH/fL
ASbDOrggkEyEXt8fznRwbcUDGqA88E50Me7M2sivSDWOfnNeP7t63x3I+uQDsQvP7JnZnVXWUI0j
L1vpDSO1X9+inz19eE1IY+YTQl3/6RbZYTvkJGOcc1KQbvlDTLBHCPfHDE31FgAulFBhh5H/66N+
Mi79dc8c0/AWiAkat0+HzZI5JvYZjkBuAYcXTUQ5CSvCDyJJnmLppXd94wWbwsmcR0w3Njz/PHyN
Q5ttvsUABOLLLC6YSbiUZZkR+BlZrPFvbsBPrw1tP1w48M4t/dODNU19qnuafQ7phYDvSalpCZOS
68xp4w/Tmr2bCLPo/teX5id3fUEU8WjhY8L88+nKTHPURuVontlvVBcMjSMfgLQ6/T8chP4erg3W
ROdzvl+jYQon7+Xs5VjAzAD0Rtz07ubXB2H6wKvw4yJDyh2HYOklh8r6vLRVUZg0dOJO4zwwr2ik
VE9e4mblsXERc3NiHmZIxnNOj5TD6Bfl+UyQi6gto98DUqo/kCYG1HHIaxV2eFFBASq8xKFP2zq5
nzRRcKLL53q+ArdA3T579i2zkmxaYZgLbuakoCQkG41UK8+LqwfHJvO4EblNE3qsm49oQO22kqFL
J1+SH8T4FY4hwDytsh5HFHyYHMDT3HdModZuLoyD7gFe2IR6T9QrDJbW9G3TnjdtV2MN540dT6Gm
rHM1uoHpF2WcfpVGEi+ypDkhIgF6086tLWvh+hUufATPum2s2hq3jPkswOJGk58Tmlio2/kfS6Yk
MoVVS/31wi4bbXRWF1ABGM3mzWIywohWTjiDeH+C7l1EhAnSYu20t7A3x48mScTBLTqHICElyXF1
Gy264zp6B7ituXegxe+JNa9YeGHXTK8O5RR197pFk2gbFl1wQJiiIEi0TNnQpUV1yMC7VIAVsHWV
sA/a9MMN2TWuQs0gKCSuu7k8mWwX2PWxhE2EoEg6HmHbaO+MF5CBgIKTe89OE+cY9EK5W6SZ5kvB
bnRc5R65rr6oNfT/DTHCtLBoh99ZRHrchDkoYZK7a7qyePKJdSd/d4V3xX3goxJC2WTUTWPHVs+u
pnrs+9i+/NpKm5t5IGCrhk7+leRcoJ9JgpF/R/BZ+lTQsk5ogMoBgYkYEc5BjUmJCq6aDKU/IZg7
nc5S5eeOp4gf9VTlJ5HOmL+ybU1j+r6op6QdFl9jYwBdZ2kxWZPGrKpXprhEprWTLK+wS3YMwNJx
RAnukVONYclB6z3NafgmB9wFK1GQ/rvGDDO9ocFFWp63DmXwuOj0qp4J+Rwl6J8c4QbzuqyVVftM
aYOrMu3N7LJWi5E6l6pUvpu66q6L0w7OQGl96Dyh000qDXVhIkC4KhOIJqQCmJPACJYDfcmgIalV
3huk8RSzl+IPzWSAzIW0Pg1k94yz1BM0xWgQNuxnhxxVznruev2Wj1/BKwaxFrz9oMzAZxuJJWQK
R5c6XY+cD0VWQI+b0bW3Wqvz3rS11HFikEvj+pCM0PsFVj++xaMhHlBUti+K7eCdwxw+XQ+JPdlr
kyShr6RCZw/CyeU5teb41Rtzd/Bj4ZGjjlAxPZCpMucHL4/GK5xFZbxDn1YeSOEiH5VzrV5jU3GD
mPTkr5Ccwmd+AsZn7DAYnxWzcxzMHPyJCwjjxcssQqGnobFBZXhd3vhi7qfnoCAJeGNybcFXh8gG
fUfT9css1ZuXWMyK7tSYJ+8Tt4HEXaMY7g0zKd/sVAueXUKGwMQwp3qpWkN8Ga0lRCn1kuI6QRND
fPsfxFHsWCkuRsGXkCFfMt64mjSRLRVO/BxoUXRpkk2AskkLpI24bY5sOs9zo2jo11aIeMKqCl8L
HflQimG417PlGRx1xDVtgjF6anH/07+qZs5grBkrh3Sg8cLYwRk1ZpYyTmvhcs9Gn8Y7ZJvIdwuS
/C7Rt7LPcej5T/QbBhA0aQCWDVdZaCRMXmLjA7WFJGGYZRl0aNPSozcbFYO0Nk1101VhdlblNDEl
kppxAj4gESYTdKBvemnWE4FDi0q8zYpUcZmG7IzTg7jD0a2yAl2gYDKjco3BJuleDwaWCHEcEpUe
BnSb7uXISl695H2DCW4tYDRpW6/QDFaguiw8z2FCKvP45DYN9F+T5bjAxqYkUxAma42y7mTeINQp
aQVfdQ3FN4uzhRlRo0FgHjUPddNlm6WJ5jOh482VlYm8nFFaEWyWt4IgI88loNjx5iXuW4YkCVam
mnxXzXG2GTTHvDCs2PkgwhvsDVJGZI2WIqdBxHWJGFSgtlFDMMDnB2B0oRUJpkDdCu3nRmbTSWDQ
AiY220Ox7unYfRtSraXtHHhy2xLP022ADMUvPQO8G50m7bsWSeOd+psYypGct3CN6zFSIF7DKAHY
3GbjhkBsca7MKCo2mGzphH/By6Tf11NNxFEFgSzeQyYIO+Z+MbF6lVVS5WpRM4EsqvKJSduYkWnk
0GD5RoyfMfm0WtNxb4Oygg/NfAMYjwr0cW9lVQqh220c3Gpj6KB/zxJjM1lM7nEwIdbbDFWaWesh
F/VjknTOiDbeyx8DHbcl3sik7y4Cj8fH1zyXDyVeOZ4sYdfkWNc56v2VsKIAqzThA0y6C/vruHSH
NoGJtn8tUsYPay9kbs9csAsyyMk1Uv1R5BOf+K5F6mPZaaVtdAIZEIf1vc2jqBMEQ/MuC96sUYhV
pzKdFOmAwLWV0fAh2lJ6ZMFmMpeIOKqZxlo7Xlx0a4E4I2CAC8aK5gFoXdyEs50TclQOxLqyrSCu
NQ4VeXUxT/3GSYOeJpYlU7HIXMN6naAK11c24a31pW6OdJlbQ7lMHaBosVxl7pTsY2LBtJOOkCc6
jnwK8LtKnA6HvC2tR4fK7ICONCeteqFT0yHDgtfp2CHXMnVc5LMhYI8l4KPx7nPE70V1PRs1A6Sc
9u55zg3nxazVgA+kFeoaO6Sa13yZCSBfOVaeUTGR9ZSv6hr51nq22DKsmN9o1wh6jWntYqlGEWfZ
FA6WGnIuJ6HL+jZkok0Ui6TeW9dIjvBDOqKAdmRhbaOpHRrKb7Asfoxw6Pq9GbQZexKYlzsT0cd4
E2McGLds2eFnkkRZaXtlJPmdrRGNum8m5WhrRCQOf6lFvT4cG6nr0UMwBSldQ0me3a7xjJDYLj4i
xTbrmh6hJC+G8Cu946vW4rWN3wZ3Qj/DECQg9EEZXqvv6iHEK0eiCbhTPKddNabb3tCd9HpKSGUc
0+I44IUdDiM6LqZ2HnrONVQnRvQiCav3lgvNbB1jmMTTiQEbJDVOZJZ6maHY7Sfj1Fd2gn6QSqVf
UwP3BmGVC1x6RqKIqhGH4zUjXcZQeTBnDykJiN4qGhfhGnstEe2Qv8kNZELtfpQIiy5yexi6A0kY
6eDPWZw89excsz95Bf/f+vU/YXV8t+X5p/Urfm+ar//j9F7+mDj9x1/7u/kEGsgx0b8IzwDJai2A
hL+bT9b/BhELuYMGk+2yU6Sx8ZcDzCOWi+6SJ0CG/OUN+6v3hPtr6Tl5LhRLB4CRkP+m9/S5l4H3
i8YJO3D6YsvP96mr20xdwZPkHgiCML4CsULAnHY9OcDoYv98Sv5j2+TzvpZD0WtiK20Qvm1La/lR
vmOjtAaO9roeD2hyGDO7HqpA2bm/2bH//CBQaQHvsu3UP52PWZlsP+LxwGR29qUZq42WUFh8d5N/
0tX6yUUzlp05V423m+7dj2fCsuTOda4OnHH3zZaMA3BaqvMo6uBfMTokMkH+EwYdRnyl4g+8+PfX
DO6bigJVHhK2wWDxCKvmI46M1v/1CX2+an8exqWfteCRCR//8YQ6W3kV4dSHOOis+z5qgrVOqORv
+hrLP/J9L4DrJSyEtcDIl1HF5y5dgi1gnBSSklxNu151TFms1kask/JTHSarqn8DG/rnWWFtBEft
0eVgnPWPPl3LcLjHZ0+AZL7uwGastar5XY/jZ2fFq+0AuJYmBeunHh0GIbqBubUfYriT6KWJG1PI
VITGKI7h0+/u1K8PZ4ul4fLdS5QhxxpmzdiTcyG3eoK5uasId4rmXmxZR+rzrx8M8yfHQ/cH5Nni
EjKM+QS8mYHb9OVY7LNJFS8lCoTXCm42fqt0kRGn8JaCVZq76c1oM7UGOtTA0GN63zzooYvkZhJy
aFZhkTnPVW5M6AzCEe3iiPL3Jq5FWxHGpubnFtRUu6qI0NynCGqdFbW2V6L1NzPCODNJuPI2pZWj
1qyY+fuvT/Lz60zvndUPepLNNpg3ehkIfXdNqTEDCvAemXlLKLenGgJcXLEnXy3+Tdftn1fTYeVj
vac4AbL1jxka1a+eQbMswk7faMT4YKSZhncKDUA43VyN/3KhWs6Mw+imYbvM0z6/AVk9GS0xovsi
humCsGzaue6o9iis0vtfX8N/vmsciRBJi7cAEPznod2YkIYawqQkf2RGXV5q9GMZ+P/rgyxLOr5X
PiF8ID7dqB6hy5QE5d4aHaz6jkY4jMqN7a8P8pOnQRpcL5OoBLzRn5cp02IK0zv5fugweaTo+1ZE
ISvEUbL+zXDkp0fiAFI3dDBZnweNKOcIoEQLkrhNfEro2G1LELIbnnjrNwjzn9wdCZoMKAV76gW3
/+MTzh7fHA3ijicTxlyYpygxnKj/zff9Z6djuoYj6ZPzqZfLD/HdaxTLtNZbJ92rAiKxkna7i7D7
HuKiFze/vkU/PR1qFWasJs2uz6ej8hD755TtNS+edqWyYjqKSF5/fZDPvX/eHc4E3T2be173z71/
W59LRvbJHmnzV1ll02Xl9NWlyomBLJCBfjMgBv1msPTTQ7LHpqJYJJqfp2XI/yTtgmSfzgToJmFU
bHVl5HsgzcV+mroK7bCWl785T2ovbsyPH2aKU8vmYwm2TmLH+PHGIdrqQtFku9Y2Qncz2Ep/a8vY
pufMy6Z8nHLmKgExbK68vuqeLb1JXj16C8VqskqkI5S2+hXyWXU9EaM+LYHnzdEelx2n6ybF2mUJ
0ldwtZZcTgFwZAA16G6itPWmNUwt+OALu8o5Q7QWV+xMm/4mGcoh3hp0gtpbzKsu1vZa1x0/m5uO
HVhg5h2d4XSIvsrEKHSs+UKb0J/wlq1txo7XZmMkH7H06vaIVhxLBM6c8h57UFVtBxOOkh+naq/P
ndmvrDHS2WL3OH/amouxdoxcHYknd+qVgfQ13LQ5oAAD/0CM85xMwpIcz2fbmmC05WStH4oxDT5q
IVuxG9Nuevq/7J3HltzIlmX/pcdtuaDFoCcOh+uQHhGM4AQrBAktDIBBfX1vZGZVP2ZV5as3rLV6
mknS3SHMrt17zj6FgpywRbLj4QqUWfyDXk61jTpFwDFydDffxbEOOizF5nzx6h6vjeHS+AnqalLO
Ni4nyDo+KGaazLL1W4C3bscNcXNPh4g0s4jLbJhHUsOgGgSF5ZLUnOFqNgJ4f2OCEnixXumGc5Sm
8VH+TLBf3tKYaYogMvvoKgEO0fgjEXuHHhGig6gm/cuCeCY2RecMb1qsN0uoW8ZEz6uHvFbhffsS
c9MigSo7xMgqgYIC+KeQZ6BaWh7MY03HNJJV7xziWdXkFAHirTaVsInQXIpqflSWo97oovcfxLwu
JBlaMdJbubTDUwYn4XFF/CZ0WSasEwc5iTndYlnVk2EjQe9daAKl2WHuyvxhseravFmSkZ4SppB6
DyWKQ/TiuN6+beSTQyBZdPBm9rwGQAKWFntk5oO2U5EaNrkDrIdxfvR0Hdi5Ccng1Ht5/jJjh/tO
aqN+401T/I1jwJSjOs3yLqTkt+dNqyrM0E4vTGgW0n0tZ69W2DJiwHNq7jnaNG4ryp2RwXXlgey7
j5lcv2EL1b6Aag/o4R2YnP1FixWbLub9eQkIbWtK9Ik5r3hpYz0m1G8qfsJkZ1nrChLvtllfJu+o
nmv9ODR2lD43Ar35qgXDOjL2PfQxC2Tx1R5Lsw8Eh0vMS9ir60CxpHT04cdKCzyiQmmH2tpyE8Mi
ijeynDksxVCWtyrSJzxtFhgc6iFUl2ogmNV0cY/Cv3OdnGxTyXw9bvt5QQUTNd+TwU95kTQ17xHi
Y05OGGcXGw8bof6AY1toAHSwPTs6k6WDM9VttJ3nwnspZEn2T5XgYsNvj0codIbcf2EiOYFzkimB
CzU26iawmbyQ0mcW5XNDSl65wW1K94mBoTWhUE7Kzxyu1bVIF7sL55EX/bZx3bLYMuezfhYzVjRM
vFCngPKhQmZ0bMt6izKc3+6UHoYFEKssJaldRZ8Y4BFczDgpaLP2dVHsEPbgXitAGpQb18GDsbWI
O/ykRO2nXZOinA/a2ZgJeojiFqFZYhfjyzQ0FkGYDRnzdPCRBWfRJZpNdx2JJAZjLURWyY1jdP3/
78Og2D9+/Z//ZbgcPP5r1PP1R/uR/orfWf/CHx0YwsopGpk/+6SMrKQd/98aMLr3G9hBH1oo/89B
x/Pv7RcYO0TlGpTO/A+N+CKKnT/7L5bxm4H4h82SL+X/nn/zF63P32l/1kL8l+2XthzdIYDPlJo+
W7D2exDOP9ZNaZcS5d3CSW+B7qaAvcKhqO2TcOP63ax19Y0ZClm4GTtyP0/fTb8WQWL07R2Ok+iS
jqn1EclmCci4845FMiffkmxZdrZarEufZSkcVqrQVz2rO5Iroyo5k5ZU3ftGX1xGeDE/x9jSHgQ5
sEd/6cWtHeXto+hGeauTg4mwd1T3WJT6m8lRzUu3MEioRmBfow232KAWD5Fwd2HrG+I56yVt1F6L
j70+lw0t7rZbrT7ygamRdbVICdybIs8+atdTcDbT8WjShT1Ad+wfRo6C56l37AOqWOOyJPqCk2Yp
dzZZepe6G2+oCO9jAxfL5D4i+kiDxdCvEaVUQJWIpaCfaLuCu3v3VziCVuvhFGG4tdCaBEtjfGF5
5rvHaPsKFTSFe2pLV+6x+O4yfQHM6CQnwyzunPh5nOtHYRftAZL7eK/mqNyBXWE6pcXj+K1qB7gY
lRfz7VX/wxsRjZOnWx70ZV0vysbYoPSdP3QGxVdLlfKIl/GpRuf6liOLD8rYEvtRj7fU+rcZ/d/9
orfVQ1TWxs1Se80zi/Ucuo5yDi4N5Sf69LhDHez5ZMwUwMnk6AR93qmX3pzslJRLZjmxJf07XyWf
SpYhHXGaxJTrmyIqzUB4qPorF3ukSoZkz6CwfzBNEherIhb7ZjWVwXu4swFyk7LQ37td/4rBd9wk
0gzGmT6DNlnHqiSQ1yLI2E7UrVQTXB2GJPNEJZGrD9dMHzF2kGqZ5zcabfMTIwqNBvaS7HDE1cwm
lnM/TGcpkkBgLCyaFpFxW21iTItYqIfnwfCgpnWxSi4CMDHQGdnwJTqduBSjIlmGAujoSVe9KEZL
Z51cpnPkcXU2MaQephBIvgHY7LShASKaMRZO4QGBzJTeOnVnxG0a8XR05SlCTxvE3QrUmGqxbx2G
5j1B10YSRaeaDWmqhhwDO0NtcIDZ1um8vZeZ1qaJhfepj8La1dKKVh+y620HXVf3NLcYR8V7B59I
MLvzPtVmsbHnYggy22RexGzJGnZQsTYmxfTqpdwonKgHaaTyZAw+zWb9KPCNB27Wn3WE85vJnFGk
MAu7SYapWYeKVK9OTPhTdh6ATG8XZfPCmQkcKyuHyJDqp4GQDkap2s5u9S7okeQf08Y0b7u6ue0G
5n2TKCgOXPnZifbZHcb6Tvfsh8pgJF/0bJXzSkVnQL2ErivemVDkF4wm2SPmGLXJZkJ1XatmaoER
aiqcgiE0RUigWTXowsZq35celk2beEREz5oLDBFBSh+Bmen5RU2WvAGU0facAsYXRY91p2qprsqw
b3pPcK0SBqzwSFxAi0Vl/sSGcGytJL1x4sl6yavF2DbFXd+hUvdmjLStZyVbcxw/qzVpJZaa+WJP
sHFV66Vn5orEmjKt7CER+bhhdlWLllxrk6doabdOn9YQQwHs6rxNZAWn7iVN0+bFWn2VWd1+Fkn2
YFe2uk8BcSY+gaimfkzn/qV2DYC0ccYz2TfXKEm/qtl9d5W8tYcC5khKvINTFMWmrCNcTGl2shuy
lmLANkdR5MOLFCVmYloA2MXFyjCV5M9ORf5pDn57wfqH5wTqFwoewGGVWYwhmVHxGSpBB+eBjh3T
SWxXGebsoNEtceobvdh12YRYPSl4n2QDLJNUl307e5y/RuyRU+KzGvpRsp2dxN0TLTwG+RI7oVaa
H8uIErRg3oUdvJr2sWV455n46bM/iORxxlv4Pa0tmwE3B/vbwSnbuw63shXnD5EBQSYsCj/dxdaC
GmIOIt/DC1LpTvLliNw5MLXKXmM7nW+RgbY/EH7ZPyZu24kh1oM+ZKirsP5+QIfw3oH4MhS0ozM/
ZOHQF0Olk6QbsxWFg7T1Y+vFxbV00y8CRlxqMmliVNKrl7pfhkfAM8ULROQ1wWs5Jq1GWm9MzIdg
8poGc+YTzZwtzquYbDKJ/TJkkPcdyuVzxPxjO2YLCgOWgdtB5p9jgiGsS4lbkoIUEA1QScK7LY33
JknpXsKU6nCYJqQQVXqUaEx2Y3M35YWLCw8wzWO1IBIKOuKnvX03C7RYnEHfzKGpLpQfOZa3pnKf
yC7yoDJVjXpzgYkc/MUmV0ooEsf8HDVVTUOts1BvbIy0xC9kxkN7MbMOn5BOSs1zA/D0fsAzO4Rp
qYYPpXkj4MxqiA56LpsXQ/PsJ0uve1paTcLwGo2F4x/6OhLvUqXqEfxfexWmVz0aTdJdKUU8MmMr
Jygc0KJdGUeIWcw18IZFq/bt6c6x3eVmkJ06JXnR7O1oydGb6C+1hOvPlgcHqJnMU7q00zvXI2ED
Rl/2Y14A78k5Ad/DH5q3RdqZz+48xUQexcR6E+6eYY9rzfsc0goTkWDqquHRUHYoPdI80QATAxX5
14w5aZdpt7LFhpq77MR1FKh+zHbKL55X8uvPtB2d3WyKQ9fN+8L+8jx0MRp8EGvAYLx8aMZuiFwk
XcmKFs8xld+lRR1dSCoGbJQx4NGHd28QKLZKForASEXzsZaLZxMFx30Zo/kDyxt1nKuo7iNVv0tg
dts5Viv7KrqxJSwgl3d0TNm//H7YE0FsP2OjHbeUEeaNVrAcw2+Kd9VqfUdSCsLK7R6GTHeecUVT
u8VodK4ZOmR86xaCU1LV3tFqEg6t2GaiwpChWnKHqJ7MOya2Q1PUpPqL+wYfpz86PxyXI2jhLs+F
VCMXp2z3jaasL3u2k5Daq2MHbUH6tBRpndQhXCzF1c5zd5eiq962k7MfwTjs3UT/cDPtxTd7tW0B
sdzWfmsd4kyyqtfR9Aa64KDNkMF5L21RXeCm7aEks0r6GGgW1CUvKfe43UAGic9sQtWPIZupUpbV
nWk0MeSrdDSx2mTxl+zyd6RG7Z1R6mHWTPbFNPPq0UYhtyF4IbmHemG8EQE1nCuSZJ9jpzDvRgUW
3inmats54EKacbL2pDBln0OFlhgkdI8tDOnlCPqEUgC0409kDGtmty2dvdFQztbggGxwNpwQN7kz
3M3xSctJEK/KvT262PIsh2Qo+NPIM4r7uG7JZqmN9oD4yNv4XRbfIdJRZZhy3gxdQ4mtHkeE0rHD
HisjfVDLjKDZTPxbKL8kkNnILeGa6/Uz+m4iguqSJhHjj9lvWMZTko0shGQZfSOy87Yi+z7O+cEU
fYiP+eoXiBWBBW/iyeGt6Be5J++daAsU19ExKwb9Z2513aEpk7ML6vnUxqm5Qqd4PGdnAgc5l0cE
uuq4KEKLMDGWwUAhTLAg5BEkMtAEYV/JziPzKAXp4bbFHHA2grmOPPASqy7PKO+z2A/RW+knsLV9
F1qLZaJ9GVxsmpmFNiE2ZiRXvz/naT0330FGirCx+32cVvXr2Bfwe5aZZv6WBz8mDAr5GVUU3HKu
sr41uio6l7xo1UblLdwb6k8zbEkdHkNjhDgBDd8XTz4ev+UoXJe8O21GW5sxjj7Atu9Helr0G6xm
Ud9G0vwCaDNpif6wneEsp0p7quLcIHMbXf+qyyxMfVtAqOHCaUAv+i4Pk6SWsKNM92mGCTEFvR/n
j1NmlnvhRS5KWVSr2gx8bDMjROHOl0YwNJ5J9FqK6K+r8/kJO1MXYK8t71j/410WU8h1PdzCpSjT
u0jIdGfGdvtugJthiga06KchuuU9r/Er4wWBKVXLp6GrWzLv/HaN7aLQsHqqOSMD+4zbwrwVycFe
ZudSokgFt9yCFm5Ve8qqpngyOAawMHGoYwOxgtLkC4xFbH3n6qgjQzZnC58ekn8nxl0DT/pCy/Kt
MTV7W3j48VAvpfbB1ocFUWXEkke0WXU3q9Q4TAkqGrOJ/aBvgWXUkF5OOpvzScJH2xei1BiH1uI8
Co8QdjhFO9V52jli5yMcBO53lSXykNnEnCeZXKMWXVW+EgFrH7PGw4bodTCUHARmjUuiO/+JDVVr
ObTsuzHXvznjsBBcl2WPmvQ/Sp7fjYGwC+AqAuSeFi5G5iJwDM7JqIg5FiXQ5VjWrfkuQb4cwPoU
G1Sa4jzghO2uS2I+jq11Iu/DDntHv+fA8F35X+YUH42sI65h9I9pmVLj6ukm1cbHmhMf7IXRP6Hu
dYE8WemR5wNYZT/2r3zRN0I97CDr629iTPHRy6x/d3Lrx5gl56FKCfcDDq6XC9Im82ai+4mxlNCD
zk1+mjZvBN5L7ECIug+Qqe3QzUpI7o17mSz14nfCCHNy6DdMM2mLMuLJR1XetqZVsQKR/7bMCNK3
nIvtG7dnrYJntgUFoz035CkA1+JpIV2l2q4gBapDE8lgxcCBqpcsbfNiqQo1rV6dcd8HZpuDN6vs
a7uUYidQn+6lbr8NEaxKFkJmQGn+HfI13l6fTAQryFJdvGgV8IzGqO09tx6uvtHZwGfyJ6Rh0ARh
lVBe+D1nBQ70G+TX1WMdoffaWMjQ881IZ3FfNzFmVAnnE953HW31CHAwf1GGkCCuabZ8zugdt4no
4XFCjdhmQxPdS9fmvCPdFzNdHfyuDZOJqBj1kQ26FpBdiqGfVyc0m2lHok6zwYpNtjlpA4+GD9qO
7p6H6xucvupv0rws7ggj6c70KR0oqQqAT2+Ftt3SiHVls0XWCwO5m2+i2S02vk2BKftbX/qfoJDp
ds+gwsuiCydhnM0U62ruSAgennxWtri2okYRxrSRLah769FmHDhU8rza3A7pE2AlB2c4SCuGFJOx
IYEFjnQdJaw9L3f6VHyHDDYErjkgsRw4gHJ40QJVdlTO6S25l/Fx4rzsNvwbhpfukYmBr8TpinoB
jE0Wl3s40NvGnil4GFtSgPDpQ6e/pz0sNW02vme29FYXc5DBqtg2g4oCRJBVyN0zqYgLEmUHzK9E
QdLGLRYs/dVV6vIowdVvhD37tMFtFmFLb3aoeC/st2DRo2tufAhjHPZEBc+7bmrTjymmS0Sb61QM
7ne3G84M60MJN2E/tmzGda5f2Su6O1Wo5lQCWg40hLmxGq1zFBnL0Y2qAzG+RIlYjJ3a/h7HWzj3
4HxHf4YJg+Y6ApZHR5YFJ64qgoPATAJBGfY8bvZD61gpNvlo3qH6n7dO1n0bfVvddTko+Cr1Xn2L
VaWqoVdHBBJmOZA76vFDE+Hfm5cYIWrZPY9ltjPb7FKX7VdDqnaoARHbxPyu/Tyly6nq5KupV+0D
ev+nPrJLzE0wYFhhkOFb3nBb0C8gF0IclCW7I0d0ZITwUbaR1cYMf2JnV2fgZTSmdKEqjQcfehpr
qdA/OL59MBIhForJ5bEpMGUYHekvMooYBMN2oowOmTvwPjFvDMxBmzapZKSUTD5DIbbnzRBrR33V
cJIGl56NMr7LG9BwfjzHZHnQ/CMXYZvhv7xpijLa2mb2PEXm7ZrvcvDw5fHm0eLxB5hL9Akm4AJl
8plq2NsJJ+3t99hM/SBPqmtjTO+9SVhCWfrtBl8C1ygGK5k2E3O4jC5G27dH6Uztpqki1KS6eDQc
eYqJRg0iB/0NSPxDXNDRA3NCwkJD9TpPiBJqZG2xrb1hgnfurNK70Sis/WFmqkI+Za7lZ2J7vilG
hgfhaOnOsZnI6xhrbEuFIyvKrRFh4Vyfkwr1AU85sy9/P+NspPDQQkchMh9MFaCYZYQi/dOEnolc
Gg6YihcUNLD6mVCU/fDm5JOwDbIt8nlN/AQTwRK1bGpEzndSMvRCf81JyE/3SGMFbpP+EQVNQBRP
F7Bk949lD4YyLV5NI5PHxSCjAkJwwle7aKJ5cCpn35rC+QnoaGOl0T5vljdk0A41JgeMpbQAJtOw
2HDmaffCsWAhYUfw/YGp5xIFplFcmiH5dNkUN8rkurmUZK96yYUHi4Ls2IZkOAwP9ZSdjb4D4VYQ
c5DbRBpMJj0DeA3JBKHSrSqySUsUqWBOAU8SWmLM426ZzXeZO6cy6i969J3sA7TBU/qjKCE9iPUJ
hC8mvL4J9bahRrdtSBy2ctxti+b7jNfhYRq4Xah0wqhLKJ1K0BH9sjB6athq8yzmyFmFRrRLnfIp
dTA45Qyt6oJzX1FkDNimHn7zxvBn89lJTBCMun5JZjzeTG/MnUgANynSRC9e912Tw6uw+q0fZ+YW
stQXeHEoAF1fQLAEr2IsGQkgY+MnG2usPthnyewCMglsqz3k1fQ2LW6zxXxWbVv5o7WMUHemW5rQ
GzcvPlU3vRoZHo7e8ddpVGIeMrKkbsihIcxWGvbTErO4C3TnQ259Eyp7R85sHvzhRoG8Osgm/szr
coH2p02XcQZCr6Co7Oh/U7aQ+OYOFz3VzqNiM5m6mUwKUD+Y1W/L0rlJ1Bz6CSE1Ud+wTZNasjNs
R3tLmTV4UPxC1UTdwZzLYBI/ujrseP7ldA8ZADV0uzfyn/PyojRM+cY2XedreVFtSzPH+oJHHrb3
roHbdO8sXQE3Qus2Tl8OtLCSb11WiGMsnIXn8eKymj9p5LtsKlOQiawMZ1tWpnZyjXZ5oJ1pbjPB
yD/RcGNhSa1OlKPRZeTNApF4dbPoFnH7CD1FpjcFIkacatPzCNqd4KpzEses/UqILfGKUC316NWw
yoNasi6sCf89E0pV3HD5p51Q9gE3Gl+0Tqqn1mcWyqVSr2Q5AVHaGfMUtqRN48comemX5FmT2NJe
wQKC3fSMU6wvx5w3cU9J8gn0DJdcfNZaI1Bq+Koigsd0HkqOR18+cxijJsmlKDB51EDH/JgrtmRh
Sea46Tsh+e/5JtPxwWnJcnIW2wPYV+CLdbU99Hv9nEy2Cmu9sb7NFEob6Y0DT+DKn0s6srOXdb4b
1d5hIit5x3GqoNBuIFUNmTimTAyQ5aPPCiaMEAHu+B8gjYBLkiwyTZ+ojjF0NNYEFx7yqYCuvozX
ObaJbeMhrGHz7VWaHzE1hj07rh1zgEXel2PGaPmbCrJJPCbzDTzVeNcMegiOfdOnQPlmOiq0xQ3q
X553dY86c7UYX1tF0EFbxeV3puLnLBL0vsZH1dtySzwyu3LbPVdUTSDt/U3byiEobdc9TQNjiwqO
pDak7udUWNgiKCVmrRP7zJX2uXXYqWiCtWdrrkK8H/PGqWkgSJcXwZfWWdKYNdn10rreaO4CYDGX
FUyU1q5GG9KqQR6XGtxaX9t/zc20tO0512AFmcvIojLQnSMFo7uhQfqzJuknEJFk4dWp/MKl07u7
ftAcyIFCgLtimzQ5cR1mrydteF6eXCXMQ0/M5kEIwDGbRqfusXRvRCww9lg/av+mkwMETZVBCspI
ZV3Zv3hXJJbZZxcuYzAq34fBZ1dHxBGrC0M6cGBLV1U3ETa2BEbTEIea7L09+GMt1GWOgQZX1H1G
7/1DaBKSH2lBItBq8qVd+FJg92vt3arVRZTOFt5NevRBdH0z7N7A28cyj3MW2jkR4nhI/QjULR8B
F/zasy//4ObKcKi8EZOIN6B3yTPtmyCz6SuhtmmI8ymSH7VMiLFQdMQ8pZpg4UJ+op7RLvC+tHey
2YnMRu75WrvT9JLTew4Ikat3fd4Up8ShuS9T4ojAiZlvBrb2G1pC9j5DnHFF7tDdRX76XC59dJly
n3xnTjcfg0ZOG9huf40HEc12Vmby0mf4ZTY5eQy3hPDkNwVCip0+dbhvdJuItlE1rwpu3mkUZbSj
O9VR1Rb91uwi42YNlN2WS/Uey/begnK4TbDIbTpbimPSZe4tDwT4dp95AjdMq6+Ufc1ZgQV9M4gC
GCjpY9QCfpadFMZi+kyRdTc3isANcIHaiZQG6wxPbbmC2UkveGom6o6qn9lqjfjOBaoJky929j2p
6xt8V9630Zrar8Hu1BY7f72rCTsKx1ZbdsOSWRvdVGyLI1Q2BC6PcILqo2E03Wtl2PMFvXt9rlPo
rq1B64QeUBXrDn3EFkRQVFZfo0sjm8BqE1BU99wLXWO5EfHypVKUuiLVoz2tUvNcTy9Zl4t3d+oj
TkZOfzBKTT108QrYXyZmclVaIJPKssBBon3uom5iC6O4yLtxfXkk8VZFiQ9noC6ixkPOdZ8CIDpo
WFzOwFHdYJ7sigrBLT7JxXJOS8XolRZDPwXuAIeMjMn8EQ+iFv5vEp3stvTo3i7Z4G5KwkTAc3U2
fc0lDs2VNVmIOGGJsdo/ZIr/ki3m7n9a1tEKavgboUVdvhd/UVqsf+MPpYWt/wYYlFBfn2zttQ+O
Ov0Pq4ulkVnko/l3mcXb7ppZ9G9OF+Asq1PD9F0dsYX3uy/kT6mF0H9Dkq0h2gAggjIRDeC/4nX5
i9AC2gFUIVSw5mp08SyH7/CPAlUwemMH58hAdjCjJxk5C2VKK/8ZteNXOSVSjvVjWMjJiHUJmNH+
8jFGmiHLWCyD6V9GZBnG+mM79isjP26oUmf3+g934D9xo9An/0VBgkQNd5FrgagwDJLHrfWy/+MP
i/IeiyW2ftoDOEB7dIYzIZIbUJssRwkBjCAQXE2qWG5GaIYYFTuQzKcUloaXA5iB+pUEVen0DxDi
Su9k6ZPl7yxrmGtvn5MsZBj0O6t8aVGpi4gZbZpmY0/ED0TYPt0KK6Em207uHFVmkMdFO/pMgoUa
WuhqegZFacagoJNiaSqXyZjboIEczy2HoPGTcIxhAIrOIzL2cHrRyQzBoJnYOLcFfk93Wd1CpWO+
tVVJk3jLFNdCOj9pmkDbYROuw5nRReLS6oHhp17pHwCqxTjlk7wyo1d7HvvlhUKzwJ05dQwODn2b
8ueCtu80pg6WXJmH/bC4tJKJOKmZIw9jha5ha4Ny85pAi5C3R5ua4mFaOJRgeoUNPbo51HiEtcyT
cTkaIScfF5YhMzp7sjlipL4ReIJmeAZXkKMwfMu157KxvEK0D8i+teRUqkH4gMn54dGmTOu2PJe2
XnyDDyydY4xzj1lDs+g1AAIbIP13ztVld7R9bzbYYQGY1T/nrG+f9LKvjKNAYJhSqC9Gu52lmVD/
YPv3CSEpPYMRYIfJgGySSoWrXDT7IurA4XipCUpLrrmAeqdblFRNxKnmc8wNz/xRsRHVGNX7hR3I
yCqzPPcQOsR2wXKAJAIg2OB95BS4xB0yG092llFy2OAMD6VAcGisJ/+SWqNLeiBG14gU6GkoH5tF
iBoKXiXoZ5Cw0QDQkLEUxcWcKqWuq27YuSkaRfzFTKjJ78zlXLulNT+yz+gIcoMOuDM6hIL8VUBw
C9SOEJy7yeFippVkEcwHaaDepZ0fOWenj6VzB5K0wVhJiEBTn0VWYzJB/2f3/VGfsfFjxeA0aoXT
qJymDa2Y1FkyBDIGoyt7o3DrXdxO3fLmDyaUEA6/ltIey7xDIdkjRgAQWXLb7s1aGv5tyyBujRzx
8vIqUjNVtzasKf3JalGr4BjyKnEU0YI239FIxXFwlCdoEeKwGigYa6IkIiLMSQ8r05shnWOHiz7b
zZEANvrYN0NsjTDrihYHNXDqMaVJSv5AMx9Rq5rOibbQMt8is0y8jXIbGntjpwbGk3a8LKsqV1Lw
6XtUWnSMGr1x2jdfQkV8iActKuAe+m01XBEOWwXRRkLWVIeJKvLvNfGY/VlAu/aeM9KnGF9KiMCg
6ZWpyYY33skMgg4TZZVyeRyHye4WJDoKCevAqckSbXOdaRim/i1rFsrQoAWMUChysRgXqrNs3Ln1
PhZ6p2QGVwzk2ycFr1DMVzQzFt2V1DSnLVpzeB80UYj7DSVRcaBPmUtK8n8zh0FH5wJwRodGlqbD
bKsZCWevWUr9O4BVKcr2mYfPzzYYqhjOdLkWwyARDDJ2cHGjdo8QytWImclEdlpEJURoMukjcgUu
jUCnFhdAODKRzlwdTTVHh4VDfxa5kDYIjZQGsPLcyDrlzGPPRAOh5YCLS3faFWjIad5ZBvhUMux7
RFELGFjfOtRmFg8wE9vVJ08xjjo/eyMnjCSp8zDTqikefI49Y0ReEMdPyuCR9Af1T4wBv26X7Cr4
rIxV+6j59IDB//26qzhGqnrATcnGVKAMwrJUdIMKZ0m//f3+9Z9+Dn4RvFdQj2z8rL/sXuz7nE8t
MpTqvAEQ3BTNcEV542/+/mN+3Zb/3CRBXJnUJtj1tL9ski7iSOkSa70RUvjOkfzTs9TksWvt9mIl
1mDs/v7z1n/v/7kq1suHqYeC1PFNe3Ur/eXzInKQp8Uht8RcJk5U2GBwcYP22Fau3qHwj7VNbc3a
ex4h0/n7j/7VifP7R1MTsIrgaePWOX+5cwyiBiciQI4UhKgIAWQUO4DtGo2Adtz+/Uf9x5vHjzQt
HL2exwb9V+9I2dJB0BFgbUSu7LdRz5MLU3Lvn/yg/3gt1x9iYHZ2qQRxNPz6iCg0451rLmuXbekk
uxt6fi0q7VfLItvWq/EkEBqbHAZ04n/cxn+piP/v4RT/55X6CKH/ptRfY03/AmHkL/xR6RNpyvKI
xMfCue4gXP53TbWho6m2OSySobl6HG3u5Z+edkJNDQMzKbpqw0M8vZpX/6z0/d94fsgPwPCOd57d
4l/KNOXDfnn5EMOYEG4dYlN1PtBBE/TrA2MxeeqX3nnt2kU5T4kcpEtCMLmCWnvxULG6P/BDtFkC
0Xzpmva71Y/CmMM4osLE+JkyFmyXmuOrNvmQn2SJkjZhsfaTxd93FgqJAC0AU5lbc2KeZ9Aa8GjT
ZIlNsUtzyjEwspaSkVCdjjh/RNQ7XXaj8Ls42y6aTOM2mxBXNOB102pEcllr1JY76ZR6so9BoTsf
MUiROd8RGlx1/W4EUZe7BxfCyLCVXeF6rMVmQq+Q8YcFdGhhfJqSaKLVe6926pHIdGNK451CgIrF
ZYmnMc95TYFu5c6aIB/20UyR2IJD79ItrU0XzblsbPuLRpNHio/d2gp30JzqNG0Sq0p3rtGhDMW8
hZ8L+S8pR3XV6jTCUBcMm2VVfQUub2O/bXhCelIpm/5G1vEiwdbUVvuj1sbxinsob36asMbqrbnY
ZULvDS+s/MhIg5C3ToyqpqLItivSzWdmC7zwxaDQDZGWS6Eo6ZVS70+ed+y7zKMRXVsVorjUiH11
JhZD5aEYyfWiBERoufFMvf4W6f3EAITUomMSVWvuOioOireikPdqJVNtJt9SV26ZrZ7BbvUmMmUL
7h8CS8U4vvRUupX5UpHVIyeUiSomc2Wd0fS7PF5Gvp5RLHQY6k5b2n0BIOjL7l1ENA3AoSLMGa42
RAIk8HMYy/bVqWRCVoeJzh+MIzKnAxnVCNlxcqVQ5nMzVicbL943TxuoDC2qKfqstt705g5xERGE
CZFhG45aJYmHtZNPYHR6j4tZjdOqfOgXfjDNFH4lY5bFB7pdWu5WUNA0oZebxNsVizDsaUujhzQK
2niSKrEsIs6JsgY5TpBRYyjvzmnyFJqP4QkKrpxJzddIKsS4d53KNLXjoP9f9s6kt22k6/ff5e75
gmRxXNyNREm2YscZO8OGSNIJ53nmp7+/cvp9HosiRKTXF2gECYx2seZT5/wHcxTfAqRgBBozRSAT
ipVSwhJ3Z+7V+xwMv4hPfTL4ZDbbusDgGjfbYj8G6Nt5HZikp9wdK/9Qz04R7LU44KPmqICsBt4U
2wKwRbKemrnlxHsUNazdGMbhm04zm7+NrobLM8dSJAhGLclRSm+ojQ2ThTyQBqPtDbt2/IuVyzAO
apOTNZxiUqeKM7RPNehF6u0hCEmCSOjrCA5PjXt0O1F+ccVAIFl0un8alD5Dnj2u26+8lNX3Nk/8
r9JR7y8IelmNmKDIH9I6KLQ7KT0zPHRh2Nm7BnSFQ0pQRWI67KwR9W4jZrGlZWpQ3ap1Kgpu1orZ
qyCpRGe7VXkfOoNV3CMKg/Fhq479O5609Wc8BEM48lOIxhixMV+d+9hTkc2w+i+VwTHDI39KhzuU
CqfioZ6V+WgPZup8hd4Im2nX8BAdn1pVd9o9aDuI97IqDFYcY/YGZXgrsjrSgwC8vbgg2fu+IFmS
PkJtI/BLhrnI3H0A0hTDWt3Cx7bbUX2Kh2aPkrM9f2oTSKHvlNZteY8pFSWYmA1IJoI6L6QB4zEA
i6JrQE1qX+b1Kdjs+7k0g5PuAqLXWKWJikO7MahafT8yHJmHFwp8gijTKuuVElCKuwcLVTWPUxc6
yiv2bWifB3x8HDgJLsaMe8UuVGuv6GrtzPvW6XP851KrL4IfulDD/ivp6rrYmQMeich3k138lIOX
0ydEBso66i10HxGpaCRjptS+I4zgzAnQJCXQMyxCBAj4O3cgF/BxVhvzCZA29BbwEcbHQUVX5yEg
yylOutXXgCzTbsQA6bNe9RxkYKhzWUyD0zLBCbEC7grHeKXjeDvvky5pP5E0TZSHvtPL7h1oIKjT
Ydj4VCzYMOF7DEsE7jywKLFxFxEVcVGAxmL22849poHQpSqdq4p3QdaoNnwYv32LJx3kkLrzu3Sn
Z0o8ntyp9JGpjofstd+Ti/BygvJvjoqf7zFDVpXkhRpmrxsTiXcZ7APvC6BPwaWJTJzQeCNV1b4Z
rDwF3DrEQJQMC+SBgsgikk7Azl/3+IFzoTYglrqdhfgwUP3Un0486zOMQ6Twg19EaGOh2DdM99wK
eGqqVlv9bCyr/IwM3wzaAolPwMVT+RhwP8mloapnstYAdXjiuvHdnADfB9PezOo9qnTcoAV3r+7B
YQyoYiiFFeCwAzkh2MdlP4UUntv+G86f5d+BOzrJo1LrlXXEDKGscNJ0Ea/XES3RdtCfYaCmQYMr
jQ467QwRCB4JKW6H0leCoGO1a4QCrbCqCteBj4gSOuwTx0Tvww60V5GopojaK3KdSPigHjbWODof
/bzkScMVDmQYjF2g7kOnRAkD5bDkbNgBCMhpniE4mizXu6R1m+EYxCVK/YioYiidJnZZHRx4Cjgy
FjgW3Knwcud3VtXwsHWFoCrTRVZxZkGNnVdh8ws3EQD0e4fnOCmkUQWI76eVs1e6djrrAHYcryTX
XxxFWfb16y736zNuPO+weCv4ldmQvgYX4Ew7R5nyb1nXlB8GpbGcw8jzAmgPL8RcPOKlwhqLglzD
c8MKlRD0HNJ7d36j60+GZWD+0FSxFj+lFJtRsmmhCe8JQMK3nCTiiyhQGbxDEDT6aTLLDGgWC/1z
3+pG9xGHOrcDpRAX+b5W3FA/O73Rq6fc7uFHI2o6cwYh9wicCfl1DZxeBl/o7WiWov0btJqlD3ur
tbG7GVR3fvTrSP8eVmPwvgKihXhYqKk//DFEHgY+GJ5rRVFl3WFirN9RaKeo7QMzkhdfWH+wBk39
uzao5u7qMLCZV1XMP9KR5X60zQxhfKdJARiHWCZ+S0bY/TtiOd6boPnEKxXvSWa4kdgvhSgG4Kqt
6vdmxkDsrNwAj4J/V/8YBloTMm+l+rHOW20A5uMSVAQxlS8PlxiwhkMF8ob0ELRBhBBhd1Grmqvv
WR3Y7c5Xw/abC9D/jJB4+EkBX/FOCy38ve0JX0VOuaJ/jArTViEAtYRZhhtY+SHC2a7FsRE9WDD1
2a/eNMOHBrrYr2bs1c8d4V95mnoMW7EKI99EgW6oUF4Nav2+VXr159D1FqlD9G/+wu+h+RWabuF/
qupYJNxsZTYe3D4J9S9jit3WB8wVEjuH1N7l9gn4IR4CSsp7QWy8Gy/f/PIZYAueKYhrGTr6P7Lq
8DIx7sIVifAtQSKt0qWaDLCElLK52ryFgt8Crax6csYvXkkr6firNg0bVwZewroLm5N8w2WbSLGY
lFNxv7C1JHtliNI5zQl+IBO2U4cEv9TD7fZ4ab3IM9BH2kO/RhO6bBCJpcv2TAUZyZSlvium4K3F
fQsnC+NZLZ5xLlfaAYVGrfd0yAIYKoz9HymLPLduS/V40s1S2UtbPLRwFybdqwEvGgtLPbhW2+5H
Pf/7dhcv8xmyEVdqR/PYRPyF8tJChCimrByOHOY7jHItANVWBSgV+P8hwFQSWvB/Hrkr07felkX6
RDVIOFxJ9GiQamoJ0OoIurw2ULJP1eCqD10dQ4S53dZCBP13xwDG4V3tkpcC1ng5d4pWDXM6lpA3
Kk4fCw4ScWumznc1Xnj7rIXzVRJ1e9UYV2c7E853BZGmQyioZIMg51wYHOPTOFbtNxRSJxKUJRz3
2x95meH55xttpJ8shylgR11+Yx8EaH4ODH5cOMWh66P0Dj0E//+nWf6Xuq6zXP+zAq8lBLufPxYF
Vfk//ENdN/6H9J1G5ZQ0LOpiDofN74KqJguqpEpcaqJEaMJg2v5Js1ju/6iy/moTr6gaqQZWVVN0
bfh//49p/g9McxvDC9NB8F9WCv+Au36ZlaMqywfYUlSIX4b9wrP4+wviuuP3daewAPcos8avecHq
H7g5G88IZx1wGjwMVJMoBmV9DLD9xSBtbtPfbSPMwwPEMfgIY3EkgEKt3CYpzT2oB22X6Ub5GHEj
eg4ewxsycpcnwv82BQzQIbGF4eBik6oIMWs6YPe9M0B9zigA7mF0VMgCw0y+3avLvfa7KZeUO2oF
mizmyrP+xYiCHyS909ArLQqNM7i9yePhNG2ICl7KDP3TihAGFjs6bhnuYkejZwOGqAS5Vc6SA4iK
zbGf1PLcUWe777NJ63ZtooeRd7tzq83aRHx4plDVELLzLzqHRxMF8bgygVLhaL3rjDq/z5CuPfaZ
UPbFAEDMH+A+3251bfakGpVGHID0g7lYKG46lENt0WqEpSykgWkkaRPld5Cam/vbTV3exM/jqqsU
1Wy08tiay4KJ02ooumQIEIF0DTMAblZ4irkh31rUzzwEqXvUUBALdp16fPTLRhxut7+yelgz8iwg
WY5i/mJe8yiMNbwVqF+ONeBcxHcQtK9Fa260cxnh/O4nQAPboVxjCcNctNOr3QggNjb3Yk7ne/JR
6k6Bu/bALU06sQidu9v9WplC8saUPxHreFb1vFw4EGYB18e2AVBbE3d44/W7abKmj2Y7xxsbcLUp
h6jNRikKPPYimEpxrSVgAxc/DtWPtC7tUwDc621oYpt5u1Nri0XQELUoVZeyW5ed8vsY1XozYhAn
B6KgwBgcVGmA7pCrNh8gd1CHBHmB3yawMO2h6lGsuv0FK/sRIRNptQV0HbTKYhrhnGuxoodA/Usd
8pzfRXsbZMx9PaPFvZtckXq6jWbQ7VZXLg3WKFUcF7ACl9DiFCjGqRxJppgkxolZq6AI9xmp7SPp
aeWM/HZ36mqkLcsuqn/dbnltbnkPcAhoNjfqUgxxMuKq01uuK6tLPqVah+ZGinl9mTjWv+kjqRYU
ngyHp+siKNYa3MVrzTf2ALsLr62q/r7HmfZX2fTWY9ZN0Zs+VUCORqVBEvCPe8nxIyzVtIWBlOti
XUUwmQO1NKkIhHF614BG8hpwEodIK8KNffmsTPPfEufzQSBQfKQMhO4pqIVFPxvC5wQPN2Mf1IiJ
u1WKoosZOweTpMaOVOQDjGD9NDSV9V5kBdjT2P5bUTeFhZ8fGVffwTjLBxAAsqUeL5nCvp9DviME
2rwnLf6xt3nuRKC/gbtXKnYdJmxPN/5K3qsC6a3+vD3oKyci8RkDouNizOEvl96Lq63t8hmfC8NA
+bKtvBET3Fci6cIj2Y/8mIg63FhgK0sZSSKsyVQZHYIIv2yvJJvfG+bAAkOS66ii7uGpeKxgSoMP
8+2urZxTBjHos7ytjPYWXZt7pVZNhBH2qU8urbB78hqAuIf3FiWPe2qw1l1l9+VPuxzSp1oKh9xu
f6WrIJ5tcIXC4j1tL9Yz/KscKnbKrg1KnEUIktFds+oz9n/xn3dV4gIFZUhVsG7lULyYRYm6wlEB
tiJ8IfupFBVS9ZCTdhrKRgdYshBskSM7JAbsya41ksPtnsqTb7GKXza/rNqXJOyDAscJ7my5ZAOV
cmAzFRudvDz1n8N0FGgROOUlx7/MxdJRrWkoQyokhzwllwQKAcI/Whm7bqynY2rO8dFPrOSPlE7/
aVQwfQS23DlLVW6hoLI3aNxzDvztE5q+AdRzCNgpegIbW+NyvT43BVQFrjzOtpiLgRi9mERVD3wV
dbj2oJaNuqNoBpBn1r8lJQTApqe3BqanntV1uHsTZG8ciSuj68jbTYMmyDNLvuReLiGlI7cUpUZ7
8GGVchzhc5/oVnPuVLNGc2rAh9ZsxJvbC2etUflEZOnq0G+0RZc1HJInXYtreDlxdp/mQ3pQEQs5
uOqc/LKdOHlLnnTYmNLLe/x5nF3VlJ57mkToLtNOPiIN6CWCjwPoNKMRVph3EZmZvVrNADxbm9KV
G+jdMZhLsTHIl6ft76bZnkiOETrhSSo/7cU+7Xxe3tnYA0lqEWNpFSV4aEtYEFRgtINeURG4Pb5r
XdXA8xAR0uErnV4qLHGs6xDONABee2rq9pnsfrUvR8t6SIu0ihFZUup3MGD0jdW82lWbqIVHLuGv
fP+/7CrEkcwGBlAfJhvBJzuvTHRU2/Gvjo84xNO4NbSazi/87yH0z9gCj3LIIJic+oszUO11K8/B
mx3KUrhHKp3mocRnAw0qcy4/FrZF/aAkdY09EGCInyEZ+jexz5UufDEdsH+y043ZXkQZvz9J56Uv
bBJQqBcvbiByp6g7zujM2tnwkf3lHN2ALEMQmy2oZIhSY61bD3EgxMFR6xGxlUEcgSR1Gyfn5U30
+zsEDwCyyeBUiF4v58KOcEjpUwPeNhbLtDzN5wQCp6dZRbSxuS6vgt9NmSqrmzsPUPyzKvuLFQ4A
Ug2HPm4PIFXcR2PQi1Pvl+3n2+t6bXFJW0Mhk0TyIXLZIY2rLpysoj24tZZ5egTFKFUn7aMKg8sb
Vcjlf3SX/9MtnArwUjUcKohy8b3oVuuHlR2pVXsY6zQ/dsgCnkkrD/eDiMPTn/cNn2eZtXQAFS7X
MT5YAMI6Jgt8R3UoVTu/w+5pQkugc71gaqvj7fbWFodFuo3iOTki11mcSU09ZUMhLNTk6h6RHQQH
7krLLfc+5b2NM2HtOCLsQ4wBSVX+FJejaIwq+ZMwbCHfWbrXmHP+oWic5AkeuL5LCNipB6FStWtH
yDS3e7nwc/w9g5RTVF7+/OcsE9ZzSfoZXAUsqAxvoQZ8x2GM9A5FrL496orSfYimxv8xRQj5I93l
grQPouQIgRN8cOin/lMbqs0+A9fqvLKoBeH1qIQ+tMAWEHpqT87GTloJB3iFmSYoNdViR8md9mLJ
oTHhg8LumsOQJ9qj64wPo1C1N26eh09F1IYf6iKB6RxRmDuKfHS3Dq/r8xRPWnJeNtAkItjlukjN
eCKN6XN4oeu5S8POt9BhiLE5j6hRa/gLNjqaCH7jfitrBWxYh4TRzgEjcnLTvP6I85746/YkXq8f
F48DF2MA1EuB2y3OMaMsq761E7goqOp9UX0/OlKCUyisD9gVJTqmrKAaprdTGVlf/kXT2C+TXiGg
5zMuZ6M3SuRRioZ8h2lXe7NKXHAKOoCJplPOSASjUpI2OGtNdb6xPxdvRLlyXVpEihwTaFKr0gL6
5UKYyaLYRgdnm1Gx7krA6CduK1WcYFGXv2xltu4ba0CWyvVLZLF6S3+COz18vD0A18cEVCZ8UFQh
hfhJvl5+RQgAeS7yqTgIpUS3LgUOQ3kufrKnYtqIWtab4vzEo5oxXK48tnBRgPArDslstN8xfDUh
zNeIiLMVrY1dtrakLPJIwA+oztn2YpcBLET1AU2jAyA3vNljOLuIR0nVAZdy2i8nqvOvvt30GcIm
LlyP24O6Ordclpy/lHhBdi/ulTHOUDd3Q+QxKTG/8q3Q2UcqCIsmbOcD3p3lKzzj430wNfk+n2vz
bOTaHzl7/F5eDu8Nci7P9+liU8XIStutnpYHJF7y10HZw3BGrEB/NUOrvNOgp2zcAnK9XgZqAGkt
qjmMN7WJ5WO1n3rA+YaSHaDvBHdRBSkLjSsTvzB7nF9FgTYWG8Ms1+ZVi2B9bHmYAnxaTLIvSugl
PvorCIKAW+XOfpzizCZV1wCHhJW/67HD/Bf7Fh1EbjrK3C7POrnMXxzgfVHGjt4nxQHRIv8kUjN5
HEUTHEfTrd8qZofAlIuSqDcEfQNsrU1eW204/H17ha3sJS47wCbka6klLPM7jaPnbgMM7lAbvfYd
pnN2EvaIyLtZ1x9vN7Uyr1zRVIAorpE+1BajPKsaCRelhkGddMHPRnfzc+7r4060KqTxJgZKe7vB
td0jw0yeNjLPIySU++UIA1opgsnJqwN54N70FGyEMw/5kA8+asDQWlKj/1pxopaHiDzQqTEtHwJ0
4Nvp4faXrIyykJkmR+aGQRQs9hA/6ZXUhDzOCe6O+xR1wTMKfhpYwYr84u3GVlYzXTWfwRMk/G15
pL1YV7Mj+qro+uqQTK2JnkYm3szWYN4lrvuWKwCFXSVSN6IBOXeLHSQkTxPbNnYtxjyXbZoI8gxI
GFTgFirtzdCbUo9LZD9u92zlMCa1I63heJmT5l70LC74chOK2KFz4TtOrUjO4EQbZF+IyPZi4Ge7
GDhFeZqdMP4Xy5cImBOCEhQYp0UXc2HVoTnahNzCbx6yEg+gPuxR48iNEb/lsJitjfW7smEk6Zj9
Sb6dFbzsbos8A26R5JZsaHrhFKNH40BVRaHQst9iI5Kfbo/vyjJlW6IOb5BvNkGJXM5i2quzmk0h
XbQjnDYT13ndDnP+DtF/5/Ptptb6Jl+9XCusUcb1silRNlqJtinRo8iTPXYg8Fz8THmlQV7dBVaR
b8QMcqsvFijsWs004UmTT1oWpZgnO0bfoDnocVjuY4NNwVt0svcRTAOvhVXwUGs1ahicxeNhniZ7
I5W1/gGgtShPyzW06LDZ2yGXGB/QIfb4tfbT7kGXghoO7KmH0jWinTlKYaLcLj7Htf7pz4cbG0Zy
H1RRCVUWrcddGqtD1zQHQox51/oO2OgGl4d93+vjmcM+21hK1+kWWdgEKSZBDPzFWZy9dkaCzTRT
F2EEyB1RIqOUcdQ8VRlxN0e4uw+7ESEx9ENGJYsxyFBQXRtdKCmK84dYLvmo4xxUgVqpBriSZQJa
TYYKX+LW9aJqaB/rMTYRpfON4+1BvjoEaYVXIkcgqHAezItT3neTfEoGy/GEnc7HuI0RQe3rrdqU
nKqLlQwajjuUYimFA6Eu75KCPurIr+legZnMzlHHHzWClSetNnGWDpEJu92pqzMB9Dh+VPgaUqlg
9BbHHlAsjjZL1b3aDfIvA7vjozM19n5AInAj8FtpimgPPKOMt3GLWBw/eJ63ZN0m3av8ALOlUoGm
uYMwiufwCKEwPtzu2fVAMk2mLNmCLSQCWzzZEDV0eBgawqsn6zsiKP3BHKbyWPcQkMpsUDYG8uoA
oCUqaPLBThaFU+jyxNOSKRCzPeoeac/Qi3Kreh3j+/ekDmb/qBZNI9XeshCJg3C+A2WvGFtbUrZw
uXLoK9MoVSxMotxFAGZjxWNGqGx6PYdssw+QmJz2tj8an8LewbE4M2rxyYhng2pYVvUJYKB4Iige
NZQk0FtFne72DMgL7OqDeFhpKgrrVDcXEz6U1ZxA3REeIj3GV6eE9V/DY38DWfrdhDzse6Ak7c9w
1MyNlbYy9YSiUlzCkgyOJRopa6wG0VRqUWkRTechFRZQ3qB9FVtCOcZzY21gSa8zvRz7UPZUaqmA
y6gqXE6+282iGzuMW8mkkTJpI925jzS9kRLRdUi5KO3w/mnMkpfm6A9676H3hRakG2Gvs+tVnQTf
7bFf2Wx8EXAQQeHKIFq8/CKgUHqWc0p7+jTF90VlIy+mTu6BXd5uNHUdh0tMDVc904yvDHfgZVu6
nmt1gAygJ6jQHWJHWjoUSf9q6o0c7xEyej1w7sM84ygfYSq096em+fMpJzpFqsWVEK2rGegVFWg9
PBWvs9HrLHwNDAg6toey4nU9dGmwcbqsbHeSiZTtQb86Mha/7HNZ2m0zF6aKIhE2VrYZVo8a/Oxz
gyzCT60RosJ8y63e+ibnAVyJwCr/vMcAF2TIQ1KaBJ24/ILYj0iozixysmLJWVcx5kA0bf6Yj/r8
cyhcZAlvL6m1LmNaSKKCrIwGN/WyQSQCYzfmCKRinznxuyQQ4VlkSgIfzTKlhgOxYAWhL0uQkpo1
7U1EgnXDaHDlGySd0wUgAlJdwkAvHj+oEgqgR6GKmldmHNV0bpHLqFPrhOBdiYWbadfv0xLWW48j
5V5NzOz+9iCs7CsCDYlad3TgBctBMNK4Bp1Yz94wdJgLdhr8HS0YDw60wo2H3kqMBW6crBDgMc4X
PD0XnQ36NHFLx/DGLq8D/BZmcRhY/w+wOhBBjRP7S5OjY4tpunOXpC7ytcigmK+n2q69wWzDx9t9
vz7PudYEGUhsvIkYns+BFy9PPIo0raeSh8x8AL8pQoedyLZGZ25Oz3kuTSXCuj+Rot4aiuvQi+wU
SV8uOIppV5aWiSC2Ht3R9MbGiO7s1OzPCttyAy97fW0QBknssVxdOEsvzrFoosJdRobpsbX0905Q
6ae4Cg0vFlhDJQmHyMbJeb2YaI7QVZP4GykjcTnBStgAeRYQq1EAz7xc8iyEaNCrKefyeHvuVpui
XoaClI0y1fI+GNLOURysMzwuZG3vdA77Bu7i3hntraNxdRiJQDiUXAFwYtGrGRaCooWIdBeJeBi7
ODhGIhWHHtj1vozQXrzds7VVSXwHHJiamcwcXA6iiiYj6uq88vSpKj8ACk6PbN1y3+pNLIV6QthM
wj8VVh5vHIirHZWKAGxNvLqXOEQowrj89ANjGmkITJUCe2hsVx5zeIN3VE22ajKr7VGVUdEIABW8
rKlrTuFPwF4sz6XCeWdbQ/bBhXD8zIi7t6Ky/vv2yF4ftiTX5GYH3aNTDFoctnEWRKmW0N5gMYC6
RBSFaG0+DDNnb+BKpf8OYXendhNM08yt99Zad6XkCcIqkmSy5EC1Y4koa8rw6uXk3vm+KU6TIQI8
L13jjKHkVplcXtmX4Soaa/B0dGze2SXLWgA3WZJmTo3TdzkP98owBB9w3gteDSnaQGjn2EerULKN
I2C1UZ50kB00KvPLnJeYQauayB54IC+NswtlZQ9BvD+UzuTfTUpfnYay3VJ4WZtYm+clb3def/qS
lqTh/uBWQ256jeOj2d5pUX1sgKYgtBj21i+khFCKVbUINYIqQi/cqO3ww+21tTa5AAFJl3KLcpfL
T3xxl7TSPB2rPNNT/dY8F6PoD7Om+F6pzK3XAVI7/Xl75KN4mXGNkBBfnBIwZzG5I73oKbqYfqhZ
rB1BfRZfNCD2+FElRfL9doMrBy7pLzIGMldgASC77GCSqmWRdUIgW6WhLR9O0dEk7D0Edvfjdksr
Q0nKAKkQ9glCNsvyBgTLLNUK3KZK4NZxk38rZhPqeRTDr6yQ9vrj1sBeg7wmKgG7pYnLfhVJqqDY
gaGx2gkptE1awu5wHakSBDKbNuw3go7r3nECQZMBsC9zB+6iPaSswgxR4uAwTpiE2VzQe9jbyh7X
oGE/+n2/EQQ840IvjwEL0A61XuJ7njPPCi0vVmaZ9s4sVB4MNW4/P0Yjcn44c5O9zYZefa3Owvia
IfT0JgzjAHe6rkpOvu2GRzWLhgfeAirFhrzZp47vfCKA5c17e/zl7bn8PF44mPxBK0QxaZFncIVC
ZTwPfc/SU+uOnYn9AdoJG2Hu2qizUwzOfi5yYv7LWW6KfoSUMfkeconFqcRV+97O7A+Z7aLir7Qb
K/j6EKQsxwWDtIqtAR1a7BVB/Y/IsfG9ZGz6vQ7EHHvhQuBYmY/H0LSzgwjzLTzp9QYlLUTcwCxz
wbF7LrtoYEIWhxZSqoaaqnttzvDsSQJcfS3rj0s2hHZEzYQoAOJksu2yKdSWZzCkDW/jNBzPqC7Y
OwNLMdxzYGong1q9mlF+21goK/0zeR9y/ECSkMDgy0bjMRypvEm/p8kE4qJm3T4Y7O591rbtRg35
+j4BFEBdiFco2VeA7JdNuYglm12AjkOPLSG+wZ15rJQh+6LhNQBEJdAQyx78tjrYc9s81qZabvR1
bdOa3NrAVHgd8pfFrlAcSmDDkEcHOx+Ln6XV10/DMENNhQ+uoOAwmEecw0ADjo5e/1C7HFn4PMDo
eyiwqWxbrh93gLc/of/9WAG92QhSn6PQxbY1SZKAr2XnqqRAL4cIS2bhB6OCO2c/pQWmByI6R3qp
PMWRqcYIU6TlLhoz/Q3y3OVrWBiYsGAs5JXw2z5V2Bk8ubGL7K8CXHVUax8FWDSan3ScB77oyBHo
OyIJapwVtjO3D5znE33x6bIoBlFCJsDRdbn89NIA74PrQXjo1Px9UarpPVLcoeRQob1qAw4Ks6Y9
JR3WseiKtifkMhSIC53zOs11FLwFBdjbn3R1OnH+wTGkRkiFnT8XgamEj+HjO8PfHOzwPsiTpt8N
BpnFBLnvdyYCa8c/b5AtxKVAUUsmfC6HwG/zQulGxcCnQzPu9LAR57LTR89O8+Ie14lkI1q52rsQ
4WhGKhmqsFQc+fMXd5BdITqLVTouJ9EwHBF5tYEtgFOYB2f0/rhrRNe0AlUBJv5SXZBAWIl7Mzf2
/VCZ2CmRPfrlzkX63s2UwcsLt9loUI7VxXKS1UdiMM574D1ERpd9w3YybrKyggJit91J7/CFN4yu
e3e7W1dHEr+cDUc+0JYqA8tyrmjjmpwU7As1q8FYoE951KY8PZSZPe8GZ2i8NMMoOdSV3nOCbAtk
fp0Rpn30J9kzMAcoGi1WTIicvmjRGsL/JCRhonfBKyyq6yN+WM27UkGP6sC28RtyWJ2KoEg6P0id
lLsg8bdEFdcGXGJloVeS26C6fTngJWAIzQ4gwgS6ixtoie9o3uRbag4re5J4gVWEKAhJ5yV9S63C
HstEHAhA9ffHzpUWXMAXd07Zu15SYJZ7e4JXe8VzTZfMUfkkvuzVBFcEhf3O2AsKC/cDwsAPXdWn
+9utXEUmchp5N0jEGwfgMvrUBmpv6dAYSPYL/2+BcpknIiv/nlA7kd7AuvFmAni0wXNeG0vJ58Fg
HflNEM6XfYuJ/zRjssU+0lqkAPU8G3emhXTkbOCfcGhFvZUeWm+RrUJ6j5z2EnOHpFCPsgQUnqqf
qTMm8CGQ64LhKGaw6rHfbozr9ewJbkGeY+SSIYAsq5yZbieznku72k5XTlDv2nuqjubGGrmePVqh
1AhgxSX0WlJqsAsOQrLUBgZBQfKk1058ELU7vR7KLgXFOSnI5xZqY26ACq8Hk7gLJV601MFkQj27
nD4rKTqH/LOB0Wkcnju/ju8MdXAOkeOrr3p8b7zbi/QqA8b5jcYM/lu6zT29FBmlAI++XIM5e9wa
+cGwx/y+c3G7cbWRgMgnbVqYDu4wmbHFcbs+ZWkZdokjZxLU3uJomTCDHwBUi72pJ77nF3F0PzpD
dh9oPapc3Th4ZqaPx7St1Q+ZOlobHb++JtFK0chiUHligy4P2bYH72TFnGyK1icHv0IMXtVa+2yZ
01Y0vTanLCbS8URwiDcsjpsmCtDZ9NGrDDrk4+1SjPtA9NB9kUvca007bEQAq+2howb5n8QmD9LL
NdRg5Inyk27s8cXQkMPJxDvYDelDx1TCkG2mjWfv2lACHGE7opCJEsBiJjtrsHgmIOCQOEgQamqc
elPo9IdO07cK82t7X/K2SXnDBAXrcNm1qMFUW+Q0VdtBd3AJ3jyRoyx4e1OsDSC4BRKHhK1khRch
VDBMQYgLMD4zcHxRAUUHJjQmtLr9+DsGr1viSWtHDQAk8FUUhhhE+TkvIjafgqdeohy7b5sGnbUR
afI0wQxUUevm3EDs3jcaDme3+7jWKJeTyi6AKUI16rJRrZwo/NqtsfcDxLfwXXW7N4KcBMJnFOQf
ld7Kzd2YqOPn2+3KGboM4UgbQklg5zkwtpe8PXy4zWZsYQ2jN5QeMixtTpriuh942ZY8UXLXU6xy
eIt4lvovZpXULMEMV6NNry97LLDULtAzw3I9LatjY6BJF0VFdMLNod11DQqzt3v6zK1fdpUqL/IN
UhYb3Mplg3lqqomlBuzDxh3CnR7kFhzJoHP+HhwfOx8c23UMIRXfyjwLD1x1N2VR/hrty+KzxgsO
E9AMB1Ws4nItOBRjafNeitpm2I1d0fc7FPaGYe8AyPvUIJ34K8Vat91HOABV4INtPOWSyXXb3aRV
SL/aipW8cyLNCHao4AHbMOO5y3fl3JcbkIaVKZaUILBsnAfEWIv13BbhXPQzU1yN0IKaEP8E5PZT
KCA8PSfXqvDsRSokbXFa3xhyebQthhwUH8kZtHnYT1c7N0eaLJ2QVKusColcYbSUcKxa/TGkGl47
XVx371sNDOrOMJMcR8xI6B8qbbKa3dxGxufCMQKq4mGNkH3Sdv4bM+oqHynWHItIUSMSiJW8Xd4j
yoiVWUCpJdz5daJrh9sdWTlSKQWDc3oWNeAVcLl04mnOzLAmirMVY/Q0d0rfDyOS9zy2p3/RlEmF
GCQCNT6wNpdNCUxESy3BITGvgFsydZRmtGbmtkjbjXzsypkjGUH/aWpxEeaGPOXwUtqbZqe96vUy
/TzLV9COt16Y7tq8Gu9GnNiPtwdztVlTpph4F+PNsRhMwwjQUYnooVNZPeJ/RoPuZDx0uHuoJV5X
rosxt2/Uzka7K5NItVTX0HCBhUWgcTmyIfqyY8j37NVaZHdJgVZ12TrVg6+rP273cLUllLJ4t3Bq
c9hctpSQeXJnpA5Z4GP2JS1H+4hHa63vTCNxP91ua+UK5kb8b1uL6GLMARcHHYFx2KTq+x4RnK+l
rEPfbmW1R2hCkS8hRDSXTGtDLZwh1UsUPTSEmeOxct91hZ6fo8LfYkmtNYWGH7UsGAgwLharMh5H
nGsqshidFrRPiNsOByNqoEulW5J+KwuRcIK6BxU7noRLrGmf2eOApQcvl6kG54SExRE5ZtK4ZR+c
krjS3k0jPmm3R3JtvoCzyXVBDYv37uXaIFuAPHYXkc3AT8WrcbSH7gaK7HYra4PIU5o4gnQuc7Y4
RciMdtZU0bWmrvUvQZ3/LHPdfscp/C+WOl0hNkF0iuTVYraElEu10J3eF2EfIddecZPoQVB68+wr
93/eKaJoOHQcxTxWFm2h051ZqTuIfQv+1AOs3kIOnz+MqS82hk/+psW9pRNCI+YiIHtTnbmcJJxY
B5SFORm1Jh6PmJ+EJ3RI/xjbSJZOEnWhVzNILPnLVlCxRmMbHYy93dbfp7GrDrUNrg9DaYoYVl/e
3R6+1U7JrCfRunxhLjplKe5klE5HKoIk6EPeNbyx/NT2Ve92O2vbCtr+f9qRa/NF/CzvG10otCMG
mFmaht2iblQdWB93Pibl5JybOuv+ut2oDGKuZoyELg1zaVIHumwUHktgpflMo41RSn/HJvqEVVF7
rELbxlLRKbYKFWst8iohsYPTBIG7/PmLbsZa0uDcxsrXWucuxtNgr5btdwRm5z28ZH3jUbc2eTJr
DZwJiR9c3S5bq/M+FqPasvZnuABuFdt3ovfV0+1RXJs6yS1TSZWRq7qqbmkxhtetLpDhn6MH2ycJ
16ZRjShvGEEQdvA89n/dbvK6Y2RXdBI6QB8t1ISWCTKt1UttYBOkvBM81yytd1ovnA+3W7mOgWUO
B1c1yJkyrbI4D5us18MQpi0kEjs9BYHbnoNmMJ/yyi/3GWah+KjqljRR7w63W74eUlpGIJMUMocW
pLHLiUMrosSRhv5VeH68Ef+Ps/PqkdxYovRfWew7AXqzwL6wWKa7xxuNpBdiZC69Z9L9+v1ydnF3
yCKK6AEkQYCgiUpmZmSYE+coRvINPLN4qfoG6qIo7y5R0isHkd29+6d4JKuNEj7LDJb86D+dTSqa
XR5zC6EHGZD1HdCTTwz46Ys8EQde5f4aSFMgOPG3P+pka1NIxtpw9WBqrtBwM5CbO4U8osGU9n/P
SngEEdszh8tE1RCPCaJoc+t6C/UUe+GeZ4NoThKJF9hSzkJjxP9rJgrloH67dzylS5HjkMQiW0B0
osEOBMEGPjrqNN8z4OMtlVA/eNn2DgkQDGpSP2o22+pX2sKDx+Qh4BKvS96R/I5XZUSbVF1GMsik
cQMm5srg8cncWRpNIqhE5Jwj4IjNyQQ56fVMY7NzSjS+5Hoew4/dHdFf7xxFck6X/jxtRxp9m3jH
bBwbDmGsiAL1atcpERAx7Q41M6ZoHy9o5yty6Kme8P9SPd222kZqUINdcMn1FCVIIi1EJmN3Cbyl
rk6aWYrTZKFm99jozoG06czL3hRH5K6/VzZLYtaos5xiU/yhZZH7TAur/KYoo+K7YZEdnBS5Ket3
To7JAq6gI0ULcwvcheSdnuwyQwPmzuMHMx2nM7PGKBOb5NN5g4yXUijFM/KCxSc31o/4Gu93k5kI
AgiVngyTq1JY6WfHkqMaoHqzAyK/iNAWsEO1CUrm4s4LzN/i4NPuGpN1CzbUZup6k9oU4zKpYkFr
AiWl9toks4mgyGxfSVS16+NdvB98gHsGbnc5OU/lFI6G9cJKxdHzSsxFEI/5wMzPMJ1VrsTZS8X8
EvVT9saaYD+aYot5YGV6Yw5u++Hxb7i/j9ilOyVfKFhjtrgCgDOKbSyw4EDBOz2pKB6do2SJL79g
Rb6zRJ3EgFulOxJyzmjuImuii/6WEOoCnDDM02Mr97dCBilM0MgCH6vS15/T6NtJyUoKaUZHpdtI
luFJ74cIudcRnjekAbqDDdz7ePgwgxAJ9d47wHdkdvAjgxYIlsZoP/Wwwb8dard79WPHioB8AE/R
JbWlPLE/vatF6sBtu8QlELnMvMEH7zznS4WugDoVfq9FR/buPdra3ua1myt6yAyklIEzK29zIFDf
qMPON2RQUqY13T97L36dRCEkEkwT0+uSmDnKdiD11ktUw1LUMPIh8KK3pj+kwjuNptPeTAk215Lq
CKl/d8mxxxQAhSgXwlCy/rU9J0b8rE8HTooSJ5e4ren5GKAX+JX9wYP3o7Ozcp7SFiT+Pw4JY9Ob
KHDCPVaQ+BZB1yJhearRvfhS4Lg+O4sYIK1LipIm24x6UyG8c1N7xnc1SfUCeVU1fdMvsf510Q0o
RecUNlwgxpSSpoE+MorF32H84PcXRfVtLozuptnt/DEWWnuOB01DzEePD3qTu18On0XvhReW7uj6
yyEao88T1ylIisl+M6qOOFuIel3crlMOPPHdOZQfDjPALyTB6BZ3ICbHmEbS7yC35z+t0S2/j2Ex
X8u0jwHKN106nMw8OeK827MqAWBMQPL33exf6cXElMZUBJWizWdvmWpGHizFD6HLuRS9ooLMf32p
l6VSMGH2mAlh8H0bz4XYkAgbW8mD3IKBrEWWKehGqXmFsPGBK97bQHC3ACY1WATJ7dYbiIzk7EQg
AoIewJdvxVZzypIxDGIq4K/1x6wKLj143cEEyOLT2lTsRqM5umYe9GPhXh0aasFg9cNZyeL4YnhF
+Ntj/3//nkqDIBVNpg5ggtiiLZSJcpsOVCVACyltfc2svAvY5vxZtEr1ZoyW7gXRkA463qz6J/Fa
/eyoaXXwou4cIKwA9WBcjQbElrfFKwAHosuVBd2QOEGbGFWwTKj2WjBgvPNCr4Ef3SwPjO7sKq6T
mJDKOg/fFs3SFT0ziigwB7AXJucQHqIvi+Z0dF9ARjz+yrumKFIB0+TQEpetd7UpSSznEVNRi4R4
1+XRZXB1gXJWm7/e2YDQkXyicsLprj8P7+BgGqWCqaHx/Cpc3IvSNJPUXjwqddyFuEQ/ksUOJC+8
zqRw61VFaC8BSwoz+F/IttQos641POUna/C8v22rmc6DBmlq24/OCUapo7Ro76OCxZY8XaQSFCXW
5hsiIlslMQ9aOH/9QShwttYqyIA6FAdFHflHbd4jUKRgHmSTACew8eCLk8YoZAsUsI1BZWisrT/n
4YJ8Y9iWN60w8uvj87J3HyieEv2hiqpRdlkvzRAUSNBozIMs0uvnwrGac1Xr5QW6HxppWoH+U5w2
B65HLuJukT8Z3Ty6yVwsQwt/ZjCFBuRbosjnz8xy29eqzJynzDDii5c5WuVPpp798XjBu7YpZQG7
IK4BFblesKtNKK7pC+nKhJbmUqqIMWa2dVI7A4GrUnzPvFJ7FpN9BNTbO0SUjyURLlytQE3Whr25
LF0lSfJA7ZfoNpP7fmXeNjrhro5Qn7umiNZ+PJOSrWltiqpWXtZqmTNFoH1cCtX5XA3OeFqEGh5g
w/csoajLtAgTRzA/bBbFR5vQPrazACxdclq6RTmPE0DMdHLag6dxb+PIxZh2J9gDgbi5GSU1wdRW
cTeQg5ZPc5G2je/lxaemaZUromgwrDeacor1dvr6+MjsvVzUIWF5xbzDsNwmALaTEWbC0cLTLYoW
hH2un5i2jz9Ug+r4op1mZNMT99vQxFXr65ltMxJvuQeh6t5NpWnOUBVugVd7s/45TDJZN8mC3ky9
J6HHEPWZZXxq8vK75kZGQDvniM3tLoXC70qQCR0j4n5Wvj5IdYIqWlTP2EyY+JzMTnyE8sc9KKjt
7SxzKLAWyToGY55rKz1D9lPceRnuVUzvS5P9dOcpvPBa/umEVr2cmt6p3802LBYHH3XvYWEwjzEu
ujq8YZsFjuUAg1Fb5IE56G19MvtkPE9dFt0sK2u/ofDlfne9CMHa1i3mU7e4qnLwC/YcPtkj3L2S
1YOoZLN4kTUxtKNZYPPInUifewBgIg1GZHhPKQp8B75378bKF5ToHfg0Vf21vSS36aEq2LNSKz+5
s7cEWmOnl9hr84Mbu7c0Jn5I+qkOcW03ptJ2crqkQmmv9hLd9yrXZno/7G65Xc5nJDLNg3N0vzT8
q2TwpHVGdXHbzbfNVlvCKMqCYRo/RW0nnnuVQDMHyfPhsUfYswQUQy4KliRqweuPmEtuL8/ssqBI
a3EdVS47mPjhUrSDeXA+7nkCJOKDv+hIy2d66/e8rjQpBhdErEoy/aF32dD4Jt3ixG+7cfk809n7
Z5zy6dShu3pJbEvALlaiGAtJx6UYx+rAG977IX6MJEnFJTJwucUS5qrimP2S4YeVJP9SlfBpnnKr
M2/2SLnKD4u6+xqJuowODu6uXSoscAy7wA22rV6h0/fvhzQLIEH9e1KU5Az6wHkjLErhZNtzUAjL
+Pz6fWZYgwqI5P67A9d79L3MoqkyxH+1nPHAMbs46ai+nRE9f3U0rYOhkJPJxCQyT1ofqWUUEX8o
29wCbLxYbrJwYxobDZP2SHvq/l5KU5aE2eH3QL+vTXXwj1rCxNRo6pU/ZIy398S4QRNF6g3I2VEr
Y++2yFcLkA2IUFCba3ttYgu9zBtuS2m9j922OvGWlxe3j5enx/u1tzISBU6HxGnevVdzSUuL0bSM
okQiKYkYU0C7NvKnJOk+I1tYHuDo5C9fB7ISJkLUzAAGWeV200x9jlB2dtLA1prmMjhK975xW/3j
41XtfT+QL5LoX46vb7v0TI0DcNXqFIHl1ngXMz99CsukPXUTMi6PTe0t6GdT8qf8VM0sE7Mv4x5T
LpCD91kfpleou4dfuMrkUTQhwe8zpG6srUw8hVqE7g1cYdn04pW9iwYujKLWMIV/OSVTzXX/+uY8
7QkURiThCn6L67w2GnVlofLcJwFdtH/CkNJNsRgO6heMl82hetTk3fmSP8i1gZWS9MMoszYXQkbl
VvCZMPrfdEAs7ekDRJev0zyTpVnyCVkII9qnWbE9gK2nF2bcYEUU9dCCEQ6rUwOpMNrqyvQONumj
jsTOWWQOgboCkSg3bVsLg3zPxaKRBqJD1pxZL+tkx7Hjz+kh08ieKR48CgvUM3n9Nm6qntosyno2
DC3hNkDuobvMJY8NGJKjHtbeIyvrmExQEasQ7W4ypqUzoTqPvCTICq/yhZKJr1qomKUfIvIOHFlq
xCBLEMSTp16jsdBPkJ7k11IgoU52IP7z+BruLV1CElSOKanVtvVkMl4+WkqbwMauJO+1JQ/f4vSg
JVKjIwjkzrPq0CKlW0mrUlIgrs9ph+6VXSx1wiyqnfuG07QAcgR46zhpB1iJtBD0kbfcXrtAXh/A
AWCOIBuAyGxtNdZp47lqxpBVm3hnfRKtn004BCtN0oMU9f5NMJgcBiLGuDud4K26A2h+p1azJAmK
acxh1G+GM6A1VFoqBvk9DUrdx0u7v/gg+GRllWIfi9zmaQwCAxXrYdJfIIf7Rq23ODMlqFwfW7k/
IbAlOeRKXA5azFs4h8gmO2eUPQ6mfjSCokmRi4eG+ewh++I/NrW3IEZVScygqbpnbB9LOOZKTYkC
InYF5BuDyCNl/uCxFXmb108pFqgKM2nOKeQ0r08EdKO0BYd4CkpYqD6qrZdebAuqqZbc8Jrxv/lO
pJQfu2Z2X39AeMSpLhINyZbTJk1hsNyZvNIbA15gRFx6T1w6o5v/LZcUnYgymw/O/s6BJBqSEw6y
g8LgwXqlyC2FndVjL2yLGfhUlZ8KVURPnt7M6JgzsnuwgfdXnOSBSI/+qyaJYbbZSt1DKVQQIXdp
E15rpnPhN130U5jAOU+zynw2mGU7CFr2jDKTig8js4dXTB7gnyKJITOIzKdpChiML896Jpyz06Fu
pdlCeWPrUfUxGQ5VHHduBfjg/29UfvqfjKp6C0YCAASdUDs8Vc3ivtCEGk9tn0efHp/X3fURpkPw
z824G0Hus7wdh5rziibu/JemjehluIlSXhJ9VoKu4CiVlfPqwTHyQAYPufLUomF23WylCY9QNcX5
FGQWkyp03eZggor8mRjUo75nua93M9gjRENDQCbym12sxeIhl1VOQerMzYlQpz+bEE+eRid1Lo8/
6I4DILX7wf1H34u3aL13Yah0QyXqKejo3bws0Cmc29Bg2ihNU027QX+jXENNLd9Wxvj/ZL7/nv5X
9G/14f+6mf8B5uRDlUDP9b//546Lo70nu2GUYSiKbM5Npk+paLxl5L0bP3doKL2fGjP98niBO4cT
+WQmjaFkItbYlkOImrQS/dYxELEhWRVFcuV5r4MsmZuDvGTncDLnR89SOjZYBjbhjJdk2Vx5eE+3
pDvfZsNCRVItnwuLfl9ep91vSjHkB0Z31genASU86Uc1Htz1Bs6qslCaScbA9ibPj8tcDaBY726p
Mx4p1N+7UCa3GQtnIJ3yC0QKa1O21YWaNzLcz4lM/lQAwp1MpqQ+UcUrgpTC/0FladceiE2QOICP
qH6s7c0gLuqxJR4yZ8t9LvIpeRvnUc188RQVfzWeKA4M3h9IFkhvVlKzkTRvO06dGzfjpC1DoLUI
pEQo47wkDOUdvEQ7ViCbkwAjyQIElni9rDheMkNvFBFwYPObhEE8o0xUHmR7Ox+Pog1TjEBxOJXb
gtEyGJ3QeFWDMkfeAJ7cQr+EY5R9U1qRvCxaGx5UAXaWJSelJC8E9Sne2fWyKmusEpq6IvAqU73W
zqCc4+Oh+vs7RthKIwJOHGlni1JeXD1rPHsRQW91yYeo7cNnpZ3JIKxRo5wsnA8wl7QHO7b3LeGb
IEyBv0mmluulJYkiiFcsAaapcP+C7jc/RYzH3OIZtu10mI6Ybe7vNBkYdUfJy8mMwBaq2XkNY191
MSAAVUxnxNeb59bkwFC9PYLx7uwa/RWQVNTbGMfcon5mkXpL15cc+XJgOjI1tGsWk5K81gnLxipw
MEnpzJo2R36xUqV1NRY0hXn+QU/b/pyaFbqC8RGf6v2nAy8C1poJemAy5tZn0KyKnT6tiEVctX1v
dqr1xSuKRfeTsfHig2X9mBhfh89Y+7FL8CPjgjevJwxbQ4Jc3hSIJK4GKMBL4Png8KIPU5R0/4bx
SIFKNaPyH4uIBmqfObGgjCpTtTwVxSwy3+4E6g0F2smgIbrF+Gcc5/lvxe2SL02pd3/2k2c0vtbA
fXabqTAbfj7qxhHbgfSk63UwBUh9AWYMSZGxBYkMQzFmBvB3DngdPU+jJ54zPa6Y7/SsZ7dTTaZF
M12c4VhnIMsbD+7XPbMLoTlVIgYL4Gbl6G8eMQ/P2xVx3QcDw17fpnBRID0erEU710LM/TURo30x
6yxuLu3I/Lk5034NtFhNn5YsNr0DV3Z/32HdJoeUUA4o1reS3VPMNMBIpwHq8S556ciYz3OU5ydj
yPqXLHGig3dnzx69adAjtMg5u/KS/hRAm8i9Z1raE4QVln4qoMU9ew2zuDEYSl8gonXwNtxfesrd
SJKTneBo7h7WbqC9klfEl4mTNGAeWm5imR1FzXtWpMukc0vvHZe9XhUSoMC1AWUGQ5l61woR3Aut
qTZ4rWuRZESSz5CHm7hkEyQMS6tVEQKzQaS7yZn6W/vRDJvMV7mLr0aJSFPEqtA10xDeYgnSGVB7
7jWkAUiMITxdjH8WDnKshObTzQ6r6LfXLw2mCkiXoLqUxOjrD1irhcFYE/FxbU7uqYWTPPX1soKm
zLDzv19vSwYkHD+K+JRu1rY6pRYcGNip5s6MX3gFwzNFqOztoMzlkcjU/RsOtQjtdHI44lWgz2tb
LQV0PEFEEqcK9aZMnuOH0tvUgJGemtmaTjrp+vnxAnfgBFglSIaKmgcChPnaaqg1k9er0ldPjQC1
mMSfi2wUp7jkfrmzJW4z9GBPOmJxp65Rl0s3D9rvj3+EtLHxsyDwqOOC3YKfdQtpmCh2LkvOjopG
QNg3SiISHoXR/euxnftXUCL9qN5wWuUA2Watbu44IhmxA+1mGhS0Fv28dmvEY+vp4Lvu+S64hrDD
c0u6ujFFT2EelTmE1ox76KfwyF3qNOd9d9sXOxuHPx6vTJ7DzRckuoQ1RgaABpDC9S4uU5YgHCvz
1dLSEA0FtCkSr278YVm029xDRxjHwvMHYzkiWds5tjIWIxPBA7DiTRQIYEPTizYjtIiWDB1xI4c8
IgE+YOi98jtdw9KfnHq6Pl7wzlaurG6+r5FH87KM1B6MtnNumZvPL1oUTafaE0f0LvsLlBVpSRzK
sVl/WxatNOqMf5vUKLlMpj2DbqkocwieYwTUxxc3046ULuQfut1QCU0FXkyX3dpCJ52wmuDn0OD9
y1QbPFwbvQvHpT3o8+6cUjryeFLCLJKGLTEpj5QZ2hZ1o1hHoDzxot/7PHU+5YsTXoo4PLp/P4YJ
t6ui7EcNnMAKeUT5qX960aE0CJe+Ajhjd27x3opz8TREoQmiOKneadOk/NPPbR/ondM9wwxdfXJo
MJ4imALTE14i+5QMS/xRD+1/otgMT8Qd3X/owFKTza0ZnbhIqAf3eO9iMV9H4kY7HNWvTX00jEYI
CmveUT1eimBO4AjPWyCXFdCjAELn6hyJcjnT7VcOntX7Y0fhGa+o4pvph2yP3Wj3Vp85DrxWap3M
fuNm9Ue1VJvRp4yffNCW2dWeBENA0YHh+6tFkUYlp6NQiiTEFtswDAZAkpmScD/b9mXpG++FnD/3
lyEMD77u/fnDlJzug92Z3tKWudru1dCeJtxWOislU73OUAdKO9rvLaVqOj/rjCMeo93FyewRyAiQ
mS0fuao0LYQugke2t8YgSTz7UqCn4Sd6q90eu6j7o8Pi6LbC6QPQnMOzOeyh0FOz5OgUvWNeen3J
/s2U0n2Phm93rgdGAK2e8VBVzY6A+7ufFWdFy46SChWVtWUjMprG9pIpmOtlOnnZFL6pCh67OByh
Pyizuv38eKm7BlFeoqFNHQwg69oggWwze4mMnF2neXEY7PPzKq1ORTvplzgBMvzYnnzO1n7EhUCU
vhatC5nXbj5tZGrCDGtccoEs+nPSGuOzp8HPMyMDFcDclH+ugHhcq6FefHNpv7/auunIKrvBD6Bv
sklvIz1vBJ3CPkhsk25zlFDK9Y3Crd7NajjelHxsbwyelW9VUB/n0TSOOGJ3DvHqB2yf3LFRtGJ0
+qBvaO3RNAFZ0hfDm86ajsaf7t8h4goaWvxeYK70pNc7O2mZ4xVeKYI4dboAUkiIQdz+CJ+wtyC8
HReS+iIEsdsDO46WXQ+NCBqbRn4442jmUKAMjwzQ6fHm7RxV2Q+lYUHEIlnX1wtK+I+1ZgoRqBn6
qaFmZn45wlZYz4V6ipVDjqm9pTFgSOzAygj7NpHZULZTbdWqCKwsKm+ugiON+2p5W4PfPFjaPTU1
ZRdyEGg76A6iULU9F4bsjba6AAnIIPMpnuwqO4Vms5Q+nS5v8VEGti5oMM/lddaZ/D/HsPK8d0Vs
FTTgBNxDgCg0cabwXH3O5tB+o5tZkx04xr0zRRWBjjGvKkVz+cl+igJoxFEeynsBpzEoTBHCI1XN
nvvb443eqZ4QISIXxvg/AEHq1msz0+BGXqPxNdSq7i5tVyFUp1Dfrdu0Pjdt/DlleOqKbM50ymLV
Pbmw5j4zv9UebMvOieN3EDtQfCMV2D45zcxMrsg5AZXIvQh3sVg+TG72ifzWYHgxcl6d5vC82Xxc
8gCC1m2LNdaToS7SaAymOBFPjjtQvBwGCDKsUDlY244jZooAMDpegtxx2/tQiwqE3jwOQWkbKBEw
MPa0pEUaIDXSB8wZJgwYqMOtWeIlMIrkCIa5c7koelObw7bM5zYHXtjM1SaVS+slidRnNzf+KhDf
+W1oD+/WzpklkQMRyeWiLLzFZjeQtpRqEsLgXNbGWfRZ/WUJm+SAIWB3PaDOqTijn0R7eH1krSY3
icShFmynYnlOl3E8x3miUUFVjjTddqITiUGDKo36IhU9eWp/voSOVxa0Y4bAsuPiq1i68jkPPeOT
pme6P9RIU5WJNvlFb76+NAXim3oKxSkN3J23uf6OwokCfj7A9tFoAfM3hLhNlZ7nuDcO4oRdH8BA
iOSLAduDw1+vEmZj0fUWbcC29yg5a0V0Lcq0Ok9Z/LmvrOzDYOn9Gz3pi2Cwl8wXnltdxai+fr6R
Kia8fBIbJ4GTG1+kCddt3Cofg2qGLc/Pl25Ec0LLp28xHIRS7AhCscf+byd/ABrNMDEjlTR6jc3d
MGfdzpeUDq/X9Ant/8FAmMp2XtwZmZ0JBbKTEsIg9djo3jWRG0tXHNpVUub1956ZKxS6JfjepE1+
bk/KJ2Ou0g+PrexdEwJqeYCIwBgrX1txUiOxzBYVPKOPrHMYDpUPnV3zbtKro3Hz3a/IueEZoWQE
ymFtyovmVKDsNQQoHUOoqIXM2yZiqM4QRP4Lz9fwNVfNo+R/b328V8AqODEub9faqFlolrCragxg
6Zg4lKKrAlXY+juRW0eaC3sLpNqtcjplq2HbxMvbJdTHeMblaEPsPtlWnySfGuijra/GJF+pqII1
19LH/KhNtPcuAkWlGIBL4/XYhJbjMptmD+tCUKuQ00fE7kE9dOIiEm08AzA8ous4srcJ20MtnIw6
xV5S92mgNkN8zpu2uqjEHpdoMI54xvZ2kdEWYIX8Q27nehcludAg5moIFABt35DcQylbhKY4ow6e
HLRKjmxtjqkxwQWQ6WACwKOQcsyW91zOVMKqOT4C7O+aomBMnxm2KvqJ62VFvdHAGAkawKgL62sv
kGGJh0I9T4r9+oE+2r3AN2jCyVR6W4nIBk8ZK52zWSmtd4Xvzr3qLZAAj+txeexS9hwX5DgIJEog
HN2F9ap4gNzS0ochYKrK1M4l33OQIwlHXnnvEJIEcNrhagKJvXFdcZZQbjddglLTTj6aSm7TWrDS
59oxow5a4eXofu9tlxRvZTCSlJXpp/XCXMTiYa+JQM8SoV1UW5iXpkSPLZyEfhDX75qSYAdEW3em
RmjzRqW+hAS66lyeM0RDv3AwBKUAKz0wtbddQHXpk1AeJWHcfMY2dHV0gJMh8MKheypJ6T4ryqFU
we6CAJbbPKP0gLfIJei6FjeGUyioGKm4pnaBAJY9iMpPqjo7eNP2/DCQs//a2uxTb1SGmzqgGaAe
yK/MNbkvjjK53/ucKU9FjZ0gZc7sF049TTsoF8CaU+aUQeJPQWCe1n0jUlwUFY3q30JrGeeKejc8
iAp2v+OPmVw55Qz2Zm3GbNQxJLISgRB6Ndy0PDKf3cjkEmfFlJ8f3+RdYwxlSeCGBCRvnpUWvFcV
zTU5wQCQ3jdqK36e+1Yh1dPw8v4vWAMeAGMlhEXIcq+XpsFmpQ5Z+gOTUr2zwxFpkMl4jvJDIq+9
dfHtULQBACXnA9aWQi11NIWBu8COVCo/7uzc0AP5Gg+VcoBB3ksNyD1IIcnQEXzYhB/20rR2mfAF
a2StvikTNANOpWeSDjs5D32v+uWk5Kdlyr89/pjanneUIbIFmYtUHt1cgsj2lKwYybIg115e7BGh
78qaq2sqBnjfhWJd88KcPjT1kPwOmVL40uppspys0M3OVVx1VzuNjD/VUBT2m9yOy3+FMcz/efwj
d3+jbAngw+kmbg9zI8o61TzeP9LbkHHLMbmVtt1d0LMUb7whPdIv2bNHiwa8BRBK2YdY77tVMqra
OLxMZehBW4uTuNjdDN2/DgoCGa+jMeu9cybRLoS7YBQAoa7t9aWW8J5MvO/ZDL9YaaffzEVN/qh6
91cyQWYM6aDJBBQCzLUp7m9Mp5Kl2U2KPgMKUO03eLYH2CBrBEVOjzdub2HyvXAhCGLga5uDRRXD
H+2sDXhYvbxVttvcSj2BXrCAB+Gxqb09Axcnky/wKyBQ1wuzFVWx8yzsgaZFHRAMhKzBItagIzy4
6doo0l6t7yw5Lmk2kDjzKUl21xYHs+ldI0kFhGam8hTlOjzR5RAvXNU+PHiq9h5f2OggPqB8IBOU
tS1SeqeaTWxVgzl8yjK7VwKSwsE52LAdO7LjyjQZU400pDavk6N3c1lAYhtYoxE/WcXcnPOwKf54
vFe7VsAE0Owk27rrtDLkUwzIDwsoA7uuuizzEL7YwK9fTW9Ma55y5H/tbA47dRzAijmrsedw8md3
qkFxxclB8+5eRUKagdBVHnIautuswzK9ZNCQgw1q3YjnZzuvJs2v6hy/NDR59rvaJ9X3ca5acTOq
XCMlETED+CYAk+9IW+nGWZ2t7klTIyWGt8fRM7/V3aH3Gdvq/3QLQHxRJJp3fVLmeiBKiLdwSnkZ
vRvarGTsIJ+NwR/C0lhOgsnajFpDaj65HfnEua2y5Us75214EA/uXDhiJ0btOY4wjWzLc6PVMUg5
oOcblhDmukUyf26ryL2powfysNO6y+sPDTEh2/kDYL7tImRhaXo1DBFBZ4Xex9lozScwGMZR8L4T
FFKeY9SWcJqi2Lb6oHdNkQ61fO7blsk0nTEAIjY1aMq6vyg10UxPanR9vLYdPynHLOg9U4Qkx9s8
AADyW0Yt+ZZKKdQLHTjtU1cXmm/pS3NwWvfuniS2pOcDRQKR6NqTiJzKSmZGPYc1syiCFdk3g5bw
QTyzZ0W2ASRRpxzvk4fnpyi3VvRBV6KSfl2jKr8DNh1Tf6RCHjz+bnvFRhm60LWXLN+8oWs7ltdn
Zqe7PXTUiVADYYXF6Lca0VSQQtuRPjfhCGdh03bR+HZsy/4zEu7zX6ltK9rZ1DLUTx7/or2FE8RR
3EH7iNGETfVTm9pqCWOad6GZzv4SafqtE7p6UHvYu3vQwwHckqMWjMytl92M6qSGCxrpLjWxPyKr
qG7T1JT4uD6ffDcTBw57JzzlzHHHiVHlv2y2M5uiLO8MpQuAulMjawZjjq89aWnJmKhRTicaXkn2
yUsVN/dhBZz+evxV9+4H5VScDd0VnoxNkDp3edtpKN4GTjIqGaI7ivNsOJn1jmn1+WAHd23x/jmg
++F33nLexJbimooygADOccSKozjQLUP5X9t6fXB8d7eREJOqBKvD66y3MUf62sxGqw+q3uyfMjNr
Gcyzl/Ng1+LJkrzIv/AZAfXCDgdugI7H2l5LcZjYFjdjdry4caUYyOt42rMRa0e9jr2l0V6WGunU
kgDTrE0N8Bf1A2wCjBV31lUMc3qKaye5OF3Y/6Zg/yBw2fUEwLbgACcGZNZ3c0SHwRlhPmUyoqDX
cyoG4Xp+P00v9VQukT8W3fS1XMz577owRe3HbWRfwTtEH20jK8tf+M4//5bN9aRW15kRNflg4NtA
l89EJ0TCFjQpcfQLLwduD7DLDz6FLQwkjo0ByRyGa2ByE6fELDWwnGl3adrJPD8+PXuuDY5gef+k
Ktj2wddUJKKmmWw4npVMKpSMbyjDqr8/trLXUQc/LUkaKK5IUNTm5Lhm203KhAdtK8c+p6M2X4xE
MtWrJTPItju+sYy0ehOXoPS6xppxs6GY+kubCWe+CcouVyDg1ZcytKynngz6IBa/l0wmKgA0C3AY
MlDO+Oa11iFVLGEfE0yatf2/1ZI6b011nqdrX/bFrbaScgmKzOmGq65n7Rdg+t7vsWlkF5R40+9J
bWgFtLmTaxxs0J7nooNJGqmxPyST6y9X1jAIaRTAQaS2TnJqxtC9AdW0/uwYvD044nv3W1IGkCfw
0gGXXNtqUwETxDSLIBnG6XOGasmpdMMQyTBl8ZskMT8+PhY7a2PeCRAxDAVMxt1db57VhYCNtSnN
PAelN42Rb9iNrZ81Y3KzA3ey8+BBHc28N+6EVu12GHW0zRL+Qqp0pTk6/tjU5VtFazoqAE7jw7GL
XprXVDd3mI9Yq3cXyiXjy1JQu+MBcrqKCdKcASVqk2Ng6ml6dTNA9+rgHpEw7ADR5Qy6hEyTI0Fx
vtnEktml2dAabnRpJLdmFrpfOrXwvRRpY6V3nZMWduPHSMGXKGOC+IAxHzHO7K6XUAnQB2NmSPGt
D9IQgnaKe/pdQngaLGT2dyG68tzBgXFwZPeXS4IGSkPqUmyFdx03bUDjs6nDoinvrTKyPjEE5j57
I9Ipatxm/rLMTlDAJe87xuyc3TQ8ehrkHdzA6Iih/vsbtuBWl8kN0g/45Gu9a3+fVBrRNoIjnyE8
KJ/HKfE+dmnxC+gfIlEa0twb8prtZe1CL1aKAsjI0A2jD+WG/hIy5nR7fEV3XIIcaaBNRelACris
dzKCpbXPbaxoyDp8ieK0Sk+N2TvvlnFWz2E80Jd4bHHnRWL4V7ZSKWXJHv/aoqomnQg7lY9pxvPC
7FqrMikWe+a/j+3sndGf7WyCGWYG4wasAt7AquvLOBXhualB24zF2BzAw3eXpIPsQc2EZHAbfSK+
mQ+LI9iqphrPGvR8F7NJjgqce6cQ1lfoZTiKqIxsykm20bRqnbJVwiSoj/RQBrrmdBZz2wQxvvZW
zPbRFNbuV4TKR5Kc8c9ta8e1K+g6BV/RU6vyWZ1htO4t9MhQUYgP3PfuUZR1AiDOUp9980JrC1CJ
vqdXZVeQoZfIJ2v+4uLewMjlQVR23edfOCGSo8ggMgDevzmJowuRdDQRGxmNwQR6utAxVZzoq93l
2fVXTBGHkZ2ANt7OYmnz4iqz7MNpXZYx+DtXQeOm7tmpjKPJ7b0dQ8YKqnX+pjK9yU/MFip5TZHO
qqma30SzRH9CjW+9GUst/PJ4VXvnXobtckgchpLtg+tOUe+IUbaQ1NT9wgx1/psCecHBudhdEFUv
cljY4cjS1w6jVxUGS3oePGp2ygV5j8Yfs7a+jaV69NrsHUFmSQAsQ/YAEGlzIiJkSibN5R2vc4He
EgLTt7xNsy+LIdoLPF3hgePYu9JAA1iUJLHhM66X1jKLHiFXQCJgTk1QC9V7H0eTLAYM4zmJjRjV
3iX86/Gu7X1P9ovaJ8gjApbNPbNTpa4nRFKCqMjcL8z5j36kif/D2Xn1xo2ka/gXEWAOtyS7W9mS
bDnMDeEZ20UWU7GY+evPw7k5o5bghhdYLBaw19XFSl94g7rNZiTVfz/UexHZf4Y6zz5IlEHFKoqs
ZpjXy7HIC+OhagNDxT7WmkkwePX9EjRAIrnuovT3g787T5qA9o7wpEB+tm82JQtXUZtLDdWLJ7hH
/sG01+2+sPNLpuvvHQRAXBDh97oOMPbX62hjl4gk7Az62zWzo3a95Wj05p9rOuGuRgq3s8i4Jc8j
vyGbCNlnY0hHkVvXVqhwtCkvajq9tyfZi7suHfUGoGOv55JnCDhh/MWe3MYVTM66HmQlm3jQnn10
SgdLjxxd6t+v1bsfEKAaPRFgToBkXw9a2rUtRU9JEKheeVIDHhQwPy710d4bheuXLU/5EZTH2Y7I
UP9w/KKihbHUCtgA5jLrkNWH38/lvX1HqIpgCSBz0uGz4HjZIN56E5teItD5pZBU+ODurCIOSv9/
CaZ2QhqcUF4V6w0QFuX9avQpWgQq9I7Sa2sINOElctd71yJxKLeiA3eZ4OP16uxu7jIfTXhAxjAg
s+7uQYBXn1Rd1tdB0IoLJ/e9uhARAKXIHZzAmGdvGI07E6AFXElsk8FkFlt0qozCv3ONLT/MGR7m
zqa8Y7dJIx5Kv8Gqzs1Om73+sYf8rh8DW5NqH/pwNItez3w1I+EH9UrrBu+zO8etZFIDbcH6DA+K
dWvnR4m1zoUN9N7nRtFs9xLB5hgCwOtBzVVlWe1PJJJVa9wTgZdJLwd13Q5ZnrSzM1743O8dC7qh
O2gCAYW3hupFtobRDJEtX3R0FFFfvswYqv4PIRBaVMRa6AcSTp7Nyqqq3LEWuE8qs424saRIVyMk
hjWi/4G8BhcH8hp7aNdAObtNWj3nYO6ga0p/yGLpZW3cWdn0qVrn9ULP5J3bkrYBzXIAO6h5nhfZ
+7KnGBbtimK55x8d2TfxWqn5iFiahsgQhAmt2Etqhe8Nii4iSRTi/bs7wesNMmVjUYXWwK50DPmX
LUPnqtXTmISlMP72ra0/Rdno/Dnmnj4e+EK62WCWzzvnCrzDjGj2nE5GYR8jtLaSViqVkMx9//0F
+mY/Ui/aqY47NwdZ5fOoyJ/wTi+KXKGqXPXJ2sPyb+myPv9+lDenbB+FR45VA5FE9+f1R8zLrqFa
XzHKNM43PoCahwa7kCPx4XM+GX+sc74PhxgDpHM2Cxnc6+FE5cx6UoVK2zwMT4Y56tSYXIk5q+Wc
fj+zNw8Q9BkiBISouEJ4Gs6jkZWmZdYOKu2iZbxxo3pL+1XWtyhuXYrN93/qVWVk1wnki0CiIi1F
kPT1rMxB1EEtVAeuYd79JJQXB9ov0Xw1oqsMYG+Mckt3rahzx3O0/LGe3z48aSFCqFDHqDG+Hr5G
4qsteuA+NaJHB2pl3bOqdyYpEVmqm65NXL1eilXe+7wW/dEdts+LcD5nZWqsxWrRpbvnUdJDQT+2
Bv6eTpGJ45+vJGVaMhJGo3F49vz4Gy9v7zkqDbZgO/XS5mLxideVDtYLj8CbO4VPSQyB3iT18d2Y
5/Wn3D2s/MKeVcqTZ2pKaVn/zaYnusRCucZT6wzeE2yM/OX3M3znrIPA2BECeyIJIPb1sB0/Rc/C
UulitegTrLx6hWiH/+E77tMi3+EVByX9epTZWwTZL/ukmYbm5HiGnYZFaMXDLKILj/e7E9phAVxh
FGrPjW3FGhiRmzEh2wzUs1NzSCmo+eqS2sJ7u5CSE9BNXjq008+nNGBvlleuQuSrqA9hJ38tY5Sn
9RRdaiG9N9LOyUO4jwlRzn/98dAajgwqJW3KyxJehcBU4k5G5t0kPfWnbwybkFbV7twGkAms6Ouh
BJvEmAOKI54qZqycZ/MUbgsPae9W17/feO9c/7RCoLezKaDGnJMr2QIFZeylSUXrj13cr5Up7+1g
nq9BHYTTLlhR1hfS4ffGpD8AxmvXAX7TkcclzimYIUao/VwcCpoVseyXLbYwzz41YXipK/7emf7v
eGdxwlJlrOaER6g3WrzWajASudjrdThmDvIMeX5SXXlJ5mjfDudPAuUMdr/Fk/fGq6ThvfZ6s2tS
22iaA3VxM6moqtwuS+jvUtx1PFdmQJgZisRZaAX9fl3fzhkS6W4kQi4J8z04m3NQeNpXmnusQWzs
uhKbk84DhI9JVMNHs5y768DmwPx+0LdHZGeuUmsgX4ZEdy6DF9mzS0cGUQb+26Eh0Rg3C0lFbKMK
8cdXGXuW/1DXQGaJ4V4fkbElQGNH7x7gi/e5n5Y1XgDQfKx1oC4ckbc9U4gXFsQSGnhAK+Agvx5L
en5lbMwsRUt8KDCd6EMZN0ZbfquWpoUOiGVw0vW1GJJxsfp7sOY8uSW8M5sXSxTf/KxESCF0gcRe
OEpvr1kybILDnde2f4d9Rf6DVeqmtqtL1+czGI78KKnSJSamKy+/X9e3B5aWE4gI5JCoF6Aq9XoU
zx+HKg8Jb6Rpm3FZGF4sgin6NJbqqz0P4Z/CvPjeDEjSTtkAzPTZpLbV125HqTMN/cE9arjf3Qcz
D/1LKofvTWtnz0L0RLjkTZlzmdxmY+N0QLM7pMeGvAKe4/sibqJePPSjcam0/1bQhpmR0aPWDRiI
rXu2a1FzMj1tsmtDmYvrRSztQ0RC+GkwYN3g3qjcT8GaQRzMpqC/hwQxfiv9qE+zMmq/yCb0b/tB
hLfm1JDLOVE3X6sud7HTleK5UlZB+6q7iLzZt/frm4wfjYPuXpxF0eGc9RFkJMuOW2i4t0MTxEZU
mk/dZlc3Du6bD1EwmHeNtzpfV8uILqSV760QUIUdi0bkh87r6423ora1hJNDXD24v8ZFRA/R1jWH
InQ/a9C+lyqL7w0HvgjKLR3HHa78ejinKaLM1EWfrlgV/WgMb7kascFA9sEJ47F2LxV43rkv/5Uw
C7gsiWDOS/pFQ6t+mAyNJoc9PeSDtmIqqO61CudLqsPvvAcMtad4hP879vv11NCeHMwStxwQqHra
jmE3qkNjkiDcCKDgN5XTh2kviuJCZf9tCQuVL+CfvERom1E8Ors7dYv3rC6hAmxYq6KEJXu82CyA
jbGsRPaSG2p9bs2xTeWcZR0GmFG/3HrOGqpYu6IyLxRY377K/Bx0pfce7/5AnJU+mz6rwr61dWrO
4/hVji766mG93Glrzo+SZtu3PFja6tjac/G8NuV4/P1N+s5Z4q3iBjUpvtJt23fgf+7rqN8y6Nd9
D6h/Lb8qLDjiIC/y6y4wRBIWcvu0qnG+Um1wqQfxzl7bjdjJTlkLnuizDAMaoWcNy9inKjSCtPNn
8WibIr8Fw1A9/X6S7w5F44229l63PMfyDPCj6aS06L80mBrXm3DjEfReUheAvH8/1DsnlrrPLjYT
7oXS82ZpO1ow9dHgSEcTh5rTZuh54Gn2gjK2hrU+9HZ+Ke/9/ZCAqF4vYSgdDJpQ+8RMOaBf6odZ
QXLo+UZSbMZ6N/XecgEx+973/P9Jgk94PWIX+Ks0jEynIty2VPiaPtGwbnde6Vy6Jt6d3H5Y6QP/
K3v1eqjZ6K0ic0s0W8vJ+VJEY3WX+8jsBpiNL4lRRf7j7xfwvQOB1wglbnJS7qazuancV+ZWoGea
22MRZ23TXkdT8bOwC/0IEXq9CXovekAL4RK9553IicoFQFKEQGAlO2cBMkoHfe8UWqfZWPonkhyd
oKz150kj3DQKMjs8aG+un127a1ePjk/WnQpTfW8REb93LCuDUrQOh99/yHc2CYZ+NE8peNmg+87m
0/eq3cREUuVnmE4iy9el84x9BAq4l3BA71yihEFMiw4fxOTzLr67Wjb8CatOteOMfbJYsrvVIyRA
RIGM/iZERutzPs3NTeM25Z0cQdr9fq5v0VB744rxqXeRIHP4X2/TLQymoPkXrTCuCy6/849poqjX
Ga170g51Gyv3w4MgIoqbwY9OhO2XvA3fOSmQKklgCUv4DW80xaS5LkOBm7tbz9XRl+78Ye4i0MnL
oaij6ur3M35nt/5bxIRyzlEBJPl6wiik90tWct0gYZHfVq2fv0xjX1wY5Z3DyCj/1qBMj7T77I2o
RisPCEKYE67C3yaz9OPIqbv7KFDqtsQL4ZkoRhEHbpfunfe2FEEerHMuA3SvzgO9JVzzWZuUBITl
XeVahWkjaTCJQs5XfdEbdNosO102pz0G4VJ9/v3nfW8xIRzT4tq7bNQzX39eW5ZVplwqBNJyNq6c
4GtHiHysxvCXaeT2haTtvaNK64f7DvQige3ZYoLtcfOm4FLY2DZL3PZNf2M3ZfGw0QS4cFTeLim9
eEah+2ITiJ1TZNsw0nLq0GKL5mx9yn0vS2rcNWJwfN4JNXeViiLDSzXjh/z+m75l5xJGA1+i/IFk
EEjUszXtMtGPuVB9Gngim+Iy94qDPRqaixZr8Co2V9u9CrbZO1ShDsPDGvTVsSe1KY9lm7uxOXRa
xsMw4siBPwpYgrFcj5M7D98v/NL9g7/OcEABU67AIJ0qIjHS6+UPfSHbYkZJVC9ivbW3/TkaS7zU
hqVBCysc7jb/mW5/Ggl3zmNz8b2rwtGXqLRvY3R+BlQgtiAlAtojr38GKhO+giyHElbr+NeDMX0T
PRZf6+RWRwsd1IPMtkv107c7H9b2zhjZpapg5Ox//p+AFG5rW4ish+yEU408GNsyWXGFkqZ5AryO
JmQ06FWefv/B3x4AAmCXvh1oH1pp52kdWLPAqUYS71HNOqEbKZJl8rMPvay8C7WEf8EMr9c2IGcl
udgVwOmOnK3tuHIuohpVqswYXByOuqze4j5zIjs22kA/L4NUMhlsjRGhM+fhlkyNv/y9aWNyDpEj
0XkxNy+8D0et68QA3vhttjWOFUa4hp+rZVbrEVNiMcR9Y/Yf2qkKL6WJb9eItfH4YGhK7K3Os6cd
wG+bVZJNOUoSInf2gwSwlPFLtHkFaXKqP/3x8pCiEEdQ8tpVD89uQxyV+eeDUqeBdIWPIqaKnjZE
Dz9pb+azXRjs7Q0Flo0Mkb4Oty//4/UOVKWU3qoD3M8rs+3uS9vJvG9zOeNrj5pGHT4AiPHm2MCn
F45hZeBI6dWjzI4BjXR5rOZdrXrVlfpi01Ps47b17TwOzTa/F3VB1Xyc8owyirE9OGM9wfqKVPTS
KbjcMVU1j2LLHAaPwB7zT9u4KTs2AwTpj5n08g9BFo53c2iYIm1bgqK4q3K9pWXlIJgIsLBvDwCQ
PFyNMyB/yWyMnoerOXaAVxPErzVZ1LwWxy1vpIoFLFpxU5fV6MRli4J5ElWLWcUr0nDRLb4vQmKi
XcjpOBhdON4a3TKY10FVjO5jZA/CRoYwQv3WEWb26Cylpa4QLMMro7EqHVAi88O/NoUe0h8nWaAi
qMAAwqZ2RU/i9QqBO7Vz26eULYIiigV+7Yk3iRoB5Sg6VGseHC5sCf6910cWAhJawv8iJHYmw+vx
MFLxrR7U9442yb/2bqcOAxpMj82M0Pzvh3p7tEhQSVSRVCILIC1+PRS+AKKD69ml9tzVpyy08ttg
tcBfBeV6CwnlUhb+b9/r9dxo7rGruPj2l+a85OMMqwMsCmDvmnm4nK623r7YcizGU8n/4a5xnOzv
Hi1ekRLGZuKxWlu3TlrqNVsS+FmUvbThMr/wXhdtXNIRzm5dra0frep0F/O4dF/GwZWPxdJSQskL
sYUPiD6T7XeTmK9rQ6IkR8plL4ku/c6MB9xJcgTuIu9z0Dviq4f/9qfO0k0We37tqUMtqkXEG5yZ
zzqvxzYBJaP+aXAy/WjKxvg2TIDnUJaYw895j+hNrAvRX9PNrba0aEb9JKRh/gSCjo63ijK5xcHa
ELXvq/HFHt3xMxpw/k3Vl/bPdcLCJPXdrfibIE+rg7VsWCCrCkvfD1se1vRKZBc85VPVf4bPuVFV
N7K+TlQPwfy2Lq3wZYNkJx6aPje9uGafqo/bmM/54zYGHVYxRu8OVWoLs/Eesxoh8SQi9uLgIRpw
U4XR8tkZcm9IDKebvhq6LnooWrpYKQn5HXKcKAlRwcLCsoSx29Y1pY2sfKrK3Y7atbLxYUayyYxh
uq9tbE2UTo8tBYpPoyHJYRt8RIbEz9xVxuOkxe02RqCnxmUzDkLQGLuwv89f2l05nXCWzjlnF+7G
2f6eOWaAhMGDLb5WN9YQVXcQRmSQ6JU/uDDYeZKyDxbw1BK8QIgBNfn6MA0DNIp19CyMUc0qWaox
OIbZeAn186akuPc5dj8/Xqa9iuc5r4ehJe92kPnMxJJNbhyaUCy3lJuygye4d2NtR8vHTHjjrT91
PfK5Vegigh5FfZEMnMpLERSyH/vE/nuo+UX7d95h2btK+DlsEzFBu1jWABOKhrDuUzBWxkRnz4s0
SuV+4X2ZBd63bu/uTEAI3uOVmL1mu0JPRaJ22nDPAy+wDXzg1aDV5wVLeAcA1ZwDrBDNnKd2pMsg
7tWo5VWGdwPlLTWYdgLIZMielCdL59D2dp3H2VJk1qGs/eDY90MtDlaejY966gV/u8r3Kyeq+jic
w1YcwTBuU4LN5NrEozcFv2az6JpT5ExFdZBGZD1xUwTNocJA6YMYsvkvrSx3J8llXnHqWjF8rUyY
qcnkGhzvPOv54LPw+yXJ/db93qkJrGfR9eNDVkGqj1G/n/1r2cgiO2S2Mr6VrfAfAsTFzNiCBRul
4GQ4ZpIwlDMoqIYf3M5ub2WeL9Oda47h11Z37oozja6v+3zrRVJueWceTR0u32j/DderXiTgkDKz
Po1uOHixMbaoPZai/UArqcWLXGzYxXVhWGboWYStkwg7kPcwwNlVtNTWT6WSwQ2mAYR1KEvTUqnb
bAxjzJMoYg+oZ48n8ipEOMtq3W5FVTcgyPFFSQIUd/7iHPALbYABN6M5egIabY09iqqMdj52wl2h
qYWL/Ig0k2elU+l1JGQ5No6xDnSp0myq80dBzjM9j2Gn/8qliQ60wKHwhT5fE8ZLZs/fGtQmjbSx
l+aHafabf9WiXrwlpVGHX5dCaINIpxdlAhTC+0qldv04VUP4kIf4wiarMUT/bPz4j4tWttoVOPxv
Q2vJOjENN3oxF6QADr2fZypdm80KgBBlNkq9haNwMphFNiRrkIkPo9XkdrIMkIpinIyFBJ/jLEVc
+2vUf27rsP8xGZW5HgDIqwewZvQgnMLy7uqts8s0GrvaiXUH5xeEIkI4adS38qhrA8kojRSEc6TD
GPxohmr9uZVrU1yFQ+vwOarQg5i9Vdb4i2Si0Yc8XLYXDxLL+hI4AktTzNmNPikaPRt386q9Lgny
UMp0KgL/CfGW4uM4rrZ365V8vZjkeWfR6b7g3278oj5xfsSzdqbQq+JGb4PkLRymO+SZ6+jGE247
J1Ox+Mthp97l8TzIqjk0HR0P7HDWyblu+qX5ij1uv8RdEBinXA54ByBSk/9dLE320M5hV2GBpMyv
XmMPQVw7jngaZ9yX4T7YbuoJg3TQQK/k0TW8yk78fHV+TroKhtgdIe7EC1ItD3Ye6t1bbKo+ChjI
9iky5+q2nLLQuwusDISkWF1lXmOR4XqJlGXhyVg0QWMnHpazd3sn8a/aWGzO6lLK5ybba2tLuS2f
MgO/SnC+wldxnZXzlEQLGKzFsVVH/GG5uOO0UMwefBIhcZVNhfoAI9//rpo50PGw4eWS7K5V+oiQ
zTjFjmZT3bjSKR+FgadbnDujCr5EpQyPk7mbzpf96iduVprThzGzq+LJxvC3A/ur2wp1Whq5MSmR
FabGMC3PgWPrMEV+JhxQdVXLx4CuQ5MMTp4B0BFh1dJX9RnYWmRRHQ3d5G4iwyzfbnt31tVNvbny
HyMjXb2upGjXA24/uXnsQiRME0vIIEozPtkWh8sicI1ajfkZP1TRHga3KB+QJgdUYue4qt1AQPVV
cZKZavO4FVtU30/CF79oUwTBAWz/6hwNd0RUIKhW8/sy0+WNETSZvVRbpfODTJsYqF2lc9pGao7J
rmX4iCBJnSWdygbwOcEcgPq2ZUWZ0fUG88Yw2khwFDdnTuQGa+feZtsp/jSMnlVuBx+mwHL/EkWE
8tim1Ow/zlM4VseujfL62FSd+bSW3rbu8pXNh2DOWROK/TkGKUW1sa3tSl1L26u/m7u6TIJj6fjk
t76Znyqe6flmnZZmJJmurc9brQeuZnvJbyZUPj2aFXb7lYKdO6Es1cyfyxV983jegmHADA7j6Fk7
HJe28nR3rN0yfJq0hUHXYg2Bl4Io3sKD0We5jp1mLugP9k34Sy+jp0EgdM1njqU5xXi9GNX1bGfm
P9LdOnWzjbX1hJ+GMx5k3/o3JSJ76qSqqg/5SK1+znyfqNHUtr89zVqKW4PQlIgiY1lEj5z2dSBU
9ckoDLPnIezr78UytXasOmX+Dd22sOMsW4d7nbHN03lB3esGRau+hQzgesXRy6Poyl+mDf4S7rU6
7gH7ZMd8HqYoUZrQeGyglKRg5LR7G+V6QFVeqqUD7dWVe20sWv/qph0YHlnD8MVt1+FDlVurGfta
I/FYjpmpblpLofSN41jxjejSxYjeito2CSaQyzdzMeVF4uIProgKLOOG8NSDVcWu36oTVnwtxokd
ySVeo2uLyLwnlYsl9OB81rrjLiy2sfgBhldQKuncSlx3Y7Ha8X77No9Zx7Jct9tkd/cyRLvlZSPk
Lu5a2il5TGtlizDCbOQOgcmtD+Vm1VHsO3U2HlaO9ZSIyaocMoIhnLkU9odnCNztIyaFdnsAlrb1
VDn6fr3a1WjytAra+rNZSZnFZdeqD71RBt9Ht+avSV94yAEtev2gJISJRAhuqqMqIhnFwArkl8KQ
6knRiBwOU2kFyxFJ1dk+bkM5yITHKUP3PlDwR1p/xjuIFFwfKyVWig/Czs14Chd2h+69+V5Z3TaB
5Vms+c6yFjLEnZHiJp7qsmfTJqmKLaGyZ8OwxiYR4Gq+L0JGDqRYM0MKXpks02pq/WB1rRmc5kIX
+kZhLOt/KYqCCC6Qo/ell6YxJLhdBl/DjapHanuVrOPAHjNE2opK3CP3noUxFeRxvvdydwzijX8V
uGBL3SIabKOKl9Z2KHg0WZ/7MSXW+b6dMMuIQ2VKMncsPYsYNu2aJaK2lw/BuEqMvzLTfySrCq97
e5yNpGHIH1iaCuSPBeocvVM51dGV9qIAPWXDelJbFGDSLD3vu0kBPYozpbN/wBbUIsUxpy1enEa4
+VH5jvoiraCqY+lO1l3kTxsLVFvO55wSAwpARmlcoUxkhOloT65z4lbv7oJdPSHuVsv8ScnA+2UQ
LhIUzGGWdktFAGU6WZ5dLeFcmInsvFwnyps9mSJjYf2AtGDs6yIsNrHllGmZOeF4RNmleXZaT2he
DXtVoGmKbottqOx/QZXlBSl7F8y0VWGFwHvRtHBOhAznW4erSt6Gk1xaTnUPCAUlveBmq8Fnx+vc
6ezI4dRdUvvDdu82vZ2l4SiqNS4AzfHCBq6mtAHgbE6qaVT5aYS/PELN6GiZg4+YTpkYw+mqsA0r
OFptY3/xGgrBJ2R/OA7dYppPJEhFeQisJozu8hKXxtjMqvm+cryyvK4snq1YOQVStBnNk49mr63h
kI+b+R3rNW0eM2FrfZLV3H0JzIWOElmEePRmUqmky9GDi70IRTsil5XOwWBitiT8JrwhxnZgqQ+K
YgmlK8NPOxqnJsrtDqe4wQRwOdK2MfLY30XbMPmhdk861/q4LXZ2H7tkHdSrMEcAAOLBS0nw2eg/
ZZHH9+kRGvraC3R+2KH5im7EmIeElo33V9nbQ5dUOAVxLbHBedQpoNxp2tJcNmYPaMumZ2VQpwi6
NS7tob9vlqqc4q4ONjB7kJkRetNs3sTfKs85uoIaQpx5EThy1h5WFyMLAK+zGv/uZeE3XEJ19Fn6
Y4j8YqTdrIjxzvHlKfNnAIA0eFRIQIZDZ1wCdn4hhHYJ2Vx/CuNuFs4/qkFILLbxkOqPodEp+Sls
lojGBl7qQex50zJB71MU93GurQ5j4JT9oQVr6JGu2nBKapg9XGxRhBeJ3oy6P1Wok9xsziKZBkIv
1qn2ytpNHCgoW7w5Tbkl0BYXK3GacXr0tnwGZwrs4mcnhF+RGxTBnW47F4OyJmwCHkMzrx4zLvRv
ozfwlkj25RaXm7/dcT0QYDutJkjB+9f+2ZR59qTrpvvab7VR3znltBrIzHnLYc4dVGx2HkuWSGx4
X8xpXbtkymbbp7kURrdSrN4TK2I5iSYhOMLEsIND0UzLZyFX4C4lUDYrcafMwbzNE8GtvRTAxWHi
qHtvXnnmdRE2BUQ3GqRphsxJRdiljFRqY1yTqNf+L9/bvOjWU0P+OceFhNUfp+XriDoHpniDoX+0
bkRhy5rc4Npq3clOwt5xHhfHWhtqfl11t5RmD7izzNUntxUEnJOQLPM8YKCU+B3u9LF27HpImkVl
t3aHIl0ywz510mLJ6yqZRJd/nBAV7sC/apAvRVSM+a3KxzlL7cKf25jK5oDc4OIhltXnbnuD0Lz3
Mw8Kt0yLQZGQ+9YskOuFG9amfeEPyMKVkfGyNbZuE4+SYXuyazXCrhrrMPYaH44tf4O6WG2SE/RT
3Y7xFkyL5NhFqkjZnu7fPILZ99yQgYj1okaMxbnUa2zgs+GH1w2jfR/UW9UfnGjwfy70SfAS3VRF
Tk2IGvelLGQ6R5KaW4k5kOIBr/krm4M12Q/L2Ox/xk6wjU0pd8UCmAE9PZJi/blmRX4jEAdT6JYg
D5NMVMW+aMMFbolPfM1BMxuDi7Ef3RfTycNfgbV6mFxYQ5inclr64G6u3eGpGf38G2ptfpUWpApl
TOm23242/PZ+YgwwXIfEXlFSVWb1j2WW5sxLXFBYGHU4frTVXIirwQRueRVmzswBNJfmVz3bszyU
hGglpdDG+bo01fR9DGRrJPidmIoyTB1RhsGla7na6W84TKvN7WJvcqcuGcMxeDK0R58E+WgXYGyG
rh34zT4YuflC6x5aC9jOphNOECNHVPyqsBbI9+cSfe4GNPqPAXOjv0fZ5yW5VNlUKbCpsUxXy4Ec
SOun/XvI8PRLM6uSp3zJpy4lPKskhUWUNecgc1kMvPAoCgWTTT+BLz4fzW7yvppqokvgRxJFTqdo
gzaWXDPNQS+m96vzfRKLqdh7nmgxkIDLApQz26uc47rp58+wUUSRCCKpj8aijIHgYDGuOjo0YQwT
TvM2T6OMjRIxi9jJZkxue2L9z13dOXi6L9P4w2hE91B1hfinLtvsy7IWxV8jYTPFahShXzoL6eYk
a8T2smJubse5a8ByrdxwjR2xCZHY1TqdApK0IrYKYd/rlWQnhTgRmId1scRpwoT5Wa/t8LyGBXWX
XvWyJKvueBU1FWiY7zkPRILKt/oUButsxK5olyeua+oUcjHm78pw21+dmlsFh6kIdDJtbtnEG9J9
Twh6OR+zMSuvSQvGX942OM85B+jnolrgexU1lJbc36R2G+WOD2eoM/05zlDSDWOTZBTDe3cNXzpS
xCnOqTt8t6y+zVOwLYE8dArXrRjZ457WirfpRwo6a0WQPcgpoSvT6CePXLS4caINqoC0a+ebzv3m
cbTt6XtUqnK669YqnOlNzoEXm50v1F2h87A5kIejjb1Ec5sWfRe11yW9gx8Ftf7bCDvI5gZpyeAJ
rbJdZY6+o0rcdbPMA5RAdRcOxvCpnI3tH6Qmm0+QcYPy2DQNZeORBu590G+twL7JRzUY7FbZx/3Y
eF/qehmzdOtCpfYiV/+MTVhmx5ZrNPqK61cdB7fOjdi3My7whTeMxpjZGmZSc08/bRZPNVTngYok
yD8PfSfTaimPStE8W74e1xtqG+7HjViZXt9E2nwAT9oVsaDwjikpzbfrqaZSmlSF2bNntEHxvq6x
voulXhsryUMjqg7r4Cx1osdqcE82+LoPlXa69UpEURk+uDQOfyFms720iLSNybzucXS+luG1QKVT
EqaZ3fzEEaA0hF/O+NAL2Wh0qP25TqoIidykLLXzgg4XPYsBs4i962I01l2XO8NNThkji2cNa/e0
arF1h6xogupED36h1Tlv6p95XYoXELptlyLCJ2Sa5R5WAr0e/4+z81qOG0n3/Kt09D1m4RJm48y5
AAplWLQiKUq6QUgkBe+RcG+zz7Ivtj/ozJ5tlhis7Zm56qCkJIDM/NzfmCQDTM9/huM4Xc7NsLzk
GffolVppI8cSMni/I/0dLsRS6d1+bnJlb81qJBkHWRKnVtqs5a4jZ/nuThOVrFEv+rYOjabYFGaT
3mEhq9yYdm3ed0xQE082ln0Hcbn42iBhmQRlZova6xSdf3KacSf3LTGUFIajGdIImGbCRUvVKHyD
yzvbxH24Ao+7fnWTLOf+G4ls+hRLh2Boh0odcegdplcJymx7OiOLhO1qcCqyLKXWsme1RoBRLVHL
yJrV2VUkz6ExiM7rB7BZQTNMUc4cRu8KDxJ7NXmwNfRHUhLrk5lPdufL3JkuoqrWXK+2hXLIh7k3
j6MFgH6QhUz2+azHj8VCG+kyRuGx2UZ2Xyfk9wNliWnU4utCsRIHghY3ISHtMmKJ7YSuPzPwf0Qb
SKRbeGiV2Mh8buItCL3oDrBUjrGKRmuqrjR3B5BefhXNZF+1k5IxWst09QDUP62YK7UchKxws0uN
KVbv6UOW3Cq6Rjxv5dClQdmX4fcI6F/tNUPLbYiJM+wwJ1/MwlNJoe5DrLZJHfMy6wNrCLunJS+B
v7Y1V4WHzmL7CIVReU7ZAM89eIbYZ1IRfjEzPb3perIGfxkbg6k4Ci87ubR0+OKkLmUwWFGH2+FQ
5Bd5KZVoq6mdcuFw21kBcilmuekGOyz3WZcvhW/hnlB4dWIRbbpOaJem2Us7QK6AfIsaGDKzbifx
1m31qPLjttEOC216pgpVI3cp8zDhScwISXGLYXRosTd9SffMMgnOXLFkGBHAPpfrZ2ZE7KZXdlu5
pERi0V8KkBg/KhPNVz/Tco08oEfiwo0SbmqJarzP0K2zPbcK25uxWBJtw8kobGQ9Zrz+TFfO5s7S
cjWicIiXp94Qo+pns1UZm16h40MGocnUt6vJfKpy4NzHGP8l3WuBl1zNyuxqfuMW2s2wrKUll4+I
j8BMq4cQb5AVSqJrnwTJc+cxSGOYW+TZBaMOJ/ZRIFPu7QZlEd/RUv0mp8Ip70K9WF4KoA7OoTJL
+egkSXRrNc42iWq120+KRm+ssFqdroA5ZyYgA9e96t15/MLAwqn38KSKI0VQ86LkETcDFqv8jaxQ
9NtlXDqXfHLogYlSAtzUxB+sqpyFzm1I5kBLxzZzyszMiIO1yEYMv86cDRdr5NK6GWWzr8B50Tuq
c6ZAM8bw+WWbGzGXpTmm17MZTl8bYvUng4+TeLnS6z8rJybTXZXzLnvDraYdz1jdmGlak7qmU0if
3OBnaoJ71qpCjN7zkrs5JajNNvfwujBhyBYDcEA+7J0xhnT2aeyLb9ZkkzbobZg8g4hA+6lH7jP1
bDQ73CvGurT8nNKkPYXBjVA3MztUcH3nCqQm0CXtTVxGhepVFgJimL5bfRRUZdM/mC6mYUfJWKML
5hwKHSWwBU+3tpYayxB1dr6DIcnq7axQVweIjRJs9DaOlp1Ly/0RorSxNo0F1co8MHDaz/SspNd3
GXyyuNUikEWRXZgeXXCHDpBC7CA8WFEZmEuJwCCZnpZvkyUDBRmojnTVxjOacRbbwegL5bqg84yh
bZ3lff1ax20bX0+RM4b7sUsyshyMLI2ZWzTRMz3I80kBdjJEoDnba5kwlJ59qzMa+djIpll2ZC11
pHhpaIBocidwm6jU6bFyr/eT6SBEr2cAo7yosLgHA7vRyvSTEVnNEHoq6qI5CqJzYzyYmO6W102p
TCrNF4KOue9UC2oVvpo6mXWpKsqTGhdjcUinscHqACGVpDrGyFbIe0sbFvIrxVmc6tWuEp18hqEf
a/S1C4nBk5UiRkr7ZVS1vZgyfbxqTFrozAvqofxpKMOwVD5DZIqvbVtbUfgzdBcb32hEZvNjV2KL
+5RhvdK/OBqx81p1qtDyJ0Tnp88MW1r1oRisbEj90LUK7Wul1EK1tnnOhHAfasPQCPqci7O8KFO1
wnjI4eLvJajZbMcyLbPEqGFXzIREfAm+GKaicrg1G9V8F7PqsNcUz2nNDt2nquxSui7MU9B7yHg7
8CY6aYv9IBap3BdCr8g05FgL+6kLh3YG3dyrDUdKgLZwfliNYdk/pOVkdr9LmJJGsWdOVlp3dJ0S
s/hSO0SZF5dyNQwmZzKS45QkeX8j5kZb0bVxjto33JfQPk4tbI1dYgxDcalSlZs7B3eNMchpnC93
Vs3vX3mqw6AA+X4s/F6iJJryBytWlelbOE+EDSYls7tv2d88mqVl7o6muBwOWj8QMmNVZ5BCS21s
L2ZFrgYKnZ0N+64Y8RHpyzwZCZWyS6+BQcXNthptWV20i7qkwSAKI/vWtVnYUNt2ThvQ8zTVfQvA
ZPHSkvx1YyhzYTPJoMHiz8IsnS8ZJ+YTAoHpdNnNghJmUYmvQT/1CCSg9Dx/lSiuv7bTorUHi0sg
20xmFn5VorZSvUgZxkckNyN9O6kurvJVYUgPHn2OyxLhzwyQNMuqb1GXhTYFluFO+6jmD/nEjTk8
RByXFymaFFsPYM7zDjim9gj3iL6SoGPvetKl9+bBp1FumaNG+SZz0uXb3NjVJ4jR2sPsRKpNldQl
QdfESckIgRzRixsotx4DlPiqpN6+ddDxAMNsdoXwQiuMv/X4iWj+INp+8Iq6nr8U+jKPJLKDqm40
qTfPcy7UL6PMpgsFiescMExlHWSH2j2VmRUoBucCL6bsYKRpA1KgXy4ZAg15UEWDeaw4PaO36JLh
TT2H7V6ayZhd5jYumaPZM36IjLouvCHW654hXQESo6bx86NYtOmhrmqblqmdD+WmyUG2b5aYue+n
lBvxQVXajmY0gqYYQwg7nplqGEAPcs0C6hHzdh+SBmLJJquG9gtoI+dTmBVato3K0LY/VTh+PzU4
WgLTMSfx4lZDNtOAER119CyK0hfjlAVt5E6rykNmI8+MiljujxM2uJddr40Id+RNcRjUMd6P4Jir
KwGLCX+IRBC+3bakf4G2HNMalCfp94y6Gl/CXhe5X8swjeg3dxj4EvhLxp5NaKPlL+z2WxMRm4Jp
LkBxpNTrROPMxfpWLuG8p5UVmZvO6Yr4CIZKKbA2TIo8SMJFPi6ABLqA2nH+UVha/JwqleN4JJjd
hRHVpradmyb51vYjIGUnjtPbvjYTBpe6U4FWnJe+9axeb4/US9SsqPC7eI5bWuRrhRX3PviemZxF
0Zj19kOJ7UFdYLzq4TjaEayG3FS8Jlz6+zimHPbUrEIx3ybTaTfmNE+3fWoMNa9kEqoXcwMtXtTa
OTee5gKzioaO69x1EVXfabQxnxjrg3sYMjSpfbYlzep0SepjBOhRCwZYOwOX2+pKKJak+Zo1hvmg
ulOYe1z77Bu9m3v9UqnbNvFU5kBfoqizcmq8DiB31bXMk016UdPjTEP2yqaPpLB53O5OdNGyYv2E
flVFrXWLvA5qr0XF9e0pS+bMQZzM820CFPfeSJqmOLYMMeIgNIc08hvABn0QijBymPGQXmydlmn4
2jGgiT8IGdV0LjXRbDW9SIutrE2Xlg+lHy3Xfhp8OWvyW0nUNf1cQwvnCV4FotuNCtaNLltsR4Ea
u4CRadR0x7oDR/ZFSxcnCRZTcb7bVecYfoNhwhBwrBFQSIuywNF96lzz0KhVfzVMGFz5SCHRU3eK
orzQK4WGdaxRw21JDfTPjRjaV25PhlpZoq69IfrYKoXnpDl+m+ID/Zim7bJPgVDkdFwVRrLAgbLH
Nm7FgzahT3zUiHR3S6FZZAIfgzJ/w5GBDkdbyUH5SCWbOxU+KvN+lqRTdF3rtN0WUywOQ3p2lVO0
PVq/SB6h/41InYvu0QnynfKksYqldPy6puNs53x9UWlgnTKwHNNsRH6CFvmZR/sNj7cu+gv+CQ2T
/uH687/A7WWkEYNCxKlNDIaPyCVX9xW2AruC0f3fXwrDZMC5KEgRT35jaVmFLbW0tn07UcKd4ST9
Tpe1s4txUTnD8j1F0a6yyas5+y8jCETpThB58ViXHLjB8cO0Lr0sxCEhs4tkx1nIAGyWP/72/ljx
wbhRI28GEPDky2VzvYQgR1xgA7N+yJdhOjjcoGfe33sPBYAZHquOCOpv+wNKe2FnU+r6IPawmh0B
fBuhlm3yQTDtTVtxBj35ztbQcHDXyeAhRzCgf7s1dADhXQfR33et5kdiqtkmGoGUJ7I6pw3yzvnC
0QwuEK5tWFiJE1AotLimbpTE9Wl9tPfgAOyrnHz3zPv7JcHxBhXJrnDh5rEhLMQVTrm5tWgFZSGf
Senp2IelFFf6GNJ71vGkszuaAUPjDL7WCttvQpUargHyUmSxsQNOY66jRRnowGXu//72cQWwb5MA
CqnmBM5OnWfD1OBFdy3oeT9xQa0A2DKMc5Ylv9EUNVhe6z5FPNHEDNo4WalGR83qS931Q9WQu4YW
i+cmrXKBYq/Oh9VF7BlAiH2hVNqmBfcEVKmsNh8/7u/7CncWnWkXsFzuVPfkcCqx1jFUodBX4mz6
wWSFsSfS3M0XmHjJOSvqUzLH+sQrmdcyVqV6nvztJk7TTgsZgNAWszXnqrbL7w3z662ioVFsVnHH
MBOMSRYN4xmez++3OQuvYh6c1hXvfLKwNTmtQt7P6RGD2NY4evmNNO1t4db1Roms2Ve1Qtt+/Grf
fVob6TP0YTDLPQXzgziZzCZj5NTT84DtDg4eIOC8nfAk9HozawJda4CblvKcL/C7H3U1GVkZuDb0
oLfvuTQbFDmLiZ1lLMXnXCnKT7OR03Edp7G4+fgpf78uIPmutiEES4LXqcZMYnRpPTQua5WRs1PH
udlpCzOGj1d574kEhS+8I24L7VSfgOo9pNtqc91OooVTXDHTkmVxnAHPn5HXem+vCB1aGHRTe50T
vX15S+Z2jY1ik+8C6bqe+jm8NgEIfdVQbFCDpTRD8OKWnYrg40d870UimIdTGp6LEG3XV/CX4K+k
Km1SSQG8jHrxLdfxvtrkbm+MZ078KZl2PYQWVzuUz9Xf0TiJJJ2i4ZcwWy48A3iESMdy4tJe2zC4
yAC1pqSMoxQvLUjJ69Fw4jOP+XvgBFMDEQC5GBMV1VOLeDnoTG6ZO/shwtq+icC7l2IGuOnHFDFE
tT8n2ffezkHkkVyR6AmF8SScxch0pDNEV9+R6rDFLuYuxFBoUyaWcyaknVvp5MWiN7okc8OLjawK
1mqhYRKRZuGmaGrz8PFeeXep1cZVR9gCebKTA07XK4za0HR9U0nMH0hZ4JhuJPXnOonPeZm/971g
U/z3Uuu2/cu2JB2xJPMo1x9iF5FrPYswcqRNhBe4ALWJ++THj3Z6a+pABleaNzzvVRlanKxHJYT4
m8xkMCqjtoOaNIHamt1tpgMoNIxp2NoRnR5jzrszN9npS/21MmJCEA7XcHxKbEx1CeFR12XgdJnz
s6gq95AxGUZMX/u7UXddColFlbsZeUJhntwxFmL9+dyrEkbt4PwEd2/6cCYe+qFVztUUp99vXQou
2aomjKowofft98tz2epJBNRVMaYrBjPa57YYW48ZhvUpd/JzlLnT25PlVuYuWjIAG1HIPHkyrZeY
pTjuEExKApDScnbiF7MCogWz1ari92DId+bLnV5p66JcJ2Rs5loVuidnPBFD09sV8E2HWeilrohs
PyBW8thCJN6ScoiAXlB1EcvG+R7P03j/t7csOQ1fkVrK4JlPDv4QMWtr56IPirntd322rapPRhHJ
2yJ2RMBEtgJNUp176He2K9x9jsjqzmpDqXr7YQdJ6s8ifZC1KeMcS1cWn9zV+hm1CTiDjx/xnV20
Bg1UqFbFXDbT28Xc1kVXP+cNhxFNtL4w07tW65IjHllawHwpPPNKtXcXFEi6IlKIF8ipuHme2JEa
ZXUPUr3Vr3Uau8xlHKv/kfeVu2+GcXyw4yW7SPtOv2u0NPksGH8EDUzeBrschmmhWyT0rqBzBGEV
Gp6G//g5rfx3f0twa6vMIMjT090+UczjOY22+axC3Gt6Z/HYIGLf5kq3by2RP3/8GX7lOX+tmtad
bsOFgakOvEH9LbPrwDG28ySDGPrYrR1O9mPvyuF+rKRxnej0hvUoTB7cjqZv3kzl0VjoHUJ4Co9Z
knf7wa5Gd/vv/FLUpCaSksjLnIrLjMmchAmvN8hQpPZhKjmBlc7uZlmszhuGcAjsKMk2dTcvftX1
4qpTlzoQeQUGnM8ftEaf/80kbn1PONY4pN4oTJin+j0A/6Ow0hlOL2NcHMGb99u6d4YbJRY/sjqy
mU5NzZlb6L2rD4kI0mGEZglgJ5ELwU51UcaoD2AUpWBl9GEdYvX2XTo7Q+Yx9qMdUYSmfSahe3dd
fAdWnUsADdbplcv8fIlp02F5blhMHvpyFZ+V2JYyh4mh2Soq6mVZY5757u+uizTievFB/D797FUf
T4kUZY9hSG7s7TSzLEDIfXoMYYlvhmrWGKdAQjtzFa2v8fQIcOSIaohqI/94ItkwAgaWugFDBLnN
4TFJpm6jS0s8fryp3wkp+ANBM+dgozZ5qjsA8jQXvbt0XG5VGrhIFR2gEwC/6KKf0JwHv9Mn3Sdb
MJBrlcaZ/O6dVwu7E/kprhaAfqepCKnD3GZazFbKU+uYWgDtHayddiStXUDPAOBf051T2XnnMmNR
2jEkCivr/WT/cqAQq3UJY1IyfbbnjIA9047P7DDxbTEOZ2q69x6S3sMatzFrVk/DptOtos2W0wdm
PivHzurauxgccLVV4VQmvpr30XZ27fn24y/7/rK07NiFqo6D89tQ1sO0EGDv+0CRS7+bK63Y96JW
A1i5zq0Ouh1iYTvf/RuLmrQ8VhejNZ1+u2hddImaC4K1lcXVcYJkDuNCKM9RXU87tdSvMeOdszMn
5Z0MgcyALazzHnVU/N8uOoepbeVm2AdVWHQ0yQ15388OHFzDbaGufvyE7+TtOGPAdWbXrl5Cp+lI
D+BQDiM52AwX2YB2diHGxbhXmIB6PWxv30Dne9tnS/vl45V/ayVy2TNCxXB2VdtabXLfPqdaLnpk
zC5IJJoHzDfm5rphfPlTtEv6GSAT+rtG3Ypnpw5rDHS1blgApdbuRY5f+CPTnPFY62MZb8BDwS74
+Ld771QRrjlYdDmpK04+ghhGVeHmJjg6wNxgp4L5Bw1xxUxd9cJo+LtygL9eBs1vWrikaZhtvH0Z
c+xodtNQxcRAKz3Ro3ag08ncJXqv//0AsKoLAzPFsE3FhebtUsyajC6GRxaEINJ3ZMGfS075jguG
csZtxY2rF1nw918n/rmI5SHDj5XPyUGCCldZQL5lgDM47QOtlDdjUs6BGwJJMbGM+/Txeu/dFgjz
Oa5BkudgKPX2GZ1SXWBFlUMwmKG6n2Kpwbnv+kdYkxrK1UV4bVVVdq6V8N6mQQ4VIxh0Mlepxber
DknsjhEMhIC2uOFbbgMmLU+UDZBCZZUwMM58yXduCgNAsWnwPTEUOV2vdriBGViPgZij7Aqf3/ap
1c15R4st+/rxC33n0Wirox/H89EGttaf/6WfIBban8uSjowxAW7aTmNDP7YgLioSrDhy88uZtOyd
BU3Y2QRxZoWrIODbBcvKhK8CtSLImijcltb4WpiJvsdxDUAzmO4zG/SdV4kGJ/LATIjRoDitlBjB
S+bG6hh0XFoBmMBsByLCBIxunZMe/yUFd5IKrXkQZmrIgtFgPrn4rBjQmZVMU9Cn8bwXBmoHTaLI
OyyMtY019h0VqVreJrJTL7oaNo7o3OVGHWX0LUFH+wdscBNlBKPdD6upC04A4X0UtvLaoQ68YD+k
+xLKyz6Ksv6cnNkvbbnffvm1bqUPKX73y1o0AydOkHOBaLsKcFEIbUvokzjidFc+VWBAyGLnKfpC
8dkeqiZBpwSQkfLaG1UChQQhgW7z8d58J4YxIGDOppHr2EzA3m4VNIcRhxnEuFL2tSNY8QEBF2Bg
qFpk+0VxO/pRuvpZpkn8b6xMu57eNuMJlI1Orxkh8ZCPoylIVfsF0wqThH3pr2Gii0Dr9fzJ6obE
GztXnsk039muTEWYQVG3sV11/e0jR3DFyr7WpgBJ9RhgmpV5WA0agWiG8szJeOcqRax7XYf2OHoo
J89IkRcZhMMJrYdwhfWbY7ED4zN5tZyARc5Lu7cbfTjzgO8c//WmwcaCxEDVT9vqsyZkm1UQ4usZ
RRQVLC0ob2Q+9ss4ldwASILU/sfb6Ld3ym7GaEes4wo6fKcVCtCBSpscOQclLKlLpMhHX0aWvACE
eW6I+N5SbFj0jY11fHcagus0H6zURj9jhWtewNRLvGxwQCjR5D6TyLy3FMpUBl/QsQSZxdudUmr1
nDqWMgdQiGnaF60pfQHoJQbgNOZn9soaxt9cDogO0qtEbJ2eK5Ddk5PowKoBQ4vcQgLQ+hrsdmrB
mKsQbvnbn4q7h4JH5/3xv5OH0iLEEqLGmIN8QD/BhCEGXQa74Mitmu8fL/Xb9l91FC1SY25sSg9t
fb9/CXxW5iJdsPbQIbk2+152ddDBxdz0Upm3dMPnJ1XLx+3Hi77z0QQdO2PVoKUSODXUitHUg9qq
AVoC+Ibehp58KmfaeHYPrPbfWcrAwGB9OHKl0+dTVA2844qP6jG7FR0TfPTqANO79n91d/7H8/Q/
o9fq9r82Qvef/8F/P1f1jCRY3J/853/e1K/lfd++vvZX3+v/WP/qf//Rt3/xP6+S57bqqp/96Z96
85f49/+1/uZ7//3Nf0CegFF0J1/b+dNrB+fn1wL8puuf/P/94R+vv/4VFNpf//nncyXLfv3XoqQq
//zXjw4v//wTPMBf3vr67//rh9ffC/7evXz53/+r/OPlNf/jXra//cXX713/zz8N8Q/6tHSGmZ9w
s3OA/vxjfF1/ohv/QN0dtA/ivQhPqwZXcFm1ffzPPzX9H/pqXknoMxhMcPD+/KOr5Poj/hI5Ia7d
tATACfP/P//vC3jzqf7fp/sD8aHbKin7jn+YXtjbww3ll74u2q+EOdiNv4XZkgKyqif5eaCXHuiw
O9pLBAW6owoi84YacvAWipfUM90xaIu4OySho+/muBK7zi70OwWH8gsX6rE3kN54dafBDhnyfYOG
7A6e7PcCPdhj1JgHsHO3qYteTjwqZpAOob7ng1h7aYvCR2LvNcI0DY2VRfXgd9/0RXFnN/0BD5NP
bZVlQZgtxQZC7k8UAp5yxGsizb4GlAlWsx1mX1PCw6g2Yhsxcrg1gK4+9GWqKtAjjOmoWEmq7Rwz
m9EK7jsiq1olDbBJVGcAP6YoQWlOeuTi0byBHuqFLXvxQJYHeacQX4WZK6T9kAGfmTnTxbbceLiM
el3bF0oCcLeWUq93nVOuQNNZ25DeAjMd22HvZG17iFu9vMtoQn/Hcy3eg8Ps94U7pI9gpyHHTehD
XBdJrXcbvlIc6GoX7otc/ExJy5C9UfWvlWlAks0QQdyOY3kjFhu4bG9/kaU7AfYtk8ukSa6rJb5Y
zPA2nNJrp5O7OBIHu5WflFS/16oqgMl+G6baZVrVdyhz30PSuZ9KxdfJ6CCiw5i1i/FBHeAsgQ5e
q2NLiu2ouPNLWblXkFUnT82TXnqANqMtIs+654SFcp9KCZkhEV46uoAY1Yg4Cwq/hudvDULJf/YJ
z/R1KlED98sBmVxlcZcnSDFpcpNC/XU6H5mpnl60Edq4TARlmdjJoZumsDP3yrBaq0KanL4indXM
sHQnhrrVvgy5/fwxTDKo7m2rPgH5F8llPhcFNA5sgaPPo5aSmHuTA6R+GzPay7ZdquWhDz8ewcZx
7hb4uPFg1Fs3Nlva5FDRbTaO0jWw/GG/GJDhFtt5HS1IbuA4CkjBSp4tD7HW6g9dZzgPQw1idlic
aT8XJhQhTcJUsk24jUOry3tnkm4QLX0EUrisbpQF7TB/GXJ7pw85yeQyV/m1nB0AR7AxP1Pnml/y
rIzuCjvMsaBQXHaNiRLFeLEsNnZjIVqlEx9r6MOgsMsQRSqhZ1L1RTnHKCcUapF7Wl0NVwpkfcgL
Ro1KLCZl4E9FabDnTDb9rqNI3+MyoSAplCI406jpoHizAS0QMoIG/2J0NzoEc80zGPFcVKYjr5Ki
sW4zBYUAf7TH/D50QH9lhtYYno7B7peVY7wdUTA8OFqjQB8YQli+yMpkukce0X1TlzDcALjWv0kz
F8dpHtWLSUPbMkzy7ODQK5eqBTWKZjAaI1IcKqNo78y40F6jfmrueM/mNppQfol7NGw8deTQeD2f
7TYSdIh7VQU6r8dFhwIrk4fdYM/19ZxF6cG1YpyuLLX6Ah4326Go7P7EklHxh76unuOmtLdTNtbB
PPKBxkimWNqK+YjchtwIKKJbir94V6I96/ezMHaxvUx7yP8Rv3Mey41VpeZtAfLAVwb0MQWpzGU9
ygZOaI5vDCJC3hTXy33XIGARdYl9FyULHF9cHgpfh9AO2lybt2JwHH8ukIsai9ncwzFXsU5dQg9n
u2VTFsa0Sexa2zBbSzd5OSOhNjiqBBqNlGVfjvpGxUBz0yFH5umlXfxoFke5qbmeNtnM7s2GCO0V
jV3pdxD6EKQZC2VTxJFtIQU0Grduyq01qmG5kyHYJZMs2keBJzCkTkQIq+Wm1/vPIemVH2vhIRW4
ZSpaFCyO9owKQ0W6IdIdLPMdF17yomfZ69wo8b5UWtOrI9FvppwLtM6P2mJuO13Y3DKVGkAmTv06
gXzQYc3lycEtr5Af3Y002rcuQi8YTwi4XlWmXwxNavlRCft9A/Np9M0k5A0A75fLmCCbN0VBkebH
VF/2iCT/HBG8UMMoVX2lLihfNbPeNyi3jbFpfJJS0wJTpD8dncIyUmk+qwlcLjWHNYgxKVWSFhQt
0gNd5cpNWaf6bgGmjiZ6Bg1PPLjlKvejLCEiT0N317vgypR0hZnlSfnI6QL8ry++1nRXVaaMngyL
O+ZRMEMM5FJA+X9XHGPxwnYOIdwZPxgTPpXZ9G1erAf4IQc7Q3psbpG/QQeF8SvOxBcJ2rJHeK8z
Ao0R+llR80JMvs0WoR+reqx9vdVvk6WWe6GjxlLYzo0mwnzr2DXXhVOPAVQyb6iQ6ohm0/SL0r4r
M+WKdtNzhXaqSCCzRuWkbCNklpBqqQ6xmV6HEZwMRxWPYZmNHnZTz+PYv0ZzVx0rhzeUDUgD5upW
GeM7WKZXqoQQFa+o3KKtUWmMh4ReDBHXEVcxinAaDD+/bMznziWwTfFtFqnfpJwuMHI0NqvhErKy
8tOiOBcW0oVJn2VwZpZqG4aThMbW7qcalnH3YjahD23kWz1VqPa6kF/rEq4EQK9NoSq3Q9TfGz3j
GwknhxEsXPUpxOYVPuwXGyqJ3+cYKFaAhmDzFJ5rlw8dX+dQzHG5QXzF70X2qC2QQ9Il2sb2rKOu
WTADWiLFRw9+CianrDcWXA8/JSvzxhIhReKlpXiiS8uLwWpR+cu5XugJIxxQToiQ9CWsbudhql2i
RL7sGSGjCUqciQTMKDt7WXL7AEZlZwzWHIzwVwIXA82t3eqfk8y55WP8qNuEiGRae1dpIPYZOjzg
5GoEe4CkTPmSJdbXXIGymDj3ujQFZN8UkCCOyMIjI/qC4seN1UP+geb1VXRG/ATVxUZuRDT7JtVQ
t3H7blfm+fi0OHN3NXLZXxuDjD/DhFsI8MpFYUPDT2AabeK60X20Qg2/m+ttGvPL2G4abqpldDa4
n2UPmtms44HS3CyyfcjU8LLsCO/9qNVbK+mhEUOI8LBFlAeeH+I6LWG/l/mFpWZb2ZPvhMNi+HQ2
q6vWhY2cq8z6mRZlWw1pnE3tpIzeddB7CDqV37RlDgOlkBeppn+HGpPsuqIqD+CKtu2IwiHMuAyV
b6NlMBtqr3ncVYh7iO1shPBkXfvnoCZPiypQXlC7hgcJ1cy3kFJ+KEumyvFgf0sYJ3hh7jqXwJWs
Tes6HKsOwESNeADSkFK5VrF7u5Kqe+VkifScqrkdNH26CjstOsIINy4mW7vVFkhDUzKkX9VENbba
2KQHPc/ymzST5XWvqaNvl9MTnXg0JByERzru43St+d2fs1YgWVXaKjpCBczpL8qcCF914+aTqyn3
sHkUGKr68rXjnd2rYcFNNcvJ3sg4SzdaPs0PNiwf5LVsvb+VMYYQJOMGGCiyU6sJEPXL/L6n2+cU
ifvc9TQ1QiQoDlICQwv15BlQgnqf1vM3pJua61BT7NulabgGw/YiKkKNsJMrfm7leAjM5lERVe5H
U33TDmLw6xTp6hj9NT/N88WrFuPKGpu97IarpWsOirpcrnizpOSSlHmd3mOjY8IF4WK1qzAhCKbD
ETUw25sgJfptb97q7bwv8xHkj53tWxuEQ4wG2SFvxvyQ0ATyQYs8zkm+Z8D8g6wWDlszX1lIjD1O
NrRyvW2aLdTv6FJV47nwk3nIvjXOBItJABXzeoOUURoIrSM2dRG643Lh9rI+WKociTRmssvQhK2S
jZUL4JV5KFLVDBpVT+qfdL21ZVcgujl9GRAQtX+xe/4Pe+exJDmSZdlfGZk9agAo6BbEuDn3cLKB
eIRHgKqC06/vY1nVI1Uy0i1Su17MIjeZEuGeZoDqI/eeizLBqvWlf9YyS8GiX9f8NpyTizPufJQS
+jXtGtvGZY6o89SnbdvnFHWz6KJq25JljfV0mTkegaM1KdpccsNsBs8To2VbwkJLzG75SjYXiD5o
fb3eywXHFijVCdVb6YjMiZfFma9K5oABOG1ziuvCNkr34Nar6ocd3kNtKTnbe8/56Yzalu1h0+QA
RwDflDPMJaoMWj8ks5oduSuoCvuqpx32vNrl2Xcjt+uwo1pLu97k5o0Qg3lXWvwnngqOOB8uo4Tu
HjpiTbFQN7el9QEEP99QOJs9gGKZjRCc+xKNncsBNdYOdQc6I/yqbVHosG6GfJuva++LCkBj0ffO
SyoRbGDz1BrntzHby09iwMsr8QkqjRvHKbmd1sqU08vMzbPsELAXMnK9yvsxjDleY2x07Z57ZXkH
bOt9GQP0uDfGbhNhKEka98X2J9/Ik5g2yuKhv5lGy/tabO+LxYPdA/CCLzySl5NiAHO79tRCo0S7
NwB25I6kGkKgwqBfzCywNAZ6YauG99E0oLSX3CJL5w1hg78cQoERyMF9s3SqOTZ78x3wynoPSwLu
IfcpEhA92bP4ldE4sbsfbP/NnYxDBtArtpT2G7d8f1Q+RWOIQU4CI26v6ZTUL4KpXsiwuQrdjuvK
EuN9yZT/oCEih/bg/uArfhBpwvWVHcSg48UqnNeMBJidTOavblnIqANwxVF2vyrrHbBws8+ymRBN
UWDpLEZ+Yu+9lYBr9JweHJblFFb0FXZWTqHoypuNlR5msh5rlRB12L7DUjsbsn8XbvEEQOPSCufB
GuGuGfAPOtKtAm/Lf1Q1DBvLS5JTPQ1WqJpqDW1X/tmE8VhoFBAAP2AFMzEAlQ96EH94gA3qdcmr
8TTlJO4uLcdwXQC7sYowM9doXGc/kF5BBo5nFwdN9+Vhwp8eASQBQgDk0yxd3KKSK38xi4tv9csX
bSeoo077o1dyx9pdA4KQeKcRDzb85KGD8FiMR5XTIFojFt50VZww7rFL5efUqss2sK9XefLsEXMT
TqPWnmdRHvOi7c7blD3YTbftK0itRLH0Dym/ZzAW9Ro0mf+UV93Od9MswoeEs9T+ynSyUlNB1+Vu
EMz4vqpYOD3tT3lFTDJFZWbyQ9zlk0yJG+myxDdVeuA36rx4bBLgG3XZGHu29nmcSfHTV+2TJXoG
pCVkWFGCPOAzQ89py0cPfMax6iScrUWMoa6Wn3qzfrmiEZFCiMTkxiUVYzNjsWE7L1jWFiwZnMk5
b+gJOOTcbg/SVl7W2uWOyVabAgR2Ce/kW6aZZpjeukj0PUPoryQqDJ6TY5RJ/2D3GHdiqd+Eud7N
I395R/Z8qKwqOxeiOyrWgMGYLwD4pgU4aQdCGzgryuYc5ED7BzrAizeRFs4v6AeW0X8PIMJSxIQB
IAYeNHRP1CDTV6Hl72PjS/gf7tkvxo0dkHalLLWDPCuufEfvOprHoGsrqJids0UgtxIqW5nu525W
kYA6t/Erx7aJVbpqNdqhgsXagsswyyC/5Eza4xtoidGRXsIDcqdwzQFRa0th4WOWzYFJUX/ElXFf
d/S8zVblEQ67JzG1bzCwaT70zSENKV8PRuOww7WGK2lCBCSZKF8LeFLMdKYPU8i96XZxPZPz2Gyl
DAFJj4+OqLK4wrISjUZ+qsblblGrCqEzfFmcSREYF2RQSNxiDNc0yW61HcWKLTspHf0EzCEYZFaE
0+xoezTAxVV5uQzw69/zyoOhTJFKbm+aMM+rV9GjemAMlesUjIpsGSDc4FdkmBf41nqdGrHz/AyA
jdefpmkJfLJAi6XHrL0m90mpnHD2souuzR+QZN80ZkKJt1Cx2cadn9srxUkZUt7tGQ6SG6Ndi0Jm
92TN/HLN/gTd4FDfWkFzOEASBo+g2bsO9z+5puPKcD7dAA6aNKX9TwiTgcWYMNzoT2RfH3md4pJJ
Atjl8uD36n4UzKv8NNIngKamDEc4EcBS6297McksruydKP6UVO7jOJFiSrFeaPDgrWHvSop7ryGJ
TwWwoN+9Wl7nRjuUc31W3frq2ZC63eHZhrodlOn8UbIWNiXjDQ3KR7AuVRoAfSfhlycwgenZ6JCJ
VZPHjFAA1ldOAmpU3jf91oXpti1BYiU/0kYB8hlMvDOqJZzBMUOg1I9mW270Ukl2T6yGyXhivG8X
6nWhbmlvPtNR9dz1ZcwPfGbrdh4qSzGRWK7+Am1XXw+bch7rQYsaipeM+R6LYfCGrcXsqqF2Tbb+
fqBCjst6MCC7cNxU2dvU2SffnCIF2xEKkXdNTZ9ZRC/w3FtbejRz41sikwjaXsWbU4eK9G44gaCJ
5NWXWeynNs0/8iJO0chb9J1lzt/ZhDEbBF6yX6b0Hnbzr6lzYs8YL7Dfv/VheVkHx4yUrovH3JzS
yKBD1qz50pXbdMpd/Y2/NuUIwnUMWD/T65hOq457s25/YeHfe35ygnlQB57X7QW6lJBgwbjx7Kjw
KAnrkRGNMXdf5AGCfNzkeaq6T1Fu81l56z1gVFpnyte9b8tij5EqcMVKQWXvZKe+fNW9AAg5N2YW
y5bOUpBfiEKp3a3T9JpWttzBzJOBpgY9JDIhgrd5D+Aj9nsTpKFj387c301vavRYJve5Q5qRC7HD
yi+bASORVb8cZgYZk3dnDlP5QKrC+ORscupYkGar0+3rIjUl+I2ekmwA+3EnmsWYXkyi4noAsiNM
I152Yme0ba30X3PGwGmR5bYeKofGihFkQXWWWUYEm6D32TTr2fQwtq2xV7YcdlZjDS7b/Yphj9W2
BWkyi57Nj0QQ5N2xnQjfzvjMk8aPl9ruvkfYCBmsisaJMsrV+aG8EXwjgfIct2Ylcs9jVO770wUf
sjQ+a638yTwidc7A37PuFVgBIXV48QwgqbqYB156FInEQ+QwbCGKYL4yrZnnPBnbTj6LG8AAKTmr
iJIEtONku4l90FHsbKHlKfP5FvR1WkjP3FOH2uveHjz9ri311tl7xYAEm+qx0yNatLk8O/Aiu6+0
3KwG7nOjuh2YvHTZw82lSMA63d3VFTyRsFynF1CTNMQKYWDGLMLC8Mskb9Ovuq85j2kNVeLADBzU
srLnilGq6ggB0DODE1nOu4EskSyoVsGGW1l1mQe1jrlckNWU3U+zm8F7lJK0F2Ym/RkqeGreVSgD
u7tOIR+OS3ggMDZAAisQKRnYkApI+7KfcPkBAVnbVB4ZHAl1HGQOZtkdGD+6auwDY213mpqUCNpN
FEcobupIegYIsKqs/Skw4fjkxCj3jmR3sF7TteiC1rS1MmZLRai055qaBOFBGFJsK6OldBldFQws
+MeTx3+jIlXjbajlQXMu4LX2YZYoL3ld7N777CcqvxByYCHirCGHJCLEcIPFrQY3cm7pJ/60lTtg
Dh1jH9oV834aDZYRw1K4AUnvQEwTE+qL5L6Rt4hWkTTloUw3FSVykA+5AacLI/U1s3u+NoO38WSY
6/QIk6Dcj8Xm84KmNVJ6cSWsrzwlK+ssMMZfUJ2KIOm34aDRUJ2NqtajonTf2vn2OmrbdprKuQ8q
2Uw7Nl1dWLszp2y27P2yFntnLNVOK1rGzFBgA8bRO6TADgWqux6greRhQiACNvH2UYe8HyoUSrEh
eiuycpoo5Xpg6dqbBt9BFC+Sbsf3NYVLseIu1Lbxh9FvqR9kdqGdoIXxNMEDeayG0gyTTu8OYu5f
GRT3x0VvNS+87TuPdAoEHLTLTOqCZj+bjtGfoTH68Uw0CoMaNZ0S8qEOxPo9Ztp8MKHTghy4QUCM
8alOvYs5DqepG/Vo1mA+G3YKsTrHd26JhVha67cws/luyNIVwmgOMxvDFHySNbZuvFwGCcmeNekY
1oXvgeFsVZiVOmNBSJtB07V7lMVkO7CD8We4LjXgqnisLT1kTMfsZphIm5m9g0k3EM5T5e/yEnOu
a2zD46hvZ2cE1E5wLLKjdEu4vNY2dhqt2hOolR5YQvU/elKBduSXZC9+Mlzlhqx1TnaWsuZTxcRx
h2jJ2veGa/1K2B3ESJWYtNupByDH5lsvmB1PqEOmUE7rURAzcJST714cZeUPEOK0CAngcMyn6m2s
9OSQ88CzJiQZwW8TLdDHhuujEE3omA0zUtdvorEZCOMB3UesFQS3IHP9PhIlcCmGm4B7+dLvWK/p
j2BfjbiDthQxfNKAxFfz3jJcLSbi/V5yxgRdlvifW6nyc1Nm9BkDm5USzvmdBo6bLqhyr0SREoyw
9SRDVnKPCj5OK6zxzbY4oV3OnByebLtTS6LRHTxuWqnRvB/7rQr8JaMoEM0HeP64czovkCnrOTFT
B4KKyin99HnfmQR7DC4EHNIvjad1dcomqCaAZMui42ZjrxMZ9Le7tixFD2g8c9iq+fIbcO6PTCwF
1amWsURzn3Q85rsFLV1gL+knyS/6GeCXIHXBbD7MVq6x21M61Fn2IynTFSC/YcEOZZ2SJa6HdabJ
5G27wTaUzeeD74MRcyxbvVCeixfGTE5Ms5i+To54XMr8Vy4ND+KOegV09OqsnTrUlfokMjF9FJVb
XTArzbceeiO9wBzPtCxGANp9u2Y66dolM0aCjEo38st8DjC7cTxtVfM0AQiOZknCZJf48IzAbSdv
pCVAxSmlS7AFKW5q6WH8p0X5RSAA5FWz9IfA9baJrbU0g2Gxy30i3dCYN9C+erPsvBZ/gYXrl0Ke
aiNo7fQrzdanqhoYIumafSwaO9nVcMlkpY8XEIJ/ypmFRKIl9UM/JWWYgomEV3iQltH9SLsebn7a
DUHpNl1YzH3PCaJ84qQQFkI+0Bmmwed3HNKncMcwwjPgU8LxjGfp98feMmLbne6rdOkfjc6/TE0L
cZuRGQ1q+cYgKT3bHXhbIiXFs8yBCWWIEkNzmZ5A3Z3UDcxF0gKwOYtAitbsZOyMmwbYVf9Tpez4
yZl67dbt2nj5kdCo34iSoOc0bborwbu959JyAhSRZDS0o9w7iK3u2mF96HuNtUpaioVAAOcFjPRw
hJloP9RjW0VUcFo0+VqeBj4UwAAwkzgmgvyswiziPluvMtXcY2Xz8ptQN99ZK/Jj9MI8Z0DaO43z
L0/n4YK/T/EEZiybnYxwCFV/IVxAv+M6izgMrbZdmHf6DyRXkILV+A4QU8249q2V7sBGFcdlLKC0
lp7jPcIjE7t8MucfvHgDWQkm6lvNeG+a+UGv1Q+ehteshxrkre7PgqE6MBNGtQlK1L3oGoFcTn6Z
q6E9Ma2Xd1RMEZvG24fA6d+trbdP5iY5DFzLsZEo/ahZ/hCpwZd4obMfuW78RskoqNYRVYlyhg2L
EWVvIh0/EAJKhK2Hudctk9fOFreqiDgFPu+9URTOkaTniRLITz1aiZFwlGz6JoyGXL6NEc3Cb3o1
c+hVFlNLOm1aG85PkjHyvBkf3a1I95R1y25xtY/c2VISXuz82PBWH+xMYUWQPfxUSgn3yOsjQiM3
7cNmOi3pjuUXENX0qCuvfdWIyiGHaI2acgO1BJo33HrV7BfTKEBGS2s3s6k4oZ0WHG+o8Aqf/7HS
RstWuw3pD25e3zmJdnaXIso8wH1j/dJ746s0rTL2mA5f9YlYMztzz7ws+cnIZ0Ed5uUUJeMva2zY
KBUlc8SFtRhwMMbIBDiGRM2lZ9PzImElX51vzM9q9i/klHxgRI4rkV5Toci/JUklsv3cAyc32+cE
C9FiarSxvDHGuBz6xLavraIqCwcWAG1e/MMp8G+JxP5L6de/yMX+WynZ/0SR2M0v/n/+U4P1/4jE
XtMv9Y048e+Cs79UZbc/8H/FYbqu42vzkKiSMHoTp/5DHOb/zXYF+n98ADj6DMTR/9CGWUjDLB0B
GOI+Lhn3pov+hzZMMxCHQQpCLIALBNKIZfw74jBh/KvwEwUrwrWbfv7mQ2Ck9Jfk/Z9UknO1Fr3p
+E9tC3/i2LGao+hYiegMUEdr1zXtnltnRrir1VUC0rSB02bXAlvEWtXZh0YdSBntzLfMA8PJ8/3A
2hPBACDqFAY65NugKrCrBD2XP3siG+VglBXb/K5Xtb0eZ4/NGLUu6qBg8PPkZRqGaYnN1itAMIIj
/VodyXWVptbWXlpLbzPwWZkOVY94pW1KHn1sr65B/zur3thRTiqyOkqHCOk9cXmNaQCmGtr1mVzr
rDqzK4HXNjmShHUuVn7VGcGME7qIzJ87K6Up1jtzJadvnjgwZ2YBtzzWbcFwkw9txuYf3U3A1S8B
NWou3NVJocpImTV6DJWT4g8FkPXeOnl7Vy7yltViJqRsAfZXK1uD0XTwsVSeE+p1TcyWbpmksqwd
ytwb5oSoGBNiLYTlvtEP/ioVATROUf4q3KXToo7YJHTpyVAZu2nWxacozPa1GXEiwPirux2kitYF
B4l1LKCPLvaVbvF5tF7fkPqRww7bd5Vn5B+jmZS/7KSoCHPa2q1/y+d59j9MXWs+CnQ/ZVSkOKwi
VvkV63GDwccySPsNGPz25S45z4lGrp4ZVjI34PlYoBpRXVRNGd3SfogaYSDsSoWghWO3vHSugVyJ
tW9pEL/XbmnomW3tMy72+/sZayLlDk99FqE6YoxJZON2cb0B8UY7y6U8gKIgJ2VqjSFhMmEs3DGo
subATT3qZNxgcHV9Q7El5ukyaJ0IOLBDTWlOEjX+JJIAogABR6Jdb3RYekk9kooU0aBc8GjHhhIJ
SUhrn/02pNKw/dARsik1jBYMZYLsO/TA73Ptp5S9NOuzd9eZJvGEs68RLboYxAlelSjKn0gSjAes
S9TLsH3zb68f5hvyWzFjn3pneskZQz/Ng5vMgsJddmYTl3/Xx3ljIkpA31XZJh+omfzqTyrbComd
OTvbeKRr5umA57iUdbiNAGdIIwaSf0Wr5v1KvZEkjVFfrB5ZIGx32NXTel9hSneQphG6eNUGjgPA
EOP03mHovmLVGSv2ClvvPfnuBDHVTGizAzaM6hch2iQFkrWzyEvq3tSVvttk1UFhxrKP29qve9EU
w89kyNyXbMvngTtTVo8I9Seml041+HHtaX15HlxtzIka05aD2aC9CbqRaG0apeXOW1gT7SQZnwcy
SLp5L710e5nn3mIQ0Zj+H71Jyzsf+cx6dUmgQionTOeZpOT5Q5+yjvOqBRTOooi6npG6m0Tk7BHD
41r0gn1bI4Ii6hEMqJ41l1oVbftUz6JOA+EUjh0XCDo+bPuG0e3bSXxkyineiMHURSgrKC9EB9zY
6dAZnYeZnASEHm3nRtXS2ExQfEqr1GfgekdwPQBNvDPVqasZN+23lWd2V3kui75Ky0v0qzQY5d4Y
hvVPUwtq+Is9uuPk4AQqa4ZGxNfJJ53sGfRNTTl/JWNV37uV7dzCvrPNDYctW3NMjaO8FqPFBGjJ
es45odr1PiU+jfnhqM/tzvaVAIuXdD1NLe4BnI8qZymiLBYljxbZ5Frckc5BLo2X0M0Vhmf0EQtf
WRwM3eLvkUPZTZ/LDRpHgg0TV+TBSEN/+l5hDRSg2fKrvWHN8Yu7P3UljSfMFt5OkKxXxVBct/6h
thuLFIZedOmh1upEhU6FqsDWZ2VHtbuV88kbACkEa9qziMmqQoHPTaZmDKrW3g6GD544tllI3hDG
RYdWoZtg3COU2D4HpmDIAvyMSR1xXrWKTGfrZ4imJmZFgJFw8c3eypAtVMwjg9n2ExZGhjYQ8ox4
kaQrff5B3t1CLAgP/EncPoLAtonfYFRnUNv9VRP8//Lof4N4++/KowC/T66+/tfuq6//tUjij/29
SDL/hl/C56x14croiOIRw/+9SNLsv9m0CiTJGSjiwdvcbG3/KaG3/6Zj3sLdhG6dWcGN0fiPMsn/
m8Vjiv8CdooNGcd1/50qCeLHzZfyT/4YwV9Gy8I/vgAXJuxbGfVPZVJVIkwdET25M4IWuNntdiek
L34PGnhSZiVgeTdGsY7ynb0Eovuh0mLXTtlBA+XAnmjxEZKtRpzhDqd7SZiGZbfYYYKWjMZ3z8T7
rkFagUA2V2uHQiI/gFpGrQV/OBgYz0WsGFiLWK9dN5zItWvCyuQ64XS5CWh851z3xXOmbft56Scy
i9PkPq+XLhxoHPWup4tL0ivZpS37kWa+96bbTM3nmmNFyss3dgMKfLDLcKMf13V9SxQAYI0Tp4Xa
lyUz3WeSvlGgqdBw1WU1Mgc+/MZYb3PMd7n0GcGDODzNlszYrad5RlA0BYnev0rCle7nwRTHSlA6
uY78IyvXj5OW/TbTte2PreWfprei6NqMKurrEkkUoLsYrHJyX/ijxT5lLh8dquijzKC2K78HReHK
+iayXIwTAh59i/Hd2U9WKrWwTe3HJp+jtXE+/akyvrHdEdJLnoGcI5xVhKwiU0+jlpSoi2cuyGz7
2tquiNPF1Xd1lkBzWjg7VhPeH4LQ7DjLxFjG9uB6XeA3Mv2oWR1yhSwmO3q0PW9VS5IhO+htfajb
St6hdGAHyDp3DYhPE8fe9ub2od8Wdc07948/kBAawGRjZGMO83pcOUj3y6qclaCTwc/yvUMC/SyQ
GVIrMtPLSX8jrjsUmE2naE6l/24Wlrf87Ps0ibS+1e8byTQ4RP+GcK3VU/1u6lB7OlgxcHeS1+pU
VUmrWDis1qnu+eza8lLnG0vi4tZEdtUiT4tZOfeTz7eRlXkD2D7f7pOuuSP8HSZQy7V1V3nkkmgM
1E5b6v6g8DbLU25aas9A7TDVRLVQhq6wv81PSX1JOq0eDqiQ3nJErNFWKx9afBo0ur1vN1ugLHOP
7Nq2e8rg7LQiIIAnGzBGI55zDSS6OHJNLlapXxinU0lPQTGs725bXNNNxqmXn5lMeEh5qHJYvY9k
L4dQ8Emp1Q50IvQbDS4QN9zgJWNisdsrrfy9mNx9JaeQ3HGWWv2LC0/aZjmyX3QTJSykgIW4rcE5
DuJpqp9bu9s3rABT81cpNq4YUhoq/V23i/4Jftp9QhYCAMo9xxEBB+BLwYqeK6TQJHreevRowRUZ
4L6CuW4CFZETRBXvkOdFcmAdFm5dy7eq+WePlJcjX9VuqpZzRWAzVjNzTy65ge4CU+7siCNjZjbm
lr092Bk/NyvKBUVR6sbkNjTPvDYXo3hYU5wb+icK0tdMZxG72XsyuSBx+keBptOn4VuH4p6dW9iU
brh225lWNcryPxanirsY2RGSz/I6d4IYVTkEsmj3Vu1SWiVdnGTuq1sxZyh7aXPO9Z+JbhqXrFjZ
OZT5H1ZdD9Ut8mArXA9lVPvetPO3lvhoi3gbj6Y1npcFAdNS3am2/yJMcW9oC+pYYfyEIrik12pL
kO2AO9+vhUqqxxohKf1BbbFeQMY0++0eLyaZPJ7Z3BEfwJYAtf+xV1sndkWTkEY4ldkZejtUHFlR
QlCrTYJED3+Xtmi4yHjTMHOuPVHdZfYbcs9PhcWJgtErH+U2M2ku4wYpaqwccOuFO2pP1pr032Lr
nnRm8E+dTHLW6KZ2V2RTjQG98qc2mHR/utrJWkZmo3WHualdhzVXdUzThv2GQfZmjcrgXavVFJpk
ucea2vwnBbGVwbCxfZVd7yPqyHdpYg4h27ct7vBdISpF8EE3j4RRf86SDnB+7r1XCEXRRBbLcfYn
qqdJv3QsEk6ZALrh0RUwAS+aC2svxkOVH6PeD/tGvuB/fKha9LwDZOhuG6pLm6jiPlEDZ3/2CiEF
Kaw+UA3XO2xeeS1CO0uf3VvusFvrv73cOaROclIYyiesFgbZWyFQJMxgU8vSuGx/GYaJHHb8JUlr
CbH51Ch/y8fOMH61WkdjxVIiSI2pC8aSAOWChiFZ6BAJmUVBXTLhkhVKKjpNtDGr8tgBM8G6rVtv
O0FBEiaycNIFMXyp06L7xfc0V2wNavXtd/VpLolXddMylFCiGzmNodKzuEjk3Srz+7bVGeN1qxtO
KotLd0Wj3zD/Ix3b+mEsPzaEtOAgWrarGZ9yR3l6e9h6t37zp/lSddxmg4UXhfmazfRRU3tBdAH6
su0NHeS+0D6crj+M7Xx1reUl1eAAqq5FaM6edBuXoLbd/airR8Jxdla9HLfU4TUgo9NysbkMzb1I
x3PegE/JwXa7LnPi3Ouv5oYit8e7gbx6VdXVbwm1abP3xNJQ0Yynkoe3Zgifwoaiww0Jt0Z5h+A+
IYjGkc2R3jqU7nVzx7d8RX6liRcyKY3A7bQ711e/t+m57V10OUz9A+YjOE9W64+DN14UNgFBXxa6
ZK/QjEAnEjBZ7GeGX+9r/0e61WGS6fW2lSOSgRNYL9h5G4cm6Rh7ePkDbUtgjtkDIGgr9LKKXc2q
83rTH7tIT8nbuWYCQVxS8M3/avX8mDZ2bPZNVDDGgNa/8ZHPO39BkO2hLUFany22iFfTuMLM27dE
Vhw9vT9WhHVrhM4Xxoo8lOVB/4b0+CzWt3XO9p7E2YaSiEgvQgr0uTnp5nKbzE9PwHUP07Y8Ttmk
bnKgGEbsNy9rlPVij1MLibibrGxGUTESwPbtNM0x8/0dH1jIo8GaLDvWkmHy5u2R9+CC1CLdeQGc
+9Vl+l4U6DU4LlI9b3nxursESbeuhicWGCH8xFBp7XEl5saVMFuRaeG5ysNaN0KzKK9ez6p8I/ut
7H97lYN2q383MRONhOVZpb0jDJPYjrkKK8jVeoWnpjgSRukx49FlaGWdz/hH8PXqDmunm98p44iy
LnAzL6vuE1xspI/0pK90yAh05o9NjpF0qvogJslMuydhoWeqdxrkN1/lkWXXPsGJsdCR8moFS19E
QH5ODvPmwJ/Ku44MhIBU9kdnguvtjsR7CtDjDdFawYbJss/MJwK6GR2Z/RPe82AapgcNo8aGVRsB
zbGDtRb4OtCxmaSKxY6cGR+S6J8X2A5RPbBsyD3ZIJBox8iylumw9dY7EhH1MilLxQIGx9nXePyc
SSdNatHsl1Xk70b94m/L3dCI57peInsyd6M2PGZee3ZME3nxfBv+UWlafgS34zSsNzlT+wge8cnL
p8Ni5p+z7j3Qi+80/2LOWpRt+p7dNmvZOqqs/iJn74UJ7rTb9OH7dpDvpCW5B+ppX9loDLvhtVXm
Ud/K4FaT7krWu+R4eK9+lsSdZwWzgz55GnasVSw2Dq6OjEHl9ogJ9UTLG3htfsCikcW6myMMsVHE
6Y0XIWuONd/8lXY/FfOCPSV6xqNkCWLbxh9KyA9j9T7NaklONhGxqF04AgzOC7N4E0rFue8cDZci
UZXcFZwLRD/5rO5Nboy8tHEPJF8Dqt5xqu4gpgdUJXgWUFpilCHLdYc/AkftVQpIzuldkn+qmkLE
uq/Kfj8p7Wj37Uc/mdzIKKBNRsuN/ingodx0xQPOtRllCEv+2K5vAYqKmBO929XSi4bkL4tT9dU6
Yl8ghfdyvhBbe0FHgeK2CRsHVbplHxYxRkjMeHhY5cnG3CuFSiyvuTUK9ipMVNCnucl+YOjSWsmT
234W0lvDWwrzbrOehCdvSA7tNgfzdglT3jZdwynHWlDoUPJd90Jjt0tQj+XlWIZeVf5opyHKV/eA
OuKOHCcv1KqfzBFgJn31rvWwWu5PI/1V6aQ5ORnrybY4jcYb3sUvu8TvoEjQ6cpsJxnzWKabIB8k
dJNJXouJqBWfGTm1H17acoEqr2i1YEbEsnW3pF6TTX7bdc/d4iY/sjopbv8uXa+IDe3dkDfUDs5Q
H0HFcmH22JdNi7pKkG/KMeGchVX+1GzxPnM+M2dPEOoSvBIoZ4r7NH8wV/FTLi5Uy7x9NhZ3V9c3
F8Tcv5lt9jTbVvdW6OV3cbtLk/KiacQ+Guz1t/zRRkYdswW9Yyr13bfaqcvZwDmKEBnW3kXSfbe4
XFYeIX/xrqbzl0Yp7qtSI0C6dgMd9wI3P7AN7cJkvsfRQJvHpL28KpyBdw2omsPa2yZVadX5TFer
YkRZiwy0u6PD1XaT8sVxnEv7uRrMfud7KnsfHLf8THA1BBWqyjC3zP7iVJTzQ6NtnyQWtkhFJi2G
/+FdJzA0B3Lu6zo0UGAQq5rMzm4gteMiTK+aibcab3lqbi7ryJCb9QcVAUoNl2HWXVkgr0/tTitD
e/M8Xqi6dbCi92P6H+ydx5Ld1pZtf0Xx+lDAm2bBHW/Smw4ik5mE9x5/U9/yfuyNQ0n3JlMMslSt
qoin2xCvknlwAGxs7L3WnGPWrHrQXLtSH4woDmO5kvY4HinerbDn9TBXk3LqTTfo0lC7p+WAssLU
hrBZCYCFDoEeYr2fLJS3BaGcU3zJkV5Yep+rccDhNjPlOuQCxehkFdxChtBtugbVwYB+ilCQLJLQ
WkHtxBAXRhc5dUr6QFWi5ONiSchmBiMsvYGyB6UNFhYPPfMophjI8CxPMkFfL4o5tM4cBiONcuhA
GPasYopIeQYL5iLG1/0xZbExSkzeLE67tZ7ElXo0yNSS7SnR483SCpEJCWAO13NjNDurz6zbMudN
0Cq6ULAkK0mwFOuQEU2weoK0fiqNY9CRkRbrFsH2GT9c96x67QHu3AEVDyffo/q4onSUkcs20s1P
TqYkaLpPpsOy3GpqDByVBoDAztGywKlYUrzJa7Zprkqo5H1dlJHi6zSaoyadL8tOtCJ6IlbtLlyo
vtPqDYw6dCBCCNIXk9eyuAGHfMl8Lw0NJ8c6WVAIAoOTaqk6CINShBLqTS7UJiisItsn4yROntXQ
v3JEuhUD+2pjMpojkGpCUDOa6RN2ey2T3tm4RcZ7jJWDjlRbqNtIC/TpMcf8su86dVkD1Mx71mDT
6OAfidfyQsTbda2S6kwATC/tAokIcRduZz2vCoSxwUXEiEBrVFlZ2zWzCfNZVZiHBHp9ZaMt6DV3
oOCKMIL/xJLACnPSelWUo/Tkk/YAGwlJspVicXeGNNVeSw03uYMeoOuJTy+0whcx5G1o9keBg3ps
0FZ5GLDWmzuNzn3Zi8apwvKHkdJCdKC3mfJeVFb/KsuKfDVLU/tedqxQMivV3K6pohUa9XZbiUP5
VEkSXtYp1eQF8/IMY6i3AiPmZTKjgdNwg64KeamvoziptkMShFfkpwaRa5JUHtv6FDYYECd5UwA0
xwgTxY8xIs/dMGUQSVqx8VRxNGa6nx3lK30J2D+kofTe6QFquCG1bqpOM6/r2CwPctdrVyKtEPZs
xShtm7bqG0/PNesBnY12VWPSvmy3k3R0Mq1FKqPXuPHtfE7mrZ4jA+Tuj0STVbFmndk3ac6EWWCD
XzC36wh1va0FqYGmifbyw6RF3VexgfVN/0+cnZhcz5vCUJQTpX0BedQs73I1ZL8g7WMRASgpfqwh
cqlCyrnMzHRTIyJQ1LJQvkmZLh8h3FY4JsvwJuga1iMqvCtKWANVNo3FODI02Xps+5m3dx4HieXO
wUQvvMii1ZCzJ8Z0JX1JETgjqxmk/D5JZ43yYigodlJF5RFnTvMuhcWJcQQEs6uSr0Ji4uKexmUg
IRZGx0B9qUbaYsZHEfkbTF3mFxbtKPqukzqXaAi0ofqklC3N5wwgtbnvKlN/kKaK1UxIStRcKYNE
yUdi+7aocof0tjeoV9TatFDr66LxjlrrSBDpKA70FC5thBJbaqSeFOCgtpQp6qoSIVLYSt9nfj8h
ZKL8pmwQkWnnRjIDNmtKuVGW56i5HhvsiwFElz0Vz9kwphtjUOJtzVO4VfQFGY7REWPahyXLZ5Sw
7/A8WOIQij1vcdyG5zA01ZtRKdggqMvFuR+3t2iiZ96BCr6bsNemQ9aHKtvW6npJ1flIehm6l04x
d4jhMiKZ1e5KYYZh2dEU3jjdKimVAZnSwjqzkNOqMC+dEPWqDUu3ZnuDX2CHnZe6i9kMfqYkgVMr
OaMb87IzkHvLdz72Y3QQM16nePp5rDLUoeljPWs3jchKuFwJk7Wb8vANz82qBcgisLQxWlrD1rzu
LZVFBWnT8RJ4BNn1+9FsARnQMXQqtZQZnLRSTYNCs4Tv96CWY7BVm1lj80MYo553wgPd5ij3xXLU
71OoWiPSxUE+B8R5P+ptgpmkbl6nJY8O+TwpX0cWDphiVXHY1eSfPmblPL9nqpI9SWqnIsmF3ThF
jdcUAc1aKjEGzL3IrKxNByocJV2VFtOK8ZlHG/R28mNmFMmb0mnYWNJF+aIuOuSY2iBf20jV7I5c
DelJL63qqJDfA7IhaYWXsKmN3sUruYmitL+VFpJXMZlYwwnf3XI1Gl1AuV3s9NekUdOtHLOM5S+t
em0U1zRp9bdKyox9xApJ8kY5HV6wtFKeGLv6pBRZvjZrTVzFi2Cw5zKWVUEyrqAUV9NEXagPdvOs
YozuIsBP0RQ9zk0urXBXyY4l9hjxy1PIK9Clf6aDtMSPGYSxtUE36rdMprVIL5sXOT1vREUOn9nh
56gPA8pDas61ibAh3FHOou8NPxVoME2zIaS2u/SWfj8uWOELZV3JQvTWGRrtwbLddVMMxKfvuzXZ
reScLJrqToKxx8Y9YreybnKhZTPbtcSLgqFirYBhmEKooakylrTg7mLNW+mqnuzhBIv2VHW6R2rn
cjba8mmKm/cEf1dC4GMoE+WDN6XY9pTgHXmYSjeVwu3Q5fdCJiB/rpUXY0awVkWJ4OtY9XvyrEOz
CDaYxynEjPqdpDPwCdcwTj2evR1+WDTTbUmfGu+KYAoY3dK+OemVdjOQOQlQaMEM0hrBq2wWO5oQ
SB06AnpL4amuqFyW4FXUnGFsVbiEBLpCXQ9yyRzeEuwrBRutdVUQezx3w1UQ6gDQSF2lfZQbXm8O
D1OYNjzH2pGiTXLP8hN4iTYMHtP7Kojb1J7INOVj5mu8li79ID/MotIfBqv0VKmc16UyaJtLhuTG
osi7notmeJrlLGdp3VCsUELhnGmPmlmu2h6/NiVdb75sbhR9viIWtvNRlO56wvbW3TJhwjaRwtli
0xkOpo/QTTNEsq0qn5RGpzwcS8CKeJYwYPB6K1zdiJFIfDHhZVDwEH2219VGktUBP4Fsj0YqXWcg
tjvRyD0ZEK8nSFjOh/B5NpG11yh1ba3vHtSUkjkJnj4SEnpoqjaeBbNheLAOczpBT/Fdoy0apWnT
Tt06U6k5kpHYXI0jIybNUBSg1GauQ7dNEny2zwHx3FiBeLBQ7G16Ib9tpXkvh9PbNBnbuqp3RGzv
ad/fW99KfWN3wwpeRJuLlKGSjOktpHAnJ1FzpBMuPCdxapzgFGD0m5oeWGcFHTfLsp2ZFwmLD05m
7EuyeeX0teuNGpcatne6iu5FimVjjgrp54THvInu1EtIM4QF6vYyK3toCMgOlja9ojW4Rvi/Jjc0
c+i/83YaWX4pObHujdcK/anQYA9MyWM3LMbVXMNcbubiKmlr7aWcBvMaDigm+4CZjtUSjBOrC1lW
TLJ6O7ETcAhObr1xUe1GLwsfuj4FN7orq6HLuv0IrECmiOcM4nhsg7a/R2MSnQKh9TW5i6+lYqHk
1pkTnI1JtRGZILuxzJe6vjgu63KWD+MoUdVBN7wRS5WCGOC9TAR1UkvIR0Ib/5RMIXBcjUoo+aQp
3PZMJcg9p2YLBbd7nS66ML1DDK71xbVCtATc6b0p6ddCK72isV5lTIkmRUDu6FZB6S9bNzgGN12I
mhrBzWZGjBmm6kZGsNpZ5XMFrwoMwG4EMMZCnFxStSpTr10oJ1ZVRkmdid3KJiyFlfhFIQa3QraB
KLN+kxTlumrSXanEpyxqYFxAZqK0r6/YLc1rwpYjH0zZ/UzxkXRd5a7PrW1PIQ96CkHR+beyIA/C
FMnt/YTk7mHKBQC5dFvMqK2cZpxlX4qgBBlN/ZSE0U4tE5oEdLYXp+6m3jemmiTSmT6RKI6PRkvw
NGmVbGezO04HQb021k5lbkboKalKxXgKcQok4V7RtmNU7RIKSOexF2O/nzVoXG9yNkIAS1rqMvVM
yE9RIBhtlidkxNNr00zaaUDP84ZWudexvkMjmqb+UkmPaytwBB5B1S4BIBELi1HkKodPxTLYnKz7
kC2IsKMzLpyU2SyeylDTXsRLzS3jW+r8pcvzZFZiA6Yll5rWky0slFUuZDmprOTIMi9mLfGtorTS
5JGqMxmWJ9D1pouLSzxIePkXtzFoRKmZuHwxIpYY1GPydxajIf3DZHA6I0NzbmZSGO5CfEy0x4J3
cUaHyDoo7spxJbMwc6JOT56UfpxHjA7KTHGzTVAU8fehB5Xd/Aep9P+LQP6PpvwUpGjHzW+3L2Oc
fVSAfPudP2Wy6u8Xwasu6ti/vkEU/1KAKMrv3E9dR/1hsvtT5X8LQGT5d5F/sBKgo4U2e8Fo/ykA
kaXf+Rx+qJgS6EODsIy/9Lv/FYbiBZX7Qf4hK5jPqBteyJ4an4ic5Dv5B0FIqWyi57Lp7jH70OmX
MHIRXdd8DSolqlsb0mjDW0lK0k6qHC2ECEFBZkh0+i8t4uzQpyaFPOGfi4r+t6mpdQjroCgtzhwc
h6nAQv6ZfGjTZi+/HcuGfnH6cfD88GP+GEws235HFQQUgJo2AjSFcfGHnOjbTyRdA8gJYh5J9r9F
14Js8ksqPGgyAy7BlZc8mT9HkyBbv0tsvy+UT2QYEulI/2A08WB8GEwXodK3T7rQQhESkX32/WDK
aMiqI/26h36LGCCz28flF/Gb0iXk4N/j9e+H+ITZ7SSlo7jEIVwT9frwmJ0GgyOxH17sDzfjz0fl
I170e7bo3470OW4hM4wytUyOBKljfc5+QXb+8YmQ33FJdEAb9jmHMiz6IlWjMXoA9xPb/XF5CHzx
tjrG/s9PQ/5e4PXneXw40CeBlwpAOqnkKXogCFzBkI1fyW8k23qN/A0EkK227bbVLjj3bmL3m9lt
jiyAEHy5pp9udLck2tSXDO/n30r64dX98K0uP/8oOwOYhLF0jh4ac30x9qz98h3CgN95o9u8TPco
NFW8Nr+66pcR+Lfh8+GwlxH84bBRE8hqbXBYcUsS7i2N6T0MC+GhvRt20jawW/xgTkIc4XZr3P43
Ttkg1woRhAkV93OSlFAjT1KRUj9IXzB0orYqn0unfzIjW72ldqOeUj+WPQ31/+vPj/w9L/qPEfDx
wJ8eS9zZciNKl6E2k59lQ0tZ7r+U658f5CJX/Nul/XiUT09mqwwRro4hetChAcR29STWSGvAtl0O
qMLwiOwYUuWv4rOVHx/XpHNEYImO0eP7WzrEJTpn+JsPak5RhE57GM6LN5oWyijtwkQZaWcjgLzK
NTYc87RRRJodOY2jnSEJmdPHbGRCrIcOfuXykEnq0QLS56aTcZMIzbNQmPcp7kgvhzoGWHRiIyR8
LQnghSpFW1MahNinZeumRftANbL1pKUK3V9c3ctT+nngkvnyr7PEOPNx4BZSZMyTKAO3Wwmn7hwe
puvYkY7oF+7nV+lJsctfZK1/Coj7a9T8+4if5o2CAKVhkJfoQblRTYcmKqkoHpo02yT7zDEfzV8F
eX+LNfvZOX6aE4I5a4amlqKH2stf6nXgzWyBPITme5GCHDQ4bzhTFnJzb8K8jkTCbUPPMqnUr6n3
j6E9rqNVtmnX2Yr/n54EV94Fv5i4fjSBoOW9rMmYueVvrqMPE8hiDmJUdHzHZr/srGPuJs8/v9Pf
Yks+XwVTIpIMUxXFBPXTeJ67slbUJo4f6HU5+gqgzCG9Lq+bNwrA0KkdwftCgbC+M5+WXeTOp+6B
Tafgxc/dbu4Pnenrm/ks32DQt2HkPSAT9/CbB0AONoIv3Uznei1Cm3lPHOuJAuJbQzVL8q5Etz73
b+mZ9qw97rBB27htw/PLaCe/mISVH839H8/w01jO6BGLXSRED1STPaqUbnGCRerX2JnsxRW98VrE
ar+NbswNeOzZX5zAlt3cV1/BEznRM5p//l3fRB5CY/dXuaPSj16YH7/ep4GPRphoZimIHuZVsp+3
IuKX+3Tdr4Z1V7oGiOxuNW2lrbiPtsrZ2lfaL67PN8n1z0bAp+cALiMF/YARAAhgT1/sKXOpwDnN
DmqIc2usIZXsTDd1Hppt65LyzKCAyOZ02/YQ+c1uuipezy9fpqvMi/3MSZxHOM6u8mRSiHejyU4O
5YN83e5G0a4O4+5X6Q6XbcvfpipTJlmJzDnWNdan6xfJQM8xU8cPRDG7OO9kV19hjvCJSvYT32BP
bFeefrN4/Sl+65zuLnS//vwZ+uHchceHbAm+wyXk6fvZUo5gl1ElQ5Z7L9/L70gb30Bldtsi99hf
q7mtKTa9418c9fu91B8z5sejflpcLG2IabbI44fEr04IR+1zu+9W0Xbc/eoR+hYW9bch8uEEP23b
msqorEDgUOkRdTPUJZ5wP94UXnBk4ix/MenJP3r7fDyzTyuIGgYXHesiflBXwXZyUzc4Bg4U5P3k
MiEdp1fBm5/ETeuyfLTHTXuTuoYbP/zi+v7wwfxw0p9WGMac0z/OOWkeytW4qtbQ5F7BPb1aRyLi
PMWrDhgbIUnBK7Xn1c+P/i2y52+XXCONC8cdQ/vbzz/M/EVG5STHbPQAhsTN3OSUufEOKblLx96p
vo5PcMfcwK628i50KcEdTAcy18+/BElaP3q4yP8gJJOsTEP7FAI391aIloFr8Lh5xaxpP94cXu/9
+Ag2y2XEtc6wK+3XzeHVsHetzerEzR1Ptr3tCtirfd7ASXZOpNc4+Ta3H/XVMxt8P1/dModE/rWX
Out95PrgG/i8zdlDM+0O9ut96N/k9inY8BZ2/J1TOI3b2op9oFlut/bz1cHwd+Xq+Sq1Twu/q9k+
rEJXXYn2FdS6/eQfTij7PYSyrpPZzmp2z+/++en6izefiICRvcWP7cMJeqItO6W9G1x9ezqo3vNt
5Cj215QzPdw/u7V9e1/z5y8UKp3TAev8JrfXpX2b2RzfxiRrP/rBRvDybxdA8nUncvlUupFMk++n
Z4MvdwUsz745zvbb4XnhFNyd4HrXJ7ux93htbW3j+lfb+9Ie7QPn89bYsX+3fgt9ky+H185e36FK
cN4eA+/+OdjAJ3LOGq+vzLlJ+XPpnLiWl9Ex7V65H6Fd2DnnXDqCvdHsq8ONO7iHTWffrib7eV49
75w3QO/8p+eJkxKdhVmTdzk4ULddnZ7ZqbHmshw/d1YLZ5geOvsah4ozn6kI89Gqy3Pn8/md7eGo
sRF/294XT/O8lWk701ZxnBtve6Q6udqc/cl+Wt/xVRVnNTib1j7Htsq43T8cb3aZc7TP+4XhvF9v
LQeziett91vvem/aW8t9rO3durdvGm+jeXsO4rDSsp2A4fX1xXRbhxUpPD579aTaKiPuHHrd1rSZ
3g+9fSxsb03AAjcXXYNzvJHttRfZb4uvcUGV7ZfIXY2+sFW2tuy/2Me72U1vQ/s5cgBYcOG8a/5V
2dvwcu8S+96yDRfRjANF0N6/G463rVbBzttKzuWbvZeO74oMtsHRT8c9B+J7OpVzOMWu99Vzt6v3
y0LHO74demfbe5Z9x4Qm2uPZK7zV++Ik69o79Nur2TkM7uAPruR37jq11wdiAhx5e8/TPTOsDqfb
wfXh9nmNe3d/OGn249rgiRhccyWuvHXnGvb9YXfFN09dVmQeyEB7tne9d7pPXbt0vyr2zeMbI/ny
GBn219z11nf3jnfezgzA4+qJy5fbX+/Xj6PN1Z3d5Piyp8ZsH59C52n2J2/rdVezC2LCGzxhhZjX
hpRr827nf6vCZhHnr7nY1TayQ5dPvXweUCFXczER2N6dd8e367xt4NxcPb6O9m5yWy6IYfPk+dir
Nrf3UNpYiZpcwivsoXeina2rY7MtnG37i12keln7/W2W/TC/Xd6xH2ZZWQCMqdbMb7SF7Edh97i4
r4eWUXPPneKB3UTOQXVkLn3pvN6uSErffKFsUG8eTHt/WbsOXu0rzs1/b1V4ARewI5JM43PYawVd
WxOEJqZyUGxED/9MsKo2JCdkN4nfUYAaT/r6IoTzFKdgwP184pd+tIenrvevw396A4MHjnS1aC9r
QvnquTxOG4N5cBV7yjFY6yfdr7bpqf7F3bh86OebQQgC5WZgxBpwlO9vhohNajCVMX5oG/xS6LMQ
tyPqobv5AqrbJFcEtAd9LeNXVb4fjQLC/EjzZT+P1fuyxPwwCkAol6MkcGAC9DbiV/Or+jQ+YsaT
WbEaZ+HW/GPJ/Y+6F//Rt12DCeGl+A1T4PtL/1v59beb7qWL2y7+0n6OfPqO+7F6Ly+xSn/7S5cv
8K8wqf8ZuVCGLBOWBGQdS6oOFYMV8oeh+DcEyH+8zu/xx+r0D3//T7Mrn/RHNVo2fjcVYuwtWZRZ
qGiXqMy/vK3iH10PatR0Q0B9sDb/sxht/X6BhuCE1dk9QA8hx/kfFKM/lRiRh6mqJJF8SjXa1C08
s98PIjROwShU3fNcTBUqD2iiNZ7tJhTp/0+pAYRbLfWiwmwimLdKDUkPx1deNeZ1m2phFthKM2RV
8wzXoykDsghSzPFNZtBrc/HXqMaXbxf2Hw3C/20tDyoUPx09Rfd//7Pp4u8hMt9+6c+GxqWs/seY
EaTLn/8cJYIu/k5dXEV/zCilnXI5zl89CxN7tCahr9DofpGNyM/+yTgRFfH7nRs9EZLMVEy2gLJU
mq3Wp6FSQY+Wq8TEJRL1qCcbOd+mqQRzSMq3oULRmCI66S3VmOeEFn2tjDbuxHPA9le40oUadUGN
7a3JwY9iPM1V2SvTUIGvrERhhYcgM60+qbfGnJBvdRRjgB8d5tkgwrQJz6lT8K4MizrdtKSuJYK3
CHU/DdtC0QtCC0OTIQdmFM+NaUNth9XSjEKnnspukqZDRSaWai8WCM01Uo65eRPbbsi9OVet+Uun
DpBDwrCbcww7S1OhKAwbeVUR15GXW8QCYVI5XdAKOKKCihYSQjkVYiYaNCBt5NnoycWUPUVKJwLO
gwjn95YGwwsnXHqsOjLAtm2cAc6HixHX5Zd2UvLuYYH0eM3Ns9xyJLMbNqU0yhGU39IaH9JWmz3J
DEOXFoiVwXubrdqLDDK3rqxBq+44AhxZq66OE0LqhsAuNHSQAgMd+FVgzFuS2vDZYkon0ChouuEt
s5SaClge6ViRAw3lPZEuQbJXF4EoA0U3h8fOyuoNQhXJW1pdfUm7BrFNPOuRTGgUUjIhF0trNYUC
6x1Lku6HYcDlFBuqiJGugQg4r7lYNCumTmEdJ2Zj5KQDTfVgHFR8NFFTPow4Mt2unwX2yMvFV2T1
E7AWmN6tD4QCYkuKKCVA9QnhkhlqXidai9KKmEqcSjdgC+v0HjG3kHxtezOMsA8JggJFLYyNk5Bh
9GLuEYzaaUi6kDcEw/UJd1oB/NqAnUlfxV7NV2YnAaiO83wNByiEkqrWvKd162boUULS0kWYZEdk
lLm1ngqnftRit5UJcWoRfsJSE4BpWmN6XuaxAeAHI+DZxPPvTyXGbAdtm2gvKnBKB7rexRuVykbr
KrAx7AyoHnDPWdlMWd88yFBK8JqBEOzsgEnzLjfb8czsj0IDR1d8uzQT3kWharrpK1YhUkc0pRyH
q0IzUmeRy7FFxKFwOz1Bnusy8HCKB5FXRO2M0C7EG90pE/sr+oLSHtGj4EVL3sQH8GfYKcGg6OKu
SPmIXYwOH8ldJIQCHOmotVBtp0JmdpWXA51nSxsP5b1ewiV6ydHO+sRKL2uiyrQIwUsEvQ8FbyC/
8wRTBS+wGOXcOmEfBaXarjEeDqD7iYkzUSIlzT0JDXoEKwcULqBfxWsNNLBtdsmIqyt1eB9hTT1Y
S5yvZa0THgeCSAJHDhbeNMNQZuSHLdmNVakUP4mAlNyA4CS/BGjM4OzlJiRnCSA1EHyVO4+VZHTk
PoBoHQLRRBJSI1x0x1HVLoE7IxFe5ARBBV/CpMQEGrcKNG882stIns9w4dTAVwGff1ArKRSvRLEf
Y8C1mRF+gVHRPCCtzaqdWRIgsg6FoU39GRVM6vXIiSPsYdGyHuWCmK0pEORgP6lxdhhMEz3VCNu+
hip7183y+DCns+Wii9QgC+ddiLJLTokyCctISrDLqGbuFeCSPQk/9HYZJnW16Gl4JmtOllZh3+qh
A8CSOrFQXaKQEsHcEwCZHGRUFJ0zJFZzaAdreDDHkn9weIKOcY1ooB6l5NDidbRXR0MNUT43uA2Q
Zw3GoY1as6YqaBblapCVurd7YjGcoce4bpt9Y8KXz8KjKaZ55iKxln38NBAAGnUZwLgQDVZ5Usnc
4QytUJ0AzpPi0BbG4gkklLDxDkfgBBqvRZjrQ2IcxnrQ7gOT6RuV9DK0boKOULKnWm4PhQAdBioM
3tMnuSmTM80kMrtg1NPy0MpJwqWWAYAn6HLKb0p9bvdJE0w3tKLwCrfCpOCO1KTrCHj1qRDC4J7s
4Fr4uuSdmbrAGHVCrID662xSDBplpDAAYUaNH8hkGM5aR6kCDm4fQtcul+C+zRX4CupsifW5ZqVe
Y+8iZtsfR+AOV4YGf30tF+OwauNYe15KI6ocjjGKVL/y1PJ1rPXrIpoqVypCbh+gWCwL2iCohQMk
VrFwdA3NNEODNuJrvZsEIhWqIn0KmJ+2QpA3pWMFpTE5lRiUV7pWzbljKWrnDojGrkoT5TxJIJp6
hWmFmdys5vDJ0IrxDmyFTCOyIAv0HT2/9hgxL9V2K08itznL4BnwMIU0+XPEUYCKACZFkNq17iLQ
S8CSnCogQSK+7SQ6hD1xKbzhBohag0zUMwrZBZmwVQNDXuPpwlZpxk0E971ru/K1xvvBIbr8ku6U
JjB306aS1u0ggvMq8XmDkeVnFXLcQsMrVENj5PXeamqb4fMKpzi3bhG7okGM0CvbTQNKm+JJh12q
aE25cPhqTZAjMxTLZWsYGuyTuDRhPWdCUfmTrgENMuluuixyO5gscyHmIzOfAihaijqFJAwAriSF
Wh6cPMmHLFVjuDFQbUqY4qVha7btBJ9BFvRwE/YEmtnk5uXi61hiTK/dgri6ygmyCCIG73jpPIEN
hkDWhsZ4Ys00M/0lOHWXjqsVZjFrngThCGhKyJgrSF3kwS1SbgklkNBEWitFE5PXYKVcm5QXYYGo
cRKyOyvLLWLFBbFvnW4MEkdN5MryNW7ZURhztLtORWghJ1XgxG2I0yw2gLFgcbF8bCkUp+W4EWoM
neSsqqrHO4nbZGU4Au0AzwvGQxna1LbGCdNtKm2RQNpok/qlkBYIT6FhNReEJdpmcBj5mB0AYaRn
0kcx2ilyUU1rotKwRpTEQlzJUUVHSMM4QF5eoSYPQCg6oEwqb9q7IJ3FWxHSnUjyiWrdic3C6DWy
rLiOMOI/A3IWnhJCmapDMAxac4qYqhxsETABqzwBHNgt+Nk8WZaHcz0usMCkdFQM0OOpQW0ARsgr
hhZVd4Kuh1AF5iBU970g9wVSYIG8nqFpAAYUtajTO8PP8sYnWRdaWVxckxtWT6vJCFmVyKaqPpKo
JoqDnYodkvQKulVG+Ie4THC6lHnTCaKGpbZdYApGxH3rdmyNWMUEa0lQXvOWe656I5GdpgXJ4o+i
MOXXg9KFsIdzcxpvFrkZ35Y4nh9nqWCGLIapA28ngdCzDfg/sNSgw14NQj1qqzaSquluTrqAtGtt
sRi+1ZJYfoCEP/OTEc4ut7i7JDmm+rrhobpahEp+mXCxo4sc2Ak7aV82Hfj7tOb7CX0KZncsTIB4
vQp/1xBJ2cI0qQ5ELURI9ljnJka1bXRgh6TamVa5a3C/CcRCLqAZITtYY0B2UYWB2yVMaLydyU16
aw1Au44xZYLbtu1AaBj8MAI5YDWzBB8782aQO0HaFpOaxm4qwuTBzZkAqpBkWVSO83IxlGVtVMP9
Ayd9KDOM7qx1h6A9dJJavsCl0lmDcPqRM0ty+Dqk0PbPWhFFwbbTKrADWQfBg9GjIbTPjeqlhna/
UPrrzcITdCbz6wmmcE3Eob4wSS4TVF1nkM3a0sEoK9pdvYygF2WtiXYtmB+67DhJ85ViAa+Gr4tY
Fjy3Ob4GhaBJWyhQSuFUdQHjpy8H664DHIBJVSrkvcaSS8HCSdgltjMBELc0XuJFAcLrGFK7MTSB
X9d5inJDgyiLziFezyDNp20Wo6MOFK0yVKKIciJ+sNwt193U0tIuhMXc1IUkkq6ikq91CUeKRXT1
zPjcjkHbBwA6NYYFEQYgqwguI6FVMOxx1rXb8vJGBapWhUfif5X4SRcWieKuWsgTUNsqks9ptWBR
C6EbRVujkM3XvMtKiG0aSU1GlieX7OauCnFzE9HrqEISPWMyH4Udr12l4rXfGO3ZjEXlvWGLSNgI
GVKHemKfsCEb2uh34iKEL1NZRbuFfI+rPBGQkhSlivTYNMf4wLYT6TOf3pG60Mo8FnPJRgAbZWyp
GPPRvezmJCekqG9L4a2So17Zmn0opq9q1hTDmxgGeY9NqlGaEtPSyIoT5/3rnIzzKiIqazc0WLz0
LIpYqIXhq5FqdW13LTRMZTI7gq5FIboXjEUHTFSVOayD2LjnnMWGfDXmAzuurBqxQN4Ol9D7FA54
HZTd3SB2MtktWmcZHrMSRoZQaHLlIFmCNvtGPGX1/ajobXyb9miGXMLupfR6Eue82eaiHpduVYbs
+ZxiMdNsM4WjKB5GwvF6r5rasLfzoGZ9p/Mye1SSsg1Xqq7Ot2qxiKJXUTrEkdiYyXCUQSs/9xAw
WOaiX+8SoEvLHK4WYMmTK/w/js5sOW4ci4JfhAgu4PZae5VKu2RLfmHIsprgvgEkyK+frHmZiOno
DttyFQmce25mGxX2Z3Z0F7zbsPTGY32jMxQwAI45qogXs0bOLzeOPVhfoTnXDkLSXxKE9W4IPf1J
m1rEz8XQrHS642DmMx3GDu30kjXz1I17Vox0m6Mjmd0shlfhs96OJFluoYTUjzbMylM0NPExD8S0
T6WKjoMu03vXQh9y0tL9JZy65lMJdAK7NTAhHjqG+lIxcYTbBZA0zCbk+vYUrqHbQD5cfb2JYeKu
x55lYGgDaEkqdmFHJ9uHRZTcc9Y1nxxDESSaG/3C6ZeFfVtOQZumYcETUpTxbqvwLQZl1urCaJsi
d+/BNXd8o5sE8eFvxWehue8ClyuFvUGITkm9criIw6B4oyc1LoDhpcdFeA4BtEhWn9JmtOdaxCVy
Vo/LMR7WV+s0qfNQ2BBRNWiGRzsjc5OubrhAWBjvol4cHwKqU6dfMdIJNiGabHxsw9llBTzOm0vQ
SvuAhMKaz9ZfmAIXcc82IuWsuzgepztTjeu/1afMudc4Jh+qTE5Hywy12FbFVIxbEJlFvFujcn1p
KPdOyNZyNpLDxOrX0hZdwnoMVCto6GuLNVmp8d8aqOE99aMpvIwD+jgQU05/a3FGyXsIBuzVKB+S
D5gtUplVMgRO0TJlRyOb5SsQi/sqZun+gk+TbbNhFese3rA+trGHS9vOauZo23scyrxifRhZRdOw
LCnsj17J6mGhQ8l5rco4BQ83YojX22I6ikbNOHTc+JhMQ57solzjRWC3OD5DtPQBcpEdXA0b0Fhm
B9lg8US5DTzDYhPOi2ECle7m1ZZd8BGFvUpF+YFOg784JyYS3WFhjb1nt+cU+8SlOk5/mqnIPjIo
CbAc+JReqC23LwW7kjNX8r5rdpwDNRuyLkvwG7i7iQcOznEuKwDSgaXLuvvGfyGjDy2mMNwVJg7l
VWRVd7uqevclt1b7whst+NP7hXOOF7ZR2QDN648maePlMrgDBHD2i59jT4KLMuVQvsar10PAWHDu
nDIW5CGj5bO5C9BG88Oe21Ce06hpP1YZBf2mG/L0KYNXxCwF/M2u+f8aU6p445/WZIrfbcKXaz/O
cqnuShXpieXqSAB48MT0FUDnuWebH48Hla0Hmc/T9yplVx1bMiXWf5PsGOVT9hsKDIUE47EKs/Xd
zF6zyQ1OemixcmEuDV7rGTtYHuEL2GDH7cYHjsTR4QYJdY9tmDFRB75UH3IKiBknU2mHZwcIYL8D
ai9yVD4NnxxXi5ny6NKrmXdzHwbmrMZGPypDmmDC0levuZsgKuEj5iNI0MNdPuW0+IIiiKKL2yzx
K9XIcM+3pTh6QVaeZRalz4GI4yfHh9gH583UITJB2pE6cJNLEhRsv6bGaw92act3yBP1CTlPpzZr
xqX3ALTXhxIYQiGBN1i5vyBUzN5dNxID87CQLVgOf9Znw6MKRWl1iyOQqSYxv9SQYL/iGPEK9RiP
K6QjNgpLU63PQHmLPwLsO78j4ob7Ia24/CeQMjB86qTgXw7FdBJlxbCqn2PxyZGqYVc8TJp/HS8z
fKumozrpDdzWGepdFKhqjDgLKSQnh6RNL33jRB4Sc+XeqyKdAjyBSKkrDHtVM7xHuuqQ+axA3f4D
GmKfYt5KC07AhTQsbIjn5tpvHtZUqOk3Us9u2XZqhmkVOaLfg57NsdauwMWHvRp4Rj1Eha8roI3E
Jmzh1827rxiDIsq2BiYAD6lw4Ug8UojschGS+bL3+NM1tfOH7YxYHTqIXfag5Oiymgni2kueV/aB
qDanTEaeWmxVelcvKe3YkksuTE8V/FryMHoAnU4ZaggmB0ICoC/k2MvYXIFpxXgeZ2QBPinlv4KU
BTJWxP33MJsVnk2LhfnKIb87hR5E5kNOSv3IV3l5r9N0ftFpRhIw5AjKuZNj72Jzf6kOLu2V49LE
ShLFlehpUjFl+wKo74eNwvKKX/j2FAxHY7fuwgdkPyeqjE9dN5sMEpwPCs7L+artcmBQH9if6nIz
iVg/IVDU76qCk7yFPijLc4wAMdkCwcnfajUN48YuEAB2w+oudjcMdThdc7qcGzYinT/VWOYSdiHb
snBXlml+X9zY/Jm6GBo6pLgtdE4AWWxlcVgd/OUiHAtlJuxn864WzTPTOD3APb+PIR+GsmxQLY/J
cuRx2rTPaQlGcJMtyHyfZZUQv4ks4eFtkz7+KhRxC64fnWc8BaoON2cHLDrsmj9r32RXEdbM/ZWg
pwDUCQK8SsiXpnDG0+wsAeVX12bbhSz8JrBFum362jsQptGGhadzjH0tro3R9jQ1JjiHg8sKXJs4
f8phnq78ubpH5XuCNXLW9Iq28aIjHHJhjuEigp8mxv0CeU+zDb+E3RGzdPaDxke+lz1k2HvAJXba
jDeVS1FXzXOGFvKUat1wuU7AS7mjfzOseGJu2frDN7FpxzliTVnkBAp+5WlKBlbF3361yr99KTBE
Es+ee9jUdH2WvDj45VL8yntAtGyAz5MuDi4G9T8eYTxfo6h1n4c0UPmFSLOVl9yPWdrGtBVBImly
N97VuhhPOp7cfpfgywZbqxKABtrrYGJWcmpHcgBv9HcV6mJe/m27cLZ3pcKmtvjh7wb7hdxauc5E
fxiXrqbw++iHoJGN8tTGCS5PtLUTrG9D9DzwNEPpMifH2XLm9YXtHjLQTNRiOF/Nh34BWrQthI/T
hbt6z6hFoE8NTZg9T4W5CcnCZmL0vUJ94hqhPeL22Kue2sWYj5QV/Le8VyEURAkHcYtLJg53gbt4
5kkqU+ziiUOf3a6drEnXKpXnT5M7R8+B4n3xILu6DjbDuCjnP5576ccamLC9hFEBE6jovScSdv4K
/FqchqwF0+axQKQ2bSq9S5B3RfcJrS/+MgC27tOqjfZBWfYf7JmWI1C5mBPqKqb45PpgrHeAaZz6
MM232NKBLN+ceNCI6wJZE2JClaImGWFVPoZrjLDLqqW5iD6u5SYPu/jL5+vt7qsAjxmjKQcnYZeW
Bzbq4x2DJvw/3SgkjMO8cdlZ031oN2VZxrxbMMfBj19mVstZ647tq4aVeKxZzLgsfTV+rRT1t3xL
0YBnXijiXaKEfwrg3dPcCQXFPvt/+Ftlxj9Kx7u2n/fTsmSHafQGd1dK6HNxsrL9zTN8OXSxL36M
vxCn4Ewg1coHQhmu2YZeHkusLf5PufxFhxJDMBnBC1rR2Ud3quR35pn2tPYCgeHALirwmjo9pJNI
r4EnkN5GDG/UcSx6YCQrerpiH3Sm2JbV0hUv69wU0X5CcAaKYnCICdbKFlsbO9X7YNLxZqKEM19o
5yVrg/Z3la2I4osp6X7n2p3IrGpRl3vH1sHzGAtI8YSUzn+DDJd7onO/vfiTx7k7ZHnV8jSsZHvq
kwzlKhedtUNmS/L2TDRiB84RKnuKOlWOd9WSjPZOjZNSZ84y+hGthhe/NXTq+6fA7TAdZPyj8Ik1
ugT0YOzHx4U9DK72bTDfaRlgPUZ/EGXHGAsFcsqcI4A1AXz1gbGL4Vo1pNlRo1HIeAinjLvCMggO
zmRiQPeJRRWBEBtfX7F6UKNbV/h0yiu3cHcknsALtkQV4d2QO/W6JeEbK5BLMKw5YqLNlfczZ+Tv
dIVD98BWwtyeZRf5dOodEVMCh8jGrtBcqt+J7KHwDWIyrwgDJnfTQJDacaHk1pVLgd2Yl4nchlMJ
xLpUs7vrRely5i1iOo40DPbcCTWYpIBMbt3FdRuQSQu/CNAmmgoP+86GS5FsApHMOULdinR3C2aN
/XK+/a+rEzt6o/j1gRFMzQCJUIuMT3Lp/U383EVeovrog//WvChU3OebRezIbMl8rZ72fjvJuLzF
xW1MhcLQoz7oZxo7aeevkhOStc2lwPFd/armZBbXOGpU/xzIjKmnlxsvZFAXtm+i7MJnmCxTcykL
WTe7dR2j6zL1sLg5Q7bdM0o/EQHL9EaID/CBbn2KLjKf6Zh67R+ZjWv9s452BR908w3tpAsYFLpK
V96kC3MMsFZBs+KtX+r539DAodiuqZFwsNBFhVucRA3TTDzxYrtA4v0mpyIu48Ayf3UabcOp5ce5
cWXEPnRQavWw4PndguNUpFJGYWUCMd24UH6WoPoMxz788vTC5SyxbgnlPx3+tgszlI0sTDfSmGvL
tTjj/JgymEK1fzGFZ/JtEHoMORpvoKRf6ui+CiGHbevFBCO36QlyCehXF7kEqcgbL5poIOUJI3ql
2s85opBqmHeaB+l6gQlVH4NlsuEDxNSEMWXhBWxU+avupnvPgxN2dkkYx0NcwosgoHHFe156fEpX
9pn+s523eheoaC2LCpmWdwwb3GnT16D1dmOpV7lLcLG6bzacWnuZ276/vZWX9jNlMk9O+v/A/fY7
pdUZekYf7DwbLE1wzPZ0NpaPrkbsdbcANFcX+Nv+dLZ9PsPooItwDnuxhEzryCmADs7lX8J1sTcJ
u4i7pO08iRayLe+hZEMcMF4370oDj4O/Be7yA6HtnagS92UJKwHIWvGtjqNgOnlVL9EDO/Z8087A
LLFcEdKuj8Y3FKdw0UzV5OJ+EO5cnd1Q2G1gwSjNlevcMZHtfi9Yyvn22mlJ8O+VvXuP6NZ9KWUI
fLzl+sA5eFmCcCeUHWEFyRkuh22qd41LzsEK3KbBrmI6VPKyCbIP25b9HUdxBmdWDsVScdwNq3eo
7+uXY9DDo+JIo1+89wBAJkwo6vxqETmu7onDjTNj2JRk0R9ZVav8UKONDx9Xblfc7EHDLIeihW73
yk01ov0WcfQ7pRmZTr3Bhzetf8Zx9QNsYnnd5dfM2NrsOUcUCWiDVHGLu9bGi0G7yaGbgFxA8hnC
5Fi0YZJ+RshMmh0C01HLv3ZohQ/d0ieD0aSd0zPG2wTqamYwHJ3RsuQqIq3U3XqRgytHnv6ZDMwd
Gh0dt5h5XOk1AGO7af4ogzzzntp2ioAc5Wx2UQIYuYLWW74ZYbNtV3Q8D57HzXo3hgAmj0sbZADE
sHc5x9V1egJv5jRoe0aTtCjTcm5R+XbxnG7eC4Mp+Njl8FoZ4xJMH2Z5U6e3hR3G154BDKRjvpqq
eHP9MktTLtAjmf2lVZ0o7bYNAqmXHXs2bQYnCg25ABaLkhzsdkIoDTmvDdz5FCyCE95DU/hR+7fh
U8Mpf7Fru885ImgOxZFHlsTHRQZAk1MaDwyYGJZxRSDD7p9qyGb2CVB3gVm+76s028HrqpHQWelI
eNZIRTL2T21HzHYS3F3psEOoMiVKpsrlkGwJ591tXC/anOBf8ns3cirzu9Jre/XIk0Nznma0yzgQ
r0nh4ocC6DsHW36MYwDu0u1hnHnzXI3dIWmQkmB1RfACRyvP9RT9tDIaonc3BqFz5SLb1/u5CXGL
lMUNQpETYa93PbYWXo9OGrua7x/58q9WFCB24tGvmj3Dfh5uTUB15Nz1mVs+EKThh0n0MM/nVcU6
PaLYSpIfNrchqe5oMEGdPLHo3vo7uQRLglbLBrc6UAvdK5jhTkN5vIS2rAOE0LMgE7yBPxMOEsre
lMN2qYrCPyGUUeMdBTIN1z7kUszRmf5I/m8omI3dDuvNOLYcntPaC1AWOSqYafd1mbu+Js7gB0eq
NMziOSlp6RwVaYzPaZyKybDJkt4Pmk200nbZtkC0QG/EUoN2F70q8F1Q34rOTC90e4qSzC54plvH
3w9lNZXbfshK4qhWg2o8OkMeDumRZ8OMd3pw+BLtRtEzDq7KRcw/jGAAqB382OB24c8XDGe10iUB
/JNb578CDxTZNt+K7m8PRz8R/wV5r5kAQ4mSDLE4LK/JFqkVu7AQMTsn403kBLxBBdw9MYifwfZw
nmPobOWxol8yHIRanJlImCiYoRy53qbLlso8+FXA71h5g7KXKV5C8O/jgpLJrnCUnhI/aXiNqq4U
Qbcdu7loX/uoaJP/xBjmy0kNndNeq7zmhBqksJaYGOfK+yrC2mHYFZJmuaBrRuExSg2wRYw1LHbg
44h29h7h8sji7ep5eNfB1Zj7qZXNm+NxWd4OrZtUfwvr6Paw6AVwBSLvlfCkYXysIBm259XSRHgz
vq7BJJVKBMVDSVjvHaaeQcHeRHXuHAUC62RPN8xkH23FIegslbDiz21GEMJsIL755PHYoZiacX79
SkW0wEfquwiiWA3BEK9C1WVsf+IGgdHswUXqDibnWcfbwhR2ul0mYg9hWZZ37T71YrUekjFz5K4a
KqjkVbkq+xWHY+Z9asLQ4EoQxeF5k+ChIM6T4c3Ty+VB2KPrduMaQKcci7XiiRUxSGYqmCRMUR36
PhX8UON0IWF+XVcDZQIn1s0hWt2sQhLFsTe5kOW0+rxyPl4/Osm99tKL1AiHLtXQJ7tuWjp7pqfj
wUgz4CX+438XLlqOnFv9EEdMoeoz0QiXM8SyxQxsGQIR5NA5jYvzXCAVO8BysylCLYaqL07rZFvc
FtwSeCYKcMtcqezErcKvZhYVmpQfzUPD+Cr5HQKOXQC5hxPktjnK/PoyUl1Ij57Ls/rJhvyfU+Q4
UJygmY8Ahjayb2POWImiQfCke16Y21UO2UCos3hDeg7nrK0P1exW9WvXdI3/wvODUsWROftavxRl
rardMuWax/lY1fVyzQRrvZy9p7xGZVVHjfklKy3an6lWTvYTdr0pX3git0yiOjmmu4FnjYfyVPfy
QFBZ6l9cweLstGYkTF/RkHJUOZQe2dQjH/K5fwcYllSHbJnlYF/gWmt5rdxZwwzj6k/wGK65W25C
lx23jwVJdM4bqFiy9bIaEJoHqb3SxV1huwlqqY6fAyYBIUo6+RhlkzdSMSkCfpOPxVKnctxyZu1t
c66jyViUVtoBp0gc2E9fU+dqKmacYUzK58m4HQv6wbKo4o4YRE09DS4oI4/LGvP3tFlpmuTqu4zz
dZrQjbe2+vYAq00eMVTe6vBmkh1a/+rGZWA5vZBabfO+Z5veA3o9b1wTYeQqp8wwi/Lc0hX7qqil
fpGqWsFXz7fx/KtXtqjJleFNShfHVhiANg2Y/eIznFZUh+CwZ9qaG3oaAOzBaTPnsciHGOTfZ4Fr
YO/6fV0BHFAUN55aen0utQ+qW+WJ+gnkqJp3ePaRet4y473Q9ZIx0p/GG1BumqLYHkZp+EVhgXnP
BeRxYOa5B1ieqQYIwb6v3wPpAkofMAD9A9sxfE75KJ9roUJInkroq+m7UO4CGd4E5oNTJA/CV4hz
hprSu6EVodf6mMZBDLQ6rn2u2jUJoN6HzuC0Nx7fpF5Szx/cA5C3sv7RE7HfI10ub/4EJ+YlvH/6
TAJwgJQ/4OpZ07A+Upk0fGhXxF85V1qsMlfXDvLB1m1+GNIeS2UBsIoBR0lhznFT6OSjyAXJsCuH
p2ZMk1Ma98zQBxyQpxXByIOlF8b+n4uMm/iw3em5BPlTFfP6IotMPqqRsRWjmL74HMoiPOaTH14C
n8Ud8szBP98WZT7DUPKfpzf5LKzZ7FdnElZC4Yl9cdzEKw6L+c7lbwPtZBcsW8ub6GBahn5hE8jL
4ATVTqzFylxnzP2nZqqnR6WEgJa3GifZiDJFGMTh4YH9ExRpiADvkyVzGByTQZ/beKpfHWu9bWib
6MXzlID1nqC4IqpFFcVYgoIfT4hfDTfjfVSs5iOiRrxt87w5RjUAh67HKDOn83gR7Opr6mxD98ql
qSE8E65iKJs06bV2e5FsO6+LtgSO1UdRNIyVo8b+50RZuDwy2oFNtw6VPKkyVf/Gca70NuAzfnta
Ku+7kuuwbLGEZcc+XPRw4N+n3JmpiG9FkD/Exi/+1Jmh2QJQLHinMEsvQy4hp4PJ+OchbOJtnar0
6oU+EaPIKKZ4c17zNzxId8vztaNs2RoqNKnOBkqTw7hTHSR9MMzeqfh/N5dYPSH4t/CreSk4D77l
2gkiPo2eFDrCaNuW8/DmADkmIFkHde+XdvY2Sc4HMRvgMJYluczZpU0CVBN/CUPRaO02XisQmsTD
sO4SsSwPoZ5oSkRBfUSVqFBTaqo4vFQ8Phq99dGVNwUyQUKKUzP34bFc4oxpW3QDqY/kiUyFiboL
CGhAwP0y56ZuqcOjCpL0bglNjniW5CdRVnnwkWIdfWQVB6ZkhIVGuuQEsOHOlk7G4wIY7rIkitN6
MYUr+SQtVn31Vr6mXO7q10owtCcxiNdgF/VBdaeXnNtuj6tFKa6MWxiDDkGlqul4haVBELOWDGfV
sFqKBDHim0PqkRsBzfLGPZPCoHkgkfTvZk8ypShB6e+E18VwKrycHf/G9885yNvT5JQD4mjC2XPK
s+ds9NCd0Arqs+pRUlRNDdKTf/hBebZ5zQ2X03iV/m7SpMLcGWJ1Akc/P/ZzmV/TWCX3zopnCuVD
Uj6400wG7YRh9KLqhEqZHwh5aqdWXNLISpSHqofWyfJxJ8+L1xbOwafg8N6monpzSt2+Q7JLLp4d
vH01ugxG3WXNTpxamWqkkwrUVZv4V1TNHDJX6KmZdtdrR3RyxZExtoxvXBfNs+ruc+osHzGCXm8/
1KW/b2rQoNvbgkN8kjoZSpw+QXlhfYBvoWvq+nEAdn9l3afbKsnHfVOjcroO1FlyyPWIHu0UG3OR
NF62HPxyRBKD1Q8lE72PBork3kZBizFaNQf86S0DVPh8QGZ188nnubzLU5Dt24LTxn4QSXnfVWmE
X0kX4YPm5US3kzknbwlmUqcwZleDYFSnb0TR69VwQ//QiCwuTLVv3rGYE53fkg5mSA+Q+lTTU9LF
7I4XfrAdiWkPgV9ED1BB+2tSrUAb12ottrnLwflpBJU7sELQF68I4+cnKOzcQtLAyw4uz5yfhS5r
t/dW7lY9Vbkvzl/gihuIkLu2yMRLw2LHKY4jLrebGszwdu0tYALes595tSAeMqXoODc5TNvY45q5
VFehzXfTrCdG+WHw3Q1pCi50kGQlHFxIWsYezKvP1AOMTjeCOSUKkQ1IDJE8cXGauQ8E9ftIV/jO
7/zkzcSeDs4jWdbRROvcPq7UXJD3JtK+Z8jWHzLWXBhQdMmzS4Z0duwwn1sGCd2G5D52D0vqyGNG
3vxDATMInqwd9SsJ5CgOWQ4Hdmc4u8J9cTPiy3UpJLCTsZp2Q183PwEM+rMKA3Hh/V8Mb0NR+8lu
yp2+PRcjRd19F3XxW0QP09sgMINwY3Ol+FWnwPNu47zwofLkCFrHc8e/k0zc91sjImYxZkWEk6p6
n2dlUx9huqrliAzZWT9q3UUFmaTlvz/xg6/8HfmZNP8yq5B1KDyhDPmnlLaPYz02Q4oIE5Be6Erv
cc9X48y8A1kBH/1kLJpHnRbTTECZFOUzFrLh/zd8Nw3ZUwdfrnepkyX+Ha+7GY0U3kCKBuliEBd4
gr7KSLm7yneO7ID8oZTKM8N6fUL9nROj1WRm/hLk15jfHFUE5oS4bfmZd78pktecVkrTmztOYAlc
AxP6T4FNTfsskko6B4EwMD63RFySCyTPwgtvQbu1gaEBkkasEez6LE44PYnZ0l82Gcm2wBlR/VIC
vArFOurzB81DZ92U2qBwiLj/0UWEZvsp84iLYtz6wUEUeaf/TVwKt1XS9PrCs0t8ORw1+t0SGP70
ouXwM1L85MvV8xDZlP1UGkqc2RIdZCEjdUohs18I+/PnrL4tjKyFo+Vnp/u+/x2rnEbDOgtI8WoQ
HuGoiBnI8p7iCBwR0uZ3hn4mjI1C3pqH1kv7/g6A6Bi9KcmP4QizP+n/q6epFFQH+PlzVu157J8S
PfbRH7La+UCYQem1jqJE8SrpEKuMS0XhNpmZ0u501gRYGWGyfrNT02ne1kvovnQDIeGV4YtpSBns
GAF0wBTR4rdTLDXtHaNZ6d0GGJCDMykkTLORPSuWPsrm4iZw4OmmO+74pCwWA3fTIeWgUtXz/v+l
izryd93CpsJ34A7ElWVU8xeyMkFfSNAyCXJo8PLkxBlEdJygRp5QO2duc5LiyEtlhx6EPLJhvyJl
3w3Zs/VnxJbU3A6BHsrvAfsNdXXHqb+ydeLOuuZkKBtVYvBlj6p5iabGQo0uqnA7A9BKTsrN24Mx
TmmvgvAV0o+Cmr5n2Wycv5MgsBXyh7S+g85bRM8p9ZsfCshzcQ513YNyrXhB39bjWL5os+y7HuXI
H24tifGsE55kEBY/hRjnC8O1MDzpxFmutH9/nDGKeVAVUe43n+CP2aEj/gpq/KD0VLstlnbcgNuI
qRcPvl4o54GKVau2ih9g9t2vMhiPaNNHBD1zwWSWFuFSjyd/UWlYbfs2EPTPudIlzslIrrLbkN0G
51DXMhXUYLzJcg9mhYpqVhknVf7UzMybj3Wy6vpD6G5hCtcPyVoeJpw1y5/ccWS0KTm2IwKqvYlt
La/v+dxFrf5ZowR0p1c30rL1N1PIITvHbRPcfIHJ5BuyGEThI7e9YWi+O8dVMIVK3sSkC5kOxDu7
HolXc5iZp+Rfx/Bxve9KTd1nmHM6LAsVsPJeIf5G+jZlZUFkueqxPTqSFGYPDTUNOYuOFXyijua9
PeVDnSR6u4xB87dfNWHeZbZ0MjHGhl49XgJR30TGY+G0EWYtPACyRm6TLWZZ7sJIDKQoHLvM6u36
lOSbcsoMk+VBjWxrtVsGhLKPqPBoKVngIQdvzBZPCWsmeQ70P8zX5Xc4jt346qNVLvbwi1w+xpxe
whx/tJiG6lyWWn6v/KQqfinHyew+6GMxfDYDtYNNsDKiH6j8+5SahiheKC6pyO+Gwzhj59irSdQz
X4laLs2j28qZX9Z4eEHutemseHZaBQHwnbCqCPdOPKjkmEvCdW5IUg+0o5egHXrccSyUXTNayjrd
VWyQ1v/pUrnet5so5pj7pqfw60wBcxX67M8oWTP/wsXXDbZeRLDz7I0dfdTW8535Djlh7b4OhOF2
L2m+mk2alvIclFSgNk57y6d6nC0HdyAgpR1vAS4vVdeeBTtXdzyTsNlPzKYu9PRpEXbZ9F0yVdyV
dJH8HU4wCFT5XFwiTLrOYUgaefD7COMPtXao/53mGbQfETMMh0CZ2U0OVsqRlyhbaUi9lnDBhNZ1
KhDYIg2tWVOI8N9atKzjrMFQ/ImE1sdpXrF9eX4dBURFBBl8SBdm69WgwtumqoDgny3xhE1wNoeu
0oMl7eEvYB9Io++HirVHHgotFPEoSS9eF7SvC9XYlNvkYB9Cdkc/9MhoYNd6uEkmk7HJy6AWn7CP
zLFF4hO61J9owJozfYsV64TPUgld3EqxKMZrkoiYhABbT520xbF3hoF/VK76PFSqeCyTkUuYRq32
RLoftlCwsaruZmfOn4MgUbDA2Su/93o6KVyiGZv6jESnLeHf6Dw2hkHqbfRJY73kFvzSuVPMsms1
gFSnkwfjo4pxCIHwxdjjq9aL9zWLMf2hCZnPIzVV2B8jL//tuzAQ58TELncYKN37irK5eADFOR4r
Q4ttL/O0dXaJpQFPBSbBIhWTtWzGeMy6A1w0Ze7R0HGLY9VtXKkrlIyiWCSy/HE5uyWfVonuLVK4
7reG7Ryeg306rufaDyYXiVwyfy0tuwbs4NDS6apJvXvJ4rRbRwskExRO6uFuosHFIuia7PoSKe6u
q6w8E/b66oDUHeGrUIzbCsbgv8I5d2KWi83yowI2du/6KJleajUH4zkK1unNncOIkEWY4hh0KVYB
J+E+eagjLU9jXniW67Nby8eRJOWpKXNQanLug4c+0sMFqRDfe8WpWteDRWhXJecZu8s5CKvgO0qi
mXxCEY9LWXZP3I7569rmqamx5bDZ8R2ZrDjVbGOe+KqoPbeVmQPYSOh2yXHO9GeXtRAWNcthTe47
fEDzqRc0Yg6Oj5yG0plgTipotlKXSWcG63WigmPUIwBxcs6pvDSn/gflMVdb7vAhyd86r5gVc8Do
5PJ8mzstPpHJV+bVRUs37dJpJPAAmn7P/oZibMx72uPSgF6o0xFq6XkComl11nFqmkqv2HsBFQLS
gsScW+MG5S7hOPA6JAWpjt//j6TzWnIc15boFzECtCBf5aXy3rwwqrqn6Q0IEiD59Xfp3NdjZlQS
zcbOlZkp+69GEkne9I1icvdE8tBZnTJeY7TcmMKPKD4qsfFRS9nu6zYTC002zvSYUgl0WCtC7hdD
7a4NDNzRNC5PDebHrUNSAyYPM4z3S13ha+G2U5w4a2l3rimHHeUxdMw2vlSHhQa/B8U1t/VZcO5i
TxTVZai9dOfC9Tpw/g7sJlUhyFhI5aTY82AihH6UwTGPHfCmojDRVX7PJjbAfg1VxKKnE+chHqm1
jByVgBVMaX9ckb8uDmgOs/eEAfgADQPgvMqS27eoaFNrsCRiXSLlXmxyMaIne1NEln4BII7f2k4x
U4ZH+aKLgnAahSXUya/Yk+Vu6vzFKJ4fkzrKv8MBJndDT5N/9iYNENNSwik3HttEdix++h3gK3oP
qmZytgPU1AWHWXfIw0ntRdAm5dcoXP8l9MJihRBApXhXzrVaQgWuf2hRizgZFl4ybrg6iAUIi7z+
60xT9KjS1alPDRZgsW19Bxi4r+yfRuEbDDA9PrVLX9GguSA65nqGa+gd+tEVCu1ZIeY+0pY0PI6j
X6fPBaroQz+hv4AzRJylKoAjFvktLdKe0Vm4bzn+UU/qgs9q0XEAtG3j/6HAZ0kpZOrSW9QE7rK2
9anz6KcswozNius0llBrtNSCnT5MTTeWmN5BIRzqz2jvmJbyNVeiLU9TKqK9iybE8DN5O8TkmXUZ
cHRJ2elLELocgEesWYBgNPn+s4Me6aLJ2fVvaj/joYp5hcqdCZNhrvxFHDy4gZclXYBrWaiJ46CH
OOOx2VElNmC0+BM7K3YwYeKtcpV+EKVb0N7d8djYqtJp2YIwctzhMO6HHRvM9H5mdnm3iiz4TURP
D19QakdwaTZcXsu8MYx1SDd2ZZ459ObxnRzH7Nx0g0/B+zCXlwQvRXJQHdr9JjI97iQRNJ76QCYp
GVBR6Ybz7A9ze8A4RBUGtgyKFndgq8AKOALEXcr1oU6QB9MPHEF9o+USXv0gZsLbnYRy56WmM4dI
0Wvq1GVwD+tBUVoeKLZp2dzpE3Ws7U/nN5XdsDZfzvzXPhWaLcwsv6LjXSQLaPeux652bxM3vzi+
bk7OKPtPzq7teLuoZF4oeTAhG+6etyhuEhlY3FpSZWzJyXe4jNfDakPzEw5aLQx9YrMd2TyL6l+h
W04X/RwO/0izT+kXc7lg8TgmOLU2Tm28S+oyVrxaOdJzuQmSrIv2TZ9Sv8EN3F4ao2AhQCfLUx0P
1aMTdEF2bJqr29K6FhuVi7NOvel8WQtB31sTQZc1ixv2fzFNKSr+EEq32DBBJrUWtCHWIKv1Hoab
aUR4ZlRHHGy9JEC0rxgGm0mf0O8SPDWEhex4a9sHhtdh+MQzgvMcQI1yLgpx0vi0Bia7rIszf0ea
dfHSiwZKKEk/6wXHz9N1iWw/lYwW3GiovORKUyj6VS7sL6juK9Y3F6KGKxqNF3ox5Tx279GAKHYV
dgYgucgvTkMjvfgQdKO54U8kfYETwvCPUPn0zVtdzT5ZQfyV1DgHCD0umQRAmNW6DSpvlEeJJpLW
RAv0GT4N0JkMGyJ8kUmvuFpu6d+AIEHD4VTuZ0gTuGcR3FE8T9mMY/qYENeT7/zWAN/FqyBtQlN7
pYOdmjBCHFevGH69aOqfRpiEdbPUAUtHLgWU/xrI9KmK3eiZdg3KAcFwd2O7uHunN/2e50u5W7wY
VneEJJtfQwOOEa7leISlS9Rz3Ap6SXKZ5/2RXuqlZOtaLZTwhUR47LMFz+8Oecm71Q0qlYM35tz5
ucDwJmnE6Vb6SaaE9a+v+cNIl5geUlC7S8Zi/I9DhMznkBNEwEvLkEG3xFA2DV6jgzDi+tjMyXLg
wBF0KD4FfU461NFpLgOzxy3FU8c63tDsCKXFTkIEDP4YLYoJ7nfiu+uwSxDTjBhoQv7oDnlhN2VT
3NSblGqd/7XiQN7hnWdiOsJrLD8y1fY0KEOoAOMs+TbB1QfVAT38x43Y5rj3s/GeY6Xn0zcZ1M8J
XORfSolCricWrZuhrc1x7cx4B9GCuKttuu5xBPQPKzuYc7h4lFXPaw2YO3Us+DIP8XLP9+K8jGOI
ZzpfoVUJ7SbTo6SwZG/GiO+VMHi7pyM4/6R6u4v+LaLX4ttZQCa9cQX0dpeCqRxfcrMz0qgHTEfx
WbuCJVJlxoRTVCZChK4s0dCx68zOprXbEZb7ZeBMc9IqN5xmcqqMCjbCwPzhAhTaD4PjnGrpMleo
EL/+wcEGN+5WxU4ce3XELxvqOGR8qlauMv5j3C3a8vXVSUPJVqvvqGGsbuGGMJjV5MRx3Q0Yiqm+
w5ymMqwmMh6bC8fNYI8lJP6rpxBH6qADfwuFM6R7qwUqKYEbtMQH2gJw4jR4DZvQ79/LPg+QlGJp
N9SuqvoUyh4jbpXrmudCjFEesbiNhnIjKRM69C6FZihO7LM3EgGgfnWHMSRlvuXXQ4pHZTgZX+p4
78rWJf989PPk1LBK7vY18SygLxJVHS+siRLlgnPbHH+QR5IKYjMdi8feUcJ9xGc6GXpJq/ihySvO
vbFlyf8opIbgB5IMoBrQ1Y6ukxUs+/jlnU2MfVWR/zHOlA+V60M2W80/IsLIg6H6Y0Yse2XOBGYM
gjxqbsCaC3srpoWGrcpOXnls+jGOD10cOvq2cPvEvR1WEQWolbTeQPF36hSyvPkAVi2/56QyPWxh
DBzLu6h/GxzOUYJ3dwHHB5enj7Z1cpIP3PCIR5blY4hCive1nwETvfKmmtLqq7C1/OvHQfRUZ0no
3a1uY4sbzgOAjLzd52aXs0tg8cru+b4la+YPDa3Fg+bnfAJhHzF5y7qM0cS8eSGRciJd+kz0i+c/
SVhkf+9740A+AztxiqlaTAzbyMK8IF7UyEKCE5naGEZvT26QGwyEYcZoOg+pw7CezIeUf+B/dUN+
Daq5k2Sk/BcTZ4HBxcpY5mMSH5aCiQ/XC4jJu5zB1Y9xCvCyJ2U2OS9TGR/9IO8fukkVE18N4SI7
Pg3FeQFw3lm3dhm2dlmnD1ut/b8oVrTS1UuElbmNmNA2spqWh6wDKtjO1y65bQcBdSsj1k73c7YS
tpz6HcSp7AYU5TiXLLLTFIT9bo2z+smRfS3vnNWHZAm5aOXRsbm+eKuz7LvFjS61H6d/xAzswFM4
0vIm7EDW7si8atbdIoSSO/Ddurvk9Sge6qIddkiW6RMN6Pq1AinWdCWCfN10zBcxiUlrgERXgfpF
64Bfaps0zkQBfdWwN8vYadvvaeILqq9GzhTEPVSiOaHC24eM2tUJJ1BDnV5W9SdavIjUnj1xInVp
8T4R62O46orJIS/hkhnqRjU+O5zogy2n/jg+L2W4nlC1aEkhVyl4WYIpTR6AIzjR9ZRi67sE/8UK
zOf4u8bgR9BzghbuuZB1F+uI4FA6HlDV1kljL/qq3dkvX4dWtzO6aEsAEXasxGM+7vh7UcvdwL/2
1ebuK24eHgwgDp53405JfF+lFA/qQtMjOLBb4eMSi/cC4p9MT9D5kkO6m/MYiNnioVSQf6aeCP5e
1Q1+0coEnHEwB/CrDNU/wWgXvPlN7yTweFFok81oRHxjbUa+T5d3EBVY8kfNkzZOOSIWBDD8dQOj
DzKuRXjnKJolDV4oHeIRmJoVGWvDjkjE4YYkKQ/cKvFFsVFyWu64UdQ+DDUZRfWc7GovAX8vxDQd
V4eN4qZRASlCrZ9U6QFaI7yUC/M4lVzRbYOxA1MFhYBP+HZ7+AKXISHi3HlXp170Yykipy9lTPCp
PHoOppITgVE4Bog+wAhMmwVYf42Zsulqc1fJpPX2Eh/UQL9wOxL54C62uJ04QeTHxh9ZeZeG9dem
q/zCHP3OwQ9cjkreVkMn7Dc2mdB/U/ivflTIB80HCvcO/cRDEBO0JmFNWff6wpHRHtp9kgf2uGI9
B+yLNotLsd3FjQRuR0sm3e3kZ+CVBO0E6BztvITf02wj95SNkgM3rBMKR64j3huibKfl70Kr9MuA
wEUtO5oGMOG2rSsW90tbVfJfPbZd+YEAIbITZEPZ/E/4hhVR0RwA6oflcIh7n9NuFfb0vul6amLk
danOARMFirTX62Y9DABd3Po0Ud/GwjbJDYfg1fC3xutPxFH2tpuK4SNFlSoepQ3lPcuhtdoNZogH
8nhQv/otfgznv8YOgwufI4cLIiZPMrRB55bSvHkP4lljGJUQzm45ngZdRTvChDqyPwDYSyjSLvDe
nKmB/TJBI38IKLge3GxZZuWXTtwZUXKBbZuonf5UEbdGlnboOOTL8AjxPHzM7zC1kF/EdPFoPpD7
BCWqWN/KfSLsOp3m0CNHqmax/OFXLWsVFosVC6LQpiBOzXpbsfkh1ktBUe344zt8uGnCXmaiVJbx
n5sPy8VzlZTFUZus6Qlgs6wletc63dlo/s5NqDKTkIODJZWGz8UbnxxXpkCSUVRAjWr+J1HhXsGX
UT9xK89PZDG5l9I09WNoraTQW6ThHzb8tGMn0birZ1rAcKEwWRLdBt59jfLS0aenputGpLjqoPmK
Ze3CXrj48vtEhhss9f59H6KXszqhSDP8ReAHkkrR1jZlF1QPftNJTCteMH+TQpLcZTSZmv2K3UTg
0hTLcQ6YGo5z46QBIS29Cvf1Uop3DU/PQjEISOzL4IDHEzeaJByuz4sGNgloormsodW3qqzN6xCD
D+MoyWx9JAPHVruwbJphQ3JT+7xyXt6GNq/vB4TveZO4cbil6GwlLgI2TQINHkdgnb3DUf8/bn9c
UY72mL5ovWWqb6eYZtV5muPTVClUdoxf61u/GjsfoyZwgudqKNHuMuDVekvlLpkF0FwR6/iYGIUv
7OUrN6zOouSJDj670isa9R8xH3wm7ELwhGsYKS5RlKd4Y3O6Wm+CWbtma2K9fgHVjz8cEuhoVeNC
OhyN6EilISvEDFztsHIAfHHzihrsq7AgDiMGM9pqkFGvyUbg5OnBdwVwXOkClSKs5DDjvDjDw8gD
qn/qM1lAnglaRdu4VXezy+vvCQuT8e4Stw4uQRPQPxpLtLIzqPvg3zhuRN4S9WTed0lKRezi1257
LAlO2PSHXKo4v6/hpMvPxO+iswoBP0mwmrQkgaFw7bMZ3eYt7pj56iSjBMTSZHpTtd1a7mREjs1C
uFQgPmzezb9p0zmnWXdevl3tsjzXTiiprPJ09y+8YrdbWw+D94ixwKfkOpscmMBakvAU5EW+7LPU
6W9rZpk7khPQDBI/0Io9IYjkOW6mdC9TFlb1gTMoI9cY26Y/DiOHSYD8NWBb6yTiqXbXqzt38ese
jsrOwcnF6nlpoOx35JfRHRxl83o2Kb1PhxQiEUyq4VqH0U2m7py1c3Lyu6R4DEPYI2K53Pa1A8n+
k/hpvPVgn26LXg//zWHlu7C2hoyNTIg7XqQG+VIlHwKr5bzJFTgSV1dg7wzg+qVjY7klckRj4OzY
OD+i1eAQdCkQyS5Jzn7ydQnaArrJI/ek+V5WRxzSGUckI3oq+FcLIpX2FDUjb3AeAuhkaO/62zkT
5JYWFn+PYsfh7eMoWT/qamr+Vot1LqIVCBxKBSGEGTm5m8TJFh8lxiYvBeLEbd/11VthJgBivnxS
zkJuCBOlYtg1ZDHJ11I7iKC9jXz8iiEo49V/ATgwjvLcokarJwUtDycrh/ov2QjYJfJgZhnqC3l9
UC6oY6TV9b9rMnRPa7Gsv7mRwZuTOPQyk9XYOnesTQpuFtRAn7VH69t9KGBs3mwRxLyc2K1cY9HM
fINwL6mTrXgpnptCmnPGBjA6LKVanV2NI+PIizWnbUiU0wOvYsrH1yxpDnHduMum6t3yKKd6Kg+l
KsVtaCreDw5zEJGOXFEOEYtJ+8uKmMTRBOMFIIS+7sDyUZ/WNWGVKAzpEfgt6zM35gg35qvzAO0Z
bOpkSb09ra5whrAGvArJN8Mqk9VjF+00SRs5uoxf/hHC5nuQe3lDCcnAHB0ksL2Dl8HDDSNNbo3C
HMfFQPJxliaYumOCUi99SxUrRt1+bTHcYqphcENLQyZycUodcIvM2zaI2V7auTAvFGjnuNhoeyY8
Kh8ZzdOFdlF6uQnnm8TkPRDDsHpHd2h0fl5dzBnkaEX5a882mmgcd1D5HbNGdmdyTC3EkTJE8Lhf
xSbok6R9RDJehwfyFSGvSMTT8S0B4+h77dIo/9KhqnPtEr0IwuVkatkHo+nUzbosTQGP47R42/wE
w3yK1rVss8jHST0qgm/xU0EW7mCHR39LZAaEZCIyr/2n1ri9j3h9ffuljp9nJzCnwLE8l6ockNkV
3twi/nbI9AFg/33Z1ao/AMvED2Potu9rWFZ23xtlX9gnyvw5wctCZXTTFsJ8ZaubdISLxQnaQ+Qq
NhvjhGXdBOwd/sVF1gTfAUeNf7ZesKUO5Sy/ZOcV2wyAJMaSPtCxG9ST/+S34RDyV9t5fWVO9q9v
LDY29S6L9CpPNQes/i0yaTf8rU2cFb+cMArsDXrNqku8DpjOEYZ480r0vhVQto6DA6WNLXEhson/
9TZM3sMsJ0ADpZvXPrQF1wUqqzavLAO5M/cjLoj70DFu+gByCIi4acSCaLwUcfgRxXXwNDtu1Z2M
qpezT2L9iVyG7iUoDGCVCBLsi9qSHqWStB83ohiWS9mH8XevCKD60+LE+KXbO40QM6N2+GPDJunv
UzgL/0yWYdhClsWcBTRmULYcLYx5/82xTi1/sVB11Q5bsvefIlS+eZTXlA+BFuDDQ1Li2x4HaCEs
4jEHyo0v0/hS8uS9C+2iI3JApPdjPBOd/MQHMpF9G+/9NOIq11PfboWU1oXc8Ic9AQMcwLo5wTRD
CMZ6LqGi5k81BZH6Im/DK5lzlsx8a09Zy1u5iD5gDax+5kpxh3dCBBXZEXMyjvF2ZguIgburHnlG
EAAz2Bz0Q7OyV9GQ7bVMkhvFHD4SgOYSiIXdbQpOTTU3+TkvvewfSLtsdzypvUcG1+mSdKu87r2T
8bdSTf/ZlzOmizLL1AmHx/isCQo49vHQ/xhCn+4V3IR+iUVWQK9QF3oXjd6sNnwKgdgMD0lYFVNP
+csunuLrw1QCqmCk9eOWf0yxhHvU0TAlthXkj1/Nb0L7N10Ln9DiDkxw2iUl8dpfPLn5V64MTCm7
nzS4Vzknp4XJybsMAaIK8NMqUF2scAuxC8mbfq/I+KhYvpVEV2A2kXLL1+h+MexJkljyWpVkiWEp
5oqenSnfSSKF7aHM4FQ+MTGUQICOCcyTaAau/o2Hs6a/nTAB9rtWL2TShGOuj0kpDQuzDmZoh/2w
KEjr0hixgti07mNYmJqBfGQj2A0hx4a1qGMHj60eQoJbde91ZxLl2xD2tZ//jvR6LrdlHrMANgMt
1TM+iJ8iQWvP9hnSHYya8NBQfeJMZ8InUoLTdL3mT5zTIaH0UKGG6Xl+Sn3Cs+0WX5M4sUBFQWmx
AvzQSZ+tL0UbNOS+wnUcfYX0hIbHg4ckt1TsrKcWdcp56QIuc0U343dLffhdiRWlRTTsivA/o8pG
8EJNK45tQKVcM9dQSJU+YcLq6remIMVxPzCllYfFq7J97ZFPfMjSfin37VAmLREUVdr8EZj33A8/
Wl0QBjrf9duEb6H6iGEQkEVhZtP8Qmal94LoV7JtKchvrISknbHj0bUPghRdwu3z7tj6PGx7zvTN
rbQzFusC0vWpcTXdf9I64SPb77TYVy4Ztn9GL5+4QEgSjcYjow1+ExIXOfQa75wy2Hg7ZCeIvXge
cmfnJxM2BWgjjJdhITcCl+eRRqf+zFTprKfVix3ntR2J8T7GU54VV83ezW5X3yFiz2/mQN1oy37/
buTqUcdK64Q5MGA9u8uyYrzl+l3fCdrSdK5lPTCyGiFOuki4SCJuoX7zeZiqjfLbkn4e/IPcFnHg
myPtG8DCy+RaMtDKBXOFz0md5KJ2OXezKGdyyrx6nwB+szzD1HF2/ZDEdBlPaCmNh4VyU7s0fg1+
l90iipQvTdhDhJR+0LwntFnmnHC6/Ac1K/sl1VOQQmINaDYMJ78tWSRbqEifkCknzJoGhm0Na/1d
9UtkTuXMab+iqyHYS+J2DhmaBR5YOhAY+ELi/d6vMWf0n7Bbr/cDs06y8X20UK6pzhv2YKFmh+eL
FDJ8FuQusWC6ivEkRhLy1dHZ65oobh9YxGPwL+qWdXQM+QUXFFIIX7se7qyWXUGI8ZNszY1frQqP
gzZsVNJoEXq/euwtua6GxU13cbna+KvngURsa88u44VEQad4jgqWFy8IiUwEiUs8+4mpY8nfVp6D
2d7LcoxRHJrODXoi6TOpOYZ5h5ZeBcsFFJ/gN1JGTwue336jghJRo3aNxDhzvZOFIK3+yMuwCAVF
or2rWLwPZLIAjsz2N+Y7XG5Zwq5EtrkujjZo+1ajso5cDS8rl211HuERcMGNuGXhZaP4La4L+0M+
it9/OBgqMDO0fIyMpc6ljaS8LdnQ/ONkmUIpDrpGjx9b/71MvdQ/sd0ub3OOypxPK3/IHoFTPEiJ
xSJOZza7Y1+EXlZmCLshPrAN6+uABZ8JgqexdYiKDN0Zt1HAXnzPEyv8hJhxnrvKgwwNdEDSLrEj
d/NE8klOnCsaue27n46IrhvdDvrAsQu3UiAa72TgG17znGj8uxh/847oCEeQThYUwRbGpX7I1eCt
eLDxD28r1yL9o335e1TepdvzB5qXhcPtKyB8JI4Rlke+Jlv1rMXniuj/UFYXHSrpHLo+lQ+RGSWi
5pLBIIIXeON7njTdH+uygcZjPHTgeSJKbwq5EKeC/OC9+Qjp7XluVjtcU3x0cSLxIL3LNC8/3HDX
/dlmTHARXe827X52kmTDH6bQIHkYQUaHlzmbKnkTk1e5vsbJUOivgcjQQ9snhNImblcFO29lrnpY
2fjuYndYPj0Pb+dV/PpHxiFgklAE07YRiFU6Df130CzMGX076XBb9GV1S0pyND35s8/GpGO4IfIq
FDCVIhxOGGsz7zwMjBpTHKKbq47/4aZ2luG7d9b503EwnhNppXAjjeZIqEgYcTWo9mwcr2WdF/IR
UeGWWN3L2MDbrKou79yYFJpnkjC8FBIs8k68M9YmA3iFYdmzcIi+BJEWT/g1K8JOuoRV0qo9zosg
1ruGeYHcHKeYjsQVcK4n7rn6L0+cGUmZ1vh7O7bN/KPKGMhujqJFknQz6WPgTjWFWzWRwNsJKN/f
Mu82XyryyFjtOxzjtg5jf8OuLnjgDSFfak6vgCd+juejjatfAmrVHYHes8a9rf1HUozLXVPwnN4z
SawvgUyq3TJIpz36uPn3bZBiKk3dpcJjQhILDyZxFAzbb7nFrr7JIhN8jQv+bw7C/Ewz5/qd63De
4+zoFO+CZoIXnA39I26YH5hU+0uafX6aSZtheV/VlxpU5uQTJsgKPuip2dY2PEspCfoprhbmTSxG
MWzJW7c3ri4Sfz86lWTV02TiKQji6EcrHtaQP/lwqptWEn4xeR8eywSWRJPyeDyMaXSKvBBhO7jG
+IAp8ClZFef/1iKoXnGpLr/ETDqkW4Spj8aHecUT4NQwk0XyMFvRvmg+9hfZtcMjEyqjWEBcEK40
UTzVxoY/Zen1GASkSe4SYaLlJvPzSB4x2mJbmZ05OtqCsx+EEjlZElfOfeC2HL6YFPZBDku/FYr4
XTJXIUfNst55IPdMmiQ+I6WDmJkkb5CtREZHp/BNtIMpKj66XOXvNad+HvI6uc/7Wr/0fUFsFvNM
9THJ8bMY6pCvqwJo0Npv79w0Db46glzecn/GASnHsjhFM5r+Gix/+zy2xzJbwyfqfcrqFHPj7X3e
euNmCD35oNoB7CbCdHc7CQ7ieztGE86tSJ0X5fOtyn78ZP6g9A1nzMHrsmT+DYdGRAeHzJVDR2ZA
uclUgTwK9g0l6wDJaX4tikwSk56cuU28nTOKlzgJ7L24HrLgRrh+c0sMJYBxcuM1Zfos2CRseEnV
uwDVC22DBpOL7v3izJZ+vwSVPTS5ZM7CYj6USH19fDFGTUSaBE9mzgmAC5bu4kxF9r6Y6AWrlXPw
yOe7E1DPp7Z140eJmfy41t1izi5VRzueRT3nBVDpduf6vncp+H1IMEI9cDeBbwOUmMllzAjq9n3h
MXwh7o7fFqUpR+MZivijQ8dcTwGYxlPAy+pU5qn4AH+gugLoGVFVEvsRDetU7awfxAGnx/EHNFO/
JmUHClRH5QcgpnduQzKI68kzPhQ+0ZAg3vkflKJ8X7QjxYzEZG4izedqZ7KsysmFm+ZQtet8nxSs
StqIAF7LOpiKs+oBY8O0M3mcPOeITRzpTZGBhTkRin0Z1Dk9PaR3AVQ04gSTZf+auZ9//NJtGGfH
b3jDee/VdoZVbdLk3YlTaLXMeVqvfykQZLdQhcE9ck2AwXbRyAhhgQhugno5wU7wAONgThUVO1vi
6rwbcAoOorGcp6vmWVKrN3fFRWK04aOupOU2BRiH8Bh1iD3dasNGOyCYeuPSoPGIQEVYNHufcmZg
GrzK53GYDTQi6P5M9IGm52Ua9WOSrSe+62TfqxUcUDrIf1hqf6jprXeDa5zLXNgLlmq2lX00lv9i
N9cbZ/R4+Wm+1ZV05eplXZI43k2RpfeExAONlYmWSy+reaERyPWZcd69DmzTMFwlIcZDKKlHejTi
L0eHd3mozA1xAZl3STKXh6pLhPW9mMD4R1KftrjjSTCFqrljWKrvwvlqPo9ALX7T3uX7Dqnj6pMq
jg40hQwu6Rtc0Y7r/Fcq4sG8YiFoEZ/Bgb2LQXIEBauVL9stAaK8iGPZvFSdrMi5rGrvHLNt/oql
6m5mOWFBZxz+ZXJv/zRN91BfHZbcuqnk/0zZ0Ua4jvtt+/qh0yr7jMkx34woog9pHDUHktHda/U4
sa7bMkwMtYtpx0u9CH5bx62feGHNl5BJq99YYnkonqPb56R85meGW5LkfElcCLU711dozRvr3c8E
AbrscvkGk/HElkKwgORjrordhVqK5QLZA22dl7gXgELULq8l2wNm2w0jffKh5gwrwdTJExgQARxl
jcW2rNWrrjWHTQqBNPBReI1MXW2x76Kw4CHz/3dEY+q/iFNJuw+WzL1XZs08DA3sjMZsJG1e+WRz
2aL9JXFl9DdcflfgVY35W5Wm3j09LuVzgGy+q/UckzzO/D9vFXSI3Pt6zctd3Uw5R9asR54ls2GD
wj9cJ4v8z5x64wtn/a8+9dOjLok9xlHPhIBESgVBo74R4m3B4NerG6PLONjmqNhkA7Cg+15I2cm3
Udi35kZojvxqojG97tOdpsGQMKt56p+LSMSkTiXFFTxvIIBkeY0WnYh8xx3uvYa+pWQnHPr6W5Vu
flyh77flELDYJtusOy4kmT1mg+mfOaXwLIlMb/7S6GE2/bSCEpi2YdXSh2G+5bkgqdsh4Gev1ygf
D1dcYcup0m6NQ1hQt6h05zQOfMecYUX0Ks4+sKwtakYkLl7KbnfArLUDJtb7zhQKQ0ODVVWUZthG
80QjRNnFatwXa88o20FX0cjV7yYCK3mcLO+EzcE/+tYZt9omWFvtR59nITr+NagD2onsm+zTWHyl
pOglmHwhlfN5NuSZo7NHPM7wVLjOq7cg2/i+qW6F9L1PdjT5l5GiPydjEpmjW1dHEiKv+FHF74M9
3Msf05Zl2EF65C8OCufOlrYx0Jh0oIfHYsAuC3Um1s05FwiP3dEZWQ8GRkYvNa7sF+mH+S7B/0Yv
V0IGmtTeR620+HSIa3OOdSHK38kEIDe8tZo/VajtXQGNlRDuTk3X1mPff/WLM+zTwNHw5JgKerKj
+iawMc3xJmbVT+4Dhg7Cd9Ix4rjcYRcqYOODK8dOUmkx9aeijDEKFEhdjcwCSL/5v2wGjMIteSkF
xvKO6Riiqvxk8cK/bEqemhHlNKmaCyYBes5jqz9K0ujxqMwLq/W1yvSbqZbXLL3OCCV32tHCcgMC
B+FuIVNoH41xfcZ4lj0qJIevMvWvrRuNZK191Rq8OefxiceJkYvQ9SMiA1uNWDT06whaWWOSP8ul
Uq+WfIptVRl/2AImuFdOMX+9sn7vWB6W5pKy9GCayvKOQiAiXm9XYtT3FKHoXwzYiUHMyloecEkB
CRZKf+Hs5jn+vh/n+U+nSrTLib/iT2gLrqyiSbdO7xL07+LV+e5NZW8atjP+kREoJp4bJRwvGhc4
wG3ROGx04UrI5f5D+sT8wf5EHOM6CRVFV9p/muJuyM+Vi5x90GsQYOTBCGc2Ljatf54b8CqagUl3
Uy7Gv1y+bntsUOzfvLKw7bcwpn1Yh7V/lGQ+PFqwE852KnFx9se2usb0E2FzhmYL/o+j82puVFmj
6C+iiiY08CohFJ3k7BfK9hmTc9OEX3+X7uvUOTO2BN1f2HttUqUCE1hvDotzCgdo7Fh5pNXL6krj
6PRMO1pucESuuXXw7PpG0Yur6aznaQ6+Rvo8D6HUgHsD1ZLxvCK7Xf7rMl6B1fMgzTJtQiYyrilg
w1Xn9TlbfG5evsA8r568adRAONa2OGWWl8LMa7KfxUoFtyraajcCSOOWj3gArGk3gRN7J42OWktj
gItSWdcHukM00vlYew9iAr3nKyensS1X/zlNChegnEbs92wy+s04NuDZUE2Mth53yB6Ii1fCCC4o
YCy5VWXl7rLcNXdTR9+NXhB+IQmwSxXRuKaM6pDI2EELZdOVRKg5XIeo8JvgsqZ1be6Vnp1/7E2b
U2GrjA6QYA+BgtqaLryFN+QxIQQR1JLhN0Ou+cAUhyyfKnAc9MKxjTYTogMLSB9jEaHLvWYCZMIq
YKyDzX87OgzVI9f31k80N67GKeawjE3MWnYPk8I3Sj5djxBXbUrlQgp0+yy/QeEsmrw0xOXaEVS4
YD+9s2Hi1S/ssIwFYc7N+Ptl0r82H6mDsAB1QcseBUsFLT//eWvhOHVno6LaIrxp2FoDA6kOEW8y
LEfaBH5CfFH5MyATRlFb1hxCvmpWoRi8UqeQIKSgrG6x+tTxk50UaZKH6KrSuaOqZfacHTgVjEQw
HLUT+xogp8AtjDQyfQWhmMdvcTXq4HPCH69OekLJj3WlMTQabQ2Irpm4iIgotPYIA9R0SHlN84r1
TqoNuBxNbGZ3VhzbJlxqkE6A3HziH4pjkWTeTJjVupqKeKWunyvSslRWUr3xRzmCcylwslNpJDEO
MDoQnf2xiDTlv6kEgTLBWMj4EpBylHLqrmkZdzHSClrjwoWEB/alj5gqQwDnzlmvKEKCm3WFEMxr
kJvGcOhiqEHkp3CTbOi/BG671gzCSnYEIiVIHDZ4ZBmJpXPC7Bh99PBZJPNtJVVa+o7mNoamDvSC
4gtzCennvdsVh7GaVhXpwKk+ydEwq6NREFIgsAKNoZWbRX6gkSY2US7Tmt+DuMu9/dJ5tn+cQazF
qDlryk1YMtZJ2yPtCYAedk4ujeszVB6gjxvDaZU6VypmeIMsv6nBa/nZfMXShGi41pLu2eJSH+8L
NXvuoerrYIp8I1s7vHWN/rSsETTvhlppdi40LtNhwBiJEr/svf65v4E6GnFLaUTuKuiZbyJgMhfj
DH88goZhi8UjUZEA4/XVZCO6EAeyNddM5VqPXuouN1yWQtk0SEJTjujC/OXYt7ZMI2FNZXXhn5Qd
aaIdWlxOAkmaqaHeemPxntA+6emFeKLhQXra4ZcigQZGiW13+3qobHh2AcMYYXX0+i7KMmrZ0pw4
1tPmlTqhHn9HcD+/ZNNhhLLYi/s4yfDu36FO6N/bMm2h2jJnf6qNUf0FDtaQA3ZX1KwlatJ7Roh2
/uB0FjWP7c87Hrv0G2OFNxwNBqsb2Sb5Q85JUO71VKZFVJN69yMlETlhhv2QhAumlsmhAOmW4gDN
+DlBD1dnWGGSlCrDypxwLVpr+WMUP177pGvGfbD0/g+wOBM7NeGJTBhtRfks4WqYYZrI5tg4efPf
AFeEkZJpEEs3rJN5NlmwfWElna/L3BpvvLYEPyEUItzMH/PROw5uLO4nGhYnqoUuzqkC+0th1nLK
883nTuR0BcvhnlkBbg0c/+wuujy4K4GwGWGCI4MukRNInKdybd4w50jm/fRICKqFlWFmmT1By2ZJ
m/6IcLb+nhCE3CO9qUUzUkqr+47J37i4roxPo4uLnLt6KkDeiAYnoRxYWYZebciXNcHRwd+BAYSU
0KSBrDQK70KUAjYpaQANvJlzUs30rpRViLDNLd4qkOjToRrH6scoZ3RpI2NZntlsFjiHYBP9ODn2
VCz0IvZewJcXz3yjNeuAvhxOJH54H8KlfTsw/7OQHw0a3XFW+2PU161rRD7tb7NfbebrIaYUGk/b
dJw56lG/aSyuJt6+Abv3Z7ZOcXsuXcDAJ/SvafJf36dVvjPUpJKdMXVdeYzhMmZAYrk9cFnM4hnG
OdhtyZrvFuVJjTbi/3vy+rFjFiJiUWzLkmpwM/FhQgltIYxzwU3qKUe6dTaBbWZ7wYX4TXoi7TKr
W3mlIIFlqsvbT6xGk1FFbdQk4bh5iSF+GgMWF75J0WCX+YysuBKc23ptLW+PxQVoMyclxuKBk/cJ
E0H1IRqXuFueXrwEiQaPFBISBoSN25BkiI6D6KiTLEte+oWp826EnDVumRzYjxnMsCbs+B1eEg2Y
K5xtJ9lCjRV3hspMbCnJWlwaVVN1Dcxbq8/eNfr+lUlqfTHUOiVYt6Y2O9HxObsOk4baM1Tj2WMT
Vs/QP0FEOijxLwzjzJNIODVEGutvUfklHppyZewpsM+xCFpAX96euaQ+dqwKEc6QbCZQT2LszcN6
svpXWGFy+c+KK7JANpVgeved2xqFAlWnLQ/Uglpuht4UyKXBMKdXVdR8GsUiJoKPHDkHgHgChkjz
3ATDbpkw828EwNNpWxqVXvbmZMT5Xme+b++VwSTM6nh2Nu3UqR9fsNqOZNlOF4Eep/1uGSUXaBmS
Xh0ZjBvJpSVLVO5tnUtJ8VTCj5mYK1zL2fYRNvVU27hKc4B8EsMQmSYs3MCcMI4VfNRSJ5N5YCOg
si+Wu2N350is5gfLchr3mjNnNjdmP7broWwG4sXsZqrdw2L2uX/ktpiYhWc3nqlKaIXB0FisSm0T
mvrWbFvvpcYRSdQUPKjkW+mxbk8Jt/8fGS2saPiy+2ejR7gZDgBC1nsnqc0/RMnzw5hM8KTbDKgL
ngdhPi4dIINwngDGnPrG8v6QMLCgk46ZeVsPxaN/Imhk9b46wKHh6KN+UgAMqR6qMrv3ekebO81N
bNAS4YMTKHq3S5l6p9UPiEGmtGL4lvcpPD9w72FFsiSHAenIIspNVp3PNqy1YwkNh/Jhqn9nDz30
RvcK+Yh2QTnvRFIzFVDOCBuxLjv10IMMoZisNNVw1mXuC79T/Dy7JkQ47uzAhDAXk+OU+34zPmWo
BI/5yoL/xk8z73G+p5emEx9mx5Y3VKAbH9ZpBrlCDF63ceG37LrGXHHiG/bJhy+YcFBLRO61H4t3
rKgqf1pG04VNxQh8a3HusgExrAcPsJCJ6bmSzMAa41EgP7/kjFKLbcWML2qNnCzCW+RDX6PX2pVM
yI8oJVIgI3MV7FGMsdK3g7z6WCuNtbWySYvaT3o2iku/2GiUtAAWprqAz0LH8Sp2gNK6lhVXvJYF
otgVJ1KTW/+KDjtUWs3cSE1T36op//OGibnnZ+juobOxRrVZsraonMrC2mRTA8asrpYvaVc9zN0V
k4qJL+XkWPZLwpR7F1f+DVilxQnRFMCGpgo+QMf8B+bIgcCqp0ekhrz/+bjyEjCydR9m+qcrxOCZ
A49haoTeMXlThnL2hc9jWExLSsRFlQnw+SkdgNva5R0AA2ROS6D+ta4qTnVrSjauBSrNXZAV1SWw
4uIwlLl8a/ySO5AdNpajHkjwZuowiyMU9NN8w53g7TIXRTLMoTjYdCqw4KXhHdqnI2HUiMCxzKm1
JwG8mBrvLhPYm6FpoFvT+GRYogAosZ1158YONykcg/usSOVDiubt4gtShhhMAy7ymJYis2y7n5Fq
Ywyp25YXvdoQkKjEA+e7YbJqU/Lyi21n22Iq1XBZMCNr9yWPgBkhWo8bPr2Ou2MZOuA7dVvM/U5Z
YzYf2eSacajLSsGcpbLAAsO78cxrTdIiU+WijbSXjmboOV1bfBeLZoXgGjNHbg5zC5ZARTrhS4Yo
CqlNq8GSIYuWKdwOst6gDyAcO8LndZlPz2bjdJEQvH4hzUe1fAxmm9ZbsQ5+/zAbiZoujFnwdEjM
eg7PfoCoYZPEuFH3iXFDXHISAKxqmaHY29KaEAMw7wlQUJpOsHdaXd7wtQT8cL0k7j1gitsGTaX/
ggQzGdiAdrll/3CCEICIXh7ihxUTRBKxOSfjFqlEBaMsIAKNdnvkSLZrUxOUx7yMILuhQh6jF+nx
ywsaz9sIGaXSNkurbuE2qsTI5ArYGeJytNJhbSXeMyAtlmj88/l7VzccZ4sftF92zIZvC/Io4AbB
vtteByy2fL0zqZy7GdkuVi+cyDhSscpCDfG9YYxQWjrPgMgCtnKINhIkfnmb7dOCkmfHmc12Mldp
4APLjRHVe9xHvOZEMQP0TPUEhjGFGhQ6teUsB2xBk9729azsPfZUK9jb0I2OTQDbBU1HqjVTk67L
Lxgjum6vCtYrOzG0BFEEcmghpPjG8OCMt2gMn+D5t8poEfEpHCPXzinAykITRBGcaz9bOEla09yT
IMMQkSeJuNmMMGL73BOraOHiqvv0F0oHBObaX+IvE4IZShPVZV2YB2XJ4smO+xeTPMLfdRlgZxPp
xH2PVreht/cccfvZtO+9rYnC9kPVWWKm6wHgnrplyAgQJHvPjpplJSqIVsShY7Ko3HhdiaKLYEyq
NUQMS4uIMpkykGBfvYYguy3QfHY+zYcWpsWfxRf7VTPx9e/qJTfmM4cmzmgC4Ry8djRYT7zeWFm9
ufdZVwUkvVARBJlBRo28oQEQLTwFyJwBz8WsdHiezOI4dZCwtnpYgk8jtgxr6+U3uxAi1toFa7r0
FluGof1EWQqjjQrBjEZaCjJwLIQIpFr3gYoc5E1oPW1/aRBfjIPPqIl+ZqcaB1STVUKJ2ox+CT5D
d1ZanAfmIi4z78bNDizbDPPoWhLxno7bCp6h1r6/m1vFIwSKRI5btluNzcqmGq5ujjr+ZhydTDh5
HH6cKTZ64jqvaW8FNb4fssnixCmFID8nweIoQU8Thbvjc2gKoDRx6xzRrdjJs+Ojqntgyz6QreE2
7vzpCrvpIjif1rgvSt8KtuhGpMtKFiUWuVv+8J1ykQwhlADvNm0lY2+bIjl+nrOSTEjse4qBjjQm
d0cR3tuvGWR+80XQchnAob0swLfA8xmiQSmLy4gCEBIShfCpkEb/O9vqRjGv5npPIZg8jx5ekV3b
CCzlQGlm/2JKkfkVOGpdgmhwdb3s5NyAmvWQArKXVzeBKhWp/AM3zB6PysH1T0tlxX+zO+bEUZV2
9rukor1U5FYzSgHwwve+OmVMdChKStRAATKgnoUq+xUQY58o8JqBCa4F7giXK0q1NDEMIBle9s3M
QGuGtC0SpbiTpypBlYWXol2e+TPvKUBz2+5WGxFdlDKDtrb46YcfdrCzEVKqdG44GukwPjCxLVKW
6KqGvyoml25yQJB0ZyV+5X4YMf6d41LkDHicXpPtDghyLLZznI8XPWHuDxcUJ/WOEVPbbRNMflfk
EHS/eQ+cz0hd561c3OXcI88fIMi23iOQZlJpiN3o1HGhNuWg7dmzQNFCUQhwckwPBBUMf+bY5D/G
kFELTwMKyqOFt1gcXG7rlwVq5R+Eorh7rC08spvWqtb7kSLmoR9y975OWjYRMYcpHJupMZ6SpW2M
SzV05XdKKPw/RyVkf3UtulgGAy2JDER/OiHofokaTw9kSQa9AVBNm/bPTTfI62pk+b1kl/gfSCPx
izy9fvSTBV1ajs9vj9AJYK2Z2ISHsasCAtcTM4LtL7sxtQJPjmzQ7IJ6zRGCYhYDqP1OZovKt5TO
zlPZwTbfFbVErNYaDlvNvoXu9Qw202rDHp3hT2vSl5NBYbZvgrwxb0suRjZEqdW9FRzx/1k+8zg4
aKn3hQubrC5X5AlGcdyqMEgylHVYhbXphd6SpixV8SKotgq+4y7rGaNAVVrthaqu44fsWNREWSvl
vTQG5xVC5rVolhcwjI9lls+PxrwQ3dDP4oKyDNJPnyYPuGWX+56nKgNsPRfHEhnuUVoawQVa5fQ4
6EFGXDTFASl290y+z3Jll7/uaPIIqZw94wv5onkmopcj2hrlrh1I7MrBTkXCH5b3RKqXqXYmVAt5
vrVT2zvPGIfuZD2gei5841T7sxmag/u58qzsYlc9d+BqwhrsHsoEcu3Q8dSsZhk+so3tsNAEXqo/
sCm8s673f0uMTk+GglNAiZ8dUnSUpD6XwVcrASUlQrM2a5nfbuKmLDlYxyFaAkd+uSCV3o20vrGr
Rqt6rIVn3tlTGm8Rc33FPtE0wCK9FsFqC/+BaUh3wez0snLpbxTeANhaRh9i1cjJNJyz38aELbcs
o3EqCEt5qnL4DGbZL49IB8nG6A3yhHy/P6PCrs5FMeY/bZuA/sir/NCTCPhg6HF9l7yXIZ2shz/I
Xb/o2pcjVyjGhhTo6Puc4Vtkqu/+81pTnSEq3VCXffybU8yHib/256Dzu4uFFwm7/FAfkHCNbyMC
Mda6Q/cQdB4Ndg8r0jA99dITFAdEA78JYJ2F36v+4WEMtqqvrFcTyeTWd6V1hMBtHxyt7Lc4T+S/
EYfbvrfIBkKAIB4tMRSvrpt3H7br0+JbDd5jixV22xvlMylh3X7tTOwMeKR3BkAU2Xb5XlTtP6JX
6h0QCeZ4JVOJs9ZQweMGXbSrbYeBLwKufQw1AfOLMxDOQ7jRfimRxlKtoAyzEaGFuijEXdnp7A0i
UIlUmtoRRckYjUKqgyvr6Q6gK0TfUTIDIImIWWLAgBFvH5sLJidH2AcLspd88lnwzP6Gijl45HKR
FVTrxbufHP95xFdyV6RrJzmYh+lomUb5jRr3inuk/bRHXDhBOiKSbeYj6UzxW1MEkcEc7dOlIzov
Q2XtG+QQ2EsZ2OKeGw48QI94hT+ygftZlMb4hwkQxyptY+nMwyPH3KdXr9l74TpTCJqWaZQFAaom
YBFG88CAnTHX25zBrU9rvD80AO7ecjrOBfiCeFXtwbO3MdlJ1xKIlAajUe1EE5QHwMHdI8lj+ECr
yTuuOIOiUqgjVjsTzUgb5CGZ3/RtanBfFxQhn3wVE3kLxnOLMe/TKOgakE7UF2LhyKhxUNSA8Bux
EtUEPR9aK3UOLiA2wr3hFLJirpncJNP6W4l0QfivdLSKDhPVNL4Lw0QzTpasZBebwEWIp5FRJb0A
N9yULc+SYHACcI3kXfZdvF0I7HspdEoc6Op23g8MlOmhsNlBbup+xaCAI46hPCpR6ycZBjeU0JzE
xm1VDus/sduvta2e0tYFKjDISwdqFKFNRT4Gf0eBY6wzt8Szqvc8rfUz34nccGV7e4HnnRmzq/8z
HTP48CZkkOkM677r3MrZrQlS/gSGGNRfJDNhvSbixV46LByuhcXTqgk9JQb7KvIGDXYOQW5Fxunl
r7Qh7d63qjks1xIyHjLz9igTcOVli1bBaRjCSjQMHWjMh9I1WYYOzfppzqSAzDFyfFaF1pnlrNo5
E5mEwkJu4cFaP3Zx8DG5IP0VDdQ1S/zsj7kn6ok2YwRgFk0eeZn0QvwFOD0oC2PGrq36sTzm1hS9
pNswnCe/p/MA/TU2QqOBWhVrgMAmSroQEoh2hd7bdSc/RXVTyID2j+H3to+D7pBM1f97UhwZtEXv
2WjqD0x+lO/srJoTp3H6VSbSOve9/mdqtAnQ0b4yR9jnziIYeyIWIIpBzm2FstgDEgp+zxYLI6jN
xjxEq4WrvzSXyFSqvsepAnyi6NmlDClu0SaXdYdRmu0ccL3uW+W5c5f7On4Q7pwjEDTSrTm6b4Bg
kzdmMCyg0bs9GEaZfU5MF55m0eMjrCDEd5Ao7wgdeCCzwH4stSf2/TJnj7Yh9LtVIsVVhVA3KOkN
9Gq0/rnz834fBCB7qQVt3F4AJe6xleD7laPeMuZpXhrHRAtbTN2uCWJrC9VJR4zc5GPGO0HBnBKC
iGAb79zqDX9FDAIMkc9kX1nQxNjItTh0zAZDq1TxdS19QA0J2XioFOM77REuTEdNNhIyL/sbBxim
mnkeqBSdkdMKb+YZxgrMGzQa8xsgtSYJZUDTuXFNtm0qsZ3LsmTtHd5FNvkiscKVufu9kbTiAmNy
OM+z351wUnTvXk8PKYXX7RgGL199kj6BiERHm/iPwHG/TMdtUaEyr9tUFgYdmdbWNQZ6ESl3Gc62
1XL7cA1GUo72USzl9WYN3hFjBZ++sAzWJ2raLwEfyOSVY7dtp4TmzHeHYKPRfz1kmClPGnXDs+cq
8apUL2HGmwAOdzFeT7WpJT3wWeauPPhDbR6p3sVhXvqOlAw6/CNtk0nZ0VifcrXjY4HP/9StdD8B
m4awj6Xejcg5BCLlvn9amkod6mye3/Hr1wdf1SDd+GA9+ILsRJ/nrl3vgp6Fujkb6bkPGvslt3x+
Wn/IAyZLfME3nMb4YPSFsS2M9GXOIB0SGgAWVEJLcraTSTyE1hBmZ+xaiF79hJW+wzQSMKuTfndD
3IRiiuMPbap74GHuk5XdKGaVF8dne5DpQ9mM1SueNUSwJSjTYCR9lq3t2HzVOXMaFo7mb2ERrVKr
Zgx7ryvhQTekXBhjfCXQg6UizOMfQredb3gu+4neFQ8PtI2LENWyr6GU0CsikK4ZP452OCyEuJ3y
gVXVDbgfZnFmpyErJIIbEWoiXzSaBRF2bDkZi+hq3ZmlSvbxzCyUJyff1rmwF1SX3CpxR11gr7L5
TVOt9u6svDc16+wXcTDqCoBeoYuN/G+pBUoAzox+owgL3mee/a4mrK2bYHGnKcRrXl6ZlBTQwl3T
eLbwoXyOtdboI1wjjmTjxvfZJFNU3nQKO6KN31LVKQIzpPOIugnuGCd4QcU312QEODgxcgI2MOWw
pPmIiVF4oStFCWerJESb6Ed95Rr7pBLiL8gnIB833Do5ACm1eey+OIS7YwGyumfEyz1swXgBZ0Ee
d1bNiixgEnrYHJYjlevUX7HKrE+g1Awa/MVjuFeW+pjBHaKiWzySHFo/JFcwRr+ZjN+uXZlRY7f1
tclkkHGDmGmYCEGfkfiEHTRxQ3nQZylM5kAeCbkO7rtc9d+Kq+gylZ73igFrDJdEsReg93bJd7J5
ELp+LYIN8+RmGzPA/i5asuPZRs0XwTz5kOEuueYpCYmhbZv1Z85m9RdPZRoRf8mmrTDV49ACYbCK
NPttLRsNlDHeorNi54xYL79fg5nIysVw3mqUr2GjqjFKAuHdxH+t/46mo39lOxkfbbuK35ZuvG+a
VZ1UDsK/JvLmJ6F33uHz4NhYBmuTgsy4YVIEoB2fDGhRGOqEMHL45w16jPj/4hfDN+mIO5fQuRGy
/gnCshtZtPt4u7zlImMxH+uEe3uq2NwwhbTUfUZd1BIde2Nx6eq/aanH+xp+353r4h1D6glT3Zwx
GJZV/svSn9M9S40bRVd33+NMhCwzvdMMKmsD8Dn5xzCreKANaD+XWZNL02lRv67aesNKxwBjIHlw
2yqK7aD1xocA1nFx84XXzIcc910bqOyw5HsTQQuuPPUr400dc8/WY5VcrVZ393mnNHj6uas2pK9N
TwAUdcQrahK7YPgnhuuB2nsMm9Az/N/N1lnrcJ39RJ8UwJHhREbieCBdprrroYBu5ESbtQGLq2CQ
lbXBuZsln4U7EoeMDU1uymQuo2xK6DCZCr+5Q19jn81Z1cJovRaAO/cEjvlwoUzSR7GEzEhPoR5p
zBY4RjYW4Ln/J0/g47A1KbgIW3GTUTnQl6MeqtI4PqAxDOYraSejvCAgKkIyJeJnGBuCSh9eUgOE
/5ZK1m9LkNJRL+2eUAj/Fsfi56RBC2v4DwRn9kBKlpt96cXncZvpE3j/Xwcr40fqbfXBRqQISz6s
cuusvtzlLtdiwqT53QdrSjzonDSbyZCUugpRN5OlyWkZKwj7MMu63c+BGH5SLvX/r0/8LxSCDvHp
oCM5QsbdisWlOq5G12cMbAP2VqxoCH+kvmmLXc/K8SnGZ/Qb95BQiy6WEPEq5y9xx56ZDFPxC6dO
YGxc3hz8KkN39HDYy6ifvS+gpXDmm8UmagigzMEmXI8nKqVsY92ANa5dTGMFrApnUoJC/gc6pRV3
eYt1Ygv+pz+vJOU8TwooBG6z9Bxkc/cv7fvhGgd1gSG36z8zTqUTXlodJsS0PhP+kR8DLL0Xtqhq
b0jqoaxykWEujlHvfEtlh9Ls+2oXOG1/FYZc34wqkeelMFwfWR66QfQNFdo8pimSr2QwIyjxaahm
NzvZVoW6bJ7VFU2oeQwYRn8UXW7tsNIVDLfrwb0vc0Mh66Qyk4+tbXQfGbtKDi1GKG3sLJhJ1jY7
zAgvP4ckWX6kVa6Pna+Kh6VdXc4EUi38zhQPYpCkROuqfncIUw1V7PwH3WoglQKg6VANxrcxEX0z
2zo7eJDEbpL9+nOYLUb4t4SKuEol0ys3/SnQfrAMqK2zJM5xM2k7w4mP3wxaR+IBNANe8RiniKY2
QCPlMdHSBuZT5083/NZGp4RKyYknOxctcA1MVgO1plX6j7in1Qtm5f6upscjzbOI2gkR72gfgMLY
+xW5A0MjZ7kjf1J/r0NuQI5YGfjngcZwgdq0rgdKKeaMCTbz2a+PJpcZbv8gTu27sUUVZTL/R8RZ
yjdN1xRsgKm9Y4nAS23gNfmM41bf41aentY0Uceaq63GC0tkiCPxlNuQNND3AnVg7zL5O9IZ1mis
ZLnPgnh6BaGizkReV1dxSx8BxOEgeGW/yzIRjBRjtUEEV8NF4AG1GWFijkfg6lZ4lQmYofPGbK1z
FRF46n5RSE1zVI+KpEDUyOIsUXuLyDLYuEM3oJTu2eXtxxZGMne281GZK8oN+kpxshN/Kfk30Yia
TBivLFEDWBpz5jKFH7LxF4aGsJCIyZQPH03erm8y1DzBLMnAuNlIIge11Ht9A94/MXgWcgchzjqh
O2MXxDi6ckn+c10z2GXUSS/sHBk/qcpjC5jl5LX94FucnpiEJyJKm6lrtxMqlPlspwOyXlLrkvwR
BY5FiBJNzq8thWlvq5KFyh2y/6GBPZzmn0wk0T6RR5quGxw/aJpFMbuYIhf+SnKN6KIinfXYLpa8
sjGuFRNMRCbkyPB5m9EmEzOEVjmgRVTrbNzp8oaYsXqJ0qznfiOLySuei8BRzLREVrGkKXSeksuT
Imiogj55mpAlXeEooZRICwM7NIyWHfRASn/PtutDi8aDOqWs/QGhnujZ8wWgko6VIW4MTS9Y/2Fe
wDvkr2o69XoV6wmeZfsCjBkoXM/WGoBCc6vHck/E/iOgV1bAOKm4M50U3hCgssLgO3cnPJQBPRYT
sBo/49nC7MorkamKGCM/UeVBAwYDgT8DBsMF2oJ+g9Ju7ic5YFLJ6+JjQqhKcYhxTt50yeTC6aYN
zmvW87VkprUC6oP9u4XGZzFAY42PipZG2KsClp/aSaF9dAZ8i928+Oa/YjCIQ8EvZZ4zsAB0nE0L
oJJfErfNkC0CRl7luqdpGj3vHrdOy9vfCsKUTcMzzovQVbyzpKirsAeP0p4rEXgHYtnM7jgVJSQ8
b87E941wSg2s++bPdicvqiRxGJucRcMLO9hhJY4GckLUEaM2nTNhOn+mHmlgytRv7wBBOA/ktHjv
CUc6jSzT0JchplXaCeTHRPsCLNu7VQPQJuCOhd5pfAI8NY8wajXjVqtq/Aj1pfB3XsVmNWT4hTSD
rKP91JXTs8XU9ddQxStRwSBckoCJKn52XA0O9BS9fIMXPqG+RZcdF9aCvrabn6Gt+GcaG8qPhAb9
HQE9IQ5EpDJbAzUfF3oXAOTclJb9Tv/ImEFXxp56O3jL+vlvsfMsIj+Flk+OTNidKjh0SO0pKLA6
MANX6RMCDOJXkSKk/+wRgQcvA/Bq+bNwaL8Ddjq5WEk3M3HbjT09kuqwrV1c4gDiHjFKXv2bZTGg
lMR7+y4HFxHjPPXkmsPG3VUIrkIxSqx7cA+JXEysCCkVRlfZ5gdrGEq0If64twhGBE0pu3t8Ld5j
qxjEb2OSucAXLFOE1+QDpeN0x/TaPOdJ6x1N1xcfjlLxCVYeKVe+ETSfa9sFd4W+iaZi56UcEbeP
ZpD9t9De70181nhrwY00KG3KgM20ozdW4V/82ZrvBNTBbdmYEnooLjbEDelLx+bM3TgKoSgcxCtD
ZvHGWNC/Y2rX/Cax0I9+cytV4jvQQ0AskXL4Z68U7QN1gN/fCqr1oG5q/YLadLaE/5RCgAUVBTuh
Eh4alr6tsNavDsSKEuAVoOj3yu//AhbsEXCb+GsBpfQvJo+b/lg7jy5gw6iI23lj+8aBtRjD78rn
2jYx6FxGKbCdyYHrJ6ub18Rwn0YKzaOArxL1ZEXeA3Yo2KtyRLHwOiQFzpIhiI2ottJ2kzO27sMZ
sPxdrd3qTEvLJM6/sizMEFl08gwpOMYQm5op1eH0LNZycTZ+D8O4nAgzrTlxdsyV2Twg2dujNKFp
ZInF1GNEmri4nz3OiI0a7TefJdOO5U61wcL+4LVBfG/M1l2OcW4z4ruOgCXxUQ2lCpfV09EyB23I
PLjerQYs0dEd2h8wfipC16qiwXHe0wVLJMHsW6p54JIgjKljWS8EpudfEJnKk6vRIfeCGK0+Rnin
e5zPlg5eygRuHFHCUGHkz4oFErCjru2zh6L6WKepfGc3fnZXFOOizzJSkl0mq6P4XBb9n9UVdwMc
hKHTls0g1ezOdlzle9uTR2SrTih9t2GyE6cHNMrlLulTZomNu0SN6q1HBv/+2c2WM2A9Js7x9AJU
x6EiWnc6dZYzgsuvVIwe1pseQDay5Qjx0/8oOo/luI0Fin4RqpAaDWwnJ3LIYRCtDUpUQAa6ERrh
632weX5VLssyNQN033DuL0CQOG0Jm5LkOUFGMPS15gwTyqGLm4wvg42iUjL7zlPCvrDIQbxnUnLX
Tr5Dz86bfb2Raa3/cwgfH0bdQAjWI/HhK1OdMtgaybuBbwZgVsfZTCFZXmwecYSL5L7qNeTAIZZD
7Vz6+84AnxhXVh6PJ+LUbRM8a0KgBNOddGeziYu4xlY5Z9adQxOaWLzbnyiMkVEbHbNJTfm38vj4
9OFiPVrOgpfQbrsTQJdx24ZZc4u9/iPChHxLWg/BKSfraNge7WLvqKQ3fTu24FLhhzeJDsZNDGwQ
mIv2AHcNsBaFvRPko+K5gxxzVL31bQAYb5jW6kkL07cIg6BjLYNH0UlmrfxmYpC4SFGODXP0VF9t
gwtVRo55Jkn2RGmZrXFh4+WEc93sPX+Oz6W0uPNyfs4uaT0gcgAJOI7SdjAyaDNUDAFAj8w1G7as
Ffh0bZnPzh0mD63gP5rdfU9CrRQwNaQzcCUnl7mB79VTInWyZw116ABcSu90pLKP1LG+AbYP4yXM
LPCZNKT/kTu2QcrArj4S/m8IUGcMfVv1JA5Ly4At8uk4nTld8x5svOEK0cY65XJQL+yx5P9xrSco
lWmfnyWqW6bm5oU5CHlzPXOI5t9+k/koRS0d2RUyBoxioX/YUFUMAjc4mwj1IreH4iUsPbGJQtd6
8LohwTL+0iRw8uOETPif7/XBHzOEhGicZJ63Jk8694wJzOU++2/o/Pge8Fa6oi4eSBWET9QdbsKT
7K3mtZ8MO5yDH7Uhkc8bFkRVz2UhY/enmkry2M1AjZTPPlbZn6yTRMsjXez4P9HFThc1X52lTn5k
FtvVYezKLTJdyDZQ8Gv25r96NOZVp0yZ+wBJEA7KbzuMCYCkyy1kxeCuFaEvO6luutIt3qhbkGIu
7H3FZM92IQJSboQI1WEeh/ADc5haRzlwsRxYMTnmbstbScvoFq5u+5ChQbKwBJgjSWznqqaWF6AS
1TsuC7uzfK0n325gd6TFB5csHkj4btTZePz7DaJALnCaQI8Glbxj5t+T9dgIIq58KpZBX7y6dw+k
85s35rljxq6ZZtq5NgPuQULJsuK49pNgFYvlQ//RWqTjqjoM2PdrYCYpyVnKxmvW0UocwYN+TI65
2MP0I9TJIerJWtW0bJbJm2Cv1wov2q3+JN6sFPseFtQVyZEQLfupz3L5WSyMt0xzfrdFwCtLt+JS
j/GhbIvvzirB3ED6j8AJBjN/mDTNaDglfzprGa5Ue2AvjTyvYbuYZz+KPMT6rD3Oab/+HrrkHrjp
+vILPHGzwqQ7Jk7WvfMqnff22AAD8au+/JJBEPy2Jyf/TQoBqkqaNXt26pp/sYxfsoxWzH4Y+q/O
W+4myJEYJrysbc84QLoE3SNw1XHoYZfI9jshlLzFsMppTk32aRS1uWGRrSPSK9SlwLQZU7MXZBq3
vEK+OcFdwJJO52bhQeNTzT677Ux5ZOqTbNO1DLENRlV7hNj6KAY7pEs2rK6H+sALegvaIqYaknTX
wq6Lj27BjRmkYcQTrdTgHzbFR+PxXJVWQt0V+u9pCKMjSPa/KN4LOOtuX8Idu2YFQcsMwPeZr4n/
1FjpcZqpgY1eHee7Dil819YuVOtsGC3MYNwNoT5aQjkb3HPQKg6H3smuAHUKtnsKf91TLxfxTMtu
tLk8Q4aOu/8iZU6gOCo8lqoBNxO9FDm9LBmTw6DVwzaXnLMz63n5leNXcpyITtxM/UWmhzz28G4x
VxZAGFHUjwgqoKUv8E2OiWxCDt51Z1hrgzJqQd07DiO5w3osTnannYOWfvVq6Azum2xVDPOKFaiu
5DBcBffEz08OJT7qpVP3iyC/Pnq+NR9Y/OPw7Up4fcOgnsySPkIINRxJoDpXMJ3VKoa7jmi+6Sln
v7uie+ML5LDcWU7vtU/yHa9V/OayzkqDR7X6UaiyfXLpI7I0ioDshsPPVghaLxvjZI90dIlTB1Gy
apwcogqgmxC2kWuCTN2i3twJE74qh/TzzHLhBm7Jd2Tq5gqKptn3c8pp0azL4wX28bW1lD73QRbt
poQWoqw5t2XJ91y1vBz9yT8Q13hPnfquVMurFIF0AsSRyNPIcegx4GlSGJqII+NGlWMWHjsjrTcq
j6uEi1vtktRdv/vOp7ci6vKIYw5ZzfJkifR1weQhj1M0u4QQ9asV9y9lAWmXQ4W9R7Gx9yrU+R+b
NAGPGb64vYiK44SMtecJ0kJtIqu0Z+pSsEJvDa/ZMBimfqhvbEj/5gmRonW4LwuyLyUorzDjtQ57
62syY2iCAjgYfp9K+fJAs4SbXgKKlwswAO5dm/n1qc1TKE4xnJkg/Bd36c0nVA39FJemCH9xHQjO
CwSSozt64knyaD9aOS3gic9FHfNyhGLi7AnvcqVFMu3Hg4rD8T0USbPLRJi/s39w0Xg6T57U3l8K
Nhh2Qx5/edR1V9weHDg1hHuctc8ktAeatlyKQko480Rmp1nQ1aNxHjHBiAXv7PXQsbNiTq2U85nT
TqLkAob4ObL8Ea0dHkzhMZdwWehGP5Uw9C9yAZ/IJ1fJn1Elu0drec8KogFGFwL9meg/QcU06rNr
GkLldzlwbAi35/elwD0ZBpYFcr4dH3FbZdtJOd3XglGH/MEIN2Sa7JINSRKcK0FctUEP4SyPMgZC
Glgf/B6um26ZekcqVuWO71pzBHbQUm2B7eczNweiWZJa5tzJahIgUn4o02Td4djxkxGl9cUpFCA+
HbItecnnlRyJH+tWF0U4kprJzKvx6sqpevOnpP8wWujnpkjsQ5cu47vDIgAqHnrRpQvQKUQ1X0vD
qE7jVpwN2Qj+B8g64jg5ruUqybjTjnwgEKwqyYbywNaSetaq8w5D5/wqovoiwn78bbjDXWkCOjx7
acFMeF5e9y/lB10ei8oPCBhqDRsgy5e4P7LwMOKxxvELOe7hmpgkyB8lYo1/GAVq0DlwOh77iisz
TU9UiE2qus7BoGnkp6ZGsfeZjH6RGbK0tfREvkk+1j7vgKJ7lTL87QxZilbVescSptZ+CmbCyYUb
CdjMwbT3uXodFg4Sxybke1MNEorSRJsoYf+HILteXTt7AohD/Zbkul8sf0yf6V9zJf/MdRccS9MW
e1zwtCBQWPFdRm47LeBjXnNRWT9D1cTMSK0ddnLEdE1Dl01eiMeai2k5bADM/oHfS9HS5W2zEta2
BSucRy5O/Vb3DMrwm4eIka73eu7yzaVrEkW/nnK5n7DTRpa6d7dLlJ9FnRGZ060hGzvrG49MeATE
xslk28P8oxvcBsgQdSoelkxdlu+Dh2F5keOYE95oaz6mEK5ILfYpziACAxsxGT+RA7GdQB6hB3Tn
siYotA2IkR3Jr7WYm1nVfrIMQ8cXrowvLhX0g2Z8loS0cH6twaTreYz4hKH72mTE8ezhtpBjBr4S
SLFfqvg/TtvLw6dQbW8oqrsnJCpzHkAsvNNelgBGiAZ+amlg9RNIrB62GcdjkUZkL3v+cdvukn8w
KId9xBzmhVr8Tyoc9Wkhyb5G6liFrdZtdmuGKHqAoqLrvScb/8Hpvb8WE/QxIlgIeJFxknsctME+
i/hcknknpqFGxFo3/2IrprukBhufC24LulRiilG0Hy42zFEsdXRI7H9MBvzylDAik3wsZmBkf1Mm
ozTrpaG7ATfFZBb7jSF1FsQ1FJMNmkNxxH7w8n3pEN8g1Z86H25hPvO5RoacZzg3VP89ontC/+vS
CtQnoFK0d3c/yvlesLW7GVLCRnx/dlM9hM8kboKnlsguIGNAjdrH/p0Fu0q8D/5k3uAc4mpO8cHG
z8T1wLnCmoMmwx3urJdlIAiiihhVzsjxwj79sskWU67EH8e5DnYqnzoOwic6Ih77PNBJQdYzp6OB
gBFhGy+Tk1HYwhLal4yzL16zoCKcbI0XUEdpeupDTe06g/Ltl120a9FhCJvy5P3J6YpUe9z7H3Hq
/uCnukrghHQ3iZXfllguP2ofhmHTjQTbWpdJzSWrX5zCNvvQzASrc/1gixTrPgbtvK5eOP8S9A94
gKupg77n0JCHRsG/ZLUZkLh5UwH2hMsiefry6ZnbXdgS5FF2w0kpZ7OM1beIhT5dX1kiGRimjEPs
pa7Y5+tJNIZYyDzGFKK0kLffUZHdNF7OKTIaWY6CFn5Xufw3L+HfnkY/zRroJL3F7hU5pZLMZe8T
BV2YaN/3QrrcnQQJUBiF8DizvDm4Yb3mZ5aaX3ARH5TRmHIPZJD9x4vklbYnGwsObXaA5Rz4GfZa
cDNYoI4fM1wQqgtzPz3z/tWvExXN+Uz33KNTxV9mkgYzTw00wJ7ZGP8ld51LT/71hKhanfK8ZybE
ZagPHy/aYRA0mJ0OgV03ya8TIY1HGE27FLbwUdoeJnhpfy+JdTS6ZcmyhLSoxxJ9K3Wj13lkW0FO
DI+UszqHij0qomDWV8KgL9jH1o75NgUL9EDt/Ky7IVUHFkZBh4zQQutA9EcOoe2lWgh8MY+p7mE7
u6c2G1ecA4NxkWvoE3gRTk+eX/Goopc8sh6j5zY7HxIuKVkLDbcc3YkRIE3evR07EDI9q5rhilyd
fyq218DuM2J/7SuIK2s3IvzZeEbM+ymfl+pqwz1/k0i1zYXIAHqFabuzqZoRoGkbxs+m52t7x9Zt
yv3UFCAf0rkaxoMIFvqxO9y/uqN/U7nXqV0f3trot6mYHrlri52rzTftokltZ0PmEn2Ik59a2IIE
fE47tk3g7pCUSoizCRgEu4mb4anKIv4AJ1v8mfpIXWJ0OsKNSH9tWH5YFhXEZEZHtwmFpeDTNy3N
94Ru7oSvPU0J2mRJxKewC0IXdgmfKKYXjFrTOuU1XNh4FXM53gq/hPzmyERvSxVWvG3z0Xa3RBYY
5J5H95PHevOXU8DyQ3G5nPbtIqc3tFbz5i8QyHP62CcHRfJSWvbnSsneMzHR7RPbjd4JQfd0ftKR
iLjXdxiVtroEtg7PHCZgXxST3BM6R7BzGWp5Aa0wl5STdU4xOolvgrdScbc844xXnOD5Al0lIMAV
qv5E2GKMsDqIMeXcU0/SjPGT4yyQpXtZfM1VGfxSDAo9/KX0Pll3xRXQlQk3LnhovkWG+aAtZlVC
WSRmC7tCEoggHQCcVH77kfML/9Blow6D8feoFSwmLjR2D/wWXY5lRtCG5ikeL5dAxtkjA8j2NIaA
zNDEoGmBicynQzZPNFeqURTbWZruT9jgzXdSIz/xpDqEAZfshs+uVWVzuoc7AfxdU0w7gbHTfAa5
4rFdS66Zadk82wGQIhCdhfPOpi9yyqpIPjdL8R+E8WS/0CumIyf1JQ3a56pb3htwVa7BMgLMxESN
tbR/+wT1MJINiewAC3AMfInBWJXWJggqDRsiFcP673qP66z8XREI2Ud60KSxsmihzWoVh6GN/ZMN
45nkZtn8WIL86GfVS5Bm/4qAhwBNfGrZfU5FARuC95ca9TqNISQz4ZmVb5MUblI+gN5NYILu6w4B
jaZfV32aPijwykBwo8PygG1JNB0srv1n23jF02Ko3Xeozyg3GEUqjk4dQbJTwS1BUnWb3wYW31+Y
Tm740MyowIM2hyzqxRX5hquzrIZjQ635lgAZ+psBFwAoDPgJOTni+lG6zV3Oc3TCm3bJYdFGXyYt
D50M/0pGv68MAXHkgLJ+5JEDpVXk/BD4Gh/kxBmBXOtCHSxovhROQsgU6cIETW/EVrSDc2pC98OJ
prKh3FLq/yZCOhR5oUmlhzKT7iv58leGHLxLt3ITYjd8DpUlnkkK4mbiLLNV6xSA69P4NcWl3DFu
6codefqeNZDBi/bwIOcPPfTOdxIQBXZDilJD3jh3NTicbzRkZ/tUR22wE21T3ason3YeFacHUEMR
HWb+dr3pPM/AyibqdMXkVJ+ekLo9GJOOb4Up3eclj/m4ell+oiJZXjgL4pAELk1xAJaru87hFuuI
jefRIpkQ6LI3j1EK9atvE/8/zjH9pUhm66iMk1+jtO8D9A7LPwLacn4j4qd/7dkh9o5IXs5d/SSn
8mn0zb3BSKJTH9EdH8usfCz1UBzY9Fj3Vmg/baMx8ODxWgxYM1h1rrjx8j9+DXqaNWlcBcY5Gv03
y+ACuS2PdYRYXnj05nEJa+SczVLXgGJH59HqiV+E7ywL7uWXk3f6MHJbybe2zd698GV8GKeaKTFW
PIB0RKwb4nyeUw0PFPWqWWZ4RhjSp3pykphiR+9ZZ4unOWWwRo+PztXWhAbjxDeta3c45T1/Fm8L
BCPQnEXAzdgHOs1oD8OZBujGjv1RciqxxHH3wcocBQDJo9PFhHcXwXNBjzDMBMNkqOKGiijLwYHz
O8W1vENKYPBb8aP4l8qlPA/lKC28HR53tc1GyH6kEncPyZJdIVZFBz6B5ctciT+G+t8+duAhpwKU
Id2CdjPybctHWtRzYFhVh0NR/o0ErTKaI9jwPRrSv1wlCOK9U47HTlgnV1QlPb761eNuQR6eYgOC
DqMNiUpJvoALwxJwMEGcwHKPntL8UKhQvYFbp7zLbhDqqJrAUWFsHgjuQdSYanLegQmmp4XiLlqQ
FjECLpIf0UQUUy+MoGXVQXNKGuwD0tNetLyLvkuDfdvK7qdRdlWy11DN2S6eiMJuqcbxpSMdMZhP
qEpEbvxmsG+SJe1LlBdW9MYiW7CXjgbJWsNR2bMZ7f5zaAW/Bn4Sm81EgGlnCBZ8pR3cvU2R+t6T
juee9TWi34c8ypb4SM69btGAKrPuDuLSF1OPfjK5XZ+9cQGcvD1oTOTsWofVrrOm/EukbnHwuEUE
P7mPj8PZMmrMD77dMUcKU4ucWsBT++rOmX5tWjhVEJBj+RMGvqxeUgRM/60TPr4StIcmfTW8DJp9
FEeqvgPcFlz72JIe1MXQAp0ORuSWWEW09NZlzDmqMcu9N3xNCi6enYTdBiQKO4Rb7iHJIYtpLiPT
MCaNMOYyEq2W8kZh1GPQurZCzviTmM2ImMHIL04VAsa58mWB4kE2kpBvY8BpZewyh8o3dLNL7mAb
qZapvc6B65RvEwwX69hncrTjjWN0gx5CVoutrOVXW7FQd/WhGP2iq+oeyloky530Zd7u27hL5g+O
ajT50dmz+nfod+KVQ18lj6UfxnQcBwSkrhLds1XahcPaezEGXxScG3X3lCOWI3YA6ZbN4qANbucU
6IraIDYN0A8L8J+xFVMJy1yfN17DEpjaWpNfTnz9eqRqrls2Zy9iuxEL5413prMofvl+zrQ5YTax
4xXB9mucO8NzhpFY3hKQtSRpiIedl7yt/GenAcn7xF5C/eDyV4gTF6CRx24xUSCOHVCjmzTl974p
QgBWIGQG+I8jr4sZOYG3ZRRVJd9W32VqYJCNcnY8dbIvjoces4q2qj7mthj0DyB3MudPkJA8fAJz
bOMc410zQBtf2BGznXOV9sl0w2ifBZu/XLe2APbTH03VNnI3xgNFFsMP/lZlwh8vJM/qDpqcF54I
gnXuJz1fdk195kOPAWfj3zkrHZ+YIVr8ziY/u42i54Qq8FD3UFyKCzCb/l6OTn2y10pJY7NItbEU
EjuCRrAG/KHlfKKoFYxR1jKJfzacWMfXgAwyzzAWpr3K8plzabp6ve5WA02moIuz8d9E87nZ1SKV
+kAAZ+q/S8tEyXfO0vl4sd3RLW5lL4ezCVBMWRNqy7WUPrYkk60kvigSR/aDgPb0oJYIELDtDBvZ
QbUAtmcMJ+X280x4ySUEl/G4mLyM/Nci/CG71TTh8me7ctlwTGY3v3gExxWYmtTHJeOubEoERHYc
TrWdE/d1dFKQkvGSR2Ii1glE2VK8H6qSpcg+n28WUe4ew1lkP6ylRmn3axaS79qLLWKwHjStgMVv
+ZRPS/hjGEgQb6yJ4fgYCf5TKyV29RTbj7BR9VlkQf8rcaNAAjpxBTE4l3bYNVogzWYZjFvwd7Op
B1ZdUTzQi/MmOyKKMdE3msROj65HzYEHO6UDnjisu/RtTHKbVHPz0wuSweOkkBuqfxNe/Vkl9vib
kajhaylQNFOKb+Uw7aGHo4e2CQCcNXbhxOocd9ol0lV2C7lwW9vNJYfPAWS1SAbENsZeqgnbBa40
7CA6897iLt/OIPrxkwWKpDvkU5OvMY80Y8dDT1mYH9vR9p9aruLLw3OC8qUAdSTrDe0bAQCAbR7m
jYzSL+nMHgM5Mob7Ns5gsf5T14hAe4NXiwaLtt9fO6sffATNRIbPNmT+GMJE5v7XcJmBtgjYzjmm
rGtdNJr2RNLUtT6gqwElYLBjCGG+rkzldNs62NVc4zoXkOwlLIjqaySknFHtMk+IFdhxsw5cOzVA
PA9uMDEFXt1T3+r3QgNaEGvM91MNrRf9M1SEhzut0wamvDBUXizMTaIwz87c2ciZjS1LcQnZcz00
MdnJbTuAsbpl4+AadhW8Oj2rkBPCacDn3xNZ7D+8NoOQppKGy+satDlLH3QDuV1IP4xZyd8c/7s9
+2+EihIAmy+Ri3V5VQ7RvUcfrAnDfm5c2KQt1ibZPtaAngenDClfZ1TBWcxiboodgalyvYYOnonI
MJe1PhtnDQbaa5LmkKso/cdKhhM+I1cG1TN5S58saOSEmkqwg/KOFJkLSaUrH3n1yNTunYOH5ynv
XpSkOCvYFTtvgbe645BazLep5wX7YjctqhdBI32V1dh80vKYOCrVVvejtF29L7JKOV+c26pzxukE
51kkAfQXItvdh6JjnmK8eMHObnEkj24Sg+MK0vCcV238R4LrR0Mf1BVUdnxhuHm8ycypQObwO/BZ
Ne68lnxnT/kjx9+DFiqIE3RcxDC7+At0PC8tAQdIQ0ieq2N6IFLfTTs/FRACyVD5xMc8HwOWzmK6
Txzqwte6itJ19aIflvAa+C4wrnGgwdLzWaAC14ihPHZgCDCJaml/hPUKb4aGhbToLlm1L3Apq22k
Z5D59C65x5U8Vba50bJksa71tiln589skNGd/0x8PfK7w5ozndO7xNxyN+7g9emRg3dHlJjhDXFv
SeuerRBjlrr5ROYQ7ClZt0QLG8vCmz89xw8+3dQ4r8VQYJuP6yrBU9h6bf9ks3dSP/VIMPHvCoeP
J4creZ4CpmPc6sQVE8URrYmlpkRmpZXtIsqUSclrgs/vyRozj1cOoZT3ZKrkTcp+tPINAzZW+TTb
3HnAVKXA4See+2rTVZb84mTqWK+2jU36ZYMWPRJ1Kj8HanXjb1K5INB4n3vpl+w5nhxJs6vxUedz
ygTMJMnyBLOad61iEITlW+nT1JHNqwesdqZfzd11F7Ciwx9bQ8niulS5If+1clt/DFab77kUqwef
idjc6Ou57+yPsEJuc2k4Z7irEk9bJF+Up/p5R0Iu4qvFH3l8jQFK0udUeg8PZGAcabTk1uum2sdl
ckUaPAvDBekCj7ESywauykweSifZSpLwIAB8IGwkhLY99Pg5jqjB2mn1J3BCflmXEOQeP2v0yHxx
hD7Fsxudwd/3WPx8Tfb2POjk6k3cp7cFafvqnusACARSFmffctQB3MPexcZz7QLgRyODziLhJYSk
WRe6NHFlRyYXDGYU7NlyCKafEZzSZ8vhT8/doRyPn0PdW169Y/2q+4KXzW64VhxEPJoV3TXptbwg
EKT5liTEKhYEPh84P/dbeokO8Mlw44S+m52FHzjRuc4zWWxdizfGBg2WOGIqg3FPyWu5IQEvX0nn
2O1xmHWA9NLODAINC3NWNNTGLeE9/1ZDzgP4J9I63xVshy7UeOPO+iTtGZ9D2UoehvCrvEfj1np6
zWh9Nvm2BFNEW6zQSSgOTu+o9rVK5xHrAiQqVQJBBJUPgTbwSDxzRo81NwJZLrPJM5ARS4ibBAQT
7YgqC1AVedM5PzV4+WA3tJyatzmQkpm4ipNFJSwqWY8XJ1o9qiZ1hdK7BsxIxDVajmIedvnIZxL3
i+3pkiVuvg7cvw5UA5NdMg3iO6d7/xTyKT0xzi17xv2WZnr4lo0erMcYGHpPDwWocJn7lOxbBPnA
i6Z2J2YAc2WrydSSqh6/MYnS9Heo2Bx+oitdUj91WQg8uAiZMSnMvCv619QfMNO9PqzLIxAgRzzQ
yCHYj9Krj6mOLTQBHVcU5JixU4bK/Cmw6Zju8yZvrgQIyr3RtjwlE7HTXdWgPw2TAD4l61Su8MmE
H/PSPjFGzFk6EWPX7QnWeQek9JHMFU6gBpCTD9V7P4VFcSvscGwIuC/2nyjVzh+EGtC+jeVFDv84
FMKfmi+M2C0tRJtk6kGGb7KgwlruS/+DPqe/ozgxwBWrratN7ZlDHdpgY+1UGTo1cLiyLFm+BrxA
jset41/L1I17A6tj8OGSJQsIz7623ItOfHttK+JvD5TSPoLSUsEvu0vbJwLhC/Ql1RyJJ7CAgo2U
e+R+5uEAbmzC7G8GdBuwgX7KzyN3hz2swZZbjer6g9BE1FEtw/HBCS5vPoC4kTrgLWskDcKeU40S
M28BbcIg3NY+2c25mciVQ/1Ptg0LmmSYlTUXr4xHL+HRDBzVzl3vx+IUNomj3su1X4T0Dkvm12Tm
CThgDXIqX5PTSl0WWGWUwqXtDtwJliR7JRXe+q+QtEZaYb4JuYxHqQW0hlFrNY4XAItpy0JfzbHn
HYgc96idG6xEzCayxF4E2YDXuvB27LjWqDx9CXuGCDeDIUtYELEuGtpzNhYUcyHMUnZ7Jcf+r1+u
PniOPHNpZQjwhisp01durz+aLImOmXA8fUhcJw0Jcgn/vZq66K0fiv7daaP07wRawf4pQDSsuPfQ
+UPscCRlXgjzwqE9BUySTgQSCqFHXuQpnJ+WX6WLGoRTq0/Sd2uYrf8QieZHlOR+zNhECOgWfh8I
sFsMWO415rL+V9sRYhHPguAdLjaLSGUxDvO9BI7+pKKe/3jQCR6rq76pkr2vtO+yh6rZgBqCtGn3
lUM9dOs75Xy1cuxFlkgd8z6lbforIoHlHMi4p9VLqGwaJXFEN2uPdsxTzZ44RySkj9/hVFriMvvh
MHHuKSF0A7gSTQ3uu2AkBecDr84eouiJsotSjLtqhoOqAKnsWhHBLZlXZWqT1knqO/uB7Y6rqzCg
Ibmxs42Xx3tvTxwwnl6oBkVfNEHKDyzp0exb3OuzrAI4/5CBHouL9XLhShpUlwTn8zu1W/MZ2iZ8
otFgzUgY4cwetgstNEqcsf/JsqUe1XXRaEINISreVc+ZwfljMdhS5j+GbgioEOJZsMzgDcYULyOb
8Bi82wWBjMc6lPOQQIzfWPo6saDbbDHmsYLSoRvxBRmrYtJXhEELdph83vRsnMjcje7ls5s11VsA
1DC+W1PBRq0bm4nlZCX7yNnVjuo498UqavYu+MsU3L7OTtmgxGfqs1d3xqSX3XvH6YXqeemmzi5i
R0ZylVZgdDe0IUdAMxa4fod5wVPc+tm3SB39IfwWzE1u7N9lXkYXYjD6X5/Z/S3PQv+qyiQpj25k
GEmKKEcg141V9qeau5Xf6i2JYXTHCp5ljLn13KVxGnE35Eh8nYXdujcyz50+eYb/YhJbfraN0pqq
VjOFmQaL7AbeT9/01pmqfTd+0kyLbGR3LqTQ3Fu6x3+bkJf/vfIrtF5ciaWJ/gi/8/OnchxyFCYX
zhdjArxSCNrF3sT7xeHdv6uZEHY2EQSykzFLZp64dpCmpiXPFWHKc1iGjJmqhfHghZPmOQhyMrHj
rCK2zmeTPFrqZsN+mJ0CpviSet6dsIs1EEnlyH+ZmM3g3zHnlGViLxyfDa+HV1cu850J4UC9sDlU
/lfXCZLqGCUB3IdMZdTQ1j87SLUklWr6zLuO+ov18F2wF/XJSRgPgfE+t5F6tfwIHrKVCwh6G8Mz
x23WaeAcDr1II8AeMhYNqVQ5ckvYYJyOFgwPJSYgX/x+LzHIUyYchBoq88PCEUy9regV/TDkqGxK
TmjNcKNdb1mdX5+h05utefoQYUSQQ0aa088EupyiY94s7Q5fnSY4UsokP3xm0UCDEx3Jb37UyT4D
HAh6Rm14ZUXtTWA5/QjiCaBHDymiRClpEi751cxUag7ZAXjE5Dc0nSHBc7MUomAxpKeU6fyoqrYH
3jKbNLGfuEb2RPdKOpuY6F7jF3QkKI4QlQv9xUKNpx+Lb4U2dOa8O/HD65rgVDk1TY2knSxG8UJx
9gJZdEBEOJWAhQV/Eryt5WP1F2ZudUxGoY6e5sr9V4r1QzIw0nGWkYszaVRW/Z5yz8253DvLzjB3
LndsefNpHAeN0JoOTLB9LyM91lPZcP14ziypmrvrWoM+tETDkq1jar88W91kB5Sw/Vo8FUlBYJJF
Poon7PacJj7/8DG9MbD/+kTyyyNNNh6bOVf7azAm4HSzotR3+NW8yuNCTU8NjoEdbdo+0cF7Se3S
f6O9UJXJhvCTtSfaRoxQwbMi8BeNP3ACITJkkU1MHsUoIcuhLPep5Oj94XAGqV6XvM7eAhRb7m7o
xr8Z6+BoF/pJ++p0bd7sGFkIrzXf6//oOy7Ak2nx7rmQIRbhZTpTsRFcPSaQ6k0VXLMm4W+Auwcy
yPxCCLGzs1r1P2dnthw3cq3rV3H4+iAOgASQiR3b56JmgqQokdR4g1BLaszzjKc/H3rfqMCKqtC2
O9oOd7ezAGSuXMM/vGO8FiGCGs6icj45hpxOCBRYcGZzjApp5olNJ2OkfvOkumtEmWhPDTUQEA5D
2ONTQTxlIspIIZt3YyMDB9SLK14jNAFBREVunnoRs/OtCzC5K3dDFpv1I2jaKPuah6Bnv1mO03cY
GQJ63zp+0w7bJNI1/32oQRBism6RIcCKLUznS4Gwh9Q2ASpk5mdIQAzJAHW5yR3go/LRHC2kbZg1
2N9dXOJ8KEm4H2P0QzRyjtpM8yKjyqF5/6gZfuL/cgv6ViiWEZTR1/1W8kWdE8eqbrEwyHSjehQN
bsifepsG+CHuzNKAhKlLuWccBXMuaId5DwsB/2HJHArRl9aa5YOa0D9ApGKWjzk+K5Ix0ETrw92n
9HOY36Bw+Uq/KwS/xhyUJERBzIcJJSiiCkgQMum8WAEZuiOgzc4zlt5VgESK5jfkzCVzxBTrPvGU
ziLflr4BpJGEMczVx4YuFZV6mcnxJ+1zYKxUnhOoBdqNMGdBspRMZX4JlyfcGlZEj8Idu+Y1ScPc
2mZ0g75MxGLGoZoTZmRg0/jakFy/T+de42SF1WfUdKxTVRrd/FDZPWVphO7rwUF8IfhoGfpIM2M2
EucnNYYFeY3xlvmShpX6POMVEQQH05yR8hiJ/oh/SCNBHcvy49e8KAL/qYOpf8A7A+X0JplfOiPm
6+90sw+6j9aYGuHe7SdEVLEtq/L2A9dODOA5y/Lis1kFHE9YMOFXQoz60kyDpOGSztjR4kVuvTc0
29UhI1R9T0ctnQFMZJb1YaI+0O9aPDK+FapT0WcARuiYjXad4CKtfPHcF74JT6hKKInCwfpiYlbv
wUaGU0u+agevLapd6gMGpVRbnBz3+9SP/dEVhnrAiiC7r40Fck+TNP1MAjudaP/ColTCafcYNqOZ
iMJ/ix4YsIHpMbOn+jNEiWh8SVQ6TPWm6E3+zqVDStOR1PZHyyx7Qe47OF+hVIN+UldCrMuzWu5n
KmYILwG14HZuXRH98lGefBgn3Bo9I3YLZnVJ65RHs5tJQNHmK49h1MUMZeoKlReTpBUaLVMvvHxH
x9rmQ6PeYRFNyg0DhMluUmTqKyPn8kNnmT06G3bWN/2e16/pD7krh/qrgcqP9nGAKq5tZxhf25Ig
bd0Z0qhRASuk1mPMIPrwpyQ/Te/qHtUIE2MM+UAzu69PAoJyv0NqLgMb5TZJ+aRcNcCGo9LS7L/p
P9kwuzX0FsrnFMx0sTekhI+IPiZS2dCLB8artpYG74WGxpsejZg+7LW5qdRzENdQSslh/C0jTuQ/
EPBCvCqCM6ft+X2yfCwHvQB/rIjMGCugUVj4lPU7f7bVj5mREnbNnIKPAeIb4CwSBJjhU2iYZ5IV
mum2mbPB3VETmeIvN4fAu0VEmSkx6j/6RDIMNp9ZEzoGSAzBBKRdwIjsRbQafhUVU1DUHx3GlIOZ
7W3EujpmSpI6AEkuMCdmuIjVSr2FikJnNzgMApJ2j5Kp2Aqmca9g5PXkEJOdLBNyfVLfc5RnEbdC
1zI/MJT2IbBiB+uNQ5F/zNq6ZuARd1MAsnLR76S6BdF3CElQYfh2SKsgrBek3zoi2PikEtdM7o24
i9rmoE+l1D6XiG/Jr2Xnos7YBtw7HtpboPMqg/9OE4/26Ss6BymJMcnzkzl2ejJvLAGM65euOzHv
jcDiokyMOtt8As7fKuRY+MRfSpSw58+wBZwAPZ04C7uXAufAF2a3Y4CXggr+Rmm7Sz5UlbLQ+Qap
cEw13iFZsQTvhKGn7X7D88nAjEBE0/epxeM4TAOmrNBCxUZNARhsqQeUEAwoFvWkIIgfyy4ofqW+
cmkAGDZ/hm7gHBzV02taxt+TB7zbrj/X0ej/YoSniu8DFwXGkeC6SY80v65fcwQakJCnB/js2xWt
gQSZIO4PU83fEy0sIcWR2EHsw5cc85qSoGN3wFIfnVEfTumsl/d1OPjtK2CfUTwvKgH1sTVbNAt2
ZVdN2Ip0PnHECmHMv+BblIUvjJhM1tQTOKdCw7bmiGuF8wuLIgrRWLUho6W4O1Sukk+V1Sd3pkyq
fWXE+l8SWh9cepD5wNEwuKkenNnEq4q2GACtmSN5gKeg64CoovloFDlFUMfZUKPQaO9YPi0VGk7I
auj2/KHWgFntrMwevuRBNrrHBPPKCQUn38U8QcR0I7Zos+fYERI80GdAzt83x/lLzhAMoKiRz/EE
DYK7fctMylkkMMkwNr1pq/KVAZ2a7wIIoAlFz6QQXiMuVqfQ7mtGR1P5yDgyr6Hk2Ln40YVO+VFp
nWEh3zMN9gzwRuMfbPOpf+/kdfcAiEeesM7R4O4kJoCLfECKYHKlu7T8c4Re3byfP4u2jJCy0sfh
sw4f2qbDBD1U7zO2cMR7tU4kSwHGhLn7woCJd5xpKtYIZK4NvRNvLhtObhYbxUvglhmme4Q4oJJd
QX7to5DigUCluxgglZ3uSbdmcBiuVYptAgo3PxYdU9AADLKFUDr4wlPmjHbCue9r+yvoyiJu6TbE
FX2BeQY4KU4WdANWiCc9VB9AwEaPc5OlBcIGqtfe97MaMDWrXEd/Giuj1T1iGSRCqrD6W40JzvtE
10r/kyw7zV4kJ8z6LvRN81BBxPCw2Z3eWdbETFaLnMeJ0qr50jvMYLd04syfdFmK6CO2DPPHSpNk
bdSCclsoXusHHBKjjw1TnC042NL+yexhLj38M937rMNgZ4vyqcscKsaRCCoxFgf3aO8n77kXoCZR
EghtH8nKZXodZ/AaD00mZygsQ8QRHb0K4TzUgC06v7jf4YuKm7Th4PKAIKo7xFsjJXswAbr0MChP
Sas7Mt4FnE9S3czu5Es8UFnumm4eqO7FpL0v1aTBM86WhvbDDJw8OA4xTB38lFy7/2Ygvpi8Ts2Y
BAjR6Q1tCXtwoclAtKKbHKA4NR60Hr9NfSvwNci0TWeVzGEqhSkIqval6U/9M2SAYK7+lnrd9dAW
+3KCRgktqh3pWxbg1vJp11dh3uovqObGeID7GqP95jUSCOZ9alXRj48AdbQy+OmSbMf+gfkZBwzM
9whc/qg68MZYrWVQet9R6834cVhSd4MUIQuEIE4Yi0B9sCeqz3f09NW86wqz+BbVRtEfY0urGCAZ
lbC6Y8xF1kHXGyEI5VuZAeEUJ8ZFYfg17C0i1mnCP3QqD0YOPs5u//73v/7v//vvH+N/Bb+K90U6
4Wn0L0Sw3gMCaZv//Nsw/v0vwvryP9/9/M+/KUPQqrQlki5kba5Nh4u//uP7c4TZG3/3/xFJkLWw
r8rvvtNW1Y7KZzimemp8dkzqCdh+8LQhzmPM3ejuRPVSKyb3Y8JcKwKedP3XyPMfY0qa3JhGuHA6
HXeZoJ7/GKZ3kzNw739NDOAeO8Mq3S8GnJZ2b/bZlB1xVIEOXCUhKcUfrgwp37ZNXQpHIN8vrPOV
TYsZkBZqw2dyxeRYZxP+LA7gOCmd4AFy5A/DR+bq+pqGe/64Atk5oQyLnjlKcBKD9/NFgU3RSpLg
vXECGZpHJToH+cjWsrMN81hGT5uBY0NoLhvbeG+b8E5RxLfdlNtZSNpCJdPUHc6vhX5yaNPGNLHq
jqQAk80Fn6hheZ2Mcdm/DEbnKy/IKGwerj/E6pMJ3RUICyvbtUwLpJWrzp/B5AXNdtDrz5M0euBJ
5fgNDb1+35g6gl2CpObLZJrB3fVVl//X33atMEzdwGmFLiYbxTasZVf/tmuLuUlC23eKFwQfcbMo
c5U99AnMQmjEc7ulHSyZL+M6excqbDpubFP7wurCkha71eQ/dPN89Q6sbN00evHiF0P7nGTCfgma
BaaLSuKNpZYdv35QoWxTAMxzXMtattBvD9qYQmMgYBUvTUtlmQP82EImqg9d4o6HWurq4/UXu/6c
hmmxIcEbKpt9aeqrz2kj2FON0B+esZ+EtxC6y5iFPgbyclF+ouHP3MghPb6+6tsXyqo2DXzLMEnC
bf38Kelx8KAM356LhBR9M2vOX2FDB5upmTb/+OO12KZ0xpRtoH66jjE6LnjIajn+sxMOiFWIGN0S
6GjRfZqLSv+zsMI+tSxhGVKZhsWgVa52igUJ3KF1vTgELXR+NOy+TwsbBykgE/4axTr+kmlkTPvr
D2lceKMsrBy+InHUFct3/m3f2BrgUdNN/WfQV16piTo91AJF3oBeCzbbDUL10TDX3zPH+GwtZj3b
pGkxHPBRrKiJtg7Eh4F6DoBM/G0czfHGF3+7r7nVXYKf49Bw1PXV76vCMhgahCueJwt7kk2YObTk
4Epb93mD+WOUFtXn669kHWz5FNIkRrHHeB2Ej/M3ElIpzyrUrGc+mQEoEO5AS0MAbLSDhrNAQepk
ORqTe6gn7SHCIHd7/Qdc+CTESoPfQWfLcMRqkye9AUWkC+Sz043mXWo1dJHK1AeI23c3llrf6su+
W+BAxFjAbEhliPOHDeLR71RWOs9I2rm7Ek7tAeg99SCj/GMel/clWd8G7qvYGYaPwkZRAAyo5+x0
/ZnfxmnbNVybH6Pz5Lq9uuFaHF3A8I/2sza4Joq3ozLuyjT9ApOeLL9AjLVP9WkHPza6sfLbz82V
pFhUKa5zXsP5G6jRa3F637KeqVqm52Go+r1mj3I30n86qDmxHxhKPdXZaP9qYjx5rj/3229tczNx
KxoG2QRAi/PVuZwUdIHGeDZjklgjHooRvadw3omo6f+6vtbbo+RIqWNWZ5mceKZs52vhN433RqP8
Zx0k40Fv3KWWC+0j6Oh2m+tjfLy+nvFmQQmsUkjiC2RkHRWp8wUzwBa90jMGfIFmlPcYHMbi1DPs
pCsc+XZ9cNpBv8uwukE/agqwupOzI+4mjO3m9w2ak38V4OyRUW96XUM+C5HzzZAGFV3F0Hafrv/a
1Y91HGDsHAPp6PxZGO5qB/bN1KEWa+T35pzPJ2TC6lOhZcaOGVz6HIT6raP3dj2hmw6fA81el0bt
aj0dpBFO6EnFUNLFoTYf4KujIOoj8s+cAmlxdbj+gP8Ert9SBJ4QmJKuJCJeioPvrkJpD0yiALdU
3TM+bj+6lpYdLcvMt06oj3eRmMUXbbASfOBGUCBl1ibHmYH1Tqds2dvmzci+jj3/83skiQKbETlD
d3XyjBQZlc5ERQmYTJ6FeHrW4ucQl374t18yeburw3GR9tHT+JiDk0FhGFnUFwuDIuUJ3E4/3nhB
qxLnnx8E8kgJQSRkmLI6jEzoDFCSLZ8kyNJ+ixo02AQLnyY2ph3rT9hHgh2mH4uGEU6NkzjYnab/
nZZmFO76zGLAeP0XXdgjhnRd11a6qZbtcn6AXF0byPXHFgyAkx7c2JhekJSajrQbxC/doE90fb1V
FF5eAFeB4ToOAGdTN1d7MunwvunobtxXyEWjGYx40/BoJg4z7UoAxT+pqnbGdzUN7VfcNfv6xhY1
l4iw2qKkr1z4vH+D1GuVrjddil1MEzb34ZhOdy0WdQiC6uMnN6rfkeNbqGeFT4tv7c9sGdFQ9Qqu
pIouuYNx6gmrJJTFGeeMGwn0CUVgQ/0d9OgqBc4Qb/zQiV4mIeUpEikAkIzGIkjZ79df4vqjKSpl
PhgakBY3Cx3V84/WWEgYUqyndyU/Hasbx0azRkZP3Hxya+BV8Hx9vdUV4ijlWK4NI1o3mYG7xupY
h2YdSoTAtTul3F6H20nPeWS8WAVQ3DZpNnFv39iXy//l759JKYpQbmvBcxq64axOrgMlgRa/aj2r
1cuTpNGN38eETFFrNVvHrsY9EovFjc2xuqh5TiVt0n/DMe1FwHG1OXHLmzJQnpgRKKkYGGaQ0uwn
J2VKcqr0sp4O6Hxp2t3YGGXLnB44wzbuGPjceHjx9oe4OkojJveorUgYVh8410H01FC9PGx99OGB
8VrYPmegyDNubadrvlid4cDm7ejz7USANk+GvFo7Tq+yj+zmoWXOqn+ioWvTF0FCWI++DmKxygHD
i9DmuxhsX/JcIcTh73TGae6PxkJvc2+A1CfwhF2tP5dotYYUrhUIOXQsULAHDd2GJGflFGEUHQ2l
od81KALh6pNZI6PSKS60pfSM9Mgbuqzr8W+MANVvoUdpwasYUGX+GAOpT9+TVaNCOA7j2JkbzCPQ
5L6+Z9+cEUpy1xYChRqqONNZXvFvVYcJSg8vBJBJTpMzE038wdkwVEQEx5zLn7RS1I2PtmyO8x3L
gpwQgz8UX24JPL8tmDQwtrEiyzx9GNsPSOSWL3iiBjdWeXOlccRYhmra5FBw066eq0S0JQZmnnlA
NLBxpld4V1sClxarF7g9l+adliGtiP93CNsJr5K0zJqtDKfk/voLXkdyfgiVpA0qxqDp4lqroDAm
AplLrAG8wLWGj1aVRoccW2ovx4ivR11+UX6MitJL+qq68RIuHA+TZpRDg0BSUqxftYEeX1FGBn4h
EAq3Tp5HTxnqRfth2YUjVI47UD4Sn0j8h1OaMO+vP/mFL00pI9hXJPOW+OeK+e1Lh1ljzlMGfjLI
DYCuoECzn1qURX++g02gbDrXJMhd3VnlCv1QdBIjcr70DCERQdPReRTKn+xDEA/BZwD8KP9ff7IL
h4YvKlFHJGdCLma1ueImHMswC0OvsbDDsfrmHs4gQPoOPJlt4oVxfblLmxnVZUMH980fbOfzM1Pr
ydQyBAu9wUm5RsekJr75BI9xTA6IO2CRkpYoa0xx+RD4DAUm1RpPel39uP5D3mQFbGaa4nSapLM0
ftdpSW+NYAbqIPMQTjWxVh/lqDzoOWPyxcKrdN5U+FWJb2MDVm9L4WRGO6egR7yZla0FPxM56uWT
35mIrCLQUs+OtmGgYYtdbbiBKTYFuWTsxdE8lO9mgEj9U2VICP6ujrRRs838zhWnIrdqcDcAaZHk
vP6A60KJq40H5A8bMC8tjnUtALwgVxFxG/m6VOSHEIGfH5At0atO1OSciDOS4hBLzPlgMsCvFqOs
/rXEHSd94B/NX0xQKf5WqiZ6xMPaKA/Y6po/YtJK48auuLAJKZNofks2vUMvbrUppkKHXdtEHqKU
swAxjXusFcjmoz2bqnhsGS/8ff3tXAhlDm+F10JVJsz1Nhyd2KTprSXeMLn9DpsfG2yqjLyYyHIo
hdk8NCLAdrAM4hsFwdvMynUEgqZEUu4Mxh/nz9qkBiZJVcTWcDB+hU9jBhkQzC66z8BbP15/zAtx
i5zbph6CayfocZ4vJmxg+UZZ4Won1HjXwnTcGlPyv7gXCB3McKRlOtQ6qwR7wHChj6Aee82c0FcE
agyKUzc0PDVRN0LSoMMAaAKR5qfZ/voDXvqOZEu6oxPClrbx+QPOIGTc1ipiD3OflGaaWRxbxH93
oWL5rIE+ClHJ2gbmPByvr/w2XaX5v4RONiwh21g11ECTi6Fzk8RrlVXIp1CjG7PHpCR8MQOT8eqI
cyJWE8Xo//nWXdKb5Qqm8IZBc/7IdWmJqdb82CuxW9knQ6ltJnDlD+MYO79GLOFwpggK2CV0Pssb
1/Cbzbu0rGmT64zsaG+J5XP8dg8C4g4i1c2m50Bn2xb8XR9m00eUL9azGxXPm/dL0cFc0GAgx0Ny
RM+XskFX5LRrTA+HZRMuHB5LEvD3JnCacT8hgsfwVc/+NBDxUpdVuRhA2pNKni9apwDnJ11IL0VF
457KBz0pPHo2+dxGx5YpxI33+fY6pOSh9nAU7SzdgYF1vqApM7xskszmFgLED0cRP+84/rtyMATA
TWTa5FHG05c5MuohnAs4h+ahGFGP+cPdzO8QhqQdQLuebbXaVJYTJ5Yf+JbXtJV7bFowlghE5Dur
lmIDZlZ/zWGK3Xj6N4d3WZR7ajk/LOmu3nbkI0456r7w0iZ2QmC03QxsZSCF3rhk0x5Sg+hCSzuT
pxoQ6Y1k68JepiPAK6dDqkgpVwcY8eQic00GFAoS169FRP3Y9j2q5+Bpcca9/n6X93dWKvCoTCjJ
NEzSHwL/+Xe2dKPmKolthJaYv3+uJZ4BiH4UxTugWAnSGEEDxeD6mhdOkMvYxyEgM7ujP3e+5qzR
2syCnmQOyzB4KFW897XCfVKYnByDReENHGwW3zhCl17rkkky4LJMg620WtVgtjEEreVNeiZ0RKia
Bj2nwKcRa4TAZ68/48X3igok55XMgbvufLUslV2sabnlWSVhqA1lvmVWbxyicPou0DD0ri936eGo
A0gXyXLIHlbHpIPAFqH5JNCJmLJta0aY5OnAWHJECW6UHJcOx9JbFSbpMpnyKjGvjGqYLWYrXtph
DqGLzj1piHQfcpmLuxak+8c2Mowd7Uv0EK8/5Xp+R6tsSc0JhdRcFJxvxhcoHiAbG7qeQG89U4Ca
57LYIogz1psKNom/dyPQZ3scNnSMdTHutTCHCNzJpf/VCgdpfh+i/oZ/NkYaE3W9ST/MOVITHwFV
+OYNFMClTSCRTyCU0mPlzjjfBH7r+0EdwQGeFdjDHswnAhkyO+UxJc0UJtqN9/Mmq+L1LIAJNhxl
kyuXg/fbLTiDvS+rKUBTPGvbn5g51kd4qNm761/h0l5Tjm4oB3QiO2G1ta1WjZWu15bXFlX7grtS
dt+2iDpFzWzdCMRvl6J7YQialNQLZFOrB8KQwNYQo5Bkw72+9cPW3HeVhcRz1IsbUXfZtueBcGmU
6JCNleG8hbokgd3UkAAliH0FyipA/ViaUfsJXHh/8En39wDo/d0kSmgxOlos11/q25jI8pKROGgj
wMj/7PzfPp1AYwmpidz1plDND2lpPSYl+ra02Hyc6EEbmiHCAdfXfHuSWRNAkWSPkoarVY6KBiNm
gNMiU0Gr7lmfR9TL5CAwZ5T5O7vAY7kZenjXhfbj+sJv9+mSqLFzljnkAi8636eNGsqqAgTkOXHm
WI+l1aCLjkpylXy6vtCl/bNU80sFRxthjaDoNbuvJkG8CJGF8PDtLh8iJ/xY67za6ytd2j68Rmvp
2vIB10VtErZ6NJmB8sqw1gCuOS1WlFEd3xvDgFJcklf9hySV2deh0+NfNnfjh+s/4NI7XTIWGjSO
ScWxugEolEtNyybHQzBqfvJRBcS/iHr/z2MMxSG5qOKkMK1ZY4z6WFqaRCrBs8M47hE0bSt1TGgv
/nGUYR3uT1B4NJ2J/Od7hPbtrOZS4moJuvSbtOb8HgZRTcGo/7z+5i4cAzJr5Zjg/ZZ/LZvot6Mn
rdACNu3a3lhO2t7XjexAj3vc9n2FszaQMxJ6LJdtRqU3vtmllckzCTmOFHy85a//tjJzngUVTsyB
KZ59RSkp3rl5C7mD+xSl2lhmR9T8uh1QslvDpwsng94k4y8GkuAu1iejiHpopGEnvdDNYV9pTLem
Nk123aCi4/X3+/YWJN1y4XYSbHS6N6v7Ioy1/h+6pQdlmDGWP0XDKbPo4NAnRmJFwybw+oIXYimP
pRgQce/y7/Vr1dCiKsuY8GIESCj39l1nu0iaRAL7xKGodxK1j+tLXnpGSZAx2KrsIlucf0mKlKFC
jk14bo+0dgBu9t4yoSzosrCQlkncG+Hm0ucD3kCb0qHgBTlzvh5C2LM+iUp4wjJBFvCL0B6b8SEZ
1J/HaqayVNaC9tfbHkrUTmNV6r3w5sJ2Pxt92O+UPRY3Tvulk4DCh00HipAi1zM2szHQ/kN0xSsr
RJMrN9M+YQGQ74K+ANNuN2azRYDxWyT9P0RqElhoegipFPA+C4DfKkdDtT7Bl49E3QDum29gvzqf
msL9bBpAq60ROkS91IB/vF1M0kFUMhdQr3CWYP77wS9aGZZ9QolHd+zYBkmws9zCf+3QItlVUDKj
G5nhhf1pIoJI597lQwI5Ol8QUQJ42wMVbd82FubWUX9n5qZ/hx8Ro3a7+Xj9+d6gL5a3ir4rBSX6
v4D8VudBj+vJjtxOeGj5tFs7iFG26cERRsMAG2EkN9j0kUBno7ckpUJfPxYLt2dg9ouiQ9gMN174
hevZpJvBkIjLi+O5+soj/opT4QzCw8+2YWquMHbfgEmBmepgB3mqB7c8NNAXThUgrGflxOnh+iu5
cGKpORckCnI5YOmWL/TbJ7f8WflRV5s44Az+MWKa7o1V3ezDqghuPOyF+CcM8KqMHBXAF3N1daIa
KNAl7UwvzpR+D7cEIdSucz4V8Rz9mmQ8Pbai129E+QtvGKw4AAAqgiXqroJu69qyl6NtebmOfi9C
4m43YweBdMsmrbCT3fQoCb4LWtRutkiyy3tpDWF348mXc7NK4rlPwfHYzMM4y6vPjOIkFq4mBdCE
yeLXqBn8D3MfmvOfnyZwMza93WVMj7bM+bcs0gHhvcIQnuFL5i4dMqZF2ZgQ8iHiiZxJ75/vHZfo
C1KFr0moOl8Pe+IB01imX7VmZD9HzXI8zOO1dwWMgxt354Vtugz6zaW6J5Vc40ER7Qu02kotT6dN
vEXjdcSvskU2OTBDJMuvP9eFqETyAQRnKUHAzC+f87cz4Sbx3IuSWzMDn/7q9lR1G2h/mCsJrBtw
d3WVf2PJC8/H5qTG4hByp623KUSYmOtMmR6ULf2hLuySzmKDaJ+Dqun1p7twImji2bTC/2fOsdol
TYSXmx/7uDsZC0bHRnBj2ARYgu8gzMHsFv34VRODcxiQMqDEnOzn6z/gQhyAGqfoJXIaQF6ugvAU
pTKP/BJGJZhuDVa8WKBvaN2gtmGOBrJEIHeSLXwsVd04IRf6x0RbmE1grSmKqGjPPy3U5aqpijAl
DbLlBDvQR19OdzBdmjHOxrNLU8jyRWHybjCNeNsrfLzVHKpfViud/fX3cCEqMEqlxAXgzMb+h3Dy
2zZLRk2nqtaT+1lLjF/sjGxbprH958n876usO6k9AkQdovjJva3H/s50Rwu3D8SgW5UVn6TtPs9R
WXtdlN+CcF/6zFwskpPEOA32x/mrtnKAnC5c9fsBJph1P9WoN7y6gW28MCFNv7WjjvqfNFI53kja
LpylZdJEu4RCHomt1T0Tt5rpoEcZ36P8UJ9U3pjHODawqgiiW/f3P1OrVWRX6p9MV0lYQesEph34
awKDi3tZpxYeKqBaMeuJsgxbi67s2vIO077OPwS4Q2LnO+YgvE9VBc94xjEaItGN6/xt6AI3yahp
GRCYhMnVdU7Sk8z+lGX3MXl/hTNoPUVbnZzvw1Taw1PX5rfIPW/f9gLYJljCz1hQ7KtwAhkqsHUt
xok2HLNjnurRvrKzZidN61au8nZHCdulPbPQr4BPu6sPizNri7kQbLbYqZrvoRHlCHhyRBHyyVuo
5qGZ7fTJRSzx+kG98IgLkJAbHDwPhJlV0Oidsouxj/W9ER26mpu0zh67KMyLbZkk4AOur/a25qBT
w+yZvWvAp12vJqCq4jYCuhY9W/UuRQFt75cdFjF4eyOaO3VduzXLBaNOu9v/cX3xt/uH2eHCQ+B5
Jd2FVWwuIHXIAdtJz44yOnxpN21qu+yh1jvuJg2i6kYK8TYGLtUNsAJajNwGbwiNIkO1Di8er/Ur
mqh2ah4HUCz760/19gNytTo0hpc8EM7S6lQM0kS5F+tybyKpfl80an6nQR330jZ3b5U0l9biWtNp
29DqJrM/D3sykmkJ3mnykBZaUCQZ6tOIfkNPTm41Zy8sReG0QOY5TGC9VvlXjIF9OyAj7k2djL5j
sZW+z2Mt3WnzHN/YlJeXQkSPsSO403Wcw4ij1NG46pHlLMb3CInkJ7Ow8j1q4rfwzxe2IPSIBd9C
ErtMWM9foGp6LPrcbPB6RL6OqkY0O4sGACYFuoDz0HY3Hu0fBsR5DLeZ0S/oHwlCALHH8wUhEOvh
4Pi9h41ghsemsqO7KRz9l8Kq7K+4TujHulBI9NUZrRMn4B7blZk5nMwUjxlCeYkDLV671/fs22Bn
E3CoXJi10oNbd8KyGks4M8boCokDxDTMKdjLzk+8EAkZ9DfGI5Kg1t31NS+8eqZXdFXAtRHO1wl9
l1lDnqLH6Ql0e79oIJo/jVWIYCYiEAejwaPu+noXdtWSGoBWgOHlEHZWb94dUdTJos5rkIf2cmSQ
7+jxzycpG+P4v1gKHgwoCWptpnTnS0VGN/ZharQe8lwp5Xbg3wktsA4hhdmN8dqlpyLMWEsbZekt
rvYTxtsdeldx64191LxXmuEeSXiNVxod6sYLvLBJJI1oGifURNJeDz0jtDVKvZKtp1cjQvNa7Z4G
iZGqDOPhsa4mJKrm4s9LahpufC1yaCA1VJznrzJwm1rJTK+9YpjBtuxQOfHBvaW4NWa4UodoLON7
NoZHRvdIYBWuSP2f6LGUzY2R74XtSu7FvWwASqQzscoHui7F3bguwICj6zt9aHE5CO/yukKDjiJH
Q/q0s/x0+8cbSQkC04KgYt319SybiUbDbDWeFNl4nHDbOkRov5wsDb2k60tder7lFVOGumSX7vLX
fysQMOMaE+yiyM4XnR1fd3/mc+TvAflNKBdo/eH6cm8TD5upF7cjQykm6Gs0rdn1lI2hXXsuJx8R
fojtEzYZpzIvPmArFJ2axaELVZ/mxtm8+JykARTANBHeAC/QKMwnDU9eb2zs6BVBj/TL4NjBDtGF
RU2xrPfXH/RCFUiHejk1ZL5AAtZXTEyaUVZt2Xs2LCzQbnGCP3mKidh2GlrUZZoaY5JgihSKktk8
UjBlwV9JrSXfRiNpbgTdt+GCswS1aOm3Aotbh4twQsccFZqZvls1BDu81+Z3bp9U01FvjOLWnnr7
kZeTi27DQqpd9tb5nurDOp6stNI9oypwMIsT5N93GNSJjxPS4a+ug9I2ZlNxsqu7pLwBr3wbrhgL
/DPNJi5y364OLLgmY9GE0z1mJNVWNnH5zRjq6FeRa4jJuItDsN3G6vv1z33hBQNFJ6GmtQKfag3q
jJFotewBM97AQEvOilv1lGdms1NBk93YyZeWYsi65LSsxPDs/O2qxq5Cy6Y5NRSJ+JbLcbpDKwXN
QR3NvetPtbyr86wFhvrC0bLon+t8zPOlAu7IRUp/8gIQ0wfGqjaKzbl9SoEanrC6BRjQaGBg4nJE
XKLMb5yhC08qgb/zObkLqBZWl4BChTdbCKUeKVNxbChFNgN2JBvE5G4laBeWAj3ENASAFDS89VCp
0TVB7plUXgkYfm+4U/qS4YqE8Wkd3QiBFzYoTSHmgjSnKBnW87Ka9g+G0CNPhSAq8P5Razww7xmm
9YhDf85KDvJ9zXEp/vgqY96KmIJBfQmlXS3v4LdQDxg3msIQz0eBKwjwpUBOkuRazvOuRSLvR+nW
Q/qHZFsF5xnuq7BI6Rci1WrNFitCHSPs3MvcocyOc6W7jJiTvncfQmtKpl1B1/dGsLv0gsFnLUPX
RdFhDRilL1j2qaITPSe4pPqV/T1CJXqjOviAplP+zDWM7a4flLe3C4+JfgTwh+UmXU/SjHExHXL9
zKsr0Tw6c1Me2tHMIGFV2XHQmlvKAev1wDYvXb2FVUVTT62zEqNDRdcZlXU3GWkRIEovMK/E1jYM
undxq6ddvllGVPqNHbSOB8uyjBaWsfkiEbSucfWiyEP40uIOe6umP5UT+rTbTNQOGtgdarF5YECE
y2y1Cxng7wc1DvvrL/rNtcrmR96RBhRYE0LCGoJcV5jvzllg3mEZ1NLMrcZ8eK1t8EsHd44q/f2I
Uadz8DXX9w8laiE4ZqVlEjwOJT32fYgmfXQjF3/ToOM30bARC1YXLhR0yfODFQZOAGK2nO7SsrI3
RRDU9yOT1a0NbQYoRYi/DQzXrcJJih5eEhxLnNX+tKRdfgRX7ZLCwVQCo3L+IwxueC0CLHs3ANPZ
S8WCeIiPnpTtDx0P4xsp6vqOX5ajsU7psfDpSVPPl+PwYmuUmf1d6Axj/T7J3BR2UjghpHJo2Cax
3Px/zs5jN26kbdtHRIA5bDuzW5LlqLE3hD0eM+dcR/9dpXfxu9lCE/pn4RlgAFdXscIT7oBmbYpf
M2Zv8UzLEzOEle0op/T388RvADZGaYJDroL8WzxPCNXHeGeYg48znv7HFnP2LWui7Klpo2FluvIT
LoaiAMnOA+VAgXPJSRUY/KntaPVo4xUOHhN1u7dJwFaehttjTamF/qGMI7jAljGjl1sFnfhx8Ieh
mh+bDFovChWY0WSTunERtdvcP01vfESpuMIjK1Nx6p7XH9FL4GcWmuh9g683fhnSkni8z415yjE5
zO3sDMVNDzBGxK94E2adqa50DpZ3NS15oiVCGYjNgOHUxTayq9RBbDxsfTZZgjVBYhZzdoBeB3Ml
rR0Erwol7nGezA2su9e0lG4IZ3J4ps4TRXmGQGcRS/WFNzh4sQsf/61Q905DQ2Kfblxsn7IDKtqN
e3Hp/alfCxOFPMrpbld547YR6uB+7zFY0Z5G4brGMbP1WPmuoKtXHYwB1fO9oiJfcGwhmIXNNpwo
F/wbBU2SPWt94mDJUUrW1Q/Xw4D5U4tjOfKZcYT45nu/MKgSngmN/gzHZBlCmbEXg/cN6X3F9Zci
6nGA7vCyaZUM6sYwFJfe0buDocXKSpR6e2AM8LgSjscNIbP4662VGnhVT/Yc+KoKkjQh99pG9px/
e/f0GIXOsElSx+5ZfL8Gs+BSN/vAx6pOTzZh20uJKHMYqRr2VuUeXRtw+N6ZUt0ES5qHn987PoAS
yCKEGeBmcT25nmXklMUEn8vzhRPADeWmajb9QM9JRGnwE1fAcJeGWe8h0WV3a/z029sCMRvSGUp3
MCUIJ68HR4iv8sQoPH8aNGyBVCt/SGo3fx40dB5rl1HvT/aN8SjEIMMnSUawF+T//yt+9NC2HaJk
cvw2rbEyLg1jwOO0gcnWVgoJQBvWK9HjGy8rWjkEHKQhEtOwfNRsOyAArwvHD0UneSeYnIuS9EOd
6ZE7dWAgWllHJY0MwDRxTPA8x7BVRy3KH9PWy4qV4/TWEoAtp0DN6ZSKStdL0GToAdCkZwlwnjgr
4fQFkfB6Hwxq+phXSrwS7bwxHB0SG5YawFZJObgebiwSp8P0yfLDKck3UQcxpAxne6+F2rSZVboL
97/wbXwH0I2iBem7LquLi/dgMllLzGjCc1/iYLARlY4LKTR47addBsVDPVg21l6zOXxF+B0zIg+X
kuJ0/zfcvgi8BowPOxKVi5uLI7dpJAdGCz5r0spT32LSnsZRhjcDRZIiRNgw47p7ZzuXGirtXPQe
+bdMN+Vt9tfWzmlyUSQYwzMiet4up2d69EqnOEDsX1O3uA1aGEqmJzI/oQe2+KaGSt0Zq5jwjIe4
oh/QngzLvaVCCt0PWeu9F+zKzKhbygQexRHZx7memValFRZGOpbMjtL6WFwqmyK30++4Ga8VJt46
rYCCKC9R72LHWovTUQUGtqFaj1ObZYmDkeLbWdih2FQaquHNOJrbZEIQFRU5bMxhImG860WH+9vn
jeXlxSGtJkGQMNjFfINMCdVq8Dy/6/vyMI7WR3cWyUMAAuX9dwERA8ELFz+ruyz5xJlnCQsZG39g
PY5uXqjVpjGwRNgWQ9ZsszCP3ykzya2Dbg+PKtVfkniyzeuPGQsTSf5RQTFt0vRHEA8WzHytPsEo
61Z0Jd74mLKAR5mJHrg8jIt9qodjroXYJ/iiaqkT1HWr/hdUtfaPPaQ4otSQtM/m3E1YO8+9+ihM
JXnBANBcuZJur8BXChmbGGgW6Y28sv46mVUpOgOOdO1PleJSqO3QzWrS9NEtm8bXyPCP9/fPq67r
daQPZY2QhUSKVjFZ9vWAZYe3Ic4lle9hWINkiZ3lSnlGityxvwhcKJiwEeTokkttmmPnmbXyacIH
pX6wRjWt/wS1MltnO54V+9OIJyqWNU2bGz+dpLdDDHlGI4q3ZtDHuT/pc9UfPG0s0GWOG+yLNomu
Y9+J3yB+vpuJdq4ab+Yw9IyXyHPw7DlqTd1GB8tMB/D6cCn07ypGcf+isYWzoos6uLPPxiRMn92i
zPtNHDSFsr+/RLc3NMLF7AqeCggXhJfXK1QYpc5C8PvjtgqO3iQ+0TGdTjRG8kM7g+dVp2BaiT1u
jzWhulTuo+Ypu1CLMRXFxN/aTlFvxb9xFze4NquFZeNqRRHyvdMDLkVYBfGCTI/m92J6yZwXkZJn
/lTP+jcT04pw16VuO20DR++nYzVMYJRFw326MvJtOkZPH8IOnUrONvjV65FzL8wbusC9b6MANEGQ
D1XQJ0qIbwvFkPTgmjF2kfWAZavgjlu5OW8/KxkgVAUKOxTOqIJejw7rq254tibfGnIDQW64hFQS
pv1AZeexyFzxsZCs7/uL/cZ39WhJ0Fmj+ApjdPFk9ECl6bljP+3oU1SfhgLa4EnVywhN7Pb9byES
a46B5qbsetPvup5hHGL6MGvt4Ku1au3tFptwAhxvIxJjrU51s5ivoDAdIQKHtIBm1/VQDlrN81RG
nV+BtcRAM6v32PuNT1OoauciyVJMVNM1TOnNYkrsCbUfulugxGjrLwYlrzTHMm79LghRu6ccZj05
9exV6KdV4df7X05uh6t7EoUlInLQSgBK+XyLGcZzgtMmfix+347efqK/9ZSPlbcJkSjbzzAXd3NK
9Oj2hfTmrs2V1/f2fZKJl0RSyJI9fgGL9ymNgUXhclT7pQE7HiF872gWY4bOtGiiD+gYZ9uZvpPJ
L8BHfIcFca3jJvJucDvBOfg/qvn0D9jJS82a1CsxTna1xs+FgeRF11sYHuD/vckQsv1yf81vHkM5
lpQqMegMU3Nb3IK9pSOtWXaNb80GSNYCr8xkU3Rolx64UayDGdWBtnJC3xoTTDmRDk015KaX14KJ
nEdjB7Vft1YVnapci6avdqPgY11SFvrkQJt/b+NHrqlJq5KbSLaKl2KpgZNNStpbNYW9vvzPhkO1
tUVof517BEXuL+ltQZmxCC7YyMRWRN6LNa2SOLCtvG98hS+c9HRnqyILt1nTtZRslWDWTgQEXr53
q8r7SqBeWfsojfX2k4JvaZBsWqMuu5W7+I1FJ7AEcgXqXVZZFz8KCZOuw8w69xPs3F6AJA4/yO8j
ZQNsbzhSlwrb939mitgkmlJ2QZ7r67ujKoTlKKWR+32W1y3d6UmLdxGebOJHYKbmN6PDLHIlxtTl
Gb2+Q2C7UH6ENGGwpZfJiZqORmxRJvMFwI7c2QgOTlxtLXwKZxRTZJlMj7Jqjs6GgUPRR9sukvFQ
48tmPc21jnJOZ81j+a+Gt46xrSytC1/9FRM8fXqbKogXh6rX78fI89Ccw/lrtDZRhVHZF9WZpuZU
C7vqjvd31BvfTurgEkO4NqCjZYciKo3WKaY6A5VbxqdCsfRTqjTTXq+sr5UbJSvdB5maLtaQcjEp
q1T3JqFc3INVnpdaFSetr9LfO6dT114KZ16rI75Koi6Ggd4HeIInjZd6WWtvIg+FLVGPPmYrg+OT
4RbovqiYihxq16HJHShg+e3dpOCN8KVGL1U7h8RqiEgbWZF+TwUGI894Q4/BN8ozXvQhMXF9m3eW
Vxj6HgvBEIe/lEhZOrVOFVZs2GXavjVO3OnwQV204Oc6M/ZWnAbdEZR9rJygjFJxK5qihgkI5EA/
xZU5aNg/V461SUU2Ox+RtVWR4wkyT/zoSrxp8b7EzOtXoWhqtM8D3ayeIk+L432GYMe4jVu8gHaZ
W4vpW2aa6MvEuj78wXUin59EoXX9JZsjxUCm1oiERnweFYVybrwabaONpiOrkW7AdVjeE5KHgUs9
csZ86P4mu3l9DWqq5LdgskC+c36uj6vqBm3oto5+GgdMLf9TsF9vnX3uumPSPVSTlYRScShTn0RC
Z3lr1yBtDklq5OPL/R9yG3PQgSFoldrPMLeXyBJANSwG2Yjfoeo7ndpKnzAJD6M428Ldaf+7P9pN
hAxaGewDQTlaGOzHRYQDlT2cPbrn/mRnTh3tkDQ362e3IQA7FvMUp/91dZj02s7FM83ZxxPeLp/u
/4Q3Jgw+HOYplGlKHMuLUhmbDFz0XFPkmIoXA27HS4PnDa6rOLv8fwwljzStJygly6fXK3JntuOi
8Tv0qbUXAXNj/K6khMp/JtTJzI/3h5MR2/URZ2khSVLbfBU6XBTTx75OKhAJto8bXfuYN5jRQbX1
M63pH/F8zTbAGK2VJ+CNMWUFm/oCDwCsssU+NhPAsphi4UrbzEW/0/tOb7a2YuZfh7BVtqjk9J8j
D9ed+1O9+YiSwwYIQ3KDcK1ZVhWIr2w62I4Noq4wHx38ts8xbXP8NLu1AOPmOXgdCkFDGL6SJLjY
sk0SBS1KHvapjZT6p9l6otlj85k+66iy+LkhhpWr4c0BeX2k0DxdgSVe0yijloaBYp9sU/wKkN1+
HHEL22mu+J3ravz1/krexuFINfHyQE3hG4JJkO/TXwUajHEE9paOeSpVJf2o9Zb63eyJavZJWtgR
Os5FiU9zMnaBrytOp23UAKmsHda3+v7+T7n9qB5JM6oastflwPu5/iVe39LAjHFZHUUbbkIjUo+6
1RbHASyN/+6hSB+lVw+7SAUdez0Ujre411cYgOJz65aUbaLMsD/rTWhPL4Rprvfl/ng39x4qSlL6
B4Qm/Rc+7fV4CT3jeVKV/mgn9rhvczv6NXd4SFH6aY6RWUHXdrvwYppVvLs/8m2LlJ2LjQBQC5RE
tJuWR1YIt0HipjtGTotdG6Iin2JMfi+KEVR7lqjawXFF4UdzOoDOmoM+Yyke2laNfbsv8Y8z0Q8F
mJDvEMNDOSyvSj9D2ZnEzKsxOR1666NVjaGvjngbZkGjP5la4qzcMzeHQs4CQysI4LDdaYVeL2AM
XCU0sTk8sk72Jarr2s9KNdkmGD8cMDJbU429AfwTAIEJQVSVXBxowvKGIRiwi7FKAHWZZlQdUHOP
aKEbQZ+hbSlErYefJ5RG+3PjBGn4oQdpnxEpAOd5cDHnUL94U+QqR+w0KbVtFMSUzLXM7jUSvbrw
+Y2cWqQUSLOAGi+uJgWNYKub+ubYYs1w1tpZ3zRN1GzaOi630ajEv+xcN/aqGI3HqQxIMtF52HV1
gqNtlSRHrVfdnWaGeFBFUfIR423z0FpWvWtFmfqo+acPuA5i/olW8levq/SD18TWNuNO8quotTcW
dqoHICPKCZvgeWXn3oRIcna8mi6YJQTXljJkqAoiIFQqzTEPnWIHvSp7ePUJL6tG3wVp3z1OaEbt
1K7vHmiGRe+9IuTwlJsQ35EN+OW9nzYassRT1B7zcgZyWsfuMWpqsR1sYy2Pur0dAJfSFTCIFEgF
loRTDY7fVNlG4te56jXDTksTJziMVjMlB0OUQfnk6nZi/AjCqBA/RUP57522RqSpXA28NvR+iB/A
aC3Ol5WOatYU/IQ0my5RWLZb/ELbR2vM63Nrc9CVTojT/bvpJniQgzJhSF3ywl+Ki4+oxTauHaa+
1+jdEG+bDqVxlMXt0jmpWIuIf1Ndz5N0W6Rm064pjd88NwgBsbtkewTULyHa9ZTnsan0UlODkzKi
BdZbDvjuwUn31JnSla18OxSVRHp4FHFsLpSlREhEMmPH+eydytbOTpQQ9Y8oaDhbgQHvyiN6c1Hy
yFD4JtGT9X1q0dezCmd8j1Un8E5TGocHNUckzh10+wIf4FuT6ul72zsMR62ZHhoxieyHXg+XTiUW
SzjvnjKI8nsVNfVthpjaSYkwx1Iq1JDvbxljsZT00EEUEGi+ti9ICxZBLnVMNTCNUXkwgYnkoEPL
enzI4yZOD1E/uDXlw9xB/ZdyWthsGketin9w+R3VY4ovpH1xR1NFyhZ/ElRtYSyqB8LXXnyvSEr/
kFJizpoIC8yyIH1N9qad2vPRAhog2h12U+nDNKaqfdCmKo02Hsr/9TbopmnG60oEk/LkwV5+RpXE
7E/JDF9xixA3HQ8zANlwcpLKmnaiqoPwGHeBk5OC55ow1pAeiwsFhi34Dml5IJE7Mt2//iqDhdk8
lZ/wQc2M4Ng0zbehs+wvRjA5W8fs7V0yOOB55mGt7rU40QxMXkf8Bi2VSMM0FwNrJI+vdWWkykKE
NFTtJxwbZV+nne5rkTmepJjH4f6WeGNMBDm5ow258RFvuZ4sFslxZQm3fphC1z6FMXoFRV+5lyYx
Z0TGw3QH/G6NZvyaoP/19qJwiqorQ0rAJuKVy7w5HHjercYSFwo4profBlfo2PJ0WUkPTZuj32UT
jP/UqWJgo1y2mbl10SP/FGJqjIBDAs9+W9d2225m9EKfzLoumkOQR47zGFah+80SjR6+lEmuZB03
MWA+tMSzyMCYPI/m+rnsWIpq44UYKj+hk9Ulu2HuHPeLWmtusavVsqs+Gm4ltG/NWA75g4NZWEpJ
JZjTcltkYKhzFHi9np0oBeND5AEbXCswdhhBnX6isodex1at7QqIjlN5U73TwrZodj1+Q5e2hbt2
4B1JX4YKmboNffPRR4ZeqPuYZ/PDBJXud4qd3X8eBEV302KC/b6bji8AqUvuMwDhdNSXsnUezZJ2
goh6qfpm/mRVovyn0/vmYhs0Mz2pZHd/n93cPAjkSRcBQNSYm5CqXO8zC1XOOCRueqojaz6iOpY8
CBGVRxDB4vjOoXgMOUV4/eEYI6ki10OJNKgLmLPBQ00O+FltpnmDt0/3PZumNTbDq3jP3xsZrAf1
EKQ2XtVvQKJdj5Xmbq2Rd7UXLpKSBMUwu/xs6aPyw1ASs9oMqdv81zZN/xPs0dhvFYRqvGOTO+NX
N9PDFGYbHiGnzqXKCzsIQYx67rWXbu60d2KW5ZmTCkRcbBIryMN9/VNFWFL0rQfjUpfm/J1WfnUe
BgNPd9XIwAtCDp/14qeSNNVKIUeuwd9rRHEDwgXhoAUVjArq4oop0tbOx8IUF0Arw0XNq/E4DyjO
3f/qi4CX6clgnnKG9HiELyMvur8y8bKv8G9Mq/HSibzZpS4Gd7QrcvhXIxa5VZaftMrqnsM+jg/m
ODkr9+gicvjf8DzmNFapc3CHXw+fzAOICqEPF3MUM6obleZt+fjWEZHZ8FA0pb2mifvWhLlEJaeF
GBt4yPWI01yIUimIN/F5x3Zcd0eQMQZ65KWHyGVYZ2q7mfJu/qCGWPYMs5euTPnmSGMLLMNPilSy
yXuDStBQlYfgpV1aSww7JbXtDQnJn054a5rKb0yVZoI8yzSwoZgtTlkHaTEtsr67REpYYwVBu0M1
lXE3D3BZUlCZB00dmqdicr57k72WKb46US42sLwv6f7xfekwL1a6LbWAA5l0l9prim91OCn1Hoh6
FHw2jNHLNmA/zF+OJiCwD505lJvO600PjVM9MDby4dW+hPSVhlPdd0O9M3srReJbV154Vrxyn3dW
fxZehwuYrcUh+mRNo5kPDt7jdICoryd7Jx/6X2Zhq+kWRZvyI3qienpQzXmuEBbum/xoT5Fmb/tu
Ct7ZV2fmUOMJ9PE4BCUPbeZ6n0GMmywNiv7FwhDtmKPOuRmcYHiiITCuxKe3h4hbUNL6pFEeTNnF
I9G0g2bNVLIvpTP8KWoy6GAMzVfGerKxKrX89/6dcRP8kCEDu0AYSIq5cCdeTy0AKzdie4tQY6ab
fyYMffa9O3rhwYqNR6cPi696JeKVCuUrW+J6OzEqMGKIPBh93SCXndkI4qb0zIuFjvKuKszQ99L8
N046QJvK0NlaXZ0/apWmjFtHKgALMTsbcN7Vj8Id3Y+NnomjUUVrSiHLYqbc45B4gJJLrQteT3ng
/7pCc3rB5Yw57sUM3emcENpvSn1u/NFO4y+jVo8vpNrPrt1YHyJCw4cgtqyv97/I7Z3CE0VbAcwm
AoLQEq5/AuuQZPiq25eg7sU+wpPGD/vR3YdTLFaurzc+PuiNV8AvdqwI6F4PFVqDa4YaSY0RpNpe
Rbrz1JsTD3CF+oSK5P4PV8EP9v78bnc4kJhX9VyQTmSYi6uk9KLRE9xyl9zTGuRdtZ/zHMRPJqTo
0xwnxkrh74058h7JGgwCkLyMi+Ea6AfBBJMEnW4rubTBYIKJC0JE5LL6IHrrd+Fxvu5P8dWJ7+/9
LWMiKrbQD7kxiMXkGvy1jTpqWyrSVNVFNevO29ajM+ZbDWkoh+6ziB7yPC6SzwjMOf9ASAtUwMZB
LY6VGurmFmXxvNzFs1mlm0aUrvGkRs7cbykcOvqhs3M3PRlzWa89ZssPI380JDaMUUFdSKDp9Y/W
c7QO7BnuWsySJB+LPnW1XQtR7VcVRVX1PIaj9c7miPSMpfQIk5D0XyLdFzercCdrGOy5vsTpkP0i
gHTzndJ01aOXJH178IJh/nH/29zOkvdaQj2o2sMbWcKWHNi22TwF7aUZ6vJRb4V6otzevCSh2iMV
aawJdSxTaWYIwISLHFFeOANLbWo+5aCXOc6eIYj6kFxfi7td6Bp54JcNnlsbGy3Sr7aolO2o9+Ll
3bMFyojeAXqQFFeWsjOuVVAH4966ZONkm/vBrCx36/WVFz1OY6nuE5zPg5Xd/8YKSy4VADv601Rt
5In8a/NLU+08cCxMy+as/BZPeo36d+eqG0tr84+xq7Sf7k9yeWMSPshujyz2kl3cJPCtaRMx6Mp8
keTbU0af/9B4gDb7rF1LrG7nRlYF8IrLkurEDYKwCjy9RZVkuoyVZuxr0yy35eypx7AI/xXUP1cu
r7dmRrjHaMD5JMH4eiklkmQ0YMFfCuQ1o20D+b7fjZHZ/bCq+L3Snriuy0hMQr4lrADPz+vRBm+O
TReI9zGbxLh39PxlhMO2GxDve0iH3lyJAl6P2t+3JOPBniL2ozEqCT6Lq9klhhoBt9bHUhsjCMuJ
4eVPXe963QacVwZhS4+r41ThXbkJi8KgzaYgHHTKoRx9xrjTixCWrIp0U1e5Cx+m1cePrpa6L7XS
tPomQGT1s9p6SrEtcmWirQyL0t3iSp3twwQ5UXDZSr8PC/jpFLSaItrOIRp+28ip8q/3t+gyfH+d
qqzMM1vqt8tmADEvHrFD3RzHXmmewjaJgEur9YGGW0EPCk+hyaaSrBVmdnS8YF6JKq+HR71G6lCi
0E0pj4YP1/v1ly20rNNd+l2HebLTU6Dn+nlWxmRvUNvpdqOiVGi+xQUQCqv6Hqbqmir5AmT3vx8A
NgRyCBc+dMvFRnas2gtT8IUHo8W+tdAhRyeaUD9FIIx32C6Lx0l3rQ+dng9+o7XhvgZVuktspVqJ
Pq6v4//9EMx+qLtJyh6/5nol8jrqFU+4Ko7kAa1+CmRIVYYI9fZ1258DiNnPde+EB1gk5vH+HpB/
9f/b7lwYsphKnCV5vVKzbbEGArdv8BSRfkwdO/ySBiJ4aElwVj719Q31OgqNR56418bjzWWYxaVQ
e1MYR9ek0EHNwd3pdhDstVlvdl4SrNV/3hwPABJJC81pMtTrBQ1Ab5VOZBrH2On1D7HS8Y412vQ9
CCf3IESwFj5eX4nMjzYBiRgSW3T0EPZarKKrDJ3XUNg7xsUA60aFY4PpqXIYqcBs73+wVyHLqy+G
tCjvJpECnwxa/+LYWCEPOhaI+rGxuu5Z9H2w0xTX3UBr1Y5ql/xO86jyKStMX3F2FJvQitxH1Y3T
L3aBu5MCc+bIZgQEYZTubibyOs82Huu6k8RPcZQrn4SdglIakY5uoDQeh9DNoVxLQ0u0E/aF3dcf
789p0Zd+XT9AntwI3EaylrCYk2a1M4XtXj/WiLN+5qFO0CVwxMlIjYaSN4ht1SyGkz40yjbKhHPK
Cruh8as0e9eYEVBwUXK9/5tuthDLLBGTtNFkxrNcZrWKNGOgp3V0jdT6gNrzx25u51NTICNbluLP
/dGWNwAbiDBBvm/kAyzC4gYobTHRrjWMIxQg70vqIZrGHqA6rrbqsRKmtqlhqn1PKu7Hd49Ms4tY
EPU7MqBlGSGNCNUgsRjHivN5jjRwMYkRBRvHqebPqhErl6gVuh8o7VrX63bOECyoH8Gr5NKjxXJ9
SA0raKg9z+EpI0naaV0/HIwEj8LSzJyt5zblPstyPIJ7Y00I+vbbEmYzXSndbZFfLFZ7qKyiAcSW
noQHl6oqnXJfWkb0mLqEagiBrXGTFuPRvpNeDTKEIaPgClyMl00mCjdhBRvJqODqH8ZUITzLSWNd
D5HlSSCtSsV6ON3/tLfDUgeELcfjzqaCeXi9wI0To+RsN9opDwwFe0vcwTBq/23W43SIRbgG8Vq8
58xSdhBcPqoFSZZKxfVwECv60ETG+oT1WbNrPaffp+VgvBhFHP2wFK87pZNr71hpdZPztVci/MV2
eh0efTr3f+bo/Mf18DaGVP2MMMQp41E/9wASN12sjMe6Sj7Eeafuszj9DmXSONxf5etcnmoYJRGp
5+NAhHR4CRbjhoUae21oaqesDuIXF9/LrZmO4TM6a/pRGIR4tJrzlTD1zUGpLQP0ktZCy9tJj1Hf
c71cP02NZRyU3HaRf+DCNNsIxj853a7utDUL1Tc+MDI3HBdSVZgXN8Jb4IttkZv6KQLKdsR3Mdgk
mlYfjQQNDJsMa+sFfXsKytLawQbS/9xf6NvtTJ9CM8iS4aEhi7V4JEb0ZfVYONYJwelpn/VWvtWd
MTm6kZVshBq9z59Qflh+JFxFcgCqqzeQ+TnWjXSsU/uUuJO7tUvXfYoAjkAtrRG5XHnW35ocikm8
6hgUypz8eveitVEoYujtU8oePuEh3TzpowRIjub4LefgrMR9C5bD/2YHnRBCBzcvfYLFaa1LMaG/
EjsnQcV8UyeGeKjGMf+sl0Gz0RvNODaRXRz1zMRNDlzkceYN3CSkr8ch78RDEujDpzbByZ1EoXw2
qiJ/7hx4KZWmRVvwRznQF5WQaAzCMV+JJxfxlvw0JGlkZ/wbQMgSVEnxeTDKIMGbWhvzZ6vPra2h
IQJcN/2axs7ttcK1LR1TVAQWCNX16w8jhkArWmewT3XpJidPh4WjAX15HlsbuAM03G2Zxe4hrlGI
vL/f35okxDmeKLJG6cF7PbLd8kJGLqgh3Fqsf4THD9jURo3QT6FpX+6P9cb2M/8ea3G2KhRisTjv
nJMTatiTO1DjZ6e3zza8hW1jDs7p/ngLPxq2n6TDgz8Djsb5ompxPblYVL0d0O4/8TT1n5RqeC60
Pt3pbdR9GRsv+l17yUXvK8sfUCrZIAdHM0nWT7pUqXf3f8zNQoMtB+9N3M5riQzC4uw5A5bXKkTu
0+Qo9hY1aesMN/Qx8lrj83tHIsiVcrUWjDkij8VmAu5mOgrRLeE5mgpKIpT9WDm6H6e6/c4Lhc4j
Q8DnYHFpkC0n1budKOvC03zdrvNL0UU/Fbf6HWdT/knL1Xn/vonJPichrGQ+Uji9EXTAVKh2wsww
ITrZ5rZpveTBK3CIzIZ8zb1s+fQxFEkCT55EntFmXby3QzM3gzOxMWK1nTfV3NlyT4ht3gXaPpqN
X01uOisJyvJ4vI5JJiQdC2GhqYsdYs0JLV2ztfwI0f+DTudxh5FpsY3tJt53goLb/eVcXjpyPEmf
ojAC6ojL8vp0tBm+AgVZiQ+dpt71WkVjdQKwuJupmP47KEjgq1PuCQiBA0f1/uDyL/8rwURgQQ7O
2ACseQKWHXs1KJx+mCwL4GatfjeqSt31QYMV1/1h3vqOlB5IOmAU8s/iyinzyuo9d7R83OGUgz3P
Xw0Flk7ioIWNkEv4WIdOvfLqvfUdaYFQ8UF66pYmYyO3W3VpbPuJ4YYXFOuHj4ntpVzhc7nV81H9
dX+Oy5tFLuVf4y3rEGZR6XZKOckvp/Kr2ozDA9KI839D7LhrMJK3hiLNYHLyBmPbXG8ZCkuw+5oR
zkpNuSrryvzJ4aHaSeLFyi321irCjwecBkRSysZcD5WoYxG4YCh8NxjSZBPYobut4ywlbkBRazPY
RbES7r41Od56GH5Uq6Qi2/WIediaRqZGtk/btTly0SiPvR5YfgoY9t1DISIlWzAul7RGVnw91Dwb
vZU0keNrcf47y4z5SU3w66qCalpZxttJ0R6QcQU9OdKl17bvXy2JfhjdtnR6x6eREH2Am2/gjzJK
Nch6DZNye9YYivqTfHVfXVuuJ5X2STkHoeH4ht6f7UxaNLtjByrOBSHnoAVgRLb4en/v3+4SWjzw
MqEBSiDM0uRn7gVOiK4I/C5s9I0Nh/asNppUHGjNI4jR92m7kccDTpBZCUVUJBhRrrueYx4M09QS
IZx5S+3dXDThs2OmxkpZ6FWq5/p2ZBiKVOiNEpiB1rsextDCzJrNKcSe0MuPTpa121Zkw6dYmefN
mOTDU1XTPXCSIPpUm3GyJUQdoy2S6fE+4Y9N2w76CfZPTxtTH5yVW/W1U33z+wiQaV1K5NUSu2wO
E3Jgmab4iT2EmxYAxW88p4aHph+/ZSVqS0pmGweY3MbO6CpADXnhHS2raHdzEOnnYZy6UzGl5klP
WkNq2TzXkwCGWmchiv6usaVN2fxjYZG4xbmPiztDuU9R7HBvW4n9O01G+xGFrnRfmeb4qJij4xdT
Pp2GqvV2VgNye0yccOW9fOMoAU0A/SwrShzbxaEt7bwlUO8VH3jqdM4iFBrnpLDOHVniygK/PZSE
1tMZoAu2eJrLtGlNq5wV3+KBfoL0jsY1EKhzOBTNylA3p9aWoA/6lbQFQKN7i62WoS6XIrwSn52h
jXZxoui+F7XqxolaxTdcKHumiWjV/WN7Mz8GBctF340Bpb/R9f6GA8g1YkzJGbmz9hj3Vns03Hg4
Fmay9hq/NRQlTylQTH+Pkvb1UI4CySayg+SsdCXuN5M9PY761G2nNi9W+Og3lxGz+nuoxevYZ4M1
W5ObIKXm9psm0or9HBnRjvX/FYb0Mu8v4gJ/ymUkx3MlLo1nhHhxsSG9GWqsUyNCOPSltS2UstyF
aVTt9UngK+QU4cNogWmxCsc5zIrRwzRQBGBlNBv0RCs+eAj8fJnDoUJ8hsSkrLLwvSEtv9DBbw+S
DLuLj3C9+IFTVFpiIPnC9Z9/SHrrZdK18HvGmAfPzMr3iSb+b0XoVoA2pb/KBjOux8NVJhzR309x
dRmKQ1KI5ikpeoRRCkfZIJpQK5tRj+qtIHQrNpPZJhcb+7mVAHCBpXr9GTCCALHBjwEmuUTe6G6t
FkWrpmfPEKhFKiqivFM1CfNJ6GmM01PWeD/tdog7Kj65+LfVAxosHoT/+r13lkRnvqqPU/2G17LY
kgC1EJet3PTcq8A0RYimFooB+cHidK8MtSzcsRvxWCCMgEdC9rkEXDRdOSQl3n/nKs30pzDPnI0F
1n0fac74OAW1vXWxYHiO7Ei9BCHmYvdPwxuH75UBZgFTfPXVvv70EyqGZYdu2bnQhungtmp0LhO1
3VdzOX+26GyujPfmR6ZAxJNggBy4EY2aRhGIKh+y82BPBhs8HYGxiK7ejJ4dZfwZWVsB8SDciv+j
7Mt25NbRNF+lcO5VrX1pdBUwlGLNiNzttH0jpO00SS2URIoipbeZZ5kX608+1V0nw4ZzfGEDRjqD
IXH7l29ptJ93Flo92JRveS7+7LUDX772OBACRZchednLbIIAYnNMbGIfLCBvWwqrtmPY6Pf4iXkK
nKzJ41nxPAY6+vf8uP5c6ogqAWNAwox8Z52Wv8SX4zLQueyX5hjqpkTRSKXXKu75ETiKt9wAf5xh
LGFk/qiUAnyMOsrrofoJJP3JZu3RGdhMOpMYlIcz5xkCoY++5vVbEtE/lI9WXD8w64BrIhgDUfTi
9ALDDRhjL1NH2yVp7lZQdlRQLgZPinXEEQKqLS2oh67Oms0UBHoHPZz0Du3H6CmZwrd6sj8sOIQe
qEdiyWGT4Sa7fNWDGONmdqzd10kzZmQAWmTfoLOeY6n1ECRZ2muO93CY+yn8iF7/sOPc+fJ7uwyl
0LVOCf0HvA6QpPzXcwCbrqgzHVhqOsjstQe3ARIlHbuC/oe9ssnwVnn8MjpBaRyXByoEuDyQll0G
CnBPRrAlIu+YhSIqQpAJisCXmsAMyYfuht/kNRXxG+f3GvL8JboFTmXVmQQGFtEXLpJLDaZwKMdu
jmrnlM5dcASwnN06ozvBV0CjLTtO0d52cAZphXirQP/TkVfNi5WcDHnBi+PaWory0AyKnldH7rGj
WbqDLaE6TB30qiW0GcnoegyJDewCfz2xF/UYPDNUoFDAQxVvPUEvi90VtEPYhG7OWQEiVdSTV24r
I3+zR7mOgk0FSCDSUaSJl1rykUrUmImlPVvr6T1zx4DQ0bKzVO6S197iHH79VBfB3/fxUK8IkB6u
cN/L4LYF6MfQaG7PTZpURRxJupd2hPf44r/V7v3JUJBAQ00EBEJg8i6BRiC986lt0vaMLBfz1Hdl
kpDWQCQ1G6r0rQRxjVpfL9Hs1WgX+xC48cVRLYwy0QgJkpxLEG+1iRu08bsHBPLBLW7o4bEPZXaG
illAYB/tvRF/XpzH68td6wq4XHAwAdx0cTwauMTUDUvacyfDlhYtVLJykEODBxmEV6HTQoPz17N5
eSD/OeIK5EBtdi1nXOQq84hHTma844gu81UdzWeYW2XfhHaGo4ZpHzBwiHL7Knsas6R0cxqh0gH1
XYEv179F2LyAOuNkWp8fKTryQWib4Ip4fRZqppSCz7I410vkoPMrmzifBhWC9F0D1TZWmI3Wpzvf
JG3ulM1IiQde6xnoYrWJWAhF6wBVQtqn8XvdQdkygSJBUJTt7G3eeHE/Wy4e6kzYddgMmLTXX3U0
HtrmjivO0wTXzBrsXdgN0DhPytA9cQeRygiQ3KchVeE71VXBhqZTOr0xfRdn+ff3taaYkIJfS17u
RbrSrNFyWsXi7LrRAkSEiSY0z+N+Fw1TTcpqdEji17/ZT/5zVFDHk1W/C6nSxSotnTaZ0hazROsg
uQaG9YOwfgeQy7xsJoBK8y5kL93gpu8WOS1v7NOfHQq4Kv938IvoyJSDhaSFEucejbzrEaqBBSiP
8ZH7/cdfT/HPNiPCLx+bA3w76KS8nuG0d0rW9bM4z0MpPgGbXG+SWhvUgHBRkxaZ0PbXA/54VUF5
AHA79LSgK/JDt0LGVa9R+BFnyYf+RjJ4q5U81jszj7cQR+dQUE3t44SZfuNM/9kyAtYFPT0XyRU6
NK+f1A3MrNwqE2cHfjY77g68iAyYuV6bsCs3gTz/QoEK+fXT/nRQYJETqEGil31J3YDsMnogM+3O
jOvloYqT/hRQmB8mso22ZUjlHe/jtwSZL7Gj39cu8otVmxHgMNybrx+1a9yS1rbH8mFN+DxD/H+P
m2veqKFS98qLvsHKNb5OlfM0gDd/hluIRBE5Dt6ibP/s6SEmAq4CAqO1B/f6e5TWq6AdM4hz22Te
Npxj/dVlGTrTpuGfbBaVp1lr88Y8X1Clvp+va0kKeE4UiSB/fDHRACWk9TyjzO9LaMbDxN15GHQE
MYG0su+C2XXHnA7u8tyGTbQF8IjtEp7NmJKuO5Rl12/R7GUnTNxbdZ6fvA4IZKP8i4semchlIN7H
aKzquGVn9HIgMKfTuUgiGWwSCW7i7KXlbp4bs/vNFbheMghHsd2AFPmh+Vk6PW1r2P6c1cQo3LWA
qyau7uAMgWCgvZ6MhmZNJOM3ZuGHZ8WwCLvxF5BHiPkvJqGnoROBhc7Ozeh53xrYVh8AV6mPjTAf
+HqoBXZ+Kxa9GBMwBJCqUT3BYkNrBfoYr5dbb1UdmGYQNz38ZPhOliC+NQSo2i7qcrTzkvHWLUfd
bDN/nOPfK1lh8LW2C1kT4J6gO3Jp8V4trEXBKtE33bB0V8jj3qPCVRWDVR6BoIp941K8OLcBhURy
iSYQcB8r8+07/fQv+bPupzjqwmi8x5+d1DP7aKIaGvNw1dkDuxjc/noVXSaRGA+AfCAxV04OIv3s
4jqUXRKKLDDhvQuTttz6SGHaCtIDMeTYECnOdmNc2RY0zqYtLYMjzZq3rBV/fOT1K2BdIZ1f76qL
JQUgAYjyAQ/vVbBUm2yy06FDO/xmdAHOt6g4F79+5vXz/hIr/+uR/z3exSMraNPbivbhfS/6rlDQ
2rqjQ/WWTtnlov3zxYIag00CkcbL0mMUyraNYhXeD41oapJE06ODLHM7pwndd0OTXQGy+Zv51J+P
BqElVCegtgSE7eudIjNVU5cu4f0ydmYLf7q4iEegmRv49RBtordqfBeX/vfxvuuIQ7cDm/Sy77Mk
ceVVJgrvablEG+HFQw63NeAAPYceG0iHPEaKsq31pvn3OqbryLjvcfYhelx9GS4WTa3S2at5Fd2z
mIpNpAd+9BX47kvXvSUB85P1CWcuEFZAdgJM/FI9K6bNAOSXie59z1wzkNxJkDlAgTRTDVhUYoe3
mM8/WTro8qBmihQV8NZLkAKg5723QE72Xs8VPYhWZ99kHSChC9wuL8M5y2Mwcd84eH4ylQFEbkB7
XF3kcNC9XjqwxQuq2tfxPQz6gB7NqvGQWQ1l7W4Mz0sJBkXddfeha6En8Ov9eNndXOcSpXnEjGsF
aYXWvR66NDAX08KL7vsZ7N4mHtCvDaHaXgIeuZ1L1xRdTfkmSmBo5MqA5rX7nSrlPrQzjK3KsYo3
TPTuXlH5FlL99VwAKIKbHbHWilFHSodM5PV386qaMRRn4q8rMyK7QnWz8a9K7sohK8ogAMJ3EmM1
vW91R6PfswT4PjiGBTscQCfwSi7xaswEKKfCI+2r7RO+reH1cMSLZEUdJ2/xvTM8x78PxT+HQmMC
xFM4NyYAyb1+zrBCiJIGNv06A5e2axJPbo3fzPss1hCrcBI6XmW1675L4TNGKrij/tY1ixooBgc+
ba2uAUwCXtTr8aPGsxr17Oqls2CI7DNoOLq3amBT/FQPzDMlcSCmsLy19NZV/dfHRvEUPU7IU39H
WUGq+vWwPh/EPIaD/7Ko1gEvLmNxvYHcVTwckkb2kyqAGHL1QwCqYXoL3KdbXc+qZYqEfgmMOyQ3
ys1YImV+I856fejgG63uydACR30bLT2oUL3+YgixgNGLufsCWCT4NGFde9uqFONURKodPqSin5w3
ToB1Kf/1XQAHDGHLFRSyAq1/QEemDjQCpyRi31DfUPDjtuYdPA8t8dqWff31lr/cVd+HWm/91VgH
0evF6c1GjQ03zPwbKHo8OFWZBrgNfKa0efT8KrmdJwajQ+y1JHpjxi/fK1Y6UPNgRaAiB7GSS6c4
FLPhaJXh/if1lOgrnopgN8M7ICA8iZ09tFnEW3ryP7xX4HghqoRCBwwmcbpeTOVUwnOqzRjMaZ0E
fXWHjlHe04aC99jR3a9f7OtTHM0HyPqsxzeKG2jzYVO9XjYOzrDEGQdJSRXF5b4TLRr5TWfI3Hv8
xixJeANhtpqwZGn3vx76h8cEpnatw2HRrtIgl0PLZUJhEOqT8DMP0/maZnO5aZGk3PgDun6/OdaK
x8/A3AJdCtCby0634o4GikWUeExdVp8gqtjHBPAwfWoXlanf3RgQkEJ5FEwo1Pfw98XZWHsVquRL
bRg6xMAVAlZUt0RVTZYRg4vqjdF+mEKkO2jmwNsKRxN0LC9Gc5eQLtRvYkbQjm5Z4bciOsiIlSH6
HU1Ur+BdsBCyaO7OwRymH379ai8yAiwhvNg/RRtQHUQP92JvGlRqm2AKSkbQ9fBdiKcH1Vz0pk2b
Y2czmIfJjlZwBndl+pWlcBIg9Zi5H8ZRjb9nLIbvspoJrwYCaCmudssX34XBRGxJMpMwopOA77Tf
jFdj10+Y8UTA9mh5S4Xhh5ePbiKqV3CHA1ELx8PF/vEnTS0KkSAnCDOqe3RO9RYqXQ4Jm6Y8sLrT
dzQOTBEBn/fG/vnhTMT2AcIbmxePjXroekP/JfODd0oi03bC0Dao2o9z29/D4Tl41wkX3eLEnw81
pOTfOC++qyX95dBHJg/cGtCNARR6Yf16WcqZSo47qAtcrDYE7urBHYyyhbTtLCDTocLHIGa229vG
+h/jseV3Qetr8Rw33nRSEH00JOrq+V3kCu4RmyAgO/FKhB8A0ovOXqLsrdQMfHVOI+PsFAiW9hMO
Q3MaXfCM8xGxm7xNIH6m/+zH/8cX+5/0pbv98xnUP/8L//6CQqbklI0X//znmX+Rneq+jf+1/tr/
/rfXv/TPm+lFjlq+/O383Ku/bbX4+jzyTlz+zquPwEj/+ibF8/j86h8bMfJxvtMvkMp7UboZvw+H
77z+z//fH/7t5funPM79yz/++NJpMa6fRvG1/vjXjw5f//EHopX/+Oun/+tH188tfuv/fKPPAg4N
/+//Xv7Oy7Ma//FHEv4dwoaIbdEBgHY3Sqd//M28rD+J3b+jnQxK7Eq7AoJpDT5EJ0eGEdO/4+ZE
mfc7yH/FdKhOrz/ws79jo+JGh2EKQJGocP/xP9/s1Vz9e+7+JnR723Exqn/8geDvdUAarygmVITR
T8HuB0n8Esege+pCLN4BXVuY6gRHmpeZ0aCAAvMp5CzOm8gch7FiRwQtqAZO7GMdVqtCa5S7/uxv
PPiHnbvYQqxfwdZmC3dnrYmm4OjlXbke2zqV2a2OoNu4AfQm4cSM1DS3dRWpaTOwMBpcfMqA0rkk
lYW77pdIoYH2NYqgerFYjTJrn/kdfeqrsf0wjcl0HsPkc6I9fdeI1nUJsAKNIClroXkDua4N1XF2
GOKsmMKxrAvXoekd7MOd2COddUV/NmjxloqYTgIUNAIte8pSni57Hra5Bh6rgA6lPvYpOiUKeMsj
cPg6jwZj89Hht8li3SIq1URcPly3OMeJMwRXrNSfZhl30JsM/Z54lssjBF9PKhK8IQv1kqKxXVUI
X8a7WCw18YBUYyq48piudk3tDmo7DaOISOaWusudTIDmN5VR914tCppjfqGUh4o7XT01pxA6ZO4S
tCcvBqBpgOTLRrYZgKe0iW9a0G+I23rftDOfq1aZBzq01yh0KXrdtwbir6iNyfdShiSCFOdZ4SM1
icEO9w644DHu7DKYWtU+x5HVsPZFzVMY5YC99WYrfdiXEMtG5hdrA1bnTEXvHSlTlRtKF0BiXbPk
FpKh8Ek36bbTcM15P88ee9BZMF6hb/F+4AZ6Q7EO263Xu9VWu2F/FeG13bpVf9DDUgCudtsJPW5m
b/CLBm22AinD1pvUM8inUCfzlLuLcDmhMFSrLWsgLA7ozViRxssI5B28G9AddLSp/c7EpMeSmY5m
jNgtTSlDuoV6p4EueDO/g0WqB2Ax769VlOyR6gIFYBa2TSgN0atamr7cMAnTIDiIImXWkI0iVZWa
c1k2BznWoyIs7Ex/17RsYUcQzKH/h5K+kduoMYksIrASZB46LoFqNdIa6OCQASC4KPdVwnfKoQdt
TYkW0kRzztSUT1JPMeSq7AbbuoJSu7s8AP/bSuJYA9pGox+9ckkA75soCl+J3yF/jTmwMinYsRD2
uEGKSXQpcMP08ZVZqC7GHkIUIrQDkXz+hM75N4H7vve6I+1HiINW6Nhmn+M6sNu6T0ZSyuyUeLx8
HxrQxtH26LduTw1uIwGrFewjDvn/Cla9466brNO+QBERovwKfu5g6Va9hY5afYwjIbasFuIhhKwa
JzBZ12doYWYLYTh66mM3DfYWgMYKCszVlM4kqMS05Jx2mlgauoVdKnV0fLe9B7k7eaCTe4r93hek
7J35qOUEaJuprrpAqIF0A4qnhKFVYAmPJ3BoTQfp6hkwoWaLwpXapXAHAMEncVmzszCVe3YHB9aa
aEGpNl+UhT1QyG101L6u71zQIgG2VrI/067jPlHuLG59PeiO9LZnzm5EienzRD1IiybS2JY0SZdE
yHLnPKRhuq2cln5bqtVGWc5jAfMKFNBMHd85M2UBGZzmW2bC6kOTQfBhN3E2Ec20J4gjKwh4pWVt
N45g/L6003Nm6+w4oJJSqAZ6t0PN6tyhQfAIUIA5Js6kdq7yg13LqSwqLzUgMQ5c1Btnho3b0nSZ
ux+y/tOKZDhm8LS6ghgAnQk6eKMhoW2q3diXkSWhHILV+qrJcPSN0hIf2hN44ZBpaIx5HgEFygMF
yhReLJYZbzZdN0kyL7abrpxeapDgak8IYmIqFwjneMux00l7XSVh/6FKlAH7MFO7WjNZGMrlHjTc
xyBVmhU2ekSavHYfFEUMXlr5DvTzm6YHG9iZ0j1c+FJBGJizCDQ/4HyVRwXCzwlYzjx0p1rt6dyf
kxY9h4E0qIesJlyuheqNHGmZFu0AMWBpoQNGVOQXYxzpE1sSeeU45ibK2CBJWjWwMZpDn/O8RXs9
3vecx3e1A9mCQHHxEfQY9m7RoLWQwfc/BtlwB6mdhgjYfZFW9u+wyiHbOCV3AAcgD/bCO/D1Z5cs
bDiXWfRSzfVXkJwjKJcioSxg2+Jewy4Qkp4ZFRYHRdstPZhLUke5GQIBrnJ4jysqPXLRJIWkoT0P
bt8+itYHPj1M203guMOp9wBRBvoRznVLKRHUV9pfnmFCUEzQ9e6UpwtoD1dklAJXLm/V0XQZxEz5
MG9AmW5hijVNRS9lMOQOvBYm0sNNBkYZS7hps0qSUplT5wewA+7vIS+2jFuj4IQYY7eV5dMgkKMD
0Q61TCLibFs6YtdAfy8ffAd6EJzX0P7hnv60eJN4HCHPdeCjL27gUNE5eQXA9ExAvZNwwQLCb8lj
KR7LhFeYSLbg1MwgbtvdOd5iCWR06yAv6aCqIzSqqud5hLg12IIBkztYl84PfsW9lvAKJALi+/rL
lGDjbkP0bUWegovzftEpPwYiBmYcDbenfvKC4TiO/BrdI1wsiyoNSVQDNnrmniynkDAy7GTTxMlI
xMDPq6pIOCQGwupjjaqOB5VU4C22Kivb23jWQbgpG7c5j3Ubj1eup6wlyvanDPyQjwmtpX+yyr/2
ZF3dqqbbVat7ZdWIL6JyCz5NQZOXrB7q3BfD+Ljw2rUExaUTikgtlFMQItYb9AIXErcV3cGGoUKB
HjIjgbY2ylPaQiDWbwDKxlWJYpblp4EF97z0AZXHMmHDBpX27Ja5mJwth4paRsrGNJ+pN9aaoFtc
+QSEXjnmcDQp+zztAXgoeNbiOWo/lHUBllDQ70Ybaw04ixuOOVzOBH2k45y8NGK6Kyt3BJ0/AIP8
EPaIrArM4OiTBUqq3fuwT3oKm27VyW3Wpsmzz4177jWSHBIiKC2vGVJJCTpmxTXpAcG0MNhczdCM
n5Ug8EvuLGjJQg5ia2Wsht0EmdpvlZdAp8uRznsOY9lixlLaO8r1t0CmodjmjGIKtirq4pvJx6aF
EAy8Byt6mrsuPaoKsCXeTU+SMbntPR9iVThMmc69bABinAtYJWOlFTXUrWDxCTccJ4wrjanq+icL
F1Kaz7FrvQJ9q1vllScBUc9t30XlVdn609YpU4cVItW13S29dtyCstYFNL5lYw4jghkiaDaiDRnk
shxg+MOPpmK+A0PBYT9q32yRCUri8eal4WEMweXAv0a1PDmX82QAtJ8prHMcUBTBcBPTZ9SR5CZY
GnV22wF6B7EqqqSv7phtI4WNgEY/gL9XUQ1NHMwygvagDc9zELFdpp0HaV1Oiynh6sjBT91UlXzn
0xi+40vNvixs3rt1K+DCrNT7xAjLyFSlwWfQ+Mxep533DRPb72lTxbvMOHdIOWxGuOAiRQxePoGq
ZDdAsGWfhgGiwltmFQfnxqTmHU7uVB9HVkI/LJJm07UmfcdwTzdkcoHuKaqams+TA5epoGzaT2Yx
E8D9wbgrpyaCJ1MfOIesC5pnFtR1PrqzZMRXXv9l6YQHtwSgOaIAUcxGVMOxdnTYwf1aQgVusdHc
nHSQ4KQETDNeisxUzYfFTqAOBsk0H6elgniaMHrJDqnTw3WmdDyIyy6aj2iQ6frRi5cpA9keUIld
CrlLkRsDSUICt9GYnlN/iaIzi0INskIteLCXFZpsUxZYk89iCMV1KOlg82rGcUVY3HWkBK9wLPD/
puABUCAcGonXihdUaCIPoXdmAp+gdTIsaJ6N/rwD67LPx3bIvvNUJuDhTFX4qY0/V1M73TYA14Rb
ZhDwmQ3FFhMzoWiALA/ZBPPVT7JJEF6HgzzgIDCtINnQ6+cFHojeXkPfpz6phXdEt5WTu9qB2ZKM
6uGugUvI1zphPiewalqV8sowehzDiCOu1EnUb/qhwb072/ncDmGoHnGNALfYuFSWG6drHjCtSXes
xeQvG9sujZVEQ6TCbko5qq8Dg8fm1pj+JjP9LglYCwLurD7Ekdc1uaNY+hT5Ew72SkKMEteEkjd9
0tVXJeRzP7fwB0vIBJujj1PYiHGzmvxF2xryH+O2VYinWilv0bLHJg5Y9swbZEc54uE7kOWA4Jvj
cdwoihOlmHQEE8lA1BbyGVHpI+zMnCnatHAiYgCj9tzZuri7GPFcTP3ONTUUOXGpwoZqrCt0qKFX
FufgL8TJdjBVZeAEkcU5dUwdbkckjfEnO6kh3NTwK4V1UD+G74GtiydAsWdVr/Lx7UxWH7i7FlWz
Ycug2qtPnIHCF08jjQmTILJDj7Btv0nYtzfbLqu8dwhgpMxVOK1REq33YprEddnS7rOdk3QgnsPd
pxgGm0izJiaykxvW3W2d9VGz42iQIIgLOiB93GDalgCnV+cIiVp2qIBxxL2v+tj9kGUNAy7K651z
w2m8B5q6vJauwylYbrx7Jyib+Xam43TXlN74WaI6mfdLUH5TYpi2tTfHJMmYK7BaLIJZNIqCm8Y1
IDFZb+go/k56RmJGq2vXBoO5j0zY5NSLloD0S+RORQmgTroZeSmqs4ba5ICQNEEMOTAFmn2pUyRH
weTNIVTGypRuonIMy62GH8ATDEHlfbaUOoZPiuH7YMIZ8KHLSrc8gh1oFMJ6gDcLBsqrzKvIPycO
EAEwpjw21K13Xo+ghsSD9W+nrAddcy5nrXYsQlBA0AWs7VlkqKzDTGV0C08J/lQto22P2cSd+qDg
y4yYl81LUTcLpScIzCAHMtIGIJMYKDrPxSI5e0hBb58LO6DlexOEfO7I4JnYHJzJTeAq4Xf9eGYL
crRbRausKpys8iV4SUH1hQqoMW5r5pZbhLm4yZTpx49ZWNYOGbUTX9kq9TdArCKqkU3l3M2sUbik
0MLCRTjfx6s+kYYiXlGGAdqVFQ+voTQXH1CIUbeyqVf9GNGRxonFhwTuoCdEIOkhQ7ryABEa9qmh
EFxDNyr1SIAcHVfp6m6JBTcNlMDlDg5LqW9NUUM/8jT1nosop+02sS/UEYrVyw0PMQ/M8uuRoX2d
ObCiKnEcFFaUM7tOgioc976HVsxD0zfhNwbuIxrswwRngqxyanivDAlDnWqagNvAMpeFiGksbtOR
L5AOaLoYZFgyJlZkn50Abcka5+pQf5pM25/kgH13k/RO1O4NdwBOI67Q+7BMN0BLlgWKWA+wpnuA
Pt9TlUVfHV26T6ZJsCe94dF2Peo3jrwVET7Kbe6MS/dtir5OWlbzjUa499Aj0kY3KzqXfbuP0tSB
dQ99P9a49kCAHab2M2JW2EcMd5nq76XvvbRedfK1m+R11W46ZZ995vAiTMYDoCP36CpkZFTN87Ca
n7lJ9OSAqkamqLuVaQcYd/sxkuEDd50bA2vaU0dLhooa0HUx625aq1bA6ZXJsMiktzxHXfcRzDO3
SBMebdu+h/mB9UbC2ujLENf+1wa+5DjoMvQ4JH22fr3pRH1ysh4VmgxllCaxeaQpJ2OmBtSM/HXB
jLAOQUZNPAVmE4g++7bnjy4kWFGGQdCJ1f5iULkn3uTfs6p7LxUSokgtZI57jeQcBtmU1wr22j3S
nL1buV3EsZoaE73LRL8MG9HPGl8hiWVI39VLABzEIk+4n6/LWeKOC+aRZIu9iYYMcljxPWo6584T
ByNi+AKj7NFEOLc8pBRoDhXlUu/7wVUH40yAkfvVNnHtlaPEdYAQvqyrmCwxusgAIEMQlp1M7LRn
0VcuAoPuxoUrRz7Gq1NKsGxryfW2Hnh28CuLb2L7G8RbCubSE2GRMJtWp/HGHcd32ZzcSi/rANaj
J9BUHl2cT+gMwPbm3TBG39DZCk442NKjmZDlomYzXDn1sFx7sb1GqOWTLkn2qfRQRhvdvIrLFyrC
CFLlyzO61x89aFtsTFMfOu7wk+ro7WQ78Hj962mcw/ugQUvCjQCP6cHDAlmn6w8KOip7GCZMJO5R
oEp0GhCkPf2VD3u/A6APHzLmbPseXxC3P0HceoShk8nLBaL73pDsbNNcSy+yh5hV9x1YKwVyyBKL
b+CnzolUsAnWOYeaLBhg02e4eobEh6kKvI/xNrtm6QtI2ZfEb+x4AODuxnOqh6VtUEWa+vkmq6f5
swrTA9Sb34PA9Yl3+tiCZbgL6vkGxYSBQPr43kPw7i4wiJknAJ1bOEEEvRftKzSUTswL4X/URpBs
UYvGOpuWm8j6/d4k/Y537URwDWE54fTOG79VDximhwogtseaT+8T6T0PDYJfYMoNqfs+IcJp3X2s
PJggSv8sfKNvUhTUiO7rRxm391FVftQpxD4y3OCINlAXcMuXBlWYOnPPcYvAtOR8xHvluIZ0dqdS
KY4dCwWikQZGZw3yaLUxq0M3CCrRBzq7dosCyM3I0k9BOVx1XvQJ5g8QYAaVdY2LVuV3agh69h+V
A5QS5ct1moCcPnvqRON6/JSxqQZBnR+GJjy645AS+JON2Q2MDw3SyCr2yw0fQubsFTyhoz3K/KiT
igggsi+B8Ifmq8w8s1tYnZ04UFgPqutcMvTMv5MsDR7jpVpOk6A+FKjdJ/iL1BsWNUChQqunoLNT
sdyo2ewNJBqe4D3tEjHNySbhMtlqoFPvVcmWY9CXLbandbZocEdk6tzys25Rz1CqQiAJBAKretw0
kx0eqtJrtxLaD0DWsavEmPpAxeBtk6oSZOxRe6v4sau7x7Rd7sCUfKQI88mgh+RqgiMtrNPA80ZA
6ocQBhzjMzSeJbiLcVkwzicSwV9hG1fM4IpLHr16HHKUmQQR3PeuBgQp+7SFuanLrrBxY1KjMEeA
SnqS7lIdasXbfTvSBZlLtRRTn7Qbj0NBtR3PSYDiRFvzG1257+Yh3ruq74sQ1bMrcNKHFwedwD3V
dkGbuTVFKsMTFyqChbg9iEwfTGKPqm3LB9rr+UQhRy2LpA4ONEYCWQa1+gBBTVQMl+oaes/7irX1
OWjMuJH+VJ84DNM/Qh7tS5guEYFWOQQM0vHdAnntR3SC3IINfb01qTzaykLchalHmbQiZ9I/wq6S
9BzeLGnQiiefJ5ZY3X2mDv3cK1EY2Ltv28iORdaYbzU2SVejw0acpmu3PMRJuyBpRDYZoLyBjBSf
WvsTtpJWdNvQUBJjYPmKpPhrBWuoBPyIRnq7COfIgYf/Td15LLfNtdn6ivAX0kaYEgApUcmWLdL2
BGV/tpFzxtX3A31d3SaoFsqDMzgTj1wCiJ3evd4V0p9ccDjgJRJ7q4wsqPDLaPmOUKaXIKu4QAfd
i6GXxldIAtqeucfLW02QO3afPCzGAjPuRj8HMR/C0fzmR/m544NiTcQ7V5V6GKfyVk+M2zHxH3p/
/qXKfehkFd19d4g00kHVsQtu6YdlTtPZdJLAzHWM5pJiX41EnooiLwKX5pp/7NimTprcfYlb0XpW
ZZ1MP/7K7eS3NndPyRLSUantI3Xh5PSaANDpNAeCv+/mIYANf/OTZbRceEiJf6jr+buuswF1cWV+
qMxkTzLVQ69ZLWiCoqvf05hoUyiB2ujvA6slvKKoUNKAY0b5LuvMxtVrrrfRaLRsLElhL3Cb+TSE
LaNpcVvA5U3cw++0vLGVDgAwpheEdvEltQrjwWaUfwrZb74rkvgiz83Q2FgmTBarOo2bJ1LkJYl+
o/Ajl9ae/UjFlWs3+H/42NTq9Mu9cuATOH7i16cR9eTHMI735J0Oxz7IS7GbLXN+wdF5incDqeIt
l2LJiDpnTEu83iUt7YunHlAh4BuLOfOtnV4Ubfzcz9UovE6pu3jPTWoInzNJFakjWro1k+itY83W
8TsBwX+QuyH+pRpt0O2QeEXji0jSXmZHMPMbq9KaY1LPAxFFyjCK5IFfZ4ZPIX4x4oi5kbzPgLaC
XZi02gHQjOCqNCEtNiCn1o+sb1OWPSR4YGa4NHGQpmQ2lurkIKpPd7Uo9mqeWPsBfzRth+qtfJQs
8ZD5ufRPxFz7oECYJTitcWt16vf24IM0EwKMRfeRDrG/VwLpJ9vNYz5rXmq2wm2sAD11WI1uX4RO
7vuxDoBgJ17ct+pPoQ6hy9LR3bGoii/4xHAIdMNT5cdosYsA18IZsWypZSX1NzMMA1xI2gF0ZF5W
Al76HRryLMX3KNYV1eCyqRUDNYUW7JPYT81kV/YzdJtd3mhJz+JWZUeYybzvQEWDfan3/pdyTpIf
MR5t/Y6286jswrwwvM5IHUv3/+Wt/b+gM5S/8k9t/etXC5/h/wMSw+KZ9H+zGPbRFP1JeVj+97/8
BYkw4//A0aGPYcJD+Je6gJ/if8jmRqa/hBepuMb8D3VBUtT/4IO4GCnJKt6qEHv/h70gqcp/EDMZ
oHaYUsNwgK7/N/QFnvIHlRKPN5JVBDrjhb0NlWfN3qysNGoF9+/TpFXTEdCk+dKHuvQjb17jkvL5
KTGyiSuh1T1KUa/dJmM40ktR0w9TO4Rbpgwr4djr+wgMqCDQoreWea9LbpEUB2EgD5J50tVYu211
ctqbNC7udNhVFFZWu5MkhKBzrMK/jlIuPhJNNJ8iecORZSFs/S/d6PVFsAKD84loDDL9mtDlz6rm
c7orJz+vUy/k3HWTaW42qFSrPI3lMUvQDJERC1lF08WKQ4cyTvJbtfdPyGzJ4RSA6FaGpHwOueQS
T2uxwbV3mHjMdLnn4ddY1qHr+wJbtDiJHS2p032mVN1hzIj0hhMR3FqD74NG2eqhbaIUVS4GB0Yq
Lf3oSt/TWWhe2GRAIpsstj09rznvNNS+f0z+/ybK/EmMeVVUXH5AEleg68gq3XKdDN/LkRTTEgyh
6+YJvwniOiVXYNpbKHRPoGdgJ3JDjAau/MIti8KpwsjBqd7V6VxFY3UTBp2nA6qoWrVTc/MIZrGP
YxP7gv5TKwTtNP8gsacb0oZa43rYl7eGSrSE6EI1W7216gdEt7StdQpVo7qRrATwuayajY/z5lOW
vF6DCYaeaUXey0a/MCyw+9Mk6EyaMbEwU2OO+/eH4JXIuhoCHHSgERvolrHBXj0m0KoiVFM1PPfp
FH3sgBKCQ12OfY/3RNp8xKqrIt3DiqPTVJdd4drqUD+EtIpMx0j0vPLaWh1mr0rh9gMHGgBHGZhR
vPGeb3wNFb4qeio8OpCTrdZAgv680czMP8UlLQBbalucEimw3/8aby015iGZBXTQsEFbr+ihrGWY
eZJ/QlqiAKVG5V2lyqUj56Il2QT0v2zihjqYBIg5x9N6aiv1E1hV/lWo0eRKuZDJyQgBLor8JwQT
+2YY8/lD3IL7GXhQOFMHYmCX2L51cz+7cWko+4maB1VIK3/M6Osf1VgtNsy7Xl98Pcz4nMMERYDB
clt9P5jT9GUpxE4yfcdjPfFLjHr6wQmUHCzcJiFkpT3lQAnhpkrqh9wsql1RpPqzBC8SIDOQHKIq
t/ZyzrvLHRRmNYxnVBLYpS4h86sNANqJ1cVtcA5UPbgbI3yvuSxodzTgirup1gqHba1+aLJmy9Hi
kjrPpro8GUMQE145rh366sktVb0RhXFwzqzsPlds45Mpxb/q3JduYXFuseaXI+ni8/O0RflAYx97
RZ63+p0DtypQlfBs4/Hp2IU5Y2iB9of2cuOWVQntI6q0jYPjknT4+hOXyEGYjPpSO2jLJ/iDgxsQ
wW7ZhW2dfGweHknDNp1cI5dI1fPiixnapjfp+Vnr5vkg+qHfWLHLT1r9ZDxtUNGzXhf7ldUpTQwQ
7eeoZP8KYDFqRvotlIvcSSespN5fta/KofWjbOjdUCyJ4NDXbqoVmhgBWGifCF/uYDtVjUFyl0LH
surCG/g19+ZgmTfKUP2w7Hn66HfKzVyPwrUD83dPr9bFpRID9kj91o0+IfWV/pW6ytzPkkoXQU16
dyIZe5/qye9Et6NHKEyVo+SJANGjwVZEfn0nOu08y5PslajNaD2ouqd0knkXNUXkTVZd3s2K7Hvq
bHi62X1AM1nfFhlcGehd2fepgLrRyqIlPQ5sZ2xKybXruHEUMkVccyG0vP/R3piRmPMjUdIoIqGk
ruZ/Y4pR68vRPOWitvdqn1Ye+ERC7Hg2H2d64bs+y5KNh74xIyFwoNB9zTEimPRyRsYk75Raadgn
TSuM+7E3NBcCgXSTsZfeFtMknGCuSlfBKOvJr4ZuY0G8MSWxgsSbERCfX7wWeLZCnrQ2TZgnoSbT
TlXbD+C6H5Ws+Euvvte1t4TeGOQfIP9ic7v8pXUEIG1PoX0yoplGRyd3rhZpstssgI8aimGfmDWe
atakOUlfNDujHaYNf47rQhkoEZkH9BEI6vQZVoXKCCF1kEQh4Vqa6W7dmsV9VpI2kdRw9ujg1Ed1
TrV7lZbvTTC29r4Li/CmkatwIyf7jc12kWWj72cpQsRejXuU9PooitI8oTNPDzql6c7GTu8xnsQz
0fBbjjBvzG0UZ0jrFykA6rPVYRdPg96TK2edagCUXanl2D1ZhQzvmiymNJ7UR1zsfr6/nq4KFH4W
4m4qQvyt0ICtdnhQkJqMocE64c1neISufa/HxHLff8gq5WmZVgjbEdBxZioy02q1amFl21nSDtG5
wO9/V8xEgbeJNt0Og2E8+2bd3KABHTGIrDjP6iY6hCQ8HcvIbh+zqiMoUgI83XinZRZd7r4coYIT
Ul/uqVwSL6d6ihtkqxYNpUWX51Dbpv4+7ofZVRI/vWnFJB9CTZs8P8LLpIqs4QglkUyZNtxy0H9j
vqPJ4hDAWpZ64sqzqSiUlN56EZ2R/4Zs2WF7Y6OveeLa6n/DdaL3ohGlTYGejoyiLDnSjycWKg/b
w/vf5LqsQWvEaGFBwLtwSb/8JPFIkw1TyOgs6BoW7tQmyudKCbgKk1Iywn2h4Gt3dRaE59bqCm3j
QHx12L4cEjR66NcWYxU+A/f/i5NfB0YKervvzz69KKcoVc0bigLQXacBSHUKpC/5/RnH8QXjm/ND
5dvVJ0vJrXPs6+N9BxvimzDs8inR1eBTN8mAQu1C/5w5C/u8yT5EjdXQxg2lHSkUwJ7TWN9UqYrR
WSaUAxpIUPdEtiHZ0S0elcTYOEqutxTEtewo1OoQS9HOXf5EGCjhhIdhdq4Kf4RGmRIzFqtkI1V2
f2hGddz4ptfrm4s1heqi3+ASfnVVrdO5KSFUnEXWLzajM6a+UqhvnFDX1zGTogw1IOt7uVmuhSLG
4q8w21pxnozJ2gWVOKoZXcSBpqyHck1zK7QaGIDn0lMmhuBQRc3PIVLlf+IkjW5Ru6f73Gqikyo0
f+Pdrk9PbugmgV/YRXKGrqusIkulFgpsQhMB6UoeFIlb1IX2US6lcuNjX68fHaEMGcskfWERtD4v
aq0rsbFS8/OMQ86HoS7KH7gH0LbOyuGAG3/0UVHbbh/Zs7m1w17vZjrqSE6PxeuCY3NVtg6A1oS1
Nek5wo/qUyDYIDTChekGG5O6I1z3Bz0szaFyLH62vm+4poXUOkDY8NcTfLmsQXlGxU5E/doluxow
UUMLkp8lRUocBdQXqWbhmrld0n4vtxxmr7EYNkCBGBqx9II1yqtDU6iwqXLkmedIm8dzK+b40GQy
CkWtoXltmf3HSoEm32e17IVqDLYyZtVOjiv13hxTGAC+4GYTcjvOSUA8RuVIZRMPGpT0KHhoLLWD
XGqIg8jg1MSZL0OM7cY7zSjrj2U1RBtT6LoGYBfn0y0xMW+ILYPFXgruQHhuxiH93MRmvZcJf3f7
qrYPvdosEeV/61y4nM+gBvBR0NYCwDJsl7sSHFgrCv00PnNYJh/8VDGP0F7kQyy+WcaPGjapl0nx
dBfTWce82dzyy73epeCYAhIuUrgF+13NXvi+8mDHWXrmfGxdtEvIr8JyK9DpeifgKdhoLnZ3dOHW
d+cpk80ZzWpyRlqfgsuN/R0qFPMADbL23j9J33zU4h2CiJ/RlFeVYx0a5jh0aXpOiwKZsulXrhZr
L+jBzY0nvVFbGdzNEX2j7CZ3YS0etSPJkMSUkI4cBOZeARvYS6g6b4hqpkufSMaha7ovklli49HS
54RVPO2Ubgi92tAjz87tYeMKfT2amEQBGOBOhhEXplGXsylKRqnW44w38hv7kIHhOTPEx42nXK8U
rGDxZcA8AoMWXV19YlPxFfT0Q3burTK6783ecEprzPdNEcLf0jvhSqO+5QpzNa4ooelbLOJsC1/n
tQ1NzaRK8SafzpKp/epEHe5pFKveGDTt8/szaCUBZ03yqCUbebn5Idlfty9kmQarnBTzucvSyBvx
fvJAU4G/gyo/0nim2T2TbgtrrbvPu5l88UHPbt9/iauRRITGTs6ixGlMvXoHdalLLV9Xz4Opok00
e2j9ebwVWHU1knRqyBQENJZp1dAeuZwvwECoQiStPEO2j24lPPTucbgZXBTp8z6ILf+mJcpxY91c
FmJUmDSa+K5YNC34sbz+vAhuhrqz7OYlEMa90sUf8Z9AmRMqpyjPfr//GVcC738fhlc1DBls2KnF
lpf5A9Ka9KnNlBLWQDYT0bGjtYrKxaiTg4GI12kLezqkmPm5FYZknl0r+lOQNbmXmJK45ZDp72aj
CVw59o0dKuWJHDqEXEnW1k5GvK+HcrN/Vky0WNydiEXMJ+tQiQZBZtOMG7fz12yG/y3S+S1kQ2CP
tmjWF78we1XBRiw5CZf17jSVUnbMpETCmNTXH/y0ynZWFamePUGz16QKjmEASqKpWnPTR7REdJGa
p9ZUI6yF9NLLrbj3LIMzFH1AcpLNND901VBjX9dZx3QUkHObIfkkUcBCbahMoreIKIzNJZpWNX6P
sT0eqtzXztiVYHqFc80/lo2H664dK5SwuZkcdUS+d1aAFwdqSsWLUhl+cDWYrqGAK74/zJer5d8v
g2vcMrWWKnhtUZ3S7p8qy+xOA4HqXozp164ceNT7T1nV2stjqPKYtNynsYzT1k4Yqh9msNN9+TT1
FrnJOVZ/UFB1t4NC/WWeaJRnC6WsqiVxA2cA+Uo7RZQ9abRTuX+Q8l1DZuqM1p00s9x4u+tvQDAU
XVfmBesWzOxyplu+VE+ZMfByKLF2ujIqDg0ve2PxrlM2Xr8BLWccOmj/sFeuNv88DhuFhBL5ZA0I
Vyf2MFfvO2QAqZ4+Ue3wWxUiFD3MoUqH71J9Q8IEHUGaoK8JudjNojMcv7QUmBgiwaNdHTa+xCVo
uAwT8NkCMQico2AvrNaJHka9jHxNOaFlxyWdzcGRokHlm4geXms+3vgVCppOCn5aDcvk/VlyeVD9
+3SKKRpjNL6X3tPlOJR+EUqFEain1CLRpTPHxf0BjBIBcrsxGFc7KXgVNSshkjJucFx7Lh/lt+Vc
l2munbhMZHu9U3yXMhbqfKkGDxll+caHXegDfyA3r7+NKzRFnMa/ADirB2p0fUdOeg2I3tfx6NC1
WxzJkHss6hkBiuDGUwbxkejtWwnavaPWmb+fuyT5gGXsX5pFLuPMBYTfryyGfxyUlz8/lBMp4uNo
JxTrkwsALnYjFyA46xBj8s7csqZ5Y2SZ8cDfi4ESl4VlBf5xlqi4VARJZWonNnj/jrqQOVSMyqNu
ytnWl7680P77pWnjA0cuUdJAz5fPEmggsr5jDnfklT3NAMNuD6kOlZzhzfpgPoYyDEzZjM29lqYK
0uFadbilTgA19WeVGBU3/qEdmsLqPUkgSA5HZetAevMdWWPYEEL3gHZy+Y4G/Oty9nXlNPSq/qxr
OVlCTZF6U9kFe4te7z6LC9MtEGR9eH+NLV/68iTENB+nLjxC8aqhY3T5ZIkbU4Bxp8Jep6pEeyO8
I/asvv3rpwBgyBSD+K4CLCzz4Y/xFuasJ3Mk6SerDdEXWQCoTZgmG0P9xm9h+i5kDfrI5Ias1pQ5
hrEdQsY9NWCVnl7kn2u938KB35i6OvU6/iQa6Bco2OVPUaS6QHI+iZNikOgXYL1xo3dFfoeyTP74
91/NwlWFZcnGZK5zSaYESpA286gWnqOHyei4y7Xsv/1tLuxt/mSCvDH3wGwZF2Yfzcp1p4KrV2h0
9aifIgqdAxbX5iErYvFxmIbkbirK8b5AGnXQalveGC/yRa5nn2EsXriQhqlj1/e+uDCwPNQM/aR0
ox16si/h9RVDBP6epsz6XcihojmSUsZ3cIzjl7qVrGeQq+poZJH1DyVx9VCmhn1WwqDOHZzD/O9S
3iDA1ET51Jap1aARNfetLtNTjyszwq8jjecf2RTG+LsIOfk+t1OueMYUZZajJga4AN1a5Msz7Dyt
6mMOgUFB0R2XVv1dETgHI+4W1l0OydLD6xNfFktwHZ06vwzddi5R8tl1K/7xERv/sKu+1nbNrIWI
NkQ7afdhGGErkANluqnoysJTzMao7uoUCN2JrFr+rmu9+VPS21J44zwONyjNpZYUC8xeUdEmzadJ
b6NPmt6VOj28wv9A2NlDCHU7dVptymXsOnTzH+woacBEZTN4FIxDdIjnAMg4VpqkdBO/iO9skQyI
oW04/o6RK+19Ui3K2AqwvHawkTG/TgPTctfV2GeG+DJB/pk0amU/7ZvZwyVVa9wK6eljRSV2KOuB
EqZq9LnFZUvU5zaxwKAqOuDhfqgGjlMx+vn3OYMd1NIew5IUhTMWF9qk/ezHFrCLso7Nt8mNx4oW
XrRPyy6vnS4bxmSHrC/WALKKmhNyDuXoRpU7/1PP50fHjpLyFPSS8dvuUukm0uLiabmiwKnlRL+F
Olv/1PzMCnYwOYvEGaUeKndj+N2LmqJEcbmXtC9lhWvFoVXa7os1Wkgi1FEoO6HV5s8kTOd7bWzw
8kHU0FKbFTFk4LnNE8r2CDFWpcDE2XWSqFKn1P35Vu/nkna0nk8f6qw9mNNI+vwUc9ne6Z2vZbts
rKcvfSWppiNngYKsTkO0NxaihZQQB2O/S1W/+qoyH7kjK2TzzJkiKtwU6jrCNLpsfg+IZ2oXmbTa
IpuYtbNV1skz2oAZ2jFytXvsL+XE7afYTFzdGK0nFfMLB+O48At+jBhqjVZv7IM2R9wNfE1KcDHP
xe/3d7LL2/HrGcxJDxWA7pm8NA4uN02y4fG0MBcaHWfLy1hMr0LbUfLR8zQQ6eB1eV2uR/v3H/tG
iS3otIPl0yGjf7e+ladmU46hL/yTYQ3ioYr86mznEvLNXtS/q1r4sEC62Ato5GFM11Vun+r+TZCp
+kdLRLmnouWnLc/djyVpHRNyNTZOxvWXoZfILm7SuSQViJdcHSdd7asakrH2lIg+ekyCJvXgmJuO
PjeBYye68kw5sgU4v/VQwYEMfACOCLp3ORxYV0LC6rKeateMnRgbV6cI0CHLoTfZe7PPf74/Dutt
fvmRi/UhpwyDINZUo75Uu2mUqv7kz9WhtrjZj/EUwHtS6huoQBtX2FeL2T9rGh63XNyWXiSwJ8Di
5c9DVm5MWi/60zD3w1435tZNYbM+hUXU38ScDE6D96mn2VHttlns34Tc8Rw80VUHo4PKbWldO2aY
2h4vjpiOVqMjFRmJcxHaONs3EaZ207RxGr4xKJAWlurltam2pi3oadOQ7BYNp0RFSdNni01sqCos
9ly5UasOeyZUgRsr5I2RIQJCw/SCgx8j7KWk+qMwA3kZ0rbKh5Nd1dUNKgXppofht4N1Orhx22e7
v54JC4eQinNhv5jyarr3Sdo2WtiMpyAwnqNYRe6ZBALpuX0M9E0r6uXtVxMBD3wLAGq5xXPHWf26
dg4HEKrx1NRS54UhkXmGjQn9X/8mfg9gEtU74N86CLTXFi37WI2nvK0Gh6jO7NgOxjPHQXvHFX1r
8b4xZEBwjBU212SkrLtklGuyGUTqeJrjGmlKM4yIuvP6lvDqnwBPW2Hub3xDQDL4NFRpAH9r9mIx
9sPgz/l0Giw93ENRLvYoc5SXv/6GnA549S5erEsD/XKkckOy/DwT00luxXeRdh9wCfuFc/Avc+xz
7/1nrQiZ1sLJgdqrsR3RVUaxtbqNBKFl4s1Zz6fMnDpXRUi865G2e31MtvOE4v6GJGRpJ1l9dIsq
yN/5aN1cE8sXp0kjzSllgbUJNcL777W+WQC44dfJBRV4nrn6uq39sRbtKJXqfFK6kxT0/b60Ys1t
sU26Qd27ld55BT8sz8JubKFiksChr9chLTkRRb7VkQ9lwNkn+fxzFfrx/VAapac1BVQFbYQBauPV
hrXidBz1pjyQS5netlTih/d/+duvw74AUk8biB7o5fCnSgFBUQ978ACpup1Vjl4IGsNjFupoXzER
cZu+0KDew9RT/VF3s26u3E7Jm5uoy4cNytQV1P36dYTAxp4diuJhtUuVfYHMs5WAh+FX38k9Cgsx
UsqiQQd0VcmY0sMM21iczndlFvWPY+Tbh8pCSOlPg4yks/bMuc0ONh1cx5IS9YmUbcsTpZAeuyZP
jzPa2X2KjZID8W90uzBMdi32yhsEoeVFLzdAbdnYgRTIyaXVs8IVOjvreyzY+pOazrFDooH2mOhc
sbB1krGTtH0npYVwp8f66f0RffW3XT8ZWcayT3G2gAdejqjcazUndNGf2DpKl3vd/BlSKuXxaMqf
tD7G3K3WxX4Q1XRo1DE5TJn9Fd8N9WM3l+W5ELHpSZSE+MvJEVmFQtrZiSIIXaPVbWmShBYB3Zck
9Mbt6lDfG1XvO7gZoJzGIvvFSrEmy1hsdJ0ilH9h3d0pMA53mhnOXmnog4NTavpBUtXmUDXTtFHX
XW+bOoSsJRWN/hdG4StmVhK20GWHaDoJa4r3M5owLp6R2Bjf6y0Dqy3ux3S+4eJwhb78yiQuy0MW
GfMpEEXnYA5h7iAf5bdViyne+yP6xg9Sl662ShtvKeFX7XUZR/sYHb186uBxHpq5r/aEEv63Ou3/
BCPe+kHE7KoLWZvtWSyH3x97YEBTlpt4opwgvFiYD2jVbi7tD2SBbAVvXR+j8KNh35J7SR1CbXr5
JDLbavofFeh7r2DupFSOoWQfy0kcydPZili9Xoe0tsk4omdvA/Bdbe0gu0rtN9opMRJzJyFQd7LJ
qB9kBXwPL07itwq5OKfyvIWxvPEzoePBoYYeSWN9/UFnqe64w4fayR4C83MT6N+VUJZ/SpHdueS/
bIVJvTF+FCUQjem0Atxbq9IbkzyrLYNJO8mZrLhyHZmHyMJyUpWM7uX9CcmMYIgu9xidsguNHVkV
HOfrHj0+D0E9xb55Cq3grqnK3PIi3A/v2wKwCj2Ibn4e4xYRtJ5I1qeihTXiDkqfWM48GPnRVn04
5ViTV07X6hS93IGEBj5gpbJjj0Uecq+X46/AtcFLbSLQuGl0pVZcTef+6sQ2MnSsiTPMdmqrL3ct
tmAaVgI4sYJSYDbs6RJlBYeorqFZrTv9aA6J+Qz9kbNLLe0drhHqCSs+aIpEwIH2UqpCSZduysYs
nk3Eph3ihFAgVan653LArcUJBj78TgWXalzcVdUvRqFo4605TsqXUK+eBzHieSjUNsZALJPSr7Ge
xN3BQmrQ7gKO0hSDxAkOPc5NsxOMjXRLpKJW78K0jVyzNLkOd3L7Ed+VCmm0PfXqjc4R9rmjUP9J
O1r6gAHo3DmWWfov05RgXp+8ir8rCFtHuSoop8Kw9ymF5Yyo7rqGk19D7rcdHAxLhSMnbfVdVWC1
tBsjgcmAkgC5OokxjB+nijhkh3C/csFwguQOX2wFOmORfFW6SfrB7gAAhwysZD9NjRslQTrtqKUx
4FVSJOG4s9U4+wY/CCxmwT2FU0yz9DWHAvq5rvQEUZsR4VtEkpEFI6iemxfg2wHmO9SpT7I8Bnet
FKQHouHaT41szd8UUxrqQxPmSslH0mtAN32YjYMF1TN2Uvgoo2cQnqa/5HNU+U9iwFRpB3wTPuL1
asQbV6g39pIlTBdvbNhO9AtWtZIC9lyioJlPeHY7rWmUN3mCYLoNNWk/sc52NK4Ul2ixjSLt+gAQ
oPcLqxYVk8xN/nLDrCJRpGMo2adqhG86yYlBjbipjbjerxa5K8Dr0hGF2rbalkt99qW+aKUT5Vl7
1G2jOagDrpmWqEIvE/pWJXy9YfE86l9knssFTl8dOJjzhWZk9dKptOAt+0U07vpGe2wQGe639qur
7YpH0e5C8GQvR8HqUYqPOHSsTfwaGwIlQ1uZPQVEE5cigoOLSsMhILaD5xhX+KdWb/PfAaEXLoav
GgbEpbQlS7tkWy63oOV1TJvFDS8GudDleNLp6ygTVOlUz8bktmEVfWhqfzqiCTB3FbYpe5Z+SAZH
II61UQJyMruddo62MIG3JhbET05hbpn0bVZFjJJLSRSoQXAeJIlsKn0GqPQ7f2PZvDHQnMFcemAA
oYRYy8BAqetoMFvjpIYh+h4tDb1mUtWDUbbjzfsj/cYPWpLUZRRgKC+uBH940E1S4Xf2KU47/VYN
8DstQ0jn7z9lRa56HUBjgVGwuCdmCQzncgAze0gIUULRo6tYV+MP2tyNWdbs2YInT7VpXBh5qBJa
Oii7ppiFa4STtNE+XPH+X18CLo0gRJNql77YajeKKxJMtaAOz36Ih/yhIUvlnlvOlO2zSC8CyAvL
Man6hCLt7K58mRHSlkdWgfWi2hISkfc/yrIJXZYEi9AF2QkCfXXRVl1+kyqpZBy9sNIPzHpWHfRV
QbVX51JgY0d2rOaVadfKRyzk7eCvH02TjrMc84lFkL6Wxgd4To45++ZJUozOjehZOVDVbadJsq9J
o/0ai82UvgUVufy1GA0QaojMEMIyQuLLXxtLnWzMizodRxXtVwoVeFE2NNUp1FMJBoNf9RotBLst
HENEauLgCNptRctfz3bky3AXYb5CYIQwefkSRtHZuDOpyINlPXTxKG6OmMDb7vsD+wZoc/mYFUI0
GxBPcFzmt9olnSrDLHcmW8edWanKB5OIAoxirPolS+HBqn07u9xYzF2aROFjWRsI/7qpeppITN+4
gq24q8sKYCflaKTpTPw8oq/L3981voJRkiydJNUo9vy39AEjexsaXljep8ZsewmSJDeK8JnKg45o
X2kev0lqNaJFjmNXCYZg4/L51scC9l72OVieMj3xy3eqK9ufg35cJC7acEiQpHj+UudK6RQ7zdTT
csmV/kAwxC8YxPZTqQ+GS53Inj/qmqNbuM+2tjX89cbI/e21C8SZa7N5Xb5W4QeqQYeJNhAxiDvg
0swtkeJ5G1PlehNAAQSSzk6gQqawV5tAmKFuHKMSHYGUxZ+lapZ+q5FaThh2KakMR16J8WdqOW8x
L8t3mH12B02Ou2BXhlpMroLe2B9s2r3Y1yPVdZsywqwvHuWIhLbR3ECbXtsRq1WM0QAfBn0LaPU6
SFwJfdPA8iY+a1NiPc4z7TlpSoJHdnecFGYIMpopNc8NrslHMVEw4CmXHYmUTnaJoTd7MsbLg2yg
YRZdHTv2TFzFboSosIEAvDWrwJxx/aCbJhtwQS+HD5ffqA/V0ToRcU5GQ5oZ4KFq9agjqf8RjH7/
Mxxr/WsRpK3b4K5914kGBytgqXrxykCsKwpwHPCiv6OqL2uQDRciFW0r4C7zSnQ1x52kx6ONcyRS
SmwEc5d8Yd8pCzvcmMMrsca/z6KIe0VqDZ2Ru/wKkaRVod3N/qmUrew2UeuAbm8zOOgoDK/qMAKP
F+PyGmPTQxOI7NClfvAEb2BAsWxYB7yxBmdUamkn96gEmzwM8egz6+eqU8kCpYJ56SurPQh7kGFE
yPzlwCLO1uwkJwiy9PT+arnevmmVaRbsLojudGdX+2rZh4WMfUpyTiBP4PIXWkelKL6//5Dr4msh
elFrktGHvmr9zXTdV0aJuNxzOKr2Lgwy4YJ7dm6NyetWmX19KEL+oS3CNGATgIR7OT744eeTFPjJ
uVRCY1d1supKcV7f11nRejJr40aipronLaB2JW2UjyahE0CKHbZLbF9eMGd4nsIa8KwMmymTLBoP
v3n/IGiPfQrIDdpYV693jMsNgKsOuUkkpsl4BqxNTYBu06DM5/hM2WhAeCZp4gvu85W6s4d+wOM9
EtUT3IryLDqO4p1sJ+ltXzf4Z4b6hCl9pJf7cixw3vQn/7MYTDLXchFnz+wjIwiomJNTH/r2R0xd
kwdpZB/Cmx7QwsvVMnxGVyEj3U8qCXZtp/nEKPpV5ihFi+dN0DTRd/DNDENnXEfPSQvorvCNDfwa
o9Ex+RNHK8mzlut2n32qdatKd0o7KaRgtmOXgpqr6KZYvIoE46Fvn3Il7b7KFe6Duyht+y0F23KP
Wn9OSjD2f0ijSyF+OQEaIaSUYzE+i1wJ97bIarcElfoxJEXo8ey/ZeEv5LmlI8eeCIcSWvnl8yRf
pR+mS/F5IVW7WkVgjIUzkqPrte2p0zhuXMTfKPxpaS4NQJQV7EBr9noxSuZcKnGLc0ejAtxMln0O
O/O/2DuP5bixbdv+y+mjAt40buMCSE+TmfTsIEiRhPfAhvn6N0BVvCOx6khRt32iKqKkkslMJLD3
XmvNOcd0KwYB7gCgo3WJoR/jb55lEpIfOSa7RxRZ8DvSp/LXh82huU2oCWN9Jgxfqd/8jYbT1ZJ4
oLHS7Apd1m9Le3DW1VDtTcxDe84fxhHbAOmldvitjtBuxw76dblvYLUoRriSJx41Z1QGzsyQa2iL
JqtkmJ+pevLfpAf9ZRlC4Mj2gBqB2gw46ZcK3EZYDv2lIwMh5/QY096CiDrkf56I/xux9i8u6H9O
WPvf+b15fYmnL5w4/sz3nDVDhhOHmZKaFXs0TVtqxe9ha7r+B8ZeBlSYApg1I+H8/2FruvIHxzhu
d5nzItPhRSDzJykOhBxnJtJrcYpS+9CY+idRaz/vg5ZGXgEHeY5gNgdGUrG+zDfQk0UknEYyg7sy
JoYkkJ5gJeT/7LD3+TL4ax3aLYvTE0Hsz4tF4QhFmWmGrNKgsHaThYXELEjgNtVpeJg0/W1Qh2or
GpUcyBbhmAlgfjumSvpijll3CW4hTPyuiAmbNxglzKyfMKyC31Gcl5P4v9fQz7e5+IpIOcAqg2jr
S7MvxtneqmmhrughtRu2lqLFkeGEh74b38MoCy5pmgm/4zj7mzL6Sz3150uj26GuXZplX+voIlnG
ZjaGNLJzs/OQtd1Dl3MUijV4S3OPSWYuu+AlD0IytiO5eygxUjzoPdKcnNpPycQ/m+V9f0efkzwM
ZNxun4vgD0OpJFpEzT0i0alRe3rWkpyuMyvPv/3wtBy/X90fhbh/cweygBIsuNx/yz3/861Rc2TO
9ZZmMua/Bs7AQIKuAV7t//AqPC+L4HvxcS1r5A8fpjQruBt2PWIjojmRRZW0tkkN/vWL/FyBfV4x
DDQy0gJuIYjYXyqFoE4H20njiQzAQLvUTXnyJ1GUZ7U1Q1+bg478ZT1b/fpFf96LeFFWEDiPTO3Z
iHmMv+z7OLQWrHWgEuo9PFdpGR9nmwZm4hThs1oWgWvhMF23uVaRcVsa979+9b98e8urs4KwLXF8
oi74+brOM1mgbe2oK1NkR4OYqaMZiP786xchR+Xrg0mnZcEjM9Bf2L5fK/uwInK1jEh3rktp8jGq
D5eJGSZ7Qt4zUuqIN34KnInoarVoLhtyrjazmuusMXPmZ3377qhj91zJE6gYWmUFEDRK8eewJ/87
C4zhEKVDtocYlUCJT4W6JB6vLIKIwQIyyD4VCiB5F+ec+URzaUAKncrQ5vLWwJuTiHglDJqOCzeJ
HoMI5f6ub6Z41XSaeiCyMjuNGhqpJGrMpxRf6CZJHMsL9Cz5sGpduoWzMa1FPxD6xNc8eSmL8iqp
TbHXM6u4zBp8m9o0aWujahKSyLN3MEAVJtaEyOaRJGGgPNNqkINyxbA8uMrHsgVoMCbWQR4yZ6/V
8GbdTmjz26xn/T7nT+8jiDF3LZN8QuSleGphapuxG3Kl8AJWlfLUm8mwKrriQVi4FUvSoPk9o25d
JHlcepHJlK63woV5NBHSX4UqwcJtW/k2GJm1k03igenltADDmErOmX6FLRbRbtaK+SVUJpjATUsB
ieQPFlalxzMqh748T3CUHlsN3UhWxxWCYA5gfmyOW9ukVZGXGTQJwg93RGaTu46Al0R4Kd001Nj1
XuMr9Mx4fIzKRqxM1BgboxrDbcUi7rJLK7uGYmMHjE3x58EWu17vAc3wRs/VJD8DKJ6P1CrredYc
vzSl7pgQvU7KfmeuOrkU21JPZV8FlBiI4GbqpXPYd9OulmUi/q2Juqtcz3FbXPSG8qIL4swDRsKu
GVT6tkF7DeYByHY36rEXGUTppGSodxzP9kkCqlWqy/bZ6rutZgbk/vXcQVXg5gUMO03TvZ4UnowY
7zaVD32svvY5TIZQN45QEc6Jmcw0veMKKlLoHE1YyLtS0tVdUWYHVPJXSpEYK5oSYoul99lOtmVS
fus0TIUofoqQnOhw6vaBXDwyaBM7e2kVZ6YB/Sg3hK+CIMLYH0weLQLwP6kigPg1Rs/seUJDNtLy
UMA8GHPllt2YuKWu3nzG3sA6lLdO74R+qs/9eslvCabuZE9G4OoFOpY00q5lO7mK50H1G1nPV4lV
JG6VgttyVRLJrqijoTMqzo4cDs3vC3U+t9Ko7iLEL8egSV9Hm4FZPPXikjEH5V0ajvtZ70mKAdxH
CWCt4jyfLkU1ZUwoBVHEVSu2bakdpnrY1vr41MpyuSX88rEQcghN1rhO5uIkEel054A/PKqZ7DwJ
4KU78pqvAQo5x0W458VDXfg0neaV2og3o5ZcnJm8baM6muG4KdL4LaBr4rZo131iu1tfSEh5IADd
lap+URpjdiAPp3Id5VnEGIQsdXohN3oJdrQJI6+2SqsI8APE5NpMxdXupoMSSrj13KwENYcv6Xr+
LTSwIWvWAZ+gDD+gfFRADD5I0JokG/wNsdezT1G0xfg1X7Wj9I08MlRQhRNlMDm16Xri0IfllWww
7qrEnWRura4LpPVotq/BpPDkmdFmcKJnCG3XZdk8EDtRX5pW1q0lEgVjc1kEJ2OnGhCKnHRMNlOM
QaG2nE2qYH6uTGmlj9NJmbOdUs/GupTUzBPT5+OUHUe5xIeCSpn1ABhd5LCAt9ambbr9UCevSQIN
1Oq1vRH2s+7m0wv+gYIpHcwfknj8suphuoU03NrpqXesq568o1U9ODFqDCNY4S3TX81cbnkfjrKL
5eiuaJPHaZB+R0Bno//LXsW0GMkQjyTlFjvzz1ti1mYypA+rIjNUmqd11g9VsVZBZPFQGIFDBKM2
Zr0rRUZTX8FThnU3NJPZ7xxTNPGqglcFC6BU62A9dl10tuGp6SyW5jx5GcFxrwPJ8i9Bxnl6rbRQ
lAbRDbf9ULYfoU7qu6dIkiRv26yeYDO2/fQ8xU70KsWzjJIzJT/UM4owyNdhb1SXRAfmLzRpUAqP
hWl8KyaO33SRSTLHLa6M/mzZ+YeVSelLr1cmZuzS7njhZK5qX5YTguSm0CJcVMRj/srtp14j32yO
shFWrN4igsA1wao5lmVfzl4e1oCnArlPXCVX23wft2IwvGmOqhZH0djmPjid9CrURyxPVUcmjN2q
otqNQzi+RNJA6LnVm/MLVfYYLoabeD5FshYQUVTDlPBLNFy27+hDbcFhGeAbhhzLWmKFC8taD3ZQ
fgtyq67WjpBUyR8aQjRcPejya5tWKsKGMjfu0MlntHrVLj0SRa6xuxii5WJK2GPckNHShZRGrUX5
gijArZAOEPcfyMbgM1vGf4S0RJwJeLRyH4SpXoM0tGAiU4PBlsnlCHwFdtb8MlYTAc7PbKAedqo2
dntNtgZn1WiDOXq5HJOBX1WFBmu1SNKH0ZLUyI974aS+1JWk2pDtMEfoQnLoNHYPMuzgWKODR9zo
gq1lhoSuqnJqQW/oddT9jDqcaZv1fUbpVZvJmxxONMUgTLJmmVYQvhlWISKQoGENm1RMpeMDVojf
9TZjvc9FBuCgInLftbOs4LQQ5TohLHUuw6iWhypnH4df7XYJfEoMJaZ4JgdfNQ9xPtb1qlfZO67M
WcrTC8to7GB0c71ocQDZpOfFXiGPTbDj3iDoSbQj3RspVONdIlQx3zvIFRYUVB08SARcggcFFmes
AI/r+8Ss9cYfMyRBoEQYg3vkg+raqsvH/q4pZNbokn7nzSDqFB4k20Pl1saAeQi1kXWq1UjGY5aG
ueaOaBg7rzKY73pMbZVVxUQ15CqG8ughyKKBPdXhpECLscOKWyxtbswy7h4jRcFeC730kb8y7L00
StJvPdXbSz1l8Jqm2jhy3ze1J+hs9ttJtbA7y2EirtH7FapLWC6cc6VvHOBqpPk8hbVqAJpNnAbn
zmCJhTUbxDB9OoDOfBlEcMf9MPJ1pe3wrY0NVjsp6CFwYjYgJIZYtEbhphXGOWYwbMLrIl7Yxdxu
Q2+dOGj7RhUmDxK8MxAZcdPHFJmzuLBhLr9IrWgDfzRV9jRdGeOJB6mV7pXA5kIQ3zKKVabUwnZL
2JYkmoSlukcQ26XXltKr3hhKKuN5ztoXRWoR8osuNCBSe+ii2c1J70DFqoXBJf7KCYjO0OlgAsPW
fh60ouZ+Vy1ks52ViusyTIeGvpWTGpu2y8F3oZOAvN6kmvM442DODqSNqP0ejqfOlj+bEWwFuwRw
mvbyuOOkYr8YejPeIRxVwYwzDWvZuAutW7NWGPf5lACnRP1coceVsEnWFfMMV+3ApsMvmKy3bAJU
QzTOVB/GuZSuhkkOHmYnU839YpiMV4C4CaxhzhBlaMYTANjzGPZUD/HIakSECH7GQmkcwzfmBshK
VejT9TioLaiaKQ1OtdUF2BhloSccV3hm4N5Yc+5NTdbIsO2keXYLvrw3FllddauKOtLvlFq23daJ
9RvNECEuJktrj/OgzPE1fcAldtMwgyvQCrrtacyEcf6piQxoqOBAist9oUdXtDpuHSPWb7NBk2IS
F2o79iN7TGleW/VwbdZT84qMEonQFJIW58pTN58oO5LHIIyqzC2FoV0z61Ax5M1K+Gpyi+xyyHRg
dOwEpoczDPRRYHviVbXmEGRNBT468xS1ae4halshD6M+Ft5I8dVAzRnkBJp6NLxGJUElkA4l3UCj
p7a+YxYhUjZpdM5FOWuYEsxaZU/CYXAxZFV9sh0p+lbpUnUjJioZL7CL9iVgMr/LU1uHACkXre2N
hUEwdsMne5LGCMWE1SV17UMmq+4mNe6ilVAygiiKgbexm6qBmH8t6Q1jo7Rd8I0htv5Od7gcXE2T
xLGzS+ndMSS6/qkKudcfk3DY2GXI9llUmvGMzZEpTA0p7yFn+U/dSK5FuWoamzTewg5mYlKVxnye
+7A690OHdDszSrrHRPIhRzSBNVduaDkzzOJJYX+yCmazfNMcJbMpYB0bNLTJGzBH6V1GFTFAJxqr
cGfRLbuOO0rYRo5qNgOjXKCRhYw8tEp7BaCrgtzcDTnPzLtUF9mLFrbjOhxkBE9qSCivRH4C6TpW
HN3BqQk5a5nYmVasIWXGM6JhM41aCaJ92sMA9tKZ2EZvrugnubRayGmfouFWjSVwJGU7l+eBdYwb
aylu0GfdgpIdzp3ZYzVJ7Dw/Dp0zcOhgd7Vc3ZI64sRM6iiEBFn2GglEF16ZM7X2m7Zp79PWtK+1
JGF631glRGi7iBBKxs6A6WkWUXZSm9Rq3XQcEV86gO0oasKATBmIEdNrJVTCcXNrTh860VHcjFbH
ti5JQg/hkRNRvCkg2EW3Zp4BFe2T6EnKEeC6YSKJQ271mXEYkFNfpXQvzs1YqMlKVTGYUAPpPcni
vZ4F61xYmO+6McNfEjoBmty4Ay2Z2mGLy5v8VWcdmwPmV0nqWxfVdhC4ilolL+M4oEgo4NTbD1RK
cesH9jjPd22gqcXOiNsQaa0SPAm1TFIPBW84ehEb5LSifdndVIkBq6on7dx8sO1etwe+nWIeYN2J
CXO2PNCTGAltXXeKGjwaHWqXQw4E6pQRrGKvLE4RvYsctyt9te4EtzQnuY0mnFpaxeVUP2mWiJ31
lEyTc1kN7SyB+UNy6ILYUZaq11Iv295AgxXOwBxZ9ls5W2v8j82c0+xZF+pY3zRJGFAoxEP0biFR
JXoyR+DhllEEesrkUAd+GT13uHJaPXtnXpfAy0oh96J5zeCDh3AjrvUubXvkHXHzO23+pwPxp6Yw
eaoYK9H/Y6bDvvClKUyk+2ih0wMNSzbiLanxDuBxkukn1yorsKu1rtxWRq5cJKTfeUrVNas+R2UI
2VvwuGROa++ICB13DbGV6AAItCTdrWUwvUoYSr4lsT36nw2z/45i/sXF/8Uopsnfi5gh/XuBWnTa
vf3P8vu/j2F0E7ANiUuYctCrEUBDc/bPMYz2ByImpnioZ0jP4Jd+HMNoyGOZWNhM8hVm6z+OYagk
CN5AdMetii75n4xhqBB/rhpJ4CGFBk0/Yg5sqQyLfq4aG7PtJsnClQ3lL6aRRqgC5aVYVTBXmKma
oWfUGhOT2OruAJbaGzU3nxks+UmcXkYSsmSS1dl1d+FUIakx920UHiwIsmmjbDsQhWVVb4eB6d+k
jfp61NFqhEV+n0JVXrIUgdGFFEl4o7SmMX0FX96zRloVXbt2bWXzKTCrwFcLTd0zl7lEMP6ipCSG
GQ1bhDL2C8Yywdc+voZBWbk650FPWvZmIM43tS22cWI7q7lv76UphilTDcOuNhL1GDVKy04xn7vO
2ITMeS7JG7PPZpL3pyHBvyXXXbYaRatsx6bm1Mi0ow2k8rovb9qgvJMJzNDY4E9qGuLgrROWrJ4M
AZT3gwtgbwePGUxLQBFVNKZz18rVdRhUBlD69KrqtQ4eZFit51HLXlshr1HqJjthLan+eU8afhFw
apDi3ZBMTzUzI0/RaITO+XghVPbPXgEYrKTOOouHbgNrLuEEGvaHBkZLFdh3LfLHwUImkLbJ3Tip
zTbXhHJS295cOVoIPggQOEZEyIZPpZiE24zsvBAq3UVv6cvc5t1sPVRS+66pvQD37ageGnndx/nh
D9AmQSFvUEs/kq0BdTianwOrCj1m4BEs+6pBEtHfYC3k6FC0YUnOQnNnyXDHF72Aa1ud/CiZWufS
SrhzbDpx0dXUCd9M28eiYlMzOeMq8N4bM7wwu7bydLjIbsgm6iZF4nWT3Hj6EONYoji/56ztXLV0
JdagNp9pUA6veqm220LK7kRjnSWgsbNnJPMxT6B+l/acLp0lONqABJd940Kl8PPxinIdgcV2c2Bd
ZIuMNlA5MZHVclSC5L1wsk06jRxicnOvgbRwbaoiHCnpVSBnnjoUHCfS/jWR78smuW9QatBJ7sVr
VNBBCOKUAIhmMF29HoJrlf2Hg2EurVNIU1sCdcS9oN2ODl+eVjW35Bq5L0YUW/JAU4VHYkwiP2FX
Z5gAkaE3h+A9zrhj4mC8I7FQW8VJo11pNOc9phmM7iAl+3Yxq9sQVMuKmIzpjDaGzrucc9ii36d4
gRlCPaV/fXDqsf7GiSK9FIq60ueYLBKReCLYWbR0LrOW7ACtye5m0go9li/MGPomssLuRFJz9Qgk
ZsRtImd3lgBWHpUKNyeSew/fJjeKkcPkQGHPcfUsGru+NEIYTZNV5ydDnV4dPR0ubb3M9/R0C19W
knglVaQ4ekbW0eyjDQX7F1Zc5hOVUl8i0pncPFDxk8Q69M5QjfbodouH1FCdI9H0nDonBh/roawm
N2mN/hvtqXwLp5JE4SYxskvwSfNJlompjJUOpB9H0eROkQLlOi1qS/j55wkX84263DDmeKa0Hq+7
whwO2WAVZ+vzeGx9HpVTHP1IdihXvD4wo8Ydk37eiFk1VnSEBkDBEWsVqa76Myf/eN9XHDDclBbx
4PbhTLujIIuFJ7PRXuLQDh8aq8q0NcDdctXaHd6FKaEsgwK/VRHwY7axx3zXmiOsx6KUnZUyttF9
3vNhIBYqrpBl6cLMJpDnWsClj5PYuEzsejiONDW+QRgavTgb+91sxN0r0e201osuGCD0FM5uyRyn
h12nr3pvKdheGji/o9QDRw9TigToR1TQWh6tcdw7Ex0rU9wXCk9qa0Achm0RpL6lzxb2rhnKVlUq
vM1hnn1Na5RD09Nug3Kq7gAwjCdSmM3zWMs4Y8FFvNcOfSnXsegkAGIy0V8V050VV9Ju+CytrK7k
qbKT3qLHULxNbVRvZaYXFzgMOfQqg+rpEp0GKUrqQ6FIUH9Ziq9UQ7IfUatnK6nohg11eIgCdTCo
66QkLz2SS4OXmhaLSnMoE8/JwBFfVcNuW6dKe6L7NsDtFNkmYInzKI912s3U75EZZXf4a6RVPyv9
zjQGZgBVGqxT9lUaeJ8F5qRQHUx5Z7znTqJcUGOhX/osSXMljv08M+o7iSM/hAyVdjs9PS9k/hNF
xeSSgG1edLQoL4NWom8OdAr+tFmo9o7cxBnGDvLQSIUFb0Qd/FDqQ1rx0B+Z9jADojMb+UQGqquy
nNsLTFvUwSIyD3Jp9Q92RB8zJJjpFAfhSxdEyjqccNcpmU29hitvPfaJjiZXUuBvltZjTQPydZLi
5DbU7Gmv9ap6AObG307rE6jKOFTr3iQJKMJsybMP0nNby0a1bqsK/2/Y22taPcOVUQ93hhnDLSC4
z6usAISsqecnTkSW3yXDsBktvfPLnNUuq0R9kfYMUYJUsfxomK2tXMzUYrktbe3IUtchYTHP04wt
NwSsspa0zl5rUvBQ2+H0oedKftGrAHFxKp5I8xZ3hmTSlWjb9agNK6R3T4HEtl1NTsSXsQ4ElJZ+
sLelJd/2trRKNXnTpIOy467caA57bKTakdfRT9e7loChQPHJKSo9J08gmoYL2xQqoCstWU60QzeR
MB9DoY1uaYrgkneLxap/bBfctz7iDe2XQWOlZu9EPaXnQg2S+24Ei95TfT0GpsUVkoprXKzSpksU
7TLF+I4qQo8fbBTl5ynpDAKJ6EuW5uB4egwY2ADxuefQcNZpXaUDB6zY0DbmWKyw2EEqSKzrnIyJ
vMGgydPnp6TrU/2Yayh8ZzNvSAuq9XMkkZcoS92jwaw7p264MJiPbtGjbKt+qwWqbxvtWoddusts
GPWaPXvFNGTrLseFSXt9J+rwg2RXn0CQ2atJWHXlPtRcQtY6n8haz9STrU72ybo1GTCVOrRcszZi
9KD1LZqHamtJJCIaaYCyv/DQVNpuPdXvNg8qoo3zmN/01rDF6vTkEGTAxPIKBrrijmaIuGgCn2ts
eueNFKRz06T5MpyhgmOV94WcsnMPV5FdXfWcsvrYzplmi2PL1pkmIluH9I/YTDddDahd0zAe9qrl
xxhxD3GWr1N5wjHaOne0yehxWNOH3NJvEWZGXSn00VezkJG/lMQ+ct0naAgbW5go4qV0T+OMHKn8
ow5VfnG4qQQDHKZwFQJvTV1XxvgxmtNdLxuzjyt95jBE7zgMP4HDFxjvAz8WFbZM0fZb1TQbSlbV
2eA7iVw2O+lR7pR4o4eMjAEYg3AzNyV4wdmZNFcPU9BP8myc7dg6VG0/eK0enEoVpq7babK86QZj
cntdnAJUgtehYRd7o+VyFVVckkqmH+qGbnUesYLzGEjW4KuTrRCuVme3s1QyVQjK6WZSkUuVJh6Y
LgoviIfyBtqcG0eOP7oxpTpXhbljkk5rO2MMZw2FDnJeGdgrzPkhdKDOUSH3lxV9l54wLvNZM+2D
IyX2tgNLcDBEXhQoJaTyYWhwFIdjPuzo7yOpIAwMdXWvAZlqmk3TFJLHvRvcEZVfegLZ9zUhEIDu
7LTcN+oU+Y460kWIheRWeAMZ1Jb6Jsy6kvUzurbkEhB01qlHhVTyS81yxHvT9/U5KIzoUWc/W6ud
PB+YXs3M+01AayVwN9cpxuk2sLO6wiQTMqVwasejcz/TP7SEN2qBzsl5jK/0ASBwO6UEMDScPltl
Qm6AqFa8D4XdbxKyX92gno/1XDO4pAujXJVOR6ukqpI9wyXlUGoBAvy66L1ukNWHXp3TC9DfybHg
UOUrRdddVZVRrToJuHmFseFklYnlqlomPbIE2M9knRoHMNPkYFl6fyA6EtaxqvUepuMXRoepZ+ZS
sdWtWtqGNTppo3uDsok8Iui9vlLu7arYJFG8stTNNMPtic29PX8E6KrQ5n2ocjy4XVUrLl7sldXn
Fw2jImLXLgOVlTcd6QmVwcae6WVK9m2Xi3eO1+2uVIiwtPThqdGDeI25+TpKj5MybxWTA5Qop01e
L3I53ByJ3wSJ2DSDKOi/zvYucJimtQ0bKbpucW32qKqVWXhqVx9R8nWoz505W5lNOGwXucZjCf91
P+RzSDhNiRBkNI5NHEe8Pl0XWY44fUeldCvgHjC3ss3wTY7TatW3GKBSU4DutMy0omTJrZUWz9kp
7iPzOpbErYEcQnMbCWOT28DxfOpVnTZu3o2VRwx2/crEpiVZX85RvLT1Yys58uhqZVBsqnaMN1nb
N6tOyYd3NZcomIsq4D6YhvYCEcrkppURXEpVMq6TNCzvq9TKLtS6vEvlpLuhaTX6NWwNyS1woF+w
CbJZENO+70kwxw9uaonpzoFDJT7p5OZBY0GMQFKp/BK3vYwhPNK6Ta1Utp/bckn4x2B/jLaOlq0n
0ZmPZcbb1MrbTbNMEY0qTTZNkDUXRUzLaTSqfhPlQ7Gzuqi8lyhosfeU1s1YBfBsZyG2qeiwRznA
npMYXGtdZNarNHXhISzk5qyWPY1mVVcONEajZi+MPNuYiwJHWbQ46aLKqQfzURPqxpaZF2iy1lq+
QWN+0T/Yq9pJhkdRmiUN33KmS7Yof7RmUQENCmqNdJEGzZ8qIbq22lW0SIeQSk6szKl4aFkp1lKD
xIj4zGAdfOqOclEI2qc0KmHFlBxRYvui5MBFiT5UzZJn9tB/BvAvkibJXtRN5SJ0whaJ5qn5rn9a
pFA5W9x+WuRREazbNytACOHKXe/s1UVIRfw7mio6x9KVWIRWqE/1aYUyK9jnY3ZpTlb1rqLM0heJ
1twYGoKgRba1CLjiRcrF9CNZjZ/6rnkhFGEsn2iANtIts5zkI14kYURczZsisI0nxtBsBlKXnYqs
Vw+q3MarfhGWJZ8as/5TbxYt0jO+blRowSJII3UTbZqzyNTyT8Wazdj4ZH7q2BwUbbSK0Lblg02D
aRG8pYv0rRw7Y6stcrjqUxlXfqrkuFDdc6RW76ncq8d6UdQhya8vnUVlNy56u+RTelcg3OJGQI9n
2sbkO9P0oobzkzCCIxMjFkupPHRZ6095b32XzP63yfkvuoC/anPevxfvc/+e/dTo/Pwzf5K9DecP
WzZJP1lSh2VgmDQTv/c6YVv8oRETrNHTpuUJLoxfKsqmi/7nX4rxh7lE93x6Ohbs87815/IfhJrg
8kU7yx9aYmutf9Lt/GImM5bcHnLVCCFjIkoe49dMAJl7OpfKKfDvrxkGu2/PsXuM3evQvYrcq+P7
5m7/8fi2v/nhIv2d0HjRsv+7kf/XV/3SyIdFSwUuhsB/rt37U+neMnd0H/nJ6/tF6I7Lz983q6eH
l6vD/dXFy93Hzd3h7TS4v3sfv3kbSyf4BymynHPCmVM+fFneK/JrE51+/Tk//Ry/+pxfFNXqqHcq
eFVewH28P7Heuc/3j/eH1/eYHz7y7zNpUe7t6/V5d/18uwvd3dk97s7n3cXV+XzhXa0uNufd5nze
Lz9a7ferw/PN1YW3v9l7TzdX3s3N4frk7T8ON1f7k384fPzm/X/mE/7i/X/N3qOBVlpSz/u/fL58
PO23l8/Xz4fHx83m9nD5GLqri/PFarO/WJ3P1+fr9fXyFvenm9PhZnW13/7mWv6srv7LPWMyNfjx
yyrjMq1a7fNavi63Ddfy9fX2/Ri6tyVXc3bP77cx15KZIz/kTO6eN++371ze23G5mx/4nQ+Ve3yK
3I+Xp6uPt6eXU+TuX07cXU/HD+6u083H/cdb6Yb8c3/6uK95IB5PFxdPL2+Hj5vIPb395vp+Wgl+
dX0Zavz4mfS0U00k9oHvry/97aW//Hftuqvder3xXM9defzE3frb71Op/5hytYxYfvUAfuUqVGEJ
ySIYA59PyG14evs4vF6TB+y+nt9D93zFtSrci6f9/cvx5eo33+TyVP3qQ3+Zr3QDxZY98aElc1ub
D7H8HKbHOCo4CzOtlX8ji//iEPt+35CYZZLDq5O//zWuxmDbzMI0CXxkcpfxcNG32ja3B1foH7VF
daulz/P4gqt2VYizLh4QcfJre2l+mdK7YbwNe/o68W9sOH+77rIPU+QuxB4SDH/+5tNsLtCXRcvK
cPtKSeWeY/f19fhycXx5Ol693cju/dvvHucvvr0/L8UPL/rldpujprZNfJh+K0tuZzxY6KRThRLn
xkZiTPXhF/ZB6X4TULAYOn76vtFsM5oD06gsW9pXe+IERzkEpjUTMRNiZ1VimnN2PoSIcei7/nqV
+PpaxKgZOt5bgmx1lcymL/dWI4auKTtQb9Fsict2mLQXoQ/qmSTq/DfJI3/7Usuk0GRjNzTny9qO
7i2WHZHYflZ3840xhx29PY6JrpnN+d2vP9bytn+8hMvHMmQSLoiCpCdiL+/lh43KKvuipwyGz9KV
xrVDgsEKh2b2m5vy714FjxuxaTg0qVKYvv74KqJpyA/DlEXkD536YCCIv7BoxP/6s/zlLlw+DFNV
i1Epjjf5qwGoMmIttdDc+cyXzHXERPdhmEke9wrDCvakVKgI18mk8+vUNnwy9JxvSQFM9fuh9T+u
gX/7afHs2aRUEE73dQm0+ogwrnKy/ESaTT9yOI//P9rOrDduZsuyf6XQ77wgGRyBrn5IMlOzLcuy
ZemF8Mh5jGBw+PW96K8asFIqZfkC/XKB79pWKIIxnrPP2ugmVPR2b1+0AoAHqQLXu80aGOLH8zGV
bjZApBnRysshPyuDlYDi1GVnf9sKCKmNoYSzBSU71tHCRiSop8zz55ioJfTPEOlGlqHzf7uVFzN+
I2/ZG7OViuOtvPl5Xzz8qwsXskXcTFZ4STophFsHtMpKCQi83dQRWo9KzKO2jlZXGFZhbZFhipet
ziYr7+qA5IZU5+OYXBS+3FdG/YD+maiiT3KlO2eeUbWBpnAeCYRM534FlnhevwKvhEVmHwqB7xqw
jk/zKQeTV4dFUPJF7RzaheP9zbQSUUw2v6poSG8DPPkiAkorSDw2Jz7Ay8nEB0DjgJPMVl9+TLEv
VVBXokWfBbvfuyldB1trHuUnpuxz1fw/Q89k5UFAXzBl2X6LPzabNiGfRZx7jolo+3uvyKdDNWnU
wsuqd12QuRd/+a2BV/82zdyoa3CEji0lc1TqnB3DElvXw637nhqYm+FL+MOBartTD8NV8Xm5Xd9l
X9df+W14meyH+BQXxj6+Dx3/Ckd9nua+MnDxXuL2s/ho3vnvnXftL+8svRQoH3YTJu4745N5S5ym
v4DF/17cOyc23+NRP/4NjrZ4nQknI7+4xJssP1DN+ZA61CpMl23vH94e8ONphEPgVrVMmSe1giF1
Ec8/sFG4namkmmJLQ5m2cET4iADF/HKilVeacVyTRUr5hc9OfzSmaScSqyPfEMMqvgj6bqIE08LW
Aj1BRnlNM1gRUf+s+ySwBN9EgWP4ya/7KOsSG/b1uvODKzfsv6zTYSS9Z2VX1TCdU6Ea18aNDYnS
AhqByhQ96Ncww/9EflPTo2U9zjB4k+7CWpaz1fxh8wFN48EXhFE9tfenOaIUqFXdEyfowR1K+8Te
9Uq/vU3ZBABo4zEdOyq0hRNWa0J363YNv81l6jy19ala01ca2eROVI0jwEARdbQXFyC+lE3JdgwK
1DzoQX/wq/aUK9TrjXBeb5bPW7Th+UQh2zJIw0HC6iqyrmEZQK1UoGBOTBR+yp+XG6Yj0ZGt7Jh6
YKIlR1dhL5xc5InFFJeVFNeu7ywRUJHgxC6zHbQvWiHAYRLvgFkptvX3x64mJhqmSm2K57IcSZNV
4cdQFOpm7tfxrE2pYkDFYp/gPRw/dX53zbdAsiFQQy56tKipBmmrumIqaBm0l/5ABUJjC7T9UDFI
tvZhSfQ9K6nyAP7yb4yqvwG4OLDd36yDP/vrClITddkwqq4oYzWAY1smzz7/+1bYS1Dy0cntIXM0
qsGSmyvllHEJsPyAhGS8tDh1r95uxTreHLdxJKgJnn/z4cNS4XkzRtXqoZU1jhCghHZN1aH3Wez0
Vk8LpigJbulZOW/p0sbmrwhrL6nBegzn6tzREzixZfJ3RVXfIx/f5451imS5rYPjueV5QKMFN3S4
Z0dzK7XHuSRVqmNLyJTKUjU039zZ6t4PebvtRWVy53m6OV95n/KwtlL5Qc41inHTq4DiGavd/OU7
iAELbfAsG+sCZIA42uJxDva6wBrH2J9G57xeBBxcwONbCdyp5buN/VHnKXnnBeQA5SLEebRJZFY4
jalS46aoQJMWtO38Af2taPENSKQ+sVlsv/jz1tiHfHgHlKCHm1fD85ngdpT6WI4eY50H1s5O7Hmn
8qU812AFsKJs8utVmOdQnu46ULonbkYvumqZ8JHcgLhX4G/L6nnjakiGYMT1HPBQs6aR72w85MHX
lX02ZdVgnejri1nPqgIEQm6GhxKNHh2gplV5olrMLl6K/j088i+dmIjj+8tTJXvzxH7xYqtCU4s9
EtwH/hcR7dFDBSFYMw8BHk1J4VNTsJDUxRAZ9Y6S+k76OeKvdkLqU6TB4e3V/WJn/t3ydv9heFno
Ry1XRjjCkqKQbsvc7Gyjux5Gcq5rlz0NIXDhFtuLt1t8ca7RIhd237JJ3DKJjgY2FxIjLPKSseoH
M+qWFNjg2lbx260cfT6sjdgPuAKwBCFkokh4Pltqd7QqBSgpbq3CFddY3VQSFYk3C0qyeEectRml
PSdOnKMpSqOQwZgxW5sb7OZo4TeUkUFAx2KGPLj8Dt2qJBu8jshm3Ex8fbuDR8O4tQUvbMtdcLIB
DztqS/MIoSLTqmMI4taHpOiS+3ylZvjvW7G2RAlYDdThx3jPZF0UNeJTHSMELM9WvNm/DkJkfztu
zAcQP9wuAIawZx4t7XymigHVGGLMbqyDQy1k82CbC1UF1AnKE3f949ctQQ+TWADHJrPMpEtHE3Ch
Rq7C2Y+a1M2S5MLvKAk9NCmGUFEApML5YFKyHSLwCIkQU7XdpCjUKJB9XLvA0NRojUtBzV/TqsjO
fT97qqlO+2ak+Ir/DBpjuEGt2Ex7LPPUlO2c3KaYbU4CT16hv5QBnOcy/PCXn4kuIaMkduSQT7KO
rzpoiMC5d3RJrEUYtZWJ3gv5won7xos1BXSMA43VaW6e4y/uinDj9bKRBMKwtz1kiQrnvIlnTEDJ
Xm88WZxB7imz7udHDh9rQ3UBbAN2ErJzHE0NHB+hubpNHROY6/dTgbqTEvJTNkdH2CH3dzPwn7ip
0T/e+UerqbSmMdEhcuB+XgNK0bL03RRQTGTqfr20pqD72FfUx+GNmB7kOGd7Fch5Z1n9fOb3Mj1H
x2Q9/O03tbgxc/XfSm627eRoBwsU6fsigwEO2peyAXc6FMYg/naBM74E8bhBwnrikSGetzLPOF+i
WKnjYnDzjwGiuNupMPoT59uLzYpW2ES2kMZW3HHsxGfIAITEQK1ml9sr1brGeGbnVvNvzBXuBWCI
uQ3C+T5a2GXWouXvwoq7tqYOnLrS2PWpLPz778KugaMG1GXP/R1h/eMtsxp66blLVqxpq/rVCnPa
y7SnmPHtZo4O5t8zErK3w5chCsQj8/mH4fRE9rA1U8nW+GAU1KE2ObZHFkKoM6Jz5YWfl6deFC8O
ML4ThxdBAy55dO1oBNdcpW3OyRkHQTLGVjmb57hnGNFmNnb/dv9eTgk2EG6S3HroJbP8ef9K15Uo
46naJqbK88ii2vm6WCvcSd9u52WXmAtUOsG7ZxA5Xp63M8nFQQVJOLZJS+9LRxUl4EmoljZ1Jy6w
gZ9vN/fys2EbxR2ONy6VVJzMz5uDS+NJDm2aa7V/ObBLwH2YsJLfdU3iUKwxlecmn/bsb5vd1jFY
0g1DCUNv27r/mJTF0hTCWCoj8symn/aehZPWGRiW9r0CwQS/mD2riNO6Hk4kYo6eBEzTbcowG4Hx
EW86NtmbB0ur2cwMdsopAbDjA8UFmnq2zguV8s3SnxlVaeCOKorYrJtTjjMvjyTiPDhWUgO0pbmO
Y+9oO4YZoEsS+SbGZAAn1gz2POgWjbxdEBbubBx+Tkyp7Rv+8Qz63WfeXPhmoxvZPMueD3agzbZ2
PPSNiYsW2xhLwBZF8V/Fi/9tiuTlxKVrtPUb7W4zpZ63ApCkkMTrkmge9DpdD3lDlE5hU9LGZcHE
OnEQvGiOu5eN+zuZjG1f84+Om3ScHXcMVoMiptU8G+vicwVeF+tJzG7fnqsvho95ItjSCEuSVrNM
+3nHDDlC/8ySIDJVlh2ClaxMYpXTiY/0YiFurZDrYmJygeVwe95KmrYw0kIRRBo00Z0djPkT3BL9
aOWOk8H3WqifZ1+6f7tvL0aRVjnhfj9QWRHHo0hekpKZ0Q6iMpmby8bDIk5qq/wwDUN6eLupozej
R7wel0DOboxcqcg8fkdhYxM6q9P6UWb7w2cfwbD+4OF+nFNeRH1AesO71neQ56u0pmxfr9jKv/0b
vPIhebVa3Lw26B2x5udDTE0eP3XULjwQS36RwRBe9QpMz4mZeaqZo+VW5hrtqjG4kZE2E3XzTocu
tJL1iS30lU9HaANlF1EkXlbHTx21yhmWpKJOhYfDL1G74gbLjPBuhpd4okcvdi3ebISOLXeblwHG
oc8HLqUcHlYAaJkyHBKQUmYlnrCtUsjbJdJXI2T7evtTvda5LXxHJoCPTi398xYrahVJLlZuJCZu
RUYnEHCHZq0+g7lw/vZlSu/YS4B3bk9vMNzP21qMkfolzBqjrBi7y7E02hvbyU898F/rEVsvlccA
mHHvOdpFCoiStUHgN6pbOFN7wzHCep8Shjej3kopOXt7AF9+Mua5Bc+K3QRY9SYK/POA7R0/gKHR
O9HmMGHJZoShBMrB6Zw7MFanshgvNy9aw7sAzDMBBbav5605dd3pNe2ciOycA6JJLJ82rMedQzjh
AgCW8SC6MLh7u4svR5RGeQqB54VlCc7ieaM1r3vdLL7DUS5KGelilRTL2t1mXUkRxSnHlNea80x0
j9u4spkdRWhmZ0C2wdUwKkZPXxWlLaOkma33fg367u97xoufcDxThRjX0XCmpWiyalHMFaMHRqrd
niKi3qAKrB9t4/ztxl5uVxzbfzS2/fkfVzErp9jOUYuDVxv+051NxbFq+r/frdiFbBL1Am0KZ842
un+0wg1ksRdbQ0Osfb+ChURRcZr5AWr6wFX/xvj53Eag928mTb+Vln80tuYVAo2R8YOW51JchY2G
mTvGtb1464ld+JV1BmqA/B08V4Kvx1mvFTF7YRc0Zfmj/JCtIqCAtDQvIR0t8dA2p6Dgr3wtAnYA
nwFh+SSojsZxDPUg8lY6lDko/17XZnoe+nUb//WcYCXjlEQ9BXqU47PFoBzStobKiabVspLrOUv9
+iw3Z/Pv7HhYvDCbyX4i8QEyzc54tIaBQ3btVFC3k+dO8b4pKvuiHovib8NNWytk1pC9kH8ilPZ8
8s3Ym7ahT3dqv50pV2iyM2talxOz7rVPw72CB/2W3eIu9rwVkzKmmdwzNUidlPpq9rEguxjy0jjR
ziubLZ+FScdeu+mFjrb2QbRQTdbCiZoReFYjrANltQUpciRfsqOiq7b6E/Nhm1XPXhAM4BZxCTfb
pA2t8bxrYZGBXVtospunkgLghAwZANy8MU6pVl5rie2cnSIkO8dh8rylDFvnOScgH6VG59SHOXQX
I1ajI/F2AyP6+Pfz/M/WjiYGssC1mGYoRBQ3t2S+yvxuCQFn/ButEHnZbmkmM37r8x/bkTl4bTgu
nohwc7APM5nrq6ov5IkT/5Xpt80HqN9MClxpj0YOhwW3KlUiIr9aqj3YH+eS7JgVvd2XV/Y7WkEH
4vLS27xon/dFGGmvLE0rVmgvF47VjXGn0vVzIlr3JpO6OaEHfbVXvFuJgJOg4PHwvL3Gw2ezGLZe
GYv/vgjSLG4p3f/7M5DZTaWES2baF97R0h1bkWWo15kHMIMudFpKXNSD8sQqeq0vaIqhjG7Rhxe5
KzCVxZJo5kE4WfJGGoZ9MXh5dmLEXllBzsa94W3Aog2PZfjZMPgJ6VwRVRY8htQsKICEal1ln7Ay
9U95arw2H/5s7ej7sJ+u2OiaALFU6v/gfKScz0tRCveU3e3sRuoTg7jtbkdb0aZkIWpKoHlz030+
IezRH1rYTSDkgtKIizrwrpu6TmNq1Np9WPah3PeAtHU8FJOy92/P/le2XhhE5BOY+iQgj3cngKRG
0Bf01h+wrYHekGYIDqdW5Ds3s1x5ThTGDHdY1FAJ/HbTr00eVEImpUECy+ljr0AmVKYKSh+jleLl
X7Oy4fElS/6XKp7tQCZvRkiQ3RdNwAZV+nOvalM9OJhBCSQTFpZjDToFGSTi3+nMH60cfcSgDrPS
y1cR8dHGSwI5CRXxzX9Vmv3PI1L0hcsmKiEEDuhAjuZml6SDgbAFrbDRUChvrtJ3kO325k8kHoj0
3v5Ar80NRLsmVmYWl/ZjdUuuK9/FJWjbQ0QYeTzNOZP1FN6kU0dprRe+15OZnkgOklzadtxnC4LN
nvSWTw0Y4czwOCOuePdQrGxjCtX26r6zEtDYSuQKfMkqJNxXt293jS2NR0ER7Y3p1RA+kqUL9rWx
Fv6hDLk5wERT+V0KUhqfZ8eaKXwonDUaBxf63Ah35mPZJb3YeUU74+PrDaI6EChVXaR7J/uYcCd1
dy7EuaugM6ohAsFi5uBQPZdkMszvT3bvysdaFWseWWnX6WhULdgJf01QdSvH+e7wj29KHHWDuBR+
0e6qwIcm4aRdiRZv9BWoEIri72utocFnm9q3ddP20ixM/2doQIduapGos7JPims3X1Jy2WLDNmfS
Ld4jq8YEO+2n6nwwpjLdq970vrUOidXdOCJb2OG83V7Lbuj7XZb3hn9YBt/ud0VRpI99YnLOuamk
T9IswI/jEVFdTskYkJXVGn5itxTtQ4mRNITeIhnvSbmUjyNwwg2/i7YKWL9l3Y1tV4D2Wohk7Ag1
5l9whgDCL2COLAcYtPJHahltsXMnWd6HQSWWi6ZRwcNgQDVHXe9AXcoN516LNn+YJR7YV2Pnwc2A
aqSHXS8R0lTpCl/Dtrp6jexEgdQyu964deVafEkt4ojQBNpg3PeeDJClABsEzhXA996xWKabVXp1
f+YrWFsUJ4gJyyHolPnOWbvp3LAxBd4FmQP1I/Wy/HGxvOxRGD1GzoOcbffCKAO2/BHl709JHcI1
0WYGbZFDe2O6/QwPylzTayOdVL0XhR98xYeTcESZ8sKIFBkezi2ZA7lQ+G5/8wHMZHS5dB70sAxf
p0W6N1WivKceTad/1eoOUseo/f62tMeJIllg3NbODJS8SxNjAgDsJNhe23Lp5v0KKtnaAVRbi9jH
lTDYa9mJC1DUeOyyuW4qUlMQuEtLGotEGYgLOXb1t9Keq9tw0u2PMatwr6rGYo5WxAZXaTfUTxaO
eg9oyIxPWDY634n6AcEEDhrgaUA0F48rX5sXWe4QY/JyQMt7B3gnQlMxAj6GfGm+VzBC8SfkPXYf
qEW7u7YJ1a0ELe9HxK4C79BjN0VSJvOqK8EE+pUZBWVK4HolxEYQvXwtrG0/al5A93oJly9GACcE
O7MRyEa1cWV2lROoKcr83t7bS+HWB/IzQLJaYkgdg5itXypOXBhGq0FRMnCzre6p9BuCcGMHzcBx
1s91pfurlHwNeCnROT8WX7dF5FuzX55Tr93vBzG7CQXa7M1ErROq4b10CO+MjPrmS2gX2QP5Wjjy
jRbGTd9W3pPRFLO64OXUXJlJjh8ZV2X1IQ+CyjnIRKUX5drjPIoILlDRXJljeTDQtesLatpVdVjl
Wt1IX7s/Ky+Y77y+WT3wRnqwdwNDAMG2VgPmD/Za4a4ZZJ+hhDrv7QnHIKwTNvhaoGrlAaPJg6fV
mvt3dcF6JGRbpziijXPrAnmxAGuJeQYkI40lxN7HZqOCAuUXO+Ulw7DLW91gj0q6jsIbAgKMnavd
b4TFoCBnxTp/5hDy/LMRQ9PfhpfNfLAM2wWKadcznKCgLG4haQRmPI2uez9aoGziTiyZ3M1qGN/J
ta6x+3ZkAz4NEzcnKoEAljuHRW9FU7eiFpzq3jLjoFfDlY9P4o8cy6N651eZehyh9dyuoks/tE1j
PNmkun6tXtGza4C1J8dt1VguLGFZ7s1KDlgkOEnzM8+5au2Gdq2y90ANDMSw67J8LOoaJbTqivR7
N0Fh6ZhaSzxzbdLn1pI1YPwyL6TfSn+21SgvUxfbADBic3Hv9NKDFmD2+UGM9fQO3av1K5nr5r1R
hO68D5al/Tr1LOrdWErxLazbbj4fyesA/JrK6imr+slE1h36ZxBLHC/ORQ/3TOX5+B0iSFHC1zLm
b6j0Z/MQMt43btGGCUNXM2s9KvsOXs0jZ5/MAz/TSg2hAaBiUA2cMdcfsiKBCN41xtfFXKd3W9bn
Ced1zRlRC+tzo4Ma4lCdj+hpvDUThzmfUSBk7owix1l7dG9VmTmX4ObG7wQb1P00j0w2L2j0R9jw
zvcsE5wI8zQBtA2hcX9NPb2wNRYJJ4kLYJ+juYFjbAQyayJt4koSkaXBTXiF5mVerU3OOXymVAnw
yVRJvW8XKZp4Q7wXoHfC8nZwpPqhRZNcgNCV37OhBJY3Nnw45huTF/sFW91zsHnfwky4I9u3NX8G
sVQ8dpXXDQfBSQT3OeWyacwwjsOqrDT8gW7A1WJ0Om68MJSfgEmKNcJkytuzrlaqIQdM80q/gA6W
QblVu6WdBkbHnwA4j3VZfgI1zH4TKiBY6BMhUO/Mnp0vsjNn/Fxlsz9FXcJviilJUmYHt5pnPumw
pv3llC097A0QdGu8EOyxD6uXgssJ/NXRu7W0aDXMMYI/OF4HiYH93f0My8Rdzj1jhKeI1XOwTw1c
RKOE2pKVstI27XfJlKQChx6pn0TQ04shyNr2rF9qoDuOnsOWTdcJHqRMAqZBmoUDfiaaDjjUa+G7
ketaRQ73EROUZTh+msvV/yHRKOLamfIYY1hkOEc8UoLv1dTYD30/+1eOXooncr/De0Om6/cZ1h4O
H1Y6RGT+cBig+jKxzjj3i5u+AREfdUUHhWRYsuxd4mCuw6425sshKTeer517hUnhalfe4x05m7Ee
jM7lJjCVxc5wWuPbqCr7W6esdsSMBocWBn4O2HQq58Gkwk3vpKqS5cwr9cQ8lCk8u6qCuAzchHtl
EMNfxAN6h1xF5d/tsHT8XTj3JQBG2C3tY0ggNI9ZC8gYC9S2XbgzPbJ5F26bGPZtmQKyjxNq24qr
OgPIF4VeywRxliDxrlqjA7zCfaPEWSYpgIWqkkVjrejHrv2kzZPzWa94lU9L2wYgZXgmIfBrxEOh
XXM8GM7apvGwejK9nQIxOxHVb9XUg5YGQX+m0Tk48YzRF/gXj63UJ+8iK/eSdL2k41VhFlejTPMa
fPgwwaSPcmMEpBkA38MCZVKN/2Xu6/TeL0FQRogUhjLFwAS+5gWRVGP9HBhD771XKNvWC2zL1urS
byqqoMp85IYR5cQFqiuj8lpQd2OrsrNZw+z4kIlMXwKmXlScCtMwLzX3bfvSrd1S/XAyLpp6h/9u
CeuSx0G1H9t6XIj9qWI5m/C+ov4FKVqIDZGZm2mc6U7nl05J1fRjumLPPJ8jZ+ox9XBEsoRQYMda
Xg/WwuWPLcUZP8LG6carWWeL80EozkpzlyM1H/b8bFEcljadwk8rJO0lmlwdhOcT2wRpJK49STSh
hCs+tl061J+CyS75qgSNyvTBH4PZxAkgD8wvRTNLsEkOSOycA9Tl2cDfdIML6fS634HlVCbPAvTy
kHhqlZH9xVgv8uxyAGunYa8TTyBxe8h9jsyzoWavvoeiL/U17guZd+nnctBnBU57Zrxg4qI/WVa5
rrdORi66u0iruaMcBcAewK5d2viZ/hkkGGnvirybmgPEqtqkUFFlxmffljlOQZTW1Xt/SMFgxx50
IPOSgLEIsftKZf6kOvSYNfcini5W5DujyiJ3SYfP7eTUyz4Fc+beB6kwoGJicwr0tYJT9zHXYYer
yJxqgx0hbdsvcrRYXoBYrPIgknXgtue526NMKrY1AVSJhvl8+UXXjQZXqtBPYEBZ3DDku85sNOuH
guOq33wQ9HqlEuLsv4hBEALESEzYX72mGYKb1quVvuuCCoSdGvJquznKXn+mttffrgBTXS0Pi6V0
g7eGPybD+3rF/wHShlG0kAyrbODZF+at+mGWQcl1TSE9JWrvZu8wpKqAk7aiumh1rtcLuzCgZUfa
kvUSAzZvqkOeZWVxHcosJ/A1Fb6+tUyIttydnPER3mm7vBcD8pQdFGNz/EFhsdvsA1frh7mw2aYD
f3L62AkGkLEpfPo7pFhWsxdLDq2RcIWT7XuzmJqzsc8s6MWO8nlVAI3GhmGdh9kHlJvPQbYnlth3
XOv6Vfu/ktbHdm2WBlc8vaziE97K+RQ13OyXw6jKPL2r7doXsbLX2bhC+kHJr1kLs4aAh+0MRTmF
tu8VH7E5TFwmrThJisb8ZoWV4537fToJRam88tuztZ/b6sMiA2vYLS6GGDdlEST5DU9brhMzj79m
D4RVjHcexz4uE2Uduvd8kNp+mJy2Ic8OOhIDkSrrB+sspGgiv8CGCPOCXGABcVDT0P1K3Fl+sfx1
bUH4DKN/4S1uWkOrst3iXKdTeheGmayxH0MiBwZXTNVVCqi0jfIuhaoAdD69RPgoFCjGkacUaS3D
upWA2KBOQWFSuy7IZ7acZkq8ePS4Ie0w3xjDgxqoYYH4xpKdi7Hs+qjFCubbvJRNeFtS7JJ8y9mv
M1xfKhFcSY1t5sNcEtG4ygtzaTBLk7b7TvMbr+8Mx56mm7qVLk9PMGRjs+dC61QRiFNRn3fmzMSX
U+d4t1nt+sUGjJ2Fz8VuTevP7pgZ3dNa9PPPfJ5ctzlvoKQFd7B2FyhvTW7Ve5iWmGkHw8qOxQUo
gBWYibb/taSmKNPzXIXSuvXMqv5MuLv19/NoJrdO1/BQz8cm2Y9dQQExI1X8SllL4b5osfM7ZM0M
u9nP1MhJuJTBVUUAVl2F8E4xwBOhc5kQBg4BtrkjGMLBZQ3IJsD0ysXXfIcS2v6lJgCyMdEFjgTJ
QH4HdhjwCpP+fFv4lHSwbKoFgrQHCYp0VptmB34e5R62kbpfeN/iVbiOc/XJEna27uslcOoo6HuJ
dZurnOulSFuxbzGrkmdyK7zf8fqoxjNpsGrQZPt2th906f9ah+IMQ462Oxu9Tl+3oxVUuy7MxidO
5XrarZjDyD30Lcxm5rIorzC4GPJ45MSd9jkwxr3Va/ObkHljn7fFtsAHcyP9BoUf5gcEgBgNwg64
R39BCIGK8eROZRXBOki29hAV/aK/e5Pl/Zj9FOsRQ8/rXQcakwCbafU3/iB8ZiqY4Ac1FKPLW5kq
lH4GoxWp3M6/4k7eykOf6zk440HZdO8Gw9zssLZkJtaQVb788H1JmRd4z8QrIsNzy6/uWrvXdphM
0GHnMTT3rlnoj4RHemvvFNbwsQrE6sS1vWIpPpED+bwaAj5dM1HTFk9UcjwOeHCnkTc5g71BXGW/
s0Rn/urnZnH2kBQbzHgmU63nhWGRk8Rtr/vJh6twv8JXXUcwD9KnwAVADVsSJN8Om83iC8RLu4t8
W3FqpmHXPLXSKsWh08aCeZ2njccJZ3Yji8q2tODHu6Rx94vAxoFIa7eOkZSNBd141hZDPEuHPHLT
dt98UbR1nBhJtg/Huf4p7RwthW7HL9aUAQpG0mTwCwtIv7uM98IngBIgDANJJDSWjcPMDWcvvzfx
cQBeqVBsAEfXv7KG6A6uQ+XanYVF6vwYRNrgr8HceS+SmVIaj2sxoctAleWOSOR4tQD0/2G4xTjv
ptAf762JCoe5XAQXC0LvPjZYZgiKHK8G69KupqyJcblpfzSq9FteqkP+BZcBv+Sxw40/Bte4NhzC
ztLusyHUj0lQWn3JM4GLhpNTbhdoiokr279axSA6+PMpTL9UYJSE30mheP3WYfs429aASXpCVjIi
t5/yOBOYwe/KGoZwPEwGu6w1B+ZAIiANbDbYySWSOSwTroFBnXtRvi7Jj3ns2ch14mBGAQ7b4B2E
pfEtt6DOIOKZENTnVih/9vlMy+C8oV7mAQc2dRkDomClrLTE8GUygp1X54W3x2oy/2VArnYjNyjc
LzPsYgxH6rFnsZfjZMRjaxEd7ns9ZO+0BqK+T9jSJjyRK/iOqg4qDEaGzubCVXbdNZfEPouyWgdW
VJhyfcBqFDGgvwxg7HM2PV6YauzHOIVlEGyhJf9nOiZTFqFjre3z0EXOd+UMA4yFPG3l1wWlGoFG
3Vl5pByVcZ1QQkLWR+IyUZc9zWuUEWYhHOM61cfOrJb6nWFkQbm3szB/YjJWSxRw1lqxx4voTGRd
McLF9ZSxD4jyN2wcXB4olLKgweLuUadYHrbduk+SIBkOo3Ry3jqm38BMhRgpdwXOXbAsicuxFTUh
8YpxHtqMq2trvQsha8N9TtXg7KioqeZ4RNDS7A1jyFXsh8oTWLE72XBuJI0TXoyt4f4cc2XwbM+I
UsVhkKZ3Exmaj2FdXxKD6ruYH09ZTZ8nEl5JOADYdUZ3sWNTW/Ww7+xQL7E9ttig2L2jkzgoV8/c
a3fJf9Uaa6donleRXVRwJVIv5pmi549DgnlKpDe9YzyBJH+H4ouniUdx8c+gxmkQi7tCXXXYvMkz
sapk3GG8irxYCVvfqdEXn1geA45KqN+uy6G1NguYanwHX4UgBnZvGpmJYe5bt+jA7U45y4eQFzDD
1raZC4H5mFCmn+/DFru4XSZQ/UcyLKrqLLdm/vVcNFtSdS0Ig1ut7867IctNI8a4jLguoRIDG5k6
hzQMIfY7LmleAOFxHrKLdVKAg3NSH/C8ddO9nxtCADdIr8yRp8K4wN2ydXhVrMCCruqJm3jEy9ds
zjvl1mm0NC17FUzK4FPQhQbHX7c9TlcKYlR6R1Yjq28Hnhnvcp9rf4wXLWGiZGm/dwZc+qhWffUr
7Pv13iWbue7GRgqLwFpeXQNjRF9hzc7GfAJfSzgPwk45Ds25DwIy50BjkAkoLfL9PI4r3nTNwqXI
nLPyalBVH+5JWnLfJdd8yc65fuldEA479HMIOLjcTfqMeKpxrmYBMb6dQ9wlPQMDgn/KT/5/gBjB
8aK7//kfN187+R+HsfnxVeVt87+3pr7D/x/yNFP/5/l/yn/+O/3Zxl/V12f/gfswNi8fxp/DckcW
oOKf/pPT2/7m//QP/8ss5n7pfv7n//oO00htPy3l1/rTR8YhW/bfG89EX+tv7fL1+B/8g2OEXfQv
8qyUzZgQD7F2IRP9D40RCfi/BE9q1DACncpv0df/gzE6/4Jby58hugwEBUpkCSV81Y3TaP4L/REF
fBR1oEEiZ/dXLMbn+WAoC+RpkRkRzkcEj6rpSFRi+xUmK7NW5wRy0ovE97BxyfCl8yGeXvWdnm65
jeAkBjCUewD/Hzm14INURfARDzhjt2IFcdtvXHtEZvK7wVo87/2FY0nJdNpRfoprdzi4H7Tdl3E6
6/uVWB0Fjs7/Ze48luTGsTX8RJigN9u0zCzvVCptGLL0JEBPPv39smemJXFUVdG5uktJ3SQTBMCD
87v88MuY3/4bqvw1SR4Tyl8RzL9+CpwLmhQeWxUeMqd//4Uf0/V+VyQqbgLilpJvZt04u0mvqgOw
Q7olHr0lmB37UhxO7QuTX/2RPFaHLrXj3tnmnOxHYm+vJzOurr3CDKyoVgGhc/IlTlt9m4Ri3sOZ
SwKrLqkEzKp+GRpt+OqNdrKvUqc6oOoZ77SuSt6T+p/A8p/Q7L9/GOKEk9cBlA90CosfVlccSiO3
DmoXrSNYXPGZjs+4laNeBRP+9IfQ0Oq9FtJ0SoYm3qW9kx1lpDtHxxmSfZdG3Xv6ov8dbMBp5gvU
Kix/IL38/kzAJ6kxxnoTEA+X7GvfR2ZDvvHV4A+nbmonMDyBH/f2K/7DTWHqetBeULjo8Id+v2lr
dF3rEkcSFLzol6QFI15xGNTHtY43/C3G9F0gKJjeYwD86b50jZA2QenHwn5xX7hk5FPM3BegiZlt
z9VxENVTOtbMDo3U7kTkd2//VI5QJ17Bz9eOjg8lGlxosEo8KKDLL9gNDmhIiTE2tlLleCR5vKnX
VATacUri9ht9O/OrW4f6C6AdDlClFpJuYMjHurbiS80fATSKVptWpj5YHR2+xnkSHuGRCN3CaTWn
iV/vpeQVb2YxJ95THwPA2bj2PtBqU8eCbn/jxONFGTvmZqDxT3alUwf0m8N81zRa8wyJFE+TXh3G
Op/2SRqXj6HlzeCx7fApn2hWZE7kEmftrmrJ+TsrrAiH8MaIPrSEERGeUvScj0rpPWqtitkxpGev
/MqlN46sV24bjKaOcTGf/mxGHG9MQm8ThMRkm5TkWu4r9rMLxOL5Z1adtTWl325UXfftoUXDIAJS
6IdPwsgae4OKqi5WqnDVfakX5Wc9FqTAMoB0eJPSiSOg0jG58ZF1repubG98DCYeUQxAVmAiX4Dr
qF2TSpJfMXYkFm/EULkI3eNEUXKhxTPN1MLhY7xOWsf4VrlK24VlXgdNjCqTykwGYRjWz5lWf7QU
0r1VJFVSEkYkiztFst5zqLLuMUcpfVHBzQxQtuVg5DRVN2ZcO+QAGvFd38VDA/V/Ak/QGIVG1+mm
KgJs1lNbct7K5ZUVAx3BTIHi0/H+3aIxjqVVtjecnnH6Log0Bmys0jZbz3TUid3U7SMEpPCbkqn1
SL1mX/iFbYCUEsXkxkTeskdmlykFzbAlApJoJvqMj4SnAFn4jYOTe+j52LOX5ied4/LlYBmbjDA/
lIaRu8Wq5bZ3tDZoRTdfJWO0J9zUvi2heaxKoIujYalhRYV/JJLny5Q5l3OuvvmOiHd+lN8gk6QL
kbrZthcNtvXA5/eaXZFfbbdfm2q2+NWut+mM4cG0YxXt6E6uXD4BpIHTM3qERRc9pPzTLb0jRYiY
dzKZkLRLZRKTpTW33kkYEu8g4FfATHHYhSuVWQ2pT+F0Z+G4fR1yjLxFqEILIOvaRycWLqb/vIxu
BawIQS2SrMHZon5dD/4U0lDD9UnEswc4IA2ccLKUBDdK8gCjGvHgzpr5ZUx9EdAp0W+jRgw3Nd3/
K1+SQuICX5BGJKe9WaeVs/eFTn5AKN2dAV5+4wy1RcZM+S3sRbwxQDm2gOvjzWRJ8ak0erK4M9z1
QQmToJaa1tBAmr67DQ2qtss+Jf7pRFfetmF7sBoALMwdnpWmbholPhjjCX/1sToJJyd+JAZbQQ1W
7YMPkmtx069qyvxAK/ggBXXughWfwlq+93mkbrrO1RRwXmxclVSbeGW5tQzMzuV4XJL966VIzJvk
OJWEh3Uy2+WyvE0h6R50T5jZKinm8QELGWM7qobV05AqKiYwfsNI84+K8M9p7bA2TynuBR2Ohtat
z7Eas/k1AUFi09PAzDe1MdJ9Pn2btux61bqYyhhDj2y8j0NOa0bnkS4JooZ2sss3HcjbJRmMfrKq
Lf9YExtlXqJNmZ9HHQN3jnxf+rHWbnsQcCfoG1Pjqq19xOPgAgR0ymgnePFKJMS1wiDwr3sYtHf0
/gnP8sLoBoCloUc/HgmdfSqNaLw1ZxQEooaUwGHhZgA7O1pu+aXtP1oCdWCnWxfZlGA9SWJE8iPK
xGNTmCZxHYaz52Q+b09633XBxxbbNnkjh44GmqrsR9r8RN13pUH05HztuSe3Mi+PdwZnw73OV+sr
kFdx45gduU0+aV19GGYlBrxdPikO0CT4YTzruLuQ4i/AEyJKt5Ou2mscJCFG1tDg9hKPk2OC/okM
P6owmhWVwupp6moABN9J70d+4pMmw+pSc6ossIhTok/TrAzygS7Y1wiS6nBurGLykFceRjOrrB5I
cybFasurrJ5PWPIdIQjweuxi3s6lQdMdWL2+t2psQu3M7g7gLo3R4UeajvI4AFpf6r1V7ltiRa/n
CuixMfRj1c7PxdQ9+m1vBuZUHtts5is0F51cT2ORVJtUnw9mJFM8pFSyTRvCtR3QG16HOOGG1fDC
t0RsHDWJg9/z7Wz1croSxCmQYGTcSl+SBZV+IF3irmgFDjbgCvE1YXPRvkD+E8Rd+Vce+X3aaIoU
U1gmk+K7tSaB+rlsIEdBauMtjXKgZLFF34Aph/pXIHJgQzNp7j1NFPcUrE91O9obkWThnmgT+86Y
/Wynu3Q/+pZkhZJEsY1W9/JQgZZepj26m7ig84R6i65j7JxC77S1a5oJwJ3xISrKwyCyFWk7QMnj
ai7ZNk31IxkwP3XmUysESiQqr/YimsYfXZjcZfjfdcqlgYQAYoUozFsD3HdfCrIB4Lw47Z7kmex2
Pm1HU/dlkKE4OKS0kMpBkB4NGpV7X4yKuB2zV8OBrGnnGDvKvmC7HS5kp8Mk6wJl/wgLx7mtHNU/
FnxNNykRM6tBj8LLyFNEPRMUv1IG6gGvMe+0QTgfU/Bu+nMO55PYJrBLtul1nilCjjJv1Qv+Kht7
UPkpnmmKRmJfenoZJLHvkZbr32Ju8rGqo70Tz5+9vE8vcKGkUWnl+4bwhhVESe+OdD+1i0YiGuLU
aDeOX8GLTt14+NTCFtvKk/HebLpP5Fc/tlULWbL+7Bo9Fck8f5ND/VDCqrnzopxQF8O+UkQ005OB
PlnpcqMgXF4VNambfVFHqPhyLgBXaV0nuh/MkRv4sBtXVp9hxGHrRRDL1j0UqRV/1uCw7ULaMmvw
unyjBueDCV/wFORduanzIYcatjrVSLUXEu5S5ERdqyllax3aK4JcPkdUV+umwNosSrT7zLGfIBHB
aNHz5saxRbWbtPG5dVB6h0Z809BEXQ+1U+8TR/7oI33ny9paEy9wFKG80JD1RF1PRCdFFk1I3tOh
cTKojvYx9ZKPmlbe1dY4EGrqpcCDA8yuKSp25uC/tApkjV4dYxDZcJOrTSKnL5NTEezmjjuX4GCe
+dnrpyvL8I4wRKx9V8buZZhHTkAYartJ/OnWhcty6WdmT0xO5X9KG/+hIcH54whSKSv3BSbDc9qU
bgAO6d8ZvtyDu9MxtfUPMBDl2hT2uu4T66nSRgMMvJ13sx8PLCEINFamgcA2Rb2paEof/M7FHTJ0
HFIJo/FDqPILeKfRWrfTx1kPV3NPxp7s4PDlOk3YQfrQ/ox+NWj1toqML4YvtAth+mRWeqWx992R
FKdovkprjCiyXI5kg4sRGC0n5MuZspuK4/hFP43Wnd3qN2Hdpvt4Sh58KvrV3LrWveTlH7oECwSj
RS9ZDLdJ+MXNEvz4xn5HLz+k2RrTHNLCaIPVBZ4ydC2DeU6mO1Fjj8khIyZztCvAlt31wInZ18Sx
7Mz2YJDpyYf1Kh+baS108whlwNvr8quVG+ZjFFIQDWmR3ma91YPNV7cxbjV8WNZki4GfMDCbyDpx
Yyb/oePAgfF5nQR0BJNPjqezfut6Q2cOyAaPzhDKzI/Rjy/q+EPLmSGy430uICCtwbB9kr366znu
PDp1NWWh3JWD/F6Wt4ixrmiZJDtb2PWRuO58XZ3o0/04OpeVc0lv2NkPggLMED02iI3eXWe1v/XH
MVppljRXLf3ieK8Vvb4GS492lZ8Pn60UnVxZt4gTHFdcxw48AjHpB2ectg31CnhN6T9QUeCIkgFm
6nVyX/o1JLdBZtULnOliLwsshQ1sM0mHIQDwADWQ2NtIf8iA4eLONFP4c/oHug8E+Wo748RrtRvt
azeYR3dM8o96XVyQa+4Eiclyb6hhSi3vvtV+d3CnvVs+6V4cROEXXJo2FvyuNV9ea6Pp07WE3XYq
6HGNI/VxBXB0UJhxFAKiQy7Z0eStScRd7zvyWM8XTt880WXeDw7nQdE/TX54oc8GKS8O30g3fhQp
oX6y6PYQwjf4j3j7UMNaYByAcFMzFoAWCsZNlg9il1clrvfGYPjbiLySdZrWFecEVdz0pDuSDNpf
N+l9CMEWjHvTx+NG0L83/GDy86+VNmyGnqja0HwYfPVhNolF845pXqZXJHzexO29kcpNN36WFj8E
v0CidMdo3nr6Q5OPVGvThQTsodgAdIbRFlJz2pH2gb2zBm87ZqnD67CD1i8OHGaJGXrCnR9oyoko
fb3bMHnqQTRYydbB6ep7U7LzFPVB+P1eTx9ZZMZGFc/QLapDgut7ZMXXjoV5rpEDKHxyRk0PPPOF
IHYb4la2d6zbUasCg9n5rYFI+UxwmgNxMTxYqY6ZFJwlb0jlgxjyB7Y//GfLeLYObhiBYeAjRvBi
4k0cNtqOlDUAf2PlGRkbg0/Pau5DwtQy+SMpYDyiELpy/YaDD8wFut/jE84BG3wTqo3mYkkyDr69
6rxOEhqqTtzRmPP3JLBC9UP3TrC1rXrNif31pCrOL3olL4cpir95VplvUjQdB3IDo8upLDfh7BTH
oq9GsW4ca97E4wk9aT25zQ1q37EY23VVJN4qdbU7vPiGm9LSvJtI4X2RxM03exDE30a8CnPGKCV1
zXDTdk8NDPIgLAwOK7CWAIJy9wXhA1w5EH+58ga9/5jnpgh0MiMfivGjwnbvRavi4VE5VAq4m9KD
sur2Tpq9pC4mPUpLHZwvYaetsnTUiLrLLHjb0KEuhlJMKLLDGzMeKBIJBXfvaygBB7gDlwZHwzuW
fk3k24kTrwlc9+24PQyViK6gqZFqjx9aahTzA5yi9EDw2nxXeJzYoXPaxmcQAYQ8c3+yS7LKYSI2
WxhfExoQNpqBq6FN9gJh9ibEP90CWwd1WhmyHA5FqMoHTeucoyFAHiMnm/hklCSPuUNEiG4PIBY2
V8U4wVnDzvrWnZ1pDZZLcrVhsmN4WnodJZZ/AY8uw6N8PAwQfy4t25VBh0/gXSJ4SEuckqNaWHbJ
yk3G/nOLh8k+KS1ON04KAAn5Jjsozt8witQnMBlrVfWxugjNKbo0gZK2iS2775PX+F8N2YNmTz1w
oIJ9j3paL61L5ZF2uNJ7yFK1mIZbLdLTp9GCbLg29IlSwKh072NSYTvH89vZbWrC8ufoIp+NatYe
IcVgmpTWcX5tGqK4xcio+OyXEDg16FCr2RTWbZJp+TGqKPZs1OHhdVaawtz5c5HwNQ6HJgCFepBl
Nly4jY9YoAYUCZCwEPtdKZus3Iq9eZNUE2emjljcDtxvkxfJF7du3Q3zsb+GCoWrc+1+LjjnrzzY
nN81rZCw0+O8v6aVG2rrTvTlgapD70890IHvXo7t6qBZxeecxlKTYC7t9kSWSTOrjLXGcHwiTs7A
wc7UoRTMHBMKOTzU1fDRhqiktzYou1lCo/K6ulsjCVHE+sjxGbFTdGV6qbkTnfEYQ2DaVXGdP4dm
e8zpS24Z/g+RGdXbYnRWpB77K5SD3UWhzWmQS07v1Ov2oZtUmB+KvlU71xrSvZ33TeAY850zkuBM
i0O/m9PmQ2f4/jUV7XRX637abcnPvO85/+16Ytau59T098qP3as8mi6yEtSTFIzycDqOb+xptm6Y
pNM2dhIxrmIxR7eIt/xrne+zNrnTWsaW/YW3SC6km33iBB7ra1XnPRxw3c2uiXA193odpdeuokKl
03mydxpiZWyiGJlZP2VXcds2gQmt5rbuc3EvBIRUvgPqAaYsFMMooUkNwZn0zn4w4MU5Wlrkq0qk
8bfJ1xpvpTfWcCl9PyMHndx3DjnW93HQhgerNiGfWyeWqS/cNeIgQPxEeQFgrnapCS+8HwaiyvUM
GgUhWjYH5bB4rNhl23VEt2+XN9lVQT4pJKqReq30XJqSfG1ytW+adDogkxq/zdBqiKik1buK0qH4
BAToHvoy0o8Cx+YPWR+1T3919EmKb5/UPBDGDIf4GSYxGXtWQ2MDUu61PWpdvClVWm3oCdgX+IWI
nTZNwK5jllxY1jTvOC9dQSiQL93c6tewcopknZPbtiZIxH72qrzewA4Qt+Eoiq0W9fIF1Yt3xYEa
FZpe++2lLvKp3vKiK2MFCWL+WuOZxifK6CY6IaN3MRClcasgb638jkhYpUt6P22oX6kkKi9iT3fo
N6XWpwaW4VUfp+VWa0wEDz7Kl68F6Tk7vWj1Jycf5Es2Rd5dKLwpyHRpXMJyQ8kdhm1/7c8u/QRc
NGnNzgZMHKQFVfvkQ2rf53bSwLNOtWFflFZBRd/F/ncBKwzCQZRTecbyeuqs4esUhdVqcKYSd/fO
vY+jCdhEOPJ2QiK7hzX9ZUzqPFqhGLEv6L+a1wgb612EiB5qNPym7WzH7g89IwEi1SGDbiCZVLdQ
GbIrOVEKUytkX8aalZw0hXcnG904DI1jfNHRQxzEoNvwn4x5N9qEitoo4+8mf5QvOOTq11o6WqA7
bXc9tZ6FnZlsnyCGhZcNwSw45+ZPZl60lwXORO461LQqx3k19+7y2EgOoerKvQ2hKl7RyKsOmYNh
DJqMYgdnNbYgXkgawRz1nzqstGu43DMoe9JZ0dVgwveqsZt5KBo+t3sUGDO01563DAd5JuXW7AK/
yWdMUwb3azuxL6yQ2MkXOYVRdZu0iMlRsRbuTkPPchdCetBp85fyJToJB8fa9D67vm7AZeXIsA/j
0vfYu3sIcaAj1yVo7ZM10iHfRA3kd2G1+qGLp2otDMvexpYOHx8J3RPfdcp50x8mVEKp9m+/p38E
cD9WrNbid2j6L7j5J259lXzFD7z60b75X+2/V9efYT4t/6PfMPD/H6D3CWB9HfS+mj6Xxef6V9D7
9D/8F/TW/4ULh2HisGk6+Ev9DXr7Bv9gO6aDcxbaf1DvvxMIDe9faLEBvK2TFymeQ+Cc/wG9/X85
mgPcjU+bY+DWg+fWf8H+/yDDDNm/wf///PlXpPh3zFsYJ2dfXHGW1jszVmC1qbpTMmxeXYZe619a
rafeU/D+Li3/efmFp0EJuYVYYIJn4X4DyabjJYTiLJgGeJjrqnFjdz167liuVFm+AxH/DlD+95ba
0g05Nir4UA21HNiCGpA8eu1H+CHKWaEPUCZyJyD7W7QEUfaOgcOfxxCZy+8QLBu2TXNurgJ6ZyHG
LghELxAyUof9Mpn+8I7+8gL5iX7+/Emnn/oLiq8QUELQnarAarq+OxjSiPT9UHvRcx4ZznBR14n1
xa6MmwYJ4WUxpd6tFL342saN0N6RRf/ugfDzGRbgNnWDYIZ2KnCs8XRU1KxI26ZD3j2ZpZXv3v6l
r91kwbyguWTXeHVXgRmZ/UM5ePqPNFeetaYjBdb59k1ee12nv/9lNEeZgm3S2QrAGm1U62ZXPWb+
5Lxn7fba9Rc6/7ZFnmHHFSPF4rquRme4s2nZv5PF8NoQLYgPVSJb+tuiAoygJ5dNxVzsU0onazW5
s27szxujhb5fi/yYwK+wCnTEUluht0QrY4P/zlx6bYQWu0KailJP3FQGFVvPXd/Xp5CWQtn19u2n
/8v+5Q8LZhkFpZdytOD6yoDD4TjcRIk9aYe0dTyk5g6w1VrJTtIX16r+PoOEkxz0wcnl0W0bqS45
YFjJdggh3BNqAOoKAZvG1srNYPi+94i/Mxr+Xk/LdJopqYbKc9mmwtkT7bqrtCbeZlaEM0+spakG
lSObv+uyz3RQ3j4+khPnV5vSpa7cN6p0+/NextLkwLYA470sUgGIawGObSn3XpSd/+Xtd/HKu146
Q3b5TOb2kKogqqLy3kS/5K2m2qr88zZfb7FlRIlEm1iRT5DbuaTU1sviyS1i78N5j7/YLNrB6UYT
j6YAZ8b0ScR1+nWYVPHOfvfa4Cy2ig49Yq65mQqEPzXWSmoNlNE0JvDvvKdfbBY5bTi/jD0ZeFqr
hStfj9SzkRpIbd6+/iubkbfYJvjAziHkABVMdYtwYHCHGc/AeTixU8JI/Hj7Ls5v5J+fS2WxXeAa
bU04gMggGtR43WlJ830Q6CUuTjySHJERYNw734ZXigd3wWrq/Kl1wxaqq+UO44hgmGjYByijo3vl
c/LUNx2/F5ljayggkLd/3iuTwF2UD32sKQQMoQz83En9nduOyl8V/sn/5u0bvDJ+7qJ8MOtxgPA6
VAES4zIaV5NhIpQcOITITZHryYSCwmmnT2/f7bWfc3qKXz6vvSekEY5KBV0jEd+AyVvhdu7i8um8
6y8W/CjhbFpgugGJYZz8Uk5J36xcY1s57/qLFS/Az0WpEhkkPgQINH9qw7fhvdww/TRp//BpWhpQ
4vFiFLWWVoFPJtveHFov/xpHKOi2mshi40UIz0brBJAKv6mIM+AlOxwmsZKt5r6z5b+ybJdRQVAu
evwpeEVC9v7HsDCNb4M2oyQoWk/cnTeMi63BEcJ1VD1RhtOzi9bpjGka7SD3nT3htCD/NIyLPaHM
+0xzzUIFHvxVhOQIEcBTcoEOC9/6HIFnkyhJO8SjfdjBenpxYbF8ffu3vbKgltzHeEyySVmUF1qo
G8UGIM+hwW3ErbhJpBggM8VtVd2/fbNX1pOz2B6kMEASidoK3MazD0nm0HHT6nEO39nDX7v+Yndw
lCESNbYqaHP8AOGcIENrVR+8/fSvbKhL+7fCl3E3nT7PsWOVWMGQMQQUE/XlsVPSGdbYKbk/+tFO
8zN/zmJ7mOxCORa0jyDRmoTOi3qqO7145+KvvfjF3mDmYdrAVKCuhHLX4ZoUjQ+m3xfxHsLoeIG/
kLt5e9xemd9Ly0EAKJukdc7l6N4KkMzZ0x4Mu4jtVV5qyUdkG95TKyBb7qAYhWgwNC/7Z4Egf39v
HeP3HZyAJIOuO+V5yXH24CQdbjsYARf/zGf+5/UXW4MPG8VtNI4wJD7V2YoK1x0ABw0tw4hytOzb
t4fwtYm92CKi3JQGrVXodn3lrSFlovNk0r0zFV65ur2oFKqC7qp/WpajGYYPJxeHB7ic6nDWsy8t
60NQpwxHHxmg/h+Odjs8iCZpd+ddfLHiY4walTBaLj5O6ap2LW1XK5gr5139tHZ+/f4DjuL8c2I5
NqZ54UJOWJtQxM+8+mJ5A6UrvxDMzSSL1ec0irFg6nWnOXPcFwvcg4WUl4CQQVpM1U1liwmlhvFu
JfbapDF/HxtnFnTq54Knn4YfSLr0dYY8dXvewC+W7VRmue9WJSehuqj2eeqQ3aaRO3be1ReLNtWQ
tpSwvIIxTY4l3kvQB5yn8669WKkthjrhiINJELtWt438ComxY/8zJ9K/t5tl4lA39nlo6F0VCCQL
O/SRzqGXdf7lrGdfusG3lejzRGNcShE3q0EgN0uq4j2X4FcmjLVYqi6qHZSzlO5QEMy7WdMxCFP1
Pwpv+Dkwi5VaOlHfj7RJAmR46FKbrqYlWuq4gK3OG5vFYhW9nTf6ZNNF8uqtMUD9dCjfz9uAlxFP
CuaJGzdGFbS1urVquU2NZnPecy+WaUy8CtSfgROZM/c5HmHMfqxQHWKPz7vBYql6tkrloOoqyFC8
YkUWEuq0sjG5fj7v+ovFao+TrddlVQVNKyc24qq57yYtfqfD/tqkXCxX3R27vsqZlJVKmvxqcIrQ
2jiNLt8rEF65wTI1dYo7H0XuiRaEoHyCSquwZLA63XbO2yrNRU1t126ERIotoTBLEwpEq1/aqfde
ItFrj79YtDGE/jjHpDAwyRLduKpKt3YYqTOffbFqCWFElmjTomBypg+hZV/qpZ2/43T82qMvVqyU
MO0G0TDy8TQgMWnzr7D5svidDeE0vn84tZmn2/5SG1SWFsMeHBkZuDcsXMz9OB18LK2YGse/m9WE
6FK19jvL4PTUf7rdYh0XTY8BVCj5riQydWG46wTHl6M3PAnVhs3+rMVmLhYzKXBZn0aM2ShGkoxk
ZB2InnDP2yrMxVJuG3yqiozJxIJ2d1JW3cFvw+y8cspcLGWtDnvTL9lEpQeFeUQlj3ELCc5njYyx
qJENzH86tHYIMq1Ev3QIF4Q74Q3/zL/57+/X0q0fEUSq46qbB01jjquIGPrtiIjuvYd/ZS38pa39
ZbIiunEa0k/KAC5W4W34o/ooLKfttj3aILVy5dh3x7EK3eo6LaL6rtSbe+w1kJnCwL4kXjq215WV
QGGcLBN129yKpFw3VXXq5qDl/44mKb5rjTpMr+iS02jqvDKM19hDYakVd0jg102NG90nhTl9EoA+
jHj8DXOOzDJXGUIq05Mbz5pBMYi/CtJY2gIeVZVoV2QO9eUeHxDcu5yxndDjpFZmf/Wx48N71W2d
H70cG+9unCdSTS2ndrEhSUzvQxwbWfderLF+WgV/WIN/KTp/GcXSz8SMKDgPFFHUCHiQlOa7uIGm
sZpnF6pPVFqTvdZa7Igvjc6qwz3mTTX+b7MYxsAYJr3H7RyXiPqdwuE0+/70RIsNVDajmRlFgZ1B
NLePbWkk1zSqPodDPa/K2ezTVdpk2G9YUvnXYS2d/J3d77UJtdhcpylOygTfjsBJC20ftsPWyMv8
nV3o9PR/+lWLrdUuB+TcWVIFc9MqvM4iY9pQsBfOaqjyQ1fPw+N5i3qxqTa15jmRmZVB7hnFk67L
+GL2hfdeB/61QVrspifjHA/qTRG0NsRZUbowtnPfPO989z/hV9AoRW9YeRBjPUmYZUse5Bo/Pfly
1uAsw2PbakYmE03k3dOP2Wu4AmMJjeveeVdflC3wFIcB96IsSPPaeQkjzb9Reu3+o+zUv7dTfVG2
hJYgpbjJcizA+gi9/FTv7dJ33ttO/zw/9cWq64ZZOErvmiCL3LLbT40yvuGLiLva22Pzyrf+Lyj4
l31GhHjtYr7aBNaYIbohIqtnCSeZ54OtFvmHt+/yyuxc6s91Oxkyq8JPIauQBOeanB68PJnfufpp
LP6whpcZCHFujbg4xG0goQ9jY6jXc7jKMxNebpdiFo3FOVzX837JYp2VtmN3XZqLveZ1CJkb8S3x
5+y8E8Iy1GbWu7SJqzHclxNWM/Bu6gMWSf8sye7nRF0ULZndgMWVRh1oyLzwCyy8yN56YeGTQlSE
0FDfHqHXaDf/Y60gpZv7iUSvHiaImzKscYy9lhvZy5BhlHRhWw3SXb+XKb8Rz9ZyY8G0tY8jRg3l
dReP9fzOo/xx2p18PJgwv0xu6eB3DDZTIZWO1YhRklY98wUX1jsfj9euf/r7X65vWwnpC74oA2/M
n/ue31M5w3uErD9e3Cc04veLC6o0LXEapDhKWXiLIjLN/TMXpLbctIjZ5KSiuHjpjcHkmclWN9rp
nHHn0U8L9ddxaXidGOFFQTazONcme/kLOkoSu96eYq8NzeK9em2Hxwnyr72HNew2SzSFyYz1zyLH
/l4nywhnfSimArmBv8f8yfo4jLq/Hz0xP7/97K9sVpr5+9iMRYhKXqC+RY8vLqMxU+OqQgqabQZS
ZPqdqUshN2/f67VxWmxWvnL6zBOaB+s4cTZjP/G+fbPfvX3101z5w7a75EDqJiB4KxGPjFpoJ9/x
TFXyiLwH5Y3QStlu6e8N5dHVhP7h7Tu+NnaLHawp8MvAjiHcI0zU12Vjoyw2JYbwMOrI84a26/TR
9u17/XHs2DsWhzDsGeM8tlOxH8KUQPvYH2r8jk0N44jzbrBY33E9IrclGnxfl5qHs56L4eCmGFUx
n3mDxRqHr2LUMhXhvnfC5ONQlNOdVmv+meNzeke/rHFlG1U6Tkj/GlVxOusnfZNC5T7z6otVMvdj
QpbCVAZCm7obexr8XVP475nxvPZuF+siK1SGUSlHVARb4aGmFr9q23c5aq9dfdF6wGmksDFQMvY6
RMmRA0tS1lssC61zqIzMzMUqMBVkaLbtIkAmifQOecjwhYpnrtYjNK6z9g6yEBfz38POtcGoIUfV
lCYBSdTWgSyM8LzfsKTxlZHwBbSGLChOvpOIStrLfNCMxyiamx9nra8lQU/Obmz2bEqBNSTy2GJH
RmhGG30+7+qL6R8ag0YOopMGQ0k7Y1fmo4W5n1tG7wXZvjKLlgS9ou5sJUduoDVu98Eoyuq+n3Uk
rOc9/+m2vyzfNJmREGNsuC+taro2xmlstiWcunR33vUXC7gywqlz4iYNZigs+dpDDoO9EiLVd57/
9Kn/n48P03OxhHHdlY6Th8lpepa7jgysfCOGyZ7WVeU477zk126yWMmYrbtmPoe8A72KwcKtrgjX
Rq7sZG1GtGQ2543VYkHDHG00QxtTDG6kta0Ghe1Ko5+FQOLxu1jImWPlGF7VaVB62GKv/o+zM1uO
FOe69hURARJC4hQyTXoo1zy4TghXdTdiEIMQk67+X9nxHXTpLZfjly8Ak0LD1t5rr4eVavzYNVPy
zevlXRkeWdO93Xo8ftfkeZJIaFRT7FNpw6s7J1gHJhP8EBUW2SzRWn79EvDSf22FvfB1XdIrTF5j
OwN3eKnkxG0OQ5YF7KM2hc9LE01e2Sv8hut//+9Cg685UAdBfUlCee0WFjBeA/6NCq+qG/6Bs5KD
feMSjbXy0qCpCs4nUHmuO/GJ5PFwZxmPXAoYiiXyElWHKegEu6Udlox+m4QrqBtB9YAIiNaXZU0g
Qk7AmoNJXIMksd/cdNdvyEinAybRfBGg7TcNHiIgtW79Hu6s2h2C4D1CJ+gF7cZoHe9x3UH5kH76
89N/L3gUoGH/Om+qgAM/0VXywu2UdudqBP8FXea4wcKZGYYztVziH3NbqfrTHjQgA6kohEEB+qa5
ufz5Ha4z6Dd7rCuhM22wjWuCAN+2y/TMNtM+9lXDP/s93VncEdUra1H9v3Qwebvl8zSf4gMtTX5P
d87nJOntzpDhuMCLNL2nsNwv0qN9VfD80tA4q3roApigdvjkgC6k96xCNdrAlN+nnIhv7yzpvZxY
NY1DdYnS8h8GPFeGnIk8+42Mu6RR1YDlNa7+04JUelji6r+j+fmVcb8OwO/mjHMuKxAC4BQAB8my
RyE9Q4do+SinIEaLwbDM/3/Uzv+7omOAnIWt45hAizJjZm4dXACbVMFndjm6+ZWD/6XP66xtdB0m
DTzqgwK0KdiVw3ccjvfNyesDuBI4NMsgb9QvQWHljEY7BRdueGz4rSpXATet2ErB1w0KNA5K4N7H
9n6Agb3f3HF9cXU3bjClC9ICQMr6ge42hJVD76VfAB3VWbMKVTc7jCItFqOSG86O5KY0WnkO+3XG
/ucgrlXCABHpqws1wz/oSh9ysKg9M43MWbGkWdGKEswY9j6VD4PaRLYPfV38eca8sKhcBC6ddNQv
pUW+a+RoqIqJrsxpWDtTjDAI3zwHyFm6KLLZDa0HuNEnlFzWdavOw7wtfrGci75dGjSRpqDeFRwA
03MJL7ZiU6R/pQjz0gg5CzYSu4GbPJz4Sz2lfc7Wxuw5RJQrPOD7aPPK/sPY0D2ULSEryFBlcYUq
5t0OYhaK3a9snde58put05XEcdhRop+svh5ZQE9EZuvO8EnwEnjj1Z3jtu6bdQpg6wibsmj7pjma
i0EKNO/+PENfendn6XJYn3Z1Q8tiG2HAgk7ir/NhXiO9v/RwZ+UOI9t7bfHwPZAEVr/ll7gJfvi9
+PV//mdXKJcBIpS0qy4j0H63lFbyIRigkPD8ps5hmx6wjuSwDCnisP8ZHtNtN6Ka7/fq5NdXN0K3
CVzE0wI+Qe3DrMGUzsI6gjbZ7/nOITvRaoVs/wiKCSifLyWsf2DA3L52gX/pozorto/jDS7nSVpY
yPUfOmTKYHJJPM9YVwqnxLEd+45jcJtifavaOMiOncyv7DbXWf2blerq4EhP4i2qR3A/dkVPB5Qh
2JSjmd2MrdpOHUjifncM6ixaOPL2kFzALJX0aLYFKOXNZuv6xuv7UmfN1kCAgomI/b4bCdCdLf+g
lldvpS8NkbNmySgaGGkigoKPgXkCQTgCO2U9QPGKR/RoPLBpl16tOLB0d9Zw08GWa4OJSdFNEcxk
Y/ivcehfPL+Bs4SBED5iNEHgl3AYEGWIIGBdHInSL9Z3ZXBMxSSF4R9qvg0Nb4Haq38iKVH5XeFc
GRxc7Ic1Ngr7D0s+NDoc8nLdPVPErgqOA83cpgqlLCLq6Qxeb33qYBroNz1dFRyFlXoHZ9KgWM1B
T/Df5CfaGepTahepK4Ib4F1GVyjLkP+k09syWUuQmobKL73tauAUt3oUE4pHFnazIK9sfceyCaw5
dG7xkjd+U5M4K7hCw73kJeZOtMKVispqu93DhL8yM6+bzG92OeIs4WmbhtSibbeoTW0VLomKmHtT
tdV8apSET2M/d0GYAyXfNq+M2wuHAnFWskkDZvp6CwpJVvMuTdftAq3X9uHPG95LP8hZydQADByj
tbsIatH8M9iDfRrnJHp/dRQKAYfsxi9h1+2vJEb/lej8bvyc83kSJTZY+EgVQzgl8kMJmB+sY/HP
yndjOKl3UaKQjNLpzKIHCUNmYMo2S9IbMVALszEFdnOl4AN+hvd8uH6oljo2pw6M+/AEHUWy+R3z
rtJQzwdSfFUcFMpU8XdtWigkQ26GL38e9Jc+qXPOp9FQReDJIUoJATQ+TJde4NPk1S4rUlc4Fo8d
AvJ4KvHy6z/g0f29Te3oNzCR+DW+ghnequAagctuuKtLuOnqllSdZ4LKlY1NKhRzBRluEazr26QL
3pd175lzdkVjM3yPtoOvadFt0c+qSz6zcvrH63O6erGthtMbFS0iknKBRnLtjtt9Gj2L7q5ODO2h
oMwNeHERzT9r0nxqEv1KzPbCPHRFYkerUQtEi30B57L6jrZwhCU9/T+Dr/8/PyjMQ2etDysXSRn2
OGfrIf5KOdzAkYBJCr9BdyLx0gBLB1ZZWvRAwGUqgp2l1NarrxHv7qzQ/QA4F9XwtBgT/bcZ5+/H
Wvld+l0pGDY8kDNHCFAiXLK+9lEPg+1q8Tz+XIWUkLJEdD8GRWRE/bmW5fwVODvuFyG4EqmmnFHM
AnKz6ERiwPkIQMwFJ/bs9UldiRRQnD2kx6UoQt2zj9bo4S0MQEa/CRM6RzdB0zhsaDHZtRkWmQep
hEXjCJJr7vf2zjkNh9GlVSt2gSpJjkLv4/6YdPHwytj8Kyv+zcnpaqTqFRXRreqgu9qN+smhReje
2GWg3yUQdmPRVMc7Eo7AhFH1XK7pepN0FraQRJZHkO8pLAUKdPn8rOELpM9JvLQwNMIJewOdfq/A
1gEd+2StZp/g6SjiV976hQ0mdLaApgM/d9yVKA7KkNcdwJnos2Tee79Q3pVb7XuwqLbmOOrqeLlB
LZpl87C1nivV2QQ6OsEm1K6iqLYacUdaPZYLTM99pgskK7+epK243vkOeLHzA2U+0DBtppgdvS4K
0AI4T18jWwrYNhbmiBf0s5TlOayZly0ZuGnXYPI/CaLV8CaKFCsL5BNGuJtK8VFSe3zwGxkngkeh
uefluODdo4NkdZWARTMHfiIMZNR/fXcwdWgNCIMoOHwVn0OAJm/IKMuPfu/ubAJLPICZIRBOw5vq
S0lAXrLm6E5+D3di9RHOtaGKEAk0MEXOpiX5uJWxnzIOt79fx2VOggH+r4jsArQF3HA47rzZ7cI+
+726c1rTVRISNojskKloC4Xuomwcy9d0d9dv9797Izh+v777bsEhiccFGshyNV8pPO2eiV2C+0kH
AJ95/QJX+xXUg03mLRXF3unudmT9/DAw5mUBIfD36y9oVQkUag+z/3pJvsdR98SVV5Mnnuws1g0M
gXEzIwJfm/D7qjPdLZz6Q6/rNlCav764QGPBlLQI8kYFIIEFnwgJVxpSrx4evL2zXLeGUTAJFcI8
dLydgjB8QLvEa3LTFwQF8Jv+9e2XDhqjJGoRW4e6O6eb2LFg2V72WR/ZZCtggB8vuQ5kCw7E0HX9
mRHGN1iMjrjr+00sZ1XDcgV3Yr0JoDPAMEfRps80DmXPpzvLOlgS8D4CKwpkX/TzZg57CS2ocH7v
7ixrtUd7zQWmbRx04BGN9DQlIOj5PdxZ1ccaEBW3yOUPks5obCeflm5p/B7uKsACmawp0ciPxiqd
zgtHI/GejOUrrli/j3vAMPp1XtkhsZEuZ8T4U7WjuKrI1Zn9i9e4uAow9D+gTZ4YDpt1Nbf5oWow
A8tBzdpvzrgisGpbD7XGiygGM8CDdpbqg1St+eT3+s6KBlRUr5ZMomBCywskLrJYDqq9bijwKv11
5JGJ26sWOOBik0N909Rrd95A+/acNc5ataWelzTBd2X6ChwBfBB3Fbu9klx8adY4a3Xu4f0LJ16M
Oxfv9pSOeQ8P/bPfsLtLFWIZApkmLyZA1b5C3k3fb8s4egXigjtrVVNYE4xNkkDfbev3XAzlU0oH
43V1E67ui4RLuI2hxOko0nmAica+PiWqRtzsNTauqAu++LhcxRQAwG1fqnONO2iVw1i0+uD3fOcI
pqWMQPdERq4XC3vq4kh/Gndbvfd7unMEm8pMsSHARVU4lT4COS3eyXW0fsvVJVgPwL7UgiJeLskw
Zc02A56wjn55FnhY/Lpck9IC07tLXgzwoT6n6gge1Fjqd34j4yzXqUxp28iYF1dF/WmqgiuNt438
5rzrbbb22H7n6/k0MnpSCZydCAMR1u/VneUa02PvGsCAIQgxS5VpOEfdKj0PgefznQW7Vktrw/F6
uDbjl2OcnlJFf/z51V+Ixl0tV1vuqoPhcFkYXQ9f4TJsmyIFOyYqUi09o1pX0zXbHgCsBrmirUU8
ZkZVZXEDn8s//4QXdmJX04XMnIZQMuFFFdIWV620D+dMrk25+h0krqyLB+VRqwG3CWDJpmyVqphT
36scc07YeKf9thxcFCYWDaBX5ZAA4TIK8Ib8hsdZtUurRQcwJsI+vsJvfwxBbgQd3nPwnVXbUshD
RIUdZ4SLab6I9hvZgtds4V/6suTXDWemSzNOO6LtY4s07O+h2IOFqlfCSLh6rqk1XdQaJIyMDQB+
7YPkVFn9ahPxNXr8zTWXOWsW1q1Jp8otLeo2ldVlboAluZtJsr8NxNiWdyICdwHu/tOX6ljtkjfH
3ADvFqjwG8jHaREt1JjPcOSMvlUbXMsv4ImPtw30cz/3ckgZBO3d/vPPU+SFTcBVaaitAYWw0zg2
tm79zNYgarOunlKdRXYPvv35n7zwMV3p2aQWuiq7i6If0CJ4QinjkHmly5L6TXRXfsZGvCzZEKvu
Pbh95GD9c2xWP7W3cOVnQiM1WlUEy2iSjxMDeBD62me/oXGCgvk4gNeZe1GQhVkg6mr+dYZBj9+9
L3Z2GBHhtAamLSkkWvhgytgfoNCbdITKxO/1nR0GWRCw1mGaUlj4YDyxOGHfRE/Xz35Pd3aYroG5
OLzkcO3fLQDUjWpv51L4CZTElbPy3+xoCb8UCOAlcl1lW4Ek2EASDOR5zYTfBhk7scFBuN7TAadT
AHhQUQOWDHvn+rVt5qVF5ewy1cTTtlyg5xxak7eoT49wwvAad1eBlsLwABDznhXlNKobDvo52A2J
35RxBWhU9nu1lgEr0KK8oeAQTZ9mZqdXpsw1Lf+bvdcVhnWz5VTKjRcAB7LbDeiZv4nRc5hTNtz0
6NMY7PZRLgDTboPyzFVTZ5mhLx6e3nZihQg2e5eqWOzZtm+bX8lKuCKxo40Tq2nDkAtvEX2I8GBP
Sxep8Oz3vZ11Bud2KDMEBi1EfiWndDJAAI9+1WvhqsSmGChpcpVa0RDcc7kNP3W0v2Y29cIqcEVi
3UFwegLpW8QxXNyzfWn3OFOAYPolcVydmF00QBk7ugYaLsa3MAy0GRvJ9t1r4F2dmEAZNV6RrC3m
gb6BX749RXKWN34Pv4Yn/6n+KIvb4NbwpBiOIyrgr9gVBt5ink937srJUXejFnFSwAt7zAA1/qts
09f8ul74qq44rDZ0GqiJALcGGfCsuiuunK5+t01XGzbuQ3wYmOEU7FgeSxqCGTjK1xRJ/2pgfrMB
uTKwfkLELXWZFCtwvMMFRU9zZxIAOcDHG6cP8HMyJmMyHsesJm1QZiKp9XK6VkBAoetHQMbTph1G
kMF3+waghj7I7BiUb5XoQ9DLV9FIvzwWcZZ9h4yBCiaLBGUC2VrTwBAW90G/BklBnOOVQf8P7ZdM
imnTNzj2vrTx7PnizsHaVJDJWobM6mZLIMPltABsyF5Lq/77+3/3CZ2TNQn76YgtYrIVsOblLI5W
VU8wcZurXMA4dMoAF4/e1WE7VeioZpW8W+set9v5ChvLDKuW8JxEy56cAuip99PKp+0jISY053ab
2JaBVwr+u7bH/iOkgp8CkrzbF4R9WdQH6pn3KtReqkTulq+jgCM9z0MAv1Mpp1wBy95mPdXx33/e
ZK5x6v+OFXcL2ME69XLckFC0ME8MMkmk4HlsbfpXwof404GahtdOzN1idgyY86akZsXa9s1NIhf9
PTWAjHsFazy9/sD/7JYwU+SIdghyi0Gy3DLY7CNP59nIzt1qdi/GGdRzghN8w0TNW6CkH8US4vb5
58/wwobpagl1Da0flKEIqgbwcet9l9lAQMr2e7pzktQDJlDaxKwY9PIzwqLOkJLy60sSrpiwveZ0
K5uwIqnKKlO2+phG4qffizsfteOGhqlGhmUVbL7vYayPJQnitd/TnbAPuWISca0T+KlJ85aYgP2z
gyLz5Pf066f+z4QEs7XhlnF80jUmP7YW732qIBR7rUXmpW3OVRWiDXVRyD8kKDjz7oG22/rUdkS3
516CwJ1FkNN+ggRcPKq9O+J7JDF681WxHsarO3rfP3aW9I9NIkZ9Qu5ie6d0JcOTPdrdZiDHiiBH
zXFGoTZctkcgJxkAqeU6NCd69aw/GQ3boFcm6AsFYp46gwV1cZ2AesWwzTWAtpuksv/IgcRxBq3O
wW8rW3XlGwmzsC+oDNkHyGAG9KnVkfLTxOJm/evnQncXAOMlWrXBRWf/TmODvdBzpjkH3l6VFiIx
wouW6gD88E4tUR7J2o//IcS/4/qfyTbQNYWiF5WV2cRxMcAi5twIzW+8prIrpUxBbAbjI2SFFbDw
U7AfvgPEsvGszLtaygM2gAi6rlmOsKl+bqNGihP1j9DPpUK4akpeLdqs284QIsU8wwmObI2Sk+fg
OHvUCG15fSQmAfcXQS/YlFX/JMey9Stxu3LKgy8oPs8GY6+q6ZZKkLh5Ynqv8EK4fnMjsDvhbmZs
3t2BoiJKZnfD5Nk8KVwtJQhlHUIhEePmaCDvgJ9oBsJLdfrzrLxu0/8bughX9CjmdRpMj2kTz6GO
8132cEwm6Hyu7lq2JP/8+b+8cDL/j/TxMHaaN9RzFzKtH/dVAtM+xJF8rV78QsIjdIJVuEQy27U4
JrTmz3rYOziHhkN45Badg/lRSvY3D4fhR8uQwUTbOMIznx/GU/rrhteJhiKWPMB4b+YfTZk+a+Vn
wggZnrOZLkHUCTFurIAKtnwL0+YezdFz6LXi0LHx65uncawQsyKcsUskH0RcRZdFstYrmQJfzl+f
Lme1r30f0UIs6fq4yUZ/TEXZfPnzqP9+0kIg8evTaZw0R1/VFKKSsTtyKethP6FvxDxNMPLevRKA
3JW5wYwKhPihwm9AYJmVU/0xtiPzmziu0K2LK2abaqVF2QzluWrq4xKNsd9Zg9aFXweo7Mo9WqI+
LsqkiW7UGg5oqAz9NmtIpn59+giH6iHourgw66zAa7eBvqxR61lO5q7QLUG22AQVnj+mgX5zsBBq
cJDmXgmTfr8XceEsWbgJzZGsmrgI9JpAkBT/PV8ZpH+emS893FmzeHM4y2gcNFttm/uoreuM6iF5
pWR3TSv972bNXezoOux71K9ISYfzoGyuh3ZOcvgYHfAGI2KMb2ay6G9yJebHn3/OC4kcLpx1XJag
oNlIUEj2I2QB6mNmc3agA+Sfa2rqzTII1V7vK6ZbbqK9TMYGPphIEJ5oGdI5s8gxReeZ9WTNbD+0
w4dFTOq+LZuwyxAt8u0O3XQoh//5dV/YF1ydnGykvdIOabH1kdmzBLKbzyEkCT/GqfJyCweo2LkG
zh23qQo37Aqgk5+maI7zoO/3V47jF+aPK5cjTRwMllla2I2sF00X9Z6hPdNvz3e1ct0GCZqRISng
dTKd4DNv7vpJ115hEHeN0raRVnoaYjx97WxGO1K/oYGn0J67Wjm6QDmU8J4W8FKht7RNyXth09f6
ba4b429WlmuTtjaol2h4axf9mCrkbvp2/Npb3bUZWmOW4RSHyezFtsIMcvaIGc4p86JoVEx2wNQH
Clz9ECs9PKeQc7AnlSmbveSkEBK+YudYMpDoRtPNr9mQvzRHnT2hVQP2/ess2tK0uQAqUJ4kpBV+
r+/K59QSTryaaYh6oRC5jBN+wsfwU9JyVzwX1LpHPhO4+E1ycz7KkJ06NflV4HnilAO6ea/mBEX4
guF4z1ECgyWnir3K2NwlinZBx2cLZG1Bh7Z/aoDry3hJh89/3jpf+Kiucu4Qso3VEEZFopv1M7L2
zZt2V6+RoX4fn3NXObf2AvmQYY6KapygV9+nuf/Mq7j8DneMKcjMHJRLFsxV+CmU07oWFZxNvTS2
3AWK1pSwo1m3CHLJDdUOOIDmKBqbW79hc9byxmIVb42JitgMTTF17AZtb55xlmuSdphKiG4fo6LV
y/Yprht2sxJmzn6v7ixjPXCScoVX7ype/xUO0aHQ3Q2TBq/Hu8I6y+J+BwEEpwFS/l9MMy9oTyXk
2e/pziksF7GOiEDCAjTk7kYhZ4CiYetlIC+4q6ijON4j7B1hMdcQY2bA+M7gSlrmuYO6grruEHC0
ipaw2LqoPPFdbnBZSf0kHdxV1HGmqxnqpaiADKD+McqEoW7jm2jirlMaMFZsWIcygrXePt1tYCYV
c9SEXpka7jqlcdbgFtpv+LDByD9rTbuftq1X+cqsfOGcZ8565UFXjbXCNlcrmFZmYZB2e7YGUDZl
upmbJ2Rok91vgbkCOxnPQQXHKJxkBz1u4YdxPFbT+ppm6jrTfxOxuPo6WzcR+FFBWCA+37cHShr+
NrHxAVt9ytYqLxfeT+cQTSjkNP0bq3qtPFfG1q6qXce+D4saqLzHkNrqwSxS+0WorobNcr6KsIL1
OrzUqrfDDPJAdxyb3+RyNWxLrSq4hdUwdueLPk9M/gB4z74ytV44QePrlPtP9phNEzyfLdZFGa/r
z/mw6hMz3Wushpeefr3y/OfpUy/oTFRFCq3iMAMwcMjTpH9NRgV82HXb/818crGiAQrrCu6tpJDg
cWqoAdbhYBl8n5puyaCy2qbzXoHHchseMdxr2d6u+1VjEnSnw5LEflzgxwxpLQzH/hKdpSar4wPJ
B7Yhs5UfulfruZz6pMxAoq2h8mM2qR9sOix1Bk09Z6fUTGWYzxydTjmydUuaJ5PgC8BxU93kwrTk
yKu9CbdibprB5M0wD0fB6EqXS1qRlJ2XjS0iYwDkLbAhXvrh5qAKYpXjsKG+Q0vqqu91N49L3jao
5rzTFUDcF1YjI3CWiwX7rCUJS7I6aAi5X6yEm62sVitRsZza5V0NsMjXEFGe+T4uAFPjwWyVOVm2
YM9VY8P2J11ju+ezWus1U/AXrD+k9RzWWXhESVy0uP5u2QaxyxPUrPBxSszU0awMW3Pc8cNiggJX
h/aUj2UfwYmsNbaeLowHYXlPx8CSXKGIY98w8NSa0xHao3zu+/GqmsAWv5NsbwECADWp1e0zPOHb
v/HhRHlOKdHRj4iUpnykoktwprFmb7MpMEGUqTCMcT8v56m7WwwygfkOI+fwAvt9Ot1GsAwd8Iqh
FnnEjeoR5iTRM2CM8ZEHoBzyvKmC6ANhQZy+U0BP3QIIqdnlgCl6BXwg3csvlsTh+kYT0qAoi2xg
ze5oMC9lXg9VGJ+AG+r/qset6c9VMDYpPMbqyDzOLeS/eXika3s2iCXeVlsL9ldkLD0u1lqxZu1W
luYMtzJtb0w1kW9RK5PprtpiWK2ReVKP+1jKL3jDGnquCrahT2O8H19qaZ4ZgtLnNoD/0WkaD6yo
8SD6Uz8sxwdluvjLdsymOZMjhlhloY0asrFrAlg5R3CJyzqVkNPCk+A9PMOTS2dwm0CSI510Phly
fCDQkpBLWRtkTGaWbOzSyb4np0gzZIXgSFbPWS2PGnXkY0jGSxJp+QYw6K7/FMOuOT2nkzRfoZVU
9ek4ksZ8a+hY1jd04/1xM4lIkA9NqVZys49N2dy0qGNi0s7h1n8QpGLRLQXZagc9sdPzaReoLOQT
C/b6FKN3OsjUvM/NORVUH5dBm727pQnDlMTcrWr4UJuoTHOB/R2l9KA9xqyTHFnKqZlBmtpN2kx5
HY9RDCFIt5FTgJv/o7TLLD5s/dTcTWjFb/869Er4zcBV2NzHEsARhINyRuFLJ/80SCT+IFPC3kYj
VfuZW3zdi1jU8qaKjwTf0+7NdNZHPK7vVxuT5YkxDE3eakh4gUbUy/HQHyR4WnhrYQgBZ/nkLYjO
tcoGWFoNmdrGIcTbw9niURoQM09swzq/ScXSb286bdLwhI9ZinM0S/5XOfTd8nQQZKpPULoJfhOl
enzg6YJcJJQRwTMaIKIkl9XeIatV12N6ImOUtucwkOsDaE8o/QYK/v/3atBt+vbK81U60yO9wjOr
Cd0TR6znjwxDKE+xCLsgnyuoTO+PxR5dvib7DpupKKA/Fo0ljh6d6bqbDFEiz1c3x+lmkxj596Wt
t/hCgcSd75N4/CLb4Kzq9XgOqwnfpYcx6HYSFcgBTZaw4eq6OWyciHO8BDHwi/2eqDsYMFctPplA
R9ACe439QSxRhOpPSVb7ZgIP+4fYxWLua8jK16/NQvrlTaPqZr/tgoht8/V04HWUxUOvkQYWEoLS
0JadynduVpUnpky+Coak5TkIlf4rLNvttATIfOD7X6Ux5tx3ZXraa2MKTkZw2w386RM7fL9KCLJm
oVMudfuPDKEQzIBZgOpfsG8lPPZu6I6ezx79WKd6XXGFFGOah2qp86NddYbbGHuPNEVw6jfImvc0
WX4chvXwO9m+auDLSMaxmB+3SEw5HKj6U4WqbN7JDeGgCNgZU0ZWGIpY4pqteHXfyGDd8kUnwVtQ
SiGPnoXFsG4Dur6zOYwlnIMgIcggYV8uOtryCkBcHAG6OnO90BO4bZ9xgsm7XQ8kD+GqWGVVlb6x
e2+qDMiL6MRQrV3hMhd83Bb5TOKofAZNiLxPugSE9TUYsyHEcSM3gh09lHUeq/n4MM1mfgK0abkf
GxJ+60Y5P1E+lrmua5uHMR8+aK3wA7sgvdBo/9bv/MMC6mimuFZ5nMjkBCcYkmFSkrsO2ijI8HcO
E+Gm+QzzBv42WofvgaqRsj0UCA7Ntn3YFRoAkjSYT7KEF8s0lihOmfTSrkiFsg6SA0rL90PTvadd
u+eiik0RDObLVNvvTIfkvKMLsOjhL5kFrZnvkibADB9V/XdgSpa1ffW+SeJnbZK3AFHdp2libvTe
v7V2T01m17D+CTMcYs9sadPPTRpXyBLBR8au65mpSVy6GaDlZkS9hk5Tl9vNqr+xspMot63+OQwW
HmmhUHcITvS5k/ohPAQOK2AqnmIAY7+Xy3hLyf62U3rPoy6MH5OtK6bYvm8pp7c4KMIHnkh7szKi
s3AR24dlP9Yn3bZH1gRG5Fhjy5uSYpwkoo+sr9vyZkhwkwnlwnMEG/JrqY7jQ48y9x0PMH1reESf
pnLosrCC4/e66qMwI/luqwSDtsmMpd2cDVTdHAOcgCjMFQs60uMxClKK1qZyrjLI8UxekYh8h6XS
8kMu9Ac8s2gOscpchCP/Cq1jc5mjAEYrANNfJOipGeWxvSTHOLYZj+EajYWG4THkSdYpgCNALmDS
zfVbXjYHz2DgUj21FQ40k8wmk2Ov0zPmyFlUgz5JJcmjCWXzHE/z9MYmATmtKryJeTU9xgTBpDHd
HUOglkdJO57DpAmB5VIIkcgaf51R5L7oXu5ZN6lb3IzZQ7ltj7UMPrWSxBcsnnNUMX4+NlNnqoxs
trOQ5O0k77QpP5VVu+YUmPa8jfY568AoRJWiqe82UO5yDMe3uF+eKSxs8hGywy7bon06o2ZgntHL
qU6DCOoqW7Z6vvAWO21wiPARZmP8LY1kjIPCbl8tlO6nVQ4z2Dg0zUxd6TG3x7I1+UHI/HcN3UV9
Cpd5qPOt4/IE0ESfGVgBYm/p2fcq3kVV7KiYdVDmVDQu2BKYKddR0F2IFmt+yHLPaMRYtiMsyIld
v+MuaWJojCKRZAOa0TtIX4jQoLbs96yZ4/6k2qW3ebryJicaW2K0R9XdAh7T/oh24TqDKDE5hYCE
nparfhOWZATNgvSuLiNZbEOpc9nX3+G51GbwPKlgY8ij084X+mmCd1leH0AM4Z8Qbi8jLckCW/04
vkl1O90ztTyuR/q5tt3jpNTdAtrRJUlr03xBr2n6gHgwHt738MfAISc28w0I5u3Iw52qBatlhDB0
3d6PVXs0p6iccDgwOqaw5BVNdFZIqdUPq53Tm97o6E3X9ExmYBMlIqfbHg9ZHPQpbhopRXyhsNdk
tfl/7H1Zj+Q4muRfadTT7oN6RFEnMNUPlORnhMd9vhBxSiIlShR1//o1z6rdyfSprhhkz+ygsYsq
JBAZGeHuEkV+n5l9ZrA5bnEpzjgStR6zdiKxRuV/7UWhYHS0rTO1hGleBHsUQPrcopXJmTuYMc3t
8LHPzK4uO4RalCjSJGq/C3jOu6m25nVjquoCVg9PHYVuOWqqiJlhCTRD6H0YD7ZE86IKNwaqZLA0
PIMqybZ3URZoslncygqYnux6h+7EqSCl9ebPAmYz64lXSieynbMUMTmaWY6a6WqQtEDxerRED8NM
rgrXbeJeugcNCo1ZWV6ywNFy1QY6uHdACiLOCpmjGqZarOQufgqdLitnhWtXNZ29zYvCJBwnaB/b
nlw2rYN1ClNK6mECr1IfJS1aJy5IVl/zRQAh8dCDsWaIqijhE4wEtq0XyMtFTn0a9RNPSgUfOz0X
9VPtVv1ZM4Y9wqJkhjSHpUkUGcyqLQWKIEwRrAhAuzvlNGaDXUOlkWlUKnFep1Y+FdeSROSKoKZA
qThbKraCINoWU13dIWscQjVk5yL1tGyKbe927SV6tOHcJQTnYriEqkMIqqKxKwdc4qEI3Zuh7fTH
2MGzVcva2TiSljbjqgm2BQrxMxjI0riYtH1tqlGuqSQYkOmx8Am0mLApb7RmZvIII/BibFmhmvrd
Jmhpo2W49abIS0QrGmA6qtxBuykwtaqy+5LD2hPTfXVup31ALJ/5Qoo3k431DWjI6qwdB1THgTE7
J1A1lliWdywKibWNFpono5isHeWd2CpSBykQ2lBetqPuRSoVKAfs2MEEHRDs0/jsZnkCb1p+P3qi
Dhkey+4pmnMEwrohqc8hTSnuRt7Zjx7NcO3ytlT3lBqCRtpqLRT/PgFL6pQPvlJtMkTH6tpUpb+w
QHX+1s6Mv9dD1jx7GYh+9Dmom9BVhimP4M9lKnjQW3DXO2tm5XUbbnrFHCWq7nyicEhlsJey4i7s
BhnnnbXgdBIVR7/jkwAcAEf/RKcI/ctoht00q/AANIC8HCNxGIIvNRZzJkfECrXZbphI7bFW+e09
Dp2wiX3fQGIJn8wsYAr2wOtq7Or1hMnQLba48EbkgXwgpTMizME65wYifNa6C9LoJ4IdkDdjkEgT
Ycd09aRWOIrHJhZFf7Cgm0xQhEcfmLrVdYpVacRBthRzU8d5pnjUAAwgUg9w5DrRAevkFSOdI6Lk
o8tm7rFuZzGlnt9HNRNzgx0uDxZxizDB/VIhwDPr6oeeAkRg02DbCn5hoqEpcaVzRQLaDE9D6alp
hfxjF+NskiAeqF7icSzsy6mssBP7ji76RI62hzmlsXOem6idH0crGySb6zqysLFxZC2ORYbOhFvZ
be4VM2AQakGHPzSZtQqpHy3MLJ455I7J+2QMXXSDwEM8mwUZjInZAABo5c4WcuEhQWvuuV5MEgiO
UBgPkoP97JQoYxzqvdcoROKm5CrNsbMc5OBI3B9DkbLGSRZsQpfPO44Bw/sB7FKaU3fYe21+DwVS
uG9yAEYSewLD+JhcYC4HIAdeNzqpYdS9dYNR4hIVTrapapmtcY6I82GpusR3ZpUYN3NXwq58zGrZ
bsb4aPVpV7XqoEEyxSiS5X3rO82qxdcx4BeRjIjjPR6GLVAG26meAZMOzxActmtfV1lCzVilMzbM
mDZdtgXGhvZuBo4K6AWC4GY+esh57ZWAE0QS5L68KXijJYN0Pm/i3G7uByQpMDoMS81g3eqvENO3
rLTEjjwQ0yQ98Wlawat3O/S9wzrsKBde2OcMymGscFOOgsENkcqEYJNNjMPJlrut9wntqLdBoRRt
ZYPGEb/wypV4S/CxbxNUgF5K+uIefauzamUfXPlBeBGoJnuwFvXYuwL8SykTr/INzKNKfou0MbGF
T1TZsXJCSCoTsC9G2ecWMcYw0Oy4Ngn3eUdFLAIkn9XOiF1whHcpkDt1DveXijmBGOKuh9hxksWM
KfJevg4eqWODbIC95XTOSlouX/kCEx+6481TZgQK6gnpLYWVeclC8j6FuaO5UpXxLhucwXeIGYTt
l6bjRjsAKpaRb4I2Lw6izSvMqMO4aSqH28UlNnOhNMMe7pa7AsH2D40uUoXi81iNSbYUxk+JQsfe
gUvA7i8TtE0emq3iqmyCNkZ0cp5OOXn3/cxfdwpLpHD0RkxOxByKEows5ZDCXvVzgfnsS4imYue7
SE9zpSxZ49kqBZvQXpA2WAvpTXEbVE+ztoaj9lqvPOLQuKy9gln9PKaloEPCO3wsW9B5DWSebGU0
X84oudatybHp0nofuO7bXI39ui7CCzsY8Qmy5rIvvEPgolEcvQGwkW89ZZFnr91IAFWFReBh0H4F
YAQQN5NttuaWgyGcsMc8DmZYb0dFD4QeCyhPkBjuzVUKldKjbxUoKUP5TIewi0kXvBaiHhIHYeIH
15YjnhJjmDBL/1jCSiwNZkxgFdKJx7n24hETSOtZKRlnNVxt8ymEkyhdynPUJ7inOBwQRL/YVQoY
AFVX7aGXgCUgbk5nweDfzlZ8nsK4ajF31sC1+oiLElZXrfMgLFvv7DEsEuQHKob6YYZmRTy1OgPS
NEkvNcq9aAaJslSoWzI1D1Ed1KgYtIiHzCmhCczUamjLNlWSP5e2hKjYd9MBTpOHzEFUozWQqxax
M1fc9fs0HwZUcLkUTJWIaaNtuLKyKUoQSB9uCl0SlhPxJHjjrQJ/nGjsRdx68HETAFUP+S3Mg7c9
bjeLLEiAseT9FXE59oOmrmLjFHoFd/LrELS3EVnFlnyYFc7wMtz1yEy7tCMZxaWysSV5AyagprzW
W4P8+L2OtJfmXob2qG5htDYa0IacOCb2pO7PhCX7hvlw/3lEtfOMmlXuDBXzoaG9FfvWPO8x7ZRf
Eq0Nzr9uwYcDUly3zBo9egDIKs/7jD60Y1hedDQLpiNWrKZHDT1APDqK441LeoDn28gGKGEYlB7D
8yQKzL8EQuNSdRjlGUeA1aYSI91VPMK5PECsbAHyyoNLL0PGwHqC3wSmqLteCKDgfLii+WLq1SSk
cd6zYmljq8bU7E55Y+/EggPbY9xBrcP8gkT1oRqLMT9zLeMwdH9Vgjvb4hHEmSufjykk+bajAUKG
YVSuyM1gR+J15moIHtzoWF6wsfTCQ63IvJ1FkA0oU3AAPndVOTg74OhDEGMk6fgAQ/S5spCmumB4
uQ9c1LK13SQuGdCOHuG4e7/ugzbB+eVCgedZ3llO7Fbc8CAo1TWFUeS0mrKs4ZeIEG7WvSXQI1Mj
0Wr21aDpebF47Y6HEF3jQfAubbu3exaBKsqvJowiKiB1Y3WuXbft17NDujYxuq2znV0sXXOj7B7n
bCnnvl0b6tqCycmZ+JPhLmlTQKDgV8pO30Ho4qCjOVZZbBIESWsalUB9ZRvHw4Qj5vIuYPIEi04G
TmdcBQHA1nfTIfd9PxWWWZJsRu4xy62lHz6JXHAI4xnxx1VYFO2diaJs0/Oyvpa0Xup9GBhxkeFU
woPhe7nedlZb3PZ1hubfjWb3Nqwq/6Z1xnpZZ8OxusiKANa+eBqBiWpfj8jFhbW8i45uitzLyu/I
hThaz69an9eA37upnuHXB539NshdIc9xdmu5cRq4GG8rpyAbrC+cXmqAEkkU1XBRAi94q0knzjCW
2IDRKgkGF5DQHoaIaJ0lgg/QL+Ws95UjkPBQCpFUtcfVhmK3AEgKrfgGL+vdjOhk6LaHrytdW75f
XzqegZVM3fMZg+5H52LsUFy/wwm2uxUYD7tup8qZkqzBHQLH37bvndfbVoK227EuEbsebCpJAmBE
tevdtG6mxOeoavifoHREjg6nUWQYx6UvYx6MFMG1EzgILapsRKXW8Meir1V+LpEB7CZRW2g8JrnV
qr2ypNhFWsuzEj6QdooUlaZnSAHj/mXgmyEu7a6hh8Zy2y6ZcxU1cWPl7xSkh4wp4aJJkcqeXyPb
jWJaWst5g0bWIaz3HAA+fRvBQ7/E4cbA1cjPjDhgRfKoGRPg2suY8FFOn/3cBjcYgnTmlQAZt/NI
XlqfFQF+nOaRaTEkXYhiHWAQeyfR5eqjkCm8txW4xrO56OYxbuhEurd6LnwnY6EQY3uw+qW2tv7i
2/RKeouXp6OCW96qqhpnh706GHZNBg86FpGxVfEMr0ovnnwaXOJmeBJci61RiJQhJnFhohG2SSW8
a+TOtBIbXU6AMJDFBbzmdPWm9/WgYolaDMIkPfJC7DuX+/a7DUzZX9Vzn4VH302YrL55ID3kHuSJ
pleWBQQoyTunLC9VuYAinHD2rH3ld/Pxc+Qrb1EBbP5cG3unaCVVsY8083tISucH+MRX5+Ewhqu+
WoY7CBIAYBsc3vs58EwdY4yvGJmluELUjzs4rwol43UDruy2Gfoq2pZFM6C9J3ZgX7dea86t2Wuq
BM9s/oF7sDyOIvSCjedbFpwe1aRix5LuRT+J+aqcwLPnFbpLZlUCrYRTUVpsLcmBNQHbzytUqABs
koqI4D4ipr9A8U8vQQtxyfJC9AJeoEOkH2gzFWHcRovisQ8I91hsZIP5IGQarBUlBWJOo86JrnLR
L+sAnQGCt3PMK1XlKA9+5IFAIIte2aM3U+yaUwhoPyekiW3hlda2IwEpQNtq40hALI20HpQ/OLh3
NexQkc3bh/wMbHLVX84tCYDaL71vvxVeXTwjXtk56/gQWHEE8wt33yhngrofuLWIJ0BIoBRF6Nyj
jzNtOpfCu+0s32xndMDzOvBFdE/rEW0tvJOa7ZwtVfUhYMsJ22fVHslesAIbe7IX9FjzIlEIh152
W2jaMk4sO08X/2iD3Axg5tkwcnMDe63lJcKfnC2Z11NGMdf9PsvcVuuuw6pNB5Sp1w1QCPRqsmjZ
bEnMec/epMkuwx6GLWAOAYk12KdFCqvr0o5LMWvKIBqsi40avPlmHLPotRIS5btyxu4GdWh+Q3iJ
C8H7SWEgEUTsWwXVSMEkjgMDPt4OoxQugOjuPBeUS5nxestHzPQzt5zrS3T0y771lmA/lhRedYg/
kZ6TlJryJa6bknxgFsrLVs7Y5BKJDXOJYD8Iyd/zSnVvTt04+kivq367AE390IoLnpIKkPTKEHSw
QJornL21kTaOWnci16XSAK5J0LRNAj69lrGKfGwXFbVwNC1g7DmQ6iIaWGbx6AHAXJbtM4n9A3BU
bWUb6Ok0dJ/FSNDY66z87H2hX2W94AgAGzi9DxqUZezZzXjlFPMYnuHwBJtBugpsIC0IRR3bjVvL
qrzzdqzzfte2RLhxblWI2DHdDO6ICF/cNWDoHKxoKB/XmGAhS1rbpXn3gHy+WVVAq30E/2eezCYH
bmwVCns4ANYsX9sUxsRxVILUjvHMEjfJFOgwlJFLcVeVbvXSqaGxd0vFZbjiZVi/g6kfArb0URlT
GTrvx/YjiiHBr4a4qfl4YXcdl7HxMBkag0jHXm/z7t6voL9Y6TLsqzXvLRzLrscbeCIvPkBgC2Q3
qq0As6RJZo+VTFsYwdF0UgDAUlTn1dMEmplhd3HBapuqWYWeHLHTikkdsAlbe3u0wOiGw/QK3Diq
Y+L2C4BJmzc3iB3FitHGtnBJx8G31y0xmKcePSvIAMaVJrwtYD3gbbHJUo8R3+qgxiaFuAvG3r5v
Lasv3wINJQcGEpbFALaQXCXLZDD83VdNeL6YbBgTonl38PJoeF2AHSzxXKiZrOp2RIeoprIDQTx6
8D9fEOYTY4aMWGdTb09of4EjrTrVz/uxxY9eALsCbI+xNRFulChrdSbx9mfsigJPRB40DdiMsoHY
QyusDPTl04TIidFCeuWAOlOhz4ZN0YcILTRh2rhTxawpIt5KhZF677kHOMCGx42buEs13II8HunK
zuUwrI7eOlliLUEPhQxVzT2sjLNlzTGy+pYNtuqZ9KPWSYcOxVsMo0pVXpWkMOAlZAHkzxIAJbCs
pQImU2qIe3Erzo0kxVnjVpC529LnMzMEY2ZbszSmAz2iUbcvw0h1GuaqvMfzYdu3Qzg7Na5T2IbJ
hPbbiT3HqSEoQZvxEKqFRJtutGEiVYSoaBjHWF57Pc2L26EalWPzSZpqjlZ4ifYRmxuSsXNRgrPS
lXYhywiyMUjhSl9XDC4BRQAFjyfcFQED3cfAL+o3Q0dnSg1WwsCA5SIdwx7BZKVu1vl1kls+LmsX
LCWK9mCZ3zKSUe+81Gja0H423XKEpvypPwSA3feRAgsWT9SRXVpmIDzW9sybixGz2Xchz49eIF3n
Pkm0p2ZloAoZEl02Xp306ELsBzjVdeaK1PMY7HM9uhhLBkjreiury2b03kq71R3ocYW/afywereC
vLYPYAHCcTVbmEOtUZFifooBF8DBRH2qwodCooyA4gTGqLtyxumSIKTNRaMfQu8R+xkOmkMFItwC
H1JYXexBBpidz8LCxklLS9+4pXKfamfqnyEEHTeRrPMAH2+poSVwnGrYjqRyy3ieq+BIzM2h85aL
aqA44TtUdAuqPVyhNS0kaRfW2UtYpWqRTpjgnDzyEaW+RC6mvi1UDsrboo4+tFaBN+3XRZ4DEx76
e21l8CvUU3s/+w4tEsSZtMs2zKrmccoCt44ze8qXGDccWymC2P0JJXrljDGsTCAqs4c+Q7k3uq57
FZDAbi4KT4XDZsYOHqVWV9QkxgnQnIdKhCHzMdr5Dixm5HGAkhwAgGi1OWYFuSZx+qnpznoligux
BJ7FxtZB8ztiu02wRallj3Mf69lDs9gx4QMwhpwvuh6hTpdx3wR2ERclJh1YPS2Ar2qKWnUXKWED
mJ6HSu8c06MdROuJbTdcmqlkwJBgV1g3WNoVsVzMJ5amPHeHuZzXGfxS1WMnwOVtwR7iUAmgR5oZ
kFii0jDkg31M2hjKZHFLQg4DrgXsubkjImaHuhvu+h6eA4oVEbyqcGwIP79ElEgGLV7WdbdwmiJX
TUjlpQzz8QWXCmWxh7GBfhv2cy5RKTT+C0SEFDIF3+tmzEWbxk/BhUaIEZsp/yhbf7bjccpzLwZo
EDyTKJtBj0o14bGT1nJm3EGfzZ4AfeL3Q5HWjnSeW6ecb+ygEuqetKDtNibi+JXAGIN2M9qIEP8M
e1Fi0JjjtqXG7pW/z2xFpouwsNvP3mvnt1DWA4fC6dinW9gLslVfO84EuZ0ty6QLqJNwu8pUasFs
5jMkLnhv37iNxXDQ2k+QDi54j5XwEV/e8z6LEaLobmbBkc/lB3IdUu9TTSOSZAbfshvEMVs49KiB
HwmjsHmgiYTWo7nknQnFuYPH20/LyMkekElT69uw50DQFUIZvUTaLt2jAtP2NaQyqHIZn738c+RN
fcgCJ3KTpc1wzqmlfLAHl9ZxPk+Vlao2n28CaAcGfIgM3UmW1aJKXURhZolDFy+IG79YsCNomteI
6/NUy0blA/IkOKdyRsCPeoCk/Zpvu86STzZIy4n1RksC+GrsYRHTCT2lbW6D1BnxNO4L246mVHQh
PfdzXT60jYOi3jag6R074AsEfzNYoXGhjh17aFluuDAz3QrL5BzsjuZ8A6HLgqotIA5o6Ayc5Bvm
K2rgyBGWc+y2i0d3sj5+CrT55XU1Wf6VjiQwR4/i/thcJLVwCjDsZgi3jYBoDK5PncZlALqaIlDd
jDjDadAC5Zqo3Eirl+coubpxNcCpO8SbjMgb5V5x27Q1B34xWS2APdtYK5w7hVqVkVtCsNBggCgF
Tx0+5EPWgqYPAo1SDD6fGoSoVz5bjd3fl80RUoLsu1IblS8qRxhKA2hSmLBoVxEZ2naV91ZQJBRc
QgbdCi1x8HV+e4v5A2hLc2Ha43VHm39bhrm+mXuE2V9xj+KxDn2EZzHhYuqO5ZCTqMSPdPGBuq1D
9hrVuPydl6NcD/0crTYQQ2dOsUcA1c9DKYAIG8t9RuXqgsbihQfbu7Ak9xxlVwH4kHQUCGvjlKul
C6aDQuC6iM3gmJcResgH3lNSAd+gXeIiaNKN9aCREFE7XHaJLBRqlHmqe5BfaCGxE42E3gVWB9A4
k01/fozIFmv0SplB3Df45hWYuaXe5artpwQcjwvysWxce0NQO4rEm62jC/xS6s+8z4PrwUczCilC
CBf0Si34tRZtcfEXp8yj2OPC3VpIB9D7SM5+HGWYmUo7XQOFGzFwXSUmzJwPS5bTzWJyAz1TS+ol
6aE+/Sjdoapj7XtIPaReDgCtXyaOgNrI6g1EsIsBlELK4iKHkPh46f3yTVrSPPMmwINkDx7EV7BE
2UPkpsrUhP70WZjWDKi8GhiymJnX55KX1ImtXlskiRCmNKyoE9Q6zQarRqGGosVfAeCazKoYolKh
yV+CZj3ak55Ar9I2wrh+rYIDDw0vzvKiw67kqMqbQBu6TQaOWlYSoaXjcl3DBqk49KFqHBBJrjOt
bCmiDif0sdSuvD5z4w4GH/V9BfXo9MW47N/TlJ9MQvPeI/hE0XEYoplQYUOz/uqGynz83KTAyazF
bC3TNNlgKTqyVEc7puGsmmr6xeTVN4eePxKsn8w5YmIegZpzYa99joJ1a2V4StddBCkAQ7RZrpOK
uqhL0QLPr2immzeiS7dNigqhpKscLVaV4nxXwXbyLP/nhs2+ieu/U+mDRSzqAKpbbCKQRRd5OSdE
fJXT8XdmV04NSVH8OzL0gJho5VaPohr16wTIfGFupxv44RANuOmnbt2pPWmW60CqiC5rMk7ZfrZK
PHdu69z83G8/GZMkNh1h8dcua2fGEKZHB3tr23Xxc3MYp+ankSrszEFy9XoWjZ3aHVErBICRnxvq
OXU5LduotsMS770mUQXLR98NHKTwiPyLEf+/80yeupxax4jFNhjnNQj7V7scWK/V1c9d9pPHHX0G
rZGHuqzxKD6JKEqRJF3/5II5edYb3feQxh4JQOmXyOV0SIqPUf+cE8epv+kEVYXX2GJZI/1P7OtM
tyu9uD8XUROcupvKpSkLFBjzWpu2ePebtrxoaZ3/Ho7wLz9Ei5q//Su+fqubuS2g2zn58m/nxVuL
qZTP7l+PP/Z//tmPP/S327rC/6f/5IefwC/+/YWTl+7lhy9AcAMiv+o/2vn6w/Rl9+23Zx/18V/+
R7/5l49vv+V2bj5+/eUNNUB3/G3YvdQvv39r+/7rL8fxrH/5/tf//r3DS4UfA0H5Yv4S12+1+cv/
2H98lIXK/ufpj3+8mO7XXyL/r5ETUQQLepi+pk6IzXz8+P07IQHk63m+jyH7o0+pwjRC/usvFiF/
haEmfgajDq5jH52lTd3/9i3nr46NgA4UtMCzSQAfhf/9Ni9/Ozt+uzO4Kr9//RfVV5d1oTrz6y/f
Zs7/7YgJfT+ASRqix3zXDX3bPfV8WFyBcEjwomt/qJg37EW2Kdp96FxU1Rb8nA9MXN2AvgUfiWQH
ezN1G5/ufZz3s6IMylR42kKEDG5uzJOmiAfkWo0x9XegmY9UuZuGbgxpiDY3g1hTa23xzdGCLog9
fVYBmiRhkvurQOxataXjGfe3Y57yPvZKTBCtq2nfLNuiXvFhU8y3Vdszc57vg3tzW71PLzDke1Fr
yz3M1VUhnmZ3W/GvLB9+PJP+/RU6Dn5/d/A5YQ0n+xzeD6GVmuf5I3ion/Wz48feg/0xgCp+JU0S
vNbP9XP/oXImoc54Ra+d31Rxxlf9/DEXCaqqEGBgn3j1ZhT7Xrz5oO0XvRbLuaHxLKB73nZyTbKN
1z+BUpolhpegi57E5fiVfcI3R+Y/uemn1idBCfaOZ7jpY/DYtFdhubHDvWfdNc6l67PD8mldQSl6
Vt0u9/KJplbJoAktUGOjBGaRxjACMFzWXI+czRzSu7g1jOIHv3uk/mBtfvk2T8qg/6a3+W368c+u
5skB8U+wQL7aFU6NhP7f2xX+YFOIgNAHnh35oU3+XawGgYTfr0Akg9wI2VCSMoZdWiw59LFzF35R
kX31aieWANU/9mrO8bk6WdCR51KcLz4sIaNTnxJISevMHQq4c8f+eo7H1I1FAgVBHMVRii0+XvAf
5ElJtsqSLPG+qG7JN/eHP3kDwYl/A0D7BQMLubuGxCC1U12C/wEAAxCV9ZgreJzj7gwDBp0bD7fh
y/TONXPuwLj1E8OfVscsm8ldcxMh7yGLQSa0IaOvxa6aYsoTAE36rvrIriDtg7oyA+R/Zx0ogjP2
8FQ6joywoxH3x7CBpvq3L1w4zwcMIDIEjBMoGMGCVNas5ak0QJ1YBzb4FtPin1DxWXfWubgeCyQg
M7rLLrOn5aWZ0GTE6jAmwzX6XV7GZ5z1ZxD8llCXsjNosP1Hcm/eh7W8mB/GfZZU15r5JYN0XEM5
BbE6u6UrFLWZjgEBQzAMOdiYr5YnsSV5YoGTgSEqyz6bN/XWvLWCjVDUwYIHEqrDO+Y8cOxC70fw
hqH+vCt9TLbGpVzXFpQ+YDsYpovVs7MvgE0AjWOwSuxvujVvkgKA8x6SqK8Cl7++zSf7+/+/zf+M
t/mr3eTUE+o/ezf50VDuW/mGEttGreyFToRN+8fyTUNdH+bz0XHPyT5Gx72cMYAJxNQsm6g9gmAI
Qv6iU/zqJU9AgP+MlyR/uGf7GNHFZ3UQz3tyRECcIDHwBFtEk87xlJj49mFJ80Pcf/HZvnyhk3L4
p1/oWwbE6SHgY0zDdl10J2hNfrxxhVNjCMxodz1wzmMa1iMDaFvHCPXZOOjzV6aZsk0QwSeQKr6s
kHPVsBZkGWvbOUxBdmt063O1nWne7HLLtWO3KDlmcGHt6yPCK24PuhnAmWKsCrJMqRIuwS+5JRBK
aML/vJh1/mhRfP9xTm6QMhI5EAW8GSMaV1ByMHuKF3RNC9Mt3kJcDnGmkrJIcJgNcG9h9uNUxJO+
xMHBMSGsWDCdq5cS5DGoqvirQ/cPH9Pv39/JfQWjAWFphfc3o7LfWgX+4CUCK2Jx016Ej/4m3DiP
DXqD8GJ8Hc6ndXtefBH38NUtPzV++Se/5d7J+fZ/+5YfV9yfPGDeSd9SQ6pkO5DJr/WLBmcA6vTF
YKDnXMVfLP0/2pu+W1qnxkf/FUvrq896xCS/a+J/+rOSH8HN346bgESOY1NIRjBC/uMLmSGHm9aI
qYfHRzu+uMhYx56e7m5uvkAlvt2c05v3/eucbCeQaPpDdHydeZddd9s81sze8XW26bavzbbdQuGe
+jEK5C1II7YGlxRzhmlCNp41B8VeXnZJaq3TnY+/hK/SoWEPLvOZYocuHln0ZVH/LQ7mz97w6f7S
TmGhMU61riEkucb+xzFHeRWtIODPUxlDMmpv2yWGiEddNTt90doY8I8DzfhdsP1iQR5X9p+8F3LS
X2Bm9r/svXy1YL6dt9+tzJ9dMH94bn+3YE7zC7w8O6pPsWCGVYdDcGeetzhkaszZwPolhSbsH7zG
J5D8KCAgw/AAnJST6a2akuiivNXQaWEwMk/yIsF512COJ2BiQ4s4orcYbh+WWMMlADNbSf9Vev1X
T8y3G/Hdhf5vf2K+vGPAh7/fs/7RO/ZtBfzZU3FSKUPqAjOi48AW1CP12kZbHPONC/3jJ40hrPlf
7H1nciNJmuVV2vZ/pIUWazZrNu4eAgGABAgSJPNPGGVoreM2e4A9xVxsnyOru5jobGJrp3q6yiYL
RTJJBAAPF5/+3gOxp/Cf3iVn4vKfvksuTsKZXP09JuFHAUQLBTOajJg/4knn2U8lSQG90Faqy9jX
knytnNHdfkX5BHtwEkbeQpu0rGXm9SPdt7ZCvMPhSqEmmZm3numDx7y7hHifH1+wUP1IRv46qPN8
b9Z3KG5YMCjUa5GGQdFQfQ/QBie61V10MA0sGvAb0ATWrY+D/KBvG0fcI0H0gisrKnhA+GCdo5Cj
4LzWnvKosZ5aXkBrD8WxtnkXwDnZB/b+CLyHnW7PPuIl3kqgAjWZvkIgjU6eyWK3IwbFl90RdxeS
xJnWkfMGrhl7oS2r7LdmraJW5HaH0JRgw3Z+K7cBU3cdeROou0pdwx4wgTqh9mNHUrx9Ss1Xk71l
0HY2bYiPtgIneoaqfg5dVDzgXXWCygH6stO2JN/sTGbYmr1Cpf4KtUsYh84yYrdOR8TVQA38WcUV
rQOYEzfYFPfo/7B1pt0YVzxchrrL1X3y3vm9cz/Qycf9vKT0RWebx5HdX5nkHuEter+7yakLVJ0N
um9WIyugjN17PLVB5lvzfdskuFzxUf6DViCnXBXEvzrs9+iJJJ2jEd1etzZ/PIw0JevX6Rr1Fw6a
6Vlrd2zd09ejDNGPmhko94S+AoiGoMDIblixycngPKx7ss1WGnYdFAQb6cN2nayAAm4jOnQdbdbF
hr9ZxVAztAK0+UP9PjekKslIZz/ZJCtgMaB/nKKpwUfNtzPtAHRIk83sK9f8Y/kIAxrg65gSNALg
41+vHsFAem2SJ++9J8ejuI9ZMhGRkHqTkRpzXNktEx/sx3TV2ToZ7HL12DI0dLPFR1/XFtMs0Ims
QuLOZCZeQb0R93fhJPzQovtwEM6s+AqV9zqam4FkQlo7w53iBrbOqnRjcr2d2OIUm9FmO8PNiOQ/
titb8jFEZ3Zsyi5YfZckxTml7X+JpLg0P2eKHkAUdTc1p/nhmyrYGtejvRVIS2r6VWILs0hO/ad5
Q230XTn3qMF3wt3G9w/7C9NzWWidmfk/hdZPofXfU2id2Y7/zEN5ST6cmZX/TPkp85qKv/P8kNbS
NUuGuYUOye9takHtApR8Q1hxZdYwdOZAP7b24AxOb/f24iz4mR/R5+wg90T5c7MPoEbWna7jGSn+
HNiXnPKpWEmO5Jj+wmQKiDtHtiOa26kd2wlDh7iHOlFv8NCrzmDQMGC+MnSoeNoeGR+5p0bjFMee
TVQnm57ZAHfzB/spZBYzba5JdTdZjbZwmKFFByY5I/5aUXQ8wmypuMWQwaqBNL1KSETunhT6VOHv
3MWH0eC+AYBpBzBLcpO6uxuVdTCMBnJT0o2MhpqNdVW/gImDbqBpC7LZbe4fdQQFIuIBXYwcS2KR
5aS1oaZf10cQ3hHEMwwCC3CmGtn35JXPzTsf0OEd6hvPj3ieGxWvr6/IhvoUqD5O6GQuyl2ZSman
dyqbT0vE2ruazY7u5KxyuVFgUoNl7ud6G+t5Ya3PTPkYrYVghCwR+cfq9Zg9oDfhi6+8AlXOV3I9
MJ7h5Muo+qNdrYqV6Varic022pOQepQRRKlghcc2ME6d0I6cBL8BnAULHbEUC64ww4mw/PxvtYsG
ewQzEie2W5rheVztAJbAXrzcTfHs5KVb+LxA1xSv0V6MXjMH/X8kddBv8IBeGfyvXktuY49Ou1rs
mcHSD2yZAEnI1mgIa7qCDYabwUPCqGI7wG3o+JptWG/MgMVd2wB0Wde2cg3GNgedDnhmcCoWULwS
geMGGyx1SqejsldRWqCexo48Ut+Kq+VK2ZebeoU+UpdGNpAHKQLAZMFwJL/wYkJgntu1Wzi57Yyr
7qq7Eh2RFT7eabtnPQGthZ/jVeibxxbmpmfH0LEJQxKGIY2PA37P7JJNeMcB2WRAKVMV+7izO0zF
GnEnGKCyC8A9W8eXgRuC0c4PDwIDnrGxNrHjWXQg+u183TskXoUrGpHEjS5tn4ui4ixg9VNU/GlF
hXRikDwPfXxQC+fObtCrQhqbEBWD00JQtDbovSHwJyfYT78ohgBnSYaM4M8Ap9Xl8kFioj3jBAau
SNHcQAHP4OSuQF8AHMQ3rb2KQQb4AHAtp2eLnbMY+9nAIcxo5vqs2HbbcaU/TNjPKgkQh138+Rpl
BwynIrQLR4H1DP8Cp3emSP7jLdVrkVzJD9FNRzPfWnVu5+LwOYqL6qtVdFWukNSn5unkQNpdKkM5
8Rx9Nk9nvlAzJGYRjQ0IGxES4Ce6p/DktyPl6rG3tReAhrIKanFxtIdstUAqqZCQCuNykj90ClQ2
2rsZyzF7LVXtjLVu4kSYtxD/BkKgF9oBC9iEn6FduqEf22iadmtXeuayN4VkLSBf0WzjRgf+uhzV
KfzaeB9D+aKkjtVbvA6yV3rm7yB5iVPj9RHD2tg5DZiACR/Wucuv+nZl+8avKPGIHP499DMn9iWv
dvETnxjbwIRzc4wbKExO5tQ0w/cUI0vt3K4cjAn3WEALZE6PEXCpD+4g3Afaj1m+BUoM7odHLkI/
YYtX8vE4/CfGiTspcRX/5NPXNdcT/HUQtleDl0PkcrFrwIAwEFCI6Q64ILAZNgvl9kNGrL3mt6vs
JrlRH8oVxDd0KyDGbyV/ZJNjugjYnIycCZ49N2Y0PCTWuwDWxPpENIWW621oDMhv9IO55UlGl6y7
WmxId8q1C7BJWejx/ThhDQC/Ab1U0Y42VGQBSW40CihkN2WRLexiJ3UiO7JZskeHChGYAPXOVVcN
hdA4gT17mRtCpc3OzHI81zmIJHCDAmDUOINcVUcuj1OY2F8GS+ziBu0GdGM61TvQHBFFiLbohmQz
Aa6WH/khOwBJBc14iPIUrnmTuDGDmkfTFeJNMEpmnC27wcxpmEmkZCxEgQCptDVccBm5wCPatBvD
PWxrqMoGamw7QofKGDiovNmD5Gi46RYT1NoVtj0/X4Edo/gpdRQaohBq7a2t1UiO/A5NTAyGjOEz
r/eQz4XK7XFAMFrW2D0rEdqqbGNvYQSWa9kEqm8gxEDUYKF3XgA9D7vMQyh81a4Uv91Irvygvugv
LUPLL3Zmy9KNuRm8FfzqkgLqjqD8icL8yskaoRy2XZwHB813WywtLE90nLvxTvAnN7PpewH58P6e
0f0r0un0cHf1lJC7u5G8wuoLsGC095I7/YqtubUnkYXc8BBLS275pwA0kpT4LAvmITD48IGvr0fL
axjCIIxvs9pGS+4O6FeYIT4XXADosGQHR2OAw0JECvEmd/TKdYmF4bKQz1aApUFPC1YzZsgLwerZ
oPAK4b3RUfzI87GS3BwvMf0j5ZsJ2XJsoYAmFMYytsOM/ZpDwNawM6nhAnnSlTBxiq8/CAgNFS5u
i17JTKMzJmZDI4+H94htuTbw6q7D63dAJsCICLD3CzxQ14Zb4IJawV+BDoqh6naEtxEuhCwAKPO5
lXoe0lErE8AmU4s8ySlaV9vgwTgJ028WKj8UyKCc/JPpgfse/ECXV1A+TujJtuYsrLnVHImpVNpI
ELD9VbgGoAPrVqKtxCT0VMrPrk633EzVNpXzDMybO0gxVlyfLFVINS7HYLE6hZP6vQusOMjidD/f
9W5zyBja6V2JQNrhOkhCV1qj+d/jkjmBBEa7MyQ2atDsFLFN9EOeHnAzgMCjXk97+SAf4k3/KF1p
23QTrrSr4b50AcWCV4EKABINkdUdGp8hwyG7uaQnGBuXstAMqZvi3OqQhd/eG6zjNNyopIHHpMKG
xbbxAOiLQ8ZXiQcYYVuvJXui0XF0cBXCuQNeM+4Gqq+mNSSzmx1Cm4+y8xCwZQjcdTYs2OIuZBls
bMSl74Gk7vasht0ZQ76leH/sAjtxgWvkJjjEM5Q28Bacp4ZSmNUNtifWCSsYue1zBqemYiDxw2ng
RZKZm7jSCtFQ7EKES7l1i5+Dw1e6QaiVq04umnl0nf8LYUao/BqFPAAuxW8DNiJsBje+nhHjFPCO
hQv0JLzL6WEnENo1NjBXyj0mA3DjtoT4eA+zWoSEtdwR7lb1foVaSMfY8CCtcRJjIWx3PMUAoY/v
cDccbokD/RhahQdaO3uyF/gKAIvD9fwI8+NqQWBbcFMBJWpnmHMAc+zye4i5VUBzuDNYK+yEHKKN
O7xwPFExyhMYACdxuLvTr0RCIcFxnIyTKjrNjCfgLY3HcS2sIhzm08PJ/MHtqLUqrkQUSxbHwde2
WC4edCfRk7CHIreDg47kALbSVcDMFb5OW9FEueo3hTqR6j7FELgToV2ZTMEXV67pXbASbqCY1/nd
4E1rrpj5huPvAAQdvCM3KmCUOAWLPe4MLjhEz/C821WL9oeYQA/hwVcjgdCWnY3sGPYL38gxjILR
jeACwujAFOSbZdtfV64XOwWl2VuPQDVghKBpaqwcF2MxtnLnRqSoCX3FPsYE8dlWbyKX72ruIdf3
fLahFeHsYK/fcjUk3PJr+V9NClhv/FtbAeT+hmtO7g1GLtwoeIO4mmLbXTAIL/rY6lnw96eP/dPH
/rX5SLoQjTsnZgLkc7dkI6JxCYxfrjhaGHlPXEzK20tFmfpF54WP5kMBwE/n5afz8tN5+em8/HRe
pv/54+ZRHgH9LBp0ltkB1HIeWlx8o9QAMemVC9B0eqEJ8NJnnCVs/r8+47ITdpYq+OmE/XTCfjph
sLt+OmH/eifsohV9lqj6T1nRxgV5fN6iIYLdLbcmZEoAInnKe1QrnjgvNso1T6zyyjHkHwmCFcju
aqccYgXf1EDceGGqDWovBFNTe0Echse3v0WNUKdnspc3HpdN6RuQbcTX+8VHeBv9krbmjggb9Aji
TCh6LFmI8jcekOExj29x1jX3jy/VfV2807Ncx5/3Ti+mv06Z9A+e0X/T9Jdk/XDzgy9KkWRR1NTz
EvIRjJ8SyK755ke0DvE6HnM7Hl+PM31GUBVYYOSIP1QM0fQ1ygRHfFd4aJ3H+xCHWi3s+WYh1zUu
bSmC6rcCuUYpgV9cF9eta+66e3mnXCnbaa/eVnaFgHaNyhED6aoWoSWy2+1eMqQKd4hqZmSHUNTi
L764Qk2qD+wkpiHU3zsloqORI9FyNaOYtWa8JGSCcx05BK8GG67/CGqt/fv7ISIHpAEwVoG9xmz/
jhyAgntIkdjLUedx5GWbgrM+rhH43vQkoK+vCUXtBzJ/iP4fG3ZEagNxQY3fMEo4URUCuDLMCJ7h
d78/Yi5Oc4R37hx8wxW8qGD/+nmxx4+j6B9W5sy3z+LUSs20V1GrzB9rpHzo19GeWEkeDOLcohHn
HsjJ5GYit6dedhfFy8TeENS/bFBBc4ceGRscOyxGyoOn7UBxTB0QAyDIB45afi8JYq7HV5TazKdZ
e0ftS2K//wKl8x2SzkdAFg7t8vdG9Yc7OTOqJwUwy5OMfID+tXoI3lBm7Y6+cYif9L24l/fTrrXB
zgSCHhklljpw0wEcTAHOamzNA5oDAcwMtG9000zP5YuOJB8TUIsN6DwAkacUjYPg3LQHEF48fr4C
Co/0/Z0z8GHcZ4a61bfGUAU4G+BsjJGnfeMp0Jy+SMgZMfDsbuOQ3uVO7mS2wNJDeoi2MuGZO8Cn
ujymzeuDPx/TqcHuszGdmfVdE6pKWvHcCjJUKkUmCqkQxek2Juq4eD4PBTGk9U61JhQsBJ1kl6gE
ku5Hx0ftEjqmkNlEFrA9JWXAUEITDBU1McgRjUhhZlvkjGA1Fa72iBbVC5XHwAK6MKf8+Q9yOSki
0QDoMZc3g2NivDxJi7zBlpf8zEjZ8uwAzw8VKFwa7fCGly8NyMQFR+R+UI/WXfNqtPYuw0+e3uZJ
5gDpZ55O5+VMPP3Ni+z5fo9pjuy721R2qDJlH9421rpWWa2QAoHn2UtQft0ig9myeDMhSvcEQmLb
4yU/Jq2g7pH4xSqaSJy2yPsNzimdhiA0H3G2mk5lSRZLUb+mXvN6hcFWfBEmAqi1UEfmjuvX18B+
f7/bvOXuza4AsGhBcP4go2KGbxHO4OHdYi0q1Hh0nMe8ud7n30dEvpG3RqIAdOn4nWeBeKwc6UUE
15tTPhkp2//k9pLP2sh6tYiDWcGWB9LoqQYB/boen97xTvHAQonsGWhGaAxRAsHr+5AYh4rOpKJ3
IrnL2d3doWS5c7pDyMT962uB3jsuIz8/Bz+2EH89m6fe3w/7SJyKGEzyGGh9k12r4AplqDRzB7fk
VWBug0VaNvL9hQ+9pC1PHYEfPvWntvyv0pYX98NZ1uZ32Q+XhLF8Vpv/rzstl8TuqTLww8b9KXb/
WGL3zEL6g2n1S4bSCSjiw+76rzCULhmd8pmh9EcxOi+Z/fKZgfTHNfuNH5r9hiFzRDENjQln0lEr
6xCgIzD1zP3XAZU71+Xkra6LQ7uVPBR5szdUUtgZeUu34DCHWQGe1zuU0dPYh3nh5T5qewiKfeDe
vUxUc1vUkgGzytWdZVsiEpMQFOoN2/RUV1FQ3mUQ3VmwvGPw1+4rtyxIsm9qss/g6aFZ84Ipe/H2
zvyzP9nt6T9MZJuiIUmijlZekxd5fTjTZt7mMahC0Sw70+IW9NFMvTfYAzfNeS3sxGCM0+YW7gcc
EAC/r/VTrWhN+y2vA00c3iYyAL2GgCqhN1Bohbo93jzAkmsUWTn51oLLz0uOemTIecElSnmogjUN
6eSG6CAoJZBAuhoYnHv7c0Pu4s2dWQt/qps7wT3/nYv4YeXOzh1oF8JCVgfgdRgIdqz3R8Q1jg/w
o9FSISIK4ro7UEKh4ugUndy5u32FdhmJwh+54E5wtfXZSM6OSB0AySjTMJJrZ+UfPl/Di7d5pjP/
ibep8Rn97D7PAgWaUsZ63yBUU9u8ljS9WhCkcWJIr2cefHleXcnk6XHjhugfjf3VFUI2QKfBM9fP
KHbEZSVFDI2HFWb7q+K2K9XJd/JG9/S16eWHsCOXsJn5iD4b8Zl2XEA4XZoTRgxsW2eNgN7ni6P+
0M3/sAfPtFiXlmopG5AeoHKo0Qw00/T4zJvJpI1KRfwsUIGpebxCk1eiZ0zyHGnNy8a5Bx85Ebtp
c6q8N+jKR8Ri3CgURBmIXig0u1nshqA4jQyjHdx8PvAL82Kd+7+TLgrRgnnJ949oHdtfcrB/rDV+
nRjrLARf1RMommt8wLpDF/GCqlCgZVGwwlCEUAVyy3fGAt/7GXFVZ0VcdLIV+IPmPC+I7r3h/7cd
sG7uGvJYwaZtCEaJhjYeIQSlHPUbcgNdiAanA+J47yIRUZb3fmF1FT4Ln+we60w3CNUiJGKEm4BU
mTH4B4s81AgA82jx1y3/C4iXeDkrFHxnbx754gluQ9jni3Xp3FlnYvyPf+4sLkk+aNXfeu4ubd8z
gQue2N95+54J3T/n9j0T1/+s7XtBO1pnMvg3acdLAvgUyfqw0f4wAviHgHmmiUSUATImID+eSWCQ
VUmtBiIx9zlCe1LrlgDuQbDxHrKOHmCi3EHeMfRS8CTVhc4FUFf8ULD9+uFn0jlbOrkUlAn9tTmt
rxJ0FC3ohZ3t7QnZ6zq3Fa9AsT0v57fQTDUBbAp1ngcNjVDP6+YQNsQE3VICRY7Ca/R0cQkPTA3F
A5X8I0rSnasrEfchs3cwQbPBNdci0r8JAUM2LZlCDyL+Oa8ml7caJQjYx47ogQiPhOgiQZKGB1oT
W/ZS+D+5A/ZQlFjjSXR/gGSLyExkMnvidnSNJz4XtsDdvDA5Z1J/rmOgUAZYGWagk3pGMw2X+GuQ
jEMJAMMRv4gQ/duv4qmbhvfWoNsYfzHIw1+zWLwLG2xESJlzHVES3hvwFXSEuJY33HzrxOH9iPzd
vtYEz317gDEN1wA/GE7hLVrAUMTPy/wrJDOQMrRlJAdNgm5DOqG9i2fZAbnFf0e5PzqS0BZuoGNg
ODVYjHgVeqcKYrnfqvclX4KCmoBH8/mU/QP99Ot2OtNPeSjlfZliO4nwkmryHJJVTW9uQ5h6MA1b
UjCH/4HvEVD2rb5+vZ/ZvUKBXFfB6Hl6egWCDXR4Ql73736MXQ+KemyGnF1a24sb/0wv/Xfa+D+E
jfookc6Uat2Amb7KsYonc55HKviDLxo33xLndnWLHiL0EqGB/GT0x1jf2+fnGobZ/v14BPTA25sJ
7KcU/nCw4hYe+mk3/vv7O3oJDx59F5CO5Yvry4SfZ3pAi16MFp0KfXiFiwY3nq9N/ENkz+SCzLt4
d2ca/c91d5eF1pmu/ym0LgqtM7PkXya0LloKZz7m72op/NDQtiRRAqGNJCvnlFtBoMfZPEEXQku1
OO4hXHhoqxIiwX/SHZFk/gUZ/UM0YzBP/+0jz243loVOT2R8JOgcXyfRBCqF2YCApXtWI7SfDtLg
5onUsDTNc6dYgJGqSoAaVVNiierDOAJov86LloJDc5cP8nMV1XQo5sbVjLQl1jiIl0b8Q4Ph1xGr
Z6Yc6MtTLWghOIFEMqAPFyU5Ea1WCpm3iA92aOz1KsCA3D3xogT/KgQ+/wUNfIry/52n+mEIZwZd
3hjqrKsYAhxrLqJvQps3ynE4u4xwWBjeNxiiTmgP6+rwnqEW4nMbQOZW0WcjOLOa8qlv06jGCLbc
O37dbzkg4rUDTD8QTJPNnZ+Q/YWPvDTv52bH7z/vJyTzz+76zJ5oq74bBQF3LTk1LDnUhdUUsS+E
OmqUFdTugvPCgRGA5DOQkV2hj4+bhjnZF6gmiBkKJGYPS8KtXw1hf0Q5UKT0fvx8pn4s6z5sjzPV
PpmDIMgFhnmEtn7mFiasMpidCGlwk/aBuQMFHlFFdhxk8UUFsBCHbXSvGu6H8MZuz7vllgAf+sjj
MRSN6Mfj++H985Fe3Mh8zT/4c7//Rr64pGea9F+0pJfEJCc9+zhR/3oxeem0nsn1PEyVMa2wB3Oy
3W28z/fNhTc/r23+bW9+Ipr45JSf6iM+bMpkUjQxGKGScFpaHGAJMCUAJqHpNrnvyIZ3wcc0uypR
UtUDcgz4GoD7qsgVwBl4xdMrzzg82p/f8aUzfV75+68709IFI+IcRP73MCIuaKPT5H1Ysd9BG13c
JGcyNl9i3agavklECiixEIW8sJagAVrKoW+5ThDI14nB53c1FNHNCICkTnCFWkQXtYwH9ObTC5bJ
xTGdS9M/wpjO5OvveZh+IaPcfTvLZ7SXZ7/+P7Jg/nvfds1TFj8VfyF98/bU/6V8/8uhe+ritotf
2j8BPSYvKfvH9Jj/XoCfOHv6SIjJX/CNEFPQZTBigvXSsixD00yNx/W/MWIKuvJFBhGmbKg62HpE
1Nn/jRNTMr/Ilq6D9dIwNbBfcpTsXzgx8ZSEd9NBU2mZCnjL1N9CiSlxM/dXQY0R6WDrNFXD0iTU
+OO/75Xikg9F3+oogi0VMWOaGN+HlgLAmQp0oFb3bMbmvq9nyYvAE+63Qx+SWQVfyocJ+2UvfawD
P3EQfD8KDbOgqDr4OU0FAd7vR6Fmg2aYo6myHkQT694cfLPI39okuZ2Edh0nQkHNxMhIWZSbdslH
98Lnfy9v+SxohoFZNkUdJKOoa/j+8625qaS2RwFwrppCzFRZVmilpvV1lWvRRAJxgU+iCNKCUnvd
EMETZtaCRpY2HZ0xKwTS5WOsga4stNAAlCYR02uQt8lN2XhZVlXlN9/hN52+6+qtOHTN21u3farO
T9F3rLTXw1vT4ej9BRe2f3H64hWHryzOX8M//W9Utn8MYlpeGfSPTx7pu//4398R2fLrf2Gilb9I
sqqr8GBxhCRNx+H6du5M8wvYsURZh3cuqpzW8G/HTja/KGCiVUR0vEigsOUn8pdjJ+tfwOrCHzp4
bDmD7W85dspZyFyQkcXATless50WBkWgTp0me5oujH6pKSqLFSuVaSzUuReZcePLtWi8NkVUodhc
U8yUgDJKh+uj5FJ3F2dmehRE7T5StQSdBlbVgRu9m9rUMdrITGiiGdG+K/IBFeK5MYwZ0QVpb6am
XLFIzKzHSaqir6Pc6DemYIH2moAx1xKppPRSTNSyMg/A59dG9AcIRrjJmwRwa8MU3oSVIVVEzOZO
IoXQ6zRNxM4kYRGrQLaRpsrXBjk81qYczJ5SaDpMOz0KVJbI4HmW1Gq+0RttBjqXXMSciqzOOASo
YQEodZmTgrb63KHFJmtTgJeBv/42zaVkr1XpslOLcvQVK2u9QMkAwqaCJVFZdKB5SlP2ddDD2ddU
1drIoxx7+tSPNKtGNNwVbVNSKdbL56BvC2eu6oHWzTK6qRSV2zYC4y4IeyK7k2S3slR1HxpatK2N
XGmI1Mk5KAWVpXe1epK9cYxJX6QVswTt2Kg6SjbMKaBpNZrerGlzTjI91h+zWCi9NAzVzWRM9Tqv
83bfGdqhrsfKC4IQ3I69uLiWPoNJ1rR6EqrattCV6SUYZJVk8jxfqWk7+EbWzXaWCmiOMo3ietFq
0GeNZjy4ii5YLDeH+r7LRM2vs6RJiTR2xmouBWSaqsooVmA/mcBOPUjXZhHKd5wzzjGW3iB6mS77
RbG0lOhpBuAtQYuBASsm7U21VKidkIYEnAWtVbZMmCKQdQtgf5yETMX+Eet1nXReLoQhFeoK3ViJ
2bFySNV1FIqoA1N0hQ2qeC+E4rCepVTdjvkQ3gdDXzBIUasi6VCjlquqZxp2Fbq9oibyVEwAmdII
iKq5fp+gaAZhp0j1DL0H/aRaWoZK6skAAbEwjGNHtVwwUiJoo4I2ptoMRlYWuBnSL6X62kWFHIMO
cgaz11jG9hybkms1arKQSlfnbZDMwlrpU5UzbfZNixqUJkejRz2Kshdm01SQMMn73agLwU28aEXl
LJoUYLxBJqkUjGpo/5ynsLHDKAvAZJzJhkk0LVFiVmXzuC6iXNqGxrgcDU0wzKsyy4fK68NQ2mSN
Jt7Gli6Avb0wAbDZVYVMNGQ8pZvG0moDWEuyJXeOUCdSR4V2kAW8sg59PU11AA5HWumPFQjhitDM
Q6ZIqrCXQ6Nhsiwbrqicjt1Yi1t0VnXQ5Um1jeXWFHCTZV9TTRpN1zD1zlUCvcq9akkLWxrVZCv0
Y0QNcSzW2SCqFiuFfEExGJaImIVaA3tyCTlZ5hx1dttFwh2IYottNvRNR8ZOvFG1UoZQqmEhRIXa
g1m0sID3qQ3aSgkq6d2YrWAfSkHesLnq5NtOabuRjFknSyySZhOoVpqASOQcBM11rZkSXIFACkGl
EFVy6gpGP730gpGtdHPByrWdkO2ipJv9HhxUA0niUQzJ1LZGT2RFK68XWRL2pS4bjlAsdUrAMNO6
4tiXqwpcthpoTUchJ1WSGSIxrWQaIYdD6WtnJmVHa2ss/Hke0W+omA0g0+IJJzWBhbLD5po3cm2A
uacDZQgwOvVGqAnYfyy0D8lyQbJ4iLx2iKO1UiryrssS7Dm9loGDWpSKRIJ+kDfzkIoS7WAr2EVl
mqNrtbmxCoQxAELwmGZXWiAZG3Go55xmuaSvWmuGeRJqpW1NkRaC+7XP90PYopPLEjthJQlDY5Gk
MOO1qcXtJjeF5h5kBcOM8zgMBUH7zk3ZyndGbMQH3cqnx8rU62dzGMOSYO5lbwim8e2kkH+ToQIp
g//PrY2Pxsb/ct9KzjX/Z3AGZAlxo39skxyeiu7pL5v+5T/+z3cuwellf/UJxC+wOjQYE6IBWxeG
519tE0GXvoiGJcG85/SdMDRgjxdl00X/9j8k9QsqbmH/ijA/TN3iDbl/9QmUL4ZoWoali7ouo0TC
/E3GCY8rfbTGLVnhZRaqKcNMMmAnfW8NN7PWBVXQAkFpVkAemcSW3U5C5Yhl5Fv1pL3g/NSHMbK6
TSY1I1DSlTZzIWDWsWYUb1msqUjtd8a8x8kzVaLl6vLUmWG06cax2Cy6mKC4rQSVBpGDqL+Wp2aj
5Ja6SwXZeiqCON6Fc7DcCHEs0dDUonrbzlEOfdvp0MFpK+yDuo2+SvksOrkwzIXdafVwXMxiH6di
n1IxC3Jv6sKfZnfXzDdvIbyB7/xXDm33j/e43Wbl8FT38Xc7XOIv+rbDZfmLBo9KwlY1DJjg8t82
uKR/gdUL81rVVBSQnzbxL/tbtb7okmLib/CusPt40OuX/a0aXwxFkgxsSFB0S7C+f8v+xgvxVh92
uIEBwZjHEGBe6zB8DBylj6Hgtp3TBn7ZQIMml6PHICqNhhSWOIi2MMDLo5XcSC0JLT2OaaNo2auZ
BCi/7CVmDH3pjTFsBgqNJiFrlsmmuwRK8nUe4mIVjHL9WI5dT+Jcsh7CPJiOedLC5BGXW63SkOvR
5p61U5XfLkIDwIfBmuisGOlb1lXJelDT6GE0huUmaQC+bw6wwc1F8IBFMdlGMxQvsjoDOraYhmM1
tBrqijSch6oTNlViWCExjbZ2NGPMPVmcIzrXeuOrXfHciMcB95CGX7PIcEDO+jImxc5Kd5F6rIIg
35fLAAIkJR9WS9hSvR/V1ypU8oPaxtP1KPZxz5pS7q6MStKew3mQb3qjXPZGEukPBYquC6abcu7K
oTV7eTLq+yQL9ZU16J2fiFCicMM7v1KAj6FZwOOdBJBJ9YnpBSUykXWV6U4Tirpt9WUNY1sLHiwY
xFeBWgPes2JtPo3uoJo48XOC6lXZXK6KJbnrjQrxCKEOs8HWxWjaKHU1rnN5XByYpeBCUCF3eq0F
cLmeUb3VXqRUA9rnKE27wtCm7aDkxSZIZYkGqoAQgxrvTKUCpKwioiq+CpL9mFpHOQ4iOjWiue7z
FreQwb3XwxaMYEEzMUQPfD3PKyY26qtg4rbjRhuIqRe3giZoWyuqGtKX3eQaml5sJrmqqKYk4f24
FBl6GTRgAuutfpfE2mMthtpO6EADLNSGsinDCLwRcTzB9p9hPpsF+mbmon4Jkqog45wrXqotgi9H
eWArjVI+9flRb6s5pFrS7HWhl7fj/2Xuy3Ykx7Fkv4gFiaIWAoMLXC2+hse+vwgRkZmSKFEUqYUS
v34sqjDTNYXuGvTbAPWQSERluFxczjGzYxZMGKrm06+B042k3TD7N3Ir27yP1HRZ8bkKomckgfXO
O7s1XEDCsam7T6p+ztZlkYcYkwP7xc0m3bYK72Nap2ffxvZ5hUtEtrSb9xKM7in0uuXsxbI6L/2o
T0M/Y4A7JDavOpUNg4CaSVMvS6xm6RCaacvoSu2ptAou3kHN3ofA6v1Yb5jYMYN3Qa29FsHUuP2i
NC3A2JY3QiX6MvBEYIRdC9nnRKxvPV23Q+h3843qY5SHy7b6+TJtLx7+l8ytTVUdZQAQZwQmcCi3
KT50jV9liw7jG8PXSGVTy9VzzxwE6cbCRzmR8AF3tM6rlcKvmpMogz50KEzTlE9yqLCixbid6UL1
riXcfE3oUlPrRy4P5OQ/sSowx7JsPD8FHtGfTDf4R98zwa4S7ZuNJy/tp15kstNe0VXifgVGhzDk
wfIfWD0fXJA2Hd06n2qrIAEcE1S5G2h6zzKVjYPr9zVb8SdPwV3cRe8uqcVceBvhxWaJjy0iULUv
Gk1oXMGxO2w9dBpaTqlzUZs7FuMEagFj2dqNN70dzINsmuXkxQp2sgqVKW2W5Rz6TJ5LBFFrPBx/
jITV56AyyGwO/BhfE9loGpWUHGcLlwaqBpgL25l91L2rMxX0LuXolbIOsWK7sO70GUgEfSANpUXV
sSvq1AX4XPNGo+R+VO0baca5GFRLr2NGhqu6ruojaasHt7mtGKLopu5lkyWxQaWNLZ1Su6J3tMuc
AzmAiQeqhNxs3+0hsSiTlcIbVLa9KqmXZF7F4k/WbtvTOq4NBHMsfujHsXWp8aozsrfDQszWotQI
oiuDmgR7YqrA4G44fdWweMct8m4rX3w2FHGRBIk5Md2Rmb1X5BBFEsCfolEatPFuHfQnY5RhIq22
V1s9t4day1YAPGnIPZ1adxMk25DaITi2xBbhNxLCFzOn3lRNedssQ1Ebv9wtgzVH01FIMUb7QtpQ
FJ4nsyYUWe+VYZh2Dva6lbgFwJqGfkzygLbLufJpf5yjENqJqacH7sYHlsBV2Y+aTAGqKcaglddz
S5ZbOzfVi1dOQzFT8j5qN6VrFSa3sxTBzkR90Szlax/GR03tdDDoUE+W8UPEkpMX0ukhdmLn1+28
JzY+xhMkphXxzjHHn8oNfXjhVRG8oTetdpWFOXvAfwVC3CLGvS2MJmWKbvrD4xWQIN/616LRw4lF
jc5jGc5IOE/c17RokScj9qmIBtSNtU6rKGyvSOtNNcpIdHQyGPH2t+GXoe1bPSwVoA1JH0lvYP3c
BVk7ob1pWLWmPPbrw8LK7uAoCd+aqEmuxqFGwl4UbynT7LwMFXQH5QKcCbBwujZLeFK4yo8iifWu
cq2+Sob5sm5mO8WSo0bw77DJdn5UW9iONG2dxu7aR3t3M3fQ2UT6226DLsFxcxZ2D2Xlj7tkSbr9
ugAP2kVDDeVnp+pffCmXp9APhkPHrN3HLvCule3e0boF+8qr4mM02uAY1eYX4pe7XVJzg+FHrpKH
digRy5GEXjbqpjqTZCT7cYpHlnpx1eYlKcN77UJ2XfF5uE1YFKfV1G/7LanlfTi13t5KHp1mN5UX
mSTRTusZNj5bp8418A/kpFtM4NkRFs9GAABYapqFytrdtgncdpNrZqRENsw98aoRKk2SYfzJks1B
BbFpmhttoQ3GPfHZliHmUsjETrxXHH0xmZ4FwJhbsTSQUE6b/dEPgWpTR1h1Fl5XXaAZgnUJmbLK
Llcx7YIdk9EhnD1v13WePnrTNuxiOudMQHY9AAdqLcMXiyv72HmBvFqCCS7hI1uL0uv91ODLj9Ou
i6LCC0h5s4otPGgUWXlNaHJYuqR6HwnsLZrkSBN+Xul2juI1bRnZRRpBQEGcBUMIStsrT20zH7Xo
D4YLsBcUkl6Hw9uSAPNKoruEg82aagtOahlYSqJ1zIMuyJt27q5UItlOj/2+ndeT4+Vwty1RfDeX
kdyt0qodwM0v4pFjOawgHBAouG6323RuJoiFVbMPAEHEonpb2zEowlVdvKa/TqoVzt1kO08h7HAU
FvJ+Ds2L37rLAkMdpiRwFQ/Q12ZN5syUlXL64O0GWLZdyJ6OEv+2BhzUAepjx25zfZ7EXq45/6p9
DqttgUWMPbJrJOo+Yma+r5OqmFv7qck7QK26wR711wsA7TAPnEEcAt/uty28T0qzi4CNAqzxg10n
2JWY26eW+92u5osskhgVV4VMpa2D00p/w7caEniHMd9qE+mmpMkEmEUMj3oIX6qWH8anNg/sNGQe
6Yc06OBGEmCkNEb9DRRKHgktv9TCn8PotNH5IlF2p33gi4J48t6UsHA3yznQIl0mfMdlNwXYMDhk
6hh3YwcgaghqihirEib4rNmzyn9sSXzwRTjkDr3ETVlPP2q7njHBteTtJqPCxvXzxIKi9eb3oFcI
7Oh+LKb6VbYQO3jiUPetTofF7E2DamVrN+TFhM1dWdo5c4OUV8SLhl2woPCdl/lq2yae+548sYru
6jkCGlrP8LqxqK07vHgguWHywPGu0Q0gazoK4OizvNTBQNLB9/Wz26rdUjfXVVjhsqRNhiG/CLdz
99QrjVGtQT9XMT0JkO0rztMtlNPdWokcCNxxmpk6+VqsN8RV9oV+H5sEeVbDJ5mCx8X1wNFqv7ki
2MkJCp1hxGta54Mx+nEIG+QxTEmfyibMVtGJ6z7szYn4fXjY6oqJDKuOvw66N+koCf3VORG+d2uZ
rgoA/iZPqPbxUtVU6GpEaG5Es24drlssQ/QWsIYKO9akPRK/a5z+sfm5BNztqll3mdJY5WAcd4GO
4ffviQXFW0+urWmQkhb5n3i6U0fIRS4TjMeicbnxljZ5mpIIHmRy9a5jE5YoihzsiEiEeBT8s7lJ
DLzQ5Dy++GJEDBxfbqQ/+7vadWq/TJqcSWgQKOK4vGheRU9J6wFojKJhT1Wsimm434IVH5vjoEvA
nJhsFDRtAIWkYvpYpi7teJJbvELnRdtVYod03KYsYvRalc1pQLL877TLaUya/baIt81M6kaAVEpV
u5za/vtkAr64a21VTDa5bsDvnEe26F1ttH9BTRKlobWgcQJ4K3XqssXze+st0Y6t7jJyQJArRnCO
i+imw+gs8m51cosrACExrjxPdlJFp/T6wkoffYW2P/sZWbZJVHkAjMvTYnsU+oYA3q0WeItps+5V
HVzqZryfwFbs0EVG2M4Dwz5pXrslxt0hxyqVkSlvFm+KXsdthCMVjtM8JmwsajJ9dk0TZUlQ4bm6
IN7xqNqNq3pknXzuvRZHOY9+LT5/oKq9x22Y903DUuzTYxI5lRoaeU8d1nk6A43Ktm7bstJKXLqM
l6mz+JwDh2jWTu5OWtumcd990KqFDLXe4OElIhQQydQUXuPoF+IW9z26+KkRXWb7cO/15alvVZcT
H0dYlQwYVg0H+QIbrCIOGAJaQjjHtTOC6UiCg1XEz9SvIIHi4alVCP7p+FVNLWo1HqzHwUdCEMga
TKfU5H7ZorpwYXjpAJLjACvzkdRQw3RhU0xl/FZi9eGuibqLUdFWLA39muj8jMLoZpZeeRs7d0fD
5hz27I0KkNxdj+pHhjRPkrJEVSL8fe17L6wFjdGxHnU5OLxCG9ujFVLPirsZHmy1dwmiBvw/Lt89
Ss7hZ9LI7TQG2uJLREj2EHYSvX04/5iFn2AVr8NapSPvkuPWE/GqkmS6hPE472PdVXBvcAIrftji
j146xINEbOnRDbXdiQpZvhK3BC9uGxF7FDUEIgBhs6oObS6qGeNFQeX2AAX50Rg3PNEZe6yUYwCL
rmhtKxzgKDC3xa9xVW2wquIyfJGks2w38+YVxAFAAYdTOgVYFGFEyQPtFukAkTlD3z9Fmr3P6yiP
lVDypBUNwfMlNF82lMY9kPYsqWiV0TpWV6Rh7NjPExy4JhXfUa/EtFOrvCNOveYRPKjYocMj19xt
uHUBi+o0LNl4PQW0F2nikQ9bttPdPPE+m9gU/iLQYp1at/kXLvj6qMeqP3hVF6Y0DF2famzSdAmF
fmmW1TtMnmuP2IzLDTYUxQh1VKKsAxRq05HJ8sEPS4I0KjWqIhp6fW+NEu+QfHjovEx4CGsqsMpG
cq+4ducErUBGR/T0ZujDIpAMQWxtmewqr/T2iRhJPqmm28V+LEoQja6+47RD4WgiRBqsvjp3ZFyz
MRijTzME8dmfR37Ct9iIrI7jPmPjgl/qRmzEJYDQZNYO1/jaM9kUQ7KVQUqSYcU7puvO8sDs9GyT
c9uuCQwKFouhcBI3cC1cY8RMhS3YzXqA6VqcEJL25bicgT5Hb9EmvYuppinblrDLY93qU1txRFxJ
fzxC1xvjPmrLXcIoAqBY9aGB3d2t8fYREqB/isVkr3ltjmFZBXnHgyqzNY6rVvfs+xWyIgRl3noq
jyok5wTIPEOFkjceILrSHZXqAZG4jEq095HbtRLzzmH9yBI+pUlb58M6+z/COU5OKPJ5TuLQHSAA
SA7hMAz7up+9I4c+4a3XiIvpyy7zejmmpAIVmwJLI7f9WE88Y6usT8Qbm4MhjH8pTw0HPhvyOcwb
MlYUnfeRqQfw25zRp1bI6MEfQZkKwnFcxcsK27kquHcekKQF8ExmV1PdkhL4Aq57kvuYIzjoeF1u
V9/qO0aH+AXHS/fCl7B5rOoyvva8td4rOgb35VzhEOh8AuSScnZ0jd899zq6pqwi+Ahrb10ubWkf
2o6hpEtAXXLUV3Tts7AR8hoSguAlCGv/siZa1mlTfdP8qhSInO+1f7MGzMYFq7b2qlWziTPBiNjH
8aZuK29V9wyQDTCBsJvfrELGYdY0YfVqcW9VKcOZ8FBHImyzMCGeD4wpqGCPGFXTuQtE9Ieg6d+i
vf5Wn/N/UWsDUdS/xvxTM/c/mz+TBAF+/g+43/fD3wIo24II/PK31AaKmj+0Nj5IKw/oVhRFnIMC
+5PWJvzNA8aPvwagDysgFoHp+i+4/zco3jwo5nygLOAJkvDfgvv/AvZzP/DAuwZBwDj4g4T9Bex3
A/Fq5luJFbkCmqmeiGm3AkocHG18e7YskSkXV+1yHDzZHuN5aQ7ODdcbF+9/+sr+ic7tf2quwet9
fxLQfhT2hDTmvztT/UljO491K4EIyuPQ2iMEBSXQK9a8hXzw/1iA/9JZ1f9nD43vkAYM+kJgmngl
f2Y49CgCr5azPE5eCVq+LwC0Xq1lFBwCU/s7AP5oZSvbXRMf4JxrFLLrDEozR6Gg+T60i79/9G9x
/T84xd8fPf4mPINv9hJX6l/E9zEnauOe1x1LZTlqI/5qExz5ZmDHOrJxLhWOxcmLnv7+134/5t/9
2r9I6EnUBv6mt+5otTJZH4bQ9aBfyvwkufv73/RP3u2fH/CvEsbZ3+quNX53rGv7SSpkrQnUlLOL
f3TN//pUHjbHn54LqxhqDogVf/8y8Xq9vzwXKmPjjaFqj6QrvbSM2zi3wLNyDbnMYMJnqIj2kvu/
THkMFaTV7WmoGSxSWfJKt7Hey28mItmVyeAXM8u5r9Dn2X03NVshZd9e1wpVBmrBfKh0DvBH5dYj
6t4PqX8793pMR8I+Q1HfaAdVjhL+a4mXjzeogLlCLlovT61jejdG45MgSZMty7wWsjZI9w4Tm/Km
fMMBsdxFUKiFPEayoe90vtLkGvocWtigVM9mYgMI36V/oyO53mahTltQP3rbbHahWF7IwjKQYXFh
KH3wHd1SDpb5olZ+4RibGKWEj3O9pZBN2NRf25M/k10CCcxBgJtMh1VGAE6xEcd6foq6+lvSIW0B
oM9/4MFwZlXf3tg2LEwwJTso38Z0BvDIzLrgnul3YzP9hLrqh/bXDYopRHuyJcX+gnMVqd8SF+/c
Aotq60HEUtncBJgkb4Ynz8pXHzROGjHMB3p7NX5F1BKAXU15gJZLHWc1DHnljcNhHflhVPSAc+J1
2aabpqU/W7HZzISR2icATtNSbZnVDLgxmt2UzfNh6JsEapXgqfLXPRbKJylrGChrhQ/WvSfqu3/U
EPNMGLcaHbRkM63xJeE4MlElr8K5evUm1HvLiP1iJmDWZuygw0rYgzHf8r9GX48VSvzEC70CLFtV
eGN5S0MHfojhB1T0HPtYF3ybJTommTxPcwRj4U28U+XRVEJ8lLaAHoF548xxATRksoS4doHIlytK
TysSjNHtJc+Euk8GOcRLK+xT6HzULARqSNTSmLAOEEW7zEXCoW8Z4vXggqBYI8j4xLSmGtVYr48i
1l+rKDaeQDqw3XU+ON4aIqUYbgxTXQc5qacTwXBrOugGQGdfpXEJp4DE3pcEHtT1PKTwe74B7XeX
QPKWso7k3jJR7BpZuKm5d8LPtrWxubd2B97RZzTCj6IcTjids2ABfKHhZiBekt6cR/+B8v5YrT+q
ml6h+MmGFe3UUgxzmHekTsHUeszl4WKOQMouNFjR6b0P8LNuKOIFPXKo/IcKB7qyrOgjGACBwUnA
iK7x6+p/nwCqoLo8yRkxzR2icEFDrjTl4fCy4nhFGT0P2H6Vum36XeSnHlAxObZ7QBKUXJJQpNG8
D1h7PXf91fCNudbX1byvkvuqaY+BQUiuy70JIsz1HYqqecLTtfPVrG/aYdkpA5BSv4fJ9sHqj2H+
QbYxm62DK3caix8TAdXlgz95cjVL5ZqvA5Ytve29EX+EbzsZDlGd2+qH6CGPrH+tDs1MsxumH40F
MovUWEnOE4VB9HBa5X0fjHnJ/cIi4ngA4CrDrEG8dDRd9wbdC4nz1cDTGvLaujY7qAIKwl/rGfhS
HgfQmlFzKtskg+gd3cu43q8MbuPAwxp7DQYKUCArfFDqNWgKRXO/Rsrz9kB0rqh3ZhQ/0JYp1+zU
eCjiu+EkAjjMV1jCi9ypcclmhSxo/RVKwE9BjGW0Jw5td8V2iaxv6LKgusc3jBZgMkiWwHcpFQIY
Lajwac0okDgpPXR88KDHNuW6T1uxCyS9DwFtmephAJ60JEkeoWuAejFfAThrveyGDSmUXYWO6FX6
rphd4bgoGFoRvwaixjGY3NC8NRGEDhsIuY/GnOemzkVDgEB4V1ONNGjPPEdoPaD+u9C6ezNQuPaR
V4Te1SYxG+w5INkmlXGTEXChvQf0V+WjIYe6gUcKuXUIimTRPdSbqfXaTAoKPnXeMaszFn44+xDV
4feZcunDBkfhjaDvvg9jbomsbCx8wDiiqa+5+bD9TYV21lVfoUoA/JicobMTCuzjyr9nFvLFwiO7
vJ66eU+lF6ahCQMcyLyE2hcfWwNs26PAxQsTIc8D0wG89Y42glJC+c07GCIGfZwYAHwG427oRoSb
V8mrV1VRBi53S4N627XLAjGrM9mMQwPtuQ98Xj1LoLrgVC+2qt2p6ezDyip+Ln2AyKpr5WlYoLtd
Hrcy+RXQ5dYgu5ZHe9AaSd4Qc1YeSdcp2Q8W3OFCup+lwwEkzACo1p6Z6H6oxcAVU8x3VLdXJuiu
/FF3xeRV/8sQBPO+dV3/KJa+iwoeQjEfRDEmQfgfDu1/Kk8b2OtMTcjJASBmbptN34vygMHz/mGR
7VK0tTu38yRyA/E8SC7Ye2JsJMHABo/A2vuskedt1Val6PVuko3MgP6OSzfu/HHEXYn0Ui4+Ngg+
0dVF9fijdJpFOSwXwdXOz3KJg0fArC9TKeqCY9/6w4+hS3ZqE6gLMBONaZCJdZnuyXpddtK4TNEL
E0e+keYXSID4Npqd/MC3E+s3N9wYshTNBJsgT+GjjBzEx0hoPlfuyg2QhVcvVcDhKgmxas2vCQmy
xfeuLIMWSPjwy3f8xfVg8miF6xTCZtjKPbduzNQyH6N4Kj+VA3a/dMuD76/TmSmibxOJXzOBZL2t
tREXQHdQoy0JzhA36NyrzfZZb0K9NJva2V5fpnG6phD/3E1RArOPTb5C+QKgySYw98FpIutVpsrx
QiQ4WgEsgv6HPANC50+aRIUvuvm2jIcnC/VEEYKO7DIRe/Du38BBfk8A4ISn2w3lGyQ3ctSZsbUp
MNSCcN+Zl2fQ6MCjEg4NzcBbl0mlce8unbdbOvcO0VM4posueyhySJgRa3GV0PEEhGK7U5P/oqgK
s9l4J8MGciHGYb0m1XVcDgryaP4jNtUGobYE7a0BMKwULZjYUJbIvlF7brfkhMILzvslMJPEkAoa
V5zIOEJwNnFNgaUgFF4F5mbsQIboHh7+/fQl+HCNc/BqdeHT5vxT77FjANq12KR8D2Lv2dTTa0UG
lo1u29JkixAvPmFbt5Rq0Kga1qIoWi9eJLpUWmiYN9OY95KGoHuAY+ENrAMExdPmyF3H7fwF36zl
oQ/4C5OQOShMX6QDe62g40zlVN22k3+1hh3yA7rlw0XCx1qDmmtVq8nipbxx1ZQxiTLEBVhQLRDj
ecRAhukQ1+xXqETAaOdk6vNpjF/WzqDCCJbXRHS6f1dlEiGxeIVtbiq3lp9GPDL4U5wnbQE0A3IX
RiGaqClI3HTjmo93pJ0mcJOV/WrHCDcajaX92dHgEs19/eAGn2ApaFrmAivGCz+EdxLt3tf1V8sN
BJ+gFB/naR4+em/6CNcBqgvIoMnAIeluq4PQZEq1XBo81cyO4fjeW5wP2TYHyA8JJ3Vt/Hl9iVf/
NC00vm39bU5r7bt8cIvM5hnjA90ZZBgmuiowidtxWPrm1JdX85Yc1g6tAmEXn4SvAI/aBgHEIIxH
BlUHXazOE/ZOJ2EuaJBQNc1bQTBYUXRsyjp9YaaHLw4uNMf384qqYHRJTrGNsLGPYDah2T+NfLh8
z74o3Jdd3BU8OEvsfR7+8sVubbA48J1+Bt+KhrbPuH5Z/E814u/Xnc8lVDr9nq6q6FcfpNMja23m
Wv9lAKcbAEpTw4MK46zt6iNvbrXbUlUF59HpW2rkBbpuO7zo5RyBg2hRRTD6kdhbz+ldlyw7HmIi
YGw+Wsjj5TTm4fw12z5OUWbvnSaPGhsWM3tXFcD7lAZtXtHPxvUnBUYw9WsGi0cFjpdGQ3QYtQ+m
MMjEOsnME9wdVOPpYmzZzuMyTQav4A0Se6B3kt3rbH/K8RxMNWJgDMLB9QQwFji9N5+rZM7aHilU
kYXg3hxCo8D4oqZCGZ1jniodyFFHOCsnKeIcWYnnqekgkHmWPnKaG7ZjFNwKiCUCNUUdd6KInJxy
5/bd9hjjiJjFjRjYGfMsabc8dnXzGSQ/5/VK9AKgombdfljA2pW1uDbrhZQow1YdFxEnyL7wyW1N
4QI9uOSyjrhQKyoAHMqfQ2wCHJgQ9IQ2uDa9f2amzn5v/P8trO/SfBkg6L+mv1W5QwWP//72R/7l
P/R/EDD0AaT9a8Dw/88Y+/2rQvi/EcP4Nz/yYnjkQNTLom806A/AkP8WAkn0eAR8DAhg9A1s/EMf
7PlRCFGxx+PoD5TxvwDD6LcAcAiD4iyI6e+C+v/3H/8DK/tjdPmfJ33S6J/ogz3UP5GPwV0Mg2Iy
FpXSnyohUTVTnThkC3mQ45zGWWa824rVxq9lBfFsEOsTNxgnCSC/8A7NyqaCre8xqrRsoV0EsVtf
P3LofKEmInX7ZIWCwlJnG8RHtn7caN2mdR3uy0Dhjga74IO1yHgLtAMt4a5pHscNk4E+m44YxyoM
GoBIoWn1oXtIquU4o5ml7esECOgq4J/GzFA2JGDB0UOz1bQ5NLs5DtYcVUNaYTRvjRZgjZRe+h6a
HXSyGvxFz15gqZhOfMs68KRaOpF1nruprUVb5YI9LakGJ4BAnJgUxFwsAHvjSA4V2wmDgBgltBNq
1Xav/WGnoT4wPU7ZsQRSQQ60RfuyQpHYhGVuqnfVj2ltT/7wPmFkcWiS16gtGLq2OXjDyOoADLRf
XxboVfOtpcEh5jJfRhyPgJBOZvaedCf3/WifMLn15VBOpYjBelLuRDeU0rzlu6TFQMIIB0jRK8wX
rmfekkMMUhEDjruZtdXJUhSNXGDgzN4Ha3mydb8+x5hHG5PHmN/E2uA5wySbJVz/1HpjBA7PHl59
+7avUycwWqkFmrPaO5Ag3msqr9AG14vgwBW494zpSf3ok2a+gAV8niYQ5mZ6l1wVnk1efPR3kCq9
UTacUE6kyjyIGoloI1hVKCtQiNQYWcAwdpeWRh06RYuYf7qEXNrRnaduXUAcDQUY+VNIGXzjNnD0
UA0siW6ezTxm2krpvgmiIhH1fY9eFZNd+tOBQ/uZDC/lDHnkun2YVuRVCXmf6G4NxaykvvMpws9K
zGN2ZQ4GGlWYHJBohfMTfbtEYA4q3dGwR6j9x+d17p82yE7SVfbyAOgYzh6iRNkLfBcqZ3+/Bn7G
gyCP+yUL+6cwTgrrXxrX3eFWOkcl1CPSQXGbsKwW/Lr0AWFimG2cGwjHwzsobZ6Vwle6wSivPbEO
92HbeVDR7a2SxxLFZFRdhuhYRiIL0CAD3z+sBGmJaDkMlU8JYJUw/iEqCe3TuY3lzShraEcwmx2e
QzrvNuhaaQRfIT4+0po/NN2Xq87QFz3R4YwfvUBAMxd0gfxzeXfyEwVVxMQpAACxqv2MIe8aQFTV
nkF6pOus8Pn97WyhUvDBvnqrXjNW30FxmpaBTAWs9DIzGrzkPt0IMCvdPOnNuzVOvGxVcu05BuAd
rpQRhBvcB7upIXA9dUn/n9Sd2ZLbSPafX8UvgAhkYr8lCa5FsjbVdpNRUqmw71sCT++PM3a4Wx7P
xN++8l1HSyUUgETmOb/t5HcBbGcT1M+NGz3U3sHS+cHDKbopHLEvuspdR7BlK3h9lApjNKBV0nuj
M741Nq+T46f3ImvP5Ep/T0nyUbQDUoIZLj5aPM5vM2xG6xJItNSDgd6yTJ35Fzhs9LbUtf8w5VW5
y1XZb0z2jRDN1HOMl+y4aL+7FkswbI16RAgcG9NhanW8Bukd8VG097JzntCiP2b+dKag3CH8Kb/h
tJ2X3LspTwYabqrPZ8di9FWAbBgcDHVIBtbjdAxKM7v9GBvnITPR2yDO9bqPZfTjdV8AHDryp6AG
yVV/amfjSeHZQ1Hxbhe0PVHZhwS9RNsy74a14c8ijAZ/2tiGHa8bVBnNp9KYbpGJ08fJa2l9T02x
mVJXvw32qVqWNfL48dW3ADUxFsdfMJZ6Be9lyNXSzngbNOyRqfxubdE8gdgs5sc0ZN6daGOF5div
QpIv+tDLzGDXlSzTxseUmHUOs9VAyRCNAy7YNBeqj5KV1bwV0n+ORWvu0gBBsQEj/mtEgLwOqvzW
vzRQM44XNs2r9Jo3YhCclVJvbXE02sB/bJKvGqsW4C0FJxq2mY8s3Y98HGjZSrRt3jUxMYBEADu7
3voFDdIDr0UMyrOaE9rOQxGNH24K/KB8tc8j65h1DB1lGdYVS9b6TGI27qgMrWRemz6aminfqJlA
V22fc0zRWi1ApiJmHsRbx34mPePdXFDuNPinu8LOds5SkarmAdjMoKpCMahsau9wcNzVRfoYO+6T
JUzUMGZe5ae68LGYJB+d1vTllIA+tzeCMI3tUyLvOizirlqxSCRA5AIma0fv6NY3EXIVlfgbSmPb
fmrYX29Wg9iMPuy026CIXhl9tosqvZ6C4Bq4aC+Y8dbeddGb6psP49aONccRmM5BQTgU7WoUXhgU
+SbGXpsZ0aUZ+51XGWdH5++Jpw9u86PI2ze/psNkFzz5IsDMEVlzWJpgCL6q6BHdm6yx9y5uHcVr
WpNVPLbNaukF+gyUrPQXD5JrH+yl7hlKFy37Gu1m4V3KCPVvTE5SFF9ym2GwI295Dr7sud1GqGl9
vwXkd3oyfvN8B2l50mlzuCH5UU2ZYdGAONU4HoISZVWCCXVDosV7ZVTPaip/2nl90i391FSoDdDc
umAFG4u7rXr63KFEz5b5X1Jn7kZGeKoB4HuB/WSK+qPNl7+KOrmslqJ1tzNO25MybLUqHZZKUCKz
9wAH83ftGmx4erHCAk2gPeVvIpr1QWPeWzfSRzJmLEQcczPm+Nzo9FAFQb/ujWQrPBAPr31zrOLZ
EOpBNAt5cX29jQnHXo0J7vF6ydFislXFPbAmJ3yG/rBfrFPt6q3Su8FC+TqQiuwOL707HrwCcBex
yLBakkWDilCZLFWY+eKEXuM6pAdb0DaYkzR3jcfTaeaVW2Y3ncQ+R1+m7OmUMPzQ51+1Eqy6I/Mc
OrXFQbxbimDj6uRatXI1mAYaRFz4yGSDOXkQRfNUW8UDeNhVuvrRiKtQW6p4B2Rf5YP7lDX9u2l+
FwXzTKtvgUx46k4i+oycYR1bzDo0MeEYjP1rMFkCvHd8NiZlHekH9Xn0AS2O5vgi+KJVaa+TIpzq
ozO/lkEZNua8z1K0/+yygvy8eNwYwYs1Z1hwPrvCD51Wb2V2SfhBMh7WvE7enb3RpvOc5owrZDDP
JGKOi+KDlj9d92YpX9vc2UjlIB/1aR2xvvuYb+REq0ipfRILHdmYrExjeMIx7dJLQhCq9Nv0+ZSG
7BTZ011S+Sjc2vGSxgdheyedz5iRCvOidbNJBvtXi1k9QIVIJVPtRW+gt4ZkUvW+ztFJyTrZNA4q
br96cEH3O1//LGtsY8tQouw24HflUSbuIQeMr8xFb2HLfiBfCnu/eRTdWWKzWGL5MCTfnokXRoD/
V+axi+XRWnDFCZlANfjE9vUZ+/zw0sAPBW4fqkQJKD4Vls60rZPgxYaoSSidLkaekA3eKbHuMjZO
EGP+og11EI0FoJc7N1AmBCnwLlIfHLs3b6Dk0XLOA1JTNh3r21XLj2riFgTEURQP3mOQWmrvzhMt
RSrvkXn5q7EgE6P96fomcyI078TVGG9T4zEvgw899+EijCv2xWs/Z4ep+nKqZqMAdqku0fHm5kQf
gELLSZ+G5UdpA3e1PNAKfCzDdbXQp6MNPpt5dxRti4gZZVIwvzox2Kcnz7imTpwT60lS11TmqbHM
TSIZb1pVe2lIvRLLcNJdI8nPGSf2bA1L4BE7Ku1tHKeSjVgy7DeNTw1cQm2DWSzQeU0rgB6H57Rb
9oGRbWh0njGarYyp2HRIn4J0Ke/GUvqbrs9x3o39D7+AoU4HMw6ndNml5IuscM5tajS0XUIXMA3m
L0rX9t0t2f8zLcxLVKCcHpOx3C2ZRPTutjNAP3keG5WWdrs2PChkw2hOwJfJPpLzrqmFtfeRvRzy
lOmtvXrK3SW6zzWJRGPX1j/apWXHjaGNvasx6+yqF6SwrqjNLXLGYgPvht3KtKmldwp7lytc6Joy
2HoEnazZ+jD5lMar9itFMAqt3mhJDD293qKFOywtPhBvcJ61YVx8vwlY8D4rsq60v0VgK9aO6Y4r
WQLs+LR9INPo52PjNfZpB9LSUx+GG9ynJop36VCxC5ld59RbtnLKukOeEeBSZwzKJSEKz1V1zAL1
CGZC9nxVX+KkqtdlWd63oyKhuvxKUifMW5hP166tsEkyY40B71O4aC2TNOq+BMq+vZ/7+VqSboB1
gtqVBJX15KXGzq+M7g7tXIkLE26qw1rbJENw5/YcZG1kwFOaBiEy9rM0clAl16/WOZ2WU5YbT8vP
EZXZtiqHZp/YEoKimQjR727izbG1DtQ/u1q0bH7AzPNN0dYF+KJG6JyyFSt3ufZNdki89qEzg2tB
+RcnCjHI+OUtONtsNK5uG21UI75dP78rF/fqDUDjt49FDh5aPqpHMnHo/ognWePiia+aMN1dZdPj
9qg5V1A3gNZO0W3n1pJrccuE6c3uo27l29SKRwtr3Nx5dzjfw94qrwhMu1OWfDe2/96aw34KvO8y
IVGizH63o7NKOvXpe8FeFr/84CWaxIsluqc2t5+dm/BPzfEvw3M/nbb7qIru3TOGxwQ7yNqw5RWl
RR62i/tZR3wKJikoyBn3ue4PHUFAVtWskuSroIk/xW6VbHwF7j2OFsLwzkFbPGRoyQnQ7ygk0mF5
bU0n2lZIXVeIaUAVaugS5jB3KItrHe8tGGpB8gehL9Uqcfpr5TVu6OR5vnGH7rzkXXzx0tJaObO/
Lvxqu0SM5jbNl44jpMuL5+7WEibDzxiVINLrpWajcfXG71Nw1v5YRdErquWnqswvyukuJIIgoKeY
qpevMWFGNwfvOsYst2qQETU9x7WGJszmKZx9c2Pm6Y6u/BHH97bP7Aw8Y/60PPfotQozkR99J5Q5
wPCnvBkho8evoHdhebESrRYv4nss33zUHCZZJOvAsyjay7Bs/bc2LXhApo8ouA5SQPZo7clNlIqP
JO3vk1ghdUVydjtIpNuEOXh+6Nm3ZjXa5HJB/QkvefNwg5OXwjqZE3R4PvxwZGGs4sLbKe1tR19s
MkE+CUitl1hrh1ISEmZeZe68hydeedGNILbk65JGNy028IboaLPrVTv1B+wilFLep51U+8LvjkPC
SdjXh8EC0tAKy3MwYEaZg/wuokSdRyXurdq69H6x7i3jheyAcV0ZsFeNk/rmKqZs3UddPdx51Uxi
Y6Ph+OaOrjXt+1cqouEO3uYX1lT4gmUjJko/P+7A0sbIuYzzpElVqrU4xNacXCbvVpxglHIheGtf
P3hTlDPTwnGnh7RDQgKa8WRBHfEf1vzW15L4mwxQKhDOqh/jcj2k3c/GdYhF+Uq1vcmK/jlO9GVM
rN9VaaO3rabmEuGEwXJtt/OPSLlTBiCF6GXTcPLa4TCjKOIAxifopU21T43OfITzOvFrwzOb3VOJ
RW618JHgpzBwLln6OuJIweS8diBtIQfra86bN4JiPVXNOTYTRL8IdExE4JtbGNmNsuaZLwy7g/+O
EjwNefyiiHPxbWCZYXKcOwcw5zIuFWFctMhWOr9Bfx7aera3pd0x8b6e7KPbVY/tkCUQJXoOPUQc
k096VdHjHrM4lLObtcop0+y5aet2U8yjSTZUnDEaPfM18hBWSKF/FVUXOqLu79Nh3no3lALfNJ3I
fkLIrsZxKwoT26SK4GgSzbLvx8i9sMlnr/5NlwABd9uv34cZU3U0Ub/0brFrnQQLA8FVFxz3+sdc
JPOnkZvRd4ZHQg2XpjD2SRP9smSf7KLaUkhynGrtxzRbgCLHHJt8ZrjHMX9xBH10pdZRPUJQDM7T
4MVrs9f7zHMZA2IdiA//tsjhI9nICAvMU7oqt1bKNG4V0ZChZj8j3Xk1LPNQGO3jxEcMkxk/dubI
REHlfPdxu7vVKJbLtDDzLk5PhjA3lYumzOl2os2ffeuX1Y9rkWPMtYfHoCRMp2isszdMX3JqOEWb
6jC22SnxinwvF/WY2s25kWJnaqCpeeT/jj1LH6sGRUKePLbo0gsvIFggGm9kiJW85uq9S/Wd7B+D
4rFxy3213HzjbnQFmHKdCJwT8iPVeAe8RnwsWGMwDDllOJrppm7yi93pc6J+1tbTPNiY8Z1L0lpv
uG5b500CywHp6aWA1E0viTbW2BDohGNjY5QqtJtupBRZ3sA8jkQk7oUAASGM4+gRF4Wam15ANE+j
Qr9jE06AY25YlbckKpcCHZQeObv/mNQO1iX3Y9ZOz7kdICXFYib6AlVi2pxS57mLyIhjL+s5Ygew
hDJKTnkljr4L2JMAAHWY4iIGShoUe7JA5y+lfYjoeuaAMZLTOEPF+q9apQx4U0jXDBvTGYdNbYzQ
Yf17Z1w7QOmZ/Itahi4Hz+zo3YyPzO3Sje3Bnq6YsRVtzEhPb6Utvkm3+759Ve4Ip142O6M13/qc
DXgsl8caa4Zt5cep3LRkqdXesfMcTLcmXHayTsfdiCCNtaOV+TAU1Udmmw4SRxXKOj8EaD+GqX+q
bluF8Vy5pGktzpqshhVE3Hlk7GGDKKydgl2pfyHa+uiCeLOoNxdQgsQESPHfKR2OAfiZDczzwUjv
zubO9fCF6H4bMxJmCDP5FOvfsvjM/bc5Z35I/MWWfQraMRSDXLvZe5f8ANEwi2RXA7XfVGVgCpcu
d7ZdR8sgxMUODGQtOZBa2Z2K6LuuOFVEcW5RB1coE/0hWKl5bqFu7U3pWBRszlqY/kqR+7Y14lfP
zbY0uTxAOyKC4iOW1qHMsVyO9zkmpnXmDvu2sDE3EPHhuPdO+eRbn/lgreQch2MlH4uchr61jd0g
xx5pZXbtkuxE4qYmzMoKhZujamo35QJC3RjDg7tMPws7+qoEp6Du6vscX07aRA/O6B8XdrymTA65
j08HSIvUBVO+1iJeuQ2M66WEBVHTi7CQlEXfGi6hydatfC2n69Q7q6B4qWZEg9TOaKWK+8UYTJzu
5cHQj9kIFaE7d+dqZtNm/tFOxjuzrQCEo81ovSVLf0jq6TmXHzl0ajp6jyNJHSQ2rFxcikKdIufd
Tvx9WY/Q/YH3Y8A7zS9Z3tlZskua/FT1V0X6ybNAiZUZxr5JPWy4+iZd2XjqKUnVCQnbmuSUnSXn
beqQkw/zjKSBQ99f9+V9E3vrxVAcgo+T/VwOywohcXF2kzDqPwaJevYS9AdjwPaE6Teb0vVokje5
Fu0dfZQtTkV9XkweHeBkfMz8Q5csByM6llTHsMIZhWISluVLvlxz/MmO+WFwhKd3dXXUkbdPqR9i
/WyP6XlidKPJECU4atZgUFurJIs2ftNscpbMrS20yUlMli+F8JD4tYe8QqelX32bnD2iDpANncGX
q+kGO+Okd2ghJ2trltE9+XiICK1dau1jO7m0zdlhimTOOCUcIZRJIGuJP25sRx68xrkimgjUK9s/
MukyJMDQKU9OjnTgpTP2VQ9UtLUSJKv1b12+WB3+1jBBYChq75GpGMRfVGeVAIfIfJ9jkcQfhCrP
eGnxD/cJRMdYEFSNttrHj1Zb+2qq134+QO5cWsm6jTASTe9W+rB0G2xwGNPQ6Kb1XVnu/GTAqnvo
b25+QmcJkrCDZWNr8VMs/lPsIQRri3tCa9HcBNAfvrPCe30yJArEqCigAO3iPOZpgHzJeyWuzgqr
ZdhntF+UT2FWLQcpXPKGENSJFAXSAJOOFCotTC/0LeXhwB02ab2o1Rj7kg1vgK+JOXxyZAOmXxzs
uaM9y+9qAWSbD2Tv9tW+NOprH6vPya0+LIP2th9eHdtvXtMxL48IYigKRVaf56B9z/TbYjJxxOy6
X1WeEKmxrIleBOsZ1slQh/5N9O8T4nXNVL+6QeQByvUW+5XBfOAaazWCADF/mPlj0s1rAkFwjFXJ
D9s2r7Nn382Nwibf7XDn30QiFCaAvs8ZVESzdE5YpElYkNRT1PzNGSFhWAQvs3hp0osl1YoifbUY
iFBYpbOVb5W8K6zxXnS/Jss4JFWL8/8z6JPHFBxWJvfK7OFl2tBb5l3k9CGlwoRaG1nojPpGvUmy
H50ncO5LSxjFyb1ZwBwZrRzse8iv+6clT+M1run3AB8jWaz+WN9h1t4ENTxbo5KV1/hsKMUhzZez
OVtfZfTTBj7eoPcKA6kZIae8ZNt45QXEwAKNQjSb2ePdaPJLdmayLidnXzhddi1Vm727i3K3GKzv
+cL6MIUpCZd454NJBMY7nTYflQcP1A3v2VKu42zZkkvwEBUxQa9u8lt1Dd2ZPAdjhLZRE7OG9Kfp
rBZortxHvlFv0pT13AjwaQDRjTF7+9EzAqjlDI4XJ1plBMQ0weQapn3Js8A/+Uk/4hq3P12T77wM
9KMAH9JB+z30zWFOlYEfPuohvsD8AwDKddvDimj9EASp+UmiAbqWZUA31tJULoQ1Op8zVPsKv40G
LAJkiUa3OHjBfO4GqwmFF7mbUkUaVDBuHgxHPS4D/cfgMBVcRtYaLJLxaao2+ao6tE2FsB4KsVWB
FVNgX6e4YW0hfcMzaH0G8ZIApCJZsSBArg270sonsGJfSRsiPTIT9UprGLCEguWUiqjf+VNgHItm
EE7ozviXCSiqN3bR7pGsv0aat9FMxFLY7euENcGIyf6xnG2GkQYAUb5E5kITJrddjrhYLld3bA5w
xNvIb7ZtFx9qiWA3wKwe40pIDXdVSa2P6cLcsCGI73TWmpt8McxdwEq699z5hNtjxOpbEopUZk5O
ypVHEA127/xVDrV9C/7x2l3X2aQfkSLkYXEsLGmwq0TPhFbUckXWMPBlFnNdFGTpbnLzsKsthPSW
Q6BGXlmnweaesA0AgwJZEWel/MTZKoSBu84sHx3sr4+VgCINZuVd6whdnlWmfZi5ifzhdfU5mwqL
iIOxWi/ehG+nprsZa1PjFQKsWGKzf2rAXUIwfXE/5WZMOMns9ntryWGrB10sqCZkMj80CBjjlS1M
fE+S7hhvu78qLPGUqfrX4A8iu5RKWuSQRJX1PhVe8z3eYN5IYm+vSTXa5FnTfi+JSZJLtAy/+QbR
YCpruC5V64VW1oKvEFByCmqjORf8HFqGeaSxWgi0oYWJ8IVAUegQMvNrrOdulce5vG9d72UMAMns
GuMH4g2yHUrrHdIdarqqh+sgFyO0TQSzXTmJjVmb+dZZEmLlsphSN++nD9+Xv+Oysft96U7OXUM4
zGcbQXtHKB5+U8dOxDs0FPemQHMyGftA9dgkA6RkR8eNB6qPBXWnaZd3rgHsVKk976Jnb9TOsWza
3/0o6qsTxPSOEJKcutpb1xxQoD34b6juJvNAZIrDHj8NF5HPzttYBg25y10XfJuJRmhvm8a4k3m7
BfiYnJBwmHkT09Ps6tgA+VVx06Hzh9GiE87n/HeL0u9pIIXycSx1B4WyVKjil49elcXWLJb8d4Cl
uN10QEWQsSMBHXycZfrQDZFHSAEFHKmAKDOtgP5u9DPKg0Ki45vkuygHeW1MJd97WhuseE5xJi2u
2cnWkZeCFoI6B4PeuuKAkRsrFeS0ZsjWgMCxChEt2bh816K6S9MAgHCKUW83Oglt/B28txZKRWW1
uyvNc4YKGi5R2/5X7RAMAKdtthsXfcvVrMrgZ94aYpcuhheOuLbOynMIlqFKOIJRU0pxnl670UBH
OWqi0lrp3ndi7shsILV/5daOe2pbK7j4meVtxrpHC2PRWFiBASaBEruhqXDHn/kUOe0uMQw6F5Wb
hBW1JYLdzuf8lJF4FLeEK0o0zAQqgNClB5s3FTnWYHNZD9WHcvaMKMRugYXn6H4AAsY1Jsb7zNXc
X+8b8NLCm7bB0MdnR8AHRxaqTT5lujmg9l1mkTxCfpr5impxwdVdJHpvF7n/cXMPjWszK3B/cYqR
jJUh/PE848tUhQZomNVX0dp4hkpoJzLbRZggpyoBKVRwCSJwkzYPiGJIPZ/XkjgHZOz3WqHJ30Bj
JqGqiQMoPRdJZ1154tXOlXUPxBMQOOLWubiQrDwYq5QIRLqEWiCaNYbQMHw0vELI6g50AwSchKON
ZzsbnzmwG2tO/QevjuadVlN6Ivx3xI+DaCjyXG/vE+j6qHKdPNR0GQ3S20tKOYnsY1LfSd0ixVZN
5J/rKrnXQT3vYjSmomzN7eBZULlqASeuSREiAgwDc+bZx3RyXqeqbK4kOep7KXsiAFJphdyW5Fkr
dPr20J+aTIm321a4dQI6KVmX84/JHHkJrInHKJPObm5rflYnrCK7xVltV/OzO2DkyHQhqAqR0SQg
FA9mK4cHsKragHyfkwmv1xi4m3hKWw8DuU32Td4XP2K4BOVPmHnyYjqpbO6P/tQ1fBGRsdG+8H/b
CcHbKdmP26qG9+UbglZp6HlWgmL/K53iWzzy9LMa4Mw7v94FC9Fcqz4DkMn1Ul68KqCJSjuK/D4r
7EPcZube1ZIlPFm7OUA70wX+wfMqMH/iudD7N0eipoqHmiDqM7SlvRWNns/W3KEUJjN9a6ZtucGu
6j5qVbpnSezBlaQAjdK8yV78KgVzIivRHhAq6OFiwZMwMC8xkUvzR/e618k2vuGxvYwfccNY15l3
O6woTqzQiCTpgrF+SVI/f8ACPdyNtqdeK2PGPSOyNwHUsC6MjhnCWlf7tiq2wWhPWzG2KFypGn8E
zvAWSNMPCQMEHq0wcr34SPwRLDeRi7XN7QGUFq+v9y2BvGtHZ/Kcpjbcf1Qh3XcLmKR8hnOxoSpJ
+5NXzxEIswqAILjkk87Qw3ZEg67bbPkA6wGiqSb9UynLXNu5Rn0xEeCvXSlCXbcL6V5w6SQezkqG
+CZzenFTwRcXFcKM0ktCjzkYDM7AS1c2FCJlRtzfPIzk0JNMsuoFTcyiPkhUETYbtkuOQlBrRTRf
kH2KklenJNICYoAdc5UlNwVGo0m+cSNUJ31TqN9lJHxis61Dg7pms1i4WhtyhM2gIkfUnMwjCzTb
B9hAfhZZgDgTWpIAFDJdqK49Ekti95ZgKI2LKYkfaKtsr5iaAQ4Tafdwc1UwadiKaKDnXl1ZbXTn
CVYb1E4qeeyRNlJi+mMVpjUW6Z76Y8Vl/dc8b7t9g7YOm0FC6jfnmPDGTdfJ2F0BDOqrxDUDcISO
7UKilrgnWIUgOalSJJ/DsKxtr0tfcRvkqL4afFm1iPT3VDTJ1c4XUprcEXQ6i3UHdhFo8hlNOJ2Y
f49cNWcZxR1Ba819Zs/qZ6c9Hl3lDrRHudF8zWSUf2d5Xh2DxZyz0IsMuAJrvHGwOvpAg+FcDXby
rQSGOmJISyrkMU78YMxlGS6R6E/TAFA+xb3YL3rs3vtoiTZR4FBNW3n9GAxNcgbJqsJiklTRsX7P
6R/4EisDzLBH5vE8KL1858RPnAOl8AjmRCOtpMRy0pF8vya6JSIOWrfhPANcME4HdWwez8umXRp0
rMXkt1cdBXudZsW65kgiA74UR+lxwmeTLs9NV+OaS+f5qisEPW3iPSoYyq32rPQ99jMsLQ6t62kw
hoqZBm7YGvHy0ShdP3d9gEArrSBdPd2/mB2Lirg/swWm670TibZIFKcHgiIADTvkCObcXvImtXaE
Kg5XzZSzgiA3L/jRukO9r9yclNoC95BRDd2DZdwOBj3mnEJewU7aLwtqNr9EwLTM/mUpkV3xzRh3
MZHIP9uIhxlbknCcKGog2kvAPB9yiLzAZXpY0rTj3bk476LaZWKG9tgiyIMUr2wmPwd4xQPEcLCy
ARhCDDvztkx0elYYjry1ilK+hclZpk9iD4IHPzrnCvIjPgXOvSrwBUZt0H012uZ0UndNtuxAtFee
21MCtGoh8+V2mi/GqYlAK+2hhHI5OSO6Q+wzprAR1RYnu0x6zIyYGOioFoynC5FNLUwQaAMFivML
VsJ+5+RQO9SKeQJd4jm/AkIgX4aCXKIcOAP+HJJer/LWNCjsU7K5amGTW0R+/sq0G8ak+1jYRbuP
suTFBAQc1v4ionvfOvqecRpUCb7XTtDHVbscbv6OPonAYhJoTznX7wP5+Ua23Cl/eDEq/sRiyE8u
wfKd+fd/3R3w/6L7//81Jt/GXPh/Ngc8tcl/u/sss78FiN9+5J+BIr4gIP8fid/4d2xJRMj/9Ad4
GASk5WPNsfEGWH/JEwkIFneYryWZmUUwgnObUvk/7AEOI7hMaAeCSZD1O1gL/it5In9ESti+Q4YF
WdWue0sjl38ma9SlcqUaCTMQcPQPgcuQl94VDaNM02La/uWp3P/Te/nXwVh/hEr881q+65GMQRq/
8+e0oETnWZl4JalCeInwFhnlGWFusVcUhvdZKsU/vSx/s0L89Xr/6t7wVnBA2Tbwgv1HrISn3SAr
vZq+vepAtSdIlqLIio3deNN/uNQfgSD/uDXvVp46+E0DW95u/S8WCzvxjE4SexCSvxbcC6Nrfw5q
Hp696dY9N7lS5xadFHqctO288N8/1391cZ8oXMGlpUVu1t8vro0k6ObG0GyeZbm3vI4enOzrEg9y
QoKmI7p7cA8fGE6lv/79pW/Wkf9lsvX+cd8gUabDbUiTG//7pem3LMPxJCmkBgci2WPZ3qqHZPPv
ryL+HhDyj8uIm4UG+z5rx75F8vz18Xp00c58C/bOb7kX1dgPBAlW6a4uGvlUtzbnRu9Tdbn5nN27
3XBz8/Uznu1xGFf//nf5F3csGEqBs9gOkPr/Y/jbX9606u0+1QVhDI3RQENXrkGYVlWd//1Vbkvz
j+cqUFoAYzC2y7WCP0bIRbLS1Nu80tnUy0s8J7DmdmdB/ZDhSOLBMnVlvO0XF1yZmXjRMxF1vfgP
j5095n/7JWx+hVttzkYU/JFyY3OCYonklwhIWNv7YxEhthwICZ+i9DuZxnhTejJ4/Pd3/q+er+2x
FZG2wXr+M1oHWdhEMDn+JFOlOoyC6LeYg//oDv8Xd8ars5iYEBBd9OdFgr724BWcEX0VsqnsZmtm
J/q/WCrk2rjCM29ZJWzxf1+17WDX5CfflooVxKehiFCckvF9/C8/MMnZQQZTwDfo+7e3+JcFKd0J
VISOMNRZRpgiCXJwgEXwH/buf7EWLCnZ3nzPIlA6+OMLbD2GGtpCTWHf+fCYIoIuLm/im9lFM+no
3oDQtfv/sAJv/+ofn4FF4Usou8UGYzp/3JsFjTImbccTpAHe2lRM62hktyHZyvoPO7i4bVV/XIuV
YKOlvY1uNG8JXn99jnlT21jKlzHsmDX108pzGez8pTUtRKB2U+60+O/Uncdy5EiWRX9lPmBQ5pAO
bEMwyEgygkyKzOIGlkwBrTW+fg6yqntIFINhDbNZzKYX1VUeoIvn4r17bktmU+GxCharHMKfapVX
RyiuqckjQe9hBJCpkb/7eHTf6QEwBvALhGExleYzdQwHPfA0vab8oVb3SeekF2rWTMRyzT8zxDPf
yinKMoQGu5hDfp/YMxvjuuVtJeu7YWtbAj1FvmNPeQiUdo+c4drsyLOaodwmuf8pUtziP42rFj/t
sIMQVQGL2bNg0zZojlQbxUgneVsbNTfZZoghzkyofxxBLBVJJgcqCUDNtI3ZkmxJzMg6yCkrVqaC
+pyq+FIg2IpRrO10W9l+PHqa+o91Y7FjOfSmZlk6h7XZGcRzo0qvFQSTyWD4mF/1MZUmgnMETF6/
dvW1b/vaj1zJSoNEUR8jyo5lEFySxCCJZnXC1xEn2BQZgnwdqEoQDYLqvrCa6zhRNQiJdZt9r2ou
zhuvoVoAfngaTnrKkRs/b8BmdFGbbgOerZ9qu4KgQp8vMSMLLtzUl8XOCA3ZbWqTV9+17iX6nQ8W
BwmSnYgnGdpYvMS2638l8ahSuxKwAW8aSgC9i5paBcrDJ6vFLS9ilfZYlkrvoNpGqIVaLgt0ylGw
bbjFZxBByZhmln1b9JarU7850APo+fzvak6xHkyDsVdWQTOQkTVandQfHmX3Va+G95HtUsyvAaXA
m02RTnKftmEwFQQ3mv5cxUGM/QZeauGmsFsiBKrFzFvDtYY9XFeWR1Gd2cVHuwwiEqRZlFMTqfN6
bDdW8S128btbiyxIxTqX/FqGJsNfu6YMv7k1lAYui8Hws/KSEFg/deQ/0fdpQGiIucgmPcMnw+wU
AdhvZySnhiWbuVV0bdyQpjBJG0Z2BIAyaqCDHLRmBAVeQGXJrk2ZjwhqLWxQAoa4UHQMxL3SECCy
Ta62NX4x7Xq0Q8rwY5IHXBtNyrd588ma6KpV3Epcaa6SPlt6TS0YOCOoPxQHOy9eVqnoEKgqlWTQ
k+Ci1En17g0K64Bz9PJLXaM+Z25IF++FiNnyuXWKNtzLWlPubCWy1E3mZhyi9B7HHnwKEpIt2IhU
EHTVmrQRgjkKe+qSgudVZnvOt5xnwXhX9jV6NiW2S0rledNT9i2ZBsnnD029TmvVvTEoOnM/AcYS
DjntWNkXdHK+zrrQCC8ccMvZJ53kqrfRiD3IEwcXHy3P02FsawWpRZ3efBhi6p/2NpTaYauPUVl/
yqTRHBPDBL3hJaBQNr1UchhbPQx4O/ZQBqZerx2D1g2u+7io8IIkN/WLI8DwhYjnp7sAsc+f3pCi
Vi1yF6ptrTW6hWyIt+1dmdghjrl+FnyvAbqTuEyH+ht5T1Ndj9OpmmLppPwVEwacTRXn8X0AE54H
uLwAE+SH/hheSh//CLMShXXf6xOdpbBtVExaxtAiia5lfzv245hQT6FlgH5rvTGgJ+S5ss5zs6II
i+JrRIDCZn9CYWQkyZqCPY1nWkNQWJnZgAfXXVgbI48//Nh9DXK++S69wk8eq96hLM3hUecxtzLU
gUjgqru+hXfDa4ZOwEh8nWfxJHdH90IxmemsQJ9CAbRxzPzIMsWV3jSk60BIu/W14dQuJjm6BQvd
C+HaFMLo739Hz/8DFsH/NzopYEHBTnH6SeGqir/91xUPtk3+mlL693/3N6jUsP+wOb4i6GffFqrJ
ZvcXd0A1rD94PABFMD0P6CSA/5c7YP4BBkBCIRWAujnwsCH9/bBgGH9wcWUT1rFL/YtW8B9wByx7
dmkjq0/ROb8F4sAGPTzf+vIhIYOoxNZjaao/qFVTVpNJwxoVenQDAwh+lhX+8ovUvYpseRhJi164
fnINdJHyKrW9afzB+NGhicPtcXTidV9rdx0a/ruqiotDMtj9leyn3FSopTvKG82jCBPzGLceb4Zj
cl21k29JjD0FgRatrOMMUFTc7/hnkO3C1TpJUav6anShydrY8A79YyB2kFGgJNOx8/tk8K6q0P5T
bXVyX0ZwqVkVL5EpyJdEjijF2Cy9OOSpMn52sVNBDwoYmlf0hzKTqFNU9IJmXJNriSlfQLhFBQjM
QMBET1rhPWp+8px5vA/KHFOORPnmq/LKaOJfjcvLXkiFSTB6F5qil1cYBqDB0qov5Lsovi9z9WtS
RC+Baj9Ug3GZKyxuofHjlPThMabsRQPjQMd1hLJD/5PfVLwUG+iN3ILyCZVdfR2oWC6Jus0vGp+v
I+FJeWcvnnibBXaeuA+NFVsrdAYWYH06q0jjX65GVQlFEk8iKTFaaSsS04OKOJi9dstm/oNXEMps
Ma5YiSLIjyRBrLUrO3tTmukt7k9iNdSo6kWS+T88ndjTB2lzabSV+9zleKR5MAkuGtE2t3Eb+7fU
chLQyVDmag43qo+7DV4vFAxDONs7NZXF4OoC/GGinNJKx1xzLChAzYv8xTIz9WuTMwMC6ZGUGGOY
DmOJK5gIfuD+e+dIZa92/NFyArwpeNWkiv8L11Rymp22bvX0mupJsAQ5XeRJo1oFZeNe4VdC0TdZ
7C3TJFjXjicuvS7/LKOULEGu4gOBzGnVYKDKrDWK/dDz57MW/NVEXKvjYMBRNgU1prWY/mjDE0Jw
Y9dmClo4UmZXIUI39jYRXaRVoH+JB8qKcOZ9dj232o2ie0LjgO8MYoINT0J3leGaU/335KZjHXDY
pV46N4rvqQJYJ7c5Q2JMcMdmh22RVO+iLPzRhf0TJabiklPZeJMjAXhMGvIEgCyUFdTrco1o8MHi
6LZtYiXAtphW8iC7TUv9LgoKMjd9xygaJNI3jkERauq5D24Rvihjfp82jH42Pc5HeTVt8vR5msNt
JIDdYZTRrrC0Qv9Q+J86jmJkqm5aCwxcoGYAdFJknyEriaozIPUpk52jLeX4vbljWyR/njF1TZX5
OPlhXTuJjSIYcLmSUS6qy4CsAohuRnNVDvlXpQdDoLSkGPXMpDoyuxcpw9eP2XNRjXiEDBDPhPbk
kp7FPIYqBCXBbyuoU6yNU+Mi8BqqjYOUaWeEFPBVESsisKuHCouGLTco9yHHrJyC3URfcb3axkq5
DQz+dgRQNyBFIbPxvZgFP1Rafpu1zCdwMIcCDR3SXH7d95N8XXVivKS0qttIjQL9zAx/KTmp3hjP
atIn4Ad7joKhoJasLjm4JlbhPv+Of1mVWHBtY5wUPGRcZBgohHLHJ5iiGvICN9uaDNLaKngUUDE9
4SWyB7TOhWVtxcFLpRl3QjH7FfC17Jgm6GYRBvUbEZjEXLLnWwGPfaUXcU6GlxHJSrVnRrWoHhGE
0yWZyv/v4QdzNaINWSUOwUMW5ddULb9SeCFWsiHkA/GiEHBI72UJKV/vDdgI00AmpkXVba9tFaCq
G2LqUzRprFP4JW7LLiD4GPRT5dfGZ6fI3W+G5f9KzK68ymJ0ODJva24StJ3iEYYht3nVNvLBjUZv
C2Il2kRj9ALRTmwqFGWbysu4cnDPv/CRu61q0u2pPzy5QfhLqwIypa5Q907b3RSqQt6QvB9FZdTH
Z358XYBpLxL+e3bPA8ZlNxQp9NuxZFuyjfAZueXXskm0fW376koo41NeYUyWt0xEDXzoWu+awl+n
gMXLCwgRYXERSiUF1RuOJZXBEKwCMSBta1EacCo7IFm6azvWnfDyeydJn8n7P4bkZYkFzIUIK5aN
bBhawy14oOgIReYYoReKrYPqeRT3jml9r0e53IIWy9eawlhqbAd9U32Niy7ad2r4I1dBvBVNra27
RgG7a2n6nlexSSxKtZtj2+qDKnGLaDvdRIxu3GHj4uzMWHGupA33elIMdVXO2LrWQxZjWtEjSuOS
xnzBVfvX2Kb3o5Hd9mb03PNZEIP4l0MzwHCT/9TT0uuwGJ6U2jq0pPt2odbKy8Dm0kWlYLSpvfIr
1VFAAzAPnepyfjoe/zj25FXqxM/Mg69pz6SWhnxwEue7q/g/eFPtt5qGvjYLOioOB2Qsbp/extHw
5MX5V7cCJpr3IRSRtGjRB+psypSKsdNgnZ4FvzCnqinoQd0XA99TFXc/QD3gjdf7QSkEXZ9ZRKDc
RxmYgs7r+uormf0Qvj/fqNLNXHCcK0UOT33W4aU15dizPglh2Hlspar3CV9P5aEjO8yxv+QTzOhH
3Hu/gB9f1MAsooYok8M/u1TyOKN0Bm06OMQKcTp7XRf4zio17H5niFHbFqZUWJ8MLBuWz2zpsNXG
HxD4bvjLCVhtJTWMKLDYAwO0Iyu1CV5anQJOk+XsJMpDg8vlqpkQTKM5dYhFcG4QG1ChGERrL+nQ
QxEN0IzZVNECe+jKqQdRq5D/nWyKNJFB4TBMd7gpW9V4UimFw4mNoGt2uT9sjCx4MXV2gRqP8zwF
BCVQ01K11aKDBi+pK/0TjmPUnkX8PgbyhKPIBc0i7uB3IpYeSyqrTRbGWEh9V8bA7L0a0lMZ+/4R
/Xy/nyLluqmoUUlt91vZWvwxcfV1Ot9VQVKtg6hLKUxTkY1wtoIBy6GG+ks4ekGBdjnIEEpxw1+7
AoGRwkFwq8XxNdfeb9kQmZuwzZ6TLGguODfv6o5ysRZMdhBVTD/CVRQR/QUCHDydODnqbppdmoNV
3ohM6hdDUXIFBDS0U3QiZNjyP1rO1JRGTwWKQezGgaU9UJsEENkUdyIEyUXR5XUgWTU1nWmlVOo1
XX4LGBYChYhRX1mTnRwFGuukIkYGPt0t9OClTAg7MRILTssmYMeB/9KuCWeealGmKf37VpmIQSUT
NTL6FmESf7elo0DJo2evo+a3nY7YfpxYN7Ue5GtCVrTxUyfgASnpNr5rP9i4TWw9i/R1P6pXXpmX
6AZ344tbaph66oPy4gk2M4PszKpSWOhk5rEBmoIhck4bswJtn/hI1tK224YZGgkOPU9t7taXXa9V
O8fVI0waI7ZdULcXbc0M1gyQRF7K/jYFFtTD1aroKVt2BvkwVpyXe9xVV0VgGQj4+2xTlOxEYdjT
jZGl74Xv13+9zP4f3E7/P2HwpgTw6WspKvL0bZabf/3v26hu/CGnrDSJm3/dOf+6jUr9D5M8FlAh
dAx/57//puCZ/F/cU9XpiVSjrN4gG/T3bVS1/1BNgHokZ+R/5JgxvVr/77u+QrPE/8kge/ae7/CS
V+CGcvCFEWxNizpNgHzedoBnceaRfmrqvZ/Q3/6ELrlatLKJDhCpnuHofDbbkO77d//e/tXI6xz2
qaanbMWrrE5upg0YkDY4FGr+AAPvZcCoe1nT80QHiX2t6MroQHkVqjXGY51gbn3m6fvUh89e2DFL
yxSrzZIDpYZUjBkOkA5sHBZ9upy9pvM8B7kwMRNceLJPjhT+uh1MY2HjswyEcOHzEZiTgxmYaJQE
h68GHu6yL5/yBK/GU3hD1lKMhEUt0strW8MvT2RKcqbT36Y3/j3X5fTPX7VeqFEhC2lGh76FMtKa
UKerjSiTx9DhtXLZXzCts1e/MfgGd1GgS4dR/56XQP5Ih/25rOnZUpUN954CYPMB1uHj2OTQSGIq
y5c1PlukpqkMo+PV0SEpwhy7qwJTTEoll7U+z8+psaH0VSNpHXFxaeqPg2Ys6xVrNmVaA+eIyu6i
gzW2X2G7A2VZFlys2XShbBTrHumFh7AvruIufIhiDiQfd/e0FN+JidZsmpTkBupWK8ODVlNP+6nI
pXz0OJtusjStjolAGLK2LR1MhEx97aVvGvdM7cSJyGPNZhHXVQ4P1GZQCcwrflOZgMms5tfHf9ap
xmezqDB0UBCOzhS1NLnLrMjYgRZrznTaqda1t2srKZw4QeEdwSHRLtuSU17rcAtY9umzeG/VaCcM
rsOHIGr1h0jLjI1Wte2ZPXAa1/fGexbvLa/kvdny40NU9JhoI+S5dZTE/FXFBKX1or/AnIV9GyaA
aLKWv6CMEdk1WB1b+F0ta3wW9tMKjoZRBskhN/2fiWsfurGJFn74fAl3XhlQvxAdhiE+yD7fhRNs
YNl3zxZxm9lU/wRNcgA2lPOWroGZMxbu4vOSMsrHKQtPOCOUNrAlRfNuC6hMyz58tk5xJIu7DkXN
oSPPCT2l0MNvBQ+mZybkibVkzlYq14mgNMIiPpD/bNaV1TjZKoRls3S+zNaqaQ0qGMg8OXDXuBcB
oNvYApSyrG9ma1WyywZFgGOVlwNxAwxFBsHDn+rj1k+sVXO2VknTNRBTGFVtDKMrf6zHSyVCSWZG
mnLx8U+c6P15zaVeayYM/jo+CIP7GA9UmVDrZZ9vzFYqQhTfg6obHVRRxry2m1G5xeI8vQv8vD1T
VTWtzHfC2VR3+/qU4wsXaJJZJgddjDw7TEQCdFdwjDImUCfl14ZS9jO/daqvZivYHLqwCfU2Rvcl
5HHwkajbvB4vWwfzyt7SGtM4JnF9IIuyy8JvVtlvl43xbAG3Y4Rjb2eGmL6azbY1VHOnFO7jssZn
y1cvOxNjW65tbi2ztaXhLNOr/adljc/WrmOU4HF7YoOraVgISBwqFL35uqzx2dpNkwGna3cMD71h
fU9ydHEqWc4zc//UXJktXYE2GARTDfQm05PL2HAp6MDSatGX67P9tbQU00BaGx/yyqV0o3ZefL1a
Np5TKvr1ghoo6uoo7Q0PjV07V/2IxcUg/H5ZuJlcPF+3HsallBSyEOzN/nOhdeE211BKLOuW2fqU
pRhLW3AtoVzd2/sW+IrKd6qFnz4F6df3qXbw80pYbINV9gPG96cMwcfHHz594DtBTJ8t0KbLLBHq
IdO80EDH1KMjLspRFbCQpF1dpplqnTlzm9MwvvdTs+UKe3YUitXHhwE83gpHbcpp0fFctlXdXJkl
bPza63/quVMlKPEUlJWC1HgDKf4ShgAIDQrnLnoIwDuXAnkog8K/1S1MHIdGNHdOjcYSiIKKiruY
aL4ivHAb7kUooEpA3towdjwnuvpF5+TxNnVa/CODojbATHZDccDdedwa4/DoK0ity7DPEE/2GZgJ
3XEoYWz6Diw9eQHtIQp4EObVVEnajZ+4yo3mjvXlGKPaF+IvRVarAyYLeVPv/BFzcds346vAylXe
ZIfCcr8ajZrcg16sYxwQfO3J1qrhFq9QyC3IhtDXyfy258n7zCifCAn6LJj5o5UNScRW22jyQMpj
k5bp5ccTaJqD743qLJR1pqwsBWbYQWknaW1GkXQY8VJtKq139fFPnPr6WUDT9Krso4A5CjibIsxC
fMnIpW4WNT4vPVGkEUpGinM3qrr1iGh/C38hPy5rfRbSksK124Kr5gGvA3v1yJunXBblkfa8iQkt
oCclB1d5QLCpI98d0MYxO5fFs7lIxR9yeKsZ56expZTPJnm57Wyc1Jf1yiyeeYjKcx1c6YFEfQoW
xzxWOIEt7JhZRDMVKUMeWTn6Kd6l5YAT4L1l4Ylem8UwVYt5m8OyF5xjBXOvvQ6S1lv44bNFiogX
x1UzYiZ6A/lPShsf4c8YDx/3+cwg+d8Pf9psoYo6MXVSZtyMDU9+0jkX/4wMvCp6A17+OLjiKQJ/
sK5zke10giHYKaGDE1IH6ypMO7yheoS2YtEEs535KJF0FJadBAcry8Jrw9VeqjJqzwSME5uaNgsY
lurqrRG4wSFRFGp6NXvQDrltDwJCqokxDBWjYDc+7tfpg9+Jf+rsQGTrSWdxvQgPtu9eZ6Z/Cxzy
nKn1qbZn0cPR404rcQU8kJONOGwlXE/RECxbhb/r0V+dKnCyiwQXsBDgPrRb28aXN0j7w7JumR2I
/LxHayplcEgLoMqdNxmAJMay85A6ix8BPj01pe/RIXMyICqpZBftu3N3rVMrZbJ7en3ckvpIDWFZ
8EQOBgz6HBVFQ6HCnBAoWlYlj3nXg+W5N0mfBBisxPFtapdUOrWxW4JBjlFHA2g4M5env+m9+TWL
OCgRbcg7093MsZ8rHzdWL08Vnkj76swedWK1/Fa7vJoHLUkexfHN4ICOE8yLLnAL0D2qr+CutdHa
z3J9s2xSzEKQ16sI4k2HB19rvP4tsgxi/cxfcWqtvF3zi75vbi4u88wCjI7TGgXSPGV11DrbUbPs
ki1mi9lsQNs4jcZAosLaOoUJxDZSHj/+8pkw59/RfSoZfj1nw9HqKKlXwoNaAV4KWx22ud+21dbK
Cu1QoEa4LJ0CL+tRGlDnQdrcKJFuLzlfYr84C4JIShLbsh3vVqRdd6GnkQQHWA9LQiytz3pOlaaL
XkDxbl1noNrKwCunDMt4STCh9VnPRdBPErdV7WNUjtFaNlDsGyAKlx8PzLvTktZncdCTGvXwuWMc
cxfjdRw+bni/lEs2URqfxUE/aapcCkgWZuU8IhJ/RK62aF+j7VkQtMPSCqA7GgDVfXytMkowz4lG
T/XJLKRR9MpBJ9SNoyLEg+miiYgSSiM/7vD3VwIfPjtGcaF1QtkqxnHAyfqLHznNvhR1+uwIMLxc
nCm9zDL9IkkrDSQzFrsys8Izd9xTf9kswJXUbanUWRnHEs9MylPNy7HVvn/8h51q+22A++/EdXhy
6RkQs++OVKh3lIlLf9kSm59iBNTV3MIq8ojPSbShmPyYosBf2Phs/UoFozooK9qRUqfveTE+WrH+
c1GnzM8wtcqjjnRTDZtZRnI0O4qUNW1ZZFBnazdDgjUErq8duR8a+GUr4lLDX27Z4p0fYoTVxB4C
ce3odNolVXd3Pm4Qy3plmkKvdvR8yHj0zu3kNgEATsUltutajwvWstZny9fUY0vUOhV6Qxcjx9PM
rLpt0OgtugcBw5gtYFMv2la2pX8bDrWPjHCQK73Kz22U01f+4zw1oTbe9o0CI8WUZezdpmb4oFEd
C18vMamqDzEWQIYBhRqmzE9UajxvhibET7u2tgN+B/fYrbUbU8lB/i3rydmSlrjdYKhSF0dXDXel
b9iXWponZw6OJ+LF/DDTtIMIRukXxzp2711KBNZAURdumvPDjKd5YxbWuX008dPECTh/6X11ycu7
1OdHmbQu6wI/yfwY8Bj8CC9tHfTRopwBjc/WdDMGqqkk2DpT2AmJzQCNvgktPV1UvEP7sy250DtY
EHhIHmXUBPswaSCYt77+sGjCiNnCRjxq5U3vUoAP3QNfO6PDkw13iI9bn77xnaUhZgtb7/p2tJ1K
Hrs273BR1QO8hJCsk+PyNx//xKlJOVvbulu0votW5khSaOuiiF05+tKhna1svfNdNAOGdWwsx9/p
mMquKy1VloVrMVur2aBrha722rHADMpyqfP3ouclnaI5s9NzOrFaRqSTR8wsrQm03wxfSjcvFsVr
6BxvI57dxXFRFqo86qp7ZSsPfX2OKvP+hNGc2dHZNYKUm8WA0aLhG1s3cqwnDTHW2gka9Uy8/n1Q
/uekBIn09ustxc5dSsLtYyJh1cSOWu0Lr77Pa1mvdTvAvwa0agonuFsDsvuFE4y+gww4Pg56pa3E
kKu72suRK4Vtau15bK/YEPGFB9gW3XlV9SJMgYdAnn1usoCkKqIXNcd+uCwSzdn3gfa0aJDt2fwx
ojzSg1qox05yRTLD2LqAsx1uF7U+Z24I2XolKLH0WGvjgKWhVm9Sgan8stZnYafL4HGSHkIV3YTf
2667jlrtblnTs5iDXISEmVJgQax0X3QLZfOY/ljW9CzWxCkqpWHMnGMjAChrApEhaOxFWzc8lbfT
MqG+1CdH5Bw9E1jep05Nzux+06p8b77P5onb2Jpd0+hRylgczDyutp5QedwvC21b47HzDWyLubYV
1TjzcnJiFduz8KPXDrwZ5D9HQ1eH68KNI5iJtbn26t5cFPYhz7ztLRvQolmI0MEnkqWXO/GNbONF
dy5tDrVRqcqK/Lh0jsBKwocecdDXxi3bi0WTyJ6Fn0RzOaLr7InAFPeFlj3nmn9mpE/1+/TPX53S
9QF/EJCR9rFU4+Bg6lP1FDxpXAZxI/j4639fJt6ZTfPK9sjPGzsddfvYkpP7MxpMzG0ttEgwXKuH
OjWzO2mX7WWSNK699dV83EWBq2wh7kK9DHP1NhnqApmQtKChhun3jz/r/VMANLm3fzl6cyXxcmEe
ex2YqIFRrmrlX5a1PVv1UWBZ1NaGnDCcCAPD1FvnYVAuW/W/deyvhgxF0uQeUXHEiEpMKzJyzH7r
nDl+neiVecX6iFnVALMY/8oQ9VVeCudLa3vuskArZ0tQB2auaG6gHRseX7bR4GELjM58WcfI2Ukg
9XtNtqprHb0orq/w4HuMnaJZtv3MS9bDCegOy8w66m772UrwlQhKc9l0QT/yZhGCU6SYJeRtos/7
TyH+5mlYXH48E3/nC95ZfHIa6FezpQWD5WQUIxxxZ4k/lXaHpwVmXveWi+Um9Vz46SFFrz8D5sa9
KQvkfTbK746XJg9pYNRr1ertL35BwcDCUZqtO96y+15PzPioIfD00QFq9l3QGtbCcZotPYQLjgMW
OTkWprVj032hpnpRKkxCsnjbl2qBXTEUi/jopTK86CqsdWGZLErr0vp803VcH+65jI8BvpI34Pgx
gTKqZRvUhNF4PQ3UUIUsxE0f703j3pHWzveSZfvqXFKgQMKXYAYhFgXBNTo3kFaLXvSxL3770ZFR
WN5oqfHREfELvtEXlRotmyZzSQEk7qSq5TAeFUW8pCVu2mU9nKN3nQiic01BBMZAlIMWH3sDXW4X
ohHsbDwMPl7Sp1qfregqtqNY1233CEHZ3cDqKtbxoA4LR3O2PGVjgcgIgvEIMx/ocxwZKy+0z2Ui
ppF7JxpZ89XpYztTuMI+uob4CX8ZDEecpZ8LaWSXetPpayyvxkVvT9ockNflamv0FJAdhyb1PmUI
R3H+jquFrc9Wq4OfbhybCVY/Gud5xa0fRFidCdonRniuH2g8eHBpxQNFE+bySnMMICO9bJeFgt+l
ca92BL9tomjs3OiouHG1S3DbEp4qznTLiQGeExDHqsOPOG9ciPcmvvYB7Pwbs+lAnmU1WjW8RwN7
Omj5iyR2iPtnZ2MBUbvR3YG/xuJSuGo0td5QOYTB9KLVNlcWOHhc5RBew2PdKMEGVMnF4Cnqdlnj
s6WsqHbU4fuFK7RHmZ5Z+8iZa4wQPm79RBYKGObb+ClQ4Yd6pvDoAvlsC8oYTTqq8h2gC/ciwV51
X7TOwJFbB4FSOsbPOlM59X3866cm8Wypl66LLN5Qw2OC+7ndANp1yiV1HYz5bB+OikIUoq+jI8iS
TeMbP3u3WnYUm0sOEsUvJrH2CPy/UFZNoK2bBsbZoi6Ziw38UekNNanCo61aLq6PlAV12pmFd6K7
52IDjaHTOigfB00YAIO4vWWFufDKMVcZ9LJvc/ay/ii7dgI7eAerp/p0Wa/MVjABP+1FFobkvv2k
nOgY5p/1YJ5DXp/qmNnh2sbPMB/II3Py8Xe50+Bnle2Wffls+YL9jXCSMYKjkGB58DsCFApwR1nY
/Gz5yrGNUQ97vHj1Of6ptXPfYHe5cC7OlqdahpHvjaI/YsH0VFtxtE7VfuHDlDFboPhKjdzgvf44
Vna11YYOBgjlDJtl3T7bev2cyTGqqorpc2j86GVUwglq7adFrc/FBY5iDvjyCjw2/fKnqhVHB8+J
j5ueptw7p5+5tkAzUrUVQICO/lAFt26J3W1uBvFjKbvq4eOfODHb5wIDJ7Ya25BFfcQbFoYLfjVr
P0mMZdFRny3Vss80dJ+yOvrcFDEfy+0bbpX2mRA2tfJe98xWqu+1FTCTojpKP8WgUHfwuu/CfDd4
brMrGsywl8x9C4Lv231xyEhHNL5q72EEFTcJIK1LkTjnKPDvDgGtT//81fkqAQNYhNFo78sJWJKF
Jkkyv10mWIOk/bZ1QBVq1A20XqlOBM123PQFDKcFs4dPnwWFwZOVikWhvVcy7McA7T6beb3oJEXj
s6BQlYOv4a1j7wMM5w+uoj8rVl0sOdTS+Cwm2LUaF7jDyL3lh/dupnfbGHOe7cfd8u66hfTuvO1z
m5fdctRda69IBBnS0P19HpjFhqLERU+8/MTsZazIVQXfVGHt675RN2qhDQ9OXzpnYtrvgql/LC2a
l2//AopJqYD1Y7kvZaXJZ0ib8p7CCYyMyEXvax9kqqV3k0W7G90agPNaptZwj7yzvas70/tRV0Ub
Xxhm423cONbJHVXdZ6m54mgUtrwIDFc8qokT7VprdNaNQhrL8SnidMdqGV9Am797mj60praISAXr
SX6gQly/qSA0B8vm/vyRHY4WeVrXMvdG534tlOxexab74/lzIiLYs3ijou/gwi7MvRKrw360IVd7
iALOnJ9Ozc5ZvElth1su2cZ9YVng9ZLCwvjWKnEWpNhzyUsM82cWdVDJBn1ANfW+qb3hT7uxqRuN
/erMY8w0C9+bnbOwkwnQfyksvn2AA9lnzlQYdBE8vXXROJW+FnkJGtsycLj6eDze3Wj4a2bBoorA
QWdjYe47XCQ2GYOy83Ul2kAjCS7SRBm+f/w7vzHt7/xh89d0UmZRHXakfLW4Udv7zKCicZ2Xqbqx
4zJZZwkea4NuZvdeYgpjQ64Lm/MYYjYjWJWlBUzMiz5ppWlcsZ0bXwKz9x6iCP+oDE4Vzp5Fq7Me
E3HQ27Hb270SYjYLVtIGunUMKVfdhXHVPcCNlldNWvp4QXup9Un2yeMYor7P/IzrYOsNuP3aPM/v
MPvDIFBX0seYm+N1Flt1t4JOH64wkK6+eFp4zvXmxKKY5wLSOkrjoHDHfYpgGWe+yWcnOFewfmKE
56kAYG1lUFmRtQ9Z1TsjqMILMzGg2kdl/rkKhvDcFXtaAO+N8PQBrzZ7DnJhkTo5WwMQQXGVJ9h+
Or7rqSukSsE2qOP0i1VUxXfRF2Q8NJ8jJU9qKuJbEghBvqt8nMjOTLf3v2X+EBsacHW8wFf3VTb+
qKhKXLkJXbus8dkOohTZgHai1PZGYz33ySqu6j8/bvnEWM2fYnXFi0IrDrU9HN4eO8OgXAvRwVsZ
DRtEqDOeWfUnJtw/XmXRIwcqClOGCjcOXux2qVT/Mw+Vf5W+a/MUjoVzXTdGUt2zluSvXNou7tCR
ePm4i6ZTwHuzbBbim2ZQPcpZjD18OecJCUi/10MruUY2mG0rXCcvutwe9lhmdLuPf/FEZ8lpvr+a
16VoB2ui4e/DyBB7g6m6sXFCuF3W+izgq+SToDkkxr5A4r4P0lRdlYHq3C9rfXbQHDIsXgZT1/fp
2EM5LoF3r73O1h4/bl5HanJiPGYbyJhXeRxogdhnwvI9A5PCEYoH7AgdavXK8W1PfB671qp+BKaT
AY0Mx7AH8KeFncIjaIDbmFuuAKBil4D1ZpWG1q3ncOqK12WlNq2/rpEyaBX2D9UAWEPBmdZ4qn8v
wVXdD5749T8cndly3LgSRL+IESBBAuArl17V2mzLll8QGlkCQRDgBq5ff7Pv48SMPG41CVRlZeUB
PCNFxAMZxbQ/1swk6lN1u2FgCagZJrGs223tHiMEfpTDlkZHtcVJUI6kxWWxzpM+YWeMY95O0/CP
R872MU6Hh8hstc6U2yRg3y4BjRTBhwX2a5tLE1a4gFNvl/rUByJ5aGo6vYTAsiIhc8c6FDYWTHXQ
afitdLD/kzNH1MiEeM6epP635KsEMKJh7zZdp6e+cuRQcbYfll3a+htwWOCbm5U18mlIB//HCkGC
Y9UmTfPEJ1Alw2xE9WfxkOs6yAwN0ZlrAwo1MpoyuwN7rzYzI7p7SmzJPe0fNIxW/0Ad7EBMan50
Zo8fUnwGi01ov+bNGMqCBabOTT3ZFz4gXQ5R5T0/QJzen4kmbH5MG7m2oGs45LQnSkIy5/rUTDa8
a4Pgi5i9keNpN2vU/QgQJNdmlU3/AJrWZwLgewCsbfQLuyLkU8bRN9DT7eXuBHhLUqGQyBo3ROfB
jtIjXcFXth1ID0Psp0Mt1GhKoZHZfQJa12TDPHYI6W0ikUeg2+rrUKXRdMJmd0Se0gDe1GM1L/1y
qge50l/wrvYI6mwdfh626HXN5zR2Jp85sycYOMMzvgD4YDKHAXB77hYlgqxbQh6APc6ToEauOnIQ
rnw06VaVODbhtM0D1wj3EAr8aEZ1C9zHoMiztorEecNcdJCqtQham5DfFBR+XFp19qbR1ZNbp+Gg
8bw/NNuwHCbajQ9gT3a8uKeGI9Y24q5wjR26lzvpioA80XOC6OEIUIs6AQZHFp3d97XLfB20cM7y
YBK3pJd99eZ6OBafWhHunmUSlSPJXeVMj23FqW8Aeqo5AnZz5GKb+MJi5DEdom1chkMEfYR+zGA2
7c/wrQl91MwG3Z9o3swSPtCWRguYlbEAgRe56rN7iCLS0Id16zr9iQWFEANPjZHHAwAzLnlp2poE
2YYvIwGgOHHsgK3xVJwWJweROyK9gOJDmhYRxeOWihu2BlP1jhgkOhzknlD3BHp1KordtvATIqwX
hJEXOTPkshrgAZdDBeqT/jLMjXWdoTmb1VNH8SAeYdeZ2aVtu7pzWWeR+H7o1DTVNzBP6/nZiEmV
9RDIRWLvqp95NqbLwn5jkEi7935LTPciYpugYiECryeiATp62l3M1+86qoL5xZBF9w8uhtHxTO2I
Rzas6ro6e1Z1/gvafk1vgtTGv5shXcUJ+Zo6+KWQPIQCskXoq7ibdygSu/nSyTf8lJueuz7ZCc8W
Ggj3qDkZpyOiVdlUxhhRuJ8NMmenGw/xXF/5hETvso/Y1v1mIVoRdJpNhed4siQ9dmZK+9tOla9O
aV3b/g/ZRWRvW9yNKsxn7OtPKuuZp+zMa+/dv0HWS+TyNlyiYx02SXtqVgAUrp1r9xC5YCkqd0S/
r81+XlM7LyrHXnSrC09WWNSybgqD+bdDpoE/dFPf0YcIp9GWlK1uZX0xSP6Sv+FqYOaXZS5lUebc
ImOVRc3ey8cGZ4U9r/hM9ctQ+fbOfpdjgh1nmTTvyM8d+QWbc8lBD0htODYL/vvC7XsrS7Y50b/I
qB0RhFyHyEc7oYzZAMJN3EyaE0lrvbrDnorRPSDiBdF2AYs1YETKTJYdcRHx9SFMtfbnpZ0W98UN
i9gparsIYRSzBbB9HNgwFMiPb8J/+zAHE3ivqUeU+jDwGRCgKgkKNULpRigNoN3TRxvxlTy7xgHP
k+Gk0SpAH0N6BZkKCA9Qj9IaPp89bHFBwZuu5X+K6SV45X0YToBWswoJ0bbh4iE04Sw+wQQOw18e
QU/uAGu8l39oOCzRzfK4h1mlxkP6PUfBzM9Vg6+bgKiEZNX/YhL54UT3OCDX0c0r4qiwNdF/8XlG
fkkG9DIdfvNIj+Gh1SFdb8YTtj4sPUVzlAHFIczH5Cew7UXYjNX7ihdhhssDAq38JbCIExxquSAC
JOLIv37QtLVB3tMtTIDniGJ6bXywBEczTH2CZbU+0R/QjiJQocNlDuuxgPkphc5CcJmQz72ayB2g
NVpjivvLgdV3GSchongiFw0EYegwU5gHHQF+gdmdUmz+t9t+NB81Nkf8h9/hFUF7ttXbL2QlmOon
befFfAHtS7e2QBgam5ID0xR6UgmMEhjesCna4SWqEZRfnSwhlVjyNvK+P01Vv1J16tI7QMo2i8P1
oEEklOXdwGoxxGtg9QAeGIymBHinSsO4lPmoC+aHCOhsmblUxhy3rZRjN2Rs8EMSljrdmBiLisLo
Fx+Rpuan91GTBQvNy95rPWdbTAb9t56S3m85m+Z+An1MkngCZcupGcRIFwYCEPRQr0fZiHY0R0kZ
U2GhEaQbuEsl5om+RLNly5LTNQUoq7Zu6gBgMmGlL23labvlsQ4bC/+2WLi5JJhp7awQs3ccbvF0
cuRYuwAWaVAVaJ2cdxFs5oTY+3D+TkjH+HGJdNAdK0hPokiQZrfkI7c1CqZVj9hdBumOSwVEgwVh
vWT1vG/Hhi0meg9k5cZyhTT/Xe/chV/cztScujW8Q+zjKG+8ds9RsCYkYyas4yO8BUpckR9P1hMA
SmLdTskegrDcVW7Dfb1Yc5BDMJNfjhq1lywNZFIfVbSa4GEbgzn8FDYipxgEvfooEtzfpXJ6TOY8
RSCWuumKhNGtXbd1bHKodBHYZ/0in5VVTvwI7Tz3HyPWOs7BNLhSLRPLgWci6WXWyh9TlFHDX1A6
bHjBR6ajOA8mXfoUsJA1BWuCijoFvQxxRO6MbZQBp4augd9K13F9ARw2Be4DVdUSu+NmfBS9hjtb
VXCgGACsF4sIF0wvwjEJr3ESRSjX8OqGWLzl2JKp/lMB7YeT0PwSirg9V5EnFids2r4vcNlPV9Ay
jC5qvkXinIQjdtpcOrpgzAKocPo/s/2fhjBXQXVBZc3oH49xmH+qW6TLvcpuJyCWeYEHkK0mQka6
rxNvj+sQ9PibAOm1Tyd8f/DuIx5qvMSj1f9Wp3EZ1nI/qTZZvjkfq2kEIMHNHQKCpJseONLl6yfE
jdfJ07ZC3P2x0a3bTlimsQDXY2choVfe0G07tMDwtV/gZwbJoVGeiHd49qblRzKBIPJDKjvIT+DY
I9Q7hvO9+ovwsQAQxNXuFXvabVq3LQSbxhN8MgLmVUUafdV0jDe8v8M4ryFIDARsl5bEXJ0F9O0D
nOS9sBnoxvoYmZmPOCtWUz9JNqkAFWVDjj0LulyndvC6nIWIhp9gF/ZzmBOELwY/wEAHjKbEYEIm
3R0m3hxTLnBVey5FWuVD6gKK4mxP+D/pFkF77CUhwvgR1o1EnyPs5bdZtMzrEVyx+gevYdBFqc/R
xx1aBK8jvWYhANbfYjHcWSumFrZ/jKRp2jCb2DYx3M/BEI344gJV7zcLstwEDl63waIz4LqgeZNU
08uICwLHX7+sWOoGr1C7Ak7otfsHKkDwwvYY3fs9+OnqUKb7HSdaNOzQ6+JA/cRTG8YZrzu2nEeB
Ijojs93IY+h7AfCABKtKPTAmXIySAamXU4k/uDmZFS/xz4p36bLe+jTs+uellRsvmqlpyAsKBU3K
fTObV4fAEsZfpxTVysGBbC9ehhRo1iOCe+VDLPx4tWmijii5YJmHBdGk9jholCVPO8pAi0wxPFdt
OZDEjD2w6m3S3Vlud32vCufghg2Kfv4eAV/j/4GrEb2BpCG+0JziMDukm21ZNkcSPLsuHpJ/G0vn
XKsYuIeRRJvMB4FlTpfj8KHzVtbYzDDAMk5QMvqzsl3bl2jwUyOKeEIwyc+qq9TiCzBnfK+AdQKT
Xh/iaYim5wRokugZlJTgXfcLuIm5Qmcgcro5bcQbOmPhr5PpFDCJ2xIjHSmvA8S/TZmFtBonRRU7
77LVp/5WrZR8APB2Z8esdVBHsojmLgh5ZutkiP/0YRwsiM9b3QQ6IAxQ861fwRbSmZeoZCeMu0gT
leOqZPdX6E4spcEbkbze01WmS9rzJQFJtaMe/ByEHmXxKNoms/Ad7QAZ+iqM0O52zfzRIlo+PG4C
tn2f8zUYgjccspYN6F0Ds5V7FdbYnE6HaI2TrO8GNR2ZqZLqtq0DpacFdIvpC+AFdce+KItxy7hj
MpH8GJPaDA+wcIZReo5Q37+PEpYDPhigXjw0ggtrMMlHB9SFpVimBKQZRaNiANX3XS8iOPIIy9tu
2oKgCFb8M7R3+tVbHnUHX/f1Dc8Ku8bCpBhC+S3IAdyiZ0u3+We9svbHhNDuNYsHaBoFYnxin4WY
Fm1gOYS8TX+yOAbdgrnui9Yjxfpes5isH9Y9W1XKXsSMFgslyR3ug7bwqHHSysLusc7GxTyPdMAJ
v8qdXnRrhyverjHM2301ELrTHdg1AvaDR0JcNy3zKSFAlel1SLJgE4BhBGo41t2sijDZx9NIE3nk
Si6XWuOAEuEM0qZtkxtYwHF+h36gYNvYh4jlcDXhTko+Dnf0eW1yEdElT4DKPc5z3L2P84hDq22i
opY8LJnEsRtYh41gsfxGZJxBWxajcPJoufdmJCAo4sxAytmeG88WuKrjFDI/BA9fszdazYi4k3TN
cVDIMoB+EuF3EMiDN2RAx9T68xasnz7uQG9aEFCHrwd/H92aNQ9XrN9nMXAbIxasfH9F3kWELiCe
vvuehb+6BsdHDAbuOxAjS97HA3tmQwcWD63l2apBXmrRO5wnCGmlQc8QpR+CMaDpjkKUWVW6ekXZ
VKV9cFo0Yse3vkZJx5jzf6cNWSSdTOtrDfzaz3oElsSCxXEQMrKgc6EIzLCivMc5tlvlFV01artG
imM/e3aNeNp2WYKj4QiwEVYMOaW+KlcZC3t1U7L+F/cDCmA0t/FzD7QN2n9EEH8ZLO2cxjjYXuNK
NsdWceTBMLfjl6Z0Uqi6J2UDpMwn6BziOjE2/lBrF90ZSxrDFOx4ZhUehkOfqPWK9jg+JTWsoHtK
8aAP1p0aPWw7mE9+OVgw0kGlAVH1SzXI1alTqv4AT8OyaA6sLWkVtm+Nk+t2MLYe2UWT1hy09Wwq
QuRb/kiU6l66uEk+JHg037Nag+dhYSjMQCf6tbcAad4oE9XTPIAjuEQVdgLXtl6KJq5QA2xmao9I
8zcfHudgf2I7ZK6irpQ81olclzzuGkAEYK7ZTjINVVW2BGCxjBNTh0XXtgnErXHeBkhH9eQKg+ur
BCFzC99Hu+JeznSzkSsQFLt/ixK/8GuazIFGGoUFyhjdehxn455Wj3Tn6kZDZqZygZAHEclun4Rs
9p3Bb3Bj4Nfu+O7QIqKtxKr8HaoVlB6LPD/8HoGFNUx0BIFP19iAJaihHlUdraxQ2sdVxs0+PqsQ
Jabf6+myTVEzgDUkevWIaRhy8HaUv6o0PlZPIHS4tNgV1kfxt0d9cQfhbh8MxNKzSqo7aDgYvqUn
ww7NEwijTtCKI3X7Tg3D01GrvCHtVAMdo+Mnyhe8RstsSVeAVIlY3mYIlgTRBFjIzwaepgJkHt7Z
AjHPFGnzHLdfaS3trxWLOo0K0iYvVdSP7BYMXvwjXCPdjZkBBW2INPd30sUcTzEmAKSMgPG7f9oJ
DX4jNv8XNd74W+6p/Gr7gSYZCNIqyhlISVMG6N0cXaYVXWa+zSnC2lG6kj9YKp0ecSiEH0NfLV8D
xnLPi5g2ABmIwTMZLLu/LUvKLmA+VZ+s8cl/KNn4b0csR0+GEKXgui1V+11J1G+A+cRIqVCokx7n
fazAGlxpeg3VGOEw92P0ajyqt4zg+a8yWNDUNUIFggy22kXjQa7j7g5qjOf2zMLWXvrwLoFw/M/S
DH+E86g7QY8amr5qcoqoOv5bCxU3hUomGEGjZDQJ4ED93D76hBhlgUUjZn8G3AMnGwjatsX65SSD
PyuqukuC0J3STNXICpjVoLiK1Ju0hMHD/4g6pGLl4LiKJJNUqvRlx6z1BMUDvRkORSIhDImmfeg9
IX3O7yw9LmEeLau2Z9HvSnXp0x6t7c821OjAd+6RnRXzCtqH7+W4T3f+3Nj/aFi8f3pfT6cVONu4
DIAKfaU+Dv4GrUW6/iC8vk49RfmX9LEZT9ui9RvbNZ0Lgn72ZemV+qp305hTXIf7lA8rpL0Ds1aY
DIsC9r3ZYNNNx9k9dlxqUcqkrYYSmgWbc4ceRF2QXrZNWJIT6SWCxcgdKYfVuojZAE7RTnQPEqgg
YE8xFjUir5DLgp4Dng9f+CGmL+my4QvFn42caxis9idiQ0Sbtrgs5GGlK66sNm6Fuy6qXj5Ashph
q9sazDNYH4sjiQcPAWXbUITH4xKHbzMwVRzirKqKKtqCvdR0Ve1F74gtywysGtEZvzfFSjD96rNO
MeFbAFUGBhq/uo8AK2B13qAwuaWUoO6UpBu3Mzemjc8ujTkAdYjQf+ZMRy6bzO7wQuBmY/0Z4kEF
GBmHQHaCpXZmeQzC91VW60YQq8dxDTk2Y4cNtdfm0SXMiPAQ80o0Wrh6XkAVpff7N5Jtmp6UV+Z3
rEnVIb41rIIXvoXRlqNAb9djMHbKH8zGw+dpdvWH8YicKBON9IASVDOD2UoYh59NBfx4TkUyqjL0
Xe9yMgx0uoEvlHj0tDNZC+Sk86euDub/Bj9pekpMm5bo8CCsEGQdgDKKL+sDRB5a8H2qkRkrNkAz
HUNlMKAxaw8iXaojOI8pz4xOgk+wfPgNioRgx4322xkzEFt/Uiztvc6DsuiFBmkfOjLZ/plXlJwh
QT5XCKt+ChXZLyHabvi+t3busiGSHGKjA1X5iM0DMLOdntQ7lmQ3YGVCOp/vYc4xglBWddyjpULL
vNukhFtvQIHfLg8duOzo0pfV9QXwl4ocAx52v/tujNICVe/Qlo62U3fst9ngSp7QmGWdiUTZQqhM
M9uGNX+d46q7RaGofTaisrSAdlr/WrkGvtcxWuyxDZv9X0UBL8+bKl3ixy6aB1+m6XzPiOhx9EPl
FaguEu1GhfoJsD6gZnt4IjOfICKgWNnezmUUp2l9MowIlkMdpfZg4gq8MEeYTgFTJEnBxoVh5rGx
rUVQMBSbLCQLTlQau/QxEcGaB7HQnys1ZkaPocl8wNpPi9RZQEWOPdnUgUUurbMABGMozV2nCHCI
rfVncEO3vnAtMtSzpgF9qLA9LGxlA/XpzCfKnqBbA+TWUPUoZIznJNL8jfkIepVAmwvaj5b2TQUe
XBKzpg1KvToNhxyBwbUpEowb7x/lTl5bUiTAZ0tI/ZE6B46nBUKwXJPEvsup8odomdD0VwBzHuo5
HV6nod3+JmRKkoJbDBDyZUDJXU5a4ySIRCLIc6VW9rPZdzNmo+zMa2DmLX7sRQP/sOFAJRQtRhNb
mchghTpqE4dA9xUqbo4Xj9+xs1IHWJnh2ys2E7epgKaPeyCaoP9liP7s/Jmohn+otDLue6fdUmdo
L6EWkK7FL8m1s7rKgWK/BGRaZATW2Jzbn7EsJs0RCGeAamPl0wdk5/lnOSlZlcxpIQoN05oHax1E
43wAKP11rfd4zredy5+YrA1fXcg3UaKWqk9Jgzgc3PO4mVRvLxa62Hqg6Brvk4W5etILnqlsUFuT
XKt+qcbLpjlw8q6GznCaVGrXskGy5UcPsbtUrdR/lpjN79SG2z/QJMMLBHg8dXRbf65NiCSVhold
HABwjxEW4PszXi29FBuNe7DNB0FjdDcNB/ESXqXxZ9jGnh0ZVh27s6xSveUYDiyPDuBXe8UAy6V/
N+DuMI0bUH3jwBjsV9cN2+ewV5E63Hd8f9YK0zGl+/AM5wK7Tkso/6HhScbjukuNCh3DmC/PBjwF
CuFZsM/QjmMwzHr0vbLdHhIG4W+Wo/4pluUpkglojkls5hMKhDvFYqtQU/T+X9qu43xTEjPC0mGn
72piFp1FT4cHvyD4qCJi73LIclUCzZejIeqlXc8tvmgIpG2IFpSPuOBQzekxs2s8QHaAXJo3Op7R
5tk1+leBqhhkc4DhjNf1/D0b6MU46meDPUot37amXzker5G3hQqGGQfP0vtbEqz628YpimBQ5Dng
xCTGlIUrjRgv7/oWHF5hfqxBhSEnVq9/rbjacBmPIMsnbo0xCO6Fu0ibhq9bQNt/rgpIOXdRW4YE
szIQVAgOOorKkIqKlzQi6rJ3kzssFP/7kPjqMOoWml9qcMlYDHkyx0V1gCzcKSAcZt0XE5S1V2NS
dGJq1xi9D0TegDhGyTub1X/MtekLCbINbpWgQbiBiAAn1+N4xcxKybyd0+i0cDe/cQCMmtwPOEPC
TfLbYnl3opt0MWY7mj2hA8O8G0Oz3DXJABFAKvo+Nno+eKvUC5wDovCML8XaJcvvKRi3IsLI+bXn
AXZLE+QkQeZsTxWXwRvedthFCeDQGdSw8IhEBFIuIwQE3IXq2GDxCW+QlmhLBDIKc2s13ku7O5Rw
G39kbKk+wrB3V+jfLVo3PT0OFn5PIVH35iFGW6dohAZABqVvE3URIvxA4wTOY0QiESA5mW2QGByn
MS0227/OcIUUEXU+T1aenGwr11McYhjr3LY9oNnYkOzeBM9zAoo0LEnJuWlacUDE+n5kyjUPvknS
0vX1p6PVlONHsR7dDVJnU2vCJdtavRVtuqbPpk7I26KRk4rBJHmCqAtWgbbhJx52Wuxx1eaUzlIW
a0sw5UCSVdbeUwik2yUibEDlowqaIbVEnUYdVgXAfSCFL0HwAbuZhKCpPxCJbI9skeIwC/ix8FzE
/0B4Dqeq3AH+VEiU4s1LxbU/QJHGWFSua0EHPh2530Bh1XL+b5oDSDP1tJ/7FpsUTfuF7Sf2itXp
rZiYI49rjZnVAp3+JwHz44ixb1ToYE3PIh2Cx3HpP1jXdqXpsbkWK5ke4hGjPbQgNW7Lmsc/oSyM
oAgN5kISWR1gOgRjM9rqryj27Qk6JHtpBv9z5I1+awiLm3xCDXDsq1FmuzTm6rUXr8im4MU+QI84
BIDXZKYaQKpokScPQDsnhXThJ4crB7/POSn2dLDwr1Qb46XbBzPkcLK4LF2SeckruCcqXPaIGix6
A1tTv3r1vAb6PartEH6AtUxXcwk5cSwuFW+DHMD5ytLj4idchCA+Yx7zjMxGoh6QfRnR4LCxejFQ
pYDD3YHP7mwy/573dHUnlG3b+gNSat1iWLUNcfqrGuf4MzFbWz2BK8H7sg3FNnzrje7egFRukq6o
xqqPbnu6C/8hdE/aC37ddfOZRHASYMw9dNVT1AMU+rAP1hSxmm30e6Ph3l8iE1qMG6lfqv41TQI4
ZHAa3jnmpOnD5Vc6DVX/JYKF9VvmOh0OsPPiX6DaIE4vmYc7p8qnuFbQdLcw/Qs8AGromAv1iPGn
CcthdhIP/tzUZcS9/1ktk7bZMoohKOXc16BELxFHaRl7WMdxI3qLPzfp2qj62HoTY+YlA2zRPwK+
0L+hoexQIzU4bmyum317I2tAhpdUi6U6UFyNJE8Bwb5BVIlgZzDSdN8z3HvuZ1cnm3sNo3pFQJ7G
xb8W2KQZ7mxj19QP7dj1Nk/DeNfoOzHGijNcy849Oe+RZL0i0RhVt0FCJxaol3DAqIHGsMxc0pTG
20MatlL9AYt2E0+otoh+25Zk77J9irsF5N4eD1MUYfQUlnRboncMXkX4bCCyqO9KePc9cTixS9rC
qK4LkHIFutkWCsO5HaaQ5lCa9uAZpY9X5SiAWE4XPCU6G2JT9QTGBM2NzFSfgAungkm7g/BeQzf2
yQwwYy4qMSEOsMJwptAjXE8BKPQw+sJL2/rVYuxLJJm+w6WDg6/EPK+Nk4cVQUdTNjIJ6wPufT+U
qQyD6Y9JArd8pZCURJRtwbAOoP5OVVqteY9rHZoyrieN4d+4duo3rQNMxHOvqAjOtqtGYYu6g93s
0iBLXxoM41Mvb+mW2PAEv8+wncchGG1b8NGK5nFchzU98gp75f154aFCWaQE2//GM1KAckS+I2Rc
uQmTpsLalC+/Kkhb9GWdEKXVF+vIJ+xPenCPUP6ycE8eA406F0PrCA4NEuM3BDK0hGGgyxC+vj6M
IeXUXtGTotvNXOQ29S/ZkiRBfv7MsIH4HFSIq+yvknLVDodVz9DAJqJYc+sxD2s+McBy++8RB1by
XYeeYDDJdLNociICNBqLWoHDK4fZlsFnL3xktQjLPWTOoXeqfOAXBftDALXhaPFlquaM8wQN3Mm5
Ntr/EDXzrqCjF9q8YliwLe3jHVxrSSF23e//sVCx9aPhU2Uw4d5Y898KRWDqD5pSVR06hIb196y5
ZO9vascAOxvQBJNihTxgj7uaU/ra7RSlKfxOvs8xDwXfm+z4CECV19hPyBZYyr6h9xte4u1rxFwI
vw03uNIbdwsTtGbtAXcpF00mpwT9yUZxTuA3bZvuP7zMdXwjHojqrF+QQHgIa1/h7Tc9AvznEKHl
6+jTb1UR/TGj/lk95lxVIsbcUNgL1LGL1d68Sjbiut6JHZ5xmLD6jOGWTX4YobFUvpBm9reggzv1
UtedP4RyHGwBz3pS1njcUJvMvfhXpbVJs5XWPV5RhbICJWPvgzeLM7st8fkbbEPDGt0UsCXRMmRk
nx5lDEHnI0HgRPcXjq/oX0/XXUBawAAVsvYi4ocEQ2r0HBht0KNk4HZfwjZtXkWn0wAseUYYK0AC
jYYbpMbmTwWTzYT1wR16IAajvL9VrRb6sFG8v2WXYgic0WkFui7vK1iK3xbsyNMyDckKjDiE9Ket
bZe9zWYseOx5XUN/fQ7gekkOGDHPNgO7GgHerl/7ax/105pL2cjqhACXClPJagtMhpcnuIDMCdqQ
Cpb4N1kYWT+IE1EIZA0acoij8/a2RuE8oDhOBvc+h2kLbDgca1Qxfk6ph+yXwFuaR6ZJfCYiglcJ
QkaNF12DF5OlERjzSMEXe9G2cAFkyV5xf3J4AKKf0iRQibomaPJe1s3zGAuk0YyodlG0VH5aMS2s
7eV/nJ3HbuVIsG2/iABd0kzJ4528KU0IlaN3SZv59XedNyzgvgv0rICqVks6ZGZE7LV3lGXu66M3
V/IIvu79EuFqZluADfOTYJD5JeWTHeJs6RULDmoPGtQ35bOEEfB/e8zmf+I39+vDWjZLs7GFy2TQ
NykFjz7qu3sCSpif3NxVDPlrtq5H7JFniXlpFOUZJ2xLteHU07fbhc56M9ew+0LLW3/XiV+Xcdgl
GQEGk+ui6qX4RAzo1XgJkzkg5bzIiDVwhX9gzMgfJyphpCY+LCKCtFFduyrwtk1az3sR+Gux6fOF
MYR5f5FbO0QNUZ38yhbyy+MBOZ27Yu5Sn1GoXb7bw9z+qRAKf7dL2uoX7Yr+SxnYDp4KzMfJWcrS
kGdTGXO4S1DI5RZwUnebsBlqCpPFyZqbUPnCY5szRNnh+SqMZw++A7OXLuVPJLk7Z3wf17M9YG0n
Jvpr1iHZlakpE5SYtHDiJZ8g4IRyWE4YWIFTcqEKM3lggIvXK4J3LYe/1pil1jYDZaHYMsOJReyN
ULW1Nzpp2J9mm7T9O2+Vz6axWjHgWnqzvIe7lNi++eBq/88QduXP3Gp7i2dIT9nO10vnnWHIuKrz
Ad8XiVq9H2vDsg8ASgW7mTIGC+PQdk+zZ/cMNyWoQv6Ysjc0fWZQ5T0zgi3T395AT8Fq5/mzbUbj
SY/d2sQWC9tqLFPTwNlvTJXxnHJ2PbnJmvosn5pFsPXWrAQ79XvDzc9L1TnVR+l2DcdlmhnisNCA
+YcQT7y58z3GIzsIr3zapOYColKrAO8OKxFhfPyqMNVLz9+uMlpU63Iu+W4TqIHl8VLIjZOmvf1a
rwx3131l19rZlBj3HtOxNcOtC5XEc6XrpY4zFSrGs4sdAq5EYm79Fk9xmSVflagKcWEgNCdB7HVJ
4EYMkXS/dXrPF9cgpTR+qMtFHus2d1xEaNlzLk1FOJzGQC2v3aD7LDKEPRCL2teoDi0S575WU3r0
a076w6ymYYkYm3o5Agfn0LlTg7bP4KNm+dJyKwG1N67ix0s7BpWfQk+tu2Xjlcu3MS+z3CyavOPY
y+vw6JGF/BKui/9qhl74Yfc8yfFoLabxV61dxp9Fk/yxR0d+Bebst7sVBWuOsqRb022lGR3HBmWZ
98vm7DOyaAqzyXgOFk/o7UzGRf/uapT/XbU2Y/K7oczwP3Qn5ieZ2tXZoNR5Hrqgh0EpJZ9XlQiF
xjBNfmQabsE6r8BXA0/9VDV99uj2TWU+zBYc6qVKRuPS1RAt3JyNunUGZRV0dsH2nH7M0FQgPzFc
1VlVbYVvZGXkV6MWqOVW6rw2cHPH1ho9UqBrmcULXULU0UzP0SK88CAb+M65MfpPh8UJYVSldvbQ
WZVhPgpOxWyji7H9QWeSAgD0LlVXyxCnuZZ1JVkt1i44jMaiJCrcDNyVQ4ygmiSCeSSHEj1H/2Ax
aBuDLQ/THZe3H6thMNOnei5k+xL4bVYcZVb199qfV4XlPA7jJTU74nn1xhz22gbw22dU//UY+YnS
sC/MKl/oSMJ220t7ZrNSI65pl/THkHoB0ILdYs4zRMvqbmi2huFdVzZ4pb94dfWad4nZbPN0hdix
0GCYCC7JkN5MJzQfSstk50zulEO5S5ekDg5NN4v8AsRXMCCe+zH5i6RQjD/YTdy1r4mjUYUopEY+
AV0P14SBrLuDgR8DRo/zxF8OY9vvSeuF+08zNKZD2I7zcqwge5+LyS7tXWd3SbVBGmZLsKUTpO7M
AMa8r+ZmplnWFr155LS2uTxrg7AeBtrpOOKS4OYTVwRufogmtwEVC96qc12JwSMJQY/91ZnXrD64
pc40AssIy8mMXO+H1qh3FYzPsV84KqICv8UcU6iOt8EY2CIQDDBBbZs+hf7QnsbZ9vooNDxoIENB
T0m0FrEVmXSuKfpX3E6Gu5x7mTjOJxWF8mLfcFvn6Gqh/xYdb9Hroqv8Wq12/zVgOUnZ7rPMaUy7
vqjrOIYefAVXx8h2V9aS7ztlWsV5Qh1atjUrjI6LzCEQSMv2H0WiDSruyZlYr9flP2XodXt/HU38
SaOzmgcQfiF34aL9IobjYKdlc5/ynJhlst3OTDK9d60hnf8EoRB+7M6L1cRTPjZHMAT53LeGm1Fv
KleFG9FydcVgYEv2OJOSvwt4E0daNd/8CzpRx/XY2uWW/znJW9nUe87Z6Y0uPA51L6tNWdZkIyQl
PfgvnurpK9Vq3MJ5YUdwvaSV286q6e3d6p6QZKdDR0ForGSNz8GuSIuSqJ5pkownLQ6rTdub477X
rEakwiq3syiXiyDsZYdjctqslHeXKWWu2eI5+FrCtuCB7MrTlOiu3bjDWD9aRdLV+yonyghppD5k
1kqInZE7W84yG81xVfNOUgtFRajDg+gK9chveZy2lITsXBOhZ44xHS50qdOluylFL3jquGyI9MRc
5b6Yazaf3bCbNiAVQ8QdNwGrupL8Kq8tfclYUC/cF8Pgoom08uoKnf4Qnbvab4W0RsvdL7iI7E8p
i3w5h4QWXuzBFC925gUfCeRbGuMxSuYoMBCJfcyrQyTrwv6zQkfpyAzn5ZqJdjlUTgkEU5N7vm/k
fWxQVvW5qqcg5XcvnV8sjvHaHeIq3gHk7aqO56aas2Oq4Sdqy067g5mI0KEkIOipMlP3widGGbBK
FoJSWvanJDTdWxLkjEi9zjXGncCd87BmarzyRT7BtqQdEUSgX/AeYmotA1myximbzIMmT16zZbE0
2ljCy+m9z861c6CH9Jguxhp1tF8H8PHhpS2lkzBT8mb17AcNgwZNzF4bldI31A1gFi6cos9482YH
OXyR8/2u1+3eskUw7hG61LptuBLNP6Y52UuUQDqVMYMJGMPFcSq9GelzFeE1GliNg6UX3dbQVr3c
6snirtAYe9r9ajauselRR7NnxKV8uExGSGMRIe71FJaFGRrhKWGZvQT2qeiOQogjcfbHCYVUcUEf
OAYBs8amS2gwl3Z+pJ93v9n34WE5cudsjViHmb57wG0n0zf6RzEZo8u2StlaN8rNKdlYLYj8h5mX
BmNB0wi2/rJSLfPQBoeeZ4K6jQI7iwXtI7KYtfZ6g6lrUlHte6181A3x6QzzVqtn8j2kCUQHbO0L
lcpMbo+bp1gyyIt7Zaupb5yWjo5vO4RW/+a67brhQElf5YxPh9HglFN+5zr04r5BksoiOG0OAsaJ
nOImIsDNCSyKLlT5ectnbH2bNCbbbHKF2HFVwiqkYENoXiWVdCSXEvJkURC215mC1Yu5Tdfh0gBV
FDsLCEQ9WlM/WIgm9RTu7ucwUeHIkmYQiQqKIcZLYmXbVBee97is9zjlzutW7yGsha8fAPmy5QgX
wWYkZfJWXQte1fo0+2JwD+SD5fR+5rq4+7BNrOyPjeWAaHEjZ9SRIbgukVkmwY+wDVzvMbDaweWl
NjIbp1FbpRsvM9cpntak9OKRQ6GJZTdiM4l62Lf+SY3cvRz9aQWEFVc1z1M8cIEgRkzJCM0ZK+Js
60s49QTbQoLntfHGv53d44rtOJpMJ7jUsm2TqyWdKtkuzZq+O1OTfWMPY9ztZmLxN1Iqwfg2dN1g
ekeNdZtzvfiIPowpwTbBWfuV6XU/7DqTDjqasUzZzFVhADYldDzDomF4szHtdLt68HNz3wT+/CfN
unCXeXroDqNDvxCRm6l2PtRnijozTbe+Had6p2cVyOdGT6UB9JKnWRglWSez7Rw25S8DEX+4NVlK
YpHrhmrvkQauoqWtMnLb7y4D6uU63akkzzGPYFaOvdULfsOZuc+ExOWXrPVRQIPMprMNlhzYROtR
7SSlxEoa12R2r+i2/OqN1DeZwteNXURpNTvJYWq7Ork5hjbvbs+xcQDKTWixq6sX1fxolyF/aJrG
V9GkPPEqusVw6NHNoLjYAtfkdRkQJ/6kpY/PSzeZ/yLvGBcCHRryyWWiXe/sQmjkKGPVVx4ki0q6
XPRhGETyWGnQypeahv3R5dKFIcBXt0nEsOqLXeSlvwuQub8otkYrthtO0TyCc9Yf5ihCiReQfK1N
oJyZUf+Uu1Fpa8GD0/Y/hrBvNhLl54+XmopSJUS1MeYl+8iWoXnlbUa4FIl9mFB5f/W50C/rKryL
3Qz6p2Lf6m7qmuLim7737SUwDagPAIa5LH4RdNE1cWULhelarBcDMG+IJ9mvqH6p/KwxNNCadpN/
q3GGckNwd7JcpcaZWDIi9+2x+xHmnoGcVul3IEbyqlAfj5Xh4x1k11G+LVYlzsba5jermumMdWIw
/fJ7onFoxWwfwjyddr1lz3vQkfELrsx4WLIchR0S84yxtA+3GNqa36BRZoxjhmn9sBivQbbI51Z1
67eHxeNiYVZ5XP31VPIg7amV+hdz7rm7TF9Oe+Dz9BTMUh5bw4auNkpqzLxoza0l5l/MJXDjDFlx
gQrDBWav1iVtQvEDcLgjxWcN7xdjDZSTJGN71KkwD/bSqKvPKQxwUrcfbQpUa/CJ/MrmvP3bVB5m
lnVkTQPU0DN5Bve0/XU6ukAgF8cp5G/2vRpHhn3LkS9FZ0NZnV0Drwwv6Xwn+obEqiAJLWyekrq4
mju54SQLGDxaTYoYZqotmikqJEC2YDy2wtyEBdokLnpcMOnkdc9kMq0zCFhg9BGtZ/1k2wCOYjGa
rT3my2c914xcGW5l4UaxrOcwZOtIWywR9WVB0zc7LpmNfm1zpZpAp9FKvcJxyYQ7TtkbBF7dyQkG
0O/T62D0oAgyaavYLK3vofSNY+oXySkJVv/HargOQ7lAsLLOGn+qwpiANszifbF8VJdpsS8ILMvR
mPV0xgjTbJJQBtvUDotTd4+ONIp0fUcWbS5FYK7RSOV7dx9ae4fmNdDOusMg9e3D1x5YgD0faGad
76DvxvOgRfvE0JDp632dREF8cmx0hNcjt5guRx6Jc7CxJdYEM9ytmDDzyEv0L8K8cZ5jBv/wxkb+
THHQPCGNY3heECo7o5r3tdGO3JA8RtDHctowwLKHWDW+fuf5BVrp2+AtQd8qN/Zspn9V2RhbhAB6
VjTrm8U7h3g7JeZIVWo210GVwoqF41ovqSH6FWnerE8qLTsa6WK1r3Rh5qlD8OSyWQ00X86jTdPA
M8MV5OI9U3KMS8K+8qhh+olVfqGCsPWwKe0JCIipinoZjakLdm6pqo/Ac5nCMoLb0g/ByvnzUDzC
hDHVYVBgHFUX1ofWQQMM8hbjEGd0E1H5lxs8d9Mvr/HyT/wZA6KHvxxF4JbXLs3q53BQXvtUu7gI
sqyrP4dmwdkcKtJaomx0AxocfNE46iqIInssb2zWAOECLNtXoihOU50w9k6ccUUDXNUp71zzjENb
7g20l3pL7Vu+rhSF8H+43DBjGBUK40KxYHfOB9t9v5rA6/EdjxMX4eQV5skmJAVh0nPs2FqAqw+F
kkC62WSjQOPa3lBVzBuPmQL40FTv3UKJbxso7zbgJdnYQcNNy8fqcYsstEAZ2kRMVVzGPGXruwlk
NrF8nd8+5jV3PApzBSbvBzr0zGjy3QINga8dvcE/4Yd0ntrFk0+p1urQW3U5oy5nE1RTb/0tC12f
sKib8Py1AXcYkuWMzzvvwz89k9U0UnfrX2yxjuRsu1N5JQFnZIkFBJvAmk9reABRV9BNsEVFRLHT
JNGCKe1AKRhc+0wmW4bB4CSyc+K6k/VPfG0IyZBg49Yc+vEtwYNpfRBlED6tlgLUSElBZfmk5yx4
ADGjTDu/Hq1jLUF1sHxOO8WmYzjcvk6meDZH/9RXabYi6bPo9GSRTUBpNlrNfhxWSzLh6/Sj8Cja
y7Cb543vVfoj8bIkJnreDvclcTxfaesNfygqxEHRUu20qMwt9pn21daB9aqd2frTtbhXxBQk3Esa
yY9tJOlXJmc7A++x3UtWN+PWcgowY+Y5oowcnHsM4JYK9S43rBPExcIccjS+xhAzHgNmv3zrl9o9
Er1qfDNicJuDwgF9xlzWnqEn8uNi9vIqUqMB8gzb/lIaM8+GSq1bpvjZQkFtyxvFSMqhasXDNJDh
yPRr/et6+bDFcSD4nkzxulQpFhokb3Q56N0XMsCSqwm8ckvZ9Lxn3NbhR+rVbmR84EZGOncZoc9T
+zK3Pc1aUTGKyYipvam8aX82udE8GqFnHITf69ce+gv/J8MoHbMipCvwuhRMKj0v3NlTWT1pvTg7
a9GC4UMb/vHwJxFgoM07jF2Wh5EUo+2E7vToyCC/lIla3u9IzM1G2X/zfXf+rDKqD/xU+rck/DbF
8ULvENHAVidGaCp25DScDPj/p7vJENuLwUMRs3Fsvq5DjZmGbTe/MtNxnn1Q62PiBPVjYevpp8OK
SQfzhle2nPZIDZC+TFmJWSsRAWjqBiwQFgeh60/Jzl2T+QbJZxcxsWpNEZPdyzAbOMKDjEqD9i2Y
8cxuuWnUQzpORbMdusZ68UyuiRJ/6891ckGL1hAh+mbixSq+88RCZ7IUlHjI7OSvCWm4deVU6T85
UWS7YXSn4CGYLbiikczYi0zxXZwm0zDfh4Ex1TYTZg8COHZ+ccxSGJOWoXA6lpuEPb3o9QXReHuc
10H9QtRKaG0HlbVXSGHjze4YQu/Cxu2zXeujYMclvGO6w0wkfndZ4rV71eOUibKA+5swJLs230vL
86y9nGsmqariQyBQY5619KD+GlzZ62Qkp0HNa9jHHdcAuXWsE0lUTMO39BcoO9UwZpTYqRgnFbPA
85NNih4Uk/TOnQynYB4AZrPu5DiKo+Gr3v6qEeRjNtRZ8zOXoD++LkuQZkfd2ov7RLSaXqOyN3hz
aeacM6nxHnj5kKgH0K+gutSJUZHmRiFdDDcx9MU6Moez9I6kDpDwVeZusDG6fjbanSO8fgOEzpYt
3AZm1/FP01ZN5kZlvrn8AM6/y4V0ugaWo64NiDUhJOZSkb/nvDfoSeEr2mzZcjJWpfroMiaw+bXz
BgemoekXa2vWRAmq/aAV/S6ybCmupKXYS8x0p4eNDO/745+JT6YNKj3glzox3W6NC+EO8oqMFgS4
TWohUzgyH/ouEmkj9bmbQqd51hLy7sH0TODvGLuhlo9OQN8O5SxE+Go2phzZQu1O64Vpm/oWbQgM
EuGTmXZths4ZRjIBZ6Og9oU3RxOYUHtwPWvZ2IOBYF/rwXph9bW8snkCfwYDwtXBItH6bwwjgw9V
a48FMRRdDs3Dk1ydp8xei4PfMDmbpO/GvS/cnz3i91eKg+U09a67Va7PWKCDqkJqV9YP6jyDu4PU
Gna1lI9WbVFICmhDEUhwlGX06i3p7tTPdpFMYESsC1JZF7xyRYR7t2M1UZWXXMR2MOxzrAKfpM9w
evSCsieqBRMlnzCOk2uv61/QBisu5B2TGdgTivztVY/NHGSPujP881y2zc6r4NuHoagEw9Skcjdg
Sfaj0oa6MgksQXTvfsMoX4rhh0x8UKGsE9k3Symxgzf5utPrqDZp7XXva2/C/7vz+gEhI98820DL
qURjfYW9sxxCZ4HHofCZXkk8HPDI53KNkVNWno12WW6sqm8/WwdnYUxDGe6cMlDnvJ+qd7fqlq+S
uCIZZ7wVDho7/ytNlsFF+xIE0arr95E3biMyr+oArCb/CZeq9cvIV73Bbem+ajuvr6XpF2lUd+v0
USu4b8w67V7QZV8C+tbD0ANLRwqPz2fn2MVzvygJ/U/fvHM5DujqMIhHpciyV9No068mWyyq9mFy
N6W1ZpsqdKyXzhxmY7sG5FbK1MCA0zj9Q5mXHDaKdIMf7lrgvck9nb70wdCfAMP1Zm5W77dtmEwO
GJ0FMfcHuHY/OCc2tIjrYNn2531h5iP73v1vE9vQRdrCtuDXxwRoBX/GUyoxqOKHLLaTx3I1gOD0
MeRbvA2+Hv7ivcRx6ZCDIRWGVmynARzDmKZnryMyLnIyY/1k1CBvI6MuxsDNtCHvongfMUy8pbPl
bUgvVDsvTWsM5pC2ZiQDIeW2Mmyv3mAFHW45+TfeDT9CwXDesBjLP9vLaH8ViylaaAOwoQ3WeWnu
lNHq2CpX67Uu0QMXnpN1Z/pON/9AQfWsgw2Q1LGzuBw/Ge99YryD+XSwHfaRx1V2w8ydBZuyab15
a9IaFjdz7ER6ze4tCuuH+34zqKLR8Zx0jICarO52jQNhvp+0XPaaU5z6lnzEOyQRhl9ekBrZzggX
TButrea77uu2+mCZ8wDuR/rJjTzv6uA2WbBrTVDFU2KMWJ/BrJ6J4cHCo5yOAiD081mfxrZxduFA
kzfnhkQeY8ZFgzFOHNETddUUkHxUj3V5kMudo7zHb+xkXXlMvkK3nGLOtWkzoz8cumGZf+YKv8kq
RjgpFDnH4qEOGbX1RGusCyh/RHRoD2/qFMtPiBZiq2zmQRQU0Eb3SN2ijy1qMyBzv1QYWZNMEnki
C4spbAP9WFMTGbMkhpWgIH3ouxmamFbpxPcFBzqru8nCxMLMlLTbJn5SHT1w4hPRScvZyfDFrhm0
5WCu3Ac2DQJPWNdm5hYOCMY5CVfxCyBwGfCgjv3bzHjzd8V19DNz8nBb2079IHXYf0ja3+2qFhUz
Zm72jUkcOVaazmg2qkqNl0KE3R9V2/UW1B4FcjZkG9s+Q3hfByC2oLLSxQl7X3M4Gc3vmlyUN534
qOFi9HrKEg34nAhQ8jKz5DYLZmCvxDbgnbzPYU5axNjAupFpWIKjF2I/IJDsuI+Sx8FX6i1s3Qa9
pijeGMcGr1ONswx0JK/r3Tzw+wMQQVrLIQOeO7LV7rso6ubPQvOyMwYXgg+n7i8tSg2hFrRd7ANM
0hlazJGBylGmGpkW8VzMxslEeN7IxaQEhsWwzinpO2ksU3xigQ1zuzcdIK4jsiTmF3t1jJw5eou6
hdogzc3sg7IdZ0vWB5JgqycnZ3pEtlcR0wngSwk70MPVSKluJ0KsvidtQ0+FoCN54zuHYrTJptGo
IQ9czuojV0I+Gz0RDvgNad4aq8NWFjrFuie3M7R2tEU6PZZFIzKebGldmcje6RBUm4vg3nsnu2KU
u24ashHN06s/zSXQ91pTk7ioU2m3TwAvwUWE+Vi8p93okJPjFLGsWucgHbfzf7jtoGvOHYx0cZ63
3UF7uNZpQ0k0WARLW0vdTutzAczsb7LatPXG0aYcDqIBi4TKswLGtJk5uqgW1fBaqamod+M9xGc/
9pqsPFLs/HTvmc2s6UG8qn4zemcu2BCTyjvoFhbpr2pJcp7kppfokz5JWMnLrIhOMWOlupzGwGlq
emgVrrVLMhMj119zXvT137H2QWVQyMrqqO5f/dQHyjQOjC+MeoNNYmUyygomrFEjoTDy4oWeZX8R
AeD7vHp+I7rnsGHBRha7zCHmU+Uui79PA8YNsYv7D2Wda5bw9dHy8Y3kiy8PZHg0z8iT4bNkN83r
uHSrvZU+K/g2FLlrfTXGelrODCKLpyZc5IeePVXFXgBnuHO8ekl2FelPh7Zzu3PelIgazNJQMcl1
sU4rr2aclX3wno8SG5dLF/grtxOVnJyWkv1HQcqWh92ILF/gV6W+FWJIHwu5DN84KMglnCf6trOQ
YeLvUXFEsu3hv69paeXfKw6/F8dQ7sdIQwF1AkOGM0FkuXuaSCpRkSQehlwx2sfgBUlu6V+KpI0h
rJjh1hxGXRCyVrDut0ExYRkN8DqtW4ILscjAbI3PLZrIzh61eVMkfVxR5wV4FejQuMeRGKZRxfzy
DSqo4Boo04S6JFv+dojOe2YeIo/rSUzHIrHEFC0LQXkkNuS/J495JypZsHwj7RQvxDQsDyFj/3LT
C6Zv/LAsJlB2Kw6J5bBuHq28e59I99vPfuad64Q8lipwxN+pQ8XZp9aycEwbaNo1X+8WjoFv7ys9
DjcLWn7drh7oWRHaQ7HNElo0dPMCY3iIj6IJa2cXwJKLE4gX/5bTqDU3pIX6HZwJ8EcUaKOAemNA
vXdYjbiZeowRhDxRvPJqO0TqdDVHVNivmF1GBLefmcaAFhFPsO5l75uozlod1xJJD60gZXpJ6x6R
2z1/9363EFVRjuFynELl7yTt207IonmAJyTICkysOrXF2lxQyJdbVZf9yUuS7Na0RQKQNjpvfm1Y
5amoarIRJjS+WzD24d4pQgLBDPFqma06uokrkLeTMjyVVCZEManl4Bfr4D02fRIOV8R+ChlyQgrf
bje9WslmC43Mj6FXMSz1XfKI005f1cCLOU5BuxsGqyZqD/CHKKP6hO/bpb9rcGhkpDRdc9RUFPDR
s74I3qc2TvKs/pNkd/9btsovdtxXcXhPhIqbnh2U9AHWFhlIb0jiGB6YJikINCsx09gyxsnapk7B
SNNxsvKygOLuW5s4RrMXw+dKQoR5LLhMqSWnbjN1lji4yyQ77BnVGGxavzRIM6q8Lfanj0rg5vas
/qO2O+tmkZxG9o9e9k2oxeuUm8Oveg3ko/TISeLdaF9crZ2XLCNaj2vTZFTHbi8/j3qGpXvfLgu+
zwqsBaEykAIAvf5FJog6O8O6bIVFqxPxMlmcqsqxma+ZCZF7ipSbGzTs7MdA2MGpnvsVFYNsUUq/
YJWvob3WO8ohRg1duQw/W7K9Lsq7BzmNi3oRFjnQ8dBxo83+OO+HUnfHYXXDF2003gOpMeKFht64
oCm6ZwvbD4N0PujmZI6Md3sGQeWeyBHfJOGzrM4NLhQrXhvfzy9uVXXfvZTWwQUco+VMV1Qk8rz2
GFe5+ZXE+e04eop0Pi6HLB2Tc9Akyybg0PslWCjwGnhspkkZce8LB71wExAyEGf1zI28KOzLRREe
7AJQzITmwTFF2v2PQfRYXHrcdpEAvN8jMvD2Jabfqa3LbCc9BG3Zv/rSLt9MkgwiXJ/GzjY6PK8D
YQ0bCVTWRfMw58d2wFavG3N4JlNUXALr/xFFi93jczc4KQEbbPra0WxuReCMEJqCkVmi8VxkBft0
jLrClzm6yXheC/CTpnPCU0V20Ztkyi4jG/n6Ie0867JO/vI59OZvpZ380/Ks7Nkfs/LB87J+k9r0
fmY5VQcwHu8KbDDsgqD1yBUPku7QIYjskdCoWwksvJ9b6JqQwulXkpGatx3pq4l3LXAhgaHedVNe
SjiNH6alxMcyTMaO9UXFlfECqQLWVG19B045bYOZVEPixH5z8fq/PAPXjeJJZe0a/+WmZfvXLTOk
+p6MNT1Peiy2pKpYGMVahhr9gWzjkiqzzokXdo+VTV6b2oWtnRQkkuQsEvhZFK3dXQouqwzr3iL6
4eYt+FGqiIS9erEjafgiuZlZ2TI/qMbQn54hknO3iMkOqhEJaHs4Dnmdw6AGjCZaj7cLfK5+pIvS
gtCjJBtxmdI96+GGRlRWnAQ2XcED9ytRAFHrVQDJV1iUpDB2mjyelOqXdPZdoEFDnw14zPbP/z9g
+H/JXv53V+OYLhBrfmqd7MS+hfDHPeEP/+1L/xMkTehJ7S9sRzvxy/nRD+upkf/X5rf/7bv+JzGa
Js3yq6qxTviJ8U/uh2pM/mP2+D9x0YYFylWyffXEiONpcLUXDebS/ccv/k9adGokDAplaZ/SYXqg
1/3gnvs/0uH/t1/JPzHRKoEihGG1T/Q+JBukL0aJO+I/fZL/7gj0WKZX2DaeorZOfrqj+vJ51P/j
1/5nGQmSHFCY40+MREi4clrrmBv/cVHLvwsCHQcPs41EdMowoGyc/+HszJbbxrUo+kWs4gzwVZLl
MZST2M7wwsrQ4TzP/Pq71E8dXNuqwmOnqyAYxMF09lk7tR14TbLT+5ieguOn1kRmngk3hKMiFYH5
EaWgngWGagRYtg0Uk9RruFrD1vvqZJfMsrzXYeKeEpOdVZuJmYnmzkeoZPDi1JVozVCspdCWNU2J
PCU6XcG7JJI+fsTK/zhNeaJw/qA3E5XoXPJRZr1VNXdFIL/nXf2IIPKPXtNqbLbOkJe8k9yxp55M
rnD1dMFy5I3Q9JTQXNqxI/uarncmrg1yefTWXM+FQTX5GyGlghWI17s4gOvgWmcroiCe9Sa4avMn
GstseSdfCHvpnJAWtbfIk0e9T+kqJg9JjxC/l+N858/TfW/F1/jyfdT6lK4SmXzJre1QgN5VnDXs
ZPnWi0FzxM+B9R+vAtzQ836w+uku6vP2ClWadyXa1dYccSU808kCDYHS7c5asyjsFq6ueDykFzzP
3piHrhKXOaST1nMQdvdnqEIz+v9EkafZcyUwM149urkDr+wlyGQCo+ZuULq53ibhKrHZGWXDYXIb
QLCKgeoFnmujxNL8pEp4yqBPchC/JWZJgsqW+KFz6x9aE1H19zPiXuZT3LV3aI6oRylysWst6Hd6
rStbpxsvHrx2MP8s4BBVjPg5W7JZbwtylPBMKWqwvXxs7iLLOtduCg6zOdwxva4rESotdFd4Y9Z3
cbVJqDJTSMKq3us1rsRoBTAss7gv31E5le/A6BwtKsI1G1dCdCz6tBwnNrfULJ5AIXGLrMZLPrae
c550r7ivOEqMUu9oOmvmMTAUlD/ZRnZdu+MLKXfwgo1pArM06rO6X9w2YrtbahIQfbU9eDIotyPw
lfiF6t/8NvNIm4moD7jrnN/Kueigaeh/ewtyMPSO49meodujC/mINWSyB2iC9MqgELvDmdwfkeR6
q+3dtSteCPP0Syy8JVDqu+PuLx/nKshPhYnUF5nnElK6lN4JyGu7JDFui9H9nHbBKcPObZynL8ua
8FC15YhQueptFT/biMqYn2RV5cfBN+MrNGjBMe+C87Nw8zGnFuuqiEcL8Xwy3VqoaT30PBgNrPfL
IuLjxj2vf8Yt48YpurneUQNp/IaXLbAw8SbkQqCrJxc9ujU71w2ClAfKtmtenDKoy0l6CtooOgGP
vTLjfvqWrTblwIN/WEXkXFH8cm/J7uuGtuHWHYuTUU39ked6g/t5vfxYAk4Gvnlf8srQmlEjbiwD
ehUFyLwPyfSMxRbWBAVlmVArG/2C6LBCrUVhe0U1m7srk+ghjUfUzfW91RS3XFyrz4uMomvPgBTv
U/MRwvmjDnRFDzuBz3Ttx8lzHifpzUcugSUV1mKh9HEIln1FOuqK9M+497Og+JKlaBDTwbi20FM9
5tDgABaGTQBzuKyz563ASJfTWbUeSQbfAPd5aox15nWEemPOm4cAv/f1AIz80aVkbY+CGjJYt6w3
QDbwfcgT+QDCdEaSsz4YFCZTKOrtrTiK9pKv3xqOJ8jD+st1BIb3xncsKnIqcUSs2L/wpIh2ZyIj
ikHGaFHgxzv3E+DmlGJfSHV7KEDm0Z9JLO4pQ6dw07e7e+n0YiGT7bbgyMlpDw7OBU27Dg9RMIQ1
k/FMcr6S+Jan17LjlAV0avb25bTe8Mb0MMfV8zys11Yux+qqJtfiu4FffOqRtTysnvkhA9t61YPW
3icioL7PgjM7AWW+pxRw2A+t+WwhnzqaIOOZaBlP7p4s8zsST/JaUITiS8ri3fgad4lrcrdnEYRk
QJvxT0Aq+1AK4AWCN6jbkfrBQ0uWcxf7ssT+ZQOiPeJM724fhwGPtscgFj3M/74DxGUtD+R7V+Dn
FSFMetVGcraz1uXDinMg4KC13SgmJlVGsnGYnLt4Kbyv7ohz6aGT5mcYLv6DN9fkOwE9l19m0EgM
gjvvyX4G62dITx883jXs56gecQWpb3PHNx9S+Mc8+vTmcbSDx9bISLbM2QP8uwPMr1vfQQQTLNOx
PwszqAW1rlqMn0c3z/gE63ot0xiYFHAP4CLM6f25Do6CseVjDjbrWM7p3ZA79zyx/xTxJEMrs0Gd
DR2RvW7N9nVLiwKGSJp61/hk2Pt6NoGrtMldaTr+H6xAVngs8KCxZAmotvA9kW7HdkqdB88myX+w
x8U8Ajf/4KWBLQ+A+lFxbpO4QoIUGYdqbc4nq+9JggMMSKBi75Hc/8eKKiMDbtS+pKmZ31h9RYqQ
4uiHaYteitQ/F1NuU3lyefo52mV9h2CF2IBUHYznd6zaRWJLhckOyBTLTOTeUJLzg2pi6wWH3+aO
+o6sBk6AGseA7odgFq05/z2ZJw8qzNUyrwaileasBBSdYVxJSseeE0oLr2TfiYPMO8BSIu74FgmV
qGtqVg/9WpxQoUUf8Dg5GSzhTcUjoOMYVDIgOMN4Z4bHx3Jgwdv/ZvnNTZV3N0ww4xRT33aMRAIh
PCIXsCBqrLsSKY3XgpyjKpZwjtrtd1OhIsx7J/+M2tFGejvHX3mfAh/mL6mx76rR+GDW6IT38ziQ
TS+CevxlIB3pYFBV7VPUjf8g8zTuIUWiLF75luRHxrvYAOC48kkP7SC2T5wqtiNCjmY7IJhH4Ugq
7NfkdlyoJx/3QoNyLbOkXm51i+/WOqxXtT3llJo29lWwoQRJgq7C36B7HGbKVvMBY0rHHWJUWd3C
p3FrPwCkH3znXTG+MYc2/VKYzlDfTYY7rfsBvepDNk+B2DvB8K3rUU07YPfvpnJGfJr3ciVP4w8/
RnA9+yoYNkRMrvdE8T56qoFyXRLL5QEYEPWXEL2plQLYZFkSNg0QtJsAacf1ltfxw1TMt5NndXdU
zSeQCFr3MRdmeXB8no+NwLztcYy6cjzQ6/u1jB95eMTOa3PHGb1S5iRHH4ecqQ58cW/A2G+/C3x8
9vnSxddeI4DfBd3TlBTWF5Nvigq2pDYReEvtNl7zDOlsGw+S7KVzkJktvhZTQAqtNU0ZtuV2A718
vXE9lHILZinXbUZuAIB6/iPOE5QeUFErUqPOHyA08lPdkRYdivS3Y5KDQ4Nq1V/HtTLvmymIv07d
UF61VMMfClZkqCx1IrIdh5pin6TjQJFUCiUmK6zpZIxoBsaohOUmBumQS7KfqGe0bmO0tX9WbLKe
RdusJyMrydVWXol+3l2sq8CmZNMpB3JKoDFP2TBtj665cfMg38WKFgMYLRCdHJse4248X1A7kbS1
l3ZfmkXHnlU7VC4EFhUlZVP193GyAHfDxmz8OFMi/FTzWP5AvU/1TGnheDV4TvyCiLvhhDA283DE
Q2u9QV201He5hWeWaTmJhzdbTz5uTCoWoayod3PD7dnYXMqd3MRAchBcpVGL84S/Ooe5dj/MYKVJ
t1PEk8/Fs9tHM8Ye0UcSKoZFqV9XXNtspRzsIDs5I7+ADgmBW9o+R5zE9igvq8c1zvhypTAuOMie
T/j/dwQVtqOccP059aKBSvxTO5jA/JrzWlbWSL3kGn8aXN6mzniKWOfdkl9TDrzwj5q4XXsZ2i1Q
0MDYG2mscz+iaeVOimuhv1GKxmvOSA2RIyWAIW+yda4wtK7cSbN8lrC9LRnmSJpr67PVZjpXL1pW
LqR+7YJih4Mbwqse9/2MRYVLdYXG5QgCv+IvnWLhO20JwiYUWPF+zbnXFeTsdKwcaV29klZR4TVs
QqHhoajq+32N/6xex5ULaeUEizGbthGeNZw2OCsyFzp3Onqt3Eah/cRLbdJrv1y4NVi7IM40B0S5
ixpodsjXbjQ9Vp8pCyLlXI46by50WwlUM/OnBLWVQcqLOkkONWTpccjSnChKYBa2k/odEpUwhZi0
o5bP2qUIbfU+phKaeMv4riDNF1oN5QUpbIQImKjm51Qic5qCFJmza4S1MT8buB7GeXxhbTwP7Str
o62Eph1nEZxsPmcr6yuAy7dYP12wpn2jaUsJTH/sIWpIet1zLbaGFyzX9MbDUoJyskbA+3I1QtMs
OdOixkKjq/UdLSUouZPiZxAROfbgfpxIn/M+F2u2rUSlRUp+xLrQCJe4/bDAbioa/49et5WojG1n
WKmEMUKvkfG+9MZvHqomvbaVqPSCFk8uqD9h7SLC3Obl0bXHZ7221ZhEGFXMPdNPCPFpLNGNxogk
NMdbiUmfIw782IUJ2HImo3ATTKTmDFQi0o9AR9lZQE3FhEgCXW1yPbrTdtQbFSUocwwT2jGdmSj1
cuNjF+ij+NBq2lSCsge5kBquGYWDqK66ijqJwNZ5dha2qUQlO5jdIwdh9QbEz/nBWJpbvU4rQTnn
czx20WSEa0bpxnkXdiVe73qNK1FZTj3Ldi+C0G3XZ6tztx33ikZzuJW4bGMXXEmZtTgljMbOGp1n
y/CTw/s9PzfyytptKoEZUGMKM2zrTshFX9LMK44rt8/g7FT8/g+8sYKbSnT23QBSjDzIKQd6sEMn
1u4Sn/OVXutKeHqNxcnE9ZtTmiQUtFYWqmzUZ3qNKwHqpbO1TaloTpkcnX0Vd8Baillv0zTV+JTe
4kCcpeceSh5u6/LWhQFw4bOeJ97/f1YrUEIUBCI1lmXSnlAoj989qtqwcWrGGzsH/Y8lCI/m74/R
6/PHCpSAbSAuNC7Xn5NAqcSJyM+aq8FwgicfH6Be80eU2I0mqLRAEptTT+ro0d2EuMdeh1LFzbtw
Ij1397XxUgO4yQ24k15zilyXUmTb8fEAjt0szJrN+oQYE7ZL4MnjUuG0rTW9rECJ6xR3CWHwssWe
6DzhPgtLyeh+vf9ZXo862EL8nf/JyKYC8ibPVdXJ5gZ4A3uJpELuOlq7uRUoMS0yz3A2SAwhFfUB
Hk7Qq7M11zoFW4ES0k2Te1y14/hUFUnyocEl8dNmYSWoNzBKTNtYFBhRsE0n4WdPkDa+zSPYY722
lZCOeWYsKZbqTygmHrE9epwoKNKbLFIJaOTZ0KHLrj95yA+gnDU8vm/ftfotlRgeOqos26zsT2Y8
/opM+9EqCs2mlcgdKTRvgWP1px52wINrU4skDWu8eb/jbyw+Uonaup8CL8GY9lTJidck0Mb1VWoC
tsJTFjX9+z/yRihJJUxrCANgwxG4NrxA44SLvrYfP+m1rYQpeUt7sNd2PZmWuMOP49voj7/1mlZi
1GBH8eahlOHSG8j1RuuBClXzoNe4EqNe2ya+NWErH5jY08D0+4QrnuaUUSJ0KEnqTHM0kysdH/Mt
+i4GxLt6/VYiFNGRQPVvBGHXDsHOsvuPntR8i7GEEqJDuo3k18sgTLAEglNQkbQJCkev60IJUg4L
WT901XDafPlgyvUBzeST1qgIJUhxeLaXyjHqk6hZW9zV2Tm8dOotikKJ0XaKYKK1QXdKvOBb7Dox
+au4Per1XIlNoL8c0fytOjlR+5jyVpoll0Lz3L9XTgRCCc2ar5lbeD2cwAn+Q51/vB8j/9s49P5N
LTTfSy2hRCmMZc8/SwxOpoB9lKFYEaOrpVYRllCitLL8eeiGKDv51USdGYpvcD3VhRPTeRxeGx8l
TDNoTPEaNNkph4dynRrSI4vv9RdW9rdaVwIVi6SE7FOSnexEiGMNfW3/7zuh1rRR9d1lXVOmWg/p
iTTXE/5/yU6am9Y90/KVOG0oMrUQrKSnZUuvAWv92ox21lsDfCVQy7KhQhDo5smuko/IKv54QIw1
21biFNcKQYJ2SuHgjeIDdYfUZ+NzpPc9fSVQkWSWlHQzKn5mfDLL+fdQgc3T+5pKpIoe3KGT1ump
binj7EfqhvDLcfXmua9EaI+bG55sZnIqpPkFlvQLYict2RRsYCVAR38QvgTnccpXinRJe924bRTr
Lby+EqAm9m2wmDbO0QYVUHIh9evXwYvemCvxGQ3nmjqPnoPTq/fSQ7CAPXGu13VVWk8tX9JPcorC
YJzSfRfI4GrBJkSzdSVCKaCrV6PseXfLgu+2HHHQLB+1hkXV1iNt3Ap80nkHSv3r1umeREEWU69t
JUCnyV+npk9laCCwh4s3xIe6A1Oj17oSoK6blrm11oLnseALb3CHZvKf9ZpW4vNc5dxGqC/CvESX
VsToOtJcd8Sdvy+6GPFCX12MKKwhadzgn3JtUB2vt2p5Snw2bgUxvYfj4GJT8X3JVv/P4vPKrPlF
lQitG9Nq5iRzQzxV5LEb3XNJZPBHb9TVCE36zJiHxQnJyT6LtbnfmknvhK4K7O1tI8uGY30Yd0Gz
Q0iZYbun1WtVXT/2mCNEdj6HRgFcYEI+5I9JedRrXNk+8UuMzFrGc+jiU224543I0XrN48Xx72nY
BqB6JyqTsXowA/gNjtkei3jArFyv60p4rmCO6jxyhzDd8pzcTIpkbehf9BpXAhTHH0AX1AeAPz3r
WZztn2A19aahKq+nvhPzvsIeQqO2r5YEA06RUwKo13ElPttscibTsYZwLoebDdeBMbp0/H/jAKqK
6z2jjbGnWIawOTuaWhuauQaLKL1+K7GZONJduqAYwriCO1QGX4ME4wSttlV1fdpPwxKJgArNDJmT
7RfHKXE0j1qOsnVS/z5uOYLMcHDc53zEHHgq9RYVVVqPIUbXYAgIvwvsMr6xEjXsOmCoqDcsSoBi
XejD85Xn5pPfpcljqz+jbNVrXIlONI2AaVKvD3FaWpDCFujOtv6zXuNKdFpyyjMeFOtwsQOEx2e9
k425sOZ0UfZP14OcVcZZHUYBmI6xOFiuqXdyVpVGmUyGzrPSGq0ENozjD5vbrd6QKBsnFV6wKgda
7n0AmfjCNodYOJqNK8EZeLbbDiAYYAFi3oxTC0BAQIcATrU6r2qNxgAl5LTZVWj7a9QeMtvt1+sV
Go+ecMdS5QcgMxExmtsQVltxh/WLgxYURqNW7y0ljkC0DDMl4k1obpG337L8oxEHv99v+xwurzwp
WEoY4RYMCMg2adtz5F00OM6v8xGMuvEZTfX7v/HGuq5qsTbZm9SnOFU49Mn9NMIbl+ZJr2nleEEu
p58836vCwqH2AzJMhD+x5Rm13kKgCrLsJXYK2HZlODUka/dOt1R/LEBhn/S6r4y+tY2QMyNc7zwg
Wi9GE/m7yShtvQOSKstyyrYPEisuKafvn3Kv/T267Re9jitL2AZPpFmbDMj8+r0CKeW6Qm9PspXz
xQZQ0ihyWh5mmMpnX2D87fU6rSxh5BFHt8PUK5xMuOCVa+6zuNO8WKiCrMwX8YxR6RBi81D94sFo
e+aWpHd4USVZEt8pzzaZ5qm0MZBz1s/+5uk9nqmiLH+AHIKFUQVgDmx72RfLDUkLLUCCQBfw9yG9
wZEoT925C63Ob+B/THO9ndK699avWh/VUmZiVE6O3XdbF0LQw3e1YZiuVrDlF9bHN9YuS5mOkK9F
P8dzE2JxcgLoXh2WMtPTw1mWMiHrMVmlyIBv4NLxwV6MUxplehldS9lRZemVY4YFVOhN2VMwddee
1+ktK6oUySvqjexizjKeGdCL8vmp9I2fWl9T1SIl6OfbCjfNcIJ7ucs2hPh9q5nOMZXNYkOMnxhO
3IYQE5aPEMe2/Zo18YWj17mVV3ZSU9mlhUdpihyMJsTzIKgPEInl9zpNljOOTowQx6jyyUpw2Xu9
oVL2jq1f2ihtyzY0FsvdR1CuKX1CGNsd3m//3z3utT9ICd0um6TpRn0H5V2M4sdmtdCf5RBVX8ld
y/G59NvpXNaaxaICaxmnVJ/Gndm8zKawuztX1CD7UwvYKkQskQEZgyq97oYmzzhdWM4Zbp0VPdV8
k/EUYblYhNiOPi19B6prjlZR3qfG4IzXU5WsuxiPNPtc2Sdqve1AVUmNtjhbUdhNmIjmGk03SPxL
t/t/w+y1sVOWDRnJCaRp04ZVS2XWmU9tym84rHP9kfXQBfiUr/0zXt75fIstbAutNepHfJ/q3tE6
dWG0/PfK28f54kCxr8M86o48Wv6Mil5rjzalsrjENdzKHr5XuOX9QQb10YLF/v6sO8/e1wZO6XUG
VTnq4DKGoArH4GrA7tk8DBv8Qq4zhtTUAalKMLOurabPnTaUm3vAnEMcKIoLLkTO63uGqQrBWsPG
1Cu323A1mxEbd+zOMazu9b6rqv6yfasCfja04Qgq/akqoeulxphrHezMQFkjfYExnhOwuDsrZF/q
kq98g1LL9z/uWwOjLJGzlC5u9sybliTszonkXSEMvTmpKru2yVg3e1gZdOqxIdWD0HVgxmldwUxV
22X63pjgA9DywuP1sMm8W2HUF4b89SlvqsourKbKKZqiNoy2wtubPEvdilQk1065RBdm5L+Huf8P
K1MVeNlF4UIjNdksyqD8kVf9H2jz1Q1LfAp9MV6+UeQa3RtGVB+WxVx3fV6ON2Ng9kerHZOPpTMl
h4E6UHe3ZKK/xT1A3kE1ByBo8b8uDMQb00Mqi2YVNI4Fb68NMab80xXFRAnrslzrzT1lYfHBoOam
I/IQAM7HzcHpyYO1qrWVmIGyIJb4QWezICbFUvyTxMDJ20DrfGuqIjTHmcotWYsudL0AtHZ+Dx/7
t9aQqBo0YXhgV3qo9HYt2wcmXnAz9uVwYc699TXVlWSzat4WWckp0f5gisfIM7Qu/aYqQcsBdFFZ
GYDza60nvOH9kyGy9bPeoJyj9D8qzm4eF3S8MS9ozplXuMpqvxT5k17j57H6T+PRmMAWynlECyoY
xjLBVmuUBNH7rZ9H9pUgl8pVCEO8oTPiuMPwmYdco/SmD9lqVne95xV3pevUL5ysxgtVA2+sWqry
Ko5dqFdex8WooEy7Hks8fYwaHS9SYb3tQpVftQI6CzZFTehaxh330uuu27SuR6Yqv3Kwl2kCk8NR
KibvBeiv8XHxm0FvrVH1V65XJ0le8JkjC0eLOuXl+2xC8v5XfiOuhDJBiy5PlxncepierTWKeRVU
5Mufeo0rE5RnUjdNorLmui5+uzF0yAXciWbPlfk513G04p3OJtoBSI1WHLtwhNG7D3HF+Du2qOox
Wjsf6xB7yPvN2FLKPrmu642LsntsZlmMc09CoN6Sr3jz/eyLSW81E8reEXEmCuAOFaHfGsNdXwd7
0uud3jxXVVfYUMM2M4s6lI57qBr5Ja+KF60hUUVXW1KTNZI07SMXO6RF/KvGfPHCUvbGJFdVV+08
tBEYUy4vUFoPix9/x2xd83zuK8dQp8bJdU5Zumo8EW9s13iUUT3rnRRV1VXfzRHAa6i30yhqHFhM
ODip1PycSnjGmdU0Xn5+BzSGn1Bs76tWXLh4vTXiSnBi3jIVy7I2YZDAUZ9HDNZt2Yg7vcmiBGdq
zH4wLCRgrJw9Io2N26ptLuxEb/Vcic21zWcni+cqNJpD4boeBfZOpDkPleB0ayl76bNPmFP1q0j6
2xR+vF7bquKqTzoXEDdPi5kDRx5Gzdm2Qmu4Pfn3WpjgAeIbHsv42IsX7Hy3PtI7jqpqqxwF5GRV
E9PEx9So3QvXDzQ7rYQlRikxJs5pEUpJmxj1FvvZvXA7fOO0onJM5WDndlz5zJEYtjB2xePypxux
o5qHbX7SG3QlOINFmB6ApQIh2lBcGTI7Ld7c6u2dKsqUd/RgDgK3CCtezAw3uh2j+Ytev+2/J0uX
bNVqm+xtQuZ3DpykSLS/32/6rWFXQrMbYoodm7UOMfqtbge3as+OUMGtKzbNzisBmtXmuLRzxIFl
7u0roLruh6xper1Pqqqu6rUzS96J67CT49EtO8g3ZZHqrbiq7spaDYt3tLgJq9i7zn1MgvTqbk2V
aDp2Rh5DXU5CZEDQ56v+85CnequtqroaK9+bqJhpQqNdR0BT4tRbht725p6n0X+uR+kwZa7VsSLy
hvM1MuIPadfpnVZcJTj73BbCW4smlMX4Mq7yk9elP9+f5OcmXrl2qXIrZwJvX3f1OUU0THg9N7x0
exdG5Lxgv9a2EpsOxgR52ZQNjkBms/edBMNFy8xwmByCg/RwBFgi09i3cXspjfGvJuK1n1Ri1pu2
Mu2FrMOiHdavaz9T25uUEb5eeEvdl6nFr2Prs2uMAcOaDuvLT8FmcnytRfMl6+Tyya+Gcc9rwnjK
rai8zotsfTJLdzjEqfiEWVaxr/Nm2+Namj8M1LPv8rwZD10Pniptuuy6w4nwmK3R9xoT+mtzXcxY
b4tRiUI4q2MoNaxl6Pn+xyIIflmRpVXkiK7+77krMRtxDbNqQsccMHsH6rbrqk7zrKAqzIIG/5/U
Z44NPZdJiKXbLuv0WDmY1v/d9SlAPm3iVhziC3CD0UaKvWSeH7SiQ9WYFVkV25HIq3BdrSuxnv0m
AqGntwe993fPIWOLwE6XIrTKJMNtTD4GTvqPXseVxUhk1kz9pFeGsdV+9b3gZrVxZdVrWzlsAz8r
cykJGliBv2Kj/GnP8kqvaWXFWKn3DKKRIcksbzjm4mrh6UHvbqOSprCSsqKpFzGkKbu+tc26eLCm
oL8wKG+sdf9HmxLGNBdFXYaZbRXXmLAVNxtigQa7jn0uXAMIXOXt5skz9J5pVFWYUVd5MpHvCLEd
npKrEUjj3ist1iKtT6HqnsZElI3ZVBVLgn3tCGpkjKbWk4Watvh76uOi6A9RyVVwStNnw537Q5ts
gebIKHG1RjAcO2I1dM3O2U0ZziGpp1fdY9pKYGFzZlPwnORhy5PzLsrtYuea4qPemCv7vO863VCU
vErURvs1XYDvBkOl+SphK2Hbp5vhoKeuQxxsIq71DxsWshcmy/m7vbLtqrqnHrGGbSdxhTgOvuQB
W890TzVBuwf5aN+65djf1zjS6h2HbGWTxyVtBGJplcjy089Jeev65he9D6DsgznpbuSbQxmu+GTu
nMqfd+Zafnq/8fP8e2WQVB2UhdvbWgobRdsaHJMgOOCeem0GxTcLe9T3f+Jf5eNrv6HshlXqpWD7
Xf6AQZq4lfnp78qr0kejoPDSmBIMzOfYv48tObgYtZv5GdLJbl+OTvvoRoKeNDjVr3srSpZfU28V
l3TDb3ZNiXnQCdZoojILU1iq7W46e6cVcdQ8pBXMkX3plLV5BNOc3jTcU64TjCkfXGHYX6s1de5E
m683xgyUthbCPyD8avfvj9k5uF4bMmW5COw4xV3LKMNNrN4BHjfFRr3m06uqUB3MzXczl314dIBz
e7i17dcALaZe15X1ooFUbgx1X8NRmxLqmObqEIFt02xdWTDazvadsWp4drCo8h62eNwtvea9Q5Wm
uTxzQcPmbcrCN27nx62/awvnwnL01idVFogqwkDchwkbOtsM3dP8E9nGdiHE3mpbWSKsIONRoORV
oOgFU6Vysx3Utgs3pvMu8spcVNVp5oR3ol9X5F7iLNlvuGTvq9WR9wveYhcek97ovypSKyrQe7B8
87AcpDzAmL2b1vTSlHmr/0qMw+JKfdIBJZV7cr6VkEMx7rUcgrkVelcVVamWpg5H8Dorwxba+DM+
m4+OMVR6O4up7O45yKbSHPwiJBuJQfQQvGBed2lxfmvkz//+nweCmUz4UlUzPT9XToj6oYAQr7UQ
qGqwZHGnTkal8YFXcH+HcV60E7L/+X7jr27ufqDyTODMzzZuQXlYDCDu93GTA5i3nOylboGEjMJf
cblziqv3f+3VUcKv0P57lKISE2Abj+MwWsdy35rdE+xhnWGibWVdgKCMKzdVfeG4Jvicuk6wH7xB
a2WgdXVlqMvKX7OZyHJN5/Mc8KKAc2lxYd6/+hXAbSnjUpS8AVUdobVu9VVUwPTv8ZV15FVKrZzt
J3pHUFMdoqYLPDMiArBr/RrEwUNQYcSp8Wn5E5QBgttsz5sjz21P/7hmchMH3tP7Tb96tvIDVbU2
TaSsPZSIPOy1PO0nTlPdmkiArqt8DL7Ersw/v/9DZzbL/63Q/JB6wBImjq1LUIRBjAfarvDrlpTn
Wl3jgjvfVmu7oM3HUGQnIzNHA9RPlwpR/t0aX/lpNR0aeFWVsN2XvKI30wdw9yZWki4AoymujgOm
7DvkH8E+rVI4sB6+ZHaVpU9+hWVnuRlaKUIGQF3iTVaXGYPjsLLsr2mRf88bLUwkTSsnsQXP7ZXj
KDkIUR5zTHN3Vef+eP+7vbGsqAq7YLXbut5oezPWj5kz4IQy15cMZ95q/Pzv/1nZMSNa0iRNWVdE
fR/FXobVqT8c9XquHMN4sq4n8nYcIcfS3Ofj8IP0r9ZbDkOurCo4aE94FsgsTBMbxaQPCstJmwun
mbeGRVlLRivD3zOOcxK+66/Z6ob9Nue6PVcWE9TbtmENrIeYrUN2N34OKY7LWkOuyta8JGlnzBny
MDClC8Gr/trHnk4Kgt1UWUCmCcfTosW7Ll5M5xhFvreH5ppe6/Vcjc7AthyRsUZgbmp8bovprram
7cLa98b3VKVrzWKta+mywbnrltzUgSxueeLXylb7gXqwsyF3lGOTZmHl2T+yOL8uZvvC3vlGx9Vj
XeWscvBxXQkLd/woVticsCe1CN/0Wwn+om2zvGh5bsK2gtqAYXhe6ouz/N/HgVcW/f872c3TukZG
k4X1ahYwRdvI/9wvJDN2mdyqbTdXXv2rEHkf7aO5jOQhdTLsSPLNHG6sZnOvvSEyXuIpL3dpV0QH
O3LsO7yIJc9Wg9zBeWx/dpFt6pTXgKJRFivTs2aMfY00pJjjKAe8SEUca53epLpWiQ3uFXZOMSJY
R2DMscqdsX3ViRsZKEuVQxhuWG0kDPO4L9b62R0NzaaVharh7obHh5WEaHi3wzC02QP4aS3liy/V
pUr2c2sIXHk+JEHlPA6LN/zEHy/XW07UQ+dsN3ZnjGsW+tP4JLOKItKlcPc6Yx6oR80ydnA5nOI0
bNN9upCU8zz70nP8WxGvDLpYA3fOyiELx9lerxYbY3Wvi591Oi7Vw6a0uiZvXZLSXln+Xv3xT0Q2
Tmvrker50oqcZZTU2oR4lVs7X8anwTQ/6vVb2RzG2eWcUkcpyJ7yNgIfvsts3eBUzm6eHXRbthRp
GIkm3geDtRftPGvNFKke3gTUjiUegzSc4v5Hb2fTzomdSevCKdUNmduthwmpy93Z8z/Hsnysg/aT
1oBLZcDzvLIr311ouqgaTHVqeegdqbeuqLuxRIri27FvfAiystkv5XWz9IPegKtXfqfx7IyCN+PD
hFBibxlRunObZtWb41LZMRNh4raEAdsHiCbWg0cUPWXjNGht9lIVklOq6ETetCQhkterpDkEvZYE
mLXW/vuYn28Ou2XSJaEr2/9xdiVLcqta8IsUISRA0lZV1ZMLz/a99kbh5wEhIYTm4etf1l25cZcr
gk0vT1OIM3DIk3nftcvDRpf/+Z0UJ//QpotBqrmUoGDYkiPl4waARLr6oHSxcCcatk23NyHBwuu9
H/KL6vuhV9QL6c5TF0xP917bSONzQtorPC+0Cg9pxAsf8CWsO/Vy1QM8Us1VIPpGFffgMd6OE26+
XtvuIullchHaGJNC1NK+Dcz0au645yl3cfTljsc2wFHhQ7VBbtNosga29zvkLo5+nfaI4228fB3w
6IGRVkK5LSsf/HbF8c/USmR6ZdXrZNv1qQpVemAGEqZ+1p0SMYsbkCIusD4sb7bs21j88rPreCdI
olXZE5QTsYR+BZ9Ep249V788EYtD6LinnZOGcBKgPKwH+o5hyDuvo0weu7ZOXy0z/yVrY0RXlPPr
YJrmwzR3XvgW/GvHd0dkurLcZAlZDgiVFNs+n+RqKr+P4faUNm7Iug1cvmbYtKHc6ryepF/UcTH2
0ABdLPS3AOQLlT3EAYR249BLlYynLsaeG6kXGVBofPbqaOl0oH40+zDtlDLZtCTrQghMFxyCe2b/
EpedV0skdQH2YYfRr6CG7brn50x1v1oDxJKXA3DHbacFEpsYbZfQgJMqN+FaPSyoyryuAqlLa1ot
TbDW0LOFRtEy5yTjJ1NMm+fSHd+ta65lNBmoPlZDmJdVwA/TCJZdv41xvBec6aBkXbExe998Bife
p2wsvQZ3cFgc95RQ9eqo1ijx0Gh5oIX5VNJE+wViF2SfEtMvTTjjtETxQzIFTwvagF574oLsWxRI
kQ1TpNUVampFuEf5kvop0PDUBdozaToO2hf5Ogk2drBLjCKy7NmNoHV5jfuzJ5Iyx0FBKFMDfpYF
ogoIhG3V0OddqtfjDvSt585f/vVvHV1gcLKlJlEgRrDMQdRWguJg8bzjMcdR0wDio6PW8jXUTs1h
j9WHgXT/8/uuTnaNJijzFjrKRIlCZqvmh5Rkfk7qkpvWsbRVu4eBSDCxgvZ/Nj2MyUL9OkfMcdJG
pfNSl1smoOCkD01PoIFdbH43duZ4aTIqKM5sENqN0uFUqPVVn5gbu3I5dC8cRhdl30Q1cPZ2CQT0
1cwdHdrlsSri8XHmI/sXnarqzuvDuuR44DFoCjn3GfAv8his2wYwIfcSLuKpi+bf1JKkO655AtR4
01MFVsUHvI74XbBdQH8qs7QJLIrsAmrFp7HDDMhsgluiaP8BEl/6AE40mPZEKj3BVdHgrY54dYSW
7AYVxKWev61Lj/ATRqvA6JnKl2J6m9D+jTZhcdyyi7RAJt+XC+f3K+TmDnPXhJBR3D+0MdOHrmPh
/aTLf/Sk5Qemugcy9m+GCijIkEGwmCVzeSakqQ5hkn72+sruEMGybjLIyr0QJX4QdHbBTM67j362
nbDDIwiNpiRIxaYiyD0X5Vu+6lvj2xcjL30FJ+7slTZqnTbcpGhzTldAvA2O5w0fu2bcKQ9aA/GN
KowzUdjkPNL0bWd2v8jg0raOJiiDhleZ0H28DLlew8AeLB0av7fBlDqhJ8uWqi8jkglMKI6Q+M6+
Am7mF+xdYH1Mpp5MyZwKKkPJj+OsFnUgJkhuVPCXbPfCR3Wx9dClG8p2QUyua9kfCmALHxY2VScy
yt0vOLgI+6hcI9WPPBM9DwV0mE0+pI3nJcFF2G9M7dusp0IA78ibHPgPoAvXzErq15yILxv3W5lQ
ZRZwrWLNxD7yDnMT2tyZwKQ+5HYcQ87PrSdRMWkIXmdCTuv7Pgj/3SjzXLjjrss+I0buFh4VbcfG
nEJbeuYpJ49D5StqY9vCoSi9Y3iweG0ZiW8cyP+I8V46kY43xRq43Lmq8EXnqTquakrvhmgfDk2x
2qeoLesjcqT+hqeiMMp1z4vHJbHBqUsyfV9p5MsZVNg3ju7LvDQ8dSH4BSfJxG1ciMSGw5NNa/OU
LWi25WoP5alJNYV0IVgaP/dLXzQHAjj6nLNlBro0Ilw94b1OHes46aYcb+XbUyP38W5ZR67ysFT1
PalBYfD32H/Fk12CR1ySyVT2XSrMGJtTEY3xeTcr/wier+Tj3//FlSDtwpsbCtIIvsSpUJJ+l5H9
1nXci46FQw/luScUVYMhrb5B6ipbCmGXnuXzyv1qfZf+dlj3nWVDnQrZRp/YENnDFNovfpviFCdA
XIyYDEsTkfYDP5V6v2e0H45ext0RjRWg7lhOaSZCGrzKhumeMP3ez7TzcoGSLUhogmqz26NPph9B
qjT3fvAK9IKff82ygSfseshEPNH3tV0eGzir37qdgDzzOOppOyJkFunboom+zVnkF41dQlpeRUM8
EJgeou2pKtJfQZV4mnai8TqWDDBouE7MTH1gyYhhG6C6/bYkcnZbdUM76zQVGV/qYzFNj2zt6hsx
8IrTu6MYNC6atUUbXaypNHlYNzvwoYnfIXTB8xmoS+Nws6kgezHdF5jNOPaMfvj7tlwO2wuZxOV2
pZAwW/EEneK+yef7panCnCbFftTLjghTkezGvfbiMS/9H+fbYogqigY6pajmJ7QSFjBFliB5IPbI
eVg/hNlsDnEJ4pS//6wrH8TF1UOqrtu32iais+HXzEDKixC/DqBL+JoCfhqVQZ8IgwfHnPHpzc7q
t37LdvI6cFIYPAVjkujZ+sEO8htYn/1KHRdTz5Ny5LKKkJeGtoBeYqk+gafZi5aVpy6cnkc021dI
YYl0K+YjZib+6VhC/KLZH5yv1RzZooDxutvT/JzRKr1h+ZI4XziVLthqiWkZlaB9Fl0V01dxRasn
VVXzfQzG2lzHnbqryRTcmVDaG/72sh8kLm4Ush7lmi5dIpRh6GN2KleN/JWssUjwcnOM9PzR6yi5
YC+tshT3UEiSbRCGfW2DgRx0kKSep+nid79V/PFlVLrkcyKgKRwf1+4yBLgGfnnABXvtdTcBwlVx
dNi0PkoIh52G+db42ZXI4GJ5qrbse55YLgCkOOu1vjd98cNvy52an6lyrjEvykWcquy4V9nb9kJ+
7mfcCQ31NHQ7nThDZwHRGjfE8gPwN/LGg8yVp73EBfOwcIqisW5xXDIatrmBJOE/Zcbi19k6fGlJ
t53aeh9PcJYp79Z5fIViywsQzxMX7DOl4bACEc8E1YE8jiau72ikqVduTlw49TS3kdz2hAmyFTGS
fkjf7GEb37pSvJxAExeUo6OyB8NywkXWl+ycbrw6YsQaN5aiD9d3O56K/OrFxOUvLcNij1gaMsEJ
Hd4zPqyHlWl7I0G/7BeJC1lUkoRNVVEuWJmlpx5jP2vodxnGOP/zaAFwAdnmfWRiNv2TtPEPOdGP
Pm6RuIhFHSrZkTFiIhy26cSiLX4c2GKPftZdp8ORn8Jqu2z5Oh1a2tAjA7G1l3EXszgHMe/qhmJX
lqXO0dkLHuMm8dLT5ImL55K9sf1McFoS0oKZul7JPRrQ3/2W7tyL1KxoFFQZglEA2u82Enj18+L3
wMKda9GU7VrWJQLdwOswt/t0ByFJvyiauIguyBeXdm53JuQQhMdCFxE6JakXTwaWfvGt37Ii69Z2
U3zFni/qVzLz5WDl5qUdDeNOBd0WdYjWTYOzqE01HMIRKFFeUObFNwb7jpNCnCZDcNTY93l7H6J/
l4+U+tWHIP18vjObmfuW1IYJFQbF49jbH5DVG/0ivIvrkjvDyxPg8iIbt+GxmNP2TvUYC/M66y6u
K4lqNUZFFOEuTb6GlJzXbvjyd9OX6/if5WfyB6hrGLkl6R4JWtfRO7OG5tH2Rf8g17ryC+sutAsl
wtKB3ZziXc4Gh6ZKcqgncK9bFgbOn39VGtYhYU1ARUxYl0vW3rEqvjUpfyUhudiuuN/TJlw6GFfL
mGNy6Ymb3euelSSOowYR+i4BKy9nPQTpxoJ+O6iq/VokKICfbwvwVwXBUDcTZZrct40+AJHquXDH
SSfGcGR4ywQYo372VfWljtiHvx/Ga/vtuGhRShL3GquO6/TNvlb3M7klpXDNtJNGx70ojS1VJGLd
suO6dDbv2sAPR5C44C1dlEtSURsJ0A1+ISo4DiH95bUnLnYL8u6MdQr8UlMGchlMAZq8lXQ/+ll3
sug8RzsQwC0VIzH/ZEzjlAPk5nVfSFz4lp1qxmZcbwWeA9a8rqTMVUo9Pd8FcLF0tAsLZiowwG1z
sEf/b1+bf/22xXHOvUtkP2QLFW2T/Ir68FfasU9+ph3P7FWbZmrmRNgehLp5GVL92dB09uoxJn/g
B8K+nWXYRWKQLctpG76qs9HPPV3N6z5KeY+6KEIGDY/c1OFBl6UfZi5xNa/bcVFhIU0sWKF/UDy5
aO3pQY7ry3loCYUmgAh3+hazj68yApVKr6/p4sKieakK2S1EjHRfTsms0deVaeGX911omOkylW20
J6LW+kC35lNV2Rvvd1fioYsLawE4qGPSwTRlPzNZvm9aeue3J05KNhEe+gDOjwQHn8UB0fCnnfw6
n8kfBKx9P6t42SJBqjE8NW16N0ObzqutmrhoMGhayAr6QbEojfkU740EZdX4j9+mOG5v454H84g5
ynZYdb72/K1FG/rgZ9xJyVu7plBa15FIWm7+F9dh+UGS8qefcScpXzT6tqqdItEH2/oQL/W7dlz9
Xi0SFw5WFGBAlDMhYuuC7S4euuCYLn7zJ4kLCKMx5CIrsBCI0ZqPc9KBpWr0ogzkeIF7XmCVVjXo
sYxEzLLuDxJEqflOAM3w2nOXHVXuRVONFpdaXbe/VrnAg6CZ4mf7chP47YY4j1nD9yoKhaoadp8E
zXiIU0y4+Vl3MqccILBVEhuKZjeQeonOAa3+52facaESEno2MjpENNxFydLPc7N4DXEk1HGgpY+6
bmXFLuoVlM4HTMrST+O0Fh//vvIrlywX2tSMFPT8SxiKaRnL5phUfYsWZhEHXyXkgG70cq6wUiQu
vglA2VmbXYYibhQrDjS2+r0OG/Ci7q0+pPtk85WabckTlpIItBigUl0DhNE9kNt3Zsvy9PefeyW3
uPx2YVPbrKPNLlJw5d6nAf/STel8I0hf2UsXaQXmiDKesmITturW7jD0U1JDsJWkYJApUrP6JTEX
cGXXmCdDmO3CbGa938BCcGi8y24Xa2VsMdphwHlrtuVXBgTKgda35I8uafaFG70LtTJzlm3JSnaR
ZIDx0yrSXyAbFp22sGFPU99WzM/VXchViP2QKkp2dMnY9iVRrD8QsB7ceg645JeXfocTSew+dyqt
1C6yOJtPGGCpfqou5d8DoPgeITBW4rOHXX9q550cOQODEE1IADq7vfJSTOZJ7EQcGfXlMGsEs53+
SBCK8z5Unr0FF0UsyTq2eDwJBVlbdmggYxCrur9xev9DE720eU7SXgKSWAzr7mIbQvmw66XPV6bY
eSy39lhUqbpnFoOBy9qYQ0F3kuusMoeatOCYg45IzgdIePWYAi/ztA/i07ZpvKWWM2jEaLlt95UN
4+ZYmL45+sUMNwLPTRsNul4F1Aan05DhXXsPN88y3QVHWGX5ZQod1o0sc7zMz3e4Oi2ea3cuGGHQ
N0W46vWCosE856bzMpWe6doFc+kIMORhTxex1HiZMnrJCfhQ/FbucuUCcQuNvg1xKCDg0C6qhxZ/
/MKDi8nLtn0sVdbuYqbb104rDTwp8+tBuXgrQ3m6SGJ2AVK4b/Pbva6++x1Dp6wbMWwC2cgBgdk0
oFrMONrR+QS6Vr8NdwFXOtw1JrrLXdCoSV+li7UH2k+3SNfpyyHTpcSditlYW9hdcDpGOYgXzWmD
KJvnB738198KR2hFRm3XwTq4eIucl12Yz6z2q8BcXGGAOYCt1HwTHTSqP1YD2d7yYQj8lu4CC1vo
OTRRkG7ClK0+6Q3zqBkd/WbmEuJceINK09aQbhZQYvlfRPrq2CrixSzKExd6JesKMLpuxdxEM1eH
YdHFPXCL8kaieBl9krjYK1Q0cWTKcRWE18ndCvlffcxUmJx1zapv7CLAuyYSSIJsHH1/kZNVizRe
7EzVJNYSwabrMesdbn4dExd0hWaG6uggJwGswvRYxITcMQwK+xW2Lu4qpovmEEseRdQTsKSqJLkn
eKP2tO6kkcWSDfANPoja0Ac9fgA83gsqk7jAqyHOonFv6SCGuvgRql8KrI5+nuWirmizJnOBm5kw
bL8D9V+fj0v4yysYu6CrYN4xbRKNA1C1r5J6tTnAV+rGui8B/YUCyYVdbaavGEb0BpHZvr9jdhtP
AHzEDzG46Z/MXETfEjnfmlq/Epf/AELNBJfiEj8EMvYkZ002v1uHofrqt01OXNbZaNd9jHvM5Ez7
I/Dtcw42Nj+wUuIioTbeSsxhNb0Ayf3PpQgFw7y038Kj5wklNjUZ2oR2AtMyn1mwflVZ4JmsXEqj
sZ4zCEzhyJthaEUVcXu8hB0/V3X5M1sWxEUQzL2APPthZmGYZ6vyo6sAMP35tpiqnCBXiaUjllWv
kh1QEh1YL05+Djjnc+vxUAerHJdeBNVeHbdwwiDEOr7z+aJgXn1uHGA5iPeB9l/YerwLoHaYg3vV
b/aMuyiqBFd9Psy8E9AODh6GKmvuNz34+Sh3QVRxQGTBI9UJY6IPGEI4NOv67e+7cqUzw13Y1Iox
J3zKrhNxNPCHYk0eumVG6mgPRdy+DQg79VnyhculfNKjrF5RA/DTtja33hFezvLcBVZt5YqWz7J2
IiV6sxhp0fR+6NLouynL9QxSYUnyRcfLN9WVledRcJwb3OrgJkwzKwwZhnPb9vZkDO0//n1LX46o
3MVcTdi3OkWpKyAEqo9zMP5jtd8dADyCzw9xuEwVGfRoxWA+r2hw5O1glhtp58q6XcBV0jLoqhja
CnDXHnsyYjLiVt/nmmnHsTeoLoLPosaWLOmHO4I/XlvtUmf1Nkm3Si+wi4EfCCTUOQ2o37AqWBue
77WNhyBjfLUCYa67SyB4eYoJLQ5+S7/0EH+/sbC2+K84F1NSkNzKJu8xY+pp/PIdfjcOjrVJB6QV
y6E2YZIPm/FLXpg3fG4aWIUR9Uncir4MzZl3/XyOWr85WwzLPTfeRN1Qpoo1YlDkcZ/HT80632hB
XzuCTtcpgupOBeUKIyqefsUYmsy7Rb33+5aOV9a8KYAG2VpB0+jjHKzniqEG97Lt4qsgLx6FCu9y
IqC80nljK3kGkYDyC4UuxipbJxrqiGuRrlN3UNAxO6zh5pkWXXhVmbZbYaLMCJoV3wJV7Pk0Dn6+
76KroioqVZnGGmdlIKc9DoZjTZRXE4e76Kq2GCmGHi+73ocPuKJ87qEY+/cPenHwP6t7PM89P+Mq
pgq6VZsWmHTg/7ZpwI5sxzvBAJZfrwd0NIef/wvw+2xxUbSI5DT42CeQUImzwOu+xhPHRYMkjqqV
71rQdU6PQdJLQESNH6UgWgrPVx42fCKSSCNSM2+HpOmedmgK3HClazvvuCkbS76aoLUCVA7Du5FG
yzEp0u6VLoDa9/q4LtjqIhyAmULVimiHO+3DWB1415YntYa7F2SRu6ArK+d9SccKPsVbAc7vB8gR
3ei4XImRLl1W2YY7bsh1I9aoUWJr5+JUrfF6Y2+uWXfyaVWPK7S6BysakBHXtsigZrd89tt3J5um
KgaHUNA2ogyb/VEuLD1buxZH0JbfehR5+VbOXeKsBSQg4cyKRpDAhh+CZdEqj+tleKWqFHjjoOKn
rYz4jShxZbNcio+hskPfgVBObGZ7w9X/oA3ulwhdmVCwMkADEZL3ot/Z5yxo38V17GfaZf8KexkB
m5a2YkgGfRr7895FXmo9nLsAr0BnekNfGnVH2yZ5U81PBEp9nkfTCTujCucuW+JGjG0JBohgrnPZ
eUm+YuVO2AFZHyi6QAUjGPm1pUAbzor7NY8h0fg8Xtb9bIdoUVbUW4H2VhbVj8M035JmvXjmC6nK
xXiNURIPKui0GAGBSZ9oxMrqANTkYqBMw+RPzawfRwZ3MV89gGrzZo0GCW54n4zzBzsXn/4eG664
kksEtgxpVMftYkTd1N/QTfvXBqAA+rvtKynFxXy1CwDStkURUmal7g6aQwe2HiTGIyuwYvpV8y72
q5l0XRCCGm0dlvmQ6v31GBe3mJGu7Y5TK6ASwRjMFmlBYpodCJ+ak017fmN/rgRNlw2MqoBlzTgg
n2dd92pZCshbJm2TXl7jq/lAosTeb40mNwLQtc/h+DEb2nDZu9ng7Y20pwQqfYDJYYiRaC/JVM5d
UBiVjGjMqCJFBnWeRmbOIyb9eAm4Cwprh2KYpgLGl5bSc0Om+45Xt3hiruyNi741y5CtI7Q6RQ02
l1NWdj+gV6ye6ijSNz72laPk4s6aLImbZSCN0NFyGAqoD9C1+fh3R7tm2ykexmzZVNAMWsxc/iwD
+2kIuhsF1ZUz6opbT10w7HJbGtGxZXzPAbP8p8O0p4RmM+vzVnXmdUhTPywxd+FcczMXPR7O8RmY
Ivd87dQxK2jpFypcNNecmp2j4Y5QUQ0/VTQ8ELBE+yVJF8M187Wy+2Y1OtalOa5l/IbXozl5fV8X
OrUajam5GgvXSZQeM26TUw22Fa9uPncRU5PKOrAdTlqwtXod486SZ/34zW/ll2P1W69lKikpAWLR
ol35YzvwMpeZ9LwPuYApZfYwaQtbi4VC3y9cnppxeue37kuc+H3d21ShNCGVMF0JSrOuXXMy+MkR
cZeUKogyOtXJUonWxs0BaJ/gIMnudwV1oU9ox63jtBMlelN8rnFP3PV4w/SVWOAin4KxUHbAeKLg
4xqiG61s8UhtPz4tYUveyiAgP5tC11/8PoGTrjJMYxsI2CnRplP2EEG15IB+5i2pnCsB3wXQlIPU
nNW7EhPUCb8u29jfyYhsT2MZmBuh80pUdnE0rKg2qdZRCaMKjOdA4fegO0KPXtvjImnGQqdgtpWw
zrbHuV3L09rx4d7PuOO227Csdmi4xEzH/May6aEYdj+xH+4iaQhfx4LqWIoKiMeDljzOA0X9ANjc
RdLUmJw1c7JJsWTTv3XZ3PVJ+cFvUy7f+beYkEx6SiIg/4DtZp+KoX/dxOZfP9NOnVlQacdUaZhe
0odJt/9EOvjuZzp6vuqe75Bsl50UahrAz0N3XOG4HzyP/wHPi9fOFm0QnBM9HJdmeJyJ/cdv3c7F
MAqWED00mC5I9Cnauc2rIPSjQ+AuNq9Drp55paQI0LI7rQAkg3IBks1eS/8DEhXMU6uiLDiz0LxV
dBXFlPpVAi4eShpMh8k1Cs6pssmbcWuTN3Iq/JKeC4eKpkU2oy2lmNp4fpOWdDl1WUr9+q4uHmoL
koVsLZPAQ5HL9LkCT2xIbtQZV1KTC4cqFfynibF0NamgzLOAdm8YeJwN6P6j8X7Ci/aRZMGtm+2V
d9n/uBV/CwWAXs4pmZbgXHeBYoc1aNWxlXz8leqR36HZZu422wWHnbLSLyS7ACkSzCZTiQrO2z61
v4I0GI+4UBRe04cgtHoeJcg6E7kOE34Qsd+GUr5NQHLm5w2OI5dFyxpQByOX8F+g12+PKmLRjSR4
5Tu4+CgaDyhFTCCFgbyBaLi1dzsZ6yet8Rqk4wyq7Bjrf8JbrWeD2YVN8WKCmus4BGez4hSn1YD5
WOs31Mtd3FRJsxmnF701stoTKDrf2l7eqN2uFCMubKrIxrgCDjE7T/P2qVmq13u1+dU5LkiqnBcV
GIwsCFpsCTRBt3/GgvkdHlcZMFw2UMsZ5Fwabk9xwn81We8HZ+QuQCqKIMXOwT51nszwqLeiySNC
Qr/7oEsVNVFwITO5FOe6bh71QL9smF/1cigXITWUSTzOMg7OwEz+IHax9xEZ/ZhCuAuQgpxc0/X7
mp3HsPlVEuCFe/TTvBIjcwFSVONsR0WPFGBBy5Dq+WsSTn5vwewPfFRmO9UvJjtv1fYFQjPvZrt4
lWfMRUfRcVTFGrLirHbQhO7x/G3rmbwRev9r9/3ZSGYuPEp3jHKJRHIG2Y4RG0lGiLGm02tZTeH0
pHCJuO8wMp8XJinuE8mCtwhx5nGDNCW0Iftp+Zdko3wbEYgY5SA0oodxHbM0t3M9/qAYg/mYtHH9
veI7lXlU1vzdVJlE5qbh6OPILJ5+KeAD/41DCmxT0NUaSMclOmmZ6sOYhtO3MrX7HR4YMBS8NM2b
siRQSl6rcUkxjDb0uQ2yccpLHBnRcroftiCKDlymBnxKOlxyWpZ4nF/65BWAF9WXNQ1K0HOmM7uD
mnV9lk2g7wOQ6T7yZbFY0pL5geaYCw6ztIQuRBwXZ6gOqXyvBjzl+yk7MhcctrEBOP0+K84MIi7t
wtt8ihBE/u7kL78uMBf5ZRNT1tNl4RYz7796XPYeIUv6UyWNfC2jdnz4+795OS0wl11rWG3POsqL
M+nC+yLVHxaU9Dd+wjXbTk2huAb9zdyn5yLEu06gtxOjnZ9oDHOxXrpJ+Q7IRHHmU3xWBfsEfkKv
QpW5UK9iRn9GZ0N61iQt8jj4EBBya/Tu5bYDuLuf11lpm7QhnCc7FzVG4Md4k/fNMJGDGfbJq1Bk
LuyLN/MwNV1ZnEc+mJzTTVTQv/X7pi7sa9kBzq0Dnp7RlHkke0UO7Uwqv/TgEmxFM3DQSb2n55HN
25FicvDQ1W3ndXXC4MjzrZetGoMSfO3nbih+qJZ8h9Lr+7970cu3D+bCvtg+gqAqHItzOdPmqGQ0
n5I4q15XKaR7MhPsjzvI82/8sytu5cLANNoyK9jSi/NqqwhNOPOWNYlXKxjTxM/3CMPltC8Vos42
ZsOhy9aTXBI/yCDYBp8bnxkdUsMGLLwI9Z0N7Ws5FH5se8xFgmE0JYIQM77ubFIKKoK0OjHepMe/
f+Are+4CwVizcrAGoCoaBl4cAtJVebZH1s+pXCDYYBPIPiYsO1OLZz9ogMz5TqtPfkt33oZkRdRF
/jo7czNBhiX8oWjhFyhdHNhUrn29NdgVsBk/pN1Dm3RetxXmwsCshHpcsJPsDKEngRFbEHqw/p3f
hsTPj2ES9Gaiy2XVHAPWYVEfkjTwGwHAmNVz42lNdtNVe3ZuoTtT2mDNKTQNPM+J4504djIuDM3O
a5u9Ns3UH8uwUp5H3PFOtcUDOAVkcl6VuTdVPB+qtPR0fRf5NaRVqWsl+Vmt6lXcFI/p6ln2u4iv
tVS85azk53iRfW7Ich/12Vevo+JCviwpCZQNKn6uh88jNW/qdvYL4i7DVgMe7TCpFD9rBW/PIv4Y
UvPWb9WX2uO35lSDyETSzUIccQzOwfw1rvcPfpYv4fE3y2tBGhOSy14HPDyToAoe1h7tNj/rjmPq
Btpl/dbwM3p5DMQAy3qoU3Kj0P2vtfvCLcuFSE2NXiH1AOgbyIrh7puZwsNacfkIGReU7yz7kQVJ
mW/pyl6FrOHf4MvNwzYg9pRFF6tc1uFy4vHI8MwYYLhAIqG9WW1UErxR6+KwVR3xC6wuMCQGgSdf
Ms3OK8kvh3q489ph5gQQLqeWVRp2Q84X8Ji0YW6qG9fYKynSpQErogEXvChO4If1K8xaxnmUJH7q
5cxFiS3WZKwkGz+j3fGdh82XCd7otyfZ8zNtIFXOSZSx82bC5ajCfrmL2X6rQXllV1yQWF1W7UCk
ZOduph9YbascoB+vPhBzUWFrRiDWgxews2qyA+rL79m6+zU8XFRYMEFCmwWUnTNcnkFDM6NbU6ee
SdLFhWWZRGU2gNQCdHo/5xScbjT20/plLhxs1zX4xmeA/BS1AQhzuhasETdRHlcGwhhzY1QU962e
cVouIKR8vghRJByyRTlBfjsYmcZvZRH1H8MCgqmHYsx6lUPXKrs327gcyNhtnsfWSdfF0M1hkBXR
RSjudbDbMyarvCb6mQu0UgrthX6b6Hko43Nj2zMppKdp9/qrtokbm8bncAbWLYDgczxWt+B0V3yN
Xm5nv2UnxDQVTiaOzlZNx5jre7LPB68g4dJ6jZbZAeDI6IyH1JNi5atyZTdMX+kI/IFlpgoPChl2
mv+ftC9rkttmsv0rE37nNyBAEuDE+Htgbd3N0mZJlqUXhizJJEiC4AZuv/6ekj13utHdqitch0Mh
9UKwgEQikXnyHN02kEld/2JD2O23itZuF18b09xR2dRj4NEzAunbzR/unHebjQ7T5VwSkGTR86gw
JxF509axo6lYkbSPQCBeptU/M5GZhHsy9bfczb3ZQDASyrZtfX+Fe+vKfVwYnoDBpnFLwNhQMI+1
FO1IBTm3C/269h3qIvLKiz9jLDYQjBoerNxs21kW8Zq26mLk41QmUxw4RmE2Giysl60wLd3OOupU
EmfZx7aMr92jn8lq2vRZfd83MhfdhupZO71rgrx8U89d8TFcZH4TdGXveCuwoWEbko9BHK4LigHx
W/RXAis6ugU6NntWRhXwkHM4n8VUrzdervWOG+7WBxLa2DASo4jhazw9Znw/iqE71pIEbpZpY8NG
vm4VWFUxK0bNiTfGrzqk866E78/ZprVht9pU/YZL5FnC2eyU39Q3gxT5aSoqesVXPuPhmRW/onff
xKJB53OugWUBsdeu1/Ta7fq597dOVI94NW1XMp/5yqG67bfqDFYV+WrKgtYt/rYRYVlRdUiLDfOZ
FV13M3igsS6Ryd47HVI2IgzkMhoU2ZgdBjhCUlP6kXHjFmtS62ztal1C6qte0LRSgtQg5kkP2aYr
lvPMstqIsJKarodsz3ImoZ6ODAo4J6LQt+w2LZf1vhcWKBL7oq3EdI5Es+9l/2puhivu+LkXv3z9
3qOnjsVZq8x0brz1tagLsaO5GdyM3SZjRLpuGIOW9Od69Pam+QJdGKeiekitnUqDMJrqbRnOQexD
7bPRh3mq3ArIoQ0Jm7pgXOjq9efA0/kuyMUbryzcpG5DW4Oz44ESJdHDuYjfV0QZXHsqx/m2MWFe
PBE0MODZJtAfZT78hu5Wt51pA8Lqqq26uigH4Do8mYDOs2Nj7bZ5bERYoRjSX2E+4IYJdERByc6L
OuF2YNiIsHVpVN5Plxcvpm3X6uwuGhk9OG1MGxC2VBq8IFD1OUNk7EVF+Oc1Lt+6PdramFsHutQF
7XbnDPQuScnG1zJ2PP9t7JfpDI5RofqzUeRbNkXvSD1/dHtta2Mic9xX84hHZ0P9MltPZBzcros2
vsuEWdHGkIk+F77J93Ur/R00G64Vq5/xg9+Fwe75wRqiyl0LKdXzgCrYC9b40fGSwndzhDbIC0k6
XYe5157XeHlHG/9F0VbvnCbcRnMFpITEhs7bc7RG27FW5Ku3cbdmltBGc21b21UlugDPY778SQFM
MePVYOuZGbfhXDyL42ZbpT4vfH4R9e1unRe3pLcN5yrDogLv/tKcDSQO0ziKp1viKzcCyNAGdLXA
e5gAmKUzQlu5Q/fhPlgg1Oe2nOzhecxqKX2KRP25ATPyoQ20OXDR+W55dRvSlc01FBoW2p3XNb4N
wzOboishyiWKeiI3bSO6mimgJWoYzTnOKm88dJMGsmcgRn/hELZ940+FuOFzvbWOO8oKdXkVQ9LT
HzFPQUQOGTfxrhr6zy6LENggLxoq8PhGvD7z3vvSNVwlosuU05kR2CCvDH2j/ubF6pz3+r0PgWIZ
+07BXGCDvKKcbJ0ctTp73LAbM4T7Ottip8g/sDFe4Spjmo2jOg8hMMmjhyZhQZAxdJtyK8SFfxSt
NqU6h4q0ez316L4EPb/j0y8+6J53n5a2UODUbs5bzj8rvZ4zA7bAH7/592j2sekHNs4J+CMRowm1
OWN2zE2UtUWTdE2/7k2g1Eswe8lj2Pnb637m5sVYDutB+dq/DRuvhO/jI/TAZK32F2cYJ3NQZ8MO
VIxdmpVm8g9hD9QX7dSK2QYb9a4OEA7oMp9eQHHWDe4f2BgqYiDY1EnsXrbyr1PgnzqzOuUaEI4/
nPqC8nL1od52Hros0S3ENUMTuKXhAxtCpYJt6fwSeaSaZlDg6l5llaM+eWBjqCQTE4MvW9NJq5sa
Orh/FbMuvv7YaJ4+/AIbRBVv1TwZv9xST05f1RDvZxq7YTECGz1lgqwTcq22tCAMtFP+AE4rdCe5
SU4GNgmEXiqxCJlFKUAIL4GjnJNSl7+7Tcsl6XZvnxK9AIC9qi0FQX23W9B1eRp44EYLF9jgrGjO
PBFn45pys9A0C1SZgNHDOAE+AhuchSSyEK0Kw3QxzXbrs1LuarmtTnFBYOOzyjhD0TqveOqF0zuO
pE5SxJnn5h5tPBaHOFFbhHkEqhMWJjMiyaTMQzfeucBGZI0KFckuMmsKPHl3nIeiOs6Zm25rYCOy
+hAkawP3WTqH/GPeyGMwtG4N0YENyCqJgSsPK5Zq0LSu8fsm025nqQ3GQhlARFEjaMpi7H1e9GyH
tLLTRSmwsVgTGxBgQDAw9UqTZgYa24Q7NgUENitX2URZg+s6TdE5u+6HmAf7krml6AIbjSUEj3XR
DTTdOr/fLRoZhgykuFcO6md8ro3IEg36uP0pW1IdFPUfiop5uCk2UhCnTENgwzM89IOBY6NmKS/Q
2yZkokjlBkQObGhCwbWHu8CGaY/aPvFnMCFeiDSdvK4NTYAAXB2tTbukZJ6WRBcD3/c4oNyci01W
tkwUSg+Q5EorP5cJKDPvanENtfrcklrZhnyGpMhWe3DmWrbJ3A43HZneO82KTVUWT2vAQI9I044V
wbHx0AQwxUg6uD3dur+ImVXgzhuXtBxXuqvoeJt5gxsKObCxao3cos3knKbRrl5Zm0R572qI4uEJ
rQzj4ZbFNM2X4AZ8WZDLVNfKL8+spo1Vi9eOi6qLorQ28bt5zI5o6btG3Pbcs63IYlItr/Jm5qlf
sNfoKH4brtzt4LfFIFvW1H3ZxEvae3md7/qSXij+wxV6HE62YjOTRf7q+z2Eo1LQHEFPLPxQmvqD
06NtfilSN3kkMxxESMdAnGTUEdQsI+l21bWhQ2DiBGQNCnFpSHEJylE2ei2Xxdy4vfslFXEvWCxb
ylijEclprx8S3oojyJl/c3u2ZS55DbZ0bzA0NcuU+uN8s26bm7e1oUPdFkZrvE40BaHocvQCgxKm
mIlbIjOw0UPxuAAE62PO2xUAD52x8p3gzHOcc/ZwzrstBol31CxpPXJ2FAh5D5VaaredZIMG/UEq
0At1azoWfpCgzj4nDUEvl9uaWjdRUCqWEIOVS6qiuQTUg/Y3DYoDbjkjmzhqDPhYz4VmKSHFSzNP
d+vEHd/chjPFPdF0jbw5DScS38XFOt1E/hI4pewDmzhKTVAogt7cnJYbVLrGqqjf86AP906zbkOa
/DhokUsqGQ4MsY8ycoAqmFOrR2BDmoaZy0AOak3LNuoSD3mdHcSP3GTVAxvVhFtL1A0rXjzuO3ob
i1UdMjBFuG0kG9HEujAu8wCTTsJK3vrS9GmmtmuUhJes2RMpKRvUxKe5YDVucHAC+Xj0CWdf6zhS
b9lq+isf4OIJnxrCCr3I2NceKMX9tOeNeJUL2e/rqI8OixIezhDmBm4NbKBT3EGsvJu5n3JdfAx4
9zrLmFuEZ6Ocam/yhq4JfEDhKvKKCdYk+RhFbokvG+g00QDXOnl5+szfkNhTienJn06bykY49TJs
QXA1LylUS6v3qi7mVzNn4Bn/8ePF02trY5z4aggHFnpOldeub1sfojYJhJ3bQ11Rb78x1b+WfY7+
B1UU6vcfj3k5tZ+wp0f0FwuOKhB3mVTXfnhaPVxdpecdCUBuH6Dou74e/Q6Z0B8P9kw0aGOr1pHp
teoDONRw+g09AJ95LN3OMBtb1UXFHLYNTplmFjujhz/zdnM8B2xkVQlV8A6qSRPSBnWxm9oJtQPh
pisS2MiqkNcENP7dlNIqMreQfpsOuGt2bjGsTbzlB0FrwCEzpWMP0olLIQqSbI4b2QZVsZojTQC8
TVqHmiXCxx/5csUunzMV66IW0qxdvM7Hi/uzt18uSJaeKzeup8CGU5WEAw1GYPUqBw/O7E2JIfPy
xsnKbTRVv0B2o4Z8cooLbHkjuZclZu3ElYrfMweAjadahhpNLm09pxM41d6NFGxzSV2ijuuPBbjs
xtKR6iiwwVXe6K0ZOiHnVG704xiOSTYhr+02R5cT9N4lYgBarmqaaEonOYQJWFEq4Gi7P9wefrGp
ew9vdVgD9TtPOALyBgK48YvFLG5ZPhtbNWEvqWruTBrzpT5A3UQjRcm/ur04ffjiymgACSYzp30e
DKehXQQ4NCAV4/Z0KxCHIMEMTvtuTrs8j3Zkm1RCRNg7Pt3asDqDcDoKcVO6yc4k1QDudxXraxTq
F7t46piyem3MYGJdgyE/RQI3OBJ45HMeaHGzRlnldoLYUCtgo4t5yvMhnT32Es0Af81+5KboGdhQ
q8bPy6irYO60LcdDaMiahGHkWGa1sVajisdszLIx9YJVv6RtM91UY8ivRJzPeGIbbBXHBcEhtc3p
2rc6WWj8tpThWyeTtBFRlwM7ysZySueA3Jbq05S7dbkENumVCCoKlmE6p3pe9W4dN5pszGg392WD
okBayZQ/Y04YqacDWUe5D0LmRlIf2KAov5qo18VwvISuZdqYAmT4EA5ye3cbFDUb5vNhqvB0sI8f
5Tb0u04MbtdxGxYVV3G1eEROaSf89yCZfMk34maHNigKJm6aqsSca6qaQ9lkrxvirUcnQ7RRUUEj
wWxF2JhKNNHvctI3u6658uxnfJcNi1KhqYDaiE0KacNlp9q+Pi3jUO3lXDrm5GxsVBgEhcxHOaYl
E+Q4IOt6knXoGLbbdFdN3pCl28SYCuBazp63ffCnRl+BFD83O9aZt00MV1pOlhQZ0aq6Ac1f/aYi
XXk75DS6NsgzPsyGSXGjG8hB+2NKy/Gm8YMPKy/coj2b9sqsKqgvAh+p9nuWjL3XJxVZrzz86Rsh
sxFREuTNBNrB8I8yRH99P8WHeTFQbQWa+a0/0mZH25zsugztvi4bgdkwKXRkUbBRT1Patz3dmYjU
B5JvblQBzEZK0TlcfVCF9Gkph/MSitesbK6k0562I2bjpGRQt5SMSBtHDQ1uvbkD9N3Qdt+BSOhK
hPDcEJev34sriQDYoOYo2ImCLt80icvDbLDrkr6Jr4VRT9/HmU0NJUCHpemIe2zcleaLKQtyMAPT
+1Ku/m0eDewmXEntFCgzu7zpGaxxveVVum76a1N25SEiuGi5WZKVs44JOFhF306pYuJD3s4y6XP0
tLo93PIaBVCsHlnCAVXC8Bv6xu/QNPSX26OtMFmXAdJ44+UIA55HJ6yZ6j+7ofXdRFGYDZ6qIln4
bcznlNa0fpVnBVQ/J+3UbcNs9FRTtjI02TCkYknmrZFf+zojX5wmxgZPcWhxTMrEPdJT+oOi8k2v
xea2njZ4ikEqAMiAVadGrkMy5OFtV9ErGcFnnKjNPFWMl2bTLtRpnvnjjhUpJY1MprbykyqcX0me
bcewdqt4MhvtlDURUssgj0uBkpM75hdhEolaOgVBzEY7xSRW4JBeTWpYrj8hIUJuJh+M2G4rbG1Z
tsaT9huswgAV8FfZWmUnf1qKKw7h6cwFs+FOCwnM5MW+ScdgZTrRs2A7DgWZHMAKnGSKU8/Rmqwt
HISDANsgGdLpQjSooSyV0Gxtdj+epWeOARv7FEXKmyq99SmJ1uytbCAhULeNfxwFKECujHG51z6+
7zIbA+VprzGbyOc0Xmp/t3I0RK208V7M1JT7Ki7yo0bmORGzT0HviFur28zZCCkIv5Oxigb/Llyy
9rBBM/vgLW74CGYjpPppot2yTf6dlxcsybYQeGbHThIQuj48nOc6QGkxxMProm4S0PvpULidCDY+
KupZ1DIfj44j8J6IsVHJCHjXj63p6dCU2fCoZt2mSXM6pfE2I5RgIGpOu4ovV4p1zxirDQNapYxy
HgDWXE+FyZJu0MU5bzhL1SLYlSj1uY9AH0595dGWLAr58SWSf6FWtJMj2C1+PD3fr9RP7QRrLxeq
h6Z3PvQpIK9FjIkHinm91A4KqI0e0CXY3mR51d/Oa6l2Y96qI5lUdmBaqW8/foXnPp6V2eJVrcyM
VUpDBZZUIT5HWffZ6dE2YqiiyzI26zClnr9Ay+m3kruxNgMx9XBNym6DaGIwIopR1WsQfbDJDS2I
foyHT55DQCabGAWLMPTeIPf5OcjdxOjYI26rpsjQU9VjLxD5V8TRizyI6k+3qbaC92bKoOm8bt1F
Xf3zsLyh3ui4hW2gUF3PjRlF4d+pWCGgWw5MxVdux8/Yno36zny21M2aw/UowBp4O++CufngNiP2
to2HrQgyPDs3EvjDoUEDROSGKWE2uBENHyXztaxS0zQfmQpTyYgbYI3Z6ClmiNdmPCZ3hVnfxoH3
npvqSqz4TIxiQ6ekjuamGT1yl7PO3HgbIoegbcVLZUi4B6PR9s5p7m0GJpTNGr3xjNyBNTPJquwl
2K3fuz3aOggHpN5LqFH6d1ncfCsHuTeQlr3ijZ8xRxtEVXrLGkazIHfogflGOP9j7bNrLArPPfvy
9Xu3ay9ro7zJMSV5077sFA330MSNDm6TYkW22J6wQ4oX71T7WooOMprx4EYfxGz8VA9N4LLLQnIX
z/2rnJkbs7qxUDObdw30cLESFR4tFrkTLPycR+RaB9VzE26da7oPpjYYArw2Q2k41l88XJPcDMWG
TlWsFbkUjNxFonrX1O3vQjdXIppnXtvGTcmZggGqx2uzzb+dZHzqh9Dt/mODpnroaXHZXWak+Kz7
9U400ZXU0XMvbW1Koho61T7mg+rqIMbdouTRybJtvBTLSq9D5HvxJNXvpNqStXXrIWM2WIquYAzt
JaajL/NXTV0lktVu91gbKZWvpgghAKbSgUxtItSy7bdiuCay8txsWyfbhv6J2VQlhQpj/q7wVvCn
bavj5dJGRhUFnRnpJb2LTfaxnOKPolrcTmQbGWVENy9suuyaLnvZzHIXNcTNtG1YlNJFPEwzzCQz
uM+NuQRjWMb3TjZo46LqOK/WHE3HaS9beQP2frY3Jbt2F35mNW1YVA3IO/GUjw0fm49T3R+W1riR
JjEbkSTEJktdbRXQhkwkTAV/tvPiFrvZkKRS0ijzcuUDkuol42RO26wcH32ZqntnZVMumRSTV6YU
ekhBmSzDR7eVtM5JTrWKswUPRlMHHKzeKSPc4hIbihSCZxKq8Ga7m8KJJWXUL+iUBPuI24tb18TF
o1UW+nGZTqZ84Zf1ly7q3EBUjFkH5RhsFZdZ2aTYQABQEUBpWQJ6sNFtNW00EnQuprkiQ51OVbHd
RDlT+2hyTenYcKQlr4Y4HCqdlmX7qWftl57PbqT+zAYj1V6marU02x2kSKJkpRNJqAzcYjYbf7R1
eqIlV9udYu0+UNl7xopraYVnfIot9tcJRXpAu5vUY9XHbEPb+6BCx2sstXYnGYTQWht6Z8ZlqXdh
X3LQ7ZeTm7Y0szFI2SThrPy+TjMv/OSBb6MkpWOEbzM8LbVHej/nDSrJGTgf22E5Mhlfa6cN4Z+e
SObYFE/zQAYQmcU6XdtWf56rgPzWayPf5lPMTk6OwCZ6EuAIDcTGmnSb1091qV5QSZywX8zmeepp
RzIfbcZprJV8EbSc3FZhZ66Y+/cpfmJybAASH8NyWea6ScHsrfZ8Ud2R6WA95vXq72gYTLu80yRL
fDmO77dIbKcZNvx59ubxD5QF8j8ozvdsD13z7FRNRfR56ZHiiPy+aE7gqBx3UNDxswMlYb/P5RAd
tyFs9k6zbgOcWGHACYh5v0PxaQ/Bvirpl4q6XSZsfNPK5BoGM7hThdmSUrWnarzWD/j99Hlq0i+W
eu8kLbcAghW+1qn04IJ3EmjoPZgZDb8pAZNpdyPUYcIdKTuwv0H16waQV6/deV627KY4Dw5DFSAr
GI6lt6e18MsELR3DO1b7JM3ySZ6KfCL7CrQmJ45O8j9MJ/hLNKmjkVzGcb/P/BUL41+imoYF/u+z
yYpjSMP+RU9RXlZyWG7BVqjTrOuu1S+e8X026CobZFV2A6YzUl/7OU6JcROQYTaYnEMjxTTtoBGW
BORNN41LQseYu9U2bUiXHKdpjHO8N8RjXkbzH5UjkJnZcK4YuiW4H6A7KYvyPZofPwovdAOPMxvM
pSuISWahV6Xd0r+Niwy6WtkVj/HMQtpIrop7tEYTYZG25Vwlo+jLE9R73JrlmQ3lUnThTVu3dbp5
HXuxcL2AQMVRdYXZaC7AlMI4K2KZRiV/CTE5QE1qtxjWxnJlZGGqBhlXClzkn5nXv9/8wM0EbShX
O0H+1ZNSppj619xDRpOrxU0SF5ppD12RKqUOoGMk0xx3kmRVKI+1eemWgLAxXECi+9xTs3cXlN6n
akTGB30yjg7a5rfKR+Wt+TZ6d2yVH2iu06B2Q7YxG7kl6yKoco2r/NgP5YulkbedYtFrp1PLxm4N
3lpHhZgKQH6Hl6RRU1IOrVspldrYLZMtYcCDNk8bWix70zaQTMg3p+sOtWFarMmDHPplqHb6Mjug
B3LdKdU45QqojdJqGBTpPGRjU1V7y0HTTCToBnvrMufUxmltYyu2BbvoDlmr8TYU27ZXPf2nxPyf
X5b/yr/p13+f3MO//xv//qLbtZd5MVr//Pfpm375WX0b/vvyW//3px7+zr/faYX/7R958Bt47j/j
7j+Pnx/849AA3rW+Md/69bdvg6nH70/HG15+8v/1m//x7ftT3q3tt19/+aJNA478377lUje//POt
26+//nJRUvjP+4//53uXj/jrLzvzJ0qOfz/of3762+dh/PUXjwf/8pkfReCpIoISdjk352/fvyWC
f8WhT6GaKwiPfH6JaBvdj8Wvv1D2L8ohsR7HPsXX+eVqN2hz+ZYf/0vQCE0zqP2RKETu7n9e68G6
/O86/Udj1Gstm3H49ZeHZ1cICHYERiCENn5MMYxdCIHY0VgN4zidhkGsx575+V4W9Jos7sP7xt+j
xIwGDH8QX9hp9NbTKJ1F9XTyWuQelk5XO+oX5V56LL5yGF8byso9lugWA++Lmk5REH8JRz/eZyIL
dnlfkSuuHItz7xL1/UOFLBQhIQQSX6DEeHheCAHMA7iazUlrL9+D+ts7q2keuqQai/Y0xXELhUAy
HGPmDx9nJLh+qmj9z/icXmYVTD/MXjqf9llce7M5RYZGCTQlygTRsd7fs+N/DOa+gTwxn2EAq404
x4clthsdWuhwZlVnTn7rQUEVfGl3gIp5aIxZoytgmydsMQwohx2GIeXE7iWHQqnwNtKY0wD9+BMa
O/kBIQr7qVvM92mLIgZjjFgUh9TOHzfMtLng2XjCZS1+VQcjfwsv+XPB/d+j8IiDSpuBn43a1HKG
z1LWbTCeWjEGKSgPMtTqh2sp2YeQun9G4RwKMpf5ekTtpUew+egZMuk5bfrbzg/GpO2IuK2Bk73L
Y8F3BrDBPZq6f67X5e+RBQ2jCF4NrWl2VwopPa5G6GmfjFnNztNBe5hltP70ZkYZmcJ1AnotOLWr
2Ghe0BKlyPbUZL7e6eW7wLaMdn639VeSCo/tnMPVRkGANcOOtvMWGZhLCDq+2lPnK363QbDhVumo
f9nxsLmSZ3xqKE5gfUSgvx7G/tBxjM1UBJuSLUyc8H0z9GqnPVoevY3+HLXZZZl4fH8oq+7FumUN
RlVjqBHQZR1U4GnL1bUP9HjjPhwFZ9X9S/w0Acnc9p4+KRxXSewH/gup8+pKrerJafNJGOEzUcrt
mqZU5arQOofPsuXrTYg6UBJ7odxDyOTn8PH/TNv/DmV7oikrxmzI8YGgiy5uody8nSJJv/2sZ8Ws
3RvESpkjfOxavcX61JZKnIoMWibF7Pn7YZiu9Rpdlvl/syv/fB4RQ2zXx3ZFIujhAhHiZ2tGhD6V
Q9ifcF8IbyQZ1VEK9QXe8Oeqiv8MFzPsXLToMXRePRyuyL2tHAXXpxpouqM3Fs2uQk7qysn02OoE
IQEQvgiggosPejhKN3m8UYojuVaMv4Owpjq0cTBfKes+MjoG8W2cFzwSMFsc1Q8H0SNojbKR1KdR
TNMu8ovxKyvG7pi1ffRzzbiYtu9jxQIRnxAksLGCOK0yjUixPrVTtHzO8mxKWBwCA/9ju/ueDHxg
DRgHerA+R+AZocXB2q5grxCqaMb6RERVvPSiWJ4BgpsPcxWq8wZ+y1d+VCwvPPAWnjtwH7yqYhF+
MOB3LHe+J9DCzortBTfQD+TZUqY4AYa3DVuvkRs+strLe2LSI0GZiHz7zpxRI0M5yvpkchN/6scs
fOlHujt5ecD3yOf/dPyBlHIUC5gSI6H/SD4rAIFVM+S8PlHf+x0d0mxfE778rNViEME5wUgB/rOz
aNXWZCH6q+pTldX9katuOmThVXDg9+PKWuPLkUnAO0kQI9rXvLozjHjGq04DlulzWxds3UegJ6EJ
8NJt0g5lO+3auSe7ZlPLHyjtxCfUkMg7eHKaFHRo3wo/p+cZ7GRnxTARSeehTJZApHo7+BHVx7nV
kK0ny9S++bGBPtrYjFIqQu6Dwxqhpw3hpwztMDhEqlNVryJRZtQ3vbeKKzv7UeyEUQBgisFYGJPL
zezhzvbymKDgb6pT1rfZx7W9KGLPa35cp0im/dSDy39ev/GtGK/cvL/HRg/XBiOHCKWxNhHIi62L
A4NEvCeisTzxoiiXZFlK9jbc1vCzbvtV7mbD+ZSIiC1v1pJUet+1a1ft2qFC+qIVMbZdNg7xp2oR
3ae8iFaobYYDya/V5h5vP9wtEN+BFznCBdTuNzEhWmyXXFanLarZfq7LTyA6Z0kzqnW3opn3ilt6
aj0gq44uLmSZIm6jXQBi0GB82spTBUG8nWpCNGpfrh67aJTZCQrRwSdTVdGpXaPm/c8bHAwBoRhi
9Qhe/qEpFLQv16Ew5WnJIn0YizHa0QD29+NRvm9ta91x7eAckSx0QB93oV/QjbKvkSUuIaeV1MRf
k2hSy2/DsAR3HFXFu3X1i/dbUWQ7veXB7dxBw2g/NeNyS/0gvhJQPbHPGL3c6VCYhwe3zzapN9/X
bSRPAyg7YfzevOuluWZGT42Cmj0NkavAcW1XNPttXTaDZtiTKZDNyqlqD35pfq5eejk7QXt3bxRr
CZGFWw16r+RpXrk6VDjPE9pU3hWf8dTWxc4VyJVQEcOBX8KFe+WqTAedMGtQnNZJvQKFCXuLxt9e
JWERdnVS8A4iQm23BlHSgk/wHTpTzS7Q4F87ijIitxIdDA3+GtOvFJvqr3bh8udEpP6eiVAEyCvB
gaLWanmXUUvPzzNRnEozrzdqE9trsLOWhx8b8+O4iKJfEdS00By6XNmtUapuA6eC3ORJVmq+CyHH
B7VOUxwQuV9r1LuEI/a2ianwfULii3OwhirmeqCVGIsTsit/gevw1SABuQET3/u2zY6loH/++KNZ
rQ6XGWRIuvohklUM2TG7JaQQ/rT1S1OcvLGrTgotcXkis3zcd7jCv/L9bT55fTSmCwSNki3Mm2Or
WfEaSxl++PGrPJ5l2DQ2DiURA2jObp3zqSZrXMkCEWG9vYtE6e8LsaBLRUbqijN47O0fDmUHhRsb
i3LCUBRh9ZHHqroJfbOeFhnn58h0wf/neJfj4N5O8oNhIl2G8cjaVEdIaLKv6D9fdgGJliSKKbuy
dR9l6+Ae6CW2iwSoPZiNeCwR64wx0cWJFZl/01UEQh2SI6+9y9bJf+E1fbWbedvsQeQhPtZl5v/1
47V8yqwwxSC9x3EKmhQbplywyusGsASd8o52b/rZ6N85MtM7A2q3dMYqHzqu6hM0eaq7OO+ygxFF
XCXt9LPpB8wEyonMF9/zU3bTS7FoHud1X5yW2UceD9tuZybTJ3lUX5PNesp+kf+6bCkkSpFwe7jI
2TIBzKLz4tT3YbWD0kOVQLNb7C56fcmPp/cp+2Uh0uKUYb8ggfhwKDSZLsLUPD91pCjuWLHMB9WH
2aFcpQe++7q8Yk+PjzWkXHGJiiBC5/s4ER6OV029B8VHlp+qrdBp00/+X4Q31+j/Hvs+jIKYAVlm
io9mY1K6pWzHoSP5iYDg50MLzufE5Mw/Uj4VuwX3sn3bl9dSvk9+NFgogoMQmDK7wyhHrhGhZpOf
akbat5s285vCZ/MVB/BEOAS8JyE4ikG+GT2q+nueADrLK/PTVgfqDUCg65ccbuEO5JPZSzp3/G4A
TcQhaGiL/FjZ7KaGL685Eyrhutmu2M932MXDYwavg7COYn8ilWrHn/+Hs/PakdvouvYN/QQYimTx
lOwmZ0aaUbAkhxNCwWbOmVf/PZz/RM1uDNGvARsOgKurWLXjWmvHzYoBSQuO2nCqDxkR3LcyXhU8
aNd4TpoZn1UJ8N01F6P5t0o146wWi3jIwjR9rvUoejTKLD7yfbc+hQWYDA9rkaPsx3kXKupridJE
QVs7xr+qWo5eYY3TETjiFQVxtXnLtEyHYJDiwO6hLpOxdFYfR8HAffhR6bVzztu2fucUq/muHhAC
WZw2fnSiTjnXRV1/WudlPooUb/8KqUtkL3SaNPvSPHcBTLeN/KGxpOtf5dQKL63K4dTHeec1kEgo
ATvZqV/T9GVN7NItEqf66207cuPEKTloxlYYkeQDu5MYbUxWLaTiF6qdfVLASZylk90nH/oaYtDA
w7TamA5JOnBpPbZnF1vlpPi07b8piBc/J3Hhl405Y7+cg4TzhmkUPC8Ly7i5wH0/2UhqY83GXkEo
Oht8UlL7TDxhfjTzUiL7kmef7z9CrL7QCJ0YnraXVIydVJpDPrA5w1lPk4amvpLY2V3d8f9/hNhG
vtF2hpQJLo9wKCcCp6FVfNRlcre2UmLBcD4q19wwwAKGG70H/jBpuF6uQpMjXtuGVcbWTD9GiyzO
Tre9faDT6Fyi5tZWXXKwte2n717jxaK7oiOAw3boV7KXtF8F0udTj3YRnKaxq8QP25jCByCuY4Au
r32/VzPxnUTaJlMnrkATGXr/85hEiu9EsQjUEau/jvWRBviNsIDL6FCDNFgM2tTloSaZpUFjnR1f
Yw62N7dr5JmVo7tVot3HdX+9JfgxKrg2Sfdm2y+XGsNWQ5+6dfw4HuVXOTUryjr9dBBSvUJPd1+M
sNIkVt9yIf72chm9r9R2bXPHh6w++7NVxcVZC4ERobCm/jS0qfTXVE1+WanMV282x+hnJQbtRV/V
LLCtbDwt+NyP3WAoyDGsdqu5NYbQ68a1fmYaizwtwzAdgFdegZv7X22RKJrIbW6Z3O5wVJKa0A4T
xzezvH4R+dSFwaoZLUM8ZDEUxUOqDPHiUs1cPif5KtD3V+PkZ6ZU2Wc9M8OP8WLrCSIC6tq6OZ+c
mQuiMkpmGkZDdAASunFpttB5q0ZR7qeXcXnETeYMlqIN0lfGUjs7tZO4y6TkZ7sFPf62ATtYat92
VCcnstp+lr7skvkDbqJ71PV5ekY9ITz4BkdL7Z76Mk5haFe99ONMdl/KDEERm97J+yYejgYR3VwK
JrqKXuDWCdqVSIYqi1KH7rA/qG07nIw6jQcvM1rncyiL+4ier+9OErTypTDPxFW7q6VQ8RnnpZU+
wqWrp8RyPTuTfRS03XDWrGIThW8+m8L65Z3IWX5JW+4ElfvBdcpOcZldVHhvX4dbccnFMrurl0lz
Vee8kb4xNs23Zm5oe4eKeK/V6n8pVN/vRmgO1AQSkMqDVQyuZXXZ/ZZZSmJAczOcjrOPSyY710IB
tcFX2kJxVdNY3HCZzIOt3jxQm1iBXpTgmuwOdF2dTEsyZkpILdEC/inmVIvo4e0Dvb0K9VaLqjL1
992ll0u6hGNRSp8i+X/x3ES+ViJo8PYiN687ifbWASFRuyLzUcQh3+S6o4cqmNim5N8mRZrIuoZH
JbejpXb7qdpCtpHFI26yvninEWUHvZhWL53r4nT/rsApbM6T1Im3dXnjdWuMN9CP9Ec1qh4W5io+
zUuZnJypt89vL3XrK9GdIA4AGUGatgt9UD93qG3yhCtVtYjgqvZM1HGEWb0RYEl6MLapkbmBZ9tZ
pbDs+qwcUz7TNJpPDYIpTzlotQeGQRluosv23VjG9Z9vb+3mokT4wJpUmzLIPsgfNKUcM8v203Gq
z1sH7OyE6KJXfb9+oGzc02owkgNTfyMMl4xnBbVnktCx7uWnq1vHHuXCra/TzHpBZ97wdanUZ7Sv
7GebyQX3WwyH9jihHNV9xDy27/tbhW3MzLVWgXv6fdWWp4EJqSezmo4Y5jeOkjq4RveAkilgnd2F
JPFQFzjEknEL2XieIlWeGK6Tn7QawkSb9c3XxhmOHPSt2gH9GirP0BapwOzvJsOfa9jifEAChrSg
Nal3n3RItZVvDaX8e8ixkYIRRR+jrmakdbJ11CYLHHqZRfqjQtxyf8gAmEw1KRrTp5d7w2moTPdc
dMP2nSpMTgUDJzxVDRufKbv/y3c1TY1hiKD+HCpel99VANJsM13afp21yacRYo4rolEehLQ3Xj91
O2Jz2h0aIfT23X+7PZZSTWqHAfJ7mzs6qGlxSoYuvt/fOLgZAKgO6wAOvVwlGtYuDVNWqW0qvqk9
fF/bsQzefu23tmKpliCloatPx+tykcwe1TovNNtPunQ9G0uOrLcp7oZabR9DBzgGEmXLoXcHJp1V
T5CisX3DaVvP0SvpTjIeDj7LDVfjgEZBvY3BjFvf+nIvhqbkrcWoOr/rFvkwKZvOiBIXn9A5bE9v
H9utpcgBAQdtfTWe+OVSa1TmxrTEts+oE+tkoQ97VshC/DJWj0bw3VpKqtQnaA+ht7wf85nF2miv
c2T7IBbq05r3xUOt2cUpUqbDYG4zSLukhzYSQSNdT3A2+0KxpqXgrIF5+FprPiYZyvd6pZwpUv9l
K33kKpH9tXTkgP6wis3o9H+mvvlx/8mSytBAA9+wdZwvTzackjDL6AVivYbSRyiNql4mynPbONPB
R9xC06vdEh1TusBEozR2uZQ5yz4r1MXyu1pX3kWVqZ/qSI+ZkKVpz2aio88/lc0ZTPr4STZd9D/4
IPyr6dAjxD28Rta/WZHI6TOFp2f5ucyFawvIdugrHEEHrlsrjuCKmpsjsAWKvLsAvVKccknGxvKV
yhHuVCao4kAXsH8pWqO/MyEgneoutM7MTay+DpMY/aQcuo8iXfX5wBFcGRt+CkYTqAzoJZp323//
bceM8NTnbB4s5AjV4p2wkvzJGtU/375Ar/zoi89KdU1nOLOGJA3lhn1jcGI4hzGCa/eFVQ3LeW0G
rXGntgB+yQCD2Wfq5/IrNDKiqUZF3IxqwhS/LM5a265txEwBn0Sizad+qoo5GHvVGYPR7Mr/kDXM
TNeZbbxqG6Ieqw55k7nTgir6H3Orq19tJlon55FhnMwqM1GidhVQKgdmbjOWv++Pgdm0BDYXT68M
D7F7IdHiTLVsxjGwZVM9d2QLXlnKRHBbETSvR8IKNdWVf98+1r0Zel2VIpED/gSg3R4mWZtRVuga
ZAirbbpzmuXRyerh1Jdt153fXmqz07sNYoVwRlT1X93G5TWBcRHCvWlHsCCF449Cjz+u6KZ4c6Qr
H+NaqH4WCfm9X+XRfIX90VIVJWayCUExt3jFnZ9yYiU29XIdwQeI5T/qsr9Wta4hAUXNQ2bJ6GFe
u/n727vdH+zrmlSeCRG3hfdymrGNkKU+8jlF3uqnNZpTV40r6QGvO5rlvo+yqcAJxsfQLdcAu9p7
oRVTpkpklFYThLhRP9fY2lCpvH8Qj65ilc6dLJBtPUr5XFVmBxkU9C8/pJ5USzGOQxPMpdEFzGVc
H8cobWZ3SLL5rMUT6iCY+scZv82AvzQWd4ZQrz+ARFDH2mAS9hXOxklzGVp5Eyx9B+/bxMExgheB
owPDdn1v8B40JiTRx9bB3kUectDINBjXHjgyiUqvRlHp52yNG+WgghYotcE4FeBIg3uvDstSd9/Y
ULjtPctGhDrZIy0ZKPX5P7mUqdfWzZdVs484SnvDzTlSLoJwRYmM6tj+Qxq1nBh4tFTBTEj9WDQW
HNBIWR7u3o4JIFrSSyAlgwJweV3WaFKtemyrgFrP9OdkhMojsXd5UkslO8pJrncErcyhqynJ4OHz
bq/yd1ekZa0TLmkZxEoB39TuNJdiTH56e0fXDw7Mnk55neiaCvu+aadWi5pQRCiCJkIb19F64dFc
CyahRV6nhPeNjNpq7Cy3dbP4VNz5/XWfGbWUlWR6gVKNjgdoKPLzbD6CAt/YFImriaUyeFlY6auj
YypkbFbBYGV/WsVqeGkmHrq+SN1J0ceDI7zxofjIQhP6Bi2D0HW5GhxH2yQyq4J2VtdPRl8t/uSo
98JqOTnD2NCuRIJciL12tUCtZNQarQqaOhfvp1ybvxmVeiTSc23qWYWKgKrhYExs8OVe8qVc2rwX
UA1WNfRhQFGm10YRIFB7H7P39SqAogTqhvmlPrUPtVLVbLJMUatgrNvBZWx9Qp9+WO8MYbdj43YD
YNFJiK19KKJQyDbzOYemMU3ogNRrD+FAOWq83bpwkpSO7ixgTEBKl8fmzBVWoHbKYMoa+Ve8dNoZ
FUPrnDlj5rV2Ex4EWLeu3CsvDa9BfX4vGJIPWpExY7IMhpSulbSV2Cti5X94rFwEsB3cacqIe5mf
eahRFkdSJajAFp3LLge3b1X2gQe8ceVoCEGYgCiAM3Z2V84QatRqiVEFDJAqHkgyivPKsQE47Z2D
pa5aAdwGEkebsgvoR6oJO5ta531SKCleggpt78pUAlI2/qRX+6ON8/+KnKFnQ/lHtTjv6qQ9aAvf
+Gab6wCxy+IbIfPyjkxtmE8UF6rAGaLFSzWU+2K7PNrirdOkEgYbmeTYxOterqJjFrtQVKxSdQCC
ewxs2uWfEtkemb19brqdpWVu7FICfGDXu5WctbEUyBBVAAw99sNmMF3ZGUMQ5l36YqyR7lXgOx6A
fUafm1x0B6741nHS06fbAUkTivb2339zj1B67boZkiqwK2fxWkU3fZqh/cGNufGw6UDggsHiMvV3
768INArVHGEpxb3ZfUxXBZB3soqGTCYzCrfM1PFgxetATdKShEVkbew/0qjLfWVaUSojdjjIu6V5
R35I9hdV4rnV0jV2V9jCLgCD5kjG9ObTcDBemH1zI57srqc5R12phIgdTfNKc2pIlK9RW2ZPstXF
z7kSiTsMsfGxT8r2iRFSy7cBlM/dQSoFnVc4CMEi/cfta/z2TRNRTNrAkIZA6x3lKZ3T/Fmo1Lw7
s4c/murjM4iAezEG3GMwept3UCn7wV6+XBTCe99ONRFQC3LsYcmQSbeVqL//uiI8ROiNwSZIuAJN
YK2lWehFoDZL9GmN6/6kUFk4vx3NbX7m97x02wsfUW53dfuOu0pKbNvlUOZTEYRNn3yo1lr/AF+1
PM1dH5/CGs5l2sSKWzVDdHp75Rt2xyRt26DXBnnxHivaF4OeGm1TBEWtN8i1xcLNjKXyV12dDnK2
K6zf6y4J+Hn9hJMEQ5dfjH8LeGiqi0CxrJ9aXb43lf65T5xTmrcf9Z4541PhEFHIx2ZpTpmSnhsj
emD+3p9v7/mGCaIsTcxMIZKC4L78rZdNVPY4rWAYWixgsU02yLL1/psDB5hsf8ukgD/v7KyRQh3K
ozUPGqElRMuG6TPJ6Ajre8PQcZhkHBvGmQL47kzVuW20rgDALIZqdcsyVx4ZYeojKR+5tlTu7Yfz
CTcWHTeV6IIgZhehG4zcGvrazoKkrdVT3pTt3wwOWg90yG/Y0i2DgrWCx3Wogl9elMKOpsTQsiww
Gaz3Tzzr3ZmBEa1bzamD6CIzKdIxOpyh8ep6dq9wC9AluAneIdHG5bLx6qRlDGkjAI9aTa4yZHlQ
QNd5sHOrD9I0ms5hseifVq3QThAS6Dcrbe5PnaBRa8rcY/qyEZhhYx+EIFeNN44dV0bDd0u7tz7H
5S9blByPHRNcVUaFXI8S2m4WlxG4H+e9FOlLGCaJr6vRBzsu3qfl9FI0UndTc/5198sB8EGRkOiS
qHkPuErbUoxmAzlNsXrtaeicxl+W4b6h0K8ZxpZkMjLI5A7gSy93S51xHsxSSQPRTB1waKt9Cnvz
59tbuWH4YDNunxoo9KYUc7lIV+ayFouVBiFQu9Mcx6vndBCkBmc4WOnGE6Wfw0WmRcnj2eusGTPY
2zVd0sCa18yLEuxbZyP67hL5r38yiOwoGbwqzHNd4Epp4C82OCG73O9tyvIxgfKG0G/0ZBpzWblF
pCR/TH1kBjXTdU7KnLSnLpeOOy9L/K5dqtRbraQ4uLk3TC24GVp0oKi3htbuJW+R0qyFRRpo6tie
16pQPAVk5Z0qEtt+KctLoK903Vnwcr/SjqM8rtQU2m0V+UMxNicHOM1pEaV6YJquN/RavaVs4LzW
H3cGUF1iMdlhUQQQsJRHEc4/um2K68Hd3HKnS0vEKjYUe7wyne39hsomRPW5jIuAWbHW4k1LnTSf
BIHccoZkFnZeOVV9eM7iWUbuNNZd4+JP9Q8bnB6AbDitP6j95qPXARvXKQjRDTvFYm4/IUXazRiP
qv5hVnb0K4vhEwP0Lxiku1rdsJwcYlXLK8Da/5p7I/kyFe38uFTFch5V5mNl6dQarqIZnfDpaJRF
MNnLGkGOysfqQcECflP7bqqCzlxaj4Wd08JAj38aA7QJcgRGca6tRv2eMJb9X2UR6nKyewTAPdk6
6o+4URbt3OdD+CAUc23Oel0VqztmNtBNXUSVK8rWTg7CrxtBNOdN3oUp2HC4+yrrwuTNtNcN6OFI
3f05to71d5Oaiic1pf1UF7H2rBVC4r9b/ckukRvVZHZvN5Ywlt9A0RDcHoWVfQJB/pkz+NbE5Vhr
5M/6uLpzbXZuL+yjXOXWJd4uFt0sFtT3kgfDlA1q5yB5oDdWfK6WMDuRNN6f6TlU6Wmao2wAA2wv
2OvUhlk2DnNf4yxkgGMxjS85vLqDt39rLwSTkMo3OSY69JdvX0QZR7pOMLjq6os6QqYIw0I5CF2v
nQWqMb8tskvuYn1J4mxhkSxJ6XGmMgvqxIo9GudHDKebS5FF0i6itHtFPkQsb6jsdsyDMVI72GFN
6IegVVFYXfqDXV07JnYFVOe1oEuHYmc2V6A6i2rlfKC2Lp+6utch01aF6uVDW8duXs5HjJfrwI4V
8elUc7Z8ah8+pmGbOG3KimbTGc82JX/PXCb71MqKsasos/hjatxfqGJRiq8b6Qmsyz6sy7KUQqYT
54E1JtPTWKFCa8POwAkvR92aG5cRdgkXnmSO9vC+Ki/naVzL0smChcnKz3mhW9+zxlbuL8HSgt46
YPRMqVrupdntrgAc2BosY+rTi95V3d99GR3J7N/4WLwoogiSC3iTeywSWQXxPzySIK3yyIvrRnts
ElWbPTjV2vM0JtZpbG15gNe7uaqJMydjAtW/j/2hRA7W0ixZEEFN8xthNJ7Wz+kLI+9Vv4pE+s1a
HTN42+He+m7ske4P4pTUNHe1TMuC1k1VKgt6Jp4+JEyWdxs7uVedDAuv0YOiYgomZAuLLk0VRym0
ruqzYFqb6P1ch3nhVkxBPbCI27PdBQ8Xy2yb/a0as/SxJWaU9wKzl+mjRZxru3Nf/ERUJvMdJLCD
PHVgOSxFLJ+MPhR3V4McA0+KSA6BH4Cfrdjx2/pdqS9h3IRpsJaifxlR+PJmETXePA76aexE+6gU
RfTt7S94I0WihUjhlHIQUmIE9JerJt1SpHXTIGRhjklzxtE4L0nd2qTCnfHfJGX7c2xVm8lc0AV1
NZ0fYkXRAwuK47NaMPPz7d9zw4zTAQQZY0lBdLqH/RfYTn1W6jSA1z5tGuT5uVw09dTERnwQLd64
vIZNmgSsiVIDhuFy54UMFz2fScqIKno3jZvsXKbDUYx0a0P2VpwSBKQbevByFZGorcrILvKlLIbO
va61X6qpfDbM6agNeHNDW7eW+JfkZZ+a2ci9a43JUnHj/BNZsnxSk/iI7XXDzhigImAT4wMBau0e
4zDHMF6kngaGDBMw4818rpk5917Ei+LFkWU9gvc8ysxu7YwSMREXNXja0LtgJQ2LanA4NpQFwsnV
pD59nseq+fr23bvh1+kF4mRfK6TOPulC1ywUekHCaZvJ9CGLovZjmYaImwyl03t9aJgHFufWthxo
rLTSIE0DJby8G+nS1P0YIcSdapUMTEV0vrKoR7KEt6J0MkmUzTg6oLj76gNDGopRZGMaOPk4Panx
ND9OhZa8N+oh+xhF8LUJZPJH4OTJ965bqbfFBcNc3j7cG++Ao0VgDXksyiB7lbUu7YA6rxF2Rq7i
m6OkiduoqFa0IbMy317qxrHy2Ey6NWxacFUvj3WYhmmWxZIEZaWW351EcDs7577hBVu1hUIOHFVC
aAjvUu58X6pPALiXDKUYRfunKUBlGg0yBW9v5dapgfPYOEk4hiuVb8rK1DnKOAnmLFI8ynqjV2rW
4ha60Z/+h6WI9yx7g+BfkWmKdSqttrbjQIuVv5toDk8MT/uoKGn4P9wE4B3k6RzaVmm5/Dx4v3pc
bFRpKtuKvGrp1LMxJ7GrhXeTQl6/EaLElN5ohl+JsQjkVlBV0BHAEQ31vxb8qlAieX775G4EDihP
UW61abpv2NXLDaWtORY6eL+AJiCaEVAnwsS3ayYjn/mm83laLHvxQtAvqzvlMDxIxhXz4NJfGS9y
HyofW1tnI8Tuc9MNP9pHHe8LBc3qQzKmnTeC3HWJFO0Tat/hvWX6bT2Q9ltpdSNg7Uyy02steldl
Goy2XfiOOg2uFH10cP+vnjIBJEEJoqobepzS6eXRCgtJXRLuJNCc6WejDONJ1dqjeUS7GSo85W2V
TURhK9IDPdpFXjQDKCEnTRIo1BJqd0k6ACEKWnd53BmfZeJkTJBIw5MuWiWwU21IXFTIi2dbR2Mw
6rqs8BxtHBiREnVu3iD52hrTfJ5BEvq5qSinNolNL2acleLZRrN8VJbEOgjkrizFtgdnK8MQxaF+
vDupAlnJVu85KYH2eXdiAIggSpZWnrgzAe2BsXidA3URLGvwlHlQ9MNtOsZ7SotIRJaCd0eWRdcR
eIiWJj3LkBLpk0rtJHzq7A1xm7czvIJwbn616xK9ONVUIVuzVIorQ00+wdguf8WWoQTVos+F20Vm
9ZyU9vgSZyI6D0OYPFfrZANpHZhAh3KgVxqreOz7VAblqLYPxSSMxyZUvgOpPiLTX989toiuA5RN
eFdY+cu7l2hqqQGLQMmpys2XJetSNxNMrHvbeLxSjvYniSg2QBAbNgaEyctlrNSItDwd4iDUE8cd
Vt1Xa/1z3PSg3p1v3aC/E3b4ERm+3BWF8MmKHx2Rj25Ytl5cLh/ncvwSMp3PndRJddup9Zt8YOIY
Wj2VMR+UPq7PZKtIbcQUAkxQh7uXAvXbUQSdRl+U4zK6ZSWKxoVmoRzcr2trxjpbAgB6BGrnPmSJ
MvQyUC+QfhGuxh+JnZY/Ksr+BY36vPi8UsU9WPDWxjZOB51NoGD8efkVss6e2wHX4IfOqDw6KXmX
Mcf5vQEfoLkN6rAR67bW8e5KmQ5z+OC3w4ep2+lRDH1y2mT2/pe9ABQhQN+qAXtCuGVU/VoX7CXt
l/g5UpvJrYssOUifrg0OQRZg4i1tJOLesxJjqVdjNkEL6Zu6OVlN7I6y+rcEnXKwnRt3YYvmQOdt
qnlXVdfeiPoq7qTll1G0vJuanBScwfdeOprT12axjt797fXwNRv4EPj3zrMlwuyLhijLL6D2/DMN
qGxaBQpQPaqb56nSzAPLfePqbSw80Kj4bQjouze1ZmWvIepl+VLv9XdhbKZnakaz/7adufm5CIUA
icJcQzf88oLD3HfQLtt2ZQAdigGkPHTGMiMQZB2x6W8dIL4Iw7nB3MAqXS5lLBLdQWOF30L192ld
G+PDONPvWN8z3K4+uIbXp7d5bzSA6KxjRPewrD4xq8oIE8Nv9cVy47blQ02KcRDiXZ/e1oajpUox
FGe3H4tYpeY6s4zuy8b5sVqZ5pnUaf0WvslBHe/WfkA/CKJjkkIg8peH1zdjjkXQdb91lByUvDmc
iigP7zZE7AfkK4Exnwn3drnKYkTqFEWGThuaYYBJNmhflU4bvtx758AA0Z4BskYxFBLo5SoO+pNx
FU66Xy9oHyJEk/hpbap/dLoZHix149jwnRvDFvyBpu2JvatACbmSs07c3Tx2ozDfDYV9pAJ4cxE+
Dgh/jZhgf9fmJlTRJ2YRKy8Xqv22fEom5ajLdF2S26IObjShxwar2FdVyzFH4LUoNH+VZfuljXsw
KRj7Pv6kCAL7j1o4dZ2bqXUGSS0sa9WtIVZHj9XarahMrWh+nlfLHI8M4/X2iYJesYGgOTfyweXn
VKOinxKIFT7ThLJ/cxCX9P/V5qBTfG09KJurVLI37itt/11RxCmWosvNUuWQ6a9JuaAxH+Xvx7ip
PbNg9N3bd/TmcnA56UwjbAXrZ7epVIfmUkSqz4NZH8ta6H5iIcwUjUXszmpxJMp6dYgbAYcAYGu9
b0ojm6X5rco7holoRSlMX4yW44LnL8/qKu6GN7EKGFG8MqkZVMOdFanVFfW5QZp+tyS/xNjbXtst
Au2A/qeimMVB7nlrTxQpSAUsYyu77Az+XCdp17Sq6c+1yD0k6Otz5Bj5gaW/+lLbncNHkmXTbLgC
0DfQFJNaEcJ3YisKZocugBjX6bGrbTCjIj7S4LxSnn9l3UqsFyiUTVFidxOTgbbNgFiqnzYhncR6
HfuQ4SFd3nprI4ADCFHXMaVpHXH3bs11023aaPrGJA4zPaE7V9WeMer64Ml46rVzXmmKgeNoqt4d
ph5Edj7Vy1GTazPdF/kErQMSF4DssEFozu8u9JASSaVaI/w2yuc/S0AX56VUrJNRw2NDNEm+n4EN
uG+/omub9boqEsNUQDYm6c6hDLNcVTsiP5msuf0ncxbl7KD08U7mcnyIG2ZHuJlVTSczqpWSM7Ck
TyGwehFVGv4YDeu+CXAkDPwe3OcG8IW9pO6R7xEiD+M2edl3yli8LEgIuWq+dPe6UVbZBiGAb93C
071FpFzWM1umRxqjF8t7MdUWVSxbv/95AbHAH2ibDDdV3EuT0Rp6gvJHJvyFCRyeOSJ/PQhu2Nuf
8Na9QUIBkCKpPcyonWHSSzWzjUkaPlMdqtArZD6fNAeWlNtaS/tASiQYwIbY1tvL3rAdfCFgG0zz
giO1Z5fPmb1ouUH8ptBIdAEjwNbtnfbgCG9sTur0sLHwWEMM7+URTqUY1GZQdV9sst6OxjpnlNa0
Uzjhz90Eo+iCTOi/vb25zczu3iLSB9wQUElE1HvVP2vJBWKbCwGDNkfusMz5l3Sa7bNWL5KSVjic
Kxmqn0K5/Pf2wlfxKkUZYsetCcSfSHJe7rfRbETLsT1ExUN37sdieMkQpn9cBkt7eHup6+oZayEM
sGUw2BykKy7XytohqYdh0fwyUSFZt3Gde8ivdex6rpXsFFJy+8lISfMEXFueaVIPZ+Z4psITa9Wf
0ZNrn8BurKd0qVt/weQ+5VHMzBe7R+ZXoWHmDFXyruGBuPGiF96QaHV3UJS+cQ3puQLQxWbQvN/T
zRyUuVQ+jeY7Zms9KHOWeiE9k4M3dnMV5EN0VthIJLuj6gqhUkDpNV+x2g9tF9of+zDVDi7d9j/Z
XTq842b5WQE3sPP9VUctc1YHzU+UFYObjD+cutCRGhsfl440/e3Pf3NLhIM2DUEKAXtQeJkwzTns
as3vGYDiqr1hP2aMbAzeXuV1PNx+U1TXccaYQUr5u02VzARq87lWfbU0S9ODGd3+zUAxKoIUQuQP
JSvib1Wsp4k3G2i4UUqcp87PR2qUbpQOKpRIqXX/NcYc1m6L3Oe/ht2t36ewHTN3lhlz6KFCtImn
tMLMvRaIdRIg4offysWw1ghtO9Z3s6gd5ySMBT0z/gLptjK0MSH+Do3STVJR/lNMofzl0NT7VyP9
/TIKOX2deyURIHYM8TcjG7LZhd1t/imiDuoA9Jdec1XYegBbdQl6LReROnsFErefZTaq0mOUCZ0R
eJ3VH3kyZX9HbTNHniEKffRGtVpbT6vlXG5kmbx3+eGLef5/srLtWHal5o9hnlquFYEPdtVKlj8O
Ps3VdYPCTqEUMSx4ZnSGL5+/xYSVUer54i9UmvDy/YCuYiU7KifmEdvr+rJtYcZGRRb07a884UD6
NWlpvfhJNbZeNAjnQzzF+a97dwQwFm9BBY3IAZ745Y4cmdcrSC7VJ8+0z/qc1+6sJDWjruYjPapr
bgdpMYVfOAibbjKDRC7XUs2hzbq1Wf2YzK7xSGLXR2oQJYFEUSTt49ymo4LuYZwOp3yIrG+MUal/
6NVUvBuSMhy8JZ8o+YqsrH7efQqbXBXdJESbeHq7FzfPTZ1WkLAAnza650DvPNEN1Vy9bo66Cdfe
isBjG2kCYIhvu9f+wppHTmvGq9+G2nRG91f4iionAJDj0YFfBwIstVUjcMsbunoX0w9qr/SyMhdE
REOSaK0J608aY90ByIpI+YgMGQOFosVAkevt47y+upRZ0MCj84mCBuizyw9t9mYeh2LmmUzO+pRV
4X+OOalHYc4rb+XSTrIM3XWkmuGZwJ2+XKZemRc7a07nh9WUOQ+N0xOJF0Jbs7MRLvM/wmwAQ6tV
ZFSu1TvWtzGRqco5TBZQ4qYLw1Nczbl2Gs0i1V0kfBXhJr3RJK6mTVp8np3a1M9EMrM4x+bcfJmd
tYq9KUzmFMA1ChMPDEGkANcUztz4Ud7BrDdRVD6XebgYD+sU15k3d9SOXVwY2i5MP0gjLwmp4r3U
RcFIl2XN7dQrTD36q1lGqXg1Y5flySlr+R5MXSQerKgBGmu3lePW2aR/UYehidxxKhRCqjCNxvNo
tUV2DqMi+WQBiS5oH0Wy914l6k/hoEaqa+izNFxEVNp/61YL85OhLVbtZqFe/NVYbf4F3kH+aZSR
9asJB+UPEHbM8G6UWvvDbjTtz8EYJOSyujQKj4lkTek2XWVagJz16Vnkmg762ZydD+XQVqHrZHZq
estS2bPfxU2OKrOtrNX7AskjesRrBTFnTJQhooMoSS6bWjrJC7lkoaKdZo9/cGt1zUXAX/3ajDJP
vKw2xgz9jrUo3DUxi9BNDDRDgsaq4wI6mh6mJ3qb2mcxtYlxnnK9qx+KuB2+GWZsfKex26M0siHY
k9YaXyxFiXNXRjyar2FSd++SeNXXcyOc/+Psy5ojt7E1/4rDTzMRwx7uy8Ttjrgkc9eWkkoq6YUh
SyoQIAmCILiAv36+rHbbJZZSeUth+6FKFkhiPTjnW4b8wHCrnZXCx/IkNAs/ZeFYhbHrEfdbJDPf
g5KPp4GTc3PiwO5MW5f9gB02Luhg3sFUxpVLBFUkWmCmyH1ZG30NcwALPlDWZCvkePw8UnGgmbFu
G1RTY6hTGhmOrUk/FG3RoNNCA8s07wwNWzDR4m7ZRwJLmFKUxsray0UCM+Aa6Vky/dGTRue4jocI
O4epaM+Q45mcpWh757bvo7JDKGnmCkudDFHi26Ptwyesy79xp3bPbG+gV6h+QojCKEN6VSKgvg5J
UyKyjQLep6oJUXcwmSWe5QQD7EUXlAM+yGizOsEON0AZvXP6bZ0X3h8FgA0ozyF9ie+posldEEb0
NyEL78Yeej+AMrxtoY6mfD2kQ4C7SgLPV+RN4eCTY2eqw25aAynUVkmmiHnV+wZo9j5AB4ld5Ui5
jEOejXEVhiPAO4yKb3btZY9QK2oeeAiGZNziYrdvkbN3EjvCbRicBEuet/5l0JOzhorsdhCN8Q13
vrZImr5reQLh2OB1APfhgbHOtlYyKl29tHunqnal7yoVD5TJZxCsPA6jvTzMl3aXFzSWYc8uOEDC
LAlcHT6JpulfKZJEe/ROBsYDps6YmNBufa2jvAsSkOQNHg9w/3yCdn53q/VgilUNwWf8bRD1KnUq
y6mTDkrUWTyJgt0iA0rLxESJzoo5hAH+aCOkaxYaPpte2ukM86Iovewrfo0CmtYNflyQgeUJ9Zpg
Aeyij6uFZwTXytBQvfNYEcaO1aqr0hEQGIMzaIDJ2OYH8XkaYQxaHuQidoCo3UWDnTWbDHLq/RIL
Kbr0iRvC5WzUKO+7Vi1J3Po26qIU4n1BjOzecIuQbpIxhnBgiAMtZxfWvr52KmYmA3NALB5M7W6b
KbIwaa08HLatPQgwc3GLUwmEYUkV4wMHmN0FfrszPJ/uM1+NPC146cEQpjfdmyzPqr2fN62PIawt
eJH5ylp7qFtc1ZEP8lKAWg/CREjvNIvWhVeCESkODF9HzyaIuN42rm1NSz8QXrPlsMtrkpb2kAnW
bTRFCe2L/OxgP4O54SLNs6xFFfTLaVQ1X/UdExz5OB7ydSFkD+QLrQBbHev2a4lCRJvkKIyuwoy4
2GcFhx591Q7eWdhJUMpLu7EuTAC1/GSoWHduNS00ySoYN65gxYnNk8MRkG7h6UwUjFLywVp5fo+t
sgHZ5VYWrHzObWMgK4+GI1mqnnG6KiG+hfsc4nNnRb0hQqwtcuxIjFDxiAeMyLzmCEpAn42sGzh4
FCiqSwPnv0T8xQG+NXSRQE/evp8q+J2uZNcH5hoGtXYeexjFAgNDQRMao2r0YqfLwjoGPVN9rUJq
QmqBmeD38MCdvsJiGy5tU6XsfWgX5cbpgFmI6dDUY+w4UBBYsIDQdp1hDzZTm3SBAUW4OrghUDD3
48hq5LnEogu2QSAMExrnblnGNuPla0k7CaExqBw9oGgvdzX0ZzPAxSyJTKwIcJ/Qk9BXWTQZPexs
eIWtW2beGAeMgfrNDJdjmKGpvSnHzItr3GpWXROYyUTUGZhT7VU/GJ65nBDBsdiGYVm79ITo0QVQ
rIBvGTl4bKKu3V25dCQsBmCNPLSeUXWJJ3tg+FFVY1uz88RLjSwhLqJe57GYuSbiakS/hkhLxhH7
Zlo3VkyEX9NU68A46yrIkyIv5OUPjqv880k3A11hp3TGVBg2jrHcYuio3q38RMnGKjZZw8Yrr2Pt
Q1VnZZ04dUA1NlOvAN9rsESWToCaFHE9DF6fYsGU0YJUvXqaUEFZQRJbh9shp8W6kTg7UhYgNH0q
vMKfFrQYiLXJuZE/BmbvitTJPZulyiKwTxsra6VGWi9bKkAfc52isRKuRXWGvmS4T9K6rRM6GUQk
NrT2LqYSjNk/XD0iR9wVyr8V0nNe88gHSddvy8FclCqEpj3Hx3Yxs3BKx2YosT2o2m8vCymbV9Xg
pFtBDBGgM6fNNC6p2HbbVzJ0IY4lE6llnpn63nLG6rWfLBtBQSO1e1v0xvCs5EteLi1WTS8wkg4f
xnLiiOMEEthjpgAwsYGECGOjD/wmxbh5qODC2HLfdKF6Vl3Z39fQ5C7jBrTjOzoG/QtuJQjqhG+J
IdZ2i6DOhcpheXOISvZ5p4181Zc5JCwjuHf1MUgJoJRIT3VDAhGPMU+mcQJNyIxofyulHdyL0FNf
i5C23QUkCvgzyMuFn4StFci4ygx5EYwt/eYpbn+1HVfgRuhm2TdsbDibW9tF+ggusBWJ0Q6/7lxu
fSnMKrjpG20Cy1MZUJQHeKFs0hHbnJFiNZbRBsGTPy6K2ho3/oTpBCDwYfYUYDpALSUH6TUkKtjD
/aso4zEXOQigEPnam3XpkHQwFH8QWeG9FqAUInRmffTF8OzcgQqBV722WWRccqn5ORuscUF7q9AL
bsnqYL5Au6eqqptn3SiwyqosE9PtAFIdpgQd85t6iBCqB6SwAhgugusY9xkEEfENhQanmdfFF3RY
0W97KLvc5bVBS3AyakNcTI20jLQ3kWNNA+z3IkbqDQcSK6gXrIRlIfUKXQjipSVRNsX1pK3YpTn4
uv7SUmwaSSsdd0qL0QRaEzuB2kMIXYqER4FWcYWpesGlNPe6NHw4Y5gDtjeEXlzHAsncKrZyeLzG
YcciHRcRhAtj1BE9srYj2NLBrm6UNEZNWnSLQoXkDoa30UuNMhmAf8GYT7ECfO+maHy4+CjfNB4r
OKhMCKDL/HqwcYrGlCKjNko3m2I7B9AnHmtS17GRYTixHDnhW09ZYw6fi965qCDwa69av6PfRsU7
3KftIksjNlYBWGrj4cbBHEslcLkQXSKhCWpsB/hnUYhKhPktC8rexf6njfEODsS6X0fhpPSiwt0P
do6m36CmDo9UHDORbXhIwvqdWPrZRPm6ASXhzJZK6bRwGDLeUxkVy4zadQshPMf7dnCJRiw68NDb
1F09vgArGoht5TpExq0RZEgx2aRKCjAlvjpOjZVUqAAHSS27sb204TlcrYnsyiiRg0eL1Bqn8Y47
qnvKgKIkSdH1eZvYgxJPNKKSJABZBs+cTbBt7Tif/DgsMX4JhQ23F7uGkvfKRH0PaK8qfCrrDnKB
oMMib1ZVHjmDbHxjLEzlW2zhtCKHMR1OZicegWwnaekzk6TGRHp0z0QP+oKkmKpVb1cgXdhBzyh8
VSBFsvKDEnIag98hcUxY7QwX0L3gw1XfBv4XI4D0TWLrapKpcAf7CaCZwbkNBO7sxIOwVgI1UVgs
gVUf5TESksRNTOqUN6Ex4ORFSsxHASgLkauDUi7k+UCI0QDIIvuXeKRvzHXTlo79UMIapbsw2laE
CUSZ+HmuSVNvokLnFxWiCj/uCu7yGHdV9QCRIXUlLRiux+NUeyyJDISuCfYB8PMmz+6yhPsKUi6l
jcp5HDaaIchnZXEDfanSibueR7AAbbt2iH3ISnMUXaJ2WClMjnBFI/h6JCHJ+3xncyfSO8RR8I0I
hBVuykaYgN9xKMgmJQvkTWkV3TdeYP9Mh0I31wNKYvuqK3BFYAR3yB3L2hI7DWgUMCQTtcrPDGHI
MQ61FD3cMKsCGuB0xPoc86GWMbSG3Cdw39s8LXxPXI0jHFXWBoKGVVGgZLqoezN71AXGJZUIBIsk
VI25F12DENMZzJot+q435KFrgm6PrHsdparoVBuHU9Q4MeMOOk45NhGIPs26Q8QzYtohD4S6P9B+
nrUrKLapbd5LVSNeIeI+MExFNwWYSg+hCVmFdJqInNIq4rAfLwcNVUfEW2qlOuR8IZOcwUpU6WB8
rSDOsG17DzfcfoJDWAwyHKSGTNFUGTa3sOpjcPnJeQuS6lWYC39vGyE2eKshlbnQYZPZce8j1kby
mBUBkik0j/CsrhBJlIeRiO1pMJ/DXkJMzhajemkYCm1rUOKyZT1OUZb6vOXPXetIM/0/Tt7XAmZp
w7I43Jrrwkao2Rij+asWGQATHtJAyC+aQDYCWfE2H2TRXteO5uNS9u451DJ9nL4t8sK/nN0KAiDm
oGbsg3aPtOHbxzDdGb2wzGFpgjQKiC+4TdzUp4T0f65swI4YtokgyaEgiinz9inYY9ucQOodfk8d
O69YXl3JKiq3VuY5y6YOnRMqDO9UtQ+QfiBeDwoJkFCbZQsn2jiT55FhObjw8fOwEivZ4zRzxjsD
CidxyBs3aSDTHHsTgvWK7ZmPqFn+qsehB3aQcyDoOYcaFTB8bz9cqh4nOLEV5IXYsB4EXJk4pAx+
eRDxFGjiAIyML7bm6gmFDeYMcQa1BBMTxGkZtAgH4A/zcSL0p2Qv9DBRmgLY3jzAFOboVKS/SlqT
Hkri2dCfsxImMci5eofwuUw+ftRPOVf4VgMyigrQd12U+aPUqASZ+rJaNipoE5lzetWOdDhRLjgk
wt+mXEGZARoKOnfIu0IF4e3g4OXdqsW4YHBKVG96hHY+ex6zHmk14wGUMgC4T6HGf+pEKHeZ4YEO
B1oQ0qSz9VZ2cHNUpoeh4qxIrIoZaQDAWwIV/l/m3oFMgHmB0ANLAAHMbA3YU+tNmaf00oUXTUxx
NVlNEOA+MSt+GqrvTwGXAwwMVKznDkwlq/jQuQ3y8sKYFoiXp3iy6l9W7To8Bf8drNNRR5oDlUgV
DIGluEZ5YfRjD1mrJVVwcJxa409l5//7PP4/8lpf/XsCtP/6L/z5uRZawntXzf74r8v+VapOvv52
/iTa35Ydf3lStOb/dWjkr19628S/zukzPPjqb2r+f735JTzpzzdJn9TTmz8s4MKr9L57lfr6FbQf
9f0BeOfD//k//eFvr99budXi9Z+/P4PgqA6tEbz873/+aPPyz9/BnP1hQR7a//OHF08Vfm9dc/Ib
Eg7kt/91/d+L//3Tb74+tQqNWO4/AOzCPwe1SKCg7d9/G17//RPnH0AWHGCQAMUjPYRVwGvcZ//5
u23/AzgOE4aXKDtCw+JgK9LW3Z8/sjzoTR4EbcCIwu/9/p8eeDNqf4/ib7yrrmrKVfvP398uNAMi
QOAGAxQwQ1GZoEDCiK83d8Rrk2LaRhzplFMsh2ONz3aMHuhO3tio/iBzHCPgvROUbPrIXvzQ239+
y4/v/nZN/f3us9OiDxDxFEVr7qIA2UQjzsxToJ23W97fLc+2ndAUDDneztw1ZFqAqB33YxuzqV7p
8dyG7gvtXz/3CYee+wElyR2rsbMJD5LhuSXPAihQftzwsa4/9NkPDdedDeMTMBp2nW3Eo+1iUKOk
Dqdf4sn83UGzCIU6IVIrABrtmjH1xZdAPH382jOwzd8NY77/+N6gy2baFMLaWe60xFUQntt13AOd
OgT12iv6yw6wAg95dWcka8NurgLZICKP4sgTZ2PkXRIrW6CWsQsbdc5yHtvm1gcWAcKeYv3xO74t
sf79ijPMUS3gDAIOurkbPfZVZ0Alszydim+RW20tr199/JRjk3t2HFllb6msRg9b/NGRuE6yE6vm
yMyYq7oQbsi2bLHiA/NOF0WMBHcVnggoj6ybuTE2GesRaQu8dNU5C+EsAtCrmfUc5JemtNdZfeIT
vpM5/g5J/hqCuU4yiDJ2UJeTuUMu0R/bXYMqodHSBUACWexl1ao0IF1RB6lVl9sagF1idV+qggP7
EiUkbEFVNQ82NqnMslXHBWr/0yW0jkBgLNLcI0uooS2oiwgnGwDNRlosG+R6NKOkt8tFLwx4hJXx
5BorSSJgX8s0l3ejvhedWuajt8vEObQCYsPGrbuHw4fJLzujxs14AuqwRGZivBhGaL2FSKd727q2
l7DzWFhI+geFXGHjSantb1qzTtpiuDC6xz7qU1++1LaJ2qleuNKPs+AFacQ0yJCXCyqQUq/Z5OCe
KfcfT8Bj82S2B/KBefCHZOZO85tGPrrszAKf8eO2v5P+3hvAw0N/2J4Y62XVlVhDPmxMqgkIZ1A6
42oIElhPrUe9Qe1mQdwr6kJEyc6XgnuwiArTgeY7McJPAcCksDRuHUnWoeq2RcS3GmdZahCWnFYc
PJyC773mbBflLWk6qJibu74Xi8H+Whg5rs+PFnLttfw6TSGYkqf8Ab4HZ+89bLanYlmOk2UocwfF
iXvNLBSCr/xWglDt4BZvbHT5arEAS8u7VL6CJqlppcQPdg5VaUaAClAEXA3znpTgUeR1HoNRv5AW
nML9Jg4diUqhWAMmjcqom/R0SgCATRjbRk4TB+4DdM8OReczq7UTT3yz0IjshwS4O6RPm7gouoRX
uPOPU6L8MCHmzWDd1fV55uSxn92GxWttIbWnhl+63Py9xmcnQWaEuKZV6Hu7C2IGpBg9RdD/LnTx
Xk/Pd3CrnMbKsDCsBHTlvEQ60I7NcZFLfKe1GCF+Y0mc+zwxrcdQrwPoMmq4FdkdFKlRTPKn+xHE
PG15OF6sM0b3HAz/zvIXHCyLE2vkyAEw54f4NXMaIIn1DlHwmrg4zYznj1ffkQPMnMV8EWVdBjVA
HC35GVQKFoabUOelatbQLT0RHxzZPOZ3RTGgOh8NOGSUgRP7rh+enFO2QEf6ZY7AL0TVF63GvIii
uOnX+pTW07Feme13ohScCQvt+thGsg6FggM4RW7AR1q78ubjrj/WL7N9D3yqtrdaPGRArdq/YM2z
z34Jq//XejlcWX7cUkGm86eaaHOXy5Q7a+WlH7/ydzrWO6vFnO1LTdSAvtSP5k5YsCNgcsUztQDk
O+VmFHss3AT0QbZIDMovlG0glpCw2r0dlEqRtk6o0aYWoBsGNBoGWaz7ni6j1ttCFDz1bLlE6nKJ
rM/KqIakKYB8lv6GdleweN73wYUNG8W2emphw2bojfISocSGkkUErBABspSdiOmOTarZZoPi31jp
LEBQBFN5pzmQEj/Z8myv8UF8kZRWh0vKNdNnTv1rmnl/j/csQBSo6QLv5k+7qgVEZSiWEDdc5P5+
zMI4KE8Rrd7vmJ/0oxs1TYYNabVdn68MeyPdEwvh/dUG46K3s7WrKMOKQwBQUBul9LOJ3U/6myYd
6pXWp3ZQmD++fYbr1sqjLJt2JXnurF0G69MTS+LdsABcgLcNC7jdoBqHk1rmix7gDHHihd/fHZCE
etvuAJRPEGT2tPNblNGsIdU8vzTIiT352FAe/v6HmAupZtk6FN1RgY6vgOlBTeXj/jj23rMdghRm
VptFNO3q7KaF2zeq07F3Mm17bKrM1ibg+MSVWiLYj8o4KG5H8yp3QYvHmW2fynEe+4LZKqUAwnZQ
RsAz5Fq5X4KiBRjUPzGsxzp+tlJpXcoOhBR0DweJbpGfuuMfaTecneP51B8K0mi3eypZ4p4Kj441
O1uaQoUGbSJv2g3mGhjabEo/niXH2p0txzGSZAS4Z9opN48H6waovI8bPjJ4cz1wwxaA2hwaJuSy
N/cW7mDOCbLusXeerciy03ToB/QFFxujB2T4+uNXPtbu4e9/WIt21DKDHYYuwr1mWnu/Vg77z6Hg
zy1bSTVFRInD++ar4LruFp973dkSBMy7lU2DZgt6Tp2kn1afa3e27IoGQaJE3n1Xkf0IDejh9XPt
zlacKgTNcJZh5w+exuI8Z79mofRX/841vcxxaNyyxh4ajqlL0rz4XEfMtTHAA5syYC0mWJPe2NON
OiWZf2TvnBfUcjpoHih0BBN7v1D7rq2QCSOpKcPNyE8p6R6ZzcHsPCQqzyir8ZTcBKjd2NYgAX5q
IOeqkqJvm35qhbmbctS3N+Ov6fz8PY6z9VcBSoZ/HUzocl17CYs+t1CC2UnYQdGzgybttNO4NAB1
RT4VRYJk+Xa/cCarMRyg83ZDteXuMvvcpeEnG7VBVVY3NdG4q8Cg42tIW348bu8nTvy5bFaY8xoW
seiHKXoa5De3g8RH1yZO1qaRBEq4QT3q6uNHHZl8c24yAKCAOslgwj0ZqaTu1vo14tdfc2TOL6ya
AbRngTVpCop7vrmyNY4Bb/m5156dhkWVRaVJEOsBkZ9YpZvkj59reLYYGSqcggfoehgq+ME66z75
wrOjUMG9lWcAtu7gYhtP9iX97AvP1qKG9p6FQAZ7n7hyqk3XnSALHZsYs7Uona5iAYQlcRbuSrBt
cn3KYurwyT/fiFHFfbsaJRiNTnTYPSJXxgEutp19xcmp3fR7tvy95menIjhdA4H98rSz2GOr86s8
KpO8W2qYOoNjt4i8LzVYFE3RJgR8Ah3QmFjXpQXxx6VjiMTS5ppScmIlf883vfc2s7OUAvhkOBJv
0/ZBklVF7IouHuHuotw4wspQ4KJ2wfXYh5/b8+fCDn1N8YSq1LuszK8gqHApT1yAjgzbXHh67MG9
EyW+JOigRAtwdHaZM3XirY81PlvPqkXpqjvMNuVYCaS0l6F5Qw37xCjMVPT+2oy82aouoUgiW2mP
Oxt4d6OHkXFDltzvkrx+zFqawms9hkn11tbdDmrlcQXdBAEc5+CSGIZMMUg5y9qiFzU3AEMHSyQw
t0qfkvQ5stTmMnaTb7V+NWAJQyYHKaHNCALTp3azudz7OAVNiWAFu45OrHrDTzl8Hhuu2eYAWHDW
dlDm2FFrO9ZN7EJs1sz/BEe8wUb8WJn+roH/zqKZm3s1DMhn/7CnDW0JbHS5LHRijh6obCyGmuZq
ZM63iN2DJb9g/R88uHXtlQcBSI/7KW9eysHd9QcdjHt3qhYQ3kz9CpYSNjgNk5dEpbMR7Z1nXH/c
x4c59N7LzvYbabIWcMxK74QJ/Dfdt4OIK6CCIdf7yVGc7SEo93QwdDD1rnbrmJXftPrcHj9XNSo9
T+TU5HpnoraHi8knr9ZzdTJAcgoCVgPytKiTGPAX1r78XKg/d3qnpRitkaG3db3zioT3J0bxyBqc
mzoBjDZB/cXCBhT4qCwOSVh+MpE2l0xpygoCx02tdz6KniAb3H8874698eHvf7gER71rtH7p6d3U
pvYVOaV4dazZ2dI2UPPVEL6AhCJPvYtPN2vP3pYVqi+abNz1txO0JkTZPn/cDUe2orkMmvAEUVKh
0NrLNTMeQHFaZE75uYuDO1t5YKtRD0LoemeUCWqG8nNBpjNLPfUaoXHN0exIYyRwm8+97Vz9Anwc
guFDs86Zd83Gz+0+c4HbwYSogXQxIXh+BRzxY2nwU0W679bj7+ydc9yx9J0/V10G3pPVP0Q4mj0F
rGy29KeNMekYYtV7QLhjQ3qxB61graJFHoIgwxPQjBdFdmMYYlnXuyjcY+ImGgUO+7aQ9wepUa16
EDV0rGvIbkzNZmQjzBueQVDaeJZeh9na667VsPXDtYg2GQsVVGr9RWmJOJJuooE/N/1FBTD6NJng
Xcg4yq3EyL9I8+vHs/fIapuL0CsvqECEHTTAnwkImZlMP253phzxV8QzF3oOIkphqWqOOwJcjQ/U
cQ5KB0T5quFrZuxN+lLCH6y6aYZ7r38kCH8+fu6x75ntHvloqow3uGmHxoLzNeSuPtfubPs40MM5
+L/IODzBB01/8jSZa5AGEQTzM+/Q7Dev3nb9icvekZBg7hmCE8/SMFFADM7uQY4Ce+canqzZ8Lni
PnQi3m6mTjXBt8PBa9fZnePH1D2RCj5E2+8sx7l+qe8K7ttyGlHahpC2meE/J3bZtccfoF2ffGoo
58ZHUakcROBIAlr9ioBLK05M+SMHgT2L8UFGbUGrOIxltYLGBpgjUeKSU8WlIxP7ADL98bQtdNhV
foG3hraaqjfDKYFa57Ay3uvzwwN/OMazUgBTpjoEd9mZRZy9rbdkcNNM35r5F1C1VyCGp1BNWJY1
u6IgJhvWhRUZS5rnMfQU114u156rtxyFS4cUi0Z0qVkHe8vwUsPALUXENX/txFrSW9PKU261yYAC
EBgxaVmMJwYV9Lsj3zFb+W5vQd/Hwa2+av10gplrJ9w0RM15aF5YBhNE5JegJYvycJXk4D1XXhNP
I2hD46YvQ9Dkgs2IaL+VF70YAEnjaeh2UMAq1wUOdukvbHMCmIcApeamDqBbwuZnPj8bPTepa2zY
RQnFti+j++LY4A0XX0GBvnGtfunZ1WVd/GGqu6CzF+0IcQgwinzDXzpcLji4Xtp9FvQszw0gWiBU
XV/l+X3JltAnPrf6KR2hOQ+WHTexJqZ9D0p1C6JRHUHyzrPiMPziiCqV41NZdhBaeig5LCFNhVK8
iTslTBo1iNcgFoRQASHVl8m7CmDHlhXByitYzMMsHcrFBDENHSYVcUEM9C788C50zgrolmgdpVDV
WQTDysjCJGfmVcj8ZPSNhbStuK6+QedlkbNHRxVXrdMlTtN+bs+dK7ZNbkZARj1UWRywx5L+lNfL
d7X0d6b89yn0w5RHUTksgwGxthC3dXgWvtRnUEMIKZjPS2GtCQja9ebjzebIrJzDOqhHciAKcZPM
ym3fZXGbr/zmZGXyyH45x3b0ltHVUKBCjtOwYl8+gVpI9bfSORPlbQk+YLfJnD10eZMoeG7JDbhc
27K9gW105Q1xkwcJ5GcSr2niyD3HpWkdls0NNGrWuYXUQ5AnoRBxFl5LUt/lcllCV8RvIXhgW4kN
RLURLSoB/zi2HQCv6xZw3gY4bUhde5uzOxrsOVmpYAUC3+cO97m/knKDMdOGiQkBgZvMQBV8//Eo
HdlczdkVOisllYOBfqygH6GvZH/7cbtHRv87TPqHiTblvkWbQ2IlhLKL3I4Mkn0nsLpHUvQ/KUnb
tPHAM8V9BvLKpHhpiEqg0A4JCrbssWNrv9kOIU0//pAjAcVcjypziloPEGbaFdmV10LK4tz14V3a
n/iYI83PQc2hRaFaW+MMgjxTLA26EPoRUikJ7ExOTJ0jK2UObW47yJF2h4jF5DsX3NIo3GTtFlPX
L058w5E5NAc121wZYLnggMZVzemW5bD4uOuPtTsLK6ySlk4h0G4B4eJ8WakTJ+axdg9z9oe5OTh2
B5clZDz9YjOaCfFOXAKPjeXheT+0y4WQFpdE75BQTQPJAZ8GL9+96pBHOzGYR+b+nGApYbDjhody
69Dclc2ja1xIKDo4Zos6D4lh4gzA8anA4lg3zQL/2i86gzOkqMDAT+wuXAFo9rld5/vx9ENPdbqp
uZu3ehdq+Ibv2Klq47G5PksaWEXp6PxQFaSqPbcGvalrmjQdNPHMcmsabvrxxHQOXfDeMTq7BUAA
RfUlzM93gXPGDfBUnLMoaJLJvIJgKhT/6pWI/lAHG6HD4bp23AMh/9Lrh3hoppiFHF4Vy0xa0B5q
oEhBIWwSJSPEJETzBd6Sq4kyUFdfi+ocHOfYoLCMkQl8dZcfv/+xLO8c5Tr6I3dCiZXF1VeILsfN
2Ceswx276hc8/4NVEIA7yESgyNCIvcguS38fhH9IKHg0OOoY1ErNqUjtotlNyKsZ0Nzs2VKRAqf8
3iruKp1Wwakd+MhRMsfNjqMBB22FgqNbpINK+5XDPpeEneuHhwd1mu5wSBH5Rzd20N05xaV9f+3A
ru3tVpBBuM/Mm8MECZ95fWUMDx+PnHUEAv6TcPykzLybIlxwJYoltqxjIq+L4bGyLiVHnkwTGEtq
yDQ/7sGE7yDp625LcWeRR9hagZHAkoP6VDCZK9emCUTOBliMmOxrOTQJWAOAqT1YQ52W5aJtVoxA
Mcpg0PjqIYrjLfrAhd6bdVCIIPGoXzPjrJS7nJ2Z1bUlziFbL+A5Op2X3k7pVyXXwl1axoNf3NDp
CpoNdFmq29YE+tw09HlokesA+m8xVHPuC7fA/W4r/Qc9XJKCpV74qOSZ9KHzf89h2ZXAaGwxiRYi
Fd8CdX3QjlH5+eQPce7iggI1CctLGidIHTeKc6c9zxVER9RtoG+puLKH22a4nrou7ciVyW8mftZk
G9O4KPiaVGeiudTNDXN3vrOdaJjmE0mDfMcgExLBaNImyB5/KdydcF5at4yh90J1toJ0TBq2L6Ua
FrALuYQ4470G6Sn37/MBDvXGHq/udi8fj/yxGXXY8n7YMnvwvpvaRKAGYglTF9T41Br4iagMZaao
qke0O9ggo5xPp7bimRHZf9JgUNV8+8INyCA5yUc0bGZLlEVjo4vSPNsTKHfm3hcoWDrFV3b/kC29
6cwIHgzvOStAKg43UXjv01dvrK6FLPeesfb6Yp0HNxaTSw+305qAYPc5YBSkx9++ZmaqQVALKIxM
QEAg2JnkxFIN0cDPZwToCG8bbibqMAZmzG6CJgU2w7xZ9eMXGH71JuSMTkV3x6bF7JCG/kHRyVYh
foedtE5xP/ncdJvdC0KfczcQB6RAccaCtDwltH0k7wyK8NtuKUqf/xtg04OdKhlfRMFT3i9tHCkc
WuSddT2SZyd4bvRW0P/P2Zktx40DXfqFhhEkuN9yr720LzcMWbLAfQEIAuTTzylPxISnfqsVo46w
u22raYoFJhKZJ8+Hrg0Xkey3LUbCGctgNQQLTwFGH5qTsBo01l9sOaKk0XgqgLsJppoiq4M9zNF0
MEEUTzCC0/MmLskn8ausa39r3rCBh85xAKSwMba10sLcWxNazvAtfODs1OTxJA4uPdnm0bbhNm5/
k7p98Uldi159R1tgEoYz/Tje1sYetsM/vPBlAf4VGapZgb9NsYINEjvvovwmSfjqfq8CzsXlQ2sv
NQgdHjGF85yjcvWjtXUte11g36wJLUez5F2jxlG57BvR678zBdu7CjmdUKAm8QWKDzjeAZeA276f
1XdOCH/OM/94o68t6At4HOqFbeEoqI0BK9ydJTFM1cDLik9TQs3fHhqYeac4fPXMoK0bpCs6bCHH
6jjBtHCh2qvblb997TtX4a8+oqsQs0K63mLIYdm1zvRhPhWm9fGzT+gqqlCZ14CUyBXKdQCMIvJd
KvfVDV9FFTjXloPJcF2BdLaIit8/u92rmAI4xLpUNfQxxHli+vaHomT7WjTbm60zws0GwdWBgWMi
vu19XG7sHyvpWjU765UYCoEbBl0AXpFr4DsPXmsGQ7ev3Tmg82e34GAxRdUIx1JgpRYrrCxMjqrb
znsvKhtjvQvmfcmphwf02jwPy3wnMUY5NTksPR/yFhN9Rqo8A4b/fcYhepufV3Jc+zMd06bJhJHC
dyU0p5Pkz/B12/zog7hW7Vak0c1xwAOzXs1hO8qfhaJrmS5fVLWWKx6XVp/onOr8m9zn38fF/4F+
L2azMibDRB/fOknYPAV1j/pIAW+4i1/sVPzsbbq2kKfSXGDJWCAskS6a3Snh7v3PnvdVAOjBAtcH
9/I+qUzwyP1Zl8u+Vu1qfU7X3sN1DX0vnuV38w5fPe+r11+ZpqArHE93Dbt3MNvb9eiRPgga9/zu
Zw/kKhKYPRkcnQrUBqf2IDhKsOKbdO6LveVarWuPiwFLQty7Y76MHUwMzT3z/J9t4deKXdPuLI9f
Lr7asVgSrn9z3a9u+moPJ4NFp7FEDmpXL47/2aCdwtwi/tGzvrYUK/PeVpJgkYyYxs5D67ub/mKT
cC7fzF/5DHDTVeX2UD3APEll3Xekkq8ue/n9vy4L47xGdwRu183fqLEHc/5nj+HqHVw1xvyRCMS8
BoW4WIzpz657tQd7q0IlSK8R9IyI8MBuvhGTfvUcrl7CxcVgp+lWqDin+Xl++NnNXr13pbCZvjq4
6Lxn8XeGH1/c6bWeVoImujbW/7lTlH3++07/ZGv/2HuvxbQ573AGMJTaSXsIYSsOhUnr/JKGCHuL
b5uWh12+g1lmUjVmWMOEpmzR/ewouojnAWZI8A7v0x4njOpGg1it6w5j99gOz6DCZLKjEXxFo5LK
d4jl4hEmEbBADRg4IPbE1xAWllsOywO7fPDKc4WJE7ax56NJUEI59WROxWCHLntq5nHTmihPVy9Q
iMCqbzU3dWFD/uo0RqhjNCZUuhvArXiT1+1m7vm2KOAuoZbhwKejJN3Wg8lifqsUCiq7gma8ISmB
k2VgKEBt4JkXoXAZDXl5Bqx5V2rx4sgMHqcg8ywSIOt1Axj4xve71KJGCmJH0kn/3i8BEhgK6mS9
+f9nBvd/CwXX2qmeriW89Hu0ioCi6oPB+lnwu1ZPjSAGVsrFaaCc9pw8O24N54mfiRLQLvh/own8
DUtgJfB2DvaHIHdLe//fy/OLiH2tSuJDrVdTs2K6Yklmz4gt8cywqP774l+8UNfKJN4yuYDZgW0G
c4xVVH6HX/3qpq9CIGsvFqUGnnQxp8jEYTsLBOR3FY4/7K1/vLB/ivB/BW5WNmyCgRL2GaUFq2lE
Uwcup/7ICpiEdnMIV90ADJOohZ298D4153mA7rXmeWrN8431rc/JV0/vKnBWHjWmykGg171nrX9s
f5izXEuWSr0ExQ9qhx0ZHrl3MsXPPu0/xK6/npshuGorifBpJvRh+fWjJXQt5+8BEzYLv0RTKKGH
5UeNs/8Bk4dvoT/C83jZuSvgXahprxMUMpoD7d83Uf+S8PxjDV2r8e0pN0eAyfEscmDKYYOk2ypq
kO2X/L5Znn/2bK5egxKyUktVeODNZjz8rEdh21dpQG3kjlVfNKAwengY8YP+LFW+tlrUOKxiLdTh
d5UFZIN5O2C44r+fwxfh4E/p76+FNwrJlI4J5N3ENkJZaCFBll99N6LwxWt4rZyHvo8oA4yZXcch
yrnTMYX2o9u+ls4Td10KqhAdK/d11NYbDwwamF613zyVr+77sjT/eiptPnLZlVgd43riy3H4TtPj
/3tpX8vngdxRtZajl5p7eQin+EtTKKwvfNu8DjVdjxgpY/bd/PcX6lb7WlJPRb+CKIeusFmk6wDH
6P5VodJm6yqVDU+tdg5hJRkPbERRFl0ZcYZx+39/QF89wcvv//UEQfOToMog9tS3aNl8Exn+7Nj/
CA3W1VvLKojM/AHBp/Mo+AHxVAMT5NmnDhX1vCmjcWEZcNDxgNxpaftY1zVUqjeDBdVJ16WL52Hm
5AVXCGWX1t5jq5/WfluDB6Pmx8oTG4qplBwKwtyYf8n5reZ3Nc/0dSOAp1GuFzL/Q3O/s5b8g27/
17dzFS+qFmbSps3WnWmg1rO1oBgHBiaWsEDTRbeDCseqN0t9wvRCy42QGzcluf3vz+eLIHs9D1AV
NkaeK5w22+IgaBnk64aTp8bfSe+HfdXrqYDlQjbAOoAk5HG9rX9WXrqeCWCs4k1jemrXADLUuvG8
fPfOE/zz79fzWjBsSWhumr5DdmvPwSRC8K8cuaf6s8ffJdSFrZnR+VQPfti5b3NB0XTfQkMCT1AG
7ogbzKAz0703KHiVPUn3CS7p0njGig2APk89o4+4hllG2K35+tnge9fcmPhfxLnLoai3Q2GydO1F
qkHg1ztAslkZhxnaVGx9/GicW2Xl28EfdgZ7B8opKAF/c0wDtCR4rVi/e5tviHuvMe/YT1BRWkeU
2GPP9lIFl35SwgUCNJi5X25XRaJ62E75WRodSo8OYCd5pGt5yLQsd3G0cgbMf3uBMLtD748RlTxG
yznEqHzEqtsWhYl2HUIF9zJgmG4L8B1t7bEbfg+ugYY2fuWn0nfDxmtikt91dJs3ZJfLMlHmeV33
EDaH3RjBrjVwtUPfb2fLCAtphtP8uWh7UpRhb2RWRRNmtXiaMuj7Ph7z37p8kwqoNBeaT6P6HPCI
wC4CvVLGmn7020yXVczGPqsN4HMWePIPOrw9F32jVp4uOiwNtd+yVecFUXfsPkd9W088M71XeVHe
gotgFYmNXlpFntoBeKrfpb7h5SPpq1BvBxQai2jRjsqbU17Zjzy/raHhZ6y9BRWvACWt99HKhsk5
/BAAD3AiW3zKfoi6acDMIkl1++wDVFGaxxH+1hrCUiCXxKB+0lA9sl0WmohGWs7CCQS3eXmvq4M1
GCnc5sMB0w+GAjKlXCPLvUPVDBWjgCsvzZcJIN8m9NGnI2THWB3M9W93LI/WCvssTHNK87jCAdHj
dggtZmD6b41KoT+OJHPSFeAvOF7H2EihBuF6NPqxFVfWnU3O3L+n6n6u9nNznpdE4ZfT5b9t7WIn
GY4jnCUfhvqInzv8PN/7qYjXMUHnlPlxWBdRhbp5K0EAc1NOWEBwzp7n4wwdSoH+nXNs2W4kz9My
QlWDQNx9euSF1+8mf/W8dM5flvzFEJ8N/sw10hrWd6Xbhk2jHZoqrppDvr7mJKts6ITbkM5n1ZyG
5kiaDdLpUMMDBRoas8tQY4JPfWjbAytjqd/6pR44mGQZtSMAF0FVDLG+nFDHSag2ZqNHI94+A1KB
/QWTUsgu2GtbbUAfPOQNsCu1SnTSJRNAiQpDL4XmZ16nstY6QRAcTtrRng/SmcJpimWLker2zbPv
u6WPXN5ECxP3CtZlBDUJuOQdkCfFk3FqKW6YbxnIZ239tPYbe1LJTHeiJxEYjaCgbFk3BxYWqVb7
gULU0QywEC+N2TEhCEQuZv0qUFesGpJsPHJZ1YHgPkojEJisKvQIj0YvNfMamBioMRpx8MuzbZ1c
/dx60GVHEKSjJ2aIi5f3m8tuDKL21CK3qoEKxbQCrX6sUFddoXTq0NvFOd3r7kDDznwG5g9IlTBI
7TT0hy90P3HbDh9M1WfwlbdV0wcgSKSmeQtAVtDULOg1mISgQaK4CaW5DEhr4zwqIl/e+2BnDNyK
3fHFYTUmW6E/H2g0UfXQoJgiehZVIEfCS9G2ZMD8B5BO/rx7HrUiv1Ch6x1rPAG/fSttCG9GN6yG
NkOPP9Tg9CEwzGzaewdK/549WAZ0ebzMVLOxMXfuAmYFnNao6oiZj75zl5NHUbIjgfUkxbwjsIwh
MYcE0vp44K+w30+tjj8zXf0yoOhzfe2gODaBbm0u3pkhiCFgoYms0puQmtOG4cQ015hB0IeXHhL4
BiRcHSIJ0dgRiDjwbqrhD3+/gIHpizxRi4jYWkZuZyfVsuHNtBuapACZTUOJ2Ek7dbfOGEutACTZ
NfxZWicxPjoEA/w3WveEEqo2bG0kPPgK0NUCU3vtihsATYMx93F8u1jGtkCIxXVtngysGCLuQDmB
cJ4mzpwWLPb6UyVRqHqsyjsLLwuIy2jVb3Pi79AcA7eoipz6FfStLYK1j5kzzSxQodOhvzbiQb+d
AaursPPN5oPp3q4cYssmAjE+WManPsesJ6A9zryR9NB3fWwBA+HC9Mwl6r40Xzu2NTSUa4shajVU
4zBeBpUWHGg1+cqHD5tsTI6kb9j09s1A340VkDSonJTMqjGbml/GtK1wSz3dQiy1ccBt7jDBYJMg
r+7lkmqziJb8EQoiozci3wJSbUh0EFPH8l1hyM6XNzaPKL/zx2fmJa06afNWkHIzTbco9mALbRb5
vlpGMLMqJpqWNitW0YvTvXGcpQoDnKHF3c4IsdUAQ4VqQypMVR+6zoCrQo/ki2W0X4K2T5rl2IsK
TB1EryLixtmo+xSINMgo1iR3q8CgNC7tM4YBNw09rqhgNzyT2m8HHoYQ7eg93n4DhU8WokyIk5EN
hz6KAb+uW8Kh9YNLvFl7HuZ8uhfY5PlNW4M0fbLMSNX7AmOWbpnqZorNGNqxsC4HIAoi3XjT9UyR
nW09rOJkWI9GczYbgfbYzahBwIUBZmEFOTnNnpcY6EHBB6PCdiiLp4lGrMvQSoKpw205P2jY+5gH
J3XAJBLwh1C8xd+B0Q+/oydKoaWutB2b3uis4cW0AjmzDdA/UQVhWa/Hs4+EbM7cXhy8hgdsakPL
Q16wjifCcuDT8mPTog+BrKWt6wj2wiGdNgjPR3fYCUSnfgDXlNKw8HmqASxEXIlUC7aq3RwTjMaL
4c7XaFKDpSF56ncaHPJE4JcJ5sjOBYpXBUd5Fm3fsvjUl0NNdm3/G1aRmnFuiu0k7nIgPuzxZVrz
mPJzOSIGq8NQPq4lLHHBW/LMeELZ2ipfePtUkaSWsJsTicB8jVcjglFs76JKXHi19FJHAP9kVYZB
pbDsSiwiN+I4w6yIAOrJ9+8bN1un42j30VjaaSN2vd8eQYw71hQ6LRgDAbW9B/E8mqC310rsL45y
cTL6jcnlFDTJ22EcwwGY4nJtUtDY3ic1ZkrELr7p3Gdhn4/7Vko4494gOUQo8BKobZzmjQCxVpZA
C05axHueGOQe6p+go3W4evvZ/kWMTZtfnqt55hfaD94hPtW7CY/AwQmj1FKnmuEnnQIglXT1+4r9
rUX2siKnNz3UILCITWTYo1kksrYjsvzSsME5cAMW7LjQtx7JtA6HCrfIVjzlbgQU015PwtbjzrIu
LwBwqBnl/mHCoJNpf7iMJ7XrxRSICsBQN9MCaDHzwxHrphr6rDFeVTdETjMhEQiNgzGZQW6TmE2A
apVOPPMMnMBINRgm1C5eGNtaHGpH3FXOp2Odc+e2bs9IQCfOU9bLeK13PsCctjGGfZXBJCYEUR5r
QCC+YxqlPTSGHVlVEYCPerD6OuIjcsOeZO2wBBxUr77BxjY2KR8xDmYbeDUA7UJ4niw8NQGwpm2l
s/0hfXj9LWg8zO7wZLpHUz0MyzNyhmzW5StgEPjrzR1gfyHmUhDcJPRb78uQ6tSOK5RiV+eoZjcw
CNJ5gcWItHwY53PZNiEnN53kkWeDLTlMoYaESjgKIm2JA4ECTe6paM1kFd1+7uxgKRTsncYbBrfK
ghlny8aWI0GiGusdMTucBVywenflCO4bprWAVOOzF44tTMIcCxVh8D5XZDfMAygV8BV9MzJkizUu
0OKhMB7ZdbK6Cq7Sw3kRp3HogHLmh/IP6qvIICMPNbhfeLioC31GBWwtzO/Q5PMyc6j3Mwy/TTzm
VVv3gF8/cMt+Af46ZrDXMZAUreRzwqCfk7uB37cbLje2agDu5YHykeHDiIbYTWy26rZeZdrh5fT6
GSYsIpiRyau6OHuGOqwTzDdMWw+n7sNx+xMpd6x/42Yeg5+OzUtGzsIzF0hgUhx5jxknbzfUWgAT
6hhOejjbYs6tT2FtHOSfcw5G3vQoHD/Txy6BffnO9Lf4PhrjqbCLtFgSX8WmqeIctkOzmS6t97ua
YZXjd3Htqqig0XCZmN4LgIj6JZnck2vixjHV1wF0PwpxHAc3duQtIUs6oQbU6x5YlU6iSnIDEtl+
nCCIZJCwejg4DhFxCjTHHkAA2lLnkRZ9CMpMjsyxonns0T4uVxfjqnIze+Mn4Io43UwIba7gh2G4
g3tL4JAb0Ze/Wqs4L4g0mILsxrRcyxDyBcCQnULtO2NGcgc7cANRu+Sq27QwlpnM/uh7OxtzYjDY
CSTY3NrQQ53sZflwy9lBUgfR8bn0f8GYbwgGGHnWZYEtDSegcoKEH1EcnsCmMI7SQ51nBa3PAArb
0PuoZuZBwmPANcwI71Y6rA8dpiUpNl5b3sFGMR48WJXn/b201b0O/27RAGcLzQ7OKNxIGwt/4aoF
tVr2vibjWbqA7+whFAiFzOOxEIDS3RsU2GDig1uO8wQOkrJaQ4lXUOVdLNZHlyMlaK2wdZzMrwxs
6L6WdhBBtgiV9QTvfabOvond1TCmaLRz8BLrsLWL42r5EdE3el2f/fHTG63AwgAnB9p1xXjyCq25
UlY44bCwePxoLfereepkvlsnEhOQTgd75+c3Kw7lRTGluY9TMB0jMlkhODNpV7jAT8z7obc+LbjS
w6V/7M+TmbjdkQKnCR60b7yQ8nEubmYQA/1pj7gFNTsrD2OFssYooIROHFjrO/pyrwHymeckrPvm
jDYX8ochQJs3dRb/xqyKLF/8zVTTg9XKxKbko0aG6szFXrqPyzyiW4WMwW9RglmDkpmJ35Zhh9HY
DsRhy9FS0y+2OqRYfF5wIEeBAb5tMIcmgQkLeusCMMVZAk1eICS1Xe4cAQMMuItmsrwX7go+DY79
7mqm1DzMDgZwL172AEI2DouJDzaZN4Q1oh2xjFOpFQeJlrHUIwujYBoynZZiRolEGgFoYHFelffp
N8Vu5DXQ6r+mrnxAV+aEqgjMG4xtV2CHa4R79Cx2z6c8hdwOp4Wz1/enobip1O3lYBqC0RyXkxlW
8tCAGN+55OBIgHitCekZkMTDjjrsOOTYBtY32CKGbmcGpNPi1XutUFOUeItQN4IeF8BYaHHB1UKH
uHsFWxGFFFRyituJvVUo1ziWhcysiUb6CfoF6lo05HjXOIzqF/NNQRhJ0PV1/PfcLe68GSt4SW3h
ZY7AUWU090VtRoMDoM1llIbFRWunrR8z3JkrP3vXCTTuZvZwRMURnC0cAOmSUi8rOjdwQPr1tTJx
UHqzZgsHfLwTwAJMHma01SXwbEzKM7gV2dNT7jAE2c8VgXPCyGeV02OrzRlF0tqYOE8YNRTIVUjK
5lMNPIQ0HfCBm0tZxMA+Jq3priKZNx7RdMMUDKzNut/l+ObzfFfqUwpAdECM5TwWbew2n9qa2q2d
kHzTeGaqCj8sVpbqWLWVifxT2aCCZw3Oxoa5xsWyIubp5mZ0PZxr+6hqaQaC7LnzXztDHHtUo4Dj
A64SuToFuhi3NmG8lQPFULrP7brV3acZEh2q/e6XM8oai3dnR3Usyw9GvL2PqlDtHgERB+yQI8Ot
MeX9Suy3Nt9KVNpZJqcu5VbCMYus1YcamdzMn6tu06OIYYnY1g95OQUTZLGy+NXBSLkqwFzGy8RK
K1nXT4WEZcXpUsGM2+T72pDxiAJxBVMlG+NOqK9Bti1PrdSeGIwtgfA8VojTYwN4QttsihETLf4a
GBXkaMNNN6uoLsHrxbl0VVGLkza033s6e3u3MLMWKVzr0MBXr+0kdnp+GsoSk/innnqRNopo8t8s
bsE1qzxUaF3ouF+qO3j682ay6pNmj8iMP1tvDqd8jucR2V/Po3qeo5mW4PrkKFc+5GsOqGzqocfl
gOpTug3Qg49Dl4f+ityqt3fCw0iNjkrudDlH2oexWLbArGMuIGQutOlOG2rgBOa8DRfo1P3a2g8K
QdxngVPwuO8VSk0Ghh9k2CIrUKOFih2EqACujDMW4Ghg7gWTysicWA/QWPfo0os1fXWiixsD3htS
x4/sMY/aQeJLRVQA4l0QuZceFkpb7+lyVKS5rUZ1ZqrDpD2CWKUlllGmM5juDOcov5NZjVDF3FcX
aMoR+hcLy4XoSEO0EldD3HCeJsxlGZpxM1r+ow1XF1QnHjClG8Lr/TCu/kPdyY3FjcNkzYclVymH
lFZHZZtom7aB7T4KkJcvrywN2XgXu6oCpk/bYDskCytwxgR5lc6Hafmlbr3J3AHA+kIkpCgEp1CR
y4SSHCXd3sY8sHZXCJTYmKUHBoojdkHOOvOQ/bIVGzw8Gdy5zOTC3nV/SFuyRqOOkb3W2oIhHE+9
raWyfV1za2dDbrDYQJfUMSlrigkoDP+Dlbv0L4pDFD0uR5IbUTfve5h0qBfTVUGd39v0mTJ/K4Z6
B2+7l2JF5PZlytYltCu8IM6TNwN3Y3yO89MIPodVuPGqAaIz5XFRD3FL5ImzBvx3p7jFoQTqgGju
cFD3n4vpAj/v3pSEdNfpD8tob4yawVFCB7S7cie0pNCHwkFIIhDVFXTwEutriaWlhe641wy5Nxme
8XJHl72nnVSFjyzjRVuEOn2o3Lh3kOb7EzAFHrwqSO9Els0Ac1n1cGQ3NjzchFZRJFHg5+bH27Fc
PwcrHdgAlIqG6hvHOcNnUyJx7i/8B53dulV/o41j7Ndk2/EF9esx4bD1oSbUUOrOR7rKR3/LBoKz
GVaYN/swDBoCp3yV/K5F4SL3yVafXFQ2xz6YmI2cae0jzTpW9YZ6FsyJLCwA1meE3FjrsYAW35My
6gFpiM1mbCCnvrUpxljm7s27TDbWIil8giaYSC6/BiwmMdGrGvFvoNr//PoyK5r3a7wiGZSGB0B5
FUxldzn3wC0JF26FgRSxgaekddFjb3TYtZjjHnBvrLTixiUi0OwCtVT7U+U93IVgRcNbL3QmzLQ4
Z4wzRjXaOvVOtijCMKTSymR3vHdTJVkg0XXOlZ5QgfqTf6KlGekQvQh9DKdF3AHl8jb4mD9gXSja
1xwtV/Vps3s3f18FtknNTSZ7SEcL5WB4fczDhzvcj+629WfsuTxm8qCKLuGijE1xcjwtcfHlw/ob
p+N4toet4CLlvhXB7BUzFH6ABGA3CXCkDiOrUrq8dsumsHctaYO22/vO46jzeJBGQFc90lA1qPTY
0zGraZCwdFyM5r9xrP0BJV4DPTbiIw/vUTBeMEthQPVlFGmpsedyJo+DtBu8jjJF6eu29bbakNUu
jeW0Wez1TUfaydQEoykMQNJNLrN8HDOhwdiz05OiRJVKiCQ37ETHi7DgYYviQ9XdW8lbvGFNpDkS
W+2Ht6iwV95jacJm0nfrO68yQqOGmF6D/mytyAGGMAlA7sitt7PcYdvYYIGnE9M3zEAcqOdPB1Gq
50O2GvcU6BIH9z/i6S+lQIkxd6PFs96maYZSrrwBKTowZ+zRdgc3rR4FpHXtsm722sjVrUitNwAF
GaGPcp9SoECb5R6uLTdgxuwlr/ees2ZFSTa5pmd65+FUZ+2LsrsxIOSaJp7mOBPMrZWM9ZxZM8gj
aFsYzYGaD/Xy1FfvfvVeyTeKLcCAt0m9n8y3XqLUPp2ofZTOzYwzWwevYIpKJAommtbE9fpe8Sd/
eQK2WmHcqluOwEujhg+ZoO4lqKCahR07NcYUDpf2NTMoRjDPaCgarMMVzpTceKjK+PpGm7ZK3tTs
QIej1RyM4lAaB315V+Ti532HZRjNQ50ITbuBKWiH0LTqVdjkGEyu5fJcYLCTu8fZPjWXHfB+LOrb
xcGBdGzjZpxDPIyPvn9ndjKYkDdy7LgqVrkfqzJEJPLg4FLcOch3bRThuwIenzQazSFcIU2BQeDW
tXAAw6ysuTWb4+V4ufjnWjsxgepRd9By83Y12d7GlkYttAIz2JKj9ZZyG2PDyP7Xsy03efsJk1LI
LfZCfzc0mpkmXih5qKqYa4+qfGAqJMYWpYIOrlG1vPjU8B2guoPpR22/bHH8b7zL570TrnnUyiOf
TrYF6xJ0e9FMo6he7mS97YRnvlQrSTFdtGv6V6L8vSluLa7gxdzpcKPx30QvTjZIg5E/v9n641QY
CU5aCfVLEA+Bu5rAIP2FmH+zUj+zNPNwscdpxI1XPLUCwnbxoJWPLfpF0503RNXgba1i6yE1zyz3
Q5N39ktXbTTGY75YKdePRnvCKD/aGiFPvRlyUxrTHIY93LxfWiNsEI9lPmLdHs1mvinro8uLGAbp
aUPyF6e4KRARdBsGP8gR0TDAwc8rg85N2QbHmdaxQuHdCa3ZaCbOPzr+ogFkpnsoJWNdoCqp3Q30
o6Xtuz/28Tr7e92kO4esezKg9cy5GY4utL0wYG2Qh/ulF9sI3+WYOGg+goRSogpwV+NIClJvIicg
dCZPxKyAbqkwIzI/gAsIn2COnvNOn94Jkwl0UwFB6aNBIcNu9WgytDs1fGD8auSoZQz4k656ELK/
88SdoWvxf+srvtC/XHuEWQXlTEgIBRseaR369994j3113StlUqXaHvsfruvxZPQPg/szZfy1LZhe
lnpvL7huhUamyPQfCiavDcE6IMzI4EEBtjCYSeMj+kYA9tWA35+Z+/e327KjAM8a/4u2o6mmVsOm
ZDqbqnydtTk2HAN7LDqyxEpVPYa0IUnr//ZyddcUPBhQf6U+iyhG3rtfTl1/cy9ffSZXqiRM+dtN
dfkeRxutqaj+4Ud9pQ6aa+l4dY+PRG+PC1pZaID/bG1eiWO91fHnsm0xMWREoorL7wQ/Fz31P+RM
1/Y7pcm8OieYb8Zm09ltanpHHNuDvFm/Ef98YVBtXzvwlDqdtLnUJFxMUa4bQ7FOKR2QY6M5Phsb
t9IDpYFBaJobnBh3pW3HFnnKlwZp6Knz0VuZEYdRGTHy/qiz+TS130xqfHlrV5O9zVyvekGhOG5R
9QYuFrPqGbwH6DDsa/GBHvRmFFk3PUDtYzmHARbqDlwstNGFjUMdNDhD4CQEKuA+b++J/cPx3Wu7
H3wcPYoJPmxq2wg1Z5BSf7SEjCtJ/ei1gnMdStcJrdmF/BY/82W3jYtO9a/XWvasd9mKC1upNgVg
+Pzsfq/kiK6sDUvzHVg2klA3cQyNfnbdq1ffZVY9ypLhdhcSUagPbZRBfnbpq9cfRDzSrQKTiN20
05ukVD+L9Nd+PgVwAh2dl2VnvK9P/cd/36z5hZ7wj7H/X5+bURLNtRcX4fh/c3ZmW5FrSbb9lRz5
riz10q5RmQ/et4DTBfCiAQShvu/19XeKynsr0AH8VjydE0Egl0u7sW221jQddRYyj8YYabSkT7rB
p3AdXfqxRgjonIQ01qwBgxTUF9vokOmPlCAk6aAHO59oIgtoi6XqWyoRq5BOufnwM2nAyrbdxVid
92WxbpQH2Xlu8muhymtTuvXcBkHUThlM8MNMpli5/v5rjZP3kxVt2sTSUgNPUcn476P2podV0hYN
vRjK9lHL8mc/4yt6TvdnQ3TK+elDIzajnKFkBZdDsbLs+++/wxe70xTJoyV6nSi6z2rvHtJgPCt8
f90vVvsp99DU6wzWJs+mkVIWYrowSg6JJZsO4OcAse9e5M+e/2Q1aAJZk3ODORCo3nxITkl6kPXb
tHmqIkGW0aGAvG20Q5kerOgpKS/Z1tPkRy5JCN3CGVlMUtfRPM1f4+ZJSDeO9cNXH2mvbvYkbOmo
QSf0cqxaSmB2XFI7abRK8zeNOimdsE01Yzu/88N7w1+gZZ7ZlGwCsVaAL1m5N6+so1qvrfZKJo8o
v/jByVBexfBI9nneeJdKdzWYYy+2q7gQF1Kx74ILP0V2kOYUGZ8y8jtmXly5iYYuEgWPew3O0C4G
euymN50uL7L4vnF2OfpssXPrM67vrzThU9SjiSmsCmqYRCObg8MgwidKNbA1+45Ev4n4UcwNV6Hj
RrrIOAnrJN+F6/0Rfs6QJ+tl2YlUajF67bv86Dqb9pyU+qtBPlks1dTVPQn9wL7+Zd9mZ/b0rxY1
eRIo9b6U2k2OXD9pfhi0F0UKSnpsDnVLd3H+lqTj6mLVucpC6c2ZLA90mKYi4VqLrNx64ZbTflut
jagnacjDpqphGerRTYcH2S8vhZ6gNjBPduItIAuuFZLLnW9u3WETu9rci/1DTz451A4xvVl87Zyz
+6tnNfF/VnrUJkOoEBPsIBC0f0ah0acYraakml14XNa/oBrnnyOmfG5Q0ac9PMdmA2EcM2Icg7Lc
T4wTG7P4s71Qnzbv9Mu2LnLYc3t/gMGwjIMzgepXNz0JjxQpxnGdcV3PjeeiIdOBmKT9s96J+pTW
JNOuI5ZroOXKK9XRPzpt6FO2UimpSRl1eEWsB+fWfPl+j/h8qOliMt1D0y2lBpnOyCYpg0X5Zycu
XUymu9mWqdOOT2B4GC7OkT4+39B0MZntcW0LoTsxsZzI14VAj44GyZKRSdjV4s+ex2Tq6QELShtp
3T59qhfJ2x9ddAorCqAxy77NYCsecmtJFufPLjs50MSFbwk5JU5ExUiZS5xhM3zxlO1JAkM13EJq
VZUjnFZvLATAsZvNrVJba9E5AO9XHzGZfaEKW9NGiQtXnqLEW2OeAhrVi/AMuejzUFe3J0FJLQee
JikV62ffHjq3mYmo3dukM3v1CjPPH4Xp+hRgFER6a3Yh5Fw1Rma+EZW7+rP3OpmTaq43dV8qeOrv
3Vvpzwa2PZ2QekrBVqZEYCjOlqQ+nvbv7/aLldSeTErTcUFvjqcVP9yEiJyIr1IvWX5/8S+WJ3sy
HVVBS+EYt+OYrW2bba/92dOYsoiyPjDIjPOIy3LVj3rx2ff3+8XIm6KIQBjkKvywnpZwiIIrwPUh
mrlT3gdLRx/OfMgXs2fKBVLN0HargA8hLTrqOqgv6Ki+tPLPNpopIEgz6BfiljAdzLz0Z6auLFLk
ht8/oC9eqDWZmq5hK2Ft80INBxoc5IczUfNX1x3//rfTrQ1PPO577lk1Fu2rFKy/v9337/zX840+
7eSpV60hQtF2exlPWA8TMECT1rmHADqr1P0c3AbFI76iEq9Gny+kTsbCtTXRXMrqzKScFaWouS5N
1UYAjM0j99ZBplH0jNftcKcn/Vjp33u2OkcsOdJBtcy7E7G+tHtznQ5kZbW1YjYLEmZzHYSGk7yM
7ggplJEqPA0csujmcDAB9nVDtNflCqnmTYm02zepn0OTja1nSvRLhVOWS6rPpOTiRcl6iLqtWhXL
Cr6fnSykwTxEbr8VAT+u3wyKqdXdoLgrD2dSE1+V8Pwd/dpWUSbEKn7UOwB2qAtevn/MhjWuFp89
58nyhFVYUYhNW8jdFV7be6e7M9AbSQgoU/sm7Xk+zlMbSGtVaNteVKsqLHZ9aVLD2FlVT12+3cTW
MXEgl6NP1SGXd4JSeTZr7J9jViJMd4WFmUhN1yOCpNOWITIAV94hFVy7OoYdftoPl3n4M1CfsT7g
cLhNKBwm+mag9tzVq05HxzK44A0XbR4vfHTefvua4vsCYTTXy3IWIRa2ug4f0EZXglVIdWNAlBRR
qDd+0jXabPda/dhEYh3b7drwSJKg0O5fUvUloFNJ124DdBnKZRWtJIHuhpptrsyLbNupv0jTz1uz
vgvL5DKTqn0fUlRqqFRiUi61dF4gKXPQmIQaDNj2vi9RSjdXPZJ5N+ZJBBcWNTkMamikoKD5YPel
+rr0cjRg+iby9HnXS9dphebzWVH6Wc1hM/PSVTiE9x39vyP/Ph26ZVrsNXOVytTq4TnWSrGw+GEb
3w+0Qm6N9iThIM91fln1GxSykrzQEIzXvTpjGmTmBRysWZdtzKyaFeWJBhrzxK+Xmv4a5QejNxaB
mcy1VvmRlDk2RTTp3FXjay8mGHdaTW18AXW9beqVPNDZGk9K7JXXXZ6N6i/NKK/7plrYOClqVVqg
21h3/hW6aStOlhGAcktS5q3fbBtU+K4VzWkrOWS0nfCGrYTBSr+gwd4iQo4ujJBGGfZc4RYMPjpH
ydK4SLHGAuNS1Z2F7hRbxSlXTWtCOhU7BauncDo8VfHSs6pNTa2t8r1lhFghLLp1bv6qGmfl+2KT
wNZUPe01cZFOY9ByKdDasbw0fXWRRDd9oY2ImLkpgfYtootI/elbVz1WBpKkc9IhSFMF/fPiuW3V
28oz5v3oOxwcxEQPkchO9gCTiQqKMZPwI0jSUQTVMaPwm3fLWH/oab87+AcL/F294SB0Rb7s0h7a
gyKuFe+tc3FrKkgSMpTtRjrv9Fu5bXciXJNRoi7qrA30Fnz0rHNXVOksYc4FGnRkQaKkhcOxVWTk
YgkizHzZRsNtbWMIypGNyvos4Y3pyY+i+yEzEpFGdRQJnMaZx06KVCqela40L3oYJLR9GYQ109of
cI9L35uHHRaTGGXqEK9abScjczArDzkbVcsMtW+ECeA5DTVshds80GaepdEnEcxfjLOxOPh9t4IC
BXpwGYQ3YWwjHHhrNHtGhxql3EkJ5nTyRF3DC2/MuQYvSJOvDVzXGHfAh6vgs0rjqUzjlUc1ww5u
4/66lBGYu2LOy0BjtVdxDIsEvb1gHJOMrMIfUlxAJtLwYqibqLVPriFuGmuPfCtG9pz5uxaiedat
zMI81izQVvkgRXgCQ7yifrmQM2DNAaEVxC3KJqhnIy9cRtVDZzA/a2Q6dBxptDeIjXNVxoDV64vM
eM5Rt1bdfdUla9m3qL2eQhtspr1BHKRU4bz26B05mh+bcJcOlwpbmOL/KGtU8cGzMPVNlpnIDYuN
sGSyc80sxcoZGc1Mkpl0GH4uzfiUhgzjzpjZ6PplsenF0bFo11ZaEKPTeVPd2QrqTTT2izT03uQg
2rneTUx9nbk0boitgQDK+qG3CUtkshwq94dDtatCFhyL+Gi6T7aLFJ4BV6Gfa+kPM+sRDWVMUdm+
D1B6JLTQScPhyszluxhNfB9jL+4S1uVAPMUSK6LXhcU66syFWXXzwiD3bBTpY9GY20Y+IEr1oMXA
eMA6DIHUTFaav6+aF6U4+tFRlR/ttlsFKbtyR1GyHJG57V7V2fZ/9lW+LTNtHQbXaA2XvZMcOQHM
dd4b3WCK8MbIYDJjA6wE+tqK4pETbxRLHAv12BQvORV5t51XwOvNCo6hmy17e2sU3Sy37ir7idzS
IvCbRW7eG/Evzbxpgkf6hi10rCQuQUedvFj4GAY676ildSqCq6ykXYp7ExT3sb9iRq1bh6sZkX90
w/6qpSeYL+3C1kJLxwqMBhe26pyKC0Y8VE1hUOIJtndlIs/bGPFAXAbLOrh20mrfJPg00OKYyLxz
tJsmkQmHKVOIR6e/lsMEHS4CFte7dYcbbmMhIzqS7eZFa5xDIZ8k/a711xU5YaxUnd9uI2lnOeSE
xTGkhJQhYh9xKXFvvdYpO07zluLN8/toFdfdobKwugnmb/7gCGXbeVRZS5SdEoM1kmX8Ms7MoEg3
trSV/I5QuCVQuzbqcwS9L5gWujk54Xg0T3QwxLR70V9UpbLwWZvLAmd4/ktvg3VCaFUhdPGLhCZQ
2NnxD9D9d+ma0rz18L75vwY1vg4dNjfnpojjRWy4xHnqImV6Bil5R3tb1Q2iKwzvfjUvPGlT1Cmq
cIFX80ZEKEOTdGVWiKoQBn8fcunvtJ7PQq7J10orrw4zryHT26BXjHC9A6/JT55ab0opX/gsxjiN
N622zrPhYCuPhf0TDexMjcyFlTYzb8B7iRErQ+XRBQaO7Es6jMwGbBHtgIFUWuZ6vUdW6HenIIuW
Gch5M7yqE0yrgbovRy1hRoBKqa/SccVb2TxKbkPlVAE+GKp2YafaUnb6BWfVnzEmVBEOK9+FSkXR
oD/RMH2VYuT0ty0+Mb+6MlAxaT09iOS7BjSjhZkkcI6R94qU1siaXWteB+xTQZssXc6Sdm0dgxBF
Gtl8h8gKAxt1hjSkTWKLdbrcQQpSZnHuYylfFVjuW6rTBaIgloOheBryPcwfIiHsylb6Q5ZAX5NK
HDG0tXQwcve6YuHqcQJ05UrkR2FcFMWi8k9qOmzkYNvz3kvcXI6LqlhKN5rqzhGnERfsnGztRFu1
Leem6S0GljPDQs+J2cLWEWcr2VK3LxMWZTmvZ2qVsooj+cRIpD3r9XUbX3v4z8jCpmOq2j9lCOUg
ZohCrPyQANReSyY+NU0++NHFID2xZaDIbBcakVPWXPcBdVJ3JTvHgc2zyG/swV646lrqZu21VR7z
bpg5Y61F3rvDSU1uLeXKCIslzY5nOkVyvz7W1kOJLzPadixrJuEyOoHZuy4enkDIex/8JxvYRIjt
v7xx2ntZPnnuS1Ps/eCHg7faZyzEjD/NuMjcF1HgpeLCwW1a+GPHa2INFlwb6z4lLforOK595eHC
6Sx0yzRCW9YYEYtYvu2iU0pd3aLzAELbpR2rW6EqK9t0rmnKvQzFnkYYdlissgz5vaoeqtTbJpx+
HCTiaWSinOL1iJ5yQX6flk+xc1P6d0osdpiEAAJqt05XP0hyto+Y0qn1OpjdqaH3J50XaPO2SGh8
VpJ/qtNbvWKFkDEyeOnOQf2p+TwA3NK+5N4g8JqX2EQbmU2gP6WxQ6uybtY4Fz3dOzOUbvmzo1w3
ajorMGIIC36BfmcAqI193LJyeNCzuyZa191DEPaLtN6BKxsbhRK2osLSWRgV7ZgwFbXsRNfhGZMM
Dzw+Zlo3MNmfleC6JryQefviDn8XfUeq9rlw9hpVYfWKdAnh/lJFSFwNR0M/+E23tm2xgABSyfue
/SPWnwKcDp241+03hZZ+pp8u3Sa9tnT3LsGs7YMZgYFSgYFf1A7SeI8dKOT86cL2XvOXSgTUoffW
sfLqVP3S7ggDUIXPC32je+u+zXGy7xWKmJHJ2bf8EQYphugQ3VyNqR0MQ1Pe2VK5l1OaxuRexZnZ
dDYD4XValw8egGxT1HiwvLUuABlQJTLxIDYVOs+4Wrq4Dko9vzVrsYWpf9Hi6rd6VK3RIjbBpykY
7xQxb2mxE4xH8ZZQCPd/bV4ZmP8952J00QBPcexV1QlqcyzjLm5lwALx4K0wNOWcAdoxmKOtnpC6
lYfcN3G7hY1pwip3vnxQ0/uOBJoW9RhFhnnoEJHj5VBM+zob6BMyvk/Rr5NmUzbbcRNSo/yXr0eb
wNHmWM7ndoEhQr/pSSHEZJskLFlD5C4wfICs2Po1Mmhz03W7MrAvLT3GWOsfNQ1IboSoMK+WnrsO
gK7YZXztKPq6wgnjFvWFo2s7uGnr3kM61dLsreg2g25vrVrelxHjkRXJBsTcGo8Sth8nYYEqr10E
/kXx1BTOyorRN9/SsyfrnUOfWDdR2G4UG+UhIJwz29kX+YNJohDnEg8Dz/S+x1iIL9or3r6/8Lty
6ZNtcooqbpXGbHU17/Z2Xd2xmF04YHo6kzhUAwxBj6ie+N+OEX3ab+AaiEHMOeay/SApl2Fnb+Vy
uPfsX4FwL4Tz6/ub+iLnOiUcF4PI0c+bYMMifRYSBI0S5TZLz2RH37U8n33nSQlAD+2mySNKepms
LapBvmvdXaLSqqj95Us3bq1QmN8qLUrjateyJ9Z9cBFZF/nZ9rvv/dQ+u4NJhQBAeWoyBvmG5FEG
HPZqH+MHyZcoyXZOK3Bd0GUyvezoo+DjdC7Zq2KVXSY5VNkeqWsHVcFW5T/L9U8pyh5GMD+kML73
pLXS3g3+mfwiu+vnA9ecJC4tM8G/wX61x3w/y+mxSzYOX+IGacQNh2fMIcmeAIhWHtE8oeqf+K95
BKheWchDeZOyowyevsgxqbEXLHWs0h2+hSjh+HtqskfN1VeGWa/0Qd95WbP0pEcdhXiq2ZcifWiz
Zt67/jKO7/PBmrchbrhsW5YHp79PqnwB3UjgiFWqyyII5jFQkYJEc+5cafbOZjVlTZtn5gHnX57/
COWa9BpsG5oJdRjKWN3LFENQOMyt7BFUSOTgZttVDURueYEKpI4tgkds8lL1w2Oh7HAcdWk8ZhLm
jlTORspAXmdEFc+hR7AYItQFoBFVOEM9+1iZ3VbSUfSPpI6lHR2EvMTEqg/YFfMLL92WvTM3SBGq
5CE6Ld4EgLhCjgVphZle2epZOAPohkc17e+CKl0Utbe1hA1p69HSCNv9bZjvMlJstFry3eeh+5Wk
7j7D6JN76KdxMUJoUbW10R4EuOqUvgaUyA7D4F8Uvs9uTNzOrtoqAXMlXrgdDvAWO6O7dlauoUCb
snjVWF+7x0BXj0n6S0vzTWT3i6ge3f27zLv1i+ExbAl+THyDprLkyDnPfHYcbHplctuERzU8IhQF
7uQEK9G/aLGy7OXg2qrehPeqq94ia4HHxRaJj4CzVjgrVHneJRspu66sbDFo2a+2TDaVNHBme7T0
PUJy7K7VIda0JTwTDvL6HKrSrDHjqwEzeYvfqGi6VZs6JJCiA4a39w7jrhc92ggLvCilZ+5DSIK4
Hu2VgBStISCNZO1j5cIbjhXRY9G7d4b0ow+KvUjeLA9XrREvOi1f9vgK6lZc6J62q1ztxdfIQCDc
EPKb1Gh4j2mrVRpgazMarf8I8G1BF6uzlYCvkcT6VWDJZ+ogXxRzzMmekodBw5BxWqKOhqzhTed6
C8lGQuLhjhvOKRy+WMunXG5orYkKRKjdV+FdTJthozwIbK3fbxRflEWmeG4xJBxSiKT2qbwJXBrm
df258+Pn65Yx2SIsV/F1MrvtviuPdXPDDnDmwl9Ut6ZMXFNoaZtYZMpr8BCNM0AGAyJHs+NEPre9
fVFsMMZX8VuxyLCSqAwHgxeLkyMLK3oImqTLdgHIEj+48+R1n9isM/5c6PaZYv1Xr3myzieDIlv9
+LUK71mzxsgQTx8IgO/f81cPbVIytkPPi4ea9+waMp3I951aYUAFQtf+/P4D3m0Gn2zIhvrxmQVO
hZLW0NgBzX5cqbd+4V+Emf6iuCTpac3rs7JWyqvVdBxvo4vYebALjiRjJzwMd1CWFnUGOMztN2HG
iVZOX4QZbyv8lhTvVkWjLIMg2idE02fu+Iu3bE6eiWz2ruxkHaVGHIamR1nBTA9tdBN6j2324HYV
lDX3cQDJpQP9ECFMH0sCaVbNpBZVV4a1s8SMZKcyJaXnRHoNgMB/f2/jS//kYZqTh1k6gQJdziaX
iO6QTaQnP/j9lY3x231y6SmIOOccrNQ6I6FKgqvY6Nd57C5F1W5Vs1+n2NIkJZuVabQAXA/lBxpH
kt4LDEIKSW032dhBOw/MJyVASZlqO6pNM8dDkxrMU+vFDVi5w5t8BJWQ1lQUwgx6gso4hFtYUG4J
TgtcmnDCTWlXS817DJ3n0MiW+OM2WR/ep323CZEbR/6VRjE/oc1qLZ4cR5+XYp34oB+G7kXv9Gu6
RpMl0M48la+mx2Ql70PhuTlI/r0SpSRBonkHMJhmb1Ry/61f/4/X7j/dt/Tqvx9x+a//4s+vadYX
vutVkz/+6+i/FmmZ/qr+a/y1//fPPv7Svy6eG4zv6fTffPgVrvzvT148V88f/oCvzK/6U/1W9Nf4
0aPq/fLc4/gv/39/+Le396vc9tnbP//+mtZJNV4NiGby93//aPvzn38fxSL/8fvl//2zi+eYX+OZ
+Mlb6T//bcU0eH0rn6e/+/ZcVv/8OzkG/R/IZExhwCE06DzCTG3f/vtHhv4PS1Y0GT24rtBckjeX
pEXl8WvWP2xh6+gKhWWZpqJoDPUyrd9/plr/ELKsWJTDhMZ/2eD+731+eFX/8+r+ltTxVeonFSYk
9eNOj/bAUA1kZYpq4jDW5Cletgo6pfKDtse6AtYvB160r9qgvoRYlFDEa5tj3dGfEriLDSxTG3Z1
kibAAMbmZIWdw1TLuoUWlc5M1j15JZljDDREMRphOZ913mhmjU1pESTDfdHVd3nvP7dBV986Ya1D
HsWSLUmJN//tdfz7a/7+td6l/f+zFvC1TMsgxabblsnT06aKrpYKVZpZSXeMMhpC5qKRn7IG8zwc
y/X7jcqkklxqbBhffDoF5sASvr+F97YCH26BO9AtnQ6rljBMSx+Xq9+2XETNItAyRT4OtCd8sPM+
uUryLkg3TSgtE7sA8tM5sreAZOk+KA6wT9g9TvVDHpT0RMoW1A9u+jH9mQrUt6GJQ9yyrQSMlhG8
2pYVXwY0b9y1Wkm9IJGNYNtpLQZkbwi2plHqhwLmLLbxVIChrGrKVED7IkAAaiQM1J9SYM1Dgrvv
v/cEHM2jZ0iaFl1SZZ1dXZtKFgu4Qj20ku4Y09PyOnIrOhZbisBiTX+U/Jfie6oJnirCBqmqaIa6
1tF3naFcemouZjSNQ1Uw9HHwaMmBdrb33vjUP74V5hPTkV5LmkYT3XHr/O2tBCF1sqhV1GNgwJtN
Ii8Cw1KGVHjzXn/Uwtbol4CX3MvAzbpd1Agpn+sqmWATeiaSCdsGGZq3ofO/Ep+PT83SdZVRIoMJ
1k1jsl6XfinMsChbSLDBUxUKwWDozkpTPx653z/FlE2V7y+rhmVPQ5rGQeloSPlwlBOZ4iDYAIaf
xNw1vJswz6udbWoDyUxVWnqDbDazOJKKVZxV8S0Q6hGFmFaRybNA6DDIvdMsDF0NOWtpMI6qobmt
tAT6rCas4MIsA3+hKX2FfTqxT9AxoA0ohnjujZQKJAoLmZMhMfWN3tnxkxUXTz4AcHfp+TEBqlN6
CzLIBegx3xjRsBVZ+tLiNDmEZv6TgUdNVFej5My8/WT8smyw9JoqbZcVbSo6LgawFYEHqkCr0+pB
DXvMQwZVWOAUiibNpdQvV47ZQEMNsrETcm3dmF4OB6K0qG8v2lvCriKIzkSh7xaojwNXGHDQdJBs
Jqm9aZePsiRbQnmsPyZYn7G1DOox7M2YUpFWb+N2LMpIbbsd0qa9H4Y0XyH4szZ9FMZnulNMXBrj
IBJsG6ZqovFACjcVtCmD7ga0wJCPUpfmwEYpBCz0QeMlBaVOvFsilwncNACnlMr9E8yZAohkyQMM
OyPNcGgzl2Z1T4n6+6XnY6xjkNsyVQuBlYXQHwbYVLlWaVHlRiB3ThbAhkzlMdmGF85lOpEipVDP
6O4mqcL3j9OExucxmbjG1GwkIfJwdcNuTrGaP7ALyOuiOHpBAagxacJFkGOY9/BZyrWebTT5IRcv
dkIGFZJ3OOuKEiGbZLtnhu/H+Pr9poSlKrZgcVMoyUwOesAGuwKVrnwqySw8okryVnEA7vT7J/2X
/VWVLQIXRdZtW5PHpevjMipJqhFSllJOvQwnuSkjiX7fsbcfHNle9A12OTnWnjILRkcphP8UxLB+
z9zDx3Pl+FV50bYAamYbGgHWRAw+iKh3y6QmYOxEtwZfmFH4gSNiqcwND9ZyI6yjXZrBxnJUOIei
cY6WHV7EXHeWOsLKIRw3AJR0Euhn7u3jCWy8N9tChW1btiksIezpvQWlUauRE51EomCXqSjd+dR3
6C+MvrT1QDhVjhVSIK4MmvmColWJ0w4lcdTyzJ1Ml/z3O2Es2ASSgvYvkwGhuwn9KWQtOimxEq0N
Fx2b1lHStxcQMShgxkYW7I1Y7+aG5sjn3tGnz+G3Tx+n7G/bra4mtabCmD51LWg1LSvlZUd/vlke
J/mdk7f9zE8yhXxkoCwdiZOzryUUscW5LuLv5t/fl09V1WwGqqWPsbNqTtPZHV7bLukkyDoZQCiH
YH2RdUm1cWotPSUBFnnXwwqSSBQmk/oxNarHErZ1V5jVXVsO1lVQ+9qRHNiwar2oOLNy/XU+cXvK
OJoN3WRfnhpga0loDIjAP2lu7cFetIpTqw0bozNdUjYQfcpCri+CoBJ7WgsYwPkBj38/UsYhOX1C
pqZrJk/JFhwIPr4q20/wEKStf5J15yLvDfkaQxntSjTL2ZYVksu0drwLO7eyq+8/+C/LNt/d1Cyb
Kxmq4Cz08YNV/tqNB4cPzo1ypdUMDy8OyURJFrSYyI3OLF7qNAYcxwIbl0oYoprCfrfW/TYo+yiI
K530/skQUTlvnKDd5qYD+yuPza1fAYvLykIF0RS54LY66pqD7a9bma6dtZRLuw6GbR4E9aov8mQJ
Xy2Z6wpsSjlI9UWbOWAXvZguC111bxaZsnJNzT1T9Pv0mRHF2hpB8tg49OMza3xfGQq/RltRA2GS
Qo2egVHwECiJBNdf18/sKtNT4vsTM22L7VUZt9nx5789MbuTnVoaouCUe9atU4bNOottD0Gq95IG
4pCOtfvvB8Vfd1eVqSobmsr5TVj6FKtghOCfPVn4p2CUiEWO+iAXpbNtoafm9Wik9am/FmF6LewL
YaQXfutXMI/qdaGq5lJFTcmT//6e/vrQdb66wvFbhdBiivHnvz2FxLUaT0pZQxT6W8z11LpX1eY0
AMhZDE5anHsCn32crRBiAXgVCjHGx48bYBpVdY9+JpEG5GVFG+jaXII+KoOwGoqfeqJcWdDNB8kn
9IpUsEm+J8Fdk0tvWIOkIC+lGpvG7Y072zEiiOmGca6L1vtdfFw2mEmWxhikYYIp3ifbbw+F8wCC
oXYIThD0tMumU4a7qmkRqYqoJhGaaUNMOWvEetZ2RMTftX64TC3mGmX+QLtpDeBRioiiV9vNsXZQ
ffZpvmfWOl1LEzQclZEfEJb1pyQy1Ifv36g+zpPJ3WumafMySbdY5jT1btlOyhEkcU9R0iPyyW26
TqnRsEnEAHmshrzLCUOdxzU6ZTcMaWrSavu+7PsHarUIQFtVR+oSboq8y2dqTQpRVipvnsndwvTI
eat22O7UcWPrpGpelsoA6dHZig6+uV6MZLTG0PFGRG9u0ko7o7i2zSS8cQyUV7oedos8ovqcJNWx
L0Lo4yFC8jaP7VWemGDOKjB0ahRUayCO56oRf4kkVZ2JR+qE5JBCgDsN8fpQdq1ukK7ocYHoKkZd
nxiDf8ZDNcmuEymNH8PwNmRBxoD/+zjKhVvS46CL3VNp5T20wMzaqgnJ2pC9iPqkQoI0RKhRSspw
E5DCmpe5X19iZL31nGQ4qqqd7iIxlo317Fm14jtKlNaCffbW7LtHp4295eDGS7nM23WuwrN1VHJO
esMryYs4P7OJfvLQWLbGI7xtc1yb5qJtGVERI0q60ko4sEOhIjIcvOD1+2H7SbjAOmRqqmHTQM2W
p4ujI2Ukv2Sqk77PxHIai6jW7Ti0a8mlDvkrcDwLaBboeET2RwMV8Jn95x3S8nHicAd8QZNmbGwL
U2e1XNmow3sjvsob69bP1pZxITk0e3kJdG+ZV9YSlf9eGZaCTkKI2w9aTvOlrj5m3i9X9eddIM4k
UCZqlXEgcUc2SSdbJ5IypsexIY8Ql8kdFVu30jYA9JSZ0vvqaghwybdhEu/t1JdvmzyPWXTKZJ1U
JgVgp0nRViO/0mDyLWgjG/yUytLZ9TGdTFzXqJcZXZsIuEL7fz1Wxs2E04uqKTAjpiunZbV6jnMu
vmpUFEl9W7ZzX4TntpG/nJJ4LGSYScfxMbYyhX5FMuWJ3tDiK9sDmRbWLXIyRSsXTn+Wj/PXDQsB
9BheC0qW/K/4OJW9xjfltBXBFY0lXMSllTlznRhjFswSkAHyuTf+yVf7n8+ziBY+fp6qBwGydj+8
CiJ769swpBWt2peh2Hg6PV407wiofBeB6pMQKvjSJqcrTqvhj2jyndutvp+U47f7OCPI74+7CFl+
mwTeJCRz46oqur6IrrLQ8WaZQbKLTgrrNm28DQZGYkSf1k6E+XBqpe7sOe+zj9fHPATpD43Vegx6
f9uHjaJJotzogitf14e1Ccnmxulz6/9wdl67cSPbGn4iAiSLoXjbUWoFtuQwtm8I22Mz58ynPx91
btRsoYnZgIG9AQ1QzYor/OHJFv0pUCJQM4qOnryhtPCStNa5E2P/nGaK/5h1tIY3SpiNpzGutDtf
pTSRefoAYGL0wfhH4SMy7Z9vT9d1umGrRCfUEBxDUAleLF5eWJ4Q1PbO4JgwRkhkurW6yNxlBmBH
P8mmQ20rbi6Bv9we+IPLk9oFlRtH2HPxQMx3+LuZspOsZ394wZm6ItiONHztpDF96Tr9X1X60z+N
hjmeqJBkipzQQyrMTFd+wvXG5RfMO0WbQzt9GXUArdMtKg/B2anr16yo9HNVI+zS4we5MstXxTpd
ZyhmmBPJW64tsXxjFPUlpBmGGnIMP4qeEnYsnlolrx/stH4uMsd6DvAbKvBCagtvh/Yw4sC9/tyO
OLzcnvoP1lxTJdEzQQW515vH4buZ13vbmlox0gmdwOJ6TVw/Sys2X3Q5fQsrvEysLP2kpkn04/a4
84oujqamUf+YAz2TB2sRuFtCK0tbr6Oz5pkmWHBh4krXObvbo1xff6zmXF6gLIah91tG8+7r8trw
plhkwRlLhA5eKWQXyo/FfrKMT7U2ruDyPthD3OwGdUfKsFSY5r+/G80orRhVdWxBlRLPnQw/snGi
rEohoV8pdF4nf6TJ0pDE97QpCdQuR6r0sh/qOInOXa/9mzcjGClPr776MvmdjI36r0n3a397Kj/6
OAbVmE05t9EWQWFehqhY48511iKhPFqi/uo7lnIHDvrP7YE+WDMK/fRZNcr9Fufj8tuCfOimmrfZ
LUMdYEzSWHdWOPxp9b54gM+xdvd8kC3NNXP2BiEKM7pk4WtF4lFr0jV3wl/gydS16iCDcHqm6UXB
A02nUka4b8b2hF1FLk8lLaxvTgsNIyzt+yrAVbDyTfSYRGX7v9umGY5tMfwVwMKRYcdWIJ3i8D+B
webAyuaqmjcZIYTDqlzOkR6UEix0LtyqsqHadUX0ouQGLCWCzaxSaiDw+HfdXpcPJ8qmOEMrjKKQ
lIuFGb2wyJq21F0zxiNX9U9N/RklYaHofwio7pqgA4kM/TNNt2qHoHyEHYCdnwzvWMOWjc3ui5zw
AfOAZBuedhf17cqdcn0quEyoiCAHyDHUlyIQqSeFiHg+z3quntvWea17FQNN7BAMFefNHvrnSkHg
+hab81SOw5xcUFNdhFdFUU8oPXn+mUIaytEOOs5JorXH2zN/1WgiY3o/zLLskBHx97ll+1AMD3rV
7GInOXWmE23pDH2zEtRtAAWlvvJYGcMvm1O8co2u/oDFfjPH0Bdh5/hndsdB6QVk49ABkYQQWlvo
h86Jn5TE+Ya5hGf5+9SZ2pXNd30pEJaw2+VcELHU5dIiNhwbHba0Z60UAAgjxhrbvxqU+V1a/3N7
uhc6XvPp4h8lHip5NG2u+npJIyKIsqp/FmX0qmoEYUkBs2bMUnRpdQFFGMToXzIX/2EuRn/X1FI+
NIaV3Rk1V3E8M08Ic5zHGvDX36gpLLS2E8UC+SrLP0XtUWNvp/Ir9YUeBvzoHxU7xk/KMIYUg4Eg
QD49ARVrU37ehz5c9nRIxqdIBs5BN8f4WZcJvrtdav0SSgnvD0bDt2bUvEfJIq1cNR+tPSdKzpcx
s0J19vKu8UTZOjF2G+dWd5yTlU5/JP1qXB2Vg+j09mTaHQX4CU6gbuPsRD9b+1KIYqVCfB2n0GQl
rSbFduaO4uJtbVCzwipGC84m23CLYelfZypDJFR7HAk7zMK0pv03TRr17+3N8MG4BBBAgmxHCBLD
+c5596br5jD5Wd35Z78AchgR6L/kcP9evVE/qwRx90Nq4SsZNfbD7YE/qLbSxzNUdqBFSEFr93Lk
XGnbsqSncFZ1enemlH8bL8UCXuhJAd07DHkbe+/kFMpXdWicl1EfdTxpPHASuA/vzToEHlQYbiTt
l5WfJhj6Mnijrsj9SinUQI1kGTSGSlbNNSLHjRz9Z0EtZFv8o4MO+GZRqaevG3+ymvixtcg2ez09
tXb8p4618mmMfeu/38BzxYVSp04T3Fp2HPOq9ivLjBw3rOLhp5PTx1XtKV7ZBdfBD41DnhaCH2rf
2rIXBPaMou/kSTdFiL1LZnJa5FTHvqsA0N6e3A8eMdOhR2lSwuWie4NUvt9w2SRCS+89N6XcBjmw
iw5+6Web0kaApRRQApNCX1PN+6B2xAFn9sRbpGwsVzSDqm9VUeC4ahqDcjIqA4H+HO+OHAvKeKzs
TdpZAdaRI9cv5DEEASfvRUwyuHOMEqvmprIx6msK5QTEuN3KQqp/69b4entyPrqMQO5Rm+EkapQo
F5fR1CtlN6mpdP3eSu9yvbS28QgstKn09h8ukJ+ZJorHAdPGE79K3ssS9+OoDX6v/I55nMsT4IAx
MGiGEDvSCpjfq3er5MQK0l6lV5zbKSv+scwEmqluRYRiVb8bafDuLJK1O93yvijGiNEbcTxEFogq
ygC1phj3Omzlx14Bsd5MCX7nyJxssnFQHhLct/7r60n1gWhRJ2oTtMCXBV3NpGqec5mc1XJot+pQ
Uflvoi/ONDnbYXL+8xZmOEF6q4N9IzZd5tIxqYLXe8InhW4jUIxIZQyKLKHUZAmkmaze8egmK/fl
VSg2D2rN9zSPtmEvI4SKLWyrkkF7KjFbatOIeTfpuPIMvfXmLxZeqPOpnAsFlqPab/T8dwtP3mrl
qoqBS1xHR8oklLWzTY4AQtveO6G9k75Aqu7Yt39Q4siV+yFW3a77oucQtofiQcEsGrfS3wgQHPMy
wvzvi+fAAMLz1nOMlR97hZsidOFME/VyeVlAlJZpYmarU5nmitvQONjbafdqw2KDemrIz8Do4rsk
bBVsxp1Xe8TysMOBgkDFo3elDmpGqV+1kbqR1v3K6bm64wQrMeNzSF1sixLZ5ekhI4dNNI7+uaWb
js+PF975JEn3s2yyimPQnVHQDSZl8J+lGkVHR+NUGX3QHhtgVD5mb7MLScWkNWP4x6cb+QIabDre
/pnzGb5YaoP3jSt/xk3OBZt5x71bagNdgEZD2Pl1pDV/SLNffvNSC3zbkhAi1e2xrotC5FQEGhxQ
ml8GBaLFYCgcES2SxxWKtNwqx2s9HHp8oDvCRr+wT4FV6w9zvGvkMsL/UkOUJFV/iTZMNwr9xsPt
H3Sd7ZkkD3OfiYcIxOwSAiCnFg1eQr5za4CKH1oskHYkfRQpAQ+9tlMfPlWd812Ckjn2Ei68nZeo
HWFaxxqWQ3oszdDbemZZf5ZAgn4XpUI1WIXBUe4xesZi0pF/AS1ra1oSV8vGD6eESA+GKF67SlON
uJgmTfWM8xTgrjvgEavo+QsNOp4LGkC3p+mjwUBu0pAjCJkHvFw28Fi+kVSmccZHeny0THwXvYxu
Y2NxdGon0FfGu7rl+DiKL4ZpArQy2CuX4zUZGzDtWz4uCxAt0R1EmTt17Zb7cBR2oQXyRHWA7V2O
kqZWUcrKMs66lBjpFiUAHEeUK6/SW5Xq4oBxA1AB5BlVzblEt7gGgEtHSaIM9jnV9O5RVZr2Sx77
/a6te/NVigyrN5GSYUQ2lqkBZfa9FrWTiVpGLvFDBjf70/BAAqFGpcWvORGKDw919P6ixWZ/k2Pt
fUK4t519G1ULQg1R6zYJqOGQyqk9djZDJfe6nfvPdpzGXwB9A/QJh7quNpFX1IfMywQaMmOOAxhR
SXofVUjc+dA/uy1IzuKnE3R3hUoZF82tSq+2k6/jOlpanaZsoy5Bg0ZFwaIPgWDGhcUJ0ZRmX8SD
dvCMBOx74YcDwkk2+soKz9aadOfV5uSl0rnBZuwsL+IyNiZrmYK2cNSzgSv4vgYHjGtnbfCrEuwg
aTSsbE5xFRWBq9fB+RMaESzL5RvcpGbcNcmAlFOnnqT9XevEj6aVj2GQAFOuNn50KuWPPBhfe9Sl
NHDeZZTcCYzlPAfZFZxTRXOn97PgOGSTv4nxh6YwvWKdvjCK/yU6RnSVQ09BHe0F6g6CQcFDQSMp
o2iXKl9kNzZb9slLi8xIjuugmig7vAtvn/mrZGD+Svp/Eqg6hcMlP6MleO/VvsBEfOzI9PWqRt61
TP4Np+7z/zASVIn/b4zQ2r08h70vgk4GxuR2kT3+Q5P7gU2d3U9Nk+xvj3SdbfJRFJRJciGfwNBY
XGQgAjXPcsrJzc3hNayxqUqSF2kBBMy7+i7scjxgx+ZvWGHvbs4ag8m551GOg35XSAr4armyma7h
gfMv4lEkjtTngGvOzN89v7Guh+qoBhNOVHazjdvZ60Hv0CZrDA9DPAe9h0ofrGOaaBIjQPT4MutU
p7AWxKBkO1ujWtJZhXy2xaxy1CfVSsP96paU1CNscK4qVdG573/5A3OV5M/Obc1VJie6N2VJBBjX
55WFuSpAMApx7bwy9EmMpWRu1zsNJAxddWPyvgM2Ez0ee05i3vfEopsm8OT3NnfOInf0OysJB5Tp
4LP1EFSOVhggBdkUaAx1gfdvH8yIqDAMWEos+jadYqwxfBcyTpTOiDZZKx5f7nPi7UUYE0dGoSGx
37o2qnjbzonCo22E5iHVJpQb1KFOTo6pjE+hn2C0ZNTqkQw+OA9ZFXz1fFGdE8dQj6moLG4psHTa
kMWYQ1YoS2tVO2LpXTv3k9am244G+yYPbf/YtbZib4Sf8Um5QdlMTdRNa+Tp0RHTAaXG+nes15gC
AgXx7vHD9vF6G5tj5iBQYGg9dKARnSbKCPo9+7zfB01U7YZRD080H/+kY9geO3Q2PoVjLw9KGLzI
UcO/2i40DC0H1XGbAsUwGvoYrHfmM6/2Yy1wgGiVtF85FW9+VRdvpoSFRinOfEs+idAuN12BNaga
i2ZwrVznZXPMxn/x4dP3vjcB/C/V3VCPX2stgj7fTbYbGshXAB8Mz9WENpYoyDqRPAiPZTDUx0k4
+UPTYnXY1/7wXIAvQbsktv8ggih2FPzVTakU9R3ict3Kxr5+K2gkEPzzD+QP5Y7LD+msITbHIOjd
yuy1fdCTiLB9u2OVaeofdtdvxEUQUmqQ0jzEQ6WtIRXmC205kaDyNcPQiEnJ4S/HT0t6HLWadq4e
RfZXTcFjMLQHia0hESkByHjUorD80pp+/aNWyFJa1PdqiPgbv5Xh7vYpf2utL34NxCwgVzYXHsDb
xWU3+kLv2qKxXVh80b1qleBc5WTaj9Ywvk6yVTt+XRPuUAMQlNqj+meKJ+BvrU3GVxoO9WdU7hCv
Izh8iirVeSnjMke1N7OflTrFzM9w4gMMsXQjCzXd0ZuODs0UdXtr8GfvszHlea0DuuqpUZn3ethY
P0bMSz5lRYH+2+2PvQpLZrQmGHiic2ppV63fXPiUPCvZukIrMOVG488FcxMdQQAjM1v21Upl4DoN
duYeM2VIMMbgbmbq5vuXpAdgX2h6Jl0NQY+DXWTTDxII/yl0ihrfwUpFT1lrD+z+7mjMAkdVYnT/
toGd/wSFV+25UfWtPkKauz0RVw8IBQQa4PSlwQFdZypjJyIj86ldFiVNzi7OrftC7/2VUa7CFbom
c7JNr5g0xVhimoSWRaoeTo7r6M1Tl+vK10bvT3AZV3WTlyfqbSAyRdT9QFIsG6lRir9dh7Wsm3Zt
9mTZZb61vaA+Isa4poR9nZ0yFmC+udv+ViSfp/ZdcGDBEhulnkhX6cb03yyLxAs5qPrdqlIcU6Ip
eEzG8JtQknI3lPkcIKbOJ18dTYTQ0/qHoiByHQaFdTemSPpolRJ9s3Ks4XuS8G4jKCnCBDKdP7cX
/OotfyMI09pGH1qjY7j41WObyCjvGumqWYEGrKqhXxkKjMIHuP6PsUS8VDGz8ctUxsFKgHdVcmHo
GbLNRqCewVG4nLAuNwMSvdhxZTtFexURvcFGTVBiCd4g+BqP3lr16aOPxfqBmgZ1V4uvvRyxMrE4
jmMFiR/VindTp1i7rsj8Z5YVGU/YecGjpLfUbKxgWKswXaeWfC41dBjUoGxUfsXl4EMVOUGc19Jt
wlH7pGZVvxFB2+ymSuZPcddqh7D2nMMoq6bY+FJOOzPR8m0mah8LtZKwwS+7x96saNWVo/pjimaa
TGhNJfLcLbK9YxkwdROMyDZu1MfJxE/QjIJupyW8WoE3KtXOJGfdTxA575omsN8YCf6eTdBAN0JX
tKur0VVQhPUp5tTbOlIaJG6LKtt3qYIaYug42JvHWXhX4bt5Cqap2Jq4VyeG9O69rCzuI79rniIn
9rZ52RtiQ4Ej3KZyGLdWq4rPtzfvQgWL2I6jDeYdtqOEyszxu5zTCGX0MGlj4eaKMDcIWMNlLNP6
CSVzGxfkRo9RIO1alC7El7JJtG3UWOGuQPnlnljxU9jo0T6AhwePtQUn4KWIJtkouO9VTV8DK1xf
evxWMApgHymsacbityKX1ip1mND9SmrtpyezvZjgdPtT+Hp7Vq4fM5oQGlXCuT3E/13sclzrCnA/
jXC16UywCki1t+27Ri8+j5a2EjJdvxcMMANHeTMBqy0vWDsf8kAkpnBBy3XPWo1OT9oNyu4/fxGP
M4tEKR0IzhLoY+GKShdBEW45Ig7YdK26T9LgV2B0xcb2QB7cHu6DjwLLTmufqxwEztKjp9TSFsk8
+pST0tPntFuPlhquPSvrdA0xpEjLdzk0QHicjDdDzncvxphXfWuRH7iq7/8wWzw4N6OnhZtabaKN
ahUPSHMj8jYk1T6qU+NFD+JPt7/0Lc64CPL4CfC4LGJOmqdUAC8PUDI0U6+Vk3CbKY73Ik36uykL
5bkxvRfgFON3GHk8CWhDJ1+1wkIbkqr94MD8bqNRPFV68E9ojv0TDIb2oRxRhVYaVeKfGucHp/Dq
s6/lPoq4RnfvJT2Fu65+GNHma/wKnnaNAr3sUrRwoeYkALbzvQ2OZlPBYN5VfhicokzL12Kv+aJd
fLMwLPoQvNNky8skucKPonKc1sDXsbU2k20Pj0lOiCXiRHd9W5b/VIpzpiLFjUenAFiDZnffb0/8
VapBNAB/j1CLJBp26mLezcCnKI2QmCshJ923ptlSl06NhzyV7Q49uZ+N2WQH0MquVeJ0cXvwD24i
Yepz3408HuDK4oLINT0Ke7sQbhKYj3rX6Gi0ZdpTa1RAkm8P9cFRIvN2LDBa9L8Ac17uL80Ox1GJ
cunm/Rj+8p3sR9kF6sou/uggsYzEkTywFCaWxiyKVaiKIhhFjBYEm6RXQDjy+tERnVtIdfRoKx3K
zDVyPmbq/UF6T9/e/tDr0EKjKASfQhg6oeZSrSxGyl62InXc3rcfdWN8RpcxfbGoWqMBl6ePTsST
mCI0eHvYD+YXEsNc7yGengViLud3aurQoNrouHkaa4fC8ZHXLlDP/R9GMfGgBhGNldhV8V1Lu6Bq
PcdVIJ6eEyRZhYaE8O1BPsiJoIdxvmd6/twvWaS/Zus7dTtY0i0ScaZL6G80CDwnEWBEXFhG+Spy
Y3wy7O5r5A/qixmk5sGr7fqQGFl/H9t+c2rNZuWBuz6oOiVVmMBIYZi2vYTrltpIzwhcltsZ4w8c
4ZqHqIQ+6Dm4E28jFcsAYWGWvo24gk6KZ8iVt+h6X/G6OgwvoM8z/4vuSiVVX4s1sgoD8d9Tn6Hq
XDdluBHxS1nvKiXLcJxw1qBN8/VzeUXCESCwmvstiCQsX6YkCFU5lprt2lP+LYk74GboWeR99Err
9qdQum7lSnor5i5G1Ga+rc4nzn2BxeLHXYxeWqVMLrFZexwrMzwWziyINXrVk2b5B1tW2oMRhfkO
rkK6l62p7XpwDFsa9+1aJeaD74eeQp7AvQXlbJkVqUrRk6ByPbdFZu7ViEdqI8Mo/RHTWXmos7HA
sFVq/6qOr6Bf0G7HKd45wwDUCAK5+Ipwmr7RMeTYl4YanAshKCUJ3vX/fDB1yOr8PgIVLr4lwTcK
00otdWJKbHKts+VkT0nbBitH4Brh4ugEklzg86MF/nmxNoCO20ijW+b6eTolmyCoA6w3muGQjs1D
EKfZzmymcZ+1qn5wRPupnoqWSqrn/F25IT5YFp5LFbgdvSPCwUXG6CljSxiLfnA/avG9H035fWGY
JECUkCLc7JTC+OEFY7ezsjY+JrU9nkNR3rfQB7/XfiGfnAIhG3K+irRmzMr03tfT9OS0a1n19a1B
aKHCMaNCDgZkGetbNHxrJdIsd9KV6Y9fo5+Ud9ou84zNKOy7YIi+JFo9/ciRvlrZEm/Fk8uTxNjU
D0mO5obzElmjtJOIemewXMfBrse2H5tS4H7koKilnKbpd5X+W3bD7zzCDaTCzMdqT5KCBFL4xHnQ
WRx5P0RPNmKmnXyILEQFmmBTm90fxTHvby/odSDC3kVsAQgtGlzUTS5fryDIwQb6gfEcSOMv+vTF
c5r4xc4xumBlpOucaM4eYMDP4Q68y0UcovpRraRFL54LbUTYXKTi0Cd2vq8BXOznxH0lHLhuXjEW
ylZgb4gyHZgDl59mqg0NkSYRz1XvScr8Ka7wSQinN0ys33rmmCerzAKcVYn3zRjzcBM1QUoixufE
CpQfvozsQ9Uhi55H1lrQcCU6Rq0Hoji1CDbIDBma1+Vd4qFwu+ejaCzX954BBRQVQoRj8Dswvinp
bONBAzi2sDfJHvPZFR49nk2s/2rM6QVb1IdaubMkkkefFUjHSjGgQPuMeUsoX6wOxC2KxD3ClpWD
iwsqUAMoXNwymvzYKfbaZv8g8uNLiKJtYeuEDG+9iXdfQnI/ZRb/KLAFX4PKjHFsqypk5tvixfdk
vKvR6vjWWlq9RZiqOCLIucKwub6TyCSQyaJh8JYrLnYWImC640eW7lp9qD0WifKSCmff9saT1pWg
/cL+y+1D85YbLA84uwrgM2A/9AUWIYGvNVYVDD7ZsJmeDLPadzQqAhMN+rrex+2rBO1vKEDS1fAw
jRmeRkAjrfw+LfOvvooL2fQ6yGKrmqfAe8wNbxMphTsO+yYOtrLBjUlsh7hBnqh5vf3LP3hImCt4
U1wjOlhJZ87M3q1WqeZ2FsRCd0mrh+cgzeNXvxsi1y5qbctbxgNvd/7eNBT1WNc4K3gh3gj1BBD9
9i8xPrigKfBwDDig5L7LJ23Qw0x2GLwhJzeBOzAeIszfilQ/x2G/d+JXLXpJWxT/leCuHJt7DhFI
gXGvmOWemtHZCQ56oJy74uugnEBOmtVXLPgqE8k6+TtUn7GCqIqziPPPlo97g5Pd9bb+NczuLVXh
P/FdG1uh3nv2sBbxG+Q9/QAgRBP/9nTzWOrTC5z6T0lWUsBr6INMiv01a52nWTmA1GWNwz/rSy7C
PUEe/KbpQoUFsvHlulj5nKwWnepWiDMZCtc+nmlW/I8y9NuW0Gd2WYs+U/CraTZm6kaEbqdhMvF3
Ev8MQtv6nUs1beiDQ+HDmodJnWfqfSvFDyT6rA2ywi/oObgTdrDNl9kjTzXvbi/oB8kD4hIwI0gx
udqEvdha6MYgKle1k2sE5vQYKDqSB2SL57Tw0kM46ckxqvP+qc296KgqlQcYPU7HDXzqdqeYavJg
d0l7H/idXCMrXKdoABiIJLlpkQCzjMUv67tYjAWIYHdowlNUNyGa5b15p82S4JOwFYq7afODQHQ8
EMR1v5tsCg/mFOEV5+Sfcy8dvnVVvXKJfHRx0vSFWwuKgcbF2wF5dxT7QfeMKIHSRiyknWpD/054
G9xHdOlfujQIj5ZVKXtR6WDUqDSf7ECsqSxev/6UPlA0nJnITM1Sh7hTnMjMBfgOX8R3GjIBYARg
bD1MQbAWaFzT/ucyC0U9choJOWDJGDE9M3e6xhvdWo7dCbmtx8kok5MJbQ0bMATyyh6aTJWpwXcf
MC1+mFHKhu2C6YFXON1lUcKrWAhMfJxO1346im/PFnPWizpO9pMIvTVHheu2OqUEtjTYJa55HS2/
y0PZanEoy9IZ3FZNT9AqBjdsaHwjJIxscxSam4QbemMNtvFSYxv9oIY0zj0nHE6Y1/kn9BHDjS6D
8bmu0sHFcQ7zFhPHycJuHqsYf0syqKPv1+gXZGV8bhvll28hzLJy1X4UeRnAEdEUI8gDMHL5GWk7
GeDXWvEcVekOkQRvB4zH7SbRbp1izV74+qwRdZEn08cC8mQvAxugezIwy1I8D0qrbUtF2LuyXnM8
ud63sH5oF3OnkPXwoF1+URyNUQEUNXE9I8jcUtavY+iYTxPuXLcvtevcfx6IFil1LZNHc/77uzMK
893rDL1OXNtXsjun7P6tEucU9WG07bX4MSP2R3U6/c8yTsDVTZqBs4Ijgc3ywsL1K3YiFQ+R0Hb8
r2Iyv+tj8BlXCMAsjmzv4iD3Dre/9Hrd5iHhAQhYM+QDiwfIg5Vtp1OTu4ovrUdkf3CcMtfAUdeR
2owAJH8l24Avai8iNbUXXYrKB7EO0I991GCUwrUQ7W0r1TeDrg8YRnfxSnh4HWhYVFlRyIGuRjK4
BDzaMvO9cLILNxvN/sgTrLzWhdE+V5H86VTGI+1xjRq0GB9zjxLHyuG75gawlu+Hn3/euy0U2pEy
RXFduJOKUUX64iVPCqisvnP2om93FBU/e2l3ZwB3z9tfuewopqEdVGWfygjXM/NLSeweN8epfOwQ
gaes/kMW1dlBKXvbaq+Bs6bX+NFOIN9CzY2mPQSq+e/vfrCjZlkhx7CkYIyCdOM5+l46ebwyLx9t
BTou5D88gVyui5OlqlCkzUAtkMGJ/fskxHOri7Ovo0yzzRi11dmejLU44IMxkS6CPc51Lvm4xVLo
5WjVk2Wm7tzet0C/Grjymgp+yWLcR6WHvWFBtPULcYnnqPiUOvI17xScBOVJ79OzIYJj1q+dievb
GVzCjDZiawLkW1Z2hykf2yLWMjfK+38aLEmpiKjW/WSkqGqUxWpafD0JIPC4nQmH6MFwsV0ub6FX
Zcg3t27S4XYbJ4l/qEo5fQ1HHciVHsJNT4yof45rbIsbw3nNONBfsrAkGrLRGaw8MGYbx/LFa9pk
4X1U2NPP1DGDz7cvpA9SlRlAz8VLfIR40tKJIA9NgGBVgcQ5wctdbeveY9MLq94aVvxtcJqzl2HO
kFPi22iKlX0pJ7Pc5uQbK2/A9QKR2PJyEtGCSaMWeTlhkdT8PqlBL6oV6qRC6ZVDWzvlMS9MuoVa
vqbUdv3mMB5Bx3xV0qNeNqZAHJZRDiXLDTuc3PW0LPZmI6OntDIOjRy0x7xHV6ANh2i3MuNzPHOZ
1oJBoSEKBm/uoBiLM6nbk1BkZ7duHKrmPsxq/diNpnLyahgeeE8qWCEOUIaKBok0KL3fQ/4KRiI0
3Qlo/K5PnTW5nA92K/khQChAUWyCt7zp3WUUi2pQU5o2btro1h2RrHcyzTLb0aXLvwO2dfZdMny/
PQ/XFyBvBZiYufBsoqmwSBea0e/LPBw6CuGkpFKL7e2koXl2e5TrGAak0htJBLlT+o/z3999WVSa
SlQlVekillGDH0zro9QK9WUKnHCl3/rRB838Idi5AARY48uhiiYpRym9wh1C4gYPTAs1oWpaeWff
WhKX22em/gKv4HJl3pYKVvBBSWcy1XuOarrQ1phk9wRQj1lqWlu9Dst9kZu/itEYHjBB9f84DZR2
YZNhJ1Wc7Vu6CHslSbEWNaefA5HRoddxY4RCL9ASwGmW7ne6H5XO+P1fV4J9RVoCYRjsJzXDy+mp
rMYeAVB4z12A4Wsfw9vD5bc+9hXl29tDfZD0EYTMAaXK2nPlL5aiTpH0BQ5TulA9fjZkea9h1Xn7
PsbXNA2lg1WfAZtKVWjey2nWYmzqlY03D/F+mYQ299HwkUA7gaLC8nObobWrzJztLr1AOfQy9Peh
M8qvnUzCO3zWwrvOrGu3C8Rj3iW+XJuC5ZEWKDnNNwwix5wtY4nCCsfQDgvZ288tms8PvdTL+7D0
D4M3S72p0T6LONWBMCZy8/h72FrevdJB/2vIN14LBdOzOCnxNgz0b4OX9XjJau3+9jJd/USmhsSP
cjjbmEd5PlDvzqaDjfXYjEZ47pzy36DvTWousrpXzTh3RQVgVoRZ++32mFf9NxRUZ54MMSoBJ/+z
GNTP0GKHU441jjAw2PMd+EVmhIJMQstTDnCvkVMN7hShN9uhVrJHJNTTbWxNhQkPqlhLCJbP3tvP
0Weo3BydkG1dzkELlABIngzPveL8ivTmWyrMYyI5kVmZdyt7cv62iz05f/u7wRZHkJw5pFxvh2cc
ACXuu40HUgCt3NtTfP1JEBfnVi7BLUH51cuqdT5Oyl141hsn/SwTjxyEVd5Ww2DdaWSUK1t9ecVT
5tAALhLGcNJQ5llc8Tr1nNDL+KreN39NphHfm3FT4LynrD2TH440929IUXm5ljd8bijkb7j6nTEP
keYmQ7trkwydmDYkj9H29jReXfRv30XUC/RvflLUxXf1MUxOrnjYA1qzLUR0EHLuXoVICPbDMG0n
r30tYlBHlMNh4th7E2stNZ0ORRo/jdhhGhpF8YQEhsBmg6zKwRf+I2oyp9CPV4L+ZTQ1/9aZcG7M
gDze88VvRUbP9iLLCc9BMeoQQDL5OjV6ti86dCjwqOx3+Wh6e6MY1vLOj9aERpeJlCPZLH3AywOU
xbKqsp6Rw9Q0NlobiYcw8fCVVo3sP5KO5o+kMzx/J0gUnvjLoZTJGs0qRIYrCG3cVnFs2CpO36+s
+/UhnU8pkDy2GVHisq3pBbHSRJ0fnQt4jTQLYsIwmISH27vro0PK00B6xtZCwGT++7u710LkEIpi
H549x3tOfK9zK2qyp1Lph2cMwaL7/2W4maeL0gXGLosHGeAOpicFZxSaB0Kk1l9CzHLvKPKXnujD
/vZg1+8KM0h9nD4ZlgNEYpffhtyqXkSDyjU3dBiKRsGfUi2R6mqj/pik8hzp9e/bI15vQoHUAhP5
VmEG9Xo5YjfpRdAaPW1wwwJXnAzVAenPdtOJsl+5Xa8qHQRoGsQdih1csDPM+nKsuDMhVGW6CWRD
HPQam2qqoLtB1tCR++ak9I2yk4H8ZeafdF+/G8KnxDjnw5cgPdcVkEPjpIFh1rGw9JPpECqDvq3s
7AuuCx52Q81BJrPZ86qT8LL1ws+mvketcpbpA+Azb/t3G64vQuv/KDuv7baVbF2/So91j97IYY/d
fQEwiQqULFkONxiyrQWgCjkDT38+yH3ONkkP8fhiedmWyQIqzprzD6PH9fIgMcrxRWbguGcVxK6x
cFeysspPAsVA325b+05T+37fa6i8CMdrL8z834wVlxxouVw9LEKBk7Gy6ra2hUScG3c17Xopze9G
JYHTCnj7wlidL2VncRAApsDmxDXkJNuHjL9VeZkyHvI4QrEJ1cDNqNb5p/cn3/lSPm7l5IWKqCzt
Oowm0pgu2HRDx8DB1bbSoKgVRuX2/dbeKobHQQRnLecc1HQHsYS32PuXgdQUhHfcupkOUa5tlCZ8
Kl09DGQDqTDGE2BfDV8UEd102g3+g/awF9WHRDxP4mCFN/r4PXIPlrjXZe5nU9BVfVDa98DkDmn5
0shvTb3Phh9RGwWzigDPRtd/uPO3uUPKHo8Bb03Kxe/CLwPy4pO39xar5Bbx789teR+NN4n3bfAM
TApqGNc7oYjA0x4N60GZn1R1zc1WGR5aD70wsbWqv73+atCekc3vSUdivuE78d+Kt9jQ+r3Y2YvO
0Lc8+jQo0s/Fd+rpMobC0rw4yWue/53BkHexLYyRiW32mv6p9O7cDgSUvsqRElbAbzvpFb4n/vv9
f3a3IVgGNbaoGJOXJ31wsv4RQ0jGmLsU6MGOEmXnac/I8FvfW2+Mris9jpCHz7Qr6BLmTQGsz0d3
17nk6PIWJp/MAq4VC1qQyB2F72WV/TILMjm6kLnC4dDWJeYD6l6Uu8lqX7CQIFEUp68UAdPVnFrf
NVcEqvYiJjJ9OY7JV3mFlZ6x75P5Jm0+u+OPWXv1NGyP4XMod535ooCsKObyVhbXY7sRhfPJLPQH
K3txRqrHKGPgcZ9d2BXOAxggwtxNKXZw5J5RfS01jp3BTo2DnsC/NuInhcwpxuJuuDFzK79Gs983
vMq60OxZOdd4K9OBB13M4QA5nITkWpUjcWaN06EzGSThNNV2nBG/TK2w3ZoCRB7aw732OTHCbZvl
mJd2hnWbFGl5L4vevG27LgxsoLF/fGCTlsEuEL1RMM1nwMhCSitOMT0/NAjSFohXb8weS1xyZn61
ANHen9TnGyUmL+wlpP0Mb0GAHs8m1c0idUoKWkPydjOVXQ4BdrwEhjgrjtLZnNJs/YuEJoLHJ0vH
gZ6ra6UOrT1TrkJ25PYKKLOfpo99ljEHe6zNFSuINCUKRAQ6c9a+iTD/bhelgQVs84jW6LbGPbQf
4dwbs1NfiFzOt/KFWcepTt6Ci9PpbTAR/LidkDeQRdFShsX34abzAE2FOBo9UmMx/n6/488PQ76R
vkfLFCgyuO7jjkd0o7LJjasHXYGa3Xpxs+mjYlwb9qXg+TcLDJo+J5VFJXHhtxy3NGfmHCsRuAUH
vbNVlIBrhPfb4S0730Txlqxa+H2wuo/vv9+ZuNoy5AQdwIhAW4MAW3r8l33KyArARXE6Hwbo4c8Z
KMVral8FivvadMjJaB/ivBpwveGSbyrK96JVEK9KpjJojQgsBRe9bQ8l9cqGAu+rad1jGjXIr+8/
5nnE6nKgshWQDFmA/SeBQoK9h5gaG/EOIyxgdjXaQ1419l1pzgnG45ZYG313qfz5m7EnCwIEGeA1
15lTqECOllsdDhojwpV5HjWXdDeGEGAB+guz7AwkyChANQcCCfeG+9OpkuOkTOC0XA/Qii7sldar
9n1azx/TUs5ALr3WfJ0aRLq8Mn2gBODb+GV+KT1r3JoIK36pR/lkRH296VvD+OMQDWKKzWWOxyOs
OeWQ6WlWx81Y1gdqGxHiSBYG0GOZXdjffjcNl1Lf2+GyjPPJNEyrEuSMVdWHpJmBFaXxdO2i4Odr
cAdvW0MxN2Ks1qreJhsiEXuVOANa4Hl9QCzCWIPKyjdFp36BdzYH6WLBMsnxosfQctYcn+lIYHF5
p1xIT5CYO14rbtsBwra74tB2nxMUv/Z6WNd7M7WGz3kOZiaPPFiQ4WTdzLjx3LfYr6zVrIw/d+qw
H7I/tp40Fs08wA2kFSihcb0/fh6n1dEKt+ryEMNL+2haQ3k3u+JzNibeZ6URzmM/AdxXEvdGqeP0
4Nqx/aIjGIoD4fBJJDVFk0pN//ysWhR9wCRSMOGCfnpWdS3uN11DSTWN4vIpaYp40+dyXr+/I5yf
iNRFOH8BpCP8AODz+N07QNxtBc7+4LhZfNPNCbK/9uRemP3LtDsdcQxgQQqQAkA75GTfSVNgDmpV
VDDxuRDBpqzW1eIabysxKPtR/GGFZBlQ2iIZTeRogGQ9fqnBcnH3LvXigL1Ye612KhHg4FwoJJ5v
a+wzVHkJXBYvltOlprdqxNXbLlHpiCKY5c1DMWrpdw8JxveH6Ew3jtch77TUsDizF92z49fRtTl2
UsVrDhxkqHh0WrjTHbG1RYPROqIQP8pa3yVtO33txykJwLl2QacbEqlo40k4+SWBsjPA7PJAS3Zq
iW9QgnJP4puyBYQhMJY9NPGw60zLd0WpedAFuhA2cybVoMgG4zFmIa8KT12r7eCtZrXrPuG8uFA/
Ta+gWl8MvhcjXOMhv3vDZ11fZm2/FgOKuJyNVv/VzQTW8XM2PfWtp141RVIHatrWsx8bCfi5NDO+
vd/ZS3hwNFMp5xCeLHhuiqYM7nFfl904I/c5qQe1Ab9ixnOCFmDh7TsNoZAsc5OrHjjmU6GVyVWi
KnPwfvPnY019FL00KuXmwnw7zcq5aVx7s0i1Qzpm8il0vV0p5nEXpsYGqCVw974Jt+h9fc1LIQOr
6O2Vg5+DPuOXN81DfqEKeDbJeZyFskSdHS+CMxubSLNbqkuZdqB6n+5TPYpvJvh/L1UWXrpwnu1E
S1MUHGHdMb/Qvznu+bCL28nyCo30QjHfK5bTBKNOkfz9Dj4LD2nFxaeVpAxUCagkx63ALUhj9O3V
w8IODlK9zXZGoQ0Ijk3jgaVVP1aW1a8rFNcvnM1nJAEqQWR1ucKSWIMncJq7Bi1e9a7XNgcsnfGV
y2TzWcEmZDVmg35dtdq0c2LrU66CRBRFBHgSr7/D1MXu4+RgKks1ucc7JAofU9TGd2WP329RV18B
rd9zTVd9TXrtfvLG7KDEDec4eZm/zXQhnKCQqO9KdLM2xogv61AqmxKIxCrNLeULdRN9M2HaemEq
n8WavC5pWNiq/Ee15CQQT4vE63G9pvRY1eiiksBaOTOGn2LScAowvA5hK0deyhotW/vx+qXVpUYD
lhBboDM7TWd2ZdabzQGFvy2wDqd5tkgBKmUPRnrdEVtXpgz0YpvVTwjj+MOwb2FjKPnnSAAOzx6i
plkt22xpmiQ7H8IBxQi9XATQdorAzMp7KQd9I1uxSou7NlawQNig3xx3lD+0bFeGBl6WKO0kbeCa
ch3pdH+M8OEtpPNIWoHSFqu4HzbCERuoeDsnHdYQcVfI4WXgE+Iazc883o1mvm5EuloCxVQOQcrH
Qmstx11rRiA+wasAMHbXhlVvchdDbP4fDSo20O7GTJNVqFwB396mjhbI6JvK04zmttP1bRNO24wk
CQpSdR8LDka48e+vsfP7LxkOCmQOF8slcXxak87tRqVYVauHsJv9Upkx4MVlEPE270Yxpugw0Vvb
kVhspdtpDfkFfUdsF6v9ZDt/K0ZVXKVW7qxCahQBhtXRWoFysGpq17jl+nZJVfhM9AI4Obpf5LqY
M2z9p04bnnRDTUl1ckxWW+zyMqlukGnVyBoOyrU5R9pdrKaJH4Pp1gbXXKt1G66b1NCu8b7+Asbh
kDvUyBc1mSqYpRg2oeHl90Y2Xzp5z/dIQAbU+MnzUnagEHm8e9mz2RrNBFiqJF2wmrIx2ky6Uz28
P36/a2VhLVCtIfCkdn3cileqVg8zsIPr5+IlVqCEa6tItL3fym+OOqIZIGtoIy05sdOgsO7yOFSN
prvHB8nZUwr7omOG4NeZ/jqqEPoMM8P4sd+SmAtk3aBg44gZ9+5IJtf0r3YhRj1DqNG1C0SAmjLX
J8jZJ1FNkdVWHSmyvK+93AiMQg4HN0e2O08ia5NU8Qsmxf16AOEX5AWhl1LnTpDI9vH9fjnv/QXH
QX+gcg3//LRbrCQaBcYv+f3sOS+eiUNzGanFhWPwrBETLDz2F+g4UWQ+q5LkXhPh9iGUw4zq5g2E
RNJ/zVhc2I3PgqmlFXQNmfwwlLgAHE8kkTBNDW1SDopZzOs27ct1Zxf9zisBQrhuLDZdMthXyuQ6
WwCCyoUI/U0M4egwwLQMZOiiT056hsTncfuGPueGsAbrzhoS1NjxZ/W1EbuaqoijFTdPE4oWiULf
S0jhuxPyaUn2Y/J6w09kipckWmWNLqcARZxPou9BEkVKj79i7ej3oyecnUvd+Vo2/eBPWL6v358I
Zwcotz9IXSh7YTqzCAEfP30xZlnbtpY8yKzSVmSfcghVgoTR0G5rLbmyk069tCbPjk8UZzirFzFZ
hoyRO26zNseabqTGk2GjFLT4mdwPAu0QZyzM705iJFdjQXJam2frFkMMjC5Du7xq5sTdTug7Bu/3
wFn0SXKSRcDDEBVSQD7JZniI7IdlMpeQLRADxqfJ+FShKPy3MinmhdV/viConOn46FKpAyx5uuri
0TJDqYBXqJRcbpx+wSuho3ihlbPok14DpgsNZRlV6irH3dtBcJjIFYhD6HT5RsQYoUr0yzbonEfP
VTYkn2QRxpuauteFls93NxTBcA7Fdgui43KLPG5ajkNodnZbHrqhtVZjrHa3WDAIDAjFpjBHuYkg
dvp1GhdXDiYHPWqNgcjN/tv7Q3q+JSzqRhy4IGjIwp/CxUJnMCnWNNnBsgCKoCnSblvLCTQxDQ+l
mCZ00KnwFOaAxnLY6Bd64XxJcalCIx/05JvKx0lMOujYRMzqkB3g1sR+DmNqa3ZWv2IFfhC9dNe5
Ji6Zqp3n5EA/sP+4KrcaciynGWn0UGdUvlz9joPLXBOglmsivTJbtdKMvkSKmu1idYbhX6B56pP2
if1i7NBjj2x5m5dSD4p2Lqk+GupXq+xY9LKUxrWRqt6frreFWo0mBvRqKq7gyo/niJjz3i3HUb0z
Ff0jZfKejJOJeE/YXzh+zsYBgAaXIPAtpGkhdS+r8ZdsuZIBmCgLGpqVg5NlXxx8J/MC7Ym6ls9h
Fl4qJi/fd3QQLO1ReVgSUIv8/snkn2szr6n1q3dwT1s/dsYksKM0vfBWZ9vV0gqa0dx1SD+TfT1+
q1ymIWpxg3qnKBlC2JjDXens2D5p9vlChus8eKItEy7LG5mNjeRkayzHRMuyuVHvYlt/NBZkLe4u
MjCBRL2a3dhv+0a9DUv9MbEbXwdoX/myjrxtlFEuzUf3x/vL+k2m+rSHsRBYoLAUFwgdj9/d6Nw6
Gb1KvXOjclrldhyu0QIRe60wOj9VQ28r1Fju5lAVf5c21pg+pOT4q6fPBqrtbeatcdRqtnXktD7e
4/kmpFSxtd202iE1+WO003gHflLZqtJ6DaUsV1WtT2xTinFtDTK7S+YifqnscPpcI96+Swvduu4S
0z5UeasF7Of4r5p9dcNB5j1peXfRXmfZu497gCom6BziDShsGMgf94DjFEJ0egm9UOvslT3AHR96
7UEKPfCKwVrRpr1qhhrhPsONgqpWqgsBw3mxnLQCZk1EXUCDlnTr8SOEtiP0KIcMoufK3rCUm86I
mnVVO+N1hljfvonTl2HuxXWuIiKIw2QJ8UAYmG3ILLlJUzrUiGZtizVt/7fdpuYqbGocmlP496KM
djVBzlZwZK8rop/1oI3qTeNm5b5KjDZQFWT3g3mCUjlPhn2bh4npu0Wm3GiGVmG4mLPXO4g2Jfn9
+7PvN1ssyiDkyRdBH1TbT/eTalRK0VUSis1kKBsTKfrQNhqUNhKtYrtM2u4mU7x6Vct5lw7zY1ul
q9TA+1btG+sqExRhCQLb8JH6p7ciqXHo3MG4sLueb3o8JCQQrlXEGBwEx6PjRgCpardRAIub1b6Z
YjQTU6hLwgWkktRi9JveUC+ceOc7H5laik6kvDwOvlPpPVEqY7kQMg5VFM2PiIbVt2osLpX4lrl9
NPcX9pEBKHMRBEEB7eRcRcC54iVQUFCZ//pkDutiHOS6HUQFovSiCcH57kdSAYUuwijy+2Aalrf+
5fxwbXZaK520g5AlAt/Ur8mJdGPzuRhMZV2FNdYERnI3NZp+JYzYCmSBcLyujM1KF+n4CO7tUmh3
NrrLI6HmRWzBxkZB5fiR8gYREGdCSgf9uc/8lwVpVmbfswKcSmSqyccpvKTEfja2b00CaUe9h3vO
m4DuL72AQ/RoT0WoHabEioIW3dOVGIvhT1PAyCBRs1xUXikSkRQ/fjFVRbdaUhA9mLUWbdw5dT93
aLfvMqUwHt9fx2fBIZEZzVCJogOhip2sEFEOAt1hdPTUWnZ3ibzuvBonQM9T0gB1IUMNKLGvdeTe
97CELzR+DpHB5etNPZJsEOWWU1DELDE0S+w2Owzo323RXgx30nJqEhKaBnMTfyt1PVTqk+rG5bpv
Ug2bgqJfZyTF/XKwwiCK7OnCln4eti8PBe6Yflk4haekdVf2Cgd7nB0Sw2yuSGqrq6IovK3EGcWX
FI2uelX/EFtjIFWBbFMid6GeXkqrnoPBeAyyI4u+DdcILhLHk8AAU4nDz5Ae8kq7ndQkukVs01gT
ZYNk0qpilULqWHmdKldjjrt3KvMLwdX5+iKq4OrA5YFswplPRjZHkqOlhyTemY+mqURXrUA2S4nL
doWY1zo1qktL+jdvDVALhDQkHRWXHHMJ+H5ZYCl6nW2TFelhKvMaHdbS+1rHCnZ0rSR1Obgq8A4y
B4KMGZO0qdbN6JEkeH9RnK/y44c4iSsyckSyrrv0oMhE2VS2ItZpIaKPf9wK7H5qPBRoYeGf4sOy
1tMUmYn4oA8xIDtVU1ZDDovp/Vbe6KjHBwVpGEqG8LZRASTnetyjyaSaVTvl8SHyhhWHuZ/J59RI
VpCVNqP12dPvhbVvjWdzyANHmD4oWt9Lu9Wk4DXc3TnhhCBzglGh6rfJiz7LOyPfW+ZrF5k4xj/q
8cdwxFZCgr3shsBtgJpU6Y7IfOPmw0eYUDdu1D+X9dcCk7R1XX5D7vjPxwsGIGcg2AYOglNaMqyf
LuoSPTpgqnLtZoqOWURzMeJZbiynHemCIkRLcGEJnMbbiMyORChVfJAo1+9Ka3KCEIrebvKKTaw4
0RqPjjoYXOEFDmC6XZ7qmg/uorkwor+ZnQvtC4Az4FkucyenQ4Oqh9chMHIYemFQ3MBtUF0ypO/P
m/PFD7mMebPsAOjVnu6CZef1UeLk0SGf66dBnb3HqnHaJ4WNChuUxOGKwwT+8MeNEk6DUiGuB7x1
GtDHDSCq2EVbaFab9GrGKeIaZDkGLOG4SaXSr4hEL1mdnr8oV2I6kqsqftqw24/XR2OOMVXhNkdW
BYCgZQvrWXXnduXmo7ZiGkXXSZWl2/df9M2H43gy0SrgJIAmIOaQqThu1cuoo1VTnR9a7zAXYaDF
GBxaKZJjmV9AMZiHTQdJO38aAeGqw1OqcJsz1+FwVYa7klyVLe/a7grlFt9xH/rkq1l5gT1NOznt
NAN7GvhfkLOyYmMMsS+MRy27NeI7xyMNHFnNgz1rm0kFtN6kiDw2fsKx6iXZJmyzbYNWZq+1qxa9
TKeRLxnI5/WUApp1ayUJ4ha7oKEedu93yXJT+rVHSEmQocNu1lmQNyAkj3vEmVnb6pAMH3IOh12l
YoxW4Qa5UwrVoDaHiELr9M4668xLW+Rb1HbUNGK3gJEI2hdDB1IJx027XhbPHErpB5Qydb9Fgfax
S637Wm+jKwxcKKFF9HXoZuHaECxvuxvMnWiBkmf2hF5Wn+nY8trJvgA0EOQy8zYVW6aDe+vjnOG7
NYbP73fWWb0PbQlu/u6iO8gsOvN6HMdIxmZtKw9cvXeoqJT7ArjUoYzTZq2UVr1TumaVWmq5UgYC
mGlU3XVoKtq9cBNvN7ZYHHek1O1Jx2+814zHye3rVVtE8j7ThX5hup8FegtiB0Y+7iTsoBQ/ThZZ
oXhV5/S18RBqERcF3Ww2MAmKz0DMvyphhwwZKgaBqofFbTS7ll/ZXhcgPxxuKnyqAs4r0hDjaF4o
V5xupcD2qOwt19iFwkGm+HjgZTErhVeM+kNYRPFa2Eqz6qI4vJA5+m0rcGTwN4OET5X2uJWxTON8
mBcvjSkpN/jvseyqqr16f0q8ybD8OotJsgG8AtttvN0cTs+FPtNSrU0V60FoXrWxa3MKSqReIUSr
L0gD7AdpyLV00yd7EemYmm6d96JcTyOqv57b1usiG+XOyz1tj9rKpxobH7+LH+M4idFKdj8KSx1X
vZEXe/LsNrsDNyCkVapAj7R4nZtOdeOFmbWL4zIPtFmRG5KzVmCqmYN0Z4vsG0bVQV6Z5pMr7TQw
pVOtheqmF06us+VMR9ALVBTYXIlD3ybjLzFkUg6z1+IT+ECss7Y2CL4HU9BfJWvS/NdjUNzGKzh+
h/Jr+5o8hheOsGXKnIzCAq8HuLOkI7klHg82SsutHtet/gDgcweN06ydlW1uNa4L74/3GVvs7TVB
XaBIBRMdpPdxS9guuhmrX38ob9ytvZV346a80jZQrf1orfnqJguMbfncr50Ha+vs1VW+jVaxr2ze
f47T8/P0MfTjxxjtrkt6tdIfkAn2LbTgUuurUW5r3QZVemGOn64kYmVwLUvsRWSClsjJK5vGkk2J
kVsbtdy6ddzouck978Lt+/eNgJ0mrcfBfCp8S0BV1WGaAZ5OsFMsEpGsQbEmF15lOeCP5gnCJEAg
qPUv2nUcP8fdZg0xWq5zmR/sLsK+GbI1etBFtFDzwxVqGV8pDWT3FZi5QJHzpclz/o4LlvBnNoe0
9illj+TwBBGV1itV2tAnp2K5YV1yrjxpBbDXgjLAgHcpr5PCM47fMUvJ/GQoTxzI4GadPwPz3aVc
qB/en4Fvuhi/9OXPdsiBIwJCLow1f9yOU6ONAbYvQ50R/FHaut12KMoHPbd+qLOlIUtpJ5MfT6hF
QaYLV9Ng97dWmZRr3JTsHWKFzarS4sFXey1hi2xXaAgC6ByMeGOq6ZbL3yYTyUrFYDnwIudJc+St
UKW38qp2Mxmk2gtPsS7cak4Cop9vRW2IOtYCzj7VUJigjodtzltVXvQwmaR8a8bKgg3qI+WT+GaE
UGWpqe6fLei3dk2qROziRFWUaI97cwIM6SBkTlKm0ayPaZYm+7LjWteaWeSnlfOpKS95Qv9mooBK
AaVMUo3XPUUtSJPDZKiS9NA6ZrwLp9nlyIcf9TZP/uv7+N/Ra3H/c0Y0//4f/vy9KCcKuHF78sd/
H8rX/LGtX1/b25fyf5aP/r9/+u/jP/LJ/3zz6qV9OfrDOodAOj10r/X04bXBWeitTZ5h+Zf/vz/8
x+vbtzxN5eu//vpedHm7fBuiY/lf//nR1Y9//fUGOPqvX7//Pz+8e8n43FX+o8hfm+Tl7DOvL03L
x03tnzj2ALcCBE5UvcSRw+vyE8/6J5cdkm9QslSdVDLTLy/qNv7XX9Y/KdqhNL1o3YB8Aq7y1z+a
olt+pGjqPwFycjUj+ckFVOe69H8f7mgA/ndA/pF32X2R5G3zr79ACTKZ/nfp4pMA7AcAALwRNnUw
QCfbYIZ5X45ck31rCmNqGg/afY0UMFejVkFEJoLLXDSKVfpNiZs7tZOOsgfUCt0MnMy0m/WkFwp5
5pAg3E/aYppW8BdBvuXm1Ke+3djGHCgUAgbmr6nOG6S6w2/x3GAxhX1lBAkMn0+f0pHV+BIAiOkP
fVZXzpVrDKVowNDMUlG+Ytutlt+c3lgsuYFw6QhEx2Puu5OLTeRYekP8mM5dCCQYibKMlt0Ed4Xl
/ecd+iodAGbeQ/UVW7YNvOwOQZTHyA3Fc4hhnfatHJy8mG978lzZdURMNj/Hi2rWI0ZUKnasg5Y/
dJ4oQ7Fe8K78Gy6WkeWHql4bxPBDr2bXuiFUG2glami2taISSjlby2jr0TLIRPjJOGJKqVbq8hGZ
2FN2jRxjrqKaLpB634bKgrgbHLa/Bx6Tv8EyUZjX0qwma2XKWpf45fDxz0NL6va6LpzIfAzb2PvS
NUooEVMp+6T2sU9GsQHEhZCYoIVy6F6ha03FbZvkmpEHBopK4RXxGxQ9q8V7c60qAleexUB1hK5t
m9W3uGoLxGImnMdvwyHV5BZaaah96rBA+1SZpAPuY7Ux210bD0azQRbAajYhCAiWrQ6nZUXh07qu
qIjj6+5E03CVDD29mmVTOmAuOwvxSpVQNW9nrXkTKzKKcSsbuu5LpSSD8gh8w66+5YQhEmJzmnuc
Kozk9eDMUeMPXSmyTWbIIXzsRVg9x1ERZ1dpb2iE0rIk/o2lXKzDEoBW+WdD6+QYgIUvAUep1dS9
pknJWOfoWcsfhlo3xk3cmaZ4oZ/j+aGJ7fZtYBvVq4O0RLzkGcEfOTikl7K0+VKbEdI+IEYmJpqU
SJROvrTVsjgAWZr1g54izbDL9RARpnCCtreNEoxtAytG8S31AeUxY1JX0uMlhoLGqkD3PL6PGnyp
Vn1e5DHKZKwFv0VL6jA1UZ9fy8gLe58ckH2TqHqWflJ7EzNc6gOpt+tS20B7UJEtC8oVCprTlRWh
SAxJrHvtXUF7PaPdfgDaGzfA32oMBRTO0U9ZKItuC/bF22il4ca3aCwU+hZWcFzuYouq7s0g0bre
au3MMOtvvyZJmc3Pwspb88ekRuXdWJuWvP350HkzM307Cpjy1olHfp9iQKc+u50ek8FK5XRv2qVS
ciNVGQXVnrH8GsMRYdLebkc6rlfn7hXjEvon0rshv0bDO6y+FLUU48METDFcd3oilV3uDJO9t8HT
KF8RGEp+FOkYI0SlRqb4kEdpSD6msxJFM9BMnHLrGkgbX0FTunU1VX2ZrGtVgf8cl8YcrkvIV76h
JXJcta0+kd4PJyNF20xG6lrIobCxiRMkHK8KOxHz8883laOZjQ+dKY3qW2lEy/y3tVbdF1OrrrNI
NOrX3kVE+kZTrGHYFp2gq0wj491DqTIyAn5ksppyMzS2XgTIcOtOZqt+Htu++QiOQUwB3NbmGgMI
XV4TGyP97xQ5O5FbRnF3lUSdIW8zoy3GfZOarfdURHUerx29V9urKjL6BzXEAttvMrukUGlZdKym
zQ69gz2kuSS8PLdASlrR7e3csSFvlJBI+FuelMyiDpxoyMLv5TYMPRTYRKfMAGaH7scM8Sj+kFSF
mPcdxZk+qHu9wl/XEo5fpV1lbAddmwZslViQt5o3K9WHycSc6wWniVjbNiCeoUd2qCKjsJ8Onh/L
Oh8fUsFbXeVjwVxWxox91BxwdU19gCCOsc8TQxR7G4WQnO9Gdrr28xyvmxRU+6SxEWtTpcTPo7BG
eyPjOB/vesR0IrwJFCeHlDmbXRTdi7rv+hvLHcU8+LLVExo2jLG/znFxzbOgokSOu6yQinUTSer8
26RLGR+8H8car1ndGteZ4ozGwm61K7YmabAL4GzLr1FKlbTxJ2PSq23TQIBeMyVtb23GTfMxMxMT
SdS2xKjr7Z9TgyM383OVTTW8gWttCGFRJ+Pc2tc/113LBghzAtuHCI0EoAoPeVk5kU8FqZ0/ikpv
rFWZlm13N421VB+6NE85bY2wQhCtSfg+dpAWC2o/DNsx6lell7BKI7fyKmXVqWPvPuBnEnVfiJmc
JapP+bE6uOj5aqmduA4VbjMJd5jnuU7oj07F+Pxc/L0se46+4u0bqxntlqufv2/aslfIchls7AIu
hIm0QREWJD5xOrnRQHjHtz+3q/Tt4IM/J+fnn8sk6kOO4NFurGHaTFW+LOhRCjeCKNA4VQuOLOqH
rFu9f685viK6i/s5tbe38j4XTPSCjgPxIbZi9FSnYh/VRjHfSX2cxdXg1a3px5X2A98ezw6iTA7G
DpyDZe4iaGL9h/cf4gThQh1U05bAnEscOJeF5Xr8FE0SI13aKfr1z31VFJ0t9pFWoitqun0EGUqx
EhnY6JkSlDRWUuyJhtKvcyozSeU409xAFbLLg+JtHbP3i/TOThqrfChH2D/SBgK5YmKwfThSlaw+
4TU4hDbDWH4zurou9ynARIKgHn7HrdEkEWHDnI8kPEhKvWQA3rLrnwGAPUT5fJgzMLObOsF74RED
j9C+zgy1ny4oY729+v8Gr0vXQHRcABFUDygLGSf322pEBFCRsXNdGeDPtpo9Gtt5atx49KOhMLSd
luAJddBHjQ0vwyfFuWucuI8wRp5UbdMAkSDCwdzdWTH8JXY1hqtwsivdtEhIK567V0cjz7wgEmVs
flF04FT+1I8VfZ+7s7aqU42/yfsCVZ8s1HIDARQauMFlWt+Th231azPKBoXOtDrWzftzA73w4/Cd
HImFCg7OISTNueKfSrvmcxSmQjrpddyEibGN1aGUH9PIHMUHUmP1vC+ocJPUKDOcsonZ2LtgtXGH
xw9Cms+JWtfGKmJUE9wwG0qMilZoeSCNvk1r8v82oU3PHuj0CEwX5ChLgbSQXw9ajL18CLwrqs22
+1YCooA5LFqs4YeuLfwMwnmyZ3ubH1EYsa5E7/woC7PeVFZ6lxgeOpheUfnClB/GZP5s9eyLLaEA
3soCs5fZCoDE3WlF8SmdDbZPW/FDS9voMt4UWXLPVh+MjtT9ZrFAcKv2Lq2Uh64keJVYnDV66UMO
xUg08h4gVri30M85hj2Ef0vb7BF4m+SedbcZ5m5E9ybh/rSjBNz8H87Os7duo1vbv4gAe/nK3beK
LdmyLX8ZxHHCNiSHdUj++nNxM8CxlRcRzgs8NXEkluHMWutuyK4d81mIoDqN9eBeBafvzqsmgSRK
VzKGnfA09u5lKcdLVfnffaW/dAxuYzFN8yFMrGfLHYk7DoPYsxd4fr6fx50fyJ3prvuG5Xd/4dcx
WCcs9TJ/r+0l+ShRWfR/mkHt5ZAb07DbbTW1RYRv/6lUzWMLQxuowztXk3yYguBjULHdOMaDuwLL
JiqqzDGak1Lzj6Et7vDgJ/c9Cv/Kp+iPrvJbgt7kdPJaN9uT7ATIPERNnDgDxkJznq6/TsXW2L+Y
jZ720jaZMxeIVNpPxpJ9hCD905lDEoUbYEcCiT636bhrLDpEX6d3kZNcQ918NETUXX2Jtt2aEDKO
+Z+pg+VK05Lhk1dHJ2r92O6aRyqnx8xwg3guAqyF5u++4X8icba7U8FYn2oAiB3dkvOlGLq/Ql1c
kaqHB4jx48GW3pcw6v4GnewOSzr8TJL2xXYGZkWOoeIJ+R+JaU9+MPNCZPhEcPy1GDDjlLX4pDI6
FmP+FvRVELN9jjEZjlftLfY+b5qxP+BqnknQN0qrnW4sI+bEebREeDLz4K7zzJ8YYYz3FMkj6l8I
ZbLXD9huHEs3f0gVboF5J5Z90DsTUKIXnrog+CN3rb8WqUiudz55hfgGxSai8i5EbR4yC0KhXY3H
qfSgEk45nvzFwF6s3Sb7UQjcPFjkbV3HQ+cs3anp6oXSkxhdsRMS7h4mRMYUXacaLPyDbIXgRJ/7
7N6NjK56xJ/Lm/aZsKyz41BLHIyyyH+q3oZY0CZen2l6EOzAj8rp++9BXuLQnMA5wXup98U7w7Sb
AcwvezVZ2WvGEkou/svDBujN6LiNgrm04JFdBqwSh8timqP+6vqtfSxrPLKpyBKveshSkCCiY2Qe
XtMmmPTDaEZDsAsb7iNOCrmgaKy9z4rvuUriqEHBcAySpak/uE1vLF9kNKruGHoV1atpKPkyBI1Z
fS8Qju3sdGGz1lDL6zs+eBpV5vpt6rBZFYHzp5Kzo/5KQtMYL5jb0nj9924NH/q33XotKCjBVq75
Sq9huvPmKGccPUVlKPV1aOb6Hj+t0P2oliZA12boGWWCPcrQhkY9V8M5HeFwfrPmFjIaagnTsD8F
pa3s89YcM69RaRqXefQaeYYev7h26vovjtm703H0BXJfqatst0x66c5ORCNFM95Q26Luk/UHE2+a
7nW0xna4n+B1YH6NWJGBBr415Vqw1iMnvqsb4UDcFTK6GzhJvvXBRBfUGWiEjoXR5uYumfNm/LOW
ld9c/dAYq7gOq+h5LIOo2Y8E8PF4/RAaXe0l1YuoVYbpeD3jkp9hajb/7JU52Qddki0ext5qW7JL
Wmk4FwxrqfoYFCzlXdB4zBj6QFN/dAhru2PToik/daWocRbLo/yPMAtmGk76UFA2bdIr+J5qloNr
4Sx5ndysbnZmZU0o+5YlmE9I9SX3KQd6KKh2LKGz4XpZdSiSBnnwyHWZF4RpxhKTVVwQcKdm49gP
EbWurvwxusuCYBmTf/opI51KJF1GKdKdqLyCH+1QD45XNFWN/8V2Fp08IlPxsx1CPGB8jNB9FY9m
nth3gtK2QgJNDOMBvQ7eZ2EyS6hete8T6dZZGI5lHqw8Oppsbun4DHkec7drz32kFgjGQdXbzLxk
HlwazzeZSthCHovAaNILBDej3m9NqRW11bJfaB+fojIv+1O2+A4VY9JjgOoypn8i2bjKz2rpq/Jc
zx2mZwLGVwEm2UfOiUxPOk57gQL9GFrQnc/SzPKXGbMbTBJ9KDE7rIYW2vpWT9ZOi05XD7U9VfJ7
tnhD9ilXXonjU1nX4YcpwKP8vz+yN1jE+o1htLKCymBVsAffVkT9YEkq+mi8iqRywqusu+bJM8EM
jNtoinhHnZ3JJpPGK54O0PiEhd0o70QxBvD1DAca3rc09hkDg+HoI15JH+Y+YXFWZdmpfeWSl/LR
nOb6ox+M4XgBfq2LAy4047wLlfD2Iq/8J1cb3rEL7bo81fy6FzE0TXFow5qF+c4t/76tBKvMBgMm
FH9McRFPvmWYUTtYaujJ0iwIr4cYYWFhca21bPVD5aqZ+DEIrT6bjF+LlqRCw25+LIsvkpOhM5sk
Dz2M4lgXi+fuOn9Kg2fDxR26m0WvYnc0HHH23dztTwaPtHgYl6nNXyxa4DxWkfL1Y1Ivc3h5565+
h1/WuwJoZDyLbomJLUXu732P2WYthtmJRgW08EkvuRfqPbZKubm3KHqbV50abPK4cU/p85iz8nce
EmbxRy4Xwn0J45CGle5QSkYwd+fMIqfbx4v/bttF0tuYLQg65685kuZQxevLRAadtXTEYZ4ynkmV
ue5kurCaM/q/pX0QZAIlX1XX1d0HJh2jPqHpYEP473t/w8Lk3i2ozSxkZIAWDP+3B0W/hLVljcZ0
XNyKMWBRkA5zXfRs6rPrweSPh4Q2/kjaC10nYBiTLd2Ndhmys8Ioe+fg+tebAP3ki2Jhwc9BJf0G
Ug/WsIgEwxUGUoNZf4EFUTnk3LiDOGIoznWkkq7nApfSGHdd5ov6nT7nDSWY54GHNwIbVCY8F7q9
N1fQB6ormIt5p3oOEv/bbEQUS3FLjdaSi8lJuZtEo14Xu0a9zcZQ9g/bYs/y1CSxNCHlQr/zVP59
USRb2KxSMHGIQJhy/75A85LTMrDa7LRNbOWcshDyMuRwSvOa5bNVIZYq++RPUc26jJsFcPtv0KJu
ubcZ+XNIvLNy1pb3f8ssnhRWf/DZqETRpPjglr9fVG/MGTm7RYaXXpT2fw6GrNqfTarXAV4ZyeSU
IFpado4nbPOjcMYgPwt3cap7DBBN99QpmxzsCIUgySS39vid61vf1O/XZ0O5RWsAFIWg/yZz+IUb
Yo2WqXPIUyezjNzuc48MrmNmX1f5jr7AU1GMaYHdffZmx8vWiq8PgyfYSOZ8F3hTMLyX4nObEfzv
BSH3BxuPMEGAF3RzR1mh0V8uSHGSl1GJLX1jJcH4rC0IrjuzDnEjyRwOqdhPzJKdLqGK72OTFC37
lOLcCACtQmd8Dsmf9a85mQQJQatZGwDsMOJ1z15n8YEkbVqJ2PUaxsJJHkkRQ9Wa8XBNOXH2ok86
FduDLNGh+iN/3u05a+KQql/DHHSkOFTlxK7dVtIwLvjeJMUjaivGy7BSCIAcbL+3PyVTOL5HBYez
89u7ClF0oUyAewmchhziX8zMpQsMEoMKcZp7lS5fbDLVxYmjxvhqdi0LqgmxeIuxWUvds62yPHmk
I+evmGse0MEvfIq1QWeloFtN/fIjcgafMrOS/UM1RnhOIJVqEswBp5QmPmOaUEHVQ25xaW4DdE84
hBwOYmKL7uyk+zEug+scak+ET9s0GCtTvratWM+0xe9Dlk0DNbmzNz+Lpe/mA/8TRZinzDVuJWMe
6epwLREHwfx7Gw1BjwPI2Eq7gufUHate8cKYYvNJu0KV0w+7M/XoYn2C6IcBSFYMZACPNudJMJHC
u8+mnpMdigMVEOdPX7xape4acscnfobSnbGiEAKmzo8Gd1B+RaqZ7vaVzpYvIkR8dVeaogsfJZLm
DjNji3e8FeFsHdRc26/pMyKfjmy3GhJ+DrCj4/I2m0vrgMnVVtX3jqIhmpPS745RXfGIGNDxwpgR
rvemBtIRY3HDGKI0oizZjlgao2n4Cwia66LJarpXAQNzuGiVAm3kt5m3TFPRX0wObTuN5zQoq7vt
Ny9K5TYZsu48TZLowxUN3ICJbbkORsRtBZzc3bUkyqUpdkjaM5NyOOlt6zT2pM2cNN0ao0R74fa0
TLk0yxlxzlRFhk+qvGEskWyqetfAbk+f6MODIGXP0B2fGT5cRYhla09ZKalo1dNoV3mzr3pyNQ9K
zwG0XGa562K2Faf+nlQri2lVUkyL/Xdp0QK+SDP1g30aAO5dfJGxVILFo+xpYH40D2gxeap7LBVk
8FV5QoCSp2TtxKmBHOQkVCVH4liLwb93DEiPMmawG3YHJ4QQN8ZBUgKo1Jhyd8eiEdSNoKkr1DPU
qnvdnhSpVvwVjGCWcjdA3wHXA6t+zQzH6X+kSHG/uUOXD1fZWw4Du2XhhTT2zM/Co4PL7SIa+Itv
ZeuYfKmgQJ0YAlcscN2lTHzCiWbkufGh7fixzEp9qFaLGcKxgBFJORgSjjGj7wAa63lE4sFkgq+6
8zFGfApUqV6TCSIRfEti6bfVIqopCB8piNSfpiyz9kPfwHBFNzmL8VMlddm9Egk7rcCNzJkV28Tq
9HcLAaLt6g0acO2jgQDjZ5VrlGt2W2RfkhaZeNwoU1fYrAlfnLXw82QntA7Mi+UYQ3UNRvLQ9onG
x+QAQKuzUyURexIrd9sh6T55e75HWmSc1inGV8pOAvvzJAq+CUzr2cWniiBLL+6alOdk3naPQLTr
B7KtYXBzbj7RmptPc5FwZA9NnrlfSsvrwLmE9ZEjtVtp4Hk6f0ZBwh9MZMK4a0cc1AxRs0jki7/M
Y/JkaT367d4pWLA/MHOd5h2rxHP/toaQywaN8QReSDPVuy/DXd9hnnUpwXLWzmHdbCFnSI/nin/A
1h5vD8/NOOF3WZpYE3tDA5ZWux3Fb5SMK7xHZ5oyrsIl9izIA58Z83tsVu2syAzCR20KnvQEcnmX
+m5LcrPgtEx3uQM19ztNQVAPcceovP1a3vasoPX8lnEhM1AdO8RCd69+VBnLo8PPdTgXbbV82drN
4gaxZ8NghQ9gavWfc+Pb9QOEOKa7kGkhhAlrGs92ba2rVdvtYMfKjaZi2BWM1lFA8znAnUX0jOme
sorO7WKr6zD9i2TPzsqswCtPIDWDeR8UrREyeRwa7E1Lpnck0GZzdaecoKzP0dwvko0jSBtvl2d1
SgFpj0zf4ChjfnXbc+TQrVug5/A2NrqFCJilPHhZQ8A55pVzffI4Cr7DG5rVpZZDtPwksqK0kLIC
3U5npvw9flbssRLcaCmbM9YWhRlP0Lf0qRgtyN1uPi3tvg7N2oWoyyx7P/nB7NDLh8w6MhctM/5R
qirH+9UsMzs5Lt/CHTEfnHDMNlmplo30+mK7DXHORB3meGhbuamAI41pNoknjqbUjV3eSrkTJP5U
X8fVsuQwm3X7WjroyPYWlkcMvTWLZwUcxxH6CfpKqMmJx4rPRwzEUuDYKmbws360+dyhAkQZgFN8
e9sN/KzimGQd345J/oN+xqoPYq5K+0cYzetntO7x0xPwgFN/paf2htNiOOuESQeDZyd7OYZG8CS7
wRXV41T1kENM9AD1R3DeJnhGbre+C7GsZ1lhhRx4TV0xNj6GYKpgvHYZFOHfgan1InfOmhT2iSRE
dpTUIrB2lwZDaXu72eoWj3OJleAcp9tsa+vbtzJlKyG823a/UQ60yXgNveHgm49imfvxKSnYvI5l
4xXu88ix6Z4aAlIe/s8FMpgWdgq4dqxSqrcFfFZgRCEKQPYaJyn7ETZ7qi+9HhjZNZrZywFDhib5
Y8NkG/6If7IJYO8vDg3t/08/AXiHvBmWGh6+lO2/l8dtDWGJjzM/ZaHDLjRTz6qj0pXzACLVjqhT
Pd0p5vVSBMGOj5vZgr+dl8LiqrZp7wbgLiHBh+89r7dFKvpccFogE4jJ2Ke9lWlaYxcoQ1fVNfJn
6NaWU8grHJ/8c2daWr4ELgQOV9c6PSxRlWVn2CC4m7lVRytBlklWPU9ipIdV1pjbz3Dl9Ac3Gqjf
33mvvxPtaGAdPIYQo0P0i3BFsd48SNOYF1DKMbgWbUg9b+UpHCuiOuBDpH4d+VfPmQzv25TmPKN0
9JP6JTHyzPoRSAZ1f29dwH9f0+99PXaxq7cqygFYuzZM6LcCSFqj0sYvubq6VrX2097tvq28jbJD
ZjsZ/PVUVvOHvm388TmDiPXe23tjV7VeAuxHbHGwCGCE9a/U+Da3zNaQZJUMeRuELzylqgdUXubp
BWtPuiIyD6IRSVIxcoGNaoz2kIG/ued0UZb9MyNz6UtHEehfpdVk4bfST7SrdjnhxrrGJoPhXtxE
2WKeCt213UMncZbcaTfgZ29dRqOcdP6/uQOs9wU6zUZIGB9j/n9NIStoLr4zrbwbTK6gRGU9b94v
detfO1RD+kWMUW//n2efiNbQnmC1QA4M/36DsaA0c7upFO7VyUdK587VffljDuYwvZKKOuEOmeci
vcv9vM2eQIZvrJC13UFVRcm5MR3Vracyp8Ze7pVb9x9zc+qTZw7gLrmr+zl1Pifh4tdtPNXlcBiE
Pw9HGvhOvbqT1QQvdZkv47cxKBxsH01tJPewbAJ50IFO2jgYp3dN197uAVinQp9j9GHy0FfZ5O+b
FCM7ZqM0sFdY9ayWoLfXTtAuI/3i2hM70n9/N/+PyQ9ybPRUTAzojf81+eHgMHBTquSpGPoK/c2y
jk9TbHA+VHmG+UEd6rC7hgMdDEzaldATjb79sfSiUTxbtcsh/99X9IYHsI59sPlhA7QQGK+EgDe7
S4CVLK1n2pzIsAyKQ5SHFPQUuctTM5u4K4lmaYjF7bPkXkIrY5B244I4nHvy5NZmTTK98Ep5JMRp
TmMAQYPyve3oQVd+C5VonhmHKeyt4MIZTeUz56Z5qhQf3S4JJwdBrjvhuGMVPRnPBdHf7anrV2Ov
RLbV4b9v9818dDW8Z4rpQX5mJyUV7e2mL8BfhrFc5mPqN757ZipsO6eqE232PDBRtohmg4n3EPjp
SN2bt1Z3N/oyuxCTFVbZOzO3FbX7dYLExeAvRnYjOjZY1G9tMDDcHlTiR9Mx0xXbE73iaHd7h9n/
0e4c69EoJWj1XGlnPmeMo6tn2HYDde5/P5SbHuHX68C8bs3oW/WbDoPS0P79KxgUX2WZYFWHX7zx
tymCCV8QT5Xo25Pa2zUztJaTP3gEzjtur9sptlM+W1hr0SSXu/7WiAqz49Te9obA0Lz/YFLAcDlH
EUzFbnEeB1/Nw4OguOoe29kbqk8l8uXG2XOmefNjNKtG/YC6WKl39rfbGfnrHcKAWt3AeYEMxfHG
e4Of0gBB3YZPC6bvTKRKRFM3Rh8lONsTseP09jpPdHBNVP1HaoeFws8/t0GCeqW9H3pUAPy7IoIh
fYI3DbX7nRewfmS/Xx6Ub1TwFCSMzf5ltKx7S+qCjJSrU2YOhme9Wd2F2g6KODC6rj1iXMJZ0JNS
3MWdM+jHFu5vEEvf7+vD3Aovuk/cJLLvy6xR06Ww+H4uXYX/VBJng3D8g0uqRPUQVYqaN944WTS9
y3K/2I52j0kvZPB5LsTwXjzj21JhtY4LiRdbza54CW9lAo5fgvIFjr6Tt9nm9tlNSgvGLcsQGh+o
V/gQJaQw74CrmTG8Iwp7o7a77XAwlkC5cIFFK3xztP1lTpvbsNE0LOVTVeDGfaVVYp0ilaUtSOt6
qi95hcfaP+MuhLByetrGLCMMR5qtZqjRDKguzfZllNvDwTLxTdjVtl7O3dTA31I4Sq+jkjoiSKkk
s+JoGJVvQflpmUwlZN/lVZwy8VsuqjDc8medVM74jiL23ySBdf2sUt2b9gPDnzeHGVBcgtxZptc8
G5lPmHQaHU3rwLBldsoZmueU0NCoCl7vASV/3zymtbuaettwfHaz2xA3IBPEoXVqLSDB2dT0Bx/C
CrQnqxTe2Y6UZ+0jpqv1udUL5kyIMq550iaEd5Ut3Pqqmcz6K8qK6HH0amZc2qSBekTryXyi0ZHJ
jKu12q/eWPlGHfsYixYn6Ur5MnemX17tKhrUvWOPL8nUJK8eMFsT2znbzFfAR23tID4H+r730/nO
HUvYJtGSjniWmWnXH1pLBuO5iqAuxKgP8k89ASeovunBwz0HL7eTmpxfdP1cYN63frmHctEPx7CI
uED4y+Rjahs+8w5RZBOvjpqxTIxUk9MpcBaHRNP53pdk0AuhyXw1YIo5G+QltaoR5gzCumo3DKVp
H4nskXtRZEt/0AmQ8F1Lsvlw1I0JdmyXhRFcsP3u43mpawyyDZl7KPRTs40Ho+nzTyyYdYSqxxTa
8WxAtpLNOEP2n8L0z9Au88dqxsbiYxvJxaa5kxE2nLCo8DoV8smKUuLsG6d16e+XMgQeYT78c6Ns
VnMX6bPBX132pknr/mQVyNUZeqxjXoYwYQbamyNCgHkUtJcSW7PkYZsdVw0pZvcIeNt/xueJLyFD
zr70mh+ceAOSBuqaGKWi+hs3pMQ4yIFm69K3uXGGD+z3H7qArOsqGHx9rDvhJrFr4Gh48UepPxIN
no+7bPRJei/KEPdvtHSDRluGQ8pDPWXG3gknHzsyo5lf+sqgNOSrnN+z0Yjens4kceK8wgwNIq8H
1rvubL/sGw2Kqx6OeXOHcrX8yaw1nz5lNqqaPYhu8w1qNFS5MGz85uTf+JGV7hf/3oaXNz5MNyK3
Ng2XbUDIJr+YIC2w9m4sk23wTj3HTuRAFUYKENZUmzwuo7iblDLJsKvY2C99FrX2hbl6I18M/tkT
/FN7fkQ0BX84N78tytN8R4pEiP4isCfvd1nCUHUXYred7tuGYegnG+6CwvbDAhTLdpsIqSPPKyLv
ZhqsnY3PuHO0eLRF3Ktkog4dHY/urmXHykTShCevmKU/xNWkU73fph1dPq284Xkd8aZENaWIHoCr
fpAOUEU7qB9e9xBibvdXKcosOjjOUKERkNBlDsBZAB8bnGKKAmhF3JQM+oZd1DeCTq18fqSjEhAM
TPnS6jWP2o4dZqs/zXydX8DLRHEAo3jJY6sN9UDYHiKFGA+UdDmvqM3XYHTbKGY1ZcPOmc0CjCfP
x/mHn0FPRrPQ+unXAQzzGyCaro8c/HwCbWikxi4JlNnc+UkfGSBrGt3owe2XIX3erlN0imHR4vgy
P02GQaOixrmbztmUY7+FNII9pdpbw1QPH/x2trv3itnfObycbLhI4PKCawC2YxxxbxBIN0NHipNZ
fu6FA29XE/y4sDVaHgnIML/HO6X8SOzTpnP676KLMrInnVnJx5nZq8SgxJ7zP5p2KMNDjkgooDG7
tbdp29RfjIRT7jSUg2zeO6neTjRogZgurRU4fRCDkTcHVVlK4RuRuZzCNnXRUfmSnjNrLAnjKIBp
9p0lSutT+XNYAzij1X/u3dpYjiajj2QfgJL88d8VmP+7jhUwF48HRIwUiO7aDd5yn3/52NvGVCol
vug065xltxXkZt0HyUdhKL94qWWZY1c1auWah5HO37smHSNvkcn8MPSudM5s7yM68BomuIgFhH5x
HBURSlcPx7/xGWLU2nGwW7dV3GB7NL1sJIipmhL0IyEfP7EHE/Pq83IbYYxRCTYVtZNmhAFthslD
QDcgjhHT/hZ8cqWabL8oSVeCTT9k/IqWV33zhODPbNifn8Cku/Yl4vyrhgXCN0B6YLRD5GeKvQ3B
bnxuycPBokdDR51evNs/EMAPR1DWDX7x0ROdcO6Rwwz5c23nITVFzle/q1TXqIdFEsEcm5C70r0h
LC7Cm0bGFNuELDXKlLHMkKx0HC9dRHLXDnUu7hVEWHH0HbitRxmRKPXOSru9tl8Law9rbv61TjVo
8aEP/L6Hg1RCMid06qRmOVafazUtzie3MFET+ubMEzPmBoRyA0o2RMRvnCyygHWCZTr0jeYPLXia
T0/dSKLVnRqjSO6YCNHUlC0w1HEqEnfcF+MUmgfobkX7OS0Chu6t4Nx9p13n/HnTKuA2voa1mfTr
iLYoq3+/ow5u+ThVmbjUN8husay8um9qmef3w1QAl0UyLBFibIyrTUXXMtVcvkwQ6Pkbjm5XcRFu
IPXDhInM8KWBdMhrTuyMVejjsDk9VSRcIcV14T3Nj0MJA1fC23E6trUN7lhuCiMv6JR/kTqx3Mdt
ErQpIzYUzSh9JDtRsirS2AoWEMQMQgxGp84ok/EvhBFW9oxK1Rleic0cxms5lk1+wBMLjeE4Yn19
3FiDdYd9149EEPKX7fyyBC/wkCEhKnIWY+ZmvTHqLkzHWH5SlevVDssyux8t+NLNn62b4uBtMrkF
cxWOxKYwVHT5PmgeZbE3Z333vQgDAy6wX2fAyBTZ4zNBa274vYAkTamzwJiB1LoSADZgfAPJVaX9
VbdbDWxYWOhyIm4nyD8I/41OnAYhSBcubvzDIUpecKKwNtRn4jXIhd5EMHZPSNQF+Wfq7BYpgPZT
AyLOHmLkkB82QtAsZJLvCzCsfMW1eDwGJqj+aSMEbNQKdxvmb13ONkPfrjq/qcTqgtlIjfh5hYJo
6F370VaB0R82TGx7WY6XrupXdTuHE7ZiXOuHwJM7oEh7wtIpgBv9D3u18HPwZ3R2spxjVGeUb3GN
7q57LTLY76dc64hqfKOnTzl2dx8zWsEQW/x1s/hHtBelCd8ZrS5simAcI3Q46AeM7C9HCdjW1TJb
dO2hY2uxl8Eiq4mEGr1k065qc9Re/H2rYEENuoNvv+LiGxOpDAKeZBGI9bU5eeLCpDBH1Mm9G6TR
ByfVEUOIm5LWb9GwXU102vVBrWGgJ8TRBdB65g0r/LyC0cjfKl/xEYB0rf+P5NJ1bd8o33Ob87lv
dbS60TuYg67A9XTbKwjrC9xdK3UXXpKkFJOJIwO83H63eGlfHfua8VoRFzipQQnojKJLwdBWbuIm
faTIWYsKA45BAavUr8vXsO5z+8kI12WVbuJHI7fXPyXrhhcwDMrmXfdq4gnZyYxX4YTG2XvYjl1X
BiHIqTnMAWC2Ldgi6pRWvo5xDPPDkcbGdpddy4Amv7rN0Fi71FAi2ZW+bTTHEtZGcLKGNRVqSvrQ
iHsjaOTDtvw3GqQfweVGAp0pI/lpYwC2YNSle3nyu34OYpdZYnToMmPunjSzIewxctOZLzVuSFR6
RooW60edlG1+Mup2lGZs28MKqjvZwtXOhVrl0Og93fZTZJb6uXCSrHxI6Sbi7fPc+CxFN1hfCtPI
gh8ibejvdQkE8JzqKuhTDGeNaTiBTE1GjM0TSizMkSk8ZsdYnDhpg3k8UMwQf83DzZbzcMNaEQnV
4Z5eesguibey3rQA77pr0mIenrBYhGWIafsMqBz6y6F05jw/Yu0CJX/7FjqKw1Mjq4IxBJah/m7A
N8eKgUVdf89uAI9liSb1imUZh/B2NkG34+opE4ZmF7VMCB7/QfFv+v4gtxY+24KBW/KpC4cRKUCO
+QIRxsqzy13lRMbyER8E9Ju0yBNq1yLx1TeMTHPrc3Qjrm4/rw5aDgGkqCJ8bZ155NgzEKA+yTq0
ltPmWLBN+qrR5X2UcqTQW5dKP11SCMK0NXibM1rJEXbtCiFtxa+0zfkVyiri7KgfFvFCa5P00AGS
5KFh6LX3syzHYsCKihmMeRW5Y8cMdaqTQy5PTur6xn6DL9cbXb5giBLhoeYFtnU1kQxqOn2s30hd
W4+OWrZFskeXTTxy0c7jV7aIMLr8883eqCPb/95w8RQDAfsY9vZUvvBuGnFkYDhlh0TpyLhuG63s
i+XvCRow5my1G+pDWmbGcAc8NAz7AgJPvqsLS9p3dYlbSjzeyCTSnAvmBghphukf5CjEupXvDCXg
yl3Ib5oDOdpUJSFUQna6WoOwY7OwsuIXkp4R4Se17d+H1ijGO091zvqZ3nS1Iwlww19BHvBP5y6h
YR+YY68HJONOSA7mkkcB2xZd5jU3THZZP9TIcWcefnnnmBRHn8IKI4OHTReB/p0fsX3Efa2NENuI
oPfPBCBzbkaSnfE6qsbBniyy6dQakprhsnw1EosjetP92fhhcBODWcIBErDAswev9ghi72/Scdh1
rnzwAdyc/oAjF0u6xEyYJ4FNNewSpegGT6sbd6PibXsLPR3xqWNk3HNsiRu3apMMADLAZwsIAY43
DqGesTD/PArUiHFOUpV/+u9W4Y0jHggdaCPEXajzEEBdAoF+r8D62oBwlGO9Nq/FB/ptcpcOblmU
aRG7Vsv+7gi2hQ/YA0zD35QhkDObqUoprpipc+YVA2q13TSHXXe/FciJM72LG98yT3+tfWmuTDge
DAJNP/IAun6/TrOtQRJ9p71uuvwJNhHMS/hFZGgHhYJ6ir7lifA8BpvIFgfnsoBwtidMS6xzOOQQ
TbaiAIYFpMAC9Xu7N3y7TI5BgdXQfvVCSA/GrXOfJohEp94w5XxMFru3z3XbdhYctt6pThADBVAh
wVgn/AxmdGo10sNrDUmerMsb0WzMaf/2tW/WQsdJN6ACNruKPKFq8Dk75JRjrl8whn3JSyVY0o10
82gvw2o8dSocquc8oXK+lrAjRJxB2pgOhEpHrKo5q+jTW6i56lAbASjA4DNQ/LIRE9Z5HkzQzVpj
K2tn8GwYmbddRPVi3VRLD1UN6YMDdcEmLa+skGCdwaKrPuBhsXR79P1Nc7LNjuN2XAgjOWz69mbj
MwRs86chq1mvza2+CKn84DncSHuSgVy+y9xITTt4cMP8jiL9jccgiAdpCy4emSB9qITovX9fDam0
6qVRLrpkSMMU+Dci4XKrX7ZplLjVEeC+FRQeT9xoTFPkfq/7qi5/DJX3YyOSbZ3mLNbMo0GsisxU
zPc5PZjY9YA9zn6ax+I+y7riUz6USIwY8VrTHrbXev8wBj+kDHStQ1hyku6sSMEQ7MrM3m3kmy7o
1hPlZgLSWJ55QfGm5kclAu+75ckIHHLEtvDKRNTCSstoluidZ/UvyAInU4zyXXBhCwLL26ax5KYE
fkLGdcLf0vtmICzsDgwe5+l/GDuv5bqVLcv+SsV5x+2ESZiKOvdh+73pnUTqBSFDwfuE/Zv+lv6x
HthQdR9SEWJF3FBcHYokNkxi5VpzjnlV+X18XcM991cjKQpsy3uv/XBM/G4oO1+s+eHFno6/Db37
e4OAUZcjOJgmvajofg3HEUPccxO4Id2QUSvGmzhIGa3OuajaXlEZQ6fBy9Edlul9u9xp505j6kQi
xOxGJtXhl2wptXT/oqhKQ98ovaZduyyxQTrp7ZUxzmwyVbdJcJgqaPq822X/ifmXDk3trCdc9Hl/
XlR/G0FCf4ZnP7ex5vxeMrXe3p5xblqjVcj0giQYbs80NGhtLNAKO8i9ZMYuzfhpjDUOGx6/RAOD
ElxvX3sr4BuKyatnG5rMv/dVZuv7X1X3uTxJlE65yAoz85sWE48wYGpeWaUXulvuQOGTfzI/mVkY
UsUbZsOv//NH/O2uwu6BbQET5xwWhNXi7ScM4e3wBLgdwm091DaFYaV3YcfUfx8JhTUl4BWtH5ys
Na1jTvb2hzqi950DyE2M+Ak7QXvAQO79KWZ9QOAxWgPX3qLf4oQ+LRvJNNSnfWzxZxNnLWrYNiRB
YMDMhzAxlN5NOWlhckfriE4WLilkR+25q/Xn0/OOi8s9Ty/Do10LmcEmFea9EMH3a3Tupq6duvOF
6PyE+mSZoAl8D8WD0srgqHV+3G9QFDOlyqSISRXtUYfjiUCE6E9WdsqYwwyX0KZZYsYxmniXiTye
rmukr+I0JgW9xuVa//kD/OZThlqKx0h34e/NyNj3D+0wAhnXjDa8MAOZppvG0AKawMYMtMpSofe7
ukwd87o8l3bYnUfVrSyrDzEiFWnzY+lBBWnSsb+RqX/KkqKWt78ezvOMRQPGqz0szRUsvun06GcK
Y32kAYHdW+c9Q8IIPLsgbkJeNGyTrLXKpii+AYymOTQo5nt8gtlEN7AZnA/kLfMt/Kbi8ATVEf1c
so1YQ99XRkYWua3l1vIiNjKeT5GTN7LVjXkOuVoKnbbTMusugB7SfFCW/Tat8VBM0QjnzM9e2Pe3
Tws3oZpqR4OGRCDaT5p+qbrhbSFYo01u7GbdJAMPVRREVr4JU/4keocmg/xg3ozV5f15QEiDNYjO
C45b4jrP9ph/NJMbNYyqbUldCKjw03FdZXrR6fgwRApH15qhGPc267ZNteL1tN1hKw/+ro+dubd7
tuaBDeG+acy0MW56w6R9isjQ75/qHP3HjUb+LtFQU01XN2Pw+i0hpQtbrVe6D2T/VBX248p8SbDz
u/y+ealLJrMjYgvxOxi6s1wv8anKHoa4q9U1uxa6tcV52fE6q/wSzQn1WySbSbtZjiW0CaDbQkqD
rLZM8SepYRqtQN3JZ1Qs1nUjpsChzz0fVuR6SP8SugPkAVfgPLZuCMZqM0mPO77vhanuljdr48ze
bEskc8vt3NgWU8jREMEAQdHxbVP7GVNGy63Fn9EDhgdIasvhJIk9+k+2CuYGMlnGOBs9ez6jU6Q4
2qWBTiw0J4B9yERxaznDYQqsyushHghZfLLRtyX3jjaAbRK5wie4lTYAwZ+LAGzxUTqV4fTbeuID
7xqhNP1ZtK6V/0xCk8u0XLKptigRa4mkG/1QbWPHTwblnbwY2s+p6zS/f8yqwX9axIhLRZkDyKIg
qnBXb5txGkY6ABGabnpWsOyv0k5E6RehMsw/tTXFdCWC6LUMcie/1XlrWDsptGfG1Z53XIYJlVVy
swgv5OOjhfDUhcyMDEvY+ZW2zBgWgaQMS266JrLIW8Zj7GPLUVHM0SwLTK9NzA/6TLGihTj/f6hE
dNneM/vOPNg5pLoVAkDNyFemUyH1NpFjHyGzNNU3ZaCtuqda98ZDZhJcfRUop+SjuefpRZaHY3aY
EiW6T5lmsz3qeDAIQimGvIEO5gRBvIoZisidE7Vu9BDUykWxJQA+XVVWRa8Rqh5y12cj7nmHNWdL
q4mAbwSgiM39mPpqxtP1HcdmG59pW9hHPQeZbU+G8ZC6VoXueLJWg1Ma68C3nF1c0Dlmfsns2r9O
enAydeaZr4GhheuGac+2L7V58Fw666k05TZPtPAii8bykibftFZGwKVJLICHJTA/lUoFHUclw23k
Gy5lqmyCI730YJt6tX8tI+d1gqSxy9xabTt9uE+63vpWxNp4mVaN+zAFQ4vCwhtOlbT9izAYxJUW
kYSG9ciiR18HWwgl0zWvzHBHvEN7VzYkAgoxjiCtNGI1iGg1nStGgfWm9YuD2ZftlgkAatc86jbK
awWYsanVV16Qhl949U8nh4noxqR9sc1Hq77Swym0KalK69noIvEN70G/zoQD7b2KzV2uaeFV2VfW
oamUeTGaZGbHOo/yqsN486m1xvEoq+oxwaXA9BQ34wbvVnyBLH68KDBK7DpGStc1kxviUP2MQWlm
bQctMHb1EAfGKhLtl56J1roRI9nilRY/W2g9jkhZ9WBlllVLigfmt9ZsBRBgyuKm1pJkxU7K3zfa
cEr0eNiGE1mzuA36TVWjwdqhyBEHUbMfnbwxNTe8yw3wwKb1nUWY/lsNB+WkkX25Y1La3GkwwY8e
SfB7kQ7ECXXG5yorghs3LGFrmEgCWW4vCy26zaa2vGDINGz9eMQZ5kTWxB5yyndEPXRMYQubZmPT
BO22RmUV6ZH5RPaKWOOFi3YUPsG3qU/StdbrsEeK4VX46QBzh1dW7OZf9agV46Z3GPc9QNANIU/4
8nPidMFBEkFBNyZnteE8N9amHLJpVTf97RTrwHowZyH5yo2NF8QuCpjBnPZwo5W9xSQW15txyCqW
nQmee41O7FHPDDg/RjJ5uyIozWPLlyiuIm8dSoRSrUqhREasb1Njo2gwmYR1U1gf8J07X6TWYI7T
M+/gFdprbYrg1MTSXvtONV7lWtWtDM3SvhSJFT8hfwCa2FXqkk52/DnWWqek+WzkF5ZvBDg6268Z
HOV1YBbuPkervQFc5AKFVi3oLIeVNycxMWMkRReOPpkvNo5bO3cFpr1+E6K2uY/bAdZ973HmU8Pb
BkTOQbIvvfxVb/vgRx9Zd3Gi+z+y2BluZQlJpWj14bntSHhdm3bvbQtd9uXnViTGZ3/y2C2w47NX
3F/xo6N33mWBEv/CUtq9H/tce/psmzIBLNeGzo3m0Ao7GBhUMibymlhrdckegzRDuQsAhu5HzS6O
bqoRzVNCYUIBOz3D95VrIDBiW3fO9CTpfV7YqefzdNv1YXQGC52Tll6Wtg+iVSu9g2NPzEViOVc5
cNXIBc/TlC86SlU/s8AJyCqhqazrVX3KAvuTFVXmrUlFkhZY5CwqoS1aWyKA2mRap+QGbSpzfIAU
4L+wrR+42MBKxkRvHoombW59GsCgQcfgNhzFrVUl9bpN2/oY9yXCukbp0FDz+RQFmPrzyevWqZE0
+84tok05dg9jkoZ3prJf3W4cWI867yh9OR7McfAA7ydRuOItRo456XNfEiffNYwOL/sostZGMehf
7UonoFK1fUdiR5CuMWIHj6aJ5siURR2tVJ8Znyo56ddBJbqn3IvrJ4839X1mBqm5slCvXeOToFtn
5M33Os3zPYRi9kI8BnCUnAQziAcBw0Zy5crCXMuoGz8PiexX3JLkH5SjdB+N0A52vs88ZGI5ocoK
4i9eoKbPoOGD3ayTTbceDQzuKM+LnnMrR1Mxg7hdFTqrOb/iaCH8Jmup7B9a271yI0YfZt5Ut5jY
1A0OhHivJubz3NzmjRy8djV0YbnvDMgVK2rd7jKOpPcpieBCIY0xPmGFCHcilub3lr7YkTlX8aNt
WhcITl3gkDaGelc7OdHYoo2uGb5aa5s88R21iVoTSlYxWAk7tZr6VK0DK/ua1SK7jCvcwoiYPO1S
G2trlXTIG3BXxHsj7LO98AaccEPZXbfg3gCihd5VHoTBZ0vVHm5kzkjLWOclgbW0rrxw2vM0jF8S
IoQ7RE6Js00q0YsVTzLy7yx1vvepcY1qNX/JR2FiYuz1emPXhceoLGCGlrUtHnZSlhgXYe7Y6XGm
f5VBQF3na/Y27Q3AO0ag1eiT3bYRKzqLJr1XR5vRaWF7k5ipeq7GqrhLU8cbt7qqogCFQKJ2yRC4
D/iC3W1RtofcL6w9qRDVZxFhBA/MbksGpUNS1IDORi+9da5LVPw5CzuvyfKOt2NzsBQZ4HamisuE
WnRFrCg2fj3Jdrx00l1hpjsvs8O1FTLbG+SE2EPp1gFAa7znPF1r2K4fdcSLauWjXb3WyghI9NR2
iEpF5axiBAv7rFUvkqHDvnVIujMIQ9jmXmhiFAGsl4Tly8ASsxf9OG0iaSsgj0o2Jz0bvoBCsK+o
Ka7HnnWBMeYck2Ycy1DHD145lM6Un2u0l81BQcb8yk4G6eAYX/sUZ2sr7Qu4sGLceY1Idj2ahw0l
gLMx7aB5qUjRuQa2J9bIf9Kromu0a+7LmspHDe1K2ezCh4CRp9Yb0Uwt6pufIKnzveuQhpQUgY9t
TnbD82jq32UQi892pn2yjeRLW7SgMnETx6sI/cJTm8ZEbjMpDrdAdfOvCZTKA7Wre2clhf2I8CoC
UZbUu5yG9ypwBnYEYdGT1F5hzx3c6LtfBnLv+To+0ojhwioeXXLP9BxhhbLzawZGA+6A2bBvZryf
wvYagJ6g65fZFwj1m+tUWuGFy0D+3lOdvrOdNjVWyVB7D2gR6vEQd110JazAuuVnJRhrGpPxlP2i
ASRe5/BTKSZsedLQ0+drSGPthI1qoLwcdP1YW52+HwEgbOPWiu71yK6uARaQ+VJVLxFm0k1VQdJT
WMrXZeWJW8MexV1T4K7VmCqTq6nDjwqZO4F4iRmd5eYTi810FUNoWzVd8KJ3LtZSoJ8byy2+2Pjq
Vw0TgjW0vpQ7egSQyDayqfxsh9W1XQeSQRwbL8hhLhyxnSpjLOp0aYlniUtqz9idHth7Z991u9Ze
8kzwAfLMu6D5HT2amB6zdUiNtI51dgh55/eHFkLzs1+O0Z5Y8fyLN1TJVS+r7nKK4AFgrcsJsbLG
eUiaAc/M4ZOtscKKLZZhO10JN6j3TOFZziL/Cnc5tR875acKS/pVNqDX4nKQOKi5GQLkRGJh8GPJ
e7g/dYx1fpDAy33qRDe9HMsvQw7BLA3s7Dk3QkmxTd2QVD0sw6gHoGfyrDgu01yPIX3tdcaFPYbl
aZoUbzCVkklBUhTo7OYkNDPfUKU73yrNDZmO+fK6C2No51rUfKXhm75oVmj4PA61tspD4cEjDEYy
Nub068FEg1kyAOigUDv3I66d64aqi5an5h7t3nUv6xZNckGM9S7J6unCcJt6VUapsyIEtr5gUlJD
O7SA9sW6fTGSCrQZm/y7wDh/b+eWAK5gtP4GtMW48ZjDgNcGVPWkg5cjylDTN+RyS6JLnW4baGVC
o1KYm35KnuvICVHJN+VFwCKWEz6fkzRmKK6h2XlPmdHhIY7AIaFbkeqkJ7G+pUmE7XYaRHmL2D9+
TAwHRRD83TWdrNKFoRZauyFuxxvU4t2lCGtr7/pJ2b5MiTVtfOS2W8+J022mqPZQXqiTFRZVeJ+0
mdwhtK02QdZ8GiNBkE7kGJtehT/KKlBP6ZDFX/H6eJsG1ccauo6xdhI7Ojp9phG0hf5uNfolij6H
2a3llGBBp5RM0gkZ0Sm0EGNsoQbmjzIpPcRrZwIW+ifefUZEsNectC27e69x9Opb2+F1pX2SWt4F
Yz9bIQ1PQCoFXWsUK+R7HDyo3cjf117i5deLi1CghM9u+2SqxK7sOjfDCuaKfoMbK+i2oe8UxXZO
n/IOCSwnlFtlqkcbZUVms27ZI6WPLZ0cUEpnJc3UD752EaHlp/ZP4tjdETww3/BNOOrikfls8aQb
TUzAgVZr+RMM3LFbDRGMuW0+CLf8lPWjdtl0FlvqyktQLNZeQUelRq83PNE8oR1gRrKo9qKdvCOp
b2Gwj0wV2jew4jzz5Cf0XI5OHKc/DM7Rtm6QP25oYkbiYplwennF8QbcKcbeQDWTXy+axIhYqWaT
lBXc7NkIRucIkxzdOkRRvjoVZm4X+z6MAhJChiZyb7Sm5WgWGeRicHWCwWaDEcaDdtM2KmXaOphB
DroVLTPreZXn5i7QR9oivL3Vize5tX8Rjdl8Kc9NmNRtOhgArl6VnGSEFs81fMn453BuH01nXtWQ
QqH/1SAZZEghp9VoIi873qrWwc5GboNWDKNJLlfV2TdmV9Db8pKANl5aGUCV1plzRoqq2NYu7B5K
9kM5CadmtF8O28GHqyZ3AlpY/iQr3AdHDHlmvGmcCL1offarqvMlWq66QlDlq1WJLCjbAV2n07QY
bbCq0JyLYjF+nX2T8fXMnxkuIuoaTERD0/Ivjc6mV6RFY1O9ZiF9o5IKemAoTS2oHczAk+FMF8Ut
hziEn1ZEYvYrEuYgn/WxnVWpKcAB/4MYm99GAdAQJNtw5gCm1FEJz5OMf/RPa70stJam4S+aDwy+
RL8KZp3BHkgnvIoGxUEJyAVfw2Vn0W+44pXefI+cqpoO6F8yZ9vwK8rTL54iJbNAPuDRdmQEmaJx
vSGDxheHmkUo3PfkRXyY9Tmb5t40w8Gj4EyG0TKnG1nvFcVgYXp4cEZ0WgZUpS6R9mdZH7a7SpsC
906Ca7iDQZDKazDK7bCtmJANzyJjAwf8x/Hgo8+AMLVBPsVwy6joqu9xJOBLmZK2mO6Wn8wNa2dX
QV+B4G/PkMlAyhlQCc0QDsi6HvBVfJo6bOrr6Tz+GK3I8DbaWI6boJPGyyLpNBG4tbvE0ykX01zW
ztESnXkl2jTQrwyPQWsDFsRkAlFF2gB0iJktb4FAQwK3kGPMtBD6SmsH+UFz/zfbJifQIyJvTmYn
mQo9w9s7Au27qxei5u16bmxqVaSjVV661svSHLeBLjaJwlm2BnMwa6yXQaWImFR/oCu23sLIGFYx
7xTQDQg9wjX9m1w8LvW8UDUGZY2uSX2dh+StXtIVK5IdIG2B/DuTbvdFWvSD7ro4nHWAAnWT9qPK
K9Rp8wNWrEK7TuSdBiZwuFvElosIK01BSs7U2Tga18ZAzXHIhRAFwkrGP3ZRyBdfscwLQ2rsPJix
Y9LsLMPZRqnFSJjw5dA4dZPOlpFwSSdhEXG9eNdYxfhMAp7AoAYphLdl3d52Og34o5KayDfagF/+
iqEo8gc5xng0llXmz5My/bdHw8MHNWv/XYnBnYnR26tZurB3bNJvL+zKozNvRWmbXcIGqZOjPtgR
wRWtd9/otktwNKKAx0oRkbTOh8wpLrvMIrjXwU/2UZys/psZHP8c6w12XGQS8x319rCSUcq2NB3/
wtQc1v2GwU+xRiZNbtGIJgM9URq36ptB/yK4y3EFkJMRl+aj2Q68363AmVPgHD9x1BVXJrN2mMSY
lrqVVGyr/nwO7d+muRwq6bfINRkokyX47onooqGb9xXVZe8PbfyJFknnIE/tckQCQU+lc4n5Yy47
zuLUhU121hMi7WJAaJ/zXZZO/4L4+iVfO7trgpEm614/40kXb5Nm6vG4Z57l1HtzDJP0mtCgul53
VB3+oaVI7jemF1TTvEX0q3VmkXawD4hC1tZFo58Wum5YoV4/So6uvGyA+tCtmBdEnEBFN772okr6
FXww85VMStFuJsMFByT82r802R5XGybTHBe6NtWjfw/oWqBLidRxTCZ73E+DJ2iMTHUJCFhYfc8Q
oQcpZmhOmGDUyBri+jSZ2GvTy4EZMIGP1l3MQ0giW6iJK6OOOyNbGaJq2kvZ00NYQ75hqIPWnMUz
orPyoZrs7XXkw2DfQUyMSxafGXfdPEv8x7suqCvOaWa0p2XKBg2wse+8IOBpX6ZC3Xkms7x6PT1L
SjC9urwfc8t84fUSzYsew531/4SycbaM/vMl5koe1Nm4K2xmf79NMltCULLIHjs2xQWkQ9HW7v1g
D2VzQT1lDNxdbVKskOtlRx3U26s2WOADaoVxFBCxSMnz4C6dFW9yYk0sFcG7Ztu3O0DKaQG82tSK
j7ILf19ehIt+R+AymfEguvHO9DGrnoVp+9VpGavOBNrsUpWQklfVaA/urtAqX+3oYKloVQxMElaI
f1W4c7H9qH3h0mraLNO8Pz+076Al88VmzQJkhPoDIimU4bcXW05miVO9M07uWbxYRkQSHpM45I60
I1VuKzYP8sBehXIE4yuz+kVMWxljlJx0V0b3cqya8WBVA1zXTNOUPGJddKDQAHNGDhAO/WaQpqoP
PTyz5A7Jcpk8pCl7/Dzwo+CDF6H53sqFYMOwaadDMvBA972HJpuB6Jgp+81pyTLyKrwEx4DUMZA+
cdjMnY2+9DdwMJvxpJUjhBWkLSU9lA6dCUSWZEiRKBT93PmxUCKaQ6abF1ZH9O5m8dEUbaTPNuRO
RTumabNZlfY8NMZIVfu2aset59cEceTZpBe7qUDOvZe0glIGTLOGZCEDjrOWOjhLkxefyAeX9m1F
MC9KjonGWer40UApvGco9KM96RhJdFxhcwpXcpbaZgLA3BWDZBLSCIKpohMtbsJCyrpt4YP6qe4e
S1X3EX2Amek4GZD2r/FE0JvJdYQUJWNZiVG+rmkjp0Hgwf2GA138JNcoYZ+P2oPK4s8f5ffiBsIq
AkHATQYCONd+9x6sjd5sncTXT71GlM9xUklZ7Lmw+IurtEg+Dy6UdLkStDwAmo9ZTeMd1+tVXfYk
ytLaxohJ32mGeII5by8zTAdiFZp50u6aUQtOsBzdaVtK1/XXiJWiLzjKOWeU5azui2i6PvOgGov9
8LiTsLvc/dQ1+vOCu8vPcTLeGPArJgHZ8sZmkvWIGtYsCAMZy4JQCoVgdcumpqGXjRzji5aGo/8j
aZQzEabQq+amSbJCW//57L1DvOAkRBjM7yEjAUch9Jh3z3hbsgnuhph9M+Ts6L6sUMmSjUgu51PZ
CVntFiHHYrpbVDFJ2iBZjpuyrm5qZY/Dlz8f07t1h2Mii9RgLWcDMQccvxfmdJrbtXhGYirDmJn/
IveCSa71Wwi29R1Myhx2LZ6AV5ukF5JrB2yOya4gb8t4xgZrBj+9JlHZ1VIPBmeM7eg0yawpgi62
LswkIeQRMch/W8/Ic5j1A1xBKrVO82J25H/+WL8VbJKTzSaRH4BzE+j1u3enQmFsatTFey9vedBt
RytfFvdPdfZ3qa4sG+LVk8j4dePENLNApJ4dORhb3ZsYzcx4GkMMovtxYLVc0aZiCfvgSN+rkzhS
UFn4EFBtIA16f1PUzFwFIMpinxVTlm0V3i6Yvy5JVC8awIOQ2gJLzKaA6efsaXB0KZkbnWjufMC/
warsLP2iQSzkcHgqNfdNyvjVSVKjgNpI4t8NCYC4mph2om4zEvmhJPX3SsDVCQPm+D0cGkRXz8Xz
P+sUE+yYZMLJNFgz5FcY9X5JrBHmFvhjegj+0y60Y9aSZ7Qdw4ls20YxNIFk28tjF2aFYjA/xvuQ
CC+GRq3RbYCxwgUpTDO1rjQ/1z9KDnl/0glOPctJaSVAFmen9vaQHTszIBMkATlvIwliy00S217V
bl0nFLALRZ5tqlTRjcqmJLyNqEubD9YDoln5NW9qKEBzzvyCcFFTY0h9d+YShw6bOejiKGMERxe6
HSB6D0elGlhIzC7va1Z2+7nJc1AZK71COEXoxIwZWxzDiwgsRmbC9mIBSJdRB6Fqcf4ulaEW+RPP
GTRVjJm/dDZFnlc4L3I39CDZzHbk+Nz/YpLI/UGKiV3tSJFldiQ0YJWnZTeAK56WWE0yRv/EeNUW
RwiCOfedN5ozdlmVt/iIbOMB9ruj7WOsgsV3wIr9LSehNW5RVdX+djnOoBz4rYGraCDq0FSQG5nZ
EDwQ7yebtWmW4vNg2dhiWiDsxUVmRFb7NA5oCLaLVIi+GW0vgCt5/BOBGCqBVW1bmTxRTbs92T0i
8eFFB428ra1BS7+mPUKJddyGTXilNWBXFnFQQNWPA9vGUYYhy7b8W0AU+r6MkEtgMcjYWe5E0k2z
BzEdtLVMUe6JFWHiTbFXtuTttLQZDOpZ46ZsdfqIceejKPMSGeqQdnH03XJbGTVpp7OKqrYjPnUQ
RBMRg31dsBNcpMf6oHnyeZHRI+iEXMJ4ULqXXgdhYs8WvxtBdjAM5sNGMuL7sCNwScamp8eo5YEm
t72dJfYzVDiEG6Zho5ZbVFOKXpR8XtqsiwSObjr9XO0MjXPbgCVZCRmNO4QoIl0vFXLek1p2ohfG
z1m+d3k7Ld1LEpXoXqLY5fKlSnKjLJfStHVoessbbHAGbheMcX797BVQjnY4G+lnbU0/UMUxSX29
PKCs4Kwtii/djdhi90MbaPvEnUJjqzc2tEIVlCLm3uTTb5budlWhSG/WE9maaclI06ruRZim0dax
YIxe4ZHM/a0bGLG3n7zMcvYRmVjJBYto3p4Q97fNg54xhngEGpIPL305JZL+1gzvyCqLykvEvvng
p82gHWeczZEJvHeHAgkF8Wq50MFAlOKOOZLmHEyf+29W24A0uaxrqvQrM3Zq85OZ1InjbrlgbXgV
eo3ZHhOFWZw4z3Ks4p82QUTymRgZoz8mU2fnV6GwWybHi8t+ymOe+5na4NwEYeTDZCZBHLqMU3pq
a+QyNeY7YKgPPkifak88K5DHVZR74545U47BBQ9OfUADEnQPS+ealBFOuK01syKyCBOUmzIlE+sg
zs/i0rvFcTq/oUPSE7r7iWPKFIPIiibQLyJBiE+SxdviFvoMOphHwbTcWMUfvM3P0RTv1slZIo85
xYaMZ545Tv98w3iyZANmYUNKY+8bSmKcxC6u5QMNGIeGAvEQK9MmoIjJpKzEMXeYFMdmXqdbYeZd
uwOx3Ot7koujW1RrzM+LgNvrKUcVP2yGaiAtes57zTBu8dzc55ryk3ut0ZMKTV8zpPsKb0V3Y87I
iw2uUoaVTqd7360qV87eBCEWvjCqozXHRAvA06roVQceqMpkvLFz2xo3ovV0f60lKbFvs/3XNled
zBpxHYYReTylX7nJfcrOuVoH3M75sYQQj+ZvMAb7VI7+UK5n4iau0yCq1oPdgDYiWtW+Tuu4/Kj3
IN9bElx8JpITDal/ho+9b1G7xhQnI1uB43JyeQIrgy2y/50uRDes2PKXOPrSKEJm5LhPKJKDe99k
Yo+kgu4iyklAf9sS6RI9oQY4U9EVvNeL+T+oCLbUbdFNTrtV2Lwi+pSpveEKh/mqJlYtvjSH0ASX
MWZmdGos+uDRukXWrq+zvuuLqyDswv4+1izE0oVjqpUDJbwGDGmrh4BxGaMdtFHj2iHx4Yrc2vau
8yvvq0oaER2NbpS7oUbYtx5yA1Gi1nKFkUYUcMNj0ftqy1ObPdp5yBydMn4CCjC2GbvnUFZXvc/y
cQIExwZFJ635CAkhqtf+hCVog3DTKhizJN03N/Xao1OX9QcV+28KcnaS4Ixw7tGkt/BsvS1dssAn
0sDu5LEYtOElElPS03vXyQEsmQZNtOaovxhEDqr5+udS9ffGIhec9rZLiwQ7jvceMNEik8yyITNP
aDRQ0Y1e72rrxZ9/JpGsAxIH3ENrOm24lh6coSsiQcqvS7txCTNYXPCmMkp9zj+3qk8Wgzd3J0Su
YS6b3dLDGWmXMXv3wO6Bo+Dao4sjjx4wK9lB8/4fcY4YLuhG6+NnFOAo1BK8Bzj6yiS2uwfD1aJH
H5G1uVrCBUgJ5yfHTsdq2DHGi/aElQfZZSLQLmOTODcP+nPxH9GmjEFQzT5ntPP8yV5mnpDDoP8R
NiT6otXLRXqjUZM/GO3ovVR2q6tNg3LhNBqmda17eV781Al5IMmLZ/07OOop2GbVxBIZnhPLbXIg
RphvQMb3pE7XlzJpR1a1sRJEZPXSG7/A2Zie/3wJ6c+9Kzmp0Rmd0U4UjqTufF9yKrMqG9qgZBSC
fmpeoIyzpVnaHktgQ1I3HCQthCn/TtlWBju9pRy/iYsGb/DS/kVZlGdHSXrnTy3pAkn0pedPW5jH
xXgbxT4TYnoAJeGJpZE2n9M4GySJy7YZ76wI1e8lbpHc2calg/5Uy2TTrUB1E49JHTi7KLVY9tu4
53OsEEZZ/g3eRzN4YDIpSA6DCohIgC6CsaZQbYpDNxS5uwrdGSa9ONB/UYI0VZffgCNk4wl23XQQ
2G/h8tCpwF+TTqrb1nKKrWuR0uWEQRrPLZNFfb+QMaKu0iNyOZHFPy6pGm0emoTZEGt8wxB+JL8o
UR5SCJfybrVA0nqkpOE6o6v8g9sLjZQ8J3ITSjMgGpIaYXR+aJkVTDkWwmZV1629XagcCCOmr9xN
ANgt6KoSBY5dZ5vOQK37zcED0L5GZE1ArDi3RYKm5/8HGlv3X2DCpvarn7HZMzm0u8E+Or6G0z0F
UXjn1Fab7xfAIzEDFK4cWDAVK+LN+4Hs3YoWi0Pctk9fTDT9WusG9Egiq8lIBXe60Y1UgOANKh+5
jmc0O3i99lGbaiPeu6EMIQfqoCQu/TM453zj/q/vw38Gr8Xt8rJv/v1f/P07nk1GrKF699d/PxYZ
//uv+Xv+3795+x3/voq+10VT/FR//Ff71+L6a/bavP9Hb34yv/3X0W2+qq9v/rLNVaTGu/a1Hu9f
mzZV56Pgc8z/8n/6xf94Pf+Ux7F8/fuv70VL7DU/LYiK/K9fXzr++PsvXKb/eMLnn//ri/MH+Puv
C4LD2qhR/+d///5dr18b9fdfrvgXbnRKb12nv8DEmQWhf52/Ynv/MoDeoobE/Az+cp61k7egwr//
sky+NLvZ+Z7//lJTUHH+/Zfp/Utn0zr3Adl50BPR//rvT//mKv7/q/ofeZuxNueq4Xe+WY1sbLQQ
i9iC88vAWrvCePsyCyI9FakbVAees3qd1KHcZBngj8miSgqduP2Ai0YOytv35/wrwaaz/ZixXuz9
9XdNuFHLE95HVnhoatLg0eJP0xYqorb3W8M4mOUcmmin1v8l6TyWG0e2IPpFiIA3Wxh6I1JeG0S3
1II3BVMwX/8O5+3GD0UBVddknlQuMzy3XWF00x5SjBXljVB201K3xwneyE/Z6gp5MH32pMXFsw0V
swtaLMcRURnafiiZlPqSIv6c50X3K+ZVe+BINNRVBJ//g2AE0tmSlcJevjJfinpx2mDuU4l3kXTb
bTUbb8JdWsSvbZw9OXNNTjCSPEpXL67Nj8T04m9NgJ/Ipdu1ftabKPoIX4ivdaXBqLKtNcVugV26
SXaq1rubsSwvTgPS2W8GS38nW8n8p3Glbnvqro2qV82eKNF5LxgUlIGdqnm09o59q1LH8L1MX6Ou
cvr3NAPYiG7H/WBT8YvRthv9TJbtTsVeOpAIn7AtHiGLvlhODTa/MdhXDZP47qvKDjsHlRTV3ZVB
kBN45qJnYbLWKGOHvxkHiZ+ULVGS/YBdysizjdNw4/d2vkEofKL1A6tYIoDKKklqkv0+KN+9qK6u
C6BFsHFikuspIQt/EtuISAsQ8n8BzLEu2XpGSZt09r9pGFQWENodiddX6+Qf2PgdBNAch3bV+3aq
rz7vnObrtZOj+bGjtRaJX1sztb3T/Z28NkhHGx0UoKMW2MMnfnYH0bWrcAoyVGkNeM1rExQ1oC+7
GZ6dQixv5kDT5+EO0hdSklYEQQbf4gScc9mVdqEFqpsd0I2bh7rGfDANocw9iC0jC/xKfGl5HqVL
wXTPVVATQJwhpaklgGatg9L9R6XsZ0Z3ox9vdqzE/4wokDVBap8NsMRXq8pkphJ7/lgtu2JKPzxH
fUstG9u0gJBV+Wnl7mLViOw01siAqqa9afcFSllNH3cAVBXmCovjz52zLkGx5vo3iwg0jOQz0yzb
Ko8AhhhbCYrJIEqmH/fU9aFq6r1vjkMWQlwZw2rRGI1wi2DHrpZ0CxzcJVKBhn2VuuOzFbivelpt
tF7yhbHj+i4p6X1MFsPDWKQcvU4fN5S3DmDxLjOOkzXeoYMkPsA2NyIkQW6Y0LaIbatURrVhnafO
fLYnffmglpi38zTvM0oOa2n6TWzZAndBNlxcnVdsJfb1DSpW9T5Yd4t9wNbphnyblDay3XIdCUK1
ENeCI+meWv5O1BaT2Bsk3JiUMC76WEV2r1DR/FyOVWiqdR1olVZuBrsdD12uab9OLJN9rsbBqDrj
rnH75Kqm6hw2Q9oGGjNRgrCL/Naqoj3oZrMG7uQZfxQQwaHSzsdZ1046EcW7oq/ugNVKCL7eso97
YZ89NU42zF13eCZQGswdWBUsrn4+qK81Bnk/r0SPFB73XMmMoxigqntOqBuYY0bv0qnLsLOks1Pi
OBRecilYxvCW1E1Ep+P5c3lFafvbK2lDAq1g28NTZUl38GmsX/NlVoNWhBw5y55POp8nj1yWoQzn
zM2vj1xNfDor7hZ56KfsWRv5IhFAhXmLAaSeD+ni7uuxjsrytDrxDVXkpcT/0Y9OZCTp21I27Ger
CWW6NjMPT7+Q4HrAI1wy4cv2LcslKvPygDr7n5IKfBW01Gjr5nXdlYvYQhbtAk8WfGr107YFYdBj
lt8NgKeSjFlE4IMSaF0eDg+/Y5VrJ+nV+hFlVY/cz41KCNHxOhphpSJ04m3lia9wXCTVeVgf4JAs
XKimA9Dw1Rasazi5hYM+ppx83a13YBLqYFBbIIgzi3IEl0Of7bRRXTkNsoPRrR8txFoSxYpxKyrk
Sf1ifajZ+G7XBUCWsg0JK0f9iK3BJUksVMwiOzJlWH1GOp+F6D8XZRAYavQlLK3kkrs6GUqLhP2Q
mf1umpI7JfCyG022SKtD4kIBFixFXJ54rvvSZv07BMv25AB9mdUPpXkciPG47QfSesDsHWbV2caN
jDTXPSs5ER6dwjXj2decpXRQFIi9TCsJF/4nm5bq9WLKcThUglfIK770ckLSb4moayUL/7gdvsic
KX3T1X4N8rG/ZnRivtqwryYHJ1B7+cGopAZBadEDpZGrxKo/jLX6wXK4M3vlOiOn5AFO27uFccOr
D/bwCxytf+Pt4CBElnCZHb0Ju3yqt0Xe7x12P1urn7aJilvKTsXFNMynlUliDTLmtfGMV8cr8n3f
km4OX6IPc2k477E6Hde+WJi5Ju/phCpzrqMYl5AvFyHDmJEc2Ph22vSt0IO+yazXqpvNJ2Mwq6e1
07auico2ZgkemQMu1kWHVlHgMIFsq/vceeYWLe9e2naUmuXw+OWdk9gpgsZjcfaALpoBejUWp0W/
y4Sj7bIiHbYl0r2C8V74GAb6oA7GQEsq7I1siNy2fS89fTrVeXk3poyp+GIcbb0ftv3S/EVI+zV6
OB4ldEMsQ4U/kwm3SROUaoiEsDxeUV7kIfrmZQMqfpujsw8aS/tFtbw3GnIcUtJ/I8eWyLFbN8zt
sfSHuEIcXmg3IRpgYhpJUyIXr62W7zQWrD5zU+fctA6bgU7XN81MrGXalSMKYKmeNE7bwM41XH21
fk9UUZ/iac78ZBhQt8Z2vXuoxN+EIdZtmo4RODgfWzcmmNTZPbIhm1VfMAuOXtD2+QZoPV50MNU2
0MWwtVfvWthJ2OB0xt0nDwxpIVjjJvaUAhCwVm115T9zEKpxXK0Q1Bq/nDAz2ALjSyGxGfSEn81d
vSkSEl9B5vWhOagk9Y0An3W4PiR6FhhTNrizE1759mKajB8eNmJKuLPiERjBwBFnsWm5gUoqfQg/
ltgrG5Y4Z3XQE7e3q1clGGBMBbY63DKoPP7QkkmoiTI0i84lwq3cpGhosB1eYzcBVZFTP6AF3ZfI
xwOyIQYGjh7S9bUIzF597pT5ZFsFQmRNu+BCTmB9Ce/UMpvDf66+NxoKKNZCs99parmbjKWOEuqR
c2JTNY3OJcNu52bezo3nZE8mQOlP4+L6rSNf4porq5qqL0l3se8VafmVTO/AWUg2HM1jYmUpDa4z
oJlKExUTUdwFJqPGsC577T1JBKL6pnvjndlpmhHKqtRDrZvyf7lqDZsszZydZeZxSBAMj1ym/x1p
txlCixvqPy8wiwkhLxUWor2c+5fD13F8V8Fh005BFwMUXQ3M1QVEmCRFEzFqN6XSuclkfSbPa7/W
NcD2OIPj3v9X9pSBOigLqrOyg3ftyg3Cnz0ap39kEQzRmHo7fR2/qkF3j/EDscu4T98YJKL9mRB4
b0Zpa5u6bDpmb60tdyTSkbDQqusXeyo8s+kcbxlfDcdsUBe0oRRsw8Rjtbq19uoJ+9uIdcwkFjlv
q5YBGljrLMg7deYRAd3/zOaM6RbqtAV6WPdpYfWacJOW2pdpNY5vweL20Qq3T5nmzrvcXrcUYPtB
E3jWFpBLixKZMhfPVWbKCPe/9cOQoQm6xqpPuDLWAHISAFEmFFHfJgI5R7/urEVba38Q+r8hr7AB
QYbrD5bdHBap/fau8c1SegxFmxz7soAUJr6srImfGmBAkdX0zhajfLMrrV8Dn0PAzOPJdZf3IVHd
YAX8sLOahshDehMmmhhWe5YJfNlyU5r637Svdl4yr2eKxC32lcjJye9LlmxEVGYfa0hrUU/aVCRA
qPu6o8pAZhd7qjluKuNf2tkU7UMPkjTr9qqrmE/KaPlp+SQBf52VtmqjwSlzPL5Y+/WU5590V4yW
L9A5BvZq5PN57Zer/vGywTed8UeLW+2pHK3GF8XytuY91Kv83ifGRRMJYyxHm5+wMhMsSVIAee9d
FtoOPEWQOjV29KROQJ3q83HRrOlgUMU8re64XpNarhHAhvRoJZ6xY6uRBK3TiLBzK/UyTtpGTOI3
9pKg1OozxBbgCmmLAaWjUuM+T8Z1Cs0ufVjeyRfGst+cJ3jlH0bMdLZMFflC32hyv+LSppEdfzNn
RA/WJNodb9X0Y8AHDTzPncC9QgDjMLDLvwnpN6c0NsY2IhYnxlzG7pQ6q/1IF1ZMeawb35klu2Nv
6zrFOII/2So3qM36fs2Qh3Slt0nGHI9j+2u3CksiJl0iZ+tRue4bAdoZuYWM/hEkf5raGow4FEIr
htvVdHPtw5CIQ8lyU0FZu+6B7YV2rjPI4lstqQ/hpLFlmIRKr6h6RJ3q8lTk7Z6kXECLajJeJJCr
jTnZbZiIOWQd4fp1PIJRwg0wwMvwawx+cPxWf4Rer4j8dc20KUAwiehvxBF3Rhd/KZsMCSk2r3Qp
naM+/jXqTwJDT0iW6B3ajoEBZZjVpT3aaBhZ5bohnSUAhbFESM0/Gfr1hKAptrh6ceEdTHuK2skw
390pf4YzVu3NsTBo/iZtP1XL3wr5hwfkrv4p4u7ZEvPGEQY3du74Cf+qB4nZV5TCvGT5je5gn487
RUdjUzDDLc9Z3e4hdet/Jk+3IpbP72nn7oxUXuhTV+DB3T/YFYhcOC4Hne5y7ejczJLgkgr0QkIy
8QnJ6BDguQlWqdJka8ZEtqJt+SBSu5OJihDoQj0TGYCOA/xtUC7tFRDcpuRrfG5xXPqVbu8eCJQA
Qcu+tqujalHCTKs1H2LQxAEZrPH7vPYptqq2VwMHCE4ElQg8xDAYT9APAZjJxD0YA2QwqmbvnI+0
mUVj4IOPlxueoPZvgW9oIywbjJE5FS8eSHhO1EeDYCfjkm0mvYFJ05KhqU1V/Ox5ba0y+gXFz6hM
nmahty8QTIaTCjKhC4xkynDNOeldj7E9FSu5HrSSeIu8ot67pTntPHu2Qstl4cWPqBkb+Ptim8Te
WXjLeCqx1cYPRxlvruZMEsy7fG671T3CHO72ljpQouDw1dO0iZIRntmyFO+GJZ+GVixBOS7audJk
9yyc9iSxcvgDbzDubY12YwYHESnO5CGOFAc5olXQGmPeQ/U3twqJzgHTu3xDkARQB3QObzFI0VBv
GmULVEP+mDkVTdSSiO3MxldicKeKki+cEoC+VUv1d7ssKTaFXcDkKT38n1n9NccJPljTr912pgQd
D7BrYGJPmUbDPmLl7RV8JSSSk4iCdq/CjhAmZqlvCQh13xaxvKM5pSgp7WY3UYeFlsGrDUDxa265
Z6pWf2mW4TjoRb0dO8YyCx5yqD3NWV95J5HxHmCKKOF/QYJAwHiRpKNsltbOXoHTQLQQOpdqXZ7H
5EfaBldRIuuoGXG4qyTWkr7DjEQr9Fd1bM2wSfTST1yLjCrPWkjO8M5TzzWQGrMeKGwq+GdtuvkB
vYAW9wXFm1mfGq356NNEbpY0V+k5RtXH12ds1wfghcsGdYH0a7PSOUe8C5TKKuiz6i+O4GpTMzuO
1IQyKneKg9J7hk9sbY2hM4OPonwTx3GLlf7fWGIOKZIXvAXpW+dZRagJRQvAsoEiwvJ6Yyv/VLKS
eyMohMt+KuHLZlVF9ouOjnpOlZ9GU5jCu9ar48ya31QOmeaqswHrcTQqewMF2wup55dwMfEaEf8Y
eFlOpZMkz5rUr1UznzNWZdHYa3eqVBZpmqUeW9t9Ez1TyjmjKTZYvuREHSVmhvHIRdVjf4h+vufz
sufev4xDH829vbFIsWl16C82bzIh0sQY64G5FjvHnl5i9tUoG+wZhZGu3h3cBvxAzL/sOgftzjXB
O57SzRoUaMmcnDyRpH9ic2ZwOLRzTk5IlnwmKRxMoqcXTigtQTvUU5ENFXWF/Yi4WO9anyh/CAZP
z+vygHrl6UFMKhncsfLGNtv617K9C4axOlgD/wbGAATJhpFu4uKnmus9TaAWJv1C/yU3NgnSoFnK
tzGXO8Yx9T8TMLc/kX8SgBxKNmVtEu+u1C/M62Uw5y4EaxylUeaN3B+6MVxm3PWByAy2ns780sLa
oCvq5Ds/YrNvDPODCS+frk6YMjjw1JWpqbex49kbvXPTf8S131EdGAGh4jnrbmXz+EawetP+9Drj
hGGVLwhYeGs6mgFU9SzbR+jqmWSw2YJ93qQLGW38vplPLXcdTprPXE9uDc3bFnX3wxwmjTSSLEPD
YjEGU00EVq0xBJ4K+SU4D/FMNy9WZ+7tHqSq095KubQ7yLDiphf8lr3FfK+W+QmaFQFI2Uhw+2Tg
a50fxtXJrO4jtrB7NrmPOOpsC2nws2mTM0AbvNCGch/jVD86/cqqah0Og2OhF82X/bTWMphiNs1L
0wV5MvsLXHAmXlVNHK88dBJUMK/1q5Kkzl9S2XpGVCVTPoNRqzl6J1uduutUU7OvdbdrlfYvhGnc
O+NWa0Zns+IJx/R2QBW/PvzVX0yPX2tj/oUjQMqaF4tLU8vQJR2NhA8WtQ5R7haWzFutg7vBLCiC
FCU511eriCBjihJ1uTcTkDQOO4VJMEE9A/CJZXoCEHSUfT6EczKRfGdNw96rgGFP06EqsoOVWiwm
G2UhpUbFsuOs1EQc9n4SM2oq4hM7ziJ0rDxAB7eGLLK/FFxjqB3mPQWtQqRxbR74CeUlpne2embV
HbnoNEKT6/MDJvQpzb0c1gHrcY0dzBPTqxK349Fr1gPb1+LYsHa+UCb2DJeLVyj4iZ9aSDc8CAQv
5IxavCsgjdJuirIxZ/EjMWQD9Gfi6Wwkw3Rq9NkKTKVKWDAyIus77UiKXeCpiFmtAeJxlRi+0f+a
o+OFscJ3Rif+CDdU74OJV3oFfbJ4SPqhDZdRXghm4frgE2IQH01VlFfHUoAoCqP+qVz2E/pyH5Ik
sO0J23quUYsvA5lGLUleYaaaZ3uK4UgluohWcqp4MWsYHqI7dU5rkl40cHhNCm9//wg0jPUdDhu8
Ws16LWq+Ui7MbNNMajA4n4PTtKda4CMEUBHE87wpHabiwAM6NI9K+4RXyIgE9LwImvN4LbvsqEJd
Y4RFj5LXj3kW9v6kGp9L3bnEnozmhvE3RRLop6qEe9A02/bhmXCIWiIlkfhxTh11vDn2NUUfihYO
i16Nm9X3mnzGnWQ8PbAOR4/Q8I2dMdsQbNYzql1d6edIn/SVKF5Ucuwr7I3Cfz8cOqDGxnjuPWVP
98n8xFr+1Ub+z+hsfPd6ceMuLKGrQD5puhB+gNi5cggm440tt/rLxIzQZuRKEW1d9s8dlU9yXRDJ
CM3cd6mtBj3wjKDHYJ8U2XYqlZtikU9l5GI/FIjr2lWWW9mS+pkjTkQ4NzYn1+7t8KGrG4aHUTRx
aA20rN4Cc0uA0WbnjmiHKyd0wh5NTXc6msMTW+xkp9VJpm69pesZJ33UuZ4cRsYz2Apm47WlN8df
kB/txgZgJNZN7go2DMMgTjQN33ZpPKPDhAGlJs/SdkMKMIjoYYHnymdHPdxTbSBzDDZkRLR9GJPO
HaRp2ocTRQvcEMqlMY+BUS12tLQSq67Hg4YFYNjBf+YEQ5f3Ns6oEjkkTPGsLuP4wjL2BCP4qg/Q
3mgc7wKDynkcpqy6WAJnru9Yaf4HvzfuKhWZEnvKpUlOdWLHdywMdkQV2TPpsVYOoLk2gBou3TZ+
LAFEVSp3mYgnp1e/zXIpI9goFWN8iXtINL4U5nMbd0cGjytH47i1vIHDsnGsP4qpXpwYVYV2cmte
6MpV9rMoaTk6IvkCWaieD/j+b5suiD3m9UNf62U7dNWdsesTKHqms5lkypWKu6ajpm+r6skrQcwV
TEEnwyF6DG1W0Ro7r3iFDRIy87pz3ilBLxaIUEnyUuu8OzOpfkGhSRnp7vCTkcpIB2cUb1T7tKKA
feRYhCpkPe6+6kYzF8SdNtOLAeoABvdU5NYYtop8ltiNfGPE7AGsZJbNTmk1IHWevC6DCGlq9aAp
EVCtOXwZFCLfLiXZISm/taFLNsXQWeR9zhNrEbW9LH2hbBWlUi7LYG3kmp1FDZYKhyLzQKVB28EY
bPTzEdphAbI2tOP1gi++2zazyV9PCRPNYs/zicNjccEpV1niErv9u6oyktMwmQZK776MDZvFxYRj
4uDyvWW9XWzhvUyo5DvrkK5z0CHEf1PxMkcpl1VQGHLTOE/t2B1Q2d0Gdrk+14ke9QzuiPiDXbCM
DgA7rToXsXdpXf1ajEysgQyHK91OK5PQhJsAsc0r0HuuO20yhtDFy+xLMqMCokBTMDkrMwJ8eT5L
EXSxqm6HD4oliBJedqeCC6VmYWFqZ/p2aHmNvbPnBmIClibfTRbtZNTGb9WDkFNnqo+SkIvK9jbx
2MRmiEI43aNILClvRtFv5DSmWwKnEtPPnAnyn1uYO2Rm2r6OKWJYLMWPVBm2fyGqneJpIBUgdEWu
v7JaPSaFvgHzG/RO/sR1uOtdx+UhqeZTMyZLwSAEY4sPHovXf1HULX0GP65ZR1Wttp+6NerP3F0f
sl2nJ0uFoBpWpttHcHfzJBgSzdpmnpx8THkuETxE0Pi5Z7o3dLfXFLMHDYE+hPlsInqf2uWrs2nK
ewJrjq5SEbjCt0L5qQSp4mRHyFoEONoTQUsr+BJzzsPZjv8Aw7uQHBlO9Qe/2cDLqT+sOkUXJSs+
ArvXbHzNudomnWAkZ2HWUlk7qsjTKh7D/vFA286GB0ly3NdMPqf52sblnRy69i5GlSlFRSs0ICwv
mCyUFlKC1c/V/NPmXlJL+VSu8xWoTVEEI7bNYJmS79H4gzeAhXGG7otxZM7e8tsyLzOlkrScjVjW
m9vS+ue5cag6b915Wp/5qZBn184oRA8ZxqDU6M9W3h7nsYqqxQFjwOzqnjX6D8SC6QxArwj/+8jF
8uOtZSjNPiw7es+16TiRxukpjsuUo1wG7YrvTUm/26l5T+xdvUgUkDG3P11ppemfsSegw3gTCQZN
QzmnTd6m5GtgsVDTw2nM9jyUtIqKY7gwlb0HBmFbGxxjxA6xdy29z0qZ7p1oI0WYl3KevyrTZELd
D3+6tjhkA6mga3PPia09mDFqL3M1DlbL9zEtsXHsDNYXjQCVzRLxvyFq1brMIT0LPB7YODnmVVSr
lhI6eFNDTxUcrV7GmAxi8ttST14IatDkz+P6bVKzIYhx9ge65hwzazjPwK1cu/yeLOMGgo1Xkxvq
DJ5gjyoMDcJsk1tdtgSpCYYWDSe5A3UXdeTb4Gg0ZroszqI3Do7oaCRspf21aoe9pPQUlCZOioeg
UT5Qa9aI0UEVioVCH8YPUXt1xnBOKdefuki7sO+SbmMgSnhZp7RCQgOVDUZUAzaRkCd3n3XCeMfu
iHJiAcq3TTRdOYNAYPtQWqWdBx2gL9IZ3bz6zFHAvs8jKZ8JaEw4oIg6tpkmeLyAfmHNdm5L7NTn
vGeEuMltmunZMHiWG3241NaQnpLRVp5AMfWfxCRZ166ZvR9yC8AKkf9aAGa11U0M24hzVowFPAjQ
YPxhWu1ZNsaRBSYfm0DsGuxHYvOlB0G01SC5PEIiishZ2gdivFxZiiz2FutO8WMCWgzIgWVuI/S+
3ja5AdyV5LppO2ZyuoxGOW9VHsaNZmT2FYG38ZHojz0tLtiLY2E3qJzO+kapf5oNTX4zpC0Aeaab
knVQpbY7MWsXEDv5iW+rPRG9YHyp2qI+rZKQ2uFhb6QWp9gpSSNKlCqIJaDMrCjW7YKjyLfEYt0N
d9R+KrxzEZSK3EdWvlAC9lvXrpju086e4tJ+h9H0hkJAZ20aI9icxEaY0vzbms3eUc9Q/c7LA1vJ
E5R/5dZCbeE8WXP1XCvzu6yYB8O/cbZz66i+Z7aPhap9x9C6RGT+cIoNxDX91smUkGwv+CHlHJ+8
ThaXRXUjp/Q85qF4mMUmLkfKbfW1b90EsvusIDcXWR4g0uqDSZF9sORCshUBcroTWo6qxJYBcWPz
ETvTUdWBSbEJ8p5IaQithgvNUNIoI7qGl61nx4tW68cEJBXQ7aOH0REWcD2EObvJL8wakMZmOdG5
kR+sF7lxcxcmDFm3VkGGXX3MEgJ3pNI+loRk3Wn0FUgbNBoC4iNe0qaU/kKzlPmc0kz/9azP2b65
2T9iN4fr0mvasMPZurKX63JGNf8vtq2wL1PzUxKTiAqkZVdgmd8StqADz3vnPoYr6SqxrjkKNLH+
0QETlHOYBhZfTuckpwrw/QEpmrKXxeK+i06OUW0J1tLOohyKwqluquGuA8Q0ZQG7h4mE6X/9GA/D
GuupozFDLwGhFjSO49DVi2+Pev2dFG0VEUAsj87UrxvQquQ+gMc9aq2E4d0v6vu6Wj9cVl+O4e1F
Nlkn5g1c/sJQ7D9LlrjHB1KTa26pz4zzbPaZZXZSwDmfRynm54Y4Nn69nsJswdReYQEKMihjuG9y
bJuffFn6nUb+oEGXYA/c1d0xWUdOm1rJmzOAjsqXcTz+5ENaPFv2OH7MurDQ0rbjsgaMMxnNk80d
kzRNaMjLrNvTLhu7bMeAKn+Eh96Jcutu4AO0Izhucz9rS7Mn7M061s7UnbzMRFxkWXGxMfpqPheI
1pGEo83qijH5q2auusv0FmTlqs4Gl/KQFWQxxfO9TnURTsTAwYns5/iamrW+qRRiQ+vCBQAz9Fxu
yENov8qrlvGbH9qzTkkdeaZ03iQAYmpDJ9tPQPsiwq3bWwcyOcQSLLamI7RnAvbSvTVUAyspuh5/
ttf2SppzhgENhCJ+kcnwdSP5U7YaUwqtRh1HaA7WQ7N8R28nAhMqJ5/Z+ukVDA1WK9qzqmndUQMl
/cqSYHJCN8Exhrr/ihALcxp6n4bdppPIfZ0M019nrNsXDVnlGWn0FCTNGZEav29NVTBIGOXT6jEu
6Ial/Dc0oAn8zjXYrhkIdVgwqKn8yHq3XgNbIdZD01IGyPX4m1rLeInLVY0Y2c5R3iGOg26Y33XT
wF9eVghCZpnfkPjTXA5FlcN71JgAkAkZ33TEzHR3vNZqXmsn3q0+XF3V8YuVCdfi2ebeGAejJRy5
5LfVzy6f3ks+lcEBGuY5SMCYiOAt7LI9ELp1kw1GF6xzPW5I0xqP7tQplIgpwn70/0FS9nkoFAds
TxbLN3BE1Y3/UnGk17P/WvbExsVSMjLgSiL+XlEE4FNJKtO6pq79lDr9u5kPZZCi5A1LOwVa0rje
Dp+De4cgiqlQIZ/kmoLOPVf5sn4N1ch6t1irT8uNfx+cuhsoEj1M01q5WgnSRy1W8j0WtOrSNo3N
3KtLAqliOdIcQKQVjQYXepVEWd7AyCfv88lwS4T3XpuCTdUdpgpjdYtj2AlTUuU4RWvWBbiRLxrm
9CM8cy+aoGYQFIyjhpshGEdU4L3m8kjNEkYB6zHOLWzNdW/qH15hJleRtdNXYs2MAeFWSpDUg/dX
xnP8XCV69zolsgwbIbzvJLOs36Is5W02lvjaW7MgVMmyyx0rBJgHPOzejmH/o0Jy3fLW8bGz0CVf
4qdaZfamsIqLUuUhHvS64qKk/VsOq+JhxHL+5AQwB48uJ4o74SZhrDXkg2iiYsa9MhK1yva6ILcP
+goVPpewvZkUjnpPU/SX1QJ97uddZhLLTp0FFtNGWEWj27rnDNjErtGNCS61HH5rrEKbRW04TBqG
cpyAfAQHw9iuqrPsSm6rHdZQaMAakqY+auj08DypVzraNNspjKY6HyWmc080Dq++0odNPngPtOvS
WT7ktgYjdVO3B2kPHNdmj+6ZJ2f4GVwpDN8GS3BsTdabkrH3nn3eCPEbNd7qQWj2pFBpkkfn0DpW
uxnmLtkvRPGdTBJVELqOlmQ9N5iRAr8KKidcXPZkLNv6m9ElTO7paxWeIBI755twn7UFJKZV5OvL
Qn7WqU9JKQwGy3zI7urqtpQmMk1Za8ec1UI0tIjvTIVhPGJwBaz41B81OaVPdWYYIT6H2Zewthiy
1WJXlF1LLOBsJUecdRLSIk0f2rckrMdmes/wyvnt5KmPdR4Cp0ytf8gWc2/L4lTfM44UO3Cgvq6r
yXSlr9QfjCY6O1ZznbYWQuEN+ziqtpIND8WRm7HZyZT6e7DqOISrBS9Tijpiiqu/G1O8nie14qk1
vQ/GAqhjkBAmLZns2Xcz2YAP0EEtc5H/5kKvtiPYdcZmNokn/6PuzJbjVq5t+yuO+7zhiybRvVbf
sarYlEjqBUFSFPq+SQBffwZKPveK1A7p2G8nwuGw5W0VCgVkrlxrzjGhkJe3tEHidcXqC4nWLL5o
SWcdI+9ch76kE2sU967vITVkIKxeIubIkIuzaHjB9UXrsqYHaVmeqc7YMsP3FLZjNUs0c7wPEWnO
4yHtvxUGOgQNcPArDd/gjnkP3eARwza+W+UxbFlzE28I0JMkHeLSmnLTMaxjDBZ8ASyufR9wb03T
rF4X86JMgOPXpCSRt4leR2V4w8Mf2KgQ0Oaim7LVcWeNQ/NKhOt45yuOtWqNHuyS33BP3Ypzh674
5oIsthZYsqTsIet0KZGjWczVGh7TrhfsIQrpcmp02/fGQjHU8m4IqXjRAEV8OXRzixFGOUWjYQ17
GUQctEo5+vnCzwf6oTwGwYwmYHsPAEkQVy9r89ZRGIdB3m0vit5YF/Aw8brDeztPzKChi9AXyQhF
tt+gTq93oqiyt1ZQXlpDk3JarNt1po8xy3/pXio4yt8Uj0rXK/HX5oG2TPgLF37b13tqOCT7GEd9
UJo0hDgJBHdqbCpLH3P7DJy/zqF54HFNHfMJPZJ/4MCR32nJmNL0jKaiciL0K07v3vqMmm/zKgyX
0kZy5yd5cqc25VenRj47jJRutq8kS95wd54TS8aApAkP0ajZ97mYBpaVOs3n68JCeoWunfNSZK5g
+UVPfo1VW+acFEMrOpiFYj0DxIgWXdyE74i2etyElEPbobeHe7w/CurgRtMZqNP7PBPJ1eyZ/ysH
ELYJLXKjjjZh2ORHuvb4l9IgvJhNoZ1YFjOAtJalvWoQ1t5MQJqvSDiG7djZ4BaZD73x2lVPccOR
CVCzdw/8bQz2XhU813lirhga6Dd2Zw2UHU3TnlN29sc0Nps7mNMxKk+F9SvOzBMKnnFewKreCiVS
Wfe0154AgIdal61c2E3Gsthz5+aFA4YDHW1gnly37fA6wajWQ/7MrRzrYRSVdUcKElhow87yfqkV
9JmUUOOlM3lEZiMh36cIUzhz8YoJiUPn+sGKWcsWLU1MTij6JO7q+0ppbrK4qtVV7DX+XrORRiIW
UbwbPYU9LDkSBJuh6iFhZ2BdF90g1FUe5faNGsRtuxKVHz8pwosPHurg27Rs7XMfJkjdXIWD5EzJ
U+3BcsdazsikRl1ceHD/OEAvjdb271WvdZaNXold11n1xUNss8fr0s4EWIsnuskxwq0W8QqRzsMi
K3v6r1hR7o0whhLhoL/t26pHnGGH61Km947eEB+qkIYmQ2PZO964t201fSxGE6tOk09+HTqFNdG/
C+lzwuRcGqNQy4qXNirbfN4MzjSg16NNpZr1UuvDaJVnCK9iGj8PEzN73pomZF8rKBa94pknDS7y
NkMPvB9C/uohGPRVOyK0DmoSBUc74Bg4ok8l5gHs5INPzbwvNEWZpbWhXwhMFHgjlPTsO6V3aAs3
vx9KM/2WdxibZqnahTfC1Jjj1giDlsLJrGkGJewZmTbqVwP10Skl8wP9hgMgWjXN20gTLe2UUP0a
1bI7CEFAfDmQl+JgL5zXlZKeDLfJziUI3kcypSGJ5W1wcLMUlDR1xI7ZPG1nvUqUmcHhjC2Ckbnv
qGTJ6rpDdIxpn1xp94to0P2HkkLqsShoYQ9Ayw6dXwyrqLScb0loRs8COfG7zLBa+uhrIEEBl9Y9
ka7cBDvRLPFT64j32v5qVQnPvohjfC9D6EZY53MKssgOLqGfjgqtWhrDikR8O5hwuRg7GFtawt6z
6kbJrW84/bqoovBptOKUXA17fPVLY6JiiGYfKdLe1CRx8mCN/kBvuSMDW6GTCF2Th9RUorcUJeqD
6STtAepvtRtwge/CbGTHN9jwlB5BzWhrYoFFo0cFnxVzTnrNuwz6aC9FG73hmPWXfVwh8RGm6c4p
TkKW9toN4uVoRJytW1aV17QyTP4JXUPy79IyLPxUvmiJG36rwviOYq/fgJxpZikziTf05vU+Bgmw
9ULbIibB4v1jN3VUUkTcLnhxyrxbB+7I3lXDT6VH1+wcOkdzVlXGz7yUNzWOlnnWoFiMrd7YSgwo
X6ncg3cwP9UF5osRrJXUNXcq4b3DzAViOJ/sRi5avdR/8CPJcL7RFHdj2L1YDDafCHvLYTIo+zXn
8Zz0bXw0fTVKzqethWfGsnNOP+ZWGcCNsGmNpAR50r7XyoghHi4y35DaSw3F60uhWc2mbzViUqww
eNDCnJM+YHf6lDF9mDIP0JEVfscNbUV/tnPb+taLcqgWGY/sWvaD5JDg7VjkdSbjuncKETN+J2eF
LkijBRM/UWIcKsuQB1qDnTzMU6cLvoVmJjZG3jkrkNMeUxg322iRX8xN3huqaZRUu5K3kuqmTeNt
NZ2jaJwMO7MquzfP1b2LH5iZSW+WOV1vO+W3Soz2Co8pf2VfcQcA4tyNSU8vRJ+6wFVfnf6CFKYB
/tLdtfB9JsemNRxy8mJwebv6q2qV6nOHu3fT5b08ja0ePRa+7J/yJsYbUqloMg693hZbOQzRUjZh
v7Tc1MAdINyFXSI4xjczzJj/AmGhhloCXxfhvMoK49WgiDqQPdlsI/pL/uwvxtbETqqBv2k9F/ZG
YTRElSGuQbQ8+WdzgVCuUFCSaLJd6irZM0qLh7olD3hOC0VZZ4Ffb2s02Iui1nMaWeN7xfT+aLkZ
WkyZSiY6hKlQ9zmawWRVpFC/GYUmy5iBBBbAjCFx2gi4RSWTH1SalEUH1WyTzRAr4lBBOz/1cSx3
iT8QkdAYIWdrcuVnDrb3x9GGQQgXuWdoRX10S0lx4zRh+xq6cb9Kk7BaDuQ8PYQNiuNlAUdz0YM7
mUVGCdetREkPWUxddBmvSN344X3aK08WoXXzpkr0HcDAYJcD2bn0Y9Bjx0jFrY8PaJdVIl/YatOv
omgIbv8ymo5DuLDDDYkCMQBfxV0Vpu2sCDAGclIg4I20CzsUA/lm8jA0XohGC2M3ZwulbN584IYL
kAxYIYwiHYeZn/G42bZefWV9yJYcVMYVnmRj0Q6pXsz+ClHL9LkqrXVEYQPGKEC9UXO4/QvMh+UE
RhJsejR058hDLqxY4OA1Ecl1yEFk3WIE+oE/+Ze7+INr9v/5mj97n/9nxuZT8Q7mvHp/b25eiv8V
7mbcyP/3v/3Dv7ib53n1/vKPb+/JP+7b6qMrmv/fD38zBul/Ag36G38zoY//ZFcWjoDFTKapivn4
X/5mw/kn53GD7GvDBspI6vH/+Qc78dXfjPVZVQ18w6ZBQrYLT/q/r+/DL/X3/mbtI0fFdgwuzeXq
BB1PSzfViQ35E7kGEZnlj4rinyOlHs6ByVy7M9Fsma1UjrzSOU8SsToVrAyURGQLzkAtJRsas83B
ole18EgOcFC8V/IGcnOJFWTK2CLlmp1FVwkT++kG/+sL/GzI/oTTvl4wNmwBRNdUQR1rnxzZ6ODA
izP8PmP4VW4x8zbzXofOmFRME6w2fSp7YTwIsC3BXPFh75c+tPrfX8RHi/Z0DXgP8ZizSzI0hUDz
8aY1bEwN0JfkTItYnLzR1l9StE5gPWMXXIGKWEiUTfD4+0/9xAycPpYfSMfzzr/zr8kp//NvFYR9
TXla5+egzhjRNNLOnukz6seBwRlN1pHJalH4D2GcouhUu5yWj1uMDugJ0M7hCtmgc6s3EsytjP1s
qduVdvz9Nf76OAEV1xzcDDj3kYd/+nVSz2CuW2TJmSCh7CAFuUzwpNgCLKg25UbFIraVTW8ejY6w
5D89G9Pf/v8xTNcbhH2eOaSAC2D/At+v1SoCCVdnBJ9Uxwg51wNFZXRs6RJjCwRhalnQ4WcjrXPM
HlrF/M9wSYoPo108BNri9/dCm36PD5cDTRUuB0Z+khoN9TPKZIygk5hNDtKpSHilusKQb6NotSMT
qjpdBTQbXkZHqdnA0TqAHcG3p5vFcPAJUvJv4gzP96Lthuai/vmX+vVFAjJgGa6BCgLaneV8epqo
e82wbxvnVBZqvkUIMR4dyUAS8Xm4BpZFdFLrAhwYKaKTKFJ2CI3jP9yi6yP78RZBb0dbwBXwq+mf
ea1B1Egx1npw7ovKX1tmW1xQFqM3VBT7ts40nmPkP86tj60QMndgYmOuO2aYrAH5eQgCjbZElBAk
TJral0GIe8/K+0laV1NbtMLcK3XDcCSv5ZsnNfuW8hGMryus1RD3D2VPohETZKK5eO/ajReVe6lq
OPxbLaUzJP0s/ZJ5gKZmw/RDqerYXMpxGPeegkTRb8r2jlZ3/uwFkxeNcllJ8NwP2mJE3rKp8nA4
uX4m337/ZH2kQ/Kc4xRn2bZssKg8V1eGzk+LdkoAXCX6Jjoz+7QOZqbGm4BO9lPA0WKO1qQ7BrR9
0FQXKa3WOtv8+x8/4Sl5qnULX/onSLXvJqMhpAzPdPKUnVpqyMGDwdzzlCJfhYcOKClIypUj7Lci
NvTz7z9e/Pr1ySG3XPZHY2I9OdMi9NPXHzp0idSwyRlnBE8FCUW0PF1zWu3MUb5BAC2erw91P6ga
Tagg+66hUR6pjBPXmeXCsm8Lyy/XueeYctEQyEoMEcLyY2eNvKiDPvAzCi+gIybqvNySqKQdm1IN
14AX+J+Q5RIrZXi8Mwzb3Oqe2cPwOLZ1gY6oTWD/O6ZL0yI0ey5KSTMNfwvnLtII0dWSiNZU8WQ2
145t5an9HGt5czGReRwV0vve4qE193Rc0ieS18tL447eDgLSsA+uC7tVqeRE6nXxnIYFf//v7+6v
N9dxHZ17ZHH8oyr5hB/pTHTtsjLjs8IWj3uANe5caIaP4DzUNpo3DiAOUQ6koPSXCqeZPzxcH4kr
07PNiqQ7BuEAPNzG54IkpfeEu9yrT8zfi+fBTaY3alqhMCbgxMpq8w+bufaRA379xGkJpAKibyD4
yh8fJ1QCUPMUU56ob3iJ48CtSHYsYvr9HAZyfOwEIIU0A1QbTLBwygVT15VCMsYfeKt/s2EY7PFC
OCYIG2aFU93x04PtlT3zy8LpTxBe/UPj1Jwk2lKdd54fkAhoquFNEtXeUsZpjMCCpwkvuWstupyj
X0Qzfxyj7skJ/dPvn4lfdnWDUtMyXSodWDjIEj5eF+FKfkHRo57wR4Rrre+qnUBwh+Ygt561HP6C
cAdt5udj+Ien4deah4+2TMOh3rkSeD7tUhrqcicXjTg5dWFfiJpKoMNkzAhQsMu3Ti+1o0Dbd0a5
BysbFhfB6MQd0eImaDsO1GKBREluegbBG3ocTf9vvy48MixEmgFybnpjPt6aUqXHI0tdnFRDNhfm
tIR90Bb7SvehOgQEPJxs8LyMaXjg6Ykn1uvvf5prvftxBzWmewPvSHAZHCU+XoBKxoU1EId58nJX
eayHlNm5g3ZE0/0el2MTrhm+hzd+pTCrJQ7T/0LjLEI3xEpzcfNK/dOWzuf97no+4f9a1MtdLANx
gqYDKTbcaW70/Q/f+WPayfWNNYFFcedVjXLvc+niaB1uSR+RKMTgUJ0jFYGgyWq8zSovPLR+4h+i
GCNWpubEScbkEmCSKbcTXG8bEMQBjkBozbc8g/JM0Iz7h4f219fFVZ2pCHaYWwrrM8HJl1Oamkjy
s9/T2xF0IQHhhKkWzAZe4YR0PNcZZnYmHCxpsfGH9ezXBdTVprgLEzkem6Q5Fck/LSIW5vExodo9
V9ICEpAEVnNxEgfldN2SI9fQHfjDT65Pe8KH3xxalWEgGpoqfsq5T+tDEOt6kjptRC5UQqBu4DPs
rqPcWDl5ni2vyyjnoYIWkdbcJHZTIXQ3m3OVtcrSxhfyPGb4pPXKZhRRuyge4YtyZhnzG2bI9i21
X7+XHuJ2lPBfrqeWOG/Vh98/Vc7np0qYwqZ3yXKjUY3+UovaumcXZju0J6BZBYIvvdyboqxWohb3
Q5OwDflafMjTrhlnzMDitzYuL5U2skv5pY83j0pzi8MBJkSo0PrJvR7FrLTOcnDTmzzKniBtUQR0
Wjx+Vfs2B9lAtUH7unygaSPfya8aztcKII/IVnatcLzrqUO/AVIvVyn9wR4DvInAc9T1x8lCtY1z
j+qWfLWN6lRcoVMaG30olY0WxxhZZGctUimzVdrZ7sljojY3mfwuGlKAlx1qSo0H003XuSyzFZTs
8MV2euQCqPIxnTsB7oiwj/gEsKMQounJjmPxRWGVO0RkBSyRk7f3qaDwGplwoXMntwLFf9ZnyksK
fvEWu2m6JOXJ3DtNo7XruCLtbWEH4bEgffF74JLmZwsj3/pNAS3aRwJ/0bNC3Udeyg7YRijeA117
Rl5ub4FFliuXmGoKORMu1+9//8/vDaZBYWscWg3cDUS3fVpITVdmQ6RV6qnMTAoxOLK3Pf6yYyRM
eBwQDP9QxH9+3Ch0KEkdlVMY50P180tTRwYaGSsyTmylzaWSVbkeBIlHMwgtTIN//+UmVt7HV5RP
cwwiT8iUYWn6fBZVzKbXGcWI02B2VFRhUXdfWkADexJG+7eUQxZuWQd9kaH48YZDZ7cUdt0dqKMv
Thg4Le4D7r7v1JgVrRrzqeZXyXZQ/XpNLECyUYegy/6wuU5trs9XjdlZaAZL2t+cUUcYr9LUa+1U
ArHBGMjofQ43gdT6vueSMvr0iEQrpr04EdoHW4hv7lQSt8wUvjfSkjudhWJBUASC31pJHjpe0ssf
bu0vqx9Ln87DQ/OMcDWu9uOCOzoMtL2Yi6xLlaglaUQarJo4WwktaeFzFS5qFdd7SLpEO45aKx+y
GJNqntRzxBzvpsok/z+5caxnlM90mrmF0439aRPgM0cElpp+qkfT3Ne11lx6zWYFDXObqNsx3ONi
7reJHo1zW0nyrx0aCBT7nbN21Mi4V5rWOER5w7FEOvJN0GL+T27btf1pkNXClX7aNMxeNfQSljl9
LKkdy2JMzoQ0PLoSklhb1/0cxEKysYG67glkuyuqgnpvtJwtx/PmhJfy5ve/4y9NPX5GKjmaa2Kq
wj+3rnwCagEgSA2WqzT3IguLZ5IaWaBhvCGSpB1/b/jczN9/6t+0YfhYgk1MOkWEEX1u6rnY0xMy
TXU4G67/qrcxPLm2A/aia/VS0Ud5G42ZuUc2Zt8a+phvfxwC/4OrQFYAedLiJXGtabH66XlxY9n7
uBq0U+zoBSBHwyGnVUGDF1lIRZI2f0X3770YWS/m0fTnGV7q9b99ETS0mTmKqSkORfrTQ2u3VWsb
vT6e6DwE+zxn/9dGR7zFodDwfcn8UPTJkYT3cCFNk94ZGTt/uIbrUeZDKTM11QW7v6Ckp3j7dBi0
pVY0VGbqCby/g4zAwm2TTi8uGBTWTS8NqfKTOLZW2TAGR5xk2n2flfk7UU/BuLCEWTzDdaYtUcuq
ucRGW28V8g1v7bIw9+Z0fPXDLt9WGpqHNJP5tkgGIWfmgLpzZTuk4XDACSkT4JLSB5v6tPYo/3jM
57ZOv+mnr8rX5BeHuGyxhH3a8ADxlbHfyn+tEUk+cJRiprYORhP/gm1r+ypTcO/7JTpEO7ljV3du
SdMy961CJZn7pliHqj4cqkzHo2iJZY9Xdpbj2lkmk1DCr4V8RwlmHAF6PlVGR1ejH+W2rVP7HCp1
/YWNsZtbcW7Pf7RIkVQZp3KUzgBbRRKBYYVltx4DgbZP74e7gSVj0QRgEqgMkIYgd9COfWzS0VYA
dOypYOJjp3fkkY7KvkM+v2trkBNu3JjLWMWphLeXfgahA8tBQ+2Yo7m8NUXv8+BrPFuxlX5rNFe7
Y9/Ltwo/1dayScYiaad8GNyi/T7iO1gWY65ChtH9G3Iu27Wb6OMK+X/+BeO78grYE+1xMHUPDP47
J1Z9KvSK3OwWdpjBnwzs8oYgKZxN2FhK1AS+c9vJLN86zBVuS7cO9ilaimqMvR3hjI9qqNxCARHg
4XxMQkrRouCzIudwLZy7saFM0QqAJGUe7Sq7DtcmHWVipINVbDc20O+gX1boide61/X7UerJNpva
YHgBkaO5Jf5aBqRAW+j9pplHnZkmcl8aZb0lZll5dDL5no2xe0TTERUzBd/HtvKgJgRG+pLGrbvj
TAYrlkk16g0tODluqxxSb0S9krXhsBG5edYSOIhWMSIHVtwaVpeWbwkibi5paXR3U6QdTDN//GJr
SblHiQUqpUKRRgt4+ocEfrwDnTrzHuII6bhYsyo7siD7ydDf4xJIfuxVVjHRMqaub9WMFHKTXy6I
SnObUlSfYwbQa1AuvHKliQiajnKbgqzl8BgGek4KED3jsi25DdcfzSi5kR6V3GsUx+KGboy9zuoe
A/yEYJzxy5WbATrEiCq0QfH71fC6m6TD/cRv2sxNhJlzNjiLU4SZzrwowSiGC3ZtiqF5KEitmsOD
NA+hWTu7iuyFeVOQlxvrZY0MUqTx/rob+aWFnqQoAQBkSmY8cLwsbrQhJuFMOMquQHm3tKVALaGH
+XygF/wq8zI/Zy69dN9UugUm3JBZtzauhlAWC7vzm7WOoMKetCTK0khrMDGZe0c4wXjI3LLfVFJg
T1d6jEg8yQS2+vi1ChFozy5E33Cmkua3aFP8bYumbaO5EGpwsQ2b3sIQKsFCA8s014tKPNZl2H+3
pQJ6U3hbNXadfWAVOHdK4DiBTOFd2DpLKS5lP4nvmt62XzBXPnm1ry0d0CVrECr2OSkTCyFFJjfX
VTHgNbuwDa0Yo3BhYdYuZJ+ADUn0F2y/47FUWUvruvtqVIGO3yDLu7fKqSERTQeOqAEcPlOCDrFo
0xkv0pT1hbKXB23qr/5o5WMu5iFUhRi36ZAHL3HF6qeQPDHnezKs6WxnrZUkdI4eB6hhqACQeKVY
WxyDLmUCAAIt5bDq085DvKbW50gGw2oQjX9S0sbfdnZWHDvMyXuF5DMd7ASsHDBpI5sumt9hqRkI
2v3KKR8duKxHjxggmjY2ywuJnv3SboY7T3fLHeHQxXMRlCyETc9YYl7wXEPGsBjAGSa7TF1F5XNQ
Gnzna6fkeveSwbLOI67cAOPHm1eGqLhTjN3rNBnR63H+u1G0LnkTQjefDLOW31KEBzf4nBxS63KF
cIFy2NWS2G9kgsYWA4DcagIkm40YeTmGabGCYGHNsLACCfLQ93ZNVcJSTJqL7UB6zkh6JNo5oE9z
XcqGXm8uRYGCZEa0rr4J0pqRZZTZnAB6E0i+0L9YKas63LYHkrFvxp5ddoSdgUeOREk8THAJ2zw+
GCi2d1A48zV04/hQOzFPs483ez4MWvFFKC19XFTLku+Z64saH9HB6t2nSZDyjgaKWZxd4FPOsk59
zq3wLpM6clqZrrwo6PaOb/gbK07EqkpG56YxoAwKTTc3+NjlXO/ghSakPOVh0dwPOuIoxJsmtvvU
uUmD9AwLItrDIEX6O1Wbbkuu4ITeIQQu8jVk0Epmr3WWW5kSFqEaNBNGd0lROr6Hrj3edCBnf7Qc
o6k4ikIFzFIQ2fOQn2qddAYNPsNXJJpHIMkukGD0voF6oAWWLNrYrdedSn6gXkY+e5sSPDlOcSBg
NlpJ35d7VfotBvBcfQCa2K+dphzeMuq+BZ0ZxNfRWPnubHSa+oKvidFz65bhovC0b0Lt60eRFwqG
FPLb94anYeNVSlpzdTTsEH21gDXtdN0NkzjMK+ObKlSWOCGAPLoiPmp9ayAEistty6hkXXaqskA6
855bfX+juYazixlJLQ2CZI+JLcJ7PVatXT60LGw6KU+Ornt3idKj/8U9AhR4oMUnvBJF7fTWpyz/
F3o0yQnJGhTBYNC6r/Dk6odrq/Ra7pVWHt6WRpy+j57BOD/LKowhMV5+xbIWuSnAwyDpOeLUNaBY
RChx8YjYJ3gGdCZEos0bVw5fEtRHu7HIarxtenXMWZrXHGsmi2IG7FotHXBW3MhtW1JqLsAR0PLh
BX/0MFbOmJq6N911hyzhy9XMLbeFQWIQEwh9spW0EW/5CIZlDblYR6lYSGi307usU7T5GFvv2ql5
lrkq3XoT8yW5I/4iTrhTrePQIo84AgIvDx33fjCktW8Lsm8og7SLqljbLJbk3tJeAjmRhzbqjy5y
bjPApVTFU1Uqfcv6qpI4xtePA+e21zXeGTdRCWWnrOAQUVXs3WUueecaznEVkoSRP5Gy5EQ51ZHZ
2BXPbjUdsnpvjHgDLKe9i2r+dPRUKmV7qJGC+zyBJAkVSCBHsaODE+zCSLPeXL1vjgB8Udg7tTNu
k0ap92GdwwhUxrp8FaLk4xJms7RcR/nQILF58AtHOTl5aK1KY0RT7ECQ3ObXES9hyy3WF0PnejQk
3eIsYppkeCJ6pcX6IBs4G3F/J7PwFBMmBJOy4+NmoWl39wyY6m8qwtKnhknZAZhh6iyskmrCUfvR
3l67PEBV9G9Z7SlPKlVvPlNLA49KW5TveaUzia6DINlGouA8rtuynQVd3aCc9XVkxo2+Iid5PFRc
zjMrT9XMOsukoW04+U05OsjsqkL9Sg6wbxALF8h9P+qXGmgAOsTiPETmxYYVfhmM3tmyjnaAzhAK
hnjfqLoy3jIosbnHbF2n0FgOVqQseNbR21KvECdtpRoJArmuLFIPpC5KzjvTU+MtcxtQgjU2nwQ/
/3NgF/JAiI7ARN/JlWF71n7Mgx2g4YwiIgyfHDt4Qb9B5RZ4zLoQlQLh0ktn4feIeVAwYhgMOgTC
4dCRwSKM6q3Hsj+xZLBvLJpMqV7h6BLTHCSNh59aIixuekN849nz3G3P9UU3ZIY51dzCc7GxU8N/
yqzCPOIOKL5nbmHBzhvC4LFMXRE9Jhif2AHofAaIRI3qCYlorRxiiYsVOImelgdoN8pXkgXsRaHV
EIf6flgnsO7nHlwN+Nz+KXWM3SDTdqc7sj9KS4tWepSUN1hr38uw5jgURWFym5DNF8zYB+IXVkQD
aGDYwzoDdG+LpdWa+mFwUs2dycK1X+qOWh7yQh3UuzjLxJfERwS5ANrVn7q6dtszwHY8HzN6CGW8
JqFM/aINgNDnltPT9UcrjBvUGGHc2DTik5LDRTfE4PDwBDEtTDgBjKqRmYQhMXz+UT8kGIAcCI+W
dypCY5KY8z9de7Sl4uGv7dp8WxJIvdeHnio69Uh3metpx6tDRAOvzvUfi1QtHHDINflW9SPOQEag
IUS61h7Q6UNQA5xSrv9o7VFvJdPM26db7ixckXaYC/Sp0Wg053jk0UD8qh3ZNJk+WjSl0jQsn0OM
ltjvVAllg6Mc2zCf6E2nZj8tKArIwn4EY+ypC2nhDp1nRlI8t/GQVDj+Q+t7G0qT1Whay5JsOhBk
8ED3hpWbe8uC35KUPXI3pPH5l2Y68CLGpC+LBgUpSeiw1gmYdQAQQ5sxS9s7fPV26v01sWDZ6Qur
KXippgg8ahR467TWb8Ej1ydF2M3FMD2xslyf1zDw9B+XkRc1f6HiF9dVUnDX8A9ly7EYgLr6buzs
Rjg86NqL8Ej6Tg5wzs7oi2pKMHXQ+OaBL3HYO2W5qt2x3wxp8L3toAS0JQg8toOzhFAw77DAbtPA
9TasDvbFl8RTBfiMjzCo7Rnlrr9RYi/ZEb2Imx8OO36fxL+v81S/4Z21JThW4O2RaLS7HETlhZ+d
+0e1OUX5Bf6yiUcfjBTsm1R46OiN0VB3RaCsZGuWN2lTJ8cyU/gPfvJy7YRo0uQwXgP01InFXLgj
pwhHi/1vLl6tm8EpYUG4vhq8ZqHKzak92Afgwbk5tjM9YlndnekFG/teAWGZDJMn6frDSrO+aL1G
65A8pk3Kjs7pJOkW9KDMO/zim+tPO0aqygkmVqFXZ4KzPY769NWm8L7vMsAFoUwfyWDmuNr5fjqX
kZYuhRZZD6kaa1vOf/qsGjHBQKDzlzmyyGMUQFceqRDuFcxcUBRsj+cDpa++6tHwr1PJDOT6BEcx
TT0/pp1tD+FEzJrGAT92VMObQLJM3rfl1LEIgFFg7bTg3cv8EijhK7ne5ikqR6IYHdJAF47OkVx2
enuQtWfPNGaot6R2VW+u8Jy7OihBuVrTDRMks7zXNh3WeSJR88zIibRvJXzmoz9glVUsrNOzMQrx
P4W6unGIop4p7jS9LNKyf9XsNqavBcd2NrResiqdKJx7fjduRJCoQCrAmEqnj09jhWR7Bk3367VB
4ycKLwsp1xaws9IevvwQTtmWNfEgEuNCG+sRKFRKbl9pxl+VOnYWdWMgprlKjBLfyb6RUOidr497
6bvebU5tAUp5ervjJHbndEOM26ZPHuKpf022r+cvsFyQOoxoi1XEp1tSSoXVCHNZfSktJeQBx9R/
82M5ImQOy/hY0OIq6saeIbQnhIo0ros19Y3XaqTDBvdyddVoMV4firLbUAwU8KYiK6joScKYYuTY
nS4MOADkZ/mQ23pyYp9dlUzCFRnK05Pu6SkI05oMPwYxp+vqBgmtAB1m3odV6By7mpJvde0SXo9I
dDpKJOV2op09ozAv1VROXo937Ec0CxHTcShFN3Pr5LFRzNglvUMOmvVWokS4jNeFuFL50pkX7KMm
V4F+9aicWtQAEBn6bq8yrD7ip4QA2Mf80VjuyrzsXs3K8pZGWKpnVa2CVZ4o8bMJ02sb9mIJdM88
0hxT7jI0UPNrp68wkGI1WobinmctvZFmUT0nmNfmGlK/eVK1cDmnzrbrmc0ekCiHmj5dydIUW3Iy
6lN21UdNra1rQxL5Xf6YiKDfWbWfcxAblHlVeP5SyacWUd3l9V1Mau4xQVdz27kgXJixdscWtcja
saeFtQAhZuh2slenjS8A0XkM3Kj8L/LOJEluJNuyW8kNIASdqgJTg/XeN2ycEwjp7kTfA4pmN38t
tbE65pGVnzSynBU1K6lJpkhGpMMMBqg+fe/ec2EhpON3RjcmbRFtAaic3K1wTMpGeIPhOh+poKfC
LG5h+1V7SGoxMwjHfyZqhp4N2lJdquHbXJjDgeCWa8tZLLwwfQHHywypiixva3ToGVUqeOhEQ1Wu
4e6TPOOK+FokTJDd6QT366OKlAY3Y+Hve7B7gkVqxinfkyCT+TmIbzeN3OMwp3ybYUrH50EwWs3e
ZIdv+zykA/YotZwaAaohuWYrVc7vcBoAVT7gzcoXakPwV3RH1MC0o3ukaF6Y8/3bs4R62CI5/cQk
q3R5dAa/3ZX0YEnOrr29hw340IRFeoDKuKnLkGgEU8ePOquBZ+Ajo6ChKBNpdmn2yz5ztf2tq93+
A4E69ZNXK/dg4p3ZYrWNryxOBysrn+bHzPanx5DM9msfe+ZOlo63E2nvHgutyWLAbaQ4VF/6lWG/
8DwlTyD0xcXbE/+HAcRvOuLI2YDQYkgRyOHPOuJNn3rVXPWMG1WfP9I8f/GWpDp2I5R0bYnyiGHG
240FQLkk1p+0xpZj2QYQWUJ7wte/FbwNOq0dtKzw9v1P96uqhOEQ3AdoKkhK1PmIZpjagTo+W25M
ntcgQ12TvckMXDfGBK2rLL0A3RuXa7NuQv/y/Yv/RmaE0tJ0KWgkaWzCOVOVhETESBii7o2OIMNj
Mp3qp7cVmS4VsJ4ka3CFmh/HMk85RfS1c+vUVfyamXmF4qNItu9/nl8Hw7gWPPpOyle/USkmrT/q
ITS8G3w9QKqKmrmFeToymoquYAYF5U/avNMX/HlaonzPIt7XdHzftNWZ0ItyGzxTERnEj7B35fQU
iSZJTP/FsmfzBuahe29Uk96xQ/lXcQLW27T5cKux6dujTKT/8f078PYw/vKBmBqexrt4RWz355Gd
nbjUBP1i3CwuPTIVxv5zu9DfNdtw3PZd9z3X2t9FjjcfFAHsUIKiu7n36u8+QMCT0NwcglmSikRS
QQoWGXipSWgGwd2J98Hlhd8P45D8Yb72Gx2Cx1NkKotcPX68c5WFqX077z1SXPpywBvZ1T30iJi+
UQbQEXDpF3TP/W1UnuB5roRGE5alcanwMwdDxcy39BeI+Mh/4lWUWNZta/btnkDL7OJtv/CK3Lt7
/0Zbpxv5843mI6PJNH2G/OQMnI0EKzcjaJey/+aUdn1J8qSz1bEL8hBLA9Q/TkI9TsQDAEHxhKu6
I4VlfLI8cFLN6aBDT8nbZjPEkT98rtMT98vnYsewFE4YPt3ZK4lJpZachd2bEcLPx6pS4S51Qe51
IFmBokb2HZzKddqSC1eF0sfR1hBKlCPcubKGRR69UyHkoBgFXSm75wHvxlqHebn5w+f8VV/rmZw8
JZ8Rsbg61yKcxLUjWB6Qjm8TnrceWDJn9VNCmb/ik2kakRzgnDb/WiaQ9UDCnsAFzp9m7b8uGh43
6vSu8Ag6JMz+/MZQc7HpmAw83wa60HyWF/9EuqSVW1yHp4nR+9/8V80N10OI5yNSxCrknQlDRhun
vaFz+8apQtDsXfnMOAbyWp26iPM8cTHmfnsYSZ1iCENR8P7VfyOd9UzG6DwdtunjaDj7uglmf5C0
vGpTaPXXYy/paM/Sux78nCZ2r49MGLJLjwDtYJpQ52Wiae5E7GNcLgvjGTLmozcW0R1qpD/dmd/8
EhbSFH6Ek7oX9//Pv0RbxZUwx07eJDmq2TeB4JvOjIExHXAn7D68fy9+80uw5ihEHaf9AnnHz9eb
KXyxwmcQFdg798LhhKdxGz8UZHmzezgGc6XB3eSYVY6CZM7V+5d/U3yevaos0mhWT6sI7o2zn8Ig
v8iXYBVvMkMMBxwq0b708vK5CeduZaVibc0nCTEj3o+awJ0reyZ30G8GIsZGSSqk1n/waf3u4eAD
0WSVFiJRgGE/3xGHNFbCz6W8oWcnP7Qp2QMrHyLAtkZQRCNDqu+uyzwhbnlBwtnYD03W76w4Jr8M
LFm9sfo4+Taa0fg8LSe5w/t37Dc/GHeJW42omkXjfHOrsdsakaO8G9eC/b4a8NweoD+Mz+lpSJtZ
2fT8Viy/rVfTBDBo/f4H+I0uxxO4DJHiI8anHXq26vdT5fpJPIgbT6czyLLZpdVP8BmhGBeV6PuL
AjTB1nKmcJ9MU77LJG3bPzw3v9njPXQWrCCu7freLxop5kFQoVnUb30xHJGUl8zjph40TMg41FiW
zx7oylXT0vZhGOlOWzu5y2Q2XDhVHKUgSbNmA33/6xBZ5RoUZ/ICnmS4kQbtlCZcoO9nihbh+7fu
N/sSJgrMXC6vCxqas0crFyMnyRp3Unda4+hYKWI/bSRVtTydSk5jP9JF/r1N/yMT8uP/hwHM3Lkf
fp5fLMqPbcKv+vXlX/O/HqtvX6PqR5vy2//3b5uyIc2/0H3xlLFQYjF9U1/9ncNsSOsvbIKIoy16
T84po/k/RmXL+otfmCWEZQTxI77Y/xiVLfMvLI+403BAS4ssd/efGJVPD81/r6C8AWi+sPvyhyjB
CLc6e6hY3KOpiUBrxOM47LQmE21k11r/cG9u//57P7qLvZ+1nKw2jsNxgkUHPTvnnfO853ZMLENO
dMiNMA0faX+jm8k7LRiujCB/stiF3oK8oZFrc06nU85MkpG60k8MMkSZzKQ1wEVbydrU3QYInewQ
XJBktnIkk5wuNu3psnZc2uq6AX2OOXf65hZhfxzhVme7aCr6j+jaYrW1S8cUa93Ycx10udU9LXRQ
btsZdMRFJ1kBVqGYnbs8GWzyoHLyaQJPQplfCcsooGLRdheHkGJ7OKSq0bewAtCwt7qerrXX+HID
7QNs7QSgsSVWgCSZooyyhhQAUmGILAwhJPguXy8wR3/5PqqxiQI7jSo2sTj5mCBspu/fyeFjY5M+
FLRumTAKNMr5cshRgRzmrnUPrJkLc5FEQXgsbJLE6kU0bLlNztnZS/AxBBX+mCkQWTW7JKQNNluz
Wz4W6GqN07RVXsfOADC5oVt/R4L1mEFGzMOtU55ij8OJziZkyNxbVkmTFRpUW2ZfGzqzSWAijSIo
5OS9vP+YnD2M1CtK2JjySeqGIoY//+fNMyum3lbAjOlrd/6+Y87G3hkP2/evcrYFncoiLoMzTSAQ
tSDynx055zL0en/ojGDuyvGQJeq+05ZNGq/bXXgO2IwkDMMLK63wIjpOejkRfvOHz/Bzofb3R0A1
LrBEYBXmP3/+poQMhIynTikTOGqv8ql19kkHI2xxiXgbEjiO73/n05374TV/+8osMnxxXkUWlbPr
9a4zZa6ZUo8VEz7dRZA52gN+gxpu/eEo+lZDnF3rZM9GZkxhJjjZ//zdGiIfkw5KezD3QPR2Dfjb
z8as6RPPsQGQmGk7UzujSkW2kqID0muar2NVkB7n5KlzSd0Te2QfVBpCHZ+bCF6SClauoxMkX72A
hE0UMboIXh8A98j1NhMk7osakt1dDLnzCkFa+3dh94+2wf9DFod+bfuhff0XKI7uX9uhfPnaJ1X5
/wSVgzfhf0/luPi6fE3Bm/+P/yp/3Ow4bPwvJoen/sJuh+ucI4iinj11u/7e61zJLsjJWbnSwyiB
H+Q/W50Qf9FvwmrHriZPBSF/7t9MDtf8S0gaY0xB0WVgIfpHWx1/54d3gHIP/61Ak8t4lvKJVtPP
z2UZu8UAsgnmS0RYycqbwuzVqgVxU6x+9kUPXOka4zfY5h/u0m82v5/fvX9f9/ThFXZGxV7783UT
fIwEI5koWWVIrDJavS1QI8YRYy6P71/q52Xl70sBMcXriiwCC8zZybhYEJwNvTlvdT2qY+4MH/1+
6bf2suCUtI1/1jl9u6EnT5xP6xK/8nmjZGxo6KX9hGdXQXzKlAXLjhEAOeJk+NTjCBQ3aTDOy+rh
H39Nuh6cdFnL4AeIs30iGS0HXp7BL+mpahV30vw+kAwNyXYhGzTvqv0/v55/OjGdXPH2WzH2o4of
jJqMwwyBTxHDGF9x6k3VOmoXfSdbDxI9BCbybt+/5s974emnpCWGn8jmgeXFOV9FO9mzsI2i3YJm
hEUkUe55lfUnXf75VSTdArZDGje8uBYV58/PJl2uSbqtGrdQ2uTGq/t436Sp/MOp8/wN4CrK5gtR
6Eq2onPjZux2Rkmbe8LFVkB5hoiffErrmqgfKBXm4f0b97uLQZChGUpX/df2XR8zQwolJl0zpHkt
4+lDZIMQcxL76f0L/ebesc+5jH4xd9B3PHsKa/hzZaKKaWv46gYzbLtrYtK//i8u4lInMDjnJTvv
6/JEM1fpgGKFjvvsuNkE+JzAifcv8rtbRieWu8WqiGfhrI3ixMD/gV1PW8uTelcvy31i+9Vljvng
D3XPae//79qA54wXlhUDAwiHDo6wZ2uwtOfRM0TOqHCDaukPr8zZH8evfdpZTKZM9Bf47c/++Ejj
ERh6kW2xuELpXBIzbO8dAsb7u6oAWb2nvKzxkS9hKlYAkXX9kXkrkPb37+bZPnP6GBwA3+z1fEOO
fGfvlIHLZ5msbNubY0YroQobSEEJgKEgmTKv3qsydr5MGuLSP3v0367Msm+fKjzQU+ftOLHMTt4u
Q75FR5PvZmRt2zn1Zo4Qpnj851+Sn5NdnmOdbb2xRH4wNiEkKx0kkNm2iQ1FAl/XPrOmDQcEUMtu
sYvhPmu84Q/dtd/d2dMrLVmHQZS4Z1VsmNpmonSbbysw9uVmgAz7SftZTdhsP7Vk6wHxWzW6cl7/
4Zdl/ZWQYZhh8ntSRPz8i4a2WZWZWRfbyCeR25CKwW1clk9dPja7sRswBHBU+/T+Rc+WF0eg66TD
TCORszPdzdM///EOj7arSt8qts1sITTovTFfOyBY9R/emrOX/+/rUGXRo+DNp9T6+ToxyVRj1xnF
FlR+eCUy7d7WthLM8efqD2//+e8Hdk0ysQCCwr3kCT2rhJCw0AOIBusQ90H/JfkDTcMmoZLP+sPy
4qBRtVlZ8IrSJQPidrYkO4NrJYhJ3J3uY+bx5ryURx1npFMRRpcXqzQjqPCEpPabtapSGzFa6aEH
ZYEl8Wq0ItLI886gJEQAZHxQNdjU1ZRG/me3Fy4Cr7gDCzpUqkKAS0u8XReijVhqqkY9QScYjjnH
7ShwvGl6tRans9YDx5aPhL70EIiNstinY6lgLWWtcxyWthNXeJwMQEyoIXGBJMzoC0OOn1SkSCdN
aju+LzOfmXQnSNuDsn9tpb14VrNQL6Y2yzuQBIOzVghqnpJMRKTumg5c6CxaaK60S+3jhOmi5QTy
5pOsZV/N+z6uOoHrH+vPpmCw9MBLTIpr1y7duhMeWNOkzMq7FrQsE/BSu37QOToiZaITaMStPgHE
ZsFK3sukTknty3yFDbcbbPjAzSQDQWyF2nBGmNx9yQsKH8E35m/IjezPce4AsptLwrtWGIiTOXAj
uzmmLO3zhokK5zs5DFW9NYiWgP4MK+pzBAa42ISGmd81StbohRuLrC86HpgoU7GE+7CXhEs23ki8
Sdt0MCHIQcqHPcMXKLHUOWSs6FF1j2EGQKJMUCqs/RnbHHEMJuotkcl02of8AwZKHDd3uUNSPfVJ
kR+gbcf2upE9nPgx9+qXEA/+DfoS0946c+v0ByOr8ytYxKFzm7XReItWdCS7NEIpdTkkSzmx8iPR
IxmqLcu96w3Wy5LIqtvQbMmfptl2vthWQmSyFzMaOmVJGAr3TBl3QQQPoF43YWSh5CJOkCQ3USTR
qld6JPPZc3S1lShZ7nWWtcnWJaDiO656Eo/y0CtLot6y/ilUoJYPqorq9Bb/wHTRvEUrIdqh1rPF
RPQShlRnV1lJ2m1xoBjdPo/cZiT76xTq5MqOTzg5I+xPenfzqjBolO0Kp0ceHg0NVGNI82JTZTIn
BrtqDHNjJMJGywi++tkxQssMRgZnwKUdbRMvbNOJq60hA6M7DOYdHweUfGt2AzSLcGBwNHaNRfQN
6dEwPRsENEE01kwCJiVhuJaMLwIgWvMXktFrRgiRmroNKah9d5mFxIDujKRJxQbGMBlv9qy6dWGJ
jgBuxAYFfYaoDw8KnXOPZnjpojvjLYtupv1+5E6Agc2oUi/CqfUhsFYDySleLPIPVugL+IclUejH
EOYsYQtYBUSwVIx/N8rxR5YUJ1bzDtcPaPd4XAgDMtD7QITouwaJMzrykDOE64A/cDuERfjKahC5
i9lH39pWj2JNF0+4WyhXth00uTPGu2Ii3+HRd6sB20Cd9d7GXTQKXBPe+biO27Yg9jJX42dgC2oJ
BF2zTxYuCPEBfZj6SIwl6aGZQ6ya4ffi1Gcye/fQQVwjMc2bqm61OEl3nBpFFmHagR8KiynsD5GZ
IyqDD9x+ylnfsrUGAPSShKJ01jPxXQY660wOrFy4MgLVDO6yQuyPUsIjVfdT6qXxZTjV+E7RlxKd
jgMJOj5Ff+RuR7Oo+qCUTb5r55mAJqGrGbW7NNxoS5rH8H3UE2nYFuaA69AWmJ5Ely+vdVPyr7n2
IAAdF9YQeARgwK3vHKNfK9XHX7UfV/daJWRUWDkU3lVegY27yOQJcEREdgLM15XtuCLnfYJxLWMt
DgS6G8SyZknBWXlZWKOkFbbDaqlBqRy7HMxi4U1WuGE+hAsDwZVJVqUty0M/vj1qXdGgqlpQgUbZ
oO21nYauHVhThYMuj4vQJrzTDW+l2+XPOpviq35W/GuNmTKob5YMbgF2o95hl+rF62BKQ11ijOfJ
T6LY94mhw2e+ymkdEMvh5jH/+1wmceC12pHITQdypzHWkrBosQ/IvdX4mdjRH7N4NiLfeDQtHqy1
Ww/Wg8xT+wuZFk+FMqyHOur0UUL/h3aFTy0QQ28AWfMZi+kevLbrvHBGGIk4Ds2bAks76Rgjua5L
nsUnyj8K+6i5R9pGsmeVm/GwpmRBx3RqrgRlHhohiZbeyB0FQ3PVUSJUq3KeMKPOia53ftENJ/SL
PobovC8HyjAWhGozCP9raeCjFgWBJ0XxgkcTG2yFM4Cf+kUM3fIw2tl32yNZ0ASpmHgPOcR5VCHm
ZzyDawADn3tSgZAt3YuoqgKz6UhP9dL0ykHLB+9dfHC9HPoKmnvWtOayidv5Ys4cY18lvFIzuxst
WgMs1tgfCZfFSJupHRK3KgApQjSAVu1HxKhETWXFLcbXaINiN1xlXYt3kq57gMTcJuOuAPAald0x
JSMZWWi0NeplPlgo9m7iQunLca6XbtPFLHig9NuyXZuCd730qubVaaz6RXbFQAaS11aPLfS6Y6Fm
b9URTuljHsnnXSctHF2APZ67pbIXvjvP2KqJGvthScL+3i0c6tfEnx8TC5oTj/Upn4wvssOqbO4s
v0xv3AaXsNtZX/wsVJeoK/TNxJtDrtxiJZ8joNlonxmw3zReGBnUUWORBGPfuy+NLGiMAHwLzccW
mzWwHnLQ/Q+jnr+GUOXDWdzLAcBPptHLGoKQ6dh+6D2TqMJusu/Bwgmga+HcHKR21L1KRgeFPdHA
iEjmjdnFlB1kTS/TKfSL4ABa85aVWBuEJ+23kBI2DRjIhnPgZSe3y6JbcyMyB5dwyX8ZayTf9hen
c8xLnDapu2J4X+wb1RElS1LILWIwe63mvrlGoe18S1E0jx/7Yh6dDYicNtqQVZqnQW3i6F7sbjrO
0/JaCTVsCJXrr0JO/ti5CvFJR2YCpn8Wr532+nVTZRQUQ1x9nNAK3E1kDYynV4THLTXBqOgIqiuD
Zgdzl6mHgz+65ncvSr5Mfunc2aD9QSTNe8qifGMZlvHdyIrhsiKbPJgz63PsNe0nhoU6AHJ8tBpk
A6sMjyHLEzlG10QVH9LG9wL8Xs1d04/JAkfRLalMfBLlHO+7hne9amZC/UIMOZusJwMS+ToI/cFY
SGXEm/mY+W69zrA9bhzXgXaNnDMw0Si+QvDxbr2aIAHLbGwubJX3Mhn3vrnceMYCUBzXmzo2omox
IYVSvnZk0bN9wv7Dtg8v7CvM3Jzg4LYaN1SjzPfaot/OUvubcTRRW9nOdgzRjbg2qbZ4h/PNHLaC
nCfobwdgYU4cAG6qj+FS8Mpa9bRtBoJh9SD9dTaEAmdVZ9o41kIZ+PH0MRxk9lBXHfbdiDyjY2Pi
6wDpjx9pDMsnJxusx55Z7qWXzhSpxGjepgPG8JKwnXsE6gwfOcKH2IR7S5Mm6xs3ydKlGPp6HqrC
I2PSZS9bqbYejuDb413ruONaLoThTbPDkiJ6XjmASGJvkKmRGdjtPa3ngO8cb4nxIvUW5jh1Sp8F
fke4Lp4SQlCGYiiPQIG6G4o/QtqKogvCWkh+uAIOM0W1QVDGkIvbFJvPR+DvE1nrWdI0QShz4gNq
3G3o7eFfzHquN4RFd+N2WeyINBRz8QPtzIVa+anGcGZXM6sGtd1x5Ffaxr4VM5NDUMV7NKttr2nK
Eg2dOxTICwEsgZAGCHuF+YLzx4hCjnilpd/DcBDPhVXp5KIoCNU8OJJt9Ap7ZN9HK93o8dIhyR0L
F9QuKhWrdDa0fZtuQwYDdYeXsdUllWE9urFR7sj5KnlZVEzoO14gcjcZui/FllwgnN84rBnpsrBB
keY7DKlM+5uBVZ+atZCleRgR/pwcVhmPgtfGjxIDyHDXmG4NBNF4rWvGwvPcWBunI0iqG4SxdZyq
4GNE/QdiKYfXpvKHYkcwNnlcVHPkbnbmzeimT4NDikWLLSPB/ozpLIbqj/OMXMbIa1UwJpJDZuvV
0+5kPRmwrLEhr6KBQms1R/70tGQD1gATRuhuGudsO7HJ5gEOE3KYPZKFioZzK9M0kinL00IraXTE
kaUOZWxdlUv6KTIQsMcRFjQC3TeSoueYx7W6UmYTXWqjHB7wKXvlzl2WAZRtEe+jEA+EztqywR5a
M1rLk6S7hZpSXyaDm214eexb+Bqe3Mgaw+W2NSMsJuitLhO3k9disuq1Idq9PgUeLWlkLgHJmNEt
Jyki1Ku2W9GWafbGxM+yMseczPfC+NTWXbVz1Gw9N1YxfxROFnMasTkVkY5HRAd8jguH9YnMQder
t9yBj8wYzGbtEMeiViWTjWpLfFnhrkbIO84qyoFkbngXygMlodo5bUPIXiUquMdUn23qPdtL5B96
279yS0j/qynXUbYqSU3dq8T4VM642tAn6Gsv9MxbrPHlpsPngTVl+ianpripLVHcINiaXniyPtJh
w4w3WzExuiiRL/XoyyOoDQhPsb5nKnJQY2IkAVE73NshGs2DVRKVnZTVE4Ki075pTjsr9zBBx5a1
3JELwrnddhbwbKic9040yMBlUWQ8W9ifKB6Sxz4fSgJbMLNMJIP1UU1kQ5iPO7+bokePNG0IubOO
rvMoBOV8qui/sDPGXBS3nMdaSiVVUGAoXa9yK7qZzDI8eK1sPo91Y8ZBOvXlB4BVJrfV7u0Acm74
EOFmxOEvQxwXqlDkhVvJdBk7YthgSTM+WOVsTivcXV4S6KJo1+Ngfj65vR7ySpIhNOb669xZH+gs
udsoI6YIa3SKcxJgS1KCGwHcO9ZbD/lvQqoWpTlEVn4YNTUnmz/7jyzMR0gu42uik2SP//BTdyLo
B4RnGSmzNM1GmilsHCU1x2tNmiwWizibuysiv+vpg9m2+UssgGLQ/y2fIgU2o498zJ7OKfYChZf3
TU1zuClb2fJnlt60eshnYt5G2kSip8rCvAkd1uS1l1SvMo0Is7Yi44oUVq84Yv027pr8dGbAHTY/
ecIuqMIpIq7Dwg/1jn5aSdb1OIsPSWx0HCeo7r4QC+Ou04I4TLvDqt+E3vxxFNp8cKxarQYaReMG
MZyfr/DMk7ns2QTEmIYFbmBJS++mndMyXtW9cxGeRBzbOF7giqvSViVJymi46xSRR12SLBL4S6wo
PrkdGLW6HiGLMZESg+GSXz8okIpcYC8hDM8Vi2OvM61Buc+D7D8OXkSpj15VHrtOyU9unCmMTUMj
NSu2N7Qb2BuC3zOa3sJdge8oLJnRlgckH+G/F8WVLTN80EAJyyxoYTl9HYhDSoKkbqvbcPbkxDTI
togLqSwrXZPSMRN8bi3mc9KxqK+xQ5Aebo20T/AtE+tFhmNOEVqb9gBmwhxBQ+FYijasHkBNVON1
9+OUQsu0cRqWgao1Jg4o6RbpNWbRc/t7GCCiUw0Bh1MYRzAHchM7KkGiHfUd9de6adxqRyshq9kK
UmlucqXq7yHz4XEd6iInaoc+0xUOGu+SwCKOv2mqWNU9MCe3vrNk1hr9qXVrYPOcVsIf4NSOTctR
glpu6i/9KZrafcnhaAno8XIatFMOJ3Go3UedZxxR8LQtTtBinSI1yh2WzzRqdL/uxq7HN+oM5RqA
wKS3KoOzw78nCNZkA1921YTYlZPMFFO5tz6pLOm4xIw8cKLRVlI5U0QsdUPgkicAl64noXfVunNU
HvBYQ0ZbUtovVI+WuKww5Pj0n9RwF7FVGTRgJg54LkvttCqVyskNJEzTuGjyWaUb1fZ1vWrjqn3M
805OKzkZdKjUlBPweYIRrgY34eBBy4+MT8chy2rtV7K+MVOTTRP1NiuSdPyKsPGELsU6wzYQU2Lp
4guCsYYFdNLokCY9iO/kY4rPje9G4BBqPzU2Vi40+ctGNQhEO+Z85cI/sMCMOw2kYEVyc2aR1Mtf
lN+r2KbUDHUXPQm797535NDCFSnKaesYRQOJDaDcvJv9LObgN3eSxDemjehXEps4+EqO9GoxzfZO
0IG2S7ZgRpzPILIABNTSMMVeNmVLjYilBUCJ6dJvyEziWkXfWP2p+UVXI6yXSG/oaOmbaJ4nLzA8
fyrwoBuGt27aCl+oT84QFm2qIl77EtjHDpa63xzKAcUenb7cvYszmTgHRITkGEY6LncCRTzgl6kB
mW5VBgHdSqROGyBGRBaHNZFZFFAR3gRacNJc5Y6cvyiViA98Z/8h8WaQjg1xwTKYEr9tj+Wg+VqY
MGY2TlVn7gWROxmIw6x3P5tNzKkeubz91RRELqxzJTXGUjy7D9YEDWNVGX4Ez2GIVX/TCmCtgcUq
/9BZTVWuO4bf0TMQrQgED7ax8arRGUd8W6qBEM9ymWP6gEkracdPvrgEhUumVWrGQOAxZ+clRT6p
6vUururkahCFeQ3EInUPC9mitfudMtXovMCE6dMRLhxOympuo0yChLvwse4VbJpYDMZqg6owxIOr
BfPDfp9k3FcZwGurjGhfVSLHRKOhQc3BmKGxvyXSrEQZTL+d43SdcWa3TSD46/wkC9+QoZrh1R08
5B6lQ3G/Lk2H7IO6NR0c+FVXFJ+gAwCaqCwO6DvUgVoFgz/lhI2yglmBpKFXr8bc9PQ6yxpi3jWr
NViZHsADBJg8UUc0a4kVcL+iUw98wcpzUWCHaTZhk0fTZ1031nKw+8xLaTly1lxjc6Y1TXJXGm/o
32r4XG1Yt/7adbXcxc7oVJ968owoQHAAJTz/aWmDwTCr+KkVY7xgYgWIsGlqq66+spEMzgWk8upF
W1GT0lZJOKjNo8G0hV4wygWnizjfTzVlLTJuAp43SZs50SeaB214nQ1eQbVbzUQ7I8lsoGJw8DFW
U8YAnz6BjprXzO1gp6jWK8WmngrHfwL0xQQ1a6yOAku4ZbzO+EbxUZbp8ImUedgUYABcNG7si8na
MNIeCNQ8L85RF6ELHk2djls3S3zC63oRUkCaV8J9dESNfT0DFfbaa2He11hqq5VOZnhrYU7sp00o
gnsx6sFMdqE1lf6lm9K5YVWL1dEQzqQ2idaKNEUNyvl2yKronoYvXt5VPHWGsSWn0a7YLL3I55ki
IINQzco/yTLRynwOsYtFl67Q7nDr0lTIdlKFBkAsw0UnV5dy/gopioAAHiVT0jNDGrBxo1R9T8fB
otVMc8OHKeaxX6ww6Ep3rXlOzCNRCA3sO6nQoIZdRo09WpIxuNmnQOQqp/QgsUROUgZ5iEx2X/el
22/DqajLPc7E6Tt1d+KyyYSDf5eMkzN9SUpi1DdRbZnTGkFHWW0yyEAOMzHoBiA2C+XkLzbU+JlK
Z3b8DU1Mo2OFPeFHwFqQOc/gPH7wlhM6B0cX+BGCAtoW0zfywVeERXCecSp1D2CJcQi4s7IeFheg
4UpV8LEIHLSqXVVKBK69iFS3s5dC9UGjSO9YWxUa3RV62DQ5yJEwyrCE5XXRWcT/rjpzcW4Lt3Yf
cukq0sbNYnjxI9RLFwsjs2Q1p41xWzt6ZAOGtf7gchr+Kuy4Sq9mAiK/OybEyhWBKbVxHxICem+U
mcX/re98/2l2SK+4LRn/PMy+3chj7clmufABQEZ7PXOIvByM2M22eW9W/s5x1FCxr+TE/G1aLJ7i
psmS/GGKlLa2nTObwGhs3Cv+qSfEaRoSl58SdE+TjCP40saLt5taOiTA5AarvA7jIeIsz5OmA5Ev
hELG5SLcoOPpvlm6sL2mEMPVD/6rLXdNXXr47cxZjsRkpmzxiITEU+IkZG0y9RqajYW73iQ1VY28
k00aPlO7DBcFfMcaUBUBckevbWO9nSI3fogan63ZJzFxNRt9QXu8MQh16xbK0w2q4uxD06VJvINF
2lKlDKZB25ckUNo5Fs3nDFHbSx1NHcHosRkmAQ4wkVRrV4ZGecGaigCZYzHjEJNebc+LzkQBAHPx
3YxIlVuj6hU5j+VSOtvWNnWxBk1cWIdsTvN8KwaI6IEELVBHK/71Qu9h4/JRZR2pRVw6ZUrVn/Za
TSix8V8HU9UAelRJ0lQP5WDl46YFvMjgYw6dAcf32C5BY5fR56L0cDL7BdPplc+jqi9wenHOVrQg
XKCDIss5lw9dHgCsSb/401Jb6xYs4JeiGCheTLK94g0EN5PnD2R5kfPShcl4HQGloAhGBG1e9BmE
zJX4n9SdOXPlyppd/4t8dGAeDDlnHjkPRToIFlkEkJkYEon512udbjlShAwZMhTP6Rdd714WzwHy
y/3tvba/hP+CxQ6adc1/F5vUbvvuKrt+ilbgQLS9tfOoPHUzy9KNZ3s3G/wizmzwJMszI+1zCQiJ
R36c9AcQh4gb9IBwzVw45q8Okf3qLslZWIOqlPOejySPUT+tPNw6SIfRJrHMcig6FbLDT+tgBrS4
JNa2L8sou7T8RRivPd+IFdNwS1lQkDf5SU+BV+6XmipC+FiwZvYThB04j4uD7D/aDVdow5lIhAXw
z6c7lqx+WXqgsyP3IKSw27QIl/Vqea3pwLFPifDjkUJLbqDHJY4YDzPi0RQVBxb9tyYmcXu6Lb5x
ewr0UT+skfsmOwKlYRs4fNu8o8hqG/ijcVYD+JPDqMbqn21cbIw5Ps6FOSkXYGSahloriG71YQwy
RuS2mSeWWtT4MuH1fGIDpKb6QOsTPaI6YMre1SxtaRZFeyVNUPkUBSqVJNaalxxF6jq99dvIaslO
RAO6v3OSTXILQaBG0TLdbQBDhim3tNCEzrXgcGx2WFfB/7WcvU9uOFYxFDlGt4016yoEw+DlyapI
eJlz+jfe+KCGhm8k7AXtfBhGt5eWlO+TZ6dUjoZLENPFSZWQxYm1BPWmE7LsnogwwFhz0tL6t8wh
RZ7k7oOjqrT7xlAig43iWC83cOvTV792Z7nhd327kS6Sl8OtK6Nfd17qz9tYunN66KcBdIqi46c8
ItPXqIUxxVPmIPm+vUes3eeVMKhIW9wccOo6WwH1KJWTy+eC0CG7/bByR7hMYbC0O6CLgfoauzDt
HgM6gy5pwVXk0pMPzdZwcAIudJZbTDfCa/BZycnpNp30dHrUjc8OQY92Muxcvw7C50C0yX3vBsO4
Va5vnuDOzXBiGtUAi1ANQC4WjY3HyjocX6Rjz+M+t7sgOLWWH6cHC1tgQnJv5EdkvJmB0npArXZQ
IzxS4c4yNvdSQ6HZLRlX+btBlfO0AQYNFIINiSdIGED43PbW5KC5zkFcwzWpgP+rtI32EbEM/dlo
abvhuqyQJKB1oej8wQtgPqd8iPo1v0c29SKqb8CXXkdXmQr/O9OZeFn49OiAk7NL2WcQ8sxuAYFG
d7PK4K1Qd1sj6TJK45IJ0rLfFxSXeMdacsXvN32ABLT15pFKA5bK0V8d+1KwKIVPCJ2rhB4VKFF/
ZRYNTocKq0+ynlXTi/3ASapPriIisl40fsjTkuW+/Zk6uXEuVh70wYxkl9Lk4jcwTt+ixUUlvuAs
pv3XbygmeIvykkmE8tFs6tRKxIPx12NUcgFz3KIczzkN28lqAEfa7+BfQtFtptodTpPknreN+iUf
DyFn2kBOR/ruvxTSB7Co3JPNKoA2LY40ko72Graa+KYQnc0o0JQAj/IUtuF5ZFj7kcGo2k2h4Tiv
lG6D6LFfiiV4hsE5qtUc3uB77AXkvwFvhMc+govYCYat+69rLe+HDSciTAuLTx+wp/TNHjWr7WFz
LlG4LoJgPLVT6/ZPoztMH+z+cprcfS8FiDgMGg3fzv1fI6Vl3fFIqVczDfZrHoTjZ9QVwUPH5Yux
FirYX1xMoP1GL4IyNQZB+TgAT7ihsvXIggDQTr6J6EybgYOxO1sVrjP9hq24QXJrOzJHkQXuuK0m
FuI0xIcTf7Cm8ffW8Ot/MoYhONQgVMsLWieDEz4bIDk8zOUferz4Py22l3iu29hjGUVVRs4uotW9
vZbg74utwy88vMyRJeIdZFWnveKLzGGEBR6ISmAyiKPeVIAiwQltsrUue8P7T8uFOgS3Fz1R9cBX
2wbZn/JJz8WbRGkHaazRy8Q6tFyvYqaOeA3TV5dFBzvLiIxxBeOgK3I9JRfs2qGzySQ0/ANDc/oH
pcEwFUgYptsQJ+FPGJDINrxaau7GdIZtwVMa4C74ub5M6WiqOwmmUmcN7rgFWDwGej6opHeXs8lr
2d0wWYwTVtjWbEnngXKN2aVekDV9NLpn8lQ+kv3Y1OcMjb3c2P7gP1Hjzta29JPqzKcvkrWVZ5zb
EhDiTyENWMzaYaZdTbpamrUqEnBaVNIX1roq0AfXxcAUvl6ULvmpmebQsBY+p7PwHebeyi1SPPg9
/+tjDgU22FsV28y1cvvmPuzsJVxHGA9j/vFSORtHwJGE9Sx1tLbamIU+gBB9GakQ0Rs7Vvl3HJmp
ZJzu5XtkZqb8Vpm0Y0vNWnMtWuFeYeVZ33SC6ldMEdAtU1+qX4fImtl1OkapG6eAj8wE83xH0jlx
7/HeIkTzY1GEAsNNrrAEmGLlBlb4MA1MgJuqqsfPHj3CXcdMTk9dM6pgVVMJnaGsey6d0uxb4d9x
4XkYsiq861hevvE1xhAzirHmIpgRbVxpdrNw4OgIf6n8MbPXWAW6hFd7N3LFDuvqger2CeVKxbeR
RuEWXOnQHv6k3P5r4Fy4I24LU3OfD303YQyTfMFc6oB2RejP3zAagsfIk96HDhT7GmGlDD8JIuu9
XKbG32ZZ9YWkGR3l2E/z+5DHwdcY+tm/CBG0WgXkzi5pb9On0SjlPtlTpPL7qtEW2mHPw7URKG7f
BO2lt2kB53DlzMrwO4CcbD20idc5K+lggzr4Ig1/Y3Dc5doCPL0DVdHgflqGmjFsdotrOBUo9YZX
Q8IF0nLSU19QtvMZGq9FTU8FIfSskQSJRW1YnZcyNePK0aAjH/Vi2RG10SnHeGb4GYlJpjANSvin
7oXNSbRsHGlAYjcky3lWfTD4zPFNcI1l4NtYU2DqrbATM2S0S1f8ujzCw4o3IHwM7DFds8PQFVvH
tnZDPmNTIM+UmY+eBLjMPgiu3xR+l0hb1wBQG2GCqkhITkbuJRe0lu3mJHcf6tKxfxNHkhgzwyz4
pDJTX4mkA4/K4LX8BqWUr8C+eb0DjjQ/HGc9dgqL7MKq88dx2XbB4lT4DTrRvsB69TF7miDzqCJX
Ql+WmwT9WxTCLr51rAu5LctctuvOrye5VmVS/GU/WpYsz3uqQOqMCXgVqQHXVZ5M8/Wm0XSbsh/F
VeN6EvhL7bp4dSl5ZzowebDsoybP3G/sBUO/LRDolnf+iTPVCPbENSetI2RPNiO0WSxjhS+nruMS
wwporB0k4zjYWEp1c7nuSjP7B/4eiIFD0MRwepNoQvo38HBPZZBx1YDs3GoPCmPCf1bGTwXorzbn
gUDgYwHH2ibv14GNeI9PIQ3fSZuXwQepEh1frEqxi7W1ZJIEHpesXJf+7XXpzLS7uxn+xZeYPeJ1
yju622FxqXytDC/Cg9EqZoIaWnfXZVlSb2hiw5MgUXrqO2htqtsQ+AV75YfwJ1fkJXNrFbsVVix3
mAv9nrduivlpnNGnGyRflDSYYBnz3qdW0bIcBriG7dtgg1a9Z8AhfyU4yMpvsUDtPZWtw89lqQle
4HVWBQLi2pH11KRczOp42QTZkLHflKpxtzFX9phu81pkBwx6dXWxgNCjpARmrlPgLlZHpUbfYRdk
UooJ0TShbcHHTGI7A4fH3Afnkr7MjDNSBgOvvR17OkEutxvnImCIsKoakwUeLPOd+1p0JzhvxsAj
nkYoh1k7Vd+MIkO7a6dAfGgqReSuh3PfHggaL+CksYpsOlZQKPbW1H7ZS5WpB4fPJNqOmHXKc0K6
uMQJR86bX6o/QS2qx3b8U0Cq7a9z5db9AZ8feLRqXFIcplNR2+5+lnbwR2SZ92v4EpdrDWBz2mS1
q25LyYEiaj4zw47H5jhseVdZWj01PImEmHHTjptpAURxsTmz3/n2Tu0+ZcnyT4VlQcbWdAOeTHK4
81Uo7nvHVIRg8Pg7hjFPFJaatYC/T0+MzyXzq5yy2N9AKoridY7xObc5Q2yW/lbZcHwUwxxkVMpH
qeBSm3bvGNlavKlCsg6nw7XIDrABY1RZi0+Xo0OU/d+gp84B69LShHgpcvC56BzVcAJsG8bZmkRb
ZA6L2wQWA/BQVNEjrpQSVWLxve8U2VdsbeH7NvJOxS8YJSMrtmleGdyvdiUDrKOo4tD84XY3y86P
huhPXnhYFESJGWCnJVw8dOiwGU6BSqp5F2YYzHcdSkl5AlouqkPq89fZNKVUnPWWFOPGmWaToM/1
gm6pbJoTs02C2er3UUdQ4IydsOGkWzoQ/mU4VxiE3J7VZZe1Y7JPE+xVHyAvGGC4/sztwZ1LOz9j
yq7cTQ50u2FzUizZlv1SvGxxOZaMRjOC56rMuaff93YXerTNNbaN0atrzRU+On5IPmpbnCd3pOZM
Y43lLUO+c3zmaZDOCyH924ISjKPNrEHNeOo2TXhxrNQGgNYuevmSMWfZUVtt76xCDnQLJlpMAgqe
YcyjV6BnlV71Jw3bTJ9rLqfoN7q05GPjpnPBRc5DAqrdxirfjVmQ6fG9Z+bLEmwJH2ST1uaN9uDM
uSSumAktJs0Eq9OpwXX/FHC+2DuIHD3cYRwrUand0ScwnY1VVT2asXb69z7zIrci9uGDOl5hg+6A
OmcZFMaujgdZMrnALF6ThlUUrSzMOMHF4icv/1hul3dqwxspNRt46k3/wvffJtac2irphpVMJre8
80ktKEDuCkOQlfdzhmkI9XHYJIXVtkcBXTU7zSrCzTE3TYtEwR4//qkL6NvvdHzY1rEPuYY9Ll07
Y1/Rqcyd+2WkIQuHiFn6j7qTjntt7CKON+lSRBC3sYnjjr81prADVlIs3XyuszCT8uzXmaFHaUgU
DB0c8VbabugsyeW+8ellvkNka2tC8joo3sMIG825qHMz34+mxrFXlUmd3E4+91IuNtB8A2D5WEAj
1KsQjZR3eyIEpD84hgfuvywOC4Y4nCAtZkXSDLgFVzaXom/VNfgGgSJqtDakX+j+PnfgbuD/ce5t
7ldWdGAyzCIcTAHWgHTfAc31p306Mqw2z4koUJ6OohdVUB3Yg7hl+xXbRc0TKRWuxfkcNw6RgCUY
2v5xsO3eRUoKShV1bwNSi8eGqJSimb9LU3P52/FqC+3uRC9IruPdOHWoZJOFeTvbeM4CDn8Hpip3
sD0Us1HboZxDjKBNkyZMsbkO8AMYE2eat6fLPpDDOGsBoyuRl7PZ1BMNPfM+74YsKbaj7ZnwCTJB
LtoVK87YM0cMYsH0oDzX5qgY+NmSZy8s0vHQslehKCjSGbIo4OoWOryJ913tiTcte9bAhZ3Zj6O3
lL8FaRhq6MQY/ONYG3wmUh2/R5Q/fCaYdPtVg534RfRxsp9sZ2kPpWvJT6fVwTs9Rsmf3FT5QBCm
pJpy1+YJx/XQBZPakiBySK8UNUD9iu32f6VK/19E8pt/1XPX/vvXkcn//yKIT7Lt/xzEv3zV5n9N
4PPH/ws3A2TmP0KgFERS2dfSTUhC6r8S+KSl/wOyI/tMACJEMG+4uIryhfy//zfX/Y+AKDXd59Ts
YbZIiJr9zwS+4/1Hwm6e+BlM81uoP/6/gc044f8Gh7BICt4QAP7/Ht2TeUb7dW+po14IpYRenjHy
sf78rPx82RcLuZUVQ4l1LEarv3pIV2ojqkUPxwWBH4zJhOWH3vhZ/AbGh5SB3UhT15HgJPXVUubr
krH0cWKHs6FC2j/mE3v31ZC13Z9mVg7lFEXNGh7q9IAvEvrLKisnVa1hCCvAvG30bjfteLKlCDce
r7o7LXR4oB7E4RbCjEBYqUkwfqV1GOu1kyzOW1NbXLKCBUvy5E+Cohd83ez5qdfLnNH9tdk1SMIc
I4u0BQ2bbV93VVYZPy0TVv61TsR4JWPJ5jCvxurRKi3XcOdjN5VISXlNOajAWgmXlocVIEdzcUTe
Htn+43Ir8BxvYsHcEZZIHQj98fscjxPv2ji0wtXIJPaA979/Vp4p3vC66E9u+eNZJdqcB8549IKl
f5/+kwE+eCWX+Vj3nH8WJOejzrmirwerhmejBkg4NLPmV3zX9V9Phi5d2WHb7X00VUXGx4Q7hBGf
/A+r1SF2yqcIaMeeLGezUws2WNzOItQHaWADF8hfTxXmKK5FWYMfrCgFPiMb+wTkcBdC8jLx80fF
uaEbg40N2janhX1Gx+jJww9D84zCDKrXIdHyqfulvNJNbO3hjoSfzNFil+Sd4Gw1Yg3K3Fr7Sn0y
Kow0LiQNSfCsunC5BN0FJ5BbAx1QjHZJ6q4x8DWbYJDFU88BK9dx54SS03e6Ba5ix9n1NnBfM/Zx
tev9lzhKrm5OARQOQokxeE4eyoJdZpbkVIVUYb8Kx9jY6yzU3Qt1IrjT1ZjQB5PGB9wI/hsswQzv
uZm+BGHBa8J88eBS0WRgJ9qnjkH0Epv2yJ0iPoeVXK6QeLI3OofEt+ZkYX3bOOnGM7q8IN1ZPwBJ
9dby/XHGOEYTJgZWHMyZbSUnYCz5Rugi/qtybvervqVto8nLYo/DZ9rUXJkGfExNSmKlxwQYZeU1
7DnVqONjm64orFm5iZUIDmYcZ4sO8mNXTNavSMLkJzAQs/vI9xYumrdN0zj13TvbSp285+ZCXp98
JSrx8ihoRODbzNJe7XHS4P9PAM3yfAlqvIvxc2bs/GMTIbqQ3rDvUcqsZ7QKjz2vVzxkKtBbij3k
e+p4+mWREUMLiP3YPlSZ622mOqmeKHTrHpeoip+tubG/Yr7JdJjbNhVhrWb12qjklLKXvZRlmYEd
JllX1nZ4z+sv6CHd992hTKbxtLBoWS+skl7rsQk3Err6HeGp6XaZJp6GaKxuPhRihKB5nWrcFN0Y
wRg043W2XcpCOsxHt5j34xwrnNfFmDRfThndHGm1XzMguQlfMSOxeyOxHfm3+3ed8t0vZ6jDt54i
Gfyd/vKUSsfaBoTHNq7Nzpyr1lJt4yTPDpjQMUNmTvug02jY3nZVN79o8MGuY+T3eysvFrgDTgmu
q93os24fopI2l8yOnwH16R2btmQLijp+M42hDnCCjE10Lw4xhw3yvLhi/DdP1AY/s0WPjl7pLS9x
X8aveBhfdRRtE9EBo7voYcmui91GzSYfJ4sTn39LB0ms7tmVUfYJlQWnUDQ9dB0y4DzEuC1D6wdj
0ENazvkzGSoQVMaFbjzS17Js8FmjZKVUqW5lNDpPUWfwS1YeE//on5shc+/cvvM3kT3r3ZAJcy+w
+zxWLmEm00TRHt958Q/6yvBAUq25IpS6h8lx5z+iw4dWhIPbvGDJSUjDlXmxFR4rOXurp9ah82jp
zDomsLrOsfPUq2bUxGLQuOW601V+VAVVD0XLeYs3QzeEfZePZYqiFwC/nY8VuBqOwonTLRIwhiz2
1fYLcOf2OEROtzOZVW/z1C4OdF5al9ZW8wNM+AVXFuQAmEaZueAwml5slRa0RGf9l1FNs6s4se6o
2su2rjY85OOQ0SoHc/LJ0zhfiZWc1OB7G9rq7gocds/I486qEqK999weanERYZSP6nH5rRp3uAAH
4M1LKVez1e4tC0m57VUHOMIRWK110jMnQ/Z0vnDPJseKesa92wz+R87l5NUdQ3PKFF80Fnh2/JJL
OT7kOjdHRtoOV2Bv7Xnz2jtaOuy7JpTZ3sH2QigJFd/D42iys8OKcT9I1R36JqDNkAASmaWphWUe
F+9w85LtoFv9jAAYfPt97gw8b4X7UvrS3TjaQsy+3U4u3jL4V1uXy7/BN1ECyz+p7xBsuk2PUXdj
j+nwUU+etSfR4n5GqltICY+Fv+rc0v/DHynZjMFApwBTBvN9bRNclhKaDi4UZQ5z7fu7tGTR0/mA
1Rac73ar+q1YKHUepyZ/cDpL/etqYgIsQSIUdUKF0arjJaXXI3WoMdecUj7RiZacWdbwE4t+OY7z
0j44uWOfwOC5R89q1fPYTN419Gv/xGYzIukxa27jnqBwLelmahBofNk3dr5QYMQV4skmE/rXDO38
5I1Uu+Nf6amb04PlPOLJCIJVU8T5m2CNewKbgzJEhx4KIwG49QQhj3jlTMAY73B2U/NbD7ylTt2T
lVv6TpAHPfciRvApU1Y6k/L4vZiwfYjErIdVFNTpfVB1+UmYtvtbewVtUT1DDPcc9a/ybTYenbDe
MzP6GDf99E73st3QP108QcSQv/jWBckIUEzz2m2t/tS7R1b9WO9poxCb7LwgqNWUdczU+BRDkmIm
Icrj5L71lpUi+s41qt2qtZPyq8Xcvo2sGQRQWrNyxrJBCZJtnbpOho8T2UpsBDRWH/2MUjZNJOjA
ChwfS487zNnW4AvPTq+To2J6IxpDYQONvMOeDIe3HaQXH63Wzf+aZrawJNsljvC4tM9NOQvambD4
o8mW3luO62CP4YRmsGzOrkpF6SFSbMLZCHjXyUnMscsHo6hdisQaaPgoSTIrNPo0bHh+g8DawApB
Ky9zMb/0aaVP9FzHF691pqdGMWk0HMY4kYkqBlQw3ntmnh452qrjzInziFbJuzWFg0XHQUnAV8je
OdGUhJ2j8ttx37Rx9OwEo3grEyV3sqv5UpP0MafRja1iO6mJk7sKhNqkjd/pjUNkckXImG2LNJ+5
SodNt8jsNPXMayuXwtsdl/346JOieJmbPvrMoTO8LHXXPRtuzQcvrLpvfwInw0ZvOjazsHjElfe1
BFrt4iCiNTQetwsq70qiO28s7eUEkae2fPY7Mx5sHHenHCgCGn3kTbsuoYMvQp88YmkZr1M8B3pN
XG44gNIlCA5oZUtEpKMeJLfFj5qd4VFaafoxl2WyqV0/vuIC0ZhzqIK9QKCL7y2rc9CyUv+hCFsc
4YWgT3iFsxSrUuTG6bN0oQDQatbINSOitwddi5yrl4gCrsEqhFi5uo/2mMq4jFcDYXx0JhsXx8Bo
3ek+PeYiH+/YItUPzTBg4QjY+Uyhdq4JPj4ca/400R6Fp4X7Q+jeDVHm7jRtGz4OdpoHXYdI26Ye
KQVNiMIecAwENEXcnFJV5ZEDzWS2Naxi/1hyzHdeP4cPhNTTzeSq4bDMfUEpMIHObcjylZ23581v
QyCjs5XwiuDar0bsvnOyoUcyIxEh6jPkYoUxzeVtr4Z5XjcI+29L4+pdLum+I+DDedIxo1rbXDrO
Y5mMkH3BCq8rSo0Ogt3eo936WUGRKH45J87IzXtDflYqDj7J9dTACAuxTZJQXMkLJDvj+MWxL12x
E2lc3yNOqGNd2fwTCjojDkMU8KTrftyOBeZc3rDW9BNISlT4lrOswt8jtm7fJ5dYGXsfE5U5he2S
+OvaD6mIDMe1tQQTvStNiinVpSw2tQ91Pg4PiBbRHU02N9IWS/1tJoNw14IoaKhrLeXJHk3410P5
wSni1tYh4OF66Tox/kzxzVWJC+/RAy+xVsJP/kV9YfZd34dvEz7Giycn+lwx3X1TWyefUkxZ98Ri
+LxtX13CFhMsLhdFwydH/q5MnexVWVn3b8jq7JFzAK/guJjrNFTmL1kH/8RTEfyqCYRJzOz+qJ1Y
fyv8TeRIQGls7OgGBYbEFL0lxsIhkLHhJYXNdua2ujSI4vyK1RhUd1CPSb5k1uKfLWOqe+wT3G5G
i+cPL1a1NkuS7XqmMxxNtx4eFkbh9xAU1UfgZS0p2zDYDgarylzG1nV2uuFOwKV/i4xicU4a0Fk5
PkG3PsThvbZ7HkAbMgHK+m1U4K76oOOaf3jVTu5ZJ3TBdZEFN7IJYrp5Rb28WhygcguTZDzQgZn/
xAFf8BUfWrHCtZegVTU4az2r7naq7spXNrDjsU/S5DWt3QjbgOhmNF6szcAO5hCG65Bz7euC/pdr
69StgCz0974sqh/+LExahTNwhUciPaeRQ8TIyWr74i7B7cZIwhJfP3Z9x4RkUgomwPhGl/VK7lZZ
b4mWDpUcr18wT+e8XiQvmYbarab16B62dDY+YV9BJGttq9kmVYS0kE2Ypr0ud+/wdztXV3K3rm0r
+p39PrxiYJhO+NTjc6cteWrypdxwGxofFC6DL53FhOOwlGZN3J7dUPhbUsqa92YIP4P6Zm8TLKY+
1Y0/3HdFqQ+9G+ovN+ijHdlMqCTcwMhUV8l2Wergk3+3R0MiHAnsBm5KLW6mrxRERlesecxxaIA7
g55xz7K+o1eQetF7oCBsbFugJRR4O6+g1ts9LdmIoezun2k8tC8YeSfs5bXQa4tqvuvottXJjfAb
05jnKkZ/SDaQnfi2KHEMuNiugnbiOcK4+EkiH4fzYpYMY+fgvaSJMfTflfIZXIq/0UFCiiVwht3C
FurNI1v/C/iG5y+L8ruZ4qY1zCYe0TgoP0fKgaBEkRdaWaYpz6FTik2MDL4mj6UubLMEjIPbdytZ
EopPhnKBpkNr4GQv8bDumxlZmhCRPLv8KHt/svtdUiTeG1d/+i2LzDpM9vTCvmF5jivtg6bpza4a
Kn2tJO6JMBh7Yo2CDfHttnQcEvqIs4z8LGPIsM5wOt3h2e4p0G1nEiui/YgC0A9bH9fQR44CC5DX
sv+4yhDlqrqgW03xBHJBR9Wf3qTPNAMzB2lnvlKxx56sMC6nNy7tAw8b2TkqcCG/ht2cs1h0rOVv
FMlXY8t6a3mTk++6sLceQbNY17o2zfvgOeafsCr/J5e3H1oPhnRVbac7uxrn7UxYbW0TVEDWBjU5
N/OyKqvkNDkmx/BZzjgi/vPvTSy5Od92UYeJd/qB3JR1DbAE0JGGGMRBjNdzduvwky1MitGADCAF
HNQbD225r9lp7jKa4O86Haq9EH1/NchjdwPa9bTxRps0Zsq9GGFC+wZJaWSnHdu6eTAsOzEolbHh
jR06pyHwaAglE10+d57MPnJZd6dJd8OGJ6J6UkOU/ETEONhf4ly9EJNhVdg2UPmjQnpUpw8q5n+v
XcaCdIju2QW6e1lyweQo1Vu7cd6zmyUQ8rP6G7vjgbRPyi+hJqm5m+YhJTqd296lmXkfHOyKuV9A
axrX0+01t2NCjY9dH+E2didP//R52UUbUqQj2wF/pA0SkUEclslkG8txsgJzVWuRBk7t5FByIcTk
ZE1PhcZ1jcHB46NOLeIoAmTmqpViIg9ek5KgN7TNscw5oJJQSDhp26z9E/F7cZCzetZUaZ97KIBe
Ga7ipoAq51VTWJ5AMDi/TSHV+2in0brGdRRvi0xa3aoF0/QvjFjSrriu6iu94fGD15vC2Uir6Olc
l577B2kQW1UYg0GdhTvyt5AhZWbIt/yAU+7dCUcbAqK6wPQMuvE4U9rGJo33K/OLTocHIll8EdrB
efG40O5MNYSvWcpy0mEFdA4cWZ6gXeV0LucMrg1nyl2jCUclhW/RCbIUwbCrcK+7K7+ux3eKTTCi
Y6ifFabqqNhXOg04tEZPvKipSvHUobgN2z40BKil617czFEQUoiPULEsx0c5sOztw9H8sJ1EyBIx
6GqBkfQXo2G4pR8+fIHNYa8JnPb3Q5Bw0A9pHh9gsjmXEAWKDXc39C8jO569O7T5XTkmCpBNWPCr
kUm+TuZyeWwcf3iccj3wSde6WuOtqnZiMHBG9DB1j122hGrF5mnBaUZ1CiWa7bRnwWZvagtcyolt
LuUEHdqlsUhj4a/Bhr0KYk5gkhw10c2U70bmRMtz3pgOt0FBr6CqLOvXtHVyb3e9/Wun/EHl2t1P
CVT6kHrWTBSw50nnx0GZsZv4jsShdwQHUOPTNCyG5yxYPuMpbx5KHLwrAIHWz4i+uzV2n7OX9pqJ
l/6onrB4hh9LYRH+oTT3gwB+zlJP0rAAgubq8Rl9aKTLecUL3lmB3MLL5YxzfM6aBvWQYvkHKHC3
LGhfeqdF5f2biDpvz2dAIU9OBMAmTIpBCxgS3gIArquSKjuzAmR7Owqb4ODlYH84JOa/XPqQY/JG
lQ/k0+S38iqflwGOi8/Fi7jcpjC+VrDq/Z3fw4aYRzm9hj4CSlY4430WUNeY+agy0it+CTDtlrB7
6S+xRelSwrUq3HuDc8osLjil+HS7ovhJgI0fIfHFVxGmGboADZor2euSstEU4JzggntLcop3Q1QP
XBKXLrJ/PTZFvigyeNNtGKDxdE31atxhOtGjSm51snQJr6v0b1YDo49zpvlVOO0UfrS4LHgHpIq6
rTETpIRBBV4Y07D+sbYcV1VsvA0lh+NxIhF46Z04P3KDcyVLcLef+Ww1ZaqCfwLGEhLHQeQRHLVs
uEErFGkFbYKCrLOVKaY8WBvdrvFd9UfkQfHZRtnyHGVV9tzTWo4HDfbGrEOL5BoIuLm3/wd1Z5Yj
ObJt16noU/rgBXsaBUGA2Hnv0bc/RERkBPu+56w0Bk1My7MKqsxUqVJP0M8DLi4qsyrC3emk2bFz
9l4bTF6qElIs2zPIn0xNkBstcJBIEIhzOojWcI/8woKHlRcHwrZoEA2tQh5GtpKLLtoevz4+xNLo
eyABKj0o21IhGhSACsJaukawX27tJLO/pUpen7UEARjlHKmPkU5GZKtAgAnHYU/joDpXSFofFZHZ
yiWk1d4anYlRphzzxzpRy4cYvfHVXK/siNju7cBEAEanfZCUN4G4fKtrdhiM2JafF4NjSq+mHd6P
7wa+khASR4lNFZVhemeyK3iGpXd3BZnfZ44EaBqjAY28qkNemAqDg1Ca+THgohNYiOItN+TEH1ba
WY7apnrAQKfYj2ZT3VAR422Is+hoioQTbGdVOIcwGN/WMnYGl+CXChQOGnmIXjUwpMZUSXQm/jL2
VnwwkyfsrnyjXsDk3k8SC1+ujOI+l3EWbYVZ0z9tSW+QAOYrWyxtpsyYw0gaV+vt7nGxrOnIfJFh
hdTpOcMYA1Hac1dOKPvbSa+IeOEQnm5ihQV3V7O+UunVGqLzYpbZxE2SPINeiTFUtKmmvOGqHR5n
WgOeRoLSIR7K6gOJ4xCoiOdRqg9FQ3WOfhuFqD5SXliawFK5xKklgl4QN4tto+055XbF5KJBpwyK
UUgNHjr07M7u2wiFutKHfM6qhAKTdFL4ZsymzKXpV5mDWqNPtpciBaeKaVl70ThH50rjrAiRROW/
uMQe97ux7Yjglow6u6/0NlSIULDtjz5cRpnVxgR80Y7EU25RhEHI0EoWsAsLEV+mjTG6cGfzMjkL
F008jSkGUj/vmnLeMkcNNxWJrNEBh01oPNt9zKJcr4LpfyqDC+ouTQB0LNJaQY7BhUIWaoJ/KgZ7
BlDDV7j9JL9MRfGZtXGc3jLzqK76tiDSUsc7gIFZjkqGQHk6f8pz1ebeYPdd7edZO7VUFShNmMu2
vOu4UqyPWZYmnGYzrXavT0ShuU2FtDwjlSvHCzpZt5I0yPBbqGr93lKqBumIpSOTF1GrbCqGDEzW
YIe6iL31LZeX0aXMIK20uzrazdAp0UmZg3pcSZ7/mPql071yGtUd9Lh23zZLccOZiR66ibrLpUyv
nkpLpOuB6UZ929Z5+m3FAbPBJ9teixXzhROtW2qEdnaWltOho4dgHCd4JQE9CbYzwTQP0sMyD2et
1vNnXV7TftsJbSo86GjMfXBLAhnuRFEjhWWOtgZSgZrIwfbHCTIzR5roENIchpn01FC9pMdJM7vR
CRHdHgiUTG851zeAulpzV7YQtwI9VDFxabr2RqNC8wZSPH2t4S1EmBQOlozFFV0OGsDWpBHezNK4
1+vM/ioHeOR9NCenvr4QziyhphvILdZTRHuCFSET+dcgF8ULdGwLBGE68Le5Pmv+kNldw7LSqCe5
EpyfSe4iJbXSiBHRspyNklaFekD0qN0yKrbuLvOv64l2J87UvAf9RBL8kygS/TybYuXBi8ob2m/p
fqpqdRPG6rBP8ljdGkKqmb8p88NCOxZfwNLu1cxiamuVcqCbdD3mKKPq0kTGuSZS8ys7KhfP7lZt
dihuLOE3xmLfQYciKIJMkj0zFoWpPNU98uWaY74GToEkSVvKiNPISgheSSF6ZIFNujP7TnWlxugf
hAk9AGZp0+/oESmBTbfAdLHdXWjGqj3tcf8BacvlfAiYdE0+CsaFLqlmPoQrQbReJvfFOcfK8jAU
Ou0e3hCDBGlOR3TQOQSVRAlVr8fSggZ20k9qDZqtRL7NLSEYd8X9rC2eNQNHQmsP0SmcKBeVqBN7
pYkjHjCy/WD+FHNZXw1i1g1fVSBeMi7PR8n/Lh35N6lo/i/ynTaf1fmt+Oz+HahnSJn4J/WM39Vv
/+O/v/0ooPn+E38IaPR/aaqiCFsIWbOQwmhIa/4Q0EiK+JdiyUh2dUPTL0IZMNB/Kmh07V8WkXuo
bxhkKzYCm/+loFER5MjEoQjLMBVZM9Dd/Nf/8jH/5+iz+jM7ovvlzz8GKf1CODaIxrF0zZAFIh2k
PJb8C615oreK24LjkHHhDzolteO6taQSNSb+VnPDQArBgT0tCsfTUaIvMJvjOmCCAZzm92SKc3uh
5Rg8NTTs1mewH3X+wNmq9RMjtuiTLlABPBxCRe3ZNELEb/DoCp/9J0wzH4IlTLF03VJUFV2R+suH
qBe54/w4fg2GIsYbXhSpSWdPPd1wSgaauMXKqdTEtQ/0Tltx+iGKFwCxP6Fu5tFLWIaDtoEVd7Hh
inXJnlC6oe/v1LIACLCs2LpHTRveBlsHjNQ2qDjcVlsqyMS1BZgIXc1gBkqyqu1dLaFbT/Vcq64l
KwKCOxeMhv2Bx67bAFnNQ2dem0uuuEnwMyiVgq3ZziXL8HFacE4lUalxMeY015KK+o2CihLdk5u0
xd0gA1aC2RMOdKkoNx9iYqFKN0L83G56YZRfGuQi7ULjSJtzoiTNi1AzUzlwGkGnG7dz56JCwGdh
9XmVu2OY1jEVZbLiDOgsNfcQIcmqzy85ginUVR/r+XKLobYIcVfVy4tEqyZCej8O2OabqMqC1OBY
uV/mie4NSs8EICS5g5GZJ7gcAVVpDv0BrmMrEdDqgcZu5ld+mqHXUM/jdB9TnEg3djPX9LGoeKnI
40q+TYtGMU5jEhVLoNGdhhWLZBv/TRc2L3gY1cGVRlwlTkzV8q0p4tC6A6KOA0E2jHrdiou2hhPZ
PL0Q+IVhOxYLzs56juL1GsAayg1B+3Mi6FvB8rQmDIIJqFLivTGN/eAMIGnOEfBr7Ra2J6hrDlJ8
ij5V65dqwASE/yZUbyZFoIkm8haJfb8icdbHMZ7xjiwMLZponJtzH2uQbBCNMrQD1tAUvgabqdnl
pknnSJOLdW+pTaI5BZAqWm5Mqb2R4SZ+a2OIn2JggRa7K6wU3winstuBx4dfNGKvaV4QAqdfNLFR
clccJpVvFW3Oa6i1a+oOI30uXFCl/qY0gi9J4JAMg7DrC9TwYkkW6gjqOa/lmYp9ucLB8VAb2fSu
VumgOhVn8kuo2SqvXsLppncNaD7q1doq/LJoVvhlelJ1TJHbpeS5b1AU47Jp+GBc3XE1w0M1Nywg
lGBCCUrbBmZgN7LiNdY0Sne53gt9J7DPKV6viHUE2VXwS4dFyWOP0+R8Pav4egEOfH8Ue5o02CVp
nvAraqPs5tcZcpG+jaVlZWBWxdqMca4nVrH4poNcpjtBNNcsUQGgG6VBUROcaj/OnCpmHSPwzAsj
o6hfRJf16lVOMFkY/HG7ripdm+dBGfjSEYSzNPxx07UQrO1A1AitmauiPjzG+JV5OkwQNm7aiTcL
db3h6fQcuOnHyHhWW1FRk+kohJ1osaD6GGl3wzXBm5rAo3iR+jA7GsiCr0xlki7hv7H+Du5IB9IX
Vt9SkFJbukrpIY5YdcdONXaw/niUEYfkXiTUEZZZ+cWJjmF4id0pMJkwnS3Igqmr40CLg7Rqh4Um
Ua/BZpYNjJppKD/NI3JEI8+AYa7p8jLXwjpjriwf7PFSNnGUrF7BxtgXsm6iuYtUxpM7ZLhPhjIs
IHNX+SO5KCjsjQlXFF0DxswRVHBt6mtgtanQmD0yOnbmxYof8tm4E3g2FL4pGNKuLo99f0NTcxg8
ZFsMdTgspSrXp7MWXmKASGMaeMDUKket1IVqQvPcjtBrMqBtvFqxltusaqXYU5fRuKb3Xh0VUfMd
aNJwP8x2A1KpM/aLNaeAjcWA8qaHiB1B5rhd6jibuYYCfAsMpGM0McsUhrKwHPcPmdWn50VdvkAY
tE9CAdvjrwaYOJcs4VLajUUVPs1ZejesbbRjHtse+fS5N4pheJltvL0w5sJdBsLbrXMOC3XGrTv2
NfY0K0nLPfyRiwYh7icIakKBWGVjESfZnSc3VcaG+XVGS0I28vhrqBbayzn0SAexN56StO6ajQxn
hL+wgP4Co2SkNTVNGxhRh6k5x+jUuDF7guqmTZEemVlGwJ3jbvgQcZ4wHrYYoXp2M4Zv1WprW6Uo
1dehaLGn6ZLVvCcJYZR+GMrLHeZjcyMnF2F5bqh2dkHb9gKxAYxXVP3mec1z+KldITasJMOxmDKm
PZ0e7ZmMN9u8tNZX7Cyo5gaOo0ET1yaYCDmt3tkaGZBROyfbFOb5tmA+jq8upuPSixJ6ekL5Ym3z
gtkhuAa+MWfus/EbGe76J2qKL4Kw2lOUV5HXU009LLodvgg5s14lMdMR0Lv6vUcMWzvpkoRuS0OI
s5o1Kh69ZYOXImrggEwxtQ9yPja3OjQzTyhipplgT/UnxJTuS6QdnKe4bxpH8OydDUIiPxSlt+5A
sQ10HWBHkd29WoiswGl7DLixroSqwEWyWG9Fi98xlczklgWz8LskWp8yZSKPXMQKq00dnoBGrx+g
ZJSngYorULsOKIGFF75eMB6WMqcEJgLR+ILSrGT9sOy2OxdqvN6vBcFBbg1ElnKsa+txi2XFsF8q
isqIQRjiZUbZCvQGJWlF60AHX04xQeMvtEl42NV1pOGiGRAC4Z+orWuD+/0S/URnL53q7hEzCHs/
y4HAyp2s5FWoIbKgOOnVoIR6MjAA1tmMAcPZGojOUrOCKUln0LmJlD3hQRvNoM/W8aAbJcPYGonv
Bi2tiMHrjEbpVsiqZMxjDFT6vjA+C7Ir9yuGJ/yqF72pm19wZPRzLCWmv7IkhU9283DBEvEdiIeR
RnvniHIo6GzmVsUyR6SmeFYb3rQ7QxSEgE+/hcmZCuDNkzpiN3yKoMxDqHLZZ5SyRsQBMelTtfCA
BRN0nNCL8sWGeiOpjTfSLMSOAQSZ5u2Y2Gx3NWu3IkGTc3B1wOFtOns41gZIQi8L227wugZD6i2y
YwXnxWhbkLzZNzunMJVcea0SXXkdNGuZrwd7kZkV6nq9gU5jSuwBJHE49COa2G/XsR6uTSql5KiE
pADx/C9qv48M+F58E4ycjnZqd88J1P8bdmTBGT6ZEKVDcqzhNOaw7hil1vW3YemNfCNXls18adbh
mluzxvaR24q21TjXIzMae9nRY9tCqr1CasHlAYrX6TQ6hrQ0SDK4yRs9p09uj6ggQSk0DmagejNo
mQ0oY7CFr1LgdR5qQ3m7XM4dLCaJeVjwHMtuks3pVguj9FYdZvZVvdYv7L36jI1FabiGamOhKutm
AO/miqMWjXw3c0vSkgxIVkoP8NK0A7ShWt/IQ0iDLI8gMxwq0gVaHx88bQakPCi+sIU3L1CSQkE8
wNScIXHJaATm6kanu5J6+KNt0l5r7MzOPGoIS0OJUgwrn77Ap8sWHnbO3obPeYZifaUMeGuhq9zR
82FbXrs2O7XKYH4y3CA7lg6OGxpUW/6cmtI5y4v61VYisgLSOOfnw2YwaS7oNY2SpB9TwlEXCD5O
V9ULHXLSOxaC56BrbDGqD/Adx0QTjlFMZRYUMkPIjYp6h579akhHmVZb462DISl7Dj696dbakDza
ICcNjLeleJ4KcPWJoQMLw5AqHhsNQBFvmrXH7U273qVjrO1VdOC1a6MgHtwWpDHnC61SHwUWwaNd
zlz/ResBQuIKtI4mYyZwOPKgP2h9Vr3oeT1ust5OX0mZuSjYcni2aq80N8CWM+APTRzqu0EytR3h
9ggoZDq8SJ2GAYZHRySJM30/BMS5gpdrybLHNNIQuLY2vr1gXKdKbPEe1ho3kA4vegzDicQTJfyi
lZwc5ARQD/u/2NHhgYHZlRdZHwzw2itiwEV0GCW5vFR/tKRXYLhPsdKuj4OyECCvmANTgrG1Oj+2
C+2QGwyEVKAZSDfmWVyjsocWW+a64iLt6HxDaekcV/rYbVssVXeU36Rw8PgDyZ2SbR1eDoQxZCCH
C5+dbBVrdBdLrY9sON4x9v1mmD3Q4jWZdzx0k+LmIsKf18oFX3IvoRxMwiyQRB3T7DLSz1Yv9K9h
NKRb/N/tK0Jh+y5awsi32F89FX2p5BqMHHHZt6V1bfL4fobIpCG1cmR57oeoBOgUr7HmEa2QN5um
XawXpaUPR59ahpp2OX8JyG38uRINLguVoSBUsj4QmUWv1s5RfebzKGWuBnRwO6p6ieg/YfxXpxOC
TOUAxQtGGmIfxsWmPF/LVB4MB9unhBToB0VSzYPawulMaLtv12LeUr0tV0iC1Wejnmrm+s0UI9ml
I+dTnLQbc1HLa1XSUMhxt6PvxQYz7OYl74IYxd3DnCvQbCIK+EbWAnAN41WHR5medqfZxzW3vlUz
AgQHizmgs9Vei4Mok3RLSCfPSBgNGUq3RBX7pJrVHbsPau4o+mZKDECXmMmMYFEtoYhK5lFOrZZI
H8tMENsZKROaPu/jW1bJ/FTQxvOZNtosETV3J3s9OSR0Wm07mJbUfK4SO8J7T7S7ViuUtpilXFxx
uJ3hoePpSEo/1qbxRJrLp9HzU+PSAyowtfygMwjbjmhSEzY03W8Iif4Uac3UiDHblZ0TKU2FV7VG
kLbFaGzirOzPMCARqodhhhBXkfatFCGz6+yQynKwYsvhFAKYrO0bGpW5vWoBriHq67DDP5+KKt3L
fTjeqIxl1gjNKOVFv82YRxzzwYLWpgn9Si26/HEs4rFBhNMm7M1s9E9TOmMoNOAAQtRBvdMKrMAB
SnHuJe7PHTzIRNvO5WS/62VS3eLs7vnyNcZqdUtczkGZ8JmAbW5k+zK/Gr8uloozpmee+6SHmIpU
ImEwKJnLuzXp+VVX16DwDdMYrzsL27UTA3/DsL2m7Td5jtGUQj9bKWZ77antORPqWH/LDcaO+T3M
SqE4KVUHT+8SVRJkWw4o3MYEVYFyxhk7zclwp4tC2lGMX/w+shG69HdBaY0cm/xaI/fV7wZ9DFA1
v+hNo6CnrxD7lOjwjWZKzWCWpFfIChaDdws+aZqi2wol5g6cP6AgoNKiRmFvZVCA1zZTIEotMWcD
pS+XbWtpygPd6SR3WRcMxJU973k2FeWpFiWclH4mgkshpu46Aij3yrjRJNgg66r7ZQ7v2y7qr/LZ
tNrd1Eo8OFamD+l9W46F4Vg2Pmt0Bel0neijFF4txijcsR3tx5JgHl+Y8rRZuihb6Z2jMue0Ii8e
cABwKSRrBgzUcG5ZkA7eM6Ns34YsaumYNePHDBax9QYN0VEiYTYucn1D5SkRD0AExX4e4dyir5HO
bIDN+6BI2XVsRI3LfLXiCLZO6knl6F9tJLqFuynPp13FIemmGIESW4SGe1a05O9r0teLy9Zr75S4
ODBOxy/ThvFW0QsWCnhNW6uih4JQox+IAhrEZzvJS8cImUMbOsAFnO9oSsjhZtlcb6x1HJ6ZAizb
CpV5f7202RJUMVlyJuetVJQz7LEiv8ZPshv4tJtBImvFEWY2fOqTOcGkShnh7SNLdJPfFLP0ihKx
eRZFf66xAwPdVgDfalbyzBxDvr3ItFyE0yoNNDl5sVH2bqVooF9oSXdVqM8wqoAgbamZ7YU2hkS1
zTkZasxkFsdxIKSC42S50QBnvErFRQcTafEJEoDXVyNwYLQQkM/IoSl39Hp6j4H6QragLt12KTsR
NY/Bo6DdKtbAHGVFZRezTQXMW/VTqPfLsUoskpNwq0BTsjsNks4KT5MSwBiSs9zaygszN+a/XdWG
DHuk6mBX40xvri5frRgPNvDmL+CLE6OPPHlUEUJSWEFOhaWY7mc7bk+Ik8yzauUPOLEZbI/lN6sS
8r3RQdANOmj5V7k9QRCau8ceIGtylETZP3aoVPdNKfoXUaJQ5miQVeo1cmJ6QKUhIpqw1gCisA9x
AHich0zaXROK6dWpC53PSKuvbK4J0aKZauXsPEzKmu7eKkwqQAY+EzT5Syco1BO52cTaSOOy0SKq
VLtHO0mMhiQ/LI0+eM2IgsOJ4hGBawmE1ONgb14v+lTcs+O2Y0C4LrVUNVURhKGcYdsOxyP4SKUG
uHfoe4QoXhVTVOGtzKbEJ/pgro9UJnbqNX3LMjPrFocuvlNB8wmT0O9CGv+uY27ohkFBKTOtMC/J
ij+EQTaVTn6NZn8K04K4WQwwppcVHvslZABGCh6rioZ+u5ytTKqffxiP/DmD+HHm8HOo4qVbbwob
QzG0TVO2xMU4/ONrEwnbNUq14qPryhNCxwHlO6z2laarlyjNgDwnH26lMNOBdQyS/JvQyP995EFg
N+ZklRBwNi7z18zY2DJiiRkqLV9SZ0AXy6VFA9FOkuUjLADm3tdCJ14uxgNCq16S5Xc4wHoXtBbd
TX9qB/oz1PwNuiwYjdkOmOWSH+AhhurGiNVCQvXfNfM1th5cb2S/adLxn6+g8nOWJ5eQukO3DKZK
pNIaGLN/voQSukOa2XqOhD/MYC23MX1wMpFV2R1HunM+QAYlp1TKmOnEpWAYE+XKZVQjzROJTFkB
PLOV5tFTvk9tpEYy89+kef/dmxQKYXVUPdxjvM+f3yRuAOIzgEcDRAUqsUHWZVZYkCPeFxv3TY8k
9tPOemY1abZykb9PkYA7cJBTm0g1/ZhwBNo9Vst0HDHVav8mqfQyx/sh3pMoeEUzdIpxEn7Rudji
l0hUGttxHQLIReSB7ez2j4euU7t03ig1Paoz64bRBSDRCZiwqnYxd9Bk1/xsl/EMErFZsAuA1Mko
H/Km5HYhJYc7JWxmZTkUSUPwCBKX3hSnf74BtJ9DVi/vXOVbN3iKVEPWwcv/fG1rdPfgPABXqHrO
3Yv2LBevedSQbyMtPNhvJLMpuTdd2MCnSEVf6LBcxuk5WswqPqCoioxtntchcyw1Tkj4LTmTeZOB
PRSddMyimV6mQXQC8M0gkFAfDQNIClkjWB/pgqWZHjTUzQCbC44a1NKN2EgCkzC/sJC+ODGl8EE1
eq2XgCfVnVchvdXxJKYb7JjmvT1DViHmETvWb54O9bKA/JXaerk4OoJaoRMiAgjZNH5Z3FYGE4XF
UAcMK6Kus5RgbXWHPllDN6FmwmZiVLp2wmHGgapNEnU5rDZokr0hl/yzzqHtiu5/l2zskhGtWyqG
TsoyxOv0IJuL0IPClA3wUXwznQf+gtGNKCJ+VJ1RslAhlbKNzKnF6fZWm0W27ui6pM80+OXl/p/v
hJ8XU0uVTZVupKlfbgaZZemXWzielGXBZIS4SQAAp4ImyiiZ810hF/XeTLBFwEw3qSX0XvUXyS66
3zxEvxAYeAdcZFJ4DYytpmGSpfzzrbjGOHzLFETdijKc7NBI0SkiV0FP4Y+RDpfZ0nd2qMfPCZaK
Ge9ue1lZFZhkRmzUgMJrI9E9leYsYNycXmVQaNPwWqZsgpw+w3AH8CZsfCLh9Y0xwNDyGg67CSq8
VUJFVqghfmadRuXmn6+u+uvlZcKuKUIoimFCrDA19ecPh8A7kkOz/8bJpDnRaSlzVx1y3j0dAvvE
KXIIUWdY2j4kOuOtlkvaiZaF+MaXBWhSf7JLcHqYwe0rELiaB0EuvVPnuV+YKSnGnT0s6cEcStYU
OTRKkhZK9ZLVJ0+AemcBVR3/EIjKBeYU+SslaLKFJclHGdTe6iGHIfefP/FFdPDDw2OB69CQKpiq
pfPPBrKFnz9xLlVWjnPrG+Rd5mpI21kAraq79M5QJSARpvU0Btxj1YnYozkB/knflZqcYw3pH/H8
h57kJ8XCj9XCL8P9yxsSqm0omsp431Q165dyAYVpQhGxXBZStvNdNdTSHXi+0kKkCk3cmwHaPZD9
pTDJ7bE3+5OxiPBo22UC8Xvou4FQMTi2CGIMpE0ouHs/LWTzfGEsQmCos+KrTQxGlUbdQH7AWJHf
yZOYOV9dBpwsNPWLWnfGvTHQr3cWBLScdi9/KwHBo1kvj3B4l2hMRi+SiH8JulDiFoGnDYVi7Di+
Gd/zn4wasp+3FEpXg4vswsgNSUlNNgWqTu7osaRbl1OUx/zKSV/cglWkf7ZxvkGi+z6BxFysRdvS
GhoskLoSCMb+HCSNcAjxm3KiZcwZVrOvpXlTeViBbH1XIq1l1I689ghYV3nobNw1wC45+zhZ2gJe
HAv7lMu1SXauquS2r/WwAJkK5gQW1FxdCRjzwLjp+532/1sodEo+CCepvvp/B0ohxeBp+j9zdk5v
H2/Vf/iPt//N/08/qoW+/9SfuB34OCZLjmybmqKxd3Gz/4nb4d8w7WCTsWRZgWn7l1gI3A4YHCpp
2khMB1WdRepP3A7/6iKX0WVFA+Bjwjf/N4mFLmXlXxvrH7Ady5CNXx7BKJsFpodmPFij7of2mR78
w6ydpuhiU7wOkZNN4dMAD+LQl8fM1l5+uErXf7zAj0vA91X27173lwoSSBftva4aD+MSrGShKzyX
1bmkt4jVQW5U98ro27eQ7cCMTK+zZk7/e6KiB/226bc5/wGCCroLnxfN+5CXvr3QFTWvphxSqy62
mPo3InthioBo+jBQ+izz+z+/d/X7gvl3b/6XnZley8gkKx4PWbKb5c/UeM+TV3qMOq6QFK8j87H6
o1S+rPk8fih0gCNvna7ldHHs+Wwv15PdulZ+ll6Sd/508T1V63ZVj4p6PPUchYs7bFYZ86e2CFRt
P15oRsxcSZ7cV6/NV4bYJGUMssOmtS1P5WuHbsLRA+KognZDBKhveGgc/cGfvdUjgOKID8yJfMZU
XuJKbuplfnklOe+WUzidH2ZOfEyP6qWS8Bl8cyhxLRWN9L06ned4mza7UHkx63OeP+AuBO9naQ9Z
szqT7E/5k40MJWMlFiXIa8jvA6kmV8B8RISy3Fvy/Svmx2qPpdRIoMg4zS2EFjiJTEUgQuL6MDqy
SMJzj5uYGFrYMY12ky1XZORUoWuZ27y95wVHGv4tDOKOiUhIg3SvQx6GgNc/NuU+W7aasVXqrXnp
F23n8boZrkSERnIjjztt/GZWi6dKzoAbhszfS+wvlO/lNp5Cx07dCuvYFpZ5/R57wwMRNEaGueRk
nHKykxxatbntGbcgp1mFax/IX/9IU+Ui0GWz19sr+wKhCJR9xcAR2nWDHy15mUzTUZHyvOkf8seg
OUShliANTTE7XYoYlrxaCAwABW9niyBzouSIg/wAkiDe9Th/KTcdF7YzdxIy7rvkeVb7oLGVp8lk
54nOXUg37x5fuksVQZ5q41GEuRlfu3RKBnJNDhB53SV5My9yUbfd5IbHdYr92SI/hTRfR7O8GLu9
dSCQTXtc+T/bR1xdcPTdJcvjgKZZy860Wnr7EVl9E6gBFpyd5uf7/MHeqnsjsAMjkH3k8aT+6Zvs
vUzO//yIfW8Y/N0T9sspmJ5ogb7BHg4Iia7DfbNXtvGVdjZO2r48z+dyX56U6+Lwm1f7uXXy1yL4
SymIQUDT5YxXK4/DY3Nur+e76pWMkg26vXN7Ll6Wu9JvT+Jc/b++4qVU+6FJg3QA/VIshoNyJe/D
vfm47mhMXWUn8yiujD0l49Hcqk/irP3mUEGJ9XPh+9en/KX8G4n9VmbFGA7aFaQRQjMYc6MAV57s
c7Kfd+Y+v58Z/lNzPy57ZddsTX8Nsi2PwL4Nhj1/F2Ck2HV7Jogf5IEe2+v+qg6AzlxfyrE8gH6C
7wpRw6w4EslORHt6DcFqU6CCd1ZxyWModROZ+ajLdAmxHB4T3NUVzY6TDVzjHan4dJPMHnY7xJjN
4sEvSH3FJznCwgTuHs9VcGN1mxmi7bIzEK0910d1Q3O/mY/9CD8Ay09Q9xvD3CoQZ872dAi7IwxD
DG5YzJevpQRZ5HSPTDGXr7lw1wG7pWN+mYTqxQ6+pxv5hHsDToN4a26bs3247zYID7HcwP7Hd5qd
0PajVwH/8tzCk7+mhsKFTxPRYCy0j3a8wBUiCibCPgZmgZZtQ8Q1MW6oLorcs+DXRIFQN02xH5pP
m9W3qr/s56z7yOuXXntUEXvJu9bainQ7f6in6SC9QG4yCCsiCHJTEBQUbQfZaT9prJy0XfLVEXGf
e+1H9L6+ELs9pli4nOKdqd0N2DAWrcOcIctESuq1mExMBGUYBkj0csJ8KyPMClFO+dwQ3ZdF6uRH
cobVv422zSOIEFu/7COay5dkb7vDciBzZHoyb+Vb+Sbfxffa8+BnDrBVHsn8VG0ZN/MQ9d43nL+e
GZD8cWVfc/WVieUxsNEJNWhq8QR6NWsv/Zmd5uVBtim3xqn1V0d31wDpJcAiV/i0af3sDBRSdusj
yUEBtsKv+PoQefg/XeQYDmNjXj51rV3+3PgkdTziauQbVjx89Lo/ndj0dpYfBoxE93zEegf1DmI4
N7/Hzs1Q9Wm5Us7Ra5dtevsmImh1eex4DqL7MkZ3mVeODK6gfJc/7UNzW7+0L9wEDf/LfD3dtKvX
dlsQ/brP7Wn4beFwLP+Sg5IEs4f8YBLmJcYd/NX+3iCmOL5SmsWpHog/40f5BRy7sG8rtyixBLbZ
G/laTGylt4YItFt5J920b+nZuGmelZvlCoq2zwrta0fVb1w6ul7v0F117k2X7Llb6dkKjOPlYkpu
7Ib7135n81/jh3FLrwziIDtZbu28ILwLhnuUO5vYX7ZN8DK7H0xDguWYfUsxRL/0b8l1fg7vhuex
dWc+Erya62zPmefy20jY2CNrdUPvErnn6G8ATvoEBCOYUg9zK+MS5Z1o1NIjqMB0dPPARAt/DMQw
jccTigflBZLtW+67mT0YirRONefYjh2UwXjgadO/oRyrnlGYWOVBAOKgUnQVMjBpzptBd1efTFja
y4YZYuFJm+rIk7huClIc/Dom5vVo+NI5ukmkx+qVEOrjSBoFWcaFN31NjYumcfmf1J1JjuPKmqW3
kgsoPpBGo5Gc1EC9XJK75JK3E8Ij3IN9Y+zJHdU6amP16b73gMwHZAI5qEEOLwIeN1wyGv/mnO9w
8MXJ6LeNvTHHZWxvRn8DwdVpluknHP4dSKVNQrWk9tab9Wbv5LrdS2fhbbNmT2f5OO+7R/0Is/jV
OMzn4dL/Fs4CxHYTLWu94olsEH1wkkEYAI//jecE35FaoEZG7FZEW03MebaPzSX+UZrLGAhJeujw
saMuGi+Ovaubw9yekYXMSGwFnlN2fNlKzEShPuL1mbejtR7Y574V1/QQHtpjk8JteBXWR+X+8tNP
Zby57+GcfjSmuwNoEMRE95pEh9zC6Q+BuEWyTl6yC/yeW4P7nNCIdRsikSde4X5TDrvkNEK2+YWS
BrfOesLFhHQlW0Tfxnt/I7z0rc+qnA2h/ixFc3SxMFYCCLq4B1PyxeOA+2G9/eE+i7N5np5yqJ1I
NMlqCX63X+FH+9xfwncNmWJotyYqejFqAgDJU6ImFOtOoy1EgRB/MlR2IJMNlPnVoo2WAPBlvY9S
4oZW9/1Z/Qyie9levZ/2m70mVXNcL9P+2D22T/JDXSlyuuldGmqPcpoprthbLJXvYKaRDMKvOH7q
+23Y732xy8KNfEaTGxz6YqdQFF+9V7P/lTbfk7U33vPX9l1eAFUxHFhofMAUt7DH/V/EVtjuAmHW
wCMOh7yKllX/OneMXjdxRSoCnyHVJ8B4tx+PFaVwqMKT33xD4nFSpFKraoC0v9T2HpF21q9LcEPt
G7y6E37ceVqgzzW4ZJ2ljrfKf87RWwcHuz1ra1NB2Da2dEb1geqZZb06wt160lfE4IQNvTrMR2tG
2MucremdyrPqc0BZlHpYkBkFYx1chXdp+wFPE/nDg1yP/cucc8JQ63/wduNXC45y5V+C3+E3vEmH
vcNrVZyn/APv3yLqNtm0NKZ9LzdEfBH7RZU5hFsTi5W1QJKMtTf/wbUeNVvHep79i9MeQDFyz/Gd
Jn96UKtncWwhHy5EtYvqLxvVTnDM5S9fLvCXKGeP3YnezqpfQOlh/CPvdNihyM7GBc6TO6egXDkW
BKLDmP2yogSLBK9nAu8LtYzS1xxnrRq/4+DGa9OlgGk3xtP0yt14cdtFw1NvHOzu0eke0wuy3ef0
y3mq3u3yMyMac1G+xdfyycbQFbLGfwUdgABoNT5bn2fupHW7rF7iVanXFQpah4D7CJY7cUegt3g7
hWiQF/CZpb/zhnZZ2mR8DasJLWhSHELLYojUL809Kvh5C7vwXDeLbNpNv8LyIq4O8QskJBEesxiK
W3eN+NvahfdmncybPgteZvMSIAhdx4jWg0XKZfhtT1wTCw6djtd9tgdVUi+7DQcy/V2unWMC0P/N
vXmb5pwB7dkSScBgdmoX6bX99Bh4mhtDbP3q4MpbXR1iuUTm5ubrbpU2u2SXr/QviR3wBUStd+iu
xSX7McjtPHHCITmU1GHRAuXvn+RIYBFWarlQL9ERBOcj8SUGJD9naYU7yKDzt35DU5rBgqnuhY0Q
O40TAjsor2+UIRvzma/ZI3/JXP6vePLIVAvS/hAHCJTI6ESZae+Ul1yMd/LPX6Bq8gZIf+4Zuh05
jY9JcwLItggeatqlpnkV48qhytkMRg+/vFjfA2sQRFQg/6XxYemvLsvWQ5efoK+taad9652MyfVY
/vmrxfhvTcb+07EXg9PfaALrGAnD/378IiDgT/k/YDTmWHQS//lo7PpV/Nviq24plfL/+3/+/XTs
rx/8+3TMUOJvru/QrDAVZgeqPHqzf5jp+CNS6ZD6SXF3ztn3beM/zHSW+zdfMCFjPeEJRmSCP/on
jtrlpzzh8qNCwLwznf/OfOxft3IOmgLT4u9nCOe6Utj/0jwFpCGMLPQFb2BU933CIzO2NDl98mLr
YmuGFPSt+0Pi5g1GcAYoIjbWdQ2MqYM60Yr4FhwxKfgbOfnvmEVcDMuoJ6cE0VLXvrZmxXYnL08+
yUWugXchbumVepJUV8k8Uy1aFCvgnzUv7pGETKf8mEztbGvTfUC+mf99V/D/4Zw+9T9129U//wYv
vfm3TVd8f7VxWfwPOLes9v6rc3sqC3je8de/P7F//cg/57n+33yOlsly7p9T278fWM/9G8ZLOGu2
sASTW8U44R/n1WFoK30H5+dfZ/x+kv9xXKX1N8czydJiEuyj4ke68C9ez//K+4nB9D8uwEF82Wye
bNZ3yuFfwSrvP04YgtaAj2W6+SmSEZE9LnYscwlOm6hVbaZwh1EKwPxZKTYjA5QE4XNHznEalVQR
njCql4TYUhMjBku0J1WpHlWhmvCPaVawX6kflOYOypNUX2nVDNai1HZPcA6pEfMDIS1I24mBSwty
M2SN3RJJIJjgLNjidjSHiCC29u54qWrLOsPswoAGuEs1oD+N+JY1DuHdSO7yG3aJajirFpPY0fBl
9txjOjD3bjQTPxMWaXMhPVa+EtyWGMAvnaR8k3Ni5+EK0lWzMwx2XQl8gZxWBVAJFw3y+yaPT1ZY
Ay9Q6V8Jxj6ZjhptHfjheuyS8Do3+MPZv7Ta+1aV4R0Fvp1xSZImozwgHz0lSjTk66C3MmyjRdEW
pwZYG71278B3YKVlTuluHpj7H/LIMuc1kMS8fcc/IzAfIkqJ9qJ2ygYTVSWab2br8AtIqgERb3RD
9hnO1T3nIzaGJwtaKqSMMnLjl9ll/ZPffZBEExIvoeTQbDug2lt0kXcIdSLkbTBbV29YXMOzhasL
oj10PODPTgWdPBrTAuNQgIJglTrgLH7imAgM0D2yGFdFeseEhTn2t0WMeK9iZBkjs+BQ1NrfzE0y
P4aYg5H4suuw0Y4PCbEkY2TF5ppV2nQfB0+wXdjITypBuzLXZBGVBYmuSOP4l15yW1XBgySNgxRt
LYwdDi56/aGkV+DkMXRC7tDehDumUq9JmjG6a56j2992nhvTS6phKuuz46HdhLKNsIfDgtjEIY3V
zkH6LPwwn2kNGqR77WPm5Vb6pm1ZOGDrA79dIR0S3s6LVOTDJJKd530TbJnK/eAjenXo2NMKQ90w
2dnGSqygu3vuHHeFcq8dqEsQpc8WvJAPi5Ngvw2VScnbF/gjmZGOd6rIghhFp1gXfSrsFzl0Js0Z
1ky18gOXJszpsdghODGG6Iwg1p45/WltDOsSLScM3yK0xk9pR6A252ocuiuoEorKqfAgB6FnCEKY
rpgvloMJSXrnBzEMlGJk/7AeHRHTLZqsSHdB18AJ6aENgB6yUQVZ7+hUC8g6MIWYw1j85tNqzJrK
5ysXmUxOpltD7YLtHXpTvhIKscyDwiZnQFOtsD5j7HDkWLsw66tkLpdZiqnVXoEC4SoA8dE4/pvf
s90cF8RRxdOPG42l86t15XC3BpZOavLGAy6Gfs7UvdOu46SsnNfKm20M0cbkeylDICid7inygHR5
ywzcfrlB6Ze17UPc3XPkHzrDVTmrz2zMnauaY2/cjtNQ25+VPdGF236Dh801G1vdArIZaaGtVs3L
Nvf77KUHdU04dkHYwRqdTMQSfm6D5wCRO44SAcViF3t4zxaBLXNUkAJFLGxvJ2YEYuMLOoclkXPL
IfGqb0RD3hqQijTuiQVGjrU+QTXekHqj2V9IecsNRFqLBrE6zWBsOmBE3Ca235WHfZ5JAZlq227y
TPd98JUBMqI3Jf13UE3vKja6eKtHVIs3XU4TrRVYQAC4XSnfcwhDCHitcS/TyK8PQZp3x2ZsyB6H
5DYfB4cvtU40PXsBBtzZqrK32nSB0gQbqm/F/TMBgeW7DsP50S7hBFgYDQ9OBvux8cuaZEw4ME8S
XAlzK0ZiyNZjLFudRUMYVVW5ARljfISz0X4gimMQGVsA0susdu3dMCjv2yQVmjEOP7swwQLTBDXF
gxos5mEVBhTPqoInPfsewxK0Y6/e5Ia0GVjCdsHUaGLi5hQP9gB5Bubie2BhdwKEK6dqA15yxCc7
12NI4DTE26dGCwQTMiJcfIFX00SU39XOSSZR+SsFaveejlDjmNDq8ETybzpdhUG5r0BpLMxWT9Ue
pYsmlS6T5nQKmo54euQ2vQf5A1ETq5MqMNQpMEzwN6pFSV5aAAb20EhN/irHfp5sHW0CgVO+i9Ka
eRoBdMQuwbYl9Yvw47M5Z7c07fhIJsO9wbayPOwMf8WURiHYqgQlDskftdG8hAJ+9EKRC9y+TXpI
X0Onr5mzjoG5DPwsdpdhKKuTrqzpIy8mvR/cVD+BJuZeCLHS5KEVPY9tZjxkcRceQexw/8i+PGhZ
1MFVohA/TCGetQUGifB0t8wOSw0kcT8Elmi2jZEwpIAZNh/MyTY+IE8x1e2kDyS4Uw9N1nqnYYim
hzoFTwfBFA6mxZn0Wjcg92vS9cHD8shv0DQv/dQR2FJPxsmbDcwDgyMOSrbXBkolh0ykJAJNHijB
rIGWSNYmo9OuNjnL8E0Gkce4OKpdnGBFmRGwX7D2JNd0SGDxVglTORsmMRkVTC4hTXrvOKWzDwEY
DJ2O5OwQLfUQTFX4Yc4N3XE3D49izKZDMCBPzMmW2MuMF8jghvGDh/uGYYt1XxcLFMemi7t3BVSQ
mWzcu89qnjus/wp4EQB1tWjqjt2l23FvpMS6fMkE7QikQI15J68NgFBVxwnFZX0FOJk8mSO+PT3a
3mFIZuiq1P/bHD72S2z05TLIAwbmbuI/qgEPFeZD6wsyAZcBoKAr3mBzWKR96r8LGNB02qH16Iok
3euU6km2GKP80vYfcWd5X6GaftKMqPgqaF1gf1JuOwuYUJULVmmwSy6A0IELA/JYzpI8tkWPO+ep
t0t4NTHu9qrIzjqWpINQajKxQOcdUEwtKqsvHgAo+Ls+jYoDl7GxssMp2valNDfTFBJEGETTIbEc
Gy9zrj1k5FG8G93evTVWmC9Ts1HHUebuxSAr4k2kQfFANg+46oD1DRTcsyxI+q5yZ94oaPpvIZL1
+wdKfmTDXHCJJPVWlvPjNEIIJxfeZlNceMVJ+ZSkbTdvE6sCsKDlh9P2vyNy37ehsoONmyXJrrGY
rWmMI4vUDH+3PekvXg0ONua1ukvyJOO+ncS6gXpPJKl+yNrYPFYtGzDfzs8TeYz7xmVCUMUJMqO8
3WmDTersBdW2cYfyKFF8QV2N7jsIrcP4zJmwWXLHNt5YFzeZfS6TtH6UXRD+SBePnU1SzrOLrHHd
lC3YahVNxyQYK8ZJvC1GLjsPq39+5x4Us1W/4tJkre1Inw/fPEPhDvmNx+bqiXvsLzfNqi3kBsJS
BAudSRAuh2KVz4OLkcXPPzHQDWpVGoj9aTJlcg490Et0s7K9VNSERztQzqGcu2nDyzpk1T5DbtYZ
ekMjijCVVFHtH+wsmveFPxDfUqgX6t7k3DZkuKV9l0U7ewzuy2stkcpWaJZF25cnwurwPMCSxnaG
ddDCRtjbRPHiCO3HOFgQZQjuZIj+GIZqtzOpaCH/OTnXNmkiCG29YXx16GEOQdZ0j7VN8iHBgZBF
eL+yUiDL+Xc0IfiQnpkviePWLxxrb0nfrqhIYxYSk+Wv8jYKaIca5AujKx4bBVhvHlkEtWNYnkqH
2s2hHNoCKw1/REQPEKd+AslRsOW26Vq2UUVZRj9EVejkI2YB+BywOmGIYsc8NLAA3noCwKmwQfiV
yi5OI89cPQrmuYVs9sQlBBufJEsodzbjRBPI+KppkSLojMZigbnO+Qx7HWwGkXYHuM7mZux78QGF
tN+bTcG7QxX5KhRu8SdqzUfSQScAglN9ygvCUCO3Rq4qMeN7uhkP1qyfWmlZz5XTJTuZpe4+92fv
XUXNSxGR2gNqzZ8XUcbiZPbMYKWN4lhSeu1Du8g2pukX29Jn7koWkbxGsxdtfaQPV0vq9y7FegSN
N1h1JA1tjLzjwhmLhOexLlZNNNoLeq36OQyTbOfoqEbFktIsZEnzqDW6VqzlwYQdH84KeVTFXjhw
CUTo32NZ2Km2QT6+d0P7qf0oO+DkVMQS5oqHvPho4Y1SFc7mFj8jSz8P6vmwAvRnrlp7rjaJ6r0j
gWDWAR7Fc9tb91ghzPF7K+UQi0RcU9+rbkUMXC6EJfjO9ftZwE8m+oQUMamobQA9reAuDMxdPXsD
1PWLAzbt8D4TCj7J8nkqK3dVZnzWtc2wf1RBerZ8Isa6vshPEnvOimKAfOmxuqL6Z+ljy+nBaXOm
vvW9/0UD+SezWWDP1hgRoMRg3JwYm+Z9Y6Hs4zXujixcqIfJIOUCW4TaSQ5Flhm7NrFnrB0sg5qp
cmg5BJBCEh+Dx2GAM7kEVh1sPMK4HyziGFmYzhUx9ROjiUXn1kDH2/DLdMfq5FVDui8aNaxtEr+u
dPlgQykz7sd6yGmNWIqO0XSxkyq8hKVnXIG+ye0MovDQmuDLycwtuoXBXboErPjSGJH/5XdDdYkh
J5DVNtAi49gkNWxyjI8WfskmyYDL4RiMrpWLUn3MM7x5zfS7kX44sAdIe0YJuuwWZazylUOqJh9W
baZPBEgypffD8TmbK2IgPTvZz1FevNDs9h+TN5nnINDOIZUYK9kM5U9I0pOHqaQIyTqbsQBwu21T
gMpzh6JkaTC+SfqCN7+Mo09PQLVEJeGueTSRHPCKAXfUZA8EycpLWXa30movVp1CPOwx//nmqL8A
+M0PvGa6nWVW8iPuWP7eo9ifQhxwrxUPy1vV25DTQaKS7Bx13YHi4FWXlgVIq8F0mnDt1vTRXyqi
IPAm4kwy4nV6V/bbkoifA1k/7BRMGu3Ci9IH23XBaefOJR8BeI5+m27GXEwkBaNYauxSvdOhjEQA
WOg8bSK7ty338ENletOpjerb7LPrY5DJ3YkFfgmDr1yChjzgnZHHFjrUnrgOph3kxaygWmG6Cu1g
hWT+kUSuYB258wtuSb1uSdLilmKcENftExf28DPXqqWVCKtiG2P63tvwoJeV9AkxkY6FRbo9y6yz
tq6Q/WtMzvDaqu4vFeWPJAK3zTr2Or0NIAzfSl9dEruFqkvizF5M1MigPb0l5p+cvRqBP1UakIhh
1RpHFn09hp7uXLsu5okkcRClDJOfLzGHK7iFoa73HmP+7eTbj27p3B9ZQJkQGb60GYS7EILtIuCb
WKAIV7ukjuvd7BKkDhaB/OloLPa8zzuoR810mX03vgRwdA4EC9F7WnZNoRE5D/zyxUPeVHi/7UpT
eIqbUzWYoE1MeVbqQgUwu5t/V5tjYTNuc9Pkz6YJfM1LkcJgnJSfA1iyZVFlehUXgXEwsCLgRjdV
vNNeGD41hKpsa7f6hn4eHYiDntYWrDIWt439gwPQXgVWmRJawIDwIcvrAawhRRu5bVEIXkP4m5Fn
8SDnZqDa7OS78ObqK5s1O1yPSeOKuU2zxeusz3VdoT6gDSIHGbsYM4ZYhju8R7CKGXz+Mt3ZYQtn
OAykC0V5AxpdxQPZ8Hqq+weTInrZEki7MuHwLmldi4fMbLq3PKnvQdyDOjek8mzxBdRb03WCV17J
ATIBlX4ldoA0cYapUKKbpZYvcWiAWN71JpRtjB/4+T27QJ7RIdyhAqZhdIrsGOHPO2DgNLdMsyz0
PbPxMFjJCf1Bvy4wUaLWmwEVixhwjBlm84+joCgt44DPt5lBR+ku/GCWEm6aGZJ3ZjGxQx/j5+d4
jC220FGHLKypp5Wyna86qqyjN/jxBsgZPXQ5297a8nlu40QX78z3p5NZdekOCwSgg0S3Z2cs4tM0
FTypuKexBUzFRlYRgNDA6T9Jipl8UJku21A4Xk+jO4u3FtbwpsDCf5MxbeKCFLD6lKFDXQZZ7Dzp
yZ62vECQ+qFM/VakvOIwJGFoBdo9/Sg8Y8Qk6n0HrpiP+TgPexExlllUODm2bh56mzibWAl7sbO4
t/cnVaNPIEmo3xgFVEuF9r1mnjPoAlRI4a3xvYF1mzrmYEINFyeZ4mvUM/Nh6uxszVbOkNEKFS9R
488riEDzAgg9IbL13B4MEsCeo24ej34KEzkjpGcxkEiwqPyegAcjTJFsFLwNfSA1S0Xfvhmr3l/m
qryrNROw//ewOFyvNcIyAH5dgBtryaSNHaACfkl/SgQ20/lum0K7ebEAfJJaYtsGOA6PXJy6i4IL
AQfT2gCmhgDLv485U1yNvJNsg4Bkg/vvPttlNsFAR+0h3MtoRW4LJo2u7Ool/idz1TuWswaC210Z
w49618AWGlc8vtnaS8xsK0La2lnk7T5MopDmKML/lkPk20xu3/xSOaGGlKGd9WU0bXRTUyrZjNrz
8BI1tLNSlN5WTSMZ3WBj9qZzT8CU9UgVrRXDn2DEQAb7kyV+qKevIczEYzdQb4pJUlFCSbp6+GbX
OcDrn5KMvm8ztiT/DNf6RN9t3J+a/iLBMh97HmKLxr22tp6KnFcM9KyUI2k/mfi/UIKM4V4pg/F4
JxkYW2ZjLFMsDtuki0hbIOZrARj9QnYhaFpOJ32qMy5sDGkLFYjPXBE8VMUUHdAKiremH4lubjoC
x/UIrk7PxxQVPDFDpKq1lf2dJsmwo7T98eLuaCR3U4XV/8Z19RjzhQPKdWvrPNsVHCNlaaC1w7yJ
ktREpjenZBIRSpaqud4oziNxNT0iv6kDE8GHQQDkqxy50EdertQsFVSO8gHgAy+KzLiIivU5xeut
V2im0IyHofEBm5nKaZ6djzzR32GUpgwrPIsKJKk2iPbzp8mqkDNIPnHKCA2WxmYmMdnt1QDVwDq5
hLA0BClqPvjPG6xStLwqpa9SefWnxc/3NifxTjhcmpAi+lXUMdQByYBcu4xj2v7CrlGrONbXpLku
aMydLdf2FdYPiApVIw4ENTW3mjrQbExjT9bVJe5JJE3hqXOSzXcIN+Orjux2VZtK3Qfm0VLVTDpq
rOhn0HfVMcQIeFKerdbaks/M0F80GoVNZRgvzuQ4j4GnEaRU84rnKSZjHJyKkXgHMN7jI2Mbj5NG
Lzp2/Skl0ed3K7kQO7ca127CRAGcAW0QSON9FdKRiskASDQO/bods/zZS1Lv07LItx+ET+VGoMh+
TMfm0+4Fmv5ACFptJyRWsimudlqrAzDPZm/WethImr0d5CqDEcokNqxM/DNmNeR3d6u1FaXuU+Fg
26PCap5Np0OxCejkuZQ8lAMm+EUkw/Y1SBAt0QqRVpHeL1mZgnfLrYHpmpMDDA5IrsCzb/AQayGa
nTkR0D1WwQA2pSHKpCMgAeaf/PQsBqzlhHRnIKJzoa3C+NUwErgo16hXQ84B7nzGaKVZNeeQeKdt
E07JyQuc4RZaPsmDuLhQeNsxU7RJ2Rtj1n/d59EuJAj4PHhRt4ZWXe+IqnduLKIg0DGwe2ihEexa
Xw0LFmjOHjdScgrK9DgocuZYX+uVLOccfUQeHOtsmB+6nmKy4Nf6mT0XHSnoCnLV3WbBpgnOP5Cj
9WgYyfNYRtxrCSBUIx6CFxwLTGoTwoHnCdLH0prr4eYiakbcR8z3ocnsll6i50noJwtF4F/Rs4GE
+Zk5k8mLbkDqloMlRPGPH5sKGWicTCpFbQfQUbCsObEEY+iSF95jljoiXFcx0v+wbD5cGJAXXiSh
vRy9jMQR3iprOTJFggrKmLvp3LNpg5FCa09vF4RY74uiOhUANNaB2T1KkV4D4gjPThNYBwYSgcvk
rM13aVrGj8x1o6Wru/gGkIJYi8wlHQUud7q2sceRFcF0HQI7LNS+vQLJzZ9AwrSP/CLUR411h7XC
1iEHyGG6mU9ZeVcLlNs+JirXh/N36iuCI9DJ0cGzpzp5fV6cfWCZXyIymHgy8hifExkTj9t6d8Pp
0O8M8hyObF2A73sdJAZSPn4ZU/dVpDolipMUilcGUxhEfVtFT61CUegIsk2rilchpC2HnVxJnE46
Yxqnb/JX8x02VAsHvRHD30VmDcnlTuxIiaMI1M7T4kKu0vBb58VAAqtvMD2r331BM7IwHa0Zuze/
5sgd9rR3E8NIiiTXzy5asfeFlXYSDtU+obsoBTuFKYRmdRrXAsQ7Ykn+Rwxv6jqvY9IgoMutGGgI
JG6zHVTVhaVy/pzokPrfT6V9o7FX8ljkpXqbEjeo4zt9tSiXDa9NC03c6MRLIea2/Z23HRMVQwzs
YDwncYl5AnjjvBe6I/0bILrUO6I7KxosWVvQn7pY/CZSxWdJ2wryYmQPMQ7Iv3iupSfgnuTuEG7G
0hqqzej0KMb92IGkxipjSPDIkGERglt4blqdlZvGaMsXaJygLHm7YWAcp+LMJq7YlKMKHwzWYOE+
1kXcIhNr1LSaosj77CQ4eASxA/9ddOQc8+5R2/sX/da1IbLo2fAemI51F65M5guWh5LUyIVGaYah
0Zia6Lfr+Je+mt1fE8uhtcA8vKwL71xzkBbE1HnZqmHX8Rznyh54CILpCKehYhduNfbNEKJoNnPA
sqPKatnBKw3KH5izw8XsHZ76no5t2BuB61zqNJTvcTTY5r4DF3VJaGDRuo0DAnGVeZG3nsGGPMqh
j2aw65H2b6n0aqY6oEqcL1saCPcG+ETNWvpEvyxJIfPP3L+0r9lo8yFi22Syo1qZVo9N1BpMpKCc
X8E2O2qTuIBFXyK/qY191oK9/N0asqNJMzg9+FUnWhQsh6IPZbJTks91tkX/1E9hvE0DSrOdBVn4
Y+LltVFpiggyv6PznJJEV4QBXVyyco97JqdGf4uV4Wz4wMShNcwaXSNxXCoT33LgQr9fiQ4gyQ19
n9558OIfYbql+7Edul+UvOlytuv7lrnJVnJI25Xg3UDTndZkojEtLmdgK4R+zacyTiTWepgYZm9P
f3xeBNdc+LUgq7FVL2ReygsgeXxEZKvd5mHw3kwdlGvfiF3Sz1M2uUEhoyNhbaQZsa/+XToV+VpJ
gZlKdTaebc2qltW7ky9YsOmjgl3O1Esz+SXNhRGQ2w/2N/COfNdrllPp0LzJvuMytfWDU0JgZkXX
6Fs7Qjses2r8w9TTXDXNvbwiJvejLMevsGrKQ6wsC3mx06LQ9YhfCkjiXMQh1S43tLlMI4pNkWBY
F/WgHsyg97a64JEdoMK9wJZhRkTIzGWaRgH5V5UnIn45wsYI2iVHZLFSFrIFQWWAibq09rlrvWVj
JD6JIrF+JYSjbiDXRLexn9SjX6O7rHx2KboI1KoHALpz5yS9uWk/79nNXCm7BSaOzB22aBL4iuPZ
O5G9wRar60kKskH17Tj94ECL1nxRCKovXtmpt7KYeM3GhV2uOqMiKCTs0TDEmhQ1rijzEdWMjX2v
7N+8qklvYR2NJ1NA5UD2UJ5sZb9wI4nbPSD6ocvZzyLCpGcVqXbZGdowPUE/CpYyIGSj+3h6Vk6J
J7B7MAfXvQLDc5ZTT963Nr/HKbzDKGKGDhbT1ofCBPmd2I7PejG21k4J93RmRLHk2S1QhTCI02zd
FqZlHhrGoqsUJd2uMVW0TwmHoeO2tdrMXF7LkUv3FRj2vGldslNCwZXB5QgnqVfiOW6tcqkkoxrI
x+4mHHvsNJQ294cuzR51iRhAqagif8/m8Qptiv2QZAv2L1EEYlGLNYOlX7UdKspQMmFg54FcD9ue
5e6EpwUOXLPj8YIxF/cOJE2K+IyD+NSJ2XuevMBfkz1FeLHCMmh33WuUZfGfFlSch5gadrjfj+Ke
dFH+GvVsXweuAGSovnXri7b/g05h/KP90t3lBvxmVnzP0u70oTKD8WgIHjM/FM+hsM6J2zkvsQ/C
kO0C5Z+d7dPAR6aLJtcTkH9i/g2kgZER/MQqSq8MQG7ETNopcPBZPCfJhKssG39PsAR612boRlIq
idlZelNSlVglG31mbtkPm6qmuAga6xh6M0tfWeFf98cR9buWpb25T2EXQHzrQ8z7E2hhAUe+dxu2
wSO7gHEk7daUNhUIqOxDGibvXhRFFoDOpH1Ny4zJs0ydG0cDGa2WKVHrSu3SkBtD95p/Un+H3aIf
Y+jniI1XzBg3crTIpjnDDexzG9Kp9smPJd/bP/nSt89AiLek09eryTaHL069sZqp0K5J2afr1kdx
Eg38rBcFw84pKT+srpVfIzuDnbLv6XP9aImFy8r8GhppdGVVNNwcZvT7uAkwirQ9FYJOcWo5xEJi
qowL8VayStglmf9uNoF6cANfHuqyl/jkw+iH6Qfz2Ai6N9b3iMcfwf7gRN+lzLH0BJD4i6MHiH0L
3GxfQvJxCYyR6dNohHNzRIWjNmFMusumieGOFmmckAiCvZJTxrqqmfWV0xJ8AHwy+OXAwD/VnWoZ
50nB4t6wI0JMWR7v/Fm4e+ueVZ4aUu0MBWGospP2qFQM1zMnWvHBnEHXul4Nv6uCtN74Ap8jPPQT
OWROsK1Zt0ygVszCekhhUciYgnoINWHNEmswC9NErnphGuPDrFFubNiQYF9Q7nzMRIJCn9xbyFXt
rOz4IzGZZuNyBWc6bNsitto/IA+xqgZw5zBdTZlOLqoPRYu/VTv/j70zWW4kObf0q7RpH2Uxe8Si
N0BgIjgmhyRzE0ZmkjHPs7/TfYp+sf4iSy0RIEVYXrNetFmbZHVvSap0BODhw/+f8507UaDK88xQ
dsQs9Fxq1Ad4775zA547MM4Voom4qdPc7aOVm6kAwChbucSYFcFoKXdg0C3noktQHe3NDDagRxQM
Pps6CbP2BfaMqVyhJUuDG1q5A4k/lWm2PyfT7QHVoX1TskepVD5uIM0hyBhHAnV52J99Tfxt+OyW
qpa8hURVEuqr0YrhfZJbixPsWWdVMltMJWUNs68yz1YaeZnro1yqDo6BiOLyLfUYiYYfaeE+rfPp
UuWd34ZOU4e7yQfq6LUwDBejWwYrrcrE2u9wa/SR6nqdavq3LaL13IYBxAllJErwPKZV/kYtqf4h
7Ml4thSwMBTPdDvx8ngaX6lQTL9kOWhnLZiA514zWnE2wMVOrwsCDLA/KX0MUq+omHNTY+m/ygg8
allgqBEoo2jZ+C1iTj9RiEiyhunNBvG2GE3TZ7mestpYNBCCnRUimpRDsl4hVuwMaiYL+D3RayFp
P+2SlvjcVcL+9maoutwpnEa2rtnyv3Vd4aebQlTzxu6OCL8AkuruuHEEd761TVLwBBeV/Hdi45SZ
zmeled1fmanSEHjb9JGmE1xpu5gT+jRIre9R3ZBSjTrBKpNfKEFDSmx0Qe2p/64oAxlTlGnRctZX
nBdjTolWSigAvVhXb1dmNSnJS9tmTbflLgk8de04bffN1EvViBEbwk+flqhGAhoAIcjg2ZoeRsVm
Csb0u6j1xvFA1Y8AIIU/XFLgHhqF0bMS15lRt+SFBT9oK/RPeSFFTGyaj87AcKkpTZ4mfNrOq2Iy
s+A7S2WafG8armKqajbp1h2nek7WLfxiO0CppsqQK6JFtAGunB1UMYygXfVOwZcTD2md3KEoMlr8
LqXfK9f/mPX0/zfE2uVrftvWr68tau3/FyTaNgrp/2wtuHhOf0X9c3Mg0Z7/kb8l2gLihiVI01Fp
4hjUYv+F3BD6XxAzbPTWc4Qfxdl/S7TFX6hWDdPlLzalO6b0vzTaivoXhA5L5Z+0TP5BprH7Jyrt
Q7s5FB7wSoyCN8EV4N5MPvh7E3g0jVNkN0TZcO5w7W8Fp7MlWjRSOVOMMKKuo73mniBozWiKfxvq
GdPRsEk4FL8dagG6eexjADeco/2kR17liQcSBoJ4zrv27mf4BOshPh0GCKGqCc7dtnbk39f8kgDJ
IVQ9jBUAf42V4W8bViqgFASoRU8F9Ph0WyKUTM8quarcZUTaZkIHbzEFu+oeu7SCsSG9JMbAh9IL
GxVfIHYpjlsmzZslKH6uv7DYuTFwnk05OmorFAPOuXYJT0EUq6HfzyLeegGc2wgxPy/j5+SX8QwY
hGRzRVmpBBwiWAd48HP6WZEmMnjUZk0M8LbuRXIv3HOyJiU0wXHgFAZ4ciV6Siie/7fZ4j9ykD7M
A34TXdCOc2DAmNZv6Nk7GABI80rVeuZBpdOZUhO5CgcS+4hC+ZZYaQxVFATmJO2br3+kz34jwEsu
OkVh26ZxhH5J85KEsoBhyeQZ19wZqAa4TXkC4WAc4gb+nnFCBzpFdII9WxEOZzmJJtNYmfTsQkHM
IekwnplvwuZicAssk4QILkpCp+36OcsfmvRSs66yYg5zh4C0J6+D89K4qM2dhgKWqL3r2v2e4D7L
1Suhn2mCQ/BVBBd1kP6OOKDJuLcB14v+Kegux+Slz0+8P58+jqPOWDahYT36TVd492PVUyjGTJCS
GzhLzb5C+wHKJV6HwfkA678AKc05G/5AusTr6Y2Fu7CG69jib5nJSBadTVdeZeo6rPapfLaiNyXc
9ZXppYK86IYb5nlaN6ty2CXVKuw8EV+6pmcZ5M3Wc2vpxu6QqrGLdbuvZ8ORX+T3wgASVGUtZBJq
ztHCgG3DR7BtSy/Fv7Aw4LRT3h+5GgKg87uet6UyT8z7YyDZ7zFdemiuxSI9YxoPp4ZhyYzWviUp
xgGAiJ5TkoguQ8tEu1yyh1YorqIEaCjB9OiqjXDjSOF9/djzJD9aD01h2rYNL9XluY8WqoJ6o6hz
e/QI9KY6o58bTb0iTe/nMLXq31is//iefzaWI6jdYwnidXePHpfklU5F/yQ92F7I7ruFSm4b8qsC
0dSg9uuvn+yT945djK0Pt5HOVX5+/d9NVFIsCMu0GEhvjfMiJmkSSdsEUM+Cg5HWD2Czl3HS0Kl0
TrzynywsjCxMVwMECy7xaF8bx7Ei9cXiEWOwGYPZxpupt4MTe8wno7Cxu8BSNU0FZ3c0YVHFEX7F
M3oh3jwivSqK+6YxnZgfs5fxeIJYcBBd9jI8Xervne7d15hERpEbHV1snAMrh5YTKqJwZXQabAIK
9OQ5XeVKgjZypPustMOJRfqTvQGbpDBNFs6Z5zv/9++Gl4QNtSb6ojk7bm4qP1ctQhl16hGYN9NE
WEjkMYNPjPrJYgC9WmcZMAkk1I9PJlTMEKulgUTHNyabUNeoZ7vI2MEJ0RSnZOuXi69n66cjsqoS
ckD7X1W1w+dMyGwLBvKQvbigT2LSdeN+RzaaLzNtWZLwRTIeMVFfD/rJC/kbvGbNXjn+NX+od19u
6WeYcvoRYKN2ZdVAWwIbglXvFm+TY5yYrp+OhZ53fu95GWf82/uxfHMIlSRhLBoc6wGU+qoY4V/Z
MZicSdFOvIKfjcZIML8547LaHH2dfhtx+2KCeEl33086zG3MGkuCtOBk4Lb++mv87E20LYxsus2/
WUgPH81Qg5HeH3cmPUL2quNqggaEnuXrUT4+Eg5fMWN9KfGjUjpaqbtADoFKHpCHD5y0vPQHOOSX
yaLlqBvRiZ3pw9oJpM8yTYIzLdM22Z0On0ibJzhvperFanQP2d3fdB0JW0OiPkyNizmnT7xGG2ya
Z/2JX06bz0MHOxJj21QRdQHploX7aPUMJ6yTtBzmA0b0U9ZEs8d4NkdElF5DVEGiVtglAGQgzVz3
ATW3Wjb3CAJOvRwf3kg+B4hnoVsCGDUnxMPvwB8RGTdDrXqDBJLK27EqVXMzEUSR6AjsIoXezde/
8KePznGUg4DNbcg6Zl/HlUOUSN+pnpFQZZuVOkPl3thYQig4ElkkIv0m6oph4VqVQ6HZfMt7siUq
IPYnPsk8mY5+BJTk0Lj5KJptukebi6rAjRUCPTu1E+Izs3b2xylnalyh23Ssq7nCsEiBkK9dFWzW
OCirXnXOLBcmsdmHJw6dHzYBLpxcEmmZGqrJeny0CQAOpKOoxRJJ1mwTD8N5NV5WRB5XQ21jVQnP
sjJ8+/o7MD+81i51Ylc3+e1Jmwe2fDgB9MAe4fw7k6dqBdbZt54LQhA8FuUr7wwEDmuBp8KHpRCu
GnvtyofMvjSTS7X5kfYPXbfTlR8haDHsjHhibqIZazZsA+LQMzIH8g1K98R6RRQP98WE0ZTegs6f
tFWp74rgIZ6e+pDS5M2QXIzN1dePpv1e/w5/X06688EPBzeHZ2v+/d+t/FKxtRgvDttNvTXVM4Xb
p7B+Tc51Rre3bp6qHPGvfeVPd0W69x1urXfweegBZyFXGOuyHh40dMpBdWOiZIjaR7vbtOLRKbc5
19pig4l3ctdEO6HCgE3Re2W6xBxYKstgVdnXwbCq213RrK1h7ce71DhnZufdjRL80tOLXt8b5XOR
X0BOexqTrUFZy/Y6+8bQIH14xuP4lOrrrv3eh7dpeokwxurOYWrYRBK8WOHjGD32Erk+Tbpbae4M
kE3REp4aWv3BX03fZnm3XKgDguIWTdF1W+/1HrfKfeFSnWde3Q0/Yxwn0bfcX0XBJkmXPoXAe0GH
VL0O5SXHcZxF9IgauXJLD90o12zL2CMPdyy8j9CvqDoP98K/rbqlI85Fv+H4oji7+SiK3KASewSF
jrrtnzD6jfgz0Ei1ABE9eJnnxLLY3ZWqr7MEMsqixM+mnOGKinE7a9chaUpRu5P9Sxa+jPlqEgvE
HarcmvWaIGKUwPCAbboaxrNqX1S7BCElXtB+5Y970KGaBSlxN85C6hM7/McFkzk15w9QWlJVrryH
c8phd8pywaEpLMj30jRoNHUQrwIl+97Hqb50WNdP7ImfvaI251/oF45hguQ/HBL1c1HX43zG5/9Z
kqhiLpwU98uJ1+V3Vej4deFkpsIRYGfSYGkcvC6zwoJarJi8ob9CjIW70tZvCEbFqEC2IRIc9UdZ
303dt9H8ZZivBCjQI9k6mN10dRc2HtaLnFY0Br7e65wVdr6WaAx3M8w68HBJjJ7tPMa4p/Nu1feP
4c3cN/umkAYHNGlRrMIbLi2mvug4BoK6Cs7ERYaS3l6H+/aiJf1lhugtCMV0N8glLqtbHWJGugSO
nkdeBn70hpJC4eIC3gSXfXpedtvMWBOVvAM2lueL9Gff3jnRLUwOsIByHagrenhgnfDj8tJTgF9M
FU1qkntU63spf+LTsvw9kWxa7znTZYSrp8HT81jXl2W41TV01t7Y31IRcMSipQc2bjrp9cOFAa8t
5xVZhNXadM6a5ok+bnvjy+9Fep+REmPylvXaDwc3dZsNZy0hJz1MUVt5RoVulldGQzkMbWJdXffZ
WdFtBa3P6dfXv/iHsxZ3RgrZ1DhYIuf/e/h7t0Wbigr3ljfYRAhbUf/TqoHAKZa5lz7d5D8fTdPY
Y4BlkL/hHM0u3c7NvkFF5OUDRn6TKt5AwsxCoM7ycnzDX4/28UZHyZdaFDEhKspxRL2HD1cnzVyd
nyZMew5t9wxpfGCgJUZZimOHmWcnYsQ7lSxpwt6iIbBObD/zt3f0NnFM5ixraQ7f7++yyLvNJxYl
CTEJzztKssQSAlu9XHebE2/tJ7+hDs5CJ4iFajVckcPH1Im9ILAi4HIjrHUqazF7kvBBaD4dGEfq
J77Wj2eUeSzqOJhFLWoORyemuCrcrOtBdtaFjcZKOXNVKlxcRCDX5Z6fo5wWTlieWHOPH5KwDJNi
NhV5CvJIKo7X3NKXlYU5zjPy4aksBgykzoUuX0h4UE484PGdgKEYRudITCqti13n8PuM+zEP0GtT
cdbc7oKdjyAiA4ezez83e3X/rI9qTxjRtP56vh5vK3PB3uHRKNvTjuNTHI5L6J2hozJtcMewCFZZ
RyCEBlcRhgGd/sFTpSJODPnhFXE0NjKXYAS6xDa38qNXxAhV0BC9oOZtlbRSlfoC65Enhgn1u5Ks
JA39JNZ1bkUVAGyp/eHUZXiX249DyYWDJ3eww0cmjgn9eeIWnosHRsQTIvyCE009zXku0v329Rf8
cQ4RLoFnCA8kjRj7eN/WDctG+Q2hUSmCbqUiGXUqmt0x8JwVzV15Ys/+8HvyB/KOCIOfkmgN9+jh
MI62kuMldExnrOceLa8jalSvwouwrMvuDQxUdGLu/i7YvF9yHN3gQEIpgKM58CHraBLhMlM0kp8y
r3CuZbR2E+QcM5DqXlTwA2tloZac41AR1QiEyCcr0exk5/wNzUo5/EiStVRA8wGj/BH297Ta0bCv
I7QFVnnekQ5enk9FvBpcLqL9QsC05H/rltedds+fgbWDP8DCWs+JNyULs1grWbbQ/HNZ3P/hb8lz
CkIuOA5RL6NBdzhzHEzoREQkuTeV9a1PTN6yKk38ZyNwRssmg/vr4T6sCVRWmDRzc4N8EtOdf+t3
K/k4lJM9hhkRaBqXM3RcbOsu0sxSX6Vp+iaNEJGqGl33uXn93xhZY3iOnMZcxDocWWoI7dqiirwp
Tl7DURtWYrDgQ/ahsiFMYO02colSSZfuiYE/vC3zI1Omo47Nlm3qR0tDp0dJY1RxRO9Q3UxqgHEt
ElyBCLNeltmpIu+HFgG4tfl71cy5IkIl9OhtSS2A/lYrR0y2De2jxqtr1EpZM+6swZ4ui2Zc526f
X9K+Cjw7bQoPi9yJt+d3wfrw7aGNRZeSGjCfhRbJ4ZdtlMIas3ocPQP1QgZOicy4oL8nyN3Tdajy
ZrRSUS9uVS246xV6mvQ9o50J8DJPd0x4WYACVRNUpKspQR4FyErH6of9BPkYL0h+G9Ivctq1al+7
1Y7rNrdDTLKEoCD+QIYSkzv1TEsEDiwvE3/lJdQgRtSUHaBGyfRhiNYtdi3OIQujZLBznz8axBbY
jxNz/rOfxJp/fdYRWodU+A+/jT7WnCDDqkZx+DLSRrSAVtbuU64HeHe05ZCrC4gGllcH1k3RNthz
rDA88ZMcnzbm+w5nKFr7KowzCGSHn4FAnQjXEAd0rU+VhQQ9NToAVvsHMYoAMyqA3EBZf/3KfZz5
bMKWY+m/u7Wso4djpg7SqLauOk+20us6YLZ4dkAUmBQrTPXELkFrgT/uYNIZFKAo4SJcYFg2qMPh
hrzDp6gMrafeGD+Lb6wt6gOcEntaJcENjgV/WvG3ys8cQwdNxtoruvOeUkyzGJOlnqAEWqj3ck82
ae5pmZfB2rF+8ddu/N65Vwhn4mrjaOA+WxZsnHvG82yJZgopS93ySJchqwE/INmhuf6tmJ5GsLKk
tWEJIdaThTVTl1xX+CuSUPxEWGzjbmFWyybzYoIVK8ok1ARW0BJF5Tm5J7rt7Noj5MHYKtGGANYs
XGNjB2Lox0sDJBFnYR/fxCK/Nq7kdYs1ktD3O/EdljS6gDnBUNlq+RZqNllRZvArdzAGbqgIy0uX
i1a/pCtBqUm/tQOvsLdYTFP3srTWNSmY8bIlIk/dlc261TY5AebyEnxqiwTSxX6z4T8EogDqQOqb
qd3BrZvZrcM6/tHEV0ZwBlY5WkBQDs/1y/FxeMv29g99o5znr0DR+sRaBdYVFJiBmE2jRTu8TiDG
Tj+BUJTJzyi7IdSZy7l2jZQs0M5QkMGOtNWl+yu8kCdW6A+b0jxxZrYf2Xxzr+FohVZSDc2SL5k4
zcQ0cEsc04JSi9GgLBmN8EwCzFtGQg88SFD27uu35OPZ8ffwqD7m1gMSl3lev9sTI6sYsZVqrUfk
2qqo4wWefG+Y+o2CBZVfy6LD0mPVQ4pL277Psj+9EjC+TYOeSowwHUroh+NrPHBs1wFTTWnOsjBs
UY52t9ibqVUQ+vr1035YhziSU36x2JvUeTk6WhOcKBStaPDUxWYdbJvJv6Buvi4x6i2MKX0OWiZD
PFWnMj71+fJ2tDgwLhIeh33RoUB/+JBZElU1AvrWy2IUoloPT9TMUZ5CQTQ3rNrZPrKIghLoYujq
j1dtaoNER563pHMpvYxj2qpIwz0hFI2Xd/oreljnjHObTiSC1Ydr8KVU/aLWX7YzsfhPvzWOEEzO
+XBvkpY2z+B3UwTvkd4rLpklvVLta6vDeIUic+DM2DUkWeICIH36xKV7/iUOvzHG1EFozQIHMK5H
uxY+S2LdcOlwTKtgLVvjxra7s77S97RXFJbV7JQI6sN+YaBsoMLsksKqc0E9esreR/hs9giVKEe0
Z6nykkKwcoZOuRym6u5Pv9G5Q4O4a56GJHMezcOoKPpGRHXhKexFm0qlRgY3hHWGwADReTnB6mcc
i/MTW+LHL5W5p2rswLpjU4A8uhO7xHjbQDQwc+p9hfmtWSGCUTepr08Y54GuxV12amOcl6/DH5IJ
M1ciaVDTEHTmV+Pd5MmtRoMkkxSeNvaQxVtqf0NPpdGWnb/LdTTCrZ0O8NpID2w7vQIPNITLXkv+
eJmF0zprp7imuiaZnYefoysTMAWVkXlqokNPwjCauSnowihb+hUxHOSFX402bG5L3nz9Y3+cWIcj
H33r+OU6AY+GkYUnRsdf9W7kYqK0xCqIT3zdHzeTw7GOXpuSqrBgOcu8plJ+TA5X/bAzECcGC6O9
lO25qcfVGmxueGLc+ds7/JUZl2WVpYB2LzrMw283izDsll1IaQ486rKbGhyESh6cOMt+9k1yrOeK
wUaBVvHoFQ2kFQdKqOceBt85mcbGwDBAdQsi3IPhKQnAx5Oz4Zpof5i4QKx5T4+2phhJtysLvM/x
mP6M7OQN8wAuHs2/GNg5CmIwC87UIaH1O/qBwZYG5e7rqaN/PFXOH8FiATQAEaM3PPxeg5oWIpsj
NJD+RxnORW7k13TT4/wcTzQ0jbqP9gVUvEVras/mpOCVpjwP7csn314bzqE7guQ09GKlZf2r5Fqz
dsKsXIYK2mlAiX+8wfJ5YcEwz7h58a0dft7OsGJDQ6vqhbFyVfYwSwOzXNt14qX2tKZQRTRkRC7Y
11/Th3lh0vSlGIRCljq4ZR8doRzFxyTVkMs5W2nXYAZ/KMO4JJH2u5Elzn9nMHgRgKS5yFOiOXzE
wnfwhDVhgqG+Dti8ExoNifbUlRDlaKb+6ZMhWoRAzd2N+fdB/4uYSB3qkC4EcMWXumrybem4G1yu
Xq6BTPzzwWYZGEfROZX7+PLuNx32TTyhHpXLLS6jjeWb/QI6RbYYI/vt68E+7EU4awjPno9jbLfm
8cs1EX9ttlhdPTiW1Jxi4h8q13mePZBaJvpdFqLX+HpI7dSYR3uRAr1L9BHFEMdHkABuYVOURDQk
eac+dg3hEHKkt0xKR6LZ41IL620Q6u5Zwsl9mcN8kNzN7FEx98J3wE4Y4uzrD/jheMp3QgefMg1d
HFs9Vo+NE75xqpGwGkpHIfPJSK/09qUqfGCw3eS5SXjtpEN5YpH5dFSK8hoaDsY/rk3ZhQAB5zjE
M7VEOKSJR5Um2XBUrkBswDGZ6gdNuf36ST/sF6h8iAEwOeMxs7GvHr5E2WjjItRTyHO8vLtUkS/Y
+E91G35rb/69KzkUoAwbgNLsKphfnmNZlZpCBnQrnsy3ffKC0n0LI2hbxb1YsZjcY4rTtpMCvqtz
tV9N0j1OptyHITgnZZDlTN15Bvjrn/i+513q+FNh+eYMQjWQ1+hotQIGXA++EhJaX9oXhptdtpUP
eKMJ4l3JFdo1nsIoOI8A1p2YXkc58HwfOsV5avUztR6P6HGhPswDs6PRxDsXtdsYizspm9O2rtJ0
DaFb36hIoRsLGbGvBdFqGsNVBBGy2OVWXf8IBvnw9SQ4unv+/jy2S3lmPjUgmLTmb+rd2XCMlUGo
wKU9+Ci2Z1RE0DieEoh65TYU84Oi2MjWfURuoy4y4JYn1oPD5eCfw1OTMrF0cAg/lk1GfkecS8zw
fYOUAQ/znQKXUyrqNb48LNS9Mp4Y8fBV+z8jcgm06NQaH+6B5Qisj45FjJ1DD5Zl7o5XZAXJwoGZ
F07GtuoBpmDb/3th//+Oo3/QnHk357zn9vl/vOZt1E6Xz9nr//zHXUeB73/91/N7x9Hvf+Rvx5Fp
/uXgeOFA+XeBfM4j+TsUQrf+YuUQLEykMjh/x//+MxTCnJN8+QdoLiKCZwXj/f1nKoRh8efNZQVh
cckyHRrxf5AKcXSqYR9A586Lyli8JQh7D98OcGGNXbJZAImMn9APQn1y9xn6LHz3PPG/fFjXfy8+
73N9bfvooPl7MIc/jOcRtC6PF+Ska/Q2x8+8xCGbydssLrWSXAgNrkxH44IqdgkW9SK03PitRubo
bLLQAAakNR0BwE1GtyjM8GFBoen88kZxqs7aJYBEm2u9spx8m0dFG64tmeTKrmoye9zrld+SWikG
cQFIqiqukrDVz60maoPLPIwjylBuPVb70JqCai1NHSNsnzm0yPVWkoWuKUCbFxrA2xWxBCSijnU6
/0OWDszW9C2DiMCuba+jFk0Ojm2gTGddmSEUSPMqy7bmYAINL8FNTEHHn9SOeR8v7TIrn9zEoUBa
JNKgI9UIalF1H/JVxF1jXMdF4OAKTvAn44ORLkZv/oDloJPCvnYLqWper8Yq11lHDZWLYRzVHb0v
WtF1OwzcNyWO7mqT24WWnfclGDzsJJ0KQS6Wtt/uMJrH/myehwgwgGNMlk6jufUmRBPcotNSSMBr
An5EdDyxKxZW0wUPw9TJfCcxVH+PlRhJdh8oL0EMrlFTbsqe5dXS+aQNDuZl0pTKaoh8jdaErBap
iSfaGOY/CbazVwJTW/aO2EQDbnYln61aTetBVATX1lqXbim+BVACPM1vH9zZMt9yb0ZWqD+Gnbiz
p/hbqUfgg9EPWXryy1LA1cJh7XdSZ6VPJPo2oe6qybF2bkbMUxSgdGt+aysYegFB+yyi1uNOYP7g
AawNB4upZsD4zapsqQCPiYVy1Y/DtodC4UWDuU2bHBhEMtyMVbyXKh0+7h/rJiuocnBm66IRHCal
AQ6bMMqzhuJ886oNoN4xcpDE5TfbTGb6hT5a3yjM4ebVg+ew0c9g3F+UDrHWSWP3XiX9bKPBXjEr
69oB6RZj8/diTYGz2a2lU6PVCy4Tkhu2qaafySmYAXYMJghcJuH9woZyYqhs/WM+bejPb+WUw+Fk
9LKwzwu7v7b08JUqBizrur6ru/7W6HDZYnYm3IL0xM6/N1qy30x/q5ixXHUuYlu8QDtpxPEOMRk4
TEGWq04pGfzI/JmiZdEOiMmpndeBvCeI/ipNiGqk4uQs8lbWS80hLsJMspx+dlZ5aR5+pzyqLBS3
u+qdqViKFtsyIjrPhd2YK+4vTcENFpCOLaIq3oRW80pQX7qADyKoqYe3yDi9OpVrH8rhokyai1LL
7iA+hwuLzIIBrGEOxKzQg2lB42rZS/USIBTNOihcDJSY6ywnoNIvcbr5MM4XgC4fdNAgHiDJETht
s3GA1Fp2+8gHPdcdHsVt1Z8uaocKfxxN8/BNBt1tNyjTQnMBcFY2GN7u0TbGLXhG5Gk56FAa7S/g
sQkZm0gNMTo8RVPhK95UGxc0/faC8hjBuHKEdWeYqxDQ3YynoHlsx9dGWZhkr5XXUmmoJoXVr25I
FMAYPXK6Sm5JPXCwMopXTqnrrHCK/ZQE30qtHaEJQe+l9kn9qQK00NW1syRy5dwMDHSBeiGXhpG8
9RNI9r5yXyQJvH2r8Kz+BZ4Ea+e7vb9CpLOs0/IVnhVKX10RCxf+jWV2K4uTFeSHCCee43op2NZF
I/SrXhr8J220b0K13ESKvTayKFxOCH14KWAvxTShw+yMk8gO0/pencNtErddqb1/w/GYinzFq6qL
7CaePf51hKSltyCKJQYMQkdL+O/A1LWD6SxViR6Nc/6tX4hr3Uqca3CWYtWWub6KC3FnarWLed9Y
C2V8aCru6yBftzG0NgeE2yQZzahRBOoJalgl1OS3hG16IYPmonOku4mSEkgkIOLN0OZvU5o/FLb4
lQ/TJtfUEGBWSNmL4tfS8EMFvgfi/FQDk+9AinPJBM+Trl0Flb6mnz2eq01lLclZiHd5r5yNZFus
2rBtGkiNmAjCDOt8J+gKB+XKJIdkacb+DUjkSzurf1aA733SPWAfh9bKdSqyISF4CQeAjjpFdxnt
I72hxAh7AMmIRWig3hAJXs0xnTXEgSwcV2wS+SWTnjoNN37tYkylu9QwwF+pRtYQkxdSwkvjinYx
wYV0ZNap3ZwJVxlXte+TEO72+6LCnVsazbJ2xZsBw4ik2gRxxchNC06v1jp8LRXptmTWx7m6txwc
LZHpJ9uuGJFB5tFNkNZPXN0uiky7aw1Em1khNjV+HLp7UnzP3cp4xeCggGagiymH9EKASMtDaCeQ
J4DLWtPaaaoXtwzv9KEwX6ds7q7b1ZWwu+kmqaZ0MxrRms3vRYriqaVfvnCzatrFCtk+ejoH/5Eq
CWxnEecl5ImB64dNP9EX/ss0Btuhst76gh9X70tnG5thibAyHvYacpFVgjCLLTLP7gBi15uOSuIS
hrDBF8WPlKvjfS6IcIOjxw2DflZql990ayIQJ9IuKPW9ZblEGEotZzFOBvRKXqrMpJhpRTnRsJKM
QyqdbLN1d9W5TaAvgglyepDl33POauhwGueyBvSxqN3uAaA8GPZkJlSGlrLIM386E3W57wK3hoQI
Wd3NIoB2DXzbQKVlKuInmEndrlStR2cqEf0U8kdQZjcK65SPG3Ix1G59oWeW7oGJMM9VI5E4eNDZ
9maleBnbiwQRCDzixipIQBf5reVExkqbArKMdDGsrFA3v0l3gk+eqaDApZreOrZ8ssZOX0y9ufGL
dCYKqdFWCYhd1Pqsu6maMt6bunJRNsBgHFt9QlHA6qmp3bntxhPLus2VesiUX4OR/uzGsbjUxugb
XX+EwYIjj+so2gPGnXU+WNHGLGE/FtJ+ksAd1lzMIMiG4Pe0jJ+9Uibjyqi5icqREACZDHg1fDAY
xsrJwp2pd1ea6z4P5njBDDdJtMqgGPvpuksDXKiWe9mRaLIwJgdvb8sukSWgUkcxC3sDrKtyryUu
5N+8/1UAGHUNbQ+UtwYkkTzbCa3s2r2K2+iu7E1PU9OLOlTBuJfpz8StFoofpCQf2DhNpArlyLqm
eHzTymwz6ebjKInLFRwxOMixDDoUmcZUfW4dMGVFZz3wtAVqtfGlH/R7VdDijsQAXFy7c5mIma7W
Z2Zn90uKPJR/KGtfZeBiIZrU/bJoqieyikjllb5+WfBhxl1cBxzKzHJKuw0kpjK8iZwYGH7oKNiT
e3o9r9Ggi2QXhlWvLwHdZt8CVQfGxcIMci5KrCzEkGRZ+zLKVHujaH6uYDxFtbU1cR/nz0ktE7p7
CPqwodI865dm4BoXTWeqHAnp7S7juuEPMUWeN1cqWH33xJ358JZOLXmuwusqo2HrdPj7w2tQkMM5
pveJWRt4GKtCrxdewaQ7p1ToIwiGy1ATPuefcp3Ml793dZp5YJpleMpQVlM4QdVxOHAJxqij5EwE
q1YQD6KXCmSzIW4rhAqOkxg4nl2SPuKJdtuS+iW/O5FsILSTyW08QxXJrWVAllaq1HhMfJ3ECVND
bSOyNvBk0gL5cyaloLUeS2sfqmzXmUGeDIGpuaFT2rdU7rdFUC5B4o4n2mEfv1VutjZSVYrYtOeO
FYYoGkOR9qIjY6tOH2h0pA+9mm7BFLILK5gHHgE4oUj7+p553FKZf0yDco3tonigDHIMMUgU2RqB
OsAQjfs0ogleGvdGpZnNGr0W8Nda76d4UVgRb1KWjdwyxslRUKbYgnwnAq+UE7PrsCLz9+zCMoef
HUUg2u75Ev6uBNUHrtUreq0uO2bzPhO5sx9RnF/EXECvlbJULqpC+D0FQXChX38ZH+73v4sOM0Z/
lilRNzgcWgsVp3PnJEVwdsFLHzgA4cZckklt6DG/ek1k0anmxfGcthgJZvzsxMZrimr3cMxBh0oq
fMyHXSrPMrHN/W7VFY9fP9jvT/7vCif9cRv5KgVGJMkoWT9o2a3BkE0misxDj79OPbm7Ikpv0yxe
fvRnsDUfUdbcsGlopPrqy6WzZdFff/0R6GcfllnnDzEjOhxcCoiEP3rGyLqMfBEUKCJgN7hJcRf6
HL/KpEN9Lgr/dgwHgrYV62wMk6sys3Zly9KbOVGzndJSLjjmzfsylviqZZkrhNucjSJ8s5Vu5wdd
Cmy4jTlAFUZyg98y9DRytTizht/bUiQs82a5MW1IYfBpJY67/83RmS05iiRR9IswY19ehdCaSimV
e71gWdVVbAEEBATL18/RvLTNtFVXKhEE7tev36MQDUjweG2FdwoK/0ak8da3epKu2uehtw+DkHCv
DeLNOgAesoSm3tR49HTI+9pxQPFQIj6FfmUnqzE/KvbpNjrpV2+mSeTVr60i8c+pz6FmgkMX8yz8
6bP35pMnuMoeCU4ghL5tNX+bWn6mjn0qnYZ0d+TxciiT4JGKOFuPGGvikGcjeiMpcltnfEepSbaX
v2/d+Wha3TXSbnBWYfintI3dOrC4Q7rZA/bF8oAW5auV18/S9XcLkWUqCE+1EzI1mbasYf2a0u41
H/yfokufSMI8LJNzJ9uLXYeClTRffdcWxaHTf3JV3lo94nAxwx3zsT2Z9afa8L6o0C7KyJ7zmvhV
mz9sZHDz5PipH77lktUlGrRd5hp7Lzf+kD1ytq2i5iWp/7Zu+8Y5Tc7isO6nYjqlbA/EPJ1YydP3
JsycTSiHZM1VXBUBmVP2l1exRjzWH4Skkvvokplq4oWSs9oFIeMR6W/KtDqinW+1jMAQeMds5Rgp
u2d7KT+nrHjUxoeKmMAi1T/1BO5+dNq7U0yvAthmVzuJqaxfhh8c8LtQv/LFarFelRJvAMNOtduJ
LePGeHX1xOshbMmLWxt6mbL59guD9MUSCcKnTCNGMH+loHyfMHFuUeS6WCDox4jn1stoIC9Mw3Vw
mrdsXCZ2HaGsF2kv/jQtWZC9aT2lJXK73Zz9ekxac2r4cWYNRax4ctfgNEer3qRwklGdIiKAEC3W
PNwb/dKStzfspVifYC6S/OGoF2PEbtDMBpXvUD47oTrTEF+NTnHLL3W4M3L3VPryTHt6ilaes3EJ
yp2MCMy3yDPcj71wEiOzi0MOlPBatfIJoX6fpiMUN7fUw8acyoPA+BSM6hHftS5HtzfeXdSxo9uN
xgsqzb8Sjs6jb/4cxPCrdYcgXg1mO2ZdD8eRpy0p2uJ7iIY3v07rmBw0Uvi5FlAy9pwHQ7wsrfcI
C4xJ1XwygNMPaXXlum4faeess1m4ONb5MSHFrt4RGYyTlbrPtMnMBqiRuKK4sBV1ECR7fCwz0TjL
AkxE8obr2MqqPd0SN8rLsENmAygTpTHIGl52chBbMUzsq1jDeFZz9y+1vVMzZuCkSUtNOgsKQtC7
lyiP7hOADkNNd/xYcaZy0FqpU8aBg1Ymedo3UC2/3N7sTkaXH9awmdAkvNiuo4ssQZE44Rum3UTg
itoG7UomO58eRPXV9PWzN2ffCr/MaHX73p4PVu3tJTEPg/LIeEdrXFu26UbrmkbeDi/PU98WP63E
PoXVGWLjVqNRGN28kyG5jkt1HZfid91YSQ76rRDujcy6uA/Xs1oy75GjtTPJe+pCxunrj5Vbn+Mq
y1NUDo/gOXxf+afqTb0fpgBntUN7MOGhUs1IOsPUA5SUdsaHK7pkDKK9Vft/oUY8UDYED+7wWQYb
hr/rMfVgiSb+KI2foCHMCIAOyKi+bF5FUHj3cSp7JGEuesTZSIbqGZh389KR2ErkYDFDpIFi0anq
w6U35OZfqo8ogPMp1TzH2PrKN1wB3Q0R+b/BIFVbw+GrImvrTcY/Y2TtNw317G3JdxwmMrfTNJn6
4caaGRFFs2P+m1dEklM+jCidqUCIm0Pz0lZ0CiHxn23Bah9udJA1+bpeZGG+e7a2oNKUKt3URfA+
wiEFeeKqWIjJvjUluWGxzS/JFm9LOesEw+8MVu+pLOVyMVKTHUaRYeZtgsUmx2C4kivZ7Dss/H5U
nBtturFBlOGmDdc1ZqOQVmDyL2BmumQSBjyVEPuv7cYp7dE28FEgwCuRsTuWpNVbMC+CFtPxRGkL
XetjUM5XN7OQP/Qk+HuBsuPe74wTee3Pap5eFo1PaWmMcRMEQ/vHXob/nHqY9lbqW7HuyNTe1GRM
GhurSIfvyMRYPwfNw7CXuyEZkgMiqMb0vVna7tucpGTVy10Jwg1pz++1tUJuaGpRXNGq3L8WU4cd
VrguT8rOtfRG+Y2HtFjl3QrMDWoXsWNARLZgS8WHXaRXSIyuceRoJXrMkRFmbSVCDyJjA0WPtEd3
/kV09J8xM736EAWT9QyNZtzNIfYogJXpjhVj3v3ADXLFUs6MBbyqZH5BPyGhgn9ikHdeFkmefpum
9F39JFuV8CwXCXtViKgitNvrsqrxK+tE91yPVkamZWiwdGaDDddzG/5WmESSSgt5n2GMHbOiZFGb
YsYB/hDmujCO2nMw6FB3R3dNffE2EGd/6m1BUEQ04IGGfcqNXLLEjm61DWVaPXEzDhvZzztX5TdC
bYJ9aLQfGmV7Dh3S3FY73dqwjJMSlRIcl9yHxKgQs2VMn7nX31nFa+N84gAs9OS/dB1RGUoH0RfL
VA4CV5GSEYHS+kbwvQsyy1kxrQMrtdM4KgNS3ToTLrfP39iFALmwshvcjmTvNTLu+rk8RPijkGCH
VrxSirCU2q3hMZ88cWfZO383l3FZ3qLWZZkj1NmRxYn5MhWd+9mMOevIrpnubKgYSYTStW/KqCLL
C55caKfzrbQmIl+J+Dm40Vixxe8uzp72oSuRAzUHuuUWxcbheT7oSBK5P6CRzpl+asJ5+mIu5rNB
Or4yS1zP/WAgQZhpij4C1w4+5njtg6k74V7EyN9S4BH/3E3ujhKbsN4Wvc8xz5Unf7g03zNJDY/9
a2ZfRzhx+xKoFWjcgLg2Yu67sYJQ51h9cCiYbv7VXo5dLCM8LyAsn5rHnI/92Kf7jPvy8fbUq7tz
bC3Os80hSj4SsTNMxM7MiEjqVESKFaVuiUUnhjsMvZe08qEhrsKPu8CTtzZY9mFaqBd8AslEAtAh
IOejJbf/yGzE3EyuaM/jtF54QpY4ssY+MbppwLhX/fD2rw+jOSVLDtuwaKufIePLGSLhbTt7uqla
bnPIFowGArLLx7+Z791921C0Lv3JbsqnySbFBtX7VoXRn66MoE2x2bCgzQD8GbIN45iFGZN1KLty
2ztIv0bFDWhk08VserEpp+hUGojJRj5cujC8ZZURF6uqDq6OOgD38MJc/NdzxkiPocZjrR1jUFNI
wO/r+h5a6bub+XbM2O6Blp8gfMBaczwAu24jGov5AzUEOSpgpdVo/5oowkAnUFE6YGUPrZ8xICwL
dsIk8fJc68grbuMD3qRgpVIN4O6rvPDWi9S5BKPh7g3tmV/IlcMpBefnNnWwkXYkiFahft0wn6SF
7gSMP+ThLg7W3guOXIVmE7ndwjZ7cJhmGJxiXM0/PdneOtswSPqvKJXYG8gV16FxXoRw5+eqCZ1X
cyKsH/LPDTxFvfNqt/nlT+oCXUETm5HvJ8dYX7qGSjXzqneQJx+DVywbLy1HNFP3GqQmJEmLzMbK
IQKrR//Npv5X6IOPg6cMemcOA3XF4qT/gciQW06Wb+IUg1MZAp5Wpv5qKpBvy1oVT3XGc5Sa3XLw
0AN2Xb9IFr8pWaeMwZey2c520zbc1c4I815nZNpHjDWM4Lk1W/GfkvX8YttVQGKsTJz/qw1pe1zh
SFaceVTZjKHrYdeUxsfaBC+t7rnccpeRvOlni4X+q0IwmJa8F+zsNYNIlDkP9SYFTL6fjTH8PRQt
PaORRlRzj6IkW/wjRipsZx5vvSIWvpu9Oo4Wr4vrTR8smDYSiKWbjjfttyA95NAYW3DQKZu7lPPj
glbou7zMzS0HPQNTXpb2lD4DAUlGHe2pr+VhdYoX5pgPpvvVhyE692VSGfI+usyqkXX2ZuuMuz5g
pNKr6F9fkW+xGZrhEzqCjidCOJHxzDPxFMZusQhYgfNu4OTNxE6VTRrbLcytfH1EwE/1PhuM4kAY
VszRQjCyKsHz2pfWds/W2J5Qlv4wynATDkQSSQI3CX3e1xPi5MYPJIt0UwfCdO5vju2cR8Ud0Ory
VTTtk8PYsw7tFQYTiJIekrstmacFGTERg93fZji6UdBXd1ewH/NAGfZpIIhknG7Cz9Tm0Xp1jCK6
zVjNY1xLkzTggVMyc46zNu18kzYWJBX7pxP2u2ek3p3JOwWVO0zfgbUQa1481quaKuNbrj9TAvgY
aQ7fELZCsEbCBZy+vgG+b1+iLKfQdyHITR4o7GFp0h2Pz9Ej1Tsu7EwS/o4k4JOIzzB2NrfojDCg
OdxhdeVfZku5yDIkoyKvfHKIsE5Gjxp7GkHCc8xwT2IwgIRwtn3t7GyG4puI4JlMRXcwgj+6C/71
tqViENQvAW6upOjIg5nbMYPrQ4vuNc9Rs9h7ERJpIcyJ6NiBPBig8X5bHwtqm00e0RCVTraehCyW
pNRZeeLZbTA2DNFfpzBuNZX4uHp97FnNj6P8M+Hx/a1q0QZ08MEG4YaWwjn2jKSPQjknq2G8ZDlZ
yMPbf3SLLcHCBundDctbxZzporM6REQmCNaZWIEzwFZkMFc3EzKqHQN0Cs7EJKF35/K0AGjdQJBf
eSsvKlY9cT3ZaC+HVGevTDeMDRxtE5pHu0txcmY7szReih4cgaHrL0ICs40m1J5NNHj3bgNKDpIc
aezspZv6deh6vBWZehaEUr9pr2RKXq0so1l1kUhhWrwbSJnrXPUxq3E+jCSvnzBh0lMp6Dy9B+Mg
b9KD3Ra/XZaV/msn9wFY9qLTXK2/zd4OT1FL5HVefhPPgQwUyO/a6W+rKZtkyHzjGNSTSKrHVk9d
yTdcN3/TgnCdlTM2aWoyyWHhxTIEmzMzI1f5FJAqiKNhVh2ZusUpV529sefsJoqmjAFcxt5gGDvf
9Z+D5YE1QnmwXf0azuOVK1RstV8fyOw6qJF5T+75Z8fOl9hLu2rfcRwjPF9LnUJC6mR0Raj9ZS4r
e+Ru+L6M1j/mjYBj2/ZICOEtt7R7sKviS6AD7ul/jQcIvmMa5jfx7Nn+fprEbclKpi5iDQ9wdnlP
FQxCHbP7LRWqOdsgxoZS/1m57g2luoOjWV1Vx+5sSeDXhkj2315Q8iMCNz+uPojpTsp7pTG1YxkS
W2s0z02tyTzKH0vsc3kCpdP8J0Rj7wf+E+2XX6PNw5lNwVPLo3qBhvJa5WjtXUjXPioJXt7lk6yg
AHNbvned+b5EwS2rZ1zPrcMHsTFEegYQQdd+s7ziOkoeaMMUMCy8X95ALRQB+ZUOAI7J6bBZjETh
zsNM3EQlQI7WZOZ4M5mFZKpnLk9O4RnbvHJw4TeUiHVnYj4qQEAYOpo3S/9oc0LPiJdJA5qZyYBa
eaMsPZFLLv9uI8ABwRB+z6EJEYTexF1pvCktPiGkHbiKHsgn/scibrNsvih+j1FHh0vvgZzYz9Dw
8HNwj5BM2TljHSOjMeNg29nr5Kue+nexIPMYqnuBvUSZKvszdKeLQwTVWOr+kAo2D3JzhNxrnSM7
vISRujclSUO98j5cPEYsnOYEOJv1Z2N6KK3iWq75e+AyvpI49N12Oc6p+AHA916W5t6PMGUVTv3l
96L8wBoNJkc/MnfN/olpgULSq8le5K29yYbyaR4bTB3IjHzjbnkkOewPNM8yzlm8dobmVowBP1d/
eRSobAXQYtSlucmqNrY7v40N20VDQ1GCPsbY/OoTFbiMRF1HWYYZav7RfYstWFN5lLLdTSSz8H8R
Z1tpvmqZQ+Vb//Jwu2e3xcHMFAq8KssglQJ4mZKBVgn9GnDnRhaz5imAVh9qkqzG8urPVJSG10OO
nQ36QGYK1F/M82nsd3lf3GgMwUVg1KBiCW847zskJiA5TEyTevCrr6gkHbKDu8SOZgPJgSl82BsE
dpOjnCxGyO3UlD8iU0+Y94jxEsVO2vgh4ILl22bWt84nGQne3DMSwn0KvS9c9/wxlxwdjr6hgTXm
1zsxo++1Bf9hySoa3zH0MaLRDy088sPk9v0vb+7/iDzy9nRYK6fibMQuwdcDHayd2tu8YYlu4ije
2s7MWmtv3kJabzLo2LU00vS6eOJpMfUTI69L1iFPOf0jkMGcw3vgLe/TPPUw6cZvfL8VczJnb/rp
CU9fCYCdF2FrUdCnY7Ax6zB/zlcdYc7zf8KRDOpW8WPrVKZJOE4vrIPamyHAhuWJbmDHssXQP32Y
bfbWKprWqKsBLDnFtjCrN3dxU26I5iBqH5oYGS4x01dk0emSmd2znMJnmTpnszWcbS4KgSlP/xkU
R0A+ite8YZnOZQ64PpDlYCGOk7ueOhhOOwXoYKNTtrxFC3thbc2PweWtnocsdJc2hDG2DJHKbbHV
UxFsjLAytpmko8BmiC+aOe+MQmNG6jAbeE1wgbzYazsnggnSxXSa16WbPF6WWXjIWKCgl24IjVtt
L0nD+cMwGtKD55+ogN5iq3QGFIp65rY1p5pzyyLyPxfVmHfl8rrbVHZhnJY5/U/3OCBs0By/IbMb
l2AgGG80o8Sa0jO+PAcVtFnuVsq6URcBWwZ+gmOplfGszOict8LZN9KAB9oXV1Wy/SNTYi/4dYlW
CMY3laInCDEamAkly+2PPfXAkteUW5bVPJ8FLxVo6s4Qf5/KDfmBXVa9+Wmrbosw09tETkoCgWec
n1IfH4VlVaNDsTVO7PgBXzlnJm9Mjs/9gCpKc66J4y44gKjl2u635z94nAz9npw8inY9nPQNc9e1
3ga675+WPr8XBObEXe3+iDJcDnoN0wN1H72++dXM6R/IG/6x87z3tcN1ii2r21ih+K+CERWDK7E2
lT99rxX2jzX3b9Vsgqqwxw+8DZ9F5OtNSRWBqenx3EgJXU/V/9WZtBJr7K7SpyJxVmZDjnRZNTLm
YDuoGT1wsX+JzDJ4ZPn1/WE4TPl8743CObKTZSe+Y/+NKquMtW3RZufibOiVQzzEewXVCmHN6j5Z
yqTyI3nfzMLz4tjrSRrZu0sjv8OEmHTV2iSMCwfSfSnbR3su99AF8bkgjilW92t2VWgljEuzimm3
+iDsXY1BRkRgvnK+qSrghAQklYzIOnj2KOp6NsG3o8n6YRN4v8H6PrvuRABEWYB0DAlqHKyBcEDg
n1yYpd8oL+eaWScZdiR1ooVtnaxH5naWB3GlairSCryeF4RjBNDXMoVlQ3bXbmre/dabOH0FUUFb
PhuxHj24HURXMPUxNB+GPNZg2fXe00XdJL3CrLyx+sc0yac3r6l5PP/Ekibpi1aH9eshY+eWom2t
5KGz5XOz1iVNrt8ma9fj5BMMPwbfuXWSsRWnzlE3wU7mVOGOhsgVNSFhM7qAZO5ICiELWQV6Ifk7
dIUQfhZYwwTI+fpTG/5v+O/crkHbPXAy73anuK0i2IHVVWTviBDXaKzF84LbdjsuUXfgoK8wbLqH
Gfsbxiz2aiH4tY9fpmJR2wacw3AsRYEybJCS3XGIJJJG/e2lhPA1DpqTJy4NIZwbUQTeJjCINFmx
qkXpjOt72vdt9NbD0URPsb+NSX9EU3PRPp2FT6+EasHyUrxwvYheXbLPNNdfelrp5dDf5zo0d9Ya
vUPSep24bwPJOhP6OxIuyNKGpzOnpszUrzrXJrOuxk3SicylASNh6YZLDD/vA8dKMujmuJTpZdTm
n9mx7/1sPUkntdEZFBbfZchYdtTPDSajKFi3k+sko+zhULXVHRJZn1QDVks+8T/ss89mSeYLePaX
aprY8AIsviXRVvAjRdJFziFbw3Pa41DzSkq0qtI/Dov3pLlYWwe+fNo5TN0AeHlS35z8V+10oEhH
42Q0URIaYssn+2ToDB3sL4kKG4PGKSdW1O3/ZOXAqyuyl9go8kMbuF9Tm98h+TB5y5wt7+hzhoKq
bHWiq4R+3P+y1jVpHzlm64iONDB5De9jB2ouGIZL5YNpDfLrjDzAXXOkb9l7svgVrIqEDQwlRzEH
h8GzsGrOx9xyIfHl+T7Kg9d1xvyk7PY8pA9UMR4sWsgVb0ZR/hVp9k969T+jW2+p514pyj+rQpwt
mT20bOcjMwUG0yAdsZK5lO6rgXMlqFg8ZQH+EfxLxefa03tZLy8UYcBPc2tHx3GOajCLHVKnGbQt
nMjJD7kwSL8kJq9X2y3GizUsaGy11t8dSKYrHUt39zKZvnJGMaKupoKIERfIluwZzw+w3gtH1lu3
NND657DfgvgZRSKMwf+nhJ29R1mfERvYodLZIErY+qunY2o28eq1TgJZ6N0uVvIbawuvHDPffsQc
MZnkqjl1qck2tDByVnmz174ka5oWvgCRFqdp8CfNpu4VKKUmejeHg+CQhITqZAUEZK5ewvIAv25J
oJWfr8eh14DEPS8omhiLzMx6NqoMi31677jmL9RSwv+p4EPerdc1AGYdSNMipLb8o6DIX0NHfq0u
Ix0zLQC3k07Ja1ThTwvLnTmMSZa75r3IiIVxFv9pxWuAFSJZGP0MLqk/juzla9H5YMjzmifPnYCY
YIZ2pPGfLYtw2/gp03qFV22GYf6cSwt+KWunGKX35rwC1YULi6/W+9PTMT3rzH0L0pyQGyq5fv2D
kuklVtsZyermAb9xhvr36IGcIPuPXO5+a6ggOy65ffXL7CNY3KOI5KuS3mmSY1x57eOYNOufps7j
kXN6LWyHISojlj4bq1Pdyy9a8WU3zwolAF1275Sj8btcOcejhggB2TkhimVnFHjpfFJJMVIj9oUK
bNnCj2eh+jxV+UGYRkUwT/7E9kO3yTBFG5AXGOn7FThzVkxausF4LMMvwzDeV19ezSWY4tlmzFeP
xKH0vhcToGJxoYIE8HDPJCAiBHWq+q1n02Ks0QsVwpbRyghr2nmtRYRlGq5kZjSfWaP+dFVNvdYy
Gwye6tUFf+yVsVXxvLrDDXS9nQQiYJVBjIkgUzpGeR83GYkpxDgx66QQPZeSNQ8nW4LYDmte525/
Wo0pyddmZw3pnAw2M1+5RutOdeORqPw64Ts/kXPSHfsWhbxMjedelyfDdT5rUhOJYonMXaEymO3A
wVmQ/O6L4b2dguU4qJCQqxB2cT56y4awr3tA+k4kiE4TKp/jsal4Skx318sqSDzkEoZ+bBDDK1EY
b7uzaY1fOM25zfhrYPvx621DS/TxBFp706RlcC4HYyfHxt/gW01fSeUcH4s2X7hpxpii+1YKawf8
BM5i5c7/maPxSeAAn3gEhWIxZ9ksqRPQHBb5nqtBpk0Yll+za/7Nexjv7oNFHDSKA7myV2by2ENg
3jzLhutryvrslXRVTm1E8VKttyLPnLvNNgCLwop4JIP5ddxj3o/ZFI0eR9w7K9pP3vqoQBSFdxt+
gPUcmZPRr1ZRxRi9463YIWEwdFrGLXrnUbQ5MRRNd/KN1T/CF2AnxKzfaHtfqtqvt0Uk7L1aGNgF
jQdeCXPRWMb92Ai6e5WnPcqvNPHRGazY7rFjEgmd8ztlZ777NdoVMsDSnGLfbL4twQSQkFZrWc7a
DTKE1Ud01lnkD6HLHKtx62B2ZzGoqnv7agvTqy6L3/JDmnVma8bIXB3LbjSLt9lGm0xm4Gj6xKA/
ChLLa4a40GC6eFwcxuMVm1D5liJo+QnsYGmTobWkn1jENpIiPOmS+2Dxx2QNs7a66sqo/+qRisbo
JId2N/CXPhVesKgk8CjpWLapeBRVRHFBB1WWf/1iLpuPZub5Zu0CWxF5fsU4/q2F4lVPLqd3WCx3
7T97lFbBLPADXZTrno3D45/ZgOeycZZqQXomw27TdJbhHOY6MtoY2e8/d3RsBjgl9XgLF3oL/rqu
n+Y81P2JmRAOIytbou+sJ9xkN0P74C/F5v67swYyrydb6/DPjO/kI59Ss4CbXOV8LHIeDmtGaXrX
k9W6W3utq4tj6WCJrVK0+5kti+VijpFwtyFFerP3p8zpEszArIFgxMKtEdIlVbHVs8Dz6ll62Ntp
MPY7PeZheeCdSdy4XM0p3VW9vwS3KAT8cq5WMxy/qfWAHSmsnW0MBd0MN1MUTsZXqQppbmafsSIP
6uCb6Aw5+puhVuil/co4eFtgrk9cLGMVZg2ZUpP1zrrPFoGbP1WT9eaC8ywSdjusda9FYwyQ5NVY
XKQfwEuKxklhG2IDsP4POSaf4UmVFQaj0h8pbPNplOCXybvR6YmpegVCSkxdf/XYnapfleH7lFSM
imdioRlKn5SL4X4rOtd2T5mbFvZlCliRQxZh1kEsBrbrqncMMzYWc/YS0hb1HwSsZqLQCqV5Ab9K
LW+aVYlkTRyMebcAiXzBpZmWxAHITRqUYvb7YveGaPDRldMuzPyeWWiuLJwUnWVvx4dt9GSOKu+x
woiFVG9rlO24CV3inVjxoMOwrxZmdn33xeq7B5UVfDNMinkYRxm25KzTxB2hsnP4cSltuv5ZLnpr
YH4LGW8JMjSKhor9qQJQxN/VB8u5NZvVPnqwloPn1Re8PjjQ8UVHVqsncGcK56ipFbqqkWME2BRt
ysGBgxBMa7WiwJiVL9+bPss9pmViBdlsyvBcYu35z4BlwRsTFu6BmcL0hFn/UtrMHje8/zCcaEMP
L7WsVR63cyMZJXrL8L4arUuRUOFlQ+Uj3XaATsUWBrL1SRPrw3JcmpW7WjWCCehjYhnOBa9Dgei8
mfOBsSzWiIYyyMtK8khn36p/Yxaxfhclr5SNo//vxKSiMrauM3juh/S02e/ozyJ5sauyAKy+aJKo
MsnVudUcZQ8FUv5zGrU2e3DqHJSTOeNSA0evnWOofPsT5C9fRLEGrHfk04xHJ1PhWB4xlNK2l3Yt
MPWVg/YOMixYahh9Y76TPftWFTO+3NlmtWwiSHiy5anx6+lfxs+tnhvEEpS2XNCt9G6rU5phJlUs
ZrpvCpWjw6RVeUNiy8VY2YsooICiYIKEn7vQ38A1j6AjWeFPXQl5m3Wkbp5rIOjkdslADvkKeWnO
lvegnHmUI1UN9nUu+TgxMy5x9Mop9LdlCZe1tW3s5v08CvuicfkdXFGzo7OSTMUSnFcPJwqGimGM
Mjk8zTmrTmPeVxOFmoN3i5KZvBss8oxe3cLm+uId4ei0sFSx4vB/w7tf4MNfaguLgmpSxh79w8++
pPO4RY/qnllr5ohkqvI+DPB/cTYrP1EtwKlDsZDlEkcSsu2mCQfjzWNfKNuWjuMcUqfOnwb03ltr
sv3k0hwEsYX/oNsNQW292Us0aj6sWbChYoijSqfldcxb64aQgVYOQRp/bm829TYUBZGbreXwaGoE
QBd9CoVt74/Q7NkHzfQVT1b7hc+WIwQ9ScHyXl0qS8dcSaMDY8P5SPeUyhhIsfOXxRMHqkNfuPFQ
VATKl+liRAgTOLlHoKdPqD1Nv5Om3z718MmHTRQt7bG2fP3l6xAHO1EvvIf6GV25bVteuG3I9zS3
/vSr99uyjn23DklTpsaABKQsdckX3/yNxYmaXxotyoWbZ1esNfxnLqcEiy6z2eLDjESUb7pUm/9q
LMdxVLBVHqeTxZJuWBahu8lW5MyE42Xud0XD5thmYbWS3MYx0n4iG+qQkxkS6U50quIYzZXxI9ZS
f6tyxsUbTvONLecw3FLfiw+mhWJJJkth9DQNnKKMeDP3uRp9znDLnN10K1Ub/jOVHJ41bCw8A1pi
h1K8OB1rGcCNlXX4rdtZvuF+Gi9FwNpy33EjxCwncC/VtmBxtciU/6oaH68n3j82+Nwl/EnXwv3C
XMefbWwqiFtIl5VvTQ52hi4kbNyjXrb4EFQg3tJcPbmDUENCB06drob5rYHm/BWpDo3LDGoXk0mV
i+ZHQSp7mQ3T/O0JDAdCj/Vv4ntJBSw9NraNyqKJGlaJ5iPG+s7gBKOdaUgHMOhktptKuvqoxt7/
V0hJIbWYVCXAAewd2pv4wJWas4LkEfgKaxxXTm1q0yGmfPZeR9Ep4+AyZXlGe9GJPcmO38jJpztd
7tsgPJvDyp3wMA/eUr4tfdr8HbX4GfHDJz7625qs+k7Bn91s3kYvISPD6lwGPb7wuYjY4M4jlnF7
nyhrhqKYS9IycYIuv3U5gaRO2xL4KYISHsNgkBhWQE/bTLn1P87OpLttJN22/+XNUSvQA4N3B+xA
qm8sOe0Jli3L6PtA++vfhqoqS0aJ4rtcqwZZmTZIAhGBiO87Z5/wJQpcH8mI0RRPURpxrJyQ9azp
8iWYgDuH94o61fcoJJxf/Ozg3tAJ+F3JoFCuzLIRT3VrRy8FYhMFR13rOruOjjAdPtuUxgaPb3uI
HCrm7AaUiHhGKrooCQVDO04NXmmaPvty03q0MgQsU30Tc6CotxMS6MFLKWowod78EpPTdq2n62zN
DTVT7zRrYlyy22Pcq8OYW2hDMwCmTkq3gXSoQLtQZG7+pjev3KpBGlPPF9iY//n3uoggozVekGqD
kGK6RNjlfm8jqb6ICTfahqJc+RCGrUtuqdRrSifIjQ7kPbNmREPGCpPmOsPYRyDq6b6O0qYBOk9n
qeLlU/CGRm5k8sfEPJ/SIC+QYmo4fDVBY79vcP+ukDoiuao4xgT+wIY7bIKWq1MhQPBeqKSj5nGc
/KzR02xMNTYvRWWx6nZGSkJ4SDnsIq8Uh10rYq2XYex0mKotQdDrDLvAKwcLWGaYjzd2NIw7EdjJ
JobesGbbQBfQnig0rgaRADzKlIFbWbJnrqiO5rGXuVrXrAifs0CHhnr6s885s2/oJmApGv3G3qnF
qMitS6n7NxplzVrpgWo990xkljI1rXrcurZB1oBmh8NjAyaG7p2e10hJK+whbi867Zd8u1lSTuH0
TA0lfWYCm+gQOYoAY0/lQMnVx4+VT2rLu5P9s1U7BJhEKXdEqpS0+EfHv0YmrmxE7xAm47pEk4po
jOMVkmgMCHw3UANJVmApy+Igd58syNQeTnPjUSvomQ7tYD6Hls7mMmPXJVYxZ7m/DHWAB43fGdGS
JcP7sBmmG8RV2n0/WUG9ETKfxeoYR6N7C4msv4I1Xxlbl9x6bAtjGN7bwIf0C11m066tKG2ktIue
Q9fGURDVT3WBQLkm3eKXOlUBb2ME1NR1rWsq/+zYI4FcFcNYrfG3LVy6cGXGdJfDVaBCJjqGSz6m
zJ/J52y3KgqagUTQF+2Dmo31RVkb0Q0NzhcV6Ee7FoHqOtugA7jxXGjJaG3xa/BA0yzhPZLUUjP2
wg2VevvPt38ftciscWMytcjcbjelMQ53UxuG5drxa0Z4R4WluzQCRikB5SYnSvvN8ubOr5rrHOar
vssYKfUK6gDF5bcLUP9mRhQYc1EbxNCo7qwqYMulu/PJzWpNXlK9VvBvDMIrW8APLuMS77wq1oNV
hIpcI8kSP5N5rCCwx91oCjHuCAeItWuLmOfkWo7OQAo7TKxLswWLiUum4wYlfsVFcHzygurlOKc5
1WnlboGHmCgyJhLlrzXZd8m+DGGM82TnVYBWDBH2DjQB+OBOQtIx8tUEq+fbAobDwCYTgYNA5Kx9
2SOWa0PDpziSRhofhjoWLUxR8JGWbSZkCtsTjRuSmPK2MCAB49nlRrSNItGf9dTTkovJTDhLdCjr
BGZEKxsJQ+X05nLf3zaEDYuPeMrklJSXFAf07A5pGiFkskWMuMYaqyW7AC6Ou3dDS9aeas1SyJ6J
6k1+zuI1TswLRM5p8qxkUdWsqfha9HER9jCqkWi+krQiKe0j4wAO0kmLwBLJRorkHX8S6zzkXLWO
rIgnOYoyza/KcVDjfZvy2ataSfJwoyhF/ZUxZFHOLAYz2A7pQEJF7dcIUGD9ITvXDDd4lE3ts5mR
MrgoozzCFWE1Aot1lGDkqDRtTGkUIYleTRO1Ei9UI2zoKzSBmnwyOYE4W7ZF+AfbykIkBW+AkRPb
Xfr8z2dYU34n6KAJyK7t8kSYq4o/XZBFVLgv9CY7HRgaxz/ew01zp0Vm2rKqOBLGQShAy4/tgCco
DX3T2cUEkWx6gXX9nvOCb3vWEAl8CX2WvcAfpT5VkBiYrbVppNBq9lJ8CfLaqB4HhDn+BSd7hp9R
D3Rf0EMlz43uMuQjKi85wTCJf+Dd1Wu3SCz8lHNiCJyDsmLa0BdMsPC77ZC7+2ZQ9e/s8p2/ksrf
xo6CfCrCWTMLeZUgeFBKxl4f5M9BpA28QtKbrjfweOgceyhFrNwxCx6CmAY2JjOJUEn+1mr3G85B
VkTT5GW9k2L4+ubY+18xqr4UGf9bBt0T2PtSlGMdBaH8n+vopcbJ9lt++qe812IGQDXLPzR/m7+v
1fzP238OXouZG/XH/9m+MaTu29d6fHht2lT+G+M0/8n/3//4LxLVl7GERPVStLmcrxag/nyPo1Jn
puffrKb5+n8QrK5/pD+a6A+A1dvf+CfAirX1HwQ86ABziL2knIM5+p8AK9f9B0jM2TSN3wK+0Yzc
/xfAyv7HW5aREBqWBVdVVYzNiM5l+H//j/iHgxqCBdsSmqrxl/EF//un/wsjxV07mqD85s3+jxFU
0YBJcTYDdPenzTTv7DDF2KIfFFlE+zEf7YoehZI92GPbX0oXoxheaU35anEe2GR1gCDbLKvkMAWO
ek/FA2009vgrJdadA7UgauKZng0+biypXVMEc36UbdMfQpFNMQIHelajWhs0YftIRoeezcTm3V3/
1097T8h6C2386KcsKFxu1rimYbTw9dO5ADnGTvna2KqPGc5UjGELUpE8UyvCFgoqvzGvgrqstLXv
qCBCB8AY8Fki53nKLPpObTXEYJ5iSahT7pId6INy+NYrjnPjYnT+zrNGUhLpeM30csh+4LeJGpLJ
surb2Etn19pC+dp2jnHFan+KPvmnYfbvh7XEe/f4BQVkXXBdoZvaK8OZ5IuGqFys41ijraIX6VcT
+gcxF4HrEElNBnd/wgv9py/5P58927Pf2a8HasdV7xTTQWdvdof/Qv1WuY3/VzfQvTnxGX/6rf/z
GQvPs6+UA87SfmJw6cOLrY/5z6hWxCMv5fDSLSIavifGyjy8PxgrzsJMnsds7ePOQGvK3ftt66Hz
wMtMPGHvdWZysD3uUfRAgraQ1N+nbOZvE3fgZWfWgXhy3EoQE4KCvO/Cbs+ej/aoIw1e23WpzUYN
0YxbpCvqL1WJ+it/SNljfP7V/+Ry/ucezc/n3XMoRBgaQURBGduEl7vThaGKy/MuveA3tHVfa/44
SW9E+Ymdeq8m5Qmw5bFvvSA00MvPjb5vpedr1S3UnweByuu8b639eUPcsNLjUK/41k1CgC/Ck+IE
c+/Yl16sjbYx4tK0uDJJcjscfOhf6xOYhWOXXq5VVmoYRlbQFlDIEtItyhLt5qz7sURvJ9qgTbbT
S89McIOPMTLk8cS0OfKt7cUakOVZlLm62XjAhe6pcr7WvnHeDVniDhpK0FNeYMwoHPfnLNYMrOr6
8xtyZOWyl3N96B0j1udhjRcAmf5k43PU0ubLUOXB788/49idWczKoaUK4Gd8BlZDdHumUbk/dDA7
Zz7T+WPfTXpKHapF41t62Yhsrx7qbm4SFmc+1sXkzF0nNcBP4QynWTw5/ZYwHu+8+7KYnA0ay6Yr
SxBBmCqCIMBNxRb6vGsvpmdj9bWaDrEk6bR5zEqTTPFud96lF9OTOkPeY/eQno6QD50P3bj6xM2e
32UfvHneYBjvHiUlLso6MmNRIagS00qi7v06cZ9TEIkXNpqCh8AtuhM510eGpbWYsHU8FklIbdzr
s3o9qcEm4vh51i1a8u6NVu0DjQ6tp0P7pa7iqWF03mhfBqSDFTAgCNaNFyZEBlrEMpZnXnkxTbPS
N7SobhpP6DhiEJ5blnYiDmVeTT56rospOs51AkeWjWeHsbnTDRS+svDzAyJWjH12ouzPu++LyRpr
HTXcwmcNHkeCeH0TxScH5TOf6mK+hnlvZRzkeS9VIeLd1z5XTuCMjg3FxWz13cCZRsJYvUrD5en7
w9cMhcV5e4A3Zu67SUWJKs0qyU1JNWtdxiXa7lPRnUe+95J8HbpRHqJUbbzaRFkYlYZL8wB3y1lP
01xMUBWUERYWq/EsBIxJSYFcOUXlOvbFF5vpoUCiZ6bzQEHpiY62uEBCdOo0cOzii3cqQoB0LMig
8wScMceichS05+1CzcUcbYIw6LuubTxaOM9uZfykYnzm3Z5/zbthUiEKQiYzNJ5GeSdxHMRBpxKY
jt2QxbREilAYPm0vL1GUbal9c0brvHcR5/w/vjQQohwxA2uWk+sHVNnbZnw4MfjmUfbBmmUu5qSS
OYhjC8Z2p9v6pnAQf2fsc9d9H6b3YtTdq8YKKxfNUEUuTRLGxi34hXhvSxR4qwZpd7vK1cBE5Dc4
36BKU1zLLH0DQoN+sA15EDxPaf+AMaE8RIlr7anoxU+iKSQdz2aVmkm1wRgDcFiXmCgwRO3qKkk9
1Gchdduop6Im1OwXFp5s1yTjuO/RKW0G+I5rRTfxaes9qn5cre0rpURaJ73TIMeOS83+Mlh5sfXd
VDwoSKSo7TuKfNAkzZJVQwf3vB2OudgqiC7B7tXxspKBiVwn3zS1dd5wXeZcNZmaQeljJpSu8+AX
4kEgnz7x6D9+8sZi3dGRnVv9PFz96JDgZLGKdHPelRfLjpUGvqSj3njAeMFKR+3P0Bbn3Wtjseqo
ZZHNkM7Gi5PcpUqazKL39vG8L75Yd2yJfqcRHG7oX14WRnRRaP557+y59vd+3ZnK1m8yJIeebKHn
NrRTN4manIp0PbL0GIulB/Uo7YeQWWzj+Y6t8RKB/ZnDZLH2NLyVXOp+PEzwvAgY11ownLesLZOw
Qz0ZqGdrjdcGznYYrE2fnno5LVIr/q6RGIs5iTmzq3QhGm9wxxD1AWhRF7/Yhqwl90vKWmCgCnC6
GzWNSTKMOU3pwq/Ou2f6MiqjqeOpRToJUEXtL4U+OVukZel5b8dleGnclLlhU99k2+1CKbjqyzMn
rr6YuLxz6VFIlQfSpPtiytduoJ/3rPXFvI2gbZsQVRsP7soXkavpKor6M2/IYtr6mUgg/PFOVw00
eJHwMqKKz1oR9MW0pauKTRkDm5eDM0iLbqvUvFvOu/Zi0pKzXKvm/LUHsEEVMajV63kXXkxZx8Z9
Is2e+4FpWGrIuU+WgI8sNPpiu1B2eU7yFJdu4usKq4BeNdvPv/Q8ED7YiOiLCauqitIzsOUcqdJt
pUWmkjk22S4EHXZLbzg47zysLeYmQU6TGVY8USdsdFrI3b0Tw3H5/Ee8BWJ98CveGhPvtpeakpfI
ggLm5jRZ28Qepi21FZ/6Hrp1UUqaieUoLuq8BtLXoetqTTiFo2mJ34ZbWee9bLTFPC4H3UD8lr1N
iOtQ5ICOo5O/8cgQWKYHYtspe5SbvBBS627I5F2phicO0No8Qj+6fYuZTFO3dg2V95jskwyXG1So
G2jn6PitxN9FdM+wy1ngmuBH0Dmitb/FTK4c4IC6j5XV1d/GyMovwCFAYQeremcrGLN6QiS8KoCu
I/BiY3QJtKtCMUG02Zi7P3/yH98V1V2sb1Ou9HHewp9Ry0xcmBPuPdOF8XTe1Rf3BSFVkyR1W3mW
wg6zS9ZmL04szPMl/vuWAzb6c2MCwERzRyybHvIt59EYGnkR5pb+owo65axvry2h0KMTa5Wd8VQr
tpls9aFin5pwH992und/fvu0iNG8uWwHdQmg3/1OG+CsB6q9DdF3M3mMZn09Yjgvk/qwAj2EFRvv
3jnPU9MWy6gaKNwGO+Go2FjXYspxybVnHvrfUirffXHDEKmOGY1qxQjPxpFYExrr11nfW10snmlQ
abExMpt4BVx0fi/XxCH87+JJ/96yLQP1DDM0K3MouwOS0uKLHICgR/TeTqyJb5f574EOIfPPoVKN
bhbTj2sPeN9hHKXJuOpa5dvoCHfXaG10oQ7U0Pw4EZdtpjVkfcHnEQXp562Wj5f0l9qDRJe7Vweh
XnY6wF1wP/F+jHX1vH3jkm/NObnHVz3i+ypr3RMMwTVaYvXEiJ5/6Ec3YLGI+ATZWVY5kcE+2cNF
V5sZOQ6yvJWkDuAaIsgEX4LUtp8PlWOftlhXMo0kmTEWGkbEpr3pXc26cofIuEZzikTaAmUCWMoe
bj7/tCPrwKySeH+8GsOoVIhykJ5hF86FBmhr0yL233x+9Y/XSMQWf17dp+FqdaaqY31MyzkBWhwC
TA2gz8L+5+cfcewHLFaEUNRKk3eO6tWQpBAgJ7+iLj9vtXk7I71bEczeaqGxcqwltu53EJV/+UVy
XlNXLBYEpURjG+Uc4ZR054hXbTzvdohFccJEhE9v1GGs5tl3doDJjROVznn3QyxWAjkRHoYHEdoF
M1dKDJd2iDvkrAcpFhuBKOtNGnSczrKivKTkjXrY8c679GICx1NeEw4WItTJJWw0QdH/EUTBmY26
ZaKsqw2+JQGVemag3fQcqjZVOVonptAi1vLv1V0sZmidSr9URKx7eurGB9visO1gGQNor+EKT42K
uqOMXmJ2xY9VZUVeXjvKpQuQZDf0vbIlk8e/4FWJLO68u6n9Oan1RuQB5hjdkxFSIasDi4em7fD5
xY+sGGIxnYNM482hxc0hrJHRr8Kga9EOT+LZMaL06fPPOLLCisWJSQ+yogP9XhPMLlKvMqv0Yd7f
Phj62G+NDvWkUWj14+cf9vH6hOjsz7uFCSZH0Rvo3lgHT/HUe75MTlz645MfouU/Lw2HvaKRa2ke
M9z14KgYcOTjG9C/wTZ3WMnP+wWLWQ8zxazTBv9tqhu/BbRfWotnrYKquxjbPhGHYyXD2nOdDjTG
UE34bOzkxEB9yzD57xc3gXJ/3qDE6GGIgELwioH43Ku4s5SnrEix5oUKeqQw1upn14/0O4580RX0
GBCJMTp1UDWGfldPNlwwM51GDD1j81v123w3+jAa2zATt7yD8x21w+zgsBuKQzfcZdhG17SmYdLj
8Ax2rZGHMGNG/aqN7fE6Jx5xZ2RD8RVHYbgmVk/7KhJV7Gw3saoTP/rYeFtMoNIE3T7GQe1VeRN5
mptc+oQhbc8bCouZk9dEloThADS4CGMcM5GFNdA+1d5/21F+8LyWGr22d0MHGlFxoBdsXSQoQrcx
vujLsU5DD+8oC4IbqhCfzGDyJ0DMvnavBPm0bfKqufSLQJk2GlvL/Ao5qA+FQ8de4k55voutXJyn
5EE7/+eoisF9DroppKcIu7tyw1m72IzTiXfVxwuguqx3G/3U9MC/ew+7tuq1dZdvwfwVOxCtp6SC
R4bILJp9v+eberw38RRVHkkFvB9Svcc9VtbnDUBnsVzIKC574gQ0T6/i6CEkXhGyfHKqCvXx2q0u
xYdAkhupZIHm2ZE77OC+6Hdhw1JuVb57j57SftKHJv/6+XA/8iycxZM2qIO7Xe9Oh5RB9bVz9f4y
HavhTqCxPPG453v+0ZCfn9G7LaYgTa+MUnU6xAmJ69j+jOcMCNUXpP/pocRjsx07rV6HahCvP/9R
x+7gYs2140zrZKSKQ0PoFRkNSU9QaDaQKzdrUi/GrJi+EHwDlfXzz3vrHHz0ExerMGmyAh+rNR1M
oiCQL+AEWDm9iA5V37lko1u9v1VTLbiIdFqAbSfsNQZt+Bu2A7PPmAiiT2SxjVzMAEWPoytU49ce
qg6I+KjLtiLJsm9BD4K6IHjpprPLqt/hyG2uhigcng2/t25xcIE0abK0vnNrP7iVBXrY2k8diKoK
7kUJpWQ14RSdOcbEJEh89e4YDNswir5LMi43et9iE09JWP/8thw5VqvOYqGGtOsLA+HSAax+g3WJ
nPbftTIRAm5kofKdWRQc8loVG7wj2quhJ9G11U/yMSxd3Cq9Vd6F1Jvg7hpQ9QY8/RGZZQRbJGH4
W7ZwPT//nscWi8WSDxuS45XF0dqaD780P6/zTA1O7PaO7GCWestQ0BlwEAMf2ioYr3Xw+teBbsjv
JRTbLfxqc3PWj1iKL+sRh1aMXfvQk568sSt/2IzUe048yiO3aKm/NCXurXZI2wMpEODcfB1DKWLn
MT5vjViKMHst0chVblr83YpGjm9jiBsJd+U+HMlsTQu92A6EHVJS0git+PyOzdvTDyatvVj6SvDt
sCTa9gBeKvmpqyFMfRzcCdSswN1kEH5ekqYXCbknmX855mVQnvjkY3dz/vfvVkRQ1Klf8LY+lML9
PlTWtdJCm/38Vy0S2v59mFLtxeLnZlk1DEHYHsIm80mAEHEHEaxKX4yyzXYB2PUBcp/rb4RD5x1G
jXk9ybL/IQkGOa+qq9ranz8Qmg9OykjkHjP1r44lakNbT576hfNVPnpwi2XFJXUF+J+Ns6rSKezq
sy86ILmJbBo6KXVjpHurjupLnzwLrFlQOk29QPSV5zDZu0r2J14zxzZz9mLhYMeLYzhVc48gIpjJ
Q6runboiR4ncRrkZ8cHs8yIut+R0sVKbITZKfSxAiBaahz0g3WQ9SZcBOLkNTX+5gcfRr1J7DE40
P4+83JdiUh3RYQ6nOffw+pGxq8sElNrYrOD6GCeWnbcq2gcPY6khlY0sAa5FEFJ99vqO3+AiTHPy
0VYmMfQ0VDrnQh/RecSjMw5bqEEcMcIunBl4IQ+l7fRHyBYOhJPzJsBSepomGEWbkG5hV0XTa225
4TM+KtgIbU14mREUDyGVI9zxzA5SgwiM0PsMdJ7iRwSpfv4ljux5lhrVvEmoxtTheKjlX4T/7hJ/
XBPvuXHsn5q0PZKOT7Qsj2x1rMUi1kCiJeDWUAHGKJ6Y2naXlok4qKEVEMwaRlu7iIITi/Sx4bRY
toLJDq3SaVRY4aPcVc7UX6STwtu7ld2J4XTkbWktFq9pyqi/EXK1HzQDXqcP5kZqznNmosSgQ+pv
P3888zf+aNAu1qfJpvIipyIjjI5waeIFyuDU+nvs0ovFCQTQYClwpjySeTYQVImgPjGmjl15sdo4
cLjqmdXgGU5RH6oGL3vnTvqJqx8ZSEshK0rhKusiOFCOqpUEfFizhSyqa4hAlj7ugxR+zDazy1+f
P4Fj68ZS2hoadQmMsUo9us+W1ySd/csf+vrZsti5DHHie66AMBT1EXoQ/mQN+FKPPWiwDaRuOIgQ
2apTa8aRkW3ON+XdC3kyaicwrbr35mRYW06sEulm8E/1O44ojlRzHu7vrt83YzaFAJM8IXRlF/bz
tlt3aljXQxbU0Rp2TumJNvfvFE7xya6ELPk7rADfnni6R4yc6lI2m46IKCiY9l7aF5tcS8nOBmTa
2Njw/XHrWtBo021d5bd6P4JVare0rnZuMiG0IAnKDn5TDl3XsXIpxdauAg7s2D/95hrb6EaLcd1X
yYkK/LGBOA//d/dKN60gtdQi9TrVFJvEVHGixxH5IWYPRXQS03jjQGQ41Zw/tl8yF0tOJPQuKac6
9VwjdZpNa7biRev14kWZAskJErMBZn/XfDEB0f5Se1X1V2UYD82F2jX1iWX8TX7xwYq0lPGmjhGC
VTU7b7Q0MOemQ34H4QcxzDoz/smxJ/Bg8agH9HYbSB6bnGzD3qX7HOZVsLeTtgSymzbDSjG0eFv1
PRyTNhoJlQ7iiiDOUn+yYTjigOMoSqAKqd+VW1bPUhn8x3gU1ALFoL6ahRyqzedT/Mg7cCk8rBnP
oBlCyjxBk93GWWnv9LZC19tM03RFJKh5QdZIRoxO359o9R2Zx8ZiXVegUBD+qmBomZwS3ZSlNqS5
yeqSlKfq4fOfdeQzlqrosoCEg8u99ch4AnXGhm8bFzG86rGR+88/4shbcCkargg2ILZFtJ5VddEm
hBVErlGaXNlDKG4Up4xOLMLzlPpg0C0VxGlnCvKYwtZLAvOHHI3gWwS77OmsH7HUECeTBPFS25Bm
Mz26gNRKlI9pFy0YN5neweWSJx76sV+xWLxJm270kO4roGjAGw40vCTefv4bjl16sW67eVZPfhxk
XiSsTdLxFjRPLMhHHvFS38oqnA+J4ksvnWx/P6WpeR2ZBWlvgA6VfZLZ1qnW/rGXz1Lu2hA1FTSA
Pby6awptDRFu2so8Gi4NziXb0a/tTZsXe3oUF075NZyqM0sSS6mrT9ovuKQ6Q61AMBphRGS9mYCv
z3o2S6mrb/RNRb0m57FXN1OV/ojF+OO8Sy9GVK6YJBbkXe71QaPzxhzERRvXpx7IkUG1lLsSsVxY
hatwODZVwsHTyEDcHH79/KsfWZ30+d+/e3sWsfD7KOTIFwWdfT0ZkQBTaJiPVaKr3z//CDgjH68b
S+WrrfRsxS3OvcAm6Y9MUJsBSUbquCvJdDyErho8+2mSbEVv5DelWsaXSdCS5IX+iyzxXvZfIUdA
jnzSLyCUTTA+b4ukJTzMD4vvwknkzk7cTJvziBMCMBRnl/ZCvkKlnG4yMHiHwW6jH6Ic3V1F5Ac4
G9UlyqVLaHlFMQMC+ucIPtDAXk+A4pxLUZlK9yseYyIvdbP7moT6cA8XUaGMqsVEUsTNXtb+CEsb
VvQqVELdC1oteWxJvsbMkk77hspdU331Rx/GX9eHt7D3Wmq9+TgSRG1G+8qoupnrU05EChgqA/JL
N40iXankXhJ34rg1WREtyEzVH5PLtlbqctWDpBcccgJlH1L+veHokIPsspKntCD7m3DG4TEXBGRF
gCfzVStGYxsi3A1ITu7EI2GioBHRND7RsoYDX8QKv5WslTtL06wempdB7GYYxNcmAIy93zS+DhLW
zdfzkZjAMxXcBVSPRrskXZCYAJNElL3bT/6BQzlhDnkS7YM4JBIJhO/4miahdhERMwOxMiTyayXi
qHdICM1c696s3GzVE6JHy2XKq7t0HI0Xv1Xjy0zMe8kMq8P1QFhJsE6qLnwy9SyNYXUxi2mDkzNV
GQLYuZXOeToED80UJBVYSNxUJIvaqXXZxlDc8qFV1jNTsVwlmqNpEIJsSXR6om/aPiz2lJpImqn0
/kusVjCtgZ9Tfs/wR5mA/QCER2VeXRpEU5ceLMOho4dYEooX5f6kr3zgv6SFtm2U7eKwKPovrYRY
CTjdYAlo1AHNtGMISE9hM36ZG4QPGnVC+7JvyKy5t/khr37Zwf0MCBomH0MxD5wJu5vUFiGfClvE
g+iaqlsTfQnRETYn3XZQAoCiRKuqRHEmqkpKrRp9T5MgJfvUTssnpVLMa0edjH0+WkAWyWUhFcR0
SRomN7d0OoJWKGRbO6T0yGMtq5WG13Ng/KFqfgPGNx7hL2Z1b22KSZJJmda2lZIpSbDT2pyRkk3d
lAS/MycyWgaZuXcGcFGc8NVLOel1p6+0MjCHdSTr7KrHJ7UuyoFTQl1S+dpEg+vYv0uNdFbqEEQS
WsMMMgqnETJ7Y7T7Uup+v4bIVu9cRQ0IgzG7IY5WVUuQ1JhC72/ivtyVljMQiZqSSuiCTCyT1t1l
1kCgRquPzsGgg+2ADFZA2TtdrJSETTvRbWQK+5pQTH1VuhYpIq4CwWssotlj5HbpfjDd9LINCWTe
+YnaROu6TqKXSEi/vsmJK+8gryrdzygY4MzacZPLbe8k5CLF5kVaWVp0XYxdXhPgp1biuZHub5HF
YbbJeUvAxel8gM2NiKzboRjjvdKP2iuR8NltbVjxrUmS9Lo3rZnbNgZTtuo0BQBY3EYVbUmc5M+x
TOpbymHVPV+//gWYU3aeQsv+sVfc9Is5psA8gHYWa5mBbJAMgwxB3qgeithK5y5TdWG2A2BjTi7V
yjYMrjxFUIcYXkN4FSjQe7RqVL/M1OfbouyabZCNw0NncNyhKpnY90gsCWQhbQA6I6DrDWkO7q3Z
hnRoyXHbNNVQX6RqVK/tqK3Yv9nVNVbplCyqoXuMajWE+z6JewqZ9jai9rUySoXkUgUI3EaB6ruH
iJpCq+2rW9JMw1dRpcrOcWrrNTVMghdkwjaLIIOfamGzBojIgGaqkUDXkSi8TdWsu63ywtj5VlCA
VU8D1n47IREuCUgyyJWSzGO1gF8YTcOl25fJvTD6fGs5dbmrhe3GSOmh/K3A590A2V/ZZjWrGu2k
vOqRlVgp2TFJfHBijl441nMdStwkCIlNOv+qNpzul9sRedAWxKP1lRls+sAXmyo2bOiYehz028Eh
0llpTGsdiKG7bUTdEilY5o9FDId8ZbLySwItDPjqcZEN6xJLDWlYMtVZCqbkqwPb6UsVSTocrl0I
UHJOaEJ6DfOnkChRWoasiCBU/fBOptijVmix4y0TatwAlIGh2UzRDSC9KiBbPLCfiCKof3cd5Qy6
vEhFiVg2DtIqzZVmRrzkENQrj0aVcsbwzdT+obUNgPKxUZJDkeQEhFuKe125jn5VyDJ6lk428NLq
lGrdWn3xJGq/vHBGxyw3QiPvaI4aNgayUrUqXbUtyiNWyzQyV0RFhHemlljFpo1ihZiVUBnujLCn
RTWZ5Idj3cx2Nknm67zXmpt6CuxrUfONiUXLtHWQGvk1ADxe6OD8srti0vFP+Kp7N6hKdwiBRJWg
l52YHUCkbxW3rK8b6ggrQJ+EO9RdmefrvBKJp1ix8x31CooR4oZeRgeAIJyC4a8oiNsLhbjlH67v
655LWvaXaho7AkGD3sFGGONlsCsyFiawba+itoOLUQu119AYir3BvuJB9qQyGsDMN24Kwi61wc0N
ll3KHaS8/IkWWu1ZvoSJnCgVwVWq4+V57FzWLrV5YnN5bQ9z8BCbN+oLKXhmLS36m4I8XufedSez
2xiFwdiwwsRNyRQxwTBbCej3XxYCus3gEj7lEZJJrpRh1s4mYi92PwRu8qSDm/8xoPW8DMJOPlbU
UJ5YUglC8FU1Hzal62ZQJtWG5Zf4obuweE1MnSwi4pYgPzaQj6UWX8VSlxtdCWIiY9zAukqGoYd5
XfrDo0U2EeFmDYt7CgXvIqrS/n6EkrvT4jDwt3kwOK+tmpDiQ/ybc9ETyXqZF+zJyHkg1HBdRwWA
Wv6uXq5diB33Eqw00R/k4dwmsSh+ktun/CWbyn6QjV3s1EGzDoRWYRDOFe2y9fHJr/popF2H9LF+
NuB7OdTYIAeDQB7G75CY6ElM7mDDkzbz7nusuYAK7TBJ2WbGFVkTtl4SHV4wYqPcqO4C0hN9gtrJ
Na1Ld8QFXRN60fvjPiLvnoQes8p3gWEopMopdb/qaWeTBFn4g9faVnJh1d1zWxC4N3dLiV0Y7OIq
JwRTX0Vwan8KFS0ezsLC+CWDKtDXsQ+QlTSZot0JlZMg8SvOtcJu/ikzsFS10IyfKgjihP8agVLu
EgKaKZHbEVhBwNWrKsTS/P+oO5MlWZXsin4RZTg44EyB6DMi+3aCZUvf93y9VlRpIMkkjTTR4JU9
q8q6NzMD3M/ZZ5+9vDmsk9jravwbXq1q1q27jowxf5YJwMp4CFN1nG3LTH8Gqu0t9RUiU5WDH5ls
rbAg9erp4lUsdkPUluvOMLXK3RHLmEJdNNMU0IxmuiRbE8oLaVGADs7TJD47bjvvUsYuPKBpDA3L
NUfriIGv/IaTiIRm19pXYs4aKZt5TCWrgQE7E/ukBVrsZCP4Fe1KXddE4xdEngSFpfIO6M+4dl4S
5jQyLMQ1E7eb1YGTkzH4mrzDmdnHuXiOVmn9gNnjXe0VPNwoBiRsC9t9TkHXFkE/E8iLx23xVqI4
ryy1xjrKhbN87SWWyBnTH4AWRNB+tMsbQxPmq770Q+Bw1uFG7/VzwyerPL2PXZLfMjOvfcacLIeW
eJf8YcwyZxsZC/46UxURkNRJ3JZ5nO2GVW0j0jx/83ZqdhM0PgglDW9Smw4bK1t+Sf2b3QcM2LAF
zLprzX1NTPbnEg5QdJZ6FiBQU6kXpIdpjfLXNRX8+vQku6QkNLOdypB64pW0HFCbJVv1Fa333p1Z
ISNZPMJhktRAUugDV4NqLRbaZR76IrpEufBLixSrzUL9NG1ct7Fw87Hd3G+7oT8ZhdO0O3bu1m/L
gkW9/d8bSGH+U1z9b5Snf9oZ/0ObqubeaHhJ4v3SaPxgcFHzU8n09pK0ybBNCObeDL0xHAHYqY9h
SjvTb6phPDCK6LdmnNDzdLz2jrPOut80HcAfkOxEY1oDM4I8hjLapATr0trMI90G8Fqe1mxxWvBl
Wn7mFzLpe4O0V7iJYcQMMOvFeMOCXg/ULM8LZg4mYQpGSIzFFoN8epdkVf2VaWZ4dutJQmWornj2
uJMw1asQeoFn9uvwRGp99hIDM8qCHIpnUHEDfNTd7F5pe+t0gIte4JBU8i0spH7PizfclNCgeN8V
FqBezBMv4Wiom2G2M6g2ApnItzhFyZC7YuIA45J+nKTwQxDKkYKz1MzvMRC4z3lrT08aJ8zTBKt6
72jOOm0aJbGDOsSrpMAZLR4ux24OhdHGZwb+1wq0Lhrbn1bolE12/doKMf+tsWuzhA5RzH9tbrl/
JD1Oocden31jJNJxziE7FaeKzPgPFmTgnyVuJQ+LZSwPQ2xw+EQNBS2R+RbcW3OtQK6lqwH9KdGB
EIkcqDOO6pYQ+HhbA0d+nttOfBijQc+aOMnWJPj4VnLQgTrOWIG6ngzwbshzS6B0qGPbKKDQTbcC
3s3sfnopVeXe95a5vNAiv4QTe8oBGdjZt9uM1qFRvflcqEFe0m7JgzUxFz7CvMqhwS6StFvoH+HT
tNhW5CvO4/OcpzpTECsUrABUekuxO8lDE7lm7kNjIKq2WmvU2ELvT6oS86Num20ws8t2zulRoKFc
I7z9vqHNDwAWX9WNUQctWWSRrW8neOEnLGIMWCgK3q0+Tl8XVRCkroe28xHmZm/6C0rID6JARTec
INYdEPNxwhRurr04Wg9Hiw/NwbFb69eWTyqZnoBEZ6Smt+RgDIMePmu9QY1EcN9wAUoPh2BpXEmh
RWYI7XKlCwJ247QYMISZ81uoW/l9Aw3hVOVFCwaCL/Nm12pu4SbRfitB724knVNsnGKQH40jCBM2
eMihxUVadIl7jQDvKJ3Dk7U2oPU0S96Zcs4sv4VhjRmPXM9bTDztY59rYt8KY76JhOnckteVPOMS
VqCh0ooXrNbEcphSOCQEkyf3bUJtGIx0t+8Es+UXxybLM6P2Q7jo1JczpdWjnk4A7scl/3BKc4Bt
oY/lEysX9YZ01Tbo7cSEGYfzjdAoZgMJWwxdGnrFdAVWCC2q7xUuxG/WecITg+gkDcjl725cqufj
uDQFpWmd79sO1A8zcPXthm74ZDV1jxoAmGszxIt5yBIlwPPV4C3mQQ63MI3WF47UljjopHsjdMB5
43buXgxTrk1wnSfcuaUWdsxqJuOiuSmR53WsAyqmru6DkZzrvUY3Z2wGrl2X1dcy/ir0odkuwgKk
UURiCkQhDRL5o9L4M6NufMFjaJlB0wj1MksMTH5Xs3BMzOv4ZaU5GNOWYfum6NKl8MAVLq+zo2lE
psdINFos3Vd3beZf1Qga/JGizV+XSFx6ozd+ABxBYutjNsdzW43lljhrYXJh0+o7c+g+JzKxvt2h
z09EttgJYS5N+URStXyuzCGnZprbC+RI91HW48R3MiXul9VZVdC2Kjm2a+9sWe6jBE6VROgCFh/+
WnrWrASUTf22wlGeH8aUO3VTW6WcyRyf7Af2MCkViMKb/+ZYs/e16AZ6hUxuGiTws5a1+XM6J04b
GEufvEiU9nTDMbjcaIRlwb3NTMSREKwDS1Zm0tBTaGR1e01lzNyCej0D2m0KWLlks03tFr+7Oqeg
S5JdTevVbaCS2M+tOxv7NL7WILCLwD8bJa2WFS7AAijm0hsjEutv30jrJesaC6GndOHNZmn3CHCb
Ey5excKXinB+jgstOndNv55nGV4BkXO+HEazIE6U+cnC0im1R8CvCNBuXSQ3xmRbKdidFNKhPdo5
hJasM58ALnHBTUUCv7myeqiI6VTBsYM0lPMnYQE7G/a4bpMqDo+sJ5VfzpDZvtBLvT1xGC4k8MND
FUGIfLGD1lrBKekic68ARD2WTVaBmbdStZ9sdwaFA2/qLpNy3eKokbdl6RSHvO7Qp6oq1m1PX1rx
Vhl4YEBcl+hZGXiDhTU0n72EcA/qsTmYMUzQsc6yG8K7O/L19OKQFWAtbdggN+sy2fslDustANAc
37ieHZZR6qd20OvbdtQF1D+QHYiZ0vnMG8bevAMQTlABFgwHPUbaXjU09zNYLOqHquK4IXgc8hw1
Q5S4znGVhvInTbZBOxFxThu2Pgq7qJ9n8vvxR1gK5Ar02Q/YV0ZCc8+DPAxGVN2SG428EA+FzlK5
LZJtB2sgORCUUl641FhuFNQ3CHBMZtONFc+gXsI2Nz5tty+Oja7kkTyl4egM7EHNsLhzHwndfCsV
fwDwjJU2hko2AEZnSZ8PbS62JCRQRxfmFETjWlzKgsrBwZf3nBBdgkBaG6IGRla6B0Cj6q0AzGtx
jqjuomWNBkoHks82w2ILKbS1H5Ke3kgHMnXfxYZzoCkjdjwTC2xw11qXwzXL/+qrHvFmZJOEaaRY
76Ntay5tLUpgm2u0bbRO/IzNlNylmpqOi50jVdc9nJ6Md/S9RTL21whjj4P9aruaQ3mQRT4Ao8LI
B0VtJeipVfTvbBYf9CI3IXKa+r4nYJlmVyfPvOktKtyRRT3TmrbD0iQ7IhPc14Hv6bGtVPfoGmXo
OYZuvJXMXfaEvjQbe+bcUFn7qdJMPeeNDu09zusmwA0hQz8lDP6haxv9UsGP8uNatUdubG61zjUo
PppcgpKTtTF9rpbQ7tqkXpJNznbPpnKjMGAykoCMBtLyPjq4WfxVj6DfLqsMNzYi4BVJPTXGQ2Kn
/fC0jO1A+xHqq7NZFsc5hFa6LIFWwwrwYr2PpOfgd6RkrGQDnMmahQNJcJgPQ1sapBwVEJGOcurb
T9LvtfrRmZ1kFw9t8V3886MvpisIcs6bnHuujGfALFLQpIzLqD0Okd53PmPHSj67mmkOG3L7xwRe
O5gI9j+SfWfBIVUilI9VjPol1riBECPd5CZTbrkFg0RhY0+ZUNQfFloCEPkrLjar3s1KjNvQGLUz
lYB4nEtl+QsS26ZTzbyhPBsChRZwBmCr3yx1In2aQ/dtcMBhCr69fVKgWzttOu8lYiQSQVJ8s2Tt
+EDGiod8aNRtrvpmJwDwvS70iR31Wls/L0PW3WVJ2b86BnqPRh7ErjDs9lW51qNGHb81utg61CLB
WyK4S45ybsbPpqGOdpr0Eseu8WH0HDmoVZqfijH+GEDpggSblq22jstbazPYljUqoxdxat46iVqB
03eKEcswGgfZgqllNuM+w8Eutx0LUjsWzFj+cupFnpkaYGOySYAFdzGC1M2sVv5EvWzeLGVDGdL6
eOX2Jhh5Uxhp8rxObPClc1T9IrxzV80LiMyNOTAoSNrBurXL63PRIoLAEl+SBlIp0SK3JZOPcyfa
xNpUMCXul7ZXCvVPa45ObOgoOJhOOAQjMYMaNYwjbfVwYTMwvnE7jDHYk+YSicfVWjJRpuxOJLp6
YEwQngpWmeiaIqEeqnlyDxJAQ5CLLH4twaq+r2vYbTqY58hzYtiOqQFimcy4+Zn9TRjYcxm/VFrb
HAdNjBuuIBz+dSePMN+aH/67LkAHKe5yu3DPdhODDmvjJiCMPv2JIgvcm7DTwIkUi/ZDFB1inttd
b2askTBczTw7AUJrglM8NXrhUuaFTg77K1nPdcEB4gP8rC8OgvTqcc1laKt8JJuakVqxmclEYM1/
NVdfGxEmOlCin0kY61BW+nlftq4NKq0WN2kLDLhq1XhQxGI/JlZCmooTM0Tgvmyzd+hJDjPILKwP
Q2ez88e44Yo4p6C4Z9ZGMmfpJITHtpP06iKFnYLUPG+REpxPq9UAa06Vczdj+3OxbGUptqC6aSfC
FNPyJ+k0h3kQx3och+X7xJB0D+TQCmKUs9VbRUPMyOLkyRXNNUJSXiPD/UB/sc+Rs9ZBP86M48OZ
SU06NVccS6cvO6SR7LVyXYhEUjVtMDl2Sjps4ey0LDPfSNLjoVjzFM8Lj7DY8iwmuNUKZBCJcTP3
KZ/nlya6zhDjaNWObqxTPMlp6e4Vv73butaSTaMty26SQ/xJ050+D2acval5SL6FFXI0IZRPgPcY
MSJyz+VZpkbDw5OvI2Dw0DrbRplu1jIxCMntw8dlnFkLrim7vQgFctcvtdzIZeEFu9LvuJCSvZtp
9h+PYAkLvcQ5NbgsDvI8nCJk0c1kqkbzp6w0fBkuy1PjGv1NF4sOqm3LzMBPVrfdUYZ+0HWO17Ce
NaZydPTjaiSwe0PkrEhVC8WelvodYuS5SHtezV6E1R44a5bRowp1aftJNF5VDOJMy5Xv1r5wt5gb
BcyZbvlYOul+OMbc8ybZBfxAnvxaQCNY5nfTXV17Azmmvk3gY21onMqNmZjTpZ0MFjFNGJCHjPtC
bYqo6O+BHi2eLiBfx5HlPqSsSB4muNxHCQfhLIlGOZGc2Z6nuZuPTOqK58aa6S0ytgqZ8dpbQ1xv
DFKKPFhfAhBPTHx9Bnp0aRsG/YBPdsYyRTtD5fpLxLXLPN8SrBkQygPVTCDne4wWpg8X9eUnIyyD
3MU6ZQTolNFeLWI+FKjajVdqFGUDDLEtUry4G6/4IIqnMhBcT0dWi+P9zA9z5+aQKj1SJZMdiHrz
lNI/4mLLaZFgvbtHq+UsYxgPkRoB7E7D/mZ4AM/rjzLL9PuoD8WRvGNxyHXRn0PTMm4tK21/8rKa
0psOYCeuBLuXe/hf9ks2FP27FML4mtoU0JYVsUOr+uW1TBnhngbhJmJbLJ0eeRidxjOHO8qJlFzM
KYaEmc/jfTbIVth1oSX4PPhu262FWf53XDrC5YakxM3X8ObkrnWN7YYo/VQUbhF05eyWe42oTWSe
YnwALKqAolrcv7EcSWS0LXXqs0Ec4FJqm5DU7yNTqOnddMJ8W2us4PZ6OqMTSG0b9jgVQ3LgvsEk
MDxvBZAnxmFVYNdG+AfKyd0QL5H8VqtCRAa6XqGyjWDdqkwY/tyNwxbikfyW5ljuzT4fzrIcI2rr
ujI/qtQyNiVj1jsxATnfYBg2LiVCzV53DO0mHsb5QldQE9olUbvj1u1vsU5CzVCL1rwMpOjwlC9K
27eJZu8GEU03ejTCrplEaQIMByzMyls0bBJlm1dYHpw2pHQGxF5RQMGCaNaPg9cnLaOxojarV44/
Npe5wg4FuFYAZDUSBlmC1SOuCxFYq1HDcUg0WuZGmT73vP2MbULaXkR8JIrWwjhi4bt/DF1ZPFjo
sZemqPVNtq7WvemmKXOHHIKRMSVHRnLxhk8ve7aJEOy3wjIeFpmBnpzzYnng8OsO1KEu8qTIftah
rz14xpY/MHtkzWnNxYPGptEDQKHkJyoLeWpYWvjOhqvqbc2r9diX5NsCM6u3Claih6QX/hBS8RU5
bb9p9JG6txgY4FFGbEDIh6jrhXl9eYedzk4xIzjm+20yZlueahTAFAxnImpjS49M35am5UIpV0Yv
rOG6yp9Vzyw/TKcnMpPnO4JrWT3OLSwv7ZDrexK4jMBQJHpovES4Npje7zJn6gM3K/JLq9nRTeqo
7GEmnRQV3pYpc8N5PI1xLx4TAsFDPy6k5TcC/T5JVfKUFMV0yXX7ar2t0eNnjo8H25jRbMpo3cRz
Vqh9qyPggo6pOTjJ0v4VtnIOoyghmGkQmOLT4mZg+Dj/V5bO6y4oM2SvYMrQX4RYCLEhe6vfc9jF
ILFsvSDCM9TGc1HaBNh2kx0BGW4M59lmWviMtSS80BcYo9/E2muo9dPWDEttj9g37c0wNk1vXJv0
mCJHcnFU7vwyu1P2GmNMOFRgGc850RU3onWsCwC7svZzo883kR2FmseMHUdhmXVJ5tV2kn1wqNrd
gzGERRJMdurudIPLOCAqtzS/yhb6XK5XDEhLcnH71YDG142kOPlFXk960PbVl0qbUXoZ44adZa7h
kz1hjbrtNZYzBIzU7skkF8DdAtTSU5/lr7TcjfVi8f8RpmFHj/wd85+D7h8AQihHbA38dEGv3Igb
d01eDU7haEup3H8LDDkQjG1Ul4rXk8AHZyoT+jr+8peezLwzAZqQ7qQ2+iV7jx7Lqo5Xcbn6mKib
w4xb82QzJeOTFpbJiF9OZ621Yr93OtvaNIbtFnsod2F2olidodiSluGE0eH6geWaF/LCBkzJ6KDp
aQgjyBqF9g7189xYTlg+CDOpnsOmBiHqtLFbBix5sH4TVylkNJc4gx9qrUGnwmiX9gBds86YV2ZI
zGDYaF7NwjH58naiCFpie9Fg7oGihATEFpeRFuHzVC4JhD7Htqadrc/ldIyaLKq8iDQ57aNCn9m3
BiNt7uHxBx+PdN7LlOmAF7u1RtlXQJflxosG6MZSkxKgZOR8N4uu9A35uBnyglHl604Y2NzXNh5k
kKytcbsyFkJFyWJ98ew6kpteyvY0W5n9aVgdQ6ESPKThmSsgixBH0T0AX/upKyocJjGmJtMSwDgn
yNuFYsFYulfvR4V66CuOMKp92VkxHx1uexpL0sHySBc7Xdk5Q6Y4LQtE7XDc6mnEigIrePhsyumd
D0xt26E1j8V116jBdv01LT37bCaS2SV0JhnuKXdniORybN5RT/tfdN7yPYls69HSzdaAVzYXJ0Y6
2OKyjlO71qw1aIeIAh1/uJVf8mSe/xo5u/sKUQZtnLyLr0RfKfY7I4p3bWfoZ3afuqBDpONSVpG7
S3mwP1wSLxt/dDUJ4bcePlhZy25jLF2PPMrxpYPB/m6MlfIqc57PRmgtt8KcbfAC09IGMKnoRZrF
flRap/ncHPZf3kN7lWnVcPdW+tNarcOW93/2TTs1biTl7a/sr8qSo/TitVbLwEPF1JpfLeqqE5Xq
CNRr/NayhGF0F/dMmZEInD5johxWdbXHNNN8jthwTlqX9iep4j9mUOHNQvKD8BhzRm/s58gYN0uq
8iu/GBaCnjrWZ23dyWyvlSQHGBakEYan8OAnu+CHEPUJjcA9toZiFbQAchuh3FQpLiErik6sfqw/
k4ohJteCNRUk9ccOaNdNgQX9xxq04l0yaiSYO6nb0R+xwXuCCc2p5RHZUkQnm1HT3HteQPehqvPw
thlk5w8UeNt5EZDe2wX5mlzu3MXzEdF9k8ngPLlpnd6BQy4/Jy1HAV3DivlP2Ff3Of2J9Cf2y8x/
Wev/ryl1/5/4c9eV7/+ZP3f5rT/z/8Sru379v+hzSv0DCcx0HJN8GtNyr17qf9HnlP4P5lam6RrX
/1Dy+r/8O33O1P8hJdIZXkeJcUq/JtL9O33OsP9hSsV81LJNwzQkAYn/BTb3v8Ln9P9+K8aS/zUd
MtWKJeqntGU0b7X3XdEMt3S7xaF1xbqxlKbd6xyUyOf9WAgv0SzX3Rm4QnZp5AwPVaa5Ptc4rykI
030So9O5pjH8FbiW2Sxasq/JHAB0ZdDamFml429OV7vR+4JSfhoMBIZq2haOa2DTkvFjE6bdJa7G
zJOs3WS+BEbuG4R2n1URRo9rTk5LtAr9N6MkCEhDbFuv1TNnb1ZJdu/qBanhvHRPa51W+P+SUD1Q
3IgDwq96G3XLOKRFnn/hiUrfu4x9+6DRmmZrVyb5132hThqeXd2L9EydjSbsfasrcbq2WnmcZrRD
xmREThSx8xAW0XKBNt28NkZFjkw/kb3g49konUD0ONBmRO/fJC3n+8a4dtrDEGvvztShRY/4ui5N
sjRnWx+tTZoU1l2P6qYg3ZwoWpgCFda8b0C1P4xpnb8VhhU9J1ljYyxL3WnfALdNfRmb68dY9f2p
KK6NGkP15C10gKpudGkrqFmyv2FyXH/QgjOFJsf0zxwa7ZLKYvhhfUS/STt37vwksqh7WX3BVYbi
jIK9qldm4yJou9U8Lgw3Es8Y4oiwXCc1ZNCwXPgaSjwXuISV+K6bpfiucKYe1r6rfzKrJioWuych
SNeJZMk0N+iEbSLUy3bTjt2jKFVBbOhTzbiXqQUiLEOO1+t+t73EeArZx/ISELM+RleIPHp5X0v3
IKynEgN8kGK8Q8ydip2DsAWp0w3sLNs2USwRA/qLed1FXhniR47BQYnRaU/BbQZa9ReZptglZgLj
9Hq/aiiyZbp+MZTZC7fYaSJrA5xruIazKjAm3FmDfOhKthabAos61rJNjHTPQO1zSlPAf+rOYKb9
l5aaYCAwszAmDKn/TFSbQanEH/6R6UW3VbfBJ8DbkkcoOfyjZvFpzhPKCasJE2aW285ss1OL+Xbu
vmyj9VzJHdBr7s6ZHI2W7Dqt/GBbLzCybN2EsXZIsnTnsHX4YSyztVUQ1uVYb0ste87YfMz1p8HE
elTE53pQ9iGngM8SByi4QvUtx3uhK6ZTxXQ3mWHG1HbYRUSPG3H53ZRoPUIxvhThK9LnwcQf4cfJ
avvlIkfufv3Q6s0tN3FyjJ0kiCrrXSXRjyPS26Ft7REN9DdxbFTicGL8W9eBcPo0kFirEbJixag2
VKxlaCetj25Y3qSRygQ/9HTnxO6Gq9GXWNU9OK+47Yrk2qPfF+REPTeuhouaC3lHGviuY6J1scbE
n7n+CrumqF7xaDnuFOS0sJMJpLZ3VMqwkieR6S5bfEnxquOJ6cyi2eJ5Cb28tuShkPmj0ZR/Q/48
Kbi8uM8YZYOH8UzeTwO9CNFRyA1tWcXcnuUJYuUPhHbSufHWPTlYSu6mVecBmX9teqajcq7ugLy8
w3zOj86kpU4chTkbtxRnbOaM27gYFtxlJkM+za/a6F45fb0F1a4jJUfOX9mvzE6WcDOMxRxYCCMX
R66fTljTZzCSVJ9yqXvKxsplyzWNLearsyzu7bYdPmfJh4YQ3N5O0op2xI2mF92omYZG9dqfaiH1
YKxFeMyqqyVNW1fxzKgPwZMj9kTndSutqf5eptX81Kop+V4p9n9NBrR3UdvJAxbXaRu6lRWwXVmT
qzO9WL3W7Sp2nfeWJl5yUO0MQWseN8jsnmKG56HJt0e8pngPl7lqMFhK+0/N5qmNKkmtFsFnVnq1
wR71kWPv6ckFCaSG5ViYRXSEuOxs8pm8GtF3F2ViCOyLUT7Vbj3cG3I+MQ2t75J5/Bww8NyVpqp8
B4cls90qvA0du/gOq9D5zgtUHY+RmLy4Ka9qFhpY3VnRUqUPoXveKC2t7uelRCmJUkBJYfekTePi
z5G4xw/wvcq138YWGpUV28bTSBpnwKiIgg8ddeY4y+ab3FAx0Wmr88bS5yOT7UlgBejDT6wDiCwp
Rt8xZXQaYf2sYtw/XB8cqRHTug6o9HFyRb4vshkho5h2KnTNQGAym9gFwMkYLLGDFTqM7fartktn
b2FnPfWjXA9lribUd43tBy53ycO3TqLecIzlgUwG4B3ZNJhVkPGcte1ZJH3PHzQepJHryOPXrjRt
QLiWg4836MYsevsy9G953RZfFXvlfppJsdEbnEezXlqIT4iJToH5us+zLR9FwWVcokSyU0IdrwG2
ZeXdzhbWZQzttp35QT3dHBgOOIw5lVl+hCJby0CX+oqVcnJf0zgzFfFsDleDm0xeqTB7+eTZou+X
beXLnnDCtW43kRXfRYiHtFgRdsfQ76O83MUdyvTYW44/p6Xf2N12Ve1bm/XBNMs/pc+oys0sNrGN
oiPX8XmqMP8Pa+OcE83EoMCrxFKUTTuMTac28aAlFGMnhR/DW4rM8O1uXTC6cnGs1z+V2j2rmnBb
GT+a049oxO4nhlRf2qV1qKTNZzhMX0XW3KjKcVBaNBbg8+l3nBnLeK3GuDjpp40xcfoxaU8YAozG
3tSupKQZH7KzHBWtuovZbnCEFkgsZZ0NnHwKa9c3zYh8DQu9PHeDOMkPZT1i09I+ZrspL6twLD+h
Zjgt48RG82r+OYZJtzuwXWBOR1OTCPjpGayLh5pZePU6Ixvb+jcg7dRj3NF7eGT8xOJfxGQ2G8fs
/hbdxgx/a1vt+1iYd7OMll1lMvnCHuCFyvVipyl++x4JOQJAzzyDQWjzQZHTnwDJ83MwUiC1EQF+
NafzMFrZPRQrfUHCIWKHljWmnVqewowRM2YiHFTNuUM6fUvGYW/ODwIR2x/C77gJDSxO9qafFTva
7CbhysQr3V9KLd5es8CifNx2ffkalygCSVm8CKvwV0c/LMYdlrVz3i8HvbP1Y9qw0cHHElhx/Jno
hbpIafsVDiCGBOs9q/M3S1LR0jp3Y8+GDVLbHv8/7beRv65a5m5xXh6srDurxBZMWPvIOZLQ5TUM
Yw4j08iZCuDoMJzrck0+lqv6Mwg0y9vHWMWNX/bZGzYiTug4/GYdft3oxU02zak/5+OXvSb35oS2
22Co8jVkjEEWH+pqemkay890qFBXTwGA9YuTZ8LDrR+U+vy2FKzw1ANei+uvyTLSfGsXVnPGWy0v
mf3Y5OmLmsuDpWFnbJL8wRzw+Nih8BgMI2F02nqA4tn+aIl16vDIeUNYPo+J/kTYHCu1RXfDM5tR
dBVvyk1SjgB21pZcMcrG9yCzauLKAxplW+sdyhou7ApzYZ+npedqGSCwIn93ANB0IysyNpB5YU2G
JwDAZwzVtXBnFbH0l7SpN1mZXqayuilqiloo7g9DhBWpjxluqydzmKg0hB0/4oXfpxPBSKS9BV0C
oT1mfjQkP6my7gZTZ/XUZvObBhtNycPD7N6Iet2x2BPYYrgjI+GUMceJ8aN54RgJDxDduK+zXlVB
xPO2rPiFooittsho+DBsDSexlQb4reTGmvEqu+N3ylu1tZx69QzmsTvLHg6tqmP6muWXg58QwhO2
pfwwLMsR2xI11bovqE0TrpXOYIxqCb1+tJZI850MGR3r31G3HOtGr6uT6+AUyNMHglyWQJDJlLPP
BYDrlGr6U0vJYzTmVzO2dAq9dTt2HKL1iB6/itvQwk07ptUNd9KNHlYv2rzipTHUEUXNU6ra4Vvc
x3ke+8Qm3eriNlHGgSH7fZlqHZ+IjZluMHhZDWgCTDtZ92DTRe/dTdfFH1pXnNPV8sYp4tzoPUtL
OKfb+snuJvYg9NYtLyOB6O+oDx7rmbRh4/TFA8s9THbnLskzthOHbssF+odW3PtcjzfpkvT8sqOL
NmOIUfobxRQpC4qF9DQZKHxcffo38s5sN25kW9OvcnDuWSAZHIE+N8lkTkopU7OlG0KW5eA8z2/T
z9Iv1l+6ap925basLl010EDBgMtSiiIZEWv90/LtOr+1I/uqyHWiCeoieejxcbBOtNOeFPM6zCle
pELf5v20KnKl2rr1t9oKYH01HnUUzrc2Z4sXBA8Q5zssfMYmS+/EWFK4pkqBaouTxSobUvJA7YJE
DzEqmbOXO7rziplzfO4s9ypSdpHSjktBEvCcib2ucjlt25eLCXSfvreiAGqNdBnGzrCyW+Jrk+Ke
8WxovPRvSack7AUE+wk8O0plrAlHu8+bUxniViu3adutUzDrHcvfaeJZe5sNImSJVQ73s9PJKrWu
80TECz1qD0UTvdqtcs1omk1vm9na0kW4gNPSEFGsq071BkShKeo5LVyFOCl6wY3I+is91r4wD6Dy
hF7si7h9GxFYXuGFjReGnn+d+JI2YKxE3wf1KlH0teJqX3odZpGXubnRZDRuRxWaAjNbhKOMUaJs
kc+Ra+l+Mcr+mDnZfO2EvFIA555Vm4hx4hkdZ5kfi6q9icg29dysiz2G3+xFadXbvuzqpZIrX7Mu
/DZX4YsNG+QpA5oOUp+BUa36i12U9Zd8sA+ZM2IZouZdytbl1yiTtaWle6T4MVtR3EJxGc6N6Sp3
lZJOG9BLExrQuRjc8q0O24GRtvV4IYSdeQF8I2MzNbmWKXLDkhzDQb3hyWeIjszINxEapA0OUDxm
DnYxSCFez+yybU8SLkTX4BkS8xH4gBXp2xS1at5X+hJg47YxxtUAjb5WlDbx4ra/qIJsY8XyTquz
cj0i6V03eqYuHde+nqkEYujCBpuzdA+xdDzZOa8StBSYJn7D8oQCpTZ8TQcUUGW+If//mLmD102U
1DaV12QUfBTsvyzue9iUBfTnWobRRRWnqEGZQrqAMoerQvk1MIyQklQpFsNktFCxKgtVt/2SqdZx
XQHgu7CottktZ7XWNjOEUV7ZtJ1VugwsHEFRj8ZmUgwYnT7S9iU6gc5WLzITU6HSywNO39XM0HkP
IZs/8VQXdfVYs0tvBw1LVmhBqskyeGKrvTLc4DbFS4z3AOwo4cDQ66Hlj/CAQ+BLro/HrhoS3xqG
Zh9igypL9Sv26beuILhunrQTOYP7luL8WsthX+3YodgwKTI5V1dK33bXuagetV7cOyGnroXjqwqg
+PEoqRq1VVsmXptmK3c07jKUW3rJoIyhaVmk4RZ/zdHQm69MELiPk8oDwT6ClnWeTNCrI6i4I4D4
utar70GAeKBAx+ABsBdsspGn4AteKWa+r8Lke2JbhSeFciOU+Igagjc9w7hs4n+0Og6embMv4e0x
woB1OytfB4W9FgfCzG6colvvhua10QbUcqaBayakHjXdlTob+GxDn+lRq8AIv8eIJ4cWjzke53tZ
90zPpBgtgVcWXUF3Uk7Vg4j0r6nDSdCXRLUTGRX7TJY4ZKZlr8tKVYmNCvQOyZoSXsMHY3Z3qR9o
nE5KyS9csSf67IbQRL9FKUzUY30IwjLfiTaqHnuiAhZa4wACtdFT58zHaSoavxbWbSG5ibOOhTGi
CNBD86EcRxqPyV6mA6BPl1S3cZj6YRB9ya14XGe1dVdr9mVOvmgckeJTZpepeW/YprNMsvwxqvVt
AnPQmMzVVOpD2Cb4q+xqJRxlpr/oWl9RjKcsN5YKujao9n5txY2HiiP1U15FOyvhEYot8q6NGwuV
F134mSlC6kuJZ1Ui7iWScAHakyxbW40f69PmYhmLwDQfoxQtXJ+EK1spt00+M9tzXiHHvumRnXpT
EKKIIP5bU+NVZyTQ1CcJA5INrbruZHdJC1tcJXI4FM5Mx4EMvzRksgcX4L7mF7WRNsRJ2ctqJrg2
dY/43wkQNQcPor1ejGU8Lky1uOoU5+AySIb6OTkEhhGR0CY3ZCysUgOwlvMpUcObdM4fjXFUV1aP
/glLHYALs2snpiZ6To7Ugx5BxHXr2UMwrGEWsL/3Ur0dm8fOyjcR/LhjuV5nMqUsA/uZ3FFFH/0K
IOY3McpSXM/2ccCbhVvMXKMeX8d64KycmkKFVx0N9sGd4wvFcPYoKQ40ngjXzG+wS4swQfbf41xT
MWmEOHiZJmpT1E+PncSDjVzCrstby8a5aBePMDwP+MZjzPeTgJ6+hZsFgKX374JojeZ/WsVq1zyn
mvasqM2FEoa+UIL6NBUB4SZqajIoxJK/HGFXGc8eTnfpMB36tt2xpPZiTu77HnXJYOOQiUpM0HW0
SKbiwsydKyQfa8uCxg/mUrueig4JI0EPZt9esCgYZJx5CPsfCA8lR0pRNiIuj/FQf4lLqjbNrrs1
3F+I4S0oL3TMkUkIzGcauPHFrYocyemcQ6Wg4NUTIt3SNxsnF+y7mXgaGFla0drpp165fi5La5F2
DIiN9WGdSRjw6cpE7h0g6NrBuc7LSqeFrnVKe2nWRJCl1ZKJEQvDovich+jKFvR+Gdm0WdN4YVV5
8ZDsnNwgjVmczALaqxoqD6LN8Yvh11iqwn2Lwg5OzuX9Vnv2uj5JMS81XeQrRVs+gi2KuAiW6B4H
VJ5QwkIuq8l8svv2KaVZgpYfkn3AjHm2yVpeYTbdmMmws6o5XkWYDqe6oMzqZ48x92JT1LeG2e60
KP0+YHa9t1SrXhmmXW/mmYfSJ25/nc8M75iiCbyzqWrfap1h7WY0q07cXdi63eJZSvYi0Da5/QXX
dOJPDSq1OX2NMBPO6HIZlQGRS6aFYlEpoYZ1zOApzVyUL6zwSH1xU3mn9uPe6YNVNt+kOoUjkT9q
73yXVOoYk3Eji2c9rV9ztVyFc+SPZuMnpvJo1vbW0i10ifiPx/5hTsLtnMffJp7tZFKutOGtol8r
9HmtYV+oVnrN+IlxgXlgD929D8hCLe1mE6vQ2K2mxD6mIkhAJASMc+qnCzWSxmVkQa7XyDEVF2Bq
eoj1SvcArAdOXhdDR3xHWtsRfoTy1oEUCICOato7RKY4AMdB3lkEAVBBsKeAGLHfmYwrYbhDlyM4
VBPK2IB5BKlYWcK4t5h9BI+iHZNRIa3AKImKD5thFTFYYUHocbGagDT9arrUI+d1LG/qzghJRuRy
EPG/cnrTErYyZnIZry5KvKu2VbAH2C9o/dBrDObKVhNyVgBH7Ia6pPV0JQvXjmEKNAnqVcOb1Vjj
LQ3cAQUpziIFj53pFFvk5r4bUbvCjMm92af2sh6V565OLvsIqFuJvlFSPjgQUn5S8s4k1G9boiVQ
Ao86MW+6uguzEwZaW4tIBNZSEpOw0CAIIvdNd9ibmEa/GcPo2hq7DuOUZi4LBV8k6Dcwcf29BetQ
ODmXvRHlFzmUCxnQyyhDwIr4g4iOOSov3IgSDSCaCpfzEl8kcq9ed72aVttDfgSTHpLL0/XWpnFC
3DvKsexU0JYmAF8d1U0YIDeMK8QQkf4sOhbOLJRlSGqQWZmmN6oRUd9ay+rDWE/dMlmKetmbZrPJ
jBg8J56tu7xyMWFFxL4dR1GY2wmEBymlNl3i4CpezAYQjc1NElDTaAiSOyvDqeySE0tc2Mig6CK+
ACK6HqbBVVEi2dYI2D9ad2mp9u1SCbLyEun1yR2pBn27yjWj2rLvAB7o3UqPoq/ZhN/DNZuj2xXh
EnnyKybBfaHZqzHOssWYzJeaAh3fk/HeOFZ5NQMXfEWZnB/xGkqWZ+xcS6MHuO8moLTUqQj56GUa
r8s25VlJvSZSiLwRUlxCpKpqnTWrQIv0ZcHAiF2G8dOmgRkpQEqrWvfSCA/51Km3YSiMtYW8ZJXP
hUbgcCzcb6UWK1A3ANd1SwpBISQmBhovP7Axlo2Izk9lhubPbYfW30W8GqqQPyVkPEAwggiPbOH6
bYqgQFHdt77dcY1J3qkFurah3WD80ndDKpMr247UGzvucd4Pjjlvgzmn9aOyDyIv6Rod5R3JGNt+
trqv0qrSLVppmma3mj1VNn5gYstXFUrKspp5bYgw3HNH21N4iKmvFGYfjd7Is9201Dm6F+h1j/SM
IVFoIGxLSi8nlHWtmlF2QIDu7APFdlpPItP6PsoqzOjnWDLuYMf3c99kkWd0OIqoOhX7sYurARcV
kgwUPbTXc+KKbVa5/UVTU1ut4kDhJDLRrOaLuTG0fSUH6qY+a6mZJPEHnRM9J3OmfMPNCNAS1p2F
Eo94+UDLypXJj8uptAklEryxL5L0jiXox3xlluG8gqlFQQ7qhpY008ZrYy51EiHdetWyRJJFHATN
Gs1qeSEBgjbI+Z+capjvCPss1sKly+C8CvBLVeOVQz1zBMM4uXdwDAmtlswkMEAZzNJA8tmFNwMo
1iHsRoK7EiConuAKc5GHhTEc6HWg5ZgYiIaqa6J63mpdK0HUWf1f6zC2r5qpG4+Y+N0bR9Cwe2pu
KZcCbMcn3ZSsUSV2o6fWDetLI3TSw6AVxoU2uPWT6wb1tEsaggcYLFxmezD2JliodqQ0T3Zitx52
J6rKAh3+d4IPxLqUCjp5mcMDbtA5I9AOyrgHFJET9GN+keaYrMK0xzucJS2BO/PQlbDl+mge2UAs
MBpEY1e6VUXhJs3aUi7tEjZ76AtLX+ngF+vZUIIbtVRuAvh73PYO2yLisGw3Yx94mJW+eXTAcv0q
1fCr2r3cokAfL2unECiinzOnMpmtqIVIa1rNvY1mkS1HXZT+rKt26ZttFF4Teos10C1ao1wUdUZS
AFv8TTCE4ohB0SrWrPZA7o1+oBUcohGs3RmIF1uMee9uUxHMF5UIiSfourrSPIvQoHnlNO1Rt9LA
ywllwyCQw1qqijL5fVbZeN1jN/3G/yvFa6wC5Rl9WCBtzxh6djoY2hE3QIrAQR3aOyl0G7NjNJgP
Hc3VY2XZA+CGPQ07fK3jHpSt3baFqe4LQg2eO6UxgUTAz70in8m6DrXgsrZd4SMqH3Yg1VQRaMde
MqNLbpiDVvan6tu5kG5qfKnQeC96I1MWap5315VdEYbgzOYqIWDooanCW0dVw+tY9ggRoxrEk/3T
fkIwIIfVYFgGjGBurwzSG9SjUs+dcjvVg31lD/YTqSzqWwdWvIgYB3NSRZ0snk1Jv1YbLkNg7czd
JqNVBkctza27WYTzPY6hldWQToNu5B6+0mWemkFUW6+ACpfTieabVHzZI7sCGRrDvGxGxBCuKYyb
qS2Ux8ggqm1IC4S8OPuBd2LM+pmwpkduNwlahgugRwpGcqHS+HrpBIyDHLX2+jYJ91MzE8/RGYZ4
UkPHfZyhGXC3MfQ4Bp6SvS2XOWjZY+dm9jUSDdXeuogVMa2ikSCLvkVMHg/mjpEuuk/0Dr1MZ+Lc
gLeP70TRgWxXcLaR0OgcQ25qHEMPNVkbIzsgEpsREkm2RPHCGU4E0CHV++ZiIjT9utGH5m4i1YUI
9Ta7DMIJOzUTHOhpx3IuwI6QxliEP9JToZn28U85V2WiI0Ye8wJtfJnPau8xdt0dF5L35bI26rbe
THCMOHfUrD/OE/kFi8AumQk5owRbKPk0LDPVnjU/L0u6DUsQ8xXro4ELp219WeXXQNsuJh8X9NUl
uQ85XwAS2EyBYO+DQbHravgaKJSGmMb7A7Z/RrsFVnkwiz73lNw00yU780Ryjlbad32BIH/p2lak
ol2R5QujSWw8Vwa1UZE14K2KTNuIcqLCYqNyHok+iqIVqT240Zwad1SIXuVyqvv+xURLfx2nGrwV
VjkD32o8fIl/UG3CdKQv8SMeqJKC7KAbndVsdLdWl4JXbE3KALoaxQ2v7EYRS0DifDe1Q/3dgqBa
4BCaj7qpNntjFHJL5JThE8Nh/jUb5f9nvZxK6WmfhjG/L5o7vihppLyG0YtCfMjf1HP//d1/Suhs
9w86H8d1bWawCbB0ct//lNDxL3yto1saf540dOSA/ktCJ/5AbmfYri0QyhGsTlrnXxI6of9h6jh0
+TxHhf9ErPcPJHSa9auwUUcY6il/9qegFVefyrhEgLkpUHevA8tFlU0opjfpM8pYibpk1NF8waxl
GyY1aWtdxNSAU6ReTDq94RZQYF4kjhO92D3tbK2O8sE0CnMn5/RLPDTPOO+aq3KwFSCFjNarhxZy
MLeNCQveDIEy9KBk+I+jlJ4Wxuk6TdxdGHLSEcGpaEvE8+a6aJyDEnTDPnXb5MFMEuMLmyQ4cM/o
CErFwrissF8FQMmeMwsypIMyWJF4YDDbw7zVzBedvAqv1yYcgBGceVCRccFGtdSICLpEq1hckowz
bSg6R0+ridEiZ5OrZDpsszEbZXil9wpuQ2JeFTIEpNwPk2U9S9XSdzLBnFtyIi0LdSYnijT3fZvi
8oadTpHMkzr6JpgfvIktIZEn2/VFOeX566wHwaqeLXkX4Ph+sFsNHKaCO0chVe8gI+jiZSSuq2IS
PmT5vErTpNuFP0R69iTkApWCjfZDcoTwfnmWnbu3Vn1y2AYt7JqeN5BFhiuvBpnDyKCvwj8M5SKG
sntthEJjgyYY62PoqGQDqvWwq7iZuyJT4VndRkAo5uieWjqQS/zp5eVEAP0xCep8E5CpyHaatIQK
WUm3FnWBFa+19E0ZM4LRcur+sYv60iuUwL4h88k9TGOq7HNZ9PcTIwh3dWF2XhhiI8zwuBzmskiu
cDwJsqCMYm8Eeg5RpfUWuEEQLFqJjH/AZXzZoQHy2hh9XmYxR8ViNNBihMHGksj+r6rVrPhJSGg5
VJ1KQxW1Hgqd+wxczOesmh6GXsRfJYkul2bUXztZCYheE30cuZFzYK47mFzcBoyp5HEJPSqXwdS8
mVmQXNHbk4wa6n9Nlv5H2+dl9FoXTfG9/R+nb3slI7wmz7D9saz/z9/uioz/zr/kb9+BePavH7x8
aV/+9hc/b8kHvO7e6unmrSGt6F+bxukr/2//8T/efnzK3VS+/dd/vlIKtKdPk+QW/G0HPA3Ve3/r
3DbpS/Mfx5f65fUtbYp/+84/t038c3+4quXqLvphsET9v5XHmqb9wcR507Ft5EYaZdN/b5ua/YdG
lSwc6g4N7MMln/mvbVMz/7BcE+zONlzNME2GA//rDhz/zJ36nfL4vcE+4jxHPuBmYGVpTp7CqzjJ
PD3IdqyEq6QwlvOI9UgoX+gLrkZSjPUautLVJbWU3GiB1S0GUb7mY+DRq2x+uod/XeF/0J0cC+zp
zX/954+xGL8KzDobKzKarV4M9tTs4lLdOUoll2FBqEfrZsQIheAZ+JAxq2a+QkLW3jEJQquMRl1k
c/cNNuqB/CPMfMa803rtxWCCw0JTiPe1Gx3pTWaTIJGnd5Dh9gqxCQXtHFPDFbD3SKDRbQIcB5m6
S7voyRDzbp6LuzmLr7jyB6YCS/QD9bDJ00Zuslph6o9TtD7whoTZnt+IytgykHYZz/KoMr4dJe9d
lXVXdpbYYG3huCAE+YsYiE0g1/V1qNUHjfCrdZ6qtxOh6AQn8UfXWod5bpa/v6E/0rZ/dUPPpqlg
y2dvqcZ+5+IjZSqU45FTTKRWiIvBRQhXomYjSIzESoTlQUlAQfxU5PYW3sdYGKNc9g1SQmQga2Z5
bTJpvTE5dJH1z8if8OGMxzY2laWTpHLl5EO2JRsQ1kVHGO3Geu+TfkEky9wT32Uwp2+uCJRKDesO
/hNdjN1fV5X9wQS6UzXxq5h//Ww+LyQhydiK2++mYDgimrio8xgJprjkJm+QCdHTGH3q4e2xHwPB
+zvZwxNavNjvGYGxMNsK1h9Eu5S3NIdr09VfO4f9c250BBQy/SJwyi142XPGtcljJzmafv+U9NMQ
jl88pdP28HP5gmuYVB9FrXZMNNxMM9yAuYtUfek6GJkEsnwjuHEg90moRsqRPvWW+mAlLaR8uEyw
yoM2px4ToUiGq2B8B17aBVj43hVMTbWLGzkOt7+/1JPt4ZeXehYaj8kvNImjqncdUKoW5ctcuj6G
fibBo/4AnnqtTV4fp7hLRXxLZhV4RSjVDR2rVxflnjiteTHW9gdzh9976GeFn0XXpZkm4kBHdIsO
q6HZsbI+GpmIk+PXv+3px/5UV+ahC/+v1jUZiuUeMmaPtmBYVBZmbPME/vZ23nqk/UBkGNqaHY9u
KGRoT6pntzKDnyNm5RCcpHYNuQcyJbPMZN4ueQVPaprcanqzKWL77ffP5vQIfvUWnYrjny6WELh6
nIqCPLMcgal8c0liTujiTRiz1LY/2FK009bxqx9zeol/+jEm+1+URV2104pheyI2rCrj/sg10uuF
ceo765IKgzRV86OZUPpp///Vzzw7qYJc4hZP8wox7nyLQfiCTBuyN42QVN3B+k4KSrCsye25J4Df
i8imji0TdJcpwgp9My8GXs2xh7vB6vclriBQmrr/6iKnXmQMKvZoTDLv90/h124eup2zM8wyKS6D
ySl37dA/lSd3vh6dxBIGQlvHID+F1Ni1Jd17XW/QLjNdhfivx1oPYaQkimSOF39S2y8Zcf6BhGgh
9ixjkCHycS8JrYthjF6rSL8ZTkArNYe6xMbmN5n6wWSid3ejszNjdppqCA1R7chxIw8JsX7DeFJd
WHfqrD8iBIOl7Jjnmng9pt2ptFYd2GFnKgdESZdTGiGEta4VrBKz3t0MBTKTxn5lo91g/YVGlZX6
wcb5I0jzF++Fdrbn5zmCoSxwq13cKEi0OvIkZ6Y8LmZgmivi/S1fgtkRU4TAH9FtCRCT3BRWqR5M
TVKRn7SRCNMB6KWxcDNIQjNAKpsHmYDQb5pNquMeGOIHuEiqffHsanCpQ0JmU8NkBpBPKhHijKNR
LdBeTxdOZqNLM407QSj471+o92aI/Zg7+9OCC8jHcQpDK2GIQ8/KowvilnaZ5b71prYp8u4qqb/w
uEgiFCsgpgsg6VWe5h9NubTeWXw/yseffn7utDWJX2aJQyFVScqfMq/PKHpQA4fHkpLCNQhmBTXW
PEUdvibCeCXBFYlvhxcUYJRAaDAo1ZlgtnBjA1t9I3CnotnRiDRoYhxbGSEYXllXJI2OFfFZc3uN
X9kgEcOzMwuHbX2Rpf2FQc7rglHsp9wUx/Rdp3JXeafvnXJI1q4iN2mgvxBT7FCaMS6gyjDbaArV
FNDj/eykW9FgDeJQgk6t1Jui1ocVaefPZgDHXpnBkWnuiJAK5arP2/sktR9DkTz1bOKoDhG7SrEp
Q+KUByht7FdPv3/A+js76o+z9qcbbKvN4Fi93u3UkYK2kdVd06OALXsQc0SyIOGhDu5WCxKTuhYz
+ZDrvsWmuOQkTlYOpYiHrOfFDYH4o/KEngYSeAN1RD0Q51efstJ/f60/5hr9asWdnYg43WTVi67f
oVy6qvtLu78S6AQNkUIV4VAzmHeFckknI1TDZBYsHSbOLlxMVC4FQyPT9ZihMwpnzFr1IRmfCH67
tBVnXYGTl061IUAaFsBaNLaxqWfypAzJ7xrsoHcpcaxlXXV+UjxDI20yoWtkWNQ3iWVD7SEUQsox
BZoPO59ae/ZegOd91n8bdUKLLTpjlEq/vw/vPrOzwzaY2efCoa93puIaa9jD9C7JUf60xFBtNae2
MdJj3ypUogILeCLeTHWpzC7hH+b8Eim1JE+dWVFRlqd+o1b2kvi8DLkgwTvCwELXTARZfnCxp2Py
Vw/t7MhWJgf8GVHxLs4SUydpgPQYgtmmyyAPA2pl54CcciDkiQWIIcT2DHSmnnSBLyxN4rwjowwv
RhgdHQQYt0PmoEaZjfqSeFcdLRKJDYDd2ONKcs+s5oN6xjpd3q8u+/Tr/LQuJpSRJ7NrsYM0a5ez
QQZb0ibWJmlQZvduOfsiLFt0ajG6YQN1e5/lBLR1SI0zWe3jObphQjSS+2ljagi+S5OauUxB/kYi
Rr1eDbB7GPgBySZq/TTFJmNhBV4wyMJalHamYiCyR8h9RHGuPLZFRiqs1MlyJCYKSKXSF5XS6x5B
zJKoD8xokUpeZdniBavJyjcDir5T1chMxGIZJs2GzNYnpw6P0aCtSyOFVjDCbRUgqlFyPw4Q9i7s
Lix9KRgUIpDgbxmhk7COTlW9mo/rprce2+SkjLYL6ffowj09TVFcD45YffJtOStgGCZjdTSv5Y5E
EO5XSTPRNEPJuZeBKkLbSE+SBOHZRfc2GngkW6Wcsbg1pe/mxPwVoiHgotAetcbcJbO47mOBRCus
6E6EeRj1fm8wqmDKydr8/SW/15X8qFV/elOKocwNOy7TXZI4j4T/P7cjz8BUB7ks9PAIPv6o6/Zj
poeHEX3wOsXlt4wsBTY7P6Ur6dGxybQXJjDefO6K1LPKRLDlhqOdg2RUWnTQJtSaXtTr7W0g8g25
rbj0dLda6uST+KQ0kKIV58OGYJVdbRShvWaDwRYxgxldymCOsFkG8oN19R7uA3r0t3Wl95PdNq1a
7mQIxqqKirQC0ci1SEkmoYgatwlxeLZiHVpJ2zy7Lblplqn6dqb1eGDGE31eqCtl6HTwBIYElbyI
H5ww7/UX6lmHqaHQdcoO1X9uJFt8EmtSXJeq4lzaiIUslrrTzSvTdLxMC68/+bTO2sgMWTdzKGB8
A7gB4l3WakZESBQ5F+iXSR1S141Lvp4JTD2ix4qDeyZMrXXc4yAoWFhI0Ts6YfvBQOsfld0vNj7V
/PsD4qGbQ0UEzc7u+3sRp5Yn2h6pcjIeg3ikqyPce2Em+RtqmIucXUKExa1B1+8xy8D0RYvmbNLk
axEZiL3q+MVylA/GEL43YlX994NPLTtl7HZdiLwNDEc+B9TM37VJI3KjLyD1sFUsKorRKOovEtAw
5hc8q2axryPQgF4T6qZ3sEiDGEQ7qsvhupUMFRFaemP2wp+t+Mm2aegwrCPubQ+/f8bvndjq2SEY
pIoJ8ud0O63q702CIxHBjouxVZxFWWdPWtI+D5IDAj4bFr/F0pAiIiqB0c0uvAKjv2wi0m+MzhYr
OfO+cxN0NJjRm8ypan9/lT86l189+rMzj/ERc4gNsdvpGo4oxtpfatWY4BvMv4mqo3sq5IEQLvT5
MyZGCAat4LizVSYEkZDMPABh3s0OB1YVPNo1xVk3LJVSb9c/ru8fIf2/xvD/Bvq/Swb8v4j0u9Tj
7yP9x5ckatr/9T//zg6cvucvatT+wyFbxCbg0IAHVQXH5p/UqKX+4TiGTjqM7Wquq5+e9b+oUfsP
lW9Bfg47cMokYTX9hfHr4g9bJZaK0QFEElgq//QPMP7Tqvy31wlW9uwYYm5JmFhzbvkFvjIvdcMA
ODb9oFJ478PPzhHLShFRBXy4pmQPumvc60b953vGSyLfiuOfV/gzE/DeR58dAm0hjCR2M9Mnbbdb
jOjPFi4CyE9++tl2z1ClCG1yYfmORVan4V6IiJbwp7fjH1z52d49TZiTEZpYhAUoz9loMiUL5vlz
n326Wz+VOSETQpKgg3kodOOW2VgvzdB98lme7Y7SwN82j5nlU4OqHs4Gc0keVfbJCz/b1QTe1QGz
muUHiDw9aRdbdKTW8nN35axeFaVpTz1ZmFgOqMOHzvxeia70PvfhZ2CY6w5Dl3B0+Fj+aXoyZWSM
rPK5my7OVqet1x2MVWD4iGmV675VmfyXddjXPnXt57NjGxlavTN2pm9m3VPQ4/0vxf3nPvpsfRYD
IEpW8tE2k/pO3Mk+Qyn8uc8+W51pneYp+X8oKksMPcgLmBRTtx8Uv+9sLOeTY4O4G4M6KHieWv4t
pjeLsur4ues+W528JS7JU+xZciKLKXWWQxN8UBGeNo9fbOM/8M+fFv5slBbBbzExRdR2ixbh3oF8
RULxkuAD1Pe9+3K2QkMRKjETGUxf19StrSoXcvj2udtytjyBCdx5UEPTJzt1V5v9Syn/qkb+6Skh
zhZn3zPeCtcXSCCpHtvMQWTYafoHBeM7d+Tf+ER87kGqBqPfC2Nvzdkmq1r/U7fknO/DN4gL7LTu
mWLjh7q+S9S/pBj/9Jb8YCV+elO0oIM4VABHK8XCSG4rzXdXIPn+3IWfLU3D1EmmwRXKxKjp0ejq
K6DuT96T06v/04XrFiE8gRpNvqLq3+ZT6jrhNU+fu+yzlRkmU26OnZyYdjpOKyLc3aUujOpz2+wP
HuWnK2dghVXJvhmxJ1rHwDUxtFV3n7vws1WpkDxUiWk0/KjU7wfT+EaYWrz83GefrcvUSIRkVufo
R5V5YaTmFSnwH7Cy7y2ds3WZYXFAcThMPrAoo4bb+Cod3G+fuuxzymcSmdsX6mCQx3yaFdb3ZMF2
L5/77LOCVsewRW7/OLKf4DusbPe7ks2fuyfnLArx9yRe0sX7tTq8lUrzIMUHk8rfudvn9AHTSLXZ
jbnbtZZddUV3pUrlQ7z/1wePdrYqtVgYpQuv7ENCMcoysrq7Ti/k5+pw7fQb/bRyrHoiCrUsx1M0
/WtqGrdZ6n5wYr53U87qWUR5FfaibvJ1om0XaqjtEEY6nysKtbNl2c/aSVBejD5azrXW6CDk4/Jz
r+DZqkwYvqh0bjnhf9WvBV4jJOKffLvPVmUaMKCEKTMcaPYp78yMCC4P5eeu+xzvjGUdkHJeTz5T
7nCCpxdaFn3uZDiHKyWRUqlzeksS6N6li8wAysGsP7d7n8ONxB0HTcCb6DsSU1rH7A3SwvvPLc1z
XbLI9cxJKl6UviMoMBdfJETDp16Uc4xQKklvKBoveGKoCK3yEYt/mnyulD0H+eLEJApPtBxpZftF
LYi87FR1/7kLP1uZaTWHtWGzpRQ19G5uC8YUJp881NSzlVkVtqpV5f/m7Mx248a5LfxEAqiBg25V
pfJsx47jdPpGSPInlERJpETNT39WBeciZuI2QDTQF400w6K4OWyuvT5saqgReRpl+c+kmOeAO5FZ
h3jNLDHOeYzD7FNgq/lz3Qx+yxVxYrOPYTEjQD2HkUL3TFcGp8XGa7HiqXPJXGvNLZfteZ9XUILP
4kdCvT4lT539MulWNgKOvuL5CbbYKXzWm/jZZ5agQOD11lDGTBCUt6y5pR2Fc0L7XKrds23nFCth
jRqAwooZKKo9b8bw0DRwnvfruLNj4iSYCAoYSD4N/Ge9jmHWQHzo2XjyelSWEdWlMq4wB6MZAgzZ
fe277dGv405cllEPI12CES/BDYlVmFNbeZ2/YST8utswYI+bEiU9ebUHP+Ar+B0Gg16BgwTr66ZL
TS0vgQnMa+h4jgWPIOQI3nvFOw/rn9dufk72/n4+QZ2FGSluD7noticYF6AYXql3HlLeaFs4YTk0
UBuBzLXmSRKhEpkyiOnaJfAL+rOI/feeczLCvKfAFB9LkuZygcfgFnSV1/bAhROcXNVBbGpgvlBY
Tb404Zh+LYplufKaiMIJz5qtYSssXXO4knwirH7io1/4CCc2xzicQBejyCoHI6wPqhjWsoFfto0L
JzbtgPJLPMrseWSSR6ATju3QvXN3OP/yv8xD4YRmENUz6vP6LSdw7TAzyQHo+LaAsRdW1dFv0J0Q
hQ4aj4pnDMral6eQyhMRoedcdEKUgb0zyQC9lxGM+gIzfVqQUfHrthOhco0kjP00mJeTCfJE7StM
/oMfXo1zJ0QVGTam9LBD0TC+1MPyb2+8Lj787FH/e3gC01ZGcxRjHV+a/zUj/4G7bO11oMWL1Ou2
4V+Aco51h/94q7/oqPhAym9+4+EEJswWV5LuBba2evxgazh57tJvjnAnMhsyAJ67Y72yoPoe1tRS
2Mr45cQ4dyIz3uNmA/1tz/dq+yg785GMIvcbEicyeQlSGjeoO+9Me5l0DC5yxm+x4m5EtoYB3jpE
eT8GOGEVDL603v12YnIGNKegM2Ky76NrUpDnFNx0vyFxQrLc4QQwULzd033+jEPzNWBjfrOEOQEJ
+amAbwl0X3vLP9aSfd0191ylmBOSYGZvK6/Ymg9414fhEh9QEp988hoT5sQk5AIJ4GwmymFZeLMK
8rink1finjM3KKvBVLB923Jgo56DHtBXCRNfzwF3wrKGVXBi1mjLN13BZSG6DOT45DckTlDC86nS
pEXTYRf9UyXrR6jg39OFn9v4y375S1D4W16pKqFIjihCZ40q2N0i/8jF9Nmv305YwsUcurwN3uQg
GnxvzP4FmLDeL3R+KbB/63eaAhq6KuSp0w1AONnC5BoXH79+O2EJGmDSRYWGMRvY5F0BF924fGel
Os/ivww3dcISRnvdbmC2n5O6ib9VM1w5YEKJkrqMI/QBwvEMo19lg7+NTzRsTWA1Mp08br7AK+vY
jMX/vIaHOhFajJEi+47pSHDxZmvyaWfiH7+mnQiFvHs9m2vh/FOOT2qFCYNOPZt24lOyCWhigWyh
JNODZOkRNTKeTZ9j67exrpMKnmsVem0qAzjZGT0Ra6+0GD8Xvf7e9gAGmi1h/wM0nlmPdbOtV50O
tndOy+ce/m06OhGK+plZNHzAihhs4xfo5exdW1T2ncn+VuvOzrlugoZc4sLZsfC7HGsUJMzsq99M
cWI0aUF6GM8nZdO2jxOoxdkypH7rlqsEWpOUryzFcybynMDUqH7OCABoXh3/VS3w22SxEByi5BWP
d3zmdxGU/DKO/fa3xAnMGBU4DBgivN01AIPN8AUarHr267YTmUvDYJmUljjQNh/BY/kKaPIXv5ad
wMR+bwseA+w4Lp24aKeuvinYuL8zJudW/jLDz14bv8cPWIIdAax+y+GvZOGEXjbrQ0P38cmWaVke
vX7CWc/2+19Sn+uwAUw7E6h6OD2Iz6ERF35NO/O8NDGAMrbE6Gzh12AADGmL/NIqibO0bAbVy6PA
Y2zRw2N5Jvr7tFV+S2LiLCwgMrYok0BWPCLjBayZT1H8XmLvrS/qDHZXUhLuGju/sLW+gpX1YUbB
OGdB4bcoJs6Qo3CeNSiMRIJZq49lFHzaN/E/v6/pbP+cqzWEoQSerLqJXiUx4BgB6OCec0W8noYT
sNPSgDKbN6X9kVYUVUB75/d0z2NncUmWxgZFiusVKcHHgWPfJwnFrd+wOIuLrUW8Ndt5Jlbp49IM
F8XK/B6tuKtiAvSy0xu8DvM0CNosLNn3hcHRz6/j7upSRw0XFB1vyw2uymt9as/ANL/Gnfgcp0mH
ckPaHSV3KAqEFKi3beLZuBOgZQBCXqkwVzrU3h5s22IFiAO/iejqgawFcmpmiP6FbJeAGOftMH/w
GhRXD7QQkC9ajs8ZEXPo0+l6VvWLX9PODAfTFK6d8A7N9wB0DsBz6iPMd/2S75EzxUcY3q3wBcKd
uVAPqCm5H6jnevXL5eG3E4VsStp0HUa7Z/W38ExqJfTRb0ic+Q0lnajSHr02ZXGx4mM2Irjya9qZ
3aHqUIDPlzUPN6iht+kGCge/BfyXRcFvA8LYvHJQUTG3k/1UWJj41OnJr9fO5qMLUAzEBqojD+Iu
QybkZuaNZ7edfScYNESRFd2QV4YP4grMAkpVvLrtKoGK1oYJCXGKACtZXPJiL2HFvfgtgm7Rtd7A
jzJpikWQBhfATF/CgTH367cTkr3RawrjZ7yeJKsBguUMouhXv6XEFQOBKlWHCUSu+bQFMIBqN1Sz
d9ov3l01EC4QACxwgWN+H96Robsp9OA5KE5Qgns5Rf0Q4wAUo2IZ+vmfvPO8nfwqrP8tdEQNYPHY
Yw6ahd6Plb1JIWj472/596oi2Ng5Ww7osCWMaZE2pEzJHbXtzaizLqzSa5Ik9uOcNOSO76t4hDHu
gW3Ncheifu1zmUTLDep5LCgmDYMd67zGyXSxzjAnW2Do9hATBhPrYSTFFZLj5eO2kEB7KVu5q9UB
rNSucKnCWPP4cxIVN9R0l/89HufP9ZebiavViYoZ0MNFz7DDbF6iYbwq1OhXWQG/rNcnwQ28CtPE
7Zzv6TfTs8dx97wHujKdJcT77gjOM8gnMBWFB2cEcJPfgJwP/L/NvQaOUZMKV5PzTt0aoCqoYX5b
uyvSCeYKBKgVmd8lAPc66iuUR/P3jH7e+pDOTlbyEfPN7gZG2RYMlUI0oAMtfgU43JXpoHJeoooZ
o9KTtj3tBQo8hYreOaidTx9/m4POdhY1BQlBLDf5CgX3U6pneBhvB+ByTm0zpH4Pj65gx/Ki15Au
wul4GSuSL8WY3iOBOFDP9dD5ESlflNlLvMeypbgF9+RapuE7TZ+n3l/Gxy2WhsrD9CPBcgjUe/0y
BDiyZLYXIJVEHUbNZ96jiu31vC82GP3bCKQ4Y8YNPDYQguEH5Kc2ZK7wSKe1TRQdTG4LBcQGHy/A
x37267m7zKDwOowUek6m4EKR6NTV/b9+TTvnZXCYw2rtUSe/w8JXT/Y66I1X3gPugK/Huw1khcL9
FAtvY0Ee4sO5RnSFrNav5872XAwUeBlrEggNeQLUWjke2iB6z3Lg74sNKiFfd76vJBtbBk13vC2f
I1TllgPg0X49dzboHUDTxiKzmoOMdRuW8A/cSeL5PZ0g3aShohMKlUpqgo0cTFYPzUo9G3dOzkB9
9Ns4gOsKCOoZtbzfDVR73VNg6Pt6wCVP1hmWVzRfhv27nbsrXomPXuPtKo96OBHBhAFV6DIAUa5Z
7JItsJL1+5p/KI/auEEVOVqvIpUHW31dxcs728Ybk9CVHemq2Hk9wY4BBZyfATy7FatfoSxzdUeh
5XxNCtSblukEIxWZ/ihgpeC30rq6oxrVbPCbQb/JJK/4yO/m2DMuXd3RUIRWxQplm/EQBXlft4eS
t+LoN1GcwIRb/Ti1s2G53XdxSaro45Js7/nzvPUxnchUQJZBllGjcWNepjn8vIMb6tdvJy6BC6zN
YiAiAxfluYdfsUz93jpQLv46LCvQgUhcYZ6wDtylbU5OCQUo06vfruYoASQkai1qt1BDvB9iqz5F
mg1+H9MVHdFdKskKjkkoyT3gZKc9IH7zmzub5oLNgdIeVm4r0lhX4zCC7GrLyG+VdYVH+JhkTiQ6
vhbzC3Lkn83APvkN+Hlu/nb0L2e6RZRFaHrhM8jnw6EauN9+zJ0dU4jGrFvSsLzSBrDm/qbpued4
O3G5bKKubb2ggJ2HsBga1OPYRKHnJHTiUiqQlWaNMVF7cFPxGZzDhHhdaxl3ArMkFFL0CR0nYldH
gtz1puHG7vUxXekRr2Sb7ICT5NsKBDY8kWmrvVI2zFUejRNlraxmWO8s+rY4u35zPwEzc3VHZaAK
tkPDDNYkKy7OC4oE+cFvorjKIxDeG4ClMCR0GV6KiVxEQ/voN9r0degwWHZtSbzQHOU5oKEHgKDC
f8qvbScs+UQitQBKn4sNQt22Ji9z2Zp//Bp34rJYwP4CJ4fmA2ySYNHTkGww71nYvLGpMScyRRh0
86pQdB/04q7d0ufF04mAucojggI83bYzy9sJQJ66+lAJcfIbEicsg4qTACrrs1WAgU8oDVmKclNd
Xns174qPpCynsT5PcYBxT3QlTR5I8IH9Ghev5yHADRzgOvQ9CV6isYMBejD5veExV3EUQkBfjQ0S
BluRfF0V0ssz+MB+B3zqbJpA8ZAlPU+VKQAoq6oouyBEGr/dnrrhGWGcKThIOTyq7uOkudv9HlBQ
Pf56wMMVegwEEcuDYbret+WyGI3fuc0VHdmeaBvXE8uTJrqbI5lDl+Y5Hk5gggA5V+Kc++EJ05dR
bKsTPDc956CzZeo1GiO7lwzcOnlTTPWz2hrPIXFCs5VdFXIwuMDSCR5iBXhSraT12zFdwVF4Lnws
OhxReAX/utTKq20Y3nOhfmMpdAVHs+ZrEBmMeMfgK9/qtfq2VUH63SvsXc0RWGFYxhOYvhhT8gO8
8doPeHsr/D5o4sSm0eFaSoJRD+uNngqkKx8mpek3v747sVlMc7JMUATAMiCODlYogE8367esuMKj
YlvL1cL4DQ6sxXc4vE5ZC2a4X8edrdNEeKeqJK5sQECAlUBUh7JC+t6t7fzz/0x6Mle7syYBxzMK
FsQ2icu7vaolin3bOAZFls3G7ySXOKHam6THb0DFqSrKexBhshEwY7/RcUKVAc+BzeK8Cgw0PLSD
nA8L295ziH0jnFwjoigC8mc3mJJNieOhAgr5MK174ncCcH2ITIfGQQXCoX8A12Bkz2vHv3gNiyvg
Ua3k20AxLPHMkvuSteZlVEv50a91J1LByF7SRmFKxoJ+mbv9wnTWL1/rKnjqoMGhpYNNGMy19aGp
IpwWjfZMesbONspXwyXmOehHMD45FKMCrYXtnmPuBOqgm3lcUROeT8VEjyZaIYEVe+m3Ov4BpRm6
CEhMpFfKmoIPPF4y6qfIYq6isVmqYPnlcQoGHmqVYciLl31glf0mixOhyyoHmxrkVBlLYCsMo3/U
GhZ+lxZXfJQ0e6E6iYNoKhN5LKLwa6P93hGZqz6qV1bubMWdvNjmmxDebMX2XuHiG+uK60ZUBnT6
/6mStqd1jn+SeX7yGm5Xe9SsKfCoEXqtWNGeeFl97wRsm/0adzbRXsZmpk2Mq+24X6UVpJhhon/+
d9tv7ES/jFV/SwvRYGtbSJrhobSW5YvZu+IWu1N10vPs50/CXEeiNcJ1X3QYG5ugeD4CXPY6PbMn
//sHvPVRo9dndJGurOo6gpGfinsF27eVCb/zhcvOKHsVxcGOpgXhqHsT3+p29pJjsl8Cjt+GPeSQ
wVUcY0ItsNpI9PHCKL+ji6tEIokBEZrjVSKwm7pe1l2c4M7r538Cf9HX413CiQMcGgxKE4iXtUMi
JCXcz+CHubZEnaQtRekOHlSarbnSEVSkuMtYv6niqpHSukja6Ly0pFX8VaplQAlj1Hs27gTpAsCy
rkY0XorxWI3xjVDvScveiFHXmMhUk5SwZk1yqeKYZ10S2e9rF8BkNx7H0HNRd3VJIJP0RWTxtyyy
rm+HLpgPoGT5GcQwV5mkdQ07/wiTco237QAu/XKUEX3npPvWADknXQ3RN2kHLJBLMHdPW/md1+zY
WJa80/4ba4yrUWg4ePRJce68nD4y01+R0K80A8a6r8MpSYqglfM5t2jgXa/76KoWqfXbOFz9E4DN
xTaGkuaj6e5SvV+WsfDLibryJ8ilW7My9LvqQCux/QiCcS/8cueuAqrXkDpuHXK5BQRreduR6y7Y
/URhWKlej3gd9uO4aHzMSeu7MeweWJP6lXoyVwRFomQOdBLADi6t7lkiL7mf0Rxz/cL3xu5kJOdF
XSRPE23vRMeV5zRxttAolMImCdLEa2l4Vk/953UDlMprfyZObK7BMKBUH0MyL9vHciyvUm08k5au
7Ikmgem3AB23634GMX4MtPKa39RVDIUhcIN0wWrIu+isjd1PAWwEvXZo6gqG4gS0nJmzJBcCplOM
BPlk7O414NT1KgrLfhVFh5kC5urj3E4Ppgw/+XxL+IS/Dh3cnAEhHhCXECM8bYTYvEaxzfG/G//7
Ik5dzZBSLeQIEKwgSRx9LqIyQy3cRTvsXvvzL2/z398/oc4u52GAQSgrxw2eC934ZOJFeR0VqasZ
Gvt+NsWILzqCR3GcZQrBVhm1XukWsB5fj3vASKfIeWha1T/ROL5ixO/BAoB4p+nOLj2oqzg+K1Nk
dUk/yDkVnlPRuYSmEgfoasHtGcSY67prXoBd8Xopp65mKFihWVYpPufUAmdX7Ys5rCB4/vdU/Pt+
T13VUAcy5xAOOMuZJTj2o74BHcbvU7qSIRZo3OZQQpXHeu+y2AJ/WtPth1+/nfhswOwhaYx+R6m6
k/0/XRJ75Z6oqxlSjMx7fb7DiWo8ck13yBwXP0U8AAOv5yAI7gEPkafITRjctd3LmphnvwFxkkNY
Y4Gj5zFaTtm3euA/lp1/82vaick5bJJlgCFpjjKvNItBQcpnT4syegbb/75YNeCHxlIn57M4f8Ir
1MlWg1/NGxVOUE7zzEptIyyEoNBC26OiDOJev7B0NUNlOs8rmzAqkpIDMOcP3cT8FnBXMTRG1SCj
LUyAZAGYSo3Do11Hr2db6gqGSFkOsYgx3kBzApll4myL9XsMzjdWE1cylIhJgf193nlUPzzWKm6e
xTYWvs0759lgVuFYGIxL3QL9qKK7NvVLxFPXqmiY5dSG0D5gPdl0mAVAGtyIBbJBv/3B1Q3ZFMym
JiFJDsrwfWLLY1oKv3XW9SsKh2RXIh7wJDcFOtN7+b2Mtxev0OdOdO40xXtqjBEHwet+JozciFAz
z6nohOfchyQlKzo+MX4PHNBHmI/nXv12VUP0TP0bJgibQU2bSQZ24nRV87V+r/zojYnuSoco2yRl
BaRf3M4vgA6XeIFuPeeKKx7aGaTTbQk14lqIvI/lfbH42bZRVzoE49egS3q8DZt+jq7ZVJBDmLTv
4YLfONcyJz7HAGzsxQzQCUZlAhC5iX/IqNJVlo5l6fllnR20nAYYOoEJgnr6BRB6vmRzwLXfbcX1
LyLltuOuCRUEafrkTgfwJEbBjF+5JxSIr7c6LTb4jEwYHqTPbjYVf0v7tvPsuROoNmR1VVm8gPZ0
EAeixNVQ6/noF01OoBK8f7Zpg8PtZtlxLov6kCj2HnnrjVBydUQUOA1RknOFgwork9W2Qj3VJBe/
1dG1Lmqtnds+6oF8mKoTke3HffcrRaKukMjMYbDATQdPiYVQmaxanRWbn78qdYVEqm0kwJZ4SQzS
bTyIBjBdKyrPL/qHkGgl67xwgDAYl4d0SB8I83swp38oiXqkh5UKkS5jjcwwMf+3vIcofGuqOGfc
tl+UkgvkIW2d9tne1CpvZOD3AEqpE56bZH26Co6VJVnKLCbVTTBOfoYXlDrx2TWKbzIkLAf4tbtP
OjnlA5ODX/RTJ0CBs59iuoZoPRqHjIDBrfvhySv4XTnR3q3ge45QKM7tBjDiPoqsWqvB7wzg6ol6
WsZ13J6P6MP3qE7/aYQfe4S6WqJ+7Zjs+7MqeSu+Nqy0SJ2VfmZU1JUS4e7Z9rtukDOTO4SyvNqG
24Ct6Se/MXc20tQErRrwPoTyRohZyEgv4Qpk/I6irpbIMPDduqI/PyHEFzAszad3K0DfCFDXBKgw
ogNJ9XwJnWhxt7fjNxEXyu9W5CqJRhwuVDjhLBpPfZATPf20ety91A/0DwXRbOVYDApJlimt8pr1
NdQbqZ+zC3VNgBRIkkMq0HrX2qOqky1btGd5Nv1DQzSWesM/SD3t4ZjVYfwlLmcvtQx1FURaTyoF
1xkfdCQ3qo++Cqn8RtxVEIVAAqX0nEcMi+LDuWlGl5NX+MROciiVaUfGHiv5uKZHYeo7mRi/7Kcr
H2rijgV0EbiaF/N4WHEUShvS+y3jrnpI23bq9x51Np2qPxRdf7e8d487Lxx/qvCQN3199JTSpmyv
d5zMq5jkwNPRb5MNkM3ZyyV99ht1d//UBQkCXLFySB6uChurrEIe1K9tZ/sMyNIa1Zb4oqUaHxsF
OjHkUN3xv1sXb4yOs312bU/josPlvCnW+rYzQ/FMhxkCSxRaBE2WNhG/bXgS/lwNiz2TU66yaGyL
ue5niau1bW/3cw6mgMvZO2v8+U31L9/blRYNLAajrcK2iuJh8twOtI3yOhUDakJX+LLl/bLSIOuG
3epDUfAEhodxYP0mgis+0lub2koEIApDJXgAG/WlH2n8zrdK3vhlTmyTCiXFc4tvZSL2WQ+jOoRh
4Wf9TF3zo3gamiSVRZyvdlGAgCfRsUkn7hfergAJD+tBtW2YxLQmD4nZo0u29YnfwuRKj+DOvBbp
iK7323A1G+g9i9Bv43UdkNa1S7ogrM8vPkgwYbouj9ALN+8YOrwRfK70CBX1IjW1FfmKwoYur0Qo
PhGl8eQ7jxWQnNgySX/iXbPh3WNqxeC3tbm6JGL1ClYkUjjplFDAQpIgvS3CzhK/ifqHNgnvkQB5
IApYPZusM+GSBaHyWw9dadKeAiPPi4bnsWmj5zmZ6odqHurab6a64qS4IlIFFSYTZ+XBSrFn1oSe
T2WuNikyY7RIiYFplqU+bmV8bWTpmU1wnZIYC9JGbGg8TOv+RIL267hvfroh6qqTcMcKhjk4L2yl
KC6a7sXGuvM7DrmapBmyElNu2A6K1D5q1bYPoSKhlwYPNhqvt397Xtwr2QBjSoCzX5j491yH89+b
5xtHi9DZmlcdbo0iKfR9ZT99A4ioJhkO5n18HE2zffzvv+SNVd+VJVllSkUCjI4K1hccoMcs7MIn
r7ZdXRKxKCPaZizLhA3q0FYQJncN9ZztrjCJkTbVq8XiyWgsMw0HydMQtfU7g//GuLjapDVuKzYC
YYWTy/ItKtQtXNL91i/XKgiOUnEgYJ+Qz2t4gPvyvZaJ36XfFcrwEG/OOsaY7DtBcriSEayIrF+J
EnWlMmNiNdcNclvNHi+ZwM083PxovYmrldE7IS2poZUJRvsMP8MHzYPqnTPb379l4kplWtDih35q
z+lhFaAWVORVMb2XsPi1Rv15IoTp9OslYK/Gsa7mBOqHdhDt5STJwrMgLYPkom1s86EjRbtlOsUK
ehBlxT8FUJDOx5DCCSHrW1VOxwkiuPP/D4LSaTFF9J6HQRj+2hT/7B11ZXAyFTuRM548UIMkiltp
mR2zStRRkE3jJHlWDS17quSkykPINNWXnY5XbS6ieZzmPTPbDjdcCKPqLcR/W1HVUSdheVVNfPu5
VR1PM6in1VHKdLqa9Rhtp5IGajyarYMaeQPifoLN+gS7OLoEHTx2popnBTPti95rJvJ0qdb2WO9z
oQ7R1BXf6LyZ7lgptXxaiVHyDvJDPmWF6Mv+sG3z9LRs885/RqotShhg1Wq47nS7PGzA+iX3dakE
u4UZ1y5vdwoow40KulICY7sP3QteH/lysy211m22hHQs9kwMg1kBQicAAvJ1bGEbCQCUWE9Aa+8K
+lgdQkAYN8V4CUyrqi70ggTYZ7tFW3qxbaKJDoMdCvkJHMf+Q6tx8XvYBW2aTMWsq65TktTkvquH
MD6kBtns20CX7fKBDn23xlkJWxyKBSzUKZKiDWit7aFRTTzfTkO6Vv8uYRSaK7kpNoUoImND9RjE
oOzcltE+wXUpnAjXj1MySYNn2xAy7Syaljl8HCbS2Suc6KXI2lULC+JPs+0n0GUB3T7SoWhsnpRS
03/HLlh6ng31FDXb0RJuhYDjubILiAdTq9Lvi+mL8CdIC0P/HHMon25NQ5fuIUh4kN4MS5C2D5PY
Z3wAMatiykBtnjt6QLn+tp87iWe89sBR1VA+z/VE9YOsqaiTQ9IDuWWydgz1eAuWABMvKhrw8DRZ
tRflZU0wyqgRqeRJlHuhTcag8nqSEw2Xh7FtkYTgXTnXh6VdOvu/VC/FMOVj38HbPx56ewOlsxhj
nK6pYATlzuv8sStqvCvApKkJn5uijKOj0VIcB2tIfQz2NsRXR64JlL4u0eWB7Eu943mmHe97HvX3
cq4SWCLKNv1SJMLIayb4gJueLeSw4wcFdYO7X5/oAxPteXDMhcYohMc4XAZ7HBWtPpNda3sRp21w
jYzkECBNW7Yk3waTfAj7NrwaxRz3h67VdZSFWzvxk46lElmaACedib4BIzNNaKGzeW6Qm26Ad/jS
Vt2yZUIKGWZtgPcqZclwIQDJOMFCjn9B6TfebM2w60NXjlVzTIpl2LJQtOZiMEv8zzKwjWaWGqMg
VK7EcgTrWE4Xhibx/6pxDkBCrdlHPqRagwpd78URT/5SX+re4JVmHnaZkZmmz/FG7bFL2bKeLOxO
yvtVpsEpANmhu4K80H7p+1BeV1NZfo1UiF4pBbvCQ7OwJb4a06LSTyYAwutQhvDUOe5N26dZaNp0
eOw3oR4bjTr5bFiK8MNaKFEebU2IOLJG1CC3tfpKp7t5LEyAy9pGg2I+jp19amzPLjcOwtZxjfky
nIK228xpHMJtyXF6piqD1cb0Y5BdTO5IqXSZQYHS1zeynfCGplEgtlx1tdKHoQia7jLei87m2HM3
ewdV8FUnluFHuEuMTivrow1mKbHO9PGV0uH40pUJ/jheLPrxUOOd6LFENb7IIrLRD+vcc3UN/hKF
FkDWlp7iZBUfVR+q6SaxBqVApTaLOk3TXgW3uqknewnezHrTNcAlZ8LAlekwyzhaPkRxDY/DuN+b
Uzts6wryM9n2T6YT6wXHG8ltlZR1dwxjFBjTBEmN23RnDTmsbNOoltTK3jZsYd3PYWk6fpJ04muW
KjFEWaC7an3s0xJvITLeW/w7QcUyXgCVCPNwoYU6bm03QxG0ptX+pGm5xEfYCKOyjkzD/pTgRSEA
YiI16suUjrDKBhFvjo9VVy53BdS9eOAW49rkyxbF20FUsILK1MTUdFE1Ddi2GY3nJotR6X0TxmV8
mtt6eEk3sAyXbRDDZa+g6L0etm0bPixtZwq8OUHkyx6N3urpDntRQe/smG6fttSE1SnYUXh9UYsA
ngsH1cfAogFSw35Kzizqx1MSFygHrFR63Uww57vq4M6rVFbLPjbHaYQL1t04V2kFLFRI6hvMqP6u
FFWFsvallXh9Baon3/oyXB67MyXtIaa1jg+TMuG/CYfzHNJ5rYTF/Nk35ZMwvC+bm1gKTo+wwSRF
BdeNMTxWiSD5qOXP2gTjCxL2+xHFKJjoZZr2h4DDyw7Xg4Q/Nniz+sysnr+ne7P2WVhPPD0UaUGv
TBUbePAv611iyfRU1YlgBz3AEtCoOr6x8zx3WbLo9gYZG3kYUUZ3CE1DrhLbpTer3kdyXAQDyVDg
D9VfjC3Nvwnqdz8obcq1zpLCMH1MNOb9EwRiNrkc4p102cotKU91o9L6UC/NTI99NLEvYZEyZNaD
cd0PiOokyHQ09eELgmoqjmuqgv5WNnsJC7161ydliyq5gMyqNhmmnr1pEgtHdLKH9VUZAyB8CMSU
9Bms9/ilLut9PMCKYigvhUr5HShy/ZTpKmjWC1rWVXIdV3NopsOwDtu4ZAPZbPxgVMmTw9IBWHRM
VSMfm96w/mgsqZ5lNNgmI8USjwdbN2PWTcCBZQNjarkP6pRPh8qm6kp3TdverJzvzcXIVWCfoijc
pwPkOHjuiyWOIFJsVXwSwgT6sqprjszPlLQZfH7+14Zz150GSmt7TKkMr9Wq6+pCgF/T53oh1bFh
wh7iZMZxyiqqP8+gG8/ZaLEHZFvYfGnEkN5UqAjP4IX7oVY9QLZVXEdY6VFCo47lGgp7inDiyFYE
Y5HFW/h/nH1Zc9w4uuVf6ah39iUAbrhxqx9IZiZTuyzZlv3CkF0yuIIEQZAgf/2c9PTMuNiSc0IR
FVFhy8oFBD58y1lwSU9uVN3Ypmjj0q1nF17gUzbWqCHCmYQx6wiL8U5dOvD81pryaelhG8yszzJb
ThG6MH2AmTcbcY8Zr4K6p2OBS78fXdP6F7kpfJFMttfmelyHfEoCLWCo1KvCCfasV6CXClD8qImR
xIj5SFwZqqQZ26qOLV1tve+jYFQ3bCqMScaxZSLr1hqawrbkRXgxhshHYqX6yfxYaOPz2FsbWPtN
SMLnVOdz1KRKCeomJUHuAP116w6foyJ3dKpIlJu0EzDqxAey+hF9sr5MVohPXyGpB2ef+fn012wi
6NN0Xu6WyVxjN10GoeI36Miu+cHxkVwdmk77yyMfhsbHXqazm0gxLu2dKib21Ps9xRlZnA4ZCs8d
lUSQoG0xF6ddmWoNibcDc6BCsGc598gRXpANT1nkCvFBgPvk3rTcX8MY6YDIWkkcihVo6XgTURQZ
aTHPOU/6hpPPJnRsjd5bGdQycwxcNmNZIm9NuF+27KYBQqFI6lKDdzNZXd9OdMQYtPAg4hAHK6B6
mc+LurlURUQe0ZufwgRxUx5CSqLbyi7umFZBX+oPKxnmD/jc7jcW5RBF7CB6UB7dFV4oMURqo+n7
Oi0R3cHNG306247zklZhqcNPIBcHQxbg6ddhMoSEi2+mHeGMupaY0sbCSv7oR52tIOpcBO7OgSlu
mSzO6Mq9kFDXTc0wmuUSGlNmSDwhqUobAyW7BEm/e1UKaSdkv7qRly10rj5DKSVy46430J5U/Wgh
LBr29plTaUkBkMk8y0xPCNCZbkbZ7fRQgx2Hzzpx+MtXfgFwJK7enWHKaW4Rx2v70BlwjC7XpUCt
Su1St0drAb1PhxCeTWluyRqlZKSel6wkUF5WzjRCvJloAcnucVzGjKwBysC5gvvxJzxz5l/CSbwd
XnqJK/TgB96qnmsKelHCAiLs3eIXC7lnk2OKHWSC8iiVldvuAy8kTx0l403BcPenlCjjo1poR/Af
GEjFaeOpfE257IzJem0rlkZeJZ0jL4C2u0ciykwCo81y+Bi1a99f11B7Q8Y1SYvWRzEOexevfCPz
FQlm2xas+VhRvzVXlfRD/uQ0vtc9TbR1g1tixznKFhKxx4n5rMc+a/rbbhr8Mhvg7+OnSKtJnSjo
/cudNVzSBOQHl78wBmxhF5dknQH7W4xz5YRBPl54PcYeydqopseJ6bs1VpXPgeANAbkLL7DrOdYf
Aj7ObenmuXMHXyikA1Xu4AThYVdF0IBOhee0Z4u7zBidQPwsJsFoXPAVvOHRG5sAmw68cdt96TtT
zd85RCjz72Odk/UvPmHn6h+U4qC6J6/GZkCJyqMgT0xDXRMvYWfZTquTRVxZ8vnS1Hqo0sbi9orr
QaC4FeVYPnttEDxZGHiduvK9cAPYxYc4AZgSzWJvWtyZS8oc/D+HCUBtZnuZe7PqljsCh8tiSfjE
6qlPEQsKiYdqIkiiVCiaupRWGtXLWCwUsnyYQfIdZH51nbKyXnQCHwTqxkDiiB5RwUIlZEKx/Wmq
QTpHExrUxDZMkTa6EHsPwhxg4DiamsV7IrRiITKNjjiJVzSluJ3IzMQLwqyS6cyxl/aFUWF0jPyp
h9uCz+3Av/BioPqDKdAh+CC7sG8S7QdSoMoQBkbCDUPwCxFH851PiCg5AF4jW6/xWIPycoXvyQOV
QVkdyMQmdetoRmg6IcJUF12n5gcYoMKxtZem8O77sp6QnaJX4L4Yn3lkF7qgFmYANU1rMiDlnh70
ot0p9te2bS4WPefTodCEYcy10h9A9sxuPHfCPrsgETxERhjQQZxeD1A2NUymTWe8/jKc5/JFyiXX
fawptMWQwnc1diGBxWG9nxs3rPAtI2j96/6m7aMuwyE0T4Xb5FHMJhNlNFijH5UbolwN3Cb0kwXD
Er1jdRk21yOeSl/FtTLoUsfL2HZNvFYzw5Mwq38H92uQ3pbVs7GLx5vOevSmlPqK3gV8pPKSYVzH
kPvgeotFI/0BAM7GUEgPa1x6cL7kbE8VNFV3vKes/m6JkGYHXVHtwd6wIBxnCwl20vcD5iqj44Jc
Yv3Gv6Uc9nZ3PhyzuoShDS2TFUVyk5brqIvL1Za+RnxrChYDLA2SeIn6czwyCNBfL8aIKoar1Bxd
aW8ZUEM5HSt1DFfZ4LPf6OgvZh13/OISre1tEYKJt0dTF6KytPNzfAUrfTiBAZ1WJAGM6O/xEsq/
miInGhGHCDFYcqjIQU+4VVWducHcwjDdRF3AEmhXkE/ERecptpCaeKhJiK4MLF1yVJo26KIj7hvQ
CT2ApY7orHcBjM1qxtHPgQRD4jpqKAEVQJiD0MtkUQYEveulKu+AYzOtUPnlQOQKJ3IS5jRBiRd9
mAvFw9jlcySTPtLlUwBRtOPY5QNNBG2jj7mJgJZWPS8elVDB59qEtZ8Qty6fQf9aHyLYROBDzrjQ
Ufl4PJ4Kxu+CKS+/hq5pSOrMtTziTZY7tjBnh8Ba39eiGimSJTu3ickjffCFHd1jWy1AUHsRtkbS
1z4MS6oJRkj7FWmA2ENMuxe45wzcp+YcIfPCGeaueBAn4O/Xvu6R5lBMYrwfoOWK4qEFvB4jGoJb
Cv2aCKVDmaPRdlPzsbnSi+/uKuNAxqfEcqjdMFR19AGiuO6chA5F1M1xa0mTYnzu5+lgkNwrbDCH
oJXmNEPsW3SRktUWLUSn0R2J/dLuat7dUD9cPs60NploIne5HEUnh+/aujkui3YcxYWz6BYsSDcq
GZ/iCpSaO+sy1iS8Vq2KvZA5zh1TS3E9siJyEzH24XGNrJMftbTQ/+7qXJQfWwH3vLs8Kj2KHJVM
NjGlEPduSOHAxLVpb3w9MRiQNHm3XFsU1UemZnW55NQzCWonqAz5OS7SESVZfSc9L/pG2qYp0zpE
ZhJ3fskfGNxFLzAK7yFjZaYBWeZU2k/o0Uhk0A6Irihtqm68dIYwwGB2mJfPbjfPx9wZVhY3PK9u
+qlrfzQkDJVEH4IgWuRLs7aX7YSC73IaIl7FZiXGJkttUef7snEgDuXjmR2iqpl0EUNGp8wfQl/0
0aVTOeVF09fNnAxebZ0LmhvTYzXD8QUmgrWIfTMWYUxWb1EHDyJTX0xk7ZQgj8tvSzrTKy/n98YU
AI9C8C6yKcLmeq1Z2dOrBkPuFxDpw/sIAgRflgjFxYUsSJNnA2lc/+B6wWIOsHkZxnhUc/nBB8zm
3hvzQsVDHi5fQFsMn6ic5UU9Mrlz5bRfCvRafPl9ZjgSsaf1/IT5gRcDHYNsDdN6RM7OvRGoL28Z
+t/wztKACOwmpE+fCrLao8LdeQ8OjXaObWDRIm2CfL73OF0vJh36ZbzkvLkQ/eF7v87xuMDpzHru
nIaHkUNaIglOneCCVOKBNqJ4IhE2VxmVEtglzzcHeEeCljcAvtgnY1vjUVSwIbpZRENvArEuzzma
fB9bP9e3S89HknFJPnF3iZd5+OGL6XFtGoLG8ijEReWvdY+Wn19c+qoojngwTtxrmKwARzO3Szrq
YW5jLL//MXdWO6UBkuchMU5TAiuEHtsPtkJgDqeBoQcNJ0f+gaNovi25iW4dVrUat84idEywbXFO
9dLcV+5sp/3aM6/eFeWCvuvkeuoLXFxcipubMXTnW+eecGc8EuaOsHbJZ/nd89flJVqm3kUDcvEV
roQ2+iGhhPaX508VfjVQU53kiLs5+h5ozaMTWdAHKtCgBsVuNl8UlS2NZ8kgZtAMw5inHQ+rIabC
zy2Sw8VeGWvLKvHRn38ECoZZKPE4UqAo1fNXtAh7uZ8CFb3gYNEsCNYb6bD2hlekvmbrMNVx0DNz
qwIurhGuw291CzPyM6iL14dN/lYaALrOo+79ErD4cKJHcFeXhDH+Ph0cfysO0LhobdBaAjGCLe5M
SLca6nx537h2C2Ur+1JN1Wl4SKqsmhCOCJ3fZ3XjbWnfavLKTsM0eGftaf/0cA4vV+O8i4vgbXnf
hHVLkeMa3UFrk0RZGbjrBdWYhO7fszQePz3sX6R2gFav0PAGpHKegw9ufkV59fS+V94s+rJUaLUU
K1BXno5XEdw5AX3XTkTk+vuHxnAJhA+JvSJE/q2f2y9kiM4B+17f5d6W8m1k2OSswGv7Iv+sozWp
wvdZ8Hl8gxksddn4lcW0tnDkV7/FHEtMX9+12FvCN0N8ZVAGgKCZhJODPwcMQ9CX9732CYX1yxZh
oyo4qkKQslv6smLAwhWx7xtgbwnfGB2BEKNO9MzQ+QaTuDElovHeBUJDw/fvHxyVjW2ZD4Im1G+q
tEIB/QkjNPUuRIK3JX0zb0EDUZ82oSH5FUGromfre198cywLRPG5rTuAMY2+CZYqob1+l3wMMuTN
qtgVjfcA5ClvtJ/QWoSDevH5fTtlcy6jEbMyh4A4lQ8LuyvrwovnVZj3BZQt7Rtj0YCvRQGWvYNR
zqycY1gV71NgwsDh76viz67LA7eHcBdDbxazC0AXUFe/a122vO9J2DxcId8F6B3/NCnMpNCge+dr
b05na6HMj0434CUDzZrQ7BpJ3nf3bHnfU7CqPIzwsdHL3c+y+srr7vl9K7I5mgPkMwP/JKwXMrMm
M6uXrNR6Td/36ifc2S8RK1oALBA55B0rwzUMw4eUwJTizI15Qr/8J+7E29K+ffRxINkLLkwzG+SO
guUwUh1cC9gF6zEXRlurqvusDYj9t4XWf323/y1eurv//er6X/+DP3/vevQM4M20+eO/HrsW//3P
6Xf+77/5+2/86/DS3Ty3L3r7j/72O3jdf79v+jw+/+0PsNwFSvYew+Dlw4uGC+LP18cnPP3L/98f
/uPl56s8Lv3Ln39874wcT68myk7+8e8fHf/684/TUfivX1/+3z87ff4//zjq5ln/4/oZktzyWW9/
7+VZj3/+4fjhP0MSMjeCSaPH2E/tmvnl548C8k/mgVjFmesRzukJOyQB8C5Ov0b+6RISQTgcwCYX
fTOAEHWHau/0M/pPTjio5BA18CK0Pukf/+cz/u0h/b+H9g9p2rsONZD+84+f6NT/2CngB20i7VCa
Jp/auslq69/aYlVxP9ZlUoJQsbfjwL66unY+hqyxT2UNSFEHoZZ925MAsz27JE4DfIgLqd/d5Obk
E/o06sz5eB07hU+2CdSFA1Cnjrw6a1jRXlJv6QFQGVQCdbXomso6T9wB8EwlQheN8qV5QAfz4+QU
ZE9doRpUkD7079YGXoBuAwQGLVXKOk0OYRfZXeNT9uGX5/7vNf3bGp7i72truIGKup2BIhGv68wg
/U3YAEn/xukxjQnr4rvbeMVl4NkOPCbMdGI/98p0VLo7k2f+xIq+9u6bW4FFOudTMaD5pqi/D8J+
TmGXjoCofFSwxdhmukMDGOOpPgVae7oMVH6OAHYK4K+89xZj2klWrkh96ww3RyXjPpjKe4wV9dHx
tZ9Afcv9UKIG4/EYnlWYfBWYCxzQ5jKZeOdSB33xDCZp7X5uTRB34Oddg6fz15kH+tbX2oAKIw/T
CMCO6mwiAi1WDEl3tpbdYxuUcwbUDYZRXj0lXCwuiqlWZu06jftIrDfo4mBq7NiUe9Je81p/kyrw
9l1JTUIc5GC//4Q/WQSvLfzmbnKcppM6mKuM1pVNpC6rHaYQeg/dGQ5YjCsvZr9Bo4tzwL6gDvsY
UK/aCaI4sjVX4PCi37AMDSaetS0uXMDcbvrV2Eum+uXoam6AxQg1kGvLeIaY8NZz21x4rZ5hTxH5
MltzYOwq7qvU2mo6yD58+P2q/KQGvrYqm4zUFDUS82rusmZym4siZCouZORkPtyNLsGXtzEdyu7g
aN6lqwShxAyqvZgw8o9da8h9hI7RrhgK/7ZD5zJ2iqn+DFFtLxN9YbKwAmN9okQm+SrUgfmNg3q6
mwBnIIBvakN2dbMkyqNwec5zePCOq7z0MKk52t5WKTy+FFBuxF56AjAJjSF3CkGAFx0wfk2Fifaz
GNiZDPqt1d7EdTgBAN95co/AzNBNME4P0yVYQbrtl/BMkvFW5NlCqRVapJhVWyx3WOl9iV5zOiFW
J6M0N71oP6OQ+eKNBeZUyFfjqGXnYPM/74DXHvQm4gJXBkTj4HVZXQbGxpD09oJk9oj3yQXn4qWd
0MaP0WsNgzQKl9pLTE/4QXMIpsQqsL6bQUAes7bf77s3P84mBPc2wlT0J3q3b9nVvNZASIEr1maw
egnjTnoXMhINNCwYi6np5h0YM3UCOJzNJq89JyPwk5rwn6vCtihuAD5x3F3SZYKLMpMUCJR6WoYE
A9CPigEHBqST2gE94MQwbY12K8i7hwiIu+T363AKPq+9/yYyA7LuOROU6LNoBmIBk58oFV2jLgEX
aFK0n99FzQAxeBOec+AaxnWKmmxCp+KglwC4m5yr1CXq8fff5NX8Ge+wCa9Dw/ma97zO6tFUJ3l0
P61qzHSVT8xRwRJ9BzgP+fz7N3vjHLGtZ5yRsljBuxeZlZrtATUGwLIOHVw8iDo1CQAoiFhxdLz+
hzHegP5yJc+EzJ/MyVee2bZSCMMlWoCHdA5lWcgL3Tsscbto/bKEPrvuCZE7YAj4mjiFPxygcCss
lnkC7IvRwP/mjsjI4EpBlEjZXPIbzGdzlg7+YrLSn9u9A7hjBjYHwSzF4/232o3aJ68s+gM3Lkxf
HdoiVVNS2QEQuwXS/2zul1s1Yqh6+P3yYib9xr7c3jy2MpKFkcwAQV7+Cn18JijshMtF4K8O32sf
6x5DHqcJYzAlm8tGAIqVjia3Ju493kCnZIQjex3Ay+/o6Pq6CmZsvnLMg6SZovraNgNABLBfcb/7
dMyfVZsTkwKyUX3B9N98KdxJpG0xdnsfFfuQ4IqpMQTycVfF8xhiALjIgteHIC/DOzcyQ5V0aKUC
oBSFkHlaLL3WZlpuWN5QzIwbw4/NoiOkdyVxgJdvUQLHUJjsbRogAz4EUDwFZJExcwdwJaQW5lCG
t8KPQIVgc1FdYvTQgP0StJBzh62y83nxhvoHj5zWAhoVdu3Voqz44iNtuyxNZaObCRMSeNJbDxMM
vxU87uHhyWNANSrAmopQwYy0l2IP9oIYDxQyT48AukMjaZHd+sPJK+f7XJV8R3Mn8jMFOcZ7FQGp
G/fc8a6GKuCPi+Y+MKxeXvZ400XmqZggoRFj/j88+bBxcmJe4OtBqxhsgl17Ege7WlaRMGfEX9Ku
yAxrLhp3BbkZ7VfSxmOgwikh1FTPlcvsIyvb+rbWU39UshkxpqUOpl6DjyffTKwHeKABWy2mgTeX
GVALpZNKygdM5uCnd1hrSZ7QcZlYPPd1VCczCerboAq5c1GMvn7pgCb6MVc9UOcq7E289lrukIN1
OwJ4BmAg5TCqRMkR+LvcB7I/IYONHlsg91HD1HPzQbZStnDuoAA/BWUbPDlr2dXxoL16jhXjmESF
E2mfZmDNc8ARSuAtTmrxQI9R4bQZtwV7qpYAkLmoHj5WsqqeSR0E31vPqTT0h7pFfoRbd/Cd+9Pq
7GEwZQEmm2C6cY8JmVQAnIIfkdRVhHye1rT74LVt+0nQTgpggGjtZoBIqD5hZHRhNoRpyFFNmh5h
OOaYfQkD4F3b6kCeSA/lFeB4HMAESNwNMSYcU54G0YyVsYVrMGTEuQeK01XABJWaPhjPoSKFBjvm
7mSRTQpf1CBteUHiYOD80h86k1aA+8EoLIf8TjS0JI0qFKdxLqr1C8fISyUF0NQyobkdH1TvS2Bi
gPmr9q7pxwQSB8XBgx4jPOgLPt4Lgn19mtljszej+OEXsh9jzwePPBEEpP+hq4Ufh2ZVmcMJTCc0
AE23M+xnHsbCmqfBBXB55wQd9uGJ6Jj6FgiwPeSfq3tdFGUT6zbg3zqcNRUDuBQ+5KaXPxymg++R
mNBMLpbJf1ELC8oEsDHgFCZlpo+VowFWhPQl/zZOeiwSXzP5Aq5a9RGjnKaKxambDlyZtYBSodFL
YkWMfFauMDeGMPoZxpJmT+F79gjSSg/MRy6A7Y+6vN/lgOSTJC/oTQQolAD9v4h7Y8ofUEzuAbSL
/Dgq/P5CNIt9HEkrMH2tWvUcYjvVMZgSg8ooEMh7DE9YA4BOxL5M2thiJ0V3MbducVSQHSHJCFR+
n0FruItdsVQ2G70mpEluyPqtxqRwzBZdwXWIisq5yvU6a2BwRfsBhkEWUXPsgUwJl/bC7XP3usRU
+6hMMQIN24fdJw8gYAuN4SW6QuusHoESUXsvcuYB+zwvb4jC8cWDVJkPXYAgnv2uNJjCrlVMmnAF
Th6I9liOS5lNMPtr48Fy/uJ3J1hU28zu91YAfRyjXvfro+TWfFOoCOQ+6hE84z4kok0Cz2muFw7B
Fkywh2CGqiVARDA1L3BZCoBkZqf3vrgA2j9PzYxo22jK2pi3ClicoK6xnwH7znPEcMTMpFQcKqEQ
s/SvuD2RX35/Bb5eDEAHExfjL71GNTMgofoBxcC46L0vmTg2YAZBVJHlZ9o1pxLrlTwi2nRrrAF/
XrVdlwX1MhzmcWGZqJYl+/0X+KlU8NrLbxL+cqVglIRUZha4rB2BmPIB6YQHVIVYEq/u9EPjN/N+
paAGnUS/IWHCggsDbHjMu7LY1wSgl8gHh6uCAHZc4Bbce2tVfuqnkBwcOrapbXSZVX5YgaJT4Zad
6/VCeZG+cYfqnGfyWyn6toVvqxlIonFtssrM1RXU4DEIA/4jraA7vy/Xhey06E6njeujQhp6aHJl
r0g/0d3vVxJdxdee07bNHyKNa+tIlZmP2edtBeThtZ376slRACKCMaHTUgDaDahQcahWsZypFX+K
ZLzyALfar0u4NECOe2WWV5X6q2Lz6O9LOcA1KZz7K8PawI99YXIVT6qdP46+p59HlCvoR5plcg9B
XwM1CYEAUB7D1bY7S+ayTFwP3I84zCf1CZX/0ANV6k8LdC4a8eg08GXAYWo6DsnwKfgCosN02cxh
hzvYYzkCCMCJZ2rAt9Z1U5NIrwdqKEIKUhhLkfUUp0YRBMZ2xs4aVDaV+6hTaS+8GJRU+VehAQk8
c/beON5bedp16OQYMNQPXAbtl0DYZbc4g02rvurPMO3fKu1Ox/6XCDJggjOoSFfI3GhiK6c9AACP
RNYp/4IdSHhmEd/4InwTp0QIapVQfZ2VE/PAlgWWZmiRfs9gvZ0JhW+dwO1cXso1cBpmG3AK1mI/
zCA8NSWGovHSkTANcf0k1q+WOwkMD/Zex49ztFYHV9D85fdH8Gdv/ZWzsB3fh2AQQWXZbXDKxu7Y
58tyoFwWd6Qey3slxjE2aOh+lEQatDaYf12p1r9fVQ0GrkZM7fOmPVMcnbbnax9l07mQgyixMcc6
c5A2x1HjQinABWCzazonIaA/7kJwu97Vk2JbAAC6YWFdAT6YATcNnkAgoqRjnbNjQ959+P3avrGD
trrv40Lg5DmwU5OxonslYPqY+/WU1jN5l0MIpMM2J71f+DrVaHKjq2hpDDRtl2owxM5M7N84aFs8
QJQDjtKGgcwUFE+TkPPHbgCLFSQaCFwsYj5zDN4IV1tggJwAkFWo7rPC9usOviTzDSQnrwUI51et
46OZtuB4QyINKc6U0zPn+6cI2ivbbasTL20LtoeWXdbmrvpURyW+UODAHz52Gm99KhlsEWLQ+ASK
3hke5vEArCeLw7pdhyRXTn0F00rQAvO8rH/IqOs+dTAjjWIdTAO0BbqpVkjoTgW1syAWr7JBxGe+
6g7gFM53fWunp9CWORD/g3SPFLg3nUInqgAJK0e6eXBBcgOy0lEcFQQ0Fu5J3fcibr0B7EQ76uke
4gX1J7m0mDp5UnXn3ErfOIjhJvTxccY0C96QWd6hCQIlsH7f63G9Yg3IZlVZV0/gJYozm+z1+QYL
6d+jeQAKQd9FfZnVdAXtY7xfV6JRvlQ3jTORg47m5qsnzrrTvBVzt3LbYJguVRdhRAXGwBWJjLl3
u9bFG0Z5HNKy3xtd8H3D6+d8DZ0n7tdubHBb370rKISbIFeTvOlXC3g6oJfASoku3EFDbNnTtinP
DGTeiDtbYe4TzTKykywyjOLMMS8B+QcVoLtsgvYcYOCNHbLV5l4jWbc9EN7ZyICxF7OadogR9VU/
QKDAqsmgAPSc7+9asmAT5CTnESr3SGSoHXUSQfjgyNFwTmYLI73fv8UbkW6r2V2E0q7QBK+zFg2n
O7L2ThxJqOuNEI845CNwor9/n5+aq68Ena18Nx+VDw8jpEckD+Rl1S8s0UGXpwT2DHtgU51rE+n6
ApTcW4KDfxcGbbsLSdd/MhLGmN3cgnVakBeo56BchFIEqHXuo5grmU1x4OR91oBSD7JK/Xkty2C/
jhAIRpEskxnCgfFiRL13hvFQdC06Uj0gHxPsCNH3mOrbhfjfK7RgUeGWI6oPh2cT/EViF0z02HRI
gOCm2d5LPN5dXg+4jqu5vqyNHgCppkG6BvlXOG5DSAw16Jl08q3jGmySvbHpOyAZKKqAqEe5X0n4
yC7jECQBTEJT1WBqAH6Rmw3OnO9hDON8EVpBZ6Rt3DP13lt7fRMNuymABQIjItNtKL5SAJMeVgp4
PzUuSSanRlk+dN50JiH7KSb32g7ZxMNQwfNrBFQua8bQvQbxvNtBOHEFU28YjrOlxWEMNKg8TNMU
wGIwdEEMSKAjA8h7CRYapvsfITnDEw01icT4g7v3ZkgM6dZbvwYYtZxGhFXq0wZaFwNAONPSdWeO
0VtLtamM+cS1E8JfMAvtictEpRsjEC03a+t/Hsu6vF8bNDh+f5Te3BmbSLosoq7aXomMtqjFPbbo
g9uMy7dwgtUr/DCniymo9WXRFMXDXLcdOLygQ6qyPPdtT1vwlSe1VVWval6WICzh20KVP13KwYGy
lXDPZEVvTWK2qupKDxwKYhhZCCLQvqWkBMUXLpPhiluYWxte9iA17mi7VsfBh2YL8dzgTIn1xhWy
lV13CZi3U480xvUbQBqMlalbV2U6S1AKf//83gi5W/F1NJ0qb12cIguXhT6xnNprV+ffgSCWU4Le
ybl+009Bvdce0+k7/lIuRosEnCgIiwxiGzyG/vhyz2ZQZOZhHFPa5fQAhR4XpD1B0rWy5b2kxoGy
OjxVwQ6oMMZAbz/W1gFnRITsYvGpTDXYqO9c602EY0IwsKNxXQMzXN3nUD1IyErBqWOgrP1+rd96
nJsQVoKuZ8DSLDNIu/LD6JgpKcDwvfUgy3jmZnsjjfM3YUuD82hDVuItdKUvIBMAHI5T8z2Ywfzg
9SU4cYIAbEnNOSDnW19qE2ycFqImfTSWGR7fCFAurS+wZXUCZl57JpP6qfX42t7ZxBhmRzF5DUeH
KnSKR7Rg28PEB3oHMkqfLBBYTBfVTQ94X3XEkL3I4HusEh9qjvshBMHNgt2886HwlqzcQmNHQgIL
TYQxHQZ7rnx64yBtxeMNV+OM4VCJ8slHNxfKNdDaCpd9F2DKE5arOvx+E731Pqcn/8s5ygPl0FAg
fkMix8cwvV0u146TfYF2WlK0S3Pmyn/juW5F5SGcDoyYAkMcOi/rsZmgJeLk3NlBgOZdJkfgAZ++
4i9fpcM0cCQrwAnTNOe7deTeNWSilt3vF+qtL3D6+19enQQnpmrLZTYE0FDwogjOoxQ3BDQz+Tvf
YhMzatWNzDTAL1VSYKZEo/BG9+ttFPD5zPX61pfYhAzBFwPOKXSNhoJHkEIBb46DI303TRDv+l/M
nclypLre7V/lPsDlBL2kKZB9uq3OVRPCZVeJRnQCRPP0d6V3xBfeOiaJz6M7OQOfXZAISUj6r/Vb
19tpqUNpU4aRpDNjLiv2cM923+PYrDc1UBUH34StGlLQ7nD9PgurEp07j58uR3h5sz10ll98GLJ5
1vqBheiZCDGLYA65a56spUbTpovZx4dlmLCNcEvUA+wynUGNaCycIiRspdGWBAQ6ir7jdtnRWsGX
lUHHNxhjfDTH1ICdt7R3A6zgIYyB3tnG8cImzUGrl5ZrH2G9IxtBECZ9vU0XtLqOTq2niYdjgRLb
6AQehjEYAGpqQ8uzrF9xU8HQak8ZGMmwjzIoDPrnoq2sX17f1lWoetd56SZjODLAagI3x54D0jiB
bQRgZThAuf4L337JB3O3Dr+vjNTD9h6aXWQZBHk2m18mt0ftPhu3tszlpkPoYwjpIUS98H+HrTOx
EHXkfst4PwQusniAGSDTbSrwGgfhlqj2kuZHzy2665C+FKgiHjfQXs5REQ98k/GsCgBPBOWtPTcK
TsqqnVETdMFBQ7XwrJB+8sNPqAIPzAG7i8sT3mCzA82BRYDa2bej2UaWXJsjFr7IOqFf1EjIri10
FNT/kQNtAa0nkRcV1abEZhG0AwOWzoBLyVb6BCLVMMN91OTazAelJpCLY5Lth5mZEDz3FT2lTWFW
gcAibI5GIAd2HhU+2DRIqr6x0kr1OLjH+d7G8dI0wvYRkhSKkjHIFfjSWgEZa3xRQd0r4dZ32BHF
NxXanrFVEsR9AC/QtqHBBdyeYnJIoCoj3nU5bQ92in1BUOAM9jVRsRyCBF/te68x1B1kTc4X4Vjj
fd/43mvSwIQM1iH4QGHXpv7NgDL0JVGr7ZMwc+z4rmAGaEfKYMMjR2lVRRxwq35r8BdUScsqLOD7
vi07K4X2o8hRg7Dn4kgcu84iNncNbNMOxEoExBG2S1E+HDdWmgP3NVEi9j24CcnWIAbwAWyycrKB
d9l0AoANij+IVUyikXgGicDqaH9KZabPtAPLMwSTgKEeYXrmhJ82x88mfN7fK7N47PxkOHoT6qut
xe5qriRK2RMAKCBgwc6tJt9AZaEl9rkaStMMhJm4KgAVGfV4PF/62sNyfI4zHsPt5IB0F0EkI7d+
U4HRR2SLumacQaoHgpBINg4YLk9e19hHkZTNJklo2+zMosRRhWUTBxyLYZBWSOu42Tuw+UYpjCCA
1uPTldwXmA2ssIwBogxxVj7+qcy6U49QTjaPGckUSuWUifgicmEvTdwKJ5w9JvbcdJ0qKi0fgEmc
FBcG1FpcDrcdM8Qr4gW8JzFhFxpcmEJxSGY3+07haEuDwU7yHwPYMyS8+NPjqJ8H+q2rujEL1czr
31k/YajMuYBzT/JJHSwgcvrARDU9hCahsbeQ6AA3IGYwPFBcU2A0oEMOT5NlVQAZWop+q+04/WtA
+pTuyrYo8ogUbbwfuzLzwlaWKMu7E2QYAKw5GeQO1ItF4POud3cCqLiv2HGU0DD1aZNtsSPxZiiE
C3fc5YObBo6jHHtTZxwsIS8hwFL4KbIaUCkxH4CQm8Fn8i8BQjZLvnHHwn9ArRL2CNDrTeeg5tm0
ghzu83JTISOZHZrWKH+nnes3YL937NdA2DamOPcO67Gc7imbpjzIBSM7ZaJbgl7jDrCwt0DCppZo
z4Oop3yLU63m56RS/tyaM0h6SmSXU6wETjy/NdlRoZxWhQ0l+OkDyqDHIbVsFTo46XjoCdgDeyzv
UPmi0iBi08saLxSzt/ubZUn/zYhBdQgwKsgxsy1QDPOyNNvAIWZ2B1Rt/xT3jTqh5CjjwKbSy4Ax
4ewLT1uQ4Poa9VCUtpnMHnHSXO3KzPBelD/VEfoCWD99XIDu2uVN+g0kHPJa9R6IWVZWjGgS1rYc
QZ5lBZV0g0rBtmP1zDFrx/UNH8Y03zqGaB+4V5pAFOLcwwvnnMWYrqjs+6CD1QFI12T2oKXoh/yr
0YwQg+H0pvgGSbThBmOe0N+IfMROM/fdZoZV4aLPaUEFBjz2IuKvcuULsLK6eAexnEw2Bgh+8xY4
c+9WFGOuApjgE6SYstnCVFMrA+4SxGqgdicmYzOBeWhFwoFrYFPNtNu6Zlx/hWUGcm9lknPuDDnd
JqzoXpWygHqaLTJvp/TCIBgs8E0s1wXsbnZtAUBlht7AOoVzcqcbbpSLxDRw8Goa2mPM9zJuM/sI
OBb8knh0yAbrRIpXBghTHxWDhexZHDr+ZK40MXXl3YQWapSiB8eFPuqCZsUToPuq0zjnnAYQ53h3
pkkpDxB5MhwKZ8zSgLLUe8CobyAhBGkiCwv05CmaOB1CBCH3csdxiv/b89QNLZrvgCulsLRRCnCh
bfA/Bf49egLEPIFvlemdWxDnJU44rBIqA/MmyHzbO3DI68kWkJASmJw5RQW2ND3yUAOSlm4r83Lq
OSKxJPAbfFCDpO5VjKVOh7pBW+ZTxFjGUXsHl6YJcDpjPsXTYIs9MknumtQhd4WjrK9phWrjnJtJ
FTR27aMrZgLYEhOHPzG0V6V7viDr0NHrIQbHBGitwO1q6ycBIbjaeC2kRtBSNXdtbHc3Yzp9g2Dx
IptgWfnVyGcjg64yaV8vhJspbCHsqqD5zotfggn8uAo8KCsEOlIeccJYzKGFLhtNdWWAkpNS04hs
gKceoUgbHpOMjb8QItxOOzB0DXvj557sQtGkw4S1p2AIuo0NE+Wpipv7Ek0QKCbK34gxA8GiKovb
2hGdC6kY0ryCshyaNAJ0xQD8Dx1nbwIJ4ARVXg1gt5AxAT4x7VNnV8OQ9pJg7P7EwgDMUQA6sISh
WRtDcagA2b3odfMyNBmSOSC4IPHB7YHKvVR0+zPq2l4AIZezw+m5EUCwdk4VmBBgzQBJ9X8Z0lZT
rBroTpVZ8QN6Hfw0eM3rH9eXoAsrMD0hJosxS/amz0AUxWRlpdaLO4j2jmHuOhQ8dlHcwpdG5T1b
Oa9Y2H+8CV7e7TwxdY5lcrkhvkf1Qw4h8F/sc/0DEenL9UdaOpW0ta3zYIL848LTuSOguAWl45hR
VST51k+t9nfnExSgOyWiumglHKqFH3WiGn+v3HxhfalnxyA13PANnOLtAB77yj3LDCeVwMySD05o
cxMMLOWlG4Ojb9uYlQ+iGczT0AwUTIW8jJxWGNvcVM/Xf87S6738ynetPc52XdRq8HfmUOGzw5W/
lXPZ3rI0qXYQLgL9bKY9CIWWv3LHhR3zW83g3R3x2exyQD9glDCy/LsNn1DkgHZ0TDFhHaDaHz/Z
j7SduQW0KEiBA9l5nVtuEmGLG6wtVVTbaf5wvfGWuqp2egceZ53LmtDdPE84fQGcR4wTJK4xOLOf
u4O2GW+zAlBjFI92PjW+dZnj3GfCKiFimcyVg4WF16HHzyBZVqBm5qIAkDb2ZqBtcaqQ1bGFK7Ta
WQAjrWxlFw4w9CSaWDpuC6auseN58oRN7MGwBmiNi+S1SavpkPsdWVHFvB2yfbCD01NpfCmkCVF+
so97ODabSvB7wqS6Q6XJD8Cz8feO30Od2mblDTxoTlhJbm3sJBkBJ5X9dybY32KQWLOkXX5W4F5+
z4oBaPvBGSIbO6MNgHBeCCzwBDJUV2ygiUYiAeik90431luY88Hkwbk0FGslOQxGJsNucouNgSrk
trEmyNeZLe74bKU7h9T5TUyAd2v7aTgrox43CTGLQwG6cDiIFF/V0p035ZAVmxxS9Yj0kEpgJ9pB
T9iuRTIvVaLezkjeDcuGiwwSOmHsGh+YfQvrzE0FeG4EE2MLrrqbRSUYv6C958axTTvzMUFsQyRo
kqx0kI+TJzxHj+TJbd7YMi7inRpaBp4nGL53qBI6MgA3Tu6I5Td2RDvwYKE2bNtnZasi8ke/39Gq
VthBTLkVDZnnAY2E8+mVn7UwXb/92nft4iQcYELk9+6laKxdCY7iA7ScdvSp8a0n+fW5ZbAxxujz
4BIIK5Ew7LKnbotN8JrM4S1+64PhoGf69TD4Jk4y53sJclOElzpta44DduYQ/hJL6HOrbB7grW3m
TVXG/GfvQ3GcjSZIh/Y8HYWNjV1MJd/NQwcnZsvimxjYS4RVTPBkcnZfuUI85F31Ij2Wbq+3zFLJ
y9Hm76SKwXMUqPfM8dxtBsj2wkLlw/YfG/bckXvp+C8jBVkDYE9vz1KUZuwUQMMaa+N7x2LjLSSy
GHqxy764iecFdsvWMBkL0+YFJPD+u0n5OLszQ6PGtCYPzO8htsBZaWizGf42SdZwNgvTpqN9AHJu
Fjn3bbJL2HTPwGvd5SD3AXruxQFe4m7mcDVcb/GFR9KDBguqgP+u7HhnylGdJ+jCQuwVh61NkUQA
hmj3D2HkfwW2uElfZNVWfzsdW/Ev0sWd+gP2sfwDKkTd/p9tX74+d2BK6P/m/0PUhX3JLFpmXcDD
C5OOhrl4+zf/cC4s2/+PbwIa5VoEeBr3IoP6B3NhWf5/mM0cmzLwLDygLP6HcmGb/2GO73uoyTDb
w3/zP4wL9z++5YOMQS+IC9u6SC3/F4iLj5aMQHDouUlDB4UOdIzzefSHA2QZL7Yo3BDQJZxqWcPG
mwTdwiP9+13D3P8zT72HQXw0AIjNdA8uHTKshGM2nXu7e3Wd8ueYjk+uia2h7z1nVr+Cvfnw63O5
z+Vp383z5pQmHA7B8Yz9IQw0CEm0HkZJ+K3Isu7BH8zpoULOygnmY/IdrEachzYqSW5gOyhAW6xK
8xFY97YIhLf+8flogXn5UZdGefejENsxDalMpnNJ5TMUZHaEhct8hIF0LUr2o0F/ucPl7+/uUEkf
YjHZqrNlxPuGDGes/knU8eln40DWd/0dLt3k8njvbhLbE/j7tKAH0tFQ1VVkFXvfpBtDffIG2i7G
LbKWpODBng1oHl/Bdhn30s6MEHzi4qFTxpqe5S30Uf+WXpoLY+v9kxCOUCyS1sOZIdfim1tV1Zbg
+CPk4IBukqpV29p1Ub2SprVHbIf57Iuk32KQegBsm0Z/NrCx+oFSIbymXA3Z4zCyDDl40k7vJrBW
7UCB0HJMGtWs7FE+3OxefrL2Ha3cAvLGpFPnTEzJM+t8O/KA6v6KYzWV4HweDPNgpH7xNNk1xaoY
60DA9eHJXvmsLLaZ9qmMLTnDH1eps8jBO6fJfeO0L5U54RhpCGrRhH3j3Q/uD4rYEoKl7SholGZs
46n+MHgDclsBBm3dB/jYNkaZ7VKy0jRLo0v7ttYKLltjRMuo6d7kW5PeZPXuUz1eV+a76nJOhePl
c0JdwATviiQL5hZw57pc2Rl+tC7Fa9WF+baZDL5t4A6u/O7WN86wouRZGKu6Gj+RXBqNwFDi9fea
FUELU1AW3zK5Nhks/XBtxsF2IstdCzdoEMsi4efpu082iTbNWFAOVIAS4adbDyYaXK3RYRY6iq6y
9/se+P8hoacGvteN2+c3beEd8gbrvevdZekG2rRSMOQlJEhyOLujbDelguYQaH0JWt90f/0OC59R
3U7oibStEfBDTr2J+Buj4BBastfKKI+zxw+tj2Pk6zda6j/aaAfrAEBjGaNmyqHSwh4C9eFNhzg+
m/y8foelDqQN274qUqDpbXqCw3YvxnLXVMXKYmPh0rqZz2xAUpjAlT4VHF7fDAR+mPL9lZZZuri2
wjAqxuGIwMVj08YshgpjJCZzhQW60IN0bB/2pmmR1KALQL5wnrr80ZeIhp+ax+ttvnR5bdCqQYDZ
mcbkxFPyCPQ0wry8B5PQ7ecuf7ntuwWCGhHz5UnPP1XDtM+s+KSMEYVXt42uX3+p6S9/f3d9GzmH
l3wK/9Qga8fKv8lmWPnlHy6GbabbTDKzsYcSiZynpPStSwjhd+oOP3nOb1tgoJHABFkIlZ8bxLrN
xECoRIlATe80GTn07tzbpbx+6RrxmJV1AePzvPJUC7OF7i9pZ8UaJ8eNkCt5asx0q3rQAXgcH2Qj
RGjV6drq4NKBPlhQ6VaStkV8Vj/gThlkM0Ax4DYxdeeo6qpjlwI69KkOoNtJrLTMBzj1vVPnArJh
MxjNqLNmNVroXbqRhDGzS2SD3lU0hns0K7DKJ7P9jDQSH3rdOSKHvE0bmApPHX0uxbPbw1T2U00r
k+lC++umEQHpcJuWKeaN6qHsbvCZ2w4OBD/tuDL0FmaO/zKLMGewAbEhp7JycSKrqj95ZvRoIO6v
cNCWHkEb3CVkEwMAKuis9lTu+GXRgm0TAAlVa+4aBFl8rgtp32iTDY4C6IKcwEDJUSkhQVY1z9ev
vdRI9r/nJ6GahLt1Q04qpnTPK3tjOYTtRgjwPncD7asMfX2CcxhOTqaRA1NQxFFjAIwg2mLFAbc0
BrSPcgLqzAxtqH8ywYaBFseFDgBV9+u/fuHiukkBKV3ZBJG7f7LswoDTELomREp+bsGrWxRU5gC+
OQDhKtshQFTPzwrpIAGBCQyBM3LlCRZesO5FmBzu1G5F0Dyp823o7Z+KN88g363x6Jeufxkb7z5w
U5UNvEeA0yntzohtjTKE75n9vL/e/gsjzLvc9d3VY2SgVYXr+6c2PVRwVHfdXeGSyDCS7fUbLP18
fQgjt7hKsAk9FV36UjqSPeHUU34Rqm5XRu/SHbTRi+wWSt0eL8BNEGUG9AtiGNRoR4kcq5VbLLWS
Noh7OcF3m+IhVPzstcYW8e0BQgtDOKc315tpaRxoo1iONZ/gDKjPiPDpviNT09kx2INWKoEfloDw
pfG0MQwLB1wViPE+z3DGgkrVFck2VkL8ojDl3QJNRn4o4ZflBiI/BUEo6FYgv5BWfU2QwLzyKz70
juFX6FaANjaphcDM6mwMbbYRfJC/L4rWgxNzKIr6InPSQAgzTQPXNYDNcgXWDMh7g0ACsTDuroYg
55S4JH3Ie0j/hJjJidpZk0RzOsX3MKr6R1PGU+ByI47SJB4BzeDEONeqWf1oLywL36yT70ZMiYQ1
sACpPDuj5BDYzYRDxFzPFEFlZYIZkkBI4wVIkoMGN20dBBZf7yIflk0uzXdZ0r27c45SOmuQkHNW
REVIBnsaG/9YqfjIKLtRjEd5kh0N56bDz5IVuRlbaNKSPDAsf9enCN+aUSSlHpRY13/QwsDTbQo4
yElBF0zFGWwmdezcxjsAA2XcAsjSrAyLD/kPl2e+3PvdMzuo/JlIzhRny0NG1S1LBuj6cgGrxWRK
f1/mQCVFLtajSeRf2CcqNcAHEx6O4loIqG/Sop7Olm12r9ef+a1k+cGqVi+qF9B8VrZRTicwWLb4
mEfp5vGeBvDVH6DVD8QuW5lzlo6t9bL61OdAhqW4E4Sq7En8zI/IsKb3ZNO+OH8RDdnxEEZJ/nvl
wRb6tV5atyTGUcVxO3oD/t0tkChNpHCUGajgJbudInvLQzKGzibZjys724VJTy9MZywjSlXVdOKj
++USJTR17teVx1nonHrJGdLtfLSxPD01G+yYw2LThmOQh4Axhk5obcwIOu6VTrrwddDryPBzAVKO
dKNTNiDovSb3borUZZ/WG2MwP2Mnw0B4GyDvBgLDxq2fWY7X05j3GcJqZeodPVetQXkWHsK9vKN3
10/ivFFdVcMjD7BcgB1vEiFJtgjm2IbeterXzvPflFgfDCBX+1wXXY00IIeVZ5xH5r8w2ZdHE9mn
x5L7VjjP9txHKNBIcCpgMp4wn2xx+sEjbPPluVJT8T32mvFYTlP9F8GmJvIHTSMZkeecWwA7Fkrd
uxaFhJUj6uBEESF9342WeRJ2ZT2V8FWFfcahDQfRbvrcLuXNCvOu6VpDukr6dDxlDsTS1a+m6zcF
vGGMr1l5lzqztjpoXcx6E2XjqZMXmmVQIPnYsL9cHyoMb/iDF/JWXXj384fSN1oBceapV333s8sR
6Bo4MnfuQGP0z5juxm0TW94BKnOQ2xxmrcw4Cw/laouqMfWdEkvx/CzYHRi/56S6T0mzIhFb6s5a
iyFAFzHYbpGfh1KYwClOIP0itjsq8Z08SWOq1xRJHzeeqy+sLMpmsDuhJZKdG1bQhiPqZe1YcanA
819mKgSl0WEuq3PNKtDAhtBJcEg9//UagPOcO0Zx5utDEvr9ek9YaDTdNNW3VQYFfFGd/Q5YhRRZ
xfaXMu9wvvvwuRtoKxjW1wmZ/Ro3yI6Jee7Sc2KDE4HRev36S99M3VRUDunYdZ1VnkEFnX/P00y3
EjWyqE3Mco/gd+sgs7r84QzedK6zFGtIqspjldjymw8zQtRdnGtlI4uVL9xSi176/ruxZYFe3peA
6J4zSfdiGu6Ai3iB3/vcp2JtC/0h4B6fBl1pRGuwTZJeVuchHCOxbXYQdG3dDdlaURXSaAxhTzmo
ndrJm3JnRGsotTehygcTh64+QvUvRjkWy/kumjbe9rcV9Lsm5Jsq/KOCH+fzrRM+f/sCY9PGDGRg
B19eX9fw2Qtzh64gkheDKauy6twM2Q7sMzeox+EBjo3t9Y60sDLRNUDxWMeOCeT+mZd1/WynVrnt
EK27MmksnMHqyp+sQdieiTyoMzdvcv7VIySs3Yd8fsF6/vrvX+h3uuBHSMcElQF36I2hDEukLARm
525600G2ZbU2Py28BV1APrK8ZFZzmWRVsYG3BgwubFvp56ZwXS0OoMFUQp+Wn+0ZOczGqwKKmgJT
Whsr+9GlRrr8/d3gNFtum+3lG5GM0EWQNALsM6rIncEer7+FhV6k68E91D9LmvblmaXOA1BeB4+s
qQuXLq0t14aEKcxaKKsM0u/OhpdvergVVhY0S+9VW6JBFdlkFjKtz2ZS/5lV+6PjxSG2szW22dL1
tS+/NNE/S1Nk55FbsIXYf7LYOkIn9ed6s38I0MSE+DZRvnuxZCIl5wwL8i6ao3wjtukG/fPQ3qo7
Ec37FzCKtlDbds+gFoZIjt31QR9mIciyobPyJVp6P9q6wGq5ACAc2w8XEqMU2bGlKT/VbT09QrKg
NZVQJrLjMH6z4MmpYLpj9WPf/b3efB9vBN/yl94PC9/PkjzuS3b0iW1HhPXORiDFPYI9BRuDyRO/
DenIw2xTbMWv3/LjDuHp2huRIc0ZX0h65PQWicYuvNrE5isb6Y+HOYRz/x7m1dSOrjEqerRM+YPK
+sCT5GQ32bfCHVYkZku/X1ttekCHgAM302MOIt7guqfMq7+3oNivtM/SI2i9abILzzZmnxxZmxMS
1KY//cA5jvyaWClydTq3Wjt1WLiTrm4BqL9mcSopzpEgHka0eEGQdw1zORm+Xn/XH3/8IGX89+vI
jKQGCMShxxE5oh50QgWs2LR9qlsjwP+50mJLd9FWmh6Akzmwq/RoW9Vvl4qbFhzpLTOHpz7vb1Tr
9Nvrj7Pw6nUIpTd6gO4m3DnRKoOD3SgQfNEUITXM58/d4HLjd5MZYilp4sAsd5po/TUXu7jxvhJv
ZaZfet3aZ8SdBoRgmXjdToLwAIUwY/rMEVoPd+vnfr32KektBuOyaOmRcO8ArnkXTDCdx2n84/r1
lx5AG9yzkeQ4sEDzz0XqIslUNTcezgiDBLHsuwLEps3n7qONcJLHAxsw5R2p8wTXR9hWM8K84fEw
/ly/wVI/0ob4gAPqBNFU82lIFFC2VL4w7j1l2Zo2a6GhdP1LjCACxbnNjvgf+H2T0FB/C3h1q3nl
Ad7Wlv+9HfB0bDVJEBFi5lN2AvrOfJx9u7kHo6pEeIDt7LHRr4/+AODE7Pq8iuIGgd+9ATscUPVx
ZJezsZOIu9hBheDtEpL7ZwH9/Y1htWlIHQsiJtWg8jVn3MA5O7f2sT13YdXMKbJ5DHhK3Wa8nUaE
qRQ9Zz/whYJ9u2uTz4REERuq7H8PwykDTrgc5vSEr+McTlT+zFMHWAgYmK93gIUXpOsYaqcqbAkL
4alPxI9YjXcizsH+gVfQKN01wOPCtKjrGQyD5/mclPPJZ7eZPVyYY0Fu3lr93ZSS3fUH+XjpA3TZ
v1uqgL0MvlLfPtV5bCAxBMEBI7e/X7/4wmbX01UNFVC/svcqdnR80sD30uZR7vaIAGk7b9oXU64e
Y7DuvokWu7epAHJqRgzFPfx89Z+pqfkWIah9CuwJ4s4zKKooPOQ1CVojwXLXAhtw4Baptw1qCi+I
TxDjyipkYXzrKi6X5x1IHQM9Sof9rYjC8SqpNqPvrawKl65/6VbvPhNOW3HAluPxxF2n2RVkcjam
AlTIcYz4c3O5nr3kN/48epZHj4oa26SDq5yn/MmA5z+6/nIXeifRvkb5lA55CffDkWas309eGd9y
6X4DqwHAVo7JoawK8rnPqq7uKlWGQueMD9Mw3yTu7yopg8ldq9kvPYj2VXJKDkRp3GWnWtIBrKEk
YM59PLKTiH+BfbryPhYGmi7lUhefiGrx8cYrp2FM81OXeenKu1joT7q4B+6gjAISNJ+UC7q5+jMC
GOSLr9df9MIWQ6emgpBCLFClMwifOveXWQn1q6SD8c2BabvZOkUsSpwKls2LCQDH2ktZmGD1ciVs
n5gEXCyi66EJxYy9PqaRnRTVLdCfj9cfbOGV6OXKGZFWHBSX6SRtgvyMWlUAcq8hKRdeiV6iwbQk
AVLwvaPZozCXoL4EPFy6gajyc1oiT6/NWD7ScGpZ+0dA96N+qg9IKInSdM2+u/QA2rBA6B01SgRJ
nDjOl8G9RPEcmWn9yqnawtV9bakp6m6yAVfB7DEBiJW8CquHoOjL9Re7dHHtp+cO1rGqM7FQJuOR
x+RJ5P0B4TMro22hb/ra8tJ0qrEgwiNHm3zpyx9ctDhPS8JiXgOiLXRMX1u+tMZY5KWyppMz9CbC
Z83AUcjX+FTj6CIuEJAS4pXYvid+chg9+n0gIBmVlvjUaab3XzquOp5nUaJ1jOwSUvJA+jjIvb9i
LQlhofV1CZeflbKRFZ9PVnqOfdS4xZfZvyuNcuXtLnwOdJZs2iI8zvAabIJKiGvikZyNliYhzsFu
Ve1+iYtiRfC20Et1NZecwEKojIoeiwzMeC9HZK2F819vXtNaLXQj7/L3d6sMNg5N5qB8duphMyhy
FOw+JybxPG302raQWetgm8thfAwBnz/UiC4CJop8sm20EWwnPM0aPrNjgoni6yVcIaxrf9qPoqu3
nxsH2ij2sk512XRpfq+9pXb3XGfiuRnWjhqWupE2hkvEXcgENLpT11G2nwcAxnpDgLWdtOOxBjgH
kC35+/qjLAwJXaolUsiueJfMgFbdWdwM7PJMPQ4L2dqR1kJX1WVUXd62BVOXGQ8xVAXyvDpKg8Ja
WxstXf7Shu86agzSmw+mIM5/OgJrlgg6zwzpvHa8tHR57U0Dua9I3Kr+1OJsLvA8r8QOYyBhQgZz
d/0NLAw1vbKcNj3js2uVJ4kdr3BhWVn78QtX1qvKE7MlEGC0PnHVxAD0O1mIGMiVuXrp4trxnlAD
pP3MLCHH5wFvvhn9y/X2WFgz6rzMPPVARDRSrE3M7gvJp9uRqXuStCpA9F7kxIUdWkm5v36zhfer
15FjUvC0zpHHy9PRwmESS8O8LYwI9aKVk7cFMSQYB//uoQCXAWZW+dNpGLts6xcEasG0jWHQtKsv
ICd6e2Pys1MJKegDR1TlsRp8ue1r3kfc52zTxaXaDtT0O4SB1fTg40A4AkIWqsM4SeqwKJPyCTOD
velLpO9hZQRxLEBYX6+30NJ71kZAH2fMcFzVnLLKQHpQ7SQbgXzm8HNX16Y6Q/gp+qXXnEAuAJmx
+ZUZ7tP1Sy+8Wr00ChKsSszMgXgKGljX7rbNPLy6tI4+d3mt/1vQJQFHR7yjU6kOExpiF6vMieZ2
7RO8MDPr1X5PyGk0FIUQVv2QPvwcE9TsHYI4AQP91CPodf2O+FXX2iI7TabzAjZffGwB7IqkcLvN
9TssCFs8vX7PgSo3EESOT9lFmIvoVbX1UKfZNm0vAIJj8C0bg9gwZLceuYWoP6NIycoMtdCAel05
7oxSNWOP0ty4EXEStu4PEL3DKf55/eGWrn/5+7tPj6ytLp/qrjnB+wY/vJQVzGMXqFvd0C2QQNvP
3UabP3yzUTLpDO+YQ3xBgHHJOUIQzmm1pjdeGiiXkf/uORAbnvYuVHInQBMR03mLFXeWrn3+F6aP
t1nx3cU9ZnStyPP4mOIwfRpByo3XHIELH4o3WM67S9PBGyuAyCq8Xxg8CR/TsLeQlBAYhj/vp3ZA
PAWLx0eF8JwVqcLS02iTYWOApEYlY8fMIvG96cfJBhHFa+DihXXfm/v+3QNdALeG3WbQeUPPXttO
FHtfZhqHNa2Dcf5MVhsOuHVhc5w0jTk7nnucG8MPDW8A6LK1V/bmCw2ka5kd2RZIs8PFW/sB0v4/
s0Ffrw+DhcbRZcvMyvpaSMRHFZ5j3OKMco99rRk6JiXIumwfCl+srAmWnkEb1ywtUnyv5xpn5+oG
YkjQv9ZMskuX1sayMAfHBfu6OjkpBepb2nHQkjy63kIL41iXJ/cNonhBkCbHHP4IGDGZN934VYlo
uMIQf6/f49IGH9R+dHVyy7C1SimGs4VtlZM3UTshZ3oYA55//dwdtO2bD6JuBemwdUp8I5xBY+5S
+0h9BN5lK1setvAM2iBOcNgye8itOSZSjSGHMgiT0mCG5ZR1oSesXaPMF+Cyf8edXHmopfeuL3Om
zldWFhcn4LGB4AeMtIW3aCg+5dC0iKl12YoqxUuTyyNI51UQY3VJWkwalbJWlgofvnfcQOu4k+ha
pP25zRFO6Y3LvoMyFTr8bmbfr7/1D/surn9puHdTXzIj28eBa+yo0vOF015kLy75lLkXF3f+ffFi
JAgRH0p5hMG+vO0MQ24znM5H13/6h58hXF3rsJ6kYHQPgzqOiFDk9lNqGSGnVtCRrRtvsbVb2Uh8
2IdwH63bMtr3gE8X6gjm7oSQbdWeMqzJt9efYunqWg9NfCmRRsKaY1+o9v9xdl49suJaFP5FSGAb
A6+kSl2h00kvqPsEcjDBGH79XXWeznCbKqk1DyP1jIBy3N5ee33nIS7ZPpPpvWD54+HDlw5QumyK
mKg528PMd2No7eTFQhxxqSu8OrYn9/Zv+HgQ8aX/EzCwMinmqdlnMd3W5lx4swXfO6NVP2+/4MOV
w4Ct0n8HErdQQAkWT7avSdwEUyoAtasotOBVR9P3rEm4Z4vmvR3hEUmbBHb3t9/78RDjS4cnWnHe
t2UMAXMNLkVWDD8dlJ94AhWXrsmRnHZEheVMsz91LMMPXUz3MUJhRZf15s7RDZjU1XYPt3RS38nQ
fTzWuHP9+z+TnZXxXBRyyvaSltJ1EgHgL7iXn9m+8e2L2Q6IsKN1U17uayuNA6EZ4gztW3lHAfbx
iQaPX0x3ZvfSimVm7WirfhkzUyA0mpeClk8GfGvcMRO76GpIPju/cJYd74yAD6MfvHUx+ZERKOAy
iRIamAgUsfJ4l0Pwfiaz2lIoVG4Ps7X5s1gDJp708D0zsz0faHKGwbnCfSbs8k/wObmHy1t5x1J3
FjfCADhTgYeXvqoI3vG164h7ZQFrD7/On38GVi0be4rgMg979XjeNCTrfVACqiMMqO9JWlfG7tJb
Cd71gzQ7pzkYwj52MRCgFr1zuIChF77z/6Irgy81ZrRlAAD0pbOvIH7Q3Kgt6ZlGbT67siyGi1XH
rddkcCYG8qHexCibpUgH9PCqyOPeZzAqG922bCGISnvy3dYFHY7T3CBxMMC1XGyJzsunEeEsDKtJ
Vv5KOqNuXV7X4kQJlDi1Ac6eG5VtezAg7rlevvSjB9f79NAB8eDNwklwftYB7Ygc55lXPcgWIiHs
DIftKazmrLvoQGgcZKmnxwJ283sKWDD0FyjsFa35WOZR6pUDUV+pbjrhNFLsxyk1XvoWV//6POlh
xFAA6rFxTF6yJGXHTrXshOtQzadGyUFQBF7YcKo3J42jd7MDOLLTDeECCaFvZq4Zv5gqtK9KNvSN
N2YWplrOxlAzNVQncGk/GaQ161Nl5irx0kYNF8CMjZOuwQauGhxleKigRmyep/ArcPvILh7MGC45
Xgy8A8xJo5G/prFmeJGlGak7OzE5CmwJPlbmbpMrKA/dnBc5hRdB1FxzGjSo27o+mUnWPs2Ww/Zm
07bnaCLyGFHo6SOgO7yxmcyjVLbzmOg933UWFqwerKhjNMTmi9BBmI3yPL8WUNLN5JjGD+kYIGDR
Au40TY68X2aKYpcWdRdGWVT9LOWoB4MzFVvLNtOdATXeRipdbKyZJEARGc67zTThxokZB4Uh6Bio
iaGSUUJpDAZO8tWM+vobTlVQQemtdJSr6ADodj+artDAk3YJbgDxv0ZAqszpxeaQf7naTCmgHKJI
wX+oeLrp7cnZVnWFwafmIWTAQWx0Skeg5oFvqXkUbUg3I6Y0ZbEz+sgIcjFOD60jhkPD4+QkKyfb
1rDVhP65Yb5e0zZ2cdAZv9hga+yciahH+O/b4RhxXruKUCtEyaQA56yAxy8t6uSQlyz3aglFbRpX
Y8C4zgOJk2OI9CCKGUwxIkiQM6yzzZEEUzNEPjexwWow9z1rIkapi9bGR0dP1PeuurqpxUn7oBwD
GgMaGbssrcfWaw0QTZKZ8isHw+pDzqUKTWSwvwO9Evnw7uoOTWe1OxHVzm8nz5sTckYjbLXsPkqw
y44d3JhV1w+eaurGBlc3r0AKneOicU3FipBMtukC3zR/neGLHkS1zp5lF7NT1oDvB8/f8pDjeAOi
FTQ1sE7syj6o0kTfdTUpvWaArrvpmnhDmqR+5lORbsqy0j0ElXk4ajJ7Ngy72DgRL9wiiZ9iTELX
nG3LB5LYOMxIDrqAa/zhnFs4eEuwgEwA9+AgPUwnc4BBjMxnA8XDYnDLPqt81RrQ5pWjusCdzI53
Bh3s3yllsX5oGsVhJFnB/yDRdVT/O1PswxAbXntDRIwrKkfpoJaZ4qcBmZdvw3LGHay0AkysNw/Q
VQ3hdWo50msdqNQ5zDkaEHjq9ymDLFdJle4EZW0A6IZAXq5OfkdWP37PdGd+SeYMuHXWjL8VoDBH
bhfkvey0YVfrdQWiL+PbBCad5wK6IW+iovHb1HCOaZZkm9ixuxB+xgIn0sSkwkuI6o/QchruaHZk
G5ngBJ3zIkJZlmj0wqXKhN0BA0vwndhVynca/lWCHaJwOR9nMC9x05Hk8J6futrX5hGqNcuwenag
8HMf7kRFK1vj/2mIYH9Xa9YgDnzsR1evbFSQ6bDZYSAnbT4VPiyVky0ck7Okr8Uhr+MQKo1DY00H
2ZifOqHwpW7SorHlwFunOfRDRCENNTcoii7829++ckBZ6iVNmptYxKPmYOsvKcbVFJl+r1I/1z5l
X2Vghvw3NqETwHJWEYuDpdU/esc5OqZ9J+m20rf29e//hD2ogNH1LJuivdlxM0AFRA+tJ0c3VF3w
qeZZuiciYx/1qqoipEzUhonoXQoqvSoffkZFe6/Wby20WgTuXDg0S6OhO5CxuYC3goSMutNCK+Hz
0jqRGSXCWFaKQyu96dgSL818hM7WvWL3tU9fhOd9mWmg2JnOXjXlT0L+sJw/3275tb5dxORM6gBM
SSYOlQlQzpABmFu5hnbvoLcy7pdqcViTExs7C0ZlQR/zbt4CpRZG3fRGm/hOWLvSNku5eJuM2jCy
SBy0/puZvljV++2WWXvuYkLVk1N2NkvEoRHzo3LUF6OPn24/eq1Vrn//Z0LJEXlUo4raA+zpA2I/
FEm5c4pTM34GzWqBBrSYsX0NfMqco00QJmf2S2ltlHm5/e1rzXL9+z/f3qL02jQUHu2QP5V4JtHu
9nPX2mQxO2vsUV0MDMZhtJ6REAh1eJLUIIGZkAfffsPal5P/fjk2eE3LR0McBhzaAVAsCTBU+Z1R
yO3rjPngcLUUuraDgL+WmKJdH0ktJHERf1FFbW8HOmbhaMR50DVEBaaZ1PCnMLPkMauBtYfAM489
MyLJGIKxqODLEfUXDbUuIWe1cZY8tr7reVu8UV52xxyVWi9zA98G2MEh5pIqOZZI9Z5SdSVlNdO8
oV077yVp6TG1uhm8QOjDiDtXVQMQ4yCN31OtNcGQaX9KQK3egUJowOwQaeHryh5rH+wjUMkzbncv
Oh9SJIRQiXSNs+zBwnm3qHZzWo27XlBSeM1sqFOSkMwGQq5t0G1cj+D0roAjma124yiahPbM2JMk
PWhvfY+L+AwOUW7FqNRcDcpcX1O4Qo1RyNEVgHFpMBvfDFxTJ57N1vtMC/UAilsWWlxMkBDPUsCN
SUF3q3HYGMBELj/i0mP+3lo42eG+v+FuI8tym8huHIABN+mPAoA1oO9Akg+LVOAI4qTw1I6aojtZ
URydEmDgNtlkZE9zPA1gqPW55jpWlhw7zNUYSLySHy3cmf8YWxvF8H1hbbPEbH2AEo332U7kT5PM
RmgkFtAjsypeJkScvjHHjo+6LrrHsZr+BKgnOzhwCXyFOrD2RRvzPEAgy8IiEQXOsf0YTwGodCk4
g1HsFVYzeclU/05xBn6bRomTO0AATyXXm62ZOMzTNZJ+zzhkJQRUrC/JRMdnpgBfgW9s6vhmmSKu
tiQEuPgrcGQ5zEXKwdzkVmw9m1E9INBJm61dKfCVR0OzHb8ULHmDBbBz3X/tb4J0CQxKGxDEXE1W
8sSirAK+0cFdbjvargZnpFMEwNt2MGpr10ww5vJVdCU9FiD6HPCZmXHgMbCNgQSFsPaa2hqrwIrz
SQ9aO68O2DjbPTdN9ahUPASzkc9hnrUClETSt71bO6z7TuCBgIRB3zpfLUwpCcAb2FCOqvgZ5B5s
t4ZZ/Mhm3fnT61H2c0LG8ow0YFa6xCLNKxeVejFKvaFXhtpchCa1+XmUANtNMTCMLrSg3QnZkW4/
mNcRMJvVgTTUuQw11327U9wDNC8Li9wyArNN2xYGgHRyST1qYVdNzVaXkfArlhV7WjJIDmuuNJxf
ab5vbUhbmNGmYdW20FPilOYjFDGRmxDt1rL6/kFiXgfcAImRd6bamNGcBaUj0hDuVNdDBkC+1dTj
QJ4P5KEiDQ7Rlj5uWtUWAN/CkGQy29650ju/kYKBsxfXleHLqRbgMcLY4DGb4sxLrbl/vB4rLlip
Ztz4G5MvwIyCBlPNDUauk6PksOiry5RH2RO3RlO6aADA8IxUr70ktsWuGMgYqmjujpXRFTucCO2X
BGf/sMSc/RUzLDk4yQxuN3INz1U9+NNd07wmtmX+KCrJfFln8ljq3AqIVUINqPUx1BtKROjyUlHx
WNpTnLg5pV3nEq1vt7Aem3xoLbQAN10Tyo2Y7QrGyn0uitmDukB7FINdgAmqtfYm7635DY6+xXYs
0fIRLdi3thzL9xjVOUGBBQ+IFH1+zpMo+qLPVraTRgLuYeKYsJ+fWfEAaKf1SEYHWGQ2l5ekTqWf
6w7fKngF7SMd3SsyHp9LPZFbyFyMoCSTttUhWQuoivm7Ddd4d5Zz/1bkyQwnbQpm4CwE9+KoT7dW
3WTB1On1K27sRr8daAuWZ23H+xKrddgwCkcHUmGU6yNOr0ybSkDDqyjM4A30CgzvjPojEzAqS9EC
zkViRGjIG7fIbRwtkbEVemJ6smjiLWuQwCt758U2BhR5a6BNZvDr3YJwF+1qizkXu+ZgL6LQ7kq6
swsRtiZkQQbL1KVF6Q8clKbp5BQ8P2aOrkqfKYuFI6MtMi0c1COqo1vGmD3o9Vi8AHBegBwALZ2h
V6aPDHf6yvS+2Jg8zg8WlPtHmPXFj+WYgg9UtU636UhdftU6o5eeicm3R6Ea8hKsaDcR7jB/ahx4
uQhqKI+Klmwh+YnCucYUIGWVe0UZwb+tg2hNh2fbBr0r3FRLIUw3KKgAErFskRYRcSkscHZDB5sl
1yoFRK5jOSDTOVpfMon1JM2u6fyKgfCYwXz+AXVQ8uvYcIUIKrIDUUPNMCkeezUKaL82TB8DA0b1
gHlrfDPyLv5WRlP+YFhDsumjWj41KQxjAAGi21Hx3gfvF+dxkJ+9uCLdXkfK/aDB9wRfQ+wp4Cxn
YVQ6s5fnMYBLyKgaoSjBnpTpWOzHRFFPTFa0GR2Cgocaa4vmzO9Gx+MfqNRSAdzkzAD/MXJTGwoS
iJ9ajKvW9k0L4MUcsdRZV7i9Qj5Ta38lRTVu+7g1v2D/IYeoaujsGhKrSIgbjhdDUyKIgaonfqUy
NaL6JCkueT+qsEaF/QOy7CjljiRcd4Qm+jfMD/atA6/yMo9G6xMmmycxdmQHTueMcmkCFaLRghYa
0ekJ1yfbpEqKDaIliZEj2APmLruUk8N/gulM/BoHzsDK62aLhKM8OwUV2yyKqFfRpNmoqbN3sidT
2JawCUwajXhR3msnBKbGVjJ99nmnurMAivmSZpn2LHIiXntgfF8HwIlRldJckqJAJrXueh9bQ7rR
WdVdt/XhIZuyOVQYklvWMR1Z4Uj6RoRtvWVpB48pYX9vM2wAPk9U+QDUnnPsJYcRmJ4NoZo00GU7
pNGwt6eX3CCA22otUmvInX8R8Mp+y5H0cxsHCbVJGA5MyXL6yHXTeLSyvL7wkWS/J7sHNMQu7ANI
dE9mLrKgiVm6qW2Y88QTMZ6p0Wi/IloXz1KV5kYHGVKFLVYaUBnhPNIXhnIdZgxvw2STP9Zgkz1+
sArgatnsEqBQn5AscDbOPIGl2qFmlivCfkmzmr5Dc24Edt9GIa6iKrczGnIEXov/rKI+P5qyml9j
JGMBqk0q+ZzJOH1rZNX/wTYPNylojYu3DCSBR5lylC6hd8kTz0G1c0d4qlG3y2OkDp1Z5TA5zJuC
Biwt89GNZVQhcQRvpS027A55L4NVpwRn9VPf5s4JHs7Dw5QzEqB0U3sFXVg7jxC8CHeG5BWpQNCE
/ZJawx7s38FnepFYEB5xe/QHpalXlGDWGOt1AygD0LFJZ8oLLi0AMmkQgm1STUfSsyBfDFi/eZXi
xcamtb1xkhoWkV1hPFZSFccKjlYbwLmxc2U1fUDFhfBFZcenlEy4IYGOYQOAjXnJSZS/xqpgkOvx
VgYxG83AaTXpY3Omb5JRCzuI5diuQqJ4C4dZ5zL2OvVzojGk61U9BWg/51eUZNYz8tbqeh3TByYn
xkM2oJTfhb8Ganylo3+z0x4VSsVoQI9GyM7uuLGTRZ8QdN40BQQmJuc81cvWLVpb4W4lMvwmVZWv
ger4ZI7wOAgI0unnFO63wHjoemjCghA06G4IaqDnznVipicwSdNwzgbrl5YCsItUNsjeWBzYWW81
n2lG4UJcmV0sBJwniWP5706fCgcq4oa4TMX9zpyQK+amQB1j1LTqCLph/lgoKPYqoeWPneYQBrtd
OmGN75uAymlDLco3JKrsDWWTeES6gr2QrNW8IjfnIGPNsJlaXCopURJU65sawnYDbjNDo9gF3li6
Bz9//jTRFKb0U0xT02e1k92RgK5kT5b1h6RqkeCPSHNIYCTaTd9wN+hiMN0+r649fHEipqOhw26M
QicWwRCi3lftL5nduWZeOW3zxVm4QwJ40hSe3WMcYun3qAW/bH/oc+/2x68ctpeFaHUNq1QGRMBh
MrU9CJBnCxDXzz16kbISbaOzCASaA1YFbPs4gdzJha1887L8bJ475igN4jOua/thNl+bMn2//c0r
CcJl5VkqBK4WFIOxi8b2qudf4cn6gLsCOLJO9EVE2Z2fsDJmlhVoNsskareS9oAkjQ8lgUf5KavD
2z9iZdAsy8+Qn3VwNoRhUIpIcyRQOcEJvba9WY+D229Y+/zr3/9JLk21hMtOcjWXqHB+pKgF6PP2
POryXnXYXy/ND7I0y8KzQeO51krcU/SRWwY4QOVe4pev/Lvl9Tiswfz3XkLo43TQsg4t0jvHUl0l
DkW3z/oGNFasqqCMCTgM326ste5YzOFUK0bbtuL2YJtYptvBxaHFNQhsje/JSddG7TLt3NljZQtk
zCJrHLyaxvsqbbdZrQ++PlrKtVIkc27/mLWeX0zqssxBuR2he8gklE/w16pqDwD3Tz18WYQGJ3Q9
m3Sk50X0XDHcEpudG7ef0rcbfFmBpne2Nhkav6bQe19Lv3IGcxqtdm9/+8qitDTrrpM204raQEBv
D4GGIL2DRv/2o/+qpj+YDMsq80qPEKMj37jL2g4pFCS7Zz9RuYTVoiHNH3Zb8C+zE40NLNLb8jT3
Fcz9rWLaARPL0yBiUEcUhHSIaUftlypxiZ9AvwbzH6gtkm68ZxixMtKXBetgO+gqLwa672dYjORe
isVhgr6Ck8/dXi7r1QUhDS76bWMfwe3pIc6N2m00pn6IFIaHtxt77TcsZmsZEzgEDrW5n2vdq8dd
ZcHq26I4gtyJRdZesJiskW6SrlGU7C0D/ob5r8K5xJNwC+1OG60NxMUMLTL4IA+pYvvWQiojo8U2
FeX77cZZmf3LSkILJHkcRQayz5Knrh680TlP3acweAZfutHKrqOWNvIZi5d8RAH1I0Om6/Z3r7TJ
spawLOcY9pjIpMWj/RWl5fsiL++s7muPvnbzP1shHag1qqYne5yb4cloIanWGm+3P3utuRfbbCfg
9wGhMc6Ew+jC+cPtOoyaT1m/ob2vv+ifL5e0j3HKx0BBBt8pLL9BqiKVz1V0r0PXPp/+9wUJk2mn
BoPskSpwS44xbnzv+J22Wdnz6GKeUieGoiYa2B5hfYZLChhGzaV8cTjb12b1p821ezz1tR5eTNgY
2YmJAWG+d6I3aDy8qLwXfK8sBUtf2NlKkS90TLKHurYPcWVUbh0cj86GxCm0TCMwOT41kJY1kPM8
5Y42Jcae2LbjoRZLetRIvlmaE37uBQvFZTqaVdkQQfa4L/WU/cLnk6rv7X8rzbQs4Bvixhoa3pJ9
13gthzat+pYJ7or6U+65Bv9rXf/PTEB1omUjZTdBKlw5fjfnQRWZIWLbV2A17kl3V2bD0hy2rsoS
eSpM5tguvd6ZYfP1y5mjOyvcynQgi8mMXO6ciQK7il59mQQSWtsqA6y2dnGDdGcQrXXDYjr3haZs
PXLIvpQUd6Swzm2TsB1+4oD6yR+xmNMM6QphO6jziXrET/GLk8XnpPgDarMn7mLY/0ZNH0RTS7dY
AIMG2aJkd9doOWJjJunecVKxT6glXvOqJI9JmSnbnaw8DaEFGgMtS3DfVlXI5iAPD2lYnlvDZc70
8QEFMMauzuGmqEEd7bXXqywXk4FB+iaLGdowSyAt2Qtfh3LJG5qheShghVC4w9h0D/AcqU+ZNHLP
rk3zCWlsHlijnLyC9MkXBDgD8pmoMB5dkSf9jqk89wlBsbhrjGTYQyMr0UJ1tR+sxB62uH5EPnYo
2dask/4LJ9E9bura+FpEFUZiE4FrV4KLnBzCyRxk9x7FiOO3GqLEVrZ38h0rk2RZlAjOec/oZDSH
tt0KZGczVDZARnpnBK+s5MuqROT6iJwEKvrMBh9Nq1DV3L+9AK49+tpu/ywhdFbKRgob5fHxk22a
7nzPBmGtRa6z8Z8H92maRxwlBYck/wFnCJ/hprRnX29/9drDr3//5+GiHJN4sKClixgsP9I0aKwX
bt7z0Fx7+mJNkvPs4E69mPe9PGjK8bXhSwL7xtuf/rH1v8GXJYiwZ5zS1J7tXUrzqvAyFC+HXC9x
HWvBhNLM++bglA4Sx7mNyMazo1YEpSHhjNB1/WlweidskgmVi6b2KfYvPmmxfgkKzb3IRn0/x/OP
Is9QEyL0jYY74jsDeK1FF6EIgcKb1gxLsEZ40KXPqPzxm+737RZdG8LLKW7qUVxfw7XSqraCUpDP
mj+ferR+LXT4Z5zBx6O1SNqRPQxbvSi5GMBmfe7Ji8DDjqueaRItEukKNEQLwVOlnDv70cqOpy8m
9SDtTuaASMClq/4Csf8r7dgms2FKlaGo/PYPWOnSZcnm0Oq8YpAD7QfC3C47ogrCVQA73n76yrK9
rNeMCg41bs30/STei5kFDfkZtbU7YZvR0judu9ZKi2meQRme2FAS7W3rubV/5J0Dh9bWM9PhjuRs
7UcsAo8IQA9UxBA4H4hcvJk6Z9u00vXIz7IGuZYsHwzc9Vjq/XabrfUI+e9g7eems/s+0/eUAfKY
m0Feqy3Pv99++sosW5ZvGhoU+3ZZ4FDEpFuZPwx258Frn72YvgxicvhEdcZ+UqYV4sblYHbqkrTa
PYOij19gLos3qUZgrVDW+h4UuO2cDjEUOfY5NYzwdst83M3msmzTzOaaoIgNdnuyPkpEU64w6HPd
4TBHs3eLkzsZ37X3XP/+z2JU9Tx3kgRzoocPRZA0xdHKrM08tdRNHG3PYYRy+wetNdh1wvzzomnI
ZJWb2ryf+ykOSt2MQkdzrMAsSrb53Cuur/7nFUlWk3yO+vhQF+Nes9jXQkY/Uv65SsD/QwOUzmiU
ZhKP+1w2eyTefFSevUKIfGft+3tY//9Q/P84ALhFrvVMRFj8GApn4k6TYQq9YpD1PSo8QBkpa3cu
VPZmdco44FTcvBqIjmHj0sYb1N+lwGKNfPAb+Fs1XgJSnwtbxXir6spx4BMMCzgvRXXbUSvjCfpL
LcFtRan155wy/Wtlk+TLPJvz7zgd6pAOcnxE5TDZmwZ0ShlpQF0ElqCCPmgaf93usJXBt1TQt2MB
XWlExd5up8JNyv6YZ/bFdPowG+UfiyZ33nPd/z5oWXuxZvaEWglEJmKvau17VELaI9tdoopLWToe
b9S3kVl3evHjFc1ciuohhoTwpolaFLkRHwVRsWsU90zG1569CHiMUQksCma7B3Vrm4Hy5fbG/Cmc
DXyMFyvmVLISbgwwG0B5X0Cj7ocqxhAUsU9dCRBnGfVMU067DIr0g7CG+jmDKnM/6OxT16t4+iLy
yaeZVmSw1EGrdFehQquZP+fv6SzjHmXbAvV8XB0m9tjUmcsaNNH29gT4MFrAZy8WxS43AYYnBvTT
87HMf+X0xNrvTXbHHOHD6YWnL9bDedTrRMD0DPeqvyaKQ96YuSX8GGQJlV/y5fZPWHvJdbD+s+jG
spcJVMPqMMsCekLNte0H0ynDibWuSn7ffslaOy0mcNFVBkylwX+0UFHmOD/zoX8g7Gdq6Xd+xdoL
FmGO7HQTCiqMH0iUdmo2S08gIdHmzS/Y9n7qRIT+WMzfCZgDpnqpDlHzs5LDg5Mof+7vWWJ9uMHi
6YsJPMqYw9DNVIdCSk8rpJ8AWnrPFe3vQfL/llACLd5/u1kmsmrihqkD20R/HJT0H+tj58vA+dO9
2If6ub4TJvxNbnz0ouVMHjJ4O6OdDsmuB5EjmB+skHuVj8JJ19hYx+hs7stfdijCanPPv+DDhRU/
7jq2/xnDglzLGRP0PitkEXZQNXpQgb7eHrurTXcdc/88vUh4qWsxfpFo3TmkPvwOd/ou3mF8udOh
8OzPbD34FYvpXiaRSSP4fx1wpe437JvT3TtXrtg12ktzCiiyqa26UR06h2anvGucCySE9qGgWbSb
B5PnsO+heZgQyY6F4IVvK5QAG8mkPze6OWxs6LwfcinSrQM5xlcnb8ZdqUfVA0TVuVeORucZU0JP
TTamPijdTu82qdXfS5r/zSt/NKoWCwiDKX2F4EYBXFzt7Ef1LXosT3xvb2o38SDbQ7HA2TpJF2Xd
fv69h9t7qO27l8Yb7pw92XWSf/QFixVm1hPSA2CtDqjo8DE5Pc39VuygbXbPL8HTLnXfi7A6K3fz
8P0NKmQPg0N33y5XbO+VYZgBJJiGmm8H9268Pl4v7KV7Bi+H0R7bTh10FiaA3zjy1SD38vsrpArb
WaxGuDXWIOnDz9W2XaB8zTW3NXDKmve7dy2sHH1gu8TN/cS9TgD9zo631spLJw29gtpeY5hrozeH
QwD89wPSjyHFP1MweaM34Z9s1/tw2HABvghMf3ApOqFzDbcAzhqVHtt+Dy+ZH9mJ/4wc15xc00uC
e1cTf33rPhgHSwJUwuJWkRpf2GIUGA/xoQprz/LaYESbpA/xpgm427o93hn7EP7fXoRWOnvp0NEr
DVouNaA7MLPquPGBB+bG6+2Hryyf9mKBkwODw8h1ciHpmFnnQr7ffu4KLdle1vBm0QDwF4qQD/Jn
/MVCj10HEvWHU7qNNj+gmHfjAOB5b/DVH7q/9tR+fMjc5tjdic/+whw/6q1FdGO3VpVHNr7AxLvh
yhDkWxjTB3HQb6OH6AF2Q34bOEc9BDg1yALNjwJEz7s+HLzy672Z+he8+dFXLFav0UJdELZ3jOrH
CfKv5hzt5cPsG1hFCoweeXAC84nsyK7ZVu5b41Vesu+P9bnZd2eyRf73Yvp3uuT6yo8+ZbGMCSFV
1mloENzkKCxg8ZOFLe0KPu23zTbHtPqh/YggpDkZ3uTi/vCgvYjtvdd/fEbG/ewihGplhdNDdR0R
PvO+QUDspn7k2ZvkV3aJt6j7mU70gB3wFULwc/cg31hY+nXIDwl6xwhkQFzNv9cvH2fd8TWLRU5l
c2GnyTVWgaDz3L/A53T+yi/Wa4wA6aE7V7+7d+Nyu+XXwohlVTLqJhyYbuNl89l6ri7ae3kEOTWY
QnNPHtDLd3yo1gKwZWkydvCx4MZ1sO2bh+oiTuOm3lhPaNBnJIaCZGt68KAIUBqzmza3f9vKAmIt
4i8HsBVnbNGrY2J4dWt7RlzcCYpWFj5rsTZNs6iTXEerNYPj9t3GnoAeMO5x6dfiimXNsm61FWpi
sIm2YYVMMmxLHs2d2MancksP4lX45GdhhrACCuFZ/Z4fmVthK6+OyW96J9P519n1gxm55AZxZNVk
d93yZDh51a7Z2Zt4O2wKP9+D/LnJvc4ffYXBP+xsLFLN5h73cW34LylC+uzMkKARBLaosvzWXMZj
/kp20znfwW7ze7FPnyHKuz1CVkf/Yt0ZIhnBr4SqA9+kW/miH7Nnjhja/mZv63Ml3Ht+HWtDcbHA
oHYzLmmE3xSb0/84u7LmNnku/IuYQQgE3ILt2CaJkzRL2xumy1t2iVWAfv33uFepPmNmfNOZ5kIy
Wo6Ojp4FJXW6odCNXPmGy5dMT9cCGefcmD0oo0Tp/bRjd87XYk/3ydG7zw7mrjkMBycsTmu6uQsL
X1cG6dqBkynBgPnxyfW+GeYhbj5u+xBdGGTyoKOZTgqp43P1An/i+E/5zX6zvjWQ2QxgyAqeTTZC
Wz8wDmt2xUufo4UImFx71KjQZdPCgC6LYr8CUXilCL4w6bqtGs9c6H/ZqGEYEPkBUVitGj0stXz+
nE93v47AVT5JUeBpO3trpD+rflpBTp7vwxe2vc7iaKZxTM4O5JGUTjDwDMHnl5m/1dMvG5Qkbw2D
sHQcMC33wMtyWqeWec6o7aO1LeGunm+MF4AStuK+OuR7wEIe3EODvGftqXxp0LS9rqYYn9YgonXq
teBvEnpJ1xfuwgbU+R0kVZ1BE8wGijtBDOdVMJzCPqabaV4rc16GJ1se03ICkyVGz84BpN2or9mP
5NE6Znu+I5Hx6G6NB3FIntKX9hGihSt3nqUZ0hkg0gCjHaxulJW+tzBDzgLy6nxUz+It/ga7BFwf
t81uZndxZN0nv4Y9PVwfzKXsXKeHQI1NQucBX1oEcAGJT9Ou34zb9kA35wS5CMfduEkf6z/FoTrU
P6AC8GJt2vCcOawF64WgoBNHKuVxzgTmEwJsX1uonaXOQ2fJzfUP/Iv9vLDFdOoITRPlFpC/iJpt
s3UCE1f27m586HBdbDffX1Ok3qDk/xR3xYO34VGHWzuu6UH7X7mFdcUW/279p/JhzVV76Wu1WAI5
Y9UqMqBYbE1ZYDkgOXsQKqulu7v+wQv7TqeZqDGnpugQY1sYG8npPi3+u97wUv1I55WUwmHczbFE
h7DbGieycaJ6Nx38XX7Ca/KmxhUKT7VYHfwBNpYntm8RUq73vTRqWjABvKUGAxiTOPUk6OofmWMF
zU1IT8tztGyh6NXM2hGRCtXXbZKDl6n2huNsr//0pQTL0WIJ1GWSXCj8dnpyvrav9rv5UH5po3jX
v2e/3XcwEslKFulfPk10sgn0D/y0KNCT64OSPhVhn9ZBHX944zPN8BIHUUci107b88+/sK907olb
QTDSMrEavlrhdxgFbl6/PxQBLvgPP7Pj7qcIdlnwkm5QKQJFMvTvGIq9ZvAHmhDInf9E789l+H59
hBdWvM5TkeNU1HLA4Vaa9I/Dmi1lZKXppQqY7riYGU6p4E8+RWIr/tAynASEFoP5rf7ivvjf+WN3
aHb51tw4z9NRbp2QRWsczKWv0gLFbHowgGowmU4tYAI4BGJUKzFx6bDRWS1xnDOHQD4nit/mEGKa
D9kxP8WH+N6AgnsotxCyvAf9HpfDst/ML9enaWEP60wXXriAl0L4LBrNB9t+rdIf0M+83jRZaluL
DzXkF4wSepm4Phknee9E2XP15t1Px+YJ83PMTu6mWelraV60aFEnSeM6NsZumEBMg8J3764UB85Z
8KUdpQUKQBPMiZ63r8rfANsOSAqlPsDmHU+F4DSsDNV5SC70ohNeSjh6to2LXqYTPc3H+uAHCltU
huap3ca/rveyEIl04osFyUkQWjHXoAHcy/7RalB6M0HI7tN7YZOtOTv7KqtWBm5hSnQuTIejgVU5
enPqV4jjNnSl3aWvOGegn/L+SprzDFYjvgJwbWd+zGe1nUdnU3VfyrQLIYIa2Gs8sMv0UMvTzbTo
iNdLmB8jMYBkVsYPrWhCaK/DNw0V7gxVUTDDLPsNHuX3TfM0FE5wfaoWto7OmRmhdsZkiQg3xE/x
mbL7nngr5MfzOF1aatqtg3sGsXwX89IO6q2OS2BP3OM8VqDblytTtDT12safIT5ZT6J3D34u1aa3
ePfiELq2sMjSF2ibvVBlXCmjcqHvCm5RAAx8CpDOQHeuIJA7Jb25c0te3oEZUj/Nhj3cAQcAJ6DO
9/aT+19jxX1IuWjqYHaggbyVnrcm+7YQLXSmTRsPvmhr2z0IY4SszjdYZ2989ez7dUAhJ3PT4tBZ
NqyIeSIr3zu0cqSnFOLcJ5pDW8nLxVrsXlh/f4v2nzYZvA6Kvodo80HIuP0x5pm8q+wsOVFq3gQp
szydbUOYgjvWVHqHEhXRIFbJgzDb34kaV6qtf0ucFxa6zraJPWANJHSbDtRKhsiyUz8oFZSzFRMz
aA2Z9zsj2bzz7AmyHkMev1qiH/el9OieJqLJgqKtZ1QU8845WGmXbDs77qDeQqHZbdgp/kuKnWlI
uktmECu6tO7eK8sUryQV/AvEMFKc3DlokcCnP1vAz2062623JUvag5WQfpNBmG/ndn4PeVAOv+VE
Ga8W1KfuPUsASzINLao+VpFNB0n9TAVKNXhhMpNjN9Xmscs8dqiywvwAN2T6zaxC/HSLymLhYEJ7
JrASSQ6NLbqDbRL6Pg09fa3msT0DBJ161zPYnnRJbrlhOaKC0vLR2CRNmx1ci5cB3pxGc1e0EF4N
zLywkHFA/mXTVQN56HgFTe6pd+s7ZVd4wkuSAWJZjb8R0KiGXWJZqvvZFf2z4c/9SVUjatuT2X69
afn/Tek/rc3SL3PupK13gNTyoWzJRsjpoaE3wUPB8dXiY6kYvEIKzz9AqlBBj6WFkbssGGQxTAeE
LWb59kaMPD1c/5qFWKkjV+o566qib3qwxSWA5ZUEknBa83BZ2MY6cKUaS5dxx2oix3g1qkcyv5Zs
5aqx0LROM6uGOGZDF8eHzrDAuFT2fZ+CvjxB9+r6wCx1cB6wT9MMrRho0liOe5ggKRiWAiyHprSS
sG24ubmtC22q3T5xM1UmxoFWeThhz4zZfU7q8HrrC2eB7hdHId9ugWnmHYZ8eMWyIaEBZTKfut/n
2jM2DhOv1ztaWEI60Yx7jo3blu8fGC+fauANoOy0cpIv5fB/39o/zYI0HG6T0vYPnHbVgZxlmMu+
T8HpFz2Og5gZ0I50Nx7tAp9XMfz8SgF6GMrj0AhAWh4Qe5TQGe36LIK5ZL8isLyQAvy9Q336WRxg
TdlNhotPJndzeWezNpCeE1prrs4LY6pTuLpe5APIyv4B/J4nYRohEfNtdxXdWU7CJC/rYCF8iB0G
8bKkhtMyCBQrrS+NzPnvn0bGgkSjmbgl9iXwP2GejgzyCwDlmN0pafB6fNOS+7tcPvVSJCWPZea7
hwKCZHBU2kPqb+1BaukLtOyxFwmwJoaIDzh3vAdmEu/d8Rr52Fq1+eIqc+1mtxBgiJZGUtFnQEB4
4GcytWvhO2RNw37qb0uzifnvPPQdNWTlVsYBlqB9OIOW/ioZpQeL9vk3aRprFYmFr9DBv2ZsqRbC
GzEsN8gHd7zXrMiOEGL5c32iFyZDR//SWFUgv5newZwACJnuFUk2XnMsppVjZKl97fGpLew8B3A2
Pvh2LEJIj9lhm8QPTdE+qqpe6WRpjM6df1qtrh2nYs5SyFvO7CAg0RecWSxB2wzb20bp3PGnDvIi
VoXlINQXxZc8gV4cOXYVEAtrItsLR4luV1ebIymgpmwcWnv2Qk/CpoHy7qHvp/QYU+w8sJJWdvbS
hGhnIngdbjaeWRC18z5l0HWCDjyBY1I+rtQ6liZD295CQU8VKpd9RICGF9BYDUBBPhWT/Lg+FwsV
cVfH02bMH/sEgupRI3JjL+ED/14Kv9r3Eu72LoT2vhQtKXcMMj1/ZmgNnywyn7VXoGKNa0GfPsVY
8c8+JI67UEBp7p6OfNhyKbsAtmHjk2D+PISJf04YzGQs/Z3MyXDo69FZM5bysG7+/+oC2b9/15NB
cr9XXj1HUN11wgH6hDHnEFatZUCq5pnO49cxWdMr+hvwLvWm7UHT8HkZ2x2IL2Jw78/Ci6+4/xUQ
SoRW7AZa1gVcmAaIZW9iaKYHtMzHKeghrRiOI12LY3+hDZd+hbZJ+7JNbM/m6iwuBZPPzmaNF3gx
btQbG6qhcTB7tPjpixLp5tiY4rszznKfttCx7mATfme18KSC4GISmILYgZp4+8pdJQNGjSIs+sF7
hO5q9qMrqvJ7SfryVDV1/0Oqag7GJI1PcTNPXyBla25hxkPbsIFblYVbGEWyo5o2cuaJPwFMUz+B
TeS3Qd4qfsehIA8TIz6/wwZDPZl+V8DLR3Rb0xSy28BFkW7a2Rie87H1N1ZdW3eJmdgfMwC7gWvy
aT+0nXOH0lwD1Uejw04erY3ZOxU0EGn/Nldw4gqcfJ7v/bHoIKzhK3jnmACkJby4I6BQhJY9cxAD
SvsZV5d+O1NG4T5dmUUBxoCTWpCPNDOxqUSH+qVbyO6oJB+jtK1Be2Icnr0Bn2T76/r+u5w5wfX1
37U7FFknMyn7iEFddtP4FkTUxtS7KXrAvurf1hO8mUNcHDoA8Cf8ZaTTEWLnPCiwDG6Kf65u5+dL
y6sTXL2jhnxrEVlJ9SDiHwlf47xcDuWu7udHJ8irQn0B6mAlLgEAZ+0YbtKhCRvy3KXfwEV7vW0e
tPQGSv9nvVruHXyIvMep+X0Q8UqIXfoGLbeBI3Kf8l6QiCeoavSl2CRVfchseZp7XGIHP9/d9A06
5jgTFHrN57J4MllvORVvVdpsrjd9+RhydbDwNHLQySQquwgrZ7X4khy4WduQRAWr9XoXl49SVwdx
TWncO6U/kKh0qmerHSF7NJjvsqmfDdf7cb2Py7uN6lgVa/Bqsyqgq1l19y53grSxV66vl88gxIx/
dxoD3x1CQco7ltwYwpmN9FBaTkRSf2+oOUFhKn3janq5/h2Xx4rqAqQwUZggFM0Q/SX0XsCPHKb7
asqjqeqer/dwedHitfHf75lrQpF2T9DIJZDehRkcdXtYGqgQ+ph3Atek690sTYi2N5zSGdK5oyoC
73LrAuk2JTdViqgORikm6NhWhJJIzFMIj4AsgED2t5t+tQ44ISMtZ8OHDKaHswmqvR+857+vN315
o1EdSVJ2cvYgnkAip7BV2FvQUOBN7GzZ2K4UKZZ6OK+pT9k33OW44xsu9gAM0yLV+8VDOoHda0zS
WblVL8yqox1qjmfQTsQjj8w2/9an5SPkGjbXx2ep6fPfP/161LUmNs6ucawdGCo0fzi8+W5rWdvB
uZX7tkm5fzRoveVOBPPKldiwNOLWv7+5d4apVV3hH+2qHlBQpy1gSpQXv5O6SleGfKkPbb+aEJ92
iMUAbhqawDGLzTRB2L5fGfWFeKPjP/I8rdrCSuOjZ0cVsF1MfRUQ+wZ98/rYL/x6HfUBFX7qOHAf
OVrzw5CwkBR/RL8meLewZHSUR9dAuqlvLRXlqWx2MLE0NqlfsxWe4NJP1yZXpT3kaziUatMCzx8s
6549v3pEormSwl1+wKV/CUafFnyKMmGLEk987HG+BwZkWOHGACPKETgi87es6jawR8hk2cXKSvpb
Wfv/qwUo9/8uV8JwtAiPykh+HVTYfvM/HABoq4Ddw7AlDupH83X6/qV+9mDJ8eX6/C9A+Kj+oj92
DdTwKNR4JwHp5TipPTusR4//tEYV/+cIp9rBSnv4CjuCCoCttne+zHBc3cEwZ9zCv7xJgqabTSs0
IBb9p5n4fIJkffZfKSgLBkKAcyjGdrwrGji9BlZbtB80yz1rV3oWRMGSCgy0QMFz87eRkIrftm3+
0mg+zR2EZ7Eykgp365qDpwqRq7AtrXLjC+o8FgasXq4P38L21N9RswnKKHHXkqjvoUiZ/TTaKFH+
Zu5W1vjCDtKfUHtcsMciQfu+FwcEUWXgzm2xUX86nWM8uTBYs0awtJA7PONDQSmPmzvfnuTu+ugs
pDL60ykrSyB27MGGcxksb8kQb63Jn/ECOTw0JLsb22wFALsQCvQn1LqShlSpN0a10ZXv8Cm2Qtkj
Vw5Mf1ArxbmFqdBRKWRszcmSbRHJPjvK0b4nnK7cU5aaPo/fp9VaGFbZQgEd4t5ZeY8k5BUeSL+v
T8HSAj3//VPTIi17m3OLRK75x/d/JsWvDPx5WtzY/HlCPjXvQQKQWENsR25SnqxmfJq48Rs4LR6Y
dfb1tk84j9qnPmJvBO7fRD5ZI1J4pIK4qQK/4BmOPDfuYi0B6VTnOJma7AhS99smU6Ecv3tJhRi3
logsvE9RXZ417RPptIlrR8QY7ANp4ZCVem3yvSXE/+00SXqqbdu+n9uxD6ei9bal2eAlEZZ2WTTC
RRzLAmpDQTym9s4cp2kFfLCw8vTXUda0Nq9g9xQZ5J72EzzH1iLj0pbUZq3G07+DHyujhkW2A71G
owjobc9q9G9J9dOSmHOzpRlUwqLS+zGwhIc1uCEYHO8rVcW0vb7ulr5Ayy+IAwSXgvlS1Gal3A4S
1Y+CyDKAf87K4bs0+lrq2DHh1IPjjhHepklgp2bAM7X2rLv087Vkoi0FQBGZYRw5nAEDIfoS3isN
y1+KdJhv0rqxqP6+6fkebL+YnUdZl22cbn6S/fByffiXsiH9aROGjZKhiJbjLiPUnkJDATzXujID
5CzkDi4C5sa2PedZuQyvu41nqO9mQ1Uc+Ex0IS95AqWBRPzI29p/ptLPX2wbf+t9Zt0WmfTXRbh5
pEZ/vqqPPla3V/X2ljQjXj/gCLe3B9ifrAzFec4uJIZ/h+jTeh/hxD4m8nytmxK1odYA4dW6O85z
DGC28bVLjacY+anroDDsDWslwIWCO/0LbPvUrQSKCt5xo3dMe7aNM/BKOpkEicPyEJXmZKPKxtmb
Ldx3K+Wk0CPqPPgTDCsH7kL+reNn4DzH/Fz5Mwrtw4f069+ZzdwAsruPCkZAPjwwA2NqH224962M
88KW0SE14HlbRj6Y3jGDwakDlyAC/72YrLT+90n10ixa/x5kmEGMY+q4uMvBIxM+d4nRbVvTCqz4
nc7NthPzlynvYQ+3cqFYOPz1l2PURjIY/aBD22q2BKYn0HnI4/uhWDk9ltrXQgwsDeoYor8qMutH
qMgfamjgqRRvIsW8UgxbmBH91ZiQEu8oNOeRXz8Uc7kh8odv05UMeOHn62/GPCeFm/qVdyR4x/FV
A5glnj7sn0LdJDdpUV04KodwGvdyWIV2PYxv25NlZwdafBFAm47FjUOkZXhzYud2KrFNXH5iUKuI
7d/eKn5iIYPX9aO8lttO5sKvPh2T0HfdYJgeB2jjxLBeKob36+FtqRMtVehS2pl14pHINui+assM
3EUmggry0riqlcHZ1fB6T0szriV68HQ1QZo0OCpwHx64OpmfbuoEpCD4AV7vYWnBanscZVVe2K7T
RIKMf+zGnUKVj/vRgVvwbR1oOQPe/hKIQcwMlg18gsTfJPYI0ukTVVay0gVZUChBlP83UnFlss7M
U/dYzSk7UhnnG6vpzc0Qzz2EwxrSQryGxSLyZp/ejWDQ7GKR8BzWijw5Gsr2g7kWztZTMG+lpuT7
unLVPQR4EhEMeOt7bFyzjmjq1vdEDJBKcOb2CHIb3kPdKb6vMkTIthvstzGuhpPj+eLOlHX/Ogxu
/DLDMGRTNJ33QpMaRDGAczdwSqwD3tnWBnxbtWmN7CeTLYCgzEtO0FBstoB8jhBSHLOT1QPmFUzC
nE8Th7GcP0FDuvRgc5tNcn6f3W7c2PDmPZQyU3s48U2wUDCKI4td8NopLJNFHu/AwMuOyH+Sx7mY
q4+h9JOfeAzP/SBrEu9PFhfzHct7cdcoE66c8O4Nm3Ro7jgx8hD6gN1jFwt7m80j7BclbcKx9tVH
4Suxy6nRbhkclx7g7FhsWW8ZZRAXjflIGIxQg6b2rCCxrHZfji3/GJj/hwGRGdY5vD4RY/xIkX68
kwCNhrNsvUjC9jj0zNT7yUYmdtyEb6lrqeSjp0m6Sb2kD/3ZPCung/zccLpVauzgOZr/13gJ2cMD
strDMFpEtkzeuy6x3spkBLnTIdVmxitLSDP3h4Sp7GulmPvg2WV537gdf8ncwQnYOHg738pBJ1Nr
QoiX95ml627MPXe7GPeiI6x27wQpk2Do2udhKlaKf5cjhaWDM2AzAk/lc1S1aRoHsAlFLOrz71Nr
zZusndbuhQufoQMoZI+ajpR5GxmN8ZwW8VMi2/cyi1d28lLzWmGBkYRWpt3PkePADtd94l0SyNlc
iXXn+Pz/+YzlayePPwx5OwJ+cmxz90mQ4hWB4uf1KLfU9PmDPmWeTHppJhzXOTYVDeCVapk3Nnzu
8FPDTt2kY27AryudnHeWzY8DsVfevZYGWztcsmoQcp7HGbc5+Ic2d7Cz3LB45aqx1Lh2rkCo1QZd
Q84RhZi7d7ZxNmhQ+2uc9aXmtVOlV3BWUEKJSMFPdpOmjhdCyBF0Bzc3Vtbi0o7SzpQKhooGrzk7
yhggmZKlH7bRb0gKQ3kGUMlN60Z/iG9YnE0Oozwq62+WeBv6j9va9f5dNnXjwTSqQgCUNO1OoEgP
oF+rKl1ZlZczIEsX9skzOhmOjdkd4ZbRlVNI+pcy+yJaFlBrpUa60Ieu/5UwkYLr4NTRxCyogNpe
mW+40/W7/pyVwvBlfiRm3crg+ogtrChdEcwAVMu1Z8c+cgtT3rIdSdqgUeNK7r70NeduP+1j0tZW
3GYwpUz7rD2Wg9PsoI4NESpglWE2X/owuu1ucqeEHLkWNExu2mXa0zmafCA+oS5mPvv1mqb0AncP
5L1/PyVL66GPFVqHV4p9bGBQeDBiyz1KvLCEcW7HcGfueGQZ2ZuVJ/CNBTIslGKiByA3xPb6dF2+
bIPm9O+P6B1ITFdnA864g6nndGaOxmKMd8LxA18w99BO/rCjXOZ7UddkJR9fCPO6lpdpGqOk0zBH
A/Nwvp7OAtbXv+ditAF5SgtohhsXLhsNesyan2woAo67S5yWm8Rau9tdXODoQYtnSuItIEbGeqxQ
pABlqm4fCyczd7x018RKLi7y8xvyv5MCSVppAuhKj7wvosx9BJHKgmlBanhBu6Y/vNSHFtnihBkj
mFb0KNNBICs+4yldXhYv87neJiTe6KQ01rTmFwaNnX/Fp23bq1Y4vYc42tbiOAzD1pfswRjXxPoW
Zp1pGUlpwQC7MOHD6rVWE8ZIye8VLpZbzNV8NwtR3t20upgWfQqIo9VJD3epoVE+hNLj19kznlCG
y+5NXCiud7I0M1rUYRWMucqpo8cRQlRB3aWH3LB/m717N4zNh5u3u+v9LM2JFn9YOcxyUHB9Surh
PwsvuVWR/xhl9+O25rXIMhu1DTMmYUY1+MheOuNm+JCtPW9dDCDYIdo2B5mvgGPIdC6MymMh0r2R
3JQ7o2ltfzejXwjHxPCbaf/NSMw5dAv1Le5GsrlpYHSclCfTJu6KzkRK5+O57KXHpTR3V077hUnV
gVLMp4LlDgQ2COSHxuKh4fauBL74+k9fWJo6VmpOZQo6uxBRnVbD3ppBeJlULe5J0dkbmvnlzhOZ
XdwWy3URnnxIzQIMO++o/PF3Z0HqMC+yAF/3zY3VWo19IXToyCnU1DPgVSYcgBnHwx/kBlJWRtKf
fjm9e8trPrF0dR3YqDR9JzsRwTb0kRTylWdkhWi2NN/aJi49PGEKd4DHdcqCAle8Ag8lyvlyfb4v
l67xy/VNbJHS5ESakZFmbw04vEcbdPXEM39z3wS0ghxdNWxjf/45l3x7vdOlGdH2tp8VedK2LtBD
zs/RslCmcIMWPGXrNllufJW2xa2yL0p7Rhg3FGA+viGT/ViI5pU1/vAIW6P2C1cGOZo1pXeNz4C+
4cqCkaNlvptIcJ+GyVzT3Dwft/93lyaWjsMa/bntVEUBAUin0LHbbcZGCLeMgWOpBxL/B3bBTaOq
Y7IAzcktLkaCqp7icNFjWwb4fjyPH7Fbr6HKFqZOF9VJ4sRJASAnx37IZshmGcw/gVjg3MG3pNr0
zID/3/XPWVj3usROCqqtl+GtGSwdKFf3RG4AZvpmOf0tl3rMy7nfTwlL17md1ZiEHMGlaAPckuLf
EBxLwoS31a/rn7Bwhul6On3ci3kYOD1CtON362VRbfov15u+mNXj12tRwWgLdwAYN4ZT6IQ6+liG
yjLB2x5Obh8/E3GuDMr/qCyerve3cC7YWphgFZ1FF88qSuWHy7rAGqbQgwovcJ3E/bitDy0sOLw0
4AIJTOfozpt4cMKc4C7O/mSjj5eC4bakSIfija4jTJ5N5Jjb6mAkUBpAdvfhx2pNqv+yaCuxdODd
RJ1mqkanjcg0mdBxrscM0h8Wf0vjFCCAmRs2yEvDUG84baAYX/D0NKSEPk2ohBeBK9piOzuNcxRz
WkLikztffMYcWG6ogn933aE4JX5c5iGbWbrnUPWKhrlO1h46Flbt/ym/WNyoHNmbx5zkD7gdb2jR
ruzppaa1VQsDI+IwU8Idb2bDKStIvuvSPFt5tFxqXVujXt6T0QdjMJpS3z70gzs+wsszXtkBC5FP
R4kBZ1y3nTn1kZiqe2+uRpRdkwfof75S0qxBO5Y+4bz9PgWlWPrV2PWwqfTKoX+cU5uFrMvXToiF
kErPn/ap9WKeSOdNtI4Gyz8kXvzKYXOaqOHt+v69jOvAwtdCajvlmWHJCcogtjD3TVmlGyjyiR3h
7h/SJrA4KGoCSY9BBCIv6SHltb23p9i486fmd2GjOp74RQ5raNk+O35NX8Ucy5WIuXAO66ADsxAF
DKlavPjUMmJuAgmluHmtJvvZA+ggL/J2w0dkn9fHYmmotVjmC8MdOncWkejofZ+z32NV74Vbr1wC
lhajlt80cyaN2rHMIy7FeHx7n/13hpccy1yDNCz8fh2eSiA/w1yi6NGDue8PBuQ4NF96PMqMpb0G
JFv4CB2nKrOhHOQ4dlFl3LNcPJvkHp7Cd7DADq9PwsKhpaNUky4rM6tk8Nmb5/3AvrieG2amF9K0
2rhS3l3vZekztF01dIoD55lACnbIz+hIcsRXJYFfyqPbzitn49J8aFvLyagyx3jqItXJp452d6bP
d7xa8xdaiDu6qbblwS8kU8N8hOAw0vACTI12e314liZBi/ncU2nqk3OZMyk2MMX6xToPGquG/K+a
WRnCX+LtekdL5+7fv38Kb7PBjEpmiYis7/1XiHAfoUI63JEoRvr4k73aX9gpeTLvoZW7/1I+pG/Z
z+sdL82Nttc7NRhy5ujXqF4bvwkLr9142f5640szo+30zHKnwsWrRJQM+bdidL4R4yYSB7F0iN/g
uwmHiDiHJKw8KZa9eJDLuy3+6RC/IoPdIRyC6qjLh2qbEvKnVPUOG/AmwQP8+PNy+zTZeYs3bxAX
xqPTl5CnA2zlBXTjecOB7PxIZjavxJCF3f1/SDmJpxUja5uINEXkl+Q+n+ujtOmOp8ZK8WBh/ehg
Q7OiEO2aAYVq2y60q+odNPvXPLdW0X4LW1BHv/mT75Z04MgqbPk1tnP4Z/5xxnyXxeqxqeC7YrWg
Vw7HsUubkKUimCBk4xoy6M06dOkYtBlMs1y6u2lJ6+bRSWZWE8wC6ygpxmPL6F2sbkL2YlVoW5GU
XU+FjwwH4tUn7lRPZmJsoYH04/ovX5opbTMmdjLa3aCGCAC8PHQJBTtewWWqWlsKCzOlo+IK7kP1
HcCYKJlPTN6jqAq5pnhH0jSwjTUU0MJX6Oi4pJWxV4qqjmY+/OamHwFbC950ufZAuBCydGwcMEUx
bqwG8vC82dGyhXjAmsveUrlKN1UUqJqrRrVD1ObsF+JiVPnGW0IhltAPxbbp52ea9K8tJztRtWss
gqUBO//9U6xxkljagCdXcHIUW5ck93NX7Zm9lswtjdf575+az/OkqmJc6KKaO3e9D1ULEGGHlfi1
9Nu141dOlKpx7odozj/4DJqh+8taYwEtFCFM698fnhRF1oNnKKKiHvECB83N7CeOejNkviK/Ohuq
KubIxjfaSH9jQJNrJYBcflgFuE3b5pLAQjlVbR01BfQqWsDAHgHmQvUYal8m2VFbPWZ1eRQoGvTi
ROIba3k6em6GsmfJx7qJjAn+e4AP1U2oQCGoUojzqSDJx5Xi1OU4QHSQUuZ6tEwVF1E3ueZb4opk
Ix2D/uJV5xxVnkANjDdr5sSXlwjRoUoqRh2MDm4dqTGyeRaypA+8Tq1M1lLr2kHdWKiqzefW++kj
t+ETh2qbv5riXz6eiY5UGuq6smD/V5+PZ+eHAXTX3skq9se3MiAbgeNYmZClrzj//dMeLS2TWVOF
uDNa/pbHPHCGDPbWaz4Pl0MA0UVFMiAg3bLJeKSM7mD2066g1sr7wVLTWgAAAZShTk2ryEeZSXLx
TbrZCpTu8v4nupJIkRFIjJaIi0M2st2ovI1psQBXFVjfKeO5ka5xNykfaFHXuy2xJLqzoRPjcR7K
qZjwEjgpUw1/uiwvg0FSayV1XVpS2iEfV4AgWlMzRALQ7roRu9J96CfvGLObzB4I0bFMNE8Z9WYC
UqP10vhJEPt75qyhTi7XOSC/8+9KdZTwKtgxV3BL/j51U+A6Q2jbxv84u5LduHUg+EUCSFEbr9Is
tuUlXuLEuRDJSyKJkqiF2r/+1eTkMNYImJOBMUBx62azWV0VyfYzeP+Ogb1hESv7ykQd9aCp1W3B
8R0XanBtcR14bCOR9yfL8O+bCf0HYgTUFOkUbg/c6VEZS4mMeMpYzDlNk7ACHigUUk93fuOzK0iK
A0hTgDai4W13lAGYNCobnEpSJygppKX9u5BCh/3ogUwsc+ZnkSXsjduUPc6q6G57FLrc5E2p9tAS
J1GT5f2+GhHij9DDixqeF5+RhNWfzseQa+tjeBIN8KNEMqqPRV7MqHZMD42rI+GMb772QFFB/RDZ
6YsCVmrim4aFZeU0L2WMyDJqwXlRdlelrHbnh7JySpn4pqCBPy9F2seE3tg+CIvwUDM5wS4p7urK
3ghg1vaZEWTMveX1lsJHOg3ei0MNzvPLem8EEX6H8qYRZXqxBTJu8svlPaAYRWgjT7d1sq713XAl
CSgFu2XMxlhyKDU0AXnt9LK/qPsmsjBbSlpPdEYk3INDYJykDGk2qVCPYBwTjnOXq+zl/Kc+HIaN
S/rfLqWrSKaA3u9i1F/7PyUo856KotliLF9r/eSH3x2tdWl5kFDuprh0yVfml3sq5MYB9eGpjY4b
tlaBaZ5BJoHGc8kf2JB9Svz5k4fH4PPzstb8aUTveo6rx1CquW3jWtMoz0/kICEKNs43/uExhL4b
53YH2H/eqpbFQt1L/VajyJP4/8nsv8uaN8wKzKCLVovuYt/prHCe21P5woQ6Uguk3Nzb8D9ra2vY
GKTjRzYvIKAahX8oiuCQOVvs6mvzY9gW83KQnC/YlII19q4LBnvfcDZGLs+Dq8Jp68P5ifrQydm+
aWctQ3nkuHCQHlXpMcn7Zj86dYEAGWTkS17jxtFsMVqvDMlU52xtmlMnB1ERwjX2K0/x7lnUYITn
fUGOziD17vyQVlblD1/9u31bIcuA948OdfdOd+eJ+moJ7NfzTa+YhCnJWTFU6wLZQWPJ+uoqp4t7
XYPC9Y6LkW8cCGuzZBo1wJkJXWbsqYAcLGeZwmSa/tNavoCm4DISLd8U3px0ir1VchKLdib3bkGc
q6QJ6gsXwDA+TlwA86Tq4xq4dryW5XqfsWRLhnpteQ2jG7sRVC9j38fc5TeN49726dYL4poxGEZX
FY0sxgZUlJMNLlK/vUoUaud7+zA6EOKmGwnRlRU20bGyg7TE0BZtHFD5ixRWdm1V0+MkOAvB2GNt
nP8rW9UUugRNpFC+yrGPQNlAE0+FA12mnYuiy42d+mGoZ/smJpYVDOIHAuWPus7CPv/UiGcbz56y
hpZc7UejsjYC5rUJO/3+zqBRfZctqmAAHHZf8VYAsYj7xX1zE74R668NxDC5FJSEoCt2CcRgbNRP
S6vZ9R29cpPgFkVokFXnwxgFCDPPO5GVDWxSCsrOqgpv5C1KLeWtQ73QV8nj+abXFt04VfvFGecG
jKnIRkAzur93phTET2+XNW6YtatGDeoYOL9kvLWcbMdJGfp+s7Gb1rpumLVCtSLLlEvjxV+uugrF
xjZLQxlcpnfnm7BYVDiVcBQglHE6O7Ln5rnL02MPyZXzk7OyqCYotkqZnEnVd3EnmrfetZ+GCmqv
59tecUsmJjZR3YkBDhyUdZChduoNRL5Xfvqs9BxZzWW0Sr4JjfUcLy3HBhHTbPkvCkjxkNbyucNG
3XBIazNkWLHraNKj+HWOs758YLw81rX7/fwErTVtGHApg7koT2xTQ1e+TkLe2mlxUaUHNM7+9j1E
zqhpdXEcF9IKCVRKvLbbn+/1ilszlSXrIRW1r+cuzjLgGnF3R2WMsxTjVQN9p33g5HzD4ayYlgmC
DXxbc4ntGZeeUlGfnvDaFOmeeiBbJZVrnzCsF/mdKVgG0cT5vJ8zCqL5SPtbF/GPE+K2b+JdQWQO
TiEGxnGkKEE+oXaBLkbwefRfxMSuZun8Zhae8rphT7vlhw+36nbJ0/lVWvu4iXDVlgy0DiycPnWf
RkpAGipsBIFz8ie7CuXskF1jY8U43oSxPzzOdxMYrlFZroZP3BX69XxPVna5iYAVU8IzOYPYXaDe
RTHnFlInG4CbtaaNK/DAatKj9ATBgscGiK/V5BM4wbcq+NZaNyy/UhW4tPu6ix3/qzu82vOv8xOy
sulMjGvtzBAQqdGuh3L8gJKrSdYx+r0/3/xKWGDiW5Pc8YAJRdg3e19tINMbMIqrRB6I3ewoz6Ne
H89/aG0cxqldS2+sy2Yi8WwHn/qSOSGyiDJkU7X1sLjiakx8K81tXqSs7KAV6AWR1ZL60AJxsXOL
sY9K3SaXeRqTejKgQ5p4I8SWZMC+TSCnIKx8BZvr+XlaG4URnkMtGodrjzNWC4dEwhXWc+Wx6qH2
M3nkNEk2ztuV9TARrpVXuJw3MDQml5YgKO+tHapE5I275GQjUls50028JfEIxHcX7N2CplESFECc
f2Yama7mv4pfeBEzJSL9pdMn1TSAOumMhDHJ33jHtyoV10ZgWDXPS6doe81iZ86/k1reeNy+tvPp
kCT+YYZ40flFX1uM0+/vgv8BfAZOKrgdQ1f9t7dUbVgl852l5q0qnT84kX/S8bZvIoLLwp2mRRcs
HmTT/wLXVrvjKs/3QlBxbBqmr8vG8Xc8scSLgOYupCoK8h1qh/4rjga8PHF+EXYEXTE8gZc7KD+C
zwHxe/u5gwoTaEW2VKzWJtII33naesIdBhYDzueGmdu+LRWeG7y22sgXrrh5k7sU7GUF08mIzi+o
Mk+X4ctMut/nd8HaZjNM3839omSkdoHtfatrb18n7o6R69Jdbory9fw3VibIBIW6g0dUWQ52bCVP
uR9ENthVerYxOSu+y0SDEpCQzNTtsI294MEv86dE8e8eJy+LJzfmaK3/p7l7ZylW1QWkcgWLKwFl
Kscus4c6nVqUD4/LhtdaG8Xp93efSD0U4gPX6KDaegbIEZnVeoi6eoqy9rITxCR2DLiT9o6gTuzU
Dd3Zdm3f9YVI9q6VTRd+4rR/3w8imV2dQJAlbhIBI09Cf/Qjr7uwdcOEOQvAUJCVZZzWBGxKhQRn
ryyW4cWtvHwLg7S21IYtZw30JlIOam1b3U/6hXRvHv923gpWrNgUu1vaCcrwNNUg5ctVNNPAurH7
Sm2kWlbs2JS7y9zMapwe3hyO/DZLhl8V0a+dTL/W2v1Z0a3Xo5V9amI/wXoAbmOGC+HoqSsHsWcI
pgUo1fQsShpnC1a89pVT4PhuIwW55Wc2b+c4qeRzMsmneR7ume4e50Ju7Ka1Txg2jUB8cLUHPui5
eyKIQevpgXiv2fDr/GKvLIcJ/wwcSExKPDjHOHja/eyXjQjJiSOkY+Wb5WX0i2a9/Hz+Yyub1gSC
glIJtM0MRqE9KDvNNUoG9CRemrLQGw9iK3vXLIJICMuz1EH6qxjdq3TyoQC4VU/HsaYfBAkmyFSN
rmyTHLITFCip0HLxjiQa+04pdYss9zcX0xhySM+BJUxtCfWtrY5h5WrpiPAGKDZhKClI4r3p2EI5
LL3uA7/7poQsrR1F0dTv8+uzct8x0aUu+FvszkER3CKH7Ltr1/yQyJIc6EQtAeAst8EJ5wpE3pP2
tm4ma5vCONghM2nRILGHOHX2QuX7orx2+y0DXWncxJtay9LlFhO49iQoHanGaQytNH2pu3kjM732
AcMDWDrgGQfgFDUR+m4i5EcTFIfestrw/JKsbGgTa0odmviSQbtCj+SxSiDOIxPaH883vtb5k895
5758vO5qTAm/odb3qbtfWjCkbbittaZPv79rmmmRtfOwWNCvuB8hBeMBmll5G0HIWuPG+V3XNqjy
5CxuZv6pmuso1U+63WIIWJtx4/juobqDHFJm3UhSP5clGGMhVrfFOmx/XMQB7hXDpHHVVwKPJvIU
4A8qLMeh+u1lJX/KvYTk0dIGQHv5EjgWUPKxqK/kFzbI5T+NUB3kSsyF2DRY/kTvddctAoybRIKu
UGZz9V3z0sZz7SLt2LfpAibhrg12QlujiMoC5OCLV3MSyrTX96Vu8h0et+zvp+MlEp0c4wKsDtGc
9/2DYy0CmQLl8ajsJ/4N2HpouXNHcmgFWxZIfAKhhnDKetBtQWT8a8Mn1G8qv5teUHgMAetclzrK
dAdy5Ymn1i/Pyl29a6B2+9AKCziCynZ1tuee073Y1INs2hCgdkZKKQg8aOq9LtJfolGDKtKdiA+0
19x8cRKr/zZKz5fhkCsPhA1D6LZVeg32RhamUtg3oHFuoZdCIJ3X6f4FvFC/UdFV3aUp/FYAoPn8
WGS5EjvCk/pHCqHEsJCkCbuydPCpPBivWDB1j16WtAdb1OpJzNOCf3c/tDfpneeOEN7teXeTg14j
duVAPgUB7DKg1P3PcT33qOAV7jNUtB7sjFr7BHKYu9TNbZRsOnVUs6mOBm9qIn+2/cOimfMAKtTh
N7HwIHFXtPCsagAxZVgqcEOVgtShM6j+m8Vt9aW1GLggqYMXjJ5NUeV4kG0hqPeaxoxFgWiyO3u2
U8gqTuPOgrbTuM9FCpqsoO4H5yqtUVQdWRCsaHfS1vk3ks/DUwUAzNvoZGTaO9r1iwO1LV5GvRLF
Le6iy/UyEK/ZzbTyvjQZX3Toe7a8WoaUQWwdxhEEGeujys1d1GonNNhNTjV+Rbkh8iaJ61d74FSG
Iio0o0eUR7G7zJPBUztlPoX8H+iQe7wbXrWoDm3DcvAKUGh6oLqDALxVh8QtquWaDajMAzjdTeOm
caeDL2UEST/nCixaOlzgBnBNIMPnwloYeIBSWx0KtxKPvJ+na95DMwqRfgsUiFe0e6iPq4PIq+Ek
dBhU4IGoOwjV5IX3G7l+641DcP21kjkMJ1UV6/aatfU1Ew47VpnrfRqqSjagzVbVnQSnqL9PW7l8
DbQiob+04yvedJ18R9vMaaOxbVW3r4DZ3nej5R5w5xgBAXKta6VJ8SryKfgcgK0jtOngQGoGIL6g
qebHpLL0VVt7EhmAfoh731f7sibZa1nheTKAbuZX0WvrqlfK2geyfEHygl7PNdc6hF718K1JJnQH
dXS7uXZIiNUmN2Qp5acsoEtxpNx3vYvyZchv/+3tvRMNHFxBE3OgFbAW+S7wwa6RLMX+kpPKMyHc
XuDUmZd1XZz4/lsSDCcWONAzOM3WK8+fwq1/wzuPG3G27SRLJwFTulkeAOBOP42v83e7CZu77PP0
aH2zvwZfx5fusbsT987T+UF9HNp7JrY7bbzKSbMALM7NUoZ4YhDAJ+WLJcPWC5pQpctFFTG2Z+Yz
8ybTs5swQH4Bad6BLiMJS7v4qaytRPxKoGoWLAg259B7sSGxxeew8zrItnq7JH2qeyi41hdB7XF2
GqFiQfIaajVjF5dgIz8MSugXOQ0TDQtrS1vz49AC6/33TgYOGgKpuq1ir2V3wAD+B1L1K5KIC+kq
TWgSAEOeI8qqiUXi3yqtUeOKolpfkY0Q/uPoBZiMv/ufe5VgrpXgRho4n1LX+YLY5aJQF49wfzdd
0bYYCjco45aCT4QBImZDEt77dN4Y1jpuxHTD4AyVU9oQxrDm69RnR1RvXvRqgKTq3x0v3dIBaCtb
UGL6ufN+AxYYBtWb12+R76913QzpKOiXmt7xb1K8s95VHqSKVT+lG0H6x6b1Dx/gzN3FA2dwGdu1
RPRQsrh3+f0oqzudkl3S1OQiJ/4PLWDXBQKIT6wvzepoUjQcAMnsEVWcX+CPvd0/lIATt1tVFMUC
kph0Z4ETTvQUCsA1MqzFxidWjNdEPDUO117eT0MMNsPxevZ7xHpLj7iD+83386P4+Ipsm5AnhO7U
dd10RgFmc1BZLXdSed8RfCHaXoon3NAPPUTcz39sZWOZpIBlkiMfnVMVW7kKRX9NtmCra2thmPJc
CcimOhRFJqX9XzohQdnRZQSBtn2b62mLmGyt+4ZJa6EmNQ7cuSFj8dIG8+dGzRve4o/60L/HNY60
v2166St3FmUJARpO2XNZOSgxKXmKcJJbkHRADgia0kkDFh8P9JBZxEeve2rrOjkmzUyOo0P8k6o0
sbJjz8fhp4b4J5TWeJEV4Yhy5QghYnboXY/e2pXObixqjY8gkqevdLDAc85b/jsVCdi7fTuzw6Zs
kPlZ3Ky6Jx3iB6Ld6UeGx2MQ9Wfty/ntsLa9DT8Djk7EqkUOZu+lvrETNe2CVjw31RbBwFr79O85
5R24TVqZoSjPriM9ut/JXB/zWl8U7vxDS5h2uJfULaSGHVFcp3VyldTVISX6UC/ZhsGsWKeJwQqS
xO56gcprCMinV87CnqHAdEwFBBOsLni2ubzKuuoifg/bNlFZKel5BXEolIc2RYRsZpgWvxrvteo3
NvnKepiArFFAdTwTeDFiFELnDUomvySscG+Gxt1iNV05XEyCwoLbCQRFJ5wp9RLNKEMqhy9q+px6
Q6S3HnRWnI3JT4i30iVLMmB3Ji+4h6g15ONr92ppm9sEkjsbrv8Pk8cHDsGEaSX5nAM0VbZQ/Y6m
Q3Zv3ziRjoodsUIrcsIW4n07627Yk4MIb56Tnbgvv3j7rc+vuDoTyeWkM7AOhbLjaWjK12pM2aFv
EtqE5y1/bQoNy/c5EM8n7FycVz9rF1I17GESxc7ZUmJZ675h+ZQip9jZkJFLmyDigX/rz97V+a6v
NW3E7OOU2RJZcRs1VO0zcsePXulvREYrs2LismST0WIp0LTt9dclBRTLhUBHWIqKIDU/buFSV2zE
RF3VzezSOpjAjp90SRh0+fSWlU7yZZLEi2o7y5PQpfkWp8/aoE69eJc4zW3Rt3mJR3oPJId+86Cb
bywYwjrfSMyutX/6/V37TiIV8hFQTU2tw7LgvMy/AsQd2d2G0/q4ttH+h3ewtluqkOFzYhI5UfA6
3kEJtvzchZ+Wm3afR+2V/Ya6U+eZHMqddW299V+qL+UP0LDK0N/514jWNlzCivs00VvBUOVLkqR4
Im350QE6cce1ehZus8X8s7K1TY7CRfcAjsweixvKl3ud1BJKJXTeWKi11g2bL2aHV32fYB4pux6a
4nvldxv587WmDXMPhK6pArotbsdaIiE1qGeIwIDA/7zJr028YfLYwgEqNV0Wl5N1DAiSNe6UNaHo
tvSTV/pvpjMQOzBr9LGyHqTf23a6zQXf8CkrfTdRWaVrNcGw9ICZ0OrYqbslEBHEBTa25FrHDeNG
GaA1coFC36rof7bEQzZdHC6adJP7rmGj6w525cbgIggL/aUM5jCZ9WVLajLfZRAInJxS27GX1Xed
5+970vv7PNPLxryvzczp93duyWvTNLMzn8UTS6+bpkbAVvKtaT9N7wexgQmqkvrEoEuoH0++O6Mc
IkWtm7i38zINE/iryJ/8i96fbVMsFU8TwTiI1o3dxi+jrBs1ioWdjeh2bW8aZssnlF9AJ2iIc/vF
nZtwaKBLMV94PzcFoVFLaicOcVCzNYz/BWT56qXOVyn4vaDFFtHMyuFjAqwS7recViOsiwXLI0C7
6X7UOTLl3uJFbe40+/PG8PE9gJocqODnqeA1AQNI7eY/H0KxN8sMBrMwcVq1wysD+Uw6Tw8h3ijF
z/Of/Hho9B/SIXaqmMhlcNM6w15JsB4H7ix3Hk9vLblJKL4CVYSix992UrQlESlQWLHVTgh6nCI/
6ATyYLpJ/cPkWA4eUJp6uJmnuj64RTMefCb1lVX7/VVNcvstyHDPPT/kFZs16Qe9KV9KFXAWazWD
5YGC3PYNwDP/Io5JvKAaoUrVpko0p2PKh2owY98d6V53y1bBwopTMHFmS+HPLfflECs3P/L5NfWS
PcLfgwx++/K/8zP08aZAMPT3ag3CUp6jTyFI44duDTQKOCxRIgDAw4ZjXlsD9vcXisGH3htP3ThT
CY8SKWTo1WojcfoHNvOB4zQZB6e08eekg08ArqaLeuGnT2mn2k8thDXuu2wBO1EJbOHtwom6zphq
D9CbqY8LyDtfRntkbdgluYiSYmk2StDWxmv4QD9HVTQciBMnQ3E3jNZTsCwXNm2ELbPjIi+ftzbe
wUF8q5ohRYIv3eKSWem4CUizhKylZrisFOkAsk68Ih56UbkbEd3K0WDSEWZO4Tt9jc08dt8X66Gp
FR7nv57fxGttG0GLnc3CKdxsgFJFe1BzGlIBiqDky/nWV0zEBKAVSiEvVMBE2q4JU3Irx/KITRRa
xWV1sLaJOpt8rysnPMiigCu4HksnCyfpvNGKbuU5Pz5tbBN0VqaVdNOOIxwNmiEkpX6znGLnphJH
qaXDnKUuPrlVlLK2HIbF4z5t20rga5K7VWgn7r5N/TTkVrLxzrO2IsbFw4dSo/RrzNc45tDFHCvQ
xtQ6pMX0yKd8C9q2NgzDkEEOI6suAZDYOQV7lQweHTXcsvkyYJb9h2DvXUBZ24MeNcMoEAuEWdGF
YOAN03kLf7tiziawbGomKxnLTsVKqy8o4XtRHdt6T1opOLPNWKIbUZTj1nBykzvs54YiESDFq5da
aRgEDhS0oPeZQ+S5Cprv4yzvSTZ9+0MBdN4kV5bmH8xZgTgcwqUwSSRVvpIhzW8s6JXvqXK2uGlW
9phJc+j6rIECNm4rEwdtcXE6EnV9lQGBH+F57vX8ONbW6DS+d1tA9UVVsQVnYzBmV23R4eEs28hy
rPX/9Ml3TdPMT8qlRSW0SpxQjfcTmJcJ+y1QJn6+7ys+hRhWrvzZlQrySfFid89qAU0T844D6mar
fHwcHEhh15eVbEEm6e+xkEXZs4AgdpxTuC8k4/E8h1fFA8vry25FJjpg6gNacjl4sYcYvPQ/s3Sj
4bVlMI7sNhFqBOqIQH2wgMQKV+oFtO99tAStPAR5uSXO+LFF/ENXSP2O8aLBAAqU6bL8LsGfhW1E
WR8v9T/0hLN2CQuK0YOCJYK34VbwIpzBceSKJqTVM2nK3fk99TG5KPiQjZM8lboANRiekvtJ+keh
GUjfWF69jCMhVyBkdNM9KQU4kucTqVrW6KLYBXmTbqWx1zpgehbPc7I8cFu8lA8g4YnIfKxGSNSG
MzBpXsQssM5cFBdT08FoPJpn0mvATBXMn4Zk/pTXF2khYRZPm/Gd7XsaT2MuH7q41fb3aSq+t9UW
D8XH+5lyw2OVzuiWhGIrgF36OLf3JHnymydHXsac8g8NozUU0yBGtO8DalqqGlqsG8HzmoUY/qq3
WUCyvLBjqrIyAllHcZgq147AMbhFVLRmJ4afQla5n5JZoFo+UDvGPgm7eiH0U6vZ0WoB3rssMvmH
gZE2FVUDuLZiMFJEBU1CNfz0x2R/3gj/3NT/vVNRbvisqYGgTergVKp37Nm+8aLyRn/2f/C4vtZ7
99McOXuA4J+zx+CNPPM7sO3fyqvisfimvnn2fkvT9uOz8R+KxlIlfZm10FR1iXop/e6un7f4Jdea
Pq3fe/tgSvhtS/DiY+tH1vSvQUM3TsU/qYUPJs9kauvLnqiuOTHOOKhwQ1FgHYk06Z6HXM6R55AJ
vN6ymSPoRC0Pyu/FXuqRfU1tr32YPQTj0GZOdtlSOzfgYEEaMwvKb9aCxCZYELMpzEFoF85ex76n
3TAedEvIQ1lCZHzomuJoNYkfuWMS7GhW9BddgCgxbJ4qXtvkxIoxlz9BBXhYeLHT1g8QdG64whWn
QoxYpWhpUA1DAA3Y6q6TfN+603Ux3/XW1/M7eqV9k8xynEgzDCiVjZd2Z1shrqJQsH1Lpy0t0bX9
ZExQ3aEezRvxDE5T54Eq6PEO5fP5rq81bUzNCFTIgIQYnm0X5u9VMwdHe1FbcMW1iTF8Ypf245gq
r427nLy2wr9K5xSFVXJ6rEv32/kRnI7ufwyCUhOvuGSFV0DkrY+hXwgpnRPHkx/mJQe1PWhR261w
9MOJwmeMyGFUqBwo81phKO2b5ZcHl3Qb5d1rTZ9m7527EH2RK6sBVxiILb50WhwkrQ7nJ+fDQwm9
NnYOhKhA7MRBremqpd4jv02OHqOjCqu+Ehu35bVvGFto8DziCwscwcRxo9TixwD5saTc8nhrs2Ps
odr2sWdOBUx6ZseF27ve25IzWmvaOE/TSjScl8kYB23VR/B36nPAG7kR1X64+TH3xv2+dhu7lzof
Y7dNIqeq9j2QwfCaYTZcxGGHTxgnKQoniOuWKRh6R7X3uxlo1Bx1hef3zsrsmBxtyVyCljXNy7ib
nxnU6vEYe2HLxvnYo9ina9IMBLl+/0sox51C5qfTVvZgZUOaCMV59KnWJAB3hVs1d+M05y8QaxXx
UHv51fm5WfuEYbK67/yBoQQmFl3yhQz5boSphX2Xb6kzrU2+YbigzMF5TqEYAGb/21R0LzjBfp7v
+1rTp9/fuRur6kdh+emIwmAnPOmRt1veZq1lw1RzULxaskHLSWmHVjKh3u0yH+MZltpOlt+d+Djj
/JToh+gWaflnP2H781OytpyGqWYt89VYEOyYDtzARHwuTpqlc76lqblyRpnEa9RR2qsGJKfFUKJe
6Fc+keMCGJiVybDwty6XK6MwsX9eBcVVT42gOx76+85CYVDF3vL2Ii5clHIZVktICXB64wyxpBMI
YeyrvLvxq+EyizKhfn2Gt7S0AFezqKthV9CWgU+R3lpFv3X1W5sew2arQWvF2iU5XdC+p9KLFZE/
5rraiKRW3L0J8mu7WfhdhQGg8PPBaoElGT3rjjnBjS+7l/P7dMXA/oX4ibLwJzDmpOzWsdTRnrzD
+ZZXdqgJ38t6qpFWR8sT1c+dJAeAQJ50shwFDvNBTVsvpqd6qA+iNZOHDcwztRgtOsSDzX6nc3bd
TG0X2ix7aLV/HLsS9NaAkIdtkG6Vs66tu2HcU+1qxgVohGscPNGY4Xui60A2h5K1jQPNPnm4j4Zl
HMS5NXr5uLQa9F5j9Sgh4XaT4M2l3PGuFU8s0zgc+seJZPWpMEwSFdbWKUpqOjcHGJT7NBKg4J5C
4blkXyx2UoVW02ceBF8L9TC7bfMjIaSfI8kWcI4EHZX70k/bNgpK90L/bbLXVLxfCBGoHuD2+IKE
5UMxb1HIrSyCia2A0C8PGiBDALqzwasWXDed/wip4d357XvyQR/MvwmrWHzJdbEQCMOR7jVlEDwS
gLe2fh+iFgjk7478aQ/QKTr/tZXBmLBLPaOSbc69IUZN54xKGvq5guZWSKYt7o4VOzcBlwswdCDV
wAcy59FXN6W8JEdFqant7LIps8rGHZBTv83kz17e6vnn+TlZcX+mmDNi0zZAtXUb+9Kuajxm5Chc
1QRCs1D2ddWdKDuysdhrs3NalncBTMIIc2d/HiChFYTNdL9YW+THay2ffn/XcgDZoaShaLlW39z2
P7Z1dK61awRGoFxPyVhj9y92vU+H7I4N3mW3DJPWzuInkYkAb9PFMqXQGclfW1Uf3QyqvlnTRecX
d23DGy40dQe/HmQubloyR3hpfOBJcrCTLemdtekxvCdVkE51skQiIu2zK3+cq9sGGmwbnf9DrPOB
czDBkhnjyhvaHuZa9v6VlS5ASAfEido2R6Qxl8iJLaIHSj6w0kM75XTX20MZFV7uh2On8rCvlvFt
hJ4eShAgWB0IBiU1i6gZ0iuC7JweBHzcKcqNUGhlOkwEZprVqONaWsANdFW9ypzLu66T7dfza7li
qCYhnkqzFtWwSXfDC7eOkjpJrq1x6XapD1yAi2KX/WXfOX3/nS3RWWZlixwYbjBLHjo+9Dgz/jrn
NUNVPt+SA1wbjekLmmIqEJMOsV8/dv6vMq3xanNtOxv3jrWlOP3+bhDg7+67xsLW0fWvTP7g5WUS
3NQEZDqUjBzlyEOMLDuCgGhhFzE3UmoCMKcFPV7qBQ4hKD9LQnUkveRJCvf1/LquTImJv1uUtfy5
LsUOeaADyPNQJ3m+5RUvY6Lp0mVxJdiXIZqk9w1uRlJlYVteBIKh1MTSIeyb+ppUYzwEwR7ECyEj
9g5ppfN9X5sVYx8G1E9ai6DvecHC0bqbhi2cxcoONxF0vKKWNS8jtGeTICTWHC1js+/l01Runadr
826cTh1wQK7Weow9zcIhvaUnifp5I+RYmxjj5t4kZBZtp+HMaA/0yQPpvpyf8ZUbi0nS1rK5qb0C
N4nGGm50WkW0tUPg+AGl2i3g8Dr/lbXuG0cTB7beYh4SD770n7VEmUhbPp5v+k9Y/cG5ZALiAtah
+GDGM6qohXTCZqQgflGZs5ta7e3mnkISUHX+DgRuyBUEyumBC7O9XZ40cpfaNb3iCfQxbdRH76yB
i32NuxRgsbV+hrRgCxIZ3Ubl3Lvg71HBvevOVR42lY265qwuD6JIA3hKOt77suZHmzXZ3i8TZ1eg
jDQUGf1xfpwrG9hEnxGA/pbUw3Hmuv9zdm7NderKFv5FVAkBQrxymVdfYzux1wuVrCRcJSFAQvDr
z/A+L9lzZ8ZVeXOlUsAUSOpujR4fFOGyrndotH6Oaklx3o1y6J/vcuVFXUrQYgUnjPdF9aTKJ5D7
MJofCUx/rzj2saT+9yYQd4GXbIFNTgtsMb6j2Wmtsu7H9Iau1/6uewtUVor0I9T0td9xMV9QSVdz
r3CzUahU+E/l9oF2/tpruIjh4HUDboSCBgjsJd7U6RiJtPT6VDib//kVXMntLwVnXLVei2Pw/hxP
1ffJgsNt4CLqUfhHTaSoqu44ae9W9eUHE+jKUF0q0MZ+gWNCg7kZrm+hPvruoyX3yoJ4qT5TazCa
JcKaNfAhKQIKnfwQTO4ohuCjisGVt3GpA9FLP+qw5t1Z9NvJRmI7z9pNPyPem1tU9P/K/dj/HxFI
aeuNcObUeRZt4WxybMO/ambGrHhPxX8JjWQyRwFvYawMcEiQ9sn0NA3T87z5hXXD8c9f1JU3fIkA
H3tOVpjCTCAQtg/RVH71qP1gOvynLve71ff9zfzy/OuEbRUWBvbseLJmI6hMBRiHXhbFiw3TOmR9
+e6npbLZD0wxbwqOzk3LIaOEYRF4sEu9b6fJvEDeLm/itvFTsWmeqrohxbjY6lEEkX4hEY3yymqz
w6jonVlXDuWGAddW0Wr33hr/UvVmOgWMTn7qwfuszmrny5+hkfRp06PdAY4b29S2zN3LclWFNY4W
8FkECAtJHhVfSOyVYm97FudgVZM7a/zxCDf7ehfKoHv0p4r8FFU1f1m62d5TXGM/DRtsJxLKD4hb
yjRpg+i+hiGaD89i4NY/WJOvVGUuD/YHH4dp1McEhdZ73le1m1+crtc8DJGZgtnbp+MyM0h4k2n5
24n1/in98lqNVzFaws/g7MalS6mCr+c03tDNfa2M/bvP8lKaaCdw26xCSLb67bfGr//dquCj3eZK
WHOpRcTuvDI1bP1Zrw6+9J56llt3rmX8vJj5NpjsX26Yl5JEeOd6AugNcw5dlS+oCSlO/i7mu3Qp
mofai00DQ0uQpPLZfyPlB6HE73cYcumyRd9FLRv1YH/EVv4DVtvNzjZRf7boZXkYTNBkY7t6IOaw
OjdBRXd/XoZ+vx+QS+8tGzaUdfAvPnsDLUAG31UxTavlI6XelQCDXKoS7cpW1hAcP5WzVVU2GM8W
k2D81oXwa5hLqfKB+M2u4kbebUEZ30sGX/aeNuJxRS/oXQfP65c//9bfd7ygi+tiXW979AT1UYzz
9gAkPCv87haE1SELmb8cVhmy3MNqXAwAPhdDH/TF0ngARS1OZIFvxn8qBcCjWMru058f6PeLCLn0
LurHd2OWqYPYsDNTGs6oUjBGD0FHEPLXExgUXH+xavr+59v9fwr+vxsDuVQ3Ck0rvwvfT6eHsT57
cJO6gQ+lgduT1tsrIZM96joxX8hg4YwGA6qvvI+bMgcG0fPz9/aKTG2iQ4LZQ1ITNPNwJqXRx5mK
8t4kHckJCcBKXHr9ldaxveVDHRfNFkZLykhY35f+0u48mohvs52DNsPC1dx073a71by19+28ejeh
rv2d58XugRgVP6wyib85QOD3yol1wimOx/NoVutbrZLxYR6aCA1yavlcsqZ5qeOl+e47Ud/K0fKs
mjTZN+tW6bT3e4BjkmF7Cgc40TKjhxc245y4wlfxgysKm8p69LtPOOZw2SJgdjds8Nry+zi4h2do
kLaolaU+89u7yFQsq00F9e5gUEqTsu32qD43sPQc7qAldp8bufjFQlj8ZkOJc49QzTs1Mw/sMQux
t4CpZKz9+XVroigFXNLPIk2ibLWxgjmpkBmywDmbGvQa+v2K/TOw2+1Sx96PuIzovmaszD3F5puF
RCWcRjH2Qmr4ItecZILAh8GbK+8bvGrqLImgi6NtiEaJtarpZw5rwd0i2uElHiKarhEBpIJB+IMP
nx5gpltlcweRMAjC9YvpYPTHFrE+oCIYQhvky4cuCGzWJlbtAxWofFxIWYxDhap4H5g6Dbwyyno4
xJ5lkPwc0XO6L8tO54wN441UybKP0dr2CGlK/7pVpvreC6pT0S7wKKlN91daRZ9cwi+XIAhGDbrb
ealJc0MjHdxGJf33z5PpysJ5qc3y/dmno0Hql1B1j6w2SQfZ7ALJ/+4khlyqsmKyTNoKl5wSed/3
97X6wdcPAsTfR+jk0keOSGBV5lWC47KpPEriVMHE10F4uwRf/zw6v49uyaU4SwMiEDGClW1bDZRB
DbxlMaOiD9bNa2N/EQjZBt8WbILfez5IDjMCtP6iQxXy0D8//G+HB15m77f9Jc4avR6Sza3kp4Xb
k8fb57p1/6xteWprFX4QP/72J+AeFz9hHvygRoGTn5r22KpX2f/YPPnB81+79kVST9aKg10FyIK1
25GyunCs3I38I3XxteGh/z08TmtZx8yuUGZV3waCtXuYSQBoVvs62fiDOPT3gQMG6CKnD4KtmaN4
gNehD5JR6dQuVuOLr9SXwEiUIt09a5fnIIAwzCPYXqSsH1o4SKZN9RGb5rfxKh7hskBWu0kHY9hD
Q0ebfe11Jkcniryfo8HLaxxs7/2Zf5RQ/HbGUMbf48JfPjoTN3odJbzAW4/bW5iNbdn7j3v+8yd9
7eoXkY9gtZTGBHCa9d/s9CT1j7+77vvQ/frUWyW8ae7L0xwyeqcZqQqXNMvfBKcYk/cv8Jero+7X
am8dzZknQI+nJYzk08l45e0WivXp737BxWT3mAhKHlbuDBa2Os52sHtvY+P3v7v6+/v45Rd45ag0
9fEVMxPNDwlSnKN11fyXV7+Y6LMH3wMqaXnCKRHKdMLeAbhc539+9CurCL+Y5ryH3TRPYpRxHEfZ
WZbsuFVkyTdYH3xwsnDtFhdzvG+Wcmm9oTzRGkFKE+e8WfPqo8a0K9OXX0zfKNRMEsM66L9pkgYS
jtqiruN0G+S3aoONdvAh/ufKD/mfSKNbA3jSOewQHDpehhVpK0TyUU5+7eoXk9f1YdD7ou/OoOFl
y7ofICCT8XD483u+spxfxhmk4ytBTGvOrv0HziAp7b4ZqjOT/E0pE56aF5N4Gxyql2OynCGD04g2
WP8CjSYKJH/3+O+D9ssMQ5Ach6sCLqDVMmtndGTre+pKZFMfTLJro38xhTVtEkYGU57E0r5RmRzj
MX4O6+rHn5///TL/k5JheC7m8ICxqSZIHU7BuFQ3RhPgX3TygYLi2rNfzGFwGWHMStCHLTU5xcz7
2vThSYrpI7jatW/nYgJDBQgbLgcQRJN8ic0Zm+Wxq9EYX+3/PDhXpvClCJzVcATvqjo5DX2v0sW1
d1D+pMlMMooTHU95z3++z5WXcKkHN9IB9ROjY3Jbmcjg3EAfyUybD2bYlbfwP861noQJ17t4FSFE
3lubt8MPJl7//OhXXgG72IGhyOxo3E7h2QtoSubvDnJ2Wb92AMD++Qbvq8xvPtBLn9q5ilibeFjb
gCNo0J4+JZ8ka2xmZVB6mWXV/ADexDTnISq0H9zz2vt4H8lfJrVVcTh0GuAVHa37JBweyPBXJysU
Tan/fWnDqZI1yJ9gy7MNPpioei/G3/15rK4998VkVnXXzkOJqN7r+O1qhldqPuqGvnbpi6msTS3D
DYakZ6UTejN6TZKNlSo/yAivfaIXE7kf0CVsq4WfKvAaSATqm6zTxX6Uy16Zx5cicXALdDfXMz/R
Qf07sB9O3DY+cBu+AI42/jvQKrsUiXsM9IfO4C569LENt09yWPab/is5GmWXIvGWGuJI8j4RvCda
NTkKSGkCOJ5d/qrhnV3qxCsRSR81oPLUjN88EHt3Q+id28W7m8T2kfzyyou+9IStdDXVkHvxE4Fc
f9nIYSJfhkVkf/7+r139Yt4C0eHCsfJw9Qi9gmPBdQIC5QcXvzIDLhXiwp/Az7CYXKDu6XTtp282
mH/8+cF/W33Hu72YuCU0rj3srPkJbBA05ics4xpYORAOjjaA+iAub8pAihRdhB/Ir64N1cV8XsD4
IDGED2dXmZyviN+nKMgZlx903v3nIPE363Z0MaXjZei2Fnbl51Z5237cOLKbptEvst1Qyp1RXfYS
Oe3mCWFHBGbIC9JdoK+TWqD67if5GC2gxIfr5B/aoF8K08NMD0WL8qPg4dr7vIjPKYc/oh9TOOtI
9T1mRHRp2fr8+5/f6JXxvRQy9xptUaVSyaleeOa7fxr76m0f7LnXrv2+Vf6yPTWuRNMYid159Xya
Opl8YzAgUBjDv3v2iz29t0EDUx6EIzGI9PP6uRueu/mD7+7KUnwpZrbWiU6tiDfpZlIA9HbOnIHJ
Sad1KPRHxJArr/YS3Q3u9NI2VYmgNjEvHSFnoroPFslrz/9+y1/GHlZlo6hweHTyJu+LTdaflIqY
pOvomxvflF3R1R+281+JrS49YAdj/aFfBviRtfUDneVhrNgZDbL3bfxR//O1W1wsAz7WAVe1BDuj
Kbd0auoSegMIy33AM8vmox6Ca+/jYi0A8CmqlxE/xGfhrndiD1LJBynGtUtfzOLR3+I6QIngNJqB
pW7cmkL607e/mgiXcuEE2sMpsdittK1yFAhOsWCf3PZ35uXsUi/sBVU5+gxIxHLtH7zay8oR6ZGG
zf9Hd7jytV4atypCg1EGq38ueXNuSxPk7RLm24h+DRHIIXc2DD/YHn3+n5j/N0v+pZGr3GwUQP2A
Y5d6pAVtyugZMjRyXEo97Knqx5+TrcZXzB8c60B9shdBA/8XziDfkMB8fZHgXxQ9kGgy5WT0/nGy
a/aJc/UnPbXBZwuiEZi0y3yAbVz9MDFe3bBSmCyGnOU8BrK61WHIjgEczXOi4JvciWh9oG5s9the
JU4HrQ8bnERVOAtbRcF73/+hu0QUlK7gsHWjyqtkMG8G+KQ1s16DlFWY7pkyq+bUIj07ry0r4Tkc
mIfSq5t/JWnieYf/HuY1WuJP81iHu1jQ5ucCC7XPevaCnZTN+CVBQeYBpEJ3mqBKPsK4bXv0/HhJ
shndLcfFNl4DB4mKHElfLvcdzkbOupvK74k3Vbukq6t8mOv6FeSm6dvoxeSmYdw22dAtbbfDgb2F
2bLfn13Pghx9T5APe8Q99tYrv2zK+d885PpFV87NpxiMpiFtqxpmKgEkUaluDCKaJgHGHT6eQRY5
BmKfNw13g6tFgfSUbilm8GpO+OFbmUWbT1TewqO3AA1jSXGQ7p2HaCVPaJmCvpjxMrqJp9k/2RiO
Q10c8WcTqjYo4kHh7HJq9LhrGh7vMMN6uSPtED+qkK5BATzPLPOQAnPnlxPlGRBuHdTzm31hRG1P
C1o+8ngufXwOld6NoTA7aJvlblBbe/K0skcVNdXJNY0tFiplEQo156ubx5zXFGg9O9sDHTZ9IlKN
R8oNLYSbo8eS6/kVCZqZMQqCHtYYh2kbKHew1URRDS2fsEDAB5ug22xyn5IghBkFpd4XOJSWe+k4
3fGYSmBzZLhfXR1lnrA8xfGv+x7xerwRAB1+hilEf0tGoXNsI/rezfH6WiorMzvi9MBfArtDl9VX
Zhm0Xwly91ulJS8sj1Q2zFr8iFG3fNDcRTm2G3Mz4na70OGUHITFd++aEmmBCu09KK5mRzvVZHqy
6sln8A+LASiBPzqq+7fVpPiXysEPIRq75gF22uO9qqmf8ykoM9k5jWN3r89EwpNiDvz5c2hXtZMl
NNKS8L6oTINBJ8YWcY2rgCixwCNUT7cbCfwbNvnLzoQJx6tb2S6sWV8ERI5ZO0Tlncb5E4RgPmRK
QU0P7/YP/4TjxGHwMcibppEhJuMkbqIx5I/bUja3/lC6bArr+JWs/pIR3yOPCxUjJLUEYMrBsuDR
DT09MBX7B+LwZXa+3e6ERUHCVaz+tgEmuE/6sNx7nM7FGITzZz9Y3wbwBY8R/Nb20zqRg5vXMKVk
c7ceBx0wDXzg/AAg6w9x6cJXPputUGRs/VR5o4RuwIV3AwLorF3R+5Ema8Ry0nU/CaPi3E9j8p0m
LUurquqzMImqZCeaxH7u6/lzufEmjcNqF0Vzd4CGGM2L1luiz221VN+3rlJZI3u3nnrGppMxEWAT
nq8yb+y2Jw7g8ZAlyVLiKD3oH2jYDp8608HnhdodqWP1SSsjTvMWB5CnMdJkvTVBOtS9KrRIgrs4
6oE0DDQEpP5YvQX464SII8ZqB6PddJV8yMnme2mvkyCvlHpbROcdJ9JunxXaz54rZRX8rfv6DaBH
G2Q4Wai/Jo5u4WFqbXdXUTAN5VqhtWMYe/UETVd/TDj8zYQPak+4oAxbLCyC3sZFC0gL6/Q1MG7u
YW7tqTtmIKnFJEt+RGPtpSCt+AWAhPi9ZGHpJARkEraLMhd7bNcY6R+WZgnygMEeiKMduRCtKL20
ee+5dWiAgHigjKt9I/phTKe5i8esj+smC+Giu+9L1t6XMRgfbhoxkH7pF3RgAxiZvn9aK9dk8xJo
fL5JfV+FEX/aNm94WoxYX+DqxPcEfs83nDuXh1zGyPvndR9xtNBkiVfCDRqKqi9bC6oWk0m436Yt
TJcJQth5VfJlswNP+Yin70ufZgyLDjzgkuglqAL9SaxqLhpN5m+V9FBaWLq+OvRj/ThLUJRHqsx+
HDzspJCkmnzcgCeKfOMV7yLSV7YE9YM/zOG+gvVjPsWhzTrP67KKGHGLw9p5h3bd+mYV1n7Xg5J3
HAv/rlG8/6ffKpDaTRu2Gc5eglsv9L2jbQN1wGeBL4RH4igq2u8W0IMLocGsiMbFpFuPdVvjNc1w
NBJ858PA60WBqNSkw8CjR9Mxjn7bZPC+T6hr3Gq02t1Hi34HeIbbXbOI6jN8AvhrQ/oW2L+hu63Z
wvZ85kG+uFKfjI8LLJsWWL9H89DacTrVfrMkqcLe+xx7AbifrAwfxThB2jHR/mklFawOK2vIVCS6
Lr9I7vyTQo0aRNGu2wdCtF9glddjYY4AtV3Z9NCbmAHvFARZGRmbar4N+0k3w4vUxuwSPnSfw7X9
d5KRZbmN4/UGbiRzEcO06BnBBKZ86TfNcQ2W5RgCcYpWBLRvJplfGSBuIyyt26cAmdYbcfDyKfoe
bcloP/i0xcNd3yQprHEy22NZ7IIhdet7d29U1oF/HwnYVxfUjg64qEp+TtAkeqLCw9QapTgEcanB
0RsbmK8I17DqdgJ6eMwMZDx2N2F5PBC0odMsGbH7bkYqKHI7Ip6I8P28c2i5tW3vP6mOwoLSBUgN
BOoRgUYftZVR7xXeWrLHTfmkwLIFVJy/LD8Jn4YCoByn71eIOOFdyTY0MZU4pI6S8TvfIr2llQDj
xOe+A7fZr4MQO1ubkHxE/POqvXl4gXMdLIZ0R6EHMhYqIHwtInXQnraZv4bVG4OKKwsG/6fuyfa0
WplAxlAabtKxIwHNliUCNTaGAVmqW8V3Xtk7SNmiBZYBntljKQQjVnF7tArGgGAXh0OKtoDZZP7g
VW+Rl3RnSUNSCKIXCzR5DPgLAjUvFyzAkrjGMSCCsdkD67ndW66SlzBeyRml6gCEILMApKfJd0C+
unRdtc03qwFvtXbyiw4Quf3mGqIz3pRbnQ8N0oDUhsArwzHecw9R1did0/14hpgJR0q8lkXHtm63
do06GcE6IHWDqrtnvFbnBjqF5xC65SSt3ejdBV6l4DSmWyz3wezRF6FE/NNAVviVJAbbb7yF06nZ
EC+3AmfaPtH9wc4xRXDJ5YOLl34PfZd5Hi0bH0WLDaR3XZBTHW4x3N8ZejT6pN54OmuyPS9SAFsM
5kvfp31kLTsJQFEKjfn2MmnR5tXYUlpAXC3uOSNlkEsm6H0sQoaliPVLUJSb8L5QuZVjJhsV/Kzi
YDsHbtR3UHXgLK1hW7HEvQEB2m9FplnP0WQqdfkz1OuUDWMZ/WNmEaa9c0shwzh4mjl1d91cUiAY
1i0EJrgayu8TxNzRocOlWoSXsOd6hAJmlhmf+nnnMX1o0RyKNmLItgseNtOel1V39phk4Ly5juy2
JknAtKHUPUzCQnsOl5cd4+OWL5MB0jqx65a1y+brTAYCwYxzjXwipmoKozd9v7kFXfPzBnxwiq5c
9wiP322HJj+UtNAG076H9h7+HNFjA9s48Bc60hUw3EHQpEbE+KNGoaRfHM2E1t1pxB4rsk4brHCN
myWDkLRUn/qSgP0NiTbZKcRpRxkSZJggCR2rWJfnpjFIcuxcHnXgezZNeo8UzqfiOLnWFTqS8jZA
YnbC8PqZmxN/hyaKARIYCA9Hp8q9mZhOJ78B2S8Oib4Zfb/LXDKLQ52M0LghIv1ngSnLeOSrN+48
0ahHzRNaTJVhN22E/QKaB+j56ml+gG+IYek4GHgWkna5B4pqGzM3teuh0Q0jOMsGtNtjNQT/2xBk
se9Vhca2++L1M7sNgwGYPK2U3rdJF+2CxizY2xGCpBJKjWykUQujjZqcQgBGgeZLxk+k8tQ/G4Ls
g9oqBdii7UWKCKzP4XPcR2m7dlrlndrqLBrI8lZFY/yqBzDNGxOpFmovOK+l0OYGOxX45JxUffxv
t0gY1rd9N2V1D/YxYrv6hjdjVXjCLO/yJH9Ismab8Q/dVL0QtombzRPVD9C0CSyXS73vN+EDJtTT
vItNmEcbXhJKn/WDa6FOLZahinYN9QCLZqrZh5Mf3SSr6DFverqDQrVC4tn7p4pEusloYNULRLz6
G5yDwjfBm+grnt+1Wc8H+tmVcOkEeNADXpqKL2NXEQtNP6E7rbTJKZHJIeyi+ZUNfniEZ+/2PBKX
J9u2LqkZpxkkmC72XXmcaiE/qQBxUj6JtoHLSENsklGvHPKatetO18EGJHrnvz+UguQPKZ6FR0gy
iEODneBe8ok/klEnZ8gxFg4xdqVuxniZinfnlyUbgZTC8avXNm9g2/Bur61CFtMsA7KuYMzrAdil
pgmilAD9jQw+sVkSNwSBqxGf+2bSX7lARFrQtYvie3ToifEJCm9Wv9U4yaqLFklzkxGht8+QCtCz
UC09xFui0wRGF3s5VkB/VaFD5eSJKV4WztCoGEIxNLlKpH8soQZEyxoGAWbTehm+4bRAplSa+TWK
2zAHrDw8IhKbhixYpH5ubTuD7OWtOgKHi0QvAH1HdV6ZKEA9RCX+CSR40LnRuMsOkxVYESqko7s5
Kf+lWycfEKuMaQWSGs3fzcLjTDe9C/OqPBjkB/JBxnQZsi3ksQQUXuulSFRTJ3k5dE3moar1o4Rr
wm4xKkFguwq5T9qtT9E2KVJ0T8I0tBQ1fhtNjoG3Ld8qzu2+XccusxjETzRZybPuoQGe5zDAIsQC
uJWj/JMaociUalZORzvP8g5mHm0xdrLbQajlvRph3SlBjHbqSVLdxEsMO35JFNktC29zI+bmsHBP
7GMddbfK+ii2oJS+wYI1DPdhsMLPN9lOG6LtFDUgHBRWarvrkRvlwYIAMO0hHz6E3irwNSIv6iDY
kuJWJIIVrOrHvectNq1n1uyg13a3zqzLAR9wnPmbVUUCiMbt0MsKqUCc7KdwtGmMTPYNHZAtYrm1
21HhDw/lEs94v1srCqzZT6pCqkSTbnmKu3VAzmLCQ1jCUqbsZg4Ks+L3Y1LSo6FlCcTBFkLS3s6u
GGCOeuKYwjOi5Tn5ukaYpqkeDL8ZvDI5yNEYUKIggtKzbZ4bJ7evCB/719azFh672MJzuDnAhD6y
vbvze09uiMBRxmgMY/eigw2JZ9Cko3BwiB0a9aPdhsT00cjJ/EjgFsTTOCbxv1CLeya1yKwh6k7I
nLEywqqskSJNMfcLLMTg1ve3pW9R/JKty71eoM6lNc3g2yCKkvRAcTEoGXC2A6oKjDuD3FaJ3UVo
GUGdMWhAaAUnBtnjgkTFqeqVcNE8YjZVabf4zU3chVWutgjOaeisLeh7WpZCX9a7FMKFMkeySU+T
H2AqDmZUNgs6Wr0hhiIFZHPxaVqdPiUtjEhHT7qDluNwB7b78hjDnHEPrCU9j3E93HRBJ74lFTIn
sxK+9wMWinRpXblHKTE+OicpGtj75c1fg3Ufs/K92SlQ7Z1JNgKHLn/6xOopeqk72Fn0lQjqzHQk
PCEQJMfBs3j+2GpI7FFpHb2V3aC0Divefo1gKLQ02PCJOZQ6XlzatnWcyQqne9gpBjSMDh77nrgW
O2cpBTY2qkb6TGbt88MiSn4Qg0OHPQzrkqKcB7QIjBVvUQOJO8Xfs7rZZsiQk6I2zt1gus57mH+v
twnctiGzX7af0xjW+62u/TtehXhjMUXb32i28JM0fDwPtcPhe4fOjAodrIuD0wE65rJJIxlE5S/8
4UuoblFMGywOb9DZhq5BqA2WKQaCJoohCoCwvvoHJh7Nkx38OYI19mBpHvnVCJ4hW8zPmPftM+pi
8a2rpnDJOW3kfTfH4Gr2aMGQW+3neE3Rg/VpjA2zG35WaO34xDVa8maD7Abno+FQcMuB/At7XZBl
6cAXTchNQAd+cIrqnYKkfzc0CqmQ70CkZ4nmX8qpGQ+IctRDiYW04BCMHMw0QP/fArCtJsvvttK5
fckCfQykls/UwFkpnXDm8kpr1EwF8nZQpWRwmFk37tGmQm4MJ+4QQtSxpnWC02aO7finF9ISfRXr
yIYcEm76UDouDsQ0iNhWiQw+RTuKh0d47zyoWs8/1SOkxFPg9/sQg3rrWJKgq1/WbZ+qgVd3o5fU
eRk30w4RIX3TcihtXk1JgBxOQ2fQDtunLRAwRwMdD8e5Hr74fUDaptyjQ7z7lyOGOvFexGFKKkj5
0VzC6mxaGNstEXSzrRPbV+XGzoeMjY17ayP6uVzcUGyGmgWNJhPPGGb9J+uAI7aLJF+JRMvh++Nk
3oalptQhSROYnR2AwepuSxjg5p7fJt+72ftJCBouLUC9L8Mc9TsvUcOrtCt9G3U03AeDW/8xQYvK
LE+mYrL18KIQZBQSoOqc1CrHJpYTwBCXA18Xb+8g8A8PdlH0M9PMbSlMp4f1seoI6rGzg/OMj+Zc
BFE4EXiJ32Ozyqv6E4IEXig4+ueLl5jdHBkv8xlSu9U18IpHrr09G/BW0s6LyDdit+RIN79/lGYc
b1C6kO9n5XyHVCw5mBLx2dCgoN5hH9srYd4xFkKcamR5Swb9TbiPaqH2dvO/bXEZf1Jez7H74dd0
Fap1bhLd98iq+mZGPQ2IBH96JmPjZaYSDNteae6Uk2M+4SAwTbYZkYAa4FmANGiT3GY1Q8nVB0/l
DUe27e3/cXZmzXHibBT+RVRJIAG6haZXr3ESJ7mhEidmEbsQQvz673SuMnxud5XvpqZmaAxCepdz
ntfxsF17czbHXm+Dk9vCAdSPsvjZgPmXVOhp3Hayxj4vIanCGyxaG1m0VFSMenGTTCn4CEZU3ids
DOl2gSsKsavX3IY25Yh6EQc+uSBlHBcETrtWNsuhgvknRiqGzGMuFUJs1ME9m7q7Qo/8KYMAYIOo
A8eqtkWSp86MWeBOIGI0QHqYmPL6B6Y8lZGbc3zAoqpjly0IiDIjE/C0aOx25/J9Pz+Ls09XCSJx
ZVs/z22u7m3d0c904c/T4KRJOmTZM0DOrzNAHhg2PtV8U4QUph/J+AZN+FfPNub36GYoyM0G6KxK
6EQamdsEBJ0FzwOFORItjKDSKwK1DSsRflvaevnc2bzO4lJziUTOK0VU+qDs5J5fREyLAI5lbJdB
gDI0g4vyMElnvskgefzEMovPfxzlJznl/dZNSXjQiFISHGPNLRnD9L4YhvZ7Optll0mv2QFt3sdM
F9VmwoyWqJ+6JaoRlTTRguB9G9DA3+YWpT8EnPJuRhgoNj7mhcRpGjgJGzyx7aTrxlM7iz346HBl
URUmga8hxKhZWGNYsfeNF2YGCq8VN5ItdeKD0fQ4mKE5TWUrUWRxsn3Xj+IOqgiVaNiYNnKEUxLh
qt6lI6bfRlMWgPWXhstXxIT8zi8lfcX4QIFqKxCDZuF2BKZUNDEhIKZn3PzKM+RvEQgM/AvNyRNm
plYqGRqpX4Xj6dgltt8WAe3uRhcV+9Ivu2dm8+BoF20T3of1BsMRzssL2clcdACt1zKMwVCHJ87B
GcWaovhR+fjvMPKJbWVOvCIyw6gPwqYwiqVoPgE3pL8XBSP7zMmnLbrSSJSyoctvUsPxFaIOGuUh
3CpBOH7HHoRCQdqKTV134+dKCr6dUKzYZ8znj3DoePhDzu5E6XgU+AqLCuluRhfgvG13QO6mJXFf
IMij3xyV0vsUmdSudcAISfWEKRULGjVFjamUbol6NLpHwwYTs/lmtuh0lrn5VvndskGkg6ti3Oy2
cSQ5AnrcHVw3COIatW3Y5IXZiKkY49lp601ah3qfU6z6uUGJILKIwz+FTid3sKynp9m0ZjOLpTm2
EqkkL404pAw4EzuW8nPrV7/QgmkSU1dFIkaWoQyPiqljCrKblwmvdS7lEDFEVndYoXRTIhA52Arj
g1H5scdU5zO8g+2ysSPy0zotNVYxmx6GrJl2iC/CAN826zd9llYY/uRjgr2BEXSfDsV4nBgars19
A3V5EGV9OP5SKP3HfWPgPtS8CY409NRuzmBLRttS8QcIiYscAIyWQ6Np1O8Ohf577pXD9JSjwJpF
Rei697Od8GGSHCMLmaTNT8osO4VypPduNRZHFcD3ERst0akqyjEAgiR0MO8FfZ2wRhG4rzDSi07o
nXUa1cw8a+qY17T2ohbxSSI7Tr+FAt5IUS9sjAYcRtvGLO4mqAwKhjl2RPDrO3/rNJ366fZOtYWU
vtwU81RtOoSHz0YtHEKnXpQ/MeWunRKHdLWXwNM3vsDQ0i5JlRP4/Eq3OPqe7//oRtkcs6CZXwBF
nlTkZ41/GwwZfRA5gkpUKuktkCQM6zkvIyT6twVGCt3CLtnfTgr/dxSiccY3DfbIYcPQ8D7lRZjt
mpFWdeJljdp7ChOHI/SoysPgyDIplMwPmPq4/FC51XNcNUOfmJaan1MVmOc59+c702ds61S+u0Nn
ygeasCtv+2oa7mrP1Jjt6rInWjGHbBptNHA4SCLwuY+7vlHipipr+zgvo0h4Zu2OtjlmV+R9jYKl
yuV2USPyc+xOKNF2LuL/qr5DBS9PAowyRj5LwPjK9Tj91E6wxCjRSYLC2IzvQrAm/cFU5yXlVGQ7
DKwsthikOj7WFPOvWtRL4kDb7IgCevNI5oxiEmHvbjM45J+CLJs/B0XDd4SG5W33ElJHf4YGH+Ox
cuUOcCl0XtfeaTVrHZVYfjEzKLVGBrXIb9ymWDo6kDeBKwPcrk23gGfZG1lKZG9ED/yO+FP3C21v
d0aK4frfEeiMmCcflt60Gd1gzOMykyh1KFBvb1AS5+UNGXOMIMeuiAYyM9Nj3veoGfjc8xMjqayS
Ip303h9hHw89bew+BIXgW9pzZ5t2XIbbydTOzeziu4loQ5sfuXD1a1ORYoGUjKfPyH3kBqogeuBB
n8PSM9SJhSwA+dDCLJrObJzjLgzPnXmdJ5whIUIYOt+nAncfsazoI27L5TbEoJzfRe44cSsnJ5ko
jHsxyMDzvbTu8omSOf8Rhs2yW8JldiNm5iq2Fi1M7BKFvuthwDtZL/8eLo3czYJXf7RW8ogSk/7i
ao/Ho+egbDO2GPo0cvOtKxqsD9uqV4Pv7kuHHr+36+EC3YscEcJoZHAvTOHd1myA9GVU6pXMRMLs
VnVbp8D9QYoinQh1+rP7zVQ8i1RvAg95uq0ostR6uRuqHAlfgVNwowvodXaV4+UqCmSAoCwlhCTA
xmsHffi6+yw0wulIB+A6JoXoG57wnIzbXKGBIpZgTEZkfUdtYQCLZOmI30Hu10/VCKtHNKqx/7S0
zaSQgtsujAGpciKa53Y/gi0Qtxj18lBLjkS4RgngJdCyo8fRagIdXa8SiwwCjV5n8ppoHDC4CgWs
QED2QXFEdmWNhhcUOiJGJSt7XBgy32Ly7M2IVsR3GYb8c9Cz6hZB0/gJ00yrfW9lvRkbtClCtQQo
7gzubgyRTxu8n4cGIIME53oVh9zLHnubmofAmFu/a//kqqF3Pef9BlRIdMIxkW03IFOJiGV1MrdY
pRFo/nLDvYK+GjT5D32aD/cLDsYNl2O9Qzm43WaZESdbLEiyQ58nzkxI5Htcoa7jt6/42soHWguz
7VNuHlyzFAeUdIIHF82PeNBlvun7FrUDdxhRI9dzmqBjZPe2gFPBICn9ykK/uuckZHcgwNAbtHny
2McLSkCjRydpWsxmsJBBKK9RN4Ny2aPnZewVuXW772qA2KBKMWTHdIralOem7qOhbrk996An6Dok
PLAuchB0RAPUbcEkjulcVAlxsDbLERWo1pfdLW1RDtc5ajob+ALTPdZ0eWr9Idv2HvexJ2MOUgbL
wICQvgmG1E2yPFJ3qHrkQ2M5yGRIyAM09NBfwqk79aiZs9yb79D+0JHJxvI7QfRq4olX9a9GNq+2
SrudLHI/aUusoPeVcxd0hd5KJikD2VdBWFMMnoF0pm4I30JkcFM6c4jU8RpR44IQ9v9Qj3Xq1fl5
Up6PsmENAxNyBBTtK/n5/b/i0vVX6shBUeSborenohPkPDU8bKGgcsPXXFqRvP8bFwSM3kobaReo
v9oJRJdJIht6xI77/nUvOZjXXGikFJKGc+gc+3I8lqNEGgoC0rlBWlTdpiz641x6KABNOw9iMZr7
hwGaOqe7op288HetudEiUws2Nw4BdP1lCJ46iLnf/8MuvJQ1JbPOMI1Lwp9zYhU6Jn2knd8+dP7v
X/zCul2DMlEjkyM2UhiKLRxrdIgdLvHdPpngiv750t2ff/gf/XDn4GAwWZGdJiuRUu6LqUP5Mvzg
7Z9/9Z+ra4rm9ojm8QmYxhPL3HSDrHTLffTGCWk+CChYczOtoEtHsjw7QeuIWOeOeN0+VTwq+HJl
+7i0eFZ+iEwMTOOlgvnpAqTLfjfZsHn/BV+6svvfJ4S6a07BfhFHUta71pMJBg9/ef/SF5xqa2xm
646QQWX8nA31d1Af/lEZ2BDDXCMVdgcR23B6dpbs2ndwaamulM+0U+jjpct48ul3nj24NIxV+akd
nCuC3gtPas3QHJGVCMcf2AkdjvE261txon34IRij668Zd3owLYSAPdw0U3mUOryvUNB6/z1cuvGV
fQF8WK9AN0sc+RKmUYnhTE3woYkHuO3V52uR4mKcF/TybQiRCfXMXqHbkxBZP7x/8xf2hzXSswKd
h2G2uT7pprvzCiQKMIb+KQj7/v71LziN1jBPjDHlc6rmGppzm29M2nr3GTmHFH5IvV2AMSGPGn2E
x3bpwtulNc21QS0XluvfY+qfrcnPqJoWH6aS0Go4RV3nziDwiKU558FsuDbT6sIYUJ+uPnCVIRJj
An5pCFx3OcQobtXfQ1CHmHL+NdfdiTL+lLZ639OluLKp/KXuvKF8p6tDPPNo4zpe1ZxEMHt3DhXV
vYWub9mg9I+yTJiBTQ/ly7ZyNMcUNVFsuBvkWzWWaWRc5sTKmdm+HGYDGU1abqeu0PcQM/IdOt1s
Qv49Q1KQo4IUOYHXvaJ4X0YcQLFyn48KdHpUT5Zbd+zKZ69qx30n6HBXLOF8S5dZPqgi9XZspOpG
heP8VKgCWcUwVgyFkwYExgKLOMHt1p8LrV2MsjZhiMpB1yAwaNGYviFBaR/ZUImYiznbprPv70SK
cRsR2nPQHoVDUXxNvf4L5NfOrpbUe6lRXduj31ntumHQB82Cs9I4xKQ9mDROU+ovm94zNraydO+s
0FVSOpi2CZqil0hMq4U8aEF7XTgcXVUzzreYFB8kuTpHkVXlP5Q+m7ZtD3Q8amdjgNzNynYn56Dc
Btx6NxCckmuHxoWPck3dA+oTWqImx0RbCFRQHqSpPvjjFQrF29sVX5P3am+CRAAG42OAIB1+ziy/
ZmN++1uHmvC/Zx233FnKkoVH2g0PXar0hqfO52XKVEwQyfZjm4ysPFCIud/fXC79Kaudl8uyIMpD
aBYAirCda3jO4fhwrwQFF97C/0Fwc69ES8gRRw8N6jDME59/wi58JXR6+979NfJ2ItkU9mbB/oRi
80HUkG71E/P37z+ZC/e+5t4O2lbhwHEmhaBMWrR6W5TFBeqMH7v86sE7TtcFpKXLCbrfh2WZIWcm
gK25/uPHrr869iaaeWj64/apbeImTTdVe1eUwZXt89LDOf/7f44GolCXLzW+gBSNcLpXRYDm1LVp
8PRvNvjG5ryeUZrKhZSV26bHpet5jNKtvjeT3Qr0809BU0/xMjAfmh/H24yCvRR1V/8yNf57R1dI
2o31vrAh9zZzfq7tCfgsE+j9sm1TZBW0Cl3xpdJo2xIMhLxBEw2qzyaz/qPwIKrt/SK4RzdQ7Vg+
0l1KR0zmJbk9ZCSHPLEcCqjQcAZ+JlkabpGIzY8DGX/mtC405EuTeahYWG3DVlffhV+YI2rDKarv
LXuaBfa3NhTeFo0t5POQ2d8H2KiyWI1zdWJhEUI8RwIcsbqJpDeBPM7kstPOCADjcqZcOplNxpI6
R3+CMAFlU4Fy8Mx+ooQ3/eR11Rwbd25f/WJsIYQY/W95Qf0vyhnN/UzG5c6vs+XcAMCkpWyslq1w
afWFDt14Zyxm1FRBrWESovOzBsTw2yRoe+cAvt5voJctb6wo+FEXiqEcU9CfgNaq7yFjS7NJB0Jj
trjNDggu/ilAy/MIGfHwyV0mdlsvPtT4NnSdvTZtsffVNH/tfSe8IYJTdMokZKUusMrQNgYFSngM
KvEOYE3M/cPMcWUh5OvIHBXQZ32Gvc0/jbqnkK+jGRjNzsyjvHBhvfBnlFh02vyGVcB58kranZRb
sB8OH/tfNE/nLZBN002BMTERh536hpUKIiHYng6wrKDMRyFhGnL6pUgdEMFpyPKbKtDYfPO2j4AA
lZ+dzi/jsVIeubIRXMj6gbP577cEt1U9UEUR/PKZY4yPHr9AoZZ/XkCwgjZtaNieoI19XyxInVnT
jxvYjlCKg8XkVqZsTlC/Xa6cbJe+61UWl04jA5oN4Hjl3ExW3xHh3LT0GhP9QkC5xvlOYLt6oSDi
6OufsCTENoMG2L+rzdWd4xwyvrVxrKK6yodeHYWe8Dib+egjr4jqGo2swXuFTWmKFncGNdWzZeSp
8Ym44nkW5RgXwTVwy9+g//9vgKwnUi+BRQOzUfMpa0pYFZp5uOuXyf4K3WyIEZX8JnJgGzdDouwx
P0vSRkEL5oNjG7tS25tMp5BDYm4kaqQdu3KUvX1QkjUVrW783lu8cIan1IDgvhxrNSQfOWawDv+7
eFOE6JACImDhy7OfTUczfjMN+xBjBHXc/15c+1A/z25XnmyDFiqqtNsRIpPUd73t+3f/9oIk4Wq5
d5mnGDRYFsOGoXib//iL2pjgpTf5lY/77e+JrJFo0KroFkGQd3Jc/wFE9ZPvOlAhOvLK43+7gEHC
1XpXFTcDInl7ysdieGxdL4NBgEGtTmFDSjqvQm8CrRlQnIx3rWL1tkOZrClpNkNHGJlhcSIZFD9i
kZuh1julxm9Bm6Uo8Hcv77+dCz+0ZqQBgIu0a86XkyNuZxiT4FiKnBTlwwXWzjS/EspceIRrLKsJ
+oXWoyhPWYWefYRWYfqsIBBHW7lS9AaiDnOTEs/7js4c+1BwRtYEtSwgpBzS1J5qrzxWckZ/6Smb
1ef3n9uFRbfmp0EV7E1SqOXkQ1EC6dfBSyEPp94VTsily5///T+xn1Oigz6pMDg2WbWRHWTI44Z2
n96/9wtbVbD65CdZiWku/eA4CP0IS+ud3xeH9y/9N7V/Y28OVl87HNXwX0C7iKc+32cyv4NkFAUb
Z0ctT8JRPI3tgEpAj6ird9hu0Ndmml/YZoLzafXPE0PUObgqkMsJmHzUGmBMPyw6gNa08Fz4LjEc
7Mp287dk8tafuNoP0BNcaImxCkc61d4uXRx1GCanOeRV/TWVsr5TaWciY627h2Qbk8+90LkboctD
Um/stdzm4pNeFTrdcGxh1A7taSb2pu1BYmg6fF/pVtYk/QYsGENKAgjcuEiout0yPYx8VvH77/nC
B71Gs1k5wKo8YVPvYHAt568eEbDGmeOkfunyfiyucQQvfAdrSBssKeOkm2o5wfrZQBg8LvEwpxTW
/GtDkS79wipHhJ51YosCKYPNPybyu0HhJMDMq/cf06WLnxfrP4tSD9BrqbwL4a7/Evhwf1Ae1Wn1
sZDDX20ShJZSVZkOj1NqH7xRHHhzbYThpfe72iKAH0J1WAfmtIBjV0TjmFuUozsaC2mbX+GQkh9u
gzFYvrv01wLLC0eRv9o6WC1Iv2QgSS0YeqPIj9J+FerVGV6C4s/HXsdqjwgmt4F0CCozDbnUXePA
QeagBs6Qhl0Jdi5srf5qbwgxBlP4cANhXLj3FYE4TCTTj/dv/u2Rvy5Z49oIth237rFSCZgVG5gb
Zwi++iF22fRHBpBoOZh6FIczQSJJ/Gqn54E+hkjMjxx6h1t4B59nyBAxE4k73zVa7ZFVBkZSsugE
xrvpeTCFSNDnI3sDhE8k6gBqp/dv/sKHsIbAYcaIKJYJS7XmyxOwhSdWCkjyMv7B65/X8T8fmhcA
eIhxp8tp0BnI5rlKCBFbwmHrufIHXDhf+GqfUJ0OQL2s7am1nfOjHvPflpXTJ4gcA+C5ev3aWlvv
fBneuiy0m7nuy5s57CcYT4j43vShA3VyQMA2rORDCt/fD/hvod710unW+Onws4UrAxgATBMp6JRj
VqjnwSpVvUBrWSZL1VSg/2vYZKylX11dyTgYrX3ViDt2ElK7R9AAumSARufgT+jO9rBVxh2mQe8b
1zYnQv1fWQ+JCW/Sdp+KEvUYaADHE3SA+QAQAS7tuh4U4yJsH3zWHnNYQblpyUM9AAJjvar82U6d
lZB0ht0tBz4n7lwt5g++wdVWKSrXtKHftydDvs8E8qBWbfr59f23d+Gz5KudcpK2TzHZZjh5ne5L
/LWQtoHYMnz+2OVXu6URTSHAafSPBi/Tn+cX4TgfvPPVphiEEuqgPHNPDjAs23SBs80fiu6KGuJv
b/qNWIavdkQ/xeRngqr3CdaEDaokUd7Tzdg9SUPARAgjuJIOhi1HQbFdyGral/qTsjYp4ahqh2ln
LUyacJfkvE+sYHeZI3dyQR0MB12PBgy/ptu49AZXG2vBO5SkrAmOTsPbyPoLzJfVxzIFvoqkerA4
ZgjC7Mk0Khop4G76C+/nazsHtqA3HvEaeTcCYlh2IFwfESoVt5plDTxCrjymQz1dg/Zd2F7X47tz
SKcBFBiCo5R7szzC7Vp7v95f2xdO5fUE70JoXpbnS/dKx6mB+aMEe0EBpfGjEddIpJfuf/XxG2DY
J3cm/pGWzV0wVl+Hie5MFeze/xsuLJ41+C5wA1A0WINUsEVBrBvgMV3G549de/XtTygdtojzMJEG
sKic/OyqK9/mpQe/+vIrRoBB6zAuq2VkUxX1XmNwGRGfiMJUaC/7UDES0zz/e3AG6NtrAxDB6az0
DunzVL4OQfL+o6F/K3Jvrf3VV4tN13IaYhyL68D22RF/2MNdaWCgh2XJ2fASkhNUvZd5iqmm7sYr
qnFfTcAeCbbkJ684gGPt7vqsaw/DCL+YgE3ej7V3LidBzEsikzoZqgjwDcEE7nXjHPkAY4H11LAC
TkIjyp2B/e17SoZvJoeuDx4Pm2SkHbYEvKCNCB2zxfEZ3vt+T1FZQUMClZ2h6r4JntZxwNxKbeCp
deebZiqBH4AwrUtADOFPEpaHjQuHcQR5aXWjeFmcqiIo9x50+UnfM/Mqs6D8OeWgdwZ8KBP4AUqc
29JFR3aYn+Da52B2pGn5WfQARz1amkFzELQ1VMeaZ/VpcqR/aEnOd6DiZU8GLKZDaWgK9tEUAOGR
z5tU1s2h0gCWYOYSACaDC7H2NOo9Pc8O9AoJPyAkjHVUMaV3Y63ZroXdqAF7H7pepCOuGAEHSRXs
VjVsz4bDH9Z6TnvKMIjyM9yScHJCi4UmS1r6e4fb4NkRIkxSM1qglVybiAYewaDxxydQnOsty4Iw
6b0JtjdI9kvQm+aOPZQj9UF/Kfktm4ogJrjvvQwn70vqLjBlB1ZBcurQav5V1fMCYvwCZAypy9sc
PsdkMKq+p03ZbMcGZnXNO7Wvp5RFHXYncDKV26B7M8xgm3XQcbPQ9ZKs1+UdDGbyFtSz9g+IaWiL
tMMiARTLG9snQeC3+2oOxNEFXuChD3vwqzBYElVslqssoYH1sqS20NuHJFWxg3T+uTcDJrdTRnTU
KHi0bzE4Cyrzqq3LHNYSmK/zqXS2jcVsd2ib/6YA0FVr2EY9ePR2tOunhPq8e6oal7/wzmIOVZoa
ULz9sD2bK0TxZcjhzol6E3qPnVDIR1FhgEWtWhbztAir4DKwcDgA9KWxSjdd8OQwnLWecNgLZj/2
n6oR49tI1XZfy7T4jBaG3bm9bfjBzycYXcIcHfVlwSirrFZ72ZrnxfUXHyg4BZO3Q0wN7yJEc3E/
nMeRZQQEHqk9U2yYzPTHwMRkTXpkqKFZMF/CY+k5GjPMwl3luV844eZjQeUa9AhqEjqS4O2dXDCn
9YzUIBuGJHUhLH9/izsfUG9scGu2I3wwrmaFw48ddDVAt03DEWwywDKCAI7MNE+v1NUunGBr4XA9
W7/PFlOCY6izX7CyOYAC54F7JUa5dPnVWVPAyAFbCAVakUkXs2LK5gBkt7v52ENanTEOD62F5pwf
wfEAoiPOEAK59G6eyJXbvxA+rMXCufUaziVnRyAgXBT6enFbXku7L117FRyiOV4ZN5SA5kIp/mAh
gv0zOynZTCLnV2L8C8UWtvoJN5vnsish/1EWmKlyDr/BfY09jeZ7SZ17CLh3la8+FlZ4Z1XMP5my
KOE2GhnU8AX/BotAPKBRxwrEdD3sGo26cvRfWlCrfBzWT54vtkfdrgGXoj0TgMd2Hn++v6AuPLC1
iBpEUxSf4EI+uXwxJ01zeE9zCOYa6NITho8DMwJHGwWiHq7oky9852t1tRe0QcBrH9XUXt80FDZG
QdWLCdVBVf6VZ3bpN86B4D9vBpaoMXUAeTjloBt/5a6xT6prHfiNSp54ee5cCfkuaAGJe76Bf34I
5yxK1YoXJx6EsI7CxpkMQeDFQ0EBVysrU3wRZSBObQoXEhQfWTINg/n0/ru7sDLc83f2z483FKA6
E0KI6IIZ1JmzIVSg3/T+xd+WdpG1BNvNKlYPc4XzPA3bKB2WcWPI8JuINJ5C/CSizdK4t3D//3n/
B893/cb+/7dW989f0+ZQQswe5JteEHZ76pu9IxCPkpz2V1bF22+LMrHaPbvQ8cjUpcWxy6U4wnLo
AucyZxD9dYU6OgX+yS1rv9ggEFK/feAmQM9cSv/KyfPmqsTPr0L4Lq8xVy0fsmPPTwJUGtYd5rN7
i1cf2bzxA6vdLzQwk2nhZ5AStDszILvpiuALsxO7cvy8mUhRtp7hJmCL4MZ1ymMgDUddjOuvUHEX
Bw6aAthU1mtPM6vK5coafHOB4+dWW19qnALI3Ck7OvN0z127L4GpeH+1XfpLVjtE6tMJyXhQHCtQ
nu6zGqj4NCBbCYc+qJZzDDjyxyYQw+T13890rhD8AwRYHKEGiDv13a34YQGl5/0/5O0eGh7SahfQ
ozAu5KPFcQlDjDpfvowN5lNUAVgMpHwlVCZFCSQvqPE/1DnpgrokQ6oyfHv/9//uNv/33eL3zy/v
n+82zfOU5QPGeCqmN1335EExAHPF3mG/Hfjx4YgGtOBnaHKAg2CHnkizqwBoXWDZI6ALuZ73oGGU
7Q3UJAXZ4ny4LQHWyZf6ier9JJZvGF105ey5tKBWwVklnUZJTmFzlsNrDpgMQuZf7z+HCx/3WjpB
c9BxQ1oVxzSkR2z+NzVRm3r0n/vu2ql2ac2u9o+wLYOe9njTATzeUn7tQn3AQFySPqChcWU5XXpC
qy1EOVU7ZZjTfKRLenKNORTdNe3N28oxCi/of1dKNy3EpUOIRzQA6uRjGmuIbaoGGZJ+Tz2JTsBn
zAcHDbRDr0cnDtMnH8X5D72ftW7CkioMR1vKo8yXfj80gJ3Uvqm3XTa3x7Rorh0yFx7gWisBXyoE
Ta7KEKmZh1bo45QDafr+3/DmEUkxcPK/D1A4+cgG4cljsMARjAnJQNziByMVjNnmYz+xWmNZr4a8
ge7/qGoXMA1v/pVNw4sXXhthBFTBmyEnlsFqP4TnrZUwbnvHxtJ8S7Sy9yP8C/uGQAQCKE2Jcd1o
N9UvXaj6YY99fzpgdgT56ooBSSFgHn1wNi97X3ngNPuWdc4Xzx1y2JqBDJ7d0L3nDlCAcOKnX7Nm
QYUVmiZ+ozJXHobGT+F8IflXzqsFIJyhDW9QTMBYigEWWoAG+sWLnRwF0wGmi+oE136XMNHlKuZo
4MYd053YKLQpWvglXBJXktBNI/0qjwA+A8inA9qlH1wvHh2OiRo8raKeTtk+JTUEo2BvbWu2FIip
qtxiarfl2XZqvHHfAKd/cKiu9oiXQNrjKKGjC8KwndrBi1tlq2PTwVviwjexQyVDoTKCIb7WeOwF
9Nrg1MEX/uxaaPZ2I3TALwCNO3tU+vsXkQL3mHWdAs0C1u2MMGeOMX42jUD1DlFW4tLZUKHSe5r6
ACL2TXuGV5dFjja+m2LIEZ+HIqphE3pqewdeCAXUjs6AvLdIphHOFDAJu6AaV3heMobETv82DKJb
nYGdis4dLT47VQ+I3WL/mGVAf4S4in/SRpkEPOwO5ScE09tAF5DRVpAzwcdgf6mhANm6Q1dv43Zk
fElB53gGgs3+CMucPjWYcP+J8bbZpjQLvs1Gj9UmICXwAhYlkA6YhBe/sDCc0GZETay1pr8XPZzm
cVYRA1fVOG+o1RJMSW3E/SJ7AfQEAEkELhU0hcH6uQPmlXqABDfEiXTlB5CmZ+QV0mz/C/cUhoMD
SHygdjY/K9qFN2i/2a8UV0rQqZ3+gP4oktYHqIqR83xddM6/eGgCuLHHTRil6A1+HQPhn/BeoFP+
awVPZwFEvIKcP3ZmBeN2nZfekQKhecCz5zt4gcSnHo6dV4yNXwxIQ3mN4e1+87LMnvMAjJHzqyJa
PDhgpuJP7Z3sB2NuvVMp0yqClIYCNgBV5ZmUUfyErmLAiOkuZL8qSkazFaOit8AeQ88L3JcINiSd
G8yaD0v4hQo+BbEjPQsasltMB8Ob8NMIvA3+Z5TodDN2n1ngnI1EQ9qNUZ2xbseYhRu9hkE8h3E7
yoDRbOMxhMIp6qsUF00D8BP4XNzI2h2eMBIguMlkNcCEI3wweJkvaSIwbqICPMFRzzVMtK980OQM
wOiAerF1eAOsGYcsuwcquCHLss1LZo9BgK+uyAz6bQ39/j/OzmtJTq3ptk9EBCwW7rZ8Fd3VVm10
Q6hl8N7z9GfUPjf6+JuuCF3t2JICClgmV+bMMaM6w964S6GAGVn/Roq4dqNEwvemCxsIf5He15Jd
Sc3YJAat9FeZPXm70jGGU1zo5q3oHP0EuAA3+0438Raq23Oh5sOxMEleFwAS9SMtdtpWE0nxkRNx
regM6B47K9NvGiVFpR1HHYlOw34naMt34Sjrc0B+lYjIzteyDTZO021snZUOQ4uTRoaZHGrrNPu4
CGOarPS2WQf10DkbveudW8D33oafDKZK1Z7KgpaBxLsYdjigmpSqTDetPkW3F38POHu93p6rplC2
UBLbbZerIxNxqDxS3FXfrZoQ7No2i1raVoHjHu04Foe2CPI/aprKV5gt08HOsT9a1d0gtpHIIDnW
kQWdiLLBt9o204M5kNFfwS1q9yIup2M7tumNcDqwLUYZbYlXcUmFiw/KMOg3ptHI1yHpy7XWwyrE
H0iRpBsimMd+Yu/KRslOttW3N7qECDoakXIAPGy+4+iXlSuLMIIyRRDvYXxne2lqsQWfqgbcoAK6
7AuSe0VVDDu9VcTLpBTWPdkm+UNW4GF22mjGeHI5Xf0+RJr5kBladK9g9bEf7M57bYpgfPWU0VpX
fQSMCjzUOgRecjNBhnE7mcQHAA/+rvHVYutptXVfWHmwk+oYvpnM+1sYyBZdZlZxMzmZivUg+NDM
lOIuAKPL7gFvUJS5v2lSU72pSsU6i6ID0uc4sfbQqNI/NFZjn+3QopdgnKqjktG2NvXWW1N25o+G
A1+/6ipgFSut0JunlMo5/QFyqDYmMjpzw6PJTVz3+TGifw+auiX5mnq7qyx6SpvMC2EHGt2L38n0
sfShZSr14GAtqKtyXWiauhqamO/RpZk4lzT5PcJ3q36mKfz5VQnC+gC5o/zIykC57frKP4qUI7MJ
jB5WiciqQzKx/69Yun03pD/vbOW58V2KyKBJMok/QO+FJ6XrGUn6oLBQGdrRHox0q/pqusPtkH6g
3PLzFW2M2jquK3D/ENchcITeL4hRlTwQXbUPNSoQ4ICF+cPPRXpIKKVwiK9D7beoqvS5A7RyNmUN
Nd5X9O/0k7Svih3Gz7WXGwWs3RGFn2a22taAQgZCLtfVFyuk5c+Utr4ulcl5TbwODneoBn2/CUsr
OtW+7uyLJAZDiPfUbuh9PHe6UFx4G8aRqlawN0TZfB8SRQJAzIatEMQIhp/A3MmBPJUlkJhM9aMt
e3f50bJHbupmpO5GOAd4s86D/SBic6UjW8d3CPNRJdLKXyD9lV0z6OEemtGwaizmU1fmwbulqQEo
v9j6FqC9A4kKH3ka1fCMP0wEdlWq7hj1r745tB8NXhygNJPuFx4myCGC2kBLo6fqW1/hsCJb1iGN
vCDeHHoHFx+fpMiHT1vU33MBnXIIBHZ24Pmnm2G8lA2dNFunlZLfNJhR3+HJoDIRqhKBQZmJtdcC
Ns8qJMqrtJ3UB07J4YVh3uBmFkd/dNzD3bRLunOFTfw5GRV9PTUaRURFLYP+GBexEW+cwbbHcxrW
pNKMUP5QBrO6hwYT79RQGtuqqayjP0p8Pwy/O8TSG7ODJbPhgUSOvhNBja+MDqaiVkj0hH4kNqoG
uhorMukgkyPychARWbw1A3MPanROu89DL3qAEB+Tps6jJF/3peXclkU8PPUm3Uy6DprcqhrlwFGF
U1g8pemmllqlrX0tFNMGblDx1skYPn9cWxAgs6507rJGsAgaVdlCAA9IuuKio35vU6f95mmDtu6c
Kr9Tg0Hmm6I2FFxfwiAGSepp6R4P6DQHgxypnOPF1OJiYFHaNGzIcYUM1kqLIU/iic2k6dG6Vyg9
5UVf7lUeKFl30M0yMDtJPuwIjYwPpRrK7/kUygda/C6GAlkTkzGPRH4f2mG47VRgdH5pOj+G0kl+
D16QbQI2wGBtj9q0mwh/3traGbHIacLi1bFUaLdFjF3dqo1TPV01sjUgcAtHXRtq2L9lUW8/tSpA
W1sz9EefgiPmL2Yttp3fAdGhWkavvmXfIi3CUmuM6u6OHUsjjOot9UzJ02m2fQlt2/YqZ4fzandv
J1PxW7Yq7NZYK7TfTduZ59HrcmOd1K0CtxUGL99Fj6O13fc+1k66ui8mrTjpUxO/Al/JXB9+ySYO
7IEFOQ5Odlk06crxteYSJAs3IX42DhBlh3RleRdcYe5r2h1GIBRhHFiOq1yxfWcrFY60An8pWFSB
IUDb2bqyzytMYvq+gdUQm8a4DStbfmsYJmXWntCBqQe2Ogf3H4YHO3Isd22Utt+TEnMAVbP0fdUl
GeCxsvoJGEPNto0dBxt6Gqc1bVDTRzhR6Vhx6MzZ/wvFeXa62Brx9eiz91BRoFyP6NNuYSkmt40x
Rt+SzBy3gaGJx8nXk1Nc1Um7maIOw4pWR3MEy2X4DUAhOuuAh7dFNVCMD/aOYfRnzLKSO3apmp7E
nDr86JgxiCELvDKOkQ9U8oZ9Qte5vWpHBeS/5bUn0Vm164wwqVpDyL01EX+EpaO67VB7GzmM1kvf
teN9YsfqfShld0wcSMB4FQCSSyv77rKG3uLqRo5RoW97oFHkJk9wE1glGvV9cJV8rszSzf1IBBUz
3VrLVSXQbSMwrO0kh/YPZHYBMShDROAX48+KkPpkMR4Oul8I+MBO9pAERX/Ajitxm9p2dhZY97VQ
tHETTZP5I/RV66HmnJeu1FjpbnwHxABuGe12GBompFLnpVhptoHZRzSqU7fS40CeBsyN7i2Zp79p
6ON4kcUUUNW+K3eYqZXY8oWjv1GyoP6QPUpR3Fku9WHsOTbkwGssTRPtRilstVz7ccUkxRhkeJFj
OiFRD52foA8vJ0aYNY+RoWZnI0+98gaZqH0QzlQ8DKgQD7ThwcKbJMER0OW03Hu9mrgqSVZC9bxt
twXIyYNUO3/cwKlr4K7C2q80nd0itgE9a6J+8RXwH/gXBL+VwhjXZgveLNNC4nj6GOEND4Y6/s4L
Xz7INEtQjIymRhA9EFysy7hKb7wR+D6s0TS94SFBihimwdRMEpp9cWdpXMrzwcrG4O/YMP3XqAPq
A1YxxhrbNBTlfRKNp5HV8AhoF3aEBuf+HHqwLSFdIusxuwh/2yLCTAFLrfJZxagERu94Yehq1g9r
jLO1qUP2CvnBj6YRil+VY4yPTaL6h7zVA7erAmsHLVM7O1V92X2VZpfEWdhuaM4kKVLwxy9TjnOG
itXHPcAV5R28gf/Lz7UIYyAFgjnt6R7/MMfdBcknQQGLs66jAwzzchPqKa47cWspH41QK8LdMfMa
sjiZusV9PGTAOvqkrRU9zRGvOMP0Pe7rUNAWUIQXvYMOq1HvOOVgYMKGAhEV68DSbHaaKNojeU3U
IqFGYOLkJs4bXnrsOHGFq7b3R8gYFSHZ1Ksmip0UQ0Mr0T/0QUf1jE8y3Saj3mzLkKO83+vahrS4
5upM9V1g1eMb1Ee5z/oLW9xsA4vGVnva+CQ+MaDQ9LRcx1Fd3xVjX9/z1/G9nltY9kC/pfM1lmbx
I5x0CeXZZKrgrHdCvudvzabm/G8MSecm4zhCpU/zbSBa4yeJAv1U5LWe7CK9qjZVYuU3qWjA8U6J
hWUIeRoPABh5h8HsdoQqtrWGigZHPKSskiBT3+nDeLEraMVu6tP4Le01H6QcwZsKr//FhFAG7hEp
QD7G8PK6xtp2fT+eaODlRCcNGW5qsIxvU4/fnkd+aOP5Q7ZqQ8jgq1KV/W+JY8ZOGnZn4LKSv/YQ
t044O8phZYjId8sWJ2pZjXDJUmt8tWvSdVh4jOU7pivNm+eBlICp2Rq3hYkxoYqJHTs6mRt4msZJ
bQf7RukTk+ySxDQqI0feOk7+kaVKn5OiQeEDY6uJ0Mg341b0KQDVwGxQFpbDhnN1vulA7Q4rv+47
poePQdFktMM5G2JWdZ/AC5BXxlvMMf/RrPypHIf4HfsrGj27qfVZvSfck8xmcmFRGi6oG7GOxADm
bYCpPuR19Sonmmd8VIc3nPGLe5PLfMc0QnudDMs8NE4sbjQlIOdjarXurBSQh7vat4HAdipavwn6
x/0l0eEqY3AZSTImULFglKyHpDL2Yz0GT0Yh/CdpX6yg+mo6YlSdHnxOgfuySZH65DT26UAn77Cd
8LBtM4e7JmvZcYpe3VVOmZzph7YhUAItRNgZ1d/1sU/uLkHeRjM9PV9Njqr9qg2oNHU9qRAmJcfG
AnWW0AeMRhoCLU0vQ051ieDFsfVrdYTfQ5SrG0hoyhsm2skO5xGa1WEz5/iT5sGTFbDFFAWlH5Mn
XHOcybZgTbTNqFDPX+M2Z7iT40EuNz1zCxI6AwjQ4rIFDX0FHBBPqUQYAQ5NqfrNa0wirgECzarC
J27ftZq+HYGlHBW6S+CMtgqixlbJsaZogjNDI1fXZZFmT0rk10SRvaE8iqGv75zYGdcW1mjfIMYr
+xj88k2l4nRZiLDYo7inM0h1pHGiwdtXV3kcDN8zwuA1qPcsoppEKDx1nn8e2eff6AfvfuWD7Txl
AHA2ENT4clVLI5fJzF9FnscvjmUdpZuAvTReFYpsHmCcV2dmMJAEGIc7zQzL2zGI9SPCqH6XdYZH
t1mvHC9nQ/r9NVJE3WAbLDF4qq3aGgujVVmN+VqY5rSXReBv1bpWyKklzn2jU4hfGWHZbxpTkz+l
afaYbYImfO7DyNxmuUmcVzfZvdFE5m2iKk50cCrL3wkQIKSliZiYetWtH3h5slENDRsYOyqOXaJ7
D0YXh27g8G52ul3wVLbI1MOoTFJs+pQVr+2M7Pbicrgtuj7YF8gGqXkY3biJ1UvEYBfFdx0U+lZK
p25XOfVTnGY77YgOqoQkG1tvkakUt2WvcRrwdO+xSurwWevx6ygsoR66qQt4vcZEQ4FTkyr2RhpV
9MGxj6bhF0cHMdzOJlu4SlkEb2qngcw8xNUHqWvgJrWFyQW90KdxaE2AtmkG89XMBpzKEs70xX4s
tOqbXhXlvnFEdGo9s4Mbbmr5O+t8eZfCSTiqddeixBtyF+mmPNNzlN6RMPJeY7UpbmnC8LHnigXt
ll4EZyft2PpwbAhsDlaxlxmvZh9wMMd2C9cqVU57W+rKHzFa6rZXdP4/tbr4N5sawFdilYT6L1ZV
6VQODxD+mxfRG+Bge4b7mPT57Rj7mC+SptuV/GOcaCTkCkna2jAg33hO9cPhMPAUWrW1YZ2yVg6C
vp1t+woE+ly70UvF2ZTgCV4VQEjPZHXkTVFJY820SuUmGfJo2PXOEGysOM70jcGafkv3DalCU53U
PfmHxAb3poifsrJbVkmnkHdGpzXaPWz3tl2rIeF2aeves1f63d1QDtWz1+HDcUzAjps7PFuMt6hh
215jLD5x2sTZ+GcbN/U9vgKVutYhjdBtQvocnkcvnlvy1DgiVF50EhxtlZ1dBPqL44TdwPFaxQAU
o4YY3+pw0OMn/NGwLSjA/u/lpJgka0Ot3iuD8LaFSpizgVvbn5RJ0M9fykGFeJziTqFqICWGMi3e
7b6rn4YkGTCqKOPsR4TDBjoG09QfbDPuDw1OI2dEncPJYzH8PQR5/N1ICmD1TlZ/w1ymtrYsyCDS
KZcenMjvxArX1GvFq4UCqTUrhTeF6LoK85gTA/gp1SxBuSV+px6jXoDpROygtL8uk32qjqGGdan+
/VX0brUaCmKmKEc4wPVtNI0B4fmQ3DtK2D4Kr08eciXOjqk5xjcmboOHr2/7XxXxk2L7vCd47IyK
0pmfniJMcXDmwUpZ12Nso4rBxPKhTXYYqCXW1hs6pPmqyMNdBaRppYFe2bd4Su4EXgR7YcQQCgr4
85gyo2f1ORo+429ankctq99zqLTrIayUvajjP61wBMFZoN/QV2W5ZdYcm3KqvTVbDrmFLMbQAbY4
uTm/jZJfidWQjIhDb8AcMZwYFHU+bD28oG0YMSUJSgI/7Zb81YjZMafrkBRHqPxR4tT/ExPz3PtR
jadiCfv4ZGFUS8KmKyc2HlJIXa+CmkipKGGmkm8JUuybLtTlbdKK3yLXu0ej623mWeI9dAW2zhXm
pS9VSQTuBJ75JiIt/ZbnA9UmyeFGcbp0r7ekLbqkmM6q5g2uqJV+H+QVHFl1zPy1tJFUDxkJURl3
75z/YO7YwoAGJrwrtemlcTur67aBb7DqBJT3JCK1ztaCTZizVw6qiqUY9l8bCi/Z7usx9Hm3M2N3
VuIdL14BbIHJSddrIUHwm/WvaqjlGkhBvDX78lffkOuFPmJI16Mfj9dOEuaptdTq6cpvuMgJPhvH
M5lBNMUea6UATQ0vXJFw72kjOOZxdaDUxaHOKl6ctt8mERDp2nz++q4Lpfl5p3VtJ6nvGUMEBUqv
XtWJUk2c6/LKe10QgMz7q3tDoyIi1eCUOGXkTl1j7GzV6e8kFWQKaBEi9K8fQ1u60+zlTab0vYIk
0KnJ2IfQYV8EDY4tYILYsnvMY8aPwm5AlyShaQ+m5zYOjJ98ygr7ER+rp7xXvdcojtr7IOgkuSjr
X9/xTFcV1JGCgbeSn0TtvZGBTl9HuNb/+AEvL+SvVXcsfYhzock5ZQp86kWl+aiKtL0iCVsaHrPd
w7LLHGO63D9FSkIDJ/7Cvn9lgi9+sss9//rllWY5udo1+clWgFzZQ2c/YnIdf+gtBkMgocwXXR9K
AtkQj+kWOafVUWdyOCRuwkiMBMNJc58LJdybQ2QfLSUorkhYF9aeeat4SywpAqvNTwWFgHVQha/Y
WTt4qntPxiBV7Iy7aP/1wF14wfPO5cboJj8rU16w463CkhBe/Pz6ygvCGOMiNfnr9XbdlCR4W6Na
sTEzYA/rf0y2lj3T6yuvzLqlHz8b2DYlsBFCk3lkB7rPFHnCfOgKoWTp0rNhLaLEMVEO56ehuXiD
Pvbq69evZeHbznt1W86egZ/U2ameuv6nMAN5LMtEPkQTCBlEMW17itGjvH99t6WPMBvjmjFYnghR
Pk0cOpTuLPnP5FxhKy3JHA39fz9xwxZOzFwVpx6bmhXd0sKFpoZT1pip5p7aS6gfSfX541oQ0dM4
Fo5Y0VKNEUedyhDuGXp0rRdmQcE07xGlDpDWmZP4JxBNytoiQd0MzUsCVqiz6DGzg93Aon9l4C19
xFlwYJkAvLHTwpBFLQ+toj169sWlNpl+GTbKWOrjVxaphW3FmMUF9VgILQ0K/zR640nN/b1Kv1mq
fYjgyjhfusFs31KKrG+TyvNPmEohhMBEzXstxGDvQ4yPXa3Lgn77T0Nx3ig85YFVUvb3TyK796sb
AYwWX7or7+nTcS6MOcczCJKLhbOVufGYbrMSLwR/G1j3X//yT9cCLj5byRQNDxlsqyu3E/FNJCI6
rLQri+TSpWcrGBVYszBt2o8dHUCB9TJm/6Kq5TfP1i8yun4a0RTsarjy2MO59L99/TI+HTBc+PIF
/lrWh75T4yJKTGpH5ktaoWwxcCjBf7KjdkLe/Ou7LL2X2bplYJEV5gg5XGzc12aIZUGvW9fayZcu
Plu2pDNkltIEeK3TdIrNqPanjbIro/zTQyivZ7Yy5IZuJ63iT26JAcmESRpwuD1OGDdZq6PWaDet
qNG3mvuv39PSuJ+tD10Ry0gpI9LAxS2F6JWv/4mvkoSXLj5bGxzPshVVk6NLZ+UqUSzUm8gd+mvU
ys8/g5wjkKlVVb2a26mLYm9XZBT6sWnqrgygz4epnFOQ5ehhYlPrxkkjWY6wZ9T+GPWLhs/S1y9+
6fqziRthrCBStcrd0T7niFJgq8fEj+0/LTlyDvQcR2litkZZFYZ5yJnX+mXo10j5Sz99NoNTwyBj
JaPc1SOq05FRt9R1qOLZbWjvQru4sgJ9fqYV0pnNYVRHQ4R+GH5qVpYudtZdvwp77LhkaGf7nmI9
rZhj7yq5EDtTavGdoaX0qViKGm2+/kpLQ2w209s2z0lu0r+Eyu/xErNXefP8b5eeTfQk6EQVm03k
4mhF0iLs14qfX4svPg1meHWzaS3bbnDCnsbtMUQ/oMTrXE734fBujk9GOAF+L6+N48/n+P9pT0pC
oiTDlpJOkQr1MZK4tVqaCXVSylNfv6mF8TZvUEqmPlHVUciTQxEmVFPI7QMCxWc9e/z6BgvPMG9J
Ck2E4FnOlpRIE1bC61SFG40j3NdXX/gW/8Ef/trwMG6etFI2uZsiv9n5o0bVNbPsQ5LI8qJ0BSCN
8Wp4TOrE+vX1LZce6PIm/7pl32KplTU8UCG3PTzM6WIBNfRXJsXSA83mv1HF3jh4pjwpSXY7qtKN
E/+F+uLOUUE4KAEa8rrVrtxs6VHk/z5KWPoKVHLTwCYWx4Cw9880eN1okX+VXMWF/k/WCvbUbIob
kUQiZvE0F9MBorQbta5Ohf6PK8i8hWhoepykxaU/Oodj4NjQruPDv33l2STvzanXejsrsXnXV7Cx
1+345BjXzkNLL362edtlFkboAJh1kMvpdVtFWUdJ9EpeZmFOz9uGrGZqijShJb1MERU9ts5v0Z4o
DF6Zc0uXvwzdvybAaOPYYzj8eBEd01o+mGUPFAlSSPr8T+9+3hE0aE2F44o1uJXa7k3TfEGESUVV
rY9fX/8yvD8ZlfN+mhxfWAnUWGNzQ/7WW5Tw7OBajLnwaecllTyndjuqheVaQULRTyf5TX49BUmy
/vrXa0s/fzZrRwVBhJMgvzOpa6+tfhrOug2cMgdBskaxhybTNh3XtOSwKSfhf8OQDTMfDPZuLCtN
7xCPRNtKQ/P7bwNiDgccOcUMvuwleLrcQMwc/BwK9Z5S7pkGjn+jXch5LqxKkxRHw9pwyxRSjo+J
7GNIgURkb1+/1qXvNluqcF5P/ZAN0FWVDqX5rz7GPVC99tGW5oz43zljBZWicqCRrh/ivYdRpz00
64KqCn0NV77C0rCYrVi2TIXp+450G7pgQm3TF9e2iaUfP1utjMkM4qrkx5smBc/3Mv6o+o/8Wi1n
4erzIsOQ510aq7nuZuaHrL7lol5N5WNsXLEoWXgt8yoDmBzbLz3PdC+e6Sst7ajETv6VXWLpt88O
GjSc1U0gLm+mT9Hz3SiRvmntH6XRXVmqFkalebnxX2stk7nrdD0iDDDTdSx15DBnP702ZC4/85OF
cA5x5VXjVVGOGADl9V0pi480wYq4cTTwlSZSaK9trmxJl73hszvN1iy16k2lEhVt/NqwqgdvpVfP
KNlWnUjXMvxRq9GVWbD0wmbTuKzCUu1ZkFwjtw9lr9o7r8EzvMVT/et1Ymk8zWayHSfRUNL+5apZ
gNzoKQivLEBLH2M2f4sx8QPLFKbbAUI6Ojl9SNCfRvCbZbJyjClZeSF2918/xcL3mOf/49qbvMYA
SmlPk7PzkCK8R1mP5BlA1DpB5hTiJ2/Hh2AKnCun5oXn+y9P/ddQRpLda2OC/2idHLQ222d06xTV
R5q2T3FxZT4ufJz/Trt/3cM3ppA2Tq10qybE1ZoukGrKnCsb78LQmlNYW9GaACsHukbpua5zE5Jp
iNzxWqz8OWxDSGM21+1Yr+JesaRrMTGaJF9VCO4RmdLWRW+QglnwHaKBlcivGrMtvK55uSPSEUjC
nLNQI+GiYyGJ/ygQmAzlrRq96PVP1b7Pwle1vBuIv2rjseGw+/X4+7y+x8POFoQEMaXwsgvEW6Dt
rNIX89JhWaSoc0fE5Zi5m0pzHKoAEUbze7Cx+g0681kN/GOoGbsWlJZWWum/rRrzWolsUAB6stRc
L5ThapTZRWp3tLL8yvK39KJni0anDuFAz6zhBprqeo1+8Mfy29dvcunSs2UDcHVjBJ5lumoBUnqg
EFpco80v7G5zNmlfFIh3UwhmCcyyCIWiUt2g48PN5xpi/T8Y2if7wrzu0IQpClmWOjeS+nAbVHW8
h49SY3dBC7U6xt4FmakcKuoHIOkqLYeSQfBndnjzaT2CRJ8uj00s6WZH2VuPB72BXtXVY//HgbOy
mSwn3CYyUJ8yW1NfpiBtPkxNoR7U543/VpUYTokhDN51XxgPodam9IeVor8x0O/t/B56vq9Zytao
vPC2SM3oGQ7hOGDLbkMx/KcvKGfzHl+ziZaQscEGo3wOptB1fPn760t/XgQUck4fbSTmRm2LxWKS
l90vL5PKzqeJ9jCoVv3TZws4DyMdIesR5e19X2tQock3effT2Pb7vm6Da2NpYfGcVwC1Di2rsHJG
P+Kmla3HL6A+njC4vJawXrrBLBSje9uWWWUbLmKEtY9pXwYmuFEev36RC5uXnC1XjVE7ZiVGrCoz
Rb8F8ikFlOjRuc87o/uW4MO4TVX0+1eWx6XbzaIYBXP7SION6XpJ0+7Ijx7rLGJhNof7zA7Osi+v
RMefV0Roaf/f+NIfaS6GOSlcAIttiDKmLc+YdYtNldHkvtZrLOJViVLNyjv8LlW4Rde2gIXV5b/j
7V97tVdFZj4ZnuqCu6TpoxAHkdOdro35z6Gurog1lm4ye5FJBHuhp7XOjb3XNgbKmtBmk6/qf9JR
ML9mq+9EByMEf5U8uSVfQkWM7F/OpBYr6KrWlfVhaWTPjl/KQO9hjSmLOwbjy6Ux/4SSOVrrgX/N
t3hhD5lz+Uq22zIeJKBv3TgnRvGrQQ155dcvfAH9EoH+/ZkNp1TjMO3dss5/plUerPKs09b5KN56
tXj4enouPcBs8sdBRa3NCjrXEf5dOOY7kI9XpuLCDPlv5/rr92vtpPSeDmO5zfxdC7QjM62bYByQ
ApNFgZyqUf/UzWuva+Fjz6Ge+M57/99QqsryGz0b75tMfvge3XNfv6mlzzFbyIIC3EjjF7rr+aOz
mlg2Y7TsubO1L/tsgu9is/n6TgtHjLk3aJaA462qyXSzdARLJbzbxg/OjoN1ruGbaOmD72ZffHx9
s4XHUmfz0LJlSGOYmrnISfT62ZbwGhSPvHxy5WmWbjCbhP1QF7lhcNIvimIl6nSfdd+c7khf/5WT
/sIN9NlKlZqwo/F3LN1pOmf5rRzzx6A1D5qnX3mCyxf+JNTSxf9ORDw9ikJNwtI1vVfTus/7a/ng
hQ89J6COCFHtXOa0ieb9jk70D0NRphWgxRtMI37qU/HdVOIr33npIWafgXKVrGmjk24bTrey5Aiu
DfWVw+N/QM1P3tAc7TlGUyGiICRJh6D/qURoc49W3IYebQ/fwLEZG1oMqj+omYxNaDrZqhlK+jDi
RAkpnpg0iKiK1DYWbb3bPun8XQ7fcidi4cC/Tsn5WW12UHp9PFaFtB+EQdMc7CDaTJrSvrA+FHq8
6vY2pQUQGIEprsz5hWhibhuflVOhxjjJuXZIOpjpF5f3utO077BA+vNQeFSXGjp8v56KCyvY3EZe
U2SV0rtWuoXjH5IeYgfqGY5t/3b12Uo/prGf6WHGVtWnD0bpnULfuQWx8f5vl7/Mzr9W+yIu7cTU
Gso+JPRQrW387g2/lSsfYunVXP78r6uniOd73/Tp/CtR2htefqcP8qfl1deg1p8T42iZn+22WKb0
QV/4htv2KMHDKmMmOmODqBh3u5tirNPnKUvDjd+Eyka3Mo+uOj1YD51QdkUBaKMv2vjl63cpLpPy
k/k0132l7dC2l0Ok2yp2d9+NaXgIFB8nzNgO/H3kOMG3wrK68VGnk63aVb5sjE0C+7lawcVwwNtb
yQ6mTURfDU3L+pa+++6oIIz41Tg1xjAF1Kh3RwZOQ7YgC69x9z5fZPS59sURA842nDBdPK3OWWq6
IlKvKPo+HwH6XPniOU5tmBxcsfsYiSRo+rM7ABfbr9/45z9citnk6MAO4BdJGCRaFMnRRDc4rRJX
fvpS3WmO7g3Dpun0oKOXushvOGlNqwZEpT0mP2KP7pi8rT+mOnnO2jja9V61xS3+gDIbJM6U+ivN
KZ++fsqF5WxO8S2T0B6zNtDdtMh/GmHjNla6EU1vrsu8/CgNjAW+vtHCljwn+kLWr7QaKSz+N8aw
opEYb+rgWRkp2aA5+LfQVcz2fYFsSw0ap3Q9ARBGeMqdFiVXbLuWxoP43/XGH6LYT/RYc5tUxzvJ
6++b4WruZunis5BLgDID9FZyore7XWW6cRlf2UGWPvBskw+TkHZmu9HdEauUhzrHgRsSXnlUdLgn
VZF258KMzSur1OczUs71o7bf930dp5TNqIfKi0alOw/9lSdZODyolyf8a8HPOxo+tUu4YoY0x7aP
FoC4LJYrG2ljUeEIQDCpZs6V8br0KLPNSw1zJ2DSS5dlHr2nTqwBWVVcmXYLs2GuLU0iv7AcJbm8
qHzVQ5xGxbdqyYJl7TXTloUPP7eFb7JO6SPF092KBJ3dNgcH1zZF6VGdASRsrwV6S7eZTbkh7qwK
6V7pDqCIIC+sYfgfWxpzIYkVxY9/WjzmWtMMgovdKwEVr0aidvbJqrc7YyKqyJUr31v778X83x1W
d2bj6yJOsyyF7b6IpnQ9AMR7aOiDO8TlUEJ4aD3vPo7Qg4DDU/MfGbzdJ9/xzdtIrfl+nZHDx5nE
uun5pyuHbt79JHsM4P4fZ2eyJKfObeEnUoREzxSyhWpdZZftCeFzfA2IRnRCwNPflR7Vr5MkETmt
ioBUs7eEtPa3lgFQMOsvT8qURok6aIpLm1n5kZ9l6sEjRra3ADU7NYktHxq3dnc1GK6nvFjAWslt
7r0zmtd7UFLcgFdDvk84jKMz8M/VICF1mS33WOcw/WgsnOTXfuLva8+3zjIbnFfUg4nQzUT9LGAk
9zRw3KwqOIhgrHCDFDiohjxxsM5xBZfAxtUZLsfTyl92cmog1mmW+X1qhvToGiBYAhqpzp00zTMI
RJYfZIBzPRW97wFq4vuhBGtkCS0KImgCNVHczZXz6CzT/K022as15P8AFhSr3vCOwFv0O7NL5Uvh
9LsslYcUuO0d+FB5NFMOaIqL4np42CX+2Zzs5qE2UJi5kxB0QYm2mPvBafvQcs1kt0wN/zJjOx5R
xCrf1SZBkzPqDv9kBPc7LK2998rwk2UHRB070RakfwypYaHbvXYH+w2+g5c7DSy/qF5AP3OmPUg6
Y7HLOpBXNibY9YRi6kLXQrBhpNyT2MDZ88kYSRLbU9IdHMPmdy1/pm7xxVg1tzSpAZfnKoQXTALw
6GaArP3+y98/pV/Sc+D/gBiMJxNHTmpIgaQFgw/FqW4T3g7z67nE1HW05lhD89kkIu4s+BsC4RAO
lAC01ibQro8PmSJb0b7WGC1rNSi3g0DFlLEl2+mcAfzxCsqHCSWPt3zcbsz1FG/62n7Bt6SrfDHI
uDXIDEMspzr6U97/WCo+PxrULTZy44r62NQltMMo+7LpcQrluGbzwMu2A+6ryX771SSsvenhGpD1
QHPt3RrVV4LS4g/vLf7Bme8a+9uNvb5/MXX2P69r30blCHyLVcdD0c4HGBncJ2oxdVmt5xB/LnLW
xAsHknWofvcSG33DMnfuBJem2y1YmRH6xVFdWblrZo4XTd7v0aDBUH2DkHsj9le6R9ftOvMiHLKY
DSI+j6TDT17GN3p+ZZrpot16mlwAY8omrqV8dTjq3p1RzUELtWU5M7LRO2tvufz9U/C7k+nkcraa
GPDnEG7F341eHARwC6awD3cNgO4kkCuAKkw7b2LHkLhWLHPYfhD6WPfltHFx/PfT7coK712G51Mr
OgMn8X61GHDa5h30MsWQfSsnBtwzy9zmPKi0BoVyKcDkTMbT2Cn3hNenb2liqjATZvOEin/nCHrN
8gYweBfafsee097od/4oPUBgWPruJbPVBmZPaGT2sBogy1yf08HjCYr2m64OcIMCCb1rDlsXvytp
09M+HlyaMlrh7CvOjN+j5wBTkAVQ3wU5+dXLrc/htRmgfUcYWH9TePGomIFYs5/qKX3OfMZ/UzrZ
f1ht+xtnUmuhomXmCdAbDAvQSfAU/Dq34ysY6htnkn+riq+Nv5aSa+mPpKJLH2NJeWLmkLGLpjN7
ygwD1DdeLPOpo4U57rIqHz6GksmfDbbQD6VJAL40avbQ9BJcGqO3z9OQVY8twnrvCdD67KoF0pQZ
S3dqvAy02G6wftlLm4GJkrJ/Wwm2HMWNwDHhNRCLuTNIsFpAkOsTn536kSwHHJahGFFM88lqCx5Z
Vta8eDTj32g5GB8EwNtDkg3eafHTZg/k+/gNmGlxTjMAvGTF7J3bZeo0ATF3toZWPRbptJxSr7VC
AMzyiF/KOCB7MsGTIMpLT56XjXvb7ao5EL2cy7DPjOapKj1r2RWikvzsO1n9G7wc6GGHTPgBy+k3
BpTLRla8ftZt6vfpXVPPrqwyL+pmM85gu1Y4OyBgdiwF2hbw677emFNruV2L+yGfpsQqGjdahqWL
rDxhO8+Ry054Rr5RA7T2Cm3aGvNyOZ1Rc8yTyG/O9fKY043i45WI0BXoQ5JY3ZK0Kk5hjhl4tmRf
RxDHN7YpK4OgO1PAinc2m8KlcdcW8azoq1GUUVmoL8rNj0Pp/ZnpvDEMKylEl6K34HplA/ItNglV
kPXZmaOeqPQ+4ERwvL2GrL3h8vfPCT5bPFiwQfVFlHyiE+hDQzXuUzhhAing3XetaOqqdAZkUu6m
xhgPCUct+I8i34OHcd9Kq7N9qGh8N62aJIKpdWMNMMEAwHJ+JP6f2120Npu0iToQYijgLf0oa8F4
EaAusB5+47cf/ldAfiXDulqGnUzBjarLL6fUC+coM0Atz2jAHV4CaL0D0iV9mdQA+HJT+A8quwAm
G9DHQg7A1L5hOcDxSYvay+SbHSQW9ngyyA0PLoNFa4ZJ4fghYN8w+gHWuQ5sL8/24HyD4unBl6YE
fWlvELd5hW+nerRsD3BtQNtAI3oqMzhGNcIBdQfIwgrVo/O4c6CcfGOGAJ9qbvkQzipPvvpidH/0
cIN/gVuMfChg4nD2bTZ8TDxJHzg41ioQvPjTkZHsDE/0wTTJPkdC7tvHBrgTaHCtbMHmi0xnQLBm
lOc3Dcg2xWwcB+6R50UkDd3o8BVNkqnjdCAxNrLagJ8dzgUOVQPriaHaJ/l8LHPQce2vbvJBnPzB
ku89jhDwhbCRu1f2HK62HcBeGQBc0SWRou0fd2l3XDY7x6q/wPUgttwtgfBKQOt69rkvuAN41Bgn
E6xjS3NXAEgnnK+uqHe3p+zaG7RLnr4G02wucfd18YFdgGik3i9QUMPM3UjfKz3lXP7+KScRgLhz
s6Mk8uC8znD2Rlh9yr0IgBCSb3mTr7Xi8vdPL7FIM5hKoBWt/6ZwhJhkM0pOH4Zhy5lzJW3o6naZ
2ZXtA28ew9oWMmpw9OAdIjdy3vWTXaaXns0AzdgoaJMxyMVA3k7++OynfAE0mZq7vLGOWSO7vZGC
eD5007fbA3+9RWB1/W+XtWbrGMrDJw1qO372Vfqb5VtGddc3A8zTggOPFTDZoQaujsQ/FLagr7jl
qV4cOYuNhW7lx+t7ApyHuk2ZZwYokLUKJHGfZ3N5v90x1ycs03cENVtYR2ePxQrFOw4sH1C9A5qb
gvxDOd0z/vNy+0Ur3aTvB1IG9/MKL8PRMXByjuMXQelUCgd2fbO7/Yq1ftLiYkBm8phDFOp48q/u
nBy6ZLqzmy6t+hRy/pwPic2WKbbq38vUBsX0wyMilP1jiqPg2z9/rYcuzfr0jgYM2YsnIItd0x6w
XsFBaeyr9jzkKGO4/YrrmQMo9/99hQtS8Ow3eEVGHPfkNSMXOzMpxYmJeo580cM14vab1hqj7Q16
2gpKPFwOVVMC2jrAJcfE6pMIp37px+1XrMj+mb4c2gZIRiVomnGuaHqmwHPDvcgaP4q0mI+t3/gh
7GaMc9FZKdwvM/iEwKj1x+2Xr/WkFvVQAufSaaCBxnH6n8Ie46W3QcNn2ZdcsI0jjJXY1NdDznJj
NmDvGvuu7Rw7kcywrxqyHY582H5EZdwH80j2f7cbtLK5YHq5V0r9VLR+i1sqT9lvtjM00cLm9Avo
j31kgzv5lXXOj9nvILMeZzCHSulW4LsXvguQvcBR/e0fsjJz9CXUK4uU8MVrY5uMO+qTnZ3hFEpt
BNlan2o5ohiGqoNFGpT55h94s4cj7hWNoQ2k88tMto7pVpY4ff0s+YDyTROAR1bzF78tyBm6qNAw
bNi0WPuqK8GKGH9MVVJviJHX+kxLHdzpAazrJIs9ZKU9r70kGJP2YtQF7tZ9w6Kljgo2K5UPrBqq
AWFv9TpC6Z6+3X702phouWKppe0uDZniUTp72L0epg5mnYP41Tv1HhWBzsbMWolZR9sEgBrmWaXM
KcgdUS4Ab+unI7ibu27+frsha8OgJQWHGjD94SmNh4y80STbVaT8Aavpjbm7olFieiVvWgzwuViW
JpZwVtm5i0TVRuXCDXxI5qCiZRPStCpiczTMB+ICwY8l1uaw0AALPYBYXRzxUW7dNyH0Qjg1K2vJ
YIIVwwG7C3qn3ZtcQGkvmvvW3P9Ujc0GrLsdWsA1DbYYk9wLqz/0hvNNVvWTIn2/MS0uQfLfz1im
V48NZl2mNdxHYnuscbBulruBA7x8e0qszDm9UAw2I8KzSXIhGaVhXxNcsvYnXGwGAsdvt1+x9vsv
f/+0b/CL1HeZoDCiLwvU0GJ9gOHd7UevRKZe3dXCV8WFeRWNwQLf25wFw/gVq+5+AjAe7vO3X7IS
NbYW/lZLnFqY84Ib5DZU5iGB8MncmqVry5qOmsuhz++tFmURbEm7SHpQeoRZ25E0dODuExM55wff
hBMDgYvDsV4saFU9MQRqcGHZudh3fiboJWGmbOEUVWc0FuDNmmXYsSNxtsoQVrpQLwajFuEZF9iN
wGc84KwMmPVuDxvytZVJoBcgQfe04Eajxi9XxbK3GwfaB8C6g7K2u1BOvhtlznRfxTyj5v9OZjWP
MFmtsjn2XNiWw4rEhJeXhCtbRkOHA9h1e86txIyuMfHzvGjFkDjRAluIAI6lGcxPrI2AXBuNS0d+
CsiO83LIlY2lEo7YOGAaHDsouzt31vrdZQ/QvmV52FxwaeyhpT5KaZyraav44O+hzpV0qB/UD2nR
zPbg4ILJtcn/qU4CVWfBU9UIIUCdAWtX8097guT10C8sP2Re5VnwoEqzuDdRqhmYsnO8wB4y+6AY
zJiaweF7RswcJMmk7J6tapmDCexeCXusxtrBcF2mIXhd/SMEitlugN/D2XAdeZrzwjlUrsUeslbO
v6SxJN+TXi1vbt2QwAPmNobzCM73iPJPGfe8AKcNcFpwex+XfJaYP2pcggczOuy0QKITLlXT5mGR
u/J9XPwWAGpp/CNqj7/1KE6IZiKaL7i7WcJ2WrKzacKUIRjNsTunJVydYFLqPY4u7CINxycnFDei
UMmpSj8SEOOGEoZjwMmV8qAmm/dwgipMKHUI/HNFhoTSJVkTwczN/LXAjyeFDZEqJLS847hx9rSy
1OiVdt5Up42ASWu8SDBIccrvhHmB+5ul4Dwc2/71rtCxtAjtZtYxu7GnuHfyLGzHbA7KatzQXa61
QVsLqky2AsYEUwx7w4Nf/Zyz324KNZu9dYa6Evh62Rk+0FDYxrBTlpPx1Uun5qXJ4NhwV9fo1WCZ
abtMLVCuDcUIrFJrNGFDcLt339O1w0suWF9YOHyI7aQD7pbS79k0bdzW/BXNXol6U8tZDoUrWdl3
ENPmLo5m8k4uL5AYLd+YlSB12Q0MrAFU9l5LXJHsHdpPJ+pxeE5b/pKjvtiFsnccsP0D1PKxNyYY
IKsO/rdk8cKRld4Jkjnj0cNZ/RliSGOX+7bVBzkK2Tf6fmWV0qvNZtiTOF3pyLjs0zYYhfMB3v8D
YM0jHLIaWGhmW1rLlfSuF5q5tm3TyTRkTH00mPvDU+F7c4gzs93tgV57gbahy6SvSDvNM2wAR9zO
MugRui5xfnCIJrZOglbeoZd9eQQWR/jEx80TTJEUiMLUP/rtvDFV156ufQiJxsv5hOwZdVhYc5ad
WvqwpM6d/aNlIOLbvSIKYn0C+2ez33XTr1J6GzuDlQykF3vB1FWIblRJlAGvMNlpkNpPI46nDbK1
91jpHL3qywe9wVy8oYilBcPxYdipBBzu6nTf5NG6HgZaKKCalRdZWBnt7oGUT1T9e9ez9TIvAZO2
Sng4BbWb8VDa5oxLIDGE8PnY+PErna8X4RTMMWvUubAYGuwAkm/4GCchrfjJ3tKVr3S+XuiRVl3S
L/mM/K9+suY74OqIgo2ps/bsS6s+7ftgLwIMDcWvh3PcqYEkM3BL+NspuvWlutY9lxd/esEwt3Dv
LBk4J64nj/kAZiO+jeHilTYQIePWdWPHv9YQLQGpeeLY8SgWj/UPl/5r02gGnfP2HFrJ03rVRotd
FU4zsUup8uyn7RqxsAyg4nGGiIOZTGzdJa41QdtIOPgkbvNmWWI4SWbn1mfph3Sd+lhV9bBFTLos
vFfWTEM7TwLnUDhNjw8jrC2naZExDrFgMiQvOjBIur2W/CRy2hiTtdPuv7Vinwa/NxjPHQ+EHkqY
+3PGMuyjdkvybM/8vn3OIGAM2ZjBGkfZe6v0i70tYWZ2e9SuzzyqF3YZNIfiH1vsiFo0+eJ46RLB
aRU2831LTx5XyUZqv8yw/3Yp1dWfY+k2LYWNR0xwDBy0JvunmN2NPc71KUF1XSYmNGrlKG7rLcGO
Qw33cDjAXfY7W9DZ653E9GpR4KSr1CT4MhPLYzH8JmMPEMtTkXQbnbP2fG0DaELjnYBoxuJ2HH86
Y1U9AVYJwgpkdP/mcA/ciNDr/cSYthVklLUqn3AeVnZlsS/ruY9g62jHFgEj/vZ0WnvFpYWf5rLo
WxRVouI3FuJ3zr1dawBYDgPo209f66fLWz89HaZzdUpFhd1Hm0fJ6H4IlR4uxa/7ah7uo6YwHcKB
b7e6hvWaG3VuEij2LPsxEO7W9ux6HLC/J8CfmrCUdubg+9uPeDcemJW9+nP9z+3eWbmc+HtQ9unR
Mu+tbKqwQRCZ1Yasy4yTqID6Sl3/NVW9+7PMsuoMZHVzKARqx26/dW3EtVxJCNikQg1+VCr+ZPD2
e54sz7TfYjmtDbm265FwnKyxqi+xdHZemb0SOMgpDv86eyP2Vn6/XpFbw7IaNo4M1txw1EbZOVSL
BgocQ3tYyMYrrreB6hWuddnmMPpovahvxrNDxB+YiIazC/PYGhrfe4aB/qfsiRI6LSikAVrCZscq
6WmYl1O/S6t0K7bXmnH5+6f55bvTwuHzk0SihQJ1roKR8SDDyeEwb7Grr+8hqK8FuGibWTKoFqKa
WXsCy1i4wSbLWwkccCnf7+upS2R+asZc9k0uDbzDX4Y9nA7OdVq+1MrbWM7XmqB9w3hpkQjhtXNM
eUO/0FI5B9EV+Ze+AlbEt2CzRSq3+LjdlusbFapXpxTUG7u2Rg1ahuIpwzPD3IHQMGmW784o/RCG
kX8GsVWWu9YyLdKXiZdkQrlj7Od1EqP2ZglgEzvvaQb/nwA2jORrCWHXfR/LVC9GqQZeFraAVURV
mxXorcYTSvK/Wqb55XbfXb9AwJ2b8b8TIfGqMoEjRh8ZnToQJo91753spD6PlQUBSP3eKrnzTQHD
zPaEc1FIIPONpHm1K/FqrSsFceG52XVDNJHX3FBPzUWF3nBY9DlPC0xWb7dw7S1a7hzbVMp+wOVI
TiDr41UvUUJoRG1S/ywKnN1KuTVWK2/Sd3ewVc5GCu5cJKruJ7QN7yYvsyNq8Mag6uc/1jhlh9tt
upquma3v9dwGWqAJIpSo44UfZgWFs605u8E4GhunrWtvuLTxU35gtM3BLUOv1TjIfYahunpJUcgS
QCpcb7zikmr+sxlGI7RMOhsoOxhmv418t/vHrsjBlahcuN1BV7M0nq2l0HSYyMgJfv5cdEefvBsL
3ZP2D6fVfSOgi9YG1ZquMsohUktKofWy02IvGLeDWXTG99uNWJlPuniNUeK6lgGL0kqVxfe8SVjY
9FZxNuBmF5eNDbt7WY5vt1+2MuC6gG1s2FyPCy2jvE/ULm8LlI0NlnNui2oL7Lb2Cm3A4TGWNgsr
3LPPHqCR3LvGKRn7OwdEG3FR9j7WAdFGltFUx4pn5tm0YKkrITx7vd1FV9cZZutyduVz2DKXbhG1
DHqhYILo7xcvPPfLWJuihMFX2YZT79pjsLDG33jpSpTooOdOGUnqt0kZ4ZrncW7IW4q33G7P2qO1
LvPh/zjwsasiuy69Z0ntPxLSso3Ju/bwy98/JRDwZbLE9PgYMd5PQdInPxsYcm388pXI+FsU9enh
/eg2dgr9eaRQf/6rTGdQFFplFY8w1G4fxkVYTkh6372nIAYDr+1mrNIpEhf59dwp9U85e++OM/9s
2i0W4VpcaEuwGnPDJ4uqosmuxkDmU32mbseCzOfzRoetjIauJSR2D70MIDDnmrJhnyaOOvaq37q6
Wcm2uoB+Eq3MpMndc1l7YV0++yB5VoUXOMvGLmXlBbpUsOSOO3UgwkZA+qifKFFAmaNc/OnQVFOG
upXEy4/3xcQl9j/NrNmSDFeiDOFWsOEIPwX/oYKn0+6+p2urqoIrvGGVtog60Ff3ZqLsMDE6sXEt
sZKfHG0etUtteVI2YzQUMw9qMMeOsGUvYLJcdTu/9pvQtL1/IQj6dl9rtP1bB4FfarhGGy1L/UXk
xXtfFRt7g7UA1zZtbK5aIqjbRg4OhUMnqQHnH+1Ha6hOss6tsOLdxpfKytTSRWfVZKWqBeMwKoj4
xsf66OfWfi7ISYz9x+1+WolvXUpGjX6QTIxdxGfylsz9V8+df/Yz2UINrD1fm1Vj1uQUdn5d5GFL
0KE0puIwCO+2Sk1XcocuICPz6Fqdj58/m+pJNGJEnVuVbUTEWvdraxAHYYe7ftdFQw5qjFsVcFhn
zsNots/E2voaXWvB5e+fglpWieSDhTGecBn+MJBMHcu+unOrrKvI6m4U/WJZbZThwGyXquxfMTE3
nMs79026gsxRSQGBCQySVMcAxO2Kf30XqDao1DZiYG0CaYE8zx0Y/zzBBFUfrfMxzM9lshHIf+l+
V3b5ujCsIKosiS3GyKHwBNoxPjm7FoONrE3J9MMFS+unMFv5rQHSZZ94ksd8seYTTAGmAxynzH2b
Ok04DEYWWClJ3q2S/iMd3D6lqjRfbkfodYQZs3V9wGRhu9LnIjlXRWlC+yWH/rXzue2GaWuIwGx4
diqSi6vfPPr2I47FavA1Cid2cDwD53X/gyuVfoPv5ZaSYyWZ65q3pF7qlCUJi7hIYiCCHtrMexGs
+2IkQIm09isOhpaNr6WVbKtL4Lg34jrPdI1IOTti+AdStYGBuj7afL/QLG/38Uqk60CXEYWEXgeH
xzPG+Xc/8DlYLkTTpP7t21vjuDKRdfHYxCZeLc3sneFPifKFY2+QMFNb5XVrT9dyleQWpbgpIOd8
dgE0NUzxbCxN9jNZhLuRDtdeoWWqVsKWhk0OOduY233roKLVSY8t7bdQYGujoG1lTShp08U1kjOQ
+e2ODNWjqpF4p7I8KZzLbYz1SsLV6eE+9JRT1tTJOfE/XPnH6DZ2OGvdoyUqUnPGPZOT88AeJgg1
1fiGYtiNPfJ16wlmW9qmw6ltQme5JGeaQCkEHqv5APUUA7sjS5FuMtbuTKNsfhfD6OwhrvJDNhdF
TNp2OaplbJGfLC8Qicv2c5b6+9mDavl28Kw0XJde5QkMhBhDw0XfhSjt3fXLi13fdZuM7KdtegfU
wIj88vRePMHnPKj52aD/3v7l15E+ePhlJn5afFtoXBNDSvz0kVdBny8jHGmbgCPRV31zyJTTw5cM
37ZTTQMF6NMeyoiNe92VxKZrmSwy2r7bs+RsNPI5SbNgsiEdzKvDzHENscU5XnuLFrR9U9Dcatss
qjozIJAavRiZ4R5S23pekrEBZ5X+vN2Za9NAi16QUeEk7os0wnYmP6EEpj24c/N/3DS2qt5XIlfX
BzlZZnezN2WR5X80isfULU/3/XYtdjuQMBYo5ZKzKYxfztCB4IodtpNsFjqsdY4WvgIiKSImmpyV
suYwh+D9uUHZ+xdYTGb7221Y6R1dIeSOILP5Ahmi6U6SpSGt2/sypi4NkqodJn9AKRVwFXLXga61
ayolN3731UtRZuuyoMRknZIKvxsAjCRohuQ7Ne1fUmX/LMJ4SVEGCxmxDdCfd7zdUSvLjI6EnaRV
i4QQ7+zyqT+PjH13ePnW+1DuLlnz5fZLVgZc570utT3YKah556xUO5TrF9YQgl6+sRysbMB0yCvP
c9uuGys5Dx1/yszu36Icnr2xfwcxMWS5+a107jyd0UVDDsjFONJFQwzTeZzsZOck1cbCsTZjjf/N
vvPiAJJj9FjTRPlag1IL8OvGpFp7tBbQuZ/3lcihQTABvRhMzwoX6Q8bvb82Y7VgJj4BS4N1eWQU
fvWGQ2NuhziwdNy9aEBl8PENB+v6SXXfJ1j5nHsf/J3dXdNK17nkapoM0s1ZZPg0sJ0crioxrL3f
bz99JTJ0CnpZzW5LBjQMZqygjx1sWoYuPPzq+5AuzNYFLnnSjzPGJo+sAqZ91XRqZzi4TBAE3W7B
Stj93T59WtB501Z+SnNy7nL7XCzdbkr9Vz/fgmatddDltZ8ef0HRi+4S1Y1rBE3G4Hb20ytfyXDn
AFym86fnu9Rn+NREXBcFh5VaRpOAI52XXvOeZx67Lzh0hUsnRmtWJvI5U+REOYzJGuvb7f5f6yAt
pNPcbf20r9OINe1uGU5e3z3hwzDoBD3c9wYtsh2/99q8wzajqP7YxTNh9gtJnqS9BUtY2TD91QB+
GgJTwAtgYdiW2WWNIuL0/5LcRzS38sTq9kMM5pbBwUoO12UtpWCjbRYJEqusUNBFg8V99M1uN5eI
bPWl5lsefSsxocOiARNhszt53tmanlEFFNb9EKAW776I02nRdur5zgwG0Nll4zdge2H9V7B3u98a
78vUv3JGQy8z7dN4KBeV8cncJee6ME8eTJ4E6d9uT6W1jtGiuYULFhR3iGbGLRQbFUHvz4EL0cR9
j9eCOSurRBitR86zDUSdxNFIW5VpyCpkvttvWIk2vWIPeF7HgUUvPmWruMtFkPrfpgG+i3zLxWmt
87VwximCZfgWvsi9pn2vBhxSjlulHGu/XYvjglUZlkXsiOex25n83S+scCp4YJZfbnfO2uhqq7TV
Kpe3uIzBFiAD6x1J6Wypzt03iiQbnw3X22Dp0tyRFYDVXz55PO+NSSz8zrF23kD12N9uwvXut3RZ
WsHyJYdFlHdWxvDg0ymkido4rbie5ixdjTa5gHTNNdKcUznWdzsjfTjP2Z8mlWZAUe70VsGnZqOb
1pqhhTC0gEyN84g7RCXUviJVsbcme8sPeG0QtCie4MhWwguzjGqa1iWAoBU9ULiCwKxJ8Mdy8KuN
Llt7kRbPMM+xPMh00sj3Htnw6uUvffLLpt83xvr6rtLyte9nMHc9x/a6NPr+/flM9s+P+RfraB1j
FSQhgAkhDY1QBHES/rYDwK0C4CaPuH4KQW4KpmAM+l2/Y5EdLd9gAnpsHyD5a4ImfCM7Gcjg9+1f
eT2o/iP/40tpFSNvxzjzjj6M78YsC9Pi/fbDr88TqmOpfZmBQGIPY5z3yAP1U1FtPPj6yFG9a02a
o665FWVcZ+WCctAhTV/6LqF/xMKy1zzNy41Py7UWaPkyRw2A1QzVEMNKvhDprsrMjW+OtSdr6XKu
834aRsBNPXqqzSEoNhfw65ngPyq+rMtnS/nlEKfFm9XQM2ne0hFHigUH0i/dWKlW5s1/5GejwwFh
d4ByHFRA0jIoYFuA1Xfj8df3UlSHM8M83hWCmkOMAr7AMB4ZfyfcCj2ApRe4BAu+dRSy0lm6Lkwx
00or2g+xHLwdziza1NqNMg8XRBu3Xm7HwVprtIw2NClEAwbpY+ql7Fw1c35SYwp7czKKqC3N4aOl
wgNwyd86O1p742XWfdpk8XEExwQs3hhU8YeOee/SzB9Sm4Jun5Zd4LA0qhyxu928lansaYlOWLim
anLkENI2gTKcoLA27grXRkcLP5EBcJsQhJ9dU/lImezCZBBjyJOkC8eMFgfPUmTjvHOtz7SIBHYu
H6XbDnDvS9JwSXiJOvMxjzxXlSGrnYv/+cC/s2nzHG4ljem4u8IlVWKhEjWmuDd6Msq5ekmbfjmM
kDoEAGve5bPOqA4XJW3XugTEdzAId8Azqf0CROA+fy7a/V0zQFf8sLZTzdinQ4y5HUjWBuBb337y
ygzQ1T5zDa5dN2Jueao689Q+53l7yo02O3I4rO/aRG68aCWh6aofXKZwgmrSAQxOnJMML7kHNoF9
vN2KlStfqgPBOgqE7yBsGadJOkGTzqYT6j9BScWJ+pkvqIe1Bwx34VVw9J1856UtMnGA1VC5a3um
9mL0hq8wadrixKxclFCdDObiM6+2Er+HbxLcQookP8LPYV+mGD8w3n80pH0nVXUAV3LvU3C3FQDd
GyvfWk9fouFTbjIMY7ZyE0GtsNeg5kszffW2gNUrqUinheHLYCKlwEzvxT9e/svMN+521n7z5X2f
f7OCZMEyE7jzAKXpiK8ldUOmtnwa1n61lkD7JFMtN10Zjx2HY+h06lxjtzHzVnKMrtMyHNjtGShx
jRdhT6FBSjt0GBcxtItwirTH5rDkTb/3hTH/wpWAhcXBsOq9HFN+ni2w4oy8ggm638h9MVTGMSfp
VvXUyk/TtT7MMkmdzh38cqvmwtg4wfM5ZOXJomxD9L/SsToxqjcoXbqJIKjLCHx0Z0skY1wWoP8e
YlBbmw/WMDOfD3iwDPt9cy6+pPH4znb1rjxkhzFwduogzn7Uv1sPXtwd63CLy3kdLsGoLgCqjK5M
JtzexNmD+ewdhzPwzAf1iM8j8gRz+Lg/VOf0RT3wuN6Dchole/9dbJzvs793T9farS3IhecsZTZm
Jcp0W2qGU5IHvLXl18nlKQtxa+y9wwqkfjFgPdMHI07Kp8Cc7PpxHnv2g6TEhuPRaMgnb6yth5r6
OaTy2EjW4ZLjQjPkzv9zdiW9lerc9hchgQGDp8Dp01S6SlVNULWmM2Ba27/+rXNHeXwhSJmUdKMr
OLjZ3t57NV55N1lEnOeqhf8KpTDtm6WHnhHAGyyaApPHPXg+kRLGfVBQS0kqgD0Sy4Z3FNDQNvCm
jY3g6jknW/rqngsyfYU2OPnHnJTftnSQ35iRTeKHg7+nc94lAW7TEUR6pzur4dW+4JMbTaETPNsD
n+LRd3MUtvv6Ug2iRlNXVXsB84ZdbubmmNqjemmmyT2BXejt8lFMv/2RhDzSHu1vC93SfdCV+hY6
tmQXeh3/3TV538BrosWntXOJ1F+29V3rNMOTANzAjkrftX6mVhfcEDk5EE0QPNFDSHrQ+EeIuDAb
BlKutF7cho93oJUEkTX7PB7bFNSGwHl1M3BAZZqZL0HphDtTmzkybiAj5UxFnaQV3MZSyxHnwRtg
g9W0ww1qpGm7c2hlHUJ76h+vvbsd7KyHe0Hn+ZX7ps4OGr6L35DkpVFqE6xpq0SZSmZlEjSOidSk
69eu7tJ90+TDHfQB6SWoShMjJrNTpbgbT6xuYU8wZjZQj2PgRiLPdUyqQKSRpu6Y6BpCdTCl4/jf
hkBOu6kAMzqEqvhT27qghJA2Y7AHka98RvhAXOJaXHwJNjU3ELLYfxw1V+LGUt0ws2HuBWMTdlbF
i6q6XZHxjUxp7SBZFLEIzn9IQUl2pqYtIq/pd00ZwLGSHj/1y5cI034Au7yGYdZF53N9Wwn/Wzmg
O/Pxw//r6ry3/a+p85tjEEaOvSYDrhUpdT0UblP+00DNd5dKWZ5TIdSep3URa2fOksauA6gG2zrm
ldExhJ2tLwrNj6SocRBB9EZAW3gg94oLvfHxawfKNYl88/PkOMmmZ8V0mcmcIhctDjWUrJIhHGSS
bSqSriyOpQqeZ3H4BnUpbu4MrhL5XSpePh7elbWxRC/6XDVhNzfuGQYDNKpM+avPseTzfou1v5aG
LnF+DTyL07nvXAAu6uoSuo05UtxnEmOFdlzX4wWsIihtOvVwrP0iCcHyj2xH3A/VqA6udsUBNKfP
pYFLHKAeoEfi6AZnsznl9deqzSNON+6NKwthCf8TSAJ1l4kCrkv3LmsvLFSnuXIOcEPc2sfXDfvO
Vlii/zIrUFcZf2Sx2F/Ps87zmzYVzqlNW+sYMmlACh0C7zcbevOC00Pg4ugUUHpBN0hpHuCfrn9o
UARKECPzRGif7UVTymPlQKq/9+b8yNJmOuS+bM5pK4H4yniDe0lojro34/7K13qAwgNkzKUa9/Bv
ADp06vgr8y19hgmgPJRTVd+GDF6DFVwIjzlIg3EAqald62bWrvWtOWlMyC6FM4VXFxznjnDH2bEJ
OnXQIYQyslWQIwpg3UMm2mlneuXFTEPU6uMVv3LlXiqIdSEySmtEGjUlZb2r2iS4xa17qJPNi87K
Zl3C7OAeJRtuocyWO/1dqei57bcaHitoY3uJk5PZyH3YYhWXjkwTVC5Hx69POeX1UwgGfRcFfevV
e84955tw2XnoZBeZIX+FQ9DRtQL+K7dLiMlOVm/OOSrFe0fnwaFyYDvqhIPaGOP3y9D2fynsm6A4
GzLDo1ENF7fTbQJhMrHLlSh2HfG8Y6nI+Go3DMT4IHshQ9Vv3HhXYtlS+bCAW96gGuj5cZP+VE3+
7E32i2b+r48Xztq0Xv/+5qOqrm2bQaFsl/OHIHxNi+fPPXdxE6tgCjJlRVlc+r7eC653YH5tHJ5r
MWmROgdaEwcC7sOFUjtqxzmGrPvOLqYDlcNWUHo/Ji2hlZno4Y5lzcOl1neTV0be4Cb1+LnGrb2E
rUMikvESvebLqMeocI+D/PPxoK+MzBK0qdNMBIGNPeoM49lt/d8DFHJDwhNEmg1mwEoZaYnNHGU2
qJHjJMgh3lzfWm0JKax7q1NxJ8TGRlv7jMWaBPlJMrAE8stg6BPV+d/WU6cyHe/c4pPZnbtYnu2s
aDb3bnHBe/QOYrLuDurn/sbyWfuAxQpVDssbq6vlOWce34l+cGIWzt5LEwb+VwMRqI2dsBIblqJt
hdUrpq0RJ78wgDYfK9LsSL7/3GJaJNh09mp41SJFdSANF7nh/Aw4w2uZs4QoBNuPX7LyBUto5pQK
BDeKFUu6/VCDewhB6vRzJFx7ic5swmKAMJE9wFF+SKFx3TGAKIW7kSOv/fRFjgz8AjCRYTdcGDVJ
r4El95PR26i3rKygJRKTWNQ4cAZGu0zvA7PvdDJnIIhtTO11I72Tci0hmIgTnOP6jamlIsG1NJZb
NqNrg7LYuhz54pARFOL74tXO/qZAiQ/TxoCvhJ4l3lKPUPA0qkTcH+0RuZ6T78YMTWeFKmjChiY/
cjTTk08sTPI/hz0ZZmbPYcHOM/ESyDWda813aVpshNF35xePX7RIgk5qNrc41ZXdfxsslDby+mbs
+ZMbbnkjvJuu4BXL/Vv4DQ/9AO4miNgHgHgOEhogtBVQfPfqxLGCbp8VCnajWyZK704+sZcQzKxr
q8Kd3fTMg2ujUcEEONsVnb1ROn531eLx19z3TarCrTLPYRYOBa1g2PXG+k479v1Ts70EX3qgXU79
6DDAVV51Z2IaTrt2q/W9NizXNfDmdyvbkjkP7PAs8mo/a/rdlXwfTvnWnvsPnfg/2xkDc33xmxeg
nuX4ECqEcbALQWy4Phf3fSu9xEudaTcig7xP/bDeeWkznq0JhYO6F9aBNnZ3hHuGSQxV9ue2zVKA
rIEeYGC3mCMms6SuWx8EHH1XC/HJfblEaIreDiDT4AbnSYIt3Y46jT1fPPd2u7HKVrbNUolsHvMC
ziVwR2u8rEQLjoK3N5O7pkE1DtdE3QQi1rV+gt/0n48X34qIov1fa+nN/I3Elw70P6/z56T7fEAh
vHH3maS/C8/0KDgWX0eku02eP6vGYhtTtbadFvEhdeBxL5yMnp2xsqKMzuo05d0WQOvdYI3uwHV4
33xTBoH0kIu+gUNldSys7Cv1yDensA+CAdY8Kz1tZBArkXSJ4ezBjXOrqUKY89N/qZ3+YFrcQ4X+
glrnlobq2scsjvpymIOwARP/4tISLIIi0L9J6IjY8rTzA3LR0y3carvXjeXwX7P3nf28BHYW0g7Q
0pw5HGmt6lcw8y4/tpS6fjzzMhtPRZUWMaq2LZQ0Js97canoX63W8k+gt+U3fu6IR9IouF/yYa6e
PCZ6F0M+5ceizedfrAiLV1fmYRvlHMZXYEfUN04mvJ1nOZIkw2iXD3XI+tiqgBjx/BYCP2M7Xv3b
p6CsIlV+zavfPmluettAo690zLc2LTCv8PL9Ecqqj9xctb8dA6OOKIVCfgfNyaL7ypuSHQvb93ew
up9uRtn3DU4ju/+d63A4TCM8TDtqO/tA2lkEw0UkhG4f7m3NnVfi9VkiGRQNKcmzy1xmzkFZasbN
Q0vr1Z/zeU9GGCcEgRpOmeU/psKfY2E11TH0eD2fgOWrncgW07A3XfWnBmYrmrll3eaZ78SGh8Dz
k5wkNYM1cqHU935O3bgG1y0BJS3An0KyT8epfTaCwtVVT637iCE1f3ldeN/dLOgeZn2cwh6NDmgL
6TJ228D70zXF34wSXkcG6PjER78CmGbqO4iOkFcrIpv6X+sJfuZ+fXUH1vW8N1Nn47fCT+vFhldA
GxFhYdbD1OVQMe9hQ5GWUxDl3qDiavYBlGaV7+18y83ua1PCv7S0++Cma6cpmlAijIKsgOxdlwP8
CQeyPt+34VwTfD9XP8MZMuX7vAzTYylsAdL3RI7enNoFgk8KaxhWiBfPiODVR2X4KCuKdhXkMUPw
nhzv6OrQn6GmB6VRZNkYBMudGLwETK9/c1XV5zZk2QECGtn3Ohhb/5hpzdKYzFxBqz+15sgffWtE
l0SDiAkn8WcvyFo7sizd3HZBWdzZIuS7sswrlLurKRmY9H9p5sEFPIQaedQFXojmPxfHsgmzCnSi
3HwJmdDwJyM9mCB+c9+QgjwWaAsdu4HmcgfRL+pFXsWzKRFVMzhwJOIVyB2uTZ4+3skrEdZenMsM
0ifaE4AGBHCX1vLRJ/5nyrKIrtc3vomuMpWFybLr3YNYr3Yr/pLQO4WZOQrhbFSV3y/K4R2LK3IK
9w7deAE6lAUGTcL071cNfkQ0EgKSzTjWX6oiaxKoGwxpHEB8m+353M2/iN9o9FC7KwjStST5l3mc
P0MRGr3GsehJk1QBdYIoFA008T830osLt2Gdhqdw2F8omdAhKYFsYuUW1Pvd2ioGYpGrZ+HMsGtU
fyE2pPVrmV7mXNxnZnyufHYAV3SGjFu/cSqvHWeLU7me9QiJRxjEG6i8434fhUDpZHcD33JPejcb
ddgSmW0Lt8EK78YzupNHmXKJDL3fFZxt2f68+wV4wSJNL8I6p3qQ/UV3QXiGpWMrY1kXcMyFo9I/
BOfy8PGkr33J4lRWKPxaQZ61F0Uoj6gX/kyD4q5hW7LPax9y/fubTdY4QUGYwB18Yv1emSrW9E/H
e8SMjQ94Nz5gpBbxYSDU9sTUNPiAEmbTZvjWj1tSPGuDs4gQQWeCOhs9ecn08OSlsITnXmxP08PH
Y782Novg0GnGLA1O1rkv9RiXOJRiX9dINdrbifRbXY21tyy2dR72orKbuYF2NT0FNnngOf8ipv5v
SfRGJF2bg8XmRj9JuxTg3gsP5u5Ghzy/N4rLjd387mUCM7zYzSqjQFdDbfRCq8MUUKAuvo2s2nmj
FzX1tHerbH/VIfzUnCyRxKWxJnZ1QrhUBpZlzn3gn2GmCmWvDdDKf+Wh/8lLHbbUrxQG+G3Vop7m
HdJDflRPzXm4n2+dY5FYcRBPsYnJXt/QfXXszvIecOzDeKQ7uvv4+1amaglldk0dsNRgSU9+HuXW
P49t4FVXltkSujwhRRn6dISIfT4+cwiHJY5KHyUgMDQAoOVzv36x2eHdBJUQWdmXMZx3wBQ/SG+r
G/3uAYV5Wex1NeZNmYUeOwvXjlO/TsZURRlX0eB9V1CsL7tu4yNWosoSoGyPobDacArhUMbOoxtW
Ea3759Twnx8P0tpMLDa8nNFPmMPAXJosbjWNMu9e923UTWIjq1n7gMV2L92+tUXgw1Kx4TFL0x5e
UfKlCdINzcG1NbrY8JZ0yjkTrrkE7XhLoC7qIgn/eGyux9o7u2+pXeoVYuAusCjwqv5K5E2b00tq
y5iZZ+NvNRv/qz++95LF4a0VnQDYKsNzStvnCRogWDyZf+uQIP3rMBDR4flTPUDhiMV6hFnZCJjV
ri/qYKcLWt5Lr+guMDGTN00NFe+mUaGO3KzmBzNSSK3MVukng1W/Wq69xXJaQeCyJQI3JJUpUg7f
tap26tifwDWJgIckLOosiK5EzJ2C2L9KvXZ2qJ+8zC3zuB1zoqK+zbZQGCvTs5TguBb5aF0bBfbt
q5A36FNHsClvDWSSs43Fu7I7lu0ez6L5qAe/vQTy24C7mZ33u8k9i6Ddf7zEVnbHUk3WsmEzZInZ
OTseygRG7Syi97X9qaK3w4Lrd71JqHTh5qm0kVA1hp/oRP9B9TthPX8hltwIIGtfcP37m1eUhUdt
IJfMRaZzHtO2OtVo7QneiY0TfSXWBotYi5pErm2FhpXpyZMlxyGBmdg3zL6fTBZ/1JVJMtzXNvb8
2tsWaVboV56TShqcm8L/2fP5bGx2CeZ2TgZXoGaT/mudz3Wl2ZLbkLICV/MGXemqqr/ScLiVavrz
uXW1jLoOxBTTvBgvNdjukVT1H3JVRVZQNfn4BSubb0lusEMPha6gI+cyfZXiCxyATwxC//VU7k31
yRN8SWwgcLgbcq9sLzLP7xxDzrrYatyv/P4lq6EsWiHdFg4zBaP8bIFPe7Qbnr6iEN3slQrGeBzs
7PfHg7UW5JfixEPgp5mPbho4y+JhEPZ8k5HSvWm8YtqRQIKw5YakOHauZc4Z96d9Lru/3uxJwG5t
kCZh6s1iMhbjsa1tIiM6QuQe8lrusYA9+q2PIt0P1pPulji4xH78o1di35KPMLWhw3mNfSenNhnS
OhqhXNLwr0Q9fvyClchBFxvbAsAYNUuK1EPBmJOTb20w/GLwMN8I3itbeSl+DGh2ZQWyt8852jJJ
5UPYQ/Gy2hVOK45VlsIiKQ3LWMxqC+G+9kWLZMoZ6owLMdtnTv3bIagOA3QYwZvbmJEVDCRbYnvr
0O6Gfhqdcy2mx6Gpn8mgdkY45Tl0ZnoeKKp7YeEXJ5nR4chJW702dC5i5CFjZLlzt4P19OfkTRhd
Jl4lSEHeyJ0zypZ/SJXfj6BoxnD92Ij7Kzv0f+DAUFq0UMcKzq3Qcd09U2lFLgOovbpJkcx/ag0u
JWebohBaAdN9CbI66uYvE0hEpDt87uHXL3t7NHKYtGuDEXLCjuxANUyjOiQo9zNna0msbNIlD2Wo
OuV2Jea+FCz2qj8TOZm6TLot6ajrXnwnO12yUNw0Az4wA8hPDM5VL1n0UTUMbGOA1qZ4EQHCYfD9
2TB6dkP0lxmL0pRE6JNEYREkc/HJOV4c6VVf9A4UZtxzWljW19Dv6lgNKj2Nmf85ZApbKs9y4sPA
l/vqHFo30PyNXffQka0m/4reIluitlMyV/UoHX3JTJ7nca7c+rGw4DlV0szU+74O5a9mZkpHtgdO
fMzDiZIICN8yx79z8xU4ffIXJj80MXbW/QvqErlsW0Ef6uOF/n4/1WHuIha0dBwru4dbOxrtMfTl
sigIyzHCObrvbMCJ/VEfhaxUIuvxZgr808fvXYm3SyzTXPRQXC7gMSRge5bYBKwHLCg4QReq3Fg8
a5+2hDRNaZnJchy8c8HI9KT8Tt16TRAeqPbbyKOgRJZ0TJOh60BSyWqU4G2X/vz4+9Z232JY0buS
ogb74MzrADrAEg834/C5q8cSUF/nVV3OstZnNtWPUE2ucbupb93A+frxj18JTUuQvDL5aNn2BDJX
e18X5KChAyjHbhemW4SUtTcs4mvdeX0Y5DS/MNh+mCBM47xhe0Dl7EinptsYpxXmCFvC5c0wpmlL
CBSGITozVVZSS/+A1BTdSMgfiPt0hGzSD5fa8EfXO227yVD+0DSD1LGEd+EPXPI2Licr6/1/kMmQ
NiKAYqhzUzrld+AH3N00gU5ehl72KYAjW7qHG2IDOgAHtTNrq3NgNahGNHsWbnzASsBfmoZLUYCD
43ourNKHyKJ/09KN8vC+pxS4D72RJq2N0iILA/lOthVUJC5zMag6Hko0EzzoM8tkbkAc/Xh1r7xk
CY0iWnWWpzwD0AO4f02YNrupbdMktbst65y1hfff39/kDz4FQErUVF5qUvUZ9E2E/tWAZvjS8MZ7
GJVCxLeY9iB+7Drsj4eeMRx2zBQ0CRjbKEOGhqMzYKXo28SWO1JYfF1vE3Y1XUoZyI0NsrYNnf+f
5ii/yV3P1+qsav3gMhtiEFNUBCDj6F+fGuwlE4LYvJ3ryZvPqTH2uTCmP4TGcnayKf2Ndb9yWVgS
IjQkFKhr+Iyx1v+cxi8B/5TqDGi3L6Jm8udEkarDou2N3n3qq5aQdwi/zE5Lmv7ipYG1mzLzPYf8
KK51W8ZRKxOzRL3LUpdhRvEVFGaPXwz4lffwlgkSeP5cwXYy/1wJdgmCT3OOXJIjLKUwwJ19awdh
l09Oy3X7vdkCMNUaM0e1+QWtqNB/sloZdRqn1RA54Rc+TBtTsXLQuotEdHLAMIU1Xn6BWPylb/1n
4HKOH8/y2qMX2aehxQyFVKLOeh5ugAA8Z3mzkZus9LqWarXDUCEzCQP33PuKmDjNQXOy4FC5g/t0
dmBt7+6sAUaScMOr/zmT1Wxs+LX3Xtfbm0kpRe5As68lIMjol3mA50gNXWUGY6moEvPFUsN3u2AA
zSBh2ZiglYNjiZ+GeBrmXPc21FQmk0C8Fsge4G2igsx4KTyv950ItuCdK1O2VLR1ITfilhjZ81Bl
9zMXu5qzrUx57UMWy2FUtVdlBB+SVwAI7apxN77wXZZ4CSyN+J8wj9q75ou6q3b83nz5eAmuxIEl
jcqoVBg7Vd3F1u5Vk9+5hS+i2rFsbhNOOuvw8WvWhm1xDpC89foOBc1L4fn2SWVN/WKV7pbQxNpH
LHJhsD/t2bJd5wyTo++FRiks5/Zpagu9n6Ap+clj/brk3yxtqSxTjYC8Xpzg0PB7mX2R1vOnhmcp
B+sCPdWbUKLvzcpXcG2eaLZlGXuNhu/c0pdw5AAOH8B7Bc5ZU57Hk2FHD3w43LqqjZ79yqpdgown
0aaDr2GjbvlFNOqfUw76cPoDYLnIpVu1jJX1swQal3aQgtnPMUCmfCh6OGvmSKA/N/jk/8+rO5tg
LBS6FASSMZ34a6vPJoKLVV8SlXE5wf19yIW6ARSjiXFXh3cfJ87G+boSb5cysFBZYv3QdOzcDZWb
tNMIixcUljwQT2W16wHXq2NZ/ORdsTfSrV4/HrKVOV/iiceadzDMrJzzRKgfE10+F8wm0dDC+2AS
z03tbpG31t50zcnebLqMsrGYHN9cuvBF0X9TbRKJdebLnxCaSz7+mpUtspSGNX6Y5iYA4rsqxmlv
1BXQwFHq7+BFsbHG/P/gwu/swyWMuPZQaIE3HaqJFi/3rB5Qk4V9yN+A+aN1YwAnv4OPqwebU9SJ
ywMFifbYw08yh9MqVTlsnWCcGLlo5+Js6OUZyFcVh3DgwLOCbtcorr/bFQGvXs9BUo2V8WJXwj44
KhofyqvSpuccMxU3zB6SyaTuX0/YELBwkJ9HtpOHd66fNsidIMthDyPfk4GSmzyb3b2uwmw/6HGM
GqGCV9YX4bPjQPskgtCI/4TrQrFXjLU09kqpb61Z8BsSDG4WhbQekxb2Owcgz/iZD1nzC1WnaV9V
CEIw4hRxFip7H+ZhtSe4mD9VwyQOCqC7Ay0tueMhHh6RTAfHFj70LywMOMrno/2Qle58C5nj8QwT
IZ1UrBIx/EqryB5YF1VySI8WD2po8TpzZGehFbHON/+Qm9CDD7RE1IH3GRlr8J+nUuiLZVP7gERi
SoqCTInSVysNEeDDvbm+sYaG7xTh6mksHRp1oxM+EgtgzGjsTXDuuU/2StriRMsO+Q5073cNleCh
O14J22ZW70ufmoOqZPcqjeceCjUXLx0FdwL8abH3SsCcY9CoWUSb0P01+HROUJVvn6Sv+7POGqgY
DP6l9yeym9hUnlQzcwhoGXqAY32XtBKUqCon3R0rAufB9/rgl8sHlN4HGeCW0swnWosKl1A+XoJC
q1umHL7XsMHFoyATHoTe7w6SgeiGuHSfu1B37mGe0FZlEHs5hFA8ln2xhEVOCijtfcDEHz50/gk1
U/vJ8frnsiqHI7UL8huAhL6OWSOn71DFmuJ5DACRxrUSnkgl9904TaGK3emmjWut9KmUXZ+EbZUn
AFwGXwrgmp/EEKq7bhBsF7bKfK99p3mR0MG44zPlN1Ou/2lPdQBWq+I+6IMUA6Cy2z7oX6hs8/No
yIQJacRFqaa9yxwq90BktZDtab4GfpfdMYkRdspWnFI88ZS23nhooCwiYmi+lUkbUgUC9jzDsi23
D7hFuwkxHPqmDc33FJzvqIGoXVTRpju0xLi/iNDiBvLG8BoftPht9W51YlpNSBGz7uAi29/ljp2C
/AXAqsT+oXFjmfamg4J3HLouPlLINMaKbhO4SATntENDYBZ9ti/GYPzCSgdAdY+zxGqdee94Ijv6
2dUtEiElAsn1okJDYsVUG5cz5C/cjmYCHt4s/EZbWj1UUqqH0R+ypC1HnviKyiPkEOxxJ302x6i7
mJ1f4UKwx+uCS29ZedwpG0wCHlbmoQtdqIV2BWRew6Y9q27QB+H2Hjqwxd/UrT145xVpwl2091OX
5tDgYCSEA2ef4lyFkO/Jl2a6Y3VdiDgFLfebsHM/gs0L6tKOSMFraCYWwiC7rH9A7s+BCBPm54sy
wq2TfiQz1JJAb7gPIShyV3mM/6CO9VUJ0QWIHR3uGhlCyK5WJSQnpO5vjATSr/bwEktoeYsazLin
OVpGtEYJopaz9iJAoM0Xk2EVZhWoo7bk4WVmctwxlsHxsfVN5A51cAfxmeFOoYSzL3Fbus2cyr0M
TiC/YlUXX1PXdl+wduZHFHxnxFOr7+EFMmuwXO3KwNLYMH0oO2I9ovUISzAy2SB0ZFMMX732hqjK
tZJ0RpmyHdw5ODnQzejiNnQDFKxbikCqs+oIHXyGwvmIvSlgj/PcVbmJratNklUZ9aOfO5JQ8B52
Vs4giSpBD852uT/gVFMpusSDyMmxamFHRmH3AT+4bj4y13XvTSeHREGv6C4HSuOoJ9/AJ52h7BYS
TxyVBkTSdgv7fq7hqSUyq0k6A60O7GAs0wZ7oQ3qfl/Y83CYkYuDcJH20HiZCjacXDtrXyrK+8S1
S3MLRZQhcfLC2ResDu+IPbNHJdQEDLcc92zEzQ10A+ceJkrAEXeE/+61O+wbkN3vOCJO3HrGTQrq
N3EJ+hfExO30PLu2KaLcTvU+v4KPSsaQAyH9gtFvWvnzFwaUyGNddtWTPQD11NRQC5FFU97KnIjn
ulRpJAxvn8uipGU0Y/WcJMQe9uVM7H3rdl/CnuVJ7tnm5GrP/oFaOD2mRdAljW7ZHeC9dQTryDHy
UXm7DTPNRETzuYSclmcfUFWRDzV65mdVmebVZ5PYVW4ZHIASDQ8TzILwn1kfZY72To3O++fGLXF0
tU36OFVa/8oAKzwANBU8uEOnD5WSBfaJzWIbIm7H0ZL0lIUkR7256W9GlDkvHoL3d9ex5udqaP+o
ijinwqX9n36aZRUrlMdvx16pO49Z/c/Ja/Oo7vgYpSOf9jAx0zeTNmWGIVaujpBs4zAvbb9EAMcq
2pVCdpB0nDyZeA61vqHPWDyNssl+6q4qE4OwcE/4UHwfoN0A0lFWx8Q2BCNp9y8weQdJwaLAhgdO
i4MlLbqbgczuz9GYdIg0VOhir8lg5KOvydgwduPTAFG/uBaQ73FRcT9Adgv8cU7MXdo27V97LBgE
xsIA/Cl0mUsFT+zazvJvvC/ym8wvxkfEbXOD0Osmdmr8R1Hp+kYixB0ry2L/XA3sRNLIgZyDCUkX
FJZgtAjPe+g62eDMTWXxbaotf2/XTXVqhDMdYXpPLo7TZolyjeegieWaJLcyWEBmPUTd0nDmEpwi
LhDOm/Dk6yqNLL8bf+cEqm5aF/UX8I69jYrPWha7qB703uDpnvXo/OWghMyF2yREWmMMrYB2o161
cs+2FzelzoyS+l0A9RM+nEFyHeMU51LXNLvQ8q3442x8pdq6JHj4oaaenADNsMcujKaB3LTCuuHF
uPdFdrK8wUdhwt3Iy9e+aFE5QO08RBDFDQ2GGTdDWZ8CXvYRJC9O0OfdADS/f3cNlxwP3jUsyMfW
Pg+WbkECBOOq3eLHrj17cT2qoXwV5Lqwz7KRr7ILEELacIvdu/bw653szd0rbGwiwhGibhnN6kS3
vj6DeCgOH8/z+09nSz6W54jKa4pqvHid9aPU5PdEPufFypaELDoD99tWFHwIC+SnzhOnti3v7KL/
5IxeV9ObgbGAagzoXGPUfTLEWqk5ktX8/eNxeX8fh0seipx0U1YC6R9S4XoPHeX6qIn2X6cumDZY
1e9fqkN2nZI3v190oK+iWoMtZlEXpSAAgmfvBjnE9yasH83/cXZmzXHqWhT+RVQhiUF6hZ7ceIwT
28kLleGGWUhMAn79XZ2nhGOaKj/G91xoNGvvtb+l5v9d/5T3Zxdf8uz9ilCQD4FrwGUq1KDSJC5Y
l30XSLOlk1x7xWJJYsr2Ha8cyNk3OhzJz7Yaz43Ywwtsf/0b3h+mXCxiOF5i40e3bD7bCkektr9t
C38jcrbW04vFp4Jp/VxXmkRJ+WphN2qbp3beSvCs9PGy/kRncTNXVcLOvpvl+xgeq7vcaopdrIpj
3jYt4CuI2Fxvo7V3LVahqSqL1O0QhEpMLCPt8mPvVDuvkRAGOjZDoSHfEna/vzvwZdmJsFtEa8QE
mdvoAFlcZW4IBpy6AMjcwMwJ6LDGQKUZ+1sQhZURtqxHwelJOsJzc2z1SHl7IxuCedSvE4RmgU+L
jTj8+3E8zi9j5K8pWcR2hsLvJD7Pyae+RiVwa++q+a1KqgAciX3TfyXDRshwrbcWs5/1OM0pUkI5
q36z8aXrHt1qb9BXmfV2fTysDOxlYYoL9ybftFYVzba+kY7+IeJ+V/dAzV9//sqc5ItJP/lxktuT
S86zW47wvKKvvenmjfPHWvMsJrwra50JikBdjjNmQP366DNU+YNvA9zcF0skG4vwWiMtZr+05t7g
NkDOup//V1PrOevGEzykt75jpZGWFSp0HDVgQpCmeA2rbyrEbO+7AYGI612wMiv8xZRvCklQ44mU
5QRrb2UqmJK/MZPta8vZXX/DSvssyx+UFJYrJDgqk4CHS8V/xXmVBt7sbZyX19rn8mV/zTjBdO66
HOWMuHaC3KCPaa9urv/0lSHkLyZzSwpK+pngfJCAtaB/Z8nv0k52c4q8zsYpYWUdXFY+4DKFMAKd
QSkpgUfIBOkeOYuLSA7Tg5+oA2PJvAfIdsvQca2/l7eLUXPW46J6BuV215nfvat3dva9Qxjjeput
dfdiTitPWsapkVidesQNEKJQ6n9u/f36w9d+/WJOM2o5QElQjjuFPrlF9QXhljK0Bv2AiIqzv/6S
tQG1mNBF4wDiMDjkfKEcWOP8pQQfZGPFW2mdZbUDolAdb2FucFbafkks+5OxrLD3N5QUK+N1WfAg
XN6ijvBSDQkzmlI2RYBzLcdd1b6pG+die4FqseuNtNIT/ykPAwIO6LB4joQ+CWXtnepHVg4Bwn8f
WzaW5RRJkdg6Q+VbpJG4EP43Ot7nfr3RxWu//tI9f60ZsnAyhKagYEGJwEstUSwMa/nbCiroQKRq
a+Ve6+zLAPvrLZatRwo/jSnKFTSRlGZP9eRShBDHjc9YGanL6ocK1SxtJRQ5m7i+MXb7y8r5hohh
rYUW0xihuV6img/rkuvcAorzNmX1bWWTZ6TVfl8fQmujdTGZ62yY7XqkTeTIOWw9ZDaVcp+rwn9u
QU0PRplvqQXX2mkxoxFnzlE4V13QoAqZg8Z9o1Ru3CFXlNt8WcPQ5LQEKwmgaEy6KSzHuQ7s2ulg
ey9Ofj3cNMY+QmT5ks7TN0rkg5+yr0YUj93sPHmZfOpy8iyI/Xy9Uf/Mj//mJ/my2sFubABnkLc6
FwNHnbgfu4jR5+boepa551InD1OpkmPs1CqyHEcGJWX0xk5Y/91POvGJDSPqomZWPTugvgTSKtsv
KFJClr6XPf4NesmzA59DRPMm6KJtox4cOtBbRtQv5tgGgvWa9vAiEtUDcFXerZHgzzQqQcwMfnlP
M5nGoO4VermZ6bHM8/iAFoRLV9/HdzFuMxHiIOSuZK65yXHLAaNHkQOZYREV2mLUUDki4TODzXxG
2K/8Wiq/3Uk6k1MKgvUeC/e8S3LsBqokPMrhYYSSUajI5hj/A1S0PBQtVsZZqATEZZG+xob4p8Eb
64OBle9OOliWc9MN9z2KLTdWs5UR6F7mwF9LgVKjUAyIWqBUqgfG1I0D093rPb6yyizLQ5JSxCgM
gpxFtEfLuc39J2fcuMz8oRq+N5gW66TRBbFKx9VRf3aO6hYVvroN3Fv/VIXJXp7oQ3ETPzhZANPd
w3hXPfQbq8/aN12a8a/mEripQelAZaQ4eNP7ylRDFfQNcfa04Gar7n6tUxZnoQsyHJqpVEb2PP1w
6umtVOkW3GzlXOcu1k8kpjxRuD49N7PV3qa5YwWxcaZ9VwuzR/DaDlHDzndJOXWfPzYOFssp65xe
pBzSGjIW8zejm7RGzg72g2Icti6EK0v20gJgsrUnOWcUCgvqfwGKZn4oMr86E5qkYVw33jFO0o8Z
qoK08O8gSP2YAfNhz9HI/leoPkxdhJH5h5BABNP+36c3Dfdh1CIZnC5YBVBf6xzLjCPOb09vBtVi
u+u9srKPLlH/YJYht3gp5/MMuxGXKKlrw7qvL/ZwEfmYmJEvqxdwzXVkLTsEeLvx3GXZo6iGjSPl
2u9frAB+nfdxNllz1GbyObGmkyDm7M7qc5ryLTL1ymxf1iO4s5f5mO4q6myyg3cAdAUm/UFj9nK9
D9aev5znTtnkSemJs+zr7lRl43TrKy53luzNxkq5spQ4i+kO2o2VeoA/nuEBV4BkaX7CFOhjAYal
C8EQ+zFxuaBnT0D3C8xa+aXWSB0bu242fv5aCy0OSDopywTcQKQ2xjo9D71mCPEWhxg+Uhv3hZWV
Y6m9N7FlFQK+RGfBkq/xAI0AinN/yRTC23p+zeDb8KG+XgruW0yzVrKmjbRwHpuxcYKSqTPESFsK
sBUwBjL3/y4cdlHU1E8m7+wVkBiNkDcBC+NZIZ/EXqLIpQHTCsaM59mUd9Te0t+v1KjxpQB/9orM
nXRBz+iUB80M+TKOmXWGzKD6kjDXDzrLFv/zi9G8tsiYaJtsmfGtjO0lnB55QpIVlGkISfpd6n8d
x62Jv/bky9//2ubh9pbGFnLPUY8wR5Bl+Wc+bgFMVjZgtpj0tjs6lGddEzVzcztO+d4Ukaf6c2uX
e3t6ZvWX6wNubWAvZ75bWIl2Mwjl2yqDwGf4nFbZHCR+81vl1UOFyp3rL1pZiZeckrmO57H1MiBZ
ZRICh9KXXaBEjnq7rTPLyiqwrPB0OBfwTgBmfC6gSYRksbzpTYz4EIpxPpYqWVZz4sEopZpj75xb
eXdPKpIHBUjjO6myn9ebaeUjlrWcaTJlkIL0EDG1F28ivUfeB/aodKMX1h6/mP1wcIw7JbSKVK5C
r8jPCrxQUBlPH/v1l87/a0b4QGNVY+l6Z5v3e8YRmIAe9IXldbbx+1emxbLIQg9mhnUPSqpKXBRU
LG8IrFdDMEv3ZWrqACKr25HaG729MmSXRRZlW3DpyxE3OtM6qN2NU9w29RyCygpBKDtcb7OVVWRJ
sJ8tl1YV9+qL6P7LoOLbQiQbtYxrvb2Y3MpC0R9H2D3yYFsd1s4IWqXEabFwtwKCaz9+cWqvEgTa
lQEgA44TNy4zxzYmG+2y9uMXm3o8p7p1JqzbzUXCZu1cFNQ486/rjb6y7C2p9IONmlFb2TqKB9Lv
ZBm/AQD1iRWshvgP2nVYxW7cb1daaFmFaZew58FGjpKBsrpx4uFQ+N3z9Y9YaaFl8SXkwlCsFrg6
g8wbQsHbZYCj2cfrD19rocVUrluYNRY+rvymzgKSfOOX1AR/5qBqdg3ZOJ6vveTyZX+vFz6Klk3n
sjNPncc+U/emBUq69z2otbHRJSWkptc/Z2UuL8tDGpSfkLnU8Tn3h70B0iqsXLiyzcqDT2A+bkTT
1t7C/v2eftZ2Q2ZMOGc6IWYXGBhy9sDdVHm+/9h3LKa0g1ukdGnPzpY7+PeJRZud2/L4mOZ5exRT
mn9sJf8Pfl7IvgWHAr5agn9zK+DwgMT2M7KxtK7NisXk9u0GHlNI3kQp2E8KXo2+u3HdWHnysiZE
Nsz3VGc1EQODIkqcgew0bPU2nr7Ct+FLsrw1tM0w+iPoo0o9KtfPDg4veZgO1XhTaoikwVic9GPB
oHZAFXMcchdW9FlXIYDYyTaHtRNsYXK1FUNfGXHLohGIlwTjDpD6VTEhSd/0vLkzvOrOJOtZVNF8
i6a19qLL3/+aqgVJKarZoHiAFAVp1skdftY+6fa4vKd3Xu7IjXVnZYdf6rFIXc0V7FDxQQzSA9IF
OQrkaV8EvhXBVvG+xh3l+lRaGymXv//1Rc4MNuuQI8Pem29WQU+m3BLrrLXVYhkQXYlyN40nT7YN
FjayMij8HOJn2LHurv/2laV/KYHEEahEtDrVGOVF3gSNndQQGxF2Arpi3FgC3u8J+B3+2z5cymRw
hqSKlPurlWWAS3agISXtWHwo7NuGuxsf86d87r9xWt9ftJeTg8nCQDGMZDxnMMHMymNixul/KMfZ
J5li0QAIVyA9pZ4Yc9LHGFYsx4ry8RQDRHgqZtpv/JTLt/33l/Cl6nPuSWbSMm4i5ecRpDURXr+x
cr/fnNxeLHmEwkG3Hy9HDtt9S0b6tbf9MRhr/YY81Y71VRlUk/2hk5+/FHsi++DlHGPkXDjT2Viy
Dq0uvkss9XR9/L3/Mf6S5z2mLYtRwkDOHZIOQZtrFfqq+9m6aXcsB/4oUWWQfb7+rvdnE+C6/45D
B64VUIuX9NzCqciBv2L8y8/HQDdeeP0F708mXyyWtqzPChvEO/usIGwXQ/OSDiYide9+8PmX9/61
0HCEsWERX09nv5bHRqLWbHixTPzBrr4M5b+eTka3bUwRAzGj6I1FLuViQw3nh6QcDtfb5/1J4S/1
k1kS53mTNfPZ4/O9kxcnCcOT649e69vFcUZ3pO/dgpNzVbhRYQoQRNSNSt9gS/2xFywuKCnvEGZ0
uzYaneZUx4UX0KS5SUz6ta/AE7r+kvePsf6S6J0KmiCXDT5/7EMHSF6JNQTUQsFB+mPmcqOpVnph
qaR0C+goS41Rmuf2y0T7Z1zdN041l5TEf1c9f8nw9llXpbhD20CDq1e4FH5ybORdsafcYxaEqSJR
06Fyzp7LrdzVH+ek9165mNQxcH/CZgk9W5O+mQpwUzJYG/R65znPGUQxdWEj00sPth4QQ8h2c/Lr
el+tNeNispsKfFa7ZGjGjj7OHUgdMdtdf/SfK/t7H7WY6DFQNoqjNBa4FJUdOR26c92WY77v9Fjd
ltrkVTBXAp4XqHspm7BkefNMxnm6ISNk1TCgrwUuJg4hB+Y6cxJOvEaKW4/6p9FDV+FamqJKNndJ
8wiCUAd2cjEk+VH1cxHKrpw+lL9ExeW/S0rWGRegSN8+k1qiUKzLgqnsg76Ee/D1llpZcZfKTGlD
UjcabB92LUc4esInCQUX9W1qWenj9VesrCxLcSYFuqBqffRzirbhzT29CLOdpznfmDN/QgXvdfZi
ZRlGrCaj8cezqQFVslTGDlnOu0dE77NTI0m9s2Xcv6CsB2C0uVB5iEKp5uCiCuk05q7Y9f5UfSKN
Q3a23SHzz8oZF0ZhcCfK5clTLnn7WFMsTh5UuEoPBbxKhkzcY0h9AvwmSiZxnukWb2VlVi1VnjaU
DZXn5ZDCJi3Mzf00lFh2P7byLUWe3EIMjo/KOWtYCCKmdW+x7HS9adZ+92IZEmKUFW2RH6zSUX+j
g6fufV97W8qdlUG4hFvnGbIaxTRWUQlJdVHWR0ZIBCjaaRbDxklsZe9ZijzpmFec0NYASXFX+QdG
q6Ps4PQlYGhuPjZdlxTodiZzgRRnF42J08Dw0mkfAWGj+2pwtxzb1jpiMZtaR2v4UqTwfKVxf0L5
BA2GVouNINzKerNEQbPU9rhveUMkumMN0hjrkz1D3dj1QbTy9KUqckzLdGbULaKBTwkKzKe43WV9
Qe8zUEk2Iksr3bzURjYFc0oUwsOdtfaLAzywphcXmqU+0FygrgJF72mg/X5QG9+08r6lvqBWSVnb
BTRndQdLI59+q3Ohw2IW32LSPnrJ8PN62/3JzryzjC4VBnNHWTp5Fj1Lwz+hWkoHea7K0GWxCTw3
HneQaSY7luv7BJGvwPPdY0GmIzYoHZS9u6PWaB+nLIUfrj+0YYYibIWKkr5pWaCcAZXNVPaHsims
k0B6GOiZpN9BxQCzr54iquzqMWyLnL1aKLTdu/2m5dH7hyr2nxYEs2HSnIwQ+7LD6M5ZEIvxlY62
G8gs/l66FlBUILV5w7yV3H1/uWHLtszmlDCINoFosOIhMBS0e04Qvq1L6SIhtiXZ+rN8/bfP2H8E
G1ZaCpp1aVTlAwptiCPc0Mct/NaDc9zBneGNl6M899D3DodPOuxG9pB6wgaG0SHsAFL4MpUXj8kZ
YX0tZvNoBst7JU5t1aHRPP3GYt4/zu2Ioh2Qsen3mKrseUqlY+8S11K7KQOVsZa826k0JbumlPJR
wq5tX9QQ9DpMtCTIdJe86hSpbNGx9tAitxkgeOrd2J4gu2LW9Q6JNgsOd8p5KTyv+DWwWu65Z27m
3tlhvdi1Ca3uARPmj6mcUTcODsO+JLk5DbWeD3nhqF2Jm1EADDZK/eeSwsUMrPN8SJ2DA8bGQV78
AlUB/9WSijvf58DvAj17hHDHuUFWQO4qI+G2TOrxoceFFkwV04TwC8ihemTDM5YswFqRit+hY3+a
JK4PvcjGDy3rbJnfqutyLjwuxzOuirs8uRVtH4p8SzO4MhiXea1ONqMgPNcR9aviXqeMI2tagH0K
VB5P5bBxwXt/42BLcljGirFUTlJHRPwUQFRAA3V9ZVr7/YsdqazzgeYVZD1jnx/cGvNp5MB2ILBh
uo1F9v2Ngy3dmFsd804Z6ATtdAzKtjunTRUY0+2uf8HK45cs1pJj/KpqxAok3DeRTU+Dy16HpNk6
Fqy00FL4pIFQKSCBTiNPNrs0yaEJHIMZ4lTfkP31T1hbRNm/NxFe9ywpE7+PVGpQ1G6mO8Gc307B
X/Qk7+oG1f85SfWOADmz8cqVAbXUQrUXLVQMWHxE3fZ+5sXTVNYbHbL26MWQGsciBjmkM5HnGUiM
n/p0qy5m7cmLI/7kgmTj8SoDM8Q8eaNAjMkz7cZMWHn4UvyUWjn4li2OmO4U1ViLpmorJroyQpdy
J9hXUFyPaBrlnn6Ck/fJbZJbq92iT649fnG6h+UKyNjg8QDJOH0zrNz1GjFsv3a2DCjeD4Oypaqp
s1KKgiExRNyLIT2HSarhfTBZ4jbj6X7MkAwfQUbb6Ie1z7n8/a9Inz11tG1zJ8XIVK9zkmCbpyed
0g/dhRBI//fx1LJbOxmaNLIM6Q9V36idp3S7cV9eWSyWgiYLhAqSVC76ovrqZFbIpgKoE7FLi5fr
S8Va69B/f34GmJBsIF6K6uYnSZ29Zd+5o9lffzigxHjMO2eepX4pLYC9giAhPtsO3JBOQyvgi+v2
kI6Pqdfcj5zp3yUi/PaNmfsxCZAtc8/xqJsGdwHbemJmGt/cGkZjN13iqGekO7K3Cb5v30zt2BFH
zuiLdHLvLdcgdchuHtKQaiangMwyO3qsobfJ3I2PMq+9x1ELdU6BcX9R2AAPLcwWH5md14cWLi7h
MLTej4S0/CtPkH3qZSbKUPmZ/2mEpetXVfUgrOW4sWSBU9X1/Zh2+Q4u7fkpa6p6J9LUOjguLaIM
gJyvpUu9PQE8au8xlPkF+dQOtw6YNqcYBuhRUcXTyRBslkFldHoLopj4BIBXfkYBgjpOraEArzrW
byD5EOMyStk/wdjWDykvAYxqcrc7jj7cyiavkjfNbLf70mj/xziL+KFU3D0otwd0NEWaOxoQl3qu
K4P0bm1S0MKyqs5xB1LVk88tfYiLOPmCUsTKBEniNg9znDGwZrX7uxI1ajGMdJ7GUeDzPZmKwC8n
RBybojsQt6jP0wADOJg7ILXp9e0zGQBR2qdIg39zJsr2ujXedFuCuSZv7VgDxqOye9eJm51jahLy
0atvaekAFF74zaEZnHxXdZodfM+q7vA3uUPhjBPCaDjb845YYZ4kZag14A242sjbPiOwrwdSX4ae
3/jh2LTzvuhJ+wJyu/uly3v3NDfptJMDVAtZA6RawFCxfTQoeAk9qzdh4xL0ZJpw0GyYdzNZzEVq
3cRBCn0vYqz5fFtrFX92zBSflNLzmWMynpp2nKCi8rJj6w1sx3MFB+9BkR8NK5rXZMIgaoQlnmc9
iQMi0eNDnTL6A8Rr/lPMmXnxawwPC/UnPwHytsGicLspxEWAh2qm0y9biDC22i4UFG7We5054nZA
uZELU26awnG7MOK5miRK5/k3EPqyEHFNuW8KWHA3nhu5pf5EE0ceVM3qfeupAbFiFNahiLzdA3xF
vgM0jK6qyuGL8TW/G+wEjYoawtMI/PA51yit0dXg7/1M1wHciM0p9fsG0g+gVANeD8WxLObyDulT
dohTyxySOFHASeI3Z2UuTQiWkB02FiW301iz+8wCP0Jop3iQRE23zFPsgfF42CdjZ4LKE9ZwGBCt
3zmV5f/qPeIh69Pidgtq1RBoZzJnqqb5JRnQTbZjt48u8vgnMmRxlPsleFpAbt/PxPc/OXPdHltW
26fGK2IdDFl6QSG1YhcT0Z/cTICANaMkQzZoQWWrcjerodx5fgtf2tj2DqDLwZdBeI6tQtXCMJvz
uoErD83YOeMXDKBCKH4nClpATYL/a9r6dWRxDOqskHEokW4+2BmjR7ioy53nTZdqAzZ8z3ywq3aS
zeW3NsmryCtk/QnK+vao7Tp9BZ5O/cC0rkPRJHAldFriBFPi6+agCmV5B4RJIVkCAzwObcupH0pd
ZmQn4LSZBLUhsL5SaJuw7TN7Dj0i/SqsdCGfhswjYEi7BUSSgnoEHC5vfCndobobkFZwg4bZ0yfe
tt4xz6X1PFOHAn4GH2c3zD0CvYkLMuHXMm3ib9ZYAguuEvijFkzPD6YBCjKAl4l4xNSAeMdxkCoI
gA7MbxTuACd3BrogGNXUIGsBSQcu2e7g3htg06I6m2f/BIJZ1j8oe+4DGbcF2beWzL6nZQd7iZkz
nPUB3CLQUQ0KBDP4fElciwhVwLL609MkBxjdy9EHSTIdMvn7+ha2tj8ujoisdxzoSevxDJT4Q5xk
OKfI7OvolVvWUu+HjNhSHFtxFWetKHU0982taNqwEP03K66eCU5emLdblrYrx9GlRNbyy77tHARW
xiF7cjr/kIB1uXHEWjnQLXnliD3YOucwbMy9jB90zm4Hq0WBmAf2HWiSN9bsPjix2ZC/rXTJUoVI
OsRq6hFqXF08x3G6p9ZD6W6VLKwcuJbCw7SeWJ4qVUd2oevfHMe7c+dQjbrIDnTX3toSdq99xOKQ
DSLWZAOihAt4glQVr772xbe+Gj5/aNQukdQeJ1WSJLOElMnda9MCOAkbm2Cm6ZaEdUXSxcjlw/46
Vnf+MKiugKQrG4f4nNKmCj0nVS9GzDZYfo59a1oZTR1iMlmib4EeTE5qHrp9VZjkoZiL7F7CbXd3
/YPXuu2/p3BEcRNTRam2HjRKxlsCpCASS1/ANtvIjdE/5ljvnGaXIGsg+HUx1ATlBdgAn6fe+Hem
0/Bp6QyCdXM1mAHECATU0rJv4G1Gqfiqx5g+gxYIzCIgeP33zqs9GRTeJO8biTtcwtvqk3MxugTP
dGLfK5hFV5j48WxQQAv8VdBMfh1ylc8QX7ZQa8cUF1ZEToFlnPo4dIR0bxLbaV8VlL/dDiauygl6
AbR3MJrOxmECDKQ9YjK9G1Qslo+9RcYnl4gsTDXLrICWBKQ88ATfIHLnNqwGKv7KRjPt1eDFe5uN
FsjCjfUdLEz+jcykd46WLpsXzng9hcTvpmdVu91uGvMZYUVEieWQ+6dWZc7dMJQyKmSiHvoSuS1r
rDSg07A8HHd537liP6coM5YNFfjptX2pNukb6zW1ZwtWVtLqjq1bl2HmJEW9q70yLUAOlPGTbbkx
mtzrvgC3ST5bmgMUTBWuEDx/7HzlnKgNamZZc/qLVSC/HGADYQ6+RdTz6NjTg8rt5oQwN05O2Xw2
M3bBCqjkgHR9d0aAVNxIt0QsI8uagOMiBjSxuvg38rEIQA2mu7nPq8fGAdSwhq1ZEFuZdayQpwx4
4Vp3ndvoXWOb+msxzOlhnrLmYWJVCjwrAU+4tb4XOq0PqcdiYFQHCNJQRKRlkPq0DeHRM9SBEEkO
ZpFkj9aMudxnqMgvSMPzUJLMfySQ/WY7kLn4Q99QKA1UaiX3U2qoH9ZEoeFwiIM8pNP3FKd6CDpH
YKpSLWF362CBDoe2LlOYiqGsaLYqeuPGCda3YhJ+8qvOWvfc0qJPQwRREQ3P/d4JtZDx22RyK4BY
0gkd7qAye7JLJHIFwS1FJPa9DbYT3m+mE9IH3WfaCnMqwInd09xpgfeqSUTnyTl0VdFG8MwA1HPy
8gMq5rMbjContETdnsDcLMM0dsAHNmMSeuPQnHGt60Ey1Qr5B+XfOQ6lR1VbgLhllvMwejyWhwn/
ddTRBP7pKBG4M4rhHAPc1MkzdhMO4kKCHAYCZ6VY7eEiBM59nzDgPQnuYZQ+aINhGsCRQpqgtJUH
LWyGUt4xhuWx1zg/UT7s3FV2b+/hkSHvirbxvjLXzU9TU+dnEeMEFPBm7O5pm1r3YhqMPPhxlf3I
U9s/Fjh7vli++e3UpjgqlKuFXgNLZeoYcpDxqO6yrh9fJi7Kh5rgChImZq6fLaSdiz2BtjhwDML2
Jzfmw32GMuIkUKzm7r7lXJ1qlLwfSvBWd/aksRKXZfylz+PhmLOSmqAdLIKFRKBmn8DSFcbNwilO
HgrM2K7HTQ3k9xppFqANGg1edF5/xslzblB8OMBVzqCc/rZE0fQbmK34NxymSEi4yO6tysW/S89W
qJagOY6JAyi6GShYQmJpTEqkLyDaIz8+tNQvRZzcLdxhyjNzti4/ExkbFqPez0D8Um8cMFY2k6Wc
MZsxHmOokc567lxcMrUdUtTWDmL8wpNxK4+wciD7o/H5awNFFqdpG42DH6xVPrndjBxl9+l6E/3J
Rby3US1Cpmk5CICDEd73nprb7ATUe3hog5t8F38Fbk3v2NN89s/WUe6f0/MJSP7idfyQRp0tPQ2k
9uymHjwZeR1KIu0vlbN1gl05Mi016lPetNWcIvECZPpzCqfQIWV3ZeVtnPRXDrFLjTrmNb0EZVSE
CsWj15dhTMinXHX7pmRB1Zivwv5Y6TZbys+xBQkcYdFGYDi3u6mZkx2IC/xwvfdXbhT2ZVj/NbCm
mNq+iG0VybQ8E5DPbcGeOjod5/qHrrr99besNdfi/FeOJiNQNJrIJ86NcioZIM722lDUqebmU8Hk
Y1LCMuP6y9a6fnG8u5g6Y2uf04hj0/yKih36CjJrudMtttbrr1j7nkXORBovFTbSIxHWrk9c2Hed
JV4l7Y5VU5wZ089eoo7XX3XpiHdm51LTnA66UhkgEGeBG9jk44CmYE8AsnATnz7yBroUMpPWnW24
947ntgHMJ6lASSlPrZV/IqXcOHG/P8roUstM7FKwwYCsqGADkdByR805RUZ7ZnCNyl+uf8ef28R/
m4ouVcw5qSymq8yOmjf2pu/nzwXgyMhXB/3b+L19OIuvOCDbG2qR94PVdKlobgTLaUPsNmpRLpnC
caKWVoBSGH6YikSeSZHovcnhNRiU+cV0y7OyZkM7+P5mAG3Zv3NWwbUCe632cYKQ58xj4JzlP6+3
4ftzhy55sSRBCjsVcBLO0jcGNFsyv+L8tXHzX3v4YtYgIM0MEIjemcrpczbJ/6GUuAgSHX9oN6GC
/tsuzcUFkw4FPDocvzsSVMifQDOvN7Lga2N4sU0ahloNK+2yqED105E3efGYuhaCUvWsLuXp2f+q
zN8K9KyNrkUkSeJg1CMjCIQA4ET18HOqW1yTpmDOYCuctcFo6XCAYPR6r68MqKXuOYFjOK8NEkdZ
AaMNRKrTr9Sf/e/Xn/7+CkaX0udaVF0OvM14Tp1f8BQNFIgziDwGoh43Vvy133/psr82sSLjRig5
4tbDi9+Vw74745b2b6UjlkxYDofPlNsa6VOdh85MI8TDn3oxI3lTfIaiZefDz9vw8n8fa6vF1O58
rnHzske4mjhIneiwR7pE1Jfo/VbR71pjXf7+V2OZyfZ6HN6ns2d7OOFnGYAquONc//0rOTy6lB1P
vGKoxkRZ4OA4PWDEkxu2AzxfdDo691CutiDki/qgCPVeJCnsYsdxSwGaurXSe+kj41XJwS1xf0qa
V/hzOzdxXMsI7t35W4/65F9WuUmVWWmJpegVuDNu+zCviGZhZxAcjTDXEFvGyivLxRJqaiPOmQ7U
ktH/Ofuy5kp1bM2/cuO8qy4gkETHrXoA9gDbs51OZ74QOThBzPP06/vbWdXdTh2z6XBURZ06aacA
DUvSWt9ggy0WoZJR5sRp4tidSt0vq+xDJxFDhb8OcRgmxaz1QNfqe2YVB6RW3amPbkScBKY2PGsW
UP+XB3etv5TJaRVpd3Y4SWBN9FLT01yUGw2vbAwqDa4aGipmfk7SDokPVd5Pk2EfBxH//Nh7K/vO
oulsSiYI3oXSBAROPBla++ty0yuiK4aK2xUWb0U+MxEY57pVVE8JdHEwfwsiWxhSWfJYhQQe6Dny
m2Yxh7sqnayPHdxU/L1GczE0ExrOx3M1I5YGQPD9XaLPcI1Jlo2DzvtnXUMo+16jl0Mjrbw6lcg9
FFM5O8bg5wWBHER3LEQeyGkDv7AyDYSy6aGyEepywUV0GSzAUR9qc9ln8ePlkVppXIXPi57CXCgR
WI8w9XTDmkkoljcPM7R4Lj/g/QUPHY4/46rFSwHwVBIGSPK5UPHUPYhjX2szf4XgiOHmhfh0+UFr
xB5V+LQEE9imSzucmmmZIKiKLCcpl2dZ1g9Rz4wdM5cv1Wjf5zmFOatxHYL/4qSxvrGfv9+TnJ3/
/M0GApeprGCxgBFhlXgd3NYys92N01ax4/0ow9n5z980XxjF1KBq2p3CKHugsvkqu02/7rW2lUhg
Mdukhg4IfCPMA52rax0WORtB7P1jDmfGn+89skbjpMi6UwYKYtE+9jbUd2aUkdkW2PD9swhnykps
jcnWrBkcgRYGTrslWZ5zjd42cbWPYTUp7egUlfldToqN8/TaFynr0YprIUtUZk8zWLzeoC/8ScDo
az/O5AtuPlvJgZX5pMqjDqyHgjYh7anPvNFI3CS3XQN18curZWXIVbXTshmI7FnUnWrxImE5tGzJ
CK01rKz32hhzuIJJ0Clq4H3i+bmutu78K6FEFeysgCOPrKE5cymAizWsm76yb3Xk6h34OCIv148f
2kH479rVm7UGx27JZ6PCjGrObA3gDqKf0npY6uyDD1AWM2mJqPoq7k/GvIDDDD5eeBchfd43G2F9
JXvJLWVJG2kWTbQPuxM5DvvZDQ/aLnbzHYVpljdeLyfmLe7VeFXddDfZsbg3Pqe30X4r5q9s/1wV
8RyiuCupfX46HDMzBzaT6bgj0w73feFYlcN/Xp7Fa2tEWfpkFswCALI7mfZN3WOYICTnXW56bR4r
q7yLOFvMlpyZR8AQmGSXdOnHmlb1OYnFKU50eOuFaM9hMjglbzZi00pJGdYvf4ZbeKn2ucGy0J91
3TyO5zo8EvuGiUoYFHRPOUTsr0s5MR/Wf40LQ5RlbyAYvIzhAAgRxLOGz1Lrl0/QTDM2Pndl2apg
8LGodEGiagiAdZqdzrC9Illuapo+tyXkoJLcCg+Xx2zlmsVVXHha9yHUEpvQR5kMwnWwnnugU2XA
j9mCw1yYFvl9RGvzBVXJX+Ad79uFuf283FGQ2Y562HYOOmD4PExG8bT0neYgEGixCynk0AmZHn66
/J4rO5aKd9WB84OVpOwC0S3jTVck8V0zxiaYLFl8Bahi5FMzbZkz4Nx8F5rmlrTfykioSNixR8Wq
xa0o6HIBz9FS7Ox6hiteBl0LOriL6DeqPysPMtXogxo25yEelJ3rIkvjpuYNxzmc1V9ovOWEs/YQ
5WQBIg+nMKFsghGQsXAAGjOaRQbST7GbqKU5HfDKl8dr7UlKmKlDO4+XqWwBYDK1nQTSJM7bh87u
HhrIKntysbZ4GWtEblMJO/pgx8AtxNEpDFGic4ENa+MdUsTzr7I2ILCPslrzczFhvrOjUZXe5b2p
f5unmN9CDr3GbsVG4FOYBnoU6pywRoRzD+r0UT74y5AMkbNExPaEqM0fPePLD2FEaeElKXZUOkx0
w2FnJXhSZWgAtGW9WelNIGRa3rTZbO2bhAy7y8Oxtr2oiOg+EjCNSnkddChiwnZSLD0UyTsIeBER
wkG2NSm5S9IBxq3VYvN9SzuZOkVdNBv325UjoMpLaAlg/TBi6oMlCzWggiX1ALwlNwIV+GPeI61x
+UtX9jeVpSCTSo8HoHICwyLkiQ0VMl82kIwQiiEbsWhtqM5z/s1Zh8YR6xfNaAKIccbfrDxNXajg
hC+XP2CtdWU7mijLMRXgL4MECdt3RmHf0Kg2N8LM2jCcu+3Nu+fNnNlpGNbw56viQw0q7CPMV2Ec
ZwBfktNp+PKxr1AWZd5AWBJHtjqgEWmgpQ+vYBCc7j7UuApe5Bb0I7Ohi05i5DDDReqUvF5uWf+9
7/299MNVwGJUxcYIlHt0On0lzovlALzk/OSecEfXcq6vva/S2dfO9cvp5F3v8Z9b39/7+2vPu75+
un1ATcrxH5wfh8Pr4eHVfx2c1253dXfwfefgP/mO/3olHHd3yJzdTRDsdrtPxyP+8SV4dI/B4SZw
0Y7nnY4ufmfnBu7xdO3t9y/e/fnXXNd78byj93KMna2E/VpgUEGUnEcjMFeIO1Ah6r5Kyzbvw2qE
zKKAB0I/F+xWl5XYAcgJJ+Ukr1Fcp/XT5d5emeqGMtXpHIWxrDUO3wp+YBFAqLPcmCJrpzpVfHQe
FytuE8b9ObLhDU+cLiNHbfieMkh+L+CdkodRDnc1rol4uMHlJ80Cc4Il3uVvW4lDv28ZbxYaLRZz
GOeuCbRZM/2JzPpLpRNYfMdh+uPyI9a6TzkyaLhv5VPHua8B9Voaz1a6FUT5eZt+bxUouxHRAJ40
GrMJTOBr4Cmcfk1tUOddGIqA9aAluv7aT6CVHIkJfFw6VNpTb87ZUxlK9mvifDjwotQLVyaQvISK
T5i4cNPWPVCrdxKOgjgtjsdxMul9VSbpVa2R5lszAJ0Jx5oS7GtY3oIwYvLBHF2zN/CJdgJoj92O
h2XJdbfk8NjOZAsHuhiQgFvWwQrFWuB7CSoORLIxocID8uT2q10uoZsl58oqQ5nABIyvIxkoFngL
2kD+RdiFfZipac9OL/qwcIE/Zy1uADG0j7k5Ql0Kwp070I/xGwkz+lsjbKEhMtNlx/KI3UB6Z3iC
1gv1wqYLcaPKG5eWVvbSAIV1y0DScM0JDLO2XdrRGYgWfcrDBBkK2lFvmhrqJm3XXDHCt/QzVyaG
CvRI7CHTW11rgjaCMoxja5m5W4o0FRt77Er7hnK4k3KKjbhKzqbFjbwLkyh1ZVFvibWsbFEq0ZbB
xxfEahiaW/RhEg/LsriCBGYyu5eXzVrWU0VyW0mrJ2KoLH+y65t+JAcUi/y2tCHIBSYNNKBI2Xh5
Se8iVBMcI4VRQL4FkVjpOhXoHUGVC96jSLIhM+OEzW0bPV/+qpUDt6ovC1j3aAKt0gTgarSA3tnz
sQRR85bzzrgBuSULuhCw18sPWxkiFeidU+j0dGWaBxVQe6e5TLrrdDTtk6mlHXDlQ/Mx6USmJqjj
hlKrBXLlpFXaawn1pA7cLwcy2xsz+f0PYerdn0+we0+QzIXNBNuVOaUey+SN3vAb1tXV/mO9pZy5
4GXPJ1wcuF9B3nT4vrTcafub8vvl1ldMAoB7+vNIN0mAwztWp4Fl95rphNCYG496HeemsyTYgdym
64h0JkY73amG3qJOIiOjdowOiGrQhTa189bmoLIhRd040KJlWZAMotzDgkl+n/qB6i5lUwPk6gB3
T70bD5c/fGWHVZGM1iKqzuaIE1ohAtZVV1pM7wm3Ni5kK2ZbXFXVHeZUW4qq4/5U8hkbglGNEPmK
p+YzzkzTlRVJw6fM6B70fIKuhJhg7R7l5uzbCe9SMPTC0cuLiXiQyqDPkwmd+6jIo43Xe3/m8t/n
uTfnC37eaaGxUZ3Bv/y4hKEeoEy8XFfgvqF6hwrYRi1tZVBV/GM0ZVFGmZUFkzTyEiBbXCLJlOY+
Yzz19BjHxGqct+QdV+KjCoectCG3ZMaaoJhTKIbqYNP1vOQbSeT3p4ypaq7M2oJvGM0Mh90odvI2
+RRO44852wJdvP/2phpO5KxnZheXGcKJcTAEv2PmxyBJSGD9ucp1EWWkj6coyCeRXuMMsxzssNny
oVzrGCWGNEJG0rTKKNDiaG8uTzjN7M+GCZdX6lq3KHGh6Xg6JGMRBVP6VesRorQtlv1ay8afvWKS
WBBQFaKgScGTkqAKbiYS3l9ggJX/2XSVsKho7ToKOAqwNu/cJIz2fK7uii3/5rVOV+7I0QACYjLl
UQBskGsZn4Z+cUi6hVt+f91CRufP9zd03lZRP4DZXSFN5dajloJnbSXG1Si79KGbF3QXKHTDRsZv
ZSjUxEsRQqRfD4c4mPk0XC/RAF5mqm/toSt9pTrhVG1Vsi4REXz4dBRDmLxrKMldXtoboWHt9c/T
4E08NdJCZBK8pKCI5JVZFwekLz6E9zNVU5tJl5C86moZjFBgswpzj/QC3BEsr+X6zug34vTaB5z/
/M0HcI47LJK5Ei5wi/FYz5nVOaZcNP/yGl5ZDmoiXEhGoC2wSOAA9F9s0Q9ZmDYQfILFAFg+H1OW
Qwn9z49Y0nYyYj7LANZToNx+FvzX5dd/v35gqvnPSE9KIE0sGYBu40IJ54toC9xjy5PVZO7SLa85
zmcyvb/8tLW1p6zsRufg4zUjgnVCn+Gp1XrTHEEwc7xuBLLfi70YG6F1ZVjUVBihMMAYBnQYnz7H
bRpw+mRAQWCAFe/lTxHo+b9nAuBj9OeIRJox9AAoy0Cr+p+86q8g7+iAQm05NC4MJ5u6I7H5Vhl0
ZZmr2aiEJ6mesAqrMOmvrQ5sqGRi12MNCenLn7P2AGWZQ3MtqnWAnHBs2st5hrjcwzxslSLWGj//
+Zsl2C92fObtEX8qvsxNDxmGOxsE/stvvrK+/5ZQ6lJok/V481RqN33a+2BWbySF18ZY2Z+rGeJQ
41gTX08ACqA2jQMznWLX5ECEzHFnXfO4lPcwItvyHlqbtso6L6yUDaWQxIfQOsiEHczgBQfExUim
yWvaIdnYlNZGRNnEYWg0dyyxI2QqoMOgTwbovxNb9mWeFhuPWBsXZa1DDhFmtcyOg7AZcyc66wag
bvyxqKumKgYzTTnhpUT6o36as2LwolYcu7PFZ0eLjWi18gVqTgLWPbxLkjmGCXkBup7lWpuQgJWZ
pWYllsIOp9hkMiBV7UEaJ8jzEcxOfS+q+ToV4GmRLbesta9QVnZj2yFkVLCBU4jqQF7oJ4vnXx9a
eirpPGlGvQx7UwZxSu4aG1JLKP5cbnplIaiXd6ge94MxTzKAKbXP4tepYPtIzA5UOzbixspepLLH
e9pSszJw+qB0dLv0FtoV8Il5lMZ3GFl5l79ire+V5TxwbK6Vhr6vrcLpq2/JhyeQsoDFFLYygdxC
YBrsKmuWwjH66YvW8m+mkHcLI6fUyh8uf8VKsPjblVpAvNhOEWHNcDcvFipLt0m3xSz4rXH4zkaq
3qNLYSbDskw0GDNQl10tNIVTWqD9FLFOfkInqndJLKercIZTWqflFrLiFDI5vTF/bUU1goavp6cM
PHtQXIV20+WL7kGF6DOy6/0eChK6kzZtuTe0mtzMY5fuLvfKygxVb+SQnAEMmbPQxyhrp2mpinub
xdHr2IPTmdUD3Qh1Kyc0NWk92xB17s0MVzk9+yJzkbmDQe+1ubnTjORbmi93JRK35wD7oQyKqRIW
xwwn2rK0Qt9iyJ9wzNuvCQG9Od5YFCvTSTXHMWUKvofFQ5/T5Gue0Z9tPZ3GoX28PC5rzZ/X4pvD
RtYO84w0QeifaQFMQk8KLNWAi+L5cvsroVtTDgWgiUC3B9AHnyfFwZot6Nto3XekHwNZVtDnqYbD
Em711UoAUdnVeVVGsEYfiS8JAOi9TR6bCezuy1+y1lNKDDGhJqB1+hz6i/E8Qe0t05Gj1jaCxtqb
K9u/nSypXQN16i9FA90m0Q3JLZ11uf/Iu1OVUtkYegYP1CUODObRfNpDmA+iSGzjzvj+2qYqm7Iz
oxZVJ+z8Ve1Dn8Bt83IHnTDHwjK8/P4r2WmqUikh2gECjo4PyFIo3plTbTxESVzf1DNSKjSN9L2e
A66baVwCTgblYBgUzqi7VfRDo09VeiVbqsie25L4bWFQDZVFToGgszPu6VBNOF7+zPenGFWJlGUG
UbDBMLEYIYKWpNkuzyCX0c4bvfj+JKMqmZL3adbVpRH6VWP5LIOrt0E+eOfG6f7PQCIHQ9pxT4B/
nP3Qnl26qcq79trGny0vHa0q/bx1dKzQTqEdIuFUMnK43Oe/D5F/31GpraxrFExxnatSGtRm396F
RUqPRdto+2ag5LZLiwRyjyZxu7LuPFsgz1vH7BVFEiv2EG2EOxlwsdLy0vAFTyBZMlWAQyV2zDY2
mJVJoRJFiCjGfDGg5F1ED1b2BFaPvrVw15o+B+23wd8clhwCcaFvTCjIQ04QFgKRlcHGJuHS/na5
g1eGj59PlG8eUtuQu+YRksIjiHVuZi/xDwHV8k+XW1+JPSrfrGs7akCqSPhz3qZQiclvoT4DvE3Y
v9rmljHmyieoZj9wKoizyMAMZIa8SqNxV8lqY02uDIFKde0qs6sR20LYwdwUVrUDix9TbcumYKV3
VKqrIBUJ+Yjdd5qEC4lBz5xsB66Yu7x/vtz/a++vjG6naTj8tOf3L8t9WMrEQwn8iaTNFsnv/QME
VQmviYYEEYxJZZDxKm09jenJPQHbGZ7vpH6J5h44jt7E9yySbtUxVrqNnz/2zZTtBBi2BjOJb5rk
VDXyvhibQxP13w1Nf/1Qv6kUQyMxDKYBauznNQnqSPtJDO0ekjgfMyqnqr8e1FGjice8CghUFLyq
0H0tLpKNy+D7h2yqkgztPu/LGPKlQR5y+I8gofSV5b29a42og8K+CUhL3cM9sNBgEhcnxdZ0XpsL
yrjkMpyyFJqGQd5fDfmeGQBDpch//0g1AAOzLRn4tTl9DgNvhr+skRiZIiSpeT06S0w9q4aOrL6V
glsBlVGVkzyVNKv6iZ7vKI0DfcneFzDjKnEp4ZlnJVrkzYYovHDmUJhuIh2nNquHRGZjQ3U2ra9K
6H7fig5n6ctzcWW6q7zNFCR7Cv1iGbB+aA+oAYlPnblAFaywZlRHppT2G7ez97MIVOVuQqC86HMN
qU1eVE6avkqIqjEqkQm+goq/d/lz1oZPOUsDmkBE2pc45pSJ14jCQYkfzhEvl1tf2Qt+Y93eTI66
pYvRxWEeUKAxrjtoL3uN1W7Rp9dWlvLusgSsSBKjCKBGCDozT/XygTDQa+hCRm8RzY9xKWrPgDvG
Z6Odow32ysq4qHY2XQPIR5K1LOAmbKu5LrsDmDLNQ5fb7MCqEYkloNw+Nt1UXxt9GKFCAnXcAGem
oIY1VtrXUB5Mr2J2/NAYqdTXBBTnLgV0/9SQpbjuR2i3ym6JNwpxK8tFRRPBD95IeVhrkME+aHw+
jOEr6GquFW7JeK5MMZXQCg+5tGSDBYeqptr3Id+PIXv8WM8ooa1F7r0pMtjUtqN2D9+luwREpY0r
0lq/0D/DJpLXkzBtKPjm4yeJmA/JuLFHGjv6efndV9a1SmjVZVROZcaLE5SmXQAjQ07cgWw0vtbn
yi1A0LRvoBLJg0bS+1CMt0z0+8vvvda0sqbRwWNq5IYRTCSH9FxtQ8855huLaQV5TVW2alWlNnze
YKY0Zf14nWaycqPY+BpVOC8BdSjaEzC4/VUfk9TJrCg9NGk7bxQtVkZc5bKm5axFxsL0YJrZ5FjU
/mIn8Y4t015ondz4wrWHKCdMQHhDiFqWGtA2+XcjLj63Ru3ZsPakXff5QyOk8luZbjRyySMKe6K0
dyI9PVjJ+LEVp1Ja7bQZhxGmCieE1+YwQTDUExkPvctvvrImrPOce7MbMdFNFqrDWgCt+RstFkAZ
k0Ab+OFjzStLGkTWxsptaAzlkemCOQeEc3qVJMPH4rTKVh0tCsexDLLOdkm+lDX2tSr+dfnNVzZS
S1nPqcXylMfWiNp5zFzOol8LGF4OxP8fRGRNYPPQEqKZxCMx2VgNK6dTS1nnYbFMAlF7CjoovzNw
B7v2LoKxFHeX5SCyLXo6O3f+OwkLlcU6Vxo3Z7AJcW3gDduFZbUAT2enbgXZ3Vtk1cEzKVFUbwfa
wdvYrnF1wf0lmqr8uOiTuMrGfnpasqJ3+EDz08AWjoEV2XEIi+lbtWgLcN5E99t+YKVTahPkO0kY
BbZMZe7QvImeI27FLjDq2nEa4uaAWWfDxpWRXUd15vUTsPZmAT0OGUrrABuKXWcVP+bYnvZWJqI7
2mXaD33IHsCzrIirm4u9p2SsXvq4l0cA2StXq+25hLUQsWZPbxKQ/fSiPTLTpHsY0iyHSmgwCe91
CPGbNQqaldF6SU4gMx/n/T0k+Ze7om9MBtaQTna0G7trolX0OkTJZHd5jq0sPpV4YsSNqDiHmGfd
vjbZC9duQS/YiHprbZ///M3CDsNeRMwci5NhAnLvtFLiwAfDg9hphlpuzNj3dyZNReBz3DtpwxeY
sKfjrTDLq1YvNvIaa00ri2HihQ3bOyhb1DY7Qo53zzp9IyG20rRazQaGILEJkDEnZjyF5UNq//jI
cGpqAduE69QooTF5GpM5cmZqOzTS79jWsfH98KCpRWwYUJRtNdZlUJpxjJM14ad55oM3LqlwDVh3
uNoAFVhGl3IjL/8bXfP3SKGpAPuYYXijpohObdbG8GqB+8RTlg8Cgs5i8hazzHtnKPT6pIO4udeT
ML6BI5AFzFQr+11swhGLQ8YYdwGTgtHSjuMXgmMYfDrpAolqAfCfC7inhK+BqADhSuZR87MGQsoO
g0LWNU4EvQeHPwLbYz58IsjIlQ8Qd1uePzZiyvZkJ7ZZWBbmLAee4b5GmWMn4pDsNUuUG5PtNzDm
b32o2aoolwbqdlOmaXwq52GpXMvKB4eF5PNYlmnps8iCb4oZZ+Q0kjhyZW/V2N9hEwEZ56R0Y10D
ksOM9dyDx5j9rNfA0wu76l8idNDsDrytv9uQ0IR0NaQj7mBoSL6A0Qap+Xpg442Q07Qxvd8/R2kq
/CDtOGsb3bB9bVm0g8lK+cSLyIaVjsb4acpR6/3QRUBT0QhIYOiwFNFtvxRF+HMgFnwg2kFUxLH7
OgFbvGD6xl1sLRYotYGBDOWCBBfEq+Muqhx9BAor4ZX48rEJppwiUIVr4iFvAWhuze9cVNfdXKDy
l8gtXNza+ythMuJ6XRRCCp+H+k0TGrdWVz1dfveV8VaRAuE46NMAEXV/gO2Q1fBTD/GHBNpPzlhs
SS+tvL5a1dcgKEZtg3C8fvfY1MIrZL4xsmuvrxz7c1xVq0TEwhfREmjy0aiTHa1td062WDvvHxG1
v1Xu0z7MeQ7mh2HZ1+0AF9OEBkl1J1nm1BW8BwsDSvJs47Cw9j3Khl5i5TUFAUs1taYHQ68+z2Zx
yEwkvzL7YzdwuC78eWgwiVWbRHDTT+pwOTK9QX0USvc5pwv8fdqNkXn/aKKpJf2zxVFv1AugHCx9
FB27svTpoRFsY96uNa8sab3Be4dgU/qCSfsFBlvtQ52FNtyBNDn+vLw21p6hrGuQmAg8HJjwI70Y
Ies/J73Ttj3cJBIDYepjD1HW9sgGmydtJnycjm/1Zfgck9KX9fjtA82D+n6e1m9OiJEWQ0ZNhtTP
J+u+ldonMHgOdbGl9fBuF6H58zHmTfNp0zWggNnUj4QGucBhJ0P8X+F97OWV1T2AnokTuaB+Iw5a
vTgRHEfYMO0ut35u5Z09Wy3Ww1Vi0CuEJj8h+3Bcrm0ox4v+zN92jS2h8nfXM/rn3G9v+gfk3RZW
I5z6YRb+hNUHXFxB/nIYR8neKoaNI9x55b73Jec/f/MUIaIirmKT+mDjfdKtqoDQxvjwsV5STk/t
Usa2tAyK0p3tDW311ewgPlgk1h2yOZVTyfrxYw9SVnQnGwHrOAmCfmNULwucH/ywKnsvg0XYjxJc
vkNeZltY3bWxV5Y2mTukeyvI7IDb5EJciMF3LoVXyrLsJf10+YPeh6Ng8JWlnUg2S83SGQrnPIUf
7TSyH0sJPSywDaJox1IKd7MKErkNxIw82uvTY89KABckJ+YWy+Hd/UuzVXlKuGtPDTxz4lNV9cdk
tPdzzrxRj08aWw4QrcPucgpptTETV56mwhAmC8kB25pj+J/AvY4IeFSGjinKKyzbay2E2/aIC4Bo
ny538crj1Lq4IdpyqFvIZU0WE0cymohtla35kQkZQ4rV7ZAuN7F5wqnS72TVb5yS38+noleVuFd3
BJUoQqifJSFxLB2Wb6e4NeCQp/dFdGvnLewV01DA30cLZ6+DBtGzIcN8I3S9XxzE85XIKKloE0uk
pj9X0/JkxDrgkmEPZQFvzlB3CExYUB1R9qZD0FU2xJ5FnVaVp9W64cDOM9tJc+49Stn8Ah+YLar2
Oaq9E4fUKnzZStZmemz5YITfh1O5uF3STw5JprvL470S6IQSTs+UXxElxPRHUTS505He3BuDUW5J
+v7Oabz3BUokLSxDzrEOHq6Qodcucgd76YeqbSBOLEFCidxcCGdZykPW5t4Yxg6OzTvoRo/dpwTy
T5r2ZEG11LRuExRtc5ofhRZujPnKVqLWg2ttKqw6mnE0TKb7hki3Zscim28L8fljnasE4DluoNU+
WuA4L9GnEndZeGZtjNtvAPh7/arEW9ZrmjSaSPgJLIVw1jS5hE9W2Pvj2ELKG07wwbyYtkfaydoB
CER3FTx3DnKEvXqxNJ1nCkZ//v7O//4x/a/otbz792Pbf/0P/v1HCdNFCVlD5V//9VTm+O//nP/O
//2dP//Gvw6v5c23/LVVf+mPv4N2//Nc71v37Y9/2RWd7Ob7/rWZH17bPut+t483PP/m/+8P/+v1
dytPc/X6z79+lH3RnVuLZFn89Z8f+T//+Zdxvq7/99v2//PD8wf8869HWUTfqr752195/dZ2//xL
18x/aLbBhWAgjcD/AzNvfP33T+g/LFu3NGZbQtP4uSJflE0X4y/9w+QCv2wzXegmIC9YMW3Z//tH
OmPwSbbP/8sMAzy4//NqfwzO/xus/0Jd/66URdf+8y+qbKN4LU5hu8QFoh1jlqly8PNUWjUIT8UB
WfkfZXsHkINw6qSANv9AdiXU+VxKEgK3XMQ3c4YPBO7knwwtP2vwxD+jhh1Zmf0qoFTvTHBog/KH
AbUUtgcTrHIHll2V3ETuOwNwa9ScqCzcQkAEHvK1Lu1zt7XglBRphVfCgBOGtNwnJIP4W2t6kzw7
zRHrGOfFHRfsZiZCAtwIbdtUG1zQBlwYMSwuzHvRBjXvk4zvDd5756cyeKxBMGwHmbrrwSzcVlhu
beU7G0gOojOQT9tqz7LysbBhiBtGvWem1An76i6e+J5AUYG32VcGk9gUHtIwxoEBRjhcs/l7V0NS
NCnvCHSDI/rQEeBucHU95901lrtlbB0n86GM2sEx4vBJg6XNoQYk3iGDmfkN9lWc+OEcS4q7QvZn
G2foG1laae6TuLRhvva91L6n+BSiZ1daOngxfdBgMc9y5uJ5Wppf65xA/siEAVMJtxztpl6aAzMr
5/zbXZcdshJ1jwgVch0+PvPjkpWO4DCltsP2ZSxhshrL5TEFvsSqu+sYYAeSAC2Uo0MXRFaRGNgE
BNxsyWcNg4E3skb9GWcuV2oPWf8A11kNAxqL8bnW70MNORo8GAfaA2uss136Q9aVHl9+1vHwNYtz
Cqstw6GNdUwFngmLXLi0vzRF7o5z8wjIhYt6xA4OrLvzrEAJ5wZOTZnDOgLTR+uYw00ZylXDdd0X
X9MEhnWlkQcJUJ8l5tp8xoYO8EmGgkFaR6hQYAz49FyLdNe3yXc+209xpz3/njeZidbwOzBQduYS
6C9p3RcQaev1SsN8y/ojwAsHC56U569NCu25a+ynrJzgwFbuaoPCiJcd6pbsZmO4Lvh4EuVnQ1Zn
Jn+AO9SAFTAg75PLGE6H4amtYWrZFPUhma1DCjtC0Sy70S6dUBSPQxI5Vh7txqa6jlm2E738aSIt
6JyVV0c9+VkZMBPuHygOFbgwnIqkNdymQbg3Yb09S/MkGYe34cxGd4Z9ptenNaZTwr/msTk/mFaW
+szOr3L43MLLruZXBX6Ggz9z0rnkpxzyE96iScvLyj7et0MR7xvYCLqo/hQewNDUa/s63Ncs/gKT
aMur9Iw5v3/YmKmFJA1sT8w0Pmh2E+9rXrWQVNamGEMxF25+TrRO9ms3UBTduXlXYOE4rT61uwSs
vocOtly78wvBhCL0S3aeBTkr3HEofrECtlAQtGYn5K0LLPm88Lg+Fm5iWYULOloGB/euOJi5Lf0u
L8ojC8t4j5sOOciCANXS8dzBVuiJYiiPNJHWXWTq/FHClG0HnTRPTPa+qk0vFctBqyo3a+ReS8uv
zG5POU3dBX6FVRbtoFwRZJMN1+vM/d/UfVmP5TbW5C9Sg6JEinyVdHVv7ntWll+EzFooURu1UaR+
/cS1ezBd6R4XPmBexoD9UAVnaqHOEidOhIIKc0D39D+yxb9D8n+G4P8egalgIZS4JENI/7XPDM6K
bSrehmMZ4JsXj1bStOIf2MiC557DY2geW49V52B/DeTveC4QwP2lrPwrAUQslhA7pzHQ+U9FRNRx
C4vfZjiGMj528Lk3gC+z1YiiqnBOhxJSW8d6jg7n6OrmpKj2sD5N+zJnAfzBU+8gEUgi+KcvK80U
aX5CVF/niSTPdj2wYHxO+FnaYU9ua6jVnH+KhmQb6Z6DEjIbanvgrn4zBJvIPOgxTW0Pu28PdhpS
0mNVipj+KSFD0St/eQ7LC1CdpbYpRE1y6HdcMOSlwPL3rp2vEwvJMXy85w9nR73Zh+rKWOiKWn8g
ssrrmp/m0WZirb5tyYuwZ9nHVLTDRaNgVe0eccZSeNBh0rd+qCg+hlhXG5BeueZZy/EZYjsu6Wha
A26IOTuus3s12/AkYTbDdHxLI3arHIfeY3ItSwujLkihyd2SfKw5JHXRu23ksMvotCywxqTuBWHr
wo5CNukOattPA2DMIVwHdXdQMCoVFVza2w/fmafzDTEk1iS+hHWnS+euu17m/msywNdRHoadwTty
ujTRwz8f0F9L478OCChhhPMQXwZOyq/nc267M+PeD0e9Tg4zqy6TlZiygcuCDL8zZ/yz3vg/texf
vy0hIRRaYxGy5PMkH0J4dlW7GI58SG7hN4+o14RZtVUPM1H4Bs16HEdeBNCk7eHvOcaFK393x3/e
0t8vQogoiWEdhSr411uWs4oxGeADSFRdCvvXU+Qn0ORKVBVH/AXC0PDnCz2ns9G92ha6ejo6tAF0
vxe+fZiNF4YhWQQ0BwkcifQMP8BOCX8Wlfy4mRnODGUaesQrHlxUAbktxX5fQffpXCCMCySEk214
p9GbdSWs3CNsCIicWuzT19FzSWFiybLQ3cTLcNLV9zj+kDW5J2w7Ji3NdfA7kaLoDKt8fiSS0QQF
a4IK9PMSah9SyBSAcH6ECXA6hOQiUiRzfEVm22E/BX/7SBWqvZqrL3M4YU2oy+h+n0Q+3xyyZX3l
4Ah8/nycjk/J2GHeXREc7f44KAS67fsSbI/R/Q4MJXbkFo7Pj36x+T8f5T9pAX+/i3PtDJviCF7H
v77Ys89sE6+ItavrUz0O187HRxp3X4OKH+bWnvrIfoSbuGrZ88b8LeGQnJxQwy70vT+LByJItMeh
oiczJ090Wm6dRc0Z2gs6Jjfn2rOH8uYMKeN/vvA/B+B/u3AeAe9CpA6TzxPsyAR1vzE3HIc1+vBB
dcWCJIO/T0pDYD+D3drUI3IuPj5VkuThttyNozlAsXc/z5wy1e5/Bjczr6lAkfGbJPanNszfr48z
ZBKeEPIZQ4jaMeKTmgcAvQOKxyUPYwRzqc0fleszkzTXUdgjBie3fYwZSRAeFRJIiNJ7xQRu2aNb
uUUvfCaFgWtN3Kfh/Lg23SGmK8qw8SEA4lVO1WvYxceGtAckMwyAbepB7Kowye8jTLuH6CEOZ0Ax
ZQ6L4282qk7sd8ZB/zVAySSKwfRBxhafiRst38sm6toBPLXo4VyNUWJPtLy2LSk6OBp7zU+2Bh0Q
GcV7etrV9Bss95Oe2V8xUiboPaJIoG74jJMxY9DIhrgE43hmiLhANM0m93GussO6AqWgPaAV+Q7J
ZgCgcLZ2wxvTrMCuBqQ92wNX7W/gk/9SxMQEbSSsbkIWEfbZ+nanWDqEfD6eCrnek/Gx1PE9GFJF
bIZ7qB98h9cfjMuW2wRuJU38G+r0f3kn+O14G9ggw0XQ+FMJtY20DPzEcPpQeCbgs80vDMKiXRIc
iI4f0KcKOp12XAsf1VWw8d8As3+q2vx6/H+9gE94/kgV7MlDJIyz7vvezXC4BvcKvQveSkyDP6uZ
ntPz8lzR6PmisfNhol/hQn5T7f60MpdDp3fH94xP5jhN385RX0Vdej7XosG2q5mP41Jlfk5uy6k7
DKiXhEaru2HLXdb/5of/v0Zxbupv0zAPP5f/H2CcsxTN/x3GeX6v2/f+e/3+C45z/n/+N47D/sUj
LkISEYrP/xwB/8JxZPKvKEbdzgVMixH+zp/jv3EcSv6FQxn+CbAkEYIjDua/cRz8NJxVIhEtKcoc
fMz/Exznb18AlxSnH+I+uD4sBeGn/TKsgrSPkbsLllOja3/PIPlzE7BGwP5kdSTKDezM1XGBG9+a
CUYcS+PYsu4Y1xGEJdXiRZRv0yKm3yTcX0cIwGSQZEmCZRM0VxDd/byAyBpT2f5sDtZ0a1le0RrN
Q85BiHY59V11bZbe3EBQucbnAHOM+56SbfxNbAJa90vlghoSxsUxg+05JZH47I+RDHZN7IoWXgVd
xAHZKMh3Mt7ClwN8Ttz+fxyb/9bPfa6UYJ0TUUEEiuUQvL7PNUYjpaf9WCXHGNIX68Em0VtDXVjl
bR2SP7a62+4wU4dKf7/ZIZOsQdMC8/bpdz47n2DhROBC4gRlNA6m4BQP4dczYZpQME8JO7YKa425
Thy9j4lX38sFjBfZihgAGqR/x7Qmu/uDBOi02giCAYd1oWGXBdIqqCHrMal/cyzOp/E/wyUcsbCl
LLCyxyTYeJ+zBcTwGR1EY4+xkFtZgJTH49OkJyjq/vPL+Hz+8IvgiYTDh8YaVd/ndx/KPgIuNq7H
sMUvPKiRxGGxGEG/7OPGflJoJKWrhuM5qHIx7FXLBSp4vzl/n/un5AzUIithcVwCa/28JktHCa8p
19vjsAsvUh1QDTjBeZpv4xSpa7LV/zPXGbz5c9ABdR40FAxI5eeeHvatE4Vkwoq+vTVf9dZ2dd4l
roHH5xCzK/wLjQwMhif3xz8/77/fKyIZxxsFeI0Q+fl793W3m92v0zFaOmLTAJIya9YE3OCktXDv
TFVd7r8bwp7Hcr+eJrxcdNaMxBSR+LMtdj8ke7xFZDqOYqtOs5zCLtW22b738Mn+TvkwZmPT2N/t
EJ57hU+/NknOmH6Cf6T8vImpuAzDddHLUfl4gSR9t04/kw4n6ui1qtcj1BsTcKZg3NEXUJ+k/PjP
z5pilPDLJQgARvycOlDw4HzzvxEkq20sEfEGe/Q9iKB9ubyFVsEIwA7kBqJfz+C8Fsk+mDyqATk4
DS1MkDR1nSvP3NU0qTENedTnEO1C6TyN84VaQnkapWufm6oJ7yYo1B/nrfnWJRqLcH1Un6q93w6U
LxgAlHWZQn1vyYOmGu6g1FVOaeU7dhkMJfwAYfQznio0K8BUiMHqTVfVwfsuWzSM44aPcR9/Uogi
pBsWl3oXJRdzCJAnkXaGe5aqT51rAKEKNL7D0ndvlXHVeV3+57gP4TWIVTqtGnxRkL4STw0m7wWH
ncdd63DjRFX3KmJ3K77Hi1ooeVnPFuK3JBj7P8JGvi2ui/NZcXrdmH7KYON+3u2byZrCFehqGNfl
JMu1F4B7AoX+lAhoWjS09Wkk9ZN1OoH8ck1sTtdhewMbaDoQhNG8ZWtduAQZoAh229dP/WLUmIk5
jOtsTywzkBgDzCIn6AsvY1IVQ7jpxmeyHxCAIJcfyiuI/4GV78W4wtGmFU27yTSELDhStcaXBds3
3ddGQ7PdNXt8WKc5lvcimLw36Qbm3iJwHQsmHjwZd1wOoxNLXTmarw1+InSW4402FaROtAhu2iQo
xzElUvVQ6OkcAqAZmG2++HlDWIbbSFfBDMy7+7mzIT+aocJ/t8To+iFmQOuPUAFQ7qUNpTibhcdD
U9TcIdHTVVhwTnkEu9AJ/jz7Up9/qcfzHkWvo/yvjOzCtYNADWxk4p8LdB7rB1TSsX0sgxA/ZJfO
fFU+4mEarUm8kjTsmCivWEsQxFo1I87oUsOVsF0lrlppg+udaY//TkQrHJKzAxQk4Ze+yctO4PJk
vxFc2Cj70bXpDJ52d7v3VplMWB/DvYnXWmQlB5X+0oWjjb/C0wWy5SWNZp/X4IqfBoG0cR37Casz
BpsS4jYeVvzoLWgAVo4TmaarWXVuvuyJxVkm3SQ89K9m83VcG4Gd8DgatyzC94YHhXIBJgxVf933
ZC14r9WWJc5jTob5zeQvWKjbR6hUR20uJQRQrruAr2WxsXahd6EaXfCkZNnWD3W8xkvhp6brv9VB
+AMSsV5li9zj76GtnbxxDTN3hjP01SB24MShn11gjjQAtkw98+RbEC3k2kZG5WM8Vz+XGc8q5cbX
KmdDbDDiW6edPbZ6B+4ewH4Kk6NG2CQldVS+dbBrXFKu+6sJavY2464NDqPfpzk1IzvHI1Dj5/dV
1YZchcOU+FNLiANIXAH3dhy0imIibM+CcRFwmqSDTu6xWsdyrBUpdecGi0WYFruO9SnRK2LZzCA6
A6dI6CetGtvdWHOR05wZsTtgyGPDN3fUpcRhWeRQbRlndT+li2HCnMrOxvcR6aEUj03r0eRUEv/H
Pqi9P2GaEqi8aTakMBOtSFsYI9DMxBsBqZpVHhGdLURuUPOq5bGHMF5ZrA30oq5UskcsgydbqaCF
GNPDhPnBeBxEMrM8dPWK8fuOLAXdjJt+SfqThTFafw1HR16EsHPCYgUJCsmGHmJvAcdkqd10trCw
+9ljnSAbpWzu6Bxv17CrngVY3Xv13QoINLwMpoQCJB5amUEHN7DYbAjxeOplmU8DN+oOVqpYq591
LctsFZU88A1y3alv62FKg6SUPBvmLSrGKmYffuvP39II3SK5d/4QrmV85wCjXbX9FKdQ+r5IDJ1u
CewKjg7K5TV0bVRwMrFby6xxZXLo4ip6WSPKIe1M9wfk0fkEn28AqXYZC+vHsr0gDegtnREq7cmu
Yd/VB5ctRtoZUJChsO22XczN6D/qykcFHG/rK7j3qpsh3L+QsMFYSa7TmtURTMPhHr77496Z7cl2
4IeVHn1TVvUlWY7CLmsK1tCG0apG5TejMHIIzWNosyWw/QViX9MfGuwMOsQpEv9Y0bCkwcyT9yai
XwicQG5js48XFbTrc7YreeHGVRz2wDRjPk/xEry3QYkQBYrl1dyFQ3UQXqq4aBWsIW9rUISf+mBk
943aEdLjxhyELePpsNQJX6+w9IIM2mIZwcsJbu+d1vJt6oa5utyHVmGKDSs0DNCl0tfY5I6WGydm
+c3DleuHQdl1EKWq57SDdzyoHnNYlGPfXLBFc4E3bkbkrtZfdEM4c0z17VantYAbYTkE5mFb9XhC
jgivfWQuSwnNthTyZ/q2dnbBdlVbp2QAurFZsBTxDHWuOizHr3OLRA1HsicZxd1hJyu/BH2cfETs
POeUFe4+RckQQIG7De+jfhl+bIb6g7cjzIppNMXtoan7jkKfZtPg4TTdUw13qGKrTXUDF5vlgsa6
yShtJOqIpdVpO8zXkPkT5IAwJX7wBiTNeZxDhOx5adPJtfNdM63AROUKAr4B6AOj6gGCjPVamZem
jYKTWiS+Dc2b+4lKUJLKOa5eyUb4icF0+MBGrY7g4L5BjSHKq2r+vu3gpUMmTNyRRbs7K+gDwyJH
NpT9dnQgAh8QgGlOunLPUe3s/YHrpr+FojwkF+K+zfnWkW8oBudrh6InXwkiXlauCYZN3kZ3oZgu
q2TuL0Na4ZWA5Y3NnhUujioRLO0XvO5sNLZ5jT2D8nEPz7zbhDbN3TZs2DgcJiyuoLKYt6LHsl9z
8HE7AiNC5S+rMoSgbRSku8cGzWKwYGT71RYL5thB24FvZZu7uGzCL3HIwkMwumfampe23Z4XwYGj
2QH0B72D/j9X5Xy7e4q9ADdGl4yUr2jff2orD1OovkPwBsoJFb1Z16Q5TQiMcA70N1hUfGdqH9D3
6A7Qg3qpt4ClWOrB9yr2F0iW3AlddqDSEXyQk7nVfUxvwEEEAWRyJ8tke0P5+hybuioUmEHZgOHA
4MGjCJ2yBd3W9ufaLD5FZXYYMUo7dEE1Z2WiqzSZaH+IMVz1FV8uZGUI/rznWayn/bae+VZoOZIM
3gv6Ne7Ez2UV9cXUtl8DxoLLpQeozzsUW8mEA2irLy3p3+UYYwooSQTNvm3OMWbfXrEh/4EQfIOo
ft9FI8m1WBtI4a1BVsuzNK7tWbFH7Y/Kw3C0tfDz7TefI8vf7BBUO2ALKcHk13rM8BcIQrK46IEn
Ap5Rx2maTIo4VJ/22n0z5TJkHDBDuiL+5dIv+gAFrBIMHDQi8EnMo3lP8qWq5BFe1Bq8mlndOrQo
p4GEHsPZ8qlbDSaStTxtQ3gLT6M97Q1K1DjAqmq5zh7kRt38kHUwpigrBUb42NrtSby/wRCKpcLO
yQ1Gvu4EFOLB+dJcIXiCQdOyOd07S54RE1+0hxJnpZUsROPbnEgrMOhUEnPPcRmwqdYuWRnw84QL
3O0Oy125DzsMlpbkfZQTy3cNAaXGwJR0ozCFGpJvtKH3rA+eIGiIwYdYNV7+GGZSl68YUIXYu4eq
uRsYv082d4oMKYhJtpOFM2Na93N03ANIO0CwX6VOmQAGIBEE76F/EXLTXAQY06fzwl+w5HuyMDxJ
6ThWJ1/tC01lSWQ+rKBjQBtEXuyluU02UqbD7FHR7gT7ZUFNHRod48Gw6yt/ivbkTnXzk/VReUt3
u1+aEWshK4rRaw1zyoNbI1NMnL2GRvvvNtqmi2Ai0WOCLPCIvbDgstFVWABNaUAOcOq5wtbSE8xk
94Nqz+NBuDh9qzGYS9KA8Dhlyu5fwCwnxxkbNmkX9x/eNdOI1MHUe9fz1w6Z5c6RPU5DCkoR6YS9
6lqnbvTMRUZ2Sot1UE2u1mHsoH8xLuk4qTfPku4MIsSZmTbAGD4Ycs675DybJacmBFtM0emNbm10
23eheZzB4clhHH6M+3GGG1OnvySWBAqDa4pFKEzdbgEB9Xd9uBbLGES3zQi/LrpCAionFQH9eNOb
z9pVDJmGSkpKwprgaIFxtA553Mr1Tgo95QsoBxOaWN5Ph61qUAJESdJCRIJiwS6hZJzTegyBAaiI
H9Cezyj8I1Vli2qqMsXCXz8D96nDIVvnlT5X9XwTb91YwLDAXy5rX2cLSPSQ7pLT1QLnyFtHZHyF
Tdj5SW0z0hFmlbNKA+47yAsP6iOuQSxZVonhMLAzB1XYvp8P5T4lF1oBBs0GtvswFX7g2QI6bC43
C04OKkrIsUJ+HEuLjR4xKR3AyGgtejALBck/2rHb56xFPilzOYbQMZgCPATgtsG8XDLAgWPRj4Te
kHYpLyEDtuEg1lH9YNmWoOyNa3poqnV4tqSDIGjpIzumZSVQxsFKFS2wmDd2pMax+8BEKofKYgO/
vXCqsmoYtjjFMKq/K1dn7hviQMvxFZPoH3CqD2ikYgfqbjDmK0iCU+Etf93aBjWmNmq+JBMf37yN
R+wFWDUWErUaxuMAKlgGnnwC49qzih9Mz8R2PNswG0z7zIbfJnwxsdG2aSKb5NpXRL2L0E7vcnXr
peuEPIxVBKCJjj5F/NrB9eDiGgsizQXKOjyCBlPEGmX6T/imxhB2knPaN0N9gUYQPZv34QbHKLYH
F1M9hTrDJ6Y17oRshQms+MHipr6kru6+CjV9x9R3fsdtgYPFhQORRMGgPgQH8nxUccjFTE5BRVmG
g0juljBk912wJNc1QPs30eoRmR2p5w7FS3WB1jy+2RpGcaUBPMyAoz9MDPeZNg7oaNr0MCcuOt8u
JuUrhnnp1AXzqQrCs+1cW7avtdKuGODj/BW8PQfeDHXFqHboHwDwofeaiv0GM1XESbBgXkK4g07p
Cl+Jt7MQ73WHTZDcarM+Bg4D+MZD9xld5F0MXOthnHtMw/lCc4vpPp5waMDlG+PnZhj0E6hE+6VY
I/bSwDX+mTjRHzZoXKbbouoMYKvLDGrsw0xo9yQHRyDfjoZ77bs91WQ+OzgIxrZsBHrUHBidQfre
hwnSAtCyhEuzZJe2IiKvJsKnPNhRd/KyQoOCnh/uVwlsnWiOmFXlZpMJMmvHoFfAvm1WPNbUQHCv
CUEoCrxB3yLvTeu7dI8GIJ+xBEVj4jXwT4ulEFUnT25zJUIcGT9MOaHJHWvNr0JptwcWcHHZIYak
m9Lv9TLtkGCwIhNoXNN5Kn13BOcVDbuErz2G7Tu/q3ZUCUlvq1TxpY/TmlLyPDK25N0O5pFck2A5
ymguvydYC7wrDeg8SUI+FlhOJDnFhnYRdV10kJr4olFzfbKad+5Kcl8VYTRRPAhvDxgKv8JS5bSs
zGaQwz2GksHTfqHgWVaL/AKl6YPS2/2GgHvrXHQkMXTbwBkYXHs/ofjZ1BqDhLT84Yd9zSLX0ysg
t9uYBWfvRMfwtrRp52zYhAJJMO59JjRbXyoRnvRIyo9ZYA8HaFP4bKv4oLvaZWEYQuV6ECDqHMfa
1RvKEJ/Mt5MiAiQYAtDrFPYWPN+Wz8uCVnQuMYlqm4Bk2wTSSdbsOAk5/CPL5b6eUXKndFikvPRq
7Mo8bMkCoqeKwDkcyAbWBYjGc3tXDQQClHPUJLAnq8zaXNSRFj/VUtntclgxSt0FA9RZjqAvQshw
nyb0gT3Wcpmb061uvmx9XOc1qMad3OrMxfMV5Gs/GqjeLqmDwanN8jXqritgVt5B7weeYKZ2Rc2S
10A3F82+vc275VfxHseQrmfzNdZxtzlzILeki405GGPdHaSq3jDwaLHf5ZNrvZQqi8hS5aVESyw0
WIaV/+EXeRPR8gpH/7Wv2qPdqmtswcNRM+jLopwHbLazDgW0eyxHSAMk4B2UdHqKuhmKdoJCaFtD
qR8U527AS4td/DTv8iKEFuAhMjJAEdTCvm4pebaXnKEDtFeo09vbquMfgxFH7WBtWclYYztQP45j
8LywFRGrudlEd01n0wAZk/uXsfIXSaPgPB1CFXDuv4OLAZJYWa3Xg5AFGiSM2XRIUaq3XQYH9h7a
BshoYzdczQg4BzJhwD2uk0KPgEKeKNAXtPdvgVAijUduoKMPfK7oez5vl9Js3+pwNKkG3gtD8tAZ
JGVRXiftxC81A/4Xg1MHuw48UIIHSrFUnySoo034ZdbySRkFS69S0Vc1xxn4HfzGgh3+uA6BvrIR
QYXfIbaADty8m87UsA0/e1NBFRD601mLbWvM8ave7VcAT/QXgNuD/xk2EEt58aUuvw1Rvagcxepc
3W4zeo20WcPYXk1AaVf0zhJP3CMZ+iJMOvVdB6beQeYbhvU+7utkeW+jVfc563coGngTA61IwYJ0
yzGYNB6AYmEFLVyNrigdOwI+MkHFbcAlcC/TvD32VXAfivUVMH42TDo8xS0cUsOtqnJkOVw7E8+V
sRwUSyhHklWbNxQ/olBke0WJ2BTzBKTRDsljEgTA7GIy3bTBfF1Zxe755tvoqPbFklSyMUjLDmku
XdTaPUCdUxfOxaE8rHQjXwDh4oujcouzsKy4PqmunK41A/t9jBIyAahR+lEl/fn+znpZeJRQCWwk
xqG8TZZHZuehRISK5SUlcxChplcrRDR1WyHgoNqcW2AS6TTXcAHu+JeFeu6v1qas6KXEatoLqcsf
AJ3tbZm45LI0YC1lrSV0LEKl1h77R+fe0CcKWC7Z3gTBTptDMHxMonUtVLSYC+MmhnfUqgLwjL7d
28Q+Jv20PuptZMXMKL5zOn3znV6h5xxUX0vEe0wVgwDqiitWeNPZEEDTpGFYs+2kumvNcjm2kwe8
OwLW18vcgFTaDt0trNuidANDBx+C7U7rOjdfMVrej8kaLnm1b30OSs+Qt3b4ivjoLgP0SKcOGSsN
vFIaX/uirmlpKc+sxIBhxZTsrldKZhOYqhBoCAEptBNY1N3ZaWiXqylsF7GLkuEtp5XaSrj7JvwF
u0rxK2j2ujAwlT9MFQrfsO1QdMBtKRtDgJggyCMBDi3I2HSoc1vTvcm1nAUOaLVdQnYEaSyCR1aV
rMAtTIKhUNC1oOMoSJT2B107eABEZkOvZLHAXtruq6v39Wkc3fvohuUQqJI9rNh2QwXk1TPcgasM
R+yx7V17He29e9Rtp8NUmgW0J7AsjrProu+bc7AFBH8dpwpHd7f4W1ID2d2ctJctqftirZX6OfMd
e5v9YN4D5L60Gqy7Dub1mwUA+lB2wU0DnTvwS1GByaVBMTjItXqMEaQLgmFI3i4Y1QvogGYNXwgI
0AOF3FuIGhnuyKF+VeG4bwBNQQjVC/PHFrn0lqo9eV2wpJNa7Azmia9WoGLYZOwEkHjcdf3memAf
HmUPoAsZHsK2+dFVXXioGa8u4nl79rsjJ8Mn/lAH0h/pssvvWzmMX6g0wVXAehgmt0yCD8ThgioB
mhqTgHkaoCy8SqaIfwRcuYek2UimyqB+wWSBFZUd8D6GYclEBYfwpaY83et1epQlZMSRAOOfEx0F
mMiQR9Yzi3Ow7LcLlEcixy5e98p2a25XBqa0MK3LKjnERzha1fli4IixxUvzMnLbpGE/2bcK8jVH
K90ALXw4QwsoRt0kWBO5bsKpefTt+EQtr44rPH8ylmh+4JH2aYAC748+6vQd3vb2KPgYPW+zbnBv
VNgXi0FOnJEBahi3k2D1YZxqAGCYRKVmsGjQux7qtUjrOzqPiA7feLOiXZ5Me7a6ZfWS87qd0P+h
Uc5jXaHZGCIq087Hk8t1ZOdvBIMjkgVTyW83MzrgNCYwHy4K2i89lfAk4nMPXL7qoFFO6YSRpqSP
xg6xymVnIEHTawca18qMvlgtIFOM89SBweWjKJtxwPjNlnct8OFDSVErsXAOLmTDoUadiLr+aqmR
0VUwqi1IIexYY02yjZuidSN/MI3z+KCSEShkQm+wahl3F9uo+BVXwQpG2pD0+JKwhN/7UL0gTQV5
vfUtNikxe/VsHF8x0fCPECLqcxJI5KpOLC962BosNK0BpIRiXWi+MpqO9SqKiJ7Z/jC+QTb1H556
dMjwH8K3LvdrA1HdNNp8dGQweykiAaWd0PgtpVuMHc4aLt+0HEC4b1FHiZ2h3SgxMe3NGj7NeOhZ
A3WmO2DJ8SHRdikw+qxPMcihacwqDK4JdrrwBSf5OnVfnND1N6xvYO/RDwDIqs3EiJJwNd3Yvl90
Zavu6SCHgls4w48Qz8OQDgBjD+kGJKH1BLSG5w4FUYauGqiolXVRB63IdKjtm5n69YbXMbls984d
AShAxADtUy5h8niqJXo4mHKjh1MJAC5bigcwofYMpuc19uWq6gZk+iRvsX3wZa4I2ImCY4N5rsTw
llgu8exXyCeD3o4V3+FNsxnuKK1Y7oTZw1u0l+ynrvyS9TVnuYAw7Am8CxxCvor3NRw8Qvb6qrck
OfSiglrchpMAU79owUcnnlsBk4FEdF+jLgkL7113rP3/ou68mttG1jT8i3AKuYFbEiSVLMuyJIcb
lCNybIRG//p94JndI1JaseZcbNVO1XiCZ9RooMMX3uD/pJFVRzDOqBWGfrtSfdwN2RGwMCN9cD10
qgevCw590IyfR5mQT9IYvi5twmI9cOHQ3csfUkeFdFRLqmbYolS/ceNWm6YkiZWZhxN3bhJ0eGpu
SE2seg/+w9kWQWPjCtH046XSOn8sKZPoqLOqhDTT7y6sIV7ulhFky2ZJh6ljErncuS0F6h3sZ5of
uu3LeDsVdX2JfEz7VQ2yoowDGibbicF8N2W9zglfqzkFez5piE8aVISaZ3aalX6uMBm4HKQURIlj
Er/Pqo48tB+XDx6Fn0sT/tJTW4xMEk+zQe9IyDJUBVztb6ousU2M4Unyf+d5EiQX4Rh4yWEOWhzH
+yae3LWi5W6HqZmvR8dJr4cgUT/LWYYUnrrCgfuMAtcWb4wKA/tx4VZSwW/TTJZHGIPQGkcPsl5s
rf3qAYh0ZvBRNp2Rm58HQHHxbujK5BuO3RTRm8R+X7vC/JA6Vbzrh7Borhe/SCJ0mPR96M8a40jB
+99YbYrHD4mmvakwzOCAlXTinQzK2caRY3qhWKKf/T5OfxTu3O5suuN4Gk3fUpH+WIRFLXpJ0vxO
II29kY7P1W0no8GZCKw4yw11NffBQJIGi/RgLzP+yUURPtZuHjcAcR3vS221wV06VHK+btPWvUI0
CmmE0iAjSivx3cFf+cKpEjiTBgZmUTuNw7uZEwbF1NQdr22UxS5QOvUPQ5nQpHC6FKUY9B4+iU6a
W4IJLJ2nUsYfrU4MD46Dv5dZgNHv7aQYNktdDfDHBqEvAeUPkebdpZvCqEc4JWspSMncubAaY6K4
GgzkTYL/vuEQvExKUAGU8crwug+sdNuXs9VvXUKtT/hZBS3NFFG9r2UiqcQvabH1i6VPLpTV1Bk7
O5yvrbbW0D9QZrJLqp5ULg9BRuXkgJBiZW9aurrOTheG4246WxZPIl+jqmTt9pHXiIu+5Dt2vj1B
P0kMuTUBMVMJWnybeGhCZRvwjg6KLY7LxcEd8/dmmi27sg6mKE4C2LqxXmvcafsxQPYM1YagtvRG
dlXwQYfJmNxSATOusTDtJwqunvNxnJPsYFdVT3ifmeMWrfnqQcY5ZVLhuumeMqSKGknGxlmTtGLD
jRzq9+AD2OjZ4C8b8HyaKoXoun2LSgeSKcugHqdMOBOJDbxA2hQYmQnbKZeDQxORznid1Djb02Xc
VNVib6Usw48TzrrbtLMpUvcWR1QUaC61lsMGGwLZOPTZO5oiid1cNrXr93ucCgLrfhrt8btR4xqA
wpBYIjJDqMH01gV2R7OTvW8y4iFZNHpn0DUAvWRMNMr7uLahUHboVBMPtOku1wC6cptmgVJS3xuV
xKApNNSw+urw9qelngHfmPahy+Fv2SRO8x6PbcwuG6eLwAqxy8ocJWzKBojQQbDLbuUEVMDssvgg
i4F5QWOAyDt8KubZ+1KFyoeSKmbSMMTsLghV9HUaVpBs3DLVfoTkA26/WVgP7ASqJgla6J+1teQ7
bTvvAoPCGsu+3hazl912ZDRkotwlFD0m0e1opYxU2Ajvt9J37v2qklHNXJ5E7Jf7gtbAHtgAmJPG
Wj5Upk73enZ+Vpk/UPsdUvpKjYxaJdP9yOp00uBjHljxhVom6jcOaKxWD3sMU38IZZINtNVHD5mW
x5Zg90Pu0JIzLWe8t92AXn1a+IJoEPOF7KCTcl6uSHhpVRjN6KurKqGLtCMPoMK3mcpBARr0JxcM
Rl8TFFyEygOgVKY90JUymDIryjoRz/ezlfFvvKBDgmusG2N+VHO/FJ/++jdVulDusmRh1o9JaHbT
HVL7LmwtRbhJ/bArwQ/ZZsGPNiYJDNUosxW5WKgQZlM1+b8sN8a4KY3jCQyTriibX7YrJsrKury5
Wjz240YVIWgoc+FU3ozS7dRX9rbTfTdSBTLIF0b7JbALo9+lRpWqR4PNIm8N2kNqO8u69a7bSXLS
aaf14+u/8CQlVvTuhRyJCCKhOtAYk1lKOguWl9dTtqGh5XNZFCSO91ZedESedRzgy/QHjGQqf6oP
VdKmgNdWeN6utgJQZBAjej5BqJbx0qCx3L2vuJPs9zBQU3ppI0pcX0bD59LqBl4D8CSTGnRQKZYt
VA8q40kN0lz65iamN3QzD56HeEBeUPOwVHiROAanaBIOgn8Wtw6iQLRJ2mHc9Ro+Ifbhjn0bj715
jy2BDEGIpfMlSUJtbVqUUX9Y5TA/kE2+G+iq0Agai3ze9b1vA5NDjuLgyNr83GZ2eC/nIbvNcu6+
mLDlocma4tL1iHAnjG5uLalQxEgJr4M2K3+1CjdOYlhrmDZzQzheJRDZsqld9qAB3G/z6BXfGyLb
x7HKSNElhswctTXtEfpi2v0+w1y9i6GovneFmxDyLfl1kdvzrT9VC+36QX1K5nrfxoE1wuJme2xo
ftYX3Wjcp01xpw2fdr+w8u6SfEdTuU2G9sm2rM9DRXE4c1V3Mw1UhKGlOe+H2OB8XCwqQ3n/Ge5B
fBBTFTzMzuRGhpiKh2We/Sea3faOpNMFkSLai4yo8uto22IHVcmn229BVuTklDf2EIBhsvHyzDKj
eVcpEvesCe+LVMBJXUCgBWrov1Ch/VaOY3XdFWVxU7Kzv6RV+iEgsrsBovpZxolOdi4x3lZqGxIu
DiCbWQGP87NGRFoTpJnjWr0O22u/zPFeB6K996bSvsntqt+mZijNCGlS9Zcq3v8Za+VIr+T/kULJ
aoPwvzNbdj/Gbz+b/jmvZf0f/qK1GML7F8RuwOJwBeCSwWP5b16LEdr/MlFoFiZ8Bixx/vzW/wiU
+IGFl10IB45oZfWE+5vXYnj/4iwnakS0xKfn+I9YLccQa5htdD54KqDk4MlXPgP452cSbIZCl6Cw
NSoeRbMHUfKAlvS2BwTngUtViJwiWwKrp34qxU0g6Ir4APtUc9mR9+JTd0htULlquXz2+l5heByD
3NenAtfhgLCHSwJB+NRQGzUIKiOhQbXTBPs4kddzfA9Y8KTOuMuIE86QGP7w+f6NNGdA5GEcIObr
m0Af4JRyGGuMR01IBrtMl9IgJKy96nZgd4MXTgt89hLH7deT3xAEo1R2aT4VQCSklWu4oDHKDsSB
XXk76iVDQSmJAXCYdCkAhlBf/WB16fCpA63H/VDk1L0c37TaTadcXH6URqYimVL9KaWc9dUYhUoO
uMwtLWdsMOcfaxlqa1fZHlCVvMkQjFhnstJpR/LZxCBvP/gzLNpNG/ZZcOV069cs8xpVAE/bw30s
Ibxum6XU+1ZZEwJFOkgOnPw5yhTGWIKes1Pq+ARDPp1Mx7/qCJTnQ9Z5HbBmqpWfEq9yKBMj9utT
aQEdsSmnefzSuT54g1x2KWdyPtEHtexSRmkLrDDKCqQCKPcrYAJ+GA8DdhmgzTYIBmsyi6mpB5gp
sPy3brzoH9RDVQoERHbhVZG0Xku7AF7AJndkU0Q1qeF76QDY2nFL8XpdJ6c/oY2yoeAeiGrYJT1c
lw1VeuTbR8Pw/I1plt7jqDsEGGn4+k8KcLq7nUk0hovEbPNbi8LXOb2JY0rMn8UUhBaUIDN04PSf
0hYQ38xKVS3ODu6XvPQpad76ZWdSgDfg7G7jUrXoSaXjVWr0XRyZE2ircwv6iLawPoK16hqF5npA
mIE4ISZJO2mD0vKtHfBfioqkDrLcahpG+ZUWNV3k1php6MbK7NRGiYDK69s7+IQahdstuXhA/h56
ps0ZdqoyoOVi9KMuzB2Chc4DyYS8yyHfR8tY9TfjNNaXIXDLfWzBrNRxFtwYM9m0iCuqEGWaRCm3
9PbtZzrmcvBIENRc+PUeggM4OJ8aYQiKJNliclumVly+C90eeIvn94//wSgwU2AF2cJ6QYhKVGLn
+UjUbNPyvV7oBe7KWDtnKE8nCn7rZMDjs8osG/gUnKdTPmxuDiiHMJm2KYI7UF/e/dgPLlF0Eo06
cG/DJfzMyexGLQ6m26Er0jOH9MnV8eIJ1tf97OoI0O7TlFwt5Aes3+AvWxLXYaJgoDeN3wm6SzF8
/m6pz3CRT7bXi3FPrqx4yRs3yyqQ6+k4X+nWN67yzv3apR0Vk6GlHdEiBP1zqYEgbCvqrndvf+CT
y+nP+DYXBvwvx3LY58fzNmoDwI1rmKsY0Nq7quJtmnrjnVCyvBLQKL6/Pd4J8/uvT+1AQEIcwmJJ
BSs769mLzhqjitGlNIHO98XOCLDAkGZrP6alb25tofJLdIjCDxNomltteerXAmjsI7kn2fTbj/Jy
ByF4DZ2QaBIYB2Td4ydpUMLsFnigsGMWaiMoVty73VKckUM5Zpv9mS87FMKV4PVa4tSvaw4aywFO
Y0W5a+YPQ7joy7pQgnQFRPfSsMI3SVrGZzTwX87NJZ6yBUJyLmo6p4rDIw2fooTRGXntwDWbjsVO
T9l05gxaF+ezQIPFAwiDNxRaiN4RFq6b6tm3bJpkdZ2LzcgVpPqqUnAWJk7ECvrJl7c/1st16iJ8
Z4NbNIGSc8EfD6VhHzoOcnmRBqTxrg7n5slQ2KLAcnJ3TQvA/e3xXpsaQB3X9tgcgW2v+/bZ1Ayl
UASAIhGRInYHb0LXTBeA2EcFDfntoU70GbyVi8dKDE0XvgZxtXtyv6XC71uzSHxqtnICp2nV/rjx
Wq/57iwxeR5iV2BUraCbsKDI3fmCLjeKW4Bc2uWmEq057AY4PXdzMtCUKFqYCO8UOCt7Q//Hbv/Z
R+dpCax9h+ILxHGULezjNzMmgyv6Jrd3WRmryBkWmEgg3Pcm4npndugfyvGzBfbXWEgOotZAQM8v
x2NZetRjXSz2bkS88uussaDZzLEnH+m0wIiTSx3YG12kYA1wX3CSbZEE7pUlQNchhrX2quVAUYZ+
nQ6/VTmXy95FEHbYQo1yHygdmvUG1XLbpZDrxfUmtpbSOnOznKykdQ5ETXAv4ZOHaypwPAfq28ry
6szZWYsT3NilE1xpu1+uScjH+7dX0slZsw7FaUZob3nIC9jmydkKi1wWvc/17A6pddB49XzwdCyJ
K3PE06zajB8gKoxnTrgTv411/YI19Jz14ga0QSB2PMNmBMHVtYDQqjqT93nXxfWKYO+fUHJeWVYQ
Gy7Bq03pVghXXQ6FsubtUNmAbIH/DGpTUKDxLwYNpg3pPw0r0M+Rdx3HLIPnV9FtmmSYQXWY7dK7
hoDRV9C4quZHqQEbboNhClALoas0R2+/0JNj9M/MfNjgfDxEHGCHH8+sDoYZOhvpCrKpwztgECFV
NZ2eGeUkBvhrFDvgk6FwzdF2sv/jtpqrVgXWrhxqlCin0f/Z+DlkmWwIqJ7GgIsLb9Y39eiGDyNX
1JnL4pXxQ/a0RenPQ/AgOIlBKq5f2YC32TVJfdP3znVru3BLsGz3s1/V6EI/C8ST67Q/3n67J2f6
Om90SV22d+ChUnPqQ97Vhp3BrERrtnWmHdQFSVOtBHqMbdJuMMA3vj3ey3kGHFu4AYccJkiinqzT
CoxYmBgNsGY19jch3q4f3SqtLwvyaWgmWQqM0kAS0A0XStuZS4X97Qc4DX6YMTUAdgl4GoIu2hbH
6ynOMlDVomPG6Rx/FKJCGG2Zl8En1x2w+2gsMVGO8C1Af00BlgGUQjauBc+pfkQSDgjs20/0coFT
xBEsOcoBvBxnfWXPrrk+JR43etyY+V1EUbv6t6ODc8z3P9P69zHuOyQoVGipg/BXjz9Opi08A+E5
JMF3ZpHHaFAlvvcD2JuloiCuhbun8TreZbXlgfQcULqNZOEG9mE26/Q3+vblF2GFFN/FqEB4Ikkc
ktebQtLw0JncO7DJbGo5DRoUbqrLT7IodHWRFHT7N32OqflBy2H59fabOxFC/DMpf1VvQTxhjYDc
k9UUJri51RlkTQCqe7n2e+2cjg7kZATmlVZwD6zS+JotiuaOMSEqMTQ5nt4wUdVO6hbZ26z2PriB
UTy+/WjHNw5Phu0vsl++uT6c6/sn50mIXm2wFD3eciLrIsjhjqIHumQfgsTynv7hWK618kRdQb1N
EC6dvIVxnDspqB5Hgis66gG4R+Ogu60Spjqze15Ma80a/FX+hrOYzXNyGIepOyyIRQQRdSXnplCz
2FHBmQ4eIlFnsqKThJ9XuI5FJdPn03oc/Ce5QelgpaFbxjLr9lbzVJxHIzKXlSV+hA6Fr8ChltRM
egQZGdpXwBaBf3WFCek8b/ddkZwTrXo5+1UVk8m71po+nYp42QP9LEvSHc4Nd9lLa/Ao7M3+ZQAb
8B+/6OOhTg4F4famDcYFHz8g9BAvR1DDsuScHHRy5vw5jljW90yhEpw3MlzcPIhPHJ8/doD5AaQN
P9LQ3u8ms1+eGpEY91otwQdoMlZUlLVz5r57uXXXUblwWbmmBTJvfdfPT71lpTxOuSCEngVSEDl2
V8rNL+mv2RdJGQco0DUSZPzS7PxMpjcc6c1d6mf9T/gt4Fin0JvuNYTJM9WAVz4y+Y3vo9RGOmWZ
J7uJhiscUOy/ovkvwdlBRwpi6r7PYnP3Tzcu4CIUqNCn8oQQp4n/3CQNtCVfwDNozAtEjvx3aFsW
tybC2o9vD3V8yfz5yAy11v3Xa4Yq0vHr1lbbNexshoKRiB2wmQLeXs4dD8cVnL9HoYq0Rr7InJ+O
4hte37pOLCIEuUtYfrnlfXFkggdxlXvYbtoQwPym1tcgr+SZZXxysf81OIIrvEykvUzvVE9LJuhq
pAlQVu074xUVdWDBRee+9yHNRFBmw0MCgeWJ+ka5r0RXXpICZN8SMXfdmc17HOT8/SQIV+FVLyir
nfZAzDqJ21DVgnr1Ur6TqA/+kH6nbiuo3xdOTZ9NNHb7CBFxfGjlWJ9RnnxlQweo6qwpM7Ji7O3j
b11k2sxhIfpR6BnqujJM50m5SE/k4/BA9I/aQjGmn99eX69O2bNsH/Usmp+nN7Ff+yi9A2aMYNRi
zhfaFO/Igi9b8PjfuV6Xa+1a1dMsF5QdKl89vD38a5uWGpJPTIk+FcvveMpjYRV5qDoR0cbt9mng
jHeqKuJ3g22PP98e6kS37e+v+2ysk6PZbBsAVCVwRtTY4GYlg3cFNwukvTF2YLrS/kIUAk4vidEH
T8zxrZmo4kvtNP67sVjS/+AMoUDC3jYDUts/IrDPztHFXZIRaKiIzKWbo6HjHDWT5jfB0Dl7qNff
8b9HOllWGgBBDQxLRHUZLtuYihvQBDSMQOl30Zl3vP6so2gVJarnszqJM4B2xCj0ShFZrT+/18iI
7NRS2e9TPGzQBoA63TfhtgRGUoLEdKZ3/Qyap/TPpYWvznlNGChSUuC3199/9naBNvoIGTBnZ1p6
pKRjvbXnwdkrK/tn3l5/LSsohRzO7loLPnUMgqSPPqjk+HJSBYe0H7y93SkHoffcvnj79R4nfX8P
tXK3hItbBQ2M41mFZQtJRhGcogBab9zUr7+GZj9eu6Fb7TW8ln/kavvf4xFaEBaTcJ5eqav9Tp6N
AA0sOLDbkfbUtrHhG749q9eOIIfurk9RiSbRaQlEVIjXdNYfOIMlr7pZG7fQYYn7TbiQfV0k23DI
nHcV5qzAW2Z55tB/7dR9PvzJklWOFKKf1kPfo4CP5EuwLwu/OqSzZ24L4mXwP3Z+eHvO67V9uk8c
j3IsRQOKr6eVbW9KzMZgG/Al3Rw2VV1eLkQvZ0Z5bReADyCHdAj8Kf0erxcjK6vWFUwtL83gENTK
O5gJdtgCUNvb83n1cGVPUR+gbE6V82Sooic+gasroiJcGalGRxnEzwZ1URZoOsSAJYF/NXv8dIdi
bD93ntDfaKqby66lsHtmRb26T4RL3wBZPlolJ7u/dXsx9JK3m0/kmObcd+/cysH9MgcxOM7DePn2
7F/9ms/GO8l4zHSpFU1/Jp+G7bYbkGGxGe/MO35tFGqEPtVjf9X/XX//2ZmGfpLROCZnqyyN6h6z
8CQy0AP4D+byfJSTdzfUc2VlumXPw905jEkjYOcj2vL2G3ttzxOoI/JK8Yw0+GQukIhsqzbY81nZ
9WhCIJ+0wVFj/jIt9NE2ECdwOojJmVEU6SzrUNoYHLz9COtETrYgXRd31VHmfAxOk0LQfg58qDqI
gDWP1ziyayR8wBYDbnWf3h7qlSMGRUpwPS5NH9p2J0UFH/KgqYyGoeyk/kLZVcGQ9oDfNu3Xnits
XzaxuX97zFdWC2N6CIR7pGnk/MerRaoFc5+FMZMV+w8j3Loy0ao9s9NeHcVmOdIq81bJ+uNRoFZo
vfRlEI2yrqPAbn47nVOeWfivvj6wA/wBkII79niQUjrj4lt8qQx+BXhR6GI7hxPvixYAKSkvFx/g
RjtnRn11alTeAl6eY5PoHY9KJO74KOoGUUdt4h3lVve6SM+2dG1+yukqRE2TZJoohcz65OiQNvyv
yrA4OmZVHIpR9J8GdN33QVpB8DGG4SHX0Li6Gi6nYc72oWjt5VLaZeFtjK47V5J69VUj8QkKzVzP
mJNXPUH7bjxBEk1tF1LgDJ9278x2dyjbZeDoruZ3wCUB+ry9WF85DkIaY/8z7PqWnh1taZYKg6BJ
RLC05M5up/iXNlrky4ewi6oE5PdGOJD958BbtoMKzgoJO699BspD6LjSKWWnHj9AJlUylE0SRD0y
j09ccNhlWb03QDnsTf1NQfD5qeFCwf4aTOuhsWv3m1HST0VMQ8MTabUHfHysBB2Zt1+N9eq7obJB
icciRDq9zAZ/gAJkUQEgfgVBMvomUl5DadySLQe3WWlYn9Vq9oIcFzj6WO9QSVg2/egvD3p23V9o
J3xBpCXeGnnmXnbome3NLMjfZ36GKFka4LT19hO/tnHo1dGW4OhasQrH73LxSiOoXC+IgL3gpZGI
9NKMIWS/PcprKzWEBkbz1yONOvUN6dK6o/WZ88XKyYHlPxtqE4JOhxKRqENYL3YCv8PQ3plxX14b
yM+ba4GYsi2x2zr7Z0u1rtEsESFZRGC1yTYF5QOvIi33Odqj0dtTfFmVYShUdh0QSmQYp19+zltj
DAG+ReZcV3dyHq1ik88wQ8AtBU61KyDS34yDKaqvophgJr49vLNu9uOziSVnI2hNg8kBcHJyuM/t
uFRVgC41FuIjHOysK34VxkgMBerQvc1LO4SZhLjaDQB5pXf+MH80zIqeqXRkm23cGjYFPmNjFUQu
fDGIiQaqRhvpY3a4jdHKwzetAwyeadVOW6XjeNhzQ9q3wZJAOAUS3qNdC439ntDc/rAWJr/JZMLx
FjeLptlXtUQZsak69b6GrN+ciRBeLmTXtCkGgeBiuVKoPv7UIe1mu85Jtwovm3eyEfk9mPp/Xrdk
lBWgwV7h0jqNQ9rRy7wEwR0EWEaaOjVqtNB8fxV29TdmGyj16w6Er60nm9lwvK1t2dPSbQDcMJQj
I4FdbS9x0bEfzVE7e6ftPaQX1YhG8DLskItzzvUEXn2VASW1wIfCSkRy/CrRh3CryqNqTFJnQZ9U
uPJwr2YHx1zE53hOuoPw23aTBELuEU8tDj396msONQu9E9BjRhF/8LDL+vD2Gn8lb1nTW7KEFcLF
35wUoAbpccdBY0WtSKJIoS1pf/SBhT7QB3JvldciKqILq/yxQLSYNv0QgKLUAZtwizIJasOVPy7/
uA7IM7nkLmuSv7aWj19WFqNW6IeLiFiVzW2JeMlmHCf900LAIlIdqH9EKZJzUJrXDjYfkCo9TRpg
BD7Ho/Z2yiZ0PUJyXc3bxPbqPXnUT0uh9Xjmpa8TODpYPEIL22cpEBQDDz2ZYB9bMoTvb0SdGZRX
AbjlTeuo5J7jZrzJgiwfNwbell9LWKf7MffGQ1MHsI0rRFJs9EZ/BJ2b/myVbd75BnypTSnRlHn7
IV9cu+szsjDARbFXrNP6XJwkBgoeLc/olepu9HrjR4zI7DeUJKAKyjpLzUPrp+o3wtXuZ1Qa5eHt
B3ixZU4e4CQU62eYxp5bG9E4lsDO0/BRT+m5KuSLI2EdhASMwNqyVzX544+ew9ZD44VZ5oFxQyvv
CsHOeqsM56b3puvB9e492Z+JD179+sBhybmoK9FlPR5z7lyYsga8ocAnykTuqUo49lbtqbnDUjAx
Pr/9Ik8QspSx1kni3kOUTRbmnjqIe7AvTIHcbiTMMUZrL/GiXKK7vkGlrP+tpqr7XjehB8oPyc6l
A1DoV+eS9xe7a30GAoYVrmELFtTxpBXrLE28BjkA4LKQ55OODqjp3Y64iXx8e76vLpxnQ53EX/Q4
E/AyLJy6Vu5VLtJ76LDnHC9e+4gBPV7+/IP0OxlkEe6kEsxqI9su03hX40UQIGMZmIe4kuYnBeL9
99vTehHwkc3ylkK+JrhJaA3Hb9CQkOpk2oVUk2J5bQXl8k5IUX5AmizLNho96n2tverMMXBu1JOj
qoiHZCoXjGynEG0DqIf+b7tLkn0nwykSvtfeGIuMz1yXL78gtwvowJUo5IGROHm5XaE14mR2jEBG
Jq5ds/ZvLCspL99+oS/3PqMATSHEQQmacY5f6MzxEmh7iiMUvhfUgycA+Cky5DfZvJLZwqVKDlWx
oCfRoEh88fbgL1ECuLquRs1eSO3cJMQ8Hr0wCBnLxoujJbTzW1kGUmwnVPoffAf6XFdZ27rs2stF
puKj6IrwGymauffp5V/1Vogpm+zOZfyvvRBCPchW0AJW1OTxI7WZl/X1SsTI+zAA8tcUF0o4/lPc
I5iwde3Ge9fVSAtDMtf5mWAbYAQ//fRShC2C6GAApvUFNnS2qgWuxpTsUmcIrpMV1LZNsKAfd7lo
TbQoTKKfRrRYsyc4u27ITlUL4XouTTbeqvmdYEvQbwqvwy2zHluEjnLHLD9x26efaMDeNTGKQXjh
WJm7S2WKT0GKYTLK3wjb0FZujAVt5qxxP6fjGKYH5WBJvQkb2d8hQgdzvjasGRuCyXw/Oj0qaTlC
+xB3KV8gPi2Nsog6GSB6RdsM4PSI6BH6Cxgjm5uqn5yf0C7U7xoY/k2oCxnuCtHnn9TgoRCPgUC4
eixq96PTLs1TDwSG+bRL9+QVwnwHsVqhH1OGdbjpHI9f61jTzFpqgR9kDfL9hx6UneI1hCHeBj4Q
OhVNDy30SpgT+lVD3C/p1mrmFpEZSDAXISLx+E5rRJvRAW7H5Mbw7AU8u9l330M/SJLIR2b2EqjK
+EmBls53Q+tkiP20QZN+MGZbbqsgL4KHAsPKYtp1OMzUW2pJwTRtvQAvwy4JwWDUY2/pqNVVL+xH
i14RiZFgflWHEYAo8SXwqjZ+zBKHFkdGneHBShNYPYdRoOVGY3BGWb920i6FG1XNJQIdRehszVgU
6KX5I1K7qMyvqpGdKb4NKi2+9hPNr21uhh2G4qWrNGyawCPqHot5QEgelScC3azAFFBk6tfkOeaH
lob0r3QuxLDBzs4st6WRJBKWqiz1EyToZF61tOLiQvpuN220XlnKStEYilpk87NtP+KRtukWOX20
ZE0pxyopZkWt9Mha7aJDK6p0eqQ+IOhLfUXsDGOeIjc6Y22w2DbS2Q52SBmKZsVmwF/r99KxBpQ3
WZRX3KS/o9KCEacsRIyQIKGDsc/LeGCpO5N/GyBCg/DYaKLamDYeyuQtPZwG8UMoTqmx/KQdIPJo
cURy3zmcPahIxeJuAs0oN0OjcCRBpRXcleFVxeelTggPpt4u3xNeBh+GpWs/Akpom43uEO6LRru2
7pa2y0FJ26qf11U5Tzdd3Eh/PwvD4ucDJpg20mxkseHL+eku9JT5BUWe7pFKzzTvPJuKzlYnfn+Z
9aYJYRjThx4riFZ9p+E8fXNCyQ+iGwjX0KgK7aziovqjFyfmRxqf9lePumC6GvA0iIeMun/AssBT
O4qoiKQU2J/6GINkiJKO7YLgAuWS7NfgxMtV/kcRHj359C52bTVcOVZVXRVGK+uD5NYPUCZJVY9W
hTEDG5y7nDZ5Ahq8o0uY3ATSVfdGb4iveiq8O0+KIb3w8xQiYxljV13FkO8xA6mSd/ixarUpayF+
zGOYOKy/eTIvDQMxW2jxVl5FyPYj9Il5ga+pi69SUqPpyDFaUCH41Q2FLu8mw0myLfIoxnzhm4sV
bHCysFEnxW8xu0z7ov7S2W39xYoT5wlVhyVB/qFHCUtIL/wa4PHRbBY7bildtAnKWauBBLW7rKiH
LZXGhDsOx7Zu0zvpYc6d+cFXhX0hvRRnTRU6GuHhKzRXs+9qAUyGQUyZf049M1sQpyp6DmDP679X
uJo8IMqirC1a7hgEDaVvXfieWOC0w1fENH0s0kcz8f1HOx8LuXeDXMlowahMfaFq5qhoUq6HnlaW
2h9UFk/qwKaIeerMMccfWd+VNlJEAKrRLc+kuM6SxRguYxdroX3ZU5nawMOn2R1KZMs39hILNPkN
AEq7JSmLbA9TCmd0c0AlFuj9avxO+dyg7lyYX1u30OPF4jaVhRqEMWSUuMhycGKdTHTMpYuquBpb
JMz8zIZOUZseIgRBO4ivk5LJk+uhp7LRyNbHW7Rl4JotyjRkVOR+aV42qZsk2xa1bKzpKzEfgtzH
+AVeSDFeYHbuPNnGNMZY3vh9dSnFhB6/Cdwp3AAcivl1ThKxHxEHy65tXxkHdAXN33a/MgtdlDDG
m9Kr5h6nRiJq5KXdOX4sBkPWd7gyISFV+oICcja4FuA0IP64TozghiHFacRUgrp2PhVuSwcYUx/D
vMgthIsfHciw1U+U6eY5agOVIWPgy/baGsP5kPiZ/2h2of7sEoE6O05QVLfwZck++U4PszdHsdq8
LQY4TPhw1nX+PUacD21UG1o1iAT0pHGgweWod6zF3BS6HcOtEKnxbTJkWFGHoTQRlUWOMJq20+wr
eD91q6t8Lu5Z2nMTpUmLQqyVGT961x3HS2eMm28mvZJiC+MYlbjBjxPOjhBTGucqG0sugaY2BouD
F8nI/QzAx9sBwgRNUPT9Kg+MuuOnrBqsJ8OJ4xbPbrypNgZxyLcgC5MbNyt6G1HniqvddAf3IUFH
/nMn3YmUHfGR/6LuTJYbt9I2fSsV/x4OzENE178gwEkkRQ2kUpkbhDIlYwYODg7Gu+lr6Rvrh+mq
rsp0ld216EVvHGFnWqRI4OAb3vd9tEjrBgvEB1NSRZR4kX6CFGIkYVN09bVCRmRGbTMYv2rtoD5G
a5k/45smOlq2dn4gv5BwElHP3gDJ2/a4uzRdHBbJJHlTx82cbEsvK/eO0/GdTXVtPzBIKb+YYBDu
pVObE/GbxOtdLZlnJ1UvloyCZmnvO/5WvGI5K9y1bqbF19QipjHM8rq6kWOhEaxcPx8+TAM+1i34
zD3mQhdfeiK0tNVE8L9aD7PCiOw3k3NQddCpfZYtrdraotB8YphrE51Jj145tIeU8zNYFkducODY
jzZJps9x7c9y64nMF/fDYo9+5I6MQSnjelKVcR9RiOAFAaAme1TtK7ogEkhmvGNx6GrD/FaouiZJ
KieXOhz4XE6a1yCJ9hq841jOy2YI23y6I592DEer+rCGlEQO0dpgp6w0LyKEQCtndHE5Z1xCPG2Y
IQ3bVDXFofRF6290oCCfG+5HFQ49qSxRLUW/hKWytVegWtyEjkq7N9BXkxMOdPDO2tWEf1c3VkNE
qKZjszSQz73VEzmcVgkjY+D9rqrKNLd5I/XuazV5CYGyVWmCP/CrmL3FFNysqTQI0FXbLs54+HvL
nZWPDVSHRRsPUuvTe7RjIKV0AjueyqxYMWZcSDB1bH7rqsgpj+3W5FEymqLEGjgQvbxq4qVRaGC1
ccbfLOp2bUFeOvi5r8fbXEM4sIahQXoIJ/9Eeiux7msCc1sVumnWvtvV1P/q6y0VUZ241SnAbkMW
kIS9S4pbTh5Lp8gCCmmbpBVKc5HkvE04sVdxzKBuZbROAiin0QpBjhwH5wp+kIfP3XGIqJ9zPppb
k2X+2dT6+1rgx0YCHwwLGP55GyL+rE4lUsqR5ZxqEZaUFJsQfcwt4r0RB/LFglXsztYdF/Oy01oo
3L6nxgcQOy0x51n8TDqettc6byF1LfGeqiVwGExnZOTIwVk5w2CBxS7VNs9tE6qanq3IHkC8vtw4
BUVH5KBor3/SKt7m7D//QshSGbj6OiEVP9voW/LlxljpcdQFbMBg81Un21iMUAjbOblBnxN9F+f3
FNipHU54uO673k3/RAv1+wEOLnoaevqz24f786DYm4JRkiIWRLYJSIMcrv6Js4ZyvJ7b/7wx/+Gl
fupDNU21bZMz6ehqLd2lhdE9a0lpMN6o5LacMUosor3YlMef/viT/hdzB/w9WKkcn0gmTFs/NsBu
ZcuRvXdAXyHNdVkU7VojcmP9x6/yLz9J5Mx02Kgf/Z8nq4teF8Tz50GEQaz6VFme3618XGxbpm5/
atL51y9GO80E0CME4achR5AV2Psz5jd2ThCqJB+bm9F8Cmb6pj/+tX7fv3OBMMz4+yv99OE1lUxR
n/OtsRCbdqkXNzvIJwviQ4KxnYS0dgJW0ssfv+jt7f90azDWRD2AmZSb/ft645+2kU4/xqkAxhdB
fTOi2SSOM9PvU3E0YmL+//i1bpfd714LBxJrHMPFTfzTLyjrpFGdVwVR3Jr2xxh0zhhZjrKfyc3W
iQLN6ktaW+WrSRTkFiqM+fLHr/8vrk5Gp85tYWDYLER/WseNbkzZbTI3tszRe2lLrI2elQ2/2Qj+
o2Cjf8va/iG16Dx8SNXLj7+c3kT3Fx7l728qa+r/D/jcnu4zFeda+vdJRqe38m1++8uhl1nZFW/Z
21+2iOrf3/452uj//Ji/Ybtt9xfEzMwTHXytHn6Fv8cbGbbzC/5MtGu4JW4zf+7Sv6Ub2dYvLqUM
y2W2EPpvmUh/izfij1iz8xNxrQXsXxGJ/ff/+GHZ2f3073+p++oBVp3q/vpfP169bIaRERKJyBFu
ovDAbvDj2TYHhSxNVDRXN8aT3uqHynaZTrhRo/cR//OmqARFyvwnrhTjp0Hnby+MX9Kl/GfShnHm
xxcmIMRslbLUlWS4m1SAlFP7mkEN00pCgXSjWmtjB/hpGU6klw6rbEBABRaQ8CA0YogctyOVT2d3
d/bkbsy0+pIv8zrNxK42h6dc6usSOH2iC4KIxcPYfIXZuZ1JT3ET57Eqi0sjvqZ+B7C1OtqkMXaV
e8nn4RQgxyZffsHR2ezxAUQMXbZW7n72FJgyUqcuOtKCldXqchWP+dfUFlu9K+8DBgmznb1ZidPv
B+lfkqokcEd8xlhxtW2PkZmCv529AwJcFWny6MrpaXDBc9WDCOgJ/Pux9C6ZnJ9uP7JTcj8wX1h1
JF0X0j+PYClXtRmnG+yokRbb0URjotEt92TzTj0hH3jOFWK7tbsUR4zZ32YxyH091jsSOd7TlIh8
UJL21hvFaxDHa2EtX+jbb3HAWrpBibchsnbNRviqY00Cr9Pe1EXk/dvufd8O46q+hfnHReRZgbHK
Wjfyyu6O3iGq7epIqt/abbBL3gJA8e3901328Ntx+sNl+uMD6/vlwjaKTRVGGK7V3xl7yQztJ0OT
V90nf5NmI3W6TdDO6zZzHue4z1cWynozzy6Dm+DiJHuUuWNRevcZPbkigZSGfNPOcFYweL4y7Hih
gI9UI7bEIe1MgGX5AijMICU0s3deZT4uSmyzONjPLZCIqilJ2G4ZFk8vVUfTlPK15+7RcuSrEfeR
RbBSTxkNGivUIAQQ5k8+BlcxrJpIDgHZ30b/hIb9FlBiMc9DrFWmxO+Vzhb9XGSn5RePqPuidI5t
Nw40EtWXcajCqqenNLw+6mfxuXTkHaMlqHvOrreSx8CtHioTkEc5nRNrOou2fcZFGpXwG9rCvqZZ
s2Osfx1ksmHsEs5xRd+P6Di172EHbPDOn4bkGyr0iEDOhwRkskxrMIjMrA2uEENtrLLa+3V/xwV6
TJf4T8pHTLs/PD5/+2JZLXD4YaS22H3/eA4MNNgV6GPyF/TgItzgkuvl2i/9zdzLV4lXMhyN6ZwB
NxQqPynGbkI2TzEsc/hPsTOd87ndyjZnQR6s9SYh3IYJjzBPgmnnWIsHOvGLDTAtI6FNAM7sLTfS
y4X23ZgOsm33Dvpv2xtII6z3pGiGykPVItSnmJOwi6swtextzf2We/MhKwZgjs02LuVdPOURHfXX
OC2PI7PlFXiIqK3HF+nnkegt3tG0brJq7TK0K5TakHTN3IrDakqAkZibAftnC8Vam24fvXgYhnpH
dOJJwIWchMs9XKw9TiFIbaES3SmxhnNl9WxpCar1pgNTnjWIwU1ujKcqMLe1SJdQYVkmsXjFLRE1
TXCfti+2O5zjUeya4h0p+mq5heJOwHL9b9LkVzABvEl518Py6ZyGFKqGEWDj7oXFyR9rf7LE+y7T
+Ee99LcvnFoJwY0ReL9ToeeeW8G/Fd2Vz/rUk09rJA4Ac0bYNjGV7XwORmcHRfSx9OIH+OVr4oS2
WGUjlDgRibVrwAmf7bxaB3ZGsHTZ7MTibphpbJj27GLXDqGF3/tVj3er/9T59Z5N37WNs2+3u8Tk
vk049qU7gN8I9i4ILhn82Vr7x/rzt9/RoiVDlWt/79B+vKjt0mw9t1jUNQXSHVq85mgyuJUjkI84
/5Oz0fhXZyPbfOIy0Cw4nvXzLYTbXhMjj1K7gcJWNRtvhe1GidBLDqp1rrE3HojJJYehCScSVVCe
DStjoBL24j/rYtyf7+ebseLWkjKjdnRsTz91aZZTJJ41DuN1JA9+IWYUmQGwJZ5kLAmPg+/Sn1Jl
lPZWEis7CLEb8ZIIx9lU3E8MLCO3ce9zZd0rdiCc13dp7x2btIVOUT/kdXKgCYwAWe6BYpwwTzyQ
kfKQOfKTvSSHge1VnZnXShueXMWvWc/9p6rP7y1tepEl+o3W3SR58l5V7RaqDEP2HlqdE1lFhiTU
vzBDPXc5L0IJVPn1M4naw6pNmEjNHlQbP55fcA1OqzYGCV5ZjzZ/gaheznlTu3Ro/iaC10VZ/Wex
IRjhyL68NYVIrrEEYqv68YoSRkyYBDlFV1ezdpKnuFXG6+/P2P8HJf6/bQRur/WtYT6XJYTg/vf3
mh8RXvSm3n74l3WtyOx77D+oZj46BiN/r1hvf/P/9g//8vH9p1xm8fHX//rW9LW6/bSEXuOfq/Hv
4Zj/vqC/vM1EE3fqf/3P3/9fv9Xvt3hSx6JMpi93ESTeBkvjR6f++l+u9wvaONPDLoEQ6haN+Y/6
3fgFcSS6DJrPm6rwJl/8W/1uub+4Hv50/uP38FLd/U/q9+918j+OUxyiJJPSJeCFpvcj1PInUYRV
pcac4O6H/m2PycorZrVnFVke21pYX1XbkOyvJ6pZ5yNTqOIGqPVbcg5YBASRm7rmlZzmCTlpl6+D
qRL7Tq8S9yhUwZqoBDH2Ovdm/om/M549LVl2i9vqn9miml+TMXdXhjVXEXMDhqPJKNdWkpS/XZc/
tCz/XPuZxnfVww+/JCFnFt3tLXlU1zlcfrz6QRHrHll6xpYWt9gZWSeut56mP0xeHMOY1mEdx2SL
zZEbu2rYlCLGulrX62mZy2/c1zXQVN167P2FDcsUeC9BuiTPqMu7HjTLaEEgcnC42WaWPKZNYO5G
0xoe/SKobsQUhyECSIQUGu4yDQ+GP7lfY4r/284chW4yxUdY70CP4poPxATmWaXyq2tPajdVibUx
uLXfJh4KyEnVaBibodWqFchVmHykf435XQAIcHFAv4auUdUfk+1nv6qmK9VeJZUht/OYyCbqTFhX
toL8J72gPIoxTk7UxCzC1eCyhClMcbbInVershfttwB63XPR0PNGPQGr38ibDl6hStcsm2cVMbsO
AH2qxEFg6tg9ntS4IFWO8aF31cahe7XL0aRpKBfRQeXNu2pFbqsZLpMHDXvMIe9wEshQzmYwUZGM
lCtz5Z9YBtR7j9T+9cCEZpf0RhphJlGhkLO2K5oif5j9giIKjMymQq3+qy9GbV33aXzvxzlLezsx
+6PTw5JhF6whUDOmkxHE4sKeQ9uMiy53RVwUtHWM4wvCZTdsTxgcj+P0WTkZ0o8Z/dr7RB796xIn
xgH2m30aBjjNM2a3F5vUjY2F3fCqYpYzYNASODS03CvwSfomQ2EK/FKK9j1wR+cMf+sGwUqo/bQE
ocKSNsktF5aVbK7LOw2R+r3ou2Y73/LL/N5Um0xk3ZvyAwpBeR/ock2K8RLW1djsamsi9ZQR+qNi
7wd8tp0wcySkGIjknZMI8LzXFNB8jWST1ro61FoFy0pY2j6vS+MFz1a3ckCvb5vMIE+y1Ksvha28
x46A9V9vvNUSfOucPYslrRf8xDNqlMxWKBLm4QiH0O/ZTejzZ4/0jZVO0q3HAjAojBVjqwULUVwh
IU84CZZ5v9jmN2UN8VEmoDpv61ySb+eVW815aIFNva11WOpr84Pjav6H5atTmkuq0KBZOwPsFgda
jtMl7TkZCvwgfGRx2+cPow812p1q59BOkKZY9rO5jO9UYjyJzr4l2y7vbkOQ/kQb0oj+CN+r2tS3
9NOEaI3ChCswt8On0TQgxZvfZJmbkaUnH5rx3ArtfoE/X5WiZumRPjLCf2nUfJEuVXtmXbQkfS6y
6slM210OIiyw2Lbn49bts5PlFmwqpu4Wm57CsedmwjDNuYaKoJZvWk59Tww+yUG3cDfXWRUJPrz4
OrMRcIqBFZp9ITH6yww35+RqbnPWJAzaDNPMA0Su9zlNMmI4p+leKO1YzO7dAK/N6IDljaSqyY8K
1tGqtLU7wbxxpYYkapcO+GjZXfSgXnMihVYM4GPpUSfZwj8qUvNWWi7pcsojwN4Veo11iiE4WZyd
3o4rCGwrPtQUNUqqLDDA1rfShW6lCVedeitN9yDgil3t1xei7Jw7ib57p9K8/Wax6I9YiBUbAuei
opjPhmpetTz1P7QAhL0rnTuWwBeID/Zad1TzbDiMEOoy+WROt+HFEIR4qpA/pHcDfAg7/zQ2Sm1d
o183rk+yAgdmWejhIr44Q42tiMA9PA4ftdk+5ZUlQhVwvCv3fh5LMAgZsnPIk96NI+jf44+65BYW
+qqo3+OCn0/idrsSJkEJXr+ylaGFeT8+eST5wk/f3oAit5D6EEDXXTmYUZ/qX4gqOU+TfvIEJZ4/
ABIotdPgjgNqA/HIl0tcir9LBxjZ+uSlgPu6J0ZCUa4zs+oabFlIWBrSqEgRXPaanZ1a6aydxgid
zG9DLyCyuW+Xe5OTasybRxOiLqAJGNEmqHHAQa9J5r6aQpzsgO8qk9anXPlrMBuPfVqdC2k8slen
MvbzO+mqcgUf65hrHdGt8dCsyGvkCpwyRCzZObe0Mzf1s9aJVebx05BUdOTm7ZkQI+WoPSgEU33L
zK/WanDOg48MKBPiPA4Drrr+sxjrezRRIVzQN2Vl4Tgj6I/TwNvOenZY/Fv0d9BtsQWejJkN4CLd
p6TvDyUcclDBYBu0F8eqj8aokRDK3j+thseCh4VrNLDXvZmEcqXDerP2YzLSZhJYSlRcZHjlCtHS
Gr/wTjlXU2kMITSWxtnUB2tHEsIMwT3eKUMep8o50R3nrJg/uL/S6CYzCBdr8g4xrOzQSfJijT7B
OAZuahzb1sdAqHfsjhtTrx/qRk2XxScUt3ZZmjoAaoLKhv5c8yJLbs3Q0sqEa33kotEqZgqOztPP
4xpNlL9jLY96qYEXP1FQ3GV6PW+HKTVWXT+vlfUmRhc5lc2szgk0NwzwK4QAV4pD5msnD1kK1wt8
o44d+2YgH/dZgwImu5CQ87fB65/ipnoxlHterMp6IXVm8o9z7F/9pgNfVW6GEaKp6935DD8YHa27
IN9UjMvQvUwn3zqq9sUXaBAHm2+n07IHkvi4lc1V38z3dlJirDdeEH1f7bkl77rwQyirn02y4zj0
0mKD6A5i+VRXZ3x/oC6t7ovnyodlolmsZxHOgE4TSNX5Yuw8Q734LevvAjJxL2/iWNPfqE68twYC
dg/z1YooD0QMDphvT9jvxAlcCVnH1uCIIepE+dWrSmQYmooykLFhp6b9osmE64iMUirJ5z4x90Jz
d3WbPXSFeE7z9Fp22SHW7HD2UkhV9cPkOczm5HMPcrWkh5xQqScx4qq0vsxtj7IE/hoXSEB2QXpX
wIPn8dXe5dhbWYY7V97x56DnM4ubvSn1DWrAlM9Gf53SKSoy0CqF+jWPxSlQ7Z20q20gg89Tnj0J
TePXQhKbO842TtST1ZQCGH1rh6nIvqR+2YHgQHLmat5dwvTIYNvdVcg6mEUisyfnFoiwvmtTbIDy
trnV02jBx5ZUENkbNBiTVx8RLsnI01AvCS7UlT3usylt123eHnO/H1cDB5fbwpR2qfDBdckH066/
SoSI4QzVdZsIyewkbwkEnCdrrabnRNYmuR/oWITubgiMP9zwx1nvwqV1ECSSzv2UD2pAlM/USI8T
3jXktKFjmW2Ow27QTSb0IOY3NoDfVY/oMRxsN9k2Rn6dEN+BM0fj0Rvr0enXRqeXW79hkJabiIxA
61orvTPMHRHVIjSpsdfVnL4qg0lsWd5pZY0yhEps5CBZ9aioiObMV3JKIzb0JerXAKAKVUU0uFm7
YarIh5wlX4tYOCu35IDEzboO2laHW6i/0Hw+xstyYhczRg17SGS9Lp99G39Mwom0an5sYJExVPS0
banlGxySfMATR2EeORxJhBi8Vl2W3Y0WdTfX1sFw5u6lomLbJYm/J4BRDwcpN7rwbVCeMByX9Fcj
yG/YFvmCMZAhlvmC7WOXEGIaJ5KTwyxCdbso3QLGSTpWqzzwzhPQv6ZJiz3aNQBwDlIWJIewuMUX
c6Kk1bGVhjpEITh3THHy0iURAKIcfk4frkAsmVhnLzmSQ8zvJ/rk0HHbMFOgGBPvUxsTaxNUCBVS
E1lHSUJXNxVXb9Ehv4lpXVRcqMasXlwcBLaJdNNddiBnP7nJgi7QeTD7YJe103WcQCPn2hZlILzl
A3LYfDN0s70axuWwDNMBTd5Hi+I5SqAlUpIdGK4Tm0V1EyzQsS1vDFEfMmFuwYp1Tvcm+njtSd7D
gF477OX8pW6Bs4758sZ7ffPH5NXu9Pv2prozGnIQTEsDvVQPX/2qfLRm6NTIOyONIzPK8R4wZHMS
FRoScFDimdmdtqBg9pO9so1jpuurOm+3HT7CutNrFDLJhbindCucjNxYRnSplO1qtOdTngyMmyGh
JgCmqKH70K04XBM76qwnP0Fy77mRQRIwbqweBLlbcOzo0uWgzy9WofoQQCibbutXQyelsRqO+ZSu
XXO+aLrL6sJTW6vJXqQln8qCoOuMI/c2Ee07Fl62pjZjMQ3bPm/SC/GBek3EhWOBCnWDZjcG3Ncs
knr6xMp/Rf3RQdjuiy3IrXHTDGawr53BfWypttcIq2UZxo0x7fU5rgEZe9XGzLJkq7rF+oBia35C
v42nwRjRuNRNsvNSUPeKFmKVo2deGZMen/POLgD+Nq1E5Nzp2l1qB/E3B5Xiq+4Qg3OrLqB6ChFn
DzRS6NvqqaV57QA4hyX6NYE43LEu7lDRxcHMqwjJM6yPggaDMyMziNzNC/nr6Pa3NiIdrVtbbuwb
W2vXoxDGtHFaqZ0nOZTvDeDZA5A2bacRpLEuhnzcw0zsd+2itHuyI200qnUBYC+eyieGJ9YGFjPV
YsMg8jWD2hoi1ET8VRloBt1U9zfo17zN7Pntu8NZf2z0vCZOIDDjqyvb4Zu5IBH2VSFeWaa68E+X
oECMOU93+OeHIkw9D+TgaNQ7Qmjj51w1/iYLmNf1epK+m9Oi5jDzZKGtLOgS/i7Tq4wDLWj9EIHV
9KsqUu0MMdTE4htDeJ/HdRPU1XYmQ15y3En3HcPx9EA5gSRSIh29T7QF2RftinM3FRmnFZn+F0XM
K6Rkl2QC4iNexlYz3hqLD3/Kqo+lDrznpV7UGuAfjOh2Su6VZe3LFIN/piNVVpm+nbpOaGELMBN1
WNqctGCc2LLgrIdfOOCq724zBS3YjQ4MTqoLV3tG3OgFYdwWY2jQU5IJUAcO6OveTLcxm0S2u376
MS7D8CV3J2svnWrYyGqmUrZb7bQQ+HDSY+TAMh7VXRoYzSYhjZUMTF5xwuT3RoAkaEyUWtRrxDR7
u8H3ioei8/K90TjdAW3WtJnH1NnL0YFzbIhpN/pxjBjLaT61STW+uZ36hGVmq4BkJrRQ21pazszq
zs2+6gjgEzqlIC1okvqMAF8ktuFMADayyqFkQALj8JudNvnBJupwxJ5J0YiVg+WQ6Xn4SvL4wcU8
fGPNi7uhG9oTAJiCBBDrzNueLjkb5S2+mXbjJQT1dq5z3xLhzahHX42VOd2rune5rbXR22HpVofG
HYkH6rrlq2ZrZWTYUEQRik5bnjDlYzsk8efcdKw9WGXAjVNtPnWxUZ3afphpk3G5XQOOj52cMxgz
ijG8HpLpBiZx7jxaLs+5n4oRJ7FFvgw2IgZlqSOzkGn2sGq8zPyoMif/TOfgv/cYTzZzPMbHRtgt
Q/F0/kSQenKJRw8oY+F4Z1uN/jr19YzlsurW9lDgCjZlqXEyGC11TVLcxXWVnXWv4NSe2OFKOeV4
cVT9UJh6dfYSJ4FClutnu/HGx4JV6DH1luVLYfCkc9PeecTlD3q6MOaDPRDAGDTz8oXng01ljF8y
Khq7X4+IjmqeoWV2EoNDoru7NPU7Ky5KSGrWowja+sEJhB2CrzOvrUEpl5oKDTNE6gtBwDxlaPA6
RMI4L8MBMfxNVmkSJ0bSY6N3w4EmJdsHnnDP9BkiMkttiSrHTkN/0c2LqNNyl8ZNvml1p1u7IH52
/ez30ZC3fRMq3QD+PcwFAixNX4Mf8qIEBwdlAZ6qckArjm6r+jT78XKojIaod0eLD56pzmKsnsGH
ZNsAHTw1DkWFmTG8kX1lPy9eN4SmkzIIDRzc61OT8BLJol5TgtNXAXThgwQrdBWTTqo9OanrfKjT
5wWbyhryHwWk74mVR2wpcwN3Ni6xhmEGuxMMacjDjveg6Vr7KOumPFpEzLwWClH7ps4b79RzX27Y
1CRU86rX7htA0OnObOn/yl6l3N0eAgFyHpNDVchO34yT1NQJuSCzU9XOwASdIm/Z78taXSrZFNcs
xsO8moOgPLcOcVJQQW8toMUNaXo1c2uM+hONu00j6kvfvVREjqwGzyY3ILeHg1emzrmkOnFWBm8x
RFPedasgoGEmcq+NJDzGLHSnuV2jTCvvhNmKb8YijL2VEvzIZLM5o5vhoaDJ0BgIM60LRz1Bqjc+
+Ur1D3UhOaJimtiTBH2+IZn+M/liRnoo7CV+Loal3rIL6V7NSrO+aZnubhuZzXtDa9XXqajib2hz
za+4Ucxn4Wca6WCuAo6OnKRc+VqAC8xlLEv+b5lNL14AFRC0Kicyow4cF+Zo+Kfe7ukps3YEzzkD
//ril0nz1kER/4o2TIp1zrp6NwTJzQ6TqZhebwwyFJRlcCkrbdmoyeuyB+DvARMlL3HNCCoSx90w
93RuJTzHvR3gXyWKsRMU9VnSr+mBrWffnMbtqM3OQ5qb/oXlA0VAa/U9wfKZieOHwhE3XYC8nyl2
vpNDEry4beGtVWkZm4W5uAsJuZ04MIQY7lhNVxS1dkqGaQde9paEPZiHcfHlbuoxqJQz1C0T3fqX
WBXmZxtvxJZPu76zl9wx8VfEbP85aat3FMzdfqqN+DyK3H7RKFDOTmckKFf4+WHVZP6eiHoOeUMI
69q1jI0RlCzZRQCG2o5p1jZhteRuCEXVAaVqhC00861RG/a+bm2O+1k48rkty2HN5ghTVp3O81ku
QjtltTt9S6zUZFy1NM/ZJEicwpFrYmyux4eE7MeoHr2uCJOqaEJRlvizpkDDwWeZqCFbLdD2sLn6
K8kT2h7DiIcYlCnqK26y92SYA8xADbCwEPqqGCP3qGlmCDA88of6AZO+2GmJvqxR+dNOGKLbtv0u
mewJ5CbKaybvMRYMV+CinXQQ9HmSyWMrDfMQ953ON4oZA48QLQT8KzvScwY/nGDvSS+YRIOfOVnO
JC+daMW1SXQmRhiilrtFMYULPSTwa6wB/ton+cdYqd6G0OvFHrO1dDA39dgsWwnOexXY1Fc1DoWo
g7gBzM0orjR18WFwh+ZAgyk3Zq3E80j++N1ENjIOHAK3HpmaNXeWsGZQ3DYijqCjoVH2rZ9La2Dv
XcVVYd3snKL1npMGYxiznIx02sZyP8lGc7c9v9OLMzr1To34nkoyHSOLie9bvKSadmpGBzm1Ax96
Qc6dv5Zyrtdp0MooLdk8rWw7C24Fht9ih+twi8isN7cWg+7ppe9b90yLYdSn2UQWGMXLvCAGEvG0
wYrTtGc7k83Z10WPjox4Qzw3WiM/d42Tf2NcVdLK12l6QCOhXsxc8x/7EiZ32Yn625KL+tfK7MSG
UqS/3iAPzIEC+/PQ9dnA9q8pnztI7LuJTLB9mxgMYHEOaqfaTMrzTZN+jwpf23dO3kM9s9Nz47TW
sYWpu5L6YKI/0sWZKRNXliJWhkQks96WaqbIM21HrYtkGK6MxXDvqSzp1kldWKE/N/aa/rDaEBqb
7jNOpUNBzXPl+niHw0FhwHRpG+eBetJUoC4LbhhzNdmaeMQA2qaRsVhcCqQa148+QrejzsAyMmoK
5qGRw5rZf/3O8qBF9DdXE6sSY15rvca907U93gIU2tWxrBnWx17/KDGJrgxnLC8Iv/BB1cSpsw3s
boBUpPJeVzfXlFCxDYed3KL9bqPMnosuclSSfHVG3yzXJpCeyBhaODFMjbA/yG98rxYtmVAfHiks
kVIaQRvBtNwr3TM3Ropb05vd/gSAguYJd6JiTFI61GpkcVDNyIc4Bg6e68slyIKLzOPpqfJEtXY0
l4As3qoDLZubapM0znItsUO6NBXj2K8I4ZTU1qPty5U5+Np+WViEarhPIqPxxZPk4Rc2Emdp6Sf1
Fxyz3RcOmfFou/Ny0vPYOqT0NcestpdrYlpipQiW+VKk0nwlycANR1Z/X8u8MS513L1XQXLTAKXx
RjBSOZo2qzOcg1Y5hHwTS9gTCXGAR1ydh3yy3uY+2S2WP91hsumZ5zc97tuhQ/vRienBJQlEkSDK
BDBkjgdcL5V5dYzpsPDzlw+5AzIntytxqHQPPXhR1wo7gya+abU7XDmFGHbQoiJcBILum8sBo2MT
6VZSM/6z3otyLv3VUOEFI5PGklX4v6k7j+XIkS1NPxHaoMUWMjQ1meQGlsnMhA5o+fTzBft2X1YM
g2F2zWYxVrsqK3oAcD9+xC+aaU5WCneRry8489okK3g7Nar0R8f7+1YuGdBNYT77lLfjvlmAPeLX
hXFn0R43UyNvcyNt2Cb6C66WxkpQBsWfMym8TcCSkvkmahjUCoQEB3PB4tC3TB3kUjjkgCLfI138
mZlx/Iy/RGA2aIpqhdgFSDU1LiUXo/XMIldq45cy69ujbUazit87Nt+2zsem5T3TD1pIusxKEfGW
Np8ji7YmeuCGM3WpYwxQ2sSygSR43I85NmD8lPuhxWUFxuvRpvwd7Tg81e+9dFO11fxyTBmjTCRe
toFAhG8wK3WzGnwkNOzAaEb9AQlGAF+w2RnEL1Sii1PGwGyM4ikKm6c6X8x1qs7imiRjMyvYSg/4
b9hm3gl3UWre5Gl1GNOjR892p5TiW3g8bs1atCc5X0+SdZ9Ox7t0bPZLuhS8CiVfmVZ4F/WN8Swp
S+7ExyF0IOpDNG70dUrmiTflOIkvpJ1w5lHCyY/d/ajXlT1ogug3wvRIsUFZn5eBPpJR5+DK3hfa
zZslnRW41XoDZDUlFfyVTKM5MlO2DKB2SRm0qlaAJSbxrcDiZTOsaxhxydhWLwCXjGCJYbQtiam8
wJPooNcu2Albx1OrqRrvO450AWVVY/gJIotmdpspkd3O6WM7m9ZIKz5Md5M+HmlujMW6KzWmv6ZZ
vDHbpqbO28avFY3ZT68zeJ/Ug0htiaX6XK0s6jascRT5b1pNPIRYhoZdLnjJjopAlGzj/A5cBuDN
RqfZ21jzMZD0cDlATMsC2PMbLqzhJe3LxW6ZwLtL1tHKpzJfy1McPov4wPj6aDEwBG5N0ZCJtF1s
ueeIIZ2CShwcdR/wVFvdReVQjitRZlLV1E3GSyqZqY2FFKRmungTDnFgtU5jWUeKxpPfjNg1Tyhr
gEEclmw7K+28o1pUPaQLSudIqZyf9Iv6HxZjw99ZGdMfm+uoexNnrbzPQ2ViVCT1jrIU85ZW8FF0
Na3U1sWSJxrHIj7uRUHA4anT2h1X9fiUC22zQy60/6kLOL26FKLU65rUtb/rqps2U6rHL+CF2u2E
tzRz3jnR1hYz5uAoqsjjtUAwIphqlUIKJkZ4mYOFgbo2mty3S5LnvSOSddBgmUfpgd7b8NTjp7BQ
WBe64rWqddzNoJJLL0JmIdzUkSLUjrDg6uozvj+mJFaL9oBJfLoxF0PdG+aYMevP4JLNWc9UaZLu
GRnWtBOOS0BOGm5B5Ag63ceo2IRiUoHZVaTuBvZ4SlU1y4mXYWTzrMXGfITB35acmGNcPueLnvlD
SSAe6vp4hzyVpNljJ1MiLJa0J2FU1zSuhdhWohK7CasUSdBiEQ0Xv8hH3aN7WwIKUsEO5BakTb0z
jY1YGY95jn6No8URVDLq0m2i1YkfChJzKKrbZO5ULlhRDPQwMyAeZ8ntkmMt5VB4KDdKzwF0BkXo
2Y96vjVQ2WBe1NU3KW49LwzdBj8RcsHVs0R2uLF5PuaJTP15vGRUh7shPDJAjqNa8ExjnB+PWl9C
Vgij1QyYwoYf0fmLriFLL4XVKozvYrl8U47Ji1brdCXMGM6pJg4PhbSUK5Hc9Ye6lPJtLmeQIDEA
fgP9LgdwmYVddWyH3MnE8oRRtPJbbM2Th7ntqzus3H/JCV07j3ZfRfMp00Twvli7ITCRpEy7BP1Y
3kukmveoyuu3tYqenJEU2HxG6PO9j1iXr9O5HBh7q1DWZmKYUIvCX4lv6IhaGj8XVKE+4UBZR42K
xDbowhhtiCVmKirpe6stY5AH1rCpEA5ct1Uj/aqE0HAZ5Go7kZnBpgRAfJiL2lwzKoz8yDj+isPq
IQ/FEvow9SLdVdaoT3upl04k0F7RCF8mGhqNWXiNZP1tEdl5TOVYdnpEEZSqbrcCYiIeFfi8RxUE
gUyw649MzMX72Oz7u5mpzj6BFOfE4dIx22AyZsdiZj0oglGrdm+k1k8KfMqnmurXtrpCv5vkIz2n
ZWkaR5ZTCkvDnI8rdDZMqNam9oftD9Cj6tRn3DaiFUV+TKtJsHzq0ZWFg+oKVLyk2mapGz7Ch7Gv
WEi7gFeTQruOGQdpXROHtjkX8eFodWg1xr1+Jw6nGSaF3RIYRWI4SQaf1kbxpI8cCe2KyM4BI69p
Ykm3SCCXtyfXjcM45+U+HWNldAaL2T5+4dKaGp8Jw4gKO1LN7d8Cku9LL2gYbvEGgf9bo2B6ZV48
LXS+XujG0TqrS3UXUVLayELVXjmCCsoj2ioMO41dAjH4Jh2Fwa8aqLFmp/XvYa1WLobVCIvI2XE3
LGW4zq2ciSTQb6ARRnffawvy73OauLBpQPoVR2mws5brUwHHp7oyidy41BKgP+sOEYnZTRBwvC+r
bN4L1REX2sqsn0G810ASnLDqwMuPk90DUhAB6joVkCav7A1orbk+WLTULF4Z6QnUV6josBLECaqw
YiTbXB3yrT4gHtArSQqC4VQyRx1/VUFwpqnb4wu9RZAxEch0EE7boxU3NxLc74DKNntaFqW7mbUx
daZZLF4lqrwggqb+A30r80VPBP23WjSnfKJUbYBpk2NOWK0eYyl/aqryaWwLd6KOuDHntt6IxWAc
ehHn9jyq1b2sdpPfJydLi7YUAkbysl3koIfp+fOskgI9w6VtJK7pK4fPRipOQZaJVeyShQlBW6rt
z/Q4yAvzeyv8HUexsZKg9ETwTvoQxY0sfRCHiJEl+MNxzxRjXFlg8ZGVN5txJ0cn0H9JwGjsBNWK
34h5AVCf5r01FCr9FjUyQD7Qq6kgKw42DiPaph9ILjsoTzhUalVv64y5HiUJsIAqHL1BaMJfWYF1
A7d4Mv0uwerc9pTvJhozYp7aWpXW3nEWbeCPf7qC3CNe5scB0YqpkYYN6yjbjP6aB4NbBkWil/Vb
C2YlCIF50vhU5fg+a/Ekp2j2JMbF++moyijLFqX2W0ti5vga+dyBnlp6GAB7eTi+wSavm3WdG6gx
otdTMCFXVUSKcK9iWi+Y2DRyTIRrbgXnYnYnq7CTnjdKwIqIDdO5UnFXiFNCOEpWfRhHzig0x3Kd
pDIBpmMU5gNIaTwVfIGHy5u8M80+Rv2lAYV3RaTyjI1JkgT+HZYLXCVmesY5ny5JJEQhxFEP0IlR
nCyOOw+T83/5JPw/gGrfVH+OD13z508HHfP/Aw6mfOLPfgfXTsaf/0Rqn/6HfzEtZfm/UOdGYln6
b2j1v5mWkvZfSCGAt1ZYAEcl/p9/MS1l/b/AnlrsGqDdfL4TwPpfSG1Z/C9Yvchcok6FcvAJ3/0/
OPV/Uda+Y1qeGToJMrIDmPvB5vwneHmIoMaJiGXsoB/fTDvztljJDDtsfds9Cf6nt/EFT+5ENv43
UPrfa5zRONGBEpG4iqSdftcf4md79IXX7//y2Qn7nz+NGu8/f75hZYkgLPxpZWfch7vhpdyVvvgr
+qserq3wT+7Iv5c444KONNu6RW7FXRMP2W1nzOABIirwtG8arzPAFbqF1UybfBRWs9y2635OwtXY
ipOfyz3oprRWA/iBBpJMXDrYVFOka1hCoMyVUHQrJsiHQlvNdaOTySLOZQ5V7nepaXqjKrfoyKSV
149SQ+M9FQNLjEcXhU7D06vQJE60+GPEcRxIRIwXU6LPL3dm9C6JXfl3tDLdMSpNBaTUF66QEOgJ
3CdQPF35OcVClzq5agKdjuIRQC/l0j3F86qzhso7MQ+A8PYx8MvMtLNBqNe6qFleNBX5LUo/7x0a
ZUjWQd98kJNaA69jmUB4IKUNNP6Zm4zdb7HsCeP0UIIiTSOKVbkE6G0q27ZpqkCGQOZpmZkdQjwy
uHsLauBM/onfoRB0nZlg6NhK+wHjnEfGX6onRMm4za2m2mUM2G0B9SgnmtGmC1P6VB3q1+9G1gMH
VnPRKQbE2sZYiNaZaByDRNHqrRyHoyOHKIzgbBg5BdJ8mFdwu+WhpKxBYL/ipjHsU5kk6ShBxfl+
J532y/99Cgi//9yq4LGNvp/Zquo+WcHyG20lkOGMXWH8y6fT9NXfPyPhIFgV1fPpKKDvR5NG36e9
N90WVWQL/Qbhy/Q+Pm5Vm3kQqnyDHbmoKcTJ5igwrb7//hHPFJr/fVZOZLBP0gYpnpFhM9XSzpB2
As9pbJtldZqXTK2JgvVW1+/GZG1aa3y0rjz3pdd6uvM+LWmFRy3GlkfZFcqIBDI9fKebsxRFHp5c
l2uZecI0QEWU2mvUj0sR4YzSBnemBj9pLTsT314rah8ZJXlLa7lxne5pvnvHwjogsMNICgmfzDBe
4dGnXtws5aZB8Y4uU6KBIZNe4lNFAKQQbBeoPqN8HYVqS0S58m7+yaP/9+eQ//lujK7TsSlqlx1V
gAvYleGYrboGVPGk3Wq/e3n1/XeXT7fFV3vv7BZBehHfDTladukQNM0jva0wp7bv7R/GiHS8r4C2
pXwq462xGXMnERwZdPCTIdx2/aopHqrsCpHz0m44u2rajvx5mYV5pwYMtfrRPSo7vfoFXMOzxvX3
T/vhs/fF056zCCUsHyQpz+adYlOmbm8GX9jNDoi8Q7Yf1prf2olTrHu3dCjJvcimGPcn5wDCLbDu
av+hsOHyeg8YeR829PLtfnvtpj1jXf7vFz8XpjfFHtXLlp8moeYkUhjbVOcFwOOxdfF5gfSoO8dx
w8DGBndf//r+jVzIIqCi/HOjTXN5HBYtXXYI/vWFXbd2O1leWSi21h7KJ4gOyxaxrms6Daf9+9UH
OAt1bS8UHZ0PDmAQrdCvsoHGORbRVNlE/rV3eSmgnosXQ8DMY9NiFT0Ig/75uKad5zAPXYUP1tNx
NWxMv3Jg5e9DD8yxc+VVnp7hq2c7j2eQk9GO6ZadaNLK0X7S1EgVrzH9kZwgPoxUoIb2GENdSOg9
i+DxNJsaXJWv7G7rFKu/+gFn0U036EkC3sd+3Yidrs+fTVE/0Hz3TS1F7QyRUmM9WAA13trIcss6
R1pO9XPNCOoY4FkKxS7hu2jjGmfMn3mjmIh1GV6RbRF8tOhlm9YMWwGnnPltMROH1BctD8OPm8FX
hs6r27XZr4V015b3kD5kdOXqfFsvitOXG6F6bsX7HoGyo3KXaC/p3MMkeaZbAWP8TuYXltLoZYno
hXJ0L803ykhhB8hpTt6NGf/CcB0uP3ozyDN5K+UQystoM3fpNhZCEAEdBWLQLRiF0N5S4ttI7dZT
O7rJ0fClZB21CNTpK/RN7Wm8J90Zpz1wQKcKxbVWnigO6gyu9UGnq9JZ/ds0cM21I7SlTsMGL36P
pX5fV4v7/V65FHaNs2NnmUne9Qth1wySrSbb4j7fSqts2yfO8VZadd7y03wXd9OT/tLtxwd5114J
+JfizLkOddLPQ1/ErBwJtzLdHvQ3AC826xCtr+cSG5c28pZic3pTc70XlbdJvvv+obULIf6kS/P5
wpeMjq5q0Sy7Ke/3AOedRVQ9i+ms3cdj0JjDLWiLtUX7VR2ej+APLIGeuEkD1wzU/jFq6x+theHy
9ti0b3GGT0XCwMB4pJ1v92noi5iapllkL+IMzCOo0WopAN41bEiAoJM6BFWNViMCoh08HDOK/XJM
98TcTVpnKOpVCAsmnpEdlghFp03UIMWSvTbTTtRvwh7s2UOM231RotpZe2DGdr1MwirbVZZdufYv
fR3z7N4XGVWZQ0cM6dsSrCUARSiiUNrGIwJ4xV4qXrtsxZuyLX1j0sAxNAg44FuFYnflI12IIWf5
QDgWSdPmnHEwhE4xASfZKZJw5fE+2iZfRaizSz7j/gUHWcs7tFXFtymNl1UDyh7WEOo16IAPzBBD
zS8l0FNNOskbA+nITS5lFk8LbBfwU+agCDfa5oK+qhTq4BnDfrAr1WochGXRRK5QCWyHMvMxQwex
10ntvcwQmS005N17NoyQUr5/VxcC/rljz1IIutlFvCsSlhltPy7NeDHsbHr//u9/sPC/eF3nqu2T
mfdHteHAzJvxYPkg7z3BEZyG+CB5f4XfiR9vjteur3+2mv43ATHOri9oaZKKhuq8i6Ogl8I3U0W9
s7ij9grpdo33oG7toUOZH1TEtkxv4NN+/5iXXuPZtZXEo1TlM5lPfURrxIYAa5fCTTNdy6U/hPy/
eo1nh8oahzKPEATdFV79Jnrm63u7Ht01yrrPfrExtqkPuNyePHN1tG/pazqy+46ocEAb+lf2i1v7
9/cPKl/I6o2zw6UPVWchJT7vMmmvju9z6UvlCg5T8lY8t3dD4usB0CngSKbdBMIGHHPymO4FMWjo
Q4juidD5t3gdolXL6GrTX+kxype+/NmpHCJEiQc1nXdA65lBvmXmcwf/axmC5W+WNc4YTY4Fa/NQ
j4FWbRZEb+JAntH5tCji1+3kau2GgdJs7BPa39q1ZPG0/hffTT+9xk8FYh2BnO5TvtuCh5oj/Oz9
wStc+UUna7vyRS48+rkjNkpky1IMOpt+13rdbrxv94CBGKVsU/e4svb6j/o2XR09NI5tOSieUfSw
I1+6vbL86br/6gnP0gAaiOIRoD8HPH+x4qCTJ7vEi1dTmUtTAgfLUeBOwutYp9/vxtV7vkrDZ2ii
zLzVtQkCvb5Tk1fL0NxGt9tfZu3wLP2VXOHDZe2rn3eWrWt4kmLGrjFvD0XQRPvuptO6wzJvYRYO
wxPwGBDESmM48eB3wyYK9IZBG4ijQEwOiB9MsW/C8T0+H8uVpmzQPhEg4zKBX+fDHm7BWGQQiW7b
4yHGWUyFnf79e7104vWzTONoHOFHnH5440Oc91KH0OVqyNcgU+QSw1xAMY5ghy7K3k60Bhm31t0g
WycOdLgNtYENsij4/sfIlz7yWWAdpFabc+lI2pPE20afAsN8LeD0GneJuJpHjAyVAz7d9nEEdAmw
dQYz2eL30CFwgzqAPXVIy7wtPbcL00wNJgzjV8bkVBSDuyh3o4DgOWObK+H4w43oq69+Fo8zlI4B
lZ2OHbmHQ8ovUSZH7vKrPjDgLVEId2kpHg+i8QSeAQlOaboi36VcyBDPVUeKKq+hOQjSrizcfsVk
WXeWjVy4wI8sRmbrkkagDWDtuX3JDuoqDbiNALYU9GtuIk+ZV8Xipz+kbdR508Ps6Q/FXfE3POjC
bZW+KK3kXTXXulBrndtoFwogzdDkl5qB4iJivTJ8BmaOsuE332TucRN7mntlA51e/Fcf5Cw+q3Rm
02PPWskBEZaN5uaP1c7coPDFP8UjiIZAtaGC3mbr6BH5463lGlfWvnBjaWchGA2BfDkOLK1vtB2d
AHfy0tWyN65km5faDx+lwqcQDyg3HlAtgVQNoPdxeoB78yL80Wl+7DOBLsv3b/BSWq2dxdmEeYwB
zkI6dTmgNxbYezbPkEb3EyAAT15Dk+i25KI6QDXv+zWVC19NOwue+iBDLioieafVbsWo9ccsrAHw
zEH/V64cRfIoRb1Js+sHKGPW60+qDfOmeeLQp04h28MzWKFDBTGfxDaxp51qOK2JisHj97/vTOnn
f/M97SxGFksf407HO5n6IPZn1DwKb0D1DVvYU0oEqrIWbP1hMZ+ygPeiTS90a5DN+4POtrwa1yX4
3vau1G8ECDSH47UuxodJ4Re7XTsLl7DmpjaR+V3IpYsoCU93MlHvQYOk22v0I2+S3VRvDdgtSeRk
v75/G9KFyHOuF1iAXBcUNZR242ZGYaKU/XbR3Sj6MfYeg2guuvd+QA8MfTB9m/cmdITbfl0V0Kv8
8koidho1fnXQtbNENQa1LUw6j15OKx0OWb0pQ0eyfEZHlVuhNEC1683CX/lW9LXMEaBSR26PHUag
Sl6zTwffGv6K8i1oMPQ6E+vORFGsQEsTti9lIuZvNjTeCEIlNouvV97chSxNO0tqOyFEzucUneCi
PVVu/1Naza8ltgWH9MpRuhSEzuKfPIpwyMHq78w7yX2cbPUGmu7VUH6pW6iexTgD0Cc68/z5dK3m
HLRymweTP6wVt90nIET9Di8Dh/i6nm8l72RncmXTKRcuEfW0GT9FP/wXRtnKWHkG1XBInhW/vq/c
dnMM5hUInfXiFz/zW2mLBMKzsNdvyyB5mpzh2dqgFHpg97ujH+1p363Lh6s32+mcfXH+TjPtzz8K
t4XZWvA53lkPQonhgd0fsFJxLC62H6Jbrrlmbq5lmJemwOpZkJRFsRTLU/xHMUQAHehY99Uzsjn4
kO6veUxeinTqWaQzJVXQi4lFBjfzio3ly14Z5H7l46EeLK7u6nZ8P6+7rerWu86J910gbrXbOXhD
FfLpPzsm6llYkyOkIRsYMDvFz1ai98cI4B8EwvpalnApbVPP0rZRxt2kPcXzzgfjzXO1ge6aj5hS
2KIrOagyuoL/+5ql5aWAqZ7FKpRuAeOdvlwc/qpMuKR7WjiJ07py55DrK7GbbzrhIQ7A84AFjvfC
EljulZd5oWXwMd/5dHBiITuO1SlPjJ7Ln+P9sh7/TjtjpT+I7+UjsCp/ee4f8j/fr3apa6WexZ8o
BIDdqKwmO2agbx7vUdxicHGPEQjlhOTfIERzEzmoWLiF23rPkQvN0vt+8QtXgnIWnFJLNherYW1s
rbzCIRJ417KiM+nU/80APrLwT2+xm9vU1E9bsvMRe1ODxTdpfYh27TXrwivuc7d1Ih+WqaOtUJuz
QU5wZG51u/kpu6UfknSjmbNlREbZ6opXPu7Ho30RgD5ux08/S1WSpUv/+7iK3tGfdv3zYA8byWbw
sE5WsBg8Nejh9HvtM8wte/pb7sKb3i92k9cFKzoQaxgzAexKbolxFa8j31h//zXk0+7+6redxasl
z5pMPR2yxgcSveu9PlhWlZcFIvPC0LX2zSG5VX80Tr6PAz0wncT/fuWPtPGrlc+CWIV5mJk2pJOi
dUDdGxuO0HTrFC0lexLsI0zHYo9hWtf7Mrf/jdXshfJ21PGIs8NneXyILA/YAKj743MPP+EO2yw6
OABGjdofBcFtMz8pfDV9hVSEFR28Q0W7hfRqWqupXU0n4Q4bvpuY/ulD2TEycC1oMrlFfxt1gEJu
ovuy9kysWRb7+yeWLlz7H12JT/tAKQAIwMqQdr2j+RB1A8lnQOT1T5H3QpcumALVF31p026vnfRL
fYOPXP7TkieogZGJLAl/cF3acfAs8Z17b3DxueMSjH3gAvYfiWlw61aeaVdB7XXu0+RVgeS069h+
uPLwF/LRj1/46ZdUdYI6/qlikW6W3ejpgepUN7WDbJgtr1sXLOLauKtvq316xS/4UrNZOcvjMmFC
OOi0YhUh32fcpMJmsW+VMIhbIDhu1P6U2HnQGJzMM1VQOlfO+6WE/9xpQlQqGOen74xnolccsk3p
rLU7T3Zz7+Hawb3UyvpoyX56n3GfLLpUsYgcCAyQ9gtah+95v+1ib+ELSxykW+EwrCdU+he30exl
NdwPjlo4iWjLz9I6y18V9DxwRboNmcX4x5OX8sEcb3vy8u7anr/w2T9SmE8/0xgi5ErwIt0t78KP
5ZHBFl2g5jfl2E+ocupNVSAYac9r5WFcq7/ql/9st320rj4tK1li1TWnb9+4xf38FwdNglp8CvVg
rd2eay2lARq5zbXNdopaX0Szc1xtWnR0/MDe7hZu7T+h8tDXdxlzwNy+03qXs8W4we4a9Otd6/HK
Q15a8yyCygjDpLnCu53vrBuK8qL1498D3AK7hzSKj+kbXlt2ZtzP+j5JrjSxLy2q/jObHqGAnWRU
wI5Nb5L2bCUQ39P52nY5nc2vXuNZztcJaWY0A69Rk/DKs+V9dF/52V59EH80BIvn79/cpU15ugw/
7Y5pgl2sY664Q2TNoCAXMsgQ4o+qQ8HOMtHnqkJukim9stylfOtjaP5pvdCAro8JAiJ7zwYc1QPk
4ud6n94gEgQy6LFZtbtlk6yBvP9tV/Kq2sg+IysXWXTy9u8f+VI0/CgWP/0GmAYL/Dg2y/hXc8M9
haHyI0Un3F4ChCGqv8qmum8O8Z1+/58t+HELflrQmtA7QsmGlPZgvVvhYz/aLKQr9ogR3B/5RX5I
esQnHP03Tqeu9Pr9svKFLtVHev9p2RhLXyiJ7KCb4aG8707vuH3Kb0a3WC9/rU30cAzwGJa3mCou
tk5lWt/AzV99v/qFw/FRynxavAsRXwlz1LMMMXbG4R5Tgb7VrhyOS3X9x6f99Nfr0aq7qWQb6YG8
wUDQg9Vtnxr/C03/+OfPn+Jq8RbvlCNWV+6yj5LgiwP50YD8tCZU8WjGVJSjct/t4nSnAqIM7YLa
Hr2y2+Ktxih2zeV9I76EL8amM51j9ZystftxXGELCeJmYZid8COT/fRXeUbqr9qYv5AgGF9gocvb
+K64ssUvvfyzyFSmSwR9kZ8KAMXLHpMrd8mFrE06C0lC30PgbPmzuvYjrPzceJu6++gVPzkzc6Q5
+H7nXBqlnltxQUIr0JI+Rb735F4+IKziy5qdrmGJhd7xUZFt/VHbmzeqHT3pbm5zpdDGOQCfpUjY
l77AfDW9Mra4VHp/dLc/ffXFEmK1btlpswdAmP0VO6KT+6g32rr7R3Ham9hL/PrKqbkEHvpopnxa
DuPw1kSqlGNjJ15C4bH4sQ+509fdWzwrHWjnNiLsGyRdvOM+urK3L6VQ4umLf1o2n1tVMGa+bL85
FRqyLYurJHGyQ4wg59a6H7Z9IG3lV/kRpZJbwVXvmvd2G78hxrCW6QDoPm4M4o9uU+ybm8kLt2p0
5ahfKJLP3QLVdtC7Y9KxGbofOdIvHbAfGbhdilOlOFxzZtMvLXP6959eQA9LL0rxUdjlOhC5GM+W
xRT2yKFirv4eInJkpOZenNYayPUOabkUvLbZ0RspX5vhoZMRaQViicaAjgmvmLBZARB32S+jwHBk
QJcHq0OpOySd26VPFdMv5BbuBMBMCoKqS/wLGaQCYvGR8i+cjr1bz5qPHMUqNf2TVEfmjUeEI0X5
Z84QFvkYTVml0bNl2DogXqCH0/zWpI8Nyta6+HwcpSDGUXjpB7wy5Q06BEGav2T1DS5SDkIAfqg3
rqAOtJnR+v/+2H5EgS/iIyYF/3iFFXp4Uj+2lDXvKhT3yhV+ob3cPHQbuQ+KdzF0FtTpXq6sdumD
nWV8RZ9LoopK464RfmGvnQuTB8wFhdQG2RNvOt5iHdjucx3PHkgc617AyJz/BM4ila/U7acH++qB
z6Ks2DWGhjUqh+YkxZNxJ/iGDCevPl5Z4FKZLJ4F3GksC5SoeKWNP7izl62Q1t93q+GX4Knr9/T+
VJXmgbwVHoFNXXmxF+4OUf7nZ1SLMcagsCerDdBePkxbaZs+RBukBDa6j10pMi/bY/D9YpfCnXhW
mOZxjuGAATVhlOdHbQ7XSjQ9zkvij7PmWumpAZEe6lgNJBN9hVnxJmxtJeX3bC620imrasQYlsKt
a95UwKGJTrsc+sr3v+7rmQ2OGWe/Tpc7BPaPRMXUXC/WWpP/ykcnOXpq5pWaI6KYkCNBM6KEgDKG
XasbeVmJ2bqK7RIpNIRpaacVbtbsMLZFpwzit7Qpxxi5AjtMDSfDwRlAVI8lWSxgCP2adq+q8rPg
tZ+8b6of3z/GyXXky3161uMsjmqt9mgC7FC2bPfKq7FSHoablBmgqxRverkzGA6i2b3jV4ea1z+A
LJaQdHCWpxDUPIBEFCqunNvT2fi/zoxhnVPD6mOHK3LI7jLnn3jn9Cjzfv+UX+Ym/OFTgfMpgCcm
rmlTWFFYzE4obbA6dqTj86CtW+tJS0qvaLzvFzr9wa+e4BSQPi1UpPQJu4knaBOoOujLorPhpcYW
waMgj/ft9Pf7db6OpzzRKex8WghNFj0NS84Gw5qb8me9GZ+iO8PLf5o/lufhLbvyRb7ue7LOWSQF
SI5TnsabU4P20OzydezkrukujkW2oQOnoTIabMRVttVTvqJJ8nIt7fh6ds/SZxF0YCKK7h1LN7cK
mg9gpWkKR2/G/XGFMtC78tNEnUm9DuO/9O3O4qnUJFOqnR51dIQbKl1vcadV7Od03lD2CRL3FfEF
Z/KujacurXcWS5EIn8dwZj2FnqNlP6J0t7tGLft6vsbLO4tOqin0GtJbtPgBqcwHlAjsdDV5Mvnh
9zvwtKO/2ulncSNGNBS6Fhswz9+U8bd2V69H0Y3/5RP7jVnP13//nLGT4D02RqebZvDLzbRqbooN
Gutu6tOs2w7bzivd8Qb9fC/eoK05btP6yh330X784snOCTkauuRdqhAR+So/kMgXbU22lzDI0HzU
VgtSeBKKona+QuNTo1+V4+5nR68R9gi9N2/RcakRT2CSO58sChzDTW6U2+9f+tfdCQOW+j+PvTGm
dRWOvPUazLqvO6R9vxHsFe5hr22tO9kd9kNQuNjLXFnwwmc+N3ZGmbkxazjIu/J52WVvitvhM+kb
+yUIH8CoWGtGfPqhC5LX4lpec9pBX73/s5AzU29k0mnJ2gvvstXpayMpvoG38R8GNfMsstQZKk0h
xmiEMxqP4123LjbKC5AgN9tBEF5Vq9ltHG2T/zzSIxAD4/FaO/rSuTx3jTcS5NfqU1qoKagpPpbB
SSUI0ZTtlG7i7TU39dODfPUKz0KLmM2hYNUUydkkOzNyRPm4+n5DfN3oYAeeBZZ0EeQuTUh7MOBI
X9Fyz+4VyWluQuW1mAMkxNPS7Qf0jh2to5H7EKn3lnRHpWI8DeOjvELnIz/0N7Ase8VJ76QuWFQv
+tv+QdwdW5Ik9MEabVJaNivtJH7+8P3vvvjiz+KVGoXRPJ+iLVYHNIOiIPXlNXjfwLz/z1Y4ZwUU
qVJVtXU8NbXew8JVlco+eTMcS3dAKLDtAZM8X6Umf916MP4PZ+ex3DjSbOEnQgS82cISIGhFUWaD
kNQSfMEVTOHp72HHv9BgROHGbCd6CBGsyqrMPHk+YzkiUDRjkevViN8Bc6zO8KwdkMqdqU/c3J9P
yTV6oHuISeu3amVf3jmulpNLoGsCLsRnt1pHEwjEBJQGopnP1TrobQH9sGaX80mwXp0FGBrdLAew
pJ4StJnrHW8jqJl/Vn6hO8FsOYeURalMZA6R/UYlw1aHRfFQAibpEeTNNSqFRig+wIJTHAOczq58
BBwBbdJNu1Ivuvf8RdyBp7vMN7CMDVGxGr+KhyGICmtYa63crn4/vcDl/SXmGfxJOT6cD9Mhehv8
ES52R/VxPMfBCCd+D26tmOHNZkt9//2F3rlWa4swE8EknNfB+giHHq4uQN6gW1/5sA2C09F/KVZi
mS/DDcwREq7GK0Pa/l5sE9n8/U+/97IW4UBnSgsDRXxuBN87OnTmwAFtCxCY/fvn3zuplzMMNW/U
Rj3p8KAAT2pPLvopRvUmNE7gxIZCwHnEKQ/cJVpTut4J+cuBhg5km5TlBh/Cmt7uplMjNTZs2IC6
ShNYJ9gz2vkCZj731SVRLqQ//f497yzpvyWzb3mIAMQ3WKl4j1A3PWLD7JrV/P9njTCgl7ff7ttn
c7oillOEVxjv2TU7VlcJ7UmY9M5v+WEtjb8XR5cTA0VrALcDDF6Y+LKD+fat9jz5eSDWgOCgfAx2
WrJtDjg/9RhonJXVdyeWqotAADOSued5vDXqo+9SPYL4tunfYZT+336URSRgEVxU+RH3G81AiY1X
LMzryO+9tvLx95LPpVq/g5/jpObs1lBlrQmLxWGEv6UJ/Tk82M4RvMXdXrB7uhIDfhYKYCEsggDM
axtQIHD0aNxOeFd2IwbwMzP2k1NUoiOPKmgIaeLK034siOBhi8jAKNEG+PGjQ430D5KylYvTnY2y
FNTr/NS1AhchOqudSdmVAxhLuSoKkF4rmvq/go0fDoClpr4qh9YYcw3HS1BDr6Jgxi0N6IUctS00
NIFyInZ9gL0mQMq1xWPaRXVTO4HADMr+q77tHJiL+Wv6tZ+buaiP3V7Et92LLpM+GtmtawAdGXH5
QPRyFCajS73tQ7RkLBS2XHA59upm3PQbzsb9z5ahnFJeft8Fd0L8UoefRopOhREZZMsA0bAwYT0O
cHnGnvj98+9s4qWOHkCnLm24CiUYUwq5PUxSTO4YnX//8J99WfD6FiGirwaKAwSfPhevaZjQ7RR5
2uvQXCPRBm+jgFSnB8/aW3ncnVW/lMEzTgVWkpuQEmHOZ3b0U5bVZiv4cwKWtp3iepnrNo8ZKqu4
Jmud2nuBRBH/uUY4qvJ5d+uaNuP7G4jrIyD2qtv4GfgXMEjY9O1T9Ir0/vcv+fO8I97pYmtTTouk
Ch6pYRbO0D5OhlmdNRc2RHa7Hd3JrC9oiqKypR6nr/hlekuB7rYwL3L8/fk/V+w1Yyk4n2KAbmPY
QoWTy1/7a7+PA2mPVqWtOFWYBai4fqgQlJEzbxf/8Va4lJqrHWqH2q2OchO0Kdsq0Nz8VG9TtCip
xb3wW3qi3v/Q3/erNrcT5ocQtNSQiwCi6fWA4Cm418HFXX5HL42XndOd8j6FkV+FyabyITdE78eL
rWz//5jMuv2KPz17cV0wulGa5RQnOSa0NgJ8j3t/Bje4MOfKSphTwj6pYf/tJr9UlgswkTWEAret
RAIFyRkeouJlMq7i0+8r5c5hsdSM100faV2HhRKNgNyAVwJXjzNm7tha4/RedF6KxuExBYe0VsEP
ZcuPsy8+8rlZetFRerrdTlFBgkKdQT2OWTvsiyC7/VjeK0Hq0K/sxjsX1qWOHCy6ZgDSSoYbfDaY
MEvdVd2wchTeq1IsdeJlpGSyouDrgUIGs3efXHjRRU4k+5JhU8Md9MeoOarNdST2jGm62mnOOoOd
/FMF4iXwMaQEGsOftKCPALYc4Rc9wGY1GFDvQDalhINiprI/eSPYkNxGRA9RK7d1C8Ay+FLDyiq7
c8L8/XbfjtBKJSnyH9yz5gONHyV6vtnBpi7A1Fy28ivcu2QvdeZqzY2SAJvJkL8mF2lDUQSbkBab
xQ73Auv35Xzvkr0UnFed2mtdT3HJ7rVTL8kfQvIool2vbEoD7qxfspHDfR7c20Z46QBShgstmFXg
G2OsWakOtbF2rP69ffwQJJYa857oCtxJcTXm863CMErFw+X60vTnhh1UeLhyCRhIT/JBxIRXmsFq
zWvZ7FZ7tfYkCBgS2GDNnU2Km1ENxc6EhJTfZIdS/qyzwoVVXwYOMoi0sBI0QIyueDOBaI176g0g
CbxUgNSR2ga+VmHFAPyJnzxmWAWAduRil2mom42pKckBSXctMN59bGPawREx5KrTkJdff/897uTt
f+cCvq2ropsNpa7ROeat9kENPoeABICwrdwl7mxsaVm/lcEMEqIWcVj54OlLFK9s6jv3ub/ylG9/
NZwE46aM8dPN5QGFeFDIgOoy41WLqjvnx1IDPqsAnxEZ6eaY+Upkl49DIAWCgxs7PNHXrgB3Dsil
vLufQP/RBhQJBxeeJ2Zu1r6wKf3MjVxU64xjsbLl7tznlqJuFdAyoYUjfzhLGFIpXrQ2McF5+H39
3OsKLpXbRhV3PFYRFhDSv4MA10i41OEaVW5aH6qkLcrnDlZ8uyFX6JYDem29/LKquroTFpeSblFv
aSJXCUqfILxYuMXJV9AhwhRz/LfGhGGl3uwkDmTFxou2kkzcq+csBdpVDld2XcGqLvzBjbzOA3zz
km5LR7cVT3dhxaN/sFD7j+tkKcxmjEdVhWCLjsF00IN8B0mRfOTOwNFaoFgc2fn3n/LOZv17P/i2
qZK2GrJSx6KXC1hPQzKVKZffP/le0P+rOPj20RPtqKTHCPpC3+9yqUMlNYH+JTpoEtzElMmROs2q
oseJV51mRgs5kmyFw2RJ2SFFpWEtSyD+fa38NXc23t+c4NtfE8FzFe7SyKeoPTrdud+Vu09AfTD3
pG+GXbJy3b63NG9P//aUPGnqqhPxs7VCHvIi8DZT5QwNmHtg5IL17JNuWtmE9zLEv5vz27NGGcbV
aM/fnAjkAEMqAXQ/ZgiQLka0lJWH/CwP0YylJBtoG8HQbgo74otO590eEjv5Dqg0G4pDD9NC7RZj
9F78UHjZI2h+fmKYDCmFsfIX3GvcLAXZUABB6HD7mtBsYC4NBGIIDjCNaq3FZOPnvOFvtvbtPTI9
G/gWdNkwB0ilxNG9Af6rcwWM+dCgT1ZOxXtFrKXgup3hmKtNeJPcpjOjvz8ZZmoCjLPBe4TZ+WFN
N3Xv+9ySim/fZ+bmwpBEBGfaOdBt1HATSP302J7WZDp3spO/IfLbA5QoAnJEwwPUoDNxOz5NuzVh
+L2PXtwd6AAOTlbhoyXtUZKvQ+RKOSbKD3WyUq++s0H//jrf/vZG0nqNm/AAJnj9OYKnigFFVoMJ
NkuNVs7ee3n+33LHt4dMM8k45Fd4+aUDY72+eksKS0eNNICff872AhKMDnZDMZC28J1ovkTDhhty
Cl/5tW7dvVrHUicNhqs0jwL+BqCXYCsEbI9WhJA9avC7y82Rv+p2xV3BKrezyevps842KhwFyp3u
Dmi3I/epd1wI86k/KwFYvLPNFkVcFqVgU4z4g+aHwea21V500pMneIpiYp7CWXnKvcV/u9x9e/Vt
ooKJOSJlouxJqfyWbXkgbSj8BGf1tdGZKfebNKmQ39kZ+peJGFT6hnFbbbrwb2Q003xNK/nzGIJm
LGXTHNG0WDRQI1BG8djHrZu+pKAJGpq6GRQ3lUB1kHapBOIJOPP+kF3h7lcKPk+RSuxKHhOY24gk
K2vyzsZaKqX7ukqMqMEfwzFi9RTjTiJszjXMdcKKM1mZebpzQ+cXkQfZKiAZCUJcrW3mGe0u5dwk
qPWsHAV37rRLDXE/57D7rvEdSI9pJAHkcLjjJspaB+3ODYFfxB6gg8ASvB00GHz26nA2h620HyxM
OTuQuaD88fsSvbNC+dtN7NsK5QwoR0sdjxnc/g3O0uZtPIEP1xpa9+7mS1kwtKODDEInugAw5DrG
D8wqDnmg2tpz+TY8ic8a7GZg7xTvBKsAzBEQHzuGw8pac+jeGrht/29fLxXqgvTD7etBFpJPPmzZ
jaS062ylPXMngP9LFAw4HViqt6+Hifxmj+uApaP1vLJN7l1a+UX86OYY7EQO13w9R3Awxytx9QdY
vzv6aPb2HADRd2EoYSqnYvP7evjZUEEDaeKfb6yfk7mqbvmyONo6AsNG2FScWWD6NDMn9GjETZvZ
KqhpXn4EObbds5Un/yywxpNv7/jbbwUWKp9WIp48fWDermhtsF9UdIud2JMPhctZ2RWuGPimxi6/
5LC5wtXLWbum/DzJg6cvooWRxgbL4VyBdlX8CupeMLuyFSFAPsSbyGYvucd2/Q7iUhvDO+TMnebW
hAv2LtuqbrXpgTkyk8+V3+B2CP27LKQv5bRxYsiJKCFyjRaxiTts51PnguLmdcGa6cvd33kRX1pB
BsZRgXav3BvPBFSl1BpCbMVrZDcW7JLDyFUc2cWQsQL108p2+Tlm6ksRrUjmjs9AMQr1VPziKER7
OoPVMNCvv7+5n7e7btyC6bclxFDxTyoVL844JBjG7MI1qeOdC4xuLAJJPsIHNpORsJFQfEMRHDvj
iX5ILupldTgcm136iCXqpF51rEKx3RSpVQTKixiylVd3J8HSlxparYFL8F9BcAuPgze4BQNbgekD
sIvf0tGaPnVg5NYK8nfqC7qxCDysm5ukVdA5GSCiBWfSqqG6/8MfAWoGCBl1rg84ZXdPYzAG6mpd
9ufsX1+KbCeN4yN2W5L0ubw2GOPAdfRDtYEY9qnDb3N3daz29jV+2GBLUe1QS8LcTFA89GcOJimm
5k04WcmuQZhbyb3vfZlFPOl1NghzStGL1ct+o4tgBnZ5064c23fyUH2phNUbFW58AtZj/AaPKM4Z
LHi4xdajsKbauBeO9UWAAO2FJX3f8CEY02e0X7PL+CVfIeUBpiBNMXqNWULhyAJQWm1AnZlNdqvM
nJ9v5/pSEpvL2f/0UDOSgKB1Z+1QeoZDYESQu1rmtHazsq3uRIylArYTpqyY5R5CJRTDZ74DYn6v
9wKwk2tmCj/fsIBg+mdM0jKtjZl4a51HLky7W85mCfxtS0h5OGK1sIXMVrLJu4timdQAJjRTDeFP
Gx+m1I7aN6DtLA0G+H38wj1z03O65m3688UHJbl/fis5MpRCjiFgJaktYdK09mn5pzfcSXOnrrD/
UzhfaljlUtAVPgLBOxIS4U3N6tIqpgxeQO2Y9GZdGoP5+4PuxbulfnVIxCgW6n4OEysbocfNMxBO
novI7qElLG1Yf9sSjDyrxqyIL8/2MLyQNrGltd127zhe6lk1Xe8KLRvmcIiCsdoCPGgS+LoQh8eg
IEx/wW+e4SUfpJNfRj77QNjv48+yCOuSX1k+f9uRP0TFpeY1olppwJcfdrXtBXOCplBn9ji/8JqT
SGE2OXMEBzZ93vf1PqevrIlwaZAtoXougUxtKmsomsdxIpbMY3IT/OWaaees2EhwZjam2Gn7ximl
xiqjDSodMG8tkJJ5KsyGhXIr1rVTZm8jOlFEhEUgD0T5pdP+sN79jz/xIp6lvJQ2U443zG2jQPwi
F6grAs1ibrFvN8KpupDcfMgeV552Z9cvbcxTYyQCGcD+6K14w8MMdXTQ93Xjm3kW3OuSN9R6YfEN
V2tzZbP87Bqk6dri8lMJkS4AQAWbZEx/i5euQyWJkIMYw6aweOxUzGjER1mBsdZ8IZnigcVrqiR3
ipSEqjYfmuYCWxKACrAFYEisqk4sQa2QAPk8WTDY7Jldy5U5CAREhMnUEkfu94yqK3vwr/bsp+W3
CJS6ltNZk0YwgCIKuwm0U2bZnZVNnmmoRFx0jL50HfYlSjS9yDwx+ZNz+7pq/8Ac3IyLjzl/6yvB
Y/GnXjwRAQUtf5Q5s5U3NHviskMPd3B4RhsPUe7lqOqncLJQsnFbYper8PbuoJyKCrsRnlQ0cniF
HOTKq2vO5HiwRT/hcmIBZ2uLCWeW5Hlqi93AeYXhdABlMHwcHHEMiewwpWBpraNihHesVlqkd6RJ
MML4Z7jlUq3JqQIzZB61AMHmzsKG2CjYXhs/gWCNW2lq3onq2iKqZwCT940is1CHEl2GEbUZA4MR
VxjNZhdjePl9c9wZVtWXauQUC6oYFfhiD/a4AzfFcPOv1oN4U9mIHs7ezkR/cBZ0q/eyUHseBAdE
K0UzRasaa1MMcxQv3TN3Qx91myGx+g7FTPhoDHsKxxB9ZUHeOxSWIuZeEGSwIbChEJBz8g4r9q18
mB3+ZkWUP2sWpRiEx5CJJWT2WqJxZ95LX0qYlUilfDxlPErCNYTy3Ume0VzArJ96SJ9q3Y7rwyxc
xvqj71z+1EQW081Jf5aFyexo9SRiNhGjXx99NNsSulZ86gLYypiVFHaJop+yyxJ1JWO/l5IsJdGZ
iHloTsIVUehAB59dI8M7gTshbBYEp4tfDEztQyndvvDNWknkzgpdCqRBTa6nnMcj4cd3LtzYVzfd
cS09vZflLZXQGSNdTm76/gGTCR6yb3Gv1HjD/vAuX1Amhwk+HCS3bKtcjBP5Gs5tYc1HAdbjXrVd
63LdKdjr6iKQM1UyqqK7bfaTGmQvYA152U7wBTsPhm1xKHeofHDwfiv/yPhTft+TivjX7PSH+Psv
HbUuQ9YBVm6YlNlF5o0Tz55rLn8nQ38CJJdqUIUkginkUBXN8CgQ+mdJOKdKHLRpZ7cd2VVNbIuI
guTEoqOeulV7GqqHTAFHj+RWg7YD0IlAtBt2PE3HCN7OgL7/SaI+oDHbt0q50St057Ma9J8Mxssi
DLjzDhegFsmmEVllAwxl2m7niKIKMzpxETsjHD6LxJEizMjy9MwJBjNbQ4X9SOWigWg3k2yDH2Dq
ok/KsOib3Wg8NJiSlHgfmjaHEj3BzNtBiBw66RYnvuHIs2k0ur1evfWpzyuDJeDrKvpLlsmQ5IA5
wZtR/15WoMAUxQszaotoX3FnbPSps/JZbGwcNzl16+mJL12OoqZe6W1mFTFsEfIhNUV2TOSiNCWh
3sclKLo6G6FzSsfanWnu0H4KcFnSWx+4rEBW1NcoLrbgdj4NWWEbOXkEf9erZfklMQpr6sr3ZBoP
dEp8wfD6Gr6nlPAbSg0TkwJil4V12sJIScYuZGJG4KAkpwTM+gqodAn4YzKD5wCLK/Elz71SDLL4
T9X1tgwHIF6XzSTTEX2JqQ2YcZUHjHL0NU9Pzai+drq0N1oj81qtV0tHK9XsYyjF5r2vmhK2LA0I
EcSY8AbhpgWoEzcROwZd0ediED3KptNMvEVmDq2GfzmIqsPkwVQkBC9MyDvEgMU11z4nahs/KxV5
yspXWtAhVHLFEybFroZc3xQyexU6VmwqSemekwSe1IZMvuaq8eaxg7+kk9GHKDmM/WOrHhIg6QGY
hhs1o7CTHDZgCeBGr5HkmLRWHhmOFHu5YGVRwEgJREQJxKJu9OjQ+G0CYOspbxhmtP5EsimmRwlz
uMk2i/0y29A6mNpDh6twkkeW1Nd2BLunyYRnXjKaPLXhTYulmyAOq3bJeRN8qmkayj0I91Yvn2As
XsgbJKIwgNO58zCFSQdJC3DLrYUCtuaA5CtZUX7l5x0YG+UIlWTL261gRhzbFnyzi2AaUqKPAiu0
oz4nZwPARoZJjqrej/lDjXWrPTMeiLEGFM8HRe/Dqv0sm88Je05uARUR3+oJi0Qazh1NPD2Xn9Cu
w2iVhpSEm+xUziD34xPYfPYWsnQrwR4X6guRj3N0qUax8jXCH2A2cihaYdeKrdOA8uUzGj/1gu7G
KuqJ8zkX9iUmwqbxdc6rLb4GG9Gb5GDc012jZrYGg24ZH8NrwghGKTJ8SsQHiclnMG2lix6N3aYE
CpdLbE6aiq2SoSiBzVuXBMAmAiMrLA0ZDawWXk+ZWVe8JRdPUpPYE8suMCkdGX7zBGjaRnOrZj/M
c2PpoKNrklMOpTMBUd+3bjnNT0ODyW6g3gaDw13UnOJ9/1IwFS+1PAwjGLoc/KSSAaXyFFYaQMNw
MRpZ1OGwVJQidZGeYdoSIJ3xMgmZ22qzXSmSVWkdfiS+8YXGJqLD34ak4PpShYQjMfxLd5xmD6iq
8LCMdkCNsm+fI4MKOYVEASVANLwsVQy34btqIyVw7zDU+qWp5WMtsigs44dxPPTNJ81aE+Rhyry8
uej41dUU1SJqQ7CP3VGqlaX1vNVJW5XbpDqJbNLvZ1i46mkTcknhlyj2x3xeWm1qXCLAhe0Bp6HE
qQ8i7cAL4PIAL3j0mmKHypMROz0121BDZDvwKF1rx4HCwxQjP0lx4gF+L14xXqwbDyCu8MM7WPOK
yUGu8VoYHs82II8o1MxUixaW8I7/s5n9jFo1gCS6Cba6ACkjGgKSOcCRX033I/hFVcjPZlyeK+GY
wvOKOBQJTNy4urCl0Ymbv5ISs23kQyjhewFmiAaz2ryPH4c22XBZ4atJ8UizBoa0eSV6XRkkaHQ0
XenpQ6K5EsbXFAME4En1OpxXvSTC7D63ur6drBwOvLAoVXCkKYiCNyvHbSxdEMlTBpwSg2XRq4JW
QqxsDeRXMhnh3aDVlqJsEn6mFqlqPCGmdNcQLX0XHtrUnRQnKjAkp1rirT0LvWXpSZrmYYoKBtqT
ZglqamLxOHEnW1wFBUqKAZ74OCqiPWsUDHqgFLVdB0CRHiOIzn75VcwwRcG8xLkGyyIHPcGnam7R
Coy6jIwvctcfJgo0BIgUKH0whxQhUHK5CLsykOwGpxeCWnK4xGkk9IzhakPxXN2wkjGlsJPBW3tL
830HO9ocadGI4cUdmX0pRy4pf0o8RvRlm1X7jH8sZ86sUAmggaY6QocWS/sI6yhP6cJYtuMEA3VN
f1KqfT04HSy7ZBQCAEYtgcWiD/NpgMAno2fMMJKoBTmPOICy6JrTp6ALyI+MIR6RyVUxs92JvUXZ
BGC13fOvevZHA9mDIo1x089eR5DACGqFOAXBC0SzoGEIfmVIlii6guAY7aWNH5UqkG6hwlSHXUW2
6EbF5V5lTguzbVSoZbPSrLpGnHvhpodyvlRIWuTeHiJfxDBY7xG6MUD+RI3veY636D/K2Bxz8gb6
lquLRmiozQ63PHB7R1TyNYE6fVMiDmXsXDPFj/GL1jF/kJGFFnVKwwy4I9K2aEehPWfJzewY8xRk
cO1wYr7DEcPyg6qjbiQkTqaqb/pr0jopmbFoM0tSxU3cFVtYUQXD7eWjoquPuduDENrMQGlU7oBA
X+O3QOWGTlMAwwtLaHqbsH2BLv3QaMeWWgYNioTa4tR4rB+I1bRNqKAOoIKkLUvNoaGhyD1EUrHt
xDcApAmLMNZOh6OUckeMnFgNDELhMnnpNdSUuEDlgD9tYDE5jYIpT1amZ7txaiSEJ6KC0Vm1217U
KsuYGW5WwkaMn3sNJaNe1nCp4jtc9nApS0TNZeVUvs8DDvxMk+ysdCFehhmyUXlyrLpM7uHC1Nn9
LJk9qv8oWvI7rcb+zX0cApqM6etqDmSmuyJBWimqXtKMh2l8Rr/YbOTO4uEd2JajLYLByCrZSpTQ
KBTosgnbGnMDPDG8OHCwpepDPXYuJhLBjwRNFrUAgyuBT+aTZxJpHhe98SgZoNpmzkZgaCdQTj0j
FgE+vS1mDAJFRDb1U9t6ShkFtaF/MSmW7CHjjiXxo5p/EzLwq1L81MrQeGI94o2hMv9I0XaaPf0B
QnJF0U1D20Lw3eAWMrevjE2e0cIfabiWxqvIX+l8lRmudU5dnGbwVgTqMoA74O8e+Qk8K3EVsEQ1
O4+i9DlgMMriAUKB71sPVVp5aNJ6Vw2GaEqE89UaK5ZrN9rgipXHl9mHrDVOYlBY6N7aitUMeDzg
rC1RnbFQMxNj5xM4U/G2IeUYjmoHmCChiZ+wKRhguG1iCvY8VMJOpSzZSPzwUuEM32Bo0fCq9k2Y
M4dkxuc0gbFaZdagXjMV13dI9lFnT49AuwPKKZTveYbEZCgBDRxhlTI0dldAvsX6ALdZv4m4LRGy
TVJHHjCjV9j3bWWZ89iIK85A0i/JgKVyDEafAqi9pr/yTMMlDctOBYUd0RIqiYrscThvJaiLuzac
s9fUeOEVhIq9lhuJmWPDkwFQTyAKcqdGkalTOodrEEqGCf40aHdvu3kC3hmjWGZq9Ek4UX3TRtKh
1tpQQdMtrsvtPBmw60Iy0EZuEWd2JRC8vprfyLRCo3xm4RSXbjqnlsKeeFl9rSekaQLZlgI2FCqu
mfKZdS8Jbki0rIFTxySA0yiKM/fdQUypxUtuIr536PXqEnnghHMN15F2fAQTNSzl4jjRGJMGOj4J
oKR9jyeIHYPbe8FwaZOeurZ6YZKxqbr8SpLxKqI+M4nHpg8nknyCewFmKIhxYIsNLMK5iP5NycGX
xozqSwyiqIAV+EDBEsFeyJ283iPCVpUjdtscTWjBZYZXFg8G0gHcNW57V64DaogbgYD5htO/GbFK
QBC/aH3jNynCbqPYjIMyVHgb+YvK7D7D5JAsfIpF/6yMf7AIbeRjiB9WVJZOm2R2lE921HyoGnDj
0mc1OLPWhAwXuW5MQ0HiTY5+qjpnCqBSk0dJP5WpXWpwJEepu4J/w4RaqkReJCU7GpEAphOX+wzj
JI3KEOPQQh0rW1Sf56QImF49NinUA125EXmr5GFojSGaQrE1I9BwT5Q+sthGbKX5q6zhJVkpxjAy
vLl+U6eOnF4ijKWS50SydThf8Fyo85vyHQ3GVrFiWIaTl1F6VnQft4R58vIOlQwhSEfAk7ok0AxX
aXBSI03ZKlN/nEd9F8NpAvNGfEdsDu1eSnGlhWHqoFoDbKBoDs9U3Inon2kGEwt0M+k5Yl4GWEOL
Oeu0jB0x28vNm4rxJX3IAJREaje4vLrLUbmFCSY4bTR3Gy1Qqz2iZ4sTZshCCb50/EmEseSE/VNT
W+dBegLjUdZtQ3+N4UXTgowt+gp6kNEbe0wgTGhu/sOl6GrzdcJIX1dYFEUnUEYEv8aGavaR5CrR
TjcAKLKQ6dS48VHO7rU9lUrEom1B4XY7G3sdt2A5bxwBRkooCPdtbgt5D3IRQjZu2V0Z+zEyLsnI
nRjZgphjW/PoqZ0ZQdGX2jWLd3CI8zqKjGKiAUcT1xDgmZneCgkpIFGNE9PPCDTWtGBuM1SIcZWZ
tt4Qe61SwAnysZVhTuOVgqMVEb5Eu82K2K4yCXfj1Fb56TBWmq/E6LfL0h8+hotT2W5wtB+5UXa5
wo3gsDg9R5jfaEnhM96R1KAqvzSEnokg7XAElEujzBehrDR1zDujk+P3zasm+wPE9RV76+qjjKkP
YqK/REH6QQQoTNy+88EpmEk+QXowm0q9lp0vJnvKPYPu7XEjeG86puvhwoa3r1Mb/Fvd2AkFbkbR
1sBRO1QYUsvqCnWySkn/3KwhkS1rWn9KqnF8URp+epGjpkOpUu/lgOMqVxonLyPUQX2isZIkd1XQ
oSOKzFfErHRWfenYazFpYcg+ykHRTsEYp55oAB2hzsdZEDExlbuUDT4R2j+zqqY7XIEvBh+TDaQm
FqyOLlSqz005fsUxEjf0MM0oSjSPJuRc65ifinTjzDNDNSc1QfbCItB/uVMlMqsDjhrfy+ZZ/64X
Q+LFkfDF6YJT9dEfNp7zZj93Vv0qNR/oEfYY/UDO09tSYRUfKpy5sqF1WH+7wGl0Wz1xIjg4sHGD
t5vu3ZotOjIyeVenGPBzNA60LFsYTUYcYXJp9Val+OtNWbjInVnUViLfxhN87Fi5ctIi0AVX6WIr
al1A5VBiYOUz/ClxESSQ/NqU3wqo2NUNYPA+eAOGcSwrWEN+qe/CQb5KLxxzAfcWPKG3BdWuO7dI
H/ps1yudhc6xcqQ4rJXYRrECk6zwxU4SL6/2Lf5rga83odpmdsWuz3wC683BIpnXwPHSOEiZpwKe
DVEx0ZwGHDdkwXHA4aJTPapwY4rOQyM6fWkO+UequhFU54Iv7yQoEasZNoXvWpabRYSW57XB1Fq3
yaRtWdZ+pnqAwGPUdaTvSW+LqR9ln1zyFs2XmH4M+ezXgtvCxqm2kfoRlAnjFibBJki+XeMY9aHS
ZoRTyNli1MDyABe5ua7cTH8zhmxfKPAUVvHPsD0UgA5qcIZlYk0Zlkbu5w9SHSMDPTeZg7OEZbZI
4B2VJTuoib2mS0JZD9WDUodwzNThQAPZTG0bH9zQIMt2Yu1aojLxfySdx3LjSBZFvwgRMAm3JQxB
UnSiJEq1QcjCe4+vn8OeVU9MV3WVSCDzvWvLczfulJVG+AyqnrytxmAPP7TpnjFBwu8u03OAqdJ+
Lexdrb/HCgbEfHo2xLdJQG8KwERJ/cRhVr6Llk5MyfBE81SUbiz/dCpxv+WXjX6u+KvHiw77r+Et
rzwSMhUdgOOoFh/gTH18Dutdo9/K7NjqTxVJoUjAC5JCETfJkselt7Q7Rd0xEKzVTxl6Ob3leeGa
gHa9RxzqRgWrSuf+YUMkET4eDTf+40oKqWicxWvZCY5Zf5AAWuhuHo6MIzUus29mPLepA4Uss3tR
bawvLpXurfrVGz9qXnJjJ8gfpeeeWp0eZweRxr1mj+ewqK40v260mg+Tonr52Q63FH/G1is/i1ld
y5uI36L5TNawtL62GpNNnDhpUp7qnj2epdqIC6RMw9aQ+eHWY3gvpRXLNI1J+k4QspbVIDeH3M63
ZpnyxpOtZ7tKfJH2ggzpkuTwp6Kp3gxuyZwhTI1ZZvM3vbpEy6YqrmHPI380WGdKwTeAJFAWxD/T
V7o4kXVZspu9rox9R5j1sT0jV9uY5tNSXUrttQlPOgNtBQuW+1rojmpQ5IcEn/WgAR5mPrhVWu66
54pzkHDmTuWRZa+51aVvGv+GdV9IYLzb5l+XBRPGX/NToyJH5tLENjj/4+cy4+0k0+mofJciANzc
5NVeT3zSS6ggsU1/+OUtk2yvFwEM6MQEsl4S87Uuf4f802i6K3g7KgSte6p7R2R8d+/8Xcv0Y9ba
TdNCGZrPiEVtvr7OloMYLKKurnPxsSSnlWiN6L0ro02hXdNwW7KPRxvTfhWzC+xmn9IWHEzbauUO
dZZjclKNLGKAQDn9J+ZdaQ4GsqMsPoyMspwjhtN2PO9PKff+YLDOK5wpq+QCDTFStOWOCYhlOeF9
pHyIZyGccVRvSGYH9bIxstl+yF0XfYrqe8rfu9YReIpIb7HPZVU6RPQaYCXKoavAUYwzIoaxpNRo
a6YXdqdS5do08o2pvVmMFaFTrY6MIra7NoQwFlwef5l+0apLkTtGtI20H93OXd14ySInT3dxux1E
AMnBNTyazkSdQ/1KbnCak/clHZfy1tFBXp+G9BJ3d70EwD100uSNeAbS/N9s7zT5j4mukSLHYEpR
mWPiQ7ZiYctcaUaD4zQNrRibkmee6UVmHtnErbWbQnHrqwj+hJ+PhBPqbPVN9zNVAW9KHbtpu7XS
oG0ZXl46mje76Dc0Dka4XxHBxq6Zb8efJmVUI/oIm77uxW8z/cWzq3ZnfMPMgh0Lnvpig7g/adRH
W6wogEsy73LCFbg1QEmkdNdEuZu3b5lBi3wB4XFIB4ZGcyd1n6tlOkayLwgK7CpHNoMSiTNNGyrX
6dY8ZbMn1Lf1V0vuKlX0EsvvPcQmz7lslI5c8O3TH+VGpWtyYhVHpCSS/tMBt74swgLb3hSPMhvO
0ZxC4d6XMEzS4gQjMP/MwusPpJEvChIg4MUXbiAzJPpNDVTjO5vf20vFxRIHCYEnjGnhr5HfJ5TA
QFk5R61wtD500eiMBuM5sCP4x2bqdgtqSd38iLRjJ4iayfwp5kOaX9XpwJOQN2CEjoYdr3Ht7iT3
SDsBe11V3BPAB/Myzi6xSRp7pPImwXcLkGSpMdxxBhJDjGFuzOa3Ck8TsdL2TnwY4DkxY3OwWOeK
Xq1hY1jkDrxNUuWie9ysy88DD/xA9mvKT/J8nZEUsfrX1XbpvDr15cmpJDfsvK7fEVstJ/+scZel
pTtPMGHycNXGcLOa1jaKyJnvruXMG8b6qdNsgErvnNbP0ei1ddBM+/a1oQSUhPk/ds8QKaS4R6gV
LS+8DQjKP8y/IXNjxalkEuoD1d7g8rGmYNz38AeDp3JH/2rpXvktBMn9pPBFofCG6J/Vv8/KVbxo
xBCo47V715Ztxd9I89ZlBap8LiMlYAahscxhiw+Tf6smOxqSLcIT9NLccSWDy7At8Dlsswdkx9F7
jvRPJeGk9PriAFhvq79x5ObdV5JvQVppFrfmV0U6dK2bzUEob1n4jD+RmU77kYqfevgE5KVqe5P+
Uxmpb1lp8ZDVD02DVm0LkPf8FM7NrjWO8NibfHkS3LrSAArr1xr44EzF7OdAAoB1lf+q6plVIjcC
EVWbZj7oFdf0zN66M7PvRvnR9OcH/k+CEiebWlz+A5Yej5zYpE9JHBAdYzt6FcAPoOKSAYbi9ctI
dzIN1vJrzlc+8ZtXDNLZDbx5A9dqhjf5Bm/S0WltzNtmftXzW8ozFdekcJPxOj2LXV+fam1rLm44
+6AlCMIoAyC9ukDdyC7D20Uw0LaVd43i87yZ87+BayF66nXPDJ0h2oZ16VIJW023NSby4GA3N6Di
6XuIGqd6F+LG1y53bk7Et7EdWx+oesLy8LUahzSk1oBqZlL+GoYaqeFbW9506JnkrZN+19ZReXDM
Bd7j8CgiEA8dm2NHhaPVnq1U7lD8kPZgRl56Wdu7JsBXFG5CovffCVmTsoApul68Eb2UxPW/bQUS
ADqv2y/qa239kOvbNAtyxbGZXanIsYjl6reWxRnt56y+nELUzUtFkA1bXk2j8EG4Jfr5gJNyX7bf
4s+lZ1Mv4KZUZ4wD3TwpyPzUY98Etvo98X+uu9Hc1dmmlO5h/Vp/lmq4D9NXmJPH0mMPiPRb8rG6
9+4ogPTbWXO0/NoaB2XkMlewLb/a4X2OEYVUDl8Cs5rCoL3qbgolxkncMTkbMOTjRh4fYe+Jm1Vo
u/mnvTJR1S9iLg6zwdIm/IlnK8OGupFeDMwOxa/QlI9KwXubg+XNEBm4q1pV4+Y4LKXbG/XR/P/1
TmNDRQPUMk1OTEtTVX0K+g9wrhhXs1HfJQCIjaQPDw67KpyuhbXnGrJAnvUiAyWirSbqXlqt2XdL
vFPLyjGGOmjr8E9O63/2aH1JarJtoJY3mZE4oguMLPOLSXim5anGyMWyKSNfsM1eEDIhIN1YilvF
P2r8paJGUA+htWUFp2yw1XZKfXjAcLErG39Q9sWPLWlBopFWjWevOje3oYm8YfkbRs1FgdJxcYE5
B4L/sqx5yqoN27lvYofcM3/UvVbxV8svoVr0Ifmbjb0KdTJbw0cpPJbxpnOENR2zhvDifjwsPS9x
ASamYq8BpFaTU/Vsdx+RLvvpRB5ak/mRmV2BAPxseNR3qc/j+FjsAWpnKnLr9jEny+TicwXN7exF
DcdrvR7B1MJ1/FCsW6Kl1yrcpfxqXZeehXQjlLPNuCZIiL/E8ZF7c1r81WbGetL/oul3QmkdgQBs
GPCJoDBdRRwmpIsazQAR7QEOR+1j6IUZ7h/owwLw3V+mKCjH/QISC1kFlaBFV7uEv4Dn2enKYTWA
3FWvzjgF1321ABPt1hU27sgtnAyOZfhivpUEVbeb0PAqDJohLSbbUe521XKqfkw0V5k5XgCXQSnG
8SINe+l57Z+os8BDOZofuhXx6bq5ui3MwK4jtA2/BlEp1Vm9zdquyAi921Fyt8mobeTUGwefhVu0
L8J+Ru1CDjNyAkm9qTz6zMl8R5Nw5+iQMmXIDAjktVhkkEEYRQRJ0cE38gsBr7uv3PwYpsBUdwtJ
RdR1zT8jmsACAu88cpaLgWmt8DJo4nAmqFuLg248F+mbbRyX6ZTBsgL06nvRo7cD3G0eJYBz4+dD
Atr/TjQO7MmNIY8RRSHY8HVczo1y6//snzwxNkPiGeF3PQNgJcltNoYPhZth4TcP8b2qP3OUYPZ0
GP8rVp8SH1JU610Je1c/OtZTMyqMEh8Z0yNjZO6D32nzxg5smqrCc55t8/Jmj0/t6En5WYZbHrID
zfWWZt2X9wbU81dm1wb33NY/VfirW05ms/SjVc5kh89d1k/r7Op83rND5KzhLILB1Snfkom2JKXw
4uSjbo7yl8WvGTJvLn7C6m0gClVkF1ZASEjYIyGOa5W6veD+xDHYKfuo6g6ihQMkkQiKsZB368gm
AXIM1OfzLvfMTkcjf8tW6HTkLAPigLzzBR9vfif6ZhbLoWGOUw3X7p9W5Zw3zjyRlrwlaMMXh9B8
VJwKb2k+Zhme3xHa7/KQU6CosT22Dw3ZSsOw8dhvMpXBAhVJ7lQgfowMKH1sjL7pR/eisJrUTq8F
8+ppz/ZlbN+ae2o7PA+AoIAVSgS5Jf3l5T9SyerCtz9KBk3lvQVmidJALm13KTcRCtnC1cxNHcuu
eklK6HD3Mbt9LIsfhgFOINn6auhbPYOeY7GGKTrbXAeVwoc+bUW/rwc2GpvSDPXQDF9Ycp9MwrLF
6kvQmOtXOKKWKF+mD+mRBNM/Sag02poW295PODTk3cyqVK0k5B0jDVXs456BVVBrLxyOa3TKlo8m
eY9iz5b/yVB0ibgbmb3Vn2bZmw24x0MOAm9D/9B4ISfGq63IX0MhHaKGmyYkIfHNAtuX6ncj5Zh1
YxrdSQ8fP8majzOXXaNEZWg9LToRVwZfDkJ98TuH+yKVtjL8dRzu5IkPKL0NY+PbRbZtTDgciLv1
XKOliyBAEWKPT3XIORG5Bq92XX2n8SkBmY4ip0VEErWB1RbOQjsbC0PcfunSi1ZMiIMmNPnYPXlD
IpPhHeljGfvpWjJDgGsb3FKN4ZnZ5C06epw8AnjQsnOfT5taMY8DjD7ByJKjqdchulExCdcd2Qik
Nszbo9my3mfPcU0iwJjrLRooEBO1DjKDchuLLbzI/ZhdEeYZxKS/W/WnpWx5LlnGgRSl6dhWn7nN
M5EAuDCdWnF1UizVKa2r1LmPj3q8iv5c8AdG+Sf/NTNFxmhdc/ET1sRM31MZeb7CAq6+SNTsxro/
rz0xRyy7zMkhqnCOiiJQ/lRAezv2QUaaZUUOGarCLY27VPOhHGqOwvWzsr+6KHr8lgPPf4oqxohY
E47CZO5OHFU8T3OM8qv44Mq2FOBE09iMSLQLM/vXGUCo+UymzR0cBJsOAjKIgXe5eyrjvw4efmHb
Hf9W0bn/CVXOq34aoNYjdrSGM1G2rPeKkShp38c822sWmqw43av8xSPLPFCLeShm5TaQSTDtS/ES
ZheBljEK3+Ru6tzVVs5DP4Zeqz6mzeojztNtcZDmD1sBv0bo5gz8KMNbYj+r6ujP+b5b4anCaxmB
KGnXPtpXKszhsyIFuuWtduga429beTHsimHuKHdl2tXLXSK9JurIpP1tVF8CiCnpd7qAbtmkLY2T
Jch7RpRq8dxP/Skt1OdcgFVTXxYXe50YxeJbtMgl+kWGdS5gOtfPqeMije0b+c+8c3P7ZczJq2TD
tder7pfKCP+E8lFrq10z8Ib3g865Zn4PPUgJN7AySVYwZNZnGC97evpeomE/q68msuIKC0HS3HUp
unaA2i0LRmJK4zGB3QdOs2SnTCB2M4YWX9fk2K9V/dk0ouSmCQRCTcRMX67VTtjRrTJpvREIR6tv
Nco8Vdd2UoOasVjvq/yAgDhyItlG93/KY5hchFAifCgD2RuF3d4Lmyo9yRr3YhrxApCrthGlGgx2
HDpNambOIDfjNu7FV9SakQ8TimphiY9WiIBEaCPdoQrTfXkOJb/PA6HY+NtcfAeTNr1J3O+hflnG
F9bPNj3YFt6JJnFLFEnll24I16RBYN3oLetURgq9hRPGaaO/RHrWaPdhCcUqY2vTlW4jSDgFYUOm
4DGbe42awKZ6zi3p0CjS5FiS5unkcqi8qLZr9bdBT1ylDBbtU7fgv9Rt3vM0qJ/tzIpfoKaoS7gS
OEvrQdAR31tpjkmQ0Vo3pzau74ahULk9wkSpHmJ2sU8V/TwSvAlMsDDFWkBYlB4zBgeJAVegfYiY
jMo4HndtVzyN0yBgtULYLpJ5Y2vbNDJfJoY5x7SK0AmlTmzaRiheHPF5mzY0yaCmiwvBc+zK9lKo
tmNxikhzfdK6f3Zq7QuCRppxqKg+0t3ZRoeqa/WPLj2ZVbFLogFv3JCA7xdbOTzro59SH2Jjy9Lo
gV+ks2aRBEtSQHlKNQZnhynSVALaGzRuizk64lNKmDqX4nUx9lLrq/a+0rfRfButg6DNFHsAb1tf
91ce68jvabqAzhIrWH0qgUdqaMAUpFmKl84auL9ivtIQzDVfEtKUrP+6ud2Dr7CNVr1TtC81dRMR
280ZelsyDyJ+NnSvI2qic+0EnAmiN+FmGdgs8jVgA7AxSGFptSxvwNGgecgf/IqyrmExXS3ix613
UWPthiX2BxQIg8pi2bzFk9cMQ9Dk2q4RvYB7Y2RK0Rwieub8fWueK+DUwfo2ObcZfvvxM+9tAmu0
j7r9ATgL2/LUR8lJqYJcnZ5W+1dYgN0FG0qr7he98xeDz6GWdlb8pQnaTiQX+xlpUftc6WrHLuVP
2d5S+ei2NfIXuw0/27KheSYNEZGgxpsV4UqV8ZmYysrkQzFgN9x7RQ7UNL4tYeaEjUXbnXD0MEEJ
UUnocMdu2XatSdznXA32z9jWsjfIi+VKSpR4ih7+KhV6VF5qbegolKx7ZMOpTFFBoWsV/wL6IK65
yddCRtLZUaVlRvYBCbbmwgDydnRD4WdpGgyNfYjnGSaP1hhUTBOEfDVHYGO1PjtxV/lAbVUlkJyN
wDfWWKaHdG7ApeJLg6mtAR4ZsvIoQcZpoxKsKBHnofqYFNtPrOyMPPeUJek1fBgUNXCngfF+xbdS
oLoxDEP25KEcfKN+KMROs36QRWo9r0g7q8mw/fIh2kXn7kwx+fJhvDPGzWoVgY3UX2egEmwnKd6k
CpWCdut55RvopbBoGdl62TPGz3H9J5pAZe/UkJO1KG1ixhM8epIbGc+deppNm1mndmm2DlV9o/b8
Ff+6mui/0HjKUCC0DMqlyZRufGZSwwYjGe5c3Ms6e1WsxTgv0NxgCTmr+UO9rWSam49ns74Y8ZvU
glLv5bJ6vHBlQu5kYXzVBg+a9o6mxR8y7GgyCuJYa/5qpPyZM1rvSRRttQSyogGFy2RhO0tv7ejb
obLoryMTppuZcewbEo52PI/lTxZ+xSNwJ6+wtfwiMpiYsIsUP34PSrHIitca/jr4He4I+TKKrRle
Q+WkhX18yXBuaqgQb/q8/iT1OO3T7s3Kt31u/OpFQj/JuNWRi9Hl56OUr7SzMRG4P+YQK25fO1n/
khiqY5APa05Ojho30/qgfyjvCIpGGzLbaH4tL+lzIIZL1RyXGMET6lVLLWD5C9eI28CIUWJ7xNuZ
CxUIPF2biXCpx1Bbwk/IMHtSYOcS5sl3Ll9kJ0i4WlQgMlt3/S8h2a9QOF6F15bTaZ12SXhQrXOn
p07EEZONb2P7DOkEtTwVEKm+XYK8ITq1seU6kqL7o8y1BkMTj9m/UYrPGdO4aA+z9G+YbJ9D+5qI
xpemV6EJolcnvAmaW2aSftWZ9YocOcPYcdLm18iw9KBvVzJAGP+9KhzgTZUr//1RjR1ETAzIvLRV
1j8lbGJFsR4jhVZCcAoNEKgfU2jV5WzlxkPFpGwLOcirz3Uh8WMWTruqjqJ89GG1t+ecnwMXbPZp
mmin+I3dAw6Eh1T+igEBrNptTDD5Hq9GpeWJCxi+LgaWU5COfN3b9Ferq1vUMQQJpYWFFU3oClh7
U+m3sAwUpKgbEdon6TaO/Jp8mAoAO0uCsV4s9rtdY42XWV5wt4xdUhOqCqFd5hDXomf9bAhEMboF
zEHzx/EvbkzrGWVAsxnjcrgMMYg+x/4MrxXFyuLKMj4PG6AqfZKHtHHGWryZyFAweFSGfqlLbZvg
c9m3uJIxrkhlYBX0IEoM3sNi8cKuiChnNYzdR6LTe12T+7us92wdJcQbgdLLJRcg6Eib9Fs1Os5U
INWmsDaNmp5LycsRiAwVAXOaxrpoSjALsoXrMW8DdZSQtM5ggAxi10GKbtGYu8usWU/9vHzOErih
psuta6mohyvTfm4UOsfs+RnENWvv7WNT7tTor7KJZ0+Ui8YgKuopcyrbvKgdrHJ+VsMXVOq5l6X/
Gpo65vvQcmnWzS20rhoB1ugJB5kIfuttzr5Dlq+2ucfTh8LhFlsvvXGfdVBd5VUGNEwfiqB7KiCL
Nf4cl8fmZE94B8K4aZ7MBZIp1HMlMJNY/QxxqxYQp9EKJ1eFoWszXMmjrz2WuwHiPFwbGyTV3E1t
Jj77tfEmtcHQHL7MyRhooekW2ay8yNZPOEgO14LeJMkbEikKDQwEGa1WmyiCJ+mrlSMcKOln1xW/
0RqDkt3rtds1afgmAS/Iw0syA8nGBoKbTs+zIDZnldcHVW8luwWP34ZzyNJNBSNA9CSMIJe/l5h2
PktDV6x9F4l1BLwYVkuGTmY2wZaD9I1zXK84MM1tWf5ppQHB2BNJNCvDQZ5jhbDg72q6GwM+ITB5
IWzuu2zbLUVggOJFw2dFSvoQv+DEQu6OCnHk4+Z4mF6HCWmokEu2ldTVQVTUFXbIFEnQM0aDoINN
TY+fJm39srlCy+Zs8rb10Znyc1Ta/4q6YIAGvzSWQkJb8Ah3QPS4LYr2rTcY7wDcUmM8EkicSj66
8aiftyaGKBTMAkLEctuWbadNHzJ1uiU2sQS9AaFdaKhedAP5d53q4TvALwdY82uo9dfIN4uOQ4mR
jhK2l10IMgYmkZ6l4WTR5+J07Bfu0tzJdUTNokVOMYFykpY8YOtSBs5Jlrmi0q8F/1Sy1evHfjfI
iEBW60A96AZb8awgamktJ++TbRIu9BgDz0j3JeIba5RjbT4BQR7bEeDbMi5KVAXIp4toat9nemTL
ocI/hFqNhGez53+XsB8sy8u6FSYqvpYXSyfasP6bQoC8arbfh6yFeo7ZuiUczoUhwGVE7WNOmMk4
PSFrb3ZdblvBajfAr7F4KlPQPmYh2Y0quzlqA0ozS2kRG8v7UGUYTjs3TXW2uoinsJNH5lKcKJ2O
Nj22YQtFeDUmAwDJ1E+Sad3MrHGU8FQt7ZPBRK9Zsd9ZgMWWwzF2yGzmFQiwqLs3GeKUaQ4qoZ1p
04O6e4WHXPBYbKfpV23MQ5HanrD4huG/+PNeQHfbYgqisdkl/LWUDg3/+Fopk6+n/zj4g6UqDolt
BmG3ZTmOh6P+GqLZqWu6vVGtdJXihGC7qzk6yLD3cfgRtpyOPCiIa+Jkfaoj3e9ht8U8A8VarzUR
cdVEnYtxMZB6Y7eGepadZv0VKLX6cNg15T+bEiPiHx6T04Q2rvyxh7skboP5gw4sTj4jGSIFHdvg
JtLnRE63MGx+VBCNlprcbHGnesRElqIeh3MD4s/ERUs/wunCeFr1YFg1bzGiC8n05V66qVUb2LHm
t8THO8uDi9HmaMeWvtUsFPBLFYzSfWqyrUGSrZ0c1PmtxoykjhSiCdmxku5BcxhK3jr5KAFGPl76
iYM9JbBl+Lb1KQ6EGu4y3fwXUww7Nvl2NgW14hjeSow3BYI8NTNQmSFMMJRDwhwkMG+GXXTsxts0
Jdt6wfpn1HsNCwGmQI9AxYcPfhB8UtII2YnsyhQbduQR+3wFWsaaFOnzPkPtoYPSFfGtNb6k5CYb
Lv4i5Gsfi/ql1t8mvLzSkOo6fFTligc0nb6XucJbX5cfSpVe6oQQ207rL8psvsarTH5BsTq1vRyk
/FDbRMx11MJZOwVULGWrfHwOUcxf08SC2PI9YWiRo/gHURL38QHsmHeL07Mys21UIT/PoDKPQ32J
wxvLTFxBCh+K6GGb9Jsh9Xo9/dYBTqfbIr0y7ydNeBl1qKuZAAA5mhBbhz37BpA8+/++z9CB69N0
lZGkriht7WUMepYTy0ryjWqVJ7VZ3FUv9kusq88UTaGJ1Xo8k0k/e9aAAldRIs7uXNnW+vKtWuZX
qX6a+WW1BidvJQQuaockq7Cjk6XPnyjYq8z2xhAReTjLoMrVYzqqwuJVaUHzWYHdKO0HnovywYQ/
0h2YbOZ6YdcldkMrobIWduI6MgPZ8pWWdsIEdWl5omjG79XWMXmbycYXlnbICsjl3gr3c6bdRBr7
ma65kT1jxNjW6VaRUJYibR+Eq7bbMj1JVviMGaJPvqfJvEbLux79YPWFymcLNXTJVeNnRb+mknbp
wNlbsz5Js+wYwvIrQzaezTlDCRWbms8SR4BTMflYEf8lE66riYS2wkrFpxlmpM2ODS2a+fT/cV3K
EZUqGeuJ1UgQZw1W4GHge9Jnf43RHGGYnMu7ZX2i/Fu17xqyQEPyMLqzxAzDgVK/Wcb6ws60M7h1
SgVuxI7k04gJSuq/5jU7mflhaWA6ospNyhxrhYloaAmyednGVnSS0Bo0c3rU03qvRjoemVn3h1pV
Xfw/Xq43oE7yvglBDZI6fmsz2RMo2nDYUhuPYrjq/L6YTlEXOhH0SrUu6PLX1NUs082rCQ1d1yif
9WobMdAKEa/SvTNbZ7A5UQMaHACudyritok2AAO3mptHgLRnbfrg4B2Uu7XsRMiX5mCzZNh/XmPi
W1CtPzNg19GN50PYV/TcVrezWZlD66UuDdiY22r4c/XUM0koDaCB6LeTFd54v0qZOD3pt0Ikr82Z
04qBtySvESbaNVKptJZcRbN6J4k6PmClLPZ5N5FFB8ibpm7L5h4lbgNf00zT3qyNZ1qrarfTq2vX
3ZZ4q2muSLRDDUKsaK99UzFCRywCXpWH2qZpsKRVvgzrqlmzkz/Sl9hWtPKczgPG8TuWtp0tl9tI
ydTtqqzfs/E8MZvV68WWfor5Dh3Oiv5whFKKQzCvbq1OWKU+dG2+6Og2rX2D8sHqAjlWvsauRmRc
7GeAGLXcW+NPpK3Iz5NvU83BwiXuPptcsLe+So4zIeA0uVlf8cqyFmrrQcDgr8wSw3zG7wKKsngL
F/lylnixR1nHiqBskmF+xzLU2z+J9qcYwdp1l0I/w2RCEy/4jaXmFLelq+HIT/X2mK+XVuRbylK9
Fu5IK65t+WGmb0vLPYjX3DrkE1r2Frm4dmrJpspaC5DywVf4lYl1KnHzhwoRflZnaEWF1q3msZX+
NCJzc3zDRosN5iFSGpIab77l4SCKyaXr+oCeIadIYg+Kd6FqUMVx6yN+Vg3LicbRrdaTMEp+MYxc
CCGScLdKDdAiQlQsiWUeLPVToT6pzDfytl/3ZMYC7G9WcpDMGUPr+vYgviKvqnc4dBNQSX0HYCTE
th/PzeAUwFzRTUReUzJko84Wv82jVApgxMpeJdQd6CRQKsVPiMk3mfZlsT/DJqCvkkaI1xaHrnQa
YqQo9MZmiPFslnJV4zuCHUjOMJqSzvWKsqIJCyfpSn9apqe6g9w4JsOhWz4W4aaG7qjZoU+v3Xw0
EIyqybmWJR7NOPuoC7EzLYtP79uuL61U7g0Tlre1UWVijZS+GDt2rOXAfRi1wZG8Lo/dtbf2lW3T
p4dxixW36uG1Z/1NFn96UaLrMvZJtL6mzaetDAW+FawOzaS4uFPdRe2RP2RbKUUgax2ix080fLGm
882jlwKdxvo3iNAr+/pVHoenBDpmMAmObg/SGGETk7y4jV6i9PFUJFfdTvYNn7QaKj6si6O1w67X
jpa86CSiMsKmUUdNXhbIfXfCbMxw92JF1TtGDQQAEAI+/WVequ7CjKDkUUdUsqylu4xfuq4BFw3A
A1G9JRcLPLVl858GkspNR7WXnSIvi9tMgkjO8qlKc5JZYqawcuz/x9mZ7UaOpFn6VRp5zxrSuDe6
6sJ3LS7XrlDcEJJC4mbcd77NPMu8WH+Myp5RMMPlgwQKBWRGhnM1o9n/n/MdqitW6/cbz6kJKSvY
9hZ9sx0zChBxibuTylPTVw9hmTHaK18lGs6EsWLUQlz7imY9TNw+dWWxv1/5rdmcuRqFA9+llmC4
6DadHpkoFigsKcrwVIwHpJ2x9i0us+VYQSpAD1/Qe362+bT3/l1BE8jEOOGWGy8qX4z6urQwSwz4
wbo+eU8rzM5D5bFGbVD2a8WjTVZvmTQsv7r6LdDFZVlo587EgsiT6xx2kZU54S5rb0oKx/TURi1e
+BTBHBrHtsZnEctMb5qbwvpBuBGco6g/87p3H4uyG7CBC7wbt2WZlDpDfkhLRGr461t2ngS3mnj7
Ou3gTbvHnFaIrj5LzfwG+kjJmrNERs+6jx83TYZbmyyBO6qmO5aetUHNq73uJMInDVfDumKslc2t
A64H2X4YvA31mQiVtSrWjt2c0V3Z5oCecpncBfCyWDeNSNVgC7JEJ5kBdd9gfPfjQ5KsfOTZqELD
AXXDcB1CNV+wzoYfgPQ3UOzrZByXeucto2odVNWbqPMtY2nVVsFFw85Jj5WlSffRlrSuC28rqAwF
/Z0xsDCz7hyqrqvKG8alnUiW2NCxlKT9SKYXLtwQW7bVrUsEO4V31xmkGTrFNp+WF1Tdivw7lt+m
2zghbjbyqSxq5Fwr1oNCbBARORldanhGmX1Q0fBF7C+0GJizhf/YK/uepQSWN/yLQShXY5ryHR+r
K7tTJk/kDdWdLLovig3GW7z41yHN0IHd2wN6UfgBKlfd+wLfGEWGjZ/cO83aG241mCzKGcMSS2vu
bkrle1cjrIk2jbnsy+/ovn2CcdXbyjsPuvtBO2u9Xewrqz689qJLifbUXfXiThabofuRJms3fQnp
ylvfQ5Pm1GNNFzV8DpgrukdVrm1CqLq9oMCppOBpUvazY8X+PrnuEyrmjjaJPMNL32Zhc4iZNNz2
xjJXaX8l2sfUuHNa66D45vecb6d0rlgDr9T2itZkpTYPRXDeuE86i+WcOrhsvWxduZZ3cJpuKSoe
WojHoxGYwNisFESTdI19cAtghxUq+0zaxoU+mWqLwgH5SVt8WcI4T7SKlWh1Rdrhqh8jpqgxocaY
6Ie6RI2lZ8OuURw6UVl17tkZ00IziG2LAGtZYLvSkqdCfZPRsC3wkgw58bblOALAaUP+I/Ni0L0z
LSrPyrzYSQW3lFS2GiYAByJMchlMeTD9Ohh/BM7S8aKDmtUuJWbrPNdUdh4a6mmqmmcuTf+Ksl7e
PQcxCfCpYAFj0dvQtrpr37UZq3jkwBelyYJowI5XJN/hzl0GKpvoDE9wFNy0dsr0O2wdGDl9sq2t
gy4OQj9zKAnRgVTtS8lWvRr2jqktzKIozw078FZRYH6jNwFwhDZ3GYCQorEY8MRbzXjzhbOL8HjF
Ix3tGAU+XY6g1Rni+sISeLIAZKnRa+Kgeg1ozQzC2FK+zQ0Wtc54XurxPtGru9BA8qvIB8UPLzy0
GabiX5lVqC+cHBNaHe1cJ9iJEUMEhLU+G1agNloagOkN7J+FXj7mEX6Gbp0pl14DMnpIzGU+2Y9i
usQ3Da9qy+SqT05lK2aiKwoLdbel61xnfUt1m9Z8tvDYLQaixywQVsmiKdRvSuE9KxFtYTpTlgXt
IDB/WHysS7nWEOa71VkfbqyQ5UowfPhRdJG6KNgxKrCCMjOKdMOk7Ey3jdusbWRsgZauPesm8MN9
jTbHVKlSTOtziQM3tdxzrQTqdC9sMHI2WqCYwi6dtbpYRXjiCf82cRdWyqMvypVLZ6CWAYKNG58z
QtYdmcVqHOntpsOPwkUGotCSAfrSDhiinOTSpmpYIjBtQiRFqAIXOv3ARKbryihuvSw9WDK4Jjf5
rE+c67zZRx1QpaZ5R0gTKTtHOfixuQK58U3zggsvsdRlHGBOYJVPG9JdUMPaxx4ap6hHUPw1jkqb
WFe/g1HNgHexn46J7XbYbRbq8nV8wvC8mJCJN90Cz+AJZOIRHPU8XDePo9ZUhYmCz9gEyn1e39be
44kLmE70NxdgzjjqhRGog9SFdqGqXT4JREW5H0QQIUU06Q5pQ148N3GHNdYsTVb0AT3X98Z3aCsZ
Y4D64MR5HAHczmN441qkZeuizhn7qwmfK/Gz0wLcjCv0XfiUxLqQS4LG6Xl6yj6i3qCeOLR97BbM
EMhlrVujZfNl6A3AurC7LN9TMeT1a2p5qKXvYuI56d1gr00aedHqZ512ZjUvfQ3ooOIFU4pt7eJV
xA0S1t8KKdaR4v7gK1YFO8YvhbmUu2ktCmoPRnUjzGEpBlZqLhdV3AbDU8o0XL3ohbYL0X+oLibz
yLdegu6BbyjmJyyZSweHmZf3RE80u8hUzqVRIa+H/D42rGgxzvNi63jxk4Xl35NIYpcQzgpG9ova
YqtMd0VT7rS4Pk8DBS2SQUgrq8Ifkv2BKM4F/66XOO90urhfP9IjaZnOPES1C5Kq9YNCvwi6SkEJ
LmtPh2iZKs9hpuIoD6k8/OgEahGjtdlmWkKl1mqC4TFqicHQNvq3MpZT8V7mZxbURxg9aZVe1B2y
3CIW5U1vs2IRmVfdd64V0YHvNGp4LsIsrEghDUE54i9tnMo7MeD16aX43XiZ3t9P6PY2j2WWpOpI
umRweVgl5951tg0Xr6vHahfXC3WLXkZdPClL/IIIgBfn3eKuWTkLKu5Lf/vhL98wVu1VBN7rU7f5
2NCZEWMDRxGVYvv6pS/aHeAtFeGKUnyDm/+ttMUid3Vqrv6aeuTU2UOqixQ2jDpsVzqbDZiUtGRk
zZLzvKEH17Ke3hVQ/F+j6ilkw5GAaTWvi+Da1eTORr7e+KDkB1pnHVRW1RRXaHevuzc1f5DmRf9h
DtMBbChk4y5JbyP9UQH9mK+R6PgHNQDFNWkerkTn4Np6ahEdptY5Jl6jWaPhvCF/em3fUWofg4fB
3KgwP2IYqHuFVVqzslnX0lZnnJz7z7WGzB2NE47L9WhgJN+kHXX8LdTF28kjSvH5o7MR8OCnXBJX
o+71N7h6+XXXvOh8bPgg88Yn8YWkizXmBxrJfQ68QDlHZVo6/aKDzNYuPABXKUUdSmXdo/1ET9rU
L3W+zSyCm3ZHPwYXX9WdWcCQmvhqQo8l+n0PIRhtnPhR5YxsNvYeGgnC1EZEIN2raSCyDppNmIxX
+C75bAaBWKiqxej1r2XpY3QyHqUwrsNo72cIfdxDgqYSykJE3ata18NZJQzEqXeOuGq8dxJ66v6g
98XaLF7H9AKfFO33xxJjmUVaSc6sAx0Kq49GeU7cxcwTWnFXGmEDTty5E3l7XTbpq4jtlctGTmMd
k6RsXIHvAbwYLmLTXbI9Cst1D/6AHTTL0oUTvQqPfPQ+3wQ0jkm+zv1d4r1U6lXK7oBaRG44AHnh
eQkQLWi1drFkKtWv+DCPtBx09MQpZxV3WySzaA3HCDhLzspXJ/lNfxpwOGBDi6qHcjhv0guBbKJE
wI0wsIjwsocRHwWz+XAg0XkqHk6jW5riwxopcZD+hzHD7q8bY58kN6BtNP/MteD+hGvWvx357hXm
uhi7n/9cifCbEwSPcbpL1aWbP8T1TZ6Kldb6twqL2aRt8XGTb5Y6y6DBLlPpwbbP4gWK7hxdZ5Nk
d1+PZ/0I9N+YfY4aTUSRCl9tbzUWzCGbdWW2yUBHIQZfEnFMkZFSlJp/V1DwmE62H0JIBcPB18Op
5kRvqgrf0ya5y+WwNZBdJTT4AxK1HHKRfLQzZdnsupKSFG6brswpQACoskOynq0TEby/p0rbzmxV
VCtl6tthyDz3YayVKwuTRr5HEH4iVcD47RxsOzP8r4HyzdcoWXPlAkXGq6xOrYZ+v5yz5yR3z60y
S1aZ3JtikV2x6WDvB4WgYSn/MdwbbDbMlffkn0h+OnKb5jR3JYMsGA5cR8y25rG8V27pDk3M1Oxv
HmD2KvVO2aUGzI096qMRrd6V9Szu0cSPL+YJRvKRBbA9h7HHhaI5esQh/Jf+LX2LP4yP6ka5ZUdT
a1vnrd5rp4408bX/+uVlPfbrlzfRIlvoKM333QfpbHznaCWiX74VBmjwZXkevDcngMFH1tvm9N59
+sY3UF0liVDi0ospcocKH1HmbZRBGbDAr0e58/t32DFn8NxUnRYpUukvaRPhVgIEWAKIQxoLrtb0
o4WDYjXx5Qa1yz5Fw5HHl0r45kFHV7wROVm/StqrEaWy8h4X1MHD+MyvaD6VysZJz4OYWVajOp2j
ga+oOibtykzclY54N5zcBkW69WhBsg+E8xdXzm0g3zTtLojaFXW7Jd/UUttX4Mr0imJtHD436VWG
hByehyv5ZGjfS3I6m37jKo958KbF6k050nqMklUboBHUoEG7ES0DpSFL77EwbloSv+vkCsFHnxPE
0H/PQ9DpZDI0tG8G91xx0Rqx4r7s0rd+fBAlbaMguSp7TDTsROnURjTNQpnby68fwc8X568vlGNO
L9qnx8y3uHXcIccQAMsLkyPcX6V9CSuqJGjdW2wQFnqRgO3+KLUbxTjwCm4LuMOoqLqgXCCR7HV8
6zEVc+ntu8L+UAzcMUk9Wflect4dlaIkVaCWsI7gBtsKeJ2LADsMzry4Qf5ulUtcAIXNXph1SHym
VRXN/n2nnNdyrzjnbXLuWhrivHuJXkMirZTVTT7shqi6bmknSJdGb97UW0nbb2EGwY0Zum+ZZy4z
50flXXiIRVXMYUl9R0dxndf9Tdx3r7rX7ox+WOrQV3oJbF74V8b4vU/P9Hpvj+OJxbJ2bGc1+w6o
NSUX06poItXbQAFhiOv6m2L4D4aPVencSyAKgztoT+w4fj+fkrnx6wNlydENiGfUi9rPrTu7jKsD
nUgMI0mWuXD20xRIjLRXyOtiAHmObV5//SodQ7Ab0xl9epVUZVSZmgb9QqlKurijl27iwbpTGhaG
KarA1O59rJIHU62pgb4nhbpulQo9b0fZpKHKnVE8ddXQOTW9HFtEzLYpveF6qojdDMJURy8M4c5S
ffFewFpH9BpgrTg6FkNnZ+pUp1ZoL3ME4e/mXX4Tti/dg8JegKbha3fF04MKtB0vFDRRjHgE7Kwo
yDaBxvNqlbA9dnb0QlEUiq1YuE/1RywvUbFzue+SBHiqN3zRnkqyQlgKvLF2VJB1DAvrHd2SUq3j
8wpSARZqQu+2SNXrFBLboviOc7pUF8k1MEzHWMfVDTSUMfARIl5Qs09PBBb8RPn/Zg4wZh8VMWhF
NkKPuoQKv9F38Tl9kEukm4uAuGplce+QNWYsrXNCW5fBxkV1uVAIO8s3FrlPFvu6eOUtWFnuKORN
f2uVLHFZruCxLA1KQS/6GhfdVi6xMx7wTVzJLYvdS/DKqHG3dB/P5LbZNRfB2tng3Tox7o4uIWcf
MMvxvdLKuCpim5d4/Ldiq97gfQUwTbx4t4LTtLbOuM2LfmGsgKMu358f/FW8YR1yga28OPEh1Y7s
lo3ZVy4cm7hn+hYkxNHmXGFXWU63yFogz11CEliEm+DhxBj8/frAMWbTeUkFII6nY3l75S49Iwfh
eniD6L1M13+zEGfM5jO3RnlSisG+9FxU6UV85Qjkf2kfixNP7shW3pjNYLXaFk4fd/alpkxey4Zo
nSLKALIrG1cWJzNmjswO+my6SnW3hO8+UsSgvZp3zcoYHvj8oHOwN51FTEJ14bCsdk+tdo5MzPqU
kvBpemyyri08icq+bWDWg8JUivOESi8UO2gt3SoXRJykJ16EI6u3n5WbTwfTaeUaUtKioza0HdUX
HWO5derWHVm26bN51TesfIgNnXQe375pCzyA0Bi/foGPlZb02Vxk24mTWUFDCbTMQCTFJS38OHCt
eolhA652b43mWrXx5+bIeQ5aT2s5NKFakRYQrBMzYPFIgCxUbR1IQVPUVC4y11/0o9ogSBZQSAbU
l4TjwGJXlfDCqoR6Jp1AvWhAVKz6Gr9Mi3UculXqPBsCKCTRvh6qtnB07Usn0QCKeh7MLam6Pxqo
tkuZ93gFpJEBSoB99/WdOLZuUGfTRmp1ntkYWrIfbiLUkAQBvCf5RtBFmGT9S6RXdK6/PtaRt0Wd
zRq2F+RNqnCoLAq0MyctN2h39VU/SVm/PsKRMa3PJmOax+WIPJOYjAqCEGhyZsQlEIaFME98xY5s
whx9dr/C0rTwJXGIQI/DbYnAEJh5YK5bG72eqdnquuvtai/a3DuEQdmcywRjHlzaCEdYPq4ipukT
W/8j9/Nn6tOn0RcMCd162+p5CwuWqeG5gw5sCIsTj+vYzZzNwIqlW5Ha+8OlUuwJgRD9xnEB3pxK
F2E++s1q4Of39NPJV61nZL1OnkEoSwrtIGyrfSvU9d96EcRs1lXrMJEFUt5LywF8Y6ju9wqqq6i6
V9lGp4bOkaldzKZaHLLBKEaVgwys+5sIoXuStedRYlAgCi4cdzyM+mAvALWvhIGG5utrOzIvilml
oQCIUxSe6DHsPTTJcxadqGBMp/2bJ/Kzt/DpiTg2DeOy4Hd97TxOJ/IfQnINY2iwtsbV3zv32bxr
hXVTpNl07grtdGcTxumJoX/srsyGfgk+wy4TfnlCu9XxXaeeCMA6MgzEbMA3RJ4mnqLxw3IFFXnQ
VoihAf19fUOOjGExmxPLqvN9RfDrph0sSOjwBCz7E7W7Yw90NoDREfV+NJ25iy1Vxdw0GenTW8dY
ovP8+vSP3ZzZIipIPH9sJeobQ+BN1+l0W9Ah3thof/37R1YzP/OQPr2TYdqNPpTebG+hZvfV0Vto
ti3OjBYCIPF9Di8qc68rEQBkAlTp10c9spT+mcj46aiBRBs2Gmm2b8LmNYt1kzq9nmxjCQEiixts
GWB/vz7UsYDOn8v5T8eymibDHDRGe6xC8ZX6MCa4p5fKTf+gL04VcY88pZ9b6U/HyMPQyQlKjfa1
nrHlSIsQzG3hvEY2ctUcg/+pkOAjb5w2G96yD11N9ypIsejusQLJ8NHuL5QB31z1rQ3yE8WHI2Nd
m431IlGkYSBJ3beqEz4UPPgLz8283deP5MiQ/Pnl/3S3Aj/yXT8vo73hb9rwPmoPan5iRB776dlo
p9ldK54ho70CRjSxe5C+66I88UU9NlZmw72zWZ9qLXcleQTknmL6AsamQT1cjrBkT82zx44yG/Gm
HrUoSKd7T9Ot3ZY/6MhEBEp4ix4OyPvXj+DYqFBn3+/B0ep2kBwlAsNVrqKW1AYADwvMeo1y7uFu
KE7MYEeuR51e5U9POw7rmORkjoT2GPE+dVQMvk61BktfkiJx4oKOPHh19s12Ccb14gz05OA+tfJZ
ygpCx9vXN+vYb0+j/tMV1Inpen2YJNAVrlsMuaC7gzo8cXuOjGh1OuinH8cjVukC5fve2MORb/DA
UQC/Vou1kZ2YAY8MZnU2mI26ads25QhN/QgqDQvhiVM/dl9m42FIcycPOgVXxdgD/32rMJXWJ2ag
Y2/NbBSkStlFSHLifSRWQDJUsBXw5iYvw6oAwncqA/j398Z2Z8PAkPmQOvYY7zOgboo46PLs63fm
918E8kd/faxoz4zSCpsYI2LC60Lh0TZoCqAwNVPx+PUxjmyVbHf20usaFRwnCuN950ewxq20HQ6a
kjaIg5mOtIDq5OhPnGc3i9ZI9bq1O6b6jhXLa1w7yk7z2+7E3HjsRs7GiGt6QZNaudxX/UExLglB
OvGSHdk/2+5sgFTBIJ1CJnKfw5lw6RtgHcBdv2jevG8VJluSy07JT45dxGyk5KPWBE5SyH2EKr2w
H+vqxAxy7G2YL3G1dBwDy433zqhsDRgyJbXykBQA+9Q39fcrKtsVv75vjTRKJU85QqMQKVADZ7n2
lI+6BMeqR6uv37djVzEf736IJMmkEx7hz26Mu9hDwID2IhtP5bYfewCzUR9b2WBpfUC7SCSPsqqR
GCvPX5/8kRvkzEZ6EOmKW46x3I9v7b32mn943/DLfv3bR07bmQ32Wq9biQlc7uvBMoHEiafSUE7U
II6d92yM1zBk/i0/aJAfkBn5aG2Cm69P+9hPz8Zsr6JTLCKfkUXmBW1LFJHCAGUzRhaZcOCRPen+
zTs0G8R2nliNX3OHsOeQ6NVAlPj6Gn7/+bR/tqQ/fz4LwtrA5PHG1Mh7LtKNeu2mF/nLqe/Qsd+f
jVy3qczU8XnnCf3U7unRTyncJZbkBe3Ory/h56r6r3UB25mN3TbPwkCdFCaNuUiuqpf8Wrnlg6F/
15f+s7Nbems0xF8f68ibak///tPtihTVUh1PjfdKikjNXru6cuKXj12FPbtTQeeJQU6f0kCBgJP5
JLVVJrs6yHKoICsV73ZINkWaUPjt8M6tlNrO145VNVd1lRnbTNbZOROlt/76Uo88OXt2Vw2rymo9
1+J9QY4s+rRv/oM5iccW+Ay+PsKRRbT9U4T76W5WaodznTDDffqG1xu1oXQW8km82TfeN7YEXx/l
2CObzYlukdkqkQpybweUWaliZ2V54gKO/PQ8EzzI1Q7NO+evUmRPbCJNI+/EWf9+bWjPc7zVRB9K
/D+Mm5HXLFVw9utt3kOK7IrV1zfm2CFmM2Om2uAhxjbet9C88MmD9LCo6J/ahx37+dnsmDTpQJ4u
644koT12MYTbLjhRdDky8c4DtRNVr4mU5Ke7G5DdBOqUq/4lufv6thxbMFmzMd4Xoak4HVIbMhv7
+/YazcuUBn2ov1eH9nv1euIw0/v3m1nLmo13WYTgL2Iugnw3smOGKTtiAcZM24Y0wwht1k+8pUcG
siV+nbP60HO9EN3qHu0BDC6zBja47bxF+Jaf+oAfG8nWbGkzhVcb0O5YHQTE2xK4guOHqX5tlxvk
1jD+nVPtw2NjbjaciyapiF3mthWEEXrKrmHS//qJHHlh5+6HSNX60Sso+LcKKDdilZXnDFDW1z9+
5LTnlga9U5rRxQF9WecES/AF9LTbn7/8v976//Tfs+t/vzLVv/6Lf37LwKqFflDP/vFf91nC//5r
+jv/97/59W/8ax++lVmVfdTz/+qXv8QP/3ng1Uv98ss/4J4N6+GmeS+H2/eqkfXPA3CK03/5//uH
//H+81fuh/z9n3+8ZU2KPe323Q+z9I8//+jsxz//wI/86e5Ov//nH169JPy9ewLOcJiGVf1//vdf
/977S1X/8w/L+ofluJZwLFVTbUNMBdruffoTU/zDMFVbY61vYZjRXd7ZNCvr4J9/GOIfbGUty9ZN
R3cdYzqNKmumP9LNf2jCVR1XN03DQhX0x/9c/i9P6P89sf9AXXudhWldcTK/DH1+Xbcd3XB1zYBL
RuFxGrGfvn+t5+upNAFeiLysNp0BojLQXG1iz5vbrgiaEx2CX1++fx8PJRRXZmkALuYfFWFVbuqC
OV0ncUERiYSxceUovndKsTCbBv48kKM5rqpDn7TnRRkRFU6mOMKhN9xDaYqKppLbwghJtPNBLVI0
U5B1W2APM/hElqedy9jVc9wHNN1OjLhfhzPnYmgW/Wxur4GyUpvLsQwjdIRhkrVJfnG8cwrNv7ci
h6DJYWRm//T+/fmAPz/QX6fYn8dyeJA2zlobd9RcxNvDuyignbnrpu8V5vNCva5NiLh16yZPWl0G
F2kwhteKaE/tjGc1jH8fmjdW5Qp1sF1z8VKkBrGpWa0LNE3rLrGPBjd8JMu91WV8TIDm0hFyNAve
u9dWh4D7vJV4OO+r3kSnqeaWByg+Sx6+viGamL/ihuYQ4ItCV9c1Vcwr4VqeRq1imO7azIp848SB
vUv1AfvoIGCQwHjBeESqkV5Cy1DAewNLUNIL0rKs1WB4hCl9fT5/GXGcDigEg/vkuLwLs49uShhs
Z9aTgX8cWMdGcWEhgo1KBL1d0nVnme+P8sQx/zLqpmMy1kneYsCrzvSCfhrldZIMlhiJqMp6koal
RFFgpaCsvr6yv7x6lqOr9jTVqbaweQd/PQo04cpRQqK47SAv9atGa+sAnlncpPhgleStV5LYPWtF
aue7LE5I0vz6+CyaZ4+aScUF2cDr5xq6rc97K5GCcbwkR3ST96qlE7AXA+9e6LZQBYENVfPSCkf9
3o9IHQriPB6MWNXKS3dwCxIkqjx7QTMp36U/WWxkkJikG6lhM26I5NIAOIUVzCHP0llmJ6ESiEMq
LHnoIiAYoD2N4V76iVo8DE5t3Qi498R4Gr74MFK3rw9KlTQqrlj0HA8R5vWcJL2+oErspM1gAosY
SvY4di3xKSlBXJXQOISDp7loqZEZpSbyJTxu9zKkHlmvlSYGRGeZI8QuUZMeEcVhyC0ewPIXlkle
UipUvdtmogrArSlZAXa8KkzLOhTUTB/1zA7h/PWTVbevksJ9TYAoAsMl5Ib0zmWZKzb61CAlES9T
4w5pUQUhcZVrApAkBj7N+GAXagx3bQl3Yjeqlayug0IbP5IhFxlwjyR4K1S/VzZ6YBoqIWGS3qrT
hQisibKrtQWjkh5PN9Tie2fYLD9TLxi/h6KuFKxJDYFcTCTIy8sur59jw3VrZo2EPVTfq9FzNyq9
scoMdcL5CltHu6VNjmUB+tEh9Yz96qLLC78m04vJcJEUeuheqKFe1uSjuBGqP8WF5BKNAs7PqKiV
sargrCZby2sNZZebQgEbLpphX9udQfxfRbZ7zpYLYrBnmzjFvVzupK1bLANBUCHBrmoQ77pekBxJ
EgAs/SGrqBN6mdV+lJkbwA1gWrTO1cTMehtpjIRUZMel/ix08o24aqsLrgNTzUgllWVCUJHmRYjU
gjZQX0e3dNmldmWW3g156GkXpl1p7j6zhRvaWx5PH8EAxB/71HD3+q1v1hIDp9pVDsDUjLmBIPmw
oLwydsQPaLDemIRo5OiGma+p1rUGs2RSd8ui93jraqNmR+BENlajzOxoKDWx4ZGmqITxeSx7MDnA
MyfoAF97wjAUF0NKX7WoPKiR5Fz4OLhQD108ROusyutgO5rSQvVZSSJPq14n6xe2NpCU0ojCe82e
zFHDkHWrxjXMeFWYug97NHQt+LmOFW29oieKBv52jdcPr0JJ1FAfy5VWy+IKUhedvDANmjOmUoVr
MdwCGkohjRrO0yhfQr2yhi2x0mW0GXs4a/gKAvRnQovIlLaAQi4stR7eI/7vJfZ0DLcsETTxjdfV
qi+HIE21i5r0wwzBvEtqxdjZoyTWVFbt91BPBS94a3f+a5/6RKqbUe8Roa3BCtu25MY/u7YWyzWr
oF7Zuv0YRNSFcotQRSOvMGj7GTEPo96pPdpjcCPTPEbUA4Zrj8wwXR9XatLRdettvxc7zKiQ+0xJ
SmRsp+QaR02dW+DvJ750WtikFFU4KFD8Nlil19Ljzi7TGFoTqA6I51brEHNQyI5sLPgaZGXJUHW+
jX4YXknRYK/I85BkHAm4qF3Bn/VwDEBm/CE9Q5x1Ic0dPl+GdpmNQfk9iGJd38rRIfXF1GvlQ8la
H/dvORDQUviRWy8qpfQhcPkaRsou0ttLGbM+wF9iF+puLEiVXYWJb1oRfXHfxOM9hADJljw0cJTC
LOK71PKVlyqxnAOkV9JQlFGDaxxnmYAtHrpRvSozI3x0tJHEcE8400TmxXl2J+FDoSYOPA/K2OjU
4Ak1LRoI75A1pgaw1vcjiRHmpRj1KVOiVlpvBcgFK08e5pgEdS/P5aZCvNhvnbR1m8vWMJ1+qxDt
2yzcGFjCukqlfEpbKYZVMpQtWw+/s7dy0JV3pmUXTrrnKygeA6H/cGOWx0uWylQ+tLAmqtRX9ZbM
UreAEJcaerpmGtbqizAF07kr+xEkPoKLSj8b7STIznENlCYNL8F0s7DHwIi3nWKWNubUlKwU0QhF
EO+UpyMJH5keXOo5YdxgbtL8dtTxLE/ABPumtFz8LymcrebSqgprnzudA0TB8NCWl/zfHUyJhkAg
2PQ1iM40+lDMHH8uOEOyUezcdC7Y3pfOXg0Ne1QAVBWlBjWhlXV+0RN1TVZc2LfgZnJQfkmdo2Ss
2gESqzoi4m9kAxYrZPZD9y09UJmRA1ay7fJQJyQGI+QislIuMfYi9ywdVTApNfKoy4z1BhSFKgtV
onGDajjYdp6rF4NXmOFTrcgyuywMZBBX2RgHwAmlq5SrDh3MCDyAhPpUHDA8dVMuOvMk7pdQS2LC
4fXOJcqrrKOWHBU9ADBXJ0YJY8LrcYdzN/3IdjCz1o32jS9F3RKF4NrWBUW9HGWKVGXdn5ddGDTf
dFOYeOzjVq8pqfTC2caxlpxBHi1JZ+mKengb7MpOD5rlY0Koc6Uhs8cusg5bZJOq0NC0PGwOeSRV
b9Xx2j6VOd+9ZdHpKdh/O5SE5vRRd1eWoz881IGZ9vs2LjzlOhVhdW2DccKeWmiYMbNEMfdK6UkS
gylVE5ccJKF/5yqKDw16TIrLMrOI6BZ9iWNobHMZneMK8qs3T3QFAcuyD6pvZY6DBFijkXbXVmFU
155N3v1zo4XeU2goMtpJULHVyqOJaWLcsnDO6gFD/imDhwGpJlb9cOPAi2NpGFq3tdZzn/sGAvJG
jTUfTBjhf4ehdIldqcbcZ/rKXZ/mRlGDYdbKQX4Lco/wGFOrmFM8zwO/aJKLAQucNRGuZcvxiI4e
VQS6WeuCMhvs3H0zwqh96OM2tdaV4jrXjHzxCmwlIMFIqQIima3hB77j8cbNI7KqFE8v76IiQLgx
hmNxFXmWnV/4fdTLd6PN/NvatUaf6A+J/7xrpvQEteWDRHM+UF5hVrDma2JbsgrhyrXnLq0tlN9h
Upd3lRmo+8hy8DzVikHTQytFWUPoqkHlBeK/qfu2JblxY9svojcAEgTxWl3dXaRaGt1H0gtDM5II
gleQIHj5+r3Kx3aoMerpY7ztCPtFYaNRSSQykblyrRYSo23clEgoiOre1MSBTcFxjXq/U/NHZ3bo
e9k2g4SdiBsOrfFEcszHZGQyOd8R22/dLkBboTsJBsupxl0AjPsERDZwEBD/EBWBlC4EaqLs7HDV
rdA1xTUDqXEoB0PspqzbS6NBWnyuUImA2B0DgAJ3faw+tk2PrwsU0/o+WmLopWFQrflBs4pCyWjv
wKDgsuOTXlLQEXOEPPAOWAXUGb4QNlQRTT6ktZi+DsMegwzAMvoJfM/QCBbqUH/gqTbal9WB7MxB
xmkV0xvJBxBSub5soPBmttT+jvMwZ9+aBFjMz4QYtuTIHcHVcTuVrkKiqkHrpM/dnGiep1spVygJ
oCm9X+qWq+ErUqPhVa/R7cPMYgzyyi5pY/kOhHKpehFD3oKCfGCXBNPWXV+W90cGHC4utJbxCeB2
5NkSMbKvyHfOxqwFdZQoYWrbglKZo3vyoBa3fomOpsY8/bosH6LarN0riXQVjK1sAk1+F0NvT+0b
eIWnaG8+QCx1i8ETEUMEJd6TNrvhyF+H2xQlDHUraJtiZm630EshFARbaQn29jsOYmGD/3k3YoAy
SjYQO49T+Z1w9AOhsjnLhx0GlCD928hymrgAxxDpy+6y80Y392C1AbHd0nUx9H1qLs7HlMRfqmmO
PiPYJBb8mmULoiiFZ8hNM9bui0i0w9wWv3JIZ3Mt9+tYPqi4umpDNImTXoE5oBWTvRPpPqtzP2hw
IJoMYm6ViYCurIYrV7IEQcSb3gLidb+3ek5AH7s7SP6ULaJyAy1OCkYAaavzSIz4k+CcgFp4hJeD
K9aiqcZkuyFAVYdITwzR7BuvB/mQlEKWN/3EY6iKDceCvHKsGdidxlm8Acl9M152aTNQxglqf5f9
WGd3Vu6QeSvjekpv4g6naVhrd9xWy0C/26FHc3/oCSRXBsiY6wsDZ/8O8KY9SGGjKPmMal+cXEr4
8StllfjBmcYvAPvuDnJALenrhY9Xuramxvk4kjF9WLKxuRKmVlrlO6AeP+h8lcWbofiLP1sZWd/H
ycZ+t1JsK4RsogVqJftVBeDoavFwDBQSmRDm6cCbLuMFr/iVrunL2ipwr3c22/ABmmRmoIohM2ZB
M1wP7tYlZsSbyR4OGiqrukq2EUxjbJKBlPIARDTB5SIiCHPgj99TQaP6joEzNLqt8TAmpwoiyb+j
FKKy22jjeMS2Q4UTZabaJecSBeqvsaZXSu8DdA33tl/cZ6cbCP32qzv+6Dft5BlHFaSr+67BM2Fm
dmRX/jUV3++WoAIYT/0yX1jPTPut42nV/0nabGvzlE+EXxRYgaKL0imDMnGF7Pqu5yDn/g33U+pu
OP4BPKq2cf+awfivytlP1qof1bd/G7/37+z0/bt9+XX8v1DV5qg0/8+/y8Z/qWp/rL/b/mv3qA5+
/X/8v3o2JfIfSSopR5kFVR7cOP+uZ6O69g8UklPUMiW51iBRAfpXPZvF/0C5i1D8B6VOSgWqdP+q
Z2f/SPBvUiYMBAd48GPm5d87+/8oaD8udQEGnogEVXN/0APcZPtwtMNWlGDV3cXXaI8vP9ngF5XV
p1b2GktbndKpHdu1UHb9Exf3n5GpnpmUeWppr5M06i0qh6jfCqvFcaoNfdvEnXumf/vE4v58B7oL
uChbDepfrrrzNnRQoizjuyCj+HMdcoyabGVqLbhYHsDEA1bRFu/NsMW9QiIABRAEXrBzDKBBi6mJ
MGkhn53+e8ou1wLtT8XQDW8dJA2zg4RqK/DakOCp3pkI3LtXaq1qpW2Gj1iYCqLeKSLyC9ns6znM
Mtff9NPe93Kv0/JIl6LJxiLL2luFEcm/X/pxFfc/DuTPcKwN3tNls7uiZaDDujg0veb7g6E+/dVi
NhOD4TtEdpEWu+hF0l9nGf7+7z7xOXwoOdvthMha2mKbkMk6FgODsexh9vpnb+Ane6VtSdu9hGxn
6ur6ddd15uXEk2fqzk/t3LsYxmbJeM36pQDl3styIkPRNNX2DMDgqcW9qyHjLVnSBaL2UbfJt7pV
y/sI4thBNvcnarbs0Fu/bwskp9bveDOe6TB/C1vaMwpj3djOXQy9QzrK8g0/+jav2VGtz0xgPWWX
67//9EWzxU141ailiFGPuJd2MPeAfD7XsXtideZZXeIgCm1HGMZGL8GLejtv7n2QYfwxHSgXLj1a
wWDHE2KHno6b+tfJAa7tsOWvbv2TXeYIjeYFhW6Qpo36LdKnBLThUEcKW927kSsUUBUBgXFhDAR1
Z5Thzm15vAlb3LuQx/Go8JLG1icZS3Bsl3T8Ax3r5uvfL39d5q8ol780hZTAJP5IcMGwKgKiJWrX
sgCorXtrDrmjUMFr8gxi/InT409kbOSIxcxn3DZa6Rc068ldt+vnOrxPre594TqzkF9aYzAm4jEE
+XZd179ttQDd99/b6an1vW+87hmUCwhunH6GysiihTtZs/wZtrj3jdFpEagldbYY41R+jiK6fwJW
mz0Tu57auhd0rXS63ht84lEtKATLCR1VkAD+/davv/8X58cfvmCtAUtxJeZCT3z9YVrOXvTjIV5H
O3TBQLFeghFO9jEPshTAe48dmSg2gSvZToWJ5MsYPZnTMrXP9MR/bSfm956TCnLCh9inotXmLi03
tEa2899b6aml2eNtWw36vyaCyufRz78DknEb2fkZ/PRTS3shZRjHYYW+wVSgkPSys+29npKgQIha
1uNdczU2e8mpLeKRfVubHWx8a9CuY580YE1HM2cJQglxVa429QNk2WFY7NhnCZhqVvV2RVrTQhAc
8KH3CRvfhXzHmHjGXpcVUqpjZgvp1IMmLt+76j5sac/YAAX1WBtSyBgSOMBdG33m0/4c/u+pQ+IP
Bwg5uBGozMIuwEaD0R8ttJWNv4dsnfmzQAst281Ci6GQ0/1egkxoaIJeacwfAELNaGsIVIGKCGrv
zbwCZSACXdK7c3sqYqYwhlX0rfhtgYL1ALHzMHt4F+6G4kCkxwO7thFoiEn6Xm2QDwpa3J/zOIRt
oqWFkCMFlRkwiCcA0cNM4o951BLVJpr2U1GJAfIeFqz5dViOBLqux3fJOO1bNGAottgU8NLr0IDt
GB2J2zCjeB9zZCxVZoNRYg5lRaiiLpqFXYI+OsgBJTd1PZQ9+NiLcyqib1IcP8K2fXXXn9JSngpI
b6c43jSOv6h9AOvcFBT0WRY/XnpYgaqAFvVUwDYgsPouwfMXtmkvlo1xxiHYDFsrqOkM8Z8oFgR+
Re92zWaBxsGI4C766ptaFNRC1ufg3E/cgD4N6Q46Xb3Ew1SwDRpKtlu+lzQJu6V8ItIswQCTQbG+
ENBysILeNsCVBBnbByxCkoqiothOxbCS125KP5VdvTyz7atz/DV1Q33x8REZM8xJAoyI2gLQDOS0
mLYBD2Tbme/A9XBo2OtsCnqvs8Q76FnTQau84lMhRWWbM2mlvLOq3MJmSJhPbLr3mDkkFOu7fXvJ
Z/ZFMP427At4l7msmn3cZnzcecRsihzBaoL2Bg1zJn9eqYIipN0sRaiQfZ5m4EB0c1D5FBCvx593
PWSiZYcAd+zAN2Ud+lIA2Y3PHJ4n/Olasf756hr0dkDpFNRgO1qLkEAEBKQNuwb8qaNOclodgGkU
41V3Hs30CQC952aKn9q3l2YhEVpmjOpNqA9mN/P2DknWOeig+MNGM1qYjZyw8gQ5ITNyiD4+Myv+
xJ59WHhFXJRttIStU6ha21S8H1o01/9+29dz/ItbIPVuAeJiUqXbCjkaahqLyfPYyLd9CraPj+XC
xYe//ytP/ITEP4zDtALDMpsi6w6Qrta431OXPPMTnlg89aK/nDBqkmpYHr3tSwMKNpOVgR/V836m
WmT4QppCO3N2W39xSEKDTOKPMTUzLl3LMlOQ+dsMZITWH8MW9mxNIGRIBoj0FuDeBsinudRAqgWa
2nP7ZIG6ST8ImLpX0Etz4KRtdGD+6Q8p9QmAZhBCR/x3h74YgH/O+6BZWCj1hVkWWcsykbB31guw
8EEq92jCPqU/mYRxgW1VkEAutgxSWAYq41sZVDVj/lwSjGsB3ofv257f2zZ+oHhnBZ0T7nl+gx74
uo0pDLKlZz2/k5DLDVvZc0i6VgtU4mDqeWXnMcvueh2FxR3uOySQzDGpYY+42wE9AIBDPJcPJb++
CX0mcYJJNdx+HNKVbXPeGO7Cigbu2nNJk/RtYwGkRyUlvllY+7A7FXhAPI+ENojpdRqbIjo0e5vE
C9T9YmgehnxJ4j/bGrsaFPkpz7dxhCYquG4uk6VBQYFk3jE5VJbWREVQocRbU5e9vUn69L+b7vh3
x+4vUx1Z64yNGRYfKgB+qVXbzZq4NOgeJP5YvjTpoCnNeA5mEmRXCTCF3cnWYH4K/APeiVmOTWxC
TUneHePZHROENWXQYST+OH4LnIwhQ0vyuQSTOi3zeGVBVwrxtSR2Qcx61CPJa+BNoEd8o5i8DTuJ
XuKGQfet7SGnmUMu593I2vcg8fqvxu/+c1T891vXq7YZlTty1rGPiMooCTVhlTcMAD3Ok1MMhVtx
QP4YXXTo1tTy91Vsb4JM4j/gmm5yh+nUkZeAh7FTJmr3fm66QN/3H1V9ozcWawEhSWibpFBrnCX5
HLZz79Ky2SpRPYBw6EJAdGPb216Vd2FLe0WEVK503mm25v3o5tO08eY07cmnsMW9QzikdVWRWq75
AbJUCEC8HJYobN/+86FkmP845mjJS9CViVnljUiCMh8gfB+fwQUQ9bl2yuX1vEPCGBqkz3Hp/zpk
Ev/xMKAWtEFWcsl1ut3qrLxz5fcgS/s5vU72UQ1LsuCErOvblAt+yUYMrYWt7mURmO/ooKdGltxR
I86KHvo2XsMq+cRP7NsFcQdw6iVvoYrXcfoSsNuwcOxzEqQaSlTZULl8jJdX8zKcF/vfzSD/5xL0
WQgcZK8SbgaXmw5KS0By5VGb/Qgzt+eTZt1MuwOwkSsu8hWq5tWUht2BflafSZeh4YsTuGGMA+pk
e3+niI3C7O0n9nzTGAomdMkxUuBuIyn5qZKWBqXJxM/tO6PRuSPbktd99PbQK8hs0z+CLO7n9mKO
yMaJXnIaNXnJ+jeY7/oYtnT6+DbZgaBtwGS+5HgBgm1WfmS9DYvxfnKPCrtbIgiD5xDuu2/X/SLq
NCzG+8n9rAEoXyPsumWYUOwFe1G14s8wi3i5Gm11icmVcclZ+qkiK9Rc60CDeHGyt63lWSqxsrMQ
p1/uDX+uA3v9XH+t+5ArgvXnAh7r2wRQuRXjASCzkLeim6Aq5sqJfa4SO6QngQmBI6iHQrgXNje7
EjLIBZd5DB0oVLMxyxN2k/vsAXpJpDq60uYSIy7lvN0RKJsEfVZfErPErNvOhsTmu17LDzMZ64cS
lKuBq3uv7zQ1AkEosnncKXJCS0+8iLfhOcLeJwJz4jmpUE4vmte4cXt9m3F5bqo67Mb1iQxikmRr
jPZ6Dunv+1jODyio3oVZ/PprfuqHDRi6AEgimvNjlmAhKy9j85yA1FMG8Xz0aFxJ41XZPP2SQcrw
OUWCp5b1HBTc+VqOLRgkqIMOvND5tpQfwozhOagUGrefhjGgYFhsWl86jE0FHj7PITHJ4IhqYY1a
2PLFCi+6RKmew6Kmr1jSbem4Aj0855PmH0AmAcJoOS9hW/c5WYA1N4S3u82raGiLZao/jBhHDHu/
xp5Tgt4/lrumc57JDqMk4qI3HoSHJb4YiVJC1xj5tflB23cajFi8BeNr0FHxxUiiDXPgGGa2eefY
D6rpl2Ghz5HAPXHCfUWM1GagYG3tnLPhO9+acyPrc9iuPZfkUEJhpYWxy+GA6GtzF62BxQJ/3mHd
dzD2XA901c3rJV2a6RZStfMz76nrafhF6Ix9z4x6uohknhE6dVyskuqvZgRzyQlTbSa5tdFc0VNs
0JUM+75/QZ/P26pHNJfyLsKU7jRM5Jy2YV134utoEPAJgO5mnHMFevzTmC3mBsDwoNYV8ccsOmuS
KHPtnIMVALPdqR7Pou/6sKTOn7NoIrt16YSzCZAzeWipQAowBTb0iC+ToTKwP7N5mnJJMTWjuu4T
CCOe0xd5wq2YF6BBkgwQBTNTPkiBecs3dZW+C3Ir5r1tK5DYJOmClTHddlpl/K1RQ1j5g11/zE/x
2ap6m3qNpadBnwVuYsjSLmHUncSH3a8tHepjTKac0uoFDP0A1sywgMQ8h42zOFvdMkx5tmO0TkB9
41lmqae+oxdJVwwAY7y0m/J6KO+O8Tsjz/F7PrGyD4knW4Y2NclMTll8JqB/zWzgO8uXp0iPmqnI
LCafoJ6ySBBPjf1N0OnzaY4w49yspD1M3oGq6VO2bvXrg1Tsj7DVPa+Rg8pK4NVNXh3LDW/LUweu
7LClPbeBYIfqF7Aw5Gum7LnZF30DxoQt7AT6NFvDMkTo02B1A1nSZlguLR/DHlf+iJCeVAW5ibZD
rGP2DBBzf1ELC/2e7LHLjzKCJP3RVznt1lukcm+yMQm0ieeV9drxugQpTy4S6sDN2rfrx24+urBW
IegFH28d10lZzgrrO7vSszmaL0sUSPhM/GmGRGUxICoRByBAFnYH/X3Jwh79vqCEgsz85MDFdxmi
5byyDaijNg5si/k6EvvhAC0ek/SSYFj8oOKU0jDfJJ5vQjErMaau3cVg8vkuU9Vxb/fMnYPc02cs
7Gs7iYpX7tJE6UOk1K104+uwpb2oNmQz5RZF7AsmsdYTmeRLVtaBjUIf6N6u68wwLegu9bS/B6MV
yMEiyPyF7dxzThl1qErMV6MsFSY7RJaj6R66c889Y6DRk3WTy0VW23TO2JreYP9vwnbu+WZXKhe1
m8DiZfmuoevv5RqSE6YgvHvs9VM39vPex+4SteNVJ/osnAhxTCzt9VGoMnukVrbgVajOIMvDBNDX
AHNgZe/duUy0c0m6uwv4KT63UXe3NlOgPTy3RJDcJwVNzws324vR1XfyCEIwYddeyBzRxmNKGXdx
uivvZAV+fZcMLOTBjNU9twTsj2q0OBzYncTZEP2hPMyHMHN7L0/XNairmMVdrKUvWQUN9QoEpSEZ
EPbtOSXSY9eC5QEHkJtX+NQDqs1TyFWFtT2fFD2pB6Mad1nn4wZ/6D4WLvCceB45T6ThdYOPeXTQ
fRZsuI34EVRKTaU/tBA5XY6GtO4yzGhz7M2R3m40/hb0Nf2xBaCvHARIOyy+mfujS08wUkjUwb49
vyQZiE7a69ICTFXtDLqzKghZiKU9vywnuhtwlbjLtkHO2kUnRWTYp/RHFqbFkINM8BwMWlqwtOgP
4D7SITEH+/bc0oyV5NPWu0uvyQ2Pl9se6t9hH9JzS81J5Sj+e5Fr+QPNqytB1vewpT2nrBOpjx4s
KJf4SO4GMlw11beguWiYxPPKvtvnSWvlLt2g37HmjyESIXPLWNlzSihdSjYPMHZMNsQEfl8ZG3ZN
+aAXssR60CuMXc9xLlp1v25BiX0qfcwLOAZBYIlWMmgSICMCxFsK+qug7+hDXiYKT2k67S5VfZwb
kdtxCAvuPtqlZW5gLoqWy6Yw8b+oEwaJ78I27cVJYqbdkB63X3WdKK0zQPKPMGghjO35I/j2UhDD
Yd9STn+0B3/n2l0HWttzSNCzRWxosbaKHxaa3YCVKHBlzx9bqo6U4KFwWcYd8rbfx+z3MFt7vmgr
BZ5ekCpdgKc50wpqRe1zehxXi/617Mv8jikFUYlgWQJcdaz1iU7i/Syf68b+uqTM/A6p2GZ1VAsm
wIUDndldsoA0Y0eIHE/JJuQ3ByJa8AqSpHtO6PqJH+P3TaejVKCe7oArTul5TeY/SpDEhtzjgvmN
06YED+qwr1PRTADWHGUmT8ekA6crEy8mm4VG6ZTVpli3vehQH2shsxhweLBxLyaj83MlLcPSw7K9
IT17B0WfkJiMpb07oJsgbLo0FPY+TJG2YEDuwpBjLPF8qZ4SwiPZmAIwpuRG1s18Fh0kZ8Ns4jnU
RIUp4240BT9KcbMJvp+IDoNKQXzr8WMtAcwVKFecQpCjX0nbxlO6dWEFZea3ITH42DB3YJxAApLF
zkiJJnov22EIa+H/Uwzj53L4goZsosHUXmCM68bU8WkEBCnI6n4jMipnkQJjaHAfNDdgb3htjQsq
uzG/EVkuo67AO21gFvNC42kPcpSQGCqY34ec0f9ZtcVJBPzoLNPqruq7N2EG8cLcBsEXVpFuKlY+
47kG0uHhNLas/zNseS/SaRBTAUO7gzaqq+nbTfHtMh8Z/x62uuehGStlp7TBfIhm31Gw/RRlWeA8
uN+M3A+bsoW2pmjm8msaTa/megld23PPWrXRsHKcwnaS32kDymu2hCmTAr3+2PWB8kqHJMUHHSKC
0qnc5LifNxAmu7AT4zcHDaoTPZO4uEBJyiCw0d27WYcdF781WEdxu9MBPpTO6yvAj/LEpCFlD4HB
9cd2GWLTVopWyDIiyCzyrFjcc2NKV9P+IoHxO4MqbtKoHCdMKLagJn1DjTX6LosjnJfuqkcBzuOD
f9TOiitmaLTJWcXz7AJ/mOfBYF6K26wdTFGv5gco2Y+bWBgRdl/6HfJI68m6+UoUYSFc0480V9Bl
CwuBfmcykwAmgIHYFJ3ZP/Zx9hHpWVBHlfmdSR2zrUMDEZfxcJAfrl6vTLNDFFYgZj5jlztm8MOi
0Vdg/PrGEmSPnXVhlEsokD0+qeU8lqbpYRbQ2b525fhZQWYv7Hv6HUoCSjfVjzgsWZZelrL/cFgW
BElgfocyBcWhsaCLKDawyG8KveZsfht0z1+5P39OCGyE2Zfm6GHuWCuwLoCY3y1B1VbBfPmW3tVt
HE3X7BGk2SOSmG6eAq3tueY8ViBuFph8qwn/xJy4a9olzOv97qRc+vaI6IpsvUoujq/dzd6rMGwS
8wkMUZnbQEgnkD6y6vXUlS/nJgtjLPin+OBPUIcW8J7B1fCco3PlqVzQVqkp+SPsnHhxFXlM0kP7
A14vhy+tNN1yQ0Egt4c8riHf4zlmsu2g/e0xfmm38k1dQjQycACB+b3J2jCKsjwyggRyXhAqQV8S
ut9hx9DvTSa0TBMHaalijiF/yFP+vUvR5w+yud+eNFFlwchOTMFE87aMt5f92ISdFb83uRyWQsMY
S29TXYwlkvW5CrtRfHq1Nptcimn2sZC2/Mg2/Za5OHBpL+WN1j1ebQmnzxb9UC7zxx6imoFfkj2+
CLe5harDAq/nbvqGO+DBdH1YLu1TcGH4oKFygs/brb5Po+pFl40hdTr4jeeWQz1nYrMYiE6PBoIO
kHFeh3chpw86XJ5BjtlqTZuxINp+gwzdq+oI1DymflsSxOa8lge2nUhXHFX0Cgy7Qd+R+n3JyFqF
8W14JO3dGzGqt1JGQbAVKr1YmY1QODhiXLDxQj6ohDwcaZg/Ur8vOUhHYuAcxgLKOR8MoFOnio1h
WQ/125J2Y6tGwxr3SMLv9gmL2xUyLGHHxPNJDhG+TjcT3ixDFt0uB5WfIrHOQckm9TuTtOSgB58Q
F3hS3m+r/E2BHSZs416VqIsNyForMxZbVH12GXnXR21ID0SAI/2x6zi+uVgeCDmMz5C76SFQXrld
Bfk8FDEfr56M0MxwiiE/iaCAvvSLhE5ZGnbG/c4k8gdIy2g+FunSv8usfI8p9M9BBvc7kwpXk0Kb
BfuGOvQN9DLPezqVYcfQ702KhemsWnEMx8PVp0Q2yymFql7Yzvlji4uodUN/rd9Gm7qdG3buMhr4
Mb08VoPTfY8mFOT4vO4ncJVUkMwAI1zYxj3nXEu72obvpiibdj7xTb42Zg4rtUB48bFV+nnhc1nh
OlyWGCzcjT7VNQkjKKN+gzKF1MdBFnzPDQNSVaI/TNUcFtj8DqVrGsh91cgi0kSNkMhJ39HKfQky
uN+ihLJcmvIFLx69Sgitrd1xmxBrwg6536WExpMq3TCPRQ2/WYn6k680MG76bcqVlLo9FDjyEOFo
fRobVXVnW5Xjc6Wc64n+aymH+t1KuTEojozJWJSluRe7e6+pDupUgAX78UlcO2XT7lrVjiCBdbJq
qc7RZuIwJ/LblaqFCFCJcFEowx84Qes5DV3a80+wQMVR24L6fxtifTKj+la7ToXdWj7fWbklc2rF
hpxiaiGR5V7vlQy7tXy+sz7RJrEJ+M6gJXSFgUA+Ltp5ULWDCi96HtCsirIBRiGtfsiO6VWrdB7k
nj5jAQraEe+NvNZo9A7Zm/nFwAKVIqAQ/fgUVum+gGkXly0m3DFr0JrXB5dhdIHUpy2YCHQ2d6LB
9CxiFPWGt4xEX8OM4qW18b5EscH4RZEkKNEIyObdzGgbh3lP6vlmK/vDNeoaO+PkbmrsByf4h7CN
e7ETT27IxqTRWJgacl+jwMi7+Ri2tO+YjEHVuK+mooSKWg8sSOOyMLf0WQt0hvbkkaDj1HZgfsxW
Qu/6VYXVxahPSHbFvmOYYR0LSMTdg4j4u41ECE5BUJ+3YJu6FJKDuE+0hXhwX99EeguziU9a0FoD
WQlboS5rxXCzqZpCsTMIOimoz1lAydBsluF8O9J+jrvlIamSsHDvcxZMO8nKHVLMhYy7sxy7t+4o
w54n3PNKZrTBjBsebeg2t3/EEK++ZQNUeoPOt09bQMt5lZA6wVMWyo13nTCv9snysOjgExdAjocB
gIhEv2JvJFP3ydwGruy5pUgWTC5CArJozLheoM4MOd+Bs3OYUbyEVlZ0b6YRB0Wmy33vjhcbNfdh
S3uPTQjvGT0JHJSD6zvOyBvZyLAnso/DOfo9Bd0rYBpSDz+2rbnrZVgpD9r2jyNaN/CMxw4XrNDj
eGeP+bhvJuA/g2ziY24qqC0OskdXA4xHD3SMirGt3oct7QFuaqnAlmgA0uAp1BWT+n5PwxQGQGX8
2CYlcVpAaxa7VhAtlKi6qTYsVPqAG8Tgnh0bDkmVphdU11+UJCxS+mTG4Eau+jHCh9xr+7mTdDy3
dVIFbttzSkkzCHr2cPdDkZshbh8S8hyV5PV7/eLN4OOEUCVswXeP9u9hZJp86cCy+aXmmHC9I67h
x0VmM3m9kySenvkt11ztF3/Qb8rO69ELlCiaAjL0pYL0clU9bNUkoa/ODGAtrh3egm+6rE8qxSx/
0Gn1m7XMdIzu9YQ8ZrD6U5Iee4+5bKMD/cy/e+KthAAsPn4mk9emYi8HOoTt3AdDKZkCXVjKseiH
rLsBm+MXDAnOYdexD4Yqk9ayg6KRIFLoRPbtq1jsQe0P6jMyIPwt0LnEvud5OpNZmJOM+zCYCPWB
UMLWC5THYW+71D96F3+wpn5u5JP/+nz6SKhKKUibqwRq4QQKx306vXWxTn8v9zUsUPl4KBB7d0xu
YkS63scn0Op81U4/VzF6wp19YgbURup9pyj7d4LhiMet/T7WAwY/qxKiwjdVY6LX5TAE3nqxdzHV
GKzXgwNCKtbz73RnL8Viwyq8PluDXXoMFUAOtjjkCHb1bmpPmJgLo1inPkBqqKe6nHEqi35N4x+K
kAVwJkhSh5WRfPoECpXnSaBmX+x82T+QctOf46lTYW7ro6Ti1qSTgIxvcazpkDMa6dPQ6fV12F15
vbh/anJv0bi1h0Pjkru5RzNNdjcOHChh9QEfJHU0YOW3CV5Pym3gt+evo9iFXTk+SEqimLGmFFVH
dLZ1f7KJcdMpVcczEf6fiKhfRa7rjfGTYaCgW+m+lkOxLpY2WLnZX1ngLerztjnQSmZiGd6jvmze
ToqSD722W4TUqBPfMnAYvVA2Fvqub6x8MSVV9CGLY7OdOPKGN2DQHT43WTtNJwPut2824tF4h0A/
lw8U6fgLFxms5UZXXuHlWxi0GZKy3i8y85h09OhRkTQvJjO+1IMMKzH5GKZ6W12ytk7myAu/Kzne
DEP0Z9gB9apXrRz6STZYOmEvgVOfjrBQ60OXMJBrXT1h3WprbzKFE9TWzyQ9V4P+4uj4yCXQTNXp
jAdhTrTK3lyj1Ts8r7ovQQbxwUv9sOyySrH6ZPR52yEDXn8LW9lLxWnVTK2rRpiadKetfJF1YdI/
1AculXodZVoOMu/n24i0NwIi2WF79g41Uylh24yVeTze7nP2sAKNFra0F+7WuOdmGbA0lfouno8z
Csth4c5HLamxTkA1jsPX86W6qSp0j7MD7AphG/cSVL7PdcWYkXlTHfRMXP/a9Vlgid2nVNDlcvSp
wOJJNJ0Ev0tlH/YpfcxSpdp43sChn4s+PvPMnFb9PsggPmSJHxPjLe3xJRt9A9mvk1zDerA+Xknr
bc3cPKQgsODtzWFnfUP7MhBo4AOWEltGrei0ALaYzOdsUep0KMi+h1nFi3DAiJdVJKc015zXLwTn
6rY/TP1MAH3iEvRhSxsXUdqKMc2ljZuXmCEr3xuzBR5xn1NBmogl85byPFu7k+P0zugw7g3qawfq
qV23A/PEOSXuzIYv9RTGgQlh+McBuJZZts7UprmdxtNQfjNHYAbqw5aSciExJPiwspXjuUroW03H
LKhISHzgEhRP22YqE57r1f1WHtvLeQ1rHRMft7THhzaY0OM5MaoCl0LZndYhDUv7iQ9dqvq0Tvix
8rzj8bvd6tfTzN+G+A6UGR9/SpphMoQ0WBq5ST7RqpiSoLyW+Mil1ekxAzqC4/Le6wudl+VStioM
lUd86NLEhKYAuPAc94q6ExGxZzt0KgjpS3z51HnX8ew6uI6TmI4UvOA2DNBFfODSugKryPuF5+Mq
z//L2bdtV4pj2f5KjXynWgIhoEdnPQD74u27w3HJfNFwRNgSCBAgBIKvP9NZdbozdtboOGePEQ92
2Aa20GWtueaaUwRZUbGLNipyLqgg2VDTrVrjK0jGt7u0dmSXUXYZP5mcU5f6JMiEdrh6usT9rjFV
VBBEWRcdmeScugShZNjKLpiGaFe6Ma7+bLaLOrgTck5cmphiyrZY9dal9QvSq2QpFgvRjMt2lXOO
war6GJ45m7/KDDkqGxZT014UuJFzgsEmAs1G4eFaMMBHdVmzZ7QUXgT+oRf0x4XfbSNNJXX+yse9
2vVaDvtJJOYStAid3GfJDum5Gm2XuuPgY44CGAw/Jm2D8oJNi2d/qdanmkv3LudjKXUlxO8/s7nx
lyQ9uPgZkPAu4JUsIx7dRuuh9+thMRexrnDpd/jrT6k4RYuUT+B7doSC9JCb93JpJi9s+j93GbBV
IiCeFrnjyHRWuHYbHn222J/AK3+ou/0lF8SznwVZ2bRBjskQeyQQZSRHsqoxuFN95kQR07kRH5qa
1ilUjsdFHVCnGNHjHS/zeBgzb+pDQ9qK5WTNvL5Tmx+WCoaYDbsowOTZeb01bqCHMS+NPfZUgF5F
6RvsyL5eNNvOC66zDmLRwnzwuPXtbyyWNZQoL3KXwnOfjepsIqaSUNtjaqtj1aRVToeLbCdw7bOM
ctvaQafY+45+7sN8GOY1B4EzvWyZxGf7hyGy8hut3kdc6zxJondQaLuo4oVnD39cKW4ejJ0GjLnD
WswlFaaY0vjtshd6Fr66WsxoysCji1h9IdNyFY3BZfveec11DqtNzUzguUNZMh8ds+SiLIdn5zXX
qZ3ahVtMlZAaVqCPnRabvuh0x+o+mytijjkETrw90ia6jmtfgg21u2i0z30+0pmkY51ZXDpbwnyJ
gyuN8sSFJ8HZPKlaGc9VsNijJm7na9wAzQkXUaswKGfzhMvIqVaM9ii7ri3jeW13SzZGl0AnuPrZ
ESlEQlp4cryLVCUDpI1atkjgqJO4hPuIJXRWo6/rVmlKOjw93uxVVQ/qJpsWfqF20jl5xmWLhNcu
FtEwfwT351a7+pLgGxP97AAmS9/EFabIUUzmN+PlA97BT7by92313xxi53ob88JDmaYNVO8y1l2j
ot6dXBatBFiKTS6BNfH45xkVkj8ykRhbepek+dLZb2LuL0p7cPGz8yKq4Pfa9CHme1wfQvub79LL
VtI5EwCnewDQBFcm2SqLOiIFQTfvZYfFuWWqnHradxsurpLhVgwNpF2HSxB7jMjZDsC9NiYGUnjk
rA/Kluv7QIoLhc3Y2Q7QchaOZInssXnXKAfW+Xtb6Quj2PMa+RQt21j1zB7XurplY1uMU3PZEvpL
hXxAPTWJKOagrCoIMSpRgL50kd4Oz86L5GqMzGYoRiXtp2OnohKaYZdkJbj0WYTMTVC3AUwLjlnV
HATvirTllyRTuPTZuiTGV3wFVQliGAF82uZcVRe1puPSZ6sy9jZtUJDCNPE0hyJ8yl8uOjv/Whcf
Bz0GuPAMtYPbQGZVbmt+UUkfj30WwtWZS0kUOntMRLvIcuqHTua96pFrXvb4Z2szBKM1BRfv/W32
RR+7j1F0EW6FZz9bmVncD2s1IGBpfBuWofLHxWXqsu3qvA4+jEkP62WELG3DDsuU5Sojl03w8yJ4
QBtYKDa4dNQkJ0i0laq/SJaJZ+ciIQIFtW2OZkzwIFO3WrQY8wbSyxe9y/MK+LstFCitpDuySNKT
Cpzat+mUXrY4z4vgW8uykQ4Drl6piuSmsaYtfCuHi2oyGJzzJRqsXR03fXcUXdvkA/KJfpWXnfjn
9eh2CsdB6MEe3bjl8Ia41pX6eNmony1RVdvMDrQdjhB8cvtFxVsREDTJXXb1s/W5Qn9wGpvMH6sM
ApuxeeD1dNmxfF5I36IgHnW/+ePsg6oEG2PceUMuDPvPtUDgJWQVH1d/NE36SUJWMu9if9nZeV5P
Fxo9fDQc1iPEayyID3N4sJm+qOrIQYH8MbEdQzZC0Vn4Y5usU5tDMz5qi2xYl9eLXul5UV11BlRE
j1ca4JHdUu/48DMN+vcz+N8Ez+eKIEZTV/kZrxTCzvNbhtfLdrJbxm9mYA3YJGiiqT8FW9La3WWf
5WzNbp70a5IRf+TTU2ADkBsufQtn6e7WtZLBKsYfY7SDTq7Jp/iiVjy84LMVG6wMHTkpRkkt9r5O
6IFe1guOS58t12TdgnaqqD8ixQDJz2xNXo0XgiLnIiGSCXQ82dEfBav0R2BHgcvXMYx+hjDQfyLu
/24CnWW8dTsAzNZZf+zgI8yeIcenTjOfg/hGTcCin0Dnof2zlbqC/ty6aWtePF+iFXRb0Tdzm1dQ
1e2GHEii2U7o0EYZ2W9SjR9oy+Phmo6Nq07jPKzTnV1lle00gZ3w1QT6ylh2TRi7q3XiS3rLoMxB
d52I0Mo4xxKVjVzEmfzCgjhMi2bDFlA2YjBjaWMOSakoC5rlOFUAox5Y6IJ4ryfC5IF7+DI8LH3K
ii1evd+NdD3Nbcg+IYhyXxkx0238qX/sduoJcJOyMt1buCl9c7jbWsRokOVH8L5Q0Y9Skr4F0DtG
GZgxLuEfXiVyH62GmQ+0Due3zYNCBHpxO0RoBUbL5JXxUdx+p90GVd04aFpzVHVSb5/qXjV+P6U8
WPcJbG3HK1gkNul1YLN5uI3buIt+RyvQ6o4R2gurIuVT/dHKNZaFiNElVDhq+uaqlYsc71qwStdn
DpWtqtQGBqKFllnHC3TjxWI/0U3Y07sCpypJp1d2j4pzteSZCIPs64pBH6/Ay3aQgWqyqP5c1V6Q
q2CJ06T0XE3tPuVtKIssQn1gxxMf3C/xptgOVudrWjDmBL9fq6p7WsK6NjupXMceDdzb8TRT171T
cExKikHaJs39VHd6T1Dlje61CsemGNBLBf3bbQaLV3Ut7P0SvdApX5iTQZF1iZnKzcPlqiDLRNFd
NAgOmgJlxhzSDAYe+cCy7dNiYQeR11HaB8VCtGT5trpE79FkQbJda52si9SP7rNrGgrepyKLO0Qx
D5LXDayN6BiJnspDRCH3mbs+Qo97AMqCK8QQLKeEiAQNK5Dkl8U29OELbmNBKk+a+YREv+c5+IG9
/eLq1OocsG6SHavYkhnF9xBIumdYRfnURdw9uIytQuU2lPOW162J1jL2Iuj2TqdrVVgJ7jwavrdN
FKYz8GVeoiS1u7EPYcvDGiKqIkyVlvtGWOZLCrOul6WWfs4DYgx6UbvaiTIlOpufB8eSzwAOhCr7
Jc7GvBWLWA4W/90cXRpNW141A0vvUTrgNkcrwGIOok3x9aAgv6nygA8NtFo1itq+HJ1T6xe6Zgo+
Iej3qs1rUmVjVpKqddFNA6rka7hVnhyCNPDfRrQN/75KHT7TtNMcmEUVjE9C6o2gqMqX7TpWC3j5
Rc3Gnu4mEXL2sLRrTPZOtk13tToRmoNaEj3kNnbz/TC7pttjbUWuMPHYf18qBuRPoG3EHdEzH9SH
YJ3l54zDIrp3hA2gOI5t8nGJTXDSM/4nr1DJTD5Pfdo2/Q5cysbo3WJn1jxWXDTdG9SCKd+hlBqm
Dl5FIuInP0XoJMi7WcaqKzTKQn2UcxJVa4EPu453PSdsPgwBC9Obfunf50CQSGxLspd4XcgLxQfY
ZFb0g3ZB1UGoywo65P0ggaLxuu0/dpSQ6ns6RK38btF5OZRkFAixq6rh7XWFlhV/1XG6NfdQt+Wf
Gq+DqNBkXuL9aJSzd9hNA1+wyhm+hzJzEuagHOr2I+zpouyjNFSc0h664bBcFlaeeu75W+PCFu5A
LOmW267rEC6E7Ww/8zhzUBpRrn6bmnl6MMqLJG97rKigsFuo2w+12wJR0g0xRg5W0hKVFeKl4UB6
zAkScJXe+UxIctCBG+SuRqgWFEOayGiXwMVSljatApOrxMbBrg6C5YV3aTdcGb2V0Ya9I1/A1ngf
3qcwm3HWpAgglWC5Eivo5+P9Ju2ur+yjDsZs22FLSPCEEmrA8H9MBSP7qRGEXgUsTQwto4TZT8Ma
Ay+j3GYvI7j/12lklls+BrU5ZUnVRocYfZ3hnmERTLc4AE/t2hcD6I/OV7fZwiu41tVsu015N9wA
1sLpHkGXPizWpBP13uhkUfnKgBjnWKDZ72CprneZYk1SgPr/W1gP2fc4G+TXsCd999gn1YaZUFFF
C06qtPQD1TgQQRAF3WgV4OmFUH7QTfWVzel+Ztqduo4MOwDoqvQz7XZmEofK+yMjtSljhdKRTaLD
GFGSZ3S9F60f80hsbZ6BEJUr0BowL+tHhBEub+D0WzgfLPkGz3OdJVspEu5yYRJzU4fhrae6jJPx
i1iCeR+SuiodRABKKHPebMm4AsrTaVBOUDIpRTtnhTLBnOUU3LGDl+B8YHduktssbZ7dOjrs5/5r
IsS0R48OK/msl+dklqYcarR0wLl8HIoMejcO0zaV2H5i709gcYU5hAeeNUMGEWCHx9HWfVzTAPuh
HLKc4eUW0GinOaPrLV3Fgdb+NptHskOrl4dmWKuKKdFVsVpy13D3G4aR7wawFY8Asr4qJrZdFC0l
bHNE2a71G3pwq13gUFFOIe6BAMA3e+XVYW3FUMiMTAXpHY4VRx9Im967NTlFPbxIqhgWAnGSdnki
3aFlQ3bTs+ZWKr+UnK+PTTf2el/54DfmcSBoqa+nebulUphcUPvRLDo9WZ6OO7nwN13Nd0KjXFx0
GMO4MRNWgvHFQNIbpJzb+wmAth0/G2xBXTBB9iEUI6KtKI7sXkVc56lXcxE2KihYPzzJRCTHcBLo
mTHkkcGkDoyCpohU2OfajXndE/xN0sHlbI4jumtipq8AVnCZ0wUedhqgcz52TfwAjdYEJ40s8YFE
V27QsVJ5n2z2IRSUvy1cTrLM5ip8rkzk1nKYGxQdaVjr+obGNAZ2MDu63qHDPikX0gl1EGmjdIHP
R8MiDlpJ95A+p/5ETERvOQmUyZmA123uR5N+M2vclX0dBelV2kj+uW/b2OfROvkv0EbiZJ+Ng/y8
NM1iEfPBd/aUQTXcY2aO4O2Lvto+AraPt10KMmzRrl34GS3RZszHuho/J/0g3kaBys912zqMjtNY
U1hOQwKRxarecIAAKLvjgW/Wp7HLRHdKBEnD/RgKAkenNpjYrqdjy8q06QTcFLpF3tlYWndoIqZ/
b7dJvztiKdbB6EhhWoW9XRfUl9bMlWJq8KwMdnzNY5RV9JtNIKjyURnSuDzsAbYCI12GL6RpB4eg
Kq2aYyX77pOZVtb/ZqZkeZsgdlvlI4/WKB8REaN2tXSUlWgaCdOHWbXG7ELXgJulu7XRxwSqBB8I
ZVLveqMwIQeXwi5WVBNkw5RLxvtpWcSG0GScNLQXvOse+qEXddG6LqLYWGoy5UBYY7vPbLfRfNRi
HQqYKtP7Aa1g+sMAO3t7P1pChn1PnFX7mkrEhgCYuS8WH8JtGJ+im/ZzH9UlM4QcETSH2VoiFbwB
tcnCX4nSE4sHm1yjgydEPBZv27hrsM98JmG0+e/xKmEnY+YhmA5jj76NEr7DtXjUUOSKroYoZRJD
UfMon2eqVEGSsMW+woXPF7zP5hijDwP8fK9h7hmLuu4fg8539T2lvKvKGCEvzSezpesD8hYoYzK7
sXSH2PoB/MIKrokkxVG6zeu6lS5RHJLXLFanlIoJ/BqeOAWbEZvKfK634YN36fjCBhDBDg18uoKC
15AKLZhWy5sJUhXmCt7DH7s1APW0G3gjjujxQlTCPUzaynlC7J4HJh2vp9oEO42D/IW5KH62Q6BP
PMmQUNSdP2ErpOoujiY251rPnp0yJWqGFGBGywjbtjc9x/YTsro0yZt+lFExhuQYSqF2gV7aqZyD
dGCHiAXeF2Zm1D9OtJ7WIjLNXGKvS79sTkt0kkCJD2rzfd99CUiS+l3bIBa4GbDzbvca4WruIDS0
l7wz5CuZbLQVSHbq7jAFqza7LaPiiaUsq3ZbEMz0lHjGsmvRu/UZakvqDTyPWRR2MF11GBBu1agn
LQMtN9bcTHO7hPeNfg+MOggAL0fwA833LKwZf0gE23b92tmkQPXv6EFj9bmFzpTJZcBu43HLkCGi
WbpD+65cLYA2FrHScSZIoSqtEY8lUfw4VH3wpMdZ4SSadPKYLoly91ts+/FhoWv7tVs6H8K32Kgg
X1WI48naaATLvN/Cu7hT80NldQ/N06X6ourVD18k5WYuIgkbyyhLg6DEAoATuWjs+w6/DmOG3T6d
xsJvy1gdFr2FpzmdqjpnUKPwhTXIhYmB3eAXBHUNzzsW1hAQxYN82LKsfo2VWh4Bl0cfqyRezE5t
k7qyEH1DkDTxtcGC5AE5VWD+lLWn804mkzoqVOpy5bew3pPOeXmtZ+vFXTUS8XGY43voQ7LchDAH
DtWkdgl0V6NiqWARsuORr/S17aNlzrcmmhS27xUueqLP1G7yTNR3ro624IBWYHITpuPyWS5RcNsF
CZvKiEO3OW9heZgctxF5xY4OUTTeShuqr77ulM4JItllN8bUpdectslxzXQDNlU4D+BcUK76XR8P
wadVU5YDREiKLo2bg4va4Z1m862fyR1zPfo8g5RviCmaJCi7hEbiIORg63wWW/aYLc32YmIjTnQR
851WyATzzLe0vk1xhq9fobi2zrttxRl4mLq5P3q6yd/7zq1mNyxJh9NG+X7ed5KS/h6YHJLyOUR4
CMUt8R05dPNB2wlOPtXGj0M6zx9GbJZX4RpJfk38VOkHwPjtq0jbDHLoap3KcPDtKYol4hs9jndT
JsBlBAEe21ifsejLAN4Wy0NIv227wW/mburrSexkvCT3FEpi01GKCWlpu5L4G1b2O1hDkjV4Ggff
OCS0WX/TNb4/xqFjXyz8XlrEV9m87FpqRswqHIp1rm2VXXFQh1m+1okJCp8Nc3gtdCyycki69yOh
qT7QytzpmUWl1tup3tYhhzwdeYIE0XbTEz+7W9gc+OcNZ8Wwa8QCC+sRRuu7gZqEX/XO+/DUCZc8
KwupDgy6anUBagz9HaPGolMV6W4jsA4bws5i17GrL+UyzA+cJdhHKxrYR6VSCZU91WbXplleYSrD
txcL/+zXLpzBYGeM6FyrdS18APLzYRHrSvKVwN20S6ZrsvldzBpa7dpW+VsZ1kcv24e1tWwBOBEm
Vzj8QTnLt4p0cRHAb/H7KlJ6nNfNfqho6HQBR0M0mdKG2uGKwUOkLlPLtqdg6xzNXcPCF3hz6d/m
0EXsSFqcScUcxX7Y1yuMFnWDnkCxhsutdfOI8Eub4OBi4B3FMi6bOhH0U7jr1aIoW7AxDPubQJMU
g78o8qwlme0dqGdZsg9Zlg4fYMNkbNEua+uep8pUbygyTKbEETwDhjGyx1U2vs6FCl1c3wQe4x9G
nj/EpjXN3gwbNO6YG9f4GINBGuYiQ6dOvlSU3ddpaOJixsZ+S4xYXlTVtMkh0T0IaNiFanSW6F7R
spaV6fddAn4EUx5VXgi9YLeZ1ibRhWEUJx80TbCWe6dCfuyTbtZXMKZohit43fUfEp3R+LofqwaT
mpmqnDvW1XmLA03lCOX77LRGLjQ56jzwENCkdepz+q7AVuLMQNtvDE8Ks2e6ZbYcxzZr9knU2erO
SCOQ9YQz73duUvPXScA1tqBziDrjrFKXFnSo0g/NEteiGAIeVzckAqLxjCQgW68iF630OZTQ6vue
KLiA3S2pnhzcRhYZHoZZNuND2rZ99LrJTqsDfzcfmyfItl1TZOsbVq4e43taASAo1VhVwYMMNxJj
+igUIrDSbTriEKWwDy7d2iKd9gothZ/QwJ/Mu2gK47sI6GbY5gF2HfYQxh05ka5O5nJJhjbKHcFg
XNcw34sOdZgNes9ajOCnpdU23HnpV1bOCfpRC71MbffFTSt2N5S4Bn9PgQe+oBIyrLlINZEFGoYm
UVZ0mj+0EdQdSiM6DsbOgnQ6xyGiPnNXQ/LBiQDIgZtcj2CXW9rfaUidhKVYkqT64DsS9MW0pmQp
+nHz00Pi6mHXdg5pI1KQVu9FWtHsDShSvOy6pIkHVK0QaOcWeFT/BHbr3KNNFn9w1aSEhzqXxql5
LxLgmF/Q96EYzQFfwDwOiywK7gcTYKNtrUqnKx50WbVCWbq1841GkKV8zucwFC8yyjKVZ4TpMZ+g
lfCiNL5GhFTHS962Gz4HWsnGF4DeHPKsqIVOhaxHvKC2S7bxuOAGTWk8gSlojViavxCD3udj08c2
fsqWdhE7LjHH83BNzANpyKS/pWMwIultalmX9UpUAkZBWLHMltDx9ux3G29B9i2aTQ/gYR5cvQPz
N0D61OqJFYmxJMs9QvH1Mhbcea/cFCldV8L0RwsNqWOXjek9sDJ2YTXmvGFupD01cFrpj+lEfNl0
2uRbp/7VDfof3/x/ylfz8M/ahf3Hf+H7b6Zfx0qq6ezbfzybFv/+6/1v/vt3fvyLfxxezd1L+2rP
f+mHv8F1/3Xf8mV6+eGbXTdV0/roXsf16dW6Zvrj+njC99/8f/3h317/uMrz2r/++ss347rp/WrY
Ebtf/vWjq++//hIS1K3+48/X/9cP3z/Ar788OVuBwvLPS/3377++2OnXXwLKs78TwiOKiCblCX3v
uFhe339Es7/zKE1pmjCSMpa8kwg6M07q119S+vc0TtEoAEoV2j/w01/+Zg02wV9/YfTvNI0BUMZx
zCA3DRmU//tgP7ya/3lVf+tc+2CqbrK//vIHpfp/qk+MR4jpScywS+FEQgfvGXNEREaRtc42uBej
hLN38CHlhXT16L54NoGpN2/AvCccRc02PqBpbONPArKA9TGrx2x9GKnvI8SuEYhRbblE776XdTsi
1Ec2lZqyFyN51CYzn5SsUsQcbQNJwW7RVbwzigv+yFQsxD6AZhpkRmnXpSMrujgw3u6tXqFUWRCQ
fMbdMITuKYaoQZhnYUAe0m6034ARBesDjoP6FELdaStmC8ylWE3F2SGTw0IKwVz8hbposnkIMLQt
ycIQS2nfN7cxAHrgQ1XFFTCzaYzyzgFlzHmVKLuvq1g/BZKFFo8A1uKehDPlV4TWW8P23K4YKuSS
A0KwKRvl6n5CFHqv6J6/mxgKAincQ+BJfM4aAAURDOqUJTXyTmx1OYzXRosX0mfXraaQLPjTpP3X
3PjzXPijqPnj/eKQYq7RP/6xc1UfUUmLKTexOq+DGthLOINMUNZcsuUrCVvkv9tUDeoalZK1+bZl
lj7PPTSs18ViCuDo8stPRuCdlfvDE8VQJo8yNOIRfMHPOVlWBlsN23sgbrYmPCtZYMLSmS0AdlWD
MXhI6kXZXdpkliNc77zZdW0if/YYfzAo/vwcKUNPHcsYpVEcZliaeM4/tapw3gGCh9+yAiQ+NbyE
Ab0J73UHAyLEs9NC9kwEYgAUTYm+9pJHrwTOTSX1QcgBA/Th9hLJ2WafMOUBjBwaPyuweXTq+u07
nSKRPDFQINUHQD+r+BbP3vZxgcB4ibv/L3oL43jBCNjetxUSJSE97/Qmdaogb4U2J+gQp+b3LYmS
dseRQ9Q/mU/vFMIfBy3GTRgNkwS2eMl5DR1lVYHZIVoM2rv4fjFouiZ3tWlTpIitB5i6xC3yoP99
Fp8vmpS9L5mIUNBSMopd9cdX1abL0HdcCZmn8H/Ole7XfcSNKEG7H3/C/vrLJ4whX5rGWC5hGhJ2
rqYtI5I1IRxVAFZy5HEljXQojtPazelpHaY4vJ7c4n32k1XxI+UEb5Cj4TCL4MJGORKw8xacSczw
AbAScDGTGy88tRqs8HpwORBS+4muo91PLe9/Qrv8y8jitpxHnPA0hGJoesbl2ELkMQba+LgtMruh
oPHibx1MBBwMVAz79r+/x/cl9cPsQd4YUxaCMo5uWXreJJ9M7xZ/AImQ7QUabVxjnxwE4slDIJrs
wcLkYdfyaDspDPBPptA/HXd+vHmM0c0ITSBLDyDojB0rwF8LqyHC/LHC950sdMZs92THbtMvTZwy
m+Vc4rkPabwlE2bZu8gGrMiCppty3RMaC+CVE6eqMHrk6wMKcXN3u86R5QUgnia8hxgMX3BM6hDV
3jxzm9keF2M9asJ4we2j2bpx2nMAXSg1OIFE4KmfCEfaInjAHzcxV9tbVA19vByJ5XqFR/uSkO0j
zFeD+VWSYZMfF7bMMOms17TWt2ypQnZXdYQOj13WAguWoTS8LpYmksm1BjaxhsVCl1QU69KY9c5K
w9qdTz2Mbvdyq0KYtjjaVeHnOjATn68yJlsG3L5OsuajAv4ExTePgo8v+0QxlDqAFG9fXBpWYLnP
cRfnTPeSM6DBTqGo0KNyUF9PkkTqDrWorj7wFb0fyPs3mW17FXgj5kLjzvXXBvZC4iaUbGxKzSm8
HwsLMC01dyqp07q9wsxNUAHqfeyzctrmFiX1RQUBwlyXhCLeNUPY+uihpX5Y2RsIAuBrHYceuGlV
mqjL1nDXBWxQSeEisbIwl+u8dleyaoP0NQvazH0Mx0Wvb5rHfSJzb1TSfw3iHulBpboBMEgEv9cJ
ncZLYF8R2SRTCaKSql+zrGk6qIUB8lryroVqKbL9rudDXslNmTKhBCoKmk010ne2WGeKENr/zWcG
cbcF9QVqllPoeJsdF7m0MOiW/TRfqQ7OxnecrBKnD3IrZT+orlq7B8Qu/VuLpvPsSY7Bonjh+pjq
L5YlUuFMbwgsrLj2K7lFVFiFT2uXZdH17Fdr9kjnwTYBTFDFp3SKER6VVRdL/3HtQYmSWSL0vjcM
dZQROFdSVD2Uq+KTAgr3XJGWZiiWwqYoQHQkHd++pl0A9SyAZo0z/4ezM+txHFey8C8SIJESJb3a
lpzOrfatX4Rate+7fv18qnmYspywkYPGbTRuARUmRQZjOefELsmc0kyPo9HKontsaxEZ6lgVsZFV
B3dMo2XeOaFFV0yzy3jfU66x7qc2T7PTWK1YwX22Ssc54b0TapZdezbsleQjlLu8/7xETF+iU9Mk
enSaZKtFnFrHyCc/FTKrzB09kXixAbiNsv4iut7U78shHBQwIzdQC/nQlFnluOtNyk0k8GOnFMIL
Wj4eGjmbyUlCH9T2XVUpQEkTxR/x1lEzm7orKyrEP0QTGvGJ70pZ1GTyrn7IwyYV9yIFSgSqZpyS
/yaR6I5v1WXdP1eirIrHZXZoqaq8H+O9EUttqPepGGsbmIU+TI9zaRu0eEfbCJ8Q7g3jz3YWh2n/
NIBmAK6C1h0dqT3nAuBCFetd4PzImjBoP9FWSmOxDunNQJFE9kjplG5l4EafQGHEMTyRthp7lOZM
pU5Daqcy9B0GqTXiTTNnWtDQZAN88q50nAnGctaiLggoIDDM7Ns8jqL70ms5RM140Qz9c44CUP8A
laucTlojO1D6QdS9pwtrmj/nzrKzW2/h+RO8Dk43eGUtUheXYMPe8pMDgAqp5gS2D1yoBsOTtqc2
L+vDZNf6rprs4cbbcGlPkMrpJG2M4zHt7VSERJem0Q+z66fBGEH3KNu70tbLnQOO7f2ySOuGvfNn
cF2fWKNxHZkLDpy75WhpgRqGbnRcv6KHQFdLTT695mWPiEz7SInMoJUZOAdNyfJG+LZJB/6aVjYP
vSvwm8LaUrf6kpAiEwu5WR+1EdCrWEz7ecqCB12P6i+6GuZTxowyi0JSY1GMycfcB/XapgfK1car
sPBr0OOYjk7o6ijAPpR5z+M6I5Ra7IxJ8CeaQ3mf9IY4WTbIyOtRx0VoZfN3W1Lalr2WcrcyHcyk
aBcUC5o/EbA5ClFtXmUe07qD+3G0tdCrZdYXPsJU9S2pym2q49gArtYCAd/ZJA9bf9m/KUYwT1VJ
he9PzVUb9plZFOmRzmAy+eTo43BK47QL9l3TLeSnwdydnCDR56/X139+vNllrBsS5rWQOuHllnGE
PEEdODJaA58IhIo8Vsi6MsSuyBy6QjX5YZjvJC2iWyIA23OuqOxRKll1xwVXekvPFjKc0bYyzTs5
gGdfezlzd3SYf/u+wEVGx7K1cM5iGdS+i61Y3l1f93lsu5513VxhS7bSQeiKLS1XE6HqTSu2/dk1
9LtMMjYoFGP0HBQESjfO2Au2KOwIHAV1HAYzbb50JrpFJqSpPjG2+xgSae0my0rfVuqmUPylKcGq
OE4caCnsrVpT1oNZm2nOwZUI7ejgTEn2EJZge3a67Kob1Nrzu/PXX/DKglejaGVbOK7zEzyLWFhW
EYbHNmmcU9KkwJQYfgGQAlUEMJ66QuRBkzf8wgtWHdciLbEN0jDyk3OrodMS/NIs9zNkD96B2h5P
QID6g5h08SHTnHRvaIN1a27A3yz5/zIEFotkr60LQ5nSdoW5Fgj/va6wWYlFhBsfS3tJ9WOewKYl
X5/LbCfAX/uuHmpBuDcWaEhellV5uW9nHVyrqzdJeAtGfvGdKY2YLB4ZYdJQfMj5rwlXza9KEVX1
iaFR2O+zJvs89DXdzxkS9Wu3/K+jIuE1Je+gtdWQccLZ4SA09RFCOIo6YH9QeYrTHBiXY4x7c05B
iarYafzrl/TcObHn6NWQgeKWeJFIzlYf8o+LNJFBmKI6aGnLT/oHJuyO72F0j+W+73sNUJqhbgku
nDvlvxZdgT/UeQYl3nBzpPXU0GRPEHgMR8MTTR6+KbTEPhaiq75wqr8yJb54n3fh9BgS1L27vtyt
S+Q7UvXiPlGTwzttxaimytQRiQ2641ySddKapF4Ul+1HmpjDyqQ2/FGrwI0n6XTjA29kTdZ1C2Hx
zhJQUe8yt/ImQVhoYTRMw3How+UYO0CX6cW7P5tlmE5zbCJizcSsPQrpsZcN/XinUqWYo2G5Bzt2
NBo/w3AAT0x/8/qeXBx0TpBkYwwK6ga+ZnPQy0rxOnTNfERLddi7Vl8dtXb5jjrVrRkbF7uPJRDE
0rRd1zbNbbWD2eh5X7bLfMziRuynQugIt7fdKU0s7VunRe0j02fUDuRxd4vh89IiFQO1qM1jXG5L
H6UZFo25uPORshqRnjUABJNZ+B3grPPr+n7+vTNnfsyh/UAEDVXc1YWz/dKm1k5xYozGkR1ovT4z
pp3eNeWxyJ30BJSo3ZciyADF1CEg49k4ooWogF41+oe1x+cvWf3FzEW1D/W22LupkT/laRr9LjR1
y+2cfxFiblfyRtOmsCh/8XBuWhVdntcYcpKDFVvSuM+0yVz+0zQm2e/7MEjf2JXdvp8Fo8gt8I1A
kK5v1dY8vhWoois4DVRPcUPn3icdnWnIbGvxx9IeToVWFe+sevieGtFwpISQ7dtodO8LLe5uuL3z
F45HZjVsE/IyeJdW0d/L+o/bs/J2StUU6T5iTMWvbAWJHSK70ad9Lu1K39WmGj4z39n6dH3B5+52
tbumVbZD7wFsnrPVlTJEWoZgj+EHxI44UnUXh6KcxDGLSr50O96ScnnRHt+Yi02KRdnvfIMZGzpR
7aGWbgV2+2AvzvikJbRxmiX5ERmTfsO9vmROrGVw16D3RZx0bk6TFQQpp9Z9ZZbum8JqyN2A4Vs7
sAwVdTcFAP71Gyqo1zIhRHF8t0oBZbdiTAnf/dEE0qu7tThC2Gg8GQzgKSazvMHZPPcj//sB+W6M
HFQCN76tE2emBoqsEmyoCewjjObh/cj/cxjU7Pw/TEnHFRgjFnK2yk3MPyF+FsHiL0HB7Md51qxd
WU6OlwbQbV71CPzvuvCOtkMrhlq42NzEzhjD2QSk4CfjZD22VuQ8qrqpdgXluvfXP9nlFvIArleP
wJaHcKvchsaQWsYEjowYXNtzIxc8nBXUn9K2tl8VPq+rUhaZF07f0MnBtrFG51p5lTBOyk9VW4GD
6s1DEybOPhrJ+RGtAEs4uukN3/LS+sir1y/HJwIQfn4JehWNOvhG3XdK4GgAL8zy42SOMjsRF92k
rl66UAVbWOJQCNVxSJsrJ9w+HSDmCD+2Yaq8AXkGuoXGtZN0wM2hAh6ySIAPpgzqzB+TsJpkfGPB
l86UOsLa6Ga9JqjYzYKtVGjzAibeF4vW0p/Lp31RZZVfUw7YV4mtPHNJstd/2jXVw9lI3i64que7
jMQBo2VGjNbKjqH1GfYp5LV7mGPboKQwW4cc2sarryTZPBefMhWvpr5V+GBzexNgv/TjRH1lptfo
G3NhAgF22htolZf2dA2UOL40TOxt31hr46mXWil9XRKMQ67smWcAlnHJ0uU4aG67k1pl3ShPvXBy
HUeCnnAdl1uxTW1jAASJtbSS12mODqDwc2rFS3rXZrXlXXcCly8Fn0yno8AcJ96L7ZmJJeVcTc2G
DyBTAFDW5DOgq/ExmLTofSby9Ia9F5bGCSXus0GNW2zr+XFhftygjQn2RBlKeF/d9NaM8l9pPXV3
11f2kiWuv1QsjiE029AiFfSe9HFZqPhPy5PeFznpnJp+Ku7njeNo8qP/L9Bc3RvlB+p3tNMUUcVW
otZdWghSwOT8Vo/MmdYJdaa9KIX8cn1Jlz6G4gpIGwIlKkm8D+eb50DM09rENHw9czgXOCN/oSD8
S4/yaj8EA8oLqLv5iVvfKtVeHpMVr2NZhqDzTCVpkyw6Zhfn4TIZPrmJ4TE5QfOLWv6hoQC5qohv
VcxeMkeRkjalIgUnrjhfaEHyYIT0hfxRSeswFrPIvSiupr3MEFOpkTy6NWFoa3EttJuKXrdOkdAi
Kjy3GGgIhbDCjiYZ4jKDa/zuhX0/qSrY0YweX/nKY423nfIY0BedJvtmOwsDnlupu53Xa4N+qgkM
jyCvg2yXZw6TQa6fmheWpshOSfWp65N0bzYTuutQRh3Gqp5JfKJy9UOaM+JuGcIJElp5a274eWFh
LTKzOJyzbaHWo1tb/Rgn1mnyDmZHbbmzTkVYAXRzs8A6zH2ePGCvfQqWJjiJVllf+a9b8oPbi7/a
NwjUOD9oRlyc1TYlfhoTrfO6EKlYqqqJP9Pl3aGAsrzSUZOoE17zP4Ia0rZtIj25QwAKgjEOY6vm
b0OSVRGEpr5N7lVcpW+vf8eLda2oD/i29O5NotCtKocEtyYNBBG8qCqSB4CzheeW9Ek7t61evy6K
jms9wuJwOttPOMmgN2tlVt5iRHUDnz8c9J3GvKyV9lQX/716YbzWXD4eIKxtp4invYK1PnD3Qhrr
PqmS8zmt3eTQRYX54bqp7XPOB+NJAELDuSDj3kICExuwZR3YnZcHXXevWnUivzA9pRxyo1km+6pa
bsn0/hUC+fd5wCjlS4Jfymwcl61viR1I3xqThj27cou3msUxQdyh6e6WkVZvkBrGQ6PJ8QO9RkjJ
1OtmL0c+CnJXNxUfssKk75eV0S2trhf2Ankkyuckw7yPFzU4F1UFhDk6T5iq8ItpcRFRQAHCC2lY
3am8if2mMsNbgoYXZvnr1FrmpGqPl9jqeXWJGUrwIqMHZmIG8Qe00GwsuQe5tZz0rqHyYHSn65/9
4uqsNlewIV+CdEDfevdw0qYoLUfPhKb4J5a967cEDaey0tsbh3kbC/CFAS5Rw+WrU9fZhh0y6cvI
muPRG01Lg7ef658YHGzcyN1eskJuz/3ULR3/sy74n7qJpHY59rOCuzRq1nNiN7z/XTK/9rawFrI2
Qqg1RQTfd24lXqfB15Y9ekELo2kSae1PSFX4pAFkpCDUHlaekX/9W108V6vRtefB9QSitFUzlVbX
y7oKJ08OXXGSduB+AEnY7Yx0RJCg74vX+rrVe6+QunWJpIpr0PXPVsZBOjHCqp88pUeJDw22PjKN
YjoWU5DfWNoLR59ODp6Ao0+XdxvWiGruit6hnDtCzfrlSH3K0bIogv1Uxd1H5k1Ox4DU9Mf1DX3h
8P/FQgI6W0tsF+3HSEfHsTFGL7aGP7IvjcceAAsFNnO+UXZ62ZJp4V15oVjj+VaaeUFp25Jcs1gP
7xal4VDc1j3kdNJvBDXbUJhrxqL+z9QmqLGDSAvMYh49BybQY2KnqL4MFeRelSJklCCM8lYbkGrR
mnK8kVj8fWjP/PlqG3w68Ejq9Ryb82U2iRPbVb+MHqNLIGoTDZ/cMIzeZvbE5DNypgGVsri13pdK
uctOObP7Vh+C6Y3eNu0D70Rymt2gQmMnhyIYVLTBSWchHF//7i/4CDrePHO834qG//rn/xzsgATS
Nak0ekbX/TGKbP44CNu54SJeuK2Ub8l+QHFIknJ5bmRRGSRjl0/eDnZ6X+F8fQdNnkdniOBbTrNx
o9xwEVyy9/RGFNUGcgPkNs7tgauqsjyDRtjWpvBbhJrI78zYpwBlHBynb31cR7hnimsCv2Yqjtf3
9KUbLMmYyZcJdAkNzs335pL2AbPjvBqG7JNRG4N+RGxherLLBmkRp8z6N53VWeYNcb0Xt5nEEvzE
2jLbYjcWgwk/g86RywBpQNhanIe2s8VB5VlzGFJH966v84UzrgBKcOq4xrCT9M39GlpgjYuCw1vV
NVoOUauS31Q7rY9QIqZuN2SN6SNrp34NyTgcYNCF9UFDJud3ORtpu9OjCrGfIcg6b9CnuESvSZWH
0Jmc79d/6KXL4TCQI1J+4nsAoDn/IG05IAhmDoMnBvLRaknR/7EaA7o0bBUZ3AjBLz/DGkbQP6QY
ZK0g3nNrXDapKoBunkQxZwd2ZfkGSQMvE8BNHgLNuOFQX7Jn0qe013iVbsXmdhkVkhfD4gzeEKbD
CERqDrJPZRb3xa7tExdoFt+pvGH0hS21/yb5FKElze71Cv7jNzqTvnqvJ73XVnF6XGixfYGXVn0P
RJgk+9d+PscQVBVIFlkmZ+3cliwMlFnsbPYAXDsPhc24RDGYchfKUn28bmoDa+C6EsH8a2uzma0J
zVXFy+wNYKMOLbTCr0ajJzXpjRB/atna2pMh0TfazSLUf4dLNr1jj+mJX/8hF/tLfCNJdSijUA2n
Inq+5ozMTpaECD4ziKNDDurpDrEMuMLkmN51Uxfnh6q+A8SO6J73ipDq3BTAXIlkdmfBAE6G0+QU
/fvYbOw7aTSQAhc9vnF0XrBn6IjTkMMhuEEV/NxeNKbwvGxD+E5rFY86X/xzqSfmc5lFxVtOrTbd
eOMungNiN/pp/Iv6m8HGnhskZcu6Yk6Ej9Zc+UbEoXqvy1T+CU1IKLsS9te0K6A2zfdh7+r5XRtr
t9Koi0hkte5AzaANtbZvN8eKMM+VGdqhfsgg+28FLcxnnarAV73tynmfTgkaVb2u4GiI+sv1z3t5
kthLweAaUA1Q5rbqxXY09magVqmp3lwpTZbbepZE+zDMZ9O9cZYunj7WaVHh1EEGCZphm2NbSeiy
5lIJH53X4hADQH7Pjv7JkV88WLDq7rKRET2vXyAdA+4jAC8JYPP880Lyr5iYy97C1dQe0llrx0Od
tbb1tQzRyrnxyL5wmICCCgE0jdzqouw+of1omWMnfdLW+GCKeXpYaqc6oIBefZDVyMj5MM2ehpXr
l+mi/H19setlPAsrOSjgUWFg0dEgXttcnjBZgqWvMsNfVJrfI1cQnBY36W58xssrusJuuC0wOXg2
t09YYfYSeoSQvisiHWX0KvmuGlt7TKc6eIqQTbxxQ9dfvVkVL5ei5Y0WFEHY5thENeqJExhpX5X0
n+tGFR6TarRdTq/h1aeFq0CZk2ISjxI9zfPTkpdV5xZ1a/o1FMz7lPomMgmMxRjmaPavf6uLXSTr
hqbKisD9ESCtl+XfN7JoSHUg7/nxCIp5F4bAZVbhubdGW74LknR47dKwpyC3gZPGudI42dizRYya
eEf9fYqCTyjcRwcA8UV7MJtGBjc+2cVNx5htgbX7W2UEmHxuTLMh8rdJYvizKGakX7r2U54tYHUl
KhFkKzSny2W5EQm8YHQtpZoW3pza+JYQmvdaA8afFYJ4rB6rwdUfVGlbR5yO8pTbzofOgid6/TNe
xgTWircmagMptJKVxflSO61Cr65gqUbahG8NoTUoH8rmYCDIsEsiTffKfJl2Ayqhfq+X1n1TOLce
kIsbwm/gYqw9airX4C3Pf4OOrJemqYpvm0eWV+vDQN8fTcAsCm513y5cDKboYZLAWCvrdIulrHoN
dTdYHL4I3PRpZBTzw4KY5o1dfeFTEjdyLai22XTGNl5bm9wC4U8cWV1Gph/F6HulSRP5mh6bD6HK
zQeoDbea3y/t4t/mDYhZcBrbzEz19hLbDl9y4kvvUffM7sFsIIA6w2+5fmpeuPzAQOx1KAv8OZ6M
8w/mBLnuttTiCeAS/VBrUtsbNpokcVXHj1oobrWDX9pPoC6Ef8BDKVKtf/6Ps0F4caHnoRsIdKbi
jeiQmMsKI/CAirp7GZToeKg0ueHhXtxPWn4UM7kXuPBzo7mYVVKDGPdHR0cLFjmRXYTQr6dD6bph
6oX9pH7AgwvblDGZ20GZoHjRjGki4VuZNqM/lPHQ70CsuN/gH5qH0EI47voXfGFHsbiSW/lnhRBt
FqeSZawDYpkxDJH6aZLlSEhrH2HVNY9iRmzWscSNstELG8qxxBZNRt6o7TWP7HpRPV8ZF56FezWY
iT/aSB6i2toery/vIiS1/gbDaAyDnGZHNxew0idTpG6g+xJyo5/KqjwUExKZssqaldC2+K2zVF4Q
jLcaRy84mNWP8njQFF8L4OcbazbOXMR9rvtGNbeH0F7qx9B1Xl0iZn3k4ISEsJRgKW8eeqaZdEqm
IJeQ4AHegz7VPumH/I2IWnjqWner4vfSp0M/0FqrwyvvenMXUoDKYT/jW8L1zKgZJEFgBvkdzf5f
17/ci5ZoUBHP8yYRB57vX6Kh+KynBYuK0JP8tYorqXcGItPGmpQuX69bu7x4pIa8PLw9K3Bh++Yu
C6rvKcKyfkUe6Wumm3oxOdQR9YfsXs/oyF23d7m6VX6BcqFayd0og5yvrqOdjrxBYfp9pFt3ZkaD
PxJL/Z9yguj9dVMbhhdHAyjiWqOlarKSJ5ASOXOaJNNQKOPeBHGJLPFzhYR081ONdpa1uzC2Qfij
Q5CEvtVB53xWjUhTVPLQMR4+ouispjsx2tary4dsNWkiXKC/7ajtXOqKJieKQSk1UiZXMYiABzEN
f0zKXJg6h940w3xjGzyjPcSpcbq+Iy98bBJFen0rigOM7/rn/7wilmFXxhQMlh+moPp5QRxE0SLh
+LBikdgEhXsjorv0Qn8dLL0+YjoLPNq5wSxeRiKQwvX7tkz9fh7ir4EzFCdqZTpCzlr7lMsg2CGJ
V95w75cdV+4pxWFgqOCKhbWtCkZ2J1F9moA2RpUe7KzQ6vZDDR4uyfvqO3K000NewNeMrUI96hP4
23qoymO5TONH066Rm3QXceNEXu4/JR8qeWvq5RJabxKhASY0Q91KoiKzjB5WpXwvnZviISrL5bmy
nNeWYtgCEGRA4OlTQC1Z7+I/nxtMW64ScKu+RlX8Qy3g4u8TZ0Bm27AHNP0y081uPDuX15viwJpb
KoMvDrT03CQf06kMGIy+TCN09PKW4WFw7VTpD4Yb3sJeGOsNPsssAUIQOAtOFhk76di5ucUAPWuG
PKhtGzcH06mQ22p78X7qluKg2qE7WAv6l3Ge5T/woF/Rj7D3OcpknlWq140/Xt2Nu3o1mvPU5ynt
bWI0JKyNqTcaQfsh745Z587pHi5UVN64VJenCDucajJc9GycbWytt2IYsoiST1zM0UckF+MHlRn5
Qw6ubmdlzo/rTuPyPUeLQ4EQXgvBEmTj+R63qSrQPANomU7sMaoG1rODhPDb61ZeODishmdhTabh
123OauV0YbVQpvPLLDE/dlOUoTSejuNDX9S92F03dhn70UZZKyw6nSRE3DZuaa5T5gIYAUWzNoq+
R5prfYeUEy4ntPKQA6+sbtKOMaOVb41EfGGVlOhwh7zrKx5xPc//3MjOsLs1WFszoqVnYoHZxDut
7WvIc5r+6foiXzgm2KJJRTS2Brqb4+gYVAgmc+D1m6P8PsJZHhKJRgCEiMiL7DS6gYB80d7aEeUz
cvm3L3vrqMnpbUWVJ12CuyxxsnubgOXkrBrtYh5N7/+xPtJ2osAVc7ylyxHRNqpBqNqXeaI8VwAo
LdPA3qdrHjYHqrv1olw4G1o7XG6CF1gcK2vl/OPJdI6kUzvUlhpE6/2q6OwPWjzV6MAyN9bTndY2
duAwTEaCVKgJHuysdY/LTGdUL4xmD872lsu5OE/8JMDeOFxOlQRzcv6TFgCYjQX42C/I/mgri9kr
prz2M3tOD6/cbkytODAFH9QCcrJ5u6KkWWKahKZPIxKtQhRVj4z2RoM3Ac4/wAW+cZwu3A72gFyt
lUqF/9nyBSxm7SCaJk2fgWtQ7tqctu9umY3uVnXywhDgJ7wB20dLz8Khnu/hxAAAFQJKZl7LGH7g
U1r3wOijG5zDSyv81TRu12uvr5yjcyuocgjQx611NEpN5l6cMhYBWfQpm1rnhne7OBQ2zorUGA6p
gty37UYsMjO7qeycYwD95ietEKYOFTPyTak+vhpYii1gXKALqJfD49osK7ONxipl7Rzj1KTToTcd
1FhNPgaye8h0LXi+fggvd5HEEsgTrXy6LfqWaTCkfZqqpnKOpppBB8lleQhqU7u7buUv7O3fsALS
8wq8X2lhlLAgrJx/rEHZ4FTLVclWGw21o1XGyIUTVNxeHdykYtrObugBRT1xbtlSAfMgONLRi9AR
1tCcRi8vFS6evbWz3ciog26fpYxT2IVTOze+AU78v7q38t9RFTYfxmpx3sBSlW+tIDUzotRs/gS+
s0cEWYkP49R3+i7sC4fZHhxkxpkkofUzmboKRV9Yrk+To0/fo1GgUIh68YyCOwW2gy3mNNrljXCX
ewpLeKXUrDqxK+w5YOIMDLt34SjgFbgCjuEzcqLd8BhUzHb3yixVv1zZQoQVkRl9DJps/J6LJaKf
b1OxeAxbE0EeXELdMVe9C5/Ldhg7v89t5nsoq46XA2irvITTF6KTHaZ6YntqFKHx1mmq9tfYl3lx
7CnMeAFiK0g7MaRo/AVUTtqHcOI2gp2T8djv58ZCWXffMNUhO2RmMuXVfV+ghLtP1GS16Z3BsAwp
d8wUaxghIdy0z98UbRZGXtiEVvBbmhO6pgQC6C7GeizzU1dNi8N8ubxG5Tg2taZm88yejJ7wMK79
UWhZGMBYU7kKj24bJdOpLLpp+p1XtcWfU9sZPKPp5/nLENgSqV3bYXLRsdUGWE03ziJH7ewoUnPg
jgHCsCDsXlb9iwZp2GgIvThMymNSIWqOeraR7aLQXPyeVgH6tEsMYbMovaZzbg1D3r7qxLQEZKsK
AOB/ouzV2fwTsaAnD89fGIk32mZ/qkImyjACqvGUo9W+W4riw431bg3SocZp8cqsNG2aYZuwxRJB
BObQTu5DmVeBP7oib/xlagSCmgWkp8MS5fF4MkUlrJPd1k7noSYlHqZF792jPVnCOtpmEi/+ENR6
gK5mozuM0TLR9Qnb2En/K9uI+RtgsCb9qez1NPgApwpmj0Qcs36ep1C/pwMoUTOHxITsFNfgXU5c
PHzpQttg3EU9ouitbCTQd5ZMJ5vRMKpDsiofjeBNPpRle0Baskh3o43ouUdboWi+teBlbJ+B0hGd
Q3hiHysBx/xNCsz60dCqutytr+APfYgH02vqJCme3SYy5HHs9Mi4E4lI/xhmkjJ3R6/JeXY4jMR9
O9qiet8mQ/htgIKi9gaqck/Id8fDk21pizeOdRd/GBGY0h/4rVP8I7Xop3wOEy1cHrtlbuUxkLVd
ogGQ22ACixRmLIR3cNGT0bbj23hCtPQ4a27JiI10kk9uaczxL7m4xZEEM+gPKV0R1/QsGlTaLulp
mkZ7ZcHz2ykjaZr5kMZNLr7WXVijBj/GUYREL4KrMfqWSWiAJ0Jzq2PKgFqse0GyqB2GhuFGb+Wc
6NMHZPCMXx1xlvFAJYvBatVUueh8OyLLvcBFx25vNsoZvl4/iX/LQ/9ePTI6ULVr1YKMFmTbJlhn
ygxiZrLqHgq2Tz6hN7XOixoS6qkcxDh4W6Xwy3ck/HnOiIVF/azGsR8fSfmiZ1db2CRU/urPSKww
Z8Dth8jvAX6joc3IDe1oWYpBRGWUz+NDJbPhv0QgY+XFs6b5wZzK4sbbSW648SWrVgpZHHUHRHHp
JGzuchvFIxUtp7xHy8io231Nscj24e3iwSKtLMNux1w3t/EdO1cfsymY/rghfu5tVQREKWkJLHfX
NgIsV0f9qL9b7CL+wZiS6DksiUm8fDCRs5OGYPpXzAUPmRkjdAiySADOglGOkSjecGfHBIVMHcHV
al6MjvPHsLm3gxaO1bulZu6lbzl5UHq6PlrxvqgL2eiof6Ft9jg0NhL23awjPLJnvBW4yRJCZ/qk
5Ukce0WdOwNqqijXOV/MGWn8b0pbHOsr0wHLH04bMb6hR+GqPTlxCLq+R/AKKTiI/yJ7dmeECX/H
M+rceFbVJvNzx/wI437u0x4J8XV8hRtlLsJJgCRkvLdB4rX/0Tu093NWBYisRZXbMZ0gsiqG3TBz
DBxRUNfxIV4G5mwbURIGfkKd8dkUpduiVVgUwTel8mGdtKHP9Snu7XL2kxBv9RRkYQXMjMvV7YNY
JvdB22g9oQCzceZ3SI65TPHRp8X2rRhuRmpR6nnXjGPBCItoSveg13r9NBfohz1o5BDvNCuPHKY5
NRPjjAA8MXhrHzU24yBTYYuvDMgIelRLG7wJci5azRzNPOty/cB0Om0+BFmVWge7dCzGrwVVVKp9
K3i2dwVYJmfVCJvzBajEUA3M04nKWH+jF8gs/bQZELzcJbMsc6+Lmn7Ud6Ark+wdMZj1eaqLNv1I
eXs5aIWROPdW4oQ/G0Yrvq/6cDCY3JfqzH5CYvIrdL4pvENeiY+cgHWutUNgLeIo9SSxd6MqIbkj
6SS/glaPLdRs+/hALCDrY8wsofl7EUPretMicjJ/r9xW8pkMMWXPUxpl8Q5ayPQx7B072Qu9Gw8A
eGn8dkNW3IUlKk2HeazQcWKYUWStg0OCRKAOYxXZp0Kbg/9Mrerkm5ghmXzwZNQjH6ZzfmeN2iw+
2ksyx48tUmcUpipmbX0MZJsn4jhmdmyf3IbTz7yyuEN45kCBKc29xYT19nExJuu3yR9q2c5cwJju
JHKk2bxzk7Rrj0XIu30X1kYUKG82m9bcM2poSb7bC32vL2MQmEzjDBQqCw+RoyXmfbREju0XRiof
G81ux7u5gmL7FLm1LR+WQMuZhtol1UDbG93PXbQ4k+uJshfZLxp0g/vA32URdzM3sfJ0u7aPvZpD
1A3DOJokMEUtXvYlhAV3J9O2rf4bDGTFvLZV4qce0G74OVRM2ztEDK8K32m9bD6bRg0PpFCTnI/z
KMxy71ZR/ND3Uzo/NXCUJipcvJZe1hnaiaKJRhw7DKQDu752XaaIMKu89/WVMzDt1ZhHX2FMZOVT
Mub9p7pwhfaHcJJxQhKOX3WP1tpo7KZEN36FIP5vEfj/Npr/fTlWGvjaHKYiSBILBeQ8aGJKn5FO
tJ4Z1tSGMPxk2WcnxL5cBtM2bUrsWiK5nhWl88ksrDr36tyu7LeOOa/zoScaA4+MXIj1Nb8wzHpX
0psN3pPpJDCAwlBIVPGKXHqog5TGlzbtknuzrAzrQ2Gm5hfH6ph5asTIUZ5U1ee3MFJ/IQLny1v5
M5SwV5D/JV3C7UA1BqEc7kcXVTc/K3T9qVeks1XXFG8YNJC6Xmf2Sbxzw4lxoZrefmMQdikPMxqn
95ozfzNpe/wGP5XVuzmfh09mP/xygpEBHdcf8Ysnj4IFkDUBU5b3hprf5kvQi2xsJqLdj2qeq3E3
VW3CmKakok27m9I4afdOnOjPtj5OpW8RDrxW9oMWHhrfa88XgAlp+Rrv/hNAmz1zAfNA6fcd5cBP
9Hc6rwaxjPhmgrNkAAxR5PU1X0TQ4KB554F3SEJpQPnnFhOzF4NWt/q9ljKH7MjM3nnZpTat54mh
Oa3xP5Sd127cSBaGn4gAc7glO6rbklpykH1D2LLNnIqhSD79fvTeuClDjRlgBgvPYMkmi1Xn/OcP
WtD1QlFuFO5/JoXXqwJGK0WHziQRXd162hZNcGiIKLLuMtqv8uKKGQP9AOBPvBp6HNv3lhhm0v8S
ODWkIopi3BOlw2Fqjoo1P3pkFFm+m8n5t0XkmUUWVTl0ZEhauL7uSQhtf0jZEvXod1KqDr4Kmnsm
iqbRN8XQ90N2Y3jyh3f89+9BNYqAa1EgAUdDyVt9xIU6WeBCSnzWRd2lR0nacK35qgbu6CO3TI+x
LsPkzmv6ykt9N61iwnaEcEbc6LBwPXGv4RnArNO3ldtVKTYBTOq/4LzkLflNCyZr6jku11LPo+we
nHD62NTYwW6FZyKwIvgKBpttZ8/4A2vlPi8UtfNnyxZzthlbvG39UUmp4LFUDYm8i1szt8h/nBwX
j2bdS8Ee3l9Y2rJy/n4kNkQw9CE0ZQu74A2yxDdE1K1S2ndwa1KibJy6qjbuQAN5ckgac++hh+Pd
O0SJe6foAF3kPE66Mwca8cmh7hu98JwL4V/EiGZtng8f09R2U2izFkZ6o+wTPaBJye9t/ld9L3Lm
gjd+wxr6R1dmLajO/8cMb8wO+jziCRujexe1rjzW1IgPzD68s2hG51ePlC7gPyhvwWRvrwrwDQ5v
wHJnK1ofCJ7RNyHxTfGpzp3U2otUePJQSWdwH6N8yuOPmWd07tnVsKC+1cYsW9zVS2PSiHks7CEq
f4wKVhtQmRkKyF9dnFqCN8+udHFA7lBIRZeEUfSj0jSy9tPGMFtfw5Vff4gzjDB3ZjSFOLIRXzkc
eHnJ/ZSmgyh9QuSIPxsLPX8ZIx0lipHWyB9oYcvfLb/RwMqVcLYbkso3K+8Pr5pZMVrHP3zv6z0t
atu419VSuXPsHhPLJPourW76xf5mPVIeRNtJIzsPF03r12TN4Q3w9o910fUzxNMFIhQNFHscdozX
l9eHpC5x+s5Ow2wQERh7kTznXWODxVGNFRsy6nDhHo3YbJ4dIOqGYshqH7F4t8YgrLPC+WpERD5u
dYeaPwyGuQiLH27RJx8mJ3SrHUF8jQyqsXJImo3hAyrbnMNfTL7Zu3r3KL3YOmNBSerhaBLGgKSm
Rqzpl8To/kRlSpQQVD6cdKJOs7st5u5xdGJK6Omnnrwv159IClS+1h1oSHo0DWm7AYCkp8a+pXWI
kdU4bNX9jf3i7dLjtf1ROtrolYz16VvK2QP2VNOTtKNx9g1v6u60dpb3TC2qPVBPevLgI7CpRj/r
0dXuUDZ139+/ifXKofrCBAPCCUA1xLL1iMSr6iQK7X44lYLp2zEnrLL3+cY1IlWGAeTaMFJb3Zia
kMZOsSo1OZkJCam7/3wbsBBMRINsBC7Uj+sVRAS71Iim7U6ZMwljK21nDHqM9MfA0uOCkDs36bZW
lCkfSKPK/Yko8xuL+A9y9vci5klArFVB1qB+wjNd1UKCXHPNTOLmRAhH5O4XP4jZbwcXN9O5IzbM
T8JxaM50neKH2XSuTgKBSepeN/Zi9jHtxnYjjzDCqIdOaXe9SAaxEVpjZwR8q/rUHdxB7dNdOuTt
uZrVcvwe8o69u0FWCHvMEOsjxcnru9aLBNEArmhqe4cnsbIPyUAot+8/8fUYhJ8L82H5oVRti/nT
9ROXGjGuESbrJ3IZX0fVVYZNGmdf4qarzeD9S73hISzXAlKB1MH7Zda6ulaadm5OyE51GqTySth1
a/qEKZIBNDRTsq97kG8/EYZT7UTZkaMexjFpx0X/FdR1OMJDvPntrYtANnqVGAuWPkwfat9V9TIB
WksxpeKkwDZOgq4bIh/L5YbMaQuYOtDbZL4lyP2j279eYYvtFeUu65vNY10Csp3Y6th0/QlHPZdG
0cpr4zBUejscZNZh62lWTTFQGqlKpDxPKBfrh4a0jU025V3+MsdgkC8e2M9DEnvYUZdeLk40u7oD
/C20/ie29XLcOfach/uU2Qz1kB05yabMstT+OpC3wplllIm07tHaZPKC6IxDl1a/e1GIplPSXYPJ
URUMA1s1WJY5uveomYiVv7Ei1o0Hzx+CG07TCBIX6uxqRdQyVMwyGqqTYRvd/RST6wbXp63zg8ZU
2MWKLNOijbDaZiaUqatfkZmM7k5LUzkFbssivcNQW90kkGwSnLvs+HNeR9V0GGdNSTf1pBvHwQqJ
275x48vCWL1D1C/0r4vghhJYv/5suhLSRSwrcXIcVvBDW3Gyf0hiJgCahv3viZgb616dhRXuFT23
4gdlMLM26MkJx7udyCDny407Wq64uiOm24tPKZ/x4hJ/fUe6UCc3g4HC1mnUp9EeoK325FxoWvXQ
N278KKUXPtI86kdhWU3qqxir1Qt7ePwSCXiqNx7RPz4tGgN34fks7O81rYrk0BCcNzdOZIQiM9Zn
W/qOVs57s4FjMauM/m9c8Y1GASh6oSrjuMrusvhHXj+Cqh9yLaT8PxlyiEQgSbHECKkrEnXDyyzq
0hem1NsnLeU/2roVSPpGAUaD55TlhnXjjbx9APx8bgJPCORKb+5GOmYYqbUtTlbr2MkxnxlxbtTI
HOwfTiSTetOScaIcbyyD1cKklWV+jm0I0yhUt0ybr5/BNICzOsSJXlrPLh5B4L0UwMvEvxxY5MNc
2cU3pZ/J0wlTvEvqssqfirqWLzURxu2Ns3RVzy/3wi1QYCEzWEbRq9O8n1SrrEozfiojp9X8yIzs
IM5H7ZsUsfMcj6MDMublNygRq+fOVRddA3+xqSyxdqs9pUw7dm45DCRFl+HPEHvqj6HizvMPBclT
tclxIZhuaO3XHNr/X9PFQRS7FkSO6y64LKCYACOrl4l34x3rEVLyqTar0iVGPMx1vAWMIrP3YRsV
2Nt4o53XXxW23nkzEVQqSO3uMD648UGsirrlriBRLWZrkF4gA6xKmXo2QyLG2vGiZvO2QzxsByyO
oySfG3Pc2izvwtHs6IaJrTEOMWwgcevIX17xX7sSBhfYWLJRov+C9vBGtpzR4nfZFGqXkkzQBBd4
jP33olZm5cUg1uRx7ojv3iZiEAPWuVMbfwrhXxR3JbR8NbsjCrPSfFjWVoEmXqPruTE4/qMHu75B
yCZgQIxt4WZwo9ffi6hE6GRqZzPlb7QZO6oeCVXEJDSuJ3KD1EI5m2LC8Bo82GOsq/WzowWpoIO+
qK70hp1g9s5wBEaRyZ5TGnn5rJdG1J5COZbHGTNb+VtAwjATZsJA1LDYiCndFWkkQ1/0mLWD7pUh
lpeBZoruuRiLuGN+PtWJu8nrWnEJoY4UjST6yZK7UZu84iH0yjrbEWGfZn5fu8N0cRth06IqHT5F
YuBw2qZ5ZCl3VZhYIuhx4fiIh3RiYNXdhT0OhsWUdveMxnXzUmd6xOA3V1JpP5btiBdlOTUgEkSo
1f1BHxNs13C4V564q/wFJICBuuSF5oFFrDp1i5pNxV3fjPfQ1s3iMazKZWx3Y2/T14uJYoGNjX/S
XsJGWr78v0BCXPA0hrpCfSqmkOhzJc0R9lcgK7/wF0su7DKm38yq0+7Txi4/9nWc5z7esc4nmvSC
6ruwPr9/S6sdzqJ8gTb8x6F7IX6tfWpyWtZGyWFAp1mSPxkQOw74L8wh02/TOqBuDM/DLG5pR9bb
DV/VIuOmS3NgLtpgzNcPolYqqHJmp11kI4czeW8F7fA0lUGZ1loRlGaa65sszxK5i+I+JAZB4rEa
xcsMTPWmj+8/hFURx90glGNMQs2xOAOuVV5dJc2or8zmqZvDB9mO8cEDcSdPrKUPL8Pst2uW4UEb
wurGtvvPCwObAdmw17GxXj8GRZq1jp2NeBo9Mz4w3CICuYRnxx8Xj6k7KS+o2PlDgUz48P5vXtca
y4/mlKGGhw3nuIyLr68d1zkfxTjFT7V0Ym/TNkNKCnANaTZAc5MFdhfmxsdk0JxgVuvkSSLa/pJ7
aXFjh337DBY8dJGBWgzh34TUKYw2RVop/VPv8MkTNqWTe15M52KYxF41m+Q7mZlxkHe28l/XvkqT
/oc8x8wAyvPytf71NebEWYqiqJSLq5HrRfLGEE/nJBWpuTGhWKIM7QaNQKzKu3mq/JElXO/a/FaS
CZBmGtCh3VWlpyYQAoXX5k9ywbbBUo0mX+rqicBNUIOFBFmRB1r4szeqeMh5Zjk/j6NFI9BNnpHG
m0QZU3mWysAwhTJdhhedfX/8PcKhmtJfE8pFSVJfiD23JNMo3neR7lXBSHx4fh5JkG58N870ybfr
cQRWnoXGWDkrxaki7r0gI4uvcNsNjKcKN9WnoFDVEfkjI3mocIkW1RvdwYgUh8fYzHaAidWwo+NX
UoyOmqxvP2LsUz3axjR/CzkKwotVNY29H6GblFsI2LOHPkJNSQp3ErMJ5s4mICC2e9V5nTs0DQEB
fHV4hydMzubQ4eixB3lL7cfQjYpzmTIq3U+FZy3e/ore86h4YN2d6JrW2dRgef3GGXB1CopWt5nl
M65rnuG1p+1jGbpdccJ2O8W8Fcox88/KGkKtDOKySJjfYqic7Rwxuk9IRpzKd+JQfMmgIdAetek8
frXswvq2dJoufLe+fYT0U9r7PhmKlMGkIO6XsCNsBOCBy4NblIr8LM1JHLJkTKFy2YZQzlJS6/pu
Lad4a6cMajmvywHiBYkUrZn+FJI5KJY/lQ4FJ5oas/nmSuTnj4uCaX6E/6xoR9iIVhsHk+dE25bS
0AgoZ425OTSyVD+k7MBps5vlLPDhLnrO+dmZ+KTHqja6r8LWZHVGE5rTfsNC/IUKzX0sSRn/rFfT
6Pq4IwzlJiqr2tvoBTQF8vb0fDPnkXeAEQUyEagFg5vAi2NYBgjJ3Lu4wdtwb0lSWQlMZoIr3Tn9
QsOTe5tJWYhEdm6UpLrPEdSEPXRBNX2pjDb19vVc11PAVAtan6jc1kPHYsVhIMhow6XGMoWXHydj
zNWjq5XDjyYvomyD8wGmEWyag/uppSUyzn1U9A6Cs1hpYN50g1McmjzV04ANYThpDjlxzx26Mab7
E5ASDhCFZ08PLIS8+N7q1Hv34ahX8qhY3mz5lqKk9d7pla6A7yiz4kT/21kf0aREw3luVIs84zHW
X+d5yvi4ZI2kXeqFa2WMt8gaJghqKEjgqsx6XzjS1D4q8F/maGcncXuEclV2+m6p7igtC0f9NCo1
rr+EctchsprQqnapCwejuC+qQtbK1ooBF4M5zdrLYFZp/qjP/YStZVYo4Q06/Nvt2bIoEWhEGAbR
la9K8MJVW7wADOvCq51hcPYuLtmFb7NcUUYu+dRxOBXDPSw+xE6bFkfr+L8fVQznNMiJi60mXJHV
UWW3xQwLNEmeylGlUBDM0R5ahgh4PjThszGo5sEyJlIAu9m5jB7SDqVLlP37B+aqK+O8ZIliqrvw
xzmp1r5cYyrG3NOq4im3Ci0jS7VLpmjPaiMeIIJXqh4tTdjOjdPxX1ddzM+w9gFy/D/X6+8zqgBo
M/O5fnJIq7tUmHj+6sJyPkBzzzGZAxS/VaOu+u8/vxMq3MKRX+y2jFX/PdRoqhqjrJ5aJyrLg1KO
2biFrkToeVNVzkbrY9e9nxr5uYyUdM8QsIWlSm3zQSB0eXz/ob9dfVTKNjwLWOD64mhwfUTXMfTD
WtPqJymq/Fvb1c2Z0tkKJEP1UwbaTnpIxDciR6W/URS+qYx535RkuFSw7ByShK4vjbSi5pBuqicD
k9/7oTfUzSit/vsICOhPuUXLm3bp0/u/9x8XxfxjKcTR9NlAu9cXhc4PS8pOuidIYfoGwqu7TetY
PU9qFX+q+n7x3TPNG7/0zUPmiFvwHdTjC5Rurj4vJhWwmxBPPmU5U7eiyJOPbupWr57TMrGoOD21
E2ON8KEkH/4W8fgfF8cMBARyyeFaopKvfzGijIrZ8JA+F06azxuvtZqDArNur9WDenA8oqJ8B4AH
dlrp3DIfX+ELS/eDySCbC8cgM5N1uECWdtIoxjp/Nq1Y7lpF5c1yvKMTzZugFEN2wOTJeDAgvt0p
BAw9v/+2337ceOIiosLqgY0Nw87r355rDZ6VU50+DT0s2DpJqQAUWRWZPyb1jikOfMj3r/hn1a7q
TkgbRA3gTMC2vt7OpS2olNrKvGTJDLm4JO8ASMt24+EQUVVoCMKtfDdjgWTsusYsFc6uMPa6L+z9
CmYtbrPUIl1UNXe9mRvpPUAVBUkY6vMzd45qgaOkmGNfqSbD+zk5RQ9BOpswBgy0sJiM1u8TQR27
ef+HvXmU+J7xjWre4uikO+tuZobBHQJNmk8NCfbuiYTq4hw2BSzuqvGyg4RR+fr+FZcW9epJgrgy
/lgGbExfyMO5fnmxwsfZj9H01I9K8bFtlOrJSbR0H+cUle9f6s2uQB2FcJ8OdcHFAbSvL4XhKGxX
6UXPdVyLL5XUv8rEtU8lXW1BpnafbW2lTv9rb8pFF5ceRj3swPTr1xcVTF0gtTXhU9Ia0YlWxQ1I
3K6obkLr3m4c59SUVDs+L3W4AYC+fbRcGdk64zYAMfCS60vP+liNSx79cwU2c0DeBGlTG0T0EAp0
t/77DxeEnf+76zcJwo/wwVyGegsacn25ih2V1iFxnqgzGnFhnC0btr05KyR6w8Jsf6kO0vWPMxrT
GMq/hmXXSOWZ+hhd4dXpL6dp7Lddp5UYitXKT7dpsmTXJknxCBO0CHcG03lBBHyawEQFZYrvGjdr
DbLWVadz/RYvvZb5aRw2m86xhgRvIvQQRym1qsdG3NP6Vy1xvfw+s8h6ornI8C1+6JZ5pN+RAWUe
etmWCaN3p/lcF0nxqUnzOIf0lsA8ImQ9mrdRrzavGhBTtiEtXUTBlLbG4Nt8oPet6JGUUE+qUDzi
UvxyW3Mq/Klv6+6D1bXK1xQybn8P37H9HItKecFgsH3NZ81It6id5kfbKkIziIbY6s6q0VtP5ljM
rzBb6bkKUWp+NgAtB8hryJZMdD3s/XyK4g/S0BOcAdR8Su+6Iq2e+lDru2NZtrO1qXRisGsvgWcU
TdVQ+n1XzGpgeq4stqo9ztGBHGc1UFz0mZ/Jq1C8fR+19W+ZuhlfRY5gc5+7qoyfSxpW5ZfAO7R6
hGmcbqgfq3FneWmlnjAvtc9RauSKD7Db/eZvONZUk/LVswdpbM2uT0ofrGL4pMip0b9Uoi7vRMvJ
cocwynC3uIP16WaKtf6rwXZebVFNoYwHt2oHeLmQkP0aajAVMn9ub/ReWPBZCSer7Pspj/CwVdVJ
9x5dmoRx56rVJM4mLXvyyWrTotmENDlj0BIgnB/GkaLMj0lNdwLLrKyDqMpCgwgOv97vqz419xYh
L/2HZgIyCGzcxIbPjtVk4R22SYM+bGc9TOYsoM3w6m+FDkPCt5qo/NwjGss2UzT0+2FyY+N5rJYh
t6HngoE/NWfsU4hOhh/rHn0ZHlPzuEmqyn0BvPfs10ZAiN1gs9F9aiLTS4NOT530hA9mWW2mTpvM
c+GiuTtCGE++96Qh27sqShQ62MHoh2oz1DJ9jQA+v0SQqb4VeVkIX1HrEoUQ2ub7NIncD6Q7OOWW
LI3QeQH+ruoNiNXkEKxbow1zWP+xn0zelKDb6q2fbP5de+ktOd73CrzEDXxEhgY9m1vvF3bnCj+p
DO0lT5H3PGbdTC6x7yS2/eSGgP4wgAqAFoFP2YGqjF2EVjiTTe+nHZ532zZLmuTBFOS+7byOhNpP
1TCaXufj8BtLn1ud1BT7XkZIgRUrpbEbB5lXfthCVznURI53fDdZMW4dp+WOmNgb1oc0Ft2LKGX/
ulCRfpJoqCmB5NWO53bw2m8lZlDJuSRzrTqOU1njgDDZtm8m6egcs7awiqOKi+/AQVwmL1ZftsXP
ULidSSfc63ag96n+2qAgDQ9Z3XulT1x0lW9kPTFnJwywEUf4mmQQErlUmBdo47UdZIaQ3WvYTkN2
N3RNND+nvZVrh7KZcG9inqVk+yYbC8vXuxrKP+sRor7LaXHA6Gn8QacrsAwu4iHD0CdJ6kCFyj1s
FpO/kb3BieKNOriheVTiPo3uHCcsTZ6gnk4wLws9BLjKE23ThcK8d+bRmfA2rawk2VGp2OBjZl6/
oM5NpN9bITpOH+K6MWMuZZK0oKR6vCspIKxPHbEX5M6HoEhBobmlgOlm95VvRrr9WYYN6qvQFOJD
z1PtrQ3OhmN2MupYm4lQozf3TUVLi91oWfU2bXXGCJmJ7jeADZvaT57NvDqHuR+bdjA2Gd5LWpWh
ISqrCY79UOvN3kZ3+isjPeDXnNblJ0PT2v4weLyg+7CbnBGuvzrjrpxUOKmWjtV+rwdoh/doNJwB
dF7kejAZtRHfTZ2qYCQTd/nobFBeVfpeQbnlXuJ6FL8r6aWK7+SV8ktBsj7Atveshriu0LnlAvMW
UqZpZERmUeItbeR6FOVUWN6hHQmfraoUDVia3XHvHrNEv1eUqCJzMrE/ydl1PprgfLGvG7J6UBj6
31KVr5k6bDbcCvaQ1GaL2d7aFcGx0Gg06RA+m2UvsQ4wy3vXbWqkoSVEbC0vk52ulcpGRmr4NV+y
QRNNGN/iqdeeandG1ft+lfGPG1qSN3B0s1lf4O6rImMyAMRcaSYfNeSqZxVQ6GufY8gUJBZseQxE
2mTTMNymWNZnPGwjjTMq8+bwi6XX6o9uqG95uLxpfvCMsBbfvj/vimb3uuzJQs9rhBbnYFGqGH08
kd3vXZvLb2Y8W2ctHV4mqzUOSCdVUtsrq77xSN5WtaiYl4WyTHjp7VcFpmnwNPJoMp6gA0TnNrbS
eqOaGGuO1tQ+YbGdoSiuennjsm87BS4LocGm6UVxu46lnUVb6G0kjScZe9RucxzvOFPc+yyfi3vb
rm70eP/6lYzXgEKxY3rbcME6nEpDb40n6Gntt3FKLV9Noz4YoXNMQW9hWto0av5fcROG+Lil48zM
pAK/pxVqV9UQSeCe589WTz/iR16Df0ZVDA8tKcgo1qda8TumSijcWveWcc2bhbXwipa4yYXH43rr
gNCk4BuzisF96mWN3gdyIcxZQsYDYVhxu+kzMzm0MzBiUCNa+CJliNLl/c/tH7cAOQ0bBrrCxVhi
1ZzBGRDj0Gflczdmij/JDLNBqZWG40eNVzMjn0s/UqXzUnqKN6Dat4YbMsy3y4z0cMZZmAuo0OnX
7ROYijpkjdM+0+cYe4ZpssOzSDPvzIiw7VYX5af3f/Ja9gmYwRWRodDWL04a67w9p647+GND8+xG
cTweW5I/jnGDzcnGsiJFfI8yL3kAW1cUNNdUQVqpCjeQ0NeSDTZDogzyhBN8azVm8UtzBFGksQzr
LrCwhVX3aSLk2ZmSwvvP3S3KrqVtp8kkGWrNV41sB7qcFovnApPDmj6h97Zjrrm+YquDsjXteNiw
UYhbMoe3awSgANEOM0DIHW9m0J5QFR5Zh98zMmpaKk9Uxb7rXbRK84i213e6TupBMkzyBbfzRvpy
zqJbtuZv1wmQhb4wSvlOGUga17tww9wnl5VWPc8odn40XBcaYCzRr8aVEqC7VI/vr5M3FyQgGyCf
zcHkJOL1ry6otqkCG1t/1gjT+NBINJcyMa07Jl/NHeKOW37G6+thyAd3kVnzUhEglFs2yL8QbG/S
Qyvvc3FRmqSO75AYiPzRqUu3PSDowrbVqS1UQ+//yPWuy0X5mWjzkEcBba4tYsuoTIo0d93HDDuL
n11Hv7xv+VN9r6ts/lt7LES/M2TRiBv7/RrPZOPD2gm2GD6EgPDrnUftBWQ1BaweAov3IyQ340Nd
zZq5TXVPeltrTpWvOa4KZtDa7RTfeLlviBXEHoDscaqxnIiQeyNDm1shEAFHl6psxu+jrqAWLWcy
I402z76iiun2nhkpFzIJUyQGWf+p7ofZdym9b6FWb8pB7mXxfsRsEgrrgm9ev3lyFs2W4X5+0Ypk
ulsM47b0T+khxFjpZCypj37veVGI+Udb7EN3zj4PYg6Nw/tr4R/3sVgtYxi+nEfomlaHQZpoRi8B
mi/ToJZHMU3FvSlGhw4QctKrwM/tu2OO7bNRusovyC4Rkljrxu78dlnYIFqQOimNgeXWTDYvQ4ie
5oN16YkuqgK77NMKnrqpfhJqZ06b2OzLPjCRjdg+QrVe377/EN5+EJyCqDhR+kPPxgj3+l30OHym
Y6OOFxwviktGYvBudnov0MOy2ueGVI48ols7+/Jg/wbW2MzxZ2eLISkCSdIa2ydDxhjqIuovbTf3
nm+HJWFiMreUI5hOun//F77ZZ7gMz5aqR8VSBCOT61+YMCYXTaFpF1fN+8jH8wCUomjD38mohruI
7KQb59b6/Fh+lwmHAa6Ywehi7UFPEGxLpjYcJnOevcM4zOUHOx6T6R6ewXBkHWefGd1aW9Bbhy9s
zmP3xkv910+mfqbCWVwJcYG7/skE+GmVUBv1MmMyFe5Au4bpPuox/Q7LRNOOOVO6/D/Og5dfDZea
p4fFhE65cX3NBEJF0WaTeiEIIsEMpZvbA6BKbwaqOzjGGfyoeAELDIvArML45/sv+R/PfDlL2NKB
WaioV7/Y7hq+mVIYF1qXqvORP4kv9eJom3UY+xxoUtJ9GYNPwd52AkLbhxsb7JslbSxcMUYnHn3l
4rt5/fMZM9TqpOj6ZWZ21G3MpFbMY6bhXCa8MEpuLLG10mI5nqkK2Lh0fvYib7q+XBuXGD2pnncp
U5zvNk0zWFC+u8qUZ6aBXbXv2wxDiiKMOwN1mg0hs7KyUfkBe8IwwKqHwTj0JcSqKPESrFm9Ic8N
fyCXoRqCxqzb4tS1k1o7OGVa8Y45W2oFVWrRHtVO7/q13sZbpNsYyPiEVeBIFFAswcMd2hgwPKnr
AXuI0U2szWgt1X7nmd1DMoxpd2MooC2V0NVuwrOgmF6CSpc54dpUsR2SroKZaF/yaQRsGqpLiumT
icQCF6yqD6nj4yR3Tn1SV9t27OTerO3ye+/G0wv+JsMe1qh666aWF7C6qYWhTIVB5sXiIXb9gpD2
DlaMscpFK4G594kSCe+M937Ra0HulsqeB16DL2KO4G3rTi8UIgdx0HlKtbq8ZUjwZpNHP4HnHExg
Kjzy11ZbIGSvWMxjNV90vYxzLDzicJNM4zQEjlZbW2Sn0k+z0Ni8/1H+67IoTxd/fGoed11zoFdx
sCSptIuDF4h1VGxBABgppuDVTVMPyrmFB7Rrm667MaL6x8fIecYusJxotJrLv/+rtBwFmjqIbOoF
9lX22xbuvImFohOLjYqrufEr17q65VuErscFaRUAcNanGYdd6c3zoF7CbhZfI8b0fdBTaJdAfHm8
gQwwpyeI+3IT97Wjb5tIMqrQylQcNdjFZ1c40/CIhYv9MuiZofuNMtuOP0ZC3QibSM+trJlDPPdQ
s+MAA5XE2WC30xwS1KWDX2V16W1MmeT2YRLDwnrXpi7xcavEeOhG//ymXOG3srsxEkMLwFhrtctr
qYGGexiNS5160RaWsB3YRoPBljCM+gC4nJf+DFv4t1LG5q167R+vFVvdPw+ZGh6jsOvXakIUy9o2
1C9YCScteKmXhVinuvMgjhPMYOO5JYpuP6JFx5BCscoPHj1Uju+dpZ6ieHbJtbU6aW1jBSucDyme
dQ9Zhgn2jRXxj+MX4GqBGZjOMi5anQVahAIZd1DtIiZH/ayXIZlpWTv2QYFhR7kRrkj+a3MBXQCy
KNgKXA3G+KsrFiJSNWIA9QvGHXP00JdT+4mohnzajM6gdTRXqvYVln0ckabamp/f/87XzQVkbXAF
RPXE6SFTAji8fjFZmlezDpsf+WOetR87r9Ee0txuGHMxokv9LEzn5A4UfngQZduXF4MGuvc18Pv4
M7Lo8oY8Z1UNUPjQ6CAs/kOkZVS9bEx/ff/0MV7cMCo+Z/h3iQxh65zNgZpprbGxHQapqs/eVH3W
E7uUGzmhcfNTZS6MGzXRH4HzX6fAciN/Wlu0M7R+bMHXN9JawptHy07PaWiOTR+UlWzlS2XB3AwY
0mV4LU6OYPaStIz4/bIdbGczl1p3nmCedyfpis6K4UVi76NxLFfUsL7Se5rQgsooVPeXmUQjPlxw
nc5OLaYch4+oKgM7hCX98/3XvNrOyanTXQRPkMLp2qg+Vk81xipPdlGon4EG+/aLWmnJkaG21Dag
S3XaBwhLQms3C6Qvn96/tP2vay8BOZD9gIa5gesHqQ4eBph9a54w0DNH5ACQUEMMwBLU3bgvFrL4
mJIcHnMvGIFZvtFm+ZAEeShF2/pNpnfk3GtpiIVsZ0cvqJbRY7ZD5Fq7BO4wFZHVZaeiV2H26rgN
wl6FV66CDWK7cYJZ13zV3b56gumJ/j8rvE6clTBRl3GdPhWhb4qMoWjSFa0f9+PYBJpXGg/d6OIk
nffpFJ1xGhJ3boxh3RYfy6gLjAGiKbM9VuGLC88VNX+rDZCMI6eY73A1r8dPyGOSz90ABXfT4Tf4
qjioQM5Va8ZIddrKfXUTEnfvikIMP4uQuY9PzUiAlwMpv9hXHv3r3naU+pRXFi6jXaGDd2TogA+Y
piGlcMIUYrOPgWDinmsQN2S5LaD8zs6tyTsxm1GavWwc7ZjVXpXw28xh2r7/cldnCusKjj2oE9Uz
MB/r/Prd9kTENlHneScHfvGv2nUs2JMJfmSaGT6qCk2kPzATAJaIS+/GTvEnPu7qC+XiyKsQOjBv
wPBldXHPmaIZ99//UXYevXEjaRj+RQSYw5XspOxuSU4XwvJ4mHOxGH79PtReptmCGl4MPAcPtppk
VX3pDe7dQGkCsUekA8BxrE7LNyeu0uiVIiJ3kInytF80SazktYPIbL9Z7pBgHmC6JFG2omu/EKAQ
ovWxU5+eDNDYUrvV0mxKX2l+Ac3wczeX/RjEVq185bXOyBBZYRE9hk2sJhvUDl2M7Wb4TTtA75n3
NdJi78kNZ6MLRMOObCmTUVghi/GqR6RNq+zQjW3zNmojUIEr9cX7O1+9FuYgUA3httG0X7+W2Uqp
qGvVuhv7uqggWCNX5z1qVtNvgW803c6glt1bRVpm+9hSiu+mwsZmTupazVyjrARq+0/TxnZyq9K5
TPwSj1Tlh9c24L5T2j7lzoGzrW+0muZDGhRtqvansXUboWwrVC4JFyV8K2hpRc7NaLmp2eyBeUfF
BvaZZ/+0CkrZZ60Z3erBzZKo2zhd2vEFLXdCEXJME/OmNWBGPtNgLo0vGcLC8l5AMAXSEI9zHQxa
MllbE9QB6W9R6/iO9u5c7ttSDYdnlAx5raYjnWNbwF5/9JwsPZVgDRnFj/aE3brb1U34rUqZ23C7
UFNPW/T1zPS7HRrQ7TsEeZRXwHI0tUQ5pogGN8DjQxMkCkpY3oSUXKnU7b9JkrmozdUUCVci82UA
AqdKk41BE0n45Z0NSMIhOU/j+6ZKzP4fTw76T4wKXLnH8TSqMeWaNXLKJix1x2fc5gSoMaGzCoc6
tcAo2CUadzFi3DNQHE2NbrMs0ab9HFXWuDHTSreRmPOSr5NSD8mjFbmVc+hhshlXzukq9eOOYDIK
2RabS1p2F+BjWsjVqIg0uXfjtB9BXFFYvKp9hGgukILRktcGRe8V9PoEOMysIfjitADe+fxWSnLV
Qvii1+7yepkC2Fnr/kLvM8p/z51e5r81Ny1jX2jhvEW1eUq2U7yQYaXD1bHpHS2OWr8Np05/ICnP
tKf2HaidtsJ4jdCuX5StClS4flaJJZ3nKM6IKJY6NAbBa47l97rLnfh3E8t2W0LjCb2t13SmF3gi
Jci50Tw+e7S1EogEAA7qmAzrShr7wb3Mb8JF0QZk78I+P38DkGzc3C286c4GOdnBt/H6L4ZiGv0D
t5Wu3pmtBPvryT7pHlKhzslw5QdcBn0D589l/EPzyLoAPYMHGBnQSO2ut2nOP2RCjR5asxcy0PJQ
pf2QFsgaoXk8t7vPQ9IH2w2rYOZl9EVR8VtT/OO8ooXfV+k96otDtp2FUh5HPcflTbVq58revtDT
e9eGclAUWODs7O5VDBKW2hqiB52qRYVs0ZJ1IyM6hHmGTDGRr6y+9w3mAcFgDHUWIAKkWIQQRdF2
hSp0t9vk/dQNd82UjnsXZyzTpwhI5bGsy1y/YbsORY4GbymiK6/p8gOxKxYBeCbnmCKsB7qqlrlp
nEjlDsqgq+2ROVQhKs6YJ50qSA+EUUt+1XoizZWFl613fjgp2WhkANl5F1hc/v4/CX4xMGLW+zm+
R1SwHjZMQPuDqYKq2WNhMh9ENmrfPt8Rl4eBWT1qMtykcBKJiOcrAkbqmzhN0nuBH7S5Y7HB3EhS
xfALWaObPLlqqNVgPbv4rcd2pzt+vv4HT7xIUKF9sCi60PM7X59KwklHq/Pumr5Mb8dw6RAQkdRj
z7TlQc/DWfqfr/jetzh/ydg8LIIL6NlwuNc+AkwJ87pQI4eqTnNQBxqZUxwhsrXdnaJWbfM9j0TS
BdnYAl6N0RVjIlxasftFi6bihx1pUYictET4+hnOJoqlujoV9jUAzQchjkYE9PZF8QZblXXrV1UG
p/bsNrpvvBA1P39SZDb/loPoH5UJBQu/LRJ4Mdky5M/yuH5avJIWWWERak9xWYsy2sEtUsS9LeAj
+LZexMqjV+Y2wIQJstlBGQ3rTQk1pU02Pd+g3JGhy+jvRpOEOMtkkA3hgSEdigvLnfSfPV32TT13
YJ7uq1HTbtMoZbAt1SRWDkmca6LzFYOEYguXsayvEdDNpX5afWuLQEd1t6ASYJqcL14YVprhU+3c
DflQf8FsUn63XKCBqL3bJQhlpx4i7pBZqC6mOSIMbQ4dOB3+1Kp0YzmUDxJEy/Q8Idbckvz0ZfFr
NgEPvqaMY+ev2B30YCKVxKt+NM1kHCw7k8jsiyFeylYRoY+09VyEr4NxLkqwyI7TdNtu8JTxvtGg
C/xuG6VO2qd4iLuupYkj0zLypzqrGFAN0i6d+9FgaPwisSW4Qe6rNnddgQSaz829oKzx2up8NEvL
XxzVnowGEp8dRLTFfw6GGo35zqzzRUHo84N0eUsuAJ9l4MVIhtnEqjmToV68FJ3RvUvqUmwUr6Oi
ceNZBfuMI/1+7mx3kyFdk/39wnDS2Exg7wATrBFNaAxSQkUYQgD46jNKD8wNWhlX/ASlBftXFOk9
/bZr+IkPaqpFG4X5F0fSNC6s15y4IPuW4Xy3oK8dJ2hTabe7CbXI3K9yV/5RxzoNfYkKuXcbmu78
0IqyFNuwG0wF3LmJQu+QpO5dmk7uVpJjOUvfSAt3s4fKN7Rzr0BDWkXV8FuYZSgodV0xdQ8k3Jp7
CCl6p7vYm1L7Tk6WFL/yCU3+R8VBNOg0N2b2S44NZbnSDMi2WCHyzMOWaQD685vOzMJSbpD0uaZE
+x4hzo/YIpZLOkkAgWqrr7bB0uJ3jFL1AD1XKfxcZu7txhBZOZ0axGS+clQI0IhneC/UM9UPlLOl
O+J1ns4dEGbGCeW+LFPlH6CuiMh+vkc/+HWcfYOGlc24ArrDulMlQQfEoQtJNe9niHPoLQzxjakl
1EbenLnOPtKq7mGIezt81euxIL3FTiNp0O2E+ffiQU81NigDJeYvOdVtYv71ZqbBSKIBIQtGGOfo
/IYSDu3DETLpvbSG9FZ1UygRbUuBE92Ygo2yx1UYF1UTKHTZXsnQLoPvUgbbIOb0RZFhjd0YJjFn
ElF0jBo69188WoD8OG1yACLQAxq168TcXfkeSzw/3y20uhkrMEReVPjXVBfdSWs9DfXi3hqhgN/1
eZjYBy8c3H2blEfYH/O/GaJTPrKr04vdDkCPm8GrjiqSa/XN5z/mop1K8F+mm+QfDkSY9at3UqcG
ytzQlLRndQgyV8fmp9WV4lsUIQcbAE5ClAy/V1Cbt0nllL/SSjOV/srPuJCfXb48jSsyZfiXl91U
MFZureeduE9nqUxJAGBalRsSRXdEaMYaNfOLhS7VU4+4qRKgvW7lx35uJNY3jCYhcPiDMboxdgQq
cMfnphqkaaMOEArltcsVMzxyGSrxTTdDrD0s6tDxlxnAsn0tb77YT/DQcMRazNmWXHI9n4qEw5UI
LPieG2lWfY+e+NbJM81BxNdxb1SbIPj5J7Qvl6RhyyySJhf0Lero8+OTYwlQGE3S3Uelm6U/mePE
5QkEnYtiOyPkWxMEX4XyMoECFU6E7WBc5MnwFUf2bJfYCmYeBEsNERCFZnOJ9i/duoBg4vwI4c2X
z9ABypPKVBGFiHwOf4aZdCK/gdmeb6q6cF8Th4LKb7SJOMeANnT2WplDrUBIo0nMfIM2vTncWlWW
IIATh+MiIZC6miI2Akeo4hD2YeGiWKBb0U8bmyW5MZVMtbbMnit0esKYinrWO2x8LKvsi8fIyg2P
kbhn/gyHVFNuxajb3UnJR3vJBm14GBCWXAC3mp4chNUmjGkzUCQ3PQey8bXBFMKvVQbkW21mYHFj
o4EZHuJRQ2POynWSSaQwHbzTBfO/X3YGLuDdFbiOah+PdcgUuZ25ILe7wc2VbzYS15D3Y6NFXvfz
z3uRYiBFtVSO5OrgPqz1wMNCBd3CZSa6V+xS699iS0LKCyGx3uKhpGy8PibPWZAi18LGRVnEwsQ0
WvIOpRi34/m2EnHNpMEFpj3NCzaxspT40NmD3vyLo0HS3SaNVjuHFjnnKpi4Q9+sobR/zHmTtcJX
x8ybfkQWfRwGmCnDT+7VpCr7m8zGF+A2MjUcZH2BQvJbTOy85li4xt4TSgBDM7R6x3vi8rJCUehj
xqxSL9N7T6HnstfSydkYkwWFxGjDe2Yhuu5jBBzSc2SOuC/o28SBmWqGT/PS2XQ5uu5Xeh6XszR+
E9ctpF+uOBTXVnEOgQpVtHlR3LPnxYRzimmm4KGr1mEwACMqwOGEBAUXDmPXRU37Vjqh9wPmGoaZ
ilEN/dfPt9Y7X/UsEnFZUf+gfQyAiqJ7lRnkJC551ldYEmRuHSP12uArhJOFmoEgxJgwoPGbwPes
zLyNZTD1A79q46LJBgajiJRGftHAD5d3ZNsRipZYB3io7po0LQbfraK5iK/syotN6ULxYPAGvRIC
J2HrfFOiFslYqh+se2dECa7PKufZzcXU+jq8zGdYzpDkCognT6WMnSsjv8tKyl1kGRbpeJI8lDlW
rwtjcCSYoR3f8w3dMrtROq3+Kky1wiVmcCOsN4RjxIADyhrMtL61ki61Qn+cWmxaHFh4sD75HLAg
GS+pfoy/xVss3Kl6qPMha4+LMs60hwCZo7mBY5UetGjbHodGjrTpEX424sBVvH7OUKTJkulZVRXT
/Z1pbfbHzMoENyY9kVmgFcYUBzqGRC8J3K7Rn9Cic7Y4ZUNXxD5HeHelOlY6Flyy82AcgU9PgACZ
emOlGw69om0mVS2jH3pftfdDGoNr8HPQjEYfRBhBHEdDgxt8ZTeu4xiHlYOqobQBRx1A3yqOMe2i
Lduo5e3YysoChiQIoNrsqHvoMv0JXiv2V9biF0TScjdZfbGDDVgd1BpXKW5PsZ/MVrsdVGu8T3tt
MHyv8K5VQOvrmEY1/1uqH5JFsunVrRgj75tCNG9v0WyzDm6eJ/9UTAcOExj7ba2r1VOe/aVoFZfR
gnWx6Ii5S6N8PZ2lcVANYacMt3mDPkIy1jIIVb0M0JYbDhrJgZ8Yjryy25eexH/vBq4FUHcgOMnK
aBI7q65UndbwtN2mP5TmXLxYDoqDfsy0Rfidygjkyse/+PbLalxDuKfTDIbVcH6uHeEpOCuo/aHG
NpHuV5mofo+oU72ZtDFmb3rIOv1l2bE84dIXYXrPhsNI5HzNSJdD0+BEcYCUZX1DtqidN7UbZeWj
CZQNByelzV8KQcZzZeGPXi1xiToRPMWCITtfGN0/D394rT9Uoms3zmBV8w5qeNL54AWcaz2Ki1dL
D9blWIFWWaZEawHC1ga1VFJ03xTmGG/GzE63XoH2EH7Zb21NnfH5MX7veZxtHNaDZ8CCIKcWq9Lz
p+sLb4BbOtuHFsXjHAuhZop6cM4LPP8L3AdzCJx+tucnO5nq2zZTavs+x3Si/tIULQV/M2vRT2xU
9AT1KkVBeEwYQCNSj2t9o9up9cPVcvVXw2U2bvUJLaSNPVTpS5nCq9gS6zzvkLilfkRjC1HMrERa
4L5sPXs4eElexK/eNKMwtStFCKt7y4Yzw99JVFjarxh7joFtPlRiHoJG7UX+u6XxBC2+iSyoykVq
NTH6lhUNvLJMQhE0fdH/1lFcS+5U5M3yHZ4wTvQto97ubzoAXJsG+6/oBlc12QSGOVlc5Vyw+v1A
ProtXYBeQdsYQCr1wZFVw3zf0Ch9yhieeTlFJcBmR8r2xUm9rPrz+cf6YG/QFPToXXnkeera41XR
TIogVANupirS5hc9TjVAZ4X6ZxjbuX/MJ2zlP1/xYu+DA1jkJWggUQVZa/FyL5FkXVae3GStlj8C
N9XaHcBG9aeSiKTafr7YOlvAGOP/0wsDkWUyhtUJL6pK0MCYwLJgoWnQ1KBhiLT5uHFDLEfBbdbb
skPtyveU4hrV8YMHBUqzCF4iUUKRv8pUrGRwwwKqNId8DJm/6iq4j9p4MGdd/v78MdcdXh5zoRK5
YLRJTRBVPD9xOT5p1EytfSCODH6jVylWEph0pVe+3Qfr4E3PlfmeNTprzUzN69KUYbN7iNBVML9J
VQ7WbdGaan/thryIsoieIMoBmQ+xea6S1Q2ZJDrGBNitHMCbh0+MYIeTGrkIbhRlPWMpmzMy8waZ
X5nEXH4zWqkA/Cl8YIteYLqoSWPLqkH2OwVyOjtnAiC6k0bYPUiFKfXp88/20WrIIAFNoYfLK13t
TqZNBfZCoQInyk3Fw6Q2tMxNkBWPU9H//Nu12B6g1wHvU4Sw5vkWcRqrydE78PA6Urvfw1iE2x40
F3QJZ1K/fL7WcsH/JwDwTuBgMkbjz6Ulvu5vTUIaNU0n/dhjKA8qW7N+O6ElA6VEtE3BxnEDEdTb
dTnD7U6x58Pny6/utPfl0bSGGMlED07IKpUAGWkCyJ6NY1TjuyGrGltEq9BfPaRltaB2TTFvP19x
9SHfV+QPXh9lJ6oyq6OOymDv4WhuHkP8SMYgc0wkQ6qUotlMGv3K210djf8vxrASVhMvmRro/Evi
n6XqXV1aRzHR1H0cHaH8i/ICerm2oY7soiwmaRF/T4JActrV+MeBYuaun5FXmipYtttHBgzZm6KA
HghoQji3JqKHf5lkvz8j+MpF+EjzFnGn82fUEXYYBMpIR5qTpIPpqChHW4bqEzKNIFti6FObquvH
K2O6S9YYe3YhZi44eptcdHUi9TixW70KzWMdzd4cTCbmrm3fO3VgJca4Kcui+6dDsgU6t4Ij6WxF
WwhV+o/Pt9PHPwM7IuhbBC6EUs4fX6mQFRoVxzxKQ9EQJjOynY1uMGLQUancaSK2b+10qn9PceI+
gosKIewn1xD+627F8hHALBBONI6pzQT2/Fdg9S2qhtDDR+j65gbzsQpbN2lEwFWiBJU4CQbsy5yN
dgmRJEP2xBuGeQEhx/kBfYdmunI7f3CwUW4jwDFLRSxvTXA3W7PMszYzj02RgT1rk3iHjLO+TR0v
uxdh3W4+/w6Xxxq9btIGdMFZleHJ+QuIUygyOK+GX+YGMD+OIkX9Tc3BPJfU8+2VO+Ty0iR0c75M
VN0J5Gv0vRdmsVLrdXbUxrrsn0SbzsZ+7Aa5MWwlxkbSTaSzKeOm+WHjkfLdUyWaUf7nT3x5tzDJ
IX3n8qZDdSHmIWiQKZU1Vceq74o3fk8fpMNgtEFWFe68D7ELv8tCXEw+X/biw3JPs9sX+UnaK6h3
nL9obSS/jQb0EsAbjOWOIaqPJsUN7lV1t6sZD195zMv1mNrC0ljgxpDK1r3BCn38CRRqeKyyMQ5v
hNGXL2YNKgvBoagT28wc578bMwFuZkle6NI04AZdZ6IlivqoHLnesbNE3d9UnpXsm9zBMba2ynHY
q7NtZlde67oH+r7oQkum+GNnXbBXYptmf14V0SnX9AgnE3yb2u9oHbnzy9iNZrppO3K6W73x8gcq
bri6k4fX46L6XIw3jWjaZisHO1auHKyLvY4qEHoRVB0LW/SSUBdPVg1hyzsWjuhfsxZnIGSTXJR7
qIHNJ9lklHeMI/NjKYuSatVJrnC4PtgBcMRBOOGZBzFXXXVipVY0lTFN0UliNXSrR4n+I6yQK3RF
G2VBpuXRtRnnqhRZvoWNLgW8MeB2ixbj+R4fQ+TlUdDwjqhzz8pdZeTFTV67Lqd5xOw5c+fa3MQJ
vrwBdTUDks+P2MVdZkLDRxmH4mAx3FnfnbkmAU6hWXWKwcakuyFz8n1XZ1G8txh8XDlfl8+Kh+zy
nAvcxWI0fv6s0hBJGQ5NdkoVRdzUgEtfZqsxfsKC++6hvrbDAgGnTWQl0F34/DkvY+fyTVH1JA8D
aWOu1zYqJGwdFDxPKeoyX5HNNfd4G6k3YlDaH3ZsVajCgTMQoQKSZSiTf0f0n64c9g8OHv4MS3sJ
0vUiTblKCEtbKhWy3s7R6DBSxAvdEOI5GSPFeqJ5DvceCW6ylwSO+uKNOSrhwVTKbPQ1/NPLYNJj
/b4d9Hm+su3fi86z1NxEGAk0ANDh9072KqaXotJL6WYeWRyhfYvlstVs0LVzpJ+36oS5NQ6+Ieat
kdrfuXaXNAHGNN02BoQVHVwsUFDNSocwDaCSpei4VWPxDQ8n17iF4aGYdJIndEZT2ue73vHGf2na
yi8CjfL5hBVaPQSMVZp6G2O7+nbly6/G6pwwyuAlinC/6oSx1UtP02zWHCE5YbartLiKYQhvo3hK
68URcNCTCDF5zUQWAemWu3zSwTo7bXbvqPKav8FFHOWn8EMA2NkmcgjrJnFP2HFsmMhHIE8W483c
iL5GttY6204dIukXrgu8KbLb9Pnzl/DBwgQ1Wjowo6hF1hW6jdJ6FXIFHT2r1bA/wX72O23zTO6R
2cZWKpvlSxzFynzl2F1eL2RkKnMZZpU4mK+7OlwEWIXmY3QSwtIKFNa1JgBZ3GhYUI7plc70ZWa6
eDggiUpfgCJPXVd4bg2mSKLHferzPPoDmKbL9kKmhngalMGzthOiO4utiA3wrwC1WT2jkqPUG0PL
GmPTqY1y5Vx9dOtQrizh7H0Evy4clCiicJd2fEqG0nmtieaPfaXC1dEM1EORDW98Jm3jTVGYIcZ2
ihxBqMVi//nXfxeOWR3vd8mJhbZKR8lYHQFgrKggicg7Dkpf1jdmosyuj8i/jt8ONLZ5WySVRKQu
yVp0CaVjfY+sDh3B2szT/jBWShm+hsYkQl8xcyxYQSXHwI4b50nHkeoLfIK48HP6Pk0QTmP5PKHQ
bwV4m1viEa2rKfF7s4ge5ijO/zg9iQfd4RIveg/J1F2UGWny7KpJHwdgDlwUEC1EqWi5Z+g9I48d
2rea1uZbqwcwuItrJZmCsAEnsLcqoez73EV13ApRrYcMq4beBlWZKvmNNXVDr7nHtyVLJyMNOsm+
x66i6zDds7Qu9hfsIUAbb0hVn/y2/AKeWk73AibVsOkrJW5uVW1WjV+GlZvTbSdMfdqOGF5hxRC7
FZC+pJmfcDg0ftZeqUEOytLk9fOPd6HlxP0FE4KmLxzFBZi/yoJlX+WW3tjhUZjl9M9gJ/bXBFXY
eBO7im0DJ+sTM6gwA4CjMomMW6TDZfZNJ55FOI57Rb7LOtFKv5WNeDQRP4186Vb9bwMsZeLXcGz3
WVh19ZXU4n1csdp1yzBbo/qncuDHn4f7pBwhQUSecoznspAb2HwQm6oonFR+gBXHd1KXefMUiU51
9wqoqBbLl4GapitCafo10qOUV+1gyMZXxl41t2zynqlMl0b+PBja2xyq7AgjV+tf2pBmz06hpuYW
GU113GgCZa8tJNXiyaqxsd4qgDVYuCuw5UaVU2/Y7zIz+RcKKDd5w0vz61hOzVYwhr92Eyy5zfpl
wAylWgQluWQB5y9DpTWDc44XHhkAG+ovQh42Fj5Q9jhiujPV5veSuRIOqcNU4k3fCu92gI2IpOPc
IBIbhBJ7yIr+z7Vq9jLlBXuA+xJALy5paoLzH2YLx6zsyShPGXPn9slo4/kHXvVh9qDUqniACNNd
iciXKzLiogFHis/sEnbP+YrxaIi6yrziBINLVzGIYWQ5FY5s/aibmM5U10CxHy2I4A4XH4M9+qnL
3/8HZg3mhz552NWnwh7cA7EQs4+pZ0JbA9nR9moX1t3h81N7GXDpQoODJaJ/xFvPI6XwZq2vT4h1
d5Zv4gbd5casBX1RpoHRFwgatsyFrix7WUGR6SwTG/p/iISvE4wCxpRrJU55GrwmdB4TNI6rIPXG
5h8sbyCrMr2ePfSJl6HpjCmsDapJ79v+Stj/4IVz4qnjmF6gK+at9pR0ZKK35DInFLewPemAbHEz
xj9sEzZu1VT1lcT6g/UMmrpMTCGmLCOk8w8sxmhQEE1qTxUGNPuiCn96JQAl6DzdHjvA+PT5x/0g
rPNoTDHZNqj5XfhSluj7DNNkNKcQ2wBtl04xnDQXye+QdNmYdi2ZR7wl29H0O0lnmfAkqzw5wSwS
2ZWi+aNnhyDH9fgOMHyXqvjP5lZRHEGJX7anKAyHfaTP9b2RacYMd7R6wi0UMO/nT/8+GD6/yhZu
HNkkpxgRq7X4BcMeE4p7D5YwMfGgDGPVeqNVNnqHuXboqqdt3y7u4xFLq7jUAJaDu/qkIryKl3xm
DCLQ08ZFjBp3dwPhdM2BtowqJH5/Zkax3RgmhqJRqZaB2s8gC3qukRiOVG/8MGSVyV3cqjDxBhdh
Z0CEeMB/8UbnmsXzB2d4AR0wqwb+y3Faktv/vFnPTBVjtEV+ato+f1Hj3N7BDAfNnxrDbV3P2Q1x
7+bzl/tBichgZOFkkDTa0MNWQbPQc7tsw9k5mUhnnvicAAH00fjZDK2+t5Uu/cYwVuxir+dNR5Fd
3zaapuhBCP6nwBVPm/76bKExoWN2Q8xa9CmXt/SftzB5InE6QLqnKNEyTGcn29oW2DqNICRd/b7O
0Iy7kjlcbumlsQw3hVHGov6xegcw/IcslZlzyqF7KKiYo5HKS5hekxRBB+iQ7XglybqsU1jRwHdv
af0tGrTnDzlgSQFcjBWzcJ5/xIkwg3yeE9tvm1JuP//E8CH4fzs7QOhzIoC4xD+uLZ7zfLXQyhrS
vdjjlnbm/ldsCkQgELUGGvtGQ6Ybu10EH1QiAiwSHSe4IUP4OYr7yHzlZOfed5TblE71OVHNdIdk
o4JVQdil+cGq7Fz9w3nrbORlUuluqgwI2i+hh5hrWuEMnivFOLc9wKyPbkcViztQj4J8C83y8UYd
Idq9RMKIzMdFczPzawvOFy9CS3vjF60qqAy3o15PZPySRl6+AZukTLdYYOgPelR0Vh8gjqQicW9a
vU5tOXn6q0K1RiCo4/GFalfOGOyZeDta5Bk7XEfawYcQ2We+kobON0ca8nFJ7bNDC6xjZw1jLDZN
Sg94M3Aec0R2wBP6kaIiJx0M+OGpr9AlhepnpJxhUA/tfHSVxnO2ueXJt9jEOHHjWpX6VIhBfdZG
S5ts3ypNGd6kaVWH93YcuQA/E806Fm7YlQjv5do3q8y6CUCzFn5JqxH2XwE3v91UhtD/kI9axteS
Y1jdVZGFISoctOZtxpbjV9vTSNv3qtbdcZ4VlEYgXs9+llVT8tJWyLUYuEl/x3GwOSZm1EwBE6Xw
VGS0phyrzrKgkDTsNlWTd3eIVFdpkDSjc7JRyf8aRoN8yZws/C0zT8t9+vBlcSP1KPpeA2z7Q5NS
C7cIljbRMxz+2QiKjGLAzys8HgKMdUT+WBoyHB5Tdaje0Eahnpq0lEZwY3gxEvs5Bh/IPuh4Wk10
DutN4nWqQM297N5miB7uXazFaYMXmovJC25cXryjXIzMB3cOhXdkhI/qvqIW9p2rT8Mrjc8q3cFk
Lu9I01wvaG1cMYgKMXodUzI1R3suhdhCL4qEn6Z2jZU3ublzcjDwcnwV+ZOfluNUv/paH7JHHire
zJN0++0MCPwWpG6h++ag9sPz5MIx28wzRt3bNsyaP3WI9CTpnjrMQRU6ff7aM0fU8SSo0Jk3Zac5
L6Hbhm+DSaH7DJ11lHeumilN4NR9GO/jAmtYWjOTbDdhU01zUMORNAXgeEuwzZm7/WoFg5GgY4xY
bFMMCJfjFeG5myRCGzc9jBVs28ZYoyDzaqmCOGHCFKRqg7SsrUvtuywxFvih1Y2pP0UoQ/fPBq//
O72cSr6ZsYNTo4/Uv17dxFE+3KtSa6uf0QC49chQdkYTamix5FMi2Tm/+y5Kh3+7ODHtxw65yXlX
IKsw+bXtittKTbzRX+gOBp8IYVAr67yn2gxb6y6LWnWEeCJheEwt7tbBMA1UTZsQY45HlAWt4pb/
MN8KvCxGO0DIkEZlTq60CCuTKxzckLLza2FlMZZ0ai1wCm8Gck0hptnPAQ6qvhUVs7OZZrNxTkjW
RRXfN+vcjVKonQxE2wxP7TzP2k2iKsrelqnl7eFsAucSkY1NStJPidyVnsB7T2/yCUl3hDSiG3sG
wPUizdprH3nesHpN03SkmsxbZOi0Rre/mEJE2tYsRPFHKPi0XAmVFwkDUdvj5gbewACecfj5vW7Q
OKkxfJ7ApOjWMUTnM4PpECK8JgHm35oz3Kp9mIfZNWjDRfhiZAVKFk860m1gssvf/ydGg9+KXEmB
d7LzUvknq6IXQfMi2ejYLHVX0r+L4GwhTkyZyBxwqd/WDmGqidERNAsXXQxZ7ap6Lt5iSpvGDyfL
Oumina4kuJfZNqMJi+E7TwbfHDjF+dPN9JgQltLxbUE3fwtMR31Mxqr8B4aD9qi13Xir2p2x12ZL
TgE6RWHjj9L8/nnUXldWjLsBr9DF5FanSX4BQmbeWcB8KZ71yah036iZh2l9lbwpVZ7uWjWllJpx
ghtxJBkQS2yL/tpwar29lp/AMJiCeZH1g/d8/h7s1FXCyI2q595q9WjjGcJDzK/BANFzUnEf9237
hWFV8efzJ186E//NVljWRLSV0S9sDzroqwQwHmp0pVq9fnYhxIRPYVkyIeFTdd9mI472dSSraFOU
ZOQPBn4u3z5ffb21l9UXSwA+vcVIbj0fI/6HskYL75k2Ac4MRVk5R1SM5I3dSdxCPl9svbcx46YJ
Ai6PnA3xEWOVBjpzlho2NI9nHTjUiJ+OF/vwE3F1ZOaiv5lRHcd/uSR9MRgLRESgZQiQr4l2RQUY
Flfv/Bl6chPu1FQf/yh5zyvOWrKpW4xL9StNgss+uYU2I1UG25guBUXs+UbCvA1ZLa7+U2cklZ9b
GOWkThM9NF1DwofJYv044MjubqYu797qCno0LcoJlJ1JL/9vk30uzUV/nAKWCgPq4/mPQSWNhrBe
jid3QG50SjURIPsiELSwhHP0hHKNdL/eUZiuM+KlaAcKBmhkjXsGQe7MeW9MJ6vOIYQ3sXUojGz4
OokqvKpUsFz554dn4f2xJDxGJN3XPVAAikMFerh5KRQDfWW/UCfLwGiodBBAypoiOqCtOGhfK3Uk
Vyefn70N0BnjrYp0hqCtG2lTMHaZg+RMrKrSj8bUTXfAVPV7ywhtAqwRKV0QF+74QIUtvR2SW5ib
VAaWwv+oSjR+mwA2/shRKLOfPz8ulxcSD4dODIXTAtldUwH6NEwGahnxIqKxOC1Kh/ct9cFLJsYp
UMbOvhuTLP7380XX5CT4uJRN72Rzuj3gMZf76j/Brugjt57dsnrB1RpFpqJFUivonSS6i6zesW5i
PKI3uEgWMKun1nJuXa3GW6lTWmOPuLWsYe/2U72nnB0P3kSWc9AnRVxDcV5++UWGlD1Ndot43v8o
O6/duJUsin4RAebwyo7slizZlpxeCF9bZg7FYjF9/Sx6XqxuQw3PxQAD2HfYDJXO2Xvty7J95iCN
KYQ0P85d3QIlplbSHyysVTfGz+XnzONAkcZj5QxOqfGSOmv0TUK92TI/DkLm875evJ8O2rNsYww6
7Y63H/7fbopxw/1whGVqvpg5iKRpbQnO7aNWa0RDFUmdRh6hVPONKepvN/XndS5OyKi/83LUCSbg
LCB8XB4oEkK4InO8pf+DpOzt2/rb5cBI64SOrqaWyzYd2UheO/mL9TGjD86Wrc3OjpOVP/S0qG/V
Rq8fIYVvRNnrqsolL4UIWV73XpqZnDTiYvw6am3shgNVzed/vSWq+qt/ZR2fyPgvNgtC6GaX001+
SiZhkLep+oUZlq7bhlR787+3L3a1RVgBJislhxavzmp2sW66gCsNn5jDJ6spVLdNqzr4j4Mf8G9f
2fMderHsycny9teCj2m8MQCuZqH14kgR8cLS/2Vqfz0fIBuwloJ6xBOnJoL5AvzAFq44PwjzOCnj
Q98WdWTE7hL9+01DBmAHjCxutW2+vi5WEnx8uLqfyKOPaeWQq7OrPZU8LQQSPzXFeqwfle5moe0I
95+3KkgZKKOgHYOvh/r24uoeUXKa1QqMSDnFUmsssH1NtfbdlqKNVCpv1eSuhsh6PbbWfLTIfOED
vb5bVJ5xWiEwfIJi7GundDSqdj+puERHA88i2L79cK9GCSyuVYS1EuAIsbjkY5kuEDtWaYI2u6Sv
qJxU9s9gaW8lrlyBnGnLr7q7dQ+Cs9C63H3YdkqGvajmJz+jPPKNiG0LGqvwE8LkukHduyWVtKOp
3CDeWTSuqLGOrhDiUDvBfCq9zCnD0h3lcowzp4fY6bTwS4oBrknKqXfulpNwRdk9+X7aHhtd7wyy
ZDRVbYphIcoUpAKn+rCvOdH3B/zlOOHJgHMJeO7y72kmoRq8/WSvXiT0LFYMj83fKpe47JV07NO9
Huf80+JqHrqMyftiEO94EK66xdC4vhS2dMqpBMFhUIeY/fqbGRczwcOWdk9ArPunNC0CczNm8gMB
eo7av31bVxImehEcfPHzEDLCNvo3DeGPbQHK24yjo9k9qdXFdYgnWR690Q6sDYCSvvsV6H0uV6XL
4hxSS7Uf0f4v1M2XiWKHEcsKUkG9LGm91aWnvZ/1SpgbT8gJ+cCQ2GT72cnyI098OhGkNZq/HHZr
R3oHc7vXeqg+4IRTKR4E1pTqhrLlan5dkyVg2KzWCQ5BV4eEHNRs5lbqyfDkAAqPXBLQ8a16nMyu
+TybXruzCa8+5FSdb3wuV0ei9e3hvWUkUiG/On8ZQSWSmMzDpzallgeFr6VxTp6rrTZdpgt5qNJk
uZV1cDWlr6OR5iF2MAYokqnXH44SPotka/ZPhjDUdNDoaKJOaXOCDdiuje9qclz2pSz+eSnhurQP
gQOwGwBucPHBdp2TZJnVDU+mRfR3yFvVT8TORz50768DRymyh13zVkXlapisu0P83bRrdY8d3MVm
Z0inLu9hEj3VipomIYloOcJg0MpqH49e2e7eHilXxz96lh4yEsByLB5M6xd3ieoIfVs9p88zqvVz
JmhFG+mY31Hpu8+65uDamfGwglXfUahzjopbfie6Ud74sq7qOmRBccP8jDU1myXs4nfUU1XxuRf5
s0zksrPLzKxCwihs8jbJ9JzCdknl3dyKNg7zFjtBiB+K6XNwZXDjkVx9b/wSdn3o1KgvsQ28WEz7
bGxpF0z5s8V6XcDsj8vDmK14iHbpvgTDbO3Yvt+aHq96fVQZmK7QXuD2ZQdxWduQGIuHbPLKZzz6
7cNKL8/DVq+sqBuBBYexZmvgl8lfbUO7F+6h81vv3kdAlW5UK8SOd0hz9cbXcTXgoX8yXTPdgFhB
mnzxVvI4MEY9advntqpBPySdr7aetJQXSmn7oK6F8iBCaKWXbNt67sRx8nOz2JXEij5B5cl/Clvz
f1QafK/QSimzbMwyVQcJZu6GL+di4LD5IaqNNulqxaA0dFmuqZJS8xNvTE9+7MBWHiYHwraW9922
b330bG8/mYsHs16NlYW0B06fa8jP+ud/LDArbtGFGx5HbRnYxzKY5aOez2JLnJG/Nc1K/luixXo9
lmpE2dTSfp94X1/PBKpnF0HiRk5QBp8GvQExk/VEYjmK/cE/3xvXQsvAORJpjnNxb4aJB3xRixPV
wvmU+cJ4ZKMiT1hUx03njMPh7cut8/cfVZH/3xpPkoWanSTbvNe3VvSJAsFGPkiBBmYLZMgONUdv
dpYqjDDWtfmYVf2CYiwoD3FgVfu3L385A/6+PosZDxa/EKWni/FeueDltL70I+J906+pL8pzUk/6
Vwoo1Vd/0Hr6qIFZbCyn9u8qW58PMcLaU7XY+o2fcrGy//+X0HOmtuquvE3z9ZNwLFrpE5X7qAaE
vXXUMv+AvOHtO9CJD9TCCjRpEIiPBRjYl7efwl9GD9ukNRePijIMoYtFdqEZI9m+upGGg/yE5pHg
cuaTj14jbhmR1/d5+b7ZRfBB63AVPP9iTqlwMXEc5FJtbbf7UWXNliWeVMdRjQd3xufw9q1dzOe/
nyr+QJ4rO0JWlvXW/xiqkOI6p5gNPmdjti1qfLk8+wShbgypd9tuphe+4al2Ny57fZv0uon8o96y
quku/UoIkICjxJMdeVmafqFFV4Xuoqb9ZEl9A1rTuHFIur5N+A3s5Jml2ctTgn19m8FCg09LRisa
SpvI7DEzt4Gd9h/iuI6dUHD6fdSUSVPt7ad7/eFwWUoYdEK4UzwDry+b1LG+zrc2E+GQHYxEOJHP
2hASqei+f/tSf7tDtE0+hTRqwwhCXl+KA30sh76yo1l0+i9Jn/ZznFMIC0k3XaaQkuRyT1ZlM914
sn95k5D4mJ+ok1PtuiyqAX6ddJr/bjRl7PlI1fbPgDjmTdtVdIvjWxG9f5mQqH/zErGZ0wmgzfP6
PjmntUyJsRO5pOEdzWzJH7VlJMOo7Nz5k9kBr/UmT5zNTIFlH2LPbULSA+2TjpT7xrxwPSVRtVzB
AUg0qVFdCkKJeTWDnpTxiAyC4di1yqR1DWCa5hAV6cpsum9Smf/laRx7tx77byLm65kC5OMfL/zi
QdAOMclLkdBAXWv8UDlYZqK2c+HKYM0ag3DqgiIIEct3zjs0z63+n1elEk+a5fWRXg9TDHg/c+Ac
DOYIMwT1idttzAVRLvkFlBRCWefVvGtcaBY7C33XY5Kvam9Ln/UnFvZJbkxgxhre8GSkB504jXrU
rSqudssQV+KzCetsvhsrrfMfhwZE7s5Lg9Y52rOou+1sx7H5BctDNmxsny/3tJiNV+6tQenNduja
ZfiEHNK0PrL8GcSUVBmkFR1VVRXWRRk/N4jkSCatycnZNYaRfKobQ0u2ZpWpd61V15xVudl35EtU
6VmMo/ig5dNEVzxzS2+XDbb4WCJD/u6Zlfext+OFXD4r0I5jl1i/TPJD/tOdQWobfI51g5xfy9hz
lsA0w95qmUmQtaAua1UhdhAdM3VKlEwfx6Uy3Xe+WwF56AgVevAyPfmAwaf4Wtuig7zC4ws9whpO
eez06cYi4qHZAB70q2fDqFGlj8Vof4GA2lHINYxF7JI57q2Dr2oUB9Wk/eiEXZq7UROOsV0spx9D
/j11hizuwyCtuiBE+1e258ybg7gM08Ia7r0hQEiSQwB07/0YjcCG0rEWP7Zuarr3aT7yWBcCFz4q
0SXxoRqK9L4jAboLdb8dfxSJQ7o5MiAFcCXRfuSeQeAJerjya1LmQJxQVXRCf6+VLZBmp6zK8pGD
sq39V1hiOckq8YP/xqCo8v2UmqLaDoOG4HYU7RSctFbqd9RLUW7IeRaI8/ppgrHjYIJ5qD0SWRhM
bWnvDbdh/e10ozk4KUK8BwAFqCMHMQjAt+mQFIcR/vG0yfwk03+0xpC398wjoJIFfUz3lwyyJN04
y5Crh6bqrWWXWJXzC5orBDuvAtXlSeC69J16aTgPsTOhHfTdpSn2HoCxLbCXWH3Sy26ajY3dW/Zd
T9iSVCHdBjES+jBP2kslguW9TTjR8p0uSzPXuypW1X+tpef9V3OOte/t2DN6BA4jpNxtPDcleTX9
AhKHtF/q6knTqaanM5XqyUeRWl69LbR5KM/eXDeEKReuPhfM6Vmhb3oUPDKk/l5oHxmNyFtLsxlO
I7YfoiBS2Xk/it7UPPodg9ftSVXq5yBkeU8/F7lGs6BAuLg2b3vnh06quDiW/QiyrKE2HXZY+z72
7rBYnF2UfESwangnV2qt2DTZXL50IhM2PaRWaDuSYMXAb5Nl/xl44difEjTxR6/oUzhjs9P456Rp
RnGsFwM2AMvl2IYt2Oz5XBKLIX9SI8zkz0Gz2/YxLVraUxtCFIb26PdO42zsSnVRTTgENcV5GOcQ
jipIfS0YdZhrvea0d9RK7PKhGKcSt7llzT8B8gbTlgOz5QKanDMNWwPE1h1P1pSPdFRtfwuAz/jc
dWP9mDma6+85yE1NOJuNkxFVV+QMDLmoj7VLECyQyybowrSVKrmXa4ARbKEeSKKBHcCkH03xB3GQ
zukzwbAcukOTBVEOhOG5hgPrhqOX8BcCa5Sh8twEbV7Dp7KHBV6eOpvgPwwfrnmutDVPoar7ErEU
DTlOjbGa8u3cC/1TUC1atx3JJQJjlk2KwqqXVZFvdaRX9uSNUXdaFtjSBFWa9kGQOWDfCZG43+pq
8h+gzaAHkLZSaJFKe8h33sBz+K8b8ymhp6OSYTMNzQRDFgglMHh3iq2w84RM9q3TqYSoyy4bNwlC
L/L4KIi8aHSQf41lEvw3Idd8cjtLOJsVptKg+gqmn4PKmX0siJbnvE/SD4vbAKMfgpGJo0zT4JOm
DVYZmameiwOIqCXK+UzpP8ZN/HlKSoEu3FfZt6nw9HtP4MzZakur7lOz8JNNusxq2PlKm6IgkM2X
UkOQHY6z2XpozbUe52Bg/eo0UwLhdCX1gLhqKcupyct+EltSU11uvCZYIz5LJiHw9loKqMFe9gui
teBAHDNpcX03aMYGew0vaZF98ZCmRHhu2IvN700CblK0c44qH4K0mD6hCy3f51mcLXstcEXzYOdC
s99btkYjNWRLHctowlb0q59tQqM6qxDF+3JanPPcjyTfatpcf2vjfvqqp8Ip9hjPA3MPdra7S9cG
J4nAvf1OzoVrhKNyxQqToCh3EMbi3nk1QufQQ/rzVFIXf4HxZ4hoWrwRJpeQvBUbmD6HcsMvNwoa
RrWxSK0p96JJtCGM+7ZG0BYDJT9aAw83LCBd38Posm0WHLu6H5zRfWb/o2O+FU5wQgqSOFtX2nkV
dbEYZWRxNux3xDsqfdc1gUbwYq6Qa5a5FHdWNpQgEdwsldusIb5x40g6t6Gb9c5475DZ8jBy5Bfb
XK+lTpm5WkWElpvdlUESTHu/qV3rzsap+TPvYpSdKYBywgnGqs9DQB7yg1/ZHqpgPyvz3aQN6kX5
Vfu1t0CJ7ahm90fOvDotMNj+bhinTvG+yuJWIbrXyyE0tELh9wh4WQcsIOoDysCS6BldNx7mpvXY
Y5GP/DUoTG95qEvbR5Wbk1gXGpxq6nCSbGFYceoGrisJSlpoF0bvMQ0Fxg/PzuoRiv/Y3/ea333X
En0s7ix9lC9GhQcyXBqiBT7qVYl3a+hq/7PlSCE3xlgNL7lmTEWkiBCsj6bRxsmZv2EFm1aTKWUn
M1UPPkqC/OyncvzpDQku0tQVTv/JaPqi3SWy0ylHl5VlHHH2rsFZyww9M7ON3jxki99/cFKVZ9wg
p8attGLfJyAw7uKoQMr8blYtOvq0K4w87FHAWy+wNvrs4C9mXGxF6w67oJGoZNg1Di8D60m/b/wJ
ZPqYTKhenWJ0wXYmXvIlsCWKSFo+Zr7lex6CjZO4th+amCPTaGqqOT9ouj97Yad0kZ2VMdc2RWUr
ro9lMaY7ZPxOfCipuH3KUrE0u54YIuKa1My+LAiW+SNE50kcsolt5I5wV5eCFPs06HTa5HjHKgiK
D1qmjdY+QR3qb9rF8x/zxEBHUmMVuG8Dq0lO0hBIyq3ZsIujKhL/JQ1qDISEBAzuvprqvNlUaRoL
1lfQ39uiVbz1oEnr/kQ9Ezefg9sl/SxQ2HQ4SRUuqhrB59ad2eDhWEDrciyBabBjb12juo9BPccH
SrkE7GVNnOVRATSEgTjiiQlBXEFlrucMEZ1ZaWnzwbUdYzylfPSIumsRP3lLqnWhqSWGgi0dND8J
USow1DhsBR2P1eY0mlCe1VgyAIoiBrtX4oAhh5ImI8ZjXZU7GST4TSRK6gXx98KWrhSQ40OboGrR
7T3FR791s2nQ1486r+h2JMmutv1Ux6XfeMYjnq5C4tGrMO7qQU/Q6OykxbmYlsnfTossHtyGA9K5
qsx+KwkorQjHaXrGr2yXqX9yehXILa1AfoG3ONVzXZFX+aS3RjxuMOH1DAATz+Z+7LSGMGdLpkbE
2V8ZRTg1bT89mDidish05ioIZQMXggk8bfdJP3RjEuI7QBKzMiTZZXsmYHzgO7H83Pjd1FEH8Ydk
awxl3uzJ/PCCnRRKe1/QcLC++Sn/z2GLcSveYGt1tW0LiU977FvbYGvAzNVu/a7lskKZVXMPUley
TalK7YNolvHJ74IS2YRQfQGMFr6j1vXM3z6bU9BXVIObO/ptZhHZ9oA7wAga3lxjjLN6By7SCzYI
I9rx3pYV2xnKkLn2yM6arZeTiNr7SGaN9nUt4MffllF073pI+P1Bk4Kj+b/XHOi3UaWiuAxU8aK8
4RRUalSf2BFa6tMyID00EQ9vYqXZe72af6024hv10N8lk8tjL1kDAWhqyKp4UV6f/0cgMYLUQyui
a+Pldxb+VGtbsYH3sFfNeBDM1Cdm10g7YZ7ilGkobMfBPBaO1pl74rGg+7rsSZ7RySTpLmEK90Kq
vdlPet68BddI0ju9QyK6BWriPtmBsus72PrGD8pv9d6c0zm995yCl9fTDda2alDgu6TGYfND6+WZ
eTansZrATwA93812OfAwZJFvSr2pH/xxYFIMNcL6pm9Fi/UjbBbf/kUDKrYjo0r9Zx1i33zXiMn5
7PaATMKaJeQX7jwOgYEba9m+txet5PTlI79hjAoy3bOOjoNdjD05LU2Jq6yHKuUfhGIsnDKP4MEI
2JXe7ykeLefZHc16bxDLaOzS2S2e58BX6XOrxXO15UgIb9FWuM1ZHfr48e2v5m9VE4gOOghg0Fxo
pF+/QaNNGrRquhtZybr2ssXcM513+4BKN9uJuFZfPCo8Z6/Qhv3bl/5b9YhCLnBcUl+Qr1oXRRPL
Rq9QebMbUdSG91YLywt5ffHqodfUhrMrSa0jR2AjNHpwymGBxShBdGD770DcltONEfSX6hlQWf5Z
E4rxwK5VvT/Kr5bltUMC/SSal0Ee2rEOxFabNP2kprLNqHbk0y1T1V8e/5q6DL4JKSmlyYtitgyg
pRfN6ETQn80tKIHkMDpwYfFApCfTmKeD7IgMsha7+vD20/9LiRI9FzJEZEhkvv9+OX/crDQmwPCw
DKOg7/19GSf597JFqDmngRYpYjzXiIKlulEp+9v9riqc36Vf6oXrn/9xVcus4mStcRBcAQbge1kG
VrofTExWo+mNzZYjb7KxsSEBnp2X4Fbr8q+Xp3fAfwxYrZeXn7Vp6T3itqOgwKxWQw87+9M8Poqx
9+qNTLv4R5I18liz06puTJbXzSNARwgSEHOgNUPD8vrWa2xqJYdQNyoUp8EwF9RTNxymiCIN5Fjn
YY4KfTOZ7GrdbHDvQQiX/1wBZySjn6bliMmZ9vXrn9CowQpk6jsRkD0TlalIImQud4VXLzeUH9dj
e8UVQba3HUK6kFxerAzSG2EdLswrirrbsLdqkLXMYj7FjSq1S3E3VCU2k44ALm8fiCIX7wNqoeke
Lbt/Nw7GcKu5chUSR/ofxHHeARMdQqJL/75L4LtB2KAfpa1wDmbHRiu02Zkd3DJYzoQ0d/kppZ/4
6JWiL89Kh0l/tmsU5OcKHMMWdDGnysLIup1WSUT9/zgg+XmMRbKvEI4AtboYGkQ6ibiBZR+5OL/v
hUmRclNrgXPXV7Nxp4Hv2HS+mx3fvurVnLdelbrtar4H1HfZqaDKVslKDT4IN9t7TLyeJAQTtNt3
2ya4IawK279xxas2DHsTtijsGijzcCq5WHGmxPdjfzKdKPdmk/TvukqP2azHYcr809y42PrQXm1Q
oOJhA2akM9dxrYtBR0NJjl5rpSctqO0Po7SWu6JaBRvjUk70aBPvB/r57pBO6untB3t9m5hkV40z
SyvtmMuck4TCNUmgTX4Kevfke1X8QvTMqnIfs1vEkqupnNY+0xk9D1ZShAkXbcrAl/wCX+Wnsh2o
tro5RnN2+lsj8cyXxW52A4i27sbn+pcnu7YMcTchnEWte/EaF2lLugtFcXIqQ0vDzk3Md51XiHOa
JOUSyTIzFBWSOU+PiY438l8XklV7go4CZRmppwRovJ7KHF2YNJps4rVGXL59jVg+lDTdKB6Vhjjm
uEihD2PCwVvoDh/ffrfX947T/fdWGy4KauWLyY05YzQXutBRnHQEx5gtjCgTBtwmkcl4wvbZRJ3b
j2IjdKX/evvaVxGsbJfg7sGVY1+N1OtyHbE49MxtNWeRPtfzc5kUXX3QjX7iXJXTqkbAGbR3Uy1Q
lsi06uNPo0kKyrZV0FEoExCSvbX7ZqiTzUKQY/nd8KfWPJMyleiHouqso6uK6cvbP/p6lmGfserE
GPerX+aiH9rWo0Zlz27pE+JZpgTxZSafZW863c9hCuxbGZHXY4/LOTwfzib891IpZgwTrVnhtlGZ
QMS3KZv+6iF67PvakPmN5vn14ONa9IlWrsbKO724Nb0hIm9qEC8nNhLRQqFSwxhqueREGlOW7UZ/
0J+ybB5ubFavV1ieKBoiJm6EsewVLqa2lS3BmjoYURdUw3SiZmrueqse7jM27V9FyqG0g86PJTwo
K6RojSZfumagnIyuIflX0Q/+RjDj0Fuo6YOuu3gK7axRRumFFRlAeT7j9x0fbCuxgqgK7KH+N7+q
Dn4PKTcfE+o71LmXd06Kx+jUDTIcSldoO0k874xjxofnR5qJXIFcjw47/YzJtrwh3br6kH1mWVDV
GFZRwfELXk87K0I4qznCRos7lWZoMnburZrOU2MODy4yt7fHzdWHvF4OuYJBdjEr2OUJKSFHfKJi
NkQdNvdt28/5I5bN/DCN5a2d+dV3zKVYjpHpopJAvnVxEnFsXP3ZUg+Rmen5obLNeJcDWttUwI5S
4nvMd5WR9P/8JldNJ/uB9Xliy11/1B/HAWQgXo8Ee4gCVY/+Nq3dctgMJfavkLakXR6TRYiXXFRT
Gb39ZK+mcPT5zJ5gHVfNLLvi11duqcV4gCOXCPlY/NleEvM9xVjT2VnxoMvTnHnkqhGnBaIE+hU0
i7cvf/20f2u42B2ACAateLF8qarqNM61dkRUYwBSQPfSsLTL5tSPhbkrZPUiDMh6b1/0+msCmb8y
cDh3ORwALmaMbCq0fGYtjZqsLU6l4QzWhpA6r9toVI/i49tXuxoqpKEjToU7vlrsrvyKY5BS7je8
7tyKdqxgVLT0p5IkpTvo1uMLdVue8D9fEqvzqs5DK4xA9+JzymqyoPxy7M/I8wz6mGNJZ63M2SCg
5J+SU5uI/sZdrs/s1QYzoBYEU2jNxMBEf3moIMOkjvmQ1FknCt04pD0I4KjtaQe+vH1vV7GnlIIQ
SzHh4Z/hgpe7vI7GvpvncA5gEDVtlGnSrTcZhdnsZyLxSPqOnOZgs0xjBrIEI9FXne+3uqdbkj/S
gx2zH03tjW6ou413S4F+/bK9de7nXE81w0Px9Ho4QbuATJco/dxWlB5DE3dwaKISeO8TnXas5Pyv
ZStcBZyS1rwAA9nNJamLPEPgwFNAa7acJu8kvcV+R9rbr8kw0kMSu4Z6nwtLP+bDmB/efhFXoyjw
1oLZqgD9bWxY//yPOQvJudNXBKOdyaIcXBVWlkXahTPFbnVH7ll6Y599/YGtt4qU1lupQtBgX19u
6S2y7OK6OVt+09mfNK/Ry31VYti58SWvU87rLxkll0WoEp20Na9+/fM/7gtbGF1XV2vPJTuabN4B
uxtWxrYqPlfO7E+RxsGtg3GtVcMPN7abr28/18vrE6GxIhqw/XEgRbO8fmJ/XH/IEr1jKUzPcIWr
r1Zh2sQwOuDwzZVREndN/h0f/3KwtaFMtm9f+3I6/n3ttS7F+rfaKS9OUMUkNBmbXLthdQ2BVIoT
DQ76hV67fOnHqv40pd30+e2LXo6Z9aJ8wZQjkBJzjLhYcRnsuT+XXXbOYoZ9mKFY+mCPgsiofiKJ
M6d7ntyYIC+9C6yzq4OeZFVsGyy8l6hZ5I6mESRLfibzNN0BNoojwNb9o+Vl/dad3PJIFkC7UURL
G5uuR4rm4SG78bT/8qbXKhQSeHIsV+vC6zedo1oRkl7UGQ6D9TmgC/egAV4++4ON/MyJ8+kUeNq4
dWDO3BhNl1TS3w+AgwhCUDY72HQu1n2JPscAzZafU3qF5DrQ3wWYkNCqCmtigJ67ErUWnbWOnN6l
XZYIh6YWb4pEoy3ejwPJWp0579WMdgqtvrUFPOUeW8TaZxoF+fdBprfw49cf52pdhDWAXYD/4V8M
zM5YCmVpenc28PwNDzlNkTxEK0DrEdlXe+i8IJYfKtwLt2iQHJouJgW+F/gZDEcGBfuky1O+qjnq
ul29nLoxyN+5E0DirTYimA0hFkKeyvoaVDZxjPkGuUw5PeZ5kvySylpjJfICeHDHUvZUm0K+IBcb
n60pS8qjlpuuFpouy9RdgBIy+4p3qJz2cdBk8V1lJfNODjSx79DxVMmnVNjpy5TpRbDzanf8BH58
GPbxbHbHmTYxWvM20X6lbTwZwCAsWk90gPJWPFAZUnf4PrulDqk41/lWSqXk00zvv9hPQrSgVcEp
6OYBQ4Nt8A3oTvW9aoSxYz7X0m9iEbN815iBEowHJDYb8mutRzVBkXlueieRoTYbKul3lSUd/Whb
dfOSYtl5MNJFfasnw60JWzOH54S2FnSpJZt+9aPRaqhEu0JEhWtxRg2YbIfQtvvsrInYsXeq9MZ9
EztURxeCovamlfrxKQg6wlWn0iBeA8HOUD41iGnyh87o9fFoAVh5hxtqlTt4Cj7E6Cw9wOOGDtIG
DJmn7bJOFNV9VxZxZMN2nMIgd4V6P7tiMvia6JSzD0VmB8hNymQrvKnNQY9TidhmejU+j31c1Q8Y
rZJm09RLQrS9P7jnGatwvHGUopERZEsfFa1s+nBuYFL1RMEOIfwp/xs2Y7JoTVNMxTank6q2CZm2
XwGd2nqYjz0NQ8dLp/8UuHkVZkjSXvwRxsu7obA6jXRd0/wQqLlL3tWEis73LTMUvvdBVN6mWCb0
L9XcW2c3r0jaBFLYyV1GX+sbLlj5fkyXYs089mZ5WJLMw4zUNCkwKWUFe28EbngwYptPBMH/DAjL
l8UeWQGEOdC/prkhwNnX98Jauuo4VkJPduypCLMzatH/HOZE/ND11sl3A73+8tH24ra4W/zYNg7a
4AjjPoiFRUVIuf6nRTlLGwUDEhq8oaN6ny2lZdxR+S5/eFOq9BBsC0LlQz60km+No+hHPyEn80WJ
KWnPbR/0aA2VVX1DNuInv1BTpMV7Z6y86ZdDB7HY1RilYrhvhB4frUS0RE2rokb4QF3sMHLm4Xw8
WfOjsvIq29mWSPpoDqYEDliyoD6tGAPtFsywlNs4nkibkw3zczTZA60h1Ay68YGBq1kf46lEFuIN
KTEEpTXaP2jzjuU2GVYlVZHVthkuquz7ZwRW5mc/ZcJ9lGPe72RT6sZTlio0bLEBFHo7e8wsX/I5
HjnEE3vlBmRZLPZPw+UhEW9s693GK5bq/co4fK7KJC22KtWdZ4qAU/EMllkvn2vbm2RYUq2XUZNk
YE2HRCs7Da53Mxr4dNDYDdtiXIL6OwuF/E6BdvlWG7n+UyfCISMpHEnPt14WYI31TvoHeMuBsS2s
WAyH2BhjheSB0Nrt5KDqxiox8BftoE+6kyGpAoXAq/QP4NHXwuTUO3ejXpG7JidFOAGpO3F9Fh1p
6ht7SEgfXqRlbHJPx0GNk1Y9TFLQjhF6t1RfNbp/CEwJXGR8OIPoN4yHrr2jeB2rnS7IIdvok0vV
z+zT9ETsH+uYxZL0HS91m4T0D9w+hOIWnA1lT91uaUbP2cd16zTImcdi2jX5En+R2Tx2G0qqsqHV
GjRfBuzBYgMEuPsyBy2DNuYk/dnKkuBrrkB23XsmQdh6CivxpHVxfAgaW9M3QyJVdaRWBVwqLCkf
n9rFzIoDylX2VVVLBM+0yclzQEoKw/6DkdazfWoIZ00jE8BxJJxFNe9bWuOtGcIHTI0tEs3sPrAL
NZ8UW4qTRofI2AIbrd3dqrP/FJToPLdsEgG2xdIYNWbkxvqaVjCmDm2AyvrAWTH3tj6iF32TTmso
i2tIqFThjFYEWHcw1M3HoGJ5+2xnpVk/tkp68tTh25zxtZtthT967rRjk7bJSywdAws28/Zg7/rK
sKctcFhkzTMSSzI96e/7X4LEDD4Topv9j7Tz2HUb6dr1FRFgDlNRlLST0/aWbE8Ip2aOxVS8+v+h
J8eiBAn+TqN70AFdYsUV3jD7qiwKB5t1hEm2wHttbOcjgPkPwOTd8ZDEJl5cwL87cFlpT9Xpvey6
sHonUnsYnyi6zWCzC7oqwLyqpBTd11GN6+Rh9HTxnLtelj0XQzs9Fki9qp8GbzIfydRQTsSsTem3
0u5qjTh+aB4MDUn9LZUFvXioh6FL/REnVW9rkTG9TrjMvZnIaJqHtpJOfAoJhscPC0jtKxdI9aMz
YuVlhmicP8YSxvoXi/rKGMQoM6q4IyiFtnURAsw+gwrTmsfeRYSwUblqAzW1Iu07SYuC+KreVM8L
F+cBNQGMQYvcrlAotEWtW2CL4PjC1XSSud5PfT3XnOTJzLrnGVlB593clWP7u7dj53ecV1W1o/5m
dgcVnb5fCPeCM0YExaa9E5op8AUN0EK1XfAZgKXIafazVbTtD2q0Y7213dz87VX8FN+TaBzuwJ5r
5nayI0v7Wce2Vj57M3LU4PkBe+cnNBTr9AG7Sy3+L+xD3US1MyxPUw7Z7hAlCD74bl4MBwRHTffB
UBLrmGtURfugkCrVCGrP8ZNjyckK2rJVjINUnMZEWMDU8yerjcbviZMM3Ta1FFV5ihskHJ7M3skj
H3sy03kOB1fdIw9C+leVCCS/qZPq7SWtSLSwVEygdqiqVOWPiHsi8suqwWDNcdC/8CewKvY+5z3V
dsty2igzhV6yER02BJUJ/A4OB/W2d9xQUbJVo6gK4gFPiofFWCpD+joWaETUmqLW8Pfd4qgYKWjP
WunNcFeUBg9+0yAnB1pHH7d6Uurx3pmRg9wRIw4AHZGTTDeDhrTkSynBYPvKGLV9oEV51G/trrNO
kzfKyK/5kRWarY2TBmPl5T8a2SyUeW8AENklubNzzXggjHGrkAjNa0ADG4r3pkfSET+ctEqUjGhe
7f9zKgcIWtWlkCIHNaFyOcS6m7605qzp3cYu5vQlK+vcepCOm2zzsEisQJknAx1Ro7TlRhsdYfll
XRthQAgsQdU5mW2CaFWc5Bve4TmxbjxO7zOKt7hPNLXdb5PSHdx3VIJE/L5wSuQwJZqU+wI/eUI6
emneXumEUwLJrCIJJK8RLoa5m9rLkHLagBB1PsARyuqXNqFW84naVXpE0WwuD5PXIhRLhKE32xEZ
vy9KNYCdRxwzL3R/AOZRH9DWxVStTXJLCWDBwQpoLOBvQ2lNgz8iLzFtXOBndbnJm1gZf+pJFY0b
p64MM2BzA35z9UJSEqWK7nPhFPa3LDOzNsC2Ysy4qSgqbifdQVqkSezyKeoUEfnNaIiXxLCF/c6p
Yb55GxUYcv1U4eyN94EC3tiPicvwWldSDRR3biLzrY6uV76AYK9bSr6h0qR+RXBcPI8I+6fs2VwB
GASEe4m4aS98xAyktwgezUZxFiwxMjWpXRQScHYrPk9taWVbrUI6KEgcG9cUY8J3zp5TRf4cZ9QO
t9BdxodGzVpQfAimeC9RmM/IAxi8BPqH2hvFx1mN+uwZ2obXQlkQXhuVMJSQP3meCy3+ZitW3D6E
vSe5t6jJ6J8Ut8sQyDWW2BP+q4gCgfROjN6ZmyvOxquQ76QLNcfGjhe1R803pRuz7UReRtsyGnNk
/S1Hf4mxv/sBwL8GEtJ5TrxXsnw4JIY31eiSZ1m26WC9qc/jPCqGD4cgabcaZbFiVyTEaz6+b+Fn
hi5sv2vkXD0mTWuPezZRY0GLSifVD4VnZO9lLmZlbwmtoFZZx42vI0fovRv6hHDJjONSOxbzgkXN
ZRlnj3HYIrgwZb0QAcDd+mBHeaIGSJCR4GmgjbHwyAB1bq2qUkFH0IRSwmRjNV5TcZM1XukPSuoU
hCJdNv5wFQKSTd651hREnperW0hrVr2xIMPJB+IRvTvMC417buC/od6nOCHIWrqYeFstupFLyogH
awKhwcq0zH0pvcicA2YZVnSMh+Kw6erZ/lzYOtHnwm+JnoQsRAOLyYYz1XcTdKK8mBIuqyoKxtyd
48/mIMKdR5Qfldt+9NqjE+pD+tiYVfJZS6Qjg1zCyEU+IIVmDz6iT6tgSkqEZoe2b/ODGBr++VKR
dp8ocSkFwU4LXQDQbm+hAD9loOqLxLa+hrMEPxrqs+IGYE6JnPFvqSdEqbu5Q6Gcd0Pz44w7otok
2Ldkz1NiO+JFsfXqxdWnQj9EAls+TjJMUhzWkR4eN2M8qaxbITN/GNrwi+0CWdvY8Nq2qBFZzCSI
qMavx6l0HiME+ZwAyenhm+zNjm8w9EkERCAhsw+Q2z5iNF6Du7XHIXvkSXcDFOXncotom/e75QbJ
QpA7dtf+7LIq/dogKzwdi7yC6qeG8BbLMTF+wi9p5IsjQMnuR62MvqFIMshHFbMoiWVQlXUfRdh2
j4XZatU2HgtjPMCN0ndajdYJKOS4SR6Lyonwq5HZXKb7YfZiaxth6MhDZiQ9+B3qkIr7Gf+ZoX0c
yb++N3Ok/VcnaBdtcheLzb3Rs7YTD1kReJOlztuSYgqy5bWRNE2MWIeAXkR8DrxSF/AHNxEw8o+a
PmXqDqBpPj+W1La7nTNX9bQlqbFGH/xS9SaLBjAqeCDbk0HRZNykqjWbJweX+CmQQ6jVgQagXds2
RqL7PVCA4oQJwOztilhX7FcdTLR4axQkMrbJjJXSNpqt2NxJJ3GdjZlYs+ujHq/N30JhT9M7HuGx
23JzF9bDQFmczNdSQUU2qKxPXJipo4Mhm/Ps0ez4+XBQuMUiP0qpUu+zrLQFGtVgxjcz2KjY3GA7
WpQoZkbaSJBoz11AoqNWGwJBc3zps1Z8hH8i0r1tl7q1X/gLj6MNSGej5QV0ICudtWY/ayhTgjfB
JuYl4/B8bxMuiq3hham7S5shlZATmiRLgtCIi+kd9JvOOfLQas4b0vyE+xtAcO13LbRE+qEB5qQ9
u4Jqr49hdjO/QKjSwJVLufBencb7wc3KO1ZWU1zjDU40uVEbCQS8FbBtgrxXmmQ3pZF6EjCkVb/t
Y4DZIXb1oGjlGP22o7RTyeNspYs2ppaESnmnvnlZsAPlgECKBegZ5NuaT28bqXDTrMqfjEotd0jx
cx0oCgzPjZOk3V4gjz48oo1kG/fKu0sz4O8aPu02CMYODXKbJp+nraqbHarUeaQzMqgQAiny3Vyh
+lTr9MSjSIVv5RQ/oimDnqGj4LCxW932e0odv7QhKu40ry8QCsuvoQkIxhdMLW3cVadEOJM1mpaS
PRUu8Ase3Xl+pHCXV9QiEGppgF91TzJraVrB6/iWOjGJOfAVSHIaHIvb1faLojNHmD+Jj4l8LOQH
zovOyiTz2NO76DkZrPyo53P6IDREFrhLcqg9WY2cZudAm0AlP7g99EWh3wAjBb6XziRKg+5aibjh
mPQmKJRHB9/ZL3rfhjvFNOB1mMbwBLXynq/9xadSL0ZUEDwKLiAQsVbdDPzDork0ZPY4xk3lx+No
vbcwA3iZ+Y1sgaUiNHYnjkR8b8WvjbxosSyehTB413osk0162ppe/igm8OpBJt02/WhYvZzgV/6B
MfQRLoYSTIzvxlOJmZwkztg5JYopUm1h/9iyl17QZkPpncpYLac9uCVl9pNaZvIpUiOn+BzCH7rX
Grk4tEwagFVkJ0EDgKdZ7Y96DhGXUub8UfJs2TySo25/giToqksLwBE/C2r+MSke0p53wLLXhqaZ
yEkBiElpeGkB/tX5qmeJj1kX5fSnC/UdC1QkvqFN8k0hkE19eN7/RWos7+zKdUN50StYFMGRcaLg
otvrL+bFssTcxPKV1WxKYggUI/EWgw24wcdLjBtacojLgXTV8D8jfVB83Ajz/8xBKb6A6RDySdZV
dexTTf9X95blt2HtCZqRO8TVzNWU4JhLu733plciJPEEEt37pAsrUTdNWRcPFrpO93Bcq0P6ZzbA
LtFj4djY/HG+CKXpiaFU+uk1T0LIQlkfh88e4TBsd4ou+M1NRn5PxvH6mK65wJlATa1te/tsKPTB
mabXhJLZJ8d25ZcMMtFJk1m6Bfxk/nf7Ilodzz/fCPKN9abLa/NAnX/jYkLVsY7Tqzlb0MFLUYEW
zeWbXjtKgzC7QoQQeuIDucO9PX5taFrySzMJ0StUpc+HtickGIgo5CsC3eLQu4q16CdZP6taFbus
t8wHdYjct6I0u7fbH7181F9v4p+PJufCL5gS/gJEWY1caID5BSPz/mQfYbk3LW5AlOKUSDfu4Jmu
jEUPGdYTkuAmWMDVJRLVjScLU86vWa+JL9rkdk+LYlO/NWcUde/0Mq/sHgYDBkqVGgEfbdU/pvEz
ZKBj5StGWij3d0RNGo6cfQ8SVu0RjMgaBL9uT+bVMWFOeMB6HP5a/v1fV9XYDYo3kaq8cnn8RPpp
rH1XmJ6yq7LWRManE3V3J5q6NqcWMlUg9w1Ue+zVnGoUGgy0f/lM5DBfa716X4rMOOZS/rj9batr
eNkoEKD+30DLFv7r2yACLuDVWb52Sr4QyVNcgVsg6m1fOG8hbkQH2H3Wz9uDXkwokAY6u8D7oKQs
ULDzQa0mn908cabPVpuQp3nxSO4dZp7V7JIKOAkAebiDd1bxjw7Q32cCuScQYMvVry24nXUHXjT1
rOWOU78BXTXqTTejQx5MXk5OkdRp8aFqEGp/iPRUPzQxlfKdOzea+lDqeu/to9gQzeOsnRy7bk9R
PDsfzKYUOyjQ83Mz6n7TWX7uDLBMQ9uJe7+YbKnuZWNkComfhQI3ZUYeth4fo/g1MsPp0IVR0/p2
LEp7E9UpsiDARIwPRhRTIcd7sz0OCaIMOKrL8UvqxUb4i5w3mr+X6VT/qgbpPk/6APcad8pYQNjV
3ezOpK3DWVrvRNSQpcAccYOCcjpfKrMenFCCKn5riWnhJ0UpfDW9k1O411p4a3ShLertKWnuD3o/
VElza3QQfLGoarSyxL3x3/YOGsNk6vaiZ24CdL7w5qzrWDhu2L1p5eiZ9OIrDGLDUsHThFA72xai
He8cxj8ZxPnOMblTAK2QYPzhb5xPQkSdthmrangbS60fNwl5We+nKDWUVBfm0QwcLRt+ebgnu37j
CvUl8sZxQrlhMHHk1eaqBVSDlWlxZy7Wt8QyFxYAbA4RVz0IufPfNdXQAIxwrN+cbiheorkPDyBg
onl50MhA/3ni4ZJ4vKL4vMFfXD1mpJQ23psk76YVGz/CsHd/mpExRlsq6iOMdscdizu7b3058X1L
iEgwRPICr14//z5hdPSznaZ/Uwo6h61XNkdwY+pOiHz82XIjVk858ibjHZT5cuedLTdIsCVzY3T7
j1fP+bAFSnu0Z0zls4Ehr9jrne28N3pXfNWcFKZQwaXPdVU61VM6p9W9Rf2TIZ4Pz8YG3kfBB3yw
swa/tSGce4qtzmdEfqiWW5ObT1/nNJLW1mptp3sTBuZcbjFabLkqfHM1Q7EOUsZI8ehml30vIiPx
9qPJLbun+ydeXZkiHpLpQhPBbA5YuHZyNMsttXk9xaWixbN2Fr3bHsywmZRxY3aw86Y9TtEJ6GAc
V9Fp0TJt7LdTTSIO+1713ly5gKbnsGzhn0RaGijmEGf7rGIngEbvmz4Yo1DHiT5PlO5lmmJvfE8R
2vuNmKxb/x5TKc1XiV9G/dGCf8+4QyuRb9uoCLK3L3aoeu6vf9zE7F9gPTZgTVBoBBDnS5uovdO4
c+R9RhABeQQHFZTPWNUVT7We1HaAR0V1T4r0YhPjmgtGlu2kI1OsOaunnP5yhYYCtbOpTBqa42ls
vu9kmdMii+xoEZihkP5Ji7Qq3N3+2Ksjc1ZJxKnH6GuaM9oUM+XNoXzj1Rs5KRSx1E7v3zulpiLL
LHEayMP7cLvlIvh7/1qQEwBUo5gBLhmx+9VF4eAPZri8fksFXbN3LTJWJ7QYHO+xwRTC2VE/GgeM
Q2fcElNFfcIhRKn8HjWO+BEvJzt59NyKUps6JN33gmbmveBqPS9UZv6I5XG5GAa/dvWmhXGqVgb+
cW99ZrfmBvxF/R31wrYKQmlO3ydLhq8NdHRle3s91tf1n3Ehxy0QfIoyax5F3A5gHaYyOipWWAPf
qJANaAf3YzLEVXB7qDXmEc8vvnFBT/NooeCxtlGWo0ZbWlOUt3aqxVMnuvr7EGJ4pyS65tdakxhB
4Rae5Qus4NMHcgP7obMc4d2J19d36fI7Foq3ocNd4c1e7f7MpOGLp3H4JofJNQ4zloZfclGUtN5G
xFfMBTvil1E/689FwlP5j48Wb5XO9/+x84Gbq6+WetbcrHbguB6nUFVTgP9ozwxVOJ5SOp1wkGnc
3Jn5yw9eRuTi5jmmHLque0U6d4+C/tIRDaL+0cysejsW4/iuyKH3b1qD11mNbFlB37PF/vaqL19z
dvL4WgB7mg49D9L1uhKagLhAfaHLjk2Uq3tVjOpzlfch/eMutYD1jEPQpYb1HqPCNqCIW95Z7MsN
/ofQYhJikwyCFj+/XbNYhi5wwewYDXJ8UrTK2VsgrIOsN5V7z+S1eWZvL8kRUSBanOdjCYfqeqgl
+XGa63I3xFbxVTjmuFGgQe1hiM1fqRFiJN/l2b0c9PL+WDTnbTh9C8MWUsn50H0zKnQtvezozjaw
9NZLX9W4b4IGMMXjLLzmFCqU72+v7TpnYidTrAOM4eB7s/D7zgedpoIqv6CKi5ATtE8ALyjWJhpy
En6SpNm0AZGj3cPhX/nSJbGnp4pkBVHmCoevaEgdtUlVHIGI2Y9dP3ef2Vkz0SwWB6Q8hv2lm5Xo
37cRmi4eE0u1Blva1aFNOy+ce2MujzTmH+kLRYY/Ul0J9DFEdOn2tF45MpRn0FamtMYtcbFlZw4r
FPHiWIXh8K0IJy/QTCRVMDWuHxCb1p8owaZfsbHSXmAa31vV68ODUflDKwaFf76qTH6EaovNqvZT
MT1NfeuWGzgPaMkXfeV8aiSSALEW0lyKSVi3DcYY9p078toiU9ZAfVmFFwZG/Pw3dMmEZn6YlccQ
0tuR/0JsMwcFz25SEdj0UhltJqUSd+q/V84vTjE2Qa6NKztb7HzUuki8dqyT8jhLOzrY3qTaAZrM
Yl/Vwo78qeoaXy09qCUNCdbtRb92lpaKN9BuwBtEgquxLSXNOKzl0ZHAe/wRdCbABDH9DlFAyoNq
Rh72zp6+SKSptNCgcDi6FCHIIlffGw8gkp3ESE+1osue0nILpTEZuzjoLOSKAbnl4M4iTXk3DUQK
ewJo69FB/CAFlKKm+Z0c5zJAWH4PSiikjei+QJs9nwPdivHI7eLkJMPIABlXjUO4Tzgq3C1mDYAv
Jg+aAi+rEydQpy6tty1mt72fUA1z7yzIxTHgFkX8ewlUdJK9tSKMVJPQHXQjIk5Mu5+SBvhzPGLG
uu/TCTmYTqiYl5SgZiy/t/U0fSgdoAS3N8XV30A1WCXpwXFjvUCGxMCcHm9yaoU1b0f2zkGpk/x7
lg3fR3V23hKjQIizDOPZj5osvnO/X5xCpgD1c55tzgStutV7Vo31WFkI7p1Kuj0B56VJaWKG7Xbo
Ou+rRof3GSWv5E5IelHagH2Eo8USM6BUSv9sdQFVmEjOIm2VI1Jw2bbCMF6l60Qal+te8laYk4Pa
biMX/ET3bNKhPnQyw/8xUsf3IxvzTi352iLQx11K9fwiXpzzXTmRkEC8cKKTMaGGsolLMPiTrGYV
MZVU3RiFdJ6jMGsPlXSrLed2vrMLLq4l5mPpTSxtIvLDdfKtWQtf1J5RprWT6DOgD++4qGg8546Z
v9mKaSNYlDT5z2nOxuPtDXhxKzE09qI2x5IUyFnTyQF74tBssQO0SVQHBJ8EK9FQTGoS+WgNtbu/
Pd6VHUc6uuiS0AKlQ7v8nr9Kv8acaAOAgOREhDW+9mrekYrpqm8nlrqdrdD8EEfshtuDXvlI9rYJ
Yo3skNrGMv9/DZq5GcLKo56ePLRn30NR5lppNBuFbYGTtPKPNCKO8uKFu3DXmVuemWUO/hpOkhrY
0J+yEzrDLhKX9FR1qg4QGGPkHu0IAKmh596dy9Xi/3oWhzMqb/nSEsat7OJVV+oR+vTkZqfSwHhN
LWMkUPpZhWqRUW+5PaHXVtFzlkCURqpGhHj+hWYvuFIBmR8HB+fziWL1a61JFKnn1AGiZWUktWr8
8fagV06JriMAQW8A2jyyUueDzrGtGOpQKEelV7x6E3lpdjLG0tlGuTVsidaNwS+BCj45qe3cOaFX
XlJiUTiLNqgGitPrhh5KBKqeWnZ4jCqc9DY6DI0Wmkyrx6gNayGARRtbwxwFcARbw7Lza9w9KcNC
FN5kXT7eOUYXi02JHGcg8lsWYYnQz+ciJnCUNTDxI5rU6oMtLUCCiRhUd5t3A/Cj2zN/cX6W0dhX
JCDLvl4LJrW6HmWiV+OjqyReEA6Fum/C7LEvkTVBE1p6r/9/463CllBvpm6C33fsoyz5PTuhiDdO
M4wFsrL2jySPOv1/+EJk4cgkAXIQmaz2llqkNQIzZnxMmvp7pPRQWTon+yxAN/GBZfLl3z9w6e3B
g8UzjRjkfPloCqcp5cb0qHYi+QR4sHgsnKjdKSFdc5+A0E0fbo94uWFIHzUKY4vbJ2awq8grsaOR
MlydHm21x/XAGzQgbCqlj6Eu1HuzeXE9QGsmcWQ6IZ1q6roG6CK/pFFzTY9uyl2ngAwPH8vB6ert
1BZy3rpOaDxoMdjc3e2vvNyoDLy0F6lJcFWsVTw0qWeWsK3kGE/An3xZe7myVcwk0wIg3OINVhJ0
sNtjXlxLy8fSTsQqmwMCuvN8LUG8I2QZ9tmx67rqLUzgUoA09bx3jjK5n8M5l79Coy3Qzc/j7J5P
0mVETZWLRiqFVugqxA6rda26JDGVzMiOBDfht6J1UXQuYiPaK0Vo/UDyMEEFopl0eMcxubuQYgrA
nDf/fB/xM2y0o5fAHrzEKpAMsYssIPKkRxpT8xC0qZVFgZqNkiad4ny+PeMX8dryzcSrSwSJINZ6
e8EKlsKrlQxyhIoErldO4kcrqdu6vJe7xKNksAFbVn8rywiINCD/7Hj7F1zZZ+TOfwL2RXdsXWAs
knh2s5maE5T5Xv9Yz3W8zyJaQz4C/dFOnfNc+9cgdSln8gTRGOdcXbTdNJoak2JY2XFu+lZsm8ij
fm27dfWqwGc6wMD0fsLN6Pp92htRx2sQxnckea4ca5rZ1BKBCqH2tg5Tc8wNFAuF/iN4QlfZ1JqT
vwytMvxUKSt7Ac2I0T1BSazunOqldn8W2fDpLncyby+ItwvJC9iBBHBtmB8LM01FkJaDLg8A/Yo7
q3rl+2i5kplQjkAoYL2v7B5AdlFE5dFLhPHF6lyIY1CafQHV5DPTEb2fIKzeeXkukyH8/djHpH+4
ulB6Wj12jTbhIxOmxRHv3Cn6noVmne9RR+0pQClG9Eoo2ZpblWe9/6H2JkIBGkJkLUTOoX9A6Lub
A6UZ03tJ0ZUHA2UXgBr0Q8mN1tEWKtVahHxVcdSMJo6DGjLKhraIOzyhQt1OdyL0K6Mh3IekMtMP
pn7ddK1MoA59zYpCgOqbj+CUEe6k5ulkvywIYMmdO/vacCT/RDKw/SHPre5semJtpbYg6mBEDZCP
DXIsn3qX+E/BTOvr7cviyvZl/ti74HhQJ1jLMGqix8TEbipw+5Yx7+MQQ5vHMC2zt9vjXP0oY3H7
QkSAKG21kWD6VylXQ3WUdVZ/1TxYMaij0yWvtOHODXzlzYN7T/0GC2YUutabAxFVxGZQKzja7tzj
Y6Q1wxOMIu2Qz3gMlcLWPiO0nO7y2ejv6J9duXp5Z1AIJnGlv7PuZ5WgqY3YkOVRbQo09U27Zf9n
obMX8B9f+y6952t95Vbgtlt2CdEvzflVqD1JLCqN3KmOjhrpn7BbzLeCLAzBrDx7icO6iQL6UUA5
b6/mte8EHAvWhPSeG2lZ7b+SSK1rukQaTX2EgN/4CPUnQW1k1daQAjQ53l/7fxyP9QQ0rdNeAFDM
35yPl0vILo3MtaNJa/gJjXoBuMWk8w4tFB6jgFh4r194sWEZZTnrlKAo2tA3PB8SxC9ldowQjhFi
sbs4l+J9FncI4heTwNL19vddRko0BGnagIpEIh0tu1WVJze6yiGr1I+pJsWrUzbjB3eE9rQrCiBI
aNvVVnMYNA1yZa7k+DI1zgNogXv6TRfbaelLchVQASN+IHQ7/2iDtiPses044rGlHmArTifcd0DH
u0OJS561xzMrvec7eIFAJlaiygM/gHboomq1+vgyHysZZaZ+xM4oP6XxgLIdYqYfeil0iDjT1PxQ
JwNTNLWbT2XdptspcnDMwscPA+wGarts4+n37SW52OL8KIoytGhR4aVSsvpRVYZ7stpbxlEp8+TH
IJI8xFxh9HToqmFUHNqkBfxxe8zLPceYiLMhfAS6DAme8+nvSNbTarKNY126zvcUh7h3DeR86Eax
Htwe6uLeXz6PihpFW2wQkSw7Hwpe27w8oOZxmEaz81HnKPNtOyr3ZLKu7aildsuVSHBorqupkdur
ZiMjC3+uvH6mrW9+iwZMK0SkiV8W7hP5pjeMe0/AtcVDExMsFIAGzG5XE2krcqoyftGx69XM3vTW
AFUtEch40F93vky9hxLM7Qm9tnaL5BnRGXf/BQy37RraGFFrHDFDNp+VyDGbfT5OyClUg3tPMPFy
9eiY8GFECVxOjHa+ehXmr0qRpcaxTQxdeecgrGAEXStU++ftr7p4S8maAGewgrRqUJ9cnQKIjABm
ZgtXXUNFSdfslnzcy0L1U8xdtitdRNy3o4HXNFqrTn5nk15uHkbnXsSXYImE1ka3VA3rMu5t61gn
GhL4So0u1dg0ByRn2m0EY0/ZeLZsdre/+XLznI+qn09unjVJnusKo6pyeI0RCHmoIO7gDq1b/6XQ
au88btfmmCiW65Yw3UNM7ny8FlL8iImefUSWPg9yV48DSonJprEj8YKOReOnIcrCOJH0/8OX8q0U
B2Cb8Ngt2+yvZzwdImxd+tk+IneEEWRuqokfl7Nog8pDhSyWEaYs/z65S2eLWh3h7UWJfZgc3P7a
3D42eWYeoEuFgdnjqLgFUmiDj83s5sftEa9tIpqMKhEh3T3OzflHKhKIYoZT1LGrbfc0tJNe7KYE
Fxg/jXS4tlpR0dTtBJK499zIrw/NsKAmNfb/8u//mt+JL2osRJGOoPFjPHvCFgu9lu5h22riAaMg
Zh6M/j1p9eV2O0tJIThQblmKTYjx4hN9PmwmpVum+PudUIBQDxbKMBMwt+q3S0ut2+Q5xFGgws4W
bYsIAS/7X/czIELq0AvvzIWFuP7qfuhUeKpKfeqTSEe/R3QnLdH6gH8W+jU0rjetlcaTU7TxnZEv
5nvhPzhgcmltMOFr6IJRTZZAMa45pVFaQujXzKAZh2pvjEmCZEcdPSZF3t55tK/MNsgmsEFoBgK1
Xbcbmrp2UZIX7Slu4ey0VdQ8o13X7lELcgNMhbQA3/U6wJ2y+WSOnXLnDF+GjnTPl+7g4hlgLst+
vtp1GVleiTDWyZ57vUcgQPF+26By5/eqIWdz7xAs4d5pW4ogdEnK8qBgzG0/ZJhe3rmvL95Afgor
Do9pgRBYaznOespMFiATJxhT+G9Gs4HnoUy+p9po3ak4/al3nG9yxqK5AKyMuh6wxfPPjtoUZSth
tqc8jWvPjwhrX+Xo9FqA9xqCOGZjzptaX6SZZsTVLIAiYqk8xQmkeXNSUoHXXU7VnmsPVgnePRHe
qanifDBiSwl3mRjGx7ITrepnfW9pm7qKw8xXzRSyPnKiPSJM0L0dP66y+TUXMBz/8d5iMim88OaC
NFosIc4/cM5RLejQsj/pqHxu52pxA7O9dpvgJPbQ9fU7orv6DnPz4uljTNdamHawymigreImgJHA
MZ2oO2F96fhev7h/T3SU5hkNNdWt/71CvAy44PUX5gLI8tVVBcLIa0Nr6E4IfJinWtCC5AlQdpGj
Ko+UDYG8DH2TBlo6l4Ufu0aPJAXevf881XwxzdClJeDRbz6f6gHdh2pS6/4Euil+zy/92udJtB/M
qQjUvtUPYaffg3RdvProa8PzXG5plJitNdpnilIYZJPZn/IGYWm/4mSDJLFQJemlaj6OTuHuDR2b
uQ2Vpy+3v/cP2W11eKj5kHHxJ15a1nqd9VrAkB7yEzXq+G3M1OLgTm3v+E0ZlejQNELu8LRFSKkr
4vF50rz2W9yheKS0CEY99ELrYc8NSvVrRJj8fYqn+K5H++OA4m60MeoPcbVTFd07pLD79kkP4PtO
HHF56y7wP+aODGbJz1enI5Pq0GIdk5+sTKZfOxhazx36X/rGRFshUHIt32o97YXJyeNNMxv6w+0p
vHJS4L/QWaEwAZx8zf3wulBUkVoVp9o14g8NUlzvYgU/T5zzEL6JaudOZWltLQ7mELVnwLMsGKq4
+nrJ+jzL8WfRyhOt9PZZ6E52wL1hQB5xngesy8zqvedF8edGd4p+Ew5SVfwSrZ+PGeTVdzlqPa9y
bqcecTEz2taz0xwp2M9bEPjeNrfsbgtsUflIJzPrN5XI+8yfrDk8tJg1vRrwxHxHzohYFgavXFI0
5nOWxeRTt6dVX4Ld1c5cmoAkwXCS6ZStjuKkeGh91npx8kAjY8yD3ymK93ZblZvOEuM3EFMeMvEZ
Kix064wowNE5qx8Wyrmxw2XE7fxiqJMfYq6VL94cm+0OepppbaaayscCl5HJJueYPQLaQWzI0WP7
pdbzUvFvf8naoOPPgrFMVFMW1Az9zfNLpaHT01b4UxP8JG0bmHqKsl+NQoavUzo+SMer5NaidfeO
jkaKtj4tiwc0T8PPmLbLj2I0x++GSgtti11yjlJmMds7XVVyH+mP/27/2MvAabkGyF7JKnm918Yc
Ay0SgBhtfbJzTfkiq2J4BzoETaSQYDUORXaorbD4HyKXZXIIXly29UWjedIzGp6xVZ04X/nD1BjK
YUDP5WlJh55Vo5yPGR0J6Jaq9YjfcOEnEpmZf/7yP1c+Nwgx8wWIuJsKNNO4408twowbuu+0gUc3
/0rBf3pnGLLbAs4L/xXpicY0tT4H04Ol9GKtLi/NzCk9NYY4DZXdBqMMJ9a4kg9xrL/Fsp8frJzU
tizkPd3j1a25yB6bYNFxmYPBCMBplfAB+AdK3JjhIxCZZgdMQ9vyAyvkUQ0IeaJxtgNyXHukcVCK
HbokuD3Zq0vzz/BUtiCd45ACz311JNIwF1A8POQ8jaz8P87Oq7dtpN3jn4gAe7mlii3LjlOcSMkN
sbtvlr3X4ac/v/HBObAoQUTem8UiWexohlOe8i8PZYFDT6rl1LdcNyIzi7yV8ZbAGIriEtEpa0DA
NDVg8ZdnMA9cm66zAMCgqsLwjTEtH1xRJF+jcizQS4LG+WA3DmfM6nT3U5oPkAQr+i3/2A2a2Pdn
f/PXcB+AiwFabavLYr2lYxwmAfJPXatEGJZMebAb+sx4MxXkuv0AjqfUo/LmHzSnE56ysWqTDQ7P
c/JKnb9beVIWEcj74oAOoDxG1ZkIbPE17GrsBzVX86cuH3/Hdjvs5qJBsaoMDEpm9Nd8R0fHUo10
pKXuL4W8xT/c8nJoB0QLkCXKjzKEv/wuGf6NaoPA25MSUde2I60UPpfi3yaP6vf7Qy3v4fex6JBg
FEVhHVz7YppIOBX90Kcl7gBRfjCMDM2BImvjL9ADy/KtnZrypxgtxf3WD3b33VCMEgkn/GsePC5r
+BNVp4VndIaxFEhEmlEsHZtRp2wZpdpe1UZVfLv/k2+tDpE/vQeCQwIMeYo/lA2yeu6GOG2rp1Fo
4q2twx+JaPoXI7CDlUfq5kjE+9x+LunrMt5HI7h2lSKsnkJF1fezHTpIyJLH7vIqHNOV+/7GfgNi
zqwoNsGBWgK1PDiqeNZr1RN28GCqkYMbpwOuHOGnUWk0baMjPL2nDCh+mnPujiu7/cZUeddobVDS
d+3r1oaazJQS0+qpq/PktY9y+3M7t+NPTR2Nx/vf73qiDKQR2/N6AwVZQiyVshnMVhTDE1kMgsGd
Ux+VQrEOhFLZi6LY0QuNjO+9Hq4V2xdlYVCrAGU5WR4cINrjSxpfXQyqE6CyiRavGz/nvYMjmyxa
rCzlIlpgGIoNFLU4TRryEu+h6of92bmxHetq0z/NTqbtpg5b+yJs5gdVEcqma5r2cQrr0/01vXq5
JO+ZHqALIZDHc9kjsikrOJVtVU+NDjR+43ZZvStj23xTJ+w80QErnc9l1VjILgchwvhpk3X/uf8T
bkwbAB5cNjJk6V62eExadCkjHZbTgeaTg6b0WOEtr8/zMXFHvFZKinF+1hfDym66/qg2pTQHPo5G
DnBFzVCLNLFGZLueSmzmI18blPSL0aHKfn92168Te4dglUo7JXdJrbq8dZS4AhyGw/ZT5OEv832E
nIEiF/Cd8kcze9rkiziJkbX2Yk05pK5edPsRobHQd/F2LrvHqp9i7ev9H3X91aUbFHUQ2MK0YJdZ
VgN6c0Aeb3jKemqYVGtrPL7NdDpwyRSGH3hT+jtIgnGH6Ux1MDp8Qu7/gOvF5wdIcI8kj3rOsj6h
9IjY9lY2PmlqaPzHEIrR+0pmzn98oiiGA0WUxTMJd5eB04cTldljI9rKGZ4G1CJ/Zkb2g3KWuwNq
Wj3DHxwfpRrqajgiN+zFK0zPmfiIQAR0D9WXxRePqw79VFufngS79jNOfFW14WOova/VUsQRpOn4
FjsdxTOjm2wUsLSg3hf4hoktciQUdye2a/zJipUICCW5GllWNlkbwxoTtKvStnW2uQbRdIOIKGKG
cNkDBP2x1jaJvVpMYB2ngSqYJsDFprzTjp2mFgE+q5M75H40B9krfOCo+pa6gBbpiAjg6s7Q9W+h
Zxf8rxAMq76hwtsgQEqR13wz7VLpXzlQ7mMRi1T7pWGV4P2eB60loVUMmFN9PIzkF1yjmt9MdmP7
g0Y3gkw6gg6MfGXHJlPK7oQaSfUjqHqveqqt0vgLrk4LTTUvaqH73A9asUUtwbY2VY2rIJ3tPnuo
pqorTgSeyu8C2WfvUdpioi/JspQ+XFD0CId8+jcqJ+/ZLHA789l7nbt1hTN7DwMYKncTWtrw7E2x
3viYiTTfKTmmb+lAHwMz8cBDw39oAZUH6DpODyX+zW8KPDbWCz8C00fJssfTBVuo6DTrU6CDuTOT
6XeaxFFNEZ6yD2KQqOgfTCyh/spaa0QUv3EM5QUt7OFbgsRq/ZNO9/A5wN882JI9V7o/OHM4v1bw
IWrf0Btn/KxDilF8qlvxtwAVuXQT2kGW7sy6qt2DVndYUdZJjmFdG48RvipWnDf/skho9db09YpN
n7gUNXErcH8FWdaXK8HNdeRHi9uVeHzCDXiTyzRrRtPWJsBsnlxjVH9ELt7yfhwgK+onORg6Hc13
sVGS3OxewNBMerBBY0husKpXXzPLC/H6CLp+wkuUOvQ+75j9IYlmdIh8G402FJg9o5rXLmIZ/C6O
pfy1UKZpCoIkleHFh8sgdeOQ6k3cPjlIqm1tPIYHP9eTEtX5vgfD60xfUdQrMbVq8k8tDpewsnTt
qUsb9xcIyHkNBHgVObGMnstTzwMEBchbvHsDckB5p9sNUu541iaBiWKkUEaUu0JNrDx2y24GsQUh
L3VJOX+JvFhkBiTpyN07RfvE8eZD8f5MI+KM4EfBGAyfcw2d9sYlcXSyMv8aTXW0DzLgYCt758ac
EcUAjsLFT6KyVGzwyBb7IWhxAGyF/YBlwvCSN228y4xSWxnqKimmfMFIDp0jwnDII5efWwcLTsgx
mk95o9dfsrTI6S+EgpshK6Na2wxVVJ3vv2pXkQxkHNIKFhl4Pyny8rmpCqcba71+MrXI+lImeXkA
EK+86GU+/1aUEK15YMlr+1omWhf72jalHZ/ECUuU/xKXlwyFXnidMI9Y2FDWRjXd/gWpakA81obj
qBd1G+6t2GqbDcGt+HtMUNjZirlTYmkGoq68uVfrbiPN5sA6APhIUrCUBpizriWqcqxjS5/qMJOv
7LvMVLaa3isbfRrWeAfy2C6mT6ODoj91F+qay8rmPNjANJrIPDaDZe14D8Z/kkxvtP2MAWNJd6VN
voQRulsvRZ4iYfWHnxx0J6vOIZHRJAysy11mijaaNGxojoHFIe4pySG30IzHxrJQK8dEKv9seqWi
7u8Pe2ORXcrkqJ5IoJG2vIKtejLcoXf1I1YS3ibX3Lj5kREo/pNFYaH+SGwUHe+PeBUySoEPoIkw
O2RTdgloFRHet4oXaEcnFvoPt7KKvTZr+gM6K8Y/OE56ON7gk4MSsqk/mJS7qhUg+o3vDPuMtjvc
Ve7vJfspHFuQY7qhHRvIF+d86o1vSgPTAyM95THNJ/WQ2WH9gsk5za37c7+6taii8n0xkoMoRHNp
ca71vsv5Q087pqITrY+b6fymNx7K2SHiqysd2OurmtEAdKH5wHhAbRfhIy3ZsYSdrx05rFJFV0HW
Aja+7kfEuNuCe+0RKlzxu0ZI/htOmPp4mPQp+ePlvvwVizmbA1wCREy0Y90E4ckqba7MypkNTF2C
af6JgrC5qfIwbODkFeGasfytFUfwAtw/4n0UzhdrIHK06ouJFZ/6gO4Zevh4tOhgJ2nhOPHK573e
WYiDApakUi6T4CUOPcztXLVrWz9G6pgax151sfwo8/CAM6Ed48hgdv8ESjrHL1lQ9sXK974+yhTq
LB2QEh+bdrQ8eB/CEiOJRIllqH1U5gAbpRBtcbEVfSxencqJtzRtrJUy+c0RJXIHboWklyzuLNca
e6+kYHo0irzaZXiVt76qFtqXymtsDLZ0/fGPzw/5PfpMvMjSaE++mx+maPbISozZ6BxrDQasMY9G
vsvBb6s4DHX1ymA3viaUetgchHgUbZZ+fraiWhjTO/oxhdf5Ohmp/Q3Z9vlJH+baT9ViRJDRSuNt
WQXOSup3tWtlYw1kM3ENpn5XBZxxQBm+yWfU2srQbPdqOqlExulclTBV0XBc2bdX35FyNzuWCwF5
YbAqiwqsimkToY1aM9O0kr5D8QFppPQYA5Y/ZOg//enKguzkGqTBDWceIMNiPLtJUPzDt+toWYmy
r2pOZuXF3Saiz7TTylQ7pUoUf9eywfjyhxuIkYkkDLgi0l7ZXGwgb1CswdJFc+ySTv+i2rPxmgLU
3CT4QlT+/bGugjjGAl9lcfOCtQKlfrlZo5yb3YvN5gg20T1YYZc+NbzmWNAMADY0ckFfT+q1Iu6N
bwnTgP1DvRiklbEYNYwhIRXhpB/bvLPCTTvGyltTW963AT+CHdJW/crmuX5mwBOheEPDhKsAFYDF
FTtHsWsrQJaOSmBmXzFRCJp/bDVxNLasXVDm8+3YTH4EltQ7ykFeHZBICiKPulRcrmo+Xh8dgxQI
gRayFGAHy1+DSRNHK3LFsdFLZ6/m0rQ0FP8Qtq3dt9cFOSjddGWoJXPvSjj+5Qcuu7yPGkebjyE1
hPygzzbJ+aAG9YM+FlR2i4kq+XYyEMeoEe1p3tSZcAbXldIUAvBVUiXf72+5qyuLX4Q+CjxdSADw
/GS17MP9WJkZSHQ8ro7V1IWoLNlam22CmBTpiKUWIooRgOF4E0ZF3D0UZN7u2/0fcL3nuSi5tQD3
gRi6Qq2L3BUhHbPpaGJpAV0AONCGJkZmP851rJv7GEPo8RfkOGO1mLDIynn0oAgCLiBTe2/hGZdz
58LqLPKF8LVHlHc+Zg6fwDmmfQtVwVewN0QgJx/LMP1r6ou034XhXCaIGGap922cA2Uwt7Uyodgh
p+ZoKzf6crPwSaRChxToBJOCMujidZ60pHHR0R1fw054Zvs8FQqJI3C3rnUe3VJBZ1I18sikND+F
trabAwq8mT/XTl0elC7qQA5yZ8xrx3exZVgttgwBEjcGQcMVFjWYCw/VMw9XSwp5wh8pYbePEVCW
ZtvYaDAOwhIvloYJ6r4ahJ7/YdIpx6e4+Z7FE45fic+1tFQ11kV/rl2jesjd3rN5DEBa/zMUTvig
V8OU7T2RpWnuZ9pYVAfEy1SBhHUwbZD+CbKV+0yekQ9p4PsPIjtBIIHnUOdYX+6jIkuVIFIS4znD
ve2xg+oj/AhjrrXnQX7wy3EgZ9EpAVrBLXL16GadJ+w2A4fkZApWgFjITamP+IXjbLICu+ndkBel
vSniuct9kD1g0OqpBSl6/8Qu7kumy8+QvQsqDjd8y3u62bVRKu5zauEP5ecKP9pvauQgoEbDLV0Z
7nq7MRy9CwCodBghyl6urpdZcHEn233uTX3au6nQyoOpBLisllG6qbN42jqKZm/VFvmplS97a2yI
x7Q3KeagRyefzg+3Y9zXeTUNmfuskOkjyETpij5UMOoHQN+h8piQ93l+FIviG7xWVKzur/TibpQr
DbgAzXnaCAR1y64xbLhkECSkz0qL6J4Jy2bLjWXtZwXfhkYI5bGN4rVw4MacoREhAi+VNYkJFuGA
xoVvpWrnPZOOJ/U2MxLsK2kkia1txskxbEfcg0DAfzGaUdNXDvetGZPtYioDipTK5GLwEJsiQE3M
mGNa7ZzByx5FEhgvtqqd2iIadlTQ3f39VX7nYF2cK4ilOp1PgghSX7725VfGwCec5lmIFzUNjWQr
ErN1/wZGqb2Vlok0eWgNnpQhHAb7rVBTEZ6npqJDSR8m/py7mfUNg9Ms+wpqz5w2mRUKy/HF5BTh
qbP7oKn8WZ21fuOplXjA4WRe425eXQwU/ognQEOY2MKA/LicwBTNWWUqoN56J9FCX6+01nmjs6n1
6sZJEM5563JwZ7RsgolWUDZGyN5tWsnSWkEbLzcPSaSkOcuuI+vJ9r38JaU3YbRHFfxFdI6HCbSn
zPO2KrVxsPeKIsaHqnbG9lEUWGb9Qo3Ywx/t/td8bxt//JqSmIZANjENcTQZ/OJrIoBS4DJcq88e
2qPhtlfjKkSSFRi0n/S1o2yDcE6PiVDV8EBVU/vejNAB6YUabWj9GEvMxowNMv1j8qkJOCA13aHS
mTetCqo3QMc/nvrHIqj14hWfMHvaMKDdvlVhFNm7TMNkfkN1JTK+5ME4Ww/TNExnq9L66eAEvapu
krbph4fQysthF5qREW06XQ1fWwLgaA+muuMPMg/tDNeYwaCjxTboak37Kne3eNIVnU90rZiYmqKm
yM9pp7eKfKyrfNptabpVwOvjAzkARW535jhm2hfg1dOhCb1wetWMVkcWFUqzuR2xBnR+JuM8v6kR
RjW+FuUweO5/j+WJRgcLDh2PI+ECtUpncYViPulESLlGz4hnq9re0of6NQQX+KnFlW9r5XldPhJq
rdUMF0kN9EROstyCJjQzmP5yo364uY05HPPWqrxn16jnTamk7aEtJOC+EJP9JcV/7w/7C4xIOERe
L68nKY+y2PqFh/IIylfec19Y7jZAf/pL31njlngMr9v7i3oVGzIYGt/Y6DA5BCaXnf10onnUNlX0
AhRs1h5TKwbgBZxbNfyZxp+gYqWW7rZORCfNFh1Mm51OqOk2tqLoKE9xtnLyrxecXwQMiCarXIMl
RagNXJrDkMteCrex/hY4pX8ngaUR3UqrKq1z1orvyzDkfQm49uBy01KDGnr5hYmFphiiYfhSWkZ3
1Bl2T8MvfrLHyVp5la6GQsINshlAJSnGSyx/OVQfDQFZiK0/N8D8PvV6PH1S6ibGkBNKzP0vez0U
5VzZ2uTTSq76YlbN4Cql22nGM6ai5U54iZZsDK/xXrjHhLIy2NXZBDtH54BIki9+rQur6vmsF3Q3
jiHOtzutTWbwAOX4ZCfDjJV8on3tB2utor18rNBvoxRH34A0mGbcMloeRBP2AJrsY+bFtbLr2trb
DV1g2b6wucB8peq8A+LD6Eib0fTTK4Tz+f4ayzW8eCEIqaSmMhVXLgd7yQ2Zxqav6ibrX9TIsctt
htVA9hzWIhd/3R/oXc9yORKadR7Kg7ImaC2+Zh3CfUzxdScdAtm/aWfDeZ5GPE62VR4Yn0WJfI9f
C62KSOIQQNmEo54rez4WNXAfgrqtvGk9aPcX7KQ0cousHzE+NEsctd3EokeP+6rt/ejI1wsfPq/x
Iwg9Y3BWAtGrw82KoWHrSEcMXFKW89Capqc0C3eV6kj31LeO9orSk/YUIAH7b98oaxidG+PxfEsU
N3cpTdTFgdOGVms0PGNe+mEuN5kZ5H/xFuvCT438c16V9sojdXXqqERD+ZCQJJjzBL6XB7xVEmsg
HO1e3BkZ0Da2A15TO53/IhXt3+5viqtDJ8fiQQTRx+1F5/RyLHAwXoLgWvei1o3+oiWTsvfcJDhq
Ya3v296a/tWjSax8wKtBaUdDwQDqw8PEmIskanTwo8eyGJ1NZ55hgaGYaOtj+qD1Ffg6ID7OZkjL
9Nf9qV4dNDkqcSn6MJSWaE5fTjUQpY5Bdqe+VNoMolCxYvETlGF0uD/M1dcDOUXUx26RNk48QZfD
VPTITNxBtBencbF81QszP3Lp2V/00dF298e62pmMJTckp5lZUcO7HMtUiaBjnHxfptgsnjgD+h5H
nPnJitGqwhWpqH7cH/DW5GTNELMUUGQkZpcDVmpMHSwZMJJGhEz12b1o688ArQ4I0Ixr++QdHnxx
Y5HS89YRxLBAICIXNxY0YwiQwko/zUFoutukoTy8nbykp92rwXie69rw0Mu2mh9lZadnAEDoOodI
dlh+6WGVgm6yh0VLOHVfDZBK1Sa3oZOpEPBHnzqbo/zCisFpoQFhgvVPO+VsRdE42fCL0DTIi33W
VxgaD1mf/xjT0f3aTAZRsJoLQP94V8fVCVCsgq/G/XVesk+ptumWBPJLLgWrvUxdAvRGwDOE2oud
2mrrkSU17oxLF+ma2IVG5MZHCzOmV2ptITaWYWh+TowKz/bEJLuhQ9rm/RNU9Eo/pPHkUmpKLGfy
8zxtIeKjjuZhB6Lr6Y9yRDGv2DV00cfnPEOto90IxJYb+OSxXvZfy5bl+0msr8XboO0mZeW2k7Hv
5TemlQ2xGD07pKCveIrcBKg0VcQUIo3qb2Zi16qfKqr2WHvYi+6zWg2bx8CR1d+Gh3peWWm5Yz8M
D4sKigwMRWgrEDmuqhoe3sa91pbjCTrQeOhaIzxwqJQdFul/5ZXbrtwOi9m+D0dtW6p/U9/3luV9
INkclmIaTt4I6tKxYWHUwp22pRMZ29DIki8tlrlfRq9fqx4to3Q5NKB/NhRG79xNy7wcfLqWTXEn
TlXgDU89TtCUqkyP3lGmfVcDNd1XWZrDCqmJfhLFFds2GvXHSdHXEobFLfK/v4S3G40GIkuK0Ze3
SDTNdV6O3XQKJqH/7ngHHy2jSU5tjd/6ykGS1+3i+5J+YwtCDkZTZSlWmA6xYmdWK07eMHkkw/E8
Qz8ckCvcpLPjRn5WAb6jl1PEnh9b1fx3P2i4PXQDdfdDVHrRdx5/L9/0QVK/GhWCiNu4mgzlKc3H
/JdlIXboJ7pWmD6ftAs3Yx9Y3+9P4tZ6IadD41jWW8FqX64XRuY1mbg1nVhTGk6iAgqBX6qoHpCr
alaeyesD4Uh1eg6j7EdQb7wcLBrqcu5gTp4cJw5QYWmCdDfnM+aSg9PhYVPr7rjGK1hE4WwIom/u
OV7O9+b4IuKxwiEDqthrpxybv42OcfqWHC0UvipU9xg1kfZQ1IhZdqk+hxQk0mklCL8xafr/FFbl
CqMit3hoMvTkbGRn9dNIzLtLdLt8znOh+mOl2v/GcTl8vf9FFxHQ+4Rl+Ioci1T8W/Ji9KCp5whR
j5PSucHOdtJ80zLoztYab6+EVbh1I3TY7w96c5LvTWvwaDZ17MsvSwSLgjGd+VMFX/QhKLTskPd5
98mau2pXsJ1Wzt71tqUvLztp7Fyu9qU0EyL6SjbDoT2FtD/OkGG61jfCXvsipgG9g/uTu7WFaNsB
/2PbStjdYnLzbDRF2honp2i0CLKARw1qhP3f+Nz7lG/LjuwmNMek3uE54HzOY8X5Y/MWj0oIjzZa
hzwrnKLLH0ELrULOx7BPwBG02DeRV38QoAQ3Vliqwu/bHFUFa1VV4epRYVgXqg9VY6nUsYxscwXt
UQvqwqmYgb/bpGs05nAv3CaJYp0cVKmOTquLBxdDxMf7y361pzw5KuEK4DuitGUoz4lWlMiYrRMy
0ckvXOeSJ08Ezhez0ovdGOMT9F+MB6iEYgTVAtLYyxV2xeQKWRs5mYlZcG07dCWAISTxJ3coo4cG
n9OVGV4dVWZIi0saunNB2EsdEHRuYCVwVk+Toozfi6qEK4mI/17RGvoRUTF8b0BHrbG7b4yK8IBk
52EXQlFArvuHimGaz2MGOlU5idj57kVhsCk1rd/mMu+ULkC/c7Vr1xC0VweWK5h0gmYqdhDcx/Lv
PwxKfTzDT1BXTsD087+qzuYdNOrq+zA4zvf73/F6y8qhKE7KWhkX4eIuclPVJJgflVNgx+qxGqPq
wZgi89wYWDuNpknM3Q3kFmjwrcHNbw5NxxIAlpTTWfLmy6HqtSmOwrOBKKD4msWt+dWzckxeM7gh
NUovirXXvBwmRjFCSFm5qG6cGHqzFO7ASBP5LjNuUScocOlNdDaTqvzXLUT/NE1O/QUqpmoRfLlr
hiM3BwRGCbdN1p6X0o/m5CmjV+nReYrCPPIHHUEOSCQ/UZksfEXNrJUDc2MXSY1JRqKOB8lgEa1k
XWPkc2h4J1HFYUvcRDCxUXps2fzc5ApaWc9bw+EbgrDjO9ZtWT8bbPwUheEEdOSMdGfVtNV8VQ/U
R70Zs/pPn1BcDCkBUXbidF4317PKxTwzmOm5IQysPfbTYO67DnXPjYUcibW126o+3D8pN+bHkFD5
CcUkPFO/PJRValcEsHF4rqwePrcRDcq3JiunCWBM/Z/7Y93YKshDgqLHTI4SyZKVENGHNZxKROcm
9aot3bv0FQBU+tCJLtkD/f39XwzHOlLNM8E8LZsUCsRzS3Btn+t+TpBsTDrzSU+abh9q1qxAz4Ka
8d+MKH1eQQxQvliUu1A07BstyaJzppdpt2nCPB6e2qRw9G0zF0mKCUsKhOb+oLe+IOVDme6wuryW
l19wiExlTun1nZQkU9SXGtvLYoMRl+j2EFKttSf5xtPB5fYOhoF9f9UyB4nYRrmXR2dcbWnf0ZhQ
in3j9crDnEx19YII0kuKVcgK3eF6ljqngmeZs//uMnY5Sy0nO2+NPD67jV5hsoDK1aZsJl5qTawd
w5tjcXcDL6UadVWR1UstxQyojs9hEekHsLPGHpR0/4KwQrly4m8PBcxeZTDo8ovbrOlcUxhVw7SQ
uS63U6nqO/wO7C+eGrR/fpexhlzV/zeYfLo+PMDqWLlKrbrRuUrGsfZLZxCdH+p2ojy6SbFWZ77e
KIxG206aFhDcLGnWjaL1nmIwtcobTLHpQxcNnhyLbbzE3fLTjLDFseC6ePvT4/CO7uOWkTiSK7qX
VoeR7JXGZwqJ8aOW9d4ZoB0ElUgp16zLb3w9Ch5kWhC6qe4sH4fKhlc2Rnp87pnWd68yQEQEjhQH
KDPzT9Md3gRKlFye3CyyxHz58WpdTHkzztFZ5Ib5jMOT8pJ12NSPol3L5G5NC1CKQ5oh/W+WctUe
UtWI+SjReY6mnLPWtiau1f3YhhseBidaucCunwUpggUtACVY1OKWGyVhX/a6nSbnBlmAz/ZYfh8j
W4GC0Gtv8dj3X+9vkOsA7XK4RYwv7DKyoNhH52KcAbYAdMt5fMbR++W2dv3qhVBb3tqxgmKU8oN2
90dfmewyo1Fi7O68NkzO9hAP1AP0wQ+Inj4rYzNjO2DmK9vm1nhcm7zwnHzAlfLvP5z5Igjg5vH+
nb3GHY+plyjfQtcZsAEU1l8NFem16tvNAWGTwBOTdfwlL63s9LLg+YjPg/CCb+qkFy+lHVabzp2z
Axjg/s8INMhswVGGLkU7BGEMwM2XE/TM3qgHkGJnEwkkw2+hR6svvYjqcVf0ejE/en2tOscxnuZk
Q9toTcv41nzRgZHKyWCcwStejj8oThcGNMjPbmWO9NQq4ifh1Ke8UMv/sBprBe1bh9Omjw3QUGPY
JQ8vy5TYiNogPmdVM3zNRqntaABWO9jUs9cUYG8OhnETa0wVGyby5eRo3w1wgtToXCpB27823VAf
9LIS1acJrNwKX+a6hAzSFmIO7C8eDUpii72K+YA2grhMzjntkoBWKBJ5m2mKLVBA3tz5yHJkv1xQ
NBs9Glv+NB9jv9e19HkiEVsJjG88X5ItBCsK+O+12lFRFNkwZBUHRytt69UIvYneTxR4+zFgZyNk
0UfxI6U18Ef3r4hr1xLWQZJ3wZTpUopUfpUPZzbo8tjI+i49J4UeJNs66MR30w6ajd2mnumb3Pv8
UxOUl9u4rE7FWBfEDp3lfRJzP7x0erWGH5cf+qLOzU8C1MnBJYKQDYbLn2RUuQORJ0jORW7lYjMk
lMF8k4P9cH/uN04TFn8OjXByb0oFi3HCCeK+BcTvrJvVRIKuoug+z22GTIeA3NvXrfPl/og3ngNu
RRIP2SbSgKFczkxPed4Rcs/PWZgHRyHo4OGUOqNHEOjzf+LaU762gdbCL3KdFVfBG5OV6D0uZ86y
7B1fDp3aUZFOM/KYxlCc61btxEaz4xrPPaVA3slevZtvfEUE6yhDS1Um2EKL5vGgDvTtwJme9STv
x11Zw2/00Yawu5UtfGNmyGNREkCXlIRvmaRPmRYCC6zyc5WaauinwAC3ZhNLfKFVY/Npt2s09FuX
B7xgSkxAGwDhLflofWJYDdJT+bmJA33fOLQpRTvrv6kuhk+dWcSPFN+6DQ1O09rIvhy4xznZJ5oi
vt/fUTduDpcaP/ETWTV97MXxHWo9nAXf9hw1uqdQKk2STVxytny7dc6x6mBmaKTq7v6oyyUHhwoT
jpuTXJdu55LfiAh471AtFafYDNsHwX9zSOKeu7Mah99O6oV/KoUuB0TggB4bdxSB0OKozs3AW8RM
6asZ7nFKwu5QjnMz+fRb+mdt8uI/jOzlgGTysn8i88ClsAR4qTDHiEc/GahgF48R2gC/UbdR2m2b
zmudPfmRPl54cjD6ekR/FKABmcrl/nAHZ1QGG5zn1FMwp1mypZCat18VzwmjrVEX2bxyC936etIu
SaZ5dIyXIXevu52Rgd48VaLptBccDPPsGd0G48echGJXC9GsxE3y8ywnyFNLzQdhJ172xeerh0jz
pgJHEmhmsx/ZdDUa1SqOI0aX0aacyeARh8t/UrWZH/rYQ3z6/oZdHhO5wlDrqT7LuInw4nKFa6uq
qqFKtBOcBCv39V43vuYWvTgl9My/B6VPPg+ml327P+ryCvzfUUlLITnIXsricIZzbw1zJ7STWtda
4VcFqZaPo4m5vT/OjQ9qwmSXSSjhzBVPRuTg6uMqVk+zM5rtg4US97DtkTWPH+JEV98GfbT/1PmB
ucnehZRnpGqBWsPliipdjouzV+on9IxN86EMy17JfSWJnfagmdHQ+FTlSuXn/ZkuGY7SHID1BHCA
yzVraizKCsaMnLjRj8Ypaefyc6Sa+VZFdqhA6LUe+dcIZLYJl2wQZrRrphH2md7YK8HjjfNKb/y9
2i8JJMvdlBit1qd1b1IWdrJm07p2cFAj+lm+ldlrjOBlzCBnDOzZpQ8IuhN3ncuFxldoqjGQNU5p
IGbvSdWUeltBKu28tEFRzvIo3bSGUz7XnrNWY7yxgbkfODGgO0BFL+Vs4ir3KvrU5mlA4yXfgnxP
zJ3XhWv6Wjc2ME835Ld3/XbcAS7nWGR6TfJimCfe28bDeSCJHvCKDczzKObkJ+2x2nu8v5NuLqsk
XNG55qJf4tibVKEVHgdMbRxD8dCGFdjADoSw6QeGoTx3s5dp22Eyg3M2zmsIlhsXIkpLEilLIY7u
wuI+ghZT0HSYeF5QqvyrQme4eZiKXE/3iO6PT5MyFuLQDt741epCcoHEQg5m5RG/cSciY0nCQdGR
K3GZb0FZqQbwitoJFkOSHoWiV5rvoN05fWoiO9XQ5y7Vo9ZEary/v/Y3Z0+9DtkAJL+gGF1+7jiE
rIJopn6qmkhPPynBlG9bFY/ZnZENo7MJ43iWQXBRWluL/1iSNCLtfP9H3NpzND/+/0folz9C0VHa
mrVKP9Wq1r2Cqsp/5pRIdnZhtdgV5Mbh/ni3lhvmK7R+9AQIGxePQe0g0RbiiXXSFdAYvMzZgCSa
0N+SjkbhruqyGQ0tMw7/tJMvLxAeFUJkCvdg7BeRfyeyztWG1DhFZdP+FaHeG7xEuaoo+xiMYL4P
ROL+0iUo/f6Eby0wTz0JvYFgNWHiYoHHFhh1ZRon6sztDhqntw9A3mW+bs/xbramNXOgWyvssJdl
Wv9uFHA5IFLmtOma1jy5pdY+p944vJROmcAZqVMX++KiiACCU7tac2W7OTAKA8A6pdLnMn5L8Qcu
nKY0TspYavsYX0h/HNPmxVNHGKtVHJS4fAo9ylbe/ZvjYlEIeoAaGCf5csK5OQ2aGTbGyS6N9tMk
+unrkA80ffS6RqWCzuyEqCmysX9Ipnh/hcHCyDSSOwyE8OXABX69ZVVrBo4C9TxsKzFY0z4Lq1Hx
cRfPi//ippIKbxRraOjT1b8czuqycATyY57sPspOaaXMn2EVuoFf6HPFYW0iY1dG9KIe/nwH8/RB
UOWalAiyy3FnPY1K5MXNU4UT8YOSdEm4Mb22t/049gr0BDIKOpv7Y976ptD2iah41EFyyrvzYy5Q
mGKymtw8qbH5qatC/dTVvfFAUmnJDjdwYUMRP++PeeuZJ5+lBIWmGhH6YkwFQJoRERKfRFMk4R6Q
2v+Qdl47biNdu74iAszhlEod3K1uu8dq+4Swxx5mFnO6+v+p3icWJYjwtzGABxOAEiusWrXWG7J9
0GJ+sBL35XwtngFUE8EoeTwbJYL9/NvQq8MTt3cANlWK8xtPJz3bzEMPXNSc1HZcGU3+6uVoPHLA
h1F/AAS4OB1hgIW3Zjf2CSZO8KiXnci3YhRPVV2/K2WSHTSiovuALK3u50FQrgx/ZSGJRKC+ueKo
hS9VeAERYS/kCPvUTONoH5Q+sEM0+szhVBfjXN+hQgFtzMzjac08/cqHs2fxIgaNhxjQslMUJINj
w61mZMscpCytsQ0SPW79tgz+I9WwEz8MdcpcwyjwihhFbKp/H5mkViqlTFCQvEkWOypBjF2Yueqc
BOzLQ59reAgqIw2OyLNmpExHpHTopa4JBly5cmhXSVFEUgsaPIthNZduH8qTzqkaDDXeVZaR9gi0
ev8pSdjpfmkPxsoqX5trCeGSgR/h/CWDbTJmlWWOnVOnDGHXbbIxiX6WXZJHW7XvAmVvFFOjHDxz
Fvgg147+VvNv1gQMrn035WyJFpToxOVFMOr6pE5I+ZySOq/9uR1sX6nGqPatJPiMW3G0Rga+trn/
HHCRPGFf0yrZFNgntVNEsmsBjnyOR0/t7wIgJ1sXuc3C15JQqXa3Q9WVEMIznm4hUEMgtt6iqljr
zThmRcUKF1FZYmTdoKnWgXfYmGHbrVAvr8RFELT0lQF9SvLCIl4Z+oiWshlYpzCtzcDH/Dk2/cLt
x5XqxLWP4pkFegyxRjAki0iFMC+SJPCoT/hwVjOiAOjyvUZjiTtPPBpTffr7OZQADtSepLb8creY
agYfZDask5hQSX2II9dpNkFp0/1MqsJd0UK78tCSBRepyA01Ah+yRdA3w0Ql1Fsnu4DHsoljoE0V
9pSf6xzbPcvr1GPOvfMZzbtxJQpdHRrIPZQiyj4XgiZ2kVElGGzzNHLdAmc31ObeTM0iuddBHdUP
OvJPELqjKf6l8M9r6gHXlhWsO+A4/sD9WR6iP67y2Kv7Jm1b52RESCZjAJR8V/vK3EyVU6+Avi/P
I4gq3CHYPlw3pITnQ+m4RAxmrFGNgWIybBTRlL9QSrGnfZYZVrdz1RimsloVtGRvb6bL0KNTAWKG
IYlx2S6XtwmKOrdhZp+ULvoZ60oR7ewpq+xXaVxwF9V2jZLw7SEv55Uh0crhVEo1jWX9UjPyKhwQ
DzuVVd59ChUzzjcVL9mNqsTRWov5MgYAw8YbHTlSoCUXuZHqzZDSs9g+6b2I/9WcSWv2YeZVa+I/
1+YRkQmUOSRojUT3fAVHvdXsEInxk+XOdbFPUyeet/jnKdbBNoSzTe1gXBPouLJrwLxQEoU1ySW2
LHK7nWM3Vlp7J9quRrVvKkFnKqkSW8J1muCxdHv3N5zUaq1geXlr8gym6MJ7WHqOLBWYmMSJxi7A
0UAIy9ugsx3uY1qc8d5tQuNH3rjzdhq0Od4oatSZW5RB07We65UJ//M3LPtTld4g1hyG8Xthqekx
bNo42aUlBqdbt0Nf25zmNvjrUChf/wDcZfUdX4TFGruD28L7Bq7LlTNHj/jU9Mamir3U8G1cw9GJ
S8raT6a8/RokbbcS9i+joRwdoQsTMQUqEHJC/gxHEy9nQYnjXQ8s7W2iEBBsSCfst7rF/rEai+SF
FFUgEZ8bK4H4yonltH5Q47i06d+cD21UjZ1lpq2cRsoxj6YCFzhPHeVLCyjocDs4XFtWXNEARJLI
srkWQ2WQAudiTMN3tFFqH9WR8MVLgmnbzdkXffSst9vDXTlCtmwrSFEM+J1L02fAMCpGSKlyyooI
H1XUaMZplzP58c7EoXwM/XoCkBY6o73S0L0SmCSjmmER+uNtvEjBmi5EQdAOovcuKCd7n/ZD6Bxa
J7b+hwmlBIx8Iq9gyivyd/yxbXqjTEQVWfG7hh/tgUtmRDERvlbmzn1ziC2FQvvtOb22hFwpNMRo
sUq5mfMR67yPvWQ04vcW5uKwj0EJFAdvqq3oDiqBU9/nKNe+3h7z2jrSISKBp6nLs2VxOPI0QC3d
BC6st0gJDLM6bnIFMwZLtN6r3Vn1rjHzNfffa8eCCjDVMWaX5vxiUGWGY6JXbvgeYd42+gnR8F6P
jfy1qeEt3v7Aq2NhuM47H5Qd1fbzSU2ozylAi4DOZ0P1oqZquQlQcvG2ohvUYmXPXNubpF2sHsQP
oPPL+pCDlp+DoM97qrf5D1VLRXhos7gqtn//UUBFyNGZPSgIMuT9sTebaK4bI829UxY7/R6LKifY
GG0bGvfWNDfO29+PxtagYYDJLGnzYl8aFpR+TVG9U+8OKkKSTRIVvtmqRbxrEiP6dXu0a3PIY5Yu
O58GKkT+9z++bQxKJ8rINE4WPf5nVJHAAYGMqtPd7XGuXQtcxB+oK8LmUhJCcrjctMuCE70PK7/z
Qid+ol3iPs0aWFbkudyiBw6FDN6PkBdevTL8tVSA6gjPVqq2SJAvJlVVexd2TKWc0tlzaSAaeKtB
/haPounxUxy9as8UxwesONJmlxdN8c/t77928qUQHPtUamJc1AzCKC2DhAgedWXwFEBue0p5s3wq
rDmj+4C3WVPnxsppvNLHxKgArCSCB/A9EPY5X12z0HBEDWLvpIVTnT4JUQd+g8GmccBkxMTgrgjy
0PXRi9H1R7pm+XNgYeH8XiBR8Pv2BGjyNJ4XyiiRAS3m/cBzkArg+W8JKbv2pSeCU55h7eHXTPcd
Xo9lgFiA1j6ovRceQi1tsT6drIMCMDjf8CzVdgG9s2mTOVW6raxijXxz7RrASIjThgMZAK1FEAkb
3ZrpBAbwqkRubscmq4b7MlVjeN5T2N0pGLXe356Kq0NyxLF0ZifQGDyfCbRju1AXpnMa2xlZM8Wo
2id+3uDuDHM0SM2i3Pp6e8gPIspi9sHufODvwLDyljofs0TAociHzsaTvHS1U6R6GAqzMxRtT325
bnyIFrrhi0TJ600U9SEqlYb6LZ3H4DXwVNRjUxEV914VjMW7oXSYjdz+hVcCBD9Lstt4w5MDLG6p
2BFeYFhhQB+nTCrfm/LO20y8o09trysJpn+6le8sI3OtF6tsjLVX/JVFkdJXlGBQGiAhXOyDcZ5S
t8Fy/H0aG+uJynu3tWu32JgJTwfNtqY1TOSVkASiSnKGEMFSYYKer4jTaK2qj2pw6gAP5j/Nouzf
dTEEd9VUqd4T0l8JdiphbtkvGlULb1PN4drNdiUq0XLkuUnTnyx2CR0peCf2wTwrpziZg2hbFZ5K
jl4B4f41pAB/N2lhV4FvTSEOhLfX+1psAktGXJLlY0jAi5CMplWi9wCg3pOx73duFyabUg2sPabu
ineHiKXzXwUv6bkxi/qgFm2U7Ga7VlZ+xtUZ+ONXLLZd36CH2TeQ4SZDNMNdZgB6wFDNmOtXO47H
38OMU9MmT2pzjdYov295Ii05A4hpEQ2XNcYsyKFYpIZy0icpIlFOpvHalFQzfWr16eH2bC8Gk+oo
QCyYZFTJkL1ZYuZxyXJDMvjgybQp1/idYolx00uPEUACWL/cHm1xlqXyMfhq7gsJPpWt7/OtXWmO
dAUS+lMp4mIzdVm0c8wo33sAd+4sNxX3HnfAFqJcvfL2Xe4qObQshZHoGgyNrtD50HY3NWEXzfqT
3YbJYz1WMVW4yN60iWc4PuidfFuWrf7UVqpxZ09u6+OD0azV5BbBhF8hq5D8BWAKCtvyrisiNTG7
pDc/BVh9HJsOlZIgJrsPUjFtdOzL1sj8i20MNZiavIQXS/CbDu3k/LN7j1KKmFpyqjydf1d18m1A
4+M+HXl951lrbpI5ce9ur/LFnpLhEmgzmTHYTDToz8eMW1cJge0nT4NQ4sewG+2fXmd/jz0vX6mQ
X0ynBO3ID4Mvx9QuO4eTEZhqPajp05yKBFtkLSirrVEMk43kTth9hwfcroXna19nSKoQMVqmLPK/
/5EYd2Xf1DT30qcsaYv7OewUzIgGcIUYyYVvfz+TkgqIGAGEFpCg52P1kds0UWKnT2OAAJYbatoP
A2zOT6OI+7VE/Np3wfBCdpiSHGu3OJuC0fPQ1FLOZokOUm3RtnPV7h7UcLJSO7i2bLzMUM8j+kiA
6/lnAc/jxg/y7CmzS7ntO/UpHpLkYCXYvuySUGun3e2JvDwGRBsiDmNSK9aWLsaGkfCuaFi0mKL8
VytO3K9u4DYBrn1Jy+kXM4oWwOnWdLcuww47lCMIx4NmB2CrxTUyqRkVcNdhBb0++lFYqbnrswYk
Or5+7b6cJue7rXhazE1izt/pLI1fCfvByucvUgqiAL8CnBU3KvU/wIPnE95lltVPc8yEd+r4ojLz
VlT9SsOxV+9rV9Q+D+XZ2GLFE24QpV2Tnr5Yb4CSNGFkjRcz84sbbXYgzrvZMB3NNhP9I2q2ZrsD
wJhUFvK8ahYS8XsrcFcyx6WroCyl0IlGF49RgR994Oj/OKptG1dmDSbn6KRx5dp+USnpF8OosBva
VHXZi56UOsI5pqUk/FmTjnGPIrBg4thKbmubKXCTX1heitbvezF4lg/U1hkenNzKpk9OEOumT3Ws
+3l7sy5fRPzuj+cwSQy4JaBxiyLi4JQIVvdV9xzjZboV09Rh4BD1wifTNtyNaHBwdBoleIw8TfkS
p8I7JJ5etpsB6xZ1o5oiemuDNlzZRcu3AjR9mDrsY3rbbCNqcufbaLZaLxBK3z/38dThIFpkWbTJ
WsU+hmXctjvMaup/kFSLmsl3RwxI29I2G55OtZtstLgsx9fUgpa7UWPdS47amCjaSsS82OmyxgyN
CWTdRxItM5A/ljwWnSnUNkmf1Wks3U1k6MhudlbynDc4Wm9FMjTm3gs6Fzd5N6ibgx1ZYg2fdBFt
bHIczCxRO4GmQRHl/Ee4lhjQpqjbZzsHgNXBmv1pJZXa7FyvoPQt0n5bmM58ur1tLj+dMimapLRV
QZxc+Eq0VlfXvWK3z+Dsuv1YBf29PSWj7bfYCTixvhFWnmyVqXRfS9vpV2L6ldFpiMGWAhdNcrPk
7IrAHsZO9brn0FORCG4HtduT5Q76gQKqGv5AnKB9oQxQ0gjts1GKpaFhvFJGvQg0H3BhENESf+Jc
dFxFSMuFG6B91hU72LtKxHtRc6dfbqMFm0pX6m+3p/zKeNJnC6wJIlCAGxcHonYo61PrTI4NhZvQ
HycAlBuvSMsXLc/EbxslqLWE/TI4cEPT5+QMkkHylfIe/2OHT24i0LXvimNImuv6kwimENxb0iuG
4hddgLG3bUQ1x67MTXWXj4rd7Ul961L4HSi+r5bOM+6TkXZGjL2rWUXquBIo5E/44wVDnIBdRioh
FYhRFrpIy8QQeXo1xEe9mfL8eWymELBc3QVfU3Tq1qgAlzsPtSpmmYuF/Udx+XxCGD6xxqEqj55T
TDzRlCHiT1ATEPe+VK37DTFpw0ftw36Yqlhd06SwLx41JPIQLOgUSPtEWC3n49dJXicQjqOjwG32
mPajYWzQGRDxy2gHFWDX0Zy6rxHwnWLrdGlSPkd9amZ+RXD/1tTpFKBeaLlfCWh1uOnmwAsxa7MV
sc/UnBdIM00WUHC3pDFajgkGv5Yj9PHgprqguWQVZKEzGBK/UYVhPhfs8ye0PpPX3EOYwO/iuHiF
kax7h8oaunrrjPE8bpsK5YpdIIwsD0F8NPh3woQHJtEEypdExHryGoVO+9NDFiZ6w1EOdnwYeuyc
GUkR4kiV6m+Z4gRfsfXyjAd7Hqdk52ROkP0Ou64pH1PaNMY/RazC9fOMrDa2VmSGwRamWl895K2Z
DfSZ5cMHZEtV7iH9W+MD6LHafKxgs3wbjaaMN9bozM29giexcd8nyVQf2ULgXMd+pjw8CC8D0KWE
jQNBWC0jZX/7iC8ZqhIPAz6dXJ9HFHtpiRaP7KFInDzrjmqD9BdMOkOMW1sVIvzcD40T+/mseNFd
HlsDtspZV/kt0KQvc2iGxi6ltMv/PdptuZLcXNn1PKMNyQ0jV+dCPt91XHJFHRVJfLTadniYajG+
6XgcfgqophMVzKb6raSVNSH1qsU52z9b60dc/gLYW6C9eFryC4CLnv8CejgdUYfsCiXX7nOtZNFb
FOXttnZUGM1NhjldrKjmsxmXwR6A+BrI73J8ogvIHlU2zaQB8fn4We3MCODrAaVpwLf7RHggKT30
27KN7qaSnefVs22+J25XPXVog2Vbj85+upJxfPRdzqMdm4PYz++QFJllJz+z7GkWnh4f42KeHR/n
1lj94tZG82kY+sb1NT3PP5EvOO8FBrkP6MVk7zDNQ/fzTFJin7KkLJM3LaCt+M3KENR/TLJGsdZE
4S/vKpdHpNTCJhumDb4Ik02FRBA6IdVRw3vqYdITSNZRzpXpK1R1FZ/rVPy7cnZkorqYGhrvNMZo
rEBmXI4Z5zg3eV5fHPtm1oadog7FW+w2Rb0TvSSTZ5GF9bqfak2c/DNHnpFv9EIZngYtqbAFVYww
tb7d/k0ficjZb5LpK3NA80OKRSxrUNZcoCcy5NpLLerMey6DqGtfJooL+qdQTZph2zeRZ/tZYXrR
62SNlvLkpOWE6ZYqeolqT6LsDe1HMWzUtkfGX6+UNt319VSkXzE+GcpDm0+D9zaW3RTuBPLzzzWK
ZOPnCaXYcV8GRqiuJF8fUqKLj6J5hWgh9y1/LBMRo+pStytM4wUD+flencL5X7cThfHF0YPwYLSV
l5ziquJcetEQew8eYhjZvdl27cmwK5FtI6weP9kmXLpTnUXVJ2egjHLAsq9TPmlF2uf/eFYcT59z
h6L7pi6c/JQFetyvlI4uzjQRFgFurCDBVUnDhPMzHUdJ3xV5Px6LXDjaHYKI4fMcV+IhgElD0TnL
vwEWj+FWO/34Ng9uvJK6XJwSfgBjA7cHcn95mPsgEfrgeOPR7DCH9HG7MX/ldh1bm0EDnKK20bAS
yC9LBPRYZbEM/CWgHDSfzr/ZiMAWmFgzHVW0EH6qQ/8wzWGyl94vfsKz3PNHN0VNT3MC8dLw0H2i
dLIG2r58K8tfQYNDlgpl3X0x8+OoV0bLo+QI4Q4p5a6qzHarFKP+oEBFCze9UmjjvdojjC2QGise
jdFN4tnvq9wYpXoMPNNRmY3kybJbHPSUoYHer3kZHZrBauAGWpO2Zju7ZMJzOUOEpLJBWRelG5bs
fO40OD5gmiZKqU2JYWmm9z+J0/m8E50+Pwft/K/Dj0wBQ9fOTmkUtN6SoXhVhK38Jfhb/hSs/QBW
8fij1LBUfDPhondlKiewNJ19lLi/TCRR3lSsjJ/TrCm9v62lM96Hrjn0Jji7y5rOHEsCX+tOR8Jm
jbdAM7+UjWse3FgPv0TdbPnz6HE+nK623m/H0Iv3rWRrSEYzmHOqah87+o8nCCX7mjJ2bx/npm+/
9kHaxCidh5qzC0AovBhN9l8svO7r7VEvjyYvLeq8tA4YHerg+VpjIzp6ZWM5Rxd6XO8Dtkz3vWPP
3/K2SZ66Kv7v9ngXrxh6cGT0kqMpfQGWsOjG6etmUCLrOM9Af/JKH9+6tu42qMmv2aNdhr3zoRaf
NttprbgisY52kePu50Y13joq4J9tVEXDHt3H+JB6ebYbjTE5Iv+wxvK9TGIwwaVMSN0eOCaJwqJk
EQoEyxP6uccR3cz03szLsrmrg3pO/c6r6jtEvQFa2Ymb/+t1WvmthfWUHLK2Mp97RWg/jblPXits
v7oNDrDxvkijaa15crntDAnXdIlQgIyNZflJ6bVyJNfTj6UytFtXHbutatfDGyI1KNbpypwdAtr2
4m+bDJiFSWFFKRNGOW7ZQrE9Y6wTEuEj1svqJnCdctNEpvMqKLTeUWcI72/vu4/m6tlljsgEGsRA
CPGIl03n843uNfFolhCVjhNhVTuk3N6GH6SZrfmlCrLpIWpVRMRd1R7vtW4AZd2GjafwzIDzs+nR
bFA2SWwF/SHlqj3yiBqHT8bcKfiGTab6u9Rjdzo4bdHedZo6BcADRZX6lTs6It8E9F+3QjcybwdA
bLAOXathdabHaQ8/Nzbd1NfzYpKkJWcOt42uWOmr1VnmARWJDqkxVRm+UA+si++AlfWvpjErBAbJ
OfP7uBzuo7afgocadOF7jprPa9w1XfBp4JUs/BrHcsTKi6G1ft+e1cvTjNIE+Dqqg/QdQGudT6rV
NKITteYcW9pl0TbIrUDZFSgMaH7WdcEaj+5DJXu5iKQyVEEoQks7q/PxAIEpsENU66h12MtuDGGS
ZKV0JnykJ9SDUznNfNCmuMt9Xv+92Bk90foetKNyF8WO3n4fBMQE5PVmuCzSr2HbgcLS/NjDFxDR
l1SjqtfkPEZvT9S1X04OqYPFwQWPe2UxU3kJQSwc0vYYhEA6nSrXo60+N+bRoWBqvYVmp2xA/Cv6
f3napbuU7pX7olVtUfl2gdb6LgZSdKhLagXgpzvRp74KVqb7oXhCbBrdLbIvzHg4r3WXL6Oo5O9j
M4ksDN7DS739MI07u8Jg5MiRQGAuFpGvFo7x0AhR+rWneNtirL57Pf4MXCF/3Wnl8cfmcoBGQNq8
iE54QLlFOnTtceLifNW8IPouwDwj3R2bh3nq6q910/drEglyGy22GfA19JwAAJMDLa9ipc2UGU1p
cWzGQQRbBP6CrVO6xl05NsF2dOumvSc85nd5KLCSu71VLm9k6iJ0BLgbqTe7y8GFKazYtbL6mCOh
cKdWUPk2qhuQtlKFfC9CNf1xe8ArNwDcau4oC9VZ8NWLrYlwl7DzKemPogKotx0DMaIT0OUhRhLR
sIn6MuSlkKf/3B72yiRTXpD0VBek4gWTpoVlPLtRNxxdqj/ZOz8A91DHwWZxO4RN2fyqKW9YT8Vs
FeKLE0ztSuy6Or7Ew/CB9DeWWW5XKwVZmOiOLg4iKeYteD93xgTWevLqIGPH2XD6lQkZloNQLHWt
8XNt2qWtDCtMJ5Pb9zyWGQNWo5mW9sdET7UKzGkSu3vT7YNXo0DUEWVZheL3qMQr9YMr+0vmmDzW
CUZwUxbLTZ/L68vJ47tnsHf6EENhjVSh/tSDmGg6BN5ainEl+EESA1EgW6ZcwxfAJzs1KnbvcBxd
Jx4fitEo/iPGZ8Y2dey0ecTlIf2Vyg7iQcu84N+hdnplW1djH2x0pbfNR2PQU+WgFLWCz19opyVl
KMfOfQR1O2DIppsgc9/H9u72Hv3ICs4jgaS3uXScqGtQBl+UwwY90YWYivmYaPHwqsNuNbYlanK0
8o2g/DSGafIShVSnNzPa4dFOsclvt3Pft/VjE0WxoBeK/J8v8OwBUImTbOVPHi3hDVpmpXdXQk5p
fKqzpfFYaEJP38vOToeNyEbnP3VutROaCpy/mDK0dzDEgATtMIcYV9/+0MtNAR8KTRhpySkhS8uH
auZopeEoaGYYanJXcyn9E/L4fMrhGG85Ff1KOnbZ9aRaxOGTxhCSzWwvJrbV8AEHeNwfNbdKs9nv
ijGhE2xXTe8bbpd394RBM8VozZ3N71EXD4+cpcjbWWgqJ1u9sDCTteLKOKG23MWvmj3bP/92TqTF
FfGQGpsE9i4OqJLj2zA25nzUvUgz/A7/WYy4vPih53m8R4cbd8HbI16GBEaU6l08dIFyLAtO9Vh6
86AM87E168QfzEx/CEflLXBLApRQO/Xfgkh0uD3o5dJTJ5FCPdyuVHyXlHrh9rlbw/U9Cl1M26JI
TT8doXG5mXo3jE79dnu4y5TxfLhF+MGDCHPCYFCP/YTaP6Sq9jtS3O95MukrF8xl5iKxz5RdeNfy
qF8mp6lrjlpWl+qxzKdm7/RD4OwpPVnZz6aR5j2p3iClAbINJVAxp266icd09P6SCMwrhzoCwlpS
6AL31eULu4tzz5miwDo62lTPPq16HRhgqO4abN9WjtWVtZSZOKEdZB4hV07+HzUEM3IrUaBXcmz6
bD6AqJjQ+bQybJDrxr7nzZNr+9vLeW1ELlAHXAAbiEfA+YhRUJvYU4/aUasU+L5OGh280RyzTZh3
4XYemrVs5cr+kZUpqa4HAgggwPmAddhoDWgt/Vj08zjvzNzq3Rc1Mz3cmHQ9MFfeqTLwnV8ApIGS
1CjVfcB0L2YUnznd62tPO4qYAJMryPocsHCs9ZVi82U2IsGENBFIROQLZ4FOUaJyBjOU6sehFd1G
a0z6LZk17HMcuTe8qtR7FK+SLaavNMf+egk5ITyopMkV6u6LJexDwxgrKrPHNKvShwgBrXsjAHjS
wcTdol+1ihq9aGC4fCu5G4URbA745vMljCtqi1gn6lhbF+ZmjJLxIFBg+VRkYfRJCxJv42EO/Yqz
jf6ECYO3ietu2qH5tmrOcSXgSt0mijRgW2A1yRDyx3nhkV0VRjJoR67k7Mtca+mvguz/ziTsDn6h
5ea81RTdVVbO6bVNTHEaPLIsu12UGbuhnGKpH3ik6WscvMHtY1+REcg2AmflGrs6lgUPB/luyrTL
NzP1JzOFkKseLVH136tEqb9gtoiJYa9Z4coFdnUsCaPgrSs9zBdphECSI9JHvqs08vFXH4T4+PKm
7c0fonOxTr69ca+tnhSHxSBRlYzJxT7SEtObawqpR9SQvDt8EBAKTIpm7zXq/I1eP+D6eo7/uT3o
tU8EIAIc6GMLLwtXojS7rqtn7RjjEfCKBYn6kOtVlm/ou9Co/B8Gk00MiAvUS5f7s23ccgrocxxF
Oiflo4rS6M5wFXSkYyWzVqbzSiinMgM8DjcpYFYXD8/B7VC4SgjltpV42xSlL5WHtqd/r6pB2Xbo
zf+ljJm8Gy3yTUIA6QdLuAg9c5RHplAy4+gobrWFlWIU0NTdZCtlRnytNpw9W1pbga1fWUJQZFSu
uCDpLCz7YZNTd0M3m8SfuNS/cW1n2g9qKc0dl5xpvt5ewiuzCtmDyxiBJBdEgfwxf4QYl9eBN082
9dW4zu6Hov9dNtB52owCOfszNdb8o66cCgaURg8cCRLYxalw3KIcY2paR9so1e7fXioO3lGDtLoD
ezqg+q3jmbpt8TCYVyRhrw1N7uFgLAy+n5k9/9Y4sxK0VRLjqDhK+QJ4K08PjjHl7gHMWvqdF9IA
nTof/pe8x0YaCTVOiiYU3BeTbIdpW0TE8OOs2Om2bpy822nxHDzNoVsd1S4T9fb2sl7bQ9LOT6oX
S+2axaeGmHepRmPoR8rGykuMwZOzrUSfpPvUnvN0ZWKvtORsRx5JCYoAELHsg41aCUcQWvrLXPMa
dCMvt7dO3lI2KJT5gQQt3vdaikRdm7cPiuGE8XNUKuED9RTt8+0vv8TK4YdG4sU7XtIQ4CKcr7Jr
ZGEKDT57iUObtRZ9a5h+XIzxZ1HP4yO3SnvfJFOJiYI9IEdgjYgilmP9C9gkNWtMhsQGNYU19f/L
DIoaM4UNqc0Flm/ZWdJqsHCO1dYvAVSQ1I+DkrQCrNYngDbUg/VB+ZICrYLvg3n9yr33ERvP00Q2
H69Zyfjh1C0VCgCxpRFGbS2bvvyNIjgA/MiyPiFo5BwiLc0/F3XR71o9Nn27C+uHwUr6lUBzefhc
HcUCWk5SQuBCcJrSOH7KhTu+kNAk3WaMgcCNlEdeESFJPN/VIbw2laqvmQJdBjj2I8VZUEN0uCAf
nG+HApHLPvHK4WUKjP737HrtPZSgRvkH9D5XsGWGTvjXNxUAU6pXJOVYdlxULM0pxxmrjdxjHmqH
qE513W/aRMBXzN3P+VwFP25v+cvDLp+R+NMhjcgdsIS8R3M8tEh5O/hXtOJ33/cW9VE7OA0YnH+5
PdTl6fIAXqK+KMfTuGkXV6KZh1y2RVo/Y6c233fmWNx3lXDSnTfkwYOZBcOxjzp1F7WpUW8q1E3/
sYw2Egjja/F7ZEzi3zjVRLuywy/eQRAugJ4aNG0B7oEPO19lvQ6qFhxf/Zx3evUbzvgI1Ylehri7
/f0Xu0k6gn3QFNnN6K8t4mrrxYWpBd30DKnDHQ5mEXFizJYnutWExe9wtu39/9+IiwkPErs1J4SC
nzuIGs1Gcc3sLgjb5lMMHOYQx/rh9njLzSSdSegAgS8AU84uXtxVld0ocJri/KkszPSea9l4EkZw
1KL0r5mBH0MhMo0iD39QxjxftKzKpyIs8/wpdgJ6XCau1iDpMvEOhhb/dLe1f2ioBU6bVEOh5/Zn
LsORHJvWCaoKFLiBVGrnY3eNNepD52ZP40hPKkY9ChZg7vqhTacbCTTX+F2gN/7t9qjL7fMxqgx/
bFI06ZfBKC0q00NXOHua2ll91IV70swmAmczfxryMl05rFe/kUYiDWxeAxdCgWmiQP622vzJVgco
cSHdIt2fAOEFu1ILEREvQ/NhrmyjW8k+LgfmxcPLkZRAsuiXNfwqCrI4Ncf8KQmi6SFMxD9dVyGv
rOeBdhenY3xMymxcOZryIPxxx0maOKwZSdpmeuEAyR/1RyZrxZZa1eEQvQNPrdXPql7oij9q+Olu
uXDDR7Np3fQ3KdpwKMqiWTs3i6X9f8NzxUpZXGRNl2wzZ7ZK0rgqfA9q3B69Mk+Oc1FU31IPRDpJ
RWGvTLLMY5bfCwmBoEdvzMQ04vx7DWXywkE4IYYggztsZ2rZO/BbibFtOcG0H03FGbd94k7JphXQ
izYUT5VqJfVbhIuPz8Y4iRaVxMuwr89/xVyVnSbmMnx3UHS9Gwwv2BpTY20rGyjw7cNzfSgJz+FJ
SRa/iEyKlTH+bIXv2jikX2tdqgDpHlwXre2dtWfKtcEI9aSSUMmory3ig6HB/LdbHIQxKh2fqKuZ
2b7MqhL7ei229L978n3MIs70AHW5usjWF7PI1TXMjVsFp6iqNUAdqRFN+0FpwnkH8XRw/u5O+RgO
7DPPS6k5AOrxfNH0ph1DIRWkrArtzsHR021alu7LFA2hHwbTmqjxtcmUubh0NkGNcclto5YUZr1a
KieTtMQvPQdhwKwPizfPjLI1p5wr58LlgenBSJJssGVfxKwRJlVwgjwBlIg2fOf8oAGtuu/m8q6Z
eu+tMGJnb6TKkPquwEt95Vxe+VgyIwKRTPf522ItSxo+4IWa8L3VpuSu6ab2sYtAHsC64Va7fSSW
Dy+5kgxG6ZdqOqC1pZWWRQmCJ1WnoBsh6uLZCRXnFzW7It66bl/t8iGp482cqhTwunlWxaZyJaSs
AIrS/x9nZ9YbN7Jk4V9EgPvyWquksmzLW9N+Idxtm/ueXH/9fKkZYFQUUYTcaPTF7QYclczMyFhO
nHOo2+rNenzyB4GJZBRLdolAR1wfrSAc8zHLNI5WpQ1n8PqUTPIIItpqFN2DxjfYQkOs7Td7TTUP
WLnz6nvnaaw0bWTlvqn3f0Inn/MDNUXP2Lf4vjtnVuIPAQMqxyAw3LvG2DK/tt2SUlCWisiAnwPm
F89OqOemlsUBmlNWYvzI3AGi8Gg2fxY4/l+3d3vVFMVE5tBVye0p//sLU7YTdq3hNYnfxZES7FX4
iXjVBeXa3ahm9UYWs/KeEuHSctVk7OAuHzRTH5NRAHz3s7kzmk9lZeXqRzuxq+ErZUvH289e3+f/
BZrWnhuLisPT7dWuPKgu7zgPqqws0oi9Xm0FzDcIMzfxiVImMACQOP8htTK/OEZr9afcHqMtOO/q
B5a4LVn6p2ZrXJuE3Y8NTpXENwt7Gvf2aDnZvuIzzx+CZNR+3F7gmjVZE7Kpakr49cJaIJA/GuM6
RRptDHIq0XU4Ox/y3M31f+NhMN/+xhCMkSmqwJWgo1icnqzLgcuoTuKXJnpsuwEvWRxEW853tVNG
W6CK9cX9vzW5uy/OaqAzNayFceIbAhKKp6mem+ACQNj65Ypoa9J/zRgYIampxxgi4cG1MQu4t9kr
iCcXVRqIT2OSJe5+hiHWeNIZX7Y2vO7azZCgWQZf8TmvIFDUtUplaqbY1xWjz3dWBR2QXgDW2eUG
NadzOLheaRDt9u0viI8H8Rc3g04YR0ZCzuDsuV5uRZO6DCsn9du2cX62zuSctWRIj6XSGk8xWMyt
Z2b1+0LhKdkKkUNYcjcI0+5iHYiwP2iNOh+8lEn5nQ4x1LDP1Xqz47dqjlI2jBugv3lCr9fXV1Ev
Kji3fTsymOtsG21O963q5HvhDs2GsJL8WIswmkK7THSZJ6WGsgj0pkC0hciSzPe6wa0v6hTPxmVg
kGEjel1xZx7zR6RikjP9VZ/dcLywb2oj94N8tLOTFptWMu7ioZlOVq3M80PpZOYWv8eqUUhvobR8
To4WixuMyKl7qbTZjUEBtdsIRGWndOPQHkSZGvZJg/h3S0tzZfuQqqWhB8UbNehlYhJC0mjptZr6
itVEcKRo1PvQP6nroIoZBy2YNLntSFdXyVv1zPRD9LEo8U16M4ZzW6a+VU/Dd68Y76ZQN6o9ciG5
oKI7iK1kT749y0NDd4gBQHYUXMribdLAXicTdCz+nJfFJ3PG21LRnO1ub9V42UcaxIC4VbVz8re/
yjAnwzYLET1P47KFOTNV6iIckflUcvP6ZFXQpjhpmxuP2Tyn9T4adSPudmEVqO6+UfLe/Xb7Y6/t
Lu14mT54Un9A/vcXjh1CvB7yDjv39Twtf7m9pzzavWEHe8axx/PbbUGEQ8IgIxAAgde2PAVK4jho
EA8Na+tdrBXFV1KjINglqvh529SaG5AEDnSmKO4TTl6bUkxBKAKpv18EoTYe8kk44ZEJpi3ZhLXP
B54J4BDBMTWgxaNfNrY+mMIp/DByrX9p1bqoZnYFJBUFYr+317RqS4KiqYkAoDIX7wRUTzbK417u
u62V3cE1U35Eutpx4EcwtmbJVm3hPYEk0194lS+HHXyCDCNmfp2i73WfpkN7FgUu4oyaV/Hl9sLW
rp9OnEYs7HEMl4VDJt8jr7SQX037xEbVRLV2LkMSH9IBio1dN46/G9MY728bXV0hKAwghsT7sEBd
nxDA93PZZRz8Jm3Nd5nIul+T1fTTwRLAbw+3ja25NDJzaJkkuwzq39fGcolR0lROfpIVmXNuCiOf
drHWAFhQZz1E37xgEvt02+jaCknSadNAoyunIK6NevBJK7GJxKyrNmW8Gz3QnKUxuZcqdLa6+au2
5JQwFArUBMyFLUjtbD2Yg9z3rIGuq80k1LG0BiSzNCPa6n+tfc1nzjuWBrBzeblj04ldO7PhqqTu
m5+g2clykK9Nc9TyJnIfyInf2HaSiTnDz2Al/8/k4rS44Ikr9OYKP2/h4ngXZ0b/AzWupt67tdp9
Gmp6JLd3b3WRkvUIp0xzYomPSGrRt0MmSt9W0Rxjnnl8Hyixlux6BOvvJy0pPv+FQRIlnJikCDIX
PRdrbudK8/LSj5woPw9s5862Y3Xf5U174XmaN9zZ6gJf2FscmcEK88wMi9Ifap49VsgmUno0fxN7
Fz8zrXI3apvyki1fecgoqTYCBAHQt/DVU8txCdum9B01b/JDY486Y2ClW2+Ehmt3gQhBEqpDKsP/
Xt+7auy8LqSA40dNV3/PNEO5a8O8fBKT9za44POplGBTAggEhHjvri3NQg51FH3pI3qY6McMWMLP
Oos2Q8C1rZJseZJYDimzZZ+jCIskQZun9BOnCZ/ysg4+J3Pb3TFU9qmoG2MjKNoyt9ioAdAqCMmk
9BtXqgv2eeHtykJTSur/elgdbKf9i5STwR866vL0ywbL9ZckbvbmTjcLvyEtNQ9O4hgnO8ib+rPV
6OkWq9naSaQmAUcYg9pSWebaWoRcWhpGQwnxvuV8TJQuhr6trqyNJ24lsSU0J7iU+qsMRCzMDGOf
Bu1kFX4HvX9wcfVI7c5ZZdfniszlnbBQ6Ng3QVSqzL1UWwTVa7v40vrizVOdVoYrLqHRbKhPYZmG
7SnPtdLbpQznqwevQl3qtgtb+67yg0pspaS8XbiworGh20m0wh+7PBnOuqIN9ano1S2g3LodMj9G
1eDmXA7z1CKnoE+q4EOFqlT/ebE2VB89yj9vJPx4vuCS74PGnqQBXSr3Js44lXPccRPqOFfOUd48
mCOkQlnhvI/KMtiSSVzdM8naQFMT5qmlQ2mqOVDIAkvfHIO+3mVDUB6mMJvvmlp09j6yvC1k0+oZ
pdcPbB6IHO2666tQ1EZa1a1S+ooyNA9uObf7AljSn5m24Jnb2j4hhZbdjzov3+3DshZ1Wi8sL658
I4rBGLK08uc2cY/KOEx3mdLmu7QtovOMGOc/XhUoh78wCuJRorypbS/9DFQtVRhlbenD+AW7jdIE
7q4amMdNCGUOKm6827uDufUkrR5YB+l0VGMAeliLBLdKhwr+5xCH49I7OStd6rhHCfHaePpWv+kL
O4vd9GaVikRiE7QM9ZFBzvg/pBE1yWUE1fQxhn/9MQ2FeHf7o649uFCu8z7ZhJ8g1q7PUAw3F4A1
mT/MuTKeE5jV1FNtjJXxDm5Qa9pwq6vmDEghZeWelGURuJA1tN3YeKkP44eu/ItCV5c+qp1V2f1O
douT77eXt7Z58ESp9F8YQAAVdL08YY68vZEomJFBKGunaRkBYd149pb67drtpz8gB5AousKHd23I
1mqYoxOSPict439FqYfzXcnEXHGqmAliCs0yurvba1s1KTM/ir10vc3F2mZ9MtTJE7mP3FgeffAs
oNx/+lIT7UMoEMnYZ3CGNRvxxRL19OxWWSG4UWZCXyuk0kOvHTV2FMQO59D62c6AVE9EU7n2WzP7
cj7kZpbp566H3PNDNmSaA/dlIwwLxjdziLqdUzKqdG7qNorfTQR7X29/lbUTRl4K1liKLVMEv96I
VthhV0N165tVOH8uGOHrd1OSTfdh7nmfb9tau7L0hUDOsAvUSxanmexXFLGhZH7H6GFzUKOoGj7r
wkyCnUolfu+lyQ/XnXN7w+7aqQZ6xRViga8BFjAICKIQLm3fdJn3jZldocR7TR2bLZDb2hmTIRDE
uXKyclniKsZGKEk15X4Ln1Jw0ONg+oOItAqJbVD8sFptOt/+pGtLkwwn1DSgA3pV8HayErDsFHOo
lVyMT5GYm+zclG4x7G8bWjsn8vIYtsSDvsKM8IJZc1qQlYo0M6JdrzVxd+eqU9ee2mga3I0Xc/VD
QpLIVQWlAmTw+ljmVY/gvQ2gqxDjeI6h27u4M5Jzu1jEjrNPonEM/uZT2oQFskiDZufiJjQpcgkq
koC+lqDrdpzLgG6ICcL69+0vubo0lMpkQMeZXNbW0ryCCVeQ/NqKiGn/dBHKsjFUoMNeF2NkHxLg
Y1vCgDLCWCak8mNKSnk5BLG4enlqlOkESZc/OkijWGpSdLvAntuDM7sTw6j0/94hIhHc5UlafaSu
Wv17e9Vrd580hGIsySqZ6mJDUYzCu9Mx8NU4LeJdIFStYtRUhAzuVMCt1NauoYmMHfvbbcNrnxtA
LQsHf4qbW8ReyYQQdkLy77uloh4J1mFhtnvh2Qeawe3X1kzGeSNIWF0rARc6mpIIZhmzq1Vl9I5Q
cl8UzpCcUo/hzAdFqbrmp5LMEUR6jUA9awdNZLoV5K7bxhNILBseYfGd66yyBgl99GeDikBoJblz
QW1FonPcrPg+ulFr7HqDMZSNbtiag6CpQM+fuefXIxKqPbX2pLRU3BOIDFE4T9vx4to4vk+MiSTR
Vol6DcACoosRIoBPXNvlCFHVQi7spgl192bQvlljdG8OOlV3tRvDd5HTpD+apI8eEtVpvulpgRKN
peeftW6ynm6fsNefnPeT6hkfnc4/D8y1r9LisXRmQIO+ErT1KTMU5+KKPIkYgoE1cVeBKQGg7o3t
x9t2X59s7D5TGPPcAM5fBDQ96Iu4d9zIN5y+OuuZGSRHLq4l9lnczXKrq3QjHl2OAxDOSJuMbNAY
lCMSCz+iziO8StADkmmL1Nn1zpzd6RRFh6+eYjTNjtaS7TyMsddmpylIf5EmtF6405Ox2hqSe+3S
+CkkAKiW0zR4Nf7nOIx2W50T+0lNZjMzp/G7GuI5fshrFHiOwWiP4qwMdkSGoOTu3hKp6Zxvb8HK
IeRHMOnPcAIlW+ru13sfUxoorJyGvpMQwUIZXYr/CqOzdlXa2kcnhkQf5VBAaxziyY/tgX+ZhRBr
k6W0m5Q2r6MByeYoSUfgnoXmRd7RFx22Sp8FNJVj5M+ja8PHYFZafqKWB6ne7XWvGpJobxr7lMWX
d6+cVHBLWhj5dcRUKbS6aTycMidrtnA1G4aWz0ajN7ZVJzWGDK++iylSwBoMgUK1sZFrdwnUDrxt
EtmNQ7n+cm6jqmnqjrHfpjCa7ah0qerZhIpqONU2c+Zw8qn1lqKtPBzXjzKnhhFI5kUYKYNH8tpo
TatWKUI99kPoL6IL6LvxX0/LwvdjWYzZGVRFNO6MYe7PxVTb6cYerp5dFkJAIGf47CW1qR5bnWbU
NcqVfVd+c4xoeNdHIrROY0h9aJe1EfzQYZnY8zGhWmvutLEf7AKgvav9LipV1Ifbp+r1E8L3ICIy
ZOeRv6WjfXF8hakmQeBViZ8MVvEtU+eGXgt6e0c75x7dtrV2sKAch7OTIhMubXFVorbSWm1OUl8w
ATM+QkaiQ4zdNKO3VfxZtySlGaTy6mugZQzjoYhaVhWa9nSoQM6KP8ggVFtdlbXPR6xM/Q5oAf9c
+KIk09vaUVLAPXr2Xh2j8rvSi/+meXLCjaOztiRJhksMy0WgEnK9UVkA71qOhrXPzxiyI5ykHaza
9AXaDeTZmo+H0w4JEh4cYCGL5ya3wcEXMJD7cRQ50yevHLL4J/RJcbJDcLKK36du1AeMwKl1d+4V
EX4Qgx1sccisPfAvf8XigVeNHiGCvE58IVr1rncz+PByAueDGBrzwcos/QKyous3Uq41s9I5SHkd
cIVLwEZCE9fqqijxnWgo0kMYhuY97DDqF3BWKO3NHewJ71SjnbdIzNcOEkTdYI4kPcyrnkHcDVFp
1Xrix+DjL4ApiV90B5kkya5ub0HKV61RR38uQQDHXUSsXjQxlT2MiQ9NVnasp9H77MXVRAlvjD/f
vvRrxwnvDmZL4vPpL12f27Jnisaq0oQxoQgeQ2jxK7Fj5jFJ9mEbWvq+dQxAuFWaZvEuZOpyr2qR
6X66/SvWFgxPhExISEnA7V//ikbrurln/st3Azh/9uoYa9VTmceDszP6EkHf2+bWnjYIiuldP09O
L18ZnYkoMWQ8oRWFnt+9pX4bOjj/EzgCv4LpTjbMra/u/81J3/HCiYe1OWlzniPdaxtpc0Q5zfGe
qnkGXkFyG2+9YmuX5LmkJFHjMua5Npe3wtUbrQx9GymX7F2uq0EL0yGE9/G5STzlhxPUg3WMlMau
Trc/7OpKKVEA6OD9eFU64xmcRsT+gOtb9vAJyR+pH6JU2cEtoDi8bWt1ExnCZdxNTie8KsxOA9jb
BltRrQ17pL2sS1116g6YfnSInNF5cwNbjluoYLcZRYXMY+HhFTOeCjtVQn82zWI8RLkdegdl7sIN
B7/2DQneKadTmOA9WTh4ZxDg7ZUu8VtRM9vVNLksuihpXu+Frnf6xrLWPiOlF5CFIHABbC2unpf3
edDVhOsj/SckiWbT+qlMpXF03SH5No/G5tuxusBnQKPLk0xkfn0+jZRiqA1IxC/ysD9lfeRVeyUt
BWyYcNEcbp+SVWM0lmVXjQdzOcgGOX1YwjMY+ZFuNPkRmr9y2ukwagh42uBKum1t9WMCoUKmTKr4
LNGadmuJoImdyB9oUTxC1F89aiA2D6BwEmsfqzGx4tstUn4E2SQZ18l6rz+mxnTOlHTkNzDQFlDM
iD9WE6RPRd0NR23oo43PubbAF+aWL1Nj20pXQmTsl0g0HYp5JI2DkeFIfhz/makm/P6b5clZOAuI
9qsGZTcyVo4sD9sHe+AvgHCP1mQj9lZ0aG0GldX/haumPUjVmGBRSi9ef87aDuJao7Hg93ahTftK
qacvbSoC70ykb9zfXtxassMVsOQMODwWy8qBDhHSMFCx8DOtVo86Nb+7Cpj9xY5UT9m5RltCI616
uxlBmp+3Ta/tI8VPqKAZniVuXRwbpNgyFa2r1J+E8T1TRjXZ2WGbXkxtRMEzVLN/bttbe5OodfJh
8TDUWhf20jRvrUIZGc9w7Po3pVVRHPIyLY69XRp3hLPenRc0+ny8bXbt9lPy4i/JLPtKCRhuECbb
nA4gZTfq9+NAIWrf2AwxFUml5Bt3Y9UYaYbUn2bke8lWJpwybkM1ykCp9a0fIhc1HCyn746NY3bj
6S9WBhaVTADQDBDi64OaqXEhEitDCCVkVAKez/zJVTIaRq0V/U1A8Yy/AzIDun854ZiPYT738GX5
o8Lk8Z2DNsxPu4qKj1DqWDsxwdm/0/tQ39LxXT2k8MsAvpA0U8uO6Dg6TkJKTEKa1M13s3Td9wSy
83mOoQi9yymsOxvnZfWYvrC4yBdnN7bcwbXJF5GRZ4KzkPRkdfgEUMDcG9PcOjvoc6Pz7b1c8wMQ
WxFUMKThUH243ksExnq3myamJqjgPUGsY6OxWCjKERQwqnPz5GUnN7PVs9EkZbVxM1c/shx9oYMF
znLJnOjUVtqmIOT8pG2md2VmFO6T61bBu0Bpg+K+agixtvL/1c+MBALPP0tiwPx6wUi7NZEt1Mwv
CjLH3ax5za8iEvH3fk693RRpw6kYtLTceCtXvjM4LK4MSjy49mXg0RcFpeA6Tn27Hj/lgVIdejet
x93c91p+RCs7+gc2DavbTW2WeRup6+I7g8ulMAuMANQM5xn2pes154zsBhZYvsfQdSewlpnhtacs
NkeeUSswkPob2q0FL77z/9okigTohp+n4XNts6/DQE/wFI88dtrJyFrvTjXQsgrRWfvYTna2h2p+
y+jCDT4bhRmGYXpySqLlhdEw6iempqrisZ6M9tjHs2Yew7CbHxNu0dYYu4wVX9QLKXPTTzJMWuh4
JqQNFm6wreMALI/lHUMNQJGkSQ+Yhs7Vcavgsdw+DHkA1emsUIrDFS1WVRtakPV56x2jAH6WYDLN
T4MHf61UzvogXFFuBCKr9uT9AK1kkZYv7A2JrilD5XhHbrxzagu4HgoS4SOoqXHPBP2GueWmPS9P
hlmytEJJbnE6NR4QN1J075i5Vf0jVkR9rIQdn6nTb5EcrGyZvH6I2tm0xl71sbXWYhq1MRFHyEvr
UIa62Be6eONoDweDzjRdXVnFBei5bClb9ZAERjF6xxG18l1olvbRjBBQ0LUiP9kK3F0lNAFnKHf0
jTfk9fqwLB9mGB8JdpYUm4Gb9l5bDN7RDPvp/cD/RwZi6DfejC0ri4Ovh17Y1Z3AyphrFxqc9imy
0RW4/TK9PoVyLfL8kWKD4ZDH5kXlIh00oyqMxjvC+yqVFQeTEhFsCq4lumMsWm93297aqiSoizKQ
7F8uiWQYKawbEx26Yzs7ySmeKR9QTdVPt62srUoCqi36dUgNLK2ogVo1Ig/dYzO79l3KJGO0a/TC
AeBgTKQygH/eui4eO2YYAP9pUkJuCfNRnTnoRqGlp7l3y0dhT/UjQ+fJ4fa6Xl1iQjOkL/RnV8WR
X+xWmGq2MFKUr+pZr/eqDSvN2BTJEcBVsWHqlaijlPfC3fKaQdACD9ri/Cl2pSitjoBQG9bJ14y2
9NnyOmXe55ru/DDzTnzE/8dHo3WjaCdKK/gg7Nb+HeZth/QQRKvmxlldPnbyFzGOAnSObwyF+2L1
1ZwhLhAM6cmL2vw+N9riYSRIPdBvgkHenrWHCUbvjerJ2id/aVQetZcXJA7LpkJv/AR3bXMSWhMc
iCvEvk8Q6H777tIqoYQBZ4vkKr82ZTV8XSXClBmVMSxLqJwiwi2mgvJ7UlR/YQ1NDOASYOCoLSys
dUHaKUaXIfTRxsyzk5q5NqVft7VPTCnUW6SHr64kmyfzYElMTwNqyYbeIzAyibxIT0yDx+9VeMEY
zYL0JoHu4pQnzhuxW9qzOp2BS4MSmChlOfUNCCToTZ1XYDJrHTLSYTxCZFIc6pCo7Pa+LaJOaYrJ
DSaJCMEkWmxxU/TI1MPC64OjWTih+7VnWDm/s9KobO7NjD76PkNoRO9QRreQ+enrAeGx279g5ZAS
3Ut8LueHTq68OS8OqaoJI3SSTjnqwWD9Cho70Q5jblQfAysuyw3PsLKTVC5ZpgoaGMTfooKihjPj
WEIlkkjLEURRESOwIxw5bpB0w+BBTdbM1Qam9PU35mKQeBPAgOxmyu96hUWWQsrkSoDFkDt7PZ/F
oRr07jQzi/SRM9sdRNhEcLdU4cZyl5YlM83zLZFtWigMFnGaCGx0oQAWXXKkHOaz1JD4EXtG+54h
OcYZEZNsvb2t580lSSMoEt+2sxJvQMork2NGRQGfXK+7SZzQCdDfvKi56zZ7dHTr/9AwMY49fewN
/yr/rJeh9rMtUNdkiXSLSMqvbcUAWKjiRP0lbHs9OjY9XC0QB0/1fWbEujh4dZokn1w7HO5FUoTO
O0IGL9wIe5ZOnh8BfAyQIA6QFG4ZpxqRkqWplwwXxkrKu8DTwycvmdxPSdV6TyBxxMnKde/T7a+8
PNJYgmaA/E0eLjmmdL1ywa+ZnQrsVlQDkP3NcDzVs5PHbJk4Kok2i58FbiR6W3+DEuS1VfmrXtxa
N40MHV7m4TI0yZx+02Ynsw4D6FLrH9NmmHrPHNXw5fZKl55C2gSzQ2Yu2/Ikqtc2VaW0er3Npkuh
tLN7hNyp7w8ooaXazo3bYUsuYeXDghUi2nuWFWPM5tpcX1FEJlKeLiiu2efeEuHX1OTd7ic9qvbd
lMRbIdLr8wPmnN4NNIk20djSGSua6tVuFM8XbcZT7CxNAI+rW6Hdq6Gq2Hc9z8F7ARfDRlNniSyR
u0lABryVpIe6xxJcgUJCYwXxNFxEqClf3Sboul2cx452aObio+7WDvN8IDE/Bm1gJ6fGjLSvgQJl
zj1ITbGlP/naaxG54Tk0iNSpOy9nNrzeFGXRR+OlTrrwO9PY4UNaqr+7oVQ+c6mcD3AcJ594rrZK
eq+diAwZZYsX4hwpCHO943PS5W2t1MMlGIvxpMdGeAgBjn8Doqe9K6IoeRoAEzyawdx+UDQbQrXb
B3x14eCZ4RbElUHmcW0/oNLTWA7bAFNkjwiA7TUQ5faQh0AoYs/7KIyzb7VRZ78Bb5bfbhtfOXz0
RenREKEzWLDkF4sgx+yCkcVn0awckZtJHxtv1Bmyn3pxGCzRIvunNhup/apVkjjJjiRHDBZvxAgp
FPwaznCJyig+TqYzXRzkBw66mlYNXQZRnPGZW4pfS1ikPPCwc0sma1M+Ua8q/poaWQLdRHAgMPRP
cuYQ2Fpc7jU78j7mwRgf+3IMT1ZqfVBk5KchPHf+iw8OWIMnizyWxOh6t+k94jVhur8oUdD/9KAU
iyI1otVBT/VTEMX1J6FE3um2UZM/9PqdZOGg2GUeAnxuWbWG80bMmnBHHvzGPiswn1S7QkTBr9tm
1raVsJK+N7wPfN7FtkIEIGmmMzi427HBezkTDHyqolb7UY+dcG+0qfZhQlC42ogDVt4IWU50pT+D
H3h5hc0pG4M0zjnFTlWdglwEH4e6+VK0ebFxctcuK3ZsyIvgwAPGeb19pIhqp7f9eKnQS/nS1tP0
VS9T904JM304Oc7UfQj1xiP3YkZ7w2GvrJK3nhlBiABxlctdDGYULanZThcdAvYdF2i46H1SNg/G
rGlvFe3mrkheCioDFExpkS2eeiPK3DmM2+miNb1ODlIZh8gU+j0pNhiuOP+lq67xxx6TL6aRVP+9
+SA908pCIw7vH5Sv11/ZJomfe82ZL2YfTMGJmJIBvl1c1UG4H6fOi94VfdypBwck8RaBy8pz4DLS
LkvTgEVof1zb7oyE6c90nC9RH3aftckrqj3JStoDNJ1iMOMuBYYmQWpaFQpyakncF1tTvs9CSYsL
i29k/JXUGmHT5dfvzDQYskZhqz23x1LhWcohNJjPfiz0eC72gzJlZbSv6UUVe2jlQvW+mLWkOlCF
sPV9niRRfTQl4fwPtcji+pLGWXno9MFR+433a8W5QDIKOAS1bmCyyzBiBp2Exrk+XtRmmHzXDMy9
o9bJG1EF0nnTBWday+DyEQwuzkRvZcLSony6UF9InKM2q/nRNGBWYEImT4rzaHXqRgq3dhRA1hGY
0UKlGiCdwYtwV6RhlST6NF88akNoMTZ9/35OHPV9AZX1B9m8ynaj5jbQTqpG9D6pass83L4JK/6G
PjF0LUBhKEMsmwkmTAeKsBL1Ug6OJnYTyl3WoydSQTEtsaqPSSjMaO+WbnaIey7GhmNdixGlQyUc
BguHZN7iuUIrIc4CKOcurhEO5yjJO78wqWNBMRSPx9gGY76zkqkN7tyh72I4bed+2qFGoe46L502
8o+1DYFLkSAZoCXd7IVT4s0bSy2P1EuCxsW+bTzzoa2maKdVOs0yO4JjEaz2k+LG1YfAqMONZ3Tl
faNtT3GRIrosPy/MR4MTgX3WtAtlROe/vJudd/R2ooes0rRyT4wclQd7ktoYtw+B/HOX3oBggZNP
OeF1qdZV9ChMm1672JUxBDHUF3PWvW94ayFQCFxFmHu9cuLgz22za2cPGjD8P7eat25x40ZDLWJd
4VZFSmocoO0xPruT2uw1hfE3ZAqSYzPSHzSyMduYUlqL1GieceNoEVJyXyLALDXnww7tfOkpQMX7
Tk27uCWzbzTnS+alXbJLeqbpvwtoqaJ3wA3AgKZQAkDQGGhvFgyTF5BWHk0bNKUgbTKu/YBZmCHi
9BVPQtGgf5miGsasVrSb1Go4TEMjdoPaN2coPb37LoFJJihNddca0RbUae06gmSUzJCyokx7/vqX
wJUfJq7FLymUvv45dXb1c0xHZd+2YXwXT6NxcBS7BKjTNdTB53gqHzxBIUQbwnHL76/cBoCOpMrg
MOCoXMJ0I56vxB109ggytTuL2tqRsY15OECaWb3XUxVagaKI6o1LuHIqQe3gkJ5hj69R7ZFdFjDO
T5fJU1qVKexy6vcptZnwWNpuYUGD3iJA6AZjdUhMjbrfxnu3EoZRRaRLQzsZXqRlvm4o1N46WCQv
0aSapyqY613jMnLr5o729mhTKo3QsIZRDgHHxQ00y7Hpoz7lAUKM9zK1CbN63MhqN+DwHvUW6dFd
OyVpDieGYdTn2/d/9RaCCuAaEobRmFq8f0pRmq2iauyw1sf73pys95qWgoFwkYJ/GJWyPjC7UX2w
cpMkeaQ6vrPqkmG6279j7YNLJVQyNmBwgNKuD32mlrVmtfLQmxqqeMUUH8Jq0hGUj5WNJa/EMhRj
KIdI5nRCGv3alIFyTMcgmXohXdKfajtrj3qsaU+3F7TyjF1ZWfiTsG4AVgisCDvT/hFjFviFo7sn
rXGhs9Q697NTBNk9sLTmYCCi8c9t88uLy+A0R5Q/8Jn3Ckd9vUjCuNga3Xm6pE3gPbpOVvtATpJ/
1CmPE14S3St2EFGbG32p5aoRpEKgh94GiYEJgmDRvsnp2jQ6hKUXkKczUH7UK7ydEdfTOc1F1R0m
O64olVb151q4fXPIUupXG/NEy6Mkf4OMHZlRIR9+5bM8bWi9KdWcy+QmPZMhdD3Ng9Yk4DSytHXe
iFIjcKQf6cKzRN+fWvwyW8w8OLYZe3QuIeH61zxP6n3eBvnFnr3haUKJldlDd4sffxktPBulTsu3
ZpvtpV8O3S6pTFBMlxRk3N6r3AlAnBDO59JMm/dQmTrt8a0HimlxiJIBobO9ROrXB6quWrYuqtzL
FDClrnaie4pGtblYndLGh0Zpy88IIBTzxkvw+hxj9nm+laKZRUR4bTbtrNIys8i9hIlu3WtGhwx2
3JveUxd1+iEvJmc/Bc645Y6WPoLvK+FSsrErBR2WMJjSAPbWxx5nqLI7eHqcyPMOuW0ibnP7s64c
VgxR4GeaAGGFZSZqNl0gQhjSL7lDCQW++e5UB5Z+nzOpveESVk0Bb8ApoG/yiierLWsz9obEvVhz
Fz22jaUz0ldX+0EPy43DsmaK94yslv6fy2Tq9a61zMU5jIp6l6qz6kdNzYYTQCbrn6F3tiTZVm4C
a5EdXIlwoEVzbYqMzkMdIPcunRL2H5rZ4frBW34ZgjD62Fajd397w9ZOBrQpgO2pD0scx7W9USuh
xXMa7ZLEqWBWYk7/C/So3/iAa8ceaSHatpSQJIT42gqjTgBFiOourlMiAT7lbQtWxBHWfcX8c3A2
rKA490bsbgEs5M68TEPkwZfshRIx8lxouzbsBC2A2i41LpUutHmH4OH0YIIjumstRQv2QAj1c26r
07sOaW1lH1j5Jux3Gfw9/wR0LBm1g/zoFWilLDg7Xmjrl6GrTYbrTKc8NFmZnZp87CHKsrOKKCGJ
s92sZ3SIbu/v2pd3JFskJU5w48t56gF3UJtmaFycqEXXb6yau77ggsRK1HyeYsXdtSj3biR/a4dK
ela5aAgMlvcF9IxCQSrSLgZM+4eYxtu/sSjr77eX9irW48ui0UVx2JJczAR915urFqUbMWmgX4rC
Sx4K2ixHW7QooClCP9IldwCnKdX7OkQ1PRPTXB7a2Nvinl75wKgXmnxizhiEWtJ3vCi46BZMb3Pu
aZfRMnszPKJ33Zp7OF9ybZ+PxpiKY08HKtT3DAlyRzaqHSunC0lvKru0ry371ZRabPRdb7eqeemG
MHyMc1f7EpbCOUUwfIn9NI/5b8MplIPrdlt15RVXRU1BlufxinIjrlfOe1K2/8PZlzRHrbNt/yJX
eR62HnpIZ4JACGxcAQ6ybMuSbGv89e/V3+oAqZN6vg2bhLhblnRP1+AmmV4oBcfiBIU/lTUbaEkv
yWYzMXRyN2FM3rlK3riLoaCDdw50Cx5b/pGS9URWoYG008VC2azrM799BDWkBHc8yU//vcHeuDxQ
x6CWuXJlr+3z378gFCiIMELElyAZF37Y19jkrV6JSDNAZKHo2QwoKLIHkwYLfZJwbj4vRlTifz9N
kFzBy8VS40X/uc7w3liRHVUxvIyruap3ms5dWYjUv7OV3nif0BjBm4RNKbT5/zxOpTNxuaU0uey0
Ir84GlJr7TO5dWQrTa0G/R4H+42jc+VDQDYIAzV8gT82kC8hKcXjJbloE/rX2UwY5G3+A9WiPAIf
bG79WLF32nFvfUmclxBh/PrgPxFLaawVXHyH5DJvMMBGAzAFYgio1ihTaYfC+D0Y95vPw4gWOwgF
OPofv+8hCNEhe9VQl6VjStuiTy34a+vSQLt0PiKBUef/3rNv3AdoboBhjcehDVxdP8+/rqMJkWCE
q1R+mXsdQwloj0hlvw6DK1UHl+jIklO/VRjXQq9/COzBQGz0PZjmGxczWvZASF3JAVftt+uL/9eH
gH4LF8M+55dSpqUQTcSiQXw2TBVIMVYqw9tsHLWOu70al/EToB8QP2y2mDtVz72d3kt//14UlE1w
TUNxg5bwX4qgtoIxieMyvyxoj88d4Zu6mcZMNyRJpw8ThKs+lNtUPZfJ8v8R/vFsALQxEkJH5G/2
jfJgVWFzXczstW0QSyCUSRSfiiYIudC3ptypbtB+i0i9Aa3+z39viL/vS2x26AchMmFyDeGz39+F
j3ce0aBPL/Ai52ntF2aOmvl8rGWYzO9cVX/fmNeHXeU5AWUFIuL6Yf794scYkTBdskuxUNeV47Ac
JjkUp8RsT0hA+ucKhlQPSzIsR6/0uLxzg735eKwx2p0gLYFh/PvjqaIigx9VesHz3C0wZUEtWdZ/
NEMEeQzXi/tBYRDQmmIWtk43VMDvpFtvrjZ0na+rgJv6z8FSBbG1ovAFwnHG2CcXzh+32PAztfa9
g/7Wk8DHReYD8Amy9z8O+ur5KPOhTC+BHE4wv+h/EJqGh1Tb4X/s6AHhccU8gFaF6RDe7B9XGMKt
XCDBlAFsUm3iEUJVEB87YO7P7CMbFOwtW/gJVy9AZIbk4iFb/Py/b+GrrRGCH1ws/3JTo8k0zhnE
ci6TN8llnTf7MRykqgcJK6z/ftTfmet1WgdMNmYmV6e+68//tYEnNyWK6yq7BASycQ2o8QBfkzxZ
vvz3c/4OC9AKRUcHfXFE9b9iuoe3h0iFLC6ol4dDVNoPkLHWQz31YVLz3r/XyHprt6B3Bp0GXH/o
8PxxMIlALJQKz+tT7Wy9bQmqod0syynXi3hnw/wd1/HlwKO+NgEQhP4cewZSFBJlTnHBiC9/Br/f
rJcKRjTspyttur7GBlLv9drvPH0n+r21rLhgoFl5HYWj1f/76yt3ZbJw6vPLGmLeXZdZUDaCZ1kT
sHmc6ohP3//394hUCfcr5pw4I9fI86/9siYyLjkp8wu0ncR+KudkXut0n8mDXlllOhCe3uuVvbW6
gMZg+yDtBiDpj1eppS4T7YIcGb+Qj1Iv+jQUMn/IhJpPnpJwa+aSLu/1Bd+KobjPkA8nyCr+8tjB
vTlBPRI7qFhToAuAa0TBuk7z7UjF2EbZ7lxnIN/zZFX4P3plIGyjIwJ0I2iOSN0QTH9f5ZjD1IwO
tLwsfaCawc9BR9mAya0MYTkIO8d3ttEbpwUEiBJCDlch4b8SfxWHfItCPA9N3ewMiF15CyEr9s0k
ZfROd/eNHYvdcxVVvK7sX93dwqKITaVDZy4XSQdbPyhJ9iB1+DnS4AcV71GD3nweOo9IzyDPhpHU
70s56rnPix4NyGXXElTuoLr3ORPffei2ezbp94Ddby0leskQc0vAqQFZ7ffn0ULDRztwOSCSy9Ju
dkc0HgHdtIkL3gPo/zVqRHp3VYi85vYgxEEm/PeHjQsT21yR6gLd9+ywMxp8YuUIv9pFusOYrWuT
BsmEW7Zwuo0glUow9s+iL2jKJu8An/4+Lvgo14nfVcwK45c/LoacIsfGHKRCuIIiMOhDw5fFZZEG
iW2fz3nkkuc0lYQfIDOxvP73pfSnNPQ1zQUtCzh6eGoAJZr8EcXitSQxnHqry+zjECTZZdlqU1Tb
6xZSDfxHyvQ5rZjqgp4Hqs54AfPFrNrTuXWpLr8ssEd6KILyvXOMwf91f/2rIQdROiTDKE2uZwsz
qz/rISKFmPgaQMYzioHu4dk0JQ3aY/veDBNhCYjhfTi32rniw5qh0K/31VlMDxWcBCHEZdalzYJK
fYYXc5Z0agAOoKkShboqmXm2tnkE5aweEihZ56HmlTTWpvAwhoKXbcEccf75Ouc5RWIOgsZk/Zi4
BkKusd2bcayg9dOwNJ4j1VjobhFVG8+i0Td607S/H324TF8w7Vr1KwljSQ9LjhzhBAbKOGy1GPOs
fw5UvO5x3bOksFDUmQNHYFxUrqv5R/PrIp9yp02QQ6qWGfMpTVdC7ywMs9VhgGN2+BWtBe4eBOUL
PSciDaqXzAxFeepDhyFivSEERLqupO63Iwe7D35dsScVuxHrrKHrPZKcnPNQpLDc0WUfPWalBGZ1
EkqLZqDE5h4AGGQgEFkMsUJ+mvw/ioZuVnWU+lGc3RqDfVW5cqXHjRjJbl0pdPowEHggXGBDndJj
nG5zCWXtGIJlNcjK7CRFFc7nBZxR+xnQDMuaJZrXvosrl6fQP1zddKIlWr1dAs8QV0MgI8sOwbr1
ZQc3iog1GP8QCVMbEm8fjIpi/xOaS3FyF5gMjtcg8s4wJKsyx9b7wIIcV+sS88hHleeD/5kF60QP
JVxehrtdwWriYKcg3D8UZJn9ccohad3C3v7Kh4oYaAAXQNM0sWcAWH3VrPNsyxeYWHL7D8baNoJI
fY7K8GbOIZr8A54SCxet2Y2jWWfAmE4bLuGnu9VR4uU81+WwkIHVRSITFTcWM7arqDQH6+pzrKAE
CFPrPtj5XTU70bewWtvpXs8JJ8EIcSeIgd36fMF4LeB2N6cYtB/8mp8pF7TBRCgf6F3v92K9owFI
ZPCAzV0yRy2VS+RPFvMsuFavQHQG9yS5Dtybagc/fWiQLFD5BVwwyW4i6BIFB7TLlZy7ag50eizc
GMPnQCRQvoZ0OVQddlNHTprBgOXrAYtr2YpDyupl60V+s1QF6MAeQxJ+hmfAVj1GgiZj3kQKnsP3
uidk+0l6P9EGcijjFnVDztS2NXATB+gnrSR0IfKgD3AxVcZgiRvMJQZoVEd8wLyuVZmPli4bvfXd
EgBTWlsVVMVrAAGnK7gw4nerdiOv+2jaq/pKGGLP0xZY1e1CQCqoQp2LBjdbxfSMnkwZQHG+38XB
Swz34iaJhzy+LzDi9G2vtzS+VVkus7MrC5RS7cwBIDnGrmfyW88wJLhZWF76JzNraYcmcJuK6tH4
ifwUdFWA9YRRTyvks6MMfdjEQZhvRxDoF6CegoLD8Md7H/a4q0pFxGkMZaHOIHeN850Nt9g9bpnb
NgO8Kumri11J5mvGxyL9OfEYbut1OBo91jSpgiugVBdh/7NPWeBeE8HF+gyxVCtuVihBTh8JJZDA
AZmGQJ4MXacUfXcoptWy8mn12K+hCm8GcCL9ZQzyLY7PA3dFL+qNY3jQxmSHKMmBZTnwEtB7Zvm3
IZEB+UGVXjMghDC67IZYjeo4CRHKQ6x0TG7wclfxQ8CJer2DPXEAeF2eTiHOAmSjBvNdkWXyB5C7
ynGuI5VpfSIGajMIM+Ue/UB/PySkhj5m6D4G/YpfSkraT6c1dpAEnNCtIw9ik0rfR4MM9DkUG7PP
2CBF3iTGStXka7qJo84jK09DrMPh5HYRzTfjslr93XEIoPjLuhOMnnI9R+N537mB9a+jQuOSEgEG
QjFZafSqAWDYzmMpF3Wwe9jb10UgoDQlwEiQo815eVUNTch61fY2oty2Z1/xFMrIvUzBvQjJkIbf
QOwU2c0yOOf2w2yhz/UC2SwIOJgSQSE6IOwwdaxEXokN/mRgNHYDKBN70Qg/jrwZe2PECTFQyk+Q
tuDbC5ByoeNdriAE/c06bB8EC7stBYoc4JfEQxxReIRMJSBo90U+oLepJwbVdcx9LeRXoL6a8zML
FQ3OeHaRP3njDP08EJzqc4gK1Z5EEFOAxLOMO1rPaUVv9Z73OyrTrZxfszzIzUVhDnLVGN4nlz1j
AjDNL24WJo9hwIszc2IZoAocQXPaouMkM6dM7dDTzo8KkJ/9I3rMKW+RsXP0JleRiVzUgKmhWqkk
gIKPDn3tpVvGEsCDmmWMl7Bq5RT+UgJZ9J0cYaXeTboMkr0G3JjQloE0HTRLUOabqneLNLRWkAbh
p8GpFcFCAnvb4N3GENFgNM1PBOYrvr6ax1SXagn50E0Qahu+Zjmv3E2S2zU1nU1YYW4AXS+rr2rT
Af1IdBUr6MVuak1O61r0VW23HZygepa5iGUb4pzC7R7WGp9VCLjvrfJpHxy1XygdOsB9aSEgrZlT
/zptRsy/tlWG+IQcne7qEU460j/zcUinsRGomH3jUoir4BZNd7xT2L5V9sHvVeIOsG7BdOl7Atyq
TBvESds/9WmUHOAcI3fAyzY7HBcwC+N7Qt3AL5idgaLagrXRQ9oouq7IDATlT9xKi+12zuYWygSg
VbrYQ2p78X6Wj6MM8KqcgdljA3hNmNWBqLJf8zDRp2JdB43IDQepG6X0hvyMWHWZrOt/SLphCh/A
aFB2bigC0cC+OfuajWVJ74VYyuk4b+W6HNUyIQEPoWIBpjJkjw6gZsIJUYk+Rj8UnrVQDUJQWe7N
2mcFnraG5dHxrY9qoXf9k5YKcthlSei3NenJ85q4ELBGUujoQJmaof5D+uzBzt6MHUAgisf1tIe8
OoKukk4H5Qqpbu3EVnKKAgXkpqQIozdsXsyTTZLePkpZBtXXfpkiWoP1m39M0UAOPgaQ3zQ/JIOf
SMQjnTRI+/pH5zO8TpvoLLqEIVM/J1DYpmZORfq07Tx5hGe0T+tqiSt5gezi1Lorlecc8hDaGqKw
+9iyaM+RCUNMFKkdPDVt44iL+BG3LclOIt5sCh/dZHsSmAJQBAUs0z8rT+XaFBEEedsy7xVpeSqG
p15jQzZREbAnyqX4OZXl3h/jSnH3zbMimX86D2HUxhVTjt08iCi0LRRTYXI0GEwuvyHBVNWHYJLc
PO8xRPmA3CWWnTyEb6AuyoKR3SJPEuhkbxOSmRXBXCJf72XxAeGNhjcGw8m0rUqXqhoKyGV4oNiu
ntUJGYtfPbBbKM4qlIdHAuyKOMoR2XJjHO8nYAJ0qh7jFSPEWxUJY17SAGOrWnBllg6OHaQ6TRxD
AyRRnpDjqHKSZK1kcY7tkyW26IAzL+A15uBpVEW4Bm+1ViE9RikJcor0rsp5raBb+nGeZvvPGC5M
txk+yacpCaq9QwhL4zovtXYPvndRhSoqRZoAo3qISdHWQ55ANNks5dRODrpHNxgvs6EdZQSr7qAk
hThxMMSrrwifLOtGRKngiGGa9X3tw3ANWsNB6cKsumTLcUrKrb8f1ikhX6ZiLZbOiHBLjqNJQ964
IcvWA3RnqLnb3KowURLLxl/RNVFzFxQTQhxJcJ19laPn8fmKAaRgGBhbnUhiEv4lSXV+hOH1CugP
S5xiNZvsNHSVyal5RGVRmDbZp3IEVFNG/hwLUD9RLUJleuovIS9HgmOdjMUNbhBAXetsLde8GSep
DmR0lW5zUzGBFY13zL5jy/oWFkSmaECWG+TRg2q112lJJvaFg32gDyxMhG8LZZVrp5L3MAiCU094
tjDby7t4XiF5OooJhMJkyoj75M1ahDACnLlrFg7x9BBHCCkWOaGucnb/5NFFBZACCO3KANq7RTtT
dTDmZKaXrLdFJB/LHkB4ZJt5OozpOV5seM9Tir1qw5lXbZKjWkON1YMZ1qSprbJbCxBgXtNJ+qFR
/aoJrp9p0fU1+zF3FAyG/n4FQoD8WCPJl6tKJTCuSg3F/rAEFfGNTfYKtLKKkE9TkQPEh69UBO0E
zNdrCZQ8Dt8aJC8uTag9R7KfMa2JB5OcI6L29UbECYFvXemmpabhVj1BJTL7DKt09y1DMhvWVmoI
cS7KiRLMksjNHY5xsjYTvkz5Cp+9cGwChaELSKWzh/66mJJz4uf0A0PBhU7JFlXy7JYAtmoyWpK8
hvaHK1ux8m2vqQ0g0dqXlWVtYJ0tGy64flBTBJxQNFhAG+axj/fLxFOHCwEsr3pEg3JsXZSsQ82v
ZsgnSyeSNAMX6QtaHhU9cFruSUOYWGQjoY4jutELgLiScihSGP1Ow1IvJcsdLBAZ4pxnoLpu2xLm
dRrv5a9Kb+TrMkCCvS7SIf8VrhX5jnX1rDEj1KSSahURftS7uyy4QhPCOdMFko5qDDpRpWSuY0Gy
F3BAsl+D1Uw3A5xNXJNXmn2b4Hw/NILiHmiBGucof8S49Gc/hgp+uRwQ4jiZaQbIJ1oq7Z5SpPtF
RdKoTiCX8D2zgZH1hCmzrSVEKj7lK6qTmsY2Hzs7zUUAiFwxT40BARS0WaMm0QbBvgW4TAv1YTFs
rZoebYzbQEMwsNZMRVsnU0egJo8sM6iTzV3F0VPXq4bHK6M182qJGorqZGgMX6uihibl8IA97tY6
h3ijP0Iijzzk03DFnPeZ1Qfw42H1jcRgv4VDGAi0NlX+BVxeFH6mlx7tAWkhCk6g9PFJxSPnjSnS
6QfqMw6ib7C69WSvh+9Ww5UkaiJJKSzkdAUycOW26LFM/ASFg7DSj0GaTqqlzsGUfgFe6tZAUOYO
vIkZ1SpuSAg9kk38ircxD7selloC6kgBP+4Ml3QLuNS4NQX8EhAtLRRp65mgLq4DW2F06qsFOrRb
vsa/Agpr6ibaoITSYJfNa6Ohi/sxxSeLOoC9yNDtobO+HahLVDuha1HUE1Xsk1hia+rSCoSHYUNG
35KcRj9YElrdKh5FYzui84jPQsYcsRlIqkeVWDiMLXkwvPJ4XyYwc6cwqFHRAu6eqdm0SCl3cvCo
Tu6AtUIbFJLAGSo6C8pDB/2pXOPOmMAZKYs9/2I4quy9BGsKhW++P2NQvmR1kvkkxvXsEwu5uxAA
SzMCG9jbDWpj1bbjBY9biQyn9AOKgigZVY81vqZwMVwXhpbv+c8iuLJMWexoE0+FhKuJw7kJo+dp
2MpraZt9F3SMvtmpNG21grnVhP0y3iuNbgtuk778JIlb6WFNckTcAZAfWUsAb9AE4T55gcBrNINL
kQnU5WgenHDMlgTkaBmxejObTeoxkWnRLrF3BH/bsA76SgJE/QRiczWQS4NpI0/4jNVBnKg3G0U9
WGwsxf25uBxJaAGXjiuiPjd1LycNKimJtKwLMcYEGoCcsTZayvA+p9seIjqHENQEZrqKG5KP1c80
4VTWAy6+FxoPGa3zvtiXulg1/4AEaIfEdwJH1Nrl8HGuY6QD5gPQiz0QAg4fS+LkyibZkxnKq7sL
kPUIIU1T0NmmD3kPSC9WJIoPIOijxRWxMOvbjC70O1KGGNQbqYKfhm9T1tl5zZ8WRGXWcDUIFNhh
OfwKx53vHfpP7huLueItUyjb6n0ANa3xUKDcnoBcJuwB4cVu9zxM5E2hc/pEx7VUNR+i8U4hSi8H
XwLnezPvEh9yUUXEMV5QvejIwnpYk5p9bEYr5gzZfYLRY4pE/jShm1g0EKn3Uw1Od97X2FueNwwd
ieEAPNvMDykaT+6ABiKqFg6z2hrepx6Bnet+QMgMpr0hGWi4HbKLdbzMaDTTLsRIpfoUat+jsZmb
GZUipKudCWjZSWuwsonY2dTFKhw/5DRIw3OME2MacFsX9WMOQkCj+bym6jaS6PGfewUSwqmnHsaq
FZIB0cImeH0SiR/Rd4HQElAWSyzRFkaZvDfSbQWKdBGndw7j9Ki2C2QaALaGE8WR2A3+GU6rAb+y
Fyk5IxmxYVOywNs6TCBy0WBiimFTtMBw6iQsRN4aqJyCqLMPKX46K6MFHJqMY3dB4Je91UgeYE8E
W7DwFI5AAdJV5NMR8vHjiDkIQEfNlYlYNSjJNa0xYR+2I5NqQf1VrSZ7KbKx0IdiQ0OomXc1shr9
0H3/IajNMFEIUHw2IykL1i5lBhnM2pcLLbEBQh5d+8H/L2tS/pNHUTN9KH1snmNkeqIRIsejlh3W
IXfDiPb6cSEqeNrR4o1rubKVYgSlecEb7YMIbCze57/SWCDALRBwYbWkFWrgBe7gOPfA9kBhFWWR
bXy8xWdR7VIeF+AunglAl6zRBIxsGWfcH/pMrc/rVE1ghWKnje2Mgo9BPgQTnQ6RHj3DhG9D0aUF
Kx4YPHJwgAezh4cpn3Hb4boXXVHRYGowW3AfYxmULyEJyvGmJF5Fj7GUDPlNzAfSgVu8rTWiikzu
rm1bCdNE5/25ACLrIwVpY2vNNgAzOjEcykPkNSTacaSVaaoBxe8ZLJT+UYY7kZ0SWfQRMbcibc/C
5WUzKpO1vyqvXChcU9MO7VXUPpVJko8z2qW0FnBV/j4VcBmB5w8uAdCflUA/ghL8kIghThqVp/IM
j0qvGpIy9QvvPvhHKbC36wn5wC9IVqK6Wfjo5zpcU4thhCT0Kv2EIcKhGmcydjtkEkk3LoaXzVxs
8w+eeLF1AqIliL/e6Xu+Z8n39Fr51JtH/XBENcAIJsUzv1mgUBu3rhzivjVCq6+U8fw1x0DwVx9R
/kqqAKJ+fR+sUR36NLYdgguyqnFj6IZtDJoqtxNcqjrYKm68ndAQwHdGWVeLbHIPs95W1uyjyz7g
3RYOhzldnlNZ8AmiJQOE9SAfkj0zVDtRUwqvUqSveaEafDbGDwRZNhqHW4nw1UNnY6l56gfbKdzQ
d9dT+RkaVv3alKCbsa7HLMMfcnR6nqQtrkIHmfm8lpbalk7My5OLrXoCkGUZ2nTd/aPcEOG6cuHK
Xyi6wq5DnYXXRaHBUDVMB5gFxfAUJFh2nY5NDjGDtdl7mZhGoEeydCv8j/a6UoCS1ZmdB9RqEHXG
Og9LThu/p/6eqSveiyH3tXipYyXRK9ho0RarLNtx1tDNyaGheEAzISaHNNzsjwgxPe+IY+SsofQ1
tYvFdASTuQ2yNqYf0P4YUz4cVLpgBRdIz/KaSzo8KZ6jqY69u7zwyFrkSiY3U8Og0yjqXfHl0Usq
ZQsd9PEzZu0hbTDm9v/0GpVRS+Z5zRox0fLJcimLo/Sy/1bxYL4xwbqrW4KS6UyzYcuR3kfm85iZ
PW5GQCssZkv74loQi+BYvtNhPE9eFtWh7CFq3WQYHQUo7fbhBs0Ws9cZZrc3MgVIvI5Xv5pGh9tw
AQxpWps5j3vRTgg0NyiHJfQCijXZW7bBJ6dZHRAnjVzFcG27VTwEiQCNTfRQNccsdyJXYxXpyecN
WkuyyzB4Qj6GTGxsJxLsT8inua51Ag/Q2gxTrGuVKP8r6UtwhKeY+zt8cT/cZVkwmBvqNGr9mGXk
tYSUUlCvGl3o5mplfAeT7xF3N2zGvwpXooVeUguzuFHO6sWvLuhrx0rZNwrNCXcgYM89hxYkzxBj
ua/9kAefUxL2r/Ba2ErkPROa1c6jSDTov041KMI8vFkTwmHdGQ3ZJUFOqpskdctnv5L+l8UN7GpU
0dNDCiJpUqPxz1VtR4AgGxJGwdfRBtCFnyqUgA1w1H7sAjjKYcCXcBvXrIdkdMNUcEXoTTH6T5Oo
IFOkc2zE1mjQCLt09xSpnhNZXudKQGCHV6SgLTjkamvLpMQ0UXqwCfDY1WA0EmQLq8F5kro1a4Za
IFwHl9xkSgZRo9WGFpFI9fJYwHkMlFu7ww8NSmDs52irBaCkntmXQgtDDi6rAt2iYaT7c0DWJb4P
gB6dDyRHtxfhmha3IiImRg+H0ZdIQYYQiW/MGdoFqBPhSSGdPkTpHIHblYeIlEJHOBuFdBJ5p7P0
SyKw/Q7FMOyy5n4Z/ill6SHAHu0Uf5YUQ9oGmJfi/7PYlCeKiqY8qGxAC81GNDlW6TAPx2DGdOG4
ikXo+x100qKOF4MuIAYfGnXyiky2A3VIlg2y2ZGifsMdfQDwqzenPtqVRB4SR59GWwz+iOY1EtmN
DWZqC8jP2AcKRjBOzszQt71u9I+gOq1Q+5/NGiFIwIV9xoGHVR5agZU3piZ5bsSR7lvcsSGV+4EL
BSN2p0ox1eggVOEpT+fsC+5UbE4Ya0zYfbMhrk5ylQUI8EhKwEtf3UVM644WpQl2VwdoWdF6x5gP
jXoy2hFCgHtZNSbMqWzicUD+WKFYnut+qaCbx9Ga/hLjtPatXWO4dXCrYH+GrYd/JYmmGzZu1ZPn
AY4zMG9oP+rFXxlcqR1fHWY4yGoW4Ba6gbg4Oo3R6jyyuqx/TVgFXdnEzsq3YREMNwUEdL7swwAY
M3QtUCcAXlLN3ZibXSCtB+YCQDeYWWFsoGnQYLSQPYOdO+oG+gWTb5WK05dFEgt9GpmUd9BYROIe
Rma9xQCDkyOmhhG7KYusn+4C5jbyCTQzGZyANkHIj3yqMfkXkftaUSUxFGPQXLhAIH3cv2BHbHG9
Zvs834/IHNCc72MzNkuZa0z8EpaMHR1Egeu+oLo8ENNjyhVkycdq7Ye4s3YJ8NtTTkOoOxOOBB2q
HcXdFWEHUWQ0YNgzjuHAprqvTOzu5iUa2ZNBzH/uSczcExQAseRQtSpZhxEv/56uycYO+FiwNYWt
Q588bDsofV8nG+3yrgeuWx1NPGxdqZHdn/jCEBKFh9BJna5p/s3yZIcSNFpc44lDND05hUYs4VMK
/IJvnWPp1m1lvuJShuqLwzW4+w8hZczBZFFjcASd+nXIjgsaV1EtF0x0bp1A56FOkbLusKuy+HdC
69ujKIdyU3aOMVIvXuYCiBRQliptH4Xd8UKtLOMdDdMx40/jNgSs8TqR4wV2cVVyEHCpqB69znVw
2HOuRQchRMYvQwn7vzqJMUM9ZX4JNWbNCd0bvqSG3w50Bu31ukjmslQ+yz8ZqM3b+wg7jCCXwTQv
e/LZBsORDtjHVY5dSlEYI5mEN9XdZIX7sTiGuKURdk5rGffPBn0ncI+0xTAsmVVZ1FKtq277iazf
lcbcr8NwbPrmgRAaOnjQzVWrc7eAcLwP873OcsfOJFCqQTtINzIcPqCgXnGnTQ+IN899XvZNla/r
99mo9YwbLXuB3XGKihK+pd88SHfBfWRSFLsbKAA4MeUr7G3Fc2GyLxNkOqAeNovPRJe0xhaRdcIU
Lq42nfhypCuZn6PdpvkhFPOOVsFgvxVojP4fR+e1HLeuRNEvQhUDmF45HE5Qli3J8gtL9pGZwQQw
ff1dc99O1Snb0gwJdPdee3fEXdVk5r/GtetH32KzPPhG55tYDsMuriYqw+4AmFPMcTWOuYr17EXf
u9FoFdjJy3M+eBFbIFcGV1mWB38HV+Yy5faP5GsXbL2TFlRra9JWeU16olX7sTeXvnNmn9p+QjV3
75h3MdeTXfvqwKKmzDdCFYuymP9Kh4DyCTaC80ZW+jiGfTWni+r0mrpl5OxPVUvqT+GREXJE8ldH
yytIVcM/5iUhXQlKTlB5X5UqGAOE5na85PmW/UHH7r/CanuCNI9UUgcyYuQ9RorL08FfF09CgZhh
lA6OY64Zjk7sajfJvuj5xE5oOR58bbWatbrcUXHBnlkr4dGJupjTdWwoJGkt9LrPpNSEkmZhaXvz
MmfLdJlKLL40TVH9mwKhfQR1tWjB/NE7jzyTLt2YcYEz+7wO06Ypi38EbvnLoaCb+3RJQ7Jpz8Lt
b5djVzgsWV9+BwVfiufthX7BcBrE8HN1gfpm1GPlrUGTsn1sdH8NW6i+l36tGTZbmsl0oIvtg/Db
nPZgvw2APNsS93UbjdGvDQTIfaxcNf8q9tEoJo0s5zhnjWkqyJwxWjhWwFfi3RNLkLSD4O0PtYNg
OIITn9xsD7J0sIJyfBhEs/gM3Avvuwg76z+Y2HyKGbFb1utGVYR/xy2X6sfWWHgn23AOv1khyZuT
rVV9VGqdipO3BEivI0XYPUxVfQWysgk8ycE5JN+VQMhYp6P26q5/5RGkAezbtbZTS1vTcih91qYc
F4rfIcGV1Olv3RdmBsZxuGwE5799tjEyMdIcGLIlLnLJfL+N62Dzzw0R/DgXdH4qq5D19nQtuqBG
V96UFraXLwcIIRWpQwMDUidZYLMWoYlWSvhx9/mp/IzurwngzlITbZJem56jv7mqpynZi7oXB7uy
+w+/gaKJl1IaAkaGvQrj2eQZdEPkMh11SbqIKG4kl0EoimCKR2B/aLDFr8trPtrRGq99730LPavp
cRMzxZ3cCXqERWF3Uk2y6F9XGN0dJjmumo1tOfwMS14IWduUbkScbVVvrs2+b0566wwYflk8Rf7C
xD3m1pXZUW/cXnG0Bizry/t9OCI7gH5EuopgjqQpKRwFg5TbXiqQlwq8iEZ6G5AyepbGjle/K3b/
HGD604n2xny7NHkti2PJL+Ol8yrDGdXHU0Xsq8p7KNaqeemLdfygoclouIWlXvPM9i7cNdpKot0M
dKK7uo3qTSMuY7vnbYzVuquOWTmq1w0d90+1btGj7N1+oY4Zy3+akpKBMxJsd8gNij6D7n12zsHm
UnvBtz1V1jZ/W6Ks53iFnnPjdojau6qr9GVg0EgEC2LXrTK1WWzdNs43TXsLeeg67c8uaOsqGQcb
7Y2NMo0d135uBQc71OtnU7Trhft+v2MpqoW4KYu8STidXvLd4r+QThY81cIOkyZsNpKUl4IPPsgs
eDbf7hYvRv7YoqMO5Xh1qmZ5lwS9e4cuyzrCsZatQQhjWeSV0NBGEqotjIercaienXyp57uZFZP/
SgVHGWPLJ17W8VvXZSG0Pb5vTuenEzYfcAL2DYWpoqK+JV2VFa2JGFj7s8911sR6jyjGnbXs37yw
ar85DyFA6rwpnq3QKo63q35PQuOG2XcIE5iGYYbSWtleAy4yZON7RgwGaiyFcXjyosxrkrpVnAXc
5OQMOgUEES9NI7nQ1o07YpXjYti8gD0WGiNf0hlo/z7aV+4XptXNdCCweC+PMB7oxqKbdfNaV7b6
lC0TisMi7da91Fajm/ugy1tULcf0/ZaUhVMgogFYHtF+dHOa+D1hTrXntTHTJqUQ8HmMj95YlH3S
+INEX3ArmoZ1J8j6NNBGqEcdGWu5ZAyLUElZODsMW/U6raFVH3WRV82PJqsxNFX8uNQOLb9iL6hH
uJHwY511memaL4LAyivrZDp98PZaMl8UYAr3U06rlHD/5fZpJzSObttbBMxCqxzmfb5orHMNdU/v
vxFZc9AOeTmxrhplkibQ+r+1rvOMHzpkiSpjfnhdQ/Pzxw+6wknQiL3iAEroWofGyoIvz1tJY1hR
rpM1H3Dbd3VUpAHL2+8buYx/+VTFt9VvfX8caEKts6uCAOkMhhJ1KsspQllXNRoQw6qb/sBY07FD
kDsPXbDvPydep+5QZmK+26jF16OtKusP0eTL/UbgVnFahBW+LrhNZOw0jRnPvtmpZr1W186BF6Vq
cO2SNXhw25lkLA1GyiRryDoKhY6cJhqELHjfvY2xjXZmNzrLPuuz56mReXnZIDr8QyDnpSW2KnAN
KxdLz0lL0VtcAIYNrMmwE42LbN5E1mnzfTS+0W6mx528oOFQ29nU8YSC53txZgULcsEYRSQ1Zuua
nRdnBHnSFUu7vT6kIKmrsHIvNEF42Qxvu3fgrFwETnbGf+neVO4j0Z8QIrbTl3ZiTTvDVYaxJohz
b7V6anG1Fh9FWYbi904DlZ86hmLNgSe0m23W1fVquXBBenMCpMo8b4U9ChIW9YJkS8KpgtQEzDwP
y+L5y3kh8Kc9+LWzc2WDyeU80z3XSee31lcE1fpdedpp+BGyyTvZNCHB7U9yN1cbr+MPtNTKHEaR
hfzJIeekhrSxXsvcXyCU8UBVsRRoK2swsUsrAy57IPk2L1J3UetHXeuxPCxl5buppDdDpmGPszkZ
M64cAVFQ25dJcF+f6pLQ3Hv2/vUipf8K2MaLnBWcqLGYYlYM8awzJhYhkmGZxztXG/YyqIxzIAxr
Pl4hhv/mxvfNKSx1JqlAynrnwBFyvPdXvrxDO5Tzi27BOZkLeaMbR+ONsxfIuir1sr3Kn/YG4T/x
jStN6nNHBP+coA/e8cRma7qiYQbXKgqnPy7vNfOP1mEi1/vst4otBrYE5bU5uMo+qvZA8TQ+2L1V
3VX2JNNazMtD1Bc26QJcCY8dywjeYCQn/7g3eBqgAsPJfTCwDwt9s+u+9IHc88M4ED96ZXGt/OmN
Q/TUymGrE7T+lj2Xs6d+4AJ027sc/mNmtlxY6GNhJs4mGhir+GvnWMcAyZGeRlbvm8n1/tZWnV+f
d37jRzyhNUluPkTMSdROz/azHdZlmLFI3ECRauDaxqrLpe7nfgLmueSxXLSk1t09GuPAnfCbC0k2
B2iibFGSokwzRZP7dhiqLP9n2G22nQJMR1tSRfv4FywWGLhgtq2RNuSeLpixj3ZZZFcSbXV/nN21
fNsmn2ftpma+bltO346oeuPH80JbBz2X5ecqGPvGPvcwpGv2u2mn4B6hen2BRdn+wxQVYDRgzM2E
BsqV+JKibrv7uZSAL2qZ5dGUXvVuepsxzMJNmFhQt1vco+y8AsqYv+sMOkljUAXPrn9bLq4KMspu
M/3+zuRreJ2KLvrJ4rTmkeUuzfcUGbqpieyUazXU3nPpzPNTN9rml9W7EUVHNC9PAz8cg/7eaz6q
gaJ+155ZY92P8rvdeVPhtgh7q3OvvWuH3aLuwoeXyMhaH4bWQkrkLmm9gE284976+1/bMHjv5xud
r732lw7pfraqoa5pkLyc3LcOQyjX421wfCyNP6T1qvrTbgfqu18b96Izz79MxlJvkz3Zd7mcBDKq
pCXyVF8kUYfU503OAwSlOdJHLy+wp/8VCqyG4PIoVhXRRKKxqSyIZoJkabP93BTRFwY8Mj6qm/7U
Dycr6PUTIJz/dnuhT7WDpCdWfuxll+VZubk+hSq8z3sG4I7cZEwaLwKzNzSfkLzRI9pvGkXNi2pC
B3mTu/bQRTKt5m26ywl7UJb5DaHw3ZoFFEFtdx2MYsz/ZVWr66/3Uz91P7OR5MxD2UPiLG9lL2iv
iPs0Bx32c5eAyvlvYQ3ecPSCyT0oes0Hr/ADIPFej//5/u74aW03wcM+NcNlmfwpZ/Q7DqDwYQc8
Us6PGNd5upkZgHuHykzp3s2dORZVvZFm09vBwQ9r75d2dvGy4wB9H0NcIUWXj0+dUPl/C8A4pRUx
Dl9+K60PQ0PxW4xC/lSitZ9Qs7tna2ra65CLZUqsonbTnLvi3u7m9hgxiL5D1adKNpvT/uvgLAFt
urWIQ9n7RwM5hP7uRI+b9m6k0ayPzFmb33btbFvcRHZ1bdCLTyGQNIIZgenvvtrCL82tf3WQS/9F
LcRR8GijkwzA/IaZNXXOkEJKrA/EVqq33NZU8eEw3DEqw7fe5nv/w8m09eVhPTlSBiDezgPzumh3
PsUoYUX32jmaaZRvIe/KuV7mEjmDlFdK8h859/azHbj8VWIMnD9ldHNdrF4O8OdtV87cBvXQUROs
e1TaKeJa8A7G1d5TIrP2mLMreLZr2XxwOQdId5lztQSpn0AQW9axVq60TusSNneWAs0GHBIKecVu
1z+uFMXL6mPMacpKPAaqXl/3anTW2J0GJ517p/wt5sz9LJeRjYoKhepCsSZmvCMy+0F4QPu5kucD
NWzL8nssMpe/P89KRiPD7PxmIKBfcST10CqbzzO3dg1/T4VA/gwCzh4Aauw8utitFMwiIxxMHCOk
1mxhjm9gXnjf8g6DTK/a8rh0g/sATdnfafjIOweAI9aB2p9WgsOKA3yeLRJvUZCQYcFR19BHHhkV
ds9RX28o+kwQ37J8Kl9qRG/YUkusjJvzLv9ttkwZDFcgRHoX3X+FmfJk8gkLiX3tRTQNXsliCbsq
tgFkUBIgTBn5uGO50Ix55/17sJmbIK7AIboy3N9YZ9KZxB6ccS4T/+bHugKHTvOXta+o4bHZnWI4
U47Y8sXVVulc6cOYEe2REOa7a4fFipmuWe9uMUw+xDhA32c2w8Gf6yFf2r9j0avqifPLde/rZmst
Wr0wG490LLt3CI2ofwJBeg1YSq1YhAlhwsrqYWr6nTZK+TYhRHs/5sVh3VXtdfxaS+1ccXrU24Uu
Q4PwFVlTYvdZu3DhTpAdND19pmjD13HYGv0m/ALS7oB2X+5pGQxZ8KzZFu885C1c9NHz8vCCHWb/
j1jrsj0UW2uKc0EX0D2rlnIhhQhaVystRrsN98dO+EPQpxMdRpWfpoApXRmHw9zP+PCifit/DANI
7syNp/fwUyE6+DRHCPDYGtx+27AqeMDK08kdITlKrHP7Ti24oTccoWND0AW9ZwNWYQE+Yd03HeQi
C+OQYehoO6typh6wG0FpOKzgdWueuItf2I8KdSk8O+2kMz5JBJzhLwebwwB12Qd71hcnY9PGRzvt
sziBn5XaxOEMwOtStGeGbVdWOIXbxAYx+mQrDcJyyX8aEXAZh4asyUdQmNEwx5hcq2anJ76BN99u
jLrM2OsChBBq7asEE4hoY9dlOcjcyUgsb4AxjyWkX31fyEBnCb93OVkoZ064/uK7KGDv/WX9Mrhs
rZ/byOn4ewqsdqUnYMc4vU4+5a31SYC1Q9zMTrVav/hG2+Njj4rrXPBPd86J2IwRPF6OCDI8A3WP
G2pt2vLR79HxACEnyz1K5Jrg1HSZ0v98X9UT6gzY8Q+sDJn66Fxjoz0vjsNUxF0HatS57O3ycW2x
vjIsZzWMcyhxH2WnffVXlDUaM64L1xKaYreFOE3ykIyjOwtaI9sxeYRumQrHLd1fhS4D8YDKufH1
jpOYtscMWSv8iZ0FV4Glio6Q272LqucGXjiAfVRudsZCGWQxefDbfmk3XHlPU1ROGQp/4NJT7IJ/
tIj5tML8LNjnu0I9WZPWTjK7PSgy48bOq57YwsEpvIcWHMVtHy2DHzaPjeOTKGbmH3EuhjqPSMFn
vbN34jeMgrNtBTV8Mn5k01wwsBsk42BEP4/9pctz4pxom71fVhMa+0tWfoY1ZNE4VY74ifsMnRML
1C0wKBsjc+pyKp9jz4/o2EmjJ6lP7sZuTPfCgR5SWptyZECknN51f/eW4BkJplo4gtXZAQ13LHBs
DTOJWRlFK+4ab73PZsa1Mf5W0SUZ32dgQP5uE5CDK1QPhMEcPrPfK6tzh2cPTKh6yuwQMXxgMjH+
M4HnqSvFZjDiUSoAtoGCZJVfbR3Z8wmFQosvSJNs/DcOnTddlMOU9gjaW2Q8tPk2nExglvaefAUR
MWKvov6sh1XNd0JlWZbYARToIVqkK3/jNZXVkeT7ZXmugJhEOjEGxMmqMF/HWxAyF8ODjGxdKDpx
RoD5sB9F7vQ+T6lD1k5i1cXiJHbV8PCnIWPu/INCUQ8K0VusrnX1oqE0S8qd4qAajGVQijsW1M4h
xwArHFCza7LVuTN8BdVOpbMuDQ2dMuOdlHPUo7ROupLJEEixaUYkerN/iBXNAWmJTvyHv+MOgbi1
3fmBB1YXZ+4Df3lb1pZNa9gZ+P83TRiYYB1xe90tsEHzjUXeqgMvu1L/MAHqKs072/U45vCyduTR
sXz6tA0Evyd51veBd8480mt/dEP3f01hLforgqt0d5wQFmP/Y8goeHjSQVVVv3u7ynlX7UxZWKED
yxlXST7jugvrRBbLvCGOYi5qx1PDR7L1775mSP9p4VhxNiazvPfPXehNjf/mZC6u5rhgn4Kf2KUJ
S9qofGjCq+pz9W/mKIkOopmrKPVyPWNbhsi39lO2uvVyTzA5BtidNmp+DraOy7skjeYlWGabLsit
2/WwNIT58GZMrjP96chbt/EoeigLflp27P54MlE31u2BMaio7gOvFvIz2Dt2eLKcyKhU9R47GOKe
D7GwMKljvLsMvoyy+zbwbQYRDavw5FXguG6OLgcmJy0wY3S3MfXvLvAKBtV6cFT3MDh9XV8DrlgU
nAWFo4thB5aIh2lf7NRXjGPPjbuyIRFXjDvmH66o8+7MYDISznm2t96138aZA/dvEbhd8aFq8rtc
INRq9XWM2LhPIEzsnFLxPNU+SFClAYNWmznG0ZsZKjj0jsukr5MbMZ06Lmxh6u+VtrHZkIxUB9Nh
Ihm1fFEh6rSKm3DtII3RAZt4E2MZfY1EBU45E3lRlAWRgSRlp3Ks5OIcien33fkp9IzaL/iqe/UH
VwQqB7+FK176nlHnvR1CUBdJL3KatHZZTfaKXVuzZmBhVJHFOIShmjuHndZ3DW7uGp1oz70ci2gm
1tNI2fqft/uDvkqdEUEhZt8gkwRD1P/YrSIafxUClkByrtVRf0UF0oI5JKpYN+L5kBnNTc3nVCRF
uKBxUusM/mHNw7o+0aH3PtCT1zZ/G+LDimefqIv2H6jkUPxzl9suznjShJKDtUOwbZRopTVg1xo8
nJs4B91EOHnrMYMt5/wdY0NTXQxsavfkAyEUL42N2yrdKxmoy7JVmhpoJ/epubgltdQaB3gJMXaG
u2ehG8PXfc1KcykRsKepeeZl6ts5bXotKhzjOtrmU+FZdt4l1YxAcMa8iRKf3bat3Vmm9tVxaEf7
e1NNU7/A5nvTDJjKu3dtgbiulcN0lPocE/CvzkRh9hc03SwibgwYdTKAggVh4md90P+x1jrbt/OW
54F59xQpFiouHOKc4pysEpJdEHKY3odzXnsE+HohTdbqrH6QDG0+z2mP3jp8tiMTdjyRlr1+wFnM
CocF94/904Wr4WYSsuzGREmYs8fe2UKkrs228pNFJBgIjOwXwQDJrrOU25+DdWZijkQVDgJdcdZI
nmnjVDdaDF3URUW3VudiO+tYnTIKJnPuAmr8ihKwqsXnznwDnBV3TfQhTUdsw4GZZKbX2ASyav6j
rs+hdQmdpVXxEGGz+83VwUA2BxPWV3Qf4x4qgG0qLoRT9ZxDXW3vOeAXSRWC6zrpQuHLv9wvA2cj
zjICVrOSKfZcEANQxu7gZUNaRqUzPGK2FOUx1Fsv/8sCK5ing7RauaQVmV0VNQnQ8soPmPvjFxMr
lv1K8q6qgy0kY6AYvx0O3M1rHODuvBSkCJgQGUNYsyZOblJzz/LoTE3erVzO+zcRzCukvWfKqk31
qIPin844zsBE87VZfmK6DrdT7hBFAKGu15yYcQpE++Ycw84IIUhL4ti9q/5su8oWK+mbmVrCjDMv
iM89EPwk7X6p7iFs8HJX8w0KGANTtueyMxbgCRs2yGjQU+1uP6VmX91Nn/D7O8zE5DuIoNqqlSIS
99ZvEkXG8TR4uM/OOlqbTvMk92L9QbAEsl3abxPTmM2bsRadFFVPkbAN1bG3VCxgxac6zOly+aoX
79R6xgehhF5yXNxk05pBxXdbjr1uyZzGu+dz37dHsxZun0o9z9EfnKicWIkVas1GlLx0tp89W2s/
QcDkZy/tlVushygq7yvjMQE8wpaSx+A5xi7ubEcJbF8859UINKIZPCXsGmr2e12MzvRB+TkNH86C
CZtdv1xVy31jCWyfFGLBmGwGy3hz4XlXU5hsVFV4aeeAC1TQQs06/GnVGCzC0yBqk4OMZtXOQqlG
kRQe9tE6pUM9bfqH47Z6WSBKl0JJFIceZPOCycs403nC7Vdpwop20z3ZAW+2YrY/7TzC/Uj0wg/A
e1E87/TM2+8aLEV8eeTLrX/qnEWLl46DtdzBSy07+uJj7bbTNvpAUFgm1ypPrLbXK4zdENJHW6w9
2P+SWoa/iWJtlg5vahABhqOAFaVwY09run6ew2EWQ0zyhRQRkiNoNrc3F64/3O8EF0/jkRlj0Cmg
hmn23UR6K3L1WVKKV29sVOjAyUEcvPW/aM/H7S9zAEv/Ra3znVeDbzX4V5h6cb6tdZjmOkYJlY3z
0IBPL9Mxs9SsToNVTrzf0xLNQcgllS/aS+y1I0fiEEB6YmlpLF02p4YhP2EMDk72cydmFk0FfbM5
H10+2/MdwaaDfq1VH3qP4yAy9Tqiq1a/hg6eKy2WPeofLSQ4P3aFrNi8Q2tffnlM/LOLBzPNPcIt
aiczy6/Lg1VIVira6D7ybWfo779aGzUrmSeuuv0NCNv367yF7njjJjd2bI1cIaicnTvL9i7Lrb35
8LzGi14xsuHap0+uHZXYPSfyOcoq3z4PjLXkMeg4ge40z8VwIvLJBe/pLaKDw4KtFMm24jS/kt9h
LbdogZ0exCvNvHIobYN0n4Fxdnn2bYKeyjOhN8bo0xhGwDJo3cuOfcfbgvI684D5foJzIGgvaFGD
s5M+LRnnmHwvxbFFsfE0dy4I2ZCws6OA+eq8UIx/SIlpG3NYcqRhqvpBUIr2i61WkeyIV/9v1VZM
yEC+Fe7LmO2P7FaKQTRd8b24lCM9OyH9bD3BTi7lozfgt2E99e4Wad5MuXfW8uZWJnyC3uI6rTvO
LtzpnbkxqT726we+NWujK7bbHg5gyQfngv9ayVTtotUUH+2O9b/DthY+UIMp+3nGKreNR0z4FiYB
TlbzoKvBV2kxrMbrwUciy/+iVC9IE8P7S0s2tb46oGuz8JIe1BjxSQPhrTzREEvrQUp49imBt8zJ
7C5xb8zVfbQWpaI5V7V2PwUDKvky1BxYl2JF17hTAMA4A7mzZvJJattOJuWHBQPEKlfV1SCPViQV
7RxmLE8bGGwTEjMU6c4fjF7mwt/G00TQ1fRzhBq5nW+dG/jv7Ub7/k1cQti/GV81OLgyZw3w3Cl0
03dcNBb5JT4A7fvcRe6YDqWKuk84gY3umeLeKv8uvTX3L9COgkIOXyKvMciFM7+IjfxixDO72BMY
y6Z9CVtz41bswab8H0ODTXL2m0UEcdQN2eDfF10DUT/msBzprqvZnDbCXcqjJOrCI5lhBLq4r/OA
wV0k17X90UnZR099vSM5Ltrwuy4h1ZudsIfNLL+Wgo+3p/bxOHtPbcWc6dowEK+PHp99FB3qNY/k
KQ/C8XO6RQBg7Iw2+JHZtZev0GgyHK+M+VCZPOZN1ol6muV/90GP/e93FsqSgTywX0/N7yA2VO87
mQQLFRvEbE1h74NxAqtluAcBJHrx2ZBoqn+iR2n1hlCMKBp3ZiqWB/CDZb/9w8xNuyXCbuIozRi7
tCO1jU92MeZ1cNyizmbynGmXBSEwrBhZZmW5ONkHR2+P3JsdSpTQmDpgLLt6mvEZR4WkJ6hqb2qB
hl3YgYrBVvmYRXIQB1ygevxat2nvz8DaXXnIS5/Yg5ByB7yozBdiQNk4YzwvjFcG8qgrQxSu44Ms
3CZ6W/suAuWVfWjJmOOrGOg/HBJ6YmZjq4cBJhz4kUOspUmJ8S182xX+evyVZcaxdiztiv1Jo9dp
TOTdEAhcZV5uqz3prKwJ5WNuO1Qel1oO7Fz2h87Z+mfAG1N4rzRWLjun2aYayJ9VZLnLZR0bYqcX
Pt8JQ/AWBQyaqtJNicaznJemVaV+8TbG3m+axAT7lxWifKYZ8STNHQZiUlxna+7CLPYLL/MJVAj6
8HExum6vdTl1+ELzUoZTeSo2ubD/cHTJ26/gcrcCvLa7bRpFEHeqltbeU02lf3eR6fkwCtu+LmEk
yidscD2t4NhRyiQKJ4g6iblHFY4hEnH2JX5eoP4j1xWkE7SgFwXOjnoMaFvxEmTjfkT2ZXwaAu7T
h4nSl+ORJKc5emKo25ZnThtkKAZ+wgk/u56q99c2Dg5jQz49YH/ch4zEsP7a8s2IjXI5Xn3U9JgQ
RubK6ECBxY9M61VdZhynMqm4p4bqUOaKgWbA6iXntcnAk/QhUFW+f2oCMIiDYzNUB6QA6Z3xaLlS
mfkYDYCl0IBFZTtHIoJA5VprDqfnHSmKoT+kSgR3Jgxpl8GWQ5iTR9GUZ6fUui0ebmE347EZ9w18
aaINU081QwGrvJhbXVZSSOAEVImZdQeYBLDpmzC/+stM7/fYLxEeBTB7T5t/dMJYJA9IPTfcSvlV
s/4YF5sgsJRN6ra6o+vfrO99GqLBZYHfWDgideRaG9YEmY5PdN8RHhJMutn20vSF1b4S6xL6yyXY
Xdk3V6wmunrElVOlHc13/c0AnQkTWhXkncZ7SoSIY5uf9uIb2tdeL39XXGHcl/m+vDKXCIOT1XXl
f0UOhBrvq2fcgLGrNYk23jm+3FSYaP+QvBT/ZTNBTewNIlQspqV072q5jss/ynv7OZeqRMU0RWQn
nsGjhOtpcJ7WiRlV2oisqC+CkVPaNlvhYs9cp5fZvrEc0Mpz8NtmptqRL7IQJAMuBE254FKufozk
DKrHglu4/jNj5rRsuvKomBk6OZO7vHHOBqEbW37nb+/jvFFhxLRKdpN2jOZuLKpj9sepx5SITXEf
54M92hONj5xvHQEqBVuXMQGB0BYDxJKzYiwHtoaVTyeueAIxgnwKXrh4rD9NU4B94/Rxr4sXFN0J
xJnGfCYQzOEZ7ehoD6Z2sL0XGL8yhj0lerrbbruTINSp79lRJN8HsFE/oXVc6AbCT51fUxuyXKPp
gM3OnumH+lqFyrXJPI9a56imqTL3Jfji8OKxCM39gLrV8iNvpXGespBhxp1gLel4V0IakA3T+K0z
fjDClN6FVKzm2k/DyrzdV1EEcEO46ynKCuJz+WVFfamaLNOQqHnnu3/A89RoHcaKOLgLIE5QpYW7
Y9jybSsSj1PZzEy7242OJ0bnDff3ovba5QF6iCSI5f8Z8aRrF88SPnSIw0ZH+zVqha8/BbdlqCkX
GWoyVVEF/wZbb2wD50bK1gx3gj6HpjAPOU8g78pLbTFrZczY6bJUDGGjNliPfHFr1OKLAJVA0+ua
NqoPntxrmC9C2JiQwuZmav5wGZhKkLOQ+b1dT0LeUUb51l0OgGfuBB4oCRxad7X5kJ43iKsVgeYz
fvdWB/Qtmubx7DDE9/7H0ZksOYpsQfSLMINgCNhqllI5D5VZGywrq5oZgmAIgq9/R2/X1mZV3ZIY
blx3P/7tJD0QOGoTQnMeq4qoqUq66hGn6dIycfmy2nuhZmBgrjE8VWI8XJBdQMdUGN2jhOdU4fE3
c6rBlVw2S6D2cd0u0aFmSx28CtCHJAdLUq1qhzlk/ObQvJhdzCmcFGlp7OvilOV4mITxQSxl+CMf
RG/W7pbMiJ6oEJ/nfd1kmdkP6I7lk0lN4u9c3uj5g63tLYFgyt8FIZ2HDD8iMTwPz/M+qkP70pcY
q6++A4brbuERiahVaXGpCTAxIjN0sCpfJTmpZ5Z0RDjhNLn+sRfEpXGbszF/0n6VnmseeeSRJqzx
j7x7imET8yCLTzfPS7CBMaE8roSYtFgwRRGpJkgm4yOO2cr/MUAlMuKiASU/DnZWq0lyzf2A0xhA
Wt6DJw5qHCUaMODYhuzEFFMvtSRDqa3ZU7hLLUHmctznyWgCULTbUrvjDL7CcRLm6877j+dpjSOp
JznXtJeswMEaHEmP5SivbMPW/bDYLGCtKZo/8WKFGrZL3HdfkDxJDxdyauJbw+HoJFykbDCIiJFu
VbgZVT5fqF6s+dFTMST4IMNWRvDbu9zpTitwFvsMuYMIFWfrwb7bHF8xPJq2DOxj11X+f73vd/8I
grrhMQnj7MFPGTH3ZTExVbktZxSOyhwJ8YQPlCITBSvGzxDv6nzIGLbOMivgRo+pU0OdWAuf/zdQ
CreddRON1SFF+H3BC1+S2CI6fAUc2BEZx6jtHfgc/gv5rvbb80RVnEp+nOZQax2yU4DLSLksQ4pz
4S9fDqUj1+JVhcv/c1yMY5fUpQZ2B+cAyZdDKzcue6UIscLkP34dzW+SJ9yPI4LYXot+lPph7Nz+
nU80BF9ZUw3TnzBnBcRSe6zak1fMujvntUYZ7TuVpXv0Y6AoWTIQRvAsCXhUka7aKxAT+M7zopme
BT52e3JYTcMv8eoqu3JptX9oMK6jw6qL9GViFejvVMB0vYfViWOxxxc6sS4I83gHBBU/dUavCBYW
Pbhu+22rMcy2XNxMRQVHw34vKGGo/lRtDUqKxVY61KSi21CUYueiKuNMTzBTEjPr6zk6ASTOoG7E
JWMhEQLFjWT39It1aosS0ze7ZWZH/tspArWcRQ8n5Ml1s9Te2FDUquLfVrWE1NB7DJhrj4t1U7oD
CtwmIWxX7qeqcLCdAYMLHzIUxn/s65zw7wTP9FMPXlG+ogNj/5DIzQ/og+Bi49WIM1oZb/msd61z
YssZ/2X1VF8SB04XUYwgV6TXpXzOOIuXh2gwEFkIfXoQl4ECN1AD6H/e1hp4HXQWEtSYZwlpPPpE
W1kDpn0BcaBaUdh5ryqxnVH5+3cCo/qYsvS2jFgVTA3QhMp9SIHllOcuCXEVp362hpc+4fZHh/fi
x8yd2247LugrFzaGc81EpYDzzZ2Ht1HxotmR7RwVBAJrHgSWzHnbAf7y8ErF8tVwHFMHzQXznwNC
9YYf6CxnVAyp7iGp0iY95kPsnhtV98GVlSWhyqG6sV44WuVvFSsfSH+cFsQW9Gp8tAiMrPfD2iP2
7VBceN+3sn90qUWut5SAtX8NFw6a7Ezvd8QWj7oIBHaHqpIG4XbjFa0XsREZ1birWlnRXjwngzwx
CSCMzqZy8ZkhH9FoZVb9wtMAB+9a5MOyA2C0YrBEefaTox379aGVFFGPqQnqY3RTxCNEG3mMFjXA
aU0IBBR3HUVdgX9o+aGqEzJIxiGZs5a3750hlPoSK9Yu3oennHDs9yQKc7wAxEua32aKvPJaDWR2
j0xtzUjtapT+tShsd+nkxeo4mhLGnU/a4DPHDI5Qypn5IwLmwdGP8YlmjIj3hHNaQAmP33NNfubI
pLm2u6wMeRSylicHnlWR4BZjdg7uMuiF7n5l0WW/4Z8g6v9BgGzJT7tpk9dgBlXqUoZKFjfOMEn0
8Z3Ln5TNG8qb4k0jex4ZWEN4ghfP3mQb5EwvL7wMA1GXp4u1mJezrPmoh2Q9dYM3ZZ+1u6bAFAVU
pPlQaNtq4hXYc3eTiaBQDMLz/I3w5+QBru6EmtRjEzngvUUzchwHllDscb9hvdZ0KBEzrUhI8/pa
8dQv4/RZLF69gAbqlmrngwlL9uj+sHq1ETBzuEIuLhlMfZpprHyIbSGXnWzsTI1MPk+F90IByVz9
Xfq+R0FIYwW5B8KM5//COUXxwV5wNOrOQkv4UmPbJV89ykuyZyXHFryolZhOqhnJhsdpNl1In4Xx
T2xhPXzyjLf5FdKE3sEIszFqyrScC75KFiNNDCUaf0bxV1QRddO8RUOL/tCbR87wS/tWQ5r7b5gI
/RFGVjXMAUGL4aYY2qFqdn1hMBITC7LZNcD/yTqnNHA+RIM/5yxAyQM7KRpbH02VLOHBdrq2r4Wg
JhQhNYnVpYdmmmMQEml/jHUTEq9VrHU35YqPll0w1NeKlSSKxkmZfMGEFUOUyPDPlwcMO5w2pVnq
58iprNoVo6jUYcnFBAWlrnh3ZnFipvtFleqiuNYJmMnVOTbqVqE3tb37nPalE+9LP5yua796mL9X
7uy7GjspMemun86lT/5+l4mpwvVvC7ygaeohgW5o/FK4C0c5XBeS55ygVkdf26wnONfODGxvGoE+
P4qZg8xG2rAMfzcjMatNxcL/L6/Y7CkeiN0fyYuVz45xAuAHN7GIvbNeNGYmNHhnA7wDbcp4S/hb
RreYCtcKJ3eihSBWeuKlO+v1+ZOGSsCfn+fs10CFnNkRpvDq3+zZJ3+DG3B9AGU0Zlu2RxKTKZs7
YFx1iG88kSLAyTuSKzp4pLDVNraz8zsanHHBWuFxhJtKOG5k7cc/i51Jad0YDTiSIprb6I0jUd4U
nJU9ugHfl06OkD88H68V7GLzO2KzWjzWpZtN5JQdkIY8Mhs9PnVaC5LuhI3KY+5GzLGTM5NBoM6r
RUdYKRjRy0B2YEnAR5Oxa4qj7nw13fdMutOpr0z2Zy55CLNZdZe3zM7G3092heFUoN71OxZCzDQw
tN1+W9MDcwIXPrOtz8vpLcmKMDo0vjHTwZSm/8kTBu3boXh8aUsnVERCHRJ2nB98cDp4Zw0B4jX4
VePsr/dVZf1qs+QlF3FQ8+LfcJI3n0mmZLur29Yvd5AeZrQuJeJju3YFKUBVXJvM1u8jnAmckW1b
/cZdmNV3CgLuhyeA59zBLPKf0fnrD7g6K2qeyIZLHM8TsXKMOPjeVmtIUKbL6tcP+NPifyiqmTwH
sN7MBX9d1z8kUdiep0FhJIUSkbyTtgalPtdkqXFelco+BE1Grr6okODyeS79PaLCtMdSaAmF9VPN
SofqJ3VjdaU4eqEXJf+ieW6sOQSc5+dDqUKUh1RA4T4oagrSLeSJ5FKlGFl2hBMrc6pmPzqDRRyP
bT2PJA5MnmDXNgwnDwQqG3dfdNYhyq1osCABhxNd4LE9FiTHWXPhtePkt9qKZ08l3egAjWx999JS
OPd5h1h1A59rgojgAbiBUyDZZiy+0F9dLlmr5kQ+1FGZOi9IU6hH8RLq8eJGvT+clz6r9aHA/e1s
SidJfi99Cn+iZuIDubsIMljRsGTuiUgkp9+kRRB566s4RHR3Fhl+kjAvY94eA4YJt4LVvBsm6aUd
vnGLjynyrUQ3XGXbNjuVwtMGNZ6N05cnEo4bm3TIx/eZJjB2v96od9PoyOKlvjmEN2ObOP1jpWmO
Oo41FYVncqCOPY6lK2GDzT3GnbWvOM8OA7uL7YrRjoMjLVf6Os1x2/4MYA4ezcip+5pqQLFdy8GB
zW0eAAffjEMZtVc2/NDEgNvNPa4Jl4e/scQed926ls9VIOuflM/4OpQcdgj280WytJznN6Cgo2bh
WK/ov9KC2od0jjygQkzgvmolq/BMVe2ukGusTpHFs8VjrUq8i5aJvCyD9T/CuGgeKC2GpuNhafvI
XQGGK5ACPilLzOXVMj4BfSFVPtzjmkQzzxYcnCTRJ6/bebnTyu/V0JFxoXMwzo/FwJmcUya74Z0C
Wkdy2AGFCAuFx005ksfYigCi60bCwHlHu+UHLm2b8lzI52U8MF3W0C7D2Qdn3Dnl5xBG5h14OTtE
BeftA69EWl0ptHOGryiTVOS5c64P7Cxq9wHscnjf+sgNKJVF+WPdrL3mutblv0H4rqaZhbU0g34M
41RmFtGKeRhi5TzbEYXLBGv/aeJuJL/S8Lud8OuX7yNVCdX7OK79fYz623zHYRD2T/ihzH8jqL5y
W3ur95tpSrUXyNS6wQthqj8qdKqnZnArDHqRACdnKzfBre6N1tyL0CVAxImGzcmYuFo/J3mI2Cj5
ta92LoufyU9d549LPpaUotRWHrgsUs4yHL/qnSckYSAkwuC0DKwCziBu5uB5RSDuPzlpLN1/oJnC
5a52cxE/S7Ly/g4X/1JdvK4Z/85e4qrjZJK6u6MlskbJKULUydZgO9v0cb/M7O7s4O6MiFgubcbQ
WfvXWgVN8oT/Viz8F1v3X1cVSXARYSxc/rPz9NKNdWouQ9HMkhiE5w1AXvHmPnE0qdM3RSYh3c54
1Ze9hgn7suAG7FAcpuGclKzcXzuovBRs+FN4rNoBCDjjPZQlIgklxogvXGpReB+D2y02c4zfkyox
mhZOVYLxkrRdmVSHwY3xhCWoM9sAOPQe0jg9nFMROP6TNlQLXlMr8IdCA5yWLSIYW8XGJMtzbjOa
vJjcx3lr/SL8qhbtddm2y7zGbBqVNjizQ1h3WFT6nHQPMwEYRJ36/4KOjcG9i/HqF5S90j2m6BIS
cpAYX0LDO2oX5Z1YaRRR5fg3BIiG0pewmAFIy5e9b/iZ8dYMhcdmZR26cFeUqMzXvGevJ8JmCj7l
2E/+n5jh8zzQisAWkGqa6scPrD9smXM6ogXcELgh0jG5sGnwONWvjboWIz2TO6JwKWzVjkPVNqfd
AVWzHPRXG3g5cn2nw5D0sOz/JFULGEKvgS4QpEYM/zB8179O6nOAgAUd/F0bEhr3mZksGldcpUgA
HSeafpgEJzVOwt2GGg+mNfC7mAZmXTscWtsZIh3oTcm1VAf18EjBCvsadNtMbsPKWOilA+WOGtu5
ho5UUS7CKau7gQbxQp1wQ6TsxCYME14Bcw/lSUXDlsLatmeB44l3BvYI/L7fQhOrKmgsfh5OG8Fb
6T/PYiqHiKu7H1oCMpoqOFHwJE5Z023cOR2fSHpOvLx5P+bAImPzZnCZ/MB5h9CQFLOxnBxcmGCu
P+N0Dm24nDxm4wXXJcDhbQ+r6XnAvYpVsIabsukxDPk7OJDTV16tcEQrFlf0qwRNVN4XqwSXIZUD
D9AJ5+5zHdDbb+4iCVDKNC/1aqcjVwwQHjgHznOPZSZlXiv7i58kLlHK0BEtG9Yp+M9PXLYaju/X
h8JWzh/s9Zi8Qp2Uj9OieMal4LsUy99af2C0AAorSwrIWIWKYVup28rYI+Zwi4jADN0l/iI+lMjd
16GZu3aPHo3/upoawS8xz8tf9iTNe0j4LwTDhVKzEY0/UbvD4gQQFbS9BvRbFBJNbdavrurrP2sk
cgiiaDQ05DUBSbZ0HFMWd1UUsUBntbrx/Lh5yQ3e1U1t8Nvy0ebox8JRPfGjRXabQ+7oyb4VhXNw
80hRCm5vXtumytVT3yiREeos2DfgdBspMbEJ8F1qYtd663E6e5vaqH/izVkDJQx5oJNhbGmzjzBd
fzQuWG2GyG79NTURHkDuzCbfyjmKHwtvZk7goD0RhhSOrTeTJ/CIQtfsYOykBOsOKWmXeEuRc+Nx
QChZgOP9Vx/zINZvuAGlJKSJeTpDL4QoH875f7fjMZz61V1epaxCEG54rZji+L4Z2TJWn7al2yPo
JodsmyWb7FKj8dgLucDXhdEbb25uyyNdM21CrlYTaC9ZhhTbkvv5DNMu7i+2Rg3e5LAsyMjmMfZW
Q8zly4jK4IEH+/o8VwJZqW7T+KcmQAu3JCLse5Aqij8827A3rxlhX1hx8o8YWW+tNcXAjemMk5L7
tZPwPQZIe+texGn9XGRe/q2mG20wqpDVWl47+VargasLAk76EHkNGWKGB7RCvghexjZNmKVllizd
diluJ5GmbRmSahF12b6b/YGdX1n0eCkoDHvHXIrYTgTmFr+2iT7PHs6Q3YjP4J+zOtk/6n+0QMiP
xTmNmvXXzHNw2iZDLT+XxdE5mlNRvBMINp91E4qY6FcwPcYAktxt5xt4e7PLW2tTcJJ9TQYvZX8b
TfCCULA58/sljnX2ELgQyVJV4aWUQ/crsSy1Lilf3g8uQtghAOQ44a9VLi8SF2txqDuICHgAxmnf
Tql8jELrTPshbPKraBYeyf6Sljl8jlA9zkMb/9iC2+VAICNxNhQniWYPMBJ9cUalYA2N+EsHQcQx
dFULmtMULsbfhaEGrIoW5f31culh6AuWcDgV05A+V40PCmP2sV3uFnjF3bbrRgOJShduUG+MLwQX
i2uCCykz5zth+5Qwgi/VA98lsvVAD+QZ5YtPQP4nmw4tFU4csYZF3XUl6+5dnPg4zW89169+ipbW
b1B4PEZG6PwE3AlPk09h/9N4Vz93UuAJCs7WrxJzlDzEA4R+okCsTPRTrXHGbqhR4u5t1x7QBCJz
Ft9lYRH/wd6O59vvdP+fmTEe0AvSmZG2zxGY58/qQUMJNo2ndPxwIwJgRuOy6vC8saH2MfJj6GjF
0cDznj5rIgCaADK1Cgs0IoxLlMqkxQlrtWKVgIdhHql/dZl0P2VoWdEfLIfI8AQiFUUTQQ3mMEI2
r5w+j5cTcjNxq27W9lTShsBoKKucxq6EHHaY+/13oSMd7+PcqwEr91H+R/Fg+pagg5Htxy7JOWDn
bO2WdiSlqllP/k0SFa3ptsl7OXaXVft+fGYPrMjYJrhq+fp1qKfgOvMiav7RyWM51I6DaG89UPp2
kgHd1nCiUMmU/JYefrEdO9ksJF6GInMUqs2vfoPreHsb5sD01wtBNEsGgBRnrYdyuxasHKY698j5
+6n5RpIOcB54ql2uFqh5Ai5eUCjPl9s1BtcQnNa5fwkJWfQRyR5JwUfB5E54OWNFc55Wrd8rt+TP
0UFh1WOxsA/ZyNqJv5MUkhVTGRGDTYvlunoyWTVQw1Kl1R/JxjU5TXKM3x0dG4vdMCJN4zfd9F9v
AzJiDcRIfhgHHC/V0Bzq97D5Yn1Mhr57w7Wow83E2AuqopUNBTmZXuT7SK3hm4HXjZfATwZ78hYf
lnVGk449JoSp1T7sWrfZjXL0H5B8ppFHAWvXeENeq+rvjKeL8U+Gyur+c7CrC94SQw1jh7D30fhL
9JQZFq6/VGFQnUvfVebcVXFDCBxcWldv2WUV9feE3DkOuzYnY8xMYTMiuBuPvJ9z5WzDzYVJWv6d
pxHsHx/Fqa9Fu/oJMJYhRE1Oyz68G2IcmDQpFWm5GYNQ0ScFyWkQjxTeMwYqoP8rEM48wgjnV1WJ
A8QYu0V1ywFy4Qxplr1y61RD6haVbx55tOTNvxCdW58C9ra0fUws9TeQg7L2lUx7Z1+8MrIvFgcr
m6pljrnBuwhiIddqYSDBr6V4XVm+57zGkzl/h+ecLL/yoZy7q+uNQtzn9H/zuCvLAIACcYH0bsLK
R6dRQxxuLyPSSSSOq//rT6V+ZJFQQjlSZaV3iv5uRtUQgWXDqj0dHuNJW3vq607f8XrnVUPezsx/
2YjRaRRiP8JzYFP8ZVMr9Htmy1bemypMwp078X/8q57KLvgkSerJZwnPlW8bRzJbV+hYeIeow5oe
eYh3jNZEPPGG0nfhHsw0ZUem8UJuayPQ2bn8pm7TYOQdvrGEsweFbYTlMbWG3R2gHsCRWb3M/Tth
KeAXWazT6QFFoAv33cSK/WtauUdqfjPYvQcsDXXxDGMMgSSIpvoDz2Qfbcbemsd8MFCN2nVecYjC
cJUnvw7Vcoem24uPblDrvHNCHVFPguxNjtukrlf+h1aw+GdN5GJ8Gmi9Ux+dH3GZsEph6xFiyOai
/2uQdbETyQY3xuoNEoLohNWebkyDW4dDCbGjDQD6gOQM6pG640DKsavB6BM800ih43cfQBeZV5wY
6Vcsotx9gWc4g/zikHsBRKPlw4QBZbjWqLVHVh9tiwkf78KZZAngntVjKfkHAGeImIPvWTjnYnai
8o2BEZ88MP5au/O2KcmxvMVSt8EbGTAfhCBrOBJ8+CCd7QC0gsAgMWQXvjncgLcCK0R0ZNx3Tzgj
6vgN7Y8iLg9bZbFTkRVPpilyewoBHlyNyby3NKkIIDqEBfbV1BaXsHVZvSFZZCBVioZhKRm59Gnw
mOvr0t8CJdGEdPbcOEjpl5H4DXle0iJEDWYLkQdX4eicVyyROSlGFx7hoz9k1EX662DsAyoSTk1q
vQv/d+Uh2n5xT5XhHp8njg9OKiGv8KnGwvmbunh8l5KNAgVutdRzQ1O9ZWHBkCsJRWxkwLv5Ithx
9fdth3jfKZWO933iJBgCXcB7kkBaQjxVo94TQAAlnSfIwSNeqXvfT/o3PE7tN2dYmX4nfMzvSQ4s
NCshKoSUYm3/I+amY9ZltUBCWpYlz89Ll+XPmLDXbDeCPBi2E2hXiCWoB/csezW6HL9SUW97Ud4e
RyFhrm3vNGIXlkHfvKRWDd4hWBvOqeOCdRVkilktpV+ufAzjJowPVdKyKAjjHCGinRcQHmnTJ7sA
TYmrrihMt5t5HzsfIRvd6HMcnfeMwA1Zis45BpJXRdDyDW8ogxDxfc3BbmZz43e81jX5IsHImiin
pPhlWQkZj1WBOql7BLXYyuU6CrqpGdPAl1O8kTSTWkkvxN19V7v63fZa3RBuq+c+lSyLnXsNFj14
gpZfBceJu10fY8sd99EJxqvN6MGYAzSXzNWxHMPkK89j+S/GQcxAsCbz36qJGgoehkmBIQDi/qrH
qKFxk8KdFjdOu3xwrsXSYYvZuwYtTilqvUzOMNKT1DqlLDBJXlNRkp89FQIUwiBBinQtaFw4FiQw
viW+Bft64xrYxwTPKXjTHk1339giK7YRxsLyWLt9Qb9n0//USe12nLMdhW/SSYx/yhjWun2Ix//a
J6j6OxbrrmGnqIQBq0raG5tzVT/Otg8RkKCjuB9QcCDRQajmCDjLRqzXZS0B9Hp+oqZTEw2qP1iX
nTvenF7UW6pePedUkd3mgO6XcLkgD4zRlj5Gl4WgJOS0S1HBnkPmSCii8I6HAe/qVHAdWqe1v4L/
N8yU/VKQtBV0vd3jsF/OTEJBfi9Epz45mTbDUXhRCAhhmICyZyIfdqS0FKEcqGkHP2rNwZEUg2wo
0LXLoRkSXZybAss79BMvYeHJTcOSLzJyOabIS82Dx4Sw3oVhNIf7MZXi1u1RzGV3EmEePKXTHKiv
sKA7msIQO0xHxFz5kdIcBoGtRu4klR0DYgMmT0VBIZzRcFwS4r1rJRNVEPUR43aSZ5F6DqxXn4Oo
LhzQtv6wHjyWY+opmtfhX4LtFQXD2thr7oYus7tJ3PjXbJfW3eywq79jWYu64XTkG55mkPyU3ZC3
eKpFrIqDx8Bxay/pyuCzxzNP+HwpnG/Pd4m3IfQEzR4z3uQX2xngRH1CfVhfVpH1yXIUpJECBmwi
+oKfw/gI8/7qOHc4mrCHNE3KqJlFDjIsHD1Sn7oqDzxOnCcMjMrbdiNJ64RKvypq9nEUyHnb5igK
mKu1z8l0aqffdoiru3DBp7VNWL0nx2jyox5iEjyfiFFSMuFubRNp3uCkAeSZw7S3YO2PeBGYFkQx
isgKdmBFzozyBOtrGy2V8yvHgninp1ou2whGjj1QH0j7ae9gG2CiZBIGZrSOv1YyQc0BJx5Y5HEC
S4R9uHvmAee+UguSrs+6lwx4SJtdy6y0EDmr1Y27HIaNAwihHj9pq8PT4WEjwhDbpu8pRrjfaImi
5DdcWGDgjRL+qWvi5tHrg+67a2/EkLWHk9wnifWvpTPw8h9XscBSKjv3rlGenf40bpGoZ5f84oGB
WXGmt2HUvnmqCbOLROeuLy6LsmNQ+BpHxdIK91mhHmL58CLxHXi3K6WIhaHsrws72Cd+TMrTAjw0
+4g6kpTJZPLYfXtepnaryiB70w5JYRASgp+/2mVOg12DG0LuFn6Fan/jpwY84unvPHCCsi1v+lGX
L9q6s3sMJlo3NxAwWLIgq4HQmIVLToeV+eSkR7TkCN1wyFIZHtNZTTctZPDXlyDXy1/aLaJ/PSPR
FRJkjj9BUFl9HLSc13e85Ewbobekf/WksvFee076xAMHKha+5RGUmA+udeOPTPnn//eCfLrG8oLE
Aq9T8TPKjMJntydPsodOzpOzUXnrfDsDwV4hdBU/VnkRfpD16NwvtNU2fjEtz0mclLwKXdqTVxVu
vdBdxy9/mV0H0ejmfNjleR+nmEFILm8MJwAM8k2u9LkAxivfsOgE4LDQRJ2vYQ2IfMOP0kADS4+0
VFJNkMen0IeZ7vIvQKiGZHUgV7UX48nM7Aj611ecfkN2z09Uf5HorCjaGJScqXjohvtpAOMJ11bN
893o5TTJbXK/ybih+cnb74y9UPQZqGEQHBzailouVq5Y1TkT8bNM/L5MeGC0Ap49DeXbMTiBK9k/
UDEjOZbfoA6SmGeAm85nreOlPdUSu+4hAM6pLzkTXnhy/TC9rzlJrk+BWvF8DHJdMkpCcpGdOQVj
xt646JTppb8VcD9hKVjXo1uEyn2cfMDjDYA0nAAU61SEmfuJKbXl0xJ/rBIRPrd+pS+3jOy6724C
AbAM/ykCXvVPWHZpuxmTFGZhysR3BAC9C6ngCA2ui7NseKtmM8w/o9MM7YjvS0v70sV57ey1WW4X
uhARRwcmqbdMVNRBbwwX0jeCnCO+bgYHfw8BMfWfPFNMyTlRHNbum0ZGl5U6i/CKuZKtYMwtPv5i
iTnVx6T2nWWbD8kIB8bqYQc6pR73A0sL3qbxLQW7raMgWr5tmg4wibl8l3HdJnI17w7wbv8xBOWF
+kypNOv+nbIOGfjbme0eU7vuH9glRsOh41CBCSOvObjjZ6yW79G2E4tFrcxPaVRqn8J56cluj3NC
WQ7PW5JtoQnnZzYpnof97mav4pWTP8C9lA0bOBZqaPkUaW1FaE37TEvnUB/zGT1xa+gNubjNGNFx
YUaeolVRqm4Hsk8+3hK5HJcoZQw20eI1zlNLD5ndhP5AvcrYw1w8uIY0ONQvWuB3JnSyV3o/hHfB
4Cv5GFM2NwcNReBt6YHqb6GmSzpTljlHfVtmmclDU3jOhfYkLCuihMezRwllmlJj7PXbkj5PQjgl
ziZKOcrSayzk4MzVuxWATnTw2br9cZPSpsgRyfDAOujmzYRAu8sIY698GwuMPnIfTCAmn0CCsbBo
2gMLGBR2yOI32pmgPHIrR/jifq8WTfuMr8yOpW73lJXEsbd9OnBSwOCu6UK41QJbD8jcNh6d2UXV
G8MfqZqpex8JfotHFF9XbPso83B+Aim8x3ZY3WkIi+t2LcmV0YzWlOZCuV75zwMKlB0ycGd3vtRF
BvbA75f3tuwd3M1j4tyVNClF18L11+RSFGFXA8kKln+JUFPxi0fZ/NwkhewuSLVEZTcSgey5TLzl
Rid2DZvEeMZC6tNkSXv5ojhcGBRTFlEeY443jQRoKa8e92mXd59kENf6kV+zbS9E6ChnswUItDMa
IpkCLnPf/i0ZeXhnTNHQbIn1CdoJBCvsHS8a5HlHpYZu7pYaIgbqtA5pHKmwtSvi9/HGm4hWxcBy
XTy2RXepAUiD8GEbdpI9tRPwA1lm7SasUNV+RTB9WTEGyhMqYbS816MkgzIAbjjpQFfZFif7rXiS
8pvuZcyw70SJaZzXeCFZyeMNse+J9UHw7HTsBZ4yviE60vOUFU9AfvUonRKPqkLx+u4aeoY3yugJ
a4EMlqNjm+Ie2V4Ex5InyMW4i8lxhgDgfEiCcKIthQdw6RN9DeP2kdyse4xosgFT2bV6ONgcP/8r
cmX2Rntqq05tFTtH04w0kLh9rC9VzL7xeUHuLL9JyU+w7eJoLf7q0qEFFRYoFz4Cqd//mnFsXKTT
uxRlLoTW597JmqtZCeVuFl35sI0lufptTOhZXewEERsVLAnrg5ycBdCOpbKBf2MA63h8zp1DrwNb
iRk1jS6VMHucwd4tF0g+QNhzCJ//ATycsDKh673w++d8vlgWcl/5kAiwE4z19Kuu0444tUQzFBQT
s4FEb2n3vA51cBx56xDMoczJ22hbAx8laTFdmxat6snVhKDYXRAfpga16PamL2ENIoCsjL+ge2my
NEO67lNjwOWGrGTkNYBg+pTP9NZtVZ5Xv8YmLv1DTNd8QaX6Gj7a1hvTPTGlPiSseANvr0g5z3ho
EDjY6fq4IUov+U0GCd4NHJGxf+hYissNthr1Gw5dzuYpvdENS0Y5hLGZAI0T1SUlfSVHvE1ooSQ8
J8bFSijcUj13TGXuiYOC+BUOk4c8XMbmVODt/h9H57UcN65F0S9iFQiC6bVzULKy/MKSbA9zJgiQ
X39X37epqfFY6iaBE/Zee32yAnEWEjSk2JipV3EtOujbhGx0UfychXU07FdZDIyFJ/kfE1FDe8eT
95eS2lzQiSJAFpzFkFHmQfx30z6TOkmUonfpg07/isAZ+VvHMah/EKdhG10I+7oRsXtyiXRZ/XXH
HAH7lsouOkBsUcmrjsbs4oK1rP5hX/JgzuF+lQj5yIEGQmiYzJPS7VkxHzX4CfuuaGbF38T1+vwU
IXdiKIh/GUy+27zOiY98ZlV5iv037cn/3LEum6crPIwImjxuov0KgR+nQqOWlxEOCJVWnC3xF/l/
IYAdCQwQsEmTPRCssPBKLx7ao8wJZQ6q0uakL+ZISa9JlBf/jWGAxCwAfAZVjvAiF4/CLV8T7zpF
UTgP6Ysd1vnOLCyLty2xrclWTPVCTCI+s0fJXTO++k2UtJuxn5r82MyOgggR2/SBlRq/uBw0gXqN
28prPMEB3AzJimXAIGDlnELr8kOFrVP+YsXcfTNocg9PYQXs46RHpz+2CpP+kWiCW2XosGg/93Vf
nuyAwH+7VOGKpy91hyswWfuDuKeuCI2g0npYcq2SXTa2Ebxijfx9BwDRx40awDpAY09sw0kM0ZIS
QaAS8vjcukz+Y1zEkQEqRMc7OmbnG1k03WPWCvCNiVK6fi+XZGXN5ONcf6GvB5fqhLSMWxQSSMdk
EcoTsXl6OQRrG3QXU2V+e0epZ/kPpeP/B11vAlg1yvCYxFEE3iuokd+muOn7MxmCmOYWWGMJo3Q+
sPdoyr1XUOsRG+IAWxVYmlSC2yjQCa6YMIYT041u+kyjLgyDq0eZvHw1qx2csyV+834MapxITBrV
e4CIJdjmoyJeC4TBCkDQOO2IAjDIOjSB5F/CARDxEBx5fzJ1NHEJta9As/M6DkSSncCeZ/DohkLL
W5yBggIrRgZ6LOpo2uVc0hq6sS4dvA5W31xDItqroV8eIQlJhTg2Hm99F27qvSy8ZD6AOCAbBgE+
LO52FtGwIVAWDikXrr4jwvLGs0KcS2+yWAdGk1esO9YIetjFZhk+ZkOOEzUMerQ9EyzMB1Eo9Rv8
3ImsSdqALz20LJM7tMQc65DWBDp+oqo2Ce1MTK7yOD1DtCKPgp7UwbUmZHcZRhMMd4Jm+AZXnEJz
dEXTP/CaZut1KWf1u3BKunaSOcb1riwW8T0SRtRtk7UL30ZTNnTlWPlJI+UkzbbYp+uFBT/twB5k
Y/BGc5ySnVB4Tk+qiIgfbCmm6H6sDBc01Az3LTN9/MCkusy587KKOXljzF0jWwKhwKbMh2GFjHZf
mjx/tK6J0m3fDuTrOYVusgsXT/lY07YS/+iGcXRvGbPi1PYm778C+MbRDZcSuX480ikilgwuUDAt
h4VMsicuM2E2LLIDd2/WHAlm1sKakyhheJz63vnEzS//RFVPpCZG5f5IBFD1r5NO+9NMBKYhQkoY
xNPJFkUDaTZ1n3wyKwEMKemgxISvRzMsF6YU29GdkKEn7shaN/Em0lpbprd3MwFucstLDQRq6lbU
fJuQh3fZpevi622ngPbsXOOUh5ZBnretu9xTv9iil3pviW+6reDnIdmvK3hvxKpO3d1TNJD0t5lJ
MXzhgWlIO2R6SRflJdN7ULaUYqIgSgrHd4xo1J15KfZNhCZ9B/wAo/iIyfefknP0VlLWksgMxuwH
riRqEWnNou8708r+w2Pjtw+HSvuMDB0WJ3Dbpw9iPOAzBUgZH0WXIVonnxnFDmStj5r8p3iL8wJw
RM5p77OpmqeLX0dW7ErpsSApyW5+WhTD7tNYTHY6mzGPniEaMDdQTC1ifnRNynDOZ07GEjSdDaEU
dPlNnJCbiCE0i05R74dIeSSmyzP54GiRYZBJ4v2IjXz36CGcHyTGCVguMwz31jdp+subQyTVzO0+
Efog+PF9XJV7Jk8ZS/a0Us344bdJvJ7p1vQMWbSNwalHySpOA580828SAMUNmuRXz6RvLI+LDmlT
MvxmZyxuaX3oSMlsH1h1RVfouz4PXYBnB+JCC2t6JaumutaQ2dxjMvyfyW6jCDBpCwB/IhdrH6+J
Go65gurxG5G+fDSWonDnEoOht3IA3EX1tcDa2CIAyQgosaYLq2HTARwoj9gEZ3yQvuNKLi/lVmQP
eOuvWXoh09/SjL9q8G1MjCcfC9e7L8gC+K4hVATXGLYsLLE4TLXbPUWZQlK9429rFofrunQZXTDz
9FiGciEaEEhRRdzxCmaABzufme27iGteICqY9mCsiX5RWKp2P622uXZjJead7yqs6+1KQfJJW5Sl
R7YGM6PwUo6X2AOat6PY8OJ9NQXjW7No2oMuEwbo0JL7pzZk5ryXgwz+4hHWHI6a62PTNY38KGYZ
XUFPFp9RS7DFhlgWTUbeEPTf7SDoqPuWiAXib1HMbHwWZHQ47uQ/oeVMSMgL2zHaT8PYtHge2/Ls
IbLRp6VtrToyniEtiBKSxa0tEVofSWlov1ZyO51PIRby1R2geBX9TDKfSCy1TzEeXwQWTl+2346D
SncbQz2ghg1apIQE7zmMPrKh9n5DsV3L80SIwP0IX8VuZLJM/wG1KILdqjzcsmuAoftE9oQJ9kzP
2voym/XmXIC/hGqV5LeY9R4+drRu/vgndFP/J+t6nN6RM1Ur7join7O5wSqBSbXKzlnjOr8wtw94
0iIkF3dkMiTiSn2eoIReZG/8Y0twVnommLfawZdErrEFfJTUpziGR3I13gKFBhwBQjbFQHtLR1Nn
Vza3y68k5yE94eZcuJuDjJTPwecKRdIHRudAZY88bg1N77/giiOqs0515u1xH+EiQKhqDGQMRfoS
YDU6l3xkfg4F3dNZvg+nKiAxA0zRYm8tBPYSKCXD+hnP2vhnR1Rj/qcsSxyKTj1IAldA8KPl21A/
rlT2/Dkwewc2rOXg7gr8HN6eaCgy94JW0dDWtHMrHAjcgaRF8T/e4atCsQ8fYtpT7cf/NDLSCfVx
zyKoVbQLG5+2nznOUKUfqdcw0nwMWMMkL2TEYbOE0Rjj2+QlQQhzXaqx8/5RhazFYeaC+teSf/PV
TQRnn+OoB2ZlWNCsCBskWxOewCa+4K4YLiQRpMml60f3ZYqDmteSbYV7qLBTmQt5EfY/kpjFn4Yp
UHV7Yapoj/cmYAk6Rd26GwRUbrSEzvgArc04b3LGCZUsOVMG5o2lR6Oc5ki2mI6V+rWGLyPuk5RZ
9t+uJCLguCBJ5DOFYqU+eQDxXmxHQE/JKePLlz9DMAn3vOSo+ZhvddapTmHoiRLvqlT/0UT36Pct
X9ElsQHpsTvHVRP6SMUU7q/jFxTgEe8eAQnJOIgzACz8xA5S3uTkLjyUlwSzK44OiXiUE0lCoE98
obqQ9FbU1tsgYZSrd9ICi4WcAuaETZzn+Fxj2uMSEknmBPcdSGbnyp2Xrfs0Bri+h7oRBM+u27N3
xu0y5wcx8xM/oI5GnGVGfzgHjhN45zX0K2ZyKsCpNQPq8uhlHL8/pH1YPfCcJqSazUzpgR6X8GfC
qQ72OXAsxUfKMtleRIYIjxmxH4VvNRYHOHHVEHosiFv9KfJOfvdoZ+LXEXMiMHwWhJfYjJqE3aAI
nznnHVLNFsOoFTRBczd3ivDNfq2R6gOwiU8jSyqy7N3Ju2qwwfZIiUmz3TlRxHQRW0u98yOr/AMS
g7D68ApWH+fMUJK/xhkEk42e0iy4J14CETRE6SBHXVDUQfbCSNaneS8ZFATHqYfczWi3vnEpYh88
K7j0kN3Nbk0detZN2JNk+oLAStUPK5iq/MAkLflpWhilWBaRox3qiVzMbe0aFlK0SGT32bCzn846
288sNIFz6vwuVPfM1LDyIaUsdwOMkr+N7hRyxqDw1JsZXdfZ1Fi7DdrCgEHTilah3CyzwDJfaG3N
vibsJibLSnXNSbVrHO1BdBLSApqrwxg+k4d0SXUZvRJZ2z0wUGNhEt/U+Dso6mNFIBBKa+6dzvsK
C6LbNxTRC6DQxEfAuGI/IJ5MCYJ3IpH4vykpOGfGhvrsKBfGGJsEmQOC24pgo2MdKwLncX3CP5WT
b55QZEfVW8gw7xYmrOWVX2vxOC8RkezKJAa76XmAe+OqW6qvGPf6Anagy2fnORgbxC+5hryC9RcV
xzsU3wC+IHYedPgG0UCwH3Qx5teEdGekuY7KyuvSGdV8rQEJft/8UEPy3fmyD93vZmSjesKinsaH
1hu9hymiq8EHnqXOdi4hXVy4hVaQlBSG/J1u0DjPBQArhjZr16/Ti2lFW6IJ12AILhpoWXDQPoOx
C/sKvXxnspw/b3hT+DNmnZlGJonYwW7IFIMct06zM9bq0AEL3IVoQ6d0FldnEEG0teQQdndBNZOx
GDOYY6ycq7QxxKBxosK2AEeXbd1yiB5uuxi0TEVeg5vUUL42yH3DayGTlDRxMDeI4ckRp1NGIgX1
9dbTtPMaFkcb1YXak4PDKxWMkF/AKbbB/ML0OQI4tMSc+DBNHLO1KUo2FLCx4m5rpzT5g69ljn91
A/fxXWnXgM8n4M/Gj0Wgl/GVVLyh+BWg2rlpdrSbUEuQmIOlmRXnuQGGBZ8PXB+G+2LJAzBXOJUP
oY0lTQTk4g6xX54kxzbIwPZvXMvndBMPrpP2d5yDK49MOE/qi/bX/hKB17jQaXPcCYzNgotgveTQ
2jsKuXxYyhdyuFdSu0wFzWOPn7HmYeewxWaTd+1RB30fvqk4p9dkRbke8GbjfegBAU2IwdnfsJMy
7PbzUIZvHLpoxLETB7xlQ6gJRgS/9XucQ/k3gzGH2ogDFDhpzBAJ8YUQHxnjWMIp0RESUi46/7fN
S/KrKVDIiKf3JHIy6YjkAXjCJfqENohML89tvMd+CXyy1UA6U0W2Y8jptukTsD540QcgELKMc7Ff
EDvd4k8CXxxXqK2vrJ/ZrjQorctjwKADcVj6/3BkSH54RfQgxUVZGRcw6QNymoea+oa14URW6TRY
9RttCggT9mgYD5eIaT341d6vrnE9+AeP0QUBL30V2B0FpeS8JZUOvXlQWFZxWiP/4lTqoLXjmWAk
zaWdbEFtpP/ySfREL7Zz/0XQr/dX5+TxpVWS/9AZwbpAmfgXpCwpDy7G8bNXM0DbEEVeOD+czgj8
k5GHcE/pSAho5bghQrMKJOFd2yogdcrTfXPKLVpZpHHQyx8ymvDfNROsYhcOYfEqOvVotY2rx6Gw
8i4MdWm3y+B7pMUsIWzHeHGEd+oDq+B/sCRkUg4LIueIQMH5Qvc+BQc2rmsOZV1T/FTVUlCf1iNV
F+i/1TR4Mmu6StBFyALh2jflr7CTc36v5Vr+cddWufu6xvCg+c0cmqEtXf36Uy4oC4/16nV2i2aV
EO5U0yleXAaC47YJ3aLbOGXQIoRoavExzKX56N0+7A91ZNx4PxSu413bNE4+eSbm/gjc1E8/5sqj
PQ+dkbF5GC7Bfb3QaewiVIAERtsuJfCpT+TCvZvI1zgyxNR18bTO70Nv4HKa2Bd3LVkn9Q56CRmh
jMM8u2tdlb03i8CP5ZWwMzAgsXWMdzZGhbcVdhzrexwnLXVu06DlWdxFXMXiE1vdYUeFmBGlWqCB
K2oqwleBHVA8zxiz8itRaV3zm2H6BCx6yDBQLTyJNqme6YfTT5h8jNwwaDHp0mGSqq2fCgeDYlqj
Aa53I+EDSO/aALjcdshaZ7pbm1B324VuKH+Z/X7gELOhH+9ihGe4C2eGf7DOcKpYxMdDn1SKQ10L
DHOjo/kZb8oTrCqMXeFD8YDP7pgem3bEEttVdRcDUgfY1LHc6NOCiVrR4erpO8PIsskDjfzXOJGL
aBxvHq1GNXpuK44Z0SZmvceKnLGm7R08+MOT7PLePdCPde370oiVDC/P66b4UObJiLk8yDAujwHG
5+e6U5oPFtwcJAqkxxoLJivueLkMK+LGgyU4p77voyYI7op84ny8uqlqyVhBv030yK7lnFPAEDpf
H1nWa/3Ddsr6nwl70+J9yGoUzoShAFDYuiPxtrti6NbmTjDCR2NWM9eFHRYlEwypPsQyPzNYr45u
wx9/ySpcUHDXWGAg3+2071wKzfT6uIo6y5/6CgXnhjFAz39UG5NBtksJEUAJPw93k2sr+1WkrSSK
zVkU4Q2iarZxp8YrqTRqfRHA57xLN1cQoxx3mcOzpj22m5zClCBRUiqYPDTBQhGsethMR8NS4Q9d
kcExUIYu0jNKS/RVXNINaKAUlhD9FUjRy8CiVW8T7cmVrhnO9s4F+wkeIRCm2U0tyuJdLB1dPYuC
9L9h0wfE6N4PCxcXIrAJitM9S4lAPxfSG5t7BAfL+O4bemImnmWa7nzH4iX0kOcCNAna6U8CuTh9
GLNkumtcPbwi/hb1yeslyLAAi4hgjNASbLN41IdVI5kQtW4j2A/l/XRXWA0cuTKJRYHSzzdMWAs9
6qsp0MxiDiqjn5L3y+yhjQYVES0Uopspgy6GQFXEYNH5YlR49PoYrXcOnzc4LfE6soSjVqy26LiI
RYXfjEcpzmOCF7kHKdrYypju3raS5r3pIUwTumtRFJaEsMTnclI6+nQZ5n606IFRwiDNuc+qIl8f
nHkW9W+4I0P+RAwCJwF7f7MiEh+qOHzRdG/9DgCD+W5Hh0K+9alMTqjkk08Uw90ZhBlafNRygpee
Juturnu0jdOtUCPgkTnUK2uIPrxC2cVtIJBkulvTW9eeNGoDue9rdwqeMh5ebGIV2I8HRxP0sLNc
ez/RgMj+KANfZ/giGTluBjcKip3bdFV84Ynun3ywf7fQBtN9sS+php0f0CGAFxmXi+X7FlvjM26+
61EboOUASDtdh65LV33y9erWf1c/WpwLf0NYv+Rub5/IgLXizpHC/6AyVHVFjrMtYHCCbEBxsu2K
MXI/bK3sUh75LsqU9TSmQp95I2Gnv7vM0wlhNmHxnrNgJXCt5OXDzHejqr+wxowzluJxM70lRZoO
+O7lgLUSPl7lHnwqtOqepXSS/OblXT0Iuaz5UTT0WSp29J03M/9UG4KTcT0NYQ0bQBbF91RC8byd
lfRFhS/lDYBS+qHcyahi3KerZERZqfNc9S+Gf6zOpc8pzBnKPFq9tutkL1lcwGXouVvIvClafMtd
AEgecrB/e9TKIvimOVPjR43d9MITZtDWzxF+LRI4aA/JVlegf1PIxD+4s3x1CqOCtPoM3H33UbFP
6cie4lvH4b+4yM96uIMHiXb8wyc4/gGBA6GBALBGcyBzTE5IL5LOMiAJ64nBVaTe4UYGhLdVs+O9
odxX7dEgR3LP5Q0LRDlFptFz4OPy0Waaq1MFET3bF77b4QZFMnc1WZfGRCvhvdh7Ln5AShcnOYvO
4jwa16L84SUffhu87yBmA+F9slUioW4BlRgfs0AS38xurftswsQlzHYe0/e1r/UT7Cnm2S0eCERv
REzj+2jV3PxQlcXmX+l43C+dT0DmLtVDbi9YTurnJtbRfxlMEkM6uzQREtkIXFaRTU25RTBu1/fQ
KnkeSUrzto5H57edmNN2LHa4io6sWRMEwo0GnZI3vnppo2Ep8WCBqRrc6lYxdW7tsc64haujRC8s
Q0QCR8/RNCO2qbu5rg/5ZINhZ6jMCIUE0062MPJjkn9txzI5i9MW4cyQM9GEWYnEkdrMHYgt0fKg
CSx39qXv+/eydDRKkNUrHrle2M/PsZQA5ofQZ53f2qAPt7nD6XQgWsVGx8SGN2C4ndNi+kjKG4Ko
GqJ0QM0jsGeOqRm/SzeHxRZBFcIGTETCjCthZJoqvfq1Qa7De04hpzYG+wooWUzTcnw2OkYksEGB
v8r7GYPxf2sOP3w7GOWU23phwgMmgYCcGtRb+uKCcEeVJ+LlnX0fFTRgQAdKJLB2oKW52yLsDY3z
byz6/KrqNi4v7Zp22ckJ0ua+KYnQxgrYz7Pc2Hz1SPFWzHp2MzazL4tvLr3kAZi+dyqH4qrF0BQ3
Y23c3hviJMSfxZfkUeHeTeDwOHL45LEB1p1iXei3TJV9mEdBkb57LpabY19L9JdnaN+1/ZpxDCBq
tX5cHTXztGewgdHfGXEf6vy5dtWXSSZt78n+IdQT1SwUZwD9LaFgE9b8TZTJjv2j2/zBexHdE5qL
rMHD+/ESGkkSMUoKJR4jh1FYf3ZXsbL1hMqiHxrXnzzQZ0PtPvmrzb2jz20UIxB3VDl0Bz2XlemR
phOloCGKISukgm/8SCxXoqFZiG8qN1TzBkx06dCssNhnidiL6C9eqUjxQ5AEfUKlM4cEHyPY3dT5
yPgBl6OBkSPGBRN17o7Q7ZslAC2l6Jbw4dV4YKg87V3ckdF9UEZEF3ATyc8cwtnc6cr1uk/qyLkg
3Z6z4ltCzniHbaLJCkmbf+Ewm2OjrPeOUSP8l3Ejk3/h0hHgHCevi8jzhxjFgWFAAyAPuwoUBfrr
eTlZUcDw60gFeUepzaGPzY7buE8E+5Gwl0xpMhP4yRV28Pobrcr6jVnT+w3rmF9GRix7mOthtDuE
CItu+TpY8XISXtbTqikZtrhMMDTFlIKfhEW7K598HNsT8Rz65h+kOX9kmlwET2iqGoH4hYqrv/dz
Gax3IAydZYeHMMRlTq4KQED3BuMaGrok3u0QWuCA2qr+6bvAjOcOahPEg9ArqmsC5MqB0kxWyrMv
+FPFJkGryYgYBT7HZ4fc9h6qa4nZcB7C57WbiN5AvJ+TZa1xu/E2kI2cc4W+eZ1w/mKPd71TCLRM
/LLZlHB7ozEgSQW3WrsbvLouHm6a9zfeEkJmxqJatrBxCsmCdilP0u1LONZlQmbXHxwuSEKnRKqT
JiuFtWmh7F0QF6M6F8RzAmqj5gdxjxGJyJU8ZpnfvjtVUdOI5XTNpNpik997c00Cj9KznICxZab7
bQc5hDuvd6f1yDq3XC4Rcy028mCYm7+oi2M+iIL3u/2qA+iCR9wGnjncEoOWd7905mlblDcgKMgL
IkZYdvVJ/OwVvOdUrirASYbpH/IS4WrboezIrd0UKFg2onX6+DFNKacuQVyPPXRelOjJ4XadQ4ip
iNeSarppXj1XvjYs0TJ2o8vYbD0i1+V2Japzfqmo5LMDcC3x3KbwODfi9i0z7qyn/Ijpp4wZcbSc
qFU6GfRFphZ3QkT1iQBKAixokdb+BM0H+UBBaf9VLCEWh5iT9jSjfeX3RZT2BKUmSH4AkuU4atKg
p+RJBvIBWTot92w1iLNIMt8BiDn74Lsijtw3IxekeFq5bFFt4A3gGydn2Qvp9d5Ttswrtw3+fiRC
qKpfp0wu+BPXvL+fBddzLDsTHzLlMpliTdus6H8rRfItSpDhmX5iwNqLu+hfVPdefyV4wBBgYHN9
x3tfh6h1RfeKXIMIcFQe9C+DU5oESuGis71uff+xYHu4AtXERpoP/frT8r6ndFca2DHDet/Fy8n6
DzwKoNsElgJ+WPILwhNOHDbj0GUA8fW0fwixvFgWR49TpzmPdGHzfgC/3OgDK5Vc7vleXSzwmYnY
OFXaW/c985143A0t+5fgiNZj4nwUOZxK91mWBV1eP/iOc5xabxmOvhz5FGTOhoFHMUU1UjiLeNPK
NxXNloM+oRPMnHYiz5Pwn12rLiEaiigP5Gc9NL0GODbKK2NHXjEmq9UzcsZleSg6TFc8y7BtWz13
XKbEJ9yzItUMRDWn2xFsgv/N6oOhtKWvno59A4f+jJAS3VVewlnY+vg3Xm/2sIz72ekxTzTzeF84
FLivmlHzaXCsnJgNpxNV41RJJIAkH6T4h1A5TBfjcGHssMZwdBLC1qSXgCRcCPZjlD4yawcMZHDv
mH0YqdW+zcVEkAplQwazLiWl8jMqRXUfp9ANyGbGT4ONG4H45Kktw1KO88Tpox+FzARMXo+ydzcy
L2fE0GT615qOxJ4weYguxHGQydiVSXp1SyeK33uh9akiGKTcBNGMYIJ4sAWNWUx2FP2gGVYlmiMg
T2nu2Mlm4TNEJLC+TOmjh9oVpFe1ONb+rTld9w5ZpVFbcTMvnII6s4CO/Jgu3EHQalBbeerUZQto
V+0TQUAB1ETRgfpFm8eOqKR9RYMe7lPwHN7dGMVDvx9IN1GbWQMpOJSFpOKaczcszhZW2r8+teju
MClC3yQs8L9hTTHRZkEI6xuOCzErJ1ZS+XruZwOlMC8o2HmTFRHrsLOG9Dixz2HRG/Zc0Q8dKpPQ
49sYu/lUluP4eyzs5KNzIvn5lvcN5IF7e9Bj3t3hqO2j+RQQ0TdeSiErF3UP1+mn23d4EmoDiQih
Vl/z1Rhp2Xf2OBm3yN+hOg60Md992JUzOoSlX2bkmkBfvhJRtUcYY7V4V0jEy2eoHsnwYKFjEdEK
ux/sICDG4BacmieY7yQLaWaLK/wFVGw4iTc9g7biJahDNAkhCdsR6/yMirigdse9VKZj8ICTgnAg
NgA3cstK4tCybeXIlqEs5/HmZqlLgu7ykoFiv0rIGmPSOOc+52VlFlQxOyfebiL/Bu0uxz/78mph
YZvsVRU1tFE8lSopDjIj+hJqi4ZB/FzWwo1vWBZntM8xwn3EF73f1dOmJNhySQ80GJXqd+vSxr99
pyqzXe866/jWEedW7ip0yg8Y0exL7iSF2eCCZdBj6eKj7QjO+L5hIPlcDxTKbCxHc/EiD+2mj53/
OXXSnG7GENd+IEqzOIdIqZdjB75WfTl06wXBLWiCiu3sFCnMvzWvgFWO87h+rcogz93yclfQdYU0
iDaUF8S/V7hU+s9aWs+eF5f0npcoAlcNCsLAKQJYU1YJm1TUpsu0qZMOqYsIc0htKmNO/KBDlCfX
CL4cy8I6QTq548Lz1YHIbici54K08vaBUzBR6D1Tn9UkHnuQW4jH4aMcFZO2yD/BrIITuqOJa7Xc
SHaRMN2RuOXVn8hDoMaRyeGMRJ8ULtBqJaGOqBUpBjLnzumtXO51k/rdXyaClhFO4ooAX3src/fY
QEZCwFfhdcc7DxN6jaY9yvwy/W7dKJZ7ZTObXiUUFk3mpWuzZP203Fl/M4RyllpqFNUvYl+wKuw6
xCOWines3Icij2+2Kjrg96HGwvfMStJTn503OfA9pJrd/K4V6+DvrYX0skdJXOp/ikZCJexbM7AZ
w8wN7D+w0vVrZI5tAuGWcsfLHiPS0l3ETnkx4MOrlnl4wOg5l3sOw6p5hB2lkBkCv0vvch9Vx9Pg
0mX/JHYECbV3R2UT9sooPjNs9Gxqgj8+NYW8qYKT6tPjesP+oRllXWIBjflzwbWHOr4eO5GzfGtZ
GBnDfq/bSfzc8Z5KHywO/0dAxN+x1WuQviqcD2wW2bPk4bFl6zz/jCpyB0y7WeccTDsE7jHqJwrn
FWBgBqQoJH1jNyIWi4nFihIj8FPX1Flb6ZCuwgo8C9s7BOJxSuxaviq2Lghe5vQ8uoMvQHr1gVl+
WhKFw+OsAvaksHoxLX+VBcUzmkyZpbtZtd2C7tLE9Z0te9kSo57RRs8JeJAf1/ggbgzzqAlNBDdB
8ggOhCsCO5/LPivOhHNiAOzaXQZ9PESX6PMWc0LMs3fsiiCPfmUw+GnIcY4GhwDtp/drEX6XnpJ1
okBJfJnKXSn8Gn/ZLDLXeXUbU0YHSULlwrmLyvx+YrEC4yQMRTcely5TlAtjUa/q6Na5T/kywKJ0
QvLELX0adotV5pAGkQuh2o+pdcDlQmw4gB3sm/JUg4FQLRYNDkbi1ebQ5UcmW6gQm4XtefdVTtMU
vAY9UloCmYaA3CITEou5bQuTeSNmc7pbdslMxeJuFxaYT/iXbC5+Gr2UzRY/3mg2Nk2E+iqjbCiy
K69P6GGcLlHu4yJoOF3/8MjVdNsrUTT3qRgSsGYB6/VNVPQBlMxBkefAZsxCgAJohPmA5rnjdxm4
wz8tYxDvjtVFKf4FDdJ7tLrWAW+MmlpFhE2UDEahGhNxHgh09WAdQ3XyulR7aBAXtguXOmDoejIq
ym92SOFxwBMlQiYW7hpEehPj/62P1uN3RUk3/0UAwQSQiCMZadJSejAqCoTLyO1njPM8EZJBg6UM
j75y+yCAV+2hXWZoPYngKfJA7GiYuxCfsIq2mX4GXjz38YXB9ghJbostNIfP0+AHrvKHEKSQKR6A
F7YmOrRQ2Pp+jzFY1iAYGxGKaAtWHyP1QjaCQd4eFet8KJsirL6YgcfzNVqLdTqaZiC7ok7j3Bzo
XEOCk+BiZodOuCT0OaOCZ8QEAyescZeF9KUbhfTM5H+a0QlnCD2HsZbww0wUTViDwYHtax3Yc0Wb
hVyUD6ne1QjagPUhXGB2VlT5M1LanpG/P5ckH/V0ENsFo0S3axrK/51j4okqiVEGjVvWkF6HtFpu
Rm8hbJfZjb+cQpaAYsd2S6CtKLL4JAhd/uGsZ95YF4G6a72JkFt0Fx99JaTei7psDL7xEXuXwk3C
eMlPEBRgR2BE2tlsPhMhlfwbW4+45c5PovEf+hHf/6bLcTu+EiRy2wCdC8G8QCLNL+R1xOJo64Ff
aIuxDg+M+GAkl/3obFui19j8ebMzs9fjXBp3HaY/gxOFeOWfMjLtFfFIAXGvXGmoXAp4aqPKt7hA
UonbLQJZiqO8L/PrOA5tfIXKMLfYnSuEbinJ9nLPloqqLUxTIk3CIufBCp22QN7ZWn/laATtiNY3
yj6dqc3XUw3TceTZdpvkyiGAjmqao+lPxgLyVVTCsv3FkoaU3m0pjRuFEoQxFSUD83F6t01URq2/
sfjpoE4sAe+AAxKV+KWYu9+FIuA/LR41yZ5CJ0CLQq+SXUifCedHtORFfh5jfxLX0FaLvyc5Insb
ZxX9j7QzWY4cybLsr5TkuiANBVQBRUtXL2w20jnTSaNvICTdiXme8fV9kCktHW5JoUtFxyIW4REB
Mxig+vS9e8/VyIM5Dl7BN6+eYo368tXJAxp0uYK3tUEKYwe7MhHGj0Cr9FeL5Tzn1xDN986YJzxX
ZAJm6wEp2Bs0GRgA5PQyTSj9JZ+zd8zqHs9yZh1nkt3e08ApC1hPEMgR/JVzRKJgMFhM/OLhsoHO
+avtEYlBK/W8+Y5crfCmAAk17f0sU9WaYe8SblOYbrF1SXsmhKZ28wMy5FBuRFl4Fe1QVJB3rcXY
adfWxFbdzC1N/gcGV6R0cH/CgtWW+KQVswO157QETi9skicYC/aHKqL4gOYaDD7OruhRVl1QXcSO
DRuDHB646Y42zOsp6LEGEz2a3fem7Itd5kxCk8DkSaL2QOFWK+lEzUOVjwl9ahajXYz6Od/rqAhu
tGTKfehtGl/E8qQevtWeKMmt0VQOdCkZ+ubKdulF34R5NjigyDuJ+6FpNb2ZIDbWjojwKJj0W90j
7Zbx6BoCZVM3uJITQx7g/iEjurqG20scj+G4WFIFOiJCbPHOEFPhOcY+r31SMxJEAwmNaIngCdch
I2mCR43bQo9QCwHfxPYK1VqAbBMr1LJa43rbVQ6v8asf4HTbuL6h7pEgAbXv8iG4qzIz/imN2PyW
0zGnJ/dPipfhKXT9yTwvCyLmfFSL2dTCaG9jumrgevNvCo4FArK2MRln4gT3yEiCd5YsVMP2EhiB
ix6tmdltnCQb3oWgHHZJOgDD4RbRsSeqYGk5YQ9EK9hLsruMOWs3plNW0yXi96D8hnoNz8QYhy/U
fpNDyFcZPHaYQdTFoEISsbA+JM+50ZZvMeHyP2MwnOJiSXp+NGo0mWsGjvlFxVeKNiFeczo3gjyO
x0I03lPAOnqvxqRMkYKx+JqI9GvzMQO5Wx5J6+l3jAC5y9p3CSq0SzWsXdTpDSUOYNkROLT/RgfL
RtkBxizdmyq2rYNZ6eh9Ns35p2bORCJjN8d7D8Ittj0jNfWBgm9iYunx7UmwNgO8rLw6Huddc3A3
GToQor8C1XxrIQ1KBuU8KbRQCgXaUya0z0homi+GrncBdKHEv0J11QZHfkEbqLNAHL3JTZUw8yg9
DnejkfhAvNu0EZctJsdo1dkjxit23vx6qqOhx78wCLBFlsg39gx+59s819VTp5PuhBES3o5n6CTZ
ugHV5LprxXJYjILyR0VfCChKRL/tJTf65mc9mzjzvXYgLAndSOzoy9TKnf4Nax6dWuDEzlswTLyU
nSUrBi9INfd0CKDZOtD6dkwZffBi5NTwEM8+2s2Vk/vBu0DZkwC1mxv7oCNSwVcFdB5WVqTz1s7q
Sp1fdZVW+a7htGevbbdS9YPMfObjTkPsul2HHXkgxL4uL3DdPg4ByJYt09WFO4i2gjAlKnnS1oDF
cAjOCbfYzzVqmPXQStwVQRhaLw5TYvWtITlsfMyxWkPAscOMiF+0TDijjR4GkO0b4qg7LyX6Jakp
lJ3WV/klajPyRKFTFO+xMdOkjij1H3QhkxO2s+DNB5o3bPOJfRyRh8eBte1dbPCRrG/8koJxHYQ9
hPWirYMXyg28SjCeHCZ2hV/RIwqY7a1c2m0+Apy52yjXJjeLUKs0WycSJEAhEalxqJWGvEcTxBzS
iQhtHony1reZcOyf0AV6oOiytl/TEJnJYVQDB2W7QANEMNjkbh2ij/IbG49Jwl4emcm1MHH1XQ9R
rRZkKrAEHFcaK/omVXo+Qmgf4RlmI3xFM/NKexONAnNMOSSN3FhN1cHRRHbYHqq+GKGggd4Qe+Eh
HORTZQQdtXBLNiEeZHOFFUR3d0PNIWila3ytF0Wj4kPecW64nKqwAiZe0xhYzRyJ1DY0utjdsY5P
Rw4ZEuUwsa+OcT1IPBvuwfQ5Bm1xo9r9M93S0LzJSsYLH3hwMHVvO7eETLrrUV5HwVUaIJ5Q+6if
06bdxi4GVCoP1U4LKMGan30+FWKU0fM7QhQ6ZX83ih5pa9TFtUe1FmFx6EkQbiCIO3Yr1s6Ax5tc
b2lnr1WYOpddi80AGwrigoysKLTIm2SSXXWFNG9qdt0wFUgMEckY40ZRkPk86JaBW7LyaebdM/XF
OaFg6larZKIcheXgWvWzk6Dg2OPWLYvrCQepgb3Shwu9BtWVh7cEhEUWvfCZNg46nAmRMaNUvlTE
hyIoQQdOuk4MOQ+XA+tjdJhZp1F+kS4Y4FVGdnREUdJyspRuv+QROB5rB9a4dD0rc/wezl4tcQU3
Wb1DaCSyrUCjeK8CzGgbNyNmiAaLkX6PCRKwrvzSoYalO4EAlV5/Lb/Tp+t+eby7lMxa9SQHjg67
Mx4hx2Q+SL7tmgdm2QXcosr2Tql691AKms3MuUDdHBj3WMFPUsCQR4I1lM6uKEME4S5G4PBA0M5k
M0qXtZlfqrBru5/s81Z0BTyC+xVj7FtgO4V8sJay/R5tROA/QKNaZozTLIEYpBNP9C7GWR7uhhkk
GFtdoK2DVAEyTIrZ7tmdwinaBwFa5lXVjJjPOJ4jbedgb9JlCQVnGIfKEYKNk+psHWtK33WOZknc
K074TBsyEtfjm1BjZGUjADWVzBCgqY2gQwJ50FppAEbldEvxY7F0auhRV0Ag1a8GkMf0jZ6Gbh57
YZINR5e8QlLkGu4xS4Ap3Q0RFfCpxFnhHOyAThGiqnzAoh7O/WoKlNE9h6HSxUUxILFd02stTfpH
Ve3d2MXYmFtalyZbBCmWxYclGBLuELQpWKhhHtIUteF9PqCD79NjHw400WjOeIihAsSe8s5GkvrS
4Ruzr2rCjdud8KkzYC1YvDNTws+16wl4X6gS9ThUa0yAIUHbdY0M5Z2RfFWslx39CnngKGDKk3iA
UNXwy/CxzPT0Snkx9XeVR84zSUaDUHs0cRbWIqOUOluhSc/Lq4DTc3xJqIMbX5cF46CNB+iQITae
kJxOD5JzG2MndkE4/ZYNhZWWuIbXhEKrrDwSBXC1Nd8KtDBtfQeoYab8QBCAqFENJiCVCbFVxg7j
+cZt5Ai3rh85cAwklAYiyJhJGXNLXkUl/dZ5LjGyjMAuOrzt/Im2vedWe1PzM/Y4TR8wTHXqQNtO
RM/sdsK4pYc++PcyiKvmQDVDAOEwujbecluwm2SqkfntiFo73C5TIHEwFd64LQG89SNHawbcTJ9M
okp8iS3dzxQ1KtVOQxotRAyjRoYkd3SrBwpti8wjfVEGGHO2joqa7B1wAfyLMXSjUyWH4FgbpUGr
xBGWReaH33+3HPodyOiqYTyKPsY7JoPBeffjZm7WNa1qQooSg/3T9Xrr2sGJ6JPZzrO6WTYvZ+nD
Os+eBYKIFjg8KUaCBfgahENAOvNG1Ie5N7uFalVhvDI9BKAMcaakBD6gQZbWuZ4vfBfLEw2wEbZk
1WuzAiQ4ENvTIP8I1kmLZKVO9fjDyKP0bgq9MMRgFSo0nIizITzDznseS7ZGrJN18N0MYcPQrx+M
KwMzBI6mhhdqjUSPoh4Zm+yXpN7oCQV2+xENJfokA1E+M+YyUvwnkDRosRsRaHPqwJ8YtLEqK/TF
PlNlPIEb5XdYJhGEI1amFtHPiZPExaZCgH9C6c+4L3LGgTha/IgvqGwscoWIXDk6ipS7bU+r/Kmd
l6lPY2XTdc1DegX7kC5nmhS6ewY/mr7Os9Us6LXBN9ah29l3IIWG+8Hy2xeiLfMPq5HJmz+5/oVl
DR2wxxKp/mpkH8cOh9jolU4pWqx6qupySyqVZ2y9LI1PXpeDyhMool8i/GwPBmr5EMEzgpTNgLXx
OgvJ1Vp5dYEiC9hb/d4kFCpM3q3kDsut/eSZtvWRRNE/Q526zl3POqvRa3dOZULIFAkJguiRmecF
udjwqLEujohRkw1z5exSo9WEkEQacrVC0wh7eQBrmrPoVfgcJ1kRcoSNktFG7LOuEZ7CKCnTDmYi
S8ast3M8YayoQuRsK92YHAw49Bkpzj9ZfNSybJw1oZv1L0qsItpaQ+5G1C45dM84t9zLFhmiieNK
MhvXRcl3rcjAiThduF564dhpiwGJ9aojUwopqzZRraBgjP1+z2KQ/Rr6Sr4ZA+vtAg7PjIuudKp3
l6Gfh6ovywmI9ejObwMDQta2m2V13dpCP7DnBM6BwD5iHiaUtEAzcu7TqmNd5RBnRG59rNvFmjX0
QfpQVw3ZlRb7NcG/BWPcrWAI8yGbzngc0Agf5qq0bmAvLxQe8E0NU7QkRILC1r4evNjK9pEfYFab
wlRf1unsfc+hZXTrDt4DeseiwEgSWRQp6EKwAXvMCG8NZDTVcci0dd/3bXhX+YK9EEnhBFJhCsZr
hiA5AA/E5fYqBGJ2iflvfjN7CvN1aBOJvXJGDuPMXAXOW9mP49NgTvA0OZMyCWWKXaPXtnO5Zs6a
HRXyp37d1aq9Y9BWPcbBVFzFOSlaK1Q09M9U4zZ3KXRIujWBO36IJEZNwmzM2dtJmxa71iTGfGeQ
w8viaNFvohkyzj+wWVUPuu4DZCXm4iFue5FnO+omgs9574t+bRqUU9tcRfOwHiINBgt5nbmi1Zfc
xokZvmGPcmkVDYWKNngd43uP86275pXLXjvbcN+9uO3jDU8CUVolJ7N7DyoQH0Pg7NkyUaguvcW4
sJ6DzKDhNpfJ99qbUK5kxqC+BaXIrZ1H5VSt3CZmAQ1q+kmkC7GurjwgZqd6HF1Myg6/P1WDz6PB
hoZkiLUBhntXRuKWyETWKcBd4jVgoM1DVTA5aqY2PanOSk8AXvKXtrWRWgpzkt+YPsSPfu7AjG7z
UmXHPouzfTpCBdyMTLpfEOZwOPLdCnH/MCOLonaIKXtdq4DQaaE/Dw/QIBiXN9hg+6PMOUVrHwk4
GKiJoVfNywjGqSwpB8i/QXYl6OMf+r6n+mfLdt+JfK+HdR+o+pRx6HywHYNsZiwhGoNQxbwA/9C4
NfBm/UjDsL8ZNGY+ymtLUbT1mZwXaRbNMNBz6XfDRPu1wmJqopIMAm/Y0PRp4q2JLAhpZ0M7eNV0
3oJpZ/RCU6dwxZPm/WXE7uQJiPKBM+8qqIOuXdMj6ksm5WgDtkgp4EITf5w8K/LBzNWcDKSfJ3Wj
wc/1IQkSVeNz+grAi8ldxlJ5rd05uEQqU44bOPlx8BI3of0RIX5yVqi6GrrsaYstIwuLV44d6aUZ
DUtIwCCgGHPqCDQBLFP+DB9YTDf0bGsoIWi4rsJxtLKjiEeIJ8A9MpBGVgUBNJ6nsjjkdbxIMWFV
wIeqajPYGiCa+0uQlkwWZY3mk56FUNd9lRm/OuTZe7V8dLiuwYCZjuDTd2fKBHp4DHy4Mnq1iGCT
GnahF5fVQzJm7ptXNwO7KGsgflaYIdvJtCT0JTqi32QnwXFyNgPpo4GrpUzdGXNsRAZNZ1VbVjYS
kQBobgUvYTDBS1suucTIZDlXzQi31x2zNihMA+U7J7MwK1bgFtqGISlH4a3gMEQgnNVYERZGM7jI
WYhoHpMq82H0bHprAw4MYw8HWBDWmHySCJ9iguisBKboyuSEaKxB7JbfW/iDoMmYpn9jTsxUyzR7
TnemGPLnlBTdGA5/4T8h3scA6gcDc62WOSY/D85zQYDhEq456sWJnXN6s8rspU6zPLykhJA3PAEV
SvEyDt8wKxffgVjShy59GWQXASwOOvSGSXsgYqTU7OpeFw8+WToU0EmgriTOJ0A9ozO8BEHLPs2w
Q9abUFiBu+0dAu9XppWVaH1oXW8GJl6aoyuuScT7TX1jO1aPi18Z1RvvOskZjuMXHyNOIIJnkV0g
XpVd/Ko9vNZ2x1lyl5shxCjceu2dRzARPce4yI+I2sueRpRLPtlSdtLpcEfrOQVHz2CE0fHieiaw
BrClzo9pEC5zgCZBQ9hhJybZgHEs+1EVosC17ZHnlB80vx5Bc78HEI2IxZmrqFqHbRI8NUhMR17d
vL3WRTYaTDN4XVdW0uFoSe26JQvB83/xiNPLgUmc02WPzQfWxuwhmPM636i2mX4I7Bh3TB5atabP
XgEFh5x1zdBxkTMQbvfsutNwJNJWmuu58cyFXOWD2RBBnwQgTMb5JJA/X2UjjtCN2YHc4PaZ9N9c
1Zdo90mlHtYVtae/4mZw3p9GAeXLZM5K2ZIYqtiknmFfCZ5GUl2iTF8SE459iZ/TKjZ2bTNCnEab
cqwlidJcG0NtMdKmPsEeJGZv2NaJ4dRbhNvcfRYi9ymVEc3bEMEPTY+qtA+NsXy1MhPVs2NpDnDZ
2McNAbdpcTdli32K8lZvckD88dLlwSpbUdTiJUolB7MOI8GhxolDtEvU999JP8wfOHr3b8QNJliN
GgJ1DJoN5TqneZmtQrLHzXUwZ2IP1YvYr8YK7JJaKU+ekLHXTw2MvpjtcXE3RAYtFyqtMITcEJP8
ZfeR+8Gyot0NfpQYN3HaDq8h/KznuWQOu3Js2rlbcuUi51BpzGb7gKr1ptEdhy8U4zF6sCGNnmyJ
owFoJwn2F2Fj5PdoDUP0O1jp8W75+fgSllRb6zAvUXBDdRRH1i6O9A3ClHRjoB4YDtgLgmu6PYy3
bHof8BsjNh4izDIVr/EfOh5u/ShgF2DyDU49KIa3LGX0s8Mt1WwFIQOMCysEOPQ669rYMNTvw3sa
zQEFV1kYmxF3pHndjpx5N16eoj2bNPPaY0sU6SMe3+YAWtBkTjgjgWRuy6yVUbYVd9u4m30gDTwS
9gZmj/3SGS2EyZqoyvYYamzvu+VxUdxe3qItU23oHBxB4VqiJaxJ7zJcp9oZWKE5QpEbPkEdJJ58
LCoKrFRLKBJaEoOAcImAWEasjQks0SuGvRZD1a0pP9k8sC5X9y6pZsGuEs74o4nGhQ1TW5iImb1K
BA2oPwj4arvilUarBHBgYU1ZGUiQv8egb+DJCML2VlWOIHMjkwRqj2lGaEVq2NsA7aJCvLYlOOo1
vn3rZoZMhGpGDaRM9ei4SGxtJYu39hYAbRMmw3wUYxw1uzxz0mc9oThYlfC40GNQMaSHtik94qZx
9/l7Ur04iNA6BGpac7j5iLsYX6TVovA6ZobbwDWkmKHxKAfpHwKaJZjgR4KyIROlV/PUSwMfXNDn
j45LUMoGK4XvXceszz+6cAgZGhWVFpsq9wcOsAT/vtEagErSjU1JW4mhnn0HRaasN3gw49soqe1h
zRG/JN2bJCreC+wlhHNrypyNrYzwNMsMJXgQ2cFt2ud2uyUHSu571yR9aVRJd0XFN0Z7i0NltJJs
RCZvfwd3p6GF8Q4KKn4VZJsuiURGXj9CdNd3mdkxYhxmfCp71aEWRctcc7xjmBBB+oZVRZfHquJX
rKj5Lwznolinpo+Pg4xKMW8N6YQGLi8cHyzrkUFXhZMKTD7Ku5B4zH7DhllTy8AAO/WJBumHbsN5
lc6sa/wytkCcGYRLjLXT9Qe/UxJxJGF3+U5T8/6yaUEGmxhtOSVmrMQtFiI2XFUwv8OY1f7SY4Z0
lzG8C3YJp5y/702c+AAsVPaEgIgZXtm0cktLJUXSmAQc5VKYDI903MpvFW05fFdpnQ+PGehDd4U+
h7ELUh3il5E2WzQmYzdewP5klAaZig4NghSXpzibwOPTcO1+zgit4m1To7XYiNSdTgmr+8+c5ehh
AlYbrXPlzFvNoROSfhGoJ7uL80uzIfNkIwubcbqtih+Za6OqgTZV3oJAC29mW0vMB106fdCnHX+Z
WFxeKCjLC03HNd6UwADhW8k226ZwSZ9CfuB7plUIh5KOvn4UFiDuKy+X6MyzpdfmlV0zMs3JCKjC
4JNc84ZBP6La7YcSODwZ0N1Pyi+6qLyUZZzeIZ4JHXSruugtmhEszxsRTh2LiGmp3nvw8Kfluzbs
HXdliWlImATVpuvTLvPNpu8wwwKtuZPoD+pNUdq9/UJiALfJTRg20+JuItM+BhD9O+Y2xVQhRKKx
zMA9ny16XmthZIyCI57PJXCjtaN9S7DgyNB7MnlTKhF4iWTXQx97XIAeNvHwFaCRNvHs8dYiWRV/
hWIFq259y7WY3MAbcEhqi520C54sR5iZXnf85rhCq1gREQBNC+DlQ0x6NDj9oXS7S0LuPLmT3RSr
vUP0Yf6Oz9VyYUhYZTNAaywLZwvsAZzihe3BcOUEEIgOPH2YCgdnL23Psb0Kdec2+UF7pDM5l3j4
mT5so1BH3JDRLmHzbJsEx4TcAi0cAa6EJNytTDr85nJ+4IyPz2+kVPOM+TaF6J/tkYEzwwP2ySKZ
yZYNnx2K6URM0qCxHkVekE+B6IlkVsxXCzVsAOkeE1M+g9YhQngdhtjYwTBYLD84gsLnmHDGbhXX
aFWpLKJc4Kt1lM0JnVpvI8k2vVbI7Qvm/2hGmKNUnHSYyf+oabl9OFLWT2h362Ydgx+goMqIdFm3
ka+emW6T9dMVlkCSp0hH30QFppqNGejUXve9U38sMmLSAgYZL4CUWuHNR95OKDp6IRJvolxyIBun
D+1gviYxOxsZByH1p/LB5pBs8WaZBxSGlqIJUdZXZWeoaQUX3Htz02HawYSnP0/4RusweWzpo7nS
RiQ3dG30MiLb/xEQqRdtx9zO6TxxXCObjKGYOvA5GMJrQ5rzARMVVT4oYYqycqyAvQez6iR/N/SV
zDDK0DtULmqgucWFODpUq2tON369hY1EknyhyB+J+tw70VtHx4I9NnMuHGb5KCybBD2k12bGvelI
OjTKjquP0MrtaZ3NSnWXOq6tB2o+JFyBR2G8mk0yRreDRPyyUgoEkzRNOz6SkoLHpMwZqawxRCJD
iixN2LstDbe6aJdHZBNjpTH25jDOEdSjCn0NjBaoFloRHQaIc9bfHc60TFIRVFik7PUW5jCkoKSO
VAmx68OEUGxkkEUNZ9H2KUtM4SwPJKVxDEb0DaEgJ2KkC2vtHJo6by9ivwmcTdRbQ7/WyqcdAZKF
fxsCj1rFeeG/ISlqnj1EohSpGC9+KVHZP0GJ9TwmzsSTXVotWPkRwu0qasGcbrC7yWfPpP+7y+lT
36Eco8PEd0sOHbr7O2BM45vK7fLKcki+3UVMcfwtoTbS2yK4s9kx7QWCZNe4hjfSwoy8VqidGUX4
Tp2uyd+grwb11TNXSko4Brr3JyalcfwzT3Pm3nmTG9fgn1Ioca5ZX+RJDonZdXS1zyKiHo8eNvxL
s62TkxuyIJMmCnJwAwMBLSKKZ4RMonWku/LREj8j9hB4/8B2vYVRMiEIdEnCxaLiNis1BVG0ojXM
2SfwmdasuB3s/A1d0e9OaA0v1twWt77ih6LDmNOKyA0I94SN2YB1p8F8jTOV/+KEF90nYumxRpk9
9eDYNc+bJJ0OS95I34bTHsYCildMAm4wxK9mAd5VJFGPj8EA7oAXao6evUm4ziZEVOjtSqbT5YqC
gFkB+GWFcU+wWYNCH0LgEURx4QbGUkfGmzu8c/ibyFOuxvaS35FTeSz8aDl10Y9bdSxFYC+hCumF
s+C+KE8uVuU5g1DD2StHF1fI7oYj1lhs8Bio7kBvsq7WnSPULWif8RVPY/0ac2J59zLIexz45vGU
4je+ZwLangB81w8jNPNyResF5I6wHb4xuEhuxH/ihkM3T6W/rSCZlofKdENgG7UHX3DXlYyCLiK0
/gRZOXgLrO0//uN//O//9T7+z+BXcVukEzP2/8i77LaI8rb5r3/If/wHc4Xlnx5//tc/XFuZplTS
Q17p0vJEi8qfv7/eR3nAvyz+MzSjsKmbVG5LO2uveqD5pR/2t19fRP37RbCQaIu4FWEhZbN/v0jP
reNxc4jcciY6nWRjzI9IRVukPR5trdV/+2qaml5oBe/J5ov9fjUeBQyI2kUCZ1JPbvFhgYefLK+7
sBk4fHx9sX+/f0IxX9Cu4yHSI+/x94slIPMZpBMJhgqtxrtE5CdrlGGfvr7Mv99BRTyrZVK9WdJF
0vf7ZUrkVQCiPAmRDKfZFdAOJ3weEOc7h0lq33/4+nJi+f/95bGQnue6RH/ZCiOXsqA2/n69iX5i
R/aec5dDQMeLAHuroZQLOlqAq1E11bBnOIvWOxN9X5H9YMEI3Xidn74ZzKesrTuqMGHKFsi+ZwhD
aDaMoDyAG9LLkoXZieMKygLuH3bq/def/uw3UZxHhYnRGwgThj5hi7MPb00MH/MmOaVWRXFa4IS5
QJ6ddoevr3N2k/51HengIXEtArod7/frODVHUC6TnByDhBzDCFnr2aRotgx9+zTAh9znBDa8fH3V
s0fhX1dV8H6E40qJWeP3q2pm0KOfu/GJt22BlmLenAgeKGM0iUVbhldfX+7Tm6l4j1xHYt9wl4/z
lwUCHwTxPkaZnJASMRMVsXoO7RBG1teXWT71Xx64f30rz3RQoWvHcdXyMf5yGSJmmxHyRXryixFf
KGk8NWnsTNRctiAEVVVo+buvL/nZzydME8adbSLHVcuf/+WSxiK9rZElnaJBWtH9oBMqPIMrTdtg
KGXxQ1eB2cP/5MB88fWlP7upZDRxumDZddFT/H7poIFjjzSdb1tOdO9jmtAVoNyg/xtP6F+vc/aE
6j6ZtYgUJhLUeBjBq+ABDVy1JT0NG0IYQectgujtb3w5GmCWA6DZYlf5/cuJUs90kO305HpF298k
SWX1d04YN5u/cx3bc5Czau7j2U3EqedmIwbh08iRDGx4Y87BfVEjjvzDg/Lpr+UIZh7aBqh2/oWY
2CM16vLshDpZ7ROiUYItOFTCG7/+Qp8+kJ5lMh41BYv82a+VpsqnBRfmJyd1g+8UFaHY2qbtwevj
uMWpT9mNQFYXU8F+feXP3j78Nv/3yrb5+0/GGoZZA5HcCfS4eSPcFDIjS4/AkAJW+K1p6X19fcXP
vqtlWkB+qAcsXoPfrwj4KiaBsslPcYfi16cMuWrrMbszwSKDfSwYcdJGSv5w1c/WTotHEkmA4+Aa
PrtqVMm5HJo8PxHI4iHHN+fyDVZheXJJfXj/+ht+dk//eq2zx5OBbzHig+PXjOz2yTPaBb5VkWs8
YjS+6/Gl3///XfDs8fHQ2Zt2H+enTKc1X85wonyL76h8EI0lX6oc5+vfeG5YvUAY08TgsHl2P0MS
KK2SoLxTMaRyz0BNtVc6JhZvPadaQVlzY6e6/PprfvY2WhR4bLuWoD45+5roxrHJ1l16YkTcVOva
J5p2OzLS/sPt/PQJ/X/XOX8nVB5XItZpCtU0fGU+O+GBCO27SCdKPxIgO0RHAoDd+A+39NNH9C+X
PVs9W5ggYe826amHaSXoqGQ+aqWKQeCeRHsZ/WFt++xybH9ae9Su/JRndzNsQW/MUZQh6TP9XYKJ
6tjPSQCeOosev/7hPruhtuBtV452TIrV3195tsMywA6bnYA2j++LMeEitxEkrFId7DnBHjh7d3/4
ET97CVlelKn4y0Ix8fs1nYymvsITeBqYELlrIEnlEQuUe0nSV0BTMa/qb19/S7GsleeVzHLwcFG2
WJ6lrd8vOYE1bB1Dsi3pNnx1USPgHD0afYFUA33V0jLC20qPaGSSaOiy3alhieX8+mN8+rs6SLlg
a3quVsuf/6W4mb22Vpmt4xNVOio2MBvdJRQeLNs0d+nDfn21T39aLThKCsZ8/La/X03FBnGGUxif
fATLR3zDJWp7fMj3TkZXsEwr/Tx6pvzDCvvZSmBDHl3qN8lB72yFlaDVlg7tUgmHJk6DqW82Dd3F
cfP1t/vsXlLIUAFziEUpefbgprjBUZ/0yUkSJXTZjX7Z7cZkrgR6hcr/w/L2+cUUb6O2rKUc/v1W
9sVAWIY3xSeop/IViLRxYRaBA9LV7LZff6/PXg584yZHZM6Vnjy7VGtPKK8Mm19NmJoEeoZB6zGs
plvSQtDX4x6s/vCLffac0OKSChqCNm3z7HWsssLMXBy8p66tQT2HxTi8TY1D66Wz8RsT/1eP9Z4e
jfhTJfzZbeV1wIEvaZKY5lmFoxu/YkMUFPt08UkJjUqxnXNlI/rgWP+Hslt8ejVlEeBteoon9Ox7
siP6+YQe7ITotSYZRIaPlnBhgbiVvTdwWm1YBDpM4c40PEhgy9AiQ0ffNjgIL5klKshIBLQx7qL/
+5QYlXP8+qcXyyc4X6WoMy2b8w8G5PNdlNzWIiUuNT1hsUe+DeXhkBn1/CvBw46qTSRIeZV913uk
XUIJFS0BJ5z7rF1IlsbXn+Wz15jjs+fycjn0zM5+mnYYTAH/PD6lBSGQgAdNACbFYDbh39jr/nqh
818ltsYmKQuOspnZ/JjRXeOY74UQx65Aj/6Ht2tZfc7vMCGa2kXIQNPLO1udzEah3NQVXQhmRcUa
+ayBIql2XEZBcOFo2BEKinQ7ugZY1Ky/vqfLgnt+cTBDy5a3HG/P+0Xt2CBYxs/4TJy5gXOp9TSW
jtR6b2LTLm9JiZDGAzDeKd7rMgjlE7axyvr+9Yf45C2gxOcdWCAUwhJnd6Arh7Bu+GzPyoJmBaE2
7ZyDbFX+VBYYD/7wlT+532wBDP3Z7WiNnJ+p0x4MBE12D4NOVz8AyATTJipoJDuFFyDauHkDDScP
hvqbUaPj+xt7oOVSZ1BsMLmlcf77wm3R8IL7L71ngf5eL51sllca+5V3NwlSb3yJvvlekROY/2F/
+my5WVqP0nFR9zD8Ott+F9VYFTMReXZ6h/lb31mCZQYb0m2ZIT/e0UsO8vvZaFAjam8wnqmgMVOY
RO9tDd8D8G23/TB+C6D7kFVSTp19NY24HE5fPxCff1C9rMC866x4y/7wl6rEZoSICdXynz3oTMWe
Lh3p1qbqp1uwHyYolIlhmejpJOMcHefu6CPCG/ZhFI1M1Mte+fugYssiBttL3D1Pg96L1Iz/UMN9
9uDSEfLYgWl/anV2P2uci4Nfmvp5MLB1Soxa3yJCLN7hrHTzf790siiH+UX+uQ6f99cS6JmBSRb3
s92DS94oOTNLLKtBXBp9HlRQSJshlOuyE1508/XP8ckisbydijfTlhyGz74mcQ+jRRXiPaN0B7vQ
tSRWDKng1C9ztDE3Ta2KD3AA6Y+mFOn9CKM8Pnz9ET4pCGgQKe41wF5TOGdLMqH2Cge57z2jemN2
C1oG83FZyO+dP2OYsfpY/4Dxnajj19f9pPShMgZ/xYyAl+a8YCV7u8P3J/xnXDMDGhT23XzBzcHJ
DuYk2gMWjvI/fNfPFiioxEKwHWhsMWfl1iwToDCl7z8nIJiji7Jn9hYTzeKRGYhfFqtjVzN3wmQN
rS3sX77+xp890wTyoXXy6FQLdXZ1OGq5wD1mPMeZYU0bvHcpUltLV3Z86GVbT9uvryeW/+HZFgTt
h7vs2A4Loj5714eep4e4dp92cSMaFAbaPc5+UoinIB7N+74qpoe4nRa0f1Shthut+KCNHFRiRhwx
tyYvzK2hffMPDe3PSh+qHtrMprDtf9+YyTohtqq0/w9nZ7YbNxJs2y8iwOSU5Ctr0mxLHqrsF8J2
d3OeZ379XfTBPUdFEVWQgG70g4DOSjKZGRmxY23laALl+O5XU/cY82wouYJ6jLZd3aXg/BoLeGGW
0HlKOdz5nASwng5hMj+uyw9qZSlSrlDlfIERZGgW54YnSVXhUKIcE4+yARdDMzL+nZIQDR2ZqWpL
8D5oV5b/ylLkJi50GDQaN5tl5J9KS8XD0XeObSn1uxzjecxxscm2t45VxsjXehivBxIgvocgNEy8
75fnvBLyzYU5zmqOTGEY82J9dQ6IBO87hBryqPRxip+pU9CIPHboqC6Ps/ZsqVyYEK2ol+vaYnsR
KPpKmiacYxKm6KmyUagPMujw8KjBqGITkHfd8+UhV3Y0nT2FDA7jkv9eTG0QnZMHuB8c0VjV91Gv
98GhCbUYmRyWhRtEVZSec79n17k88Opc/9ZPaP1nd5nf+atnarZIW5y+d441QOq7tPBK5FIadGOp
SvmtEz5sgg+MSPqd7UwXwrIXW0pHWXsEeuEd4SQ7dwqmij9osKW3hsQt3GJsU8X+8ogrmxgnFdfw
ufbFobF4n1WbI+b1GucYs5nufQDV97EWfo2rof12eaS1FUokyc7FJ6mZfyOZV0+Tun3ZEMHZx7Ey
wi09SniQKP04aR94azSwov1VqVa+2SVBfpJrTxX7aJR1czDQgANqbq3oRVdguu6zXBE/L89s7Rny
QSCWcByu4ssj1xpEG9JVwDqZKXq0AVFH3GAdCpqk7LCken8+QzeFw2Mkxzhno86X5RAEYYQ9Nwkg
xG6ILPMJhVHQQ0BRbZpVLs9t7a3NVX90GkSZBBTng0WgnWFmh87RZjHuTAo1sygJcOUH3trrcbTz
cfSuHPSkm5wjuKf+JXHQH+5zndYUGD4zVMHWmvSfy1NbeW1zxcV2TJ6jIGY7H1KMdodFiW4fFU37
ZXixc5z06VjFpfV8eaC1BCYjoWiQNic3NP3zkdJsgPMB0vvo2JhRpk2lPuIU5UsYwFV2gJ6CYazp
0IKbK6F9NHv09lpdJP9e/hkr25lBRoBoxSQIlcuETcNVDl+ogXXTgK7XI0t86/GD3DBe+iRwUL0y
7ZXny0WZZCnZGpU+v8VmlgfAilrPUY7Q9wnAJ9t/jr1AwLtBOfL+ZTrHnaZJxhRnP3UxlhOXXppp
hndUpgzqOlZhI5674Zw1ffdDNDG0EyTbCDjJRZy/Slh/GJVFQjkado0qF/o8Ws8qNZX6BmO+rP4m
ImTZV64VK8EFW8b8uesoBijvnQ9KE5DnV83kUxTCzOpLkPn2TmgDviZmD91+i8WJFjwWgR/icD2U
1xbOWnzH+BLlB4VhJMKL9Ytnp1WVg+efaIQR3V5jITn0DHSzbQEawGdh+totaYkQGWKGcVA8JNkP
2qNBUNMwjh3E+98BP4XisUOgqBqLD9dCIaJlUvFPtKPQSyhgzVJYzeBSxGjqI3MSXy8PqK18Ougp
UDATDXBMGvPfX51dyOIKcFOSF2ArUIPJi5inlEtQeTP2IpBACTGl9D8j7dRxIy+KyDh1SddNWKzh
xrRXQXRGNz6+K7AK7EmET9BQAdb2VMSqvWMZ0J1Eavi4AEyc/v1x4AR9jOxaEZ/sem7D4mRRYySd
SY9c1SsMuSuQdfgPEMOa6vfl2a6tNovTk8wBDAxO6vPJ+vCx6t5olSPG5p6MUWqWzvApFWP2degy
+ZwKmd4OiSUfOkyVdpcHX9s0uN4AQgT8x4JbLLWyRoUeOpF/Ahlff/dCiD7Yv2W1G5PpvDLW/P9a
3KdQM0lCO6RZfF+LiYatoL/fHL0jeAmuiDAYQEV4mIAWwJr7R9n4NMCbNA7XgMR7tXdBxxvRlcW8
Et1S5WXXYvfSSMkvcrW6VrfV2MyXOihmeMBii+V/8bJAfWEjT/ptS7v649iYQ/rf+580Z/pchOEB
kE5cvGaZ0rUjG+/ogYHbWTWttRjD0qOmBuZ0uDzWX9Hem0ftiFka5JiGWCZGytJEdkw3zTFRwxPC
3PCTB5HlNixS70FVEFeC5ImGzyLHPWpv240GjMykZQpjQw+MUNVVQ3ElJbV2nTZtMiWUnyjUvhFI
ZViuCty9uL9bdvjQYun2WSsc62CPAjdDT8m+SEwdsOGwYL+kpv7dSjA3rStl4hMEwuWGg587V86X
teXAS7HIHlDrJKA8fyutQ+Kg7WzvWGgpUG0LQbR6k2MAr7pYMRTCVQEmQt2R8gPr0DYck+Q8sayx
FHL40ilFgXXzMUxs2vtkPbSf1GD2dfNJ5W8mBeXVDg9rDKEvr421vdVGDWeaFDvRkSxO1CDoTR+Q
oHPUYxCQNuAiV21ZIFkkbkGy91de++pwoEmJx2bAz/Iaok4oZtMmYNk7VfrNGkiEukWkaJtBwji5
4wQMu6fLM1zbZ9hIiaAp6CLiWnzicBj6wola3mmHCbQbepbnqrAj4qeCshwdd6WR0iwWt8m3yqiz
vRE09pfLP2FtW2W2qonc0BZ8gufLKqdhq64GyzmG2ETcdARLDcxT+U8bBV1+JZRfOz/mY4NAgTyB
uUy/hDEZdWtguibklBva/Ojb4TAc/klVJC0CB23l2ZoaENZ2geLz2lYzP83FVmOR/DEtcgUS3ffi
JjEqOVz0lhOkr8jyBJjrvli+ZUQ7A5dCY2fFPd9OM3qnUbf3foBIfm/m6Dxv3/3ESUyi/yA7aXGY
LT7kWiBWqCCZH5u5dWzQClkezL751SllGV554itvl9unSuqJPCRpoMXbTeMJeBZWA6cprcLbGFoO
aErsOfemafTXxOArH9BcbSACoQJH1nX++6tYqO3UASucMDx1pR09z3I0d/TS5LGjcw4zsPxaTX3l
6/lbVEV5QffNG/UH/XIR/ZpleGr1WKcROgoHANZVUyUPlj/+Re2N1m8VdvQdXQJBcD+oLSa473+b
c1Jmzl3AlX+jjMSBPMa3Aw2BMpfZEcLlX3vEnyejVvUrO9TfutZyBb8ebLF0mo7WoXbQwhPIPedP
iD5ZPaSRaA/VCGqfkBs+hEtIAWLE5C7+pck7QPPuQPMXnRj07ZCF1k3rl63kk7ahhXesrpxSawtu
lrFzTCHgcCz9fA3osaFj/M4vhOAwAGKqAts4pHoDZpxkOJyly09/dclJzEvYQSlHLrsd8NQzEd05
DFfROr1PNCyr9gPsapCSiH6CB8Nqf18ecv0lOBYQb0khhdD/fIpeEPg+ihT/lGkOKiuXbjLrBSOd
Ee4AHOv8plMB/dw2gIgestSxsNNxZCwDt4XyeqsSu5DeKmOESXhdFf/YrdGLK5rntbdATmY+OEne
kTA8/4kZ88euFd16AJghAtpl4ACBScGNUoHvufIOVgeb68CoPGdV0uJ5wIaWaW0p4Ung6el/qiel
afYTFqnNYQL69t/lxz/vWMtPYC4k6HNEjNxsERSUnTlKfAmiU1pmQbI1a7SLL/DkAMRfHmgtMqUg
yX2Du6RAQ7MYCYW6CXglBQNaKgA6Y1Lev4A60F+mYZZcblA/QYXQENCSdI6GW0+Pih3a1hwTR7O8
ATzf7S//pLXVbiLA5uQka8S1+/y1Jk3RBnqvRif7ZxRW3Z2ZKeWT8ILQA5Vi1Nf287XsFGclgrb/
Gc9cpLlro/Z1OBbhyTAi0d3i0dWm+1Yf6ApXreC+JNvifcYOw6epr8FTiJsQneppUObBB3ZZCx0q
6X5Ub7z/85nPZwkRFAgzLUvL0cX6NtpOWaf/Y1JI3bz/KXNoGhYpVJVYcLGep6Z3JhpJo1MGaUh1
60GmeEu2SPxctSulsSE0U68stpXIiEQqp4hO8mjeWs7nN2DcpYk8DU8pd9zs0fGGuDkIoIiPQFT9
eB+WvT8e2gIsJhYrQ6Zde9drS4sPmCwk1WEHw+/zH6CieNPGmE1tslBN4PCi0D+qBvzWXdj5s0cr
ZRjvAzsH+lRhkwAl+6nPO8urgEFRrNZT+ZxPeq503/tixMk5cTiY0i49XX6pa5sUuRcCTJPYUyyL
0BXhPDLCOjgFIMKiOwsy3y40Yn2fZnmr3lwebC0thipm7sHjwkYmefE0+6FoO5GSC0w14kcyODmH
Q6ar013QJPAVKEVQ8wMUpKgHimbYM9hQi1EFmvQVRzWzuBI5rL1eVrROmzCKPMxGzp90qLeZzL3R
BwGoyDt/Ii5qS0OGu2IEB7KlApN+vvwM5hW73KdJ1PD9EOsy9OIRFE0F8byq/FOqxZUJiLkHYD4C
v8sfCsX0N6Vid8kWOkNfXtkr1kemLPg/I/9N2b1aVaoXq9iJ2ixl2271HTVds3uhtdlBwD4o8jF1
UggiDiFQtvvAnOl2JNBGHYWm5fwpG9jCKBwn/mmkjekZvaF3Z9cQOX91/MmlGW+y7+Sklv++f9i/
Cs85JNGkXLxcgW6RFGQToM0Vzb6DEOaGbNw3AVyM713RDw2ohSiePjBbm+IgHxQ9edryNgf/1mwH
n2RrjinAFw+Lmy81Pnx3pQorbR+nGCS5fqLgqnd5umvpGXYLzvV5k0bgNH/rr14wfCOT8zZUjq0q
+vHehkN+C/YB2I2vNhJPR9rjEzus5D0CW4yOpdwqJYthI6p2AhmgFtq3BmG1/4GoixoORXDWvcYd
8/x36XCNZmWYf2oGHHJcDlY6uTPfi05dhYPBlc1z7ZMmNahLlDzzPrMYzQLrwjo2/JOfgJDb5J0c
um1Z0T0kO9FuEyBMH3nhBiubTAGN2dYcmr167iS66FtSk/A0++O8DBM2tXZYDP9padyB9iWTsFWV
q3XG1XkaZGMRV847+GJ1w1oIIVkHwSmawulELadVP/dOqU8vHpKmamsAmr1WbZ9X0HLzIqIlB0Sy
guNw8WyBEIEVNrvwBHak/lFF9cygnOxiI/UUpt3l9by2X3FbZihjbtxeDpZraRZWtA7SQhvU8D7w
VnnmpoAJRA4xLNknMgYJUoU5eKvLI6892lkKTPaH9ADpzvMXqk9RwyWN8zcAAfSriwP7AWZVB11d
C36WIwWEK6HV2nMl0cuhOGtUeZ3nA3pKogFY0IMTElh01xrGNOpdXJtFs+u4RYdX5EcrURXFTID6
XAypHCyrU1DFihnaw3WZq3n9UONkVbAd+CMItHSqx6e2jXEPkcnMPwqxTS32lx/wynwlcsO5wZCS
FOXw8/nqIJzzCXetE1QybVtoBfeFxrT/GVE4frk81Mq75D7EEppV3XTDLM4e/IzgIRlpdBqMDCfZ
aTJEcaeQ/wHEaA9IP3snGz9w1JJNsJy5iZKU9PLbtFpcRrLaCLkidWLrOFXggE0U8j8YcOZ95SfJ
wRNoXK8so3mjWXyeXH+4m1GfJ3ZcNqNIUDydgkXrEVEtZmVIgavuGRuNPr6yo698mnQVWMg3LO5A
NIqev7/R8jTLrwZ0zgZG8JskkRhRxKSQva0N/XoGUodl+W1g272WV1p7n3yXc2sTaQZhLzZbI9Bw
fxkT5BV+nz8ABjP2XVQ04P4NbdsIZbyyC609U6Qjc9cNF0w+mvOp0qdVJnhoITLoAP/eCjNGICuL
pL+iUVlLn0g+CdLekvsGmvnzgeCBZYoDH++IFrG/jYCmg9RT+ttRjsoGKE/8VUtBJB38Kgdr3Cv/
kN4BQONbjQVDz7QgfU2yKfF61bsr62ptv6DPcUZMEGK/KTiU6dTiU1bbR5RCjnpXYiTq32iy6duv
EX4NilsqRvuCiEIvDwYVKf/2/d8wcQMZOBqt+O/incuuM0HxoZSVZYoxTFCP2xG5HuYrlrnBdeUD
jcES6Q+KSHYOjRrP+avAET3Q8R7zjjXd5b/VQtdyXLosDBq2YTEpIfBMMsb3w4R39vPlqa4tN/QK
HOvzyYNk8HxoD4g0VYlUOXoSNdZGV8oWdkUj6z8fGIczjsa1WQGylOJ6+Bml0EGpIU3hcBMXlUw2
Bkm5a+qPtZ2eGi/QBnJTUiyTgjmYX5GbSBFhEjYbEFnpva5CaKQhMPx2eUrrQ5F8JNDkirmsU2Vp
o4BjZihdieObLlV/x17VfytqztIPjISmAQkUAS2pl/OXpMGwwpE39I5pGDTbOMvxsS069YE17F05
qtcmRZaN7MP8qt6ADMrY7KaUUvNRhBDDx7ROsYAPsbZ1/cLpr5yVa9s6UQhKVe6mtMfOP+ZVIAu1
utah+CtHK/CxnwrVHm94WXQT5pt4pN86lBqnO0ef8iuvbv6glgeXM+/njkr4bCyzLHpCDtZEDHzi
clL94vsoviRS/V20mvMgosAD224FQF/Conxo4qa6Eo6szNtWiUeAfpALeFNrVzz6YRtIMjRlOdkX
pU6HcTN2TnGvmV3y0yqd8EvlgIS8sq2uHGUzToeqKquIo3SRCohBFo6+HQenRNrZj7TF5cbua9Nz
LSU2Xogaoiuby+qALNl5C+dOvFy3DQTzrjAj4loMdL5DxvY+D7X/RaRtLDhIEv/KBN9uZmigSEzO
KndGXEq8yxm2mwPLOo6kcV4gMXJeEYTpvy5/jm9eH20jvDm0IFwdKaHO0361bPVITTMFU9tTjU7i
i5MJu3G7QRaBK0e9AUKn2yHkTPPdrIzFuIvQAEpHNAgcJk70d3MoeNJ8Bm2YH1KSOnguhSr499F7
71k4D0oGRwiH7QD1/Plkk4GFGWB2cup4m1uufsY2rsDvYnGlvQC+zN+71zEe10sKw/TLznv4+XiC
Hkiyo+ApLHrYO3okCl11sYYtlE8hYqPkvZ/iPNycGiQ5ZnPyLsJ1LDRyKOhxCU7dBkcT9PkW/5/s
hlxZdcgLw9rg8SuvfBdvFxCfP7d39mf0nqiEzuc4DnmRGuaQn+YEyu2gOfexF0Ijtnoy3GkZKW4U
9NUVieKbnV1nUG7RFtc+dltzsWp7L68CaK75SWDtJLcBOaqXZIzUcVs2V29Bq4Mh2OVV0uVBgf18
hvDeR2gfSXEqiXe+t3lePMuCqj4ocHV4b8Q8T+zVWItorQvtqtfGrDglI+YuO3jmoHkRGsIvvfzd
v9nO5oFm0QKB2lxbXdwitamIKEX1kFOKwn7uYwitGFTHG0/6GmBQu70Soq8tE7rQbbJ6XAYQQJ8/
xIHToEKumJ0aLke3DYvjFhz82LuYj5r3Mq+V5zJsdpcn+Sb2ZpKvB10sE2GGuGzqUX5Kq3x6YGUo
uMGGA87eNiYw39sy8X8HeGi6XWp6VzbWtVUDcghdIwJD3ZKLB4xZjD3Aa8gREmQ1Gq7E7rZDB1V7
Szl7OF6e6JvDYp4o4bbG8Q8oY8kU8+xEol5v8hOo/vI5xscZQnqeZf728jirD5QOfDrxJR1Yy49d
U3SpTHWbnaaRkqSTYjjlO9O/ler9HnKpjnBbzYBSWpElV7buN1HO3xn+/5GpoZ2vn3LqNB+/vewE
cd7+Xtgkz6wJsavW+hhstJ3zddKLAWM7jLq8WSitfL089bUPRtDxxD2K1Qtq8fwHGC1I9gJ7xBNC
iHtNK4wnrbJrbBBwNewGLft5ebiV7wVtDXhH9lSKhss0U+GwafPtQzrKjcYt1CHFRdMmKcnmEX8F
HWo/9Bg17C+PujJJeuq4ATA2rbPLtGEMzSRzWjs7IdWX96Gaewca67I7Gh7xQIxBgpTvDXOQLHEQ
o6xGaSE5Q84fa1n0VT1HjqesaOLdEFRaeVPBw23efRSfj7PYf3IYLQOw1+wEmNrDrIce80PXQrbE
cJrkx+XHuLJYuWzz3ngZqIqXsWKbhgQEYZ6ear0oBf3cTnsr2qr+M6uoT2Uc0ZaMlQCXMbea/V9e
ImVQncPlH7H6Lk1aoIg+OJ2XidiqLUVI8pd3CWyd1FI8HfzGs28ISKbD1KCZvzzeyoaH9swWqPAY
802w0wqFTudOz05FjD2I0rDLuTWV15tpcrLsyrJZnRx6YoiGKs1ry0hOM0t8Vj0/ZyMKAYgH+fRC
HV29repAPOGJ6V/5HFcnxw1r1qDxhSyhQEL6mM9OTC6Pu+phaA2ldou2D7KtEg6OfuUzXPv4YU+S
HqT0Q115nv2roNwqNFkldZif+DoGN4pwZZk8qT4Lu20/c6hPO0+v5X/vf39Q/1DAwPIgebOIHn1L
zWIs3PlCDGE/OoWgxQua/s9MpteIIWtvj34K+uapMalsNOfzEzmw6n7E96dpYJ4/pHoUKnf50Irx
kRh58H6qrUJ18cqaWX2qdKyi6SIZyb/no2IHQLqazp1TVKjqV9Rjtn5o1CH+LUrN/lp68WOuBmCj
Lz/WlSNTQOhlH/+bW1mme2VjIJPU6/SkenX4zcGj1G1arbC3dh8KfEoz0wncYLS1/CbA3Tq4Euet
TppOMBABM9hpqU+l1pN7QgHalSSw0T0Pq6LOKT3bVZpK7NpgAoCddBCvL8967Q2bNM38bYlk71ls
60ALmgC7XTaDvkpRMdkTZktZcROVM3QdjcwHpjk3VSDhYrvjHnv+bulm0zMcC4H1CS35gZUFtFp6
kz9PatPdmg0q0k2s+cUVqfXau2UNz+QH6hRUZc5HxXnJ01GnggrTPFjXI1wgwiD/KFSsFoe+VXat
bjR/4iaIv1x+vmuvlTAakDCnNFiAxVrGLwb3yBpIWdk18hGMOW5vGBOkblEU41ar0mLrmMU1NtrK
ucbuMusBGJWirTifb9WpwDtCn/kS7N2YutW/9Hj3brORbsptWBeYs8RZy7EWOJ75ElSd/H153vO6
OUt2zXRZZAHIM1nQVPzOf8EUd0L1Sn5Bpk12dBd2afCJ+ok97C+Ps7LfM858T6FqId6IbbQoMKpS
ghoqfWljkZaMbXtbTVWc4+OGV8HNB4aje5F08ow2WIrwyMFopOOt6ATygpWU07ulPVie4U30meUJ
QL/370qs2/8bcLHZT/1kcV+2AHmx02ICJBXMTxWnPhYVl0AM3jCBG8Lsd1z20xURz8rWwNBIaSij
zq1Ai09VYgQaxxKuku5jIeRaLc7ze5w82u+l0zv/xFDnryyalY+FEWchNSQ9ZPKLEXvbGhoDe9NT
VVbBJ1UPJDqtAU9UvJuq/7CydzD3svC8ufxS176W18MunnHb4fonDCU+OX71Ky9yeZ8ZTYy/TN6V
vwqvukdK9AmvsfYOB9W83F0effUxk45GVgHIjEDp/Eups1HztIY3PHWFf0JveF+m/virUY2RNnXZ
vz++5rqAcIcrGv8sVzDI7liJ+jg5WW3zu65y/KJ0X5yUTpjXUNMruy7KPhL6wMZAcy0vKaJtvcxR
g+TkJOqdVxbpnV55Q+vWit8ewiZssAsOvNm3+P0a6Hn7eTX04pU6pR2H8JeTk6giWmlk6cidoxjm
sSEMvPJE11Yt5yRqcGQc7HiLIxQNOrX/2IhOedp2GKVMWtPdaWXSYfOnSGcbKxqmZl2JD9TN5aWz
tvmR6KKMRw8E2tHF0sla32kSBaU3itbxfjBpQbNpBvhjtHV7JU5YHYoYkFvgX9HXYigPKngrAiU6
ITuubu1yqm+7nK7PBJr4ywdmRRmVKdGKxQl2/kEo+WjGI46dJ6xyoaZhGOgOcWs8hZKD5AND4bA8
MxJJ4i8bFuTEwhU23141lRgodvFo7K3AwC0qSGQ+XNln1r4HgC//O9pioTRjPIB/BI2oYVqHi1uB
tOtReL2xCZPYcUuckDwXhLA8FGadXQmB3uq5+SSQBwIRgWzAelk81gmTc9XvGD1tCQixSO8TKJ6a
1sNSoDVMoqsetAfScOaXFG9vbDtQ9t8leIBf69tYW0tAydjy6MbiDrOIDbSyHTFqjNJT2tf9vgti
eU9hvtpZJl7R7vvfMBp28DB0LvOlLDYCbKbpsBJKwpHiRxijtJHYFGGNkLpsKD1fHmztGaPDMWYW
JbxPChjnSzcx60IZszw6UTdtRkS/Iu5xS53aXZdU2PPqlmj7TY0r7HgncF97cjBcK7aovsrnyz9l
ZVPifsjeKyFDcaIujlLfiYKhTgDLhXkiH7Kw152NVHqcvP54aTy/81S7tr5XTjKK31gKwo2ZtWyL
Z00lzMJnFYFXier0t4k0T+wlDrryRx9VJVCA0M7i95+eVPlQyECqniP8xTwbLYe6Og3hyW6z6M6b
hhz3aacfbmgtVZ/8TlXejeJG4TNfTU2Gmwk5i50QnIOKsSe6TmVUpEujsH2LOWfymXZVe2NFfn9t
wJVQGs0ML5IQAWzGsjil902uyo4BIxFZm7bRhnwXi16oVx7l2pKBTM0FmEs3B9pi8dbCtwZf2DzK
TomftajGETzNjd6/7ylx+oeysMktevAlhveOzBdDaWrWr5EmQtVw/tmEIWoJTdDWk/UOF+uOvHkA
ukkvEqS8sQ+LBIPvamM6mfznnZ/JvG441riiAXYE5nA+MuAhFdSw0558QXl8I0UEtwOXkYA27tAa
9I3IpmY/duLaVvFmD2TgOWuEKAWJItmV84GjzLbDfEh7gPhN9Zjn3Z3fwiHGID7t35sSm4PKmchL
kUNQbFwsWJyfMKB2AnmKjXo84iE5vIQYTW2cbpTv3W3noSgJs+MgcOArOZ9VWfXm0IlInlpKn/0u
V9AD7PTAHO7TDGu4y+/uzXYzT4ssGFEzuht0U+eDFZFORBUZyQ+bzvSdX/vTf0ZvjcegVvNv8zq7
Fs+++UDmyWkk1cj20964RLhPhZ7UVRNnP/rATHdGVVcBblpOep84xfQTANlwC2bT+cA0uccjS8OY
iDaoxevzvMbKBprSf5ROZW2zTFVUl/aTxAVKkN7gjNuID41oYpfCWwJyuijhFHyJEcXw5EdaTL07
0Nf7mMrWfwwwPtwXud1fGe9NXMRzJW62Z9rGjNBdzHDUraJXBjv9MdAStBvbUNk1qjl8o9rS7rFz
DUo3jYeIi4PjOZvLi8hgkbzKU3BgcIunqxY9Mvv6mytnmkUBdspj9KUQFdaY06a5Zl607AcixCHm
IkXBsUgzIUHP+ToFJaK0Vq2LX2Iox31eFc0PUn0/tXFSaUrWgx/FUCv72I6bb+Qd6oeorZ+RQzVf
L8/0Lw7o9VTZZwAEz0WcWeDIfnv+O7K8QSmiTuVPU0sspcA8Kxm6e3yXW1jrrQNkys3pKQh38C9U
OiXiyNdrV2Je33+aEmMybvzWzts/TQOHY5tCOv6OVVb1W8YIu+hwwSoc/H6YI2RA2+p0T1Vv1f+i
1TWPmBqrtSuMtHvSC6sN/1yZ2ryvnE/NdOgJnRvo5q1uue80VtMXoSfCn0OP3PkJpUPzE7NbrKMJ
e9HWj1L1dzGUaPMm1EtD35XWoCb6LguzZLof1UKIzzJUgsTFVqwPtmMW+SPdneFUHJQxj70ngaQ6
v418kh6YWMLXuS1SLRXPccwfpdXp5hXlxGJ346xHOMEHPzeXz7TKOWnxqrQwIejzpCzHX0iN8xet
dcLWdQTWCo3m+Hsr6640iRH+LB8i0FKEE0j9SJASPC7307DPlIRmvJ9mEhbmQalHLmIuwvjSuhNK
rxkPEkGMeKxamsYcyEbjzvRykWGqLY10X0W+/VMNAkVsPWdMIxfhV2dvytAqAnzrgyp7STHDjN0+
n/xPZkvXx4NpNzpm8o3TZ4fALkV2rA3P8+8Nw9fz8lOZ16PaPGISmx4MnerKyxSBkryJ8xarSAwJ
lAK/X6MaugN1mOpOjbK0xgB4EOHnSfj9Y2ZVmu1KpY1+W3WABWJuVNNXI4O8s62Vjq8xkUm5j8Zx
6G7w6Iy9Qx51Wr0ZEj9/yJOkjKJ9WzhDezfYU0XurddHz3rKuzT5E5MQ61ypeVW5kzq+gr9GYwQl
X8eJjDZJGpu+O0DgNKK9lfRe+IUOkOSHM/LI7jNK5HJTmvjkPRYllO6WNIFBUd5tzNJU7vXSkz8l
gVGw00sn+VRWU9sAVMCU/GACTvN3tTMmxu2AD2yxbTQUk7upq/pih/9s0rhNMjgvQFW1wlV7s3YO
aPRizx1NGtM3g1/r2AoX+tjs6eZpw9tKIUMDx2BSXmqOMe8mhzOQugivhuCrU/aFvcuEFdjbukXX
+pCpapEA2rZSp9vB8VDDDSrcQd53Ri4kZQOYcpuy9CIag8bB/q6TILXuJdaA5VfuTUb7ZOZmZlD9
n+I7rYUa8KUI+FofqqwanlSzals3MYPQgVA7Vf5t2WmDw9FXlebO0HORHpTWkdGjGmux9VSEjYWu
F6j+dFOHduS4jR2gX0+njHZ8Y1Duw5ZS3KZToz776cNDazcDB/xv26rluCmtvPjMxjk/tcjwB6y+
tWC81yFJJE8y76d//KkJIGQ3uSywGgaaAuohUStPam7Rhb294bSyxoOPbUz6NPWqIhJXj9lWi62S
Agx4NAhJvK+Y3Ij2tix9RzwaaqVktx4u1UO+0dsyS7/ibK/4+wHiYfBLdFaZfapVmTT5tm4ST9v1
nlZAoJJpqEbfPSVoA83tRS1zbZP2YWp+UREdWvdpjrjqVpa5n1Mu4t6w4dNrm6+qrWiZv9cmXS9w
rQ8V2bl9ahneXd9bAz4lVejHFb3cXWJHjYuRCHDHytPiYKtZo0dOHUulUzEGvvot8Cv1ZaIs6LtV
hz7wNmRTFntg/9q/Hm5h94aAC7ClNxwXUq2rVP3rFChj/0vohY4QpVPb6FtfdOaToehB+WC2nEou
exO4ZNv2cVstvd4ZNr6pNdW2cyxkOb2Wp+oLLsbRvy0iV/NJVbkRjeT0LHdQonTa4N1qHibgzsJV
K2n9tqZMP5bALwTLO8BH2xonfIi9Qu8TGkBlXbs5TCN/o5U+VqWlrPMazpYNSMJIiwGp0RQKYLlT
+8fGJjvd1LGSfq6RLNpuYOX2cJNRZhndrvY9jHpllqd3JWZU9V4NmuB20hNdbKsGX3PXGZuxgX+n
RK26I5zK0y1cWvtTp0xK6daGlYmt4Zl5cNCNSDMwPjbxJN5XdIvGtx09SzUqhCRxzB9gSNI/Xmfw
XSdtUgdbULSd8YlOvKa9SyootA9w6KMu3UfqZFh3YeUFRzOJxnqbTLoZgOjXcBCXpW9+pek86rfK
NEosY6E9drnvljY36I0GLfuTb8Rec0ocNEsbCkRahDegOs8uLzplS1VfK/ac/yC5ipYt6jnvtO5G
7TON61pFF8kmHYJ0uq/7xGs/0XwNHiGhO/dUUTb6j4PN8L/52TjuBwHL6k8jLV/bmPWEyAu+f1If
zGLKPqtO7Jib3Koic6cPRlvsR4pN3aawSmPYK5Q10W7HmYUpd4zm8SahPhJsM8+QR7xaw/G+b+ZO
Yzsxjfa2bZzxMxKEMHf7qWmyhypG7bUrrHCwbjPRs55p1tYslwpiXr0YYRYWB1RMnbXz1Aw1el1I
RTx0HXQhsa0BVInfYwqU6kmlxRTcnzlEifbgzylUdAA+z9PhzGg3HveY4thGfZGHB5rUcWzeJkUw
pVeC2UUgTT7iL66CKJrbyUyVOo8ZWr1s1KRurR9q1iSHhgz0HcmhfDPwvrdqjP45DfVsOw7mNeT6
Xyrq6whsHpriNWUiiujAbhfBQ4vhMMxH3/4RDl7cP0YZOIeXIDFMUtKxqbV4cA9x9US/CY3gVmvr
u47NpN9EgBKfclgbwW0a9cpNZ3nt9B8OmFobuipXn3Bf11IMfwajb9oIVHcgXiY0XjT0BpP/rPb9
ZF+5j2jLSwH5Ufo+55IQ8hi6jBeJrLrybZOqTPTLDxrlJaITqHlk38zzrUDFb29Nn/TlITM70/mU
prQ970q1Kbtd5U8EJLH+/0g7s924sSZIPxEB7ssta5dkbbZsSTeEJEs83Pf16eejegZwsYQiND8a
BhpwN07xrJmREZEhfHqUVMXBK9r8lw4HtgXcrJ32w+uEnelrJOpN8LuThCxvUVck8iFwyupvkZpm
zJ1hJ9nlCLWv3RPnpNoCw/M0sqT4M1nxUxeeRBAztKUNe7PCPMl4GTWVpIeXTPFvI1WUl53UloEL
PpuVCwjPDO4gmsV5ixhj0gtOFmuz3KNsUntQgTlfphu7cVEFdMFFIwEYuJnjN0u+r7OKHrXvqSUY
jC5gXwDZea8H+CNe4wzR+BL6RtXuM7+OfxWYrDc3nubx2NnEUzR756z326yutdxN0sZeUvGdfDR8
ChkbFCA7muSCbx0fR1p9KPRsN5UXT4tp8U3086jUTpSislryYj1ZU4YCvqIIxMYFVJp29D/ZAvqd
UPh1rr4QHqSP1VD7l5YIyuc6H4d2lytWtNTjZ37XYEVDmQBWPD6kQFlz5CzCIS4itxOvTqwLw5Ws
vLtW2kS5qiXcAf2chhpWltNApK+VfOGeO53YyfEdvO4TFjHmHNPU6CiOllL4Wtd5X6yiwQyeElDZ
tdnH8ULabMxzS84Z2NJUOEFG7GAfcjy1fodX6ygC+aUPaSW3zXMlbW57qaL9u0Em2G2MUhmRRXER
GOtUje1n6C2tuqK6hdxskOKgj90QSWz8UxQ4F5o7pLhjea3maaPs6SBuOvcjLdNzmsBLBM6pm2ua
yN+DIfcMspwWeUePVTmtOx9yAgJ/4+Flklw7dpwkKxXuZ7RRG1V5wqCzU1xTLwrIpzllSLLEPKwu
skSM4pde5kZ5y72aNTSo1/omW0OTl/2VRIt0yV7hdeqFh0SHletmgac2JAueKm0sNTLCdlWbrWJt
sVKmrfuq1ysLwyG2GhWGTdIa7dSxPatTqpBemLfVvT4SCfxxPD9JXy1RGtU3wT92+qS0JD+W0RUB
/s02PBbOYdCV3fBEwcXfBGNKyycR2NfWqL3SI1NaKBTOLxSeNx2EATEcSLRKTfB4E9Sl6JVO1PKT
lJFybc0h8reDFKm3cmzE/k62x3at2rEWupHQCt+tzCzSF+7Q+RnnN2BrzAEHQ6JeObeE7XxZ8mMn
VZ9809dWlh1Fv9IuEy4lEJ3IDS3gApp7glx9jsgbAf0EAwagleOvjnKlMYqwUp8sneAsqHE/iEUZ
bLvM81ypM8cdBifKKg3q31IghZdKo/sru4iXuhF88eXMPO8Hnh8gdZ/IxT+3W2KIhLci1p68OggO
MtK1jd6Wwx3MNfmyqZtufx5Pmrt/TYHUpALmepusablrjj+8HKymMzpTfxpCp/pr1bF57ZA+mpfo
kSzZDZrQdtZ1HY3xjv5pEkhBKZWbRm3zce11EPy2kFW8BURoBj//96Mw5EUIAuCtz5UZPv2LGrSC
+hM8KrFSMaja2FnRyO7Ypt1zkmHmsB1LzZP/LMzGHBiaZoMSMHol7txTD9gqGiAIcjM+CWF7vyHp
lMkaR9J8X4haczYiE8O4jrxQPEVOVv6h/BxuUC7LyjcDl8/fwfiwvYD2AVWPV0V3giw0ut54aqrW
vg1L1Vp5jjBrYunCIna3s6jZnf/2L+acdkmUToDEJk3y7PKnnCtLI1a/T3kQfISdnl3KekbrrgTd
2hq8s/5NGyf19vygX2x3HFaQZOvYME8uJMff2SogO3JCGN/2nbzXZUFTk24c+3sqBLprG5G/pGb6
4nrD+WuaVNwy4AXNZtYhVYnbPDWe0rIay006lOMlzXKs0cXT3LuG4FZHKy002m6FoCpbyaU2LPAT
Tj8a7JEiFS761I2gph9/dFFmmFNlMblLztsTGk0duqLXY3gSThRdK3CJFqKI049mRGhtVJBsqg9z
+3zT1z2lBp1+ajvkRqMu1Y+9VA/bWiTJhUPTqn2lycMu507exbwAC7t5HsTAb6PqiWkT0cW00LPL
lV6EtU5ubD45rWh2qp3Va184Pd6z/bg9v6G+uMgZjL2E4ywUSUodx5Mrcn0cvD43n8wOk223wbvp
UDtKI9ysMPV63dpNDIrVKD9oJZ86+5p9slGpaEG4C/LM//ap4udwv0Jel+2pjn78c6La09t4UMyn
YlDbO2F6xUbkQ7y1RK64I5rSnRXr3zQn5fr8b8IRYGHsjvPc8aC9LaG7zGvzidjG2pmZ3L2GlgUd
pEK5872S6/8dC/cOoHv6Ic0TSCBirSrDyHxSMjX83eGd6KZ4/R+qLEsX1nYeh0+fBe8VGz2eKpjj
s8uicCBkSaz8U2y2NLXi6cBgTi1XQ5QdAsOXVv6Ib6Nq+MHC/v16YBy4oMyjaJt/o9DAhPTWMJ+k
rnLWfdCmezpS0PspdbDObrJN25UvnqEkCxfF3EOEycVOh0HJOwiGMDg9XkijbQJDF0X8rPd4lPyC
Wewormb7CkXfRo7dzKDOsx0SrdO3RaIX1pq9FSm0xMm75FIXSs2G73JQ5KrVwo1Gn5WlFplfHDiq
iYSmE3sWKfO85hdkdRZlSa89i7x+9rw42hptKFZaHKvryKfxICxMfaVXY+4Wfh+vqt53diHQ3fr8
yT+9ZGhQBf+S9hxYHZjzyKkO5KoRorWfsOkSUI7a/rYqWull6AxpCX06fSvhPuITAbqgU9efk+mg
lueJSerwFFGBuPQUrTx4wgih28vS71GpI9w0y6VTPZ3aY9yJOhFMd1JeqvK8XsebIRx9Kx7NNngu
VY3iBeX3p4buFBXZgN6s87Lp/56f0a8GxHtuao4wZdvzrk5AM53wdTl8bitj+AN1t9o4pSrvkDIM
j00tv54f7jOqm38gISiilKmHG8Xq4w9EdWvljWX5z0Vg5+bPLInUfAWMUMmXsZADV8qBRrHW+lv1
wrssNRoquoNVK7ucYG3TmlUEh7ILmnhrdPSgf8wRuS5MyRcLj4WZwz0O8IfscgY7Dk4/aIFX2U9e
qefrzCBiCPs6BgSIujc9aWy3FCEPzPmZ+WJrY8+KsswmKcASYcrb/0kKpCouRhprMyruLhCVIvVq
dHrjUZbCKlzIhE7vOvbWp6UkYRLBySw+kmIjjAWOac+yFYSrosraXVJWsZsSd16aQm7uB6XJV36E
nOS7X8loSCignNFD8URwkNOSoOoaET9jJmZpLvykdNVV9AFxo0RfMtr9YrMxGjw6SJmIk3E/ns0p
XbaaoauiZ5plyuoqrYuefoU6tru3Ukg7x02sJdi5170ueyspaxv/A5F2f5NTg/VcQ/XkDxkTROty
yNti2OBBaYe/orpin35zWkgCYFVbtD4CXzvBMAOaYdKjpBavwcCjs8poMroGmh68DTbUS8yJk9Wf
IhUsPcm9SL2gcRzPyhglJc2dHPGaqF501ZpRvLOThAo50+O2maQ94PB4pVVtufDEntw1E75B5kt8
ijEVWozjgUXaA/GASL2EvA8vYEvjZdvm/V0eF/0LopClZh9fjwd9izgcWOUE5UgtLdP7SH3xqiTd
qzFNuto+jTcpVnmF6+PBvACrfDUgZQOc4inO8FTOPtDy4i4IvF5/gYJhv4xtb96mMdUxmW6Ha63V
Fxs4T5fC0W3K9USzJs7wZ6nEmi+lIouyMVTpzU7KxlxnXVFTZlAFJXDPCdJLrRRx+xorg2VIB4HU
ObuHC13XP1NtKPwtvVQzrtY0UkNvIekjHp//tkn9i0qCR9RSTuOaSvbDsu6T9g1WgJDMtepUgkgK
Fm9grbo+tQ3vygZ02PmSHY83egkITlmwoqIihYZwrnNfTdbYz6TWuleMpLuu8wZTmNTS5WpfplaX
HnrJx2IoRmKN9SJ0KGM/VoEe7EsadrbbTm4T6bH2GoiPIGxavLGbWrxpxArCJXYmOu9aJUjvoxjT
d7FC+5kO4cbMtbIo3JTK8QP1W2l4dERtPWkG1agfih7oTwSxYfw26q3fbEInjcUKwkL8KuraCtw8
tWi2l9MndOf4BZ76XdsP4rZQS3LsOtf4X1eGTDKC7x5V0O6Q+aYR3Fth2NzjUun1eyn1kp9QRnA0
kCYG03oILcqAUtTnl4Naq79Gp6qV5yEZabSVRVES3rSUQS5N3CADd6SiGE8NQMzkodJ7WT7YfQXL
zR0rGNPrytTCKwexq32h+7bWuJYvlbRJicuIvslB7tQHqkWieK8SII9VVSglQPSoZvchSmSdIn0Q
xVd0D9Jkls/xHgyroZtLpWSD6RpmpGMc1AlpHWSIAnbYNEtXXpL0zirorKz8ZRaDkLtNoxd5lG5M
Dz9eQecfX9jbHjL74yiFsv4WiTbstkECPLl1Ckn70ANvzBIkTLYD0mt2kKG6hQf45FqccJiJ6k18
i2J1jkcpji8HSS4Pb1wR9U7EXbMN9NrfTlm1W1Jdw3gXN3E56KKFFOBkZAt5GPRZ6qjUOXkGju/F
zMQUIBla/a/ZyUmJtQSKojXcOeWOGlv2UMLOodkEsF3m7GqaxYN4n39+TqADAg/sWPCYgjE4SeSO
f8CQ9IGRJKn/UePO599pdm0/Sp0yEogl5Q1q8zC8HAuv3ISiSR54nYaFuP4k5IJhC3ZABYbMi2rz
LCCh5KikJC7RK+G9sgvoYOOv83RINRfnkmuJNnI2xXQnX6JLzi9sYDBcYQi4CbmnoHuWe8V2Ufd5
KZuvA/7t22IcikOu2vkuxncUb8SCfhfnZ1qfXYpU7/CbwKCBmh7M23kHxyb2cRq2eucVrzZrhEPU
xq40vdEL9Ld5NDnx3eHY8grh5GGChR2vqCxJ+cgr67yCFAWu3lftLyPzk3dIN8Y3LdEwfsKaYIon
iV7UqfPT8VjqoHtDoHbeq0wPqH1YjfVFFRQyjrgYsxTtoonyZwD+76v3OSC0JGR/HBbCmOMBscOO
48DJHGp1hrizWqe98Wzkx63c1YeBdm++6+VgBkmZ6wetyF/UOpf25xfyJCX+/BGouYij2LmURI9/
RNkqOfW82HlNikYt15452m5AhPcg6na46AZb3wgzjN663vfeVTF2N7GRyolrJLK9Pf9b5vfHfz8F
jJXCBmDnXB4dp43cj3XrvOaO3ZgHp23T0m0bWpG6Tod/zVpTipG6WRbeKc3g350f/XRLs/w4qPy/
0WcTgQWXbjQYfb4WXRqszcoe/JUmlnv0np5VxrEJqxCfg0HMZVaDpvadU1dMeKxGP3UHNY451saO
p7G7NANnXKhPfDUe3BWUzzQAgow7u5Oy1jYHxxns174zNHxce5qcD0O3oh+O/lwXZbDw/nx1ZJFt
EBlzaCHGT/P8TwLYThzePvGd19gvjVu1L/2nVNj9YdTDeElG9tW3UQIGaphkRkSPx2NFJRFhSb/j
V9rTW/2OxtHxZaYF9uhKseTQrDc2tIdvbxP4EgrZDbANNkaz6dSVtLOlMPNeJU9p/FVF2cXfyhFP
+cIV+8VpmFoWsGiU2KgwzpK+PAHIoDuB91rJebbKUs+BGZJLG5M2vXu1HOJVkXnlrzAsq935T/xi
BacsA+E+IgNw6dkKqjXWm3pROq8Kzdud3SiPIT2qdH3cyD30u4WoYf5mcuoxoiSBxz4Rr6+5nt0M
1FqKFV96jXVJryZAdojdSjXFm5dLMVFEnbi+5niP5z/yi63DJY/1A8gYu/QEd6aNCgizwfR6pY/F
RNbuSRX7g0QTg40RNd9s5jK9LlSoJ0kMKRxjTrHLP8eCKlYZK/IgvU6F/QsJPc66zdBPbSQ7CK90
ZmGpTvzVMk4OWMRBkzjmk071z4hwvULHw7zk1cdt01+jpwUcUM0wXaUiXGob88XtyVhkShx9oKZ5
C6jY6ESVi9Z7TfW8UamA6rBqlH6UF26Xr3YLcQf5PmVntsvsxDttWWjRaHmvVuI3h1Hthk0UR8EF
BVfvyirG+FAOo7fwSH416NR2HFAbBR5kg+O16zMvc6Kq8d8kMoWVHpfdhu7RNPMQSrFv8kb/katB
uHAKTwfFKQ0wU6Xyh4/GXGnQea0ceLLpvzWBQBibYOdOhQg52tbu/eIqVUsnd9F/6+vzB+N0JRl3
ioDAtRAAzbvygFiXvS8szkRUa6VbsBCEJEBGH+fHOd2eXKC4MzGdEEUgRx5PKj3QzKTKGvHWd5Zz
pQ3J4IadZd7rquRsvj/UpJ+AqEBuwA8+HirxgyikzWDAUF1yNUhq+ItOknCbMbH49rXy2W4R3Qtv
7sQHOR7KLypRIejgqxwt/ZFIlXToB4Wj0IorW1TZ9vyXfbFJcOXgceAOnWxsZreK7uVW0gQodyq5
MtaB1dePjqTFh8QJA3iDmor3bLZkyT5Ps5hEKig4hFO6AOabfyPEjDLV0yx4k6F57jRAl7VGT1Q3
GCLtGoS5RmHYq79hJ/QbJ5LNhYfxq41DaDFBYZNua+7C7wXFYBWaFLyBzrUHnslwpVtpfG+NbXA4
P72njwT3Nkg2puicBXbr8Woamd0ao1kkb1Ufa8VGToIsurUxy1cfQKjqOz9Hbr1kOfXVoGBhHDSS
SUKb2ZomeRRBYc+yN6VD3ivTtfgOXEi7GvpU7LHX6Bduty/GAycgcaZdJ6ncPNBIHXMs4e1kb1pp
GS4MzgBX0a6q193Q6R8hMPHCi3+6gNMrSEEKdz1AzTmeCaMlTP2mj9/kQR23duZbD22g0RRIacdv
do1h+ZDXYVZMNQJyImjx8QoSRmSi6/LoTfKoFPwaopL033O8RDpkyAV+nd8vJ1825XHo3idLK8q/
86nEX9LPOy2o3yaDp+ca1yNXIUDl8ZW09v9jLDIzGBIT1AEYdvxl0J5yUx6D5k2TMwOWAIZWG95E
BB6VFCyVIE7uGZJwsNkpN+LLyBOPB2t11MqFp/ZvTl9VV5oXmCusJ42bvg0PrRNuAjWNFs7eyTsE
zQtCNMQqlWPgzKmEWW57aeyH6pscyYQvtZUW8kYFK1zI+07XbJLz0VqcSj0onTYdj3/CJCdqq5Y8
TX2rqVGgq6W7yIXovbZexbKzFAVO83SU8rNeE0kM5SnOy9SAjwdTKgPNS+PEf2Oj0WDtpcYDitBw
NfaxBXMxSFcI2ZyNH6np3/Nb8wRtwCAUc4XJ3xrnWfkkQtN6U0uasi0/gEzNlwCLs0syq+G+CFEb
xaXf/c2xDfwV6kp/QW9J+7eaDN3CXM/bhE1EXUvDpRQgnbiGP8ffH6RS72WjUb9rGvz2zWiGXuka
QeMX4GJDg7FJION6hM2//iDpiYDNNWjKPumMMgIzTtSXOkIBcIhlJZO3CzM033ETM53nDItasmSs
K2Y/TguwDqljQ33Hpki7b3VPe5GQNzyCeJd0L1OQs/WgR5uCTPSyCNPWWjmGpEyaxmwKJvT2dzlG
/R/I582SF8MJ93H6cTAfp+5q7FR4r8czp5R2XLfKqL7LZe38CKg8PSqGFBeuWtnaTYdGsHOdGkMl
twOuT1yqE0Ks2zLv9rUuEM8KvRDGwnrOn47pR5EIEwmQ1Uw67eMfZbXEiW1kKu/jEPfvRqFkH0YM
qqqzavfYlC11O/ti/3BAwagxacacAueE4wF7hEWJUHrrPcxKmT4UXVrjh2gltVuIyr/JqjyVrywx
yK4eh429zniq771Ub130gcnfdCCe2Qq1TsL1+c1zOhNAv1OyTgIEGXmel9hxhqNEo3h/o8Z4kSLT
o9yftt2VZ+HamITl+/nh5vcxSC+1dVT5bDUSkjlW6TlNhRxE9d99HgF3lOkOU0mFdFnmVX3otLS9
0DtbbM4POr+8PgelaxcIP4RTkN/jyUcuJ9CYMWg2wrWsNaHvKHk5CAIz5bbB8XTX4y5zqHwUvedH
/mJ2uaPBtQG6J5btbNm7URSG0Uj+Ow5F3VNe29lahIF2qTd9tO5tsT8/3MnsIpzAbZRbmtcO95HZ
hxIpyUEQhuE7B6dKXA1Lrbdea4YKc46kc8G18OY19HYpz5w/RZiAMKsTUgCp4BQQVuhX09AvInov
Y44OsqNs7TulZ9DZl3fvuzuWwShtoiknFJtcq49XMy8ttbXTJnqHWhEMboGmVYJIAPoBcVzaYNlR
5t+M3Pk+cHwUNxq8IGKJ2R2GSDKkUN4m74bvp/vSs+1L1MDeYQzQjZ1fwi+mkqFQvfHQYF8zlxqN
iLrzSM6TdxGrwSZxFGnbC1VNkSUCECx818n2nL6LXiNThklbjLkDCShkqEhSmb7DXhSrIOq1fUMx
ajcMrXSb0G3u/2c8LGpsgkyIufNeOXINqylUguw9CA0fL4g8K+qDrPbGpV+mmeTmua4tUCdPzv70
iZyG6bqBHzpfukhQk5ciK3k3w7C/88Ii35RZaLplE0G4kSu1vip0Y2qKnHdLQdMXa8nzggMSe2dK
/Ka//ydCGwwSBh+p57to+gwdDuX+fVV0YUClOzFvz2+cL9aSwUhLuMeJ5ecagzTVgiTWqux9TCNt
k9GrfgOlsN+1+DGuOuSHC3fNl+PxclI6nbhk84lNVLURedJn700ZmnsAiYg+gWVyy8OV7iue+YVy
wOlk4qukgOvCj57aDs0ms+gTy+8SJXofrU6+L/ymWAMwD7cA+fnm/FSehpwEUYhySJw/Hc/k2T2q
5PA7CZbid98uctrvjGqM54Jt/nEqNbyjPzxip1AuYE612o2J7nJbtWOxUEI8nWB+BAUCXg8cSEC2
jncPqOQgh0PG4bTGcGdEWYjdRKr9tfo82ldO9l22DiPRnQs6LKABUNMcz8bRuM1raUzfq0F/qZqi
3vsaD1c+WuuAVGl7fo5PlxNqGJVYYMmpUfncsAptSxNpntS8a5HuXQfyiGVN6AQHXWvfvz8STELC
Dor7lLdnsV7g0CCzlsr23evU/GpUHbHpWj/Y0lq+3J0fatoX/2RJ0Lows4QdC4VBwQBs3ohnGCus
OqRE/fDTTEcmWambSrE7epBLGLz4lXlIbMNfiy4IH2Qb1t/54eex9n/jT+QybjyNUHvaUv9cOB2U
za4WtfKB9EHXN7VdqL9rvW52qd8Z62rI5SvZ955kT7X3MLgh4ZjjuNWtaryR62Tp+ptdvdOvAS2h
BkS2T3wwT1Ap3UKZVmr1Q5Vaa42tARIMM/W0+whf8F3l6RgfJJWnuGFUtgtBwvQiz1YC1zCOMJVx
ros5cmr2NJlR/VT7ED0FJ7/Jxt9qaEkLgNA8rP/vE6cPJB5BAj2n8iU1IGaaKtpHDefngDmL5qaV
g2mMWpZiKw8GndpDHP0whBl/hJV0rWE9egis+hBnXf4T/nS51KplXhjnN31C/bx35KsE77OL0u6b
3pESXfsw1eylyhJvL2C4b3kjnxortEtXwe5/XDteG9wXQ4BMJGggYo0ENee34+yI//dDeCHQR4BE
kj8f78a8SPEgVGP9A5pjsKmc0DwEAi9UqdWlzfmh5jf2NBakL74WgAKVxBzabTonmBp/Cd+VNBsX
DSK6y7ar/Wecd6rDWI3B2qgyb51ggr/uJQ9AG9bP6/lfMQu/px+BlxuJuKZDGeHP8Qcrvp11Bowd
39XDyrlobOcuLztMfQqlKX6GpY48tqJv3MJe/2IXYnXGDBNkEG6goDged/BofBrpGIe4vRZcYyrh
xT8apDBYkUjDRxX39oZea/5LT3Mi9AzYEB2MXupWDY6sxSpo5fyiqyi2LUR7X1xH/J7JDZEMG8Xz
nObsRIYwnbjE8BVOqvzD7xtxwL3MdpvI6lci9fqLHoMT7ENic4snDz1ZrEq/HMZU3WiUq3+fX57T
/Yi7JrosXnVMMZiw42mqVac1azkLfTcydIgyNJ68YVHQSevZkprl5P6Z3Fqh5ExjAdHNW5LmadZJ
UmW1PrUhvF5gl+M41OaJny8s/smeYyAEQew5JF8c9+nv/7nyra7oh7KVex+/3WSMNg7dAdR1XGM1
dpdyO5su7L/av2hU3EIWrr9PwvDRLcvgxJwTyklNhYv2eHCvMEWXjxobz0NqNWxHEE/1UsS5fxsk
GnZpsW3VMjx2iJHrQSpk50LxMFBDMTVmqyL0zdQt0myoXTXqEjLWXiGuCl2MLAL9Nktwf1thjVHr
Lqxekxa+GDEEL0bYZNKdWeYivTBCqZVRs9PSz9VMeSCGV3qMnXLXQ4AZ9Ctd8+1XXJXSR5EIPCPN
0Sq1ZuONpa1lawCrEW1TiaHC4/nN9sW64BJM0Q7VDsbo88sP9LvQ4l5TfNfkPTiklZf80PQiWQmR
p88krf1jZdvlkorh5M0l0kFJMpEggAJIeY5XpDUwxdGrRPVdgdypOnRFNpQrqPmac2UUpR0c0HV1
l/jO5cmmoGCz9OjPotbJJPjTF3mqIiIAnbOETCRpSJE6Tbg17LjBhaRbg7mjO5BXmZM2r6buGwu3
/8lHMyYGnFhVEOVNEPXxR8Nqx/SnxfvJ1Y3sb0bDuZsUF3WKzJ1zofa9vjNQImzNfjQXTsAXX0uG
QEttnv5JOjK7eUnlIsOJcHx0hzLYW7VfRHtfVUf/vg60Sr/KiNiThbzgZGdRzwc4m2xKEYUhkDn+
WsXXm7AB1AxhC+u6W+OXWK+U0lASN+n8fCXlkvOjhGzjLVw1n1jg0XEn+4KvOakQYb3gCXQ8MsZO
mZNoGnKYWm7r9KIn9a3KVd5oSvynRlAPG1pvlHpv07cwqFeWDdXoqjeDtPlhpR2hwJbsHyOJEnfK
m6YZJeEqpQplPpGSJl/bTq3vBIE1msO8wuWahABzOhevH9/6K6LYbNY6obx8sDQSa4yhqC96l07N
aVZdKbWUgK5eUjVu9CSRg2szAhBa46Jd5usYQuY3jccJL7nz6FVPhoYbJ0WH4/mIiPVlcjT1T+c0
a0N9cGLhJsPP710k80Fmkx41Xa2NilD/aD/xpJDcfnCDG2dhT8338XyQWcJbC3qUG5Kv/iHNdDVl
5UsXZXCwl1yK51t3Now2u51MC8+mXPr8Fn9v3cs/h8PSl8xTsPkQs2wv8w0jV2PWBDW/uFJqVxrW
5pv/q35Q788vzPzWmY80u3UKPKYsuWQk5Sa6wDHM2Bg/xAVNY84PszRnsyhaRZeQoRFU/3g/0nW4
ln92B+X2fxtidosFnV57kheof7ioV/rac8VG2p4f4rPXyr93x3y2ZsFXQKMkLS/4jOKluC522wCF
hNs8tGgK/gaSGzw6B38tHbC1M5bQ27mZ2PyczhPRJJCKqO74vtDflfq+8lZDcitXtVtKxoWiupiu
XBv2xtcOiia5klFAHjpI8uVYbfnN6w5jDPMXRnIVYujz0zIPSeezMrtBZIQGYdyzh4T1mnR3VfrU
lAv3x5cHgudiwsqp88wFpqog8sPogv0Tub+SC+XZefbX/jbbn/+SL7fpP8PMTkM2hIEjIobJPqJ9
9jY8Sodh978NMTsJkpnXWkJp9U+z8TfTNh3c70bTn+vxz1fMTkKtIX0f42mIi/zKv1APxSFaOgnT
DXRyEv4ZY3YSSqHnVqkzhnKTOm57BX+M3nDla166jbaK/sqv/9u0zeKFyndkqU7Y/dnHeCn91i7S
3dLizzX0/52wf75pto+tSBG5hPX1H+85v1J32bN52/FuX7Tltv4tHvTRrR/FQguZpR03exjrKOtL
ETDmMKykP2axlvKV88t8+N9mb/Yyprkf40bJ7HWbfv/fptMO54f48vEF4CVexiGLY3ocRtAHaIRQ
GKl/rPIik37a+k+jG12te/rfhpntbTnzvTgcGSYXG8fYhdFFnq8CfeGQnsBPJPxIo0h9TDogwFua
PcC1hUa+jOXxyalskbpK0Dd3HlTMFkk7IvptlmaYx2E3FewlWoqk6wg7vY8gKnXCDho2vHzvqyGP
wBGbCLfQcihzz+6loetLLaw95cmOYprUyX16UxIhE64Vmksa2i9EUtMs/nu6J7IKbYbgisBvgt0/
O93YmfFzIkc8+0bi6K4XBjG9pz1rKSycvxxE/5M2gmmGy0+ldxZKNb2Hebiuek9tpdqFWMHLa+QL
EuPRVlYU1qpv9hWD/AOljxgXVv+ky/98ZP8BGmKotYFfxvmzViTGinOXyitboueWZYw0Kg7rfMnk
cX7AyZt5siYkG4MOjR44x+eiBtWCJ6YFL5UqBZejiIIbk86LPzBftm/GbMyuYsQFC6DlyfpNXcwU
m0nFRIcy0OwwJlos9xIm0ZgsqjBmQB12tC9QV+d35cnq4d0/sQIgnYPYwUw7/jQpt7GFT5T0pZQK
J19hF579dKbGzzvoMMnCi3P6Sah2pk6gcCVJU+e+kXYOekh7nuQlN9PmqqS55F1aGEsTNw+HmSyg
3qlshm0H6dBs4mRvhL9HdeQBNgA2t5Jp/GitQNlbw2QIFJgDbFcft4EY6OHX+dk8QX+nsSlfYTIA
poCl22ynGHIcFZLw7YdC8CQgye3t8sXqZQjuaSYaHHjtMgjghI+ojX/hHpqqjmv6fiS9RzH/2cKE
fxJBjy4BinaYToF+Ug+C6zL7PTyFHgbyuv+7lvBoxrIkqqx0ZzR1698lWIxYl2Wd6sqaSnlZrXwM
mx1X1tl5P0tcIfJ3ugw3g7eqsKeLatdEOG4WrhNXZnWRqJWRr0l16zZZDT7A1n7Qq1D/ZvMlOEGU
Z9Bkwtxi7zCnxzu0iB0aL3SR/jC0pnQNmxnz45Yq8p/STpR2i1lPBlnr/DqeHHib4iOwFMePEhYE
reMxSzavsM3EfsgVJg3A03Ox7LAu8MLXDh585h96ZhWH84NOa3G8Vpx36E98LVk8uoHjQdUen+EI
XdRDrrajuSlDvYrp9Vlpxj51fM3eaomuxLsgaeV0a+Le5u9wPbeXyOGnx4eyIRpkSCucRvicxz+j
nVIwHSn4AwZD6XjfSbWjufRIN7WDgB1XrMcSLG+Tyfhrb7IiN7y78/NwciVN7idTlQYkDbHIHFaS
w1w3AlnNfo/REHSUDsK+3xqFNwg3bUx/6VI6GY65hhfI5oKpBDF3dkRsv7ToB2JFv+MxjsF7qhSl
vhQif3cjehMs3BAnszsJb3gtIVXzLkNjPZ7dLqLOZohGeqAh1nAXN1qzymMt3eWR37n2CK40xGG/
BqyzF/b06d30CQ7S3Wf6B8rhbFODUBn42MTlb02U0nWZOM6V3obOdTY0xoqP1i+1KFHvFE8X17oi
PlSlThZispNzxWs26RonYSP/Mlc2OkYS6ZJfEInz0ICu53G78ZrJXbTrjPRCL/ynAIO1zfkNNZ9z
TMjhE0DWIgiiv/icXBTYnlHUY2v8Vo3Ruaqowd51Sae3d3icjx+datXmGsZvVV8PlecsNVc6GX2y
LybrZXzmHQD+eMWxcC+i9v9Qd17LjSNtmr6Vjj5HD7yZmP8/AECCpEjZKrkThKRSwXuP29pL2Bvb
B6ruqRLVXdzao9mINmVEJpBIZH7mNeYw3uqFYe79lBrkc1PKVupESlzTMgB2lHmcTYNXTMjO/upj
f6t9cxbSAeC/H+A4fh9Q99Sj6XYgM5KcMJbNXZ6YXbJTenxy7AKQ/XneyOVNXDX6Lu+n6Fkp/FE7
sb0dJxfLdcAhgAWyQC6pU7+fB0GTBmvqKvG2alp/sokQytob5DatUewLAiBQXVaegOp8HBOENHoG
DPut2/Z+zG7MsKPAU+DWwsPFbdXeupgrC42URHCBI51S5z5e3gDYMEWCu0fGIaKOd7SVJFo7y01T
1rfxjLJJ2LfDARWSeS1YViDbVSkT9wM0+PLz5X0cVSnQJTiiEDBldXHYH73XQaIpJdB+7VbpcL5e
RPDjO02dlFOH4t+Nw8uDvCGD0Uw6WshZN5hRjUARG2UvRLvZF1LDycAXqCeW7PGOzA0BHWUzJkhj
ozwGWDXtZKEn10m3QTI2diL5xWpAZd0ORf+Uy+LHl5OhCOlhLoDJBRf7foFYHRxPfKCkW9Toi70y
18ZZN6g+fVmWKLSJ2G3DYn5Oe7SYfv7UPi5NqIGLVR5IHZ7ZMdxZaiwDRwNZvMXfzVjnaW2Iu4qQ
w7SrRNc/KR1OT788IhoF9IFZokSEx3CMIcnFpOnF4NYIk2bt60a7tqTcWpnosNgGzM9f00CCmgHc
ZemRLGwAnMiO5jbIEd2Z8m6+jQs59aymaaAG99UmyER9VRbd/c9v78PyBNe8YB3U5Shf9EDfP0rR
6mcwEfl8mydhdD72irKiunVKaOlvRzFBjEGWh8R3THr2AwTnOwwNby1pbN2pSlVskcLxxF7JpXO1
PwaDiGItuD+8gnFwhFlzlMRofT53yHlEn32hFhAdrCfsVHW8o5LnUa+iRrTDBAaHZgOWq6zYVuIo
zO/nuteyRW4dlPcX0BjNtNGH1MQKpk1DPHjjHEccJwUYZuFuVhrYYCm48KQPihX7feUIoT7Ulg0o
vBOwRZnMEREa3VcaPqkJ+b5Rig7icz42re7R9u4oc8VwZSRnmOpQS1wf89lpxJfDKLOzoPRxebDp
y1P39ZqGVRI6cTsrOrV2E3OjLR40sA5sWOSpCUikznq68Uqqlr226TAqxk5kKuRK0u0QLHdiUJcE
QWT3A3SSvRXjpXMO20SpBxfpo7FKVlrVmMkZCmphcR/FclHcoGQXRvEWEzoV3vagiz7+T1M+TkFo
l5KM4ZAdIrpTCbYslyk2OpJS9GQ6QqvTDRy0qtpS15DiuzmWa7CzoY+2hmzPQxnqHbkS1YpNJmrT
fNE2iDZ55HVm8hXAmYU7gBqgSXnha1NH0RNbxXhdY+EVvcD+yvNVhK+NBPoDYCPfBDy+3w0cIf6a
1FuPvxZjm4jrCv2hwdGquddvFWSeKlvREjlbj1Exi5dmoIbtXg5SLcJvRym7JLBTJUTQDmsPLE9t
Q0269LyV/BTwy9jhP72B7G0ImyBQ2v5aBROTYW3Chr+yRivVLpMaN5kHUaTMMjpSnCEY4sCvUpXa
tsa8CLaSLBSvCFOXi8auPEYrP1UGUF0BXjSeZeWC6E5yMzY35SA0uTcR7IZeSVV+2oY6AZ9bjoof
u30eBo1rmEKgOoM/pMNZFyi16mEoYw1OXSkYRKl+X9Y77DB18yYxhc68n/zJqmcn7gG7rEYhLQIn
qrtQ85CZyUJ4FLrZrwnIYFdoZoMRcDqbdW9PfHfk9hLolMSxIiwlkMIBkG1MtqwPZlKz5DH7WiG9
UWEgiBtjO10KoSDMO/pRQXsx9J0cPfRyo2re4IMl+Tz3SAaeVUE6DnaWIoj1FMT4AK4wq+iynKiu
WUzmKL014ieIQwC9DV0JdXOlGiWKoeioqspa10cjOwAJVRcKrt4jMWMHjdaIOeybCWK7bXYIXtlK
6jf1Jy7BHLYjeWu6iaveEledqozZdQFYtnytSPQTrIAQYbmcTKnSRCdCvwtAnTwgRiaz/LAHqmZ1
KpwyMbQpd8RUqhuk4Msiz1wenRLhWTfjbnFeqqGBz3Ma+b3/WHFJWAgJmMD5mps2KnIhQwVo6knt
x9GHRKQEyEtnORvBIU78LNhCRI1M3SnKNm5Hp59ya34VBUMqJDvKg3jWbJiyHYeqlAeCtOl7YPdf
ckATUbtBg46ZcOWKbOgLfA4zWuWwpKznn58XbwXQH7dY1OiIYlTKetQYFqLw+wOjySJYZ0Et3qLj
1SuRF6LKgxZ3brKTXjK745iu24l0aK2ovsUUIlOfTa9BbmRAhpo+bQoklkVsMByrys1gQ/Ei1wMX
WytmQymHk6qCx4HRwvqj+ojc0aKYCajm/RVbOMgHip/L9yMia7qXGVUib4bSYudmRw9PBUcfQhSG
+WbQSq5KHflognjQMUZ9qfBJSpvctBURLKeT1vV40NOIzVjMy+gXYwYI5zJZAkAGwHq81kd3KBhh
M0S9nD2owdQWW1Nuq26tiIEx36doA7YrvdTYzX++Eo6DQHUJnYGskZeAYwGz+X5a8xh3BqtO6oc4
HCzL6fyyDl+hoOTmWVL37MpyEht9zqsxt40XytooPfz8Cj48WBBhi4W9BVQaFYJj9A70jLJka07v
Siz47qxQCb+MotlcyWqFNeMvj/Wm0rRobwLQPo5gOO+tYWqN+K5DgXdTlNoou9Tt2x4MdGVWJ8Lc
D3OLtQj1BtoCvGjUIo/WkKxOAi58XXInDQXOd4ACrWtchtvLIcoyD3NJ+YFMIJHd0kiLu5/f6YcO
EKh+ii3ocEDTQN3hOOWMVI3iFYH0HYZc/qdSjynxrKF4hiroaAEx83UapInl4IQqvxT1FIxQ1eCS
dIYjz+ooXfWGL4wn6vof6jCLJj7xI2ExpIOFjfN+uUUV8xxNmnifxbOqnFN8l0fXN5WmXEdjlYGe
GoJayDxZFtpYsg1es+AyKLVBWdeagU/mz2fpwxMCJEzIDHQSievlkt5fzliJctCqRnTfNL6xktJk
BDAHI0CLpcaV57Bf+7NWOaOQ5Cc6VMf7C9LPb7bB8IQIgNnS3o88G5UQlWYW3pOXEXW2MTo83lIc
8/EoFJSHHrp59osVAcYkol7oHvpChzpO0bN2aOaMKPjemI1kC/0t2uqNJVxHYRtv9U5OfxHRwnjo
lEnsa7xpFD+OZjcXpLr107G5l9rCx1JI77PbNsr82m2rQq7tZtYgCSqZr54ABH7YUhbk96Khvxxt
wO+PahEDndxlNxvvNWDV8a6KLSE/hFE+x66Roy5+Yl7/ZlUvezd6/ZDyEUk/1tzI6ZFlQz/U90Mc
R9lnNAYHrGgrM8dZZArUeEedABXAAou+zAUI3I5uiKhl5JhFlJwqVXxcWWw1SxGBMgzF5GO+W5Zk
Zpj0Q3i/IFTdSdP9baOc14biBFS2Nj9/gT7ONCkGrEUKyCqi+Me88tGXESRvJuveROHhc1EO0mVc
6siCi4h1Xv98rLcG0rugZdGDJ4CFyIBgI5SW9++Mr+etpXe1cJ+1eUByhZyv0UQOarkWzdCiTLPp
qiDAz/YocIkCZrVoJdyWFR29fakIQdDSA1o8ObBbqQf/sxhX4+KPjb+tuanbvpEOyVSG6S4DvYbu
O2Zc2udwNIebn9/Ih0mDI8CZR00UJRMa1csT/KGJ2wYY4Bq5KN3RzzHCHWujejDJDEMkFRJdcH91
NJQ3kElFWfutpXE0a0pWi8j6ZvqdKiTaHf67IMt0QVtVZWmeeBGW9+rdA1pEPpBhg+mzCHwet8Mn
JOdw0NW1BYYqLSlZ4EbV3GwyVN3dOWhUO+axbjlZ4lUwq8WJAOrjvC7SYYt2/FKMhLf7fl47DeBQ
ElXmnU9SEm3mzsoTTjmsX86CQLSEE8f7hxcNNuCi6gynahn3mF3QIdVK4UdEdlrrWkftZ8WJuyDY
MQUNqO48PgG1OR6PVQPGmXY1fXhKuscYsiTCgdsaRPm5l/VL0+yDXZ3o3aehyO5Ii05Zh38YjQ7F
UreH2o2yD3Dj95NZNkOb0FkYX+AO0H6faxHbXqOwIk82yqhcTYgpn6oLHhd+QKzoSyC6MGjYUY/p
iGnf1kOXzOKLZfn5JUyL/KyLjerEC/E3d0aNelFrWY59Yvv3d4Y7bJSrZiG+CJ3f32q9Nq5wXkjd
YkJj0paF6vXXXkANjTKw2pThqfyD4Dgar8PefCxLP3nBc120KytMV30/ZXYfV/MvRhUMhWcMNL/l
KCKgOX7XYc1bpMLtSz7qtSeW8+ARdx9KcrMDAlD9L4bTbwB4ID0L1WEh3h0NR34YV5M+T4iDDosR
iNmuAzVIHb3QT3nRHr/bGnEsVerlHWDrRP30/UMb40RNmNzxpTG6Alv5bN5GiEnsQ1ydb3/+vD6s
Dx4UbgkosXGIErUcxaiI5uqTMmvdy9Ra6b2JrIwZGFGJv2IbbupAP3GsLVHQj5sm1AVeLwqdVKU5
SI8XvSbOwBQgybwERmnca7GoUUgbxQEf7s4Y8xWyIKBeF/RR8Iv7Jb1IVBRojvHKcRwdN0XVoRSn
2cyzF6vglLOJ4nx7JtFzxh4T6xNr5eOssp/Q0qbhzO7F4nz/ALsOjcW006YXdIvljRFNYWnnCKx8
sfK+uk4nIztxdx8Ax1Bg6LcuahggU8AvHeXTFLrCFKKT8Iwgjzk+68Dc5q1gxJEvOWZa+zmct3lK
Snk1Y/sxbMsxwhgjr6Ii3E6+hoKi3UesRrvszDZz2z6K8xYTsyGP2zPidUm2JTEShQ53JMXPJLtD
+MgAWoMss4DFZ93RR0E2pzyl3XU8lQsmBC0mjgBa2bDpjs45sZGybNIRKp98abouqGNuUmuqVohP
JQ+aNA0nHt3xuweLiLT8zWmIjYzs7f2jE7tS8OWqVh4RX4od8CGjLSBV5CU0wU4liB/ujboUZ/eC
NWNLgdD2fqwi4iVQKTM9I03Z66+laMXIoAVT0Amp2+ELVKyDuaKYLMcax6HTRwAhRztANrhEeC7F
0vzJ6kcQ5HpoxjUailGsxG4DxEvFSkatO5utmHLKiTk6plkiU7BgZgiA0PBZZFGOJ0k3yiSs5O4a
4zmUdBqsIlw5n/FYoBeaBy6IK+k899vuxarabEdnr33prDB7kVBjek6BdJ2yU/lQAtARgQHAQ4lv
YSMDCHs/lxzsYZ/6ZfrSqVY7vMoVfrNuPvXJgOs59WZhpYSNmLz2gaC0WPqi838V4HlNcTThkgMv
JxrJToVNR/sd5ZBF6wjWFHsPhkvHYYzmq4Lvl1J7XQjC6MpKb62ntE23iHN0ToLwFFWm8JSG53GK
9jYqpFzY6GQp8AGPNoMsqGNfT7X2Gom1fG3GQ7hJc6vaFTJlz1ob+jPim36tcqg4OkTCC9xQT0Hn
j9b2cg1AqoiLATfy/h7r+3XmXBe+alXX5ZCUsYNinGQ6WTeZnlE35nmLFsApJuLfTDZ1tUVTAvAY
SeHR6wTSeCjHQqquk25SLvNhLD0Bb5/7MLBa1zTZEGdflb2fH6B/Oyi4TXqEoC4+aLNi1DX7QTzU
13rai9uQfoonSlV0QKDOd6Bb9jaaZ6fEvY42qbfJRYBNY1FR2wbA9X6xV5pZUiFqm+siyWHDxTVb
sALIGrbnKdX7o6rRt6F06nk0uFBlPo6y0lioacTI9XVYCHq+hWtXiBilFKp/Ru9x1jahL9exrZqC
3EKtk4LqxNF2fK+AwxYg9YJqZDcmcnh/rzO8u5E2TXE9dLECDc9MN60l0t3xx+REkrPsET9EJ2xr
y5ZPYML/KNgd65+gSNTKg5jjmJNGwUGwpH7VFeGpwP8ocXwbBW46+z6bJ8HI0YnWShE7TVXm12Mx
hYeuaF7mTBhvWjEI0bDS6pWCEgrmZ3G1AdX5+PPl+nezSZlWXQQy4MseI3NjITDiPlCja2G24isC
BsGxirnfISxYnHgz/mY2F4DjEpOQxYFLev/g6IiNqaBlxbXQI+AYNGN7gXlC8vTzG/qb2VxwKtRJ
AOFiMncUwKZZ4uO1JJTXiQR5EEO52ol9X3cVKzRWfadWm35SNXq+TZM6odGfYgIf73PLUQgZntOH
U2tJsd7fJTi3LM3iob3OpNm/FP2StrmoRGLqYl9QPvpKKX5Ljf/jZfxP9OAuvy3I5t//xe9fihIW
bxC2R7/990X5mt+09etre3gq/2v56H//6PsP/vsQvdRFU3xtj3/q3Yf4/j/Hd5/ap3e/WeXI805X
3Ws9Xb82Xdq+DcCVLj/5f/uXv72+fcunqXz91+8vGLS3y7cFUZH//udfbb/863dqpz88/OX7//zL
86eMzx3+9//Kn16KD594fWraf/1u/MFhg+0b0HJE6kVaH7//Nrz++TecgjTUWCMIVfGYfv8tL+o2
/NfvqvIHFjRI67JQF7bG0odCSfuvv6KnT2GHAhwhBcCdv+783TP6/sx+y7vssojytvnX72j1vt9c
aHPJ7NdQxcEhsWaOTycjBDvg9xPSHPIVGhiB251dae7kzGuwEm6/OUyG29EPDm5MR9wNq9zNvMgz
LmZEDuIG3IV9dhv0skNP0lO8dtXX9nQ/1vauW4eZG6+H+2mj7fpVuxuCjabvxM4lz2nOb5tVY2eb
bGOszPVc76ld2qVCgXojZ7fitMkcpWxtKoPOnNvZodeuy8juubDJGde9a0qrce2j5PeouZ1z1XEV
V53jryw39cKtvgq9yKXLfRZeKYOjT/vuLArtzr7t7HAvnstX6VbkdoByrGUIbrone6WrPZxBkuZL
BFe8Uzf1Ll3Jz9HaX3Wb28ERbhRbsZcRfFs1Lug/Knt/rUQrmtbidf8gHzqns68Aq6+kCyidmn27
u7q9tezD2fKbyan36bZZPaoOTBG73tf7wp52WF1x7RDW7fv1p0+B/Ty65b51uxVtdf4wua3K2DZy
pzHsM9GTU5vHEc2OZdndbbjG5sTguw37MbI/MVd2vG3dlj8bXePFsgnAHcO0n+sHxU2uW7ew8z1W
DOeTFTvRZ0nOr1EBjry4be0uGKjLh7ZyVb3MnrgtN+2ZGruJiuzmWmIQPrfXrqLLwCm9ZoMq8gWQ
VrbPVZit5IuIe292/KObF4NxWd/P69Q13WgfbFkHt+NqsjVXf0x3VW4r5VpKXbAXhpMPl5WbppcR
ze3GSa7KZ3VA28vuXssLKXHUV21dXXVe56Vu+6KXbp3YZ3nEY1O07eOY25rgSJU78az70Z5f+4Nm
C4mn2HHjJbZ1l5eV3dviZ4W7YeIOvePLq/ox2I6pm4Tb0SbLvMzD7UM9bsOv3WjHna1TIF0Hq/ZM
3Cqusq8fpsehQVMYQzgbAINVbUI1xgnYbQNXGrxKdI19I1JNupsDR0vPrStwxW7pmXflIdzLB+Wm
3g9e91k3LoVn6xnQjCuakdPDc3BQimQRJuc4ql0U/D4WDsOwEp062ReJLWrrjP+aDr+uZTsbbb30
hr2xzUd31hyJuMpyp3wlSwel2cLtiHS7+5ovUAtbsmwwMeWn7imMbW3fXjR8R7Edpl3XuUW4UVx/
F17G23ivdXzIv+Ir3eeZ2bq83O+4/soRbyASsgUU9ONIoO6Fwi4/Ub5SsLCrnOar/qgfsrPQs7a+
uU7Bbq2UXbIWWGB1ZC8OHC8NnzZdyXPDlRE6meOTN14VMCDBNw0uOft4z6qrNDu6ky6TxtEeXGGy
/RvxJV7brZ3bvddt1AMmwr2rY7v1wo1Zdr4O1936ctrAXEFQ5QxjYmZHxWfIDc6VC/8z+mnu8gaL
yufpLkwQx7ObZ67Ld8rcKe819g3D6e/9q/gyOBu/AImpXoXnLgEGBtifrGxdjRsNpbC7CuDa9ElW
XGkzHfK16qyn1bTqI7vdzu5FudbOngW7OfDaRGfxl+Rc39HK0J9yV7KTV3IaYSUOjvmQPmf4tm3k
h8vgYD0pkVOjhXUpXyuXkfVZQX5bfpinLdIVV8pBfjD3Zd3aAViZzn4Rt9J8MC9Ws2N45r1vC4ds
3zuqXT7Ll1vl2jMc6Tz8qpybl72jrKYbZXdebeNNsZYqWwyuaTGi/6LeqjU3VJ+XjR1uEpdtefX0
FG7i2rG2on2D7d3lDr9m526FH4V9Prkr7UoOVy9kzy5CTV/kPb+yRVe9z58eFDbzAjUvG0P3VecO
6/Cpc3MbcUBbcsbVuEo3mjOvhv25vJac89yub5vQVS/mHbdgR72TbYt957Yr86LYivxIyWdLu3d0
F7ssi5+xvFS303NtN7hcEP/c7SUntdNiA8jMUrZq7iQH/SHZInvdftU0m1+mXx8M7+0qztvbCbfA
s9Qr7fTWWHXsi72d9Xazr/bDupNZ5GFq919jede4yEBJtT0701q3q47/YUC45Zd7y8MQDUsmu2l3
gmb7F2nmpnYred207lw+g8egl2prSiKziaq0o4kH9SUQa7vU1soquNS8B+EgcQ+W6qKKgg6Nx6p0
DU9aEcMoT59jO97dOJuvwjbvXPlMPzPXn8/zGTFtx6cS+KQ5ybbm3DQO0nkyONNlxBR168qtXMVb
/m1XwpWBzMkjZyyXb3iZbAef8qckcxrLa/ZclHmfM5PDntxIBzNohwereoRQJXzpVddoXT2wI/XC
X11ZLjaGnZ16U3TRBxuUJPmTh5RLBo8GP6Ix1ziXKf3GciWEjOgb6RTY3sKmX4ogPxUZ/xwHhe8C
Se+1WAKv5viH/idGjoh9E3n/x18R2ofYcdukT7+ddflTE0b1uwjy2ye/xZC0ZP5ATQ07Vyi8i5Qd
Qdy3GFJStT9wBANkAp8F6fulsfFXDKn+AYKd1hHBp2ggoEmK8D2GRIWQ1jxlYHITupK/EkN+8wL/
IUGFuknBbUGwi/SfwS8tMeYPzdSqAKwsSHH9GS/2a3Rn1AOQWXyutPi5aLtyFarYGWRdVT4Dx7PW
SW4Ubkdn66DLZfmUAFVcUfGa1xHN3vNJCGYnF9BjypVRP9DTSW29mm+BGnJ4J3m37uq22whhbdLH
DyaPSiONRkXhyBF9RNOsodhL0xh5aZ7gfSUXqkvb82pqZn09SMkTgogTpiNEUfnMt2V9XDqZXoZu
0aqVawhxuskMMVnPzdC4Q132dtKni5pQgmVz6RMaF+EZ+EmONktfG9Oc2laAkhXm1bY1R9G5mWj1
1jDTZ2lSrqjt76M6/pLN0XNk1CAq+QPLF2/VsOqJejLsM+aHBm0egNzVDd3yvQD0indujjyEmiiA
C8VjiJfdqi84OWetLNeDZQirWdUTFzCnzHaRfJVNf4dXpL8zQGNuIi15DqfOcpqwuAmM/gDuurKN
CFURJExHOyc5I2KLnw2VUlCIW6tnhlx/WYvxp6qU0m2UReGF2c4tuLNins58rZ08fSLSF9XiMldi
qgJyrLrJCGgmgzBh16ov7cdSP8fTePImfbwsq0exZTSq/o9pn4NHHuAXiAOzsPxRoaeP4LZv8ik4
8+e2XMk5P6wB0AAnGmuO0gtUZiXEyfDQdXKpPYQTMul1RgqdBWpqm6H+qcujL4JOENDU6WM1DuXa
SKdx16R1xLMfRSLvVkrcohuX3ESYgExWlT1GYn0QeTx0dOr7UQx1br23iLzirxRHdwlKaDZZ56Nl
JaFrBVJqZ2JxWc08D+C73TrNm/KxjC1tU0hFCJ9WkfZKnhWbgeY8PC6Wzqg0B7I/wbbw896Pftft
DT1QK6x0c9TQGiOTr8F/lc+An6uraO7uy0Hz5AjR+9lSNkUVPZeUa2x8DW9CvR3PyzF/xOvsxldj
sqM4v8GC/iukqXvcHC+lpg3Y4UcUeGshWcVy9mx0yZcJiThXVdPQjVQK8obSjLu8QH9KzUvFtsIg
c7JQ2IV1eWMhn2fLIffb5skXudA+oaRyBREFwi4u8OsighyWJBZTOCXReSFmjVuABXb0LNFuOzoz
e9i+RNF+IqBWN6WXcq1tWpyRXSXIb2pwvs5khV/BBF/1KQ2MoUtZdlH+VSt1ASsNIXVUmYMaQfzc
i4D7rjF5iZwmRiLeyoYDFIPHWS9FV0BVdpPGTO1YAox0QujzG8rrhesLU7DXsadY976mr9pgPgwa
a2bUeJ74cSrr1PBBRKittF96TReRDEZ8hhviWomfOqXWBKvCqmUHTqbmDMjLUYjnCzSlIlQ143k9
45Rg52F1345sCN0E4rYU/cariiD80hbWi4L1HrDt6KtvordWhoUtGZ2bqYTnQV9plwbb4gIa3Op5
pgJnnnPPCpiAzkwBvAWMWFm56orCfMtM6kT54iHFi3hTmIno9uo02aEmz7bYhF/Q8zuMWfLVHNP+
No3JFWU1axy1IoKIogUMTHvDGeI297pAHrdGGpPjyfV9YgbPtSw+mWKfuoJSRV6u5+Ou8rtkLfFy
2ypcHTtRC9kxJwuUlNaz0+a9vCoiUwBDUohuOWnVrhPjbpMoeXlBU3xG8Myv7qlO4nBtlmSbGIA+
lwVMhT6qyJ777vC2bjSMCJaXDUqtySu1lHIdAV33jSixyEb2o41gLh4QUWR5mtr9P9Sq/rEC9S7Y
+Mef+h8YbVic8P8canjd05entCtffwwzlo98izEEXfpjqTPjfoF/wVJXonr/LchY/mppJICvETFA
5KT/HmVIRCZLPwWc22K+s5Sj/ooyJO0Puh0YRFHaAkwNbuxXooz3Bc034fpvqElMwxYM+lFBVS/p
oU9KT/Uok+78mvVfqG3kDmMzIm/4ZyjKo/37utjb130Pab4NtwC2gI0sGNk3nZ8fQhqIW36RJXLr
1r5KaI0IYLtCC3B4DLKp26HwUA12ZMYS51VghF+KbirzTVkr0lZMZowgdSnC3SQyOvmhltN0Q9tF
uO6Lijwglib1Ss478spc0dLEibllT5uU2jMCTVynfgXBJ6qgOE5BvkvpS34KtQyNmhHvwsjq6WhA
LEVKeR4bR9foZwIxNKp1oE/I/mbzVFo2Nb3kaghDE4aV1cdXP6ycP8uIP5YN3wR8j6cHEY1FkIQ+
4gcxGbqHo4QYPNNjpdVjjhXRZ30AErNCl0Qhizbz0tbH3qDElQuP/EoN1rKa4qkiACCEVBmHYmLP
MVOAOsXi6YCrpWs1RfA5LjPTsZIoapw2jWqEM/NZsnWtSohd4r4DtDP30goCgvSlwW0+Xnedpe+I
GKZtSthQ2S3GjqPYUrIy9Ng8E6Om3AyTIuyLPuvWszHzTQYijLk9ZxIm40GY3MckgrNPVOD+fKaO
AJNvC4nmD1DJBQO+WEW/j41xAkg5xa3GxRnZtPseUJ5mBjiiCgH4MZtmVYkeaSN40qCTXnaaPXeU
n8IM2+pIks9yaaQJM4iaJ0wsnh5f8oUYeiskWeBluNqtTlzwEqwfPVoAfIA1EAmyIIYeNbbSwMBs
TU5bN899tmJcwjf9aN1HtT/C5iJM1eDW2Aoxk5tHc7vG14REGKLCCajd+z7N28RRNEdmh/I5K+24
mYiN04ymaNC6c9sqyDb7CiFgY5x6PktP8sPtIrfBtkcfD7zy++cTx1VlpkncusnCAW+0enRhHUpu
GqiN07TKuMH7Ul9xvTBQ5sDfJQ0iOFqhB46Uwgw+Mfsftzm6fPSNFj9b2JfHqZSW+bkBbbBxU3Wq
9nKRlttAKeTBCbVhQFx4yK5ExdfkVZ615VMsz7sJWPRZl9T5hSG3ntKbc76O+fbQHvrcPwxdXZ2y
j3zfXF4eDdBSjf4SJt/YgR0zsce2AjBPf8udBx2JZSs6zFK+a/UB3SWTunArf5uWX6oM/ONJ/O68
vuhfyf7q199oQDW/rbv8y1NLO+f/g1oBeNll8f3zAb7UCprfbsr6CUWEHw/xPz/5Z62AE3nRw8Vz
gOcEFJ73989agST9AZV3cRtYTHXgBPx3rYC/AfUJOZsIwFTQJ9f++xTX/+AMhyeCrzPnPs2oXzrF
jzAgiAYCgUE2SzzaButwUGh4dsZWqXeNlr/4su5msv8ZeIsn1IWjlsXOGi664NdMkr4PuLxoPxzg
WZH3qQwDczuLigtZ0ZM7sULhJLqNpvL5h+fwN8fhke7890GYth8HEQNpCFMxmLZJdz3MKrIpeG5q
uhsEZOvjs48cMuCoM7SM7DmqnZZkWqUJfGL091vY99GXHfSHW0z1TJoiNRG2Yox2R5a4qS84RT3b
UpNRGLhESMnhhu02CR1hzPZ5tjkx8vuz4vvIR91lxRIiK68ECPWkOGbhtWjkar1kB8F01on95VAZ
ZxzpLogvxx9/UVLk+7DLRPxwwwn6LGBMqmI7YUt70Z2nF+1dGDr5Le3rUx6uSzz5/Vz4PsbReSAg
MNw2c+Fv815xSzoskjV4U30RWKPbFZYbJqfsmv9x9RwBg6JpwJ5yGMftoJvePFkElLRXfJmQMrrE
9942/dkjhaJ++ElTGqpdp4TljuBpf90ljeb3M6nPwhjO0tBu1VTyevGyHQxPq4PNQuyHDWeXDTOq
nlWm7oa6ZP982Sxf/nFqwV68H9S0RqEQjbndJjKAzsFyFXEECqV6iOq76uh7PuaxaPB6Px/uH2/y
/3B3XstxI1uXfpV5AXTAI3ELj0J5Fu1NBimS8CZhMgE8/axSW/GIYvSJmIl/5qolNVksooDMnXuv
9a0Paw435IWwkZC4e+hu8jcpdQQM2cgBuO93tEb1+cXv9ekP+rDWlLQviFZqLLYlC/PSCyx1jrbY
32+fFStaqrlMmgKl0G7lLxc45TuY62fX88PqYwh0OwTFWG8MTMvN75SHZtdmu+wG/osgOzaxuhET
oiRWzM/4N2puMswCmh0fojmBqfsbLRIMEam64dtyb0zucFccDemZb4H+dbBWptqOPbf79lxNPgbI
PgsNYyf5aCoGPf75VGDavCOdcl8x5GreSz53vgEfonoASJEhGrXNoLs2Etvyx/HMzwPZoWx32y0B
ED0c4sKHMiCWErrEcwDklKvRYAlB/vRHOdC9JUbAXBPQ4Vu26/dDlNebMer39tnEK1Zd48yX+iwF
04EdmeU0+UmnL8W9tk1DwkNQPpI2KmQXCaV+wV6rE8b/KO75i65jwdhLG5F7c9iHTWgVyRQN/93K
iLPvj/e4Imo7raRFjdG1cazR9oR+xeFT5pi8OFrXpjHVEL6iOgR/zuXlq3vw+qH/7Gb4sCRLmmCs
nGU1nq6Pr6w6kJZ4PWJ3qPqU0esMDMqE/gkiL4diWeFjdwQKN4TI2hm/fMK/67V+9i4+rtDmjMVT
5TQmeiJrmGnX8DMvxBN2sYEicXVIBc1AdV8JOaE1QzybkW7WzEAuyOAZOg4cQwcUxNCozswR5auD
uoOmWC7LwL0LCU0sbscsZ+ci9/rUBjg7VUGtIApSrPTcZ3nvYU+cPKZWB0nCEVNIcu2o6PbVYsLR
RdSOMYD81RO3qNJ7a8lxsy23RarEc06yAFMTTJun5TFvssMwX3Eh4FbgLHCcFWO3NIZHioqBhGc5
BH6qpXEKy6r3GW88qYCvMM9u2myIUmUwnEmpI9kqWbAUOvgaubFvWvVgN8Idu5eUPCnjF9avTzYS
wNV+vOkAx7ArnXU0pjnADA+gPb0QYDDmfDpaHa7g6o9md17IjqyLgzRKB+vwF0XIZ2v6hz1sylKZ
GyUSIBXKXjJN8RqiebmGEoBCqJJaCfBizthrX63p19v5JzfYR5aa3pM5N+WaxgzMOuyUFI173OTX
XdNp23PGF+TmnjMEH60FyPrWl+fF6y/0sx/8YfNaMX2q5xTpZeZ1/FHCcIA8vKrSvKwjnl10ib4m
3DhBpfnF7vXZb/ph99K1mgO92BebJu5se1MN/a0E88v1Qy3a1C+lHe+ro6FgpzbVZE03dvzrn/zz
Cug/DPqLhEjRAWb1DZJDEoYMHTnnCTzKqASWpMPfr2XQr3/UJ8eC/zDKIm2zIujyqHG7yEcko2yI
cdHBKpnS4ZZA1ysAwenGFWOJL/sc16XoZx/khxV6Xoe+Qc9BiTkdEylfHSrOxF68GvyKUVGSHKsh
XazD9+493kq5gNLy61/399S1n/3wD6u0PiwmEnZQ8s08KYUd0aoLCDaHokVHSJnhC9VajAYrLFFl
OW6brEzqyj7UUPSwHuKAOVnhkqkYfeyuvDAV8z3onezcYVrhSmOkmgEZglLbsCFoWwRIYSkKyz6Q
8OkpgTRSF7ljzqJGcFchamgFuBirrIwW6hAhqhtRKS6bJ7cxs+vG7WYrc8RZWxMBZVZ17FAkZiHn
YW/HDYlSOZqtaO0jaw7k2W8xNnUkDC1R0IFqtECJXT5o6l7UCdUfDP08qRd7vu/091G/q5sbhYel
FnLrnY+RNcR8iKF4kpWwLiO5DpX5+qaHDMSiUOGRxKMsjVMjNrJI6gKMt5yiho0EgzmpU7ecLDiI
8GJ2rUaKCk07gCN0ATFpq7UFfq11r0AqZHcsnjBaM2HUwTTE1XIelJMdQ82VcbaflzJGS/LG7Eeo
PGJZXvc6udfMW6QHh/myRFWKPRSP+9jpSQHtR2aD2kLmVwXRLBZZbhB7ctUPkXepUc7LQG71ca+0
faxV5sXWml2j1d9GO0usfD4rurhOcOJlgFix6r201p0sK13FlnxlGb4JiQQ2qpx66L2uaJ5XGUBQ
oGFOOcFwdV2w5ui3dVWEK7wiiDpGQ3FAD7MgSDbMykvBrHiB9Kt6yyCa0YfWGRiGh+95GvWYXkIm
ebU/9prYZRPxC/jd5NZY/aoRTivMiKU41M22O6+NZ5RkIzQ1TqXOr9X1uDDwrjEc4h0USpi/Q9TJ
8iohHTkpWR814+yzSfNslvtd5q4ptptMjfjQ3lRgjhecewAVoTyRY2q3ArIVOrPrpTngTHkZy3ut
RJ9zhQfdszAKxXj+XNbiG4LEQEWXA3vtYkuf4qobgIGR/QV2f+gx5/2SkzddnW+mbseuKkIZD01b
9sK1anPHIReTc0hQ9XM568iEM29Ear2QFbLBEr0/WY2yqgoWA1o5pzSXIysl1I3Gictiq6KJ3qxm
LOQpxMwg1GolkmgbwzzrUotEZnasFxktQiMhI0uKqfQz9VHqKJ7f+ZSlOkQ2FAB0CIr0Mn/W7SFI
M3QEhglMmwesrEh7gxYyPypm/tU++dkqd/33fxyVFWCqMLubppgtCP2bI8I4kn96P8+IB0hVuL7X
BXWB2g0nc92ARfbrFe47x+JnC9yHUsSi1apbg8ZjokHwl9JdOuIBr3nQFvJeQ3e7ht5dR+LI1O0H
o3Xa+oYK6qUo+GTzhi24tSziWinzusp05Q4qXYw3LADFeM3clkbFhAoSY5daW72KFG5plY7eXBAY
Isuodl5zoSL6zYDSQ8ceWeK5lEKMclyOEm2eBn9SF0fYp5QfYXUorcmxwZyxLrVY3V9fgu8J7j+7
BB9KIhBL1hJAqTIGB81Rm4RWm0q9NPIjdhjHwKkTwZQ+wfAaZFR3Xo6DbYAJNnkyZsAyFO9zLDfu
jNQIoFux+eUeJOJbVG77mpn+KSvTLzbf68zvZzvhR/IwOoTZisTnPq4XsJWxCVvS6MmpCJv+YdTP
sr2Hw9CF7dYt1VOvKltIV+KyAe+Nou0vLLfPG3yOx1zd8SwRuMnUpJLZhnW4zFnvYrQ1TbrTVw/a
iNvtBQIgl1U0HGQEDzLLmwsTQjVozsvGMyl0nXjEB55B3AoqLbSXjeQPBgSVBpRyWDFYe6lTP7dX
t9YGmBm+VfX79QgAA6Obj5k/wHhTppajLKUz6rVDetmlWKe68VkST0oqXKFuO8NwVWk5jdriqaUM
reypRAZpFqvFQYe8GuQ2tM+uQH/Q55p8297P3Ri0KgmIDd1AwVwmbHcphqDBy/eq4cy08tPadO3x
scHgr7YuoBo7+vxiYdGdEKr369vKuNZ9P7mtPlqiJatJtXJQcG7eYu4Yts0qhxUoBOBUhWl5VQ/F
xngzFXepaB02P7LsZNTcTQWO0ojAXifiVuNw0ac0IFVSQBpQQolafD9kbQRiGQw2ezMCFNK+32kg
nU7lVS8CTaRNkZHRH2wAeIq89bD0ObWpxrVBHZVwD9okT1vQPkC3E8ACtylTn/E10hlGmybmWRWs
lrYFrhrzihr7qtH4KwjeRZ76wK95mDE4KsqRX18n65O6+aMJVKe90hHIZGKjeqSD6pbM3GHzTmS+
Ono6RlCe7Flun9RJf+2k/DLJIeKrdio+uDKt9lrPYm6yk9JDXjoGxSIdVrOFuqm8HTL9XkWEoZlC
+DqqnqS3rmmD9NdcD9E8xZnk0Rwg907nhEhthCEKEpWegcBwwTbETlh68yKFpJD9DHcjJqMHqWKH
Tphx2gkPKcwum6ZIWZ50DIDqFZLmufWh/Nl11hQveRflIw3rGrJi/JeBYsp7M5SzySvuEKbuI8/Q
gVaIFlDT9oaLv5lW7q8yXMIG8eae4OT/1eKhfLZ4fOh5tSmI/zaEIpucmcirg+a7G04TGpiE8mQZ
D7OEf65I2KWGxwb7tqYwW6kIwlTGI1vs8Ou24nfP38+ejA99sHXhFMIyRYpJYQ9YvDQQfw7D0ipo
Z0KrA4r6C3i+28oSF5TfsbbejHFaksRoIVheoM9i46kH50p1V1WX3WW5X6rbFRnNmYm2gqhfgOmO
0dbfXBXntEINSsbz2rbFRmMQ3NiRMOKx/IKf9Nlh/qNj2AJ93hpFZcYMYkZA5x80dLQ60xsVV9c9
XphJM6Z30A8l7ZyYmoT56PRVduWnP/zD+aRcmZLDHIoxDRrCi6J6AAsmbWc/1/qUwFrtwLqcaNAi
Xj9Gu6iSHh+rBCPbrx/ez86DH3nIVQPdqNqnVlzU1qHvaKIxw4Mm6Yhk32Pbolt57V0J47i2xd2v
f+YnHYyP1sO+lAAunxcjVnCsbTAsIuR4PddfOycVShMBOjFkqb/+YZ9e4A/FAVgFI6QCELEXJoNk
QvcMWgWd8Qq7dWKQS513XmtYnp71R8lYEitbEwPnoF//9E9O9h/TODhrYBWsVCMGc9QTtRmu034x
Da/ArzmUNFTZl73362n6J8/kxzxwJEgs2TrinMiWgyI0ryD1rYzf8XplpUkK+3ewudxZKbBVDlCB
5Cb2AZSmhfbVrfTzGRVgIj9WwA28fqOmrSQusVvWqu4Vi+YqJXrluJ4M13iEmF+tCOivTVDibf36
Gn82DPgI/asqrvRCX0g82B0K+4frs8vo3aBaKHDWRMGlNxvJm7vyyNovr/dnH+2HNdDOgRJC+IAd
z9PUuugDDs3dVbjnFOi/SYYFQRIUkyg5bQ+ApE1D9NOcPgg6Pk0afDDoRwNG4KX0q+HWJ0+Veb0v
/nH+qJiWTwaEOXFXqc/IAPBBrk1yqFhKADnaWk4gxU0Uanx13vmkPXdV3f/z5zGtxhSZd3Ys1OKF
YPRYm/0GGq3rekW0zFdzw2vb+xyH4f/yc1Z//ImDkaaGRHCHG3hych3AWMTRaOKBgvSfqcNRLGgW
dw/MCmUp/e/Wqo/chjqbjFlItoSKnSfpaiQFpmUTnuDrskgaK5ExrFSw637xO352VT+sVpMB6VqP
yIwY0rLkumC0eE7nVcPuvSQqwiMoSJb6gPweg/7+M/+V5OPytRnkU1XI/0B9JsQP/7ju/+EFuXlu
oFrBmekHK/H3b/pD2qHC0QGEhA25JcAz4NP+Je1Qf9MBOIV8A3EFVzcGHv8/bSDab/aVWQZcE+pN
wCCwYvxtAwHiBZD8v80jfxpVjr+v4b/7u38umfxuaf97qYfvQ8ccGSZnwHMhQIFq8scHYiyMRsWO
BjsqPBE4vMKBYZMFAslmIAB7wZKkZppPlYIfJG6EoFHEejF2gayWyBRV/akRN0YOh6ExZ2zbtwiU
qHNYPSG49CWCLKLMZqnXc62PzYoKp9IpbKSMtwHiNtEzkOhbpQrdUTl6oZ2pdGhsWu8ApV0tD3VE
7ObegtweVlFoz81JueGmHElW2jkMNQeQn/gaY3js0ilu2NMEgKSjjGaNMp9eMLD7fVjzf+3+/kH1
9P+QJeoqL4Z7/VcPwndT1E2Wl+34/IMR/6/v/eN5gC0K0lg8EghYQbdC/vt5uBqmkOGkX6nGOuTJ
uOn/fh4IniAIksH1/Q9bFIr87/xjoFLx3da/ESx/bPLj9ANvFeJfrozvK0Xpo/TTVCn48NBI3kpM
udcXddNnzanoFTQuYCYsDC1RSBrgdRK1BPp2qNo3iPtvKGnvJs3YKVfzQzGguS3t8jU705UH6di5
ohGhUeV3Zbsipribi8CkRQTr1QyH0NXyA0j+ZC83S1+ebNHcQcQRW2x5Iq2RNIReFjg1cICH1dZe
NQ9ZcgMcKu0bL1NMM4uucozRvmiFclNLzM9NKeIp/Egt6xU4gcx3FDCHadS2s2rFRLEurSVdYF07
0BozMZJHbKqiiUhRP9ePNbo+DcLu3RmJPpBp09yty/atB8IfRC+4AkaB0ajegNRi5BZzZIgRBK9G
l7fLU9uga5rN5aOE05vTIy3Pgy/gBc2/G93CF/eKwV0DxaOAChgM+PaOCGiuQQo7XEvKwVAyBwru
szRgIqAMgaitu0GZUxfriO6jJx3oOo3sDi819AMyxnRxk5YYCEmrurEX+q4KSB8UXBUJCCfHtnFt
Z3TN0QSfGLCxMlpCUBvLPU6KZQl2AhslHvKiPiHRyXAYq3G6ZHf4Xox2iBUtpoWXhZ2+IvA4GCP+
GQmCe9iuap/maBAQaFHdmrC3osJbtyWoKnhWV46lZwo8ESrkGz0+iXVgd0W63guN+ossHdAFT6oC
TZlmZWdJyN+MFj4QMuvMucLZnGboz8pkXmR72ksYr4nlDUOMY57mj41Swio7NG8pY3CxkQCGJjiw
Sf221n3qQfjfXnsIIwadBfIxqg4OmaGwo7lY7u1C2y7F/GRMKegT1r6yJNsxNOl9yoawatebFDh9
Z1gGRM4PUu4bix3pUkOdjlUo9CnsegU7M0WKFC7f84rdlQqO1lZ7V8njia7TbgGgQGnhkQde846u
yw1CqxCNLa03eWW2sEhr3pqPlVstgJusWm+7ZobpAleNB056YCQpjWT08Y1M3yL6A5O+oek8VvRv
pYJPuFcTKStP3KaIoNFdS8siCJA2E+vfOCmjEogJUtQ7Jb9+BJScZh0MdsJ73xqAiCDccAoMirjF
QpMp22wUHO1OetDQhHDxjD1KxRji7TmzsSDLbAi5KkUyzIVyp7qwUj3STn4ScEcStCUnUZ3gWaxc
ISocqCf7woT+ze4UzIuMuBvr729N4ITYyNJ7mekbq7LiTsLF0YWy1e3sZZGNC2J+koXXKYS5+qaS
S2iXu/NQzjcykyKjqKOF4K6Q9OwlA5oGwV9PrSDvHI0owbQNzB9JsaxPRWvGpQHuQVO/zZ2aIITk
S6nUtTr+R7Hw+9oIMCAB+xsCb+VDsQCxaW6kYl5vkVYiI7aleygUmCxJU3h1l34TM3qNlhmstNmm
4/BQ1NzDXCr4x7byRwnzTxvDh1P47yu0gaIFOnd4PJDC92PJUkN+x1jfy3gXdedrKZWcrjQihKZg
Plht7aq9gR3hCS6BpFvopu1hGEzz97Gp/e/v5F9VA5+Wsj9s9Z9+1f/AghdoZdSXOIp9Lmq+5HXb
/69Dn4PE81z9U9X81zf/WfxavwE+ig+JAIKJ4zw+qz90zar+G0Dp0KJfRc3wKf1d/EoE6mUF+B1D
BesNtLB/gHQk+6p5BtMUgjr4k5DBpf+b7R6a6B9uaXCzUPcCb2cAWKrhTX48nIHHNNVc67pkwi5x
TxodTg3k7MzvyBIzYRmE5dZD4mSzuKm6ALiX9pDoSHDzFh12lrwzB4QHk9Kn8OTGa9tn94iS1Sz4
QQY7aFoiP8yCZq9CRxffLlX6zqUFfBbLzApf6RrYWcDN5qs71ll2HIuebnITtzc2KLWPsQmvu2Zq
8Z4QCZMdW8tCh76xzG9mQev9JE1A+Oh66eN5rQJ16l0xZuAB6Hp/MrRqduUZRCcxwd5pTJl0aWyt
fTYE3gVtsw5f3SEdxGVaCwYBfIf4F3Rlae9jtLQexLKarzkWg7fv7wWc/5Ji9mxkBIAMPPXAY62n
xcCf5pnnJ0SbShc2zHLM7arEq5JJ032aThj693XaYiKdrztrtNrtalkzCC89z17lScEv13I4Fmuo
yh60DvZoYJMJWluS3DoSGxiOJSvbFbwYJFcvyiVAaJMrrZaagh2Xq+e17M1tOoz1ZazV7jE3Wvqo
zMrcumSSkCu1mmtjHFXaAcqhC7qxCwVNYx14eQdJU5MP3TdskSk+RLLkCNbt2nlT5BMm0bxp2L2i
tkAvDCq9jMjdgVQc7cBoQbsTOzWfioDKrDwbXJSaAx+sfkd5nR0FzDgQq/ba1KESmId7+KOMp6KT
rWjo8ElnMx8uikKle05LSJ7WwY5LnjY+tYkWy3YNS/gwq66KEqAbzfXJwCHtNV8KQ8U2pQ2H2YTs
At62R+RYzPtZZGuwTLo4WA3M2sa0gmnCSH3U5TZ7JeW1USoL9RHWlfI4zxN9BC5aAzdngREdbNDB
Q+zHkqT0+6ycBxD3Zfs5L8hubXj7MKej/MCybLnNMTQ7yjzLIMbDl+iAC9/xFZXLRGXJRyw0tlPU
Vn4rFAnVWq1iHkhIiFyiPmbFyl0ke5QIjer57dw0h7zoBm/BlNfP21l7zjiBSjSjQNdARrVGw4Dn
obFNuHFZKYO1Quvu0bRReMqQa+6MTkmPdTmlTysUMaHoF5Q7I55NDKYgC1r7cjdpabnTYCs/VUCq
bZa81RxlHfNQzzAZHA2t9Jg5GUmaw2w71FC7VnaGiW7RyJ6o8HpcWM2NSdsuWNQJaqfJ6o+Zakh+
nVey1+j9A2CquZuv9rLT1KV+r+xm3psjaHwU55xXihDN0Cxn7g5FIUd5mZe7aimb1Fk0/a5ackQE
rZJZBaIa08JNq54D55L2E/MQQ9lCPzNg8qXgMVUoh7SxFBjOqlZ6xXHlo3XEdlx0sEaX+qvNVNzC
aodbB4Mer5kVGaqBdnJZvexM+Bt9KgTO4qiMhgbymTNgcX4xNEFtoeSCARlMagfcwLGqQ6R2OVNV
ebzDywJllRDz1VIOZQot0ejmfIpyEyorEHTWZ4BWmOJoJnNYcS40mBouA5QtyCQGFAUuRFjLt2yI
mtlygEcAa9Hl0rHpn5v5lmmNP9ex2h6K+WWpQLcRmDAmvFudyVY8Lk5cTex8j+yrGcsS2DDdtily
H4Pe59kM+rTEeahHKyGNxvwwdRBLBemCfIhu4vu2ayH893PqFkYel3WQVV6jJpY1nNOXzoqUKQIJ
UhNe0wq3tGPgcnX5WDaG00EFWQcUmZ9qVGBxniriYDSuQ6yZ4zdLJ6dVninLg95acDCxAlSlJIPB
FSOrJ0WbQwqbfsfjVEGJS6FFNVvFoyWYWPr0OhfDZcQABtsfMBbAVwmQ1piWlJX5bDYKBF7n3Hif
5xY8JiBmQLl12ZmUG0SPTU894iQgZpRGwJNKVfJGIeSoI9kIxRPt/H5hbmUgLc3WNhpRthKvc1dt
e7fRO83VSumSydAApZoOMyqqartxGlgjbCL5jWgc2vQXLTf8gZknQ2XgdI3DN9WSnGXV92u+3Itx
3FW9eVeDYYqvnh9s4POnavUGbHlqIZhHcn1nVR16NdrSO7mqva9CPMiN+k3LINkxzo1JHkvDbl1J
u3SY52s5uWP5s4yvHtgOK4jLTRA9mmk6LHRwzGZ3vYqWGHH4wqgVggVVsIStGRSqA0559eiM8BUr
DQeW7cClAmiEEvPMOhpWxWUoTQ3AcCzsWpmwcD6LFciZ5qhib10vwRz/gkTXYM4gQZeMTSdgvrFX
p5oV7OgbQ4lxk6xTWPJ6nysvXZ571Ui/Uancdg2mp2P7mhnAS1Wmv4qXHOe8Od9ZahPN9c2aBmuT
6PrLOsFha5yXHFG9wFmRx8XIYRydXQDKNeh87d6hc79sjVU0ULir+M0sden99dpIayny+AwGuR6p
c1zzQgNGUWd7Ztenfhpx7Fv2I46nuVrsitV+Uc0G8+jHWgbua1qkSCjV5ELurPpgQ99UE8SDUNzX
m6k5lq2XD427kBfNukBmr9YAoGnbVgS8+Nb33TavD1y7II6BZH7dPNTDTqapvxjAYNTpgU0bQre4
CyPbiuuXAlapnmDoGY7Ne2YpTisB/SY2Zn+erpoSO0Bic2wS7LopeTVGI4Bi1bEQDVjc1cZDKoN9
Bn0iVAp2nVj0Jte2o6SALgiQnXflO6DbB3OnZLTyk13Iy2Nt0sMEtbrRbDtYlKvRN9b7vHfUFlNX
5mbLsQdIhviWCTsQYs9h0/b1+ZDK2KyuYhOY0svcaZQHifrzm0TfpxZM33c23ptdrMovbEomdsn1
O1BBIIzIeO9mGbQu6E8AoTHiTPcAVhkYaCR1piHW8GJTdSEdvO4beYhwhoe+uJbPS3UZZfGE8OAO
H5se69jczDEU65tdJpLu1a23Dn5lvFHE3Uzgcc1KpBbnGX/E/gQlVYJkhW2hwYyAUW6ePaql4VwP
PTXed+Fzw8PupkMgZciTqwkoaq7j7UdNQEjto9hEVNF+nDccS9WqBnzdmBDnC8BwDOoDUQv0976t
dyuW3J5s5eldTHccT5A0hHW76fljzSKligR4eiu6Cy3w+gL6PFgOXamKyFx7DTDqtWWFkrQve/ih
wOMjbCObb9nceDJGKQRvFq1kbGsXoz+WKQhXbERHbHF1Ddb3ogEpa/SrfpuLGbT4CdknUIh2wrf4
ZUV6ptwhYSo7rTj0WtBsTn4+RXXHsFclV/pNAZBwETT2PmMBbrMGurihPFSoxwSsSUI09zK7sdHo
GnP0ZlAWZqnbGlBocR+qabfDhVlwh5YrpGYAhgEpJ53M8qlZTzBm+kMegFTi6OK96m6ZHqkrMGdp
JJs7NXtmxdNa5v70FZNZ0X4cwX4/l+AYBgS1icweRKF9GA2iDdalmtJWydxS3LFFLypPx7ig8nKb
4d6CfXZBDoA6NodeX2pYsyyZP8FKYYNpNptbs0HJwhF0EbWNwh8QHQ5Y9jJOyEnIBTgtI8cmVan3
sOftOyGD6yGZ6g1eGSGXyyoRNKiU9jBOeR+NzaBvMiELT5tw/RFICsMPL/CZ2hVPOgBAPMzGn8h4
07fgctZ4BtdrsZZBqSTGANFDe0upX0FrvyE5xVqMJXtpmJcVYTX7vTbctrj2rdWAWWp13Qa9wquG
WnZTTiOKwsSZBx5hohDYcupKjEFB9W4N6xjWYPmDfjOtYo+Y8jaQ19iyUcNcn/KdVE87E0qc5WmR
b9XuVS21GS293Vif06VOll4fnErFJ1kWWES6ycd6aCAUV80uFUXt3x2qqtlB1+BrGG8MdZgOgK2N
IKXaTRHb2ENMm2YBb25HfBIWqDX+uGBJPCHv73XN95ouHRf9uc7GGI/aqQIIFQjOJpay5V4RIhjq
MrzeTBM3Q16CQ4EoUcCak5VYNwo6m9WqOTzDDlhcEOALfgJ9ytou0aBCZu/meqdAFGq1t+A4yhYK
UKRVO/840/+s0fJjuwcRwugE4/itwZB8heB+xK6vCNSoeoPxpLDEPZKSZdfoqm3fT0+oN9ddqZQs
XBuEuYoB8xi09XUPtYYcpJ1e/j6Y/z/Qavn/bPwIjAms+r/sxty8NeVzOUmggo0/TCH/+t4/mzGA
y4EsD+7cX/OVP5sx2m8QKIGtrasAG4Nb/tfkRTUwrYHz25aRAE7Aicdb+WMSif8FOxruKxVtmOtg
81+1YgCr+KEV87ut9Rpt/kF1gLIHQYK80HZFnCdsM+yhsItQP0NB75Cdurn+Vd+Tvelb0MgFCB+J
lo1yAzaUcqCnfI+sQb/ZQf8VYUMMar84YIHbqG7vDZtiWz5XcdM6mu1gi+xiTN4TZGh5c2C6SkDd
ErRM0zc3PC59HunuhD8jXAFg4fJMNyrsk3OSAV/MIpYMvg46KKRUXhZLEbZTIEbzqI8BwgvkUN+w
sAwLb/GloI3MTXeTbgAh9cr9EOazM+0Ur4u7AADSoN6new7CVKB5Y6R7AMjigJs7ZFvurIjt1Y11
MEO2X3aZZ8a6t26qfR7zqAtQ1IZVgDlIhOJr057oUdpXN+XG3re7OmJXr6Wfu6iaYihCfWlnhJYL
Wx/0+hZwzNkB5xjMYE2MPm7pEe0CZ36BQTOG6Nov8LJaMDhvsT94NACY2HaV0PRyX/Xpu+niugZd
ZH5/G7qvRHgFj4Vo5kegDcdD4MtHup03KHLD0pfcAb/ZFDZeFoiAxauvhX0CAmfYR+Zjn0AoGWgA
YwI+u7V8EVhhGSuhODYRx3eJc33KgjW0T8CADjFssSdwjt0yRNmqO2WIAZKLjGiPu4BuOsUm2xQb
EmjvyqY8goH2zX4aoxbvY/B6Z7q4qSu80QE91jc2A2CiJhCmeoC4SL8Mu0gOai+LQHk70cOyXcDp
lAPZA7bEYZ55KM7ytn5d71B5odRI0V9QHZA5/jd757FkN7Zm51dRaCxUwJsp7DHpDd0EkUUy4b3H
22io5+gX07eTvFXJ7KpiUwOFWlLcuN28mXkOgI29f7/W6q9kvw+MK+3KuRyOxX37WAfdcX2Ww9Ez
jhZkrXKY3aTnOSKBjAxQs2OgBEWYX+qXiCFHMaPbk9/qbnZv3VhH8jNWO4s0DwLD4qY+ZT7zXRAk
C0br9kQx/z3TIz7Dz9ysHYyfM/6N1z3od9VZO04H3Bb0qfaVfqfcsBOjOMjCMug4JzI/+zKdy0fl
Jvud88Nf5regTKIMz3LSIynMrot7cocL9VRemJfN2b7LLy1OQH+RH9NTfdLPw0+0amCz/Juj/mbg
Z2kmtTGbTrncvCVgaHwNR7/1wefATW25LffQ+8/PdGBCi1NZHlsoe/UAvIg3+tIDU6DuEFRPlNc8
hBJhbB7DJYDb0Cvcd5mfhZO7eNTMAlhfsoPi90dOWFgcFLC8bv45C6yAXeSlfucpvhZaIeWSF15W
5jTPenKqosJjuN+DwdwDwxKth+bWOAMbCSCHiBIY1LOvVeeWJIawzHzdf68eZxi3mdR9tCHdOWTR
dt0eHHY/9c/5fCd5lie90/2en42H+GMamsfyrB8LL/abR/tjcqkelasku7DZS5fmNRvymBzVh/3O
uKOzHM6wyFbWITnOp+SiPO9XcTiE+rURac2NzV/HbuLlrnK5RhBLs71XcR7C2bNdhZ8/Uwj2nj6W
7mcg2QEMjK6g8x4C+TT6mvvlOefzi8+Z5G9RF/Fyb3Mrn28KhiMsvhf5YY5yDKt91R1GoN5GOIPf
cRV/CcgovSysdXeDWdYOpHPynh3nt96T6crHzNs98Prc3Bds+IUe8VIupXN9sUMBPwWgfILp7NyU
HiTwQXG1h2NoB/YdA+VlBPyeradGhk8JxoccIyiD2qMdepSuocHmuuXl9ntybSYuLV5I/Lw8YJQk
4Agcu0MT6BEBXbDCIt96qt9fUauCHN4Men/xdE85FxB1a24WFuHiLm4PdH3C1QwB2RSU7s8JHmH2
sfpwsddHw4cFgJ7uMeevuoN81x1yUCfWR4pobL/sQ8+3G752lPBAEts459GYafHjO+sITMhVI+nQ
8iXpqX2Eo9/7SXz2zTX+2ZD702W+aYEhzV6oGnQyl11gXu64MvLSSHJHvzsgIy/xTnp/D3sfTi4/
YSknz7pIeRM1vmplKRy4tu/BTIRTYPDPjNV417kGTNmV+wU1c48Kl5t6cTSzkhbE6OVpO5APcwwh
aQzFkSWd8lf/kx0RvYa4ZtgHBAX7gFccgj4sF1dsG+Ek+YVP/u7BXRrMfNqMlLA/2qcYQ9WHNqY8
DkqOsPxpOpVH8YXDwWSPyV51tYYd/0oxml2A9kAwBT1j+hHUBq7tiR+xg57Efh4OjAryv4F3HIs7
+qjHDmyjw5ZQuUx+XBAgAMDDl3eBcszZLKP/7UFyAoWZ3Q3+C+JziKHZlfmRT10yZepZbvdu4ulU
to/Jw7C1rlg0nLgWYr14cs5G2DzlD3w/66q6PVoEZiBHY0hJPlD8KkBtIDA9oooT38dys6ekm/KR
DnbQcUvbM6/Fa30O4O9A5pP7GNrpx+HcsXf0aPfB23jQPXrmseI9g5vDdq5hzet02KZOCBBfgYgB
zseI7gSxChvdh9we2QWhYCB4IcTvxJoBnOJlJiFTAgcAMDhGmDI5CEDuOY0cuiMs3aHYyk0glAgU
v+EiqEcEFRj8C8Ut/dinCMrjiFBpDKfzdsAS8PY2dgsLxF9Irth6kKqyePVx/2BfLqeN5Ri4a5t3
TzwRxVF7kR6HUyc2qm9G0rV405a/HeDVZMPaQRL2URn03j1MADzDxoarvWfqEq7D7aZYhYIzK9aC
Qgs3TRf+ZZFHbr7gvzCx4Ti0kIHwnQ3L7RzU8xiZB/Mw4pUzH1GIg3TGBp2lmwUuCZgyQ3EtnShP
nJEEwvX0ZWMquIqFG2VALepNTzpSJORqamBx8sSWqC+wTYdS7GSsi8wWSzEecdBHlDl84g6PdhkS
E/uH/UN6FDmpn8J20RwGtApxdXlksb/1aMzckp0n45W735lRPfahyplVozRaDhKnWOxUqIoj2D9C
hnXCQ+wtZ+cIDDgSxwEJCs4uXKFY4DkAHQ2Jf4L9sT3pkB7Hzzpm2LkQtqqMJpYUxa6XR53czK9Z
USomXMJiV6ms5RawohFH6tZ+XG71K2wa77rylcvKF+vNUB7brjgQ/vp8m1v4C28EvlCPGCmkWubW
USnWw8v4GwhoOZCY+gixhGC5orqPLbHZlCCCjxMnIcYWadzVjKPgXBBGy5F9aXw2Ob7y7RbZuBg6
lH77JEUNZq3hM1PQvGMHEPWrPMmAc8l5NzKHUFzZca1Q5U2VR+JXj7DtgIyb34boLHgAqjAENozp
DQTv/D2LPKIrMvvySXuxbfLLDl9DBYslPI84rZunCDMk86o5qZ5G/Nny6LQ4Lwbgi/iRlDXtvNmN
0RNQAyUE47bwsRevx63MFymxxexSinCLOzgor8RSdyeDGy1ZBqwnv4fInZDcjvKHmBC7va4iQSCf
+hr2iZz7vJuX9XV1u31dUWIZoL+3goxwpT9gOTjqcaTwZ86VA+3imawkQKM1Ki6TE+3mPGSm3G9O
tH1OxSk5NVG5XcCyk16v5+5yuBy+0gFCJsCJ6O94BEGg4x5pT0XZgXsJqfqgZCCHbDA39ZHS8FYX
gTJYZNBEIUpqIgTpDzsRFMEtcU5OSpG5ldcTFYmwSyI/oTgr/hOOrvxF8hJyBsdrAxG3tAEvKNwu
p6v1wvTyENQ2VDAOpPlAoehzuANfr8JrkwXxUYs956o9aNEedITshScf27NxFT9QoB75h3xvPXbm
I5V084JALEhD1DiqiKqJZ0Sm5pEFuBnLAhNEYD7MGJPjeI6PzSPry0ahmHEN8WRUn9WbRXLt1s0e
9aNKBKd90r/YD/pNFrE8/G1+n3A75sfsK+DLs3lDqSgohQxIVrgJ7WUvuaUZGvSHKsJFEmaKOFRB
MyBIIinoeM6KSJEKNU/PTaKaQBcVwZrP46EgkoKoEfUD1DvcG2LTJ2jpG3fcguICoRZUabwp1KIl
bAPCvANsdKhU1XRejs4nw3BTPvZBvY/pBLJP+EfzwB8T84nXC1g6hG3MgKeAnUwdyW+OIg9zXt6b
wxcOYf6kr2fpE+EpG1AaLuLD4NsIFlC4VY8ZIw9RGjZe7ecfFfbD55WXGH9eEJhYgyfoBDAKPUoR
NieRe7Q8K9Bd0zXZXYPfsndH/tfmizB0JuzWX6LGhDNOvw3EKBBuci7SS9lnDjkExc1PN4mOzzM1
eejnvQ3FjYzbUT9XxwzhhfRqN8L1eQv7IOZyIrqFRged4qDjCiXfj9oC9/hyF2hWJPZBulVDM4Tw
hdsYiZPzwU2+lHfl1ZZEetjg3ERYRxCEWYvZ0+2BRPTSQkUDVR3MSB5UPjNPXEvoYkDjg23A5/Di
2Lve04jEB4ok/Eocmpart4TdIujOQhFsi829n3bv8TmPRDwrlkukIKNLCs1FNlx068nvJWyU6c4n
0K5uj8sWNzV5/H8MkMpC5xgkonMSAZWfKfgdvhm/aGH/AW8QSYuoTjrnHk6NZLTG2PnAlXGjtngO
Fp00NKqDkZud/J0baT3aVb4IB2EeINTNEX3qHhqMv3MsI4iYXoiagAXxl7hfb702eAD94JzYRw/d
kfXCKdGReLeHkP5glG18Ly2LyD7AKu7iSCNRfxmjVJjhQKwyKQBGmbDgAr7S5nkgYpTClgvlwYJv
IXBx+QA3TCAVpkf5lF3lRxFj2xYLqrpkILq/8jAw6ATtV1JtPIxIFyWiin+Ov+FR/Js09g1enu5z
Vm1NqyAeJRNpVogSUFjCrwdfiFMCeDg2fEgNpy6e3OLCBvHETC2IyhE2rcACwrGFq4NviEBl95ND
eSPirfWoCL8QQfyOV1CoJRGZujv6OPFlfNlfONf9UQ3mI3gRKhwOEevgUWMiqF5OBjWj4V35sAU0
w48x8R4aWlhsGetPoeZQnYbLMpzPkD3wX3gahNO4HM/mUVjEKbTvUXPBbVHSfr++X90bCydURcMj
8zfXw2V+P3wVbkB5EP6tonhTBMaBNh8uYLi1zqv7eeZwMz77YqqYKuU/srDzeDud7Zz6xmFP3Z1f
zxwjYdUqtIZSiJWIM4Vfsf3+jHhRqPj2iZFlAl/qR347YrTp77B4FJYo0gmXspNYLoSoXN+jcoIE
DDIv5BmDCFpD4ZQYfgoXBKtm/kbEaKglhSK6EcJbRM2u+m73RWwgyndq0IYDhkwsBL40kiIzpCv3
8jiwMBIUdpgp3gj9x0DHO9MpPNXa7WBy3N2GUtaMRR/pNeEyLSoIOcztFIiG0Lzn0TEDzAEE8zvp
duegacjtaKeMVN/Aa88HHHO0YS+1gMNBnpWFObGSHa3EP30o4kggjkSIIsYmW+AZaA54xnjt3LSX
8vv8tgJjLBPq5ZcLx1sYEdBjiedVBGGtB9wfwTG/98WehP9a6HHJZ4Z9QsRsNG869sgHFdiI8nY1
vfTUCwNyEKktyTVnduE9Epi7HMBrESJOxD8ixNOCDsY3RrdRXANs6YnAcGXhpiOuFVvSYjVESNcS
llHJIahrtQuRlFicx/zFcmHHLuLP5VVys/grNkmUHITOUU00Zv8sWzb+7rS+wUNVRWsUZWpbl/FX
5Vo/OQ2iU5OI9x7lu/0e0TeYEMLdF4GsjWkUoaUS1jeM11JlHj8ax+zeuGnOVNVu988IfVwvz8WV
FWoHfHxgn0BLh+l1TP1YRA/xDTi9e9piZyXSTvtzQ30T/gO0lVSqnFuYHU0Cw/GCBJowhtT4OBMS
k8SF/WG7Lok1zJv+bD1CEUxYOhxxmkFxatgi2UV1MZBiXn7EOWL6ffmqwODtQUCH9KjeqB/HU4VG
E14cm7pQw50ocnaUJszDcHRu7cRfPsO01R27EJLIs3NdHrHvWHHK51TetGv1ajhbyPBNgUjw88g5
vBjMX2ri/F/XngE4ZfwjMOau+QwD8Jev/+Uie6o/N+jcvB6YdazvX/C9R6PB2k/HDfSXqdoOc7F/
DMyK35i6okLaD9MVysR/9Gg06zdVR5SadrRBr+gFOPO9RyN+pXEJm/YdY7N84a+Mywo1gdcD4HRn
UDRnZNZGm0hDQuDNUQI2szeSUTa3SfUMk9GKcFbPNASMbd5a1kHT01lHI8IqsSlUOWr6qP/sc98O
f/+7O3jjepkNLDSn5w5gzqNFikwNZBSNnfvL5XY0+sK3UWWZPlXm6AmGREf68r93D/8wFv6ecb/2
65fs6T8B0zUCUTLkEOy6v58LPz8xD5AVr/f3nx/7tsEt+zfLtoQA8zfwl2g1fmtC8hskr1Fblw2k
gQyUIf7c4CobHHVqxzZUFVykyr781wYX5wXKexvUDWBKwU/7C3DIv6FlBQImmpOvoM+xRY+7GbY4
SsrlcmBa0pWlYfbQgf8dIakI4oxohteymycvy6xjBlnsZFanprjvJHKhRLldElgp8tkk85Djp0SF
ycIqVQordlGAHFJQrCkHV10q9byWzDvzj0Ab6g+FqYaOczvOg9un9oWl9FHBKPWuT49KscOgU97s
YydGF/LUs4rrRao3ZtnI8/WNMZw71Ui/rDDxuIY18bPhscjrz12lHRNHyf01zeFuNdQrUxkumC9n
5tnuBaVLTumJgZlEs+C+kmDUArTn54mZ+zKnSnE224NcK3BGYCRDMnyV+vbOKZcoHknn2gJapzY7
L8v4fk6ITzfYx9IvFpOwUi1TeJOte0EcOuYf4vR5Ynhir+0PCwo4nrVm7zPlutOMNtCn+QklDFKj
5rHX1S9GzlScoam3irwHG7zbTjPkD0Vlq5e9UcgnQDnXTODDMJSUxH01DTR7Gz8pGWrp2dgowaYu
76rWuNotjckz02g/WBsT4GuVz9FY9f2nOUfFU103vxj7ngg4awY0LwyG5uLEZDRttdUgj/s0Uq2O
qR9lH+ybfVG6q8ns+ENleKiKZTjpuR5mwFDOE4wiX7c4ax8rSc0ezWbPD0ojX5RLafkNCr2wvcTf
ADC/5Eb/FlDyg335a2f7fyDm5LuVoE3498YFpHXyF5aFz3y3LEBDGFKgSWKammwbwlT9YVkACkHQ
wagCduS1Eg5OFVUFAcEGTqIZ4FFeWxaU8UCv4oaxE4w6/JJlEZ77le/8s1fzZpJriRMdb5RRk1PX
D3M2UfhMxg729RiSxwTuwZz5rcAwM9q+O7OErczsdVMzQTUlGQx/js6MWiKocKAL9rstpw5TNRXp
Zf0JnI7izrq8nzq7rZ76JJ6PmRRXoWLsY7BibBnqGxBWgUDKg51vpbI5AA/MC4O9mn3uSotWTaK2
V2UxwXRXOONT5iyMssuwr21rnIVtBwWUa/Xm8vu2jGhF1BA0w18vn+qOKd5+mjFlWO1Ta856YHdt
D6+1o1JVqHR4g+UGiRgTwR5ovG3z1imYulqtxmTmV50E5qOF0FGm4LjsDUO/C2QxSkzy4FSkmFBn
Ymlhip3n9r2UOyM8vbqApHbbu8xZoYvN0u0rULUpdHqLEoYNT28tw0GnDhryzEVOL7ipDc8s22dJ
VhCymTnGTLtwO+YkhlStGbuO7tUmM6NqKPQSGZB7SMrNFvDBiSTcQiaZKbC7UjfSINXqy2WfHB6i
U6rDlCzlARz6CpHYTtVoBHdW5ol1Z9cxY//Nsl8a6jb70tgz05YNS1hYjRSiITOcgA0calP9YK9F
GihDSjVAnwavHWW69LEOr6GOYCcUhnQwir6wwglZFzE3/JB2eWSvW+8i8Ea7RO8vXwAGUMGnXhnP
EpSXK9TJqx1pFkP3wFsednsNzCWPj5uVUO6bDArt9sgoe1tSWpwZ8a7tNTl0lXpbmdrkVtnSX0xI
yt2a/fhC9EwRaCydT4M2kt61k3ZKViIwfW/0wxzL7bsZBZr7eQbylyaTde4KpFLcUhtjjCiY2HJZ
Ka2tWf9umoYpshBjCnTJrA5OpZbvfz1G+7/TQIKI/3sDefHUjumPcLzvdpWPfbORtvwbUDcVkREQ
dEyWCWTddxvp/IYUKAi970A9rN2/wPea/JvNECphF6mKamIK/7SR8m+GZZkobvELlJJk49ds5F/S
/hi6wg2/jr4GRmGLueukSFUY3daGFrwHkIe6yI51S1WlXdOPNdtG35SPK/mJO1XLRbe2R2PGf8cF
LJOMgn9UgHwO1frRbJIPG9XEqTjZEKlvAx3g6VbtgWzNSvUcV/uDpG4f0n15GJW8Rtd793cZNIE+
tqaXDEAuBi29amJEx6XSbfo8DZ3RuZoYdHQdq4hgsqf9YdWF325g1KXtSU9hHqsbqjSA0fYWsWhl
ar29fHZyprWb7CKet0/lqBxa+BshSn1QB9PxNCWmwm/LB5NDNubzXd3Pd4nSf0gH8/M66h83Ofs6
QT4L+AghLVV9DxzlMIFBnEb797IjbtMEjjpeIayZrOvcfiHX4ICm9yumGAVg0x1mZAEAZyAhnj01
pfKQJAulRaP/OmjLXdnEjOM0QZ2OFM9g2FsRNrZ3xm+bqrncHPoiWTrCGVtTt1FTM9y6+UpmPBkD
Tw8jy5IvLRI1jH/uPoPSUddmYKGlHQa3nUZyR/WsHF2N7wD7f2dgNBBcX15m4G/tvaGZa145UqEc
TXiFJdlKHwvIIp3M+Qjn+YLQAU1nCxblTLYD6Jccf2emPdi2jRkvczwkW0F8J48PSFQsIYJUM8Vh
QOZRB6YuyqZsvUiNEYKDoYhklMT8zZnm6z3pjS+r3aHrpn1O184+YH+BD6+adHBiuP6zmZpxK984
6HJ6rTpmFUPf1K+3rg5yq6QiE6vdQS/sMkWpxXxOiyaY8835xjj2/3Soh/X4exvmPvX/9j+yH/hD
lD8iPANDpKqKZYEkdkR55A/rxW9A7yJ9JiyRYVIm+cN6qWgh8TtcOlqHsg3F3h/WiwFWTCBFERgV
dBDlpvJL1uvHAM/SqLwgWSoyVKDxCrWaH42YIRkaW2NjbDC1pxBy5+emyrOnnCjzYu+QHNdyKCiK
fKWSmDr7JzXtk3CTdNPf1epnmmRvpmm/3Y36UjBC7M9E9uvN3bT1ItGnIFhs94mkNZ+ckwNiCKn3
ZmKUcc3iJ0nvZsAS41x5e1uC32uhja3lmHFA8MKfDCCKN0R0v29NWYOT1FB6aA3Eynxl32lhSzEN
pUSXPk4whW7utACrJSjDEGXXyt6uH2ChKunXVFVzZ66mA2h0apnKQgRvc7dMAiySm6ZkuWMSO2AY
Net+2w2meOJ88QazyHS3rKlDMSIPAcKU1sXo9ZY1fy3tdtRdRdZJZ2Ev2p5R8IOxui4qAtzZ2cxP
Wz86biXJ+c+G4lWxbn+OXH1bVyGuBTMbFyB3+HFdEVcucwnwtN8BRFHI4VUee1udEhpVEDtSfDlX
X5QWgZ5yJr//VFcAL9K7boaOWk7CxrqPGfmwwqwFupivx66c3GkCc8iPs2Hw4iJDOnlwO90+6I30
S/p83++eQgo6cMKhvxXk3LtibJJ84O6LOfMhaWBWqMjq6NWZ/QvkwF+tEarnDnVKEi9bJ6l67c4V
i7i8AjvgW1vNsLLBO63j26mCzbP6tFsLU0Jd1vykwK+Klf/hzUAlICTUDB5PNkxN1P9flXASrR/y
1hxpj9RdFbR6JV8s1SawxJm8PhlqrpEq6HAXOkrS3OqVZhoQ1Mjp59Tqm6cmS41zOY0FY0VpKl3I
uZq/zzuleEw3eAa7fimi1dwMmqZ2ov+krKmK8tLbe8esod9oozhp2G/uHYuyG1tS9D5kAKvfawtz
xMUMEftOd0zNzSbsJ41hozlm5kieyjDbNNmT5NbyGsVej8aQMsElIbiwMl8LIrIdUFeXCr+CfiTa
yv5kmMNtVY6zV3WQ61eqYV0qjbRcLxBuROgz3437Vl8XeVL7ExjfnzwgNvvH54PmDLVG09Ko0wEo
eFNeM2ZJ47bBh+az3h/UHjQ4ullwKujPCqJytrX/jEpY7LEfVpQrqkSSKleDfVx+Y/9K5KxB4nPF
tu8ftg7Y7oaB8gvp1FSDFvzzhld+DFw5V1wNkgXNgqqNWFhwxr3ee01RyP2gU1gzZNMrR2MMgfNA
D69nErU2jb75VsGbfkOkZwO4zdbnf76Btzxu4gbwYSgBIwhoE6m/MUtTLPXg/5POT0wngcmnYgRy
QnGltPYYQm2Dvu6mMi9V95Y7dZ3jNVqHkTGsFoG7EmKnYh8u5NmhD2+NoaOND/tcbIGepw4azyNE
ialOIl/UTJchaUa6mDIHXJtIBgzdAG4dIptqvdXtfIYfSpFuqrro4OI1jGCZneRuyCX7YU4nRsLi
tgisvIcegdwvgDduq9xxtJtH9iQzVz1zWiu1twy86Hnl3t5lKVhTpWlpG8NSH6wFihovy/dLcdZ1
+7W+H/uvX0dUKP8TFOQhOvuHQOqb7qT3lFX/9t9/CKfEx74lg5Ll/AaXGl2jP0hY/pUNSjZ1MRVa
NV2BG4UelaiLfediU/iUYVIYI6BCXZra8R8BFb8iRySigpRHA9lPevkLxXjRCnh1hAnkFPhaqOqT
WnIXhHU/HqoaMam6bpFAmbNijOpEra6L9l0xD5nbQ6wFn6VVeqOmZPBaMJG1qMmNJa+AE3c4WzqF
aZtijn0naZyDPDIplKBmD64oo8Y7V3sMElWmGz13YHv1z+VkDV+zWNHDYgdy+Grtb76ZndecReqP
9uHbowDiBEVHIo2TelMETLuyyHoNbNyufW7apHi0WkCDarcUqWuuKYy+2xYhgDQCX0hb8Ep5u1Jn
SRoUVIo+u27UnSFsBWAnOR+kT3JCmmPXq+Eq5Tzd93bR3q17+14u85+4Ve1HQ8qtA+8y4KJkL2hA
At8aUtUusi6hmBMOqmxSqdL7B3tI1o8NwSM9/l6RPXNtcaCbXt+13fKYdpl8WSfKdJVVdaUB8q3z
m1mu2nd5t5ebqw4OeG3TnJigdKrla6oiD0b6+XGDqulYyen8JGm9OlDbr+rb0YYaV5K3evBhhjz2
TqMC40/TmLx8hD9NL2u4OdLsvQy/pOClhyfDlTYjdUg6x/z3XzcU/7HS0n9eTdt/bmd7adb2X18X
4sXff7MoGgBD/B/nn6j8ezX9W3lJo4NnOt8l5ZGrF4Sm3+2JZvxm0tPDf0G2KGwNG/Bfzb0XwKIu
w/tIBqeIwv2v2JMfD6Gl4ntpE8qEIIpKq/qt4lrj6LMyxBmDhfPe927pLPCWyHkBRcpsl5wiY55v
paJXLpwWXcKFGBZuIl3pf0f0Agy71Q/qwar09hEJ+aXzRskenxrDbD9AjgS+vJsUi0FD6FF7zEqW
1mGNWpMe/rMteRNc8xTwXRIosl4GSttvSZP7lkal3EuKZygbc7VZzyDnkBtevusdzhsIRsUQUD59
/PXLarRJLP6PppPh/miMnbU1aq10FG8jeVv0GCGO3VXl6npf91M7z5dLb/7MbP7oAMQLs6Av+vOa
eJrXUdUKbbLWjuKaMpNxcWuAXiQH7Tr10z8/nGggv3I1367EauqqSv0Th/gmfJJ7eHikNofjjwyf
GLmByokiUCHaM/UsPYybo5+rdCPNbaYOhgOJnsW6TwwXr1liniWpMSCilRfYVQoV/ZM21Rg0WrKJ
gdpGVZ5ko4InZ9XIxd24dJqbVhtQLmmVuSj9f36Yl6bV26dRyH9s0QYTMyFvHKcy1bpaN/nuQTm0
l17aMm8CY7o8+Y6mKGtAJwOimbierDWwKq3PfM2qyvsGNUVwc6OZn/dlVi7juN6XsFemlQAt6eav
KfLmjCduJjQ9EtS9kEROejPhg1oUyZSXR1TF08IKUqCu0GKf96lkOWxItZiJF6u0iPVykmUXjXJm
fmtIxyF9Eks7iFWGTBgiMeSkQNq9vIZFWgBHyHbMRKBuQxSitVrJVGFa6V+3vKH+t2M6mpOh2c3s
Neu0QkMzNZKoUqzP+tomCLFzEYWuuU7uuY+O9ly02S65S6XQzh5ViQH4WY31zmu1OV791Vj0/GJI
+5Uvr9Z69FD0WqngdLkJik7XqAMD+FeVAKR1ynvdaHT4hYqm2D0FxlOXwOuaK7WQuayRbFLMfTUC
OuNq61Zdtb6voczMUOhRK4LtZLor+2m/y1vdeKBfnwL8VaxuuJETh0rtGJfVHalbc4Q1bJtDYx+W
/YuxV9UewP6UMTZvOSskYJTBE9dYpAz0xDxsd43d7BCnmpsjuCvHOIlMWDEM+OHyvvA25HYQxBwN
S4ICs1dm30bk8zgZFcC+KslQp0Fhaw+HbN3UcKhHYvWUYoubDRC9MnlgGYW3SMbyoMZbf0Kpq6oi
PsUOgT9B3WFWrfYFMgljuKfKk6zeECfqcxqvzuJiirWvTUYICLWnqpGxFvP0xHzH8q5VmgVwUcaL
LpOuYuY/b2RmuMn5UctTNMdf57nrzxVvDTW4qiq3IE7bJWZsQmau1O5NhhOmpvswCPs8Zx10caaw
2qaw38uLKa+FVW8GFQNvC1sfC6s/CPtvaQjy/LdqMyiVdD0VLUdygjZpzWBN5ExxKWOhk6fLq4Qk
wCBT1NLMwnmAF4pZjZ8d5LdWybQE+6FlUscjEtdEVv2qorEwi7WkViIkTqxrxNa+2DnNxMqmttVM
2cU69TglVX1uJ1BZzjj4O80H3YADJE7mu23fDh1TWf98U28qFSqhP3NfVI50il/40zeW8s+FyQaL
J1ZfHt4u4tSFd4Q1MV7Wpxwl6G87sWybWMCXe/ildO0/GIX9J0vqmNJ79Tr+Hdt8CCta/iSGCaOn
/el1EPbywT+jMJNX873c/cLm8D0K03+DS57sjJIcTfgfojDlNyYmmHWgnWcqCrnbn1GY8hvhEqUF
xiAYkyAf+JUoTHvrakkcoZtiO4uCvPYy5vV6U9fDaFoxfO3eYJSASSc0sq5mRqgcylIxDeuTFGt1
6SXIQgyIRicLPyJB7Q89devVV9JOS7wB/OvlMKvF2egcaQuRcJ6Z49H2wZ3WNb8etI2SWVonIJ9X
3I5PfaPym2mVpOtBRnUrLiWUx7Y6M/KoHvLUjSGfZ3BenRK4AmrGKsptH5pvsdv/37j/VVEIMv6+
r3Ps35QhXv7+2341NTo06kvZVsWeMLnzrzKEDkcs5AFEgIYm02a22Ev/yhqoQhCvGQ7lCVl8nIrp
96yBto5s0B9ydGL9l4/9yn59W7k0KHbIVDLomssI7bzo8L2ywfWeW4zcqGoA0STUivOgZuc0H5T4
sNqzBsiqaeASVOtklKWf2P834a8mLk1iBEuuTO+DDPxH8193e5YVeiwzJ5flvlTn28Oiz8CoZxmR
wlev4y8qFG8fk9osFJ+wwxhMPDEgIE7tq8ecq0ExCkIFP10quIkGDU3Gfg33MjHfK93YXqVJvlz8
L1xT4VoQ8DI78LZNYEgFLIeVBdpL3zTX0tbuK2LJyXupLaAS69o7s7f1n1xThL6vy8LiOaG/USD2
1Zl3EGMOr5/TmEZLHnSUg/U2geUsHnNUZzdNBTFRr+U9BOrN7T8/5V9dUafK5gijZzG//eMVl23Y
+zJtwHEtXXHW5C4/mxZMbHKnLe8YMp2iX76e6IOIeVi2q229ud5Q5oO9Kx1wLi05p3Ph2dC1XvVm
kh2RFVl+Uh76i30DDzfcUBS3mIR/Wx3qB2fIslUFrFAg/tisCEdJ5WVWTRLUjcZBs9P7f348UUl/
8wLRK3khjWY0T3+bhzLOmdgQqG5+ppqPqMI7J2Pfqp+s4V9dxGTGnZFBhdzIebOGqrQynz9AbLbH
QuxwWBrIQffGto///DD/fvUs9gQTz6J671Ad/HFvdEXbyaambH6y9PCZmX01Z9ea2ahJOEkwZAct
2QDMHzlTLcZP0sS318asinkfBdonkAF0vn68tlrlVd2l/e7P8yZ5c9KOj0o6y2E8KFDrZTWgxJqF
/omdebuy4qoOvXZdx//z+t60ZfZijy2gATstkDqufN2MTZDitpLs31wt861/o2zzZp9YWDIMqEXx
GIJxmKt+fLxRMvsmtYzdHy1GnZcUFQ+1krtvgjC/dBXHQNZHYzCK3S8O/yuzacE7XEpGKhOUK9un
AhUBIuAkVcxfPGY8DUUKMWPFiRYX+vE6c2e2Sd7Eu29MZvFFx6YGsqFU17JZTecaT+LRlRyTn7ys
N4p+ol0sBhpeqjAULxiY/vGy9gR57ZAXs2+qEczcLhzZ0FJHpqr9T/bOZLluXEvX73LnrGAPcrpb
NZYsy70nDLckAZJgD4JPXx931qljKx3WzTO8cSMycpBOi2IDYK1//c3V4NDKy/SYtdPZDZ77TP72
cYYxZuxRROPD0JA18uuFw8kOjqMG7JhEkL/AWxuz5kRj4JU0sEzzUJe4B1hvfPjzenx64mK1iPM8
boxUFUDaTxsu0aSzgYJGtkHS2/gY9sEKx0Fmtlv2VaOd8p+O47leBKmOmajL6n96GuGyb9wuc9xD
3nfegXwMfZWlSj6zFP52V1EofPBT8CBYzJB+f32YY6tNr/oaW4E8ya8WqL7vamLmHmDbm7f/8AFy
qYBPho3FpV7aYN6f14NDfjX5EDgTBkWK30WfLjneuwZLyHLkpHjm+/zbZsLVqApdJvXUaDC8f73a
FC71WMJBOAzCVdf9mCCzLJb+Gbuq3z2+mFEYCxBCQ/oUcG1LWUQOrowH2hbxtXG1/hpim725Rz4b
8vj7a0FJYrmRuOQ/fVWLAGetYnGYXRKKOzOUd1j6lTfrTOb0n1/Vbx/eJhejkfeooymgf35VuVCr
jFcenp9jVMtUGuseUQ//dIPcXhHrCXdACnL4V79exR+i1ExSYaclZv1mblp5U+eyeeYVPa2xxJOr
PLmXuGaYvSUTHIg4xo1K8rBsMBFKXeSohqFFPPOZP5WhMajYbou20996jCh58p564sWwqebh9fFo
3ratLImm15h4l1adPBnjL8DSPyVqcG/6AB9v4C288vwJErTCuT+f1c2fX+d2xZ/rostvRAmGEnD7
dC4MhZ9OokK1QtiaL0cMc31yPK9/gThAnAbTFPvenb65pvff/fma22r+2zUjIDeaLQYrlwHuT9ec
6mbVS+2JwxL4+LyYCM++yqnPlZicd2Q7PRIoYO7GahFXf77wb5cJUkTqcvAtzopfv6qiz6xw6kgA
yM7BlddWK57AGLVXpSueaRie4F1/vemfLvWkYUiatSrNyj1OhYFLWniP/oSvR9FEyNYD0ucGd33d
lY5/0oHWz7zU365R5hKbH3AMT/DJxXU6BMxAeKm9NOXZEP11JpKvOfwnT/N/r/IU0utyGxdmFuKw
BvNySwIKthBp0u6jNnwuCP23N7Rt2ewIgE1bpNzPm061GqejaOLF+el8boTQnwTxJs/0CL/9LuNo
M61NqWGe9ggO4HGUSx7bgrLrJg1WcTNnJn+/pCL8rL2ouaGVj85JF/rPPMrfXzmJOJZiVuRTHleR
NC66Pq5cGeVZ7FdQAcZu6ZyiSRc3Sxf2hzgu15PpZ/X1z2/xd4+Wapf6cCN1INH99dGupcsQxpm5
dFCivmsQj5T+kj+z8/1u5f18lSdltRWDcYNhxX2jxXQbZC3cd94AdXFJp7/Iz//3tTV77M+XenJ0
jBjBi4RByKER83AtO4n94Tg9B7L/7uhgpom5B9AAQPv25z/tYaJxB9363BDUbozi/ZCkDhy2Dx4T
XLlbE/J//vyefvsEf7rgk6PDhQUCId3H8Suuqq8Naa0HlZEMOJgp2P/5Ur/7JECuUG9sNuKEKv16
bx1ExWlJORbnvg++in62171ZxmeO+N/dEEAKs3sofmEotj//6Ql2Q1h0pOoifQhT5Juul9366Leg
upIb8Ocb+u2lfOTxIT05kU1PPom+cPOi1RLXzmbzY6od/U0wsLqasmJ89edL/fbZgdoQwbxNPJ5+
F8zI1p5+QBxGAq72btu1Rya4/+Nr/Y++cQIHObI37jhF7K/PLkkVNKqe8GHSO6KTFyTtC6vNdP2f
3Mu/r/KkPLJqoIVxeEO2l+zyOUlpJaFP/9FV4FqCJKLWjp5+B1nilsvM3qe7VTDLXfydpwhr+ef3
ghl1DEeWNpN++NcnBqNrDdeae6FJDnepn9fs7cFzwMxvPjTwVk5d+JQQz56Grg8+MdjStN4hlTJt
d/3CEPyYoZk5RVmWp8+s079fjVVB0c8ncAEsnuxBaxSqSWXbLBSShb8vesblhxohXvXC1dHQPFPS
/P3T3vhcmyDWhR3Aq/r1EXp+idzRLfyD09d4YFuBTXKePJfh/pubQnS7laMQVTbs/NerDMkEiwXE
kayMDtZXJ9qg36FRJPazQxKv/vF3gXdAAEQBjhaxQzx5hnPdUVIwgT/o0o2+gW2RDmmbxTyHxFx+
71+L3jigqoDjRA4iENaT2rNFTGJbcmwP62yV+ZI1XdyJoyfgqF2r1I4WtdUQBup9Pk8Fke4tBdt+
rn0Ir9LP6CXoBawIH8G7/fKkkyrpTqmnXGa6WZJiAgoc0tRIBByTgYyTVHuepkT6uz+vo7+/no2M
7QoKBQ6+v/XOeQ/vaewD+gUCCASXi+YcEV1IqtGiGv3456s9PWUTj34JPBU6BLoDZj2/fgy8sZW+
BxZyw8i/hnfhqI9TV+jqkPP3IB0nS/Ycc/HpHXLN1E/I8yXAgIs+Ba+mIS/RrYQpDOU1TW5bEwSQ
KZLAkQc1Nfjk/vkWn64q5vTbNBPeK0AO8NGTrTxKy6VLFe8s7wsBEOHG4cc+nv1ndtm/P8mN+bUR
lXiOjGqfXMZJyN3VY5EdnEp08oCyWXy3NZ9HHmXtp0hNnjn80xvDVWP7hzMeTOIpdx8Q2AAT+3hW
j6a/agfSL1ozJM88vm358BH8vLJo5/jxxEVyIgKnXpioPxUSQ2+GhgGQPhq/IvKgcmOnI/eI4uWx
9CG9nPLOXaAU2Wz6UMjKHIrJJ+gFZOtlPgcLpKxiDcqdIKADk11djK87qbLPEGXIZO4d5M7shvrD
qnL4R96bJke77PnIvHehzALMseo0u/dqKvM4rs0DhW6FNgnk5V2xduMRxpB8TfDV8Oj4adcg4kTA
dQvDqm1vTYR2Y6G2Kq4sSZLDXnmevW9EH0Gdisv6TTRO5hxkZXjtVmx/x1LICOuMFJPbrLP3jk8e
le+UqCqnFfvSrPC+1ZI8NuMN8pNn0+G2HUSFEaXHseqQM/kmmMgoEwFqzYzfBJ0/dKwwsl/U0pDh
MoV2fI0qSeNfPdvGPyyyIUdr7hyx7CDYSCzkQQMxA1Ymzo/uWickWa5z5OxQV2ETNobrVWzq5JaA
ZMx/qwCudeFsFijRuN7Xg5ZHEU393kGBi/9g37lYMjcu1gHzpDftusLmSiG13QUoceQxHAgfwJtg
uLN5Hch9qhr3oyDT7p0MQUSgQkV7FQ24EbcSPb9TFMH30J/9ec/Mvqh3xVRi2L1lus25P17Jgnr3
3dgKjM4cL9qeVJPnBDNLgzUKJKi13tc5SOQpi2s0PwnyHvE+CCpDplbaue+MDgWOJCbCbMHx0vrQ
Jp7+XMkGNYPCVOgHYt3mFgpYPr1xvErDuekhv2qGXJrpIpluGCtgvlBMrfler6LwHoacv3gIej9+
KayXZjf82AFwciUlkUzs2G9PjK6YjEkzVt5dF0w+Lr1V315leRX2xw7/AOhEGoKlX2defJu7GJeg
fCgIo+nYdKKzqKPS/TZPddmSeNSJ9yoonJveH1fCY5K8fu8v8tErrD5YPeH8aX1R7wbHCCT9WrZY
UY4rlp/LrNOvqzeqB9tO2LJPVYFvpEdWonH8bNkhzwj3oVuN9lU/wM9kN2tjcwD0hGHWNWUOm6sx
tcaosrQ2J68qNhGcOBl3kZ5PpfAukY2hJXCjXYv61JQpNm8aWfFO6YUgHdMN7f1IquayNzhRECGo
k7I6yNgf1V5z7to72ZYqqB81bQxYy5JnankbTIvHOjKtJq6wQie6r+vOFo+z1xPF6ftmjY4ila18
jCHIsbINfM8cpVtYzfpl2kmH7I2RZOtpz+Pwx/0S5QNul2MCuTRVgmhWJDLDu84kHU7uQ+rknxpX
NcGVyBs8GGKZOyiIknF46cCr2ziGgxnSXZhbt2Da2dbZvnRLxiUzCUXzIdVCJztHjDM/GJ4cpqTk
iItjnOAWdIBkBReuVF2KtAXS1SlkrU4H4zYS31GbtA/JzEo6FUu1PuTpmjSHLJ4bRkyLpdUKujz+
VmfEoO8d9BrFAaph4J1IHILaknQGInxL+HpzDJBetYfEdXxS8Aa1vnMIuyNcNUhtgAeOzLHDqJbi
ZdnKZt0lfdPC4HT9l9GSmfIwkUNtD9obQpxHoRa9KLy1DA6JMep6UkO83LZkYH7Ie06/AxS7NTms
FqsH6pm8QuLZSIOld5+tX4xUbrBvm2T+OK++EudQepuGVA/55xgF2xaGlrtMWgsoDqRJEkB6LDxV
vI97p4P32RnjHJnuO+UJaepyNnAXiz15rAEui4uOsWFe3W4kVr6zt3Zc52aPJUqL67nAX+DYugMa
ujYPan/B/zRZ5KGMFymuhfFMfMfZDkbLN1B7Ny6qOnVy61K8ULa0KeYXzoTgKRXYWITh4r8v8i4t
z2NQLiuau0zGO6JS7Q8XnkRxPeOQtJzmIo9fpKrkyJqjFlukIFm8B79rLRktiFRIGh4L8WPyVHpP
6RSEV0U5RR/jeFzxoB77lXnXIlN5FbZQLveTbthHtAy9760pZ+wp66j96AsKUOL1SNSC0Yu45bQI
b3y/piPBgUm5qvZq5Oh4BeHV54DQmJfs+7UKsHXMBFmcY5clLzLmNt8cpUW8qz1jwp3sxgG31Q5n
o7OnbYAD/SSIHU6LMYcn2rne0VsxLSGfz849PgdyIAZmDCt5JigveFVoKaNT0Tm1S2ajXr5pLdmD
ktgOxWFC0D+ewrAp5KHJFyP2bS1CouyHMrV71x8Mk8ZQUo8OfA2fAn6iD7Ugq4idE0swHot+cD66
fRh8MlUJCjzXdfBBhjXBeOU4KHX2mC1fDZHoyQjqlu2LqtE57lxi0F54kcxJUWv77HvnhAv5BpHR
SEr6MOrw+cQG4aQAOvxdHZfTy8SrYuxvtAOWAXI3EDFhwypBUhcsRBcUWAYcBhwJ3o7lSiBsXwcK
z93AdNMpCs3yZc3YrO9jv5jeZkTFYVSjCvMpFKt6ocbKJcaz3FjSY5PX352JvREDmLFIX+nYrFiO
lw5JsZ4dyGyd6tFovDGWItlpt+B8m52OF5jWqQkI0VUCW3Sb1aiOG9mRj6PXUp8mHjYGwspyi8bL
W3cnl8ol64/x+dcoWYLgthOaWLcWqVWIqVCypjeFawuc3U2V6D1LrCz31eJMyW5V7LP7ag4KvMpE
HkhEAJ6+L8gwxqMGhCGlhCjzlG4ijexVb7V70r2uvb1ITT998DN2+uu5VRiT2cFE/udsstI7rqE/
qHvdrMzqd7ooWnuEBW5wf82roHu1dtGqsMscdCG/CL8s9bdxceIM+BFznuocmnheh7cLTc6wfsqG
2WeiCh0llM0rqNLkXZ9mwkMzMj2X3rS0847XA7mQ0RwRKsmD09PRbdcuxvQiduKhOowrmdbfyqrw
1QcBjxsZ+zLV7JOCmoQspWwxmIWhG25ObR1b7Gebss8O0agGzPTzemxfZn4lbwJ+jXjb4eW6y4aw
+s52PeZH0fUtrk5FscIdr0GhUK13muyI0hTfB5lv4iZ/6V67pHsHpzBao3PDoKE6Fcw3iR2d+C8H
1q9/VzPV4UydeZ+7gH0v3zctddAddmoyPdk67z+G/GznmJCQdw66cTZnMlNHfUh6atJdPUUqOWb1
Yl5Vcgzj28Uo58PscUiewlx4GEevqACOpoYhnZ46GS3kfCI/e62DWk5Q6mtp97WTTPOpWmV+4+ad
11xPul3Wt31PgN2BI6NN3lfa6dE7aFF+nmEBrujORw6/lVy59KRI2w72ZgIc3ZvVJq+Xamy6PU8Q
f6hiWlR2ylHJFfvAx5QJYVfjYUaNbuwx7yyBWW0so1undIiq00W87Bg5Fh+tCoKPUja6eCNb1Khk
Pq/yZUGYIHfQleNNb40hd4jEbUTqaSWpGEFpPopq8eu9D1xBBoXnacnzTsLm5IZ98tDYofrhqdoK
JAEDErYZ5TaVc4ANwCGUYnmsRNt8YUP039SNZ9Fx+1mfn9dASrGDbxEzb11jbKqaEWc8+BXhuVb+
9M06gybSqEhANzPEgVcWHREREkmIh4zm2N+B05AE2atxflg255FdpL3su/TjkdaljancO7uq70vC
aXbURdej50XTvZ8cn4NZj9VAC5d5/U3TFFSFJGyL9lRxIJwcBVx0CDwZkAyWBi15YHQ8hoRpNX/Q
a/Q+Wy0e5FVOeHyArXG93XgYj0N6CO30Y+zw6zGZ4Sdn1fzSw+LvZZ9M35DukMqUWHm35A03UA59
kivOHT08FCz1N61Zyh9ZGfnTdRFPDTLwqTvFdYE4iyLBa/achMPZAv+fmKk4J6mQfVIGrPWXqZq7
99IJXy/0QQXeCxRHu2gqsQHvFi84IxHAlJ794IC2p8MxNyZSF5grdg+U47Qyc4kRbyGzx9okLqoe
pP4vCCq9XmVCroFdvDehi40W4fJ4so82IQRXdCffpum7lPnjbUqJsB9Eg+HF5BrnTVs2zsc6VM1r
006kavl9+Kb3zfxqTmqfhKW0/NQgKKMHXdGz7BZJ87q9tv7Qrsl6U1Den8usLnZsW+J9ngzmdZ1G
OEf763wfRjXpIh2Jw9pBCxFH9Zt1aUiwbmuoKuP6wp/jeW/6LQ25WC3hDC6iNiqfTdkmw/dlVyHs
wY7kw8oBcnRGle5D05GslC3JHeKMkiAB1la0czJuSyv7ehAchwivwxtjy/G6AMDeLaP7Av+LW9GQ
VYKz4g526ojLa0gCQAHSl8aYWSgih3cQF/z3Lh32ldCLOmu9+B9XSOkAgJV81zQEou/i3BUv12Kd
T/2S3C42a96SDg9W5mKBgciov83C9MZhGPPDzkN3bebyQ1qHxX3gOvW+DV3M0kpyhpYqct4XbtC9
sH3UvEmicHwkJMDGpznMKhpW45OUVtnx6PIpBuscnAIlPs50m7vVutdMmfT7fgLVXatGHn1kfTs7
d8MtPWhpmbq66ceyk6I4hRji7YshxWO+7pOrNZf5wRpN1gJk+9tqqNcfSeIEV6qrqKgV5p8pXfRq
3E9xGzuPVaqyKz8fMeEvQQbLFjRiVzil3JNP/KDHaHgIK698U5bxgEn6pO6KZXGugSWWKyta9rLZ
fp8gapw4f7xdJOPpA3AUXheT2pKgB/U1U/l6o5k6vqgi/bmh9KKxCARy4jA8DLPFsrNuys9OXus3
EH79m8bph2OXATjsbBzzjBOXoNm2m0/Sal3ts9CpAjKWe3mS9PS7gSVzDQnrFbHV6W04Q3jdhzGB
E+va8AE3yvjHIp7jQ8tc9sZtGucGYv3NXJnsOoy1up1U9C7MAudhTbxlR7QsmR1u4fI9rot+Hxet
uBex/8iGIb7XMuRsiPPgQajsxxgO7yfu4TPdB5HmNT7En5YqLaodrgPxMVJyeO2v9XhTraTWBq55
qJopYN2wqe5sl0nQ1Dh4gI1B1RWO5mM5l+iKVhrgZcpKJE0BjQjnUuAV+7qFA72jz9cZX3mdffAC
qwiIwn0BOeI0tFsU4BgTjhR661XVdhzZ5aJGCvSyX/pz7w4zeWwEDD9iCxYf6EW9xznX7nLk1496
3EsBFQ5TNhFhH3aVQ8QR0MPjYiKK1qSv/NtYg9vuWhMGH9qo1iteO7H/BS42SfZhOmQnFWq0W+sU
y/slTxvS7wAqMsKXc5MfOt4WgUVsEZi2V2ixWPBt8tVji1UsvTg6I1TzqzN+I+RNCaUot7JBocjD
pCEmIy1sQGRNAdhTpE695Tq3uPAox7jhKawReZ+iXnq4pVS9xGW+DSbvWjWJmfZrxMNDg71gT2aK
GU9LhahbH+K2Eg9OVsZkFa2OiHYqCexHR/q2QKkYZ/6ucvLgvXZyT+8YTcQlPaA/jjv09OYOvTlJ
zdKr02+9doYv8TiODxUWHwO6wjDPDzO79tfGKRN14Gyrg9PYpx0fJiw7Ij+k8IdjGevwbdM6bG2w
KUsSi5yk52CitGzvJlAUu1ejUSQn0xGlh8FWnTzKIR5eN7Mu410KHYP4gFCNfAqM7T5XvpWkyNS9
wFnTjAupd+UYgYeZRgFDeXkSvRptmN2Ng4fIpGHmlJERL819GrWew56e4/moMJd9K0YLbNysQ/Y+
jNTCedvbMj+ElGI/pl4hftP13H7WGOXV1wuCHRjeJvPFHf7DdDhWjAk5FDrT8IhD6H47v7GUlBOV
P65nWdd9bOeEe6gtoGk6Axzt2Gl5en6OJ90uQWtJItTStkQNeSq5m5sqeVy7Oe1PtcxUDLjT2+Ug
Flrxg8DYxL3u5jVf4Rv05iRx5aj22C5J8hummS2ybCD0H+B64E2XNkmMRLDq3fqs3YHw1Cz6GES1
XxyjKpfqaEBhCWSbsc/aW9tvJnd1PhIKzr79Lu6C7HsuOXn2Nu6ax6Qsh+KFT1GHYmgb1AD5VMm3
lsnkfMzFSA76mhfZIwYwCcE/vo+5jIb1WR+dMsjWfUi39baaM4BsPkBJ15fkOBtA9NIt1nUjGY8m
V/OCHWDYszp9G6hTkqXz3ap7+rEUBwqq96QWePK5jbNwZiRtsh9aN6F5rMXkv9GJM+U/pFSKEJeq
9odrD8ztrrF5O712cc1sz45mSdGMdJtJShPyME5J6ZoWgETP9QHFPAeIG8xRdCjXNtb7pUnLZB9k
xrllOqS/SeY3hKytFpmU18vGxdwuEfedQkPmLSnGhh3+qC/9xbIBTvjvoHJam4akrTAa7yf8C8tD
EVQOX2RRe2/mSeTiPE52Dg8w+nBDrlq4ufswzwq7m3s6spuu8Xjxh64w7RjvvCycOH3GdgnfjgyA
1Ku+G5ruTsLricN94VfVSvlWMQROApP96GxF84Ptiy53Wd268S6v26na8OzJvk3GyiGlhr0OuDYW
ij6HwfWDniqXwrirlmDXpT6OPmM+hYR/xKbK7jobCW8HKhrBtsnidDg3rRqgrUOi9yFmtYOZMDYz
K9lqFg80/SBG9tFdOEdrsq9X0iEerPJ67w6LCWLU03nUdCV1P7lA44GacHHloSGL6XhOWZDX4nqZ
sZ6GU0Gl8N6CDhInYagOT5GGhNbsMuRC7rsFl7CILKKFecBtaoVcbsAx5/FhGNoSY52u8ufX0ZDQ
Vx0nP8DbFyizlPFZl1nfvZFVFNZ8OY4xrzIbuPmPXru1c1PACWtvkiWC2sfG0vWvTTr7ENNanHq+
6CJoSZ9pULVM9d4rQyc6RwyGmuuBKhePssaL22bHyiu7+xLIDx/htC1mT+/dmiGSt1vayWh3P666
JVG2DqL4ByZhy5c4GxmqpIAckT2kYApuf5rS2FUBgHXkF+8Au1zDVlY7q4OJXJrF3byjGXSAyqvB
G+K36aKC5eU64EvzWFY+4I9XIrHPrqawwNV7k1XTCFBJeelNaKQTvwQ/r1CaF+Hg1LvOk5je7qSz
RuresdRR/TGgQXAeja0wN9c+aNE+dzqHHjIyc1rSXNolptBrmDYRFDAMy4C2L5LduS20sEdX9I64
MVnmOC1GmkGLDR01YF6/q7vFTGfRLTPltsNZzlX8snAUSnXtLG8hHsuCqGBZj7Wz722qzXnIIp0+
1HK09jbTaZnfxnT5pFNhX6cOAZOCkgH/3MuKwy016sqp+rF9ZDqV+aeoUdF8X8W+ZhCfTl2b3KgM
Qu26m4YmaV62oxbd58Zj2PXaVm5XR5x3i9O258uw7/8rFP+Pt4kI/qBQHPrP36tfJLX/dp7cPEoS
CMyofhL+haLkXxJFLE9oPRHOAgkGEegP89h/SRSD/0Izi40SjvWoB+Fp/1uiiFc52tckwW6B+TYu
lP9EovgXueGnySmsP4wvEUpsnENCEp4S4cOiHkohxh6UdJHysEbV+qHP6v5Vsvjrh0xPGT1PNg/f
rQjad43v2OqUG9+IV6Ioehx3dewVR7v5Jx5WcM9TVzgDzrRZHd17WxfvqrR+g3m+S4DZEK3tcWFS
9s5V/VkwPmwO4xxAbIgQK5JVF4wDGZ/a6fQJYIjopFDgvQaRSi/ui1wGhsArGkvCCVTpeKcySUhF
9vSAWZn079amn5qriJmhczBhTejBjP4CJMTR3fdwCIZxF9VL29yOYYgSH2JFmJ4dEC2fuqUO9Ws/
yPz82hBEUh1hy453HHyZvs7gYXjMe8epPwXBNNp9XqbTirGtlxAW0jBJ3FpSdnmtYm+6CkAF1fUy
yQRauZHdlyWeKsIOlyZC646PLlBtzsTzMEPYv1HxPNIH2oFkhDJ0MxdfAdDifVYnHJFeHW0bJWbb
r7q+ywhnX0pzlnGFLHBtsnTaL9M0lJtfR0W6omm8uy4bmndD24j63NrUfqKVErhiMubez+XKvuAn
dfQiGBfTnFLXBPouC6bPjEVHc4WDZ8GhXkc9s6cwEcUhlmXa7ge3gWAi+4BACiOCqnw1Am1+Sx2x
PtYB8N2OCVB2leedT6hqUCYvNNxqZreaUmo/LShJ2Caz5Hbux4Z8uzoH2WizMsVPEk0sHUoZW5LS
dcRUZ1GYbB18w3e390XPfXlUtFTwPbcKvoNDx37ty/Q7ujpNHByWXjjzyFx/m2cdkXJulfOJ9hKS
QyW0PYt+hJhciUTd1Sm76T5oPOdrOhYDsX8AUqRsgw6E52GNkg/tHLY3Rs640RXW5MFOCtk0D1Pe
yvtBuoYvcypH0lodBr47N/OcH9aGGsvzxbPnsCvsQnfSZO05pKQFYCuHjiGThMXrks/XeOPXJgau
uYMZb27LcMxzHPmz3pLn4XZTckAb3GU3EEJWctajJnXP7Sqy+EyDPC2MOQuAMN9bQYGZUi83M2Nd
+SiDRU/4U9rGYeWMBamyblMVV77PaUUsYRs2xEs4ivF5b5IcnxIF0L6XUZk+wn9q6ivT+HZlVLT6
bfMiUDh6fIOfTgjJWEZXZec3IHidJkUPRMunIdtc0pT0SPXjS8BkeSlfdCNTqV0hDDkkU5ueVohV
+3RO639GG2XPQvrEWc7m6XrIa57wlWuNF40DbWNPRTMcF1OUuyG1644V6P0H9n7/j/pFbJzePxxq
/Wf1y5G2/e9/qe7D5L9iXLo2Fr5AW4Ch1P8eaUT0QGOCPI/Vu4eNy79PNPFfUMY2lvT//CGcvn+J
7lNE95w8UHc2wqwQ/8gkIiaX6hcuEBaoaGvQvm4SbejL6ROak2DEQZSBi+0wABlhlD0pFnkTaaKN
G9DIrKyuMs2WDn+sYy7dMtgpriIQueItsyZ6N3cpouKV8LpavYFQRXepoU4xzeSp+Hi8awb+7jCg
bK9HN5UnQWuWnylhl/yU0jfFN0g8anETr1jBE4U79EH3aerq0D5mumXdRgRSVDeyUU74LrTVMFBd
o8FkEh3XXnIuoFR8dJcag3etJpeU+96h4ckuXct06WD6SzeT91tnQxtEl8M4XT4k/VDhcFh2DVvB
pSfK260/Ki69Urasa7xzLz1Uf+mn0q21wkg5IAw+iCd9nl070n7NM/Liu2gSoXoFakSPhsMRh5Ht
upHmDdYFYPIB1boxN9Glx6sv/Z70KZHxJN76QHPpCVNrvTflpVOcL12jr9R07/zVS06KvjK49Jj9
1m4OlX1bqUhDFtga0aRdGAls0CXxHipodurStSZbAxturWw1hDLBvWzrcL1Lt5tdOt/u0gXTCOIy
2EelV5yGS6ecI8ijbfYuPXRehKtzBLHp3oadV3Eqbl32fGm41aX5bi+NeHVpysdLgx5cmnU7Vdly
7C5NPJURDf3cCZp7sfX5nBihOkWX9n+5QAF5PgELUAVx6bDJA0JUh94laDIfWnkdbYhCny8OnpMX
oCEPNtCh/QuAcIbskXMZWALtCxBFsqEVmcLm7RhcQIxBB2PxoqOPfywuMIfYEI8lsfZdbRkYHrvJ
GckZTlPgkb5ePITT+NuSoHGBUDhvPuau61wFF4Alu4AtHOoALwB9NMz+BZCx84K0tFEJOAqmX+YE
+QEhdiOWnCDsC6wTZO26HCZvrfjELtCP2VAga2JxF1ygIewXgYmCC2TE7Bbzr8YM8AD8uqhe4uK1
8SA2rGmiUSF99wJBQW/eyK9R3Y3n5QJT5eEGWQ0X+MpeoCy4r3193W4IF1QIwK5gw72ScgJijy5w
WL0hY/EFJGNs3b5diwjoLLvAaNU8mnsp+5Q4bq/CU3PYMDegM+A35rJAcU6xwXItBkoZWPDGdq4v
0J0Cn/ycejliwewC7ukL0AetZXjt0qCRenmBAqu/YMELRCgvcKEhDWKGzbTBiPVfkOKGLqYXoDFI
GPrthwsAOV3ASCgLAJPThlFmPiyRQ9FHgG/dEo4PTTmNX9SGbAKxAnK67mzuqKiAPhujgEHbCyQa
QZp5ry5Aaa420HQQrf0Ylx1Qak7plextEccP1QVsNXEmIGStKXQu9wLIqkoCzkIC+2/2zms3ci1L
069yUPc8oDcX08CQDG/klZJuCJkUvfd8p36KebH5GJlVLcU5pZy87EGjgEJVSgqaIPde61+/AajN
TqCtfgJwtROYC9IAsBudQF5LLQB8hxn7DduekjE8QcK0BMDDiuUPmUvLT708qlgWrCHtDLA/WMtf
1WRGmssT6hx6HW6k1gmNzos65cafUGpce+JjcsKuE8QP3jIUYDL6TOheyhPOXc6Qt3FCv82plXfj
CROfZnhc9QyQ8u6EmmsRnsqugkwod2DXYNGSzSA7mWu6GyZmc43RDxi8r+BksgKfBJsnPnEerc+Q
fetFMEJG2JidgxwXVF/Dqi5wkxns1064f3aaAcineYB6mg0kjcozpzAi38jmpICvTd1CjoKLjJ0q
lFNblzzqGNIu7iD5KBsjKZjHydERSVa35+vyiTUTr2LN7y8CI3L9uGAmnvjx9aCruyQqy0uqTqKG
6vBiTFE+mcIur4IbDw4pO4K8a8bi0utLcjdqQXV0s7tUxtlYrtzqMdx6cMtCTB3W/3ydggUBIuuS
2xdleQU4sVUrcRP4lINWnYa+rdT37HExJ+BdG5kZ3cVjf1/QmixETkIXAyemVn/zxWGF0f09LhYb
LwyQdmCc0vse+IyH6ZqlvcCxuAVW0x0URnwjnlysO30qGKfHh2nWbcW1sII9+5Lr8V2NVaYjtM22
lGv1eyENyxH8+dAgC9wOdHeT20J7fFD9cLD1oBudpqv9jd4HtyWfIKGT8BnbmYHveBEMXcYmPO+2
17b4+FbKkQGUZFfwvFKRlNOGNHqQQBhCvnxBEpO5VMJUJ5NojP0FGKDvevJgXlkEMa2nKdbZVwIB
UqD4bEDRgYuf0yrVOTl5YbLz+nzbwDVyFLKp1Zq41jC9Spp4L3Rjg5kgGXVvbaUdYiHFQdHHDtvI
2FH0cohdPgjy7nCM2rC9TTsmQlI6Cmt1jO76KswOfO2dbQKb7r24RgLCWrQyYbQCfIL+xKJ6FYD+
rjpNH7WVRd8tZ4KxFtT4rkyTBBicnRe6CoPTqN3JqsfsObXWpRofPMKkbmrm4QzBU+lKamUTfEy5
GqqSiASzz540mRmImZbmpSeAyE86tshZw1ZNb31sTOI2ndhiRuJqkBZuur7I3jVjzPeqmRNh1gXj
cmxF/dAIQ34hVvWbHPnKphQyN8e1t7ZHIYa+pMm15RC18r3OpYtaxl0fzFtN1+Lo5zd60RM+NgAe
pHWW2UymwsvIHzqflyrpjnkZkL8epDG7a1P40Nr6y7iwANWC4LYagm9i0QhXEqWqg1S5WoRh8c1r
u85Oev81SZonhsOUNLN45EbwxfxWJ6tj6ZWx8mZI3l0kptNdgiTBxryE+mViEDXi5NmrYUfrDt8U
Bo1TBkm89gvlCXWzDBtIfWsFIBIDoiKF7CK0fOHGgJNKlH2iu9oIT0WKvH0hY00wNCPnb1Czhvk+
LnvtCKsGjokyHGqYgCTsaFa0MiCsbBrV2ggxVqrgPFd5lk2bUYD0nNRQo+DFL03JSC5b3SctUUmu
vX56GOXgPWwFrGuFfryVmYM+ETAHsXJDlhnj2VDDSIqLzwp5VeZqnW0wVESPumBBlfF6qYMMA0Rx
LMRLsgm6+CAzwDEZmTXxoL2XsHbx/5RJ41Dc3isbvqNWrevrqsExayunVd/h8Rx0VvJO2o8MZT72
qp4YbUqFqXCHXKTzPpaVGaAJTHqjg2QYx7BdXjsT/DNc5Bh5DCkUXV/J4iP0iFZh5lpiJ7kFhG5x
kEjkFIq3bZqwkK6iQGnKG3iXwvCopalvzOQk6ihlq48Tms1VkAYwtG+rVJBkGLR6Kg7xnggmEJRL
slISs77sYhLqomevrPwydWuv895xcjRI+YGvyynVsJ2fVHwE7BJ4YWIspkvMsjpVH1atUujXESF5
dipWcbLUC5iwNPkdSptjJUSCchehTnxQFLkQF5kcSOK3IgxU4acT429Btf/dTOsJc/iqX93m1dsz
/IPPPSt/8tPZEH95TJ+4kRZ+O5hp0X/+y9mQYYOO+BSTExHPzE8w7OxuhA2IyS6OHuhT08o/oGiR
ebFRnhAZ/jv+0uchDDIVO05AHJ8GBXDj3L2jG0IL6LNtHIuRylqT03YfTTkrHXMay1jTASaN0/ti
tFFrGFZLwUhdyCtjRaWoNjufaJRNLSn3SMihu4TmcCWXzWOb48+LtvuYdeF4J6SGciuTnZM52Bn2
q0KJhiWE4Wk/YO4GhlI0l/jAlIdaS/V6q/SS5S+SgRV3IZO3Vy2tgtn41sBSf/anUFJYn/jChYmj
s3YfWMjbhhxZPQs9JA7kk31PtJlLAr1ExdxIwTwttC0/MAVmn8xtFqREyoSwNVGKXZubq/4wMIxG
7gERPmOs0qvGri87vdwVRmAupmIklCcFc7IVT2NyKVZpCjHN91kUq77fmHkmM1KHN21LzZThJUaN
yc6hhO2CQDipmSmy/aQfgVcD2RHZx+RV1lJAXROCUUBFIXGJhGpvDDd1M6j+tp9CSSxhlVPEIx02
Qn9TKYV1q9StJ/aMrPRahSTBQGenxfhICpKQPuLSOxj7pCxYu8oB0Z4Pn/9igJvsRCOeH6aYStFB
taKhPSZWwecy/jcYrWWW9qy0fsU1oAhLbkWdwSIwwmlZm6TIT/0li4oXWTPTIi2W9dB5XYC/oBlZ
biUP3p1EkqO2KSLTqyOwU9xzt1aMio3oSiQ9sFmZKLz6OhR9xCiRZuxESGZsJzxEDfiqngyIQdrM
JDMYf2ln4KB0rSYOUkutjtplkTWV6CSJPqXPU9tJwIm45ne2hlBT+Q7iOFF5FSmRof0I4bcPcXZ2
+jhFplGEWsInCtNrI0cYpA0DsaIOFDDxEepK6C9SBrfijVwlI3bDhurdN2bnPycqrDRYVTDabC2M
LdqFKIhvyM/UgPPNEXQYlxAGjwQo4PcfiJHJtRV5uzP1ga1YaEm309QiSd3Zt+mi9g2UCow3mWlK
cLWIuQrScOP1pvpuqEqq2/KMU6NtzYGsT/C1mhcxNYegGnvGfQDc9E3WOjnB3kHcg4BPaDgh76rc
rHFQrUMsmtB2EyaCm7hSQth/U6TiG59P422lkZ7shH3cvphh0VDKV6rxFhh1a4FRD+IDfm7jnVLk
soen9Jhn0Fgjkl88kcw/Ry3zNN7LGTS9QztiFb7CRpJhBrq+LNv5ZKo3djnPO9rT6KM7jUEa7I3R
jMCLYDyiatJB7Xx8EebpicRMVVoKxTxUyWW1m0CGx45hiyk2vetVSAS4IXqRLyfIlfJCPQ1q6tPQ
JtOh97i1CTQWy+m9UM3jncnoeNqmeeojzvMfHQbsURczhkJU9uEyzDJI51FIk7DQTyMkVSP362oq
jCFBgcCUyahIjW6tzFJwrBaGh7BK42scqUM4gIMirTExhIUa5N2AooAPMpalYQwXkIqydQclDAuG
UQKikVvUFdVK81RTXU7eUMdLRd6zI9POtTNPqNHNJazc1BY7Q/V/yIp/a5P9/xQ6ns1X/j10vP8/
//nynOWfduL5L37uxDroMcDwz91X+1MiPVlj95218qd89n8OQVXSHT4mybCZ/4SMFQXIGOyZOAYV
Y2FcA35n95XYrD9Dxjo+F2zyQNeKSGTJuU61ajrUeWksOYMewg2IuphE3tOkCIZnfBCF2YssauLH
dB4nCQZmCG57GjJhGW4uyO3N39oolHqnK5LkLmx674U60VBdVE/SpeehDoO2LeDCR65J9uTPaAic
piG3xViI97jdxNnSr9KJzqmWGC0yeoELCzPK6vjMyMPVWJdQYomW178npaXdZYkV3UZdFt96WUcb
m8GLu8mNfhb6MMLap2nb3xJiFh6Frh0b4rNCf49Ze6MvkyrxAhfA13MlYRAru9PG6oE4HA9RD+TM
OXa59Y8BZi2FY+gQMNqO8Ci3ErJsWDF5QrYqQf5bWOowZuxFSY7sRmsLgNuxjx/9sHhLMI6L3JJ4
UL5DGqsSkIgBbyrSHqil5ceO7MNuZXFXDoYOf1MJpGOiMSFdCGi7Mif24nFpKq1Bs9E2/lIO8sbF
lr2USUGQY6Apgn8kG91qpzv1IIpbZqQZw2rwxCctEf3ezpJutJDFSrTY6A8VwVYCM1Ecyc+ixuVf
oUWozJodnzVQdwIp6W+6yGTOV2vihSJSkXNxI41okltRDPurGMlZGyXRW+Fmo12HdTY+maaXWitc
ttXB9tAJsP5aWb9IkxyeHOCvf6mSUxQ7+GmSQBHGRQ8LylCCx6HNPdplnYKOGNbeGh3MKBlt5kZa
rlu67dck78geBYgrlyNC//cU97y3MADt2U5A/ZITZ4L+nftFK1KVrejZVhmwkWPntVHkQcjswmrT
l2qsC2GpiyDlC3UACraLiPycZRWSPctEEWERsR9xdRXWKLPsxoNm6vrwDW9FZSrfcaeiyIGw2whO
rMX1LcLM9CaBnJW4UDBTnO2VotxW8/R0AHFTVwgjGaqe1pD/WU7/gfXNV8vpxXkO1+n3fyymmvWn
OVsgY+wwL54n18QfC+tsw/xzIZ1zTE2myYwPcM2YW5x/LaQSi7EG//5kgYgDz++1MSfztA9kEhzP
MJGaQ++ZDGJLq8y+Ch9k+GGDIjSNMLiQBHP2ZcecO14iERDJehtG6RL6gdBsus7sygOmyRYjnXYA
7YAvjkBVKKitbUKqivdC8FDyiULhHSM57zy7TFsornNLPWtqJAt4Gx+uV7Nu6KaFZp5GoJkJsrkM
Jz0Olw/tRsi67l4cy0CDY5xHo21Ucqa6qlWg3dHFUrxqGiF4yKZJQ18YmDNeR4DBYMNNJWKTqk+O
17jhacmOXiwAuamr4TFFdFW58lAx1Ce8FPl4WJaVtNQ0QU8WTSPl7VKmtN5iKhh5q7Sk20OfVEwT
dn7VzHkfayleWLxDqg3dJoyXdRyGyq0FP5fUuhiYFDwj4n8PESTU0IfDMYeosNiZdYsoAHM+1VYp
74StQZhw7MZ9oNx0Ehfp5CM2ubZkVL+wkzuZQ3z6auehKiQmC48KjaylM++SxJMSscWdECDHKiiz
WpjQZOqkab/WvUS/ilgiXU+jHmzkwDiKtdjojp6ECDek3jDXfHD2CxvKs0GvYkrMjE1MzrG4VQn4
O3vaiI7x06C34NgwHTxKgj7gH9SbCPyHZisjTl1+eO0uf1zsxyi2vzkeDC5D5aAkCMvKmRMJKThd
Ik8lxxvqadk2VfjomWxKaZPXrxI9zQ9C3b91eJrP/+MtB4+bx8sQxKhIZECfz29TW9SxiTOm6eKk
PuBF6fdbPFIjxwu95BeX9jcOJDApZCa2swcOHcDnQ9UQKXTqNNMVRoTT8JLz17AvfhlL8pfDsPww
5ee/5VN68nyHP64PfUO0kB8ari+gJ8fLuVwyVDDsr78nWT6r5/DgJfARuh1cYw7HE/L5OHE/qH04
kQXTeGg6rYU+aAL5D36vjFs4ZmF5h35B1B4TlYYdL0E5fKckkIsFBNzc9JAkVRq7eaJqZO+KQTwM
F0PPVB5eMflVjxETBthsMgFCGdz2QmY+Jae9Z0e96GdrJtjCdwtDg/Rg+YrQrdth0r+pPcKixdS0
PEAxiyQjl0wF2rYxDUDmOjUaJm692U/pYyCplEsOSc9jutS1iMknNR2K1SVk3+SmVwTWiKZjSO5G
iVxYK9J/PfUqE8hkdpAr6yJTDYY4KXS+zq92utcy6Id20AqImgD0O1ODXgb9eSbvBtoIYVQYNMeP
iUVcCxl5sstMSnOm6ojv0qM0sba6jd5GWQqpNDa8XYt7J09imsbiwhelJgJZCIskA8zsR2+fdqIe
LjRY/snR68VCv9NTYALHhF+svdCkZljUgv2Uq8Cs62wn5pn3wMxAqF1rggv9MODP8zrBabvS4hih
vE04UNhcTnAmovvUCqLqShnLtrsVLaOI1mYY5+FhirOis+skS5NZwtYz33QjMgSkpVp7Y7tupqIr
0eUNUXzvh6MaXZdyUxa+o1RBeJzaTJAxTB/a8QUGCamBCOFL66Kji8RNOjWrYMkRzZxxA2J5dwpV
7WWMkwTnC3/sbaw2tA6BcFQXb9gXxBDIosY32zUwnaXYkw6TWWNYUgnCndAmlnGHpQEy6TBszWSZ
h5OlLtRKSZu7Omhz9abDm2W4hwHvZ4vaNwdMC9IEp1LJFMbuIimnzJ/nmWXiPVCbKfpWMmCc2Ujy
pOyJ7wIF9DpoekNC0WNonfws+60hNCvmZmn5ihW+0feO78+wVGZaIcYavtIJENVDSXYN8JYbmHqM
TDEqj30XEL/LdonimSWC97Ye14ifYbEwpzZWGDAo+qpQc5RExTDPQhu+XHNVd60p2o0gKMai4bxB
i7KJcLuyYji7ZgyTP44yz6Q7tXHv221jZYMLxY5JQVL7nrcI4xaXlagfC4ravvKardmAXSySQpus
hSoKOLvonokCYPT8vZihr18MihaCvXCp1qIxawnlYK9WqDONQmV0PsD8EbwMf9IWlD8gz1hBZjhk
oxACHRaw97IgQKCoF1Dn94pawuoRAcPGdSAX2i5qQjmDi1daTyGRecUSVMTwXaQiUbEsy9DQN3pK
EW4bqKsYctCMQndk9DzP6MzsIMdk2l50UEkJ7AoGWVjnSit2aMfE7Fh3mlGwHhV5jB+A59+qHdfr
QIVnczHZZ5hjSW2kpNNhVKsiEXCIsZSUU550vlzOPDE4zsw3CUKayeMgEC5lpwMDYGtNbjuBV5M6
ATitoJbrsl9uoeiVoM1umyWJv0zMsKxdSJ1Fqq7CPvMk//cM6+h0IICZ7N0Sew0RLWfcvSzz/CCs
ogBZRKZeWIOYghB5va1MkvCLTe08Wvl0LMVgq5m3UCD+s22AOq3glYPDKlZdtgSuS5E09rhwyLl2
P2K7dV1A3OffZP/omYK4yAdcEao4KDZf70hnlcN8IvR/c3luzm7jytlFYxpUK82smZHV0dDXLOL+
i8pKAyfYEw1rb1ae+iu3ubO9VlVmW0BJE2diHSbAc8rNx7028jJJFVS1d6WyH90mY91Khvw3vfM4
CuUXsAlkO4Oc3XOyXQe2HhQdgrK8n931iRpYdRYU46/v31+vRcWFnjvHbk61d27vVeZUFEkawgML
GhFfIVXe9EJtvH59lFPU9oeCa74Y2Ifk1ppUQVj1ndW47G5NhqqkJyDQKICH0x6A8wID1DJetIVh
FfdDKvTTRmYgGq5EwZefGlZwa5/lZdfsyxivxlXKom4si9I0g20Q4c9z9/VZzlXmp5Ocs2Bo1SQC
GmUY2GfPklLLPbOBBACqTIyFZpWqoxWJtLRyix1ipvbitRX+eGv/p/n+hzQ3qf8ey5zDsP/ANpOQ
w/S5/gxp8oc/unBcKv+k/ZjbXx5OeIVU6j+68Pkns/U/y8+cJg/O+K+uXJDEP0mTVWZ/S2IjSH7n
837im/PP5s/iecdCgkWDT/yd8eLn9QdkFSiMcF0KPyi2Bu3S57UAG2s/jgNVWiNqUxBTxlXPkCBl
ZSwKDdtLC1oQvjdhtcTIocRLitFIJcbPaaf0+7SqWDukWnyBCV9sAt2/HHxlhNgtX1tU0JHTNVF1
LAPZuu18b3rtsFHgmZTGkAp3zDYqzm1518c/TJ5/65n8323dVM9J+Jz9YbfV9+f2j/z9j5vmueH7
Cl/r8yx2Wq9XBv9V6AfNf6y+53XBbz4nf5zS8hZvYXP+B/PJ/Osv6v84/ZgQmfn3P/0fPJ9CHM3a
79V4/b1uk+af39b8m/+vP/zj++lTbsfi+//6x2veMkrj0zBQ+JTCDu39qwfW4YDVp+d0/v2faJHM
EwfKbhK3ZPJoznEeP9EikWR2EUyduD5VY79kBf4v9IhZH+gR7T85f2yn/3pMZfVPoqLmhvgn4fu3
tEhni7wCm38+8jyHB9jnTD4/pIbK2ioVXu3WVaEeJCONtqEoX324GX/Tw//lIGyIGmCuyr7IRnzu
gdmCjwi8KZU7h+9sNbxv1mU5er+337MQ8PEw/7iZHEI7z3iIzFrIKQgqF4ssccdQ4TaAYrcMO4FC
XxSkH9DovwUKmKV83BJ+HA5mA7cOV1eSnT/fuVoNPRQ2QNNagaajpcRmvy/l/WSOEr4wWo/2fQy3
OHyasN2UbPX1PZ23xQ870s/DsyOxJWkkjp5tm2SpwwBSxMrFwiXZR6VvbRA89Qu/J4VHIVrWYVUa
N5FWjz+2pX974fO6dX5kVkk6fV3V6fqVzxfejXD60oQjWyVOFX2P9rnDqo1UqMb/BQD210NJeBJT
yc3Khvkh+nyokDyKpMOZGP3ZCMwmUvmXVl05GppN9+v7CYz1l+tCfKNjv47+jwil85CKlG64rkMg
0QTufe+UeZviyG/4N3DZ9WxB+1I9mUw4arBHRQqdEe+ETaK16VNSejjYaAEeUxEWSIicO+9e1s0g
d6sxDt/hMCmIkDLjYSjjHLuOgdguaH2RbFKMVgo2QUUOduBMRV0/jIT4fVPhGDwJUhDeerqhKI4W
T63keF7TiK4MBd8jnTeQtUWgDoijTB/SU0q+wj4wtdBz9Mlr9mAjemarbckMXEKGe69RLL96U9Wq
C9S2Sc2/ylTDHXvI+8B+JDh6WY/Mj8qaUM0g072dEUm4vXWWebAixcf+q7Luocx470bud4nTJkX2
BsxaSps+qjHEbpokvWNWMiUufkAzCbad7kJmFLejNqp3QZXDAM08fQAlMmSEET718mNEGNcrbE8p
dFOtjyS6szQ6hnovQNqKDEwrxiYgGdenzW5djYA8jQ/RBsjNA/QSPBjqxtUapAe2iv6jZbIshs/k
3bYkQ+kBXBKt14Vda4EDuFnRjK+FnvnfRUMoD10cle1KrMrggcDi8FbsCcq1lUrTb6dG6enRIiN5
g8HIXAmgVjygdMbBKhqnRWOIqMhQJWbONAXBRdVY4jYtZLWF6SAIyIYrE6yK2hdSRw+jhOR3pemX
eEYyWhxzCbugDk5GqynCGlqofpSUuh7s1IqsN6TU9VUoihj6iWivYUEnFfg9hmIolGEjtsSET9G9
x/wPlkTReNaijzLykesIwlZRxKhsUEVru1jBSm0pYfsnYrBdDBdyjdflopPQq4shIr51oKu563sl
IRHk5sXrhkioNzyKYbgO49QQYCklI34zvT68wwHM75M+Gp/rtOq+CWI15TasR8j6LM3Y4AxSoT+Y
WinPFgR5B4Hd6ORvwEWJo8D1T5dh3uh4ylXmip60e2nNRrmuxKJ2w3zq3pumhpuBi66KkigTr+RW
+qWf+jlSydppzTopE0xdI9XWnJf2D4goFqoIOJgIuGNJ5jp2oOVo4ht0l/kyWm6SwKGe1/gUCq2O
vehNUb72yg7GglNaR83aD+kF+lKXGSrDOuBFcqWWQ538WOB/q9L6b0cXnIf4X9f19R+H56oOnpPP
2u35D3/W9Yb0J1g/TANVB/GHy/bPeknSxT9pERG/kdQ0h9wBLfyslyRoCzpdMSlwmAKB27O4/yzr
1T8psGamAcYijFDQdf9OVX9W1GP5L4EozKJtsiaJrDlDN3opTdKe6PTrihG+I5WSPYkmHGsMCyBL
m7+1yZuno0GGJMNMn+Xi54mruNf2QyIU6bURQqNJr+TJv+gxfePxPTDoxjtbNcL1h6/kb4q1z9vg
6ZhMJuGFcIuRG55HF+IdE8htOsTXuN5fwJDM16yxq6JGZdDlxiokwzm0pF/UFH9zW8GlFI2mTWYD
Pr+tnd5ZbS4lybU8adO6a8xNM1jfcPbaMcySFl9fIZXDp62ea8RnXqeqwA6D+4qA8PMCwI6KfAK/
8mvrQuuWjE6V0DXjN6aQOHuxgr6FgMZZ9tD6N1J0EbVHs7lQYHHFOH07ou9iRDxJz9ZE1CA5U2+m
/2bmd0P5LWgvxW7TdO+KujGjRdu4TbBMolu1vtCDHTakpbYIO8cg4StdmfXjRARkBn0Nj0b5tq02
mK2q++gqR9uvvI05SORNkB2T4GIyHnUBEsjKNFeedk0MQCFfieq1CU2+lvB4lmdzuqtGFFa4XrXG
OlwN8lrwA8gbhqNcm95GWRlbBTI+3ty5cWHdT886OKyGpXKyDR/Vb/GLXDgxPl/aK5lgh1DH2AZD
p/wSbzhHTb+b4iNGj5r5jEAEZiBCsgK66wuW7S7m4nYhf++8p0bDEsnCQmNZK5suB0UOE1spH7zp
ysvcOliK1Ehay8ZSaY4wPkDAtyXlmxDuqmGr6zN7r7AtaScWWzwKa5RWDnMeHXqG7zsYlfIs+IVb
xTvVc43+saVkAVUV2Ds2RvaLZ/IsTfPHU4KzvUE8BaN+mrTPT0kZ+ZWf9pZ+3YeU07ruMQCuR88d
RfyXKs9Tl2YdKvusL/GqEWZNNmFEXz+qf3kveBngOku6RL0qYW35+RRGo2lirPXU68Z8biiCnKav
Jwf5hWUzpPxVGtbfHU1igeS1V+aX8Kyy1wTMFvKp0q+T1rrzAszNDb3FHKaL9kMVNL+ouP+y0DDQ
xUuUgbLGe48W+fO1eUgL4NgOye0gK5hFYz6lNsadUXibpk93uhXejRWS2q9v6OwJ8qF74UvlqHTW
BDqRpKhT8X8+KhOLTMRCNr6tRu2xMdZB2pl3Ft0UiHRcLqTZFqHCk3RRx/3aMEye5SK4DdPuSu9h
6NatqWzSJs4XA5GmuFFff31+6K7Pzg+TmLmt4okjfIPm/PP5hTLT/Fj2rZusOBgt7giOoTiNCTvd
tSBRIWQS1yMMieWwEftF4bnY2wbFQvgO/xreFTLNTrPVGxz3BSdapodqJ23LjbY1VthTtxCpSsc6
6C3X6PCLOHfOvO3exfxHcnS4t7g7bfUltsOqjYW38Cbs622+xtBdP9Yv/k2wlXfVU7KFE73yFiXu
3vj12bJBL+F619rj13fjtBD/V6/Jt3W6G4BnEFuA9M43QNRxpjaWsXVj3vXIWF99jOAwrOAVqGws
j+lDdvldAq3vMtlxIxC+eKJbVHSJ9sw1vS89BFlOeVMc+l30PX/hOozCJtLm6/M8BUx/dZ7zU/eh
oqzwUuqnLrBuyNrYq4QbmE6wqZb5Ll8L64xl9B2LPOUhPk5L76p7kC6yPWYRC8P2vGMsr3AY8Q7B
xlr7niNfKxsld0ZIu/naahdkrgily3SvIB8z3keqYw53+NlluMjiSwodu3bYwTrTjnH3tY21sfM2
/aV0NeCqyRDMLshvKYnWQ7Xk0uogFVamC3XYTdqy9g44bI3es5g/Ns01Fr4KBssPjI/tfKmui1V0
VRzyCxlN/E11iFa/GhZZc7l0ft+gJsz0Fh1fg7mi+3jfYiCw1EPSexPei1vpQtpMF9G+PqZHy9bW
wjf1vrbTq7bkaUWDZPuDDf18qp3OIjHTiRBnPKXDIskcJrr1QFjaZUVABzZ9klPRtpR2Uq1aE8v8
JY7MQUmfhA0+6lh3jFbzNL6gvHdKdYGBZL2PoDG52RP7jmEuhGBbFrx0y+SpvBG27cb8Fj3p36RD
dySt85KNRynt6CoanJTQAhaPm1a0katZHSoul/ehzNeKSkO1FKIVBjpWt0jiBQRUHGOjX6QSK5/x
tR9vCd4cOHRyLzWyiT/fxTGixkmpeW68g3cI79utsgnu4LG7yb7Ebx8DWRGTF1QMDnatVmpjg7Jp
l8ku24Wr0sW8fANte6kuxcyWv42NnRzy9dcviHTi6Xz8pgFVLCYnLGmYic9Ukc/nyJh6KFGaj1eJ
uQpxFZS2CCrMaqnzPvoQJJRhFzMWrK1F6m98f1uE2Atd6d1VlG1Ea6v3u7p4VC1c57bYjxj+QUN3
jY+6t45Cp3wtzKXf2Q2Cz/fxYk7bqWzlKmvsSrTRl6pv0NOsZ/+yeJf1RZvf+eODWV1Iw4KfK1ik
41MWOGPvmO2CbO6+t3NpWeWoGW+m3EWtMPbbHFVwuqjQboarJFiG/prhIrVN4Ei8dpZykeTbTrwz
oJWM0XGKDzPPApie1bi+CDGTZjLcMCNqiU+SsztdOVqWy4vZtd85eaT2hriIrkl1aV9qyVb0m7jd
RaSUxledsNLHl5FaUc/WgB1uC64DmXUxOzlUGgIGlUvkZNS84pZSCc4kEVtgjVRwmwEgQQAMD3Xd
mL6tuTrBH32A6NbYp8O1EVx27aE2w2Vn3ofGrZwBQETcrf43SxmcrnQKfF51hc4bEvnnB8DDU1EH
JhGvM7Wp7H6INp5OnEWJGsmZSuMXO8d5KaMBZjH5UXgtmEOr58UFimTca8O4uvZN8w31jmpj9B9h
kmDglVPIv0hoOxtiMugmQptYQFOe20OA6PkN/bD+N6Go1xrUhZsIHoLdSuXkIrl4VXR1rvMZSaqi
ExobuJHK3i9LyIO+O1MC1lZhbAHFvF/c7L85oXkARqNKaQVIPCsBPp6Q0Ecqcq9BvJZM7xteK9qS
wtEODH3vKzg4Br63Yop61wvplRULR7Q1V5qe44nki1cGiQm/2chS4VHWaHDDFNWgGT+rLFmbBj8V
5ekaqelKnQCv1B7WTEmUGhQEPMyw7eUWa7/Yl+dF5dOiw8iFfFVI3jS0KAblz3dhCBVk6nkrXrdh
US/EuBYdrPJrZyh48r5e4c6rWebwFClUKdAHufF/ybAlESjw87S9bghgIkplgbqsxjw8wHk2flKU
SHdjSV1+fVBK5b9coc57xX9mMYWI8/3ZFVZyoVRFIV/H8TbHIDPaBOqbBd0+zo/4hqjRurWOhv+c
oZNDFo3BBIuCeDTFg2bhJJA/auWt2lx7uMyJl8Owy4absbgf65dZOBwMN0Gy75uXUN+pzZ5qOc52
8bQ2xzWuoeO0LgRbUhcR0CjIJRbEqfOAC0KTdk60Mcp1LOcsfnR45sWEyntawyMeiisj5K2/zFqi
0tep+CiWLOCqcCwn5PWI8d9zeo5J1pxaxnZUIIHnW6Q+6P51a10b+X1p/F/uziy5bazb0lOpCaAC
ffNYaNhTpEj1LwjLltD3PeZ0R1ETqw++dSssKa8V+VrxZ2TmbztFkATOOXvvtb5FJbQxuBDzJOBQ
UBDsP2gTMpKbJnAHfbMgyY3bVNxa2r7OYJq8WwYaqOagWyfT4E1nZLGtxai3+3THyg+QxhIewSnI
840cXqiwDR24CGkvfIrCTlbf/G6t9T9IzsiV26i6Sylv9XYXS2uwqm7PkIXPagm2qV1DOERt55aZ
6RHw5SracSLT4ycMSlR4PyTcJaH20oSRYwV2qa8xExDNUTS3+USxs6kjp8BHaHqyuqV+1g0Yr3ch
fzRKYDUoV0Y5o/nQWQSPerKyoUcR+RTOy1rdlLBpiDX7ZgDzuVr6rS5Z1Ld4dMiL/TyAqaJ8CAys
XJcwClIKdh2Qe2miAy8QjU8a6M5IKr+Tkn45TTPQQgYJnJGFlJf9fFYI5wDoWi4ql1n/RRM6Y7hR
zJ5IlpVZ7JPqvRFuxMRWRzbT4FZpd4Gy8/O1BEGmemizFQtKMz4L5io1jtl4lLObSCZzQ7s1KQW0
20l68bHDqNg0VjqHxno3pB54t1rfTfEZupGrxHyy0w4eYm+5/U42DjiElHtOdTO2Ike3bq2eBBJi
DBRXC1YA6knbEwWnMXczQNlS3OXibmzegnylal6besUvUHKAPvgd6xbH/s2s2DVIkfipmDRbS2sb
+7wtdYdZvS0N2P71g6Hsgt6J6lOqrIiAy6P/ZKz9t1M8Zslflo6lBY6MiGKYsCr9U81Cs560qVyR
L5GyS6KlouoP6VY7+17qDO/YS4vjjLTySTVcCWXnhK3Gjicd9eOtOO/GorJXgP2c0TiW4SFVX5f/
E8To+bIHH5xH7yJMBShA0jwpORYn9ut0U8y72DiG+fFU0GtLHLEjBUJVt7DPIRW+jX3rJcpTh/TB
KPjHoRi3mVSulN620hcr+kEgwDKmshy/WE/RNYw8edwIr+VZao4G6V7BPujdXH/wp/u+Q/kaVPgo
fwTqrYJGVWuO6ryGU1vCduQcIEokiOB4KOvTNP0wu4NFokdrXEgbo44+9AjbHb+9iKTvEuckdLvc
JJ1gdAMNs4Jb6+sQKlFw12iF53evUjS4MUwKrUYeOy0f2UQ9yDhFZBuojzLFdUwND9khcCqcVATv
Tg/SoZMJllvLKCrFGzW61D8GN5DOQ+qUM/4I4ZjqKrlOJ82/8ePBjfq1Vv9SWNvCo9yNm6jtHX/Q
Dnl9brQHKfA3CfpUmfi51vuhLUjz7rUYNTiJ0TZU+IFjhVb0NZbczHgT9RCLR2k3c7iSijWSaBtt
uNH+ZLhpZD7r+koxiqUU8uv1NMueDnekh38vqHdZufOnLaCUkhyQpuvOiFPsTH8t018afne77l1h
XGvJuos4M2/iyQ2IbWw45hOhat/zZa7zlwf5VUDLOa8zfyWKbnwR7pnYSb+CeGVSvFQrBWx0QfSg
V4/HJFyzH/S37c04UwKvep5yl40mXYfbiWhzY13A/i0yr0p2U+qW922yp626SlObxC/CMPC2B1vR
PZTpenA0gnd46psjLnVQ0PoGerzH+hA+J4FdvJA4uSpukh/CuQJZSmzgBYv2dth0dIdPHb1UfWvQ
d7mEL0Fuj4Itbqor8eP9LSm2aMOibbmPHzHq+w6JfLhfHvNvaj7p6wHXWPAF9CZFDATKMvD484BX
cJbPEiuXL3GNeaCPShKPQCNRIIY2ykFi4CTLi0XiiUeDvlaQdoTbWftUp7ETVfoNwqR70M6HRky+
2TM+V6NL/9A0ZIXM4t/SlU9HTxj+GbmR3XiJQxThgSYXbgIK4d+eKHnr5O1JBrI8Q0cE8fH94yfw
K+hg4iVG2GqXWvdAKsVZFXuK/PlHK87nIba+WTOl36GwHw6U9CqXxGzGUHzyzBA+vapuCHIcT9IF
Qg6YQ9FwM3FDIwrtM5gAImzof4+Kp0sb8JyxsA65T+eHlDWWLny5Nd8Ycb+y/KCspmXREc0iXbD5
Y9B/NiqGp/1NpLFm7KfwrdPP8/AmZU9GsxfT1747V8DVCWPp32cTjyZdLAezvzEjKkPEDUiIQbLD
mVOiC2+TfcM9EIfEEjo1srHRKzhJIe6pt7lB8qkrd04akcVnD/CvJqAybpjuTNrKK81RN/KehsaG
g8ht41FMOvQLXVpXa2k1OZXXrxovuDFv/Zfi3b9P3sunwkPRtmeOwp9jarQCbej1z8lj9io9V3tp
K79MtwL/1M5YIiJgu5ADqEILl7/yYDNLq2S+9OQM5FvFOBBula9NZVNmr4S7TtlxlEEmrIT+KMan
dtgKDQB9pl8R3CrtGlekbj9lbl4deMBneRVVOynZWzRxgi05OthTLbTmeFcJdAjQBjj8vb+Id9Vz
UtrZM6Nto3AM+p3odnCH0TUiUfM5ev37WZ1C9/OGi+wZ3AipuXRAvlYjU4vyxEy7+YJXXqk2o76J
4wNxkSC1mN5zqOTXVfKm4CLgexPBKMa2+mJVbo1go7zLjdeuuKEXb87HloM1ZjlpDdmqDD3YJKBE
FqRtDHXWaS7ps/BUZk5x0zgcrukQpLZ+bX1vkNw48+STf52edDBR0wregnarPvUP0nt4yR8y7obb
4FBuuKBddQxXCT/AeiG8d6zt4uCfuhVpmK68zR/KH9pDvy5WSW4LZMFeWe7fyWeDh0dXmdysSHK7
EqiGXW7Ck0Hmii3+wN9hbPRtWdu1dKef9FW5C1/ywll4El6zhSB4heyIgKp5hsvFpR2Vo+ZZjuBl
62Stu80qOOg2m4kjrmqPCkb4EdOg4YGCQPhCr0W8+gcctAP9Dro+4i95G6zhl0DgNckxPxa74UbZ
9Bv9V8Nq7RUr+VV+jPeIJrVbSCTqXTXYPHEIM0svnl1Sz4dpp9FDJfQu34jMrHpyK26nfjspVwQY
a208WOEqbhx+L1LtZVPIbeMiPuePyVF/7gYbQHBwzO4rUg0qms8ef5E8pwsbvVgh2ZRau8EFnaA3
AtnhDcOG7OBe2Jv9sRhEunVPzbQb6GGyvr/2GwNHArR/uvbeEK6J9exvk9aR7odf2lt/lFumGKTu
YmmyM2aUiUcHCS9UrTsp/LV+VSbrRlvL7U2SHkVztXjl0VXhRVHt8C1UbeDKeuyMRO9MrtitfG0H
Yr+O97h5NKLnla0krcxiFw63+PbrYKN372rEeeqqMCLuIRavG/VYwGluTgOlSYw10+UXcUnAqygK
tx1Y6jBgYjR3aGwvNEqmFozvmER+U/t/bYGAUF0mPZopqxxxF0XmnzukqtWZaRBofMHFSmzcwBPu
RyPcsp55R5gYuza5SPVBl7tzXngmaE4X1Y7gZKJGi1dJvtmxv2zYXM4icEdhhqT+i84dG+pYDF0o
XaQnIBuEGWglE9aCsQZpWn9fahj1fVlqcI5yMrBQjyJl/tyNEFNf6ROpnC+jm22qXXczHoYH2YtX
qITOPBoReB3iIsJdN96ViQNiRKJFfC+f1buJNI8zXfK4P+O+j+mYC9QjVMKryCKUwZGjtUn8zM/5
fhJtR/ux8PU0W28dSGIkJNHLJC9GP8uGl7WntHGG3oMbwgbVxd6III6yrLXFcwwDzZlO03PXb5T4
LlBvJpIwWZ7P07ncy8/1Jthmh9abd8E6WluXZC147X46q26yprf6yJ87sbw/5D+GQ3kjrwbWJeVG
JXMkvjG4JX23iT3oNX69m8h9BWzYnkdQ5CrX4arnEa566KhY1TLPVxh/eYJxK7HlSI5q8N04w1m4
X9bGo3jm8oOXgmP4vXhmviY+Ke8Ca2S6p08Ms9N/nuG3YBaEeAa07qxcdFd3sfHZ2mo+cL5dqTb7
rSuv5nciFUXLFu7zVyidZeNwvcn9wHNn2tUbH/Sy1Gzmnf4UXhqiwO6KO0ohIrluU8xFb+Tjsmui
DQNN6KiSIww2v9689ixajJISCgy7ewcUd6xO0RNtk5150+2sDfyzt4D9edjVh/RO+znt5GPyij2O
Zdc40xTmn8K4i+8VhbGyq3aU0HYr7TUMdJoz6wc4+I2/N5sbkoGFVVLs0n4zjYexv+3ac6QeA3WF
jL3TXUFxyyUhgEWH5cFNhTUJL5aCkmozR+soXBEeSxdDLR39hYa1Dlg+drPG0WLuFjt5xJy+KAsE
Wwe8eS67oyxvJqzd00VWjwkaU6gTvO/8IHTHtD0JIOET7WhFYDB3PmEh3/R1/+GZZVKBCIlECHT8
4qfBitkpRO6O7XyZ56w8CeRY7vuMGDS/H1WvarXpX68ROCwlxOb0PhB4fx5Ox4U+kYcuJBefhjJZ
3SYrZl3tCjH5NZnwOv++TCz4tY/tUZRSv9WuxEUuRPFPLXkLCF/fYcG/xA1h9PheXwF8dWfFSGpn
an+KEgvmRJUUtoVnIXwwwjF3UhiZRCGwXbWZTO+pYVQ/Ceu2j0IH8EW7soLm598v9PPXwCdPN2jp
rosgH2X5U5OzGjsxbuMM59hsFYx2Om5TXUfyqYIXHwih+fvLSZ97ucvrwZljJrnIIIzfVcAf3XxQ
lRlK3DQiuWoe9mk1HcYYY3vSkI4aRfPPSqeimghc8CZzZtAS4j2iNQzhTU1rwhaoGRdbqC3Eqo8H
XyC8XCuNA/no3+xx1pdPRlr0E6go2FX4bLRPn0yTCZWf1Mp8lV86Xk+yUyCad8JJXWtXf23uMq+4
ZV4aXoNd8aY8stQzFI1eQIKR0MN5pY6ISD+rxCtwAMtZTTypu4FxpkQrQrsTAtcST/OJQCXVOGL/
v3bqjdpvrAvE1EDa5/ibqz2nvCqFY2bnEwOnlWU6hF2j0rXDdCu1q67mELFi9El8rICsMzvmMs3b
W8G/DBz3Yy+qPHoCHESmPf8KMCZ6LbzptiJDyLB7lAeNTSejV2iROBHHJc5y7EePLasfGitgDbED
UYUYvpLk5OGbj/i36OXPkg9ZoWks9x5zBLxG6qc1gGwR2Ht6Kl7nsj7kXQbF1MC2vbCz4TyPss1T
+6MnKc4uSbJuMvGkSvDdsdluGYqc/35rfn5idZyrGvs6AAb8Gqb46UxDKRzqPLL5VZYjiSlOesJs
2K/96KckAzAikbMvNvEwWt8sFcvP/fgh8LoqJEduY/Izf5c2fzwRuQJgWm+i/NpbwqqVEHWRdA4H
FTRvJkcyzSy9+Wag8vXWZnS10P1FOgnkTnxqIwiqRAafUmXXuIh7rzb2k6L7FHmc5uMsWf39c/2H
F1seJCw6KE5MPuWPZ8UxGDXiPTU+17h6ikJYdYlivhVSdz+RWP7NLfX5cMaPp4mwuHtQuLKtfGrd
KJUi0twOhisJ47TccgwboszI5u9v6fdm8ek70yz66IyGRGSxv+Vtf3xnsaqMjVTp/dU80nSj9WqP
dySyDKDiZx5/Dn2OSdEbbcz0rDWghzyN8w6C1vy+i7ZFvo/Di2CdynFfah5QlQKbi5auUs2TM7ck
Jm90h+pGqe/QbqeBKzXrkcQxddMkbkvYpL9vJc+gULT2gepNqlfPGwt6FW782pXeKSeZWo8clVpH
hxt8l91JD8YIANtTIqe84ezF76cPCalkhV2FnlQ5AadPcm1ap2BkmN4UitdGmzG7iY3V8LuIn6Hg
Ck6P9KZaVQrZgut438IsBns9rPtjvu6++ZC/7BTsEfxPQXyMFgyl3sf7Bi98FkYwWq5iMsMy7k/M
+Igxk0fsefVTpxVgw4tvbp8vukRd0i1sqNKChOFm/X34/+OLzQ1c3ClWqCvTG3j34ejCHg89fAZo
u3qU8yIULbvrx00ukN9XFeV34+WvbxvHLjm0KiNdSSXi7ePbFgPyGgdtzK8pYRpQtSOnVkPfiSvC
CttYlt24eO+MIv3mnX99SlmC0WMS04XhU/vsrm6gv9UR1oHrpNfNrjXXAlo8LdSwvgTCN/3Ff/iU
iftS4DbpMtIadGYf36PQijjk64IXG8xrJUob8BnQGqv3cDgXAqRUQepSZ7YYIaVl8c1B8B9eHeUp
NnqOHxzNMNN/fHXyveQwj6YanpJIXJY+u30eHJVOq1wtio7TYahiCLFK8MBk7unvK8fXj9my0B4q
Mm49kXr102vLalQGPeErV4LD91UjU9eQX+LUuCFGq/l2neKdfFymeDXaYgAnF1X/50a2NYg1Ej+t
uSKtaDc0soZ2C68UMIWsPyhyGDpyDhhKIh3pm9vpixYUCTjvkq+YRi6qFEX++CGHvBtDIAqeTD9i
N5NaxDHYOnl37ch8zmuyjnqZkfQIScK22BAcFKKmp0ZbHZTehqgtcSH5rsD/6VdAov9ptf1vJ3Rf
judcHqZ4hd2ewb7C4/bx8mJQE4hxA/EyVa1JBNn0HvZVs9IJZ4DvzXSfw4CBdJ1RppWA8STt4Abw
1iOwDIZdaqauWhNseKZz3CuVi6ylnVdnKN4I1fqXdwxyVYvDOZAFfPaAQD9eaZ/PeINyvbwC2AJD
ClqHmMoKv5qc/AwrFGV/f7kvG+iiyYYwyg0qYf3+7e/5YwG0mq6R8sAorpMxKkjK0a2kOAW/eQa1
5WT34c6UF2MnhhOFQQBK3E+L+5JiUTRyGl0rxGoRtiz5WZHGSxPOW+KUi4OuolYLppkhsFqVe13j
Oizit49jp598MbDOhW8lK39G3jMa2q7Xk+Gm1CJln2C0tfX5STUXjEgd6ycrFNAN4fFbzfJPEyGv
EPqvYJuJE9dop9Y0heV0vLEqjW53bqlOinEM/i0HlVYVdkLiFxcrA02ktHwB86yuS0Nsbju6oz5E
39vZ8FJfti7ICiatJVW1aqebNvrmePq1cuIjQ4aIP4btic1J+XgjNBEZil2Txte5hVQUAP90erEq
XCNdqEczLb8obv1d1yVnFnNYyww+W9F6E1vxmMi+p4xq/whfiqQ5+gC1TJgxZBP1m137t6v58zdL
WYechnOYSXH/8TLJVQswA+bRVRuEaK1AxD9JbSF4Qd+SBd1yO3V+gZqA7NW0oHGqMF0Ua579sKsE
t1SkxBWaHjWgn63mZI62sxUdMqNvt4narbFWNgdVCPatL8mbv9/6X3ZebkT8AAAKEGWAV/lUsitd
Xi/e4n7RdVlrhVvjwITNDn4nGFrEx6fm2Ln//jVZJpdTh4HUSP70mgMRBbhm+/oix+3POW3eyA56
TP1km5k+WyHTL0EMV39/Tem35efjd8SpnxdbFHXw7z7vC2Qr1LKetuMFgouSH3X1alhENIwPBE4E
dYdz9EnLIPvs22qX6Sh3UGhGNp8KlWrgDFVFrERgB7h6JhJWcGZEZuMq1GvNhLrAJ0hyRpAhv4L5
6vJXfSxwVe1r2n44gOT+ROoNbbFNTLpFdpHHmx6NT5ls/Oncpi5ZtDmwIIVy6KFJK2Cx95n0OlRe
wxCv07aqtbLCd8S/8KCIEFv79NUz9V4vNuZjrrtD/qQoe5KjE6KQe6c5E5/YTczDkP0wLNU9nWCM
mEyv8V0oLwk98qxy83GbGEdVPxn1vU8XD7hZqnpmcgq44PoCErYvVmC16pF+7M1UuhNhks+svYy9
IpJgjJWxiE35UV6SY7FgU0cOuZbKbxbnL6cHdJdo/LDL0HxfAlU/PlupOA1Tp8usk4qCfmKkxelH
N7C6HGg1yTe3Jivxl0Wal+NJsNgTFkf68vt/7AWgzjMxqtTh0qmrQb4lxsyfT03DlydigW/IK6dd
oD0ZpEaVR58vsfCvYfsUdrtGeVbUN0l9GwcaXeU5KN9S4UgQZzV7avI4d2uUb12x90UmMfeSeT9N
GHvjx6CXnRZsOJHJq4hhGSyO1meugbSiRzkyJFu/uwzhsZDXgfnUWQilyl8yrvVZoYvBN9R0kSPp
IDUr4mvGR8vfTSFxynh6Bl3Do0t3nX7K2ADtDAVPGXJncgZkdOrQ0UAZaM3RXk5ad+oRSSzEtAJX
Q1zYLRgtX1RRCXPrZETRKG+S9isSSjuXztbTSElV4/4SkPPn9AyCJ6jm655Ln+hq1/yujJEJ4CJd
1ge0MbYYTUTusackjLn7Z+0FAwFBITPE/oceyVLqyOZtXV7i5JfKCDmRLboCWzNMyRu4swKSvJ4L
/SKimwmfChQ8+h7zPpIgxrDTfRZffC5GtbZWse7KZ0RUiJlH0unRUHDHdmtBc03U6fSjq60p2/ND
wc7n+KFtWQ7dFqZp3b38Ll3H0GUOLqlIvGC041dQHYMLDqEH3Qq3zAb7V2U/Zni03WgN2F2tCSBx
6EepiDno2qBhk90CPR9bpegm5usgPwiWV8DGl/kxbj+4XeIFpEeRy0rIdLxJ87VFhezvIsSMw4vV
0Jjcysa2mlZxvRoWT95UIwshTWL55XE6tTVSdFxyzfhICANTOVIinkemuWhxh9A1HoZfswHuzevM
NRZDxrS1fGclO3ziubwL2qfA3Kbzi9H/mLkzTSwsS3rvMrHuQi9hHeM+YTZqrYvOAyhpjntU8SyF
/JX3h1q4Juijki2V2SjvCEExlUPWeXF5oyMXyZvXZJkqE6HabHPpVuXihfJXL9326dUfrzEjx0YD
Yrw3azhrMQPD+zw85v6NIq3lgACXnRqs/fiQdLs43VXdUuQr8waNZD6fpHxPplWurjKNYLpH7HxK
f9+lq2zbFSd816O6KqO7OsEgeJG6c8f433+UeTzmcatZnmUekLNn2kbONxaDUsRQO52xZPFNu0ld
9vxP+42BFo5KD+QVh74vZ9iiLcDN9JeZMWCEwjSN4cnlLWlJkniN43TYzpU+nNS2Uu0mCw75KEcu
aU3hOhTppVSdTHc4GS0eBHRzVcIh2OgVEHp6hpoh8xmk2J3V35lxftf6yxRXLrzUENFALHKwHMlW
m4XjGvYdfRiQGqu+YZtKLTFxtPDRahXJLhdKdYaEQeEwoletE6U6qs+5INcJgdY3e/CXAzAnowX3
SjVoiSIkjo9rq1CSPkG+VnqVyd04E+7lEloLTs3v7bmX2Ix7LC1m8Dp2TWOLYtB9V4N/+U64gMUl
uDgglxp8ucA/Fnetk3pj1rT0SgmnHoLyTE9gWpWt+k6YyGi3bddh8aFFXE/j4OTJ/AvrOJOnkhv9
75/F8u1/uDuWKyEDXGYIZBlIfz5eyTCnoZXGfXadU/E5IHIB7QR1V8GBd63LUAFY1//+ir+PVV9e
Uoe0/5tk9aUFkGdK2syySgO0GVqXmJXBaRPjp1Ja5jlTA+wTnbzVa+igZtH4nq/Wp3qU7xQ2w11l
Tuj69Ow+kGv+M5PIGlHNe6etE9uS3wwQheQxm+M3n5L8pT+t4DWAJwSajvmJ+PlgHc2kK05RlSCG
4/7opTxc9yOxJwPxXq40RK0HL57Uz4CiSUezG1tZcCZCLgkYOkJD7FdqYEnrSRS7tdypJJyQyZ10
gbQK/EZfaXlhrU1jccKQSOPNTdusG4ATm6lAexWG0c8pN5rDJGXrYZLFb96d+uUeWKj5LBJAnDBz
fKYxN1M5+oU6J1cZa4U9mM3dJMbfnO/lL+cZPsE/X+RT88UPtESWwfBfx0Zk3DEbEDOkukRNw99U
E9+fEcgrXU9pyKbgXvXGeqq6Uz6m5So2xHqVUndLg3waTVxCQ4/wi9mTIyJocOd4Qu2K1tcfcTBl
8O5Q8JubUg0wJ5SCsbJcvl3lu6P816d4aanL9LLAqqEh//QUg23VyfadhYveIm8qjHD2KrGnRWAG
wzYsKVp0zgVdcNDGpckbBDXmWlNHpkX8z98fqt+N/I8P1TK/0JFMLoMMatWPz3FrgfCmTBIugPzW
Wqv064qsRk+Y1W2hyVgV5HJazWjz1ERzZGlSTlbUckjALeEFGocwLWPeEhvfyRn/8cKkBfQA7kFU
QFV8vLC8HPI4rWvhUhGq7bTBcCEFYMv5IHVZ27AA5+1zT3bE6PMdZqGwF+kmkDmAVqoXRkIuhfBa
ZOPT3z+vf1iEqOVZ9fj24CgCzft4WXVHQtsEYfKa+mZ+M1PP6kq39lNz2M+5v9V9suRLcsudUR1F
R+VPOXpT6nvAK14s7MeCVPMKZmwubAJof5wV9PfcIoKwIgfSGXFH/L7gf0VN+f8z/0VeUOv/PVvl
f9U/XqMf/+P6o/v1v//jTxTd7//u/6LoNCgpbKSM+mFeqNTV/4VWUYDKMVOAp8gWxyxj+Z3/SoSR
/6e0tKJpQiKCWGZy/w+tQpABAgja8bjMRFiL/yqODSbrh/XVgMVIxbgIa02AC4i2Pt1rwWQEaQMP
ijG0VAgUKEH2FqkWi0Be0z4bNcSzcj3PoiMLMhI/SWmnhxnZgrTtgTJZzI6y9L3OpOkakLSBK0Nt
8T+ZcryWw5mSkDYF4Flj8HHUWEG1LHyx08RTRekT18EvLQ8oNRrkObOpObUp5ntSP1vRURS/foxi
CElyHgm/fPqGF6PMJc76CIn4oJ9BfcfOnLVEgJvdAAO6ypUGnWMS/BjlVH+eggTHemSkF1hX1Gc+
XIctux4mVohCXDcrINAiAMkcXrR3MqPAQXK0wZnf5epZ83HeKEKjOqWvDLcMa1EvsS8akaP4RY/q
rkcU0Vuhup6atiUehkwDKLTtjCOsrLJZ3fsNMU+7JEnR/JphHV/hNco9za+RXoHR+El7hLlOhQTs
9BgLZcJ4Nze0J5F8ifFe1ro6385+jGQZ8PmbH+rpWg1TcnRDM2SYl8pVej+GRQRVSbKIRsjigCjh
TZ6jUPiZVEVi4OTpky7NHoiFmaze9Qc/0yuQJjP5pz3cvEADpkffOCTqte+q/p3ZFof12KbXUDYE
NGtZ50vCm2QVQneWK43IPIsvLJAtj/y7rqgFdwFnluJxzDSTuiiYIXnfRJC/C+YIMiHmWHYCWe8S
soFkKbekY2yadGfmvqsjJI8q1iA5F7tfyHAmLpg76AjSram3Q9VRf/RaXJjUSg3tIUPve98TpFF/
9DUT30WjmxVn5JmQcbh4pvWj67RZsgstsfZG3Wst3oNWnU3oJ3mNujJsMw75YxdE3PLYYLtOkdNj
S1+nv+AcReCtZlhInzWNmlGb/Wyyi67urUfLSsw7E5bcjV7GYbcSwza5NfTRpC8Yg5LfDn5ZNw+D
YGKFma34Vyjminqqir58Gackj9Zkp9F5HiNkodVoYSAbi0w7m8DEkIiUQkaEWJUl4X0zGMm0hihO
TPRg5MNPndTcwEmAgIMfTg3zZ1OFASkfpdyGe8J558GRSjLJnFYTGmuXDslMyJEGFC+UmmA/ywMR
ygLqiNQ2xkjGHZILc+cKbPYnM5QYWvYl457ZZPSI/WSqb8usk+81DWY51utqes7ZkybGYeD1nCbp
klU/ZJanJWYr7SSzn+ByE29C0niv3FXR5IMLMCXrPl6CnRmGTkyHi4k4oEEowS0Q7VyN3hxUw/xD
NId68JDTBDFWWbY9jLtJ1WxIXw5Hp00XUF8etOWJnEURpMIsJPNdDicFJMXEvWgPUiWppwyWPm23
STF+1WOe6o5AJFLgykNd3nXEVrVY/CJ9ZqCWhRNADnJMvSzRew56Mjx0go2szGvrAlt5KenhjzLJ
1E0hDaioDamnkM6F5BmkZDyRY2CpAhpLSeZL8aWh2QelyuPPAUV9m/VSOZcyFb+lDUgri6CK3w1z
RNg7pEU6260lTx0OglCMXMq8qNhNo0TjMBBr3R0JfqbU7AiznYogfwCALz/NIM8zu+WA9EiuhfY8
Sh2nI6vWIwQA+QSQotT8puNWMRjcl1HUtOTMBAHT6ZFWg5NHarKaKrUL4NKh0ZwDvE0w261HgYW1
tAciMcxV2KrZtoAGHa3MSkLjly3EfcjQloWIO67mtLAZFOTZqsraiKi8KIcBMflCoKxg8GAp6FsS
L/bkvgfGVq6sogltIVJJ82zIwAAL0BM9HhZrpRt8H6W6kGn+qu3rEGGET3mNBGlJUkTBaeozBZQg
ir1+KAs9JtszWDAHmU3AJPQJuJteJFeKjhdRFsmM790sLsqYvMIqmATaisYgK4lKQ0DLqh6C1FDx
mTY8JMOs6jcEMaY5ikIUIdwdVS03NPMEVQgFO+HDNb1IAUCYuaOxJHTmv9M6K0Wr6gS0p1ARN8m2
KB3IMx9l0Ys6iZ/rhUHPUGw1kR2MEUvrQlfWMgO9UpqQcr02VaDsPkGenW/0Luftseu8LjSUYc80
nZBdnK+JPiZnQZ19PNmlatE0jhtJ+KmRb0GvcAjG6qDi+0WKmUsv2gDhlWGcQDNSMzsE3YFZ59eo
sjBW6GFHr23ItEl3RD9r69uY3Lfu4OMUHzaxRt7GRhub5p0csuZOGK129FqoykiB6zJ7Ix0YRL4v
6Q0y9xktnlPQxH8haSGc74RhyHKnTrNZswOmxDlaUiLnmeUqUYnsRK5RMI8iyZJBSbAHQdRQNvkK
UjI6UYo0cruuGi4+tnkGG+wFmdlrT32mlYQ7TrU+t6eWmVy6tFMJUivjbGhWBhTDiNSQKsfFGcQs
x0ypYRoq86Rnh1Dsgu1EhP1wGLJO1LxldKLNazGPUvUG3eQon2eR4h7uVh0mq4q5qQ5HJJAUnB+9
/BI0CkiMVJpLy1FqM0Z0S1bYxhwm89TyjqwH4i2wegvsEkSwpn6v7lKxZ4dK6kToQ5sCU8xPbSIR
0mQOonYScxxgzty1SGzjpevxs5H8oHBMwuqe00oIaicjtvlG64XpqpW+vzJC8NFOPUUhrVhVjrNW
ojLq5BcpqkPaySAHipfC6KKnVGqZtpR5YhIXGhO5ss2EoIpurfL/MHcm23EjWZp+lTq9Rx5MhmHR
tfCJ7pwpDpK4waEGYjTMhmnXz9Yv1h8U2VkinEVPxaryKOMoQhE0mOHC7Nq9/wBIzRh1UzxpyeCO
OsyJNDPP2Tlw3MgopLW46xl+/WoXTOqp8GROzTWRXbRp8JuDR0X0AzquM9fWzxIMxyfktlIMLdug
QXMWOQW7iYd1VtkVVFlbT75TWnDKrdeFE0oHxOJ428khCp9VO2XPiTMI0KKJw4MmmDnxTrNclNuC
lDeGzdE14iHMNYFajhQCFjG5YUC3ZFADBafICC4VBf+JvtsUGg/xiOXpdqoK38Vd16/M59yMVHMr
R5HftuXgPieZrVdb3C9N6wz2JaGSc7est6K3oaL2OI7QlKdvTt/JMmTcPasEsXN2hyYTu9HzgcVH
+A/TP8Xyo0JiJqSfkyVW9gWvEBIcGclanFl+MEWH1itHYFVOyVHgTG4CGDzrWqZoVbOEpWj8esbW
C4O6ujbSJ+EruDKG3vycZ0NyY+KfC87cG8e1CMBJbNuqt8Z143Rk4a3BEawX5MNNNKLy69AIRG8u
sy1UUVK//qxj8V5iKK4Usjq9cLVtNqVOepOKsk1vADEFgNLT3AcAPmrN+UgZbQ1weIh3A8ApUNu6
9xKUDcUpzK285wrN334jCRrnXusa4JZ64GKvOKbgwElns1cHS/l9oLSQaFZ284o5+vBYqg4yFL4O
0R738fLTxKc67qyxIURjl63TYQqH0OyybQe4+i7ADOWm1ozmhxvFvb4y9FiZEJe8cq1Nmo5oCwRH
gGa5TbxofUTUeyGO1mjdxT48CL/X4cNq+RQCUZ2C0NmBkbEvpohrsFzh1Br9kIgwix32uwDTTTsS
nLRSNv6h6iznS6GlyUXRdlazCimutut0KrwOBpA+vIi6GtErcSsobi35ImjiJnMkeXWAZgtuhdGV
ZgQ01IumBq/XCKlzNBTKvSVL91+wByp2CdLUYtVaQdxgk6T4XqzEhvZHlts9RFPvAshvo/EWNCkb
zxgiFIHCiSL4o8Dxt25bD99SPfGLg8TcNVs12Mkg1lEYwNl00SuEdgZlyG1fuhHwvIGNffXb9fX2
r5rM78Zfb0uJwLxQZwRuC7zN0LEs8Ra3waLmlK/yMqexlqX9Kp0E6io5KoJZRoeJOkIu6KZp8taK
22I/cbCfgv6+rff9egKYegCrxdwPMO35z3+rPnNYVlMas1GWUg+uGw1ATdCMzevH81w0uv+a6Iyy
osGOOcuR7vSUzZeRHkCmGECdb9yqkeVaObGPaS6VKiAlBYKJwTSwCuRSfNagOq1pjZiL/UDlLSpP
VJ6P52278wUcST7Hc8GAvZ13m2hFkNlxscYmFHaiwyU6D8bw7uN5vzeKhbghCCe+G305SmpERedG
5PDC06cD1xMEGewgP0GFmstm/1XvmxcX85KZ3uCZQBdoIbydixg8Lm+JB3HG4fbMNkqZn7tDNT5S
1gqLEw2L4znB3GBEwL1AxflRb0eDTRA49IJz0iKfj2bEz2yrB2XXnPg25sbL21mhaWTCe/YE2DUI
Xm/HoTekOHT4NgJsaJNdoQmyxmAEFaFbZY6EAuzow8eva/6RiyHRRKcbQZMd4VRn8TH4iFNywEH2
oqzcvNaxY92KKOou9Eg5D/rUy+9s+sB3NeL0RDy+7b3wDue9lvqxBVZnBsTNq/Hbd5jaxkBtGbRG
avucmimXitdB9Cww5QF2LwBE7rBp6nbqTrzPo+hhkfFgAG6PhiyXq8XIhaOXvjMiaxOmWc9OjaMd
paJGKoTNw8R8/niJF6DPXxMFtgvRZe40uUeCo2YZlzI26LbGncWx0/oDB0OSjeOj6CRpFuO7dwGA
1yev8uieiNoNrmMK+l8+fpCj8LJRSrZB3qCY5Lv0vd4u+NjoiWlpQqKwB31o1ecTVwijJpda61Xq
WCiWOCdj+p237LDPWzNwDLH/ZUzHAQZbqUdnXrRCPMkCCzUDaocvJCAHvQvP/NCbEnQAaz+UJ/CL
R++ZviEIX4EKKfnN0Y5nJPV8B47kOuuw2dNRbUL7TfOa1zCyucL80eoCq50ZHEC34Cgx3BI8PTaO
0gcbycGM++mFUh2aRJXnfM0aKPyoBhHiHw+42JXmATm82Gop+DLD5YCln7RIOheIC7WAF1QikGY5
vZ8vgoayMbx2vtG5HEwD42in9eIsKn1kkNpUQnH20RiZ7CZygf2Yyd7Rh1MH5yJg/hpwHo5gRZJh
udk6MuwwqS3BnoeW+ZxxYf08sPlRMREbFVIHihDaj0/svItIYVBam9w4EPqyyU2WOwKq8DXi97N7
odb/CCjBrP1C/chMZzjx0t4ZCOlhfEH5xZmypB1FI8JKZp2E65HPAv5+OK6zDF36xEz/1NCDOcFf
wKYI9AOclKVKWq/3ox5zCVgNAWzMX5PKSE/Rm2V6H4eisajxz+tHe5i0An0+d97V324tWeCIpLEc
qIIWMzLKJPcoePZtd5VUYkrOg8lF0ol+9vUkuWqt8EhoIXUMcgrOOjtzsqvSGLJ++/FjHS+2PdvF
CcLWxtneWWQ8edt5ZdJAYDQnrnWBTpdcevCV/fl3fz4UOrasM5MHKLtYgBggwZBHIaqRVffoqv6x
k+pR5/d/PgzJK2cXytEGBnhv1zmJE7vEUDVctwZiVjnS6ls7ge7jt3X2NxYP8TmE79AeZQ2XM1J0
yru5Bdg3clxHYACuoa8NWGzyu49ndfzJw5iiBcVGje82Z8XbWVFgwUXLxB6RLCvZU23m+x46NR2Q
TE729DeQBcWA+vvHoy5uIsQs6T+HA4Q7AsRdnkwd9qdBYjUhYJsIOSKdu+Z1L5S68ZuWOI2i/vMU
13jBeLRzWq+SJzLld6ITpo3pcTWwoEgs3yWX5d6rNGs+/7vSvHX1zHwusjk3kI7kgT6e7fFoTBUn
JUO3AP7Yy1uPlFmpfBdNmaoeHzWpUfh22sd/Yy84HohWHxYDMHqRQ0Cv4O3LNBJ887oIjeJ0Gn59
CTTO/taXgPQjTIo5HZ9lzhZfQlsWA2r+ij6HM3WbmHf0BKG4o23F7/506RzycnAFxArzWgZK3yLK
ZBmIIlZNcj5/20BTz//Ot00g2KSLgKLYsd3FwmVCkAGjmLjy7Ki4oN76Q1r2TNdrf3w8n6PEwUEh
jjyQrJ97Gvewt29IRBraSi3ljsQ2kr0N7HxzejbvDIKuPQARcm3veJDWlWNcJF6wyqw8v7dF1Lzy
RZ1SynxnFLSH2doBfdAdXWYnsi8wHGuGAPUPK7zjfMkvqhb1wI8X7DikoWIDWJ8hHGwU9vznv91U
yG/j2I7aYGUWEFs3NnPrzpSdkD77aUMG/zeGg7OKfxupyJGmcjA2eeCOlEpNZEQeM2x7gKBSqsgc
d9j++VAgAckkuUzDeFzEnFVNo0FrQFvVMg1A6fpxcaGnXNyLKvZOCUAevSzKDwYM+Zn8ZB7fNTHq
9jEb8jXsNXR7BxOYW3RE8H08paNRyBph9kFoMIkH2M1vX5Y2pXVnMwy66IRbQ8V1U47eHy8co7Bo
s1EcxzFn1ttRVJl0CDGnAbpMukJAbnY15pYu3U/kknZ1otxxlIQzGiAONiESflLHxRc7KKvxnBDV
ezjr8ZNlFWAXdKv6NBod/fbECU9wpN5bQzQkwJNwUpDXLcbTk8SraKmDXJ9LyppjdpvB906B4t4Z
hXmhnkM0zGzwRfAFXG0KPOIDBAW0YLzQ5cB10AuGCs7En8YEJF4qX+Rn1I1gFbx9W2M71aUdYypv
ykqlNNdMlLbAP/v1iYHEUSpDSMyZGWBS0DX89e1ITdj3OUyeedtj7+4g8F3FQWB+k6ARLsvGAufe
92VxgyUuCjC2bWWoW44J+I5aT7zVFKWJs6JBoiO7AN33ApaLugTfAKLdaGW8NdxRXau2E8+icCxt
nUZZc+0acnqKkPLIzyh8jo+O3RblRRUoGlFuhe0VjVs7vqOlTcWxDVF1XkWpU4WHtKHTsKd/+bkK
MCA6l4EIvzaiHaKdOd+yHgd8wq+pqQO3p3lTIESo581jP5VeeA3uK0BfSunWbRWa3rRpADRc+oOB
9qZnh0GytQsLeUxejP9z6gYHRKth9+YmrJ1hP4Vj4UFVa4znBPNz2lauoujzx++dsgNXcmp3cx1m
EcdN5jVDgjI7KERy2CbVchpPJ+P4+OsEp8xZSneRQu8RnjpgOWC8cTzYXkE5ycqG4Dr3FTlkrwXX
xgiL4M+mhQYdFy1AVQhScxdYVs6Kus8oEQn0qFXavA4+/uJZ3p1yaVx+nozCRkp9lQrZLEOy2EgT
T8PhD7jHqh4sUvGYNGsSmrz/eC7Ls5VRMIcCIYmwOQDZZXIVZLGpmkgP6N1DykmaMgThDO0TYiZ2
hycuGu9MiRsaHyipP4nwMl1Ik1LFRaFg0fdIAhaSYyGkcfnXJvBHYMWHQvJraYELSfhfDrj/+e/h
GXHWvX6RP4/sd+en+dfP+p/hpmvOuPD/Hsp4H9fxyxsI4/zv/wVhtE0gh3PlBYVo+AAkWf+CMGIH
bYFU/SWLOvuFsnf/fwij+w+LaqZHcR7YL58YsfVPdziLn0eqAXVsVnnBecf/E3c4QoMne1MnJ2F2
eIR5KyHVpPew2NeVqIek1cx1bGkyhPMFjq6NAt36mWdj37FZSxPpr7gx5YshcxTp7SZRO8tDBhRt
DYOopnHap+vASVHFsVoowltZDKhepBLcAE5YPMBFn2rA6t2o9L57Q5oHu6FO2V5WSrWedu4rLW5R
xREdzD9LD4JHmgmpvxkwgeyzGb9TwhyNnQgVZOTxnUFu/LYyKgSNjLbKv8NY4YxclbUX+ehpt36b
59eGdG11H7vtYCMRN7ZDuzVbgOjuKmyLUL5asoZIu/YroNKVstphLzNXNZ+GYNaSl0kk0FmraxOT
Hsr4g3i1DNVRNjBbhTCb8odav/VobOJ4zd6JZ+dIW2BYoQSetE9VBnH94ORDZZ6NrTthWpTArl1n
flcj26spD6jKSmpj8gyeZXzIEqe5qWAQ2CAG12Y/hEjGG9H3RnOeisC6bkOkjKmnX5pZewbdYJUM
1k8VR3dV1gOqROsBZzYFMDSv4JqNLfoHXlJcaabsH6eogf3mNfUlCZ+FagqQEulr6ONPn4MUiR6E
SaurJrXPuwRB6rZ9GXoImeEuz6OLVIK1r1y11j0ElGPgeyu0M1yw8eLSR+CEOuelnY3bqbX3bgE+
pHGALaTl0zhVVyUrbF5psqjO+7q5mcbI7jbjSCfE7aO7PsyTHd6gCYrbrTofhuZ6Ckxcflw7XwUU
LKBwjemXCSuWa4qk9jU980sdKmNOYHCR2EepuO95SKAX4ZMTRda+jrT0Tpod2NKxg2ZMEhD2eOzI
YQy3A0ZbayrPj61Wl+sOo3LEgCLqdCUy2BU07yxJEBUfwZMiT+D4e2r8+qUb5vdUqjdmLZ/KtA1h
+FU5VX0l0CBXQ1mtPSiCj11tFjjC1dB5xwrBwSqMLiCKo4UVIvAtXKiD1NLWaV9f9lg8hRMCu7pm
bvsAH4TxOsydRGwLLKUeitDXwm2pg8CFgoL3k08grDxZ7mNRf4rtCc1SN8h3XT1cx27qIGmWZxgl
wM6zEGHl3W+ixF8XdYQPljN+6rD2ccu43fRTm5/Rv340sn4nQw1zn0DOFkTw8wrceDGGQWE7jpHV
0XC/Poi0pCpdyRHtOlJp/uF4jkTydBHkjrVrFH9xG9T2V4Xj4DAUJNpBr4xri6b3yh9DjFyMuPxm
5C0o5Cr+Vg8pOnp+lPxwS5WWa5ACL00jrMu2L4fNnHKex34aX7hOaV85M8jBToc9+OEKgqaqcI1K
JxPXm8BGMaDs612TKyyIpXWVkLqgA6oFV42y/bUJqmXDrPxbMw7tbktpH+1SuxleUiP70VtGDkJG
GtdYr2X53i608RKgqXGWZABMUUHnv6aR7276Hin1XtNC8xwOSxueTQ5OCLTVBS2m9pCYbb/NFeW9
nWlRJIYmXZ2NwA/42HKl2Ak8s/I2kw9YZwXesVOXpKKJvJGV9mpo6qaJylcncADSWrFGf3Is2odm
gCkZRcND6oJSMdDIitqWKlORrT322ktdBOdhbX8Z3TzTvkmrMpHPRozMKw6JAcY89nRJRh3k1vfG
5y6gYwJ3PWi1f4WQ33VcsBWmsY/qWlBot7YTnddxeR3njX3Bfr5SZWbfZB1U7tTTFDsaoG69a1Fb
1HmboaM4CSzjNU8Kf+NkXgo1svpZ9zJ4rSP3OfNhdXY+zFn8vFeTjrTmCDcy6MYrAwDuYWjl9Gjm
IJH1wK8OSWdd4ylspeuoIKFeN6VMX4pAy29CXBw2hgDUW9s5Hh7JraV112Ma1gBXwc3uOlczdpoy
iKwZWtamtQd4U0CE9yGzlmLmePQXRjJdATS3sMtAD46Wh/7ZqDDvsP0m0u6MsBIXXOozthrEW8qk
uHfbYONNOn/T7FMh0jVSeBvlRT2lYv3MsktxnXJYHsqgbTaOE3n9vqzYMpxeo8ELrX7sxGZqODDC
oqErOrr3+HJ8FUH/xRWFezliRp1X+8KrdkMHmbrJmssJg4YR3i1gbfUFM1N9hWzAIa8vxXQY/ALP
j+omRZKEnQO3YksQ+0X1FNZ6exEGgwcx2/O3kVleAN0a1ir+zk6ncIcKxdWAqvMnFCrCH1b3Mysz
FJcsVlCDbX4bszmMaXbnQ6wXxnDWBuklN41oo5docdIIW2XS0Z9Fw13czy+zCJVQ76VsRXcZ6glg
W9w/puCmqporvVDNXhshjDpFle3oFBYogaibEg4Evk1XgPEwqsjuUvOgawMoKuzlgnMjxMnTyskD
ik2k91eYGFyGIy4EuaHBXBcgxTVcAehxhnl9kGb4k823Dw8uJuFrU0Q3VK6yHW27S097LY07NQO0
m2xHcvC58ydqMU6Cgj5C1X6Z+nN94cyWcRZv+ir9XrJPFuWDaX3z8PfsEBKukx8gh+mYFzfkBjsd
eqZeXwXgJgeMqcs8fKBQxmcGCwysdKLBip+FPaMY1vB1rd1Lrf5cqUNMWZ9eHltysAmnnx5OoHUJ
mAuvBzVUWKv2e5mra2di83meMCpV7Cjg8led465d75qr3hWf7C355DqTpDy1t69Q+O4RZvaRK6zi
ZJM25VkYd+cNVhKtUZ057vesFjdebN1Gstgi+QNeDW1RiPxS+yq0S2nZE+0b3SAlUJup86+kmnfF
z2nmbhxpUB3bmvaPWkeGB52+WwUo041DLDNQqa4nB9kQDN01/Aa06tLHbX4VhP3st9H6s1oj3LPI
PudWt4vwz8kH/6b0sHtP5V45t1UT0c8JCzzRo8S8AvUF0Lj3iRXdLO8SPyUXIUf21r0At+wkaK3B
77WQQJOHyToTyEQMnXVGMWBjlEQLYNASK/fzXmXpxg2GMyAYN/0QzeZMRtDyskuO4XBq7qZKMw/C
7vNz4CbxPhzJSz2Q5FXTXBVJy7eft2hV29YBjCmoSMed8nTlBHF9Z/bxJ1nfuFFS7NFPrTaqmm5M
r7kw6u7CbLe1hdy06RZ6t0qlyxZZpJ+EJcunwfLR6g55A7BHwMMmldwU9qs7pre+PxyQANIRzcBG
Tcp7YNn2ehRC7bt8jNfRaOxkWl/Uvg4uvxwvPT26r6xMhzcPvDayDll2VrTo5aztvtzy/7VI8y92
3kfnfd8Q3VBBgHk4pD0J/fq1Z0YvkTn7PiSfixBdj7y37oMR8fUYIZbZAtZtDrbIHkxGzusYDr0D
cNX0nmwMB33MW1eTeW23d5U5Rzz1nFJZOyg2a85iAI/xGiDypRHr4PZCFmaVFpg5uRqmZd1alt4+
jguoiWG7DUiOx1is/Z5gjYd95uiI9wOynnHcAKI3EbI0paZ/sWJyzcHYBGN5L+3iOhlGJDhd67HR
68/zf+XU2ZM+zGxd7dkX6RUKNp80Q39tte6x96tkVZMSIHQBcbhKbSpCvnYz9Tiij8GuyrAXHaor
PTPONUueuzHGdxH6xPpg3ht28zjADbKKb03G5/WXGqrEyMAhApxnA4MeH/SxV7tXodK3zoSdZTz4
Ow09gTwuH4ciuLaV2KsCaGWiMC0s61xsw1a3HnsXeonjaAEioxg/OROi7QLvZq3TY5jyaXYwY3sL
zXStayqqqLw640aGyOQkcG/EFO64FCCLPwxnoH+eUa6tLyJzqPZBbSBfjCddj6n7iBhDi5ydld2F
wbmfW1+pOF6kxEo7IA0BAWrlRDoPCw40q/0dvKDzEDK2JkuMivxhL7A+GZPo6+Q540rkY7PPS/3F
xLQQ4YBVAfXDY3dMINPbcBDmtkdrnxcuAreV/+I22oMfuA9h1p05hbHKZQbc0Rm+ifQi0FDasEs8
MU0DPnDk3zhJh9C3L2neTxeJr6NtI8S51oMxdQaya1sg6G+Z7EJY9Ex72EKIullwu3r9zC/HrWnK
nQuU8zwq0NF2R+wq4oPR2DQ388ug5vZApsIus4WOjXissy052Xta5aYLYLHDaEdklyVq8dF0U+io
kdhfaLRvrfY1RFVJTfldPCLAUypsKGuSv3YzsEZ2fqPDJpB5W2wEmXHQk1WF+t1kOnshur3N6ZZi
G6OhdYKhHz3PmhKz9tS0Ny4+ZZWIrpqQy0r40pNPbobR34WOg1FMt0na/qno0J+BPIBYQaqlD9T2
OR+sGt3zJrxOGsBMQay9Ohbel14t112NwUUTjqhVDCLboO+Kvnk3Vtn3NPRt+AquIM3T04IbTlA3
I7chy0s+uyql2eLZA7m4morgexbFWrYCoz9Mn7Sh09t1aYROcCYssOCbQBr9awJMEJcA5eDHAQGb
5NGInZeorOWzrzfSXltZK1+j0s6jDd6ASEtJyx/v7TFzrRVA8BFjht5PDmh9jfVGw8UpXXe+qMAZ
61pCX1Cmxg0CDVDSRmFgL5A4FvK6pFn1i84lkTQv8oCWu0FIFzENgoYKIRyl+a4Vhj2HloyeM6+A
QtnYtX5uibGDvKGUw3GdmahVQEvQ9DU18jbcuZZCMb0Ihp3r1Ci0pCIX0daMjGsHVaXP0CKsK2VG
+rNVIZu3VhLJiHVmTgBZB20c6y0UiG1UkyVvrMhuYSdKStYowGRFyr+hDThqyTrY5pqTlxfQhDLS
qw5KIGrjwnkMm8ll76bDey1iZAs3yjLIAXsx1l9sqbAxl3UWQIGxFAoCaReHl5PXD+0mqJL4mgfr
H0JNlZe9CUV+BbnIvZeuS9TENP4fkqFMH9LKF4+TH/SvmjCwfJv02s+43eVQ6XVDlwgRN/PVoh90
zleRiSTfVXZGBmeiF0DqTpF72lQViO512EFiRA+tJiOxO+6b3JRr51OQlQJlkKljaxm72RW9RJvs
Mml8ma3bAbTprnHyvuarm2S6taZ8QAHGiQUS9JRMb2y7zPj8lXJvEA8aqDOVhbogtfTM9WS4ChWF
gdNybXsjYu/Qy0W7CmMjuTda2kjkBD5a+WVcQJ1oYFC8xKnUnow6G8OzzE1j/b7vRTxve7b+lT6j
MbvzJUjQ9dr0vYgBucNTkDGweQOqN06qsKf+anb+UbH036uE3pQ/8/u2/vmzvXopl5XV/5HlUMrP
/305dCvj+qUtmv/4v/8HjvfP5j8e8/hH0bwtkPIT/snxhpPtzXh5sHgGTcDZUrn/2bT/+38J4x90
vin0gYIAegX04l8FUtP5B8BeAeIbOMHM8ufH/bNAapr/QP+QRhVHoYtusfijAumyrk7VdgZ4gjUD
iw2kdtEqgDY5EYXoLUHncdYq5TqBMVp++9v63P6FSv6AOsDM5vnZvj0XOZCsZgl+b8N7Vh9bZa2w
XNBFvZ45v8+aUgXnnh5fGi5qnlXnYGjURtZT1ifFieGXnQqGx8ma/7n0fcHULYbPphg7U2DDmx7W
/FaTOluvEVkbqy5PSZjO6/UbKnueKUPR6mUYeqPmYigLLoRpaoONWZq/s+X00DvkCTAQYTS7DXZp
Wq5WrRl//XiB33mNrO/cK0MKhaVeNC/rrtZEJhFz76MEBfAAUXBoY6fQ18t22Tw5zBeY4KxtD8Lh
7WuEOeVMXiDERudeeDkOWf6sMS76ftK+1NNUff94VksmxryaMwQQjKyDjCVolLcDIlmK4nfvWhTD
O4ptsMAOGrUwqviBWdSblu6zWjtcUXbKNJ3XfpLPsV5Q/cqN8vHEs8xLuHizPAuwr1mkEgjoYvIN
xQ7XiEIb5TX0jczZLXCIbyDMb8Kgw2AH3YN1ETRXgmc+gFtb0bBynsOESo+mq2r98eO8E9Jvnmbu
evwGbPFko8cwjVE6pQJOd6950YNQP9dpN0erj4d6J7YEwFBUWkAUmHy+b4dq7bksMWCa11uQpQa0
hLKyMU/gJN6dD6syg5sEOOy5O//bfDKXykieA9Hx+VLPAR3MPpZJtE+noDz7eD6nhloElY386oDp
nrWBm8bx70YUT1R51YZNuv14pHdXzocoM8P3kEJctJ4sZLlRpPWwYKGcBLFRry56S3l/HAoe2hxw
MmBj6DMU6O3SpQn1yxJXZazuLP2Qy2k8wOyUiB6q5m8MBQgIGAY9P1op84R/e0sRrynIbbfcNNkU
PMRVFG0nT5pPYRPUfwhkAejG0UZjERQ04OTlXtMqACaUCiC/9255FhXcv7nVnQIDLUEf/GB+vm+C
XeVo4Gx4O6HR8QfdKqDYc3obP53GSi6bCTdT3MP1sx5hlm+J2QX7j8PiOADfDjrvNL+tohrcSroB
aasTGB40flwinUR325WR+c6JYD8OwflVAekkDEF4L51aiqoabFE71DN6pAvbwa/OK7sN/siWB31h
VGrQY56jD+dryF1vZ4RIKLl1h2cBtU1jbzWlu9c5R1ZWL1lGQxMn0ADvvDb09sH/wnAAy7UMDpEN
bmTVBrW+pppLclPRrwN3oEZMDfG8ShwUDyFUn9gI33lvEALnRZwVyo/IZG4RhZYvI7VJfUusnbyW
51lRowSXGPWJCR6ftJC6fBAiNC0AWSyBnlFUdVhgdExQV91NIWp1r0+xtylKiqx25HvDibm9c9Ry
ygoyTfIWkxe52BWbMG0G5EbrDSRT3HyaNodY5VQC88Xewssqrky8tIpavJSwfxGfb1V75xt9dRf7
FUTZjz+RebS3h+2scTinaoAAUK9d7Jxxm6euzNp6IzKLNvLQZgZEkrZNIZGgCfQJjSA41ePgGNM6
SQwsVD8e/50AY18mmB2qMOhmLPaFLm9M5D0YX/ltsLNyDWHXvmk3XCtfVOJHh0qB9v54zKPwoiJM
CgEomk0JfPRizr3XG1PbNmqDDE6ybbqYJmyBe8ZY5D8/Hun4ZTMUnDbQxMyNjXwxVNlaoefAmqOj
x5US62ETbyJ6VofaaS2EWKoeWFsBDmwaG9tdm0HkHrzeVudu1lfx5uOneWfe4HlcDPgM5KYAkr3d
PLDOmFplas2mhUC/cjW3+iQyI3oAtZacOFSOPisAvzNLgYvTHOZLnfop99AkEbLdlHoRbes4cRFq
DYfHIKJYEo7K+/Lx1I52X8YDjAmOGpgzPfDFvuho9ODrgB2jjnz/e8o1fQffQzt8PMrCWJHtl2Es
zkvwUVw9fqmI/X6gJF0QAPhCk7Is0+DCaGgy00ZE273VoBGdj3Zdb9NBNTOmIkLtJUy2LspS5z3O
8bdSg1ZNpTq0KcO08fbjZ3tvBYRN6ojCH1fZpf68Y2agbXOLDxlQ13lnYTeN6Hx0Inuc4/XNdgFJ
k/yHXwwBPmwOsd9O1FihNJOJCaWrNC6jddRN6WU8pWGwKVGBPbPo7l41bKkbk/brXiAYoJ0I4l96
o0ePYLmzDcu8bS8hsWFlpEYRdNj2RCnmjS7WSFWAkWpfmOJCZRVYhCxq0D/3BveRGPVvm15J5MJx
5zGn2tiXukhOHMvvLgtceVZlzt2XO0poFqab5oovKyhiWiqlzl1h7PWWVhwYmT20rmFPsbHemXnr
b8fS0E4Z0xxtpLwZoFewZIRD5rjMP8BsCm1w59BMjOoGaUmsqdIxPSjw2a+ThuBpq03Gic984SMy
fxCWEPpsjoXo6XwVfxsPjtIHLSzwyA1c67NdX+dFe+UF2iYHOzhjbyEmHCxs34dovEimHXXFA9pQ
XYPnOL5Fgs6tDKebj7+E45Ww6FRTY/EoBXGPXmR9kW8MyBLT+BC1pS5pdpvXTWlUt5NNCqElE+24
0S2/fTzo8YZHSMIcJpcA6Apz+O1CjFXeK/Qp9E3euLjqvqYNkKNSbjna5J8emcjienihIRY4gzR/
4at/+wZlb+dgvtJpIzAAv7NkgvB1DoEkpXe7ByzqXU6WbZ6wNj+O8HlQqmSUPDg/lnhaA5OjHKru
CI2IVYzMPDmnNdrss7EUOY0ML97DWNAx1vQV9hrmSUDv8eHFuDYJEwcLxe1lhYJOlgClHU8bHfGm
dcRN+SJwi+ZrX2fmiW3+eCuF/0VGAuFjXuFlEa1Myjkfm8bNkIngh8yD+ClX1tePA+Z4PgChZ8iw
7gssbvzFl1P2Cvkpj0F6XdX3lYEgj1ZE1ve0prv18VDHsclQ3AJ0CPYIiiwFDHo09gcjSsaNoers
4DR2id23EbNnN7RConjEMPzjEY9XcD4h8ZKEpQV9z53//LcQ7ZkX4Mp23ASYs+2tutKuzL4TJ/K4
90f5dd2ygcSKxWGEMFCtrDLjQ9fSYQPbE6mn0wZ5745CfgxGnpKU+cuG4be5TGju9UOMU11mkLvI
JnEuVBIOJ2LunXeEjoSLbzGMPWC085//NkqqdLoIrkeiCPPiUBTVLCcVVJ9sO0KAAK2HE2v3TvgZ
s1MNFUZkO4DJvx1vSBWuoiiWbaQXa+dWomk+aMwsd9F9Gk4dj+9NDnaYO78l0m1vEetN1lJ1bkBA
aUEbbRJ6x4kevup6ckv05Cei/Z33xb2Km8S8U81n09uZGQiwOdXotSBuK587U2uv26hS+48j/J31
m78lnJ8AV1CnWawfujSUKDWhNokd/pRBbJPsWF9btqSzvzMQlzTupxRol0GuqbqGWGkpDEyq/FPV
57CNKXddBpP68x2JaIB0Np/j8CwX5UfNk13sBbra6L5R3lqFsHCG1sr7oRysE+/ol8TN2yRurm3/
11jm25c02ZEZei7X7qp0w8sOZFO9tsA2w53OjeDOapvO2UnNMJCw9OspJ40qByTrcpfED22rwqeF
a8lm1cK4mei6mS32ZUZHR3nIkZ586PGp+1mLzsTVKJUjrhgTOqybj9/NUraE9Of/sXcmy3FjWbb9
lbIcF8LQN2avagDAG5JO0in2nMAoUbroe+AC+Pq3EJFpKbpoomWMK2dpIQmO7uKec/ZemxQ1PLbY
s9gGOafhoEobp/GoVGNoQY7cIBvuLoep75/msod35gHndKIIHUthLspB75JoPztm/TcexfVirvQU
umenfqqBlD6Q7+2IPggNl9DZ52K2GXarnfGTQ33wIq/7PHY6UCfYWp089TOWYtzG+BGbvMkuSzTG
SA6FUh9a1OF+HRvNZ0nNHx6RkQIEdaD6uBzePyhWyS0Ys34MTdomZ4lhD3soKEgtBer2SyOr4+Pv
7+kHy4fJRoX5Dpsk5nWny8eCjdDUZxlieK9QkBGZBDU3/eTJ+eC0cCYxQcLIwSbgFEzS58DYR2nC
OE5rNUxlPpw3WdruFzVpr5UOLOzvz+qjJ9XUaHjQfqUkAoz5/joWqZ7aetVPIXFEoy/mZkBQpSP9
TtPqDqmH8loYMlVCWreS+BrP++oObII+ee//hIScvPfs4Whe8iWg7XSa2qxCfOnadiK3EyESUSnA
8w6TmcfXRDKMF7Me60FlI4HoYVcGTNhNH2V7e9krYgiF5sCoNkVxKcrJoqfbx1tq9eGT8uGDlX0d
PeFSY9OEtfj0GadUQeqiyLB250T1S1uZ9l4htWNZSvnt97flo4eNh5u3l5yvldT1/q54UsBXLYop
VGNkHnFVNwDlLLH9G0fhvXWZ66mwPk4eaal47qLX5UTTuI72eZdW57UHbfL3R1n/lV9uLS4itntM
yx3v5LolqFpkbXgy7Oa5PJJBZTgBU3kU4Kkjp53djsUXhGeELjFI8T7pS/xa89GWYKvO/gJkFhGJ
7y/klFjmlBMCENKgWM7mOikOuWjJ4UMUvZM5ItZBq82vvz/jD58Uh6Ep1ANsT6uq4Oc9WwOeZ6y8
Cv1Znz22aPQDVUWQJ7yl2Pz+SB8+Jz8d6eT0OrqTqVpxpHIs27BEA30ZL7n8pIvx8fng3GLkbGDD
OF0jdLOkz0sSVUEkNJivAZ5jAloMk0iuPv2NM8IlQ9eCIa93+palWUSeoGQ9ymSmbedVOtd2av3J
GX103daWJ22KtdN+uvFsnIm13uqm0JRy2GhzPPhZPX2G9vloMf/5KCfvV6apXaMZOE8KSrDboYIy
NUUGWu/Zc85qoaH0+/3F+6CtjO15bbHy4EFJOp1aSM0kf0X0kkcBZKgwXbw9YF/l+SgK91G2nnY+
GW77NNVqfq9nKLejfkguzGJ27U9e+49/C75h9vX0BuFMvH8LRjRYnmJ2Mpx1LWfNnpJNocaPk+a0
u9guf4xGEpYDIvCk7xbfnhIB5DX5pJz58EbT7IHFw0aZrOT3PyIdolidFiifLXDAvTVqvV9Bk/yk
SPuF4cRmY51LaaCwMP4jO3l/GKfGvuxUXHKQ/M7FUojsJmPvecW3snNDHQTiedIJZ0PaTPlVWcnx
EbjJJ52W3CuODu2zffRHb+zPv+fkjTXrzJGwTWXoRhCjhpYLwDwCtK9uf0Zv+ugKmx5LOy12HZHC
yRXOCG61GWWQrDAbQK0jE2FxnYlPFrqPPiJ8FNaeItUiw873F7gdJMhoGcswZc89+AmKP9CV6+zo
xlQzBN4jroGDCqfPwJGRVv8pMG69wcxpdLq4bAB/QbkxcxXOIiwZVtg/z5sxbQMY9O2X37+/H902
llh17eCBGzqNuG4zty6tSEyhN5TaGa0beOuClOfjvEzF+Mkl/fBgCN8o96G//DJMHXFidpKhRbjQ
tNtCoVaDKiadPnZ1+clb+MF8hBUA+Rd7PP6H4/j97dObOMOFSzOmNeb4NdctkYTOMih3MyrLC62a
8DJN6dhhHyvjb4RDTKTajYh2zpZeUx7Nin3KZsUjbEuyP4xPrsRHmwQelVXoQMj3L3nbTdag+B9V
SY9FNfZwzQl5lL1zXFy32NsVZkXTLKy739/rjz4O63aXdDCTIuZ0wCnEkOhZwVI9V3mySeIOf2OV
BoNtPWu98vD7g330kjpceKYjbPbxe59c/2rAmkZoEq3vQT8nKY8whtQaPvmqfnRKXEDWQeIC2XWd
vKTEdEqVthJfnyruHwvdyu6iCladLeLmfNLU8e+clUGuGrONFbS4PuE/9cZGLcP0mnDfSFLAB1EW
x6Uf29vfX7qPVh6Iv+sIEdUBnvj3B0mQmFNzMCZpetKa/VQrCEWWWc4oo+1fIsX0NmlkEFWjSu3v
XE/UHFB6PebFp/1ZBpVjWqGVCg2BGywGNH/e1ApZMIUNK9gv1CK7//3JfvicMMyERoiIUbNOvhtN
BRfbQZITSknKKMZJM1SIu9r+/igfrTycEYpCwiIgf558LZO41V2ZaFMYof2/MrrJO2ck1Z+peOA/
WXk+unuQwUzWOVplCG3f3728NW0E6hnGEmHIqwy74n3k9OV+aoWyKbjvZ0JJ5FOpR8bfuJS0nklW
Q7IIOufklatVp2NSrLD5M6bkIalqIyiK0vykKP3ohtHboS9HmQgB5OSVWzD1J2NusLB2AFoLTxbA
afXK+zvfP4Ap6yRz1V566+/46VWr2cwQZj9PeI0nbeNJb97Zc92Ev38wPj6bfx/l5IWGPm3nQDAp
e+1e2+Azzjfa4rV/oyZkRMzeH70Ut+bkzjSC57416TVYZiQvhyTK440cNPrcKrEtYTsXxOqoufxE
UfRhq2XlwHJotHWskSfXsOzxammUA3Iw8VFbZeMco37u7lnz7X00TuNZh+B2t1TpeC29mGJ5aT4D
Kq8HOa3GiTVjj0FRvKJB3v8Ic9G6Spt498oFtgUinulstNX6Ne2iZDcvpfmm6ovxXOpeRxxHh/dE
pL11FHm6fFKsfHSzf/4lJwtrSshHncULNZhdD1glY32beu1n+K8PjoJCn08ebRsGKafYGsAhpgA3
QDG0jFkM4MJYMNnktfbJ3f3gOFQY1Dpsp9jrnI7Z60LT66LrtRBaX3GYUhLIyFL4jLX7wU6FkTpw
rFVMyCDy5AUh06ZpLSPWiL1UsDmN9vyNbINy16KGYuQqLAxwqEt2v38tP1ivEQXRY0XCvwqkTo7a
xqSyxEJooacN6rGgbNw4ZTvfOpjS/8aRaAGywWbexQ17/3S6nraIHH98KDt3viAUqdkoES7VBMf7
J1+GD24YuiAoi+vo2kWj+f5QiUxrGSWuRscRlMDk2BJrUhyFvz+hdS05ed2IfV0hdwgikLmePORu
a0VtC1ctFFidktCzu/hR7dqc9JthzAQdyzIrPzmzj3bb7w7qvT81O+tiu/ewlOBgJg44i2N9N5q4
ipdkNa5WhVnuyHkqNqbidNgi3EnbkeRiPuiJcgFte1MlAGSEKbpvv78aH17zlbxl2DS38du8/2GD
MSBpo70c0qdoLuZizkMaE/0n6/uHR/HUVb3Ifv0X3pAsxyWtaHeHk8HZ5VkuNm0qy0/uLKXfL/eW
UgFNDxUh4gOK0vdnozqD9JSOBjRxbeQ2OeBonhYspaa2PBszrr/cbbOdNbpMGqH0xHfkd1VZ2Gmx
h556iMoroTCaCnroOwqsA6237oakVQShZm55OQ0LxsOhHaEDjI1w1fOm8HChA2R07TNh6Gm9TdrW
EaEtRFJvKzx5L9FUY7PGG1gRdaLM1kUWxdO8X5Zhpr3Sd7o4FDE+Tp/fME9ARmbi1YpWmbNdEaFN
C8l4wyCUtBNSHDWlsRFquuhQC3UAUKbW7byNJvMEDHVp5u4GcJ44zFa93MtqSelxlnB//cltiCVz
R1OKDQFyUX+eybkmmhuzCtbFGHow/0oFA0mXDt1Ldcik8OchIl4eVlL13MLN0/clOUTlttNocgZx
nVrOph2RLfmd3tXuLtfmDDOoWa1+nlga9m6UqUMQreLl5247dPM+Q7raoOFk8HfRGV0uQpRQQgSj
WdvEuGMUCs2pl1g9XS+RwOBTkhqsRNebh9XPA68lbbhIWmbrYeZ2y41uyblFJT4RXkTVqDTbeCAX
zefPOhNcGz151OkA4bACW3JZNUr9ZFkdQXO6057XM14K/rWkroJckgdZ0k/KMA3MjXKujGyLgDoM
CxmckaX5qZi9mdCryKVdLox0vMh10i3xYHYdoMzE7EPNzRgMiJ4p/S4f7IwUoShyDqntwAgyo0Wf
duRBqY+6KNLZ763MuErEHIP7ifW4OaMbl+J47fVOD+wpzptDg09Lx8LetatvemguPCNCtAgocQHX
OqxuSS0anWY/uiCfr3WnVB7I8hif2pnUwcCRWj5A3y3trzMP76vtlvK61bCousVSMNNXpe5TNqmr
6TSVd6oJqxmSbivPnQoYgY9wSSPTTFR976EtLiYQAq5wr9S+85S9JKF0eh5ct7f8FBIW7tK+J5iO
3KwiDfNRNX5MJTlxoGSMdDcqrfKjItqUyGwNExBYhpKHV4U59oU1GSDFUi7Fo1VAuSHCkA5WQKs2
fknT2j0DWlt8J0soOUptGtPrSDjmY5bAg0THBMXcJ/4oVkNorVHLw1Mgfy5Io28CKSCunJEs15H/
ac3JYzkCTEd+IqPqOOnEI4bQiZs8WLykfbNICqr8LC9LskqcenzpAa/W+wbCWbZxUmE9kkFIuDK5
CZEeMJszrrN48iymx2AmY0RKyqbPvaXzY3Pm/ST/rwBplXm1unFahyRLXVm860zkCp7xiB+S4PcS
fs5NWyMnZ+2tpW6CuGiMXwG+KApcMCtJCPnLzMcEi4TwXadeyBqK0yQLJ4Q97QYBmuaeeXjQ1TDx
XPZtpQdcKOi6JTnqvNaApSFUDsEY4d8IYASUCmyyvDzzzIRMm6QuDW3TtkMt/NYmJNPPpwamjy7S
vLsZFJ2p/BQngxk2albWoXStMb20dUVapH+3HpBPJSbYRQF0Ru5WZ8RtSB1UPulS7eBVjkWV7mav
5e3U1dgt0NKPUbZvpT3ATdJxURN3w/qApCAiaJ1mY3kzTa51q8Sy0aE4LHjfoe1KbWWKJkRvDR3E
gAhh88zaQ3/Fx/oA3seqMrmb7BbmKpGu9nJejF2ppWEBfgQh9WCRF0nE7qREWvcV7WE5KTeqIhcb
/h1cZCW/r6bMtYk6nSK9i4P/LhvMiy7Ss3DskvKKhqR3a7Eq3Vl6q9DjbLxuYyd2fp6CmgCJIRMW
FlBfbePo93Ospfxnr2vvYXfVPFF5pZSfbAV/Udm6CGgY4mHBoE+JKumk4BQoRkcALGaY2uKWywXd
QYtmYGVqHpI9wf6zbJvQiLI3PlBY21OFuAtUzr5HOGJQD939n1uK//NA/wPlyE+7q/C1f/2v72Wf
9PPKtPyffwQJ89j27bU8AUOuf+sv37Nh/YHrF60rqle8/6gk/+V7JtuaiS8SqNXqgJRqtR/8Cwyp
/wHRes32WcfPyEn5T/8CQ2p/rNIHOhrUzRgX8CH+7/8DpSm+V8e/9rywNN/9/58dyQiH3u+fQExT
xKCnROtLGxQN6fv9kw13vI4TnCual52PkfnQG/ZwrBO8uwMThL3dsPCM0iFzlGjWC3eZjnreVtuy
UJ1gwrPSssWARMVs+zCorblTFRfMSGYsx8o2p/1EPDVZjZNu7pgCh0avzhf0lNVtUtg9ZCyY0F3P
VEpnSgfNK6s2Q4lFy7MVx0ehcdHOeR8aelNZWyPulSu5OA/KgCaSlpiy7Uc7/RHNlXat91r5mCmz
dqwGQ7nRF7s9DjJRz6kpioM1kv7iV+W8giDJU33Uirh7wcEXwxtbNmm769zhMpqqjcOUKPXG783K
NosH54tgQQ4TbeFVgrtqF2OBn2sG89e+6MmTPiS34CoPsdWe6Xmxs2ZgO/FZ9goEksyH6WhV5Wtk
Ny9U+l/bFkiRPmxyx7sgCflQOdM2kfXREfZRE+WRAN3et4xlLyPtDr5XqNj1zo420jmWbnobt/Vt
6aBY1kvniu3EBlCC38zahnnXRZZPR+k+pYkTGkkU8G3duRMJ3t10GGWDw2Wo8S0pL01vD6yfxU3f
iVtvBrfpWOlLP+E26YtHUigPceZczGP0nFXLo+zys0iDRFl1ZD3pGzE4W5K8bmbRQtWICM4V7Iac
6rkjcm/C7Wsp0fU4VjNIqtSX6rORH0TzfZqXsGrSA3HbX/QKAF1diAun8rYTObmBK/QLYgv4JYl7
GWvFj4Y6jkxJ31a8K4Cg+6Zzr/WGI+LuXMiL3Qs3PVtSK7DGLOzTay/xqWavB2FtmjZ6pRZ/K50l
VPobRU+v0zjbzAuEnIxgz72lHwfiYJV2uyzPY3lGSPhDrC1rJmEbjjOEL1V/rSudbeu1qQFsQpi+
87x8B1ikBFLUPym5sm2VZduJ6t6K7ioDJFP+pdUi3CPTbtDTHV/wNE6OiSLOFM/cteQ7e8whjd66
ItHlSi/dbVM9LN1jVA5nuFJeFge5b2HtGRluAAtdzuNy7hTmS9KKYxxlu0nNr2eFHY9ZcaQGRkDT
d4Ew8jMle+lG7ZytxN6q2fypczDNPJ2kDfmju2t0/ZJuuriiujwv6vjF0l95gi6Wtttqo/qc6c+p
+0WLuU8NYXpRQxS6/MFH8UbN5G05Ajt0453IGl+djDOnfCqVht2jbV3Q+9i4dX8wpHdOhXKfDFbY
9TV25csOW6CbDdtW+wK8/lFLna0pL11oK9YFtGbSlJ15583TAbz3RWtj/UzPVZFvjVWWz2fcKY2d
nvSbrhMvXk4etFVGN3Mub5315Ytd704b983wxWy+F9AMjHTbAjcrrXQ79QC+YQxI98xum62rdgej
Srd27V1WNNR99h9VGch08itCdeC7+G3lsHmDB2YU15bSPuWOtZ/16J5N9aar64OSFTDVFO9mrK0L
xb4ZRcNl0HeVJ850Ciu57Mqi3czluO+sbmPFL7NpHbu+wwHT5Ts5qQ9RM14RzPDIgP6b5pKcVCeS
bW8L86/fAKqy7CrhnMWu72qoKfXeFOdwz81xJQqZ/qDr2GXSCfij6d2rnno0vDbIiY6H8JeQMszk
3re1fDtpX2d3Ziu0hMJztku7a3h82efjchofdJWSq22jH3G0BJ66RFS82YWX4kExUscncvyiLsu3
Gn8SC3oEVhbKlaqb5+0ybu1Y3sKBlGHuauOGfm4SZHXuPbpl3bHy1y9eFLcHM07ry7bPm6Bz1Atq
9mtDWQ7A8KmDpILvQhnd6yHibWVCFu/MhPx3bJ2Rlh9sD/yv2w3pBbz+m5Uf41eaxsPh7Av+ql/b
+IJ7TX/OyuW2t/LXoRqvOigTF03csv3uS3VvZdp46GsdTyrReFcmX54vVtHpRzkb2pWuPmHks7oo
D4m4C2WqBiK5j4WdILQXOc9uo+3cxNl23qX0ktccEg5ylGKBeAcPXnR7SLQ3fQGUL52re6VYNhkE
sZzp4UW5UzLwdCn+mX7KCG2mFeB3bWQhOpAXXq56ewzWpJQ21aYRySNrfh4U861O0DiBmrtcrS70
1H1q4vG+MiPFj1vnvk0aWFbcrIyke8h0w6Eoj0kBZ0JPIlBMFk2LrpjOR716g9L3bRmMO2hFF2Uq
myASJDOX6jUh7ICoNPWptuvotW7h+xKe4vcJb8d0XpKbQngnsKoyqCAfBTHVAJRA9Cp9yQsihxbl
FAWVWrRrBW5vUIU/Ql7szxQjFWeuNl2myys4ySc586d0ehPprijclfS0hGWqvKm4wIqRLAtl2Xll
I8NMGDM9kEUQoZVfkY3NxgPm1ooHGcflSR2MH8rctP6ieeiHUyx8liEilCnUGsNkHmgCHbI8utOW
6CWT0RrofDWW3hNyzVfp6UfEb1vD7N/i6azRv4hKwqBbGch8lO5kQ88tVVUlNKxRBVpJQaaDfdnJ
Cu5VXBOTDaaKqj8boJ1N0mD5zm+NXEx88gGKjkQVtOPS7MzOarbResVydueB7uXRtsq14bKPXd7p
uX8oG8gKBINFBwDTho+cQhySOLtMbL7f0KVpSUR0QhSzGb+bSu9sXaZf4TQw+oC45PqZl/TnTh+/
lTapD162HHCxQlNcElhQWjGelZGVHeLOzq4Ke1Z3ian1W/otMFe73iXyukaD2+71ooW9rXGVXYfd
0kKBZ7sTZFSz20m73OWGYgDQeqqn5yYxD4KA8aDwoqPhEHhoQNJge2GxTrl3Su9dd3l7NrGMGKrc
tx0inqlvUYmqVyL76lWUhMDLho1uzVeubG6R+RNprsDrVDPlBha42Bh1cUc1eT5Tn7lx1AZjM8bb
2ihvmyk+LGWqsbD1OZTjtj63rcG9KHsyEINeMZyrmiyESwax+ZEQd1bPNfGRJEjP3FbaXN7A9+eq
Gee1at24YnbPZFw/9VB9t0ayJzlS+bIQ5XFPbNG8+IZXpyrfNIlwFQjWZsq547Lpi11T5N0uboxH
yMDOZuyUH/9dVJ6hKaOB/N1wCH/uz2a1gDWm0AJplOGsUcAZrqrnqZ4v9Vb/mnRFqI/628BG06yh
bSX/rAD/r+D6B9XO7wquq+H7+PpfL9/z1/Lt9WfU1J9/76+SS0Hs9AesBxufLUoh5OkMBP5iTSGe
/IOpOspGRhuQY9bZzT9rLuCEfzDTYX5L5YVF8M8YjH8WXYoFbWrlQpGfReMc/6L9n1RdJ0o1BmEM
cmhlr7JEi/kHcP93g1xdnap5hHf3nDuTu7WEmB8lbiD4s7x/it3rTzbkAQ32cj5e4mp2vliqGb/K
3nJZD73sPzOXrL/HpthcJSkqBmViM97/nmSJI012ifnMyuJeyCRpzhejz4Mp061POvbrqf17FsOh
UIhQaNLBUMnj/EXGmkCmUAtnSl9qvPawX9ePhU1I/AA7dNpACQ7yJA9+ekT+WfX+XOV+eEzcAqvQ
xwbBpb8/vd7yZrB0HLPzO7/asacP0g2L7/b3h9Hej3X/eW4/HeekLWNBnMQ4COq/3zLa3YpzsWnO
XgGqh59FYZ9I9X891DoW+UkK0DiamhsJh3J8hZOyAyeIfDqBwbcm3Evf8O3NZ3fuT/jQz7cO7Rgg
COSbrs6do53x/pg53KuoTVP969CmaofFZ8nZGpYksOwctWXnwP7cggJbK3XQ2FUlwlFDNh3ownI7
mtuKWMCKV4S5t3rJsjhaLVVK6dRGEXidmsEA1SWt76iT7CHT2OmFD+c/uzackg7vIiv3q4u1tPS7
eprwJ8wEVYQqNFFI0V7iftfHjIFTR9CLEQy8K8ydIj1bdsrcDfoGWooGVLjLSyi3Xf/WVYltBuQS
GC2RAWmUQc6N0rt6ghkZDDJnMtOxlFCI2xofUaY05l7v5vohUZUWqj89Wm9HdMDigcGNar7L9VB4
gSDTxvNdD/p2qPVl2l0YjVb3vlFoUHWQE5F9qZgDad+F2kzBUoraIiomQda0QO+8lClxCzBn06JC
w0pLMkAOCZ1CDH3xZUZln37ydryfoCH+AazHWmiuLgcYfKcCLg8mQ2IV7fKVMrjfMSlYDuMwK5/0
LNc+0vuHBzkasjeyunFk0bl5//DMhtNntRqpX2unBmpKrLEPZLIKEBt8lkJ+0h5dz4hjsZqt3Tb0
qsbJ8kpMvGZFRap9rUfSmjkYDj1/HLVSpVGtEjna201xm9DevmNEG8FMT1vdp6mUveRAcn+sWrAj
PtBi/kRt8cFFsLnYuIpBb/BBOflhXdsKluGZi8CsY2tpitzSXan37ews/5ElnJeThZzm8Op6B6aC
GfL99Y7dKBX6UBbPrIj5lmxyhTawmwXzTNyfGUVp4NiT6Qu18g6kdRX3v18L35/pevj1wHgR0a/R
rjzVsC0zrX1NK4xnkdalLz2XCQ0gn42VWfEny+775/fPQ9loyhi2o+ihLXpyptjr3DhF8cgOdjCO
MlvMrTs2wydvyXsNwV9HWR9ePllQTNAhvr+eHaPe2elr+7lq4jRIHLu91KM+CqIlmS+82lQef38B
13/v3+8Lx2Obsbrq+FhqWOvWpKGfF/ja6wfArg7iRtqzgQ2WNhhMW257SLBh7Frxk9FM/WtrV8sn
1/Mv48W7Y/PEoJBaUSU4rX4BtvU1HKsRh+krqsPsa6EtrtgpVoz4KOnbsTyYI99oP1LswfXLchAZ
+LO01APhJrUHhgqn4a6wGwIAKs0p2i3t4+qr3igKcS1un8abytJiGg96v/ClTKPy64TqLQtlnTYj
iTyz8Wbl7YzRzC1bcUlFHJ/JzmSrIDQW7R27tvRtIU5wCDD4NslZ6SgGfgagwvNmHnsuWpIaYu9a
fIw2OJ+VyV8MOT3UUZ42u8SLHenbLdlmXD7aa3SoM3e7mE7u3RWjY17qTW5WvpUJqueFCiwF+Euw
NuwQb9DeUii3NZuXwqEMM8YKNQCV0LWsUjpwXSuteiehpVPwD7PmhYh1jQcwzO495Cz+cDroOdjb
QhUjURt1vl9jDMDw5YYGnNsRSRrMbuSZl2AUJypnIWxtH8MwWS4HN1rSPW48Qz/G9UKRn2sFg9wo
scZrXoIxJ55Jy7N9YyJTnYpEpz6TpNPvks4oLN4+qOeBq0FlZ86qtlScai2tXQ25zvM9esrcMsJS
tKNXJkTtuWkTtTuHvtTEMH1iLLwIMxMBYYAwdgt8O2ITk3zzoyMSiMYdyq8uMBut3XgQ13EBk+/N
l1xlFhcUiAZAOCt634eJRfCOLyRrTxaZ4mGxhfsly4pi2cYkPAkfarLBbI1V5m6xhHwoKnXOA5rf
1k0pvLbYkExS5H4lYaD5+LrNx5GAAisEzZiGxGxQZKv5kDahM2maCEmUAm2O04yGkVaL2QhKOwKL
T25ySiick5fSpzgshl1qF/HD0HjNY7ss4ls2e8I4b4y0uZCTmUX0fLB7bcZBKm/jRMCV3xhLVm7U
pPLul1aPf0zU+0R1Mz4QgTd1RMIUSh3zbU+N+KHuY5MeOZQhmuaFnh0Vx+yHYGHMudVk6yybIWns
nTC65cE2e3JdNAiArNfahMsabk2yHfq1vT+bTuL5Y+fW3utc6M6DjDr9fEKAOwa1U0niayxPr4Nu
xhpZl2q7bIgUIa3Bbm1za1RLk97lMarnFzZubvKWsc8izDAX8bUYSuXeIvWCT6Y6Z/JQ6nqaHlSv
m/qLxJKSyrfD4+aXs6deCKWFLS8wU6BtAIM2kM8TpSYxURGhEmWHwEDYOUR2r5/My0Kq7r0Xdd5z
raQF+FDNzp6q1uMxzYwGM6++RMqXJnUrdlA9Te9kXk3mpHy5N6kmre9MsbwfRtprj10R0ca1rFbo
Z3Tj+QvWVNuMBqSbx2GmeOmXJcvplrWOad5o/JNrRFk5MV6qCP2g392x4Zu9qdkAyQKS50mzvrZE
212akwBcXjtM+tke5s0b+nZpbVJg8ncwTBGEGBjgNyxn440B7+S5caPCQfbR6jcWttQHrUZo47tL
vnxDYpK/KJ2bvgBFsTiV2Ivof9pVfDtyy4hhyumfBlDH7JAkGm1BgOOMl65S6ZGvKJJm3TxmXKqh
HJnViNHsvo1yqsgqc0fVprViOV/rbEa7QJIwXJ+xW+ifkCnc/XCcEQszsLgIf72SXza20t8m5miS
ck/m2zFCPdT5LBrLtMLRy2M8rMkeWepwJ8pc6wi8n2GDOkaWTAgp8sZEODKKt9nKmeGQ6kLvCw0A
m3XRC7UJBtawY2OxsIXSJudBqBn1Kj4Sc6cUmT1QT6pmHpA0X8xXDqyoYc9wgMGJVnjeqpsR+t6S
bD4PHvIX9sk6YdxhljmePGfNAotaOkbVbhiY5lMAJ72uN2M+DQTJT5X9aE8WHRkpIgJl2H/gdDOK
oQ6ULF+YOSRl/pxlSM8RXxDB0CltTooZ+iUI6EnpQYdI8m5DZBAR8R0TwNlPcwxl/qwOIJLMSSHb
jciY6rpZYmVAZzEJGYg0IoYpaQQqKjjAEP5HJV193IzjWeaKroOnv9SOFpgrLw/YeYxTgo+5PE+N
uS43stbT+znl392UhqO85VrFpqJTZNEH9lAw2Ud/RsZUU7lLHyIfhF/Oi0vff6xs1BPx4hWkPxVl
scYwDIOxSepcPRh13zyj+Fhm37Xm4kwOc0uQgdG2+jaPnVVcUxUjq6ZHOjd9MI2HuqTj0JPf4MTW
dkLrXoeRcAv0ZgPpO0Th2GuayzjbX0xQad+KchqRY9RxT+u6Tr6UkNTuMkuNa/rqUXugh1JbwTwM
6/ZvKVqxTdmVTYxNO0CfSDqAgOlKGt0MADOvjSxnCGJ0mvOD3siiBooZOS96pnTVZuzb5XUUZr9s
ZTFPt6klxnuXyHkCBZR2HsJab1DrJab9VrKPIL9UaIYbtk2h3WR0SL91S7T8KJC0b13kN8smt5um
Ds3etWnTiV5BvRW70x28fKHtBtFQ+FmdNwq/4zXuNrre5vJMNAoKPn10X+YqpR406Zzf5UmTQNJO
SQIOWEXWolgd5yOdVeubQDockYBUUm8yvOq+psPcXcOTtFFrjMkqd0eq8XVqpplLZk0NEHyHjnxZ
zg0iPWa6b4qT92+E5uZkf2la9oPN83yBCNzc9NUNyj81D6omclHnUQc9dlJp+cAuTmrtet2ZkDeN
SkY3u7KdS0K2oNRaLiYg0kaM6oCCi9mNshDGwBrhrsUu/psvLs3Ob7LRtNvEHZx91tnMBEkY7Xg+
kkm8ZGaZ3GMBLDJwiTMaOCzEjf//STuz3biRbdv+0CXAvnlltuosWZZlK18CaZWLfR8kg/z6M6i9
getM6Srhc1+qgILLTJLBaNaac8xB6BVIl6CJD5L0gZeUdEBGZeYWR3ZM6WsxIL0jHahX5qqUffoA
kaOpNznzjbZSxFAsvLghoFWoywcLxk0M3MRO7VWiLHVFq368nc3kmSgJYpvKKHnuSrTSISqnma5w
xcJJFJplH5q8zAZ0T1UQb0t97B+n0vdiQj00DRy40saSP0eMH/OoS4CMYSiiXVTTgichsS25M3uw
IPBADGS5jcqaiImNqSoBx4TeybDyL+6gdc213TXmtCnmSFHcUXVKrxLpodzHmm7uiyntV4xGcTe7
Bno6Pg/5zUT3hrROOcyEiY1EU8QlPQ5a70M19CzXRoHioi4GouBlTraVzbearRbhA3UdxSxsplN6
a+WB/i2bpeGvIzcdzVXt5IkESxBNpOYoGTXXaUsrlSAQDgzkWxbi3qyy4gjpkWQ/vhrLR3Wa+2ZI
C5BHEI+iUb/yrIyofxSjqSoy/fqk7HfCsHA7mr2XWuwdNNKg8qEPfsRlUz3gGZd3mZFAiMPd3JHb
l2mDScIlPtsq6Vz3trSXACE4A/FWKHMcn7J2rk2Y9xXdPMNv83vNZqeBPNZO98vcQs2fbDYekazG
cifSnIwLugP8iUy2FW31hilER7bVrfK6dQDdxsY4b3Vt8n6V05Q/yN5KmKZY3q809CzMJhysvrqz
6tS13g7+dyEcGV1NDS28NdEviX1jjpYopk0EU0yk69oj8Oir1MusI5rHtqOtptHU2GVFxVxFvoZ4
TTICTHEN29Z9MduZXJltn3Z7U3rdfd5mpryyAUR5YWQTZ4IcrS4DIHuTOW8maDTxOp5des4mdpMH
SmKDvvWETgu8m4yfRVUEr3rNlLBIL/ViA1goa8NeZx+yijovmFdjXljGltBMpBxdkg13UeywNAi6
wPyltIbum4DcDk3M5bhVJTrJ1dy29bR2aQx1oVNU2r3EP6e2TYD1n9XEH/7xU3YobAI4hVG6klq/
dyUSYhHkLqebuqP1j62b91BPdnkw2j4+QlivrxwOcu62GZr00Y967BzZnDBlSg4xDw2dPB+N7GQR
ehZM3m/osUu4VVmmPzj+oRBhbMfhZNbt3k5Lm3S/NrLDnFmLuTiydLpJ0bSf6jZ7bPjUNg6+RT5A
TuaPDAr/l5t5t3MSr/Xy0VaMMqLQXf87R9l8WomxHUbSTfP+SAYhXXJnEsO932ode1NB95MGW149
m0xp4m4iDy8hKXAg7TEUMbLktanLCJK3kbS3Q12QLWINy40pN+/i66LvzXsfDmx1E2sU5ld2p7yf
GnW/IBQck3UegxNfR5rLIGMCqugBFSwANamFDdP+mKB9ofJPiouKAkGCV1D/wA7q/zJTZRc0xsmO
IdgqIoGza7pnt4oYe5mVWPaORm/5hFTdIEgrTgu1QjjMU4VYLL4WQVM9uXVTi7XdxN53EnWKr3Oi
5984lBYH3R514MVurv3AvcIXKAkdfeZsHj9rVV0eHEwev0bcVs+DQAdDu73Vbus8q6uHwe+HiIfo
aigKB8Ps7924nb978Zj/pMWP6pAtgfMyTF4vt8gAXMLsBgRdofCDqPsVqa58nYQXiGtqHEK/gRhj
jSuJ0xupN/KDn/yI9keBi+YbmTbq0UG0yp4JXdptZmkk7ZTeFFA9dbyG2PjEP3rIvb4WnaV4J0VM
jpzZklJEIlkS74oq0jjjyIkAd9I1FHrHeXqthuSXHvHxr0VupTc9xW12ByWB733KXBKCR+RQM0mr
s8Opm53vbd1T1E0IaN1KQyczjj5OHKwE4OJyXccEabGWTfoclijmOeZDlvrZUR+irTBGlU2oaewa
O8KsYnmL+MarNxmNbNBgKlA/Us/qte9m5xfl3TTVHtKDae4Kkr7c2t00/FCP/Lp2ePRUi360L9yx
uxoKazB/RDPqUmSvSeSGnj+W7sbIyuHfBJ2OvQVBUibbWPMSl7yzbibCE/TxeOUIMFA2qguH8EO9
+k7SzlA+RDy0vROVdXsVjUnf7ysWi+wGG2ZvEHqEUM2p6t7Y62WF+oEld8i2ceOi8p8rRRZBH/m1
t+LEzKqHxnR0tpWZOsnWmNHyX0cErtNhqe26W7E2ZWj7M6YD/Dd2kB1KWSD/0Ma4mb/qQyC7fVQY
BTr3VIjsG+WH0n5OJoeyPM/Cm/e8Em/c5tryssUsl4UtNeMHKREMrUC5a8ZK6cXwVJuG9ZPDkUJg
7Mz5c4ydmB2ezo1tBeKWhyBl17MaCiqT6wyWxF2udFvwd3ZNsfNilWOuiia6FDlbvmVLUVXfslim
PwZG1OIK91JaLZmT8SWQSdTtEzvjqC1abiU0mt5udiyK0/cSs2sQgr0ZvmID8EswSXXzw8jtnmyv
nPFw4wXBcrhEY4gkCiG4FXZZ6fz07bYkhHRwqqcin3RnQ0cB28X/oepvOnUB5rJ33ep3HSRTHiZ6
Yv3zedHxXSnVM1zYkC6MWpo8xrk1SBRk+zWz678kRWLcVqkyflBlzC4UGD+8Ck4sarJvAtel1PpH
72qeFTmn8xS8JLk7EmgX+RvEExdu5V29drkV2lUY06miwgo9vUiWuxSBqBe/qJ4suMG3xB5+vAo9
k9S6tE8vRSi8q9dyPTbhJmUV2CM8wNPrKS+REj+1eJkDQCoVuY2hRH56R5m13IrBfI79ZNpqak4v
9BTe36iJhHixs7L8gQ9dKvF/PM12lHbiyqw8BFiqd8kk2huNLcyqLWaxdiA+fP18jLyr7LOUwlax
PTiYmJ6D8x5GajUeDJuUGOCaWAo5a2uPaRQgF5Fm/z+XQul+emtehdEnsixqJ4WGQqpiTXVj2ZJD
qtV/ZVd7K7djxQ3Y8kDrXGAGp5dC1MHGngjwg6xQKxU0IO8np+yf/vaGEPos6A0iBvDEnYutqTNJ
oWbyghBJIzjiMMoxNP7VU++98OjefWOoHP680tk3pvByQCcqSSbyI3llUcdco3n59/PbeTf0FikF
fDzaTAv975zr3lDN05NhLA/5GGXbtvKJdI7M5mXCDvIFzOxfEt7f3hINaLhKtJRQD5zDlbuszVs5
N91hGivtBbRhSQJDpjnfijYB804S8L5U0ZPIpXrQu0httXZJFUcB4n6dXemGRDQ3P5Ut9Qvdtvcf
BZ8fbUFAoPA530GJiSdsh5qv7uAwQe86g85a3zna1VxfCoP64MVieOTzA9nA8fE85qalO8LKrJqD
HDHIeJWZrekeiAuTykf3A4iQzxyPAZXv5Vf8Mank0qjr0S7kIc0DkyJT8c+cawX6QE7Qn4+hMy3M
2zulubOsOKhJ4cOdT5wcC7EDdt0h1waxKXqk1xTxy3sONMZea8S4xwsU33UaIta8JQnVlWN9h4Pe
/O0MUXRhHjBPtSL/7bstCwfdL2RA5yIHVdtz75fTeIjtRY4mvIGDEWH27i5nH2KHMN6RNAqz8fZJ
Q7tj7XZdTcoq39nDOFT2T8iHDZxEW6RBOA6BIoOFsoKgORJMV6WJ0W6VuZgOKQr1EbniVnGnof79
J7cK7d53xnpez1aZf9essvLDoKUku5qs2f46sAbca5kg6+PzV/DBywbCZurAlcCA0Cw+fdle1RA8
Fhv9weJwf2CP2dwNrlFs7YYom7++FDQoApp0fOyErJwtHoBxCh//pTzkDowMTWevWnjlj7Rpy+3n
V1om7JMeJlKD5RUauJy54jlyoNacCE9BOR9oq2xmzfU3bD7VJjPG326apPusv4QFePcYCSo0wIWz
50A9xlp8+hhVnmrMgAb3Bkh6VRHe8S1qYVSadIz2n9/cR5dijPrL3aGp8BYh0h+f5+CbWpk30XAA
baYTSpON236ycfmZGAk+v9T775PbWjZrHps1JrjFv/TntTxoub2o/f5gC1J0NXzSD0bnKGLLkb9W
8xBv6kZb9v3yRXHCxB7BaUJLYuLxEuU+X/g1y0M8ea38GgCWcBCw5Qb+OZp1yota15J6OKSc78IB
vsheDcGwpXdJw1YZ/qNIJwSzRus+egMOTM7aznNbFDpFj4DY605/+fwnffQuFtWMBR+IRUA/ez6Y
90fK9dZw6HtSHO0iAzXcO801leVLI+yt6X92984SvMSQRoQIAf/0XQB/GYfR7NVB81yMErTYhx7R
YEBA7Nx5031AIhJ+rN5Uz37Qc2y3cifYtTi3sDfKYvyiea0iSdWcqOh7Q478CkJO+a8dv1URqYBd
U1DjjNnyoH65VCqejVHTnnOo4E+fP7blsby7FdeDgUJvcFnUT2/FVAPyscRSh3Euy92UDvm69UV5
YTo3Png7Du8G8JDFaffdNJBXnMSnopwOpRG3G63x3C9zPdfbBinyI95df9UU0gvjojG+eCQ2PMy9
zROblNxMnU+IsCz6GxRuEMTrQl34jN/tnwCGW2AYQBDRTzHPPy3DbDOZzOl0UIbTh2whSKRoopdG
8I3Fw1hdmOc/euSA1RZvLAkNwXkcSEBPYWnoTwcaBzQehUo3daTqCxPvBzeFRMaGEsL0tIiwTl9s
a0lBkGo9H4iZX+qeSberpsQKK30mZ6Az/hd3xfZhoeQz87KALL/nj7kQUx5Sj6CaDqOr4+A38XJD
h/m7DMPlWyN7j40XRSrI3FBYTq9S1FFSaFE7HZpp5uUQ5/OrqCrzwhtaLJ9nX4VLkBsaVZQRXOs8
R0M55uhDbTAOgsSk675x1JPvZoK6KgTdVUEBbSfbvrgyGjcIq84Wh4rSZeh2+OwSWEYUnZASTNSs
7iyfUHXNT9gNB8ZNn9F3LMe0vDCE348pdok4kamlA2tFP3j6XNzCqUsBCf6AVzTZ1k2BO6y3LwUb
vf+Kucob95FIObKFznYoreZbvSuEcUjLQOzSQSe/pxXNOpCjdeGG3g9fhHMOo2lZZvgkl5/yx3BK
dUsGqVk7B9+hzA4Q3lwNXuviomvUNY1xa/35PPhun7IA0Txn0dMufJpzKONkxD3CIj04cN/Gzssc
mADQwF1c+TOOWPyl066mQvTz88ueaSSXAe3xwXCX5rKYQMc5vU+T0HiyY6V2QBhl7pkV8NbWjavE
TcXo/qItXJxqyur+q49mFpeXEzs/hVk06WrGl3nobNrSgCiwkl04EbwfUssvW8oZzpKUdY6qjgGK
VsCbxUGiHPnGpx1/LzxsL58/gA+eu80iSrEL7iPLz9kHLczaFJpMNUxERrbRc7OB4GIsgOi4bb4k
bpLsrCXO4a+vytDiTbJ8I1U8V8EajSWisqGHwhZfu4pgdf7OshQTZi7jHdGvziYL8uyvCIZvr9qj
2YyUjz03d3v29XRTMwfwKYpjy+73KkgVvd68pVDeVTF2qKl//vwmP3iBga4jtuct8a93ZQFT0weQ
LeWRMcYWkXXtLkFcd2Fpf38VMF9oWxkkuOfd8wIfPb/GbKVbH11n/idI7W6td8Wlxex84uEA7HIK
5OOkjBjo5++L1hFAMX7AsRbeHROTe+PFUGdip3J2f/fQyPxl3kHwhDeFfa213O4f805pUWyt2ace
C+k3N8Af7BVWK3GBVPhGQPtz27VchtHHSY9pbmHOnl7GMzQ0Yj1jYU7Got70rZ8lX+ZgodRohrLu
JzdK72gRLCSQ1i2+aHo7XRFGnA8YOgc82hoVeaT40tzOpWFpIcec0kL7Egc7FRhpvSsTHGhhMqKl
X2uVMXwNZj94BmsCLBMfYW5yptXLS6XC82n77b6WGAoExyRnnE9nxZBVPTVtHt9obLQxrzZTMTbX
crbvEQlEFyaP87F3drXzfB4EkoEoA67WSwM/qZTOuvLEJdzju8G3vKtlKWLfAWTk/EDJfkMahe0V
xybNtFWeW/1KBNjggdH8/nzwvb8Su89FJ774m6hgn02GcddH5HY38TECNohnz+VQV3M2J1/8bysA
bNDsJVQL0wHbMF7X6QAsygZ9aq6SY6kr8yavRjpKjXSumeHdC2/p3dF1udayXQMESGwThd3Ta40p
UYNDaWfHUmpV2NbQmipU/kh9Jbkejp1oHH/8Wg/tqRS/B4sQBqu1xtt4iqshTOnuXNhcvB83pz/o
7Oa1CL9m5+nZsaKtduVAsd1Hucn27vPX+dFl7GW+WnIrHJbS0/tuDcKC2trKjvADdKDrhf5AcEj1
6/OrnO9VebouvHHm32UDwfn37CpVgmJslNVRH3S1cnK9x8Ztqxuk8cEPWnycM62AZOypRtYq4vRC
H+J8AV8uv2S0MFnqAFTOzxme3RcxKr3qSC8M3BYGr5Bppd9ZAJ/WkYMUKYvZRX1+zx882ZOLnu2a
BMQudHh+dZRZX+zcaGx2vT8MF4bJu80Z90bxEcMh98Wcdk7td1yFzl1U9TEmQudnhdIAoVqTImUw
+k0NafYqNvC3h4zTfhe5mrtKSfbCEgu6cTUz91Nac4LN5/f+forFYmyxSv3HHXnOyk47lFe9Kdoj
zBfnNtc8B3JDV6EkzI27XkaXAuQ+uB6MQqqSpHiBBD+HHGV57yUpx8cjNbX5XqHZf2gaTxEdWup3
tZ0E28/v7w39ero2LsRl2jKsjmgAvLPpwqqbyrPQhR6F1xrONi0KxwyTTqJNkoMfv2rZ6D8Hs679
AyJ5QB8wN/u463IseKMovrSK0bpuWDuvHLbJbpi4Y6CvG9xbethXmUNeB39429blCMxc+d6/rkSj
cWGL+cEQBTZEYZAZAJfleT3dVo6WG/AnjkHeG8hR/O6mMoS48LDeX2WBGi1wR87eBPGclW/g7dEL
iGd5hLCgNuCbdRQEzSWI5odXIZAbRq5FoegcxZ/koytthHVHd+7yFaS9bI3o+FJOw7ur4BA2cb7+
ByMJHPh0IuuY8pPEyuZjwZFvqyez2KBgvRQB/G66BOS0rHlMmstpb/Ek/7nBW7wVrR4H/dFSRS9R
tTY+Wo48NTYiku1dain9Cr3cmG+Q74NX9IL8wo753SrPL0COiVNq2SMxwE9/QTFPnHcsfTjKWLNB
/IzTCmxRsCJO6e+S6VlyF1Stz9GS8zGj8XwQGmXfdxnoKBp19Q/ElhXwoX5WSKoda+84iEMItgRO
9/kXfAZ3/s9lmS6oxGIxfF9QQ5ki+9ox5oOcrOqx8Cpp4TIZUMhmxGMYq9nzkmvPI9dpZVvxoF+5
+K/ZwKWEb1/4QE4f9ttPcTxmkqVTB/30nDNtJgi8SpsymJz9At10CUYmoRZWq6D/q+bj26W4V07y
QMF0mhpn36JEMJuXrYuXAzfLrsJ1gjAnFntknpfO5mdz5Nu1OCAwkDlQBqCPl2/pj2OKJbQib1Wu
H4I6iWBizlP2UKUCRSu78iHZjGbUPgHMT+s1W73AQe4L7Xk1ZYAtdWsWNhwou9+j4sNBYkW1bt1o
smzuS6Rk2kMQZdE1MiLtSTNojIclo+vJt5v/8ur+n9iz02/xP3exUGkBcFM4hO1/ehdT4raKzgnD
0zU6DyuFNIA9dRKx0jg9klSj3+JfaX4VVjncTalXXjiGfTA4Fg3FUiJl4qHndnr9ZOq03LXm+TAY
SJ87DaFZwl4JFwZktc+/iQ8vxbpmULvktZ1v7QdVSqnJRj/YiY3u1SeAKxBwPIIOl8bnl/L51f93
/fzPU3373hHALM6us6dq5eZklbpnHArknWtc0vXvTmTmqtMBdgDYzG5lowXXMcTTv6pw/PfKGItJ
0fWYW82zubWqU2+oMHccVN60rymLxoY/bS+F0PhqJlPtUtf6o6dKYQO2J/szLnr2AlFixk4+a3xy
mB3X2IX8ayKz/XUM1P7C17389tOnurh3Wc99KA10fs4ulQxk3Q9JYx3sgil1lYFN2lpB0/w0Xf5D
mMRl/OPz93jGMVgeJ2Bozg2cHRx0PudZoxg+pRiSWT/4aTt428G362aD7yl+HINuPJSqRt2cZEn2
dbCt+pY5t7yFaJquGv7GCzvu94OK3wK3waFXwgnufHFGVTmw1VtKv8gcYDX5KXuyecLpaFK6wBGZ
5k+AkpFYlrX5+vmDON0YvD2HpWLGsrkAMt6JgmatmiNXWtYh8qPhOp9hR+kQYy8M3vdjCTULPT1q
kXym8LVOJwO4G3OMzTA4mFrjr3QVmOu4HY7RJLMLQ+n9lRCnMGaZvdnJ00g8vZKpulEy16VHGr3G
2kjtYuu0BP/6WiIvHWHePzt2uxAqcbcCgWQ3cHqtmM580wcyO9ZRUL5kiq4aykkIghHC33aIqjsD
/9kGP639rI2uzbQv9ZUoSNBDh42ypUcGnGjN322ClnfKkLb9JYyEphG9wdPfNWtN7Wu9lx9HP03X
QZf0q2rqIoBzNEb/dvhwKS7B94swkPnm9FJIjFXsOFFxLAHn7/S5rDZVbBtXn1/l9Bz8dkOEwQQB
GRoLQP/d6i+6OG3Lrj4OKrduIQm7tHb1EV+Mk2AAUN4LUgd5Yar/4O3CaEP2zPppQyNZvto/tgHY
85zYm5eLjg70amWlV0Nt2Beu8sF4xTK8kAz4/vnn2dTnxbqm1JQ2bP9zsUriBk2BpkE6zkR6YW/8
1ms9nWZJAyG0jw4++2PmvtM7chE79fDOKVrrXoTZKZDuqx9p8Q0UXXXPSF8gZa4jsU8ZgJlXOcLY
JPQn0g1XMBLdPSdgF8Z0u1CeqdBZdNzreXjU2P3ikim93AhHa+6eTBW32VZPXePaSWBkr1xtJNDR
wENihb3yGJXUgvV/S4wOfqhIuf+uqDbUYcPcg2NrOQqF0rOwUqAD/lmJon8paoffiCKiX7Xkbzyh
RR3+6fuMUq0FHaVeByadhysElNqvWS9qQNl1bW91HZzhikrCgGvYb+rXttK5zQQdEJ5elH0zJDpp
3nQe5nEaByL9xxsaE2NMaUEbHUtKZ5VoYccDpsceKUuyS0KVto52I3EH6auiyvQYw44eiXWKuxi0
dSbN14jS3KOMYvVv5WBzpv0icLorL2+OzgwJbdVK3f9VWn2O6TtKqju3BGAZkuRZUBb3ZAqGOU9x
n5azVWCvU7PjrkhNAtVvIgyRm8JfkB+Y7/znQbXFpSLmB9tgBr3HxEavlpLe+QYuVyYwa7Ksjy7O
tzisEVvcZNb0Oymi+qEOFoNxQjJtYvTIMcxO46fY9VNrO/0WFEa8bgyZbafeqa5s5v+ruYv9TVdS
boh0qa45+2GUrHPzCgyCfWER+ODTpZqsk4/oUGNiZ3g60GMcgMpMpvZYjm3NgaxFHe1WxubzWemD
TxcoGrpk6FboG+yzveCQN6M7qS4/Nj2W0ykYg/U0Dwj1o8n5X1yKFRRqI1wvmtFnm7/Itka84hYz
ejCDi3Qjd23kMriCQHQpS/SDuRZqF4FSPDx9mf9On52ARBgPTl4ctdjEZ0png9UjasubQZuhHLdS
BI+SCNPHv3+Yb6ctpDIUQ85nW6AV4InAiR97pzXXlmVVtDiEtZoTP76wGXm/26Sey3aT4UEzGiHH
6R0aVpkGyg3KY2VZOdblIVkB2c/2ow382BrbSylkHxzZXR0+DOnKSzuWo/LpBbW6z0c7z6ki0+Tb
NA3F8Cwdk3VnwnpNdE/80PIs3rRsCq6JXU02No3oCwv1MhhP5n7KBeQFMUxJonFpW57+BquflKCE
xWtN8Q8BkrbuLEeKL0TcJ/c6nONtwU8McV1km2Yi5+vz1/tuVHFs5wlwPGMA049evqU/FlObjAFg
HoVBId3ofjKIfxNmVm2x1aRXNYqufTB21YX3/P6WWevAeNFxZH9NIe/0muVcBinroHmMurm6bjD4
NmFN1Bdnmap7yPIRV3vXF3de03Ybf+7+zgPCroV7Zu/Ag+fqi0Dr9Pqjm8dI7i3zaItWrifQ4Lfp
7Fzahb6pof98s+xxUQrS02Iwo7k//3JG6uNowwrnSBG2MwhGSVidsakGN1Ud5VDLu0nL1zYquZ92
h90MWEcE00TneF6t4iqTX2CEui8y0AAJVEWLcaiwpgrQaTI4Q9iOo/4IAcS/6SurvxsgKG8kfoxu
ZebYQCuapYuxR/zrTVn1KsqZwrXbkZNhMNrIamimNF5DzTH2WKNrN0TPh28ksob5RTNHM8bnvTCZ
ia2ZXy3gMUhmgY42Kxc62HdftBgJBPDRPSgr/8qYhk7fGe4AV6ZkQY5AgQbTEOqiMpzQwY3UIBnC
Ab6RduzcWkk0jCFCyfq+qgrTDtuy1L9ovcOvV6myriPHLl5VltggyRi4q6KMcZvOVdEAKffN4dBh
B9shM4HkJ1ShTdvPP4s36uDpy8NQwzRrIjplqfXOPksVYfNtlLKPcyvEBF1oKFYA4kni4YjjXrET
Qb9Igk3yILosGK6wb2L3bAge8VayjYtkPUVm8tXSNO+5Nim/hqPy7MdpTIYvBs+kvy5z0LCf/2pU
xgzdk59t47yg8OfYnOVos5wtsNj3AQbX2E8tvM3Ybvt0eGnLDJywl/npOoUX3eJEXTADptXAcu6F
oT/FxCUd7VTltLEGCHRr14uEvctl3d3KqJO/8jjVvgW95rTXimC4KTSsnnyLJGjVjdSUnFclKFtv
N/QDQJFc+OkrrmxSLvoGy0RY1n7wa5Cj+cvNsbWGLeALEc7CU2Kr8jFDAzMO+K+hy8Bnq8wS11QA
FciBkz6nycrIu/oVxA6JZ1mlFU/uOKhphwzaNjYjuVXTytNqJ2XQiSz4BqyrJI8i9+FwiVjm30CM
KYJD2rG658gV3cGw9fuQGLz5JRBqujH9pBDkC3XRXZ9JqCHBpGGiiJHoQEyy7QkiUR6JVZTV2r4f
3UptityrcdCqRRknM4wQqwTkGW2CrA9+ulUPwkB2ebYhzMH/lUfVfFdgEzS3IKy0Lhyosh/L1tbv
lSOnF8qUuP0H3WHiy6bB+23DADaInK3E1zIryEcYQBwFNzKvokPVAU8KU3MGygMVg612Fo8wR6wW
Zr0t20enKupgpXdthXIv753XbJwJOijryqlh0Xca3KAkSZ+avKn0O71Vgbeee9JprtFbiHzblV30
Oxegr58nDX3xOtaNqFmnjVTTXd7MOM9n5BhHVVf19CVwMi39imdcpAcwz46GjIwoOhysRqJ1j5Yu
ciK9WduqdN/PJBzGIQ4HN78bYx1pBBJNzd179Iq1VdUCtU/xyHVhnWkEj6ZRpne0zqlNhFWR9zu6
9tAvOBUI+ECTW//2XCl/+MPM/2I48TQumKXuiYT1buvWWWttZyG620LTYh2/bGpyQKCLes2RzshA
T/cC+uE0sM8oGjNIv0xCQdKFTWGMu0qSpkUlIO33o9URXTVmbT1shObHBdRi8rJuCl/Pf1NscG8n
O3VSPFWmA3JmNNw7amntq211Njhs2bs3EM9STHlKAB1UNQSQoSmgXiFRSRSoHb0g3bWylXFVT4NF
W5Py8XxFw67Ur3s7nbQNZRrz1utUbK8LrQHcavdIQK8gFDWPkRq08gpna53dDm4cJPftaHkYACho
XBl9V11jJC1hSKfanL/GsfC+kAru8pitUSNV2bQiIq3qwrsb3RZ8ZdTkGMZ7WSPGnhLNgpWkCgH1
IE/F3WgDArlWlRFFe/TDwd6I2RmtGON5t9KlVRGUZY29uVWjIsHGrt08WXWG6IqtUQHLXtF2xOOf
kpnkXTVx3Ft79GjQwASQeBrII58M0v4O4EHFzyVbSdWvHvwERIkmrb6tyYv9CdK8lCs/ygfIa2YS
PQ66LJqwoSz6Qh9ZOBtDU9m0yWIhriRoD484LC9/HYwGXb4ZxyQMFlPLZDVmZrkxA37Hug6i5MZJ
+H0Axwzo37HXxK9WlzjWbjk1Nki1a/drlIEUuwaSWd3QQsC175ajd6h7nxNybPvxV0AZo8NqCUs8
zO3ZWyZKMyeThzN32IGNeppZZv9t+qyVwP/NCP01fJoAmNiUHETngxvD0EtYQR3PKtn5vRH9UHOL
osAc/M5lfpKGubJEzvm/zKV91+vgLEMy0xIikyhV1AukK3Y4kFuuvnX7iR6YBIKahJCnOD0IiFgR
B1VzfkLfEyBEF418nuyq/tfvSuvAXF6RU2BFZF6lU/Orhk6dr10tSXnGFplVu6mtvSOvea5XtfQU
i14VZ09anRjFmv1FbyIYlmDZCnsR/8bcJdt4aRgbK2lho9pJrOrQiRMvDqkU5EPI2mIk65IENzM0
4B2QmJVX+kZitptCrw9yQKkF3eX1PPrWroo4lK2aVhffzcrtSponWvodN7bzfXJlU1Gk6BJzI+EH
vVB2i/y1qYLsflQFT8IJGuO2tTR5C0bN/JaWpYuzP+H/gvTR3/ouOa0ro9KSX8wZdrHqIA1UoWVR
QtgBnrW/aMUIkEBME+QltpJUV6RfAxjkVgNKGCB+qGyIytu7E32JtS30lEXP0mNyxnIXRPrYJ/YW
hD/HdJKydSOc6kJ/sZM8eKYdXMQwF5veYQeWentpxQ7rQm2Y/8Zp5+akKmTJa5UoWWD5T/MbW+Zz
D7So0kGQqGo019Ck1EvbDfHIRprsky3hMxm8zQwYFKSJHtBWmSXWV/Z20L3qwI1+utOkjVf5OPaw
3iAwODt8lDVFw9yoOYaNEV9XV86AwXQr7g9NqRWvDWD9aA+hSyeWIAGtiG18uraGInFBzsHUCc0i
l8+OHclDDUDkIRiNuNn3dm9H6xRpz5Nd+vUjoqj6oSxiZLaMXDaDOSfubSnMSg8x2Gf3rq+9uo0l
CVS0C6bRUWl9iugnGXjPhFMYG2UE5CxHlRGoK4rQM1wFuLs3bEp0KmfJkPwDNa8AhEXFNNqJnrx7
+IK1bX1nyrZTIFozkfdsy1zOndIqHzzK1Ra2/2m2d92U0esY8x6cf+Em1u8yk7l5n0eWuEvkkmiX
MHMTbIOj7DtTOUuL6lIbtp/MjMfJLwid0AAjfafooXs3ie+X2c4AHZKHtBiF/62ESzwu2Qjj9DKy
5e9DS4G02PUduJ4tddyup9VCO3CnCIQh2mYCdzGCkJTEduR8RxVQkek6SGddHGyKT/NVFht19avU
XUB4+tzM/bb3I/fYEncykWcwx4+W3ZgAhMbOyfc9h78fNF1hDyv07dq1C2j0Oc4Dj0Jb4P0Pe2e2
VLmSZulXact7ndY8mFX1haQ9AJuZIAhuZAQQmieXa3z6/hSnuhp2UGCnristLdMyMzIcCZcP/7/W
tzxfTebBDk13qh+9VCsgjUENGzdQJnT8M7XL/yPhDhTQKsrK60mbk/GiiERj/eL31xP1EqFdAnWZ
qlD9WWHijfSEXhwS1gt4zRL4U9mKsdwrVlaKU6OYkng7Nrm07xvIrQeQ5fZdqpm9saXvr/0CzTCL
0C5jSQYPU7ELyxF30bYjYJSQuqI2G/pHfbvgTzP6M6/oCOqIRvhlGaRMucJQmj5UqUalIQ4+WaN1
r00Kap7S/hg0FKkIHdVhOte1YnGuZnPIp1296GIKyQka48Dl21VDOlVTxpqlz31gyHx87bPZUQJk
Y/VjqUVKczKXgqPDkvbqZaxq8jA6XgLIzizLZ0PaRIQac5uTtzIXeXyAjZGeZxXVzFCLuMlho4eK
tHUG6qpB1NdYhyhmqldodUdO6q7T3Q/kXrYnXGNA6vDY5UvTqKQVzIOibBXs68TVCemMwVBpqR5Y
rENXlgUScgdSbnA2XSxJO5pz0b1yU1bvIOjIJ1Zopd7WKp4KzxzLGFkRKem5ppgzKRSD8V2JlKXj
vXOZ2Aoe7ZBxWdX9eU7yKHQH4RAYKbruelKzljtHSQjmDuCMuCAXR522k8aNLTRKfe78KcpVwl9y
rSGrorCcQB3jQuKBX3R9Q2JgeV6QEIl4t7V1AvRa9vHBARQUREOrbeJOQcheg+jemvGimr7sh7T6
wdkr27hTVwc4yWAPNxYeDqhFwLcCL27Z0/R5Zs8l3SEOuqEEAZ/oORiwtqwFSgmP1BHiM4gzAgUT
534ylwtJUSQJshdPYhQ7tdPVnVPA3Dk0NStPngpNPeSLpl+VXt9agSnirPT7tcPJbUclpKEgYOZx
stTpQSW2tAKwOiHfrUXnibDuFGcCkKaQsmENq4NTpx1wIBV84CKf0lHiyzLH57zTzV+eu3g3szVq
2Umh2IDqlCTLuM2V0YPa9stlmSkmvFGpWk8DgEgT8Kri1lvW3Ak9ZlZqklyryBIXejMtz1bU1uJU
kO5+PkbDCmqGXst9nP3m12gIe9gMM2GSgSQrtKHtOZu3RTVlBk+FinszdjOJFpM1L7avA+b1Di6k
qyUc+nYcw3Ecy4uixyGLT3xk39OSBMJhWmV1uredKnlQOKr/dKJ4kQHITRWXN4ApPn1DoUmY6WXy
Cqq2NO7kRPsAq1E3niOanYd95NHV2FEKnX61MNc4olaT9RMqmdeENVcxK2zs2IOLvrKuMr9A6XpX
ACNLyCKkOcXSRbwB75YbJw+biqc6y92Eiwp5GbQf8unFA0kORyuD37/pld685MJI/CNtC8tk8zGd
O1ziLnYGMpKA/VAdlQGNR0A8NVYL+LVKlF1A53SUE5AAJQREQJHaqdBKwtUKY6DgbihJ/y0dV36i
aZcOVuQoL7dGRs957cnQZcECiPUqtlIRWCbR33tFGypjo4+0anEvlwAUIdulV10j1ncgLO1+mlJ6
J+yK/dOUjPMF/ePxMs3KOTox8e6Thus0ygVokHgOTKMefmD+GWi2TFN9ruZzCQYNOTbClMkwnock
7aJTb1kQXc5OZ+/b0mlflwjO6UbHuan4/WImZeiNZX0HBlGcJQaFKb+2oXX5RVuIW+i5PaZYKWdK
mYqndvvCyjrrEiCGA3dzrEvu4ugJ9oM+cfClm2ue4T2DSRoRxzoFpZghKpq9mp3Pi2Y+TcJxMAjk
GvsnmKjEDPSE+6PvTFZHWrI9yB/LUuPVrx2n5BJJwODZBFgjOtMNk7pHz4FK9afE7u7WlIhvS+kk
B89oxmTT1ZkwQytznMsoMe2LLG2Wl7JTiG/m72p/JUVuv4wtx2YCdKfpEaRgB5E2dfQnnKS5zpDJ
lPlRXRgPlPHi25y0HYdreaoP/sDBvwMB5zVXmMFjDF21wuLSIEh3WHoge2+kak7qHf3N2QQyDA2S
ggaRyH7fsCtzKOiqg42iGZwgEQHdzrCFfBBTlv76vIx0pF3HGo/uQqc2ifQfXQtd2/cF0iZnpati
Wb2wIvl9/ItUpS381cW9q2ousBXrcXVSZz/z9EaDGffF6MdNouPRj2pYpAV7quP01QuXqPMZXuxz
fWueywf7muWx0YK03zVOKHefD3tclD4e9aj5UBluE5sKoxYGRpvFeoZLeaooRFkLSLfWxp7NoO+G
k89HXf/Wd/W6oze9/lRvyu/ESmdWJEeeFbKa4/B+7wHNFLx2CZ81Mr9oNhx3WN4/JBXC98MBN1XV
POIh7UkPi4KQW/WX4uRAEJMvGmOfPxgt6vcjjQoVJX0YqpdJGS5pITCSEdjuwJ0GxJXc6t7d52/y
81nD5H0/YFNBYe8IrnlpcnrgvM0qvfp8hOO24vHLO2pbWFUTK2BHqxcKav5qYVOex+mLMf6o367z
ATUOKlmEK6gD3z8FzXiLJp9GhuRJtzNDZ6ec/LPIjf/4uN8McfSipqWzpDvp1QsS8o0oXxLtK4Ha
kYXgzyGO3hQuQg3WEE/BtZddttL9zi/u21BsllPvOr4i7O2/8/W+eah1drz5jiwMsx3A/eolcXvC
/XZtT7VxRzL8roj3lfId09YXn9KH8+3NiEeNM13MnXByRrRxEUViG3dfNXw//FjfjHC0ClM05jxA
zfJFVdStqZgnNkTmKDrNuy/0J3/0QX/P7DcjHa24Ecbf1Onn6gUjxQmK0GB2BCeaIuzFOfDsQNW6
bVa9Cu1LqNKHywQKLQBGq4LYOprvFOqXhmZw9eLcIuQ4Le/T05qIBT/fmbfUY/IwOwdEfzsfZv+r
xKQPF/w3Qx99BzRlZjvV3epl8J766Rt3wHgUoWu8qPGFUhARaTz+N9aPNwMefRUImytjFk71UvLF
efIeX38AsfmLefnxL/PNMEefwkIz1ylBfLGEaNubqysQ2CHYny+G+XD6vxnlaPpjz0iMnkrZS+kQ
58CJNk23n7+ur6bG0fTXZ1NBQs/ramDXyg3VIW1FVAQTQVpfWas+XHbfPM3RB6CYOTFLGmPVbuBs
rUfnEXRx+cUr0/4YxV1NTPT4EUGSK2Yf/WbapY5NfZm0F92exitEXwBjB/jui50t4Zys2tpWxuc0
IwmKNqsi4Fye/8yg9IekT6JZzzqi/0qPdHhRK6Rmo49DGdq4X/yg+joT351KPE2Fc7MqEmiP46R+
v5oaet+oeddGP1GMonrgajkR77s4yKkoZ6dpKFvD/VWuJQO/6TOoF3gQCC0ZjM651ibPACZrLdWZ
N0fLzxxnALqK0Rilz3lHNkRcTw5ZKa5HAb1XEorEqwTBH/TFxf5rQOeNdBxun0+njzelVVmy4r5W
i8b7h3Jautnlun272R6yulX79lP3I/7mXVMXPknqC6JhvtoJ//iNHx3v9PdjlhkR05rBKah0M64p
j0t0OfPiGvrs8VcRab/dq+9+a0eDHa0v6NDhJZUc7sqn9CI9za8JIr5Cu+dQVTkQfBZDr34tv9g7
Pj8UkSv4/gkjbegsJCKc8+bbxfveEMLcbz7/zX24UL+5jRzNRuK/s5I+Mjstyjpf0a4V5qEir3Ix
/DBpFFT9k5c8/x7zfzIu/6Xb7LH/+//8299+lfBJPv2v10rSVLt4Kl///V8/XsvX6m225e8//3e2
pWX+ZRkAkwD4UBSlCM9v6u9oS1P7C/kbHBYsEPDVWP3/M9py/UNkIsnk3/+l6X8BQYLkxfKiQ9fQ
/0mOJRVMptb/n+/UNPknmyaEVQgJnJWPpl4jhwlhCc7t2lPozBhZIpqrJTcTlPqx9OKBqg8tI6J8
2k5JDzpqaGtnOeVyyVJWxPiv5hxWs0l7eacbkDH8NMOcHRZ6SZKfQ6zFj1kf0HO0CRmZOYrWH24N
aTxQorz+7hpKxuUYISot6axFbjMGfVxL9xFpUb1QeRauOWSBEKBx4tDL55m/JImG4Ztmx3W+jYs2
MZo1bCFTfmE4NUvgokOC1nBl7qf08+is69opLXK9AwMdg08IRnoyOTW2jEp421XJQdKKHs8LEkaS
cClUfdw6xUzp0UIY1F1ZtCTMk5ggFQOl6iLo3DYUnOsnRIu05ZEOr63fipp2QlQVYSUk1iCUxzJV
F4m+y8ZyjA5JL2VE3Iaakrtkjb31FNWWq96tWOdJDWizL5S7UpxTVXKWiawu77lNt8MjGsxJfBP5
OGlBIyiBcRSpyMajeJLr6N8p7JK+6My2MV8sRasn4Boi73Eqy6k5iajZJOdTWtv0ZEbLNjJBcrIy
R9Y25hEynVJ+FZGwF1PWLc1d6aZtR2pIU8ZbYeitXvZhPbrMDPbNRsTlrQdczKRaGTkOF2FKpstC
dP0vNVVmK9l4y9zrZkj1IUm+oXAkQ2xHE0t6Qxij86XkNFhyMuQB2UTOf6orinXPOgVxgrMaEshS
JMLSLPcZxPuU5q6p6LexGVe7JXVEEliKl3+L1EY+VY5N94oYrCr0KknitkriwFlbEEFwUstCIHxL
RpXSZeVYD55pC2Mfe4vdnFa0sOJ9l+hzRIfcRPBNW/R6jGaK8abXXjc9THHfTsiX97vR1lAfGfJE
6sO4ad2y/6Y3o/cgkWD/zOzsUheN812NM9qrdm6Y17Uhymfyr9yWsmDPbq6rvXgw0IqIyykzi4dG
ndRbwH/Eiw6N92OJ9fgc5CpYcqvRLBG0uMBJ2uur7Zgqt0ZDUXFo6+JsBrVMtstsycfRmprrIhnN
R51G1sSWaEqkKX0aI5tdjK07uvRSCaChLqinZ3mlKtsOw6RRNdVJlEyoOLoW5fvEwYOv+RftsHoj
B6q93aLeDYVEL9jr9oEYAf4KUxc3GLZvhs6gc16YKL4JWzyb0dCx1ZNjzseRb8xM7fPbruzW0tZk
gcdX9ZbEiSjPSntDqIdKPYiKHg45GWX5aWuljneWppjGQxcCsrulttjlF4WqATUzbBjtD8yDbOSY
Z3lUabsxUi+GoSzasLSg8xNLSEvRz2a4zUFfF/TNhmSJqFgsRalcLFPULYEyi9S59Ejntje6HBH4
1kue/Mo53tArj+zmZrAH74pir/jpavmKkcttJwncSeqSvymtv3mKK2yog8rADyHkwGTyyqraCLp9
aCByuVAqR7miX2HNSWRAtIxEwhGr+sOoDaLawCIjDF0fGxo/uchyZ5uYgBeeyi7JxWlu0krbKyTB
aaTaOFG5LZckNshm8sZk+G7YrTvt4nwAVGb0cZYcML/UuGwm4kGkD0HLLl6dESjpFQ6vptkiHRFC
3S+tmJdb9N1SCXCa6cWZQNnC2+lcAw2IMQywBt7scFd/bxlvI3rXk9+7jYTtg/BGkJ0moBMyw9+f
YUh4In+rMr0VrZP6tM3zM7sHayuUoT+tK/XlHw/HJoizzdMsusvHxnJHukbadLbjA+1Mv0+tiQ0V
0u2Z6L36wphn84sj2vtDKC4ZeEgofHHngmBk5z66Y8fLmKltN5P65iU2KMb4SddVPNGDdjHbmCMR
O38x4vtD4X+MCKiO6b2a548hTHEaG+lQMWILEW+7OEQvwb32VuVCG3z+Mj98OJM++epR5FJ1dAig
KdLhxpgcWu7TtM3zcdxiuO/vHBc3a6xl6TcYmcZX7qqPHhCZJwCQ9Y5lHiuYhV3Ey2z1jo+metih
eiGpqcnbbddQlv/8AdcHeDs5KZ3CGCHQFKwVxfhj/JwTx1XEEk9DaIj7s1TBVjO03VfUj+NPYB2F
mykWff6NL2G9jL+pn1XS7fLJKZnzxZD8zOFa7zwCjjdyLobL0lK+Qjh8OB6ievwEfAdAQd6Pl0Vx
Ma88SN9zsjlMTJHvkMTMD4NB38M3nfir699Hr3G1wq/fONaQ4wekT6iTVkcjSmRSSUhzJI4ibBoh
/744/Jfu7g/HocHvojKlL3sMDqEtOy3001C3lhq6KRpwPzWRDP941vPSTLhgOO8gHBzTFMh+gp86
isiHP2vsjTKjVV8XFYlYOXFtTd6dz0Rz3Xw+E48qS+tnjXIemhG6aGq8v4//bydJMYKdYhWOkPVg
k0L3izKQ9qzcmA5QBXSK6Y7lQMlJA/TajVo3uDga1XTuP/85/vz4aE7+jf7gu7CP0VReURMLRbUX
RX383VWz+MBxOsZIP4uTz0f685eJu4rFxQZYqK0MyPez1OVslNbaohBZU3l31hJp26WbtS9U238+
D/4PHVQe/UeLBfr423PKbCBANPJtjz2v88BeJXz0h1ki7fnHD4TCCdAM2EE+umOzCWtWFlt2FfmW
iOozd9ZeEqAJ288H+eB5bKaHCxkPtyvm4vdvrQDzJRMXAnmr0MENYgKfAxm58krPC/lVufODXxGC
H+YiNWxnJX+8HyzrEjwHwKh8LgUPsP+ikGTa9It58NETcdek9cwcoHp39ESN1RpKao6ev7A80fzs
e5mf5WA1uDvVXfsVy+CjZ1r9MXg5cXDiIXn/TPYMyoqP0KNc1vVbXUgP2fFSbD7/Nf25c7JuYHvy
frsICQ95P0raL8qAuRdRxljRT69sjt564uR3pj6Np8LzRgK7bXIWvpiDH47LOQurK3Hkf1jm5DRo
BCeSUdOOpXlXNLOGhtUjU1BY8nnW1OFWqbFLfP6wH73S1XxN4ZVd5481Axc/wqyOoCyZCrxdXaEa
P/WxrcLPh/loosA9AzDHPFnzZd6/04J1WSOS3PNtJTFOCBp84VRW7yh4/rOQhHUt1nHlUfugc6IR
HHL02xsyVcyt0JCQ05z5wXUaP6W5dKCiB63/qti//tjvzyDsmxRCgIGprIbHtLXJjkWv2R2DRcVO
LxY7IK/keYyNbkcJ4x95RNcnQxxPvAQlWpyOFHnev8OMSMVoUSqP2sqgBiqS+VCx6q/ad0fl4P83
DCgZlS0UO+rRC0ySBm5k5bjE1S5jFPbwsgi8mvWeyDqlRqc+zO7qUR0cVEqDS1pKq3ZEUKHZcRpM
pUi8Ax2VCOqMGPDIFxPpz/nKS1iXG0QY1soEfv8SMABmUWfw1E5jY7mKenU729H0xVfx56doYREC
b8G6ybz8XWF7c+pzmzGiX1qSytjlyqFe5voqVo081NyuuZ0d2T6kpm2cf/6N/Plo0JFWbirTl4vG
7+bDm0FHxYl6+hqu3/FadwkJsWHn0W/7fJT33SN+veA6GAQ2Pl8YgKKjO53J1ZcowX5V3y2uHaRF
ThEqBSFMFxrNr3KRtFlpHiwrNYClGU3++vn4f3wyGj8ByCvqpJzanePpBZ8gLQHEMn5TigOIS8oW
ptCm/YQUu/UXmZabz0dcp8S7j5Tx+ESRmLHBYmw8Wnt6L2rShGXebx3iQ76ZgNwXbBZ9bJ4sRBl7
+8+H++PXCH8N0hvsB6zc5p88j8aQq0vdQqiG4tyLCByoa1ATn4/yxwxdR2FFZYNnuSNu4v13UAgA
Wk1iWH6R592WVBJtZ+Vmhzpf1wISzJqXNsIL+fmgfx50NdYDi++OCyXDe0ejViBoxGDGLvHRcexX
2vSQ2tp95eGbSbo7qxx+kkcRmM5wlxCE/NXo+h+/SD59D56Dx6V9zSp5/8xSLnLU5oJg6SGatm4y
xSdl5ywB6Y6ADzwzvbUxm/m13pVXbdePO6XTu30fYFg0Xz5/E0e/ZE6lGugQfpY1L2W9H77/UTKt
rgh4WDAaOJXrN3KUAQXx6YvbzEej4DxmNTBM8sSOcS1In1EBpF4ZEEQ8o3RNmtBdCA/+/FnWw/qb
7wMgDMUWfp3Q7yBc8h/fP0taYWqlPi4Cbxm8GH+B7T1lHtLPjVsZJP1Ir8nrMLKtMdvORTQ0W3vo
3PYfiQDWYYn1oVrNVZuDAJ/r+5/C0uPGTRY04QZ27xs2kUHHZ4Mci7ionmrt5898tCYwGrupyiUb
ZLPGLre++TdrrU21jNh5GCASxq6PWt8gzTnPaAbaDgya8PPRjgDP68Mh5IBQANkBiDS3mffDTdoC
ulBrhgC/uVKzNAxeNfq26JxxN6gZ4Yw94Aw97DRhz3etxw+0wTzlKjsyeJX2whTeQuh6T5MEr4Ia
aU5oDp1sQ0ePtTtIEcR1Ys+bPPs6cWe7P9XpGj3isRHqJkND7m1tEopgt0kKCvVDlKlm9vT7Gf+n
Mfiv34lw/3Vj8OpJPMX90/y2N/j7//J3b1ChOaizp7MfcGde0WTsP383BxVb/wvuMqfu9erEcrqy
n4g9W1uCiub9hcqN+DuTK83v//E/24WK7vwFGROWMP/gX+nb/5OG4ftvAQ4IKxlIED4CbDwsAuv6
8OZboKXl6qMd5xsjLm4rwmSx3uGDb6L4q8PbxyMBglQ5hHBXO/rGMYvYmCWyfJM783zR9Kp1NdKX
3NRYEr5Y1D4aik2Cec4bXLUl7x+KwkJPvZ+HUhONZJBuDfO2blrxFbv9/XHm75dH65d9GFDRnwuJ
51lthwU52+RInougm+h9VnqinTWuxN+PU/f752vJ+43/PwZcg6w4QnCOO9748RfBDMzSfGNV5HV7
tfuI1w01mkvabJ54sN+h336xD4E8e78VMeyKp+F3RiDcCpA5niRR2UEJ7Ixks+ozr5RhLl6rZobJ
mlfJ3kgS93aYmvFizmdnY8iugbLjFqdTMzgXkdNboSWMgnZYXn73tBTRXCzGUwwd9hWtETegxWsB
+O4hIKpKsyd73rml9kNkpwbPqQPnGwULdjFoQ3Ujz5qhcE/tqc5/FLpVbhyd8PQgbyk5EDzYyFAd
BOLwuZi0h2gZZCAMWtSDGpXcytCs0wPsSHUbTPc5UiPz0eRXl4JV4VZTipwIY9nL+UDjRj7R33pJ
crrV4Asuhs7JzlLdI8y+yT0Ml4bMeB/gJEiVJf+2NKYzV4hi72qF7ZMipHzXzMS9sJx23GjlILe2
3eM2njpnuqeH2REMKtJLAMY6WCo7PWGZl3tLLZ/UutX3UUvUhd8OXXyvwgJ6En2u3TYoEWv64Lns
cWjPz6qr1YWvjm6xXWhB7xQzcmO/KIchVOzeSuCjNLzgQs/6S4t2B77adip+Stuj4yTt9pAUVp0F
Xa/mYV4q4mEouvxGM4vxzkka7cSdMyvUFRLeQVGAKVgMJchStcLzGKdGuESpcph0bKQ4kMkyHt3+
ObZnBTNlpN3hkAZQ49b4e4NZltnBrkW+p+EXnYjUpdW2IACIhNed0h/LL8EexVeyaKMTzZHL4Gv8
l/u+JKQgyMqCKKp6trZ5msGaiNwJ9lihD6cN++DtXFqt7ZdlNWp+l5TOqcys5EeMyVdDnI+3fKEs
HCxJPm2NRTVOufhWT3rc4Y6oZaY/D5HW935ednjaKchhcJaI29k+3T18WFxEbSfmTd/HWmiW9bBT
6/Qy5ehJkPLSv0iWgNMShGzrq/bYNThihXYjVSlee1Xtzijq2yfkIIkHsgqNbdqBJQrUnGYgafRj
FzR6VgDi4lbZUrM7sQdcRBgjEuiO3KlDg1thWAzEyWMgXUIDRvDemzTrXhJteKVzD95QFs0D0OTR
d1eSMa2RVfOgmKV66pZJfm+pA8nvbVs8zorrbABqN7tscV9h6lRbWaXOg4YtJbRsOd9x2oxvqsGi
VTyY3jfCh3XSV2x318VqfOrJpDpX+fqmYIaP8c1YEvWyN5roQtNSyMlyqabbJLJUcBRj9JKmcQLJ
oSKdZnbyMy+d8mvF6roH12gceW3Kpi02Cj9G96wkZoNzZvbKbA+xTK23FN+kGjrEYMgBpjp12RuR
d0a7iwe9bffuZE/l9aDqwFraXmnVl8orxmLLya6PdtXSutUustyUzqhn1PV5onbRPjdIsfyW59yS
qYsW6ks3eL0DkXSM502catjeW6Qs8TlbCu+bdkLuBqTwmI9Lq9gynPTFcSDdwYoOEbuY46mdNrj6
7Ni9wme/p3miWbtCx9jrC68xx3ABmZHtK4sf9sl15v4Ob66Zh5a35M6Gg7B57gLyKf1iNsvxNLFW
3EQFIOZ7VarmsIPzPT2V9PHB0Jid1QYtxppnLD/Ksuurzrgf+8hzTnMnkajnuvmWXLXEuMvySEL5
LW0MgQ6RgMmJUFZwBMaoZjpLMprIISeC4kbEXOaUNPqWRjnuvcbMMeWYShB18mCpAj5YjIiRcyqF
ICmi7TBEcSA8pwnbejyN3WTbRliOtWqO7o0hFX1QZhnJdZi9hiYp/NXVUwRMp4k/2LjABtCu7mLL
OBUV8bpAQdQzpbdZL3gfJ8qgvGaWMxxaU2muJB7YQAXUkZHbqO8BYs8+k/82Z3rVYCnHWMv3KuPh
GXaYe4l31/XdpbDtfVStijiTWJVt2YJ3ju1T3Zna0K16nGuRqV3q5nzfr+9oSXbsQBu3FWeOHM/s
RDkpG+esmIr7cWwfrLpNd1M0P1ut9mQA68mkudPEcNDs5hvOx+Eb+9Cune29asfFiY2qCXdX2lOk
k4jS9TFG0difEC2xW6iu+IO93Oczn40fAUhonOWpgF0KJvecXXKH+fdXx1W+NsxLEzJwWTS3dVtc
V4aHMlo1d6Nt7EAD9OQastXDk+5Cag0nzgDoL68682KAa5SYI/RVeeloTBKvum70/qJxdAHo0vsu
FB2z5+rbnyXSBDJeyZJiHg3L3lHbs6Rod9HcDlAGkudJ9YKmn/3Ye+0bjKEIWcKEDPe6aaRfWANL
ZpEhXk0L5PdGoLUVdaPpR2o7e+5AwdBNgVGz7uYIIZBeARV8EgM/8aIdkny+LE0MlgmMK9INOW82
C3+CVrEYN07mXMpuRK2l2hcxJQ2/hORkma5+azpiQ91u1w7TXRlTirfBM59jJ9yXomQe6eXe6rXt
3HiGj+LrB+SVhiCG4nSEQGimLkFeGnM4qhU9IAm2DuEomLt+apG5TwoBsNVoBxpWVkAcLRJRayZd
VgS1i6WPYvAOA3iCREVc4S4lPt4d3KAxTHHZp86VMZjISqPJqA+QBxJfb81iO/TpqZkOHqAYTIlO
DhnX4mioYnUFJxDv8qLa9kt6ogKssrrkCTPmS2Wo7U1ixpvZSWbM8Ppphhx6aACnE4J165Xu2dzG
xmWmZFXgjoq3ZwAePqs2TjSHDUiFLW5gQbS5+32O5lezqTmgWHaPriZOWE77Ili6cfBtqTnXupM1
F6malVifwFuoqrhomlIiWFH6a1U2HmFD1kOH6i7A13pGazra2oV60i6luosbKW9WQ+22rtsRJyOM
c6ABT7oyJectisLTfh6vorTaz5j2MADryznp0CctN+E9jswTEXdTODnKo8Fev9f6afBLVzsfFvu6
msZ8L37bSM0s+5GrbkDK+AW5Rt1Dwg0pGEVBjEOn7+ZovKlAL4eyTx+kB+dGTMkDpeGeP4PAd3Kn
625I72ttvCld8wxpLp1RnaYVBuxdM+r6BTq/c2zobZDYEqOmTG6nWb1ApXxilM21Z8ynfdodaNIQ
1VXZON69pBp3be2ea0uxbFy1fCT+9cw2xb6exsu6tSpokvrBJC+QZs6vPB1hQrQ3bRLdF4V9g8L8
Is7FwSmSq9zrh+2w9BtssqpfqL0RpPP0bKvgsoDcmLl74kmx78Zst7TmQeFz9QmE2tZdfl4n8UWR
5dnWddOLetB+kmUAuCjdDTJz/XRmCUIh+aiZAHFmjWKS6VxmebFBiLrFLXop4DEFqlOGWrIoB1ut
7uSi/iQMGVEZRINEgQVQFzVyPI4sp50xlxwFx13s4iKeQcH6NqB7Pxl72mK8F/al5dBO2mHJ+NY7
gd21rxGbptBibpxWXmj8j6hLe20vc0UGk3A9v2lQSsoG4YjX6N+UTjshZ7nZqGJx6KQPpF2NZP4p
Qn9Bnnlf5w0sKgXHtJYrz01hqlsr7u3TzKApVybdNzgHt4DRlMBJ8TjrGIlxI1seMEhDpNeWaJeA
Bgu9UZ243LzGjUVgzDP84yhAwndOz0M5TUfgQnzaTBXvoSMefhI4EbtsuV1WHlhjCOAjDptTJ5d2
24yetpVD8d2SA6Kwevwxl9o5bKbKJxeEd9vgZVb0TtvTjKpDbNvZiz44P3VZ7ADPn82ifgKMOm8m
PbpkmdqYNq+3wPO/bey1J2hryzYjO2cr3IZSdjzcitphc2nsE56fR7Gr1Zb7WkzdmatGCTvNNAdq
C4IIpzLEkThPzibcE+cqhBGfhBC693rRnWFuN7e1nMhFL/oOky61zb2d5RVcBztTw0ptMs6skK5w
b9PmqefXcumbMEcQ40ODJfAGEeJGL1qCLqPeqkK9h0Widep0vxQz4NRYsZ5jUgTuck9cdF02B3IW
5e3Skza9NEoVjgCiDmUO1SVQpd3fq5WjBVjSURwiEvxZCdSXgV4m2qY0avc2he0c1jF3vvVbZNbF
cQzyy65ftSlZDqiOrHvM6N4vJ06GHWmUyuTb8FHCOc0btL05fWO385YgHorkJoFc/5SrxbQXpnG+
GFGyHVUX2SL4pNesXxwZGl5nPyq2BwTAVIDaahyrqRxGufS71jupKEXrtIrU+STtNdxZ2aS7OxJ0
uTTFWqkfkmjKTqWqpYE50mepUrlcwZkatja6zwsqcvJWSpzfhpOX5yL3ftSQnwIQKuZrVGhaBKxD
cr0BogpqjTlae7I+iDXdzZSonhuR27dirrKNavTWBdwPlCZ6MW2jFhpPo1A7jlRruKxoWt3DI1yi
wEzoAEVz053b4+CcdanW9X7mdtE1rKcyzIH8gFFK+ZyGtv+ezol+VhEoek1xoFllykZ+ri9leodR
m+Pv/2XvzHbjyLIs+yuBfuoC0gSbB6DRQNrk80DnzBcDSVE2z7P9TT32d9SP9XJJEalQVmR1FLqB
bKAQAhWSky4n3ezec8/Ze+1AFMfaSbUg9blijXdVEkqvYgN9nLgKv+BZbrwBBMEbDphsL6bgJnr8
2rsob3AvNVpCbWElURtxXY+5ZWvc+1sUawDAw8FY12rQHXADZ14Wix99Wxt+KFod+KDIvCM4UTnV
llTfgsYQ3LkdKc9yaROhSrGxmX8GEhJ4IQvJtl0s3uhJbiC3VeW808KlvzRkntPVMJKpXrWJzOR7
ur5T21gNhZEhRxhRNcnnTOS6nfeg6lA3fSlarPelx2Bd0M4GuuO5P4hqHUujW+tLmiCS70QRXses
m6MCnjRNGicbAz33pswgB6+cBOnQNlqgnvXUlB7Rxc4qUdlXxMSgluElV+c9k0kW13xsN2IUDlAM
4jJddXJtPhazpnDYikNHDcYcU5FeejqvnkI0UujgQ/eVJMI9KhNcpR6brWvCr/HKue6haWSzJ0FZ
W/UAPnzmS+N66EXKk2XwGrArDs+BQrwinwV5Ny2YRHVQdRHThkRnz6zNtNU+ONck0tl4mlqbUxsQ
GDb+xUkSGaCjwduVVsOKb3VCDmtWK478t/Mwjdc32NxA89Ltoau9pBuhDrbTs2ouHzrkMLh3WoZd
qhO8AaXANgJjqTbLxUw55ODM3yJjHx2rDIc90OLOzRYyoaapibwBkfe2Y2pxqDpzXPXZku2iWc22
oLkkKkxFeQos/R0RGucPCKyuKsaFX2Z6T65QP6N7Vu8CmSJ41lof1gdZ3B1p4Q5N9cgxukDfdXJh
OpomDIcmZ9IdVEDkulIDd5kHMnvlMgnHPvd0pNr+1JWCa1SomcnVebOaiCtPxROQI9f0Z+kqHmGi
jhQ7wryvqrtGm3XPVJY9r0dztJlZQMN1VGPhKJHjmeIG4bKx51ae2DANMoRTiR88kIdTU1VH3ADW
JtLFzg/VyYIcy5wMnsOcPLZlPoB4qcJx0zfZG6mxuqtnXeohoRi81kwh3sy16qktUWHMuHM3HlvS
25bCj8yidMrYFPwoCONNtJj1qS77SxICczaa8GG4QqSMeUy9piYuu4OEUCE08nK5tNbc78Y6nPTZ
k2s4T9Yg+mVOGwLgjvJE+HftB0PUOGC5Ahtw2ZFW53ys6dSCXoWbwRGj32nptDgKI3hKIk2bfULY
7ZKKw8EoakDlTlEt1gGtu1AgIbeOX0U5/dLoxS4yWZrHJc+OyTSbB7AhJxNCNOoueXhWLCHZkJsx
wdAblC/McKG51uS83msDq2CWhzdVR2q8KRQsaoti+YxoovU1VuhZYmHeVKnYQPmpjQNLPI6F2mzX
HGMyj42gt2mxZLBagazhadU2Yqv1XiYzKl1or3qtbs57+uD5KSHVhoNOUryRJDfeEEUBKTGxtORZ
64rUq0wp2AR8814Ljsar5U4dbVr4wYaIvXwri7Phi00nXiwAn5kzN0LthLkg3kP3ZLOEH+PFedHf
Fvj/d5zFK69sjPoxBKXrSEJdH3CJWBshIB4UfUxCYzOB+gyp3apAp+dmcBR0lAFtXT8gSlo2c5Aq
1xknV6fSVC5zb4xzY/Yqg726MuG43vL6YVGVoxRWQJ3KFjKHYVGVGXWREBCnjFnsprNlPMgJeN94
kUPCSRthq1gYWRYhy2lClPdpRZt9caUyKCPgTkmpUiwKggPzQXbnSUGWpS1PXA7Jum0W1evg4oWM
8y1EWgMlaMTtYTM8VG2VQrmVXnK1LNdKd3VqK/AyuZ/O+jRAJDSBd/Qp/fpEilLHMiv9PNRZzrBN
ORIHl7X2Ysyia8WivkF5dQ/O7l66sgyxF3GQL6/wubnWwNc0rBJcEmZjiejwU0fp9IdaUFp4VhUl
zOIvnBLHtNhYfeGpU/VsJOY6CZSzMpsv+TS8UUqB8h8JiqrBpp9gAX0mpUr1CdDNvUA1OHa07VsU
jm6XVvMGvhyHvFrsNlIzamfuueawgJraN2zx6zyRWreKs3lNbv3k6WRO+mFsCOI5lct0C2n3oMXz
o1LPoLXrnhPbON9CQW4v6kiDA6ctABzcNld/hXyq+pwyU50Aa5HiOgIoHHe93I9+oRXWY9DOEwyB
inMUk81D2VM8Z7GKOmcCwGPq8C/V6VYfzAdUL0TepZmf5ambpRo7XBOiApnq50Kfa1cOxlU1AH8x
ojVFg0tDdz+TGUK2O/toGpHZpxXrwehvR1Lgusl083S56FVWOXTgfQ1ZEOlG5cFcGBwPeoEnKumc
oonjmxGaPg1wt+GLSo1rEQDaZiziDWScoxFbT2Tf7hJkS5Uqr5Yw2YLCWptLfjepoulnMVjTGGxC
yXppxTet0N8NUXXfFOQ6lOaanqofTbnX0w6x8mEbtrGbRbo/BtJHx4CgZVg76+25EBbthUGz24yS
m0lstkvVunIteMDqIezMy2Ni5OtlKBjhaE42zF5FoZ5lwq6puXsLa6cYkp8Hw+jQdfAnYUJp0Z6Z
OPuWlj9U+eLC+3mew9Fu6caM16PNEm7DInIIhPdT6QpLmLtnuF5+k8q3eg3otJE7+zqa386Wfh9U
iCUs2csIA8uxXlso90kbp6CNAtug86/L7G/YZkfa7/iMPudKVR+n3GrXo1y67BrbEVfM06go21xr
VtEwbtQr+CcOpk0YKi4oV1tWU0qEYth3QCg4mHKtBsq+6MYNDQNnilpn4JWmYfmMJ8kNEwKMrJjc
surMNPTJEFgGzZBNW9T3uVZcipYGkiV2tFYQoWVB5xvApKpB4s3okWfo+8lAjacPDj2Ps6JUYFwT
0i8i5kZYlDCfFXt+lAdLC+66DveO/K6M8r7Ftj/F6VkdgS4lsPParL3Tg+w8mxHd5YknofvMYceS
B78PkVpbJYOmOL8NxPqQzXS/2NGVTnaXOh/cSRcruxiVmzDqa2exXuac8GBuvpDNg/6osJ5kPFLK
Iju6Pu3Tpj20ZsV6YR6AnO+ytnYzjXtZKDdFwLEfTwAcKgZ/djWSZsEuf1Nl4V4Zkpex7c8zTHVG
CN1WTkCKIKe90FgHeVcBVgvIOdQ1/dD36pWwe21gNpCoy2G6USA1CYGWsiF0yZkN/waD2qGhpFzE
lAaCTGuN7z4dJop9q9sNRXSp46q3G2PY4fDwop5GLIDAVRxZfqVKO1IVC6cdrYJEhuhcaPleVQB3
kdF6GbT5NsoC10jkHaw88OhKO3q90hCkYrGaQgks7KhUer8jxzKOQBsTsrDlbOvpifqiAIikI9E/
l2r/0KgsnUI2LS5JvjtVngFHZc1ncezZXfovUzRtmjHZqKXlTkX8PETGDROje1lDvJPN/QvUsR3K
OwsibnGnsmpVzAaZcR46K3qbh3kLs9MPEv08W8k6NAOWS4Y9APEiRHOWb0jNZdRoKsijBZQ7nnY1
iUJamq9Add+bi3AyZOpksL0hiAb1to+L1gkaEmhCeM9D/pEAkZ9qmRxC4WTp0avVDoJD32UTqBz8
rkc5kh+2o1CeOJu4ipjutCzaBdZ0SfX60osM84BhbouqPbL/vZQxQeWIxu4Jd5lWudxRPxmmFzIV
dPKlOBlNSiZRn65QTz8ywbbHfNrB5zsh/Fw4VwTi3lzE+FYKOYeDFJ2Oy8JUbjTLkEpjkPvbJc7v
0mScnCigTZKKAuk8MyetTaQG0gY/lWVLMNP2I7Jlm5h7yHqkWQH21ziK1tmmBaS2CifVPGasIeuu
NqT7+ToXFMOIDr1kooc3ZPJCsglStNwXNHzIq4tWI+XsE6zOBNKQYS27GM3xAZlohwmxzWq/rCE2
SU1zLYFM3WeQzBC5ztI1aNLoNl8C4FxkOJyzuabrk1qQiBVsiG4fx/JlmGPtDMVX5JuJrXCdA2H8
wFdHJ0aQxp6FKACBHAbwJmsxAv4+Bc06iEnAsEHr9c/CWIPaxv43nqW6r0ZnssyezUpO5TXP/dZn
gfw1TeumZnq4LlPZuFVia3nUBc08VflgHgUQvKVD36jxrDhc3HZQRS9qsulM61B5DgB2v4x0ktfl
mFkTQe8BcqxaDByMz1XmxaGFmdLocj8w4vFS8854M+WNF1QtRZXMHgbFPH61agJbo3bpXX3qQMlh
SaEen1l9km7aaf2k+IwTZAo7wlO0IAMpJ7acGzOKCyKFBFnxJbokLOzDeFAHOT6Ys6bzHiEme8iK
YHICTu7bQRvN1yi32J9luqBh2qu2afaDS7rIdC/2HcxWJfwIU3aBcp7j2u5GNgAsX9W6lYt+a/ac
ica4/ZxE0YvRad0ppnvgwfKv7/pcFbFEle2wt6a03MwLdtVGo7FajTFNGfqq7kI4hGOUGoRcRili
fnUMsFAylKSBqhkLcUZlOdoRquXNJLTZqmpBF3fiYvgG2Us7GJAFNxBLW01ot1pKx5Keuz/RdrtY
4pLu4k5bIUy4YTSkXKJ8oQ6uGz4dLbfkTiau0oFq+xET3rLJlJQ+GSiu1qWGHTyNmHFnjGfYX7RQ
4a3SahqQPp/rODAPYJKF41wipLSNYQJiqMUTnYtyyE7yPDIyK9RwpzbTyN4xBtfdBMWFPVZhf4xb
RXF6TUp26LCTG7E0XupGrn36P60fpnq2onayHMKiyRwQSzb2Puy6ozgYZcwV0DJsSi0t3fYaqQHE
xVmD3fZl+3mRArFxwr7J/doY+5NZiTnHNR2Lfb/I/WoYLXAlBuUbR3xDXS1qS45IPCcM05soZKFB
1KkegmZSt2RedFuVSAbksfWi0+iIqnTw82mCh88AtHGtMAmo/eVGvZOqUK5cbVIWh4khHQBke9Yp
z3sht6tZmKkY4ThMpAPYsxR2T1Ir5et0iCPX0saIjk6nHWIGdTynoB+roDVcTUjoUiKyXgAekx3y
l6VAsVP1Eq0ESwY6Q5UhQnVuCXzgIssC6YkQNz16UgxDCMEkMtlyDX0Slc1fukiqpZpRpBcOCKwY
b5ghKc9M9MWjXhttt/pLmqcwqhUaFVUCE8aOYv4tZ+Yan5ykmqOHMIC04P8/0+QNH03XNx+/HF6r
9hcfFsprF5fF/7jK/96JK2iY1Hf/8/d/bL/9Ofwor7CM3/3B+wrOuOk/mvny0fYZX/o3rMb/6YPf
8Rt3cwV+4x17fHd9NoLFfofhIIb6BwHV32E77uKPpnn95fPHL8Xr5/jjl/8e8qKa13/5Ua339Sm+
qfUUDRKHJmOfo87FqSX9JtZT1E8WFjFcERKTAsRXPPJdq6dIn/AKmVitJCAgmK1QA7ffyB48hIXa
BPiDYQkBKJK3X38U528aXH6Kf+ihJAoM2doPWl0Z0T6vCdsrUnYUpepPWj2SaHpBpi3izFK/SeJ9
zVk1BGhdVqA3Izmj9xefUe7f94G5xWa4NZb+QMc2U9OdpKC6X0Tx2YDo5Ag0pyNl+gihC8x5uIfk
KeoLPb7Al+LXtpNfhEAChBqTltHPnLLaumhw+bX7grM3ZzvDkdX6VVZXsrxObq3k1KYrGgOjCrPd
D0yPrJ5yC3S2aQkk2dbm+dRBOzCMg0ykQ7SfIrtf0XhCaUi2T9A53BQA44TOnxPbbg1vTmAMbETB
JkZUVN2qP1vpTdy7cXkhaDBmCy4dLXCvpJIUQ/VKTo+NBZh5k91mt9CV3ewUhF/qe0W81AfO6iRJ
8FFJmc/TZvMzX4PX7LL/5y/mvKpuMXznqU3GsSOWDrEjbfwRSZfitjFtIkGOpfAAGcDWSG9m2hDa
goKqCIlQdaiTldjQ72cSJEwrWmVOFbOlcByjetk3Vr3W+5tSWEW9X/fGbpTsDIRVm5S2tGrdopM5
9Dj90/wuvAgvKLq+/i5+/f36MXrtvnz7GL3K790X+f3X/4YvySvglpX6PnxR3zW0wvZIQpGtz0jV
fI4J1qpO9wx3bZUKhlR6W+kVW9kSNfNCZ6z1RZx7cvlcy3Q63Byv21P2qtLloQ+U3hFOcJnETdp5
AE9sySnpAJI04NKVtzjABac0d2i+srwOsDXKUwOBbDkxk1XkG57LkFZ8ZDqUlyezYfBZ2guLvJ3L
fCg0PxK8aXSfJ86yFuZqlB3Osq35an5Pb69dTru3bOtlcNSTTcQBLejXUvUIsDFeVnmzTiqYHCcU
hVCoPYUxNEoXw0Fngs5wPvN9RoFTs+0zJrhjh1fv5nP0Foi+1Z7zeGcU20leF7uAcIt11NPgbpmF
Z5dQeA/bU67v5U3G4WzFl5fRwzRdJuVFK7ZnQiMS4YlLNVQRX6uGw27jyiPCbqAd5lxyKg/dMGJo
aQhuP2zS1J1LJ742eBubeMaoXyvIxxbHNFxO/gXfcKn5ht3VhykSHcFMbacKV1pwgKFf7WFETr66
Lbu9efOi4apEdahGjnVqum0UeWHJTc0mctcK53ZAe3N15DZuIp6BdYxforv4eHB918y25he/ntxS
OI6vBySi9GPZ4Z1CdZbFj6MbGhGD6rRHSk1GtotnkVlK3X4nnFCh8YzyTLHitdfpJBryYJvJ+zT/
EsSPZiTTBPNUYT86avc6CYHXgq5RRWUla1cFDhpYOXcridFOXHA+viq6hLUV7bIO2VD8Fpq9O7Xb
JtnTvirCHuzv3kKIGQA34bVZnVedxVfmMAi55AcayfUF3nBqEtpAGzibEH/a5WVByR9dwfWLXZks
MMh7tkkrrovPcbmTcaQ4HefLWGCqbzkSl5TTmZ9PkIZ4abyjiT1t6MkojJppJr2k5FpFxoc1Co9d
4mfaOoNXr3BA8oysoiy4i6RH1dT4TlcFnYrioRAfxMyrht18NF9lzhVt1Nrw7mX6IdlOkVOY9F6v
jzZKj+wszncIKdTKH8J9fzAeoeZHkl3e5De0D/k1qzYNb/6nOPWH9vD1r/m7b4/Acuf/WauW64LW
l99/aa3TfpSHeOKwvWFhXHbL4zziMbZT2DBY7l0T9Zptnmv1CCxYmt+47EluFqa3lr540R41ENOz
/CiIXqi6MQMRBUUl6HEWOppQ4ptULC7GDAO+axhuwkrAtcVsGxwrCiCije0ROA1k4ED2o2rTaPc0
LsGgm7R8DTtBjsBirT+1IusqVovqwk+1wOCKSqamr03Pqngz7YB/2bVye7Fkx6ThhohuRYQRmXBg
Z6zqKRt1P3MZTA1GZTN+tl71ffJGRkSdto5aH4DV6eFDyZ5IYqFVrHFyoM5dIp8D6GwTU6otziQ/
kTDldph3Qk7ZwTR5MYmROWAh+NXenMrnzjD5c2IL9WsjWV6x1bhp4+4RJYdXqZZndZovGwso6oA4
hOpLqGVOlbDEYnpMqEGtbnRT+T6Q0jd28+ckA6FCjwnFBsN4LXWbXjznXeMFve6IzPiWhRodaA4Z
cSGyJbOXGDRLm7bQPSGj+0OGgTabrkLbHBC/N45fxnBvto+pMK5IXSNvXIz8xDoLKGi8SIJyD3vG
Vef4JtYK1RNMy5tiCv4GzQSD+WEnUzxPHO8nGym4l8qqJxa1S8kB9KQKcxt5iS9AnhCmF00ajmki
7SctOzHOe8gz/bNcqPtQPUXFf8JDcqo+iluUsR8dpejvC85/yvoTV4dGFfbH/pC/Zl3ZUoBmv6zK
7N/+9XfF6/cv/q32BD4ASkJTKDF/NYlQkeImVKCQILrHOP1j3al8wrWhU6bCscGEbyLa/7XuxFli
Yv83LVHnuX6qMf9RzYnV6+9qThYzxRI1PiL+NH9y3cdVLWAhocVUB9Zi17muOpnFPLsd+82A7jxh
KrwYEsqX/NyoH2QE9d5cGgfs0lg7unan5fqazGGHgdxJEPRtOahHjIY7c0wf4io6itFyPyDnZRc0
tqTJrIamXUvpwB0sv83IjgmEu6CajWwhpZOo5tpn5qZ2PqSw36Uvuoly127zcUWbolqVSfJmpKn+
UQ0DchZ5kaX7qbD6labVxVHDfrUdTIPYskRSNlME2kVk6PpAqpnG8TSbXsQ5kN0JzReWEcG8iQr9
LW1fyQgqT2GDNDuq9PdKjCc3SjTJnZs234bWODAQMaKTIjG/IGEQwEeFkftKFYI2qTCha5CUX6Y5
vWX6XL4TFdVdiwfJFWRRPXZJrzGMVorebWrCtZyoDgYUnaa2RgzzSP5Ga889eVSJyk6WkzLgzAwz
HUWszk1obAinRm2a1OkKrcVtJbPqDXobvdMf8pqSz8FptkXfHt5YebUhB4qyl1UVzz9KyHRlDfT1
y36X5ESD5DqhjdUawXY7pjszKTam0jhN/tB23aYkMCQQC0x5pW1qyzGmZ8Pxlf5TED3M4cAnAAxV
2W2shu5OVrVvWohkWu7PvPXPU7V4tChQ0DzB6/MXqyYjqEB5tGophQTj1sjpS2Ay15FfW3xPatc6
iaXvpUgY7HDqz0U9F0wGdH7CymB05NuBtntvlUVz0fwvnqRW7UaSi/SB5jsCgYLE2CrdNEvW+FMh
vkyqIt2jfLltw1lcT0GSnOr0QMroVguSD3XYkdzuc7P5RoKMRpCXFMiJdjskKWOP5R0JenamtNHW
LbrOZNAcpNatk9eD4I49clRlmBm1ECqlXDHfbSY4izFJLi8r9WUxqHY4GU5ZYACzkzn1tLW2nxo5
3xDBAHdNVBfHqFv4SV14UokyJJuKhqhqjU+IXYxvvp7/8uz9NwlOApnqLFV/vDDTIHyj3zGXzS/z
L4cPDvM/NgX+9gzfVmdN+4TjWlG+EnauFn0O+d9sfDyC3furmxTbqmEoLMPfOwOy/ulqsYeshOfN
wA7+t87A9SFFNQwLjIEliRLr+p9Ypa9+4x/6AozdQYRfMUQahAhIZj/Z3SQ551bSesD4Ip3wXm3t
sYyeEiV9y/uoWVn4qHz0QD/8uL63J37Ew0m/N9nBSOFfNfBkf+W/yBBMeVU/OAf5i1gnLFdD3QiM
vDMJ9IvoOZB5lm8HNT4iaqS2RLKOfeccaszz25zDV9pE9wkrssueszhikaj/ib7X/291xPfr7R82
s/761v9y6FuqKnZRyLSbz7Bjv13pfN1v16lIIplloEfBtUdK7w/XKcA7vKS0lTTM1hbNpV+vU+2T
iecJoMBXNMG1ZPi1kpB5iKdRRYntinsKbO2fuE5/bmBxyRBkfmVrGCS2849dfYY/XDJCv5SMsRCY
ITPYKjPV9ZwEbhQg+RDZqT0twh46atGtJXH0WK7aNEBaDPPJAtOi1NcWaV5P+KkQLLB6amb5X2vi
9yuFNeOPF8O/gnCnL/rjlcXnf7ukpE+GiTEdcA/ADq4FiWX129InfcJ7IDJ3V3Gnc/FckQzfLymV
ChRMk4Tz/XplKVd61/filIdU8CPXJ4JiAaH4TxWo1s/1KQseiSBXYBI2ahFn7+8vKdkq8HQ2Kcrl
oBTfEHwbZ3XCxjDrCwdhEU9/22TlJuBUdz8YWbcO+lq4D+pqXysizaxM4EA3O6TEbQiDGk6GitZF
Hab4YWrUgQObyuh0qU16i1SfyTS852LzshCx6g7CfMM8aVgZTLW9qUcquKCx2WQ6wZNQcSC/h2rz
QoDnC9G0z9W4kIpXKjui7e9F/SrV7OZohUx3h6RYIKuzuK90qT8uY/IRWMRml8xTgOO7YjbmjzWJ
vF5bzwb2flxUitwh5CTUwEuE1rQ7aereVUG88FLyw5AWDnNIpogjuQCFio22qWb5FC5m7OcSPdai
XRCIWDF6z1EfGLczz0jHbtc1kuDPIUqlxdQXv8M+4VWl8rlUF47nwBHsVMtXvRkNd0lWXZSw+hyk
wqM6YL0hS077IkzS1pzi6A5LmbpODdyKqJHX1O61U+XVsl0Gs/gG1vxTlcxdmfPr5yPj+48DjEP8
3pRt+aX7h5+1+iivzO/250/63TDkn2T6IRF6Z8A7hCjKTgByhkX9j+9ykpFff3GyuKoY9/w0R/n3
nunb/S+AVPsEI1VHcGwwE+HI+esC8PUh6hgdqgWrgATN4LcVQBI/cWw1oA0ZWEkAHLJsfF8BeEi+
Zg1g0DeVK0rlTwEM2IR+V/5oP7908zo2+WFXsdBc9TGcRbSROyaeNJ8/cmhmKt1igfJZmo+pQZuW
br8zL/d16IuFR7xgonlE22n0M0uUJtA1nY4Ta7o23oGnq+LG0i91fdaD42KtSDVXs7WxPJr9PjE+
Y+N0ilmy4+69Vm8kdR+Ed0Owiej+0hRO6Yy/xtEtNgKhPxrVtpZ3rX4uzb2anId2l/Jxh2Z1iU/t
tCL3lGj4nUQKpxwfyZhEVEvgc3dkhBoKYPXSN6NYB8FltB60+FQKHymtt149NnTUiUmEh+NX2SFP
zuqw0SV/CHYaevDibtJsRJty7WJBlRtOda8yAr8GsR6x0ygGLjkSHOVuETdC+igtL0O6MaJD0K7z
bqPPu3BcQZHWAcdW6yRbadZex4uA/8/CEp46HUHI6WmaV3rM3nyKrL00egC7Mf9P0VYZD/Nwnsl1
ZnuPuOefyc7M2sIWB19JzgZuNWVtDOtmeXK1cC1M2+svoLjqYzTd9OldhUZaSHZ5fii0Y6Pe1u1t
kB0Q4gqaQ40QmR6BhAWpfYvbJatZ3zbCmq6gnB4qiSzsVR2dvt4q/xfWmH/ChUHmFvnjdcD+t/+V
hfH764/b/fUrvt3v+if68ya76a/to++7vfwJKTpwTIu7lgMLwP3f7nVN+qRdJQ0W1kuFdBSDFeLX
3d76BO31WgRA41Dh6Kp/poC83sk/HHQoYNnmIbwyo9VgYHwl7fxwp8OtmTJaUFzY2izSYS7oiPaP
fabiY2pIT1v+I8zw9cfw9/8iYilZNUUVlshP5QXzz3JMKLbtvpbvVSnlvp5tRCB3bdDfylaPfbZn
XjEqj1avvYtKc8GG9TbjO7YbQfGbXvuINI3xRuGguHwqlTnzWtJtPLU1jz+8if/OgYzu3k8v9pr2
AJBQAXWm8SZqPy2E/RwGuhgEst2EI9J5BiR2q9fpMUKqRpQ9AWq+rkZY7M1OvmvUdLlJY8a2UTNC
BFju57IAexBi5xtw/zgqjTimVjhLdVluj6Den7W4gP2nMCHBiq+8mL11g23KJVqaIPA+kreLeQpj
s/PqVPHbcWJW0RmKN/ThcF8ggHQ1I58RIcZr6spk8IJwfpvk7jgNqmELOQI5Q5AINJAKxidEOofM
VC9yU5Ex2OD9Xyxaeo08hfuRWBdX7HU6UwahwgtzpGHJJJQqEfGxWK9MN9IS6abuBuGGcYDuW3IR
+1ZRKSSgwcioF4NGZi96sOSPhqSbfpDX0eAWyax8UNGkH22pJmg7ibHtSCeytV7wRBOZvWnEt63Z
ZH6UF48RCQMbwzSeFrW61Vo4/6HEwWTKUpwvcbJKIGusjHpZ9hTE1iYZgwdpCnG2Tci36okfkGiF
jYu1WVj1DWNt2B8tOhJhaw31fTjn4mUZqtHLEQZ7Eg75Qzpm8pul9glGbWXF+2et67LsyVGmbwgn
AqlLrm7yKPlM3EB+zhCt7bVC7CUXZFm0gmdBggZciFVS4RGdR7iGCFW0jWYFJoHcVqACwM0MO86W
6LaWCzIBgpYUg2sOJxG66EphvHWDiXhGVO9jVI7JnGIRXuTXwmqwOkIGxglqTdTCRe5JmXLWFmhi
PXQIt2jxg8ZRU9KJrUJ7SMvaw+sBuzvVOjci6wHxLPpS6ABfUNuEn8NJe23Jk3eGAfEZyQRRt670
vLxZCMxw81CakDJwhSaAUNzaaJD3Sipa74GgbM4n74WxxK+yKTyMUaaclDZO90sktSu5whcRSeGr
sZQZ4I1WvE3nBkGjaDBQCTXk5JUSqgfgY4InIzXEypNEI4Dsqtg2QXW0aOZR1QfGOqHnaxcmvrk2
N9KNEFeFi6WdBIUmHp2m0k8Rvea7LjYSfjhavsmbwnCqukyOQdChzM4s7c2IAdni79EcsZ8aX52i
c6llnWdoFDFJbllr1r7wvhanSykuCTdomPlNN6+zMkAdyyS/0hsCzYgqAKmCFDAMo3XT5BNogzG4
EB2fHrW+0lYMb8qjIFoLIS7G+NwvgXqTzRJjpSZCDjYPUbCS4+pq3rhpi7bfNfrc2Lk2I/SzZpVM
v8hETm8Eq64HYgn3s3/LJu2kS03hVFnjATku8eHPh3g07tVZ+awqrboHeGYQYGdiQEvFBe9S0nU3
Q45QXREqXyETZiXqHLzG0SCKlwlJ67WximMEa/7nYRIsJ2xU/TkI2od87uL1HBWxG8aVZbdaFWOM
hJzxoBJ5tMh5dZSYEK+NRn9MEHtS8OntTav0wbFspfDAEhQ75dBKXkoKBgJ9TT4VnVUi55/ls7lM
JqCUIlmRQNPfVHX1v7k7sx3HkTRLPxEL3JdbiVpcku973BDusZBGmnEnzcinn0852UBVz6DRBfTN
zG1meoaHRJr9yznfaS+tqJn6ltWMlpCkNVh42JpEVW1J1XagnbZfJMIMrB6a8Q+J7pSFS5TfB35r
45eIsKCTpP7RtQWyb3QN0EOexsV2DsUQ+GcVzNFmsuz7Mdcvluu/m8B+C6pJhXhe2vy2Ig7nWPm9
G27dcnaeBs82pwBH0U0QlxgbOCDxvdbRmSiH7Ng62aSxXzi4YOpWoeSDGOXcEE7MkwiKAMhFASEA
xbI8elHLez0oRnX4WL2jTergoSstx90Q4SKCDX7B9r7tAht3h+kIxeja6TOiQRR7mU0+y6CiwHJT
Z6P90iyN4ZPt6z8+lpHjOrreznayqLxEuXMYAYjEmZC/6FndVABZOfutbo4YklniJFEWsSnNmz04
6SxFcIuswEhH7NTo9ac86K8oZPgrWZMHt7FXto9ZL6t7X2JyQUVM1nnm2cARJvfnykbiGhk+ZS9D
xCJVTMVM5PECnCrrqEvHdagf83JydjzWN+DAy2pbDZAV7KBf9pbdrOmEnRflsDc3OwUPM1XJau3G
IkgeIPB2109MwuvTKXm8AXZz2CweHK79XLjlbdUm2Z+u8eeHPgt1snfI+Fx5a/bEEYE0ckutWRMv
YNmbaiooV1eiwaes+KOtIXlrSD3fWdzxXyNazLM7+brddNY6IWIoqhZkWtgeNCyNFJODkulKl3Pf
lpn/bS0DSBFPr0fjz8/YWLNTsUTTGdSKv2vJb8JMMv0uVC7vBqOo6iPt7AcJzzrCYsageHwYXD/Z
D4F67/um2pgQWSC3QVMcF1Hb25zdWlqbuLyV2P7SpZ5DjolF41aRiY2+yR1hoFnQs6qY7Q/GkOt3
aJnPAAGZDJC8TBJ5lurukR2LO9y9481cZZeYGwgfnS43rQlUvZEzl+RUlpiEeqmfW4g1e2sUukpj
YPB3WVI9jQrnPy9EdrHGxHv3qDu2LXbr+yDGuLNMwZHVIMlCuEsX5CukoqGWjuJLJz3npsJC92eK
sKLG3Bhnayj6I8sZmA1u+UdA8b8RQdicO0cmb2LgIeXItgwqp2GCK32yS0xKT8LuZbBFIDqe4K7h
ARoNprvMK+RWQmHZr2tRpusQmlu/w3Pmhn9c2WNkK5o1wQBlHjCZ0rpIByHqaOdYLMjKiqWbpEM4
z3tLlVA/KthZZRv4XElhcKf7AA/IZLUfqzDZkczE5jj4OjtfReiXfDYl3j6x7oeWnKKK6+/cz2as
Nl0ywUrt+vJUG6v99qXIzhp++m/LZBmbfpU3O1c1+hYEUnjwgqJ/8kP9OOqpSOs6f9aDU9/Mbqy3
q2+7h8Sr522TqXwTaDg8OEaQ9XP87FAQo4gqmxKXl+XdE1gUbuPR8y8YG3EmJMt4WIPoQWROspWG
NaMfV78Dv8v2gVXZx6iojxX5L/tpssQmHyXqpH7hBXSWJp08vWzxpuH/KoVz5xj5Xs2BuGA2eFrr
PnrRCgEMx0t9Qov+q250cxp8UGd4u99YA4+POXgb5PpIEu3+V89AuUEZvkG8Xm0qu6J8L8rHyJr9
nWjn6XGKp4GLbY1jjICyfJsnLk+ykgD9lF13HlHUlSCjLnVShr/xaLa3Azu8N3BXCQCujBSBckm2
K1Znk5KAFT4Ubq0ftLdUgoGgQZYOI5HgIj1BAMN3eQ6SEnuIKD+i/roTdLVMCQoTG9eT/Z2z5BSE
liw5u5uHzFEv/mAN6CVr0tq7Mjhg+j+5JDI8V21420kwhAGwnzGy5MXzlo9rFMBmBCR6UzpQRpoe
ZWZCFx600TMnndgqPHC7IOImm4vyT9tPOL+Ie62m8Etl48vStI8rvditrOKfbeh9MS8sXpoET5iT
u7dVrF5aiuyTEsUHbr8RPkJtpyJxqtTWKF4SS1JNKh4+PQz5vupwhZUi67aBQyqilMF0FOCq9uDs
8P2WTBaizrT3q1qf+6aO9yiTWSQPBq0Mqmocjg98k2SXLVi9pd0+tS4KL/xU9j30HTRnTfbLCoXY
tGjut4BpNvDK+WOXgmxLYr22HRcYGKdFkl9GyFhRD+0LeVfFpQoz6xCEuCWdEElSN2PeHdStxDmM
4IkNPKafeuMN6IjmOXYfbCH9TekX/l5D/kDtNR5zJ9L7stXYBonhetKm/cXWxQW1wKa6JDJvtJHm
GcxTW1BOJ4K57DvCAFA/qdXbRXn0I2qt4Wh6Ye59xYJZAwDJy3g9163PJLu2+uICAjmtNUFk3tCz
f5ZWmi+R8wg4KI0bMlAj3/KBQnjqoRCIuxx87JsSvtxpMNGE5a2Szft4TQ+rxXqpjIl/wZN4X2X9
bXerTr2OBmfjRUSqAgaev/PqWvtGnnx2kXY0Gxm7PKgm6I9128fTzTI1/rZhw5/i1CS2d/S9CYVn
jmWyS47JZB0BhGBwiuwJh54qdcujR4u5ZuOfvCJBHmE1xzGBdoKhF6pBl7E6smH7sxsQOhlzM6sY
a0MrzKcG2XRvCjf5aVUrg5++0duGCmmTkFywcVA07bGCqAND+6dBoQr0W++xrxIYIvazHIv85De8
DWKljRyX6FkU5Xh0EeR8mDoUh46W3KjwdUzihmw98YNssuXOvp50UYIHpigzc0iSaNop5cfoHBO6
WSwHVXNJYE7EC7Cz0iX4DbLQr2Fa1XOVo/4b6sA++Hl1L3n5CHRDRtP0QXWj1TV3R/CbdVNy4nf6
DJc3ueTLvnaae5p196mPDNAviS1LmeUpaCK1j8to+Gzcii45zsPDlFXFwR6ZRRLYRqtpUGePiZNv
+pV+id9v3ttsAiBY8cK2bV+mrhgRt0j+Arset2urKrXnAdqF7N4OiaEEts1Fu7LcD/Th2yh7SgiE
vCVVkCsrwelF8M5rE8kjmDu+9CxcL2Klc12BcmxizsV1tvxnrymsN2ru6TJ74XJDamT2MzL062Es
seXZQbqSx/PeV9MpqnqzwUO8bKMEHVxDf55agSYQNyxbpJJea78OYm4PmbSt25X5xs04Y+iOeljK
kl729+ot7c/V68t9X3Z/R6n8Dwz+/v9eLly3wP/FDLEZavGFdOL4u19/5w2tzr/OE/npv/eHCRI2
AsHYBuKbALrJVOrv/WHwD1jyEaIKFs+khgX8zH/sD4N/uFGAnMFzfXYc/7w9YH/I7M+9Oi6YyrlX
v8W/sZIGpf6vQzNEG94VqHtNJglI8Qiu4op/mika3IWg6/3yr3nXuhHG51rIlATsZa8c8cyMhs9r
hVdtVsRMAU7EFeWmwl2P6sFAINiXjD3X1Ac6/5WP2nkdimgu0wyMRrBtVN+XO7PqKCeSkTZnZ+LR
UDeDTIpv2lDqKXVnxkEIoRW2NBMybrkLbFNnaTIs9h/bAWzJj5Jzgctcyiuq3JJvFjUkpUbo5uu2
DsrI32QMYk+RO3KmCva1b8g9xXufF7g9kylxNo6Mg2etiytvMaBCJjrRqJtMtpPeZUGk+Qe564A8
nXHLd3UCP3SJdY8LVsUrNrihP8ez9oAfxDLc5UjNzsKXCb66xLkVSyZT1Kj8b706nu8gU5Z3YvFk
t53KmXkCYaigasJphRNV2e6O3776gILYn6VqLAvE1TJUW1FpEqzslYApjGGkjiJALrun3tLjn6Hg
EDlLn8897SorAc6gBOZw0BJ9vIOUS+YXnjM7w0BdiRmJHGZhjFkUk1mIAY2+OBE/tG9HyOPHKLn3
iiooKAh0QMbhLPNbC5PWD6tXsd5MUT3/bCo7+mnBYli2c11R+gWJkcxXBGyTrIwTqAeKgcAss+I1
sjxE/jqqTZTOdlXdqViNd4M74GFx49nIbVRkPGVFPOoZ6ITjXsKqzX64sPOWjaiF++b2Fo6LsoXw
RdBBf1TkpvfI/dZpxBVRTwB3lC9eCfbjyuO9aF9BBuTfdRFquZlwDMboM9X6ruKeC0ABy7F20eL/
9UfbNqd3hXkbZy7g7XUWqMKbFn0P01IZGdAxtFTnMJxccBwNtJBdnIXOGezRkm/w7zIQaMsSqfp1
Bvc8r/412jSacJXgir6RVOvlDSG6TINKpe8iOEjfwtiMdsMQRLGac5BwjC7dzRSE2fOYXPEPM/Z9
B+JRxNBC9o4H2MSaNPB7HJFgC4giuQVnxek/RnCbm7XVP4acQIbtaqB/bP1akZJEoG/xbCUuaYaT
WOKfopyt95itAjU85uVHt8mch8nYPuVA6c6YAl1eun3IDx9qgp3gbEZMVsB8ZSFDi6z01hMSE+ct
6CIsS9U8jC+xm6EF6P1lMSmoLXzRvioYqVtL1JQopymFtnln5c0DC3eDKYOq7pctS2SvSWKtDxXK
1XdhpPszyVT/m0l45+zKVvHBLRVzNq0/VODoDwnC5snThbcc5sGu0fObotWHZq5i+0qujJ+yGTUa
Wb3OgJY7MKi1jbOECt8L/JFtWdvgcqWT1Y86XDAm63y14RdhwPSm9t0CVvezGCIcUxOxxbDTYN7C
eGprK2UQNR/IYaZfH6HSn0ZwAW4ad7X/S7eV/zkm+V+IXljJPM8aEozvQYg1UpEYmxTj8tqXDg13
GVfFmqL+Xfx9vEwMQwfLqb8lQDxqSZqgTUFg7rwz/kTjToJyPOzaXtfgL6HRvPUTRSjqhGsJn9Em
vSkvRL0QZhXJ8Gxzw0vUMCGlNr221uVa6Z/cE1DkQLW2Cx4vtz1bydr0W14CgmTdsJQFGnjHAEOi
D8OsAOqS6m9qcIto0EkXssuYuybGMzD6TGlF2xJ1kbpTeV//RGJVuptF6+nRJB2Tw4rG/smNOvv3
YCrP3iLTdMoUCyC3wTqubodxaUWOKljNVqeIT8NsozYrrW0hUD5tantlwgZHrVm2CSMkzvQ8tI4z
jSRkcRPC21CcUW9s5GV0KNCE+8fay+NnS1Z9slFhK4M9aFv7jgcLuWyI0LbFUZ6FuB2GQfToinPn
DxMaV2JkU0H5vLarlCfyYy3rlWE5/3nBhZVsI6sbnV3kRmN8zpMgx77XOom1m7i0fyQ6AmHjaAaY
gA6jMdpbmA/v7BDuStPwnabgqSdsgLhgv6e6lu8h6cjTsWmy6AxjF2xLLYbp51gIfT9bwMbPQR3l
TCST+4JeANqYVeARE0OVV2k24fD+p3rk/7YO+z/udSTxMdoj5PGIFf9zSqFf64CTXNDtjiWuLysv
bri3o9SKxnznlnUAVTupz0vJAPavP/nfqhj/e1qT/9dkitcP8b+oCcVvWph+GsS/loL80P8uBT33
H1woaL+wsUPr+Cd1ouv9w7nKRBIfgAwaWo8q7O9SMAj5Vy6OAJ66/7De/r1cZu/s0m3EmGsRvZLU
9W+pE4kxutZ6/7xf9gnBsflTqDuv4sn/XAvOxiMlkRys1MlckilEz9DSMcAqJCTIY850bcPwBkcr
67R+suKbAJrArDtxNRyCnOukiA61X//o7JXbOllRhDXQKcrFYkPGRey28AfZkyebabAfcbwtR8Vd
9czaM9pJzVC9mPtTVynKzNKaNoPNRWyoSxiBTFZKdN5wiuv+EKrVvGYxqvgCYqyXhUPKfxVuEy3C
lJQ0s01kue5ZlcBniUc2bCri4C7w/D8aRlNg+NvP1h/YjUJQnyfQuRnWx1quLB+0D9eksC8OhH58
ihzZTHKKnR2NjBLb9hB6ZE9xJg5nNVPftQm5QTgDsEXC9zsrsfzSRR3vmqh+yaUhZVvqW9euB3yJ
VkcnfHUEOD2k87z2brxiQgg3wPoPE0X4pufmaW93wPI6aR2rbGBX3AhrW9vFdMbjT3gqvPNiH7Pt
OYCPw5LYeyuh2AUrkrnvyjcnplO1V72+kEkfkg2MeKcqpiZ1k5hpwjW3iWEyYF4x/Rmn+DgmYn2q
8/nkhyP4XwVar4+dC0TEAECdeyFGYDmV0ECGDf9/fJcQDnfcyL+71lVyU0czQMuGaHSIwOa1q/xf
1/gk5oRDs0/6PjytbdYeM/CTgbXeA+CYt55fufu5tihv14qZOPOJnWWC69RBrxu26d5udPoHA07s
1mLBDeKVyb6BPiY9mdwsXcO2dCijLQtI6M/rdOOxksE2yUhxboRO2wqnc95g3O5GcRa98yMpcJy2
FjBfn+vTwWPHNwgp2CqslyUvxwfq2f6HY8t1K/JOHgvdZee8C6728azQjNFwro7hV+n4qX/FvjrW
JZf4zMhvryqqBsP3GLTDRRf5tnPCS4HVJq/Ve8jSmIeN7wJdgb8ey955NUONLZl8ik4BU2OyTrXq
H2cyt+5VLRbIrs56zDxFXG4g6/vaCCy9zdQHvBYYpXg9/eFtNDKI2R419kkK3Z2FsfrXmVpZrizp
eLXw7/r1lk//3NODYT0Fgr12TG8nF5MRDuehdbYsDeIjvW58z4jX+1laY03P4WLnzqdhB2Ok3fs2
bqFN0S2EwbvWeHFs453A8fsMnvDr7BqH3k7ZJlWjvu4zceSB9/PRSMziFtBb+CjHAWd8UoS/dLXc
JWrcTSULQ+E1aS25SiF1zqlNQgcgNHorBKTqFdwIpQB0sI+xzcsH1bYdFsVgOWn4x9u/8Inam8yh
Wq/YpWmacXoGo3ngub5EgwulJ89xWzdWM+zQTXy42YBNlIEXbqOThBvGamOBr9lZMGW7GBs3zu/g
NEEApsjRG09qDRwfp75Eg70t5nI8edFXBNLiPM8dQ3tRUV+xNb/lThh5nAhV3Uc+Fd/k9NUmCVfr
UbjDtBnnkkOIKfi20AZHkghfw2L5XAdY6iiED0mlspt8xopYx8QPxckTgSczniJMtCqBssVqiJgG
0uMPsATzi4BFvqviDNRlltFahrkT3BF/YT25BScFxqzsocFZFrmcCwF+/liE1l1ZJH9aBpSqxaM/
i+pH0IcQf2ekwhwdt3akcfVEZFKX2RxcLPaVWJIwXKLVqAMUwdN0P6uQcjGox2Nh8DPPnbormX2n
STJ0dwWMyVcngvVnORi5DYpjNmDtNTM2andd77UHzxvogtwgOthcNe2G9KNqN6txoh4n3HtTSFCc
pcd4eF4iQmnqphkx2s7wCrLhC/cEMGu1qwrnXiXqE+wspvz1peKKyPuIuB3ivmrm78m886eI22u5
mqdYhOGVNkW8xRO2mcLhO2RYsGQRv7ZAuIjT3nfvpIkf8kScSH4kdGbihWweKVo7xC9WvwmckrgC
B5/uNOOTG6dPJaz7cX7XfvHMBnAry+XRn4gNZ4cumRHj/CbkeGMSnB8RqANYUb6FJplzabtM9EZl
yz7iey7j24XJOcy7EY1N0eFGjwrPJtmo8S6UrQMREOyWoQpMI/zHK/3VNPJmYbn6QrLNr0bBJGDi
AbzO6EPQJTO/LJQoaGuuOSxBN59nEuLJKwUzMdrFH56w+AhmE9ZZ0LXizrJstWMAjX589BdkPqCw
3/2yzdKyIi7KkTNe84HffEBOqWjbzks93roFvSJeWp0foamKWxdMIQbgGGl0sbAtjHQXP7VNnH9Z
YeW8hbHgmupK4LN+rwSrWpYut8ZzqlPCWBXstO18jKV3NOPifRfRAmJiKMPvviKYbmBRfPASTbng
GSvaAecIjqT7cDBXtk5u2h4CTlfL7kWTSni3RHZ7D2ab06JgFs5rGNaHqlUdz9z1nzEw+t30hCuI
JLzpJwJfsO4U4QMozA/XGhjVhiDgOA9OBSmQn800+NC2zVVyAd40lIgi+h4f3wCcvhqt9ee6mkhe
QT0KksWkLshrmLJw6kMti5+bbCm2hOp8ZzWpKGuNNV7JilSFeXVu8rjtAPYl/c4KQ/U9z0Vyy4P1
A7hmtuEryhlz4JmFeCkBBfWA7Ao1RXcSFMt2GdbwONviLouLTxC84w3uwk8Yc0dpMFfnuKw3fU9j
p5fKftElMAtQRvI4LcTe1IFp3pVqAC1yL/OlF90tVH1PbKRYM/oEHYMosdnGt9xmLbb3Pcvukc64
QA5fjyvZ6qo/6BV5MUv5+zKBMT9WuQ09Y9Koh5mTE5QEXDRgtzyqhu4ItQDYPJ4hXH3R8iXmrPms
E4HYp43NiTQm8Hwg0qrtUCR5WnpDDgkpkDvXix+rMSr2WE0xZRMSwTI/WW9cWYvD5Gj1phx33gYj
F9esFcJY8q/SoWsVpA5Iq/aJ6q6/hcMO3ZOaEkZLcGtBB6ZdZWxle8QIBs9do36gf3uWlY2fPNqP
4/wgB4aVRZg95E4GjA5A0oZY+CJ1HAUqApDBulbB+0TbrBaxYKVoyp8xahtmCVN9gpM6PzRDfB8u
DavsKoirrRLjd7lm+m4dHEtvNbPNXdBeBdBF/jD2c/UO4TF49VTj3IcteiTU44ai2SZQR+TNi+RT
vCQ5zk4RMNBq5qiCs7GgFHQ1m8MgwYeLVzQdiQj9VWWxfSZnYu+tLN/HQupNmamfuYfVmDnQJkja
fVRpuDEEtUK0DEONAjs8sioZNkHbPkVQu/xq+WhAHoSTV1AI+DsQvltR+7AV4w9hzLsO2kMf2HdM
RKjrTI6OafZ4M+tiEy8+ARNTcljgdoGTK97KMNgtxF5t5m561NNKyaaGUyCSkwNrNs5IXNazmA8r
aHKItLsqkMgorV1X/7SnKB0K+1zVC8M+r+h/KCv+MTWoziWoxDluXudY/YkX94oqRJHG21rr+M5r
S5b3g3Vbz+bgxeOJheSuaPLdWjfPpQWwENMYAgqHFGv3Kde5+j1rGaaNicypm6bg0lbIJNciLM+D
BWJh0EvLCe+nbHHBMJSSeglSIL1FMdxaORg4FAv3UW5/WgP3r1EuOxyfuUjDWcevJOQRT8t7Lfpu
MzicYoQkcZeK5gR3/qDWDvRFsDxI0zGLlzdRK3a1Te51VQx5WpVgGZlXeMeZfKCHlv35EU1e9WDA
PEy5vrM0YtshvB6O6DMex8C/Y4coNqU27iFD98iDRHyFdDwo60rbX3pByglsO9mV9vTbK6xuxwgX
8leRT6nTTy43Q6Tv0Tguu6SEKZOsgQd8zL/zYmZCkpyfpi2dr0hImB6TLH6XQsC8MHb5XSNZMfXM
AQa8bjPP77gd69fEafcakSLgtIMDnpXN7YZbAU1F5egtA0lzh2DrV1g7LUzQfryrV65SzxbVhvkt
W7sghE0EtGyZm2Rrt1B4OvbzSyNj9t9tF5wDN/NOom5+ZxMSk3VZ3NvEy18Hl4l95kOkmYbvslzG
k5qkt3MAgB2EA9N/LPOvpCRZGBAfURfbxu+zbeYAO5HMGL8YOg3nYO7Ffo7XXeUJvaP2dLdzJYt7
M0R7HZE5xSovVscF888QNLcQGPXzsvSPYdxKgCHdY4O9r8iLD7xYROBgI4CZ9I25r4OsJHbXNBur
bE7cbxj+bVzWPVfwbTxTMHAeiXPhMUOKhzFMbWWHG1PKSzZQuiVdvR782eH8K2PvHcqcnQJ/Dr+g
7IyfyG9Sb6xSAuzSck4iuvdx1xCNULTBm1JQmGiBjr72jpKVQD31ybHnAjpAmp63hAvDMrqK1nT+
OneddTLx8uhK8R36Wb2zVVwdwrn9mhtEJQi+46D6GvU12s140YuoXAJKAurooeUsyhJv40848B2h
zIVxGtlelXzAw3WfZXa0cUfv6FhfsyLgyUKmof3wKNz2ZJT1EDCq/xpJVUAEXcqb2NeUsxYvYJ4H
aBbWuToKHXgv+IRQZwR9vA+98dwPIw8X2SsEFzr2llXYz0n0N17UqTNZGuWdv0LSSaIKYG49xWft
9s9JRUuDCpZs+6j9EessOUIdDo/MsaGQjFdzWulwuCbrg2epV5bV0W72W9ZA0cxyRp480b0xDxTb
3pr7I5MNRuGChu68osYk3iROahTb0D1Z2tM5s7uNNzFsv1Ov/FdcSPI1GpyB+su1bkB7Du++jOoL
zEKCygcmdiMZC48joqyWQKk12/lzAWVISLpT6SAHqpVbPBB+iNLbEcQ8FdQcYwB3mCCx+XeyEDS3
oMbYkLGzQBIOX7uobo8QINR31jj9S2WF7q5bRf27ZwKNn3mp95Ehu21xM8D9nmKPkE0q9VwPVjoq
6n0T1tVHJ8vks/XU9MUCk+GmCH6X7sRWJ5bscJqo2zN+vQKBGJkUKmaXVthXJZeaWN1z7TS6aE/2
FSWVwYvcoYJZv6uitQ4E0BmSAYim32TSap/4auZ0kAmQn0yQJ7hANd9OWBs3dj1Hz+jDmY4j9n/U
0GWfRi8SfdpbRh3H2dBLTQYck7X0W1zE0wP4yvaBTjy+NLWtkaSP0dlYLOTZThCtGU+wCkvjIFiH
8jY1iCStos139YpmUkZEV8bCsl/m2BG3mXSzVFlRdVu6ImXoP27jrBxOpCBituotNX908xX/bJLl
xrcb+2axg2dB7lgbxn+CESUlsoaWV0dzstbGhzdeu/duj8g6mHEUoGxCHrixF+AZLbuCbz/q2gMl
zBUci9Yv6p3yaSrWD89Wt7meujtbtvHOayoezPyqp2hGh3j0PtMbp+T6J5Ba9cA2spr23gzy2Ujz
3VbWukWumD/LAaQYChvYW0mefTqW24AGyhgfuPTW156eX72w1E7VzcJ4cGD6YjId3S0+Yga3yj9d
ESO1E9HspjQ4twkDaBTmlodZAL3TZzbJ4ZiH48wB1fKx+eLTVySsicz+zgKS2lw+nTP1JsFdPmr2
sZWELC7gZvtLkmVw84JZpd3sEjcTLiervpqpB0Ii5ml2fHqqfD0tKo6OM/mE73FlsT/yjYOkpidD
6abTMocch2IPgkguUgeNdGoWJhfjbMdHuCDy3YOLeazZGPKJOeu559k+Zwz276vcRw5ZFt57LG0Y
cK0P4rjNOJe7lR13PNhMI6FR76wA7OamJehH2+vMQ7guBKNWAT1dXTwSHaZONuE7G2JXvD2JK1yJ
qOLY+enxNwOaLF0ds558q3Dx71p49yx9DiH6H+zOde4XRQQ9ZWiHXszzKpxpxmQvbd38QdYZs1yg
TtiWuoIanBTBoV+hbWOWAS5YsXms7MG66R0a378G05sQb8vWtfJ6a4as3S2JQyOJjRYdjThUdYCq
XxAycsESuc/6MNsyFNyWHn9nO6LerqQPKhi6Fpo388wuLr8MBi7WZGX5zeqyeiQ+Vn4CWt3J0VuP
cI37s9ILZZQfgJhz7qoiki9tMNAvtYLxSUtoShhICk8TebdZ2Hln9xqKE5rBPo3jYm6FFMs9+agC
ol/s4m4YVUowAnNP4siQHo8LRAgwvGCBU0fNX7Yb/YKC8ikLQYWLklDZ3SdWDevYJmiMI6Ns1N0O
c4khG8JDOYMtlxWxtp5f/DBugOgdVKJIs/WU6yZF1gBzwpSr84j3+sZ0w7pvKhNj0EuSg+cgpxqc
7jER4B3H8b4LiaFa23udUAlD+Nn53UhFxKgl6SyXY6uddqGa3nik6R2LAKCgNUIAsz9ozE5kge0G
dNnQlu29Tf5tQQXRp0NiPdeEFVC4dvmvLOSbQKawrwvoW+vauxvNEf6O1/U0zv6THaD5rv3qT1FQ
+TFvr99UwSrUv5KwwhUjUecZqGdE3WW6eqrhGe96men3sEcMOrqoCralhNQyqzwNneKzZZ6iW//J
itEIqlODd9G2+CQTmfzp3GbPcITUFgDvmJbQhBfDOYIHS1/fznfh6IRX/JY6eX3PPju4xFhkyEQi
wqybludldcbdki8ffh8UKa3FH6cf4AXZ2YH8UXkhq2pTWDo+aEbRR1HW3dmw0t2R+3FaSB29XcAj
HdFJc6hMeX2ukugzCklodZlw6mx9dZhrv+ShhM0mUEmfcTOA5mtBVWJs2AxVxF2yCGffBQvpUys8
ZX9GiAn8nH+NNKBooZMF9XK5BgnDxEai/5M+GCsrUGNxb4uVM6cn5nG4xfnQ7Ie5X6D1s4dmEldN
Trdb2rlQ32FcQ3JrFBtZUuMmz90ubD5D/vA1ug6jUc9uxSzWQ+YFFm2BzqDZrZ1sf4Vj4gNnzq3q
lMVlOe0wM8Wfzow6FzCA0/wkaySJ087txfdY1ubkDiShzJaDm89MLk19VY9vC0BgFrrmx0hIAEKJ
5N1m23xVnZbFKbY8FHgrGY4TYlF7YNjGnvxi05s81xHIUN949gHnmM3LOiZ3eT6oZ12Tu0ZUFtI4
KwlYRBfQxucMWqNn/S/2zqy5bSTN2r8IFYkEkAnckgQXkdotW9INwpZl7Ejs26+fh+6ZnqqZnoro
yy/iu+mOqCqbEggkMs97znNcJjcVcLX9YBb9ENic83wA6GdRk2itVaZOgUMvb5IRV7NS93FYrbOn
3fc6ATgX+STpYTPQRKcPi/7ZuzxLMyGoXiyfFBiV3wY05XvdudHGstiMO0Ol93VPdFgtVXMIFsnI
ZyVYs15jSkFS+9uljvESdtP7FHiPvT1mp7UmLBDTIfgUWEyfmG5tPIt1yKrW/CWKMjYjNZPhiAmZ
ZAfG8nqtKPQ6Kt6JSeX0L405Rz0b5+7QZOMOmxjQgqjIDrNkxlGUSNxZH/k7D5OP3ShEt+TRnkXw
Ab1r/t7RnntHVUyK33f16AFes2uymUdOTv3vNqFoeCyH5YEpN+uGc92s5Opu6SkRdc3EUzwZqqxz
Sx6clBrcLs5eON+8cJPKbQtixDjiLZFRqME6Dj5llFXwWCWT8wvVq+Er82yxEw1PUFJRmQhvmtsi
8tov/jJD3RLiZzwtaEajj949OdnRuCm/VSTIPuj6Lpu9T3flddxYg3PfMt6hXIBcTy1QoKOVRvLN
wh09QNJ6R3Yn4DcTwYmcfNgZtiObTuJrUEPCuCa3vePQmp1RtKom7qq2AyTc1upPURcxJwo4NbPe
0xw9lmNYzwlo3VVnB2uC1Q9IwlcPfQnDvozKYU/NdPyGDJ5v/bmFrDJr9RoAgGCNEaQjsBTzFi+t
V9EuES8U3ufLBi9F9ZQ3Q/HKyK3aUZdQcESusL6nv1bcLwzrPuzaeKHjU7GA9eUdbX441Kb66XN3
814n/WJt1obCQpkyOckr0xwjwzm6X5vgwNn/S2Aj/7stex96p37y/oNoX0fUPa1h4UfVbeZ4yxn5
fQ5b0bXPrsrl7fUb7Gn623qt4276pngSQqTcbasLDhddcoK6v8E/b7YWbOmNH633lAFWoN67bqdH
lYYr3LJOwe00Zf6BGelFzdXNlID3tfJj7NBINrRVe2nK9qvPUIjYGN09BCybPZYhRrKN9aBdU2Lz
rt3yXs7lyCk7PdKxSHeu6wB4bP3pnQ35Y5+OxV3alOtXuAn89w7wG3fyDN2llDzOOdwwpHNa5cn7
XJgy0q+xgNqzmU49CukMl643emfG4Br5DPbVHNvgHgSQgGqtiy8dG8VdCadvRymLdfL7IHvuSYnt
ue0Gil4y6sOwVC77axH0jmXPwaKv8nOsmn7HxvaDlyUlchldOLJljolLBfUjMGT9mvSZhh91dkrM
J4oCiTqBJTDVCfvZovsar1f1DUg7ceNPadNMVKy868u0fmkT/7YXHXxLw/6FlKesLRLA8HA9+X1Q
WK6uxTwlMbU7GQvzUXkDYWv85pDmaX3Ha1W89LUA8B8F1R2dQt45Wnjf16LduLSVR/zgtO4E2yW/
zrC6DtcS1WAgbdeK9s4CQ+KIExqN5lvf0ItSgLnEutTfUsLn3jSqmY61WUCh9tUXToWARCf5xeqJ
odSeeajsjqK/lPFAHHTeloSLAw+baRVFyNyqeH4cJ0LbLYEeZmxlecNEv8mZHxjpUiwwVR89KhNh
cLYqcaDG/C1X1k9rIC5a8bcx1Mx67PlNcCsriknR0aXLeLi5ZocY4apl+toPw2c/EeYxFUd0ehj4
U+bVj+le5dwh6N50OupartDk5CYAu9p3UUi+MdmVSMZb08gvTVJuqz47N40Comtn0/oYrxnlyoo2
wlUSm81EvUvy6dJ0NDykNstp1F5d8mV8kqTpYN1zl+U98whMirw4nQ4TdsHZbHgMRpXfpJ25pGNz
FzcqvU21JxiIlnm1IUBp7YHDMgPW7svIsOQYT1Z2HzV4znSbId1aeYsqWjn+TT+jKQccj+Z0eSsZ
WcQ8oCeuEIEilyYHv0LZFZTjSmoig+vojzah6Dh1Ea3cSTb8XLKe0/Qc9095sNbsWamZgdM68wiD
2wu9ylAIMtmUQKWrfvfQA882aXwUDbXvKnczc8sgbDt4tdh8+AbwhG+SjMH1XB9p21QY6qrq7CdD
dkffIzXYGabV1RIZEnhlb0SD9tvba3ysS/sBD217HsCrk0XHNxoQqeZL7IS/05XbE3nM3SMZorfp
utLlURFvlB4YWCjmjWUFFZDigTaEfhSfI93e2Gtl4VhEn8z9t67uSU3P+DGx14Z9Hg1hk7LI5ovl
3E6Eics1OcZJ+7OTmitC6SoNl1lfPGmFn2s8o69tE7l8cRoe8ZRxL43mu6h+tfmCsPOz+Sxu6YqU
29p+LWr0ZL95tjxElBRQoWN1nM9Qf3u1orxn+0kirjby0GP1VKN918/+tDcjlBQZTN94XG8m0T+T
0m/Aw8sTAu21cjcUy7grCbZnPEdVQ+ud7A8z4A8ef4bB+PaqPoenWDoICbzGuppFeiWD0pTyVENj
Si37h86I4PKkZD7DwZisatvxUNpe2BDkrlZ+8qSHHDClHCuhQJPw4zSAvGDdJOD8mD+XaPsMCKPi
YLPPPK1Uzt1LQrrcMyW9b0bP+WYggxjSji226KQPI4flQ54X813SR6Gc6uGYeUyHUJW4hkK8rBO8
dzNXD2Ty4HwOPsuV6yf3cmiocwxIl2G7WXayH8RRRUhROarirT3Jd61TPCE0pZ14Ntz8ksZl80A8
E2R1mkWgOwc2/tQxb0XX/ZiVZx1YGu9X3MM7i6Eor233pfcZnNRpUrzytmi3U2VwiGdRcEja/A0+
EqUZNC2GhKdWHIPi06/c5T7VRC3SuRs4PKbLzrWHGMVaq28rNRv7qWCuh5TOketAMnTTQl/ILOfN
4YRiKPIK6P2UHC+oML6xnKneDY1mrk6jTM6yGHrGPka62bmKTA4lej85ttAaaQBnLcExTrsbu9ZN
6FP4SKh7wAXfRUCylRPlRI+T7jVY7JOTEkwep11mMB2vfh3g3+Po2OYPJr2ui9nn0gT7xIU0O6qE
pTaFoiOcWz1Rkh6xH+rwCWNAIQMP1mBlSz3eKuXuPYGwb+STti37seNQx+HGf8oL/9Vy84m0IqIs
9kTyaoxrYL4aTjzBA9+EdV9zTnhzbEpCwKJTAjC4FWYbt0vlHb5JfgoErFoMO43Zq/7lcKpjhFjO
/nEcRbe1lsXF7i3oakkQ/ucgJRGNj5ZJ+LmLGeJLm9da5ixDmBR+fCFJ9xxMUXkeIo/4nKI6DHGG
o1mU0lUdJ8gXxTnmhG+yCCK9esA4e6/T5mm10q+1NR7mLj74rXpIXf0k05L6ZTS/rRiprIvt4DmW
DeMqggahnQU0gcJTPVdug8VJ8H0RW0vEL+ovSLDZlm6/2YYSNWEnTkAnpJ+9EFoCSjEmSZztGUQP
AQ54RO+1cYhQCcxhsX40HTnZpduXNUTwzOatRxQxDqfMW03IDpTa1cQTaNC6MQkGZxkkB3/kidxh
rF3VlwDzNUj+Ljm1YyxeZjpjMwD3ygt2fDiPs2fwSHsFUf1KKJJm/WoeiSjGN2wkcZ0FzlXDEqxL
I2mxz0RHOPVoEltaui/6Auy/zovd2LjUw111TZpn/K1Z2BBZ7njndXR7dsK+14ZcIS4cSt0suqiD
6Jq9vC6xDvFNV8ZwlOL2NsHoGBKuBC7XZd+wxSU7UuzfcI5xInCG9WRaykaXglezz9Ah01WIr+tT
0Pa2TjIFn08huAPxbUM60NmoYKxDX2WQUbpaHErbI5uZPFBdfUcI5THjhtsmUXtTF+ZOzPJe5+bl
qn/uO22bE2DnYOtMotgLh+FAMPSMuGgKe6HDvd1pymspBWRRUCgMA5M8BujtEw4zxpn0PqC2b0wR
7914vffzeLuq62h4XElr2c6TbS3E1o3Ga1N8ySvsCjCOnw2NwEyJNdx8i0yHdED3UhzhUZ46IphB
yLHu6q5PDlYSDBaVIiRjE7P8KPFg72pNhLbxiFU7Ccpa1jeXUbNfrZo1D+MO++GkF/PEflKd9SAG
3j6VdbFLnm66Hq+P1Bjva7eRe1NlkPKD+bmCVcoAvzmkPtB3TRHZFjgAnj7SGezOYmbgI6ZoMxCE
KewB27yT1lQMO3K/pPMN+5LmXNc0eVwbuy9cERgpTlG+xXBvtnqt/UuVsuNr6umVmOx0zFwBQzqi
7l3EsPiHtV0PDOt8+pmaz5FZAoSGeArHOU0frLGTG4/1OWT+HnZB9EF5K3s6gGIVtq2jNQbTvhyv
O1eXXRn6THQJxPTO4LU7Yufk9Un+ZGc5Y0BsW8THiU6lfbFO8cOAHrvLAtvb5QPjlsi44g4fHUE8
Wc9fOnYtN3zWS+qkRPKSxbrPF59cHSJS9LBabht6GetDK1uxV3rMv7DTp38G6Rh4gRM8tJROPjaG
dCR14gz4G2gEcSumM0789TaoZ+JJilLQMPAj7+Sqmq1RMBQHwsiwQEhAPDqFJ88ch6bbGoMmTXj4
WxSzc93vfAVvAeFreSy7vP85UWTJ8TmL/C/eKB/YRpIUrHooMmwYe2akImY08rok7QyNAGNbsSuW
QuwshsJMKxiB7ix++t3YEpJcHGAVFOckzXsd+QsNWviBf0FI81jUsHJtkmDB0lp7LibeJJntc+d0
hv0Rreltn4zpvl+urg8CzDFNaMaJrwWr62MtK1QZ8m5sxswcw4SMm6QGwhgojLSOTNnIpGsp/OsS
jW21bcLaqTVURp4MogMftUdY3lsT6g+oEWlAiLBrg9rUHT0V07TlP8gK+JDmvJIOa/A4KApf8byK
s9syHgvdtBodQAeTHXCaxA9iIe/tgnym7kR+qU1Q3CcT26FlzC+TG9SP9iiHfVYM303j3rsWJ5zM
ZUhc+rK5IRxKwVh0LRE1dAzJGNUscfmbQdC+9Wa1b+0+PcWWgfni2w+AyGnjMiZ0Kn1f+UjvenxN
2NNGwRA6wbzv+vEs+HbSrPlugvhbRmhFJNSOIARcIhWc5qEIhUTWY29IWdZMAscerXw/8Hakal45
8U0TD5BYZi/lkLNY57WLm13WJ+6BXRDFQ8XknOPM4zMx715nRuO77JZ9bUS0btZJ7+0ETIWK2QKB
JRA34xx7T03C/HNjksj+3ukMotdYR+PXlTDINfiafe+JZe2SpQ/UrnWiImwdMWx7NrcJlpE2uthF
3b+yAXskuD+gAM+xf7TibjzknFwA+ICl33Bo+FRlCm9D1U/GcWeOwMt9IsWn8SSDaOtEOvwiMrPn
Jr1r6hHGfouLz71Ypn2OKu8HRF1e0ZXLubENHJeO7sjaz5lVvyjJaHiDfZu2hhQ6QEM+mMQ4AKrS
C2FW8NLGX0/Ya/Dnwv9etJrBgANeZduulfO9JfT2Rmt5vUnilNhQKymEGa3i5EyVF0pZzQ+msu+H
qR2mHRXR3kVNKM/UuvnxW7Je79LCqK+E99ZNPlfFKclLwx7UYT/MO1FP/X2ZCPlS5gUb+yTF7NMM
yVkngctwwY72jmXJN1TWJ8Es6EYXPB4cEKyf5eBZmJ4pOH8pa26T3CyExGo/O84UENOm6KyvSQrj
kPhU8YmBwty65ZJ9SbHLMpawrFMlG65HbX8fPflRB+x+/bTK7mVUvQ3F4N5yXFm+CSmjI+7p9pGC
1+7Q4WL5oTgjnIa6ae6FqN0HjPXyTJoou3Rc3HtWZWYXbQGZimr3DUjG6aSzPP/RtwFmYIwZwUwu
yB0Q+ZylHS6VXJO70lpKijhbKoHjLGxbOzjSSSO+ZbP+kSUjnaoTcrMqMHTPXPC7jC74nTe7j2Uf
59Mxh2HyHlfdvNNkiZ55XrdMScmbp0qcMEZTyzP9qrzptPZxf15ohsZUMmZQooa6pXHQnT+nCgdY
Wiw0UUuaZKOh3XnD8tPSYx92aW0eg6HGzZ/3KW8su3jU44K0KCi1jwykF45pi3qm+STmJOypbSEM
LcY6hx/Qee+9m+dUU3fZruv94admgWs2KwZkjtI8Xmj8iFTdateHVEt5R1GjFdpO9sPEFnOEyfVv
VNJ9dkBK+iMCVLk31qCfOYHJ0FYx8ArAPczU6/dsZMQ4WSmPje+LXV0uL8YiABggD20DzztR/2nu
0IPcMxoby/H12V+y9U0nGDIZHtPH6svqGdgXr4KuUMuxm9R7MgTBpbxOOfy5ql4oO3HpUiEvsI58
qVWO80TrmPU7HT+NoqtqlCUxW4MGvFZC7p1eYMUaKJE5OFGf7irHWvdTJzDcl0mhj73xkF9mp6sA
e40lZVCjxzydPNikV01TDDKZ7NXJdoZz30h8VnVEGbMSHnzQvHEPurfyE+26lGNEdMEvJYHS4Yr1
aILsDCjVvwMN7KNP1OU2vxK36MHc1gJZx8upSlNZ4j9Ea09ZOnyQA0/EygRqjb5IMHEflR8AtEmw
VbJdKI7r6mfbiXD2QbDh+o4HECekROrViOrs++wFgjI9Xh7gMKiB9rcxUjFY4gA374TKyLot4nc0
EzZGqhXPJcP7LQX0wbZTqnsquuAmcKhRq9L51ujkI12pRGQYmV0YhtLTlE9OSEkjeBb0kGbrwPM6
+ukIyghXxHac8w+vmL7WKedgstnY5Jrh1BHQPfaWOxC49uy96ZYvsB2Xr3Ni3ePARo/WwcuQyorK
ePE2khME3ejFNC9czcNNcKJ44q4q3Gd4ux12pg7AJL0ZJHwHkuGjR3zOiQ9VFYlwbMyT5DX9OHV5
dygtl6xxIrKjYykjNj5OqF1O8OVFVvUjbgOopSiIuGavE9gFNVYAidnETn7HBCGcmsL90vy+OarK
IwHKCp92yxqahJ2alChQQYbSuOl9n0qJpZt2oqUwTHB8TYFKBIOj4V+I/oSHMz2y12bZUav/lRCW
y7usQc4zVnNsptTfBiqvrjguIiSW5R29NvMuSc896cfEC3Dc9tQy6dapPrDP6GNK+DMuO45MJr8V
ViruhoGavKRxI66LXEiGV+AViTVSZsaOBlcIx/J+YL3Bgjs7Tb6LyUNyl3LGBbQHRsOuHybZOPed
j9PeiZdr8LKfh6/YxqdjO9bzha1Xy0DN+ljH5KoNUXTGTX1fdw17nSUr0ZWue624BMixOtNFddny
D5zmv5Xi+38tn+f8PbNhKOLv7V/Dedc/8Y9wnvT/UILkHQ/d7yzdf1dcSPkHLFGbHotr2YNHfu+f
4TzX/UPaStpauL9bLP5UHeASznM8xZ8S/pUJ++9VB/yGyf85myfhQ3C32vyMEGhd8Zvj8CdOgzul
EVABbqIpjrP78dpW7lnszgn6GgFjM8EAtfDe4fkYjLwWsPoEW3JnIOieCk7gym+UzVDcoyrSTUEg
L7ikqh2bcZsCG9mvr7ZrEfrwWkP2ggYiyXuLf6y3+exJw3ZvbrHbFxGKisMmn9du7EKl+z0lSRLb
fxwsT1sbe5YqRj43zLgrWeAEd4IYy5HNt8N2bP6aJUt06SP6dLdMtHMgMHWtxUl7hV42ecQABVLU
kMcQMnXeYPyeqm9jWe5JLt5Lp7xPvP7VWqPNPNEP7zGMRs8Oyg7rcE6N87D1SHrJeA4jSR9YPR+j
imxCZx/57/DsZ84YQmzElOpzNsNR5/QPcyCcH5782gaGMatI5G2GZok7fVtHbUj+8oiA9b3p9V1k
Qb7zs3PdBIxRZ/ZLygBq7sPV5k8OesIMXAN3KLgMHHHmCbggPsvr/4TYr9p2k/gCAIKz8EeAZkSJ
ta3JNevBeSUpsl+q8tT7ARBnq0Ff9iHapbxLLOQV2djW57ISjrDn8muKzNTn7WOqzI8Y581G0bgd
T5SGXhFoCmhTbUN5y7+4K9XHg5vgW0weu1Xs+6I4efX46BJf4vK+tuprRibDWG+x7+yzzmBFkvQB
Ttu8V7dYvbhIMy5lAx7VmeJXn+V873UdcaxYPCf6CSTwyyiv5vHkEFcLtr8B4YC5wQ7nHG6fPMDr
O1w3VazJeZh6WPwiSB4buOBmyU7l4j64Ed3UJK98Nw0NfrtCTkxB1ZMSxVlPNmGCq+QRDFw5wNel
VW4Z6u5SjQ2pI4tmc1by9mtGE2GxtxXxehJT6SBfhrg+dz0k8aDABmi9K6NvTQ0zKG8+GEuCGVKI
0bzc+NZS3T10MW2brffEMOvX4OJGmbuvLjt9l8HazkevhysWQsy7R7zYdZg6M7j/M14Fl57vcJEO
rad3KRkggl1PPjMKi9PfGD1FkwVosYoZaxYPAYCMl2TCAD6TDimi4qjykYEpJnQt6lAK60ZFafPW
NrcD05gN/imPsFT71eI/kxZWwCUa7kuTUNuwXOhC+VKUI5N6P4M+PB4k2duFJs62ouNpRIYBidB0
KMATgGFbQSQoSmpu07PXRFsUsi6MkDEITjJtL/TJA0YHBOUWsCfnalxMIvXvJrSTMU5v88g+irq4
AeMBIKtXD7qeTy3OYiMWXrkRSQV2lwyCOrK4+R3plxNAqyNS/a8ZXidDiv3IHSKt8iQmHIcQ3qSa
mvvc6oMHZ8W61oFMKm9mpj4bKeVuXJLnXK0agax+JIRyBqoE7iObxNFiJBe3xaeifDVbou011NAX
yy7AY8PIO39bRAuBeSDx6MI7y5TAUwCxkwHmMXG4ogWzZYZoBkc3ocJDFeOJ4oBXBO79hEOiT+RO
4lSeCxwIaTmQWcberZv8ObPVc9lz/0XyxaNrgq6HQxHxq/vxjaZ8O/O6TWo1HH0YJ55RWh7mMr5b
5vUWLtRFDDOZZpSqRiJjByfwh8im7lHSB5bkCiyhM96WMQsD230e3F8z0RiLiazy+6PN7pXI49Yu
H9n6VBuGpkil1B0txXR2o+Veds2NqlosLTjzbAHNGE+Yh5eUggDmnXw9uTriiYblsDSYjvuFDKbA
zj4OmOxxfSB//WBkjwLk8ysFnDSUam9FgakjS2+0Zd8Ku8GqFZSY9T/bXNXfaqdVrNzxXmIqYL5z
iUT27l4ToWlyKtEiGnd9JkV5m7jxVmkSKC3GD2e6wcLP7VQ1W5cGuMJV2xmrvCicX6tv9t7ilTte
a/NxUWyW2DrNnR/63vxN5/2etDQKQTJd9KBOjujxOK9MBCa95RtIt13gHyJL3/Sa+mG3uVyXozlK
dl7eyNPsflpRsB09tG9H/5yRnAVAXZ0+AB4a94CLiLASg9bUu10ntKv1a45uGV3cuOTgBz+7MJZg
sG7a0+DxtTvz3UQJJcchKgGiBcGFKsyVcwFAiocJIErsAhky61Nav5ZNPVOANx9d8+y3hBeC9Bzl
4rbpLRDKUYlPNLDLxb/RswHZ6M+GTBT5XpY93QOAQ8KMzM8eZeg1mfr6G9bgoTpObRSv5AydAEEx
m8j7mI5XS6BsiI/Yy7/Oa1B8w1pFhyv5Tu9hRuWH6Qe26p1BBiSypfR+LBUfvSEPsXB4y7rq4jkZ
I8Umv0L08Eh6ePSzxWMoWgUfDucU3m6JREQPytHelqUuVuzZSfeji9fB3yZLPKVhFrXShPhwg3Rf
cASjVKYOpoub99kUzrMANe5q0gLose2FnHAktoT9+dVHsbCmFDXP9cUUbvnJKHj60E4rkjsqyhRB
uQXO6jZAAz00hJQJZWirHg6JTyr7ykeL/CPONDzx1cIMkbyeG7XnuVuc1171/I7si5ilNcyTNsvs
wrZKORugLkxjaS5FOWTpCbuh6k6m17l/a1elB2xqzcENDi2JTDjBHAyksnyMxhrg+2ZhYmtxCIJB
clkzgreHae7La09fi588QeygTwMbCzP3VlhuOOO0i2APcOTfyUxyfGbGQFhysEcGFhO4hn/AaAPq
ZwfM5GUSMA+o5ilO7mKbDcWOS9XQP9t1zjFzmq64ce2as51rKOVtGIVmN3pBocAwhT/hCEw8eQaz
0nGCkXiAtkydANqSTqvROLuYzE3CG6MO+4n+dcjJhECb/moBiAQbkSMcGxhAbPOUCQO3Fc7RX1PY
AvbEgP08c4b+sFeSbPxYNY5td0F03eIt6Xg+CxuTBqsw4qo3FVperEFZ67Eeot7eBkWVJXszB/o1
MOT7jsm4YCJuJz/q9k1TjPZJCmqvNvDXG6oJgwpWoud7Fq7RBSX+xhJRNV3KeKgKcF5DRSd25w8P
M6LC3WIABOPva0GfFPgEzFFNE07/mbIVa982PUNa345qGcrRieyDo0FlI1mvtFJHaqYTcZgnXV/4
waDtNartcG109XKvlaEuW4/STkJmstmJYPNMjfJY4tDVce27ITMJ5e1xbXESzdoc8O+EdvedbOJ4
iRq6ZjcyAAkIm1g5rLYOrm/+4GgjUHdEW9YZyZi5C0pHxP6dJUX0FB33LTrNCQjYUFx9tRp/iZoh
VSGQuO8tpXJxmMWjKHZCLGCKioqcsJON6jzMNb7UycrVZeq8ItuJKAGdwNGCkI9lD3R2kwlH0osl
rZEbJtwEZzyKSnmhs/nln5DgrHfNrHvaxv1JUgyZtP41hgIyegOErHtfBk3mOKijaWKfQex362cR
HTS8gmw3jFwMvRR0ouPsZidBkVRcY8JRBoB9GBer+Vl2zfhjcNC4MQAP6oodjbxLijb32TUxCdKR
no6FHOIYDTsX/buz5XMT8JfbdKPGO5ElAO09Z8AiVBTlEfiy56Bcs1tiWjR9c3FO+YhAM756quh3
XTbJHx4SeclmcLryIyY7xbsZd+diZOeH6TKqikNpyjQ90IZhPS50DpIDi0385umvsZczJCnd4WfP
+N6785J0eMzH1kHPijGZb3wVBx8u9nOXLXC/3C+L1ZfbBNgXmUi7jTDSgCbZWMXALJ0LrJ517Tof
jumJEMnJgzRJMqX+8MFF0ZzctMY5lBGD3s0kIpB0zKXFKSGfshJ1L5HiMV/rLdslSCsB9uoPU/vO
Ly+a4NHrmNGS1dDpLifHo9bA1dRHmEUR9QYEO7EKCtstGdb69i9Gdwj4Tj2iliIs5mzaV0NZbU1G
hq0CpbKg7XKjn0xHqGJDUUD3Ad0CVpueBr6+vlEjBi8j+JIcJXkxUXzRh45cSO2AoCbIVBRPTts0
5RY1GV+caQIDhkSvEXeTDnj9YgLE4CDLq+7WVXPDi3m13Zuxdgic4GmKFfyGfNovtQa4q8aIzorJ
Mc1jgjOArMmQJe88s8FP22L8s+NSQ0ShUrqdEKXgzWwcNY3ZnlnY/FQIt3q8qrffrWXCAkhPAfrU
QKSaWRhruA6TJDInjEntCMNVMlObcwnAk6UIQqIuSeNumJStbrgKBOqNTSCXWCKzsvvaKA+jhkIi
2xZli9s8gMbl/v8Kv/+s8FOU0/zf9KUdBM7ye/vXWp/rH/mHvGPTU+p5wFEUrVxURut/Yjj9P4RG
bglcKDL2f3ab/hd7Sf+hPcm/kxKAlsv//bPYx3P/4K+T1H6R1bt2f9n/DoYT1elP4g6Lle/wyXwS
uE/l8rTy7/8k7uBsZOqPDY3Wupa3QAPWkW4McgFpY45/uir/ggsGfep/fpRPlRmfImzbobXwrx+V
pzpa3QEbtXQ4P/Fxkmx/l19mPVaXRMQg9tuyeMlqDD11Oianv//4q8D2vz5fo2VdUaOBz1X/6+dj
L1gAqK/9NnXzOHmwJV1WciausEeZAQtvuXBvNw7Wjdsls9tPcNSNZgId28+azuOPONPRg3SDlhBr
sbBiE61vyLjY7Nb3NNeU9F+tWVkdND7PX83U0DtSqQTLBXFNNhRWUWI2GQ0CQ9I2FRt7w3uulJnm
9K17+zkG+BkDO2yiH4AKxm8MKeQLGanqNhhZtsOpKpKXv78oNIn+q6viAnZ1qRl1HHW9an+6AZZa
EKXCvrmd0oAd94D+970aPVDUS+0BPgFu5X7jDGZ/LzqFEQQ8bDoR1ym7N0yeHp3QEW5vE3BQij0C
o7sOReOjs2ecSxhnymjrVZmvGVTEXnZga+t8oNN59oFXV/8l6iXUjiQrih/ekDTF3sLSPx/9vjav
8+AzpUhVtDx5eMDJavvJPMBptTI8nT7Mk2xYcFLkuitDi19igtk+JHcjpyoJiJ5p6T07jCzfC3zX
3YlTRMVOg8puoFxBrYbdrCTEinzCIQCywk3aXVKms94GZFK+iwIf7aZSCyaebpBa3XI01NaO/a7/
Htks/EemJxPb1hFo0j5tZ63hIwUp24116J+JN8bxgwM4R7KB8pPvutVSwdSSHllIkl4jCEHNMaDr
qrUJ8/7Kbak73PdUsmLU3yZtKnLK8lL2+Ch2eDOadQTeCOc1GNwtdT0CSsw65c5l5FCpzx0tLRhN
XFU8pdiNRYi7qLJ3kng+mxWf2fMxtedAfvALK++Mr1thtuG1nD6CbNDTbRRTQ7RfU79O9ynjYfA3
3BRMtARy6ilyHHzh0Zh3MuyxjFT3mQ0HEvc+Gi5xmalweMXZ7b1U1Wp2TqEnDhLQcklIR2MX/RhW
N6Gzrnd0zBiJKcsGzo26mq4C4BY6D7DsiwoILKaJrK1h6ZDZs/JoTvcCCNG4+/t7/1+tR8xmfTjE
hPuEx4r95zu/Y8abjwJsVWx0cFAJp7VOdShCUD1AmnKuCNeRarwRZg4tEUP06+8/n4rG/7keBa6m
ulEE6jd976+f39tWnBZ+MW7rLK5CmOruGWhTeiPd0j4YO8j+vd7o32t94Nn+b78BLw+P1tg//8KK
YKGpbZdenArjUu/+B3Xn0Ry3kmbtvzLRe3QgMwEkEDH9LcrSS6IMSW0QoiTCe49fPw94v5hWFdlV
cZcTd3F9wad533Oegya0HnPQBHXh/uiqEQOZnK1Na6MDm6revEyrUj0XA73/3ThRr8wQ6+5mHLTX
yoiD/09vBNYN2Oad+UEcAqGX8yPKgs2djTaNToM6yrWWmemNbLiwyxs+P+hN9GjZlWwHM8FgAAqH
aixYrIucTQ7++FGKtWotHI+Z0e4bsnzOTFjLhPBvKOFyPkzXpo0T22PqVkv35c/7lRtNbtIRNteI
e6mY9fGAYVcvTbDTL4J4+ybYLBEspiQSml3bPhqDRZnYA95ztnxthGWqij0kvZnVaNJClh73GNsO
WgDy4sQKQjMTteWEKL5FN6BmTuppeKzG1AcgamL63YJyYctgUNLZdEWGJ//06b53tg4dIWR/3BSW
IIe3xbUJm+59zjbs5/JZqKLZ+6Of7SKdh58jpGv708d7TVH/93PQpkmgtnQk6iNJtjnf6uEB8bQX
XWDIxf2QWt8QunlECdTO0BEFgxLSqQaAHhldHnBASfJtGGoqFQMyx93pEzl8H1i1sG4xlQDwLGwT
ndUylf4xVYazXYpSxNQMXWP4lLquXJl9Mn05fRTx3mGAzC7tPsfVvIWHh1GOYFJMwooKyejdT+iA
qXARvngfden0s7NKf9dCYUaXs2zkg1xS54BvQuZV7CQJwzed872jbdDc7ShvT5/d4aC53APLM1k0
WlK6YDq9ozGkdGOJs5GTg2TlX1a2a2xJjAr3AFK+Bl0Sb11QIBu/wn2JkKz5/PePzobSXaLWTUcf
tyKjGveoBfcJ2WcL0L1NC5o1SWSgMQmDZjOPBTl9dIRIw0P+va1hoJyB2x4ul/66fqr/aHUVYzZF
8sOH42ozZHnHO9BDlJnXbenT7GrjCp0WSHmc/CkqgKnpt6cv/GhsXI5rm9BJpWczQFIQPHr3FEBN
WZfIWcHUFREdRtwOaVCxKiKRDlZl7Oit0UBvsjMnplY4hsO4i2xM8dTg07ncoWUJx83pszocCV5P
SoONZQ4lgNSS3tGATU2XqpVndGu/zPN1LjpyhEzkBFZqzdcZtZAzN//NSMBdgLSIPeR1Ca+Ol/Cq
b7oGQF23hFoBIJ8jY8P6XewS9BTbRFAkMGq3/ZyxH0faEYyXvayNvzeNvl71kprASORx8ThRD18B
PLpOald1v07LMLsIEE3dqlolFIxE/qVLdb3MRc9dI/TOyhqSbiIdfPXawLy1wJNfNRlJ5XFt5T/s
3nbPfCD09v+cs5aTozLrKlNQsBOKkfDw5NIiYAlbpwOmwASfbY60MIDEVpeUPu06+RnZMRkKMo7n
D7EcqeqBXJK0Rky7w6iYt1VF7Tfo3BWiZRf9lQ6774QxoaNtK8OC9u2ZABgbc8IRxGog7c68Upa5
THZ/jvbLSkws8gWuxPFM9+hNx36OatRzqnVTDh+DCghbZIwNin8zJVMIU+5Go/lEBN0utEXCFbMt
HEuMzMbeDZMxWSMVTK7h6JMKELANhdKraCuQKwXAgSyG1vmZIdaiUROiud2A+FQaB54IHx2y5uIt
erpxDzg23fN5zRhovYc4MIMbzcTkbxPDRQMPxF1/DEkoghLJyvDFDr3w0TJGakY5eI4ZemqJ4yKD
Igzzbiynn/jPIdhS25aXlKcy6n8ZQBjq+FBb6tyhGuYSY/NkVYP5wSiFmyFcc/pq1aKihz0G92mJ
vRG93pitH32QxoCovimFvDQLjE04uyQAc+nR06T3XpI3UWBZWXcDuKBVbS3POJ+mHkqNdjB+sf0A
gpDjpGuuYOu3uywqyG9lfe6+uJVhTCt3dKpvjui8YVWxMRw3QZPA4rDbqv5NJVxna2Vn9rwpUyO6
omXDcj3AnY43qGtJwFbFY+pHzW83UNWM/TQD+01Ma/w7FOwxLvm4LDpgzQTVEpDp8My6MCKbiCXX
F9NCXbRzaBuhlEUN4JL6BYV+FxMGgMijENOHvEvFbxS147MrwvCOzXevvkCEiR4irSf2GETI3SKW
orVWF7BJEQ4WZPHUIyqOdWZ0iAH9NgOJKUlKSLaORvO5KgNGytVQzpwZ80/l3qWlih4RI3pYxsTE
AwVDiCyuRbxZbUYZenug1BBOSFKloixy4sN9YavLvE6xO4JaQGoAkDL5NXXJ/M0iQMeEFGj7l5QS
Bd29AZbOOimnHhu3TebfSqZN/M1Fv/Ij7gErrGmCmU+She8v9ilTBd81m18cEFGPYRK2OUiKUYyX
UzrZcLAB0HypjaQCHQmzEiWO98lIMZ5s6OTHVyihgxLzN/ccDddA7EnuzOMdQBhUogYVTX3Jdemf
iwSf0m1Gp3MlC0td2Ynr+NjE5WLxY+ytt7K0g/46sHr2nwaJv3LfjPSdgJMJ3SD2INBrg+GUyAvA
KAU7W8KuLmNkZKQG4ZLkMjrXjK6UQ1zIJuoTzCbAOImJmP2Qfa9wiuqHkyVts7a1j7iEigMS+JEq
OVFp5Vi9WOkY/nALhSbSHpd+3xThQcb4Cg16FeAkR2dJnyzZJtjG3aupdiyQ/EliXPaTpDmZhCkU
xpbVxLMPDWJcaVor5RVXDgKum2ySM5NwYnnXkZdEtaccAQS3CD/pHsyK4gAiJQyoe6tslg6bbZfm
Ilmxmk2HZT/fRw3vySoxmkDtUglmE+JjIR+pCAwxTFxf3SV8efSi4TpnF9LpaSKTJuCU2wVOIDcW
bskvXof2mI5M4t0VPCN3w0bdRB/Px13yBKP2pjKKpNkEDrYDqGCWyw9mgXwkBxoZE6JGGJ+zHTvf
BqzZ/cZpuyWoGFH9o6Vgu5L47HbGJWhM/b0sWmMxqxTiJ+3d8pPRV7QXO1I2nL0RGXBC5eTn1zVm
t2xLfYequ1NHNIBcpEoraDrekzSU+9J6nk+gRj5/KbK0W+7ruHx2ymu+TNMsOW/sOgtuASbHyo4C
pshGu8aTsBf0VKvg85AJaCvAl6jDdlWM4gpRpZC3bQCtc+vM3BrcKym9n7KvqFKUMGWAdY40vWq3
wUzGDjIkjb4bPpcT0wuoStFMW2uK0URKade8IHOf3USRsMEGui01cq7bvEaBMH/EE5R+NtGHTKsy
xW6A8bq2qRNBySxwDLeYSjtTKnp2dkmztc37cN2Mjrgri1iNi70/uBDz8ubnTRz8soUVpOsxGc2r
iDfC22SErVi3AkJVSnck8zpSvnrD2Lmtw3KuSS22uUkzfzIGmf+GyxQ/8AvWS2P4qEPiscqf3Kwe
sJfMSUQT2Y8QlgSKHtlmci38TrSgaFmFJjxVsnmiewFrdr6G3Yn/AGBa/sGVZeuviwqM2tqsPed+
9KvpG1yWHvWCdMeHPi3G8go5X1ddkKs0JVu4g6D4YJAKd0PnMU0vRjETCmvjVelo/A/zCyOnuPNi
nxJB1ZBEBqwYO8NmjlUL5Lg0sZIPZOBBF68AT6zMAp098uwiQWhH+kUiP3QDOoWbMHQaUgYhH9Ee
KxxUFiizac/UI/Dwklzd7/k8a5RtvkmVa01eKqvAXtTWtI9I3FC3Auf3wsoqYhs/q6WNrZI0FddT
aLsgGPCW+LvC7PoloE6EjBsihJBmkVJF2qzTf0oKu9shAnS+IQI37mcitdvLOc1ANI4NM2EoQ3NB
TnVdtwcgv02Hwrihg1lGF5afVLDL63sCQegTgsxh9VQ1t2QBN78zUlwfRDV8rHt6iqxprlDQ0mA7
vRx/Z5PALnlZ9lGEXRSlRxvlakRUlI7w6qCSkCBPYu++nMiw3nSlaH+ZuvpsRTY27lAk9SVFH/Mn
LqvxS6RGEzKqCeb43BmZ6s1qjlIBolGcqJZclqeH61GUTCAKE7ponsegdtWT4MoLNBTqBzoKKqNe
GXlo9iROWY2ICd1jnVTumviT+FtmKtyqgyv6T15O+jbOB5N6Jt+B466ombyi40X425ZOmG08UhBR
a4duPbENkz0pL14+sVpErfULwdiSeh8OcOllJ3mdAlWmz1WNnP9qzj1imiO0BRcdEjPGWGHQvuv7
yf+MiBXT6lBMwReft+UHKVejAq3WqReqqOZTOgfEOCde1WWvKDsM4gC1xk04W224tnzXS1C6s1q/
wAGFJMsJyDlMoxFfc+ir+glPl/UZHjX6jizvK7SfoA/3uI4ly6O2xZxtUfw2rlURI9ok3RGjj+OQ
Y5yOU/JC25Ek7qKsAa0OTMf2xlIWvuEGEhyAJEZ2t6/nHzhRYqxT2F6LlW4809jkgU3EVzYYPSwa
BBALTiVqiZjtBuRPOZRVVDeFv02DrnroPGKtNp2tS7XOWmqm67zx0u/oQgI+RbsgQF3avdi7ukle
IHP6Fr6X3tq1rLn4koGohivFsct1FJO8tcb10X7w5sVxT+0mRUdoYKmuEH8QppFgY16x1yxvWd7Z
AtGRkRirwQsL76+0mP9Yb3y7VbLpBTlCU3GT+k25sSsMwBB+0a4TQaM9QHHIRn5mkVdq45q6bL6V
LSbGJI7NOydv5Zlq0jubZ0UFwWTnTJvPUsuX80c1ScBrB0REomyN4fFuDv1yDxfSgjvU4fh04Oue
Hh3eVi5sxW6dvaFehOb66Essx9kdkoYZjEY2WtoSnAQ7dkKKmRO/0u0mi27200+nDyqWIedoN8c4
41DMksQBWa+lzz+ukt5G3aP+IADBi8qb1APyHjdmfzXRgF6NNevfwce2RKKRT+cvp/RvkGAcemX9
l6vgPz7tdy5/sVoD7abL4jEiHd5uA5QPO3XEJE2Bk7sBPLL1hqFHporrSIcoIdEnmpenL1+9845R
15WvBRKXGJ2jETmxeg0+tW/WKm36X+SRkiuNK5QheYjAme9aA4MjgCQUY/vcGYEV+144/QhbQMLr
igUHxCeSa3Kc4HOwq4SNzcpPu+7Wk/gO11LXrIEtIJLtLimF8WSqhlWYhEk0TyX+jzC2sJMl0zYp
PHXr2ZByMe5iYYUKUxfO2m76AmVz7o7lClNTCpxa5sHGpQlLBlpFyOgmoBHW7DFbNXSVTAPxrUkS
9hZhmq/OfJFvK5+2VtJ0aKa5Jp/kUeUzbQ2dkWAxIOjL5AuIg0CtVYOk6Mxxlt85eik1BURiMajv
m9Tyjt4Fjkx2l9+BkxSY11g7sWoVeBRArH7yrYGRikVjTRB0PZy7xrefvcMHgS2Dsrbr4M44PPYc
eNJG2EXzT4Zi79njsA2s2F2X3oLwiL3hTEHlneNZKAksyrWWNK3jJobZ18Vs1VlLMIs33zHrVbie
8tH/0PLxE0JNf8E4c3vfPkb6WR53WNHJcZzjADDdESOgy/Y1a7lGeujSXOd9RtN6+ut6+3FRJIDW
qJgjUS681sL+GFtEVzRNbTGA6wm1K988armA7UUgauOxy9hP2yz7Linj9VuVGfHH04d/W6hiw0Yp
kposaxV2IYdP0kS/Nps9eoJ+bN1d12HKF105rjPTLB5PH+qdhwg62qMpwIRFLvLy7/+4UhP8WcoI
zZXqefocdoH0yQzVELI8VtgwvJtvf/+AEMmWh0fnBb3J4QH5Ek2jLhaGMD7NHYKl7IKghOxLpR3c
h84QnzmeXGafw08SVogjabHQ8uD7O/oki3xyGsfknakzlvDYQ3JFCyzDY1sRT7YXjfDmfTJ005cS
+A7O5MqzcCXEWPttXYGBcpI4LHde6nR3IeVDGFdxgI0C0XZ3H7eGjd6wBKq8mgqvNDdD0IhzNfp3
XkfbW1q5jBSaiNyje5Z1YSMmRRkjoN54VXdjAq0ef4usbJBp2g6Cq3EwFB6dGLOGHGf7zPfwdopj
ULPQcthLjZw66uFDCyjcdDl82rVufJDPbqb2ozmVL62P8F61wQh0G3XB6TflnY+dkVSatkIZYsvj
Mbv04Jw2Nck5I1ZuAkwTCjthPJ9pO713FLRDmGL41pfS+9GlFehj8Mq2a2w086eaxRJkA11en76W
5VeOXkLHshxYnizIbXoah0epWQN2ZuP3AN1wAYhXqlSs2FyT88v+E6vB6eO9M4Jolgc2Nj4UXrw1
h8eDqmHaQ+2yz5W5fe3BvnuAu4xFBobmuTlPvLMT057SmqaiYgqSR8MVY4amPAGri0LAd4qy9TWm
TsrJbDsuo7LF6Atd6COVVErPbQW9LQrlXU9Y6y4xHWznQZ/W5pkb8E5DB/2Fw8jG5g4Fki0P70A/
114VJSNIh8DwPxAtV164U1x8a0U5dXQlBmfrln5mEoEbxU+84Et+My6t08/hvY0zLR3aa6w7kL7o
o4VH3gYqBODJLrWrLA3a1ZJfmyRD2kvun6ap1BhPOgEnvjIhXP92694jKCMKxU+2CIjmi8R1g+3p
k3rna0Z/QKuZhp/kFh3dmqZv3IwkUNQahv8jt4LpUqHgvELnPW+9iE3igDzhzI14uzBaZCE0XaiE
0WOzjvYkbmq46RiE2MHzGdOOH6QbYUHIpMparTXz3HaGAHATAon9+bevFpcrSwbFDoUzOPr0gpH5
JvYAxQ1kP38M6YZ+MCQmjIBu1MVk1+0zu9Tix+mDyrf3mBR0LbhSd5nDj4eVIsqCpdrEsOIUNXRd
u5PtHWs2+EMNawdITUnbzViuPVof+BDGDvYwHIUbQGbtA3iEmC1zaYX5esK7SaJQYJHPYrldOq6o
Ew8xhcFS3KEQmz51iWv9DluboVkJn/pMYI84BysrI4iP1byzD4dI4kMLmuk2m/3mzBri7WCDIIEF
i4lmhU/9uBJjpKSUFC5VOLIKQbFbcHVZNOL58aPi8vR9fXOo1121Zt3pafSpi6H5z+VK4sfwegsX
Sbhsv8yVMe7B9mPeCUP7776wrFCoKqFGMGlAuMcfSeRmJB0MVLyojUebQVT+JQbhfG0aAtBqI3yA
X2Vzr2Te7E5f41uZBi+rKxbhlq1si3M4vEjiqpXt433C6pSanxFb41CYqCzXGHMv5ml2PqY5Yj1j
pilGS0LdNThcPwns+6uuDTQAuqq5a4pl+Dh9Zm/mSoczowrNN7zIhJ2judL0MkWcgpjXQHz829Dt
nGsU4urq9FGkeOcpa8TLi3pYU0m3jmYvO+lkVhUS/CkWTHcXkWBMrrQmvXqLX8x9RGBfPJqjvQio
7JFELD+PB5qOqiDODvsyGNWBhl+KYZA5eQXbqf7ujYn7XAAOFdswJ5saL+hM0suQmOZnw6j6D5nb
tBXsBTMOVqz+KozMEioKFcTF3SNI6wgvraGSUM6LoF0cxLRUUEnOKtyOTVbVO9F37i2BQj4JlZp6
8cpMQmqLWWyYI7wSdFrY8ZLuqRECcabMaoRHls5I5qMxN//uqg6UdBGmRELVIUkrV0G1xL0Nddf0
CyvfbC6HxCEqxiEJdrosPQMPLdEoroG5Q3XNRUdvUd9n7kRa2BzwLryoarC/etXY/7LdYs4vwiyL
YadoVaIGrGsMfww9pdqxH6frVCMcBo/R92S7wVj+Tjum8Va9EWSsmLuR4jaIkwrsNGhE8KuZjyJZ
G8FvWwfkPTUmNiT6m5X1M6osWWAcq7qnpPCtF7q28noeJZpOo05Kb+uQHJUDWE3zW7ooIr6a4wTb
hYNMCrGNCtrPdM/g1plsXhEVTK/MX6Qo3cp0plQh5mzY9OnIYTk+DgqKWmOV9efcBlQGoRp58Mbu
W8SmQ5vP3/IyN78WreWCPh6Xjj3QcUzAtEbg16EFrfxN1wzlB6Ivhp9AZEYTtFg9fW9nfyFUVmX2
1egqgr7CZIERhE6ioF2zU82ItJCmj15tAD85oMMlrWQWCbxgGeQXJlqh+oKaiJvukqqEPG7Fix1V
G3jCSA4JFydIMuELRFsiX8CC1c3ar3PqB8zFBL+MiALApZmiBjuMIWflDbK4RT8HLBcaGV3DLEuG
AJ9OvggussIoL6u2JMgFrdkwIenpOgtDfm7i2vADrfZEpo3PJS1TdQMl3duZpEda226qq5gcHYcY
njiy6seaAe5j4YRuQY5b1d2iDcof4hDucEeLu9g26YhNqYO8AzVI1t69RzjPl9gbCafEd+w/47cv
n5u5H+D5oAZ+zFimYeGuxIy6HQkoepoIJsyqcivb3pDljnCfbA5jUwuKv8s3I7+CoighKs3VT/Y1
3WWWKIVXLINytgnh+vxkFY2DuOmJmsitmapza1vcmL4BPAJ7SLvVLqSlyiOejCIFH0lDcuW5iJaB
9NfUmMKs8n7ZhVM9pjNFbwLllIUcRIryWgAG+z0NfcAw4IQ933LjhFjCO2Bgqz7KQUqx3od7rRAv
wTB27d7cAaO3o2vceMkduxqcxrVRoKFjPxDIM9PT26F4aXlIZKQOihaiag7niKiFRBMNLPCxivWL
CxRng1HO56aiN8s2qkl4RTwKSugxkYcdHqb1/QLxA4S4uhvoPda8Lt/xPBIN5xvuFe9S81GmLm4+
q5z2aVhUTzTseWcILgMkhX5rhvJ5MU6oTkBtxHvasU8AF42vBY+hPjM9vTdxanLF8Z249IXe1BYa
yok9LVITm7ul810gc/01d1zaFjFCpWu6ZzFhD8443jPw+PcVPdpLIMWI1GNZVmtXMTStQ4gQgESI
Z6w2pye2d6Y1Nu+mtjk9gW3haPHC+jPNsW5Alchi9dwuLI7CypunogjPLD/f7n54bix2kRcTrLXo
tg6fG1qEIgVUCdmPpikJxGjrWXG68W+qPc6HbvSqfdFN7pqmUXAbRmNx3dMn/bubXk6CcjjFaZYx
AuXY4UlgPlRMmCjGqLka+2GC2u9W45OyW+uup3G4PX173+yxl8Ox56XfInhlj6957Kmuupoabx/2
6i4ws+x5tOYEANRiQvIi/9zH8aayxAHZYTuoyx2NPeeo7wH5HxXzSF3OAdtygXq2/FIIEEop1Czo
81574Xu+viCOxb1v6EptS5Tw50oz7101u1uWSlJ63OSjxSKBtNMA0QPvk1/3T6qe9Q87jn8j0Sb8
dfbFw+mb/PYd5ppZklFXsCQalaNrdkWa6IRV4Jq6QnOZwihFhZY5FxqmxZkjvXMoIeCDoshk7yb1
8u//KE363mSEFq3XNYWMKFpHKEBGchss6OqDpztQg33zRMkhDfZWbFN8Jvgtupl9n6mdL9u6J+i1
e4iMWH5uiX5qV/hC5g5EWim+OobwoWBE9t0S9/TJRKtIpoY5phjMk4FQCWMuzWc4ihbuS4R6+5QK
4te89MIfRIEESJzYIl8Pfe7dzlHvhjtp9cBypjbOPhKOBg7EwTKqN6Wo5v1oe2m0iVOCb7ZVHec/
Ji3CaJsZqny2CTkCTjsOFns1C5lJa0BIg7SRmXI9kANh77UK+hdK6iQDygYS17odvDq4BWA2Vp/6
LERMCYmQ3HZqgln58fRTeOf1ErxZDntZyWM43ovQS2kdW1Vsg8YUfr8jb8aM6zL6ASUTAon8zBj+
zvEYLKjUsrujq/ba9vrjobvKi0gfLli6eGBIuSW+ga5JA78jqDTdkIJinhsr33nPsOlaFK74dYiZ
R8MUvirbEHxDqG7n+W5kKlsFpSruEJo0P4o2THYh1nniEsS0ow5WbwUbaUxFzmPpmdMFsi9328eE
7saEydTb0/f/3ZNjigfSxRbbdY+qF0Y1EKtosRWqxBg9qJCmf9z2mrKV48xnNtdvahZgSlyTjxqZ
B33jY3tA22UDk5/mWB5w0aiqqpuym81rRJoEt4Lv3vtFOJ25QPneE2d7rWhissLQ7tGI0hUxCe82
V9iHHpYlYJSOf50nTmjtSkuS5NA1sCR2ekjlQ1gZuBuJiTBXAnwFuDsIEGRU5bglgEFSxYLCQuRL
6foqpbMZVw8onNrPRINBFatJABp3c1a5H/hNS28pxnXbnuRw8v7KuHhBWUvTszP61j2zXHtbB2Q3
L6VwsWVZjuJRHg5mPZ/sSKqjWLtOV3+LKEPBdLJINV+4I9vAJ2obIYGxDkjMXocpJnZUfkCefLgW
N3Xl1Ren36t31o+cjwvCjY22aR47TmpR+h7aY0ROeZlErF9pOK3ohQVnNvN4ho8q32zgYbvhOWbw
4M9HX1eNPdQrm2FYm8EUXXTCLAg+Q2f6adI51nmwPkygAwyVHxAfyJIRTKagS7oMstpIuXqV+iq8
BMgLG8MqnOzeZFGhryqLhTc78UbA/NbT+Ily0fgQpYYJ4CoawAFbwGIixOohkEufrul1EiSzRc6V
U/xizyt+J3LUbMNNO7/HYRvf6MkLPyYpStyVYxC4snNJUhUsHf3qQcwlmvdEIwNbIyNyXkDGpfNu
AgHDpyFj+1yn87VoftAxQBRHb5V5nSq+9Rc774+BMGg1gImoJLcn9MgAc/D5L4Q4NSCJmXuEe1o8
UJGT9xAWvXazkNuzKxLZnZc4lYCreysPPvmwC6wd+RVFd2P4Y/YjnzArb0qyvFDicvbdVjfACT5r
HVd6y1wa1X+ZGv4Wc/E2+lmTQvHS/vfyvwFmoMMdhO3/+++Dv/u/RmZcdC7/2bu/hXiTH4IZl//h
f8GMNCQRrphMnnSyl/7M8Ltp//UPKf6pNZUvEIuoWiRz4P+CGW3vn9TQsS/w1eJaE5q6fVN0bfiv
f9j6n+wE+ZIor2PrWipmrzf33/bI5ujv/yvvMlI08rb51z/e7KPoujERcHzWlctccDQks3XHvRzF
CDrQpF7ruXksA6fZG2K2b9p58q4ikeXXjCzengWh3tOVxNCsNa7OVThr+MZQiK/ynGy2P27hx79e
/z/P7Hiu4MRcgsU5MaiRzNVHJ6b92IiH1DI31VhW1zkzFkS1ZuBE2c+vbXoMZ5Yjx8MkiiYGR0Ef
cvFRMgAdDtuWOdRRM5I/BV+jQ9fq1le1Mtpvpy9r2Y39+a0z5VJrxoFkIyFaFtaHR5mrhjxzt3Y3
szvSWfVnOtRUEQg9M5T8GitZPfgp+kLbLLszq+w3zTv1KophtwynYbnSoyv0XVX14JiDrZqd5Dva
0fSqmTSwuZ6ZZ1WnKt+jaBp2nhNj2W9c1tFz2Ml9hv34LtWN86FF5PN0+oa8qQAvZwW/xlZ48pgH
pTq8I7pkza38AIzUqIwdW319UYmiIY7GWBTUUIzAGQ4foqprrssJEHWIhPLCcXrzIcmRQ9uLRaHL
gKPVSmdnCw3LAzl8YJweG/hXq6qQr7P9H4OzO2t3DqjTbUgDcGFWesSuxVb9Yyy6ka1QIh7ovQCX
dCI4pkLAQPDI+Vwm84LeKCDv07fr+LPgbqGRZszgW8XG9vqM/zgdZ6biHTZ1SLCDy4cYh2SXlTUQ
Cl2axmNoe9OH0wd8762x2RFAWmalSGf76K2RmlTsiOjjrUdQxG4eO2bSpAAJTU2ZokMOCSfIB1gV
PALowE17B/Mh2WIdKa8MAKFfzWGcz3yrx8tX7gItGxqtiAVYxsqjcxqbxq5kSvqfj1jxU936S6gg
9gQr8EeijpHK6Trzztz64wECveOi+0OSjhKKEv7Rpyu7UnX0ueJtoX2ieBT5ALOdFmfu9ztHsZZx
j1q+i7bWXl6APx5w7hi1FyV+sh0TBBgrB0fHOu1Udn/6sb65g4LmLItCOpcsxelWHx0mYphAlArm
miL77Rx37SUsPFBaCdky+5n2xJ49jvPx9FFfna0HXxOHfUUKU1ZQaK6Orq61cs+uQLFtimw2/Av2
vMaLJcYw3y0wvF02EMdEbGxqo64x6glYVF5A8K7nAUIr9GxCNA3mRkKMvLr9nBhVGO4LBTWR0HUc
q40NCQSn2lTe15pY15XGmHMfx3Zww6ukPsRDLD5VtmqIVWgpUwNn8psb/N8CtFtnT+mqzMyl3eUX
477DMrJvzFgWd9xGm0CtPhy3ba7KXWXIHqMMMaiv0YLItiE/tN/CcnTuTCMb8l0fyuKK94QO06g9
qoyJFRJMnUQJbmPZ6fRz40YpqHFRBXKTD13ZI+dB2P9p7HNSVhzKqnsl8D6tk7lPv7e2Pftb4Bbp
N+AbkY+myjD6jYjDJcjZbLGkKWPQzwa08XpDSSFeOV112ZTEG8Ferr6lVgxSK6vzZnP6mb73JjEc
KcEgqQWD0+GbhNlslj7yrw2tCrIhUUPvUSQ4Wwc1+0bNaX9H/lW+PX3Q5QN/8x4hLVsAD4sW5WjS
GOiZdioo7Q0ORIcMxIwY6JzQCDJXz+lr3rk+1gSLuFrwBzXAw+sjKSJh6eRxKL4KmgVE6fhhmKxL
VVpXrM8mdNZGemYT+d5BIek4oCxQFmJWPzwonJveH+fE2YjCa2/pG33ALYm1EhDjxtSsT5y2Nv/+
PaX2QPGBzi/apVf00R8jDza90AgmiwuNImvn8cDXZeTmOwX5+eL043sziwlG70Uz4Sw7RRZCh5fH
6q3rx77gnZmx+PQTYbJDUDpbMx7su3SsmzPHO4JjUCCnpIVGfxFYIm3DSHJ4QN+bWTpG0tnA08To
RCl+ujTKkmSCGo/fIx0KcoKicI6+dCh2Hi0Xku7eLGDyQLqs5nvT1yPBWED59Br3WbF36JEUMC9r
88wQ+c6bjYiJQrONYYh5d5kf/ngKfuOVg7EExea0lW+6LoIVTYbv2ikJDjn9FN47FGtR1xPCYbI5
FoT2CHC8Kg8ADtFUXA2uEV3GhkE3hxH5zAN4532mN7B8rWhdFy/P4VVNoWyIniN3sJlt/6ZDmLKa
KU+BxGkiMBttGl9jRerPHPWdC4QDs7AmwB4spezDo8K7jMiOmPWm00lOcg0V3lo206oLRrk/fS/f
vtHsHpRGmUO4BAWuo+JdOM46hdjgkBqCeCdGQLmt5q6mXI37QyRt+je1jAxFqEWoEzkoGvnr4xc6
VAlmM2IqaGnau8aY2huP2fXMG/LeVYHzoj67jOyOdA9vYBW1RulZjb2JHEI9DBF1e0x/3Z1yvAKx
bOWeOR4/yS8eDuyMKyh/cHtQTGKle3jENPE89mA5aguHmNpNHI1gtnNh9d4OsyvKvbxQIGebKSyv
mrECCQ5jiRxTH9lsv3KBmN5r/FL1tqHNSRHZQW9cRD1JAZiGfdIloS6si2ZkCUEzWV14czsTTAgJ
cuVPZfoz8otpT37s8NLgZv+AsiKVuwo1+rBKVTjAgR+YV1cNvMRgC98/uhvnrP6Ot5cli6EtduIl
GUIrWibpUxWPo7OyzGCJKDXr7ndYFBjU+xLew2pQcnj2C5zloEmRprKdjqtrNmjmT4tCGYBpeKlf
m66rviY87ZckbPw7XxI0yUJkJlsTeJm5FGuNHLhWpeHVuo2w4pVtjsWzXVitf+XpFHJoHPnTR9sA
rbMG65X6uyaJaIFPWVjfWUYNvDQmqQfocoJLcUVYqgZTnhQJCopg/C3bSi/JUk72w0HhmW3HrpRf
2Cj0D2kywfNP0kEEN11KbBaFpml89vsaikkDPpawV5j5ZJgAS38IScArd+2s2MMR7pUhlIgqkJ8i
nOZkDzLNZtk0qhYwEYFWOcaeNPtJWopxXyYeSZFF5XMig51wC7t6IvyT0F3+CctB+2dW++GLI/uB
60qioNvVEbn3BMgh8pUVgo+asto3lm0twfB+hAGOMJrcRWNQYQvHHEcg1JAYKiAMTsYjyGuBcCGe
m9ZY9URD5itayqa+QT3gd5cdLPOvKfBcCrgd1umVIh7xqpW5opY7u2gkVF55+2p0hmtTpDlOGWFB
UC49j+xdLwKsDaI79695gqNYs/KEpTXNS+TyFBjEMPBs+Q91iYN5Hfuqu+vcokVZatT6S2zmRrmJ
Frno7eBmxaVh5+EvWUgv2ZNw7V/O7eBg1omr/DJSOXjyXpnBp96Z5RcOZGImburi2zDm8z3vdUSK
Tlj2v6v/Ye88tuU22vV8L57jLOQw7QY6bG5ykxTzBEuUKOSMAlC4ej/gf2yz0XBjUZ56ImkpVVeh
whfeULWeOGcY35YAlngmEQUNmxco2k6+E2ksl+HdIfdA6aPVZbvm+rJMoOTlGg1Bv6E4fm4o0/q8
uPprYStjQMiB8rw6jr4Tji1lCXOn93Gf0RLI0X2A3gqdjLR2VacG9NE0Oo54fl0qcXlADqFBjFGf
fVfC4Cp6ON0IJGGQYCulX4NLf/HMynnR+eC+a0ExhiQldzLa+6eK40xreYlQlg7Q6qlCPd0dKU0T
oLhkFqaJUbHiIgyJtd0unW75f62Wn5BrmTyKofQqVmN5GQIMptNj6o7QB1Zlg/SBS5fPDoI1ryTd
zD9jyyl9KHdAiVpcvkg+qqN0cR5tbJCnjpBcVOCsT4/f0PttgUgacE9SXyr7lMNv7/4kt0fwYbQc
1RaPTlWMkKUNgDenykWrBXwPKVgSasekQcxK6YdxZ1vedW4IDnl5GJ7bS6dRtXru5rRW8c2FblqE
Q/SmTrj6KQbW11LQn0TmWZxm0Jm0DDLnrZP0zhUKOlr5YHq7byByii+P18P4yey7+VKUjWmTORYB
LJXgdZautdOEK6gREUsM4gkzhdk64ViAaUtjwBfHoUUm+hkJffEGWx2SEr1mIx1AKxpPEbv570FS
OT16c+lcp0zD0rTIMfdDxgYwKg1qIs1jaGVtfSVx5tYr6bs/RbXrCcBZTV4f68iwPmVCVRGYyAB4
lVoDQKrotPaip3FE9xpjuQoXc40HFeG/Dr6WtOzPsRWVNmRIqXV4FuhGyLESyZtc1+PFs5W26qFw
M2yUKZ7Zf9UlpHO8lZtxuho2sBWILu34EeMDA2VLBejXsTbH6KrxHb4YtYG6H1YueNe1DQhI/uWk
K/5qogrqYSGFClpJYi2S0Vp3NeASzqTllXkyEkd/sUDyfrTnce5P2mw0L4Ib2EAyz9bwx02lOvvJ
ZLcfOoeCQiD0qdAuyO0oNOst9XVRtXb5duB2weR+cgw8s2I1/9QIKIbxBLDq3E8lZS8cQ/Eea9DV
N7CB6ZsIYwgMCo6GaPq3U9Vbf6eVix08L2Re/EB0We0/YGmvGh9nL7b0S4M1MKh12aYqXpy1I554
wrvrTHvqDSpG9vAMtghll8yg6+PLfKrMK8Supj3LuM9ooCK3oL3TM1ecwFUsWiktHnpgINyWNhmu
iPWxyrv4BUl9zz7UOBl8UKPJcqli0Hbga0YIakrRwl+vEnANPsBHDPJaQ+3+isNwBIAso78cNhH4
yiyxvhP+LvLvUOX1Q2Xi4gq1iCezjFVgGzFC+cc8bcP0GFcJ4GpXjglmOt04ULErMuoFHv7ohyTr
sBQYm7j/0HX28ghMMj/3snI7yIaF86FqRgdMfZtPpxotnvRYOYgoANcLsyzolQnK81yyTTFfy2og
f/BmX1KZuPiYW2mBOmvYx+AB9b77RPzQqci4egipY6BSSOrxVEFPbZ4UH3ujUooA+XeLQE8Z6h+g
F6v4AlpAAHAqNR3Op50hy0PqmLfnJsdRM4WEslhtR67+jKMD4zhS6S7lZMYCX2upSy71zkYTqkc5
G8HVQfhswql+BgqpfowR2sZ/xLOU7/DisMIusYRCNGbuLBRi0TX/AtB/vCiFB0UkCb1J9R0tN77M
UN6+il5I5dCL0DaPekZLwZddS4DYY06sLumq0hylVGXDliqnb6NCOdE3pnz6Mitg9o6Rx06D1mVW
56adlhgncr8olYIegOgyr/RVz1ygkHWnfhRdH3WIHxvN0zSbKXjgTnkXQcZexE6S4btmx1jbYROk
fs0aT/mAGAoqwMSXyruiNyDCJhRr/uCo4xgx2kP+NUtd+8uge+KDpaXZP+NgD6/bqE51OhC1nBYF
y/kjTP7oe96DQD5gFy2KYwoMcsLrK8bZg3OGfJdEjhQH7EZzeSrQ90G5wbXgNQIRB3QbhtKxDiPI
Fu+wtJsC3YzwCtDDXEs4lrn2gu9HiL4P2IfiXJIAfANukznHPGvkkzuMNcfCilL9ugDIy0D0+Eke
dDdx/+omCyPocREoegVP2xxOMznm23Bqxi8AaDChRMrW/YhAkfXUNY2GqH6OpSsv+xy91gYoAAgB
OZo8Ap9zc+DdnQ69Oyuc5qkrpWFdeFjaGEoLci7XCEP75FoLB5OwbCiSN0XZIjvR9uSCR8PNXS1o
bTwv/VID61TXVfUJbSsVqUvPRFFM14fub0NRuM/cKFVeBm7JiMJ+iSdvz8KKI6AlRNmUKVM/jb3i
oR/BqWyx6cP/8JjoZvwJbSEDuP3c4uCKzIs8VwlS8T76qjSxIrfKshfH7Evbh1Y6yfPseWDTZQN7
cKyE8pkvjWlyhYZWzRKMBNwW3hGYnw9agg4hBN0vgmwB6fooxWzXTSkS5EVqxwi0CfvjEJa8WZGo
8r8TbVZLqp74l/YI9L9rVNoNvibK8rmRyWzgfjab1qET5hQeexNZMl81e6UNRqMEjdG61fQ9snWo
6zoR9BfUmOfvbayEwyWuEBA+9LjUwZzXsXSazAbpfTRLqdj2FYpGaCcOPiBwNHLcfonTUJzTvhRt
X7eXuDQWEwe9GFBDCpMRIAIATerABS2E/9QJ/3/L/X8sMJX/e8v9lJT5n+Xfq6Y7/8l/mu6G9l8E
cQ4BLg13uCVLhvHfTXcV4XvdoFijUd8Hzknw+99y+Y76XxiVc5eZtNX4rxcq+P9qunv/5VCQ8JaE
xUBcAJr2qsn+qOm+jvVVmHioaCzdfRXZjnUTxDDop2EAEwf2lAiY17k7PvVYWn/0KqPfSXaWkPXX
CBLUHkgCYmpSCtZh3S+k85FnfZ8kAXGm+Z2rs7M5Trbpj4WGs4mllBXAbQcXLqvMs50i1ebgVHNg
HyLaQdnvNqBHg69PywhzmQZrxlelgksZVE3DN4ew8knxcWV0w+KJF2/aSafuQvmf815a7ATykDLX
kTPNOQVlM/g6qO/JY0rpKpCtVEiQ6/HNNNbOAts0y1dd1MRnCe0azSxHv+pVZh8Bx/FW/rI93/5n
xX+FM9xpmPz8QR5td5D8pLwLouPXuq6itWqmRW4ckPYPzzmeZxBhECZjS86ncG6qfwpPb4GzqgI/
9QQNXt3KvHdQTbU97dF1/sdPoZy3dE4pyHp3HQ2Qwm0xU4kKeqmkr9OytD1q34t/rhqL/CCUuHir
jB1QV4V77yt7Rv0R6jV6nqKNPNxlMeV5puGleqi9Ze4eLnRrqVDVWNhwNJ05catiMZDqRI/llAKb
jbGABjF8NmGsBjgHy6PdulbQLqSMHHWNV205WWc063EitvGB+f2PBjxV07gTKJBzY9x+NJf+JPGu
m+Iq1U4vTVKbdLTa/E0iOuUKBsbx0fkjhJZRmz1ncSaQo6Ec9Kdj53ul0ftLA+0GgxI6tDy2j7kk
z7/0BQDBC0TAoixAFE7/m6pIdppSpz/3URv+Zi172R+/DLUGftdYKkUNqr+BrjbQ0aSjiCfU1MNv
ViHlW4IlZyfxX5eZGXBZXe5rGxIgie7t3CD9pQrqsGkA6FXFbTwX5wJ2xaFSewz5am3vduBdWF+K
nBsaUIgY4flsrcYrLUgKaq+mAYXB0O8zo+YOtIjQCd9gDVl/Opnp7O2ljVPHoAvYdrmRKNnfTjJV
pJJQT00Du8DAMpTu9LXIlf4boXV8suqpPHEUvKNwZxL7EQkS6pEqXHoKVWcNFADhpvCsj/MwddXO
5XS/txalnOVBtIBhU5K7/WncWECQCKmCrur1c9nULmqFyXg2cIneGer+U9MSBQRAj4s/AeO4HYom
fT+22IHxqREEVMjjDiE/7EOER5o/48++A6fYmtoCxEVjnoqXs1bFL6aKFMpGkTdDSu1Uwuw7h0JF
z6VWveDxbbE1FNgqdOYNnlxCiNupiazlPq2iPHAHzFSp4ed4lsX5aUK2cKc9fAeaoi8MhmwBsgOj
oHu37PBfboPM7BzEIBuOaObhv12Yinyi8FHrx3RE9OBAQ9N4o1WtfMbVGyt1tDV+yvQ4V8x0vbcN
3lpf8k6vAwRnvTGgkzBfHq/G/Rljt6toMFPCwhlojZZxRqRj1RAcS1hr1YkeDRbnIspPXG0gqOwe
J98STMfjQbc+ga2yLvTjATU6q0tyzgpceHFLDDQwcP9Mw+CO+EE68Rv4hMr3/6ex1gDFxtVngJ0i
C2Iab68Sd3iXx7l9UWY4Kf9iJJ3vBFUcf+81WN+1QZmF/CHAbrrycxxhAgVdwZMJXXVnqM2NBVjj
f4+1WsHRqpNWcxfVW1DPT4DwKRoYUXLRIlUL0ILE6aRxKkE1mFyutsKlkTJNuMs6FCme0Cdt3ikT
aLkKRMuzNUrn7eO12Lo/AAnyPtGyBlC7qt0PToKNcVxlwUBgezEEaMa6d+0/ROxVn8dRD3e28T1A
lpMGKYPGPufadQ399qRVak17sdSyYLYa53tPq/mHHBwOGkIWFgxYFD2/9ENcvi1Hy33n9qaYsMRN
cL3OvWymcaaH6p/4JOK9YQO62kPfbK2Ht/BZODaAyNfKOZiJsN/ioQgs0Y9/yHlUFMpNjfKJ6zV7
hfHQnizDxrkmhEWwissU4PA6pqfbajjUUQoMGjVMTAqNFyPBofNz7/BXPbzgFn+q0nv3+Lsv++42
j3EhhAO/QQkCH/t1yyiLNW2URV8EKBeHB1eRYdAAvzqB062wwU7cw6xr+VEzEChC1Erb2QYbFwvD
k0f8vNGQRr3dBXqDgwaa+0Wgu2Xsw4No/aKus2NuyD25062hwBey4zQiE96S26Gsipg470ceY6fC
KKoauldpj35MUY9IOT9e1a2PCeqbBwRIsIuI5O1YDiXDSlDKDEaQgge8DJ2TokJ7J6Mbj1oSAoIT
aG48HnRjgsjD8Cij5wgYZz3ogL1gONRJFMStiN93oRP6yTjLVyJT29PjoZbPsto14CNYy0UNzAbH
cDu/jC69Nurclzh4GddJM0cMfnWBzxTeODkZDtX+vrjOcfbP7w+MvPvPSAf1s7UIFNt1DLljFV+3
o+kL3ibdlxLd37NB2ENFSuhUttzs4xL07qVPGzcCsQE9IzzaIcmuQS+5aSJnl6ALoJhe/JI30T8z
GJuTkKg60x7ea5ptDcdoFDS4DYjgV0s8lKIZm1FTlgaJ8y7SpPM5m+f6UxOX+ftG6PL745XdHA9o
CDY6C4B+nZw0tkJTSBnRwZj67rnksTp0JvFkNMxxoBb9juLn/Q5CmI/jAR0BFcI76VF8TaMhRok6
wNATk1dV9k99htLrnKuoN8ftW3Q//ihjqwkeT/Nnr/F26zIwVASQh3CDMOK43br475STgI4X0BJd
hNcxvXvJptqezk46ee8qgz49/sucalAvSlIdqdPK7FXt2NPVSYn8AMOq8StdnSIUEmK1/TuvQuCz
o5F6n5zU8F7AvNVL88xEC1tGvcRttkE4ASUKS30rR4/OmQl2QfGTyFC/wSJDYLJB0T7Qai8yd26i
jcADCrsNCM1aGBLG2nOkNYWlw95OgqYHoYCGfh1ojomq84SRWIa98RGVxCEoVVA9g0wN/p4CWIWe
30mn6o+NcCFfxYpmQ5pS2p0ra6MkwW9jj0PTwa4Il8vbr6EnY5ogH5wE9Yxld2/N+vtKQ5MmQ/Hm
omqxfQBBjxtATldOH0dxlmJSjlAbvZ2S2v3l6S3wAApJYE6hUq6yyAJIMIVsKwpsDdRzRIPh2Fdz
dC2G2tx587Y+CUkylVCm/FOd6HbSndfnvTZgkYTDBmqJ6BK2T4NRO35Czw+3XL1PP1rdpIJSaKLh
LySyIbOMEOR9CKvuk92gB5fPhXoasCI6pYtY+c6uuX+/KO4ulqMgE2jPOatDgnVYHtd9FAd5ymep
Gj3zhxheW22h868rUXzIinYvFtgcdFkVwmTAE8Zq0KhzB9UcwygQCCSllMvq+JKpgPYx9i2zL6PL
YZwxl9v58vf1g6WQ/X+GXb3VtqKOKKdkXHKg2K+5aywoqFKeHt87W5MD/UtsBx8NKc1V/B8h5kP3
mmsnqQz7ilk8JNlsHAIXR4UjhHZr8bzfzTqWXbu67NjO0DjRwaLmtz78+hxDaq/MOBgQXH2ny6i+
0BcDVW8p83tvSEgbl9A+w4LbB6FUIQ3k7mGSNyJ9eD5UoKgnLljOtY4bht8kLsuPQNHNeDHNKbo4
aGi8sfO+f8enHT477Rg/Wdw01z6JCmyUrep5zErlCRqw/joziuwrYOfIf/xJ7kNf9ECxTFtUYuFJ
rV9YzSbVbJERCAjG66Cb2vKV4jnjKZlwRK3Tun9GiqA492jEBIKy7M7wm3cf4PeFdMhDSO369hoQ
2hRhDcr4nd10p4H8+oQdgPU8jN34VTE6FGUjLU+/dwCaX5dz57T+4sESoFBk7LzGW7cf+p2EGTjo
3TOMwV00yNvDfuqjRF4Q4RpPU+R+ciN0wP/ForMfftYjgdeuLnwSvMKQ6sQ5yDLrgqS6+XWgdHbu
RjWVh0zaSMGK0bgsBtlvwmHSvz4efyPuoEHkuahiMGHo5LeLruHHYcc5cUduUu6TTfgDJJ/4MLWj
uDh1nF51xN2Ry2ijPx8PvLXEFjpnZJQg5Mh4bgfGW4OSftGxxC7asug4licxlO+MUOxxOLamSCsO
sNXSpIPOejuSXdGtAp8TBwLNrgAXEthkndX6nR4Z+LpI7SC9oQqMtix2mFxbJwrUNNEx/IOF8Xk7
sjJ3GkKdjDwnunzSRhSDu8HUDm5V5fFBccDjHiba1K8JeXKMf9N8j1a4tcrg/WwYHtYiGrlaZU/k
lU0KhGGX01t+rEj1xR6Tf0xctHaOzNYq82iYLskk0117DcZo12Fw2SWBOc+j7+JfRsgqHeGDwrI/
o/jkHHVFc991Rbt7iDZnucTPFEUN8DOrlzJx3DJzvCwJ3LTERrSoDL+q2vgCJ83cmeZ9WoBG4S9D
rV7HsszxQhZFEiguvX3Xbi1Qr5p37AsE8nHRs3duxa13EnNXOswUo+g0rz4gNRcl8TRYkWFOWNzO
YHFrgBFHhFrwBs9AW6F4N55//2wumjwOulfod69ZQZhPlfShyiSoukb6EaTVU1c53UEMwx5Ed1mv
9YvMNcsdC50O5OFqPTMcrz2iKHqEVNxOekSTUuJyFzye0M/Ozt0wyNMSxXHZURa4PYmAZpreZAmD
vDX6SwKp7yKKqQGBkjT1BQeTZ4yT269Qe+r3jllpJ6+p+396qBVnHTDNhZhw9I2hNvDU0+hS6WGC
e0kxBvA4650reeuT0w2kaY/wGBXt1W52gGfD42jSYMZ47Kg0mNHVrWXAPE3c41BX89ksbOOPxyu0
cXwBCWA2gcQxnjzrdFdOuMplbYuEEF7Zz7ouPht9Mn+SoTIfFckGV5Qc3aC2LH9/tvSqQQ2YsHUM
mqC3X0bp+jyC6xgHelKKwFSn2TenNrl4hmL68EWSszpX086gW7EGlRq07uj9QjleE8M6o7KiGKOY
QFh1/1kNIzKrwYmdIzVYlC/yAWtazSxea30/vMGaD6GkuUnSU0Kbds9kYeP24rdYyF3DsmERVisg
TL2YisiMgtKO1JOpVfLFGSLDN8AA73Splm2+Oga0puAoQexGdXVd4Rd54XUKkqYB9W21CQqAil+N
wi60oKHHci6jOPuhxHn6VMO3VgiLdYStH2+0jd0NKoDcErwIvbk1zXsC8I6WYhUHtJzMV6WojCtM
l+SaR9o/jWIZB6TWxE6ysXFpUxtj3oTdCE+tQRraRJIMajkLErBfZyONhquSCPfqqHZ+EXUWf3o8
x43D5PHso0y9PIiAzG/3tDOZeMxaJeOBYAgiNDNOdq+h8ul3f4nanJ4zEGU7D8XGLuKJ4ARRHLOB
Wyzr/kunDkTnlOKPTv+gA4jSmKN1zg01ORmTlb17PL275SRtQQHdoqkNt5tk6naohkbbTC4Pak4x
xZKndVAYuSRLU1F8JcRo8fF496eVvcp7hGsGVVx021YRnKbmiPfmmeLHpuiuVCSsIDKAQRzSdPBe
kkyT1x5qbdCpZXmBFxV/jlOvCJqiyHcO0MbUaWDr6FnRHKLjuDqrHVDdQe2pVeHwhb2x2pVBk59G
Wlb4VZ0eT/vuaVxmDXsecv5SEHJXT3/acG3hIab4UMUH1KnsQtpHWddGvJODbA8E1GMZCHL1Mulf
tg5aHK2VjwJ7Yu6da6iBvC9zgKKPp7MI0NxePqQ3bFC2JpQc586AGUNM8MO0an1TtPXZal0EdaWp
I9Aehd+ajsatktniCrg7+gRerH8xwbp/LdTaOkXdAEWi9GCshDGhOqBlTH8rpfoxDK3Y2d53p3f5
nUQ+i30zhfX1DeVFgHchPSh+CCnwCavI+HuXReFnN1S99Fhbbfu1kmUduG2h7KzR3SFehoZpjiYP
7BRM5G+/hFU0MNjgv/iVkzqXFunbj1OvmVehZN2Hx59j46ODMCT0AuyN1vqaADnNXmajELh0UGX0
JHJYGaGGsd3vj0IX62cPD638NQJmDkfkSI2UrRXq1dWbG/FK1Lik/vYoNJdovOio7rGzlmfvlw08
1yKdFUeG/iKpfJFkPUhJW/n190f5Wa0iXf9Jwb0dJQHDz7cZQ9+LevdSNgpeM0PZ7iQYG1uAHIrE
GLFyms9rbhAAdkHtql96VUlxRfLKOOG8nePrKrSdc383FGVwMItLdwOpJ9Lw2wnZtYPrCkwpP5JT
G0ymkXzO4hk1srSI/nq8dndnClQ/tT4uTnIKWmWroUazVrs8GhmqTbWnFknToM2smMgb9n8XwxGR
ofWhGHvdfzzwxhzxPiCTIcfnUK/VhtteZH0KFNIfMzd5QaI38qFXuAFiEu7O/tgYCh0FD/7ygt0l
gL9dzhrtOzfqNPDb6uQe036ouOBIgV8JL8XU7PG8NhaUvh4Nv0XJDdrW6qYYbLuJoJB5vkKlsUUg
23Vf2TKVf8ShmZcHUXb1Z4T006Mwc2xdHw++NVPqRShiqIBr7oAiWQhZqNAyzMB791sSUqzEq0Vy
xgGnPB5pa5qL4QWFTYLGu2hx7rxOdQcJADRV4uHQgfT3qc7F700BeeRI38B95eVx8Zmbc/jyeOyt
WZJ6A/6gCkh+svzzX26VxBrg7Qy25+cFMX/ROqg7DlRRDC3eA+3dXca4eQAbW0oLhBaAb26HQp89
Nso89Pxu9LTrpM7DE0Lo3dfHE7oLXpbWEihTNChJNSx7NYo7adFYAPLwPa8on+wcTvUkjfINAC39
Ek2d/fvbxCHMBzkMBXeR+7idlQWSABtP3UXoA1NNJwZ4SZdcuXhVbe28M1tTA2UPHo7u8D0mLsOM
JEYb3PUV6stPfZUWl5QmbX6oMOLAo3rsh+TyeDXv6L3AzkjTl6YpBSHIk6tXR5RUwRY4oO/01H0O
qIsUM57huRZgwDq8h2Q7Woc0l7MvG8NtD/hnuk+KN2MYZmRm4NmVEdidmnx8/Ls2ti0/ywOyRBpA
k3M5Ur9s20FpDVwjC5eHPS6/qTzxg4/MizyDBJ13UFIbY9H7X9adIrLOmLdjQf4P5VRGHp26CrxB
ZTh+URbhITaKPQfSjZvgJ9APfgT4UdjLt0O1MSJHmES4ftsNxSlONQFrHoLn0VXL7Bgb7fDJFfO7
ziuqH7+9oIzMq7VIci137e3IAp5+7UomOae9hldy2FxqkL0HKxuavT1116Ci2KYSgfPpSJHd9Swh
qaGbE9kc0QJMZWN22rU1ixEzOVO72m5TnKQxhOfGBHupO6k8RZ5Z/v47hgrdorGKluTiN3s733SG
yVVzsfoSTiMe8qP5lJea5lvlYH55vLRbHxXYDAU5Mjvkh1YfNYJ53csEeQ8d++uXIUE+XtB1PoVm
CrMJPS2yWR2zhTTLfhuLzEpbIMxQpVmOyZoc0+o9ADMPgcTIMv/u9HY8RW5qnOmwzDs8iK1DQixP
ORWAEGjR5fL/5UA2pocxl+hdAg+om7NNg3HIKviXo7fz5e5vwUU/bynbct0CXFwFBSOAPCjIqeun
BcDBCiEO3xpb8+DSBXju5bAXEd/PjPHoNC5XDQHPGq0m7CqTdas4fj92P9rQzS+DSF6mxpzOj/fJ
1kCUUmzk8Jbe6dqtsGpKx+prC5kqEDAXZH9nvwSh4TfO3kOyORK518/DrtJSuP1YpfSMaczRR7Bz
TT+wF61L1BTICZet8i8mxZtFku8QLqKRcDtUqtWp1CCh+zH0yCtNhQxY41Dg8+rtFd22ZkVAujwI
vMeUbW6Hgoi1lEJr2zfCNPazzoyPk6J0gBh0O/jtTwV9gGxMJxim87Uc+V92e600FJjn3PatJm2h
0YpQu9R6Wb0IaY3fH4+1sd+XMhud/GVaQNFuxxJqaOFAAQW0HpwvQGanlyHShD8rMGeJ0a2d2/k+
SgMV+lMvCBLb0ky4HQ5v5KgpNWQbPDwr8VYbvCB18uR3S0xc/Hwqus8gsjhZq0l5hWlIqs425Qc6
lQWkcz5T213DtK8uEB7g/jxexbu6zGrA1bRMRMr4juxDLcO8STPRnqfI0SDQM5tvktFIgs7D6vDx
oEtwdFOJZlCgD8iC8P040avIAXWbcGo91lKUhf26nzv3FDf9cHanODkhplMem3lyrpCOzGtRyvHT
4+G3dg7kTOoehBLY0azuZNJA0eBKZOOpMYf0NjT8xYdx+qNpyj+B+mo7mJrlm93NFqEPOhwUQ6AE
3e6csRo4eIbk/Kmt9TUNe8U+oMNvPbmFW+2V8zYHW1wYbdgQcLhWG6ghP82MjrlNZU7zZoyma+5U
8qKGWrrT4N7aOhwJB8InruFwWm/nVTpiLOK5sf1RTfqgyJHRIF7ofDV32/e83+nbHELz779yC89m
eXd4dqiP3g6K+eawiLwhYSO77EJ3qPcRkILANbVoz/fpns/k1nqC+gI2SHuS+vNqq5ouV7OeMMm6
L+rTYDsNkEdTuXpqFe+ku/eVbo4FpSwkOBYtFlDLt3MrDcj5bcJGsU3Fw79AE7l5bJHhejJp46MP
2igfMT2yAhW4xmXS2j5oE9s8SxKMnext67Zj8/BzwLwhXrQKe0lXs3AYDKZdy5TOrDVSlcTj6/FB
3NpBWJj+hDuStaw9EZWmi625HSw/dyLXJ6HKDqiQ4RtQyuFkh9bgd0np7Ly892HnAm2kC0xvhthz
jVUwG7cF3W+TytdTcUZAA3+KRLEvc0qTppf16EfZMFy9ONu7a7funSWRQCISCBr19tvvi//jnLeN
YfmWGxcvWVo2iJbJRbqCbvKAWAlFxmznft/6kGSodHdJ1ZC8W911FVZlRWfIRcNURiepV8rRwZJg
x5Vh65T8Osrq1gkBZCdtMlPhK1URoEkyIGzgzcckGkz/8Z7ZGorqPIAB4ozFSeZ2EUejUd050Sxf
7Q0wYGqI6WkEzr+srSR4PNSd6xXBBecRXg4NLW65NYRnxr4ncnvV8ls7Fqo/TZnuYoYaul8yIynT
q0zN/B+9t8r3EqwfknmZM351F47j4x+y9RFpfMGwX6QBCBBu55yUhqigprBxDIgSQ987r+PCnT8/
HmXrVV4CRJqlgKMJTG9HGfsJ8Gy9aNBKZywPHTYqfzddYXz3kHCKDzzQeh+QmyFTlYiiTI+tM/yb
p5moYKHxQ6rHgvL2N+QwDb1KIklbeH3th1aJ4hN2zllzKKU7pAdFKaNi54hs3UJggf6jYLCYBa3G
FFPRZC7zdpHoOVaim780s/aun/L0OdLV9x2A8T1t8a2rADAaYGJ8k7kTVldBiRlpYicCJc9Ktd92
qqIexopbPDJFGPQJDM+dSW5toQVLDHUMcXty39tJIuMcijbpbZ8cNz1KM6rejN4Ufnu8hbYOJ+Kk
mLujPcDjsbptUg1y6GTzWkrVi/whsqfTiHbKYYwc6+PjobZWkHIlsuIa6gJEzbcTMvSqMIaRa9yO
Q4i3lqJDt1XSA+Kcht9OfMnH492LPXAZ/DrgKoxDQhPxT5TF/b7Jhlcaeiy+IcziaAsXSZ+m8Y6m
N2YnVevc102dfXNHRKNtD7cYG1WynUds69fwOlOFBzlDKdJeHVa7VZDGscm05qZsvqVAyJA54y6T
R8yPih9zanfciU3bGcHslJp6SgDSP0tUauQRW092mZz77rfRLItQLIZ5i0c8eMu18UTVGUJzJwJ7
CZ8RvyQKoX1rP+NI6vz+lXgz0voAOVOsJsik+ghl6bT+FvYoGhI76djGfmYUIpSlGcyMVo+NJheR
u3wiHaNJfjFbSbSZh6PfRclexLU5FNhC3DGRxSNbuN3Ps1VWgxAqH7RM+0NGj+WpzpoPs4F61+Od
vHFyuOBprADF4UpYZ19j6lUw5KkHOK3Zn/JRd04q6LaL42ZO0HSu8vt5AvAbGhxcdDTW11btIlXc
2gBngJQRVJukc4yj1Er1EqduE2PtmWUfHTUGb/8vpglfDPNhEmNonbcLqo1e70wol2EeM7vPwFnk
W4oTpJbZHL4xW2veOZIbzyfNRhr3Sz3HpUN2O17ayLY0o5nMS8OSE9fSObBagfQOR6I8ovVdnNtI
oqaamN0RwU2xM/5y4ldp5s34ywb7pfaSDqKv8cdlmU1zvuiZkuGqq7tPfQuM3wBCfrRwNNtZ5I1g
mqYuXAqiE5oO65jBRdGvNKfc8dOqqy8xOqDHrFJBEzRefOnCLr8aWoYQoCj1nQtga7rERITx3DW8
AMs//2W6Mq3b3OFe8aGEx2eeovBgiMQ4JrJq38yZaMB4Nr+Ns+J+IzyhXEb3k4+9egOAb2S80hzS
1KUsSK5Q+H1eps/cpHtyJVv3AQWSBZNDpYJs/nZ+hcQqZ5BUPWcb+cB5sPqjRLHnNNBD2FnKrQvh
16FWt5wcbG2wcgeZ75mldJtUu+QaXtCyRlrS0mLv9Phk3pNgFhAAi/XzPaUGugpGnChejH9ssssw
VH40o43HQROiBxrOcVFji9Q54ojp5fCqMhSIXplMiCbSsQ2UxGw/J3ivvxk6Yb8xRsX58vjHbQRK
7CgVmdSlVAMx8XbdXVTkUOnVHD8qQvHcFuFfY9Q0O1WMjY/Li8Lz/bP8RLH+dhBTbUTtjMLxQ5zq
DqGlpOcpqzHvS5w9dvLWYt+MtaqYJBJFcxGiImTL1qkwDpodzVfsUv6FE1z3I2kAGb0oieYUiN8l
2Vf0cc0ITdYmU45ZbCvuwaGv4ATFhDZTXyv2nnXg/WIsekN0gShQ8/at7xDHU1QRAofx7VTpn3Bk
wTmzTbQgHht3J0+9/7gkFjxG8Juo5xDx3667IuZMddPc8gccIt+MKZaXeD/1v30pUl4mYFjy/CVI
WYWmit0b8aykpKgEaCd3qqsrntdUdLJ8kvAc6/JDN46LRKNm/y6AiMyJ5I3Qi54sPcTVyWp7uCi0
8Cw/7HkEOk2vUR7CpFL2eeY/Pij3n42h6JJx85OwkVjcrmXYhLmR5g32Gl6Zv87iVL3MIaqZZC+f
/sVIZBMLScldBr0dacFeT0mHkcfgKT1AabHIKXXKqZ40YyfKv39V+P8TGhEuEKzcUQXUqgIynocm
suBleom65CtXWX9yJqThkatHn7/J9vgJ99fvzZjm6ps1UkHEA/9Qf7Qw21HdKDkONoqpmErGpyQb
i505bh2CX+a43p4zRtIjTRzGQ7yO7EBvTlFseJfHH21zVjzQS4mdnHMtRTe3zmyUoQWMH7n84+g1
AHbqwT5U2TxdFNuNzv9iPKo0sNkIaeHU3W6ScUTfE+Ul04/VNH+vSXoKrj5ZqO5Tu4wsFLQfj3cf
+fDV6EdSjiG8BHh9O57oC5RoB4OdApPtpFqI7Yfoyb1AKo+Pui5cGgt2ftZbI915PLZWduFqEm7R
+rpLSuy2S8cOZWY0r/vo0qYTOajSlyBG1faqSeXr44luVMEgq9Ir57XmRiEPup1p0w56A5rc8nEm
Dq/gbKqn0Opn8Ncj4lNWLoIQgUP0wGPlu2uUX7RM3Sv6bU0ZtOpCicGNCTj/7U/gJZWt5kzk3rWT
BY2VOlgoYFR67VCcuEol28P3bF1uVL2J9milkxus5qxIbxyQj7V85X9ydh47ciNpu74iAvRmyyQz
y0kq2WlpQ0gtNb1n0F39eUL/4lSyiCSkxox6IaAjIxjmM6/RY2TohfOPFgntrKTlcHAad6fGAlMJ
knpD2+yoLVJbtA11DLTDmlAd0wouClpewp6Lx1rT44Pds9NlYDRydOxjuLoRuLheS0Pv5qlGN4V7
W2Ky4lE948ONbHYsdF/30ua+UGL7pC2T+Q5Ns/5Seol6MmxcEG9vLDnQdcLCD6H2JYtFKsgseU+9
iOB1UKEDbUaLYNqJ7lw35o9B1YKxlcieFhr3HUwdZTgYdn8/y7IuXoMyDt1spiIXRR7rwkKwfPAo
IXe9/mGyjOJ+0NPyX0Moyk9rQVihcFLzWccH6zJPynhUkNvdYcAaJPkNiYUt99ZOe2NepbnYjOTw
XVnnydeoEB/jYtXOt9d5dyRZWQCz5kJc2HxwWKgUAiLCkXJwjQ/RInB8MhWU3qltHKzt3lDE8/KE
UmqkTX79SVvVjhdFZSh9MZe7FP0AfByy7rykxdFLvTuUvH1BhxKob4n0caOY/ZRyK2UkYKcELvU/
a55nQWSP6b+3F1BuxO1GlcgTYg8QL+j6Xs+qKAa3Wy3NDGLP677rIuV9MZMjsufORYCODjBXcKAS
nLRZu27VBk3QjA+yKelCW3TOV3fuxifF1j8MIl4OJrWzfug/SQgv5DOqtZvh9GKaR00xzaBYGshf
ue3AAInc70otkGq5vYC7Y8H8AMnLkK8UoMy+n8yyStkWkD+wu9edh8Eyfxjemn++PdLOq8x7TPpG
bi4hiZtPNVR0Dh2HWKoQjWGehWXE73FdyMFmirUzECR2U/CKnvIAe3c62P17Nws2WeS1AN75/zYG
QUZfb/qFmGBSnew84eD6pk8HHurYaz46sy7Og5P10s1Rsx6qbGxCr0bU7PYS7C22PBTsImk8s4UT
zzWqn91MtDwo5qCeWj1tHjIXdgn4g6Y/uFv2Nq3UVP2/wh4l0uujQUtan9SoJNXJPcKsjL6CP1nT
cO6gC+eBtbZ/bGJDbEdq9f+H3OTOc7KM7rBgF+aZI36iWjmHg5a47yItPVLA3N1NkPlQb8V7k/Dn
enbGXKtJ0ZIuznWFXirpVnuZISeFVu7iEkCRO/8czU73RbEn7SDs2hsb3QJXNofkg72ZJt2NqW65
MDAxTbUnj3gkjHWtPHl2Z4SUNadQxOX3NG6Kg0+6t3/YPDxNdFgprHnXk57xKhspzZpB1TnqxUkT
/Err1nqCZlNf/nyrwh+HD/abdWxv1rcykTlZbSrRdj38rJzcei7tor/AeLEOJrW3TzGYw4KcjhHa
sJscSzGsDMm7mr4il2sw9qP5PM4dhMVFlRI7zo/bE9sLspCepcUPk5uu7bbAM4MZzgqJjaGulXzH
wqO5T9rMepwjvfrhUaf9tEDIC/B0RvlKmaz35RLPqM6kRx2MnfIPRFuuQ1ntl5Pf3IipN+rC7ogv
XbIFX+mU5ampwa2vnfa1adaGqrydPrZmF99XEWhOTy1VNpndUN7MkQSLC3FC6PQIlCgvhs2byhUJ
DQH2Eai6LQMtqi1LRBPPd66gr4L1O4ZMKpIcfUzMMM6w0tCc7A+qIzsP+dWgm9uqKdA5jCjvSpLO
iLGL3l/wdrYOnoG9vSbxO9iB8vWpaF0foDLCv3maUjtIG/2LcFLrsg5ecbLU7EmL1Or97a0mj+N2
IalXyCI4A1LeuR5tUfQJbpxmB2pUa9IbRve70p7eptpY3sVqM4dxNqm+kVD7m6Iyfb49/N5tYVls
ANBCkDy2KGDLy0YH5Ax4rBTNyqhPEYro9PhkpUn1F7cFHQ6iFmgeoIU267qCTuhNic5t6mS+QzS9
Csn423eZZh4F57ufEDoJFSfvNyHzelGtKG9KREbtoJtSejlVrL9rxaQFKPMVgd3gWvgXq/hivM3G
RK+x6aeeXpXXKNifQzs5kcKtoae4Rx2b3anRNZcaSzQbt9mP6y7p3FPQC+J+ih6pUxSzn7VNEftF
1Y5vcFv6Y61RHmyKaVDwuIbgysgt9CLPwz9URMlAtR8at3MqRar7bYSbppdFf8ya3gwlJ/9iqLb3
UsGUQDmsE3Y0mhBB31bjQRV578hRYKLzThWZqshmI/b9qHUZByowFK+XcvIujuaR5j0UeqxerIQA
sMAS+7FO1+a77s39EXpk9wdIGKSs8yI9unnNcCJYekTs8VUfsPXws9w0TsY4er9KfLHwfuC828ao
nBUlLgLNTY80APYOPeqs9MF4SlHd2bwptYkQMgGevOFEtfhe05S4SSau8XFe0yw63T4cu7OVFCNW
G+WKLSwSzmhRWRGj6T0i/fg1incrWppBMiBTZadpiTajEj85jWa/Wa35qFezF4jRKaDUTcuKgtBm
T9EJ1CphcZ1rXlJmvjpVX4WaKR81KxrO+sTHzcdmOHVl3x9ceLv5hBTzp/JF8qRva4yz0wu1m0EJ
eZpY/x3NeThTiK/v3Hr07lok054cpe58WeoAlQrXg2pKc9TNkLt5+8BICwO+NN/c3jKCDKWHEb/Q
V6aG9a4tIgQx4+jYu2TvXqLbicir1K+AV3p9dIsMWRDsa2nXq/1/ZtFr56RpMn8uzCGkUnFEtt+d
1e+HBGAkvZrtFq4KN42GxQp6s8tO60znyV6Xo9LL3taVEQC1NhjdBIPXk1Li3stnQeLb6vFsYCfZ
LW+6AmHL8zKtXer3yJA1IQcdgVVSZC0OhFPMf4Fj5HkG6E6TBpUf1DuufwYqwO6EkRVdIW2N/1F5
afxxmqoHpcbuvY5nB0MR0ZxVt8YWtyzqO6MR0QEKfu/7vvwN20tTzVq898BtpgtNZmVNuietL/W7
XGi5rwKFv7t9a+x9YG4oBy4bBKVXNGVbzKbt4DcYmHU93dXWoN95GBJ8vD3K3k1IqQHxXvg1jLN5
uKeEqiUNRwubvSb9Nxpas/TdshhT3xuj8QjSsncVuaasxUOvQcFos4aacIalWolfFSProJdanv7Q
pFORnNzEwHNp0FIIBZU9ZLE/oBh9VLHdnS1xA3qkXAaoFl7vI7ObxkLpO0oL1uSem7Jf7lbgShAZ
5ukAeSUXbnvrsC0ljwhBDNBk10Pl02JXK72bYLXUMsa8bvBOjrJUwQCSM0yRYg1yvKUP4rDdUX93
hnX6K682DXrEmQBOyK0wePN9beefauhmFxU1hkcFe8jHYTDVgzH3FpUiHIXg39iSbfu7NklGfxfH
knoWuBKq62dtTIc7qKaHBlF7h0IGtJTdDY063PYD6vDbYgdNsaLL6nPdqPmbCZvUg6O3t01lxgYM
SqrJbmc0Fp0pUBBGcpAWyn9W1VdT0KE2f1nSysTmU0sfBtTVQAoV0wHWbHcxPXJdiSPg4G0ea1PE
emLBeAtmkYz3fVLofsRqPMRdfKQ7sj8U5AUiIPS0trpSntYC2UM6LEAtDmdIZ/jez9GIbyZSpX98
yZBPYg+FWD8v8faS6aYZ76gcrKcjUvOESEz0ME6uVfimLYzLX4zF8yvFCCgebq+YPtbG2agzOxiW
OA0GU1NQZHWXN0lOdnl7qJ0XAbV24E1sEfpsWxKubUKFMjJqJDGWjb8y7B18A+veb6JrHQC15RE4
da8oQ79LXqAo3BJXyX37Ijtw3Ngwq4nKIciqyj5PpaJ+aoky/hkyo3oa4siy77O0Kdzz7HYmnMXV
KXCpnJZ/hjIqjyogO2fxtxESRXGAIiRj17/GLWKDuJkikDDt7PPoiTXsoWr+ur3IO7vUosYPxZMa
C92FzdPfrSSyehdZwVIu3hOcDO9bkWX/4uA8HZz6vZHgClGBIGvmNtusblF7PZ6Ds4klZ9LdGW5r
P1cxMY6tHkq67Q7F2+DSP6Sfta1pLSp15hmSWOCMzRrGXpTc57gPEzzF6UHYsvOVZMfCQy2eIwFm
6/or2XYnYJTiJjQa6XxO0sK54PAcH5zwnTiRsIxHgF6WFP7ZJHSmcAGXSMQQyfIQTk3thsuEL60z
5/iQjFP5r6f0P8wot+6FFf051BCwC1YH1DqgmBBYXM+xc50iqqm5onXSN+8wTJoulSemUNemowhm
bzkRIZE9LvyytC0+iVdpsLSVrlPa6dqd244ibOPcPFjO/VFMRAw8ghUS1esJRW0+NPR2TUKEuroj
VtGfXMh0f77hyb9BoMpLDELZNkTxBkzWWhotMQ5rQAPGlbR/VN+MTvb9jw+xDRmG2593G5n8zXwq
aVWPDg0l+d4036oYYN/NS5KecpvW5+2h9nYion4oFaCRTja2Gaqs8PR1ekLMSis034ixuNYiJblT
EucfQykS08dZRb3rxJxeRqsn0L09/s7RpklI+4yEm+d7Cw0tlQwuFnaLAcxg9QKrE4P2mppmYqzL
l9tD7e0SxsCIFXlmyoqbyqkaVXlZIiIQmNAkpOz8gthE6+nFwZT2lvTlOPr1bswbfWrhxnG4l158
dQYjvV8Xt4X0mBXn1lmHy1g2VpgoNe7pU39k8rG7ojIJArVMQXp7twxZY09DzwuwTlXxhF+78tFR
18W3Iu3T7QXdGwkjTRlfQkh5JWA3ryvtlFSnMyfy/A5DXO9D0pO+o5drH6zpTqDOfBAOIciUmED5
bV885bM3Y+DY85SjQVH89ISpPliDmn+PQTo8oHdWvrVmY/yLA0+3gsauJ826tp2xHvxEkSGpGSxZ
jvP7QLdkrKLhzgOCENxeyr35SVQ7JRfEH9mim/kZWtOtBuTJLk10Byf4Lg4Sw4nO3WA1z+jGK/95
an5U6tmJyHAmQASYAaVV42bUTtebUUkS+p25rl9K1MNPlbPmPs+DEaKv2R0Em/Jh2SR5IGQp+CDb
xL+2pTUltYfFJmAHw69b9yMyP74+R11QGXF/qedF9+uh6sI0GUR4e333zj5cRzojUrQN/d3r9R2h
J7Qrpy5gvPbkzXNS+qpXtQcX994wxLeyfkcR7pW0V1uaWVo2shefl+b3GoOFS4O45kGMsrdZCB6k
JCsdC2Z0PZkugVcSR4iTrWb7XJe5dWn6Urk4jVKB4LaaUxYp9cFZ2J0ZLxFbFOWeV/5aQ2PgIJ8y
MzqFRTDpcNHH1ft5+yvtTYx3CPE3lN2p0W2/Uq0kHt0lJGZ0lTZMPQ0+ip39ySuW3k8LzN1FnYqD
q2VnZvLdkwhgaPiv9HvRu1ZrdVFgQ1hCjL6DN/xjN6fzn/ciGUZCjIn9QRlu5pYmMd7RBTV8V+uV
X81iFZ+1xln/fJ9L3CR4d3mTgGO43hpJadCoyOHxO42t3NmxsmR+K4R5sAP3KtUIeUvPPkptYMw2
sykhRqZSlCzAL/RDpafFXaUpP0oxJ2+8NHkqgGq9G7rxG+iF9M4qu/X+9k7ZeXpQeaTJJBXrESfc
zFNrQEuUUSzl2GLvsepb9GXN3J79TptN52CH7A6GJK/kevEGbVuuLYrVnZnK/g851bMaDU6oWyV9
ZFU09Rz+xcxYUT4h9F0iwOsvOPZxvAC+dIK6bX5xQ7YfMSDF52BNj9KAvY0PxZX5sC9BEG1GsvM4
y/XJY6/wcn/0qrxGnsA4bFjvSOcZ3IZoaciiuNRguJ5RManU9Fq+ldohYdksevI0NlUfposz3hU1
lL6gmFYyLoe62An1OufziDT/OaVmH5+6qWjhR9oIeQe3V3rnNXLQzwK+xcEExrW5RjW0/pVVwPzR
eV6/5V0iHryxANk8KJPrvZFGWSjAGWqenuy8bNqDyHvn8QUHw2H9XdyF/H69LHXWtlORdyAwSAHe
lFMpgBk1qp91sKi7ST8MtXduV/D5KKmA16Retg21tdSKhEGNg2pu4t7XQ61cFkt0J5sd9z/kA+eT
Hqf9X2xnMnYJTiOQf6W+ocJLdpQSsGHe28sXfcLH1tMK8a0kn/mLY0qdmsqci4kbEKrrBe0APxdI
SXMn6Ah0+5EeOf/lelFWF9F2qnm+vXv2Tg+KvXBcpZUOIIXr0UYzXrI4ZvckgLbz58JtkK42W2f5
C/oG+SbyDACL2CXbC0EgCKOQQMEdW5t3Tqe5/7YI/vx3ezZ7mxFFBEl5/l2X3swmHmyviyKuOJUa
8SNq9tpzBEPwlKS6wDN8To+SJPkxNqEgPgi0JCg/ULnZCl/h4Rx7gAkRRPA6+2yUwOuyfBBnUUX5
wUHbHYqCDnE1jVHKA9dfipb1qOGhAbjDbvT7qlwrlAri6Fy7yVGNT57ZV7N6MdTmTBudyV3acqUS
u+fhYNO/sOfh64CtJhLPs+dPq7aGidkNfpk5zUEPZW9LAuJDHA2cIBfuJpevh8zSLdpggdmb1vsc
JsqZa2U4iAT3lpNUjHCJOiafUF4zL1OxghR6ysBc5Evc3S3RguM60MUn9MWn8+1d+Ztqsl1PeMaS
XPc7o918uiyuwdK3sR30KjKrJ72donceXdz5Lo0iwAFVBIvMT6wcUOjoLpGOqRWwpDmmzPzWXmM8
VLDbqFvfXmztK8j/+aJX7fRzGkylPvixe6sP7R3QAPwnsqrNt+8hOxWaIfsDZtl8XmqwIICB/wJc
g6kHFTUgUTJdNK5XP06ayM01yPWi06LQMfvvtdoqd7G2/s11KqmTBJMglaiiX49ElD5bkw6EEoFi
3C3sskMDoVA1HEtzqlcHIgW7u4rKnaYhvUWmJv/+xa7Sx2putFzq0llt8s2janiXFar+KY8K+wDO
s/cOSkkUCgloFKC9ej2UCv8iGUqJpoFxGupkwQFGNP37uXOfJ2eaHxQ7UT7f3snyv/lqI/PS4xEi
TQC3FUptqRITvg1HsxuSp9lqHJ+btqn8Fs3roOnHI/Dc7oBEKORSv5Ekm/WMMF9wy3pG8w6TdTRC
NO9H68D/GXsDw4zaOOoj7S7qb2VkNoYc93pRu7FTvEWlERdjbPi2MAbrs6aU4jyuRoEsSpuqpwFV
vCMg3e6hezHs5oKwIMAOmDdx4U6qfurSoqFf1hxx//YXk6cKVAwdj21ToDRsRU+k1ENF2kESamn4
2lpoUJ9gwKTjiXQRffTbO2bvQEg1be13GseFcr2geZf3I2AgOpuJab/tl9II48l03qD9nh48kHuL
CGQU9gBxEy3czVCxiuXITGsqsESaJ36pAvfyUVNw/6LdDoiAhi/YGMLnLbF3aYVSaSU0+H6scQCp
7WE9R9rUNuGsVzQ+Cs8NPdEO/9xeyr1X2QEq64BhwI5kS4gSQH/inEwrSGC8XDJ3GL6vXQZkI0mN
R8tQ7LMNvOKkw8GBHmt6B/fNbgLkEFZJ5VJKKNukHJE3uyJXB/auT8I6wcOpn61kVTMf93WtC2xD
2J+AFCmrb4oJfOYEgn7yG+Ga1ckerbTz8U4RoLlVvTx4zffOLbB1biYZ/mE9d73NENXmOxcyDqsL
4wkEeHwml84Db1CrzF+dVgsM5KkOlmR3VNAe/MNlCCz1elR4+eMkBsLNzFBlvbE2fmX5nD0i9ri+
rVOKc403HamQ7vWDuX41KYunSirk5o6iRYXlFPp7QQJG7IyiW3/qqy55RirGOSWgjb96oPqeKp49
LCNUm6ghSv/n9oh13d6QewdOEpbYFIC0zG2ooDuJjbEQJadqTKILWQTSTapxlGDujwJZH7lhiq1b
bpQyF4B9RcS2m9bs3tCn4snOLOXgnpI37PZlk+o37CE67KBArj/lnCmG0cnMwZuKnnKMbV+yOZ8v
U6av94Nwar+OUMm3s0a93F7FHU0s2UmHdkXWAqhvm9A6QkO0tsldRs3Fs+4q6ikqyuUL0vGTCBX4
4eKS54be+KPlTk+4n+Zo+skPXs7Ws9lq2RFQd29fk0SRYBPBUOXbhBZ11CIE0TsOUUy0/DBmVU+B
h7mYuegNKrgPQCPmO5RLj7SI9sYlOaRmSnmb7v/mFCtVF+dYsqOXX7Zp+a718LUTimO9IwlYYh/V
FeE8U5oZjkyWdwcm4dBVijvSQ/L66xNmpVY/MeEpijzrTWGWzmXMdLv/oM+t/pwvQxf2VmscZDo7
jyOcAG4scLqS0yu3/oto0Wy6JYOGBgLAjYu3Osa5//Wd8r/VGquDkXbeDkwPSFKx0dCkgPD1SEte
522qFewxYdjPxdJFwQwN9ZsdVcZyWkbPfETaRvvkVdJCflWOZKh3Qg+uyf+jJbDFt3qeS9HFil6Y
ruzPRo2vjIgc+PnsFd/WTngysnLXnwfnSuaJmyNNTg5GQOqgWa/OVVcuyLN0gxPMfZN86dtRvzhT
Hj/D1bF/prko/cUemtpPLeWHsRhDgIK/fnBF7lwr/AaQO4j+ggXftsB7O8OEYV4ogzrVeiFzR4kA
9tpdtDo4eNsQ9eCuO+U578rs4Ebb21wGlAvg/tCaXykNitKygVUz9FKmy4d2aNwvtLDde2313P8O
llqej1dLDdKaXofs5GxBNKVBISRBCiUYvSZ7SzTg/Yo66cRQFsrq+Z3jDObnNObn+JWa9XWY0l0y
TkVfJtxqnd4crbs8Oa9/EB+e+gFv5LZ7bCsiKUWeos4bOUuBEc5QPlFBNg7Cjr1hqJlJVAj/w8Hg
+li1Vl2qdcoW06IkqYMlrYHStcVafLy9wHvHh8UF/QXCgNxyE2hYos4Gz0CvbELqKD5pIms/qb0e
+QMpCqIv8Yfb4+3OC94L8g64XPMKXM9LM3J0S11C6dRdqn9AHKg/HVsc4V12ZyWxUCCRmdNWFLtv
KlNdHCSeynWd3pp1Rt8DZe6gVZzhvWi8oxOxc8sjXGByDKltAJ3Y3PK1S/Mvy2YnaDAOLE5mQbX4
bBV2lpySVZTxpdZAtoemmib/u72euyNTrCaLdeQfm4fNblxr8XoyBlfJs0+LGcWfeBXYmHpj88SX
GmXDWlkOboC9S59ej9SVoSH4qmI4toTeSoZEdTN6hgActfZvmlyP38Hug5KrZYbSntPUSH4lXeol
J3qwy1+UX1CrBnog5XmBvG3W3F61Cv1vCudmr7U0nNQq/kqPxlt8c26PKDd7G4raFTAgYLRYK2yO
Se9ZgniNSGookvyM72buR/bSPlVx9GMljT9Y372vivQX1WaiJDpQm0fVNaZJp7vrQoA1ntbI6O4q
ob6zlqq9eAuI9k60R2DQ/SHJcNEKIPTfslpM/pMonGM+k9jpOvoknVDlB3dBvRGIpDt41Y84pnfw
59tXSgaBrWBZOavX14FeuJjBJSotJoOiRKkkSqhY8XAfr5n3w8bj5IRb1KHiy97XfDHqNi620RpG
6YzWhLL06rOHPNi5c0cXhVp2wIlIZ9J9IXSqF3Zqv1V0YZ5b9BwDbZhWG9UmgI92ohqfWcb+Y5zV
y1u8BYbn20uzd1MivCX9jzAJ5Im/XhpDWeK+BiEfJHO8Xmqvit72Ym4ut0fZe8uR85aH2eWp2eZA
3RKpuUUjKMAYAXhzWZknNbfVgJBtOP/5UFA1KCvSY6M4Lr/Ki5hUq7n2zYWYNF+H4lKvMdqNOYKn
mJEf5Vx7awdWQaIdETp95adR2sRkVe5CW8iK/IxJlXIudGf8c2w975jUG+byBUogf8WLCc1ZjjO2
IWtr5fILUF58p3frNwrAR9iSvY9E5kgQpRMBIdh3PVCjaqIpWhBrSkf3LMqN6WRWiD3lMXn5H38k
rIuYDn070qRtM61a86wYJdyxhjH6iFB+HuqA0k/wGLuDCHZnVoR0hDcsITnKVuzA1HMTgjvI+jVN
I+TqRX6uqaf/WJGV/4uhSL7BxdF5oDew+VLxiKTABMuXKMdpLlTzk9BJkTzoM+2ozrtXzCLTkyQd
CWJBJef6Y5H2JFqeNU5QZGp90fRWOaWYTobLGAu/orJ8mnOnDXuMHP1oieHalVp7Sda58hNVLPd9
ZRUH0Jqd+46uF96mUhucDvDmOVncquj0iumrIm2DgYpZMNUa8bFupydrEkdStLvjAeWBwGPDnN4G
rzzZ2Ka1QDSSCX1639SsNVy62fiyGJFxFyWdfhDF7m0lj3KCias5FO6tb4boDTQRESULlKmZfmVZ
Hd9PRAIhBo/tAbLnd1tnkwBQLzJlKViTie9mMfOpiEDv8WQpWj3ap3pgad8qWtcj0UWD/X2WK/Z/
qd53IlC4TiN/JbJGCgZBqxYyYTaP/mKRHwbYqMBLnnqn+UAsrDlhsnal6veWtz43U0tnrFn18XMG
L6Ly17iA/g6ZJ+n8glg+OZWmUr3NCilHoqpi0P04xj3kZ63NquXHBSIX54SgPoaN246U79q2e1+s
jfilz12h+ENjo3G2LJXantRuqJeTkbT5+2mtRXNBZ89Qw6zpdSWwu7L7mGW69e/a1vaHpIy9D10S
dWvQo0V21El4HVnKxp1Gagoogj9lmPLiTjUFyiSWNoJRcPXmn75dMNJJreHSWlZ18RxEOxuP6HbI
Io3nUP10+/Z7vXHl6LxOhEBShWXzRAmMkKIml2e3j+I3s9cMvU/2ab2xrbE3T1Oiuz//YkTQRViD
oWrMC3w933xh32gOjGaXC/mtDRTktNhG/aw5SRP2zeAe3ISvwzxKqiQqSMsyU2oY1+PVnpXoy0hv
b8D1DYGTZDgbujucalh+ZNDacs4gVR0s6+vjyaD0hVAeh/sLVuN6UC/P4tLg1gvs3i6+DGuqU3Yc
rbcR6OGDN1ne5Nenk6EQB6LGSN0YCOj1UHEmlGmJyC8TDuOpTJXoXZyp1kF5fm+fvBxF/ooXuzRd
jDmtbArlzao4D0VbiSd0nYoTts7IFxuII/3NZ6PzBKQP7g3P5vWAkasVysQNTwY7DGGtr8UJcPl8
KbIO4CcU2PsMf8o/jgVYS4nGlAA42Rm6HrRCecaC5UM3akj6D7aZRr6IxvJ5ag8JKns7BJ0weBbo
lVKN2CRzdSuGXrE49sKskDIxx/Yk+sz2kY45kjzeOwH4J0vVFOBlPNXXsyKzkKoYoLziASflarS8
E6246DPS7c0be50s33bLI9773ob5TTmnSEojYBtWpWtrdKvOUqbL2kyXWUu792Ph6iFCAu1wao0K
sYLbN8vuPKXECK8icl3u5iZVEfsYehdUYdum+j2+sGMAkbF9KheIPwbOHBdEC44ErPYHJSWX7F1K
o5vjZw5uikAS2Je+UGuY/cM34RF3J4oynJQln055pR1NdLu2UKIlOYbQDho41/Zm76BAU7tVnq9h
pNZRYFt1EZhRlZyaspkDvfTWg9LctvL6ezyCVjgB3J/ErtcbqGpILSc34TVeXHlp5uvSIHeytA+g
B91Lk8Xqe1EZ5ilv5uX77Y+6N1emy8sopXhe3aROI5JKt+c1zJ3km5N18/sUvrlvm9N9aSTTr9uj
bR9jOVMKPDhkcncDJt6sbENauib0kMI40k3MnNvkIWsqtTo3/dJ+VJVmCDVt6b5GYi6ehtnVv90e
f3e2dIUh3kKNI3q/XmncAJWx68c1LNBHRpPCygMzGYo3ttA0X1lEfHCtv0Jt/54wpW0cql26jtv3
f/JmbIFMKJT5UGl367Q6P2VCdunFoIXkrlOgNIoeiqVVH00tTz4mgNYOIoLtVchv4Nw4QADQvwWH
unksZxoYPR95Dc3CW4IJ4MQps7LilMFRCm+v7+5Q7CRyAyBZlOiv13ed4lKv6Y+EiKaIt2ZSqOeh
UpvP41wd8Rx3huKocEDJLWksb+GM65Babt9jAQKu0f5gGyVpwZRnj2WuHKzf9gpi/aiWIFXFOwKS
aGskO8aZAmAjVkO9sJNAUVeEAedF+RET0r/N0KA0/Mos+4Otszc/mwSdsJR/eDKvl9Kg+qlXWJCF
Tq86pwh5GpqKbXLfZodWhHu7FAwR5wK8BJzE7QyjgSlamrKGoycpH7MzLxQFMvuupOnxdTHy4t/V
XRxUei39rK2Nq6KSg1TjHz4wLLQUSpUsXVAxrwgbuIEItxsUNRzy6YsSm8qDVeFnk03Vck7WsUEO
Es7WwaA760zsKgtIKCRCSpF//yLyWkur0NUi1kJSE+2ixbFyTqw5/TCT9V5un46d249Eih4CyADq
vltKXVlRddfsXAsjrXVDlz8uroYadVrqS9gajXjyXLQTceioglrgwHF7+NczlYobsAbxOJf3wOZw
Gko9q4pVaWGH30kwl3HyT+wVXbDE6xFZ5PU9K9nOJFzSboKahfz7F4uall3WYS6ihSUApJNTFuJB
qPr60DRe4xtdP3y+PbXXK6upOBfoFDfZyDuSax1sQhTUwxkymN+p03jXO8O/hmjyZ0urm0el97QH
lS/tr01VBLdH31lYqXtJpAk1n1L35lXToyKKa3OcQiTjq0clTf4rrTZ+dvpcPd8eaWeeRCbIVFHh
wAdsK1e12GJxF5eraO70Oaw9Pf+AKv9yH1sVxe5l6B/rGLNLRc/qwMwm76BU8Zug8TIZovnFXYtq
CzsVkOoWeiJamvB9NS6hneuJcTHsKFd9sj0dNXM7Tt70FCK8E9Zd+r9uo/XTWbYDs1OqDtn7grSp
fNdh0Jn5iY5e72mwUjx+JN1keRyI05tHYZcD9StUrNL7os+izm9blypX7ojoUpRT1Rx8utd3O40J
msG0sJgbnYrrjUojvNXioeb0R259MTt3DrVGlYtHzaSIm5TbMKrtX7c/4/6onEBd6iy+MjkquwKx
a5VR01LoF6h202VYxPzWW6rhv24mZYfulRxEeju7FHCxK8VAkdimKHE9VdNKkLmFAx+KibU3Us++
d6xqDq1qqcPb89sdyqGN5qJHqFK1vB4KRJ/R2YOjhmnfmJcGyPOJO1g5ITBZHnzA17EzHQt0WwBd
wdZAufh6KBSYy6pOcjUsbTdnVtlysSM39VXFtd95kaeEdto9Urvv/mKOxHPgwYHTEdRuoqoJZ7Wl
Ad4XqjOcQjDw86Nhj0h8aVZ8cOx23mdOGw+0fKLo3WzNGRpudHAyGREIrJp7UHRfl9XrzmWF1Hau
zu3d0A3dw2wAg/erLmtPICyHg/nuXOmceDJ3QPDkRFtIZerENlzKTg0tFdvrTJTiIR2z5N8O5NdT
3dqldfAw7wwoNVWkwi9YIFDx11/WcONYN9p2CYU515/iOqO6TcPwPsUdLlRIPw/Ge30oJbORZhKR
C33SrQlHblOLo+uuhq6dxo9K5QpQa0aEHENi9+e6mMdPS+/on24fldf7l2BHGug5xD10LeWN/+Kl
NMVguEnNsgqwRSdZ1MKTXqm+JFVXPcIq+VHVgMwUSzloBr4+otwFdJhYXD4nqef1uEZOULd0vJi6
1Xvv8yGnOZunxUOaF8nBEd1Z2KuhNkc0noWZ5TW3gedmJbA15CuL2HLfqZ0xndeoaU6asQ73t9d1
d34gilQo21JpbAMLsbALbjXB15yMMfoM1rr86Vi8J2QUxsGj/Hoo8kkuOSkYB6F5Gz1PjR1bQ790
oSDuOy0Uid6sevLBbBzlL0YiUoXVJ9vq4JOvPxoCGqnddysAv6grTiWSnee6d03fSRXlw+31ex1p
SBgGdw1nXspabF6LJkUrEeIaQzm6uG+mcfAVpyvP2gwEpWE/+kuFYR7COTDglz93X0V6SDURs6Xq
AwQGOt71VCdRrjUu132orml7P1Sz/SUZHcOnUKS9rfWhOhEk9XdV0Yj3PKLreYBJGYzYnBWneKbb
cXA77H1k0OyajGslentzG7koPncR0ulh2awTgi2l+pnGCB0vzT1ya3t9XlyNd5OUlkuBculm69qj
HZXGGlVhbBnVCYXLn5PdeA/ZOPRhPRrrh2QZjqTWXl9DckwiSxm/yvjyernVwonaguAuzJUoDgpP
0X1bGZc3S16IIJUWge2y/D/OvqxHbpuL8hcJ0EJtr1qqqje323v8IngLSVGURJEUJf36OfKHmXFX
F7rgIEDykMQscbm8vPcs4SHX7JrN7MswDzEM6O9jtcFtQ/P2+cgb4IxU9uFQDx2LkbkGwc3YZssR
BrpBsSFRenp9Y1+aXTwvEeuRMuxo1ufjdW3fDCYgQx1Ll9XcT0UJYTBeZ5smp3YSn1HJvNZuv/SN
KCiCXL5rZSLwPh9TIGlHyucPdTMsYdmmigFjxHCY/KUt6ZAlfx38cHL+GO8sTrg41fnAg6FeyMiL
UI3pw7Ca/uhnY3IlN7n4aajqwbwBFyfeBs8/bfCEHhvthpooAiPxBY3ZuR89wKDpLluc/30FD5+G
5w/UepGIgCD0fLx10B3DGwVTuQh6ysTwaxZDf1wmaFZONs6vzOSlc/EbUQCPCOTN5xFXh8kUicz2
NXTP4k8U3f4yTzmvBpiCVVoF6UOsJ1GKNpL16/t0/5DnTy006CDej4+B3hvaCs8/lIDo3HUg6dSs
YfoR5PT1PpGzuFJlegEuQJz9YxigQZ4PQ8cxWoM17mu09Dlkng2tIjLp+6yhT03Wk1uWSlYz4KHL
iYKJxVrMNnHW3cNgziCtX8gVXuKlHYXeEFI/9N2guX+2wlM24q1tUkjPb6urVWtUvWkpS19t7pAx
c61meXG8HCkCmNF7qfRsB2ubwOMU3Jt6CjPxU/pz+mUMQ+eX86qlKBgf5h+vL+3lEfFowQ2+FxbP
QlDSaoNnOpZ2UZoUE2p7teWNOgRkpUCdZ9f47BfuLigNxXtZDdIheOY+X2OzEmB/E9LXgczCCsbI
WZlteX8zjspc2U+XouteJsVlgkYRpJCfD5XZYYEQSYbFy1j+QNzqKtUP6ftGS3cP+S/EvNUC+Pb6
hF4YFbpbaElBcnUXczqb0BnFyHSZo6GGfK6+GZbZO8nZ0HJAwl/aIQnKFp2qK4NeCA27kAVkC393
p851H1sgc9st71RtgnRGRYM0D6InP+M5shX8VdytgA7fO+2C7soBufC1EHJCrQkXCR7z57KWGmpE
m4ugYha4xpa9AjvA5RQi6eEsPqTJFJSchNfMH19QuXBBQ10G9Z9o17V9Mcd9j6JaEo1ZBXzwmNRo
ooDVb9Qcf0daTG6oiZq1lrCTe5QL4MJ3a2uaL/lA+VgtiedduXbO52D/NXtghLwUkH9hdLalV4Iu
pxRhtvtOrjettrbeJtXWsZl07QSUTZtB/i0IEIMi7Qa/HUUbIAHO9UOgEOvFTHRNlTLWf8Js95/X
6SoLfA/sfwb+36MAdwSgLqqnL7B5QZOj/DXLBto3MrqPjF6+Qp0/qshINzCZ5u6gozEuDOfDXT9n
V2LTeazYR0cxcy8Pk11zYJ/4P96jkbUxnOJJXlE7bvesj24j6s+3o0Od+vVDe2kkJEMo2QB/sNNe
no+0TEPkIEgByDcePK6Ie1SjiixT6h+/3/orKI6LgwGCszOlf7OYzgZTeey2LQSqPd6ELkmTTKVD
U7Qto3BbP7z+ZfsNdb6CO9f2/w52dnXLKJ97YgAkXxqRfhWahSezrsnxP4yyPwTRF0FGdN5N6JM1
Cpp5B9qCP3MIuY5PLDPpu9dHuThxwIGgMY0rAvv/+cSlboTnKuDyFRQO5VPj6EfA4OxhhUvvle95
UeXat96uiwlID96eL7pQULlIw3aMQFEFOBW10Kj7qkifl7g/7N04saBUDZS0IUirj9E0Z2+RI/0t
aP33b/gN4wCkCeXSs2TAjUryTAOWD6lIfruEIij8QCU3ELteq4B6261niLtyaZ7nAxgUiRd4HsCt
I6Sfs6VN0hLm8xbBLBktGCbOHwqzyP6jnFf16OE1e2VRLw2I7HnvK6JmCkWG54sKNkvDBRSf0Hxu
QHNSII9iusMq2xLvNmiv+pBe2EQYDegpaIAiyzrXYphpN7aW5CAPmmA4paOcbxlZk0OKhP3KXF4c
CjcUCj8ILXDjfP5pfTN3ee+yrGpC11dBNPqFQiX6oAi4fH99NFAK3UW8dzYZEJrPh9JLggdAN+Or
WuVu2Ei/j+AAPAUab6DXR7pwJYC6DJUbKEnBHuU8vzGtNwfwg4FcwNQlT+scTp/RCuZlzuL+A16w
yV3fbLT0qWtQ7nb0yvAX4hlcpnEq0SmBBt05liqcKed9AICTWpv2QyRWfecycS2JuzQK2usoe+B2
RRXuLNIweBWly4J4lkuwlxXx8n9CkY9XLoJLWx/oM5w3sHZ3QNHzRRuTPoknSK9UZnLyvZkku+G0
nUuibXYK0LEr/37pAPzcmxNgTUOm4/l4Foaj6Raj39rp2R5llow/VTyGb6EAH7ICWGdxSOasf2gS
qz73qabXbFhevPD26LJrY+6MVhy+FxVmDsE51HfzCgR7nx5cPDVlo2z3HWhy/+PExv7QBtTpyowJ
WWBwo00N88P8Pbq4EgLZOU8/8ZzOVzbVpYOa4kUNI4H9GfRCBqFBX8/0Ww6p1y06gDKzFlnUxDcK
jcArB/VCsoijAygsHON249KzNSfUz1rIT+TVpqAsgCg35k8rs1lQxDS2b8ZWR7VV8fL99aW/OPNA
OQHavHf8AeR4vvaIsVGmwaiuuoHxj60K2QliVeOjYjQ54kE0uCJawt07ffRpQf24/8gN3NsB9J83
VHV9O3z3Y9lcg85cmA8cNNQyAQvCzXNe1Ogo6axtVF5lU4CbBvN22jQGZCvqm2NgBl5McHk9vD4d
FxYccRmOI3tdcy/ePJ+NeFSC4kmUVSBSbngpRJBhj+MZxsLLVr0+1IV4iZoJQB0JfGOw//ef8kcS
62IA1AOJ+81xb6phuw24Q6JH0KeFKQ2eCDdJ138kSna13CBh+froFwIZthmYk4hjeI+eN64Gqk2b
5CyvgFGMThM83fFEdOxKYLk0nTD1hJTHLiODN8HzbyRzskWNwJ0Kcvy3Pu7pR4o9eAfbVH5lNi+E
THRFdnTgrn+LJO35SIoruvQSczgDsFYOClI1A5RVy3TTu7e3ak+vz9+l8UCFx+WNZyYYqGf3qs+V
nPxI54CoGAk2uvigNVVHTw19OXbdtQ7yC8kzbBDYv+6NP6jzo9509n16pgKLNOWV7UGy5YzPkGNO
danCcLxdtbedmMrmYoK9ZLHb/hYcgrkPXYRtmzudnGyc/ISwXlguCWrn8OL7W9+H//1AAKNQrobJ
33miEVrAUfO8y6vJ8gjbmSZPkyRdAbxiU78+95d2FSLV/xvqbC463Jpa9hjKdb68aYNUolcX8bdx
COb460NdOCbI85HugimINu95FGKU2dZB16NSRNAj2Xp0ejdvuHJMLmwmvI+gGAmVOMhynctlUKB8
zQjDUIi7eljXfstokVId1CNxoCqZLPn39c86Lwvt4Qawh991Nh8IiLPHHxquW5MkEKdq4Lz7MchQ
hkqb7sEb+fplRdXvDeQUTNFvvLvypReWDhkaqnu/gTlgEj0/ptCNk2HuYnwphD5hVxXKIkcP/Q2h
Sl6pQF38xl1YCQPuhoH7pP8RX9m6omIa0qaaIanzC5wLyKoxz+8VFKRV+2WNafgmnbzmZlJmOrw+
vxc/EwbDOxsO4JJzfstudhOlUAFBgt+Gn9QKeNGaxU1X5MN8jTt0aSzEvR1zAcljQHiff+fQptGa
LAkiQybDAs6o2W0rxG22gdH091+Fosv+CkQrGana85Hgx7DgnTk20DvjyqsjaoFItLMcbMnEzNcr
V9SltzawDsBAA18KCt85QM+POYyJM9ZUbh5CWuQyNv8kYWvhAJb5hbcJsHia5NNmVAdLFknKvtfj
lQ17IQDgN+xIC7DS9/r7829mDSXgfvX45gCiTxB8Vh+Vnq41bi8kOyjqoyuMwt1vOt/zUXBxekMy
pCjazdJv60yyAWS6eBfpDioC6aD44AU6+FufVIQBFEywR1HOQMZ5rq7oh4MQnPhNtQVT/E/su+RD
6+iHv941zwY5O4d5y/ptDDDIEukGLBMctnBg9CCVc1fC2qVkFmPttFqotkPh8Cy8CC1RzIpsU8UQ
3L0VdMmnwqam+xiGYvsWeAm/Xb1FHJWL2k80bJcSyLqR3epsGmRhfGDg53kdrm2i/RPPam1IFFA5
QREYUPDz3obnWGTJFjSVZUF7RPl2OcA0byga1aiiU9dUVC7tpl0/DG/UvUF//mrJ1mCOYS+A4ULK
GlFMYBnZYgR4d7oxqgl+QSanae6BnNDX8pQLwQi4PSTuOC+o2rxoIvdkyUHQ8KqsIcAjQfb+PVed
gn+WWMmVFOzSWHt7HNLhO9zkvOrneWnnXAQWvdcFQ6mF8lEK5qp2geQ3r+/hSwv451BnUSAAnz4b
tPMq1suo6pbcHiBDOh9yz5qyxyPtyniXPw2xHFfHnu2d5c1Brhqn4tWDAo5Cg7wJyM+QL59lYJNP
r3/ZxSOzl9Ehpotr/wW0fE4ZNUGIFVvzYf22RRACLSJ/+mYVJImXMAnf7892aPl2rEgkTW8gc0IK
5QMUq1FFQg2SqOr133RptnecK+pwEZip52biUWO8LvV8r9JpDtYWyIbzo4KQQtFD0uEGTF37t17t
eyBMdygPXpt475/jO9ZuVJ6/Dl41GWGQSadw2bLzWMME682Wx/I/hERUOyA8hAIuqklny8ttg2ZC
0GLOs16eWmlhI5OB9sJ3P+zX5/LSTkoTqNiD5wIg6HmvEym5EK5FRARPvPnYtcMX4FbyQ5DS/7Jn
Ab0EJwIdOORbZ7E3yNtN8mTxqm0J0y/rzJ4mMrmK8/AaX3n/k87DKUAVwNADDATI6f7Nf2R2a8rE
uObYH2IJdTUKoovGW67N3KVdiDIwGEmYuOyFbjyemBuqPDiDJFmnY6ad+wxUYFN4nREHKsCRfn2l
Ln4V6sFgXgArnJ6/yD0/tavbhRitGPxqSVv1ZNcWOPTXh3m5IfCQAYgASCZwuF7UVfwNWoQ9VIzq
mCXD524Cbrgcga5+Emwb9ZXs6cJgyJrAf8JlhH+c74nFhAtsOAdab4Hcysjk+dGHcV05p6G7ku7v
yefzTQFVMlgvAJOxS7qfY0RGKAyAeEFwplyUfgdpjR770fm6gI+kvWGA754CFdu42GKSL0UTre7K
qX65gPgFO2cG1JXfZLbn2xJOJyFzKveqYHHd3WJkcNv2EMt/ff1ebst9lJ1Vu9PZX1DZo9msup06
CsgNheaUx+U/EA3t2pqp0fvgBT0Pq9dHvLiIyEuhc7xDQc4LVc06wpJJGIoy1JTftBtvIP+gSM3Q
3/jrKx0f98dQ+8f/cbLtSt2Qk4nW0yC6ysS9uR8bPJtCmjTvXv+qi6uVQKoemyZEDnxWRIC1QJi1
zNJaLxmMqAOt3/s0v6aje2nu0FXaY/1eFDmnM1lF8j5hEHId+JQfWTz+oJLOBw5Pk78/15AR31us
e+77AnAxNdEWRUtDQdPk9CYJGv9dP3I5FD5HCff1ubv0VQD470xc3Jq4w54vU5Dx1l+M51Uq8W3F
gKU76VUvdQJA31+3yiCmsj86sUZQADgXfCQyGtnqGbaXQuRpoxE9TYGC1VS8XMPKXNoRuJCB5f1d
oDg3fvETR4PBhqwGE9XUgDQEu4CdOrw+dxdHQVl7r/MDjH3OPh0yw7OUTaxu8sTAPc6pBzFl25VR
LkSJHTiK6jLKyzs39PkKzUvO3GRGXm84U/cGRjqHyHNpraTsjsAhJW//+qtA/UARC70/sC/Ooblt
AyfdhiUMW0Akp7Bv7Xtm+2uR6GVJZ2cjwcUC5LkdunVWdLWA5o/9knO4K4+0tFM0l1nr6YovPqsd
Jf0hbCmvRRbQK7TEC/P5bOSzaEGFVHRmKa+TaRgALOjnt73W9kbzSNEiGxdzZcAL2wTyyeBb4D5D
L/rctMO6UIchRViXWkcl1jO/gaDjNa+jCyWWXWlv9+yAEh32/dk+aYddagIS27UnUgXdMAFh+XRq
6gHhpExaL7yZ+54eoVfF76acgN0SCle/vncuRBOQvvH4SCGtuvuaPt+r+f+88Sgkt3o/LxN/nCpP
eOIJQs35l78fCs9rBGNc0MAynC1jp9F/Ay+ghWiCnG7GxePFFoxbqacsu3JPX9ireOjvxU6wS9E6
3P/9H1cZyHyhHFgHhww4kNymuDuf4DgijgbX6aPy99rDPHQc0y2Hv9VtxNdhbCCD8Bccj85XFfq4
aUBjKWqPekkdbctQQEA+KCOFWzwc3TUh0Esr+Od4e0Hij29VtJFrTDAeiMK6HLOkL3Nv0rdQLLgG
KHpZ29iVnXcMCiCNyOfC50NlThq/i/K2Djfmf1skOvwL6donxUnaFx1KgV/xvJPH/7Bv8EJEXxCh
5wV51uLQxy3kNmoVAzOJ/647AS0S3ObKsr9++sfIzuNdpwgtZ7yjnn+gr/fXiMqxdo67qqEt/xR6
kzpOUFi+MtSluUTyA7Y1quMAae0x6I9lGybZTRrtxhqWDj0Ysmo4UB/eJ2ydyePmxHBMQFK4kndd
iKQAGPz/Qfe99MegqYkjD94fOBepP94mhgblyLvhdrCW32az+Vvhm/0s7AEUDyoQ50HZfz4eYZDx
EQ3rahD0HqR0uNQtOyL/So4NuMnlkGfXEolLn4hLCv30/c7Ac+75kC23QydTx2uLDiQvoJLZlBZC
7LScOYtvwu2qvtWlAwjY2w6i2H15zg98Inzq5eHKa9NrW88T7Bq8PDX3xsY///4kAHy50wF3ieZz
Y2ivHYBHbHxegykfn1rIVJd8iWw5Dp7+D4cO4vUAgAEW8hJ7GdpmmlOled1NnD7GtO9uAB9fT+sc
XWv7v7xt8XYEnBT52I5dSs5WzLYZ+uFb2tYAovVvAXkd7olR19x8X+4LzFqEih5AdGTHWjzfF5CU
mBu7c6YieN2C/28PSWbBRB/872rlUfX6Sr18EKNZDJ10PD9QdoZs9/PRdLDBjHMEAjvtmTyqrcsO
I/UeYytUkbLZnXRuOkjmmeYYkeVa8+ZlbAESDAV4iALuvMrzSjyzMC4MFpDBRNPE0O6b11u4TAzv
SW4NRISVBmIyn55e/+SXxwASlCHKXcAlQ+jqvEmeiTYlfZbrGs+fuRRC6yPskb0SDnJ/6/qOXhv4
H3gAYTxA+s/1tJYmZ7OXz7IGDxL2sK2lUA+nus+HIkzS9gqS/GUygdF+0z92EQCE6rO1zBHDkklA
TrOJ1K0D5KzaIOdQhikAQzLr38kmim4AUjm9PqGXxgXoedf8B+8NHlzPx+0n0DdNCARK1Mr0Yfa7
9tElMDyiznvPZGiOfRvig1ds5dcHvrCSQF3tdBdoaqGRczYw96dt19juajpN7iaYxXYTpta2wF53
/jXflYtfmaGoAu4k5NnPFd9MtKjE6qWrNagS6FTYQBeplv5B2PVRKKc+9LlcSzEn13Bvlz4TXZL/
eaTgjjpbV7LMIUrvnqjH2EcqKOfoqJptueknX17ZQheHAiEDXBDELxyR50sJE0BEUa73Gc0idMFA
F4u9iT4SNfZXjuGl+QSwCNxfQCSBMTiPPKrNu9YbOjzEQI8Ec1AfR28eQAgOg09zNIbHNYxtBSrI
NWt2PDf3/OisDoikFw9sVMmQRp3LE+vZaSqaBU4FcA2aowLPjoAWboRjXKFZIKHN1vgNK5toWRGE
sBtUZakaSOUtbVhRGF4tRWS2JSlU66n3AXoRTdEmkRoK5xy5kZ5NVNmDijoWKcg7/04e7t+6Xwn9
vqagFZVpvuSy0EOuFFiqcCApRpIaWI/CxdKVK4cZIRTaGMc4nC3uBBJDPyK1NNHXuRNK3ixzk7kq
NDYypR3xX2IgAUlZJoFQLtw0ipMPc0NdypGGXzhUuqfKGLa+gYwEbY+WWu9rvMb5qU+o0EWwcJ4d
Kb66Di0HSc4Miw1LVKKYrskeW6ocLpvV6LUafEg9BYALYQpvfD1QWUDcBBqILodMSqEhFPagOSP/
thBZncoeUtC/Ure24kbIwTw2hDpSEbJGH1LZtv6NB/wMMB4zHnnFOqBceWzWrHs/0wBih0vq87st
4wE5kNDTP4CpEnvtz3S3tjUpuRtVxlnhwmR2ZUO8+UaMkQreZGvi34vEd9EdWzb6Cbl/+DRv3H3r
Je/+gSj19A3ImRFYGt5NX6kXCHnb+o7wqu+Z/hl4AA+UPu/6u7VrcFX4Ex4TOvDXR1ws03i0VrG3
rRIeLSIt8+8jMJh+RQxPunIOZ6mqWUGKuvChe8CKTU7eD+Wh6FHMjZ7WuxyiBWPpWT98ayLAh07b
1nSuNJ2N0nqJ0h5FfnhlwqSALED2aagCZQU0csyngOnmTbAKw6tpJOZLy7xlh7eKlJbZMncPCi+R
X2GLZK/gI0gApxkIzu++dUyUalii6CG0MHAuoL0MOc44E72tAj7Iz/OUN0O55tt8O2lqxgpqA8PN
HPUJgYFYAwruuNn+YzdTSGZp1SymbIzC7NNOwXUM2AjyiyAHAywILOGpSCxdPicN5PNvJQb7AZpM
JEu4PgBLhNcwLn2Aa9bvDsJNd6JXyU8IZ+GyEnmzjbWULcoIAnpIoo5SO7zVeeSlhfbzyS9oYthB
o5KdFm0T239514KktUTZkaeb9Q6hsuvnKew2XnpDn2jMSeMjAYUt2gF7tTGYVsrXMh27nELR3uP6
QNm8TJWTMuCH1Z/7AULCoZAlxMuG9Wnj7ZbUnaOJhJDXkNxPnbNZQTzP/0ad36OFDgTtjYtCgdtu
FOLHrGC3WaxSencsmul3aLis72MTompC2mUNShEs9KENtmkowc3l5Ief8jx9uwro+o0os88VSZUB
SZ+Miyq3ZovavlrEMLLDCtA1w2rgUV32dAbKxdoEXtDAwuT/kNELyFMTLhHMPbQBELAwqXPdzRwG
I5T5PK2YKUBGib9Ja9L0MKZJN/wLVBDQuxMkLPx6RAr/aIPW+j08O1hDSvyIZrjFMZlEwVPD3Bsq
gm0uAHxx9+kkPALh5AEoQudNU/sl9ggwFEvQ966cUi+9gWLONBc28LUuUxwo/WFeSLQeh4laUThv
i3/BupM+QGsvYREkm4P1LRXIdErlNM5YNrqFIivtpPiWgzM2FVCJtu2jgb1FNhWDSlnwTmR47Jdb
0vKPow28vEgJnwXc+oLZFmio+lAqGj0HDKRezFAx2kVRka1s5cc8mu3nOKZNUqSCZuFp2Twkarja
U3aQK1+Cw7ZBN+OwQsU+vF+h0CN/zVtAm/fRxHr9bmgG8n4DAh12DTkxw5u4DUP+YDLh7M/Oa4L+
DtIFOXuT+ksXfoFUXZg9ZPMoggo1NO/dOLKxQ0CgJAF2U0ddGSVLGJVkFS0/agDsf+Vdau9jJ5w5
qQAx5pCOUIY95emgkL1zyxREqNSwlX3SJlhE7umoCBJnjhFrXHuASTi0JWST2l8s4H704BIp/134
EG9g0CRGlaLpbfjQyq37OHqLaW4TChZzNSY8e5daP5A12mVyOsBTcPg3sWmfAGPF1o+esXNXWuR8
/J4ZviSHHL8nqjabw0COrMFIb/2kmbNi6fDePXUegYg+LLgQLDeq9V1EeEy/rWYe2mrq422rSNeN
Y+EbLcJ3WvGevcUGVKJMTNR5qpQ+ttubFAkXpOR5CiZJt3ZhfkxGkaiinUhkwEimafoO0AXPV2Wi
rYRzs+HeUs3Qd4W8mBbTqg8dPkY9jJoC9OpzK4wsoVDhooJPNrlDQXSWp3ze0vzAfbkibHqLBRHX
w92RHmA+NC5P0JTAceRbPGHLhWuT1YONo49d6rvpHqricHQowqj1PydUbW3VkwQOMMWEUsN8TxuP
DEPpqS3dFugR5XpDLpIx3J0PczpKD6QCuGrnFGp7bMn/DaKO+Y9dF/jz56DxKKtbFA/UYUFjMY4O
CVyqs8OkE9ftMNRkqiG9ChUMbShgFAcng1V98SkUPL2CAXQkDp72Zmh29QSu8kfTtmIsCJD17S+k
iBA3xa28ue8KxnjqiLazMx8Sz5/WUo+KIThCEzSoXNoPwMOzTeC+i1ab4+QHQ3RoM5sqgPKmaSwG
IK9ckW7p6H/NedYOxS5IFUE6fBlz1OjBIy8RxHpX0CxaxnKB2YEuF5hJpaUfCgQC48NfCyajsHG+
B+EFGjzr3LBHOydyrZltVvYQLuNwN3ld11Z8Ut19kAtPniSEu/0ycB39PrdYSui4ZaIDih7Qp7Ll
KkRRpDMWplleE68VszJfbg1BrCu2kLqtXLpFf1mhWfI492sObPSULqjX9Nz6RQO20g0KN8hptOAG
MW4OzWc7s9zCKyShUdEuZn3sZxN7eGr6IS1XRNZPuZtgvgTTnO4RkuaIvBJIKFYFiAiiiC0J+Vvu
GzxkAiKkLAQ1PK9AhrCxQigzISknEm7yYGBwLSrjuT48rE2Hp7OASFhXRdG6Puqln6IyQN2MFwNL
FgIlc9PNJYrLSVjk6TbTNxSkGPZTy9YsXTnMjQA6HeW3voy7DOlv0EI8s8C5yNpDNyzxeg9nJU1u
NGFReOr6hS+nWAdmPFKvMfjtAJHIFb4Yk8yTD2pcEyWQ/ljd5ICjq5QWpI37/EGRoTMPY8uIxW8b
QWItwnRbSVasJPXUFySnavycqnFoHhuZU4RCH1m7g5dpLOx4N7twQ806XIw5BU0i31CANGiVKsHM
DWkyTacKf/P4r4lRGaPE3eu5mqEZ2deJB3fDom0zZGaIEZIUdArQKofqh+bFmktI9S2zzYYTyjCj
V0FYP3Lv4IpMPgb407bjBhQGLRYvnCZIQzI5HkJ/zb4NyTY2RWCA0zwpTWFAgIcj13WUI4O8cyTX
H9IN9cyapC4FX6ansDVoY22mx9F0nl8sSfobl29gNJMiTLCi7WKNgORBkvth4cyD5iBumLkKpob/
iJc0W3Fe2vhr6JpYlS7N6ZNGahJWwFuQk5f4kBtbu7yLSjxmmIGlSACvc9MRfY/913jo24CrWuTo
RDzqKB+WY6/x7/qMEVEJoKP/hfEJvChHdEXfceKWf4yT7RvVRagHcwGG/L0YO4I0RDU0LobcWXVi
vqagjQzgn4YNa+YqCUTEasiOka7Oxzn4GAuWToUhK7BroIL3j/Dh0K70OjLlJagK4Vu1gMtQgFOV
myMeXOrnthl5l9ssG0+L7NwXD8Clh3bNW4IjB7Q6kogA/0cy56s+cZEetIi8x570FoGYRdmNha/o
TwFn1v4pczZ8xMaMJrwZqPceyIaUIdPrxC3ADc1HIj2pC4GHxLtGNBR5PZ+GD/gswu5S1lMMwzP/
cfHWPCh7LzAPebL4IfJevTV3ybCQz9pHMotPaVZzatdkiCodxVDjwFtt+ww7DJz4KLcrOeI1MDU3
KlNdWiwS61NlQzM9tqua0kLYlkIbYZgx2z6uvDvfhf6PnlCB6xaCi99huBX+9AYK1cfV5O3DYhQu
uMzOPi+6GeGnxlEgX9pOmb5WoMDD197EcVfyfICi+8pbe8ShM1sRUB7cZFO414xcRqFoFnW6zBd/
DsuIGJvWIpqD+4Fjj0JXO25k0epukyVKsE1/yh0hPRQFII1dx2Hr3eJZ4dFDMkzJD2Y9IHq2eZIc
r+etE7hhRtwhW9Tn+g0SMtsXtNdxcNC4AcCkR7fhl1mHBTaCM5SOjiIWzXez2RZPBttGcQ1kfpIU
QwhQUoRXLQWnh4VTka9esr6PdBYg7YSaxt0YavzZwLf5HcSN+z4pIUreHTfbuKXouYzad3YO/B8w
WExsSVUq+oOMYYiK23mkLc4vTzTuhST4IdK8o9UQB8j1RZP0AZ7vMXATA6qUS2mSLuyqFibZoghA
k3MFW/qZlN0ARDFKRTB0KhLnAEX3egLCjdLJt5nZaalxbVONi7lTQRHkviLHoY1DUfeLaufaxikE
Tvhg8tLr52bFAqOocmJtMrRFME02KxNC2fRmabrxjYQAlikghpNnDw3euae5k9FnwK8aWwxODxp2
KXn0vmXAMaO2w7eKdfvdENkQnqS+PyG7D1tUwcrFpvZdQjTInTZhpL3tFTqJBSje5AMsF/V60mOb
f96QRt63Ew2+wuGh7+43Dnkx3KmbGkvXd9FT2MMC/W3bJ+O3lnhdf9iQ3P5aNlzGZYef+O8A6gwi
ybqlD06itVQgWTT8tIaDxXxGHh8KwJdDg7mNYyQQ8bQ9xDTdsEs5QdrSb8lXdPxnetvpHkaNicvI
XIJWF6M1RmKZQr1p0dirMPPGPZboLn9je7emqOCgwvIIkVZhCzAL9FNIZbMdnL8Mv6RYViAH4iVH
SrU0McpAAWHf99cJbrj/Q915LcmNnmn6VhR9jh54MzHSAVy68pbkCaIc4b3H1e+DGmqGlSwxtydi
I2YVUovsrCwAP37zmdewbY8+qe/wymkgxcgaFjFCclnPqOjmFPtaPeEUPs3j4uZhKVgHtYvkS7DO
0m1RWWLkiMPc7+hfRmRQhpFcF6o2D3YlI1Zm66hDq7apZe29FKjxs6w06ls3dRad6KAqN1OH0phD
+kZarpIJa6xDq96n5jK0dleY6GbGZZUFbOrS/MYBYJZO2vTjN6UUhYwX0Ie0eLvUvMxXBUmQU1H+
UqpjN27U3GprCiAL8v16qMs3wVLKkj1Ni5LbQom6+0bJCAhsxrh5qsSk6O1k0PuJ8NYs7wyz7M40
+AGlXTAdLpsyyR5jBNfeaGoFW8JZYUSHNk8IQFp9l45L/WUc4IWAPLcoGBRKnVMix9qUPq3RCTlR
YyrtuziL442SyyHltIaqto1944RYlhWy1yVjM8Y7HSvyyqEVVEde2YlkBWJeyhddbsxY+kT90PDg
qrRlMIoQgx5FrTx+x3CLX53GMZsrdeqG81gy9a2omYgFuuqZ4oshEpCE002ShHKBcRAaRHYy6uKr
RiM7tKMqyUwISln7nEMA0+2qachfp2YyL5qmKVGMzRPpVhFE6ZuVRaPkTF0jv3SZVV4nzPrF0Wp5
2JtzWBmO0BGG7PQe3WHKkVq5x4XOMh0h6VQ/mslxbeQgjdFOJXPSPaMKRoEobcxndqgq/qKBBnms
LSn90iYiZYhWnEPN74JqfG6HqLyxkpKSZWvprexqlaZ/DaIpY9AoPC20kRXxOVZT5WwE9TY6YiRg
hLUYQ/hqjiVBYU8exWYga+JXXYkqalrhEBI/jXV7piPSJpC0p8uZDCs2cgZrAYYlW6V+J7WJupPT
If1SaEhveVGr6W/EXDOrUaj129ZAf9CNxDl9pGqbPNNubgWf6antxsDoYicPFwIhHXP5CP5FD6gL
W/LyeZYAZNspAz3aAfVGzcczSIEHXAtVuA2rUiKGCnISuaqdhk0eyHmMOJ+mbmsjDkU7S8uZAonZ
C5GbBs26b2OXeylZZoGrVCnWr1NUt28DTLDWLkwTaxelo0DuGKgS3UBaNTJnbuv6RWzZez3mlfY2
szk/AAsvH3gImVJErBFHBELJNpplddU4RpwKo7coEgZRpZHkHUuzFU0qEnTokA20BsGdLL1eD0Sz
2lXDyF4w9kp8aQkhkpW60Y1uOiAQ6QxqzFE0kha9SR2hFCzOQtvlfY61L8mO+tAl4HQutJT00OHY
7gzWR5cjlN5F2YRGK0KUOzGOJ/nKkpZsXqNCuWL5VeYMzsdk01T6KDa3DSVekrxSV6O9Qskx87oo
yfaVMg2Dn4tCZ9lSLmqT0yMcLDkm/he0KyZVH2y51Y0nwBYNRZFpkIg8uSnU4qkrb6xEGhUnpJmB
ak4apYcMEzThXEnI+d1BsYTKNjuFKo4Vamq9MZI4iNGYHzQK4W1S346DmMZuX6pTZ3e51UeXFOzD
b52MKjeUmbS76nJN6mx9KfTLMe618cYQxuRVMtsg9iN6m1QuOevxupFKtXGwBpA2XdsnmVfPQ37b
dAZZaj8ZxPEBAUcDGke3zkvUrdEK7brxIlF0LKZjkFfEPJkGPCoVlCVdC3MqqEopXm7kYhSirdUm
yVeCIJI/IagMZMItCjIQOPP2tmRmhtinTkbvJlVS7sJCKb/Gphrc9/M06msFuawOHV0I0xkTMhpn
aVttbxRpNbA4kEDwrAL3U3siQMs3U66Z066kYPcVEyT1OhSMNHZqTnuLx620zBVHSepttQ/681CZ
DDSuqMFINsoiFNoKUxO+TqQXl9GidXf1MKdXZVoRXBVmad6xoHg7lRmkh5LlWdthJJnJ3qBw1Tii
JQjxDrtbBTxuVxVrdqEP/KQwHNqQHsssZUgztJ1KZqiSSiQDsdyskVu6gTkYqoMRcJU49Ia0jRoO
Mj5ORcpQ5oZeXrN9FFdlkU0JxwKEKbcJNMlTtLpQKGoN0jlB3MBSgkClmWdNRcH0rCFzQ/oP+a6t
Nk7DtTZK87e+6Lt4b3Ut+2DYt/K2zfXIcMbV4cQpA818E2pNugzZa1jCVdilXmZM1j2iOhJF2bgw
vs5BDbJwtDqT+RX0xm3aNkWC2YQOI6/Im8qwYwttGtvENC3axKPcS75oUhVgfdUhKMsiywOKexql
IaUx+nYNZs1NVlLLc6eklu56Vc3utbBXL3CcnTHPalDIdspwmjdgEVR6T0qRVIh+ChYqWlYUfWm6
Pmi34F9DzG+s7GWOIUHYFJZIi+AOiLlvNkEmenphaZdF17M2oolVxVGvTlQ5iThFd9Cj6tqgFfZd
leshsanPEJmEIUVX2wxzwAjZEmrPmdolz3jVAW1cEMXZhtg0pmdl0ZNvypwBJDC6Me2pwyGo3YRG
G18Xykpo04qmPIEs/RU0Afh3BU3QSwTQemzVHYh1U6PcTQu6V4m9rEj0K7GV8I+MtLskbKf733ee
P4FEckH13eQeNU10xj42StusQ2QAtw28Mov5QgnayUnbmr2sxTgrkFKKaqQWuzxrRzcSBsvv8+SU
hvI7d+1jF5ObAAq5AtRXkbUjQAqTvYPPH+WguYPmsDBHbnurS1/jpTI6D/l0QskoRAzbHpaI84fw
uQ5dDbG9PQoqlGt/Pyi/4mMAUYGfwqqMuiB83I9j0slSmUc1dp7wqYszEvnyrlby+ASF47NXjcgu
bWOSFuSjj0Z+mQszDQcx9zIy4C1E2dI3aNb4GZBAt9WLU7I3vz4VkB+o/SqoHGLh46kV0RWts9Aq
PCsbLLuPqvFA30M80Xj/BAmzUlERJQCFg8Xi+tQ/Ad7KvFsUc8pzT2wbNoLcyN7KpW7utECHfrrg
X9cI9XT7+xf2SbcfSqSI+uBKCYAW9/GiFKhHAFNm7i1RPTqlOSlb1SoDv43K4gSK8NMFA8RuZZ8D
2fiFeSBgfLYAmy88NQofqr4cNsowtA69veIM041gK6OQ6CNw2T6UytI4WSaXp9RDP3uVP9/D0QQN
ZSFUxs7ieScUg4ipsuIsEjL5ryMbmCagCFe6Pcopx+BMA+vjmbKIx7V0m1ygD20toDzeLYP6TH+G
KCFJh+graJpTesmfrQ5GeNXsw+EZ1dmPrxQq5MKulBRekan9WWzUACfnqAFPUFXfOoGe8u+n0KfX
Q3xHByyNqIq8ojx+mrdxBSNfyBokZ8Vs9qjaj44mpLo/aPTn+lWD9/fX+4SJyu6iAbgAomKwAa/v
+KcLwssMxVnLCi/IsyrapTNXckpZC87mUU8umknpbtqWjl2BkQ1o8ZFGspIKi27L6mB6YZlr+7xP
5cff39enUws9M4Q8ZV75sfBdj6xlHKAs6U2tkX4TeojkArrO9u+v8ulo46YNZBvIDKn5x4eP+qkj
EZTBky2UAmJLKC9TaaRZTbJ3jk37KWWeT3YlbF2Qx0DaiWLxMRI+0utaG1Qj93A/tXZy33c+nU6N
ChpoLzHotOvFaMrhrz7lanKAnh8qPYgmy8fipEudSioRbOG1RRW8GVqSPkCFmi8qaVp2swoN98TB
9evm9H5FmNRYHwEJPOaKRjkSAPEclZ6hdQmqu5p6p2YWZTRzMZwYYLdTZEzvee4o4UkGqIocJMzv
3+0veKj1HtBI1cHNgog8xll3zaAmySwwsUVDR8BqMfepuvLbBmrvRRbKvilWppPUWf9XheS4Mmwc
hhx1B27gaFbRUlO6IGkRIsdee9t3deiBTWntah4xghrUU3rgv8zi9XrQtPCfZ5/6JXbiCJ3DeclL
jG7k5MmM9CpzDfKq5wWF1dqRl+aUhcYv85grroTj1Q8FJNextMKUWzQEgXZDpxownzP09nKIwKvE
eO4cQDsYF0AqjBNbwi+n63pRsO8GakwgbI+Nt+N+KEwk4Eqvr8zCtizw3SVdTBCCWbT5/dz57PnW
85urrBCGXxXWBVmlY1J4sSFmta0JeZ1vEQuTTFtZxG5D+pB+KxjcE9d9XxgfIlCeERFhcPMsVMSC
jqZOOYAtASFUeQJssZuONJbSmIX1d5aMCtJoKNQ+UPJLvLoKzUeQyAX5/xCEZxGQLNoTIXlQBMTj
NoqkwLQzmebn/2A3gR+1Roq0JIAaf9wziUCVIdKD0jOrstgK1NQ8EMc43VtUgKJlHi5//y4+m92U
VUHZE8+tx/DH64VW3eXqWFdeNdazo81Z5E9CpB5QqktRvEpOsWHfJ+/xO+A0XLlusBj4v48XrPSc
rmjeVV4wqlSfxWC5IrgIp0OAW9WlMetL5zVzpHztBNm4SMQiv9LloQnsvFnU66oF7v7XhxxtzVVk
bWVjYp738Y6GrqqHtggqD7vb3LPastrmRRV5yHFJvtHgrf77If9kpUnoe1hoYGA6rxwrJVC5UIpQ
HBnyRIm3fdM9a7MeeiY6Of7vr/TLMU88BxueZAs5N0gAR6HdogaRGsp0ThKi5dbWxVh5Qx/vlKzh
r2fBOn/Q3uKVqmta8HEAwxGTFoy+ai8tKtEH9IOctKIIe3PJEFrUwGrUgaHsSBlOaVL9mlOuBBFg
uewkcMIQ+/x4aazOrdIYldpT6EqSRKfgMwwjcjtUrAav6lV915Vj78kRcY7aWdVlVPftF1KkUw67
v75VnBAVoOzwollJx6ra6UgyKYLNQBbADLbCNE7fLWg6V2On1f2JGfvptYgrSeWp+6Pr+PGp6T+a
IJ+5llmLnZ1NCjK7UrLY0zyn3u+n0GeXgklp4RouAT4+VlUreq0qF1OrPXFuVZcplu3kIL9PpTo5
sTv/OlnXVYjWAerByFQe70R0TBTgrhavckqX1qY2DEo0asMqPDF6v5BImDOoyEsMH9ZfnAcfRw+K
WD2qfYJtVDM/tJ1+J8B7cJchaT1Nx2h6UShCGSsOoRbq9MSS/Gw8eUQKIKvIDwfux4u3pajM0cJT
jkJm+Q2Nmh3ApHibNkt14lK/HrPvFoBYlLP+iSWOnhO+gVSBlGk8I9E6P6tE/WomcvJEI6jA2JAj
aXTcrOZExePTNWnQPvvndY8IALJeR2KKnyqYMvaEsR7CXZ6bki8XVesXWE+6yBs2uzyxLE6Yrrld
1MZ8KjCoPrWzfzLYJHrUiYgJqYYcc2cWNURmOC0a/D563QGLLu6NvIrcurFO8eM+mb1MWaYvSs06
r/ZosHPsECIS9Mab6a261Jy6Q0mp+9tfXo2r5sLKFuVCFF4+zh6URyXOx7rxMOgqNtUwRx42dbI9
FdJ04pT6NTCAUUxGQ/YGd4wt9uOlStGSQrOWWSV11nhmhiFn2CrF28Siss0JXZwTy/LTC+L3LPIM
Mizjo2M4MicJbIjR0GtCxHGEQu1mqfYKsgDegZZmJ1bHZ3ODzRMtMURjQDofnY1YL9MHyMsWZYRQ
ceJCE6l6ZKIzM6gnVsRnc0PDsxWOIacDyr8fhxIEtTFlFv4YDaN9LY3YfbmWjr7AiVf22XWIqskb
0GrRURD7eB3M4KooTUOEdzvT9Kygu4ACcsok7bNxe7fEZFkZUAuPLtKT0AphMDbeGFmIxNIy8EOj
X1ytYJ3/frZ/soHh27W6VBBa8GBHG0krad3QTBXWb6qyevwisBfELXiXIZ7OUZvXnT4e/rIgJNMe
RhEFRpCyJCnr8/9UscFXK6qGZGw9KSdzt5qx2UJQuarmVjpx4H0ykuwDorn6JhM/HWsESPAJi9Eq
Ws9MMPoYU/zsErjCzmjWp7KKT2YGw4gekLEKEkAl/PhQ9EaLlPip9TLsW67oRRm22mnDiXn+yQrm
WJMITCibWtqxkadeIPU1LSrzPEtnL4nKaFvQh8NdgRYgteT/QRgEFZR6MFqybIbH3FM5aBUpm/vO
KyNo3j1+sHZdEAYmOZ6w71Px316mfw/fyqv/TFDaf/wHf38pq5mueNQd/fUfl9Vbcds1b2/d+VP1
H+tX/+tHP37xH+fxS1O25ffu+Kc+fInf/+P67lP39OEvXtHF3XzdvzXzzVtL4fH9Atzp+pP/tx/+
7e39t9zN1dvf/3gp+6Jbf1sYl8UfPz7avf79j7Xe+28///ofn1085XzNLfO4iF+ejr/x9tR2f/8D
FNmf5FtrikEyTCdlLfGNb//8CMMeYhxCLHIcku4//laUTRf9/Q9J+3Nd1RqdAxJODjISirbsf3wk
i2ubCK3FVQ5Kt/745719eEn//dL+VvT5VRkXXfv3P97NKv872UQUjGAcUitBHtBsalVHZ4okjiDH
YqmGdwb1cUlMEWg0tCwQDtkEUAMy2mIbqPG0iMzOhUX/KWtpOQW6W6e5Ua1gBfMtLZK9OsyA+DOr
upKKSd70rQ5YwMrl4rtcCiJ4rLTClFLsO1VxjaZL3Foaw7NYF+baiZJQPWuAcJ4l5jA/wlUpZeoI
Q/6gg1G5L+q83/TIzyO9EJMHAwmv7QZYDk1wsjpvihaKiV39g4/6l+b0v5ypH2b35fBGK7Z5+xsT
v/2b3xevTx3T6P+D2W1yZvzr2b1rsyee560p336e4OuX/jnB/5TXEifpDz7PyButUcmPCW78SbCy
zmM+hcy7lvZ/zG9d/pOuGJIWKKVwEpPN/Nf8ZsGwVyHnSjqFQD5VgL8yv98tJH6a3yrlSJYdIRrd
PjQKj5NOLAERgesL1YmNuL1uE0vaoTR2B9w+9hB9DXYUivEu7SblmyL1wwHzucZJkr7bxwnAUQkt
Q5wpo1u87aNNJbUgp1BYACCTXk+ScfXT2P5YnT+vxo+HENUbbpbljpQDfyJ2PTrOmziYgfNYCkjA
pb9B1A1uJ672J8JIZV3Tx2PC6HPSIWyAD8Ga/v10gI9mFSSlUCgOEqPtQ0ARx4BI15h3lVLqoF9V
bIOp+u0QmR/pqsGluYkA+mLAYSTSDqYW3rdImOR+AgZ7q8BjhPSQdSU10T6JbC2GI2RT+n5DYqi7
ECGaXCQ1dNpqVtOItk2yXEe6DBuyXLRbcCfATAwzlhcg+6MB4cmkhAWDd1auI8C+YMqTq8mshJfS
spLOketq+GbBOz0VXksfqzTr8PM/mdwEk5WVgH40/N2YLaBLa9lZUWha0s2+BZ3qKxwkod1GIxjP
qIoNBW7zqGDNIoP0HyZJu+tRG4mxaTEKoCWx4WXiHEke+Fj5Oq4hkUNv0GC2qMopAekj2vP7HbN4
OGBWe0ECiqPdm3AavGUBYH0cYXnbQYGOC6TF3pvjpb2A5VkDmJ3BBU9m9giaaXYkJEi9sZRAg8aV
WB3KZp5fZRGeKMARCFxtI1wmwXi56I0AYlA34rs+zrMc6pQZ3MxiXe+pD8unjLjf7/TjnIS0jYId
C0A0qDAejT3QjBZDEk1yGgXwflcE2U4stRVVaRaN3cRatBflKriH4aPBdOzp/+lL2PgGGgwwwcLa
EOxREecHsVa6hyCvqtjpg3QEPhu00c0AYPAa/kc/Oc0yA38liakcupIwVkdlSr4tiGA1sFkyHDHQ
6qR0Leh1bEu9lH7PegGo+ZwImUP3BCs4cSxMp5+7OXPbaaqul7HrvECo+hqR8jmdYE9Fd0YxBl96
RUoc8Df5TRcb1VMvcvOJtkA5X6yq3xZTGIFLzU3hayT3zXYGyPbakj9gspUhld+XeTO7wwJGjXaB
cAXdtros8zmLbauT4uvfbz/rLn60MayuAIpOfYmOJ0/5cWMQYGI3gSgwnZQ63jRGgLOekTAuSmYG
sTOFDQo+I/wPWyh00yuk0MIoq1dvaA5kmiMIvJQWd1K1Ga5iIzFUD/yABOAsRKc1M5X6EhqmBUgA
gL9mm2OYnFtzRd+mXgK08Uapms/7oNxWUdGMHPAxb0pUyQKntg+dURrO5qBFe0bLepUvCay6ekbk
J4Jy9VQUQv8wz3GBBVwvwV0tw+y8wNwYSKCeJrcdfiyQFYO5cRQRCRtY7WGZ8lAzlCh1FOYziEa2
VKkVehPBXKLXgge9IrZ46LZyfhBA9p3DWtZ0vGjl6mIRJpFm3hjty3EEwBZPXZa6S6bWZ1G+Ipd7
KIFXsaxfCq05uQUQtWhbp9dyX4tAJ5fIF+mb+bREjUd9zrUWYoUW3TbmBNXLiIWDIAeYaddh6za5
ZD7odTadoYyY3ciLZZ4qZnyy961gH4tkn2hVP+7RZvICs17qZCgoTK54bqDakwVe1DiTwI1SdOwJ
AUSXlKBOIGXeG6HHS582FwVNIA54IB5tYmCBTSCIiey0coX3tVBNXxNq2YdGkw+tOWQ7mCr1Bj+e
nIUXEWEKlQtRODoXLPRIrYqpMrbiKVvGd+HHo9vCfgD7D9TUV3XIozRemtSSXRNStzWu1iaqMWyS
itMoiI3eXpJVW7FSqJnBzLO1QUhZ+mF2H5ZB55QRLF1dGcRNj0InbplhsptrpbdRj1HouBulC3tl
yjH9UF6In2qnbrVTXj/v3ivHD8Dtk2Gshj8UxT6u5rlXEVaIOBygoyZnepHME4RTeS62QQppISC/
I9JprC/9OEuK05mKp9dB7gN8ABgY0V4s7aGIS2idI4e0rTViedGoaRl49EJXCnElnbHU08JuVtSa
DVnLOE+CCb0FM892SqIGNxpO0Rd5ETOdxBluQwPFB27JAVIPdFVhtMwDTSA1cQg2Yr/FDWvbpGwf
KsjCL3JnRrdZkEhf8liSJzuWo2FwBIp8N2ralo7RaNMuW2b9TOzi+1rPuycDZpwrza3uBu87OrWq
aDlRRTqy5Xk/dgF3sUci57QGUkfFgmThiJglSXLAQC53gbYE26XOJ4qaMUZqiwSlqeDpKEPmB7Sx
Z2/sJ+iKlKV29PZWBqAh2svUV15nVBLcRV3d/H4rf7ekO3r5iDtyYK6dRBFx5I8vvw2HGaS3yFY+
5OljXSvmQYB8oYSq5BeJrvsZQMQNpAq8PCI9dJq6/loP6bi3zDHZyLQZ7AwJG6cTQKgX6Lbv4IPX
B1o38EDCxJdgE97X86K5qRr15524jO4g6J1XieozgArtawrxG7KGHm0g6+Zb4G6ndHSOutW8hxXc
ACaKSjzxPailjw8pxHFg0qrgIaVUvgqZm3uxV3tHhM0Ek4oSeol6x5lU1hPniAuEebAm1Dx1WOv0
bRCd6PVXkbPm1No7qvD/551ZdNzYOFDEQV7s451VZh4Uop5LjlSoyRUihYMnzE3vSAZqJqaUbeOG
XLozv+hATslQ9lM/Wn+pfvt+D0BaVzUuNKRWyM/He4hj6L8oEcNPrMYXLVb17WANkg/nZjkBOHk/
HT7MNtI+3KZJKKhNrJnWx0tN7RociWhNtuGUXQ25YT3wYLUjQITaIOkmfIsXGLpOV2jVVSsX7bfS
UMIHEB5QeoNJbu1B04QDxgAxAGbQaW8Q8IyLPijyHP2OdBu0+uu0GCAIOyQzRh9WwnJtlllyJ9ZJ
FThp2TwV8IsyW8Kka2+E1mR6qpKcwAK81zaPHhRQBNAIeorrej2acSSasDCLWnRGog+3mHAdAzdQ
nI2RuYDtV1VvgFJ1M08y3dwkTDq7HdXLcsVcuVU/opUCyv22TeC8QVAakhCyeVS9wFWZb+OlOYhg
k+7yBpVZO6sGiMNzbjZPtbqYDxzdmj8IYdnZUpYS9GooYIygLCQP8pJqr/IMrkpDy0ngKl4q+VK9
jshMvYpWHn8NS938klFCPSigBp7HToUKXwHMO0trWS9hgqGMAAGNwkobpTtp6cCd5DX9BZSA7vSu
n75UaH/ASyjvSe8GaVNFbblRpYQriQG68q0c/+cE/n9Rfql+U3j8X1hSXDuq/7rosomfm6ese2p+
LrmsX/lRctH+pJT73i4RDRrq78vtR8mFjwhjwWjSz6OJCnb7v2ouiv4nln9sSQrQAlA+a/T/o6a4
fkTWC74cMWdcHOgj/IWaIhCKo0IG3harq8ja0Fm1CFFZ/Lgf4PgaJbTFv0uSHe2WXXWX30hf1gJB
h56RXbm695ru833kLGeoTtV2uRk36dY4WIf5TTsbXrsd28RFcZfthMvsFX6Pq22zuyXyjJfxoQvs
+qn1RKfYzU7tWVvZqXbhllDwsOyG1whGqWzXDuxRt76u9/pTdKV+j7fluXYmP6HHgCqgBI3pobnr
ztq94FPMuOzczC9cgstd+iBfV2ejF1wnO8Uvb2RH9rKr2auvm4i80zXvci/eqqFj+cVleT3ej6SU
kd1eL2fmZjrrH7pdfSNcKi/yXnUiH/2NM32TXmh+vQncbpt6dFh9SF/fk6tyz11eKAdjGzzkNysr
6sX8LpSgFFFXd8Jtr1NztWvdpuJq7ut9wEWRQLm0fG0r3ofTZb2vrKvn/jzegzPfhxfR1by3LucH
hvCMZ/gue4Uf7BY73uuO6GmH4tKwDbvys9vgTt6xep3IaZ07mKde7lVn4l45i1x0sfzoAlrQvvBT
r3RUt7PzzfhWBH7Te9EXbVvuJd/ySZS3/Xlw3cCoEg7BN2ObbpDLydzpelVJ0OzAj20BYeDOiXV3
1Urj56NzXIHC50w6KIUzHrRd7+hO4U8HhfuagPw6uWN+7W5nOsSqA1NK+7Kc5dv4ujrUG9qcya7e
aq7uJDwXuA6GJdlFO8PPt+UmPMj74q79Jlzk5+YVV3jE8SSwRS/aEXqaDHu6iTe6a9wo27q1k9cQ
AvZjehgux435fT5vOnt4tG4QgXhUDt1tc2nqthRtUERSxa3FjWq2sBUvYl/yRLfacJj7/ZO5n/dd
4dCt9PKDdCncMj8HJ46KyzjfGr5kl+d8340d2YY5f6CQIvoGb2STudVXghS7viZXrpGEt5ULBi0v
HMS4txFsddGV7qbAx/hRyH0xdqqzwR/R2rLzZ82d3HoDiCdxwvOr3LFVp7xJfJJs39hmr353F4a2
/iAXLin2aDJM38isItv00Dhx6Oh6Am4c3EX9LT9fDoXfXZbYvKJJwq94TZhGtAF2dItUCU2FEP2R
szVTtpvel/QvPToPVvedcwRhje9ZcNByW9cQdtlOynlnX720PpTbySu2tau6Afa9oqPcD9fzrXaf
k1wXdpUf+HcayjuzU2ZO+4KfgD3dQ7mUHLiJ4PmdWXZ0pmJ2huxawUkHI7DQyNnt0dpnot3NW/Fl
UlsnZuqKXrBRG3t+qvfLY4H+hrUPvdpF0ifZBy/lXX8FchuqAsQ1Z9rXu8JLjadsH19qdzWOa/p2
Nm6DC4NtqfPnfXGmbvCYE9+0+5ret9te9reVWxiOpPjgTM9nGwEqGOsPqi85sZO5iLlhzlz4JaG1
QX2HOpKKoyvagmpqJ7DSo12YOWPHA5/ry51aGS5sibtmzwq29XtRduDuDeX1MLgGajNZZpuIoJ2X
V+qrCT/fm3wUtuR9DcNx2hnZefYU3wo7fWPJfmEL9Wb6jv+JI9beI6pDlk1pL70WPNb0DgkjrfU6
5YnxFb/giSqrj7prBU7+VjWPgpeqbrqpUECCubhsVd1DwErJvOJ5FODVbw2YYXDJmgOpavuVQpUN
B+KmdrCDl1w9OijS1lo8ZClW4Q+Gb4DG/Egpg3DsW0QtBU7l6GbBSxBnvuIrt/2yzaOrSQIyupe9
9AHivfRVPRjyeXGPAGL+2D+iuGSDZzK3EA+gj48bERy87nwz9M0q7/SQRr6uP+DFY4mPcLXL7RjZ
Yoeqn9fCgizc5UtvudqyKcHl7mbribGeb5WUXzjejrfGA3PKgVI0XXQ34uC0lU3Nqtl316l7i8mV
5pDaFzBn/Hl8jcyz0IJr6Y6P7aN4LWr24Isy8s4+IhKbXnC2Su8W98KVedNuXzELLexcdNGbrM4F
9ck4F4Xe6b/Ul0gs2a2vBeO5FN4UvnJJLWvS7OKb0d/3CCjFtbGRwVCWg+BML3hGbgrokbaxA97h
dG58M3qzpwdI253TNGMi3/F7vmROdB0ZyLOMPotDcoVoDxKlOpetc/05t/m1buINKJtGO7YNO8Sx
TH9UVmGITa0PnlR75YxQom2i0aC6bG85UmyDKzxkup1/tVQ0C2w5P4+/iMUX6bLpvkFjNxCmDM/a
70o32XX1ojX31qWWHvp9bp2p4satvd5mUfXuMDn3g+eNLzmqvAmCR05iT7WtPobL63AuISdYVRA1
2Se96hz9EvZ2CEL2ZLCvpnxw3ftdItvzAPs+jsUrDqzC1l9a017M4kGNVV9P80eM2cZzlA7T2yBx
oBZbg1dskCNI9v1udGHBP5s35oVBac7tztEZa5E7f+Yf3Xm2n8+CS83J3foZpvKOS/FSKwc5wDOT
yiDkym210zlc1G/Rrn+uahtts2flatyqBw329oCujw2L9sysXQQPtCtpq7u9K/s864hUhW9MG/4Q
qbZIPcMOIiZa6RfRlrlKZTrubWPcaqZn4EpY7ZJ4Hyy0Q7ad9jgi0fna74LGnRZKSl6R7wMZzyu/
NDb7aM8kYzYP5zjJQEvtt7H7ZG6jCYESXzf9Ud8H3ZVY7tGdnDr3VYTA+6O08Jei8rsy57/H3c0P
HdHNW7k2yNvjH/rfGI0Tnv4mGgdjULRv84dgnG/8CMZlomqQHGBHRHxQIN7RTfsRjMv0P7Er4T+4
/IJnXBkDPxqgqvUn6TJkApVoW/vQAOUj+jmizLcsontKB38lFj8u6SPWbqhIDCOOS1kXQeePkThV
/o68+f9QdybLkSNZlv2h1hTMwxawibOT9HkDobtHYJ5H1a+vA0ZWlpvRhNZeq+5dSobQAQNUFarv
3XtuzADpEv/GEVH+WbRjdu/WIrkZ0dJvhtR2wyhuAB5BcrzuOOIGtZ26F6oRb4pm6514aP84rvAk
CKk5vpMhKqvMM6olgLBKfgMUMz49pbJ/jGrWPo/jSHrE5N3RIoyHAGSqve/sOf5GiqXNllEO9qOl
euswTBPCutbR0yfRSHXhgH/aGuUmCbKmmY1ae5UCnRR9J6c3o9nkcbXTmO1EJsx9RzmBnfeqXg5L
L2ou1E7eFLHWSzocvZA3IQIxXjvYv3Vjabp4U2TQz6jp95QqObhanTwLXROB5kjCGRxpbkQ0fk1z
B1gRTnwwN4sZ9F4KdMmTDSkfebqfc7vbvI7zP5rp70p6/h+cy8zC9yZz2NUvP9OX3+fy61/8M5l1
ph7Q4DV6E+8B/+M/Yh3d/BcmTJI5HAQ5qB1Wpd1/T2XnX3Qu+a8ux2sXBQ0D+9/nastgKq9VMX3F
mmPJMv5kLh8fqrFzmeBa+YfWkz1Gq1N3OGI708sAxgGg8n0abTLblBy/L0gKT9QB/1xmbXjwCJC1
vpHOA5ozpxqEGlwTHV6U0WufW0ejI55abfcEBSl9ShqnvoP0VYBHG6ppCfB/0TXL8OYAMlikCFPl
al+SXoJCkNVEbrMuO6pMjlGIG7tyyo8JjtryBhYwrgsfH8y9P09JBkqgIDujHpeM/psxwYGh0CC+
lZGuP89Fmn2e8nwBb4ZOINsk5UDQbE2kCI0FSM1RUWU3mA1h/1s9LCRvBMd2ofbPCPitRfr6dJBn
4AdaHX1rcvPxKiZhKdpFTVMXeG9IDffeVd6zVX2KbQbdfz4yZ7QgqwjjfyqNby90UkFW6FT1uedC
bTx+kYBRW6BEDswmfza3GOlRGEO07C55/o8XQAbWqyyRkW7zNUOofLJKxymtHbPSoqCXHEUn4H/b
OCvwvEVutEOQ1QSGPbjB+7/1pFz+z1XXBGx8XcAP0AsdP9UWZXrkz0sUKBMaRe1PxHlhkglnWYIN
hHleBb3r5Ls5N+CbtQPELGk1m4IZc2E5fhV6/vbcCe2jDcn8x55O74wa1vGt9GXFV6dc6N7Qjm02
05jYd4h21u4TiQEgZGtA0gFWD/+eCPt52Vh9Ud61aWanh3gqfI7qw6jdIrujTmVGnfxCEl/0ZLX5
+ChGSDPXDQqNOZxyWoXApqWQeysbZbNrOwde7+CBVGNJB+mZwJr6jCal/9GbY38L2Y49ud669o91
ydF2WqlTyDI7okrBp2fyqYknzlworIHEu7Zkz1jbPfzaqdCWrW/32fdW5lr7z2eC3dx5DeGJSvf1
iVFvXP0Ma3nxVVXw2wfMdtxY1XIUQdl4I4Afp/0sIyDgzWLIC7PvVY54+nZQHK9O01Ueqa3bnd+u
hSuudwhHEhDs9CJsgLU4odePw60JLetDNrC9XlwCG3qKo/fkiQEdL9ru0c5q+ooTpBnq7wLispnU
11Lrsm1tZhkEbtAnF8b0yULx+lSIckJLxDCCNbn+99/u1HPzJZd1Dxq2EvMeK0fOcVOJdFMju3mi
QDDX2wuzaN3LnTwcTNbsM1G3O28F+x50vry1pjiEFcbppnC9vyBkVdN32XQxh9NMcAZrtaQ4lBKl
ajA7OVxjsFbji8lu7NNQmDZpRfAtr1qVUm2bq5z6/2yX06fUNUbWA0EkyOH92z75rK0PiiYVZj/M
wCaS6JNmKv2bUSqLVzo32TOcKugm9bRe/f3LvFnYUKuTieOZWF0wvLwuQb+9DznVuVOgNAiUZckH
+hkDpmjjeagJwpBIT0PPzbwLu8lTH/r621aCDesaRgDMoyeDAKgh3ZaxZCenSd2B9SdVtrf91q7D
jERruO7g4gJEKvO8AeW4QMpPXCia+uTK5/d//5nHTJa5hdAXIbJOUM7xeLQkZHNPA+kGxQ1xwmCq
XUwk9aUxePYyHDZQuON1ZC0/vkxpFxaaTwRMuZq0K9CK9RZU54h0DroanPnYsr5P81JcRUZjUaiC
kcJSWCY/m7pJ7+uCNJ9g9KIliN3E+LN0xde3AR/FZ4uPwQ1p6fG9SdxWaHoGEbQF2Fx71MQVm51L
oZFnnoCjYxS3DdgR6xft+CpN3Im69Yn/iDN9+ODWBGEYjWF+ef91npnrTHGDWQPuhd0nfZ7flxfX
GxxdLTxn3UzKnXB6CgmDXh6AWKn7xcnjg2mR9qFKN7p6/8pnJhI7UPyBHOPWXtLJfCWRfkIbyUCS
eTKmN3XhjBsxELOmOY746sIYSJnKcfb4/mVPzknsEQgksjCQYdyBEsLFj39xH7f09kH7BSV6nDAV
VbHpMgtmodfZD+VQOFdNN8T7fjSnKyih1nXURc1Vrjv4FekMX+vFLMGMyohPbE9R//3bO7PcM624
R1r+KJetk7E16nUKPNwDBud2+kPuOONjDEy2Qa6kpluv0JtLzt5zI4Av4LqasWl784FZwHSblanT
E/Kov7dlr25QsdU/qtgvQiw8BKRy4LyTvSe/vv9bz40Amox81mj94dQ8GQF+PGqlXZtxaI4tm7DO
ZBQ287TxY6tLg7x3oi0JZNHHP74qo87jA0Ed4a1VezFiqNILtdNctH97cz58lzMM7u1Qa/0Y2Ho6
olCc1KUQSOvMfCZTDMcdZykiOsyTN9tBPZ9HmiAhaE/LY8zV/aEXraHvHadqr+MKvNy20dPU3o9u
Xr800Iyna7Mcxd8oRAXftdJS8aGdNI1eQ5TFh5I0Cj2M89IgOsWOs2aT+lL9gC+mDBpNbR8Fdjw1
tOUQExYoCiI17/TC8z4CiSunoF/Y8hyQtdvyCmWitFbIdF+FvUlO7U2fy97eyZr+kxmz39y09Hw/
GcCgxtB4JQbMoyX3RtcXoBDRAo3U7sdKBgswU2isS+7TSllGe9lSne4vqf3OTBTOwqhRmMvId/yT
7xAMyALlDeqoEgLwTRSvSBK9WCObujrZj3E1hlmZa5t0KuZbYVs1uTqLdo/02zrIvK2vPDlSMU1M
/74dNONhQpx2yRV77pWvOCIoSMwtBEbHS400wDdXIBdCkkicXxlLWoi3ZbpgVV0XrJPtGnGKfCLA
xDjYJ072spbfLbACM3ZcScNBo0RCtzFmpMwwMskF86Ja3gKsW6WXA3pP+Od/iEJbl1SPmO3VLYtw
h1zV4985zPkIytcRMKCF/hVpIIJA34gvmN7Obdo5SFHkBKPKemWf/FCOb6XGqZmKQoN41iowFeja
iLU6ssqdtAlWQObS+Ii1NGNvG12689ol/WAQzAYnOzfyoJRd9TmpWbUzTWmhr0NtCGSG4Oj9Nebt
mspMxx66VnFYYrSTByLJDUyHnK9qWbl8JyoI9wAbMgxJc3yvIMNfyTj7sgAjvvBRPcVg8SrwU+K6
X4tEhoEW9vhVzCJuSzGxa5g0B7F51iJ4MGDXYsigO42h9FCrOgs6uYBad9r+pYzj/noYtPrWmSkH
LWJefr3/MN7OAm6JmHe+Zuve/BSyY7u6TNE6sV0S3rQpgY2HSUXn5/2rnDh01u+6xfBfY+V58CuF
4/iX5xOE8nmk4dgZabobO73ftPzMBLKBRjun1/UrIeenmWP/N6WTWRV2Ge3KuClB2qZabSFlNMHQ
YXNbwfVY62FlF48kT7j7ioDgYEKG+e39m17X/OOpyz2/HkDXQvYbLzv1VmLPBooE81z/sPgiNKgl
BUIHe8mHCw/o7dcWAopBPwCRI4aoU+xQXFq10CXPB4K39zCqrkjDrDARX2rOJzK+2GJAR/nx/g88
hdC8vhWoc5pGACTW4je7rZLiW7dQg6785JNrkUajRTartJGTH1XIHC2OKBOdeAflIZBXFn0pxNpJ
mC9IR1MwEdfv39G5R845mronRQZmyclnGIAuEkmOU8FS99oubhdKUaKZOwxKKSqJ9y92YgV6HZQW
FSDMs1SDWJxPpqOZOFQHfB66UQnzaZwXSeM0W1paD7De/fxQG8JcobldA/iDgDQJ5isx0jApvIGm
m2EviFMMK927UBuWr+QMNH1IDtaQPfg4dtLdoMoyDSXxN/rh/Zs/s4ihuaIQQ4lkZQaeLLeliHU3
XyeUO+nz45Rl2aH2pB/UxdQRzmUVd2QHIByxDeuSteztJ431gmLHa/WcB3dy6baCSxJrRNwV0p2u
lwUQ/Jbd0/JJE1MqHge/WDNKYtv+SzNn9THvvCy6MF1OtGf/vDoK+NRmqWCiQDtZTzIrd4d50EVA
IUA8zm1mU3KJ3aBb7E8eMM7DpNbUAM0c1jSl6WtTtFincl1mn9oZ7Gtm++zRAKZFF0qLZ94LfUJs
7CC9qOXbJ2MKaP9EVBB50Gbh6t/GecicXV8b+l06iV7ti0Hz813kk0N2NfuqKj+9PyzOLOe80bVy
jXaV1ImTCSRF1Ps9mHQq11YbMDRInpM4qN6/yplpCptilWPruKcYgMereeXB1PNq1o2Z3BqiCFvk
47WRuWvWAOTT/8XFWKooNqysH+tkL1mVjj9YwK0pyk41DrXMexmq8utsLPrn96905uFR4OSpoZzk
K30Kjc3hbds6WWgI+6P2KqnGaZtrRXphhJz7FuJXxrBP2RD05CmOyi3SieiydZHziRjpGjV/VkQl
qKuYNtOLU8JBv3Jzw9/IQi82KtYzmCMi/mXM49gF01C8eKNOKQ22099lGqO105yUxipOpBiFEetT
LSHKPf/5w6HUsSpPaWpj4jl+51QVbU+aE7N+QYycDj75RFpjXVjWznwHKRBSKiTb2qEOsL6i3wp4
RUnPl3wCTCMVqBqfal6g7CUJ53rMfph14t6yne0vDOfXxfLkSw9wBQDFmg++NvGPr9omucA0jB8e
H8wq85rUN8NI2o2p+nEfd2ji0jJabnHU5ZS4huEq0RNkZPmikJ0QHblp8lRdjTOuQZjo5cHpyeFp
yeTBLBtbV7Uwb8lirfpbEPmXOEPnBi3iAoORpK3IgJMFhzCtRW/cSAQ1B6dt7HTpQUhNbv/87dM0
5TsDF5EO9vrefnsvydCJ0S4459YKhH2nkBm6ejdcuMq5dQWOBVU1j3X7zUeNuD2SqiJ2XH0d+Ztu
cRpCIHwz2xQ66Z7/i3XFYy/KSKPXRyTe8U9alK2VXSFJ8E3K5DadU4wkpO3tiZj1L2z8z72j1W+M
KILKEd+t40v1JnGU5PCwu7Phzld6118V8AYf339H5+YOHHX0DJw11zbN8VXyBHr7tLCuTCkaLrb8
3a5WA8ae/mnpq002QUp7/4pvfxddGuaMB0TM4NR3MirsPu0akrzjMOZwG+TW0jzYg1guHC3fjgoI
FiYMAYzs6wH2ZOXR9Uqn2sE3bRq1YqcJF2sq/it3S/5evP/zX+RTN2T9ZzHgSHT8DMcMBY1Yw0I4
z2ib1hMEJbS9urDKnchk1u0LFT2oSyb+EmLtT+k6+RpdWkdVHEZTL352BeJSy7Cau1bZBCnNVvVd
y+PsfpWj3NiZHA+ZK4ZdnmH11rvxZz5X/jP5n9UdUYLZZ45QhPS9/yDOPHT8oTTliRNfexsnm7xi
qs20JLk3AN63Hg5rmipsuXzasZHx7f1rvR241AsMIHAoLDgWny6/RJJRFdGpkfQarBGTlIdb8sAI
qTTBHvHp6+Ln1JsH+8JPPLOJPL7uyW/0h4hQmprhK2KqmXZnvmRNU+y4FbVxvdL+SMyss88sJa5c
OTgP/pS/lLlPfKEUeb2bhhLhQz7XL+8/jn8C24+/R9zY2lXibIL04ZQkWTokAxDnnIaOlrTNY4+L
UnzSCGArrjsyEbNnVU1GEbLP1P/2emZhCFXCyV6JK82j3UyVH3ad0O7BExQ2BIex5WRgxt4zHT7i
BXnxBefm2dI+r4ssp6vI7KdwmkAUHSIMQxhusxrVtqZ0A21mnRC3C09ChMTp4GUnt6rLr8kKwhmo
DcpAVEr2JxkRSunZZiDPRAspcml/Fap3niiOc5pV8zw+UqZC8UkOX/VzqvW0vxkAKyJPtRtE1NFi
LnbIXUo7bGeG9y3pHSUy+nlt3A41kSwBihD5xXSyItn6ne6mawxN3fGcjOaG6iHsVhCZotrkKp9/
LgbkwsBDaNLxh75960Z5bG/KjMJTIFw/+ey6DWLZfmzVTByIr39uO1z/N/bc+P2WTRotrVQjSW87
V/WaDzPq+o+B+OofPvXJig1aolm7nGeiNtqSCAQNQlgf6QLHTthPXbzVIYmgQPUXYyTAKQanWleG
+c1tK+tX3zeFsVnsybqOowlpfmFP074ifmWz6FrjBhQIu5xwCjd3SUoa1E/cxc0XZ8AxonjCM+Rn
M0jSFlG5wWY16Gaz90O9NN1yZ1dZQk8q6wYrKFEPEPWDi4wCCx0fTkkEIuxT3J0YbdMkMfdJlxZP
+LOXr+R9zl+xvD2aKAivutTp9C3W7e6vtjcI05va+guJ2OqDKjKM9TIbbGgpy2KizcW29sHSqjUt
yTKbDEt0knRBKytXD1tLymXTC9OmQx7Hw0d9GpHRF26vf6bmYarrzE4wJxduNumbEk5pA0utlHvg
kcW8mxNJcIwxDfYQllNjfHCZu49ah2wuSHVPfBlS6f3Mms6i0+rFybPJ3+qhXPpOhRqMXSdsVDN/
73Xq4kFfCe1T0WblnU3+XxKWxrIgVe/AnVyPljsyzrx4ICjQ72IH16ITPcu5MAySGWP9dnacuiAd
VhvuJ5kWP/KsnO8Lyx1+kEtcZ1furONgIRgTlfniMDh1vX+usyzBB9LRQcB4LyV2C3PRb2Rdd+7W
dkajCBpzjQh39EVztpqp4myF8I5NWEWRQH1FUFIFrizVks3cNtGLRdI1H8LSQmeiZOSs4XRgSAg1
TfaLWBBVkxNrP+NaRxae+Q6C+9Eb+3hjLV5X7BcvXn5VpkAu0vY6TIMGW2JY6xXVD+pbzeeizKp6
U7T91JJCoyHhdHMRh01FvnLYxJanwr40LWdP3q9TBg0MNwiTTirLm1Qj/jUg0UyVBzHZ+ToJpfkl
73p4LiQZmzfcr4HSySimv3PdrT7qI4fNNaRsHkN36OdrDPOuu1EGWcdBNpcpXlGyseCRiuirQ0rA
bSVJO0MnFfnftbqavlq1B2bXVdS7A4paK9qthlvK/MUPB3ZtLB9EQRJsKBJj+IiVFhPBWp4YO9Ir
gsQiDTIkBqxINsmgBggjs1kFU2L3D0pfM/4iZRvf3CmJPqQs2WOY9On4RCFAPfoyRsxToREBMd8q
U+6RJuCniUxpTdetZ8GMhLWg4//RK/+h6uvi59DrwFbnTM1bu8ksZxOnYn5UIFB+tFPRP2hzjd+s
sSbtx0xQlLsR/pzjedGA66L8aJrQ69L877GztS/kCBATk1t9/IiUK0Ulj9rDCZnHNo+48TQV1LVy
rA2Im+Jp9kyqifoyLRl5j717vTRq6DZWa413pBCD/LKtqZ1vIjFidgflW3yMzbkl4ihurI+6MQyY
jto8e9K8NiE7z6GGHkWW94K1Pyc0cByeLWNa1AEeGqlks7tmEiKnGr5oSRW9LkBwZuasve9cEvPI
odIU48MU0d9rSvGXwY3N/NkxVfGVldv3bjWLczJG2ab+OThRjnR2JFQlIAt8jT5zik9e0ZKn3Gp8
rAJvSqfnTqMxt+W0SlellWMMZaOVkUsliIgpiCRmEeMxGgkLdPRayqAplukWHsJ8C1If4kQbaS+9
3i9jEM+F/AXrJa7CrKHYfOXbWVoRqwqmNbBgSH/PtRxPBdqO7ibho11cQ7Agj52MNGdDhiZJhuRs
zDjlzF4/GNKJWDnMKH+gg436H1UR+jAfPiWOaCqU+ELA/ZqbzCDRcFMri/1QLsjUXBlrPR2U1PVf
uEBk8svzPtkl3qATgNCZyafZU52xj3pj32U44wszTq7jmQknRUdjM48yIu1GL20M2udC6JuaISgP
pCWI+97xE1yCthX/VJYs+42yZuNejzpd39LCqg99ZCPZEUk1/7QUGEpKaWZZ0yrw18am1mHEjmJh
zWHqdQ48mQagC8Fko/fDqasSu0kDYNePa7XNiTdNA3hRyVelJoK7RsdaFugnlvZolIrqs4pnM9kP
g0mLksUhdq5WY/r31ASngpOHD0cgdel+IKu8EdtFi/j3RNUmRlBHrkaA2FKLTaMRsxFLy8eHQSSk
tjdkN+O21Cf/axt7MaoJCFfXo3TWsOa2W+5YmjXAH1aqovui0stNCS3P30B5wYLU25X1sMy1xLxH
EDJWG7RwRJk2GoyiPFejR36U7ZUBeVtttGstkRITlxCdt417rxhvAYr4v+zOnb9RzMTwKbPIffY9
lWEF67ICFFbbli/sCZHblrPfM8AnS5sC3Z7NF/pBJUpB9nwiRLaIF8txF1sPMuGx8kajb+C29TPj
3ulH/4HYyeGpiZLk3lFt/ACk38Xv1jN7DYmcl+2Avjx1VedjgpyopIbehKYxzGQvv7P585qgsXOD
ZDdt7uI1DY84tKZdJIYqe+ofY1kY33KyCVi0lFzNZaPj3hd9UoW+Nc70thNtMxIM+nfWO+JlNOhw
akrCArJEa6bInuLVsFnF1c5IZzKgTFPqBzvr5mGbGAKNCz0iA2+NX7RPkIaWbGMPxhQ/MT+SBsdL
HNVhzTwsCFcX3rcZiQqhhllWFTeFZU1kt6WjzG7cMunEYwaxoNv0SZHlV7mtWXdjVdbE67jtCMuI
5Mg2MNAbdHf22EYtn7syL7etXfjmph3batgbQo7enpT7tLlevCxnn6BlXbwTkWZne3/qLLRPYKIC
X1ACLzqRPdep4S/bjq5CgatXWJBC4qr7pNUmDkJL2ZPOniXHJNkOfpxvF7JS5AbYSv4FYZRlBJFf
a59JwI0/2vVSGteGu8AfWlwdvGzeEB2f+8jCB4bKh87N2WKZkZcdgLXN2bU3jdiljJ4M0GJBWBCg
4RirzaymFOcroYHjtnd6+Gau1frTFaN9OVS5B7nAJOhxDqQt3Nt80fRy6xZ96d4WtekTc2mpke1L
InxMEnPvP+mlO3u7Wk7Rr2kaYnenlgL/Y1fYRnUwRhtNc1V7yd+Tm0XcG5uVu6KS2r0dGWq9OLIG
jF2e8ZOv5/KZyUQMpYlc/LEm3orqSFN+aPQkia4aI+q+aY1fPaDTzqNtqc3tviZ9FhWDUa7b6kbH
iRaLwdl2Y0xPfdJFf2tZIxZdu9FkedspEq23Sov0btsMS3MglTDrN9bMpiAgl8hQu6KXbr/rnBJj
Wo00zWaGjXkWWnmsE+9YymzcNlGFC5w6HB7hHMg1Vrc5UZ8Rz7f3Nip280AwBQ61we/z8jGfk7zZ
elpBjHqsT20bRHpbYm5OTAIfbFPy9/8nVl1ukvgRM6DZXBFtj/8kHiYYm/RdeuNCofNMw4+ihuvB
e19BoNh0jssbeVH4cjJmvgbSblAkD7/GhAz4moT5a93TI54D8a1RHNc/0Ovl14k29ddFs0R/Oc5y
iQd9rsRA+x3AKVRjNG4n9SqJ1qvqyo48adsAuyjy/i9ivCMg1ARjXzjrr02CNydqj2gCmiIQoU/F
HrYJ6702B7avMU3nUo/ZRKus/bsShh0YWmlcOMOfEbLZ+H1QiSGdWuW6J0+aVGIjbywKSZZDs1gb
pmoIlFD+EHjF8itKyvkjuSosgXrZfsqF1zy00re2o21MQRuprAyTyMeRWIhl2efKpcX9fpXhXNGF
tI+1oIs4BZjE8VBAqanVTt8gXY65y2VKCkXUK8GUavLEh6FBgTFWtbwwAtda3cl7oMKAsgsmJR2q
08wbzZr1hfzSOMy61t+Bvh9uNJeY7HzI/I0ZtdUhn+bSoZ7hUVSYHf9C0XcdU8fXZwKsklXS7Exc
eSeVWCP2o9yruH6nMnld57N36Key/wau5oWdcfRhKSkW9AIK4J8+bkBNKD7omNHepkV4/LiXVPhm
PdtYLsQ8XnMEKq9NLSImg9JnAnew+EpbPLvwtN+OelSwaHJo0qJR1f2TApfodL9QalVxNiarU5q0
30XC+Y6Qh+wj/6HYv/8jz4x6FpeVRbYCkUAMGse/UmjpuLQNAsle1PWuHojkja2oCMFg0TuIfCfS
N+5i8bU0/IiaZS5GPisIPJMnX2sJmUeve80IQa1kpT5tH8NiZ/z+TZ55KHwKWQWRolD7P5X6zdlE
ILWxxGxEGieYQe3v0NckmbnTWv3X+9c6ow1Hig2cFkkh+sI3mPhZaEW5VC6qqKmubwlp6cQhswQg
CRNftxEurYuLoym961EtIt6bCf3hAIxL5V2o1Z+5Fd4LhXpCDhHi4785fjdo7kjhWyUmKbnMw20l
ShmzT1PGvZqipQKaOMH1KL1GDiiKifWmopN6v4TQLiblnKm8gsNGAgXS1EXZfBqcmZqeaAaJiWHK
OmPbYn9Bsc42o1G591gmNWXuMmn2cd16bM6V3BSj2e7aMZoOXZZN3yYqgvjg+2jz/vt6OzbW+6L1
hCgKj8up4LozFt+UA2MjK0oYJwrOpZtK3FGxJw4FWa0XxuLb5QipK/0GPCTIXmmvHr+TQUxay1Ck
e17N3hdJmypIB2K02UOsB4NYssfO8hHZDQlS84WLr//48VrIL2QporvCokhH4vjirDl1X/kqDtu2
XhPrCnc7c9a7MO7OPFJGHbMAm8wav3LyEzlfZUpf5YcJB8ePOdLqD52h9F1fqf7KKxwSkt9/h2+3
FXxX4FQzSVAu8+k9/lk5xQohbD5sY9vFD3apeZsqA+xhDXN/YbicuZRLrw3j5+pqA/x+fKmpNDp9
WL04SUH0gxr6bLugnAlUGy2Xlta3X06uwGBhl7um5rwuvb91YGMX99mUaOyWciu6HqMM66VFmiY9
xcq7S6CvzuDcZxxkvtAOszL+Nqa03iC0hA03UEce3bq+tjqElu0o1Ja6TbRzxhWEmufufF2ghb1w
z2cfD255VMCIT2mznjwef0EPGjObmtGZqYdFg3fTsg7tUk2pq/ff+tslha40L5vYXyrYLhvKk4th
mcvBCGOcZcUqH7ox78luBQr4K0uw/uNYm4pvMA6z7jpbyBvC45gm00trJDlJa6prYRKVSMI2Jl0M
6FCJH/uH9+/xhKBH2w/lhMcKvLZ2UCqedjLNQevJVlEQsegLyi9xusRgDTFzgGChgL1sYjHJYu/o
VQJSajF8+anRih7dcO5Gm8W1tSVEFwGLFKmMtWubtsb417QUrD0mcxTQDBL3cTEY3W7K2wF8rhWl
BsHeI0I6Nl7VfF3aZnc3lmmfb4ciXrZIuQDOiDHS6EWIfJH3Pc0K48JMee2mHy02VPtWWQ2m6nX/
fbrYRFHJqbXGYt+Zo9rPcCKXTaF5+XdKEGa9UR5R21vKiG6+yde00B1fVUpgSATlHTafRd62KXH0
kFAc97kf3cz8XtB3eDbTTP4EQEgNMfMtVYfOwKsP2ICN3zMY1lQaJksW29VT3dNgTJPn91/qm1WU
H4aNFn4pHglQDyc7yjaOipwtZxIKjfOe38FZaDo5XxBGvu0YIx7gmGSCLvfYSJ7i3HlSXqqDbA19
TWTXzWRH7r6vZJ9sitLq9qnyhPqEnK2i4p1WkDi9rB9BkDT1ZmpoclKqs30oN4omz8akKdWHlD0i
Yzt5S3YJFfn2mWCEQzNLA9OALniq4plrn/0fGqVwyCJ6S005BANNyQvLy7mr+KyGHk6vdT6dfL8o
kNgZU5aKUuLGFMjRD4STytLmwth9s/Ki3zdgeGCU5sTM8z9eWQT/v9GXThrODaFZduro4IHVspXl
UNX7LF6cm2ltHYU9qKrrzk5ze/f+GHuzTeAOeJ54tVFF/cP7+119M2vVZLaKO7BI2dj1FjHYLu6z
28Fd4ol63rBsLaH7ezIO3Q/vX/rN55tL+0ijODAhkqU5f/zjF3rwo5YSXBPPrQpnTCl3NByjJ5Ye
/XGJ8j9M+2aJfNUYuau7CgDCKcokYq5XWUHlZWhy7YqUkl8S8/2FN+q+HTqrm5sj0erXXHfmx78q
4lg8FHLKgNaV9hcih7CdJ75Fab9j85Bssz6Pc7qVCUacVBsBuyrspLLBYDtTaEKUUZvTQ532409h
raQji4B7yJpWPR6mqiq+IC5ZfkQiGVkN6p5ie0+m9RPCNuO+cN3B3Rlz6oJ0UrUJFpU7/b40ui+2
Y55P1katUW6hq4s5ClutLzkj2W49PtSyEXDHUErS/K+EeE4RB0Z/eYXZTgcMNU68K+fF9Ld0aaMy
mBEOFxtitKtpM1iE1W+pQq8cqDyOrR3fe3BrKLGcL0QIQR3pwDU9cjaZ6481tSB5sxi5Qni+TEO7
RYm9GOHQL4UeVM1QVgFN7v6rQp2lb5K4sZdNliQ1VDxnrI39kCufjYUy6wchInfYTLKniwU51nmM
0V2ZQbkU0cdMdNNL3zgNOgKNtKlvDd3oK9ttYFNzKFTdP5vRP4Kd/F9mvfx/BhvF6/rbxF7zkY4C
jK6IeKl+nTBR1j/5N+BoRZ8AOIJixIkYEewqHP5vwJH1LyYLjGG8gGyssDL9h4riuHCRAEQjnuSv
XNao/1BRHPNf+FYRifM3SHvQh/0JFcVlPv7P7sHGMIIwiOMixgBEYKwMx/NVdtLWorGetm6dPHR1
HW8lIo59S5zrBlddERZac0nmfrzyrddcfeQGmFOfdYg8r+Nrjo6dRCC9iPECAP6CnZmgmFl/rDxv
+jDN2iU10vFm+Z/LWajc2E6Au+Y1HF9u0Iaozs2231Zs7fa9haCOcxK4u6xxLix/Zy8FVmEVcAM2
PyWbRyMhmERe9NtYF9oSIIShNzNK6jEYbS4lpx5/Pf/9u3w8RqsAElz6yWPsy65GvEnAYG12+X3C
52Sf5oX5vc3y8nkQs7PpyFGYA8MZuzvLpgb62zj/8M8g+T1u59xrJI8SCzXKZaSrJ0MHQ2bkLIXo
kMZ65U0z9irw8q67bTM3vqbvkfxvrkdiHmVfjtVMmuP36EdzYxgobrYqitonT7XtnbOY0402e1Dw
C3HhtHv25600Xw3KF8bkk80JmVm0+bHkbhtXuBsa/O1mIFkLm6hnHwDvF4c/f5xo0zjrYp9j5q/3
89sxtJcNQWmzJODTW5zdEDv6B20u/DuA4+0DRvtLkX2nY5XKOfnYlNLXFQhD6cnrK2xvVFa+dNsq
U9YHWt7Zrl9FGgU6lG/v/7QTQA0uuJNrnWzlfSRrWWUSKzpWVX+VO7AwyEHD6JMTkSLieLyPY+O/
2DuT3riVbUv/lzcuPrBvBjXJJLORZEm2JHcTwrJ9GME2yGAbv/596YOqsuSDo3o1Llzg4gIXMjOT
ZETsvdf6FmPnbn0fI4+4Vcvq3+QqT9w3buo/fWkeWFS8v3hQr/u2S7nN9J/4IFvSoDKLLMyUiZDX
89Qvz2986Us75PellS+Ndpx6kVX/Ahl49aWJBTCLmpAGV8saHu0JlGlgnPVh3Lo62XvGqXe+7qKd
HVBf4hbMGQOHHGP+/WO8XiUo3IkixpwKthr+1uswYuVUSb/1RZM1H2Vm3fpElHy2jtOWmjfKtcv7
8OLrXngKWC8oGYCEULW9fH77AV2ErhKRSTmXJIzI4E45PoFWUWR5WZMU0Rk5n5fNNtSON27rP1yb
h4z8NAojuox/JKzL0JMWwRiZX8/yml6DfaLhvd7EoqggQDk/FuGP58K00Rtr0h+/rkN9SokU8EwR
+/LaVjfVfuv0zMCzmWjeExdBD4kS82rDXpjKGFf5TG197OeW9keR92+sGX++WDStKP0dl72N3fQ1
L6RPqoRzqhaZNoE5ALczjKx7f+8pABeZW4fOPva2AHTYOMbEAFycElvhAGbuijf2vj/vAVm3WAvZ
kKhoQLa8vP+6JqVEjL3KVvKm90SR/JB+5+37ULRHB3hQ2idtclgc+y3P1D9fGBfppZbDXHR5539b
OJWcCifslAKV6jSHJOkSxKJ1ezT4Wm+LcvKfiKv6EAsG2P/+av2xmIBjvExk6B4ykWHHf3lhewOr
hjgSlVAZ69RagVDZMeyoURL/8++X+ofvCPyR95em/iUr8NUZZgmRnsxoILO2XwviEpLgoEN3Pqsm
gRWNfhT1mY4f2iSQbzzhf16Zc2jMKRGgH/2A190/b1miVdtLk3kNwoK8srovhV19VJvvnXJUVAAk
1A+Rt8n7f//Gr7df3+HUS1cWtbYdMU569TgtKIzrjq0hC/oh2pcL1ijbBN414rP3BGdZ53+/3Ks2
EKvHZdOlSL5sDGD3k1fXowXmJn2prZSyy3ybpWSe5ooRLQRSmlO85sNNbkWF3BHeK24Kk8h3kWV5
z+MUD1kvsZXTDfPPalH60fKH+YRUZXnjXnCM/ON2MKyk3//rGMTB7/WYN4rzfixqJHB5tLbN3g7m
wXx1mMDXf/nV2PS36N7a9aZhLGpfF6MsvQyZiAmPcyC8+qjM4pbHFVlx/aBlZ4YAURjdt9Secld+
ZYBsA4vw+LUecjE1yd4ftEI/0neBd1WtrdDc9L4Nvs7u1rUnu0AOniJvGizA3Z1d2FkT1bm5ioXX
1KeJlAPYD67SIzDQum5uvcWLv2lUheGnfNSieIcQc1Bp3nmb3FcF1AqkV+P4LCwExvfU5KhdWx41
4n3dnjLfWyeMYqvHfWjcqvKz1SNuFQ13l9/3nsBx0HQc0g6E+m324xQvDMBVhxAnaLfP6GFIp4yB
IQCqnpPiiUIFMHzUjHHazWqJ9wMC7PbeCG+ZzpboE0D1dQPuWRtl3fS8hKiTxkZ/S/zZUwcRDKDJ
0CoC/CrKiGGzmbG1mUhsn6eL6m7omS3sBhPkwFaWfr4qBgsW+LwO0e0aM5VMF2qSZrchi4HcnORq
YBkRSBOF71ld6uetwyiXYV2TrdK96Lc24D1auvrbReCBhBD3ysd4GrSLrR8s2d4ah2I9l7pcv61x
O99OXRQi8rbGfL6b5/Ui252UYFAgG8fab46iw8353UIYJIMbx/TIJfn3UMnEZXTbGtH9xUBvbAGe
AD08M24apz3fWyJnQKNTnHKiJ89RPpj2hqaQQG4lbNVficK2MhtPhwWHNhiLg2MsBlKtKxt/H4wb
otkhL8LbCOSfvw+HsZepQs+NNDuehxkFkwvAsBcidsEyr1F1Jf2Snj4Phj6w6Xp5VhrRM9dtmnVJ
nU10ZEPobblmBDHhru/LYjyH8Ajn/eT0vkS05XTTOXG6UB7cTeU/k8Ra0PXZQO/Ayw1LhlSWTIMq
MvOjR6c5J+JRcSBuFhyLu2q08ibNw7n7xJzIlZk/jA6ZF6wm7cHHiPbotYXkNgwjvfhN5zDwjRxJ
wJgI90md0YXpZOMjyNygWptrezOyOTZuOcZ3Y2fi+exRy90uGEaK657p28Maeoz2RcdsO7M3O48f
1NgON8rAUcwSUtC4wrBszGLKeSIqiakzYmkhveE4bA7o93Yqu+MU+Pm9Xw+6ObFvEzZRK/xqe7vX
/bALGoUSsmXbQRWzliMLfG2XT45O8o/sJ+TrEFiHP8lL8uR+WnOyJDFJIENtahw8+1C5E9LpYuue
w0KzR3A6tHzUJckmD61d9vO9ICoT+anAf5rRbKjf+y5WmKPX2eqAJa1tsloOHVqVzZ6S+02FfXJP
AUKmm9LSU++WKFofOuU61VXS2NONHBwxZO5Wtd/XSlbLflynOU+DuMvPrVwds185MZX7RDoMdlBb
ujh3axt1chUwnUNQjZ0mJVV02rKmq4Nlx8kfV2w7h8WPcnRtkxUmdt9Ztd8lqTSJOM1wTQibMrF9
Nw7lPi+1vMd+0UPRygORsppQxIgGmwJ5C8wCwBBjdvtUWBIBLMTFdmZkpEbiI/poFHfTBXaU4YZT
4qpqFjWeu25pXW50lEQHcK+d3hcuSLtDsCkHIn6TBLcTAO3tqZorH0g7iw3d8RFZzAfk8MGc+rVN
lMW2BfHPxp5zKPIhpWomyaODVQeHYreWiHEIf1LmYUQTBQOlddaDqbSFPGGJJveAP8eOAcpFDrBQ
htfkzUZC2WcXAMJduyl4YWjcCvD7tj99jOwhsk+FPS04jwpBIPAWfm7aBqH+TPoSwFoem1Pl1MgI
w5l2LfGolUp2muOYJN/T83vmpCuOgm1tTQi+x3JWPHtSGTabZWn2IVGUT1WRB1sm87a8D4eSyK+u
F9u0i5sxoi7v4+Zhhc3AArqFzkPUtsV3ncxI+DmW0b8KB5LLq41T3BlBVredK95zIiOLZKuOBhWj
PvtJBfYd9/OShtgO2INiWfxsiqrHsRHbsrhg4aInYs9A3rnkpHksjFtOvdYg6tg3gZkmVO7bcdVj
exUyBzS0evLxAal0if9JWMs12G3k+siSyaEBJ16Y45a7NSa8LrI+D9qYv9qGDNXMKVEmniaTx3ut
MWwg1xNYS4D34NulkdPIA48Uy1KBNfGdSQbSWd0lt346IhjfNwBd1BnVqMoCL0IHXTrKbnZ+WTrd
Tlg2eTrG8+dUVkxKUw9ha3/Iy5wXY9EeElFOR+xEF2HazDACA2gaL0MwI573WkCrzWwh2pecNHg/
Nvd5EbAobKGT50BgQyFao0Vlks91fwCXibJ47RofiX0izTMiTUvtAXcS7VqEi+nonEfhXe8SgLdL
unAOssiuYsH/ualxP+aLIWJD6CvRdT+ww1A0elEX3UIA14/j2lTfpqIWVzoQrZ2apQO2zJGkfQ7m
GuqXNfvFO3ZBPafVvEXPnY+/CieAo2IGcy6SPDgamJm2qoHGs8JfsW/k2BP0UW6Dfuc7ZBIW0dp/
qbfRJnPS6Hh42CLsMEdFCBQZtYVT/LCmIg6P1hQ74qkZTHUHX4jUgIttRRNYXCMGmK26+r51/nYe
wmIKszzMATxjR0seNx5rP61LOwh2iFJYP0xVDekQztX3PC97TD/OJBDHxyGZgh3eY86ZHkcfEqOI
sFg4t11vRMfW58ZfdX1YTEJ23+isXxa1uSfFTPMi/gJxRwJJpQlP28h3zWYnLgg+iuYDbDFyjReR
Oz/z0V4QqlqjWlKaXMn9SukuTiaaHZpBTJJXlHXCZtzSkg6ZcmKKr7rWIoDGDHbxXvk1d0vHDqYP
dNSD8y50Qq0P9aRIqjGDlxQZA6Ny2vu10xZHJ7RElK6+56lry9GtZJGd3W+odAm8a9aV1asOh9Y/
gYjzW4xaRMbtXEMQ5cGdCrVd9UWdfFw68iry+JkjpO+9gxYiO7Yq2kXeaHn8i4RNB6v6NDur/Ngi
xSadZ+gYPI0q0iWkB399suypy/xZxo8telUcI33OcLnqo+XHEE5lk4lQuI+tNReP24K16GThFfhk
YFmpH4yrnWPij8Y7YChYm3ctJtFLPCI50ntTu2vFkbboCcgyoryZRh2ouzkAhV/m8awOKmoVq5il
vOVsCIyMMKFszclYDVSGrqJfgx/OY4a0BXPYAgXoOiKvkCPgsVp6oLhQgurhIPLRam6H2Z7FIbY0
QZ1LqOeJ7JceEUavayw9ALcWj/AQ32/OtYpNg81hAfxFI2z5UhcMu3crccHk2i3TKE/kmUIJY0iG
B8248fgt2UBg4jeZW7xFQ11fM/Wz9bEqhoaTDbmmp24aPfxkWm17sazCO1mL17GtL7qacJk4+tny
Jue7GgvkPFuRh/hDcASny9SizpiR2uAJZwTyiCNKbsRSW5aFaANR087YEgE373NNeA4pmIco6Jdb
q4fSsluHmAc2Svol2QU+vJedcEXCP2gbfUESc8rdu2MVz9m65fFEW1OV70uYd3g3ewclvWZjPCn8
mvOO0o9rtpsb/xilH208ntv63RL+pDnr9qx8kb+MMhVqKwnxKZeOEyf2UHkaiw7leT9btk/YWLSM
xC264L+Hi4zCa2X5ba7oxRw1Nns8mVPSvpN1nmDnU5EkCn326k8EPXOQHKuBN1TGeAHpFC3uGQDA
yLETVXzOcdLxe1yHqIp249BEmNrjHpkv0chLu3fLCkdqm6x9y0G4HcpzjIn/aOukTHaeXwXj3Rab
GM090z918n1tcQpZQE4KZu5FynhBbdm2WXaQAgevPhE9KtdUYAPeTf4adtg5FM6uNSlJXgGQWLRX
a436I3M56i1oC+N5N4NiuBfNFD0Wq62vonEdrEO15FR3ob0uh84PLDtDYsMZ0oWqYnM4s0ZCnoK1
zTAk1afW0ki0J4SrHy9+ErLWIgWDtVRWOB87ptrcUH5WHsxo62grrkaFmSrc+Ue50P278q1W29el
7LX3I45JuPLnpJuyspbtc9zXvX+Y8rX5XvKU8qZgQWavaCNPpdXCCA4PDTtdyvC9JcHGhx2Jj3Q0
xygZRzcL+Z2sYysKp9mDDi0PrTvVeKGWsQOvBhn5NEeN9Z3fdDZMlNuS0HVFwbtr6zm52rp1+0AV
O7GBm5LDkR/yljmWu5Z3lsEsMrhN0sImJ1r0AoORHEo9a8HhGWFjrMu1+1DNSM328RIkZFJN3I8d
QqNlSJk6m7tuwKPI6msvT3PJOYE/35KSjzRP94CZ8o9WWAcDLnS6mLvOcfP3k2/n0b7FEakyadBJ
pW1hOPqKNW9uJjoG3h54QfRUNbbkMSl8lj/6q9OOOuYie6ovePmV13Y4JbU36p1ZRo50QrWoNWa7
5cTixLO7cjwnV0ePbDkDJd2URrWLZR0ph3gImp4jQ4w57KmOmyKd+6KLs2nTszn6uUayv/WWvtIy
SJJzjPsVDldj4+IIVrkeRiWGw4TaDDr0OrpB5niYiHYBqJ5qz0QMxl2EGqff+6IyjPBDDXWm8GvC
AZPWeQ6nVSwHrG3RQ6zn9kb6I85suxFxvheihKUfdVuy7tDejW7qRZJdz6MXUtwxFwof/ckQtgc/
wXvno5nyWdjcMdlxKGiiLMSwPVxbTb11zNrRf+1kbYkl67ZxwPA1j+pWJNG0nZEFLMWBgRc/ndRh
yyPfujFBfL2IpiOLvpn3bbt2PgD0UBApXCBv5hfN84cYa9OlQCVqZs9m5ZOQhQ17uEPgreVPoh4K
4uGCibU6nfhWzFtcjNvZ1GxEIDGhrJLzZU637Ya+LHHN4FS9iIp8YtBqIBvml0K4oe+liC8dusk8
9nOO7qiLp+1jbFeLewicfDnnXSvwDq4c6PYrKLmvxlXWacVgRKhdUbIn2VJNP8mbNjeFNRmWET+Q
yw2BtuDvtHDbdldXnXZSybFjvQHo1Ux7GvXTmNmOZgDdxSzD6Bu63Dqr2MUu5OGVf5/bKzKsjt1D
37UWO/gu8CZP3o5WJJJDzEYGf6Z0o+KEKYHRZF+Rd36oORvPadglkUyNNeC8y7EUcTTzC+8wT1vQ
p5a3Nn/5tRW9U4lr3INXXG6JPfgFO/7ch2lIiSV2TkFfGKYCTcIdj4H+EtEDi7O4ctgIeTXx2nvJ
uLhXW276r7GJOKGtvrDCp9U0U0Dp7TrEFpsi3pfMit9HG7bSh1X48MuDKZFRClx1hGUZd3R8k3B1
v3fN4OewgutyICOray7BZXXhEZM1DOvNGMjS2a8dmznmbURbB3arhup3BHy416MqnogYbgn3aOdB
pO2oEagCVRoZhpklFkcsPkLDY4rHFjSLtQwXsbo1pFjgRUSgBDUkpcXgFqelqmIIDBw9zxX8WJGW
5TK9o5cQGdoI+UKCOaroNXVUO6DgiXGT7e1Jwnlg4ia/EVg83QoOtbyonRde3I0zgC26G1g7Begg
Q96JKT46jaRWz511vRnqogI0YIOpMr41VvsyVPlfkpX3uRnD+GmwkIiRwZbDopP+zMDDxGogE7gK
tiuDDfgjiKth3XmhyH+IbSDPQCWb5Z4ElSQ7ig7wUrSqj+44IZrtFM6yWe9BHJBlxIwQwGzpN/GG
17cdWHuAZkesy6O+LXUhSN2cuuE5ciTYDEy4w09rq6Nne+y7Ox/QFV2LNY45zbfh2HCkputy3dG4
EVgVSBAuC2a9pzEkNfzc98r+OLDlfCIsBIP+hun+Ceyc/aOPnNW9VX1Li2wWcvRS2+cPz6ZeimOn
+iI8CMALJz8oXMbH9MqIxDT+d8Z1R8V24+7nwgvR35e9PE7kNOUkyXOwB33qmPtwKf3zVm7VD68X
TsLOYDnPLB9T/4EztAixKW8RnveIA0RKn6HieaccExnGME4jtIZwNVAj9z8KbeXrnqq5QvI1OuSm
ao+OjY4MN9onxvqrpjSkYE5i/jvaBhDF0tQYADDlTl6aLByiFA0TOKbaw9G4oLyFXWwLO1OTBH5h
e/VKO9EbtkMgG3oN9B5nnanGjShdAeePWAui8XPjVRYUDo/d+DA7s/08JT47BC1MhlEBipCHMvRJ
dM5hGsQ71x/VsHPKeuGJTSgkr0Pk0Iein1omAVhjKeyLaJzTAYAE7yxdtCtc1bo68CzEp67D677L
W6+6qz2zco7pRuCaZaHd/OgCTvEOokzAr4MkoIqaaRd/Zamr2svzUNxWVVL8jKxCOBx6dYnc1WpL
blkPMuOomPfYu6bgddhPPobfPa57q2OO3vDCzJwwpozJNlEB3MZ9N1lNf3J6j3rKU01eZ/08Js6u
Giagd0XY9wgb62jYb/3cfcFN7ZtDmM/LhzZq5g2RjAnxaYHYbvfYrNezMzYDPYc+bJpTRVhLzxU0
61DVVupjYTN7Oiczi/4DDZshyRrj45xuaWP6h9lMqGGHYhQXs3sH2adyxCaPdEKo3FkpHBy2fscM
vHRHWBphDhF917eKiIXSmuf6yEM33tn0v7Fr1wmloXT6A/QNE1OTqFmnmxGazm1sgExIq0APS4O3
uRVqErSiRGA+0stheEV2A1mOJqevYUfl8ln7PZ0GNxSfpmSag31QhtBXR+oQuFSwO8iowbnK3aZr
jPp73mY6koXyfpQsWDSVIhjgmAk99KJB3B+XasBsqOHU7z2rFteKUdElOcaM11HHEWiHDS44siBQ
ycwLpq29auq4S+POYGWm4oNfU6uE19FS4ZAzZHEj2AATZ4P9ZvrJOcCio/PecnymoolLiNaiMEzz
IYE40Z654zzdjJXc7iyJ/+sA4TDQBxb6ubuxgZnHx9hgGjyts91wqinGuAKQI4cRn6Tqv9DPJfaJ
TlxAfOTc9kS68rigy4V6erR6t34cy000p4BMjpNAhuPgEZ7iLxXdXH+fW7Z+H3pD0F3jCi/e8duP
qBaRctzl6DlxcLMp5HtVCQAsY1G29J917t/ILS9IaA0k1Zfr97LK6HIJsxtR+1/IFUSN7Xq3yS+M
4g4huCyK6kNSNMT7ajTq3wT8XqAvbR4BT1y8+eMqEWunxmjDLss0KFVjPHyGnkO5vdF3yDHNAUVJ
Yby1OhU6oMJywkrS5O109XWAJUI5NOu2fTeWhqewS4z73Z2V6BhjtfH3kLj3R98kRK9eer3TLsfY
pHjN3epQbML7GemB6KGtnfpP4eDFx7CPaSUmuUV0jYpwO7NBhrk8SIFfJ2OC7K0oipbPaAvm53VZ
6JPkMu9SSy99fWxwaDEdARDln3NaIECJeCwx4CR1HQI86gReA4sJ17GzGnlVhVEV7JPC9PGp0Vvw
IaEyIvRUT6G+F1TKDu0gYCZa6fVhq3HlZcoXnTxCcwjdd5z+qFhqGnL5te91c/5BMp/Qad0Ke/mr
t6qkJrl4jXT0xLglCdJ6Y/547Hre12sGdqWAMxE13u20rvN2F5elSj507lBFN34VyvFrUCWkb1ZQ
wPIdo0l97wRV4+2YNiJUfUMS8sf82IPRiiIBYygwUBx/L4fzfqO2kKJxxfsql/M6euGdvbpJxiLn
HXDKv2V+vMyHX8hfLqZX10bp43BlZJ0vr1dtchBlHtBHVgA/LMYJqY/g9xT6dUnriERydCLj8dfU
+v+rbv8DWfxvA/w/VLe33TD9LL69CCK8/MXfolvPuahnGTFwBEG+x7j6f2lu/f9EhxUzQgcNyP/D
EvK/JbcRf8SZ5eIEw8TMBII/0jSvxP/8jyD6T/SN2BSweUZIMKL4/11yi6IB2R2CHYiLzI0uLvGX
T0oeOrqjb2BS2oT295Ba/n5gr9sYvvTD49iMzU2/Jsv+t9/n/u8n8Xe1Jp/+t+fzclVUtxFvxMWe
m/BCvLyq8aLNdgdGLZQ27ZNCsHak+NJvyCh+aV7+z2vw92Ugu0fw3Yn5819H0SUtCCHaJEG65c30
ydG+9RCAyUHRX0/1LpGB++iNC7bd3h7jcU8Gof8Ak0KDVO41noBO2KNk3YNinnrAc9CUlkgWCFuK
1BfbVRBjcWltY1qvVP2MwgeUF00rEeW3BLq9k1ttxrS4nPCzRnf2eohIRgSV3TN99mkrMhxy5wsW
wq46WjXrBKYlSmqYJ9QgTn5LlTP9sBmPS+Y9nHSwpXTONwrZ8hH+iktSvC6r4nrR7fIg2F77rBfS
/jjGssOL47Am74BgEBvXeMTt7cqQ+K+rfImqB68uF5RX+VLC3GvA7d+D7qqbIxMIEZ0MUkK4vKJy
rga4dP6+Z4RVZw39Q8M8qy7OW69klzlqGW6trRDMK+oA+1FTjIW//x9trYImyYcwtWl13beVDOEB
arbktogK8smx+NZYLko2BJsg6/UNMdTL9fbXjY8vaRpY5S4a1ouW/XcV1mxvnQc7GbgLYhSIb4U5
5Bbz2QU3BYEU1VuG4l8g8ldPGu9PDKD38rghKn95QcHEF640frraqHbEidrV0U00wFugSlXlXR/J
BsFLOVFEM1klLWsybXguhqQl0326YN0mz5di12MW9NO22srPQTCJZ873UQn5eVqWU8R6/1e1xSOz
t36rDwM8iXlnq9n9MDMXutywItq1ldbQldZlOBczp+X94uQX+GVedgTN1jSsGbUpca4jyUE8jiC6
7LykV7iPnc76qGc0NjtR5eChurlsGQv3ZbsPom2iSKsL+dW0HSfSf18Q/uGGXeT38Cn47xBm2Mvf
L9kc2mmkVKBvmE0mavobsl4tpvLNeJIqcd6Irvmls399w3zY7eAhIJMgKHt5QaeKAB3bhZMWuRc9
N51FBGngdfsgKTSj0mUqP9R4srN4ksVj59MOobZBNhDLhELDo1TidDM8GdQnVFpOOKBfsJFIH4F5
95+9HN3NPmk6+7DE/BWyzfaNR9y9/CQvv0GEzM+hZL5wscg2ePkNihZ4YWtyL20g8JT0pLS8btpL
m3dagQxBdN3y+1o2c5gFOHFb0HYG3ABpfLyt9OjAvrUCv0/K3JWDWg9DeIUgNxU+eRyi51A0Nugn
SnJlt/2s8omTMw2XOwo/GylBrNFNb6hJwjd0ZZe1/9X3QrwbsOsFmIrt1wkzoUZQ4wMYSst63bJ6
bT93xvTX3sBq8u8P3Uu97GWVINEtuED86UbjYLnsUr9pNSs+xDCtxkpdy7amVAD6JlKwirpyH2jd
Cyp3U/1YyqD9VqxgBilJ3DZ848l/eVT79SHIXSNTBwsKErrX9kYiQ+nMikJk2zKZDL3fJ9NbwMF6
GlW7Yi3BWDqJOPz7Nw9eysEvV8XrAiAIKeVFJP3aPd/mk5vXwSiyytiKObCPMmFXjkrdejk6tx0u
rapKgyaO911UxZpcPwGnbawC/wbFOrH3kztZFWWVBsdHdRPRvE26mfTxXHb3HujXGAK27TvMUNoq
v/ExHw373hKdSvnL+MPctyxswnbLa08WNeRZXIZcDXTbHeI2WaC68qphx4S6XdIBTvGnQLD+7FRn
SsOMfgvt1I3kRInMwAxVSez5H5Fxtt0ZuAO8oULkRBuDVZYnh7JtzRbYhmdguhIdQ1k2d40KRuhg
DP6POmn9iUnFL2QWG23yxkP9x/oGo4CgSowNRLxdQnhePmoj4jQGbUiz3WZOfjKYGq983LknypT8
YFf+fw/HwP39dT2O/ziNSCR/XXCs7AfYtZqaTr6iqT/EiBtQM1n7ORj9jLot6N840v3x2oI9sUGs
OzGjGHw4rxbUjUy30Cm6OvP8lelxJZwjtuXt2vKr5fHfn95XQvNf385F6oxpkbMj6tPLZ/ntxW2c
WncVx5DMWdblhhRr78gwMWco2QkMBdIyayqZ5d2Uba4ejAhjvRvFAuFazpP71xuf5o+FmG+OeZZN
H9xKiB3u5acZRZgrlwFbxhvrjOc6cbfbRUErRLFS3agCgGBXVubHGk8jK6ZeP69JYWXg8IqbbpD9
kRiKtzhEr0Jv/v6JEBDzsTB+sci90mhbTpAvfRVUmbfKvDrqCh9vzPiNJINtDMpdXm103PuFPWG/
9JIAbOXUzVfGEDKn7ZMYyKI0BFC3QYojuHqe5b0tpIpPUdAVTJlrqx6viYaxhr/LyP/LCOJfn5w7
G5JuEpIhS+H08ufM155O1iKJT2WWeWIy3V/z+tofbKvv3tgAfv1bL/Ya+O8A0hhesDhwUHx1rXBE
t26vhUXopet+HfttBNtTNN+AZTm3sT8WX0VownNcOMvZDyr9Sbad/4aa/h+WhkthyPPD7eL0+OrF
KQ10JDIm89RMi5GH1fa7xylsyJYNNfNso0GyvbHn/MJQvfrefGmXwzErBMwWCs/fX6DSBlxm0Y5N
aykUrUDd2KQv2IipGfHI5onB6XgH8qBGqhBYhI7gouj3E5lfCQybZnV3SzJHUGumvkM8UW8IrWAb
t3vlyeipNJi59gwPyieUGqE6/PdfOJj6bNjkxOD2c16dfDo5bpfFJkoDu2LiWFOg2nC9B9TD23bR
5cq52TQwHWQBKSjlvNthwpodSrMm/K79wkK8gfp1IHVicec3Pl50ebVe/bgcyFiZ+Ee9Cxbu5Y/r
q4L2i5qjlA3S5FfLMGxWWql8uVuYRtFi5Gm8D/z2kkhuL9b1MsV+zfmL3e64lhdyulguXNFNJPpm
LWc0QsHcN0MaIIKtU8tBx7eX46Bua4QcmilDy5BndSD2KotorbTF1l6msztH7sFOdF3vdKLa6Yld
GQQrtHPxCHEeSQp7up6/IBNaxTtmoBQGkknubQ6K+3HSo/udMVP9V8Kky971nN0n7Pou6uVJNZ5L
GxTs2E5D9EPPXATx3eYk5iF35/Vn6/HBCGhlVp/OqMJ5XubSZtstZB/u1OC1rDeeHO6xCeRfTBnN
H3TZi5ATVjCfdBlSuJq8aL5I9BY/Km/VP52gze3MRuXHYNpM9Teha/T4G/JQCxWch5U8H5qah3lE
/rmja+7hLIs7NaarXoo36od/eGnB/sU27w5tHTD+L+8xkRKJpzxlkZi6qnfd4Oq07Qp4uUK3Z9zv
9hsr1R9HVeptoDcYvDBXsSa+euRHfB4togMrbejBNrsmUvkBEr2+NoM/c2DfIu9Ayam/B2M0HYTT
B29s7//0hVkmOUxc1guOMS+/cFBtrcuUlg9QwrW01LqdFsY+B2dLfqybFB/+/R3/p8tdtlIOMuxh
SOZeXi5uTZNUbpynAwqSfekwncB+YL7D4nhvllBWb62Iv3hwr95anEwxPnD+w/94tSQGgwX01OIX
FrB9ZyYAMwGwsBF7AbXY1JPeUTFNTB2XeplPDhoOboPtD49z2TTRLl7zKDxurW1dV3Ep6kuQgRum
TRivPl4h6T9CiajAuZrVfu4q1Ja7FveARuyQs24ZrC3lzhMlWsEBowKaKusy6BQCFX8eJPJDhYcA
zVGZMDTvm1j7u6S2QT0HjUFp1cNwCAC3OvrRCegmIfVZ47ulsPQTcDX/54gd5z2M6vIegScakCIm
CGk3lnAejmro8vc1nhNxjCxjfoCHhosYBEt160//xdmbLbeNbF23T4Q46JuIE+eCBNioly3bkm8Q
biT0XaJNPP0/oP9cWKA+Muqrqou9oyoMEgQyV64155hK/LvPDYkgOENO5/daSp08dvlUEUyQIiVG
NZDfaqNqkvSZZA25tLAKdd8kjg3RC9kR3tUwxuNP4VgYCAycKD/D0U0xJOpZ1/hNXI2/1SYEET4R
3f5FQsZGStCmM7fQrvsvM9T6ZjsZVfOlItDTQzDXJj9r2wTvK9N6LDe9YWN/YmzKJpAySQWVhN2z
avsm3WK/nYUfTeAQNmNe9nTCZD85GwArwE6aztbgZA2hqWzt3shv3EpAvc8stNBJmMR/G8spsi1c
BPuOF6B+toZxHDm0VN2rOkyFueltOLMCRvCbhmZ4EQ+YxQOYVftb3VfegzD75murOON36cFj35jI
iZl6x1mJjtUbTRd4h8KYtCBU4YfU9KzcpIPiZTC6OzixOX0sepFJJX4QV2O3u6QjEB7J8Ky0WyMp
3ae0tKdsMyNLw1TfwwHWZgorn4ArdV8XKMyvbNIP1UNaFel95sBaQgRUakfTrSqCPJj1kb45jlFP
d/v/+f/+3/+xiDt9fzWC4x2KjOWEjYt89f4mNKw0r3R86CscMuvQ3si+kncWWRQblbF6cP56y3rw
8e3FnsZyoXHKouNnrK4HS9BMWqVgzy1qe8uPFD41Qim+t5om/vtKuBypQOnReyfJZLU0dczUahLB
Qj8jxeBP4ubZnTsqZECLgdGrNC8cdk6/GZMDTusuaEnQRutqQhsMiG5W6/lV7dmwy0R5VUYReO/S
Vnbnb+Jn5TDbGVUhEA5ShPXVGogcncAbC0RrjeHkBz0ypMrlhB+Lgb4WOElnfptNfNVkyiTjtckp
85GcNjIQzn+Oj7bC9xMASI6FKcL8gwPlarMzUGfOZjp4vqtP0jsk6L1fGyMjFU8nwS3eov1S4iu+
QkVEikyRZZy//unDi0OdCpPmIMlNfI7VwyvIIUMEGvoxsvwrm+ji7whioqMXqfI2JnPjwonns+9L
9BJ4wYWSfHLiUUQ7QgDP2ewm3Rj3MfMB9rw5nVKcAhZ7gVcL+56ZOqkvXpf89/MHjzNfkw/Ah3jf
GP85TOuVrQnUEAqi30ag4CgQINQa4323Su1x29dt/XL+/nLEOHldqZx0MDMcr1wDA+nHO6yD604y
8Il+FTHw3mliVn9FWd9igBKzkIfBk5Pr23AFS9+b3FDbabFm2Y8DCQid75nV+JeKpHKYg/fVr5lT
FXnGtqqgtVOXBbxUEvbADN1Wsc1HHcdmFM0xaTIi/U2EDkcBQefzNjfYpnDGd9EzBlmaMKMZwcKv
xmkJVfMa+xmqwoxCwZ3Y6UY1bQ1qEc++LSjEp000I0+u0NX1qOsoCLcKkbByM9aQQLHYFNE1oler
C6D2umSYED1xhRJGor3CMsLKPKbqQSpwJjbg2ujFJTRz/pStDBFVJfr4cywRk9WIwbrtyNfv+EIx
+x1BndUvxxmmdmfrPQkGSougdpMYPdvbFGVIMYHztpVP+KR9p7WWivWhQ4YWeIkbIrw2ZsTwkaIr
T7mXYeqJ0RBjd2g6DFptHyu/2EK6alPHsogJqJ91cyNICe42tSpsheFE3L2CZre+CENL3yhZ8TuM
DWmoX5MU75ePk6N+QziMqDdvc+gOwOXHr3aXZOQ4TLVstuO7hLyIsx4FexcjJUjrIlFInCKL4KYe
VfWxgIvd+0rYt4exBTy0RadjOz7q4jjfz4PTvuKqw9CqVpP6o2QUQo8S4nBHOsToXoUN0ZYbWIU1
1pc51JnINUbd/JjyZvzD2kNbFY4kms0inuqjUVO0cHiSArEfpQYLDTrXv4IUIR4ms5zwL1ZVkd8b
Mh4wmdctA/WwI9EF4XMozJtIh3V61CKiEHAMwdvbFXo1j2i3MFAEahfRUmW46Frkp8JO3lgRCfRj
kRflHj0djPt46p1nbNJYLnIY0mz6EdbmDVtrbm01tTQfB0PA8LdHZfqdRCKcfBeT2h+gjtYfLGTI
rGuYXm9UZ5Zz5WZGVRH81DvJYZFFNFcJrRyi4SsXB+08Y0dL6TDcWMRfQs8XtlBwDi4juXI25Uua
Yq4tra7VbzBw6ghbYzP90bml+UebiY7YprgQUDgB3MlYoZiOH/SksbqddKVJpprS00w2amuOsDsM
StBYQhr4h4XK9+Is1m0ZZlYzNAZNQewUhRBbRR4PFsiysnzik+QQTZM4z7carTzjqKmdmVyLRb+2
q+nKxBdOVyc9+IUWAmNS59gOunYNbZApiv/cVWw/ESUtkGIIl5JzbChKDVWmR/S+8R5d8KUN97Nl
cEFo0zKlV2caq/ZTlDvW5EraTzklFFO42CFDYjCnfdVVTOwsrQmcxp5QgmOYJ+iIbvz5lfiT4oLI
RZAdSweTGmP1AZxOTTuiOHinE6sk06bSbtEWmrCj45/nr3S6p3KCBW7JhsrhEWzExxW/q7sWH5vp
+l6xOKMivWavUaxZ7K3aQu0so/9G2lqqCEpQDQw2sx0NsuHqu1VNW5lqT7rU6IbzkX1B0hqYqkes
s9mF23j6O3KppXAi0XYBPK8KFonvX20GGlL6rFa38PkmX5EF4LLSezEUPbtxCu4olbfdP7dpfmE7
Pf0RIX5oUJcBKEGneO+W/7OBp4kADyjgH3v2qN2paMcYyJjud2xql7AqK/L7+03ldAy8hxh5Zkjr
Ln9at7NOA9nzNehsykstE0JgCAaRzJ7z7tURqZnsk5Kg9K2bSyiIlb1EfSmz5isIxqXvztgRkIJG
AyK2GPfPMUnS4vn8w/bJHaG5ufBaLc0A/7JqfkNAZjFxsVyPWTreYteeD2WudGigmvLCT//Zpd6B
mehoqBjXz3WcWhjeZzP0HZHQ/ik0VOslOTYB/7+7VJh+8pyZ9KkXSBbnD+bkH18iaeDtkYpJhAKj
rGhfuISwpLks8Cvoikk6iosQlxGuxgqrd+qjI/A7/C++MGcfxkeI2eDdLzfkn6eNYUChTbUaQqxr
ird0UuKfVTcVYlMwCXw8/zt+si4z3DZ0xwIzwoO9+r6Cth65GhUumUo2LbZe6FEUIXyCPa1HHh09
Vr9bXdhcKIk/uS7tY9appY/H/zA/fsc6skyCkHTXF15aBZ2tpm+EdAE0aIuIwLto7PZJhx3/wrnj
k2cJwQoH2GXujeZsdYhFiqlgkjcTNkzQVsjReVqps0qYPhRkFzqYp4eO5Ruiw6JeRbtqrS5Wqo7S
1rwfEFkEKWql6qInATEUDCQ//SX53Twa1uiYG9sTJF6e/2E/+6Yer6fK0sxNXg+9nWyINUQVcRBJ
N/qKYL4/0r1XAR1cnLx+8ltyRmePg6fOUWM9ec2IMkXZhA5Hm2Wl3RgmYWJh7g5EDNEoLgkaypzA
TNvwP78nOl8PVT5dWwYBC2nz3/ekscrcteDOBFprOG+OSqCm6rrpUQsH63D+bi6P48fmx8dLrX5K
Y2w6ZGmMQ5OIk/2WREeF3g6yqguvxekejstZB/yEYgDC1ZpdSY+y11VsGUFaxuWN67qYnZho3Sjl
jGwN+dju/Pd6hyiuvxghDfQBXJIa9LUUpOeYlaLYzQNvaAbEKWnhEbLIKdWsA2c267swEePXBujN
tCNFsHvMaBn+YHgm9iGDnWhjKZqCPZKGUYwULC2JdRvRM9cyT484xpjMnv/E7yCo9Sd22Rs5yAOA
p/X18VefkxHTuoA7J3VJr2AQSYl6NMq/xWMdd/cNnTYmsGEP9CQEsdUFI6XlWw/1h+xHUZScv728
zPaRHjvPKsqcDrh9OtL4bSrnJ50nhhoG0ISvAxD7n6reNo8gK4heFFlZjDvUP8O3YsZD65MY6iYY
SbB2bawecdWFmvn0FaY/hIpT49mDIrfOttaQVnMMipOgnZKXaNKKh8nNfhERqT+dv6cr5P9Sc6DQ
Ycth4seu7q2rq7SXTuEoWYRBqYIeVLTaLjMG96FzU+OONvb8UKnN+KXnsHQHJ4U0QSsJW052eN+c
TCuDOC2xnnWhw7zm/Gc7XUTpciI0ZLXWkP6Zq5d8rofcI1o4DmJNlAud/SW2h/SqKejXRdQCO62j
9kwssgDOX3hFCHu/KaB6F/0DuEzyp1ZXdpMB9zceDb/Cclb4LVSZQ6KSXeI7rakCnqYuOGK31oxd
nkndebKiqP2rq0RE35JGPpHhhiAcuY4cwXOgUXOeiTVaIEC9HXn7C5/2dCTK0YrFY2liqqhRVo1F
9FdgNStaHK1Dc2Nxt+Z4PYmS89MhhYdd47D1Mzsuri2DRBSt7EETmaRO3nFG9F7Pf5rlHVy9o3wY
OowIrvnn/Xn7p4Jhu1+IFCiu+FmKHUb34RV4+Pzj/FU+WSyJqkB7SlSFjpR7VYM2skU/MIc0vwGi
vPIAY26ZCVp3MJOStB5x6D9/wdP3ZBGyATmnpYYCB37yx7UH4opekTxsBWovASrqSZ0/WbPT3CKD
DndKFWsPMRqgPbANQS/TRlzlRjDGMdE74usIJOumm5NsnxD6d+GznRSuOm8u7js2wqV2fdcy/nPL
m7RXh0bYVoBL000YCuRVQWyyBJKptkaj7aupcUkmRQfx1JWDVaCTstGqnL9DJ6UAnwJBsO5CMiH7
fF1OyghCRVENblBNJaymopiPiKY7ZulKyKFfZlcRj2Nw/qLv6TAfHjeOhowTeUeJNoKbuHoQQG2N
SpWkYYBRjWzX1jTnBkKGDZxHN4aMrlxpk0oV5aHxRc/C+BVJZfuHd2H8PbZhTdfNcJs3Oc0Nq7yh
eBitXZfG1yzz8JcOukpFwjbbzWbq8vHNGRHCs+znwt1FaTg8joMpHiloIT7QnBzx2hbol7e2vriw
kinFYzMZ02/LhpgXtF2kPeSDmjvbWR2j+TiYqaNvzUha+LRJssNjnIfxA1XzYF3lTmjYF2qZT34j
iH7of3gLl/J0VfJLUxma2hAiSBwiZ0tZiPvONqIdVN9rjnDxjtO1d+nBOFkRKGpoQnOMXgwz7DUf
3xzZkkjcVDDAG45vh4r2MRyJyXEuRTGdDliW6gmjmGuq/M2O9vFC/WjXda3Bu09cQ7vt2WG3ymRF
RDSSL9q4ZeOnXisPXiywDVj9tKW/p30//0B+docphun08wawCK6+LHIwo3EdUNJCA0JagjkJWBDG
7SRbpPK22RyQDGOYP3/Vk52SN09lRkfvgE3AcVZXxWXVo82c2mAqW+NYzjhO8HMnRyzQeRBjUtjD
O/pFgo96IVLl9OsuGjIUGowj35GlH295jF+w7DOtDZB3ey86c6UtOa6NQdJ6Wsw+QcrpVmipYl7Y
oU/Wf77w8kAthi9K2HVjgOBBgktCQO+FBhB98jxvD5VEPQ5doV2PRdr/Pn+DT0WRywWpRri9kCKp
Rz5+UWEqYVeQdhwkXqZKHwKj5YdFGjaLcsJ9gxaa+nYqCmfbaUbTbnOnk3fNSDDPJtGF2l/4wd9/
0Y/rHp/Hphum0u8zoG98/DwV6IOJTaUNFAmdM4GwKAwis0GZR2BNIXDigBXIqTu8Ih70p3SRXZcF
LtKusuElACtC+wB8gZBMtzGMLMCK0pL9bo6hHcSDDWSdpVOr98RyM9fWlTl+nXPEQ1eIutN73Ivy
p2K2oCRCTVcCz84F9uwIc4zfTGSBbrIqMeebtp/TF6VHk7EhrGMYfDds22+ZPkqcwGSwpNu8T+z7
uCfIgufGeDaMKes21tjE31WSlEjgbedBY06gVdZ2itTmSPS73u7rqImfsVRYd/NYSOlrDLIOHiBg
gHcN4swAz4UBFrDJK6JCRZmJYESyu9cZUpTJpgHPnW7SrPGSJ+G1yd7Jk0bbgmWPq0OYGLI5UizD
skzaqTgaHBO+lSOUgsXrMxsHgj9zDNS9Yz1UdinEPht658CAV3URlBTyTXpCNAFGV1ye5x/F5Ulb
//IE9RDxsnQKke98/OXriNkSTM4qEIokyY8buVXNdD5Y9O4v7K5obE8vRquPtj0HUuZj6mp7berK
TKEMFEHGKbJ7HhSzfCEgTNMYNSzqOGVUnN8cWkMj6EG1vFAkGfrXslVyuaNCUv+kVjsNKBzzSt1W
8yDeNL0LFd9VlVle92HUfcMjKpyjWNSIVzl4DP1mLMsC5bhIyV3KgZM9efjrNV/YC0o0VWdiI7Qu
K79iQMYpXDcKvcFp4qDqD2jwvnntEpTWFaZ0H0SNKYtwaNsA6In+R/iNamDG6R08OkPf1j0IG8xW
W7TNOTQ3vMawWMceVoMlAD8eOAJ791OZNX9hC83TNtP7TN3kCBwfNSlV0gJyPSLOuTMRHFq4/r9W
rAdq4ERxdcPYE3oth4K2uXIg4XZbI6fhtJ14+CzgNkX1EzASCrO+w8DKOSHu7a012s7Bq9po2IHs
t+9ZeSyCl5F8Q4hBV2iS6wqUxSdB3IRQsrhwd2FP+zfAyOHQKi7H8pAUNuns2Hu0v4kTN8WzGQ2G
5U8dlI8tkWXq0R5sXN+S3GzS72xGQ5tMiZW/FDW1Hlgyim6HvHN/jB29K/5MLTHvTJKTgAUhyuk3
BHLL8FFGTa0hWMocbYvmoXtBbG8OTHSM5LXVs8b9OmVhN+1jhNk2yp4xXMhYwsRBxVSMGqcYwO+g
E0h+ithDUKQQXaEOUgkcrXPyg4jbMAO10435E497m92LoRsf88jRchzVuBwgonozY8SpNndtmgC6
klqrjLeeFmXfF3iwue/6kmgcW7Gl74zg5rZUh+24VUN4xFudohinXm7TWfcsJQUWqMo23bdhASQg
rAGibFr+svbCY1i192owyBuK+D7zi8QUb0wlU3eHDXPBSOaW9SvJJm+iLa4xBA1jY76LQmf+0jaq
+iwQerRbsg7hRY66lzxbSpVGvjW17VOmTdiKtKznQ2GYr1hHMkfeoYCJftvYJxa6i0imAGSCcl+k
nH99AD2JtzFtrase2ygX+aPR2zMNiXRwfyNhzQxcPiOA4qS3ns4vQp/sv4vDBX8Lohnqbv3jIkS+
A5sDbJeADuT4ZfTC+CjD8q+Lye6RLsMlAdIn9c3S6lsGiNT7bMAfLxdZDUGbsdEHZahnqGYcmwPe
pDQZHYqsD5DcNHA/ovxYIme7P/9VPylx6ON4yCXBOzDxWj7bP6crqXeTyhNTBHNZAt+D1LRdRAOH
stGRJXWT/pxDKruwv39yfzk706Xmo1Pi6KuLWg1nk6GZqkBxC0R5VW0FGfLKnWtO+nfs/db+P39J
rkdtjsuCzcVb/Z497Le+jNhUAKvOQGQMzkG2hL+Uth3I58Gm+VdcUuZ8UrCTH8EMcelzUcatxfkK
AQGqAVo5UDqlcwLqvfFNmg3uNLNKqnEbN3b5G215l39znRhUBXIw+7nNzFH8L+435wYiARcZLmf8
jz9yqxZ2Ke1EBI7ixd+buUUIEkvP75J2DkQ1XXp/PtnEl9YS1nDGmszQVg90BodMAQbYB3pdpV8a
II5HNDneDUKc5MJPe9rnZVS3DN8ZQ1CEY9f++N2SOnZGo0/HgMOscUCrkB9r/ls/pKgP6AZ0Qd4k
yq7rUo1JRQQxNtfQVbbWuOV8mkHGKG25a2x9NDaN4wL5k6LYqXpnuf75p/CzB2JRPyM20nEo0nz6
+FF7W6UV2gM+jts2/17A4rmv81I+mXUyO9CZovGlwTYexIphfQXm0h2yPvz/SQv/o7ry1L/BDeM+
vSujmY6tHwZc+x6AtmRAsJRn2d7s7Kh4ylULCHuiekroN5lsvsZa20MzhsSl4tTOim89OS8/IrbP
xRhd1Hcjyu0/aZ2oV2yCDC5dXakt5E/V8AOhdPjVDLX5wrL8yVqFhJ1zAVJ2+kHrtliVREmJoq4L
Ktgd1z0C16AbEnKT6rKGeduWV/MMA+38r7YcLlcFKW1jzkacui3GTat3RwGEJ0CL9YHjQhDRrVJ8
r8CEXOzALe/EyXVo/3O8N4h/WfMGUFPglnUWxVfVG3KXAr1/Ea0e3bntaCK/BTB1KJq62+Wx2dS7
pVq/CbWw/F/cY+bEqJtYLQlqX17tf/YDwoT6zHLrPmAUIffmqGrXYo7BMxpqelO281+N3fpCzX+6
HXDUY95Oo4teCs2+j9dEvgF6O+eaCbmOxxzozu8Ec7K75ewHTSgOjevzv+lp3c8hl/UWozA9RfJu
Pl4wzW27L9S5DyQyMPcLtzF+0GIX8duc6aj1KhB09MTMWLvD1Rn+VLJeez3/ET5ZDDBlcOhe1KIM
bdeLAX2EImxg1wZuFMeYxlgWjLErgM66SLVacABlqQ63aaYuXlov2SRMkV/Of4hTJzuWUgoPlb2f
YRsB4x9vhOcNopWKNQa9ZrQwdGa0/lu9KL1rCRlo3M5C4YO4GJppPgPne2xmCaW8kq756ESWLjfg
rgYCdIUQLxradGQTJAlN/kTn4kUqIdZ3yHnQUPMKF6s/CFD3nHZj/RKv43SowcLKlI/g5GVKgIHq
41cZ6EUk0dCMAf6igqH/3B7g3OUkNTgGN09qE+sqRFm46FNQKQDAkTGiy99gj6LdqcLNwAdaHZ22
Lq6QDddU6kZ9OH/DT1cwG+nDMpBc1hICCz9+yLqbAHcU/QTGy3VfGpSzX/AKTA9F39XXZIWTqUDc
/YVXelmhPq4sXJSeoEr8G443e/V60SBLJzRhMsAsgjjOQbV7b5pxof1qBYNt5K1LekBpTghBUZ7C
ujr/pU8N47pNjcmgT6UkIKJ29a1ny2XCpKNrYaep3dsWTHV8k2h9r90jRMVuFDEdewhp377UShwr
d5Y+QrbrksK78squzA52bBhAFqqxBy5jumAecm0GrAJgeko2A6Rb/LtK6YntxIBVPxrwixBvUVQ3
RxNP76/SSGlil2pDvTmVZoHSNqxoZWujkh6aInNNQNVxF+iEMGgbKaz4Ohpz6JYZoQ4cNKImOuiz
04Y7SujxZ9/18Q+RQ8cNeFRIRawy8OpXpTGAhhbjoL5Gdpxl38bQzI4NdX+zsSX1rqvnZr2Xrmfe
OACxvS1NbPWCWu60+EJYgwtJ5UyBOmJdEA0orOx8MHmnSR64KU1OYwR/8zjrVbk7/8u+H4RWjxYl
LlORRc3DnrFsnv/sFqM3e+qghmNA57oxedfrRleZD0CNDhplAq4X08Qo7jQlajhnR6BzcDNOs/NH
a0WjHku7b+MnnkLmE+c/2id7CqNC7FhUhfSp1z1jNIkY8lu9C/o5UV7I6Sx9zAjN73Fof8B+mf3z
l/ukDHUYoZmLro0ONTSVj3diaEK170paSYoCq+dtGkbac+EIog+d+pD3O2chv12FXVcXvsfKL4iK
qHJweCOBFoGXWQTjFsOA+pX8ctzmNVzIpyET7fAwhFP4AEUTyPT5T336qMCfwzjAO4mMgWXp44d2
vGS0EUNljBRCZkNp1w+7Xozjdd3CP/jvF+NSrEPE2jE+XQ9KWnaRSOoz4B+tcYhgqmzfURlnRYzQ
LlzqdH9nN6PCXZY8envrOO4yDy26iOUczGo5BrpbV78UGs47M7ejmvaGmRwEXskdu2O0BbrTXppY
nK7z9OTRRy0zdo5A7vLv/3kvHPIemYV7cwB5FOPhGDpPk0cw14awFCdQEOMOaL2tyrmwv7y/3B9e
SGNR+ME1RlfIFrOGt8Wgi4awgXEhJpxkV31EChbJHFl2axUTSTWxAJa7j50hfUnjwXgphzJ9shaM
8l7NR/eVQW78UGfUaDsrYwDMRq4S+JL2dTNtckGa9WZwpESdHrJ6Kzi28RoD8of4kkkyxuRcWOG2
r0zE6EAwrT8wbt3nSsioB2EYNvNVUqjTFzEl6rR17Z4I24ZP9mrTnx82Uzj0w4buY5Qd29aJv51/
3E9+FW4O94UpN9Zqx1s/7mgdY0J7EjKuaa1l8GqK+ii6VoM3Ovaas+lGJdq5g3LRgXuyA3NhVNik
Z5pIPdgKPz4OsrRCTsKmGkz6GIOcD3UB2hWDiuLTno5eqhDH3wanDa3e3nSV5/Pf++Q15/KIydBA
Mh0l8WC1NmURBu84aznI5URzS9ea8P6l2m526Smdv9TJm8fEBrUlyURLC5CK/uM3xf6J+qgU3OK2
LHYy7cfvsWDavInsaQxiMdo30qTSlx5+ES8Oo/3567+3jlYvACJXaHRQjei8rOcHSaJySIpqLbDo
MC3TubGi8e3lzU0VaqVLnkKplL5CTtkhx+oPRHosaYIyKUrjA6s7sHGOBup0HMIImxrhVtKnea6n
Qcx2NpD7w9R8Ow1RbB2B+Ie7wtEq1e/USpeBW406cWJdVd/PurR+knuz5HXV8DOayI3QVYiivfBQ
n8qqeZhN1BvqInPV6eGtbvmo1UYfWoRkyjyKH3jBzesJorG4I3iFUQEkqSrahZYz/x6IQ9Jvu8ig
+eGpzlQHopHOvmhhgi+WrfkwUQSGW1HCtb2wIX/y8i3qVBWdueeQsLaqQntCgUNpLN136JF4IxKM
0RBmXHe6pb9pj/sIjxrRUvocXoq3PB1vcouAHKMCplIxbXX1VGLJKlkVST/QgLjN5Esl7rdh6ORb
r/WsQ41tNb8Q3Th3wlrAt8RdRS8m/qItTtrkwhtyevDjwyCDpN0LWZAndLUYuEZUpa7KE2ownftS
lYM8kjmS6j54Z+/AQay66tiX/bmss0d7VI2nJlXtC0vCqeAHVSm2EcSGS5/OWkt43UG16DZOapBz
48Q14RA5Y10YD7XPaDr8UzsgPLZwSwiEKIWVwRdH3rlRsfRVGyWMuwdWMXAKRoMre4uQrFUvPDAn
FRxwDhdWpQEkwXVOuuJ6byduUTlmoEG4vCMdK9rylmpf+mYuv+V5nf8+v3R8cj3IhA51A6UQRdzq
PcLa3qOWHNAxZDNJcWOr9DepomQvTjSAYHZKGkQXvuLpvoAmlp7P8jsYSBjWzyWZB3E0Ef4oeo3o
odaDTUDUIDw4Q+KCIM+AuV4azqQADPN8oevyyYPIZqQtmageFkN7PWTHcjxhD3dNKOz0ZkXkEfWU
qLXQrts0TkJyUiXBmC4maG006ysiU9T42kSMeuFZ/OTGcxbmFkCjwwGzngY0JNxYbmKZUNFxQ3b4
3H+14K5yigkgLNspQft24SU83RHxutMrYO4BUOu0Wp+90TCbyAomhlZXuI760q9yoVwLOzGz3X9+
sGhXWgvZcRE0vBta/ykGs0pn4j4VXMzt6TG3lQIOMI9uZVL8RepRXxDnr2+nw81cemlswK5uoen4
uB94DoLaPmmiXWoZyhcPguMVvg9JZNsYWlcxerVLj/F6aX+/IgA6nAdLeQFU9kO1C7yEBdwiJlPR
w+o2DpMM2EBTPapwW7Ce6xWpWv1FXej7EvXvVr9c1mZoz3gFCCOy8o+XHXRw2VMauYTWEihA4erV
u3xqpmetR962qb3O+Es6jAKBqq7ouYDo0648RrvdpoUsvlheNPUBpAdMt8FuDZVBdZUdSx38Mzzd
iTN7aVg1mUUy+tLERvnVZuYPUFPN+r8jCMNxRzbWYhIlTfZXl6j9j2IiFm+jWrPtbFjDe0BySqvm
W9kl2D4quot3s1s1rzPcerIp+tghsy/L1StiTvsrvWwcOBRDEv+ME0QCmwpGp9yobeXUW0+O9Nsr
RVCyuC0cVFK3yN5pZgufBaFZw68I2b5YhuARgXFUOfxRiNtfeUp6Uuhm6uktmHFjJ6uOwIrY7KrX
LBbIUVKW82YjQsDXKE5TvrgQSmj6KJCUB4/BbRwQmpDeSGuICBxKyu7oqVQIQZqZHgGHipH+4UwA
DqPkQQs3k2eLbyEVZxWEjQ5mVLOkRvTUKGjHjb2R3SpqgoEDZ2+MTTcnKXiTtAU6wVYTkQ6XR2nn
Oxg+6bzt9WbgYECKrNhEtCBvBP/uMSwi0uM8fVAiUoxKjg5xkTSSM1VjwHhBcLAbqnp4tVuXIhAQ
YvtMfGz22g0VBxaOuC5KNSKvnvVCSOClo2yu8U2SJ4j+hAwFArjjN1ZO4qzSya6Jmu8nTyIdD6HB
SZKKauAjIUyjFHHAD6dXteiQkhN6CHWHHCupoU/bUOjUaEOFurDjgCQiUaqqbsmOyCa5YcoaXzHl
iAi2JEMB5ygRs9Z3yVwbAcfAnAU371SCGo68mfwFve+io9FrdgQ/SxEkrZXDRJYdcpy/sxpiPR+x
rJubktyO2x49NiCwfn5Lw9D66yL8yEHrm7TW8MxPPivjEN/Qnc1+plbGm6sVoy23fRYn9kYHg/Gn
koA/cSIMzk1TeelvbhzOYktJWJf/2/LIa+z83/nKMpJiPPnxNZ5N+h/SIst2UghUTCKyivu2an0X
vOUNGV3Dhea/yZ+3WjaYo3AMBBlLTbherSxJVIuSq/EuREabbjDcDzd1VYYXDC+fLIrMMwBz4t9Z
mgGrcsKl4TzbOXnBBuNPLVCiLLxnVEqOk+0M3X5Is5TGl31p6vzJ6o8jmMqJIhvV8LrMpg+s0AlO
4l03RGWgRrN2gFpj3HHibO/0MLYu/XwnoGx+Pzjcjmuh1GOYsbatOEYjS7ILQ0RyutP+7uepe+F0
XwuQAUrqXbtNFB8KowThJfCQP3cDSUUbVROGtu2aMMy/O62NIqqgI3yXlbjVDhb8hAZUB25rX49a
MjfbTtO+aV6hd9uWocSfhElttStrslg3MjIIfEU0ZhmbMIEYupFlBsc/LNRhA+ZW3tN5MgH+hyRH
7VxpqTdxVg8LZiE3u42CAURBOFWUi8ieJ6IgEZV0YQe5C++6qtlbI82Nb72io43Bqdr/sDOJsKdq
FEfxmUfUDB3UoesYJUSZDnY2MhtyCev6a2/Jud9PCdSdHS5e8mg0onB/15UjyKvJdZbkVKbEZDPu
SlqCcBptpOwrSXZAAxNdiwz5yyZrY5KKSQMv70ItmgZfLZlQLTC9mZTpCBHMnrfT+ys84hU2s0V/
dTtHHpmdRDvcksah9ofz7+yJVwly5rvrnCWQsycF+seX1mksMk/UIdvNRkzAqyxHqOKurQDxtqAc
5OSGbkUfKrs+rrRjOxNY7PVZOG7zisAvyOejOnMDk+61LI0lPaceYVZz2Cq6RH41QtO59lwhh41N
5oc/SWJSPMKptuBrSOOxzekOalwpfRjVb5NS9RdKtpNpEt+PAY3LcoQTiwp9WUT+qdn6ZUCajl6x
gxEyIciThOqiKh3o3iRkxHhMvEIaGrTg6jcgkFNMnS6LP1jNIsc3SZB+IFQR1oCsK/dAYCNC+Jhs
F0hGQ6krF1bQ06UGhSwtuaW5tKw0qxUUtmSRGGFd7xAYaNuqwRGQIED/1efJD2Ipn/mS6tP5B+Dd
T/pxFaW0pEcKiIWmNw2fjzeocqGk9LWodypRju7GqMLqMGWNWgV12tIrFLFGTJJO66sIyDMcEL0q
xST9Uu9aa9tKvREbiOPEsfQlmdH22Nnhvd0M9n4MJ0o2Xu8U9bGTu98SHAmFb09aQ2ITpBa2BnSv
DwmGlO7WkN7MzHSqhN/CXJq/9FVsJPd6bEi8haaDNp2MqcesUIiqYZ/MvieuGb1GfWT9sJAAktqq
e5O8yvS8/jUz7oblHHUMA8nrYahEImmu+eSHl3eJMnW/i3n4P5ydx27cSLuGr4gAc9iSHZQlW3Lc
EOOxzcxiTld/ntK/OG52owkPZuGFMa5mxS+8IWJTwz9FPSTVuje4rmZ+LJnij3Yuy6aelhXtLeUv
5wsJyDjcWQApkcIB3vGtHwdq+Lj2JI8eJpvMCbbuv5s4Vmli8Uiipx3N5a6tOd+0ZEPliGadqoBD
BdC8E07eCxQrAQwGRBbD12rScIyPpbrRrdbYfQz9JkdJJqq9/FO3oMxzxO9Vqf1O4y7cbewAFvh0
A8DHQs3PNpDRpc+y2nQxivP2Mrj5wbQH5zh2BnomXbmraovehdMU950TdxvHcp22cRhhL0vFck3+
t97oIXbABTPRHIAFIwGRZ5b1qXRygAkVqer173tHk5x+IDucjgWgHPpp5KWnO7wpFsPtBi89GKke
x7ss0g0yGtVs/dCuAVsOU+0gvjPkNxaOmLqvTbb1SQCjLY96bE8GgtW1/r3LMYV4GAyMMZ8mudw+
qrKlIc2uhPUI0zRD2VotiK2MGR1kVKoKuJhc2ZgF22pYimdviLpH7BTmcZdnkeGhpG4rFI4jxfnV
NbnyUniN/dOwCxQtr0/BeSzBVKPXQ5xEnchdl80meKJOac7ZwcKM725eUItDIRUUnWp7R0qZ0UZW
Lu+M1YxTFAN3AvcBusW6kjmMeTMMVZ0d9CKONYSStLJ9xCBoOV7/rvNthM8CuT/UdVqlFCVPV9bS
onEpeYYOA4JMj6nTCPRIm/Z5bvR545RcGIqutyHhJjSiIKGeDgUUloqkNeWHFujnEb1GUPOt7b5Q
gFI2yCrvXNbV9HEcZQWL/gaN9lXEGeoRZFdcSA/4nFnFQSH1xxEYWOdNBKjAexqHyf0Vam1421v9
/HPqCQ76vgPCj6m1TRKZo5gapKo1q3622OmNV9l1/oTp4hLtVKszXrws74nLelB1OzZOE991Xd0g
daBo0S33gPV70D2k1lwNg9od9az+c21hbAlcfaGXNNP87gLVaptPs2gNG/YYpd+HsLUTZ2MrnW9d
m3P03gAG8km38XTea0UA2q06ZkFVpjIYRq/3XnHXUu6VvKEAoLjDuMVqPtPNpkgpm5vvkjhgUNbY
KVw6NLUdx/KQ4jDl+W1n6cc2ba37olfUO6jX1k2RiBJZehsjUSWa56BxE0y1jNLCfVbLfQvd0McG
q4Ae2V6pPO4VOcBqTe1LX2+NaOOOOw8cuL0pBIMNBZdBwnA6S9xbBG6g+SSaTD0sGiqTogU2aXV6
FjTIch7zyWw2lkaGhqfbFPokFCOQXi4X61qU0IQhiFhQKw7LUnn7FnaVJ/IDdH1rP8yF9yRQysOe
0lC//eWppxXMk4FZgqWRAq3FHGabm6VCmOnQzO4nag4pzQYzMw/zYNQfrw91Nq8MRdPXcmx0yLkM
VydRcSdIYfjcHTAonx/KxhH73AidA1Wm4gcQAMo2Dg7J1wc9q+eC40JSjsaXjliFR3R2upomd6fb
tKI6dCh/vsaYsFgYjcABrNp6PBaWJoV24o6/52a/ow9aHtBNczeuoUs/wyIIxRsDZBlR9KrRU+RD
hSYBnsZwsJR/U21wA5AX9n624HRRPBvNe1OkigFp0M39XhXKfnbLauPiPbsAqOtaRCUA/Fz6HGs4
2EwjSl2spT9gFTs/9rjB75g89xaf2VHlVyjA/K7P/9m+Zk+TwEvhBp4udvjp9GsDFJgwSdpDiB/T
Ta5T8YQZkx6LaFoeLU9apmAUHyxpl2+UGs4eGUbW6O4C+CEQB2J8OvLQG2azIJJ1SOw+0yDF6f2d
sIhwiVTScOMzz/c2g8HI5gCx4aj3ng7GwVVmKMPtwW0N4x+gBtpN26piV5v6uPMgYd5imbclsXzx
C4FronIHzIaQ7HTQZjDo22N6dXDJonaqDgG/rjz9Jq+ybuN6ujQU74ZHN4e6I2Dc06HKDN3HSPfa
g6HGtt/3wz+o7g1fzNaJXq5vmAtblK2J8BYSk0RZa0kUWCZ5UY060V6sOHfzOHUf4Lr/iNPY7fzZ
Ifu4Pt75BgWhJJ8nrl2aau9suD9yWijBCrTNjsaOMub/OmGGSc0SurbvWrSlfX0qjAYaWoNMPMa4
r9cHP/9YuLuw3FSiEylZtwqE4rT1OqG4xJJa7h5jjj3Xku49OGoRPkCC/A/Dceo12LMS/rXGwVC0
wD9LK/IDDprmI97Fsz9hy4l4opN9G9ET2F//vPNTQemOZQQK9x5brnaNDL2GuLL5vBYajd3b051a
9mDp+77ytVZT7svJ2EJUXRqUDEUiWkAmwBw63aoFccEE8JDHs5/tw1x67hHlmmnv0ZY4tKbIH+xq
iDa+9Px8gE1lC9G1lLJxa3u0ypk9tzLbHHyQnj0rlYsOCNtq59FT2bjDL30fOiXkYDZVNGB1p98X
NY4+kjLnh3HShocyIz0K8wIF1bhwfyCRNAKiHLeEtM4wjYD3gCeQ0tIHpk2/xm6BB3IWZbHygx2N
4gMer/Z0XAqaIsCh9FtrMaZdh0op/Qxzyh+TPO39qvCsH64eWcGCOvk/17fW+bEFyUadBdkRvHKZ
+NNZANAVlT16nwevUMVLOcMv7Q1CdM0sUKBy23jvtIay80Tj/vVSyzIfutjQEdjY3mpTx+QO7oy/
x0Gtsuzz0FJMsXTRo7rnbjkAnUE0HA9SDjwLUheqyOyr06+0Oiz3yPecQ9o53g35ifNEK2l5kdLc
N/mAXbufit49jKkB/8MKYTBlWv45L9UtQM3ZTcUvYQ94UgwF8N76HUf1x6kKa3DAhAMJEvr0Rvc9
+TDjJE1zxbQ2Hu+z5fVgpUmyIaAYQsU1HCRPS2OMDHvC7G2qPwIceRAeoAOlrat75AfCF1P0zY/e
0ZWb6/vq/DvBFlPh0MmPaNpa8of98Rww2b2Zpot6qHth0fInMTGxUX52suifrNS3ELKXhtNAVhCo
uFRU1l3wBH1XXaSVduiQjsOOONePeG7QpRqprw59pfx7/fPO41D6DXCEuf9RQAcKtrodE69UcUhf
tINKfeQFC9v0uY/s5ChiomBMsYfaDz2bvDXNiq9YQmNfjBH9Vg3ljGIhbZ1MoA3gSmTusb6kRcFP
pIe6wNspVEyta3p6jwKEaveiVqn2tTOS3N3rCk5poNDyzkSAuXQPmC7N1QPdQUwfMVFYPusOR39f
h4a2+EqtjlaAIUwd++oMo8Zvy9rughJN3gK95xADqTKCi/W3EYRs4YCGgNwnq79rbUzEXrrcakft
IMCWz+CoHOfT3I/Vc6bY4Q1dtXSfoKe1y+1pC60iz/+fWSPGIRDLiaxp2IGZWVMKOwAEPRZUS5CN
hh5EwrXv0moQG9iJ9YsjR5GKcawY6KizxcLNSTebWF2CUtOXf1Mn+V5Odv7UJZ7ySDuI3m3cbIn8
nD04/xtU1jbpE/K4rq7Z0TVhHgzmEkRE7zWdQnC5InTr3WRG+pvWoJOWV5Abg2Sck1fRea6/eHP5
ZJaiOTbJUG9cDBcngZCJeJs3Fz2o04vBnGxkp7xEDdiI3LPOu70t8zUDm3CRj8B3+liDadnYXGfE
ROaBAjnC7sSoZLD26sCOTmcgvdpiEiuG4ljqoeOHRuEdFU/L34zRS/9Na2AcaYWIQTuo0xEOb/nm
1LV7GwpOuDMUN8DR6oMXgh82nbK4QTAR1FjR5V+nCNuMjRvmwp4Ew8cB51bmdV47gKWinZB1B0DY
mJ3zYBvvkKWp+xWCq7ptFMykNLtxAIDmnor4QjweGuzDd1izOntHT5U3EJ3ENF26VQo8YyPIqZRA
R8B93DzcgadLWBYzsJMBVVcSRhf3knnwPo+LcO9EgsX9DrVV7OFjpaewZyLgovhFpfa3E0VJWp4k
5zgoqYr6rCAn+LmyE+OFQl0y+I3rdqSxmCz8uj6V68dB/l5ON+kdeTNB+2rpRbOMhk2vP6hRxP+w
dNZywEbA8LtKmfZ6NirB9fHOHof3AeFfQfOXjIS1DdiY48lg5SBGEm82Xr0FfRZFAZMV5UP/o45U
0wexlbLNq2Q/K057WHr7b9Vw5W8gzZToJRlqrMkzXWbORauzSDF1wriMwbaEmvdmZ7o3bG1VWXxY
XZ8ysKLwJZ8hiAGnG6IhZYbQzPVpLH0aqF3nBp0C5RxwAg5ceBPhmCAy55YDpx8dA2dYx6hA61RG
OH64PvcX1lpqmkn2G/C7s0Bg8FCXFFG9BAWtkaBJu2VHbh/eRVqx7JVmMTayiHd62frbUSgnGtAg
RABWOP12BcGwkPGWoEPQ6FYfQXc/WWJq6bZB+ex9tw3BHeZKS4zfl31qBxFA+n96C76gb2JlBCTU
SBvkREJl/jGkCqonZR8jKuoYi3KcuG1wC2vM5juW1uaHKJ8K9ktUdbeW3Vnjxu18afpAErJvKWNy
Pa9qi96g4kJqj9D2hNocdTEXD2bXxbtWjeddn/bDX9ZD2KXUiIGxQFokiFqHiej0p1EqxBzYYT0F
sBerZ71UvvVRmv7tl1FuIQ6VvvaE3ShSna5TvUTgw5DgwRnQdO+HpYDx52bRDWoo4C5IrzYOxdk7
J8eT1WCLlgnZ3ioArqNlXELFZTy9VR7w6RhRHy/nfcz5QUtN2PtFtN3T9d2/Tp/Z8gzKYBTPULVf
u5eEeECbRuaVOzrI9T9AR1i5RkURV4qaXx/q7HliKPTwJPQUzD0reDqfTcrOn9QGxqewxdcUXklg
JyDkNqbxDEouPwlRONT5ZV2HhvDpOBVWPujlQtgswnC5owBCrcVjYnfZkoRvRpiVAcIm1Xcbe5jn
WJuBsWGHFpR2geRJ2DnWv109mIcMsZWNGTg7Kziqw4cCX031gJd6Fck0ej2CSM0EFUPDeyXlm/Zw
bmb4nTOKakgZbZTgLywuqGLXxvzHpOm3JhgNuC3ZiaCDXwvHOQCBAACC6U4QLd7W4l76NDbt++dx
OtcXepakM2gFDgve2kDkUwCcbRRX6J+1eMXP2taLeenTyM6lqgd8dSD3p4ush2qWW/Aodj1Nwte4
wKWudKr6vnfcrWKvvMFO7mtWDd0UvgnkPw3aVSHdpXuumgtYQARr5mQ3pnWB0Phk/OCwGA8tpitP
yFQNyqFWrHSvZl238WLIg7/+AXwmtx0EQlA1q4tBdGrohCXu5rZTT4/grpTnsinqG+nD+bTMU3I3
It4W05ybisP1M3sGPOIwoTcItkp2EhALWR1aMlnRaTZs1THthNjbZp8OR0gkGGATd4c3tUrmdUcd
gjZrjGiTc9Q9pC98VVNsnnfXHkYILUtufqpnSrF+uyCyH6GqiFQp9J+NK/vCFXrya1dLFRWlEjVk
9Tv8Y9pXx56HWwhuKWRXE5QOYtKvg0lAfn2OLg1KY4lDRrLAhpRH44/CBa9VN+K1DVa0j8rncalA
4TQNSlpaln+qxny5F2Zvfro+6KVbTvbzaPByocLbWd0lyDVQBFQKsYtrzYu/JR6aq4HadmF6b5XI
fgIAA2i5q5rBvM3jNvveLlaX7GG1T9PLiDw+2pFdjV+fMZcAzl3Yaa/Xf+Klbct8EOHIPAq6wem8
iDwFcRoT1gxj4Rxw6Zv20HzqW41G9O+hByOv1mZxcKt8y1X30mUEYkEKNUp9IWv1Amhpopr5nFe7
yDE6FApVpGMAPVqfXSrfWLvW//z1l0ordNbfRS7lDMBRY9qVx6Cid21W67uYCGw/pBXMu7xX98UU
/xSqkX5Fb/Fvrdg5nXQwkO6hACHVQ1a3IMI5SWpRht0VEYZ6mtkVt32e9TtdUcxjpJlbKeaFJ9zm
dZWhAgwh/jtd0tEx61CEERM7khYcetcq41tEVLYEUd7zndWVhzQE0ZfsloIEWA1UofkSuiNd2NCQ
8LJlTu3j0Iftw9i0I2I0k3KslSoLwpgGqj+WffdoT71k/EeF7VOjiP1R09MP19f5wkkHoCAzQ/5g
S6+ylnT20MbrNTQLYQE89XqXBQpYhpuyCduPgOuMhyYVGwf90pQTCcApk20VnrrVlC9ZrpdYn+zS
sS13eZTbj44S1xtd8rNRwOhgK0F/kcokg6xGSVKqcwptFma6TAKzUN2jinj1hvLG2Y3AKFwFUmdf
w15bXa2qU+mtrg6OGwgM0AMt6uZ95XrxndHZyc7oJ/tZdcs6qJNxEyAsl+ZkQzG0pO+xp8CkAgY6
ncaFboGjTzpD6wpUGyWPnX8BfEzRvsXLNdlV6DI8AxDCdtRaKoST9QgtrhiahB4YuJdo+9xxk2Mq
9MbYKwmeWnbOHXOwkj4uD5PnJrNfG6hI+3OlxgDsRnU44kvaer4SOdWW0sXZTuRzyEsQ5oCioJnr
Kr2BAH5ZVoUbuJYCJ00HtYo6DkzEfTlX+lFDQfJgWJvCdWehEMMShlAhoPXDdbW6b1R6XDOalW7A
Y95gzTfZ8RELvq4LqA3aj0KHUAR2y9tN7ez5Npznjbf2LOyTPwANO4sIAbT9+gIyUqNEpIYf4Ghe
ZR7d1MFPQp0VWCtC6bY0ri+dCrQ6qABi8kVXfPXGVgqpda0UnlT6hZ+vZdaD00blxgk/e634Jlot
0q+Z6475Pd2aoy0M5G1nsPi6033URpzRRJ8LhCAS9bar0Z36y1uM9pkk4HMOaCrRzjwdL7ZN2utJ
EQY08d5LDK14sJuUljRUZ9z+ehriAi/FTWbG+RHkemEa3/ettxbcGCHvJGkmQgQdtfZRM+bfizHC
G2tU5blqMUmIQY4er3/rhbmV8uS4dgK8Ie1a3WszOmWkIpYXCHeA6zbVNlDCiWsbH80fy6BvAvUv
3DNEALJXS2tCEjpPJ3eysmoRVGiDBU0nsONFgS0FqXTdF4RkGbr0Ua7E+66heD81Tr13iR6O9tgM
N5Prbel+XPx8wi/5c7jX1zgVNIZC0etxKIEV/bEYBHy3rhu/F7Hzleg72TidF+53gHuUZQyTVIGK
0OnHOzhy5EvMJauUoaXf2U7qPGXeODyk0H1/LOai3tSt4WIiovXGxtgXbkQTbqSJ96sMUNbRpsmt
0w3cCkEaYmBsIYf8UCcQ6MqiaV/7Ih0/4vM7mf71/fWuo7N6V7gLYRwQgYF0U1c3YqtPI9ZleRiU
TWTN92jHZP03EPaIXvdCmVoRQHudURlwvfyD24LgDsZB6/5tvWaBnVJBFd0lCORGO9eRRon6FCIA
F+ojLOdKDNo9ZctqCnBH8Yodswoxrw6nWP+xFGr8lg480hT/bFSfVaEm6VcXzui+sgXyuxQfs4Ze
dcpWU0nGlduoURrjHgGy4aZMVDH6TVsUn+zQQot7Ntww32hfnbeSZKdetk8AaOCf/Y5p/yM1mtUw
aUU6oSvVzDYCG8gl/rZDUdzVAGB3rb4U39GhQWkc4tPt2AJdSCtvfM0V2yr9PJqrLfOOCweCzj4k
ayIQJEjOcDi9iwZIO+lBEpb9l6UebflgpsN9ipqw1DWOoo0azIUzQSryDv0lbISOfHomEBCuBb0i
PShVWJpa3QzHuQAB6Q9KRw04rWo4lQQmDSW4BB7s9f154XvJDAhWCaKxY157l2edxLBHtR4UTMhN
ZUQzQ2Kw4+2Rhe6f+mKGmXZ9yPMnWqrLcPtR40Y4ck3jFzih0PetjECkYnkYzbrwcaLI4Xj2y0Yt
+PzrAJZTCGYQHNjOfAn0WO9JQOhE5ulI+qOW88Hp0x+pmyZ7XUv/Vp6KW1SVMvCo5vBwUrw/XcoE
rkeekBUFtkUNz52G+Fi5ufisxuVWYndpEmW8+j/MKo6Bp0PNg95EorJ1bGQcL/MnkfQ/+r60nQP9
Iwg+15fsPKzjV6OFQnuON4KW82o0B93JsYgNosnMvXczPIV9WEtz4mforR6XJPZaLLUVSL1aVokf
ej4qW0/Veawlgd/IllPfx5Fzned4jen0kTkCw60a9X7JF+OVXdNvfOmlHSM9+oADw4CwdPn3f1xI
0VgIrmiIe0x+8rNYInuXGfCNvUJzPhqVpe+vz+wZjkjuGSmAYMguIhyS1YBqUyNplRSwbyrPFQdt
0vt917funYXY+gv4AuhUuZ0VQV0M9ZeQhgS6CGX4Lcpr/eX6b7m0p2APoq4CMpcUb7V927kb6mmE
kNXZMQaJoohvks5Wj9L2YGOaLwyloe9E3g6ZmvlehZjTbBiKA4cjCFMtfzZT95WEOXxoo+nt+jed
qQ0xv3wJ5UmySujaa7EOXNawOUobM3CmpvyYZbHxydQK4QX4swzfSheOrT9BStf3WR21kz8ljYNh
eAvtx4/tFrOk2Cn7fdTXwvYtG3psoNWw6jfu4UsTInN4xNfoMvIanO47xIjVNh8AmecuNRuM6Pvw
Bq2IYkTpQRe7jUmRUe1pUCK3G+kCgAkMes7qFBYaJl3bG0GBNYiBbkOl9QtWS9oSf1ySZMDjHS18
mur1nH6JamFEQeHSL1xM/sdANUex1ds6b3BLQodNpOQCRae0s5oAekyNWjSpipVdnO9RPDB+9jhd
HHApUv5Fq21Csdks8GbAPTDBcKJUD/PStRszc+GiA2jP3U0GBCJhrYoYl4tUiIxU6JwhAhwUqYPI
rNrPE95QtwgcpbUfeUoSE3sM+Te6p8VGu+3SfpXhEAA7sJzwwFfhQIIApxI6hRqEZT7eqWaX3uep
2nyy8B2+o2yJv1UxCbTYFyLAXIn074Oqipt8SoZj2bT5K6Ac8X0Uan5nCSv9dX3nXLiEpTQrEsBU
TZmgVbpkdHo3WjlQm7hKw9eiSZK913XFRrHp0mYA+k3pEjQI5m7rzTC7oajnCLOvqtZtFPdGsAxN
B+vCj6aqhmRqTm8VeZsuhSHU53SBG4dGa7QRnl54DGgeYcwlFUNl/fb0UI62OThO0qjBEhbxm54l
9RdTT5LPMJrt+wlkqX99ds9TFAMyhpSO4vnhvV09s5q0O65cfEAshAeeS9eJ9ijgFne6N1a3ndGA
sKIneXt90Is7Du4Xhw9UJZI/8lf98eS5Q0rNYUFb1qQm8yZ7Vnc0Jea3xkyKmylJyxw+bxj+thGa
/1pIcStA99JJhexcfTKjyZ79LlKLYMnc7kOfAkfeuBwvrQNYMzgcNNuBEshd+ccvFAvtIR4RbIcU
NTr0c+W9wC1DpA8Wdv3BMZdmY5tfGpDNR5cKLDeX5GqbJ5nXj3iMasGgiwi713pOPrS8Lgv+Jg6S
hPowIB5zfR0uHS2wgpLKYZN7vEOk/vhIpXXUyqxnjWqVubzi/vYZR8vx2/VBLjwzxML/P8jqdsnK
2K0m+lRBogFU3yHOEqlo4UZlgYplN/2XaQTKivsaXVHqkafrFi4Nz3+JXRQCsUaxJxHsxz37fw7M
sRa7oY23xO/PkylZxYFWBs4fLtWa7FNnBMxCWmlNIsrvqx6bwylrrUOPMc4tTkM/KXhUd0kzDDd/
P7HwKaAXUd4AvyAn/o/V87p0yZwWNYMpUcSjkTq/GjEs9+Y4b3ljXPxEjgGvE/Ep7I3TkVLwDIrN
vR+0XjQ137RCC8eHKcXumR5waaBfhfzTITIwhwp0bYq2vJ4v7VPOBFcF5xFAyGoLOS62WovDFIsh
Vu7MQSRHs2zGrXfw0jBwRfBTQ4kLg/LVXVjR1RI4JWGKZtvTdI/T7Dg9I7I2RgEiCaZFlcMEalxS
wlAes8ns1dumLclj81lXXsysFL/0AZ7q0WqH9hlVAW/4D7cSkr30Vul6k7evLonQxgA5QqQz0COI
XpWWYNWxxO0DHkE/IaItGzNy6XGQpCtEenDgRb36dN27HmCINVG6QpQaBmJhfB5wVLsJ+zw/umPt
7EIz7jZ29ftDuwoUqQ3SDWEhSDW91TeWjpUYg8alBHa56u/cuu+ejEwvS9/NpvhOaikmAXIvWn6c
h0Xp/T4pFeNubLOx9JUYIKFPyhyL/fXTdt7chg+GNC74fAirALxXLwJAAU0gkkYcokxCOaqRpXUH
gMh19nVJkQDeVwb6BwHauPFLVxnLeIyjBJYaMX7q7Mjw+vAw6yCZfXXCYgdouhZtUawu7GDuAV4R
TFIg5qx5pZ2uFKTNrRq0Zq1Ruwl1LKvd+XB9Ki7c6PzryJMiD4D5+tptljZoP+CyjrcmWcXtJBbr
c9H3H9S0Vo5/OxIXK/tAdutxYFq/wso0I23kCjuYQru66TzgbgWb/i3Hj2AjJjn/KIaia8UyyhHX
b2EM4MCg4G8HhBjtrtSqcpeYVvoyWfO0MX/nx4qhAPDJ1h8Qt7UIQb2YDtRFjN54jDrKFzbF96jK
3YOHxvSDVnbufgoh81yfy/MAQ3Y6dK4BSdviejs9zDnOMIZeO9jLJbBCeXnRSZlU64gIT3F0BKZ0
18e7EFFDD6UfLyF8mmzsnA6IqtTYZ5R3gmael0+AImmFA8fKX2EBt/uorcJHDSG+fYrO+GM4OfNb
K+Z84zp5P5an14kkqfLllBwl43z1dsR4OI5Ix9nEVZXmZGhgSUWpKJ0GhFjgW9e+pnfGXdQ70/dO
xPpzvkjVLSuE5+PrqV3/VoXtfq9DGGSBN6I356MasYTB3EvVPasY6y9oD6CIGVvTLHxvyOxbVJtL
DWNA071jEzUG3eRc+bQxv/IiPPsyaqjMMCDXs861Fs9mZyCTRd+xHtWjzclwceXTBSWyJolw+Fz6
BWYMl1mGqnaZ/raHrPuIbKh+I6hfmP/hBNGPJJRjawPCkifsj3ik0e1WDQ0Ifq1Z9o+K2Tu7uo1N
rBy6bmMvXzis5Mtw0SUAjvrFaqgFH8hKWVwzKOapM19m4SXDzpQ+y9VCmr2xhy6cHCqroAPYrNJy
drWR8Rnts8j2zMCo+sq48xKi9xs1K7C21mdPuXPsFpXB66t76QspVaFUgAir1I07ncxFnSQ3C9+P
pUvc77ablntnMYqvTjJukUrOHw0YhZp0TYZnzSW7Koy5EeJ7wuqcQJlj7z7uDRc98mlLC+nCJDIK
84e0O+mNsbp+ODEu+MgW1TW1UgwsFER2oPYXu34Hp8y6FdYwfLs+h5duoJMxV2ff08GQuEPp4KoB
F2pScUqSTqcfcPATgZmlCGjOmgvWPxynYzrF6v3QTuOX67/iwkqe/IjV7rHCZjGHmWM6ozW5dyRM
fEzi5oML6uPvNyrmiBBtAPKzZ9aAEpCAbUHp0Q1wfW6qoB68DwMTf6fA4YOLqyftxjmUv311BYFm
BlBHTCSzyNUEVzQVKy+vXC7XCWffrrDMGTpAuxhHTyvqbOclOuqwdpct441uj7BjQcmGxV+3dyji
aaCKSZ0BYJirvaWGkdnQuHYCO2vtn7A2i3/I66fBTw193EqaL60nx4QzDgSX0slqsIG+fgkpgsFy
xF+aqHbfiCuaG92d+w3e66Uzgwkew5C08nytpteMkiQdtNQJtNlRNJ4r2/ylGQQOkVnk6MK4g/jn
+ma9EH2DoqEXSQmMjBagyem9UwhKIa7HMXUj3cSpdBz7Lqi7pE98Pc/112RJZtPn0sIyB1pMeRwa
g+JMCaQy74b4gxeb+vH6b7o0CxgzEmlCQ4CwJf/+j3dlQfMwipHwDRTV7D8hRwOKR1m8YED6F8fX
ZvwPuwmRKOacLW16a96TWsVpv8Qes144xi3OReY3r5x+tx1IzY3zI2dzdX5oFcAJQMSWfG5dBwud
GZ/JEjRNbNEO8LE6Vn+i2ouwUKcYht8ohfo9LeotfZILxxZVQvAN5HSy/LZ6XExhzAWBghuMlemW
6D/E9SEmGDUPuNctkT/PNjwjXa2it66Zchy4x87Z+vYz1i+8C+4NDw4eBGvJrj5d13qZRI+2lRdU
YeogwD0oFLsaB0SwD/JN+RgrRZEEk+1E2C0DYYnQ1LeWcWclXfKmjsvya85z8Q34LBPY2xoezgOa
XGhNWzp1NFdtEXJ15rS6jRwARvto8NCMShvQmxvn9MKVYBHlSjUdaV257qQoSWK0Qw0CbJoMbwda
AEuJXF1+2mmtbcAVz4fCm4SRwHbQFiXOOp20djQmMYRwmWgmdA/URMYdUoj5Hr+4ciMEOT93DOVy
w8GAd6Acrq4CrXOyao6aeGcNfX30Ygyr0fms90vYtS8mKt6H6+f8/DBQcJUROoVVIORrpI5C+uUB
qlWC0gSsrC/Is+uJ+pJGqng0R/O3C3NrY8jz2ZRGmdJ3lhADQYVVTl8vSZm3HR0XxdBLSswZsQC1
rSej6ry/3iMMRfUApr1MwtYIN28aXEzOJjqrwsK5verZigv2Ea1riP/yVXIg5hKcxxqGj5LUUNiU
RoLFDAVNHRcx60VpbhpDyW6vr9n5HkFD7j1fhtlE/2RVIUp7WJNYGiqBrudo2KWeNe8TJZzBOTnP
hWr+vj7c+RZhOLk56Ny5UDX1090fUZ+bAVuHKPCJECEItPluajpUwGaHuzlqi4329DnfGloY/miE
rfQBoCut7igV8WSk0MAlLhl3mU/7B9nTLmJ9/XJAPPy4gFwx4DskgKCyUu1kTzPG6gNyXOP1ftdZ
6jcXhdfEL9RU/5U6In302saqIVjh/PM0YpWtHxFZw/bHX0SNt871KbsQBPNk0zYDWCB7nevGQkiI
29PIUaihCPvVxr7kNRNksXXfTD4/b9hFniNu7NS40xFkfowS1FD/y29AO49iIhCcMyBcPFsjkFwo
ykiojzeDkFD4uNYPaVNIGrU77sdhme9wNPztFQhz56SQu43fcOmsQ54mLEbeiZxqdZ05sVeOgFmx
BshcLfG9BVR3ihj/T91QMJpAFbb1C2ic3+JZaz7G5pIcaGYPP3EyaIDUG/3RijXvIPJhCPeph1ff
9R94aW8DH6aHwO0uWRune/u9npiqjkID0nP3ZhZmpC1aHCAN3h9Rs5h3Wls0G4PKf/Q0AKHxp6FN
ztJwjtftxjxpG4zGEWFG0kX5nCneVzx0h51eOd1uVu3ltk+SOUiVId7ot15aDTo0RCBg32hjrd6x
Gr4xSNMczVhNQz8h1Z2dV4TunWGVWyWgCxMrm+uE0Wh6yQ14OrFKrCflbDKx8KiJIp0xWxCAVgwz
0LQp3OGlm+0K0W/19S9MLaMSP0L7dPhztd9Sq3YLF3l3MnhPLN+TSnQ7eq39Tu1nNd3neh79zsZl
HJ5aaIob63phehkcETPOGjWENa91QSgHLips1lmpQXBa7gALIFLn/phpwxZU68IjAHwAZS+aQ3QS
10+baB0t7PsiouDVO2hJ6CL+SJNPAN7Op/DObC3r6/Wzcunz5H3GWZbQ2nVDaBC6WouGd6D2RgA9
Si6+FipoYgWrji//YSjposIrJ6Ou1bFsmq6PvLALA8Vs9CA3neImbROMPyY0Qf/DUPQupaSWBEev
XrewHSuEtIwwiKbUQwLVRAuyKKIy9pXU3jL/vLQ96SFhd4+gErMop/iPrArmfFfgORsGphkBvqEp
VnzHKpu+XtUr/jj0buoPTT5qPveJuSXLdmkBeVaRdKKToLN1TkfPjJoFHJUw0LGNe4ztMQtEjsq5
T8E42pjWc74oUFeQtRKFSEkNytLpYJjUKhSXkjDw0OrK70MraV/NJEu/GJVW/l7CrIYbOtfmE1Bm
Sz8s05C/NtmECzN8L/Gjx0gh3EFfNEffc3o3o5JjZM9wuLON8OacYsYvlaRoYhugyXQjTn8p/JU5
RvVEnqSiQjshdyGB9+GQHiCOxZgAL3H1XNVSxoDOSLJXeuSLk7Dtn8rcaz602JXNgdLXxrjxep5n
jIBnacaRrFEKJRk4/WFRi5paOVuw4yNH2bde5jxA4/D8Rh2NPUVac2eICbfoemgtP28hwFw/Gheu
GJi+CLxx4pmaNYUhSorRM1NwifiQ9oemVwZQ+7yL4TQ9CavYKqTJ7bd6FgHV8jDBLITJuE590NWP
QOdzfbq12WHhQ5CkIhK98QZeAGJSp5MD4AzCeOvXt1hUvR1VDBbTrksODXW9PTyN+Nab8EKojawq
cVWw+rdlyKsvkfN/nJ3XitxKu4avSKAcTiV1mhmPw3I+Eb+Tcs66+v3UHGzcatFiDAu8wODqKlX4
whuc4hK1g3lphsXayU42JgwmFL1hetwAFm8Q4agT9OhNS542qMuDMNNF91Zvz/e/4sYuot7AhU0g
zYlcqyAQ9EhOGKiR30uzc06XKHwnJaPzQKJfUcpHibbjK7lzhyJZrHAN3R9+IxBA3JNQR7xTtPdX
m7jQpN7W5j70sVhUjgBtnWMxKkiKNZHuG7UhuzZ6JjsnZ+Omg5NGr/4FW8e0r09Op0xCN4gsulYC
6wC4NfXx5bMOwbh/0YnrYbVtkTugGgvEklOyrlw1qqQ6nMDIV5ZmiT0QK+ZnvR6nh0aXRek7nZ70
KV5cxI+pUIxcFn4XxnuKEhszpviARD3gfjD+66Jw3Do1ioBm6MfLqJy6klCSGk72oydE27vatdsZ
60K3A+ANOAV5LZQd4zhlgUaIeL+y8lLR/f7YmFJ3KuI0Ow95W3/N0s4RL2qhXhDydi71pEE9UdXu
W19DvJ46KDI7+2zjsoJ/IzAa4idR17v+5A0ADV1L9NiXnPiP1gKK0cLIPpj5kJxKp5127sat9Sax
IU+lVAyfZRVKL7UObLNSsYCZCh7tEZcT7mUR9pGW7kHiN86QThkWvBj1aLpGq8Go87aIxfcMVrYy
eevkPC3mYl/U1hxOgKq1zm20btlZ0Q3wBQVwAZI3aMNxQa2iMGtUs3hBOMRfKlk9DZ1mnSx4u35g
BCe8jt4C48UqOxmzS0i44Vb4m75tm0HxW7TfHhINQcwhrILD/Qtla+VJYWBa0YElGF091wlerbOd
arFfyqV9TBbzS4Pom9/2QbjzjTeiNSRFEIVnOEqMa8VlKpzyYhncIlETfUuw3fjUYSLsalbZPUVa
13/QEB0kOpGynQrIxsNAU0VApEWMiIjb9V4OQ6NLoG6F/jQ0qkvPMz+bVdSdXr2QEACA1VDWEVzv
1UJ2EcqFXVWHfjkUy2lEtfRxbNvaneTY2vlmmxMCX0QzQbQi192EOcA9JQ8KuG2hErzRolB7U5ZL
9A8TQqCPTjiFF6C8qwlBbIqy2phDv4iHEOurpnfqQzLia9/GsrIz2MZ9w5GkRcIK0rBYx7fa0IEr
iolWKKAbT04+8JrNxRS7ce0MjR9Ievft/vfaGpF4QZjiUoy70VxIiylXC40rfq7L4GR3CMXbi73A
XtDCx0TJ91rUW+OR6iHcIb4Y5sjXu7AJ5WWoLYOXW52UQ+/o4aEKm8KNlsj+lLaQ4O/Pb+NgU/em
dorEIw1VfZWJLWgFBW2ph745EtqmAXUXc3amI85ieyyEzaFsDFZlokBy9dVOKWr8EgdduILV1eLH
Qdl4Vh4b7wNepteHImySF/9eris4yNeraC2dKY2Flvm9pi5uGPTSWQ7xlYiw7dkJbTdmRVGJwYSD
DFiQ1VB1HDtWseiZP491+1ZTc/MBB93xKVmkPUL81lDi5SOs4+bA0+F6VjlllsaM4tRXowoJhLRD
4Umvm6J202GYdpZQ/O5VhCXIIsKKl5LHDURUIy1eLBp0fmrI9WfwN/VjG+5KqGzc9sifwVeElU54
s97uILJojMVN6rfwUk9zYmPDUaOWNS42RlulCsoon5VfUWO91hoRYBicRcG8E9teWTsy1nzJyklG
FtO0Krx/7F99EOcf0RTtLuWUBDvbZCvhpcEKz4HhhDKaiO/+qkJMdEAyTakTP80bggqzC/TS7c1g
9KfAyd90VBDPUldYB60ZKOCVRfenyIPkHBa6HmOpXWv/040x/nn/+G98Zcp22DkB3KByt370lEJ1
Gi0vE3+JBxkEpQQXJkr3eDcbX5kdRKcd0D+iGeuuYTATPPW4oPCVZ1vzIRpguKmSjODLu6TmaRot
81HqRxTF47gyd0KqjWND4Yx7gJSI8u86ooC/MldRlmZ+ls3J78KSwqdwrM2H2C6+3F/NrXnSvgcQ
RuGAns3qhlN7ayj40IBBisZ8IB9JL8QBcAB4oQ89l/AhjbPFJQDQz/dH3ng2eHvp3ijUU0DJiTX4
a3f1bSRXRsIcaaXGfzrDaA/jrA1YGRt1e+7zcQ+XtjVVaszUb5gBxH/x938N2EWLCUkKVHbay8NR
a7vWbSAv+fDLomOa1Pb7YFgqV0VD+/0/TBVqnUIwCrxqDdEnyYnR+WGRdQQtXISxx0+tPX+f5Wk6
2YWz5x21tXsoF9CIpowsmA+ric5AkPRkQspgMIqvU2OEnjKhlytHnfrn9TMTpuCEGSK6WUuTVgVC
hMUiZ746FiaEuEL5X9Fl+btBoW+rmZnz/f54t4ef7h1lGWhgVO55u66nFjdL0w6phJtivKQePj3l
czss+g60/nYBr0dZRRgY2EEXyNBP6DL8wDs9hv0K8vfdNNIbuD+h21PAFUOoy2PChyJNvp6QIjVz
G2WLgLtG1n8oMHzHRNg8OyDtH7NiUHcultsiD8MJ+xQSNsDN61KhPhpKncph4dvCdqMkOW3dFErd
szwtjad32CO7xijStQmHSddq0vj1UGd+gkNNACgBcM+Xluhfx7AKMBCSETjyQdzZra8WevXRmNr+
IdAc6ZQhrPNq6UcMd4TAh+i3wFBZv9hDoUcBdruFL9M/O6RVrJwWO3JoOel74g1bO4fBsGWm3Q4K
RHzuvybX6lVDXacu/KgfOjrMNCjewBNsehfBfOfVcBOGIrEgkUHBm6TpejCQaZ0dOmPhw2qQnxuJ
WsmUx4WLnWu8Ewts7RvhhQUAFa7JjWBdilAjskNCTwzfVFzeMvURtUbVT7TJOc6zmh0qtZtPdhQA
MQjU4Pf9U3J7dfMI0K8DNUF98lZGykoju7TV3B/KwXG1kSSqAIxysbQ48QJ9mi/s+dmX53zYqb1u
nU8hsE1sRboBiOh6jXGnX6ygEldBas/PRjL/yQx1yF30S2EjWOp4uD9TkSxdx7CA+4gv6TXw9oPz
ux4vyQBOhzLjydbya1QWvXfLYiyepggMMOLOldtHXbTDa91aXgF8efElhWu9GrQMSYCzLi58R6fr
0wZEU+g4DMi6GSkoDiU9pbETf1akHuD6q+eL1IEQMEbLSlRhr+drDuYwLRP3X90uvzWpaJ/bNAab
rgjahWWhBYn+5l7GulHb5y2ms07zgy1FGfR6VKmwK3NwjNKnJou4U+FIme7Fmal954YIu0PY4a1+
kZJUp2JmBVMOQGRogEcPQsW1HdU9MSKxjVafHQwIrmuCTQ3kcLUMBTFgn8gIBS5Go7h1ai0PyPUH
qLB0wc6TvTl55I4hJdIOFm4R15M3qrA1dOxScGM1R79K8rRyI+QWKteqG95TIx6eyjFavoCAJwgj
VRzez0bYn2o9cbz7n39j54lODu+eQ89BXjcd8maCIafBHKp1Y/gAny11g6DLvtiYUxNu2/nFQDHF
D7qwPd4feQN6Q2AvGpwvTqoo410vA7dXLgUpCTckpll+U0fG+Ea3Z8fghFn97y4O5HcGUWHzJJlx
9LnSuQlOhKxltHMENu5W+rzCtIN1gC6x+vZTIs34tYepvyht9dCPqn1OlXx8KMpZYN8C7aHshsxD
LaL/NEFz3jn8t1tPeAgIfWl0+ugKrIafY12pqwEdrAU1f0/F7c+bNClyh15qdhL028vthXxC+wMb
KNTrxN///TpmfTXFuMxigJ46kICV6vNQpbOPMHt+kbBm+aJPppy9eo9RVkFEAwo16TP/ez1qVzbK
ZNH4wBOlU899r3X+ZBj9U7aY6n9QLs7zaJePytTmOwPffFhW0xQNLR4vIBhr5xwpa9us05TRm5UY
OFcagwxFP6DMYFoNkuUq9mJ8iMo57qiON1NxoPiZXe5v85sl5zfQGH4xSAInsWaJjhKIBnUqcRGX
Gv2CbNh4svQ6OUSJZL0f+ww35nnXevpmS70MSkcUsQShT7hKQBJo61IzVvAJpCB+Diq9P7Rz/iUu
di0Ib2sUYighzgMDEczCOn6GzD1oqDaPXopQ4LdJttpz40TtQ7UsM6Il/QIx0RwfeK6td02fBO/x
NTXOfef0T+Uka9/rsJuNne9+c6mJOh4wNvrhImpY4xITRPinXm6YftxIx6KsVJzii87Tm2xyDSfl
x1pomA1k5Kf7X3tj4TGGJcEUxREi5dVWNzDwdHra8V6XOeGhburGh2mfeLPV7MEGNycpCqPCaEeM
eX2qctqyOo55g2eZjfSMTqPslnGinJMobk8lSnqHRq0bV6bFuhOLbmxp2AayLpJpQuy1WI3camgV
2EySiCYnnrfQKnQJqiSXa25+ixclSqNUHpsv9xf3Jvfks4rvCiiABiqvxvWMydSWuU7i0evVQkkv
ZaxpP0f64snOy7SxsuIZ4BfD2QEAuLqQ0V6YinZqBs/Oq/y0DBFgx5wW25umMZbDOLbjqdRydC7m
HqvL+3O8CXfJQWkbOCKxQMN+LbmJKrzmNFM6eLmVL6dAG0lFOwsnpTCwj3nY7nGIt+ZKUVO0iYGX
3/hVAbQmdzPROGzTJsE0uel9/No1t4aZBZdgCH5p1hheuiV5tTAsMxU1BAHuIC9cX4x0o5UB3gBS
uIVcXGalS9/a2pj9VipF3dmwW4sq5C2xlqDgRfn2euOkc611RJiDR9iFeM1AfOG3TdU+Zb2mvynK
sPl0/ytunBChuAs1m5hSgEevB1TVEMGcth4wtoygViRzdsk0B8ENuWgOcRPoXj/FxWuZOSzoC7CA
qhP3wvom5ha2FfD6g5eU0XQMEKR7GKs2fEQ5Ndo5IRvXHDUg8PrEjAatklXRRGY5TWPghDSopJ7i
pJHf2GOTe7HdB9/uL+VLofcqMhfTgkxmUhylM7kuBHetgVODFQ6elCj9215Kk8kfeUnQoBzR0XeR
YIyb46wrvenWkhN8c8Ih/ZDpTjC6GM/0z8pYp5BPAk2dfZQ4s3eapEpIRwaNBr25l82vLWaN71L6
dB9r5PvR7jQqkH3UbNU9btHGTkReATYpASek0vUVpqQtWtODM3rQNfQnIqH21NVR+L7AlEGArvc6
4zeO8nSZhPay2A7ijK+BjKYyh4tWE1I2QBZsHD46K/pNhSoz3CQLxvBh6cb0m8UaLuehyPP8fVLP
2ehTqURzs7eC+J09BLnjGmqB9gf1zm7+MmXThNCFgdyxC4t6+C8blHEnKt5aKa5BEnFOLnfw6rKn
3ZnB05Qmj/QIYjp2cuGvpjdq7CVjJwpdxD7iPa3RjQdG7GgK4mRmxOTiN/0VHiu9HTVjq0yeUc3V
+9BxfnRqqe5s6K1BUI+m/C1kBqhsXA+St0usdK1KiBBlvRsVugnfpUgP94/Nxg1EiREQGZABkENr
NNdSVXYsdxIS48qwnPmkw0VfOiExEM7nRcjtpZHjnO4PunEtaHRLqL0Jy13i/eupJfqMCMVC3JU2
TfFnmJdoORrcsY9zmGZ7oMetGYJUQ/cGUA+B7iqLloel1ZKQ4L6q4qwGIKdX7zu06b40yENCgUma
o92E5vv7U9x4LyneAhqncYuq6BpSleBdOZYQNtAzwgPNCwszfp/MSEQOOOyifpYZ6ZOsp/GbrBul
nW+6tbxA5cAIQuSlnrbankDiYqVwuDxEC+7QN7McnmgwtIsgAEp7RM+tfcoGFRx7gPI35IdCdiYw
QdHkWUVhfuObq6orJ+ZefW9rUsI+Ft4J2Fmo2dd7ZnGcmqiKjYoX54xjctU+DhM6AihyIPt4/+Nt
jSWk4S0aqlQS183wiXcZkP8LaHjKfSOaCHRaRW6ekrRp/+EsCAV6niyiHGut71EgKwl4EOOCRkFW
PGB7eDNt1YdZVpKddGfjS5F+cWnTKhUAx9Wx66FJoFXKSdBklMnbSg8e06KpdsKLjQuZch3mHlDm
BLZN/Iq/LkdNLzotn+m3KnVE22CsFItWndHlrjFEZf0wZ6a5U1+/rZThtQfoltgUbUMqz6tHgNJI
zZNkI5U9V7F04HTLvyEk6W8Qepr/4MYHjkFJ2go0g4PIkJ/GYX6Sa6lV3botUaN69f4R2S5MDnGz
0pG/XoIoD0E0FQlXN2USN5lmi0Z8X55gTkU7U9/YqgaZHRNHqJy63OqbJuOkJpQ0BsEXMZHM6sxP
fZ1osNHSbGeojSvNoAan00bksINvuJ6VmTRj3/S4C2nohpzVQandTjHGZ8lSp7fGkspnu8bcIG5C
7d2r15N+sBANwRVQqHlcjxx3rGOgMUnDmKPnMKs04ol4rDJXzrX5tT1FajCkMkJrnlcD1cLrwXoL
HnI/W6NXWG36KU0Sx5UlzXgCDJtc7s9r46gIzTviVSHkTwnqeii9NsxKxqoAXqQ0Ps+toh4NAc9s
2eK+1uxqlGw8hYxnidYQ6rFALq/HSx21dSrFQAi36Icj/EuUbob6k6lE2tnKnOlSyLseWhu7hnuN
b0e8BOF0je40JRltU4RpvdnQ09wN6ci1rj475nNepOriOVg6lX5Y1eVH1U7L6nB/iTfOB0U1MBqc
EiiTlvh5f91GvRMosOJY4tBI859za+U/KSC2b0y7i/8h0qCJT6BBGA1XdJ0+mo1hx6Eekc3hQH7p
tck4LFo4vEkw1PaFEh1q+Nm8c6mLq22V9lwNutpDnZIoaF2T9lRmgfHXYs2XbAkhEUcprsas7qNk
Fr9yUl6voCf/+teLbiONTVrEKNLcJLCpbLSRGB1tH90vR6U6Qq2X8Hkt9voAW18SWgUAJ3JlQcu7
/pKNHoazurC6UzTMZ6WoIi+D5oGwp6kc72+aF2bKelGF3BbNYUD4N8EGFkFF0yFN6FmD2R6Wpkoe
F0lNHtnfach10KMgazt99A6ntkcj6c99lZu1m+tNDEsgM04icid8XsxfuCQsCal2b/wv6tFavf9L
t24QWG6CyyMokubq4bOnRTXBSQ84pBfSL2uKJtUtUrn+0FbQrVEcUf67P+DGV4CPwHXFl2Bt1jEE
oOyiSxPOE5hi7CbtrH2TS2V1tJpw+fIPQ8EaEiAg+i1rhwNtpMDXDHLvpUkjfcAeCMRROufcWfWg
7WSRG7cUDwuweFaR6Gidb9MWqPPCmHuvttGnlrRGcVsO+se+SKRjOBfVuQKx6DYTRnv3Z7kRlDEy
IZmQ3qFguXrA1bmlum1MvZdppnTGwtT0HC1SdvbJ5meD+SXAiIJHK16Gv67BuiLLWHQ2dGNYzecR
KdBDaNa25eqjZOykPptj4XzEfUurlALp9VjYXOstE+bGlzmeemjrvmSTx4LEm/37i7c5lCjc4xwF
CXptltWGMoSjxGY3OrN9xlUgRckzVY5cH6/u94PfANFEpZUkRLD4rmdly2EWLXT2PKeygkM8WI7f
RWp4CqOu9zqSZJTFyz1Syi3p8mVUUMbIHApHyNXuWCJTzqNC670BTfXjklvpAQHC5dlGeu4MmcGa
j1Wp18fUTjTsEMsM94oyGJ4CORuPmpqMp0Ea0eizwj46ZEAj/KKb5z1lWTH31XUpom/RQeIPDtD1
2tSNHSZhpnB62nB428dzwntQOg8w7JL/kGR0fJN24fn+t994+OjakTURpXFu1gAMHakBwElss6af
hovVpc03tMjmN/KyJKehz1PDVYM+eEoaqPhS1KvazubbmjXHSUDANcqY6wdpSjpqNxGRjSZN9ilr
7emxCUnkQj3u/VrCdGNRpWwH5rJ1XYh9ICQhgTWv5V3iTm3Vkuq7Nxil/SaURtntoeae7q/t1rkC
7UlJSFwZFCGvP+ikqxXC4VxKel23B1Q8i5913v4OkrrbyRZfyljrvYN4EjLTFGeASIkJ/3Uz9QF7
Bopb71VtYLvITGIZVnRfTbMrnlUpLGhI6qovh9KM1msBAF4uW19qav2pgEfz7R/mLVB3ohomIFvX
P6YcxmhIVfEMGEF31Drpx5Dpw0f6G+VOq2Fj8/DUGIiKUE4F1rs6MiG15Qa/O2zpjbj53Ba9dCnU
pNVdJMyXt3FTau/1APvZ12emApdOoQ+zG0RtVhNcEqcfyqXuvYkaHEz12nYnozPfTvm0SxjfmiKa
8mBAKSrD+1/FJhGy/gH3MNlNL+vHqoqmT+iBUH1QR7MXdFHLt+qiDdyxazvMr9A2PAIpqi8guouT
o5fz5NpFkuiHQe+dC4KReGmFUikdRqOe/mHLg1iDfybQ6qTnYjZ/7cMqU5oqHh3MiyMqrZkTxX6W
BMmTOTT/0PyFy0rJQmCIbs3UJmkue6muWJga9lk8VcGPqK/iR9MqrZ1ttnFdiDyWVgLCrbzGq8wZ
mwcpDxmOpggr5rRmflCCTv14/9hsRKFAF4TCMPBwEHGrHKSeRxwze4yfO1mdE7cYc+cpA4j+rZo6
+zmR0ubP/QE37icI31ToKAdQkbhBx85GM86l1nkpYm9nXe8+KpKE6U28qy23OTXKgGh3YcdMJeV6
W+hRVtX1yEiIphEEQgXz4jBA9yeTp0ufFNHOq7ZVyhJRoIh3qQroaw75HOmhatWsJW2UAISTHH2Z
0Kh80PQB54ao6aJDVGXjdyR0k8e0D6Rnidf3PKR1L//DZQEehuYKXB3yrtVnbeuxGXB0RLlwbOq3
WZBrfo3rfOSafbLnP7z1RW3QzsTgsBwQ5L9eZ2DoGrkr61zlYZRTlnfCd5BKzNJFbmv6cH/7bN1M
FAMEGkW0vG6AXFKTSQsdKq9ET+lbnPbp1xqkCYqmcdr5o7nMhau2irPzumwdRkdBB17UB+Azri5f
3Wr5lw298/IpwF+2S4MjmaR8vD+5jbhIuLOBZ2F6AgdxvZJa3Ftm3DBK4nSjH4yJ7MKNg8075wZ6
lEr6BG4vfhpL3KQDY9gruGwPT/eBNJ1e4jr6X5w8V6juiKPZaqd0mLWDtnTdZbG65aEztO7kTI5E
B1bHJ6nabc3dflpwkpwaAnWQcjfaH8041UmngxZIlWX5pqr45maTPUd+OTmUf/PAGiV3KC155wq8
3b9kO/xHzZeoDIjs9aoXtlmWRRSNXonMhcday+9as3nbGJn89f73fYmIriMmuoKcShIscDJU866H
mqVs0pKWQshQBI1xGNGDeKfEepW6yLql3+TGVE+BaknfpyUp3tKrVBFbTqJHUej+WimD9AQjzf6v
kIM9ybytxae/gLgo6ZgohF3/MiAihZZaQe8ZSQB/ppXxW2pwhS5dZCQjTCJtw41xq99Jbm+3HIdZ
CG+w7twgayxMh/O1pWP+5TlOmtduudgzuO/WbL8hHa+YHr7myUkbquF7tCCAeUy1BVOq+19l6/tT
ZCSTF4TG2y5YkxVlb1aD1/VV+nEk3z2bc9L+VOlO/8NW4+4SXDdwdNDYr1d5saJStWOquGNOZQlv
oxQ+O+5mYFbMnddoY1ZMBuQGKC422hp70yOFbDUZ/3bGS+zV0RCCVLFNv4CE9voFVPh8gsBOWkcB
/npWUtIVZq1T7ZGd6Lm0hZlS7ijFo6n2u46Em9PihgLpg84wUcv1WOpgZWFRkVVLmGc2j5MxVs65
TPGfl51i/nx/Z4gfvjquMFwFPRMIM/3Y1aGIIieWB4fBqloZj0GkPycadsx+NFq5r8xjuhfj3z4z
aNFRsSK+RG6Id+B6djwAsYYLMcVLABrPUAYTX6m4BO5Pa+Osi70uiPl0LQFfXI+iN6lkdBOZxLyo
8eRHNroRbhXV6XmeLOdjbDbqIamCck/SfXN2JpgFyo+E6zcF/VA1Z7UkATYCyQZaGGNjA0ZD3oNN
bu0Rbleqctxn4BfF7/grH5B7yC1Uh6ntaA2o2LYrT/moRV5Mec2/v5SbQ4l/DZlMEfqthkqrLEhG
mk6eVsmozCFp9ZAPw0+9L+ydMuctlp7bibxT+INz0ojVr2clIbQg7I65LOy29hq9LX+VxWL7Wa0D
lFwk80nv9A/hMCo/kjhevjg8JjsHfesDEp9wJpCP4GpezRa5a6NzkLrzIjhJXmguyxEJ7mRnTTfe
BDp4dAkslMroO62OOGZoedlkOdjMOUKoMBiDy2DM+UEr7f5NVzstiq4dpVbkuE+15sQ7w299UjCh
tH6Bk1PBXoV6WtVokTHQkOmXODlOUlr78OsHrzan7vD63QMkE/y7CDv4vteftI0myc6LEvfpIsE1
AuNHfzBSmQy/fjU/T+weoV7GvMR9tvp0YUdnuZaB8yGp3v6Qh7b65ERJfomAfu3s1I0FZHdAIdPx
doH8s7pe8rnTC2nhPQ1IQHw9j+qDNFko+Y2ts7MhNy5oJMpM4nK0O7nTVltllIMBnREKifLCCxCr
3YBetpCQtSm1hV6V6tPl/ifbKHoJFg34XVTLgCyu8QpNbmSDLN7VIkGlxc2zpTTe9dI4Koeyneqf
JlTWDjB4XxiQ6BLrfZ1bClzFNrDeTin2IFTvC6X/387PEt9v9VQBQ4XP5giSOf2I662UTEYomTa3
Q1ZM9VEazbQ+9t2o5hcujeo35shF40Hni9TPbTSab9JcpfyZZFHxrCdDpj1NRmTRAMxy+b9Om9Jq
JxzZONSiZILIO30M4pHVqVomI50HBH+9SkJ2tq7r2UfnXT84dfo2rjFY5JlSzsNc98dMLf/hmgZV
issHxD8eoDVLpLQMknGTCVdRHLuw0qTHOFR+yL2p7BR5tza/JpAswKmgCDirczZomNwTz/P2UBE6
TmnZnLps6g/MOtu5PcSSrT85eSLLKoiw4B2uP7lepuUwlKLBoCAEWDUhZdZGmn/CWujdvJ9MrEz0
gTpEsodg39hseO4gg8WnpP21Vu23qKm2EMeAk4RA9Ud1yr6ZRlnsgFY2tgyjWAL3x+UI3eN6fvgU
KcmgA1phPoufL536GLWp9j8nSayj1OnREfEn04+dUHVLudU/3D9SLzi/1foCO+R2AXAhynCrsDYe
HD2DpU5eMGCEfVYDSDYAaIJgdoNWiQIvqCG7HKy+kvRDEJXd5GIp0f5O4MrCYO3l73UR1aey1+Lj
EATRZUQ79VMrpbF5CNNRb4/aGKmSG2dRGyOTwFV6iMvWrI4zxbD4nCYIgj0YVaccMi10yp353Saj
hBECwS6qDVRT1tWGFLOvziQ6wsXM+RxXw8kJTNGnFdmoIzk0pnLcoua5wuMJtJUirjtzmr/msfm+
6MILwLD395f8JjAVOwplshfiPAHV6uVIjCGN6Rh2XoTT3IckqdsfpaVNl7Z11KPV2XCTifn2NCtu
HpGXUanmEtBQWl9La1YWfmQZb4cXzg6mGoXTHvUWJvASzBaYz7TdeUJuroiXcwNmhLFAQ6zPbU7R
qkIQnHJ1bTmnoujy80DDwOtsddqJ9LeGgnwmBDlswu41xmPJ26R1cEvwhIGz3xl6Qz7Rz1hQK3vA
6pvbiFnR8BeYORBYfIbr09oXqtHG+QADy24Q3U+tTv9fnirBF3iVrY9VJuqESTI99/Oi7wQcm0NT
VBZIFgAH6w65ZoxlIusjH3Axo0NSq7prV8lwsqcxfJqUGCPtusncdqrC0/0Nu7W+MNZp6VHzZd6r
KyqV2ghNFUDCCVw4t8sARVkIvB+CrNnTRt7apSrgTziWFE8hc1+vb6o1RmI4M45bYZu5lBFnf3KQ
sswN5FWWwVR3unub41HQNRmNOHzdT6MOyUemCeDJsiQf8gT4eq3rmNzY2G3S4tvjx2+dfZWkkLXk
qeY6up4fQVcyjUssnN7T8UM5tlyAUpx7Fv4rxwb7JhDn857Dx22Tnl2rWUJDG/Iq0LrVqqpSWVMR
z4mEOiQrjrKE2cwxkmAteVpvGW/zxMxtX3OsnrfHkcK3pax34zs5EsZyThKNo1u0WmFjzdnbuAkU
UDD5S/U/WO3GqzMT8WPRjH/x9SUvXi0ROeikoP5AfRaNxIMz2clzEJM9k+BmX+9v7Ntsk7HACJGo
I5FNwrk6zuEYF/lS0eQMJFn6ysGtvqb6op+tflZ+QAuKHbcwiuiRq8D8oEv28luRm97eKQ9ubUKS
a7YEZRiUaFY5bzDDN0gQH/fkLFj8NIrnN3qnml/kII6/Vracfb4/7a3x8F0BhSy8gZCmut6EaCFm
0NUaumG91r+dgrTr3WAZWtxsgiT1u7jaQyLchFKsM7cWTECNoivVzusR6zCtFKupuTbbUvropIvy
PoqCnUhqcxBRMaN/TLy2LuxjvbIso1V1XjZI0ycjlYj/p0E931+8rcsQa+L/H2W1ZRQFtKhsl503
oJjmR7HqeJGToe7VJubh/lBb34mrgiIWXUv6lqtAwe7zwcppPXuS3cxPlCSxtCMa/9pj1/tbX1QC
4PsDbs2NWoBQc+AuBCdz/ZnwwDIDsvjOs+16PKO3CMQgqOqjCmRwZ8+/PMpXcSdbAnVCwj1wIqS2
q8ktFlf6pPGSRihhRAeja7X3KsUc80hnu/lPGqsuwRCtnuIDdsxzfCCuCS3XaIrukyINs+VWWpnn
XloWg3XhvoD1XqjqECFkX5maG8uZ8i6JWsBPRqaml2TsJd0dUIj4Ner4BrsD2o/qP3wxCmRcWpSK
hYT59QK2c9aYpcECOtYinMIb2YNHkx3aUS8OnPPev//Btp4TKrYUcmS0CqlFXI9n2UVlFQa9rGJK
54OERsVZhq99okaGppVNLysxw71Jbu0Swd2hr80VQhJ4PWgkL1qsBAuDqtQ3C6knqLPy5KTrwZ4M
8dZQKJkAnUNRDgLzaiglzHTqjjR4rSyI0Tke66dknuG6tEW8k9JuhFfUFTSZaoeAjq776IMhmYM+
R73X42/+O1CNrHQrfR48U5bqBxCW+WGsAIKPRl+Hrz93pO1A3jUaJhzA1fXYtHYal1UB3kLNK9es
jY6oYNFdSxnT4/0ds7GilODACAL/phW1dkmxlLnR6oI4I47DP0NXake16geaUeMe+Vx8m9UBh6KM
7wt9L2Qm1xXGKo3gWsu8rWEhlYckT6qjblTyzonbmg8S1bQS6CWDtFvtEO5gB9o18+nwfpjcqG7G
r3WnjgOpZpX9eP3i8YLRtQVzBjRq9Z1mp5UNXOB6D824GAOGsX3I8Bd4RiRb+XR/qI2TzV4QNQ9Y
M8iprIqmE3aIZpJRYVGcOPBVtXRO2jL0xzQdDXxeHIXq9PjqQqOQ+aXKSChCQYJU6vpko4bbLFXP
oCBbgqeetwAN2VE9zgFU0gHY2U7itjVJUjZyGfa+yGuux1MjaCxWzItt2IXhJbaTPMZFqpzYThbq
7XNTXmKkbHcSqY1nVYhcc6fwyon+5PWoy6S3BrU4AswuKE9lLIVHB+0YjJ1RqAOGOvzDFqV5Qh+K
J5zK4GrXpEkclkg0t17Z0+xPrV4+l9L4E7j2Xk9hYz0hZdNzxQmIMuCazS4aDV1rSS0vHphmA9uQ
L3kYmjLC5XI7uJbcILk2dar+/dWbVWjJCoYQo9Ntu15RLtOgbkR4NzXa5NuJhDnIWOiPZW/nx6Q0
Ito3eb2Tum1lNYTtyLa+QEluTAHapl6Q9Ma3tCrj6J0EluCxLvru0Rqy4RyYSn+h5Dq+7Qaq0diJ
aJ6VyPycvit9dWm6960zIhyPJvPPapabg6Mt8rBzsW9sNe4mfiTMf/GurBam0iatN0oyZ1AwI+9z
rV5CTQvcwunmixka8un+h7gFZyGmitQbdy5HWHB7r7+E1tiRHCcUCRSJkr3XSiUxU6rmsX2eldZ5
muLcnrBnawFyGjhzKv4opUPi6dXc/BnsgVDi/i/aeAX4QZxvdGFFsCDu77+6lLEcTHYnEuys4oiP
3ZRSEc8r//4oW+vMiaZXLuxjAU5dj6KB6KbiklA2QJciOi3/x9mVLMmJa9EvUgQzYgvkVKNdHsr2
RmG3bcQgJIRAgq9/B69cWRmV4de9a3e3EiGu7nCGAeVlvqShAawzFvyhycLuGvT9ws2D8SRaB2DA
I1U+n2KjeYgz1qZj0SA63ksl1yeqBlXCpphfebwLuQladogcGMbg3j4nNkL0vzMTCxBBxmD5WbNm
yQ3XMDzQfIJN/QJ7XtEn+dwt/0zLwHnaBATRmIYIyCs4LjV8mDoTj1BxiRi4GKNXhGj7HAJD/llL
H0shrmewNtkoDOc3HuCZuHQHfyxMtHiFbIb63i3Zz7oK66d/Py1Il6HBg/sOHe/tNP11JgO2dlb7
ywhJgYQf4xGiiPCc/kKSEY5MBgXC28tdOiiIiRsDHQhNoDpeLrcYeIhxFBvFMo9t4cW9hCFhqMvA
xz/7P5bCOGZbDXqE50p0Ik0mnAGOTh3v/aIbVL9DVfxzA/6c/o+VNjoQZk04IMHZpZahpd/BAAA9
i0lj1hRk41dv3CQfSdp/eHupi0ENmSQw4cD6bzzUlxuY1fHYdDQZC5Ba+rxTaA/W0mQ7on1goGGH
skdIWQvQmAMonsDEyV+acF/pNLpSI1y6XzcKFqTYMGEGfu/lDxlTFocypGPRD1l769fKe9eP0xMd
XbsnM3i4jvN/tlDDZwFjCXx92GeYhp2FNuu1LIGjPepkBqZf1FTZLoE1S+7b7J91d7alkDXAaA8j
IeSBLx+vRrnhU9Nu1WTW7ZJ0es7SZfikgP24spGXAto2IoU95+YkeA40RZNR2zBECpZA4rmo4Wf/
lVkt79AFEdCAkMEtA4kpRzpRXTlMl+4jtJaBbv+D5Tqf0CauhX6vQfuGz8J/7mWtgPAAMebtI7u9
lLPaB9XxxvlBSQKBjbMU08zAPiUKnRvQC8gRiID6ax326qCodbvQjtABgMDTEaztz2CPhNdM/y5F
nL+XP8sCtLJ1IjI8pAhVUgS4GL/NcWb2kPwXV66mSzcvLl6MmxEEMFw6C25i8rU/VIgDtXBpKXzr
eA6nwbCoKgwHfOfIla29uCDAhcioE+Q65wUsaeppxa6PBSVVs9e9CPNQhe1ej6EuqgBGs//Hq9xW
A7hwC99ne8mamABDEAKOAwyJyZu0Su9HDEkSjEcj8oQ/HZ+MStVP7TfwAFamvfLAfy6+88OEdM6D
Jx++lledCZSH7TzHSDRoM1tUKNkYLXAf5uxdGLbB93BZ/TVXwTD8gLYQB8erqYGJ8iir3i3EQmtW
pF2762bOoB4IF0RzpKCCHQXn/Vc2gt6TszYbZe6c82w+DmlAdks0es9vb+SlQ5mgPbkhGqHVfc7s
sV1MV5hdmGL1WlsGpCcYw5IINh5ZNXj/zPtGLPt7tbOwOU/o5QTbTSi0bPeuaz0Mn2tR3/C1Ca61
qS6dSXQFoDkB50IYN51dhhaIuNFmaEIEZlgLFGfi6EH5tKDdIvfZqPi7t7fyUngBdgt0GVz0uBm3
rf4rgalW0YiFYJYL1DS5DaEG6eVRsiweKJ7LrIoByne2nPyJf26w7f+5JQLR9e3fcCmQgne3NaaB
owfH/uVvaHEASdIC5tgtsKligck+VVRcw469hifgPaLE26C9YGiB8f5ymQCCaQ0bKZgQkq/toYaP
6M9KW4jNEwGz7pwl7KPo4UQEjeNOlLXf8V8po0ON8RH8I9E4rDBYsc6Je9KHzJRQxp2X3JJwBUNe
i/WbmpQRBQ2FSvMGKQz0xJIYUSwgvlAP9Rj4oJF3Q9+VlpohKt7exgtfBZTrt3EuOkohfAhePl86
qFaLjS7pJpE8zpThc1BeuzfGu3LnXloJQiwgj2GWCx7U9kL/OjSrVhMTPZotYQv8GOQs4iPyLZan
yZheORuv5Qk2DChMNfHO0Cp7xbCGbigyGoqGQMaapi9SpUDpXaGL8q1uAvIeM9cmzaumE9kJJKIp
/mCUTHCG48qKvI4TeAesS+Pfw+qA6rzx1FTf6VHb9+OCrdyrCg7LV17EhdxuywoAf94GcSAvnG0P
8MLL2KD/27VRvVNkWY6dSb77rM4+NYxXNb5mcRXadym3hSoCenzbZH/DhLxcVqVdAlN5lN067KIH
Mtq4xPyDi1yiYwLqMNSeweq3c1vQdrC7eSFZnmgqd/jCg9//fBZRYUJrdmvHba7LL38LgO9mTdds
KCAJEf6o+Rzs/IECCDvOS3tNgujCfoMxDiQf7nGQGc9xR5Sg/eDTebvVGn6S8DbbeZjT7FJJ4Ter
pvQ7PMKnKy/5wjeARdH5RjhBEng+aYWRUrVGesVlboeulNMUnLRcn6tM98e39/LClbD5EKMxgEsb
Hf3tz//62lhI7JpQjRqz8ZEXdVGdk4DKYu5csBsTeQ20fGk7tw8beGVAU14hX+kS0UZ1EYpMMsHU
FQVTMYLRdEgU8MMKQoO3Q5dd40Zf2s5tG1E0oJwG1fHlQ8augqblOmA7gx5feSbGW9ex7zO19ent
7by4EvI9/IX74BVNVJh4CqXpcVrqYIR2VB8eTKZsCe+EYf/2UhcuV0xcQV0BSQYchXMEeg21H4AB
0Ifoa3xrLcjDBXIJvnPBArOYDpKSBB44u6yf9W0fqPlKd/rPGTxL99D9ACDvj0QZUKQvNzVKladm
iK7+UVEf9nLttC7TliIyumSV1RFf6cRz5ymlcmFMR4tkTavb1HcY+qHVl5xsr+Os1CiIP729N5dO
dQpwPoDBOGfxOeh55oOECkigC8pdj8EOX3fhFH4atd/dsCyuruzFheVAloNLCJrnyALOYaYpMBF8
7VD4rxAzu1EDgyOa7dvbzBuSgtvo2mV84dVvDDlogmyMcBi0v9x6pHgzCx3WU4NjyS4Evrnsk5SI
nevhY577jNmDHy7k0MBfWOQJicmV03fxkQF92QxKwB4+f/sqgTtH7ba+ygxOoA+r+JIH9bKLs0nf
yn6oPr/9Ri98WLjlQdNDRephPLH9nr/ilPIGyCOuqMTDbEr+GI8XeiDmZkYf4J8TEBQx2ea1CN0G
RIuzLFm6xQ9MgiotqrrsqMzmn+Vzby8Gc80w+PVTbUthkU1KEJ2as6xxhKs6rJATXUxe7/YxOMK5
NzOArtm/08LQnMFtiYH4dncCsvZyA31AHOHqUo2FF838hLS43WNY9w3afvMV3bcLhSC2Djn/hnzf
xjzbU//1rqCwmsposniqBXCsop9pLPcz1PjjHPOA/oOjM2+Koc7Uk5ka8kW2UQYrgIhWI2TjLYqE
0FbdnLO0F+0OglDhTSPY/LOhItgzVpu21M75d9g0WAMqqC2/qyDgwXdvH7kLqCv0JnFHAVeN2T7K
6pfPwSRZEq8lumijyP5C716cJKTsTqjlob+eEmN2rSPZYYAd7imjzHuOVaz/2SYTLw60sD9UZ5yR
c/I4l9KMoqthVBHw+h2OR/3QxGGXp1Zds+a6kOVBYALrAdAIvg9Sq5dPnGkehiRBGx1e3PF97yyk
okLTkKPq4PnYNXueRPZOuaYqbebzncFZ9eM+u3KLvk4S8DMgqxcAaY4J4Tl9wgdfhHCBW3TRBOOw
dQr2MMqpd1aPSM/h23M0cTJded2vIxp0gUA8hQY9+vr4Jl8+u0L147ox1kWmKUg/qVzuWFiPDzZr
2wmk7xniwW8fsNfdRUgxAlsJ8iw+lldpiU29XrLNhWzoCHAAg7cUnQ30LglquYdJidoltfXKdA6G
j2+vvGXIL+9urAxSHnAkG0b3/MJC388pq3xwULiLCtXL5p6u1yUYtvD1ahlQqvA3igfIwbzc0mEa
25W5TCPmDBCUUI4Mce4vHXJoIsN5Vy3oqjY1aT5aUfull7X8vaFzJ/eacb5feUivnKxtxfNfBBLu
1hYHwhRTnJe/iIzQngzqdkt3ZfAR8lrjLq0AaSl9hjbelfLy0jHexJxABoG4EowJXy42oCE+hDMW
I57pd4IjD+CGpo8mayEpR3BHx+h1XVn00jH+e9GzQj0e5CoSj2O2PrVJMRuSlCtsW4tQjOnjjBHP
ldzn9SHGh7rxIAF9Qll6Xq57nm1s1c5/HImXEzBlOh9AfNlJ3cJEM3V212gdHWCZnF35YF+tjDED
6Dbo7aDdiXz77EkhebAkmOaD90JqmKBEka4EmJiY/0Ovr/PaQ+i1tC5FLKpTxuJ/LipQeCL/QZUG
fuRmf/Ly7bIVTJ6lAjt4Aq9aHAL0Xu9izfzbPvHZtYj46txui4H4skl6oMd6riq/jK1RgZSbQBoZ
b9suiGGB16ZlNvTpldhwYVtRDCLXQiMXk/nzQU7tWT4giQO4xs78fa0wCQDWUhXLkK65v4K0aNGm
LEe5XGMkvy4p8JSIg2jToRKNIUP3cks3rUgpCfpgi6b+9ymQ/BcyWQj1R8sY7ZF+hZtvc1j/hAP2
+hlqR1WWV05lD6zR8bJTHYwngQBn+untcPnqQ95+F24EdBABWcILePm7Uip8RwzUrHRjsrAYFPP3
qZ3rspqRp+lRxWh4+LA/eHvZV1Ea87tNZRYfF6DfmD+dLbsBnrMNYZ4I1j73PeU+GoLRVdTzq5Cx
rQMeGliUGN4Hr+C0M1AxOAxYx3nNoYs4bXOfujos7LDQT10Si/hKlLpwyLbpL5xXcA1hhHf28bRQ
GQQ7BUuuFd9A+9rsm5YM6I729b7RQbMDFCTK0XO8Bip/valQ40WRhhbElnCfD4QHB+RTnaJ/VjXp
dO8zsnwYanNtwP16S5EyIrEHmga5xKsUGCy/BQ+O4nzEILRoxjk6wmXu+7qa+cgd+rhvn5TXBxQg
MZwTYLegYA18/suTAqPNbAojjOlrMJi7Aj45474NTHVswpg9sdgGN5o06krofx2UsCp6HX8s9XBE
zy5ToWbUoDFgXOvYBvtKCldKEdZF3Tp15VO4uBSC0YZQQsV7jmg00Rw3NQVwZoKA9w8uHfvpms5/
bNDeff4/9nLjW/zpMSJNermXxOcWW42hJEngbnBMelX5pQiqikMOHS3Nk63GZYI9B3yMr7zGi0+J
5HMblkBY/nyGt5Bw0Ojv4kP0BnZQSdTeUiHSQ4j265WlXn+AKASB88P3DmQhkv2XTwmttJiQAN0b
EPrpQUXg+h0yvc6HMBzor7TyJM2XJU7vo54nV2B4rwsrYBpBTttOqoce/zkMqpYNvOIJPrpK66DN
BfVMi8HQNEC8v1Lrcx0lVuyrddYfgbhcf2dTBsgEjC2c/+Htl30hGqDvuTUFkUZsYfblNhDGW+s2
xFIrRgGvG/BJC7/raXhluy+tAykR0P62CuOVvXnlA0EKPDYQpJHQt1VAhv0S1NeUnS9Fnb9X2X7F
X4U3evTNrGqskrqpBVEXVrF0ZICBS6PMHhLe86+3t+81/35DvG9mFduNDURG+HJFiX4f6SGlCX3L
NhxzNPUGDJy7IH3oDV2/zojCN+jQ+E3uqA1PQbKYuy4DUkqwXtykPAR77u2fdHEPoHQAVwbUNYiJ
Z78IIg51u0E2JHSzPidEdjdLm/pfByrSksJ7+Rpy8NJHiwRo600BzQTVkZcLxpMR2qzohDEw5I4W
M+qSqaXdbWpK/1q9YLcxfQOCEI1NTD/Odns16WoTCkDYAC7Yfk377sQXz5SNb+Pj29t4KT5gnAm+
IRphaDKffRiJIFNjKkCIJi/t0jKmDQxCOZsMRKOjTSUWvsOerr09WBbN4e21L+zoHwonggRqNYB1
X+7oulEneuh7FDNEKu+nZfDeVzYFZRTcmf3bS0FSd0s1XpSE6DMA+xpA9GMr1c47mdEIv4tBAyyf
wo5J3xLXUlgOD5jKAuETyifNCR6zSniwHrQ/TR9XODWha001MXnE07be+4DOfiBtQr4vi2MfpGYs
ycMYaWO5eGyw5UgHP8thirksh8WPq7msu7T2DmqK1c9Bh5Haaz2Z/xL4KLpcrzrh+TjX4/vFAyGt
qBMV/aSDa3/6xjXyCJ+fqMuHUbl3sIyZZI4O2pahN2H3HxJ6/3NPtU4wBFD0ix3TeTwsq2y+bJa0
EujiaExAWWXtUx2FSFp1AM8p+LWPvMnBE/bux2bO1LGCRHyy5ZvAcjTeqn/Os066hw595v2SMBTp
SFknsOxhF81K19U6OcBeE8opITxm9zxbaX1kGctQ4tM+nUtIWva8WOQydjvr1f1aEunXbg9xkO6Y
QYoR7TRFaJgLsQzVez1X8gsQstX3XvfTl4QDobxz2urvE+q9TyP1+ZyjGeSTkrBpcgXJAuffskao
KEdgaP7rY8PJPU25/6TXcICZVp2yD75WflZOkFSC+CTvgDQfvT5tnmaYujQ7OgOxl3dxvzwD88/r
PAjMtOBfGZrPcG2eQ5RAEGGNoTOC1tjMx/t+JTDrWP0elpxT7DO3karqXxmsP2GCBp5+VUSudeOj
MqD9QfELiln7CkJZ6CuSOngg8HKpbyDm1j/UacrGPONZe1PFRMR7QXHkC9xK0Rc5N/y7BeH1CzCG
GTzAodbvFfHcLAeBWzTc1X489MfONRCMY1GFKrjrGwwDehgL3kN3YLG7SqYDYEi1D1xexXVc3QA2
u4iDUSHct/qKPc9i9WMACCCGU2rrN9E+nWTWgYXTq/YeEgQ+oAxi5jeD7wGShqfw95WJeXRDIoc+
Nq3A6Mrhb8xVTmfIrhzjOfVIaaYxmI6MjssN4Yz+giQSXKsUR3sIG2oyewKHpIHJTeWl3yObDfE+
YeD65B1ckGge+FDBfppc3y6HOoMO4alfYr8pIUwp40PIGP5nhLjlxkZ1TCAO0cj3NBjkI+saZfLO
0+MdhuPhk7W1Byn1SdhvSYIBfhFYYH0PcNfqWkDtTBLf+JSxECAj1JQwdtfTtF9Huvow3YnH+N1S
Uzxml84OsZe7eNiZqILaTUwqAlVIrzJy3y0aBt7zNLD/piRd2mM0MPOfxPDx2cVwXihbpugCmA9o
vfulWvzfvEmau8VzNSJPwoc5j1yqwZtPqyjN+0FnH8aK4KTKZWjHbXvbo8MxlDkBkPY9qxSEqx1q
gBsHXeD0AJ9fVI29DPrfY4P5Rb4ks4HOQJdATYJMw3hK0y6Mc41Mu9936EShVcM7MR1tl7Iy85c+
2sGAngUngA1ku30P839oCYdTbtGle8rglEHLWQt7qmJqP+mZSC9fopZ9TRxOCaZRPNSnuXL8F0rr
5WscDclQziK0uBiX2EGgHy/ZKxXNiCg6OmVPJpltvwsq3lYnwlfrCiMIJIuCXg3VLqTW88swnrw1
B8Ai8o7IN6jeGd2yIZcSzOfCLhDY3mm/J7DTXL0Vnr9MVbQcPdl7ue55M+yhej01D5xPUHQf62mZ
y6XtxXwEWN2x26yXVt/UHlj9OU9hblhUxs3zSVLSwejJjGjmLQ7KFEeyODXkKfeI+8brynUfUdJG
P31qOTxDFNfyHpiEAG3zdpV6fT/i59gdDRf0wqAu78SdP4SpO5gVHke32HzI0CcLYOWkgDN9Yx4X
6sL6lq1kZjv4CzTyZxLOifhS8a5XI3LzgVSwrE4otB0OSayz9EdSVyP9UfmLCercsFkvdMcggps+
B20MAc3cxutEPgxR3GS/FqSHqqTt0mty8DhzPsnjBcBhoIP9YASbiijaqiXvAWPagO5em7QHCOWP
/DuEkL0uN+FK15/En2d0dR2g28ORVXFQpbeMZghXhV9nxvto3OS7zz7U9KES5kvfPkAisTY/2yng
wTOJmrG7JbhEwgKyixX7rUNYsU97RTdIzgH10NK8Bxw2sPfO8SUaUAdkBta3o/CJbEqNZqP8VWcr
RvtQPTdy+gA981rets4OKUZ3dIXVtham+gKBtthTOD7eVD00dlARfPoqJ+8qdOcTuKCLeAw/0gCq
tmi6R9MMAowNVfNEMNttq50M2rDB9TQYRhX0FwJOPmDfvLAEvigYHynmkxXJ11GM2De2RlW0FKgn
Yzk/d2HUQcfP6+miCoc2tKvzpaKWHU3SGv5gRDarX6JeN0FIG+LoP0SDXeK9j28D0BoPKrcQtvHQ
nWl+hQiklS7nEEbaJ46SuSoDloiHOXDGHDWc8mSettGsbqkklavyTECWJyySQUn2CNU/BTVBP10B
xsh7ZTMo9jQ8mmoQSWVn7qN1Udk979K0yhcxjQxQnnCBNlQOy9Es+SjGGi8FYDNi2zY3LpvUwbVZ
446tmKLgKGk8RqdWuhhscE9mzV4lwLvlUbflrpKEXV+sYpq8CnYCWcV/0nSdqwcF0GKQr7GA2Fw1
zEuUe9MEgaiRcEwRg3BZHsdNbgP97A55qOpCCZunwCp4VUCHVuwnJ8OoGCxDWIYTqamzEs6AAvPv
tvY9cKp73b7r4dG0XZAr4yVcxLwqj/2pewSsG1LM6+Q3n7kBnLuQs4nJIQRE8THrkyrMA0myqZzn
wDx7q2/mvAPnD44cXmVPLAggGt3r1GE+VcNHpqzbJHxcOjd+waDersUUEV/nKH2Yu+lVliwl+CoT
cBv1ENQ7yFpAwShJTQdAGQvw73u2q36IGFIqhcrmqj8u8drdwTVUNGXolLw1xPf4PfNpv+zWmfHH
GXEPGwdc7Kc4aCgyyDVoE4q7CrO+wkDxCoOIFP9tIZoJeUHapEFfzBz906LR0N4rVAWzibz3xtH7
ptpR2JybTKscmSFFa46lKtzDFG/ODhQaF3Fux17RMjUSkVmrAWrTgz+N0L3ypsV8VMLY4VDXYrU/
kCkGUR5WUdf84sQ2AITAEMEe2EjmyT1UlgMZvVarXUkOvoAdvtC+M166X9eeBJB1Y7HeDWNiu93g
Vxn54c/a+6o0GPsBpO2H5eRZbWme8BEQy6Vu6nTnwV+e5AuPB4FpDw3MbT/GzdFjcd3fzLBgo7nv
Cza99z3reUi340WVlcf6dZeggNO3i3GLOzg3BAZ5bDoJHPXGRCUs7+CC64sMjdhEuNXkiT9bSCID
OHyCXRNfy0z2sb+ba42ULEf1rKsHBGO/fYBiP2/f16b3+8dFQgdo14RSy8IQ6j5Am491R2DvUjAC
O64KxWq1HqIaXbW7DO/xEHVrjLMRIeHdQTfUte9lsoQhhMwHejM2ZP2VKuAW3bClpH1X9w9tLPRz
B6etMU8HDynK4DBhAPLWiiSnYQ10abqG3Q98NeZHDGKFlwfDqpI7tRo17aQnkt8JnapxFyZ2EDdh
K9Pf8xyNHPy4pbqTGmpuZZW0YZQL5Lai8GPZ1aUbMvHBIkw8ReNgwF9E5wz3tKh79gBXglDn49RC
zCUd5oCXfZcFTxCxbmSOzFjCDQq322nkAW5a1Tcru8E9rCFayHsksEZXm8hYuuBH0JgP7j6DX9h9
qzaxKK3J3OYIqYMsOBl6WFzUYvxGlWjfI5bTFQPtXnx2bdvVB3wJ/ANTMf6nUwLGZeEA0QVpbSaL
3tmmhhLYXMExcJeYBcuP0EU+ksC3aY4xsoVbTJv1falHguoLEmxZMQ5xB8qzY957Xjdxg7TKh/uc
oaO8rdzsiWe048bvjA0yLObZV/oG32R6AAU2Dr8mvKv4sY1E0+RwCGGf57mZh5y6eB3LrOq0lyPB
q7+ZZDB7MmS9yoMZEPaPgPCJ9W6MFKkLtH2NuYHKnfoxh9mKHwxaIFCsIaf2aCJEAdHIbNoPqZ67
m6RO11Or8baeJKP8zp8RGXeLDlb/Bp8m609obkiRRwOcQ+7stA7jgUYYF+zboYehA8nQ8kHiYOZw
Z9JMiS9jYNv+i2+9pM+huNY3n60gSVaQVUZN3jb9ADmSPswY0EuD+V6RDjAOFD1NHYHwOam0cBny
OzSsAyS4UI4I1v3cdJbecB22bSEU9/QX6GcuNK/Smn0JEFvTPOmq+VPUGP7Va1f7TNdo+Dwsaf+w
CLV+xyir6U4UocPl9YyTXAYinsWBSd5/SsF6Q8uzxub1kPQx38mUhjYPNTDbNhno54En2XyszJj9
oMys4yGu2Bw9ZbqJ4t2wBNF/DFi7pMyaPqYnhHGE1LhGpqrXtvPv4lTKO54gqcpxUVDgVgflPc0C
9fkRCjd++MCtNuPRwsMcQSZlsr/vxnVqjzZSjf9JrJPS71of+e6dmmt3aIRrVJnUM7nBm3T/Resw
q0NEpO3fCSSm4V00RdNvDjinLnUHxm8e0U1zrKVylMUkG1jamRj4lntedzrd+RLKAI8soKSFkFxM
f3qeyz5iTr+aE3oXdZDbpuu9+wn2UCdbt5SBtR3R+TCPIUMqZuLuIMLeVsdaevU7MgvrbpM+MJs6
i8/2HB0Yc9fbJj4lsy/jorLB6t0K7A48w9OY9Ife+f0J09akOVV9GH4Mq6FDchGaFhB5TcNn31th
j2YkGrU5MWgcYtYL8YtdMIZBi9Vj0eWgYKOokPAm/TJZNgBkFOOMNspjwW4IfPUU2CHsC9yZ5HbQ
g25Km4Y6xOnGwjlkO/SvQBCGrI2ZOgLCuasnpLYm+ho714pToBXkiFiiw5uAmyYtQAxx4Ts3TnSv
g5SyQ7yKoMu1BpdpN8Mz0eazwGEqEUER3JD/uf/8iNd9KYeZeDmtaP1LNnqpdlOSuJvaQq/N5Z1f
hegVw33V3XWSSZ1Hk0FnKKzrGBeKbHq59xY4xx1Q5BmKBycrtzL3e/gKwWSHyocgJq07wh0FjTMP
ou4IJuBa6c0mubsF1Sq+XRqRermH3rT/vpHjsO7R4wri/Yyp+nPosmAphgYKnXsPTYLqJmh6s5Y0
qSA4woK6+dUzCN/nZpDEP+CzDvzDjBxFHF0E0ddTVK1LfdssbvOloQ2L8s5AFxk1IOG0oHhHw3EI
eXqYlhD0SEQdH1wJiCPF+4pNfCgAy/fXe+hozmbXZzKYPhuCPHG34ufskLOCnl4BPgGoMmhVHO02
FDr4RrMqhmiZh7bJiKWHvCZp+qHyWZ+Ci1QJnldyQpOF8mrQOWl7RooAYvePNem7Km9BPNSPEV/S
Y+t1jS7RpvLfIYh3X5Il41EeuKj/wUkkbugUQImKiNprT8oiT4QmY2yTsmnX6Kkxpv2GX7t5RrR+
Nh4atCe+aqvCjwJf33zowIPqdtC/iZ/7bKmHPAytvjcRLqff1njRJ2hZA5wCbH3zMFUzXVGRJGj7
oGO2fANzJ4L35+wCXtgm8Oo7orFZOZ+lPSkZjhIKmIH/fmpajxy5BkfxLkb3fyoh5pzc9qCTtKXs
AcDbA7YWPlFBdAYccdDoPEkI0yj6/rzb1WbkJ5pySn1Yqa/GxzSCUeVumKLK7qJopF05aX/8ECNI
/FpnZKoFdMNEfAq7cf7kaQia7xSw7NmO4rrxEf3pfOdAOMTJx3dyaEHgJJ9k304/1iC1sjQdD4e9
H9kOzMcuWh/NoMbuNIO+aHLcn+Fn4cdrVVIxcXYMl4i9XwPp8Dl5BDmyJd5QyplDNglioKDd8JGD
JxAaV7l8Ws0Q4rVWeG0TW9NHlRq0DXF8TJB3AzAs5QL45NHOEKXJAxWiIel6z9Nl1IKFgmxs6oFG
a+XyfQagVoFQ39k2r1MJ+bVOGP4EDXrWQnALCfQRYsPo47Tx2L43ag6jPZqz+qOGytKE7zE0ugAx
CQPNmmv6E7WNO6UE9WOOXoI6iDpA7yEznZx+mCwYxr0cvVDd9nGlyfcVzoC/M10b0Jg7Ht0x3amf
FH3gdtcsNvo0Taw+rQGruh1SBvDmYsvhGEvRPfwdtuib7fikoXOth9EOBTIyjN9zvP12etIycOve
gJE0lysixSlCMt3toF4RfcyYdBjQcTJ+zsLePbkEV0+3oE9UDJX2P8qFz9GNcKp77xbLvKcEScG0
J57FMHNZKdUHTDjHxy7AuckRWvtHsqJ43EWD7k8UQz9IUa3IIe9jJ9aDhc4f6oTV78Qu4I15DoBt
Hk+d7boH1Y2sz9MqNvPBJ2N3pE4G9Y3YwCIocmIh0ezqJFIn3BE6d8yKnwt65ws6zFoEgEWFSOct
21igIlkNK5eAumcK79Uub2kaviMJKIr56uj/ODqP5bhxLQw/EauYw5ZkJ+VsSRuWZY/BCIKZwNPf
r+92xuNRt0jgnD/a9wOlkvOB2ML9N7NpW2f2zOqWR8z4bUZ00f6pkBc9EV5YdyfRRP77GPuAdWsY
1oaaB52AAPdx/XtZq+uv2jXB4WqN/rqyHGWmjKz9bLQW8yz9jhWOhAoSdo1dgG9PRgxPDmLIgtko
WngRVBcd480vtoc1HBKBdsLMB1Mv4fSwxBYTk4iH5p6xRlN/XFXumu9RuDlpsvbirRdUln00Q9Px
NZnWnl5tFrAvoVldMuXRo/ygdLXc+QS/BLwNAz8bR57yvbShGuNf28OqnbQe1QMWsNAA/tOg8ehV
IQ8cOLNKa7e+DtNiG/qTkNN0YJQjWNr1kHMeXUK6X2fEZPI2EFVxnrhRXnsj3bvevZaUufHSIwTu
ksI8W1j3yWShvCndwTMJGLIt5d6LxQp+AAcDdWGPD+7N0IfivJkB3yR2Lu87WIfmp+DEAsDGtHan
nbbqUwau6aP1qtaCsrG2+3DrLV59OjgIFNaD72V+F1dTjhnVrlN763g/eVWT7RBZfBaA1z2607GI
/INDrvhjLalBfiSZHHxCJ0s7IEyYYjsFcfKt1C1j86bGgMli0Bptc2F50C+TtRXk2PvGyYSjlEhB
PXh52LTAQJk5yfaNPEpXGB/gMC5BrZUNhmrc+gw+vb5yR1tO3mikqYewNGt1FzpXj+3O3DY8gFDq
+m7tE9Yf4oVddekcUXp5ULv6sahN910P0XxESUEpqhdTePjgTzVfG2l0lZU1am7N/d553a81YAL7
aLtw/t2uVRC8tJ43UR2IucW5i+l3vdG7X62HjT4Y3qjCq3ywVBn+bZtEOCkcWV/el8re7udpgkKZ
xmT5dEUV1SCQxOdR6G6idOym4VaFwLV515X7Q1/U6/I6rnMVHwIC6mTqe0JB2lA6cyP2pmzfE524
y/XXGhLNv239lxcNXXlZ2YStg0dY/9uw7ytPLCU+yY83AsaJHYDmY9va+BfuUn7oqhMB9FdY7EW+
9PvS5+FOeOB5wBe+37ZxI581D6i+8ZQq3mPa7Pw32XfRkJUwzvtXqOrxhpxBFC/G9joL4667g8+t
Y0KDJGf+zLzER+FEaUndJ9HUSs4FMLF1lpPlWfct0vvt/gol/g5rL9xPYgwZS1Y1uSbX0h63fFuD
VR8sq/a+vWWerNSxEjmlxb4O1XHYIM9y43vjB5BOYp3nRo8/joTJeFBeN/4NZ7t+nNvVw4uHqtXN
Zlfj1GycfVNZVCXDM7w7vqtIlMlFkxDmvjVBBY/keERn5YRXRMmvHQKtOYMo7+tdXIXTa9tBmP1M
/rLUmXLmnoM+7HTesgVo9j8W8HQ1exjcugnv01msNHjfVUYFCtgRq+BFE8Tdvk1lSQ4HQ8xQwu0Y
4NSJBS/JmnL1Kr7FSANmh83DFhBF+Jxsc/+PMnBfYXCyHU7TTljjeYYWVGc6SflA3PsTX03pmOCM
3CTSWY9V/Kytwu/zhBSrK3tUFLewPcHVdCCTe0Jy6IbvqqQm3yAZhn+ez8aRe2RklIfQLKG5ukz6
Zzw2++NQt+OeKdINC25QRcFFCDsF+s2huuQi7t3zVeqFH1NFS/UEw0ouGRx58YfmNZZtp4ssyNw5
HE0Wh874UFHIOaalU5nfsL2wg9SDBkVK4CiTCgJSZtZr5ORtHxInf55UU/8K44STo6uN+DN1fdEd
2Ln5w5sf0vRJkLaLr34BPT/WXVz8NWE3/udXA8P21jgVc7oMnv3Za4aHoSqA1iflWQfGSas8DtUg
5+dg3dTZYb4zoI9t0KdlycZ0BHsP1InPErlAX51+9VZE0i8D+/dwWvfN+kjaWTupXofEOVUus9ql
IQp+Shu73J9iWJf6MLsGYzt7ut6ywRhWFtCk2abLzOEcNNPk6E9P7wM8YiJ3ltO4Rfi/0xS+Zyba
7Zel3KPfy1A6NY786/Mh8Xq0+Y6mGsrbbE5DDrmbfNqjKR2YjKn9I52C2Ofe6mcvKzs7PK3xVFc5
f2X9KgZrcF5xxck13dypnY7JOHgTSUGRBuFZPGiERu5BeIQu82tgfhsTxIYsy6RBXyh5A/1E+iGN
Yft4jFXl23kjeqHvC4I2H42nkd5wONn/5BS1dy067+XU2kRqFk24h4eaI+UKRXZDi0SF17xMMFNl
atzcmlp7DwhLLXN81wSxsi6ecvr6QPuPVPesnmJJ2fdZ5L0ubHLYvF3dJE0M8+yymkJTx+7aH+gh
SACQhQUwR37c75H8BQjfWM7qUEp3YFNZXNWlclX7F1ENE/fe7rUny1qE4Xjt/OqcVKKebvxCenwP
zvWBbdUu8lAwel0ClLZV5kXEQvPcFsQRgaMQK0BkmPRTlPVhTz9Tmexp05cJrWlcUAhHPMNLb0kM
Pod2WNTD0FTwkUhJyjhlMVFfzM9ERrGot2HqRIxkudR9/yIrGm1v6y1iC7KmYN9yora9I16bbsyN
jLb6LggG1R0SUcQAKPg9b5PEavSdRdXjXT9tBpXu7ELh+XuJJX8Sw9Kfuabs997t7P8CV9NGUV4l
qSA5pLXehK3T8LxZxd5kEQuNOkzCm47F2kj5tcuWIX5tAvthmkWH9H2XOGh9d3TAVy09jWncl/w6
IppjLuSAwCz4W9D6KSLN8rWp/NY5EpQFl8V4s9zCYm/laXJ8aDvjCP60mJDdXHYEu1YWan9WqRll
O8Jw6vVFQEZNWduJhX9QrNDwniHyUHdRXR2ZmbcQDJ9Gu5Q9a7skugmiDJqtGVLTGfOyNuj5c4H7
Jz63Jb6LS7WL4GOAn7zZzKz7rIemF4xMy9YetZKWlbYsEyFrtaPeO3CVD2m0CTJru6oT1jhs57yo
poh9Gsp+uLEgqF8Hxib/nW1wUk++tw/Rf+DuJQqBqIK86QCE9rzdSgeMB+0hU6/Y+p9mGSd1IjnE
ZXT37OJSdDXBcJPG637xnH3SOcJNzmpY80L/Cy3DH1xZgl4RabTM695kvBStj81qNCTJsYrLIOI8
7bR7blvVvNZiqL7FAo+clVMv0Co4yWqyapT1f3AaDgSDgYurOM73eDpqo2Y3BytAA8E8jkwRriok
vzOZk1upR+rvonLQCKK6AAnR2iv1w6bAKGDiqP3Tw5ut6V6BQh2czlnNrW4a76BptVuxt7hDHiBw
Vxd2jWU6tAIrQU7jYHjj+lfhwVpylmcoLzQ3XFDuMOUqkGT19r4ZH3tN2gPYGJVyaY8n63Vo0Ryc
16XnvI7HUD4h3hn8Z9vl9/QdKtOa88JZHqeTvZbhax0rNzqQTgOFvRO7Uj7Ae3DWwSwDwrmT7yap
akhRSwUwF29r2EpgFrJzQN5a7wPmiKu/m2sxfoQbx/4v3OMtK+j1zud+93S2JPP0hqy/aA77RohZ
ztesfg3bEi33lbTd+gLKAuvf/f+jGDtufX7BzDrPlLMjNtiVqX9ppcshbboda12iRE22blXVXi4X
oy77zshz1VY3ceYOhcNVO1rRpw+UwZOFLqTLdto95NHpfK6qiH/5e9iCYANVj+23sN+rv7Yua5Gi
N7F/+ikKy9tiHKiUg7wL56OjlXrbRt39F6t2NAfKdGoscEu3JFSYxcNwoMyM+F2zkAB84ziT+NdZ
U1xmhKn15PDEnf3CDoTgfAbvFnz3LFmrGyO8qgNn5v6eONIzSZ/JdiDvTfxZUEK9zUjnNz5A7YR5
7A/AkKPvW24+JlJs3yqa+lcK6RP0SWYS7ZEWahddQVmFedeTQE8syDBoO7edEf2AGZKZnjzflNXd
1EbuntYNAVq5JybA+wFo8s4gBEBUpPfg3xCtxPmSrj68U9k2kjYyxvq1C5XjpNw9Hsx1Ewv3ziiO
xDwyc0gfKfBwcT+MExD/NOxWdFAEVm7fyyptP1vrcbHvod+d4eBLZaqDaxXtYzxJdweparnFimkx
63O4WWGYj6PeCA3cLUaGsRn9+7DwFn0gv2ouc7PXiX3geFN2WsYBlTMDdM2hj9Vo8rlE0XbFZ/Wd
jCcnPK56dXxS2AalD9KqwxCeT7cf1ooaEIhg4TtvNgR/z0UVJRzYiwqJ9Kr318Lz0Xp5CSrVFZwG
c0kxhNsxScbokTGk/4Lw8saHeGrq82y7+3buB/5q4i7a5sHx+1UexKDUoyWb6F9oWqYECNeYCDhC
DB9HRt8vyII+SPHCILAh+tuliEntUZwGJQKIS+GDMFmC6Or/Gq80Oq1Rh8CObopoSqZMpC+TgQJR
3UQOyDDI1SYZdqm+A1vUMYSHzcqUorthBrUVUu8Ddbbc1xTmzEyiLWTNQWKNQvwFnf8y4C4Ksnnz
pr+F5hi7rWfkGXnhtM6aq+smySpbLwzWhagel2nvxreqQd53Z1G293bVkJo09rU5h6DK0xfr7PQD
Vdt5D3Nb7F2OaqYIDhaT653p4VEzZ7PMXTXtu5+ih0iCtATfX+5IdxpfyyCgNownmSNIzwHHH8W7
6qE3IYWk6C90m66b7r7DbgmaG+6z4GcrlupBk4jzlkxD2HBVBqjbkUs070RQrUXm2yCuKJns+AmM
35/vy5CLJ1VjmYTpsoTrX1P5QPJE7ghzbt2yudd2XaGSgssH2Bgn5BDx0MY3DOlemZcODEiuQ9G9
bSu118eyc0f7sS5XTh52yfGv1Hv92I0FcYOwyiWLWNE2R2emeQUCEST2l5bdPJEuRWMz+vdCP/Sb
2cY/QW/2x8X11vjEcF84+GznNUG+aCXfRjUBCyHZ/qBKqIqcP5GHTPDQrF5/utZhYEjrvJLRb0uS
MuMo2qbb2hP7DHtAdl22hpX3qKxg+c21u2m6Ybx+P7iz0/8StWnQH00JkIpM7F3c0J01wXgOXfLg
qCX0M13EUMtr67buWSSzfGf3JtMQ6Zp45BAYorxE0vujdFR/easAjL+CY7/8bijf6qL3okyAGfGZ
CeO5Bno18bGIqZI4RMYW761d9s45nJEcoR5qC5ESuMOBKvZpeIH6SNJiox4Y4ejkAT5NiFgZH+Ly
s12qdjo0caLeiqrgUEAxEDyhhUXI5fD5nruJHmmOClF36TIO/nS/dJb4AmClWteuqp7U0ERxzIai
mW483+yaXPxqW46k4O3/gerh2SSk37TZUkNwH6hs20JyZ8JkvO4ikf3SLG3vIlfbnZKAdKt7MEnj
fS74KdybNXa2G5Y2lzuNW2U9ub7xzHMD+PW7jvVuZSTJsFWwZorwWC1r9GGCMKof9sq4gg22lV+B
tqLlsId8JZyxlWErqabePkQ6mgF+yrZezvWS9BhnhScuYNG1PEonrG9DD6ExnHjLldpqDcpvTOv+
tnY/sU6ibQUfJxnc+xqQ2eIp3UaVmzL2+P9o1/3Uk9eGJ2T829llCbiu++PwFG+WWx6mIODJjBFh
fc1NByy6CU+iFG/Ll2qMhMiGZQn+dCH9a1lHC9+700nntWqs1UIlFxLXsyW0yGZDxOhxtAhQ+YrW
uf1TVc76QfxFGGZhz9fLnGYZEKw6oUMtiMy/FanJcnLDwWJrk4t316IZ/KxQ8Q3HDRonQt1xpZ0h
5RZ8iwO+OfTcTG2V9JXOEGcJxmKp2tu5iDaZjZNbv1P85Ohsm6PdOpnuSvnT8bM+d2ij4E6KqP1A
weP3qBEcvii3CgMoY/aIpyqYBa2tVbL9Xu2a08ZCDnBX2Cgsj5ve4i0FqxVfRbPYCGitwCE+yms7
nVo1zDvDIzlRSlQ4+sFIu88OISPSrNlp6RXyewJkpmtKzhmAdOKUdyYCRE0tngsea7TklQVQMY0y
RtLih9IQ0uW553JxbHkenGB/DKE06mxG7BOlRKPsdUpwzDied8lln4pAQ7rYPsDrU9QU1gtyKUQZ
Yprr93WFo5PpytZ6QyBCI9FXbRV659lm3i0ZFSGOLOWfSKr2dT6PUTLwFwrkdOgfepP26IfntBwL
dQT8HyEME1367BKrWL8TUqX+1H4R/YceKLr1xgAg2dmY69HpVGGSx8lSzgfh7a57ivgO3qKkcv0D
IrjlspB+Mz/QqNX82QartB8QYwTrzdTv7fJYOip+hu/sZabW0X2qt6FRN2vvdN8SvTeSK9+mIq6z
tuWBrsJwS5vFq+4QmcwDNe+d9QFDWCI5RpeeuSrkpnC3rn3ulRX9bH01J38QG3rYFhGc+/CZW32P
Ph7wUS1+8rdfY2AlD2XZYcQ+StmH2/REc62zb53pXqwN+lVt5A2pHPt+6ian6/IRdaF/BxlSPC0x
/P9xH6UChvdEYR/3qYbct4ahoZ7Aq4CD2FpfbfSv7ZHFIjyOurT347V9BEOIUfGKYm2BWGwg3YjX
jZGCvKzDsn+JqV8flzAW6rgUywBBEI5DgXXQhk1vAt8HCVgtbyQR0A1uxYb0L7WnpCfUv+X0+SAx
vRl/iG/nntPdUFu5QdbW3HuxlsNL0FXbntqKYYFKprVx0qXZlzwcWHJTym4qJw3Jsx+PS43u4oiV
NoKJUUH7IOJrkSeiOPvouquL7WGZ9a2QK0d9W65Iw8a+E38rnNAhQzfwzC3PhXeQm+QshIBVLrrj
gSuckPdWk6sdDD+bG2MxKvpt9LMQrzqgT7wSSzRDEwzvzuwC67Cowi5ufadQyFnD3J2opuubc0G5
9YugZre5G/1qkczU9XaLxkV9aDLSb3UrPAfAquJYswc8kFBSetud3Pe22DlYKon8+3jZbHmanWWT
ZwLgbZ3LmUkYpAkgOHUoPuLCxi13HgJk3JiJvQZhVu80PyxFPl6i0dmmg1OhfUGFXxKJh9KyvA1a
C06ojMqaJyH29vtOksx2QIgmD3YV9j3rbqz4Udp9/PIxLB4HtXb9JXEVrDJPBHz4xm9jep6UQIg5
tr66TxS3RSosXYYpwtGxeIxXh+SRrtB+8lQmFNscmoX+gXuy68EzKelIvMvcik4yboTtmpd7yDba
IF66g27u+xMb7PIcLD76NOFjriabKHbHC8fWNLOq9f1/cQSwhd5+njnITRLLLEDNVBwDyovQnbR2
71wW0AnaHWJOkpWyr7exapu/UQRPdiCznZc3Gqbl0wJm9zgNWfhSVJhCH3ukZjTPqXpCq+Ws7btb
lVt57BrPdghO5HI9WKUKIKaHdeOmkYIi+LBW8YdBOcFAnoQl6Ee9I+3f0A2wT/QIcyvkuUBmxQL/
X8Z2k+u16EiND/T6SMCD2g840asxM2bREATrLNt7CXmk0ipx6z5vDA2wqeF733mvG73nkK9oMQhr
sE4rp9p6nDbPLY+l8a8ag30rHvx9VaDTliqLdLC39VcdyPF568eZtVHOJVGJSO8DKEt/BansmmrP
vGbpzGXjaQbM7XTxGfC/fPK8aH7tJoJkDpIvAsYwWhEaj200qhsPpOQeJGshJNS/hiu4XB2P42aa
+hiXKiKlX1f7liH1uubY7rZd51fPPrQpp+ZPhGnAO4Rq3ppshLhiHV92enHinn7ZtPJ7xLOJz6GA
yHAoWLFXRFEDGpyFaJmufrXWKhovSxHYd9JdYqA1B+fihO4R7CDovfDWjvBc4W3Y6hfq2ScYtkgS
59asES81KNVPU9h9eASA5t8VDZdqBjgxv87MHUXqzUn1CKAQxIdqD7zmMQrU8rpJz95/1V4p3MtM
xWTyI9dwv7RE9VqQ9UVp/9UwZeODHIm8ylG/+yqbnaadT4W7NycXsX79n0MZVfjPVvbeUyvRkHha
u5NDOXg82E80HgDUKTMFr2b0uu4jZE0egWOr8fqom+sjozSpwKU1xid+Sk+fcUIsN63XifAceq2L
yDYy3cEBEdsPuHK7Fu6JxMWLwOG083lG2PYC0O5TCMnZYqGs/yeFb/8lRRDxEZk64WOBfQmoXV+j
kGugpuS0bMDa2VJZ1gxN2y7IyO3a/wV65owHFal+h4Zdg7/JrLCTIJtEPe0giP6albK/i3FMwvux
Xc3ya+Oi++QaMUnuhzvyIdQcQkHqdOEPzhhg2nELxuphZWMVh9oZWp3R7m3F/Fqa7ewr6CIUUWUT
5nIYwD3kpOzXsYTjPPHDoIRkYVG/WiTBUw6a604Hl9al+sAi0P434U6s/1lhIf82EgXHqZ4ib857
uoFfggq2rR4N+78HbBLMUM2l/rB5rGkhrmhrzpLEmMcama++4e0e1Ee1R4i40m3t129gkmE++RDk
OwuqP9M2GEZ6fm8X4dbEKgfBwlQaoq33TdL9LjrfufPGDYiI4gUMal0cA+yJDTTZ0bajb5EgtiTB
m3Z5mSOJ0YO7c7uR/iqXVFsdEkkYQ97VMfE5kb2l5ewZlzl8KsN2R8puifh+8vo5vj4wM0yPHZq6
yYQ3JuVnV2tRp4yQlDnD3jgZykZ+G+Q+idsKSeF4mddoQMs+hSwERSyZQynFGhmTVafJDfRxqKTx
4oyaicVjtuCHcJ922KX5tFb2/sbLNa7nup5r+yS4+M4wZQip5mF278ktdfTPCn1QHPiSEYr6BFCj
dVoWdZc0JJnkTsQ+dNlxFvoofmivTfd+d1GL1Y4xv2efnsFHlyqr4rTC0vkETnXxsa1X1zm6ZJ/+
3XCn3wM1IcbeQYAOQX1levh6bUjjaPv/UVyvJVhzv/yb7di8NyNS1tQZl+rVJ9tqy+12Gh8t7ev+
JMMW+E9aW0e8biDA6DzDi05hN3qBnNr5fs8axw/kj4ymAQzSGYp/gCwN5hJ3WJvjMOEYyZqKh4wJ
pxGfZWtDojGzbknWSQPeQhw3Ub+iR7Bys2lwooU4HpQNZHFDMyhwefbCumvPNVyW9zSSyvmIyUJ6
6TaH+rZlR+dKtueSW3uyyzk1mKqZ1vwO72QFmhg+7CsmD4x2HAjx4NovCCP2Nne4naP7VY1yuGhK
KrGW+TySB/ar/ZGZtG7SugI3ZrHGiAj2S3AxGq7EW3L0tzbtPDOQcd7MYn2La0bmG6cpWZS8zSpu
FfflxfbC5ZeaCjg5L0Roc2TFRoA2x5wUx8Jy7V/byIiWdvWwvAYY8p5wvoOfyLVov6x5Ld5sIGRw
OD03fTYMo/gLtsc21czWgoiMmeCP7YGuAt0xyUO5tvppMHrloW8wx5xiW9ph3nA3PQO7BMDbC27d
UxwXwbv2amm9J7VXMA53Ufyr75X57JkbUVmYiqlrDXZSOmxJYrK12kgLR6ebHloe1JZoKNyP7GVb
WN0JUh/gjPiZACXoJL0BJQnso7/E9vLeBl0kLnY7i+vvpyuxjJS7xwDLZAcpco1rC4eoegWMLKqz
tJvyC3uMvYPDyRH+MMCydOSMkPJRdnbwQDVOhX6UKMK3rpHWJ78aqTNkct17f+V0s94T0X8rdcj/
6O5jvF885QX5bOKx/bvIuQ6uJ6i79ZDGyn4f3bULbtA2G/kK/x4ITp45BrupSab6O/JmwtQV4cD4
W5cOg1pjuxnRYyuCLG3VNRxP09wW0ertL0hvvZtlJI2RkDiUBWcplTWc3Qkgnuk1XvwjKEKFYnxD
MQSVWicw0qP/M9teyz1DUBZdsuU2P5F4hMGzxoX+NlW2/cebhL6ZhNMAalIOyAnUmf1p6xv1jFxN
9MAaBMo8+6U/vFe9a30sXTt62cLc8ehMtlWc1WRZ92g8i/ndlfju8saiYimZNCC21a31C1OiN/Dr
EysR81cFcjz0EbLchCcodUGfSAgIdvscdUvUn7xK6OHk62HdD6JekIfGag7qp4Qq0urL65MxeQQY
2Nf7cWS4zNUenhKL9I55cb998ttfoXXsiZl70sGpLGy3Ok8YG/or2eX+m6uqAENV9fwMPNaUZ0SN
1WOjzVo+AT7EZVqZcPuv3RuOpxJz+m6lRPJVy9GvnKgHp5OVyaYi4oaWEndYpvzKj056B2g6k9kT
qUOrPf/UzXSiH0sRi+HLJRqyJB+LSp6MsdjM4FtAAfmiY0zdKBxYEXO99WVzadUy/MfRLd6MN1vr
wWlrqCrlTfhkalqY/1lM4bfI5vV220dsvZlfbVF5WBzjHTZXBU0+dHEdH43TkN1HaS257w3fK30o
3MBBoLsVmrdzMLo6heNdMKZXv9CQxA0myxiukAGoGN4sbckfPBvQP5QX7eQA6EV5GEUIB0yrvu9v
WzE4JDLNFBeetgmb9gfx29sMFQaGDXffVyFDfOAzKLcaeVDnJzzq6EH/CNDznZVdNujL8SsDj1MY
k5Z4DJDkDo7LjzLucXW0ilURX9mviQArs/FpMY4unxCL7bfHJeDwgLFQI0KuxTEYSL29KgSiN2iI
8mHHlFOmsh38/hQHCvHtGhoP6jtW/p3DZP7PlZF2jiaGX0gHgmH+TKz35QVyrvnPrQJUiWJd1x8O
EbWjsWcMPWKT639XThXF+Fw4dFI8bu6YaoMhNm/ZC3HyBLKAWPaT6BubbEcOCLVaDkxS1/9EEXbp
Ebw1ymoGvttCzDH9Z6M//mEUQEPWb36QEGohe3nxUEq8SLroeSkpsgnAKZv+37rY8Ze/YHkgCQlS
1xXUdqWJ5XMzqmlS8WnUNpJWEcr9B1q7Hs6I58IHrOeVfjQz0pMzyzwEIynyZsFFOdt/8Z0BjuFT
EDedjZcEIaTTttleeoQZY2DFlBnNYXzrgL61x9YkWA0JHEDj5zux+58yTvRrGdXyAE8LRC5jub7P
vMcdb3nY3WKGQewmF1xSdefBWdi6qR63yfPto56Ez1EiRpT2JeLuGyvgxskpBBsf12lVP3Hl+P+0
Gppbo/EDQJf5PYwepsd/3XL1LLCXwpbG/mQdq2i2X0yzgjK6njRdvi4keqNXFIhv+AHZbZFMmCfe
6vEPikfy/CcJE3VuHBWeGQDITZC9hRvJmiQ6RJIh67wcPDf4SlijlrwWgXQzXyalPnuzcdfL1jby
RgZ2VWbCkpF/hvsm+U+QMkhaRG+b6TOwtOtckJPDuxNs0CFeQjA3IQXhwU+3SO53bHlVckNebDzd
r0iQn0sEUAXmrq5bTkXMbHuIbdL40rpe9b23XSEYp96SKN8m3+cvoVmp+a4IKylOAOM85nHjWOML
GUR+n/lFndyWlnUF3IqwfgzoTfzPRkRi859X0a1dxuKbTSAxBJwWbXghlk22t6oFzX5xqsGqLtKM
lckLFP0IXKV0gIiwuUR1rZqnsdlqJwWm6b+7JIF28qWERdwcmgYPs3BWzPe4zR8wgWJXZK30MWuH
236HxxLuPWLwcFPldguS1CUijnJqOn+nAmtvKH40lJJmalrWO7eYqr9uPPv9V1Tuzu8dXkjWud0N
hTzgPSofYuCt9rT1OkHVFw1Nks0c1I+IMTz3D+9TV9x2Ze8+cE6WHM59sM13PQcChsaWz+fctUBr
3k0Tiqq+BHCCj1s5r78j1Eh/bXbJl5lYRf+wm3r6jKdKrIfSn+X2IhF85yW2W1z7A+2KMl6i5IZS
THG2+26D9RRjeajcohd5hKJaUJ3sx90FzFUOFGsnnL78/OPOuLU17wtdovNj21T1bcSzo+GtBrCG
YqXH4rQAAhMQ1TZt5qCox5MXx1i9t6vwESV68i5jfLxpuEXDt1hL/8pB19Wc9iFFd1kCi1ylftCI
372EkkE9AfZJBBx0Rc6lsr/2dcj7VdXYMVOLc228FHWxfgbMq0/CaXumB9/d/gbOuL3tNW0aDJmL
d0ywaH3/j7Mz6a1bybb0X3l440tUsAsGH6pqcPpzJKuxOtsTwrYk9gz23a+vj1mT1LEgwXmRg4uL
hGnykBE79l7rW0kdN/kG8ZhxEEWT/lR1y4E8tYt2xTTLGjeLdNneRAyx+13gxJHeENcsvqF40j8N
N2kueCMqdsQo8b7mJQGBFxZRBhdQTEb7GKq+YrjC0DY/QQXqvsI8LucNxj0MKSUokeCC0xOSGy9n
4L+aGDw0q9qSnc05SLvfGcr50cHktWcLTL38kTZS01+GyPOynSRQtN+BRyheKdxde60D3xLsUlbR
b3A7KOdQttC+N9TjyNGR7IfWOkkWtZqOEzO/BDfXD7vUb20muEWmb3OmkLSGzEQh6x8Dd/5SJJTQ
1DOdtI9FZfmaqsVKg93k0qjYDp5p7WB0Kc7FzCAQxwV5tU6x+5LOmbYTLs/JMo7DQIGyHVrGUytB
fwRFwaQjQBP9oDltAUaqL9p+EYRbFrsNvOjGQ05FVtERfWZyTXgssyw7GWvIM0NPDlqeO/MO7vbM
XpsRA7WCMVf/GIYmuw+aYspP2VRM100adFfUwQwrbceakE02TnUZoBvFYm0EDUW4bXTXFk5/C1+V
2180hfbnR9z/85Un2jLi6G+hnKaYrWm4zQojOZ/E19GDe7Qz5Az3l6eiPOgurEKnRLHb7902z4ad
waiRSheSVbOtMijWa1hF+TPHZKc4BCUsE3BbVfGtzgLvYjZZ6VfUtPljZSf5lx66st6EWdDuOIAp
PGz0d47UuIiXUq1h5JNGpnYuFbjkbKslE2vPq+bnUjsIJsrZrci9D4IrMCZteEmX0AWlXefC546q
/tFIQ/dU4u/mgTI924/Z5PTbBv1gt9J0SunJx56VP1sDWQEXwLcZ9q+M2Bn1UwZY5Xde2QjHjNYc
LezsZnY99I47rgpta29HNUfdk8APSFdwCCsmZemEJJHZvBlu8z4QF9qUi0sIj1+Clt6wUSCURq5W
qYOyZJ0Iy6FB20IVXNXlOLkbb+nA0JNxAqxzWNTnVYUIqb0yJmQi12XqyV9lW9rI86kN6u3sjL54
YnMr1WmcU7AlYIexKEREmOMMG6WBFMJN5pNMGcUUK2PoW2NXVhSDm1ZULN4Fcs61wNYfrn2UiziH
2RbXY6z6K1rlPtbUipJuV6dYVNd+YY72BUoq8sPpC1SoDeOkfg5k14YPiEajBu5Li+Kk1RVMIcVg
C19/2tWYbvEORjeEYZZfURD1WGE5Bqo1mA7/tzN0Kj16Ouqf83GKvnSql6B8yty9JmnNtX6mEI8Q
RkeIVFYlg41us9TrnAeiFM9h3U9yABYwLAayKZS3UkD5Zz83SnqgVtc0t3mKcZ6LFTjGlBzjZqvi
yvkaLC5Yim3h5FuOr2R9tA2qDMxLkRa36CpQxfUi1FeL5eg45qg86KrkNDfymkQu2uFx1XDqLrx4
T8WEpcGW050swaD+mELMX33vq/xm0k5UEHUf1cXLYNDwX+GeYK6vGVE3B6S53hek7C1DscrC1uDT
UaMDFPh89DmqwVsG/9Q0mTVm1SEejORn7WEcWdmTO93TBndu664ef8UMQL+PhmEWj7Zf9cee/F58
WJyAac6URU4V4GWvZhhOL4IZTrBq5665S/lbLV0Rpr+bNMKdyFksFt8a7QWWvSJ0RfF9Jtxyz8is
zH0Gpa12Ee1TJzG+hXRMKGY5MJGgk7E1Q9KAIkS77Q7nkDiFszRjvWfNqKMTS4lw1xEiZrm10BGy
awp7/oWmqJ83BC0rdUpTWpBrx6nHiypn/9qmVhpWcKksbd/JrIrqkyqC7idZM2hAc4Aqj4ujNQal
EI9XrIjUW17M5ryro5y2c91wWoe2gc5ii9oqyn9ERsma24mk9o9JM5i30QRm8WDy8YSrcEr7K6Pz
p27tg17gkOE2VP5NVXf9mnM91lFmAgPWTRJPC7T+uniBulXGq9xP3XZrF4RPAfAO8YVxJwHtL0uG
ly2ir+8eAw2GAnEEZdxpvcjfhLBS4nWSJuONJhfgycinublvbV4TXlU+e1ShZd49cIBPuidPIk3H
Aju3DwaYnidaPYt3v4r0TRCm3A1j0u4SMkcl1jj0Uej4Reve+VEOg2CIk5ldgcM9ekiMB2rtJ0Jd
+2ZbYwAfUfv2zA1i3Vw6nq1Qaphhe2MHnqx3JoyKJxIm5U8et+0enGAWHNgbfKs7UaejPCCxTU5m
EAV6bTeuSdOM5gBMqBa173omTp4BOMde9cXPRo7DvVb8sZOUk7qo9DRc6jCsmtMQBx4TNAUmZk0T
SdEaofOABZb/QouIGb3e4QPAJdQTJhWvsYB0uLhSMQ8bKljQHdFk8clNfRg4m7SJEOh2dYgEgFYq
JWsJIhmtgA57czviB9qjtqjk1sDKR1FAl09sMFgSMTcXDmZyW1vitmoCnNisk3qL9zUy1l2HRmEd
N/Ns4SNSSX0YBskik2Q6TH7nnK1amDum5a76aSi/R9Ps6wPaPkeuRFuF97Hsw4ceEzyzS4Id3W0Y
F/VPWlU8LxWlzfcmE4LpEKYSb4WPqL5kLM9UoK0nGFyWPUZqj7ew+p12IKmBeagpWHVxge8jwCk6
7TrdD7ezw8Nk6BtyyIvoWT5JaRPtjXnMDPmWC/UYSH6LUxb01pCxwgn0kQbEuQxxkuGeFBbh8hRn
HhyCgpK+2XN0T+6mhoV+HSJka4lvo5+89fDzD7usgLyyUjEwuI0d+cFdl4vEvDZ1Lo9IArqYoECL
rHbHTrPDRCRqfIHyjq2tQc4qTj4oW/JhSrvFpOHDDESZJPeMJOv60gSwZq5V3ev7ZnD8exMntbOr
+XoW57s29l0ZV+Ged3RZ7zujZr3uynTHaLdDQjRa3lMjc7SGzWigYuodPky/s5z9UHWINrLYytW+
100nNwO+0t0ys8Xsggd1aVM69ENxOYpyN7aD+mrUGuVH7BRttvER7H+fwHd5mwzB8Ffk6IycAmzH
6NEJYaxXXWm5OVSUCCHzWNcYewzGJQi2EMv/VIVkQZ5tB7VbiADzGaPRCJxtkRVGlVklqxYm23PP
Fvsw6hnqAFIkq7oeuOCVOeOk2ILRMEIunjWHCfOUcUGz1pbrET/6gEg3dY8BVtVukxURrVPWkMFf
4WP712pcqfgmTyxaoBVzqpXJ1DG4GKauELsOlLq/kHJs56XxHHWlqrYeGMzD0UE9lzSlucLH7Il1
HPjdLb9gnzHWKPQvn7zfbyXSHu/k2UEiDqYvJp8C2rKKS3vsZsl351o/MHp5j2z4qbnt0H5y7o1N
/5dZG+YdmADOwY0e6HjkaHxrLIzPftXM1joHLNOd5iA0wz3tbP+llGUZHU1bhODOaccb68Huynlb
2ZgULsFP2DHnAYuKONd9/TTXgROtakNprMxGZCJlUS7Ve4oaoz+aMm/5kPwsH3e2xk6wKUP6/Fvp
wvcAujfbFFVhYHh3MBuwYcgQHe5upslIe88dnaNJM7hkJOOAYHMBKp46FXJChjwG8WAcGxoGlnAU
iwnSxdukGhOHyXRHxztCMHxhKyzugGAtUHEJsyPofZYx/oS1EjzYkqiPA74y6xdjI4icVGsD/M3O
srYTXThzLVXTaCZeLjbitE8hz0U4ZtjVRU+ylNsv+GkkxNR/HsrvYgX8t3h1MHrpk+dSqq2TnCJg
S4yXt6D8IhybfFw+x39IJN0DtRe/kiaLcd44k2cm30UlG9LoedzBNozm/Mb2SXvcjxTFvOZ0CPKv
wDk1XcvZoatA6sD8zchQnx8QyjZAJXOP1iKZIwWK7MKSAa5jT/CjDyaP+jqrGVIcKVEy68i5akxP
yHdIGg1pw8EcdbNI4fBVIBSwZzMInPOKPZ0VY54vvKwrcI3kc6auMNG2xRWtaPndqxjO3RvwYNR2
ooPHBQ0EXiAu5hKTlJ0l817iVaVr1sVh9ctHAHnKsXFNlwjexLy3BxzE+17VdX/NZDW47rRMf4mi
beKvyMFRMPIOTjQr8RxzqKhswktE17veD5vmf3LCOxcnmyYPqS1SfkCN1dNCFFY1ujVOkRWIx3Qi
mfOQdmNyL3QL7KDXesBQkIY4hpSKswseTH/jN1rHWzYinf9KGqqfbWPEc7Xv3Hj6grIc6vhk1vJb
lCI0JEW847MN6yZCDOuF43Wx6CzpRamvAlAVxl/LTnYVff+B4QujhK9FKJFh4ChIu8vUt0dvJ4y8
2M+CAxFuXVEBp+DXuDDNsq/WkNF8ue0Tp1e7Hogqyn0XRj8GjKQrjoOt6u8gQEuGFTYb0qEYAbBv
h4ZzziEBD7GdEr/V177bFt/ceE6fFPBAjkRmMN1Pc5LoS2tEWLelwFHWNrRQMm/CcQ6DTasm9JgR
aCa+jRDVFj1mk5kR50Im/aOyEBTmRbiOAAnNFyMooW6v/TB11jy/tMflG468rLouvmZGMhgPCI0J
0/UTQtkuPeIugy06ZCporEecmcxhKLIDR7q0/tIYVXMjRrvst3079DF6hSRytyYMzG8pGq145zV+
2+0Zs0QnCHacv8bSQu/BuCRnN5yNpN92flVe2rYuHYgy3pztm2C0+Ipd9LwcQ4y8+9n6Izqs0oUG
iBndV/sZYWO04nhhcbyczdwGA5m2+mlkY0L4YRptvsIqVDBHozs/4rdykhwAhteVK8St9nhDZWiV
a+iQtHRVqt2TlSD1Pva1Jvqv5LegYYAItrxEEzoM2xk905dU9aF7PbSpn34ZxnhkLJ024x4hafw8
GIYniOdK+NFMa7aO9NHAPlmyWD7wxnBfi6ivxiumwF69a5YkztNo4AlkjDBgB2fI1oZbc4w1SKzG
EY+Gdjt6IrNsqQG8ibYPBJ0EA6mMFb4FN1/cagaBRKotBOTAmbkkPTgrNK+b0g8HiGXSc7clhG+W
hJb6a2eWdI9gF4Hom21jeEa34b6musaJrfIEA7Kt9fQFB1z0TClS5osBvt34w4gScFnLNxyCRuaz
0Rh+1XVCpxcZB71BUQs7YdxW1C+Qy+JfyVwwSgqo/PYeLYHoEt9Y4280OrSOLI426+7iQXPMayM7
uE0rUz/j04FfU+GRH7ep2ZDqGuUzPQ5TmdDgPfqePlQHAv22ikWDjQijw2OUV1qdglB3j3Mxz3fg
NCAxUJe/YJvSLD4e0cXgGBr/YDfouMD2zNO9SCt3kTVMaAMlb9dtY0fJITZkeMMBilGUJLOvP2Vu
w4lp4Y/pNaAwgApObRrJSrW96R1Jya6fu2rALGnVGOyB0la4mBTNiOkg8CWUj2UGiXa3JIL9dNOx
7U4F3+4e33LQXoxtkb7SW2wEMrPWuXARbLSASHGjvPo9vil6emh++X5DSvBe5Xa1BU+nCRa1g3zv
J35IOFROX+Q0JklmMv6bLTq4Lp4F9DNlegW1LMyuwNWwFOs+BcAgbZq/myrj8LgcZ/vgpAQjxq2w
Zk9vRe0DrnULHHUrB7AsSk187u2V5kv74dR++1x5OrgEASTQNw8typCmrMyFIM8ZhypfpvN2VpF5
CwAaEVTtZ+UtOgmG3Q0/86EBCsYon9PiD4ESPt0g6IXoDEMW7voclGa6NVJbvvJj1ea6AL4dHZ14
tGjelAAR14Gbpe4FW10X7iETOdEePyU/Af/P/qCSImNncm2vuQwQRy/ZTVPAK9gU6imiRqkPoYBf
bRaF8eKKIJ0Pc9HF1m5Mulkvvpr8Fu0rXVmeUf5S1A6dSTdt59c8B7j3BZBLbe+iXrS/IdhHL5xs
xqsYkeOtM2gMgEVmlo+pMu0HFj3/Ku7y9puPY7LbhoavMMvnDr6twXoKKSQf3XkeBlLQQxi2mZoT
wsoBYB9T9E1o42LhsJ0LmoiblMMG/nal0P+3ZQebOXAC9zpDcG+whCbdb07OzDGzITZ/xqg1f/Sd
7X0XZU9ShJmAPeLYHbp3mdUhkdLk87JNpXK4gJQl7XVGi0KL7wzH8uCodaiGbU4XzFkn2JjrHU0v
424O4vmHJWoSPMmedr/TMOc1J4+I4xII2vpmgmgAzAB0C0NwhEnXTkhLfEURY1EqFWZ8ZVQoM1d+
G+ph6xsyo5HGVGjT1LHqGK0zi0C4ag0vzpRkNwT3Buid2cJgVgVOg4QuIEx57XrDmFxC5RQPbU9d
YPRZQEBsP9LJFIqJ2+B6hbEOfNuXV2r2TfibjSu+SxwPt+h4omidIkwlabQghB4qVtAdmI1g6C8q
Qz2RkeqZG4MacEdvEypRl/VgR8h3GqNdwY6HggBV3hqfVJ1scYfR1nRzoGxfEd4LXHNwRfChlR0z
7HEZShSMezFdZDiNhtky232EwGBhAzQZB6+YafCqcZkSQqRo8/aEEGp4IHDCaX+09gTaEaGOYe0z
cyRVKaAfaaMTL2X+2EkgWqibufZtLZsFopvzN5qqun0OY1A6jPAGszxRS+nLZGhNUBvjUL5M0hCX
Ft0amvqMyr/YqVV2OzX5aKxTPlj7kq7hnGxcu/RZdW127CtzQjyxnfPYyHdl1qknzgbEsoka8OKK
ERN7aTzNwPyqpG7BxlABDrtczZTdga10vUyZw3jjDngbNk5iLQNfww0eJjllr21Blf7qmtR7O5ik
ZneRV6BuVuD+gOP3FfPElZPMWm4LYiIHpg00UVZR7LgPQ1RqJg/Kosuf0GaHNE+X53mScz7CaUwb
UnWxvfYruGSVS8S8JV9y1H4X9dSI10ViFK7MnjMBqw99iFUHZ3BxHyHeBw47+XdmHvbpzWCoLrqI
m1Ji6cPOz+dYY3+ttE4wSNVhu8+1wGcnHT/j/GnM86+Y5g4YPF2bOx3K1qG5oxyUgi1I5S9BBVFn
RTB7kx0Gz6W3hTNN1KugNdy7GHDwcyuhIwNz8Yfr1K+DcO3aDStsEPP97twI0cIuq93JXU12qa/g
7jLJNyC1QJIdxZNs7OZXC4scbY1FGbpXshcvCUFG2RW7rb7C1kQsdxMIs9sadSCQTGdYFbmBMKET
Cq/7pIY2uQeEwmQKeF79UDpVC5l/SvrfsLoqveqJZXypHS2CDQAK5hqwz9RNm8mI6oDVFqpd5SSv
Pp8gHGCrT5g/OYO8HCiAcStFnfc7B2bbQ56CorPKOAp6K3hMLAJFJoYB732Ns85nAHuaK8oNjl6j
SFdQeuSzbBB7N0ldB2srC9g9tF17X9ChY3VBk+Q/oS6PDhb4dBLH8wFTcuKC5iZxzkQcArq8Rboz
Km8ZuEXoLky7SotrkZfWb406oDz6oCNzaOWNeCbSw7DXU1jYmEcL2SZ7gW79ylFj3u59K5j7dVYz
5dxOZOiIPfq76UqqscPAMobmuMlTt/yZhWH8PUDS+OBIfwT5NtZ8TM+kGYp8DwWqa1YyF6FAdtN1
tzFBEcEhqdM0PqJ6oKZGbtcelaNNcFIIyZ/GIlZPCr4+9Uvfjwhg8h7etDn3P+Pcplqf2wYdX+Zw
5EQa6d7PyvFoawLowpDoMpliJNOm0TXNcffB8DNcwUbqZEuGJ93uDpaBRDWR1xJlMX2npQzQ6NLv
3HZmUSxLPHfMPZu+2cm+cL93YSkxmluzfS9npIXEJoRimzCxRrMBZcNiCu1wOuUbilzIo1guNgiT
PeyXJU5BWht+ZTBpFWjYnB747SrMWVo3EY2w7QCpqWO1YWa/7j3k31coQlrIZcyEYFwL7BBWvOZa
frUV3ZBm9yHMkQDg9cgYEhWl328h7+JACGQ6ooIJ1JQf2JDjcEM7xMkOto2ubltavf3LZbxeXMLz
p7jOa2PBWrUa5HrikAfBe2bY38w6lPeB3bJ2cTK5dqOm/G3n5pwhWMLstrE9lB0bNDyUqvgZ9eVI
VspjPuXxr07XRoHbXzkPeTP1MDNwYtOiCEvzGyT67GuGmr3YmpbF/KsSktgcnzb8a8GaOqF505EC
p9iXdN3dHBFr46nxIe+78Vs1I3c3VJIiQm7m/qKOR7rMtiNiaLgovB8ylHjWxUgKAc4waqsFLIDR
ak8KU31j9hYvxoCo7n4qbU1CoebpoBrCwAymcUBRBV0cE4ZEy2nskBhBlmrJPbwDQBdaP1zZ0DUf
SPu6ili9fztmaE07mYCn/mLgL6FbPPkqYVmF8U4nMLfVjZNFGBA6LBzVdia4tlsl0WRPmxAR5pGd
pMtAkmq0043huF+73O3YwTI2pRIXabeKrcpIqSNlfZJ97PubpIg8ihMYMfbWG9v+x+xN9qMZTYW1
aZjLemvRV4rXOSS+DlZuPNE/LrDV2AiP8ovJFbaguUJS9/dowMB9SZ0ynXAwW+2utunqhywFmOwZ
4EMEx9Crb1B/cjRlghs99IPHMuZ3oZ1sGAgpWvMBvY4NR6n0mwHxo1oDrZy8HVlh6bciauQIfsYY
T/9UHEg4BTFn8jKX3UVoUB19XYEx/6eK/GGoiozoGWXn4rImROSXbUYJLeBcMD3pA9wJwLkr+3fY
YjvFiIaADVLBEH4tXWY6xLgktPmKHEoD7RfRInXpIAP+oDneqZuqjoruC8Nsi9pd12Fwb3ajmDdW
PDtH3EZxjtemiorVP/5g21NBTbdBXZNcMFnwIYfzeqe7f8ySTkVJY3ATeYF8ZmTXPhR2Ei+FE0Is
gTf56Z95xs4oehv/r2ysgHJWIFc00LfSAylzufsH+2TrCy/Itlpakb0WbJonkZK6c0hQMU+f5EC9
E2BkLUlq/CmeAFWxhAz9WxaWKULwLnbZrlElTbCmXGQuu3FoR/swdmF2OaOy+zEF6XRUNAw2//1f
/+v//u/f4/+EL/rm/6cH/VfR5Tc6puP1f/77nbgvy2EEThHvOMI3z+INB2oZjzWOIw/+DsRLQGlp
4/kXH1/lvZwkYHkOskY0Jr46S/0Lk6kmI4hTk2ExY4XD+Gp0bX3F+WI8fXylJTTrTUYS6wS6c0fY
nHlcHujbhzkkUaihasl1XBvxxTB31p5NdFg7BskQbm7/rOUA4pyIjYvG7X5/fPHlNs4uvvyGpueQ
8yoZTr+9eBX1YYoTn/SIok6OpYhJpwTWsWvCFo+g00dQeNJs+/FF/3i2zP2Y/XE5gaTO8s9+wXkq
hzZycwmhqisfhQ0auygr4xogfvy3MYrcmO86trIh/BBYdvYzMi4bWxIOsJiVZbMrPL/YYFZtN2NA
jNLf3pVj0ksxXc+BTSjFWaqXE1h9CQUf3KQn72o/yb6MdvXq5H3+SQb8n4/PMTlDOuTMmzxGcZbC
lpnSRdoELwBSbrMa6QRcW6yqO6bg+DM/vqk/Et+4GUeR++iTrKcw6759P/DYErmS+87agzcKTXqy
VqmtGVSgE14RidH/7ce9XM9ffi7WFQu33NvrJWUbgjrjejV6/D3UR2PrdHN++9d3RZSn5TOcELQ0
nLOfKq/Cmd1cUWiSP7YOdOLvsIzCxm0F+BN7kHcfX++dX8zyPNy9vuUxCTr/xE0DJ2wuUOFloiNr
3pWMcysARc6g5sePL/XOD4a/0nJ53z2eoXP2g/VLSyCPCZyYi0w+JGXHoMErndcWROEexWr0t+uk
55BzjpqPtgAfmLXc+r9tBQaJAGyQ6OgMcLyHOdRU4iip1uzenyUwvvMUeS3IrAPS5OCPOfvVoBy0
i3UB5Awk0AORLnwBdGXWuNe69cdP8f1LwaJd/ufz5r+9KyvAm4KLaPmWnWplWLE4BkgIayNxPlmg
3vu9WDNYCxHbsvqf/V6l1VR6jLiVGiUDHl0O1kM4JvvIHWCuzVWy+w/ujGmpI6Xr8yjP1l7SPoas
93kVCzKP9+NghxuHwLB92ySv/8GVLN8GNqKEx4b99hli8yc9x8MantbM5OcuDLa1Jpg+GcP6P7kp
G0Ol4BFK1z67VKDiOg7i0cG6Q8OOfwtvksArNiSYRJ/ERP65W5PmDNiTeRoSRWJs394VYnJkNwFQ
YWg4BXLmAW7OLqQe9xfNdvk61DWqvdYymH44TtVd4FsK+v/k9VRC+Y6plK3O09k1h/aiHiE9WIFR
kYKE35wmZX0Qakg+WZD/9We9rRBwMAtiLKRg6muZZ+WJCPNWMwiz18VcRN+MmsnNqh0JNyoRm12L
KEtv4rp2LhiKNZck4Ylrttx5y4hdHRHjeC9TWvYvCLMLxbkedRZT/fSQxCZNXQMDzCcb1vJlfvTX
Pft9DAOhaiqVvU6ZU4RFxOQ1GAk/IOpiC7BdrPOpjaENgwr5+HX/V9350ZWtt28GbBRMLgNXbsA3
InSALZera0nDbF2Zsr/wFykAzYHXoLbrSxHn0aHqgk/+Fu8tXCz+/F5yWbjU2XKMfchJbPQ9eP2g
SwYxlPEGwf8RTHj1yaWWj+qP+wWhwBeOEFjKs4+OVkvSYd5z1kH7w0WquWcYUzDOhSRbghH6+Om+
dzF7SRJF4YEBwjqrefwybZ2FgMu4sQjNtTad8tLwknrvDmNGD97Bd/bJ/ZnvPUtFp4CKxJKedZ5f
7OOypoogdBOESwPdlzQCNNhBefQo148TeV+IUCy5Axg43JTsFEy2SAXY0hJJHgzLlxcTuu9qg4NG
7Cqa5PuPn8myNZz9ANiKTQAqih4fW8jbF65YHr8GooUuDmulqlDcO4zcth9f5Z2nwLbkU9CyQVlC
nL3WwTwydQV8sG4mAVTXAZHiudYK9/20+/hK7yytLN+UtpiYHdStZ+9uNtg9ejtqP6ZC9XGOiuBY
MtVZ00ZZRg+y2PeNGUGD9I1LskPqv19UKahZ64jOZoH4I3F9xPsZD5G79g1t3LZS4K4QU6kvMV1n
3z6+1XdeZ5dMY4eTAi8WucNvfzo0kriAK66FXnjJAbAJpqU/h6h6rrCWEX72ybN951eU7Iz8hERy
u0zxzi5oOeA8XVr5KNaaUzWk0P/KVl3WlvI/udTyR529llzKNy3KGk7O55nN5PQ0RAMFHBkyj9FP
1sQdkNI4AgNOrNp2cIT1hWws45MV4t07VJaSLlob1zWXr+XfClFknHUCnwkmGraLHf1N1CMlVHR8
Hfrw8a/37h1yWAc2KpUHcPTtpaQBTR6DKUXuHIi7MaoxVCfDaOzolNsHzJWpv4J6W1mfrEjv3qIv
OVqy8ZueOrtF125NFkLeGhGGbbU1YIt9AXDiJpsYh/nfn1l4lPyOUknLpgx+e5Mtpyf0BDxPACsS
mRHFjkdK97YuEXh+/Dzfuy+WL+VbDoGwnn12Xyk0bY0M2V3jO3PJGQJCbGSk1HYoDz95S97bpZfP
gBMEfR0sn2e3hWVfyK7jtsh68sJ1qXTvohHw9AG+vgHKOII8nA1+MXBYm4aXukb+TqRPfZo7kwr9
7+9csqExOWdldd2zba3JCIfymGStid31Dh1GqN3oNw/dgDf2P7iS74PFQtzDlrGsSP/2eXCEI6eU
vwElo0WuAC4xiEcWyleC8T55xu99Ht5ySCNcjaGvOtsxmrFGn9WgpSgR/B7BMjJiI8RqUzPAOcGP
No44FNUn3+Q7KyqlCOUpWzIbiGW/vb/QA/c4wc9GU5yFGG7RYOSRNL9PTn4oZz/45Nj77j0yO/Ic
6iywlmc/nMbqoKwJfFMQ6+7Wi51kTRTPfACskV5iFiR5AmTh358VWcDtRVdlUtvJs3ucIdEhroPg
niFUNbd6dHJEgq1nXflc+5cbR/H3j9+a925TeYp3kzdUsuS9faoA0ZxgBOexlpPbPIwzvPFao2VN
CCZ9HCKVXXaDMT1/fNH3lgOay4BFfc50jnu2HIi68CpnAJiALWbc6MmY1jIz8AkwKt7/9aVoftKY
oTW4dILOnig524vhjAECLmBzE9GyvKS3nO6yKug/2RbfuSt65ViehMfBkULn7aMkPA95Sd80a/Su
3zEJt+s6yeRujgEh/v1NsfcKRRFFS0ac/WijCIImLU1uihL1VLo9NHyHucFi/CKv8+OLvVO0LUWT
JfHOCe7rbD1VXlWkCZhbFC+1f+CD0Xs5NpL4cRv41Cy9B7tHtVCyJxKI4KW/Pr78Oy+o5wmJtISR
maQ99Papqrro3NCz+eyFO9wpJIY4DM1fzdiBqdI6uKimwvik//reNekc0C+n42Wr86W0Q6HoRSkD
RjWHOJFy7b1o0YTrmCE/QJMlrhIh5NePb/Sd9Y3FGxyMbdtCcKx4e6OgkIH4o9he9z6wOg014loy
o97Bh4Rxwvnyk9/1X0/urIxjd+RFVbbLx+idreJ+NkwMTRtAa12a/nKj3Pu9rPW/hIfFEy9VDa/d
jMYIS9OM/wNNV3if04+Uf72buJ70KS1sVCAkjZ99N/g6wDnFtE2FNKxbQhSzVwYUJKJiQ7gAneB6
qwnDjfPJR/Tn83Z5sTjKsClzYW/5nP9tv5TwhmNFyBJ5hiSQpcWCNiF28oi15YUXMf7kLt+9nKmW
iZNv+uyeby8HwtDEyoTUaWEC3qPmcY51hk9+NEZM2pEGO/e37xM/rOTnsDDFm9zj2wsquVCK9dBg
BzIYUiZ23t7NnSOPiRsMBGrq9pM7/POrofFtck2PDYX69WzHtKs+zkldwg/q580htkto9kQ9bIwg
SA9RZATH2TCs64/vcll93r7EdPhZ2DnwcKbjsPX2LmnXaoZKfKpkfKBxqkdCB1NKH88sy2cZVdVz
0jbkCeA3+uT7+XO5X64sKRE4nUtEWG+v7EAamurKZeeEZ7plEO0da1tZl3B/9CcDxHfeHfq5pk2P
jsYuC+HbSxmBlZSR4yB4KGE41uM0b/FaI3meyzsdkOz98TN99874BekyobFz3LPtJc29yJhjBCj4
noudppRE7B8YO1A62ScP8b2fz6Td40ufIZTwzl7SxBpxeuQLT2bGENjXRrh14PBA/LYfGQNbewBH
S2zCaHxS3i2Lytv3hkKLSyqfepInevaypsNEUlFetxhB6DYZpBbtYtogn3wSf/5wHERoJvNestT8
8Q32JoyS1hzbNWdUZys1DAfH7itKLA2BiKSYTx6nubwJ57flLac05lAWZfLZ51CLEmhya7font0F
CGok+ymPnG3ouT2ucUw1e1E2WAakyA9VlYMujf122/ahDeZjqL4IIGsPH79Of64LEp4fshyLOTQ7
yNnrFKo0xHfObxyM5CEy/MALfoAZJJ/aFlfmIRltiNktsQf3H1/4nafvc9ak8uMfjBtnK7zvyRGL
bsWEv5l/hJCQmcCQNz3haWL12318sXe2U1Ygk4Et34xrW+eD6CUgFzgiSRUCcfeBcC6AO948HIKc
+FwrJ/rXBwx840HS2CSl//84O7NluW1kXb9Kh+/ZmwTniNP7ooo1rElaS6OlG4Ysy5znmU9/Psh9
9lGxGMW9+q5ttYUCCCQSmf9gPpoAE15fHbY5RPwGfomFQPviPKUUTFUEn7q9k8R/8jJqnnBs9xGW
TYyX2/O9PkCMRFIGpZS7mzlfxqRO0hASE/SNGHMYyFXYniKanxsbemUUMjBemjI1oEOx+IT4C0Fv
R4N8LxyYuxNmQPfIC/aH23ORf8vlqbFlQVLOBpILe+ZyLgUatihLj8i1SnmvKdT7O0uLf9eHeT79
ByNZZHg6TzxqaItstkfEDA7LgNErkGT8TQP7PkOMGP0PPb27PdR13s6Zo6CuaqhW02dffqDQwabG
kloyUHkbuBKdeTRGMTxpgur9LtOb5EM2wd5r7L763AzW6+vKqNEBIBLAFSz6notzH7kO3udMdq8X
k3NPc3w+oCxvnehcbi3r9UlnKAlhcH9+vmV7EE2YvrM7Mexh/6Co22m0R+yE5l3Wxc9IIG41K65D
Gpa5TEtiW1RUphfb0vFxrtImiJdzKUhrqJIku0D4GdplKETt+tZxvazIi1dfWgwLmo33pUYpbflJ
EfEZxzQw+v0IpPIBu6XS0wbX/A/OHLZ3lAUlxoDm7uVpGBC6h/adIdoR9v7HYdb7r6GRxP/BSXB4
VBJA6LNSG7wcRRMQl8Fag4Ky8TCxUW09YI1n7gIdkZbbJ2HteMuqisQU0BA3F4dO1A0uQb3e7yu/
mU6zi1R2aLr2Me3HP26PtBau6Mtx2Ui0Fb3qy0lZrZ65c4r9RlWX3V1b80zOHQD/t0dZmw83qm5C
sUUm01yEq1L3KQLGUDArBx8RZPrRhq7N6jy3Rb/xiLgaikmQVvMUxvULwMkiTZoRXmqsDrNX1ezt
E34p07kaupGcvtQOt2d1dabkUKycRbmUVNdYXF0Kzt7Qi9A/SvIsOIOCDtAkasNnTNqaL25vwEyN
sfAoNma4MqxFmovfEE0F7hn55788Azs62+yDct5jEor+21hopzRLxA9MAAC0kh0nyEKZ1WvPGE+G
X0dd7H4ThZwsCEfUSyJDkH5O7XGKhv58e0lXvh5NPZfZ6aBp1CtUUsT7R6CdsC9R4bwHvIxMp425
GxhwY+OMXSXyckKgKOncso5gJy6X0QdnEuljIl060xGfNnReDR1JHpAMyqnshfWVTCx5P9rNxpG7
uuYWAy+2DQIvIOuNcN638HiOPALRM4pM2JraHJf3SK+HHrJekPBxIn6kx5xtHMbV/cMlwKGnj0J9
+nLiKO7Nbe3ie6KGOFLtIhWNSy8I0/zRRyUghqVRIRMyIXWxcb+vrjiteZSoaKiRcl4OTNZVaRO1
2T08JORPMEz/JvAkOsGGsb1KtedTUbvOAVe5cqNKvbbk9MypCXL3AQxbLPlQKq6W+4WcMkD+PUWr
Jnvs2jwfvs99rjynoZI+ZmOb3tvW3L9x1KL+fntjX8VZ8EY8iKnoUkvRwd1dzt0qZqOaEMfZo8eg
zIe4Q/JrH7d5lG5Eh7WBSEB1Uk+SC3PZkOPmEBU1x3lvUZKSbjus9UMYwmTZ+JqrA1GwkW0VFXPG
xYyidraN1E9UqZeMsWuBN8Pc9Fud25WAYBPL/2eUxSkNE/TbkQJR9wiEtCfb8lF4D12pUGS/ujzC
JyJxp3ECXZOujdxEv8RVhKaqrA8FcByrEF9CZdJeRGfTAgNp5N3eDXK/XaTvcigamDzoZFd6ibDD
RMdx89RHzWWo2kNsD9NdbDfjnd9Xrtej2b7xrVZOHlkLMjgyPwI5ssgnVDu0Fby3NOTnsvo7BZhv
CCXObwaiwwOsl9wzZ2k559pozd+e6dr3s2Shi6IC9f/lLsEDL2izhA3SZdZ0gqOOP2MM5U+gvvP6
G8omeQcLR4HEukLQuvR+6gDGD8ylpjgVZW4fsZ/cgsavTYiaIbg+Gyqjs+wkhkPtdFONuRsCU9XR
ne3qrq0K44xjsP7aqha7RNZEJNjT5n28CNSKGLum0Bhqgq59wO69+Azj8AtQBvX1165NvYcyPpm6
yXvycuvTtymDSWGkUOnKuyIcgjOK6Mj7pNW8cfusrh83IIVFaoP0Ki6HSiLA+5mdin2DSeYdnAbj
rsRO5d5il+Qbm2/lpsO7nCeWJcjSaHJdjoWNQty2VoSnvF7/SGAsnqMW4lyCXa7X4h6xm/q5ON3e
8GtHm5fOz5o5RZUlcKAE+x7kI4F+clt1P2tVEntTNWQ5NHpMGVGkzh9vj3hdx2GfuNxqAGmIJlBm
L6dpFhbuAJOr7mHuzF+hrsfTDpq3dkyQUkbEjjoEcc05RqGJMh2MQ+3oFyqEs9u/Yy3IMG2e7wDA
aNAs4mdia3hGhRFIuNgRzwrmLCpADWs40WEYvudFa0JiQqK+b2p9Cxh3PTaHnoCKqR+lfOpIl0tQ
KoE19pOPdVcRV15nGGOCZt5OuEdYSo1XGeFwaLNGOdye8vUdyLCmxjY2JDpr+byFsk9Nq4P4hs+6
cbCn2H9K0MF79emUA4D75v3MzaAuJ5c484Sp3Aiq1jfvdD3AWAvBl+NYVp9vz+f6cNLiJgDIlzQp
2jJ5wCOdAt1oC3iKuji4yRyeBsetTto8WBuTuj6bDCUhvI4FIuMKbhZYkankTQRI30ViXc8LlMRV
BWGq3PGPQGOVnY0c+EZAuD6cNJ/BZPDU5R1KC+Rym3Q2dO7OBM4HczM6GxU+tzWWc+exhXvbRCCK
X7uespTES54nIn2m5Xr6mjPgQw7EDRlndFWMsSYwFLw7HkteOhubUZ6vy6TicjD5cX/JX2yrohJu
/ERHZbpHRyQ/9nRod5T0dU+dzQHvXuj7dqE3B4rp/evDkAAAhqYCUHSZ3SyibaGarRnQ/KTtHttP
+Br2eyU0fs8VE/uiEjFU5Erxkx0RNq1qLJDNTGz9huvva3Ffwq+SZBOigNx0vyxBQQUvbFVt8qZa
ce+VYQpOU2r75ySrZoSGpq087vq8MB6NaFgtDEgF5nK8FE1HlIDcCWsd4T5Rch5xRwt1LzC6rWLD
dYSzVSKN0ITF0xhexuVQiMqMM5IZg2eWdY/ZQN+0HyMXEfc8H2Hwz3S/0dxHPi3Ann1jZ10vK2Pz
UQE6G1RWloyrdNIQWB0L1D3KuHzn67F/nrFzvR900ZxCVes20uPrZZUZI51gsh8HSKN+OVcsdEbF
iuzBq/WKCO7G4w5VDZxP1fr32wf0Z8/z8tDYEu/K9UlvTTa9LodKwxquuhtMHl6ySDYOGciiXW3g
nQroT+8+9UhnPVsI7rylC0bNFHVJoCOo+KBW5OC4uxvSzNponl7fKrYgCquky/I+W+IB0ZDqVFDF
LLev4kKIqk+414d8+uv23K/jBbkejBuSFcoAV8EQ2jg2XJqBCpSK/cVuMhVM4bD0jU4aRqSg1HQQ
DhCnHA/9zlbfZRPyebd/wsqHpvAiR6dYhyaE3PS/nFfD9RGTTRw2takmj+QJ7VmtTfUe/Ly+8QRa
2cMU3GWXUQZ+gMCXQzWxTirSaIOHGl/+tslacRJ5qBn7sGnQgrb1odu4bFbyMsrePLd0cHHyobeY
XdizEVXUSxBFGpR83wkNCjXyOvc6LNZ932pQ2fUpOkEcdt40cx08B7O2RQFd+8owW2kTOSC7IQkt
542coNCKEdMhTXuchI55TIRfdp7NSBdSOUf0UihemkL5J53pPtz+withS0D5oI8KvAxch9zrv37h
tPHDhODhaVpiIkepxaSlPUxpJzZHpBOBzKfQ2PZDWcQbvYe1L84DDeQ85XqehYvlby2gHd1Yj54z
BNFjYqDXX2JjeEKsPNwZlTpsXIBr48nePGBvQTlkyXMJtM5pxTyMKKYkqGpgq3weRnDfqN5ECOCI
9nR7adcOD+gjWri0MzWyqMuljXHKTAyb7VX17vhhtKOPWA6hVODEw8bZWQtIsigi0ybwXsuN3HYq
ZpIRwMdEL0VxF+YOwkuYoxXxRjyQ0XYRjSlQcHXDgoVzuyTB2unUl0HBJVdUuvOAYap58AsEiYqu
nd+3JkLYCG+5G7fbyjpyd8s6jERXiJ8IhV+2KIqn9hAkSOtZQTlgLIZ/kFfq0jiobpAB24gKP9vM
yznSawdyBK9EMhIuP9sECjnL1QkbZ6DIg4YQeu5iAjjnqn2cq16bD4MftQVazNn0BzINJqLzCK+i
/1tJYRojl3bqXCDJuVVj1EG1NlQ/II2YKyerref2MHQIzc9IcHztVBvnWZTc+FD4yVjzi6IFir8z
66B3Dui4j+19LKLiidkHKZLNYotKuvZBdfIe0iQXAoRYFJ4G1ZgTs0O6KaWW8cJQd0holu/VYrgP
BmQYeUz6X159LGDK8fwEOmtSO5Gf+5fPmXQczhBKrldnYv5uotx3X6Bd8AVV8C3w88rOgVzvQCYF
WQCzZDEUxaa0ArpgeKLLyxdUY7KHVjXzM73O4NvtWa0spGxqUaGxSFSuMtuuCaGadQxFV3x8INF2
PK2dw/s4pVkHJVM8CpyRXh9BSTTpebKStNOMxdfTZ1HbPiplXoae80tkR5S6chKyegAv37ZbgMO1
Of463OJk5Kl8Y1Pn8GbMsNxz6wRosKkzToo7t+HK6umWYlNjlOrh9uKufUdUM5ET4DkqaRiXWyZC
TRUFQqq8wzSqXxKqN79XalB9TJNsfr491Mp9SMeF14IhtSYA+VwO1WgIogS07LxqmtVDE1U4fXf6
Xzjw4PA1KmJf4A7zV9XQq7g98MriMrANjpOPqUHVuRzYjJHW6v1G85LWRqJnEMoHIFR/FZ3avxlb
QJbWpOUb67pyI7pUgqj7gtUn2C0mOzglaso2Y/Z+7XBjoF3ylIEIjHeNwMIpnxz7eHuWK18SBrkq
0SP0WyjTXs6yQSnM7WY0TQdkkr5oatu8mYwYf19aexvX/dqCSn43X5NoTt3rciglhTmWoQaBEmmr
Ihiq2YooX8qoD2mEtELsRe04z0MJh+j1c4T1qOvIM5FRmXLVfwlwUUUtSCeZxJQPRegDuP3pc5Uq
NYprblZvvEXWFpTNSoFRZs5EgsvBalu0SUSjHb2/efxER7ppIJU7xtFyoun1uSL6IbLMJYt4+hJ+
k+Dt12ISo3m269cNJnFa/4AnNEKgpEAa9RkZCeh6iQOCAd0Ggn4lT3aB5JB0UC1m9EW2SGyd46o2
8D3Awaa/m+w0ONs+8vP7agoAjbWpMN5lvm59cI3A+Jg0KMjd/q5roYHSpYTU06Tkh1wuNaahtjk0
le5ZSYZye9qY8XgyitT8lia1emfiSH4IwQJ6zRQ0W6yvtelTuwH6JMmmV1gGnV7DWFiDjo5YmKeH
ydaDCv1LUb1PXHC1RuEnDxgJWB6ZR3+AJb8F/lrbaDx1EWeQgkNcppezT+jCI9Cm6sA79dzrnVbd
RaVrnBWUO/6DIAF5mH6sTX5wlaiHWhKHNhLmXjaESDyGTnfKaHfcZSU2KLe/6VoEZAiwTzzmSTEX
x0cEWFJkdqx7mNnrwX6glPIjH8An7zB+GR56vJxfPyQqDJwfio6AlJGtuVzIwCxKZMTqmbg09M8d
TMoDpp442/Bvx28l1ZuNfXsdCB0krxCekBJKUv3nckA0x5Es7ZvZSzUR/w5+AwEsX9F2iYrhU4aZ
4g5l5nEj+v68Oy7TaHjIgO8I9uC+0VO6HHUUKgbRST8hChqohTf2o/YwGKb/bYBw/j71p/CxDRpE
sqcyt85tFg9PCXbIp6l31T9vf+TrrUsWSNpAVx8S3FV3tUf4FP0IZfLKMlCeh8BQvuSDkzyHTju8
OkqRBUpgE1cqz6Nl+iD0oNfjOp69DgHuw5gJ9xBiZnsos8b8EDmRjw8wyhtpFCsPZYnP++2ZXm9n
mYQSIeizkistMegBJGqL0hiCGW0d5Qg6JKjnxeAakr0+mv7JddNiowm6srs0XWInKInRonQWt50D
gbrHzXDy9KjT3loxyolNM+XnKLXnPzBIqk6JsF9uT/M6EiPqTNne4ZYl01yWkbEx08auQr2wbqLo
Y5qJ58Z3indEQuWsDSEypBQBPIdkeGN913YSwQ/gMLBsHqOLyQYZjp5umKj4siKN1I4ieFBSgP5J
mwQbF/s18N5xyFzAVmAGxE5aFlmbtqvTwcTzQgccCrp2iBGdT5zMc2q/eNNk47BL8Z/1YjGMd7YW
TO8i8q4PKLBilNqmyZOo7OB8e+HX9hdNTCr3wLLIABaHGv+xGH8DQkk0Y0qwC1GlxLEiJ5+GUGXm
d7lrogZ3e8y1j00WRcEG3hxI6kWBLC4w+YrHYaa4XQ6P7qyJT7i4pndOo2d/5pg6PoDnsT0tMV5f
MKLizEUEypPnMZXuyxCmFahm+RUqyrwih/s5K3GYzTTlM2pZ7X0dBv7n2zNd212cX46TCRqXLtjl
eBlQ3cGOKIPBJ+2O48htR9aHbcToFBt3gvxQi+hMmGI1ab4TqpaF3SLDoFc6ZyKYO7Yv9CkMPmM7
fLw9oZVPR81GPqeoTZEKL45LhTTg5DTxhNZsNlZ7zAztuypHRscwy/isanjPeE3U4joK20PZ2Dcr
gYkkDTow6TGvqiUcmIpu1TdUrLw5mEtctarqziwH8abDsuyBqnm3G7WxONye8coBIZPgWpdAJfbO
4hOa5MFmFOVSV7XB69UwMODAL/qo9uZHJ4nE6fZwP6EDy+8IaJfUBR0Ekwv3csvo6NqKBOdHj6Zp
AmM3Tw74WE7HeTCtl1Lviq8aOtDehIPKYVShyRzqWrVOeGsmH6KuRMUenUlj71a8hzZ+2spupvVO
oKWY72DaJDfHL88gsjjamU07eVZhi+fEVeY7u++q98De8j8C3OIO6oTIajLU4e8lD8bvMQZAKlKS
RnHEDjM6zLgJPLaEobOaxFuE55XiP3UT2lfyAWzQAFiEMhji5Wzr/egNZtEguFMOQ+pFiO98aVRd
sY+2gn/qvYVsxvchg2C0L4JcfUSpGWmCjZVa2zRUiFX6d/RmgRJdrlQWUx8OC1oAZo+F5S4j9Tx2
6D0/yK47D8go1+8nbNjOFt7JyJ+7+fdasQCr6CNq/JWt5E9AZI1TZJfZY1IPmPN1iWJubO3rFwjJ
P6RWuhS0CsjML39l1Fd2nE/q6MV+MZYnfTaiBzEV2QPXpPsVoXdEdwu031nKfCp3ajv5n24v1MqJ
lvQB+hWA7nUi8uUvMJHww0lS5XBFxI/7ABvte1wO+o/0L3RnP0yOUni4+DkbuezK94F9xZCSvgiI
ZXEPxG2FTGfn4+EH+gov0hr76B9hrStQqQVQCAzg7UzcvXqytMk1A9oVMDZ9+d41fQ2rrGhQ6f5F
dfk1UKbwHNP8rE4OzgHRLojCTL3XMtFuzHbl3DIwGQfvBUlJWRwMUIgGJkk5RaE6KStvirEaxYca
O8kdJvZ6sRUnZEhchDBwZlLalS49yc7ifocBKmBNJwjZFxYyeJo/JLgOduWD209/6ECRjrHaPQsM
Qu8MH/luWsDd+9trfT1lihLw7LjiAZ+gj3e5sQw9noeQ+qwH3kx8tlt8dHadiaJTkyPufXuslbwO
eItK8ipxGLR3F6c9dHnlqDPnZBZDUzzMGG28MSGm0t7zK6fZGV3d1E/ZPE3O0TXqycAwHu9BALZK
ahMu1aHfYSPpABzBjGEDiH2dF4APsX+SvEhzUc68XIkh0tE9gZ+BfXs3kclXWniaMdPZOMnXJ+py
GPnnv9wN7VBCN3H0zgP25gS4lzrdQ1PieYDbR/PNjXvjeHvV1wbk8FJAAkpAg2yxydrY6swxS3pc
6qBSOgVeQtidQqnCIHHng8A53x7vOlRRS5DD/WR0o3d3OUGMODUwCk3v2WgH7lUcKungIv1i08Xf
p1oIogoS++H2oNcRmkER1dCReSKB1BarCrTOHfKs6/EcqJojfM3E2rl41TzTyKqfZ9P1n6tE0Z+K
Msg8XCqM59vjrxwjxkbTg9xVkggWi0zBIzSGmPHDrMk9TLowJ2+b5mmapy0s1XVmSS1MBxRCjCKp
WnIkUL/uxAzNxsP/CRxsUsbK5zgT9n2gabiB06zHMiQX/g8eDclWLe5a5U9W4igYMVm6WFdNgkrB
mCAQLRONcMHYYx3iP9hDkzzkamtViCQhcfvTe/H3EI/lvW+U3ae26r5nYat/aKI5PSRlOKJI2NuP
dI7ad7e/w9o+gK8LsFZSUCGkX26+IhwNvIeynkZ3V1LnRpDonWIV4WlSSl3Hb9qxEcjrB9Aysa6+
RwXe3MhL18IIKQKyqgQ5XlCLX+A7ueHXLr9gMPFr3YV+Bqw3dpqNasvaqYYGCiMASiqU+0W0SvDg
6wUKOZ6iqP3HqlATLCmxbJ1O7jxXx56u8t3tpV2dGOU06yd147qnHzUG1gN5z6Pc0T+rIwo5usX7
5fYoawcJDRH0mogh8IAW0aOQHVunIDxWQZMg1ajhdpr1qicQUfBeP5SkXfNXIk7Ho/5yr/hkEWDy
bDQ1eic+FcPgelaohgc/cMtXJxayasJ3kiVs7SqB7AqtSCPd7TyAp0jDdl17EKHAED0Mt+o0axsD
ZLnElqDrxewuZ1W2be2UJuHe4HS9jazUOLcCM3Wh4uMNz3Hj1lz7XtCikb6Dv0unabEP6XbkZYdv
kefDLUIbPKtP9VgFHirT/vH291oJfEIl/QaBwdOF9PByZiCk9LhPrd5rbQeJWn9290GuxF7K2+Es
Apfng2KA5xwSf+NMr7w10S4i4gFUkkWppcB1KAA/0RvqPEMJm495MtmRh3mnvdMi6ijnqnS1L8hS
45mt4rU27cOhMp54nxq5tGTHvCpt1Q5XMy6wc1BCVnz9VpYAV8qelHqlssnl0kAJLxs6bIMH9NE6
zVX6pcRGCH1xayO+rgSBi4EWn7vxedwPIXDLGTDB6KEzgsWJ3prNRglwJYkQKO+hakrni97LYkKd
2sKMVdjFYp7Vk9v3NW9iTTnUBqKDjpqrbxSkBzcGXbvcIFxatAt4aUHJW+wwQa+g0xsMTbvYCov9
rEwYButojO6dIRd/KGWmInehtroXT2U0YA2jGy+5XpbvympCwZrA0SXkVH7wEPMgPXFixs+3D8Ha
woC1l604AoqxlOhJsC20jBJtlVhTrA8p5q0Hqs/KIUhcii7xaHs4b1sbQXklpkBbAt4v4ek8Phel
HcOKmmgSPjFlgokdh8XXFBDUocXG9E40/laGs3KJC6qsgHJkN4EixeVuxuab1r/hctOYeXgSYh4/
WkX/e4KW5ikq2/xRaXv/LtLsZDcr9ibuVr5pL19l5MkcRYCR0jNlyb4tncFvNUterZAOGi9r6uJN
NNmBu5uKyTxFRZvuMx6FxzHSyuFcp93gDU0OEpau+pYO1NrS8zyjgQMeVoI1F2uhoFHQpxrfO2vS
uz5uKI2E6ufWrqd7a6ya0+3ttbb0KHdgEyOTO3BRi+ES3BWVCp+KeTbbv3AFguDcZqV5MIcKA3dc
TqOHABG5N35lZG9Dkb8eXw2MhiueRjdtJLKUyx8gOIBYMrmtp9jamxSDzk9TMJS0CYdxY6pyKsvP
jGww94i8VUBzXY6UZGWouR0jkZSOhzTDFlmx6uKYmHa38TpYu7mg11ILBiLP/1hkGnE+T0mG36oX
2WKIDo1jYlVHhRSbr6Y580RpfyAQjc1pE9vi8+0vKjfIYpqS3SjBvqAXry1dRFAkWcDYXa5Yx05p
pUkZDsNPDv+22ht53N6PVuUcbg+7spEA89AEJW7I2sLiO4ZmlXK0ayixQWTl50RVEf01FKoLka+M
70ZbH6pTLxT9/QTOHc2Fxth6q6ysOugQKsOWbNKh+H35gS38/pxZ8RtPcdrk6E7pe7vsccCeRXdU
S7e8Q6c/9Bru7dfvLHASEvpKgEdAaBEu/ciu3aFN2cNx5HzFvtY4pZMoaVrlWzqHYnWSkGe5/dEd
hhd1OclcnR1/VrHoGUbb/KPG4/ieTpU41X3a381tF3phYIV7W4vyT7Xj172XNu70aVYN7JISx+8D
yEz1cNePo+7lQZPiwDblCEGDSm9+r0o9xF4pt94O/hzpaLPP/dcMevfAes7DfZdG1Z4oYTo7ylUY
88VWdQ6naMuGY3WWEE5lRRBu6xKr6Tgh1MFmaLGuUooPyjjcp0i2TfuaLbaj1z4pWFuO8xOF2Grj
2bMSgEEz8eghKAFpXm5kgQFiWNtN67U4W30hcL6v9CJoQMWCVjBD8fH2uVlJsKiNSd6HDPdXciRd
FTshKWTrWU3J+xlCY4drYb6lrbIS/EgVeSP8NEbiTXe5beyq8fs8VHAP1KbsHVr1NlYEifXg54hx
357RWiQAZCuvMMQ/6VlfDoUtbGym/dx5uWJMH2vHqPOXufVhmHdDoz8NlKUmvJEwTNpPvKoPQ4KX
3+2fsEKlAYWBwgLNTOySKHZe/gYF5Ye+1zXol5pZjTwrdVQAd27Z+I/WnIN+qQO9/iT0wsie7HAS
0jO8D/bqHE4vXeiUfyGsZ228CVcCM8ktHSIydpCPy/AUNm5apTo2xwAvh8csxt+6b832mAX5dIjq
RoQ7dHa2NM1WRoVtLLFMLpkVLarLlQhF4mJOqVReXzbWZ4jUlb7DpW36gCA8qsz0UdyHJOyK77e/
wNqwBkK+EMTonbPBL4etgcqBYkU7u48dtdkn8Igek4Kezt7FMuWA/jTADe6pjcO7OixKgYCgKQty
IV0Oq6uRFlr+jKF5brqfzUqMvCAMP4YtUAflUW3z7miNwbgx7M9y4+LSBYNCAiXbr/g5Lp4vFD3r
xBG0ZMokyaInXWswre91N/1jorb+LnZrPdmlkMDP3WTk1k5Lkir1/CGuBNj3ECdaB9VcT0MZHMFG
2AzIm7V4mO3mQgl+3P40K6Hg56NR9sP5NMs8SDOTcCjdAfWrOhdYFBupG03Plo5QR4a/Y1dvEaLX
BiSI03mUcBIKSpcfBTxbSW0duS3VhlkDM3xIH+q0jO6zFpGE/e3ZrewADhcFCrkF2PKLHdCNTuOE
XPae78fm56a2PhblnD05WA57Y9WXx6gKtu7/lSsDCTzyvJ9FcDb85QQnepdGUto0kAoFH5k4bex9
4qop0rRWNXyu3GGrGb4SY2EswzKXrwRZA7gcEftkY27brKaAFQ4JjIp4bs+hM9LXTSLXDXezpoRP
dmAM2f0wV4YS7/JaiG+313rlw0ICR0Sb1rfMqBdrHdGE8LO6qjwtc9qXya71nRLYxLEQ57vj7bHW
1pg6O31x5FBI8BabyE2pBHCcKy+M6/5doKXTx0TtgTpnjnPK5zJ8fbSGVImXBHpMJAHLAr9tUOMA
lsJzMNWqF5QAsRQd1Tgckb9s47dV6ZPfOX2/xclZyQekgA0URNJoFMoWt6eearEpGlpmEYCcQ4hi
hKc5ypa06sqXQ3WSsjU9BR2l00V4jlQ3st2kbLw06QoY6MZ0Hzd2vA/dpHr9QtIAo3lARiXHXExo
LqY26/Wu9dzcrKpdkADzSujpvWMFfkA1so/wHYLDq3eLiwck7C36juihLecXF32RwWX0dCvKn/oJ
O9wZ9xPcrSZxHPxNsNxK1EFBRIpp/X2/L8ZzkgTd/4rxrK4N/8rVDMRwC2qhVPXpTRWryUteiK3C
xcqRkP0Gnnkyn6B2fhkEujSva3SxW68aDbs9cMXG85nVdh/UaAg+tZmAEn17XX9WxC4uOtoPsNMg
J1OXp2e6mCjEySjtp546nUjRRRhs1CCOA5XwLN5FsBljr2pU/aMW2XNyp/XUdY/BVLWnoFcjRM0q
1dcR9SpM8UdtjnZ9ClQz/uH4Zj0dM0y6yQyGOs5eZk6mVJbQ/eegyYM/w7ZscZBT3OKx72fnc1o4
WbZ3/VwEJyelFbiRQF59T84EdzkwI/DnFKAX8ZUn3NiZEY8nASjmJeay8ka9Vndpaczn2Oy/sw4f
by/t9ZAA8ChPSBU4OCpL5ZRwBhmZ5IXpVXHj9A9zMzTxzux5su6oFdTzUUlIeO47cD5bOeJVzKF/
SveFJyx3Ca20RRzvfCtWZzVk6CEVlhfUzugFegQC//YUr6KOHIeQysuAzjuOGZcbtnHANIgK0xok
UIZpN6E3vjdbXRy1dMDc6fZgV6eDwaDCIFMg2b7uUoYFRY/c7lBxBzSa6y9JU5mPda0/d0roH4qs
40a8Pd7K95NJJ+BgHo4q5drLyQk7qzHCDEyvUX2BjbgRjuOfjaJN5TFL2cPvdTOM71KlnzaKTWsD
SxwlsgjAZ6/KHnVVqu4U1KY3j3P5OZhgdpe0I2jKVigb4UPwUGq812/PduVTkuzQGKYKQbV+mdMV
mBJ3TRRbXhNWysc+AMV2jpHX2Iug3PSv/Jm0XUYd+mSEHZ4x5Hb0oS/XthFdqmIhDx3FRbZ117Sh
8VjhaT7syD/iF9WpAqANIoCNOlUCPWyWWnmrFabzDuuZ7C9RZcgjMCJiJHBnZmNnqU0/nkQkBEJk
eqCcjT5qkbLww/G+iyFT7USrgqW0/baId6qCVt8+T7r4q1Uk05fba3n9WqXnoVoAgqifSdzZ4rVq
hCapG7ZqXhlE6iMUAjHs3NFEL8XAdrreDaPTmQceeeVDZ6JVKqEVdcyP9fFeqJy4/Jo3aEgebv+s
a3aw/FmSL09pi5frsreuNkZYU6ssPBf823DgyybNMdKDWTkg2ShofMwzTxRA2Ja9a3EvUO6Ba3Uf
51i1mn2Nu3u9U4HG5zurCLKC/YmLzjGCnZDsoyaOn/NKTaNdrVvTF6reZrlrUbRHMRQzlA+TsBHL
ShMDBw0sndu7aB7cCCsCU4PzA4//++3ZXsdAtD2QWYfWimoLpejLLRZXTl6MVs6ryCXYz4WeHes0
Ll9uj3IdlOAk0cvhOUQb/4rFWtUwRYK8LDzh1N2XsDcsKF2WhoEPcn87lQfhxjm95qbwEWlx8U6Q
SQJyLZfzwsAOM3jAsZ5o4+HA3Q50Nq2Tg1O0sDz7vPaUylGBu83mYQa8cc4n39+HdhH9DQb7rwtj
+uanUf33opzqCE34xT/+99vyR/6+rX/8aJ++lf9H/qf/83/978t/5L/899/sfWu/XfzDIW+jljLM
j3p69wPf6fbnmMGPQv4//7d/+I8fP/+WD1P541+/fS+6vJV/WxAV+W///qO7P//1G5/ol+8r//5/
/+Gbbxn/3V37LY2+Xf0HP741Lf+t80+KAWShvFZIIZC7+O0fww/5J9Y/Lfoc0F8Rf+eJRI3zt3/k
Rd2G//rNsP9JeKP1TJWIfhglhd/+0aAowB/p5j+hBXA7S1FaKhv0fP/fxJ//jpV/rzYL8e9//kfe
Zc8F1P3mX79dXhpAxLnwZfjG2omU9UpevDBRIWrBjiH32g40L9Vv1Hi1fdoK/TyLGHMpUws3kqq/
8ZT/P47bsiD3N8gTUCueHEubxSAscqvxtWFXq236VlWb5n4y1LrYJROwgoMAFvknJkjjX2ZUaH9i
mtqnmAU5zbcm1LEJUZyp+hPoVy0OOAuaD0kbAbgvfTd9sXljgI21s0d35DmwQ9Uk/uTGbvwti4RK
V8KnpryLi3kKdno/WSXIpXLwRND3fGMnnLw4kvZrjmtyVFAq/UYFEZSvQncsfqwSt9yllVX8MbRY
Cp8gZox3vGly53nUbESkpqgOot8LF0Gedh8i5uXqO3wQM/1kz24f7zulCZQ9cudxtuPVavtSqHHq
frgC5ZUdjJ65vMcq2bC9xsp75ZyLGoX70IhbZJQ7JeImMKqIAmFd8u/zMctCT9FLIZ4yLZ6dZ6Of
+BsC8tT8jdoW/rvEDrSh3c1Dq2b3neXHDl2otnRPWYcj01tFND9vl7AQ913rzmTZ+jzx0jTKL1x7
jJQmff9U9XWGVh/os9BDm0J52/Sxi6NjLn9cUM+7VAlmPGLyWFJiXfVtY0IXGYqOOkTIbRt6buyM
JzNJjWqPRaL+Xsv7v9KUPu/OgtkS78Uky4MNQjkAzs3YDHZmYlClrsvOOKObObl7SzH9z1FIOnec
ss49j3Og/45r7/DJdKB7eY5imeW9ApLoIa8DI8CCIHaiQ+46zamOYyXiWtGMczciPbSPCrQW91Ns
tMaecklfPzTJbHtuOZgPsdPxMUyfTG4HBFhJHp2MSsY+xri3+VKG/5e8M1uuG8m686v4AYwy5uHG
F8CZeDiXKFHUDYKagMQMZAKZwNP7O1K1u8T6XRV9Z4cjOtTdEnkGILFz59pr0JdbRfetrtinXc4B
P36+rqy44MSFmvhGwMXxbyIA148m6DE+i0MznNS6JXh5NNJ6sQCknhj313OKwDTfPnlSQ6VzLCzn
lsEa5V75QX8M1iQ46JWhEo5TJm8Bpuc5v61g+cHJbpUc9/E8te2t0HJdSEeEKbkLSNmyMsoKi1lJ
3FP227TykbtOgXiFbRxZabMyjEgj72KyNPGMtFn54+ZWKF3xImYcmlz3q/mn0StN99uCc6EmMQ6F
0s4ue9EN/roPuX5bT76DknbIldzeDzquuqvWQpa/w3kJptSyyCq8wQ92GO5QdffR/aZzJ0hr3+/G
60tvOZ1B8Zvp4C1T7O1zGTkmg14sNrhBeuKsHblfncJ1cviYxdQAa5RJf6iaaLVf4qa3vdOQ0C2f
bSnoRgKvGrp9NCKLqOs6966HupUirQaXJrqY16/WUnljtklb7IraTsY0j+TycUGwuxzQbGywDRMs
WB+q1R7ehVVV57tFD1t4BgRVbRrIJveumi3xPwbWvBVHK8a7i49mNG6f9NTcIMl5kBxW0r7ddKxD
CgWDPyR/abLWuspMvQoeym0S0XW5LOHU7FTE5p26+K7rK5W3hllOInKXqevCs+3M82NVOs49FHJM
Dug57Ze2te+Z8JeMRbdC3w5CdodyCpcwDT0dfSSrQPopuhC/f8h11LeHpiFW6530vNXbK9T9zY1N
tXXBvSpTHR3ELi/a6cJnY1v5nkIV+lkwtMNLPMTTvd3F+vMssYhLA8ax+S4XSE/2vRbJkDnR6raf
7V62eu+PkGqBxMsS8zILWU2mrNZ10L9Y/P2E4/dutiAipNhS1FFK3dZFllNBlryOgoPXNd6Q5WGh
9sXgq/1GyfHG1KqTcX4gaW5Z3sk25j3zsB1f7KAvM6RDpCV7ZKMRN2Gi7VxhbXNXS2n557hvxVPk
9444VIXU3X6VefXFbtUYp0aMgdjXFkfjo/HUMGXjtvn2kK5tV0/HbXEbApi3ePPy+6myFv019ibj
eOckGWECpOQz28N5tee2Pyhfzm02j6KSD63dU2yXiv9ZW2xXeIqMvjwogUigSJcIC4J73nodq8NE
8mu9ty5eBA81tLj6YWT3qfEwbs3QXUJkyuqolMf6cgJMRh/NSBgUXkUrIVSQVcgD1Q/2OBO83Q5u
2dwELHtWYVhffjqlcMzIkf74y3hzxHIyCa6Ju9JOeGVCrilZO0YcofSyhgy/bUsdnQfE1YukK+ar
oMZ98JNfWLjXrUUbysMQhaX1TLINV20rF1YzocbDyyKW0NtbmNBO6apnvnVHCYQdMQzxYzd07Dwz
+658WQPjdzsEA/2OJwVYRMeRMvt5LZIuIw+K37fmSdnHPjJO/X5pJh4VezBkDPpz31QfIkXQ8IOG
PNU+KdG3cj+1grrxszRWSSLErkLD+yT80RJX41rRS4wr1qdf4HQwjAlBf+0jYZvdNyUt8R0dbPI7
oN4QvOA6taVYGTnqgL/JGR3JdGAnjD94mCMlBx1I/wmDiOiOMBX7dlybU1m0KRpBIGTUZ+U4VTt3
Wf20cqKjkNEVHGY/7Yq8GlInnA9bEbz3SF86BQX3SnVL6o1NkSlyWh4STKkexgDyyNzGwk7DTZhr
r3byDwBj80T0oCWix9DtnjoP95Y+pw3ohQmOdqOcqxmP+STtiAenZ/HuSqoxsqrE1+86h0rYCLf/
6rY5inljh49N355qI6ZDVATPbP2CzaT0d/PmfCAZ+FvLjb6NRgUo7zsnpvTySOx7fhV18+dOtfeA
FvHeVbrc2bn1zqIbS7WM1l1yuTPJSmSgFRPnhTZhtMx7LdRxUHZ5kKUoM4I/ottF5hgcLstxnvLU
WoWzTyTGW+Hc30VdR2Vl5ERw3VyIu6QqP8Sttxf+tmVN4ap91AOU1ZUYPjoFkTZ1/aHz1+sL6M+U
vTjPW3wM7XI8q3DaTWHtX63JeGim/GZDqEG/xWbgzdt10cvmUDhbe/RzFJajp6491VDA5up3di+M
IXse18JvzyQDPeR0YwfKVPC8ReuT14RxOmPf8z2S8ymI1jkV/XaT58ungVDnbOpoeMbRVyl0PEQu
tY6RwU4QC2fvOIsw3RLYlv28K1zvK7TJK8tpTh0sxHSQ7YqdMoeKLCeuoSu1baeL3R0Gx7pxq+LJ
S6oDXf6WTgnuYZuZ1JrmcTv6O9gaaOSJdoAVs3jx42gnVpB6arz1i/BcoPq+m/Pg0R4WnZUtqydP
5udliR6ZflgpqM+NSoLTEhOLlNTFnStySjWphVnhV8diWKu9V7vrlROsHymdOrOD+jCpbjSPAaO5
zKo7cWUNyedqkei6fXp4MuyX0N5S4ockE6RNPyaxcTCLjTd4aM0j6Ce030LZqN2VVCT4xGv3qtVG
GbKGqLV2g1mavdiCvEmrcRn3Q9hozPW64KS7sHq/crJu+ZA/lESTFiL1w+IjjJaCp2CTNGMONpoo
dOb6PGEK9tSpyHlNSHj7lFjDEGZhBGdpD5Z3Q5VY7yc5dDvcUOKPMJOdM8Zi3WuZy8k5tOWKIUJb
1Wq/go/j+UeeRRTUJ8SUeZtOlTdU+3l04ycJjZq0jUqXwE6bb+2lTvp9zt5wWxZ1Qx0stmJnG/Jb
TKmc02SX0achdMd9D7f8seaMyJZAl85Aew3vZyd5tSFh7ePC8r10FH1THx2n6MPPQZ0o5yZR/Foa
z0Vhpy2NgZ1G8TIch3CZU63mMAPXKe9HpzDfk5GpU9L3NSrH1RLPQUzCS83hBbRiQqN+YVUQC1nn
o4sJHD40C8eWnGMQRhhM+LmN8bNdNequFYWes84t7fjQ2bX9WLTKkF5ud3xplxZ7VyD1umu3MqS9
GqboOC+dl8plKu9by5HH3NXR58Re6tNma/vMnCXKkqjw9pNUatcUJZmKoWlXtsDKcEQTzUiZDUe6
iSR4jIYANwFyzwAOpVWPhHclImvKJRrTvpbDgSSZ8d2I/dXJ5W9NBkDtXNnCuNBkyAhO16JYvgC5
rkdPVhhxDY7XUP0aQmE632C+0DVzeSr6yv8o53DZ1+2sGHgs1oWbPgr7Q6ST45gEzEbaUZ1yf2qv
mA2RsjJZlJde5kEWFNq/daoRPY/b9u9iEz2LZrJ3WIE6DYdFearnobsTQM8XC/OjpAQeMTeuXSxp
LedpkiTksZ1igZF3Q7aNRh9Bxb1HQXjJyadWngCCqyvh9c0hp0mn8okgHdj6rqPRmo7d7CU0NtDH
1ITFq0cC6ONCX/04T7NmUxpDPN6C78Y2zdXQXOrtiHvXnDbz1O+rNuqTNOkL57aqZ/scynm7K11S
o3dWUgl7X+Rt+wWtn2z3lVy6qzhZurvNJIe5n/JjVE9dzRlkljzaWMBGvytropsqwio/Oha0qLiv
rM9rI8uPNlpBYIlkaLCAIPzvFC1OsjNDE6eJ1TbZNoX9tYxaOzODLr+xfUonjZXSx0ib6byWHCAg
LCWZpzWo5RroR0rPLFL2mwDr4GGlxy2n+bQ5S3NcrG3GJlqKaac86HG1FOZMWLt1qNxNvVeeZy3Q
36z1RBpIda2KCiaPq72XhENN/w2TohANhgqT+XoJN3UPA0Z/GBj7+IehDcMpJQFwWNIVgPldvIzx
rTdFDq1Ls/wObmQzwbcifbTxVs4Ah4s+lc1MmV79jfi5xpbmSdvOsvBAx+X3sLVZ0jCK3E8Ffkag
/mFRZ/aKQmP0p0FDA20cQcKHnRyHrsAPIDRxvFvGts5G4JDPmAUM1SGpSzxYp9A197jExt65LmIx
nULS6XVqqqKPruUWPDaY/QWpqZMe7ccyRefS8dqni0ohK0mzOc+1Z85d28Ap7ONqT6zil2FUkLE2
XLRugj6xLEzdy/HRMqs+V0GXg2t4zd4VqsOppy44p5Ljcth8mWPmslDUe2t0+tQVa7VmMxxGf7/Q
2RT3Jbe/SPUQxpzpAePSwAUv9khPEUd3jtxdzso8QaN4lUuPa0iIWchB60oGO9oulflqaG513llX
ikp9M5fkZM2L+JCHpbimqjvXcbsFd4uYyP+kah6TeHQPyxzktz5V/D7QXbR3Y2Gx5xfiPaTpLovG
rdz3q1veLgBpO3iV/pcYI7hnDITkjZma5dHK7frY9fH7ymvGK3v16psAJ873EwTvwzYYsVd2IY8W
xPhT7rpTcaAGDbu6Izgybe1wSIeYLMJaEdpXkrbQk7IlaOo3VvMcaYrTaH7fFhMeg86mxRA9WDyI
TC7naxiU074k0moHTuYMqWCzPxp3XK7sbvHUjV0SVnvBNM9xF6qaSKrQOo2t7g/e1MF+gJox8KaC
ZhCaTS8ywOXgQyhjn9xZzthVwVM7B8plE9/AM7SHVXXe8IVr5RQPuQnDQ8sQ7bbBHehDka/b9yqB
1Z8q297uW3u657Aok2zk0+6TZvEz+8KHT+vRqjOjrDm5zivaQitUvX0dx13FhhP73K1BZJOYtt/V
VAU71dHFHxtt1Q9h1C8JeAveKpmtBgpYESSFBwzilDBadW+yKTLb3h0rBa20EV9HcMJ9O/vDYS2F
Px10a5Xq0I0hMXjMri8LkiPltY40mMrAMRKFQhddrbLN0zFslmzoeeR99D+fw3UO3jEk384NYXB1
as8yTxcx++veXivXTQsOEyItp3gp9hWyPvQcXvHsFfX4EjSFgrfje7873jzug7XIr+DciXMHr4AF
KZv2CU6lA0bWGX+F5tgn3wNK0RNxZt/awrDrYqwYZqUrYVty55MAnC53n9cinkTqVoP3BSg2QtHD
Bkcb0HDWNKXhLKrq4brc3PpKTmI5IL4ZkZ42cbEfsaPMLFEhhymkwhbA+GVWC6dlwpAz4p9w+Cc7
Wz6zubVXUk/e3bwZdZosEM/0wsN2M6O75l1SFfVt4zXiCWZvfeevBsrcoDaufnwdcVvOeTXVh9Fb
jbMHUpslZx2mSoDHxLM2spGHpZmF92Wdvfq1aa2WG7tGnxkemPMQDMOx6rr+yp4SwfAsmS4YZV2L
lb240I9qAudLmxLT4qt5cYJ3W6Td5TS4qntWCzc966ljN7q2ARA5OQsOfDRT1/XK0OqwNShJd3Mt
6qM7lqNg2FqLx8rl+LPPa/LaGudi1Ac+AwbqboMsCHipVHOK3HpzDo2S0WeN8GS8qTEzjLJ43Yx3
Vcqye226dXy1rXZ7b+x5q1PTW8nEY0RfytUrrelW+91aZAtMQ/8aJqc+tHCIn8sQB1ja+NreThMd
53eaM0K3+qh0+9QSlrh1pV3MaGx4xAwGsZiLarsgtl0X15Hw8uexjZ7Yv212DtT6X/Uc2WU2dAmZ
EVu9ytcaC6ez/gH+5j+wLGi+HMNbe+i+sC8s5ZW2rOgRfsMy4HgbTu8FE1PQqtKrkLsDr5y2ctym
TIlhOVvxNu5Lx9ZPQlnRnvTzif4xccrneYgbzGSdltFsHhSvaugBEQIrdzgj5YsFrmBQ1TdXsxd3
z0votsEB+gRImqUiUIB6LU2xdyIpVZooD+zaiJg/R4o6kESJnRgaF0d8QjvMBjPNPagD1mXgTj8B
X3cKnOGcy0QNWa/L6Qu/TdMfLLQaTt0ML4o89utODrnm6FDVQ73n1MaLDAFb1M4qRns5NEPk09mv
stn7svXfx47cMnYmfoxn0mPxJsvGM+TBBL7sWPx99QNjCi44iSta7wq/gHNRdAVpWFXoNlciD+y2
SWs9sVtD1Wxne8haMIbt1EjX1ALjlmXo79ui4mK4TAbsNS23cGuvm2TREZGuqwZi8qLB2g5R29dW
2pu2kA/hjynFmpjhpfNxacd0OuEldJzzp4PavL1mMmX37z23k27Mcddr3k9QySdOZEOsTqqc2YWs
CtC/SY0evfpWYvc/fm47xG37NgdN/QO2AaviIl3GkcxF2kk0NwzrRYBbHAa/+6T1NH5J2rJNFgZz
ZR5NPg4vVuDxAm5QcZl+4jjeQL98bVklptRa2twDTKT5cqFn+Jmk12O9l0HhhMc12EbgLU3Q4Haa
a+zMMiU9Xl9xn0BZh6FjInJJEkoB1TBOHqexlS8Nc3HK85Bv/XsbBoJ5pFwW1VHCq61vLX9iUZYc
1OvbdjV+FWRrXM31nUPpaW+WuZ6fafyl+tCFJp/eO5K5ykH3UX/Z0IpcHZG8RSMSsoFXa+XGB510
HzR30B/4VJjJz+EVkJ814o+v1owtXXZ31SSpKAufwVzHOOkkYFgeEB1mnrmfYWPdzXsR9nxF0yBO
Sl131oYGaSqOApsP9gy/vbHCVaXTZPwPF7thTqlxdWoDzPC7aGuf/HzRYfrfbbfsgNawO+tVHkQp
PuE5wSUgl8O9rzunR04jg3+gQvw6H7/QDaCz4ejAgw67BDner1OCShcwQITHqnW98R6rG+HALFhC
kzK0n8TBc/Ajy/40s/0vRqFvOG28Kb+buOgvcHRg9vpW7EszzQSW5glnLmt4Aalb7CxnNXybON7h
p70FZ39FaJLGi9UVnHs6yzqsgCyp0vX42Oi2GrJksYM9VKOZ6ZzdHlZvDD6NGtdFuCiao/FI2LGb
rsrrOg4uKn7vh9byLoIYfUic0Tmr3nKmXRJWU/sPFIDLZOXPQ1e+Hpwy6CUxxmRQS99c0w0rYIft
Y005AwvWdj9dFWU97qQXmIdJ+/rWi3SXVX0xPv39lf3L3cSjA1cEvOwwS70MnH+9myOPGoZO65Yu
FdY9dt2EVyDE5bcyGDhAJMyZ/8m0/43jzOVe0rTi53OxOIVH9zZ+eeqEnJcWGGlqm/xu8xd4+AH5
OwZ+w5COeRLftPUY3VvBMpw7winRMRmJ8mOOpXWwVI8Lfll67vwPi+xXvtTlcyFHiPlvxv6M1d/a
w3Xj5NYjGzruQq55gLxoHqpyol2c7Ire4O+v++WO/nrHY1JN4QMRbIdV+lsxdbLmYd9LZ06XpOVw
BfXem8lML/yrv3+ft1+KKR8ztQheFisLL6E3nBkchCp8n7FFTGwJsm6DFTX7qS8XEudbnAH+4Wu9
Xci8ncs6cj14EGD+bxOOuhVNG/WoTy8apikVRjBnWFdAoGOc1xT9Rq4XEIqNARB5o8fa/f33hXH5
5so6rCmoGzBqIE6EP//9T2Y+QrvC1MyAUvr7cX4uiQe29pXvq/AS41Xc03NgScywf2AyUMr6Jd+a
3gLjGWcAvWiyAQftAsREMUC8kxAi8jTvonjYK7ztoCbElaiyXHl+n/kmXwDZFPUjGwstOGNsTJ2N
V+mIA3G59kC/XdSkK4Qx+zQUg1XugllR+3+OYIJFsdEyM7j0oL7HOMlVbQd9gO62ylrLyE9xsWJt
1tHIuncMHcJhh8fnuqJxVrZ6aLThOifSOP17zhZsqExpmASOlWHTVYvNC8edzZWXc961B+y7Llsv
mRFl2i9WX+/rPg+uR/RQj0XCrD4d8dIJ0kl7EQRJKp5z1HZw2Ymrkm7AXVo+PEwZcVSe4lZS14rX
YjBDfhCVE5/bSQIE+yqab6q4Tr7bXslWyTUW9AA5EwXIDGGeP3dJ3tCZlGX5YZvU9hgh7GczdX0+
QtDkTKBckPfmBrcxNvQmWmhCVGyZ7VQGK7SMoPHpovuknK13pvKY+K/9wnYvCWwDnBi8ytn1G5qS
A0RIXscTIEl7dxu7NfUTWqqMWE66qJqcRHkApxFHyxCIleYMbrZTDhlEXanWsEG3MKmY3f3oRwJ4
JuJset8y8OwUUKrsjLFPytF2e20i3YapEiPw9Zysw7hffrzCLHzehExTWe16qccoNYUQyYk53o+L
EPGlI0beE4um58Nu9PhVpiGcyQdlkuFFbpViTjOYHKRZJwcBGfDZ9SZWTWUz11gtPd7lSsHOzoc6
Z4Jvxa95bW4lFnhsK1213sEF4gDZyGq1zj+7NKOrpefGLn5qjUuL3NBE352+dh9XHND8tMB8Pdjl
BGw1Z45N3T9te28IB64D1ZgDNn5UuAz+VcCRhHU9eE7nojQWkDgK5oePfEfqVOznFgGVY3n3k8Hx
90XibfG9sI7ZZnGT8y4pZW+7CVdzPsxjzWwbg448LSyg5V3P6fYfaL+X4vrnIg+LAEDrQs1EVmXD
rvh1cwVX9RdVIRTzsXD8UCZO+62yvQk5bpUEbep2uDqmzWbb8XW+Of1HxUPx/e+/6l8uMXo3BBbY
JuAd8Ne0mi1ZXatrQwY3OjYP/Xrh2uAP+IjvKwQIL1i/tsXKNfj7d33bVVzIqJDI+RN5R4TX969f
nJlbiXYXBKjz4+raczjfULUuo20EES9LgQzhH+r+X/Y5vidcCRhrcPOgIrwRPWieXQzVGPmSZJPc
G7I9h11hvG/kWVNK/v7bvV0+eBOwxyAlgZOHTeDbnqmDoJIoYonxFuEogu3wUFuPvRq27vPfv9F/
dfMwXsJcB1YXFhBvONXljCHB5Edbara+/hwEuRjhrEPXRYXaQ3xGBPD1J3njx/v+RzzQp77lP78y
Pn9ljv7PW/Fl6mX/Xb39qV9Yo/+X0EQvhtX/419szL/QRM/fJvlt/YUmevmFnzRRy/2NnC5Y7fSr
UOkdKJn/4onyTxj6Qq5nm0MhDnn33zzR5Dd0Tbg7JPALLhHQLNk/eKJ+8hulBxt6XG34PYDA/4Qn
+oMf/O8yA/n74hSJQQgOdI4d0379+rRVOb3BOvkLjSofkKlELyltVj/sV1+jHm36rn6ZF788LkoO
t2pR/YdVObFKR4cTkq01Kohajy9mouFNS6t+AjVhMxrmqnue7L7h5NEkL/Amogdhe8k7uzQA3Hq0
Xv0yyr/856vv/zkW8kUP8TfL67X7b7ev67dfmcuX3/ljhUW//VDe4YAN8RyjtQv37icT2Up+s0kM
JWQDa2EGNIhz//cSixzWEf4SEI3RNMMdp+r9scQi+7fLEcbDE+6y8v618B9+rpu/pSFfqsyfl5eN
VjpkgeHzgLUB2+avy0v4xSBHy9p2bCNdmJE1VFxVi+MfZBjVJyYWEWDTIvplP1nTfDcWwSyuESvt
4EsWVdGcLEsA6RY57kmpGgOClkuloT1YiBfyFOM08bwEVggbkBBPYNlSRIdS4R3BQMsWYFXORadb
ucVss2Mt0E36DZKiO3gPIZPg7841wAAINFGc3sBJZ5aROG50Hwx//aF7RXgLfmvn1fxOBRAvIw5B
wOHSfk8CRNEeF5G016BZ27TzSmvlXDK68NS6WoOKTbI8a7IBv7h6u0LZI9usck1xHoxvFtwR8FKE
PQ60XhbjeJRCmwMAhtMcu0Q9JZ1om4M3TJdAs+2K/4d2yzShOvprVx620nJeXThLa9rOcY0wRrqv
ZqjUp465/6nXPidj1ban/w8esIs+9P/8gEHbnV+7N0T/y6/8fL7c8De8q2g08fXF7QC92b8eL9f+
DXPQhNQGkMKLNpR/+YPoH4S/XRKnuXn4VkINvmiC/ni6Au83jEeQ2wQBZ/jLy/0HD9gPo4V/P2AQ
/THC8NlZUMKyxdBY/PqA+XnQNAWQ5C6K8iEh0trx+9TufPcV2rKqd327rM8NBmNPkzGfwMJyyMZw
8A/wahtnv2JcL8nrVO01/Nx22G+yjYbU663Y2rtLgR3ZLAh9fOiKapXXxjhkj0wyNB/+dMX/KBx/
1it4P9I5//xFfPohxK4AmZiLBEAOv34RZP1etFlIMkOoSwlWd2M5H+Ot9LfzyJAJW5u6EV8FM65r
OADjNxJ74HsXowbdEYMomnRiyuGD0W8jCCoowXsE9OIhzP3Wy7Z+bq4NeQXVTplC/W4XCpKEQ8kU
VyZY48scqnVhL8UxYUxWhBXXSboKDhvEK4sCogskaOvYNx/zGaYKxysGbDHUxhKEqdIuvD3dfvBX
YSJO1HYDlWEDZ04L3MW+DHHZLntdROYHbx4Bjrb7EKRbqIW5vsFyIMXbrwowO4wB2MW61CUneBxO
UviUDh6nqKqWDBXC8FB6SjdZMtQc9WW0xMNBFrkeMY4tlxsTqfgxjBsoa53EXXpfSzfUGXFKzIpU
GzryFCaFBWOAuPAb5s1rfA6Y0A9HR7obFvpRM3yNRTSexy2BMj/FLSyIqpuucGWcXqqomvxUVIXH
RbLGEe++0ung7HjJdhqnuXgJkCQ8LKXy5kNjXLHs0O8vd/EWzQ6z0Q6uIM6fVrjHf5Hh1NBeKrW1
FnPBvMOp7lsBZQ1cq9u+5mqaVNqW2vsO0phIvkSjn5xmXrAd9kr3W8FAt8zKemKcvlrVnVOqyr3v
TefejDq8cECanidA84lbr5jsbIhQ/qWBrben2is8/XsEv3jjANmu3sGMgby3W5EoqK9bBMLhLS4O
SaMIbmJJm5aVeU94RYzCojg4kx98QPMdfxE6XyGQWWUp8LXuaifj0DznqevbS7fjldxPEX4/CTev
XIt90k3mfoPPh5tUZ1eQJqoFTYFlxQksHXKGJiDcavuuB3QuaZKDBGY2VAwAENu2G47gEBtTf9Hl
qx7aMtrTeSYva6hC/g1uZJ92C6jMvsCGo9jpKvDfYcVzpEUNO+jTq+vuIqP1nHo5aS8psuC1PwD9
jxaKmZUokrZZJbOUOoCecJkVNgLDn6zZcv2MJ9mkodnG80MyOrLPrEWp5xzkhgG22fST58rqY9X0
UZgK1Bef/HFpDD2hxUx+6KbZzYKuC8sr9PrQkpN+wIhnnJ0viHYZxW1lt57aocfwAa5t870LVnXb
RnX/FLpwccCgFp6GBHZkwzN8beeT/tzihnUOWr/ajpD/8rSL4xfsRGPJKHLNn9DIcq9Li8Wn+0F9
aQZ7SK6SeZUbj7e1SEidVQgZyx7yaR9FnfN5nelPjpYc44/JPC/YbpQGLkQyDC2qTRx8RCahl++V
rIHvqrzso8wJctjrs5UzCqsXx1uv1glwIh3laKhRjhV9R+jmVFcL13sXl2EvoOxEymGCNUPUsaeJ
2blF6e6y0nZzJLD9KGHFJ4XMcbhp5Gc3qOVz0BXQ57zGzs8FyHd9hBdkjens+arfLU1R4MrNVvWk
rJpneQ31jPu5Cyaf0begyIZtt36uc7fv9rlp9hXDmuKxx80G7iPvB2tU9h3kk0CtzX7h+Lgys2TR
7LZ4Us81lTWBJyjgs5b5bLoM+7co3CuxaO/ajtqWkEmTnDmhXwz2w7x+FqumJwpNs3ipMWMLL21u
it/LBNwog5NpisyRcdcxfQTwSstA5RUuAgkpxkbksOd6j/hBMpCMLFNAIOE8FKQJFIeyFTjpoMGE
dB9imb3tOg4p0eEy3xOHBJLEHVQROHnW5GPZAmkG+U6b1HSECVlEr5BuyqfYY1qWdU0dfnXnBKtZ
mCjLchNSz9uvoSi3rOQRD9N4y5XLm3k+06HJTbYzXSkMTgQtLSmpbrdeF9olzkjHtnmt49q5FUYN
c0Zd9r9cjKzgAmIlma45NGY61RB2JU6F7rsExtK1HjE7KVevaVjksnvk2BzfRyVImpsb+X2Ke/ez
XjozHeoai76Up7dWWS5JhEllUrsJT5jH469yqM57FCnBzH5VFveQ99gpeh10CKJZXXBs8sK5iQcl
X+HF1tG+mxPZw/mBK55Nw8AYUqhIvRd+VCWpYejPYl+iYD3l9PA2LyXm8YBTtfo0liQCI/GvkE/D
yRKGoMSg/lIGQWB23RKjPhjhP1a7eGz8J5Gv/HTTqiU+q3nFoMvn+XgIvdagSygsiDMjmRdrZrlq
9hjKwjaAJG26XaS1VBk8EMmYKfCD+sZFxPSgJ6WeTGuXakfWT/6wThxH0/9F3nlsN46lW/qJkAve
TGFI0EikfIQmWDIheG8Pnr4/RFRXZeTtqrty9eh256AGmaUQgyTO+c3e3861pFCZ/FXdP/CHf2uq
8W9HFr/5XP/HdZ/bDu0/Fcc/PpLhR9UPP9LfO9Dt535VyM4fFMa/tnK0jKwD6fJ+NaDOH5jd4PfD
MmLQwHqS4ce/rLAqqG6doRtga9qcf1XIm0uWcF7wcr/KavBHf6NE/sk4/XNlyZyN2pg5C60xK+e/
0gVGeaYx7lqTrg+i0mhSx66DfqkJFfDnaBh3sVFglTC6kbVNuxBFg2NQq0Tuy/JoPloshPy20scb
MoD0PcREdJ/xu6Sn30BudogWSt0rTePCSHr2cw7vbMjP05qgysm7l9ycHbcrbPWQN1TWuPlZzhcc
MUGDCZhlSxq1vYt//isxYGjpNYjaheWml+Iqe5LKukpdYucOTUYYgMkoHMmuXe2oU/ULPR/uqqns
/UxOrpJUoxeV8ZjnyoylRMvYs2DoYAENdjdqM+teb4l1/vsN4f/NvO+3h2f/o96s1/3/hKHgBuX6
D8/NuPwo34Gp1TwlP73oPw3n2w/9emjMP2hywLPJW3vIg7Cx7H49NMYfIL9hr/MPBLCtr/znQ2PI
fzDNdWhG+aSJ/9h2pP+aC25sY/pKhnng1Gmg/sZD82t5/9tTw5PCs7K1vMBWScL4vR8TjZHE2hjr
rooUH6fMIoIBlCFVW9F9tE3jbDLskm1EqdwJJ2o8gyyJIJMzphnQgtCvrdQDEV1S2tnqngBR+9lR
i3eDzS0G63kmXAmRphMPb2lpvjVW9Ayn6vvKci1pNQtFbPqlqeajLKrZNZOicpWkwUjT4QsEGT2g
FD9aIr63JPtT19PR7fWmPSwr+7EmSbB32ZReUIykU8Uc322T6L1dnPn7oHTCW5j0PyxzKjwWhCO9
l2zdDArsItMk9LaKaROmUh2DaqgRpTY9VoGqX3d2TPhJUpf6RY5kJ4zMeTk73dx7ccJyrh+qvaWJ
J7uKXhGZDMdcze+SSGP+RJmG88eY2n1miPw4Sk7s5qlleuWovDJhuFOTbNlT0n1YyVIcHYSabtnX
waJEJztZWCzGGmLPunw3wPbs04F2CDN0i1jdidy5J7dRXrXB48PBINEgKl/rePTq0sBAZtpv84At
eMKBhZwogQ+MKOzUD/Zr03exB6dJfa9ldiB+hLIw1DkmTwAjenToNQqp2Xqq5GJyK2JmbgoxbEZ3
OfMyTc09RcLNJIr1UNrSGV0v2ke63tu5Foo/2BmtuRCz76jVfaIviFNXkokISWV/laIQNvqMF7pp
r9PEdBFAlVhNu2cNOAirVGHzPxjkCd580jJR4LQUAiUHauSxfpSnyPbsLVQSa8cztcuwIy3jhlhj
xaN5Gm/VbeOBLcpmXMfBi8QPbAB6/jSKkbFGJZNEZXoZ5tr2dbV96JU2ckU/3Qz6iKMOaWkgo0Qj
GVjsgO/vjO0VZHbxFjURpZaCHHvYDH5l6rWsGldk7D5WjXdZxCYOICQqRVPvGhy6o6mtHOESLLuk
RJ+pnYohX9045iKoHOW9m+jWi2q9SHH1tNrmjsxeZA6LNLi98UJgY7QbInPZCcNug2FSe69uICt1
aqUGpTZ2j3Mjh7aWWG4X6Z/xbFDzVfOL2es6s3dZQne6LG5hZ+itu/E7s5RHIluiB4O9bZjGmRbg
0t3DpiBcT1ePam+HXPJ0i1FjHurWIs6Jv6WyA5ReodiG69w3S4+cXHFc/APfqUN1dyYClHLQisIM
D6fXDdNRnsYlnAbtgH7bDh2h7RujyvYT368XeejeBxM1tAIb3q+3DyFOtHlnSq3YpZP9Ko/xB76J
p4mxjLuY+E7tQq68ntdExtLq7JWxRviMP8stpuK2cRY8ujpvdN1bpxy31IER0Hpekrg59pVKf0AS
qp/hTnC1JZlcrMDUsBHzA5vPNVlU2VfM/AWwabFLdSK8rH5+0IzsewoaZ1hJsrTVSdtLGibtKGly
d1Loljkb1b3e0wLCIlo9p2wh+VOO2DtbGm6Nbg2ETSbhsJIMZVeNFhrpmO7ahqs8ZiTPu5br98Lq
jUf8jrZPTvNP/xFy+JXT31cUcSq14dBnasejZqZBViQrec49Y7kpvaPgOqkV4G02s8wd3vR5Xe5b
AkUjDRU2GVsdC3hMcM4qW+6sDrdOLN47Usn2aE3wVBhR9JnEKXayZrOUWU+Ok9G1tDNfPySMeAfW
p7Gy3qeoPBcTEUxtHZtunbXaLoral2J2crgRSQhkOA7KVn5fYz7lwiI4qC+yaIdb0i+6YUGZMAoo
JNC65hmt/hDxehSa+BC29o+8G2VAQjkCPG26WdTlE1caGTv0ahoN6UGLUyuwovkfjKu/VdP/f1m5
GJTa/75yuamLz7fpL+Pw7Ud+1S0aJQgzWjg1sNiRhbHx+VW2MCfnmw3zRpM3qvfPkff/rvVtWDlc
8OgFwdD9rE3+WbaAvUFwRYw4wi+ZXdHfKltYp/5FPiAbsLYBJvJC0JNZ8KF/r1taq9XHNNExfzvd
WcLJNqHP3nI/MJhM7jwprbSn8riiFrJxpFpKgIp98qzZxMSly2UW0p/L/a4bU7uGqJ4MamialvYy
oOsCUTN9ah0N9jBk7U7ucSPhV+Tw6hfjWVY4luuuOXXYw76h1nD2VEYZTp1K961KvzFMCc9KHvcw
KjBpdaX0pTbzcqOY4gE++Gek6pO2S2UqK26GYZ5dBbmjwjXYrvox4ayGGaNC4KrL+JYA8p54XW2W
r+B08spXWKTldAKRyvHTztLwUU+pnDwCgKEJmEFWh2kLm6vu8JVMtfKKvNheXEnLmAEk8ayVvtNG
wtopkyOHnK84LishIfYj6J0osBVYCx48ge+pfR5EibdQVUV039R9TLQnodyjl0iWjgBtSQ+KNOqR
a2ZmHxh5yzCiH55UeCsvdjzq58Xsu8qdHYX/GAv81VrlFPxt8VeNGlo6yAv4VWD35MIAIVbLE3dq
ZV1wJCB6spbIDPJ8iS59Ujbvdt7NbqlvF0VjEo+EleDCoCyZjl3sGE9GSQPKTL8tpYCN8/LoSIpx
1+vFwMyE0JIPom8y3xR8OK4Oo+UYDVuoU5ermNtkZ7LccZzHN6O0kLL3knGc9FiXwCngaCgcPQta
u5mYfHT5AWaAQ73bVa95ZHA7ooSqXaPbCj0wNydcNwaVVSddsN+Y42F2oom0NawRPi3BU7S9+NE0
PdLkaUZ7kZNxi7D5XjjXOq7xCTTV5PhIBrNXld2iVyCqK/pcvcmnRRiu1bTpucfGHy4EXnpk5s2e
WAnTNaQl9XWkPKiyYhNvNwZ4vLwGA8p8dCPQPrsBmSx5jTUbzHI8LbX9EmPA8gtG85sAcXCNat5J
zH8w1ep+3IobMxcatZluBrWV+XMzG3uHIEA6YFLhB3LZNu1iZ2Y7XQj8/j1etlYy76JIvQPRbZ35
evlat01zcysL8hUpeE3YoMsuNfKNav0eL6vqpzXfhmQVYk+wLgRLfdqtoKw86CLmborWcks20bGJ
yinYnuwMwOno5HfEWBkHptrgmIaVYXdvYEBA43a0Wz0OTG2UjpjriKnInQeAOt0e+y28grFQfYg8
Q2gsxbOCE10fVORPUAmDutH1YMYohb9I2tDufQNx2lRYYpDownbKQnNpihPu0Esv0otYonMElgql
5DDvZF324gkcZs1QXyqeHLlKn2Yc24dZh14+KU+WyM3z1DKlr+yaB6JTEV9YBrgpLf1as7XESjC/
r3A3dsXUPbH5ZS7aWmCZk2+xMxU3dTvwDSlXFsZsbRp3XJa7pFkTMHxCHOIyp4IS8PlM03wfpm1g
rpW0IRKaareRhrCVbPkZpBVPYFUZgP2VcmISZ0HowgCFtQpsFw5AIi5Nhb3MOC1qCKia7Cgzx+JP
2Tntmr5mChqlt+vKo+7x8EY5HngsZAFTw+JJrA1cQXXsG4O5RT5cKlvzByU/F/UEul/MjPj70ghi
vcCyjHuV6e/dilf3jqWR7YG9/THOTX0sEmMOJYVsrEI2JdkVqtmgkLUQKqZMdzWsRKe2bsOiKRJP
tRo7GNV6rOEprThFKr7wz0ZjroWfSUX+gKsIb5pULYXGwbOltJZWC5JDVwLG7tkdXxSV2G3ylHVZ
2IeaL3eAB0a/K3sYmV6JQ+Y4FF3z3EhFxEGZcNQCDpkcOyhZyLu2SlemSsQgu4tVKHIwY87Yz/jM
MeyIZFfXiXLAzT1SKC7MlQksoMYvaqTQQ2++sXmMcI0WOhlzEA8wZAPDtBnwr1YdVRxZLC5ZJCiE
whWMi6iunHIvTw2z4GmJuPhYrk25pd42LUF42OiwHNOA3ONj18+jo0UBDny65mmOz+g3OwCx+ogz
Spe0+5T1cI3hBw2qP8CseTXFal3aZXR2slHmNzFkGI+doTvyGN70efdtFoep4JUbZheizwyS2kxv
GtO81mNbBwASMU0RH3HKEU5eiOFCPtpFXedp9ZKDq14jrzX10rdHUwXflpn4MvmuDnrjde0gvVRR
LB0Tua+vRawYOyUT0XXtOc9SrQoIofLVkbZMM+szbB2+q2V1KSd2HZ1eNpexaXf5JPnaNPtyUXDd
SZIPIDwORDJpgWjz5RyxVdyR6MfAP9sAccpwNHt2FhGebtz1D+ws3lNbaF46AXKDbNbtjYVdjYJD
DgCEyJwiIIz86mBMA1XW3EIfvmqy0xy1Qh8O4yLpD1nRfvW58jUpSn1upKn+EOvIrFtpgQdltxbO
n31b52Zo8M27byX+0rgc1gcMvAwrliE5x1Ul7axeVUMsJeUZgo58pa3OjnTE46EoeONVor4vWVU2
V6mQee19qbwrNmPQuoqmnVzXbutk+k1qOUhNRP1dRTEb0jTyfRzV504CvqHXDfcXED7AaLrBI5FE
GKyYxI9L0961TL8eijWLnwVrCmTKuafO8+At9Rzdpk3e7hByFm5bghkYTPN+Wprtj4SogO8g3QPR
0gKCPMqDikfcr5Msg/Mhdcd2mGWv1UlbJbz4rJVAUzb3vkeX+tb2RfNoIU+/y/O5OZlKrfHwV+tB
bqiWKiXD7WKMJfjLdjh2VtWFfErMUjEXcGazaD9HesOGS16OtWxlZ1nmJk9pDQ9kr06HWqzFRz+r
JDnlQib5bX5qausZpifkGG0+Tkq37eyc6mpN0RKwLKmDAZH+0zw786WiKr4wqXpSbHoXVPFwc5ii
SNzr95KI0kCOpzqsZac+dZwrD/j/ltPa0JendbzUnmqzg3ZZGaffW02XmKDweBBQJtLmJAHDfhgG
ScImnBuQztGEAP7dSGdDl88nniSmx1BmirfckJPUrzvnbe2c+hvi8vTGVlcbohijkkDSivVtnrTc
dpF0jK9lHxv35rLy9A1L/VyWhn4Vo2MzdCMG0DCsJ0Y+RqhxnZ/QizFTWRL5jgUw44umT6gvRRJ/
n81k+sqXmMYUYJrf2Cv3aeNI+e06lm24sg7+aqAD3kNtoUFvmU1HkiMC2BDlZ2mN7RGFWvKFCuJH
Vo6RV83mGHao3uGL55iL4tm8HzQD7A9Hvyd6FhI+wydcea0WxR4uDDUU+sTyaDVs6WZgxyr5ZmFY
j9C9+cCzmVNQ1ooaxEJl4LBznB1WR80IBgOKlRtJWXaIDHs5LYOhHa0+uV2gKIW6xWQqE1zdWj2s
u2bKtdu1a9WP3GwMXhFK2GpY+y8ekmpwdfa7JFBYqEIGhHdHs1teFqYDWZflPwaDw7kuNPN5ALx4
4vvXXHGQvWfWFB8ILYnOmVX3rMDMGmASkzeqxfGpYaa30+30OxjzJSCmYtwRS8C0xH6KJ7EjrP6A
ZuxomBPjsNqK9onag32ZyedZ83M5qi3voNw/VmP80A61R3juDRcezYeq31lxCl+zOE/WdBcTPjwb
n8vaezZVSLGaAcmHH2uUwEWr+mtly2PYWutbbUu3adEj9qxUQGCZJO906ko0LTKzMFUJJL2nxlat
oAf1CEtyTxmSHipmaxsfZ29b5AHYXCaeOVafTd9/2ygJETqDJ7qPGOgNgndp4PmzCoJtZKEeJaFU
fjGvygU4RBQso4yQxhLZS52gPwdWgFForZwwhbHnI7SACakt75oFgQeEAxmP1LEM0wpeyqp8wGLu
PAFcRHDwBOmIpA4JtaeBWG5lQ+xkig5wNmMgs4U95n30pWTNsU1i5xDRS3iS0MoH5D3RQcwKADkn
7nwCuYvjkPc5psHIOY6oL3bAqSTOtQh2yQq6hYTdCFrGnIaGIh0h0EeexroonIy1OscEwbi6YSB0
kLt3JQEepmSLa+QaYDODlF51JUy+HSEUtBaNy1LacU/5YJt40+c3NuHZTSlJ2oUD+aUa2u6hyoxo
rw4qBZfIC2bleog8ZCFgWONeL6B6TVTJ54b33CWgr8SKjKJpU0tCS7iOve1sIsLHIlEVvtdO2DmW
T5CvhxztUEZorKIuW3ZYWp4HThVHk8wzo/WURgz2IDYb/hw4iwF7BO3QaQsCllXiGK3HLWZLWoE1
Vu9Saw68y1KKKKWyz4qqRxfbFt+xn5ehzCHN2MdPOqhu0gsKmxtDdH2Y9toAssGwvHnR6n0EZHnF
JBsYkrLuOl1uQyT8rc+ivgsL0TwxFcSq30pz6PTDznaS5IkgwuLViW9Sm3WA25izzW+aphNJsLM/
mL3qRVnC2tmJ7rnqp53Q27My8wf3DUwXNQqdmI9EmWp3sqSghcFjKNWT0WbcdMzTKFXasGYsGsjz
uFs6kHF4T3l4y32h5WLXEYNY4K1zMUnnB+Zt40kah5nG8yc4lW3JQKGBIdbLlf64WNlOza0ksNas
2sXJSvXtFI9VLAWSTLUflVHYgVJjqD2whYAHGihMPVMwKL4024Uvq10O+k4tdpI0Jvs1G1HH6rx4
Tv6DiupNq4bqmJHW5RLjYIRrBa5nyTaChFJdRdF0Yb6OVpiUQx2KrI9CYl4Hzm+pC1RRU3ZalMxr
0JN0dciWHAwr7EUWmNnnkmjXXt+VvZldY0POwrktkzDvh28dJDNPK7XXlr+bXxCDilpJa85OeRmn
HzMtK5MJY+bdVg5OJvutEnEHN99yE5CTWb7mWQNvQK3DuZgZ5kwN0fTmZz2Ur5KlTvwIDbFajk/4
2lQWITnaCthoxs08Orepbb5oi/1OMnQKCrIv/MKAgsRCGCvrcjOLaPGcBNA+4ApXojzZ1EvrQWt4
KqUmQ9vHA+EnibyccOIPcCpI3UJr3XiCETDgQjYIa4yoXjdq4XF5IG4aUV7R3panRJbFBlC5Q7I1
etkw3Srr8N1SReo57fywRJUecIVNNJeQLJ2UaB+5nd28TnvPmOw7Pp1+x7sA24zxyZjkcVDY62E1
jQCCgx5ayoBff+yYwbaJTlGRKGFS1yUuMYHaTTanbzwRt5tisl7GcFAtDOSIWigsGw1GrG0xtRna
gEC5ySOllG3Fs+3k+UZwna8q4ytOPOTOulKfisiAGZY4mS9D2cJFV0puizf0pJSL40NyoKjpO/qV
BnKnJzTJuBOc0JXcH5WWjEqR5Z2/SC2Kwf5SNvMFqgbNH7en3W6amXL2osiaj+zIY6Qgy8+J3Wna
tmPY54M05viFpv2YaupNwtjGNY1ky/+eJXcVrfCGRLGDBMFr2Lap43diEfeItS5Fx1UsnDDp7ea9
UWHwq62obkZGPugasy9YaoOXtXKGDDKHcmysDCfYrwOMMhjHxc5Xla+MgIrqY0pmWoyM9yoddOmo
SLJ5LBEWMVuRPhRZ4XDS69W1sM26VaMj7qzVcl8D2PdSYyWsDU1mkGmsvsZ0WC7RKju+M6Mhp9nI
byjft05Ue+B33tn2uBN5NNxY6yox8oinAFo178WCQV1D92U10c1ccG/Xxgeqgj3I/vuSTjxsh/Se
zRgjR7m471BnntQCkVoZ39l1JbPewQU4dAgh4meUgp+AUXNCOyAcd6znPERRgPyajmhivSaToTCx
SrKRqfsXMxX6juTzBzwdvb+a5bW1xXthNz8MYOA4XU3ZS4iVdbMGaJuicJUa/b5FWFkt621dLudY
scJero6tPr/ZJTfBKuZpL+JlCgDVyN6UjKWf62u1KyvOBJWml32G8l1TpGqvq9K1T+xX4jglvukZ
E5kZ/3BzJfebDQKnlLdWLeOkUXxNLaONWGeFnZfzmyiik2ktKupd9h82ijN/bCmL1CVa92UtUIAg
iwohioIym+I3QDa7OVlYjOggLTt2WRnrz0mf1PsFVLE3comDSonv+jTnVrSl75NdvKJ4vjJ21v3O
KlJ/isddqUi+QJmNaKqEPj7cScP0zNCBNJym6dwFmf8GL+RhRbjsqkJwC60EoOeiugyTwbL2RdT1
V8dmlP5fK9woKa+OWaVerFrFFa26BEWhaPcJnAe2SLHPDHh0ZdHv6wZDq9nHzs4UCg0EPWUCNiCW
OvDWw81YZCn4k/bHog7Pcdfvlkx9E2VOVEZEgkCkqwwBUyuEi8HgjjGXxyUNZqAoV28S9qVIl1cU
Le+joNtcRus+dxB0TVZj8QUlsm+OJ6hODnUje6ncY787gQ4cdgKZGLIY4zDEElGOSndvw2R2E7mN
g5rwYLfIhoeCQYrnVEQuCWECZUE/yASzHb1FYewbYdiFJSPVrlm0T9Isv+bEgrjRkmqPcISf6cmQ
xo/EWGh5dtvW0gMs9lccrx8Woeex4rSeqU2sOUUKiIpxC1JhtXMnzfrEOkMO2NCQRJYAT5rLC3CN
wl9iM0UURA2bKtWdxA8ytFUj8gHLfcS3uTImBqCmaDxAZpJX4aF1Zx1sjSyEEmjIaynEc9nTVinm
Gw8hqpcivjet9KlHtcV63ECZaC+jZ5E+55o1yP6pYliSqAgxVZ0bXqPtpvNRm/ZLl2aWjJvZvC/b
Lcya+j2WpXBkUEqzyHHHMlGPB8Vd8ep4DTlFuwTIFvnEwEMFYFTmt9KXlU0Hqc1/2Mh1ccfD8soP
nTW+xTZWZXXVnlNLxbeuJReRVSAOE6Drw6noeeRWpV2Ab80QJbnmL3ldR6GBGpJLOZPJoeAZxqYu
dpAincBhQOUZWQ0cEXGHZy35PSMJdySHvdObQ4bt8jkZuxMt1ju987wnNWVapn3idNc01p/gZuun
iVAapsPRcaFw7osf0AM+lCY7Jsb0bYTGq7Rvqeq8INd+nfTIfCaMsMYksVpHBVl8XOsboz+BJszh
A+9shF+GBhUHu675vVWFir3ul8F8NlT9fRiU5zzrk5D1kc+7ZYcrslup/mFTPxHryvqiyH21E68D
3giXvN5vNIolewrV8KUWwTYzrNwf4qrz+O77s6kde7P5AKu9iSPy5WiztNrnmEUOeou3mBbCCE1l
vmDBa/AgUeW1ZXcnRonxe/Foz9qd3UjfDA37FAbSOlDlgT1EQ5ljGOtnIkN7jSaJz2F8tet68uxp
27HCv/SsJMoDiIi4DyRh7pbVZu8K7ebE9Py0FM4JM/AZ661Cduj6vV6l2VXrhHQdizuwtMqcY05q
f1jrvECc7ZJdh/RNt4hfheZ3t4wDqxcduOsYP9aRfoWydl2y+EqBtwRwbTzDJpi7Ko3LULOtrwxE
GqivdS4ZU7jpPJShTSkBdgmAppNSgxmzcjeN8LlKRPnanGQ+YlAfP2vPlwv3U9awhU56C4WxidxV
tnvnPmEawRh7ri+13L793Ib+rbXx/6NSUJNl7n9YDL8VA+/Vn9Rs2///11ZY0f8wGEBoKD0J1wGc
8U+XK/8F86GOlBEdqLpBUv6pZtPMP2QgJjIRNmB/WIfiufqHmo00FFs2VQPDrIFMVCdi/W+o2fhV
bH3/pGZT1Y2Ro5m6RSNvyJhnf98Ky3NcSnGOosbQkPQwv1dnONcGcyZzhEtO8SbeYH5eleKNjYk9
Po31fuA7bYrkTh6zPWEC3pKdqYuCvn+Y2WrUPcjeZ01XQy0nDbBUgriF+JwhD1lDW7lb1QHA1be1
uTHZEWy/em4e1WXPtsObTlLzUVNXSjCHw/jJXO7kYm91qBX8kosjWSpuQwo/QCQqC7o68muanbbY
myQ9bOOupDvW/CurkH0cTPBmaHeZb3Fbpt2Posx8Boyu3F+bmIGEDq70atIApIwFJnadefO1zgbg
529iu9jK9l2JxGWQxYHhoKvnCFPisDO0mxzUUSpxnZff7PzdMqhZ69izIFdLDMjN1PSVCFW4E3QM
xOX8Q22ac208sILeJ9Mb3TkZHnGwRPPOEExCtbkOy+gZROxOaeJdWScnbF6BxcpFWZQD+lXeRHp7
ZdrVQIAHqsHcakLUZL6yfC0zdktaCXZeKdaSw5QsjJO/j/EJQp9rgGqUc+Y6HVhi0khQpETccHP0
QYEAwcs11LCQfyjrh70+Ss4bHHZvYLKglGytxbvBPoXW/epEDDTtJMit0OjioMvzvdwjGLS+yQRR
CGhdjHaYcEHVMgbO2N4rlH1UJwFXCSAV36kKSMv5nlrvArafoJqWFmjZ5ZrijYm2F1NLjzUGXTMF
1tLcanLl9ih9qGxkqOMJO6JZQsOO1Ctp3yqo8BSJLvsXTz7NU3JMk36PNM+D8eFPIj01soqE7kHb
GvZPjm2vRXRXgS1n17DYutt1rzLLXxUfNn4aaqnOkwgonmNtvyAeNo0iqKyY8oedO3+UFvcHs99L
tewvDvX1bJ3Nkh01Ss0KABkA//1qX5rB8DQriGFEVmpxjM3nafrerA2Oq5sCh+GY8Bp4ErbfGBuv
yogUEY5nWX3PqTz7ZZvEHrL0AydS0HQwbLTFh2Hs2jSgcbv6ExXkirRCRDiGdGnXIzgCqBNWyTb6
mHn1MYXi4tMw+ZX2UeYpN8pMX1oJv6hwu1BptBDG0WeSLkDMmHU1WTFJlBHKQ5MvlzL6pYJGnPxv
8pbQw/zXAwY9DFELFsvczbDf/IkcxEVMWsiADFUtvtIZ9Vj5lM98lhEl9+yv6hUmIJtfxV87+6y3
2UFYZaBMSdCsy06K5n1dRDuaqN2kKbsJlVXM3RklOxLx+DHLa5T3CuZrQQXnDz/ouFiG0kW2nuKw
AhQMeerdnLFwzx1XnU51cr+2u9qSPJaDkOsY4bHttrRXBnSqBuZVfiaQLlB5mk2YwJPNM04dsJ5N
/RN+n0sey8nsTy3rhaI/ZMmb5qBHAG2IdGx+LHgRlc2cGDW6aSLCuN8IdsZ/Gyvzu3ucW2E7tf/0
pv4FTjBatB81e1F3LZ7kIb/q5I9u2rt1yd2yehUNojf5G2U9rH9FdCzwyv/mc91c8P/lc9XRGdub
cAkLw19k0IQ1Sfa8qSRyBa+dSbUMDZWeob+CfcnMdzr4ErVtYgVGF8hI6tR73TxU0rfWOiwRgKQL
R4WsPsvpmadeErhNT7G9L5BxmClVdtjQnUnj5U8X8//BTvsXEdT2xuG2QP5nba/c/msaj8I3JlUc
Uio7+jHalVFmDGGdt1T2//yLNlfuX+7VzdaB/knl7YFZ8/vXfozHYpTncnR5ytQChYFbxgQv7VM7
jNv/7nf9pKj99ttACDh0Ho4qm2S3/oRZ/Okh2+xVkholo9tKZ+jF91akHNJ+DnFPhBOU+krfdJ4J
k3Pt29yAjje0vWIc8jogBwWu5k1hIU2p6NRzkT3RZm64z11MMyMKNKnxxqsHfrzZkeQyLKr6IYvR
M2jPCQ8v6ulPxBIB57/nsLBIwQjK22k+sl6Kb+f+Q9ExXBjiuip+b883i9kdl4su37X2GGj0k7G4
6xLFtRTDd8wvYTAn1hzIRcwYrZwWmI6TDkReHZJvm9cJQmgtL+elYK+kcJTMS2B1RajGz8ROcMa2
B7CP25AtjPHyrV+ldI3z/tih5WUgwbcCd+LC1v4WOalabx4TGiYFETQXot2CaY0eZaCjdgMnILTw
nWnsWC0glmnvKhaIPd4GC+AOfOTmRTKet2uY7mVviBcYq0ylhIe6NCTtgznIQ2NhHksXxEI38zK6
i/hU5HNut765zhjUHkXGcqj4FHZ5lMsAr/NRjDTbzpetfFq8BZocSOhM5uoNIgnC3oul3GflBQPm
KB/y4X7i5jCnlY/+Jc4n5o0/b4CyfhlG8kVsw5MVRjhS4/XqeVZ8LcvZ04DprwF62UQgJGK/aoJA
9Ya5hRXoFG2DDQF98XuWIvLmv0QupffnVic7y0SkukLCX7XDADPTLgZYoDb3JyBTHfVAYenhgsiw
HxDCMxTnL6/lDamesbuOOIpAPrQ894VyWpWgJp4EUVZCHDL2tCxS9pb4yJLWJ8Y60HhONpNhzN03
IhCKz0XsAJRKAp3abOOmJia6bR1sxsZRf85JNprNI9HPlbbvE8Otavjb5rMSxcE0tuH/Iu/MkiM3
0i67ld4Ayhwz8BoRiIHzTCZf3JKZTMwz4A5gT/8qemN9kKpBpFRK02N3W5mpqkxKIQKBwf27957r
ezfD6PAo94/rKxXa6jofZDDBkxs5XBjVtii8behduel3OcrbKY8kVjAzGw5cenuRw7l/CUxsxi5/
bIyP9uQcYjfYKgxsAYvHOTlzs/CEHw7/srfJqT9IFgRFvChVf7dY7n1hPypXXdoOFDifwqzmIOPH
IKk2bUD7Q2xv+yTCSr8jS7opKbPjmwTGTSJNMqHYCr6h67D6IrYuSIOKM0XnhiISqv29DvqzPpSs
YWjYKX+MmvahwEPut+7AHUVFo09mKRmK/KgFYPu7plObzEZZIEJBIFezM80RvsP4JWWmOYsMuxeQ
3No6JeENyz8dvDPE3GLVQfzZ+guvSPOpDa5HlwK25UhQEkM2L/Ey5EVtPLjp8zg9CFucDMpoQp3c
5wW+HEWstRpw6F9LYUQ++snYf6PB7tA7L3oEox8mu1nrs0TG9+uSEqUmGsMqKnskA+rHkuZb1T83
eXO0WGvO+bXjif0wfgHF9+hgk6G0bOsxHmN9Z/dHQ172YRQHTwrq3tIl2zTGVspS0yUtkfpYWKDN
olRVe7ghIErFpl69HKWHfuZzqd4U2N1tSivs+W5hORqMz751GfOY7dUzTqqNk3JdkkMfnCVyPGud
S+1m66UWZ72Bvsc9r0ZiMacK9540hr1t3ZjHnEE8jjkreWqN5IyW781c50+hhoOAIBrA7F63EqNZ
XPtovh62f7taDm1JQB8By56rjSKrViYF8C/SwAVscdnTXxJQHjEdsxC4t3eySZ9MHrk4j9u4e42p
GUeAOfFr4Vl6GrNHs/pRsVYyQBW5HoYf4ZyIoqJPPfW+iJba3GX3xfTdZdvT1uNxgoDBWTAM70Cr
31mCY9Il2iSS7tbo79p8OdFYsqkYRHids/XSI6215AYIyaD4kAPeLPYUBdU9r4beBFg5FA9Cnycd
V2lxUsE50CNTVz8/ykCxu2nc5Dj+ffYrpEEigsdbg3l7gAvEcb9p7W4Dk9tWwJbhah3Edp5o0eRw
rWvsuZD2Cava2MSxx3soZ2dLeiGKXYQv/9md70satoIe9Tmvz7Lgu4n6wyNvlOY5S69DnOI0gyRH
3fBbsJyp8Kgdl3HhJXnlczk85uJI6dpGdQeKqpT4oikPwYnRpgimfnVyHSCrhwmTn77tjF2qjrE4
NPLMGS7s6R7drJXHglVBYF74NDaDptwCsj32LWl7472fXiR7L9Y+oUtuhrKTHDtL7m4y76Db16V6
atbjlMUVBdCvBhFu5bavXhBu5QjL9ols8S4gRMPqfk9XRufHFySNdogFwEqZXmb0IsZiO07XOdQe
EtNbv6E5svGvDPbfzCnh59CdpOrXID3mytoZU3s+aAy/y95hD5tHsZgegCDX3pXKvyj/1bSKR7Pz
to75o7RZBuIFyerdnOBfnbhOl32SSHAKbEwSa7e84sDd5steooGwIUrSE11TOIEi0ASbEc0Wi9ss
6PvweYDnPIkaknW3Cz9YtuCLMP0dAu3G4lKdxp4xPk5GbChogiYvGeQU8vj7dp3mqZi43VnHw9Rt
DuVgH5X5uITOrVW70UQdE71Eh7xT+ykIVzvOM7XaoBBQtNleJc391F+MI1pTiNlUNhdmcY/hfDMw
9At0EoX+C5v7KztgTtI+yundMOar3i5PhsNAGJfU3Oc/UIw37YA/MjlVIeVFIDLyLwZGtSEMoyrl
xisAgIrqcsUlyokHcT4yvmM7/6CJrOE3YrwwRr3NfoXLuvFgkU0IHXz/YGZ/lMRwWugTFcO2buMD
JXcP9F3wNFlfcvnZQiAnHPB/KxllkxF5AicnUmtIDQE2Kc4PfuJopbdnpLkmzq7NN3SZN7dLdWlZ
TeQlSVTwiimUu1kx5lmDMhqWqJQo3tnZIAjON2DnE7Ri5Em7PlcVL996ba9mcYIbKXW3tP5cGWst
KnOVQf5oCdP1Fr1wFeKTfwMVocE/GNir45jvYm9LBwOuY+x8Rj655R7KztwEtbtZyuXCZsdvyOwd
5PRWqQC9qjkQezw6NJWVIrhK1lWK3V9n6fRoN2KXOkeIuXvCa7um4OoRDVVf9Y7xK5v2epePT2vH
6NhnkSe5UrONMmhMyqarImfZmZeXzXBd5iw/yi6a1l3rVH3F9HuFv++EdUBuSmL2uWIhMX7veWQq
rzgjlnCKvXgfOJrtared2ptlTqO+zPaZt5xCFqIMjYMmjnyv/G77CWZtmugqk6HLK3m0vTX1aNot
higooT5vB+oAsNnuNecoQPxQxp6H8SDObaC6E8pfbKR7x/tSBvc4PLcq5vVXvXA1O3JrzuLglD3B
a5isBl2scbIr5GsPEiAxyqMzs1Wul52unzpr2ZMMiAqIt9UjmwKrAeC6uHunoOtQ7bvma1z4h0pd
lovxEndkNR0QYdlLHLyUOUtKtEk9X9pTzXS6L64N3V1puz8tQ3tILX1gCOc6xZli6VRW6d3Pzdbf
mjz//xhYYkK8IgX++2T6/icirxv+9/98QBT888/9NqE2PPsfwiTSzPbKti3chIxw9M/C7vVvwbH2
wpDIkMk02mMb+8/oEjXfwgPjy0zH+idu8V8z6vVvMUoGQouMT//33wJ5meuA6D97WxfYASgxQKQ+
NK/QN4NPO+kBEzheZsQnXeLM6Eweg6HbPpF+wYX7hDbKKr+uHsYKh1KTxc4WHFax9cWk9qmpTp4d
8xYZCZj+7kT+ySTBXifjnz5XYIIrY6y1jvDXU/P7wZYuwJqjZtrsIHDYDr2qWJqL87GY35K2MZha
ylcDgQwM+XKDhH1DywDL/gJM5MJA2WeuXbjGrmuCR9PsqGkg24Sf+jKMl+LCjwuwfDQUbaoyuFmW
NdGk/YJQEAsaVPZsTzevA+2KAm0iFlCze6zRVg+VmOcWXhx6fCB5nxNzKH774n/rZvtLlscHcMG1
eu/w1LxDamz6/7XHt/iV0tHq/waOwaq6/Pdbi0sEwsTXD7LP+id+u6ksxB3HFXbgQWK2PVgB/7qn
VtnHgqr7U/JZQZL8nX+x8RyAelxKSOe+x+jIBEr5H4iBYJwEbx7j9Uqy/FtwU3Mdzv3n2vXXHCI3
7W8DKmvlkHy8dgWSZYfnWmwNArxLZC+ZGPaZGQPN7wxluhvRDJreo8YJbqTE8NqlFlNMa7S64Bf3
0cfb++dHsQVnCuDJilVwP91GdP/qFgg4S9KimyMFXZ5N6phRc933m9/9QH9yy/7qUJ+0rr6OqQmJ
LbElXI7XRqgO/mWS3GWdr7Z/faj1BH46wTxHQXDTa8eKyvs09aZCZc7JFZBtwkJPVXKvMWQ4zS5M
NboCRQG7SfUwqNwwJBgVyi9/ffg/+6a/P/ynk7o4rGlgImIx8pP02rbbcFfGo7rzbTLHf32o9V/1
h28KX8OjImDlma6j6t+NHt1ZlVo2XErBMo8XNYELxlEBIRaGjqFpMFxb63H/+pgfH72/XTOkBFzu
BIDRoBE/HdNYcsdN+HpZnpM7M9eaM/RLsfOH2nwR5KcYi4ztL35T60/uGjtAlBWO5YXcQ5/umplw
X5WPBMpLS9XPAerNBcOAJYt6pT0JEn+STC79Cge+G3ThzoHGL07d3AXqlWd+SWwlZnoblcLrmG1V
1eJsSDkY9/2wGKRURNxcNwhrKeC/pFY3Pg59/xdf4s+ujPVtjvIcOICU17H+736uIq9qUo5obr5D
WS1pDpkfsylh67xMMn/5699pXTl8vDjIPMPn82G1c3FwK3w8mlc7XiNt2hIKymHuaCLJTiUIWEwu
9BRFjIey48BJZf1NmuqKkAt6p9cYD1ZPaSnh2cTc//Un+sPVygeC2L7q5yjoLCg+fqA0dMnrratg
y57p5M7GvV+zYq1pUsZFvIibv304x0XbN9nzmZzuT4+BPG47b5xwRIVkwnaWBP6hYIIdMQz8AEBs
/937IgQqDNYcMIrjm+KzDOBYPN1S4aY7iipl/xUnTTs/6TL3uq8W/bLF18orymhxB+8XzxsqCj7/
0tyNLPdYqK23RvhTofjddUWaNsSozhiiJh9FVtHD2YAxJU1vya4mAWsZKrd3yimMYkvZkX/huy1B
zgFCKzWNi0Srig06u7cQNNiBg6xk022QkN9pfyBbM7qVPRyVjetr13YD1XsAiKeHOekY3HOD1Y9q
8qfycUnputiG8Qh+JKNBPNj4+I3VUUrsYBaEFQRxM6huqqRErcKcrgi9+IRUdrMdGKylGvSBo6Ek
pqggayl0E2NapTdd7Tv6iFdTJySgW7Ng0povrxVhXfaeGazby44W8mTrsyK971zlvI2lmzR7yfTO
ZZAjU29rt9B9hKRLCqemEXwzY0EGw2nNztj0QQstcgrUAWcZY8jB7BMcQAmglx0QzWGMLEsbtCSO
Zv4yiDa8Ge0SFAUT8ObRJTjmX2ql6lsy5W55mAl1Yi8sFv+RMrd42rppYV37XQ+PnJQY0A1tjd+p
7vHn/ejElL2Wiyywyfmx+66dhMw5ZgNK4lRR9N88Z/af03L0XmgmQD6uYUPSNDgs33orWxj+kzZ7
cfNquQLfFb9j4dW3qu7oXSMLkr/SBgLGpKsW/F7YYzF455OV7Eoa5Z9mhtaMYGuC/lkH8mTbLLW4
Xwxj3cbKWt0HeRPcLT4eP3gm1rz2sQb4mZkhkJRwa/BHVlGO6BgiWMLNHPQDprLObym+BEBQk5VX
/jdqImV2WHLa7IfMQQ/JHCO/AIBYYiEo8lBhNRS+unbj3jojgqVR7HnQ3bEuYtHtweRh6V7Dl1qY
GMRCHTxjcrwzKIiOc5YGypLMokqtsgNbpuyxkp1Ft2HsYCyuSDJAVan97rG3PMxYfh46jCxwpONp
I8dV733Vw7VxggSsq0wzd8RTQHEpel1GGbt1pauVVYLUFRNl6FyqF7qSVvFYiMqiKSVRa6AMasoW
UBPz3nKqi2/2T/Tg8hND2P1EEoYrnbD5CSo0fkILia0CMIT4Ccww+wk2zAYYhzarlRlw7Yo+XFas
/QYiMkhE6Hb91+InKLF1XMA2gHadDVVIeMtUaBlXcZlI92glLYNceng9elrx53m7ymoYABBBQ9AP
ymbwdiTTuBSGYBbC3GS8PqpzV7tu9ghUR1D1Yigm3JW3tHAicjrPLyWUTuPS6sZ5fp5Y2Kqoalq3
hT80TNO77ElSn2Kd8B/c4RoDC6CkqXizuMmcbaiL/qom5T8+rW3dijYgK0+uRaeZ0LP+rs/hJyX9
Dv7RKG4baF3PrhgIqC/eXHcHqQsDBydXZwJjqcFRVIW9NDdIzd1wxSUQPotmhgiUtdoPN35FgnFr
mTJcTtNEpc/W8DOuYA+w6I5xj3NP32KCg1mnNljlJhRgI3qsmkkuIHfSXIT7pG5DYzx6ceGyJDYF
TxAemrVrPruGndwwsdVvpjsu6kWWTeoPm7wCO/NaU6+8MAwEg1mJy8RSrYVH2ezc8lzasvWPJI49
XFRKDR7e2Ya0XmPCxDZ9hzEXJBrkV8EWlFAwWR3iJdIohdqlceo9FKPLdDCEAMhyp3IdUNgsGvQl
zfFledBOw0U4Wq5R72QWUyCtiX88tGBNkmNJFATMlAjUgJWffzPD6Sl/nmkEkjiLGwzTxgDdAeFo
jA815try0umb3DqCJ+nr+9GdS+i9WeU95aOnHjxVhReUxiWXvIZgGEy5KXE6uE58XnfjtE9yL9l5
sQ2gTPSc10U1j31ty3snmcj2xK2CtkPtINzNqay+SmD7e1LrUJp0Nd/1SdM/JuNcX6hwHoBuB+pJ
GvPI7RxLBnLshYAbATyYLoukna6yrPiKZ5bIeksSOqo0RKR+6FAU+oKxXxKqvWNpn7klttyExk+q
L7uyeOiJSYP4HE1xPsd91EJHjQSZhkVnX0h3xzuaJnGXj8ngHusSOJLRheFLPqLKLX58qxrHSo+l
HVzkYSgvRTf4UZ0gN4QJYeuxss+AgL5KCI+RVejuMWBHt2nmTh8DI1NfXbV21jid4o3rKFQhQZ3T
KrH1+zQvkv0gmqP022cqnTFPO9QHfe3LPmC1VJTHsRrGU97J4ksIlAgXmqOYsPOImiY3OIQxdWTg
dplANM70rQrr5zyXxZF+tIh2QB72VkPoKJCq2fvulF1mE2jd1Lf7c6rpbbHLTPnqIEiSNtBQQ8bA
l29mqE+VbchjXlnfAt24TBxL8xXhydgOxIA3fp/lB+a0FIjXmRZ0NdXPctLes+yX5sHm+QbsYwlu
jXmxo1Kh+tv++CNLGi8ywuS879tvky+7nWqL2xpERki5/YGE07Nv+jc6BEJXlLyP8/Vc5UUxRIxf
kDM6AsF0JqK2mUWlTjLpAEm4yVmfmg9WYTvbqjbpSKzaFhNS7x8zuPRnc25hKktbovIGaaWRVQA4
DsY1L5L2KzSQLp4PNDjZ9DRVUOux/eJbBLaAbUURHFd5++pUbXJfWfh/sSwNrbujJjewIh8OOkVm
3p4krTyxOXkAPGRe6dTl3WK11XXgIYpQklU2VgN7pH5LtHWVhfLM6sjtDJnZn4KhXs7q2L9OCbVs
KX64SIDGbyWVnGCq1wcIDN0527GjuWhUlfxgTRi8/YzeACBD0/FC7O2Gs5xni9ejqI8WeisKOfc9
jjoHXB4ihebNy4vzIpmR7+fCkZFT5qdpJf642r4eM/9d0M+JK2W2ji48PFWLH7ry9izHhuvGQPVQ
VXBQlt1vG6P8JrGJ7JzVtN3ZznVCqOJlcnvj5CzJbb60rCnbjKQzyGFjJxqjvl0EIrvZgdKFd7G3
e78jSOPvxgBNxe/baPQmpm/jsmX/SpmWMUSs++QpdbW1q4tARWTnb2uHjnK6lF/jXgX3dmWe5QE2
GEOMBxjkpNRkcEkTwWbwm69OqEhkGP09WsppCGdw2cnLYAPjhi5DHAKneS2sHbrO15JaOKyAuNOG
Vl6VBepNSu8Z8cOEbDsAVcn6ZhzMb33LYrvVdbD1W1MckpyFMQDzgA0oZdaU0qZR2Fv8w1THy0Oc
ZfZ67lPvhSDPQIJ4/iGKNN0BGN/1I3mVtHtrShudVFrVrvco1m0QfVJ/fnVEMkYJVq3FCFEyA2Ks
ENIvHZa+esNjPSAYHevHYEpTyNez0R2qjujITnhab3Xd4kIqp86ouNzDgfVoCGkDD07dvRCuWttL
HMym1khd6GYa5viWc50R3AZifyxHOCcp9t57WgSq50R7Fg0nGOQ5a2Vc4uuzk4CEorbEu0+yjcZq
j3KGrck118Jp99YR8VIOkDIp1j0NVaFdcPWNV53MpLcCEBLuMr6EZLjTA6pdG56axR+uMsXceW9K
TMJkjxsAHDK0j6WgvMTiXcvmXXpI8F1nTSdKPsOjMZGLJtM8Zlw5IO/9jRMm9htdvCCsXVH0cOps
u/vBaSxgIAwVki819t87fIiIe3J0iDO2ZM/XkKSmy1EP/ms4Tg6YiWp21amhSOmKNmvFaTSEfMjE
quNR5m0Rx02LemsbZnYlBuRHklV28BVR3VzuJZNFi4va7VNkWi9PNnzLTEZNZ7XBjjkhba1LIFnj
Wu5CJo9Ik9nvVNjAvamse9IYMZRO0lkY84ByA6qhy1htmFfwv4l6YcVsqKf+0UiTUPXYO5iHmt5o
hkNct6LdeKMB98pGVMbsOUfaldbTAIvc2mej0T/r0O9IO84VZ4l4EUNI+Hn+sm2C2LtIC3sQ+EQV
rTZ0cHdc6coHKwLWpXzy/Dl9SuOSC9W0Kv/BDCZeY8GQr83yXqyK3SIlslrTZ5yrmXqcVBoMhprZ
r26SuQ2dKB5lwrshzicOToD81c9azDuqMpsj0vY8ngaSbe/SgvFS6krdwkzWZEfwWRdjg7tb11Vr
R34Rus90q7PeK6p2OeS9WZOUdBZ/2jaaASil86FH9ncZzTdFndqzI0OeR4UbZzx3cyNedjb5nse+
MTBTdlyYKM92oe8cv62/5wpgC1vZFq1wnNr5YqxZ/m+dpVNsTEYYJFEY9k6FQdms37tgdl5FKd0H
2yubHq+8g0KQKhdCZx7Autz5o0EOP5nIMHMrVvo7xAG7IxPY47MePGXeOYU/3MZU2adnPQe5KzSL
gw2zPkMdHHfIeV1q2oWGpB81jJlgeZOlW9/ORtyUWwgzxZOsrfabKsRyndtkYte7DLqRN8btA0Gg
gS0uIA29a5HDSb6jEVu7eKSTkeZ3DxTPsCyxvQul67x6lSQxN1Kb8c3oBdAwKWgB3PCFANBK3MU/
IKvZtyNFRbxkBspIiW25y0uw0BbAa8anDLcf1FwdeqspHieW73BpqrL6TiLZwZ8ed+0djQzsRMVS
1cCoedKSHi4q8b2VjbNs5Sy0j4Mu9mBdpWim0TSDptksiyaIuJDqv0htZaBAuZPxpcA2TNJnMRqC
DwUD9I0Kpj7fT7kx1ZsyL/A6DMPM9smVnUHqSI8A8oYisEFYWbwuEp3FcBeswr2z0aUD5PfWeixm
H5sWvQAje7KhwTEZCrukiMETVRsZVtec1KjmeD8PsakRfT3zVLpzTMF1kg0TfLAhGzCtWCE42GIc
6Bn1rOzJQNP3N37mJLc+C1RzY7i6wxm66L7ZtW3QkemwSwqgQ/htbFm6fHmnIYDAfAhmidU8JJm7
IBFrCBnkKUlQaLn53m06/egZgPG2fsjXZCldtbfmksZo/Zrx+BG+sg+QiYzYLSzM0NkuUy+wJOSJ
IjWYEBuLGOUO2cbXPY9zsiW0iA5wzkrshLBsveBZpi4hLp+Oq3kfUzE87ntT5qg2/xZ2bn4bZv++
g+dPZqbsxlkosbVGhnQ/DQ0rUdaMltANZm7nTcATBbOYJ7ANVvoXasgf5pPUwArL8hh92laIt/rj
fFJ5GUCB9VBTh5GmLe0cw+Zo78zB08eW1EP0t7/a+qWwDdtoTrCzPx7PH/tCuOv03gKqgJEsmc65
BLgpDeNXpvU/nMWAWTC92KYd0mccik+Hsm3tU0xbcKgYNocveL9VLitFezHd85/f6m9JlP+PJtFW
rOi/r90/NC7e0BE8krn+qEryR/4l9RM5w/geevzUgPucdf79T6nfNv+Bxo8qELpY1rnz/i1LOtaq
ZXKBYCy3BHMkNIN/pdHEP7hSwa27nusQof57kNL1PvqPlMQRTD4dwTeLmG3o/YGszou0WBzIo9u4
z/0rQNvpLfQOejXoNj3DNVKDhXNgZ7ZVnl6K0Uvuf3eu/uQ+/yTwrDcCcqzAVOEKYinM7T/eDbqJ
0yphxAkzwDQejX7gzTzi5mqcajophm6bBn43VtShT6/c0vBZq7Itj5ZAseCAg7CcT67XPJWz90Wm
DS+ndrL1A7Q2tRyMpnDx0VSUi0wkif76o39SdNePjr6CAsd5YxJvmp8ksZZRFZov+wjPm6fyOIvU
9PZ92rCinBmGvcytNRb7cDKQ5Aa5WOkJucrMz+fJwob31x9mVXU+/I4eyURmmZBu1zbOz84IiBZ9
0VrTtJ1cl71eXI2mdwTAhTm/qfEqMK6K8Z6acRrSCwHCrP7FBzDXx+SHT+CQKgK46wH8d2FVfXqM
wnXsyxWbva3zSS9RqEbeuA5ZZrGfiKu/MUJ2977pZMFO5uVSQ7xSClhMWA7iMDVlmpwBGYQiZRmu
nLeFIbIiKnTMQNKhVrk/t4TWv4pxmB81FH5DfAIht6VNw8B69j5dfoxSc8+EfMPyKZFU4KqFyBa8
kIn+lkIxImxranLOhHSUcVM6cwg0Q0GjjdfyRg+7OJOePhrQWLwI1AFbIgNC5fD017/un31MLjea
9SxUvRUo/PEuCejmSYUEHcSdlE9sdILxXnR1vm9Ggc1TWO0AdMAaa+uYLYaVXJHkoqp+ihuWn5ZY
aBLpl87EaVe1dP9ALdLWby+A/5o6sz9KteupxKzECztwBABleq0+fkYuc2vuakL5Ye3G3XXR2k23
hVy0zpNmTXGy21DvVarQQfebywDOQQCm0zECyz9WY8OqOtZZcLbUcnzrE2yxzMCgybVu8Za12QpU
mPLurnYH6B2e7cJOrHhnwrMwtBTR3IWxwwQhK9U1Y2bpHjpe+vIRz6p+9BkI4LAY12WqN4Kr+sUa
4pPqypdnJoXkil+LbZ2PDevjl/eXAsf16DOWJ7VDkD+g5BMEh2ABpUUJK7mWLXkLDWE10rMlnpNA
2Rfd0DHgRImp2OhameX/4mMh0H+6KzFKebbNUgNcF96Iz2pwixuV6QoOaKerC/9k1ro96WEmhBEy
IKjeMvoV2NjLtBrPqUSi2XOssyjTNgOiIbgJK0HWwVSTPvkN1lmWnfs+67qnUYz6YbbDl7By7VMh
U43IR4FEsh3KBtgaUNGLcKAtI60I+PlWdZ2aOCQ2qQXdCSTscLBFl5GVCMRDrarvVYU72faLxyJe
vKu5Wz2yjEqyyJCkRV1iXUA6dIRitK1NZyDhA6C/K1aSiscUvKleJ9HRkgPvp6ECtaOqrGwccaRa
q9ix0CrPoenzSQwh9lU7LPmWyyX5nv9ES6qWz8ul6gdRL6aEWQ+8zstwLlaSGwUCKFHj2TwReRSh
e4hBhx+XZmruTS++Z9Rpws+3xLGYsuXSmYqW7KKsSK7ELey7icYLoy3MLT2FyaWkuwA2g/ReeZSe
9Tb4YupVwiPgqvjoVlZ1NuEmZ3Lkr2SjgUrPLbtVGu2L2HKfWw9VMfeN+yVjvNRnQ3UqzDk+mAPR
6BJGF2AtME4+sG5A2NZjKNv82mqQcs2UzRHpjnnbgcAz0upijg3/pSsn47UDIZ1wrWZriVk2LPD7
aCx0z6gQGt+nsW2/l/jl3amP2IHkh76YihsjGKaoDWR53yTDK2yLaU+h4rs9WW0fhe0EhXzKe4Za
s/AWkCRd9iY6s2Gwh7zlsjuX2Y9+6P3vLXuAm9AZveduksF70y1kVZhfqY03JMaVk3npoekvWXdY
TjmePH+pVoCU3riiOhduz9iIKQTbEX4H3HewfKgXsClXmBK0WC9Ob/Uw6FO8dPIEH7GsD5oe+yul
2OCZPsEJeu2QFpUG7d8H3s7A/H6wlJdQ/MHwrlrs84zmNHb62jmLae8LNrosnMOoEmLxKi6Oywxe
g/0bcnjTqm8qj7uRH63qvgam271Z2oafNGqHxpbUqu7dgZ33wC6T3DMrG0ZXmC2/hhXj5zExyGgP
KNVB3wzPBkR5BuhlyhxDmLx3AssQ9Zb9ir4JwpFhLM6gYNOOBdksL3fGjDspr+BxTZ7frUUb6WHM
HGeDLv8SG659HzAsiQw1t288WPOjpmrkNQH8fNMqBoYBJYZoQxj7OemE2EvU85wH7AMpbosMne+x
aw6cBA/7CqkyrNx6dNfkUtLFPMu9iVuWHnl5KtsxJ97ZLpcxMxVsBDQ3WklKxYpBIiJxwmPlenip
lV9t00k4B5hzb41YxkfT4ordIAhPZzr1ur0KGEKXJSbmQuobxN4vxMnID4igOzEbS9wt+0c3WixT
QwfJ09tQ0Wca6ty8DVDU75gQGydL6Wo3e0wiutIn9KGT7oGCTdHv6HN0jixqbvh/6VMGHuaY+4TF
qK00/BOqWfxASHN6U4yHXqghJAFOkSnWc7+pr2ZlLkczH/jLlHS4ZOXcfTfrHFSIT0nplyGf1XEG
LAyoSFFa101s6ocChszGrrriMV+mW7sgVTgZ3vwWLvGwbefhrXTc97BtCSE2tpGc20Cy7suuza9G
K1M/prQVrH3trL4wnDg8yAzwTR8s3tFabH4+O9eB3iHCEPXgPfdY9sv3Lk3HF8cY6rvSLGFnFXZw
BkdhohR2PQkT5/FbmVEK7ZcleWK8kCEFAWYZTRlzlhiy//r2cOZDbCZxZDrMY03LIF25qFS3Ud8O
1ZOVBzbpFmIsrg9Hy65772gKgJX0R341B6luUY2zM2ZH0wGZ0d97LjTWbvJE1Gg6kMaq659k1cgL
hDPrNAfZjOqvhpsWpPx1P3A0zT9NqpBgEXBcgDFQ5iniKIpD3OMMYQWmn4kzDFd5Vyr34MV15+5l
sbYRzXnaXgco9PAo9NBtSjeO30XaDGrTCJ77eZleeT0bCe0NtCqwhuK/Q2g0xTs2Q9z3lEJG9EJ1
N9Rx0giFmWsLQzBD1pyfkMOrnVsPEgjH5EGz408yZmR0Q8Eh8RopNUZhkdkGOV/XXHmpt3Fn5Ze0
CiZ3pra6U1bLvIZ8UTC2QbBIT7hFxFPLxgxoOyRL5rlgOGSCdsKhrUOBLQQOJ/grs56Mbzgp39OQ
1KBMreCMFf8MK1DxF1/yRFu5wR0kiDRD2mUf0LVNTREvgLWJKqyHhhJlyDej893oYe0ESQni3hlG
dZ2O1n5V+TKjGR/7sjIPrhLeQ1O71n6YmvFEksuiL6rc94HP/DEZFvPdbagn9YEg30gn7g4sQqcv
09gsV4ypx6vUBQpfxClYhwbNdtM2UKdABU/nNoUO10M3t0fcqKsPAaA8TwD7PGXYjs2oeVZLGJ4Z
NnZSopcoxY10CGwl8Prp/cnP04Jd18J1csAOU505la2O5aQM2F5F3bHssN4bz9HoQBqC7fpsCRTF
YEE7BQ+uaXu0BKmCuNdkmfsycOp77uzinNbkocf7nZMjZwVOvMOeCf0uTjQTD3oiXy2uqLvwv8CH
9wmZSzONbCmhC8qJsaHK2Qi1SCIPQtbdUxsL+8XQE0953870u8nG9MarFhQ3eg7iyJkGUojczTjH
nPsyACrU8BKiRjm8l/n0f7g7ky1JkSzb/subEwsQEGBQb6C9mqqp9Z1PWObu5oDQ983X18YjsspN
LcqtompWmblyZRPhiiogcuXec/apvrTEqt516N5+9FMevwVeEd5EkR9vZKPJnVszhCJAIawQETPm
W9L3G/ZSYoeKivB7IzFFxTFkAOFjZY0ir4DLHMaXzXzPCF+dgwQy9qqYBOudkrjTY8UrIka9vMsj
EDNqsqguBssVWzVMxpJREw4wQWLUjUkQJjgMO45wWnvmwTRr+r9FptnfCENgGiK6xlpDo0Ub1xUa
WQAU+CsN/Q5jDG8ETdMrfEsgFu46YTMDz6ORhK7U/R6atu6ukFayAlg0vvED6eO1nWOVqaO0EBdk
lbpXpBvy3ZsspEnJi4ULy+Ot37TDGB5TMohvWy3WAaLo4/c2twkZGNKxMjfMs5wXM+gjZ6EbNDQX
lH/ug4W2AYqO8JS/4mElscGuVLPxoNUPF7SJlfsIPRlsTNJ67Ji0F3nbe9qZHot2lWJC4jju0TxF
Zgl4dkBZctMR3UVExdTIAgJigCiPIBWzkOS2JeM1T0ccHL1oDPqNKiXhUL0+dvbGRDuSAtNzc0y7
jfdgwB/8booGTi+HvR9BiV2M2iJtLod2Cq7TycCv1M0mOmKb0U/UugfYN3RAti0IUrgMnXZO9TW8
75neuLMbuaPkCZzyhZ03PBaOoe/0SHnBUg0RCoNWt/xxpdcN+wbzDAlmFZY6POMiPCrPIKe5UliI
44b6ZsXOk7+kZeAMa8PJ/AdZuXW7QSI2FbD1ErIZusnAreposjQ3c0zE96YX7kMCnPI09BV/cDvP
LPkzc+2VsD4sJZSYOMqV6wT38WD5r/rkQggdhZZu0UKAKU+Q8D30UdxnW/qqzgtZLXG9HDTRNFvD
G71qFVGWV3iPQ+fVU0z60YFQEcovEiEAkjOn0dEY5XV8AkfLTHTU7IxJImI5F1hKld8OFNvUJC5j
nYWuhTo52iVd9EURmeEcFaGdutwOk+W8XSfLsY/wUhM7gsOkFIONAM6zjQMzj0Jbxm3sqS8Zuswj
r3KmXeg6qN0t5UE7bWHE5uaaUzYMoAYvbXLowwlHP/pFrJNt5euPbh0znmYmw2QxCTSeVzNDdUzt
Xtr50tBt6EhWViBsE9QtEW611HlEiwCJVxu4o2u3aO1+45QuxXHWp8AS/LzxqMr1xLmxILifcIIj
vvMUdytJdIJ38cGOCxsZw6XWDu5LWGF/W/mtK9aZhHqRTwPInVBel3CWLqCXaq9maGB/w5/ND6YS
VWvz2ABfO1IxSETxcMcAhq2B5A7MlJXlPWE9IIEjl2W6zoexOrRtIF4HFu9TnhTdD49eJOygQcsR
ulkNS15YWfjr0pQzZ4tGo9jGsmkbAg4m5nqTi6hqw6ULgHJWV5AMXWuZxozfTutPWvlnRBY6RlDt
OFSAP3VnzbF1NqYoGZvUnQ8QwykxtGK35fQTBeg+YuUVWy9VDGgSpveoC1slX0k6ETqOX2wXbNEm
RFAnaYLmKvcnzVobrg0rUBDegNbJNpEjTFHTvrTmACNBi/v0oI8B6vQm7PBF5jz+c5Qyyrplp5fJ
RZ8klrZlaYFk7wqirRd6OJEgXzYIGuZ6Ac5jlCZI3f5hcwrWGq1tmo48d7Y05Zm+vcwih0wkpn5T
roJvhHKl2bLz6/xt7FFNcSn9UheFcYNwn4KfDT1exHIymmVjk06NdEZdGUkEaFdE1nD65OLOu1Jc
nOthkrBonHm2dX5xOurhpiip+uq0VA8EdnPwq2BLIE1Ny7Q79oGrtok16BHJekTy4RArAWlp1pxO
9ftreT9omtuLjJnIREUnjjDdnccKv/oAggK8teo6IGfjyJQP7D7g4GEdSBDiU6zsTx7O98OfPz8O
syBdQwZbhtDPbouFZLKPIh306Gi9NtqAcU/W0zJvpPePhnV/fRIBsTMNB6adM1sSfhGip0GuKRKh
8MAhhYNe5+kXkLX7ZeN11v7nb/iPxkz/G9vp/EHfckR3URA29f//6YmDqjVPdd79l/XPmNyb9q0a
b9/qNmn+Rfyb/8r/7v/5F57wfize/u3/fcvR6M1/WoAX79dhEU3dX56jD/Oldc0m8nZme/v59/xF
O5R/0HLlrWKSxKDUmBvzf86XDPHHT8MOyb305JlU8ED+KwRP/uHOs0fX4t+YIc1DyH/Z3uw/kJpY
Bp3M2UNHx/mf0A6p7ubn7D8HAxAYBXYhnfEERCZE8dbZYz9xBZ1sETyPhZ4+CvaOr8LF8rYomUhB
GghmA/9IfoSLvMtTBfx1keZLe7IAETMd6r/VKARpL3pVvgOOSqiDyBzzpFsjYdMNGtRvwN5DpuTO
pJ2QanHaxgiK9LMt6tLc4v9jPwLJSrys1TByhTaMWlDNpzNTbK0CtdY2Q7v9EEDgz1FQ5g0RdWnp
k0NpFf6rWSh04V01B3YUk8UEqpu6IV9N2TCIVSQdqaj1couI1ETQTY2HtK9XsfDjqzaotYSwB1HD
PZc+/VCRCS49Uya4Qrsslx71fnIhchvEbCAYd/Vl732pYleiCbJVxFKaJ7Ouec4zWdIuHb9XRj0g
S/Rr41XhpLkEntsfy2Tojo6Rj+Oi6VpO9/WYpQHgoBDjOYYNzVkXYxtoB6Ghot46bZdWC72wa3M9
VFnzrIKAMZXNeTfYEc3kdKtyUsOzOVnlrciGGq0towZqrzFGAt0Ki0BlZC3PaWBbL44R2I9OMPRf
4tIrr3wZdQBFQKDSN6xECEiBJle2LAd1EoQ1Rx2dYDMH0OJhKKAU5giCIrnJSWUOanhx4F80VHOZ
EVF165wTtSvHf06H68pKDn5BIsIIagK+PFeRlVDfrYhc0grhHVj9yNxEyfAK4udGN445IunOnZ5A
+NEkyafmNCm8QQEhWDY6VjN18ESlXxmaPLgcoJc0sZeFUV4hgKYf014adrOV6XQ1tC2nOO8i1IzH
pH5TRX9dzvCr6M0qER0F+nPUZpw1ogUHuqu2AZWtDagu/L3Rafqyt8TWD+vnMp7Di+E+9+O2stBm
mMhzeiZlAsJhmY5oqvJ171wQQFUCcmHUo0WQD2f3iB9uSeo7Ti4dXBORgnLSY6O7izFy7qjm98r3
4HUHjXnP6FjcyWTKvym93ouBR9Dth4GUkoQQklwY937nQEQkU6zrdecutiOoowVVJ1gQdhT076P2
LC2HE2/Z/jDj6lK66tp23eKQ/dSF9nV/X5NmPItOWr+9CIOuOjkdY9oAU1FXorU8Vma0AiV8LWv0
uWJaYVd68oxXfTyNoCFjb2VYBTktT0yl1yA/nyBYrNOKe+rMWshrIiJA7eHIdr1pzdjgTsK209oU
AQ5NCZ04sumLtLobf2ruhMOZS0kCtAnXLsSKkxqYpVMi7Y3LQUx3gqua8owp7grP1CZuyg2xC6RZ
M5vsG3Ln1CGYyX7kWJXKPtJ1XHlzpKGOv1yQvWJxLVZR7fIGabz2ECbfzNY/CFL2gvHZlGpaeKRl
Kw4S0SHykw2v7NIbdpERfAslvMQArijBRRmDt+4ltGjXBv7SCe/InLwvhywHkO591QCB8tQdunTk
5YDQj1srXWnxTU9/HJVoee+USbfU6VFQzIil4xY3KdAkANvhopS9AFb0LJvm2BHV4I7Sgw2oNgTC
mXtOnasOohFdQIr3jrQVvplEJRjCwGiVuZR+/2aTnZQvrNY0b6IKkRh2vZmgHV9HlrvGkXEcyE6a
n2k36f2tb8fJiqc03RiRHQNrbofbgY/py+7FQREHQq67HJU8iSl+Ym64zbEaIDXUtgAM9/bk3qUT
WtK635genqXpSo+iCw/iTY71A84ioed1ckIp+9XDylYbCL+KOIJAIMoEXxKLvLcp4XnFXSU3k89b
THRPhzw9HeDHpepujiJmXruyUnFTONEVymkbdncQu9uiS+6H3Dk5WWXZtOUcAjsKcLQwx29Nrd9b
brM26muQbahzg9tedkc6sBdZ89p1BCt5dVvdJc502Wk/MMY8jKK6NfsLr6dhXTkPTRGvinQAJjYj
5bdDD8I2KvrhEExHh4N4pbEuGyq64mB5xO10xHGCN4kXs2feVNIbIaNYakebFBMvOSUkG4rq2Iek
WMY5Frsa5brFhGjlABZiYIMJwdEnAKU9csSFR2eAHkKBxrQYWWoY6i0nJTat6f+oB3uv3HgX9Y5/
yDKvek1tGa/Qie+corximwZnidF3GXfdg9Wj8g2BpMGBQaq5JgIuXdb9dlAc3nAKNkxBbGYV7LNT
cxU19rH2v1WJTjYN1Kgs3zRdSi4qO4Aa1lWbEkVochpuv5aRfdRHeW3QlzMFiKN+QLiWsB5/ncy9
N2VXznDlMnqf6msdTGCvHyx6FVLUK4PmiZenDFWlZsEBnRoALWBP8iVJcFexPyxwtC8dhIOvSEGO
1ah9tVTxg6HboSXSciFgMo404Mcm2nAsYrUdqo2T7rFPrdtA3vdWYj65vTGP/I4a9NwoLq5Szpg4
HET60Fb2iztVIK/kt9LRiLdtvk5Vu+lrLf8aj350gWGTMY0BftxllkgchUi8ADJ5/hxqVb+qI/16
JFZsNU7XHkLBlimeju++z1daHi4LdrBRDDv0h6yC0SttylcTYTAav6vJNS/NZiAZk2haA4BMI6H5
gpoKPG3VBr23I8Sb4Y7HsDR6rjSHmxQfAzw2N1rCHz8+6nrDWXxgik1oGAMcmgaMVxsg7h4QOGvY
Za7N2wmruZuS3Sieaz9wD9VED7G3Lwen+mGzw8UG8PihBFBsRSDzewxObKsxUiD3yqieLJhpLEwP
02AegjzlND56N41/7QbO06DifUl7PPWJjBq+ukaEQCQfDqVerHHgLbUg3JYiuqD/dK/aQi3MoVsi
xdy0FhLfNsQLAqJ/XSn9CTXTtxS7aKePu6qqT+jysQvw+uTNPh5RYUykXgqv/R5IFDC2HV2imLjI
m+BaFTbzUCtGrjoa9zJARASfXez7qOyXKWNVt7aPgWBa6BzqyN6yfNBIrbRLxfeT+qqJvW1rdPo1
p/ylEu0iMtaT+p4TRMLeLVfB3MRXjGOb4TWVEgPlrIK5S1RAPJW9LOMvQrn4XLOXgqkafqdbV0KI
Hr+IBhj4ROt+6m4i8EgK+XAWvxC3BSgKfOYQnUqXapCmU8N2ILOl7u6kbXxvZbDD7rePO4N+FJVt
GqwipdjtQLaZaLdrQaMz29hgwY2Z3KUN115L1hxZhAJdesPYc7LyR0kMjYpepuIpVPVICzFKryJ4
fU5IL15aJLeNy5hBRZKMHPW1/NSnrQOJkVhabpu8cEPGyJCPgl1klntFiP3Y8UXHA4jz56q07/AK
+E/okTduqHZUJrsKY49vMuKWhCHjXQr8b61Vj9CKSG8NvnemtaKLyagH20RSL+cNdhDjpudCBmiI
c06DLiWPKLGmoz49cDZiNhZYG7e66SnFb/AYSzJHZrwWMmj0yRTEpbjE5/bYlW9M0DDtXnX6AYck
QRDZykuQLitrkxRf3WEAxnV0uteBnA8P0VJt84jhkELok735OAPi9Kou4E82+aEmquyZaX1wM/Zi
emsbzvcYlnJbkQQwIT0hMRm6JseIuIV4nXVzrzl5FjjghJZdRwqQX2k2jwzUyj0N76Vnzth0jKDh
qDMPIQB74TTibo5NJik2i8td78ArG7RlWGbhNlf2q0PGDqnRAN6zATNp73yvZbUaNf3eBgjoTQUd
+TJs2JQRoJtOUzB142A0OfVX+LzLwRTfmfv0N1kKAJWW52zEGAMges6b5Y5fyupCjFTesQ7e7KDc
8HI0CPEeW/smIxpEnw6RZr6lGJBr0g6HilmgT5WTeRwUsP0sW14MZNk7E2m3o5frEvnHXMqYtCvn
KV0bmpu+hKc28PsTxBkOX/tk2CVKXCpopU7hIT2wt131hndrbUdomfxvfthfNShBAnRnKrGWqoV4
nmeHwEk2svIWKqRN393iAkvTW67VW1ABL9PQfpRsIjhCbkzgamZrLHMzu1SpOVvfdlYQb6buhyAO
ojPH+6qWl12gH13WwRMqhC1qzlXbV9eGygmlUug9BLA+uLyr2tBuRhm+Gi3ZU3ovVnZlxOT6dBEE
Tpifo0eLdvK1OzGR4+XYR0Z9XwZ4HrtAObuhLPx9LINmRRTLlee0VDIEDxrqOXFusT/hOtGXRox5
XtPKhU6E4KvAx1c67nUWRMs0vjBUBTxGd9bd5BAunKQB8S9JtXKD7BI5Fk3YFhyoHMmqrci3RHdO
1wbRBJJ18GSxfvKDxzFjbYzWkSAdty7VZYDfTwzpuiQGddvha2aa5uAhbvsvoctSbUJynaj8Ug7A
gf4ax4q3WyT6ujLxe2ot5YzI7k1e4JSjxViRddgbnFvCqLtI6IhBBvaOZsWr1URALO223oGMwJtj
M/kelV+upcZ7SWqotbSg2k9plWzQAEVL3Ru/O3PMYV741YXRT80BqY5YJjSk3jTPrdaRoR3juPxW
1v5WICzk9g9brwe6hkt2RGkfHJQATWehQhuXDKbRlZbDUYN4D94423YtcAzEKO0gDvak7y34vnHt
XrZW9ZSN425OIBldaBa43aDjBwQ/efVrGnRbpzTpOSP1XPeqW8JOFD2xZnU67RECdbelUBJj3GqI
Zvs0REUszpXcju6xQWpI4BJIHkpPK9PlPipuihp1CL7JDruEl+/l2P4gxXK+f+1mcgv+EGVFFCZm
pcgroZQZHkM8qjg68D28RCUCj0XU+s0P37R8wkl7plgYpfTK38DscGnUo4F3oWUUeMFJgyRdrEUY
g5C1zxnExcZoXbV5ylEpAZ7Jb4A+YIWQb/JPmaVDyGclGy6bUfIya4JENdxLgblMKUmffd8Ygl1g
D76+lbk08BmUZXHVpUNBIuWUGEcfYyUFBS8vXF3DAOQ1GKNz7UHagt6lWgymZtuYX5ThBHJfN4Kx
W1cLKyTsIOfcI4QybqiHOOKOU8epMvam8BnEIn+eG2AcIbzHq47/vBP5f1PwjuL8dw3Ju+41+fpa
fX/Xw5z/lj/7kUL8QRPSMiHaCB1N99zd/Ksfqf+BkQM1u6nbdOVpFP9HP9LV/3CA2gvAcwjlZ8nb
f/QjHesPAWIEf4blzfL5/43eHQKYtGxUkgbCeUT5XOH7VjUWi3aKa91Yj07dXxm5y+viaIx2yB9M
PVI/WRLcTVvP0/A80pPmqHWp4Tz98oNR6o7sMb+6W87E0n9ehuth8qdzi/z4vGOeUbfVHpRJlsMI
+6I/DJa3z+l0+AtENf6XaJqYxCs0l89tKU3ONRXT4bWSTON2bVH6V7x1DvzggJ9uaYVBfSHRMgJs
H0vYmMqxsuD6k2ueJaz/2ccludCEFWYYBj3h2ZDzU2r6S5dfqckzMpmLtYtKGqdsNm4jH8tmDuPz
0KFPXDexH97WuIfWGtOuPXhQZrclzMqgkyDcWcrxPIW+W302gXrfYv7z0rg2faaaIYVzz9S3rc5P
Z2iGWNu9kR6cUQ4LbwzUmsTPbgPp6QZfgyD01yQWUDMMSMl2RZu5LZNPruS9DP+vC4HkP2PeXBsQ
4/vHK6Z8G4kut9ZkcuKAtVI/exsrLbm2iXzd+OWcxe1PpJmjK/3MAvBe6vvXZ6N3Y9olAde5Z332
yo8mA0Mp90eKSV8M3cDYNGqJPIuxws2BJrRswFy07ScqY+Nvfn5p820NCMcME85zKWiH+HpPXso6
C0jKSbXBI5CMowfKNOVgJ+/Taq9nbr+o4ETf9u1IIdQO6Y0T+96nPoT5DX7/mNoOYzadPiXIPywR
72+BnNyK/BzdXJuF1tB5JHe5gm8gymCR67mD4bHJcnVRKROBxCSH5LUwJqD4siiDT+ZiH15zVi18
XibvDC4D/gtL4a+Dsd5C3ePHANHd0ho5HHV1uXFAlF0GbcyoFzOn/xLhGCJ3oUhOEWKLhw7t8X1n
65tEErW6MElheKmsQTsOCv4+9SPykanxP1mQPj63P9dFIFK2DqHLOlsW0ZzaQaSTnQQFDRTOoDsc
VeVAl6cKLs3ET05Wa1l3zC2D3SfLyoeHh/GQDoOQ38mSOKHPHtu8nPyuKutoQ0q7vjHMglCTHOSG
WvRaob9EaW0+GW0y/Yi9cNgNuRseBmuINrHrNJ8klZjzZ717drgCl4aymG0W/Gu+1l+WuFYFSh+I
+9yUiE8IhCgHpjCg4tHGNCTV32apl40XJiv01TSi8d97jL2BS0cDmsmGnIIbXDgiOuBLMLonUhAg
zgVwpOtqIstjylvg10IfjSNqXBjrhK8OzbbOcof2spMA+Y/HARX2J7/whzcCAyV7DG+nAX8NVfP7
b6VIebcjI8ZqYZPG27V9uzMymluge8gBLXOxEbEYwb2Y6tuAwp/EMIjhn1zF++E3qxMXgZsNm4TB
zsR/eH8RLMkgbcj43ZiyGCiEmxI9JpkKxqXXOA/ZrKn+/df+m5vJ5oo0g8kjU07XPftEwRCsMEYi
6geYyy+6yHMa/4l1b+pJ5q5KXOFL7GLDsZxykp4LW78Y7YnjvNk4N1mefkeFnDx2E/YC3FzqsciR
n6IOPoTGSHs/TOt0Z3Ps72ZwfW7BFUEDKoXmfPv99/gJBn3/UPI9kFhQVbGQfLCWMAmz6Gj53aap
LXoBlaU3a5m3NZreoDzkRmfvsLWjHMcGvismsnBrzLN3OIlvRqsqNl6IFQXtsry12PY4Odv9ooQP
duXHAkg3K+gn+4E5/7JnVwxJlakz77Rk5nv+GsGZ0Ijw7Tcku0Q/sFQr+qd9y0wtGW9mIevO5IUh
GcFMbx2t/+YBdDqSCkNgOJK2iH7aSKYO+Ij73JXNlUnS+6phIKgtCMQdnwiO58TG9PVKDc2DA40Y
o6B/qQmlSAFx2GJ1retOA53KT2qgjw/x/BoZLBHssyY35P1DbJIE7aqMRDi/1cdjHWstguQuv6KS
G/e+sNQnz/DHzyPkiTqO6b6QeA3P9g+oZAJmhD0DyofsWTTad4oOAifLqv+qB1HzzxQq80tKMQo8
Eh+TTRiidfZ5VdGlaHLafhPVtkVIih2/adPgHGwbP4Dbl/YnC+6Zr+3nBzKLtG0pdRcX6rlGxYlV
5gZ6MG6KigTWVjgB0948vUPRV+L97ohICNl3ylbr1lbvkMDZtsC+OAPrxnXrNMG9aCwUVc0gP9mX
3htj/7oyCKuohijleLHe32pEQ55WR8TgeomItz7x5o+BT2qMl8j2NDQkx9LdNd4aphwLYWafKcv+
7uPJhaaSo5rl3T9bvPIytUKzzsfNpMfDg64Vxhf4mlvNSplNNRyBwdA33+lVFxeh0pxPvvwZAPzP
b8/TYAER5chF9fL+27tukwkkb/2mzqlZSGHx7PvKKiC7AEZqyYWo7wlOdK6bwNlHDA/21YzyE6Pt
xkvlCto1beFrZLeTVcRcPHj4/Zr44dexOUGiysY8TKHLP95fHln1UY/oUWwkpcCuspR5lQc5nXGz
LJ97W4CrSsvbkLdqkyW1fvf7T/9Y7+JV5p/sqbNx+UMOW1SX+SQ82uqKnot2q8Gze+hJC+tPquat
WpHoLo1lwDi0WdcAtsh4wY6wMwxEJrAU6+Yfl/5ckONxxmGnwxt+fqoNcIbqtKIs1gkMhouuwQLs
6zmyYGSDqDOaY6tlf0mx/kvD59/cBGZFkoIfyzEPw6w/+6VYSifLHzxhWJs4qBnDKa8zfjQk/m7H
VDpbgqnSb1AGjV3jKv63XDOLT0qKuZPwfp+x+a74LU0PCAfIwrPHYJipRGEHxa5Bl4/hAnwJ6aZY
EbM9Fkui0XNdpfsxakuiGPhLjqHW5f21aIyuXmX43eaH10/z9e+fjzNPO28P14Ui0uNMNN8W+6ya
juRoNobZMprHA0JvEEWhvaSdS750o3dTSPCKnQ8kIaopW2W5TAUa4LomYCNq5B6Be0cyRWe6485j
0udtsnjk9CDQkTgr6PL2XRT15CJqUTv527o3adhnoTb0n/2+8x18t4/b6PnofYDFNVxQ4We/b5Wn
iVEYDf2QGLkUbhN3REmiSloOYRciZ/ezwJLLUMzJY75HElOeZ46+xFZlx4SjN2Oz7aOgvjIy/s5l
gTOPtPZxJBn297/4x0cRxZrAfMvOZcMTOFusnVw2synG2Wg0f1ZxMhLg3upPpZl4l2Y0JsQ4G8Sq
Fvl2lGa0+f2Hf9ikKXAo0GB723S9pJgv7pf3wIKw4cdR5GzoK2vkhwXdtQw98uYMDg90WMtPJK0/
y6f3t8XkcKKzNdh4PaCMvv9AGgy1NELhAEHLMM5pAlAeZ96Vpiz96AvNyte+ZUPOrWCUuYGnr+Mh
zvdmwkLkaE16yicnXtlBWB9EapPUM0alts4SuiFpMLnPoVOAGh1r6quRucXvf62fjvqzq2erp7cM
coKN/3xjDRkggGqLsOHyhJ8EhMV7IwNEmAdG8JgOnHkTHDLYfaOxOWINIVElAAqJ3xZHCr6ZblPK
OMg+qVmN+Vl+f1mC6od/zDpmIAbzXf7lLla0TPJiQo4ACTBhAMK+h9WHhvhDJC3AhoMV6vmemXER
Li0MovkaXYA8NpNwLhrc5t0CwiuwLrJwK6zDZuAjIdTG/tCXHtBJUUWdfSzMPvyfXDh0cRZaSdsD
Uef7C+dJMAEEaox0XFBoi9KDmLWOW+ldZ470X7KmROfgg0qkfSha11grw+i/tDVpSPNWzQTbJn4A
2W5NT5/wx8DZtf6QU2uji4ORbDDgCx1L0z+78I+rN7uVKfnFWVwwzZ/tH33ROOFoGNMGTyP8v0AY
zasdM2VPRHCTwTLFQe1qX6yq1m4CM6zv3TxRCMaG7KQaXuxPnsu/uZz5aIpYXFhksvw81PzyADSi
49RBzb+RTg/YCMcS8tAhusilXV/6tWRCU4fOhZv33kWOjuqUGFN6yX/YO+YYfAJT+FiA2WDveTuI
TuUXss939DHJcebXAxVOlG8T4SNG19Oiv0X24s9tCPMggrjaIO1H0iSr9gF9KNGqVt2tp3YkkllV
03UOzxSBaZd8Urb/zQrECchlSIei3mMROluBzCwLnEovp03ld5p1mdO+XngS/Mq1xuAXV47AbvOk
jVqztRFU6RtXQ9fyJfICCqAkTbUcDpqTG5f0z+gl+wBc5Mr1Ebfic5jC9GIyybRa4VyfB+m2H+ab
ZIooMyNOLZ/91H9z4z1MMFSTNEdYAM6+DOzImIDOztigiGK2GZoVx1DpbgYVaGRz2PV0KUzqiL4L
7jV+k2tRKbkTTNe2iDntT9ZH5NUfFiKWdIMiDm8JX+es8pfcvRC4nLEJkZ3uMSVnp6zhbiAX1smY
a4QB6hEAZ4bke+0PIxGHeq1fu+mQbcKy03dN05d4DFgrOJkE4PbyEBfxImaeupyiOZo6Ea1279jd
rCMM1ZfSJO0sUM3XKB/US5I68vGTd0t8+E4cYbE+sG/xehnnx4lKxaMWV9LbmLxgV6ERi0tZBdXG
y5L4FbQgKrK4JE1Qj0YGG773FgX9V25EQbrkGN42OjP0/8ElccCyWeHmzth5j0LlDBQZE/pIB9rq
WMm6ILRPQ0hioxEzEcBuAUi2zx670ol1YUTz1BHJVhlyPfFVrgintD65pg9tEzrWkFPoPOpgVLhB
71dyJprlQAQGqRajLZ9G5pcYYe38kpq+W4darj1YtZPufv9D/M3zRsuXZ425GJMDSor3n0piagcQ
hbNDWAZY8aPI3EHrdLaqToetEabpAVl//hxVSh2KWpc/ehG/hjbknIXM8MvEUAUutcRjEm4KoOJm
LU8aFvxFPBl4ejJEids87Yy1prRkP+HxBlNgqns2miOm68r55Fc0fjYNft3KLW7r/CLDhkd+SaPm
7BslgF/YEvU1BDu0bWKYgM80pu3cK88chxW+v5kVzUQiWLEII9cUrenth7SpIeuNHDkXCRLhaTGl
oi8eM4LJg5WZMVlfD3Wnm6dRFxqsWL3DkzsYybDuGEdsp2ys6mWnsNIyH5f3dhyOBEsaoCXdLH7M
BzTLQRt2y7Kws2yllUZTkLSaUL0rUaLj8HlNMFdSH7fUblZ/HZM7QP85dHqC9EJr+GITdE64YRwZ
dDUBPF+Iug76dZd3hK/LFLElYjJtWlnGoHkICux8VgZbSbL3Lb0/OWaiVcvRFv4NPx2seaWq+K1q
I7KttHgAAJ8QZdcdiDcu/J2JOBe7pNnUNV9Qa+M9FUJ8QyOn+oGfuof8z5dbpf2IIonxQO8uyWhA
q53X5QmstUJ/UgABX2JSr4dl23uzEMuxS1goSNI5K4hROyBKKJEIWIVEzmHisZ60HpFs7useUaLY
VU8Kq67HUUO21a62y25fJxP2daD/yPz8wLHWpAqJK69G6nRh5MzY1vGUhHJFSDIBn2GZ6v4WCkhh
bEVcJ7f8eCyHFWiLCRIVwZy8jaTXGLl0vqcl0uHPTidnoDDGKfO4VDeRBTFCBRFz1jYsSgnEkSV9
nRqRcaH0ONtoTsX7YpTRpZhSfCXjkBQbg038wspFvOf8aOx//6J/6LXxAdjz5kkLNDqK3bN6S7eq
CREk+ZOjKpp9EvvBRaZsfZ240Slo+2wvAnnn1mBjO9bmA+RgmyxpD0uhgjkRIO6gDxTVb7+/rPPT
059XRY3jSslsQj87PRUlq385BRgUx7R/S+KhWA6tU113bZA8gzTNN7//vA+1CyscJzU2WHTlOp96
dlYsYsgtsuoIV/AG76h6P76AYJ68AGYwl5Fd8m4EVnYCCRns6ymNgOKE3XzMMoBQyNgAFdqpcHqU
Y5Xeksin7mx4r4SoOPJST1vWCAjpDjrsnqGOXhv6Z+ubZc+X+G6BozA0pEmtgfmd8uvsTqLVtQvQ
csCEjZagsNxyKndfJiVsWBdYIa7QMQwvfKTf9VZPxHRX8vwFC6eFX7TpbaO/BNCDlDvukVGu4BOQ
AQpVOX9Bd9pDaUUR3YQZIZxGVuuvQRxTd3cZWmgyswkMWUV60TxWmXXQfByrW9/pwa+XdV1h74zz
cLgJ01kTlZto/hYTAb3PoZx6Fr6mhq7z75Sd2ZKcyNplnwgz5uE2AmLMOaVUSjeYVJIYHRwccPCn
/1dU33Rl/V2yvjhmZVU6ykgCnG/Ye22Gd7iYC7gAICl0Mamsr9e8zeCo9uZcxG03PSU5NBW0dXFw
ufXXSeraoxNAAy96dJdmET+krCt5qFu3MVlOJ/EjmmF1nlZVY40JiYnAR+aP+IzCyjH+pTa5i1c/
Hrc70zAaI5aT74uh3fiTA6KdPjGEGX+UY0fuOjnjJe1UCS7l0pmOJOV1Ya0HvtoLHgDGoqGN7QpR
BohB/d2Hcewe/LWuBUda6OjjHN4WTChduuLMWgxmU8ja1s/aqYImgUOqxcvg2jZip5V8pt3SVrE+
ObJquwtMY3+7r0cBgLTTRh61rXOSYTnaN1ua27V2X/I+oSDawEeh1c5b/y8OoPgpCJJZ7qe6Eqm3
dlbCvrF2yWgV3om52PDqe1NnnfLe0Et4dUC+MUnT6lFbQkIEDRoFSiCx/TpFB+h+jSsreVIgcWt4
AX2DRacxyK7yTplPHZJ7nSFrBQTVT4QLWxgG7tdOT+Memr4iDiPs1A2IRRx73kfWmOWzFcKgs4hP
OfBfk2QXlAyGdwCKTPsKnwt1c5BH5WWNb+I5Zyy6V/SkWMLN2qrhE4rDWT1FUd8tR3SIeoTAUVo/
m5re9VzAAh6yzSg/JFWWdGCrwHp6SIauw0si3FEdmJa3K64RnykZMsPxCmR964naJe6Ifr4pEUj0
KoG1VIWJHp5QbMLs8qqt+5zUTJfu1piLkEbIX8kft2tY8zT6kPRGzCJHWdd6uVuWxuE/Ns08MtUr
+vxA4ENcH3oj25eO1+ySel21pQFEiu5JORN2izqeSWeyVyBWGB24dV09R8V9B8oKX4BZq5cOfJOP
2jLO1ztXeUa+WkaGetfybOpzNeK73Lkgka3j2gX4JPx4jliP4cyp78wW5VhZlhh+A9CGtT0al6iJ
oxMuS6oZ6ItfDdaLG2LcLv2LkEvIMoU/P5zAMwCKdSoLPaVbDQ6cciadfmbFspn3moGseeTWQ6Uv
tL9hFCvb8VBAGIPtE48IqZQTy5OAms+hTtdCk4evUbs+6QTCyTGjwSu744tE6ckVW89zY6HPzOMq
eYWLQgIEB8qypd2EehByxG0Vo9mCfmpvyJy2iSH5FcUcEZfk8N68l05ACKdfUMoiDh1z/GZbSR7J
Vvjah7WhZLtv3dbBA+9vyatQZOleOrEFr5Oq9M9gnGFQD/0iEnJ4AJ0dXE36xEnkPls2i+mj2g2j
Gb/60KwBmIFvGLJFSafbWU6L0YHXKdLeCXusPttuPc+Z1mP11oDf+6Uj23vzm7Eb9gC5JzgSAbKA
K0YmiNqz0HGQFVvXUTLPi+r2PugRoCORqH/kva0nNO29egtZ945HxBswZZqVxK90wTkbH9s+EmXm
tMXUPJXcMQS+wICYnkkh9JljTB0V4+o2lcrqaMVskTTtX7UTWyKbEvTpSB1w2j7bk5wu2s+p+Frf
OJpt2032XPp1+c0SDSoed644J26oi37HYn2csoEU+9OoikjtCrJqeIBCBJ9psUywyYI2np7tYZ4+
GwWifa/AStf3yVArgpSZF0Cn85T/m6sbdFdBg+WScVP6b9bmW/ghUInfaa3UL88bFeNms8Rt5kXT
ZJ9BvqJMNlAgwpciSCxCrYNAu8d15dE/rlTES1a3a4FdR5LnjW+y884Y7tazRXAMKSrz0L8q5gBo
78NJbPcrzpGZmxIv1KG1HOS+RWLIjhuiiSIttsm9Ig+E9wzkSXyd41KGcDY8b4IwN8ZrmXpBH6RN
Yw1YHyYbsxCpRrGd+l3MDVyqwr94oyu6i0V1CvpdjFz7zoDq31wBtiiUtvupiXpVvcJX4VU+tzoZ
L2i1zXTqqE2p2Kb5k0xaeWX9jMeg4RnNtrB2nppShO/LFPXrsbFt/KobGKrXyFPkiCuBveqRzAeN
NcVEbr1rlM8RW4LmwPo6QORin4cZLJ2asaT2g4yHJGqwUWbUQLsueBeF5h1duV/Keb7hxUxSwWSS
K3jFPminF71EudnDCtLxDhVeO3Lor7gwnNWT8TO7g7WH/iqTX2Udc11id2BEiVtcKmxbPvnndenw
t2B0kOd1CdarWRY9p/Ht9NqNpuAtOFER4IDa8BGD3qsYviUzs+9NI6lLGz3AXq9JtsFvxr/yTu3i
k0yZjDWZK2434BLRZfu2SVBrV83cezuPcdTiZHGFFqlmM32pppZaJ259Mmjy0KD+sG42smTuULRH
XNaHBnEhRhrhuRQ/lFjXLQLdRx0YzWVqWjhqcBVD54ptz7D6LMgUv5MyZjdrWvxhsiIcgCAnBswX
QE68CDs2IVQFFQMvT5nwBdnRtOzDoLWTT6Ittf0gWJuV17mYwx9o1xLJytuFHg8YpquZRRSjwF04
TN/LycfDE8weP40u32C+BE+XLUsyLvu4NyogoUWrae95poXwRJDBC64YM2VwSdaf8xrZ3yOnfS54
Wvhcw+xgrrEMA6YZAO4xhB487+ze9p7zzbiYtJhyI+ljA+XcW7WNITMsGnLCOot5eZRAbeFnJLY4
NQucNrQ3PVaFKiZ7QwxkewCjiOPLRBaCdaq7lmtjO6L4DMifFwmTuPmkfVUW9zj6kRy4TLXE3pE9
hKp6QtVyZiaznvu+cKcXQ4aRtYvM4P+KAD85B2o+y3421hj1e5534kGFV07P8FCmG9VecadSUlAd
daakHFYqr29KdlP0mGgm6GJG+lOKTFV06YoSdjl1dhctB06NUGVju4RkLCUJJnGi8ab4lGviOfY3
L/zzMHh63PH5rdMUaPJ0YYh0uzXUmvF6K32Z5oGM/TNcJMyF0PcsFoLxZJ3mMTbTdwaf9n0Pg87a
gdC1W3BDRvVPhQjn/GgD9GGt6Xg4b1TgCJBcsupoq0srOVS9tZpj3FYTAwilyuCYSz8UmcVatD7z
C8Io7nH4nhGg5eYe27kuH7FTBiOyPseyj83mOr8ZOnn6Qqyibe19G/390vqCZKNpZUEpVNK9+ZU9
QemFcC14Rivve0PXAWDKQkOQTmtrxgdtwQYgvMYvhpOvGlKL88GJ+pSHvcejClSKPFycbgKEXxmW
7ffCEdHnNokh+uMUCcFc+jCsYc4qznT2aASJhcS7fG1qv4ifpOzq8SDzhnMolnW5nKoB69u7zaoM
dqruyscJjP9w5QRnDoNrbX3QsUiai6d9ibqNFSHOo3XQ9aHB+hJAnjCzvqt9HtQ7rKSKWlj6VXuu
RFHlmcum4akcBiqMUo4xzqB17NlrV3Gp78pk9svrUEEDQw6NvunYqzmkwFBEHQ094Ju08jzxwi2P
oqVCEovmym8jmrBq8PsDnIb26rg0mukSbGGUQZXQdyTY0UTwDnac+0LbS870hUCZCeBpkBGH0f+s
c7wtFI1CnvPOGcihASThn2y7CbCUDC6ADB/BWEbDkkOcIHETz/lgF+aGC/Ju/AvNJ1lBeYLcELX5
YVcENILaK4sLelOARKusuYTWwCsbf18MjBWFExFpXmdZ2Gn6ONPOhju7mYrhV+EvLL7W1tLkZpFs
f8pdI3548L/DbNVA6A751OPaI35q+LWO1G/nvmrn/hiUXUSjP6wL5DQYFjKzCGsT0B4It9p1YMP7
Qwx1aeerQfn7pcmV9SK6ycyXxtx0sYHwx0+3pwFyt8DfticEU76xrxxeicIkbTIwsoZdX6+afGAR
rzauIFqxnR1XtcLQ4lfBvlbedJx64pOyqUQZiPek+K2JP2quwzw0UJ08z7tMbYTnz/alrC5WnWiN
77y9kQRiFCAhJ5ebktvSoVibrPmp0ESyHiZhd9+dWjXQayv4+lfO3umZTLOQoKZaBD+HTjtWAUrV
s1+h5IhrNRXdiTl3t6c+cXoWkJ4NsQzT0UO1UnkTLDquh4KgtfhTMqH1S4mhZ1+hbFqFjIm+6n+H
66a6TBHHMR4rSxIqOMe++bQUwLXPbJTyOwKYxnBfuw7g4RIZrDo4zkA/S/hgG2dhPUfLrkpMVB+q
gvshzQmS/T5jDsdK6ozkK6+Q/ZCLuvzSIopLZCax6/+sCBt6m32xhGyQ5frK3K58GYfe/ou7ogEb
S4XU7YByS3OmlJ/Kh0KCjcLhCAROkbtzIu209XZbaN0AcXAIttSPtFqfCamN7NR1wZTtC1HeuDDO
4LhHLA9YIhsKuOiuNJ0b3xE4w8fpN4UFGiAxM4MRFGm3JzER4BSe4kg9eiJM5J7XAZasmuVjkK6M
7cjdITE4NQtOqp7HJR8sPP5uLp6ogpq7zo+t+a4EW3dKqOPce2+bo5nqWSTVk6Xhb6VQ4JZ151au
fhlsMsp2nl+o7djzaok+s+XpxixBjYgxoyDJCyPoOniPEh4obvpZeugVYXeceGKSrx460CxHTs5L
gKLFnBO3CZigu1YC54Swu+JzCVh6l7htISkxRXQpk22E0jf0hb8ft1ucC+W101/8cqyidERBwvHE
Io/wl9XEjIWZAuHPW/wH1UMf3tcVyqR9X3tGH3xFMp+9lfZ3crBiaz9T6VxQHtkaAHaPw5KhQ3V3
G0vBMNCVs0GBdtvwhaRTJ2udUKNWkS6nfhBJNV0DO196SFtjzkaKgK0+9UtHX4l0NGPm97PTHsqu
vY19kVGGEeaXhcwf/iAxjOj9KlJfQOHMeDuZPROFVG9Dc5Zbk7TXgBhP5uRJNzNxrvL8Gea3FR9w
hAbnUUfjlNZ5vnwrDQOGw8DGf0tnVgHDY9knbf8pGWYreYCTl1SIWeqIYTsCbF6Tsf46Jh1vK4os
ygbSmaK0wzZJY1O0C9h/GeXdU2xRMZ/Husvdc7T5mButreOdMtwihE+ruZ2ZVjv0HeUHDfM5buZg
LHcwTOy3lV52yyZN6QNpRUpzkHVDeBBg3Pw7dEnOwVXQT7FzQHmfWnFev/KSCcMTu2d3PnFb2TP2
FcZmVyuoPPuRqxz9KK0uzCF55DWU70GuUNXWG6RDGOP8JRym8vvWxh/3nMu8KrMu6NbuVLd43KOm
9+qzWfWtSVRTe6n9riH1iMUJ9FPjrO+Vhm6xX/uVWD7IckgHkpK7dQ9tKdnrjukBIX7oX9Iqwhlp
wrIC9OrxK+9WNXA29EROj/jmY688jIjkeDcF6zw9TLNB9Y6wZkq121sVmIFFY+WPy3g4RyPt8GPX
2s3b2jf1d29pAtyqQ11ieK/DeNm3RNcO54XAXsLslC7f2U2BlfPChR+fxNsnQ3wPiwW67vVCpzOz
wevnPOvWHrMuk6ryAgaVIIEK9qOzJzKSuIQIznGJk7Wu77Hq5Nc6GiN5Z4uRxj0fCAG9BLw4vk5s
TKudLLX/I2HiV2SiBmB87xMFiA5PVsW2L8HyMT42Df79jfHkek2S1TfPEjwoKegdPpW9YiL/rkVU
j1duTAggjkXc41dPjeLd2Uo2kh3PqI8TvyaRNp+2WZ+dou/vYZGL+G2cyDgjx74cL23XSHzMlLJi
nyyKWWBIHBvAVESi7VEtEu/Lqvr21xKFJMquflz/prHvu6OUDUbOYN3YwXYYKn8sRMeP6Nqd+KFM
+Gt3fDQ3PoLQ4vNAVmsIlYDm/YwE0B+PjI5AS0aENKWIELR97xg73lK+FApxL7K8545hD6BXXSS/
EMPNblZoUdsnkhJYDi6wiJ5KGUAVWJkYt3SGeqbgNTO0JdMt11EY8g7biCSjbN6SHBSrsw16Z/Eb
gY7um4qOG5hYtGP1rQAUVJH4hdLGnOOW5DeGg+hY2jzGg2YbJ7VouLZd3avufTNN49I2bVX+ZErp
fq2BTN+CbBVCtXVW4IPnHJIDHT7mDootS6lLaSu/SmWofjPr1tFz4lVQRIJYW+OLx9uJtFr0Id1h
NFG8ckjmXpsylEj8iz0blzSCcI7XfWLForz3Or2OKTzIwkqtihaH1GpfnwnrS8o06mOJwJyUV7Nb
6dZf1cZA4xJPwyoushzs+8nrq1ftSToyFW/AfryejMsJmNVxdMe4SaOKaM10C7A937lyWfMUbztt
JG1N+VTICMO7BEA27phjRPeQv6vhwn46VIfSszv9gG02Gh/saAuwTs8bGYirMzTTd3C6+Pu3WI/H
vkQq3krb+iZCwEMoLjWJBBuJoYxEpLxHnLol5xxdak3JYMHmTJYaIolq25G8yGBa/NvQApIE0z0T
HAf01tGj3TXYcCbTb4SWR+sWfmGIKTGhe71g1lKJYTjxG9cSS33sqizHaLVchtYKrNc692xzmVxn
xk7eNmFyBuwD1r6AcM8MolKxdVepZSQvTWu97XJONHNdOmpUTwYLpTZW1YFSQszu0dr6W9K4lQjC
3OVQ2mcKy4lxqnHHR03Z5Jy0cIlCk05CEY7pPFbfBoV05gEEhW4vK6zid7+pox/Igd1yX3ZTiRG6
HaBweWPxvJCnBiBztBU9w9jU2xWX50RsXuEFoKd5qUMSkKi3tqG/2f9FN293mOT7L8YOeTfpwqvd
VAV9zHo5NPyGHGt+Q5bxqL4mZoi/RN1608jnjKBSQUe4MbJUW9ZQDv/oG1H+sPu5+JYvtdpIKobR
vLdCUf1kxjeffT070WG0czgBfTKAGSqTen7FL4T5nIqPFEjNN8PMtyTU8wYwhT5NXLva+0Mwnt3a
ib4MjW1+NtU4jWclA7Ibioa0iQPPswyPRcWIPHWWCe7N0DQ6uvbJbfzJZFiX987qLj1skLyMj90y
2r+Ysvr5ezTUffiN5e2W39E++kDBamcmc69ruvhFIkoCj7VG6/IrdDeS5rHSJwS6aR/las2d6D2Z
gaJk33gkQqdUc8o/QLxu71WzsABkP9x875MSvVGwlV3arn4EdV2DXymNN3q7mzfkyMXgxwxOTo/v
Qoim4JQJDoU639S4w7hftg9lFOr+QCRi/G1ZsVY8YRWqbqTCpYmu1JJzGvLOyUa/q0CPMWjTAVb6
PA9PQbmIn9JVQZlaPpD5n6BtZhQ+GiTCzozFYu/RS9HYg/mDgMAcoEnuSyZXz2SPhJIlGYKPfcIe
5Is/DNV2B2RoTk4rtVbKK4o3gmbU5v8Q3LBvhDPOMrO9uj0lNSzJSzVP7Pe9qnA9ZrswwdKmJong
9xoQmLTX6DPlAex1SN4wyM/S7BmQ+zlqpVGfqp5tWarRvf+kna63dCMuAIov8YM7aUFpTivkivZr
BwK4ejC4/Goe4kSeqsqPwjsibNEsrQMTe+i4TZ/s/baxyPHutuFFEf+37W65ZAM8KQlkqZ9ql7iP
Kifdai5XSWzK2HAL57EHqcOquAA7J180tljk0mDCxOBdIHCBhavssLN2HNhjGmyExB5rYSM8tZFN
Rmnds//e5xha63c9GvgEgQAL9JkFXP+IXGQKduU8Ts11XiRMX3I4idtooQM94hsLc9JkQxfy8VSM
c8a/gFeMbfivGC8TVC2z+qcGfPYXPXBw7aQwDbxla81z+i6XQ43hso1BD0nHS1GydN4xDPDOFiG6
/R7nqBfuZ+UVD9UkxvqwbGrSR64Sr5stdzqgUsTGhjxg8Y2XFhZSnfNlXYglIQnI26uwQeii52pG
++vDbEgZHlo1eyI08eQsV/2cmnBkOLc46yD2oIMrWo1R9M/YHR1x8CyzRN9XJ1SfBo6+dxgnM+D7
rR+AzleTdw+0vVewuVfztoEQcy4IgsuGncLigXYcPdvKPBmV5F7PshQpxLTYOQUVwELmDFwrQmVu
j9NEBGvausDTjkK08ZFkdw3Nrx3b5DghZKaf6qsbcFDl65sSUf8XkB7NQpWtJVGeeZSfNALjcd/R
5RHlFUdjnXo69q/LIA2rWIuBGSkOFiBpGakS/kZJFMKVahWjnVqC8Bet0LDup3jrAzqOVscXHFho
SPK+ZuEWLWPPULou0MKszlxnrJXi21zUdR5bmJZEw1XomtkpEoUxMmUe723E27fQCwdYUpvI7VC2
+VLuVv7IsxDOQiJu3zblmViW8s6OKnhPQZWMv9bGBw66LK3VXqjcWuYW+PEPDSfxfOhEGdcnsTDA
YbTGHjUtjdbdYxnZCJV6fs/wSBoEEKeY9J4jS4RqvGN/yKCw23L3d100MFF3UbsGr+3o5RVQwQn9
ApRP4k0qMPcTWA8G2PvR2nI7DWlagdptMZMYgpY9eiqwBdkwr1xxsQb5Ra3SLjI1hPa3qltu8KVN
r8uftGs34cwHIQTqiJv9I0btCD7in0qvorHp2Zw5yYgM64+KoUo6LcF8sa1qwUDYFz8LmzCUzDiR
ggcUOoe1D2m3Z+NdtjDOCX017mU2Jjw1/djuu2UqP0ueWQr4ovjq2G2Q+YqsVmB+rfr830qUj4pz
Xja47PjggeuhSQk/qDhasbUhAbjrocf/CVeFfMAyihL2OuDIWtWyRelg6fcJ27s/aEiij4JMzLg3
qSWphayH+ecPP5stlYn9pjeHJXDV4xygUcsn33HhBSY26CTeWCQp1Ky/6yMsO52nY0jE/VFE2vMO
uBtgOFSuCGF4yc4OkLrHzPbpstHIadX4HDsU2dWVF13xrLTQn+rI1ebBqeq43lGv6oYiXqJgXp18
zllohFDLRMSMLvOBvo+HcgGht3PZ/rBhYUsTZGO+CvlQtFv5pQL6i0l7gIGzWgv68G2Y9OcKd7a3
78z000PPtGei231BBTs/sekYMzuu1wJdywJ0rFBTBHoYbSkUrBL4fcaXFFbPlChm+F7WeRin9sQa
DtioW383ANj6bUexbXXvTJ2xhis/sAhlCfrmpwAb+lw4m2c/zfB5WIWjp1teymIkgdLx0V1xQuf9
t2AFZ7NXvba+IV1BXm4XpT8zy/ZJiLF5sJloe01O/sgyDF/rEKjFnyT3/xIO3b52aM/ujRBx8zX+
83nxGfYyfgeWWrWA/zhj412DH+nscvkzb2qdVEdm+TEmzdclHEDb5iI6dIW5hwXLvln4y6Ou+Mz/
/SD8yxJyuxsDnyU4FqO//eH//FglMxOX2eF6QIUiH3iZ2W8J6clHsGPmleA8dRy4G0BzJWNB+mLu
vQWhBl6HancPU30hHF0L7w96uY9qXD4UjwbX6BbnZ8MW+eeHmlwJ8BiX/sFqZXEZk36+dQpDfYbf
anaapvMcILn5kw3h9uT940iDwICLA3kadtiYVNF//tgwmiicwFwdlGSqXY2KyrPxxwfE9OhJMDyz
QqN7fiVTrroM/vKFv6Z7bOPOnIowsg9wtJKnoLFVZsaGWum/v6r/7dPB97hlfeCstz/eQA5q6IY1
qHPghH3UhI2R6NeI4V667bz8QQn/L5sl1R68/hBTFyFwwAs+6KFLtsylNxOljXjH/zGrwScPG/hg
Ni129dPdqNWGisyMypfbfUeCXhq3MmI9nZvs//fXjuAW4fdENmlHcCr++aUQ4S21b5frgZzD6aWh
dWfcVCUJ+UGwH//7Z/37tUBcMNtFG50m7uOPRzPDyRl5RWkOXiRpzCP0ofACPZaCJC9BwmXd+z7H
dPwzxcAffva/xJhI9JPbFUcZiXU/+nA+qDXOWTtxz8/EMbxowQYgdhfh7WLVqswJIqKL/vu3dd2P
9ztmekbaLp4rbA/2x8fMmUvIptLJs3muW75BCEdAEhe7zyZPUNN71bycAZrZC+q/ZoAS3jn9kQEW
LT4tkX3uYp+KpLPn/m9N9xQ82VZDBoxjEXsOyTaYbynq3LRZTq2YkhhGy1cBglcXdGSt9Sc7ycdr
GCRATKIoBnWPFBoX6Id7pVm5i4aSBh6t8w/6HdPtCN0OPnH8d9ehCPTXIR6QWYqNM01EcNGDJmGa
Md4csrx+g93sQV5TxEXdz7PlfVujov4/8LL/p3f3f/uQt8IDwyL/Q+z94UMiEBeCPfdx7vvIOWxt
NW+f7d6KgOpNq6MuuN/m6ft/f9f/eqC5NNyiLtEXoHBijO3//Knol+yRbLT+KPt5ODP5kVRmfvBC
jZZnho35vRfmy2nc2J7sdHdrGHXkFSe20X/y+/3tTv6/z9nQ9iBZcb7cfKP4fz5UQIXlVr3N/umY
Ozb6uh554LVXyr0PmsJEdzJ0RXU19HzNA09E7hyx4NXReaR3wkwcscXYJdjivRQrY7LcoXhliYGI
bHSui3QY3WxkzyGsGxXHuNWo4IEFC3jr0IsVEawux9muL0q7PLmK2LukQsEB+1UxNparW433ApVD
dGl8zrlLDUQyvwsMA7ZUaeY7O+NrAAkVkzmXPYMHLZkG1IAL1fRYd6jv1XsAS2b7WkCYrh/7sWOg
u6rNXOVSJeHV80ffe3AnlExVUNvhXcGt1u79ucSQ11szjTF63PBzhMk7T3UiAv2Etq1c94wvsUaM
OGGPf7g9Ph4FIa9b++bYwNNPSfzxlN3aqWPeuNrkb7LEAjKQyGrH3BOfWWFHIK28AfMfSc12vOB8
Kj0LRWAb632SV3N7JbpLI/oZ7HH5Qynw8a3HOeySrREmNxYE+vkPDjF8nvYtm2s7mnYq02kqJM7U
hqe1uFlV/3CA8CL9cCTeUoQDltshrQ31R/ThvddvtSVUOBVHpGvRcFOAOf1j3g/Nb+FZcss8XBFo
uWrkYc8zIS9vyRxX8WVmQFg8bguOlGMzF4H9rYhn+u01QG30zPytfEjEjb5aJMXiXxtESc7XHsr1
+mkoq6HNBsrkNZNSjXYWxOw40kDblPtqA4Z0TxShJGuv+/uC91DAHoydF8t+5urXWbTqoj3mjbbc
gv8bwT5vc1Ws20kpvzWfIwf9N9EWPlBSH6KJc0oaAg98C09betuPvicO8a9TnzNFKZwIkl3BVI7C
rps2KwPUJr65onCOthPm4YXUW2S4uLRyG6IyxiWc9iBNqP099YiGewzYn1NbHdmIiTJVpIZAYqYr
UNnsWUv+WbG1P4bM3ckW3kT/1+rZS3dAhDTGCJPl8CkZCWfbD4M1/5a9iMj9SHT7F28NJj4i8Wbx
zprGHchiqpxP21rV+Z5yyBu/kJdVnAvaJwEsNFhevF6GvNbyvL8hpfP1p8fJyhFPKHsAfnmeP8Ve
l+izZnvopayp1fvtZZXsBiSmJfB07YBt9cu43YVx6/12WpdIn76atl/Ej/ivXtuM0c+midGjW+VA
vvctc7KpsXbroiBwwKlZQnCz3MGlbRsCTPUagujGXJqht2kHFFj5fPAj0bFfHVfmiix/6GLQ/szg
TOPKBp/WiAYWqNcPhHDDO/B4jXLFMbDEdXEMaVjN3nbm7mu8MgfeRWJxmWeFMv/GC9L0t7KttOpj
v0ZB5tZob04F4aLuG+5ZLMeumZaL74wEXy6WiTOEfVC5UeWy4S/nWsanFtyRSIMyVr/WemHvKJyC
PnIA52DtUMCxd0C5NpEVzguoPKzgGQl1oP/tT8wlou5azrK4auCJw4UZe4Qjq4pKMPteWf2Y6q6W
eI01EDjHqYTYN6PTs72AoWv2nNl8DWUX+GiJl61zU9aXxZNboX5nrhO0TWp5ulaZBUNX7r1QiVcb
rXOwc7q1usZL4+MfGMLgl6ldBv1YU2JiL/p8eyRglyVvz7EaPzIjRwkDaveJYILxO91/mNwmUxt3
gFA//MYQu0kZRa8TYTnfS99fSZvzhYxYEJcLzKMFiLPbCconXeZukdUjLPXQaZyGPKMFvZ0luk9J
WG/nDh3BT0Qlwzls4oq1sNs0/kF6AFPOncc3CMGkRXSJUSaWqUUfa/bgyLd4x6bQu6vcIOEtvXQo
gadASaQ6GGQpvoErXBZrKN8Yx87jfTHJ9cV22giopZDOHZpOCyD1FA3dHYNLgJGRiaL8RbumTK71
ouogRdrCTRqPxv3aOTYTNVXhINwxUONyd+gWMZU5hb2mI2UshO5mXVlegaob2XnnzZPVtuV22lZG
WyjZahfwdcGkAw8PRoVdG+QTVyMwt1yZpOAUIteZQLzcV3edrDZynr2o8phEW90zsv3h3WdIFu16
EwQv1bKG494DKHs1N/v8zqZE8NKoQTyyG9ZGf9HIAfpLHC8Qu/ECvAtq0m6/bVZn0k7WxXomdrol
WCWwyfHujV/sDUsZsce3VQN1SsqMp4KRgJYucBmnq762DY6XUyIGwOx/e2jypCDYwm2NfCtqhIFQ
22BI7zu2iR13Rcu9zV8ffyb6qypYCOX1F5Jw8emh817bzCD9ORDsIwAci2bAYkf+cX7oyroyyC3d
enuefDEmGTx7/6mTBSuOzi/7F5WHgZuOdnfThxjE0vvbLofMT6g0FfN71/9LNtTt2SJMJM/wmc27
Dkm8IfuIO7UC5xV+gZHdoDdBs1SnjPCxJbqTxUO+aBb4/Sa3Yt83HrmzOaNQwhmSgDjexuv3kYxQ
5JZ2MPwVlqTIIkWoIH2gmo+edbNy/HTllH8Tgl39foZRxPETJygdJx1gMtlq89mA9hK71R/dV+q2
rt6HCziAM6iwm6Cd/KFqbwIiBdaSLSLjK9ci9Nr2CW0pXTtqr+ya1v9h7syW42bOLfsqHb4++R/M
Q8SxL1ComTMpktINgqKoxDwnpqfvhd9Di5Rbat+1w+GwQhKhqkIlMr+999qP6YRayjo+TfGdLbvs
Wzsu+m2uVU18cEoQnCxYa0eNnCLdftLRVerAa8EEnQAwCIKVjuRxhLr2pGclMf0BQx91vKCCQm1G
6pG5PtVPbR0bQ9h6JbZ0linUZgsoIYCP2beWm6bU5E74OJc2y0JrymHu2SoFOLl1bSdqs+BwigpA
T/BAzm80J8/ZxfQmOru00r1mE3dG9UbkDdD+Wh2uY37FE4HdhupgPInulgzTCUz31BOvVETDFiOZ
1hl21bx6iLAaI18D3rozT7Z7GBz42Q9155kThms16DeTsXjOp8jh1tsQ/uWhBsuJ2Rbd3E3g2hgw
wjSN5J2RkuYhAj7Q2cvuoWMhJ6sV+LjaeEd6Rp9uvbaa5uh+V36HASjkrVVfzDkTNEhkUgzuLmGV
4O+Mug8ET4p827oT4VBtMqi2Tv2G2vchEXlyjgtL/6SPs18cGdsTAGNc379mGLVKwhdNpN16WmFt
XQXZJ8SMFLd4wPS0DPS6eeopT7S2cYmbbae7MXGP2YOEhcE1WyMefoF4lkt5l7Eqv2L+ThPeRJO+
1JG68K/4d8uELuVJPbqxFr3a+kI5EBVW0zbOivol46C47JqkqN5c6eHya/lmFrQGYcAis1AVii6u
ci5ZnDJmYSN1tRpuD55dBDHsftkMJDtVMI7NdHY58qAG68swHoRo4fL0HH45DUP0ujJyeD2f4PVG
aLdiatxdryrnvs/SQu4cQNtTkDtmx9/X/PyTu8xjx+PHXy6GtdZ8Bw2oPOY0vFGLC7913/alxNZa
2Q5tzMAkN5pH4mEXLRahySnxyPp5k4H3WaR9Cpu37uflljRfDXWwo8mLZobJKsI2K2Z0dkpHU9Tt
yvo2tbJZa61qw6JoOHNb7vOOof6iuZg7e4/7wJf1vV6kBnXJOB8/DfWcL+wYbWtTGOuEKOZ7lmzk
XCOHF2k/ia3F6KwMFr+Zmh13Ct8gaXLkK7JlHi6Qc5oXCFdED/RJG+xrgag80vk861cLjjqWnkWv
p7CkkSy+oPFbtQH9WtEXe5D2W8NyYgcDDcbVuZwH44Y0HAIP6ec+c86ipD4tTGvKz05eAuszzAoW
6wvAGDVd1qif9ZbnQWJtjVG34KnjCPIwzg3T1u9ZtC4FGvzltBYoQzBObOfeqqQg8RND8zx5JR9S
uB6lsZHEHm3BpoazbGekrX3BLnmZQz/TqBKhMt57FnKKNRYnLBBBCRnGO8Qyi4kAz8ki2G5AA9rO
AntvGbjINf5VHHGOCHVDX7wNRUbNQsm7M1UUHlDjt2VX3S8HNuhRp8K4UgT/YT/oYWrgbthimATw
Pkw5G0VJ4U/6XGMhsXf5UDU6jy0h6EswrP4SprQoTgUDzZdFUwZjYNUkr5HDZ70hXqP6i0rHJ3tu
CjN3rmEeOcP3zo6GYZvh4x+OZbpYtyJNLHvPjqpj1cfhRkPejPdjrSCy/M96bJWHKU6oHeCnWISc
Oqg3N0kXe0gQg1FqW5ehRbFNhSDeZtlpLy8SS/rpXe6M1IQ5rF7DcfRyGT+4pDHXPGRtym2SpRo1
KQt+kssCXGy+Ix4ix2d9kDXHcTrSaKCIEKUu3DyOhj0iXiXvcvjY5AOawdQVoo/TzTvHKaIUi+FE
j/XIKZzcJV5MnV1/g0sFJ78YbwC00mFIGre6lX2Hj90FeDduzBHtiqof5qVPVmxVt7gfCbsvMdYA
tpdJ8azNMqEb6tfn9Z9nSOz08bHonuuYPhiN99McGids7AFS7bGqVVdQIL7UJPjGAM1YC+tk+h2d
dx2c/TixAR2CTgBIxIPYsTZUvr+ez+E7p/pF0ZScDY+dmdAomYn0box7tUOtiNTGL8dnQDPqkv3u
74Lj/+7yDACgizE6YlL54eUqz2HC3KJKaMmIfUlVAsZFZ1ntp7WX/NHXO/k97yucU1XSXQhTfP/1
2/3x+qtiw3wENzdvBPPZdXryA5+I8enctqSl9oxrKi8gwsUUhv3YEftTvwXj0WwXrxpWNx6mevaW
Tfjrf8DHscQ6BUGfYbOjM5U2rA9vQM1uQoPyPsMLw06O51qeaAPXnnxeOt0oavhs8yz+zeT9J3bC
elVGQfDCHORKtvnvX7Ykm2e0UQxrXmSPKDbJaRjLfmPgVU1CLSXlIFPPO6c6dI0c3/cdbIniN/Of
n956MHj2n/QEGMaG6a+//8Nb71FsXuMIsPYx29DqZDtQ3c7aqIZxAwGxWc4N6KjyLm6s9lvhS+0a
pkrf7X799v85OP7x/mdTBdUEdgE6rMOQ7MM7AZilrHQdn/g8gj1mcjq0X7W2Hpdvrd2Mwx2uFcPd
tExT7DUj13832IgnO9ryZH/Zp52eX+bWaIibrPSr7vvY1zkh4MRx5dnSpkbtndlP0df8HgLMUC/5
Nopq2talFmNHsmKH9Va0s9pmDa6Yjej1XDsvk4efdmriatzVluZEhxSYVfGJ+IVVPeMT94wrL1UE
L+w4UtSAtHjZAioT2+WQu2qkPN5hCLJTlW/lRMhJHAaToPZkJDBsV0/o7rO+VcoovhEd1fpgbHEP
bmrAYQ9M3+k2taCm5OesmCL7N0Pyn3RJV0dXBiBjm7BxbNf88I5reGhnNxtJloF1DieMMbuo8pbQ
bozkMcUHcmHn1XSiGKUKKjbX19Dk7X1Wr9K5mpNNpdXV4dd3gf7TbYAOhv7mQb6k2prZwId1oKfH
SQo4dDu/8+A8jSTNxKkvU1089nMBF8Cj4JEQUm42G2lSp7dVLhujq5ZxGV+RElbo40RDRXvE1TZr
e8w7OoVoAzOPb2Sru0eP2Lw8zBHzou1YiuazS80DZs9psp9rZXsOW1e3eRJdm6enKcUAnAPKbXay
0JboYBlECwLVGJBgJ6PEmwEnA8NLEc1sDSVTv22eRDW2QZUN7pm4xlieGH7Y1u1oplO9yy3osvde
78jmyK6z11BvqtjaEXQfRdCL1LvI4B9aIUKq/WQ0S5vj822mllm5iqhV013qMebeUhx0AXi0u4py
G9JeROE4IQ9MnjZ639tYLnSjT29m9qnuidMPejfg6SXdzlQcqmvHaEsGiGXT3llprfE8xZ0zHx1A
QM6j0uFmSZGaeKewZzifJB/U4zhU5ksnbFWfu4npyzaO4bXhgDWieFcuqCsYpDtsuTFFtMuOjmKZ
XI19O3I+7hbvwRqs2d5ktVzuOr5Y1P0CEXHClK1BTGueYKjm2rTec5xT1GoxuPI54ndoYciE/nBl
D6lPLbHfMjCHD9lu+RSWKCRjOGe7zvbUS51Li54OkCunSZd4YlWcdjs1UdS5YRPHS4hV7GBgGuF1
4g+wKJSMCl1sO7DyyfWQgrg5VVrBbW7jJxooIKyr8RXeKeb9gBsANjO01R40DzqYMC9kS0sQPKJO
cC3p5Hvsq958U2edVgeJcLtnTmTsg3G+YITrMiOermXnN84dlWf5CS+TjnHcc/KY2E6i9nieKn0X
6RldgaWYdPtMEpAXnQCJS64AGkTPRN1hoPuZZ7UgGaBRFa0evVlxTx4qn0f8YiPUxlOXT253mkWL
k0k45fhYZJ1yAwbBmvrNQ+zjTgnAIdteey2/WctTzA9WAojntRYni4SuBRxPTn57u7S0vLCbWY4l
N9p/KOOu12ObsEK9+Dx098Pzir2oUoPB9cxCmPfwi1/h+GA7xXDyNbbb8euv16SfNFyu59Do40M6
wrYAg/X989EVfp0DiSEN59rkZtx2uo6lv2vJQX5OC8gyQK2G/Kz8gfaqZLT0oPeNaY/U7n02HPmS
uVrJ+dixwnFxQczCjk69TRmNSRT6GOU2bIeqi6weyouYWDR508R6+vVr+Ki6ry+BV2AYHsqL7mkf
VlWOZ1GsMqh7cgL7QthA37nkokLHXRi5SgMgmsYU8EKRStj/+tLGKnv++GDHjkMxA61HCP8+LLYP
YmxVKWyRKnJ2ZULiBvdiBiC3G0sSZJFmK/+KI5dxnzidsew6R+L0EGO6PE99Y6vQ6D3AwWwZATt1
nLDJ6ZmKyliPR8EJ+tby6uRO9EVitujvMbOSvibc48c7z1Y4mWWji8s6cX2gOQyfhuDXr+2nOx8F
gHcWywgLkG5+3LOIcohkWQ012eQ5DR2GPd9lCs2Vki9q84Qu0t9sUs1Vi3v/ZsIZBGGPBY3tIhvm
9/eihDQIfEg2+3HWGHlHkrIZTxUw6shd8hiw2jE5u8wiir0hW4diTXZVZkj8x1RbrU+yeWNVGukS
2Bw+oo7TFo9ll1s99oOExACHMVLIbmySMFpQqh9FoaZP0mgSecRHxKQ+ock150isHcjyFRxYrZRS
UgwcrzVHw+24Ssesvd3jn2/1f7/T9Lu//Q+/fq1qeqFk3H/45d+u67fyvm/f3vrLl/p/1r/6rz/6
t/e/5G/+4yeHL/3Lu1+gBqAe3aq3dr5761Te/3lN+Vatf/L/9Tf/19ufP+Vhrt/++pfXSpX9+tNk
UpXva8NYCv/7x5//j7939VLw9+5VsuAx+PuPOn7761+QQ/9ZM6ZTJubDvF1hLGzJUWf/WTNm/8Fe
jbWW87qz0rHW3ymrto//+hfL/cNjVeTwtO7qVuPov2rGLPsPDhqUJ2HcWPuboAb+89918/f76+9v
Nu/DP379Y8EXQLV396GLDmlyYuNfAQmHeKTz4T40eQg1emIYhNrpomMGAcAV6csJdJAqVaA1RCT8
bGk3Ax7HYEDoJZ8g3BvGINExBsKxrbFZBpYuO4affX0fA1CtO1Ud+0jp18VU+edM5BJEcjlcSq+v
SBZ1aXVJkoAnK1aBSxAQW9t2jWMtfWfBRNQNpylZPMKIsts6tOtAdRmIY9qmUHsWoOwE0qjf6cRC
P09uqofTYHvdsfKrmQov0z6jJd5zeCCmx9/es8NApyzx1rMJke1zT1PFltwP7Jy6vs3JB8C8KNvQ
xXHjbUQRy707E5jPO8J3bNYo6mjpVQjamAxiY5iKHUSST7fstqzAdRwSv0Avgt5qrD3dGvUJ/Mu4
z2Vp7kjcDK9jTp1Ma1pvLQHALZqltuEUAa4o89OTg7+W6RolrMJsh0tO5wMz+IYsW6nr7nEcDLfg
u+gNdaCbktx73sXPWkljtCEWFqjah+9R5Iq8cTKfpm5tt6R/QnxeWt34CvzJPfS9CYW9chr/syQo
fGqTub7vlCnD2Rryw9BlBCakIQ8ZfbZTZALBidV8GKqyPMZVhEu7LM19zxn+wFi9/jS29I2r1paX
0lzccxfbDetV1g2HKu465Bk0x3MFNnejAFgemauJKzPREp9YabWnEiMNZ2zpVBKbBfrnIhInaGgE
XpWVLlS2/Z110TkPrRqZ7FfL7TJY9q1RGjA86sI7Vsr0914j2j1j++5MUHu1ImXOycmGnLEdcVEX
oy/zw7L9ZBD6pxNXz6hsIo/dgBnaQJVLQ9uL7LAxhf6A9zU3QgusOEIZLAebdrt6cvczYwzmtkt5
NRb1vusz9+voUoFkgDngrcvBbE3uk28UzW7saY3NsK6TK2vYpcvRuiy7yN5omo5/3oV15kZrU1Nh
u8fCW6iNLZqeVDA0IrLI+2IYtEeWdvbWDrnB0dd1sUHwire5Q+C9Z5S4javUeq5yFR/ankadgKlW
eY58JLFAQ6vfFBz56HTuUv05zmOqDNJheMVBQcZEmgblGCM9nl096UeexH0TaGUS72XeRvyP3XOE
cpOtAcIJudiFZu7PdJ2bRmZuVaX4vzOf5UDy3YDrO43OyguZvhjtom26ng7c0ojtBzhzXzIBXCzX
c/NKb4czvUMFvBgsDiY697UP8Wrb5UDAyIwM26pmZFkWvEX94OiXTbMqhGVRH5yJtA5n6M6eAqJF
McaGOVePDd2kGVXMmkf2TWFt6JdPxgB+NxqstQOkQFCZqgOMFz00RKttkJWfK6/TtqPlRk98VdUF
weX8toinRzfyQYjbUCgcY70bOYKZ15PFJDXJaRVm87YTSZbdRCCFQiujUycARKiuGjREtfWrlA1X
idvlEYGXLnSP4iDg3O5bM8X6efYUM36SJwS5DCpgCUuNMUqh1l8UTDHEdsTZdWmoHkwKkn7XhJx1
y6uYLdU5jgs7CrSMzKIFRCRSy1dAdvNlXFfLt4bYBdbtwpmJw3YUTVv4kUkK8qwmovymR7kIfX7e
XmRzT6duMZ6NrF8PkUT/8uxTJiy7DpMxBWhro1ONJ2CZg3+dVDPqpGhU9tTwVb+qGC2mmxRJ+Bbv
zaUnITGgKRtHHmUxsdqpiQj+dBV3KCWOD+QVrPqoabLc0zLQ1czWpy3PG+qeCnEyXDmGE5B+dHiW
O3om6oV0lZETdhKPueqd84Lq/kCsdlf4o8eQuAWZ01YGPFxuXQKs6Z60Uog7RXbhgK4CsTBWF3LQ
HPgDjLyMurc4TA2vZgPYz1eAsE1CuHAjEKon2LRBTMp8k7sdzfM5oEhAwctl4qTDdkgKyL8IR75V
vlJP+TnviqPrD89UnV1hp713RALYJ5Yp89vSwS3HRlltOKHXhz6rX4g8zZfkL+UFQWT+sabZHrQE
I6oygdlxjkLArxdWSgYGVxR9mc8Cus6WvFpxir2S2uUpqh+yxJ2/JE3hoa07E3YhKqIbNXQ9FVLV
ZyNvnv1hvkLEu/Z6Fqh2aL/1bQNa3YBiwcK4ZbUYQUy509UC7WYj+ViPud2de5c052x5tyaOhB2Y
86/lKKInGJcQwTLoFuzUFx7bcGxBaCF4e75iMQPuzTSfZ6OgiO6O2YDEvU1pjBoy7zYHBRl0Krug
HzCHFcYDGLFFjMXBSnztvh7c7KWA65gGuSfdDeQS9M0R7BnC0MRqp/KnGcLUqSWuvPecmbQUsxnC
cG71rOqqtGhCVGR+3co56kZtfkWghjvrlAlEtd6k6Wnu7G9VTNYVMLF2ixKNoQClxrsmOMxMwOlO
hpfOp9GV0WM1THZ6XoX8G6Jrr/pI3LWNeIhR9HYrXd28F6bh7qFcVjvZ9dAR0PGPPg0todfb8edm
TmyMTrUpPmeUlx1LO5rKrQaGyyWTFbIue/yPTem38DUSefDBbLJ019mszeOG40p9iyzuvpRGfjMQ
eRh2bKsWPaCbrbzkI0Zv7t25vBlpkX8En/TUVXyjJq8DwYTqzxB9kgHDyXxXtbXc6kA3PxmRqA6y
GWyoNWw93SCztAZvBpuIgEqoPATn5DxD9OI5WJvtOdKa6NIx8voqbkl9tLKbjnqXNWEsmgXGjocp
CLoCT29/Eq/8G3Mr0LEq8lwZPPdKNhH1qLEndj4tF+gJjLbt1tiasogultgx93EuIDyOBmjcIPOL
GHtDtOwofNsLaKoHiIWXo5fqQQY6VJ4Gi8y9oKWbgu6Zw2SmrAyOU0xHNoHnaDtGyvrSe/Q04fYQ
U8DcELsNhuZvpdFOB6/056sqquP9AoLqNLV6+5AOnuIRAlYnGOiY2Iy61twwYqx7JrgOCBW+7PYh
Th0GjgnYoS80f2ZUgXv6uDE4jO3J6Ek8Np64B7PJwlVFDoO80akflzZtPrcm58cLbIXRGzNLpd/H
UTmRrqxdnKg5mUuo9e4X+jOWHG0psQwSKYnYdNiI9vhmvE8W02wmtN+r3jHvRz/yILUSIox57BeB
3dfFi2+iXYRanjb7zO79q/ZPdpVZeI+YajiD8rvixDF9r8PZYEcSV/eW1VE6z5Fh1wzZcmcTHiJA
iEmmB2SbqtVjMLepx15L9gGM0SK0bCorej7wa1s4TxZ7yd0E/wRnmRtDMZ3SNw9rTOjhNT0C+ddD
KEzZQVNxveWTABqCzepTOUFmG4ovDfOdANBItnE1Phs3gUPjsxMraDhah8x68dktKVNwk+TCspd7
jrJ9UPdieEl7+yrN+vamwzt0ZJ9y21oNbaL1FfLRm1FRRjqXd43mv5U0WqLAv4Lz2YtKcw9jtRgX
Npul0Rshrbk35IT17TTrx2kpoCGVNYpXAwICMeDYSodnz4SJgYUw27S4F7NRgx4Z7w3U+K9TytAy
zcaZLZrfpylkFqe7w5O8WjWSaqyPKYNzcVu5ve3eiix5ddnB3hrC7B8g9ptq9YOs9qZZ3goJvMTV
8nFDgWseLpNZ3EcF3laMFEuomt47QfbmbL2My7UP8EELQABjogcb6pw9tDIsjy0Ud5vR+e2oKSIO
PrCzMHba9E4q/kiEn7vV50ttrMWh89Pk4NULp4UYtBqDTSs+CpmLG3fB+rqhPGC5svIheSPdBa01
gaKTYB5a9fIB5EVi31hG22JggZRVTvAwWIxNZ6/Y5UwJdT15BzTTzQVOBdUUMV7rNt6aJN/YLdXx
IRsjxuRROiRByQdsJ6w/PHvN5pz2Bh5CT06XRW9t5jF5dmj5YFxUTuJYzjk7iMLZt5EC6asKN+OE
BSWynnm4poZ3Bzmdxin1XBaSUbir7otkQfpWS3HAx9PuvBUiIG0XMmo/nmJiyPsR8N1t3BgXudXc
OA2Aa2ZQzZPG4PSuyWbspkZKm9ZsxJdOQ7cVxvRy46Z5sW9TVx6xOUR7PI7LFtRudA2QwriM9cnY
NeAi9nauqNdM3eY2Lbi9FwOpG6sniLJ5uhzs5JaWCv3C6kdxHFGkLqMZyUPDhJZunRi1Y9cnQ3G3
9IAM0V8Oo9JG4ubCAKhOoJUdN71nFzZfO+SkjjlZEk/JJ5KIfGWl9O/0ecyeFA4FY9tHg7S246h1
Dy0YDI4PBYoUP6BwLyTB9AuqS+QtMfNy2kxOiU+i9Zcw1lkRxKI7GxnDE8Bl8CxNy7/ShcXdBqB1
uLDLxANVW4tn6phICBc5n1aUa3A2quUEdIoDa24eMmSIm2ZoXY6RqbxZxsjfssKBGLeXfhe32rJp
nNrdFKUzfW0HaCQp1rlqpUI33+q6qJ7s3iaw2E+sQ4FkxGBV6yQK6Jb5OJHB3lepk90PzawR8rNt
2BoIJ5O7ZJdJioFrcNn8qH7WTovowC63tVWs5P6GJq0o2braXPF8Tvl84wazEecPa30tcSAoL78u
sOXctxIqOafUznsuuDHO3YiKg3+qvgTYqRHXm+cHb7GJ9atJfAULMm86HC3f9d7xnh0xp0dia9PD
f1V2QcUx01KiCXq8frs6EHyRebDxeW0wP71gOx7P/6XcdEkZdNgB3XvDQWv8MpilP13VqXOVJira
YKKV7BaSW46d6ZU+6fPNfz50e6joIS3ej9fej+n+dpm8thUAtv6Xf2r/Vq1zr+7jH3o3x/v/ZHC3
ui/+74O7T6/tS5m8H92tf+PtpeuZwml/UK+EdrmOxcAzrnrB+Lb+jmH8oa+ypo9SQrCbpo1/je5s
4w9+h1gc+AV+893ozvqDDJmHuLAq5FSi+v/J6O79NN7lmMUpg24yk3QjotZH8aRgQU4N1Y6Y3g3/
BEnAOjEu+10d8r+9CplGXiKNEJi+34+p3aT2iqTGpiroORNMN7L+MAEj/o00817WWF/MOnZ3PfRc
XCtw2t5fhlMhQX0nHtAxKhVAr6k2USHFAU9gcqKQsPskALqfq0xPf5vqXdXx/zOJ//u1Gf6TmSEH
p8F/en/tcqyrZjTKAd9+pUdfgKF5C0pQ42GtnPFztRcFdnrQ5gYTj9D1fPnY663+uWTwE4Xs4cFr
QR/Pp40ULn72otVoAymUxibwNzLFz58GMWwsFVwEd81PMgU81AEXtzaEemz2d8aip/LoaHNu/ibd
u1pk3r8lNjYRRs984i6X+fBxkBzwxtFZphDicM8O1TQm+9roi2a89KDit/QCKIp1nmOfcl/nP32R
Hls3w8HUwH+JeK5azQ8uFtX3qd4gAIVuJ5wQd5h75kzf7n74ov+byfdPn7qHm5dO1tUpxRfZ/3CV
xpzx9uoNJkA37UiRc3AfbLN+hO7x/OsrrT/p3Zu5SnUOXBkDRZUZ4wd3hj37dYH+o4fQ6TlWEPXh
gDkwVfWmSZzzzCay/+sr/nSbsFRxL5urBQpwgL1+vD+8g4lSkHCclFwUx/4Dhhj8P04lfmM7+ekm
+fMqsCEQJJE1/mwq/OEqNlETGm25iqnV0V0KXnnHoJPz75SYSEzNowk89u/PsXfa0Y96xe+u+eHG
pOXEmq2Faxpes24hwefrWfNaF47z1HsZAWDpuqdfv5s/X5MliddKshpMH8Ln+3cT+lSLEQGQKAfR
6DSkS3+jm8t0ykTFxovgE4dIqjHG6D9S41mXMPBZDg0wHGvRbT6uiZIpDR2mUDuxAud3A1jGF6y8
TsDy66pggLnzm7q8n74SrID8R+cca6Iwf2zYqqCTd3lj2yFVqvW17tdNHSqtSMlkeKk4/vpdXRvV
3n8xsEji0uNCvkWc2rY/2g2AzGNbarIh7Bxm43sSyGl5qlPRL09p31L/IHmRFJ+B1Sv3Rs8kPDCA
e+eEjx3/YOtto79M+aTZWIWJdLQnuhM8SSTAncWOaXXjMtEARRdMUw2tFxsQjaN6a0fOtkTcGPYs
a2ics9tN5kGpVbAYWmJYTBxU0m4Kmn7q67ajQPhMw7densaFk8aTR9N4A+4933SLeSQx5utbk6oI
nlsgKIxDGvtT/9VKmomhuTeP1cWI9uIc8Gv4tCo5kXjV24IjKOmd+rkiF2MfGUMuRIBs7CWBTaC1
hKBIR+1GapWth/NAP28wtP6wT/J2poiwwLIdmHmtsstU82mPYQQkjb0UdnpDkScZxsU1vOGGWuXY
3AE/qp+hkQqxYydq1zskecu7sFzCxUHerkEvnaDFtadZunlwpNY9RhouVwYuEuL+eqCe5SurozVZ
29qQRH03UdQ1vLX1aGRjBwLftT712kQ/Zl3N1AoZOL2AOQNzQ/FilECCCO31cZ5QfPY+Bxk9ANMK
xlYaJGbOC4aUgzGR7d1ayChMvMB03fo1iI29Nuv+FyaDvapRiAaUIQ1t26XaIJ88/X7kcaHfWg2w
SxyfdNzsl8aCg8Bxh2TyVvhZPwI69RdjF0/DIC7GeOK8LgThvwe3Ar1LbEpSm8Fjgo6yqu8dqE86
DQwIDVSf3Bh6V4IDbsgbbSDt8P+jlhBCqLDoMONOS/0pTQVuqYjg3rnr+NwpQV5E3V1EUMcemJdV
oFxSAOxY7Yfm0YtaQyO01if+ZiKVkl3ZmOvnHQOXiAI0HoAB6kdO81hfO/ctrtIpiIhUVGfWdTYb
Rc0MDjxuZyCttKX90oJIqjYNoRfsTDWNBs9N31tvETjLeVOAUl05GHmRbIxCgxk8pVPzCMhOPDBb
n7KdaRIjALy9hoCwLOtEqmWKKZxM+Ziu3mXxnTuf3JFTwSANzC6KHmkAaejrcECL4ZKc4G4t4HSb
MIkkVaSLjdgxDX19Wyqd4Ao9BVETkoMhukhoS5l7l+KZpyovW35IJpCwZGfA8heEg7+akojgVZJW
K2vfcGbmx15GsXSqILsEyxK742YcI/2bLxT1AnDR54nbCwb2huv0r3ZhoErRnsDDqLMImhMiaeeK
BjiT8zKfXTYfklj3rV1nlqLezaZHVBMZflHXNRsr3GsxLPytNvO9eSgE+dQ7HoJpskOGixXTbLO5
miMfHBYUseKzkqP2LIYmvfZ03FV7lUyEAHFOZAl98/k44ekThvfJME3txFdX+8xsbpYcXYVxX3Zy
8b9kBoj+XRND64k3QMZa/wtzgSK+MUmYoxEOernwcwot6xCM6shuYlgzVgF1VRvbJ50oXHdjuqrt
zpAe1f1gSjs+alVrcNRWPb5kZP2Mh/KOgmsD8cTI12hfia3uosavnu1aY+6Mm0Ymbnc3upVhNRus
8rB+iqUBhM90IGu/pVmmTw+iSdLywHezzNHVOst7g+eYRDtiDPBQDRWR3VCzmOAHjuMiNsDP3OGm
Imt9gcfSynfMJfoJBzCdXIxMIW95OGk3s+7AE9PsLrtFSaDdVI/q7C6GEfMYL1YPU9OrCV66oORC
DRvkyXN07XNV6NObo/L5e8kuwNzbbRNf15OX1DdUSjVfUbDqL3ZljrdGVvvgHmXjfdJUbz9qbQ9i
yXXlmqlgXYTE4Xp3ae6Lb7VfLc/dSI44nDkiptua/Kh7IvXd7MmbNUPoamwgg1azyVxLUwI1mym0
Opg1A3ZBjj0sidEuG4+ismEH7LqaQsqbQL/WBBx4CyeDoHTtRfUFHqf2wc0kK9ZA5VaGF2GxtpiZ
R4dosF08jtrIsgq6nRL1HkNBF3qVDbHYzgf1NvokpzeG34pH2WTGDWBFYQYAG2GUdK1pwGNDw9kZ
TWX2J0Kbw8GTQKLp/qj4tke9lx/g0kbtEfyD8zJmHuQUvI3qGRs2OK/CIhMV1uk8XSmrXm5x0NLM
qGIiX4G0nVgEtQRiuqW6kEicDiK72hD6r95wXgJChhKawGnvGLw1zMm7MLcthqMDTFJtn2tYEGA4
pChTOB7ah1HrwVnrUEVe1o/2lZyfyQaLCTxIBcErJdCXjMl+tjN1ObqIExtoGBZyUmn2lLN18kaD
eeRilZrj59nm9TPFJsDCJHnUcOdNbQOfMWsJBUpG1jeLWJo27Lt+9g4D3T5aEPlWwxPcrXGB9Usi
vra4+4hBi8rXwyEeY2ebzWb5pTdQj68oQ8zIvFk8Qx60ebBEUFBHdVmOStdJ4XlQirXUjA4uKdw3
wNj0mpdYSeXGLO361VkrR3eZSoUPMVC630GOtSKMaKdgruiUFp8oas7WBrEQ7Sd0oJqH73wdeSMa
WuP6yCb+PEMGrPAuPhmk+bpdGfk2J1kgmlngIe4RiO7ZMgfpotvxTrfHuthQPBGldKBUyc3UkqaG
XVPpL53839Sd147lRrqlX+W8AAW6oLmZC3L7zJ07vbshstLQk0EyaJ9+PqrVPUcC+mA0V9NAQ2iV
KsvkJiN+s9a3ABay8kl1NPB5TnKXuWjeR4ES+7XWFVOufKxNGUb2ZD0to6HNfLIGkK0Fc96HBtSb
nROK8DyYkHDPgUonzLJO200sWpAQ71o/be/jzF2SDb2L7EMv9+txX43s50MpkfBvhDBJKUURi0G0
M1Uf8oY0J5bo5bxtjTXRyabk+ZVyKN57XM5wYtmQL8HgjaCA2ypPOiSbk1JbHGkcmwaJFIBDPDTZ
u85edHUcNOWWYe/l9lvhDZg+c7jWaAygWfbbLoLvGUQQXrjAZU+MsZub3WFiS/GIQSrTCbMoehxm
Hafnxk8Xqd+McVPB5ZY5n2quVHLvUpdqG+Ia5Sosb2dMhCRSba0WaeWOLLrhV+YNRKTErJsgrjgZ
BnpHIQQhSd7RSNVKFp8QvZK9IL6ZPL7JLIwdB4UPFD4zCCoL04w0jin8empImWMgXDdRb0ViE2OY
lCWRIyN8rvuI2A51wqjEoNXH/PMs0W8ugTfZ0MM1M7EujSQ7aK+PTuwcXAsD4tbKVuRPanTpywip
+KM1x8zbYif03I09pO5PVGbSCTorSpJw4Jj+GUTlPzhF75/0UWIPnzrZPsOByp+VGVuS0wTaBijR
0tgrvyOBqPZdKPtx7TgytPu5fWYQ33PHu738NdWstCpgt09dK/Hyoe2QB7dW/KVbmQonzIVHmKAL
oRsRke17m6W0McJNuVPdVRNo4LCxoHLinjOaFyi5Eh7qpFenWnMWklZ7A7wMubrus5ag0w3AA3st
eQBQM7Yr2m3d1rfUpoLxBuqRzgR6a7P4S3jTUHRvXHIX+wDsv3tlljRIUCwN6wxgV2DURWfmsqo1
xBwOLq1wgFEeqYRSOrGbnoAHccKtgB3QwHT8ADPRzvfEwVVnpEjLa0uFl22tieUueh6fgs5k4M04
emnGI5vR6iWaI42KqC7LGz7OhjVnxno6NImQuXNUN5MhULWsTYaifFDE2j6Y5lw9cQOVpCqNKvrG
x9qw8EznnuBKVmUsCvNW41mbvRsvUoTfgrWJn/2lAbYQI8nyQ0rs6XNIyurGtqa15+CDHQLABGvY
LlAZCuB4Ej21YuJxahFWfJReSuIYZFWCvKSjWSxO3Ml80exesIRh+xRTHWd88weY7kfBtJ9wIgrW
u4UTsuWRGOpsR3xR9DDbPZcIJNA4mGfbbMh16eWPwQ/jWSGb4hce4mEInMRqL2MW0RJMro/wq+mW
kewn5WO+NSEAuzWxwkHRL5qzTafOaoncVXoappMzvrFGkkvgV404Y1exCLrpxvqBbbvG4UwoCn0G
y7g2aCJC+04kXhBMPnEUPQ2E+/zy/EpOh4L4vUvF4je54ogs37rZQulGho33QDKC4wXaVPfvqnUE
/zceLfzWk2ATW9fRs8eDkB9tsy5ffH3VKKooM+gAeuFeM1ZgFNl6Kn0yeHfAnKSWXQfIkX2yJpaK
gx0Tku4GrgTwFkQDzyQFmG3/lN1Q1UFvtPFJJR7kA7KBahVW/DPeWp0EwIoXiwNVN+lct4OPcn2r
L4Xvhl1ZQlJDVeGNG1jxGqgEjWY2GFCxkSzblSZm81To6XZh57vyfBOSNDtvWr0ywk32QOKHiIWo
YSGtqzmeBcmBb1QutrkxRCYvdQRNCwULwkTM0EBeA5Na4ApVENujjLgrwoBGoAR36M70Em1zP74N
6FMeISgQNMHtVd30gDWaGwaDPkdMq1N9tNIsqalQIhFXTZOK5Yp1LItw0ngmBkN1856aWIoDsk0A
6Sal6snNyEbCQEXvlY8GOqJHvddJd/SUZz0keZx7gcFyc6a3omykP+98J7DnPv1IwGngRvKLBZ2L
T4PmlR6Hei941oM08sEf9qCef5xJJPe0Xn2yY3GXvzciHb5ZP03VDpsvl1NbtBrxKh0AagaQNsIv
CmVkEKMiwtzJWGddqtmCzdIM8Okh7PRElEW0raCfCSMsd+vf9BtqzQD9JUMVAEymJlS3oqwlnIxU
oYIOI1/TJLPvlMzqFUtNERyUhrmQExbbuRO6HdV9YGKmubYUfri+L7DEdLqrhaUuaTkTzzE/TKPU
rod2Um9DrKerPosDBTZNpu7ZbGNU8rCPgHk2jUzf5EIUfCNnEDc7R8noFwVCT+4uCzq6Wc3hz5HV
MeF0essbEcDc8m5cN3cfNFFpT71bNB9RVCzc7dC9Hwk5pp/JohpeqtZGzgOeGPwWfkkKzrkEBmvt
/QHiCHPpnLnFTFvyZXZ28iqFLmFhmykTffxc6hDnxPqBnl8MuXZQRCNBCFvUkTaVArM125y/R07d
sZejKh9zPuiSgF8hDhBO7Abhio83Rlexulpz/zYJqK8r1hI40s0Zy+2BM3Uh7An5nBbGSJfuRyfH
ZU5432AHcyWae+jxGNcL2wKb2IgScUa8kJ2wcXubRPG5iSlBQQO2d3jgYDfSts01pTon8VYD/yGD
UhtEvO9B2lxsTTPffLVu203Jy7rhZHZinAQ9AybJFOW6L+daI4+X5fmmJ9WGMHICBJkitESgAKOI
Uu+jYtNlbtiuI0iYIFK9wIsmZpQMT/Q/6GgShD2WyC5T74lmyxgL02XjKyIlm7L0j+msfGfTwhTo
EVFPw7NyiQsKbDUYHz0VqkYfNC/E9kJiqU+Esxuw8nzWpci6tRxb1+ri0tKZ5CAs60pekdXe8jNW
/IzHfuJ1hJeOeSSFL3kUrcufobK05AOyPb9NBX3bv2o7v9YObT0lawCAw4NlDz2/wzhLb+UiJY44
WNHCtxZVYFUG8LZVuqMn7M4pGt3yOIIAwdmFBYNse0CafqBkMqPfaZpx2bWpQpFix8IjUMpHOh3z
8RG5ZzdIrZyOZ2Wr28wRXnXGVQRcVIlbkU84KS+YoBU4IQYocuhccnf25G05TuA00EU4tCLT25jl
OD3xBi9iZ6Ghv4NRILJDSxOF2aaMiJVvhdRHxCvO9A1lzcIpP8wzR4VaPm3liJNpOLBPmi52XgUZ
VS9tZrafMdYQcmfthJAmfRrFN/NjlBfKjlPU7tQr884dzf5rdCew45TqzZtfOQYCQ0kYNGEE3hP3
Vu0i7uY53Q/DUN+x5dDds9fa8klZZYQUjH32bYHI55XJRkSUh4bPfds1HayFbk0ZQk233vza5AEh
txoDZacgGJDEUvqLzwWPJXz0hEVmR1Q29r6pngV2IT2Wu8GL7V9WpkcPJMK3SVi6GI3Oi0c6zA5L
9fzuWjP8eQPDPcOGdrDGQ97mRXqLH7OXG3D4gHIst3PNQ6pQggXOyvlXoyUrsVmiKmPDxft7ay4m
b0SfO/KnIiBvwBGD6CqYQG+kIYwVPGlwPIfyScuz+mlu2OZgXVDTI04ZG6Wb5VI3KEEbehhcuFG8
RBgaUB1l8posIo5zexx8ToWBHQOTPwn+3xGNSQ3E/PO6t6Glc28jHtjEGur0VTEO5dlhdh7YfYzu
WhlR/gGC3QR2z0sI7TcV9RBO0vFe9NLHyQuVk0u9r+OB37jOZqr4DlfPvHiefSAAGa5CK5L4xdcY
74Q9cSFknic1Q7cude0vtg2tsSk4DQhVRVSxRkMX2VsKco8Ss8vAW6NLQNBZm0tOpmSxDK8eIo8Y
fZmoqMB1hk9BjHIZoMhUAeoRUSNfILHV4Jl14yGrPBVtnT4Z+TAZYIW92TVPnJjDjTm4gjgkWk1s
ThzQP1bR5b9MOG4UAqAL4/1c0vhsbcK7XolyxxnbYxYFSzSm/Vk0BCsS6I4ZcwtjieGJVouUX4+1
JQAm3Y6io2AIzLyrrDWib+dcIojVrPjVsqrm1i80JDEMBSICayv8Ush+slt/ytj5+n5lHmIrH/yd
bQzlDaLqsiMu24gg6duR9+RmI0DxtrMaL+yYX2EAUIXp7Won6hKyZ40VSeb2s7ejr4quE73qy1DE
YDFOWSnr14hBa4OB3Ux+dB/73g7eCMr3iQzdR5utKx9aJrT3SAlMwQvfhHonGf7FW3csMJVbtY8a
hzCwz9G3BhBJhHK96GhUoo0cjPwpHWpCfAntZmPUTUPphkTyuU/DlDfc+pwP066wjPyTdTNjpAz7
g0aWSyGW6zrPBeAGYVbv1Txb1EipbjW/Bmlj4FMNUK6Ak9KPb+tB6MURWvj4bYlefRkNmd4BN03b
k1jLXibotJEEUMS6xsW2SBQhI3REki9gC06bpvHJijCZW5xbzgmNcxHviWujnb7GZ9y96KRyjKFN
uXK0QBkoDo/W/gSSCCKqaSImt5rjVS+ZDrprE+mzd8kcKe5nZj2fOsMwJko4fH8lXU2vRNZI6u2h
FiiGHIYrfwhTqIk0ImjjZuLCsALRWeaBtXYhT9DGPXBafQNwUEqqVMXw9tv3F43zqdfKaw3SZBSq
ntRAPMJG9gthQz3xPtUV832gasi3wJlh1vXTHDtvZnHMzpSIQzgqBUCFzg1APSLoWh1qy3FPGnk7
X5nAhcs5yvaAUxOQ+baEqGjsCMUQVVgxNG8oeSMjvZqZoJmEjrvpG8pzHhZ6NiDtqEp5i3GjqAuc
wfl9AltBs2dBLsK5hJktYI6/WgRY1xIsgkD0MZGm/W1WC9nvmeymm6KxMFnqxK3Cr0zXMJAGY8e9
lRBlGkT20oETnJOBoUfMYwF9MEoR0rPQnIOZVjs7smcTl9FSA7aw0RqYd4zMFrdO6zEjQMK3mFtq
BwmPyOTe5I+SjHFI4IH/OJZlHIWEGa2R09SMzpV02lRsep801KPqPHED50K/NdZnmxKLC3fTKGkw
lC1AA7JRKhFJolEU1+NUKJZGgPS0i6WVJtpFyL0kPOYzb3TR1iZ8HLCE7M9aLfL2ScKiEs1yFHE8
VaDytpL4JyIAAFuyzfLqNttHGVONa+LrGBcqk+vxnDMZ1TY187dlUzpD9QZjV9NCnFnke0a0m3fU
I1q9pdyk+nKxGD/BARArRE9Ea0vt4LwxeFOIhsAmUNyOuDTHrYeaU4REFcMSnCPJCCQqGO7skH0Q
Ndp7ksS4LCYGGPiQA3J8fVHIM9CQH2GiWXrWHiNDr5Cv8n98nxyJvSJ0mUVo3bpHbF706gPd6dmo
8f8RoWm4nF5yJpS2NAer2FcsQdrN4EfDVZ9LpyeUwNQuTE/ITkoJ8ojDVreiOvSxi3/bS1t2m5Sl
4IoWorPedUmHBBUaeQsiDysAEMa2nR95b0ttC3ePS7lfOBV20tWjS1pY9o1eW/WvgXXAEk5MbdwQ
aIaks4umnK3vQikUGkXmkNrYgUjER8JWaudHUps54+boXhSRjyusSfL1FM9qi5A8i9ZVp7/FgmFN
7o5GmTnOAEJGO1EGu6AThlRPHnVG2uoz1SnHdtKaE57vEik4Ex5+1/xSS2ite4p9xvQ1c8/yCtoS
+0/4M0jUEfbXNhYl2rIdlFRezEbaL9yZIEosiWUnrFJH73bs84vsgMWqvxiOQGVrGAAY7qGrQcBH
98hkLY7d4RVRAHPkhUUYXkOz8AxCHTJI/puCW9repWwdvO2CD25HuT8ZoaMXJW6JSlP36JbS965O
UwazBQPbgICikdM8pVrthV8+lMr3z4he5vhsx7aUazmbaLuOvQDwBqNyclxAFclWSKDp3S2x9Dnm
JCWxBWZ+EXEYmbYfGJglcT0lJX5wuIblm8EpT4dBqIPOgH9w3lqJzYPdQaorzKM1kwky18jW4ncu
3vxB00m36ZhGyFzPfvy5zl+nFGUdCNui//RFL9svuhjkWLtET4X9VnNalQ0OA0bITVgrVJ2440A/
vCyFTc6sU0yGDH3C4ecT07G637ZOzwoxcquio5dBUxC4E44zFufsEwPAF97wg6o54XDrWkavuGHi
6JFlRKLoqcb2A9cY54eG6TUOTNI27P2YsJkJ6DXJHG38aBEhXiL7EGvw/5kl+6m31VvkS1vwr/ZD
RTY6M69F64+T7wKuFXpWPC8JWM4Niri6u/JY+VtbfzGaNCTx2Voe5tSwYA4kHq991ug5OEWPPEym
9o5MTnXLNnKDgzVOmN5Cyt20Gj9plxe9pR3lKPxbj2KvhGrWkYHNbAyKMXpjMTRxaMaUWB++T5rl
s4xJSTzWToJ6HGkBo1PqdFPSvkceoLAmgw6pu7wb66CaJM3AbyNmrsNSMgtruwr6pXR7wJqJ5XCt
iKrWlp0BCzcJGWk442kc+wmdRZn7O/A8GpbK2MZB3OQYHBkUJnjXCs2va5Mt4dIf+UfFRpncH7et
AsFQhG/cbCCvJyWuXo9pbAcnvl2kcOFjUnQ0xB8xNK9YFwSSmMMvxTX1oKFIpifUrHkIwYBLOyxm
WxztaFTuVlNNz4SxIqFlYzDtbRnl6hgYrM5Qc5DDGWXgQaBWdyWq1huvNEFQSjj6SpKQ0qeZfzJY
c5+XWQEPztzC2FUNcNPQIVvC35vkcpnkyfUxiuCEIGX6yIwBfN+a6R69j8MvvobZPEk02tkhIeKH
OFKj8VvGzjyX07HJC+cT56z/aTRqJL0D1QL5ZoOr1c6Z3gGjF15LBk++1F3gRUz5iUfMp0L+eBWA
mxzYWkmeH0uA48DEFF34xFZgq2w3uTBiAsDFHAUIu6Exr4sDJDV99TzTvtaMyZfOPRZanOp3IFNy
cQSzoOw9t7nu7NIWAcF2wneSUPAIdrur0cu8NmKLUn5hvqXvLXaKyWVqU9vfJrbbyFeTS7G6tTS/
0fCIIf4IGV0wBbRSp/l/UDj/38mX/+PgA+J/hA+Eaf/18fVfX9/Ffz1/qPTzo6r/hCJYv/ofembD
/M0Wnv07c8K2XbAD/9Qzr/+F0hcxluCZcUwkcP8kERi//Z4o4iNhRNVsmYi4OmwjK6Rg/U/ocvj5
lAZINr2/JWdelcT/TSYJd8ZndiA8CyKB66Ce/rPMTiGGAA2IhWw1jbb9XWrfRYoZYBO4atNVBxBQ
7vSgO0RkHy67Ut776QWs3zYCAy2sPNAY9FtwC3jYQNk+VugPUXPOT8n4pC83SXPbq2aTURxUQTbt
SSCevTun/ly9bdM1dGdhPPyucPsDR/GHxPQvZIu//Ov/QnDP//4qlP8T7+LfPrT/P8rpXT61fy+n
P9eV+q6+4/bPT+D6Rf94Ak39N0uYCJd1FI3kqKwP2j8U9Yb3G5tLVOzC47959hom8M9H0PpN8FjA
ydAZoRHNwQP9fx5B2I4+s2HDQSts6H9LUc/P/+sz6PGAE4pimLYhLOevMAxCWU2BkhubMB0LaPe6
pXah5wQvlSTTxFxHyendhktibvthZsUAm6pAklkVKj7A6cqcrZwnVmMly9ltFXvOddcxbN4SUabS
zVLMOm39QlBi6aw4fFzj/rpw8Qs4qwiPxkKU5abB7Rvaym6/XXsyKQY0391hXREbz40Io0VhA0a2
icfhYlcAJ3AhkZES2EY2PxGNh4whbVaXDMFjyR4jOuOIAcRYaI/Seio5ghvsWj1ee31ZuLvnqX2f
2U6fbZpqKAyd2z1ZdkPgOJly7AfBjjPUsSVSjbAo0V/qAgsqVBwhJbe6RkCyRXhybdn2t0MHqoWG
3RLrTqB2FmqU6OVmIfjhTU2KgY5vKaqGKHNduWHoRCYqszJ5jfw2P3m6lP0NN6fp7V1iZA9WW7Bz
8oHK6wd7NuPHgqL4lNInsrPH+YftMLfKm5zlLq4mvt1vkDTES0cTr4iynusrd5kQI0jyY4hH9OEn
bRH3bI3RlGx1spmqVuol8AZ7NIdblJCgLBjzD08NrThk+XieQZfh93UBjHVgB3vX4y8h6cV/iEq3
z5OY8gsmI+sXUzCr35elJ1TgkWHqbOq+9NvzHJfGycTtnvHx9rDcS6NYbQTTXW1jWd1Wy1QezdxA
aDkgMNEYJSDmqupp1/iM2vmck/wahVT60kD7gDagdLHtI93CGNE7OPtTH/x+UygUGaXw711wK888
4KgQ+8GJ2NBqcDG2WrRS2GBSSH+j2rxtb3L4GLeLapcrk137KmioGeBTNTTeUXOl8QyjGIbHIDCr
F/gBsKyLhh11HHUxFYsWf8BR7DOCqkfjyXbwdBIxYy+bblIwX4smBsCbD4ynw1nErqA/8tlfowNq
33RWjUj5VD+d4zXdMgSWQrOR17m6h6kdncds1vk9gLIx8fCSkvUGZeiRgSN89dRdRRMJeYikMnh9
ftv5lStZFUyU2DxDtR16qARZAZutjRE4rjVSwgEBsorUOEpWVaFz46HFIUwUsejFzoZa28ppHFrU
1jpiHVD/9XHR5XD2tS4+CU6gg2tqGZzbWq242hwp2wlLozx2tQsBRJRAuAG7xlaFSnTIRIAi8TyT
U7WJ/Wa6c5G5APcbV1vqnNqlCMuk0+/KFJfgEWf5dI1PlGFLQkwhQs0Gac0jQu+1Z4Eh84fH4m/d
Tf/24vnT9fSfVi0ZvrM6Ef6HS+rj8/urxvX1e8l0A3Dp+7/XS398/R/3lfWbTpIaJRPpNsCYHPwG
fzjAwDpxQxhUQBaQJm8Vt//zvlodYMj1MSfSCOumhT3jn/eV/hvYJhtPGV4QZp3i71RM3I1/ua5w
l/lo6A0XDY8JEuovbghY1Y2ZKFILNLcevIM+J8Y1Gr/vFJN/PL9mMW9b1s3Mjb13o5OvYB6PjjM6
H4umzfsqab/IwSaG1utvAViJMugckkgsJI2zaLk//DcLSsmuzA0ifow7Y+42VPu3wnbZq0r7Uo8q
+RFVg3u3BYKJXypFXK5P3U1d/FgWelVZdNG2IJXoQSm3vizJSc+P3ZyXWOwFruWS9yRbkKSt2Suc
qfd1024B/29yDyaHk13iSYHWA/FvTDV5C0yGzsmc+mfQ3yy1oIEStsBLr6qnom6fm3I5M3I+G7Tp
+2V2grRC8u5UYZm6M7uRytqi9mecUdfORYjEPLukJZHhfkS4F5YqOvZt8aTAke472wwJev60ENaE
Udui4C7j7NLVDRPgmFQ07tMhamnLlbymrbwu3fqLkJ2vxtMOUnA/A9x+cQmaKD2id7iKrV0fe5DU
K/vBMohrQOwezGWr7YppfGkbK5zj5RHw0zfjmOFaK5A71O7bUronUU7xjvT0r4oOKjPoGqdZu6vS
6KquiI2GQz8HlYRpEpWFfxOjEWFCUGW7XqabUX5HLTpo+UOM2A5lTvcNJ1PfwBGcgqVrzgtfbBRl
8mg5tkOSLpN55vDgrNpmIyCjfiG4zQNnzNz7xCwek/a+YEnOLDKiGUUX8pBObNwLv3t0TeuDLTeb
7Yz8Wog0WcsftTQUGAjEsaFFUkkgAE0EWtredK2pYM4t9maYFcaGcjC2ETMO/qgMNk0YvElbONsk
y7dWrfAiNAzjpFv6YaoXxn4aue4mwzaZ7LjN1tQ1pDUVV7PeMMWfxuQdaAdrXmIzMCm4t0KLt1M8
eFeapwFUoguI+QszNlzMwLR0LDxeaW/KmqlmLctfADCPo7F0h1yyJE/RJszLpecWDgxz2M8N08e4
J0Q4YzLiTC4RtGR8tiV25h74gG7Wv2q38jaswCXmiAolW4lsITSHyHkzve7NTbQ1gXW2SSjquokN
QcRisHbvsq57GQurDNDIMJfor+bI2vOcb1qd1GrbzR4d25p5QQq0zVCRA7dG2BYLzX7TUIHwr2so
ufZgZJD4AxTykxlggUCFaPIRsOi4FfUFxPtbzVAs8iVkfkwhL31ublCrbaGoHvFYAopiIn8jkuUO
puB8YDgcXbL2ADmZS65fjnOVbnW/LQOY6t/MJNF68IFsXehaluW/x/iodV5dQ2hlkKZvYkg5pWJE
H3wqLfNKYir8lcSgyKbK7Gk+OO4sDyxNx1sLRhYRTJKc3a4p9qy1HorKQXWANiFJDtVELrXeuj/2
Yp19s45v8mz5EHPk3iRS+GEE4z2P7aCEOR86cbuxx3g3MbqJyE+ITeugZ3q1zQhuue+X390Q7IWr
2s6vO3AGbLx4x/zJ3+SxdaRAsynK+s+mgPZpo1WQrWB9RLwj8ibS+EoD/qcpAcsmaI17YD2F/o2J
6NQnyS0CIuLTZ8zv5vTho+DbpmXBwmLQL/QhwGa1K5A9bORK9ozwtKi1xyCuFA+tsSc45R17YhF4
5oJr0PLUoZHwNk0T9FZWWDnF+fjiZct1NsIa6BcdU/ninqaoebWmZK8vGp6bbL4fsE5s/Vw7ODBU
An40vapqE87DhPWJeIGQ1Pprr2CRD517Q6exvOs5pGbLfZ/L8mrSYf+2ZUV0mihHZCzzm5G6JDlM
13AmBsBC0ycocfAzsHOoVj17ObPBJAWLjNOwrYnQUt1t2qO4sjpOeoyjj3q0ZqwtoXTeY2kQXEPV
fXadvbtorxPz0DCZlkOjTUGidx9ew96iGR4ndicYPV6QYg9bvZne5n44Z2mzwdHASD5usIpq/jl2
RzoIu9JOmqdQw5AqNg0V2/lmTLeiqqrPesDhEo3srnBhfYC7TULPX+7cjqAZEm82rbiIzv4yBktd
RQ1BWrVrfhKWYgVO/DzGc3ZGAzm9k/dJ9HsNxIL7Lk0GLr+OtRXpQ6E3AjRqPbexYUB4dyBZPijl
rwZdHVJHkT1fG0eXSnBvld34mhXsn1hM+9vK5kp0nOZi47Ctp19g2cigiUGo+PServtWVZJohhRK
lrds0ZUOJGl1BGvp6U1qyFumelCOnJ9YNnOoOwPpFb59SjMea592bpNng01E0fBJhJQIUvQCoaYn
T7GrjH3jOJ9zh80WLIn9oANav0M+3CEhxAUX4AiMj7lqYICxbXkqVArdqoK3XEs8GRlb1W27PnC+
nchng+XOuYvy/laQWgTbpGxunChv76ck027iMhXHeqD2jUcv+cFjVVwrB/oRQMkquWI62e0ZUbuv
rOHR8jj9Yl8bYAV3ZUKitiSR8Og3EsrEsli/fLxI1wXXCaVFjlZnnnhoLXw5sKr5hlX9S4zw7wNF
tn1i/xltG8PpT10y6VtoYPm9NxCgFlc6dhQdVtqhM7PiPl8i8+JpWnoqBg+VXUW4WdGKQ58qufNT
Hc+SlcDyIYvJZ2VJ2W97qDPwhLHONjtxssuyu6zJYVeLNX9ofqS+cj9HNpqVzSNuvR5XCZ95BAs8
c+Zx01TZeKfHQElGvYw+0UNFKJEIXT42s0LnpxpC14QJLEofE3ll5W23tUWjX+iiklPMy83x3rbq
VqCHO+sd+LCqKHai/xBwkCJyFOGzlArNVp1c2IL2lynzRL4lj6xJN6Jt27tx8jX8k2oJpt4E27Mk
2KYyxx5v1p450PIIqBpBtSctJm0kwNdG2l+GVodZg6i3fZE6rwrIzgWC3QcbpmFDFz/+GsGqoLc0
EcPGsxiox6wxI3Gvcu6dTC4nbBTNfdpT2inMc295Y4Ko53DsmFxryx48CBDcRHfCqr6J3Pwq8rqd
FW0crjK/+xjg6e1B6H0yVgm12dmM5Ni4c0sbZhZHwuTUE/IR5gkjtMfxPSuLK23GzOQU49Fsx+zS
96XYuCq2Kc0wRkjx+zeW6USp7yMTKKRq9evS6f1NIiBgsh8IxpZmvMtAP6r6zoWJfCWLhSz47h7F
QmjRLG+9jue24LJg0TPux6z4Qptlhv3kFk9zRCQIaHt2TVYcqCUpt33JnAOU/a4GlVrHRrVrpFlf
2I2c69I7eI791OSslqixmodpHLf54NyRbjZCMNkuEXsrgfayqyr9xkbOgAeFlEBvum0aFeot292c
enSMCFbjRSZjqg47S6ufhKaHDOxDgluPPdtCNgoAAmW6j7T0npgrO6Djn3Z4205lGj0vi0L+DrkJ
XpdTntyJpEoEdv7dFPfl1jGjvZ3rW/Yzz5bTNtcuo9xAJmxrg76aX2kuXrmrr1hxThvMVwfT+2nA
D1xAMsXHqUYrM/JzP7TKW6dpXBbp2G3aad7Ai/qMG2M59f7jlMfXCE12peV0W3/qcEVobPNSAZ2I
LEj+5iXGUSJHu5cJLmaYUhMWnb+hv7s1p6Xa6LQ2Zd2sFpoTOq0xEE2UfiOmx/XhZ+dGrXeMejaS
Rru2vPzMgnjZ9utCKYvPgqlY561k8OGsq/waI/rJwtUaLiuREe7Zg7+693x1mhu6DULDNpXhrxmg
XJO6mo3hu+jBNI7T9J63Tbq39eXKIMONogyLkcdj1CtiB8Bfsc8rcReSiHqyB2pwrjCN0TaYHbVl
08VN0xLVFPNLaJiMp9Yx2Pg7Nx30eQYwFxj9JaZd/pi+2pFYkL6wb7Ku27lhVvj3h9z/aSMCf+Ux
r83yvx8SXEHBGf40xf7XF/0xGTB+Y0TngyrBq+QyeKbJ/9dkQKft4IchihgAX/40yabvxyLx+4Tb
EbCb/zUZMJgMuGs+kYEO3jZs4++MBhgB/HU2YLhMyrG+Oyh84Jr+FeFRZBEYcSevQlNvWrBwHLZk
fMfHBsEIFieaYEDMSdWj2ZtrHdF2Vzy7Qn7FdfE+zNYJNOkHhbK/JXd2YagtwQrXg4XklAklMEPr
bhooSvrfj3qz+4jTadzNWDBqY55BWzBr1JrxEmd0f1YVPY/usIkditSqK++I30oPiYe6dqSpmeE+
w/w3LsjiMW0SSILQdFyrYHSmqfnQjqfaM4jwwMzQasnTlKpv8/dbiXXzDeA10FYA3DdR37kIyYl2
oCDoWX1Hvwx/hH/R3ADqu57c/NV0Dd6oMr6K7cbaqLI/GrKMsT/k1xGj/7B35L2pm+W+wv+NIHsq
DuNS3NAnm8dIK65ct772Zu4khkbnNBV3PcVStWBYZxgD5Ip99q7Js0umzcV2sIicgbd0S7qBdrK5
ivt2PmQDen989tXez8qtl3d7l2hzJn4dxt6Y1tV0nlWnB0vrI0oEYYUbMcx8qvXJsh4I3rpp5P/m
7sx2Ize2dP1EbDAYHG+TTOYkqSSVVNMNoaqyOc8z7/vJzoudj3VwNqRUthL2Ze8NGDBcdiSDwRVr
+IeBz7x8VJ15W/fVniKc7Ks5xBP3fiUPwCFvBlWirdrfrHw/VLW40aAd5gnYw6R6ytKAP1lbz06b
A8lHeGuGDQj/VUVhwRQ7J0c3Gekziipl36G+cDvrerZNVGVLEzXeggqjwg5/pc3kRtayq9YsJS0i
7RDVFRlTi1tEFHzOaZrg87oAH0Y8jC62V+CCtzH0ZptE1BM5TLwZiAhojAP4ib1W1PuaMUSc2T5+
ZbuCEQA46xSF0rQ9VTXOuKhrubiZOBuFWpsEr/wmBGVGWnQdtC6SbmH6ZMR/gQVsmVisbu0pqXRN
Pd3HFtit/hcgrJtkzcYEUv+bFCuiKk93em3z53CkVjXw33AU90k9JC4s3xfAFz+cEQyqXbf+3Bc3
S5Z/Udr0nsTgE/mkh/L1U5DrwOIyfFMKegqkURokRKSYd3EF5S5OuPZG3f5ZIzcHmV1HR1ZTXFUU
hUsRj+ZdXyJVqu4D0T1i83ZQpXkjy+lgIuCwGVCK26S9yoWKhJ7P+fkSFNYdyR/FT28+Cnu12R7L
G2g6IfL/9R6eDERNytx5gVyFIRMZLElMDgISWnK+rfTwc1WkfliVW2sOvo7zErIV3c86ZlayRL90
Tfky4ylzlKGO/IT+CwPcl6btTqEW/bJUGvbKZDxpjZX96s34M91CJNrEjTTmG5nHG1TV9loIqW+e
a2804l0Cqrwpqp2VTg+Osg5IZuemzKbnqE4ewlrbAjH8XGvhQyWUR5JEOv/wUWpY645ZPGkJY+Eg
FT7WvTtThaqtZ87XlZ3dR5KkJ3hZQL67i6wfGrv0qqC77eANLgmgLDWB2s+ICh7PQDlk7IOq/G11
2SGxf2sZl6ralp9hsx4pWAD0kd16TdMPvl0QJNK+c43OREB0bArXzHXGxbi2W7hQ+9X0RarhKQhL
jwEeGwxXExtw7Ym/AeLaW9sZW9Rx0b5zRAOqbO0ut3Sc+2pGTIKAUyvKkWrEh1KWfapx0T2YjeGb
Zf9UL+2zNuafBihJLuXlLi0FFt5ql3uBUI0dWF9k06voGZ48uTDIodT5yg3v2Vp5OzCq8Owh3gNR
Sz3H/OIUz5H9TEaIzOsKHxbR7CmjfBhipJ3Alt+u5Xg+aV+YCUHRDLzWnn+VZNHwBLDVmWsAZwhN
7ttu0rYiM90uBME/xXdqMqFOrQP+Bs9xYrh7m9N/K3sA45JPd5OMi6fZ2rNhFfeWwcfWLwlfiVZF
4BmRjdJa2Bx9/x258UfM12mk5HvEae41vf8KuaX3AkmvKAihPyDNfaA/dxfNMnGrZfjdlhJh/xCi
miyTh34afuRluPqYOuv7s5+bsUA+BKjSHJSGaxr5yxjFEt3s5qGsVT9HnmMD5nlY4Zhfx56/a/UQ
NlxRxiSVDoVLQcdnksdRLe4JBRC8lPGrmYrl8zBFX1q9+Alp9gba4C9wNvdhnn0jnB+aQD1kg7NA
Nkw3SBgjMtDvtR6CM0bTB1JCvuaY7aZL72fV3G+4O8hCTfDCNWauLuSoIzXZT8WEh48eGg0ba/RQ
aLidNfvXKm3v0Y6in9PIL4WZWwiD4hwQwKmbRp2bieGYCJ2/RzSvfMhhPVFeIH9dxNhsW+ZwU9bh
jwm1CjvJjouO9CVYxg2XG9YxjvWLUekJrfdPscTYYFmlMaphqmgfMky1wuJrIZLaN8P4Ppbzl1xV
/hpERHdx7A76LB67VbyzMS04RRbWjumtXnb3OTwu2r6rVpm1se3hjsG728m4h3Y/nSA2x7CtrH05
MpVTyPm3+eTsO4u+b89odqSrsUmk9ttKtHte5zOBq7lJ02qfwv+h/45yDRPjR2uETmorELYRqEO5
3kSAtZ/+Qnj7M2zK0kVv9gRR8I6rI0WDBVLOHKjbBiPXvGvJq7XSj5X5IWvoFo3Ylfl6md4LWz/m
lf0Qlyn+AksPMmWgDbjoQPXiMfzZToCsBwdksZ7+ajX7GDkB8G6EH27JaACFOuja05z+OmLT6XZL
CwR7nLc49sabKi4f4yr/JiAwcrljwjDg9IxWTbVlkr21xXCXr2lX199oGXBhug2KI/flgklBVMi/
AaltlcY+DXa0HPIq59tCKUfXh8GTIfZpvdaL27j6boL16hcqIRMli3Q4dIZ6l3bOLurGGg9zpuiW
WAgPrT/ms5/NluVGTncwoDy4Il1+xKb9cxbwh62wt2E3qp9mCwxNtXwvA96TKdBRN8uJDnvCK0lf
Wk2PTnKeTsydEFxwhkfJbBkcXL6TFRICydxynAu82dtcd3WlkhBdexwZynzYFXBNoPQZL1IumdfF
4y1iO7BPTRoHqUTdx6bHrg/wb2E8PBt2fpjr4lc9UP00TnzLvBmgcT52btPFyMQWoy+6CCVxI31S
YvVGM4JkRyDrt7gFwLmb4noblsjaRGpD/yTMEr+B0AkEERHfztBvwKeDgm2JGok4zkMTwLMPv45T
3fvLXMudNDrEubRVpQa2kh8Z1HJGOGqbMqpdLJah8iawQmhdFJb2IqqCUQB3gd/O3R1x7jTI4YZI
PhMS41vsEF8Q2g2p0OEqMyxWXAQXQSwiNKSG8PW7jsI3xbE4TSZjW7fZJxNe6DYz7OdOmx/NPv4+
LvOtlsdATpIXq7e6TWN1/BojHbZaxJTO6BA8mB3I3WZdkQoEGW3CYh2Ch9ZflezNLXExRlByBrkP
4qNO9r1e39ZVoG7aYfykaBIMQy0fuonALGg4jM0EnYxGqT0Br+wV5TNMtt08dadck0f6/fSHevm7
wnzmZE3j56Wyn1vd3jaKjaaQ7rjwY+lAV35XBn5kVqm3GHnpo57Jp6VY2wyfZXrfpXTHIp2gYllo
IKigmp15/D53odvj67CJnBFlGTXALYSI3+HbHJtzcEiy4HEEbU+SnNAvaJKXdOpvgFzTYReQm8FW
3pkWP6JNEt2V0dpjDIs9NsTc33X/wOmjBg+0311dPgdBAXKZdmwut+godK4+L0+2bQc04+snVHyq
VRnk1GrzN2RkKH4QP9nQwHjSguZmSuQTQOlPUEMf24JO8BjmvNbxSdjr/EMYP1tnuO3UBGESZTrK
JNvPxnjSI3kITUZcQ5eQcVnGdk5IqPSyvx8yC5RcriCUXUOAJRleqgwGceJ8Co0uh+w6nMaiTF1t
4UDObeaBmTE8hZaym6bB3lBoiVQOdIrw7wBWx84Ahpxxq8BtKtAgLo1jnY9fUztMcLLJf/RKujUa
54BQj32j2rhSwf7pj2lk3ulOkm3ZvQ2xyA/T5JZuPkMWZ4sQw7fSmog6atUfgKh3e4QTBt9U1J5h
hgOTRI2MQ2QQrhEj6fdzz5wP7Z7sOEeditRxNh5lUxwXY3oOalTYJF2pOnZeBjwCsBHpSHCd1rMs
41j1DJrAeSs+UsoZaYo6b4yYYSTKGg0OJc5xomvvoyyCG+s4f2uzSqM0Nu4jFExQOU+YZmlUobSO
ZJffADZZ/SVPcWDLbVBiY1qZ6Qvq7Am7b9kuAhT+1CAawQyMNHCAzS6LBmIY80slwXa9bpD6B5yP
kjPELTHWMY7iyU+hRcsJIYRjbkBMGmpC4iSVHU7ZzU7FW80NTMpRJInuQNbfR5Hx0hm4nwF4uesU
1AbrpvRXZDSkq00zGg8WXMN0sXGpaMm3Ov4jOsdCqdFcw9VUQGpERpUxe0RXLDGcgux5/mEOqHDl
8TOf6y/gnZ+YWlNfNDAI7Ln57VRx5SoLrhfFr1lmX03Z5H4jc18nt6aChVE/r8yYDkCwn6aL+BEJ
lOrsqILdAwuDg6gwy06r7EZzxItAeMANBP9WDgWCvkv0uVtHLk0Ho2bJbM9MMdKBH0MB4dCeTwQg
6dirzBuG/d+S6CEnEewyASJbGJs2Lp6WbmX9YCoPgm4jGcWL1V49Hn7b5XaZGYIPpCASIbXuvsKi
BT7xRiCFso+G9NGUn5wigTi2ksA1q/HyuT1UFYSBEp0ZlXa2Yht+jDeERyv15KhM5ITWfCtChDzo
EBAUe3PemgjncaPrD536bRrr4KBVOsaZ0l1yeTCLHuV5u/6KKUaMssXypbZAreIREhC9gxHjAjhB
fmDJTxowIORQdhCSaYKOD0WKZRB2MXdI151QublVDXnbkYJFZvEMFu8JwtRnJy2/iFHs2widE0O0
sGh0HDznJ9oIIOGd9h45d0FmAie81EZIEtr3oOzEBoHFhmK3/5Ykd4xWn5scz/QwatO9Zs6/m4UR
SUtpqpOBBeNaxtPGTqu+36hGJNxgMTXXqCY3w5mOwrg4Dk6Ccj3Yq9V6FxB9EB/hoSO0/UtqX0cC
4rDUD/EwR7shzL6dctO5ZbR+OwziqE6gFdQh+BQ1Q3ZA/+RYsE6Tz9JFVeovPBNuKtVmTpzvlHUo
oRq0lGFOIlmIBVH8bclfasZL1YuOYAW6JAV0ucGHtL0niKpu3+LjFIvgkHfgDHo0FYPycep7zMVi
8JXA1z/P0lJO6th38HZxHa2HgVzfUu9mS39CCZNWL23XnD+wwc5a7FdOP4ySTJa/jQVdI1xA75rY
cheNFn/fVHvVFHcV3jIiGPYwqZ8AEDR+Mb8YifFi1ZZ1SKe/k2w6JHQS8kJdpXeWOwOxqr5Ufgt+
0VcdmzPGhd+Kein3fZf+LgOewh7m4W4GQLfRdfADZoQ6XY2MSBcn2jZbsdKVE2ACmeZeyKCXMgsc
hGnq7lj2yk7Q55P0012kEEEwFrH2d7MS7aZuRc9oXbDT0By4HQxbOaJwlpzMTuKkgJUYPJs09fQA
KlbbG/8CGv2/E35mYe29YpVtOr+oXUn94z7z//nv7KX4/Rp/dvE/8J+eMzrcSFUjtrFKccv/oNGE
819SgKpGLBkRax0I3H/QaKa6oqcRO3ZMXbwF8BvOf8HGEqtZtzRMCADyn/Scz2WO0aul7c36YN8s
5IdBab8WHdYbVC7iAQokpA+0E6Bu0TEwj3XSDDQJMKl61Y+/oN98aTn62+ywhRicYaxQ7lfqw52J
gqnhRNgLUGZtq5KbdOhAMTRMUGm8adYVTeUVS/eKnqCuj7di1iUAdcRq1bP10hY599pYPd8U/jKO
ors15qy/VzOGVHPbZiB2yrk7OFEW+g7l7v7j5z3XdF7XdxDJ1S1+ARnNGT0izftY2FXOVRlV5qFW
YdQUiZHtPl7lbGqwPqWGyCtelJa6Qv7OV8EaAXwTpg1aNRaMvtvSh4BboQITz9uPl7qwoeRXNkeG
1NK2JWOS1y+wqdAUkNW84LAItqVzFFQEjdohBymzvUCf00WS2dh2K6tQBmN55UnFpUcF2KVpzEcM
C/LL2/UTh+ksUu0cIPRUcelAA6Du8T11Elu5n4CNujRP/apqHMznyahNML0HDkixb0sl+8TZi5li
0r5WguCqOPKlzdGkpTp8n+ClVgbF683R7RI2nEH/rF7qBR8fMxMMzG04wGlPJNhERt7s6qYHva/W
VXKbw08mQSkhq8N9q6PPKFvJnkxfT9Hqwz3NDQcYDegv2giCjiZ6jhBj4eZnwwhO+uM3C/T1/FPR
kPO3cLKSOJuqBKPXP36K7a6oAqS5FUFVMGKmtQuBRtGuGdy4JemqYyvw4OdPV5S6L8QEFjYEbABM
G4R6dnpLwOJYvsvFg3DY+1aHa3U9jEjlDtNvdWj/3yX2P2qRvztA67NBe+KzdCjm5boNryIQJHgw
4OhPYrpVaz4JVvxAjYckcl1V7sc7+u7jX5fSoQRDz4JduzJgXi9l8j+7FoAFkQ78YgaYTLedbE8f
L/Ju91iEM8fIULWIc+c69Qix6GYTBbqHfiJszbbNb50cwKqFlLYLL/2fuY1bcIBYT2dyShj4s+Lb
h1JEj6p6kxjeUAbj/Vhk9e2gBxEmfk3o2YVonz5+PrGeuzchfF3QILhhdovazrnkf572k16bLBhj
+0IbENOqJg9jT+h27HVz+r3F0u/Um3X3OScc7HPGVVvkqNIrofzyD+HgWODETXtlLb15ndS7+TyB
JfXQJVj2NCfq2zCj/h5RUdjkTCQZ1SpM7lv02ah960OTjgWEI67Uj7dkjbFvd4RJOKJztBlsg+zg
7IMxq6qK6jw1vKoGG2LCft+Vere1dcgZAJ2qDfjM8FrgfRceTBaFfbhC4zXLPv9uzEIy12F6jUMn
4xVE5zEKAxiqMsh1zQznHoneLVLm62+ww62agyRJDd3xZbS0ron4234Ya9UDKIj+W92caCRIvLuM
7sqBubA7yO6btm7CTMMX5Ow19bVemDgpqh5yaI+mmS0PmLxhdJTnL/PcG4BC7ejKku/iPowCnVv4
z95ohJa3J0M34zCwVaHCL6nrEyA5LFcMM/ZKAuoTUgq/SmWli2N+4Id6mV8JM3/+82fngeUxc+Bs
Qif4c2e+CmmmVkZz0drsrdpa+66qtScbIhMKNoN6mHJd99pM9n6cKQiaId/qBVqZe12il7tZRWCI
usPYGlOrAT3PUQQbucrTsuq3psMIgQZ+7n18gC/ulwXjg9homvL8B89zWdHkWTCdgKWxyUeloXSm
KyuGofLSMj7Uoe3mbfYXyWJ6JV5eOMeOjo0P2adm2GRmb9+VFTsxOja8q65r+7s0QJ+KXLA5Vi1d
3BDlfD/kInyajEpeeer3Nw+n5NXK6z9/9ZpaBkdaV5scTNBoW1uSoPXFkGwV6s1/vr9ccgBIIAwD
XDm7yp3RdDq0g9CZtWW+E3pl7Yug+LWo+r1JU5fZDf1IYPXWaYmqK7f5pc/v9dpnCVqNvRZtI9YG
2tVt66YSXjShexEKEe1wR4qPgbboVz6B95cg17mEn4MtjLFmMG+3tu+tNkkDvvkSwRXEiermhlqg
OKSFPvgFOhRXDtGlV4mBFD4f8J9Xx/e36zEOQfEHSTVPz5E7sdIg3QWp+dMywDh8/Cov3Do82lof
4k0Fz/s82CsKPrIN179X5HnnxWk44Os9MBdqGQQ6M5jE2iwt4AlD4U3KKk/jMMQu1Ei78mLF+mWc
hxkDPpWJ25Ig1zj7cgxdZVAcoV6MhlezkQOzCKSFQdIXaba1ysr+pPRD5QLP0bdLQV+fITQ4lbmN
PskUsBKNi+lYUisfrmzReqTOf5hpCkvTV9Eh6r23byOaex2RB4nUt8HoOwLQ0tjVAwAjDQ2aBRzH
nI+HSEOMyDICGOQNbCWnIQQWQo7bj3/MpeNvWgZINbEm0+e2M6jH60i3DNgGNTWq+hng/bCodDqj
VbxPZsV6aNChuGIBc+n4v1707M3IrGkgw/bCQ4oscDGui/1gCZsNIzgoWJWZPH/8kJfiN7Hf1Ffn
LfmuqkafJbKsQQgPlxnqL/iwezPHTLlzEKRQs3hbGAC5+wZfEBQx0mupyKXHRT+S7B1VGkrfs/wH
m1QKOJuvD5VS86BRj94IVTF9fQRAqQQZ/TRm7hBQKbwgFjSwIoLpjj+2QIR2mGRKXImHKjMPZqtX
DNsRJPl4gy79QlIPeIaEB4Of+fZEaqgytFkq+WhFavw1OJmKhXXWuTUIOX9GTOvKqXt/qQFvM8jQ
IMEjxqCvp/LV1TLS1ZpT0xIeVBtAK0xuwBAXE5YnALO1WtyCx0FRVoRfPn7O9yGBddf0wAADqb5r
POiBhiknusBYVmnxY7jKXw+kjlde+PvjxiqANnUJdZIm1dl1piEBaeiBIZApMqx7uzIt15F96kaZ
3h2CFMIgCPkcuHTw255s+0qsf/8u19VJ+smxpEkC/HZv0SLKR+xrhecoEYhydLowI7DD5wzQnhfW
iXIl4l96l5JEDu1WsnzdOvuYIYQ3eppDpsTWFlGBGp0jYykYtmd5QtEDiwsZIQBQI1TGf/426UKu
pQXNOXRD3j6pDLQmTyJWVgt9vA3J37wWhaIrq7y/O/lohUoJyQdiqPb6z1+d1Z4Rms00leejYNii
ewzkqp575r724n38QJeXslahkzUzOM/LYWbjqFrzQMgPzZ7IoeEgy9Z5ffnPG5tc0XRsDSGBwmia
PHuqFs2vSM9g+A2oM/hjlv6MhiBkot3RDJthLf2LJ3NMMo8VeKzZZ4dkMYOlQ8IfIEPSJm5bU5Bq
DiRILeUvHy91IQPRwCPzukzLtmgwyLcvTFOq2sm7EnIh1sbeYFe2i5ZI7stOnV1bKVBjDTmQ3Bbx
N5t72qvyCVhq0xhXfsmlOGAaSOCAxKb7p53/kKXGBMTA0g2h0tQfg3LYEspHD3eAl3nMJ/QqHOt+
NurR7yJFza98mO+vdrrkgj4dr5dgcN6IwItADvQghDfm9rAvC2fF9m2yRL1NsELe55gYbT/e+kvn
l3IOEW6yLSLPGipefSoFrsUoZeNhgmsRehoV8815iAvPrgkFHy916eEYlWP3ZtAvp8Z/u5Q9p4yP
AiJ5P8fxQaoTinFZgI18XzwYK1MJfYXoyoZeinRkzyZNMpW/OGffTGwK0MeBvt4e+CoppYJ4pxYN
OyRJmgcGE8OGIYG6M2vbvrLypZjumNZ6pajEhdUI9vXG1pHsdWTINC+pgA+UALy3+SgKgKlltB3C
4to3dPFFwjkQcAx0W7PO7+duSvRRYXclaiRbmfdMq40CZxeLz+rjFykuvEmBugF6OBi/UQud7Woa
o/0eRhrZMIShm9yZe3cBFEb7zKwPmIg1nrO0nY94he4HYDX9oQ3RZU5SwLVtXaNehx4KApyNOzRD
carnqN9GwLX8j3/nhS158zPXV/TqbIOc09Jl4uVHY556ZqW1D3QgSpYKl+3HS1142yzFfSbZE0Zm
Z9VhsDLfq4r6YOQNHWHsPCGkgtEJI6Mtgn14NfyL9WyV641yRH8XMFUrHAL8v4S3Eo0fmEZ3+xaD
H7+pQmzuFjyyPl7v4lYi6IUXI/c2uhdvt1IJEYLvTEV4bSPC22TOQILQTN0OECuvLPVnHvi21lpH
j0wLKQOFxp33dq22RQN2iZFH6fM5H9xokcrjZICMckssbe7TybLunU59RNIZQ6M0jZFvV5y7OENX
rhJwg2vtr6RvxW0zOdAF81Zn6B1VWc5hRF1QHqtqQhs4KCMaQVUHBVptPGVC19EdLTEhj5lPDCWC
oBoNdzKDAckDpVgKt64r6wuMUOy76igwjoFSQ/AXSm6D6l/a8X7CyOjoZEW+MBSS/efaojmwoUmI
lBjZ54oEyaJPWYbHGv7jmvliZHJCZsmQaNSORplhImYVheFHFjIHcL8F2EoDmSAQelaK9GSQpX+j
btvTioeXuKuR2vuqa3STVv+Z+VuOU82wQRKk8StElOEbK532NSetz3xnNJqe4FC1Evpb0v0YwZt/
RqJb+FBt+Nfw9dLvKuRyvjsoTT52/Sovi9XPlq4HYMtCTHPhdqaEEYunS/s7NPoYRXBlBhSJpM4C
D3ko26+2ha+aazft8PzxEbwUdKgAVI4GM0FC+ttjsXBhWn3d0lVL9GafFua3Ouvjreyx6rXhM20G
RrFXPrNLx16nFU3Vw43FWPHtmkZSIIeosybq3MtBNg64ojaatxgA1FeO/cWlJEU9wEIebh3hvw5W
6CcFtjZ09Jd6IkhRqe0OElb5bVl4Qx/v5MX4TRoJ6ofBPDfG2VraKjbeVwPiH05qedLpjJOaR9oe
utUNokU9FGXoP+Bsat+ZQ7Ft5Oy4AOSMI9ArvEdNOYPJp2oANm3442J0kGJ7Z/fxz7z0wg1Sz3Wu
TkImz2oFxPwnDdi76gVhXgJSbjKXbq/pYsTZbBK8o26GxLqS/2nrtXwWfJgRgpSg8tcBP5wF8hx2
Tl2JAJsSpCtBjw2rtxEAZYebexTiW0pVqCODLBmzo1uu/c7GoH9Czab+VgBo+xvEfn4TxiiyYlyp
q3fLhCQKt3X7HQtH5wEKDTYdgRmOP2ultZ4nfIR+93JuzCsPItZs6t2DgFqkXoWKSLH39jyNPSLx
1tAKrwBvmkDeLnq/SVdth3wVSt5U6AYDlQ77CO7DFD5jGTV9wSU1+DzWYEE3cKKVT+ogqvLKL7tw
VWpM2gjtBrU2/3/7w4B0VW2RT3R2FMvyrXj+0Va97k62imJza2j//BRpGlMTXdc0cvPzs86WiQCi
IvvQqoCirakGso4tgBlE5n2aWhB0C77oj4/uhY9Zo8DmCiNcUeyuL+dV5tEs9lAXiCcwPotDupJl
6y6mA6gW1PSVpcSlEyup40H9kG4CsXm7FkBPNPxiHhDoRwbUC3gdQr2rFRrIPqlogWeVaC05I67t
S26fYHkUvlLPyQ8L88krL3c9VeenjkDMmTNA7NKEevtjknZEDdjISLkKpya8QFYZ8mg5YuuBrY86
FhATQFkCVgPJaSTdleUhw75fnzmVuu4Eef95ARVjboZXckkelqJ/P2ozLPpRBVOgG+Whp0H7GNpa
ewP1oKDvkcy7UC0ijMnwQZqKwHhMy+53riWfHfoTR4oSwzPEZH0DJYlATaEYdzw8wg2ZSUMIw2YQ
qfgDa2Pa3ah1p0JNnfvH1MFBrAYmoqMKsERd7Sflyig30nI3OQPXthYWNwH75AMPwv+hyOWNwaE8
Gr1W+32m9VtcW8Yre3Ppu1snd2zKChk4/xAWnCNgvNBaUvJa7Co1udWbaachcn/MwuSa0/ylkh7c
meBDp00NMu3sE4ApKlV7plsxtUHlMZPCJrJa6h1S3a2bRiuSlw7NxsLpS6HJAB1JB1SohVeuVf39
gQDKg86BRicDWfyzMKgZsHgB5GteuMaXeES6EWMRbf/x937h2EsKIq5Tw6I/6px9g6aVDaLNRvRm
M1M8lLM2QxuBxJUN3eTTXi68VB2aQ6HH4aGvx+zKQ15aXkgm3Zw+eHPniCmmMVE2wEfxloF+V7BM
i1eoJfogQZ76+pAZXqn2IRJFkemLbGmvLP8eMWVqkqenbSIZkdHEefvVR1lqqXFPEywGC4z4fmae
ehURnNkWud8N9rxfW+F0+iZ7i443AiRWkiFWihx2Mpq4oVQZaNTYeLSrsbry4/6gBs5CkgSXx7EX
ADAt+6zDIQNVg7MX01tqlem26mpYB6sdQhPDe60jXB9h3mRzgWG7cCBoqc5No+EEbFeKT187uQnr
Vt/XNrxErm0dLS5s9SKBZveCpp1cpmQ/MhPZqVlpeniSPatBKPcrMvpZAy1/iqsu9Y2OZy1Ue9wF
CImhUOqAbGsBNxQM3fd1b8WHXFuaE4Z4kDEteGihFP2VvG99De92AkAHMFR1ra/OPsnYGRb4BFLz
ZgsmTLRo4r4hRzwgv8THKeFEzNiNXQk7lxYllwJySSjQQTG8PRuIxgC9MpFiDudt3zTpneyLxY8t
eP74Llqnubs2RFwf4/wx9XUqvdbGfBZnpzHBhw1yIitiLwLFF1i/rwHgp6eG/EhkRXIdZ/Zou0W4
TCPBsXJjpqfUaV6yFbeuYCNz5QxeCL2SsSotb3g/lno+PcwQJ+1LtFtAXMfNZ8Uy+x1mGc9t1Zg7
rAmbf1610IpwSDzoSdjkWW+3PEXAP5BZIb1YGNCKK4MitSehNx0saj8OfOfCyGC1NNTwdJUEk54p
CuJv1zKIPVnoZNJjXN2dUHlkPBN1iTtiCUUncTVHGZESw7+YnniOnV4FY+HKub4Yf9YxBsFnVYG2
z5L2stHjJhUB+5vK4FBnkCUl/rHHximRsavhPExGjcgaLVt4L3Dv/AU82ybsigaCCVIWaoIW/gg3
GS4Vv/vjPbr0BXDl2kiBmowy/yRwr5LBODTatlDZogVSMCG6RCd5sZ4LGELQ/hL8YJLy579YkjE1
ZEEJUed8WJeIuJwmfeI+Iv+4K8SYke82AG1CWPBs4RxtOmztrjzopWNOVOEOAL1H2Xz2GrpsoVaG
UeRB+k23ZiN/xXYZeo4RKycksJxrH7p+4UOnEQD+Ckk9AOZnlQRfPi42KQ41PKV9ECl9GTMRqR/Y
ZbULZPVXbKbTMUWe81OVlu0hyIkH1WAXt6h+jMg2hxvS9PHw8d5fyP2RqScLYKIH3v28VWZUY48X
dKx7i978RjAMxFqb4S1n4QT38UqXDhaJNvXqCpWwnbN4HjptHMfAA71aCa0bC79VGsuLtet0XCxq
GL2nUMbXIEaXFgU4pPOOAZ3ywb394OnzIPaFBLkH4W/czhNyql2DEZIQGqiN8glE1NPHj3lpQ4Ha
oZxCc3XFoL9dccLxJimaBIBDaGXowuhIT7f4rqQtflUfL7UKAr+7O5ioCwMi6YoEPUsWYhmFBhJx
kr6iKn+YIWoJTBVOfRL2rlP1xDXmJduIYnmHxIXmYnAz3RTFrPq20XeccuRdQeBXhyrNGwS8EfQu
BnKMuYyuRN51n89vOXJrIP8ODCK25u2uJGEbpilgX89WZkyV6/ClwNT3GDVNDdEtTY+9gTugKCPE
UzVagR9v1MV9onzXLYI/I4Cz1VHFLPqwRAIktOfBzzpiGloGA1SqttqB8YSgliNIak/zv/i6HHCX
HEGyOZ7/7WNHI11HI8hYOEJQrVHtEPowYhddJbp/sxRaehaAOrCU5xMVvZRw+2pOehsUjWurA9pt
kTZvGY1dm8Jpl0LZCkzndrAgWqxmGq8bBpGdVUKb6OtimtveCbh1YOFxB3AU8TOyi/p2ipzkCCX7
BeEfgwQGK3FjcaZdtmjAGPutWioo09kGFkC2xDmLFrTIGhUJWlsFjpSNp5BrcReauQoLPcAsV6n1
7ceH4lJoQHd6LfwJSgAZ3j7EjBPMgu2Bvg73Jz9CiGcrC5xxa6tu3D5sMbebUP75eNFLGQjAWKoe
QZcWlPrZqlKZ+7RoR7au7uNTSuTa5AHolMkqkexkgOzJTP/S52a4K8suOw0l2nZXfsOFtgPRCVgg
Qdim+XAWFA29H3rEUnQPLggy1njf4I1Q2vg2j5CdWme5N3XEVEtz1t24UrtdkTsB6nmhvJIKXYiV
r3/IeSYUMewLUoszWylIZgjA258q2/oeT5D/rzzzepufBSCdljghGSya864f3+LIMSWBpnsiHEAe
d2ASKmP6Oy1G2zfpo+wQyepdNceET5q43k34eFz5Qi81GdZuD3Mwk9kU2c7bE5dGvTWqOZ2DKRiC
1bU5dEcNN4yC239jDAMKY+RB25Fu9yGTeFVWSLe5PbOEf47godXKuWeQvoKkzsJS21LV5QU/xNQH
4adOqB9S0r17YOswqAsY4B/v/qX3zBhuHf5BQlD/dH9f5ZR1PKnNABDey5j+oASspIckcrgdG5n+
m6UYbK7zTRTqnbM2fBtaczFil+Cho0DswCn2ZBmIV6Mlfe19XoiCf6iI/3+ps0+5GLOZsRynNymd
aEOUVLdaix7Jx3t3qTWOjBoifCugRn8HKbPswGrRl0G/qpi7F5NWmAuaKN20oO8P7ZASHAWiSyqO
DTsbzRLEsumNxz2YzrbLVuMUFByu/KZLEYRjA7sOEC4T3bMIghdiW0/rvWYyraM1CV4wkhU9E62p
fc3Mm19xMOvoghbL7VhW5SFq2miXjPjNfPxL1k/m/LNecesMhoC+i3MsWiJREVJKyEuigB8foMXm
Ndhjr9ID8UGRZGD/Yj3ThGbCyAXJ0v9L3Zk0141kWfqvlOUeaZgHs8pevJGzREqiQtrApAgKcMwO
OAAHfn1/TrKzxCeWWFG7NqusMIp8Dw4frt/h3HNObr5goQevbzk5edHRNF7L4loNVXSBfEyzbfMy
eCtqMJvolxckORAQN5ANPe0P7bwAjWG9YiLt975H01vQ6K+ZNQfHkRZpqktGyEYGZbwXWSGv5z5P
DkIP5X3ez/nfRtWSM6TnCOQTi/7LtQ/ZD3oA7cCGX0cYbtJwPQ6VlDs5RO0BAcCxemOfvXJFm4Ul
J0tbhA16/6XB7AoVVErCcEgAbG+aGWKmAZ0/ZBbaL+Rji53K0QD6/Qq/ZqvIwNI6Qg6WI+e9fKa1
TG0Hqaa3s70su6irZt7RMNtvIyHfcga81y4lhJowwkwmltEs/k92EdWAbLacHtSkvwZ7m34qKv+D
3udV0G+mJht2YUtNAt77ZAcHjbutxhp54zK1Dr1lIwM2zNkeyR2kFVTXnUN0V1/FPr2TaCcuByMD
uJupb2wm323O5jxYNmiTQWrhV+0RJfR822gvPuRWJN9VdGEectG44HCit7Kar/jfQPJMN7kpiNPF
/fI9Vx9mvxGee3QJICaHCD7ZuXkeHuF76w0rGIn9Ml/O+3FVb1jP1+wDLj+1cPoNTW/4yyfTkJWg
8Q57EoKewxG6leF9FlqGWKpICYJs+39xRPyEZIJHIZh+k5PrB0rjSLi+xD4M0YLisIYeroVoOuiQ
nmqFF579fre+NrM/P+9kB3mdvQY5oG06q0YojKbe20MtekXaVp0P/lzejD004nCZ9je/f7A5eqd2
yWTs+F/EOTmN5vOgoCxqA7EB8Fz+iIMmvoDTh8BjXaA3g8v7umY3bYWMssNcJG/h1R67PH55PmU7
N4AFl9LlSfbG6nurLglQdmsxJgg8t+JLird/0VaJPs+bGD2CwVVntfbTw+yjXyvpEfkGFVV3ETX9
VYLOqeFmjrbz3Fc3kyibN1bm1RGazhtCMsos3JUvt16ByPzoL9Ils+IWZ+gp/+VpSTwWBcORHD2M
b1E8b9IFMlNI3txDrKj20DRuXw1u2G9mGMquZ9l5N3YGTfSEO//h90v4qj9K+Yfp44IBvWQ210/m
xxks6UAhacpZFpQuGi2rfVu7fwno3g9z361w68r4c5WV4cGzSDbj1lbv7DTv37jFX9tMtLImgDxw
cfzT6huq9o7ShoXMd8gOQMdWIrBZ+ufxmmYX4RiGx3Hyv6zKtg8C9c3yf2Hyf368cfR+moc6D/ol
S6i5aD34n1KSIbTrkKWD/cb+9Macv3Zg2Q9GNwkHgs378llRZq2BZdMpgi7DvKFtCjG8nPpGjS7r
h5Vr4HJI5xLq2sC7LVVM9w6pmU9xXI4furWjK4/UAbT94bzpVANhXQ2qLO7jexM0HH8/1tfQJbwh
cAwSClQmTiEt1Kb9xhkBaXKTjLd5To8xvYIRsGeEzWm68K6mbowu3HqR18W0dgfeZL5cBUppaPes
79qomPYU29qNB3PMboQq5l7OofsuG7vmiN5uwxksloe1DN19MEVv1VaMcT+1EWDcHeOwcM3aJyeQ
fNTsuDU0oipl6Eud90eqAuWRqkf/ht1/zVOhVhICuwJkap9mX+Amn+Jxoqa41GV5cEAfgTYa65uO
bPkGkvlmt9AmfP37BXr1/Ti+DmwB7Cj75PxqOyaYHCnUBFE1HrwpqO/nOfrmANl7I3x+7UlgYMya
+kTPp1VJp0ba3LZ4Ut/Dkgk4/gIAtvu+jLy3LuxXn4SjS2HYeJjByTvR/yHpD8Zqzqrqzt26gQxr
ctK9G83WG778q48K0S9zqDngmJzcnaskZQeYkTXzWyCQSD4eogH/BE14+YYb/8r2wKWk4kzbBQbu
tMZVLwGZzpSSTz9k6hxhruwYOG2/BYxMy3dJeXmx3qx2vfJ+AYwgZHrAX0AnYXyjn8waiuJZ3HSJ
uwvnONkjW12Bigv0BtLht9K7r2UEgcmT08JgmKTaybMGmE2SdKGYMiV9c1xCgK0CIM/ezu3w2hJe
j5iTD5DH6tGvyBvk6GNDkRBDpk1PzHBEzoFEcJIBKYUCZMeVGhxQNYqvQG3Gtz2FasrcXvvQuSq7
XFFYOZZTmx3F0H39/Zl6DW0IugPWD+pRMLqcdhs56Es9AU/ocWrPBD0Vm84asivUwLOLKUV10kUq
ZRMN8GzKcoHIWdvlFaRBsETPNNnZc6F2KPJ41x7NZnsq/P0evfK30gKvLC4RESltQkLH9A29XFyI
kYvZbtm8Y5tbF3kOD5lP+uaszCEQ/P2UvJLnePGok7UlV+iYXmIgCSi77f3IyL3kdvqGiXktM0qS
nO73OMBdJ0338o2qGUEdRdIKHAgsYVlUTtD6ju/d2gmPdISj7EEQeIXbWdwlDXqVoKPrN47pa5NK
xEcpkpQG2fqTeNMeF8rUCywMuu8FMysK2IXVn9bcD2/cra8+Ce8Zyiqqb+QlX76sozzANQbelLdZ
+wFixvnYjzlpdA+v4HH5/pZG5v930hZE3f+9qgXr/tAYwjHx7WfKMRODPDGMkfD6p2F/chOsUUAw
Zmz7k6yFFbn/JFrA2YXvAKePxMK/OcZiFJo58Wy9mAoKbRH8angSCYdjjEMGMAz6MS5BNuf/+c8X
DDtPitnZQ/v+yQP5j2as37eiUcO//vHS3cUaUwAF3WUuU24dJzzxN9tQLVT1ivla6lHS9zfGuoTG
TkHt3+3cIfOwe0st4MhA9mWO0/MZpRh5n8bIMb8Rxp30sJuxAETA2CEiDeSDMunLjYidLQbjYlwD
8wvdAmZAO1cXMA/P1id0W7vwmlb1AfdpVgUJnmO2oCfwGTmiGLLYWFCkV3XZnlsx4r3HZBJefDtY
jVjPf1rg/8mUxbS6hiyoiQ4MEdzLYU7ajlIdeNW15doVmgfJCDoKcRxv/kxxTyz4z+S/jnPv0uU9
OWHeA6CiwPv57w+D8iErZ5s9dLpy3iJbGG+q6rrOoDD+3nvTlB9cry7KjUfDeXQYZ6VDRA6brEsu
C3uq1EWmdBt///04Toyl4Rsy3W900uBtcsOfun5poQrXR3T7ooZ4JncuwlaVahMqlJrty05kq/tR
iXKGykQuFliuJi+788IFA6rTxl7+nu1+HA4+FGVoktSUH09R0joJsnQuPPKgtRs1t2Pm5Qvkrkbq
DAG4ZGj8Q7YCcjXJaVjU9C6YfGug4FvCSn7bDrCKnv1+hsyG+C/fn4wwdwmdCfS6w3NANuYkP1B5
i5h16kXnI43n7bJrM9lnx0JlQQ2gLUOMRG/sqloGFx3IoC5+BKq3oFn9/SgeuwRfDAOvHEYMoDSE
2F5yeryUZ609qGtalJckb9KvEVIownBxDElAIwoaVR1qC7ZEHeQmGgtax7e5n3S5Dz1o1MFfVY6z
LH7Yvg7sbbO0RbFsZ4v8p7tFSgl13L2rrWW5zFRkhd/Qdo+HfU+inFTfpCJZfqvRzzTvmFht+Y2a
H/9fjV2m4t3v3/R0R9LjQpKaKhoZf7KZUE+8PKFWUACiFXN6IA3j0DUX1YA823MvGEpGWQ9OY1Xb
NZOT+V01VR7KsVLJKjoAh0oaa+v2vSHs+v2wTrYB7hsdBTRv4ntj4n5BY3SBJxZai6ZDrQqAjRZ8
M92F5axZtVV5Ft7onNO78bPcio9IpzTZWyfj5UUP04Fh6YIJCRIkaKLIQL6cFgTLZuQS4FB1SLao
ax2vZHlqiFD/8t3Zrq5hNB7Ue+SB+GdURdR9npUdNOVNBU2fIiswX2UEJd3RxvAtaM7Zev2yDhUq
GL+fKePF/bRTKWYQoABM8jnAhESngOsIuniA9wt0XZ0VxgcYV90coEY+DNdGc+8DrVaTfuOQ/rJp
KISazDf3Dq2nIQ0sL2dH0VBmRXM+HsZ2teMbWsVF+CktQLK/8/NhhsjcGdvsA7G1L8+ivkmra9kH
PkLJbo1H+sZmOeGNwpiGmFPASSZYCsChnQwndYu5nL1qOKyhnbyL2xEt39ERCGLQZIeoTqbz6Tbs
1h5StVw6QBSL8bYu+iHc5nG0fqFxMw0fUIcPr93Brqw9Ljm5LDcsPZC4c+dB/U5o02y9TCjr791N
ZvBkOmLSaBDPoDl36lIicDIn7dAfynSMp9ty1kWUosqqvWOwauXer0u46ndTt4r2xzz1LezOZRw8
/H4bPUbNL/cR7byAvPChwO4Gp1gbsFa2JTnnVKGgNtKl59yOM+H+tsgmmaGim9G2uK9INnRXlVBF
domQUkYPrk61PtbSSv0fFWpTc/uWhTo9ikwQuEYbr48kI+bKfbnZ8sQfC7TRu0PuBtMIvxXJkm1W
yWIk3sy7eoegz+IdK0kn27ZM81HCqRzQEVMVfhV99P021YhPZUv3oWqrMnhHAiYo37Gz6+GNQORx
LCeziMGC9Rl3MyLMOxkr/deIWKh4PHRDVH9SqCDke1RRph4s99CVF7XjoCuDt4osCmoBKNWEi4P0
VDdK53O0eDAj1alXb+G+niFYGYL8EM3OqPdZ6kA/7cu1QROgsIZzla7RNyhDhL7Q8EHczZEtITAX
lI03WTCFFwIn1283U6etAqHiKBsAgupMfogovsJe3vk8IWpaPoVY86rw2f/t2r/i+ZltezITBISk
qB+z6Njzl6uW4b/0XRwMB+2si7i1aVwoNpXqZfDeY/HkuVgDcRXZVv3pf/Hg2LCqwpqHt0V08XP6
RAEGpT8VmjjV1CVFwGCQxwCOvvxg140cL3xoBiscdEe9xV50Eh+Ykww1LlsVuKQBaJiN/FPiJmog
tHahdUUqFtrED4jLR58T3dcPa92o5Eu0RHQLQacO80LNVQwEP+1pSfjbr4+7QiYufNQFPMXmtF6V
+VY8q0MlbATD5KidcWsFDjI0XeBk8y3CB/EOsZTs72HwH61wYsgPzE0EiuOUysORupvjuFMHUBFI
BMsprdMfA2ca1lW0PJFrj52h3QOO6d+6j0z2/WSzEeDRm0Ky27Z5+MuZb9EnbTRaDIcoGOEopvCi
TfyD/GXfjbCL2VZBxcl1EdrJnCitjsNkQSTEZZkOl61tMzl/fxWoHQHvJKeGS3vixhYDTPNNPg/Y
gbYJrso46R6quE6upGtZ3cPU6/BijTWZg98/99Rvik2ESh+ia/qXAQafTMTaNXbXB9yEgV/Bob/o
Jv7YQ0nwce7Qr9+WFKaqbZ+5JE6zMbSK/e8ffxqWcgRINwObfOyFMtXxlwtBg6Do3bUbDuWiqmSE
MkxO+4n+x2jnFyAAAMDYUL8Xbge0UMaB9a4F9HDZzmpFawM79G6CRZ/yWin7YeMsw5t0Db/aJTM9
tGn6dEmYbs2XIxz7eOysNGeEgprUrizDePlj1Y51nkBkP/xhzaUndkhFvdWe8drcEKo7FBkMnBra
gZdP9muQFvDc0TXvzfLjmCmE0AoOU7oNnToEwus3+nOZwKy7oXGJ5ia4rq5CJ3Nv7Tpc6dRfHHBR
VwH8BN/cEfGpNy6vV7w6uIUAJJM1pNcC4c6XA+zyaV39OZUHJdbyz8nLix5egAaxjcWtEUEWgVt8
EZz/O29xivOKNPW09Zx6fStJ+qshxZDQruyEZIAw4ScDQQJx6rqu7g9ZEuYWe7mORb+pWtc6b9zW
oSY0B/Ta0Bw5zN1F5qaQBfoAqe7e2M3mqnhpVvAowYoRh5rdcmpWEsiWoAS36JYM2xWwezl6676Y
6HDczEmNOHc0pNP3Vs51tLGQk/jSlPhBh6WqmmsIJNbiyJ5vPs21E41vmTwzBydjgyiVpCcII7Kr
p2PL23qUiFsC24LgB/qPKa6uLBu8gLSNLOAc1J9GVTSfrDZeul1gqd7dZEXQHJ12rh96IdE5fWO6
fjE+BEzUgmmCo7GddNyJ8dE2EByUguUhngePSjiKIZ/SZECWkjIlxEqrjv3jWIXiezxX+pouvpqO
kdAmfG/qFrB7JRXTN2Gc5bbVkSDCawp4EEpEy9A2qe3DOLpJ+ta4f7k9ENAlmWtWmg4awqmX+x5+
RZigLdgr/DmkYX0X1eS0P410M+W0Wg5LdKe07vRfysua8hvC3XH+nky27r8EpYMitVsDD35O/75I
Pv6cbDyp8nOdUvsk2WkIsTmUv9TufPS6LC+sxQHBqRbdET1UI3G25cpYvHPTKg4vxnGwLG73Bb/w
vmrXaLpb5zENA8RN27VQB+37Tfvh98vsGjv1YueRUH2EPnHZ0/91mqJpwnydKMyl+8BqehTUPCI6
Mp9eBqax3EAHEPhnrbvkK2KDEVX/bw29kWQPYBgJB5h5A/6psDsyGkVp06mXTTo4A1gfqKtOzLN/
sfiEFsEmtSD5OfOTobD/CiEg51FyiLVVv3Fp/XIjUCgnx8CFSU6fPp+TG2FZgRAMmZ3s4YKI9QEl
KLu9tFST9vsynnuBhlgK7+J2jNa2eQPRC+jl5WxCRwanG/YW+mu2Hrf3y80HVZ32MCbFcemkRj5L
l8PKZCWzpfkPJCRZC6rZSqhRfRXe5EfTecl1gL7lshbNu5DCvPoyP+aMCm8g55T708w+ccbcJMmo
w7U63lq2zuzizO5UpscjhOhITp6BQKvXe93otvjhRZ1Vfczsdg2+FJL7ON2QJQ0/IEsJ8T8DsOUS
b52aUAxl3XVKU9Tdu6xZ772FJ9DvVVY+SzOsRZIm+7poe5vDXSq+FjG6vrDUVtDVzp/MdWvL7mBX
o6ySoz0WJR9flh7YBAjF0jw6DUAjxLCwy3SId3WE0AZCSMRVY7IXSWW2Tl435Ke6PDY5MVipEHuD
dyYbBnHMCqtjs5DBb0J9V09ROOtdR+PI8nWsUb/77LTZ4qBtHpJcwohPDT/vtR3K1Dumk2UVepvR
DlbTZVw1Plo2OdSN1baWDTwwgBetcig2QZkyc7txSszvujIcwps+ELn5N8I7JziL6zpBi7j01Qqa
KmKydfXOqsMQ9VPkFDPXPhZSQSJ93oV+mhZyY0HmFZj1EUR2l7PlcsLe286E93zzPFrgjJQEDuuq
I3JwhR6DAJlH4m4EfVfEcNf7dCHVEoHoyh0r2BRNMHA6U9CvvDLbqJrbS1sP5BgDenXR+UsDl9D0
kI2Fk40XTjt6bLycrChTr73CZs5tyy+Y2BwV+5GIv0d867EBE1zImg2c8DLsih9JVhSsU/d89ts5
Z9HLoYZFb5c2oI0hUn/6qV0ABwRn0HLUvH3oyqS9d+F8pTd78Kr1fuqaXt0kYZr9CCkNDJ+gVJy7
b2JqbH0F+1I9WhtCyREGFemsRkNNzEnOWo6lZR5KHwvXFN2ItLL4MpDWrbMIk8EEyWVWq6eZowRw
0djBp9Al8XroxDLNuxGSjvE+hO2WIVdPY8198rffojZtkJDtixKX47ZzZ6tMjgpE0IAC37i2HbSM
sENzKhRd8GxhX2UkjjZxnMnwJklWkXjn7ryYjGk50x6dXNh+k6jq2m2T1NukIuiHZVPXVdXSreyE
rdhMaTQP76egmELaSoWtYhud1IleMDlZCuk/Mn+rLHYyCazpmPWBh1XI6VdOgi0CBlHwcV7qHrWu
3oF1T6gWC4SEmSo1upvu2npf19YyQy44Szi9ug3Xct0W3TTXIwx2Le94iKRoOVo20dd0Z1ddho1v
Almu9x304sw1AuXFeg8c2PyZL9k8ZGogwnC697EjVrZgBXqHf3QonXbeHibJMrRuKiS/xd3apeYK
EQ2NeWdFmik2WxTQaSOOQTqZ/5STbpjOAXHS4sfTKfPAS/Ihn+CZc+uuSTGBwfJQUU42JBu78tsI
/SfjDHKxcFYwMWbRhU9zKmat7dmrRV94xR+OlSJXnay+P32dMH1eD4sbUMSzwtcivWsm1+gwlNx4
M4INcew+2BodFvZRlplzoYMO25lRSIC/R5QqnNxtV0/mtpuz2Iq3Y0EO8TZBhUjcd+5ol0dHkjSO
N+j0OKhA+F67FB+wgFNy5yzeym+i0luh0slxd9urVBIDye3zOkEFQDlmw1/bmHYgZFz4Ty8sciQN
JiQHnTm5Hhclqf9Vfjf+GSmdjZ/RhhYQvwbeTGGQPtFG25tYtvCT7J25G7u9n7GH/mp7R1rXTt83
ZXOgbBj3t2pIQCeEnQ5BcufWCJfLMK7WZanGbMp3cVV49dmUUTa76Um7UstK01IV+76yrBk90k6k
2T2quS4DTouaRO3zkfDSgIV6rmkwfwiSb5zGzfQnsUYtOiYr0Ju23LlLb87RrMZ1uZSJVPyQtpmp
+YxZZK7KeIqd5VJFdGd/g5PAbEN4NWVwjmx7QN8g+jh1cqekP/BRSi+aNSVLb+oa85yirLapAwVE
fps2pIxHDMuqQlLJUN5ceeMkxBUbtkEFg7YyZ+M4FZmbgW0SxxcRPRscaH8uqPpu81AYG9cNyuWa
87iLLGvXgOepyKI+XWw4F4GejnnnDaDEEVd08vcVLRnz93UdzH397Cv5TmrM9fNdXlZFioPZWLM5
R/myeHw/Z99UiJ6v38IAEhjJ05XmAsXgaPaOb9ylJ8crUKG5ryb0L/hYpEJjxOuxNWfCXh1zFxdS
mEu1mQdzfzag71iuCgljM1V+ZI7+860HgkVAqkl9NxXu/6vVIRpt7GYUIk2JTh79PNHWZtaR+Q2e
ikSg8h+/WaFDSWt0q81+yILFFJ6aGNYva1tUNk6MqueMr0IFm3Xa9mHBkUWZLx+yu8VO16r/VFip
tMLtbJetPCABWXZYZ3+YOZUytjKsrf/kl1Ifh4+RpMecNMtu4AzG3kWR8nN7qZTsMRDa8ls+EFEy
4A6xVUDRa2ung/EpnKerr4xqs2/wa8zRE40fWno/AX83FujpCVFJRyLU7AtJB3tfi8pcoAG0eqV9
TDzdZUSGIagfhSMRhFJ9Kt3e6qr7HgQJ05CkwrKLr7mbmlmXa9RjLrejrtK2Jg4Hn907N2Ptxj22
cVJmm3utY67loUEEsju0XlPzJ8tUOiy6XSbmLfCoKyayY0v7Z509eavz3pVVjRotEk9e77zLmqBk
KloxBeDCN9Ns8e1QCikb308gYzg9zlSTR+b5ORiu9KuwwkFW989ugSNKob53wxKPnxbL8ziMCOko
k6iuCEm3fq2MGRZ5JMygO9/4hJ5BSCg4mnyPGqoocq59MdIX05+h5F2yHM++h3B7BK+2MPeYl6zz
BI/4w9zLcLrrY/Q1PIQg6yalwaYyXwh4a+R1gnFsOUSgCSyNa7VJBtDZVNQxGK3v01BBXyELGdiN
KV4K6ZmhPX9FVOPstud9p1qGFngDkPTtkg81RwRxq5avcVqBMJzpo5X9dI3kh9nPzdCapYM93Jyi
Z0BIl9chw/JqDz/AE9Pj40BD8JUlqQ/KJYFsm+IHjVY98Ek8fJrrzQ4xr1lUvYIrdy7G0r2sqmwQ
dHnborTrveVZUXaD349UbDRZffNHkqexfIgSnrcdUUf21TGJhq75w+8qm7q+LGD7NhqPdd9NZ45G
sHcX1FWAMHjv43nuCko95WcwYpL+WXo5VzAuuSTN2W7EMCTj+7Zc1+WzbFqvhqiuz1e09Zq+dHHD
JsnKeNe5oiFk2JRJ0Ipys7YQn6B3LeY4rz7pbHH5T732tQy3iLhWowZEmeoo2chxqvVeaopMyQZw
Z4WuR1mxod7zvQGpixy8O8AiGocURP25u6Zyw9yUkXMF9U9bdHcxoBwbBkq7mgL1zk+gARqPHeJO
DsYOeoxbxyFhpc7KZDDPB50f62Ivrdb85FdO559BwV7W1r523bF+1w2TsOMzLUFzrxdxtKjGox6/
5ihUrkNfinQrfUQSnAO1wXThjmyKtjjTQ2sztlw2IBPEJtGrQ/Wn9vLG6uEKbcxGmdnexuLB2DXd
pU9e87PJ7oSbAIvBt7EqLHEYGhtPOSdxkLyNi6X4NgxdkKMNmsJO4OwV4VD9oahhFMoxzlUWIM5G
i+Hnwi1jVnaGFjRUmzFZHYQNlFPN4SawItSQoRTtgs7expGYVfw5Xh32TSjSfnAprDsiuHaD0bir
ddubsM17uuQKzT1Tbd1iWXgF7+lPGjvzY1ob69VS1Y5SrAnKCEAGTMZTbBr0jfkuf7BBPfRNwOkt
6GJa9fs01f5wYNMmXOlsFJzJ9TE8KZLi8V6o+Mzl2HnmrvcW0iIearYm0nX9zNzetFZOIxD3xU1b
fSDxmxbi5tlcAMJouBHGrjNWH8cv7R29bali5v3VADm9EnfEienkbMLShwBiWzrCxCt9NBnTvgyW
8TGLuDYXMMLanFTsVYRlhyTATdVXaIfgpKHhq3z0SVNA9XLzjJeww5YwC5p4Y/DieYy4M4bJ5g1h
eZiYU7fpDFikqK2umQ7l6Bd9eRZC67jExwRUmd7D09nIW0950mWtR6YNq8GuCey0dLlXnU6broun
a7wJC42NXILwcV6ewhhrGDJHgpMOhwYcczzlWypECstmrwm7bLvmycqnvBYQ1xmdsMaKCvxWAqQn
x1llCSmb3vIMIKeBKII/qJ9Mnsrp2wHw+XS5pp0lWJAytqxKbJqsJqOyadN4ZQ93T56PUKmxed5i
G1fBjTNjVNWTu56ltQkHW6o1JqBYEJCmXu+ZVIOjtbnp4lGMXBDx4BhHy5aQWbX7SlhJfjl3S7q4
Xxcr0fN6DJhgPe/YIXHywfalgiGmgeMie4AhQKUfkmmR5dkqcitdt1NhTR4c3eyf2t/4ufSXbUaK
wulRWIzL+IE0gf1RtqnUX/MZckS9yzOW8ejXkwDsPmXpct+lZT3Dv7h66zHrlLd+ZE1WaR2HNgm0
uFhIP0qoAsp2Le81agv2FzetnWbvThAGWiSXkxnRl8wZh77byLkc2ztRyzUsNqLyRHxG3tsSXGTr
spR7Re/sNyettHtuNUoW3wsFUXaBxE50bDydyOYCopwpPF/VZE0faipy6bspE+ZcDk1WMOla4uD9
SNepyJJdOMQNcrtAVkJiFjgcgrOlxWKp3VB3NiRPXJN+Kq5NaAYJmaNV05AjY+ZwHmmaHw4e9Uan
ugpyOazfnyOuZy8bN8B4PU9Jgqd4xUKtmc3kjzlRZZZ0OPARnKcWQsrtCICOfsomYlMOT4F6xvu2
u6f9r598KDrSzanSy0q6cSZ7xPYQgC/Lb08hd5muxtV89nOfjwQt5catlnZtvHDLU9L+Qtqg+y6n
RURUWHyz7ofVgyIO6otorDsX4sV0njDabswO2+VqenZHjGstCmmsxVCufXGlSJEV71o3zkc0zy27
rS+iaQ3LcLdk2pgMcromDrIIEHh84neaw1+2NUwqG3IZhJKdLB2JCzo6SQk4MmWFWzjNOgRId6UY
newHdqnCdK3d4iT7UmqhxZaobK4+cqTC3EiILL1Ni1IAUgQVciSDbljAbr7JyjaGOE/Y3oquGwq2
8C2DvtTDA4LC4/CALzEW8IDAWHmPDJHNNhz6RRXfVWHB7bRREdiekvsi7P0RegPbxFNimQ3uiYbx
ZvmKwJpJf+mm7cKHAgiJKI7pUE/8nb/YZrnsTBv73UIL7LDLH5NHEbX8tgc6BcKx2JRWZ6ajkdrG
kPZ4DPhGUgT8MA1xH96ggWNuAu246N0cnm0YJy4mPZEPE0rztnCkU8LlG6RJsXECGEPq95JSJAsW
Pt1Do+3VDKd6cud72zPRBuKdxnwlzoovGlguhwI2oKH2UfR8vqRN0olpb0uzB0onIA0Szu4Y9scl
sIEukjSNO/eqCVqz+YS0W9YblvyJhXYHzyQ0ZIi2JQ+jskfvhI68iYboMNApG1M/gwdJAlcJOY8a
MZxdC79PkmzcMSnpYliecgA1LC3+GQznBNEQhHN+Uogh4nCbOAoZ4FhNk/157QQZd4CWXXgTic5l
2iBGzOaPme+M08fnO9Vuusfk6QzQc9mnUdot31M/k8649wBzmUmDZZK5nqmL8Nq43Gaa0lxbWGbL
5pS3Gz46dFuuQHNr9o67KG5NzycZvI0st2YybNE7g9pAz1iNzV4n0KkPfACevvnyOQ1AMdZ4GiQg
SoxD/5zLIw+L56BUZIzIc7AIMf1ASFGPYb0CK4ENRKOrKSfNBlbTEi7HSHpTjJu8LDBeb/shmE12
KBvIiJ0J5IVZF9D8IRzEpEZjeBNL6JYMfSK0XrR9OVrSRcceymuWrgfAwStkVmgc/Fo0rLtoPfOD
lTcBIYCIxFQruV2eMmqinCLvinlvu5tKke97WEWV2fhejl5v/Nydp2LrJfGs3c+P5Zm/1Tbwsa35
v/80n/mTzCOBYq4ece//9dPxob35Vj8Mv/2j/1Yj/cU3A6F/Ht3um/r24od9o4RabseHfrl7GMbq
aRSg7c1f/k9/+R8Pj9/yceke/vWPP9uxUebbMtE2P3cRGODqv/FJ5uufP2be8l//2DxU4s+H079/
7jqIo39S/THYBXDHuC+mzeu56yBO/olCs8H9g2EHDMxvAH2q/F//cGI+RIxHmyKpZJC5VDufmw6c
4J+UZA01MPUx9I/iv9N0cFIfApRLdyLEZIb/BpHHU5LnWQtECrpFHmu3gR8/jKfvQ627P36ajfdP
1bufq41vPcX8/ifoUgvc0M25+45LjEgyccWSVW9Aak+qw+ZFoFh3KBoyyXRrnBT1dZJSzJFeR8OM
vkY+7Auh0Z0zFO+jPP1gy5oqcUK+4ffvdYppeJw+eNaZOZ4Kv4qBGvz0YlBiUrPokICGr9ahH0ln
+3W5wz6v5zoCGJaKYmuHg3NWNJV3njr+xzcGcFJcfhoAfCu0exnJodNuvkIvqXZ1zfp1ztdWVp+t
vIQXHPoXJ6s/aVl+8TvxQ7lVQ53bqTdQLex+P4RH+ZmfCrZmCLS40nIGEolq8inwpBVsr5K46dgG
fXpc++oBnM7d1Oho0xMLbiYyijg71a2E2OeiBjV3VJO7z0lx7DUMaTvqWOXtsKQ52evmIhvCYtsO
U3XQSUw6J9Q7qcvyHO6KbQ89/bZv15skmDJIea0PQ58Pl+DO7sEDki3QwaXWSXlEtLSldlOUxwhX
cOt46ASo2TqvZLP+MQrR7dkM6RZlBEJdViy01mUXWk6zESTIEIUu9Wbxyg9zXlUEX/77ro8gJ2rz
izwJZjpr4e9DkOWahg515dv06bir2COw/lFP1US5zrvQvb7KYuEdy1xKoL1xsa3XcPq/zJ3JdttK
l6WfCLnQN1OAIEiKVG/Z8gTLcoO+7/H09UGZ9V8JYonLNyc1uBNfewUBBAIR5+z9bXZuyZKHOTWq
nc+NG4dRukWR8KBHk7ydhEDf+7NyE44KzRScRG5IOvKzNFuyLRb+VZXVg9fMuPka0zz21JW3k0ih
Ui87tgDUIGy1aaVDUpsgm+r8T6YZL1FDGzyf9iRmwFZvLHqdRa1ddRKqJPB328/nw6rf/d8voopN
0sA8RJbP6l0nwBjlqziVXjvksTMPc0BVPEShGd0GVnzPv7rwEp4bcHGYItED+8Bke/8OIlNDghpW
pcdRfHLK1AycLhRdX0oO5txHztBeYrWuNQqv17gwqlmagWNiCns/pFqH6ZQ0euEVM0W1ilBBF5Vx
/FDAy4fQEv3ooPN6ep9Ybmlpd1mW/S6L9shPy0+BXKq2X4bpXrJiTNrRON1onHdeVEFWtp2kN3Zs
puz1Pn8sa8HH629eUP6LiJ+EibWveQKnj4+RwJWmBAdjlIduFNrDnIU3plKyVSLzxPbjOYZrI//p
BfNBrYdL+kG+Z2+1Ha+/AekVcG8DEYD0QQU+VIrRdkbB1yZzFogPjReNcBzjEghkmWSrNQln/7Ie
QvRFd7OSPSh0GCjTjgUEmew7oejbTNMueORWKrLXa2HBAycGvoy8w9UHpw0tzjN1X3jJID81Q904
YZ4jkwl3pKxGthaHdyR33xmN1lx4lOc+dciPYSAt7NIPqbo5xnAK/mLhUbM4LFr9lPhs6qy3U5jf
agXSxzzuL0AFlhn94YZqTGLy5BYZy/ISvvnQJcAkSASUuNoE6tHkzw+QglwjooWr+sOFwc7dWmIu
cMkseyZ8le8H6yaaEiOaVi/V9FuACYmjdpmTKPpVaaCdUY0Hqt0PVJIvuLzP3VgsxouuGwMkfon3
42pg3AtBlUpvqddJjVvKlPZTmmpEYEgu2Z2pXSfJ189fzFevz+rWonLCJ0+DF73OOioq6SkUEnLG
qLOV7DHAHVHxW6zj2ouSjAHWCJI7zTF7obW90wDf50lyJU16z0l/5rYYVuVmRpptg2GaiRxUNJPD
tKK5QsFyX8c/VRU4yCA0LoCwxskx3CBNrh+MRHuBIfVslCCYyln6oiSdZlMauJ6NhMISZS/bLMIf
pSJnNn6kgAKweUV9ijQoNQk3sZWELsQ3espGLW+zxBI2fVRd0oMt79GH2yMrInhE9M6GunrPtFTV
S1wgxE40GZspQ1BtuQ5VpM+iXc+FdlCnztiWvniYlt1BiILtOy3oLWfc+UGE8dR2YUPucrbX5iJ2
iZJTuRmV6sSR+qybZIfGQWRti6UD/fmTXa92eLwWpzHLHZOZebVMtzfvTCez0yXQoUHIEe7N0NxE
eX0IqvkvP7ivw7DEWXA48MCuMYrTXAGlnCc4VoJwVbQiOQAvvgJWiN6veikWfm2GAjXIRZG9ATcZ
EyXUj/cXBZddB1I+N55ZG9cBfmpgTsO3SDBgobGRc2q1dMdErCjJSJsaKSPax++Sn+EUi04kB+3H
+l7VQwDXQfMCNOKxbYSnz+/7CoCMOWL5jaaKxXLJoJQ+wBoGIlpHGnCeb42RPUn4YErFtEusuxt6
hg+hVD1Wkryji31fJjIFdbI7IbOMt1QUjqI87qkNNHapAUEKKzD7wphdeGgfthDLb+T89irARIK5
BvwvEhYAN1XjsQp2tl9NSOrqbR+HsY0I7kDL+Js6trZZVoEzx+MpCNXWBpjjjSgi6hB+rih0zzT1
vg95/jAH+a4o6IRDZLkEU1yvxq+/FJTMkrfAwWoNLxMWczyRQ40XyESpl+xcUQuBHVfQjCeFZexU
1spls9nbM4F3nz/L9Yf8dXBoWShooWfTsXw/3cSOGOOEsCUvpS+d6z7vkfD8+RDr15TzC8mWy3yG
WEYu7WoIXDeRuvgtvUw0r7qp2UUaOppCv3BAPXdWlEQcG2CTyHYGlfj+UvSWFlmch41XW/VvsgjL
U4NJwMVSk9MoNVIvMWOScKc02EAnp0cf1/efX+nrvnS1lkIrgD/OB0cHfLd85d+sSFqWG2maCLWX
0MA8JsBC3Bp3F4Lpadq2dOIEfOnD9DUqI8HuCeJ8DhJNJemjM4+ilpShg6Y6+k0QCukEllGYjpYp
436e9GFHITQrt7omNN/H2j/5lXVdVkZ20miMeFLS7+d4LjehKi2lOgqxfSl5GHlu8Et0HlBFcTME
xk2fFNsxnv0vYI4lGx/gEb+FsuNnID+ve3fCBLr1pTF4VFtxCdyKQ7QjICZVv7ihNmq47L5EvlQx
mPPaoGkohschEVIXw+2+RShApR2itG4EDt1k4SsyomQrWkHuBur4omYYryUdhwZgI1fvd4o8yK7S
t9ZRs0L388fxSspaPw52GXiaQC3oLFvvHwcaezPts6ZGmY7HQI7DhO7IEDosDfcGq1Y+RPfsMynq
juaYb8oy7Dwwdeo+rBTxNwzxp65ThpuhUyy7YGY76pwZXpMRySKiD3PIUz41vWYHNbUXMG2B8HWs
+Z9lHVD7rqTgexATaRXF3Y6PiLYJlArjjmj++fw6z71gEIeIMgFKwNNabaumQBzZtqQ1C0gjfEkx
uZ6CuXmsuvT35wOd2b/hqtcsZYlBRzK42jcOkK1hw7S1V4ppssurGfW6OabCZHciq1YKhsHtm/Q5
Zh785bd+WUSAHHDufQ12XDuyRAVxW0kYrNfQI/qNkPwU6qP07M/5pZrTchGrScPOn6A0TroSu63V
3fTnRmtT0S+9OTduta4K7TJVHwK2GcgFbiO//PXXN1WXxYULjo0YlMPydN+sGZLQ+/lAuqgntpHq
NtAcqDHbkaa3G7+UTmoiOW16CS50ZsowKIYPaOSQ5Ne7DAH2QzpGQ+1lgZJsLD0+qgMaE1kd8wsP
7tyyTOoGD44jKTAAZbUsU7g3rQo/mCcb5e9goqFu0OG1NORnaIE22jDuh679U4lN7jRZ8vPzu3v2
Qhd6GqZeDNLrKatXZm/UFvMGAgRCQe2kh+0WivKFqzwzaThIqYv5moRsxnv/EC1sMa1PAgAFC6gH
8pw/RXUKPLZMbbzoj6VESvfnF7Z2HiznY11emIZEB9K009bzBiXqPNZC5cmtpX3VQSvIZbMPI4vV
d0rvp2kMNzhQyr0+BLJrynX8bDalO7Q61GB9mPfhRF/pwo9aXo7Vy7PYpqnCc4z9uHvV8SWYebAQ
/3xxi38aaZA5/Sitn0hnUtuYR8z5YnerWXJDacJsLuz6zj4G/FIUqhY817pmYPhKrNWDRWF4iO9b
iyCtbDrKen49ycFLnE5/FxzHloZnsKSFseOAn/LBrDzpQkDpWKtIWLAOclV8reL+wnM+d0kQTPh4
0cZAy7L6hmHf6FJ/HioE4hzK1LbPHVmoAYVK07cAq1h3ic/34QTyelH/jLhO6Akgpox1TssiKErf
jX2hvymR3myyvP/RaKU8urWRo54oTNSSQ7PT2Mp1evKM1Ok61cudFWujBz39R5/Jp2Dp2taGMu5i
I/r9+Ww7924vjHYd6sxyCFxq929Wzgm4iZj3XeUlQvxkYEkblOp6qQv974aR3w+TdF2o611feYgm
xQ3SG+gFY7LxxSG8sIos28P12/P2glZnvyKtrWhGB+dF8/wTt5Cb9cJN2ulPbXYpg/Pssvz6nYM1
xUHp9f+/uXnwBuRQJZHWixVyWXL1mGBYpfwiXTemdhLNdC8k6U6M1MIztOD+L28pe/Rlj7yQwHD6
r632qhhWbNfjwhs0fW9KvRMk3QmvwebzYT7cT4ZhNiN8olSuKOJqgoRxJC6izsLrm+6ARN7LQoEN
Sr1FenTh0X28n69jqewXICBJH9I91EKHQIhC1sO7x/bX3+rTDzl/WvTTDsIBqpcKWQLUQErzUoF+
WQLeTZv3Q693LOiLkb633E3oFVdBRKHLSkOn9cv9gKpvRsVFwd449Kq5/zf39z/XvH4B0eYKIBfD
wlN861Gqsa3n5bar8mt5/DuoLCvt6zUCg6MkbLI7W5bJN9N1nLVkLPOgWJiEbq5Id0EN+d/s/goo
+z/DSKThsVHhOa5rhTjrJX2mD+V1Q2fr1lc5HaiNKjuUM24iGH99ZAUhtjiA+V6+OpRXFSxR7wwZ
EDvvwdQccNIesqIXdrWZvMw14dD03DJQ1cqXoAoPunFpa/Zh/VxGN2mxgOyC17fm4CdEcvZFVvD4
5syCYjYluEb0CHsVSQufz5QPJweGoivCwQEnEQ2S1VdsWtS4Y10VHiZ17arUMhhDmdw7NPuiXaKx
rs7NPLrm3OoPn4+87LxWL8ebkSVxtZ0vyY3F089FouDaL2VuHxfz50OcWWbY9XEbqTixBXwNF30z
N4MZhu0c8f5pU3uV6ztTuVYEdaPpyoWBPuwFlru4tIChh5Oysq67ZbpFIuHAGmMm9Te5uq+n5BeC
FbdqiFtp9Atv97npQaC9BfFO5zS0frtn8kzqZMksoLbr1Hhq6gIP+njp7p15QBZyfZBxBiFhVOre
v9l1lM4Iy3nl6J19By/vYn+88AU/OwRZg8g5KJjyTXg/xJjms4jAmhJ3NJ30LKtsuTUfP58El8ZY
JsnbSSCPOKstFqg40xzq43YLz/zzIc48ENgwLIAYjTlsyKuNCO3ZoRx6IfdaS3wyi+hXj+g9FP/+
rL2gBBFdLG1MjhivgoQ3l9KPZoablnFyAy9nFr/0CtgiDnL/6nr+GWd1ywwVNJVWWrlHT1mw56Tf
AKB5rLLggkv7/KP5Z5zVt0MYJgWxCNdD1f2OyNs7AbPDhe//2TFgD7yWOOGDrKZYN+m1TlYk3yfD
dzuf4ANcD58//vNDWKwynDZYbFa7w9KcIM4UXAYQs0Pc5se+V3efD3FmJYMlueRSooniWlaLpdhb
yGgsM+cYm/5R/e40ZeFL1WTH2brUdzp7NQRzQmM1YTSuqQ1S7ac6jz/3xkVlHs5cUv/XTVUmMmdB
eJQ8fIAMy294M5Elq0hwJei5R13gGhQjGlSz36pV5IixeeHoe+56ls0fVW6DyoqxfjkBp2tWITJW
K97NzX3gX1phzr3+ANMXcuwiw/qwzZPqQgcNxsOZsmM+Cj8LPzlmRnShSXtuGHqlCwsarMJHhCed
TjNA3k3jJLZVDKMQPB2dWLTPp9prWNXqw8zn0mB3DlkWfsPqrZybdjZ9/IEeHdGbYkpsGaarZNhl
WW2MUtsKMVIJy9i0tbbXGt2FpOMNzXNCGlGuk2BQ5U7yE5QBe4jZViscp7LlJUW5YT98yAf1IS9m
VzCSXa10tqRc95p24QN55nP87gpWu7cmbDSzscj/SlvFkauXVpW9WCxOslq7qlx7n9+ws6PBN1Ho
cSwpwasVJrA6MTJKJnMEJFucb5DGol5FSV38iazuwtM5NwnYafxnsNXSTH4LX9KIwUQk6XwPbEL0
bEP/+m8uCQTlsjFE7rM6n0HHbRtz5AaOgFN5YZxRDL2Ao2jJ3l43Lqyf56/pn9FWb2jfj0Fc4rL0
cFlsDWXyNOEplC9sN88PAj+FYFi+ngvL+u2S4/cG7sxSJRNOmFwhvxMtlP/1pbSsc+s0O/b/jLLM
lTcLW9qj3odfCPI/xsBhXc3taJv+6Erq//JyVlO8RMXXTwoD9UqxMbOfqfysVZdyYs/ObJ26PmRl
WmfrEhffOhDbWB7ZBxBJMPyBuu1B4d4IeL2Eyrpw6Dp77/4ZbV3eCoMg6pqB0QK1cUfMM1gf7MnE
o9j9tUqK74+1fE2X+C2J1u77x6RXYqmIZId71I0dNLPbzDT+zYv6ZojVTGi6wBR7YWQmgPCPhgP0
1E2o/Kv5Rg+NzScfN8So7y+kyZXIzzumwTCdtFBEYgwIUORUfKkvcfbh8IEz+fQssSerywnUyYAl
wVe01SJYRLo7SSA55NxWs8fP156PI9GUljj9Ihpn3q2X01wuLTGO2OpgZtwqSrVvGqCLVXcTc/D+
fKjl7rz/0jEUFdwlf/a1efb+7vVyGUodVWjPF4ytWU1PfVp6oRReC0noZcpRbq7yuL0w6MeFiEGp
sekiFOSPKEGCRVM9w9bj4fp1RUiWRXqdNcOF6ffx1V1a+3yPCO/grPCh7wGmaMZvzcSIZxftsxvE
mZuIX6NepqqgX3hmZ6+JYzMySxFi8FpiWVHn1YKK96kVEqIn0a8Jg5sNo/v58zozDLGp6FoYBazU
WkgQy2Bmw3jK2GjhZCuEI1duV11+YSH6uGMExEUDh5i8Rea6PjKIM1K0KDEzot9FfEJmKbaPZqzH
l+SM5y6HEq9BCi9LEI2R99MvyHuAvxbSkqxQHyAUbaRBu0WF/dcb4EUHCupsOcdjVVqtEdKcpAo5
85kXxwmBdFoT2pGgXfgenZlvGpBD/iO2UWUj9P5asFADxG3nzJOtydUgrGSidcQM6srIoiAwvnw+
Ey4Nt7omjtYDMHsx86ph2sZyfQMH2vbFwLEWL2jRPP+L4RABYVehWC2uVbV5WIhyr/cMV9YOojcP
kJYX5oqdRqYdz82Fl/fMuqTJWFLYprC0Y694fzMBroZDLWaZN8wZhrzgBzxCV4hCx9Cuo2nadZOx
E4JLG/8zC++7UVfbsE4vkxlzauZJyoCtmAjyfsSoDSoo0y+8yB8eH+8vTUDQj3RkSUFe3ow32yRS
BwDr1CUych2ENAS+2cavJm2GZgyOZonss6tM84K49kz/bHl0TFD2tToU+tVtTdNRk+tZK7x6UNtt
N46GI6c0Y0uE+3SDS9L05izj2AIssUwjyYEPT9kozkUgIsoX0qNfxqF9AhGKa1Wc72LwYoexSivy
2y1h+/mUOyNbX1wEigJBEWQ2EWnv7xG0m6AyOjasorUgGeJHJfdbG2gUnAbsnssf8zOhgUhp2aNJ
q7LdIA/S5vOf8WEqLjOQPirnTlgIKOHe/4oxrkrJN4fcE6bkKp3Ea1EMYY8BjwylTT5ZxyHC42Ky
pnw+7rm2zUJ8VnnpCPRkrrwfWKvHCFIVp920KwmPkyyvDOfEnloTs+tL7YcPyFjtUetOUAI+H/vj
urxYqv4ZenXNVRNJYSZSX5XbaQdHYz8VSKnK/sITvjDMuqZj9nIaEknBS2D1pzwFT9c2nlxcar1/
/JpxNQQZkOLDI/xQzwmA3HYKHCVvGNV67+tVcZVK6qUS6PnnBYBnceYB4pGX1eXNKy3PZgekl1o7
nqWt3KoPoa5e61H40lvWbRdkNE3S4Kqqq53cmReWk/ODL3hktvR8sZXVelKmfYtbiCJfVQqHvFPu
Oj/+NSVtZ0/lj6qt9gEcHMesH0HO7T+fLB/fU5JvOCH9Z+zVhccCCzNnl8Lj+LLVrNSt9UW0iits
0jd53z9WavxtNIXHsSmPZFpfeFE+LKXL8GSqUt9EbMJx/f19D3JjJEmGWm1vvoSTjKU2uBqqGxgV
O7I4Lgy2XMv7DfP7wZT3g80CTt1kMHIvg+jRczTT+24DrwMBz6Ws60tDLdP6zXzygb2AcuQY0Ii5
DVrXCVj9pP4eeMqFr+35kTSQq/RvoIqvVhpF7cpKl3hBOpz4bqnrJLGIIKw1Y56uaZL3/+YmLhIV
3kjZonP6/soyxJka8l5OhhYZ05GcBHbNwWMLYYnsq1FJL8zQs9f3ZrzVDDGGpO/kjIcG9+rWkIZT
U1f7yoQzKre7z1+G80MtPTdaIQjyVw8tnhDKwFQDhhwhii5N9dpqCqdOMwz8ySVd8fJcPkxGJFa0
XcRlX7t6bo0g52TrLNc1qQQ76VAjwBh0Vus21byPU6TZgvLl8ws897a/ZhC8qokJUl29AWotCmLr
Lw+PyHeOIcKm8cOXtsJdH5R7Qc2OVVhFdrBAhlrjIe3rC7v5M1+Ndz9gdYs7tVQHkaQvr4pwIKT6
TkWslZrD/ecXeuarwZTB4oV6hzLPq4r/zeuXVvpMBAY3t5Gk8MBprLKRglyamvi6Pz5ENrgm+zJ2
ghy7lhn1ZhxqzSzbCSYXXRa+w+L079U407fsCJy0yd1mEMO7qRxBpSvTz6mM0bFS6t8kcqTgjhUf
EqH6A1mgsiNT7j3DjOt922HATavyIeFovDXmejdxkK8K5RSP8t2Ul4UdR/q476Ww3w6RJthhXw12
B3QPvpcFuFUuv2BgbY4TUeUe0PZxi6hBvfKhFSzq/w41OOzs3CELmJzoQLRqu4Re5DV9Zv4pejHY
1WmoHYs+2vW5cNt3SnaVMNIGEKjlWIN4kDrF3My9AlA8abf9AgGbc8EdeivZ9WAe6PBx9Uk2/yrb
RL2ufPVbgAF2MyJ/rUCY2UbW9p6pCl+UOE2PPKTvWqqPDy32OaewgtmWlXLejQG853nyDShaRW7L
WlrtaVR2G0FoCyrj8VU3j7uiTFPbygT8TLCD78JYNb0uN/wbVc0kkD9Saic6cnNVw1alS+0mCCkC
Rb74XDbd4yD4gq3k8o3hS/tEKqcSmaOsbeum1JFey8Yz+TJQQjW5oSmigGwLhOk0JeKwCZPZvwt9
rXcgRNYHdMMmTQ2R/M5aBOmwuIuHMEl+C7NSHXR5Kq9FYK64jX176oLateJWA6Ihx0dTCwpHzNR9
LYaaC61R3A+EV0mCggwuS4d9pEr9Ik95UKbgh5+RmRIPDxEnnQMJzhlpLnXhtGbyM1fT8rqf6xd8
eDOXbW0UDPa2pc6tpyhp7JIyuhuQWbsq3hi+gcBG6T6ZOwDudEpiadeXprP01UlDmhTKLrG2QUGr
7AjGuMGaz7Mb/D70orE17LkrtG9TSekV8mncXeFTGGvbVHwydto5d6h4UEepwwO47OaLhN4fOnUF
UsnIZE/KAn1jzGpxULtmhOhE/pkTV7UbB8W3wmzSbaDEiTOYw3AHt8THPqZ0e6HxT6U+iV8HIdBg
/AfJbe2XigARKzbsxhptsOf+UTcRSviqOnzX8jr2cm486bUIopVtn+titetHSTjpapXUm3aotdyW
/AnUExlZBpEw8BCbu47KpGfMUGc4jyUO/DjynoQqB7pYllcZ5/c9/GxXaxqA/kWh88+LJ0Nsd1I2
FD80wgH2fqzdY7RLnpB5irLdo4rYV73e/giVMnNjYrR8O5+a4bcWhrJqp+rQVwdLrsjoECYhdpK4
e4wmaWfgaIQnv4ivRrcUBidTLKqKYasfRll7NsJRuqpECQtSmRr2YBjzDf6o2hkCYdsBKLVnpcNC
VzVdvZE6Tmx2Mfmpk89W76XAXVlShGE4ykHwoxUH3fVbvq+ZosXKRq6D+aYtcdp4gTnhtOLscW1k
8I1LBV6yXUKiDeAYzjLQnQJftBnUs1PKDW6NIKhkGtfdEDtlPRqia8RFeSMIeX8yMqs/NBLvzFaK
Ab9kutA8RJMg7VGGqBDfMjX6ORb+jREiM5t7GnVFr0ZOT3L1ndAjn7WHgpVsggJz9ONh3w/NNZSZ
wfGr/JdGnqTmlGEUuGVlzbUjEEZb2X7q63up0YKG6mU9XGu5dp8ssUotJ2gLm+ZVkoRwX0tf3VQC
4b+JepN08S2urbtBUrehX34t6/hXPZWCDeT1SkvTazMQIVYPBxX2km1EOqRTIwydrpa+CjO1FeZe
QCZojNU8TQ8TjgNvboorU0/vZpFARTIscnduhHTD+eMbuolmA6C83Sai9NXQ+GJUC/CTGNtbwH3A
M/tO8sawvcXU+yszmRdjMw2bfgj2UqgODp+cJ9LnfJI8jT8M1Dkprp626q/8MvqSd+pmUL727Ywp
re6+Nnr2NRQ5k/dQVj1BLO8Hq30AincSsjyxk7Y4mpHhDoKK/6O671v1RTWwRgz64PrzhD432gXc
GWmy7oTW5xV7srq6sQVddNMi35pmd8r14GCYuWZL1gAoF7PqZqpwWut1ePRzzfHb7HfccwOtp7Cw
nKq0vuR5tEVFsi/U8I8fE/SYNacgDa9CrXPhN/4W0/xLP6jA9qThMCfy4qZmF6/jn4mVB0MSrvj6
OxKH0inSPMq+xAk8QydLec3Drz20YyUxoOAPceUMSX4rK/PO0lkLxiDN7wWJNz2Zsyeln+wB5p6k
FTfIZh29bzVYFcLPsPd7VtfgWpWyjRpJz4La3KkA6/esM3Znmt95p74n/eQYBlS2UcpfLBzBQZhd
iXVteoF1r/v6lkaU+SMrklOb6acaCqMT90zHoRZ2U6oeWl+Tdgp/MCp+cRsHYbqpVA04pgiPUOvd
iA0J4L023qiT3jqqOXtq1dwn+fgb3V9/qJAxtwcyZwN99EK9j5pvUzj20Z2WqXld3PmFMYYudjF9
G0TJfMDi/Ofzbdi5ky0VW2ReyCTI/VJXhwV/9I1OmKiUUeQ8wijDGoXlyXyWh5tJFm8wJj4F6rDr
zOjSmfrMwRL5MX0lUUMFCdbi/c6syokcYRoVXtPUjhWau7QFsS48FOlwbfn6rVIK+6Xiiviaea7/
hmx5mGrjrpWMq7n5Qdzfpr0kjv64+aWroTPdKAotx4vVln9QCyEIzI4Wod878MFsEsAcAWPc53f9
46ZU4qJ1PL5IIvFTrfbYCeRVy+/TnIkP+DaSbQEc3zjf99DaROjcRfU/Lqq/okv979BR75hU50FV
/x/SpTRu7f+bLgXtBt7UffTzx1vC1PJv/i9hSv4vpF2YLzCE4cLAafcPYcr4L8RyuoaCCUXEW8CU
9F/8A7YLEqgDjt9LHNP/AKY00FMceDAkLaQQg+n1F6nWr02vt+dT9raItTRYKfi5UAYtL9ibo42Q
zR0RpVayHQo6Zjbt4NYFgl8fBFwDhWPB5NxUYSpf19TTXEHQww1fbvbSwLBfErbPz2/u3e1/j/yW
RfXh7Ip4DEu4huoedzh528vb9eYHzaQ+qUlvGi6ZzdJj2JjKvtYbaxNK5XCbQ2T3ej2yjsWyXa/A
gX/NZUO8y6N6fvz8l1BWYah392bx0tMvRDBHKDnd+Pc/BX5r2oRVC3sVv5k9mxlI+7Ev9vkUSFey
ZP0K63R0xppgRcckytEbx6K5MsPecCm/i8dZy6VbjZ2KM82K8k32Bc2raszqcyRxNsjTbRe2IHMj
nPmn1gjGbcOeF2yCeF9p7U8fiLRbpH13VJPYPFF5Ca+LZhIPaDtap+GTYdpFHdW3DayYeyMsUM5n
hnZldSVcO8440DEAePxRRlX3sqTzr1IInieAOYZTdOmSu9Z4tAgKJxKyzhsU9Se4O7I9iuQ7P4TD
gBZOv9hE5DQ/BHZ7jao4gRHcq2l6NVqB+pS2OpGhSjb+SCQ13I7hdZqypaxE5achJM96LF4PYfll
INV4W7FUOnIenchzSr+ZMT2qtJTCOypmoW1QIofSLWnHmiQvW5SqyR2aujnNlTZvlMEft0moNV/y
IYdBaeXNvkkKCEyppOxJVSPfYlQnoPVymbD1UG6gzKo/OU5ErkZ4AeeR+GdWmWOJUkMQb/xOGNjp
xZwlC8UPOYaK0+98Djj0ZGKY2kWfyGSwak3nGCG8yx/pUEXpAQ/mUZDCyN/VlkSOx0xnt9iRVyU6
Qv9UauI33eDxlUFl2VnY6GyPshdhqg9KE/7ByAIALGxd+pyhzZlQ3AUYRTnTFTWZ442+m6i2bUY9
/WmZPto1iaAJqxj25TROpBxo7SlXldbrtKi0+0klgkYbrsTYCr/IkZmQstMKBOjQZuhn4FeF8gJ9
cduMkrjnZJttUH2C81Hk9NFgC2xDvTqGaVjuhHL6FXNGc9EG06kYcJ/LwiBC3Q9/S3G5K6b8G6FE
EqdGv91BUgYumsQttGztAWxmZ6spIb8C2SJggjInHYwbhQNCagumWe3FVhRdrBf3flfLg81nzMGK
K95CH5/GbWf6Fsc/Xb0N/GDaTXNnfZE0mUdaEVozl6IQ2VXjRwcfuuxNoSfjbaQQ7OmYk1Fe4RjR
b/M07485Z7tlJtMxc0vqlprTyfBGN51ApIljNUN4tSTAb4jeGDY5wEt4YN30IxLF5E6odE/Qljk4
J6pgnMD+g/gejET3r3SrL8Oboseb40QcXdAOQlSXZ9snymW0R9pCph2WADjvxEIb5x3pIlNBDOXI
z1GHMuWkZiY3xGuPWpB8y+dir8XZoxiV2qaFx8s5r/MdshLhwM6wX2ZtFvmrYXlQ1EG7n+IZ5CWx
U1u5IlPCFqq6dNRC/kF6ivSDBY9DsUZSiO1nHFJ7ekXAnZNJ+56pvvBbJHDwzjI78VHog/yk+BmN
Bt83ql9CAfa4kJNqK8CVsNN66u1aLEMA4UNtV+Mo7zDm4d0zRc62fhRujLSdPWVIs87RxjDamVY8
f+VM1tnDKDZfpki3PNPqd7LUDDt5iIw/ScvnYyNKSC6LvK8ewrxpsYb0GcFGdQnJeC4ldmgxNYae
Xk1C1lXZbyINMVUuFkj6Kjbi2sREq+V6IK9EH5P7nBnGmsZ0vc1GjdTthPOUPfdhlG87TYj3xAj7
ydNsDbr5GJNNaHoUa+p2tk0w8uXv2SRsg5N4LPnXkarGW8tqUI7Gbay76CaJrALJrZ2I0bScjDKa
/mQAC3/0jfwoTz6HRGRMt6Y21GTpBrFJErMqfZvk2Y2IFRjA39XdzyElcZVOiLKPlXwA3i8CP5Ao
gxWlVSp8seJhE4/a4MZdIzkmDrm9Uhq0r/MuzpjtY7GtLH88dL4y58vhV3pcMiB8u+qJCLHB/iN2
FOtxvA204Lsy+lbu1JM5s07k/rFKjPQLejigesCyZcXJCZ//ORnaA3HtSCJnUKm3IEvHW6bMeGuA
LzjC6w2h8eahULtNU0qPi5njUYj4S5aZavvBZ2td9SwYYoDOCOx69xCa9bBDZZw9BFOWPsi6cMv7
PuxD7v+pUzsMDLMv1qdAMwI3agTJDVhznYEy4C7KuoyHmCMYKLrIG+ueCd7P2b2u9/1GqRQ1t+PU
MI9WrOzLQREjWwFH8VjPlfI84bzqnGwEdPsQLZigVpqCbVD0MRDlqqWAExZmLXLqVcuTEar615J1
aPw/7J3JcqTYtqZf5VjNSaNvBjUB3OUuydUrJMUEU4QkYNNs2PQ8fX0oT94TEafJSqvJLbM7yUzL
kCxcCNhr/W3oDlKcyNqtIi0t6UGoPYeIg75Kx7gdKPvhv9qzSWUV7R4FfLFsilurpt7Po5NlAA1V
7i0ODWOgEUVTFCS0tb9L22a9rt3WA5u1rTPDJSR9R+VPeafV6c70m+LRkZWTHpxF8hoY5/6hWrzL
2R6tPTehflxyn/Dcdax2QWkkPC/jJMmNmobhYaFs6iYVar2tR2kR/G3pZ5VbrpeV0WhfCIkrI3ok
zije7nmCE+fcmNaJkIyifSlXQqSXRFovZi+niDju4CATWhXTIqsfOiXal7TV3RP0cXOzkHFxJTQV
7N3UZpFe5oBrynOX0k+4Xzg2csAyi2ojQhE90nrY9BNh8dbKxTOmheIOfyvLhj6pXbqq5GIt/P5e
N2mtidwBHp78A806ZhSLgYmKYWJL87o2RKLTvATdTDnZ1D7otaDgC46L1w8dEDwMPvXWJkedJmR2
MxYMqQB9Xbuf9bw8LFOWPrpGPQJ+1qZ7a6l2mMK1XKonQdInyHdZOedORgPPSHsfwJInOfvd3lex
SypXwoGaqXOnoyU7tjqre6MoKY2pcNq1nir2tiaSG7Xa/n5qnC4yDKu+pVqiOdFbar5lRGnp8ecz
aK4lN0tWuySZ2MCLS5+tNFnl+oVICHb200U/mGVL4UlrzPg3x/J8zoPm5fMFkeb5cCkonn1Zt7re
sg+Sq8ZoK4sJTudJS4o6Py6GltkRd5bcJTq+mlCMlJ2er5M12CddluaD6iti3cfcfCiHzs7zkCs7
B3EgfKu/T9qyf8vHkVeB6068Zvx+vsEk3OWPGQqWjkkkI0qaAkyeNQsCPK58xQ1PNvlMVEnCVOfW
5nzzeSy3ZkeUxNi1wUedpcFlAH77Vnd6MMjQIlX6oRA619aYpA76q5RB1L9njIBUbZ/UESEjYt5X
abrcqI4oeqys0zPCNrQShOjfUJWCjxCoiTAXq29eLLl2pyQwRjCP1p5vPv8nkwY3pHAs/umCCFs8
LVPzQuynGmM5OH4eofLjB5A2KCbZa0wL2dy43zOnKj5cq7CP+Ln4NtsFh/erlEjYaTbmG1I6mxdw
8uaZ0Gvuz8ATSH2M3uWP3LF5obNOvxmZ/M+aueUvz0u/jfqhDYywoxZOu6/GarpQciQ01NZ5MZGa
zf/17SG9CQTxg5+XnwK34Np22t9Xlb+0mP/rbfqnhfv/q0TnbRn+90v3/Wv9t93A4s3bWf64d6Mg
+a/F2zV/I/4TJwqBEJ5noeH6r8XbtX7DBkzKA1kPyCfxlP4j29n7DQOWw8bHRojecTOw/ZHtTFY0
EkjCZPgKoK7A+Cu796fa5Mf90nc3365DAkGAvIx8mp/3yypHriRqwyC/MPGixUsie37ljuwPdTCM
UeeImOoIS+VP5bTZAjX33nTSGDhNp64HYqed7Gdj8sU+Wb1vnGvVmSq7G4N5qR+kFvuevDcTDg5L
TLdyWqNeiOV3XcJfuvWum/f6vlfv7/3ptfmPmeLX47vqB/X+N76w+9t+qN9ee6K8f/2e/4YY0ObI
+ve346782/1rOb5Skvfjzbh90x8gkPcb0jSUx4jFLYyqG4f895jxQP8NyzgwA8KnTeH9Iwxk/wYO
skVYE/vIDWlxi/xxL1q/bS9dBCGfwilu4L8AAxFG/QvWQXE3KyU1JI6pO/i6NyzkB9jFs9eZBkLX
2YsxeRhwptwXsyZfTeWuh57et3KvJ06/G4KGN3ynthFgpHrvUhmVuulTSd1r7pdm2NvbC7oztbEh
FsJZXqTRLRe02nC0QBHM16nvJVmkk7t6NIJ+juvcqNn6yvxr4lr1XedaK8qETBq3MMiAIYFRXDSy
yg5emsKQOubshtVMlKSHITyupOd9U30gYtOhsgqx3+iKXaJKtRu2UAO8Brr1lOWa5bEwF8tzLTra
OovM1U9Z0hGt2a6VdiuouritjMp5a/K6tWOKnswmHLqWHJpB5TZReqPZ0qRkdykM21rKg1WyVkcJ
P4cXl07uURvJOdKHbWW6TWigSXxR0lsvZ9Mo9q1n2l/zHmAvoniP+O/StiXE30JXUzOl9mtROct5
UvJgl349fWU9TYKw6Sxqzis7FghFw6XzmzetLlfMtDQh8ZGajevmF1Chc0z769K0FD/6bJ0MnFBi
RxCpfo4i8Kye+nOmWjdeXf9DT53+ITUrqjJ67GfABeuSMnaZRLIRklmdjFITV3VT3djIs94I3pyh
oSnhW7EKSQ5jWMGUeGCt1B9TZr8Eu90gX+Xc6dCIY5Ad+npunvWlf56LtmGxq7VDWRVN2De09PXd
pOJEmC+VTaN2jMhW4zjXrhJnSwgfx5FWGmrPCWUBvmqF8VgY6qoDRzipZLCw8wX211FlX2HweJ85
Wu6xv6XdhUc3WxqOJTmX7YRCqWWnsvLmnE22prui7k+MsqfFHa7STcjrFZXtRpU/d1wUXH74Jckh
o+BiuU222bioiUbf5BUPGBSK705POL2z0Ax+5jSwatxAvv+0roYFLilYB5rlYc1kukct2Rx6q0/W
sKp9AsstEyUHHXLzLlU9yI/IHFQHpbgfSec9m30nSqkHC+nALHeVVX+4E3SnNpvjLqVA8t0xyFGd
u+FV1dSC0i37PJnLbSkJidUpqwprA3hwa9uTQhN4IIev7lw1ABTUPdWG9a11VRXZmWumoYn61+uA
JltAGkqWfe0gymE5EuFFqF7WdPs66FQ8ocOY++C2Swq+Xhj1Q9EG70BzwC7SrHYUG900Tl/Eklk1
lB33qWZo6UpMD7l4a48TK6o0zx5DyBVt19jGfKBbJP8qA11/Vra57lNzmtgnaPM6K1yzAEIybyVV
jlHjC3xivZHvzFmfrnsbrLSs3C8LoyPVurP1De+s64Sj0VnPwBYchn2iBkJE/aKJ2preGtZ7l+3d
NG7U4PA0FZrNvbpYVKdIEnM1Uod6Ih0jo0XQodxljFZfM89TslB3RWKXoWgGm8gVM7jzAK1CKvaM
nVrsAJBU0U5HS9KeVjmZwii6WhICbARfzHmDBv1m4QWkr+NupqDdii1yAx9sJCtOvLa5n17pEyoo
e0GVr1m51cUo5O9salgxb3hJfwPygyygbbsnaODkfl6Wyb5Bdgs3bMCJZ1r+rbBxrE76UtDlPM03
ZSnceyIcGBSsiRG5yDNXxKmBlmClZuY+bYLkoR+99WAXPRCN6ru4sD2S1/WmiwVvjT1RNHlULQDI
oLQFHNlMuAZCb+Ei4iBap17qgOhjMV+PzMmXci6bJWpLtkT+uCYpC146bFxStFdabM7B9uebRQjk
iYJh+N0ZticMUekrrZmcGcFcJx9DwGp8k6R++6Ros+AJdhv3vm69zrgsPbp8fp9RmG0pE/lXnMI/
H24WJ6xOFoFJ3ri3naI/Hm4mDOHiUHG5HzNiL1PKXFp32Ol9cV7l5rmb1gN7ZAG/74NWeISLNcVA
RDFKXNk+FTVuDddfu5sfJoR/8ak+/eM/jn/OZhJCy8kACKJCctPPn8oS2LUzmOv9oGVWRJ/Ok1NO
X1Y5uWFDJyXSr/XBWEF7hvq7xc0YtqXskDVpD0XuXkEpsSJKwaqzqRgDGcS2U1WhTjaFhZaRdWv4
IJ5lDVGunG83z3/++J/dFb9+fIMYEWw7OqkiAbPOjxfVVdRLponNxwfuOQvImIGOPlEX+upTk0xj
cvLgBpKC226mFTw/o9vVBv+cQ2tudyR+nVHjUx3gdP/EQfFPlDCXdUv52VJBXMejgOWnz2VrbhD0
mJP3XtlQBt6Q+p5VVtg7gDcpnkAKpA+fl+IvzcD/L+vXT0vavyNY/xvOxFsOz7+fic+G1/69ei1/
okW3b/ljIvahOJl4SHZkwEUTxcj5x0RsbsU7uGB8/olfa/ujP5p3vN9IcYL43mKW2J42y8U/JmJi
9NjKHLyfBplIzl8ZiYlC5Eb54QYnLA8TNH2KfDbiUljUfr6RiqkqUIjVBXKLOd/Vn8fddvAxTNzo
OfVS/XYoFiL98LdjUveUtpWe3KKGOLBoqdjcDlUyMdMQjdlyTJwiPZqFx+nrcw4n2DcnWngpnktR
jpMQ+81cyZFd7IbRc5m+SkGLaroxE7UzINCxGUE0z4lwf90W/vhcV6DhQTK9woyiwioYnbzZH3ft
smSRObUfDoMq2j43C3vLjVZqU87IBibqGy0CmZeMHd2wkMfndzIcMgy6Yfc5uRjbEFNjDt73k/6Q
bgOOlXtWXG5DTx+0eh+XqV3npD4j8GG7Lr4vPU0rCyXme/7YPZnjvNw2gsLy0CIr9JBsx53/OXNN
Ca8kOl6uvMa4mrfBzN9GNJtZbfwc2nw6O2jqBPPaJjpraroLwH3mvJqw77PMUs7XdhsF1TYUCqbD
hilRT5DFUbbskruqpR+4o5gmmyC4kil6wwH1YgoiZoLwlF1skF8aFttImm/D6bSNqUU6IV7NT3an
1r1d2c7jUi2PDomrh3bS01OdDdWxq33zVaqaDOh26e0458j+Wk6oVGtjJagcEXt37szlC+q65c3x
2u4yt0v3iAJueZat1n0zZfuqr0ttb9N71oee1Tp6aCoaAfG1DbwcvWBa4SEnLxKzyo+TowXXBLJx
ZDmyPfcAckOcue0DNeN51LidFuZQAF1jls+rnVRHvzCGeBSwin43uW8MNgM1vW7xljMoMX+36Oxv
M7e2tFNPQWp/6GezJ02Tgx8ottfEznGy4nwdHeFE45yMCoabmh3yHmgWntO2PtCBiEQu8ctC4PIz
67ssZRIJiW2D4psoSJcQ1Jdr6liXqCvvWDnRT46bLKj2oJrWDMRP+U/uVF4FPk0+mrVEVVM+mT1F
h5TZfmGo7GJLLfcg/PY9jGlx4cmsZq1qC1akgTaiIYLgWpanBsl2+zxqpTw5reUfesW85NRD9zRr
U77Pjdz7TtWvaGJQ2/Xe7YqEQ59fYJq6y5POoLyfp6q/F/TQXFaVkzzQ3BicCc2raV2ZHf/CVDTc
DYLoF4/wgrtCqvJ67vLq2Vp4ZMtB6peevgprlw+LkNfmMmncD5WV7ymm055kBYQ4UHAPAM0KybOP
Ci7jd6iJM6hjeQBhvkVC8KEnox4tk9waiwMvdP2hjFcDdGjNreE8hyoKs6y6LpPkudDnWBs9/aBN
1630hnh27OJIhlBOcFD1TvnpjLDXqvftqO8rgcOmwroVW7VGtyKQQmTX9vxglJBtiYg6T5m7ukr3
gyBxP8nTK1N0b4lu9e99pojkywMDVty2C8I8L2wjy7THonP9LL9UqVaW3VVjF7mz7NKpW8Wy65B3
UNngOolJfEU3NcMXvEkXK/v9d4uGjjdEBu6zI2v3Juky+7xtiRJX/c26ajC3ae8janRR+PpreWhb
uzo0q4JQ3kyItyJ3vvc9RJiYAzcyEZrX2RjsStuAlU2z8UuXJdZVrd2R3b+4UUKlYkxlyHQa2llS
FSjEZeAX2YsI+uSaPO3xlORVehoQY+ACxry4z5TmXlVAj+2u06w9Yd+X85Rf9ol34Q9KhvNcfzMX
OGqddWLsanw4zRCZNHHClap7pIVG3AX6rbPOaDFrL55YGCPLaYuoE/O814q2OJftSztnUW45Y5gS
4XdBYKp/o8ok3w1ZM14HoqJckB39CzzdAIVCEmWI2Qg2xRBbfyexNnsWwCKU+uzNYeJ5OGINKfMd
svF4Vev3khy0uelgJnRrGo8NZaZgLZn1MXp0j5QD8oRhXG63dyaOXfe02t5If4lxwe8LoYYL95vX
OSXDbQtvTHTUgwtjjPLVuPZLrT7Usz6/mZRO76cOIj5IF+N87vP7zqbmyYMHf7BcxCSSVO+oYYCM
kd1NdLao9EAuabrj/m0iIydeL6x7/b5UmrwbO8CdfG6fdc0vL2i29XagPm+8p/ZzKzWEJTxxciaf
nmzgig71rF3veyP4grDe29d1tmc6KLAslE9pQ0eTtNkQmZMXomEWdZOaW1vrPPdRCYmvVHLp0N7y
FUM4ifJI9kIrKfW9u05n5P3XsZz7s4Tu011WBSyjBjF2ZvFol2N61tZjHqq2nfe+Xfj7jrPywevT
x8RuFb9mqkNl4d2P0/q8jlNxP3aihb6axkvk5dXBHrsskvOQ7QfE6jEzCO5UG3k1Gna8GvIqnYer
LmDZNlrTvwhEQ98MRVRHoiyWi4z0iwNh6SqCEAMTwPiK9WxTv8BZ7PIF9I1oArbhUSfmSLv19QFQ
pF/qyBLJdZEYV8UGA8iho3TaJgHG90Z1YbrJDK/Ki0mtvKn6AhRwXvdisJ9Xamzortfa9i7bmCMO
oM50hH1ujZk9ZqGVASiG5mI02Q4CWPe+aGVasOP6oxmbICX9VlteXy+BvK4Nc28CjhRl/YVXtxMC
i6ODGHtjN+caLXgqE1QWmYBIo/1k9KZzNnXZYQ6Ck+m1t7IWVOeNy8mSNh73NOMEdE/kdO3pZ4tr
JNgwUCHLzhEvjAopv6sjUJi9mHDA5E8cq68gTEjyZwiqoGDH5bbwZ7j7pVXMWiSG6P1VtyaAl0mG
AGQ51lm+m5H9d6P6PjRpdkrHYL7XpuyGUfQux5+zz9iRDloh9djsCvoYLE47Ny7RcIfc87y5/KT4
3srMuMcnw1qyzWmZGEK6hZ1HZ2qyGJHYEqeUH99PJqoucwrenWCoT4PR8ZKZ7e8zrOVezp661dQw
cogkfYP4X1wSv6gj7BjscTIzatCXXOyGksF71wxIdftQyixfT0ql5hD3/iyLKxvpmHMqBug9EVrO
LLyjFvTTFCJtWrSjvWRifKKQOg++L0tHsXr4P+vS/01JKSvJf9qXDrJ+G9Rr9yOB8Pktf+xLAP6W
HSD69fnXT/sSRaXoN3UE0DwyW+kZq8o/9iXIZNsmN3VbYjwD8ekf+xL0GCVBRHSyvW/Mg/1X9qV/
xgOIVyO0aiNsrU+W7Od1CZPeUGaF6+7nZVp2INQhjLhz0evi1tI6bC9URQ6JS/uHD27ZPsH7u+dr
WpnHkSDgnZFQrMLYtK+M/O6H6/ivkJZt5f9hk4Pho4+NyjDfxjlLTsEvItfc6yazt3lvr5ORvJRJ
nSDZq4q0jmCQi7Nm6tJ5hyKkOoJh6uUl/Dm2CJf8h6OeaMv9mi/NrrWG7kHLxm5rfuzs2NYMhjdk
Fzdm3xtY79MsvxFy7bfm7MQGWJSVSSuYYF0aZJK8oxgN8D1lCgYl4T18qdl43f/zj/rZ0ffLj0qe
DMsbPKWBM/KXpbXLlIXHamaOgdF+mOuhn/YJxzeGGQODXT7kGMq09ehrhXamtCF/qZxGG8NuyVgU
aKDJT1pviuscV8IZ+jz/DW2ywVjW7P7kk26f5JdP6jnkNmxdbvzr1/i2jD1v1IM8OxPTOt+Iyqse
fSfYKcK9z6HDpusRXdPjnM1qv6rRvl6Dxj+K1SMRTfbpECUDTVB9IvMLd12mPxHX/7OlgQ+EyQny
GKwB2u6X6+hKlJjsDc6+IePiXvbtDAao+9FklNWhouH5CyjsNeLHBH8TPJjTTcafJPz8Hkfw0yWy
6RE2t3QJPgfYxi/pGqSPk9CkUgvc3tXKE/21qXWeVn6zE3bxnKKZixerXCKEFSpGH2sjKJMFRdeP
K6wVyXG1cVG0q8lIPumXmkN6QztNkTWucBLpKO/YvBsnlNpycEktQurhmDdW7kxns22wXYqvS6cM
Kl118YXiwnKTPxZfOjqno8rDUzaZdqS06QEFUHNqwUtCGzncSDvfkD9k1pQxKqQmmZOj9F4JXzIQ
jxdmuU8005ERcq86dpMhe6z0tjzTlX6Jz3z1Q5SoYNC1vdEnSzoepQoKLUyXXo8EoYlPQ8IMQnYd
uYnonYFFyrEJ9sGo7wJDPODFmWNGd9PAWm1/n+hE+uobRXvIW7pjOyQdjIQpVmG1zh7PMnTIbiod
MJAmm6p3TSuNiAZ5B98y13fqVRJ6jYDUHInt+YIwZ2HToFFppdf3a4A8+EqrtuR0ElbPenNIdk3C
3p45szxodtu9JjjbBK3hlz751Pt2GavzoTDx4oGMhDTEqmPVyau5Lipm09ZBzToKImdKl8WZ+rtm
1Jrd4iKUzBajvkTQkL0HfVmgL2vHo6E19xaNM3GlAIQgAPfQq9OZPizrs1fKhlQtN7gu20AR7zbm
YEldEHztp+QFud7NuuhjG42DYz1IOJoI5eBDPs1NGWf+EjwIylc+0rIR2cWsBe4VivMZOa1hhJ6J
wG3UMLaES8G1J4BnvkrNDJpGU2Z17y6oOZfacM8cJdH4zf39UjVyX3gt+qCOfiMcE2UfEkv5kGUi
iNmaliGif3oOy0pquyDnlzibMtsjnDKOrOn5O0SyEwV6Xe7k5CPIkVv74/RSZoH2TiEcdsm5y5AJ
ya9zBgnlSi7yioN35wo3OQPw+q4tcCnJHKABmtR1svTfGLDNaA4aJ/I9S4skOjcp0nHnaDh0aWVp
d6uouzjnRqq62bwYV+02a8VtmTjdTcGcbyt3OJbFakU8jcneHpL+rSidG8dI1rOpza6orJr2GRFM
GIS979qIDBYX3+ZE9SHb84pSqSDnN2bmKjKp4g6TLDEwqHbmxTwm2QcwSHfFu0aHZxsy82VasXdL
o3D3RiLHQ74SzxXJVRmUd6XLUU2K9a4J3jmquxATZB9xT07XzVKs+0Lk/cNCT0SYyta+aWmhrKFx
sCiXY9woh+6BHAzv0mlVUYVOnetQT978FcNv8M2qWvuIYNd9RixmfyWPyA6XwM4vkwrqNxrKggCF
nP6Pg9Otd9IM1ivUtxUtoZZ77bc1xvjlKe2gi3jfOZcoTdMDap5krzXS/qLw4t5nWXK+JuV6Lqsq
uS1m6PO+mjavuHswtrJgkSwuLZ+GKQ5FIEAzHOHnEOUyGz4KntGvJsnTPg5QE6AEJc1ha5HYl/3E
crUIInKmMjbSVZz1Csc0yq25eRpqdKaimnjccOMN5TJ86M46XbFhqJ2zqnrdyaSEjU7dQtwEXadF
4MbPolkuVTJ5x6zjNYYbug2RH7fnmVvRvFEAWS2dVlz5a+o+5YiJatQ6c30hCZBnacxfugD+X2nZ
HZ037ZWdpuWBvXXIwmqqzw0PEYLnT8HDVNNdwHvXuOtQc8a62XV7180YoXS0vwFCg6yJnTS/TrPB
2ksvf5JE3+UxxVBdE1fjQAKUTdBin46aGdq1oc7EiuZder06162OMNhtSeKeqCIyc2QaIpBFZdhT
CJ53VUxHXHasjFY8T8LIH/Wi1j+AdacT6+k3YgLzC9RXzRHFufMwI++N6zQwj8YkPgK3vR/KgDrr
YHhePyeqLG3qfUaC+imla+9YENaIA6PxTq0HOVOrMbkWbnVbrf0XYUv2ccO955jKzi1rRpRPd/yx
DIK9bsrm3FXTpXC7a29xrB3r71UDTBVqnXSiIlfq6DUVuJjdGociX70LO13PAdhu66EciGGYmpDK
DXJPleq125HqVNyBSxJZc44MV+XZPhHJt5pQgjjDgRBVrVse0iUFSx6bJ9Wm8tVo2+YxN0W5Q7gq
w8AaVVwMtnMGg0jXYmkL0vztObIwVR/cIkh5QG1zNwdjdrSz1ru1ez+Ls7Ut91WJ7t381EX7yr4e
KoFktLW5vzn5xgNO6uJCMvE9LkFNsW7lvc2mhpU0fxwEKafGkty049jsFKrbj8Wu0OiibzyJxEOr
Pzs1638yoY4greq97vLyw0uH6aod2zRWTY8aGgIYUr3Wb2YRNB1dFVolY5MEL5QSWsOC2I3JjFI+
7Xl9GSSxDqGfziMV5yytaq8NdedfqHwkHaL2U8jfdlx0G0J91Azq5GfJVo79v7Tul9xTwPp5Uta0
0bdtFk9aXpuhM/SEDpQA7uXZ0FjV95rDqTy1o5i8C7eyiI01fBrZ33DkA+bmlD7okc4NJBHLNcpG
lln1xT2AW3VpJOXA+ykAMB5dp++v6NuV7iFtu03jgUgrPer63Lp7c7LURALAAgGgkXXAyON1IJWQ
TyfDntKPQS3Q40GWTfemZL664jYfWGAUPd1zVtM62M3Y5Geuh4l0muQvdPsTA5gYL7eCqSpezaV7
so3SeBwU/Is9juVVU/u8dBdHi728Cl71orcOqCesXS18jzRzNKQeD2yTFTuYH3o8CeuAKiC7OrKG
zN4N64LSauzSpYmU5VGXZECjR5o+ztAiplzlLsOuTx6A9GCW+r4Xjx5dDNpNZQ82eQ5uejNkebEf
UbTseMvoF7gArZPlWhDwk0xePOwCatebXtHEozfKZZdlOe+mQAko3rlBJwEAkZxrlZ6cFyAzeuza
XX1sane6t0a7PTeHgVQPUweryHLKXJU9LN+4AsxpQ500zKDCvZOtTM6zfGQ2W6uJ6YmcADr5xm9N
Z+bnw6oZKlJJnt+YyBifJIDRV2Zta8eXrN+QdK27xEtrrMaa9N6R62de5OWdfe9V073aOIRB1l+q
Vsk4CfKnnOtGfwdmAFNcUVT51G1MxGpbDKwbO0ES6rwzi+5ubEfrUtYLHMbGZgxU6IZ9rRdQHG5b
32GozsVBmKsPCTIZsj40yZigKEnLWGiE6US1k+QOghVHnFdZn4id7Q1jddmU+PGdJMkIjygGkimy
pO/M23wNqJVdc1W8TQHhGTrj5RvIenuh+yRXAZlVR7XxOxlEj9wYn3n1crJK3OZBky4EEKb982YM
eL97enCtjQLeqFcwSEsDmSQ+iSVj45jcT7pJfFJP6L6goUyzfp2mqfvm44V5ptPJPdoevFVXqOWt
FOJl3jgt+UlvZbJBUNehvnJzyQK8qiIlS7w3XwXStSP0RnrqcZEe8mSkdEY5j9bGpk1Deuo2TZix
qcPqT6GYu2nGtH6Tj9mbkqymKZSEBjcDLc4/xWa4LRCeYVgTbxViNMRE4orntzo1n1K1gY+fwvBZ
VqwZAOUhdBOzDQI3mq7duELyNiJ9A97Wz9HNI4cLNmVcsWnkMqftr9tNN8eVQEJnf8rpkk9p3byp
7PAzkSSP8E5uCrzKkhqehE2XF2wKPd3vb60kRYFXQ8PGuqiTp+JTz6fVfn8GFdPE3jxU14uERt3s
YqXHkUqMHoikwOzlj6MW0WpdXfrAxXPgazE0sBEZKtBCu9He8XzO10Unjpy7vOWSuv/IP8WFjTf6
wWFw7d6Llda7hAbUvTz0n7LEspzwJXpLQfea0a/dsbGb7sQ1/6j1HPg3WJyDJTs9gvvbKSqMQx8X
ydRZ2VFzgh6HQ3U79XkZF4X/lLbtGmG4YJi01GvapRNWDJ4vZ0TXkczlbSEK4zST2PXomyv5+fam
rkw/hZZlYCe4cYJqTxbG/I03ykqHVhFDaiPoBDo9smM1kWgmJwxcdtRu8LNjygs4TjLmr5hINYAj
XK/c/GDEqUt0SRBkYEib8DMXnvhSTpmInJaRk+F7vJSbQpSRrriwN9Vo28/TA5Wux3Lukai25f2C
2Ds0y2rZJY3LMoc6qX5sVjnH2eyNI7q8znGJZtGs+34uNqiYODIUrHqlwhkP2kVGkXlotrzNg8Vw
rmZhm1uTm7XrTFInOHFAXwW5xYqE2b3MRz2m1Mt7BXz/0pSud0VPsvhWFVV3UU3BtIMPyhhZu2OK
FtDW/OIlIeDJOdNLkR4DZYnvqBq7p2z2p33uTukXBlv6w4PBuGyqcXod1k5dr0vbxbpF0v72yYrs
2PS5RQtobTE+4ML8rk8pAL2xNP6+Uq43RjqHAdkryNW2lL4YI6G8yIUp3j/Bnf9RxDwszfv//l/f
5VD3arl7TxGv/4jXmhuK9e8lMQ8SV9s/ff3f8V10ab95xAkBU+oOzoANLf67HsbwAHhJGAWOQtZF
UgAA59/xXVJKSBfAR0BoHdGA+BYAN/8O8Gqm/RutWc5Wv+TaNHT/NZH4r354ir484GUwReTjfL5f
49U9GqmdDM3D4+zL4NLuZXeEqNTiWrjpnQPfcTALvX6wEXuwohaBPNh4h46L0rY0WMbjoV+NNMwM
tf4JmMil+RFLZJSyyNwg2RugDBk7P+dPmi+mH51gfq1/TPQMeXEP89K6rXHTumOx51VX/gk8uKnh
fwDmfv/7+HXgNgQ4934F5rD7TSPnD6dcVw+7EpF1WInuz5r5fgUhP/8aAyMKNhRoHP//kHcmy41r
WZb9l5rjGXDRD2pCEmzUuSSX0yVNYJK7C33f42/yW+rHal2+iCiR8hDNY1RpGWkWFmnPnkAAF7c5
Z++17ZO6NSCiRPNpcH/D1cxeUHFxAtaho2z80B3unW52lmHstFdIzpFG2w3ewaruzugU5bM7ulfY
eha1SZXqKymI0p3wXucXJZwfqQMXewUd7bYRQnmcqgmOUeZ03ydUOF7hZN0t+aXqXW34+urdF3L7
94WOgBCyyHl8fZR8UthlIZM0oNMcX18xKCdohTbucyJZl3hhsyWVX+dWV1vtBqVJv+rMWFzqFVvx
eDQeu4T+8Oe/4cPrRocGicOkWAAKAkXJ8U/ISSJHgRy0eyAYPkwM0SBEt60zV5E3cnKjyBJxKhHO
xhd2sGi8s2CMYzxUWji2+8rS652IEtQ0MKk2daycBRdLbenxtcDm/F1bNgQgdKat9y91Lns2rsY0
7SetMVck/qqbMXHCOzVx3IteACpbYAvWHt1WebQwv27SXGm3dGij737gC2yyempdfP6UT4SbtkNq
EGYXWD4qqBRhnuhhDTur4qyrh72lK88dWl6PZEpcFeYdIeGcIrBPf37Bjw8cwAfgctMgdgmw48nn
JZzZ6C1QBPtiBMBFgCl1SIE6L8wi+8wo/nApxO3QOIFEoyN0BK22o+fdVubUmGnR79MOeX4WGfYK
KlvojUZzLg/lpNmFwkFlhGoOKlhaM3T3ji+VlxUZFP7Q7Tslz9bYaZULv7NQC9SmeQ/uV/U0u7YX
SpHp3h8+T3llOClwsIkjtw8YzXcDOG7RrhhJPe6R3xtbre0U3LZFusYGFJ651IcJn0shOoZhR1w0
jqmT5zkGYR65sxj3PhhAu0k4W0B1GO1IX4SN/vr5fX0YmFyM9ROkEzgYIgbF8RMFy2enfe93e0gW
LiJMm2JeEtvNtqSofTVDT7nscqc4M2R+c1UMWbR6mXtZYw7uwXdPs57nZMrtUN3PSea/JgMicLKb
MLUIZat0jb6yEc69fX6n8rEdTQtsMExeILxfbpae6fGd8isoUKDg3PdBQDTW4CfLmT+w/eOrCMEk
Bw+Xrqztnra1+gHuDhaZvdWELqexpoUmScvy86ucNqTlh8BzM8lNIZ+FR3gyx/lTofel2Vv7uHSu
sy6GzMJhqi1vU3zXPR1n/amlAeTG2zDdjyqyEHXajrR3rIDtw7j//Of8ZgaQOwWyJ9iPyfyr40db
6SFIEsSAe6fWFyR3UJwZV0S9/yd3DQqfpVKgvNVO8wMm9MVzP8GuCMOVoA6A/OQyuna+wkbR73gI
Ylf9wFQQ/HTzhX8uVv53N/n+4idfSqHZqZvBZdnn7rXRXdn2TRCeiWP8eAn0UJQYOfiB0jLEySUI
k8xlLaD9ro9qSnJ6na2zBFlpDNzoj8cpg5QPn30lEgr+1/ErU6BTGmHSuftqAIRImYvSUVWUZ1ah
Q6P7+KODGqABpWdksIM3TtY9zY7rCJG8u6f9RvcWokv7Kxiojy59TrrUrgrR1AurmKuLIU2zTdm2
4VuVpyr9M3yGwJxQyT6pXeZK8KEVYs1SjPxnRpwyQotWI54DH39FhIWTRO0mNFPbX8xVQjgxiIDp
0iirHreURQ3asdpVNNVGsRo6pQBRFFWMlcZofZAamGegGEdUhj//Mj5OOtw/VhhkC0Dz1MOx491E
Z9KbDWZ9sPd5kxIMlfn6si6b4cyK8WEbiwecuZtzAjg1XOEns0HOcbcWBO7tJ5+5E/kFrhm/LWxx
Iei/7cLKoN7XgcO6jf0kqTwN1sEZKrb1YXZFfoIYBW8D4oIPPDEice0GlVuwNwdBDxIt3UqoSYKK
twCjHCKl/NMHazG5sndXWY5VEjmPx29hUJfR6jbZwyZNJIRXXVoUxM68vo8Plqvw5y3Ol2hrTtn+
1Gz9MUb4RhoeLPxFoJO+GE+Vv02G3rzNA8SFQZ77Ox2PKVaHoDwzIfz2+vJYSgQwR+DDMvBu+NST
aaSzjS4BFkB0U7b9E/RecRkVbHJQWburgQwVVIqF8liFWnDm65X6qZMlk9tH8gQbnKtT0z9+yHSS
HSXEdofLyFgMqrJhea0vbQQG3khd8SEOsY7SWoqvOp19g1VJVfOkGWfG1sePCPmJgJVF8wX5j3Hy
M1BCk82k8BY0G0DoGLXNQnRFs/njEUVC9YETSDIN+/Xjmx2g81WVzYgqqjbzmnQcL0o1FmeEL7+9
F+Zb6XonJuNwLH73RoEd2LnpJMneahVtMYCQWyEPOpdfdOq/Y38g93Iy0lkVcod3siJ3ft/6fY+0
ZVISp14kRXOtmLB9mqBBhx5lt3NYDmLhYv78XtDKv04zN/tmZYP6Q3UbwProqjwk42+2PfZv6LQh
rI2D7dJLIhTwTUsUsTFGnTwYk2KSl0aJ+YyrVlv6vUbD6fM385uvgJuBWiHvRh7Xj9+MIIqQHnSH
YJyG4qYjN2Y5+hRbYC9puIkQ6ih+8Zrl4q7sqbB+fnFNjq7jJYxHKUmkbBx5a6dHtyJr0qjk3L3P
U+QHPDuMJkqpATrXQByjWd/IEOXtUHXqujIH86bo/el+9NVoHSR++B98C8AUANIihTON02dhUflx
sXzHezdVaV2qUbEeQjKKPr/pj7M598ze4HAdSmwne2WwZWPd9nO0n50hWfrJGK4jN8h20Bzn3QwP
7sz1fvOQbbluUG2C9so3frJtRthYM1zrZu8O/VNpm3QTQmEuBsxFu3nUrUet7R97WgErwiLpHXQq
1nG1by71ukjOrKYfSlPUYdhdU1g0EMYgOjq5+zBCIh9PeQvYV+ADV+lkXXBQIsKPXLANo546ObV9
SZXK6NOEwT6M/gmk/ffG3tOZQv4K1nKTAgZnJT7l41FfKbznRLdbWTJwkKBU7Xe2p8EO/n0HBL+r
UDQGysaos3w94VV4bTt9ekB+9it3s9tiau8ns3bPFMxsuWF79zWwFshahoR2IN5jv3G6oUOelGeO
3z/arPZXQVfGj1bTtAOme90k/AbKAoLLukHfhlTWvA6ctHq0qgmUlxbP2PUmsvBuqrzzn0OtVRtO
nKl5bdmh3iz6oUdLCwkMyMQc9NpDZoxTCw4/LL60FmAK4hFc9VGgrBoXczvkD5Vb4LFQdDO9bYZG
uyNmMoNnqEfGg2hKfUQCXqkKIr+geg6iNPxRsKI+oMKK8ZzNTR7DHwhdVDvlHLcLgVQdxLCSP+dZ
re0nxx1NmveIzBcGLM14qRHC8CLUdo6XDqSsS4SU+TVgxOBHD9+AVYncvVedDLeHQgv1n62t6Poi
TpDK6j2QdJwno/GquUF1Z8xqS2ZFbtLQKUuVzezMWLqKwCj8KAkXoD0zsDnXzQ7JYYW29gH1B0KG
DL/EvDQJBcdlEZbxk5pn/t9Hgz9qcPxbnNKRn/dTOM7/h6ZezWFy//ctjBs4x/T7upf3bYzDv/NP
mbqgi0FFhv2ByzRF0exfbQwHBg71UzobFG9kNZkV958ydfMvdi8sHoROYHt3bP6tf8rU1b9kUwRN
2H9k6z3+NomLsagLsK8g013H3Hsyb9kpewFUu80aXVeF+NM0v8K+ade6nydntjHyT72bBuSlmJ/Q
3bMzPhSQjyenwmInHEduvR7sYldlLVF8yQb3zoMBJo9xf+a0+vFyPHIk34LWDHXN07jCpFSdifiW
em11+oPhO56O/Rc9X5zCxEiv5zgN1u/e/O3ft/K+NH9yFOcGuaLccRBXAIr6VGve141ZTx1XDOmi
00hmx9tXHsqec4lehyCf40dpE/FNB0BjJEiO9vGjNIHkxrkz1esq8JutNBGCxYcfAz43mFAnhMml
aTftA8TQEh9Yvwun4St/6bk3ysdssjY5ugmxsAd3BgNYf1ENv/Qs4e9y+rD3ZpdVZw4lp+sj7569
B0dNXgeuCAwWx784FsQHp26QrmOlvbaK6mrKmls7cCfiZdBahWq/6ilvLDJkV948nD3unla//v4B
hNzxsclQ7NNjGRXSjiRaJ1ljkSZgJcf5c1ngrFq7tNkjW8kXoUunWVOWTqcs58y+gid/MQbmi6oO
l0UwKstWnX+IQhv+bKsqfxlUBqjcwEA4MJ4ixyMnBILD9L32RULSA75QVIeBDhCq7XKOqEVJGLBe
orsehEn8A4Ho+pklmnPZycfJRMQ5nDmFo5vORyN3tO/OGNJHACvRjdYZ8pQ3JQabO0+TGdLdkYkv
gB2LRSgRu3mUZk+KXz/4wzyvfMieOZzpoff6cua5UTJmDwGyF82ouqZNa6x1u3/oJNm3k4xfhy9k
5ZYsd+B/J8kBptIpet15oK0WKh5ScgOHWSb6gUDi2BZePMVR6RHWOXdX+MWxcuEmUV+tsrX7+0BP
tVcnT0E0+fDJ6e0r7lNdRe33hv98h+2rviKNHkpcbPVsr3JUUphWpwqLRR5lAsmMP62bMobq0tXI
IQK2Jjji1Zxcnyy/sYcJxUNYNP2viDiZkAyQzq+WdlMnLw3ZH/s6yacd01Cie6CC503eptMaRoqy
USO7GL+DFJDbfV+dpI2jd7ESxMnOtmqpiyut/IZ8k8LrE6X8lXGxB/YllrXIHSe9CitNolfU9k1M
8LMWieb4N2nTFgBxmvqKrBvVQB8zVeYiRfkgFlE/9zJ7s0iv9Npu30Ix4GRQCvd77gIuXtijkj3m
tuXfkIEzXGt2i6VdS8UubaOkWiil0a/yUsfo3gLGTJY1W82LMGzRy/ZGMW3z1Mev2MDPhPyedeSF
pOSZIi+x3GETYiLsNs1AIdZzgrJfUkS0rty5IRAqTkXzWkah8iXozHLahWVeTkQegYPxYD8gjaxH
a56Xvh6H7ZpnKY3vBt6Ci6xS650bRCU3yRkYHyEG2mraoabSkh0aV9rbURua7Gwiew1MKln2VYkx
mICLzPkiomhCVk3qhr/q9QQtY0fhcAkAQKvZoLXfjMCM1ZWvN+OLMKq4Y8dZkkaU1BQ3vH5up+B6
bgIlRtYUwwNPkvjOT4zShaGQKQ9B4SByrJHXrPIKbY7XJT1kGXN20E7imLHmdcYpoCAm0KZtp0x+
uHOk1rSQqtPanoxfzkGK2lQo9BOpT52RFF9XptNe8+DiN444pWdOzq0/YWLX0+AbLbzrRGpeZ8Sv
pVTB2nmWXCqp220j3UlIVK7LFJYXylkfFegCJvi0iKSuduh10LSYzu4mqboFpiM8UypxqevqWwDj
43KSOt1QKnZTqd11pIo3lHpeRDE4f2e3+NZIta8f598V/DdLoU/pNi3RYmZSHYwZ81UNHMhfUjmc
Sg0x3WqH7T264gDvx7iIpdoYbDbPejLuin68cPTSvhykNpnSUbdKpV45LiwDcEItUETT11YC3VNE
9wXg7pUm9c4ZwucgzsZdrNaaN4ftvJ0156tiI11GFF4segWHaJ4qX9RCR2aoBXQXm1bbDZ2d7drC
Ka/TEVC2jueHDDA02cLqNYx44lag1gZHjGw7QsJoSim3omolZivk3WOcvFKfHa7VXJ/fRikCz5g3
H2spDCfwK1v1bX5Hao0FuyJjJs+klFyTovKGZ7IqpdCcE4dFyHtXb7AdoUOPpCQ9l+L00Z/qclUe
NOtDln5HCqFzaIy+CClsb8oCjbv5t94d7dS6liL4GjX8EEXo4jGxuA/IT40VyQAw7jRoKeZBSo9u
6wZPeXifcNix0dsbiTDYGhX5pWUmFOLUeDa/V1job/y4Sy4jKdsnHqO66MO2WxUR6i/qsvZOn4ar
ciCbIS/S6CbPorshouq+sA7OgFKaBJymHG56aRwIFUeXLvgGP8fgLNqDv6CWVgMhXQdWqQHsC9Jd
Jh0JaO7sdVA2P3GO2EtH1NUXLanLHOEYZUT8wt1bC5LEXaQHq8M81SlgdrYVixIyCITb/QiG11Od
cb4yRsu9yzN3utCstiIuyIgv7NjWOXW34YbgVxK60JBeaS150jZmjES6MgbpzwARNeMJnu9dYmu2
joJpuStAuwt9xNUyS4dHJb0egY3rI5vL6TEFwn+RSk+IVbfjM5kPs+cSYpUtIqXQr1oQ/SyeEeuK
Q3d9UxIxdlsV7Apj6T8ppBNFk54UJ00Ji7D12OthQACvxr8ygPJdRkItRugO+FsCiq/rdmwKj6Ox
vvD18An9uL5Jmm7GFS/NMSzJGKQjt1iYSQ2lPEsbz4kEVdfR5++H4byJpM/G0KvXPp8v+mJ+Saif
SPhFuiy5BZSQ/mvD9OQ5WX7vNvqMDk+/1TuxTMOwfsmIkNqQcob/rET0VNaBp/VRTYHQ+oJp7Gve
YA2qSvEj0CFM9+ghvTCXkXpUhdaBpi0RrkIv6EGdmXGawMerXidpQaqlGcmHbY0Y4MIAVYL9xt/k
SYdpKWLdTq0hX/I4n7MpDLFr5WSel63yS9jxfUDWVuASEVA6YeqVGmubIm1SVkXhrZUWhsgN3buO
jBLoAc5IRBjgNVzmrQFPnGQ0TvRMVKlhddTrO3DKrvY6iap7CQ9GrslEUDNLd1dIICD+eVEbj+w2
rJt5Vgmp6wWfzHbs4vQbyqsKQgzusVLayAAK6Q996nQVWR3drd9aXemFiVETHYMbrQ6IbUfxmX5N
0Uk+u7USwQWok47kkSKKLhEuYqedQvdpTmbLoKdlEJTRgjvf8yVEO2A4EPhhUFS/EtNhCLmh2T7O
E2EimjKMm6j0A3tVZNgnF2WHggrBqwF/Oup1YJPa3MKeJg6iYi8R6ezpopJEBtiJiBoIZ3MTahBJ
UGXLcqrFFzM0i1sFYjaYiqwu9r6ljOqqNEdR4QB082oxVVH0UEQxRQjiD0CONiXdAD3LyXuFk9+8
NV1H8sigjCSW6IkTFYvabMqHVBozcQOn5ILk3cqcU2ahUtGuMDsYNzTeCuMi0QPbxw0Vj83Gymrz
2nGi+CfO1DSg0Bbqu8Zq9SuyF51tGRjtvTtlDl8h6/P3mDlgSecu/zp2hadTJrosMaDQSFTbnClL
9Z+mZDQ2OK2GSxhNwxYHc3kdwTV6hdnADnNhNrn7jITceUuzatwwyue7wQ78bR7oMdTiptI34Fip
mPPda2vS0iaXCN3UhpKfzyjgu3QOPGdKpttYBFZ/H7nOFK66SM1YAi1zFditzp9t4n45dhTOgdZk
gTezyynReDHJFG2cXCUEppIkX+YjsGOSctSqM0MXlV+rIodDNy4WoZ6H2Tdk1uMPFBP9r7Jzpq8a
ynV31aZlvXO0yjVX5hggzRa1qr5GYEBigDxq8bUK8hTEPEhbaCVuN5lL5g1W4alweZeoCO6rlAGx
mSCQ3LTViJK6ysYUiMSQe0ILm0eFztdjw98OPQz92cpq0/5O44xwERVhe59Hs7JJp7S9sgfgjg0Y
xogN9VwB78CysS8n8hvYVNGQwHw1jyZiSbcodoZeBAb7zlmfl5k/ImRII5ONWD2b14jUiKuAcGt5
UrhP11jmWWSHaAsMUxOe1dAk8oIZXuZfRIcwDL2kifagNil6h1bmZUyH6Ax3dInRSGWiRnLI1qA+
CWFFJm5UokaybcgcjkEmcmQymwNUxsQPJayBgqCfLMZIkOIhFNbAWkZ76Klr0vKTgR8cxauvszY0
T/EhEEST2SDCTYZtMnXbSp04hcgEkVFmidgyVaSNyogIERk1YsnUEeHk4aoP3GJnyUySUqaThMpc
L9g8hNeYFOjiyhSTIK+rtS+TTVyZcSL+jjuRySeOQwbKHJKGcqh+/FEJ8H8i9U/oNB7+fYHwoUh+
pS/d+/Lg4d/4l8pZ+wuPjqM7Uj6LIIZ+6r9UzgSlyUYyTQUJyH5HsVCcv2ib62QMon/+h5L5n/VB
RcIvqA25BiUoMp6pX/4BCfsAun5XakJ9Sf2M+iQ/muqAcar1RKpAoJRVql+FdqdXX/Jg5a/j/G4S
l4W4JH5TV+/L4GrK2YsAzLFuSHht4vV8AWSr/u6ilwqvUveC9D/27JytPX9cBG+c7pql+UApkDQ1
bdnHtzZ+6YYJchUYX1hMSXZtrdu+u+ZgGUx0jq8qF7+CsbOIXnIkKRr37yL2v4X1k8rRA9rthi1S
2zsPBBes2gpbXnxh5rdR9KxoT6T4juq1O2+bCiz0lzyEHgXuzrGutYSODRFXshBmbKfgKg2+YroO
+b/qS1MBcDXPlHs+9K0OT1QQkuFQ8RX05Y5LLQMJ7oVD2MjXJjIfTWoi5G8a9qU+28/YZEgfdckq
VNYD56vWvLb1qV/FQ3euQfpBvU6Is2GYlga81pEVS1nNfFfxybEolnpjzF+TUOy1TnPuaSxE+Cov
zQh3q1O8WKUBioDCl3BIwVJLsTShK3wFrQxSSvv27qv4TfFUdpePxpmOgkl26ynV8ns+iDMKRwST
7mBUY0Fad6x562Y2Hlt92nBYukAwo+womGven89a/+1aEpIt++9nnNuX/CX7P//1fsYBy8j/+9K0
//t/Kbb9F9YKgcIXdqIEhv6/GcchBcJwKUSiu0Y8ckCQ/qMh4f7FPIPgW6WFJ9vpUhz8j4YEf8+1
xUGsjEQB3cCfcXNOepjU0E1CHKV7wQLig6PgeFzCx/b9QU9qrypigywt0MrhqMMGNUriqI0+XjeA
LyBLFD9DHahZowjrkqhc47p06KfNhNelSxeMxLtneH58Hn4WClD51Rr8Ku3kq9XVnFO/HUDFc/t1
o5rEyeZ3hOmElAxCzH8QbBYYatPl55c9iGnffRfyumj7UIJDM2JCP1Vl2OasCKpJgBcKLb1wC3z1
kwVQGGuY/VDG+sscu98mnMVLp457kIigzVEHJYu2cvLbdC5TL4nNFzT6yTX7ZudmiIxiZ1cgwGem
yicirIvLrlIbB0W0RiIOxrqVNoRvNcGTC6S+NhAEkHwrNRA//Lq68XPyqrRS8/JwcDcZss2lGXQK
lb48gyihTsSjkU3M1jUhEGYurkRnWQ+Z2gAPoj75VCfavKp9EhaVGOWZTlI9ca3ZkzNOhAX3sWb9
mEVI/caYiktjDqZfnz/RU4USElhkywxjjDH0JJCfHw8wdyoKiJAV0jrFnFZDPW0w0bg3ZiKSDQcy
I1pW9JYfOkeJvKkHFAp/F1acOSRnVoIPI52gE2ru7E0tBOD0yI9/CAZVmridWnjtpFt3FgDwFWCq
4UxtX/A9v59ZuddDX4H/4q45RjAVHE30aMYbwx0Nr2rDcO3Sofsq7Algy2xVK+GMAmBL3+4w8JCK
5OeQ3t0SipyJ9e5KV9RkJTpIOiQ09h6ZeuambYOqIXOCgEWXs8vGCvk7gUVuEcKf/MxnJ3ugp7/e
QTwPCgCzlfz9x7+e9AWTSChX94h7cW6z0I8uXRwn8TILpmjV5uZTETcq4DqJpLGTPLyYADos9FIz
IfkYBGHHTpive6Q1UNsNHAbEt6PWSi5g/QyynP/chMW9KazqkUI0B+uIUx4WVXWlxQTFrAQMgCXH
nHGDZrm/DF1GuM+heZW5xLO3eVjcqH0WbYtCadaxrUAR7Byxhq8ZX9ZZNm7/cPjKTZ9sMR46WugZ
T0YN1dyMNOVG8zrUC+BYXPdbm87TqnCiETqTv07tOl3ZnWxb9P1eoWZ9AYvwx+c/4+NrYcWVqDTD
pkfN6fT4tZi1mpGZStPDAVn/kJZRQyJsVwWXvhvWiynSk8dKxZCw6Or+9fNLnzZ2MRsf7E/Mxlwa
x9nxpZEwtEk/OuTy9jqEixocrTqkb4rt7A2B1ogfEJ35UuVe6P0kzCWlnov+Pftw2ac7viSxl37X
IvQDDqCCWbWcR1z0941DJvzn9/bxsXIhNmMOulhmfedklclLTmjmbLWeEXNCJkNgLjZ+YbZr6tLG
aiSMjUq6Iy7iPjb/tEUrb5LuI9+Y1Ih9kOP6DKqgLDsiWdEBb7KyKj3HypOV0wS2l6r1Q5n7JGoD
jG60eS+Lhf/BzcsHjciRh/DhKTcKRBn4yhjoTP9R9YsXmBSPsU6xq8IGP7QarWzr4fMHfjoHc9N4
JNkEyRQiaY44frMRcWlqTjQOea+NuYsiDiFW4pRnNrcfxw+FMo5rGssNPjNL/vN3e+0OW1OT2yAk
8IyGKyhBKJ0mJKl5wmrz+Q196LRDuKQ3BeGQTTQax8M/f3ct2xoAeKNEkPEdLOz2t0ozfynUX5eR
qiKSitlZsUWiW5KuRNt8P3P5j1/nQXArHWQ2m8vT1ZUDBZIXncu3uvhZJ8WVOtbPtto+60G31Xx6
MqQkALW1Vtjnv6qK+zzEEHLNmYAhvLSbKoAwQkxstEzsp89/22/egtQC/+unnXxctDHD3g/4aSB6
LkTu3rpG+8qr2X5+mQ8bDN6AoJ2PpEFnemKqPn7blkKODjgM2IbG+NVum41T6PtUFmmdroOiHAMj
DMG8A5ynkDYthhFe7Oe/4eOw5ifIJCwGNi4CW+4J3g2CiPJSzC6HQeCw0bFpWMJd1qszd/pBNCBv
lFQAXFII6hlwx1dRi5hgDRXrEO6vb8FkP7Rpu89Zbeux8T6/od8NKz4gZDyyEIKi6vhSsYGKrzK7
2tPnst7Ogf0YFWCvBfyXDWHQJgwjMZ15iL+7PV0elfCAWQgXT96jW7MhH+Om9oyyewjg4y6ssH5t
DZuemP7z8/v73WeLQQkzO/RHFZ8NRaX3b6wim1nQ+6s90Frg65SKbbVTZOQmssFGtTfgc4n6xdA6
j0VAiintlTNv87fjFqgid4sRDQT5yffRDb6iVm1Ve7VlUHhptMsI3tAaZ9pqnLpfE6/lStNi6hVR
seEgCO23Vs4889/+CMoAzP9gz1iETl403eiiEmEOamwsHvFf30+auJ609qHUyj1bu1vWrnlRmW9G
6C70sXg58x7khH+81DsCIx6TFJsbrCIn76HP4qwD71F7fdMjUeg52CRqsYFWEXqtma8bo0GtASzI
qqCTjHDT8eLqZrhShOK1LY3BfCIN3bDjhV8phOhQolsB11BXn//Qj4MTCzySY3Yk/EjsicfjRXXw
Qs64tFm4jG9RpzsXsetsbDRvi7knW/jzq32cOllKUG5ROjYYo8bJU4EXa3VtnILGM5v+Z5JEX+EK
wk5Xzm1vZV7JyfPnI+di0swqTO1UrB7HvpaMiYErtxJwUcrHmZDS5ZQ3t2PAljbycfAF9QTLP8uR
Zwl3ReLlsCUAeNWpUPpy2FbQS4g3zxP7ubWcftsOBNaVeQZF22QzAbD/ru55P0YKW9oUY70q2wl5
SGcsbXX8EdBo+fzpnb4rHNx49rkXPm1G1elsPHR5aJWw2b2OA5RnmplzNwZ0vzBc+3Ao83Pz8uns
//f1KBvIWopwVPnP383+YdbGvVpClag5GFwWMdWKJvCtMyPwdEqWVzEQmVNkZhSyZz2+SmpEWkbr
avYAmNOxLcPXeYyeW6O8ajLQo2Dkz1zwdGhwQZ1zIMJ+jSPzB63qWA4hftJk8kRgB49llQgv7KoX
UWs/tJT+bdaT9hsXRn7mutpv3p/cE4PX4/q4Ok7uFKhiG7eOM3ppBUW9ZBUShf7gtzb5YPCCLgQa
ndiMvznzW2g5X8ELfbGc/MpnBwT0+FHAZ4SWSk3j82F1+lHyPDgoSDubId1s1skiT5BO2+R8C55b
Qd70qSLvaPW6S7ecyt3nlzqtFlOGgnehHg5AFIz1QzjQuyGVTErXpjDhmAODdFnPebAMdLIkbHhO
AO4SbwYUsaI6/2IOPvzTqVly6FSWRmGAMEvpqw/nErd+Mxyw+KC0lVVjTT91EHeVEXKtZPRiur5r
WrZg+asGtZQ9v6BKeow75IZSwb8+8yzkZPd+iUDlyyLJSRC/Bxxi82QypAjKfA6dwpua5A2NF3mB
yO/h1ZLmRlSfE89XQ94Vl1ZK5AhJ7Bjvqqxqf37+Mw5229OfgV2LkqQJDuXDK8HdofcU3nrPSAf9
p1n6T0kffaG90G18u/2VDJ31QCSpiekJ/8B9HZfTNk3nVSbc8E5x6h2daeeq65NiO9Z2sDDIlkDL
qRCVUxlQpg1lLu5spQ6/oOw0d2TtaTs3J1W9UNP8ycwqc1vos/rclrPY+EbhbghNAr1f59UaTGaz
bEZ1QXxNtkqbPrsphnxToZxZigkxAUIOsUMK+UqwpH2hAcKgeq2N921W8CM7IkdjZHO5EPtq0Mf7
KZ3zBb4ikDpWY95UoORQO6bFl6yhKRoiUvVQS6LS6wkNWQWEAV6nCbKBFo6abPHXzuU4aMm3xC5i
c4MGS5/PfIwfNnAUh6hFULiWlQK0PyeThAIEJjY7UFZBrj+YgfGNh/pa2OVz15AjGEmB09xskfd4
waT8ODMWPoxIVmVkzYh4mR+x2hxPxbTOyd1I694D02X+xD7jfxOQcrbZrO7N2h3PbMYP6JXjocf1
6NIQt6Pa+M9PNh9ZNOdOaKW9VyJ/2HdaKWB42OYKrbD/I0IJExH3UNE4SpXx3hr84Tuh9/FDmNb2
ZWAX1lsf9wzEeFQu2wyI9kJJI71bkmCLFMaXs1miTuM9/XCxRFNCIobNH1LNRt2UeqEhz+qizeeP
8ONsYvDhYsY4FAQs6+SjTs1pcusBHTPANAChZR3d1m7kfHHKkbFjhf4OGHPgtbAvxLmhwyv6+AIp
erB68QuweJ5Or6HmtwEK3dbDMpRHa2Kwk4VmOtlOFA4avrKkUl9EpAwt+mC0wR9GZibdvNkXnz7E
z9GJou9BTgLiMEbRLm9MUu1906eClHTGJSqt6dGx0MeIsn9Lu1G7iUOnuRSJlt44g8bJqfJz00CH
D06v7bKxXyvRVNzC334ikPtGtVNtK0RhXJZOgSB0yL7NbvYCeyDgu2uLnd404jsSSPsZmUi5LItC
4tl1+LQoX4l0EtVtmwp7yY7Fve8no7wZDCFbDlUHdhC0oE7mRlpvQycWD4VqF8WqVwBbst5uYX6W
T2GrapvYt0DzIo1Z6GBd+kXEMvMYZsXwjbqN6yVoGkn8nQq4pVUcxEsX4aDrlbrKg8hQK11FTdp8
kTJceJ1FX1z6sPb7BaCo+UVJOuWFfbb20Ay6+WKOFXItxU1YtbUGH1/cauXTiOCK8NJhBPfXpWsc
pvNObdFrpb4z3Wm9Xyz7khRUpRE2dfIYVVBIBwUFWYdtQNF71Q0WjjmbXgmnUF81VV7d1AHV5HVS
ATgIp3i8xrdcrMxQDao15Jo0WvoKLS4k5C3PAtXHQ9a2IJ2GQC2fQCSX66bKimih6Yp7o0Vaed10
o79I6ih/dvQqvARe1K7TAg2YG1gC2iJK8N6y29jDBwnEs6SiDPkjwYpH5ZTYE6SLW2KVbcmu7bxJ
J2eNYPZ4K6Iq+akGfXeLQsdaTombLRCzhDdpNsYXkyGijR1HMKlyaXZTiTdt1IyhNqFoDEsNvKdK
014pknDV9q5VLPTGUS5I1zN/gRkpGzYSagCSnRMvMqmWMteGGC3HWFpoQTdt7xMCOtUciteF1dOr
oKmSsHdHFB2jLHOqrYp0x4uTEJpk3NPKsnx952RVtDGcqAMabkUXYRw427RG3qkqIqwRwblEF4GX
mC5mewrubItNy2yW7lWio6+Z4//L3nntRo60afpWfsw5GySDFphZYDOZyTRSSipJ5U4IlWl674K8
+n2o7saWUvqVU3M8fdIoqFRBBsN85jXxvYay41Vt4s7bVY36scFIDHhsZSK7PgXbFk5vvlHjoj/I
Jq29urBccEM0CWXj2F/j3gIYh71YvTbmFGBDOuUorxaY6inFdB0oA8BOXcHkS81d/TBCJ1yjz7zR
Jqf3ZmkpbDIMQBJdVgejtJFrQJAGIShTfmgU4gtkU5z6upmyYFsOoDeHyWZGUALrirCGjqEb14EF
gKJux0OZavapLBtnLUNHo9fUxT7GbX23akA+WuDhTeXQTWN9Mq2kuWebfOntRngWsFVPIafwu0a3
926XugfViZXdbHaxN5uK/RCnnb2RYeB+lloiP8hIn79XGR9zCEdnuwgGfUipL1/3atV5RZY6pynP
rGvbDobrpp/tb1Avi+9uofDpgjz5XNGNgxvGNx3b1NpkctEajiVwalK18qhVbiR3EO9Tr80bUr8p
HrprHKXoVsU0cR/AuhE0ID+60ywdr+JYrY8O3KgbJc03Lmj/2z7X5QcslOMjcg3ldqCwv9XtYAJl
7ihI2GGnJmnNHpHiBneYJ0+jJd1+hXqtslYVFIozy7yz8pbLqGrcjY6xyW1MiorCQxqgNJ+Du1vp
szLfdOUsrsfOThBI1UqCxSQ1AedaWhojKt+Lays2h3ZlZeNjodQb+AnzfYy6+MlOWL8M0VA3HaqV
laRYijdNI8T6+RYEWEy7a+iHgIQk1stxE3DXfslwqT4t6I4vet8kR/RMrR9IrQOcrcfyKOwq9nNw
4pu8wFpmFTepinkzE/G5VA2eUZNDcTLLftcgB3CoM/C9kRPeDK7TbHHHqA/gkapTnGbOnZIA1Cym
vv7QY+bwdW7a+JM1GdNd4Ub3xVgqP63ZNjh7wD5SQ9NOYlLzdZYMBVK8c39r43en7ZVQ66frqgAq
11ft4h5eJJV9UyVJg2/zUDgfKKZUhzlP9a01OfwyoZj9ONjod2+k6mJvXvThIHcFhld3uFRId4tl
YO8xw6NJiqgVmkeVNpHI0lfKaqyxj/ARfYYvkgKBXKHpL+Q6rYd5X81atcWmrrirUgsvCKe2ynWT
NI+ZVMd11DTWTYlj589EU+SnxWmBodth3A6gFj4JBVkZ3LZwaRjbofycUB23sfVQLASopQnNyG1S
GERR58J3VH/MfYn9+NBtu9TEGBTQdwoHxLxGhj/5tBg7+HFgYzydIaK25pYZbymOD1/tVEmfUjUH
ZVvJcJsXAtKLK0e9g3Sht9giNsr8RTGGovbwuXaqNf98vjPDmfNGzfajK7I7+qPln3Mh0jUg/wLD
QbcfHy0ppttKGaiKhLBNCsMs85WeVOKgRUm9DcuiPw4WPZm08mHIjRtJevI0unp3grwnH4PAreat
1JToFJSG+Kmq8bfKHuybsDObH0qVESf2WL49ypEzhe7sJG8rTRLVpJVjP86zTuOyNNVTVcGRcpNe
p/DY4cyo6vaqrVI88JIk+9LPqrsehgYf16JF8jfEia4M79V0OJLvtIjWKxq+HOERP9Y7yxyKlTvU
7pUi2axDqIo9VUdHbKyABMfXsPi8EhWGaIopiw+IrOu+qo2dFyGf81UmmOF9BJz6ZYqNCLGGIsC+
tm+W4MIY+EBtye6MIvcwSVzTCft3uWxqUg5yHh9k6m02KgXoU7MjgYn0mltOtIIj2BANV7td0Edg
Thx5O45BhFTGEgW5fQiCNKrMfYlO8AyiNK93mowPDs94TbjS3nKQZiu7sz/m5hLHNJl7RP4hW6nJ
cDdqYbzl6k6OspuPap9jC2/VzkNCNG0CxPDtnpAaZW4wylG2g1CVc4CiKUya16563f5UBPkGiQga
MYqtcSHrfwasqZ1pFvOqUnNzg0P7Jld6a1shDghboMCkshw/W0mv7DJw0Qh/VAxoptFHZij9ltdR
gac45hOpY4en2q2Jrh13n5qDhGSgtzed4Vh7BFFzr6kj+cmy8viAxiQnUBNMH1UVU0g8GrZdCVtu
RF1jpSFqgPWpBIkvS0gcqDntVSH8ugc+LdoRfEe5iys5eUaYPLCZs3UazqcUtXlcU6p0007itrNG
lZ2vGXdOoElqiRKfRznF/baLo+ImHavpVp+rNt82TRWdJo0T1KRheAfOuvRn+LmneUpuuNuQF2Bm
iGDBv/tofrmb0XJb7NMRpXY56O5M2dNLzXLzKmnj+sMoQvfK0fLvwYCJYZZRwPKs3nKu5PIDtemS
cG2oMYzGMtQ2kWIYC4XE2bQybZCtxh/CHmp5iEZpUg8L+0f+nePA7jpghNotVXutewrzp8nGUR1r
99FDcyDBamciIgO25NdGZhAnI8Sj96bFiVXxDcOg3sRBfsIkQTspAKGw5WFn4IW8C9pAbqN2kUmD
Ms6vj9+FhUUhnr/TCZfRGci+Nu7VMRWPaKvUV1kRTh8GHGf3okvV2xDepD/oKklO2aeK5WnqKHOP
hqnk+NSmK3vWc79ujOnRGqtulbhl8sFIFnHqOjfatT3oONwAuDavRVikCBvm9oLcVFj1M4kbeGm7
PtIjiZsVvn/CXjWxwebpZy2Z1pg5pFs3QmIyRI03XY8Q4lGnF/NP3HCq0cstF57iHAYDcXoN9hSq
nmDpOE35NcGi8H5Q0moPgUmW2zAYHeyTDTHctRV57jpRZ+wjIPKdhlKX2xpzW5yq4Xy667KZ84c+
S5SrTBiLMsRsEQCUmkLNiBom+BqvN3CYDIABQ9Ux5Ae4qOaTHHJIuLVpbKlkoaktVeyzY9UGmO6M
iIF5+lRlQOJMB2F+qRwQDEu2WlokH+IM6LiG4suXKLeKT/mgYJVgjbFfLne+FhWEL1nMpM5whaxV
Z5cODB0iQfRAScLwsL9RrQLJbmuOd22pF1RyzWqD5GiNPbW7LgbTxQ9TRfutNR2MgR0MfOgFTd08
bXKcI7aaqzjBusUyczPGwt4NUdhtkFStvk8sL3BktrkNHMXemkSNizb5BO2yxmrx1sxDmGJKX6Ff
DpimM2D2pXMOph1vH/WplKXlWY2jHYKkq+iMYVdQUecG9NZhOjoX1SqJQSrVme21o0lQJ2QEcRNL
cDUNm22m83HK0TrU7nSitad9nCvlh10k4cdhFPG3oVPV7dyH+fdeyYF3qGkJS6orPoxZHx5as4yu
JmXgbIeU50UVFqOmMQK3GwtXu3cNBNvX1Wzi37w8UmtR6BmyK6drtGpliqbA2AhbhEYZ6qvB0f1R
ENN1XaXs6gp9tUK3+4NK9dqXphsctFlkfqh0lafhzueFTsVmXfTw9bAYjz2H1UpWDfmL0sIAcWmf
r6O5ASdC0XVndi6GnkQMNv2QEr7RCkm57kEHyB0hnKeN4yrNo3qTjpnfUBK5dlUqtI0wYcuNnT+L
hvA2FD2ziLHofpQ9ZqBisjAQFcMnQ0/HfVUpWJAEbcb6LdA4osJWHJXc5b5rdG+IHmbTiA7QJktE
dyICxiBzaN9U3KerwWmI7gpBIpA8hGMc7ANNDb2CkgQViOk+bGPrMA0hHl0OPrpLDbnfB0IbtoXI
AXvj/7JNVY4kFwFJkNzqXK2ZtNKnMlAC/WSdJ8mYQkzG/KuaKNhzRyFHbV81aXfqJeki1856cMXw
PaRTDzE9+OLq0LsmZGTQjjes23BhSFEZMVaL9dh6CIIr1wZwZnXtuJ2DxN0IpdzPc8OVbSifZZPA
PYp+FtpiIWAsSdxY6l6HfM1Gzla7Ilpw/abDGajvo/UY1PPDUPDLIkrmdSc1dR9qMYqbNK/IVdbt
kA5eOYY1ZZBpZse6yaaKbGVbqljBVVg9RLQqVhHMeL+W6XjlJBQYdQO3n8AJEi8LpoepEYWnLkrZ
WB/a15rAw82MqytRpPEmjVkKZqRB8ZtUWiexvC4SnLTmMPsQQP5emVixsMQ64l3p65b6yEd46kJE
pPT2I9pBu9Fo/ElaxxG1iOuaG9nYDE1Y1V4MyzcAMSdcQpR5cs1Vb0MScgxF3oosaQ+aThA0z3Bq
OCnHVW2YeFQhoDzdOnMj74y4hh9WYZ7zAROFelWHiX5yyOh/xq5lrlWt+DTToyxXRorJWRtSPHFb
RW7QCwpBkga9n0jX+M5+gmG5HPuYhemwXAW+7hXFonVIblkUbgduD8vtzML6ThvEp0ETD86MMtiY
59XJBNS3AuX1CZGA2LPdKQXvpc1HeDWwC/mauxhe3jp2BZmZO7REQmJcZ1pIPh8L96vezo8ZzPFN
RtbOLZpQaJmSHxQn0nXtxo+6VHrAmNGwtrPuRx9g89vAAR8NkmvKm/qtqQ/6Jk5c9TqyDedOOL1z
iiOt9LSqT3Zg4/JTqGh7uGkORKNsASKPfcb9kMUfg2kqub5T89RFnX6dVWF2UmssELs63Kqj+OyE
KP+JgtgBRj9aShLZ0EKM1s7CyPizrUm50/p2PdAoPw2EBgALO/nNHZXqQ5lIugYWqUswa/OBMjP9
A0tQLTOlXUEprtsd+hL5SamT4LqLMvebXWJRBrCydNUVE0A1LQNQ0KzDulC4KSLVih87ijyYgjhw
zb6bs80FlWkWniIkyOI0qAYBcRiGXqX20ZNNTeRYsyfubL7BMRzr4lioYnI8Z7bbn641RQwXJbQl
pq7bFckU3tg2pGSTO/mHTBLlvmpE+mdQ5dOVzMLqS5uL9AMEOhjgtkpFy65p2E8jnp8Ynfc0/Fsd
jUx6LXgss3jK0PREUztsRb35HOrt9KAVceNL7KkeoS2UcP37BaXex9EuCAh8wkRNrmy4zhta9dWx
KLGI2ZDvyBWhj3WE+R+Sn3fGGlUFrKxFVM6eztDXXSFjOmhNv0/qZ5uRBOhWazjbCVsYYIFDd8K4
WazCYYpu+0DJ77E+bHZNbBLVOGlIu7SGbUgLgvxIfoi1Ar2N2tUotKdaYz6Fc0yhAkSluxlyyWfq
CRmSI/6w8G0cO/vmNtxTsz1WCF+ZpvtQW6gt1ALKzZzlxsdiEuEnROlXdjm5GyetS6yYdKF4To02
7GqSXBP5rLjrqoN+HbeCMpotQ8gv1gcqemvVICWm5U9ocp9SfSRQM7e1VaOZ1iQAjh2MULjAHBQJ
bS1S15rGMund7GuXU3xo8YCmCaH8KVJQZWpUUeHOxWqee2NDWXsX0WxYQ/MvPMVBEBuM49at0+5j
7NR7tm7/vekp1jTZ2HplZPVrFShwVdZUBAPcxuooNg8ICFcrezJNjFOU0o9st9zMEkB8NqTdPqKK
7Zlcsj9VJCfXnZnrW2M2zZ+T1Ny12eNA1RPo4VdJYDK6wxE/8+pqAYDuqdcrayXUTa9BtqNdGQNS
/pFbZOuI3zuIGogFU0eljxJse9+jbLOifDVcVyEHBYoW2kPa9+5G7QU+3YNZRES5IYlR62CqY7Wq
sgK0itK5kM5dTVnr6jnhnqJifEQvXLsSIhw8PNO7lTqV0c5BMphrd3SOcQvhxnAyVEL17YQSSLiq
IYv4eqn395qh5T7g/GFLsRohegDQiS+GzN0ZY49hlOiqL7jJ2E9FEqefG61rP1JXs9LViBRH4iVg
+4/5INsfAV2CI66mYo8siXaaiHiuaqhmt26YJn4xhbeTUySeKKbo4/u9nlf6SQsuQiBz41g22lvg
jF72y0aaUWmk6qjaGglKkG29CES4j0VKTTqrbopAq+5NnuqRnstPrieCFj1XbaB6IjOfrCWcHkPH
8u2aVD9Ts0cM/spDW87hKo2LiPqa6f71zP9Lr3x430IGUMO/pzr936b/BsDr57Pd+P7Hf/0Hf/tv
mpPl/gGI+hkuCHkAxBKgjr+Jlbb6B4pniKoZFspsi/zZ/9dd0/+wYB6ZtFJVkHj2Qo76R3dN/wMX
AZSrAMYtUGHgcb/Bq9SXJfZrCxW4BthMB9ElgLL2K0iw4iTdZCspikSjlt+ZpM0Wx1a4G9FEXBwm
xxyGb0zu6CjhQZvqfvZNdGDXlTKnD3FbDQc1pvAdNniSGhns9FjW2g1846r3NEQiDk0ZxCcLBaUP
OvqL94PTOuVWt5CRep7x31qY/03pv+Fn0/XNz39dP1Xtv7Z98eOJO7/4zxeqf//n5R/bv/4c/iy9
p+7pxR82z1/9rv+5OA+1fdb98zmWv/nf/eHfa+fSIqRb/O9X4eqp+fb0o2xfLER+4++VaLp/GLoK
QBYM2DPDl2753yuRH4FzhPMokOt0oNeCsfpHAVD8wTrUFnw6QkkI2bKA/lmJ0PQ4jgDrI55tOmAV
f2slLs36X1ciD4W/AJ1n+s5g0875qEXitoVeGco6MbUrUsmw8xKS2c2cmkG/gcdlNBsl0JWZsko8
x+sWxp2yjgyz6RDe1JtD1E3tn+Y8IA+io6L+EyNk3N6b0qA5jIIMxWWhjT8Wg99VgxjEY2kWyXVj
ZbP4q4f/v0vxlxNuUWb790vx6qn91+opesqfXqzG5Zf+oX/qfwAJ5OrjjFu4v7+ci46KqxZgNMB1
4ElhXQE4+3s16vYfUK84FSEiLr+z/Ojv1airf/DPaCasHBD/VOLF76xG42wxQq10QPlxLqKTuyz+
lzez2YyUZTWz8qnVlfCNscRDrKva/jIpt38t7l+VGs+hi3+NAo2VsxyLMHf5+S9ottDse0NIUfmA
LtZDF7iIZqHShD/6uJLlVMArM6L1+2O++WYU0VSDiQTrcQYwmctonifDqvzc0MvN1LTNWlGr9gJW
cfkQL3bz8mqk/iqAPZJgqoYvX61Hz6Ylpq38UsvxszVirG89NXJLr1RdCv0hFZlqZXQxpP2swwB2
DpXsAJKDMnGj1ea+Vmu5tCTyb7E+ujXVrbIX9wnCKr2vV0hHrTBTVa4IIxX9tgdepm/7GPrd0eDG
u+6Blt9UVEF2bdsp1+9P4Tl1HjqwDtjPduEHG+DvDM7EX78bxokuES8ad+2sGLeKDmUcD+eIDMOJ
9MceaT4UhDHlbDsXlYJGHXaGUSVbjOJ7qti1PV6Y7Vegr+WBwMC6CIzSR4Za+vKBLBfZOceuaQUo
jnUwNF1+iSUl5FktJ3TU3QytHJFSyBuslXQoeSmqNC4Qt14vLG4VDXgqcQlqAucsDBMVy2Eo7MK3
g2z8FFttfj3Y8SUyxKt1BfqVoElT+Z+DmOfZmyqxWqjhGNLyAmOwdsYyO2DBCK4zVpoLs/pqdy7s
dEC+HDYMhEfUy0k1zE7XWpUw2siL+gjRVH6CTIQ6tINHpSql8kMLmyH53f3JqLYB9wECLJi2RdXj
17U1QY+ZWDehHy7YGxppMqNb0ua799fwq3mEdA9uTjCdSzDgns1jqNO20Tqt9mOocJj9dukmc9g9
XVY7v/tGz0OhHQKfiWhBnJ1yQeWmhmzH2le6FvAddLBWsZub99+HWPnlecMgfCcNSipH6Wth10IH
fZpUFb1q/FYQD0t3eieHG2TvmuusN+3fPboXvilIFMImbYnQz46AmMuL+o5E7sMZb3URX81GgrEx
pZlcKt9p4V4Syni1vRgQjoXBByP0f+UBFXAKzgXtapI6K0TkMAkQEaUE8v40vj0KhBeYRlhnnHNv
7L7Qcwtshq9BwEbEoG83Gmy5/8kovA94WtIeUye7+XWN2zEGT3ZmVP7Y1MFmSsZvUrtoJPGKwqMu
M8YOJiyAM/KKwhN09VCzKnkXA6mmUUOzTUdmbNXM2secatcVFep0V+tzBEC0j+mXASMsAeBcOEfe
mlOchBYlfEDaCG2/fFu9GDJTD/hydMyqdZu5YjtjRX1hQWpv7OjFj5EdrcJOQEb75TCA4iynpVbp
Q1OvPKejzJxEw0bPx/spHx6iGqX2WIiVgEaEgdA+qLSvkr4DNBZkoksNApFLd+r315PNQcb8k2eq
z2HCLxGOgbBuALum8ifRPyzR+9aop0th1FsTjHAxhzSrlqtwORt+GQSJ4hhoNYNQHS58RVmgOYZx
yVLmrfl1Fm+0JTPXyXtejtK2TlpS+6z8oCnUXZ9W8QOF//ogWzu5cDgv/9SvqdCycrnIVfRNyNaI
gF8ONfExUAHuK38oO2UFqgE7eNUsvAoQzLqX6SJ7W0+bRp0uuV693jSwuXBqpRgAzZzb72zowAoD
dC/LyrfADn1JehP9TtoHftW3FTWw2Dz29lj+pMtpXmPykB0y/AXWVmDGF1bO8tFezAGVD4HsE+fD
YgJ57pyjUDopO7TefD2s/1RVhcbTNGSboAvEKoUtcGGTvrrsl5SBPJfX51xCDePllLeBE7Y54oV+
YuTockMeCCkgs3xPSdChi5aXYPJy6o2Pv7lBGNcllln0ati654LXnYmNZwIzyx/JljCTYNeiT25e
uB2N5UQ9m03SC6Da5DMI57zi6KAmgKjTlPtZjx1v7TjT3p2yfhc0uXKcADGvHRCX+yiPIr9T7Oxk
t0CT8pxgwOrz+QsTN+0NJzerdWaOSFsZYyJhEJTug90bn3Mjm+5ShWuQ3AU/e73lI6V1DXgKCJOk
H3cQdCJWhSp7T1HM/k7YxrChG56iCzyoxwLZuCOKwZ1Hfy7eCMwk1qgdxj4qH802BbTh55lMkfWa
LW+aOdd++zNA9cOkmOyR/86DV8VtsxE1ksKPUBv3qLGOXp0MX94f5BWBSyWnJB1aLI6WBPecKjTq
ipJNqSz8Jsi+h1V8Iy2Q5HEcK2sX5VIvHYrbSCgwt+YNAjSYyASWH/WoGIu0oCUBIEE2GJ9XmBm9
/2ivTpzlyUibXZucm0P0LEbrg3gAwDuz/HXZ72etaWDSCXel6wm6aFrIDtAXx5ZYcy5svFfH6tnI
Z8eqWbuJg79b4edjPtICN0fkCEAP5zH6mO+/5Kt7YhkKVicRIka2IGte7vFwmHXMZ+D/OA0dx8Kq
IyR2okvCam+O4i6EKGJDgtKzqUxFJQDnLju67TVfwAb0xBx8/P1XAbEvIEg/B71nx5WqmHWMJFru
N5pTezNguVU5jtqFb/PWqqAuAbGG7gTJwtm3we84BLmQ8G0ILgDLGOlnLGxNbwLWdg22wTqMYTeA
8cfY8MKCfGsWLeIlKufsSxjpL78V1Oa4R8s496PCiD+iNEvrrBnN3fvT+MYls1TRF4UTcFJQvV+O
MqMjCrg6zn09r60jmjYj2IsecfIQAE8TGtHT++O9MaF8MIovDGgu1YOX4+lypA9pJbmvDK3im6KP
V82AbHJSOmC6ezqJ+oDccV5MzYX5PGf2cPQYhNscPXClyMPORnbRph1GoPn+jJGAZ7aAt+d+bjwU
zpJ7i4+6Ce2i8cC81FhMV9oF05U3PueL4c+2Hl5LRYU7buYrtYE+YwnEWFqNvJBXvPE5lxI3PQ2+
GjTns1FSmvZVgKGzr2A6uJNEnruEQhNUa73fgn3qLhworyeVw5IDBfgB8RImiy8/56xIouoyyvyS
n3lFUn4eORW+OE5ird2ebnhaRsaNQvd3DZfJ2f/uYqJWz95c/L4o6ThnixfkpjqUllr5SZ3ecEa7
ntHbyk3dg8fK4JmvWWTqCdCg9/64z6JKL4MJLL0o6RG5LGZ95ywxTdRjGIdBCY8y7trrNG8gHKGS
ZytHCRv0J+4YCPo6jVK3d7KP2mvSALNdQ1NBZCwPpftJZjO+YLbk2LAAEHzBdGuwPWpcytOYQBxY
adMkG4TancZcqX1HFdSesQVTU8WGVQXKFcfcECO9tRwHBHkgu7YfC7Pr9zTgy699aMP/qZyqquDU
tM4NeY6no23hfBGh40SQf8boawoS7Of7U/N6mcNDJ3CmWESyB/jl5YIAwSyTYEgqH3tv9UvLjQ3c
pCm/vD/K61gVFR9BMiUI5BZZtZejFMMsEOZAHEmhwBGE8kobXQe93eIBLx4ks1vHvXB6vC4wQm1e
UhLGw0SK8/LlkLUat5EDlcuHAd5DBhmDw4QYvMf+CA+uHqAygRX2RuYVnLam0ZOb1obE+LvvvTwE
1zdBypKjnC34HLn5VG8D2v7uEp1nwOkPfT07e02G+OHmdqgd1cCZf7w/7FsvzwXIQgfgRDbynDP9
kl9aVhCF4Ahzv4ttjHuqUgWW5SiwzpvEk2PXAYhKnK8Q8VvgJ22xTepk9t9/iNdHjQ7B3lXF0qRb
uhwvP4CrRE2uRjM3RyEQKRd2vABSug3a1ckanD4EOmr5yRHjkhHnktS+MP7bk/DLA5ytgLIlkqkD
oNE9aid3NUZydxJc3CYeRsVLTLM6Qpuzt0oqMvBapbKKXd26sAxfb6+Xk3C2vYJuUqFGCeDZcf+E
PgZascbcXrij3xpEQ8fgubrH/88O9a6lvA0+fFllIrptBwOpDj0XFyKPt0ehj//8RVlYL79nFKZj
XzXEN3ZgqF6n5fotBAPnwo55XRRCGQnkLE1VCjBITZ4tGzG4bWM4NWFUkler3Bije9lOnUcXQbnu
zBjR9F4Ot9BJzOuigJU/Aez/6RgZpFepWCeYVukunKAMQOFJfjsoePlwZ3PQW0B2XK3lczolkuL4
w9wpYM2893eOyUy+vK0YxbRtRGps6hrnmjFRNIq615iCwqiyRyHq4gqXbUCuRnQhy34dfjASqGsb
0TzqcOel+6DCz7lHzcWf5lhDBxUxamBa0aaKm6+dXVzKAS4Nd1ZFVTCXlVwuDKdmwRodnAWVHgZ7
SzjJ3oWte2Ei3xyPDs8i9E0Eee673nYAHGPAYb6KfNljDvnDV9rI8qLa7qhKl8FvR3NMp410HL1e
CrjnznljkFtOODEeUq/wFkbk/1Io22vXaSdfD8bh98dbPJQZjKhqUSB8uSVRolajcaK1FMXFvLas
Pto4ZvkEurQ92nNebt9fl89V7rOFSTqKuipSh4jAmst8/3KtKGGpp0GppD533bDQKv/sKmcdgiMu
w+JGUWNkaDEb0eL0KlHqA3hmDycfr9HSrVKGVyW9Pi/tk21sFTh4VFuRIZfYBF6UqdGFT78cE+eP
ikcCosMaglz0pl4+6oDJWjFUdBANBElXDuUHIW7o1Ff4qKETnjeADN+fnWXvvxrR4r5VqerSVzw7
uNAA0eAnWim+3c3oC1tZKlRxulbb5BqhF+sQ2rNK6QQp9/cHfuNgpuVH8w1EDGKx5ynaEJYz2iMy
9acRhzilSmrQnVF34SZ7lo8+ez9gX0RSy2ZCUvYsllFsuDplEKV+l0IEy2hobW304G9k52LI3Mzx
Adjt/IQjmvBcrVcBiUt3b2ZNiivTAAR7cXR+/83fOCgNkDcLEIGmIPnTy48MKxS+3Zyk/sJ93IsC
YV2YX5onMpTu/wdDcZIs0EdBW+tsqDobHIq7vH3aGbFfqAmJb9jhh5W6n94f6Y3PyXm1SMnxSpR+
ztZRrteqAeQsIVcJcq8UdQPN1UkuTN3yvGdfE+QSHQiSeoS5z6sVrToZU14BQAVRmvrOoLn30P/g
pAQBVnw1PJT33+qNT+Wimg9qFMEdQpSzo4q++kA+KBLfDaGF0wCRWztupoPTF+WFrf/mULwZfQ+g
iPQeX66KXilznES6xI/yYeaWQcdmnoS+t/rEuHB/Pq+ws2nEHRytSuRjkHl/9bFarez7wY0pwmvj
g4ug+dpFF8g3K+zfGozGdo3aqOgYTBG6d6gDIh1eYAWWjEfhRMFdFBvGZqIi9kPYoYmToDRB7YEu
LiSkA5gUKaqq9A8Ejo5HK4VQMxXBcJMieYi/GgrvLWZevwuLAFaHFTcSmFRWqRYs8/vLKd+rVlq3
OLb5kmaHZw2VtZrMPr2woV4f0IKakoY8JJ0SxKjOlrmWBzj5DVDqy3oetqVZ4RpoOv3i8lj6lqWA
tafQtv3dVUivcdFE4q1ojJ3ryYkp6oY8i2Kfaku6jUF7IpYPXse2hwvr/Y3sg6yHMO6v/r5zHpRL
JUGr1EZ+v29KxR97x9hqotMPfVkLKMI6Yull3d2YIx2EESb42gqbS/prr48S+jMAwmjCLKYn59CT
gdSuBo8U+w2Qo61ZZt3GlGZ54Uu+kjhjS8PnorjLiQIk/FyBs+9Re0FxOvLh22uEALBrNk2CcaQy
L6YlTQApDoTIFRyiYh8FTXgzucXXMKjMqxkp6hWiZ81RTHPtv/+1X6OeeDA+M6UH81mX8yze1Oi9
oCCPqVDfKMEeHQAJuypsd1gh6aupKOSp0IdukycDUlv6bOPkiLjg3MTzJmhBSL3/OK/PJZ4G0AeX
J2c7uc3LfWVacjTq0sJFr7XMLzCN1C10Rt2LJHSj94d6HYssGH2AFxRul4LX2RY2YRdaojNTX2V5
UzFtIXj2dK4mNEJXVmGIVRfC/6YAcqnU9ta6J3dBjAn+PYU29WzO9R4i8STq1NcTV9ngsoTDIfNC
3WUYd91cXRmTco3CUr6aqkn3nUg09++//BvzTE7jqJQ4zcUb5ezl7bGHKQhxhygcCV9Bjw7a94RI
FpJuF66aNw4xnYsGaCKip5TPzq4aESeRNT3farreHhQ0DA/5UEALcRxo8uZQQyRBivb993tjVyPl
iEYP/V+VaPNsHdkWFrBJylU6wRaCFqs1Hk3Ki/HeW9NoL+1l6sRU4s9VKkWBDcZcG4nPxXeaZeLc
TLmjIhLvhOtKSzvEQqtuxJoQ4Q+hKvHeauF99zhy4ocY1jQ+HeWK1gGaM1r18f0pePPZALhRV6L1
x8n2citFIsws3CoTf86mU+oY9VXiQLYCrGlcUCB9a7K5K5YWNOhQ1V5+/stlaOAEWllZDlGntpJ5
ZeUon9pG30YXDofX8RgoOjosi4r9AnI9W7QEYwoKKgWhmEAFNzAguxtx+zPR1RvOrUuC8W+t26XT
p4HZ42Y4762gRqRGJlgiPPPUYAsrjpg5rtFWN/J6G9mYtyKIYFxYt299tGctV3ADCLicJ0hJ5rr1
KF1CzqKM4UVa4dZyiW7FIC71TZ/70i/jMsqOXL3EnFxNiAu+/GyqG2vRqAYsEEW7j6DBxU13IgC9
Ckx9M0T2LjHrPfKCW1RzEZCxP6h1DYC5PTlx6xUhVfexORmBfLSrYff+2n3rVkLngeIWV48L9vXs
0LCRoZkI9hI/o/S5TmMDqRtZwZ/U4tGz8tTcjklTnWZTL/e8Yrjpg3nwbURDgNOEl2oIb+R1TBVp
FGgngmUaAS+nqm6JidKGvZQMU7WJ0S48yrx5yv4faefR5DYShuc/ZFQhBx8BEiQnaDSjuLqgtLMr
5Jzx6/302OUSMSjCWl90ktTsRocvvKGv0o9hO76MCaR90OA0BoCteqnZTXdI0SAoXnctQkA0xm4v
kBjw3bczZAEnBXxG7fL6BxXgPmR15OJBzEi/APdw3KKSa9TRcBaGpEj3OHLMb6UaDed5web29vBb
J96hUYE2O6eeB/t6+AHfnkge+DzOWJHMKzVuygC5dmKTzUlaVChAQGMn9cZy+u1eCUrs4GGoMwpt
Ezghdv1VtmflQDUaU3KOvYdgk+wmo55/aJEE2lnjt1m8W2TSTDqrUPmI9q9nOeHPKDnlQJaZIQ+o
R8/9gOJHbV4Q+0Qbwj7WcCgNPrDZO09awQ3k1MkTNcHPzYiGkRL4lWwdulZxYVydkfW+U+3srtPT
+xZMil4kr11aPVjh8ABwER/K9Fmuxl/GXD3gee9Vanw0jBAb8OnjLIcfFNRNwch4oGYcFICSE3xg
HIPVj9OUfsvr8lVErRbGjCTHdyDRfFK5R83mfMzdJZWCE4oobg0gZyxEhmRfUuQ0UCM8J+bgVXFw
P4XOHYLAqIn1PgJml1xSPlZmfpHn8FVKx/to1I9SHz2p6azC1i25BJHF7kpvNMvvnaSdB9s4BZj0
BAouOPZYI/hRf7q98TbvR4sNL8qH0JRW+97S+rAeRw4iIu7oU2iT7OddFPMzHOfz7aE297iQuQZq
ChNqfcTwOF56JxXvp6TYqMDO8Hb7bA/kvz2KzjiUGIgkVqFgnToJKDQZSmro1HcjO8k1JbX8Dy+0
sGND+5weAFC4652MXEKmYm+cnPQef6wwkJODhK3q5faKbXwcDiJyDciQE1O+dZh/O6/VZKRZQRP3
BE5KB2mEOoadFoGfVnsd2Y1IgJHo0NPSwWBlja8zhkaPEpxST7NpLw+o5+geeir2RStTSMBpVe7k
ChtfifgOOiUZMYmxtoo8ckp9XY9X0ymjCn/fj33yYTaDdufC2R6Fe5JqtejMatdfiSJCn8tEkae8
b3IXMScTkRfe3NtfaXMUrJVw4ROB/3ovWESpYybWrjDn+t6MnQGLyDbfqfps7gXB+CN0ouS6drTj
xV5ULeqTU58ooa93OWZoYSH0s6vweHtCb8Wq1T0NzE04r7FsIP3W64b91ijhlXXCWTuEU1SjaObZ
VtyOZ+RxoicEd8rlGKtW2kD+j/DuXigSj3eNntuJ20TBcm9Jso4YyKSVGFDIavqtQU7tc7o4/xjB
shwlzDK/TrGJOkeKaHXjFrOTPSozAAe3RoROv+uNSsUnxKy7T6E89tg2KOMwnqbZTIj1LWVGcIvM
7tUCjeqnsQP1TA51p7jjxNfKc6A2DhInQz58N5s4wT68yRHLqY0BPVqk8OvRK5TBxEIOfDFeeqX6
l0zejqhhqecQegeVdqZmvAJIMSZXy+koFFaZPzX17KsFHFD0sntUGUr6aR9HGzgGwEM1+1F1KK7w
++bpbIYLP7VzjCH1Wjs3v2eVLL90JjZnro0o7Dc0sNu/YRF3hRf1EaYvvNnpd47MhX9Z9K6RGfoR
p2Sjd53KSLAKVwfzLy1NNCEP3hmgoMY0RePJHPE/Ta10cmfLLJ8b0J/nPleq5NAuvfLAmvXLXVMl
4Zc6RUphptz7Mccd5djPCOZa5aI+1qPS+7Ix52cntmIZJXZ1whO2UqhmWma9fEOF06a5EEjRnlHA
Rl4gmld4mNC0p6Szin2kRgnqUjbQYTMoDVeO/W+P6JeLQeJHuan6u7K19Z1AaOvIEnhbXD0gHGnT
XV8MDY7b5JXU1K0ulw5TKy3HCImdnZrm1qXKKYK6TtGPB2l1yfVhx3rSPT6N5HrEMqoxnJbKmHxV
CebHZVRq//bB3bojKKE6IJ0guRnrzqosj/LYGkxL66iG2SnbD42h9DTm9pfbI219M/JFxBiEyQNY
8OsFLIZ8oVg1xSeEVDtfCjX7BYFcyuv5PKIKp8p/o7Qf7NxLW+sJGQZYDTVgwlfxo357DrNeRQwZ
5dFTMSLfyP4cLlo+lSc0bl7pr8k7m2RjNSkSG2BaeKNAIa+i1SboLaUwW7JwZBM9JzXKQ1XF/yzQ
j3YmtpWdMRRNHirTgB3WPWNbXZo2LUn4TbvJPweYCp1ku1EONVAaL9Zry1WAARy1NokOYxCa941a
tcdwIfgMB3mPjbLxca9+jViY39YZ//QaZXh6GdM0ekNZduhQ6jk+5igi16mUXxz87nYe0c3F1sDu
iCYvgdtqzK7jnrQazj/SAc5RN6Lq0Fez4S8Wwtu39+7GNhKy+3hxQAGiUateT49rP7R53Qh5lzQ7
A0OX/TBJhOAuZkFyS43+9ngbZJE3nf//O+DqOR3tpJ9UAMInawGnFyYT0KNQp0rYILBnFO3g0eOU
LmVSFL5ajZrXZZaDBt+0E3SJQ7l61oUvJ4EXjzv1ntWhHbHeMdGQZ29xoA9Y91UUpYsfyBrJxwRP
jGPX6vVJblLprFb93nF6J+NCxV6nUm9QeaUIAYvjet2BPSEVbCE7Djk1pelUHkvH9rC/e+jM/t/F
Mo/6HPtm2nwNxuQCHuWBAM5jO6BmjZi7Un631OCSmfmTJQ/elPWf1d6Zdw79xsugQx+kuSaqkOCB
rn/kADUqrEWHaDRbnFOSAqH6vhx3dvvGKA6OkaIRBVYMauT1KCmQd7mQQnoksz26fa9iWWWnys5c
Njae4BlzPduCacy5uh5GzhCsrGLS5kYCQj3WTn400y7FaGIKLvSDrQdHStAIK7IAScAIaVKzkU95
G/+6fQLenzjRqCTps7gb6YysDvcY9O1sBTVFv0gtH1KjLc+1pKknUsLyZ12jOvn/N574Pb9dYHKv
IrQCxsO35gRV0AQk17Sk4bGOZoMyQFPvMN3fiOPXJ0un74CvHoE5JL61w4bqsGloqOg+rKjopdLw
+kKjIIUEHdgd2qYLQNv+AzIw1WdwGoiHVehTfo6DVutcrQx6za8VlC0RRZ0bpFHLQrvvotaeDwuY
yvZQheZoH6MB7VNvmVsr91oNaWB3SAPlJag4Lm7WxhMqx1mZqA92M9c1BdYeffCob2QsQFG2+tk7
RtkhdV4gxSyDRf7HKdLxJwTn/HtslR0BL3iK0m30pBkO3dIulybSVWwN2oWSeyGPdubh2ZCZriJJ
iz9Pmfzi0JFBMjKrO/vOLoI0PwdGWSPhzlI9DHGX9XgNSzlZimQsrpLpRnVAmR3FEaMOyww9Wa2C
spZPZnrAjid7nlKrx8h5jr+lBvKmRzkIpsyz8Lr7PgeD/ox3Ro3cYDFN2T0tM2EcVh5Ga2gVP9NM
OUcnf8GrQEEd7ZFfnzwMTd7oXjoXaeClvaztoW03sIOErAJzalLStDlv15tNlbIEXJ7loGCgXlKt
1yQ0JhsncbGMSDx9njFcLOcZKWU9cJU2tVx+V8Whj+Mnu0a0PXakBT3Ntq8RfdhDo70VuFdbE7AF
fTFLCMdQfbn+ecnUIBdb247fWi3GIaHsgW5EOKsw0FCzFI84+AV+o07DbJRA46WuUWH7gJ7cMr+Y
M4jloL2vrOITO/P4x8cUUjPdJOQ1RLopbsnfjqlV1bMS8Bah/x49jIuGYlcjyc9FXOrfFInje3u4
d88fsSpFLkzdcKamOLR6/sKuTqKoXtDORZQVmw7Z9pYoGR5tnULglCBg2gRIQKfKX1O1dDtBh1jm
q88gBmeK9FnoW79DzS1TrvVD1MYnOP2Rm2vhR3MsviopHnhVX/0y9OHj7dluDkjbl1DZoEv+3ip3
seuxwldjHKrglKVF98mcoa44M3VWvTaQ5bO7Py64AOqnOfhmBSm8idehlQQ3LhqYpdybRDBjhgIx
UsE7a/nuORGjEMPwluAOAQP/et846QRvIGRqdahUl9CQKdtKWXSM2rk/4jG25/wunsnVt6O4Q5OC
BijP9pr0Wkw4tmYRQuGjYWFmBeuXopKNU0cxuzR+LW9QK0O0Lfa6Nu/CBDHR3wZeXS01orqI5JLw
JFj3ufkSDn4wtHvI343l5GUm7Aa7D/hrjbGbTL0d1HgGsIBjwAnBMsvvFswaTEydHlNjl/n3PiyB
rEwkKCrOApewhoFJYSipSVBHp6BS1bPZZ9pLFU7aXRWyU1s7Rrl77rMTIonBvYIB1SGIMd9NnET6
fPuMbKyvQfuTuBfGBn3tVRhWTUmN1XIYERDPr4WhhR9iA23f24O888jEMvRqlNWhQLTIaCQbxnCA
YY8LGybxVKn9lyoN7ByeD5c+zMWpJz8JaUhQ4jvM5Zx4Fh1N1wkSD7lsTG2BAxzGVMY0RFCo5ug4
x3QcYl70SZafxzb52OU0TQA8unFtNS7wh3uKKuax7bp2J3zd2jFAD0QvEaQHZ/D6ANZ9NQSWmkYn
xMV0dySFOaZoDgNLGw4qSmM7w71Pj8UKIrIJa43yhrLuh09WLiVLZ4WnaKj/seJMPSSzrn3E+Rwp
+MB4MbQ5PYIZix64gDsqR0HmzyY8q0FYvd7+nBv3qhBgAwAti2t8bSdYaHZXwvQPT06FUZKkjSEq
Qe3iBepI+SMzdd/Olr0CwcYNJDoAaA4I8BrsmusFJ2MMc6Vjo8Zt91ygsPzZCfv8kwJG4LMS6bVX
9BSH3ayygr3duzFfhqbkwjmlQ2Ssdi/Fn0WZ4zg6jVZ5HypL5KYo5ILiyehjW5QQuzSGnD59nyyk
nPPgObOsi2bWr9Qz/qkNgq6xHqi9D7/MKKWdmxHuScNPuh7nEMPGQ9v0j1AoEgSf6p+WUbbHPi+6
Y4ix0+0Pt3HYTRI6AIBMRfQ/r9ew70vTmB3WcCrwXnGszvLR1TV2an6bo5A8CrVIkJnrMj1FzjiG
XRCiOFoPB3a0Cr9w3jMM3/woYN5oCUGg4Fis5pKmuMqMqB8Bhlk85AhQuE8z5YLAH6Ybi8gkqKDt
bIXNqcHbECoT4F/WnbUUBUtnsLTw1OrOa90pytEI43wnJnxfJSCQ5pTjy0hRWPQKr6dWNoGe2EAO
UHpIqie9NhUMMRcZn8ao94tQyw5UU9Ij8D/pi1TVnVc3mXwEuxl/Apw2euMw6VS8deNpWDphTJkq
xLCNteCrV2TulPb8KaEc7/+H7QWaAcECqtjvdBmTJI6DTpL5JLhKuqaKxBEywr/+yyCIARKQi5t3
dRirtAwau2YQ2Wy7k5bg7WI2RbVzxW19aKJkGBeUbCjFrUbRcOoa6WnxoRcEKorZarxeRAW35/I+
ceJLC6iMEPuBMrmOUPM+dfTA6rhJQzn5Wo+LfslkuktYWSDBQ43mAD4M6sQIqnmppmd0XCwQAkAp
U5Dw53HCaaJMG9Asxa4n81aMQtFeZhTBraG/er0N1ZBGfQj73Oct6X+CJkOzG+KXJ+dLfYe1ZUIi
zdsCyUB3ZzODaoi9TpJU7d4qiYFWwSf9A0iAQv0YTb5VDWdZSszq0k7y57x0nnCteKhDyT4vcq77
RqLlT0U1CiHq4BdNqfxXoIcEAMswPVdGqTzf/mQbGwM5PwqxdEyE4KR5vSih044NurSSX2VzfUBg
S3GjAGrNn44i2qhE20CohOjj6rFrSwWGxYLyk5mpk4s7TnOJ8KDb2eTvr1BGYT3FDcp5WjMLdfwF
00JZAh/An3poqnk+xyjzeaoaT2cVfIknF+q0Myglvnefk2FpXfCm0ldAz+Z6Cdt41hpj6gI/6xGT
ipWHCm32V3pBtnxEXH08VeCSHbdyykbz+rzNXozAwh6kyY1JcUd54RGuLPkFoN38DE5M4hGWn8zE
cT6Fg57+mEpQyUcHkC1doEXNP0eRpr7WmokvRWX1s+ktQyz/6DMlnw61bs8SVaQu1y9TM6Hi79Cw
zbwgSNX+kGlL8jkRZoWwGmNnduM8CkLX0sAMHlolcaZDbJRhcAgGA8V4W1KbBOxLFj4Ocxc/NHkf
/DWNUiQKPtXPOOznzE0TiIyuClb2eegrHSXuKf9VdGrxd1KFCLkvoWyMtCWNge3sxOQFUvx3qnfO
hxiBI/PQFniEglRUrYldbk5EYNZYAVkxIbwvQxq9JnbNCSjTNv4pjY6C56U04baqlv1Xc5lhvkP+
+KqUS7W4DSYp6SmJ1AKno64HIQSu9XXSlf7JjAsH4KVhNucZfPVzrtDnBXWkSg9Ko8fBUQO8c456
jR61KsnZj0iyx29FpbfPma4sGOTI7bNN9wh1+Pwh7XN8fRq7lwsAQxUFl2IMhMmVcc/tYn3OqI0+
10kSYMkDPfnQFA5G8LS9nTN+Z7HupsihSYfGbiv578pK8Z/URyeOPXIio0FOMyVVQK9Nat1cCpzR
h+cd/lCKZagPvaL0H5IhSudTY1SS7v2PrEsQ16lVcCSxFcHFrnTnWUrNAuOGwviSoVKSu6hvBhjK
Ot1LCP4KL0Q7BT2t5JJNgQh/ni92ZkrPSF7nX2+ffnG6r+87alSQx2mHIQ7zjj4QNo41BWkS+GGL
NGgQIdDQl4p6slrzy5+PBHJHMFDRwCCzvz6KRBa12oQ51XHERu6rNvrV9Wn9QXbaeCf03JoTADFV
NgjiQaevY5okDKNhihiJ1MCvw7y5X6rA8Npe+n57Tu+R8MBrUSZD8Ya7k+7saqjUrmxbYoP6Vdgi
06ThZyVZdPq5G7QzD8l8iPSWTj8A40MUDvAk03zvan2bz+ob8iP4AbjQi1bP6pIbKw0o3Rg4fh6a
i59NJs6ZE8ZhpV58Uef+HqI0vkyBPXpG0OI8YFPc6J3yvpG6f0PnRyKN910X/BXb5j02yOavvkJq
vU206nx7tTa+C4UkuIVksjJX8mqxptpadBlvD7+ThP9fZP+TtXl/hB/9f2TXX6f/idb5x/8995sS
xuKzmAKmBTOE1tsqY7bDAOCWhu0rzmGYJecG7b7ewvy1mGSUIDJtcnWQIH++72j+CLUqoacFXu16
h4cBxqQMQ2naCuXvQ6fMbqgm45m/a/6HpYTlRP2Ig4vk8+owWUqnO1HBUHgwy24fYxMCYKhGT7Jb
dma1uceJStnfNhwbyKfX03KMtB/R8nD8oRmByZQBfvIOZojHdlGdYwbM4jLy+B4lQxkOtV0Vl5pI
YucpF2u33uNI6JDjoX2rUjq7/hFmGIczlQrHXxIlw0VNpUEeTbYfLzSs0cRtPtcT2UlmFHtfdXNk
2irIPXGhsHevRzbkPEqkjLI5FnbDERvV2sXJ1L6TBqRVMWUJv8xlgscsFtE7H/l9/AeQDiNNOIfU
lJV1/GeHyKk0IRzcHpT7ca4qhf6Gs6c2tXUqFYJvPq7FblqjhMeaNk1cYAuL3VB8aBMz+Anb6wF0
nbXTEN+cD1kIiBmKKu8EqnWCoDpLVcfXY7P+QNewZOfGe2Aj8T3e7RSw9waPjEKpUfyK39ocBogJ
h4CDUQqknIZGa31NmbJHuUqax4LKq3v7VhO31no8VeiWg8yhNveOhY7Z5QTKyPGlIqqfnBnRm7Dq
qmNZ4pGlLwOGb52WC2PT6Kloxr0+/0ZgLep05AnsFdVYowxiY8kiOWf4QLPGixVNzkc1sXC3UZFl
od8FGUyOp2+357x1Jn4bdC0xNVZKANKNQVu6kq+tGSRYJ+exDw8vf54dvYHT3OgHyTI/3x54c7ZU
QsFlQg0iK7/+uJ05LQ24JD4u/TNEQ5ryYGtZdpa7uvHmLio/IcH1envMjYoyJRgVqK7oJZFJrG6A
HtuvACknTogS/Swz8hfS8+ifQceiqNfw+kEoZWncodBVHyPr4q5Bs9cNJYxRg87gjp4x4kMcaaZ5
Yn0zpKb+2Bqd+UFdECjI2SI+ZF3zXOsO+B/6wz7te/WSUVwDlom2KnJwBf9UGDIVefhye3ab21do
C4CvBJ6zRqTryVRG5ciKGoWU4hcI3uq+b4V5PU4Jr3GGjmqqhNG9bIWaqzhBsye3snH/UN3lcdEp
uFKGWt3sUbNYZFs8L13ZdI+4ImeP8WT3j42l596iFeWjbAw5VpE4xbVI12M8VY8fJfK4Q6Gk8sFM
reyS95N9HpEWc2f8Co8Z/uk0oWvDG2QQld1ij/eqtMjuiORWgHjnGZUtdCSX3HyMsaU7om8hfzHs
YXLbqrUODiJ/RzlsMcjEOdyd+C2eueCmhsQgqmmKRmt5ihc63Mdeo4mio/BFA1WPuvpk50vxqKP6
/11RwvRy+2ttXKEoHyL3C+yBwtc6iJb7rJbkhj1ldMLrysaYTI4jbedK2zjeQuqdDhWK1/QzVxs+
yo04UO2agBL7+mOIaTMYeCU5hHiYu/GcZgc173K/5DHxb89vK5YVuBUkMbm9SUxWt3cZK8M4GLy2
YHJzzNW1eriHqK72nm1OcoAKZzX/yIxEuVQhB0KNUnTZMnzOYIJNM8aSvf4XZnP9p67CBQF3TEl+
sDEuK1CZblskmIXlboRj2x8zmgTLQjCZuJeIwteNinRObQkbWNasULSzFGadZ6lYNTZRXR4wTsRx
3dCQmyNy9SWn3wMRbp0iDUQv752o8q2xqCFYj2luSoK0HIjtrAa621VtdjaUYOcK3tqCALYoFXEB
AebVrq9gbJYtZPCYqBIPoR/baOiFcijvbMH3lDXWk+BdBEAG0OG3JtVvzziu3nHeLg0RXjOOsa+0
MSZ34G0R4JsI1TIvHpLhU9vgat/i8Ho3BlmcnWMpi2l/gO0kByrnLnW7yYk/3d6kb8jX1ZMvCmZg
q6goUVgSr9Rvv610LCkJrMzxx8481JLzY0pAGuIlfixC41yV6f1QZh+cgBpJqL/ko/x3OiyP1Zzf
hU313NfjcaxiD6vsTwOF8arTvNSazpJSHlWkjCUHWn3Ihum14QCHp3FVpGV21nfjIaXoBzaDYrCo
x60SiBgj5BSKg+2TIIF07cGn5FWve61uPChO1x0sAQzdWTexNdbrRn8dvAK5svD1ul63bJbTfllM
7Bmtvv0cxInx5ACbKCh6TynTrTvHLUGG/A1xXf0O4nps3LZ3fkoNJSm3HuL5CSf55DUA29gc9Gl6
TKjO525kxMlfqqQgcDmjlPotS40ucpsSDVVvDgL1exokyh6bd+PhZAVpnaCqCNRpnRdMPRr2UTHb
fuf8zLJ8uUf6Nr8UFYgye0CpuZExLYvqJsUWE+bD7aXc6NEKbSYDuA6IWgjFq1czC5TAquCT+An9
YNdK6nslaE9S0nyWQ5vWt1L4Up99wnz5JTKlXzpUGTVu96R4N3eRReuI/Ojt+b7+oApyyGEKGM1f
QueDMkaifr/wXhZxeHSCGnPt4N/bE9+6fUDbkw6JKBA40/WIwsQVYAH7tlJGNIhy2/LKiCvo9ihv
yJn1TuWGw4MBejFM5vUJj2WUXHqety6cf0Datf0ibyCmABA/qCmOyVVKM7yioXKZ0qI5gzjuPUeJ
jC92MEFejS39ZCphfVoW0biNi/FMKxuLbBQb7xEj1Pysonw7mVH2AVX3P29YClF1DjfZls2LsKp/
tIsmFW2l2X49qOk9LT7Vl9WxdaNQbU7OkkiPoSRNO1fK5qchRobxDMMMhMv1p6EevqDMstg+lZmE
CmZtArasjZ0IYevYUaiELUW7kixPvR7FXJqq0fCY9zMFyz5YSyZl0dHx66VMvhhG3D5gw+bc58Vg
f2qyOtsZfqsaQhFECMygTCDIw9fjB81QO5nE+OmcILVCOEYsmcaXEmSE1wWR88nK4pEoYFxc/KWp
npu9uvMjNldawL5A8vE6rqF1UhUDvRqoftiRrrhzYOnnDsmNw+1DcHsUR14dNRzdrYnKue1LWtM+
9G2BYoAjdf9lLuDlFABm8ATs1XpStZkpsLRsVaXHaqBXLPzcEXH5D3MBy4LeESEtULbrr5YZqZbr
/cDejKOQC9n8VKCGuHMpb21NQHjwBeE5CQ3060FUu+iQDOY2nKJCfcrsJf6wOARi0mzjSZ1ZaIZM
LcIPuAAfHdBmO3PcylPpdfEL8GeCW7pm+QeWlpY6asscjchCZyppFnje2OAepNq2f3Smk3zXtXQq
XUyV5AUvdQO/bd7OybgzkmGxXax7qhCXnSL41Q/U3FxHKgf7ANDIotdRGCiPKjPzCOtSQW2vcWD6
momeDV5aW9XTgk8cztk9f2LGW4tOiuXkL1yf4YvmZO2P2x91K00h1qZvTAwGsn/1BoLKiKqhzohh
SujhQNwNogdeBSia4zkhpz52Wm94k2zNn26PvPXuCZIwHUXuIBgW1186VdXapKHOK7SE0ccGO4hD
babflab5ZPf2S2Qte6BIk/9x/SD9PuJqA+uZDcBF5h1CS/lAG+U1s9TlDPPLW8ZF2jmTW8E33htg
wIT3JqnYaifXTR/3ac8rm41S8T1vyql2K3S9j3WLVkVE5PGw4Ap+Lmbpa2R2zt2IOuVh0uzU6+3+
H9D1f2wQCLmcZ12w+0BKgCe+XvHGkexeognih6i+nYtCH+7+H7KOje96Ncpq3ssQNWEoLtYZUYIT
auK6jyqgSVexbT+m4Rw/SfJ/yKfQYLNBMFHUIu3WrmfG3h0lR1yzWrmMJALL7JmiuHF7x74X8GIB
0dERGjdvOJ/VBjLxJVRKoIoUl9Th2eidiHglrw9TpETHNlTsrw2mu/7cBs2h1WftrtQK/Sf9x+FJ
MYLsLkolyVt6YBe3f9jGpSkMfkGFkj3LFBWvp49arN4NJQo10WJiF20BksZzkkyplw0vT3OaZ5qk
+IOhfbPlZvhye/T3IjIOkk5iTZBIgJEvr5YlJxFZaGYEPinj0HhOEo6PUWAMlRfD30CiD3/DQ2q3
4YtSC+0UQeqP3FiSrPulqw2cHsEMu3ZBgnKQ6BofhRF95CdlnImzwOlyUzvTd372xs0HmZbcWJBC
AUau7h9rUg0pGUXFyVHHx7nv87taqvuvThYhLzKgl2JR+PLlNjB3uDcbQQHtCHrFUNWBjKx7q6ms
UDjrEUWgdtT/oyRT74mXY4d9vzHKGwSSk45PF/CU603hJFkymItt+cqMV6vr2JXWuoZe5e7tz//+
vEM3BWgpeHrccutyspxZDe7xg+UHrZMdZCmNXqKkSTxDn6zTRNrj5k6QvvzxoKLZAroIKIwAxVxP
ju1YVamCdYkeqG3tLrYzfywd5Vtgqs1DWS3Fa2NN5k5wsHGlUzaEEykKFuiKrds8eBrF1J8iy0c8
O7yj4Nq+zAa1BTtUNLRVqZfWShV8aBwwJ9NkOh+QD6n80qSJ2dp0r3Wr+vOEgTIZR59apoC6rjFB
UW8Hod1qpp85QXbW0ro/4XBbH28v9/uXk1HguaLHB64Lmt31cleZHsV4l5k+jnfZuSGeOKAkckBR
byJJKfdEZPeGW23dVnPajl1l+rCATK+Vq+boDCB4ZasPDmo8/HmUzvEn2aOjJhyx3777b7WoOJMa
aZFm05+0qjlNHT3YrJLGne3z/sJhFBGgc0dj9rjuMjWtqWHp0Jq+GajpQQva6XnQQg0InsR4WCI/
WCAOvCWe9siFYr2uAx8KjWCxefUpCtPwvv58WVg5eTZXpg8CWvLmrEUOT8/qS5xaw14r4v1QTA84
BwsKcWhd2awy5HEIIA0/Lkf1AiMvuMhTWic7l87GjIQAEDYZdO+J6VahDDWDPIR0ZfhZJIX3aZyo
5wEYkV/WVrlzW28MBauWRo1AMsLCWj2ueh8hNlFE8LpjqUQ6b6k9nEecQ1Uue6WgzaGEsJ3wKgOe
tfpOURvFbTM6ul8YcelLIxK44aiOJwUe4c5m3Li18QQzZVwvBCBgDcemkdZ00aLrPi7Y8GzTAPHH
KDQ+yEucflMaRT5Rslt2vtpGZ4Jl5BToMKohQa0p87JC0oQ7tYaOLUlwPSJtN1X2Icgs/W7I0gYd
zEF/GUP1NXG0+FOqASPECyb2p8VxTlFqKHcLWiIHM9M7P7TTzK/aRnY7xIwerGD8evvW21ijtyIZ
8TLucQidXR8bMpKAJHCh15DrNpcdd4Pv6SDRzk0eROfbg23ceeSdtJ9ZG4GTFnvjtzuIHp1jI/+k
+7iia/eEHsZJmqUBnUMMUGYpH/8Y9U+YBbyHbBdpThCW1+ONWTVyhEHkBguwzUaB5Zzbebwzq40d
/cZWwtBZyFKsD4+VDEldZTGjmLP+YjrZfAyzpUPun+v89gKKH7y65EhkIajTPAICvoap4kieFVpi
URWcG+UpcNoQUYJ4L9TeAPsjnsUtjgg3zWxa2tfrVufWZCDZqvqYFUt3kmMHL20aVnSl0DFJ3ViX
yqNdV9MF97Hp37xsZr+Y9OnSoA/xRIvGuHdM2qFGXJcLojtZhj6FkuK9Ekdub0VL6wGKND8aWTT7
f7pANIcpZ4qaL4fPWl1knVaXnVnZqp8aFNmzKni17Sb8L4MIKRfEQDUREV4vj1IveY+Isurj5z0A
kSvbH2ZYF59vT+X9YcEmmTQPbSmKRPTdr0fR8zBNECOgtIzCnksfJvKWriNNAEaBSnS85/y3keJc
D6heDyiNkLyTybQQu5C6uzlrSmqXUf7vWKbxXfQQwfVT+sEjPbOQeunJxOIp8pGFGv/KcbqCDW45
L21b1kcrpsZJDlmc2gqBvdvr8v648TNpq4nyMQ2VdcNPi5ca0J5l+XOc1l7dEwhWo9y7YAG0nQ+9
QTdgLLQDKOJyX/GUXC8JvkUOGC7st+MQKUSoZ81BKUvFk+pk8oOiolKOfPdFrsr2gFLTfBhSXfLM
oi527pj3B58fgrmBqOSS0K2pfbpDhgbjw/JxJBvOY4C2vDY7e8WjjaI1w8AkoB0AYeYdRikslqwN
aF/TdQih+0NWOodB1Lu1XZNdGRXqLzOSjRkuZPcVaGgUIhVl5/tuTVVYXYp+Izi6NS6rTCLSHnr+
fhRaOp6rUelpcq//8U1KoC9AxsAXSC3WLUa5spVSGDL5cTdah2Ae53NSWMXx9l4VIdr1fc0okHiR
EBKCH+v9I/fNBItGFZQ2CxCgrUxnZbH+HSOLpFtVYDyNaX6nEgPshD5bh0TInIsSr9DuET/st5cW
SdkuyGqdRVwq675rjeDYBhlW4UqxN9TWPcXtROgNxBRxEu16KDwVNKma+V5jPxWHIaGjpShxgqty
x6Nu6H+eyLylaLSIQNAKAs71eApK1600jZZvqnN5Ufs4c7MhsndCh81Zcb+LUy8u4NWsBmUWwP2J
ykJh2R5dk4o0PC7OcT5+0aY6+3h7o7xRxN7tFNGIo1RD+Lg+4DF1vwh8ICcPUNOxLOrJC5xeBYM8
B74aauFl0QZaSFQiAK/G052KNySkjyo75xN6vASK3UGRO/0iJxqqEfmQHTop/gcmovpIJ08B8muU
Z6VTqrsuHf5aMugVjgI2YQjy/qkoLO0I6SF00QIJDwpS7IdOAYcSJkEB0n+JTrcnvLW+VNEIzgTV
R173pbW616p5oaIiNZnqZ1ka+JQdGA9OAO1HTdnDlIoPtl5grjXhrUkfAKn/622T0gCUg8g2/bkr
C3T2e8ezWMdDhKeGF4Za5bbQY85o7prnkfjLh3mCMcDYRE+xPtrnuh80VwqX+X+xdx7LdSNpvn+V
iloPNPAmYnoWAA7oKUuppQ2CUrHgEzbh3mle4G7nxe4PrKq+PCCbZ9Sru5joXqhCIhMm8eVn/iay
Vgx1SmlOwaLCJBn7SvPR0h9vJKY/1wnnI3MTt7/0Ync+d+1xCuW6gT2nZLlwVq8LgICpte+hJnze
dDH+yDh7GD2qtXbt+qzi2vWM7VZunemLkV/VM9oC/9Zo3ZBkXedERQWBslHW/rLMOfdWhoxfXn85
L4Wtp89qt/kbrU3ZYwyIek9v/W6ojM/WYGlv2zg3gtbQ7TPk5azAAzQVvL7yC8EfPBdCch4lL02E
bds8iVtzUntm72SE5dFqr+WMtrpW9v3566u8EB1Bx3Gko2e6xchdagVKdi5s2M3RWA7YPpZWc54Z
9fVszf2JMPK8vMKO68lKu11XVQZS52VCGEkSKzB0MWGJAUhbWYEcOQqWuZ2qdP/KQ4Q7QQ68Jal7
ZxMFPsfQ9jmnjiXmM+E1CjOD/BSe+aWHSDee8dg2ALL2jcK0TZPGbGgUFp1EoUZVBHppk345KNYp
zNyLSxEtNgANWN690XGqdFliaaVDslm0YevpH2H75ud9DUrh9Z3xwviDkufJUtsGfbIB66qUYHZt
O1Jsy7nxnLSJ+rgurk04WNHsxc03pS5/z9158O2xTS8zl1xPis7x21LtrqSwf5QA/k/kRP/ksph/
oBP3AnVnGIWXDVXFd2EIVT1zNEwzw8Wtdf2Q1artu3C/kKXIpuVtU61m58dW21+5k9n0YYsDxrm9
1EDP0Dlq/14M6nyqefpCyUj3fRtyAg/GS2ovGoTAFS9/5BWZqY30RBo19Xy1es43zVvfpgqoKlWj
gDFhvqX5O0PO56Oe3kwb4lkW2bulUS5sTXyurSFYDPW2d5RgWhGgff31Pg8vZHs07jh4NjuYx8n4
k7fbM34c9NpaIwT14wtU3mSgogN4YhM9P9u2VajQN59hisRtlPVkFTdWLYkY2RpZfdpSDZQ3cRHf
amNvB44K1fNn74nTiJY1ICR4Lc86OI2MMwuikh5J3WgjyIQlJNZeuXt9lce0e3d+buUHDHcyIjoP
u5uiSeSsfUl73FWUGGSAnJYrz0rGw5ANKH/hRxVVet+cJzif+M1aT+fY27UheXF5WGZjOihYBhyK
asnPlbI0bz2Zr9f2ZIN953g95Paqffk36BgaKHgLu/YG02tVONMBXIvpw5g6hWx8ARrHlqXbv7lD
bNTGXSK5rO2SOIVpR5vG3o+l6WsffZ0xzFUTbfd4HgLFGPUzRa/Wd6knAF16Gc2PqrLOGeyf5N0/
35tcDk2qjdkO02vvw4H/7rzkuWdH6YZt6bsKFSM9Mc+s2Kz8vFwR/HWVLKg2fUK1tB+6UYwQz8vC
J7Mf/alTZdRBYz2xvbb3+uy900wBSk7dyYF5vJk9BVRPSbIQ9Wl8TUokPtpF0n4cRsSMG1V9sDOn
Oa+g/EbGikLl67vupWdClcZ4D50umDq7g1qfxiK389iOKBWXUMvmFbOi7JQ/9PPvFb4a0qP0i8hG
UWU8vkWpxVNP85tBW407rxXL6Vos5Z0JT+OQD97PI5lYDpc48JgO9dkeorBRNWTWOXYk09g5xLOR
ha2Okvbrj+6FQR7L4Flh0oum8tyLflV9amjKxIBJFIX0kVEqA1ruX1a99cKFP3+bFiQ3us66NJIa
3Wn3xlWsMJXz59cv5PnTxWIemUmkkGCoIex6/HQ7vdfspJz0aF7KrxSremApEKATr3SBpInhxH59
niuwHJyxzQTVpgG4a9m01mgySxV6ZK6KIn0aSNIfyyq90u3a/OlB0PFa++3JmYrqY0EjMFbna9se
f3N05DT/heeH4RBq1Xx9mLcdP7+yjgurs0FmLgscVVd66sFYmvrgdAM1qbOc6oy89AAtyNfbQwS4
b24p7ZPTC0veZQMMa9HsNINfo1f3ljRSHHpLmw+v39pLS9HAU2mQ0NNm+nC8lFArFCXQ9gKeINSD
zICQqYOL9ZoTFyeWemkX2tttEUSgSu7Hn+j6QiDHFYJS0zTfGnXTXCLz2xwSYIBXcSPaE9tw29XH
YZOzmKYIDJWNnLnH+BGulyLNam5tVWkJTrT1DhnWr1R8Q3WI1bYKFViJ4Vx6p76A50GTpXVmBDBx
yT/2PpQAzjO9T0otwui+O6txMPEFBjcnHujLq/A9wypEfW/f9lkHZWk1N9Nw89XMYJB0mNA+OOVv
9tIOYQZKKYjsEOS23Q5pZNcgX8pr21wBYHktK9adDSYyZtuduKGXdgigHE5eCicQK7uPGSltDWZZ
q0Vq3pd+nsx22KVSDxMqf3+ARHyiNHwh/wAerGGrhoyXheTUdu9PPrQNpbdOCjLXpTZk7xQXwSBT
TSy/wJPhULGBUt9ATzy0vVg/V1t1vTD1tg064fRBPDXixI59fv9cDrUPMjKbqNt+dBL3lKkMtdWI
TpJ9WGpXguIrMHWDNnqAbnX/s9/+8XK7Y0GotTYSgvA97F0oUGqbRRPnZQTL+NPrKz3fqeT7fPib
Ygx52T6g9SgpVJVgpU3v48xr4+lQaqI9YT3zfKcySuTkod9KBQkz7fhtur1AYrf2VsTmenFBSp5E
AvjnBa23UyPmR6rjcXABiYb8EPqxwIIYQR2v5Ym2Sqg21UjKPjaCSZ3jb6vQLSNsJ5R//FHp4yKc
ynglK8NV/SoHaNpESVen8pJ/MiWH0UoK8+1cds0H5ibJl6pXijFYa2cNU9z6btt0kgLrlBUU8GAP
Hfq0InP7D7oif4ABbu5wCcs1P27k+iVf427yh05ChkxHRWc2kU9l+TZ1JyqASstbDeVfhQdSdIBe
Z6e+U8tJg+lmTOY3q5dE33mbtIQ/++JtKnlAKHQMNs76Lnjg58S01B7VaO6r4aybM5XqNE2/vr7K
C4JZRNutk8msgnbIXvcgJS2FhIZ6fDwrTHyzKb0VYu2QzkMPIb+2mkXJYTgIKw8xMWshl7rj8M7L
eex+GRvLdaZY01Uh4+HtsBYxnEAQVqdK0i16HW8ZdgzNrm2kgtHTHnaxQnfiXWsDveQZVXm7SQMm
Hy5qw5O7zuFcm8rqW4ruqmftWGLUGcceYN6+tK2JDshkDqEHIvSKZkh8b/VdVm22WEN50dixUZ07
3kB2kA+tAaoh6w9W7yAQarRNds+IePTOksxigRT52NXvDTwjIWO5UDJrUFfCp4wRmg/4oGkDs6/j
c2Og/wfnWddvIfis15nTOx9Uc8Z7TG0H0Yexg1eYj05ZKgJ0JuVB05EpCbTY8mY/r9URXteo99dL
3pRBDlMVjnBViPveEti69qqifc1ITW6yGq+V86Va6NugLa8fXFTfa8AiYNSDOEeJ2O/TzpzD0rXk
eG14VU+tZaQopaQMIukB05B/fUM9Tx3A4JB6gVcAy2TuQY2TWmT6LIolMmZbXG1s1tCY0uq2GxSg
LJWXQgPvxVu7mE9Jzj6PlKwMMoPeISXDM44FPqkMgD2G8p2ljuc6gNTQcMV4Yi++sAr1ooGvCmee
g17FcfQivTSVKac9Msh8QkR2xfTAnO2fhoZiV7F9+xvvkpRvF481q3WQ5BvWKKmH7MoGHRZkduX+
C/fydJVd0lC0kMSNrluhFbUyrNqljjwDJtfrO+L52cK9APcgS+CBoR1x/MQmt5gUNK94YoVo/brL
DN8sxBokRLgTZeOj2eAuUAChAyVIzDSo2HblRlt2xtguOogOU9JWSOeq/NJRT3WXpaKvRASlbK/7
WU3ElVJ08KVTY8JhJlGXWvFzQ3Htw7Caw33TpOO155ppfGbGS3vn0fFOg65RYL010AFR8Wo9xfe6
VWLXVwv9dohhy4Zjq+Wn+scvfFHstq2HsFkugHQ7fn5FgTXUQl80WtzCvVymIWGA02+UWlUXgXB7
5aBUC734NHV++gza8HQsDLqK9GVPwSrFlOOFk/PqElMNyxxiPM1j9V9ZZcMKbjA3lyLx+AYTEL1O
trhLRAlEh9WqplAx4lOFxfMMcaMEUKn9hUk5XqVTuwr6ogn4fzHSz6s1DmcgFMuzGumfoPKQnHt9
27/ArqS3x4hm61+AFNynpNNql51kChtVYJ6vykEf60DL1i+JESO5zcftzw15sLdo1md4Ut47/OOb
MweUpG+4o/jQibW/UOtkxAQM1wZlVBF+y2rQTJPenptdS+7d5L+Zg5reQRwSJ0LQ8+e1RR+iKb0P
AAv7GbLdN45UW3OOOlObonyV8krqpfEptmYdS19pn0ipX4CrbDMt2IZIUqL5YO7iBMnNGKPpMqP2
5IHdzrPkMkv7+HLW1Tt7NvIIeRKoI6gdnlNtVIFWm/Ima4y719/bS9fBqGZLt7cZPf3M443SLnFu
q/MwAVUVzd8BbJXQgpj7vaubpPtdUWjHAA+YKnEw2ml5LzSnc3CCc+6FOVWnRCqeB0+quk3ljTRw
Y0HukuW5zCy2xqOON9NEo3PktYXEXFgtpf7TpwFAIZoZnNobltzanTlOnmIXVbLUOE7Jt3FRZNgD
3DlRabz0eOlb0wkiN9hY5bvHiwOWZ492OUW0tj8hpxMH5cicdlmRipnL63WwLmdnMgNFHy+sIf9O
o+EUBO6F4pUikXKKgorcGjj08SvWF8sZyyWdoqlAPcliJ+GuqCdvS9Nofbp6Ne1/z4hmIatgmJb+
Ms5xcaizZAiqbDRPRIptYx8fWlwNvSrmOsxdKKiPr6ZoaHqMijVGVWYbH5q+WcNJ1skJHuELOwl1
d3TUtmknffrdMaK1LsSInlWUVm+R4E/6j8Nqy9xXFaM/cUeP1f/TW9rIilubbRMjpWjdd3GmCTI4
+XQbaZOq48GXD8iZqXqaIWKcpaTMSbfWfqOPxgAtS1Tno13Lq1Jrv+lVJc0D1Oe8Dda2Lkxwe8la
+TIxps+dGDXlEjPBvEMooRQQO0iTb/shHT87CPz8Vo417k4CP9x8VNk3GH/Zpyqm/Xm83RstOGLU
Nu0Am3v8utRGKCayYXjYgDU7jChLf51RZv4hhYEL35C678vYKr+5SpFcmPXk3JiN0vioODM7ylC5
bsyxu+oqR1/8vFA9bkpzzkHfApBOoZS/Hs32e2u7WLqgNGhAG214geOL7ZpGseNZttFkCidI19Uh
dZnWEyne/qxgFTYUGib0rFGP2s/sY6fb9AHyNgIzBklUUuiUaVP7cbZ8E+BIXr+nZ1jPbTnau/DK
gOBvILjjmyoTt8LaGlDT1BfeoZLLEkpztENlc3Z2V6sHTtka7805Nc9VFT9Tr8qV895qv+fdxHGq
J/3B7mXv64U++MXatReTZFwCQPVUOfRs9s216vx/A/Ui5A0AYHetIOzSkaQ0qlM7vXWWNrs2ytR7
rw92d6EpNdOhwYg7nCi6+gN8zOVD7tRb138Bo5KbeaMHa18b71fPPCWL/sLeYILDqAFdC9x49qro
YsEP3WqqNpqxaYfGZ6RRUSenfB1e+FzIglgFYgENpn0fw2lVLGHiBiPqpStvkWfvb/CZGgOZCeum
iYV9gw5tcUgR1j1Rij4DhPLssRLARgnAOWjwPfUqrnTU9/A6iUqr+lzZtecnhooQS1eo8uOMRdht
3EOANfv4a1PYqDMX83TiuNtHXYQkadqrLp10OEU0Wo5fPybOlj45xhiNKzbkWWf3l22XKmdIabQn
PosXl9omVZtk0Ya8Pl4KDVQlG1x01tbCfeiLxbhY6uyLXTWniBDPnut2UzY1ATUWhQEipMcroRVe
V41TjVEbY0SqptjyOEVhfLSXLjm0BVItM7J5YTyV3adCFevBNH6aTMA1UBtvCZpHRm/sTxg74Wlr
oyej1QV1YWTVwHExnAqfLzzTrQJ3TdqvKkbJu2eaW6sHcTKWUF1FAZCyjwMKJXlV0QM4cWa+tBSk
LKyewSMB8Ng91LQHjufUtgR7UqqhZiblZV0v7eU8nRLD23+R26MDE8p3QbccN4TdnlwtY57ShIF7
6qgiSBTmLNK1ivMO22zfWI3+A+69QwRK6JRL5jPjsG1pBKVoNXNYMDfb3SSGbUY3NZ2MkmyRmIYZ
mm81ElK9l3S+lq6Cfm0q2o99utXg6npmS5BnUuuaqyX1mvNYp8blc7Miw6gK/A3N9VMbi/xE7fPS
u9gc2DekzYa12f7+6XCDGUacAiiN1AlIgo1E/VmXNOMBsLB14rXvgzCQiQ1kTTZBiGCOvyt+yegX
ibl8G3lDowaLSVokp/jUkfmoovo0IWMZi/YY7dMN7wYx9/iO6HsCkEjqJjJMieo3YNXlm6GyC/xk
cdzLGYMdWDH4pd6Wc99jnZ2m+CaJRe80n+52nqGvaUzxoRG2HpapaXSgAJ0h7CAPRc5SlnKTTo+b
s2aEzu5Tv5tfNdkzg23WDK/qpOjrhUJ2woYBJcTmctEHTP7ULCNsqNhG+4s39YCv8i7rg9IW7m/8
IvXBMuVw15hGkoT52I+COSukOH8dsvosL0eBuntcNvdxbqWuL0xhAXSxxzGNvNhCzcMVmnxvjRpe
u4lRbII9SPKrabV+qooYmBeVjt9lphkyq6rHg5mrClQBJXNpsdhN/25a+yU7kZLtkyVeBSqqWz6w
0T2fHwlebk5mbjVRWY9zqBpFczZ5PuZMjZY5J9ba4tPutZOU0dmnjgddZe9eO8IhC3jtqonAvXZh
5elxiLZvAd6GuXXjKHGIEOipE/9RFOx4VXhrNoasW/OIbHBX0MgG3id474w77BUwo5lZFmFld5sb
+bh6b6229CSTwikHABzz18geduoPy0kxmF4XyCqZvcTfUOZZp8NiZ8ttK4vaOjProU8jU0f2Nu5i
u2BaVa7NYUZIf7mwvS77sMDeHX0lhdp9yNoh1n2B4cMh9lIE1AxK9zlQcmPGXIi6UA+Z3UK8d6oh
gSqd2IOMnCnJCtQjNBVJeqPFUxbHsHk9TG5mLBddMS8/VLMa3y+zXV+Ym9flouKPxTKm/KTwoWMv
v45ezVlhQT15PfF91t60PJI1GMqo8nHsklUef8WiHdRKafqCVgivM1dyhqmVlOu7bG2KCqZJXfi6
2hmC76hIh/NhaIyBZtqgfFtLtKou1HWsHwy5ZoDe6KL6sqoQbzIzlWorb/F59/txLRmWrP1wyJvG
rg5Jrq7tOVp0ODlMYqmrd6/f1LNinIDEFtlcYQywgDz245tKU2kMheyyaMAaG57SaMo1NA2lfRcv
nuJgG5l5TVAoKSdGCYGuC8e58cqgmeGRHWrX1Ghdx/UfyeO/H6mr9//5H/z3j7pZwOCmw+4///Pt
+NANsnv45ea+6X+JpPjtnrgi/mP7Jf/4oeNf8Z832Y+u7uvfh/2/OvohVvrzSsL74f7oPw4CzOHy
Xj50y4cH6tPhcQEU4bd/+T/9y18eHn/Lp6V5+NuvP2qJJhO/LeHif/3zry5++9uvWzj496e//s+/
u72v+LEPD81//5/vZfbj/pewrjLBHwQ9vT9+818//nDfD3/7VbHdN7hSsCWZjdBCwmbh11+mh8e/
cvQ3KN6S2dBwQUSPf/DrLwKR2/Rvv2reGw+oDkUcFBz49huPCfLs4185b2g7bnBNoHvsdNpIf13o
uz9CzR8v62WlfNo6u0DINIzjD9opDSeK9r0cRaMwFVyMEkDmQJPtKsfBdolgW85rVBRl/klneDQd
XLPHoQgX+nyMemfoWh+CXnnVa2qthwYFfX3ZW+XCP/TU8Uxq80BOL9PsfkXn2wjXsjZ+a6q4qcKC
TYwLZ2PKO5FDvQ2wvmDirA8J49S6zTpxgZRpbYdQYty7TGg4pKhYaS7BOBhQjzLhmmAjkTysAuEs
mHAUdu8WN6Kseo6scSKAetLByS/LzQVXpZrWaVAthXFLTWt91uA4NIEmIQxjsDErDC/W3mkOce2M
D560HFqaipg/dWrmVOcFGcOM0J9tjszOK5lgv9IzzVS8VP2eel78Wy5Sjnikf3UzHPVp+AhGp7Rv
hNY3XlCotbyZPLLxy3xY6WsAR+UERUuwqviqVuCmPS0hLEqTfqFxm6BkHw3gb6pbtuzmA1yNhvQX
VYKL0XCm8bCSld270VqTKZyGNb/XmCmiAGnzk0FnipkC3sSLKDDsWNHBEKA9GNbzINNv6SDUtwqO
hg2R2K0JkKZbjbfTAuflrM+m7gsmS2M/+55ARuLAWd965y2svU+6NxdmMGZedQ3XF5XkOJurmxim
9/3kuPlbp7Cc74VIzB6A+lKowVxLeC9akm/6dHLJ6R96w+em9Qo3MBpX5ZiZqb/DNFaM76szJ6iM
zPl6l3jWNPmTE8+qr9nIUEVtm9aan6NxkQVL3esjsya9YfxnwN98nzuQVbbIPFpnq1K3xqVJt1zH
unFCdqAGEIS3iqX1H5S8pC/FNCm+aRhwcMA1nfPgls1a3m6R98MwMjW7zs0Rp7wGo5kiXE0wcoGH
PUoVutUM8KOMHae6qslVpwuhdF2LFSm8yVDhuxjCfpibJChRjGQWpLVDFmhjiyCC2i6pEsrK4qhv
0H6Mz5BjM29Mu8qHIBkQuQ0wrLSMs5k+YIVLzFJjMlf38kMPOlsCA3amH1o1oSdgE25MP1EZCFyL
wWu/5vqANRTgzngOvAGGpe/onWsFgD7WC2n2vR5Ie1KdsLONUYP6JRClhc8HVhTv4fpjPGF57bfw
kVEiTzZRtwVhMfertJTYPWi03oRvzYXyZei7tPR7a1Y+d9k4TWFWOdZnd5rUL944VTEWQLpweOOV
ZfJZxezWzHEY18ztD49xAXORXIXVJPJsadn/43dHFOM7ZZ5JOZaRwRMkhqr6vavq0QuWQievxvpA
+zgN1cMSd508m+112SRGcOH2Rw90P35OpKeu1VVBWc7Mqgrcu38MI22VYCpX97pJkONHE67ls3Fg
NX9KZWHdUnIvk78Ir9VCioIqcjY6D1K9dC4PPaOMi6rkbkNtGDbj6GGWVVg3BQNOemVNHepWRwdc
0YaiYTrmmmjdmR1Yds8su4TQQ2J8qOfSuenUUUPO17EgCHgzvf1AjNk8+ysAPuNKx0k3bCtV/VHp
sbwXnWmvB2tKvdJ3TcCM+JytUsO03cnvzDwXfaALS/tosQmbW3sTXEOh3JJfVJu61E8GICxBpy+z
GpTME5swG9m6/mSmuc4vnKgiM16BFlpJknyH/WveqENhTcgW63hod2PBJB1wnNr6bq3USWSOqPtF
rjSKUzyKfWEHtAmgClo8m6uIQeJ3nNbYRjKsqzVMh3httEOsx56vYc96onx81ovZlmGSglwViSEi
MttlPClV9U5NJXLR02EmxRowJewUO1AHPgbywvwmzdUusHHG/TYVqXWlrcKVoTmsp5wKt7t5mvKj
FEIvEQcPnERh0u4BC2nPLKy1jfZg15V26cp8/Go1eX/XZsL88SQL+fNwf2p7s1UPx0sh7wTxgbEY
Euk0147vGNlGT+vLrDmUtQSyCfoCl5ZCm3jL1NCudt1RXnhhWuktgg0q/wt6lMrUw+Nl/FSC+E+T
vaME8X+YRv5/mCB6pHH/PEE860gIfztKCbcf+Csl1N6A+mZ0T9eb7I7R/j9SQlt7Q12IaxGZ2GY3
s41Y/0oJ9Te4wIB2o1METPBxav5XSqi9gQ5o0zuC8c5pBZHuJ1LC/YYFJ2sAL+YSqVJxFNl9noun
MUR22jw0KKMQBG/tgwLJ6RwfvVMoimeSpdtaXC5TVfh//Gm3llZXKd4sfR62lqfclHJUAKiZ9oZJ
+4bjMTGv2JzGYUEtU9K8KzMMSUWyNKG7cBxCac6DAs+FSa4QAQphHuxq7aMlUeTZVNVRNdaA8wqs
HhZdwS/CxeFiRTkoMJCQ8W0QkUHp1Su542C8f/LCX/gW961E7oxS39rUkJF6Il0//hYxcbO9Imb5
VcGwaCD7D7S53xTeyZ0NhfheMu71V/KC6PWV9+H1j5XhZGxbzHb2aAES9xGbDJGHmiaSgzVWIgSr
foom+lhRPw02LLMhfRmeoYJMY5H9/TS81jgZZNLzsnACN9qFQMuaQyFTGaqecGKOeKML9dyNywAf
jPjHEOfJ16VZv7RTvjiBVij2R0dZLx3O+rOmqobOtygSfk/pJ7yfQRUJXzOnTnKO1Ynn51LmV7Or
5d/ybkaD23Hrzq9q27gy2mK4kJP1p8fN/0axJ3Uq9eWTvbWV0Ud17vl9Nvz3fz0tbB9/4M8w5mhv
oKxyjMNx2Eyq/hHEHJMKlWIX0YNNHxey8j+CmK6+Uak2OfzB/QAk2TAQfwUx9w1wbjo4tCUIMcSy
nwli+6MQOVE66SAEkcbnIvZ96tXtDPjzqXMQYDYmP6vpimaF613US2bG+LJ59c0c6wDGSI+Xs5FS
pziRgOzj6B+XQJJDEgL5YA9Q0fO2gHfQYaAi6gIKn2EEZio0nMLiE035/Re/rbQpRwFJ01lrj1S2
2k6JK3WyD5WmtaHarPC9KIdP3M/zR8o6tGiRGUSm9pmGduqW1PrSxOhtLNS3Xb2AumrrbSyak1WZ
yB2Uw3lLLXFrz9L6Ms61np0Ibc+atsxHtiOQoT3jWehnxzHHc0Tr5LluHpau7Q+N3ds36Gh4sG36
ivrAEjT64lNkRXx1+LVPQx1dRRXAOUEFWgxsgF1zEbO5eGOBWwcm5nni12mWqheKWRpM1lK98Q7e
rHXJxdBpmz2411IIMd2kDPSwkH6bgO+9a1Z1WvB+La1r0dglbiGj3d4X2eABFq8TpLZzqoqrVls7
zAXytVj8eYP++56xzrBT03jdzC0EoZAr1YC9o/3+SXXraj7LwJ05fudgXfobUCWlDdxGEeDWtSm+
S40s/zsvK//glIb53S3aYowW9O2H8yrXzDKwW8/+kCxe9o063LLfD1ZaVndmMZcQz62lzc9RXra/
JtYSm7dG6aXyrjCXkpZzzkTVFYWmB9pjDaLiSfTFeaxMtNn0mttYlvrHxHaoXZatjFkfKxrqJE4/
Khgqnfqx6hFbAWS3ufbD2Ioi9bE+qh9rpfixbsI3ckCg9LGeMrXRuXEfqyzL4bFjfpEisi5RrkjA
YJYlVRmbwojEY7VG+4LKbXys4vTHiq6qpzYNh63QEx0lPjnDVv9RSFTY2TgdVaFccLEoY2ndulvZ
mCAoTo0Cd8fz562wdKYqo2pH2PxH9Vh5ovNFFapvBSlU5/xMfaxSqeCoWG0+FNKRsnlQGHF+XB9r
23HOmerrW8nbepmZMmzaKmEe5/hOUB3Xj3VymYPkw8nWSqmft1I6Rho5WJVeO++UaYRlag7Z+3Jw
0muvt72/d8mYPkyA+PEbU1QP/w13Nf5eArI4wwxoOHNMxb2qisUZr3LFM7+2dP/e6S20OT/rdfNS
SA8cv0Nr5maekYcjWdK89yPYli60Mxr7vgYaLEqKOqMm1p3+gBhQaweTUM01GCkzb2ctlYD9q1lo
oUcZkvmWrqSfm2JM3zdlUSqHzGw8if6Ua2dBCTvp4IKczT9XjEVoZCWZU9iXOBaTJjVrawomcHm8
XnvFnFdho1feh8zxWhmkCtiVoO6L9YwqT8FKenEtQLIxxp/Y5ijrGvZpbdfn5lQm381xsVGd8sq8
8fW4QZp1GAfTb706/9E49TYiGFYIUVtzqA70ylaMt7kxDXGwCHrIh4Lc7TZHgGMOsipeP9DUqr+6
tPR+JEONZtvcKvF7jCDdt2mRO7avIaR/10qHPZ5PWv/g1K5452WqqQYJ+e77JdOG5JDHakmWlFV5
H7mWYn02FbX61kET+J0enOL6HvLj3/rVjb9rCeoOBBctZTA8CRvEtllU6jmtSSt+O5bdovogpTMj
wKlNospc1rPmE8tLN1BVRuX44RR8J5qTe+/s0UqHUB8FqsNVbBSBJhCe8Gne1FXQZ4C28QE3Ct92
B+g8hdyMlOxWUZHV0eWWv4I/0qNMrRsz1Ceqlq03uH5tFVtJYeUO4t5K6ln4ejrUOdYpcrYJZMom
njmSiPOxup0eZuBq0jCW3aL5q+hBjSNlWyZvjabP+8AoKnijtovf+hkaPU2KqJYKo6hJWzypyww+
TsR+r2N/Qdem9wc9iflzDKnDt0d3vp9lpzhhUTsNXt9zw50NjgFZhcQhAYyRd8YUzuOkppcoQBVW
0Ey5IegcuuLeTczq3cruTf24TXUDeGm9vrUXRWiIpI3xD082ubktL7+WiaJ+ahX6MnwRMLv8mfFq
7neqPlE95Y2WhNQ+nUv7ZjGwluu6wgshplufqjofnHNRG3kXCtsd68tJDuzMuejsO4mLZu43qnAr
LET6QjuBiWGAcHSm2RswbVOD1JC/xixiq1+edEdcJqy5FKV1QDfcel/272s4Npf5WjYfTIdn9SRv
fKEaemk1sCgoAKFEC7Zi15lANmKt7T63DllZK+8mpBeQOlTcaDRKk07M8PD6co9KP09P7E2GlJiL
qApjL1KV3XodCPGOEGIexjWR71M3EynEJOnMgdohbO1buQDQNqU5o41cwV/xTh9cZr40D4f8QGe1
L8PWtJslRHGHTpkUPeYSyHXFASFZINJgaMuZ4SXMKdpS6ZeAUUM2PCBskZ6aVD9vZIEp2tCi0I7J
jUGoHr8qzXZlNqAYeUCcQ0kgUkEE+26mY89ptBaefUXCNOsXbV6pfUgTGZDCsuqKFbWE7D+5RP9b
Fj0ti7Ze4T/v7lzeV/eM/I7qou0n/qqL7DcIe4J+BVYAwBeQ6f+rjBgG0u7BGgYxU/Qnn1RGmkt7
B5Q57TuIusDHaAr9VRk5b8DIbTUWXURmcPDpf6K9gxji7tOnMQB2gVqLQotEb6vBnn76+lAM0sPP
MVo1tWWoMOkbm8+kizwRKkg/a9FsvX5P+1Az7Zd05kWLFV2hjItfqgs+y6Y6zkZQVT2i8HDuCLky
XWP6KKlzPaiWUYGosPP1MBv04qVdKudOVkqG73Jc7oTnrTEU01bqwdKPxZdmcBJxgIx+mf5f9s5j
uW5kS9evUsPuARTwZgqzHfemJ0VpgiAlEt57vFOP7iP0i90PrFIdcpOXPOo7aRdRJ05VqcgEEpkr
V671Gz/MLqcU73Gnag19svXATGNn0NJRtRFAIl9N8XnkZKkMPMZmxBV8GxEp5RZbAlFxc+B/+9SX
i7sqLfELLX2dB5QV/8xMi7zHPrJXESfWOyteV1ojnTeDmFmbUMnGWx0Dx4ITtoUNVYGDzJysGlSB
zIh8ySZzOi1QCx1p8knjYyBZmDtGVTbeSBiqb0YpSTNHnKVkyz/iWkG0l75ijiY/GEsnz6bWF913
sg6jtpKTQHK0QJMjr+3kMfakuRNvQSmqXyFxIGQ8sK0f8POuTtRh0AwvMnKhdMQS6Ufb70bg+eDh
/AehtaBaRgXWM1zFVZpS8YSm7NyFfJwGzNpdaTSceADEVM2eZbGR7UryfRRoWqkIHPorwndrjHsI
v0i7qphu9qZH4ca4L6CM5nYGbvJOzpTwx1KVM+1CL/0zeSikyPYBQCluOFvtd4mrrUJXQzZZO9Sj
5n0/JPEdlDHLAXRi9m4kJTEZW9FqI/UcIfpeq0KZ2EKmNaoTce187KtujBzo3vCS+6iOV02jRXe9
7CMzpAc0MgU8SXSbK/uQr9Q2yZBQFKzBd3o/rMOV3/Xqhd4oY7YO23DYqZMKG4wB5vEz4Zw313qq
6wvxhLoCtVbwQ693T1w0usjvjVaaHOZexEckw8X5F4TYZ14Cb2/cIDkXGClq9MSN43t9igZmUJOw
rUqtOheMOaYnPqDJptWC14TWcjhF/b7kb8+lWBz+FI//rUh/Vj7mV239+NgC9DjGbfw3KeUjG/ZR
tD/c1+0zxONVvF9+5lc5X/xCXYBaE6A1SHrPPu1/ITwo51MhIwNBpJ5yFGTyvythkvqFSK4DvABK
ifobh8SvcK9+IdrzR4sk8DMd6HfC/bPs0MtUCB9VThr6DSBGOHmOtcXTphOLuAjRxkR8NLSBHPmb
eMpxrdGnCbRfH+JejDgeWHcFkYCgG77qc6M+Znro35eCsYEZ2OeuXMaYQqujXH2VFGGd12Vx3iej
cKW2jbmfqV5cR7FSgeaI03UnDxRlkjL/jo6zeF0MUffYlNpFEBiVbiME17tj3lcnMWJxZ02m+btQ
0OCOFbWh2PLUqKdmTWJvZBZl4LE3pZ/YbWl37JH6fOoVsv15bK6CUkbRY2wzLbTnSGmvYiGXR2Cz
6RMwC4soPkktqDM0Im4lbrk/sRQmkg9s1AsAGB2Y97JNbXlUVa58qaL0dqGZmZ22vVaslL4xt2kh
TZ6vBPOdrvsgPTlFDgV1iO9+VhmQXIeRSo6FWGI3GWAYElB428JK5J8gGIN1lViruBPPS3+QbnQc
GX+ict3eKgL3TVsJRHFjyLnljHPJbSgtjdwmKa+29LZT0a6EWd2ZfYjK+jR2gx2GSfTjxUJ+Jytn
jb26A2AJRSbCqsVNAUPWY2myPJkllYpS7mo6phARjaWtOAmm+zzKb8WR/+7tQEBcL6b+TSH9UORt
81jX9+3rIMIP/Qoi8hcYGUuDb6Fng9LiW/0KIvIX+EkW8sESWhToB/yjnC7pX+gpo0DNZY4i5aKZ
/CuI6F8At5Dd8S/p0YAc+Z0g8gadTiaL4yWUEZDpNO2P6c69CQJ5lEl+Ol1pbtAJmb+Fybju1BSc
fKYO0m5Ak+wiq/TicZxH/TwS5nGHp4Gwo3bWfdODRMbqJOlO5FQNtlMkp5fQ/dK/WAn/u9Ze3E5Q
zftorZ2Dj2yLPy6jH8XLxfb8U78Wm8axtNTxuQTgQPXqxDK+8J1BRiscWXRml2vIrwY0NxTWOVJK
0LY10r0Xq834wvmiUZJAmG1pHxu/s9qWu9OruESNAGgj2uoAH+lhHotm5xiL91DqM6/w0ZYs525w
1SYzIlvGW9XuANy5lSkaIOWNK1PsriIlyb1SicMdqGfRRvsx4r5BnSpsTZSXY8Hc62n4gKxbtwvD
iqw0xy+5S0aM3HrrLEA1Y1elU+u9mPd3wutxt2Ihq6DXJXIPBOvyhmQ1lKoU+VKUAcfwa0eYusbN
/Ohc45ruCFUPczOWBvvjMY+zU9JS+MNoT4E5pS8rLYWYF2WdQBOENqdN4PmliFGTlT7JRv7dElEO
+Hig4290PNBRT6SzxjmiuRt43Mm+13GQOWZmXf/+GLwNBZxldRF+Xr9Mi7FIHrbc84SSWijeYEDt
2rr85DM933dfZki8ClcMAO00eShla0evAgxALOYyE9waFT4X9OZJkVlfkV9dW11919fdTd1I8Lha
CbK/dJGZ4/nH73lcHXt+gEVkigYTbdNjp1296CWrjCPBtZJinxZDcphbubKTvpVcupe/zf57Ho9A
zumgUKg45m5FGoixOfd9gIPV5IC5fQgB/9lNYM42fkZnuQVRtNZUbCLjJ/pUVx+/Ln64RxucB0Bt
duklKhKp87FAoJKPgjpTdfXAr++43Jymwix7qh4/BV05XyS6dhElQ77O+lKhsZU+qEr8BJlgX+L+
aYcZ6mnJhF5oIc7hSoH2ct6paFtF2kVmZHtT0E/nOHkSySMRt0rcYqKXNQ04Xhcddl5SQsKZWU14
nkggHulS/+xT4KW1uGBMfRilSqLYGARfISjwPfH168ZUL9BZvjBFRlaN4IbWAJ0zLX4wuGHb1Vw3
7jIa/YLcXh4DwgmYvNy4HopCsctRulC74MGnwgdAUPxmTrFl98sfaYmsXYmI0nq6nOJ/GZr1Rm9G
2QljhkJyrKSyCBiVGuV8oWJp70YNvxou0R7jsIu44Zb+/GZyrB6mvppOVLx+uUILiZdj/bITjSo5
RElzl9CFVmiWjcBd5swZxsF0haLFiljTTytloK+k6d8Eo8m/tlys3altLKeQmDkBg2ZHS3qFN2qs
tQyqxUaq7EFPjVOS81M47MUGFtN8SJPOWk2aea0vdRdi+HwwIXU7BpwpR1Mww8qjvHc5eU4lLV9S
fYv8XjDARBrKBUSNB8iZt+gcyq5lNHd+FqZeRt/SlqJ8ulm+q2/ke6rmpp1is3nWWb6XxobkdKXZ
ODQvRLdHhchTwxopHZw9ASIzyc/TOKpU5WOzMt0QiO6NESiyJ6KS5U5KYaFDmFvrKUQcyoyMUytM
rbVWT9O6mih7lGH0gExaTE8CbU4RPL0dWIPsNUI4w7RW5k1RaBd4KGqAg1kKZEDaycA0hMCRVnXC
SPFsTQc/8NHEEZTE1SgMObReQFLnHHFVlT6ZQ3kHh2/7/Oxo9uVrZJK3eTaDYx7n+6GXn0B0X1cj
toxhzHYVZ14SrfInfQrA6uO25gAitxxug/0jopstjbWp2iR9epHpwB/MYkRVXOG5EyuaoYE1d3Oc
i64W6wkVGvS10nRoXKlhnqwwClZKnE/rxUfeNvL2Dl0YloIWPQmBmq+Lqb5rRyPxRlOnrCfQdeW2
lts5zihOY0UlwCrpwpIgaQMXpnwTV/y0n++XTSP2/OKh4z+iCIjzEdu9W5S3lqsdIndqA5wepVC8
HJCSzZInrWeTpXP2AEv4NBykg+wPZ5VoXcPwiW1ac8mhgoPgzcTtdYSrJkRB9QL+lOVUzWi6pNZI
t0mDl6fwyNrcOpUm5SKN2UiyHjwoFhODRSRj+PWdhpsY1ak7QWCmJiP6SgkNUNPAB5PojjiyFQrX
MTSsQ2iEE4JNIKq1ftmixvyDtgD9G9O8Fuc5cf1MuCbXHyHdm9eo8T61TfqQB2xZ1Ayvm1ASvCX4
tq2RuFVT38WZfFFHJZtWZnNgsKXYeFvQdK19j3bg6LTyoLlVIeS2ohIyZqMed2XUjrsxw4puaVra
cyC2NPnU8FRpu9l31IDPaTR8Gq3hIUVBiA8inX57SDHA7Mv0QWtpxGpZ2C+0gAARDJqrdV9kP7I5
3CaqGTlWyY5v4vquNsIH+Ah3dVbfgTFl7tUCAoeOKF5osE7MkOcuzPApjap59bxPhdK4zlL4qvT8
gHRP+HPURV1sSvQpvDjQmLeeRWL2wvU4JSwuwdpZSVquzGJKLtGQSG+hGU+JI/rxtMYp9BHmaeLK
o4K4k8pP+aJ8kSbIy3Bk+vf0mKgALGmfby2hsRqlvWIUMLSSTJPW2HFUQPCM4Uxq+ZY0h8ZzUyEI
0qRNPBAYCtQ1MBZDzdL2q7ZBiSKThQ0OHaab1sL9NGL4rZiZjO1tUWw6mYCfaMWdTpWBbcMdbq9i
54YvxCxfSnMEur7Hr/CkNyYirZIIGTReAZsQMMf8pNQJm0zlkSW9m9aBOPEQU0+kz5QLqLbExRFr
LpDmiU6JNm6+1mkYniVCnnpard1blpRA1ctwqbIa05VDRbyjmqGdNGNVrvxKLL9JgjmuzdyfDkJK
x8wV4/ChCYTkMhKFe6lKugiezPL9YjHNKMrPgicPkuz1Q6X+BDyB4Iuk4O8esFnwAWCHB0HqjZOM
Vp+Ea7WBLfkdNZ+HEYka9FoQ3ypYwQoHtjnye8u+vns+FslbL7Bdkb2cpqjTiMu5iHXjSbYkG5mp
nSoz6zA32AYlAUOhFO3KmVafqFIrOE0znNGaj75joWO6zzEiifRTsSnzKyGPHwI84bhq0hxvF9gR
IX45U9JrZE/owOtGAEzRvB5hIzmAF566Uj4vle5QF8YPNUy/5UZykkw0r+eZLKGB12sXeUb1phdl
p47YcDIhbtVFFHkKVNrxwEsimxb1dDJWYrKfRoOLim/WbiHSkWDTbeWkv4qbPlvJqdi57aiN5/LA
GdIMDTfjkrBORnmHDB+vSWWeQdmPaVLN37vIgr4WPkQB85fU0VNJXd6RqmXTLgnGc7qQS/XdpCcP
VcxsmlGjIKiPjNbHmdpSy36dGYPypDhJ95FbITrVrxNwJeOql49z6KUmsUo3hOuBkQia8dMQ1ehv
RAZFe2ien4z7TDp7NTB6P5hOYG4NFZhr4FIZf3GNocPTdI0UCK5h9GdhZLhtG+4Utb/wkxSCloTC
OR6qsKTr1CUfOeitcCsZ1V2shmsjyelcqJzns6qQsiUxTd/Ky5F6iev5KqA3ga2SLDlh02z9Fnat
2Qq24gtfqa1caWUNCsuEFzxqVCWDG6npfsZyupECAxAOy7pP/acSs3QnzKIdBoGkaWk/nuIKmuyy
ib2c+wRuunzbYcndB5o39rLmtBj8VE7UiZVJ8LKUCNm0ydmEuzJ67RHnJuhussbUYksOzewMGI7a
WZnAzC1nxesE+RMJjjcXVH1BtVG05o4NS+KYX1qUBhC6yBRcPGcEDzV1kjRJ385G8BSXRE8O1qeP
F9SzRNjRh4WgCyODAgRLSjm6a8mdgoeNnwpuvswUH0fdIv80XyihFXhNM3/rTINONqdKlqrr3jdP
l3RSngnomdXLTttyAZBmztwlZxIHUqDlK9ckA5OSPIwhR2lGDOlzkypT72KXU28LOX2qyvpOwc7C
7WbuNbFyMWJZalsNJJ4oKsmCOPZRYUq9vlUvZJXUcUk3BbS38owkvBHZnZHMIQFiabJDcAJkbVxa
nnO6HgK3M8vmNZKD14PA+ZQktbCRBr42SI/Tcua/5CJ1N8ZSc11YshLZzRDnUKsXopnPMf7nycid
Kxg4GIZJFDCUDaeER6wBig0lgTXjLE5lTgXLmoQlsWtcrioPMLwSd0m3lAgXGB2LUpJnfxeg0fGn
UtZvldeui4y/PuwF/XPV3vVjsdBpm+NftTzN3xzi/xx0YC4kL9b5m/Lu1X3+B6dA0/77/3m4T/+Y
/jiNHvvH5nX5jd/wq/wGk4NSL/0YELuwgpa6xj9qvWgBSZJO2dagqLtsyV/lN3i/EuQQmBKgQCAj
UkX4VewFIGBp/KGG+tMz5OC3ym9vyhGMLlHHQ4KBnjsImtfBNy6jCWRjIEKjb+MD9grJpZIr4sTG
CuTzeEzSdWgW4U4rIinwFK3ogQA3fgcL3iBwcxtoR1KJQfpRwABeifTGbyOwqwXMMm06lVupZoXL
c0V00zLhJB3L72bQjw+LPw0sjbBKHENU60cUU/+Cr7Bk3uc7v+HU4+ZLCxoEMwcM03ss8YKBLQ2P
YZzdQNOjewv1wqdR0oV9DM0BwK4AdQ3+q7QVsFG4sqhpSQsEN7qbq36LHCeKOs8r5be21P+ELit9
0I+20LZJ75s/rrv6B/83/eEAsCleb6Dl5//aQDAPEAdBRH4p2tFbX2A0f20gOPWQp3R2ySJETD3t
HxtIhiUFC5B+LMQc9s/SR/lrA/FH6HFASuDuDoFOQ17iNxA2x1kTAHENbwjgOiw2pFWP8DUT3td+
2HKVkoekvcU0PLAl6kCL8zfE9TZ66uu4vFWkAojR3yikd+rNx7Xf53HRwUClEjYAoIHX+3aejHwo
UdNbMXOy2zdKfRlzEXAiMcfq4OOxjsu/y1hozBG9aCKIoJJej8VUdn3fT3CizSCh9Eu5oMEay/14
lOWJX2YLyyg0pMkAyFRQFTyKRE2jGpkuMQrRMvPaJgP44kvJhltevhvQMN4Lhe/J6rpuhmz78djH
yREDg/pHyxr5DUqkx8p92tAFs5ky9oh/lmeE6h506qEQ4aTLdSR5dUnX+OMh3/mAZNoEpcXYHJzk
0esqmk8lTYRoPvhV5Pi5iCG4Gc+OVmnhJ5SRd2aW/toie8nL6eAyj76fFZb1IAjcoZsyOpfh27vW
nEdbtIGSE/CM37VEPEEyLd2kLTCej9/zjfTfMrcAM5e3RH5RVpXXo+tCkzC2xpWpL0wnLI15DaxM
sQEjmJtskGpUh9BjNPOpW0XxzI2j7QVXMgdEuMA60aF0QjHSPpmT96afejQgI9a1DGv39VPNkhY2
lAspH6r4p+rVnDpg4PBgjbg6/P4M0Cpb+m8cRpQFjvaPVMVDlKpRuELDtjgpel97CAsz/Q4qQrvh
St27lj44pRjn2y7ZC/DEHaXDYDKqxmoFwY8iueR/6kDxLLp3tOEQ96KZvGBPMJk5Cl20psqgbVRC
16hwntepkdmjiCGhG5WWVNiVmZrXJMDSKXJF+ByUwxQ6GYiyU6tQht0gD8LXTh/5qUlKQ7eB0+4E
eV5We7mDw5krBhjbLHCb2lT3USA8ZAlQNcwbuCMJY5RuYn3QriiHc+x+MuNv97OJiDLrDiI8cJtj
tcUEXUyo2nzdmjvCSuvn7sSw4oyLdyFCmveLUHwa/QLPxQlVAldR20VTYeplG72EEn4N2fgBvRAy
gLIvra+AH/XJrYIgDD1JmYpPulLK2x3K4QV9jv1JjMVk6/VqHFEQnDD58alq+oXb1jG0iiJHdoma
SHYSo4px2aShVBB88+4wx6p5Hsvd0Nvx5AuJLVV+RplRaRWeH3EVrA8acJsDTFcqZRYkoUWaVUQa
ILgqi3k4jyoxvMC2FpiLUIzGSRQm2jm30vQySjVICznKdKLZgtdv1TWAe3lHW027jHTfHB2pGSmM
SKgtDHM+3yRgT29iQK0/WhXpKKmrP4PGvT1/gNCKHNRYu1EnUI/2qtJrOJ0oqg84J+pv0nIS16g4
aZ+cP++PgmkOqtt0qY5PuRKbCF+wRN+zApMamzw9FqVufhIN36YLCxqYd0HuDuTvgiR5WetAtSSa
Kw0FOWnQW6rxs3FXy0qGEnCegpak6tCVQ+1MdS5/csS9MzIdJ5IBiU6gRBX89chx01ogMRrL6zUl
xrmDKmuIQ4Y91Q1EHOMG0YjwFgMj45M3fiOCDB+SGMPyJoNACvgYgVyHeiSEsWJ5SiEqha2Mpn+r
9HVzLzcxusZWrQn4y4gCYigDJsoiza9NQY0bwcNYLhcRW6Pch4k4/eTesa8GCqDy4uxoJznCmr4c
Cyd9aCjXsxCUma3neXgpJHn2AyAyJmGlFZ+PXeKvP44wbzfsn4HTUPChXhbn69kcS6WaUGa0vLC0
+pU6mNYVrc3LJmkJ8MbYraAsnFIFDdeWMH5mhfD+lLLhYD5ApAd68Hr0BGy0oEJu8Iqk7NZtrYaO
L+S1A3DYWMdJ1Z+lQoaw9ERrT4gLTlhJS1ZzKirn6I9MXpWbt4mBA+gI1dBFSW60gTzia1aouofM
I64t9SC7pVg+BooGhSer75Ga8E9bGfmQj2fyTUd+4csucq3EaVCvGN2/fplgHKU+7A3DqwLZuJwJ
J7avWtFJmLVSu5h3yw5VJmsbtb7qplplbcesLs79uglu/wOPgp7y4lkNjgOjzNePMubgAqOkYI/U
Sc2B3NX3fTdjc6F0zdbES/7MCMGcVCoyevRweht23V5S6vbykwdZItrro5myEMEOS0yEN98sL4uv
SXsu5EGqep938hYNFXGLvES0J0NDlREqAipwwX5qBHUDh8paS3GRumUka5/s33dW+rPjHqLW+KtS
Pnw9J6Ei09kiscNIrFBugjAxDzo79aTBfssF32WsjUC6x9l4OqGfXH1isPZOUF4UromW3OFACR3l
KAXeLIh/MTq2zf7BbyxzpWTqX5bCv3Uv/+fqWP91RUwgoLxYhG/KWqegcl/WsJ7/87+u4EARvxjg
clBo5dyAZs8a+OsKvvwRDH9YV2xdCkkvSC4CLBeyc9Qi6CtgJMGt7u87OG4FXxZ4Ge0CpMvpNqA4
8RuX8GMKGNYFPBmEu2e3UJLZZRG/aCHMWmpQShfKG1Eos8TuQ+yA4aMoOwi8VWn7s1GdtpGfy3Ym
TxBPu34RQa1lmoSWDv13isDiQvacg/1QW0Fvy302/JwSwhbNsvImFCtO5dosm0PZiOHDjA/VfwCB
/0+uwY9w+v8ZC6oL3/Dv2sablbcUVG+jHwgqPlIMWipDfyrqRBh5vVyRlEL/LgqBtSenIJFCHYev
/Swr9auqKn0h+AF0Ag37XPghpPyqqipfwNiDjYdigcfbArv9VVSlSsviXhD6qojNCHHmd5bjcdQC
AkgrTdLp4VDwJel5vRx9S6hNYW4SV+pzWqmYpOhYPlh9UzilhZQiFdREhnavKLcxqJjQlofGPO/b
tLkR28oW4UzSfipkf6VqdRWDwtFiAAOGiJLeWOyp2bahIwlycG3qme6iMNZdTS2mr16HoNsmbuRP
THLlpRrx8kDijRDuodLDJVjkr+WNX2ywCAVSQ41zDAmjpnGDyczO1XIo7DhWQkebGrQAmwaYg9Wq
Li5S6UGpG/WiM8tkDY6ithul7R0aIudxqg47qO5o1YXSTaIHGspgzbRp87rZvFhG75TIji+BPDPo
VomFgOAmSvBHFRazxpxDmJIE0A8CjO0wj14wZLdcWnq2eoXGtt8Mn5yW0jsTRXsNsWw6XgqQzKPU
jI9kKYgGIqTbx/JNEk+3Jap2ttSh2FYY6pms1/oqVkTdASEYrVD9tj45Mp9hn0ffikyKpuayCJea
6etvZVRc1I2eRyhzBEl0JUR0T5Xyu1FSkI7VQuMgNjSvUQee15IQY+g+ycvtt6Xrq0/hSQgIwFbK
5EeZDc92YOInk/SOEhSIYg50KqYU3GhGvn7CGYZb1uUGk6TcRv2ho5dd04oHAmn3eWdXdeGk8Rnt
SmcWxx0E/X2q/ASIjDRk5iS+5k5YugfZmizXmTvTVYwc+Ou3CeF2aHXlaJCdCavIuqq7z5yVl+93
NLkAfdGsoZRF2+T40aswzvOMnrjb4JkLYqNGGyE3QsdKOEZ6YS4/uba9KZ8thyfLl7Ytl0aO2aOj
zdR61eqQmSBNF6bVYKYn4lTG6wIhRi9FvvtAm/Wha2PDFkGTemYyows5IK/agDexzUbX163fp588
1ttp4KlQzqcubEr4zR7dfwBr1SAdeCqrHrEcVUPZKcq23hBjCxfPpL+sdP43Q3uJ9ddIkP7f5+Sf
XZPbf/+3OnjMH5s//sXz/ri5+ddXR+TyG341HtUvi9UgCGPStuUuQRj4dURqCDPhb4vNFU4k3Hf4
er+OSJPGI8ka7Xr6WzJCxf84Iw1YJmRsz7YF6IHpv8UyOT4iQQUDllfIAQmWPM1RCBCgugwBWjDA
oPuVHE3ryfS9F9PzTvxf1uDLrXo8BOnDyzNLBzVvgYD0XQxwDnKJdk5JhOutq4+HOd4Kfw5D6kB5
Q1+q3K+HaVFICloRg08fN69Czfb4VbiJZt0KRffJrnsT2pexSLkhiYKkpu3D13n5SpaGyJQ4T75r
9v1JKLVAUBdgGdqiPvBVZMMjpT8pEEJWw2QXZdNpO6mbKVA2y+xaw7QWUWL7+PWXWTyeZRrH4tKR
BjDyrKf0IjOQUP1Ni3lEECMULksl3SzOxGDdToLlw6LqHKTj6f/fkEcHnCoHE90cahuZGHzNJ4ZF
fxeXMifvYsCnga2N1icJ0HvL9eVbHsW71gS3Wle8ZQlDPUZGJFSTT9KVN4WQ5eNSd1hkQw1TQQLi
9ceNjYkGSdDycf3ifBZzPKPUjcBYVEYPeqYeer07adoY8d/iXFTVz8Y/Ljos41OaXPoBWLAR3l+P
X6taJwNl8V29/16q9dncZu7UpJskt/amH+0QvdjFmnU5WOmmysybsGk/aco813qOF9NCBlooaNTD
j0FKlj+ZgdJnANIz+oBz/E2us31JVRQvshtwdC7mc7bYDZ4SoP4sAf415WhnwhHqJGCzgFkDiNkx
G4+lsMde4SQBDNuLyaYvB1vrivOPV+Ky394+L9+MlI/M+Ji8VOFsr6thwSeb9EPbxE4qQJKRO0cZ
rCuhaU7g4h9ysXn4eNj3IhuyDovQLBcW9EJef6nMN9hwQ85qzIcHq87OF9eOWg8vPx5muRC9eT3y
NArv0Iw4Fo5WhBKYkl+3GLom8HqT8jxXTeCbwNPKtliJMRIyvbqjK7ISE2G/hBi4xx5wpT1Y//2Q
pxdlPq8pXdlCNLujEVzoyeBl0HRbocPGEci9OAFYjQEiF+nGKqsz0I8uQlqonWeuOCo7EW1yBp+0
cP3xu73Vwl+WO7gbvD0XHht18deTOIemmQitYbm5ZF2HRnYuj/1JoFkHvfHd1NddWnr4SGBaNUft
dtTLwG6T+64JFh+1XayotE6ib+OIeBitiZJW0TCeVSw/+C5OOVEV9jUHPDCyQgjP4PayyY1+ldYK
EVLfzHN8OdWsy7qwEduAcYQ+LzIzsN42o9xTvAC10gTrPNNswJ7eMpMiiFJfJrKifS81w4PRoHdc
aZuaGQ3496E1nGpVdeZn38GPnoZKs41pmyOHukJH4nIaANtr1uz6BXzopEdONcj2ltF7fqM5VhV/
AybnLQOqWXHOLt93U+AYUF2CMXVbPf1WTe1JZpg/B0VYNc24riJ06sJ4N4/yDrw/dZbZFRV5s7Ry
NbG+B2Wzi+L8vI+gjAlhfUab4GAGSDDq4VobkFdvUsqH/tVsVfdCiWhiWY+n8sC2Vc3bTIougc2e
RVWqueWcXPcTZnp1np7HlrpB2MkTgtDrgvbMNAU6p9FPE6goh9G6CCIvLXukNOSvUcwX1c3beDkX
NPoNk+W1hoPlo6etNeWQ1KbdEzyWQFLoTyFzu8TdZa5LvPWU3FOr7wRuoIM5/0rRfo6BusmXjhvH
3sbQy0spzva1n7rZbFwJw3CSRsKqzoX98ruKfl4Hc3NmJeHOCH2vadP92GPsOrSFbWjTGiGQa1w5
vD4Id0012AvFIBPmG1/RDrrGwhPmLW2vQxt06GIAu7bGdS5b+zjXN4hjXSxRR4jEdSApBzMN15Ac
0LvSNkFCCaELL4e8p+lSWrkDgf1hyoRVbPbL/2x0Azk2m24bp9YVzYYbWoze2NZcxBA1sQcp28eV
uC47zc4M9q3UbBv030Rf5XYW7gS8YfMk3ula4A1Gf6IU4JabyS39dpv2GhQ+RNlaJhZwbBR0l74a
O2ZVn9GE9Ap1cpUpdYMqc/OBnwlYhMbQOrCbfzQ5JbxCRMhTrrddo+6WTx2m/DM92MQUboW+3Q7q
4IFo34hB76TV4vwgrNRgXNEKMu0GfGned9sW0zCS410yzSAe/Oc1AAFiN6nB04SWXCVDKQpn15CD
K53WrppyunCw6vK1KXUQouKdBpMkYFrr5dOAfpHq6FtDA1vNBoDs6qbPso0m+TeZPH4Sod4L8mCY
uCVjtL6YlB3Fp7rSU5PurauY9ZmBtE6QQ8LW5E+O/TelnSUOLsUwardU0yhavR4n9tW0rKDwQStI
nkJ2ca0HAJOL81Sb3EZSd9GUbTATpYpQdF4l5OeYP9wtZ6qo+V9DJF+As2eXyMd9NaAFIIbpxOPk
fhyuJeWdowjohEVqhCQ2Yl+vn7KF8Jtnvmm5gjRpgMLFFKus+cegqZtYVnYj/y9Y0g5qxcOMoqGq
jWuDepUdFJ91o9+iCpcJw3HvOVFCUW3Jo15kvLKWDqmS6pY7DeElXoPXaj4/dMm0brPM1Y3Wk5X2
JB+q+8honcogWMBS+3g63l0bLx7haDbGPhOyBmkpV1PGU6MKoHQU5X1MBe7jcd5bHEBTVVri1DNZ
I0eLsE+rSJBbxXLnIf1WiuoBXgDUFm3TztbzHsl73zMMnEcJQ5US3k31mWoJK4UoZPn1VhD7VW1Z
e/zud1nHtg27z8pdyzl9lINxfoMRpP9g8TdHc6EHGGoatWS5mAXbwoQ9XU3gAe0UJ8h+p/1qYVR1
gnUjBDDOMo63j+fonfvfwp3XwMgBTsAK8vVywH1KCatRtGhifx+b0DN9+UdEHpTmn13/3rlqAQ2h
tIjFEGnZcVlZKBHrS1LsPOR4m3WKp8eyG/umW8rI05UqEfkTs2R6ju9NLpufRIkIpB13RFMd7ZQ2
YkiYnV7CwdFpmmPWQAFJdGtJDm2jAtnFHy63zoVS1ikmDZch2SwrAj1NR6203aTgYKZi7TzLG21K
N7qOxbWl7fBD2TZtcDdHI1Qicd1lvVcNvRfrmTvyM9nYewZZUB0EB0rd+ywSbiFvX41J6MVVcyZN
MUqk1j5KOPxCbdfWlHYDbYey1q7JAHfV8UUWD7bRa5tKj78j/vcd+s6tmFb7modefr4d0ciNQw+T
sA1wqB24ZaxMOg83jZ0whndLNtYxHiyVE60KvTJtt30eHMY4xlmoPVMn3+vJAickXCS4bybX7GWX
IDvGeVifiURMK1U3S7I0DJ3TJcFdoArwcReiX7yjpfrUm8lG4a6sduNlZc3nXY4nToL9kl6SIkbN
ViIPXjItg8O27XtOt3Tjh4IXisKlmQRrTQrWnHb/l7wzac4bx7r0X+ll9wIVnEEum++o0ZZkedow
PHIASAAkQBD89X3oyqxPYqZSYXZ0REd8i9qU0zRfEBfDvec+Byys6VsU6Ku5nG6X9dv10WURfK5V
cT9LjuwguRoAv5YFWG7LUaQY0+uwKS/4dJNU3WfflKcCjdFKFO+9AUfwJL1GGmLnRqiC8B2KWe8G
iVmQ1XclTp8Kp14q0Myhs2tHgbnvq0sLUvIyhqNWb7y2vM+AxfWD7LT8vXrGwRA7qjfFZ0DlbkiG
/1nyYFX9c8L4iQamoum7fnS46cU7ZD6P2kOHDDb8gDk0T7A7mLNDLpfdzzQ79BrnJ873FlTv5SAT
Ndn7NAIuLCnCm4FMaLmgjwXuI0Wm39DO3Y71eBUxbPgNvinmWpmNucfa6zhBT0/7ZqbNfdPj0D18
hnxsB63J2yVnlBY4VsX25Mvw0rbjhXToT8IupCMwlGp2N7t6Vwp71eFyKmJ21+HCCiNjtFz3GDb8
5WpscEiW1cOSC1nmSDKhARDL1GixPGEOLlssmtQvHEV72TCfIq/FfLWHLNIXCVZXXWB+wg0o6OdT
X8W75dv0xIBmnKDfmjxQgQEiuHZCVQcLn7O/lD/tO4T04z8vdn/d/IADgVQDJTeUdZG6X109URpq
DH57hqElD8t9IIjM1YxT5TINuiY616x8oNB41pE7DQWOgWH2yrX0LwsuXgFJS4hf4LiwAOmfL7jC
U17vhXDWXXjCY6fRJgNSXszPDu63//xzcdNdL4BLMgaasMBD6RtJ+NXvRac46eCYlO6juLkkaOyG
cgr2BfVQ3VNv3oczjvGA894BaXVQWIcb5b9X1fQZVlb30imAt8LgspDkegTIDxcZKB/t1ySqd+lU
ogYkcOXE2uCjjIaOaJzUQdW9blh9Cf9Bk+t0OeYsg4tLmpTlydTx2Xe4FNTorwjsySZmtyS7ZhBl
wQedTolEs7UF9F607FwU5gryyEtBwxvwAC7jEPkjWt/j/nE/IHQg8rlF+fvUQycEfIrNUSzH4d9F
N4KX3b6ukhwklhmVuvJDk85VniTzbec7oA+WGyjHGhUGGh3PHVbBub2O+uTG6upjF9Z3hIm3um+7
PJ2KQx/jUiGxXpqWYo3FXO1wcQyK+94vHjy0u3aWHLAO//r1GoZNvCMPBJst4MzVPUzlArii8XMU
6a+kr364KUEjeRqek06+TRNzMSJ8CVIR6HW9Zw2DBfpYPIgk3vkhvkCpyHXLyg86xI0QN8duhBd6
oeBzyubLsm5P6NS8LIBs1jEuddBfX1a4rAUd7sBiPJZqnHZDWd4r7aFF9Bgy7HU6vSZB9gDA5CVS
Znd+oY/ezK+VF16iJeEmxX2ak+ywxMUAFWrYRYBGuj2m2aXDZT9MEKK4Z5h4PGpZXcrGHllf3i/L
LCATj75F17g2u7Hv+zySZP/r4VlzrifO4CVS7yhEnvAPPesAm+K8YCTwB2ZgO5Xqh0BCs1WASIz0
/nea6HJv0vjCBy0e/cgqPEMPDZdYATva9KfhVOYDxI95VACpQxjgDtNtmLp9DOf1weu+MJY+1L0B
Dp7fJVhbqBbXy8W7waI84yIlPf216nkKdATpc0Zmdykdv0Oj+3tQE++HIL1XWJwPmWmxYKFwXA7F
43LFrhrOdhOaSgmckGEIhj7vckcSht7a8pBw7JQCGkCLmpbE3VqQA5S5Fx7uycBqfE5qXONx3uZ+
htI61kwgEoor4YeXSPlfcpq8gx8a3M7m6ZZRgNsEpR28PUOOvb35lHXwxg3BGDcokVwtO33fla+c
nf9m5YAmBmdmNIXg9LTO1Wukt1o3wIEqzSxORxhMbLxQkl0NUXfNkJ3456Xqr//cggDCmR96Gsi0
1g0hXp0ABArcwZ5wc7WcTyrcmtOu+7LMdJiEvvLP/c1GgLY2gMoWQTvAmL+6ep/cghyomejasXQv
sOhzXLD7mkIQN3voydU7QEA/e656sCm7rqv2XA9mN2XN3a/f/P+gKvh/08j4/6OkhmLTe7lU+PDl
65dndcHlP/+zLhj+a5FbInEMHOC/pS7/qQvij+BP+h+05dO6IIp/8G1CMREdQNA1LPfvP7Uz+CN4
r8GFHm5UkHH+Hg/M/8slB9ZWQGzC8gMqbBS9V2lZv5EJnYs02M86IyfH6Bn+w1meGvszmGd00r5D
JnZAX7X9NpT+BYyJYM8xS3Rbt+lezP0178bgBrIzXFHC6CbWn35/zv136OFbFi2cvP5pknVwBO5h
GtT9j/95hAnat/rL/3o66/54wp/zLvgX6s3LqREMVtBQl3aTP+vRIcSAwAajRRbffilJP61HA20G
XOXCrsYMfFqPTv+F2QhaGIpFKFvhmPY7mq2/ZFSSZbqhrI1qeBIj2/n8UMkmdExMHqjSbvaDs1Bt
tKvC2cPWXU+vJAz+mlTBvwUiFlStSO9RoPSe/1thDNuQqcnCfTPM9gxjjbaHVgwWaNEuFNOutNTl
3Qi7sz4Br1NqHDknfkyBDYBMO4xO+mcNN8izZjOcPSOoi7y62kd9d02Z96rB2HKafpZeWdBdaMBE
3wXE2WhUe/6yQarpMOLj7QdB35dsZvk0pvw6Tasbkdl8kugrUTJ9hM8NCA6wyIZ/76mZwEJph9TL
YwKgiDTMz1WYfmW1ekexUewkMB8tVYuBggn3QdqofTMTGDiw8DjhuncqK3qJDW/KgecB/8R26b5B
N/HQ7bpSHsoUfqwWRAqwbER99IPmMvWaqx66nLCuv1dpcR8qJMqLmLxLVXEZFyL+9wb4W3vPf4d1
YClTv7wI/O9FjAJk8pengb/8lT+iPg7/hRZ3UBGhyIQsExH+n6in4b/ghr20wUAkCdo99CR/qlAI
enSxQiyoU/CU0eSwNET9sd2QGOqVZaNB1OP8ira63/IOez698Q8tPfSI+FXWLlIGnVYFkGMlNx9w
rftamPdPBuLtv0PkqUHnS09erSQ8BpQJhRd+QKNX3iBmZ1SYtj16FYv17HSkppAdXEbfeiF5C/fX
1/oxXnrt5f9/cp6TUI52BQOJywMa+kbEkAQWjif7bW++StIChkdhVpqygz8ePRzrwVj6dzy+2Oz/
0ntjFj19b9F4qDakYHXMoExfzh34O5y510Q+Lz19tVQHRT/bjgp+QFcW3cFUF+VpSAy3Dcoqt0Bd
RS2WOIZUFEvOZae/WI+l28Zlff2Y06GOFPX4IRxUXpTzdd2X503vvbaTwfBKCWED8CjlENw6zrPP
GVqLX0u+vDDm0So0qbLKJhzUqyY10xVSgv5NkZJXNEQvPXwVnbGmkekd3r0KvilYeEOAvC04YWn4
bCIWgIZPFPAgQAq7PJEpx9bV8o0PX37Ok+isx4ENkQCnrIZIogjG8hzLyTtu+56r4ERvhZCDj20W
EET+be7b8mJoguxi29NXAQoDODaBGoJN/OMsYQi/cURWkVlAvegASeMHCyxY3qPJehfN/sbgWUVm
Bxmroh1mSTk1KD5Y9I2M08Y3/1VzefItR+Zrqeoe9CFaAkM41QXoT0ZtG+5lw306U+AFWcwlrt2H
NOMngOLqHVSdfzRM/e5iu65AzW0723KY+QE+Jy1SosBBOqr1xldfxWYSGNPOAk+XzfVg3gn5CgLr
hZgPV5EZBVGHw6XjhzoYb9oCIPK+k69I11569iowk3AGR3SOmkMahRdA/bdfKhGHr9ThXnr4KjBV
kkJlY8MG9bCEfe4Tb/iFiOq2xX24isy59WpVA8QL/U99nK2AVNQnr8kYXnr3VXxy4Qxs7DAwAedi
X8QdClkJhDebFpW/YIt8mER2DYSCfS8h2bC7YPy+6clrdACIHaqpahiDDWaRS5noe1j8HlDlP4fO
X30RTyK/03NDQP2tkdH09i1ISJWP4uS2917tmjB0o2oOFfyFAIzJa3TTAI8s99sevopMPVLt+h4v
zlBjbEOY1fGG3W179io6R3BE2yDGizd4rBd2j/DJfLvt0cvcfDre00IU6PDonmp6oUN66cFQelv0
rPuWGXdV1A94OIjJUJbt+2jjW6/CchqioW+xnx0ct7sqwOKd0OY1RMYLYblWPQ7oBndeUmGaKMgU
h8qDjXrmHreN92rb5AWRHTNtA2UCj/ip8DMXf6LCCrnt9LZ0mz79oBR1Tllp3hwqFKJT8gHo521f
81da8slUcZSYCf5TzUEQd6lL6SN9Mb/bNCxrhYiMq8aMFGTNprVfCTHXRSzVtoVw7QEAAqkBOjCE
fjCckvvGmx6juHyt/e+FybI21i46VddhZupD6Vc3HdG4RHh22LYr/2p8ejLiQRn5QFZDcujVKRAs
XfcJF6Jq22q4FgUVkuEmBXfjQ61hF5ES2CeKtt+25/8qjTx5844gz1EDIHSQ9SewlQ4VHKK3zZTV
pkk8FElBOqkw4BNMECRUTQnxxW81M/xn+/nVu/jkvXVvS2II5spUfsFewWAvxzYOuLeKTJ7WvjXt
8jV5IA5oY3g/lFm67cK5xuPYsW6DACrMA4XSuYlPgdi4Iy/ox6cLCuSUONJCXX6wYLzGGUSnJgFD
dtPXXLtxwWsg0hUw54c2RaazadH0WmbEbpsrawRJ00ykcSSoDoGDvYhnkS+WSJ2etr37auuMx9GM
U4qnQ4h7y5n9oWaSbAvOX44RT+ZhU/QFvMDa6tATaFrQinZg81BsHPTV7hmVqQUnP6kOiUILLCpN
eue3qtoWQt4qQIO+NKXn8OopPBpn+TaRH7eN92rr7Nt01nBMqw5hjd5N+IWPd6NN001PB3Hl+TSH
OKmzTEGU2KgGmrAzRyVty3ujfPP8yb0rMgtjbcxxImC7G36dDNIf2569Ck5UfRwnyw7BLIzaKxd3
OzO1/+Yu/OZVFoZaz18ckueQCwG9poC9TT7O435En8/GN1+daauBJ21FIBYU+hq9je24ac+Ei8zz
l6aBMBowM4jBhLuWnN/Mr8kI/n6rB1Lh+ZPhWT1Paabxxjz3y3zYtFUCIPD8sV1kzVANUKNhj79I
0LAYFtV+2+xYhWKmdJdW1YiImRO0U9yErn5FWvzSWKxikbvQs1OETQHd3s092mgeYQvPNq0g8MZ5
PiJgF5UQpOATCh499OmNVMW2IF+TeiYAuIGCwnYTuXelOXTVtkm3xkf6PCJ9v/SGoP/tm/NncPPD
bQklCOufj4bOklLrFtNukoU5FcypHVrnym1huK5dtiVngzctk1qQ/jAHS6OeIZs2GlSynr962FKA
AFWHh5ed/EJT6V9X8UyGje++CkieJf3YgA1yMGpGh1I1nXRJwo3vvgpLcB+9VAmcM2PWqw9zIUxy
DKmJp20RtHYxLz00BDalxA7PG8ArJ3jxuPOmsF9jYsVIKz4OiJ+29c8Vdx1YHmxbahZV+uffVKhk
pL1dgrM90ci9cZPctt38YuU/OfO4JozrKEBwhl2KjtpZnSBhbTZdXlEcff7arGXNkIRYZZ0OpDvS
cnYD3J/MtHEyrkHavdc63HfwD/Tw8rpiHC4JKojuN31RutosYQImw8B6WLf8dzHMf/xpW9UxXlRQ
z073BQ8sfAlwRK4yyDmKAS7YrbctQNetEVSJGuxQPJxbca7qm5nUm87e8boLmqeBRh4MyxZLh7c8
Jf4xqRzdtm2uUcd00bcUnaGHMdPjtfG87lqhEHHY9i1XW2cCpCxr9ZyA5NuX+36Mugtn1R/ai989
s601jqzzG2xFOjmWo2xPWa9neHqgnXTTu68xvZRKPfm6xkpY2HEXwuP3UCXNtG1koJJ7NhcZSWdn
M8B/WDaYc1/O/nHCZXzbgr7GDnlg9GV9p5JjamR7m8Voo+auec3k8oUD0bpFUFpfKvTUJkdtGEQ+
UdzuHNRN21avZBWlwK0Rb/ab5AiuILTRQZFc9GHK3m77qqt9NGHVpCVcJwET7/0r7NkezJXKYls0
LRqWpyuMcFUwWSeSY5sl3Z2KVHjBeMa2LTFrja2Hk6KCYfQy7pO5i4mazryirzlSvvRVV7Fag2YP
tn2XHK1JE1hc6fRjGxmzbcNbI/l6GIpNzPDk2LmgORNWhW9HpfWmogF0RM/HnbZwC4c9ZHIULBB5
hx6eGxvEZNvxZS0OIh0JFXio+KqNScFRBR78xtMx2fjyq0OvNxQRbAPweDC8xFGR1N+3ablNJAQp
42pofIdOlhqTxqrqThEAACQsnbfd5+JVrMJ7ag68Gl8VqUn038NTM2fBmG4c91Wsxp4PW8ESq1gc
TepdLLrgZyXg4rdpJVhYSU9j1QymaLsJK3CW8QAQBPR+0QwmQNuevrqOwhBq7KXGu4cVYBgtF2Tn
87rcts6s3QKmxlW2jsvkOOvCP0DulOTgb24rZcVrrVDTaogzZREfW09XR4V+iAODweW2++NaLhRB
jdX0EXZt3bDgCDGpPgxRu3G6r9VCE1raix6492Pbo+NsmtEnRMGQ+brpq0arUB1TQGdiYfF0NMrk
jMd8B4ye2PZV15KhhCkFz6oW8x2mkmccIFMYSzm2bV9dAGBP53sWgOwN76oEHYbE3E7aI7mBZ/T9
tpFZxSoggz74CNj5YCsbv0Gr/ddgmsmm3PZfiO+q9LNu4Ni0Md2B9rNowY0jwbcd9NbUnthgbVdA
wB7rOHobQI98Eyc22TjbV7sqPMZtEo9DcqwWywAu6xmm5oPY9upr7VDjKx+M+hCLu9+V117tk7M3
C3Q1bfqoa/GQG6pUqxHTPU3Q/TUWKsoFLBk3Pn11BB4BwTQ6IPERqKD6RxaJ6CSQg1UbH7+K1dJj
wFhEyGQgReof1Bi7C+uP8pVNe4Xp+rN6Fq9VRJ22WcAZhn4wNjv4gqU5OJ7mTIvI5LSKYT0cw2TQ
mf4q89vg1LMmeMdwxN+40v2iNT1JIVhcFyQ4ScmxmE3zUTg6/ARM9TUrnGVV+C+9/3/9vFU8m8hW
rWn9+Gi6gV2iybiE9BJGs/88sZZP/HdPD56vRVzxEAY/cYwOStJdaM9MC0at7WCNZxTfs9H1e44G
9m2HzzU2nMfwph4MFtYqIskhGoL6AM1qsPvnH/PSUK1CPEbTvULvN+ZxUsFnuHMWZtHqNeOcF56+
FiCheaZKhhmXLTKU7VnUfZHPMYzSN737WoJULbJ6WnMK526HHlw4xp7RF7OxGgSq97Mtx9eFrcsG
xxRPt/L7JAc0V5ade7ft3VcBrmNWjP5yTNFhEBwCYjOgr2q67fD5y3ThSXiNnsJMJjjANXoEmghc
j/6HLEWwTUMFS8DnYzPBOdnGDs8fnEPDejpTeirGCNzbbaOzCuCJSHihwlLgWJRSf0i9ob6euRhf
Sbu+EMBrvyToEMc6WWblgAbocsexxu6yTGRv2rAO9wVDA65Bva7cFmJrmdKINH0TUEaPYSDB2o16
eSus32zLCfxq0HryqaFMmOGSjCxVyZXKgwb+GUhnRNtuAmuRUjLZZPIkzl0OtfNH9I/1oM7M0cOm
z7wWKsWYMC6acL4YPDteobSmj3Ovtwms4Aj5fJKia69nUxkjFwMxh7/rejHAiajuw2Lb8WitV/JR
eeYllp6jaoP5vUmL6GefpRtTGmvBUgTFjxwDPB0C6AxIN/mxjvlrLKoXFua1YIl1oR3HmOLh4zQ9
jF3kv4mGkr8SYC89fRW+bSACRkmK7xr4+i24gf6O4ha57S6wliyB3Uoq0g30mGkriosi9cWDRhS8
BqZ66e3Xt190skgvgIl23JssL9DscySuoxsnzWrDbVRk0kiKDNDBJrxteetdw8yXftwUUWvpUsTi
tKuqNDumA5qHiKHZY9lLu+0ostYuDR7av3wTZkcaqWZBx8DsSU7jtpVsrV/qCjEbeBdnOBMyiIDi
sP1WlaH4sW1kVhuugyQ8G0GuPw4Jce8hjEKvaTOW7f22x68yVQmtWFZTlx0JCxTcsGaesF1WZG5b
smoNiulZ1U5DKYuj6Js+97o2eUshZdpWyF+rmNqwmJqx74qj8/tgXyfDCCmT/AN8/ruljsU75enl
XXhJkwxUFMiXLNBKJN5zG4bjftvIr8IVbKVMROjABM0Eduim9chZav4aqOeFxWBtvFAy9INCAVMg
Kd7197Kh1a3RZFtLHoyVn49MCxcr2JD2xbGSONbDWz681Z2B7+qWoQHZ4vnj66rI2rQai6MSnncg
IWm+tF2rv257+mp/7cPBlSboYE5gIdpL4BEBd0LUD7c9fRWvdMpE0USwPqiy1n9MwsURylbD921P
X4XrLBk8NjSQNkXrpoNB3u1kNfE3rfGAij0f97YjfTNkvDiWA+dAwjj2loYs/Lbt3Ve7q5sEm5Yi
2RHkxuCm8ol6V7Xw/Nz29FWwzh68yhLjyHEELOgjMDbssgAdalMyLFr7dEa0kQEzWMY6OMsfrWxu
66LdllCKstXWWsCAFcZetjjSmEjw8KYCHCmgUDcNzFrsVIwgNBE2As06xvKgidecbACm0banr0I1
KELkM+eYHHXHy/lCgWP6EBaJDDe+/SpYy1aHQIyBdexTFipMdj3RvJqZ3ZaxQiv88znfUFifqQg/
AHn3ZA8zoeJDGNX1tohaq59YDIrgUGGtMa5XV5VzzQUIua9dCP9+kY/W8iccAwLq0hjLsDP8IkC3
1HuW2Pa12+wyBH9NGMHC4vnQSIlbphOWHNPKxOWuMJN3Qo+TOTJVMRCfBCgx26I3XUUvNGgpb6OJ
HN1AbS7KMEB7iRg2Pn211dYi8VAGmrEmhwvPPCqjHHhDvul0CRje82GqIYbKSFuCf2xjG12C6p88
CiR1+uOmEFsLoqpMOD2lnjppAPaPSIracyOHjcvDWhSlSRCJlorhJFgJhL8bYc02i3r+ue3lV/Eb
mRhWRmhtPtFs6ve6iod9W7Fm2+qw1kQ1lSNJHbTkFBkcXivB7Qnc7W19PdFaFFVUGSkITMJPsQOr
DDkKkvyIxr7clOwCA+P5vPGg7a9gVlqeWUA8MGY6VLgT1k8bZ/1aHDUOSogCnNgzlZGXj8ForrVk
5cZZuYrYGU4FNZxu+/MAf2ICT44S1hBJ1W5rjAUZ+/noMNOFLTOpOlsWwwc0xVftgH7YOHFWMaug
gvUKBoCPBHj9BCmAvGOh3nYtidYaKcGMxbycyLlW8oOzcfeDUzt82hRRa4lUn46NbetWXoxhxD/H
gHV9l7p7TX35wpq/lrv0FHyTspnsRUaJssexz/R0Hgrf/hSe9tmeoZHjlZMyUC/4ln+zwfxFj2W8
wMGpQ16A5xmWVzGSaoV/ojoM4w6WCRWI0WjZGRrvSqYwbrth1pL0BPy0K35Y2MqHDpTKpq+r3BuE
NCBwk5noGxJR8CV3hLmQHmkC5+OvCoR72HMH3uRCAKrbJLishGGy3YVzkQEqWY8h+0qmUIogn6PE
+p/o8lcmHFZrNd8DFtvzy67I6vaGVqCaX8ZlKstPpjMKvu1SDFP/4ClluNwxp3XU5PgRRfmVBNYv
i5x5gWi+A7Or7QwIn5lKMHErq8YcNsIV5rdwffFG+FEzXbd6mpMeThQj3L/9CP5i93IEDeFGeHMK
QBMcmV1zTxWATmNup9Kb6N5JF/fved8Dk4/+hE5eZCmAk3mpx3YU+9HjvMXvr8ysLuY+ytBg4JFK
fQwkD7vbVPiZqne2jxJ9DU1GoFpgkqc0/d5G0le3qKwp72Or+Rh4+9Fva9z0xARTaNgdB1UJ9HkI
dx4HCCieqdR+UGnkf4XXcVyp3KaqqeXOhVPhtTn0zQEVeZWidaDPlWs8kKQKW4jbxnU6vuvLeMAT
0piQIEY1L8hiB9QUdr03zQCrg9ssmMFdznAPgtM06n7CHfXgw5JtTtOa38FsQ8I2GWcJeFBUsYuH
m8GEqH3lNahGI1wu4kDznc5oUiqYFM2lPFeeH5NPbagdbLhrKBBplY8TdCoC2ZwpthYQWGkHA5eS
JuztDk12LgyvXMNHJAg9wGDnvJg6GjcnsIA4yHhqHkiMmlGXFkkNAiqSEl/GcLD20dRBWj3Ca16N
PVrQAVap4UIYTOjKJzDUqS4SEDeTz/UQ8Oan9iiZmyNE53MAC52E4K/tEpCMp3Mz4Vf5J9cWA4dB
INrwfS/3O4p/99BlENchJqww6U9vKKuwyetGFeg2VKnpyEcyawOTFOu5QH9ClcKXmIce5QB+R7FW
u6qRWXsIpVVTd9U5tkQYVeCWHtC5LLJpX3VizKarqBah3x8b2NLq7kCySofeDjAxOBjsaVq39keA
5Ia51x7E0Z+UmqX3AxT6gB+DQoZFrm2j8rInwwfT4Gw5kkhcpALnhITB6yXv43Gq9jigIM6BG0Y0
9IrW+ps/YCi/K1hswg9m7lrfXXbILNFrNFUPwX2qFEXvMK6y/K5NYDVhfea9BUmZR9+VkcNlD1XG
dQjPvl2oaHOUCWgUfu3jAFHXRfMQMd+W30tYm0ankmYVnfMynCpV3ExcaHZtNXPoqdlNUZGBI24q
TEJ2E81VBvuSzvUtoicRpejfD1hNInHoGxBWKzimJ1bAd7N0I0hroikBXIu4S+yHhHjD/IOERdk/
DiOFXzogscjNe7kJIz3fVX6Bk8KeY9Pyux23lDVgrSoIyxRMOtKylscxYm0fnKk3gmN0QrMjHHTy
Fjgc9RONZ3Ahz0ugQrSEPB3EkBTcbJcGEF+ZplGf6k4XKaBvOGfyDPY2IwMFeegyU2b5TCLlqdxz
ABl9jLH0Zvd90NnkU+iILoM8GyH6wbvZ0UY/ue5DcVdXQ6o+TqIVfptHUyTNbeE1wfTFlmMDCU/j
PFmfeBHD4vswKFkbDkOpqq39oy0TCjND5vqQBdds9L3Rh7dPp5B269MirCeQpsngf5yMdd6BRiyJ
fhq4ChB+MYgyE/xIGeonR9Ath/5WjY3pRM7qaZwBPQeI7KECMsD7is9qAFxOpzSuWxgMeTZ7O8k6
iqfjUOmRY3bpfrjti0SPckcxO/0+J3D/CMyJKamJAulGJuWbpAqJ2gc6nr0Lr440theajClcEJQt
4F7Mx+qOUW7NG1GoODhhaMroGwch3UeLIXxBykccQUwDpHDKWrgeV0Pb2YtURbOaIJVPrVfCBqaR
WCd0NHaB3VHDTfmIHIXQZ68PBvtx4DbqyE7FdQVzJ64npe1O2skb74zCsnQzNBVfgDEQq+x8OMCz
fcnnLG3zQQj/jlaRNnnHXR00uYzsxD+QwiSzuMOto0HtpkfrXiOvHJUzPVh/kNMV6qck9vIgAJL/
BCW4H7m8QNoODOLWE679GvMpquO8yyoLl7hK9ZFsclOBVMNADSirNw01PVb4opiiL03t8a7dz2Oj
fZujraeXAFLD5WP6MKQ0G960jDWiO1VeA/PzU+ePfeod/NIn9VUgYO7l3th0ZEG3ywYXlPNNOM/4
VrnyNe9r5FWdV3h7EZAWvOEuYbTrdkou1/5czyGRd1KnA23yws0uUIfZIv/Y5bqPyy59w5UtPxVE
xDhBTL0Oph8+fvtc5EBJN+P3yNoM6rEJZuyAZhOAuAF3Tm24K4lXIE2BA5VN7z3jQx9bZkM9Zjnq
YUg2/KyLeXTqKFGPyx6xXnpBnY8RfH6PMIczJjn1iRwZTLK7KnBfHZbP/qoAg9+7bBSd7buOz8N4
E8HrV3s7rVgdhziKzFgDWC4RjnP1ONkBE2QXDJr6/Q4mp7oWOzcF7fQem0BDPhvq4LyTNwEMzU4l
gJjVjybjXf+uT00oYGIowir1d4onKruOPZWCmG6MYOMAvrAU9dl1Uw3jjWz0O+wiimBxureEjlia
o0hF3dsQui5zUWSTTu5mjwEeDZZGHc/NLtC67IZdjzEBudovQ7pcoTtjd6wqBTqWYFAX8oesE9j5
QfWvYv0Z6Pax/CHhmDNIaI5ba1w+QuMAnjSTIJjkxPIm/OCP2YJzh4strlZ5kZqZiHyqwDbyD8Pc
SYZ4czg/wiKBR665ipOxT+5R8g6zh3oG1VvjSwS+Qn44UXWHzByYqYCvzyWTlylcxZr3fDZx940G
Naw/8qgLJ1/lPOv95BtEomKc8qBOeP2hdGXRw8wnJTgqAdUZF+qiHaqmqHPsa1XwfoC/i8fyevQq
ggFMtMbUKlxN4ShR49gb7GqwGQEfgaET8dEyAjaJwYGrx4U9r1sui4uqMgNGkLnJv8YRBb5dIcfS
eJSzv+Ctuhnoso9OhIwdJxXYnuXRgNrJp3bOxHCHV4kB9C4Mb4cr64kheAunw5TkWTIlfk7bzogd
yZj2+a4BE664F0U09Rf+xHlwnCN8H5zPR5E9alpNPboph9J9gt97z0zuKhK2OvcrT0Q3ZEZM3Hmu
kU2YS5hsMJHXZRLzGp1SXEMMrJwoG5ifTWMHbr1nozpihzAbSvpjYKB2yVzCHhv/fdugbH2OW2xS
H2DGSenl1MDx4mPpYz35NgsM2B3rdTy+qUQbjrcT5ELVZcE7ik4+XOxteqm7odc/fQkv6oPnZTQ2
+Wj8SpyLMWzMRybBxngIVcSr+9GS0IhcoAfavWf1wNQZhejK+nnqJVS87z0Ui7/Pbep3/iHsxymx
eYDqqH3HMhXg/D+WVsYXTjW2pue2bP4PZ9/VIzmPLflXFvuuCxmKFIF750EmXVWW7+rqfhGq2lAU
JZIypMyv36jeGWDnww7u7rw00CiXqaQ5JyJORIeZVtkEDqnUNcK9fkVOtSmuV6TBvS44RPB8gBXK
FM9gDWp8CtjPw3Cz7n23v4fWto8bmsD0lrngMytsduHDahzmWRI5Sv5FStn6HqHgZEyvgeJKfYvh
etTeK8Aj8WFssQ/fxTRgTxYqrXmKgS8EtWI8MyK/fG0C/rjBImBFr7UgA+CkQxjInMG+Z/OL6eK5
+diQrYG3j6NebfcMOYM9dlu3zfoqgq11eSyaRb8lK6rO3FpkWJxbKywSX0JYpB+9k0q9pKltEDPm
kX3dnzpLoEIMUNu9Ou6pvXe19+o4tXMQDEhD01nw0thBxL8URGruiJtvWHMdxdtnYHXMsCqjNp7K
cPZtiGAZV/NXbXVHcGZnqS0jiST0L6smQErxlHdsgmlnMyYXHOKL/GMwLTNQcadq3VY+HQJV+szP
7CkQE6L1Ri8IO7WIYOow77DyDl78u9oFohhx+rysSFhJC6NHZ3DbiHrKd9oirCYMl4Y+wV+u96qo
NetmGMJHmSNPAAjT6dCuXuEkXAgcxg5kZymy3qY+Y1VoJy+mEtPPCFmDU0Ojb1F7Mn9hmYho1U8O
kY9tgh166XdNa2hz9xa9MZPRgEQZFX46Tjoj1Y3sydJBYRMtaj6H24ys7hjtcXfnIWmbzq7ZQS7T
pjPIu0cgeEdPTGPO6G6F7XNy24dga8qUBq3Fi8VkGcsRSbmHN/VIlfkhaJ9Nb45BE3sfdQnZ0O9h
+oneCzupsRqnefS3dImpPZN6QG5qHDkfniUZo/UWw6mwoMhpOxP+XRlp10Mmd69fFHYxfB3aPRqO
Y4Ie6J76iViUVhmITA8sK+b9tVM63u88xYPWXeGCNUQmU7oJEiDUhdYSyXp1sDEON8iYBsm/R3j8
dcor7aH+hd2+QBrlgCEjsEADtEUgzL//e/BO+s+4F+LwsK/82CAOKBxuoCsI7xRyIv49Huuvc15x
PzuGOmk/p6aZ8mWKhpcNUweP/95r/wthwNJ9HHRilvNAZXSJm679+lkx/zev/Y8K8P8GF/0FchRL
NIptk+rcma6xbUXo/tm5kbE+p1B4wegaJoMCKZlxgGW/9VCHhjBO/iW5+vS2NiK9k1hIM6BclF77
WhDLxw1x9eOW4CLKMNlYEtdn+IbJElEf48Fwm7fKxizvuiYQCEtieroIL6MGy3oCXYco6O6/lX7/
C0Lnr6Gy66CSwE/bdPYwSQsunTQ8SGGnHYWm5GYHlJKn9U7SEohAkLmiIRy9MdSAUYBUm20Pt/wz
b3uqonQOxsPa1dN44j18/m+prwNVWI1ZOVeRWQUciulh7PR0h4acokqaZ+uyGT6102QREbmzBRML
tm5Q0UOTPlw+pXQGo4e1QqdbyTZwKq261bSsjMdmQ9bJgsMgPioqEMToxRgtL72ZQIXkHfV9s+Z1
V3ehQoeJnhpZ2QliqIpl2MXUINFyG0wZL/ACqnoRrJO/kGzl/q7PqHDqTi3TomX5Z53+f/mHX+UP
COjM7/k//ylj4m//CXnID2O3EcGf89/u/a9xduMvuO3b6X9Af/3zHZWy/uvP/NOvmP7258vilynf
5/d/+g9CxeS8Pbpf4/b0a3Ld/OfP/f07/1+/+PfY+pfN/vqv//nDOD1//jaBl/V/GoHHAFv/tXd4
bjrp5ftff+AfzuHsPz4DRjhHZ4xs9fhT7v6PvAD+aSpOGUM2JiGI3MNm/Ht+fYAvUQwucng1kRTO
458Cw384h8fxfyCVJKbw3k8Q6PT5c/947w//e4/jsf1LZU6Mn/kn7BjJjymyDJC3QnmKUcn4rywK
nIbGeElYWHk3rqKq0bYikKuNR+evuMfi5SX40zKhB8cdEDaGIiYFQOv2kcLJ+0NAm8S+z9HcIkGN
B8FcJJRu8FakRCQO8bO7QsiYCfTTbHgjD6i9FHKT5xbzvZ9pT2uDCNpNR/cDgkJ5sa922fN0TNLh
NkTJm9miT1iDXi2y6XVpl0GjvBxTk1RepftKin0ehgl5csOmXjszDOpMBjP2BzKy5ffS2/l7K8aY
HTIQ7LncGK1gI9SWQKLvVtgXvIyu19hQhmFHmvsAhpmV6h2CWjf5iibS/AgwlFlOyDguMU39AaO3
5GbH2SJCURcNQ3JAM6PH3LUacith4/vZyx9hknkTRpm9USqdCibUfIgoOo3N85t0Srv7BAGktGxY
UrCEPE7bLks12qGUG6LnPaTJd7vCSEwIwr00rHmEyIHmWTvepYhBPs/NNj47b2mVeZGd0e7GBTJF
50OSzr8A6K1lNLB7dAbjefDBBej/7yjYHpNU7UVqBKJ9V/mlc94d0Q3uB7a15jHq4g/etqQYAfSV
pLbDF9vD4lzFva5Q8H4gQew7MN0EgVmhOdJw/5HQJrgPE2erGPhoTsZ9Rbitb/PYSP+suHvbsAme
kPpFgT4FDmyDqL8ojId9hzspP2HC01bBRNdiRjVcRKJHoZXh3FxfZLQ24c9lH9Rr7BFknA8Lc/R5
0HI7wwChTi6T93Pys/ZdxrAgTRAUU9KnS3zXyoTwg5XpPB9BOYa3Nt5JVvFODMi8dxkCjtdZR2hR
t8B3LSiCAcZvZeKjbHPXbCYNNHbbzDN4wAGUSLPfNhTztt0K5iYePyCUKFgEUKU5jBDROKZWlyg9
/XAc0h5eCkTs7kmEoCRuMgPcC5fNGD2jf4nf2c6yAh6E68m1zfAYZYTDIgt3jESSTAHTiB3dOILy
Cipn+oZlmxR74LLcIEYdKHrYz6cGbifXsW7tb8Ddc66FNsC0kTFwWbTY7hwqzGmqjK27YHqdZI3B
DtaqulAo8gshFnkXrcmDYCYpB5r0xZwFXua8pw0pVd1iFWeoQP1Nj/Miu8RRt1nACoBK99MEAKuA
/CK4WaIuPMFqCdEWNRLOSBBsFW9imzeyHqbbCX0GiE2LPqmc9IrZxtxggvKDAwQ+dam3rliaep5z
IkR9cnUg8m2YvjSjSb8HCzy4st43mFleguWwOds8EEO3IwvQvvMg4geT6fBAhnHO4bNji6zOaB73
pEOCrIRBN1CpetbDOVoQ5zG2w56rBhMoXCPnULb7fvkc3STI1SVJm91PMpY3Y2312UIyewO2dEVX
Oi4HAI3jm+m34MbMS1IuSEy7ZvvSvgshda5WLHux7XgYCWBekn5+y97oHNF13TFTS3acpqgRuRqZ
vMlGnx1DM2bHDPDrGQV1WLQuRRaQtPwWISjZndEkKQ1vw1NIZHuzNEtwk5GEfJEp/N/AQkz5NMFx
e9vb89Ssw3OIfZL/+ZNq3oZnZHhmecj/vCr+KsbPVPbFc0lLfBz4u3Ie3/58gmay4cmse1Jm8edv
COjya1xHDTSgeVcGkOC6kOCCgdTlLBq9vmQbHgnO3vp+hpoIAOjUFc1o5Vn7eT5MhOL9DctyAPbB
j6lTew4IPjmjk+7Br23x/cA8EtCQ0lZIGInC4o9+y+qtff/z9w2nzdeF0e6oJnxHOAh+9+cZggJY
X0Jkt56zkTTrVXRp8zXE1vsppjS76qRJfq7tHD5iyrJ9n1iny2nc23flkvFNYzbiY+19X/YMasU8
8xuOPswcfFNRsJ5BCfEXhoGQ53HXwau0INo6KHnzNoKB2tDp7HaJoOTt42z5LRdUrgpAKobido74
bM1t9jVJUx6ws60BbqvPZ0zj+LOuNJ2/wMfUtg2ggTASJgcQFjcAzKybLySMpjG3LFXnAG3JyyRT
JD+zDdZIC72vTfgMIPJpo/q06mQvTbZUDWI74246a+YOsdtOLkk+bJaZImwFKTMx6UvIQNA1Nrtf
kgELPYseMrF/9ZKbz6ku0KMUaNaO9PMj+F0U6d5hMQGrPchxHnMuJnWA0gSJgiZLAG8C4skCKSoh
eYiE8IbcTAkULmGDKFzqZVJQzQBsiVScRoolPi20j4ptmt/ZEMXF6kaP7L7tFdbFEs/fvKi4/u7G
+kcKm70yQjBiNC7DHe4SjnC8TZ+iKO6r1i1Y3QxHsQMXVPk9A085K/plNelaxs0+vW0NGBjmWXAz
Sh8gMB0qP41W+Ein5gwOdsPBTbLfazgd9o2dQhC8PRyIcWXJHXGRyJIE3INIzwSppTQp7Rap+1gF
7GpTMGXZMosC4ZLZzdbpsFBqhkET5cBfmi+1BksbLPWWL8N0QSf+dZj3owXz+JnPTI9zluyAy9UP
SeQGCuOTZzLxCAoS9pABmcKST/DgHmWEVijaTrsLhsqlrK9CvoLto7wIyJIdBCg8svm43FrkC4sO
mGwORVpp9JJVumtwDKYsuPhwX8HpuTP2a3vEOA2tXGTPoGVxVpumgKOMfm830D1TMiePiOhIjmLx
dQH4lD/0ICmfooli5o91YamzLns2I4uPmHNLTqqvwdwGnVxL0U+ynMKIwYqFEQ3384g/1iI5oxrM
2lLyJYZXCBB8LL5G3u1T393zLuoPOKuh+MHQdvgI2mn8Om6EDhCNSXfOJEMePEDWFsHmuEYoSNQL
4/VPoNjbXQ2c5YqusyuMIlGZWds/ynAwxT4M4hzhkq7qfqw7XHl0LjG2mhxHhjHWjPgGLJkeDmPY
ji+9VfCcXgJjSgfni++a6+DIXDqWazpOxY54gbP3PUWqM/Iw5ToEwHkydU71FN0ktGWnBefVz9UZ
MH6sDe7hOe2xTIW6jfi4H3AuRojsJBsw7XVZC9sEHPwLwSGD8cRkA6MFIgTXIYv3vJ3tVgoZLMC0
aYOk552JklnmUCsaezXSjGWrFIAxkEI5YpPHZ71IBcofFSPNMJBmFdu++ziY87aLpSjEyMQTuoOl
ZKnfK70uoB1S5EMt2rVH5LZ2NG+go6schP055hjTPESlXtb7sj2A3+ePtp4+S2jQdVQFdwvUsz/w
i9UDX+aumgec/z6c9y8eIb+0JnNOYel5Bq+DaMqNgF/etl8i7unPzLLwGFAGOkioEhnWSM9tAd+l
db0cV1jD40IEXQFtWT2jPsadlLX1b973kL13jOW4k99mtUzXaJTmkSjNi0WbV2RLIEOzCdeLxgjE
C0fJWLI4lWcKGqlIZhSg8+Zo1W74RRnTv3GjP+3xCK4CV1mO1MA7z91THZImX2J4NONajmFZNOI2
qXnTP4K+lWBbVpxqw8q+dnx+aVHaXyCf+Mm4+xF2FLVXGiSlVpaAM45wmYl4pzOOSz0efNx+0KVF
Yrto31m34/bbe5NHbrgfsccQ7UpIvmFM/2QsRvNQakyIKqWIdVZhh2493CuAo9de6xjJzghw1Stw
zDXsmteQkAg8FO+yG5HgPDawukOpHBf8U1HhGrMcVo1zdERvl4tA2wOYr/cMLOgJBZd+x1gjDkXe
XTYLL+qgMfxUE2kfobBYChd1ww0UhBofU4zogY77iwvXHSTJ9rzpjJ7IAKNfmbA499PSlXVH7nRK
37Nu+tJqEh9Cpnaw4A7JtIoiG3aoqcjDTmHT7/YpYKgpYQTz+aH+SmTGcjlQ9wD31rWa1fALmA8K
3WHs4QwNUmpKvH6OG+YeMVONGGJwPvFlD2JbpEPWYrG5+hUMd2BLFFiYWkO1lG8WIhwlR3LkDNIf
UO4/MOCjCkWdLgjB5zSNcX32uOpOXRK8KJOckwAATE2W8DQnkt57NUDlFO3HoOnFJeJElJ35TGgk
Dc8xWglvmGCMi84hx3rBY4S6I0p0hSZdnEVKsJxRgZez3MOnGgT21wVBDrmv10eExb9HSCn/ohek
3s7EPk1B0r4IEsdHT8bkG/qq6QA16s8h5PQCrAlnIUPI+Brc76G565k+LhkqLS1gzgueQp8V7bdz
ZGBXiYX7oVZ5G+K5fq0RNQhobcDnCMoXwVT8ogDO5WM9RcWcCoTfdkiW8Zj3P6ZzHIc5B0Vwu5BZ
Py0km+HZ0w7FVkNioGIVHjzf55Pq9roiWvAbXwuUZ8F3pht3ZdzD3bwP/K+6zcZX4Gl9mfWSH0iw
pBjvNgKXpa1fEwCIdx381Y87TevrEgW4wuosLKGF6gDDoeap8TApjJ4fFpboEh5/6b00jbJQfECu
DCHFgrhLOHrrKEmvaRL3RdO7+a7F4VyACkMS2dYPQNy2/jjaFahbhC6+aML9pyZ8L9u18Y8rLHeP
62cfimKF5htGKtF4D+6DNAQ57mMMT4sIebvoehpdrAGyfz1o3YRBawSPwPhIZepuQaS9LyCxvqX7
AioIhNhFpgPB+sdYI6CPt23pRDG0q8rB4YZfdcDG4zLU7KWbWPgo/ExuW24BLqxLgMKc7wXk4OJG
avXo4UQNbRlNDjruvmZIqT5lxKYlXI4Y5pIHf158NuVZMyw4NqgcDhRTDQ94d7LCqMMdkqrhF+mS
JX3eW/JtpGTPV9iEudxZwh+01jtiouPpw4CJLHSb4aH3Ua3yNEQl4pwGuQFWOUcSDsLWMdNwo2n7
aSyKHgrVBn8kSeefpywW6NnbNi6tSbanxoioQi+sTkanUDSJ1t2iRZ0rwwQ7+yaaSjcu6sXw3jwl
esM1QHDOXpFYvJ96aFtuEkTL37k68z+3VeEc7wdIblQnnvs0CfMOE83VakjwNoOYORnu4EfxGXPT
B2r4Fg7EXqQLGpsL1a6HaMDhMsPi9hVs8CP40StB8y+a8HsHXuZLBjirUDHrDnZB7ap5PRz3Nf0i
EWBeKWgR3oa4G26VsFmeRIv8OljW3boWRUAU7e9j7G3VdvV2hMpivyXQoIbg6G/E0uy39RIvwM3d
ekrUOqOacJipyLDleCumE9GRqNKA9DlCoH+YNZmquq0//AClRzf21xHt1wQ7lfuRrfqR0Y3+riHf
By8koDBGxfcYjLU8Mul2mYPut9+1TrtbPDpZMihfjmyLeRmGzfTIUIw/ODRbp8zUUHkCdCiAc3ZR
ng6OlgHFZvl8RtBacISa4gXtmmFD8KgMG5qWezNsMt/gqP2EGav15KVmmBGJ5oKn/XLkmgUFH4fg
jduaFGG6N6UZ6v4ZNB4yPhth8WCa4WJRDh0A+aNWbuNlRt+TxliEyQpeVA2wN+632B9N0sIJdq6H
O9W6+m7laipQ0EJQAlbxu9nwosDZtRNwjoGeYjv0TzvKapgAR8EXOqM9acZ1Lh1m6o/6EyUIhQsP
QYvbdlPhmQ/hfMLras58BZgErKG7Et+NR0Fm+bvbZfeuoWs7gMaDvZLpp6Mf+u3bZHH4hIKPyDrT
kBbReEggJ92z9yw1qmqtdqc9nbMTnbQ5bIBt3rrQbVULEWeTSzdHP7kL9euc2QmqUOn4U2Sz8H7Y
2/CH5jOYRZ+NBaLEyS8HOKkUahMInM7W3G2tPnAHhCausSh5s9pXQFD1h9OtuavbeS70zAx4PmgK
BezPf0iw9Ykg6m4Rcji5eUJhk/LVfN/WlTzFK7z/ydqu3zKoMHGEkOzDy725sUHoTwoXd1/A6Y8+
TWnQPvupxiFsBgva4bPR1ltwMWu0Q33aQFNpcQmZBl1zLnodJjkxUXZFjrq8gehSfiRq6cbPa0dQ
0Il9+zCPOys7MP82p5OE2+80sruEQlRxs+xc2mNDkwl6C1oF8axKYtmUQNYgcem0kb+BVHk4i437
3wR3xDERA7/Xa8uegLipawTd/XsXQ+oGhVAv83HZx8I3mf/aI6CpRMgj/zECd3shgtY3nLoA1pFB
fIi5WC5GQj7rEg2CPQiCX84aKNZC+TANwj/EPVsvpu6BoYFBRdzLgPNR7VcOb7ijB+Z42zJVPwb4
6FCYbvwhXvsIICfNCswM2autw/qC87W/a1SUVH06rPfYInPONjH/5CiGrBEfScw/IPd6JgBYbwOt
v85R/SyTHTWRD30JlexaMiyVrIl/9r1zRZzw79S1VddB5zImvbgBwNi9zBGJUQnFZajYF7pYWWQZ
gMNwE4compN8IUj/jbAjqmSLyxTFbB7YRhRNF8c5cuAO4Pe2I7SzOObtgiJzsxdvxPyMFAMsnUld
fSNiHHndfvCtRnRPFMeXIYk9nG22V6Hdmxk4BK6pqybtDwYdKRQYob9GEVDEuu5P2OR7Dk+n+mrn
GQnYALpvWKjZaY06KI7jBSUbhl9LAWFoEbdze6aUzqdtnbbjNsK0JOTqYsZ6vqJVagXud/LhWduW
mAlfsd/ix8QMy2mAyov4RBaxTMTRjjv5BePW8ZmqKah2BYH1kqCZArnYFglERaelQRpJAPs2CIDT
uEJ/BTtd5tR10Rz4K8TZSz6kUHZmbfvmYMZYQtYXPrTQT1zlEHyqDXdHKlwr/J4ywLxc+pdedlEZ
TawGebj0ObwhIfVKk+4w0Lp59DMQhHBhQQnB7XUXqOqnDhCuc6M484maqwaedGDjgl4qQaM9Gjz7
LEwRmhwFF5iS4J1hObysenviGuWy9IrkqD1R+Q2gzT+7q5g3vhrSEMme6XqpXbyWE9P2bmnNGZr5
r3YSV2+Dn9aDnQ2QHleFG5N3oZggJII28jMWqxBhzU6QdtMyFBkqwDT7yOg0omPRb4B5hgIWbFhd
kF6fN8gXClt/1u59fDArMODd9VUAY+hHbxMsgAV6JQ0h84SWokBo3VB0gQ9yxROT5euS3TfY3AWJ
rax8q/pzBuXxPE8wjTBvEKWm+QZrH7MNWaGI/Dq10lRoIeqcgiI6QNc5HVJFBzAcOwLI5HglrXlZ
0xZ33AhcVif0VnM15skI1gCmCEs1JGyt9n6VSOO0B9oRIHyNnXJTQ+IYjyp5YcH0zXFAdTHSvyE8
ZCtuTWg0MIlStFu2YOYqm25ItnyZNi4BcJnw0Nvwrc0SgaNF+RN1/MVQlF3DnKzXuIHGCT5445En
NrnY1D0xasGQrJ2/w4inSIAEgPzmZpWHVG8HHvvvvuHPaQ1YBNrmI057V6o5rnH+2uzsVhW+oIRs
j5L/2CHnB4anAUKH/AW15Fch13s0GwZCa9M8S9CvGzidOxWx8ODgFHclQfST1ZDFcFuGcs8j2K0c
+bDr05K45pJk6xG3ZoczDUuCRXI5bp+tAJSMh47Yn37uz42Jv9RDTUqjwqcdmu1LK/r2duzR3fKo
LWOu3ymmzvOxR+8TSQ96CyrDs4JreL7VuEICnenbvW0v6JTEZWGhPcZB9KOL7ItQ8t1LiB6EDaKT
Wtru1PMObBKK1hsxi/SYoFyDQF2NDXrr5TRhzKLa6M7vtyT+mfS+e8aMyHo2wbAVcFCxj0mG6RC4
YphSNK4p0MCPjwLWhEet3TcMF/XydhFLKZsXHOnLuesXmyed244xZhExLGDEd7vaqHRGY4mHU1ug
9jpDct/i3QQw9En9MdH9uVv2b72LbifhDnuyrvmwukunIFh2WIAyrSGm7tpvmyGPeN7nNSFVitGN
BOsuT7YhrIC8Hicln9epLtcW9N/gdP0gG3yTd/3NOExbiWjaJ7BtT8k6HlzcnG2alcgTgqpzqKsI
wZ75DlX1DannUrvmwfHoNRDY6nY9KwXh5T64n6pbVVkH0cfUh+cUu8FjaRwX115tmJ2DOHuOaNIV
nvQXWE5cUmQ0M5LkO1fxw9qaKAfH5uAPsWQlDcNLZxBIxbuBvjajfktbRLzDafLbsAYPqWoKEk3P
ZGi2Ytqj8wI2skHHWIHrtW/h3t419ZoH/VziiirXzn4JG4wBoZI9aJrcJZGFBAMS6bPj9XYnanMy
MyJGkd5HKtn3NdhZ8F1xIMtFrB87QSpeMGbq4gPMFcxz/QYP9gS57aiiaOdKzIQsuXViqrpt/dY3
4VKte32N0bqkHg4J41DjbMA+6jgDiwtHKAES4ZAN7CKyht8MUyTR5SWafQUolmK+tpW5ruflPmPh
DbINAAKj3ax6OssD4Ab7BknM/LAy0l6CVsorDxAb2znWAlGlY94l9AisRZ6bKYDVX9xhXADkon2F
vcryQQYU7cjM7BBXz3X3LmmKjh21NRRgoA4wN1CF02irFeUcDLN+UupJ0UOGAVIG5i8r3yGDpxN4
3T6cwOkBfmo8YVWCT4Yy3mK+JcHtjdKE1FHJprFKHdBkAURDevYsIW8/eUwRwHPO/SBKAX0AUQXc
IndOnvEJFqgIDYB1p8thMSMOjTS9xEv/FPXUg9bAnLDbXkmtLwNTc+7C8IG6XVUxs13R18Nr17iH
xcdfQIeqnFpoAAJK2nKIxHjW+7iVmC/8MYohQnMeQh7fUvPijGdQDrdP807PWc2TgxuSuoBseMsd
2R9ju9uqH72B1BCDlN3WgZOPvsEReoJGxrZFCoB+IqF6TPGJMgb3WQhAUbwKdtxAjuYZQNqk4VPR
d7Uq16y+wzzBE9MALiaGuYK5mXPcPiffdLDfFnBkcen3KYu+O792xQhesfJWfs7NzK/CuB88nMuh
5qBTaFp5IiTWcfKAsQl7MB1CULsu/AG38P4UUAwSEAaOjqmGoXSIK5/tQ+m67macfSncQs+Gtd8C
A0JCwfeXzfPdGCzJkTRDdNin4SmrI7Td6dNM2XgvVraWY73S29EQV9YzIG7f41bG8ZlcMs0KtghT
goduLrOX5ACdoMFIGEp3UOgA1Gs0ooyavhhF9hrxdrqD4ju9NrO8mTCvUEHgeIJO+L6FpxnKCVw0
NZqMsVUV9EoV2Evo8FUyAgUCi6vi9n4JmczNFMZ5y5B2sUipDg6kfdUQFAoKGV3YdZs8dxmA65DG
rAzQGkDv5G9TRMz43dMKg2SPkDwBa2ThK0yUIFcTluAf05ylj9+TFVCG6a/QxPfVFuvuGgrSoQDl
XRERNCtsS9Dh9AHTQHLR3GEoa2mBfSavPrFr1z8YYaPk1x7beijrAQw+9OpwnzsnxjF1s2KqcIPq
euqSK3hZjANEqVfjeUK4QXQ72LEJLOCKAWzUKIKgPaQTXzCyPZDxvbVNB6x+nvavDeC69XECnGRz
CUByOeKLS3qd0YOaCiNKW/OA+70e78fAbL93tWZjBbrdArPvESd16vsU8zmy1nAvyFfQJaboxWDC
sk3HILqFAgQFId1Y8w3+tgLGMilh9ikGMYZqGuteyds1lcY9+bHmKFwFwmJLB52SvmjRcHfgoLwB
4Kfc0cImgw+PmP8fwTer3ajgRgB//V/snUlz3Mi5rv/KjbO+cABIDJmLs6kRJEWKpEi1pA2iNTTm
ecavvw9knzAJlquCfbfHdvfCajsrEzl8wztMd8PoMzkfBWraqsJq2l0sY7IF+Ey9EY2busV+6Ete
DbN+rTDcgUIXj5bR7ol7HPkxAkDBPh4yDNlA8k47KDpRvzEyqe5BVMg7CM3fx8q+lzUYbqvvnW3q
5NGxTZrhUQrooVVcVhBrfR/YXNQF37J4KO+1RIO7UWNSa25Nnbd0q+eGvALs8Tj3rv2UBcmXoHYP
ThxSBDf8rZl1/SFIxL0cMkxykc4ChYNA1FRbDzTPi+tAk6Xccht282cLCLT8q69rcxm/d24Q+H0e
SjDgQxUetMD/EVqdccxS94ha9LHsiYHr9MNkR8bOj5GgzeIioh0SzjRiIiqPrnmggQHzqucP8xgr
CCND76auFNAftx0/VzMM63osbvzWJHkj7L0ZsinfZGo0bzI7DHfuski5nQvK3/Wx1kRx1QCmPg6i
/J5r8i4E6UuOVF0PJTEe2RH0+AxqFMcScygt4B51zLLe6iEnZIDl8uw30De10XRuU0u3dlQwJ+AM
sX+l9bX1xzR2cLOG+Y+yTX4WBB27dqyPcTP7nlviXx60Cjeb2Qa5Wqqf5iTjq67o7grIDMeiH57C
MRpveqpfD1Ul8VMfXPiPkf4tb/NwC/GNV0Zo1KTruQSfTYKWb8I+LvAmIqFV83ywRnrlY9jgmhGO
+xz8GklVRTOimq5p3AnPVTyCajLLvWUM0zENUocowYVnGJMp5834ADra2Th2FmwdU+H0ZvgBJFNX
3ULIfbRyWT65Cq5n3M3OA7g+5Q1V4O5osFQ//CFFxCpCN15VOA0FojG8pgfnVdcNuURMtzas4QMJ
Zg93SyBMBaT3itNO7VXKmwhAzc+K5gEF/hkfnWGYP0pz0rd5AonAtzVzM/jJ18Qh/2winrbCjD8l
cT9uM7h2e1qxn+Yxy25V4tPaVRXRoNu1amdn8fi5sERGMANO6pqmdzeBtmDtN5RG4emglDX/CUTM
/J6q1C4eWkVyaFLZNw55CnvhXk5F3BxaPdSv7Tgrv8+oQIM56ZnoByvF1HyrpdYfSWREdBmL8hl0
m30D8LGDeEuTs5vr63m5sjZt40PnlGVOSyz/kAIZ3FY6NZdSoSw2LMGN0WizR8wRfwYbjG7lGA7X
ZuOP11xgBNbST5NtXbIP9rlfD+G27gyiriYfSv3aMDHk3oi2G+VPkj74T31no5M4+vmHWiW7wqqG
6zEorEfNdppr2WXmbgw1515l43SgLxHftVOYP4Zl/gMrRPOWQ5xvkyzVHrA+fzAxwbqqsQj6RGsE
OkD6y65juUPYCQQw7IJitqyHsgOFv4sMX9vNThD74IDCub0BafsNQ75nuo/dbkI0u6t07Sr2SZHN
KHocE5p51kRtinfYk5XQfuUVOINCudtmKo6xmRfbsZqHK26Ig22DJZIckn2GR2bHJk+snWH7Bi+z
k9wGrv6pV/T3dFjMdL/KjWkNN6XVmlem0Jqtrytz20fDYZYJaz8MTXTv6lZPOJ/Tk2xDF65QFuxs
QALPZtm6d4GTuRgXQTnYFnGtb10sfK6MMJk2TWjWz3OcfBYShuDQVT9JgNpHYHggHYrhU8i1O4O9
Gsdfjms9USCKDh09F7r1j0Gmh1u/Vi7x9/BECBrDb+SegH0/HFCE+mNWmaJEmw7XfqPzaYyWvvjg
wFlTm6EedOA406ja+ENg2zYk9MF9FpBWb9PBTg+AGaLjCJo6Bgs0qWzeL+V8xqa+JeOZWnjnFPsM
jG37wQ2r3DqYhva906Wzp04kr0y4d3eymyxOHTvMN8CqDDD3toMI9E0T244nQAgMG6ed8OCcE+Nu
LtpviV0Nt8gHJMc0bqY9dFLrhoZkcwdfx1q4Nj9z9uOuhKVzU9VAVzdZHvxywgi0ULUf2vFAVR+B
Bk6aqj4NUL8OBY0LL6v6D67m7gzVh14mAHWIdjYIxqFiFEKP2OpmQ/yjgGc4uG7QbGhA/9B+v1ad
4XW05cypTXewW7ZwgyUzMD6poL3DRf1DZoJ9hTHWH8osAGQLtQnaseV2+2BW5Yc4rjUgPHG4sUEr
7TDioaMKZQBNEr/YVJH0vQYOqtdReGO+gL8iNX3OjLbYpojjJTGrlDRRALQ3RqZgjB+1RvuMpcRE
jwsWgLKR5WqHaeapt+8L+Dw3aW7T16JrjhZYc6MlQw6XvPRo18GQNwjJi4JCpYDyCABCfk1hr1JB
0X4IY/o0l50JoTfA5QGGzDDE2kHr7bnYTDPpIU53v5YC9NUwu78M+DFyazh9iwlnxOYy5vkqZ7Fu
8ZDKyUD+FxS/BsUvHhL/GRS/DaP010tI/PKP/wsS7zj/sAwk7BfEO9Scf6HhDV39w0Kn0LKEg76T
YfM/+B80vAGIXknqbq4NdNzkH/03Gt52/mHT51a6AVSWqwAByxX6/RwankFeyKjA/ZfUViXlZouj
YIq1cDBYKBFrxjjfGMgsUX2RhZM+gExO/Wczh4z/HAZx8f3FyvwLkf9/8o7kgd5189//tZLid3Se
K8M1HMd2BVQBZ1mqlyKZ0WgHmR+k8trdfAw2j398uPv0cMl7iRV6NbH1GCsRKTX1VunYibxONl++
PQWbD/7mgj6bsVCT/s0pejuNlY7d5JRZRaVIXjf7hy+3T/fx7n7eftU3l6by2+D73EDLXF/oXpNN
pZM9MdCN2hi7p3DHZGghXlA6+y1BfWYYeyVw5JuhoccFnyXxB7rfRzeD4T+HS7C8cc1664tshze4
cj/horDVs56Q2d4iJrJtwb8K6zrJFPWs7p+Mm/9I2LjwJe2VqpM1/c8yz4ePH9X2eAfW6f9ziIUw
8nKBqcD3fsrMs823cPvUbu7MzaXlXUh4L1aXHW9KYbou8aXhAH2AF/NyjDLwiWKV2x5RJRqwYMJQ
14mE2FSU3u/PH7Blb6+HcihcWso1uEXW/jSl5psghKr2iKBM8RTY8jon8PSA9CbXA2i3DaikS3aK
q4sEMI8hdFdyoBd6j2OteHzIm8RzQoLhUTgEiapD3bCh1ywV2/yad/iSyaJYr+cyIFz+5TKxbKxm
lj9/8c0oR1dmbcICrjLINSY6RKB4amcLZsDddeVQ7ZKk8o9tDK42bCv3xrbr0muMgR6LCioy4Hb4
syz1uty2htFtQcPLXRpFIzXZaJx32ujznsNV3TR2pm5dn65vl0WFF9SlPCIF3e4jhFeuABZkNxqo
JFpISuxEV1UH22zolbp4Y1J9AjnjZum+7DP7cP47L1vm5Xc2LXhUxKS2buumhG7+egmKNsNQjR7O
QQAbPKh04RkXQ//eUWyguwK2hSN0OFNvzGU0KjOJPlfYZmTmdrD9/lBr3SWlwjefUxm65brKMS0L
GJi+OuWkUWTnU2Yd2lbVn0uZQ2Ws7OFT57jGBfGwE0OBaIdFxKvMM7u2iTMTP0PC2rcOU+DmUJC0
5HmC5LqXs9U9nv9Cp4ZSyDzgzWXz/NurUwGTQhaR0JdyY2Dvq9qOoc3k4QES8/t8R3i/leBAuAaF
f8cAsbVaQDKpufRBVR2QqbL3M+pTuzbVwn9Gev/xMl5fLUJA6hOcPbYC4clanNRvuqjBUWexzzHM
v/LSmElVUwuwiU+XZD9DZ/ikml6lF27o5S19udUt4hxL123bRevWEmI1O90Mdbxbev8YBOS5gNzS
+gt2MUNyyPUo+qO13fprRKwFpcFogAqd/4zry43bjVDMcgCuC9OQa7n2LDPxJ7Ca1EMVqgq2M0oj
tjc2BeBSijz6o9mrwHjnSltcpcuRIwJUwlZrtyuZjQB3c80BsoNkCrdu8KV0QOUR4sPGk3MBVQE1
n/MTXd8olm0ZPBr8i4vFVGsjBjvz50zYsvCyfAqootjFLdD66ILq6fpU/B5FEcUK07F0Jvn63jIc
g+JBQoerapvsxshItpwUJh+Vuksu3+v9ylAmRFQuSRJcV5erfRMXIJ1hKJVeOxYurcAWH+oD/MfC
PWCEhtQO9DWGp5icX/JAeTtLXl6bx8kQFtG9XNb6xQOFA6U/JiZSiIMOxLCwRXgjRRZtEatJ7977
2VyLaBrAoM3b667PPsSKtghtZ/J036/vbB8EGMXz8ULA+3ZzcPikK0g7LFg8a217TSo9cLNm8gyq
5Yd2iGpPq/Lv754KwA0udSUci5RkOYovVq0BFZEpLR68sjDmfTwUlH7jKOz+Oj/MmxPNaulEK2oJ
IsjAVvuikCNlCyMdPMRazY9uV/kfTAr+t+UkZypT4/Tj/HirIJZdAEeFr6NDaoTovNZFNuy0DLqp
GD0nt4IHB/n+vSFAbMRZVu0qNSS7tmzNPUQB56oVUXHh053Yi66hu5CPFkq2oS9//mJVE241NzR7
MAQ2Xr1+GWkU5aEabOhl98/np3pim7hseY4bF5eur10pq0nP0rw3Bi+A6JCCbKEqp5ARu6SmcWpO
gkgBKo7O7v/N8n4xJ5qzIo6FmjyMdfI/WVG38WROBflYMFhxdX5W66TVItZi9aQAMwoFHXvK10vY
AHuMXJFqHro8Qh6gm1TyXteC4jO4de0O8bCs+RpnSj4NvpSPWPAIua/ou6N72aUqvnCH/nbcefUi
OrYJ387UHWVKvunqeglGJ7biQde9gHXoqbaOvTrS6AP9a86hVe+qFiXLPfpsSQXajojrkIQOynQW
YqDukWJ6C9AFYtW4yVCMTHchsK/PRhBN9yY8vHh3fv3eHAB+rsszajsGb+mb5RsdN+4yMU9e7Bru
z9zXdJB2ZtfSwDftm8EMYppwsrnt3MHdm/p0yfn2zUOwjC8lupkOX89Zp19u25W2lVWTNy10QTNX
1tYY+ugosqz+gp9X9AEIc3Rh07zZogxKfUUYytZ1yWXzes/M3dyOuEZM3qKt9C1Rfdptg6QpEHcy
8uaSEPrJ0QwFLI1JGkotf/7iQJRDMta9Y09e3kf9lRu7TbQJmgrIYWjqF7bfqeWUgmCdJxxS9Do6
4dj7A02YyUtbVNI6EiOu6SnqPFVEA+B4c9yProto+vld9DsAWe96bhZUJHREJgyx/K4XcwwNEc5w
WCETFrA4qzlMu6PZCv8efshg4U2Ye+lEubd0kz90BLQ+WqOzD3KRbEVYA60f++jWILnAqiINWvNC
+PTmVeF7E6xh1GzrlLfWq6JFrpYOOnTmhX+xDfNmeqJQrg2AMBcmgJ5eyi9OfQZF6Y7irs2ncFfL
4bsQuPQh0z07dVI6OrmCedAUz6VVBfuuRo0UE9xL9tonB+UipAQJtpZ44/U3QN2p1+zQnL0qHcAu
5EAiwBSZ1SczqsPHUOi0aGLYE5cMoE/sb0oMAuUZInFKqav6FDJ0pD5tpHvRoOCnISkD7jX1e/kT
nb36j/M77cQk0XQg0HEsRewoVjGqNio6cq47IT6ga+yiFsUeO3K6OxqE+Z7f0QEP6pr3BnLLO0bE
aBIxGspZm+Q4Pd4vonZm+PC0BTa1ATNtqw+xG+zPT+/NI/17IG7jZSElT+jrbyjDUAhaoHBUYlrH
pD2Jh3hUd+G4nhqFfrJiUiZP5rrQq8MMGumWGF4710W/s/0h13eGa6MrfX4661osrzNSLiZFL9RB
FumZ1U2bO/gp+Ak4SlPQHd4LA4HPXQnJbd6KYFm+sNQL4ELRJJEsQKdnU9ZmE2wR0nahDg+p7m70
ErqJF8nIfp/TCUWa5ddZKN9wNVO2WguAgTnJS+TXDS9OZalgQqCQcnCsEGb9+XU4dUReDrT6rGSU
0HcEA9kQTBah40rTN+VYpY9GXQEGOz/am6ScKw5QCs1XaRCErQ9kVbWADBN6qyhvu3BjYAUizGaC
xhgz6E2N+zFCN3mHmBQio+eHPhFOgPmntQorQOhq/Q5M/pAAmeYumDCrerLljJwpGJLxkXcBIDzC
kPqHQPPBRygbIfE+RUn2/C84sbdJ75i7Y/B3c52ouGbRVcppIHNncVqgK9o0A1ytBm2Ldw/EzqZa
RcZsSXtdzc1BJSd50kLth4a5S9MStPvUZu9/ushQiJB4W1FfclbBQyO6oVUjkHgAGQ4V9mwY1a4f
ouwHF1GYAGn1rS/nJ3ZiswJMAe3GybBoc62GNJMCccYwdb2CDveuDtwGCgdKtaSAl2wrTzzMileS
q26Jmakzvr7uiIwk4jeGRbG4bb9lSYDGrPK1fqeqDP2iGqzOJcm5dddmOfSKpMEUAEwpnq6rs3ZR
o7VgBJaHKnflHtCeQPQ1rLLkvjbC6mYe8vIxqILuL6uFPwDuLjIeaP46l1zqjd8KfaugiWyaoiBx
gsFKry5HSuV2BgDZ8fq2U/EW/l5bH2C8VQ8aeEHnztBrkR9RvGzB2ncKSctkNO0fbSCwOTCT1ok5
QXlv751IJp/jIER2reEFKa4gVE+Q7dM6lBAbRPs5z6O626KJbka7oLdieN/57H8qwAD9gfJydoeW
Z1N9EXNSC+CXxvgxc9wBPZtGwMToKT85Rzh2fnnQ0ORFmMPUwHiESdXK7WzVFiS3fnJBtsrM+FnX
fYt+uFYVH0LTBgGSDmbyuYLgjBBt1rroW6VN8Wh3QIE3caPp86ZsALbuC7O1fvRKDuCFdB93xCo3
WJJh0tSXTkGP2trWmNS7xO41eRg5GcNW6+Ox3maJ8D/SxemLx1hgo7RzBSziDYKnhX0QMUjJjUUS
aGyySpr+fs6t8ZvRhlr7MY66+rYfgJhvYOPU3xC0dfnFrqH92aCBIq+g9Q/oZit7+oyAePdUtjkM
awGW/EmgnPdrAoP3A21PYHZGqs0PDuRmk48ZI3I5+6aasPMlsyMMH23xANu3Dnb9ZPoPdaRrEyD2
wHn0SxsQKR704PbyxRarj/3yrtX93vWYU/9cdJ3tf3S6gNfDdmK92qcoi911ADoA0VHPGre1GLR6
j+hy9m2AIi6OopEpqtEo0e79auh+Wno/BTB+Aggz6K+EBgocuv0DEdKB+VRlnt+EWavnW3ceqxBF
jITGhWN1SFn7HT/o0GSBrA5RTlb6oM9YEoAlqcBZOv0IykOmQgeZl8VTv21NfTCRfejhVQZZaHpA
GQv9OJo46m0LM2vELqgGpJLRTBU/CthhapMYxuBuE7fus2uplemfY9aNPwgh56sJWQ0INIaJZoNt
VrU41IBavgdSL75bos2MQ1F3KTghX9fyfTFJfBEC3QFx3qQ1guADSvU6DiVewj5DtVVvByC7mhjg
pOlIxOzgambWPuCR/Ov/okQxjE1cCZ7PZvm/npxabYIpAjF+/qI98U4v0nq24ZKJghRd/vxF0hSL
UlWa31ieNQi4JLWeVsk+GcfwSx0g7bgJbJSQwFEGxLRIcV1K/U+8lDhkUOql3gakcN0EyYTm54Ne
ml7LNXlX01fYZUhj7s5P8kTATta7zI/0kGbLapLj1LWiEJnpmY3WA8kjPuDllzr63RudFxS5V5G6
30N3Qtnx/NCnXheeZ7pXaFMsr+jr9bW6IlhCBdODeYf8dx7Z07ER+vxol9I9jggwnR/v7VQdQBug
2eSSbZrrl8WHigZWHBmC2c/aBLCoBk5KVUOJ1k8yA/DXGnseD+GsEf6eH/rtVnItaiimpIZIV2v9
ZtMaMmAGjosjLsrv+6J1xfcgSnTQbfoiNUphPe/2ncndukGBWF3KPU+U4Sjc0lBbkhZys3XiAo4R
BRonzq6cCBkm1HkQDNjmEYpwkMmJs/ctKR2MBC1qhEdPoMTdEREK8M2N3j5bOpTCC0vyNoyh4UZN
i54+ITDb4PXXT7SoAoeP0ENVI8O8UU2tbqbGsK/7OpJ/nl/+tzuNsTjLimaYq0h1Xo9VwkvMC4RH
rnIpun2IvMReGmZ3G1oDHs6yDy/M7e1OI2ehsc+SU7m23viBwZTAIWeWnozi5AhuRwIinrNbEU/G
Eb6fsUER/5J37okFXQqEAPuZI6AJ8XqSQh9BUNhCedzc6R0POcrY0N72QafrF+b39mpyXZcLgz3h
6G8bJ3UQOm4LacEr7NI8aFaXXLcA4Q/v/mouzRllUq6l37yOvwx/JlkoO6AzOpg9iL7apyYc+n00
6AOn1AgvVBFMkxV6HfARyYOMoIPHUaEa/3oFY4TuhpGsjdqwWaSUviTXH/UMgRz8UImHAm8r5wpT
mgbTJgNCwREeQ/ixGWr3PsJRRyCIONIARM9de/Intwlg/IosvY1NKwczirRYd2xKu32I0U7379x8
sr62/qSeF7X+SzCHE/uBdj3ZHm08aRvrnnM0mYSWdut7qHWPCL0YfhUi8M8G2kyBDcHv/Nc6OdwC
RODRcpZS3uvF0xqpyhl8jldWnZygU+aZtqdqXD8BCS+0d6eRgGaW5qRhGuZyr74erUKsSnOhZXht
BvkYNxfna+dk9QVE0Il9zihgBAAE0ZdZ92RUzQhpOvle4WgA3LUEt4JnHasGeWGgE++DBBJNp5V3
YrkQX08nca2+cqzS92Y3QkGNcNkk+oOPVjddZqPU4wx7WBnhhwjQ6qWiwKkvt5QDSF/Z9vgvvB48
pV6MFLbpe7rWRk9ERK35JYlF/mxqwHif3r9NKA2S5JHDAutaVSMDTHkGNfaap9V4cfdVrGKYqZV+
1Rsqev8Fwsanvgv8gSjjDThmRGrXQlnOC1Ik19K+bSGtm8MBdefvUEb7C7fiiVufZgXoTCppNHzX
7WS0N9sRJ2rNs8CpfDT1CnetGWm+Jkkhm5e9dlVDe7ywc95WdECTUNLneaeco6+ftrYP25G3W0MF
JXN0FDj0EAXXymjsfec0SBU6yAErVA3z4U8Nxfuj2TSTdcFX89TM6fPRKeIviyrs6x2U5KOT2Uhp
eBQuM8NDwQ34Vh/YKH2iDjTpu1kFQYP6KlrE57fTqRPqggb+ZzUJhMvrkTmKYd81meal1ezcZGgI
bAPS2QvzOzWK5GzS/yJcpSj5epRGK2e7lgVfNplCdzPQh0PtrVONe2GgE4EKzbYlQKP1TYNiNR2n
VxYmISHTcakmxaott4hH/LQCaq51gIPH+dU7dfI5FvYSFdF7Xg/XqihOSyEVuJUGIWeUO2k/tehg
xf3fOBz00JfeK+Axtspqi2AqOulml6Lhm7SAuDoZdw8YiVvgDTOIN5vcKpleXCn1/kuA+xSFdGJf
FwzGauC5YOu3M3PskBH2KMvC9jVm5xkpTuohCGDs372mrCXvrUuPwHwT19opRfUlmfRSw4bN40NT
mkIpKD42zYXPd2Jb0mThGtXBwVPkXF3ctPJzgUif8srYju5SMw+vO6ePj++fECEYhTkAhuz91eYP
gAYMBZG8FyALcCOxidnDtw5+qcDOd+eHWqTs1xEYb4MC9s+VJtkprw+amZa1gauU8mLVoG5KfQWr
PBOmSa07MDR9WLpp6yOYGnRg6dD13pSOkn/UYg6OyFjLC/iPE8+yIlfkQltO/5u0LaWwkdXj8v6j
/USjUBYlnp91D9cfFdtIC9J9VDtEfDxo1YW1OHE2FdqmHMrlvLxpFUeAvFzcL32PXguUssEZgUPJ
3AI762jj2F/YSyeHI0fl2uECf5OMRwIGYC5sokVN4RLrjELu2BLD/VBOMKnPf+cT15yyJVE9f7c4
KMuPeVFZgUGlMJHjM+N8Aat3HNF8EabY4FsDhyzV1YXxThSViUzpDAIlNvn3OhZ2tH6AQtQqr0ln
LESz1kTTAHUMC31KX6+1g1P4QXxDmb9JjlnQ9PDNc+xoqYciEXjhQP1Otld5Bj+FWoRgV/GorE5U
PFiNFWNt5jXxgOieoghTIaKdFeHHuqgpt2LngraOP2uIKWppktz0kDZ/If/WfUG6uUBdoEuR0pQj
io68C0aWHfW2c6+x+BXDpsMLz79wq536Ykt08bs0v3QmX3+x3I+CUZ9D34OuXP9CRi76qidJ8RW8
HK6FedyjNHV+j7w9e6RidMqJihUp7foqwL/Jt0NY3oAC5qE6WjCfv/ropeo70BVpu2+QiE12gHKs
T3OD9NeFLfP2bpW6oEXG06Evee7q2ejsJlGzn0jiKlGr7Rig9HtIRgB+F96n0wNZgB15+Rc08uuV
DcHndm0gXa8KAonKaJpfda01XpjO2+PNdHglAKxRbGHPvR6lSYPFRKphlCRMD8bcW7usBlENLnG8
sL1PTogUCIoScESAj6+HCqeiC0ETu17qA6JRoPi90uy77fntcXJChBEUDqnqEJW9HgUorD43k+N6
oVuj5q6Malv3OnLTGnZjf2MoUmmKkRigvAHDmiLA86gcKPVzVWwxFJj2JQp823kqjL8zK6xI6TdJ
nr/1ps8zAmwoqK43h+MfBmAh4NJDA6m+HC48bW8P9IKwcnUoJ8A/CDhfrx9+d1EyO6MLsKtoryIj
lwc9S4btqHITRpKw332BMCeSIwCwAjjZuraC9q2Zgy6SXo5ExHWBJTza+XOzz0XTw7gcLl35J+bH
bhccKmnynzVbIU/ykMABMUbaXvp9R6v7gbwNxwk/6+0ful/E5oVM7MSOhKkAeBPA3kJbWh2xAFO7
pNNK6WE2OG0ibPw2dPB/G4aXF+7GU0Px4QgOCDWNN3Auty1a8GNCenM+y+vQbpsdLaBxl1t5f2Go
E6eZqiEHeQmBlhDw9T7BVFE4LY+OJ3qqtDj1IniDoMyFfX/qa70Y5ff7/SIgEBBvSzzBpcfRAHyJ
iDc9v6l/mvCi8Easpf/GbmTTUxF3udoJel7PaiB8wzq+5lsVM6IheaEeJmecED4s8oNlxfr7ayyS
8gpAcMXGoJy0uhQ12bvU+Arpucgl790G8RQHQB5drvES52P5Iq+jC4rAMFSXNjpVYLUaCrvxhoAg
Zy1rHeIzrhO7xGJHJtmM0NwgdK/EpgMHAseA01+bP8/flidieMYHnkAVBHAd/ZbXa9sWcxIKh7Ud
3BgWeIQS/i/04zpMYyLpIutkOk1xP1VJPRwlxjUVAZBoPmWO2Vxj/7Z0m4cQ8+DzP+tEOMFdAMIT
NgqYqnXMlddYZdajcKk72RPqO05h3Ma17/7ZdRW2vbSdFSrKou/+MiqbFvD50U+dIrpc0FEoscH3
W+23bIFGV4qA16m1RcUM+WjIvtrV+VFOXQtsLryFYduAD1nd6WHgWmOk0XZwk2q6q9GG3cc9yC05
lj/Oj3QioF4o1LxUv3lF5Aurj8yRminwSA/IQ/9xyAFrbA36HM52zFPnq5U3MWR9NFWvdJ1kWxkD
3d4WW7zzv+PEukJklHLp6ZFQvInSEL6EBjMpD/Nr5KKTEsfKKX83NN9hsjwmdKsU6ML1zV5jiYKV
r4E4fh5H/u/qCCjsSbaX3AiXVVsd3QWYDsWCLsNSbnq9qijML7gKjI4gGRT+LkURvkJ4v8avLPWd
6Bqxw+pWGC0uMufX8cT9a5LdMzvYlm87H1NN5z0vUvZnmhgfWlYbp5kwuLWCGmXhSToXYsST+2fB
GwLtY1XpO7+eqVtgWWkkBlUSS/RfE+mXtw7Wh/RI6B2Egz/u7YgYFVKqOjZJnEE7ws38/ZOmfcD+
gcRvmevyyWi189xEdLHQ7U6+olvYqKPjZjE2LrmwxJ7/Aim682OeOKKE4Iga0HDnXV0/PJQ9BpEp
HjrZut22npEuEzhfHuJ6Kv7GUIxF6Wa5homSXy+xsFHd6+yQNw4gwzOq/9avhsvZ3oSZHVQXYuQT
1ytY1X8PthzUFw+4rg9jbk9kMU4X6tZWIwr/2s1YEY3AxxBmQtL2HrCHdDcFCOHRO7+qp64B0o2l
sQ9vTV/fRuYiwqUmTXqaORR3GFkPH2AKmBdC5lPfjhxquWjMpSiz/PnLOSbEE2U3cb1Odr23BO4q
uOlY+7Aq/QvLeWpCVEppIQMUfcuascJgnvWUqMvvYhws0ADbSexe/8YoQDCX7Hpp5L4BBbQxHDuk
wrwQT+njnGTFbo6q8sI+PEG5wYWStiBhsb6A7lcbkQL2WM5O5nhFlZZw7YzmcRKaQqLYoqZnJWjH
+VN4LJHY2TWoZG/Qv0bnVw00La1FA0kbsJByq/ouixHe9efYvvBlT9271Anp+5J5oRCy+oV+v4SK
IeRUFZvdFgUq5Nl3ez0P9f1o2PLCsp+8/F4Otzos8CqzCJMdxytRwPvTby3xk6PaZ4euqAdnm9VW
4iH1VzxhrFRS+qPbau1GjNbLC+2GUzsadhGX2dIkJip6vaMLy0SNw+kdTxvi9osKjWgLfiv4mNh5
eGEXnNrR2G1D5aP0RQi8WmK+fOjkEqetQdfEFlTJjNgumMfzF8Gpd4xCv6JQRQH+TZgNjHqIJNeM
F4aTi2aqNHcCsBZljiK/rzB+urCAJzaOYAO4KCq4VODXuB5Ib2VbKt8hrJ+7Gx9d5n09Z9odKzBu
R9vG6wDc1IWlPPHVaH0LQmtKOtTIVi1UM1F+ILGq90Sb+pskL83dMGi2Z3Z2dAFEfWI94SAAnFl6
Jxze9U4NZ5TJq5Cvhp3O1jHws+lRqT+icZ1sIfG1u/Pf7+TUXoy3/PmLKxa7hDnu49j1cDKJtnVk
mndu0YxkCFV84c04ORTdDEHtiLVc7/1ydNMOvK3jZSUqVAGQ149DpQ3PheNfmNSpReSxX9i5oMSJ
zl9Piip/UwHsCq4GvE43fjRUuLXL9mZGeGwbA7++EFwtp3YVRQrgK7AuEWlY6KSvx+ujTBOzaIMr
UbtuetX6fY4fk2EUWwSHh2/SGTFqpyIkcZyMhXnTJn18df47njjtlDZAZ9CbIqBdV+fQW9R5f2Vw
1ZWNsbdLkj/eoOrCaT8RdHB1wUZGxmPBgqx2i22mUVpVAoP4ti0/oObR3zqYad+6tePgJtQWascK
tWiZtip4PD/DtewPvQ+6ePRodSAoNiW55au/2Kot+XymjXl4FboFPgfjBO6abhB2oR+6ZgBijFIu
9cGxJJtE06UJ/Ws77el09lpW4r/td9axHrHjOSyqDDgCytjFZFeTMtnZsqzRSzAWpLI7WNUlCsGp
hbPh1LB2y1/rfnYHilyUeFJ6AWVc7HlMzT34XRjep9HcXisdsJJMGn3vTpncn1+3U8eOR4BO0wLs
etNN9N3Cx7551Dw904ed6mbz6GeouCXFOFzYhKfOAfCdRS+BKOptjsGh07N8Rn+uCxN1rEB8zFuQ
zmn7zfGF+U32wvg6ajhtbKLQkh8Sgwzo4/uni1aYueRzNHvWnS6BW1yNGGx4JQ1k1JWsfUwCgx8N
KpDvu2WAX1BEoJlv2stTTkr1ej/iuR2VvRmoq9LUHmd7rK/JuZ9UE1HXmEXgPp+f2OpS+z0cp45C
ysJPpmX7ejgjx2gX3St1FQc+YoFhi7/2oBlbFftIV2azfeGsr/bN7/EQ0gHOs6i08L6/Hm+o6hA4
/KyuDN/Nnhe8NepaWmF8KfNZqy8Mtto5/xyMSBXEF/vHcldraXWUNkhM5RXMtsj3ctO37G2a4zxa
UbzqqPxXI8L/mapQuA3D9GPTzfmF0OLUAlt0CamyLIWNNS15NmMLGxDXvcJZeroNJstNj31jmNUe
tlp+g+zB+HT+k65Zwr+nbf8/zs6jN24kDcO/iABzuJLdLVHJcpTtCyHbY5LFVEzF8Ov3ofcyohpq
eDB7mh2ouooVvvAGcHVoCpm8+tZuje3ZS6qikUGc4VrTXwMiKtcDr1cyH1bd8xQeGhBWaiN3zHAM
aBcfDGCMv1BbNWPS2ca5zfwi/SzzDOQ+zlpFH+L9M9QX4ufd4/LnZ25A1q0lQxHX2t28mr9aVqZ1
Qdx6Wf3JbObyH08h0P/2apzbcFRs4ZDRmgOstoV+/7rfAxNGMGqpQYy+5fxdVosbesmCrya+XvLz
22Odm9EWQwZo9YA03B8mzG1piQOUjoFzzUcXF4rbXOaXOqrnZkQIHlCZRVeWP/dyRjxk+CEsPrta
TCh2jmt1VTWrxCywuVTPP3eANv0mAMlgoKm7vhzKnXoseQlQYmysNpsQR1lfcc+q30N5T56wd86Q
evXoSeKwO8NydEVD3eftRT13gOihGRughEbXflFRKbFLUMkwhFZMXCOIXC2GurLH7K90ak3H8ya9
NO8zHxK0KKeWJMTe4oKX88YM2MA72HRjI+/9AxDY9toq0yx+e2Z/SBn/ivC2E2BTtaImSQltk3N7
OYzdGb4m8N/BBkukSCU3az91Rzgk4mM1oGB3FKie+Qejb1Fb92s3k8cVXE33CNBkSeI1d3CCB1mq
Od+7rLcfxwQ7gZAHOyUhN9ZheQhAOuOS62XN16HB9u92HQUFuCXw0l/KRhEiHLQac1vsl3vc3nCC
shPNM6IRziVUoN6wyhg3veTLUHvilz8WxUd9VmBKoDRRQTHtsXSiqWvVdx1miR7O9jT9nAa7uUS2
PbPpoYTjmkXndMOR7zf9hE9iMTVB7PkdDDDMjE61soCTD0V9evuz7JLB7avA10EmjD4ZtX5vN1Rd
LlnnamYQL50fRAiZYBBqZ+JgaNV65ZjA22Z9uQTM+CNYstsLDv1GG4EaJ9hI8C/3QoM3qnSMgUt7
mDC68gFeR5se18cGuaobvE9R3qpztd7PqnXerX1R3WtVob0b3AJDLRVg2zbYpvs96DB5uJBjnTkO
kEdJjGGpUvLc71MeLmcVsktiExHin4nmrO+XdG7/y7p7lOeJxAko97pYwuq9IW/9INYac40FJd8G
1D5aLnde0lpjLLS++dmKwriEvztzyxGKbA8EyYtJ0PVy6Tuz7LCyUBjIZngJqAB19RUBhAiiTX3E
VQtOLoKSx8FI5w9lnV2CVJ4bfmuassB/IBC7/bb26VKkQgviMXXGWILmjDRRVtdlN8qbEhM1VM4r
3NfGyTzJ0jEv1AbODU/XZeOmEZJRNXs5+8VwRWm0ORGgj9OrTiDzzrEanaX3DGzdeixfjBIfv7IF
VeDp1YUYbV9W/HPctp7axh6CSL8PeJnv4id1mcR2oW/B4NzXj8IvhXEYyCoe59XUaO2Krv1HrFPG
xiu8b62DQz1GbZNxteXI8/VQeNn3JMHqFgRqnj6ib4UC9dv3wrkrCODwRlTAapz4fLdQXeFh5kXo
Csm3/T6bwquwjlu8YdMOnw5vD3bmyFHJNSAeITr2+uX1UsB0XUoaYE4yjch+nd/urI/f3h7lzNsK
aVAn5aB+wlu3TflfwRE+m6Wu0c6OU0Ak1wGg788ZDfUTCE1Nj4ZWXCjQnpsVHWXCMAJTgK67JSys
oZNTlwUxugnJFVKpuTiis9tVF0on++b1tqkILUmNqfFTDN7DlOGaI9spCFxgNiNwVxqL68NsHa3v
mg/k4iMmU+pHb9oVWbPrDM+UIGwNZz2cmPC6yeWN8CRFnrdX+8wGevGjzJernae5Z85N68fl2GFM
kLfJezMvcf/Sk0tExX1t+v8LQDeMl4yqMsHFy7FanKu6RsKrnu2EckSW4/DdFAr1/kCieqIFOOVi
mMWRySPKPDWZQF1eakeenfCGuoOMBZftj4jtv7aXxGCr0GRPhM9ze2+7mnOYuia5KVd8/f5+bcFl
bDqZSM6+CvNrzCgWp2JnNfaQ/u4HNR6Tfh6+YGr06e2RzuxhNu6GZAThv7ERX64sWnaYkpYTMbHT
20eUvJsPa595FwoOZ04mY5CSBwjH8BruRsHwr6Y7RdSLfOP6Rc8GBIxpwz/mLDXe2zj1/Hh7Wtsf
3MUfZBNca8BDafPsFYwHUQ1eqtd+3PQK+wpvavPv5eyJ+SvoTcwc7CbIntcODae5HHmiEDm1Lh2Q
c7t20zOhdw2LCiLTLiA2RO/1kPNQ8c+ocKaOTK66TuJpSo0HNYCEFAAMeWDVaySJA2/t2lpv4KGj
ffX2auwqa9vx+aMZQX/QxwRzn/gsKAp49qg7cZBZpIqjj3OtM2EObGTLoaL09H4Z4ag4aBdceI73
FN8/QxOoUbflrUEbZHcne3ItMetqsTzzpLce7bm3T/ie4aRpKtNSd01iS8wEtTbHL9tKPmWDl3wS
gbc+LH2Bj9nbC3EmGA5IzUmfuUQoAO/2IS7FdQZowYnNquvDLOH7YBokNvVuNzgZEjswv+rW57dH
PXPG6MsCmTcRgSW/3EVkXOizhVaIG1ej+71dWwxli/JS0+fM7QQi32DTU4miBrybGmllqVc9UxsQ
7bip9LnVw3oZlx8rbkHt8e0ZnR0MkPwmCUkpf38fJyJdy1osTqyLqonroLduZN2uh6Cf7L+P1oGe
gP93CKrone3m1emVm5Tu7MRUcdzIqeRwWnTnEuri7D4laNXJWFhGGksv78FZr6wpWYQTr/aMoIKv
19Uc4m0lPiQtOMCoXQ1xN+aoPUX0krOHUZo48NW4HJZRrVeIYfz9CiMyv1EsKJ+C9375ewIaTH25
FOxUs8luFYWlBpFPlRYHXfmY4r092rkdulG0t67h1h7ZnVJqlfa8+r0ba7TLo2FOZKQQuv37V40E
H1kBpEuJQ/anz54NX+GL48a4z+H9ajkTDrntcjJS75JY2bkNSieS92xrksMAfLl8IwGPI2uG8q0M
q8JgmuNAIIKUpN0lbedza8fW5AZFvxSh593aZXmHOSal9lj3tOpGMd6xa2d5Ye3OPCbGlq0grUSV
hOd6vyEolfhBY3Pk8ir4NaCTmkTJOgxTiK3fgplfE/S/iJFcTHmrtUSXpqmLg2VPFLXe3iyvH3N+
Cfxjrk8qg96+BtmnEqhYbjgx3m3NvSoKJblE3RTaU+1Vdzj4mJfyh3NDUlQCBUFeRQy8m7zbY/mM
NgunoS7Sax01/25zzZtPaTPj9mrhsvb2HF/vH8oDxgYZ5fmmSLN7uimiq8rycy/WNqcsUXXpiXqS
c6w7sNP/YSgKEsjxb8VjLGBeZC3WrFvlVDhuXGJQcGoqvbydElTmWywiLyQs2zK9jIqYFUAE0gk4
ziARXg5FBNYbLZi92JIdXsrJrE7LoJ7xO7SPBcJ6oZf5SQT9sbnBFdO8hOw5t4dpUILo2HxygLzu
pqoLS8tmq/Hi2Qm6uLPS7qOucuNWV0l/ZbTGdLVaHQpBRVKjH4Tj/fSw1vVfkr0JSf7fAEbfZRNz
3R9YJTqYiXbqxTqQ5BPukUtkWwt68Ka4SB18fTlsMm98Xd4WNtReg31tJt/L8SIE9YGMaNQnrvmz
FNlC0uJrn8q06fH1qIKPHU3XeJ5r/FdHFFrv1lKfbjvfaq/GXIkP+LzPv9/edrBbX+8GtjedfMgP
zpY3v9wNkL2YOjj0OCnSQD0Tfkn7Pa5khhZZmuW1J3t1UaTxEoCodyuZiBn2i7Ysm1ZmZpzmbOw8
GdZOq/cfckTZhPteSq3u5Z1T2E7xSMTf58e24s+HChNITFWBAP82mtlv/llqd0hPrVFZ+R3yUcK8
awMNh0snJyMIRwef9RuzUamGXIjerN+yMsDmzu1tjIw1J1jEkQpYKp49G7+8g7KW0UIw2YLnPfjG
YEWBTFwbPeJpTH57ZeZicAOSa1YRrONU3PdqogEuEkWTVyUuHp2F3YzPpZuJAjV0NxgO0IB7Ay91
Bw/oGhu+AYqXS0+i97pseZcJU1G41wJEwvpOtDfjkk/4Oq84p4W5i69fCFvRfPTzhg5K17eruMGK
2MDM0sp7Yk/ZggyU7qx+dE6DPWhu4vJ90PHO7sMuT7JHRAnb8abIW/QkUhhm5hHjr3656dNg6r8U
I/JI7sGjOO49r1NnpKfa7r3kKBF0XY6zn6PpE0rfWMunTm99eTcL+DS3k3CW5tRhjm7+mJpqxuJz
tl0V1bNpN8e8Hgs7bLp86t6D9ENZt1zX5XvXOrWNIllSfhwWWWo/DKtqHtD6snTsxb3ameJ+7UEd
haOb6njbLe2oR61tzXeqM3geWjU4P7zRdJJHA2fn/lTVsn1y3FYVBxOTFydEV83E0VhqJp5LDp43
B1PWurqiyEbbbgn69PNQEt6GtTnPd1VrBtOVK9k/H5wmqZ7pceB8Tbm+yEKlZ8bXJTG1/l0xLDP6
QUY9WHc0eqwHR7nrFFmrLX6NjpvKL1mKlMYVBefpbvBlUz2uvAnZMU8dE8dXVSx9ODjufFNVmkow
hGzUF4/nPjggZjd9MBLHudX1QvsSLPwT2euy8AjnHjzOJUu+NeR1Tqh3SaEO07CsuAcGRu3hrJR7
2RoFY9k8VzRz08i2pfXYUeVQt26lgw7RF+YYWtVoLZG02hUHBy6Yz95UD89D74+4iVao1h30AaWb
2yLpMD5Gvsgar3M11v+A+sE0BFfS4kcVjEUb4s+JZrIkHz2tg5s/584mnohinRO6eukX7PQp+Jz3
mW7Q+CoMlMTUOL/XMCCSkRAy78MAn22s8Vo3N0521mTBSaMhcwg08vDDnCTpZ8AunkGSl1d1PAhK
wdeFVcmEH2nnEBuW5Ncw+UZ7MAw5fx7Txc0OANv9RzfRKkhC7saFeD8bCfxTK09G50R7PcUQ15bZ
QHo2GvoTsKWctxKmaXPbBZOWaFHnDh7e18r120hmjtWiazGwp1AnI8Ge+ixINhNqh9BvtCztgwer
Hwshyxo+VwONvmd/KUoRLv2YZPdGJwz3yywWLC5VXQ1R3mT9kMMLQzrwdi5SNAM97DC7e+FIr4nS
fAhuaZUP4phqwXIvA33+ocRKEcy3PaEiYbQ4bmbFoD+uXoCtqurA0XKVlvZPgx5IESWIj843lt/b
6opOZH83Uwlww1KvJXrzruUWoFI9fXjMxexvyKm2xUrWNDKA6YYytvunfpryNm9Okz2u05VKKc49
jrIvH7QmASugElmo40hJKWXTVYuDcXXefJBNbXxKy4UVa521/di3RTN9MbIxKY8p98u7dRyEd0Ao
R//uSr99Z2lisEOrx8c1xjod3eSRutQS4s22eqE/DN6jN9u5HfPaeeOdIdcsfe9My/B17TTOh5X6
3X3nsrdPGQ9CjE104Ue6C5AuCkzVLpFrlbN7qB0O0hMa27gvplafurfNauQTPrhz3jxlWj8YV7Yh
uo/ZuNTeiW/rBw+89ssYuZmr3smkSefIqtQ04QLhyTrqzcobDlberQVW9Ybnh2W+9PiWtzgHR15T
qvZUFqabnmRNPM0bZ4zl0TJF9Z6IxGhOTmV2IspTpZeYg6OoOaIjbYT1aJY3sC5sI6SSx+ZdKpc4
aimbDzPQlx+GNub/eF5nPZYVKN/QmWrxK++76ZdeeK44SJX2aHfgtqofJow8P1IqF/aBexsBZ439
98SL3OPVNjbLN6iCyUflzv1tM9fL7xnQHG3jchk/KxJv7okazFmIvmT7NJlrWd5oaEt2p7Iy6s+e
1ctvMjHyjxSTsxsDOwd5bKfByFkV5X93CorGIX83Lw41rO/frk9j4CbRM9XExlg32WFSmf6u8bWi
jetlyh/W0QcYXLRuijOmCtwsgqqSfS4pKXpkJexqNNyx7owHCHOYJZWDu9wNjes8ZWCCsL2rR0/H
b1jOvyeflo0LIyyJQJwN950OLCF0Ohxrq9J1Uhx8sXAPraHImidrGbDuxh/TYuN5K7VgVGb5ZEJz
31c0XGhzDum8RhrEmJ8YKa32kawiT0/2YPffFYY/8mme/eoLzcVJC7W8mZH6cDJu2hUjTi8eFwk2
KsU4lHvDCr5PapE/bWe07SNXUaV/WxS21aekSwzcn7NFt48DUpgPpld136zVr3jlJ3O4H7XO/EpB
Ydg8xvtxDi1FAoMnMn/vajOMdw9tP4N7QXV1lf6NJ9bRipiZQrW1w7+Mtyco7VB3m/r9tKazQ+27
wncAq9kkJpb0vrpkewXKo1Pyya8F3Tx/afvukRgS7lNQ5hLhUyhezWHRtPVn7SndCZvRGdMD1CGT
5NFzF+tmhlwjDp6fLcZx1hAPvzKV02GwNnjOQWuEyu5K01s/dKpp7SuEr9jj4J7mL11pWkM0Dia8
kcwPsAhxQOYW/Pqm37BITiGuCBjkw9yO+EU4ABRJ+rHP+zykGbMMinz5UGEzYETIOiQinBer0rCh
Qj3W/YUjZds9vR33vq6FAjbZCmQwC7C/MXdRr1KcBjsrjBi/NTsuNDHiraUXnR5aCzlQmOpJettb
vbgTo2e0FzKwM3mlD+7DIHPeIGr7LN7xF73kRTPioAy2KC3NH50GpK9EBfFCxeDMULh7UexFKJR2
2D7Z40LGE3rgLk56IoF0LhKkTpP+ehnkJXWZM1lO4CCZEaATRnl5n8Ji7Zs22dQ6cd1D0U4M8th0
qtL3b3+5M0UAitewFTENALS4b+3ikDfqaJQ7ceVwrYW6M8ovM3fSRyuZupOb6OnPtwc8t4Jo85C/
/Z9ovEtXkZpsqqkMrJhnpDgaajDvptpbIhPxvejtoc7sys09Fq4H/CvobrvMfFYT0l95b3P1NEZ7
XBFnxtlnSWro/Vp/hfcvZvPVMNW8jdLIhgvDv17arT+x7UhKA9B7djOtMD6uU4DBiDyk9snT8+TW
LFvzaAdKP5BQL39d1IUgabK2G/qc+uZuuqUx6boigYvXLT6m0N8fTJVecno7U9RlGDhmzIjKCnXH
lxmu4dW8OK2wY3BPowgnp+/fBbXAGnfArPkfeib1u6Wvnasi0wwjDFwh3RBhJvNGw4fn299+YqBR
OPrRBAeIY+7n7MNkEh4BbhxQBL0LEoIPzTTHG7I67z0JnIjWMhhD366Kq7dHPvd1AUT86SeeqbsO
ZdubXt9bcd+Z/vt5RHcx6ZfqZI9+/YBk5CUZRKobZ0oLLiP6fFpqsPvya0UWtyrfNGPbybRnObtJ
giMDewxl9M4qo64b9SIaaoWiF66csKuLvu/v2gST8NCtp6k6Lqk9NPEcQKFlVwr/2eyTflMfyyxc
tFNdwUHViZgIBNCKQKJbD54Xq1shaFC/cg6lV6QpKYA5PNmp0uanqW7NIpJoXn5VeoH4ONlSsYZg
Dd1bXHwIyfXKXsXJ1iqjCNdukETFKklyUj08to6FGQzJDX8lWW+lvb3j5G1Gd8gk1K0i9PvJf5cA
K1o+YNPj50dNVXiLYteQPXZSX+zvnWHNVsiLiS4e6YKRRpJ6LhrOGeFLeihloFWhHuRmcuWm3aSu
5o2UFqA5VXRRWuNw9iAqY5yvQdLgY49Lz0wXra00N9L1IRkPdo43w40vdM24okuAmKbSUsc95cFs
1AdC3Hr8IpTb4tUHj3Y4paYp5INyjdy9aT3Ris+eQwUnRBatyG8RIYd150lb5hHiEUlxJGMq3M82
FZp3WNASYAl3sMZIjmJdo9QqwHS7PfAVSnqL/jhXvirvjaJyPq5OIJooC7AWPqoMZaCjEaSNPMzo
gqXhpnFiwzpr1ud5Xo0vyQTX7NhVUqZ3muH1dUj7ksjCrpqqx8m9yrsrYJrt4xhsyLx8bbAqLkuM
rvgPZ6s7mp6GnLhHLyMLlwTqOU3eVGrHARHfIULVcqIUtSkSRLUM+vea5Ve8+0Qpw0nDXBal6aJZ
rE+1dDH8CavAnTaX3bFsH6okb7vfYu3qJ1fPXZJDx1782xzWyh1cQkQOyZSLMQKYldy08JdB19ea
b516vWz6u2oye+d60VzSUlszqi9BjWdbJFrT4RyA8XhS0+jeSDmbEIwXQ9yWPKPLzVA6iJjLHLvW
q6kSxnoYXL/8irUtch7rquwMM6TC+jg6MvhGEis+zkFr3qb0mbVozJyqvJMwODgOTa0F1yWJ/H1p
LyMpR7F64rpcgz6J+oI+0GkoBWFhBda8ORhOPcqQo6pP4dCa/kOBZP0E5rxGd7Rv01pGrqqaZ9te
8UWq2jL4aaPcPnFuVmkfCaV12s1pquZwsDJjjUyjFc6hoLD3YdRru7jTS9P1IkCKyZNdVWsVgcPM
v5IBIMmAjeT6CUmu4LdaW309tmk5fyrWWY5XuJzrwxG9w+1vijkvTgVuWR/SdSihtehI+kec8/pB
qrJt6Gs71i8SvFW7X7A7/TjVYz6Gqg40/Vj6eVsctHrxvKvEH3Oqedjw9qcGKM4/WunK5aCZ4EBD
ZVUIT3uls3xwF6wSo4wSsomE5TpWcSDrDgnlKgiiwcjWJtIXXPIiErSqvp1zcIjRFOgY1ZBQowy7
BiO02UyzkmNeyCQIdc1tixP5ukXu7oNuWVcNC4IpG2leGcl8O5pqFBF9pbkKTch9OSnrMH1SeYdO
9xSY/SeB74V5ADXiumgekFvTWCzHcJ3L9itCjbZ55bTpfEiEknbY0qTDKSft9bjorFkdqw4b4KhY
AK/Fs5l6eWioRDxSUXG/V+aYdRcCgNfxzoYThrwHTgtd430nwM78SU6yteIt1IN9PTQHv7XyU5k0
35Ogcr+SIlUUK7tLBsivYzq4UQR0G9LcAPu26yRpQlVqwQstdkv01CvhjIfZLHyqWvpyIQB//Qgy
FOUr2G7wIhGyfBl9UNoohHBSKwbvsB7Kqk/vB7b7u7Q3xKmw6Hkq13MvRHKvQ3EQfcYmi0Nhf9Ms
fDmocmF2QlfU4wG3qTgYk5/Ool8ynDoTUMBDYfkc2D2o8u0WUaqsyRe8E+LZGNw28sep+oECyHA/
oKHXHntcly5Y1J35bOwWuDsbsQ25lN1a5u7YO0Fq4epQcMZ0J8tvZsSiTqPmVxcgK6+bZBiRI5IJ
gY8+NBq9L1dQ5JWpGmc0Yi1o1uPaueYP8FHJlS+EfdNhEhOR33XH0hrJ8ntbu9AOPLO20DJdeMJQ
BwFY7IbPs6L0Svo1scIo9dgpMLyFKxICl1VE42T/hwMBMGUL1BhyI8K/nG5V0ArDwGONldnpkVyL
5oruroodR5UXUGB/GOsv+4+0jTeBDcg8mzDDbt90jjvVzujqMfIonGwdl8/nXvl1GxpT1v0McPSj
OofIswyFwDg2IuWbh9BsOuNhHNoCXrGnqybs0AP76+SSn0ZWifzY1mPfL4ONsKU78jrHqsydDzAR
lx+GmkVxmHxp/5QGhZMLJ3X7kPvFIDGBfc5VuEGFXy58iwQxWnUFrAzgFrHS+/mwrBYa5RBTb+zV
9qPRu0T6PdOBBYyPQhcXEmpI3BEvByUjM20FfyOmaudt0H/EnyOo6etTL0qwBO3U4YPTk5ydZI6j
3GAMVXUo6t7Lj28nJdtI++kjfstv4ZoCG7Xb59oA7t6oWnKzZS1OCXW82NTRh0YN7RJ24sxQaORR
nNguxNcnuvaGIa+2qrTdyock94eHArWaQ1Vr5oVJnbl9t5OEjy19VeTZd5OCZtM3PXzr2KQc2h40
pCEp/TWVceGOej0jKtR8Q3PL11H+2B2kJqhRgFhXK3aSZjgaU01zcKJdFDR0VP72O/GYoMRA1x6I
yyvSFCLmbp6UJI9G7SS0SaexvCra0V2OxWgGl9xtXi8go7ExqbrwwEAwfLk/U8FZEZpvxquCGEEN
2L1fB9u5sHyvjx5wxE32GQygsTmWvRxF4GPelm2qx5mp5/edQzSbm5V75yzzelC6jskchorPby/k
uanB3AQMyp7Hw3w3qHSAG9q5rsfIJ1S3vd0WcROMl3w1z00NjBZgUyplG0Lv5dR8+FCmvbIDYYP5
70zwKjRLh/6xKFL7U9sGOkpRGZDjC3iZc8PyWIG0Yod4uDa+HHbgCcnXfNRjw5L6ey0X+kmVTn5S
NDMx50X3UBHlCXVJ4Wc37sZ3h2XEYm7FJOhGu/0iCkG/eckR7g/k6IZZnmLDmFN3X6OsojRBiBUM
0zFvJ8Lnt7/n7qH+M7QFx5/wlfcCEsXLKZsTuouW6rVrC33M8b5SvmhDCuRoijX8fx9gWY3thY27
O/f/H5PxQJnxZNj2bpnnLDdlIArtGg+mz2U71J/1sqKJ6asLT/W5dWU1KdDhVeC9IsSXnjNqhtkk
12XZzRn5SYVaEhDpm3byKNsrpMvr4+zRe/i76+bPDCm3IjPE5+TW3u3fRTeGcSgnxK3LIfMPBYAS
PYRjJSy4NN16oRy/S0P+PxqX6FajwtBqT6zwRjI8GiDJdTdLM70KBg+7W39R/nDdCHLuq4Yo7Z/M
K9OPtZb2y4UtdHZ4G6LWpruF5eluCxWaypAD8BME4E3ts0HeQ8PJozMc9siYzHcjTsHNte2Lpovb
dVLal7e38Pb3//UG/5k+MCwAvKQnnKHddoKq0xhLJ7JYVMpTv/BrG7Kbhv2nDqs5YawmfU/U2KsV
YxbC5+pkaAS9/A/CoVxU4KM8V0cIeH+IMdpol0Jil6DNfXpbbqVaH1JJCIT/UnC/Z5P/mTJ3Pzc/
R4hYYDth/yJxNLVfUubwtOuudbX0PpBWqp/owGV1SF5ox43XSKi/o9bjvZ65QKqfgioVc6Sbaemd
WlV14srDj/XGmTVtvJ00bXmYaY+6F7bmuaPOl+Fqo1e1YeZe/lCnmqQedKl27efT6ISjLNLvmlKd
HSU01y55cZ+7zNiERH5bpfyVTVNVJCZoewxQstpFeMmhghrafkaEkVoyfc45P5fS4917uH0J4NYQ
sWk9AI7by6OhoTJQadApVICKOvVgKU7r5F6KyP7U+Hd7HCEUF345hhJs9t0eB5iQI1LloIjSDVn1
q6X5lt/2jrHkYWeuBWAtC32Km2UgproadW/V4gY8Ae55mEOIODWtUjy1NpTZcOmsbrpNajU+ZNNW
/RssJZ1oWYW3YBTnjssNNDrZfchRA3P/0eC5DeFUyRmeNxZrzYUdsm9v/FnB7dDA8YRq+er4TrZB
0U83cjLV0kKDwl29GXAcbaawXShA3Y9Cl11kJlstalx7Vrhy7N48AYIpH2RQYK359oVy7puiRcdZ
tnn8aKq/3LSuofX6ZLl5bHjkNHnryigrsQt5e5QzRwPdFAorYPXRyt0Lo7VUIlUHPIEWriNudLic
j8Wwyisvr41vbw91dkK0ivkfVaNXai1rJTogIywxOLv5akbYPTKwN72wbGde2+1vc8zJjCG07/Zo
qbeFjipiHg8j1UHN69oynDrEyhuJHyXNhuE+NTJ59V/mxiKSkpNJ7G+YcoWF1A4cQDM10ioMFlsT
Bwh95YU1PPPK0dLcdBdowWGZtitJJZPfN25airhAQsKGB9sjggh50JJhBXFyvgoSP5cPqIqqz3D4
RX56e55n7jbINxv3hrAbYu62+v+68tN2lbNdpNtF0yH7BE0paisywbrTUVEZhkv88rPjIUpNrYqU
E3b/y/HwlE8lTKyMPvUgTiu2Q9f2Kq1DvmTLkz6LS1yHM+Ohl2hBsIX4Svt9t3twjQBWtrZpTBtX
HstMOOEk8voqIYO/1tv6P7xM7vaAYryw2RDsZYM9a0pLpFHTeFEdevNDKUGRz+YJe9pL5ndnTjpD
8QKSONEb30eDXN1iytoijXs3DzDicM3bVpcGIg55F7+9S84OhRwkW3UTut8HITS0jLIxUZ9SE262
q+jL26RN/RutGqcLln5njjsdYBIwcl125F6HbG2MalJjkcXr4iz1reoTqwslglPWQbYrDsZLJkTy
1anQPnh6e5ZnXD5Q8d3K7hThCCz2m9MAnmM6qF/HzSqK9gpuGkaxM8ySX302mLfFTOB5Glc6sQdE
uZcyGvDWcE+emwOTc8U4LpFmSftJgfQAvTSO3t3o8i+OriPyhxQiV/bl7Z987sNA4KH0S6lhK3q8
PE4F3oeo5qvgGoBJSpsxDa5RmStvyHy0Cw/Lvjy2vaj0IijIUYKgWb/f2pqN3Dqi0bTIINk9gH+z
CYSb6QhcrYmqNsuOU9XPxzbJ8wPaT2Cch/wSF+vMdUlSC0eC0I8XYX9d9b0/dULvNl1nqX43zaxu
+nkGfu2vdrTY+fTBd6p/EtGqC3vjzFtHSIb+GWUXUr69bPWa0TXKZwSlC5UM1wldEsCcU3BpjXe0
g/+vMXLSUDDhsr/Sx5sXOVoz8D48HuyixsRbs5PDkg9jdjIrq/uGzL54GoBbPzmD4j+wRVaTa2ZN
05y0NSvcK29Yg+z09i47c4lS/MXimq7GVlTYXdolohAZyuB48XRdcZ976frbDdL1qpmWLASII7++
Pd6Zr0zpjoVmASjFvvIjmbyUOjRaulOHrmvg/vaM/B1KLfdt6j6BFHhuauTw3x7zzL0DEZj7BvYN
pOR9mNFPmI51xYzBUWo13/qkWiLdH8xjOnvIQK4SSKprX7jrzpxeji6JBQeXye6DDNeqsoHQFzO3
QHxDyQ4OTFWjZd2t3eHt2W1faBfoEwpyrWFFQqCxt1Rz6S7AJLARzs5thejIYAJP7oH0zCF1L9sH
ST046tBkRvsj7VYa3kHVaX9vt0EczurySWEe7i+rpis1lbcUFAyYDLSLC9196D0nwXjQHWhFvz3l
c4tLD24TMYbS9CoQdvqZ3r9NsQQuXLl1fdMvFDNBKVuq/S8T+9dQ2+XxryBK5ZpK50ol13kv6qt2
1L5ZUkynxSim/3ASN9EcF1U9xLP3+s/VRIIhkhFPvmrW0A3M9Lu143Lwl2aIfPjjV/9hEYm52Zs6
6eH+RZSWRTGtbJNrSwcGFzbVoo9Hsx+qf0AXUFN/e7RzZ5DciIwN6Ntrbd681qFLDS5ecv/j7Ex2
40aWNfxEBDgPW5JVKsqyZHm2N4Td7iaZnOfh6e9H3Y3FIorQOQ34LAw4izlERkb8g2mAkO2gSohH
mgkGRJh5riiwiBXYD9cwOZK83tstpOGgsQjyq9zx6yV0tMkc4xn8x2KL4YTkm/0I0Fv2tFJ/Iz98
jfHcXcwm9FCN47hJSaUpMWc7xlexLqMFeD4E6hbM1kXp7SOFyb2vgqDJvY3vDHJLm6G6eJCrCcjH
BepC9iGXlYizN1seCBR0EG8v3l6IIXECkkD1iI7IZqzRcop0kREervTe+lDjyB70oS4/Y/0FNkTp
xvY9z6w2wLh2/DEi/Xr0vt67NRwkw+hikaNc6VVHeiotY27wMIzDEK24Oiz680LZ5F85i8L/6rga
Wj8aM+0b2UIWHUTYvalGQAzeJP1pfsF2A6ERTN/BsS5WPudPXW5O5wrSuEtxxzjIRXaHWvU7SEZo
Em5FdK2yjkE7Rfal7KFdNUJb/HpI0nu5Vf8HDygLWQxag5BEyP42+aWmzrytJIZqHXt5qExt8DpM
NLy4FhNMj+Zow+5sIiZv1WjAZ4KO8/rpf0XSyBDAjxbbvqzuQi0UHmP5UuOS0lCJKqMfs5FyezUF
DBMeEeX9rLbJv7e38U6ih+IiVzJRdu0Gb7bxHHXNopXQD9XKsLym7TJ/yK0jbfWdJUSLGPm3le+L
4doaCf/6Ts2eQLvE2EH1k22dx1qHHgJ57040CCfc/qCX1HRz95O208lDWhEw1VU2ldvofPaOcxkA
qw0XY0xSrXA7ehu/6zgbnW9KlYW2n/V91vwbSZ3xsEBTelSqUKu+LnpFi0gfKmt8HLVRms5jV8/Z
V2kcrCZIuxkFQWkoo/x9rsT5p7Ki7+KKplkezaHtJW8em3R5GCpF/jTRvmhO0mRhqb7M4fzHEYBl
vCRsVe2sjnPt99AZCw9GVJwEZaZExlp2Vma/ofka389QSBuoAd8Va5ynZ6OYEDKEMKorlyJps08Q
QCPTbTGlHny1dcr/WiQLMVGq2qrzRF6o8mU2k+6XVNZq6DdRz1ay6zb+aKb2PMEySPUiyLqhHugz
AOyEse80lScjo4jBgUyb7KTklbG4dmXrjwKabfqtxAlAPh0sGGu/XS/i6MspYANuj/fcDIvo1zNH
VUvyxlFUgaQJBUaQsQJRiiNU1N5eBO/GlabBark64wkpaGiM2N8ao2w9l46S33cVxg6D7Bycrb2R
iIFYNJqU0nnlv9713SAldQ3rLYgNPS3PVl+gXqmkkd2e1USAdLk9kTvpBDcf+TUFGRkx5+1RrhFT
5+0sXXrQPWeux+gzTezWFWls+kLXdZ/K8Xgw6O438q9ia0L1h+fL62+szaZuEWqgCzmMbcDihY8q
yIMnjJSP9G73giWNbJkWKzJOV9bTrTXp89g29CUQxB/oCKkRRQujSUy3kRph+1o2l7qXZLJ+D0TS
mjwRW1p9uT3Lex+MmsjackUk6+rex/oaod2JamEVj9EX3HgKmL6N/RWce3uQ0r9cotujwS6ldg4+
CrWgzXUEuBkgnehoUJEIzp96pyh/0g+FaV9B0IvPWbaM87lXERl8tySSeIg6Gmiu6FPzewrh6TEH
SN4FWmZIhW8tk0n31sAxAYtDSRfPSWQ6hZdMBhBPCQb/lzoroGCObSdDTuxSKfcKeiO/jKEVX0lV
C+mM2bNyj2hWBpcWHc93TRRCwn/zDCOhAiwMQMaqsLbZxxM1OUkxVeniyPmXNNWcu2o2NSiwk3aw
ljuXH8A+qEpUE1nObfGtG4TqYAjPiUm7DI5NTuyFsX2wjHuVJErNIDBozKzaxptlLKtKd5pcZxkT
fXqoS63xTZjq7uAgvOqJQtd/V3h9nyYz/Q6HKTlFvfLv7TndKWnwE6giIT6lEvU2c6r0FDLBOHNM
cRu/SHqajW6ZVMupMU3lDCYjOgAN7BwTwh4Ffi57FD62sa9dTIS1kYi4pDpiakU4ZJ7uSMldL3H3
3v623VUkBybsvdTJNtNbL5MGdFeTLkZkFZfERFFjdBrjQO18bxQe1qsiEii1q6JQAmMkrsZQuoCf
nr0W7vBJ7fAIuv0tu3tlNeEwgXLRpdz6tcCoTexppoAvh40VIN8eXYpJ058Gk8q34UzLf/SsZdPV
AZU9aLmxxD4OE+bz7Z+xc5VAULbRqiOiU8PYbJfJGfMukxLK+ukUX2ZcbL2hb8SJ1HShejP1d7QN
xcE67g3KWCv8AO8qpI02VwmdqVyPRrrccWSeIlkK7zVEWt9ncVpfhqioP6p93R1UGHYuFTiYbFAC
Aejz7f3VrAoC01RiNBEnFXT3WDtFXY0JyqIlPkKl+bsJI2wvXmH/SEccaY3tnUte4ToYN4BDV1Ub
OYFPFBk155Im5/sCOqavONW/oU2lcTX1PZji601MXQNwB9JCyL1ctb+E0imVCnnqEi+W+tnS5tgD
PjsfnP2rl+kqZA0UCxEscOdoP79eyFmtu7qjq3FxqtZ+boameuqhJfh91luPda5ZUKsrZC3AL735
ocHQmNbxKqW+uOKVXg+d904oDAjIl2mIe6gTZlz/bOFzzS7KJOGRBff1aSUUUNJAO1ejXUtb4vVw
EVz/BRPf8QIag01T96WUuUieL9HTgCKW6SsVhVBvga8+uzUPD9XN1LEgpzYMIQ4AYTvTzgPZoWfJ
6SFR2pwfRINNORLFwLcXDiw6YKH5KWI2vom6t7/b6Mno56jVrJGmksFj4nbM2BmeivJ6wZAerbju
13PRL7E2jHT4L6Qtmld2FJbcbjFbt0iT4aEtcI2pssy6V/v829tHxkh5fVlyl181K5zeLimyNCMX
QNh4qV1l7yAU1RMssWK8U5bIftc0de/DhQiD20Nvxc1XyDJ7AJ4se42U0NjsgNBuwwHdsPEiFmu4
T5tOT/25CFU4rPFyNymt9FCJXvvhzP1A1yhpz0LWQrc222XtYTZuCxj0nz4snIPAdhVN+WHrdcgf
IIeAgL5ejhIlUXsVJrr0o2R+RWLfQQllse7wOFs+NzAnv/R6Nn65PR1X4YziG5hWCgqMSAVuswdq
iUIubl/9ZYQwP5yk0BHBjHzYZ1RMRu3UqDkMvttDXoW0td6HSuHasQGwv+URYBTBAYyq4eIg9OIZ
ajKfZMrgp/9hFLBDiC9yWVxBxVoLbYzSbjlbvMh/a05cPHbqEh2s2d638EbjFgIvsPZIXq9ZrWd2
0SQULZrRNu7aYSrPNCCPOgV7o9CwRzgQagstkjV1+6sY084V4nJi5hVQlRI6IcL0ZruxDsLBNSKJ
hQGWA7KOu4BcfjNMVVOpMPEyv+ijZd/1eFk0fhGayodMw1fDt8RInYECiPG4JGX5oc770vbJSTWc
h7NOH/3bK3i1NcGSgyPBj4WEho7CGr7++urSwiMcDYdlNT9P4eoVVF2Q2pDL2EU3Q5VofE/zn9tj
Xs30OibltRXhDeblqh5dlfHQAgC7SKSnH3q9ax9RQBoP9ubul9kU2UHvwNnYJmt2mcDPSfSFFAYa
W6k7/UX0Sf2R9q16pySxkxwcuatITz985caQcgMLvvJtjSZE2lj1+bJkujg5wNkerKIRn1C2rdwJ
Bc87DA7qS9Ql0Vs7iOvI9BL4jzuGWvLrRTQTmkGgQOSLJNXVWUcw7lmf6SWYjtTFB1+5/luvHt/r
WNxnrN4Kit0+Dm0NL9iukpYL0GYoyKGDXk1jxp/GRs+P3FSvEwkGQy4DbQ6SXzKYdY3/2p0THUKr
M9XlMmYI9mijGr8jH7WTcz42AzJReosaYNca3T9j5OiP9uBMT0JQETzIIa53LFnM/5Mh16ttG4Ek
ScQd0lPapZDS2NdjYA163x5Rj66ndh1l/U7KcBi7bpZxLeMAxKq1C3LLtafO2YjRwFR9SnpKkreP
4PXhoIsvQ0dA05ySwja/F7qahWkiaxcEtmXXDlP5NC+tfYLKlPgjEMWDXOTq2qVeA3uMP2iOYCOn
vl5ILoUhw2FY55WUrQRtuf5ZlmLx86iKkpPIHIyNwffJB6/TvRldi6doBLN6PLpfD1viy2phzq1f
QLfFPvClwcsUOoilhCzf22eUB+raY2Zar9hxBeltjUijfqkzxJ/irk+/oOm9PCxCnf9F+I5E4/aA
V080SqccRM48ly8avpu81nByJaliLDdHNWl+ZUlq1fc47ILS1qq8VLnzW8m4y5rc8lTKn0Ghq+U/
t3/CzvSuTa5VKZXqKtij19MbqmObIVlhXZZQkdzesSpPT0PlZNtiurs91M4JZAsBg+aTd7pd8xxT
uo/wIl5KLb7DidD0F+bmdHuUnWMBX4BDAWqPAuMWTIfvppEPOCITwmuLfoWBf3kF/xn+cnU3ZpN0
dGdsPov2FPU8BKW5eIFD8Cp8PYMWrdGCsnsW8Ny0H4ww5/LVUQ28/Vk7o+CTgLUAbXVQl9utgq+M
5sxtlkFiSItHJUoafyntI2fNzRlfvwXFXO5zqtCU9q++BbpWWoGHC3Sl6N2sT5UTTuK/rUFZKldH
tCpEVs45SnQ3x+BlVFACZLoU1mhubZ62fdchHqg3WTAaSfFZUNm/H0JNIGVTiNJxy7RevVv7BCit
AtP8Q2rTZHjbUfz/34DdH3tzBXZv8WiSps+Trk9ZMMyy/REHvOlpCi3LraNQeGayNO8lyaldcxb5
90xvqi+3l3dv4sEs0ePghUESvv79X7dkldEPG8oGDToIXV4zj9qP0DJx+qqGzlMltXgPY4ao9+ZR
V19HtJ9pXq76869HRVB1atE/KZGDN8rnqJPVuxrdva+tPNnvkfj4N6Ex/f32mDsbmf1FG3PVRLp+
0iplkXVLMxSBU9baU11KNRIRcna5PcrOlqInywWMvJIMDHnzeEXXA9RQLRUBMmn2TySARXoa6zGt
LgWIs8jP1agoXXRZhOmmJaKhp6oNm+Sg2LjO31+J1rqpAPdQ7yT9oba/rfePne30eI/gHYAk2fdQ
H/6ZcQhBiq9XP9/+3r1ZfUFiQRYgkG9vyRgNygX6bxnUYdidnSwyzlgsHUks7X4PMe7lqqDetrmv
4jaJG71ZiqDFGsGjL9O4pRZapG/SGzEgL1NnEf05jgjO/7/20l8HojUQjCuwkwgsa1K/jloGTa5H
60Z7b0qT0QaJipxwEIlYVD7VGSN/+9Hgvcrzjja7RQ1zE5NGTABheHRVsPSp5Lf9MAeZXfWnsdRz
v89VMp6p0w5ynZ1VpGtrwTBFSxu2wmZ+sS2LikKgRDlGsnbWwr50nWl8qy0fuxLrZQrDa3MTUNHm
07RqkHgAhUWAk5TupkmFSqOmLm4lScPp9rbcPpXXZWQsXonIvvP23wIj04yCpixx2ts6bqY7rQlr
WMi1ln/IRlTczxVo3IfIbIbZHyp1Sh8wW7KlUzNbOJfhpFhk/u1ftDfFpsqxpJ3PW3m7hSe0YftF
mfn4YSr+qVV8URCyVo5a8bvDcH8CO6EaQb34dWTtpzatyXdKFAja5jkaUysIB/tIRWPzXH2ZXf55
YFprcfgKZFMnmYpIRF0ExuCkmltQ4TF9xJSFckZ4crzX53iS0HeWxF2p2rlysLo7H+ngtGlRJISX
wYZ9/ZHIEsPca5cmoB6sfZaMcrxXnF59Y7ll/Uro5CTkq+M3taPNMJRfR94leRNEki5/caQmfKoa
2bqTGqX1qlSn0tPFkjcMS3fOOsXx1HSqPxs4LR48IXfCH40rWKQ0clann80lnUx9o3Zx1AS0xgsU
xYziG2/n2rW1aLh78zZ1VrkMojmEvqtyAELUy6QIsw56Cv0nJM10RKysN/alVgQHyTjsS24nquvb
+wkOaIhnppVi6lGgsZWx0/ia0Rk4o1yf8pn6ZPshUsPxSFvnauswMpnO2rCFGXmFIEbH3JZFDVuK
Ik70Uesgw8LZ6w+4g3ujrAbZbM4V+boF2Yb4aha2gtdma6JDVMAFwywIKbLba3Ud5PgY4jV/aIiN
XG3QPItQpR7CJIiGmjM+5yCzXaPJHWTn0nwMv6hxt8j3aFe02nnACwKEb44N7omy6IIqk+4IoQYH
P+oqNvCj1l7RylJczdXWzfzXBRriC6NacSuCopq1iXtLJn2cUcGhYTSx4U4yhsRB1ZRIWse2cP7R
yH6R9lciWbwL42St7ndpiqy7wpNpMrX2hzLD2DgvYR5/bpsqLTwpSpMj+P7VIeN3Q40HmAuLjhRj
c8j0fkBFQWgpMib69E6YRRJMZRY+N1nuHFy3u0ORXAAxRVfhKn5JDp2z3FnSAIpGesEQTnWnMrUu
yZJ9ub0aeyMRn1cOMOi9KxJilJfgeqJOcNBy0+20pgsyzJdhm2fS6fZQqrpNOpk7OIA849ZCFFHz
9cIPTYvRhSzSgFxT/VPqNA/g82jOFwmay+xmXZb/rFmDn0LIqbg3oSLarhL18g+YP03m1U2vazT8
Uql/b1SD8dxlnSGdrCxBB35S7eK3jAOh4g7tpH0tbSSMXTXLgeCNkTYffc3uxL2UK4FcXMd+tQbe
TBdSBNZYYkGlogRey03toTp5VKncCxY84TXg3EjbXCHko2mMERYnJOmJol8WnC4ewLO8sRFCcYnV
54MACyOZBrH39eqoU5wl+WIvgTGJ8gHfzsKfB/WokrU9/GuBE+lZQhE5DsWWzSGKRlR/jEqXA3NC
0wlnXKxyz9NMmDmj31ENnkHE/Q1jpcQVoi3SI32WF2u0v18+6w/Anvel3srdvdU9wmhV7yNzVhBo
Q1HYbYsev+8pLRB4NBW4lMgXzqPsYi+pfjRJhE0Xz3f9H8mInO+OWWn/yOk0fg9zZGPdBtuER/AR
quVNsaxHKNyays+UUvLwS1X69qPTYMXhyj3hMNDKLHrSkL/9lca28aNSk7j2s8iUWs9qrf5nY4jl
ndamncQVh1+rDwILV/LbZ3BTg1oXGQO+VbOI7A91tU2GbQi7bFOCW6BFuJ3MeHn4shRh4YCuoodn
dH/w2t2eEpgOgJBXTQlyTeiqmyPf5ppaoHKBG/EQN2jgY7qhS1nlSXlcHdwrL75Bf68sIh2oSnBM
qNWsTZn1GP11rxAbcxsF2onMViDe36Le+phJPNIeFwBRluc0U/dOL+do4HpI4h+oLkmlS4KqP6mt
YT9MiwWLAF/oST6hLGCqnhgpfHwXejiDocDez2uIa7+msHaSP42ROQ/y2FGRcO06Nk1UQkej9vPB
UFLfUCMjfmrjyQC011Q98WnO4HpEmRmCLkJW6scyO4vpVmWSdecpgwjmqVXdTL7UmlnrSTNOyqvm
S9q68tLUETBuefpmSGqMA15u8oFdbtuRH4uxKj6M49iejakb5kc9zFGtbClqOrQBnUT7UKuRIG+K
hpRqLXpzVYCeaxLdlYhhmhc8d+bohJGtsL/c3mzrWd4syMszg0SNQg515NcLIpdWJnEu+iABzhwo
ktzHd1oY9tm7ASMNOq55pX53yniK5oNtvu3twO1ZC8drksHLAlr/Zp+bIRpNkmQOgWY3UerZMWmr
G49l9FPmHh08hHxm6d7sFD0PlE5SvnJam9nNswXnyzfPAgh8jhp1JSog1qaObdE8A09aDEELbMEv
FRlfGxLofxwdcxKzyilrW2108CC4yvyYAF5AgCxRZ4IkvjXZ4p2JymtV9sGI59WA2qbpPCk5Iqy+
nI01CEh9Qvo3nsNSfp9PFKWoJ9bUvSVRtdjvKJE4ch/bhgKAVtS+SWZ4PuAatA0FcZGIZEzJ7PSi
dJ6iXhKBLY+av9TtEZp1e2EyFLO9bgDE/dYk6vXGywgUcC9G2EFzLy56l2f3FVZab3wJraOs7SZw
XbwBQaO8HiVPnYVHyiAHS9bnfrykzZ3SZEfesTtbGZwswgKwuJg8GmqvhzFIb0Y7JWQnJAgopvby
PS+K9mTVveKrKSnvBNqzTOp3jlSbj0pRjAdB/Poc8wvgq1AXpRMExOT1L0BRCwsefZaDfoRSlrRt
cqmtLjknVmgFqdbMHvoSRzSdlzf66+hBk4QVpECJIs6VzaE2tHGZjeYS0M2EkaeGVhl70jTU8bkv
JjkYqrTWEahG21dR5xZRLF2u3+GdFXcuFKrkPrYiyXIHa5QS//aR1rZZzLr0XKFYNgMaQal0c61l
kSP0iKdTAG9ZfVeK0VyVw+36t7U44N6GdMinu7hC1MBvV4VqtzYcipMy8kGxh31ixAtFg0btztVY
JG5rtbl6aTqyjZU3G0+uKVVm42kdUnVeGI/mN01rzcltKrqgfq/W7QezNXtUkfBj+ZFgplt5U1UP
qGUj4/xr5PQ/UVASDSo6pDNu09V54cqRPP7HazBB+b6zBC/BDm1oN8Mz84OeR/kPue8qcbo9V3tT
Rf2Xxy7LhBffJhLrZhUmTtcuQWMo4aNsFNZDLqJJgOBPnT8FNaH/6j7sm7NVNubn22PvREFMB8C2
ol6B8P6VHiTu0Co6UskSgMxMypM1q8Z/aWQMmqunOWI9+CaFT7XoRQYtGn12f00ivmXdlAtf0Tu8
EW7/oPWsbva0CkWKwtiaEKFP8vokGUYkpQ2aLwEBe+SVTV8XBGNhZidFmy1cfOIUXrSCeVPuz7qW
kFHKkvbr9o/YCcQ6oIeX4IUrw/ZqmHSpiMK5GYOqbATuJDLoLSkNP5EIHknc7ESOFaiJ/BOURZZi
c070NgxJ9pcpWBDkfqq7FF8BpF94kFXyfUHk9/NUZAeTvI3+a+2I2iMsBpvtRu/79SRDt+qczLJE
YArH9kXcRB5yyeZBDNgbhRIGRUbu17UM+HqU1hqWAWXuJDCw8/KxoNTOXHvt27+FUhTI3pXKRE6z
mcAENnJczjz9xlSNPkx21/qG2edvr0YxCq8/dgMczC2EEEH8sdD6iFHkuTnBMk/Pejgeeaxs9x3r
gjAmrXzlpS68Bfc06DkDY0gpahT1bJ2sKG1LN5xsu3DNqrfFQV96G3j+fziAsZSWSYW2uCUuxsHU
u0UEgH/nS4/MMRThDM0FZ3CWb5MSt6cER9RfciaOWkTbY/4yNB1E46V+w2N6szdiy1w7wwKB0Ubz
8VmtJXjtyqJdJlsu3yvxNH4tIDL810mp9aeWjT+3T/je+PTK+Y83DOzZzfhmaKRF0ThpgIFeOZ8p
X9sN2jBZbwemgxLpe6HWzXMLuaI/UXppCh/TLISnb/+K7eFfZ8HhfyRbUAyuegAZ3uVayJkPYnnI
77SppaJEYLI/doooPsWpSNT7Wm+PKgw724xoT4WRXQZgZrvNpNIeSwdwRWCOBo5iIfLWhpsA44FZ
BUn17ZU6igAEmrU3zut6c72VGm/32CiKoKxHWXWVRW8+1nYd/Zm02TyqTe/M6KvB1Nf7KtXD2jCa
kNZjn+bvJFtEvsED1G3FF0nI38vQKA8O0bZewBoi/gRmzKEYzgdu4k+fdGPtVHoaGFmTDi42jePn
tsgBsudTIturTmY+HWjNK+tn/H1LroMC3TRWGCddzi2PqWy58wYcG4Pcrpdn58V7M5lwLyNT8SPs
adC2xTRiEqZyidoSi8eobk4Uwpvf7VwckZv3Jp0sFNYh6R6A903Dnt2TTC32bAHKyHywPPT3k2NX
D30UCz+kAQQZEL+Stwf+NVDSHwB7wmN1c4TJO9OC8kQahF2+PHcl8P5aluzft4/o3vICKeNpscrf
4Rj0ekMhwIipZkdFdolt6VxIYXtGb6r+1IAt/Zgm/ZFGzN7Z5IxwLDkvHPXNdjI7+gwtwvKBjOch
KrZTeTKi3r4DHJ0f3M/7Q9FgANDBpbO9n+XJnKTKztPAbFTDNerpd6XjVjI7hnLQZdnJBCBsUeZy
AAphK7cJAaJNJCmDkhnEvSgeZEsa77GlLQ8eYTvXGX3xtR2wagaQ4bxeKkdu2t4a6RjpIl+GpyJs
o8mdnGSpT0lfiCYwk0jDlDacauu+wB32v9tbZavcurbkUGUjEiB3SW61bX8suBtb7UJPIi3swnDh
BcqXSEJJKsDjMh2/a0piZd+KGtt7zwYdNLqJNOcRmDPHKr/MiTB1X1Siab3FEHpxKpYiNc8YsirD
288Ov5Q6J2YQWJ1vkyZYZIUWN5ydtqU9g69m/o4u7cHR2Vn1VUccfCugTIbZbOUh1IGxwJ2juGVM
d3RoUtdY5uqgjrNzQNcmGZsYdiKgj82qow9ZDHg2QkMcGwu74zl5ao0p+TVXdvalpulwlDzvDUgo
AO6lvUAvN5vZgq8ixbgPBVJZ1j6i4updR33uvS0tPzRQvKfbu+oltdzEejJ1SjXwmNZW5SaNrkK7
UcdyiIMur8tnDWcm3UWoITZ8wLvFJ2UMh/K9HcomShDUlS5jvwzglPRxvjfnRcWkp0+xzixW7OAv
IfAIAuCMJahvdjnPPHnG7NLrRDHpXj+pCkwxRYujk0ldNAWeY2trYbQrJbfA10nySqqFgvsEgcUz
Bd/y7FhCau7r0NY6bC8yofmrixzw29EprXOj4KL79sAFsoeEgvuPitl2Rkq10G1ESlAInPX5ROln
9KBSa36Ix+rBUHuLDTwUGAzHeu20v44pGX81ghOB/Tk5cxAWavG568rsJ8oUspekkvq/7C5AGfR/
qdNzsW+2cwhrlkJDL11Gpbf8qNQeI0Wncaa3wz2WS9XB9+2dUZCbtDsIXuBqNptryVO5H2RYyqEs
t36iGZFflUtxEJl3bhrqUwiNrlDba5itXGdVVDsmpnJqJ0Pcr5V3LRWZj8i9pZ9uH5e9D/p7qHVB
/2pxQP830LRBJLPVso5OSprfWSVSo//DKPBIKdaC/UYi8/UoprlM8bDyoaOswQgXgM8dcERxMMrO
hUZlAEoJwr6rTs0mgGZJPGWKXkRBaGFhW6QKFn/YB54RTVHvc7OJ7yI7k33ssZMDruzetndWUTwC
OCzS7Qnr5U6FVc4J66c5gVYepXflkOE/mfK5I6a5BwnCuqs3MQ4MhgNrlfYU19Fm1zsQrHiHWgjS
6rP0rLeKfU7BMZznSKk9FPIyZFHmoxr47qCU3Fd4G/+3bbZ3oEYzYdhxMCpqeErHZfD6JjYCBAct
H4Ol7uIADjm4eXeOAuKdKvaaK+rEcNb9+9f+tFqzDiWpRc3QLpTHKjU7HrtW/1UaHO18e5PuDgVL
Hu4V1zxH/PVQFLbMwc64f4sksc+9GWZuLuXRo10Pf/6HkXjjQRDkAjau6CyFkxurGSKF6LruPSXJ
9AqkYJn/yPtwPGKWXdX7CVXQt1d3ZCoxKiqdrz9snqK4wmY7Dtqu7x907L7Plp7lmku3z/zU4tRd
nYx8watPD1v9p15q9UO95PkRznTnfPI7VhAfZwWI5GbXRlVt1WVWxEGi1Dy75jF+0JAnfZdP9cD3
K6XtIYRKKKJ4e7o94zsHdA0JXEwIIvDyUl9PAUTtYjQmDdnhtEcdV1h/6CO3rmOmBtUU8wgTsLeV
eHCCsKBQsbaPXw+XlaOuhiXi+9Ja1PPLqU9QnOji3x2UtyOt8Z0QzhYCpQcGBsDFFjM4lUtdhWUl
XZJ8HD3EFpr7ee3u3J7B3U8id1gF91WoWJubjyKr2RsZei5TlbSDb8A2ucwpTH136BLtx+3BdpeL
xw+Siqt+7RasF4+yWZYqIhLxMNSGV3QlKxcqYLhEqfjjwmPgIM7sjQirFA1Vqls6Hn+vV6zSrYkL
BVkiyKW2/oBnbw8IW0QhDX9z7nwjy60jv7C9haMwAQB5pbRdEejqSuJ1hiFpIBLB2ct1B96neTTK
XtgmFyOZoNxwXbwOoYsDTCT/bgqpB0Zuakl916BBcMZMtHvXgaHK3EWLjbvba7izYVagLC0JRBxo
mW9m1BmpKMWFzLY0hHIfYzB4AsdiuSGg54PFU3ZWD4AGgn/AcBCqMde//+uWwMgF7IMYkgAv2hyr
+zzswE0UGV5d/ag2Eg60Rm2etVzNk0thGlLthUULrl+l4dq4spDtT7IdgwKNUq28pH0+fMHeUZhn
YdDvOsgW9mbm71+7iYONNOPM1ubIxQF79/V5QI947FTX4uH69kQBBDjIOAx4cDHbvvayVtDaAGFL
0WcZPssTRqZlAfBVk9r6qewr3W+7rj9Y+XVlN9nJynsnbYQZyhN/c9/gptHUZUOiYBWOeO5GZab7
qMRen2qqZ5uZ5CNrpv9geWR/6J38+fbG29sMYGAJHhQY17vv9WYYytjsRhHFgakWWuFHDRAMpDq6
XL2LJjVL3Fm2cJm+PejO3cabAEgK2S1Pke3jPUdjFhpZHweOpCbvlL4EPIPHvLtImcImoq6qpNUA
0Sl+I5t6raIQt2AAccQozW8/d4oqkaowyAKpCs2n0pIr4IqxgotuYx0s7N7MwqOm87ZSiWi9vJ5Z
azZhGuVrA0SEax5fa8pdbqbqnVlRrozkejk4KXuzasPSoyFO+Lqy0RB9LjT4TSKIoyH6NrZpBV2k
Fic6v7N1n7S9U7qETOfMk13KDwZ/KbNt9rG1PibAKJAysLavPxfH0BBMbs3M9rHo0QKRdPB1xSDH
91qLd9UJSMsAWnOIYl/reOfS+ohl1W00u3iS4nb8EjUSpL40UtviaeJiNrwqUsJ7S+u79Bkj8u7Z
aezmPTYLsupVlV0t58Y2yiMrzJ2LBgURmOlESPO65j41ca2LmpJIXYnpyZgrJXL7uLXPt8/A3jBY
Cq6PEsrtV6UlmOwpotJZHBSDND/YAPS8QreOdN13oiduAKigsQWxx9hmkWZrLL0JPCKoDH1YfC2q
HKxOpAp+j04t+Oftb1J3tuBqUws9gY4pPf/NNTZYZVula4ck1Fo7OodtNQ0u/BL1U5LrY++ZcVVE
Ltu0U+9mda4E5q66g2hOCz4Pp2UwmGe+I8n8Wcz9Hw0ZXxCLk9pkF6u0+AemXMJUqHfssL0rl2h6
xsxaHp90OY7GT51pAjbTCyzavL4OIwkP8rjmxhrAvOlRXzwbsb3UBwu5M8WIM6CLCLCTyso2mKFt
l/dWr+Vky0W+eGE9jHdapAOw7AV/HtxRW/WdNYLZPPmJXjwMuL83AXvJim5YEvhvYTIomKSKLlO8
Ppeb3C2MLOq9WO3yn12ip9WDjBqQfFdFkhhdE1dr2YMV19quNDRKT1FeA9gzLnlVH8T3vSkB4gsr
mZwe/MfmNxayki/TAFu4EDbrL1f9WZrm1jWy7I3y5S/TgQ4IpDVQxcAcN0N1ehnHmPRlAdr3yhl9
2+6fMA8Lr1eX4r/bu3vvqzAEAdu2tlRpCr2OcNHa0q5Q9QvkrrTPc6qZfod0nWemxefbI+0dI+4n
wODUZHFJ2DwfxjDt0wVETEAJ5meWJ/bJQVDcldHBe9adcfBw58OaV6nEj9sD7wSlF0NHhDexArlK
RsLOiOTcYDbLsqtO2jxb72eoK29v2q5Cf5Ri0G5FCG4TJbJWz4q2adkeUZJdllSqTjHo3/dSrxyZ
9ay3zuZWYiiKkNxMECy2KV3SyWEO5JMPsqP4Ps7HwmtMXmRJPytcQFLsZZVcfrk9izsbBcwn3Wi0
Eympb59HYbd62g0Q/5O5aaFytOE7oYw/7dJKDpAjOxsF3W6Q5GuOcS2d2CWq0xCN02CcpGEJHKyi
s/uYYFp5tTbBTV9EOU2PA0Q581MU2Wp4FI52spy1BUNQ5oK5xjp0c5PLUSkjPyDr/0fZeSzHjTTt
+ooQAW+2ALqbnhRFJ24QEinCVcEDVYWrP09/qzMzipn4N7PQKNRoNJCV+eZr6o/CAqi/wECxeXJC
IUaodaF8wn8VeBY35yZ8tMyATcBExxuma+DX9+4iwv60YbJ1jUIljujuy9JPRbHJ/3LT/cPDwNBz
pqlzr+g8/9ai1JG/rU3LCm2gJTtJV4dpb7f7RR94eyYk/X1R6+0/+Md//ImQmDFNAiqxWvhr1YiH
XtlFtLWXK7nmP5ykF8+m7xRzuV+dmnlpbyT3l+PNDi7//TH8E5R1Di1GW3R+EsO/f3TljKZDDNLC
NzdVn9YSd50UnT1J6oJ0HbjIsSsEHnH90GUkrTseLEacOlIcsq3Hf7+YP70TCJjPwleaQ7aTf70N
S+cxO0eBwFA8HOOU+d59q0t/PKfx2Ys+/Pun/aGOofFH4g8Ae25/zlfz/424TNmy6gcOIIRLESLt
GW9tLIPzf/+UP30n+l3QiLP5xj+sJUv6FdDClU8RTvQNCaCXVrbpDiXn4n98oT+9ZjSjoNg+Bhz/
6Bb1QHCVtYT4bwRFe5qljOrM01X0qltVeSwJ1u75//rl8BCCPASJimaOzuavt5CcB3yYkkZeuoI8
njT2NzHhpj0sQdrve/gfn/YHUIJOmJUnaHJIOfu7rL7zgQGtgjoSbzFBMWvfEA/SyaB9gSPKJOPL
OR6zBXuT4VvSq6pMiyJB/GqmwDKnkIPYAAqXW3HoVNhUh3D0VXcYO3cpUpLFRv///IMQQnHmt9N1
YM3x9+nOnWdk4ji3XwZQjg51ooOroB2GC16p9n5Jlv0/Pi/gdv/1IEMWy0oSYs5ZQ/R3eTokugHc
pYcwShpERtsxZU1MUlfnbdHFv//y/0sZ//tn0X0AkAJGnYVDf/3py2UkAhcx1iVFxcx5tW5k7ITn
pJFUU6eeesb2H4Sij/1pj6Z6zQxic53isIOmwe7GoU3HRVbhNZpafSV0mXzCXJrWdEq0jQq7VKrM
4WuHKt8axWn8H9d/xqf/dv1sQf5nmQ43lA3qX68/2ok1iEZYU3XkTA/Ejse/VEFfh1GNu4fZVAT+
bwbHBA8HmVCB2shvvsu2leYm7ASxFxXk7fo/mp5/vsE4D/J8w4YBeMOR+q8Xxf1cCQ8+H9VOPzw5
tRWmnkqSwyY353lY9eu/34Q/fNwZuafg0mP9M0aotmylxFYLfD+YRyqCaO7WZofFlISAOv7e/Jfm
/5+HK68uXfFZXfIHgkzjU+KtNoDwUy/1o6pQlGobbrPZ/fhE1tZ6QYJN8x/9zz/rPIpMlHQkTdKw
skj/601Fy9zjwNFul0Nrj4c9nsU5OiT6j4P0vB3/5yPFnpShli4H94+/r7tCWRf21orkci4nrzqi
nmzKu85EwSFxjFWlUlnKyVSlox/Oovr5UAV6jnJM3zZkTbG1fZKr17lnU43wbdFBeT8UopJ3wTgT
jzs5chtvEE4uc6Y6bXp2y1NVwuNxy/lUmAL/2rFc9PYwq06Eab2vHbNwW4jlel9tiVShj5Kfky2s
N38M5IPklC2B8dziLS7Lak9DQVuVwzW0vnbMak3e7Vt/58hy+WmMFvIm2bX+CJwNyaM9BVuXeS2q
9IyvUgkEUws20LDE5pfzK1ylGlg0OI5LUJlsTyLTPmA+K57sTrZvUeP2b47em+lUuWJ+qWJw7YNT
7/ueikkpAh7Xom1/4/pX9Zcr2JCVxomoVDoEg1i+q6JDMZTi7NL6J6VCVieJtZrhZ1l7YITGjMGj
Zffxr1olY3Co6cPVySVst8UErl2mm9ZiP3ojMXso8zXQor1epWXsa5jinvdrE0ltpfhlqv2DitZi
oDoKF466s3dFVidG3Eo3tDjxpmnAubMrxu8ysAqUGnDaEvtz12PSXVjuqLzbxutZyKYbPCyX0hxZ
nZgu47mFjfrpxtUaZpCvOoQjvRd8slnowmsGeHNqDeT7bD3HH15oEKftQsSb+KwKd31jS0ynIuEw
PK/24NgXWvAXUBR2qsubBdFoiml2RBYkRPuBeONKjRmsofIr7gbPz3BrafZ07aR4R2ypsKaSpWJp
McbxI1kVjoAGJqvXMSiGEYOMSfxYMOkXmRvP9OSGwy6B2AZb70CenBxTKDxobeUu4OeIqUsgWhlP
fhYljrqZ48DwgINfmjKHnJaIHLhXvxSmcu5oY5YfMIeW7lANczsdNlGqKZ2IL17TkAQnkcUJ6Q3Z
FOzzF+94kG9wKr6ZOUGUU5slvLG6NYZfF7F4lL3TOhmTSJs1xRCu2ZZU9TdrnkhyCIjIWNPIH9fr
tolFT356P72UYyuum8DrTlYnh1/GC2VyclvjDPlMFJrIEnIlvtVLj9LT6txNZzz+bYNmx7e9dNqD
6LezecXbTvjxVd/oWh/wBCDutbOFJ/LF5py5qcbRRRrfDv5VBV7dp/ag5uu1xmw2baOy+Obsdv2W
cIQKknLq8nvfFs2THYz7e2U1854FdeWYrHGL8oNwywr1sbuJOmvxiClTi2RZkxdt1MUXg7PoFw81
9EMyCG9N675sX3S7B89J6a8q20cT3q0SOmle1bH66H3LuOm69eCXUxz36I3l6mFcNg8NmSyRrO28
6jezpkm/bxZ/viaHJl6ngvCwvrnHc790+GZ1NDb5OveIaz0z1+YD0xFe5Tmpgyrv2f+JC2tBCiZZ
md3vRZXkEn8tfBjJETcpXEN/z4id2Pq8Z7knU4kdcybFrB4tL5zm3CzKvfdLT/CfoJtyOeyxzPSu
giqTydq91e0kvtrB8jA96gaHX9eU0cJT2HUPoxmrKAtMvb5WpZjLbNSl3FMi7XhBNhTHhH0E3fir
DcgxTQuKmcznEfjwuKAZfgntRn3NYSxevG5t9WEJtyXIkjmsHgIsg8sTJHJsDEw3rkh9xRSs8LIA
AnMa/sShyymLOVWl5Z78uZXlEZH53KRbOU+3unXtlkon1XPhIpBLO5++Oe2jxvuo7bqsDmYazXxs
WxMD7bB9+eHtXVPlMVBZna74+j7PVlWsmazD4BV8b1oOjVUilMdVZv+y2POeTTh0vKe7Y5nXXqtu
ypLSkheTz1CdqbF1sMrDar/NQ56ZJHUstMo4dDRvTYf+ldXHsuk0SezlvSyLkTzMrrd/EgG2vAoI
FhiwzW77jjY9HA8lTs1hmqgFK++o5rOypq7Pwgq8MoK0KerhS9XwhvIpCBt52DYdRdkY2+LeRQPw
zUGKoLNFV9VCjm7lveBDBQZp12s8PBeLHS7Q0Lbu535mlfA6OtZ02MuONGw3Ijzad+Ri54T3LlMW
R5V+GZDm0JoG2goI8OzUnLfYpePmSDCVk+6Tixc6oC2xDWG379EhtlQE8SayoC9ATsUX3/cHc9nb
RVCc5n44+5VEfs1NcTWIfxa0rWtlGHs78tAoy30BHuhH/PsVrLy1773PWSbJLZIjJLUR4nLM7mW/
dsSVC/PN09twE7TVHKV+OcFo4ohs7407mWe/b/fnXow8qyU5gV9xQR936HfaaWpH617ppsXGX0xl
PB59TRJxmgzrYuBS4vCeWo30xY03bv5ljYfAz7KnLBB4XaFLR802Ps++V7XHBrH55wbM319hJLqP
rH/8+VIPs/OTPOmGxLOBf2ElwKemzK92eeimSH0N2+6RkoKaBzRZzpRBe+6TW5QNRZmb1UQnx+3m
MfOKIOwybNyX30FXiCDdB7uqjo1ZIslbViZfWFAh6O6oJla695yWmYT7V6VWUJPuzg5afq11uO30
FlUPFt0L36QOtIIlc8qpFKmjuuS+KissH20T6MwI8kpT3xubt02s1e9+cNWWFxGmA6DaVvit9Oye
9z+w/I6NkwhoMFB8w0riYG1HfufUX7v5fo/ddc4MLfNjYWHmcZyp/ZdrqIsk17KgOR44iVywQrPG
cKhrwgwwGuHUDcNienX93t1RX5Tt02T2RBy6HtZrSkBofD/glrblkS54Jnt30fNFi0Ttt9dZ3UNr
obVMA/ShKivjeGgz1SSbzk17rlpsMcw3XfZ1eNG4TX2L0S5O4TMJzPA5gml7aAkFMyfTY1F2pErY
D/FqTZqmwDGHfpVDcscI33wjsYzZd/JHBIxdYOC3GetMl+C8MVTkvRTDwa7xGk+H0ubYIYS3irDz
FHZ9Y6E/7NNl6vGHUCgsOB83PfCKUu1/d/vSPOyzYfp3/ModMoLmdvdiXzr9mThreZrDLkh4Xxb9
1Iemv66MtzzZtuQYJEWJ/UM3zmOR9i4VNiMiTCq0sjaHv9W2mDzGEbyDcFLhDxE3vGF4LnhXRSOx
ZTAQP4K0mCjKmSNwW0h9q9r6tHT78JZZrtZpRCbBkPuNt9qHve1dFz+Qkbo4eToIckg60IgE3nIu
r0gS30MCImwtKqqiTS1lio7Hr7JuZiz1ZDqM88b/rLfkvhfs7ThnImmlhUqUOm0LO0P2Z4LGqyEI
6vfgBmuNqwNNLBxKSfa8mF2elcKs7efKtRWkX1TOdymH8tkK1uQtmm0OeYwogte10YF9UlVVTMeJ
4HOMVUPXmUCoB6snmFCHFg98Z7FCCbv+bUvsbQC5a9cL30xVdyF07T3JaRUe84dTe+kwuRAZk3Vy
uqM9Wj4s7gCORs5WY+GsUF1x78c7wtvKZ1MMFynAvZwJS5C/btxKHStWNQsOyhbJHhpN2ZoSb9D+
Wt1uny46v7IepbSxWJ1hpz87Z4JIFkzYP6dNCGc8hR3hXnTS0uzvMPUnTVar9XtSD6OdtUu8vc+2
U95UxAOarJ08MV4wJztNho6Ck8Ri2GlpD6V/N/lFx24wrpwrZSxHnSRcuzkVsVqfMHkMuGo7EGS3
mtB+b4emuVJhodqsi/Cfz5Zx0K8jTL0lrZw5VGmC0ZXOqnXCcQYTy2LIila11cFZacSzpGOyyXlU
nS5jlTR9VK2/4bWa1BFeEe5s2beOBRHkmuEgEqmL6TOj1ObKx7Gu+znFuNT9wDQroAVJOvJHonGQ
B9V0PGQ+2XsKbXo3PpTwGDG5QZT7y1ud5WUfJHYjmuaj4z6dJ4FJajnlm2kXgPNYt8jHWVrCvhnH
+vvc7Mk9KgXO/z1EPnycaZP8tBmT8mMZveIna09HZkE82vhaFP7Ax5IMcdezR/qc/IAOu7LDR4nd
+ZR21tTeIQJmAWu6QP8kI5Kwn8TBxSnz+2FWuaHz+uUHzvR69ke2jop+5M3anfULiwTZIhxd43OR
lmZJW7qXn+i3+XrubDbQZcj/dwX7GHV0LVF/MKLpLzGIamYhIHhEfTlMLdPENqq0qXyKcKEDLlgp
B8tJwYwhZyCmwltuYTRgMdB2g/ggD3T68MuEU0P42FOnYzXvdb40lv/mr8xmma8j9cZASyGjYMGT
jCnPN20p/TozTr1VOW0eLkeENGCIuOzCvAc6HIeUREZmy8DdvXfUoXQ+Vr0tOm+DREyIlrb+rS5q
9RmsEipHIxmdUsgp1j0de8D4uo6iOG2jdFS6rovmZxbBWB+8oZxRLMCzXDgVtfkhayy00yWabDx/
yri5Ksi3o9pMrfllqbK+7l09N986BypQb8nwpcLmqj0OyiQoEPoh8a7JtKmHPJ5leYqLaWlz+s4B
AotjtuEkN8zlUj0ZDyuCsOg7aCfuyuQsfZfXWmqR2UV4BoxlyTFO2N70u2nHuE2V2WtmQLA/cTgf
2u+75eslDaEGtTk1urjTo1d/heHiN3kwW+Jxc+26y88P9XVPPB6N+xjaY4aYwCWlq4kA2uYF9pyi
e/wem3CdslkpbWdQQiyOP6tdP9tiR4iWWHsfpAy5+qJrktFJaa2m5zI2sc6iBseE1Jom66fg0PhV
6LDH4qnck1SJZKX2B33ARBzSdTm+dmLK32AlWSOG+dWIKKhJStRTdOTcN98bu69/QpMZv+EeK9+n
cHeik96ccckS8n3KdA7NwIkhOyyDql1GlH8JBziVTDgMx23l/1zXabnzaj43rQl5+9RDKwVT964K
XNAaj6OGszrI7FGrB8H/exS1lVinUDrmRyFl8lhsS5PkhQXxijdhnDiZfQD89H+6IEyHSn25NcWO
3YZYPehg8R64ucKp4rml9z0lMk7e1R761HH8rALqHclD6TAUyW8cS8c2pRmcpkMyFb444uoWN5kX
VxRUUyj5Stfo3CgicdbUHwJnzofImedjb48x3kqNefeVu1wFztlhe8Sq65NyzbMSLwEfmMi1o0rC
GCxTBwjgczFBfL9G+7hnXtjUv+iPEj81sdVdocRYIlCKFcYBeMBYXGLJAY40j/auTk2iGiB7u+H0
CPcpShhoPXlqmMz1xURsrIUSPrCcQzWL+RbeijFZvcR1z8E0AkF1Vsmv34zrJNLZ7QTHmWdUfG0N
yn5eq2m9R+dNM7T7srqhaWZcM5UoO1gS8yZTvNUA7Ord8ugLYfqJtBqIVDpIrKO+2UTB4RLl9o9q
n2eLfDKSBNPCiXWfq6KKhnSPN9VhbxfHdVZh43OnV3QUwGWbaw6xX4lf++Yk77a1TA1RyonDQnbc
kzXdYuOW6RADkmfrOnhPnr31782SYMlRT7FSgM/zYF8yN66KjlVNdUZgse1kFcBymQYxoRGlPzBv
hHix3NlWIsZzekxlHVEjsu1A/Bg8NlXodLlw1x36IgCXSX0nxK6xiXT/GYptmdNyi3bO+iSeX9pG
F49KYw6Vs2Rwf898m7s2cRERRo6Iv+l60VyjbM4SZDd6L6BkybRtGMrw+QLUTv0pKX8umNGXmezH
gROmrOLxMDC1/3Y9FVf5MvQ9x8qyeXsaDB5a0B5i8V3hSc7UEYBmPjpnWd3Vso/bvSUaWcEHXJKH
IZxWCrRl7wAb0eQtuQXa2h32oMc/TLPxdlJb7u5Vv/ahzwUXIf5wFRK2WGzym+U71S2JbzoE0dP9
a2TW2c/ssNZPqnFL7ldpwitr6q3oCvpx7LBYWkudcchH4VWBodnXgLM0SV7w574G3wDLlL5NQomE
jkK/soj1s9vilvGtkPMtnZlZT/Ks70uTGown092g7yfa2PcuCVdcNlnGPyckAFcM5DNGT3T/8TtR
xOJpIy6Lo0IT8gAPMmYWa/d+e0iSvqmYtHvXOfhylyE6qsj+zkLQmi67hdk6TQo3vBNB4V1FvLhu
Gm/l+o6xlPxFB+d+edKwC6hqfyNvePCwIR2KqK3o2HZnOhVdbV8jHB0miNVFr/MYh5CftbeamBVa
Us44NyThfFj2cnrZwNpcmveyHbBNSYAWo3Wv57SS1fgl7NHGMa0r5Mc2lZRPAWYb5yruLd68XcuH
uXWqLxg6zNjuuG5PuzPre+NX6gfPh/cYkiv8qwLlbFM9ww7F2L8Y3yUmEbdl2ZfuaW+38qehY4yz
qTHsAZOIYSzd8dt6LdXW/dhbx37bOmf4PuF0+mbJeQpPCv7gPSL96Gddl8WAqbtpm3wEgevy3XL0
CV4arEKaTPf3Dgv8x4wF65votNQZRq0MrnSq7qc04Pw5Prghz9zKS7LGXovtt+20T6FfYP7dugWk
Ep/z304TgmWS1EiRTFlgYyp4SiYQFtqWfnlhce1+a6Kk/74GVX/tjHXUXizStqu8xRDEzxSHicaS
xrMJtnOJvk6N8sunwhpNyR7ObV5VUlmUTa1s79D3U/C7syIDnMrK522vV/IC8JQcfKDt1h4O7HwU
PlxKR7AeouXFKd1qpKiVXnTqCMCJU55LKM98O/wFzGrfUIgob3XRF2xeB2f7gkpIVbFNRSQ4y6Xe
OnK/zts+HvMnM0SaeWFhyrn0Bq2C1PTsEdMhaXWc0nps7yOqgS5F7BKDxTX0sqlgK9Cl41D7ZNUt
VJhUQsCuWZlgdgXQ5YrfMwADeLZjQ8acZq87+nALncxfVo/xuZrQ4CIToTSOlmAk3gesVNIAoNDk
PehpCZVEiIe1HQvuh5Jhz5nbJ0lWNuN0pVzMqbnEZmtyGZXerRglLlDkb9ovhZ7Cr5n1xfeu3Ogx
lpbnc4XpO4ETBr1PeZqthAhm0b26iyLeQ9dR/byt3uY9k83nP45QyYbuGA8svV/ZWc+/19G1qPFz
vBJ2f5o564ITEU/DbesmK/PMKKcbp4bPcYHHzoZdz9YX7yu145LOUMtjM8ChyES49J9+XTT7oS9E
PKWhCYGeSS9OGJ37bX0eZ1WBslKzq9MWLettsiwIwOuo3L6qUZ0nNgbEb4FphwdTO1GHvcHkKZr/
Rt6qwXEf2k3b9WFElVWnuFaar0aG3nVfReYpGJz2VfKUBuS0jOrBaG/62Tdj+NKxaAdBq3F7Szuv
WZ8FdOv+JiIKcWIiEoqxcnRpnjfpNEBC2xYwS1BI6/FuAF2dnAvRx97WAsIEJvCA9m3TLzZspsiV
uHO104xZYrd2EV1OY+jcbYjB7aGanIKZy8F3bCDSmT/uSMZNrVg7dj5RX58bq/UeYpBT2g2oOL8V
nlmvaztbbxPX4qSdnRSGvdDsoElkWv+MFs9nvcKI7GUwDpqrBUxryKt5OOOAVJm7xXZFjwrLVeOh
Kbgctho6vEIa0flHu0K7/ikcJMqpz/J7wTO72OhkEhpK/ISZ6CkO0NAWHKiLsC7uAu3bOtuMTL53
atTjhUvQCDaskoyKM7hgDxeuYog7BK7U20F4XfnaWfBkgS8mIB2SsaswswmtaPLKVPtybYdlUxy0
t0dJ3nVhvKT1PEQq76FixLQlS/eIYsM0LObNCBU7UtyINpnUd4CIfs6aBGPMz8oWAVvBuJrsq3l1
9iCNOD2rbB482rMlLkTLy0SbfmIxtF+488rgMIbDKPNRytGAnyLdOHhOZzMA1qWNl3BiIHgce+Fo
54GAww3qJmfcq2uKGPC/C+AMHwbfk/aB3D79skXrkuQKzzZkyyGrrJRwRbXf8/ONbraEbNzyZYuH
aw5t+bZNyrtIGjF+tJxg1cUGM7c9xsrI5hiOY3Ivt1m2OS8LEELjRmPFmBG2yaF3kIim9RrQINYA
7MPxfDw6l6Wq++i2YVD4KIRPHvG4eT/6pTJ93ggc/1KNJUufJQKtCp7Zu/MVdD6dTQoctoQnJxrc
5cEE9bq/AXro+XYHAg8PPm1MlRZClb9R8ZXm5LC6k9e4AAPL9GsVyZeeBAX36Iz4X+SAgv6Ic6zf
lMctmqr+zjdDodNS7VF3qYDTJyZR30QZ7wVNMGh0ba6k58/OG2WLiSbBs493qlbTGqai5gy+07ao
gwcrwe3ES63E6OWAYlQ80VUV4aULjF/eh+PGYNfGgXFzaff7Z18DBf5cz4rN08KDtvDK2yzuqtp2
Dh4lrznUJXq/bFsqUVB1O+kcx7hcmU15flilOgoL6prgk4W/2Rf+FRZU4XKdnJvuZ6LgYv3RCGud
eYMpPmnL+Mj9mutZ35EcsVLaeruZSBoRnncbaR3WV0y7ss2QRzR0YkpV5B4UnPjhRx8GQ3ICypdl
JuKZ/UiFm/B2YDeRvFQmseACjrv74Rl/1o+iCOf10Ku2Tdiqdst8q/wNs4Iq8Uf7JCrXdW6Jx7Cc
k4WhpsgsAvL6I3Vu/NKeNdlHNRZ4NSzsQo9id9TnUDbgIDhvakXzkjhfG//4dgMEN7ZHDxBzecZc
rBNpO6+WvqmCZvOyAXECzS22O17Glx63Nzx51huHYOzpk4MkVhmbps55sIox9rIqHhLrwadhG3Bk
2NftLilUzEqS9119c/p1Urdg05H/5uD6ER1mPftsVnrjqqvGxGq55Zl3loypciBVYOEFyP0eKXy6
bXNgfzjstac8roHiLz0lxHAJjIuFAHx7Do0F/cFMneJwuJiCZajyIKzVfHJX6EMpShXjPgngoDmV
rbIBc2yg82w0ve5uu2im9gvm1jlXUwchXWNQI1NBbo1IIUbY17azNYBMtYfTpTv4ycIoRJzDVQLQ
9rkPhp0yXPR5OTCoFt6xHAt8y0vqw3bTJSPPDSvtXecLrU7/vTmLJTibarxv9KpXK+/D1sfl11mL
JjnAAQh1VvTL9u62++ZnCernPeUBW8KLUkTNcpzbPWRqSGxRHtxu65Zs8pu1zWeXVdChwEbOzavF
H81rG0vXZjnpr+FTMA9OdJWwS2UoxIU986yOCye8eHmeRl2gaOkhs2cbolKdzcug97wW2xbSo2MG
rq/OKUQm17tfNwdUNC5fK9zRz1TWpPq7RHXBI/84B2LPl3uZFzU7+b6sCR4W7PE/mZzmO5yOSnMx
8bK/hDXpRmklVGzf2JW21XFIFJ0EvojsAcPGoq2rwlIOV025cA62lbWHOYyPnW33EnkDftVWOHpX
xFD6333GWdh2zYKLXQo42XaMCcW6v/TGHmVKdnZcsE7o2PT2yVoUR3uz/eGZxcPMD7M1srwGuDhb
cdbLAqbMPis8CF1BPIRnNrO6LoWzvQC7V+Vx1wXZCCgjwjEfYoTCV1UQL/quWyPrNoBOEV8CH4RD
ag127VwHYB3PnEa4/y7gCtR3MKTvLncBJM5vfTIuI4iGmTAeOV6zKwcAOUcW1XGJSoxFm5rh8WrY
AwJMyHV2HgFimShck6BtmUMLSSS/RPNe+U6/573a6yKT4T7MhB33fp03HXSdH4OUNLoe26gmjTzR
iYupr2f7PmmRTB7lJmP71sbTjoK9gRCwwmQtQpODEsALDiRDNHhYs+wSh1h3iMjWaUbJUzUCTNeB
6GvdeZhKzt+Cs+vGa7tUVcXud2M5exiagjHXh2gdfB/C2t7ydSMN5bNZinhkN0DZFLTjwDVgsTbP
+Wgzc538CYTybnedps4teK7eYQlUslx0pT+vxwQ6YPV9nTCQTydEcN1RW8QeDWIz/YVS8/IkCc+5
nqYmnnK3XnaWiNA6cq9ygu4m8poeG+yY3LiLUNcgIvUysxecam/TR5w75BvwVhFm9RgXFRmWwfqF
iQx0H7+1t/F6KCeMlzaUH5/D4Mz3il3XG1J2/T+YxAb3XxbjHUGGLfeyBgGqnuIyiQ3hu3405u7Q
WAV+QXTAmsQWdlyQCbxj12EP+IQ/DQz1iDTp38066/2qowaqg6XqGNIHFY/QroEtjeJtcx+hW/S9
nckWtPs3hrmiOSEwbfEqZ20d5W4Xhdtx9NnKoyLT1jr2abQ3bR2mtr1tw21JBtJGtgqIzA0U13o7
hk0/vvOk0tFhEFgDJCZ2h0UGOQQFBbEsy2x2d/T4YtunV4YHud1PQVLdICKeylM1mc079mDCgAJb
y5p2Tnang1XTeUU+uG0bppNaYsg84QQGOI+2H6UBIjSZastTtzUr+uRUK2pJ5sxsCLNAatdcuOPE
8LZac70eu3YcTgvcqjLzhLdXNy47MpkXKwLhixgTLEi3pmtNTgLBOmS9a5w9X8qgXzNWChzQnOq1
xxrbX63MBFF5q8lGJfWpUzFAXtJWdwuMTYhD1RrwxWpnP4S1s3gnk3TTj6abyrsNkTLUl5rrdkgv
kcedsemlqsbwznDdXZYU8cqwXdb9q9Li/1F2pr1xKt3a/kMHCSig4Gt304NnO05i+wuykxiKqZgL
+PXn6ueVXj3b24p1tKX9JUropmtY61734L7ieVA8eH7ZvKSJU0G0mFZvvTsTbcJrR0xgrFCVeoxq
wLibLViUXjeGuIsXvLxlse9KUqpLG37hYZ2t+o9DXEO9L+dkqPdEWPv+gV04hLGbyancYwsBGWrQ
y9IcXCso5kMAc6Df9iqV/h7hT588TiNN8a7zvPNFUA/2T/4xp7saKEydV9MMkX/Q2nLcnc7Mmu2b
MOij/ZITufgwJpP67uUee1bpLnkuwqgHqZg98cJYB75WjifYt2EBGIzn1PgvXYpUZNPSyDETpjhh
r3Mi/ejB1jIsjrv23XieXe0UM6AbkL8C+kwwyDssADpIDKE/5Xum6DNbyM0Se2MLjT1up0e7xgkw
DUDAK7v+nuk5+p4vQfMOO9grr7GtVpCUKxQO7qTLaouLNFiab6sG7VrLJ/s2+K3OjlC0iKWeJxDq
x1GehxNU1ON9YNrlzYFzgw8zyaMVRli6/c0gLldX5Flz0SdB0HuXYhn6/snAi5T7pHB779BlHCwX
S61bdUCYp+Zd24sJboxrKqSmCQ1MDnQ0n0Ylh28EiLA2saxvXio0a2+YVof3VkTezLZOcZBhK2ap
POYztgC7QJrGfBdpPcGjEqNajtliTfpgTe38MM2GyQ+gPo4vA5P4aOeGCzOi1CoHYLlMkWjWNLSx
kDbM0h8hLI1mx1+175ASgYppJIuYhtLXZvuKtu+PnsKZIdQiGTq30B7ay9V1B70NSCl+qMZh/Z0k
09yeIPjxIigiGmI16qXah8VS5/0GmGypfox6MNzZ48Q1NIaaufUG9Ycmv6VxsZwfgVnz60Ln6kdm
irLYtTpy7LiWbaifylJkTwgPajhsXRDlcAWr0dkuiZNwoheMyo62M3gGB6HKfhsSA1cH/r2/wqIy
01s/WCsGCq0ahyPkIDLe8F9OQlBG4kN3kkyEW1tmnfldtiOwyiiYyG2N3SMaLmsr05C6ukDtMy/H
QzbCWw8XPtE0P4xLNM++M11njpxLhYj5f8mohK6t5mp2WNp9Ww0GCapan5wsT+oDTr54nMHU84Y4
Yc2C9EKu/56XqS2vW+IhBqT3i8jisqzMzOjWCi4Wa2zAhzLZloxtunORivmlv/WlD0ckRWsOnpra
CSQkZi71qS7JsNxNdZgCpQ5ul+1axw0qHIf6ft0kTQgg6Ghp/VjqiuaJ1/VsWyF/NDYoxxjmM/Hd
zUR2NPD3QAQ5h3Gf3MzpvLq7dSxld1TM01/XXoGYSeDiiVIuLSg2SDV5nCYVTac5m50/QZ8FSdwB
ed/naw+viOsyQ0zRyOA8kazGGCV2gIpkzrwdI0T/sYVBE8SoGJI/eA5Cxzmb5dytgVvlh1ElJKlk
YSeh/YpeuFwTTUsT7K82tCFa+GyfUjmGB58f/t3mfbWUuINUhxJucvnad0R7bSg7GENvlKzdI5OA
9AIxvDWe0JFGxZn6sjbboJpp6V1Qx/ZBBwDoG4JMwPX6PHTmS47Q3Gz9qAnj8CwX2wwMEZyjj0Fr
daA3yhD4pUVWXkBWLmZ4mH6PFl0Cru1Z8nVx7cAprdiMABsxGv3kou6W7job+Pn3azDa35iXTQ9R
KKKXDtJFd578ZdoGkrZZPHAT7XfVRVaxGZhlZjtmP47YF9HMPAPgvYQENoN9j63qHqTxbLMj5nNG
xTnWTbgZ4MoZuMq9cWOA9oI5n6NcKOPA8uqyIISxQyHnDCmze6CsJ1kLbV0pQTGwi1omv1vPLrCl
czPXWu+haQC2DW0SBTtT2v51Ce0re1g0nzjfDGvVj1uIKOoaW3WnvhWr6Zjr9cSTHISl1Dn6q3ce
bKSXmPBZyp3v20in6IXtZvgz6yE3lzOwr76lLFnONgZhQk1c29o+MG2lJPGCoXXvAKP0EFs0zw0H
bZj/1L0pvI1IXL97XIF8KamKFDg4oZqwfjpta01XS+kwkFvRk/g3IF7ltCf+zPe+W7pcxQ4m1wxa
HBC8cG5UDHINeErZrqe4VZvC5IPFa2qiu5weDcSaWah9hMMcPQsI3/l+GD3WTRSVM+xFIZZf4xQt
XIdFy7Q5hTzDokqG9N1qumh6SIXFeA6tUSXuvCxcII6CD5m7VYzTCxzaooPFCllv005rUB28Af5T
nA6R1ePevPT9Vs9yulvH3J0oZhP9PFAMpUhOtPW8NBYFY+m7CJkiUU3mMUT6MfwKwIFhj3tmQA+j
12b+tpJ0aN8NYESwJNzR89qjMhN3VQoJ7t6Vi+cBffjRz9op7dc26uQPATl/PLd67XOVlnn0zU1y
+OLuWuXRlbGbtLybV3EGqUIVtgcXpi20XgF9eNu4zHfvVwWYdNV1bRtdOY1kpOANU/HNR1oa3FjD
6OYHqqDEjV1SaxKiVaPJAtqyko7mNkjVfJX7QFCxGYPpV8StO237rGk4qntt1/uKKxxZvOOQEVHi
83abQ0OsNoFqyMnxa5rhuwXMSO/w9KqTDUVHNey9Zi2nDUzYDhdMMrSB6+ezgQG910QB06wuv/0Q
wtYbvDUZtrJbNOiXdkexTXnvuFWNrdEUGkHYbG0O3HMZi1RwpxfG3WD50CYvErZgtF0UsOW2aKtQ
U8o0bU08zcwnDKPG7t4JkRBudqZEj0vcRa7vbh2Q8GdVmNJskH0KNx5lJr3rvtP8jl6PSfM1Vhaw
ppvIbfrHElh23S+EKp5XYwQOhxiDyIM16Oty78FOWWBfnjsczDugQQnQA879wH9yGrClLdWuUx0K
q2+6SzMV6tHpmqrfTn2+WLtxhpjLEFZAU/aArG9XsrysfeiLSsR1k6bNhXHaPLv0wmaiaBUTtExe
DaVorcxyU+OTgKtXW2pcVEkey2k8+7qn/I6WCyQgefmEyFkecQYdH1qRwRia26Z5Nb4s3xk/ho/E
aYKCj24C435112vX9ovbErHznan10MUzwwlInePiPpTUxIy5mXA/eBOXEGNMXI8ok0w3bJPShfFs
j/20N3UvoiuQSUfuxjDrX9gN7byrQAGYhjuGGDpNQfpchdOEPmLpYMAtqR++p3PkpnGu+mLewoXr
m2OUteK9smC0xkEJj4JmkpBwLHLbvAkYQRfz2wjr/+fcc0ecx9hBv/fWtrBvnYVzfsvkwu1OQo3J
eihgqT9DjEL34C5V+OjIIehuG3h5A6iVdAxQS5jo2zFcOKT7cMKubppD/zVTRS4PoB0MyHTaqwsh
lwgdQ5/J8silPsA2lakdS192VQyNFb5cj+zycm1WhhI5XpHZReVEzr0een1Mag2HyW0TvtSiTEIh
o23vIpQVp6zodP88VZZr72WWc77Tu3PI8iFplApVBu2rw4Xyfc6CvtsS/tSI2PYzER4rRa0fI4Dy
Gqqc2scOKkm1ROrSQCbLA1P9mstw/LksVjteWNI2p2JIJ++hcfxm8TYEX7m/UykZqHm1C/pvsA97
nlYX4K/Fo9narxxfO5jleY0ct2mj/Tr6dGKAtnNW7R1rdhTaBTPeZZZV/8bqg854se3uhZSuXO/h
aEFUzqcJTF/XjfYp2Gv7J4nPffaIAMd8p2VBTDeHS7RbVm5P6BLCRlbTcRsv1O5vJLQbMr70yHHW
hWdeli1CeM8VzeZNDtnyO24CzNm8Nmt/SUhqwyYsouZSCq29OExGYJ1+LdQlIAirCH/buSfeyvVf
ZjKbfiwqVHLTMynJNt0CvwPRtVqnjVeSeLUBiNa4pRGZOcdO0kPKkIMDRRy1NRwOIywXLKVfsP0a
sNB49NYqZWABQeKXHJE5n+RkVgTU9hoQ1+LCEN8m9izag6BYS84D/UhtJyYYcWtl1GD41etfiu2Y
XQw1ejVQRdctd5YRHLOjpT2AK75QflVVzDKg8LeQSqASwpyvXfqEuOxDq4+bKJ1vsEwywdvKm8Rg
hbrRvmykVyGPykd32mcqGkUcGLEUx1LOXsv78jkpyrUckPpM2ax29Dm41W9mykmWg80QBHS+0S+Y
bqH24qcQasdQ9Mw0auzozW6gXBHPtpbqZrX7so2tIITURV3iebxcr+aErtspGfcdKpn+GFqg7cxw
V+iy3eCw5npIr/2O/BAdQbVZ4PaqRoCHRSnpxzH+3S6clmy4KWjnrqUc+nQnsyGVV4FYnDcx41TM
SHUy3gGIaV4OvYpM81r0sne3aoIcf3GmiTU7oopAQwD7wmkXWCnyLgqMMDz2jsnz67V19C+65eWB
U61QByQ06pqQubE5mDlV/iXs8OgRXyr1qx7GBXcz6M0efOC6I7VY1yqjw8ewe1PJiQsaOlWtYmLd
qmSLygAdEnPbFLhJ0zfusUojhbxVggsaBp6/Hkw+Dd4diipH7RN3yK8wXV6HuKfgLW56+ox9PQoM
twiv6jgzSW5/J3vUyy9gHE5PkZeoG49+g+45LYY/aWDLp0agt7oJI9Pp49rZw70sZ1E820AS6/c1
nUx1DIclHVijyEd2tJBTRKFQyP6Up5IbhiPQ+T47eNxuS6/krKPk5/DlHhxxEaV36vGedWrvYJnR
s3aIFOoHkGz1rq3J+tXA36O7Gxkjwhkcq1erqqkTSX9r1yPDokDFflYWFFH5nMWuys+zLgKpYCZR
0151QAz1rrXh5yJqF4UXF460fOD7Vb7Vc8bUzpmQCFHDtMW6m2vkpXEpFUTCCf81cQwsqCOHfFzd
ZzlCpdo5MLLLgx3I5C0wfNSOPCWsjhjE3SIXgWM1zvBhzjY4kHiGql6Gkw8Ivi+CZW6hOrCWKpRw
dfczyyfLPcJfxHqwE76ZDy0oaMuhUIWviIfFPbwK942zfQrOJKoi3QM7ttk3J7PHBlI/N/VwnxVG
M8qBXprEeTUvhkvIV8XRcVOXajtYaDHht9d6Z4GTP+k288aDWGi4GGalurrOXCJTEPUleryzM7/p
d1O7TFfFVNQQTWFF0kAJRoDXKC60DR9WrUz9K9EU1s4b1DgfLQegewPW6hzdpgxsCF4zsh7UGn2+
wwmovvTzuvVuSZjIun1gnXGZforUHR+ofoFgzPvZrAzIqNoWJwNYqN20+SaSmenHuE4D/F4M7JHD
GL30F7nUURVHNtS0AqEdJHysycMDZ5w9Ha0M5iqsiKjndAQ2f4SZvlBF++QyXqfdWA83JlrXEVBD
rtAWzjlMzDAGxC79iMb+UHVJIh/4UDVILpqdZGsSW3xPNBPdbeMoml6ZZVECC6/mMI4yuIILoaMk
4cIbuEpcy5f7GrXDZVGw6O+ljWXSkW4dZj6dFuy5oHWs5Kks5hFktNbm3YeBsJ5ovrr5YDHfFRfw
5Ck3g7oQezjuJQspV8X1qB0DLRVy/COyKWhfrFNdPlCCRr/gOhYIhmU6tlu0XC59K86g2WPQZukr
BCO57Bs8PH36CSLFkWp50t231X+aTyzyBPsO9P2Xa5rObCDS5tdAR526INehmrZzVfTvs5uBdxcS
HJPz/UyGsEjTsol7YXq3t/2xWS80WzndlZ5SdyqtcqQZkq38g9u5RgQAJSC9zqBJhxcwypXYjQU6
VFiSzG93yTK0l1Up8mQLpBf+bHGbKg6IBqlnRpKrmpPsnCK7cFylzRasv0SZw6wJ20ySvdQmTRh4
k63q9c1Powt2mevmuFnik0bogV/bwxCDe4flLQxdvPWDeUGWsrhNekvitebWnco5ZhzgJXGVG8Du
xhLh9zqF2MQ3XUxyzSaDW3Fu6b7ZqeeMx3INqVwSGXJEBD4KpQCVb7jrnZ6rPxKNDq7GWaI3kIAB
HL6OkdemCNYn1fkQ5Xrg+WhbiYTxW1TYdDZuPi13Fc/hrSBRUGzghn4ESLpWWxvegB8LcjZMXAkE
gXHteJbNCQvctxk7KFbbIHW94gAPpwj3rgor7zBbTE0x46q7gx0qeLVtvwh19IJEeftJZeJMHPPz
22EwiYbcVgTN7Vp1qr5n/+rglDiWIebVFODHpTfeZhIJ7VY32QRTlJdIRY5vlWs3zniNNdAcXkRN
V9+kC0r2U7RgNwLvpVjpJNQSQntJ8vcViWt3Ys5JEwUwFSn7rrL8sNngrVZ4rLZ8LXfVkPl61zFP
fesrZvix7C3dbVsJkkSJtab3PYKA+bUdBDEXioqtiBNYIcGhmZh7HZupk1SOhCG8C65IxB2SNKad
Hbh5fZhGbzJ3g6OLAFVfufyQBtd+HhFUIUoF0V2Gek7tgz1AeN2Ma8qgAq8HDvY6RagIGtVy81QF
HJjNXAQOHzTJmYAA0ZXwlG0r+B0RidhtU6Ke1TbsltaJKwysT3PE8bmFZom/qU+13HF/zV3/vZ/S
NWBiRZaSpmjy0Gal4/K9L5LwPmXY41A6wOXf2d6Q5FsHRhJEZ52hd67xbUbOUfq92fiJbF8ZijC/
j+pI0Ml6GRxDXo4CuaAuLI6wyJ0idoVcAWyC0VPMw1ATx/jmpHLvdEwDTgscGqCrGt4pJVhh90CC
8Op2rTTK2uZFz92WYPnoneYVJvnRn6vwN0MIVFiAQnkai7mdRbzqavnOLmawiApz2YTOop2DqDGh
xUlh8h5biIf6SkdmGS7S1p9+sMHPweLTmMZVpPVvMYjlHZ6uQjrWWgtksJDiGSzcRWWN0nTPNVup
2I70wOgbNV10sOZ+7bZzmiRr3AlBF8VyvyM0M39nmh7tIP+dRUjg093TukxrzocLqIUN7Qaakilt
bxlXtZSHM2QXIvuYmlOXd1240cnKqSdIl3S3aG5qHRPZ4UN8OTc8uznDBH5DUbv8nCJ/+CZap3+e
K7kcS/yJ1EULWn0psUg7q1cNqpuS2BQIvBK3f5CtJL9qIb89uVkX1pSW2mngX3Nws+RlO8eYWSXg
moSryGNorLDYgVujCYoMlhtZCOvh0MDww8vBakOoCWFa3xEL1j7jc5s9qKWwnp2xZtJTSW6TK0yx
ShEDV07+FsZ7eCXzGQUJ+ToeDCibCD9RSJgSVeKa43kcypAPtj3oOtS6696bmzfb18rE4+zhQICT
AmJxGeo0OMykdUTggnCNHoYliGjwuHs2NEvRjx4SnkIwk4wB/kKJ/+hDY84PYAnzo6zW9mfgFYRM
CUdnrwOn3hyT5CzfWguq1wZ2cTof8KC3X1kSWIbSptj0RdLMtzhLeGervNX3SA3piiLuo7Hv70h1
6WBTi9X5FbRrTTfCYK7eaYmN9i5dZfNNYfsj4rYZ0zuFd9RvLnNJNu9YLi7tNB6Q+AKX5VvN6I4J
QdVK+prVeNDrRMGMq5s0PKJVUMyvDWJVSLFh4R+lS3O2zSDcAyG5mC9vgg5jiq3rZMw1vDmNMKdQ
+BgNML/GQ5HqiUhKvtBTaDsGYYuo/NtUpvRCTh6Jp4mUZYgAWs73uSrT8jKAwfIeyEk99VbDXq7Y
W/8BStdxh9VdJbd4ImU/pNb5dGzVilBDpjI6WuR3mhuEYaR6TdE8QqR0lVguwgC6KcXjBCaii1zA
Rhjm4HkxM4SBeYyG5FAwoL50UOupfXOOyaU06s/gMUpI77Ba63I1toMZTy7au2gXFDStSA1NJC8Z
m/YVm7DlU1ijBo5GoJkXDEUxk9j5zpA3NwRl4m3B6rW/F5wW9QGuFslOliiW/qEIxvyu6Jf1l4PM
4TQ7yCnPE/MFHeKk23QPHc9fUSWFwNZREkTu1muoAk510Ho2nBQLszlPZUV68DFlYDzvezrdzR71
5QFcPnNe5n42j9qbrH6PmjG4Xoe06g4BXhDPaqSzAGRtqgeYnLXZGJ8XxzLAomDLjYnNhkmC9UGX
o79sABIWaLudhQFb6gTQWkZroeWh21/SYwpSGbv2zKw/V5XjUbhM7e/BDWkSBkgGw2YwwezR7azJ
fTVWwtoLlAO/bOZywckzrvgzro1fAa0E9l2yFoTN1jocn6ZpxVGmRPFPqeDVkX+xwrBUcY5dyG2N
aZWHwj9laZ3dUG7bCO5+vDSTv+4RnNewZVHUbHxcSF8NInpQ9NDvX6OgyqzTCN72rUWjkG+QRaub
ASYxoa2i8e4csHEW3CIYDriLVsk1GkSF1rPootveKcv5gDbTuoKLwIgGWk37zXIGkCq7dqMs9oey
ZSdZ3TDeRiad03gxJRliPe7v+shJRfEVVU6Jl/48lWQGzWFRsrQkfiKqhlCSpYzLOJSGUBwa1/Mh
9fwHLKrO6lBgDm6s7YLG+9LX88Tiq2A2UUNljGbwcRmhBzoMsd6KLotuc246HGK4U14CJF7dhcqS
1I2tWQJFgE0YEUt8RtQO+a18cJPVgfYumqwip6KTd0PWcuD3I/WeVbUoZLHFaTjK8UqMGBNEZUoA
d5E0AG5uI/c2gyp4T3Um/O3IMAZA0rb1A/UaNZ3RtoPcrefEOqy+WG4JP1b+ZlqYqxk/V+dqugOA
XqcgByTTKtuqGS7wZkpIUboUjV32Z0kKVeUb7Y2UuIL47i3vmWvF922iwhguL/cenlw/E932GDBk
Ai7+qjhM9jh3Dd2FTTPzkBpZIMX3GwVvCFEV8dc5lPRrEAgwsVT33o8kLJK7IV2Ta5vRTXLp6WCV
W3w3LBNHkXGqzbo4wQKRx8NDbR7s6p3YwebZysbkxwKBdD2dXbnemYYoksxq6BGbcFgnnMHbDJjM
SaLqCotozl/hTdkbnkaZPGAsR0rispRLQCeENcLJkk17m2StAyQf0IPFfsfsj58hq9Ey+UEijtKC
SI8mHxHaLuzajqGEDp2dV1dwXkkZ9I/MyZhdQJnJk523yhBCG2xn8jeKcqwf0D2Md0s+Tvei0j0n
NqT2HkZ+Nv/svHOrgoZkusCPAS5ZSOyxueS4S+xvrEbEFMEi6gkam+87cZqAmyAGhdO2oUc9m+/b
g7lMwhn+pG/5OGYyzau2QZg6dropyFb60zJyP/PYUBtvQPGn59EJYYHTsnQP2dBA28cR51IPgfLj
ZGEmh3dTiiYtEan6nZJhPu+gjWP/cvbNcDcrdJBk7wPBDJgGiOinn7jZD+za9bdiVmwc5dXDcQm0
bTOXybxLRDqpu8lZNNj/U/rksV8InCUWZUcHHeXiijHtUJ+aDtz7th5LiDog1/7jEIVTv2lG0bER
4AQlIAspl6dHJdnfrIlqo02KYZW/7Z36rOROKXFiK3Xyp6DP23XfMnkZ7/io80PHPYU5v9VGgKmB
L4Z4RXIAx5JrLOB1+Yw8K2/tf2D7xDioLMPmVx9Nsts4aRBya5AgD8UDh2SI5d1gDRsSxie1zUVS
qUNnzw1jg7EjvgNgSPQ37hqpR7D/wL9hIZb4hrrBmMRO63O9MQ1glp6OMK7BL/02je3C4ArDX53a
GAtkvAtyuWKHh6YRo3/eLborkCQwWOwdZL7rJjPk+x5b24xeK5tuXHeyz0YCYXa9rsIKv6WJtzxW
580IUpHT8DY6Ch7tDkwTOlVTXKZdWApcdqL+aWIKOh8qdPY3FXcDOWo1ebApcyjNLTGalwF76D+4
JnhXnlV52BvJMAm3qQeR+gI1m42Lc6PnEw5F/kXXkbW4QdwCTWKlyGK90vL7Lw7Y6E8H1iYVFHwk
sE2olvJb4JaiiaduCnC74W7e9giNTphRTO2BP8uKTW9m5gWlGzT2TqAugrXijctLKQ0g9zplUbpz
aYarF/DZMEbme0Z3BASEI52eJY6wDMeLibT6+tIKW58SRfrRK+M0t0SI72Tn+wGHaDQTpRGPuLHZ
3+beLX9ZrJPnvpr1dealy1k6knCC+slS/0Ksb59Vyg7IWYSR3Z+sskixYyBDBPzC/XUZsdKXy9Kr
yjuryAt/u8IVzje+hHvwhDtGiuKNAGIUalg0A+GvNI3cM0yfd8PcmIc5z9fhQTO/QzsVdcOPCngS
vigBsE9QLkx4gFomWhhCNSclaZDS37QtPejR2NrqX5iU2/XWNaptroA49IWm1FoPHTwZN87s1ELW
AL0Lo55qzu4pSdwXJ00oRMn8ti143APEuNXO2wFLHdIfNi2DJg3CLJr8sK7RgqqsLqmjm8COWHNZ
7VExcwDO+4pujlNA905zG9VecYOgpsuvTFP6cSHtCkJWkYoaBnHupbEPrNxQTU7nwWiLE+M9TmjI
131HhfUJ2kwgtnC2kldcuNL8rhn9Lt8Th+HWcedGBqZm6LY3JDe37cZRNp8asY3rXrghlHCY22F5
KJ2qzC7ASjUlHBFFkOfrfrGfhrCxftOY17xdo+X9ElQefMwl74IN1pGj+tama78X6byMcenONP+r
O/WwYkWi9zDu8jsHtyPsorRu1hvVtoK8WeQ2JL9ByU2rm/+BLhhYgxrMKQin7AKLzkZeT65Kos0q
l9nZ/Y+biM6DKVud1mQiIsup6qbGdsery9jgDDzvYabbmn9qhaWg82Y5Nt1Sy7gcubGWkR8O8URh
vnD4/MRMNKDAwWITh1falfOf/5c9LtPQhZlPM54wjbaJN9QCogikXpeW8yuD6LPZ5gczToxCgFsD
7Cj574PvZX52DEXVM55GrBJ2CcZHsQrc8GbBIGYLWCRfrGSltYioAxlyw07TFOaIAXPxhQPnZ2aR
UpAZz4RIEs30wRbUYkmDnNnjqZfrsB/xxMQqW02HvxtvfuKDGUgM4kJXnJMdxAdLSisF0V3oSE5j
0n3jB0x/ioy2kb9gnYAS6KfaElH23x/qfPqWMcF3IDkTIPQx16RGBmkS8MeTmSbnDl5DePBcx9p6
zGb2VF24F0G4ias+WHeNQatMqmm0bYz+Ko33s6WFddf//yBnX9L/Wlo4LnWyC3jJU1XhwAfvKgwd
dYlkdPoim/XTnxP+BqFQZ3P3f7m8BnNQSq8bTwGj5IMIhX8TYB33hW/1p0+RnuRtCQHT7cPPOUFY
GZ1e0MESywpQ5flHbTo//vvv9+mi+a+nfHDHFkMaQMuax1ODMPpESkUahwyKfuLGVV/kHcxKar7p
i/3wyU9F7I9NeqljSwKFP3w1kuMjMEdvPEk8EWNG+MPNWJgEAzekf3//fp+8Rdii0GwC+Es41n8w
QR8xXIIgko8nwupcNLRDEO7hTjJH/78+x2U12IIEHAc72o+HTVZznMNqYfXlvbjRqwt3dJ3TL9bE
v711eQplpCBzzf236yyGjZDFfVZeguXiPtSt+z2JZmu+WFXunoAEE/eLTPbz7//PQ5RMKtsjTcCW
mMh/XOsucScST6L+RIkw/sh82gwrL4t4roMUW+Wz338RaBzgEtf9wvz2P2EdH54tCU6IAnzHCVqV
59/2v3c0AxjEYWo9DZMVOKciqZHWMGWIaICb2tWnSUJEPHUj9diRAUHQ0qY4/sU4IlnYF3bU0lcl
6IoZ1+Pd4pdyqbboJBL/WCOphU9Q4QXK0DWM0otK+gzkG6jfmxJZfhUTCTXgPorvCdTBcvUeZbeK
5ovj89/LE6drLgYPCo1Hfs2HBEInKrVSyl2gthbBI2ZRUBrWzL7/++L89347P+W8XjihCUj6sN+6
wio8xhsLUyusBjLLDFtrytyTadb+8PdHffqFoiAKIw8bRayZ/vmb2chV1zCVPIqg7LjwAGnPXMIv
dvVnX4igC1LkROAFYO7/fAomUlHXRR5Bg7CLtkvvY3+w0tShZ/gqcfCTDQDIaQOz0vVIBnT/fBRk
5xotYzifUhokvYGajUfUaM62RpgYutkVVqvZq4lGeLhuaS3ZFwfL+d//sAlCHu94EtkqI4IPBxjA
al6NXjufgEss0MSK0a028PZAHC7b1s53gdBfpY9/8n5DwECftDKOmf9nSv1fO69JGpXLoVtOuaWI
9QhMGctuNLHA+ub//lPyqHNWgkeKB2GS/3y/aZBjJF+wNnNvfvLceUTyxdg3EF71xZM+fZP/9aQP
i2ZoLWxkxmo5DRShD9C4gps60guyGXc6tTidMJ4Ng/3f98OnD40YLArCdGwqjn9+PURyNNAhYo8e
HscbOyb9VTU0L2GNmrdyRvd1YQj79veHfvbzedx5Hi/VC+2PnuFo2VLmO4U5pehfLtoK4ZXlIYEA
re6+eKmfPSoMXA9yXoSS4OP9gP80Lapp5pPxMAY3XoswSU1/xtlEX9xEn7xJeBS2zwSEu4Acqn++
yXbxdD05gTnl/TTc4SQq9gsBIt+Z8rZXYZLCZ1T2r7+/yE+fSVwQQjTuQKia/3ymWkAUnfOkdIIn
XDEA7svLEpv5nZoxT8InwMYCaIFe7h3//uB/X/TCcbgPyKS1g3PIxz8fDC2uLvBGarn0/AxJNXP3
khyM37oa9R+BUUn6xe/473ObB3q2zz1L2EfwMTirY+OZzO1b/Oytnp4RP7mqUP0Xv+HnT6GkpXh2
Obs/7Aanr3F4nIf2VOkZJkkEj/8+ygP3iy/z70XJlyGPNuRqdf/9szlAp96UDN2pM3iaQeTp10MA
nmh2GQ7G73//qT55WHC+vUnmwtbXDz/8VAy6FtmqbDhhumNdDkQQ7rM5qW7+l7Tz2q0bidb0ExEg
i/l2ZypYki3Ldt8QarnNnIvx6c9HDzBjUcQmfOaqjTbg2lWssMIfRrXcMl2at/j7t0C3BLa+bMXZ
WGHpzuX2pklDwW+8smwq+RPNZrIo0Y7pJ0QKgVF39CG7mxxZz0dcjFIyXY2n/vp0Vz4hQkgcP952
DOGWaQkqkJOfUFL1TD9s71TZgnyBgPRyfZS1RSVaccnm8BAyl6+eE00FFlNF64WZCE/+lL1C582O
tgH8+PpIKydtPtu4fNskr2I5H5oLfagNdu1Z8aSe28EJYmrYCELTfu7aM7Kr8u9tp8kJMfNVSYF4
+pZvQllgqKAjV+CptTI88hqgLGRN7q2ArXu6PrvfAeRiy/CA8+5wpGco63zD/fGSwwIMgcQgjGTA
C81uZtO6muY5fJ0dNAvjpjHr4j/4sv0rhgTiyD2oPgukvjfus5XvyYYRAhsSnbht+SIBch5EJWYI
A/DeZ/Rr6Vg6UaNcxgy8/fU5r3xRV0d0mOsMZySewfdTtu0stdooar0IoNet0pfmV79qMxiADYUi
pCDxiTn87ZAGiHKuTgOsCmZCizsA0E6ep1HceNhMoO5gWkfasM1BRfp8n/fQ2K8P9/EMMhxGjBis
qLQR7UUkM/WUu0Lp1F6oha2HCAYMUOa6McrHb8YohL2zaZlKrW6xjikQY8Pv/dqLpDt9QnLHOaeB
C856lnu5PqHlUHwp1bao1fHyWDhnLd4FpTJQ728Veul1V900hd4AWrWLU2BGfxuw/B6Kw6476A66
H2wbacAAKKtT1cNNJL8QtHyHSdjPNK1gY/2WX2k50rxP/zh6GqoOSSILTCrCsj/1rW8dDAVJj+tL
t3wT5lHg1Kik6RpZ1zI/6eJR46VoNU8jGkF11bRedN21PWJ2+9hJLT6iDOne45vSHAd0DjcO28ok
cevSOdsacQqp2PtJJtgl41+EbKQAf3GTK057iWbewfVJLo80kyQcwqYEFxzqm0sPKgS9LCPiZvHy
xIS3nkFMjZDyxEsmAuCNJcxfuvvM4/2fGEWwJ+HlvJ9VOylEQ76iejQG1W6fTUn8va5tNOmuz2tl
37NyxEEOgBn1w0vQAfwZldwS0FnwcUX/MZ7QWZIUciHdIHqwMdzKxwKEygJSDnPhhy0eA7OogJBD
RSBtNmElVXF8x8e1veuT0ufV+fPNYfW46Ek7hGpjhre8OIS0YpJZAHmc+MZ9iYo8pMBhFM1zVSrA
wRwc3iJqKkF4yo1mxAGjEoLndkIpEyhrJ/ZKEGmooDitHZ0CV60v7G2t2deOC9i5msIRJwSuVSjr
9POeijqXygGRHetxArZD6SZVdONk9Unk/kCceWz+CUvRAcWGWiBoimF2cjP4atLuUZXJwz1OPSow
csCf48b7u/aBHdzaNJWeh03B4v1GGgKBFg3KpV6oOrE3QUDcxUpaUEyAfXZ92VfOCGVTlh0795VS
UhyjboGm/OSpQ9h9s3Gx8eCn9YfWaMv/hrHbcFye35jFR9ZpHegclLk+skwYnLpv80llOKz60Bqa
guwXZpPO1wC3ij0CuOIBwQ/cnzM8S65P9Hfw92Fok1SFjIUy6PK1zdIgbqoK5BW13cC8LXMj+g4e
wv3cKY45+6066NqFbfAwtUr1XWRtdQLibz1XfiG+9bLLHjpKhsfrv2rlS/+u/wJWZ1E+lOuzQdOC
KDGwQg0b8xLUsrlBDKT4Cpgu3liA9aFobdF9tea63vtN5RoT2gaKxZeWKrqRRQ1ax4zy+0IBYPK/
mNVcpRcUgbjfFw9z1okKb3VeS9RNoDEhlC0PqRKGn6Ggy8frY61sYH3OnyxK3AZm04tpVSMhSNw4
kwc+YEpeAmK7rwNggvs2RSnoTYhR2Xi8VkeE2jhXnnT+sxgxVLIo0JJ88rS+tCHdIysJAA63lzag
DpsGW+7Uy3ICFyPvpG7SJSBq+5C/NZ1S2lUiRy8JA3EYBDTIrgRJBTwjAzQavKmubv1l5P17TPYk
FzERD+3HxWYJgXRmgckFnNvFZ8AhEDxBA5+LPo3+P4ean58/Ah5Z0L8OOmf0JuHE0THHgOApS8AG
7ZRUFePG1lxdTBN7WdvS8TVcxgTIBVtOCAzEc5teu+0R+T+3Rpr+mnH0l2Aqyxe0ccuNPbp29ASE
LoMeNm2l5dM2g/LKvqVaacI/+jQgMniWZR2hkQSp+/pxWLtgKds7DGY4lr085XFTQ/zO3QHevqBJ
ERTVBcaiBnMyQQ6sJ/rBGgunUrC4G1WarZHnY/Pnd0QANVbGnEmCTNxXmQ36yR0RFh1y92IMWvuz
CxswBbVV5BtDa2tjzz1cDhv2ts7yWanMsqMBn/BVu7oueMml34FoHKPugFRw7OyxGwmHQ05a1O8t
0MbeCMU1Robfd28Q13K0nQoXINw7uREgcw1dGo3IcfCdXW1WDYZFk+ghSvdoAh2vf7C1vUEViOCH
voTxIRLPwszXRjTQvCp10lPvKvYBLYGU6FF1Nvb+2sVFQKEK4jjurWW+pHbIPBv9NHldXY2noAib
C5Y5xUENxukOvZDxfH1qa2cN+UDagAT5JqXe9zsCZLAeBAjAep3ru+JktHp7D7bFDx47vRCOl/mz
zISWNPLz9YH1tUUFMQITgaeeSHkxshXwzqkoXniFMogSsYnIeK1dnGA8iUBQfTbAQTgn3LqS6NjX
SYjcQQUTBpzlYH7v0VHIHyCgJAJ5+Qhmk18YvXMocW3D4xK9geTUQANXL0XVxV8z5NFm8Ry/bE+o
KKCsQbcXCwNA+dPXGClSkEqjaQEkBcNm/CMD+Nl7SErybZLThIyEA1DoAJ2meh772Eam2akGYPot
Yni3iOnoOAhdX56VfUDNFvkwlzeFWHtxuQ9xjgzgfEdwamaFs1JLlds4Cft/AN3G6alp26g6/f2Y
mk2hjGo/hf9l9FXiLhF2UqEOX6ioyVRlPrL5uB+OwF59DfZqR+njfzMmfWjDdHUKu4swpA6oEQ81
Y46G7fMRNGDNkhviZCrD8KVT3Y1tN79UiwgT2AUPpqpThKe78X6/o12odz5y9F6Q4eKw8yWGNnsT
Ce8t+MzKwTKoUJskSpZFdLD4gC5asTDRssEzEIEIEZ5QNQVkfIZvKaqtCYL/4TTdxc0Yv15f0ZVz
haoaoiEGk6QKMv+wP+74qY8bSzXp8AkExzGKsKLRPWLeo3fHTphio4m5tk/ZoxrqcqjgUJV7P5qR
DeVYwazyKjm1SB5JJEKNSBHDwZYTMiYWUuYbt/HKQ0Ijw2SLksJS6llsGacIA6mH1QQuCcHNe5nM
fGErTCyAj9kr4pn3dm7rwz53pL/xcs+7Y7l7aJrOSYBm4g68GBq9tFxtSFI9bpbqwhOQHjMJTK92
jNjDW9a4WBhYHfI6VqZd2VX1xmqvfVvLJcXGskCngrfYvRSCM0J0jVtB5k8OpkIe1gf/TvixnK9v
Im1tJBs18bkC5BKFzX//xy5KkN/o86DiuxIsiYcwNimtQj9Q8gPiPfRFdu6Ulfe63UIWxv0l/6dq
qvwCVMt5UbNcB4sI1fFfTkFl3USgV6SHyDLVpOu/c+U482jhH2IIYimKZO9/JkgVabvZMHlGCJlT
tBJN8AZa8sYo82FdfHcINNDtqS5S617GLorQ8BJEMdLTePvTs99lbXkL+Dq4aXEKgrnc9bUO0UaL
b20sORGBCvLpB9XcAp/SIYHgAow+P6t2BPTfhmH8s1HBd6OxLHTsTiZhyz1CY0p+RsYHogmJJqZf
fjZC+ohdN7b/tZQGuVvEoVVxS5aYjhenqbBftgw76dE4zWz0g0s58pGipESKX3JZ33XjGP87GGH5
ZERB8EuUViYPfq8F0Hl9rNj22JZiWYNmfn2jI1YXHDLFGnO8cnpxo6tNlv+4vpIfQIUkLRY1fG3O
B+lILlPBFC1Z1BMCk2S6jcQbsUHZ/9eiAfQNwnXYPKpGY5D5Rp3V31btgJhozocJ95TTxl82UPFs
4wFa2ejU9TlKVOkITZc9BUdDAjOtNMPTC7Dvu8DUvpLrG4+4EA5frk9+5a4kM6TrhXu6ztTni+2P
M6W6dd4XpYnLpsLdgsKbrFDYiW3chgMJkfQzzYbw79MaiilUIgHTMOTysgymSESYAOjIQ2SWdSFs
cKNTL3Cj+T4amr3Vc5vP2+KgOGCDTHT15nx/GUKEzUiLcdJ0L9MhdetwF861hRkAGuzZN0Dc/SlT
y6fry7ryHrCfKCFbBh0NbQkZIoG0O5mHBr1tGxQq+kezybiT9Y915RJDVx3FqmBKbuFEB1uw55UL
CGt6II8AeLiS3cU37bMJEj7Oi2BT0e6G8ISqFgrrf3/N8ZCDD6RfCp1kiZfrI1xUEN60vKQ1e1wq
bQy3Qy3eeN1WjoIz44Jm4CaN/GVtPJam6xsEZN6AEP7BReIL0zWpHPWC/uH1b/ahe8k9QCZoomDl
uhqrN6/rH2cBND5UXsyavbqzoZtbmXlnODI6Roo5XezRHqkXZ/K70Xb6IVSc+DDhgLKxqivnccad
8OUo3/JLFr/BgomA1FRseybko29pbErkzjX/VDi9+Q3H8GCrPbw2a6DFxlzdE0BknfkX/TFrp0mt
EsqPNUe7Odb2JqSZKYez6ZrlgY4SDn4jRjlJP6DTGkQ9No2TvXHhrc7aIconROTHLI9LMqrjEKaq
jWKna5wSaLp7fHMQsAJYcCh0O95K/FeOiKtSuhbc+TOKe4GEhAmfWrHf2h7Mp9hBMcRN0LI18oN0
MDmxS2M2wHaiz8AfUJJy1AaDe6r+oxnXu47C7wFleuccIUrzcn0Trv0wqp8GjlIC2Rh1ETxoBeL0
vaqYnF3H+GwT4u7Mtgs25r9yJbLS/2+UxQ1hopiELXpkeWqiBUeevX9wqBffht547ZAIvml6qW8c
5N/tnsU1zEND35r+LnQad7GzEa0nZHd4Zcs6a5VdaSttfSryocQYBW/gncTQBbZOiorAQ47ABYyl
EsWhexG3uX6XqLL7gYbreMHvxu9+RKli4AQhchR5RqRTUA0Br4XyIqTdYF/3ffLZt3p8jRLRWXuq
pDN9XkmHFzo5Cl6IQdCY+PSZjX2IwK2cw0QiyqZjAgzvEIF/zGPqWPMPeJSY/mfHH0AnFfpcXQwA
5AeHpkfsAe1d09hq5K4eSJ2CH6xUaA6qId4fSBu1LJSmG4uCWDG6pzgmeDvXla2GFy3B/XXX1Iar
7LQxsi+a1Y4oMggwsNCyQt86X9+OK9fv3OBhN0IkAZK9OCdu1Gqz/4vlTfQbjrEVYJQWC2y+3Ezd
uANWnkyGoj4+A87nvuH7aSdmAtnIEbxaQRT+TGA6IWdc4lQY1OM99Lfh0iJMcENj39wKpfmXlztz
xjZQRONSoAW7GDlDETQeJ8trJtTgclN0e2OItjpma0tJJ5QskSgLA7DF/keVcUwixza9fhqwTQy0
jJst1r+hX/v17z8aNxvEBgfQFBHk+/ngo4FbjJ7xMrs4PydJVLwCvNXvIwmo4vpQaxcJFWOspedg
lXbg+6GUHMnBsmR/ZIOt3wSmUj1bWSbuIpLuOzEgyG5b9UZstbaQLtkV9RkOB1fg+zGDGBW2GF9S
z9aD1j4qBGEZVbOuPCK4Em8kB+uDkReAySZoFYvDaNRulWHkY3oRvubcDMWscK7FFzSfjI0D8HEo
0laVgBFaHuGxvtiGYxSZidFxKbsinW6rekTF2jenL+UUblV05yV6v+PnDFnHr4KyLqHGYigEIBIu
VWF6Jmx7ONI88hkqiKfrm8P6eKS1+RoDqTvDzz4U79wu9EPRxrrXB2blngd6F+LJbIs+vMUCGisg
DLra23lf/cxxsEDUmGcV9bAmecbMUH12DdCF+zqLK3SstFjQPEe/zUYNFlc1bBgaqdWH2JfOy2Bb
MNC1UOS/JhgOX7oSlP7JLyyDCuXg+29WCqNxp5hh8BW+WJHdOcijObu4pfa4g2qhaHun8623tE1M
/RyhGvhmmyguIJ6tmP/h2au/1Vj4PeCw6vwrEd0t9qSwuKwknSixQKzs5hy6ZWs/wzijxJVMU9V9
boY0zm8TzBueptzsk5PfldNPvBTr7OIXyPsfxh5gEPqalXju4ciDRKrA+u7Bd+XaiZocnjBGmvf6
LkAs4C1N/LA7FmMskQ4hYL5PSsXCTi+rpHqDIyMigZqaqbvWnlXWU0tvrY1nfCVZpv3OE27PCSMV
jsWBiKSq4quQ6B5RMF6N6F65wb9qFfIaYlWtGfddqfegKZIYa8vQclMEOoXdP/Jkad8mp3TrjYjp
d0i82MzAZ0gjNTazZi/TyU52PfKRKu2JLPzi4MuM7keMQhmWwkN974y2POL0jABGTAOrUAz3EBph
jAaRrtNpUlAToqr8fH3ra/MyLH8UhXL4WeQStGEXd/CUFehMpoXwjHRsE8RDcAq+i3JUOdhtbvDN
nkCyXIY8QqKlQQ893meuOik3MHRkepOV2RCfjCjDrXLjh8038vKH0Vom0AfqTaly8cNogoE2HQv0
q8Ki6JAp88v4mI595d6Prtq+ToqbjLuuSZxij76jKve4NuF7tTNwFHsRmRzUi4L4k37Q8cwtEYeQ
8pUm/fhQRlr38/qvXbmnBOgeZ8ZWE30ssyETm0/MUWudlnmmfknwLh32o46y48aquB8XhQI8+GIA
wIxmLZ6xroWO5YSq7ql97v5IuwBfB6CcDzqhKmI3ONlkKD/3KBINTYoKUoXDgrYBD/j4lPK6gP1H
goTyIYhBfuMfeZgCAxzdoIo7mT984ZM6yMdmAtERhOQDtG5H95ICjtxIBdaWmIeArg4QeQ0U9Pth
oxJZp0ZOFL+mTmDGm8U3JA5i45CuvG3C0AEFYL2l081eLLCfwueHmWJ4dAGwDUE7xX1r3TJ4MsBJ
x6e/3jUkGoSSFKRhoC2vKKL6bsjRyvaKMjO9EbuQp0nGwUbde2XhSB5tarx0YIE8LKZU9U4eI6mr
e4SVwY2vInQDpav6dH0u87+yOK7gN8DsCZdSLxnB+8+TT9L29b7qvTzyffeX2wsrOcAuMJDDbDiA
9zmd640xV3aiAaMBujHBwceueD5Zg2MXkMC0Sm/+6dUZo4LoyM5GbOdQIiZ4NxZ4+l2fqD7PZDFT
/AtMih+wUCjYzWf0j/3f6BhYR4PeeV2C08l9JioQcyj20zsB1FQ/sjyYXGE6KmdF2YBONxJg5jEw
m7CcteNh6PRliKFIlGWxdgiQWAweBjjGX/toos81wzXu7bTKsTNIwlJ7DgNCnh2Q/Nl9OeHCfdXx
XEl+lDxVr4oMteKScGE0wLlEZJ/6NEE5NiO6Dj6nTpdZu7DYpmiurT17CnQm5R+VL/9+FezQ1W2j
ktKLY3384uPzgn8ISoOAWqQ4DdSvcUzRqv7z9dVf2WZzaw7MPv052Lfz+f1j8cO8QtHNAMWuQaV6
TANE0VEHsvcQX50nLiu5ceHOt8ryY1OjpBdJgjtTRd+PRwmsJYAGTh4NofnU51rzhpJXuEc7ASXS
Wk5vwG2qPRpQ+cY+Wzm25JbcQSapAyu92GZmKZrSr+mBtgaS5AaqY2czMIfz9fXUVhaUEThF8+2A
ctgiwq4mJ+6r0oKpFrUIl0jTV5uLFWvCs8reCtiwRTLtsDJSlEOKGNF0azbsiS8tdqTJDm9lX/6s
A3wDTlx0HWpnohagfwql/yowpjY2fu/KtuO2pK82M5g+0opwHcHFuI5p4iH6QHvYKh/HNEWTv5N6
0u6i2k+9YpCpe7i+TmvjckWDJwD4LMQSWlLGOvIxaP97SmGXl7SV0ZNRF7gDd4n2wDPZoNBaRy/X
B135Nr9r41T+ZpLksr/fdQMS6zOLUHemEslEFRcop3OOQ1u8+LhQedeHW9lxWADSnOV9VelKL450
nSeq0WFq6TVNiwCI3bm4MxhlugXPWAvN6cHO0SZUA5eL4v2hmsyKdiD2lp4JIno69IEeveZUmGat
33zEIDmsDU9D0LcDqpFEX1QE2MW5MyoTC3RhjK/X573ybW1CGp3PRPAGBPH9zxn8XEFgVm28CPNN
jL3TyH4q2cdn2YriNkFsTBy1NCz+vtAyR4ocC33+th/6PVOSqBEtCXiFHcrgvo+xYpoEzaUjLDhe
n+JK3IgWM/UPclsKLcvUY3RHctWobLxiCrW9GVjarqpVd6/GkTwNeumfNV+Vp4izdArx2Xu+PvxK
qVBjU9FN4i6lRrEEdMQTCPdIlNJDQGPyD8JuESbK8S14jFCvhqtuI4cFXondftSj1KDKGmvBNzVE
CnjjRl+J8GxiSCJYWIOgERb36kCWjfYj/J0haceDBUbH2hnK0NaHpivqrR77yhHmBofHwLkCkLZ8
Jsl3AXDJBoZXX4Dbk2F7Ic1qdy7WOgc08/ONtHdtdjYXJMUMvjaR8vu9HGLYVupuLD2Um6FuV7WO
xdCQj8EPTDoa8XD9u668jjRlSc94qNhay9Fo6JdoKdYSTlmLTZuiodJvaoXXxppysgckgwfNNp8q
NKE27mNTMJH3DzPlljlsZppzj3bxGYG3xH6RQiOC55dwVDtCdZwf2mzaUcZQaYFBIPk0pU7/xY1D
rBYLwxm/oQau9AeQfD5VdsfxrWMwTY6DNHSp4iTl+D0yer1scH2YqiHajZgqaAc0ocr62PQpEnZN
AFjm7CTFMMuqT0iEBrqv/cpcLGlQdgxGe2f7pf1FKxsl3U0omn3yW838ldiaEp7Mga6Bp1MzeS4C
H2ngrs5bgB5N+8XtkaE4udA1EAOUpqLz8UbsKzu7dzu0/6wESC8eZQcTbiIaO6Hf/ypCZO48qHvS
3mMHY+aHGsVJf6/hJjyEOzNDhXkfVKFlbmyzjx+eowyik3KZRk62RLhY8QjdD0E2DzHt0vgyyzG4
v3DdasMzgumgScKshnESc9/6O0I2sQV9W/8BxEWULVTtA8SvCkKc3myF99gyZPx5asDWIFvcVPcB
0dyZnlH8CXBH8zDCK/1+fdd/PNPES3PLg/iDS23Zk4saem1Tok+IMPMmqDZqoyr+crseKZXT2BMW
XR/v45km4CAIZKlJd9CceX+m08QOK0yAYBsYTX6MkDQ/mrX6n+zafn99pI8v4fuR5kP3R3Q9CJFH
2FjAAmzN8TAZcsKXqatOGPklJwRrczbwWJ2vD/ox7GBQTrGjEc9TilpEoDIeYaWHTE/4FFH7SHdu
uiGpN4IbWsQfbwyi6N81a/q3Hy7+PBt7Sf1k7prHef+id4je/uNWRaK/ljbUilvVCEV/hnOGzbqM
agTHfYSv0Y1PUVo8Go1wK49QJaEkBXgt3pXWKKcDPr0CN+Aim8ydrsmy2qX4hc0yemUZ38ZuSlE8
sJKyRYUHhO2Bi6atvKY00u6R2GISGAI43c/S8OHHhlElEaMO/UnBD0DDNbNKBrs7VGHD3ao1mkQK
PPWxHw4wuevg0ox6+6iENlEo0O5weAYSpHy1ohiFzCAN2uDW7By85rCfD35hFpnYB6NEs/ZQtRGd
R8MKm93Uoz+4n/DFjs/U/ctPdLSj9DhXlybEWyLrwaBXEiI+IvO3giDxZJi+9uQAgX+s+fG3one1
8BCEgYqJJd5hzWGaKEUg0B3H1R20ZpPCMyLwL5rUnGQfYk02MD0pPvVSm+LvzYRr3Y7KuKTS7hML
8DxmdfmPE7dO/a9MC4qiCH+54a2JfuD4aVKV+EWOY+gfqqrpixPCp+65E7ku33DJib4gH5olZ8tC
Lvri4OdVPKoFR+YtpyZQM1+lDHBrtBqQXHISXxD3R9Gr6ds4PZZD2RaPcQVBba8OphO9ioby6E3j
1DwtCguj77WsFmgbmnnnXnAC8COPw4uGyIT/BlzyUqJGn9TaeIOJrOPs8xAi3kMqgWWBi85xlXAw
AfF/WGVs3UgpsPeiOE55X6fc+10x66ajJK4lw3M6lcI9OHBg9Ac/io3yCPchS/Y2Ks7OSx8AILyb
KlCELxai3MVrkCSKthN2LS96jQob5X7VHnZGjFbonSL9oN8NQ0t0NdGyNm7rKTLiS5AVNflUA558
hzSwomGSPVoRdtxT1ZyQTeTVS52aHoAam3r5rWsiu//WmEojdmklxGtQ6WFzW0Q5ZiBBEyJrNHD/
qpcRE9EBe5E5nHOlXjyYpsU1CQXTVk94VKjIOlrI9A4ZIN8DHyKvD5JKfIQMraUZ8VHWWKiDxpvS
G7XAHXk/lab4B8c9H21dfPVAy6ZyfMJXC8s9J8ClykW8WeeP1nBfZMlYIbCZh+0+AWDxr+/XFrWh
JIvL29xxh59uY0e8UX3JZ6dQNeCWHtqm4tkSwsIuxbo1wnyUGOeYYhRh7cggcOnjaRbpvukcqeG1
7ej/1iY4iCOdHzr82IqivJSFsskOgajV6JAPSpRdNOx5M+BqPvr9UenGLwX2xrcWNm80xR0/fVJN
aZlHJwarfgO7pxtvSleLmpM92b7HHZz0D2QS0T3mI2pxTntL1nscvTlYdjjSXBzCMQvuVE32+iVN
1f5Liv7SGxR4zHaNFBnS/WRabXjo+y7ATadUYrQfrbpN9n6DVOgZA4Lpfqyd6pZVY9HpYNPKqmhB
ZbvRUXPtOMUu3o+AUaz2ZVBlbf+E9NHiTNu0+H/xLvjYWdeCt3c089lLD0gIZC6erJ85dh/a2yDU
7mWIZP6opUL7akKWCc5RmEZePzSZdhgLvM7ALVZ1feaf0L3OIfPaFbVJywa5oK3gdaUfQ61y7mDO
+bX7ofzqJKUZxWnkeL6MgopoLnRORiaMVwMZuS+JMer/lKaZ3telXt9HUeCcmkBY/c6uzfCfoMsH
/4hRKKL1+A5oGznp7/h1Ed/+bkjy88DaU918/xRj0F2goOJYXl85gbLHSsP8RFncNPaUgtxn8J/x
LxgYJu5YAPXK3YyRrfdN3ecW8uogQ3ZUb+zyhPCeUpwtv+u1Q1cGcXLqHPSODthq1s4hcK2yfuwz
KdoDOA3Nfswxv1IexmmCEw+dYzY/IYFFYhopgn5PN8jxuqkeqbjFif5G77AVb38dD9CkJxoAgQNg
eIlyqIpuGhEfsT1Z5fElxE3tdlLzdiOB+JgRQ/eGzUAYC0fkw/q6btSVrqLb1N774nM71skPbNGw
6taF1HTszOzwJs8Qot6JuirO+PRU367PcyWMRBsKJQnUHcRHNIdiRcIZWgVNAt+v9txs5Wlw3eE2
V+vxVu1y8++DO5QeuVtpcACDF/Pv+SO4kwEmhrJku8ek/k813inDjkAlvfhcV+Eujyz3eSz89uX6
NFfCOyDCGjUHk3LxB+QFvlJoISej7bmojxyoQ3R3Pq3Z0/VRVj4nKBLYBdwqwICWx6XlEEnXZ9Mo
qe6mO/J+HyPxuNc/5bqRvNRVmN8aZtnd4SPZf57qqdrYtStBOkpmFjUtAf1HX3ZZEGuMhaxZXQyD
5KHRgZqWASjoAUe0y/W5rm0cHZgp2c9cwljiSlS4x+rQCuZK/XPnY9VO1s27j5+A+0mD67ZxVFan
Rn2K+jBKEx8CdBE3DVYVHBVNhK9GYFU3U+pan1N/UjdmtrZXuI3p1gNAmi+A91sUFIRIeDGAVwYh
+W/aa5/Mrh8/X1+/j1kOuiC0qHBphT+HBND7UfzRElWnDY5nNop6G8eBgsNsaLOIsrzQ9Cn2vWD3
XB/04yKiC/D7Lof7MrNv3g9qTVjeJx01W4FTFsqbuHeAETDhHXTa8X8zFG15dght2uVZwKil8tW+
ppI5RuEJ0U99FxrmeM5iP9w4dh8/GFVF0Gi0vTnbH7DVGLlFIbG741UhHIoKzsE9iU21UWb6uOEZ
hW4POkTgMSmkvV+7KQU/FfeG7fFY++oRXG6Q7vTAtLEAU7Juh2opsux/v4guJAsK4jQcCBTej6nG
DacB2z6Ua8UcNnMKtD2xlrK3ZNVvlFM+3l4g0y2EZNGBQh902XVumiaUOCeZXjt7U+zQ/QnCS1+l
MejmHsT6YRh0B2d5gnd8lQF6HmjqDvXGOf8t6vU+5tDBp3DS6YBTUFhCLtQmimsfbT9P7+1cHMCd
WPmXPinr9tbJKZHugVa72T4lRXru8Ddt8JFScY2Gvx/JHyHKsv1BKnhUXSC0YSCmouJa3VZxb+vH
UelxLdIwmNwiR6/sQZJ9YiQLFu7MTHz/pdLJVkqiGMOThTYdo1jLsBbDRuOv98McXiH9RN2LPbHY
gz0WoG4duaaXz0bMMqFJsCsjQq6pSsWWetF8zy0+hI5SH0eKsvFMK3g/pRgXFhmoECMUcuJ96w7j
927q7RjLlXB8NAhSq30b2updpMtNcYuV9dSZIY0ZlWoJS/p+cF3tAj2xwNlXNmW7YLSSvRzNrZvj
N0lhOUcEm1lMA9kH0O3vh0EZpbHrqnU8NGvlPXw8pjfio/7UCAVlOvKSUaGwpkpRkaUTpcF+ScgK
klzRe+j+aqDheW9Nr5C4ALZReQ0I24pYK3bILMgMN50px0SEmn56dJK4vikl0O49LqrRfUUvHSBy
0tY/rI7nCLOp0Gm7g83ToB4h47lvjibR3MIsV//kZmT5pH9CKfao+GDQrU85erdYR7gbYcTa4pt0
Y01YRxCqlkcw6zKf/xk7ntM26RE3a/2iA8P5+8sNCUh6INw6VE/F4gUsXNW3goHQM4Kdvx+kneA3
kOOuVI1bV9vqhEDtAo/5rfKxKF52IuWKxeaS4KFRD9TAzUNIJLdR3Vt5XWfe1P8dZTEhCnpxZRgJ
yyaiCdROmZ2Cwe+eY2yFNoZaiR4YCnGNGYbNs7SIUfw+SsskCB2vVbUeL+YRx0mSCWwvqQ3duRXN
egjz9kb4sPIEwmDiOM4Qd0csSUz+JPEj0yheGiFWNGY69Se1xzyShsJwrPFTerx+3a19Nto6NmZi
7K8PsMBMrYfO6HvbS1jLTxN223vAZ87Gu7e2lnMLjpuVd519/P4OcFMQQ1GHLBsVSPdHgeO3i4cn
dZVhEjdl0yseNlLdlrr4ymaBYmfMVDsilg8PhkOJL61Jbb10wPAjKpXAw/UN8zg3dDZCsZXPxu1N
I44MCPrZMtTkdgenl6sumlNhTkKSmOJN0ZXhE12e9B5KZbYBzlvptAKSQwgY3D4vB03f90s6YPEQ
YEzoe1R/g3tUtuyfACX1b9Sn3OcB/OMhTyQX4pS4h0Rk1lMVF/5wur57VuIZm9gJBJBrAZpYvl9E
OgW6cEVwU1iU1jGBj/vbKR4H1ErQKHgJyfBdnKvCJNy7Ig+I4LS8jDYuuZW1nzVwcJOinIDm5WIl
7DCDSg0I25OaOo07V1WyERSoMv7KJ58rNbTCYuP2Xnm3yecF6l8AChD/Wuxnw0RGNBxcBSedKfIG
8BuPBY55+y4a60sUVsMud8Np1xFunq+v+Mp5hdc+ozKhv+gfPnsfZGbpThQvTVvaj72Fm5qbu+nG
ef19uS0ebeTakE0ilZmjxPln/FFDiCGSBpNbKfgeDKqG9Tq6VJ2G/ecu6cEY7IBzq/+pip08xvCi
sbZyx+hBxX30VWiTOT1nYRL7O4vgMCSkNqfhUxFlRbYDYo7AbKlVlrZ3lU7izxIokXaSUrN9XJti
FRehNnApdOI2Px07yKx3DdxKVEvaVOshOKW4hIXW6OCuPkZ9ctel9Bl2Hbh181IGgfYMk8HtLxro
anobQad/bvrG/4ZaT/RZ1nkqDgle3c2RVkoozyM82KcJFSxslvrZElySr4JUHysDH9pkthzuImP4
YiXw9/cJQnwDPuqt9oDvhIVpmZmln7s8zKwDNqr5c0e0huWjUxJpSF/Bt8qMgJXu6yGrgWNW0m4O
WeeW2V5iRmftZKDhOWfSH/rMM9OB7i/Dut2F7VDRyymG/+HsvHbjRrY1/EQEmMMt2exWt2TZluxx
uCEcmXPm05+vdHFgsYkmtPfGYAYzg6kmWbVqhT8UH40ywrcJRwbcxO0im9QPRYLwEJBxDQfVJLXn
S0Gl8jc3OvVvHwLwrmbesT+Gff4dacrUcSfa2a0nM7j+CddY+9Tkcf6TkWbwrW/C5ped4cBwSfpk
+Qy3Cms8m0dtkN7o7QeotBC5EkvKjpiG0YQMaB7gk4m0VAa1LbH1z7lkmdHO3bsRuUX2DQCLwbOg
gb/efnNvt5rS9xJ88/jLPKkm04FGsX1dL+KdC3BrKdSkEckgDydLWmUUNY7H/AwSFbkopo/Ir5Qf
Cry2LjGGrzuXxMbZFZBGFVUMyAFXdy0DviTASs4+d0xM7lKsPh/nBNus2xFiIxzagg1hCJQfrdXV
uzOxl8LJ3rLP+JZIX/mA9X0UO3IMU0WzKZlKuxwOt5fcejBwKCB/QFXJJC+rz5W0YcKAj47xjOyG
ZA3Du0yFu3p7la0vRe7He3Po5NLyeL2KHY1KHYMXP4+tshzSIZ8Oej/+Ak6W7my/zechwsJZF5xc
TVx7/0Q/3ZQy04x4Hgt/6jtcKLE5rYK9efj28/z/KvrqeSSIoEVWAESjE5Z5KeoXJwZHsdfBgb27
/eq2Hoj7ip6wELtB5uD1A2F4b6dY+tHkULCtb+mF/G4lK/n55lW4f4UpniCnXTX0MUS2M6mJnHPY
DrmvoRN3VMqyePspgkMocymBqSOlXL22BPmHHKs7B2+A2Fao0MbAucNmeux2XtrG96FiYuohhEuF
HMXrl9bJS5DnbUNDu+r7T+mYABRQNTTUmKLX4U4Ss7WYzk4DXwWm64qPoAYD7ZeOwgYyRnCAZQ8K
tx0mF2+xPWe4jeTFAQqMSxr9a4tK9/VzhWZB5qLSqM9of0geLp/Mx4PUTjR3LqWqAxAw2D+LCE88
hbr74+1NshGe0Enm01HikDqtY0WkoWCVLzRlcbPOXWmW8AUdo0qHZVvNn9A1CXc+49bjgkaEhsu8
gP+v9v6S0YhLAGecEYRIf4H7xfZ2aIPlwLgve5QyMJgwMuTHdmhQybv9sFtfFZoEA1KEpmgHr9dG
nSzuRXUFvHe5dOZgkOoYjfUO+Ieu7sTHjUMOvUvD8YSKAE2t1WItASRYrNIClReafqM5+aOdq9nO
KtePhCoFLXW622Jot36dg9Zjsdi2wdkB7nAHsqF1+zYq30/WrgvIBmcNXWP0xwxYOg5d09UTATBV
mFJHwbmoafQcqNLn6CDaRjFtDM3+TEnRjB72seZ4aLu8nbwyxwbd1Su9wBxX18kPfWtqzT2Y7fWe
Ej+MqSVcDDhraxEQGYUhsy1ikZ8sYXik75n+RGZUP+JDrFSI7bWd7qlz2MRuVmKO6t/eVpvLCyAV
bWuC7foMTXaJ7YasBOe4743cwzZ7HpA3Av3pSmFb3g+jrH0BF5nFfjeibPbmDEOXSfNojKDcTbha
BZCywRoTx40AeXBYP7rkOIdCrga/CBztKQ/TvTnORq3LhUJdbaMeQ727Lreapq4Zu5XBWdYwVB/0
DkYpagfmae5xPO2VTvYNJcELpLLHD7gYYzKpj9XT7Ze+tfEpuECQ0DC1roYT+C0Mbes00jmaRs2b
nQnybNYVvlpYxs4Zuz7J4gKlZUrMEFT21Qu20tYMy7GUzuqEUYWeUE9baq79D7uIASY6aVw8QrD8
9T1gLV1fFYUt3moyH2Ulw8yxKxJ/SpGS6jFQOWTpqB1iCxHH269S/JdfV5fc33hFCElNEFPrJlfU
Q8wLFj04o/5rerWp6e/Cvi48W5aK9xITiL3bdUMzW4f5Lc4qa16PAvF/07H76pzzAjxE1G15qn5H
ISysn4xhMfNjkffFF6vrtM/tUOiZZ+Frb3lFYMclLtVl83eAuvdRK1u6O7dfxlaUAw8JqFroWoDk
Fqf9n2zTSO0lk5uKeX1mpPlxGNP0WTYTFclW1Pm+jLOsVEfo48V3WXJC3UUgv/ioxZbaHMbeShav
liol3dmC150dIKikI5w6Q/SZVj+qTYUaSmNZ5ySWn+Y+fygRIz/FTmtc5lDJfNKD3zhtL4cwq7Ov
t9/IdbeQ98D/qGEQjLhyBTQLNdLMnG5hqJjv+iI9pFHjAUTKHrMyAvaG2ubd7RU3zjboINxvuTZt
piHa608QhkMqaXXtnJ0gAgDuyIMfZYr8u1Lmt4++6eySVHKdoW3MDfJ6qb6a4XsB5TnHVq56mtT0
Byhf3c7n23wgmCYC+oLu1jrxSGONJJUWzBmYHpamFH5UGFANn5dRo9h4+9szoLnzn2FSSFr++pHQ
oFL1YKKEDk1AhWBPiwOSOAZuz8FeDSi23SpyAMYmYHHvMcBcj03kEta6LfXOOTeMPr7rBihkbjBh
kOFiPTWVnmzGINHVwQ6fZYwf9w7rRuRifdIsagL+tEZ/0PuwSbGII7ItLQcbYoC/aF19KK0h8yCt
7al8b9wEAMF5YIuBLXSWVYyGf6oqsyjm+9YY31EM6Wjrx3szz62notkCSYuEnAtudd/Mg8QcgMLk
HM6OGV+MUCmf81gjDMuVFfQ+YkNvx7oThW2GuUgSbIzdR4wlWzWkirNG7Y8qt81DlS/BOzpx2R61
c+ssoC+LIgyNF2xNVu9wlvLeGdmj56mSR+RdUT1u6El6coTw3ptPAtNBtLvBfQhd0NVS8gI8QptN
7RxZahT5y8jkg5aZIf2tojbNdy7wrZuD1iw0KxG4UNdYLZfWyjIuKBedQXbWf8dcQwwM3LGcuklG
jXyal7KcnrRmXNDcDxsEYgYH9vQhTdWGLmwLm9Wf5ErOdu73jV1rg5qgBcVeoluzinEIoNRpHkLh
z3Sp+bLI4ZfJKKSn2+96YxFHlHWUb4hTXU3K5CjQFFybzbNSqaGn0Ck8SzPo/turXB8N0dACqgGO
nft5nXq2Qa30ukC19XZZfZTM3plx7opN0JhL8iOeQ30nmF5HOBYUGqo0Ugy0L1ZnMUXp0moV9Pbg
8QUfO1PPj1PsVM8luBF3maPhK1yjwnMSo91p+m8+qrjw6eEBzV6H8VYJOi2RBwuQ+zSfgBRVDJM0
01Mh3DKJ1N6uioCGu8GQk3uDQfhV1Ekdkwl/DSw3GKZTOQXKXTOM1puvduR+RDNKRZCYHHC1F3sV
oU16RNYZ8jI8L1kLH4pm+emoQ/n294dqKY0iseuZuK+uQd3qh1Qdgeuhmq0+qr0DLLpr0Z1tJOW4
yLGx06W8TpOYNEKkQTePiTGKu6+v3cYaksiEeQWEAPHzxIwbf0JpwhukYLpIiT57CPe81btcBzck
WNkmtxHX8HriBzDDUZe2YqbaOOYhLjEJYUNVvlCA/3z76F0fcCBtwBfEhM2hTll1YQH79Kw/BXeT
GUcfh3ZsznaljHvmWtfXg1iGKxbFNV7imhU8ax0al3D77kpblypPUpTyACURJ15ZTfdGAJuL0fcC
XylO+FojGYlkndCYB3ezbGantq9wZTLr4C5S6j0Y8Mvc81WuhGwlY31yEprlxhV9TcHyzM7NJrpI
sw1oL0Kew/LlPkUGqZn17tecV+N0KFFeN125ydAi6o2u+FEsTlL4oWUUKPhPU/2lMMr8z1jQdDr2
Sz+XdBqy8mfEuvFRrcc68HSjtzIvWWrAsJNmS9Z7LeSbqW4Y4lrrZkuiWwgdxX3mlUWJwm6uoo52
WPo0DA5cpvMXrQ7qP+OcJgDcAXb1KEgB6CCyz2gbC0arpyHIxT9cirHwi97qBq8ag/q9IS20uPIl
jHCsXLT8C/8CIllLUwx/lyRs7sAVGcohKhwFv/axzyB8yEv6NC02NJg3bljxwoWVDpNZOo3rmgkG
Yl4E+CBdgqkND4x6inOhAnC4vcrVFgKByQnkDFJxgSRchRk5kpAo6Cbp3IIJ+6zLlXbIFqV/jALu
9NtLXZ3Al6Ve1CJY6QrLakfIQBgG6AyraWNfGxr1finyPRDB5ircA/STRFtgndMvWd+b6HvQTBsz
5wQ7QfIL+Gs7z3J1uyHXgnyJ0PkEhX/V9a4Wp0kG2wjODBdVP7C6zFMkNf4aOH1y0Zsp3vM22PhO
dLnRzRXANy701cXDKKw1F5yKL9h7I1nbytYpAIvnRtGwVxVdAzp5OAznmVIwxRTa96+vglKZ1RpY
pnReoqD+TGWpdQfRTHtQumQZXJobw3CIsz4boTouI0clMrsLxoHhU6Im05NaTPLzZGhdhC/dJPVu
WaqJ7XNwi5+Mnpu90dfGJycqobMi4i2fY/VulMVMpg4q29nKi+Sj3PTxd8iV8o5s0LV7Cq+FJZh2
MAYFnrO6IZUwlbLadCBW2VLMED4KR4c7WaPEmBu4cnfpMNmL2wYxEq0z3lfSXcjQHqdwpbN/5LGj
RR+1IpQGFN8H4yt+QDCmIqSitLu0SJvZZf7YWf4oEzzvBxR7Us+IjCb6qARTaiAWk5sJMrJqZ5yk
OJZaD0h6+qOY9GH22sEAr4gyZkGEQ2FQ8w2rr+tjpBlBSatbBmsBzmj5Sxe4hvsWBOqeT/TWVyDV
VPmDugil6de7RjISxcC9gD5uokcE23q+aEENofR2FNk6CILng3oQYudXUWRo1dEo+iI417pU/OoN
LXpXKdmkuyYC9m/GfPHJAZiJqxUtTmddEikDIh+054NzlgwptMNFdQ01yx9A0g3+7ee6ytTFUvAk
6FTRM7yaeiOk3gdawHRijifdG010H/I0s/1ZXoaHlsbWSSow1Kkn0/xze+Wr5hwrCwE6ggsN3Kv+
8BAhVinZo3OuHSCKbjWnxl2c0xZAu7H2JBtJRtXMgNflxuJDCyt3Ms+tjQNagsIdUShCzmrjjMoi
c522ztkogugyRubioQaQH28/5db7BcEg07RFegD61OvtiV7mMhiB5Jx1q0HiDj+a4ZQZUfZNcPnu
JGn80YxW6wHKe3PHgPfLxElcR0w5yA1fryyVgLfw2w7Oxrhop6rR5NMEygl0cVW8tWNA/s5Z5mQw
S6P3Il71P83fVh9Q+BP7NbCb9KFQ5eK+qHvr2FTDXmW58dXYqiBChJjxdZtuFi06NFfCC4ri7X+1
FgrGZz7syPdtfDU4N6IuYbxMrbB6d2YZRvOkI0CnDXb6N1SH8VQMMGz9qhmd74uSa8Q1o4hOeVoF
Oztm6wkFi+MFrismRa9fppVKtt0xBbtUZW+c4N9r40HWoeMcbu9M8QyvM2sgyPQCKNCZSdGrfr2O
0y1pwdggvCxQv3xw5ndLPvhO3E13eJrsuWtvvFHBY4JDSKuD3bx6o7M2x7oahfEl0qrazzLLOVb9
bGKqYyaftVqtz6qdN187CCQ7m/OqwhQkFSiTHD/CHEO/1885paWDCGUTXzITjN+kDMapy7L0E4xZ
7T5bmr/w44OdhstLhF69XMCcCHBhUsFgah3B59wEZmhl2QVqQhX49JYlJITsMmxda7T7ye/aMk+O
XZyU2l0wKe1wyUG0AVsbovBLhqvv5M6oxP2Cya8a7qDHReXT9sc5RHV6w83asu1cbWCbuq0uhSdF
mkzNbZzGsAljhvx+ijQluzSD2VWXNmqCzi2tDuv0GPXL33Y+wyWQnPg8VH2julXpxI9ga8OvJu67
X4NQHv/GoYxNV1iD9XKjzlF/gbfIvhWYFYS+iRhQ9GgYuPJ2qaE/MaBdHi02LGT9RTZnD63l+tPt
/br5HTn31LcgVq/6u7VTKP2YoVlAj5y5V74oneLmqjMabpuHlXkaZ8zbvAnCqLZzJDeuKopqFsY9
lR7FCzvkn/iGXkuMlHkeXRKrz7pTNqQhOMY21I2nMm2bd2z48acEXvo9aXGvPqDtylzr9uNf90nZ
xy97SuTjBKfVfRUrWtaPWhxf5iTt0o+ZwbUNnpGJPUQSwpLbo6i6eBIeyj9hqE8fJvyK5AME0Dby
lNoanpdBS6SdiuR6rM3PQt0Q3D3Sf1BkVuHKnMYgbDtCZVm07eCzUFt5Q13BbJkYQiqukyuxcVKU
oeq8dq6NzDVaUy9cO9OVnapy6zsBKUZQSmOSc4VU0XsAE7QDwouKkdJBjDn9pJqDxywDYxXkJi6t
UlEc4gk2WsrQ+NftTyQedX3oASwy90Pv8bqACeahHBsnDy+F3tSuLc3GQ0BSvXMONjJRBMYxMgGl
xqZcz9VnmwoQohWrhFSawJ7QRGGV41gve6FzeykxPGW0C1p7lbxQhrZW4KRcEanq+F0/6R+1RBkP
aFjUO3no9lI023ksCJrr+rkKe7KYJAwvST52OFvJ+iEvlsXth35vKry5ZSlncdzCCFOAjV7fCM2Y
RUWJ/eE5K1LzHt2ZwpcCzfikSUX7OMUlCmFykXkyCqHHblJgemlB9t/tvbJ5nEH8U0mITuQVpb/G
WSyOFBKZXpmtb4w5Y3Lguqnet3KWoGSCcWx+mlI9AtOdEt7e4adRLocy1MZvpa5IjquahbZnS70V
ZNnBwpgCp6UreKqc5otFFAkv3G3DT6TYJ6DsWSh/toKuvUdSE4kHdcQI7vbbeOlPro4OolFUIuTj
OJLr2utPgufkwARRii9MXdCgrzFO+VmCS/9RTrP8rVD7+mmYrax4UpOhRLmklnvZhe2XoK+TNRSl
TtdZTyjgJJ8XZHQzN7cW6QfegEPhFUuvfNIqZ47cuKjrwZW1UdI9VGyU/mCb0UxXQaqa41DqKoRg
h4u1HqsWNl6fWM94ImTGRYP7h9VU1OBeGy1R+53xRZHd55ge/sb4d6Dyz6zKxxHuBaqOzI2HAlAE
bH3OkqdkruvfUhKXo1fCAwAgj94J2kh5lGh+WpRBS2Scyx+trZSKi4B9jS5bouUfKA2l8mtrG+U9
ANFWew6XKfVzvV3a+7qdkl91lBl/4jAaf+98kOtQ9up7rI5IFc72nGrsztFIf6hDbPlzY9VeoafL
3ZtXgpENZB0WJwPOdYzpZwqnkTzoMuuA3owB365iHKxDEU/Gh9tLiR+92mRiriG8MhkPWesypWhr
BJilLr4MpVPedwu0ebNsysPtVTYiGeqf1ELMvRCwXl+IFiBYLAem5EJLvP+CFln8WDhBfCxwz9lJ
M6+1SQFKkmSCbAFMwF+tAjTdWfR8jTC5jJJT/2hHefk+wyz8T0b75bmvuvH92FT5D6Ue4uoulqMR
n6VR6yt/1O3g++3n3ggd3Lu8Wcp6dBfWk6PIAGE81OQnYN+aR7tb0CDCmuXIxNfyjTJRvzpGZu58
0o0ixrZpxxA1QKheqT00TiYVdalElxqtLR8yAuQOBJAfw77pPDxMws//w0OKQRxtyg2uGMJc/RLy
lJckjukxCbXy51ApLP4yi4NvTP+nxdXpQmk7EXJr79rIVzIDATRyhbghFiLtxMz2ElHuxq5W2Aum
1JH9dPv5rjFm7CjqFYFLNzCfWd/DM+7knaXO0aWJAijKAASHT7KeIdrdBTqyZ1WYfZDgYP6qi2A6
t0OVIbXW4s7qj/lYe10nJ8qxXoZ650NvnSrBTYTIwGa/mhOGKlSJpo/I/lUlfRwlazyNge08pEu6
N0vbeNVCcI9ikTxEdKde30VZNJhFWdXRRY0G+bvVqNqxW2BB3n7TG8fFQWAWHgPBAs+w1dHFyrp2
FkcPL7XKhTNpyyHuA2+Wk9kLUihXPZJKb49MwDm4Zmn50WJfh9pxKlDd7LAyLYwsO+hmKJ9MhYG8
icrHTlTfOJdgaxGex3OBFdfNBcTEEknOxvhSza10PyR2/7jEiTR7GVl/dyykUu13TshGh4GiUAgU
C/QPQ+XXn60C0auECidE1rLmXU3m/dxa9nyPrKh8ieKovzfM1paY8CVS79/+mBu7Uxwa5lni6FzN
5wd1Ma1cNmkjVlp+0q3421BL5Qe1rv/cXmhrb+IqATcF9DpQgNXenFNQRoM4niVaw++BC/2QgRvs
lFFbi5D0g1ZGbYou4upNBrgiaguNiIvS4rMzoSAa+ZGmN3s00K0jwGUgADCg0K42iWQoRRx1PEzf
Dc81begTs2vrqHdZ3EBklCsvbuBW7+yTrW9FrQpSjLnjNQ7bLJAGw6mPSCLpwYemGnPPVvCFMct5
z8T5JVquMg7Bf6eVBw2LwLqq2WFsaG1oVtkFEu8UHNW+rZP3yOT3fxvdQPkR+ggKbVMX6geNfqPl
MsPoPlSoTQCeXaJvSTKgJmnFQfWjBSr0Sw7D/rnIOjQX88Koand0KmsvGb/+/AZzGZFNIFcMLEN9
fZA4Qno753N2qTQbK6I+UHy0hqudxsHWKmJuJosO2fXcxnZ6kl0rpEM2FvEhQRfFn+u0evPBZBtr
dG341BC5r4JCH01R19VIMi5mdmTDZ6emUapz2sC2eOvRZFgDnUQMgRnarMeXdWMnajuOycWSwNJX
WVv5TZnvqQtdnxm4U3SAOC4Kzfb1NDCfuz4PuyS5yB36r67a1UvnoY9hvQ86JrOuWk1K4w9ATvag
GC812OvNzESKtEDMiSBJrmfBJsUUypJxfgEfpIlEpFVtb1D7ZjpU2IJEbqIsujNSZKFufaIfa5qu
JE/yjypT+88F8qDDYUx6KJXcpibDpqHNf9V5p2AiVYdoGkZgAsIHp4wjwK/AxP/QhpzeG+inmh6k
CP297kTxU62Y6KXUqtPkrl3m2nRYOiXD9q/rbNNHq1QDUh6F6nziexWzF2cLyu1GMNgZDOZWb2Bo
K3nn2Y2QZsnaXI+9spL1/xathC49OAYhJylnCkA9a2zEhAz+9u29ch2DeJUGeTu9M2Tu1vMFYPHg
KTWV67HoklOGzbevllXqlVbq7ATzrQ0juPbwf8HqXAnkVMEcjZI2xZcJgVMXxKr5U08bcL7W0DzD
ScGhbWrfjMXlEmQeS4ylC4cS9CqEDH2naHVKmgxyRLlrZwgvculgCTep0gE4Z71z9q4bf8BVKOhM
ijswzVcdnbbpUDoqkotil0Z2iNNI/5U0ZqAIMmCKUiw30NGanWL0QbxYv9SwRqb89je9zj+E2Qbp
DoZpW0qQSZRKbTCQf1RJEXhDMIef6EVn9+085g9mJ9dnXW16ZGX4/Ttrb+0nyk3GHLz2a0R5AxBr
VkfWLrLM8QT+UWgo66jiZnsN3624LZzOTOoQOvHrV51KNSVOzn4KEBH2J7uo7kon73bi9nX+iLw2
yRSqJ3SEUHZ6fQdls7Zwbs30okq5V2Z5fgrov7tyjbQLsIudXFzZeH94DomilUe6lsIIkyyVjBIM
Taj2KsoAc2jeJaDfPtlR0Qa+iAbTwQhbeMf2QDfHbepUehhyUEVNHGdeIWFdeGeOyIZ5AUT1+0QO
98RSXmB1q/hLZ1lMsICAcnGu3skUEvHQNeMuC3EGOC3AX0DCMBHAlqlDHvxBQXpO9uu+6t+HwaR3
HjivofTjvso+yVgw/sUKOF/uTTkuz4Yqd0LWutExKY4Tyzeh2CUHeYhtCIiZXJXnjP6XdMEnJxs8
2xZ+UAFCLJOfB2abgs1MhnZnG2/sLYBGKIJYovREvPD1VzfpZMRzz2dQUAP5pOe642roSO8I9FlC
xWn9IhmvYtYJ0wHE5OpFLlpccY8DNHLsZpovMR4qiluazMdcFFeK5h5AJ5rbfVwbykejKnXJ01LG
F25rCCqbCiwvR81rHgMvseTiOQgXHVEPGOmTO/VyR0u31XtU7wa7dFVsD/Kj0wNO9JKwyBovnGb7
HfUIEMbZrOTF6+U0/pV2es8ocjF/5v2iPRnlPGquAkQuduU2ihM/VSfbPIS9ZLSHNoPS5St9baqH
cWC8S5fFmv4rGy3XvWGcw7uyNMbOzWNF/l5XcfAnrwLzUTFnXBwsQLGf4jHTfkKhR7O3K5zKuQ8K
xJvdisZncJzTZfjWLFEuuQRxlBayUEpGP+8h1D5YId1BtxxHqTk4WCl/JsOS0uOC0dh5TjP5tx0U
1uhKetP9zOth5vyC3QzRQkEV3aWzESvvEr2e/lManNePNgR4g7xg1vbK3Y3uGFUMEC2egib71S07
mxFORGiBn5t2QpqZXukh0ZvQC+V8ei/6hI9Om5RMzLriXS51/aFjhuJZVq/uRLOXynq940A7iYIK
HNc1AD9UtTwdZ/uMaImm+044RNWhTtq6eVycqeZkqVEc3qeOMyanvCM7QOFeSuO7Npkaw+06Z3RO
wLSC+ahpIxr0uYW0SopIruEatObtB8Ymc/9HVpq48xBKou2ds10+y73RZjjALhGS8WEDv2eSBrl8
qnp7qI5ll44/88zCHgDdc6V8Z9uL885cZlM/NJHZfEgMKflqVxi8QsbQ05x/bWr55V0+z57UWmPi
SqgJfIvLRU6PuSV3wMXnmMJkifR8fIJUzoGZEUYvLsPcl5exjXtshQkw0yFzZuW9rC3YxVkO+2wn
mGwkPhQXAtrDMScxEFfMP0PboUY8Z5lK56zKuOTWal47bkeNdRgV9oCUtvUhItPdWXVr07EsAhVw
yxkwrcdzQSkAu41knyPkCdzEBL0xpnl5iKueaVZfZp6dt4HXtaSjslqN96huNSetnfcgthv5CNcz
5Qi/BabvFY4EjfWE0Qc/BGrZYazT5VFSp85nFmU8dr08oWqfW0fD2GsEb1ymqtC2QAxSFrLYqyhu
gRtwtEpsdtkpjkGbyF5SO/pRSDWebudcG+1KLipmhnRC+NRXrYqpYNSq4wNwttOp+4iwDra/iQ0G
2221hRmwmafLxyQekNy3aplJJoSwPv7Uj9LyXVMRT6gRZ4Tt5IZxIBdvRpiB+yeLEQxJKumrZs2E
5coopERsqcn8NM6XizaN+c4qW/tcTM6Ib5BErnBe/IM8nyHZ422YSAy3AM5+mlOnEbdH71ymPrVw
ZDaieC8TVDaybsFsYNZugH69QtCBzB+tro6kcxhk7eRrTShEE3PHALvCP9JB6HcVosHGMP+cjHj6
Qyzqntg3DFeLdFYw7Y20zvFNJTDqO7LNVD0EVjV8mQGaMcyzEuloTw3z+4Sa9Gln62z+elHNkm4D
qV7PaWgnj4oawk+vFiIVOFJm2kaStYAElFx/mDVsLCB/hseqVOT7KQjVxqUuNjz4YPrjiFeK10qD
9N7RJum42L38HM7teAcWRfqq6e10ijJpT9NnIy1GMI8bjdoZGOq6+u+dxWqdCMgxcSQ7J0sencZK
z/8k05R+inNJ2XlJG0cZgoxQYqJ7ct1ujNIaTknHetCnsl8ZDJPaK4e++RBy6e8xDzYXoyFu4YON
IsO6Pd2h7I5xnSmd56lPDrSgcGnBOOAOKTbjePvjbySacNUJjQKhdS3lWKL/hkgMz8UgefKUBUOB
cja0nap062sJjDM7msfhu72+gXhC0qmooEbIgJ5U9ZL5Oi2iU0gidIhKdQ9jt/UCue3ogkNJ2+in
QkVpsAcJzlNu9geDzMqX8FF3UdN4exOVyC5EwJjGKFhxrxqbehBYUxaKR4vn7gFmqoz0so3pVzbE
O/Ft86kA6tK+EzyxK2hANzJm7VPprFdD/K6XnOlM17L9niuR5d7eFntLrT4YZjNKNIUJxwtRlqMl
27TW4BJ/DoP4zbLndNa5Fkz+YFoKtuH13rDAAI7QfINzgiVP5Paz1niYvYx3k0UQuf1YGzcEbRGU
EERBzfxMRMJ/MiGp6dQETAl887QP/VZfkscoH5KDZSzf6z76o7fKuHMxb7zJf5e0VznAWCxGOhmL
c1bMGHoY7nbTc4l26kBy2u5BCLaej3YBmJUXtPM65aoFxEbGDOJc2WbxKOFQc5/WrX5fmC3qs2M4
cgku1k5fbesJhXeC6LrQV1sDWvmbS9f2gY3HqpxezKin91ou6jE0xnJnW27EEbwwhbAWwy10blfb
csa/VWk7UspykLrDgizjYdQ6jPP0OPYo1U3/9n7ZWk+IsgoMG6ry6xkw7OCgHwrUHdJ+SI5xNy6/
x9b4pnedeonNwdmpxzfeJNUZnR7GoKSra755rMSFlDUCaxJFaBIbWBrkGO+ckJbcM6PYXIpv9XJ/
XvNopzKGtwjb4ELwHR+0wpgf6fqYH3obrtHtl7gB8DLQQUOwCyUORurreYBhZriemYFQH3WU4zTn
kldNhX6YwGWcJMWaKUQWiLUQ1B4brer+y8e08FSlku7DkI737Z+z9eSMfU1wC+ylq0mUVrN+6aiQ
q1A99WcIcHfkdJIf0qndQaVsHEf0Z9g54trj+lNfh5uhGYLRGuD24YU2P1RtGd4psSQfmyXM/KY1
PkxSmeyAT8QRWBXYoAK4hxjX0z99afn8E+LkNs8Qtp+lc9IWoe/MRfqRWUSzo1e8+RL/WWX1ZJWc
lyaGRNJ5MJOYehxbSzdx6thFFxrw0u0vtlVJgs+H+8rXEm7eqyuiDzLhaUiLEZqH9QNTdOM8IkVx
GAIYAqSijvahxrHtvgsm5z+lTnXLixcNKFkdvJnlTnUB4UJMKygzrmppraF4TzRSs2qWs0tnWtnF
CZ09l6PN14vEnZCvgbq/rlglObHCJK/CS6sZ08XOANHYRtQ9Ok7+PwzreKdQAkiTBF969W5HEIVJ
XQOitacICKbqFHfZkD/f/oKbB0GovtF+oDG/viIQInAaOwAaHWAL5c7WjD2VmeI0mCCDO2Rx6/Vp
tGPFtfUOXwI38B2up7VOCOAkZbIQyL3oc9jSG1RLzGF5m2kAafj2420uJUQliG/8aV2MlITPDP0y
9KNh4HnznGK20cr5OUC+bSdfF59jfbwBdSDSDYHkGtjNBK0p5ZpaDYHW7NT3tozkSp8eEVFNDnk/
Jt8owIzPXTj9Dy1pwIkmySdIFsHmeB3MxgkBHcSiieJR5ZxKJLcOVtzPOwOIrfBFgUW7hHRazM5e
r4JCvzIaNkcd4DFaII0kn1NVTXfuAGVrQ1I4CiUCrJhg/b1exuoVxq0OkmVSYyyhi0RVDYq2G2bF
NfEvau4Ca9H+MCBjkNosylQdmnYemlOeLYboW01D5TIJ6JyD5VjAacXeiNwyW/LfcrE0rU97U90b
BW1tMyGiTF1DJ4UU9vWPVtUlmiDISudikOfLYjfZL6dQNd+0JuV/OLAW0H2meIgSXqEJ0clqRrnK
aGiUuX0QMCo3NuX+VHXFcEzTuXDzskx2uGZbH+XF2Q/tNrr09mqHgWx0okYGbiYF44D2o4IFJkYQ
fmpIH017hq4AJet/OLqCDG9SntKkW3emHBUejYpn+cVSQv05LZvYQ4m7+TVby7fbQWLj5DovTW9W
oSpd7+w8WZSqTYC5SQVKSYwT9OZei0PlEWM0B3tJI8yfzU6vlhPQ0r3CZ+NYUZsS4OlE0ulZRygr
wfwIB9jwYkyAb12lkcFsooAr77zOzXXogdEJEziTdedCLwMzqlsDlnyTVqM7GKN1HLFt//n2dykc
IMHuyeRX63cZ5ShJLPpAExOlpAvDZkStZsCgzHuDC7LzneeE0ASx/Ngr97cekNYi+awDzu2qNaMy
7DLbgDZr0+fDEwOtGrpJs3cpb2U81MPolyNAY3EGV2EwwBfFmmsoq1EkJFmXuG7tA2QFobFbzQtt
zLGoLD//P87Oa9dOpGvXV4REDqdMZlis4Oy2+wTZ7q/JGYpw9f+D98H2AjTR6hOrpbZcE6gaNcIb
EicPXKgpw0j3NhoYlsxab520ptCqg2R278kXIi0YBtCam2Z2aY+hkZSw73Ndnl5aug8wAsaj7Hz3
ySnwKBYWMCjP/zrIGRkCiRVklQfYEcptpDPt45lVeqEJxUPLJBU8aB6+gL4ZXSfqxYPcObXXD3Z9
0G3Z/SXL7B3bBCCGG5rdYPSS4NDaD5mEkomXR0AY4IUbce0V5mSZNySIekQc5RrHaZVC5Vwh0tJc
NKAGtptK5pAc/KSdC8ABTQ90ZalFN4okBtDKZjLS4CGd4uzSgNJ50pJRuSzgwf/wtcGkLWoXAPg3
usD5XAaIi8Xsc0uOzkZXJ2dprI8ISDv1NdKJ6CmTTiBsuL7RxqkItLbGl8JMQVBFdRXehKykQICa
wKvm5Nf9sLH3/kC+8epUuvUbhp5DMV1m5eLMa0LxlxukIapC4CAj0uztd9ni47fAjBZy8bpzQH+i
RpsqlBAxi4Nrq7WJ5OpmUz2JdjY0MtFI0dzUiOav9x9x5w4lzSYqkpqgtLTGWZaIqXcY5FIq4cNw
bXqp8W1rCh+DxMb6AgkCf2y1o8RE28EROBBKCAyEfMqt1c0dVdDbcZkkv6+kQj/HFeJLpzhCi4X5
R0E5BpGz93s8vTU30aLmV9/YWHVZNSA5qJgBF72c6pIHCcWabh1UjdTtYUGXp7pppv5sR9nwYZod
CexJk4IUVeJ+TFysOJIftBdHJuv5nMeXDvmjb1gzpuEJvm/zXe5gnrxvHSFwmQMEdUuqxrZOghAW
HqSUe9c7IQuFEsQsQSCt4pYlRVVcVxUtZykqEZUfrfSpnirnUlsJnec8asuHyEkd5j9VfL3/0fdC
MxB6G34+4XmjsJoZkMgLpUbEW1Xjc19r3TWPgyMUwd5hdTR6IWCrlqWWrfdHZ6HMma/LA1efVCfZ
zZAbGZwqps9BZWBxUmrpQV/xN7p6Vetwyf7/BVe7qqmw8YV4gOqpVZr019v8tAh0vwtHAIL8l+Pq
E8ZIGYA3Vw3Q+bJiJiX3X+3uQ9MCJErRb6R4ff3QOIujowIvjZBR1e9GyWku8RyqJ6nWDDd0yqNJ
6TZEwd9hmEA+aiMZ+HvS+MdLluo2ERGaMfiXCNyFhY7yD6yEsxlkR0XQNlS8WkpdPVqZADBykkW2
2baKn3M+DycHNaUTszvtpWVOzTvOj6SClg7762/KQy3SzYzsFguL1TetybCZbvJNx0TlfQYOeEhA
KGc7DjLhZmZbfkhDun+O1GJAlZlvNsVdGMMgShWOKOTxdeGXtoY9j2of+ZqWR++icS6e7L6u5ocE
cGtwsIP3PibnBPkD9GW3UlitaAdVwsneT8Mwe9GCtsNNJRjfZ2WXHNzXe0tRFaLY+5t8sW41jno4
6UmTAW41ncrrEhuTIaQKzm2K+vX9I7G3FP0vrMpsGGcbepvcFJUcdjBj4ymWHidFyv5pNdF51qSN
n+8vtT199MDoNZCCLcJ3675R1ufSxLUDxJraU2q5LQxtCC9pMKQeTZL5fH+5nZSP9Rb7tcUEjdxv
+T1/nL6mTaY4HNDMRSrR/iyaInDHOQCNLOXKWfT9BALN1C44MkweRlfpU4WN1WlMFe2gDbK9TWi1
wDygEwLAHHeU1z/EzIZIVIIfEgxd8t4pDeekmdSmyBZYJ32cDDeuJbDfhTAODD12uvWvl14umz/e
ASJHmSH6KfXrWZZbkDpt1Rln2UjT59lGo8+tmjkWLq1nCMS50mh+j6lA5fdZIF9aLuaOt1drR4Fj
5zbAigbNC8QPOcIbSYOxZ4glqM99tcA2oiha89pJc3xJxEi5l2fVoybaxOuEsPloTXRNykH+D1t/
UV/EIY8ad1PDt7qCXQV7xE87wzoFRSN/V/q+O5m4mx18h72tT69nsU6mLbuBlAg5rGkhQaRKq/kv
pBQK+WSjRuNJbWV9KugkHASQ3fdLAkOyiuy0tuFVapGOVoUhRX6Q9NlFjRQ6XPGUa26vBKZXaoF+
NhriVqkq0TujpmeLBVFz0D/Ye2oymQXTS/5Kjf1686FTbxdtCFtOqRP7b7npzHdiSosLshrto04G
dyQwtrsg7xeDTvBBGyqHpSRJkDnETcVmaxm5nH2cpCR/tAYp+pChDX2Qqu1duhQ6yC2g8EAEXUWY
MupTrcLo1s97lCqsYcBlsBgxqiv6ZKK0FYHXJLr28X5g231K0B0L/vN3m//1a41CMv9EoDnUOGL8
PlZR5xZSlLwMRsCwNoyPutR7tzyjmt/cGKhN61tWrZtc7go78q3axH1vQCpGycX3yQwMNPnzGePA
KD1NVMtukU3/3H/YvZ2MihOS8jBLiOfrnp4hStr0DjaWAXMq3AVDBZFLRUFt6Cp15nzJsc3y1Ua1
LhgFDM+0y7SPhcBK/qBcXyLlKtdR6MfCrkMUDPHn1bc2a2OMsrEP/Yx5tpshsPCpGiT5IMnYXYUq
Exi3xqFZo7ds3rCd2cyKprjW/qEz96VGkvCvg3e6cyFRp+OcxZifPuJ632r0Pep+sciRC2k2XNpE
tBHjOe6ee7nCx3miQ+DLdmR94+RmKdhXRFPdQoAudbMezK8rRcHcuJPDZnSxDe3D02ziOY4bRG10
Xl+IxVuyTFPp6FJf7sr1Z1hadQTRPeOvjDzbiXOFUtzUa+ckDdH8lIxRa1/jPtblW0KOU5J6qt23
MJeF4Vn2KD8qQVr9CLs+eDLLzM49coHyzfYDi/05WRSC7wDLNm3MAR5GVhgSoDIpHC5j3WmXCCz9
P2pWyh/GYj4SwtvbKmQuNBTRSVh43a/DAFvFkgQiz74KL9031ADxoR4O7fv7m2WHH4c2PwkUKCWq
xc08DL0fKaILFvp5lmS2C0ku+hEFpv6lndWanZAHqBlCTQp/qL2ljM/SpOU3NIsacZphv7Yv2lSm
1lnNl5oEeuf4PbJMEAKVrUr2zTIyu0FUSEzfQPlbPxuRdPJVGTnxnmknNcIHc55/Ku0AQ1GXmY7d
3QYUxZxz2Zf4vRnQUG13xnxiuAwjEg23qbOn2Z30snwE3eeE7iCU9FMxVar5LEdJX9GG7cPmqoKV
+NviH0n/7SL46UBrm9A6txUp0hm+TB1+OniTO1uX/FfFixHY3CaSWeqclvPUwdCVJ80HvW2+DG1b
3O6vsnMnMTckYBKtaI6t45Rw4hIBAOYuVVLKj0011I9mEbd+Nqf5C+zDL04ZKN/ur7lTRFAWEUrA
hTBOXE+4O1G1al6y9dFZqE5jrucPNTNgDwZJfBAAdi4/oAOQjpmlIxm8Dl1c+klWz4CGprr8VTm2
4Jum0yfMPpx3QegU/UGSuLMevB16BssFyNB7CaV/JNBTYIeASnIgAoE2QaBcIAOXOpNoWIWS1own
6JZy8uX++9xblKHEkjJRcG5mg7j0ZvXUi+ChiyXlPA/qTyuaW9ecKqQZq/nIEmLn88Hf4F3CHCWw
rrv0tRW3EJSYT/RNOZBvh0v05m8b+qmMteTgC+7ELcCcdG65J3/nhq/faKhrVSjXC/6jrFGIkDHF
AzOoHVykO68QyU5wsKiLLGDuVT9E0yFhVybj1UZmiHKpVboTn8zBiYBAO81cnqumDE3v/nfbeZG/
EULUmrRrwUa8fjQMY40WNUHpoR70Gs3DWbqkVcJ4kGL34C3uLMVcBSjEwoVgwLJ6vqydkgjRMgAr
tSgvFuXrs6i0KD/V2WHgUnc+2ZLmUrws4mKb/jcUUFNSZy3zLXSXi7MIFOiY5iwbwjUM0ZhuTBn5
q+mt+O84z/vc1RUxptC0Mv1/aZrUz0Tcava0BubyuUpVNJ7HMLIv+mQrX+Hy2OYpcirVgXjVwxGS
hq79qQhV/kezQxPDlDIZPtm4aR25k+89F0mWSmefls6m1aqPPR2CUUr9KnYaxO6nyguwEjmIyHur
/O6t0PXAenV9vHRuImMMqcENfc5u1YDEjaNNR72wvVVANcIKI0El/VjuhT8DVaiEsa2JzAcJ2D3F
8LJObdkdmSserbIKh33NMoPaZn5sACXQRjO6qGYt/4fNvYSjhXdAirO+T4Dnw2SHXOJXuSydBo1+
EfO38qIDTj2IE8sPfp1PghUgSCCG+//ErV6/NlAjY9vOSeorQRg3J6qJ5hyYuf1RKGYeetpgWBeU
f2+alUYHRfr2CJPl0zb93bnEbmV1hB3yQlMe9dSfC73A2CmWXU0Xkx9J/XRQvOw9JahFBljWArRd
48IixOcKqu7M1yJIbteoTdr+0lijHZ6yAgL9L9US6BXouRb43ThBwL0fGHfXZ84M6ZlMEvLa67cc
N+nAJJq33FVG8ajPQ/hC/1R27daIbnk0Ji/Q2OQLjLL2YOXdl4yoFZh+ioYNr7tTrS4GJ87Ks6zM
Jzzi7Z8GjM/QtdXqaN9uTweqQBw/DGZYcpMHFUOV9S1K/n4MGRuP+Sl6gpnXX++/zG2GB2MACBJx
C37/xjsk0YqBOW8BYRpJvQL1vtHIPXQI2tIVQU1sraMueDZpvBwNjXZaqgtZAT0Q1OtILtf7qJHD
om+1NPdLJCi+BGUzPmdZYsrnHLWwX1FniA9dW1geCvv9Y6pJYXpKi6zMXNPGVew/fFradrCqwdBs
yfQhiOoETY2M3mb1uY5y6yEyItWDdRx9fvsbByyxoESXPHAt+wTKWO16M8p9kOkZ2sKO/GGCsu46
WdV+bpy+uFigIA+GzjudDwR2UH5aBgHICK7jQytqerd5mPuFKKvLZIZoTCjG+H6g0+z1lvrPVPfO
NW06RBmztjjT8ziaBe9taL40O42+yVK3rM6tNAToFVip39Agv/a1rZ0ScL0H4X73SUElACUFibKd
OEu6HSpyYKT+6DTZB4xOhePK6ugkbqZU0YIyH6ansgujs23GeekWlTl8mXEwPAInb7PGBdC62NgD
uLY30SJQB+jq2Nz5eKqks1tp1vCzSqF9Ip05hudCSf/LYWZ6RlBWgEJvaEBNj5ZwT16wUIixarK5
XB+HlqH/KR0Cs3b7NBbpqVFFYxwcn71v++fKy///I2Gg/Y2vUZtkvl1K84s+1KaPeXFz0PneXYVq
lxYFczrQz69XGWmQhnkd8Glbxyh8SIABOqdx2Dve/TO6++kAnSDyBPhvI+obyQPVhsMVF+hqfTG0
f1Ci+onRl3oqHKSb7y+2E4KJBsRBerBLaai+fqq+k8fQSrXETwdVTT4zJ0n/UnHMUN+lphVcMUIo
H2S5H2/3l915Rqh9jLSIC/CC1y2fTp90ptQGmu9tDwJazFQHpyChBRarafuoFr046P5se7+IlyIM
iYIt2oEbwXdgnaKKG3rNZjHQXXeHelDrJ1vqJFCxdik+zrIqtEtdxFn0b4siVXfJh7DTP7/9wQHL
LsKFtPc3HxdFJTVl6di3AUQ/Q2ktvUptBDC5MnyKrP5IFGpnbsZzA6RHjxq++4YrJAiIjEZQnrG1
HpOsKKg8EU/6U2PP3bWxTKxDohTJpUltT3jlNCescB9TKVS+k9aJg8++t9uWexd01QLeWt+6iLT3
uk5jxy+jlI5m1utSfjFaZ/qKOlfsiV5vH5xKCd8uPQjeGb4U+IUFaLXufYSouAVpztQqDIPc0+ci
8xr7ouTA/WPxJDrnvZZYxcG1txMwSFIxpFl6A9uBNEAhEAzCYVQmB8i3VJ314szlERdsJy1kFVQA
FwmFRTXv9QGOHDV3KJQQPDWk+AQ5o7nMyhR4U45n7f29u7cURL1lFy3Y5HVLvwDQUlozIk7OPMB/
qrsG16e0cwLUnAUOkvdX2wsRUJQg2NDgXxDtrx+slmAZt5GU+Lk84tQWg27pABDcnDn+OYOrenvU
pT6jPQYYie7AOkcJk7nU40ZNfLXN6wfG3LZXDFr7QImYnpPAaA9y372XSRNuaUdTsW8QcQUiIr0q
sZ4Y2siPhmA+d6jqeCXyQuf7b3J3qQWZycR+h3KSKeMkxcik+1JOUlLNhXpOx1b5q8OH6eAtbvc8
hDJ16a2j8kmUW+3Gtg0dJ6nG1EeVnvySyvOsdtAh7z/QTprFMjr2MtwgOz0jIPgmG19lGQSGT9jM
ptelnDlXTmhD69fs98iH1VcLSVNXUkbdM/WmObg5txfK8hssHL+o7FHdW2WUY9IhJTSRURpGz4Yh
it9GIU1PCd/7NFTOaLjE89LF9QttnSk54kIv//7rep/10RpEnZYdu2mPy11oojBok4+obZO4ptk8
pnbbnEPme6ce5I8rqnn60FlpfHAydz8yB5MWGt7t7MfXJ7NT2h6Z9Zy3n0fdeUY2/doWuvbmXfu7
Mc60dAGawPZ4vQpw0iKuU4SsxkgKTiV/6zQ0iuWFbSMdBLa9V6kgcck8lMx1A+5eePSS01UsFXTl
bbCs7tIZY+Va8uzAmxrlCyjK4WJ0rXHE0doRSOExqbNVqjIYP+uKrK31TpFoY/i1KKwPY6knv3Jh
gP5dJhHiSmsSc44skuJnJm9VfXM6Kz5zEfSeObbx53aOwJog7vjmlg4/i7ELgCNS6w3OI9SEKCTN
IC8MzXoCuZUEH2dkIVtPahpAw/cP9N6OglUAfBwdBgiGqx01hlVmYRed+AHi2ZqLPpb9uba79u0S
gDwVhxVA7EKyWu+p2GLwPsdlQtXfN+KSIOn4xUYcWKDXYY+PZZdT20NOzkIUCbXgoIJQlZ0ji/IQ
erNANrdS+pYusqpz8sSf57lOP6p5N6JZpoVz6CmL8uBf+VgJpJwKJUZbbEgGdfI0kGyaqyqIv7mx
rVcRvghJUbpSDDLQG43Wbm/ZPLffulGtoGT0lUDPcQrMS5VPY3yTZaEF7jzpkXYQALfXCspsC+eC
coi9u+5tGqje5mWRJn4jq7mfp+PodbaR3bpZO9ofuwEf7DjHBCUdWmCrYKsGjlK3QiR+BJjqXSl0
DaUyVKrOE/ps57iOx2fbGJBzguD2P7uLQOQp2Ca9fZeiYYQkHRw95kyriJR0cR8aBgKy4Ay7l3EW
0snKc+sg7u2dBXJUvOiYwpM3rpqpSBJHRWcDW8jTWjwYViPd0AyzjxoEe1+PNRDC5OOhx7F6o7Ow
RYncHNPVRjG9SI7NU9vB2HSy0DpgZW8zORoQIOPQ+QKGvlHcImgPEFMGspy56p4VBOKxbKdlOQpF
eLNmT97977S7W8BKMjWjz0UXZ/UK+3REe3FxYspmTf6JGtAkzp1VCP0xU6xC8Rqa4bWboS6YuU6R
ltb7uC/sd3LaQWG6/1v2XjOavEubk4RoU3nQsw0le0LSPYIk5Nl6E/hR4liXBIe6g8feXYoanhkv
52SjmqiDIoEMCqy3BCsoPCWTW+V5QOfrhHkLc9/7D7b3UakraZ3yQbcgkQhrFNmSUkqqzihOI5Cm
xzABe+DEgf4LEOYRvHf3o4IPgWlEvYMk9eqOUCsU1Wm54XwTDGrmonGYPWqdrlc3dI7n9DSUdA9Q
pwo/T0WU1OcqaMJbOlbaUX9m5z0jrrw0/9Ez08m/XicmLW9l0NDromUyj6dcmXGUAW6V3EQx1AdX
xu5aBFfqA0axMBxer6VmPZ8aLxofeLN6M52kOTsWfLpUgYRy/4PuxB1GvfSbWIUR+vr9hkOjR9CI
2T5oBV7zvK0ugRwc8VH27kByHYxF6cZwFf7+zH8067RphLYLgcI3UWvVXQQpx1/4Sil/A2yyXzSl
KLHqGAK1eOxLUXEZ4j04/kBrPXHOqLVXXzpnkvuzjnz/rWy6UPaGKhlSxdWUCVtURUe1+pRQeTcu
5ibpAuCxrbM+VZnz9qMNBIZimNobXZR15obnOBNm1It9ydSw5K1txc3yML2lZmYcHO2dw8ZShE6u
HTCo61ojF7Em1CHO/BJ98WdF6jv71EBH+h730njR9GBSDo733saD4gJpiJQYzPeyW/74TFE3o9aR
k33jUjE9961uX2sp7BBN7J2DcmIn+8bFA9Ap+S+YzPXDVVM5C2h9TIHsMH4vFU7yMDepWV55+foz
lDnLZ65ZY0cJz/DgG+5teooY8hhQRuT+y4v/4zHRkgK6kbN2jI7HeQKMee6MuDt4wr2XuShjcaUT
LrlvX69SakIJumWa5tR5bbrAmgw02qXkX3PWk4O+wt5WAUcKtp2aaUu6QlMzQea+y/BpM5NzrEbV
4yiFHytVlF5h2cOBNtDecsAoltQdUgA75vWjDYgPVQNwOr8oc91ruW2+hj30ZkkX6TXXjKMB1t6r
pGVMDoZmFIP1VdpixKnV6Hqe+TO69F6qDoHHliy8QpPePjLCJ4B2EK1DOP4bDAz1CloqoLR8ORDB
o1KJ+pyE+dFAefeBEHtgaAJIaqNyCLy673WbNlc3hdZppDf7UlaO7s7o8365H+G33VceCCoOBG56
7ptWYSpK0FFVlvp2080XibjIDCyy3wGdza9t26YPWR3Ib+6CsihyFuTLxMkNQrcAwVfXYUogqUmV
jVAR3GXVP/efbG8XQkqhL0mmxdhrefI/j3GOZboKZdbXQPFCQW/c0qmnSziJ2pOU4uA9Hq222oN6
XbRcC6hgizI2nqos/5HUafq+4+idqnZKz/cfbm+HAGYjV6fNg9b6ajlHneBVFGHqTwKeQQ/k4CRF
sE/DkhNwf6ndJwOUDFQPhdhNCokP74ygMZtRlyTnEmtqdlPbsDvFSSyfm2gUl/vr7YVf9j1sdlDG
W9qdps6OVdg0XpxUyS6k8pUfLKrK91fZe4HkTohbcE1vZ1yVjpWv05eIwNnCORvQcM8Tncpb2KvN
f/hWTBioUBm3kCSuvpVNyzgbTMJhmKjxpQziSPOkcR7PiD+L/GCxva9lIanLYIcu2abZWoaz1YQa
sVCKZEiKSjScYgshZ3lmXmeV7RECZS9+gLoBmQppEADd8nv+OGWgTmCeFFxjk5MXX5q8a10EdONL
XLXyF/Rl5rMaS0ew1Z1FSRK5YaiE+XrrLIt9mDfp0ifnBbR+maGa7Gad2Z0mswtPppRjZtw37bf7
W2Z3VWLkogzFxb1WaZIsFY6pNSd+W2B1GFNBXzNGRJesiaxHZHqKyzyXytv36SLYyWzSUJZe/arC
qYQziyppWHRq05e+mKOPiRKnXq6O+gFYbOdIUPfTDINfRG2x/pSqFemOCPAlHK1IsS+BmdXvwhTk
5ENpUtoclBY7G5V4smA/YEUuKhqvN86Im0emRQH1eJpZf9dRHVxFX7dXIx6k1mXWOhxcOnufjyEE
Jdoir72BHfMS50IILB6hxUmnOMZLRNWj8KZFqrgUwONPuowV9v09s5ztVUN+KQeWse7vhGj1+dTa
7oWJTbtfF0r13lLGF8pY8xJb+HJaUR1fp7AYryNmXZ/vL7z3MVmT8gDpu21fSimaPgV4QiMOYa/k
hF8P0r/5AItJmGbwH77lAlqn7U/c3rSnJpWUAXX42NfMMupOaORX7anSqohmWAml6r1dcNEf3Es7
9wQXIPc6iu2gFdZZH56z+ZLxQodbZi2mU2TPNh5cBx9wbxV0xCiwyPiI4asPmJg1tKiOnnedG5WX
Tku7sRLFQdTegZ5x3hj5WRB/KKzWD5OE2VAhnQ2QTyGJOAnqvm9OXUnvG45hckpRrSjctqiLylVg
AnlhqBuRN8cATWRL6w46DPs/ZwGnLqTpxQrt9eGEnFDmIBhJLzSwHqEo81OBf8aTMhfmX7iEV98K
dMrxjpLyW8bczevTunsOR1Qj72/j/V9CZ3VRc9uhjEXOmHFyFQrqLDWa0zTq8ZORSDFb2swcvw3C
7qVRGv0ylcb0DuVm+Tlq8JTHRad7O88VkIbssB2YP6N5tHorWAObc1HS623S6FeG5gxVW9K6iK6q
1yGR6v+w9ci6iPyE/S1OOMxaICiGSUqpJPNHw6rTdxFQhYOzuxMoNDJ/BVeHRSxv3cBGfMOcQnTT
fcBnw7nV7F9TG3UXUuXq4H7ZiYUw/gkSHKOFt70ctT9TBRHYo1XIkPGbsvqhR2UyPuR2m73IsBcq
t43yAsxLjelFb4+mdL2/k/ZWp/GLvCtaTQDWV4lKONtVm9Gu8CV6rwyAgdskdVtelGaMbmmtm9cG
34GzSiA7+I57b5g2JDN9AjF36/LL/njuPgyVacpyWt1yOp0TS7K9yArSK52q8iCO7MyfAQ8Aj4CK
T0hc71CUXIjC7RD66dx2vix3DTYieX7K23D8bKHh7xbYpV2tCK9IlyHr21mCFODLJcCNQ2Bej/qx
jRgw7+YTTyI9w1CZL3M3w7Pp2tjjyx682J0bnYjJz4R6QJt3jQbB87xEg7EJHorEQY1JMsSTbUXT
qZGbyUuZ256jQQ4/399HO4zBhQGJpjPoAcrKdbOyJfMuw4wbQcY1ZDzPocVU2JzNPD/PdYnDiwAt
hnq1lpYKvOHB/JgYXQQF3zADcRqtSvlLUUJsC2x7+Fceoqz21BQrhlNT59JTWgVhBs9aRaC2wf3K
uop5DD/EytjpuAl11WNQprPsIssRJpeuactvelMq05VaKs1chvDdD8ZFdXRh2NV8xaI21vnoKKZ6
U+bE9q0wzCn2ciUs3xfQA3uvRxoy+0V7nOIOLYf5PHe9Ht7GugyVv1S1mz7jP9seISV2jiOKsVBT
GO/yMtdT1xTJRAiOceQbWVBfc5waLqJHBy+TquR/ScVAZgqKCDJOLN/uf8CdXQMdgQYOinVknuux
YRQodVMMDLnUKip9fCVhb45R/4GuB/oYImwQRE2PsPM7B5P8HR49tiKgnde5dZ1hmdM7sCPzPqzO
zpzJXopc9l+1qmWo9GTVdQwLcWot8GdiLPvv9595J4uhW7CYFgJjWsATr0NQaYkkhRZKgoYQ+UMb
W/FFzubmQAlkbxU6LYD4yGNwalgF+CrHI8uZ0mXEJsrQxcdXeGVWjAftxf1lGEcs7QgYp+uUrJ25
HiLQi8YwF7mbT2H+o4jKI2eLnQIFbSMCNgHtd4b5+p2Fi04NOx+7x8gxnisbP6K41VS3RTDBK4f5
aJ69+1gks+jHQNphk7xeTxtwinIKkuiikyo/sbvs05iJo1nL/ioOc1CHu5g/Xq+CsL/Rh1z19PtQ
+ffCSTZOYZrF6tvTCvyOgXVy35GFr9EbVgKNHSQS4kWD3oWuUErqrdJqoS0PEiD3t+9vVqJbBK1K
Bpzy+qmiUlGTvAYzlxXYnzUViOyoORQa3ItZsGxgAZOWgUpZrWJ2fV/VIJB8PdSkF46T5SWIuz3N
dtqibDlaHhGlOCnK+HaR7d/WVPBuVJQ4Ni2kWXLgiqXARpWZAeZUytjSzVL/Adbgt/tvcidZYUK+
oILhZDDKXO3CIbK1scnz2A/NSnwvjaLmyeL28whQ+uCj7R2wRWkfKjBDpY2zeeIIzY47PJ3x/2QO
0Th+p2bZySzmr13U/XX/uXYX45vRD162/TpXgHBvS1qqY/bdh92zY8SRm/eyfalw5z6PvIuDWdnO
OVseC3EBWvg0uVd7JZ51NRu0EomaPJkuJBLTwwyX1Lv/VDtfi1XIZ8ndoNutU8u4y4ZxUkbMuNV4
fje2uOGYTAOf+nY4QnHubH4TjA2ZJSdsm2yZMt5BGKBEPoMWR/cTOc0Sz5z75lbakmPgLWgm14ZN
+tWpZ/Mg5O89J9BRSBvMlKhLV/dXoZX4xuAz5I9D1qReMOTKpyAZksqTI3W63H+pezUneAKQKUw5
aWquz4CUhUFh1mbhZ2gYnpVJC7xUHjM3sTrpIiw1uMWK85lCEQ9ko3AgJSuRZ/fpwVHc2bKLGxv+
D1w/jAqX//9H3YDWfB00icj9TC3DhwIlnNMIVv1i5A5JmkiOcpSdL7yQCJcAt2CM1o+tyqWk17FV
+IM2yg3SInH0TR4ltfUsJZjIXGLzXZtGsTdBSPzn/jvfOS6A/ICOgFVhvLa+Lmp74DIP9NxvcyB+
fODAeB/KVnekobST/AFOI+8D+I9xyZrDruZzZ0iwNP1sECHKxAJqLPfxuWgB+dVIep/aps1v/+Hh
6DiC+UHodFP4hkmFHlqjFL4eyO1jrjf5QzMk9UF5vfdo1CSwYGnDgfdZPu8f2wUcql6l0lT4TIaM
X62Y1VugWOl3pyo12DQhUk5oD6dHmPW9L7eMlGmMGICP17q4wFSALwZRQVc87c9pY8WIbqrDAVxs
JwAw6YFmwEQICYd1fyyg8Q31KCt9WatK2QXGo31vkrYU2FKGh6ZmOyeBhjQnj960gvHKKnjXHRma
kAJOQmA6/c22hvaZaYv41jpKVHiWBnTyhM9ur4C/nMbSuN7fMHsAYH4ARChGlxQM6xpFD5SUXWMz
xZlHyClzr6eyC06s+dFGToIRX21U800QNiLXSsP8Hw3X+q9z1I4/6061E3rLXai4Elzr4ODW3vkS
3NgcIQWQ1w7kCv94NARNflqIlqoc2tPF0jL9RuUjH7yGnQBICsIE/HdU2hDCJCD8Jj2wjFyurjxj
LsUT5og91miL9TqU64MgtPvaibQEIaAfW0dyychC2MUgP3on6F7axDTek/vX9gW31cm+xKMszfgH
jqnstUg+m76Wmc0n1FZRcbd6KZEf5jzVbmDwkbO8vyX2XjvVztIOhJaGwfbr0y1V0VAqIzuiTIz8
lxRPcNslJD6CwdDfDvPmjS8XwGIjuGn+SqqdjeQb6BNo8b9GoDtPdtOLi0bz4cvbH4rZFjQUWpCL
ddXrhxphDAWxamR+OqWlN8lxTHWFwFyuTtZBPfK7xF1NYpiUL2BTivBtCo3LpjFFcZ37XRYkfw9F
M3/ohmwO3CF10gdlcPSrSQfGdPUkR3vHLo3z0NG+efPxcQgsjNhsCuQtViVRCslJSi33a00Z9BPM
wj71wLotoLZJbY5kQrfbxqFZTwaxlHsL2e/1Gy7TXthyBLrcWsJmmU7Z18k0fyD0qr35kmMlJpTk
oxBhN81xwa1eBIjP+yoOWq4hB/NDXWZH+JvtJccq6DChaolD7iYw0iYfNGHHDCbQ3/3CPpFvJHHp
Lw28neXKkdmfhYzG/MFX20Yi4GC4OhH4wPVtekYpd3ZSJyOihLOZfUIJWIXRXLYv5qTX4VVosaJe
7h+N7bXKihSz9OThBWzgylbZUKAZeuwPcYjT9tDlnlRZykGE3Xud7ApYFgsOYpN2aSXBrmVc77d1
Ft6aslTOU97bLzHeahdKge7TIuf59qPI2B6h3N+FH3+sMpUoplBRZqrZOClUNw04erPTRycahdOn
BmXbfwempQ9K32QXRAhDt4IzXhx80r0XTJQDiLRMc0gKX5+MytYH3gnDHDrp+TWInOCR5OWoDbLt
+zE0hBdJp8oEobwO2+A7JgXrh8SvJGnqr1OsOzeJy/tzqKLld1E7Icvw36PsIwDcuD8xSW3ev30n
gTCk06qyk4g7rx8U2b6wy9UI7kAgwgdNkxRvQCz3oPe3d0I4mmA26V8Z5EevV+l5yX2HQY2v2uF8
mvKxf582KnroYfgzyQC73H+ovbhGMDfpYQEc3iDkClRccOaBPiArBDep0TRcaSL7oUN27GCj7J0R
XByVBSG3lGOrjSJyVWP7WUC7o6zyescAYo4WKQwTy4wWleUuvM3F1H+9/4Q7JG26IpB3F44y1/66
5u0nqRrkkoI7NOoxONkAbU7jGMhPIZDXf428bboTnHnlaoTp5LjUinpwrufZfvd/nJ3Hkp3Itoaf
iAi8mQLblpWXakLItPDeJTz9/dCdqNhEETrdET3ryg1krlzmN3huSYx3itD++fZv2jozy8ddGLhk
xeuKNEcB0W6mIbq2Y6z9SEO7eNaH/8HQdbmm6UIBsQRCva4FJVuCqdEwGrCNLrhaIzIsjjpMD2Yj
70nm/xmIvc4K+LBI4BEAGVfd4DmphZGccgjsSRpnmLmi5nBf52M+ubNWt2A00hCbtNBC1uuYcIV+
xE0wD380YRnBHlHbL4NZ9U9y1+WN35n1oJ1siy1Pi66bTXeOSl1xkXDUmMEIULFHu3OMA445VXuS
erk6VK2tZ7QT6vhrpznj5GntwBxAETPoLUeJS8ubwetqrlCkdtiJ/hufc5Hsol+KEtWtUCqi0+R6
EggKUToflT4zHzKE2XfK0o2TyiLsYXw+iIXrCBhqmdqlnRZfIRd1Pn7hzATUub4zhlHeuTM3YhDg
XDAhy6e8rZrUKK2mesG86KOsoCk/j09jp0YP1jyr3wtZDDuRYXO9ZdbJPt0Q8hqsAsl8iztayhBJ
jGPzKzqc2Xmge/mEgq+9c29ufS50OagLqaVuWRJS5QyoY0To1DVyz3xOEQcY6t3OKlvfi+dBi5hO
222Tuw5npS1hXl7FlCV3Sm9Wfimpigc1rNop6pfIuTp8i2Q4CcAiHc4N9frOKNFjxIUEgEPUGNPP
FK1Jr2d+fxZ91nuVZCf3Fk5Rz12ya1q18ZCoJlJPLVN52vnq65WVTmG4qCFO5tAGMo7oeqaPcZ40
37JE6l7eDpobuwSQEn0EGF+80rXKkNloE9LKC51AnuIjNg5l5/U6M+MibaXGbQpd3SngNjYKxrxU
VcxdINitA2iqaXMh4iq/zpFUeuZQaKfFc+bw9nNtvUPoBLQnls7zjUORKRlwEuc4vzatToc7jOIr
Rr2mByhtT6pjaylyKGDc5Bf0ylcbBd2r3sFoNL+iwzV/x1EwDDwGcubXGI7er7cfa+O6RxAG0I3B
tJQLf7XWQHDWEwPD1FIdswdFjFPjBXmrfogDNS5coSolaqllthOLt5eliYZVnMKMZ/mmf3Xv+oWd
XE3gaBtbFL3bE1Yqd4gy4xAJXTK8BtWy6ySPzp7d3ta7ZQoD6hMcOVnq6nknTsn/04hG0Zt+jL/g
x0LD+TQXsvr+7Ve7tdTSdKWvvrAR15mUlBqqSHOLq6ArDBRnEJh3rUrPDvmoAXd4e7Gt4MJ9AwoX
7M2t6sSIRfKUm/hxyKNhfmkzoaBvq7XWxcwa45LMlXZWYA89JEWi75GCtx6UFjP0LF6qbqna64+p
g5yd9I6swrChvZS1Ph/kOq6PcWyHO2d9K7r8vdRq32T9mIWVUJga23lyLBK7PY7cHr9nLcZzqI6C
fx+1goDGVfBP828hV7x+Nk1q6youcCHolfF3rA/BfdbGe2At7hn+zOpuWC46tgutIXpxqwiNEErM
mAHQVFBFhv4xp7yZSxe2vAQvt1flYzbHreUGgZp2HmI6Ru8NvaNcwzrIEqxXiiL3LKWXppNZ22bl
TaEhv8PlRvtitXlouTBrkgY/gVwYvqxnrfk8zWnzO4WilLi23Tgfw9QoirNjIjdx0uxaCQ9tVJSt
KyHQfc0UBVd3J08D2YsKMf425cLGgaW05a+KWTiqH4KSfDcMY/A+Hcy5PYy5WlS+qQoE3J0kHO4l
4bTdsXYS7atdSGLw9bQPa6/ItDn3M8Y0jt8a9dC7mOhKEkaj8/woVK0yL9XYg3UfJSD3ngPN9afR
Uli+D+i0ETMCM1VOatW00B+nmT7tgOScN8VlmnldIFnCnYyOkfwMbBFPxCkv2kcIRzgN15mdVWQX
pfiRIziIwjW9JZApRSg+i1Ckn4hS1vzUOhZzKResf2b8QmxSIAXRKtG3Nqnj8ZJXunPKBzgjF0kd
2/BANq8knpbKdnYI5Cw1D3Ie6rhI6KGqEddiTfJKLYkfZ/ACmY/XU/sf0UOYd2omYvUQSlIDLmpM
iuFTMlHk+LOt58XzXNbthyqpzQfk9cLcnc1RNM+TWUWVmzXm/NU2UufnaM7T0RF4WLl9jNDPWVLM
xjoVcp2jcDgOw2OfFmr6MLbjMLrwT0Pbp64cSe9zIw39OR/gjqbOqM9nGW+80A1lbr0DMv1W5itT
rzdeNZo4G1b0ptpzKg9K7oZZVet+0znxXTGNbY/xd+p8RYNstL1OFMan2jHawrUA69gPqjSOV6NS
xgxlYTi/nsxFI85DVE41sg92rsfYm7S54nYOzCmIPtXY+Rn4qPqipJGJ9xaXRe3aQ9j9qnVk/twg
k8wauzomzl6Li7x8V3Wz8bmXgggAmJEUXtYXiCqaKTNqdwLlFj4PFJOtm9tmLX0uRKOaXgi9+ipV
7fxBSxC5fy6w2Z1dcrZkYFM603ARcd18GqbW6Fy96rQvVa3OyhGhVbP8jSWlmnsqZhp7DaSb2LCA
i3AcAozLeOBmGIRr3aTj2Jdfo6ApPGyFeZXtPGp+Vjnfh9DSDrYtMi8Iij0OwU20ZWUuSwCWC4oK
pbrXwa9U4mgM6z7nJg7EQdKK/JBV1XAyUmu+V2Nj2isxbm6SZUGSnoXBxsW5nsmivlkHdcSCBcae
13KSBcDC6j2o7Ozf6zRQeCig0BLjv2t0rkhEO2djjVp07ZTvRCQmfBmDkWKtSY9vX803D8VMi3SD
i5lRhn2D1kmGoggdGfpfMMLSzItwhpRQGUdVCvbMqZbbaH2NkMOxR9CtuWUmxNEMxNEumPLWY/1r
8ej6qfTMx/79gRZFXO7FRSlo3UsMYxTdgPBTM2kDh7WZReJ4tp0Y3xfR2PnfMxuEIMEDkNrQR13f
wHpXaZNTUDal8PPvnVgbTwNjYXEyNUGyWjuxuOhDoRxKWRF7Z2/r2+F3TTOMGTPQk9UJKGogdzSG
kqvRYhiZd3ojuyrrXgqp6/5dAxfoDGgA1HgBrN2AaAozlrtopnuqKjD9U5XAZHfi1GJBsvNON9Jv
Wk2MFAAHUMqsm21VKkJIxHC7jD7XnsH2Bx+d2rF/5rT7PtSt8qsR1bSz5s2rXDhdqMqRc1M/3Zgv
tKk9WjWkJBy6pthrF/huFUvJYZKMH2/vz5suNFEEAXi6XBw81lrl+IJJoWyMVn41WzX7Zgsnfxdq
nQmM0Um6rxWSv6c+bUsu80l8hgKQVIe3f8AfOO+rc7iEbPIPNixmwDfFompKZonOLSiBJEtGf+lC
302N0/6Y9cL+z4x0kgA5t1PVzZumeEjNJrIfJr3SJL+LJDs7BiKLv8lBITMHH+kWvP37/sCx1r8P
Fi2FCYNIWoLLlfNX+YXrzQRC12ISqc7B4KpjCGJbqKMR+rrWNdyLQW2XLhnLwqqsixpJ2ylpXtQ0
Kd/JmDh9VI1Yn/x5ghF/HnrEst0iNtrorDm19SlvW3PECKJKX4ALZN8yNQC7NAli+2FQS2U+jLU2
/yyEhNhnNQSAGxBcVTKs85pG/czu7zs3aWcxvGsiOnUHq4VUypQNhr1L2mPSVAOl960OQ0O4lANW
7OEwmjgu+3bo3LDE/eWRAJZ+aJCBClxlsscvO+9wHWr5xPAG6VmjgAc/Un39CosiMkVUIGsf86wH
cw66T0Yspf+Kq1tWoQvGOBMGzk1IkK0E9ys5y69y1qlEvFh6aPJ6T9XyFgLGMsyniGQUIbfToThJ
MjMDU3qdrSA+ZVkwHsh3ZF/ESc/3VwIvylT9KYq7GJc5Y36JGkt7Gplb+2+/1ZvAtPwQxoBkfpAI
YUG9fqvmGMh0spj7x6k+HTAjIuxLLbNpWRN+akvsScLkTi6wlWCxHEdBx3/0hlpHmuHMC/CEHkhY
/Bca+XBJpNC2XOpL6xjopf4CPyx5CBDl3iPcbURFWNl0Img+Is26PolsrYpDVhVXs5/Gu0bOBvBm
AdZog7Mn/7u5FCLHtFRZ7UbdJpEqyr0FuoQYtU2DUwphqiAWINLZ3kl5Nj6jLTNgRZWVphz9/tef
kSoi1Cb0eq5T65SnSU+ra5Va5kFh1OBVdVTeyVZQ7Cy68Xw0lFCHATfJBGmdljRabZKZz/kVqe3u
RcOR8hQ3fde7sTpbe8g6ZdmJqxBKvwypINrhG6aXNM6oIAY2TUPZ6DaDoVzMpsndss0QJ4wn2QWu
nxyatLd/j4wK/SoGc5eacntOINGcpGI2LnTBukWtcnaDWt5TM9q4Bhn30g1CqEkGa7jKXRblIEUI
kunYsIBPIfCYEywRqTti7VB+xAyo/TqDHz6KFI0o1Day6fz2ad58R8uYlCO7TJxWMbK2gbs0lNrX
WU3NO7k3njGoQJlzzGFK4XCyk2FsLcdch2YwY8tbacPKrIuZiVN+rWxF+mSXLcIDRo7yaDVkh9ma
OrGz4C3KhjYk9BbMJsEo3Q4t26EqnCzvwKwGZvUIjig85F0VobtkpMk3vInGY1Z3leVphTN9DLpk
uMB1Kneu862NT8sdij4pz60/qCqkrMl1QDa52cZ3OewndHuH2u2kPN6Jz5uvGOcskiryfsBjrw92
nslzbadjfrUzsztYYeyc0EvJzk4VWnfd3Fjf3t5BW49Gb18HGAcihWd8vZ4aiWoczR4+bBi1L6xk
zB7Ky/onYxgafedzbj0c24dDx8QJvdXVgekxmw6xsErRWsJdO1XS+aTUan0qESbxektE/8PDkRLj
iElLk127PPxfWVimFKkVzDglVJyU0xwU7wdHiEOMJernf3+Nf6+0PPlfK4EqUcKZdOjaMWT2gYWl
9L3ou+Efu9cw3fpipL5YIy2ESGN95tUWFxhHoTic2qp0S3B8D1nb4SoF++3T//BUC2aUbij8tnWy
MMF7xYwXdFQiF901tjjsfmkT30Zs2KSdonfZaet4TxdGY2rwR+9s9QpTWmUyXaLk2kdh7422Nt1F
lT3vpCJbb28R1iQ1NzZKwLE1Y70DDotO9ax9SuYoPYjOmI/V3O7VY1sPRHeHXgttpWU2+HpPDJlD
8VczqGvDDFWiyKqvgHf2EGwbuRUbgeSVa4Bp93oIggG3mYgatzEIm+iiym3k6vbUXozBjA6RTXs2
rof2REK4F6q2XiUZOhQOcIC3fPLczEAVcKkhy5XE8DXk6UzJmHqZSMvj2xtx81Vyw4ESYWB7Q11o
TYHJVGRmV9Jr2M5Th6bmYO2BGzdvG7IpGF9Ul8wHV9cp+tqRaK2l5Aic/pC0yUyjVI4+TNqcHEku
mQSgj9QdtHSmrB77FsNiq9zhptyihrnzFlYK9AUuvpuMNejR86T4yfAS79TwkKiBKeilJ/pxSJAi
AFRi57CCJYj2blk4TX8qyxxF4zTFsZVWY567QAn6Czn3Xvtra7MRc/hldE9uwdrNECZFoDIEKIBL
341mzRDDtKTnPC5/jIGQvzuItb0MjBx2bo6tDUBooHigTrul96qBbUqaU2VXIQ/mg9WN8RekSvak
qbayam55wDvw1TDyWH1/zCjUIq3y/GrFVvgz70X41ZG6yVUEJHcgRMJ1RLrn7r51jHikRZNnAYSu
g2ynY6Fjd8g5GbkhP+TKlFdu4Fid7gLJUn+8fZC2PuCiAIcziE1zao2QNpvWnuWcxfgxUGq1eKxO
6EUE5MdNpJ/QBIoeRS2PPq2kdqfUXgL4KsAvWGXqS0jutLsX5eq/7sioykJEOYmHDJT097Ui/UpF
5vzGiiuiBu6HZmeUubFnXq23+ppNFKiDs4zAu0wZMrdQu+mHM6uJ//Yr3VwGLjQ8ElKamxyc8A+9
MdJS+Pul9CDV8JUZ4u5kMluhCQGGhUkJ9EO/0Urna8rMLbExGyJ1GM4IDdFKwq7d9M04MxVfMs1Y
cY2iN1U3arqmcHHZiTM/x2/sn8fRCFYh3wrAl/KTg7K6qWUrbQh+5Ix1mb9oRoqLsN2bHqjT8t9v
a6xNsEAgJuMKsh4iyIHeaEmH0GTf5+XnrrTpWhUl7MBsMv+HzGD5iAhaLiOLGwDvwHBf6zMacTY6
Ex8qKzWeoqQKfEsM1k7ZttUOWpqChBqaEpz8VWqADUghmS2qakar93BPJrX/nadV+aOR6+peJEpw
VLK2hsSPh9oBCuVwUbWiV1y87LSd/bsRf9hRuPWCPEOFwnFeH8upbSpbUkiSVTMKv/TNpHjGWDbX
LAunw9tH5e2lAEq9XqrE5niYHWBS0RTEXtn3tY9oVf4oaRTOby+1EcrhDaBkSB/GWfA3r5dqNcyA
2yUhj1IFzJIFP0FESXxxRJeeapTRz1O0h524jQQgl4ALsl8p4LjBX68p1LjukqJhjigCHNiC0PhI
3SjvaQLfxlGWYTPSAFry8nXJpkWhZcwOvcRhsKdDHMbaQztKhR9IhXkft+2ekMDWeirShlCC2bR0
ZF8/lprWpTYrtH3iqFLctlKCB3WM0kdVG0zwSxjnvP3ptl4jjE+AGkxQlh7w6/UKUzhdW8NTbYPB
+tBLSvrYyUq9s8rtXsQkCuMJhpMaGc26jIp1ankTUYTrSOr/E83c4Jj2kXjQ5HRHKO72zmUlCtCF
vU11s64DUp3J1hQBn4NSUv2cHVyTPKuTjZMdCIYC6JZeDINBSWxjGLlzDLbeJWsu1A8qHnwpXr9L
cBywjTVAdSW2SpdWCOU+FtUeknRrh/y1irr6YnoQRfmkFuxIo5OfQ3VKj1U0TUdT6b9JAJ9Pb2+Q
reXwV1zMC8gIbxCQSU9iDkseqeOp6rxilKzExcAivIvNvj21/D87+mVbX5AJKRmvAtzsZpZttpoS
jLASr41SC9eMLCA2aCgg9SeCDxLYbZqSQ/INY3dnL479sfx7nTXRcwIXxf5Ziv6b+g48f09BlV/H
ZOrAhlhkUG6HG7jiDcxHPlZ1qhBFZZAoWtBfU9FL96D2MbLCDPIL+Zz5HYnVtHFtkSc5QlXBsLO/
b5kFkHIZq3JiSSkXC4LXm8xWU2Nk2ADBDyzI+zAt0+PYDMFHNIyGezyj5zMQL0ysMyxF6tyWXTSb
NS8cWvshK61o52D/2dPrNwagh19EUUw0Xv0cQwYNFXcDbFsI/YXbm3nQeEmq6dcxH+3G7SOjiH3M
D/PpKI1lVfq2QAHUjRUtsz1gTXru2kFj2h5gXpynQ6WL4uckaVrL64YEPzIrn8FexZFNh190jSrv
PMJyKtdPwJ1MDkJIADa6HIC/M+XajsrYMfOrQ+130GkiHXsUhuCE2s2DGqDu42QIxU3VWKDB2uxp
2W6cLwODTfT5F4DsTUWCCa+DX7paXO2hkZ5GeeiOipEZp6acHI+e0J7c40Zyy2HWUF+kMKGTvo6Q
HC6pCEMMXurEkS8TPn1ebWhfdOGUtWdM84xNUlWCRYCsPTzWtZF/hgcl/vWtg9DllC0iPShg3Nyr
ZWHiE88084KT7Ne60fNn6O/mMnY1zk3V5E/a3IACk+dswWMZl7eD2k3CwnxqoQhDyV004tfDFR7M
xCpEmBdHggtSght7YnY0PDB6EMdcxeKU5uke+fpP9Hi10xDMXgC0XFAWVERjVZMJ25ntRE6ci6Mj
O3ivqSYklXZM9fRON4TzGblpG5GnrI9ds7Hr56GvZNPFtT6J/BRZryd6ebJ0DpyJyeEcpOGHgs37
KJvoos56O9+RPah79cfN/uRHI0rAWI/OLqJbS7j+63jQqBYiKyX7MtTRlwSDuZNuhemxhervda1e
72StG8uRF5sQTgG/33J6MAVsg8Uw9YJao3gfWG3rMSHG/3sKpR923Xz8140AGRVkFk21RbhzvRFs
K5QHHf/XS6kVGgOtNOjvtUH9KmWB/pwjWnkGCdrtXKk32RCOHPjO4vlK51anZ/n6lYq8qgdqI+cC
7Gi62Hpte/qEuuA4Im749vPdpCQsRZsOlh3DRCBHq+A29KUIg1aw5Ux0/HwbdbnwrAOA+/X2Oref
DaoCNKGFDMILXSvCDQaniV6VdanHzPYTPZMuVg/QJ5jj+NhVtbKzTW6CNvpUfDYElZgp005d7cpO
He06V1v7YvRh885Jy+5cA6g4h0ZVXhXhDK5kleWjLdA6n7R8r31+Gz+Q6aDYQYuOvjY/5PUXrPXM
kedOsS65JgdPSDtk3xhb9qxqFMYLwoZcyo5Vh/7bb/l247AsclxcFiRIN8l633SoxsOxuESWNJ9S
8MUe8qLOES3xZGfjbHxQCJokYTSPGH2sN06Yh6gOaoPEsZc/AdBWL2MsW0fsuAt/qET2+e0n21hu
Mf9Arge4OCd/lUagVpiXiy76JTGbMXehe7XfRjuNH0WZI8Q/Tv8MBgUdAXOOj8hYf5novv6CUwuB
jk6Ac7HHwv4g1ZXsJmg+fgV2znRHaX6//XwbG2YRnFxKf8Ia++b1cj1+f9SqinMJlopuhGv7OKW9
8qRJVu02jtJfZlnrj28vepNJL8+IUAHKEwtbe50qQkMBnjI3zqXLdSc8hTidVa6TL7CPGZRRekHE
UXoxskL5XuZNt+dUfBt7WB54xqLqtoSh1TdFi7UfTZNQ3vDQx8nW0nPAQ+50rbZW4a8jz8o9zmFc
dtZf95OdaFofdLZzqZta/1KjIXot4/Cf+44Gm4WBjwGoBW7/up2ah60IHQnyrBUXtOGlVj30VbqX
TW+c71errN6Y3eh6SJ8fUbXJaQ+1UwHyCzTZpeuwd61vvDZgvOxJ7gS+zjpghyXbXg9R1LW6ufaV
flIvWm8HOwFrcxU+DbhMlf73mvslosoZJTJ65rP5fFFEClY+nP/Zt5CPw7TKYo4DsYIL4fUWUEJF
yesGsUctKT7PXZCd8kaJvdoyx52sleYvf+t1DkeevmAy0L4jLq4hA2pej6qIsUxuR9t6sso6/Dqg
X/GkzHKUuL2WIjEUF7Eu3LHMEVkDF6Jmn4vBgFIfDL0JDDyKQPjqY3xG0APHBZ2m5FMkZcnvVA3h
gHCkAf4uTLL0ITZRD/OjpJd/ymVk9i5UDfW91Vkg5AvaejhLJoP+ENl5Nrm5Tv/ZTUlpMXGW8Pew
wN/GntPFg3rMlK5WP5KU57JroMEzHJAft0g0s1xO/LLGJdDD+JVZ12SV5rM5p4VMzSNZ2UEadW42
p1fsX7qdyhXshZD7Jm2E/mxPPbVRG87O7EZjPU+PJLnGndE2KEYOwpa/l8JJfkeRZr2D4hsG/iih
N++aOJ/8pzdZ8T7LkJw7FUT/JzSSgtIfTQv8pdxLqeYNuL58SaSifGmHPne80TBy28+GKhhxwLSi
j6kNs8bvoN8dtMAe+3PQC/MBR/hieGfOtvahMhxBId4G2tekg4hBv15bgDtRKh3GXhOhayLGKB1T
Ja7vczG2sTemUvoSo1oVnwu0v4RrtUrjHDHHjgrPdqQaEGmM4gMkGIHmWK8a9RMmZ0rtB6JTK0/P
8lq/zC3KTog6JV9KxOFrbBgjeC5SPPe1a7SdbbpmGg2SD63M6r2k5B/XlozqCeViKfXrAMawb5K7
yXwpU6IN0XELP04NQCgGRpN2Z+WWaB4kNZ/ad22oyf8V5axoXlojveAOdT3Xz2qQpqfELLHYCGlc
SS6Al+ZnxccevHFOg8Sr2wLiiG6L8t1sidFyjcSpm7OkqvVv5Aiy6NKwJN9DhVHjGrGdOM9mUqny
0zCY9GeoTtp7Ai46CsDhKiBZVmZ9xyElSmFKDXnyPoBcWu4IVtycQmiBYKKwPiKzvQXSVNEsMaPG
zAzjnvQxQd/pxYoNZyfJ3FyF0EKixQQGFP7ruJIPqRRYkpleByIjQJamvwK2yc5v39I3qQHPsox3
6J0wDwGv+noVO0c6EcgvHdg69gRQadSxev2QxQ1kqbk1D0O5B2i8eTACJs0Gpu9Ag26XNONakSHo
xdepC8c7RWuDg2EWzU6RvXWb2VzN1I0kqzew/ImbTOD0glJMP8Y+DKmZWX6f+E0w7tkObS1FD4Hm
zSL7xsj89TvE5hAt0jhDH36WcFSiegNoEqcnKsl2h/e+sRRpKoRwul0bsw5ZbcvRSGrpEiSd5iV1
kx+r2gzvtW5w9tBHywZbXTbQDPAP4H7G/XR92XSGibMcsHBcMvT+YE5yejBKI/su5WF2P+KM2Oxk
/Rsbg3SArA0J+mVKtUpTM8jDajkUwWW2WuHneFb4NVFqr4e5ucwyJ1o0/W/lvDrw1hkGsuRsZKN+
VveO5zT4udvIhbjmqOo/jaFJz+aUa35uhuXdUE8/iAeZH85mcR4rtfe6phz+9SSSQzDD+qPBCCxh
nUoyZcLUZg7tS2tWmBmETgTWv5YPnWWXL/pkGidy2j20zcZ+YlFQ4ouR7i1XNiCezxnQ7EtP39kP
UBM5DnMIUKCXrJ2oebudaGsvoxEa64uc+fJZ/kqVp9lGaNCo1IsShlnvRqEI4s+NDJl6LKI2/l6O
wZ5KxO3TsZ2Y0zM9YABLt+/1kmEBO1e0g3KJxWj7DUqah0AFAZ8U9eC/HUdvN9UC/1rY6TzdrVRS
YAOW1VHXv1DxGd+GMOg+U27srbIZrZmDgJpbJGfWRAmrpM/NPA7IaD6Oxy5G8r3CrN0n124u1mzF
/qAn007aefNoyxUBUmYRn6NJvQ5vRVX+EViF4CLa4HOvpvo7cpQ9PZ2bb/VnlcVqkrEjperqWw2K
FmPTGQL/FXXu0dhXPOik9fteL/fEa6AjrEMbG4JSmH+XDXmD/qkQ457smolgog92fcDv2zyqchiY
XhchueFOorJ+p0WnkJplXWK7sp5b9lErgyrx8GKwPqkMY0Of1m0c+GIMYQSD9BIkSKVVuqmmtrUf
9ZjQ4yNcqk8x4ggCV+yS/BxxZz09Su1oPDsNdtGnrJi6lwzA/X9KkuafDWcK1ZPDbMW5yCFeEPca
14vu5UAJyIQcof4yu8Zoj/ifjF8tpB2nc4Wmk3UI6ON+K7BuimGdZ+187LQsO87KODDLbUrDuiyc
/+qoOMlk++aAlMud1LfkmCFSSbpv6FnseLI09siM4OETHKJSAPRWyO1fcijfJR4neZ24KtQPw49t
qVPdRneaD20LXZ0c0QaMgjSjpXhl0NMaQtRfs9BuH5rIlURXBq7kmJPq6lmYKt9EXpolFIY2g2aU
askPI27iwCN9S3+GzDL1YxE7zlepsmEgOWGR3bWKEzSnhhS19DLdbKNjj1rCjzRXguzYG6J7r6RV
n+BaEZfCLSAXZm6p9dr9OM/jfKdVThQ+OKlkD14AGu+rMcYmVUhkIR6eO+l8F8nTmPk2YjydN8gN
zvN6H5S/OtyEMWMsEXj0lThIJVj2WnVvO1k6eMgDTbqbiFD7b87y/CXtOu0OZ5xyPKhZKFrXspKw
PidpK5+xTJU7t3dyEDxjIf1STYQrbaUxXqbRkc7poGY/+qatvzYF3howV96jfFT2Qayfs0BzPkyp
NiWHNiz7+LDcXPDOzTwp3GhOhv/46PVDovWz8oxFg2kebHXos3d4l2FBO8BibfxalaaPQyzgiuXZ
MJykZIq1gx7kHaoaVew8IdIl1agHjDETMHPuDrmtJtGl6LWg9MiIq5csg9Lu6nFjdMfWmeX0bJmB
/l8pKqf2qfklMIkRibGf9TNkQZEawbGWw6rw1E7vY79o+5AtIEuimdxREe37ABGGxbm91Op7OaTs
c7uiNSx/lAMtdTGLRDJAzFJ3Nodsds4MlpDdFNj3PtVSpHMazPH9XAbOQ1vq8ocpYjJ9rsIui918
MLNPTFCzia+ph82h7mw7PLWW1r5ASoKWV0FLHb6H6jwqfu7UCnVjOhn1KYqhdeRx26Tu3NVl5EWK
XY2+XQ35WcRK1fhcmOr7TomM+dGRRPutKU3nh4WbhHQn5kHu7qIopDiUwri8GyMzsg9hl4yAtYSW
KS5Ulu6pSbUMTioiANJpktBDg8oZOJ+wzBPjB8TAeJVqwg7nfHIhP5Wke90HpFzj9t2sFm3o9Rmd
iStfRYUQMXdfAnTmjJNezNXHqmzqeeeSWxLZVxnhnxhNl3UR/kLmabkp/rrCudpohqOlfCU6DbE7
9hWOJ00KfhGlhcDtMAcC4FRmx1SLw69vX7CbV9+fuRXDcVogq7XLmF5e24OjwkHL8tqqs2iy6+KQ
WR3KCiJOJY94Ir+8verGrQSAkTElMxOaLmv0Vp5HiG6MixRGFdv3GU7Zbm1JyQsqqHtd/a2lGJRw
8+FJxC24ar9BVe0KsbzcedZTb5iQ21a0vPB7fCn+tWtJLxgpVBjLpJm3cyfNDlpdZDhdqIXyFJPs
3jWoL+zk2ZvPswBhFu0levmrD2Z0MIdIYeDPt1GADV0QuogkRx+7XjQ7OOqtpTCcY1PSI0UHabVU
kCIAj/E7qgCdmjxMIjPeBfk8CrdLxRj/a5UCVBsTIIzMwQ7Dp1klKtAKNScckY5UzVT2Ri2Kj5rS
7GH9Nx6JJGiRkSIdQsh1VVNOZjqXtEUTLEqll7Qtcl9IuXpB1HF8//YWv8nLyYXAXi1ZpcO3Wq9k
ItvfF4vKHuJ4sOpCORkOtsHgLK4L3XVouey8wNtHYxogL6RyYA+0zldl3ihHsxF1CCuECSe3k2Tt
DpXc2QvR5NjZ6BvPtnRO2ORUHbfS19YQSNCXMSPMwzo/12mRHpqs6051KVceSjK7Q3btJkLybGTm
NDfoA4Atfx0hgcIYZheP6VXv4mzya4Q4JWzFtexdLiVz85+qpKRCkaaOzNDTaHouBBZdQzQpijtN
CTpFBkHg3FuLpfbb33k5BK+DN70WmHXE0EXF+uaQ6FE+RDq+z1Jmt7iOKcG7Nuj7nd20vQp0Bj4w
U9K1+JKjNTTHUpsOda9WvoQo+iMJyvDr7We5GcByBtFxYfYJR4+Oweo1WzVgnnqawmudqsOPEKWE
2S1FozBaUoGMucjWOPW7qrCsn9pUyM0dKnrJHjbt9lGx1OEWBOq3AJfXDTpl0GrYe0WIDa05AR2K
wqMulXvUm41VQEMvs23ZwAZ6fVq6uRScX5pLCSTZO2cUkeFZSWVXO1Xe1qn8gzRlrI3YwnpYMvS1
0VcFSny6Uc73QT39yqyp8ItY+2cD8mVzwJxeaknGgmvUg56Mc4v0a4oEPuTsoaDpDUdQctWo2oMb
/R9nZ9bcNnam4b/S1ffIYF+mJrkAQFKkLUuWLdvtG5TclrHvO379PFAyiQiiiFEnqVQ6snVwgLN8
y7usrJMZUE64gG/kJc6nASsnIrNNwJKje+m3lfGHBZN3n6Be+jXPdf2RKXfHIvQhNQvA+zZqHpcE
n3muAEGpeAIUwBr5/DzoOkPL84JLfWyMcjikWahbtlKKVrEzCi/zbIX+p/GxwsXy2WwKKXYbiy4O
lqke0g9JbCLs0QS6YfuSoL2ZL8/D0bMCB8VevTQXQUTMUmqNCrPqR9KpmHT1QKNDOOQYp24cPmvR
G0UmmWY34nbca+fvAcWskRIDHwJHYzjTqZR80DM9tvseaI0deHRX8nragrqsfX52J4ieuQ99wdpu
cGFAxh47AvzntR3yFRy6fakfFDLlQ0O38xEt8cmJ++AgBVt2WJd3D1Eyzi0UGoFvX5y3htLjpVgQ
OpaClj/iRSfYPhKhtpcqcWzjSiRu1IbX3jEocThzwHqoos5v41V0jh+k6AkNvJFB07wvXeALDk5E
nh03fXrbFtE0VyTefmwwy38PSox8PiiiB0RKUUjUigT8QUN3/V1fzgz9clNxfuUkBEoC7HSOvzj3
F2sIbHXZmjCmT90gU6agQn4nevFWLDn/lvNrkgnhUTKLoM76pPNnffUWlaCFf+4xIRqP8gMGwum+
7rTMQZNMlbhkUv0QBf03Qar/QsNnhtwD0GP0y74IsIyh0RG4gzIdSnjqJv5dAi1w45xfmR+oR5yJ
KOvrcxvmfH6SGetynwrCUW7TzKFRa+HtLU2UHkr5g1lEshMgLH/vAx97e5ROdqi/0G7AYyxvGFkL
xC5E4fgU+h56dZrg7ZBnN93Wn4KNrbCyVKjs8SFRIMHedYk98ZWulzlp8M1FveC+6g3pCYZctDHK
yoajc8YjMtQLQ/v8VU5hGbZC6/mn3MRUcieVvvysxbqF5M+QVOYe1koxHHOfGPrtudU/KVm0tsBJ
LQFoSdZVuSkD1Wh6ii5WEFduOE6FO2RCcLweal3GBTMwymQnIC4LiGixH3qpDhPAbGjJFyGep8Sl
GUBFP9xjciT/hWlxes19NLBfF2XZuIvRO/cMH0lDv8VeJQn0mxEiKm3lMOu3XDrXZkafhTAdIDLM
93kRvdrpfaVZlRDW4SkuuYkMRJrcvvQ01wyFrd7O2nqckx0Aewbh1bK4bcpSYybyRI6Vef4tVarx
ICj9r+tf6hJbjQ08aGauV5A19IsWE8qtSut1QgyUTINiFylx9RHZKPzXq17ZDVFTunSUsSKNBH3n
hb2GPOf4ZjQMzzCrIyDvhgYP8fH5Sw1Co41EjzCyF9PymCildFB6JNVLvx43VsvaS2V3z9J8EiH4
xcoUQkuMMhRV4yRobswhGg9DbIYb1NLVtwoZGQgZ7SskXBYzohND0xMawUksJNkNctnY51M62QZc
eKcV28TtkVR0cpRo7Gps04+lp76ZwTS/VSghIO4RrrzAQ4bj2CW+WITwafN8H5JYg7rMexvkS7Lx
Vtd2BfkhZyekeNDXi/0eYIVdtHWFqfvg4xnWjoZdDUP1faw3u1mrQ0H1BjdHInBx1ZaGEqgaRPMT
zPtoJyON5ipDCBk6VN6MXUViBaQlm4OkFILKImGcFcYUK5FSiPZt9QngjPEFdRIUEyw90DdS4PkN
LSKIGbTBcLTNEdNY3LACu9tQM3RdhKTp9qIotvY087DlKhIOYlaYP67v+5XXyHgM9wJEu9j2otBG
viwinNMWUxqgQCw37xVyh3swW97G6li58lCQmYea0eMXLN1OLXqICzPvkc545Gpk2y4yCVaGekKc
8n+ocXRA5db4dH2OK1ELJBVuBFA3sFeXdRVRy5UCBVnCTDmfdpVchJxvYnKndLWI0G1U099oxbss
Sfu3Ry0UyJBbhLUyVxcX+2FIU4FdoqGD0PSDq/lB4GKQmOyGdNMkeO2oYY3ihTjL0xLqLo6aWh+R
80qwFqdRqJa2EerDrpClYR9lug6FX5HLfavnxkkWAF65+VC2+rvSUtqvb37bc2hIKYtC3eV1VQha
6CeygMeB11a3gRDXDjUdWoax9xzLWPqK2Ne4wwDV7PrAK0c6A+uwY2bx84uljD29MhY6IX6QytYt
fHH1timicHd9lJUNQ/GbEx2hJ64Oc17kry7+zE9K7iiqgjId7c+S2PZ72R9nQY1NzdPVCb0aanEW
YBjaGQNdrFMzFLprSVPiGmK7VeZY2R2zPbFKTWxWBH0hFr6aEDDXoKjnzC/u+/QJ7q7/KMPhORTE
HEc1ysIIGqGW0f7T2+zx+stcOe3Oxl7sD1kZu0okDzupcZrt0OYy6NtT8Of0kOyQd7uxRC4J9TNp
n1oClYQ5tF+W3fIyqsdaQFkK9Kcf0Iv2k2PUxOZXKi1YAfYtmlZ2DcrHFUfPZ+ZWorzX/Hy6RTow
3UJkrK2lWbeAki+SxKilnK+lSJ34+vjynbj6Eew3aM7d6rTEC1tV+vbz2981PHeI7ooGTujl/Hj1
nalaDYpFdxxxoeJ7Ro9tH0ToLMN0DN1EGt4MDuJNI1cy3ysc9RfADwsZI9CpIx2c0CpOgarWTmSo
ghv4urZRKFtbwWSkRI2UOI0Lj205KL0+ULDUVSqa9MBFveBjL+QIpwctyIne8CmNV6HuDS7govjt
a5joY64Qcixcxjy0tcdBQ1PwJIaTDuKjfBZH9G40uWg/RkaUbCzhlTWDKgueLtyhnEHLK0XqFXNM
gB+fuqpr7pGOUn+Vfl/+UXRCu3Wiro4100upfuqXqDJTo8vQ6qjpNIY2vM88XTtKoM+OrQbH8vrq
XBsKwgcBuUbT6uKmzDyRfpnEsRo0XfBhEvppr/tp9zkSSvlwfaiVY5UYl5MbMgvl3WU4F2e9LuYe
vcVk0KL7AWDwDbiBv/CdCEt5czL0qZXv5NF0Lk1x7mWUwR9j3ZROA+7jtmtrZWNC8soGoHHEdUs6
Ay9mubUFdOQiD6mHU29OhgB4uTCqHcboqrUfQGqEjlKlUetAOAOuI2eG/sPLVFR+o0oRvzcT7syk
JvkIRFOT4s91OvBXgqbXcUgRuhox38TnfzfaqMHp7AmEjTQ1UbZqERDDxH6MOscKLCF0sRxiwft5
qjxjat1He1HzcCEIGxMAyPWvuLJg6ALMsT9MqNnx/vzsBBTUAo+HzYCWarmD1jXuLFQn74K6v78+
0trbxTUSBCByGiRS889fHZyCGXt1hbo5Iiwy8sYwTg/moMcHjBpyjNrS1FFaf8CQDx+86yOvXI8g
g/mo9PVnIuRijq3RVF4q5xiLdVG6i3gfdhnH/SFq/MZOM7HbmOnKzgDUShtX5Ua6BOvRQx1xbgL2
3Oqqv8tzb/oGst7aCMfXvtwLaXyuNq/AIuQgmIDChSdvgqQXdXL/IPSok6G+uxX5rw0F3BkTI0Cj
5PnLT0edUPN9kYJCpeduGfrVHqJIYscw9je+1Rz3LRI3mLgz1h6yFZf5/G5fr5IR5r0oe1i0qJHQ
H/RGKb/JAkpWjpV74T4dovQjXNPC/wv7YO5RIwpGAHfRMy17yZj8yGTcAHwZpKnhj9QbPrSeUT5c
X42rL5NbBzwnEcRFHQEsARhYTQtPhuBHyM35qoPkqOqMUr4VZK8t/HkJUsumYnFxyTX9S61+DBEA
GlNHhzD7lHiJ6GiWP743Sgoo16f24oy0/HpI/RMYQapmuSx2GoZiOhBBZICMPtC+0faVv5YAMD+K
gCO/akUafB6SEoee0KiCDjl2T/6V05P/ZEKsER2xNYTRId7BqNPoyuyIIEE72maNaV6PC2qzbyOj
e+q02izo0ZUDXKdBK1O3knPtnTpl6pab3krzitoBE0HUiP9alie5KzoV2ZjolLVmR1dWSH8W5L0/
ciOqOkedVJP6TyUP7kQ741HpzXrauJTWzhK0gOay00wfXe6HWjMHoyoN6P2Tln9VdCC5eewPGxiN
tV0H6olGLF9uloE+33WQhJpOmxEDQjVm4N3C+jCE6aNlDeUNmNPKsfBMvrm+WNb2AUXXGRoOhuAi
0Z7IPGtPBTDUGcIPKEfSbRFHwY2cNO1GwWRtG5gzqZgQjOLTMj+YfAoUBFygLiZR+G4KqvSk1Ens
I2425e/7OtsSHFu76ixgHi9IbWiCi9cZWNh36Nps2x1UxR1bYnSsEMOpQjBVWyz65otSC+MuSVi7
11/q5YdUKGbBtgTlvwK2qRW4KXnOSd1YfbLDhrkHe2sOOxN/WWdoMbUsUy3YWD2X02VQ8ng4kci5
XQD0ppIIJoow7hS8JruRBfVHr8eqk0y+jNtRot3VXq65Mv6XG3WhldY+I7MzZ8VqehbL3WGOmlKF
PQ4jal7E3+gOJprdh9MEFRFvgR28ZEjPURWjQNBYQs+5o1lfvLrOP5QYO8l2TQgrO3WXBFtH76VK
D30vUO0z+UFZgfoggi7LJIXkM1pkfAF4kIG9Q0vdczWpy55xGcs1QOpCdFePTfYj9ScCIrWRlT9i
0PaTTecwTTYuucvDhGdC5AbGL1klFbXzbS7lQy4kLcG0mLbNjdKhcapXcBKvr8HLjU1ZARQbGgVr
Co1GFtGnzQm3LC/VTp0Qm4FTJKEg261qpVsmM2uLjxQOpBfFiFl663xOrZSGZitwRMdBKLxLE020
LTEZdiST4iEVlXHf+rn6TkXjZyNUWZ0nyRTEDtRLL7x0YC/AfGyBBwKgAFXewdarSq4xQUJ46for
XZvkLKoNvQXU2EW9pVTqKIVJSaznB+kxgEcQOplnCaprJkKGJdzomV9Kry7eRRO6rRvL5vL8pPVC
uIK03wweWcbPfuTrkcoXPJXKWDtjEsYfDd8I7Cnvo4Mqx8HGnWesnWJ0Valuo5Ayy/Ocf1PwOWNY
5rNRdadEt6Hc9DlE4CJrwOtXaMDjzZhWfFwA+s6Um5BTEzqWT0Zs1ebOMNshP4L0H6sHFN4gHkyK
CXs26MP+Q6dMjfm1C3uh2VEzi9LbyZBzTsUWSIhLfqcJN5UeD94B++EwtmtvlCw3UPHA2w+lVSu7
tAM7iZ6rl9U2pYpWAZvelbe93kUN1lGejvSXLHnv0rgDsZ6bk/6VbrTp22JQZjPrIldvvaINRAe8
ZVfA7G/yh8QIkRbtB0HJd4gwpeGumoDZ20ZSUTPzuRextVCTbkbMKIiNdTT+BCYd5nA3YB/hwNWO
yoB4k9790EBzym6vDQYdzqpL2OShORpOVk/4ycpaU0Ftq4WsdyexbgD3D12s28WkdbKb1J5u7uU2
DCQ7KcR0YP8GanESIizh9y2K+OUNcZzymGaF2N6msAYKtxw68V6kwx/arad3gTs1vaQ8XN8Ca7tt
lu6cBc9o4i7XRIvAAzcX7fYx8hWXsg7WhISHh7Jvmo1LdHWo2buE8wTdo+V6b2hWl6Ge0G63pnTP
AVY5iK5472oMxK9Pam1nzQNhC0h78yLu0mCwT2nY0ddE6UGx20qPHkhC9EMzmM0PrRS3AO5rNwCl
YlpjsybwRdDVGFMHarOE95samWYLnl9i6yiwlTZOrLWZQcGjRjxTGi9Eo0S91WkjYK49iVHl9LRj
3VYqG5uKXEdwP26pia19M1pT8OOo/3LtLo6MwVMREzex0lHEqTjgqVS6edzVDy29zd31j7Y6FIpY
ZFX4RlwogfhcNJ2YBdFJF9vunY9G+EkqlHo3jrr6F1YiATLxvwI1VFo6KmQjkLgkGniLWabuhDpW
7dIPql2gghJ/+6zmIhCtSX3OvhfSZI2uD0pQoKY8pgNafEI/RDdoiXke+Rdq59cHWzngYaAiQUd5
5EWVanHAq9KI6sTsgaeYsaNMltnawE9bG4WG4tCgIv2BFH8LF3GZzdFOg92oAIIkoVMW4LwiyZEd
FQkV0kENf9CxKXexKpWmXWkD/toU9j1aFTr0TYiElv7oC621GRde0h6BK/HXURGmoI9+4/nUDbHi
SOZqOUH6N6jWZKXwQbB6pEiLoEzeI8Zipg8+BNcK8XvIFg42N8VjKoopV2+IaMvGp1jZqJAcZhOl
ufZJf/f8eQYplTs9zFHRHnLU8FBgtKsol20tqOKd3nhbEPiV3tFsmwDJmkVGWUJcvACr7AFTGUQT
gRzJdjNaw03ZTqYdFYHhxloZ3+hGXuxVf/J38TRF1GFb7zSZuPtdX4QrZ+GMYIcdQ9jIfxYPInWa
GKYmWVqUJO2N4WnhRytVvf31UVbnS4WVvgodZdQGFxurohOIMjIGIpE5QxHM1Npj7KzigI5MSt2Z
2dGwCtjspAhOpSEt4tdgXFRqzxth1cq5BTaJihPNAR5lOV/07PLcQLngNIyD7yL3x2GixZODy/ZW
IWhtUcEuR3eOmj0B3HJRFbiayQWvNsaO1E4BRjgj3/1DRJDxU/eNbuMeXTlPsC3S5n6kJSOgtNjZ
qZRPjVCG0SnJW1lwVOt9igZ1Ynuir/zsMrF+SDuz2Fg/q18WyApriC7I3PM93zppHXphCs3upHql
0tliXpsahEm5+kmMWNyh2hE95mGr3WjB+L5HHp9UL5OPdVBvaf2vzn9WIwLpzAmuL9+3rDPfqeDT
arUARTNIund0t9p7vQ3bA8l49YWqw7B1Pa0Mi2YBnCXuXMjwy/KY3zRU6KioHqVswJUwn8xAchSk
TPcVNJjMgRCNhlBdmGg4Xt9VKyPDn6NbONfG+F0LlEZh+LXeNbF1VLXG2MtFlh2t3hgOggrTM0Lr
B4eZbEuca+XAADI7e6/MNIaLaqCCxIgRZAwaYuawByOT7PSOGsf1qa1sUyy/aMlQnaD2uGTvgKY2
6RMiHx0BXXWFMvLdSlX2NUzcjQW8Mh+s+ihDc+BSHFvGTP40BUAVOfULUBf2oFTyfeNH8sYoK4ga
dIGZzQxGZKBlho5lqNbgrILQK45lvdM3pfAQSWZNWNj7oWBPbaGrtyIw75nFV5SozwZ17r8vKexE
b4/d+HQcwxaaAyzaxbpBYNYzPLHxTx7J4j6H/P7Yx4ZmB8a0pS+4Mu9ZrgFUMrfcHO3MSf2rVgah
fQLmDZS3nmEvnVneNHKZS9KPWk6n0okkq2x2RTF5n8JZYsDJorq7s5pK+Xl9Qa0/CCExty5UiIu+
pll2QddyDZ2g+ns4SuWhg0urEtoUyjyYcbW0r4NidORQHt00HGRb9lT9+fpTXC5r3gaCDy9MwEun
tbHMtQKrWuHYigUizzwPQlGmjvKwlm7soNUJs9A4IQgzWHLy+Zsv8lQNOl8TjvHsVuYofhkpdpgr
WMMmoCduYKfLzSEPRCGyDa/Tgn2q+dUJIWT4ctenvXJJAHZkvhRGIasijHr+LAxnxY2m+fTO6gDY
dl7onyLE3j6kftH9GQlKiI3TpD6MSTUe2xyt6x0OoapiZ1OARtf1p7mMgM8fZvliJJH7eIKzJ2di
9hBoBopevTQa78uo6J1klEw0huA7WaZ/X6AL9vajgHgPYCs7EBFF9IzOX0ZZF0rbIX93QtYbIr9K
GvOCjP6BgwPxbRIX1oexy709gn6zyp1gnXgXQrZxClwefDPUnJAPDpwxG66dP0akshh9vfVPsWY0
N6mmj4IzJWHdboxzGQbxu6lVzLhFWivLb583hhUIvQSbRB1gHhkRuEwtb/eTpgc2omjCx+ufd22P
zaYilJYtlVt5EQYFqOJMqjVwuqWF4NZDMRyqqWttFCusDd7F2lAziQzwDNNDIfb8FWZm52dmz5kS
aUJo+zT1XN+cUOnL0HjYSFFWxwKTCVJwNnFRF5/LiLQszbLYPzVRUENgBxSp1eIAtkzbaretDjXT
A0zSbpoo88p5dWZnMQCCIdARvU3E4COaJOpjqvfdBxy/rG/XP9baIpzx0MaM19Epx58PVXsCZux6
BH9W7fqdWnjC3oiTdCP9MNeGmdkxQEkJJij8nA+jpL6We/3oHa2wHcK9EapicztCdvbvG01qv4ZV
nEhOakx0n7uibJ5CmDvRAfWkLHaC3Mo1hwtiDMHwWdHndBzqaO931IrtshnFn0PF1WkX3pDXaMxU
YYz5S5Ooh4rIYnK7aaRyWQe6/ytUo6qwuYuwogmUcIicvEqMzm1qAULeZGhh4MhUlH5lELjJfzRt
uMejaPBsymDJcFd6OctZRBSzcXpLzkiMo8owbnxTLFWnCwI940pNlD1iRWmJml2rV27XDIO1o7AR
dxgygCW6FeXJfIykeEjf4+XboFaNLOZuVCO8FmuMsm4SI0vBhxhFEN1Msa581xMcAWwva31vFw9d
Oh2MpBfqndTkyHYWYpGY7wn3xxvfR7DTniVEPihCDiZ67IX2S2UmqXcMlKr6SQ5vBTtBLOJbuWxK
xHr6FP0VuHtNu2vAkCMf5IWoQ1ZQ5XO7Fmv/E1kh+hOBj/GsXcv4vdlZJo1oENUVxcFQUPMnav9h
tHFRrOwD0EBz01SUNJKqRezihbSDZWRUjpHaJ++417H0TXwgHxPV5mBjf192N0j4Z3cYrmpkN6z5
YV5tOq+qcsXPqvBk6X64o58w2IiGT246ic0O5rqbpQnygUawNfBlFgFyhjLLXDDUoGsuDpZWzlul
MszgpIpx/CXCfuFrL/URYuyy2RyxFuYubgpf35jvyi2MJZtGJWoWZYeqcz5fUwm8toxVStlBXt+Z
vJQbpOfvetWc3kWW+idtTeFQDR2F+LwtNw7ulZ4pNUtq6BCDgBWgN3E+uqVNkpo2bXhCRjSzkGnq
igPmTBTf2gYOYl2pXX5CEFKubQRJ0u/gjNr7VrFIJtFsje1BqpRDGLT9zfXzcGXJUY6ZG00m99cF
gNpI/XQKKxHUVI6VJlcn+WPUDu5AU2xjda99d6wNOXTJArhWFgsuRMVLnqIqQMIt1CH1T62TWOmz
qPi5HbWWtaNnvNWZX5seR7AqwUiZ4U2LCzOIxjTpTYiK0MzlPQeIdPTQtnofCdKW6vfaUIiWkkSS
nc8E//MvHDfAzwiwWNYS7VaN3o/bVVKHL3Y2Hq5/tJUIh3yYTvIskjr7v5wP5fWWCThF5RKLRk+x
88Ty3/dt3jW03aPmEEINEzd2z8qQtCPnfuRsTklV/HxIH6sWbPdMH6uxIthhNKB9pv/k760Aba1Y
G4SNDbOyWOYmLx0aCFmX9bs8UnoqGOhkh5bMFd0On7Iqyb+Dy9adiWPS1vpx/AsnE+Bk3uxMloJm
ujiZEuDghj5Y5I5h2TpVJ+t3wpiRPA914iC+3DhDUbzZwZGvKOkU5BH/Qy5eXwyqo4Rndjox3aDl
6O351F0Nx2NDGH/hE87RCDEqOSkwuPNPKPl1jmDYJBwVnKltujaBo0S56c5yZIc8TITd9VW6EgNR
+YfSMyOJKXYvxvNiL42MZhCOVVwV3w0zax0z1rYWyvxbzsFvMxOZ9gItQ6piy20nhN0UGbEpHJM6
kw/92GZOPmWmU+eV9vZtRxsUfo7OoiSlX+zwcRitNrEYSpX9/LYXIHykivUtikpzh8HnllrQ2pZ7
NdySUBqBYdbpD5O7B1ZoB4EmHUYla1wtSOQd6LStnsTamwSMxuWo0eEwljpjjRLUo+EN1nFUp95G
DDk/IVWqOm0nNBtY3bWhZvYxZOdZDH9ZnBoLaBwS+onHeoznueTFjVoMvMUWNvn1VfjSrVssEFbI
DECjiX1Zh6kr9lZsBBjDZXJ2oyM13gIqiPqjSfP+dhA94ro+rqx4h5d19LNS26q3e0rPAJXakR2p
KqM53TSZgpp3QvKsfxJDa2o+I9WrNjsVMxnRQZ/eK900n0TtHuc0+WBmsfY1Upu8dzSwOe+CJNM/
GfmkfUVUk9hd16dE+UBRzvD2XPP5zyJRUrQZO7O59ciF/B8mgedow/vA3iscAJY5gywFoWuAYRft
XvBMyy5UIPI2Wv+N+aOeukbcwWL1v4c4lox2ovWiejSrTOwdLxS7b7Ec9e0B1RbtC/U4LikyFKTy
lQDxOlWQ/NjujHoEezAa0a+U0jntsesfYyXmpAzBv+f8lYtkXhevYs5J1yM9LBBxDuRYf5f0seeO
EkrrcxeM5IOkWQAk8pxA8d3YuysrjqIrzCEI9uiiLI+JWiKAErHjxRRDy/c9f8JNgpp6z6gND9cn
uVYIm7EShLgIMjLefLe9mmVTCA04M0U4Cjj43YzktlDEhHgkvmYFCsko2FxevVMFunqnZsoTQi3l
x+sPcTlfHF3Ap9OeUOk8LZsEKXaIrZYBSUybwnJ0YLyOVxnTZ6WJp42r+vKcn5Vm5k4mesqQpRbH
YpqqmeHr9ON7ul83RLfCTRKX7a/rE1obxURJyGSIlSqLNoHhKTLCd5wdpff52KtHxFDlLcyXdHnq
og2EjAz9LH0GyC4CnWYoEc4BZwVaz2w/SnTNnuJumHQHebKkc4BYU0JHGaO5I5ttHnEXmA5jCC02
nCT9CfJq+GfUVxZgZTH4PGIjcNOznB+vv4wXaPD5oUaZlZYT6m4Etxf1Tco1iWxmfXBCs7o+5dRq
Rltsg/RXJ5j+DWkFAnYy1MD3Y+Z35L3p9Dmd4n5XRILhap0h7juj1e+6QJ+O1x9tZeHRrUGag3YN
PQ5tsRqCdgoHzGHQTjfr7oDNYHWjeXjcZLqUuG8fCtYAkF+ZfBlVrfN9ZgombbAEWZVGaEVXTFo8
F7LS2yVKvCl9uLL8gKPDxOAaAcu57HVmhAUg4ohHfUjfTx0l1NTOKTPGB09p+ycdXb/CaUlefbvU
vPYOjE/X2UCamiedskbzvvGRvhjUulOBhFHtcYfJkn8UQLywYDYhy9joV0/DPvDFhtKekJexXXZK
/RkLx/CrWaV9YCv0sm9GeYgSN/I9aS695MN3SwOM64pa294XMxbbVfQJHfVakJCTTtMBUS3J1woN
8pSoPDX0YCj/JrlW2R13yK+hzwPTbtDS12lIjFHpyBiIeFSj8/BTGUzWFkhpZYXMkEoybKrRtITm
n786HgU6XnEdoKuSmmHnyMOU7WRg2x8HJd/CJ82LbbFNZqQBRgh0HLAGWSzG1ko0xbNI/6Ys+i61
SnCYBK1xzFSpXNmsxXsLNoSLJb1oh1kzbqzPyxwGPiAFB9p9iPHQwDyfqASswmwTCsOVEotuWlmN
Cw25dHzLwl0YXgiwxnJLmmdtygoR/mzhiljnclP4vZHGAirTp0GMzF1F/+XY6PXcnm977yHzvBHk
jZd6h6DIqSuUbQVE+Pq+XDtDZ9LSHCfTb6AGej5xpHL60fJkD/HkJmbdWUl6pA3kWb9GzBqkPy0K
Ta3d0fg4NqAmwxscnrgUJ9rowq7KVPm+jyPzizxl2i+1z3skQI2O4v3UC1vwjLXXRTMC6D61oZW6
TKkCVTMq75hiW1MCDwE0h9ZxSAxYULzS7SYMZQPuzjRUN4XuB+KjFNaqufHKVo4XsNSsVDBB4KrF
RciQhSKZUVwRnijW6PSyntyrWVO8mZJBgsRyhDEwM1WXGVkTx0aN7LdwHItQ7F1NsIKHwUfF1snH
vJL3yDQXn6+vhZXrlMVvQE6CTHNZFfETYsy4bryjEmP96VZCoR/qtButHWAk65NJc//x+ogrxwsI
GNb/DDGCFrVYfLXkAT2vfe9YcSCWBNW7RqFeMCRxulE7e6nHLo4XYnkUxZDenZtNiwtIi0svDsdG
OPaDLtyqgZUYNsnoJDphMQw/WHAT+vMArkAgF1k6HuNICn/01G4yV8iK6gmpd6W0YdtZz56OfrSt
Crp0q8W9do8lyNDbtVRGkjNJ4oBKYyqI9b7qhEw7jXJB1cyoqaA/SzV6Lo7s9wMxgFf4FqL4Q/XQ
9iGGpvI4eGD7Yrl41MKaoipJUpDin0Iqueu6sgOC4LXND9otSCXJg6B+7qSJ5lJVWNm9QKf0aFHP
ImFpBNV6ICoR3+FgJkmu2ql6fsvxPTQf6VSBsjbbKJ1cT0rAfXdqOX1UCbkFx8ysGBpumgnVTRhn
yKGbWSkFriBXKh5rWCseLOioyUdCfwA9cj6iFVGZ1qA5SM0bjRO2sthigV20d6XYVCnVU4PmaZCI
jy1ckk8tsk6VLQRCdxsmZeEjOsOR7EwDEM48tcxPikJCBXC7Mz4oAN6+mFKdmwBnEJ12w9wo1X1A
1xSc+xQNk5tN01DaadXR7MLh0q+chvfS2ZOPI5NdZl5gumagm5xHqZe0Lg40UevChhATBFkmC4LJ
kCfwTmRfEG0jLrI/YErgy4T+Z/Tl+mK/vGIw/oTibsJ0Q+tzmbN3VaOZ9P60o0gxedcIcvgtQfV3
L6Yd8oeDNuxRud+Ku1YSnNlulFVPHgeneHnHBA3JjKZV+nFEXQyVJLVU0blS81GjJwnA39aVyn9O
KgXDM6qTJp9EDqoxeQdhKa43XsHlfj9/mPlofRVOIEPExxEM2P1x6rsZnoS7XC/l3SBu2uqtvG1s
FaFrU9eixbwkWhp6ysbqZfUocXI6wPvFU6vlQYqF5WTtJzbKbaOgLnb9G69MEPAsQQyHzNwwmY/Y
VxOEmdeEbdopx45j8+DpYukibQA3o99Sml8ZicQcqAD/YpZLrdKw0VG/jnCNaQGou2WjRQ+NGIjv
ylYLvr1M6r/+HP7bf87v/3lK1v/4H/75z7wYq9APmsU//uOue66atnr+7fapqH/bt9nPpybMs/+Z
f8m//9L5r/jHbfhnldf5r2b5p87+EiP960ncp+bp7B92WRM248f2uRofnus2aV4G4JnnP/n//eFv
zy+/5fNYPP/99z9zVMLn34afQfb7v350/Pn33+er579e//p//ezDU8pfc/AsSn+ET8u/8fxUN3//
XdD1v6FRT/zINU1P/MU1qH9++ZEp/c2A9YcRogWWe2aP/v5blldN8PffJe1vdAUpYL8o7sn0dH7/
rc7b+UeC+jfiGwUxDLBIc3wIEe3/Hu7se/3n+/2Wtel9TuRbMxlW3X/uvpcVAlGcqiu1aws0+aLD
TUWgMIQgT/dhYlGX3LPZ3QbBr1ev5F+jvh7lPHx4GYUyChrCBswJ1uTihg3NAV/jtk73yIfuMzN+
3w8GirXDh6STHt441KyQQHWBDUZ5iNbk+TbzakVpicJo1psxqHCUKJKdL0Y3eWXuro90HuwxqcVI
iw2t92KoThUjdcpDr35Khsfrv186P6fmAQBp8gWod5F98IXOp8I9HDZpVcV7NY+C8utYd7q8bzJI
ql/NWEjLDzR4cm2vCZNX/koLBCE+6aCli2NcYxv1pUiQCjZswAlj/a5IBZLOfGgNA7fsRu2+pBax
yU6Fede+qSz88tysdRi8QIQ4f5ZiFROg5lIY0mhfWI9JcieAVI/jjYB0cXm9DMJ+IlABJKiqlJLO
X06fUSIAgRfuRyHEhWa84b7/oHUx1kfDvpoQ/gawVmGKIk4bK2yRF/3f0NCbuDa5rperWavrDJC/
BeDS/l7axXvFxkbB6dzcsXbTwf9sHSonczYWAzv+fKPSU2JVa+wgOjGg/8/nK1bIOKZWEu3z3bQv
3H4H+PBkusU77SS7W5pYC3+pf04RkgcVNAWuDtKN56PpRRTwYZVwDxjkz8ENH/ybyX1I7N4Nj7pd
u7077AL7V2UX9qeP/8veeSzJjUTr+VUU2mMC3mxhqtobdjfZ3RtE0wFIeJMJIJ9eX1FXN4ZNXVLU
SgtFzGJigkMUTGae85/f/P5OndPf/dOWxJ0yWz6dz3jg/oLRuMLClFLY1WFN+thKrbOK2jrWcZ4G
H4qsehrTYoyjPqWUS0DZMyONnFgkoC2H+SxMgrvuer0U9/NZcfjTkv/xlH/z295vlwRndOEy81yC
Is29eP4YnMH8uRg+juftuXc/H7aLMvvT2/hByP7lqicqnAsiB6R5+jb+VTpg1LkJJ19x8IiLM+cQ
pcYhvLCT9SzM6hvj2XiuLpfbfIj5x73Lb92DfWmcm+l61T/2d9OFe7bHf9rRT5/bzz+Jwc9pgaOG
gNL9HkijmVLz2sjyEGpl9lcUt9OHpajm5RLtmpX+/pP4daflyIAvB/jDWqdS/vn+0V3nJWEl4lD1
cmvSvbFlHZ8+zy37/YV+vStcHFBCIAI4ZZu/dyBfZyDWdR25UOF+8VsU/4o1kkitgz+s519ORMga
J7SCdhqiAfP/n28JbxqjC4fdyIrROEatn9nRRQcBzOn+dCD+8Ir+6VWdLoUJIhArJz18/58vVVrt
nC+zNDIvbu6Wu+VWHklLvZfX+/VpB7GfvYsuG2/103KPV8er+Tn8w72+g7nZTQJy6ih+XQvFAdPx
dzc7UHgY9spkWpzb2XKuD8CmMcj2YT+sV206JF9//xrffy9A/6gZcZwNqQXYSN4XNT4uBvtpvXQE
Jk6kM3jGH77I96/vNFxAg0b1hnX2iZT77plKdBqy3Dl9ElLF7pqz/g+gxC+34PKXnggalGTML94/
sgJjhDHYjTorNtAIMrqi2F3W4Q/f+/urcI6cHC+Y3MLoZfjz7jaiZp3VsvdtBn2ePLdhWpMxRIr/
d6/jdBWENfS3BJth6/TudQyjVtu0dG22kQfcp9PMsiBLDQeIP3xo75fv6UJoszDvODG0GNn9/Fbw
Eo+K3J64HdUHsYUhb6Lddk2qFougv78nTO6xpwBwhHX1rjZTTbP0k8GTK21vfGJwMdw0XaH/+ioI
m9lksXOCAI+FwM83NDIosCK5NJnux/z5ZDB74wbEbf/+Xt5/zFD4YDthRweciEnO++1VzCehrvZE
5i2NfjTXSV0PQRuc4/htZ3A91j84Uv/61XG9Uznzg0ROAtXPdxUsdmvnrS+yAQOStNuFG1MKe/H/
xV2djDYhAYV0We/ekBQjQIvjCppF08hq24Cc4C3izDVm52ygTfjDV8404mcUmnodvTbbDeI/uny2
vPc3Rqbc3ERVneZ50dxAywzs8tafGUmEVTq2A5gXMW1Bm8yDy6r26kLP6YYxkhEbROs9YvpS67Rp
8SM91J6pA2ij5awSBGHFngzB6n9f9sG5pZezzr2uWcwj9jzWZ6fsgzIz98K8E74z9GkZFAS972E5
HJBV6iUWTOWL2B1tKLOYKPRFskgb6KsqHRLhyl15j/5UWmiIp9A6g0wIcXXUBqOOaJHelvlQKFqC
OOSck/hemZr4dEYXKUpuMgLtxhy3jzxw8kfR9EXbA15L2iL+0SqJ4hRO6Yg4ZMQHAs8kS/JDanU/
lwZaTS1GcUcAkdyOFvz7Wy2r9TGsd37ogBC4jcvN5SduamreRlmASs1hwz5V5/n8ARmCd40seZmJ
0WvdIFFDYJH7LpvZOvIwwXTwIshvpWyrBjKf1Q1p4ygLByxD7TL2zEF9dYrBCfA9WYMbf5AKPHV1
BdoWom7uFakjbqKFNtsDuTsKJwyt+puOHzUkp8b+E+pFIharsgB4zHtzrOJqWob1UG1TO/OniXZJ
rAVAJiHddu1SJdb6qseQ6i5kStEl5b7oMdbszqS9uTaYq9uO3XCxNwNXW3Vxstlje3ESf/A7K/aj
dXjFS6TFUwrxCd4DhdkE3wmnmIck0MLsYxnIxUyUmHvS0CKh16S1XMzBajEZBWeikd/VesmXrGRi
UlXnMMmjQhyndRjfhL23ILNgxVUWGNE+Jrt9MjS19L5dR+Ct1P5jtMwxnl6I66RAbJeBX0dU4ZPa
XspadwZZomYzpZgFtg9BKPo6LhzZ0zEMdYj5o8lgKx26ddkTUXV7HtttOz2h6KmG2Halo68UnPKZ
eMZ8qAjn3PIw81ZFtHvZ8QXG41gPB8/q7ePedmuIxh4hE5yeTg6w2zu6A2PRzqfA6rqP0HWbr3bY
em9BbyIJ7BfZOsni9RZvmNPobHUq64E1rT28SxxhYSoXtm8tzOkpMehkv8gqIhG3mAP1nW9Lg9p1
OUEqusdnJW7JpmFGa0M3j0G6oSct5Nc2h8JxDC8VG8zYWPI57ekezBbPazXHl8gj6muPoyEy2qQM
5/BptD2WF0hdWyTjUJsYQY1DBVdfct7F2ADD7yttFV0OTU7ckPIVSPrO6EFfO6obboXHL43NdSGN
s4AIWJ5vBS163NHifcH+pioyc2yMB9NZvBJJQWUaqd0HCBd9LcgyiXQZOoTtjFAjlghJ97FyRD0k
OYacdmzsysKuXITmC0wNG1+qYAue7LVSL4MnhiItsIzPDAPXlqQtnObYYZR0Ewa7SYfEo7/yWg/r
zx4l45N0bPWBoEhl8Rz9SMZja27zcXTFcjkbOKTHEHHMb/YmRwibwRzciAGQIcWieJZJYYzb9lBu
0ij81MoLrzwfSzusElJgxff6NDyGAu+uecr3Rh0z4pu1p5ay2inzpLfbWI4XrYURL3Y/MVnHrkgj
U45DmrftxcaA4MHrLOPenhXTSlJnDTtTveF9K4wOmtsA73w6C6PFd+KimKslVRRvXdYsdrOlfsdE
Mc6n1jZjah7rxp6roUyiLuowoOlmJv+1M3ak5+GlPccM9jovlc3Elw4LLJ8OxSnxNAv7oS2Oe2EV
droIeE7JzFy1iyeI70bmloOQ50GZ58e5GGorXWxy+tANR9XrpCvob5Fr6PamwBT0AdvVoca7Z9z1
KRxerolQ48Jm2rcVcfFqsNiV9LwViWDW9lZI6Xr4wruNcymh19tn7oigJymHMvy2ItJiqYl5kilU
SV8k4T5JlXjOOBUHVfn6UzQPkZUYezSWeJIOw1UzYf6eyDZsuHLYNEx3LJWv1ys6ljobN2sob2QR
klnrttATUxk6Q47gKqpmbt12n3Egsr3EWWX1fRRG6Wes9Dw8ce2L+tztVFikAu/o0z4pjR/cXrhg
uzLnb8M+bjoeDd0bsbdvzh3WlAYMwRwXrRh6beXHgh7hqzyx2BOaQjUlpbt6eMSXRWjH9haytXaV
xOGrdjtPs5gDyf60m0YZ93MzuAn47Ngncxv1L34gFodYRGtT8cm0u4oNiftyrBo7uGRDUXwYQ7u4
/PewtkboJdUUqZdCOmRSizbcOQg8lCzpkJPlcmK9Vs/9UrPx5GvRf82lLjqOtXawLkocRnRi4wAf
IH70bZHQWrn3vVTyUUeIdmJNJ/1VQPS+jEKGxbEh+KJi8FLD5iQgYAA5f4utmL06X/VQnyxfaPUR
1eZ7pIiHnvIy3lpZPY7KJCzbmDBrTUNnJsDGWQv3rfW64NseRPnGpUt5CrNFgxtH8OQl8uMNGvJ4
+s8rU5XPUaBDDJIYAfYpUijTih1oBexe/rDzabWzZWVNz9I92zrNO04cXxkvS2DpPB5mq3YOZTR0
r0YfoO2xq9YeEr448by4Ezuv6Y/UHO42iVe14VmTjKM+TW9hg35T/jDwMFbSHM5QVcFKGdWo3ezE
avnuK3smoGB1JyzsAF+LxDX18jK1TitTwzi5toBEyI+n0JstaUNHEy8urOlBcNBamU/I6EO+ycgk
tNzd8IHQ7HMBEMqbW+WnxcGI3mUxNNX+VZibWUDkMSEewMdpuuFmqiDnHDl9+/kgK7t6m7bW0onD
kjqXkyDdmo3V+9TUboW8YlnK63Fp9ygJpkh/2AN8QqGwWf7XbinXL5W32lPi1cvUJYvw8g99s+V8
3/kaPFa+t6cYOYTEocJkWQ7uXHX2mc7hS2D0V4ExX41RKV9Jz5rH+06awXdNv1Bms+O3eFqtSyuP
pKNbVowUzpmPmr3CwdnZca+icaQetCcTFfJQepXOTPCZpwgfGn10jMJ7riUishhzh7I89JMPZCb9
Zl9jp9DhHrtzsN01uIR2CQGq45din/XJ6HEbmtTbHPv7WO445G9TH3WZv+ZwnUwh1JW0PAFrdsch
z1sbWAHl6ETLJWFj4SUfu0Lv5IsRYpQeIuewFvUSZV7jiO95OEz+oZRdnvXVMuyHxqUYMlVOEbNb
e/uRdAtp3VW7MOriLN/Xafy+jJWxP4GeE1yeUBiZF50pjC+6RcPmxZqxMV5glP3rcWh3V/HxVZXy
ET2W9XqNfUY43KAjzOt7tUh/OZvLxV6PNYN6J54xjX8mqDtyszlk8B3TU6IyQUrtLKmoWXaJaEaT
ImEVW02GVB1U96ExUTDuTWdi1tdYexSLNq/b1HaK8ktQqPDbtmmOo2LrS+tojG3tflyCLh/QKbrm
i8svLc47q9PmtTPO2rpgVlDhjL9HRWMkCNrpztK6YJp0STr60EdJy0l9pYHlqMYb0SpIHwrxnJ8K
y6ux2rFCCGhZ7Vf7Z2VvkZPpRerXZSrcjydr/uFY092o2Krq0bgWgk32LFpWPDXZtT2rIEqQI35L
IWPaDN0rQ1ZHUzTW8mnxIBShrHfzuWJjmaznOsQtM/YJUimONmkxxa1SylnPDFezUVPeB202Sc/X
B2+r1Hrhk5vJD9xDf71w53HqjqRWFuw7bh41bKh59LiEcB2fO3xGn41TxPAxX7EcuCCJzPwS7QLw
uRXmup75uXKLZG68SaGjhWztHUlMMqvzkTlReZCttvpsXrbdugczhKNgd/UYZco22EDgO7hGHCD8
JT+jayz3g2jNoY/VnLdBG2OdM3+zi7pDczxR4lx00K6aC2Fpiwa541y+deGp2sdReLb3EPi7MD8p
Pc1uGs0GRJN4qOvaOw+pC/2XyuS1pHqlCY9zStDlejYlG+8inXl6w0NosTMwoaiOa78b/UNjd25x
NzV7udEuablmjTDrMEYmsdWZuXZw4oXGSDoz29oqks7wZ1YNdqlNQrjsNPMgN6KIw2bo8mQShD1l
bCFh9SJl3hDftfS7/LBtBjGOG0e/vI1avBxivzV6N/WdLngg4lZ/UJEM7zY5O/2x9c3pi4ewVl54
yqmb+5OS6JO5N0pn6CiW6Gyf28W6lmavzGwMyJSIDW8p1hd73d2CMEC7X7OulWMRF25uWR8WEthe
296urKMdQmGzKk2ogKtpim5mk5eUBrxI8yKo7dY/rNNUWLcqmGp9rtoJmgkLea6DuIqMBgYsrAS4
CcqAEkcPsJHKERJeuREvUbtfHac2xotxyEkrjqVeh/Wyh4tjpEvlDpR/puJsLXYwsRsYFksTO8Z8
mnH0ZVFk1hqW3m3fVFZxOYtSb3FTAVXD+6sqK0RK25/qGjO3WhVXusXdybGb0P1IJhvnYTPk6rOb
+1QelRN+zA14I2k1+urJ8aZRPmAjQZ5ao5zy25DTJsN2GOcvthEaNNrdri8awuPqo1NI/dAPahgT
V5TFt8V01yl1jbZxvrZzr/KPGOu3z6T9oGTQuhquo0rbRUJaaSDielppT1wwg68hriXivDW76rs9
a1hEXTl4/bPdm45MvbAIusu+nYwXgwIqOoe03Q2xp4dW0YBUZAN1citYy5asnyDSRSFRp/Y63QEA
lk8Naez9hVUHTX3etYsw8EpS4aex0+MnNeT4RdGXjnm8eOaYp7hrYEmpPOMUY2q6kLJ8tVJt+v4w
Fmenvam9XZTPwWpPw4qoe4Knke6bvV01LRtHXGLF4uDLO0Tc21yrgMq+t55KjBXLBOuc+qE2Cw74
svbm5dq1Nr972Ai1qe7MaOpsXBv0Ml8pgw5kih1/ROw3oED+jBd+AISyDMrP2o4+IS3agbCQxQ50
d+htv7xvaRKWuAt6BvRupYWXMDpoRaK8CablOK7hCM6jdk6UfnTt67pDon5ZFXSoXyjKalbLGIYF
UrhBLVc7STp3silDlSCp8WnftC/dOpb71H0hOM1Hq2rDLBX4KI5UHLb1HbBlH+MxnJfp6IYCLbFA
DmemWhJimjmcrQt7gNM1pwKfpppD2N4TQ3VKpaWTj8bZQp1Zxo1PkRIX+6pEGuIlU8FHi8TdbveT
vmKaZE5erIzWL1+Cshge9xKL3zNVGHRUqJngoO67Z84XQbHka7wbQ7HGjb37S0KJDk8bhlKzoa/J
hzENRLH28Wke/jovIXPhyaCYiLdaOh/XUugXH3TzeVXNWJyHgbDAIE2YrDG+8sZ6JgpU48mAyqK5
27fOZQU4s0wV+oUepAG+fUxQWBElPPS9SXPDt9F4A1KY5wWtkxNvyxh+6SOH9Utye3FtV9I5OaKi
P8/kaIND7qr27vLJCF5zXeYffJHn+aVLVtWW5oygjhpaOvM8WbPyaof0qpgGZu6OEw37BQ4W23Ix
10t5V6kRUpqnOo3OK8K6AjE/L4jOgh554FmTR9fMYHib1NNjpeqewgur3ZLieZ5fi272Hihb9EOO
ZJsfbm3hnNgRUhu6vVW9DUi6Pjt1601pCTCpYtVW87k1Nm4Do5FFlFl5Pz5BIzFfHGBdKkfbm+Fe
qA0/NvzJ+YuqXS0+3BIe0FU4NfMab8MoptgOd+vOCboR+aIYOQ/nfRwe1rEP7yfMem/xfd6aeFrM
+jna8TPg+94I2cMMZsZAtsyDu8ERWPhuTlB8QEsXiBQ2//61a/wZFt9a+Ne1NCnxA0+D4wWkkN1U
hHZ7R+W3pXGYcVue47mFxpFE/jTdrZ7iFN9GkwQmvRnfq6KlgQpLpzCyPtxtO8VErCljqzZDUFXE
kCVKZDP0MpQDmNpaJagApUoBHDMP1oArHQPu9YLlo3deksXOMnduUCUgTO6VJ2cGybXZDG1sTvuA
/a1fBXY8dRFmYMZIqMLRpl6g5PGjEtZHub5arWOVydj1xZmrUXsn82S7D33uB69S4f6XbsLl5VLx
jN+DwmDTw6kdvSGYO0iDvSzFN6Hc+Us0jdOQtbKsvvtOjyjOsdb2CZnR9jKWZnsbjc02HIzVW243
u1Pl6Xyav3XIrl+UXMc6rXuxNyDUvnffM/p58oalo1u02kDGky31EGMbLtke/BVfabdZy/3Sz/f+
eQFmNdPKasyLqs7HKlFNTpWGXWb4ZVxdBYSKg8GlP5KVHEfVEF00xHwbKDJOtdLS6d3NOLCpO7Qj
o2fgOeDaMJqbV392iQozps7aqEwgnyZuLWsraYqp/4JIES95qi7rh5/FuMeVB74VB74/WrzLXWGe
tanuc7P20TkeZkoQ+8B2nTjN1uSZ3rvufq/MdmJ19xTJE+11lapipXo2pSPLZLXYV8lqV+2DHQBa
SOFz4I9mGTyKwl0fpbTbPZ4K4WWSqtJCPeLQGjpLGxmgx436WpbQHY0xWCn7+uKtrDAjjKnxxIPV
5jaamNG9wHa8OIxOV5Jqo4hhJewmQj9O7PP6KaCYy+lrhbhtwzB6WYAdvg/5Op+R3+3IDDh5WRJo
oUZyaigzuzwUPnYfCc7X621PG/aoS9XcAq7lV4u343MLQ1e92i5AER4rY3uhiy34iv1jE2QwoJz+
0sX/yAUQFfoR+zXzEo6EdW2s5rAkhtHor0YZsojAZefnQm/ypZdrCCJmiP0tqjfk3/YUMAKpXE9c
0cM3sCuAlWHeOoj+ExHp+Q2VAonnKnC27yeZBn8b7gZPeC87blwz4ZSJqc3os7soFh7rbhqSjS1S
p1hu9K+uUTU6sdYcXjLQRGmxAa7BgyPpXDnVBryYjZJYYLehmIhNFfgNpXToTiBNPSGw29xRSaup
/YpfSvARMReSTryY2sfKnLsnewHESC1EnHMa7FuwU3wJWyVbPrdlSrCGyQykrvKbZZ9mDw555fQx
StLoNSrLLgASygExHG2NH5ygHD4X1E8wlCdxwiYM0X3TzrQ9BXs0PXvr1rEy3fIb4CRbXM5sEiZM
5E5XwtTdl5bRdxd7PfErsdtZDj54SoxZNHbVE/4/kpwQ8l8/uIWg+a10vvR8fBDm0sIMG+vgBZjP
x5O/BkGMQ5EzZMOIJBccjBohkYPrft0Le9FJMETtVw3GwVpdA0y160EUnOZh2YlkmkqHpZTX8xfI
t5vN71P9ddCgZYhtsHsD4qsuCBW1rao/jGSVi4OB8cKUCTfqqHBqznLDFzZrzrfV3TpaVEX1Ylms
/qmN7oM+ap+0OYxuzCLKP2+S8XIcUghLZlkB+dUnF61buPHeCyLvE+oyWxLekrBWMg6gVc72FiMB
3D72m4EfQEh7Np4GYyW6L9LG0Gi5AHiZZclcZyvxR2hXYOKbiMVkxz3nFZY3DQ9xQXEkBREV9Ww7
sdPmyk83f593vpeBYARGz7k8WzSOIEno0o5cs/ujSf79rPOXiSqcCkLnfmijcKp7bxkqMdwxRTQ0
maHJoILgbJ9tfvXxLy9yEsHi681wEftZ3Id/HtsatT81cm+tdDc0Do7jWF6SVrz8JfGBEAloIjBS
YfedAube6T5QKqyQWeoms0djuBaBlX/AOudPOuL31EpYApbFBBoSLVN8dJY/38s+6MYL8E9O29Mq
2lz3xlx9ykXKVIBS47YrYf7//vG9JydwSai+jKJJ2kBXab6bR4vKbk5xYV7a91V+1hstWOkye6lj
dt0fRtG/XgrSANxRk00RdxH/HeHCmPXu+5v0UsPGCMYdB0bIBVO4TRHx8fu7ev/l4QuB8TXfA4Rz
BuLvL8VS8feF2yWZuwTjKafQT6fRoiT/++u4cJ3hKgAdQG//+YU1u0MMfV65ab06zhnOc0vSb8Gf
YnV+/SwcHFfdCGYWBKJf5OXDPjNjhfmTAmI7H9hEAkoFkmoPdVnWr7LpQN4duf3JleXXh4g1G9MC
m3AD7GB/8Kf+xe8TTWihrwIL6XzMm0EErPPRG8rD3z5CeG0n8xxG/tA63xs7VoKNLdC1m5bhpC68
yu2YGE5/S+74wTI78VWc6KSZfy8a9NCp2k0k3FTBCKJ7NFXSiGk7/v5eTovl35w2rgIlkEgnuPXw
4O13e1G1UKjLZXBSf9Ib4HtuHarolL7kFF7amtX4B0rz/+YNIYF0ocmTgmfjB/Dz5+etIy4MXu2k
VoPj0GRE6kPQb9u339/Vr58fNp8nih7avtOGfvoV//oOdD+fTJu4Co2KfVt5gXOU3jg/5l1g3Oma
aUYZhpQiv7/qr7vFiVPKVoGjFZS29/t6JHVUEOLjsBdaOo4KUMDcRbzcqWH/n5f6K7nIfyn9+Eku
8n8oKvl/UC6C2dG/nv9JjvKTXuRBTlX31v5bLvLj//gPvYjn/IPXDlsP7Cj8cIgB+u//7T/0Il74
D98fFLrTd0+y9b/0Iv4/pgVLjD/tnZYDcfT/qRex/oFlyp8nnBby+ElH+RdqEfw3f154sLbg9WOQ
GZAAwIT6veN9YdvEbHCwxno4wZGDrYPlENqin+Kmofw7hFZDaldvErbZym391PrddukV+YoPSy1E
fga/u/hY1iGD8LmaO814takxJMRM/9C27elfbX/sMuEt1UEo8DUm2I1x6DhWaJu9VbwKQ48DqEYg
neNp0KZiN4BGAG7itZc7ho5v7iYZunvRzinr6IBOqbanPkjnPIe/4Ox1T1yogFV8GvEOt9Eemn2y
I8Z0MwE549hJ4iDjHqmliIWtlzFd/ECpRBstAoomnNzPoVLbkq69Lq2D9P16OIcjIo1YgVKTs9p1
ur538wri5lJ4e5uFIUOi2OlFtFKq+gDWJKUHX9YwLD92xkrYrDktLX1ruUX3brHl310pi6fcW+en
yem5HYxlnU8TmdEfbGBJC76IbDMIFZiCqBCOQGbUeXcrunDaAQVoV+JwaUsAza3Kw/OhCLa3KRLi
U4/R/WtVdYOEJMQ4OTEiQNAUSkzFADqyVQ/gpJ3E2o3pOtKrfYcOMv+w2lvwqS9kw7xN1M1jO7Vl
m5pzJR8xic+nFCeu8GYsi8lIHBJnnqvGVPdwI7AWY4dpj8NgWtUZDpHFodjEMMSyt+UFiQ5VG1Oo
GFaaYziyZRpW73jthganbYXNwJDMUcH4ZHOd6QHR50hLDbb4lovQnq9ssRh+WjQFf2GxRu53JkzE
6JAZFjrpyL2GGT7CzBXH2Rj3NIBl4oLKTy6iSq/o7h3gqzOmSBsZqmigMbFTNBxAMEFQJxASqm8m
tmnPjSjgSO171Q6J9guDJropl4iSsREyzhuswON5VkOdaHqHMTZxCsoPrKNZwAmhj0i72ZwQtS7a
Cy5JoZJhvBWWKN86SxrVBaq07Xsb4nV7PhgBELEIddfeF80wGAflN9H9Pk4M9ynDrFS6xvS8NQv+
AJbbmOLcz6f8YVGyz+fU3czNfgrdwhs/z1Hvi8vd1uqBODvQ8Q6tB6O2yveLxCLdnfyIycgfJI4X
SyKNzqH/hZvYx0hwm+GDwVwbRH+FrD4mJs3liv+zXdyofFxWqDoW7DR3boLy2FnCEVeg8+s1zKxA
4uVvgkvORE/OqS0xKciiodDLXW4iHk8HDySK7m1WhmZUcGqa/Z5klqSahegOC0GW4xFqqCUvMKN2
+jPT6P0lJqLdBU60SFRNVF2oK2ZQxpAMq+eNZIcVssu22a5NXhFxfrHaPXW/57l8EJFZl1nJ3Szn
Kwjk4zxsXhBjqBN9JYzZdWCr1cZbs3b1bVRhKhrjg70ZPEzhvLmBUK/rwLAjLrZivQls5Qna+3J7
HHRUtYk59q1AtR1oIx4KAZWl3PqBf4fG9TI5Fo7l+FT4L3m/lSIZPW9/a+wmf6awKb6Nltt/bzbw
83gQAMyJDTWiynpMp8zj6DcQA+coKK+8Zpimy9DJa9AXHMRivBfXW8sWUvIl+a1/M7qVZcd9Byyb
BIYOP8MRdU4W3kG4Y1fSNOK8CB15P0Z+rY+RYJidOF4FTbqtygVayzLZpNf0w/A4MEPOs9Z1LmG4
WZjRKgTx8cb00TvOumrcbKkKMqv2MpjPIx01Mhv7ob3x7H6YPpPNyMSE2b3tZlGBLQoe8VhVZaNb
BxdrLacgK8teIUlY56RiC/QhGE7T6+qs/FmAFyZFu7kZVbZ763Xtg5XGYi7MM5oa6H1dmJdFIpHE
v9bhrF5l31GT+xrbz7gZ9+pzzigRLxXhRVvcr005ZhscnJaJDWTGGHOUfTyG0wT4N/Vi/GTPff+N
2Y/+2u2Geeu0zmnPEZPPAKixXb78DRwmltggMCaB5AvZbw82DMktwjoY0M3Wd2/1AABly5eY5ryu
+yXavVfA5j2zQ+cCZ9wwicZ6ytk8W3QP++ZDHFS7eqTWgkkoZ999sPkL1ZmJ4HuJF7OXn5mB2SXk
CCP6XK0LFmK5S/ILgZgaONnA9VnE2m9zIybzLTy3Vc4cQ2m//qiWwJNgSpVbpAPH+HXelsye16mV
DwCBdhDnOE/Kowtk/4w72Wycz4iyzmprX8qjUarqxDtbyV1cAiW8GKC/fIQIyNjZN1gdLe7LVkLa
fBneu0Ka2Brsw4eia00vyz2rdONC+TAz+r7FHF9HGu+AH2XT/68l/yU9Duh7/mvp8VG+7W/d2387
TG/dl2/zTxLk0//5v0pK6x8ssAKU/vQuICvuv0pK9x8iJdAVokwmexR58n9KkL1/AqjotIlY75Ns
hNn7f5aU9j/Q2ykz6RpgYNNT/lVNaXvvmjkfuAexC1gPFwnh5L/r7cfFsuuxA5kbi1zV59LQ9pLs
bjjwoTNodeMdihEzqcbbmmStxvXFmUr3f7B3JstxI2uWfpV6AaRhHpYdI0cpOIiitIFJFIl5cgwO
4LV619t6sf4cyrylCLFI0zXrRZuVXcu7USo9MPnw/+d8p9/LLqs2PkCamVrAJIk2nJtKX9cV0Xso
jqNoD77VsHdQ4rJdknZdse0cVrCKLQmKGzGB3ksyV5Pruo+AfhEYllFgjKOPotUq7J2soc0qquFS
rUOTEhstknlm9Z2gb1ZStC8B8V4PQ10k7BrCunPOZo9U3jVbr6rZFjTnSSWd2HDQtOtnZH1hHI53
/Wi4F7IdWg6ubiC+YHSPO4DcvnvTVKN140bZUJwVU5X+yLSpuc1Qanwhsm+g0D/EzSMFWDos7Tik
2gevlOOZ1FHErbAIT88ktStVvl95T2yu4keEOP4tdfSCbIqKOu0VWgjN4rst53BdtY79qcmDIaNN
oqUIPiQZzYYZusWDHnWu/9DmFKXpbtp09ZBpWvdDWcDziFBOdyt9dnompGIAgd65IyigflIED9zs
Lk3vIoJEmAVZQae2sHqeYjygEvRpuTXXkKOQmXfIK8S+h14drII4ai6wVDQ/lNAoWeuTlTY74U2+
WHVpbjHZhsKctnUwVx+KXgq8oWnb9mTWWcyWPdLh4iKhjhKxECAeZml3NWcfBk72sayHlsdpugV5
i0WZxmsis7sfcTCa4qrPIi08N2FJPaLt9L+VprR/uHHZFlgM3emBKPXoc67LlKvxS+joZm27rLid
UnFaRdCjHaxli/q+1nXz2oZD8hyVTVl8zJrWNnYkFYChoGs6pp+wjiLZ6cbSyddaoZrDZs+9XZVu
kl0bsZvCiKSGSGBNXvfurefRyFjpmqufE7weGZty9MZ048ZuTfXZI83unvXLp+6WGJMcV03Nd4Yq
oK8fwUWyZkYiGr+bgMFQ1Q4jqtowmcRjgfJ2My67SVG4/k0VJ5W2s4Y5L24MkN20PYJKwkfNbfki
ujBI0IjR9P8GPqHz+QhCy7sslt1sMRkdYutll0tiCzvesijY/YplJ1zMI9UKXEXskI1ltzwgROvW
TcveEjuC2lHPanOtl2783Cw77tL1aoMarNqJ0zuVBc+K7d+otuokaLJrt4DD8DZlvO+bZNnZ18su
v152/Mmy+9doibyg4eNMYCzng2A5K7gIqb95ywlCqsMExUTOFfDlWe9tLee8UfaB3Vz3cdWNW7Oo
Q2OjRTo2kkEdVaRgV7cq1AHGMGs9ORu1stiPqVPTG1eHncWmVS8nIJF3/odiORcx83X3+XJaIoAr
u4+igH4YUjnvc1TowW3d5eZBV4etVB276Kj2FWIbysUbzybRdCOKQhL2EvcVKvq2cb8yQyafcWGM
30Jn8v1zP2BvsmambmjjjgnnP7C95Ue5nApdifgAQE8qD5hKDGtVcBqx18WUZVQAaR6bHGudIOQV
lb6x8c2sH9dJSrA3TR9wlzC92vEiD/sRlROeDN568KY5xsqBXfv/LOqnPBHyzt5a1Q/P4j//z3F5
iH//H5yI/xcFGCDvlFgo2LEC/6s8BE7EYieJ0Q0oAX9gUuf7Gyei6X/RCiC3iQYEoHE4HMrj9w9Q
xPD/wsiKQxNiNm5ZStB/UiI6rpRi2XegkpGJhWaa/yiYxeMaZuyEkRaJNNo2OoKfuiJlxDWy8B0E
mnLS/Vf99+9RAgVCYRGmYHpSKUWhZUJWRC4Hy+mWpWtfB8m3ePSu7SoONjQQD6QBv/zyGChhTFFV
/gox4a7/NiZbImJHOI/gDz8xY2LXLksRt9pGhpOz1bVQu438Prxy2vnbiAr1eiypLb095nFt9ud1
AsXmaVv0q37L5mOHE00VZ+RNrSWfjSDumInRbYNuyHdvj/TaHaXsRM8IngYvkdqk/VJ7BiSSeJHf
aUjeWvlQlTiELJxlHySkzNVUhsaZhb9oh+MqP3975N+ukfHwagOhcqHP4ps8HjmYU8ButtlshxT9
6qayO+OuqKDfbbLQjPt37uhv7yffjgM2ZyGNmtDljkdzEAFHrWGLLVtlZ10n7bArSMf4oy4mz02N
wj8e+2RquaeW527yJk7brtgioQ2v/TKHkxabf2bfBv1OQZceC18arSgLMsjxtVhlzXYiCQUGpHI6
BEiNd/Tq3kOPnD4fNQrFaHip4DiYeE5GqTnMtWUetVsSrEkpKAx5RxqYe4E0INy//SqcPhyGAp8I
CRd2uWfBIT6+oMxyOtywpYoDDtx1EKGTkAWS+j8eBYM40ZPcN9+Bf3Y8ipjGvPeTut2i8/Q2mo69
VE4Epv4boxAGoNMMgxBw6qrORVuB62vardQob9DZYeHt/eoPR2FiUM0bpn0mdvaRJ5PS5KQ2tZZ0
RAUapGccQkZjH3YaLLy3r0Z9Fr9OuLTK4VWoycHE54XR/vie8RDE0AeNvvX0dtwqz96ZqenZl8j2
w2Tlo788vD3g0ug/GhHygaP65XBPXBz2pwtJUZX9MPj6loogmssGuWlvaNkONEN6Ybv1t8gugv3c
xcZ2ip320rTz5MqT0fTOlRv0d08unoxS3hdWRzorcLpOEwNam+RvbwBBKSNawmzBqgEr2zB75Xmd
FkiqN05NePIG8ZlNPAkU+uIhrPPIv+mgWBIkn8voedIplF6YeTO2181Ivf+RWpndHSrW0uICiRck
V84Tgum9lxKFYIqr51YbszTZ0HSR0bqo4E2d5amsDxij5LCDpSiuUMBjNCamaeQAZ9bZPS1uuziL
3dYz90lEWM16nBI/3gyFa3ZbTGaut9EpZrbbZkgCY9NKOf2gfp/O24HIYlx3RkP82Sp2i+RSj6jZ
3UpHa6fLNovGSxy/MljpXlcM66iMEafGqCmmD0Y2V5l2yf628688e8qcTQTA+qpK0L6vctIxmnXr
6NUnVGkJRT+9rbdBCWMZ0U+aXKblJFJsJ4CikBaZiDd7vb0und6qb2ZMajZFv6LwgFOqD9fNEi9F
xo70cj33BiYqBwy86qh0BbHIYDyRHcre+9x6wq43ptlB/9LcUbcxm8SWv3Ls1jnQeHIrWtSafWmz
3nGymXui2HSns3eV1lJiLCMwm5siaKjyWYnpcOy2tcrZlIY5cz5oR+9WJwu+4zSu/it6Nvpiq3H1
L9osgnij2wn6Lkwe7VPaNZJ2RhH3EQ60MfoaG21wS3/B+qrFkhQII52QPY12hoiJ4Chd7vXMNOpV
gmhpvGnrWn7B8Tm+zHbJ+tzb0WPf2OJbouvkUhYJ4jbsulHfUmUY3Ucsxz5apjCwMfrZrXfliiBA
24LS/yO84fopG2orPsNEqM+7zoXquCZc0eN0m6btRUQRBEOC5/JKhmRPGvAv43ZnTRVlwcHkaKZF
nv5BNK54aDEZO3trcKNhxUm+1tdjGgZ71E8uYCwTQ+MmZL1wVvU4gEYYurjYa1nqfQUXVD9SNnQ/
IzQb8+LgD27qVzeBHrbzdR8YVU+yl2eWe+RW6GaT2AxueWSmvUFITG04Y3MkV2UwBg9u1tdyW2jt
MCNIG8300sexle+F5yKiz0SG+ivpfCrdJjhnGk19Sz1WRo6HsSa0EU8KmzRVe6JVcoX2OzWulXC+
C79k/iw+kk4mOfLbkftjNnOq4x1ebxTCHWVnP5CjtirtZviq4XjUtmVteDdUb0jfhtWf4PwcZHkX
y6qBHhCG9ceqMim2152B9NOMOZitDSMe7j3UogBb/TS4R+ebO+ej1WcfYlHYBEpQiW92eV422bUl
ffuLNg9YG4xuBOQaaDGJcJogOWMbYrVCqYcYEhFLGTvXeOuNZy+pZ5+ukRdeSJQ8+TqIvWnaOYbo
NCzzVU4PMBNuG13DqTVgvSZzP6+M0PAkMVpKkYpHkV5XWcIk6GItRvCaONallzFr4V3zAjSGsUZL
N9UI4MKIUUIO6Eute5H2iD97YqpJt3rpBMNF7HjD1TCIZrqAto0syYQHTZ3eFNGPiUgkKbaEPNjX
eFXi7xUL2rQqOx9VAhkPznNvD8WDJew22ovetL9Mvh1/BZaRPMxGZ33Jgb56+zCqHYOoHyAjG47j
4x1FLkOu8BDn5/rcVsben1J2GHpS5eXWmSINawGBBV9yaU3fJXmrt35MtxpxVtg1tBBGhEBRPDsJ
tYuB5odVmeE9GpXEvKqgJOCkiDNO0Nxh/anCaNZsMQ7z8eR8FXKFUd2hmpS07gvHtByKvhia/Cy0
VcAf6alec46cxTobIDEwXRTA/vLWS2MIBZKO8FTb1bNIeu1yzpAKrawpML44szc/FiIbA7SlJnWO
TDPzbN1HCbaH1J74Gj0Lv/q5Xw8kCmKTIegvaMZvsy5bFNGmkqs7Uz+0l72lT7cknfgvQUlphQmZ
vcA6j5NZ26AMqb87zAE/tJRoVaWLdG9MSAXRWtqZRRJnENAawUojtrQmSQFNqiE+QMemARSO3kwX
HaF4sMLvGH/vu1ZL1rafkIQTAnaWWy0NDLGtQiO7C3nnI9oSpob7R9DPxcNQ9cVlbdjZx2wwE2ff
WW7lr6c47/NtGGPOJEnFGjaOHVU7r/MSBctNGoop1JlvLKeWQHn04qkbh/qQagI5uVdPPgkekxDf
JKazBMhEqt3LcZ4eR1gl1KZCpOsrbMbWj0gm3nSe65NeUt4t6kFZTidnN9m1AeEP4R5lrb5jvgTk
gljY6+L0MOQl7Ud0PMaNPtcE9VLj1RpqyWYHtKRK61t6gA1CfD127HVIGsVL0MzoifO2snGB+9p0
1fb4B3cmR78bsxuyHGl8YGAck+7knLkgAD77yVhhohAGle5G65KHvCrNDCIJSGWQItb0YrfYLTZ9
CQfhyi7Rjp9pNJGjVT2j7EA2paOacCsE3Zct55dbP0f1DRHB9S6MUcM/5sVT+dHoMoS1BelrN4GF
rXJddLnlXje55aFXn/U0XI+dMVwWfUBDnGza8GZkiUMU2/X6taDuT9JlFrafmHMya8XyHnxIKVcj
Q/YG97nRscLS1WyfXUsFFOTk2Ez7qKJfO/Q5+JsYZkx2TRDs2K7gOVTBamql9lXYxfyIU3muaRP0
7W1oJRgkmzFztvDdWVn8OD+f5oF1irwKDF8FM93XyZ30fuOOdodnOezszy4wi6cZpcpZn9sETtWZ
aT5UE8XY9SwS7WNdTW678hLMcjYbeXTXkf7dtjITSyj/bUTCqPkdLPu2/t2g1HsA2dE8s8Oz4a5E
TvdJC5u8XNEFaK/NiOzHbef74bxphm6G9jHbFuXWULvXMOUb54Ep66uecJd83ct4+D4Xvmw2PSZ9
VhoUK+e03P0UhH7H9i/z7XTVdUGXsTM2+nPiQcyQ1TbMbjlmznC+09q+0+gqi3UYzhUiZnjSbJ9c
bcK6ZJlOuanrQaUOWSbFclcG6TnhlLhE0eQQUumPKe+rF/rAzRQHZs0uy623EHqye2y//EjyPvPv
halS8hC6GwcwEzP+4dkC0BALOduU+lPcGKY1lTjFqJB/6prCvxZ2Tve10Zow39rY/5v7flFHY4hF
Ka0tqmkeFQpqe1FTIyNHWR0O1EPZztbluLWHoCBSNcZyuYqyNik2ToVVeWsvmm2x6LedEjflKlh0
3fWi8R6V3DuyvBrKB3lMDQSEzMxwUVaBRCE+K7F4h33hYzeTArbyZcpGbFqU5dx97bu+6M21EZNM
r0To+aJHHxdtuq5k6oQwGuHWWdTrQ5lVOzEhM9li8kffDjEornb6onu3Fg08pyf08FJJ44lgQCVv
+YZ4ahbtvAuHMGW7PMGaSBd9vSYCtPa+kt033tDPkI4Q41eLLr9ZNPrVotdvF+2+u+j47ZF+8s5e
9P3T3Cqt/6L7z5rGu2U/hxsgVMYAjOlJg72ptc6Jf8U5YEYjWkoETOUThXxxpS0ug9TxBBAlZBrP
rrIhDJVoH3VlTeCuFc8NiVDmOkrDGdeasjHMbSxuEe3ibQgXn0OiLA9VRekOn5dyQpSTFXzgDIQ/
InCrMt7IxTfhLx4Kc/FThFaHTQadSPkJP2Zxr3tU34A1Nd5DCFfkxxhi10VIFDXnweLYyEDc5Oco
rlymzVxyHVh2u2tz8XrYcebd1YsDpNYa3CDkL+MMsZKw/EqQmQS+1Y8NvQCh6DmtkQffc9qg/TrI
B5OzgzKd8H3hP0m1cnzBGMPWN1MGFXfxqlic4ZhiFw8Ltsz0ylqcLeHicpmU4aVevC8Q6vsvM6i9
R1zt9ALm2Zx+RKNyzMTKPFPiL7ukSz/dg4HAW4P01Kwuu05LPdh2kf/DV0Yca/HkTLbZf+0Xp46p
TDtam+Ufo8mx7m1l6YkXd4/hpc0hXrw/1uID6jiNnsW2U7wEAINavJptRVqwqMbP5BbjJkrK2ZZ0
YJTLqB5a66nnTeA0shiSYJVGZB1n2kdNmZZEzCYAe3nJhnZYfE3o5pwtDCncTqUU8n4qe+9+SJGL
46bX4hdfWaTGxS3VTuTZsxVXLqp2cVRNi7tqMooSAgvJjTeprRfh1lu8WOhvZLoulEULAnD5PVt8
W/5PD9fi58r0CbqSsfi8sjLE8xVrXvnkLE4wc3GFpW6nQ/XoI/YhDo3gb+HiIdP8KHi0FmdZv7jM
xOI4Y12gSxQmGNEm6bGJgPCAPc0vcapZyrQmF/9akxuwJolR1i9oCHX6xlNmN2fxvaU1iH3aasoP
l2GHAeczGJig3MUzVyv7HJYE9yZdPHUpvynbVMpqV3uyfQ4azGUrj0Srj6wouPKYqIuPcSOmL3OL
FcZb/HtmMSYvoVCuvoGg5ydLWf36YczaVbY4AP3FDRgoY+DELY1Xw+IXxAjOkqlMhNLgWLMWylpI
PxSXoe9Nw1dPWQ97VGGp6idSa28XdyIGSHwslY8qf+cuPsYQ4NcV/CtqF4TdcmKje41MBdQeDsgO
V9a49hdnZJw47BGC0qVwIbrKrrcui/sEQqLAOptXKtEGL49Huk9Ly3MjQF/fUe2kjUj2G8uzHA0O
cVaDuYv0o9bhQ+ZlyM6EX0Ry55HzOT9kGoimDeoYPV9HMkNXVJm+9+xxwrnRvWR81rQ6bdeICsiF
zjNjbnnnIx3ETw7QBQtX0eQQY1w7XTtiTr+Gje59A0vWQIZxe7AXremn7gaRW2CtIyzr+bayYtBH
NJ9pTg8keRcbetjRVF8lQWtd030OP9lQWUrrvjPg1pifMDLr80b2QyAI+ehHP/bvZ2Bx4oYaBIrs
IC27dOvxp5+9ZtbP4wxEABVL0XxHyE8XFw1xG12hSGJB9Iu8cdZJjiVHr2RN+G+s6E3D5FPgrGFd
jRc49dxk6xICgp0cdRZfIw3lJyBCeb5O6QVPSANSgo2TuOT/g0GJnIJk1K+1amoeNF0ZY816qh70
cbbv0rZA49+RVg6YZQyTz4j/RUB1sJquBkT/Lybc1x9dWirj15RzBrL9sQUa3XLURweV5hn7GaUi
yEmOJkQqbXpwI24mD8RYHjrNsNlzF7E44P9wocj1fRDvCwwUjyDAHNgUo4dPJ8dMU64jlhsIt2KK
7S22TtBiEATy8jzycrd5NNLe168CoohQ1tnFRGWhpYe1JdaPJ7UyBc1rpAuoC5g7bFNP9B1VE4kl
NEfvZHEmDP30qkihiovNjJjMPx/0eBAwBP0itPd+H48jslt4NOYKRhtR7ECL43VVWVD4mjT2L2Qt
A3E/kv5cfUhLC6Sbg6+U2qauRW13Ec6+09+LWKqkyNEasZwR9YbErg46u78px2AOL+vRi7srMRUD
5EzNLf32I2WjFlf21HQUnNfVZFvpQXTe3N5YCMbkV3SHbv4hqmU3hDtp0rvf418HqWb03L5tH8L7
3Eo+WqLQyGCPfJyYZRxMAsxKOSc3NfZ5fU9AmxfsevweHC+7CfwzOAsEkCyTml3rTXFl1PNA45ng
jZBG8eA2HoearhTVkKyjmMx6+vlgBkdQixanth+Y9oJI39F2EtwyPZattfNtoBwco62R2Fwn00S8
a2Z1BNERlz/Hpi7g3UmHaa1BX701eqk5TwjibML7emQM27EKuQmFVCGcOFw8Dt9cRUmxJmmI+IGK
WHFK+MR0mCLb0GZQ+BmxOuSVWmtRM5ca3PrMwegph8Sj+jmVFAvBBRbPBRl9TCiU0Urn0ii9gGh3
KFzctTYCv3mWttyIp8RrDWtd6gNKTN7tZGyuRj9q5L0zVA6ykRChqHXoS6wm1MyQNCHDMYzIMlZ+
lWpgraVml8kd61abPaAMcrFWQhuINzDImvTTpAVmRVZd4zeXmXCc5HZMx8lYGe5oIS63+9C/HEne
GTlP9gQuZOsppBmAmRjfJ85j065ca9NjGsUl3KC88s6syiUdKKPXYkLnpPb6WCAmvqXnU1nEr7RW
kCf7yBFpNp5PRjsa8xZOxhj5+6Q3wGhCtiIHj+JxZok+pKjMgcnL15bedjqcIknKU4Ldv87FlfSE
hfl60BwgZ9uIL6Gdt65X0Jb+2eX7H3HgL+JA1e7778WBd9+K6tt//K+CwtATIsEjQQF/8W89AY3l
v+geYSLX8fGRKULH7W+7ieEZfykDCvBfl6a3b9CA+UdPYPBHaPVIsqHFT0SXinj4l5zA/gvgroKa
gzYnOBLw7h84To77TrQDUSsoNQOmbpxRpqWa8r+0pUUXNIPtDN4dGVzmJpoM9ERy6rYZhZ3zMO3a
d5rRJ70erpMWOEZGMOXwyvHYqF7QLwOyOUZEM1fDPdOXRa7U0OUUZQ3m7xkCJQIY27xykB7s9Ma2
zqrAjvbthBsB/3cUX6ThwHG4T5yUlMfBPrcSa3rGaPGFhRJYCfYe+1bYU/410qxsT/gjO+jUQwht
sYKfT+mQfqMDEOlrgw48JA/O4I5tlxdUG3ZG+OD1PvOn3szmth6b4ssvL8grAofjRu/PS0ez4RCQ
SXf9N+stwr8iZGXp7jO6zuQi0fogW/lxFoazeXukYymFGolkN9TJhtKwKGnK8U0OOvCwFvuG+5Jl
ByJHZJx7TUxZniJeurKjurrs6bW928k76uP9HNYhtUOH+6xg+CfNUhKSwYfEY3EvGsvYoYoiPbgL
ABtZQAjosbPnZqe4drv4qvTGJ6o/4/3bF34K41+u3EXQodqILi7Jk66mzooibGry95BAzQ9RI5L9
6GMj4aTxofK45MhS+a6cRHaxPt/onNLPA8mLqAP42matA0A/0+TezUX2JbOxXU0s3edDZYsLc3ix
RVHvJqT012yE3nPHnr4fdMyRatCRtTB2qESG46cWzb1lgbfW7lKd2lm0rrQLuinvvBqnH7waBO0E
AzhKF3L6wQ9R22jqZHnn0idyk+euQD3bBajsHpZH8f9iiaify7tOPD93JFz9fxBYpfJD/vuF4bzN
v7X/cfeN2Kr//N9HQVfq7/1cF9Ct/GVwdjCYDJl6lZTs56pgOM5fNMPRkKMhI7FXabn/WRQclguy
SnGe8/RQvfBR/2tNMP8iYopP3eCbJ04UQMEfrAlq5flFjIAMAVkAr6KDSVu5tU8FHGYO/BPed3JA
9t2cIYsgEF4YcC7Jx7mDwQ3WJkCU3JdlthVytNcSoNYBtlb6CO74+Ze798qsiTzu91/jG7StVVwX
HzV38dcVg7Lf2NnBkB6yrvYeQ7ui6E3CXH5vVXn4TDZ7KzdDWlw7+InUNONFN8XUmT+gD1oSR2KG
vSL0e/2TqIGPrkZajeMKtA6HqtpOANhNxA5WZP2W8untn24eCxt+3kiVpm5C9CLO4jTvxMJu52bm
lBxyveNEUNHGuRdD1dCfp+p78Ke49lfNVFNrSYrhdpzAsmAncr879GM+6KNhfhrInboH1jnT4K1y
8ZzHVbjXRje8mcwgezHDIXly7Hj+NLVZfZeZ4y3HJu3nt4wj+PUUs2Pd0D/X4ak3NfCw7auZ65dF
24g7GoaxSA6uKdNzP+LMjvbH2L19u47nv2UU4mFMEp9M5aQ9jZegbeEnTTcmB4h1NLJtA+PA2DSX
Ik3i1dtD8RmdvuE4Kyyb7FP2P+T/Hl/QkCVB7btckJb0L/ngUO4OzWuyoDsOUc6ntwd77brYeKgF
mZ0cGtLjwfw+IxGH/vcBWa99GVX9xKajqg6j5RYf3h7qlQeFwFQBMBbxpn3yrbDxSop5FukhLeNk
hwZbglVq5DtryKujOHBQbGImeFonFwQXVk9GEL2HPCKFjH9D4P/SrHee0e+jMJkhDWI9RB+HJ/v4
tqFakuE4G+mBCUphY5p+R43AfOdaFhHff+mg1FtHjA3aXTKxKDVDHzgephttrLpxxqswu/qmNIsY
vF5HsQrtATEP3MDGNFf4JDDOcvRbWXk1/pHa9udPMP/OWQO/YZ/8BGLpU88dsvQgY/Olr1Oxh+Le
7eM4kht7hlBMNx/3TeW998X9/hmAI+AuK1OQSkZVj+DX7xrqnB1SZmN+0h9G5DvrMvM+zd3wzQg5
XL79br42mAMins0NSBhOHseDVUbeJ16XpAecbJ/1hqpeFiuNhPassxddvz2YUjKePlWWT9OA0+JY
bIaPB0PqGk+tXaeHTuTGVgwdrUs0SCtoVPGG8kdzNdsUv/LCrd57oY4338vTxGrFzAJnCN3o6Xs7
xL1fyrDND/74NWuHa3uytjKJaNfp532h3ac5KpmIzm4ZbgKA+sV8R578N3rNq3GiKZ95m6z/8fbt
+H0K4kQAd4WtBU1htn3Ht8OFYYiqaI4PQa4lDxMw842AObmDZv1eVPiJsFBdv2JrcLRU7BCYUycv
FR0l0696WvUsbxnxMyNxszibdzKALwCo2jsjijb9ostQrq2ioMImwnaHBuO9WPvf3wFYLJjuOPUx
8QJ2OL5oadgC91qaHiCSZWd1bXGspS+xzQs9Xod6aVMcm5Nb0xPxO2/f7686IzvMLIgdA874J7eb
2r5W1CNv30ihj2opXJ3ErYZtQOLyxzJJ9f3bj/eVSYzjjsqxJLmc+ex0wMin3tTpYXKALW/8kH7u
3laB5l8haEhVN8cC72ebFlKobGqKc7DpO/rVcfrOJ/7as2ePSp1fKZlt1ofjW46v2prsrkgPmIyC
S6trg63LLmZV9y3GqSErz/tQdHdUKVGGOC7QTGvCuZ9hl377jiymxuMJgPKJKr3gvGRGhctxNLX1
NUZbGprdIUk6lo+4qlWHIjWrftsPqGe2KbTdXomzoktNE1t3GnwQrEJW9VoVsNt1U2jDwYY8AMwc
dmeLZDJVAsfINeszv1X+4omowoDYntC/gpBmfqHHGlNEiQJ/VdAievQGe7xFq+L369ER5RXGMO3W
Gw1xW+RuiCy6byd35Ue1eKn7CQ3d2zfh99eQfbP6HPkfH/+pFj8JOjS8cdYeKm0AdZezBSX3PSQK
YUbp0STW3dvjqS/75J7DfcOZAjAZMbt5cs9DlMa6W43toSGA6GzW82A3hWDv3h7l97mMjQdzmA+T
BVH26Vxm9HVDpdngqnrjxYVpu62artlC+UzeeYlMtV367YJQJTOBAA2iVnb8Ek1JTm051toDe/iz
0cv27vh9osIacV4A5LZJS/MxG6gmhfmZ4X/pNLm1eX/Ag+9cZU10yxvgyOQP9j9a0qAyDk3/xr3w
6BByklRFvJOdQ9wMsTvQATm4RZFse8HJhm8bN2IwJ5u3h3rl4aqKHQAjtYDrp/skHkjKutF2h6yW
RLKMZUmUivjzraWPVMvgHGtb8PdPs8vgWcddWyf9oQhj4LIVIs+6fHd2+H1lYJSAeQFGFvPlqeWi
Y8MQdN7UH+zeVXx/zH0kHhoXcyrny9TF9zTPFs5I6b63Jr12F9UR3ofvx4qkTv6/7rhQADuWN1n9
Af5JsQbc2q2RWbw3D7/yiTjMeZSVTWXGOf1EitIQoBmEOGTJADsRXeZG4y7Al0CX9PZrcRI+qZZ7
POWqWs1hCqe3oib9ekVWQbMRp604pNWkQYAIo62GqAS+sjts4S0gkDK74Mq043GtpWBEqgQvkowa
6y5vqnTr0gT9ZMrOunj7h71yD1x2YRy+Kacp5tzx75ryBNqgLAnkFMCZcZZjRK3ziV59O7wzzy54
spN5gqMKln2KnpxfT5Oku9qOctjafBtVGj1ok8hoX0cIydew2vcx+Az2G3PJ7DDoRkOFXU7Fmhgb
x8RyLiMsx0PbtbvJLz8jQyWloQmqoty+fUNeefXYGlg0D9Sz8lUr4tcHVRBfVxP1waflOeEqyPz6
nBCH/p3bbqi9zem9+HWYk/cBT7VZUKToD4aI/Z0zWdFHqNti5zoyxupudueR9NDyOYH20dNxu9qR
1PZpm2loO6KRjLXYe+fKT6rCyzsKT5glg29CvbAn0yQBgXEIll0e6kqrr9KibVaWqBVEB+34k2sk
TkOUXNmi8m5wE+0CuxQHak6I7QnwBKQDyQjMjgr8i9axF9M1jCk0m8jL+s6jQ59XwbZBpbGLAeBL
1BK5ka2pw9QHhepK3pn1T5ooP6+HzSWQUBOrENd1/Cj9ch4joMT9IWmsdosoIN0BSjfWkHb8lVeg
y0SZ/Zx6lLhCoEkXYQcVZt/1QMLSHNfchN9sN/ce7dba7xA8mxSn8ty8B7s8/JAl4YaiKp113HKl
ieO8xF1vH3x7iHYVErKrMhzLc5nKYO8nvr+B9Nqew8LUt6NHFBtqC/nHaz6TJg5blAHwLczTs2Ot
Q3suY10edK3V1nChxGfXRQWS6VZ686efSaATC6sCQTnAscc4vrfN2A+2O3vyoInJ2sdt/kyYonH2
bwyCeREAHP94p9+iZjVwMMpuPFDJk5tKI7mRCuJ72Nrf93/U0zx2Br5yMFI1Pr4Ueu/VzM5hPEA+
ePR8bQf46KLDOYE6GtPD25f0+3zLYGz9OPXByaNpeTxYKG0nK6pwZK+EjJFM2mlXZGDHEQLm73zP
Jwnx6v0PgFSouqoaDVTl8VgBAUJ4hLPpICKHnMjIJyUmycyd2eTQkEvSQYIpg2qd4Mha8/jcS1/6
SG2cFiHrqpBF0OHAFwi1Va6Nue+8TL6klq+Ld27K73MupQAH1QbnUP766XlIth4vGEvxwZpkDcQ8
iNfQxYt3Rnnl2MUwHLqxnqn60WnltClMjS4/94MFTr9XUBeSYzIbi4B0BahJ4emCzIVqIBq0bQ2S
6PB278Ywau+Ugc54Z0/wyntH0Q+ZkM2Z0oPFe/x4gIdZwsISc5BzYnxDxQWDm2LMx9KDKc/O8b3K
0qvX/+uAJy967COLbYtmPlAO11GmBziTbDNZo2qJLqaEtgDNyPJM81rnlniuetflubVzwWK8M0+9
9rwRd9OaV+1+al3HV476ziUOcpwPldN3Z55BoEhPMsV7+w11A4/X2IC9VgDDmb6IOvMfD5Mn8HVd
6cyUmHxrP1By3tiRHV1mmfDPgEvB7/eAmwly3y5SKHT3EPLSd16639sy/AafbQ91YIgJunX8G7Ra
+OWU9fNh4jsFbVNM1xUyeehfdXZGk4hgqbCbtlzHkxCD9s4247Ubjc8SGQQGA74v9Qr+Wrmkpt6l
dHAP5pw/Wk1V7dzMtv4vZ+e1GzeyreEnIsAcbpsdJUti22PLnhvCkTnnevrzUfvgQM3u04T33MwA
M+NqklWrVvjDSpx5y5OX7/n9Kov3PMUFU+RBUrzMnNInHw1wZa+oTYmrpdK2LwJtmRhfgLSrNli3
KV4f1Cr9hTIzIc7aI4gh+mv/BLjj2RvcOlU0Jvsaz98IT8O9lKv1Tzvq5e5oQTKQPwhkRxBqkwHC
5VWhOW4Ft6paOZvXsfMNHICKIZRpjudyuGdgIJijTKh50HWqPahb6eCETeaFeqBI4C/KycGzc4K6
o40qbMGmlF/R8wQCV1a2n+z1DskJCxmdP35SS/JebgfpUyL1ypf798nyC8OHhwcNOAXBDWL8kt8d
RbY5ibhoPEAcBqmhJg6Dg0/Z365iUd4jzaGyHnoCi8gxmPgpt23deVodf+xx+kENaUqVfGWZZUSk
I0a5xwhI56zgBb9YJqvbzK7qevCAJlgfAopL6JqJ81mCv3qSzKn7tPJYc0b7fudqCjAM0hiufVRM
iBOX56PE3k0jd5E9/JOtn22S4h9WKfiVbLqs7wM0o62qxKxBwqWIP0OFUZNqoGpgwwa/Gi1hFFA3
AWp6fR9GgGO7RtnqIFcHCL7g9jdoU2ELmpHDZC68LPNFwQGay74yo38b/m+YQRpUSSiNXfOjrpXg
qelKdDkHCTZbERpyh4xULweumQPjxKykbvADKmpjFiKMWoadatIIsnSj97KurMdtOOgTWEG6oJGL
y66BC7ehlU+RZOMPHcdj+fP+K3xjnV++QkbgWMvYDHAxb18GuK5T5CTPm85zImhwiNWq4ugMtvyM
k6IUatJnIxEAxPXYPNk5/mKy2aXFlplEjDSvHjsPciHKXzgB8j8nopOybRZH6H/WSSG9Tj0ySaD3
LPkhBH5dflAsTZwiXwnljWj19gdGJWV1sCys2Pi8fJlscEJPrs36nzDF49INUnsmotaJvIlnqe6n
Dp0PpKWR3HzIuhZBLw1CFt3FKYnY1I4UQJrUev0LqrfAWoImlg5ZYgSIDDvwXnf4QQxPoai0wg2L
qflSCuzx3KKmY+HSXkestcEoD4tXuzMwSdRKPB9NJXyYgFLjHAoLaicGzGPgg0yidfXWqsWjBMtH
BTijt5/VJKfN0ndNZ7tBDWL30UZZ8UkKRH8uCvvNjF3+lx3W4dUTdgDAQfjKsjuBXILYa4V4leDT
VHQHQx0oG7EVK0652hf/REmCyc04jDbQVKdM0E8IcgOkqV4esjybwiODJzhXde7XXzDAjuCMFeFM
oxXaV99UQKMTnGt7pXu4DGAkfRA5HbpyVC0oLMwJ87srqpktxLtS7Ty5M9udkmv1DgUz7S8zDlah
hcUQdlb2YOQy/4p3q5RphsxBjjxJrcOcwJhHnJxaVCvX7dWA4T/L4HVAh4eE9Q0y8m4Zv8Cm1Je6
yUtRYjvKZgseVYLJ0+Kgc/Aby4OWgV2OU0x7u6nFpsGwY6Vmmi/bxXmcxbfnMSUzFdqQl0/qQ8NK
A4RHPeGUGQIH5WtR0HuNibzQaKXuYJrFv/djgHJzTZ0LYoZGktgt1izwu9Eku+o9dB5QMxx7zfyD
21dD615ynD85rnIQfEwOR2wJ87k0EdlOhHA8U5KAxWTpFyUfcvSQta6fHVBr1FeHAGpoi6X14/0f
Oxf9V++HYRMxizIMIMXl+2nyXob2pPfe2PcQ97DBOaAl40AZpLrEV7LcjkDdqYGsciUVXJZ+8+bA
NOTtxmbe94bgebc5uoA+K464vZc6XCQj/hhbrNTgcWSrrbYbD0lPT2agAXKWjsIi72taLcGImEZA
7eShBqGp72G9RAIVS0vLq29RIMHohh0f/mkjaHd//6QcshlkpclAyJd9CK2fmkIGkeM1oVydgkmN
zkbenwbNJMbe/5w3wodJcku3nbmDio7O5ecs4Jo1U6tMnqMmoctFhBSDn0Qr4eOqXce3YxlG5ChR
vI2HL5dpq7olkgbC88d2PNmhilgHwWbucrUPoxoyS5CnZOe3KuAAY7KAK0FFRqauwU1RVVDwXk27
b/0mikc20hxsqOsWj57WRqQUcL5RrGCgYRXw2RAX8ao4Ko5J2f6JaVf1CEJqQy3tpj5IvgOqbE8Z
fHzcrBHruf8lbgQBNjeqb/OXIEIvggBcgtIetJyfw1hlI49595Im47CjWca0TytGfBoneXt/0bc/
dXGc50yRHJj2us2mv/wwpoH9kVZOVDhAeg6R3P1OzGncmmXSHAaBpCZOkshhSvDe6jhF0ok+/FYP
W/tMvWSh+pljhRcm1Qc9NtAyRqnmEWCQtK87YZ36xGx/Tk40nLTQV4lrdrpVe0V/6GX9yySwpw5J
LqE/zVqRfYHuDI6Qbi+GYRfleUYDseZ4y9YuwwF9h+ROulVgmz7pUZ9/uP8ibpx4hk7zrIaXYVzV
K1kldwkfRXhBbQg0I1WKFCTtN05ZZ9swc0ZoxjiMJhICRvdXXibtHA00kpggmGiNMfNaxBocwY0g
waDKK9tqeFKAQO7yFvoulFhcqJGYP9xf78aJJ9WcFcAAUNPX1S6/uBUKeKpyLHsI+/RbpC2LHdCC
4e9DmEPjmGkwKHMTBsFiFbTi8JLtWQWrBbYv3opDpAJHiWV7Zamrvsz8BmdpvRnmOutoLaqQXGgk
5k2oeH7KVeqaAUbi4Bur4SEYx/7VwJ8NYtYgwo9FMCqZW+EaVeFVpsuVmxa19F/EVN4YmRLTNxjG
s/nH+2Spn80rM8mWvVoQUwfRk+BW6tr07UbWMI/4SFLogIHjXnaBkKAqZDlPVK82FHHKW0WtjnJD
q3GDPUX4SoN06rZ+EFRe3GuQBwPklkisRRP9KyV2Fbh+VzFKAMyH9bMdNs/amFooJZiD4rgKgrj2
yk6/3nn8YIfJ0Fyn6gyILt9L3Ds0rSaDBoaMrgwy9Rxzv9NWtsP1eaKzDsIOVgImZKRwl6tQxts4
4RaqZ5kEkw66wHMRZM5jhFwPYriJka5coTcXpPs639UgQJYHinsvEFjeq57po89lR36zGdDf2fls
erf30zV5vSu8wKwQx+j6/xZc7C8aAEpedZrq5dq0CawIF15NPMCT+xCXUbSH22cfu0yLDpaCkmwc
m/YuayL9QE8m2XZdUX2k5ZFvg8FQHmhqfxsTO95VDAZOuSmkPdLQ9yPOdeLG70VB0Z6B3ggcLlNG
FReHTvB7lYZiu7YlfT+0Y+KOpf6/cvL/L4T45rd4t5R2+fEx1LXFSD/ec/Ss3dJhEAc5FcbWHKZw
L0FqX3m0W1uaM46hDjN+KDCLR5uaoIOpmqleiabNqZXwQx/Hbk287jo1eDvffAE0HGXTXGxpH6ru
OCBr4plQ7ly0uCwvN5OYf8oxfVBr3QUJ5rze/2rXNyLTD46QDIVqZo4tFs1lBYEOO9E89CJNd2jT
P3Jp2P/gFa3/o2h5smFyKb77kWTt7y986xtaMLeQrH8bkC36+pqpThwz+JWjUUZHYve0ZdIrnvUM
Uqkzqd3Kerferk1U4jzNveZlC9AIyXwdai6GqDbeDXaxnaZiOBUQqUk+ArSQLKM933/GG0eCLUNl
AU/GpNhcXFmVSLkftFR40VTJW9Ws9R1qEZxm0x5WiuobWxRgIrhjHARZcNkU9KMeajzcdy/WKvmQ
h9YTaNZypSq88TxAe9EXhUvIsPjNcOpdbZZr42z0owiv69LqSLYWboXKQMQv6uC/WGr2v5sBt0wC
lz4DDuzeWiol4Umtrb7YjdJ9sSI1+9DGSfD3X2nWJoaNgDMiSrKLnZgMKQMsNZe9bGieUf3vv5aN
/lokkebd3w43Gh/ofjJBBcyJbt9VFwd1YKU0IlP2zFIWhwaK+VkL8XWpfF/ec07x97UrZVOmdr83
2jp/aIZEOt3/ETe+Ib/BUnV0bxGlXYbpXGnxBeUG99ACLfdRX3TM9WLtgMvV2hT3xp4kaUMOlBoB
8wlzcYNFJb4EJnhZrycnfAS7G9Osq+WVCHYFGuKinGdkFIfY/jEunkPcu11Z4ECeYR6keLiJlT81
qcNPWENU0sh99aGR0/BRboPhQbWw6+mGuDlGbSw/Z3GgvkilphyHqcz3eQKi5P6bviIbvf0wIrlG
egw9a5kd2zU+1Y2cyd7kdPExsAZ8gZBOOEYNtzF0rANwK+T60+xVDfL8gzWVxgH9o2yLeobxKk1g
vdHCBKLQg+yuBjQUpLyut22e0DJaSW9ubQs+FvxhjfYUo7DLl2gjVjjRu5c9q7Xrg1R22cfe0lFO
M/w1AtCNK2eeN9J/AzzDwH2xlCp030Q9TvHSto1cg3nC04ikw3NrIvExW9nNDCyZK0Ftf93/Irce
kivAnKecM755kTdQmjQYnwoFega6Ymjm/dsYg4FKq9Lv7q90o1qh0OQvev5YUCryImWw/VagdtOo
nrDL54Lu/kEJsvaHidrLp1RLTcQvUjT9mK38q4yF+tlo0umoWdHKtXDj1iOwUfDKqjIH0sUTj2GE
pGvdq16g1sMmFvpzPuD62tEx2YqYAZUfKJ/uP/rCdpAZMjyomQYFEgWMGJIBl1uphCKdjL6heaUS
1TNLIkw/6CMEKUykTQzpCGoPWWTCVrNxEFc3dlQb1h7rJ8yaDXNKvLwy/jAzrMOtyqBk50yy84ow
n/lDkrpI2ofW7I+LKDSdm85K8tlEbhyAPjYYuvk9QgqbWrK0eGdbuNJt7MpRvypdNj2jSTkcxNRK
5pNuNOGDVdGqQPwF06gEwdpHPxlAcGoirhDFc4yy2UaFrwu3lIb+EWJRzwhKNBNMMjlEL2ZSAlFu
4Jwwnka+xXzBnqnvnxQLbxomGxAXNnEBOdg1jQ7/mHTyR+mIkKh6QLY+f5SlPP8J1ctEcJr86qUh
P0BboyqLgxidqHCRkCteNWmYTWIQHBFuF5b9aylw4IMKH//yUYAqT20XGFh2jbWD20VQMmZpnSI+
WL4frEHAb21qwDho28/9E2RHFpEWuZUG5G6jeSBfXixRKh+ayBKfRT52f/RJRjgI+iGGqG32LZd9
aQS4XjbPiijS4/09duNmofwBwcV9rQAEX5wu1CwlSfUHzUOtNTgxG4RDaNnB4a9XmY8wevcgkBRV
XdxfudWofiz5mpdWkb235T7eYTr+4y8XmRnuCmAbHKdBVy1rC7UdYqvQWtNDREjehUUotjVck5UK
5irysQoGUaDeLEOFRrLIRKcuLmm6KZbXO/4fi6vvOSkt5Vh1NAHuP89VdGc+xcGf6cWk2SSLl6d/
GIBOtFEieYWFinqHLyEaX2gajar80OexAfE3HLc24nV/v/CM5aKgIPLCLV2kcSkjVoS2Ncmb6lDZ
JFHbHK26HFz87UjuRfZLsgt7ExtK8vn+E/+n9r9orwIyn3ErkP7UGWOwiHgVuE4haVFyttHx9uZe
TrhvCpE+dUioii1OMRIzX6XunxjvxUejMcpdiT8jZnEwRfVAHjjS+Ma96K3j/MyK2PqCqG/10iMk
oLuOj+XdP3RTIoFcHfYOeyUYzGZP0lPsqlxkPiUiMqW7WkNW1GqasXioUA6uEFAtsm5LdLVeEsVq
u43TmQXeiwjWZm6dhP2xFiXarQEK2R6OckG0RcE0Opt4Jp/TjPPnTkWfezQYnOc6yNPvMcw74nbj
NEg5ZVHnJZKZvMbhG5EhG4bfeDwjyWq2jfpbsehvGtNAd6IdnMcQ4x+0NeFQKQeUJKfX1hgCzXXA
LwT7pjHQkyUBGNEaMrRfSKvLfwq4u+aHJm7U2VipkRzkFCIIyyHF3GlCvNHYQhVtfidZekJrJyb6
Bz7EG601YnGUkmT4gHKw/gkjMYmHjFLziK43jcONOVli1zlJsLMycAebJjSmcFu3WverD2HX4HPY
B7ugV7UeHUgHkwMmUtFRkVI12Iqio3liV4zirRydJr9Q870cSP92Wpq8ZrNiBN8GytTbU8UP9PR0
L6mn+FW3qyZ0cV/HkbLrw+Zr+yY/7JBueXYn4j0qgMGpwnHoW1qj9Lvpy057Dg04KpuwTRGRHkGc
BysH5zo2sHvpOjAW4hvTB7g8sTDtczO3tOjMR4i2StQU2ziqssOE5OZKlvlWXVyeFMiaUAYJqzoB
b8lnlNE3ys3OTs4gMhBRQ+T2O/y+ya0QeDs2zoA8nd8bp6Rgoh7GQj1qEOmFSJRHqzGjlRrzqgUB
hZnyhHYLM1mSlvnFvCsc8DYTdkf746yZaE9RqqM1q/u4i44DMo5Nm63Vf3OUvXx6cFIyjEa6olCO
lwPHWBmoyaymOBc9LSR0ecUhTqCIJwXMRdHbE6r0pryT2y7ZSpL/OcrS6WNmtvHv+xHr6vpU6Upg
MDjDPLnLr4RNbGn2Jo/VsxX4xaM9pf2jiTzuyse+scosS0GaMPOumUZcvt4AxbXKbELdi2iokvMY
5haAVLKye2+uwoVGqxTuCK7Fl6uAHBQkfpPu1Rlje2A2yFyPvr27/8aubzWTpJZUAPTT29e7XMUI
x17IdaJ7opk93ZgdThjeHnKZgeXQFxaNVVrcqDM6f0nnBnvJxsR2kXoJmN0SYZdPYZQNUcPjqU7t
mqBOvwcjjiHO4EwPiTkMkGKZ7VhCSCvZz42zSlN7RorT11XJtBbHo1En5PKqzPD8bPoyJa2J6j0a
7ciohg9KEh7aoppOhJRwa+qF8zwq8ckx00MrhSsp0vU55YfMjkOz7aV1NbUzS0TxnM4wvMbvuxdD
UC0jc1qrxziD9+KWuhF8vv+55yTl8qDSlrSA8cnkS0yN1cXnRvsOo0jN8EDvCxcfi+xDZI3BKZvS
4aWo7ce4TOH+xsgW4zawsqOv02y+OaUx1NsZrwjU73J1NOWtMUNOjmStLj05j8pjH0zNS1/mfrcR
U4Zyq9W8hnqDsDS/rTqDsUl3oxqvtcZuHa73v2SxBSjDpchOJMPLDfIG5rFQVgc9Pt1/229R//J1
IzeDb/OsBkJ2tcR8jCDvhw6pEq+WMwlsGFqTXzUzzr4b3AEfjRJwqdvKdhq4bdlqX0kQFOwR26QG
ea9OGHKWIV6SWF1KebrvhibLNybI0q9kCODaonTCjboCa1qiBtskR/JR3EFwLXLgFrSR9BX7YITH
Gwa0x1RRsDlOwKH+HGuSmPtPeuPTkhYzAYYoyNIgKi8/LZ6h5Fa1bXrTyNC7aCTp5DS188xO7vYg
e2EBTWO40dX+Z1C0n6eyEW6Dw+vfYkiZMbC1icw0BWT47Ist1qjF0A9FZXpg2eoz+qG/OczD0Qoz
+3FQx2zlKpj3yfIDgy5nyMBoEOSTdvnYBU722CcMpldlCGYastV8SPD8wP6a+f/KK74O1ZDGwT+j
gcFsFt745VqYcpsh0cry9EoyfoBYp1CfwrMSqc6LWiBBGkit9FXDKPGfPp3GJ9Q7H9vYkX7BriJF
VrPA2AWqbydbWc18z/GdYCunWhK5udJPK4CEWy8Gf955hm4Qbpb5kJXKUdnZk+kNFl5CKX3oXQOo
EEZds6aoNhchi29ASJkrzDcU0PKQJWY5mFGpWV4yFOKAFYRykOiqPiIsGe7UCnmjNO6HlRTrxseA
wECy4bDbKXHn53+XYmFp3orYCoOzEVbREWgJK+P0sUtRV95OYc4sRI6zHTPsNSe062Y73nhcmeBu
0WQBmLRIPxrTT4ijZngemvCsyhka131VPVDGlduoUvXNKAaxSSbfOWt9/E1DXmFlK17fW/MvMFSb
e5sGnL7c9XprqHJhhGdcd+F5Q5x3S6xBsE8H2deB7V152TfXI7UGaUJ4YaJx+bITObOCKbXDc8zI
/6DZTXYMqgwrkdpGIEgwiL9/1K531AyjgYyEux3A9+XHDQH5phTb0Vm2YoQOMgkpkvhUjg528qAr
N2kYNyuB5BoOQZlCLxMe8ow5gcF3+YwdMORG6pTorPrj+AlFiqLZVGGW6k8BAvx4P+dY/sA5BIeb
qC26sUFfIFkbVqglIqOMJPYcXIdho+nRiEmtqf3OwiGQt7gYZC+xVudrwIEbtxs/mfQFoB+RiVnI
5U+2lYlZllbG53CypG0ehcE+SJBuFWkoHeRcwvS9tZVjqdT8WtsvT4lWWSDmNekTdbK9Q3RMO5p2
Yh8j8Bq7qUOARPHL7mw1efTQatO0g/bsyUGDb3sUa82D1djN0QSl+QC6CEX+WVM3p7j9+/3G/Ag5
CKZ0wHKWkVbFcqhOsIc6a9oP4OvtRoSZ5TrjGO1FaKxsthubm3EIkF2E5EiD3zbGu0iiBmZPUyCK
z3RH2p0mj8jvT84Ph47xYcrCz/e39nxULoMlRQuSAQpCcXNJvNhmKU3zTBF2dAacZm86pN4/FFgL
u1hYNCtv8TrHYinen8OEjEtg2VQNI5hPalTH50DzJ4BzvXkYI3wU7j/Qzdf3bpVFW64dOjj8ahOf
u9iJjtzREZ4RKArnKTDMsMx//BfL0fufc1g8+JbHVB6H3sIgND5bk6F/qroSE4xpslwrlJwHLFPW
GsI3QhFNc3wo0WKgW7uc7KSDMeaUDvEZPXNjBx2z3WKRFh4GlezQGNGFgeW5Rn+6tUnmeTFA9jf2
3CK+WyTiHVyF+FzDGHy0a+UrShTmzrJxfvj718nAYHbARIYGEs5lCKEDlfcqrdWz7U8O7bfsX7VS
fthpe0K6+uv9tW7sR2Y2lOsYruqgCRZ91LDpOwMDcMDISlnuUeszd2U29Sv7UbnODLiSZ+VJ6mkS
hKVDb4toth/iuXdWjRjGBcD79jWH6YLNSkKs2oCdME4yKdmWKTK9TOTDWxyn+rAE46VpSMUNuvy7
GyGbCTFgDeiLxtjhBINFXu8I6qR8SMaV6+fGKYKFwRmFNz6Lai5C+Zj4hvAlGr39bImSRXq3F2oo
bVSnG/cTLMqV9W59C+hCcD4YV2oAuC+/e4jOT13ZSUKENcsTCU28Qekq3v/1FwcZDnl7hgCRis5P
/S60Jj6fqULU9owckc4ojFxsotD6+z2MNQZDQchrtGmM+TS9W8XEfl7HCjE7O3LcPERSwRE1nWRX
yKLa2bW9KsZ3IybMi5EmQFxn/yxeXjbWE0yOID8PCvMUUJFz0jUGmIGO8sEGHXCow2I4Z6PuHPUC
pbQ4dYzvpSryLWW/AdmJNm0zpeMeZKXyoe7s6lkX2CXef/s3ogge1XSX6LBw1yxxpEOHD0Zgzs4p
aZc82rJwHqe6yrdti1/Y/aVubCe+Mh0/Rk50H5eAjNbWs1i0LIULLU4ducQw1iyD4/1VrpiuJPxQ
IMEREPvfEoTLLx2H/kx3S4qzLJca4G/NePDZXl9F1b+dZpx7sqJ56A3TQIi+KvaYtlRPqILS5zCM
al+K1tpbUvm7LotoD9wpx5iJz9CLJDqZffpNjY0WdcVS/AwgwLm6JMKVuuzWmwJpwIwT1TfSjkXx
YHSBkmSAxPAzbfKNnkxi2zCBWPkebwCwRZoxq8lQrs4sG/Bbl28qgJwHNs8pz3mrJ2zHuI8OZVYi
sCYB7Uy3nVZGP8IEFu+2Ulvti5iC0toMuu5/Z8KgnPtRHT/7+JV9yoVp/sA/p2n2jkUyURiq/xOy
m5rTNOwgwNVxq2A8aPtrBfetVzW3tede8ptM4eUzCAxvqqhIyrOmF7NSAE4TG9Fkzrf7u+rWMsz3
ZjFj6IsUHpfLKG2uhanvRBRrNaZVXUpdj/OJe3+V+U9ZfpCZF0Yjip4ZxKfLVbR0yvhaeXw2ixLO
FY6Wp9jQeleLnebgiOHPlFv7zm/rz9qYpytgjWuuyoxDe+v7IfiFzu/imlcSLFtgwuXnGk9BqJvK
+EULUa2C2GMeYk1hHlNqMh43chE+DUh97kqztw9wRWPXxFFll+tasaICe+OiJjYhC6ZDVQK14yzu
vC5ogzDUaDJa2hh8rxvOwkYDX/VtMnsp20iVylhVxsEWGTgdc+Cq1o54YIM+4BDJ/i7iv/qRWgpl
zhjF8EDaavwzjDNvFIcWnI1IQeS12cObSOHlhwQVTqeDITRwRYRLLj8kFpBjCqmTEq/R649aFZqf
sUWnMRgwSkA1CQHHYmurneO7FvTlE+jN8oD8c4THagRFx62wO072Vd7pPwpfVp5aHm6v5iObLxml
HgyN2cXw8HypkNwG1Djub2anOq4+qYnXSzo0GquUmm9KlPHvoOjZwyYpen+HGVD8Yk/RZG9LrRrK
nQIdOdm2Tjw9GV0YYFkcmiMknMAG2d+Q+4EvLyVzr1WTCsHCxsPD7WotLbcCb7UB50WNASjOXPID
kbA50PdQMwwa7fxs4pQGf7YW9S8bqi5uaRP6XZRybhtbz2j6QEgZwFEIQ5g/CzRSqo2vS/U/Xat2
iavi9PJdri09cQFjasinNdjM+X5ffGtTYQ47JCXyY2ujReImjW+oEGcDLSUg9xiNi3GU5IdoSEys
mFm7dhWCN4q4vgU0pMpy49xi8IsPHW2LX5gRhpU7OQ1TzhgRIROFuxBsTNc09p9JLxmcrhz1q4gy
HzW627Nar0lvarGxNUk3orgwxNmsElA+xAP0F6uilNONEtkpxF9hmS6+gE5+kJx0kD/HhpzuexWn
nS1gDiV5ZIKH+XaD+9dvdRz9fwxMuTsmJHHg1qIwOR1TK3c0zlP137IXPr6bUjs8QneXczflE3yM
uloYGNDq6rfIxm55gyEABG1dq1EEnJTxUR1bMTKgriuWTlVtM4Gt+47wiPhSyPidbqq+KrWtn8qp
p6AvxWionZIUr6Aoxa+miPJyl4xl9gPz917d4qvVqtuBE28A7Z4GuBOpTXVm9aX2bYzy5tQCosDy
FDfX6WDE/dRval2n7zCmrVq7IKaCvdVMQK0KrXeMvd2VvbKRoDK08MUnhHGsMJd3eTFl21iNHdxl
sF3cVIER/vLLoIjANAZh6mapYoYP0PCk2UdWC//Iog1eEcuMPylhN9KXrM36KJW0+V1dkyZ5w7jF
2Q2ZAEIGZHeCh6ZlAmcd3c533H76N3RifYJlFwTffew/N2KAmrSpB8hQm0nCF92VcLJ8CrnZi+eg
TdQBDxBD7jEYBhq2F3VRfLq/x66KHMZ3MyiE6DEDcORlGpGZumRNbUNmneIOUpbWg67WZ7+Jir2O
7MHeF9NPuSiVlanhja1tQftiyswwZVZjvox+qDBXdWwO9dkMRb8vDLncKgVov/tPd2sVeOJ0f7iY
KU4WT2fVTKYRxGF+4PfaAxuIOWQp1lBn16tgRzCDNYH00EhY5kiNwPoPT8H+3KUGlmea+jMttHJ7
/1GukvBZUok6noaiDTp0yQ7wWwUVI7XrzgXaQluKAXiMzAn2SVVnK9XWfPNc3Ew0ZnH0ZlwNKYAq
exF2BqXBJS1Vx3OOfK7LcRQ7mIf2ozWlFmQZgOH3H+26Eb5YcFEHxVoBpqcbx7PAhW7nwKFznSlo
XcxxkXvgIjoowDm/GAY3YhnGOKvpRrFS/N14vwaqFxQ6gA4cVH4uN6RuBXFT2854drT8T+EYyVM+
CYULWLZXNuX1iI3HVSmayUXZL5Trl0uZmF9VRi2N51FVioOUmf1jDVNvV+vD9Kg6tu1WwRB/zAu/
Pgb8aBfsVreVKmPtl9zYuDO7G7nXmcEA6u7yh4SOIk0Rqqbn3hdU1HGiHOcG6crOvbXKjLWTAd3N
D754s3mPp5zR5yMO1lLwgLH4V6bS1ko5dOPz8TLB9TEupEewTL5RnYpsQQfx7JhjejBFgRlx27Q+
Bh6y/fH+fr21FqeC2hFXI3peiwdC962zUH2bzjO3cBNJqvaSBeHPkEJ8BY9z3ZmnbWIyI8S7AcoV
2I7LL2QmfiaFga6csRf3KZFkK8dKkAwm3/SO00XbaIhLdEjHjMQxm9XxPsuSIn2ImrEt3Jg3pm6E
ZRRexfUzbKbOx5KBrDSe9TjB8bd+pu3Au5k/hO8bLynmwlh2jsOfURTJT2J3Nz1mgyROUFu54Cx8
GqMngenkWh9pjimLmIPKAY1YZONm6cr5nb/rvehj0WsBRs3nLkjrvRSawXagAbfxS8y6rLp4kuvS
XGkD3PqODGD/gzGi07fY/lLf9RJezNPZmfppa+HIhwd6YO58u1+jHl5fs/R2QebAcadoAipz+XgM
E42RRHI6Nykoc+SjZPKNAOVKSfCPCIl/S+UCk2RVZGvguRvR3AIlw7wZVhk8pUU0Z6AkjBD/87NB
jo5IBeO2GtNWMn2dhce/1WierymQ/GzZGZUChuzySSuspHrLmuSzA5kEQlT1Wcu09jQOEJ7vH8Mb
cRQw2syoIZOglNIWt3uXQeMs09Q4C/AKn32HyXns2GzgqoJAtOmRZD0VEiN/fNtTVEEc4WCMHZQJ
gJmqsb7c/znXYY62PnU5dzRoBd7B5YPrVdATFKz+nBR5Anm1dlxnUP8aFoEi9Uy7pSkzNxlmq7z3
5yRXnaiq1Mo417hP74e+5plV8C5KayMK3rfKSnF946lsCn1jTm7Qn1vO5G01SKsuqvUzw8PpWNjy
lzRFBu3+q7veonN3CfgUbHxGCM78I94d/q5sarmIG/Oc10b+kEC9OHaBFh4sjIEOFmIgL3+7Hjkh
/VYw2POHWool+02VikmfzDOdf8XNFBuorYwPdB+kzrGtpjUE4PXph2oCfoguNULc/P3y+cYoQDK3
D62z1SGDFSdMhAe7lU6Vov5ALHDcNp0THcK0+H3/Oa/5XcQcPh8AOaRDdWCtlwubIY6pWs2LxVBp
+KPrlXUOpLTeGZ30mTfcfCwZSW+jxlafwsmng6hR7DJz1Hfw8KdnJTRS18GvtiHhQikuzM82urR7
v7X0DWzUfCUgX7eX+L1gbpFRIGAxt12EySbBEWrsNOtcpVK+M+GmuFbXxN+wYZU38sBwwfGHaIvX
lfNsTIm9tZog2iltiX1sXqvbZAAEc/8d2vM06fJmgnVMkECMg0OgLwetoJMGI9b18KNE4+vsVJVE
oTd2QAiUsh2+F6Ovn62K6tQV9OTtfRygLeNGkaIUCLrVQ7IhWS9eUlWYcHHCyP6BnVCnPtgY3hzz
OHAOWBeD9rL9OpqwNo2CgcZKU4ntZDjteaoMnKHMnDpuIxtxreP5ZWRf0HDGNNzM6wy1tdABEF+B
C5jnVWJnhXFyjDHVzb5ZaLhUs8BClWxSy0x39ASKV6eDvt3XYfKR1m/2ywoiHZdnacg/V7XuxLu8
jNSPvrCsPWVC9l2uirBGsMEfs63Jw/xmIi2LDVow4puqJVgvNe2kvQnU1A9j2dX+blAq5QToIf4V
lUosc9lAYXXtTK8rhMnM8rHp6vhPRa6GfLQaiNeqUM2XuOoyXBNFoj1nKnJyB8vCsgTB5RFf2A4x
tdGt/TJMD+mQ924apqabDBV9PABDY7tT09L4IAV+CESp1IcOmJ6ZKJv7++Gq/0rRSirLbgAyRH9G
uzxSyCV2lZW20cdQNeqdJNnGk5ZZ7ddGl9Dy0Pr2obYkbVdUjEpEoYwrHdiby7+1hZiOMA9b3ObI
3lioasjR/7B3XstxG+vavpVVPocLOVT96z8AMInkMMxQFKkTFJWQc8bV7we01jIHo80pn+8qWZat
khrdaHR/4Q0HfZQ/4UQPQy+IdcfoQ32+bqRtAB7dUXs/da26ueSKcBaloaFJ8ALOGEw6WreLyesh
FiMtveYDfYFqP+QGxjqBjuoqpZe15kX+HlKwcOELPJuyRtzKrcrnRyOb1Ox0xYWEb5NvSj6kVeA/
6iZLHGIbtfKrBMPnPPbWBW5SdhYX+XcIm+WFy+ItjDg5ABif9AWbTc5Skaj/dHy87KWeJ1APaPyD
xxpaUxNWkaz1d4M5SrdSFFBQ9BDKUmxd9VtgLp32otSqWUMfLDt0yqu8vu78dOzXXZapt5XVo+iT
pZPYuwVhCyKCSNVTubK8bN1Hfg2UNAwGGzG11l9pA6bxrpqr1i4m2idInBA1dyUpK2ADUHbNnKgC
hQ3OtkR73Teaqr7wBs7uZ5aeQ5Cf8HgiqVkEyhRRqr4i6DigtaeBV7KAmcBFQE1GLFf4LVzaZmf3
5VyueSva0J5DZ22x4r6AxDNWRsqh1ivycBCvs2p73zyWYv4YV6L8Uua99oKbXf1Py1LzyAjKzX1O
LsxlfyMx/AqeyagcNESuXLkWNSfx+p8fHyHngSujALxDf5W1pLa7WM/USodeLkrlEI5+fiVaTf8k
KD28UR8twWRKTCdPNAUPdCH7wjX3bDZquEOA+FLcdZYAzc8BVIn0ksiE/t7pzk4KtY1Cv1UO3SRL
z5nahWuroI0UNIL/9PGcz+LIxVCLEIhAK1XVqFEOqYnp41AIqUO8cgnvd35UkLsSF1O0QhoVSMLp
hEJDEhHaafVDMGLJG4thugMyrdyP2US3ImvKjS8rUGcLr7vLs6JZfzzJ80IW+BeqqbSvAYufY/9C
tee+1z31UKiDuYrMdBMGUWKrTXkNlPOly8Tbeup22OvedcYl/57fbSuUw+jSw2rW6cou1rjrDUFs
skA7TNMw7dtYUh7QSw32XdxMLhoE/XWcFNltrIjplypJPmV5OEuUVtE/DuMAVc3YR5ANwFBo5Z++
htpqjcmA7XIQK6J6WzL6vrFR5GjuKn4P9x40Be0yGwrFMWvV+Nn77bbhjIVY2NejMzVFKLnlZEVf
L7yfeQXeH+XqXHeD8cNdIgNTWoK+6tgHfgys6EFuR38ziNqN6Y/K1lBzJcebJB2vEGmt77UY6EUZ
pRhpC3H2WvtKeOlzWH56MGbgWZGRU68ivFyCi8AlhoFOUfUhK+QycDH9LuKVHBBSW3EZZ05GMM/Z
jw7GdGMVQgClOy2r0fFVq3k2+bOeO6C8PYJ8aiXFnRQzmVssvRquqglNHltUa53ggHQ9cHDQyG48
I+kNG5F0YVslqvatBIZ+Q32+r6AGhvWLyS3a2o3SF72NHHX3VW0n9bMlFuFNmXNG2QoSJJaTZ1DB
nLSay0mRHw9PpjI2gFqj9BrPN82lY5XJNmFbIbsViYWwyfViGqhhJllE0YOGoi1BHrkoQ6Yv3y0r
Qpwwyxay96jinm460W8yqS/K+OircSXvhgnIht0EPoJ/YWfWss1xH//oYjl5xJelppg1xc1Rblpl
S+CdfA2lSAWSG2JkY6eR5QeOqGMcYkvYm/y8sA/nvOtkH4Je44p5YzwDd1nmFChB5XUa8aztQGUU
zEPSOF1XSptUEduNKgf5LpDydCNHVXwcZx1D2vudK/Vx7FASvCStcZZ3YZZBcwHowsxJ4PpbhFjo
qIYgegT5KODWgBz2lg7AStK/YDWAQLW+nkU9cv01laJbbWLl8m6rDpeol8tbn4cAiY9XJiopsA2W
L5AASRAsGinHnsa4M+RYGXZE21dpjTlnXlf6MTaHwZZj6ULt+AzkQkBLFfCNT8WNzOl5unWattE8
Q0+N4yTfh8m+lu5yen6m0rqqJ7gilVQVxdUoOuiNhVfW8xiroLMLx9f2qbErK3OlZpJtyZ+jLNqI
abV62y7/5y3+x1w6v+Qtvn+twlcO2X99/5H86zavmh/4imdN2Iy77/9++xt+uYyr+p/cunA44PRT
jZpdZn7ZjKvqn/wvwJwzeI2qAkfHL5txWfwTHgKC0rQnIIAACPuvzbik/vnGOp4lFEk/EJT4Jy7j
i8yJv59IltYdZeaZ2brsT0jcI1QKtAE6eqW41Oi/GHGpOlEmojGbZZMTVPWlAuki5mJMMP1zwgT4
HfzAsk9RkCtmCofi/dS13ToUs8kNyjTdvXsn93+dWv/K2vSeRnxT//uPZdAzD0P5lZbh3Hux+Of0
65GKKOlTWeruKynIboIopYkUDW4yqbIbCUNnB7Xs7ynN7IbMPOpJcUkFY0m5oH39VhSllQUSbk4T
T58gRzh3nKaxujfR3dyqRWyt+0LTqF50lE5qDTWXFI0SL/BDJy07eQfznuJMbiXbWKo0NF2q8boN
lHgvNZJ/7XeF/xXGdXBhpd6Mqt4d+zznfO7LM52eFwLn5/Q5xSlAPl9SMyTQsmCtZ1GEd5YvbLCg
0raTPHW1bU01egpKeRsKQ+CKU/EiBQGepur0vQlpMmWA7G4jsSqvUgCH+8CLrG0iG+2a+EnZFL4Z
rTngi60qtve9PvbPklIjh6BZI69B6uANitkXPRqO/3QTsLVZ/rfwimhm6TGI7rwwdoqa3GtWrF6V
KLNjbaaFN5gd145Fpu60atXfqlxeK0hV4jqzksH9+CEWFwjLC0oV+hj3KWhtqoiny5vXwJvxDojv
8cGTr2kMfEZGJFspvd6uR+POmnzJUfQq2Hw87PkHQMma0wOFQl7eHPaejtuIVt3pWepDkRsDZzKl
zwn4ECeYmX1eVFvIeQVHw5tdDWBnuAIl3wtFqaXlGxK6s3oZZwz8ObTCl7r4mWTlWaRnaN5AN9pg
fKG6ZTkZBz8LwUAR+m2k8aj6ERo+I21AfAvqsEKmo5UnNw/L/BqUa7BGaXh8iDHVgdK9kTMhc5NG
em4S2WlUuzIm6581F+anprlJ9IuZIqnCUocpbtSiH3BSu6swWIEq1XerZiy9v67P/1WLc5kXzYV3
ZHlZH6rUCH8v2crykOd+bpjTXRilu8Fvhc2AXdSVmdbYT2vg9JtqeFUK9WvYGhxb+minrWlcqKEs
g4z5KRgaHCTvh8zjzAQtxgKtyyf5LlM88VYruhtxGpKXrrHM+8Yr1MouFUIbOY1U3Y7E7itAYz1w
2wK2hp2Wcf6iafsABYrcaWLRalemRpibaRVNUiNSu23QlPNdolZfpha414VNfnaB/SXObsFX5CID
TXO6yf2c7lAVW+JdkGo3FQLbL7gB96uIoHJ0KgldcrtrrWgflXW+N0LVQApk6Lyd0UFfX9OsIgAf
A+mLhjDMniIMfsCdMvp7AJYX8SSLVIClRr9jFiSgaE80uUQcyNYQpxgENHdKlJYHyFrNpi89o4Yc
Ja0FwUdpucuM62wshk9pXrCAqYTXPWkCR20ZddCrVRTu7CKNmjuEusp1AAH5l4/m/4V1f8w+tpfC
OoB98Ukgx5/5K5ATEMr4882xCREQeKm0sP4TyQmccH/OlE7MkthY9F7+DuUE8094LzMZbmYqQBCa
XzsahU3w7z8EWfqTMttMUiHFUQgP5X8SzJ2WmcBFzdEcsQYNX64Z9trpt2DQy2/1yqM+KciDHcZ+
5ahBbmwazfYqx2dz43VD/XaaLlyzpxHd28DQkeBoKTM8S1qWwtMRDHTtV+pBybzczY3AAt0xXYpT
Tu9RRiFOnvU0COgoDfINnU4Pi4eoxVNHfEAyai8Y5Q88qQKHgOQq7r/7+CJdUWe7cEiffrLnYy6C
yBxcRIEmu/hQ48GQgg/aSHU6rgvRvzeLXwnV/3ojnJ5lfw2Gd+AbC58q0BJVkwupx7HLYEHWi64V
t+qqBK/p4lQyHVP6jOt3+/t3IfJp3eltQOj+sKzluaoMXep0RelcKRVNU/mh8uOD7Kn1TeWVO4zg
d77QP1bqKOxCub0q1a3X3mrNFFyIDxaWvW8PAOEapBf2OQB/lwQq4IhjZTW5/MBQyk2ryreY1xSb
UuiNbZ+3hV3oteWIXS6jHZM1xxgQcYuGSZFFn8Mw2wm7BgmxC8X2s3cOTxbPa8QmQJ9SD1mE7T53
pFQkoXE/qa1vhzWA2SbBsdIojGlrDuWlPXa+CjMxl/yeUAPEKRH46WuoOr3WzXLSEQuxfGc0w2Ml
CddSWsDoiVBNFBp5ekwyigxBKTgoodJX60NHKMZiJ3PTumKaH/3WuBQbnJ0nPBcVK8XCwRpgwtIG
XJSHGJPOybjP6ad0ibZTG+9LCkd+RdgpbQJdvAGEHW2xaqsucHt/uyYgO+gmwq0DYrb42KvEN+q2
Y2zDr29SI/oJGEr5hDXxmqcdPhtWexc0draZNLShaST4O0vqNjldSFuBMHtjDd4lXtzv9gVAJY5+
jrrfeC3KnK9+KfOaiiq+xzAFbRUfQxBBfclmqMLHH+dy8SGCsRug5eIhRIJmzIfFO/BJH3qeSu6k
HUyrfbVKeVcVwroTysdhkL8EU/NpCDvQBdPFsHR5mCMeTcbMNYbaGOY+SxRKHwYF2PFJOqjWMTRw
9zV9V00V27/ytdtOuCmbVdfiYJS6iUf1KQxdpXv5eO4L6gyrOz8Dug/oFXCtsvVOJ5/7laJOtI0P
HQCEvaE4gfJVldetfovEHHvhp6Gvh3CrC46fYVjnBDtvsiP1nx5Py8eYd8S7dwAmDjkGLvGD/1NX
19U3qd1KqN11jmBc6Rn4BTvCIuOVtqchXamCe2EVlvfBcvjFFmjwZfDEkeH7BG++rS9vu9CdaNEa
d72w9T+pkh1U8CU+JZkbPmcJfkh2cCnAnk+7v4sD569icTi1UZqR14nSodVTRytfOrhULYj4bviW
iQ8FG6SyRtie6qXE5Lezh0DIpQ+IhPLr6eJ3YhX6Y5jIBzXFXNtRRWfyYEY5+rDppoPnj3QRtlwN
oCz2yB9CV/gy5beZekU/u08eDR8JfmXbKcegddMC/4ddGju+vpfl7cfv6S2uOlsivhcAlFRSOLVO
nzTRhJb+hSId4mo9WJups+90lDoHJ29dbMuNHM8v14tX2ZEQvvzW/ax3MNBI94jLknWRbcr2tsTi
x7KRdeld0ANPSAm2gdMaNkAwq93K04WtvUj7/nqtSKfO7IrZ22kZTBUBfEZgIfIhzjZ9vB1fK/kG
5REhezHUVYKzm28b2xA/L5QyI+A57uQ/TP2nQVh1mUuB58Jp9+ZGvFzD98+zeNuDlAdZLrQ8z+hE
qTP6jnFrdns/Xk1IG0KioeIf72t/p9RuMKzT8hPaHtKInHF7539JOYgSJAyuNXErAmTVaLJ+Dnva
Sgj0XBnGqqvU61Ld4MamUz14js2HxNvqlS0e0unCZ7sMU+ev9v1MFmeXJTZNi0STfEAlG99Iy1gn
6cYzX9vxSbkojL+M4FAbAH7NNUl+Qa1iWWBRkfS0rEyVDnhpA6dbp9t8422tvfXFuLqEOHkrSJy8
o8Vgi5lB6lSNAPzioQUgovDDbqpViPJzaqyM/EpLbQuYZLBR4+sO5qfnQCJHLOgQ9tt8vFKiu669
baSVCBHwpgxWaW5rDxjuxquht2vT6RN0LW3pGB7jzilzu35W1zmCtPo+QjG0yAVb6R9rZTt1+yBa
RaqbjjeK7/KHw286RqTCQc4uwJrOwpC/1teC10JXjHBkEYYQbeLtlY3SYdxYORrTTqqtpW/Kc687
6Ex54YbqeGe4YXBTQvW7ZKn9JlJ4tuJcwiw8dyIB8unJIvQJuDek9g+WD43VjhrAwu58AmuZ7XHp
rMboNtM2OQUPoL1b2GHDd8o0vek2kp3l+54Sgbfu6WrK0ZNQIGBrex5lhYcMlzK+teRmqp+Q21aP
8jaMabGtqh9l4crps5UffMGR8nUAsdF8nKRrsdhi+pW74Lg+Pj/Pz6J5XxFRkQHPAn5LbHZd1JYx
+SxyEmyQbYsHV34VOT2fdB+FFaeV9qW/loerDL3e2xbbRh2tcWeo15GOQdeGIuDHD7QQYudwXDzQ
4uL1mk5K62GQDia8KWR/5adIveljN7gTQOMm+7K568K7Tr9qo2tJv6KB0SJlcdQqG8KcBO4PHiLn
p+/WnptlpC7uwEuBQntnBvi6Ou3X+sn4VrjjIXjQXnXPNo7sLm/arfXeHRMbXnB1MNfeMzQJ5UmK
8T2x1Z9cLaZm90/pLTGAdWfdRxNkUMDWjiw4WNqSJBVXwveP10I9u4bntaB6Oxuc0m46K1qJuIqB
wZQOwtG6075F3y3F0b6m8nWj7kRprQvrluP6prrSfoAS8uml3zH39JVA3HoGGZu/CpKb3jYHZVU8
pY/lTvtZ3bLlRFSlnnGhRcxO+BYeAAJcU/4VHuqbepdfyiaWofvbCwWeLhPXMhtxDrbfBXKygfPZ
YDEJFrfqqPA5sFbSW6Fwq2pTaPYsDKXbxo8mplJJVpFd+pLfgBPLL3lO8oAAyeTcyy5yX1sQqnBm
OATfwRvUYCSdcBO3rqVuvN6mKpP068Rac2iinSE+I+5/XT9mB15ou0sLF/3IhOZut28+9YFtTq7x
D1VL/9r0oD/mZhUJF1nU6RpZqVEV2OtIB4AXow2Xd3jk/tceVlHo1PfNJ+vCPbmQST0fcHG4VUna
Cvq8s7KKVMLWf2SFW4j2WLnVaE97uN8ZUd0loYKLwy72QgaIxkznveB9mr416Ebetj/MR+kheu1e
rafkQvx8lsbx+bxb1WUDSgC489do/pOnQbx1zFf5uxbg4uggaPfxt/r7Tfb3K1wC+v2p0YNaI3Ub
J0ccdkrr+ONdDqwfK1Z7yJ8DI8WPObGJp/KEzutaFZzCXIfcwN5ja2xxhbOmbeHdimiKa9WTmu1V
tltH5qXdeeUxvwiuWDRBzjbBEnISRFhTKCFHbWm4SuCOoL+2eeX2GN9T+f5GcyqLLm28OU45+xbf
LdPiUs8w60LLnDE93oNkIwMnWOusPhJjCt5K+SQYbnaIfJupo+FbbD5+S7+fMhxL7Beo+55hrAQf
L+J2SoGy/xRf/fHKe7HwtPxaXEuqLTR3YXohtn4r453N9+8Bl31o2e+y2sJi8aBbK9l0sZbTrHU6
PgIOGbXSRiDfDptNJl8bs0m6qK/l/MKS/+4SoZT0nykvKVFdZdVAPZly91hlNmkR0vHE6WP8+PHa
nsXec/jApgIsO1c0l6LPAFV7JMu8GatDzljZwHTGct2lnl0E4K0uSauc1ykW4y1arCDTMhBzjBeP
q2R2FVw13SYp3VF3JtHB6qRJXbl8SAw3Jnn+1D2giaOvwvjCG740bfn06O5pMHp9x2OY0hU0XXwd
0/pK8l9C7O/Mf37KLCa9+HxQjpxM3L7Eo0AHP3TKwc3xyexsUbP9xLbUVaffpXuUQBAT94ed+AID
RPH3ukI3wo09mx++uB5DV8ih/DmlREmTMr5TXBJufSsSnmz8xZOqp+uixV5nFoiQHJMW0QjHL24C
ZTV1m4hK4W1Q7/z8GtQHZPIaZZZqg1kvJrwy1gvfSvVWRXDXQ43DyFNXKSgmVPvevJrK27iiAOaO
AqIdCefoTTC1dNA3rRg4ePxOujMIiaOXrQNUOxG2uZQ7IolqaRzT7vvH+32BkGOnzzOEwKXijUap
0FqUHjQhiFo8wsRjl919KSwoFqEz6LvKcDXlRYl3Fqn9dJ+Ac9QvRO0LeMH50Mt4wQwtMRAZOlBX
hrWJehbBaRvXCpyaT0F2sLO9MNuzbHcx20XEkIEa+PU+E1Qld6IzdFedtRb17wYAB3GvWCujvnBc
v12ay00kg8SaUVhg0peRWyCIGM+hKHKkCteUO1XclIBWFIoza9RBrXZOWscnfEpiy5XDqyheG8EG
I6OgX8uq3TXcmrs02SBvQhUoQuxGcDxjJcOdgGN06F+svWjuPPWb8GV88dmLWHuwikFikx+rst0d
KvrUHvg9x9qboU2ZsZYIWOdANczswASHCz5W/WyWm8a/MisM70kg1h8v/RvD4HwV0JGnVwSWZIkR
Sqyolf1GEI+zl0prw+Xwb7qfupNNa8O7s1RHzFx2AZq5wdcWI6bQ5fOpPg9Xg0OBwHwUDkCbEpMF
2BPgqcFKNLdKvW7RZn3xH+N9yndpDyhQmm7SbQJwT/V6MG24aX7rBMMnS1i16s9WuAKyo+ROj35g
ZIemLW8oFU0s5udApxz/w8t2JjkaVeFLSN6zSI7Nh3bhf1dgccg2Ft4tbcR+r+WHpiCN2ITCVt+9
lqlpS5fMBuWzGGUx2uKQDQRzFDKd9abIsqu+GbxqM131JfEjRAW/cMzAFn4k6LDLdpNtZILmK3JM
8qpv1ZcIeToOr6/xBc7Rbx9qPmqAMYqovC2WYBZqCeMpko5gBZXa7nyHvOTjjXYerMwTn70++OsZ
aFlxwU4vkdJqkI5GYFeyLVg2qXHzPfnqy3bkOU3vTpWdF0gSb/3PH4+9gCv9daS9H3txXyiDYgVq
ythhbatPxmfxh1nMW1D73H3uQbtEkE1tg3T8hWpPLTn+Z4+ayjZmrX1bvIBC+t2l/v5h5pfxLmf1
LTHvQ/jpxyZ1ptTJH1LNEWsXreNLrabzlGix5otbJLOmUUirSTrWY7Y1Y4p5fI0u+kumdIPckY+q
nrIWxP14yVv24siLSyROx0Ac8dc6ViVuT3Y52NBM0VaqyVBA5hRuadpIFhoXs8D5VZ6dZ++22eIq
SeNIVUB2SUf9S/tUvbDH9NcJl6vMFp6EHwHWoqWb4MJ0qdj12xv7/WtdpJ8aAHvTiFlrTTkokqt2
rl9uxFsCSOVufFV/tMOmUHjT04XttEB5/mdzz+12sGY0dRexqpUYjdL1okQ/BGaeqyiOMK4rbwOb
1x2/wF+02+Cxyp8zY7LV6FvoH8dPU3FVKS+lJNmpdN/HdGDoxdIK9BQ7lR1dHm0lrBxFrumwrD7+
GH+//f9+3MVZE3iF1DWMfMQLCwfngnum3nnSE+3HtrxU5v1dYEGPSeWeBwpBHfL0W2sSIekLtZCO
WbMqdcnui8GRVHoFQA1ugkKwvXBdBFcXS59vvNizbfhu4MVuKIXcLFotZ5aE7YnNHUjbqIzdRF5h
wCGq0IvdtHOnzzRCYnndCI7eunHsZqBXJ1tUVq0ESx/oqhvEuxHRM5rhzUaN1op+oxsPnXr0Q1RY
d11/pbX7adigXfLxe/rttfj3DN4aO++OKTMLJaFOS7YV0nhUpiEq2lRDx+ilGUBcE+/E7scjnpck
5+MK6QLwrfwCWsbp20qkSc37hogsMHYoCKDQeVNLLfkH+rPJTm7dGqW1dlOKTqVuUadfD+SAkuLo
6RoRlyR70tJ9kuwpuskNxKA7WGmm7HSCq8h2VezKfm+QNRn550p8Cdt93a2m5DlRd1W2k81tglFa
PN0UKPkUSbnKIurlMjUV6RB4CNwcL0z27DugNI64BmggIPoKNIHTyY6hBqsKPcCjVexzQjsVbcO2
ocxsbtKnytoZzUNU3PG14sPppzsjWk8JbdkHrbYL3fZiJysQZnStH43lKD+lEc0sN5bdlliNIIzg
4VYQVsh1BBl523WzKRKnXCfjaqjWtbHrn+VrEZs72myAYFyEET+e3lsX9+QDWExvcQEIGvL3Xc30
1GFltWSITl06+avpCFfWrovXfulkwQqrFarIaIvF08o3rlWNgtRardaU1Armpjqm5kryyvMhm/9E
p7GSVy3LpEDyciLJqYVNUQA1XqWpM2zV7FiJtpo4fb1tDNsyHTFwtVsU+KXIYWkq09V8J53WevyK
A2Ij7ymx16Hbyi4dW5QNWrQESzscMEqwmy9DaRdfSF8reZ0UOPh5jmquK+1zYV3gA52HRvNaQSXB
eAZ5IMrIp1uhkkIJpI1PaKSuRnktBrE9NfeZX9gNkCB1k6tO3d775dU0x97DlT5zVv4LiPwNYGx+
GWcv690DLILSqpP7Ri+J/8xoa5afiuYWnUdDvu69C5/4+S25mOoyEis0BUwUwTY6qA2p5Tg+S/qD
DKupsNv8yvK2cXVthG6eu3W+/XiWC3kSbsrF4IvIS0yVcvDmPYk/Le1oPXEtNsNwJc6UiJu62+E3
rg0rz7sKqw3cM7/a6JWD8sbAtXipdHaeZy+eZnEATBUkLi8KpGOaXTfG1qQ70a7UY/4d3B7SlkV9
IdW7uPaLTxJED7KnMtMH4JiN38tul8K305XPYnrIRresH9r0mVUndPGGevfx4p8nPvTP5VnXBBk6
ELNnwK9aToZsUuNjChad4NtERbpJEb+0phfPyBN3gsFDctl+8UsruI7n9KvWMOGpDbKhDBWSzVh5
t32VZmi2jj9NGQi1JAk/qkb/Qsw3bpR0/IaVSDf1xp4b63Gqq+pCsHUWXTIJhWQRtheC4Wc+gW/a
6kooxccqm0EVejmgAipdBJSfhS0ko9ijz+5f4G4B3p4eCI2BXXvkG8GxNPWXIU+nlRI2AHzzhhYT
6vQroMo3Fqca8DQ6py1NdaW7NNfzY+ntKYCPwjGHYfOmVPMuAhgwyfF9bwyO+kArM6591yz1yMna
Wt+pEDRNYFOo9EOw0Z003woCzqTy0SilT20fThd27/w1vDuiYLgDsoZLPXOY8d9bRnLlMJRNgIXz
cWAQtwyTYzDUho2R/c++wlT7wm6dT7zFcIj6UYCbYf2ARReBY2xmGrrzOXPvlBtdDqW1pDQofTXy
Jw+SLlIG4baRlWpVZOlrGZNJKWIuXNfi9JzjfYsbnyHYql6UKz9Jv9EA9dtW25YI4WIBrSpOyMEi
aXDUAl27pJq97LvPazWX5OHIAVxSMCI63T7jmEMIA/lwQILXt6eS8mElZejgevHOa5K9JhjSLvMH
POCENHBNmLBrhChSGzozHrl6/jTmCPjgUrmTC0ykFfMaBzHBjYwBqe22XXWacun9yucv+A1mhdQL
/Vy8LxcRcz96rScbvngcdOk2SHG9KNEh6c2wvp4i7xGPCeFBTiefrvtgbBMcWlZZLYubyOxvtaho
roeBYiHw0psxTMddq0i4T2r7EFy3PYpicO8xT6dtJ6IAXetuA7HtYb0hHp7jAeBc2D/zVXK6f1DA
U5A7nImgcHAWZ22DFLYVamJ97CKr3EQBq+8LGLyGQ2astCoEiBU9IyHbruWa2MjzAdIYKZpFek7M
VmXtcCUIPdUoOssZStK3UUgJzp/0dUiTG9Zq+dDIBpKLeClh74F1fC5Ungv3SL7wKSx7IUClAYtC
9+L7g6kNmvl0N4n9YKHAUliHqKjyayHsP8mEmqlu3GpsJAe6fe0gp7rFU5jm3qD1t2kAoAV5m/gq
keIVPiVY/iYRglDoqQJ3ilxZ4bp/W/H/Y7f8MZ+7/w3m3Nfm9Rcd+fY1/fHvP1Z18/o9r/+1/vH9
R/X2q+8//rUPv1V59qMOX99TXua/6Bd3WVf+FGdfNIUzDk2tGYf7i7usGH+q4INN0uU3fjJnxy/u
siT+idiwooDnx3lVhLLxX76LxO9wL7JNwDRjfIXQxf//fyf0iHrx3+8ZvqfR6Ex2QY9NFYmEZ3dZ
iHqnGy5Uojy1iizei3XoSGaz8mOBZmZmJ6ls+9bju+W6/+ubfD/a6ZX+azQMAPXZrpzTcj6X3t1y
UziiSht18R43um3VKitVvBDfn40ARXNW3eAc4CJVl5qGAyZ7RZul6h4inuwEaU/Ff5Yi/3geZ6tG
dZULe3bOAueEKubpPFLTEDoNYYd9oSUA8VoNkkmVtpu+LYJVOaF0b5aSeiEeWvS8WT0Sdn7iYJhH
poNwOmoT4sWam1a9r41WuJG87GeBbLMb55ZJWt2PbiUB4dcgIrvjBCmEfi2FkKzTL3YvT/PpX0/C
9kMHFJwmVtqnTwLovResRqn2TRaa6xwtNNtTcKASYsPfen3jr6xEVtdqqHjuZAmG7af0c3qzy91S
7KTdMMTxasTW8tpAncHuQlkhSi6LrT90z3mmAtxFLcbNytbcSKnWcZbrKjbRUuUdPNp1eJQGeeOU
nqnfiF6uP3z8ehfJy3/mB1aRYgEfxlvx5N0+TcxoFHx0hfZlYFVrRes/53zAcMllw839xl9H6Ns8
tPlo2qlnBLcaOwKGTendISY/Z9HhuDLk8dFrzfy5KtURF+O4cYntCGuIWS7E+6fX+fy4kMYsQkei
fZoKy+s8zcaxTblS9rBU9U1v0FUbgIQ7ldJbXIDKJSDW+XiGhCSrxdEEZpag+fT1T2VqpPDHwr0Q
fSmpOEtN6AQqXtC/LpqT0+r9eXHG/ofIdTLS4kPrxdEYBp2R1CtgP+IqcHQHpsLaWnWOadMDj+zq
CuFw5/vHO+B3MyT9gL1MHmsh/Ho6w0IUdH+A474PmzUkvJswM2wNh/RRvSRjr8xX+t/Ry/zyDN6F
jvUK9z7F9MUU5SaIq3iUw32z1jfhIXq07rIb/Yo9Lz1HN6ktbrKb4U7eGOtiXX/yf4BLfrgtbvOd
fEcjRW0d7Wff2d5d6H68BPM3/NFzLb5xFCyysIyncK/01yOhRZHpK6FqQNpN6yjEti81HRqRHw96
dnzjM6cTy4GnJ5YmFzpdd3XC0MVrw2HflNlPjI82mpdfIsydvdu3Md7UWqFAEgOdjiG1dSFmCgIL
VGGoAFZE2RxB6v0Q//h4MucH9mKkRTQXRVhC6BUjYSjngu3eRu43zamc+q64cCGdvSxGeqM8Iq46
yxTMKda7A8sfUzHRZ9GISC0BjUPeoOwija/d9Dmk9JrMbSHjQiPz7BJ4G5PMjXAE2cylAauaTIrX
ZcWwt1Asj6hae4aJPunetI51Ah6lvHC1Xxpvfq/v5jgJjWJ1EuORmgKtzPfdlK196afeeDufwq4c
Xxjwd5txrhVSHSDk4l+nA4oyxqalng97CZXSXY8Wi2Mk5iUWydmrQ9aCkB+3ALR30cBcHKZ+krcY
SNblrdGVdhDU5Numa3Ha5fix+HB1zDzYDZBePt6cZ6v5NizRH3EfILplpoFil4ITUFneCrhaiUK8
bhCYnIx6haPSFwuXEx9Y58dD/mamVF3pecNExFZpCVMsDUFSvXmmSIis8tTbIf29rjVjPYmV48np
Q4tCdG3tPh717HO3EITmYp6lr/gwllS8NIQc2xf6eBuq+HCq48qrNgb17KjIvn080tuGeH9kwjGk
MQi2AzIuWfXyXjTzBOXu/yHtPHfjSLI2fSuD/Z+D9AbYXeDL8qTEIimSMn8Ssum9z7vZa9kb2yfZ
MyNWVG3lp5lutIButXgyIk6cOPZ9tUl7r7+XjvpNfxffmMZKffLAEw5Wyq7YZBvdclu6L5ZA6EWP
9C/Rs1BweoC+nvf+zeUYckiLHFJ4lKfMlYkvaEQwYtF7XDPWUyHx+lIvisMBoG2dmS0szqk4sHdC
+LgYIQcrdBX190zkAtw73oYaFbaSSOlfQdZ/I2p4XdsbYcILaYYEymHxKuzWlr4o3uOf/nwdF2/+
i0sOioewGNUqGi2UTel92Xvtps0nk1Q5fXnXpZxmKWzCOV2fnXb+AcGGfObplukKpQc1zf27rHS6
bVbWX8BNTvZw2Gjb65JEu4UkpOCEE0BiV8Rmq5x+2XQKpvCuqaPwfaBn9roLtKUivHivsPrmzBin
E5XMGTBh13xlnEJDGrNjIGnmLgls7WnqCuUb6LYOZcPky/VFifYKcTTpOeCToN0wdMyLfqPgetVF
wZQ41TEanDW4SceecVp5VNZjrX7oC4Ui78J1vrBAQtXX45ox8kW82KIMpjIqu/qoaQndM0p/MHwA
8lJqZ2VnLejgmXawPPzMGXGCUW2g60+XV+c5OUKvqo8N5pg878gkrnWTOsbCFMeZbvDYvAJp4bpD
PvaaGXyzjV5cZEmo1fWxTfLbsL1N5SVG0SUJgl6MTRzFVH7qY2nZ9BMe7WwJcv/CXoHOzXVC62Zy
AeEmFXlnqZ3f1EcL5w2SN7U+SOESJ5NQweG+zjv1W4rY8J0qNWyrMVL05+Jowef1EbJPCRSvh/A7
vWHJTwp2efSndlUQKvim1pCMeZojNKzchhlMZeNpa3qwjaX34sJ14u4CpEJFnF/EV5FJmrIGlb4+
5jRUmkN+DxoioJ9xwIgV0OcNLIX9UqPtfC4nzyOLg5oBkiPeY7BahCsc+EoCoeBUQT+4Ar/TutOi
fa25BfjvVKwX26IuiYNxhhY4gzDVEIeuzMkbY8cwKg7Q2Bf3/uQyGnQLZ9t7fzft4oN249xMX6Qf
ve0WP/OP183VpVvwVrh2ep/1Ku2rqUO4TI+Plt/HVrW+LuHSCVJ1sGcrPGPzCRYj9fK+61Ik8J6s
AZfdxKm+1nyo1cE6vfPG7EuehQtG+MKlALMb/mRgAWeUUzF2Iqlnq50mAY+uKMBpdfemo9I3UkPw
Rspc7UkfMuMffxnkGIoHx+17xrOzw/WVn99/oJ9kMjPAbdHRIdKkSlXWjUwMTEdw0lcWmfhmOBjO
j+tCLi2VF4fJEnjSwEU/81YrewjZ+vGoqEyYu46y0jVX/W5/Gu56t/zWvVTP2VIp7PzJYWVvZApa
U8PBmnm9z8oyOByzbZqmbpp1XP/7hdWpZ3fRYFCU5MoMXDbjoZ/qZzmFZDULZTqmGBpKxKWb2mv1
h/Wlo/6brut32vO0xCN/fidOZc7n+vbtAcTJj+VxOgb07MnDx4JJwevLeo1zT03MqYh5g9+I0JSw
CxJdno7atl5pt+X7wWXYfkW8eCsdpHV4ANJpB0pemLugru/SX8HOebKzhau5tFDhCazrwidIGKaj
E4Q36rC3zGIhNH11sM8WOqdIwNLHYxVbySfVilttqKfjeMOUobnLX4IfXXUIchdYiX6XfLA/3Ckb
6UH+DsCG9CA9RHfVS/xUrp0NDU237YJbcZbqgEYI+hugdg3gboAdEc52IhNrlUYqH+MXsg5gMUIs
yyj6B01yrc9LId3Fu/lWmnDMcZGqjSXP0n51PwztYJQ7p4YJdZ4Y5m02aJ3bQ97tLQQiwiT77BOc
rlI4WC2w9VbrkZv+Ch+NbbDV1/HBvLdugw/hu+B2Kl354xJP3Lmdn2WCf83AAAkxMbkrkzkffQmZ
8i/dehd3+/SQaB94rBdxEOavF3WKAXKLQ5yBihzB+rSlkfNqmeNx+NRsw6/W0/Tduc0fY/CbbuVn
Jg6Y069QNlqaP7X76zf30pWhJqRQtiENApPa6cU1JM9xwtEbj5NquoO0Uqclr/EsqT8f3lsRwuFZ
elJY9BmMR/nGWHfrYTv+Kt5l79RdfZMdooO+i/elvtHusugQ0iC14NktLVB4rsc+SFVITqYjHBCS
WwzStmzhuPk3dhG00tltJeshjh/bCahbWdVOR0nnOtBrXJcfr0u49PYCZ/QvCcIypLQrpSLB7tTV
yxTGt8lo7ctUXtCGC+8gmSLQm/BuyDLqghschu0E4zVmvHXunHHb9h+rbAOB/PW1XNB3E2XnGQQu
zKCMd6pzk11GeQQ11p3v63ejv22j5yxoHkZQ+SV9c13WuTM6e0ugC1IvnJFkBf22J4afIicz7iAl
Xild8Dw4Bzm8dTyPIiXN2U22nrqllMMFOznDo+K7cGIzv5VwWrCdNVVUtiDjtMq+mKbDCJKKZ0vM
AB1Gq9mkjblJsmzbVd86hlrhVyDS6bbXl35+mDMtIhSFrx1F4H6dbrMZaIUNV8VwF3pUUNQR5ilN
LsGEqJ9qW1oqWwjTENho5mpmEl1+BcWRfNipuCKIa6kfVP/oEYq6Q6NvAHw/NAkzTYm3C8hXjV70
RVaDg+0/dlW7KRx/QbHOLgkVHQX2lzlZ8VrfP/0E6G0oifq6cxeWNndQL6icGMBv6LEfLhSFL4py
QB+aHyfCYeGEtawc+hBn/c4zYPJOEto85dpjBiOv4z9VYSJtMkpwsFBYtynLna4qGWAuan15PPYT
XfNUgobgZzg8T0b0DoJkup4Ak1soMZzdmlnkHOdznHOFTDDZeqmpFc0E47EuIRmBQGNwlHWoa/dk
UFaj2hzGetpNfbvgv82bdvIQzll/8ISVObPFeOjsPL/xIvOwsBKQLiByUeHMG6Wuu3USb9oMYE9A
FSDfhfRNHTpzzBeuygXlnXuTSSBzZXXjFQL1rWQqXqVvJ2WN5HiXh9begI1VUgjLYTD/RmFn40fy
tvPXKN6u82zFNbslyusLq2dPeT7A6SOyFIfHkroaxsAqq2M8SXJHI4geb4BuLFbUlOsftGLRM9UU
yn0HvPrC+yV0082Xd+ah4vpitgjtLEHHjI5OsThpq2NlSCGDoaaUgEcYA5pi5dl7IK3HW8sJptux
GtNVAb2N24Oyt2YdJC0sZ1j1Y/BxlCJYU6qR4Ryv02mOMqdtmEeMOFbtcIgrc3AtGFd2183c2QM/
f/ps4sDco6AiRlSwLE9BlXjVMewBcO5TmLMGyXQWboTQyfzXDpG4I+ylyIAUYYf0spiGzCFDFEUO
blKjFBvTaD/FcaTcdjZDCvo0PfhZwghrpM08RVX5hzXa+YzmIV5aYKjinD1lU5h5AZh69dHsivYw
VUm2HXo7WdjO86tPQnS+BHQxz4lKcZ0ObQu2p9XHujZ1Bl2n9GvvwVFjjmP/IU7idmUFbbgH1ry/
y0s9ebx+mpcuAfcQPH3MzlwUODUBld6XTZua9bGP9HmGqdTWETTGu4JinFL00dbs6MCTdGlcuALz
DxZsD+YcLgvgYxikEvPctuQNgRf35l3cUMFpoQvYqTV8hx56v5IiGUab2Pl+fbFnMhlEBTSVKXge
TJP7d7rYlKqWEli+xq37Jknvw95bKbK8VpKX3l/iozl7sARZ8zV6Y1sH+BCktvDUo0NfZmzrt7Ai
3IJ2vPAEX17SXGmE+H0m2j4Vk08+HdOxrh51A1Acn2wjDezv24/XN+7yYn5Lmb/izWJMp2saOcJr
6sphn+fWKuxuAn9aCK7PdHGeE8Yi0h9CPzwp1FMpxEYxQOqxeoTOyZz2o3YzVNz8jZLfN8OC+p05
ayQtZw4tUny4qbx+p7IkODDlxBpY0afUXBnJZnjxtYX83dnVnmUAlUxBli5G2iJPZShxD30lG3cM
dKgrvDp+hsQMFAzLnfR65Sm57NYj8PeVv/Cunz+vp5LF9hKSQ60yOaVMfASqXpuHe/yklTR9r9Lw
MZctkNPqtWpKm2b64rTyeoy0hSnJef9Orvf8BYAZ0fEDF9mZR8Prbsf+UChHx0q2luRvAufj2Eeb
Nn1ofG3hEpz7/7O02UrTLoj/L8aDFc4pcDSlckwGZd1b5g4+l00dqOu+iV704ZOXqJ+C/IPRF+te
YhCqrQ4joEbXL8kllZqHdVkuTDV0tJ4ed5YqeRwFqnKkaXld11+0FDyQ+odc/yGZKLwL82tEbwFP
kwIdg+C2TTEE4VVVKUftQ9Rt2+pLGd5CG+o9lvqRFp8/XxXtsgrxDK8wpcnTVYWyMtYxNHzHrLMf
rUm+7Yf4fVOln6rYWrgvF6wMPRq/RQl3cojCIYTdXKNWoz76JkBSzUAHfr9wOy6p5hy00Kg8syKJ
KbwyrVo9UiCxcCIdkNfI+eR1beg2evuixf2+NEGtuL6H5ykZYlO8PKAQ4LDm6Zkt3xv7WaRZG8YK
SICwOdqfkhEu0K5KpxtNDaDDS9PqgDn8mcgx2Jixnm96pra6oHtnFAZQfzJPlRem6wmWk/djMgXv
i7j+nitJuAuNuvu48LHnxzAHWeDDMEs2NyUKJ27EYCkz0QHRocFYgG5nn0unKTbQEsGbWmGSdVzR
2051JDeQG3mTWEW3GUuAbcCOAoc26Jlsa1PJzRNnCaXn/OxAxSM6g6tGwWsQEdIqnoeeYVq8pc4G
n6qJ3kUVHZmdMTDOZEq3thctzZYLE8RsBVXDGXGdjlMaGAmTTg/PCdSmD+ee194brS++3QY/+rhJ
Pox9C8Mamfj+y5BqTr6apjT9nLehZjJjKcWkhanffBhKO7yzAQat3dygsO+OEB49x0kkfSlKWUkJ
eyx6g6XRCb8wBjYVbo+SOMzNq+pDFDRgH8qBOt30UWM86IUq1avKTyBEctQEqg/Zib0nW4eSyx0H
dcpWDKLUdxlUjHybEsafyZ6PEcDckvVFj9T+IQYIN3abou2/jbVJZbdLo/QJjI2Snt3E7F5oHkm/
9X0L9mFWpv4Rnlfgka8r2bxnb58HSrI0VPAAMzI049kL3pFc+DWdI2Z5xHSv/YEJVd/Vgmal9Lvr
gkRlFgXNv//m5vWS3NdaiaDWlteNRDdtcnRACbguZf7ca8sRVCQjz5N3GVIMmR5a4GpzMJmvixB3
jAQBuTveOCh4oEcVU4W6LSmQQ0bdMUkZIg3SQxc6UMlXEXNyMdm169LEBVFqpdNxZoRiaIrOXWHb
oowWtiLpumMYkNkZZcZxapue/+tSzhwk0qskWIivGEpkJFDYts40h06RQpo0gm5T1TN6YGM9NmW/
BZvfHbuJcqSdrcYw/kOtIM5CMAi9Kp3kdD0KgYDdm0OTlynBJQC4OShzVhm6nb2wvHmT3mrFqxTa
K0hvsJ08n6e6RzxHE5uWkeSQurXaHm0lBIxmicz9/KhYyxsp4lGFHugGZk6YGiXZJnW8j9Qe+u31
kxLmNjGC847NISKSCKHEHHJrTL0c2BFxYuOtk8g6lvnkNs1P6rireCo2kanvgRTDdkH8ARC9q2nD
wO/0+0JaugrnaoPvQ/WY8hvfdUb5PKZJmw+6F9zP2GmZY97EebGeYlqkVFhcDX1bNg+16ixcibOn
hwEYcG2huGAiACh09fQ09dHRR0pH4b1J4c3ZhsONMUFle0g/Xt/q8/PkaSP1MHeFzwle4Tz1tKoV
NZPC+0RppK08mZTGDXAqrks5y68QYRH+wDSLq/rac3i6HN9MrDDxVV5SzRlcPVYVunz6EewL3ZV7
C7i00tZJ79Rf65GIJcyLpcY6caF8wWvhA49PnukXhYVmfVi2oOgBj0zr9Sof0x6EgjRfcCqXpAg2
BtJK+ptzuTkOjn80Uhr8mbRYqrldEgLTx+uekjN+xYp688oMfZokAznco+abPJuxnBXP0qQscZ2L
b8C8YzyWkI0B6gD3oqCCFk6PnYevl9DKtmUfVus0kComNO1wW9ZlubmuJGfLwsVS6dSghRpDRVXn
VEegk4uMTFPKo2+Cg9z8Ko3n6wLmI35rIXmdZ9qYV0XAHovk7fjmZi53RnmEtN51QvwYSkTBy38m
RCiUDFWGBigICYHkicqP/fShtKoF63B5q36vRDiaLDYqH+y/8qjkX3raKMNpXPAxRKsn7pXwZqVl
YBZDoJXHHGLhA7x/Ohc1okrtes2mXypmLZ3MvN43Gp17A2TcPpuWak9KXLh5f0sCY2HTRJMqLmn+
iDdClEIbs2g+/uI765kOpe4OFhH6gpilsxFMgJ1CQcNIUnkcu29AULnhUoiwtFnzOt+sQwuZYZUG
vTxCau5K6b1lPCn2r/9Mi4W7mCQSfOMJMvyRfmD7q5a+ANL0n8mYVfDNOsLchImtQ8UiRuVbhdas
5GOyWI5eOA6x4bSf6qguHFbSAQirg9xdgkN6fSFnhvLUrojte0nNIopSLY+WEu1Lq2cs4dirxUYr
vl0XdFGDGQ8gJcPAB5nE0x2TGy+g+ZFrT2ixsanVGP0Xa9TAOH30jIWSyEUteyNLuC12yAhmls+h
TOUAKPpO6Z5NkBauL2hJiHBXKgBMk16d7VhXuAmcOTbEDv9O+MdswO9tEy5M08dOVb9KUYNVYYCp
K4HeKIerNvtzlaaBkvIGiUiK5ZqwHlNSgZOWZIy/Wax0wEiJl4GKX5BywTaTTKKbiID2lZTvVA3K
to68oqrLo+ZQMSa4hnbTVYGG06iqruylcPPCISEOj5yeOJISZyW4UvOox/eod/l5InUVa9AsWdvr
mnCWVH0Nnd9IEfVtMKAfjpFSpps5crkr7uOHCLT/wq07t/w+vQ8eFmF7Ly7NoIUC75SKhjiRHDeh
KqlBy3k5ydrz+p8moHZ6ssTVclHMm/yD8FxbNhlyKhE4HtHXgV6vRLqL2x/XN/CCETrJcQgPtqor
cWMA53OMIG6S9YdKea6bcDeBBXdd0OWTerMa4TppddR3TY256wE3UCnnuZM9vK969VOe+GsNgF+z
a3cUpB8Nq1gBz3vTWdquU/0/N7snKxbeKCuPSav2s4WKGsA41TXwNi5dDzu7+ENMTipFQgZJeKsA
AskVRlTKYw2SdrXOPLd5qh+tfQyWzkpL19TBcoBQt166sNsXnq+3ixQBBWNFSuJ+FqxEYDzDRdGN
DwvnOU//Cm7xiQjRY23hdiRvUR4BPHA+teD3fQNDJ26YOVs7/jY1Fpa0oKmOcBt8BeZgh1aII0gr
63h8r4Yx7aUZCJL/luX6rali62VoxCSbQiSFarnRw5sy7rZK/HJ9/xYutyM8ymna+lX9ekLZsDfa
Ww30djlaMI8XXv6TMxKsoyfVqp5rnJGc9julq8By9zdq27tSfFcp/u76ki4+MG/2bT7BN56ZUlSh
ZMz71il4/4Di1/mumEC+0Z8tQAlUJoVb2A6vC11SC8GsdNM/hdLHjlk5Bv2zPXyc6oVhi9kqnGs7
NTMGu+cJa2FtoChnWdvgnjdZvo0N2SUV7Zo0OVtOsSVPd9dOH68v7LJEC49t9trovzzdTVidozJN
Jt7PwoHdPnpXZOMqg5lJNuzH2HGA5FpqNjprHP/LXv2WKbwGjR86vRkQS2fwqPTapwHYfVvrVlMf
bvMc4AX1oDgbrb7RFodYz86RaU86E8GNovJEaklYLqzOZlKrknHXFJ81CCcapnJzI1/TW7/5w40V
JAmLdJzI1vvUN+8q+d4r5YNWs8CIULUJn5sCYnpzKU4VYLh5BwSRwmXXRrM3FQ+R+m6t3tQv6rSi
ZjaApFK7NJJATOhv0hUVmRfjZjQfAcWPbsP1Uj3jrML3+hk08DBCoyjMDAmADqWUTUk38RnhS/21
/wXC+qF+rD74D9ZjsUm+tof2Q36PcEpo68Xy98UDfiNceC/GoZ88U0W4+R5ePMeFds7VopVWr7pb
0Jbvh13ynIM4+XMJIOdcq+fdn3tvaazB5RTbMmMt1ezaCcy7oVp3netAytOsK2kTNhsP2te1+t5c
ULEzuytIFN59ORlHLc6RWI7Og5o9KVMI32O3rryXCYzT6/p89pKcChPLjbKTBWVQz/rMFJhdbWyr
XA+OvGDcl6QIx5dIU+ZVMUuCGsWPKl4Q382V79eXcmbzhKUIRqCnM1lLzVlBg3SnNvDKZc5eq4ZN
lQLYU1bwhFULAetFtaTjHMUA9IXa6amZhaW6oi7mGXeJDR86vCJGvJaSm2BpyOvy/v2WI5iAMEnU
bpps4y70GXvS7gp5B5Hn9e1bWsv8DW8e4D5PJqXOHWxo/gQX2VoDitFmwCozttcFnVVaXi3Jm12b
v+SNpMmTtbymXgZ1jCs/ON+bD5nshu/UQ/Kt/d5/AjzDBlV4yatd2kPhre+NYZAr6uB3WQ2Acg92
8swU+Hx9bUtChPhAKxU/KgweIl1yNnYI2Hj6E+TNzXUp/x+j9FsfBBMhybThOCp6VwNTrR+hsnS+
2j+IfMyPkrxuoYhdoum6rh2qLFj/vKaDm1DAuCvznebcJtZTzcBBvNRHsiRGMBTTWOhB4nNIhl+s
wLWkC/hTBgGmUy1s4Zm7+Wos/rmDZ7UumTGsSBs5KACzIffFHs2D4TswS2Rp5qS8fmBLyxLsRCNL
ch7b7F6jf/dM/aYovxH9r3qIQ64LOg+U6WKC0JHUk8nc0NlkdqpnVlbXg3E3ML8Xdav0EQB9kvU/
nG5tuh8g3vl6XeJsek5821ngPL8PlgOFbnHcSx9pI6+oDd852maEGkDm7l6XcOFOIWGuE/ICA7so
KLtDr7gmSUiQg9IjY5fU2zEHmM+KjaWnd0GU6OPASdnpAUNGd+mM2FtuIhU6h/DXf7Qesc/BthM5
LOlhuZNV2Lrram3WxQq6yQUNX1qL8ByqEX1NWsdaLAseLAoPcvg175YGZC4rHI0ulHTnQUMxnWU6
U5o1pWzcgch9572UA0gRRPP6GvIvhu+q0lUbF6icf2cPf0sV7Gw+jXKuDUjN59akp8b4ZC5B8V3y
u9G73zIEvQOOW5msfDLu6FR7Z0C/AmO5dQfh/Ydka6/rdfcr+mrstFW6Vb/Jjet8zr8tYa9fPsN/
fYLY5ap7tFco5WjcjUpLfOqsCU2T/Pn6Xl6+wb+FCDY3V0oPElDW2UsvY/B1aj7/2c8H8ptORJpX
6a2gD8acF/nmuY9L2WtCv2zv62hK1gwL/pQGeWnO8GzeZDYOc9+hDQ4y4NNiK4pNw6CS1Ep3H0uZ
PNPNe9IX2666T/E4tZ91NSthxTLb6mOUpKRD20APCRw82ETi1h9ewl6htXxM1P6LYhbGsKIFA/q+
gmnWj1oRltFqIFk9uikAW5mbSnUjMW1fNgs+rOj7z6uYe1+he8KhBEfmdK+cVisaX0+a+0BNpqcu
Kzs3qsqUTCYozZmSHmYoz4W7JPrNrzIBDuG9cMDsE592LWnTvHS05h5b3v1U+qhf0QEbulk/cxsX
2vQ5lrvnQTMO1/XiwloBRp7RLumPoN9EcGrH2qkcvZP7e2dsQKX2+x4kwoju5paiAhhmAT3OS1gQ
l2Sytagh8IyEdIKujwlNlf1k9MBaAz0aeN1PiVula/JTo03vvTbp/vDlZ3Pns/yXQMEKRwZovKVm
9fcUUIJNn0hPTmr2rjoyj1XX3h/GI0ib8wUAhNImDq+R4GcodmFGvjywpV6gQtZQRY+m17/kieX9
qKtuCbhEdGtmcYAc0aKNPNooBG3lhVHNxM/6e8MCGkgbIerzQYID1j72oLMs7d11jTnze5mjo5eO
VlXa2qgPiZfcN4y6gAtOu0+sX6HmPxqAeMaFvo9lnDdvJiSxb9U+fR+VxTs9WsrIn10U2ugAaABG
hCYVAKAFQ+ZUtiFFjNrda2P0ZdBr/zDKfrPqs+bFKbTSBTLYcqNiCYbpbNaBVZ/InY/hjQHtPbNP
xkFj1ZHycRj1bWBot72kMpRauFPeuDX9uFXtHaJeoQ920JjGyRaMhPhIGDNwCmPotKTNIKpio0yV
2LIUTpZ5b8Syvc41I3P7evzTpsxXKSgNOUvI1ZmrOF2pwulW82TAfSJ55S5LtQQvjyGOBTU601t6
Iin7MQ4K+LYhi2M4lp1rbd5K4QOItO2zmtpwJHq9Jx+dyctyWOQz82sW1Uw3JGEeQEaeNDa4+FZW
PPnAZD7IVTjsorE5+HUebydfhmMmkqK/3oI/wmY/Fj+zD03182fz/mvxP+c/+j0H7zn0g+Z/n/4r
UOH/+Mkz2PnJv2yyJmzGh/ZnNT7+rNuEP/oXbu/8f/53f/Mf8OlPYwF8+ve8zZr5p/lhnp2ApXMn
/gUIeIa6/hT+rKqv9d/+q62b6mvys/7b+Lf/ypr/+3+qJvzOf99WX7PvP+m3E3/kX/jrlvV3Lr8+
Q6XYJu+jjfX+C39dc/4OIpU9w1Fh/UCmQn3/gb8uKcrfZ1AAxtzwD4ARn3Phdd42wf/6H5Lu/B22
CsCHHHgfaAH+58bc/xXh/AH8OtO1TFvwk2bjZDNSIATIUTiSyJ/8AEDIoH6KNSs+MkRgfu1k3dsm
8IzQ+hfLC5r8OiP6JvrC+5tRu4Gen3tXwXIQTIM01EDF6k60YoxyXbZ3ivEusb5VzrspepwNYFfR
J/pYNtEmzStQ4JO1Ej2V2Qc9jNdd/7k1eje35ENafavUmRVMcoElUb0Dg2OHNOgOZvuQ1d2286JV
r/uwL7xTnadSsSGRiF3IVlwHCiq9HlZjm+26QHELmaip2Kmes2qsJYRlgVTBPlvu/Ly/sYRaVeaM
6rNc64P9PrzD5LopgLzSFurkI80vD8kLvh2lHHcJqEaw/WeShaeuH5ig9gYke2bbwtfQH73qk69E
mzILf7WDcdDrX2+uxj8U7AQxW7BSZyKF+CM3zCFl6iJaFYd6sy03WyrOLnB1W2Pn7fOD6abbD9dF
Ct6RKFHsWyKq7k1g2KJVcAg3yXFa6dt+YQLyoghg/QEFmZk+RN4Ape0mpVEl3Gnr+2SHTDzD0AXF
Wf6SRgtxhxjA/bWcN7IEbUmMyio77PIKpE6oC3/Yu/K52g+3+a7/lN35P/0bhkqhEL7NHoKd37ja
08AU+sfreyr6LPNXzNQsALzxcFE+Eb5CT2qG26ME9AhpA1qW/dIF7gRM9biBkC4AkUdxGQ25LvSC
6pzIFLQ1VSpThssJmVq86cJ2lzVT7fpwIq3yeImDRgTLZYVAoRDfAZqP5QOe5PRWAv0hpVIyI7jl
kr7yYax68B3b28ZjYK6zXNP27Vg322wq0ve6U9QQCxr217Gs2n1dauVtkdbtETAF9SiFdvxzjE39
z7QO80htEM8TYwm2hv5qV97YDcWQFOxfCLeQEYRQ08nmGpAi71aDw2Jle0CXeH61FN8ILhPYB+DN
kRLTLGC8LRBMTreFwScnUVRmb9vAqAFl86utItvh/vpRz1bgzQsA3htrAm8NdMT5ZbSFFyAZ+y4K
7XrcmzbY7is1N9vGjczMeKpkuTgO+WjdVqkyyi5wCVYIk6q5hLorqjiN7cwqkGsEg4fZRiL405U2
pdoDV+Qoe7U1m02kD+pt3XX5plWnZAWSgbLVVDO+LQ0ZPgtfhf0mHqLHuomW4h/Buszdb3T6z5kG
5oiIKoUtn3KnyfzaL7aNZk4uDmt5GxUlLOWV/VMLrX7fMOGx8AaL7vkslOeXYS7GiRikEyk0ci2P
GikLEDoO6YcibeVt2Drxs6VG8T7QNCgSGYKc1roPtBpozqM213DqalzZwOzCaarE2QKWjDj7wDeB
00yLmW7hR9OzJxidTpWDvC+nchuAGriC2Sm+9SxmHcu48rayZ/+I++TGycOc1sexWzdOuci8Mfvq
bxQTfDOsAWg2poNRoPlYUApj8kpFqspha0YOmNl6nyk0PiSdnLuBlQePmcms3nYy7DTYF8XkffCC
qvwKFlxubp2sB7o5GErv2/Xb8qoBp1/F3AlKAnXk/LfIMKX7fS11pdptpVDrh20RKgXUw0W304pY
f7SMJixdWQf9GADOcfhu6s0g4Sn14Uwhafjvshpr7/aqJeUbq5ymZwhP/EXko1lP334ldwj0fwIh
Ij9ujpj3o9LYWL2VmXuuvvduSBhGVnp6YgY6D1ZSNyrbWFNq14b4C9iUITs0Pbnw2obUNBzVdjXB
WbYNwiLeDX7TLhQKxfrd/Hab4IbQzILfTMuFkGWIRw3aGmB+9oUCGFXsj9ZmlIfaNWPbBus2ULdK
Vahurwz9Ta54GgB+0MOTjEs3EWAOEIwAa0QybWmE69KuzRUCzC4gC8R3p2aooELVFL5s7gFcpuFW
C9JN7Feqm8vKHzYRz1swJxkx7IA4gKMk5JHkxmjDtPGtvTP5P+Vqata9Vlmb1JbthadcTLAjChw/
0KtBipFn3HvhLVcYehlKI/b2ZHO+M0Ib7ZqU9ahaFrtmk2nPfaVrX6IySVZmE1frOKogwigje87i
BSurL/OH65dIzLW+fhIjmjqRM4AqTHyfbnSvYcmswPD2XtNEP4ZE0x+c1jjIfiKtInoXYG4L89sk
aJxtJlXqs8IgsdtHUwO8DFPehSe1t6iy/twFJgzyHWRVU9G2Nw017m2chOVjyXO8UejPOlz/9HMV
ofsOCA6CPeImZsBPvzzh+bLVOvT2bWdN78LQoWekLeV9wkDf+rqoWdtO7zA0ElTgTGbQYPQQW5iN
2HfMITScfV7o7ZNdRX60LXPV+DQWHgS1lWXRpRAp8T6H4inbVllk2Kvrn3DpoAiK507SGaIDq3e6
XJ3RQYpmsrcH28T4mvde/KAPRv1QBIMGq7anB50bGuTtVo3RST8y7lToFnqhbybyPfW2maLmOWdG
34YyW6qh5CuDoVgFWuLE266B5LHtquhrakRGvrdSQy6ooBowSV9fx9lzxh3geWUFzIQRyothbhOQ
CPdjdVa4wNqm7WitNBAY97JcNxsjBbcok32YEiQ13zYVVQacjHZ3/SMuqA4BNoVIgIzIropKb9aR
Ndk1Su8MVrcNi2TaeV1i3qZqrC2c23ylBdXBm2MYlbwF+UZxeDcpQSaLelnaRzMLWat1AURUVry1
W0XalDXzi30uf5SBZl/Y6IuCbWrHM4gifr1g1rS6gOOrrKW9bIT+OgecdaWVk7JhPipbS2kmb9Ky
KY4jg7gLMLhCxDKblNljA32AwVPGiQVN5dLWkT+E/kFvc+2mL2rZ9dpRvs9qfVyFQ/v5+mGKjqIo
TrBgQwNVJvAt/oErau9LOTAOrWwmFJa1HKwFr10DPrHE1H5Bg3BNZ6Br6uGANQuueqp1vBhtDISh
b3ebppY+Wlz6O9kCtOXfWB5gwpQv4fQg6jy9912gqo2dKyyPIGRt6KAmy1b4mdEn70ZLPf0DNK0L
Pa7zAZ3qLKZOBrqCkId8lGhqpLCyZN/kAJveKQ6tlWvrqrf17fWFnRtVpMy3DzwjAgoR2UTS+qrX
msg/DFPcfm2SNtqFIwi6RTgl4NwbWraxK7AmUnty4PYMFhZ5rqWUMClzk2UkmYj8030dpiRyUnp8
DuAHZwfJDhM3SsPufZqG9b08TOmSqzW/R8Kugjw5zw5zkFg/MasY2YmijDYC26Z7LPIqOQRq25JM
lAwtXrVMMf4y1Sx59ilVa24FcN20slVPuUlGbjLZvsz/nA/BUsyvXfgwYAVNum0BjmOSRfBKMNLQ
UtNIvIdrOV/3ep3ugwrP0wzKGqLpiNRDVtEdmUjGwamj8f+xd169dRvtvv8qB/ueAXu55epL1cu2
JPuGsFzIYRv29unPj3KCV4vy1kL23TnYARIEUSy2mWee8i/HJKIss0Ol3QWOWvpdlwYfsiRRV02k
yT0bvj2WsLOfMieuNnouA19URblyK6zFBZon96nptgfmTMkhzcdhnVJ1HZoxzO61ITBumtFIjyrq
IhuYIuVxGN10JdzmkoDP27hBWEQCaS6pMKywFmGqN4WsJl319kMLEEC/nUgvAR/k5a3oLpks/eFa
c45CPksdwGx2/gSvmhZDLJ0qwzH7IAReXGXrPTlaqF5pBfNDr0g/1VN6Sa7iDwctenWzNDbyzaRI
y0aJSPVmChsvPIRx8KPQjHBvNwxA5oB1N6ltvW+dwPNTz0vWbmM414Ecgwsp2ts9xi1wCsz6+QwV
l/kuCkBxg996eEhc2fk0174pbYl/8TjpG7tPLvl0vA3KmIPwcpEiQDADOaDztwwmPjeKMERDNh/b
I1odJcZLencNCvdfaqByxs1Dglk9i7QZM5/F6To2Y4t4dI4HmGsfQxlUfuxkzto063RX8zZJ3YPg
o6329ro0ESZ8P3S+6VNweQIm8QuFJuq2JZLZpYlUt1EgDo4TDx8bk2GlXaAyKz0DV23Dmfb1mCnP
dZdqG1cG010ulUc3a6bPHeiKCyfU2688A/AQKWSMSvNnqcroxArDnMQVB5Q/qrWWKdMXzNOMmy4r
RIzOT9FcePy359N8QRwg8bFw6EfMJ8ur3RRUcV9PNMAOtpGKTaBheEjW2l9YvG9XE3A4dJuwgOMw
JJU5v0rrua2SI4d06HMVEV9EZ0EgT4YfTWpzoaf5h73KtVi2iEI7sIGXKROymr3ZO2l8SGXdHbvA
+pSqc5etLgi0HEaYxqrZIS5Um8m0PqyLtDUvJKp/+ooM1WYfLLIMxqnnjztDug2zKuKDNhD7maDC
SwhKibhNgEva0KkXnvlFJvj8POSZweKDyAflwNDu/IJEm5Jpk4wPymRE6952ho3FNHZjelW/CdQu
/9gWXXyMojHfcnQlsxFytI+aBjpniw1Ho7aBH7dCPKttNfpNIp392FjBmjQ32PSC1EUq5A9TBHiB
oincKQFc2mBS3FVA+/Wb1TUfEOirPl/YnPPCePNgxFvGlHODajklCBMtqtu8jg9MPWO/de1s4+rl
CEQlD3exU12B0leP/dC0QJv44SBG9cKWfOmPLO9hNkolNLgqOjCL+NSqSTbiHJ8cmhZO9EBze826
MTBJr7UHsFfxnQIWDWvDQZp7y1Gaaz233CdN68ad2rnRXpfll7bPJoQJbeHXtt2vbDAbe1cxvGvF
DIu1Q759zDXKTmxf2g9B5+p+qyhm7ptd/zMevgw18gWGE1p7hrfhhRjw9kRlGGMhFD+HHvLwxXIt
59gSRUOMA6QZb1E+zjdTOUYbJQ2NtV4HcATgSX17/9P+KSRASyLEeShRM/U6X7KmFuMwTZ/kUNqt
5atykPR9e2PtVda/hBnPBwxdeJA/Hm1fYEfzdn0V40RYt1qMTvxBV/BxFoEaXiHznW51lIp2Sdyn
F7b/H2IqQuXsQk5hbApmp/TX1/NkZTJvYdFqtWaviQTCj6zyEsrobVHKU+ElS/xm5k+sOb+KMuHq
p4RTfAh6u9vTJYlWjaj7VZ1Shzdq7t0qei9xkquDC+n3H5+Phr7DksGOdamL14RxV8S6Gx9qzW1v
NE2RD730qvv3F8gfgijhk2ODjGAOaos8bwzbiKaHEh9iNNE3MlSDm3HslL3iKMkHO6gvmSX8+XrA
BahjaKsspUQhhWdV3/I+OxFvLLeWW93GnJQBmem7zaVR5J++HlkHg09yLKZgi4idIOkbeg5Xc2ot
u4r6Nlk3Vj7th2RCaH7Eund4CpVQbv4HL5VpGLscXAZ16fmiwdLcroLcig9RoUe7OHZKDGZTBByD
UblxhGp9+B9cD4j6fDk8WJdjOEyOTS/rouRgFbjlMPfKrwNEQHwEckFvyv6SVtfbQpgim8aezSid
XbE8L4w8lS6mzsmBfidsS62N90NNHtlgS3tQVBQ2vVGT9Fu9aE8nKbpwEP8hqJGgo27IdAKJ92WS
Hge53Y6DnRwKno1OjTXcDnH1dWD+t3//xf75Siwd06ERxmDr/ENGTLC9pIzSg9bFwQaOabWvBDNz
2qfJhe3+p4xKZ4aJDyotfUDLi0gzxt2g1Q3ZBaqf0XNiTOVhHEtnW05xeRB2WxzCIXdvejkFK9Ki
+snq6osl2HyRxSk825gAGp2btubLTb4K4gWKznmgjTFEFCtYqXbN4WoowcbIvGkbOZ2GHGmm7Vn7
4SrOoaqEtoGSuRMUey9Tut37rx9Y3Jv7mRUZaZVT+dK1WjZ2TMWA91FOyl7Epab5jRPJX1ljancO
Wt/TDnjTaO4bpmc/UkTzy51tBv31UPbWl7oBK2disPDRzofqphmqEaJ/O+iPseJ0R6vvjIfR7BPV
H4smvUfRASaOmkRj5OMK2R3c5EvX5Cddr9q7tphad8vEM/sZoHI1bPRisL4MoVG7hJF4TSWJBE4x
nfRWS2/zJq03AYnFKTPN4l4xojgGz5xhsw79ekz90sRnd10GNn4MIuy1xDemvFl3dg7EyYxCd0Ck
yahpyzOvTVG2TutdG6O4wwGXZIAs49rlolaTfpfG5D7QAOLEzQYkR91iTG9cNY0eTWWyEX/JIqbQ
dm9AYG8dRvRRKzN9Healfa1WWnEzlKi8ro14yJ70mmhYVeFg75g+cm/jELaJP5pRvdHcwPtWjrJ+
yGj+OGvNyjoLDnCjfGy47civkzDT1pPItC+Zmocf20EK11caO3H8Um3ER8WShbJj8IZcy9SG0k+1
2Lru3eJnL+KH0FEcazOkufZUNgJdAX1kCHtL471/LlU33SRqYBs+XWMw2mHsGPv5fTt32SDq0e+j
sL1y6fbkq6wlB6Nna2JBbVRifHSTLnl2Ir1rNjYnzRdTOn24xrFm/OJpje0cmYCb6brthHNbTFAQ
rEQE3qFSHO2gVJWBJzkCV7dTI2vP9zJ056GViCrY5ZZ0vwuZDXy+VAL0Uew2uPEGu/qI8L5mMbKV
o7YZlGByfdHmDkedgn3PWhHe9DEzBTPUNpBuskkap5tWadTlnzOjGOC4WV6zNyMpT/BK7cMUWbSc
Ylu9gYVQnLArrZAtbksGEU7XdR+KHIfZVVVjM+qnU6t9UgOiyb6iQXmNJ7Z6b/PRTT8JBtgDtqIk
gw+tWwXiLtRw39qlMa6CbGzdtVbbN3K0h++YQWKN0phO0PkhHgblWupqmrGAM/VHNAUg9DGIAIyr
t2HxpPdF9xzWCU4DheqUsV9XKlx4S8ifHnyCj4Y1td8mVWgDi3kw1mYzFtxJ2Md3cROO1qoeLevZ
avpKXQVDqcK+A9fTswwjIICDVX1sS8p13w3IQVd5a9nf6jpCDmokBH3DKBblc2R+vSc9cejJTrOn
r+GKIluFYv49aZwylgYkZB7UXmrPMm3TFKu3JPrAvCnU/TyRZrxKqG3WXhOZDwIM8jEvR9gIqdDa
YKWEeQfnXTfzr14PH9Z3pbBaOr9jKDaGnhrHiONDAqco0Q+rysSwNian8pMzZhFYf69gJ5mCqdWq
VaMKk6i8HcdNGonW8PsRcrsvYju9z9AzvcdjZMx9Y3DCNWGg+i7rIXtUjBgxTOnpMXrFYDv9POjq
g9cPxsOU5N2PnuYweC4RduEKXeIARdlEQwFsChQFYFmUtl+qHnUmKGVG/TWMjbzy9R7zqq3mqcH3
Pm6bh35MbTxVaZGafmikqA9x31G2jgCdYgoqzLE8eIjPPNR5lN2mfYn6i1uiWe2HWWOdYnUySn8o
vLngzavhPjL74pOoi54P2rJ0EVPP9J90ia0fakDx409FON5XaEwrAAtizKvgCVgsdVGIewJ4iLyB
ZUwda20Mv/X036YVS69jQNI1yXWHQ/BzF+TRszNqve6rHaATP6hU6IZGMnmnsYZFsq6lm/dXVEfG
p7R1kC4Y+5DeeW/XqrZh5w2Y1Y5tsmJwn37IVGg1VhFfNZN4VCfLbLdFAqyHgqZFjRT/1UJdF0pf
rjPQp/06AO3W+2k3FBXoIgDb90VkqttMK518L/WpC4+1EjnOmnGW8qGdDDveiHiqTrVoo5Pndt5z
z8v8FGb1dWZ5j5SOcby2Ww6bFawQF0hs3l6jsjGNm5gF/KVou0L4xCzvSU1DZaLI1UdYD3mGs5Cb
tLrYtIkQn2L0Bb8gih498Osrum2mx3eakjE4TmHnITmqsFlgTLrylzQDvfXRQ80+Z+AiP7c13kE8
VDrYvjYOSrH2FCUPsWAlF/Gj2hqRk54M6+SOrdylQ6Ffp2VisrYHxcp85EYUyPy9V4V+aQUBiyli
sM6aaGZNZZkBG4mSZDNWeYGKgUN+NWV15/hDGTUonINigpvo9WHE7WFw1tRS+9J1Yb3DRwR3M1sr
Mm0lQ6W/YjEbke8YhdOt87YvMCGWzeBA1JTNbdOyxf0xt+WXrMQMqSBBhMmGICtOpREdaCjYCVJ8
fRECBtXLTntSIsu9cRlE/i2q+/81nt6jhfHf4+l37bfsNVR+/r9/Q+VRTPuLRi9oef6pMmqkfvgN
lZ9/QtlHSUQf+mWA9jdQXjP+osamFe5SylPJzL23v3Hy/IhsHyMr8JPgDekQ/Ruk/BK0DnqI9igU
DG5Om6cpi5Q+pA+v6n2Y3fVW0Xxys7bdB5URP2tdVblEvS5/FLYTeXswOOmhn/py48jBCDfsS6th
5Y7VXug3YozksCmbJDxlnqecDHUU6Dp6+iP7RXzSrDr4Gsre2CDs6xccX7f4kYzddgiRkB8T83Oo
DO0VsobKSdFxBRJDMHzGFyDGwQR4xHUEfPh7oA5b8pfmgxiSBC5rZXbORjc7Ga16a3KPGXlovZU0
KHzR9+U1GFn9bwjQv1q4N+J7haT6r+ac9fFCWPgPJeT/NboI2vjvre9DncIK2f/8Vv2AKXLzfS3z
b+mP1yv+5Rf8zQ4x/pplfAEiUxljNTnPP34veUf/ayaQ80MMkVT6VPQg/mGHWPpfFHtU0A511Uxk
40/9ww6xjL+AzKBKzyKlFmPt/5tl/6Zin3thsxEbpSw4XWfRnLOBHgZdlmFebLXZtpVufTPh+yNi
eQwL2W/7IJW71ho/97L9/Oqt3f8uHl9TCV4o5Wc1JZhYDWYM4BXQZED2zotor5ncQnoBqnjwze8L
tfYk5VAgHwkh2bc0j5ST1Aq56RwQXYfGHMZuxfCXYqWzk02US8C8ZqFdxaT24Yo5k3YlojzVtlWq
yid0lcNo7eBC/dNoW7Pg+Bjim7EV3a+IJPfTSDf9lxK3OzOdBvyvtHY+SJP2xi608HteZZ8rUyva
FQef4voT+ohPo5IjD+6JHcJZuZ/aRtb6nd43nFVqGQ9+pMDWclIR/35T/7vV/kubR/j//VFyJSrx
/K0RZ5tr/iO/NxfyCiqbAfYj+wqi1SvuFb3fv+gBw7thHkPXeT5q/t5dnDQzvVedfR0YOWrzxvtn
c0HL4pyZ/zPuhMAFsEb4F+yrxXCTS9g0o2btsReMGDXI+Qq3RAKUNmy6exoK+iaUSNgn3fijS0X/
oywx8sGbxlpLG6WZRDXrdaxhgdy3MA10HFU3r17dH/bbAnc33w0ybyiSQUNn3/Gv53ejDSLNomBK
7vu0mPxKMY6amqUPg4XrJGlctc+0PEenRcu2hTc1myLSkCHRvD1CSV+NuEfMq3azdZm59afBSKtd
V5nlgR6CShclGK7zznsaBLro79+3xhH/qvf0+75p086wM85gb6nMP8RB0zqdEt9jhwHMQmX7AVVM
tVpdE3aTD7LqwoM7uc2x0TvvPne1cBvoSbrrC6u/auuw+t5mXf1QpMGtNRwzTfv5/h2+AHz+E8le
7hBkOcgEOCJAfJdz406mpjkk3GGmperJzIrulwhycxVVtrVh5m5dYTAIK1Ytmf21tbIuJ4Bzthb5
wHrSdVQjYWtmZv8hD2V96+ST3CWeoABUesww1QwHRNGle+mG6l3ZtOG1N6gjuIMZuT94waU26nlz
jXoHxAFHAlM3UjEKi/nQeNXsEy2jvUQpcOg07D7zO7UyTH9scXhw3SxYhyIa+pUVTaca7zgsiRr1
uaSjcydqrWjwqBspRJow3TlpEa9DVAlurSbBLDeQbbUqp0L5njFpD1YZcX4F+3ynDFZ+P2G4+DMf
awrZiK7Ip8L6aHSeT2/JvS5L0eymySQpL5tKw25iAmiEU7S8GkYD5I5bGOkjAoYudYTS3RrxpD9O
DL6/WWOcQe0w4Ej7EHnzrwEgAoCLzU++V6n5aUN/F+EF17sFNqvn1PmieAJgz+Q27IL2SJ1fXVgv
80Z7tVwcG6A6YDHqZbY/QI9FWFATq6zDWsiPkzZqfk7Rvm3cwrxEt1h8xjeXWWS0pkHt7Ur81yhZ
i50ST9EunSqPnpwMAx8+0k2hRV9ZgdGKzkL2kAdq/skz2k/ZqDy9v0NeqB1nj+zMQ8AZlg3nSX1r
o+P0A8pGdnGaMpCbrWEPt4iYOGvble51q2lIBTpetesHKn6r67VfoyeVa7p46VVS4Qecgyo8mqWH
ZyA1vZ+Dp1oLLKYREm5yLPZK48dApbDTzX6fhT17pbLrKy1LtD1sCfhfhistP6+mfQrj9TFSu+Em
HMbirnLpOzpRLPdWUav3XtprJ/6GHVPG5QOFu3thdLDgJVFiMMZmyg9QDyQ2A7ZFyjWMtgFgeAhO
hQELYJxuYt5DHadI1ECU6O2jXXSrsIm3opcfS5ha73+KBVFivj7fAUsLOvkze35pwVjoorEbE15J
MJnl0QoUh7fbH+0Ux5MyGFMmM4H4KJS8A3pgu3iUDKZvgW9c89+xfdWS9DpJxv6CSsSbTTHfFsNG
HcaeSuK7GNuKxtJbgyYgOd/4aDe6dmuJyDy8//DWcufNF0HKZCaoveTj55FtjLBsEnQoTvT/jJ2t
9/5gy+rQVs2FzXc+zpxfsoWhNAREMGMzspYc43UI1XHtrE1IB6cpzsKVImVU+yXIlHUNTPAhkyBf
3n+y+ReebTDI5x58Nx4PbhNA7fMLVlHZtalmNKfQrDdqN94NtbZqMvtHB6m6gt8ABim7cM0/LGXm
UUAISJUAhDIKO78oKJ6EUW5XnAaPvtlUfYxGdzVV7S4b6meHjvzkOZuWKlaNo1+6nu3+7TMjq8pY
ik4CCeAbr2JhZ2ZNK3E49UoUrjECGz8kNNRpfjf9Xd3oz9ySfgSh2V3aw4vFigUMgBiYRhoUGBar
tYjgZt7WNG6N6g4C2XSrFmKVKZo89o5uxT7Ik8xPazFtikDK7ZRkwSPTm25LfV/uy9Ztv3Ecyfs4
KPULb2Shh4pKD9BEKinWAokt47EFWibpBDubjPjObqbxQ+t21jEre32VZXXwceqhQw1IZzdBYmzT
wrty6gH29tD/oJtAT87Jxb4ladlG6NQSj5x+namso9KyOR7gw23f/4CL2Sa3C1WJTJS7pQQG4LnY
JoqOeIiCDziovg5uVO4rXXutWTeeMa6B227DRt/2iuIH6XThEy72C7BKKnIThzVA27ANl6PqIMzz
uKJpczfmDQCD0d7rQAH8tEd7u0g1ayuZr+49lMPef+RFBHq5LnxQUCOUngZb9XzLaCnQDTOKpjuj
F2Jd17LGWByHFzpgl8CFi7yZVhrm9gB1oeEyJmUxnF8KWKfWOMJO7vHcVW6dXrnOJwW6N+SOlQxa
PxrN4cv7T7dkMlJieHQ/ZsISx8usenV+zYySS4xBNZ3wvZ98I5MuHfd6wm3RqLS9k07ZhkFEdjDK
1jngg0gri6GHdHLtqE6V5g+90qEdH7s7RcV4xX//9l4QAP+JkjNCzyNDRyhSAyI0z9TPb88aojjn
/BpPyMN9lhoyEWFbCViAowdpCH1mPRyFrzKKeUI7o78OQlHfCqDt6wR/jitqe7mZBjNei76wN649
Qm8DhlP5UV5HX8yuTg6zF6QbC2cVCLu4zfR4uqkSs/SbwXxq3WkmSbbDEYXm+FI0Pg9Kvx8O8CqQ
YUSIWGiLoCRqh3FA2E0nxlr2yjNEe2UwG9kU04BJaBmZyjbNtPoYu88tZghmVAwrz8MZmEX0WR+D
2lhF2dR+f/+dn2807mquf5FUYBnqBstiXqWvignDKrukDUbtFDeJ8cNy23wPccpZYQOYbyKhDF9c
QD5bLVAvZTpv3gdXBv9JmkWDC2rtYi2qzmBKK5faSQSYITNLClfD6GkXTvrzDT0/n0PgonGMnAKp
/PL5gia0e610qxMhrttVhvWII5izRoxFubB6z/fz7yvNLxNN8ZlDs5QmAzs0g9FkdbLgmjxZUms3
Vu5d6RoAhR6mq4g82lLvf71FtjhfFPLqjPgnZSR3X7Lo3bIYOk6D9gTETW5tJdLv7RJPVV0qzceY
4LOJxrF/aPHR3Kh116zcCCdCPBgzoHdDuAcWEQMhd+pLkWYuQs+28suNzXsYsgcmsYutPPVDDjMs
aE8wt0hAhK59ZQzbXgWBMR0kdMarIMEQjDMN5JNa5EeOlpjWAV4OOc2KiCpsm5pWuLOmWD+mdfMs
Q/enmSvJqslpyL//Hl9EOpe3O+MEsalDLZQVeb4N9BxysGIU1anSe2s7lf2Q+dJWw51TdlsXUsmR
TZrtTKcyt+C1h1PXuQnzWX2Kvtqoi634nfVB06boOjDq8JYqq3m2yibbWbNmREa39qeei+wYVjDq
kzIUV15Bk6AzGzTXCsu7jnQ335itKG4rqX5VGRw8EBiA1yFW5NwamNrCG+6r26gPvFPXFO42itHn
aBlZIA1rlkx7c3sl2iy6kJS/JMOLd0N44LyaYzNLbLFRXXvAO6WLypMR2Ij3jBJK5ViaRwtS+dEW
0rquMcHcd317b8lpegzw6f0SjKgowt7eEnlx6KAF7OsW8gWjl4y3o2JGR9z18uf3P+N5Wv+yGzhB
oFhRvMPKWMJm4zbP2ilSilM6ms3eG9OCsbmOTduQWutmsqbN+9d7u+XJ5kF18HLI7AHWna+auEkt
sMoB2A5dV5+gHs68iGRVCY82zNjYB8+C6/P+Nd8GNMow4jSDb0CmqKeeXzNzXJo1VVie5ACaoNKF
vo4a+I5s50vg7j+8TlgPCAMjjDG7Pc+38upsGJSus1GsK09u5kqUm+LwVgLaWIkoyY9pG/xLfgfB
DNdZA39djV4ig239/HpOZkcROYg8IZ6vfOoLAJBhEI3+qGKlrSlxccGf6s3ZNyPWAcR4JmUShKnF
89V101SiE3Q9+sreTwgQ+FjVdVtb1LZf2LiHxAXOm5XatRfSzCUVjoOPLgOmCEz25op3eSwhIQeN
xuZRhaf0X4ZSDM+FVkwPTW7d6qVl7GjbqttEqPqtUgoLA5DCOqRIkG8KTWl9JdflGu318TGN9xig
e7ASBHgLBRo1AxCb37wehq+KxrkTuHW1z01DWZUmUqbIVYaPLaqkaY5oE7tZbI2yyUHJdGO/T/um
vZKTvMDUfbNo58edbd7nZMMylo9bVAE+ph0rKYxSJCjKQGwzIig5bjru398fb/bk4lKLDB4CcD4F
GjHALdRhpaT1EzgrRPl677GJyid9bLQLmd1L7+MsQFIoMfSiH0vh4BCGztet2WmxtCEPnlit6nHA
lLpdpaknn2xZztKkwlgZTpRvql6/L6upWxMl5C2iJdGqqjLI2pnLUai4k3ow03GjZEW6U5Sm2nrx
JLZFb9gnCcXhqjSG3B+tmWqiND/nymJjd4pU/aGaComq4xRfle60LgdXHpssv/Sgi3qQB5vdqDkA
Zs0a/N/fdDGUsZDSbZOTMsFFJiBeAzMZVx1otW2eKcPaG8yPUWc0IKrw0/LN4eH9j/smIs03ADDh
BaBAT2ER/NK+oz2fVMkJeF5EI1qxzZ9Zb/Zb8vXm89hnlyyxFz2U34+MWBKDGQxMoPwtrqjmzIDg
f6QnQ5T20e2CrUGxa82497zXqn2oSPM276pwXZjIz4jSnHwrGi51xt4mejz5PFWmS0qTFqn28zWG
uaFDtyRMT1U8il3redEuMR0ZA64LJr+tf2J2BJkmHNwNALNgzbFMQ73jMwWJ9aELKvdbFF/6HG+3
NYM8qljmVTRZQLEvbqrWcwB/Vn7ShOU+wv1N11Nvi42VKNqH97/8Yjz28iFoyFMbztxWl4B9fi2E
TmhnUTKcilpPfOlGyO+PDFr80KpDY9OJLDy2hplvNRSS1qVU9C2Ul/YIexJMoFbEKwtYMs2EPE52
mgY0DPgn8NpapxGH/sPBmfO9VZvAPQoCT0YXzu035Q5DRhDp85ENooDG3Pn9m5oS4FNAy9F0caLL
h1xsaXW6F2LRUvll3qIvLI1ZZoaQtCR/Ew0sV+87eeqU8KfonH0v3Ec5Q0UtYYEatZTGl5EIPhiw
Vn0laLUdWP3xc0KfZ5Wq+kX5xTk7PA+O3BD4hZldBO9gGTNA0eIA7OXyxHTeWWVJ6m2SUY+PorA/
kQJON/l4h/WpcoUy0ic969t9d6kWmfucr26BPg7LFCAHiQxrFGG381cfKrgBKI3sP2i0DjZtM7Vr
M1F/ZZaDxKVTV7sQcsbWyLt2k9HNyrLuQvN8UQxxAwAtDWQQaeszv5uVRl8nUkYcJgz01OpUNJ29
KqY+3cg6fshj9VtYF8oKmWdzHdsl3VlDu6QmvVh4vy8O1YoymCOKdtr5xdW0sWLbLuoTUhk/dGU0
r+mHZ5/e357Wm3c8p7/zO+YhAfwvaV22VXVT0dvtie6quzPMPtxODKZ9PgcioiMy7yRTtrzS9BC5
FQG41gT7tFGiKPhkF1NySqQ7fbNjmdzmbjzsDC0JnkavCL+EtSp2uIxHWz0a2m2OZPTWbRprGyEV
txVZDbyZns2+6V1m5Hl4hz8mrdO2q6+GyEl2jhY9dXaa7UDmeht1jKpbOxlrysxe2Yzx6F1N0yBv
oqFMfSd04k/d4OAlXOvpNtIBjwdlZ/pRJL+W5VaOV90o6l3nmOX1JabhDJY7X6cU8ix5l09FY4TT
5vxLZZ2W1MZgTKfSE9+N0e1XuqeoxzTzhIVt46TPZT0qzbHQ+10QjsXXMKq/JC0t4ypNxHMhs+am
K6rigxs18F6iqN4qRST9LnbtqyIHKW5lsr+zotFbeZ2Vw4AIsAFu5ajfGB1a2HUVpvupnC5ZtL9Z
gy5cNZvknhqSPtNydRiZ4mS9G6knygekp+NB+QD7ILh/fxH+6QUyZUE2Dnle2qtLMS9bqL03BJV2
atNhLQexmWXGYDCgMFFtXa35GLn2HkvqnSDsJX3ud3l+r2W7PHwI67s8R7zZGG/cXvNbL9+EzT6t
mk+J6H30CFej0/psNr8w+geLE//C+fCHm6cxq+HuCsCRbbQUmO6BN0+217gndFAw6pQJRtOuRITU
1AeQtkYj+MpjHTLAkBZsFyaFfhXG8sYsaxOcMM2dboTnCD1/WpVdf5wi9zuI4WJntZZ3LJlof+hU
ZgyuoqY/sBqOtpxCANjhzayt0GLSqev9XsZeeuHsXnYQOJBIGy3KSJhArk4//3xha7HZp1GkKach
McZtAMiX6XB4n07dcD9NXXFTKZH3UNu4pBl96/i9g31FX8KukGCkQ2GKbamqY+mXkx4aPiElZoA0
2GvYBen6/UW0yGm4V2RiOKjnQQ29w5cRzqui14HdDfy81U8S/xh6zRJSSTGJVaLoyoVS5Y+XomVI
AYj4Pnvj/LWEcGXSEJjHSc9ipEu6EnJDiUVSwvI6vf9Uy/zx92PxXMCk+esNJW6wGq2fmsI4gb1o
94kZautsxCAuMtQrSmA/qqQ4pMgb7UbNe2i8Ud/DL8AVUYTTWtfYHWos/102/3JPCAAgIoECLC2S
RfpoSo/53VQZJxH1v8ili1zfdXbwITV658JXXRQOvy/FIcwHpTfEVOv8VUPgAjgODOE0aNlnxVPh
dOXCXtuKiomTDLtLrMA5mztLOVwiELhJoAQO453luDw0JSt+yr0T7hzy2VZwz9RCN1nnwuxSrMoS
7WlAELJeA4ncT4Gr/HCtzp18OFTTLNEXQ0gYw40JmutRUZ3gMAlRHDT6n0zeZDxe2KFvTx7aHwyW
GBTPc+pl+7PvhoyW4hR/RCEB0a5J778bWmHsgQkZzNv09lDl4pJz+7K24qNwygEYo+VKVs+o+Pyj
dEU3eVqXlR/rVrcPsWT6hIp+sUVRZLyrGoAgeTsY3wjLxTqBQ303QcpBtmFqfn+u/0Vw/hf88FeB
4o24/m37s/v2f1bI6v+Qufh2BuSc/+TfxADA0PNAFuCZTVGBlN0/KGnW918UMyAoATvT55/V9f9B
SWvuX/SoOM5oyM4Iy7k7+g+QU9f/csgyqYaIesiAMLf4F0DOZRw1aYRShAKdpEeJ2uWcfbwK2dJ1
8L8Ji+CUFc+MM2z1MbrUwFpukJdL8JzcMU1wdCDOL6FUbTpGJqggQ6ho1T813qwf8k0LPzVkh68+
wf3vKPEaef1mX8wXAx8ADIbBN33sxXEZ4Ik76+Mqpx4tj9V465Wbody58JcBMpj7fKdfssb60+Pp
kCrQ0OPzvpEMU+NGK0xpKqf2l/wqP9PEoV1/6SLLGDw/1iwsBzFYnTtlcwnx6jPBzupdI/+/7J1X
c9xKmqZ/ESbgzV4CKENSNGJVyd0gRJmE9/7XzwOemW4VissK9d7uxek4rY5WVibSfOY1Bsiq2HZ7
S7iZqD3diDHDiK4s4RvzAUBEawm9joXSshoqQA1O0KkLnpF68CT9VKZfzLJ06dG4ZqRcGWwd3DIv
gk6wAnT90JeTV5m9BWG0LKC/El32G7N+1OprGh3rDf4PyJbwmfSV/1hj0oY2CfMxnMShDOQPtvog
C8OXumHz/r5bv1nrUVbXsV6pdj+JWRyCfhNIrql9Dh7NbU/73LrmirNesmUoxOnQm+bkLtW8862g
NKILbEeEB0pUtZck28pQE+/96byuyp9v8OsgC8R7Mbkw5IWl8ed+GwdNyyngh4ca/Iw/4TdRoph6
M74UN+pLCCGu8MLRVT8P8NXgEjrb98dfb/fX4akMIwygLcyo1a2klhpAaLUID316mvTqEA7FHkzD
j6Eqr3y4dV2WFvDSCP73UKsLo2mj2FKGKjw4PSpErvUMk/Gx2qofxvvsCvr4zS/3x1CrL7cQPa0s
YijF7G+QUwUKea3DtT68zAbMNawaekBggF5h+3/cE7LZKZ2T1syG4MyejDuQhpvYzrxWUQAnXLuW
Lg/X8n0WMAwXIEiEVdbdNEh5U58QhzFUN4nD5dr60E/f3wxvDbKoXiB+TdmcZvL5XuzCGXgejjaH
Ikx+S+p+NuIT9Y8rW/7y41BGQmAbMWtgjRed2tjO6VGEaniAtxAfdSVEOMAKpL8sZbLdGAZXLSIC
OoMXj6E8TrVW2kZ4sEmYp5mylQLX7spc3lox2H5LaAHhw1yrZTdOGtN+FNyqQ73p0ocwjZ76MN69
/13eWDGIR9QKALgh8LT2scuq2ZwNY4gOSuopfaJ4tS5NV2byqjR8fhGBqP5jkNXHb9GQGh1KCAf/
/vGo7VXddT73j/DpPbF/eX6avcmX/cIvb/W7enSLg3o3uR//g3kSaRFnQ8kk9jrff9g4FGEoNdFB
QzdnkTB7EHm7+X8bY3Xfhk1K31uu+GJ6urcnPLSHK2nVm1/rj1lo57OgWCe1YVtGh6HFdjw0Or+t
62tArbcHIXGjtU+bds25GxrUaeCXRoc8qfcxTHwytP9kof49wuqhbVHpzGDLMQIXXEPTIcyvLNSK
8oL00wLiR5PtfyexjkmszomHaIwO9VbdYaewm/3IPWae7Ue/gpIXIjo9/bB2g/9Ae/1lQDj52fau
URzeXElsVChwLMDuNTjJCIe+reU5OnRJdyPmBLJJ8Zex1+s8/z3EWvhGRDR6wmiKDs6jbUe7Jpeu
vOJrTOI/K0nhUlla9gsz7XzP6VVpxcGgcXhfkBvZZfty2+yK++TeeAiO1ubH19u95fMdzef0Ptmq
+2Jb78LN5P78D/bMHz9j9e5ictmIKFGig20egDcTxhr++yOsO2wXM11tS0SD5yFPrOiArMguuJ1+
NcmmMr25dcXG8kx38vNNuil3aecvdqZI/D2K7TVp1Tf3jLFA2SAbELmt5jm3sRSNgxEdhFnthq7K
vsOzDn69P9XlL7m4kJEHR68JfNqFPFGLOgZxvAmNongINMhq0t3UaV4xXhMye3M2fwy02jxKLjlD
0bOk9hR5cF1R+7k2xJsbFBolZgH8A8BxdSmOcGpn1N7jw/1LdptulTvlsxjdfm9tKn/2sBr2cw9H
nU13J/zU67A/+zjsw1v5bv8fvDEE9HT7qL/za1aT7fKImGDO4oMOS06Ls4dRuabQ9go5Ov9yNPCw
RqU0C/OaKOf8NJpFF82xlTQHhF2sX80s9QclHtvaxTEKeT8DusHXvjLm3+U4pF+m2Wi/N4mWnkq9
j+9NbVSfI5FEt7U2Cah7kwSmvYj74Ic9VhW347wI7mRxW913QSz/HoUy/ejNTI5QvU3D+0FG5Z2I
R9HQobO5Fyib9hKwdLXRj2mlFjitpVL+EScl+V41A/67gZKr4zXZWIDkT0s7QVYJYDfI3gZsjhMp
+UNQj0j0oBqiP89VFt7bjWQq7jwiKLAZWyMpXDutrdalrYtwSwRCMaJ/GdKucrrRgC6gByC4Ae8V
XyZbHgv+lVqfG1NFAx4wNvbv90/PZbqxQN7QjYSfRDMTCvz5RwBekJbjGDvHhIr9Fq+RZlN1MpVC
qXKk+6629EfOrHSXgVC8p6NVuGWTOZ/f/xXLbXS2E+iUUJACDMchpq25uiiyXC/zKIr7A243D1P5
XOjG71nljtIPvEhXUMQX5xjx/QU3v7QFiAjWDFKKr0k4jEJmMNm1lNaVrpIOl+jobD7QPjg77G7y
A53VPV9UudRVkRV6dLRTjV0ytWn51bQH7Sf6tW3j2XouP4PSl3rXGAHr44pkWLd1HMa/sygRT51T
EdipbUIHnyJxWp860Tfxq6TWp6ANyHdl1S5+BraaPUnjWP5uO1P+qTZz923K1IE+Z9BrEEONEWfG
rLPLaiPPXV5C5jOSZ7NyEHFVCk2Z3EYZxZ0w1OyjnTjjyQ5tDcuYuMLuyACEmm6Qv1WxPsL/4V7U
yKq54NoTYzei7BQCuEgj+UoUsGJyE+5w/9FJYCsC01nqiueLZ+E/EbZVHx0llNTuZdiarqzAZsWO
uygQ2Ujbb6bVSLd2UCAeHwgYZrn4IYZq2ISOWeze35prUdzXn0Ona0mPDBCUFz8H3YSuqorkmMhJ
ua0yRfhjENh7CSTjpmgVcYc6M1xjaL6Huiwtt5u04qTJC+N11Ltm01R2/1AbwXiLlKfszUUqHeiF
h2CPk5xi4GAdgiDdSsNU3GuIAG3lsVK26WRMt9yLhd+g1Xnfp5bjh4MOLjButc37c7xo+FPRwMKM
EJPmDcX7tZL00MqidlpFPjpWulxFhd7+7m0cV9yyUNS7CFu/rzCt5xtNqTFbKNJW/zhggozAmdzm
j4KU+5jbU/29M+fpCS2s8BOvm3JsplLL3EkoSFpNxVA+tVnG2zwRmGi9h3SkckTfq/oIe59o0sq6
5N5EEi9y5yoIZK9zgIkDVxq/hHVTWy5FmOgXyiui9Ew77GQvlKoqfZTMpK+8SJZG4OcNfkxwwZzP
ElJoT2gqIwQgx73aun1mJV/UPqp+IA8TDK5SlvIn4JnyYZDi9l5NkK5we9OR/CBNLP1aGfOiEsyG
XvoikH1ZaZ2O0vm+niwzqoJ+cI5d4wjHb8FHNPeNE8DgbtKuP3ZTMkU+Ms9ljDofVUKvqxpb3wFo
TRDNmILu0/uf/eIiBH8GNwLtBipOWNqsYkQJRAbcuz456imGGjxXBhiCSFyJJC66lcZiXKW+or0o
ZVzkYLJQIsmIsvwYBKXiVmguoIwq9T5OXfuEp8bLnA3tS3MXQJfl2W7HxyELcg9VwQA94cF4ajiD
27+eOwiiRdYXVuGSz59/jKIVoZFpQ37McS7c1m1hbGb40lfusst4jq4JKhfcZJRWeHZWqXqWNEqI
VFZxTLO6uQtNOXiwJWHu7SVpL6fk0BZV9kERlr5Yw/PdcaXbZMLIvA6Vgw3GTKNboUzpjUjJu+ir
Z3tFljR/zhKA1dD3O8gNe9MMjH2HINy+l/ryrjUwVLXjpPFmWhMbIo3IawKstN9fwiUyOHvklrnx
YqMrQ9foos8obGFUVlMVx6ESwm9MZGgbXabAnBjhlUt4jbniEGK2RqHfUhfXWHv1JADy0nu9mouj
TTf1Dh0bc2OVsuNCdKeoneZg0fo0OToKrsMl9tk378/04qAswwPYhFIKcYKmyvlmMU3AhZPZlkcC
00UXfQweZFQDr+Cq1YuogWFobyyRCdwyunPnw5RIQTYI91XHcu5Ql2pDvLiSuZ03SWWGOzWL2q1O
4vcsssDkhVfu0cxSvF7Rpb2aptMttliZW44J3i/tqKIzF1m/IwlgeDJXo4tvOcXxFKFSz5aFuh3L
/Box+iKMI7Nmo1PjQ3QYBYf1hYJBFMDAvjo6Yzd7ilGjJy07wjMa49CWC84Fyfj3P81Fn+N1SGjf
y7A2Wg/naxZqQci7PVfHBD8cV42UYG+3s7bBe5A1ksCfcL+S7iapcmX7vzVZiyGJCuSFZLT6Wq3q
9Kqo5vroJJkCcre1A7eZ53SjI6nnozHTHQpbLa+M+sZWZG0p+tF8Y7brcF2uMx2WsFYf46ZovWmM
Ak+fQuPKvXV5tEmnST/BEIB3AEZwvqoKMovAS2LlKEaUEK0xfGmxYPM6LCj997/f5SpC6OMbgiTi
fEEOPh+pE01fmqGhHUXO0XIcJJ556+fdJKHGgLiHiqebJq5smjWwllmxRSHw0f0GpAXI8XxUVdiY
fQ2FdIyjEWErLIqaHlFfJ2h8sx1uW8e+U8LuuFiit4GNnmZvPLeBXrpBck3u+fKDkl0vKkjL0SHK
XC6FPxoktdboERId0jFsaWwpsfV7jLr/UT78Mf4f8at4+udS/rMLvezF86t6AcuyZ9BhB7K8bl+l
mpw1bRiLU21VzsZUi84tVFxLtcLONshqi937X/UyhifWeYUEkNdBkF2DZO0J3oRstNaxicxvIJZ3
IqgTN9bDj2NwMIYEreIczH0HRiZRkFRWt3DkrhyVy0kb9BxsC5wQqCSkps5XlrIUKadmWkcNQqCX
q9N8OxGe0BUoph3eSvKVV+LNAA9s8pLxAYJQ1+WuLOf54rW0j2EkozEczqr6NQdL8dSoc9y7NS2d
Z32anQ5pzNGYPcwKh3AbRKn+s+Xd/+tyKq8yBHHQ/P9ApVabPKvSsbeM0jliueG4spCkRX/39/tf
+lV+4XxrARReJBpAwasGb/P5Kk+1XKdRoGenKCh7ZKD7jH1lx+2+rGdl9oy0b2/A6Sr6rtU7fYAu
aU2JCyG5oJcaxbDeMrt/kUuAlB5k/VH4tj44qVeiAkeCaZePcloYW7Ll5MucWVbhGl1JjTtUDCG5
wgzsJ5Kz/HMJn2pcLK5rxx/UsfEnY0yeYpKSR2jitey36dSRAEtRf6N2MRohaRJIn0ih1dyLo8b5
iml6j0hJVwEzKAyzzHwpqaRnHb+vU+HMGTUmJ5clt8GShV8WlJ3wAdIZzbaJI21yS9zQHie0bEaP
MyiZXlgWz6lcyT/fX/I39pmFPBebCd0oIJhr9kGo9WbTV215Eo7RbSsHrWZn1qTUXZjFno4IsWeg
Jbi34vjW6OHXirhMTlXQXmvrXd5dyOqAClr6lIgQLCCjP++uoiozC6ZbfJKtVNxNpihdUBz1tctk
+WvOt9ii3gOchZhiYWeuXlrZaGSlToL4NIDo3leRbN8JCwUdS8FlDm/DZB/YUbOJOil8VrrBctlo
jf/+ol9eJuj3AHaGsERVAinI1VSD1NTnwoxOslM79zSzx9Mw1vIDatBHbRrrawjiN8ajZg4fFbA1
D8M65CxBtCbFPEYn0IWSj+ZKv5/V5SUy0CM1RHitG3cJsOAdXihJBLp0g0mNzidIii9hvcO3HAGe
76dmUcludLEB3m5i5VdVlEoHDp9TmAj5OOm2CGzNl4JedXWUr7zRivID9kTNTYiZmh+TNFzpg12G
essv5B4nkyJvWy9JriNaRmUsPtkKn8BAXcubGB6VpBH/gWQevbHvqlMeXS3Lv7HP6bKCa1ySZZBz
6w1Y4aYMvSc+UbLCTYMgc0tl8VrD/41HE1rlwk8jAyDuWnenzFAe9d42ARNYlLFMuVW2dEmnrUGp
YCdgHm7L3tLcJDHrD5PRJbcGKvx+HsqaP4DcuLLjlw++OnVUKwBvUP4Hc2OtLvZKGatagsN/ijLn
cUym3+iHHc1AfA2s+KEp+pf3D9hlyEkciL8EfBNK2hfNe5vysxUVRXIaZqO8MyVhPEOi/EIJU7ky
sctkEvgjqesiYklWvhYmaUVgINGj5idjdr4lQm6fHFzUHuIB4nWtNMMGx/LhJmsVAL12ZF6rtV0u
KxkDtQAolziJmqu9ZHeo1id0Ok/WbMm3WU0JsJRNBI7Rc7kSxWMHczEYLCGNkvri074IZJ0farME
XowVfH0qOaLlXu4j9KFslOUB3TfZptSlpPSKXBu+zQbafrtAoiTpVl1cfM+LNO7urCCFbDPgbYlr
91xmCVSFwjgodiWeJkWaxcbUZnWrmQWkVzUa6uOA9dSml7tQ2+DqlT7A49CxKKhN+bvSD/rvOKVW
0Stlrd+aGB99H5OgLd0IWLRJAZAeBAppXR5wlokIfFHb0Ven6KZuh6iOfhrIil9stdNphnSR/jR2
k/6SCxQcvYkDuslMDfPzNrWGD1qZO8MSaEzPAVyjye1J8Z+dPEaCnjSjcx3MSk6NAD6ecxxRhgTH
dot6BaQ69COQY6h0o+9czShb0+uH1Do0hVHdWzAwFr2GBg+zsVOxHkWkI5Nc3DjS/VTyGVCw5RO7
IX2TG6vrVOR9++JYVFLwmwR44dyPnWy5BBf9l1np6DnNRpJuuqKTZ/Bz1ph5UV7wJzKQGZSr5QVa
ICOGIO8SpUTIXxRt2HkypuoIXbZTSIBZDNbOkWg28RVoD6CuO82PtUikr5Xdyq2X6wrE99CqNMel
0TTZ/lDEKp0WQ6sMn34bwqREjLrsU4JKNmYelJ9nIzDVzdSTYHoj3818kqqCfknZQC5xc0fu8GBw
kOb3Gy00Ax8zwBR3ib7OP3NTt4XfQXaxXLtXpHZTUIuy3Xaopjsc7ZyXiILuS9DrGV5XIpT5i+rC
3BiYPFSujIUcXhm5GkR+pxvRTeR0CAP3GHaceCNUdDJTG7qsY/Xag0NwmbtWWpCbsjHyr9hv4O1W
UK2Wx7HZcAUYKHUgCA5AvfWEEY2+OqNG4o0otILAH8aHV+fyR7NJas2FAqDnUG6tpPbmrI6eHVp6
B1UO49bPzVncQgXI7oE6Td/jOdFNT53HzN7HRjfLbiNZWuyKblK2jZJnv2wjC2J3pL5+rJ3A4TPa
IvzYcvC+dklg4SRgV09SO6W/OuwwPtS6GQEThnFwN8qV6viS2YiXqm3EZ1qWkunbZS4/zYCaC7dp
opM+6PBf06pI/VoDyueRd2WfrAJtlsqcwh2SMmHn6iq0WWoTcpR5mENOn4qJbJ4lSmbTq0MdgX6h
5ubt5GCUgSzUWH+OmxJRikSVv1VN7cD5m6P6uaprq3HrhiDdnYPeuEe/s2692J7DbambUr6JW31T
T21ymlBIfyiVaJCQNxA4hkfKjK2hAbSMEcwh+pZLtvko5ly8wN3oOPsSvpy3MN+WD+089rltfgno
hteEPBL+PpY0j9/oopKz4xOEr5YptNiv09R0KGUpReUHUtKbrsDx5WdlO+1dP8bq3m4GlmGqQi/B
Hscf+kj+kAyy+TOsbehYYdFpn2VtHh75HOw8QdENDxwJWye3EIX2CVrv0PiOXDi2F6Vmd5xHwvxj
MswKBnStM/8clUR57NCW/SlUhDTRqi7LgyNSCwuYZn6xjFGn44ZGFlo3fbqbhCU2QtdySrRVOf/u
DdNtMumhj50bR84m6DxB89Okb+HrGbRoFTTAZ6EnZuWxsdXC1eDq30uCzAb8eFDdZoneyqR36Du7
ra1MOHAKWPueak/yb7WvgieiteEgAmn6hCXGdOvkROuuNAQm4ST1OcpIYTX9im0HzruoOszCR4Nb
v0Q5UfIW7XQ+WZBGWEgUVSW7xC+x8PWZvccdF6nC5Z6MP+Z2En2Qh7hQfL5djt+O3eqfa8UIpivl
m8tAEM4ToYJD2e2VkXD+qrVxKylVMlWnwGwQ4WkM1StsG21fhwZ6nEqO3w39tO+EcS0qf63GnAdF
C0WenJ0OpYnT0SrjqUdTS8SUdqeE5Dr2Ap7dfajnYoPphzH4cmHZGaXZNk3ccZp40sohngZP0rLS
S/OmeWwCOblX9VhFxBGznVs5sebvvHXNzWQ12BmiQyB0l9pqjalHZrSPDte05bMgHbCCoY5OqUAz
yVNV4s9GsTBRoeidhrsQV1CJ/d2kiaeOVJFRHlTExw6t0Wsk5EsMJKtOeZqMCEAvCegqV9D1JFad
TqlPqlrCuo8n8+PQ6t8zfIQfDKeSN0Vd5J5W5dEu1obWr7Ns9IbMSjfEI5wD02pRxVODD0ET9Pdm
ihAqfw4jMCKxnkUw4psUFbsS9PwOJSl1M+izfTNJ/fic1Zp5o1NkvhIUXoafS8EGJCzfF5XLtQ5z
zFOHYBm2rv3MkiZTgT5siPQHaknGlbrUZTbx51AXka6jFgiVS1Z9mrpQbLRoMHxnnp0rwd8bE9KW
ciKdN4Mq0JqqP8o6FriykZ8Cqfw+9E73KGy78jRJMn6/H7m/MR9QQlAZaPQt7sqr3VCCje9EZBan
enF9GanxugZ2Xru/HoUwdsmKiGgXVefzQ48DvF2ZvShP4cg716YIpySm8rdcBgiaNOtQWqA/iy7F
muo3yVJAy7qvPiU8F17R6ZFXtqAw3p/LWroRqA2JJEtG1Yy2Es2D88nMRWu0kxr0nwr3m1+5jTu7
hWd5pfs73OTeVUTFei+sh1utHYIBUTCaDCd7hot5l9940UbacKEzVry5ld1o+/4Mlyzmz3tyGZGq
PlhsdPC5rFcNBKIBwDUYXnwyS+ex1QjPtTJ+SZPul9QUV+qu6/23HmuV5ARwnBtVl/pPffZBN35E
8fH9ubw25t+bzJJl/VGiV5WBUuLI8t05buUiz+R3m96/edE92J+u4j2H3o77zVe3oZv4snuFpbGu
C5DCIbpHrriooEFOWgOW4INgW6Bq4ympclnBfauYqPVNOHN6ZaI2t0pSgisr87iVN0mBRhqIsslC
8H6UU31D4mA8pnIz51cy2TUT/PV3cb8QENOtRGJ1lcrKNax/qaimU5BF45dOaTu86chnLSmcb7pK
D7y80IJnq0AzCcoVviKFGriI1A8owZbmtnPq+rGq+o+D0qQfMPVp/amShY+ubvL8/jdc7ZHXn7pY
n9BmUhZpp/WBI8kktDPHkzNbkt9NFRCTkfzy/VFWu56jrFCdXCCTiyQwEiXnG6XRe03K+s5CvCi0
P0aZJCMH2HReQu1tH5jD/xj5/n+qK1RXvuD/3azk0/e8+9525xRX/h//S3GVIbKSTiI7zKHBmOJf
FFfT/C9ka9D0XKpadP/4Qv+iuGr/RYEENAhUm4XitfSs/kVx5S+EKoqDMTBmYMZ82b+guK6Uo8HP
o8K8EAABTyAXAKXxfJ/Eg2olZWbXh94Yzc92QOGpwrJ3J03QE1qbekgYocfVNIl6E9VdfFcjpfmd
6ojqjdTINpLUVPdGbM2PQndKXxPa/EgIYO2ACyGaG8/tyx+r+/TPXfde/3D5wcAeaNHSzsNyeBX2
ClJH2vcgdUEhzX46zvOmLzDhK9BU2SrIWfrvj/eqFvDnlfs64ILRX9r6S0l6tUKNgX4vl9ahjxz5
k145j2Y2T+6YScOmG+3PSaqjipYjmOdYERB2YDBuDhufDNSy3VLq75NWNF6cDoGHUmH3oR9Es6nb
tKJsYjdIO8bWVp90axfrhnOjheo16bp1kkJjZsHEUKxGiheI1fIm//FoUNcxuYUzhFsNkmon6wZ3
ikWEVnCTbiaKSXJcNzdS0x3eX7qL7hADv4Z8dBpBYFC1Ph9YGuM+m/OxPYBZQTFLUqOdKsroLuva
7tZp9RpFDqm7wZdi2JeTJPm4LjW+bdfXHKrf+iWMT4cI1Aw92HUImiqqVgZp1R2M3Gj2cVpoH1Cs
7T9EXUWHwdCbJ6ofyrZt5PrGMmLQLU2CWUZBbevKmrzxMWgcLAKRVPIWk4DzNSnBUilyXs4HAvuO
rkE6ec7QDaeKHbSzpnQ81mODHeMoQ3/jbXrgNCWbLCKUDcigbzq5tz8OyZB+ppWv3qdN13+ypTSF
vOtoVwLdi04M4qNcT+wanhJw8esPqGWWkqZgfw92NUT3VliVP8ISZwMjj5r7UEMQRhtrc4fQc35A
hqm+NfucLTbNubKVi2TcaoU5b/mfMc8CbfsoRbxD7y/oOqDkJ9ICe1WBgd+JOsb5ekqdqHRBJfWg
R422i8sJG1GVVz52kmsE0reWA645R8jirgRKvTpI1GpDh8aIeugr3cmR24jy2YUBB3C+zdJI9WJJ
yo593hqyqwhZfiYRH61t1E1xunHKuoYcrERqA8Uf6+mtJSrDvMP/V/nca1iZvL8w694COGF+IXxX
hP+RkVzjHhqjNuY2VLRDms3Rru4DHLv1vtzJ7VSh4xOrd1U6TzcUuXKf6s1VTNLFRqc6QYL02jE0
oEmvIv1OT8suxUj9oCm98TWdgKrd0pFvcD/JdfkAWnrS3CbHyhDEEm4jbpWSE/sWTqVIUcmN8S1z
0in321JxbpSgNFJ3lMbgpOmp9cORQ1S1xsa4A/FkNR7KWz2+uqY9IsOOJsuPqDZ1OCm4Z4tNk9n4
u42BBsfCGeLmpqZXX8JyqCBPDHOiIBkw9sPstyh/zV5T5FnmqcGoH3unMkpXgC5sEUnqkp8UnZ2f
liqawEV6VCSebSfN0YKSNoMYUuZfeCfBSxCDqVZ+qU+4FINfSuQd2OKZlmVZpv3WaUskNtshK3ei
Rz7Ks9E4g0yjLoC4OQVkvFH6pdw4VTU2HlOnILgl5jq+o9Mn0djGoTJ1M1A8yX2Mci54dAtrej8K
InCzeVMeY7NGRd/pROLrSq3RvKtVNdj1bR2PfpXMsXRTGkN8M8htXWwrNQsfyya3W29QB0P28mZI
rwWkF+wO9jSteS49ZHmWS2V18Ylcb4Y47qyDmY3Ohn6N7OLOHW17qdS/FcD+n+SaOc+FYRzQ9Al/
jmGqX7ksVlGxzW8AG7CgrVDe5OZYveUKhixZWLTWQcqqZKfOSOHnlMndXuTFPrPU4UrwcHE5MR5B
HxrwjmOSLa0uJ6uM56lVQ/sgSREiuGGa+EYhrC31zWt8rTemhtwwADlk4tHcWXuTcMfGkjHMzqEu
QuDpoSG2qGUSpzSq2GYqXfL3r5c3psYzRuBIXETYuNaoBsLZUR2znUMy07+YK93k0Ca/cjlV//6j
Ee1CQGMp4W2vuVmVDmInyOTgMFBbv0GKTfiilIJ9T5fcH+pgvJbkrkEe7BIqAkuKS8BHj3+VoWVl
IltIS0oHPVWLPS6ViwxomtBq5JTmiCBvI6zp3GrM502VVvreSeLyys5ZZ9rLVgUxBtiX4gzt0jWg
JXCUvqkLyThMQNZTt5KAft4kVSXXPiAnO/CNMdO5ygKd9iCIamfwWjYh4m65pZ3m1kB8y8L77hqd
8zKUAk2H+s4CXDQAIa9RgpqWoVBfBc7BiDrTw4fupgyc/EapTOWgwfO8K/rIch0t6H1ZsmjAFtPw
0JuheWUDXgbmxHML65xtTzIEXOH85ef2q8wispNj2mbSjwBrNdwRHP2xCrX2Z8diTL4ytZCCqjgd
v6sF15wndxEKZWipSsoXp3GST2Gbtm6sGeJTjHAppGULb7v7BHbMSVOZIEJaloXGqyxT5ZOnjGUu
U10TXgS4+5rtwuUZZo8jlgMnDKMYKBHnM+rqsh1J0oODFGJjjayl5nazSf8uzLst7KxrZ/it8Vg3
9jlgb2wMV/FMp6WmnM1mcHDUep8Wi7wv5Y45ylDJsrsrO/qN77Wgs7gN2TfYc6wLmtSuGjVE1/eQ
23p6KBAefFQDAbo8MEsv7yZxE1aNBExbrf2wbgdfG8kLtE790XAz34sWEB4uM/0uVY1078Qmrn8h
lt5eFqDVi+Z3Y99YAHY3aVnNQMCi6gtImWso4bfWjO3GvtcRUSLkPP9GGaGD3EmRIMwTuRuZwbc+
nn82vfpCx3rzt3csK6YB8wKJQyHgFVPxR+IWa7laDbgtHjRANV6ead/CoYQTZ2hf3x/ojUPNSJT1
2AqU6mmknM9q6Jo2mwxHHIuwar9VUzF/1wyUI91CHwfJmyojlrw8DpqIRLvvZ1corfkNwzzsfjJ6
6uUVYuQb0QI/iCBhCRRIIvXV4dbzVomyMhfH1KytvSUVw1ML7dYbanB3cty0m7aS0w802cuN7QT2
I2lJeaW5t0QDZ5k/a78glQn5iV3I1laLEsax3SAweaSFOtyUIDk2RjT9LTOdt81AwIWkggoRaKPV
oc+bujGTagQTkLShHxKA+REd4Cun741tu3g9k8iRyXFpaudzyerCokFIQbpt5groaXMAZUMVtOp9
pZt+vb+dXilL5ytH7skTStVrUWBcQ+mn3FQl3E3iIy+2nws5Fx+GsTNzD0xBrezqsDUe9LSnmxik
2D59BJ4sxV5dKtPTUA21vJmddjqlauk89bZUvKh5qd+YgVdZ1U7LTCyLUhX4rAesu96//9uX87v6
6WDeOOCvHSSQ6ucLZSq95NBQj4+NjGeSSQcOZtEJq9c72Uh/oFiZue8PeBlI0RWjy7f4RYArXT9j
Rhwmc9ho8XGwx4igQsLGNkVPugx658omeGsoao7IfUE0WNL687mluSEyrVMSPDAmxw1HjGTRmjfc
ScHR5O9ntchjL8psJnjs1TVZq7FpGA2PM/Fv7M9VIXYm7rI3oar0VxbwVbJn/ckYg4qgwn2srVtY
Ywj4VtPb4pjoVffRNmv1i5ht6wWDZeVrp0zaT63vpHvBXHUvkfPmFNYSiIEsQfgCDHcknfqCZU/i
mlbFUIviR5LMeuIJKaZbjFBHrVKoNyriwHloPwQl5qQ+W1KbN0MTNU95YhQ650iPQXWnbf3VlErz
pa4DExS6Nva519ctcJ0Yg5LYlWRleJTayrqJwylLPwizHz/IjaBRPwtzILObalPzcSzRBLSycMCM
fFbx4HFGdbqT6Z1aHo+n/RGUOSitXg3ydlvHcjy7ullWX6VMh/qrBmH4TS5HDXR5XNTpprLUoncR
iUETdRAaz1bVbWOJiqnbF47ZuFJXpsL7b/bOYzlubEvXr9LRc1TAm4jbdwAgHclMkhJlJwgZCt5u
+Ke/H1R14iiRbGbzjrsmiiqVtAlgm7X/9Zt8mspTI1UCBQgEdkr7sMeUODdTqfbjxBF3Wt1KM0Ly
cTylSv2hlYIg2WTWNN1mbSV/fX0erRNNqIMRTSw2R+Cw1A1rsxdVy/Q6VZrqKQ/zKHaJzs0Ggmt7
gtdHw7ACX5HnBJ+ZyTbRNYx2+j0wm4nwwqxpHsu+GdgxtNr6NFOz0y0rWnkLeTmJ3D4YxYHGlXYo
prD6mIW9QZp8EZ/SJipR9XZae+qRiGZLIkX/GJuJ80Mg1hcebvIDhDvdSp9rQ45jPLQz1faGqFXG
TdSb03OeqMG1FXUh4ORNcJ3kXdByBsK8SCFCkdRC1mme9FR1fhhFyzHciC7JXaWvqp6fggAdfNoQ
py/RNpW8M6WBlHoyvFXH05W83DolxKbKqRvBDJK077DYo8qVLLpCftnUKkETmvylHTPMS+BmFkee
i1havaKQdwkNIW0JQ3+A7DYLFc3Vc6M4tXwFFxdo07zSTL3ciZEIcQlazEEx61rfMKuuTKygc6on
eVSlreIUwU2k9D/4uatNZE/WrZUihHh9ul3ukODjeOnTMwPvpCtyvkNiQ9K0Ti/KJwXo2q8JmNmq
uW5t5GaY3r8+1GV1wdVugRLRxtALXAtJmx4jilJJ6qdQQcllKqLbOOM4X9mHlzrpfG9klAWzVJaX
yDjnDwSKbLRGVNdPI9YevpDt+6iT6k0YQBmK2uldUXPTMPp03Lz+dC/cX2lOaVyiMRcC7F5vypOi
VzEaGfEkqD2+ydYsH61Sjo6ThXFAOUvKQ5W22cZkB/RTM7VPAKbOM5Eo1j5u8uDKqf7ij8O6ISNh
aahdHOtt31JCZmb7BEFv3Olx/qSSkeMGRjd8n6qIOS7b06NdKsW2MSxtN85T/5gHqXyjVnFxpbp9
4dMjw8ZcB7OZRY++KvnMBF2mPsoCuTKiAZJaI18uCD1//RP8lg6uvj3lJP1fJjI+zOsLVx3aSFDi
fnjCz0Q5khE5/cChjcrZyfR2s2QL4W8jhRhylLq4yflZpw0eOVHs1XLXIdCVM04jU05hUNlS19gH
1NVt7kZBPP/oMiE63zAlbfDMsI5Mf55UohFkacp9Gzar6qtRX6X7Jm+MH0HcKp7aSrnjzVOTXBMV
rvv/8H0wxEB+JJM1CZveXJW3nWL3ehhP4xP8wmCn9oKjk9CD+lBHM7EQTrEjNlDc8UU+zEWffMgL
tdqVKFDciNbYNg+TCdyiLm/GoOi3xDYrN0MYlD78zPHKreIFEwImECYHYGaI4tS1GNCZFDNGgjw+
hbI1fczqsfeg8WWZGy8hJo1IJPzn5f2cQJ9TmCukIo3SQdhVeVNboXOvRk77BY7vteDY9d63vMNl
bbBkoTWRJHq+VVR9FwnDLKanuohCt6rj/rZTF1fxboq2r0/Nl4ZiPqI7gJOzBJeeDxVKZE9hYjo9
dXGNTF42am/QgnzXaVFzZQNcnyLLU9H8wMuNFbdYOZ8PJbfwqAzI/E/L8ej1ViSepiGwvTCp+2OR
pfaRyM76SqG9vm0tg6KKwyiAvgeCh9WgilN3sWn1DFrrGYzmUXMbfZQ2fQgoJdfRNZz5YntjQGY9
+aBsKosKTj1/Sjz7slZ0rfyUC2faalQoo2eEcXRX9Y3uq2lQ7+SlozCPBqBIr3zom7L7gCOKcxyK
sLkyxV9454ukZHHnXl77WuPbVY7E2tLlJzDL1Otjci1LgAd3GHJlWzfquDHGYbryzl/aAxYzcahs
ECrQvS677h9oid2QvK5W9vxEuL10OztG4aZ6XBPYEba0H1Ebp2XAlbQpsq08p/ITEYSGD6BU3XZD
e5ToedwajS4/dpXUHiS5mu8o90u/NqU3i9opJJj1i+UTkYRgYuc/Kq409Jetcn5qojj/mJSdulRX
zrbpRXVlqS1T7c9DgJlBlUEBrTE1wJRXM6NURjZgPVOedKubD7QqpkM24blgZAgMwqmXuWiU42YM
0vZK/bY+5ajW6bNglYFREf2/9UPCJ5EBoJ35yewn+aZt1OkBs5Vvr+8kl4+H5pd9y6bGoav0G0f6
46NPWJxxz83kp6JKc7/nXz8Vsp67jl6mW01U401T5/0pD9v+SoWjLR/p/M2iwOTCvlSLyPfXfg8T
uYOwzbAbqmZ98ltb0t/lcHdh8hPzgSWfHqeNP8+z/K0QIZVzW3bj4LcYKmChI+fWhkamLHuV3SOE
mceo+qCKyNiP9P8bryS0hYiWxDlpVolkeC6m+deoouzxKsRo720z7t5jG/DFMObswW6gL2yZBiHK
ZcRtv/TZKG8dCCXzTRtb4QizIbE/9/Fo7woTHYin5Yn+iaxI2qihKKVT5lgIBjR4K/WVMuQ3YnL2
npZEcJRVWJyR6Mb95Xyy21m/tOPM9EMi5PoWKY3c+YlRjnfWFGchRlk43N1LtC5y9FZ6/phbBFhB
ys7xydBw3um8cc6JndNruMpu0EoFiTR6/U3Ku2Tp3KLlwesiltyxKAo/KfrRIYpsyMtbqW3hTkxj
mKAoyuv+3YydRbh11NZAYRKErauQWxZ7gD5iTzsFcyy9qJMvr0/Ri4sbkxMGDHAx+negxLUreSnl
Qzlobf3B0qLotqrybq8YSRl7SWgWITtQWcZuHnX1iWtNsg+xFRtQvpnl5Om1JNVuCf2fTMcp0lJX
m7N+H6L82GR97UQufgOK4cMlJ2CoxqvUtZy0rHxbGqLvOs2pdmM3abLtZwAULyis5j4dFIDG3Jz1
dqvIin7lxn6xLFiKEJaXWB4OPtb/+eemiVH1aWiXH/q+brb4obHP8OWiG/IH9B2zpNzkhi32chjp
rYt7UH1l37kAs9lbccJGvQmcssQdrE5fHVtY0dlx/8Ex0mGflnm9Ka023SM+M/w5NLqDNKSYrdrY
+mEvWHpDaSaPkZVPu9e//KW5B14sf3ep4GEsHKzzd9HLY4xRWDl+IKa0/WIpgw1tro2MFG2dnWRe
WBk0kUa1Uj/P8szFKLTS8L4g06bHdS1rH3Ottzw5nbK/P9L/0jX/k+bkHx/pMpnkW9d0Z2TN5f//
h6wJJZMmCDQnR6GzaC95UsOzaP/rP4Fc/uK/YgzDlWCJI+EU/RdZU/6LxgzXLJqrUBJtmOZ85X+x
NflNY9EFQVGiSW78XvxvoGv+vq7/uZfyN0Gko+3KX0he6TpFCqVAFqHYDR44DanrIrw8hPgOT2Ta
V7a6pwCSXKw9FxvREBXkcyPVT5JMcCUnge9kmgE1pYk+GZCkOJkPcdmlHp1N8in7H8TzfP/9av93
ljHLKPn/e1LwQWTfxH88xO2Pb3FTnE83/uDf003iovUXZA1I2pDCqVv/Pd8kusB/wf/lyPgnx4bi
6l8TTtX+YiaaNKao5mB8LG3Bf8031YA5vCQBACrQPKOP94bZdn6LwXGXXB7AOygQ1Kg4la52L2jy
NZfCYj4ZYylt8q5z5QZ722KElISFy7VG2OoSs4yHkm2hNSPdIWBofWtq9HyMFScimrqg7SJj975R
Y/wcRG+e5kH9KitZiddDm+yk4CHPPwNdcK+q1Wvb9go4WayGF8+pxYwQqwULA9DzbZvAKKyXRFme
KsAxsuFmNyhINVXyMbqtxTeRF8FOiyPcJ3XgqqYxfoVieF9wJfT1sTNOhSUeuxLQAVu/J4uMZdjC
uvJO1YN9m8jlNuRI8utGazZ9i2NCG/bxYf6iklfpFvFQXuGzIIHg5/33rsHz6IhfsDOwiZFmY1gX
yZVRR7kx1uoxjzwa7l2DMair/TDMxI3FVldvOnmvZzd6egjpJBBPKB5jLGYenOqQdKiQ94bkmc8l
+k63aXai+ibszaxuGsSYqcfz1nD4xLE8TuVdEm9tqGyEMUpUc5DffGMTHsza1ywvpEB2yBaEkOGa
xVb9aaTAyVsTod1pSFCN7KNPylcIsZO1i9GSTEcdS436UGbedO8UH03k6Vr5o1BuTHPfWQd4cmRN
Bnt4tFaFvY/v9MhjdwQvdkSFNts88rsO40HfGvzR2GZ4r1Fn6V6EoC72q3fdQxNuTdvNHqsP1hft
C9XURGwbHgyuLAAItrn4lNquk/glbQYaN3dkuO++hxvE05LlKp/KR+mTY7uy48nmdsy3AcGf4sfY
bnrVL6PjrHktRES3DqhX/fy28oOvtbw3HBybydt203wHAmcornpMjtbB8K33ZF7AUgyeBRwxeJGk
NtyG3/lqxnvBUyX7yfJq3GaeNBePyp2+i3YJnNJj/GkO/WAiYpO4M9e5Hz5ug6Nz191iYWy5xlN5
226zu/Gzo7j6sSi8NvQJZwy/z0RQetNNszUOwbtMp9vkpgjsq6Og80RY6kMvucrgOj4WN+m984X8
8Lv5S/69ONrGLq98/IXoVnrqbviFaTUJe3eD59w5h2gj+4Jqxqu+Tgd7O36EluRBf9/wjIeUNQW4
uEmhb+R0LbzqV/LLGd3kVzHBITv0tmfcNG64LW8hILD45ofkqJc+L/RLsTO8+FC3PrnL3Vbx0p/p
AXvqZOe8s+/mnXPsN8PBee5P2cl5JEWE0I3sNH9j2TabkDoUl+PGjR+UTfFYPNLhczp/1AHevAQj
CoBMrmP/aCzfdAjeV8/F+7Z5fm6P36r/s/zRHyXej3EYtf/3/F/F3/+Ol9pSupz9y6Zo43Z67J6b
6d2z6DL+6N+ua8v/+T/9zf94/v23PE3V83/954+yK9rlbwvj8vyUWlQO//3x9vCt6r5Jf4e87bq4
eObS/vffe/hJsbT84X8qKsP5i6YV7Am8g5aSilL8n4pKl/+CBw9zi6YtFrTL7/zrgON30L0uFRXn
HMZ/nED/PuEU5S8u3UtQzMIGhIimvOWIW2EU6LYRi0FF4hc2+guCO81ZrHppXtwJkKzEbemK/Srw
h9//8Xoe/t5q/xStrO5EyzAABDQx0a5A71rzQPNgLqVMVPYdTJnsA4bMs69j9HpqqqL4RI60/qls
JfWgKbn8CSjdvGJXdPmUDgwTWgBgTkiRrBXcKpFxKBA+hMdCntudktq5n4/Du9ef8aVBfquWl34D
2N/yDv5AYiLZarNSCaMjXa/Ak6hJIWk014qE86MMtimsIDgSaBG44fHr8lP8MYo0T2HgTHF0lDGH
wNChyDezPeOPZuey//YHIl18oRRQ8kPFPB8q7WqmddNFx2RKuh9OaUtbGc135r59GAeQGA0/SBIA
3PkwbWQbk9PxRGOftxtwC9nNjPSaOen6Ury8OEoqvj9fhzJr3T2OaWpKSk8DLnRK9netROeryYt3
lvo8iBHXDmHaG63r7O0wRSVQ2lxumtx03j4X8WnA5xIzIIjYa/E0Vjp6IJHZfIyE1d1ENoz1brb+
ud/+T10mfz8tFTUPyk4C0Xspbf+YJs5U5MGIW8SxTuWfA7CM65jVo1GBj0wqAb9v/oR08pgnbFVU
X+uuccc7b2LH5Bzu9I5jWhOY/RCt+PooL0x9wrxkaABMfVbyCtYImrg31bxJjto8BrsR2Myv8+l5
kINr9l8XS5lmpw1OtVjMw0Fet2fytFGwDknyY1ukAawKJs8+cIRyZcc4v1+wlqEiQd7FV25plFj6
qszGpjZPbatix5jz2Af/S3/i29e6ZpfbjyU+lW/9TAv1iT4hH0hh7q3HmxRNDFjGxMdg5gYTJSV5
Cxquo69/psuXB8eOri6IO57e9prPV2fdUNsJZkKgtcphTnCXL6v0mk/+5XpeqHzMN+4qv/U9q90J
lYSiN1aQHytTJxRhxC4pUevxJ3ZNzjZqQ/V+mvtHza7FL3pA5X2gQkMq53LavvVxsahgNUMhhrGs
/ubv/LHSYiObSiUqoqMe6dMGcsHPgKSdN3+5BT5DLUerhB7+b7vqPwZBVF92dcwCc4K22wRFE/t4
2F/r2l1+ufNRVjtxKcJAZNoUHVs1dbxI1UfQEru58iyXsx6+B4uLuoNrGY2D861pQl1r9VGZH63B
qPe4FoqtiTzkgGHP5KcAfsfXP9DFtsERxvHC+vp9/VvH58ilPdg4zGJulSvme02L+sCFVtx+TLGl
vebzdvkKOcrYBuk3AVCAAp8/nAQxbs6lqjyaWDPdtm1guHKfZfevP9KLoyAjYiEvO8camNDSaexb
3JWOtkJHQMtj7K6nNL3yoS5fHM+yMFcoXlnP66LNjkj5lBSjPNYAzRU8O6nLb+tZBKE3teSXX4Gt
l+3735f0ZTdc8o2WMJhFnkRH6fzVWdg6in5OqyNaLsXeBPWcfcwiswu2uT3bp9Ca7Z+T1JnHsZJi
caUIuZyUFCDU2TINcnjA68HDxtJLbbTqY0nLpPBTzNJCNyua5EsUZdDOMxl799c/4sXrpdoBw2QL
Q8TOsKvdX8UlU9RhLo7hCHsfrkn4MDsJUgtSdq/Ml5eGMuEiU/UslirrmkOzwtgourKl9lGGZ1oX
8rEetWE39lL61tUGGAzXCtQOLBg696r7MUwdMU5F1h/n0dIPurCGXd6J8BDCkvz8+gu8+GYLEk1/
neuThY3Aen6WTkqopNF0x8bOhQ9PPbsZxhpnZVtq97rS2lcqtxfe4kKcwkGFAuSSPYzTX2Wgt+iO
ksoDCeIB/KIpBuCC0bpyX7pYC8ujLR0zigIuh/KyAfyx3zP9mlEmBOVIFaR8G+Qs8aQQT5XRsIZT
MTf0y0qnJ3mBfIorH/Bib1mGpiCkB7CEM6353zBt06gVSncc0kLe1ggEvhZaNF9hgC3Q6dliX42y
mvxmHddh56jdUcvlL4gYxo2qx84+l8rgKcEqwJuDZHhr/fh7TOprmNJ4uq771VqhVbNKqM9xsFPL
12PpMzTYhlSlKbxSE7w4UxY3aK72tFKM1VXQVOEMa63VHZ0qn71SixH6EnHi4ZJ0rfx4cSj2aOgF
YOEQqs5nSjGUYw/1tzvOQ18elFKWP8uBPN/EQr/G2lvh0+zQvDiQAu7w0IJZCatZKVQT64ZY7Y+2
VBMHUyFAOs0k/twomhke5W5Ui/1YWQZRGSSW6m4V5uqzVTfFfd2kymMTGVe1kS/MVqwpuEY55MdT
1a5+pIp8JpnDsD9OQ4lHZDDoN3ofB1eOppdGQRGBCpF7MDjy6nvO8Sy1c8soc58FpLGhXU8pPzdv
3s+4zwOO/E6TJXf6/FPG0dh2E4r5ozpw3MYcgzu5SeoDHgT1506I5M37GeA+VDwy1kGRuIecjzdM
TiSkVp6PQ4JtX8KH8sjyqj08La+pOS+3aiYNOiIuBdwJ+OV8qElYRTmjDzsmcsO2lQuhKm6lgWP4
Uj1YgZclY34tqPxyE9UXawSOVnZrNHeruRFaeYDXY+gc9W6EHZAohoh3Ek4lzWHW7KDaiB4byIfM
0dLymAG4WFdO+MtNjtsdLkScGKaBEHp5K3/s4l2kyrWCuuJo2o19M+DPfj/lktjlQulzNxHSqPuJ
COJrKu/L6UopxdV1cYy24FgtP9cf4xqREdAgK4PjDGNuQ9wuTqFlEF05oy5HWU4HkAwMdMDW1ruB
rAbTaJZ2cIQ5NW8nXY02uEZfA6H+Ti04OypwCEJmC1WUCg1J3OqoMCpJR3DqqPd1zwt7HK1R0jfC
Hgz7MXSKZtwuIKnqjjUZB3eh06g6Vs5FWWKnVjk0JRKs8XsvV3LspOdglk0SHxs8a2V0k1WHf3an
AYho+iBLBwqaRvMN4v9KN9dIXPGNrg8+SmYhAdNMEK32aRVUqt/0UsmHVMjhc4O6qoXf0bsbfV0e
bIxlcIo0vjbJnE9eFeTzp6xQ4/Qhhe3ZeGpcCfO2QEqYwD0a06p8r8SdQzRaBVEIChy0nm9x2g/t
VutpmT1EHU6o9ynpBr8M0SAfgjEkRXdFSRzfQS2crn3ssrAilRR5UwtNyMzkvdbmcuoneic+h/ls
WX4O4TW8s+0gI6tphP7kIiOj/xBlpo0PDAqoO1kes48tkjJtk4BQxU/mhOGvUlI1fxu1KVNPEcLg
+J5E6nHa4P1hfxXASp8kFQBrNzvo97aCLJdwN6OR6D5laZ1Kd2MyJtZhtANSijcYcQbKYzIoRk3n
A9r2PawPadjiv2990/RJsf0ox770UBZi8ZEd8R7a11Y1zNhjxCWGZOTHWYtgR28PvZ7EcKaaIbG3
gSqN73GlVDK/kuvkc9PmFV4/nZWXG6FzVNFX0vTcD50g/lZFi4VnjSVj5LUguQepDdPEVwSaN7fC
2ShBGxWI78Ggmu/aYQQYpJzs8VRtscTZVJVOi6XN7JmItKyPvbjl1rALIiwx/Bntk36Uit4Ytuls
DQo/haBO3EQAFdZ9rklmi8VU1lnfOQ8xz5ZSqwsTdFNGbW8qa9Zir5Sc8ruJF9B3sykr1cOpOuu2
uhjC9DFtYnXE7TWX1a8jcFz0DKlrUPdSbNj4lAZyJjZjH6GAikIz6rYzwgdji6dPJh+CRYaxFbCC
FHIxUmw7cAzV0nmDZUg93tARFuYhbTVyflwjszs6Q06PELloa43UjlSWMl/M+EZ7Im3T9tYkCZEw
P5RG3ddpUmqxdQYinbdxqjXxRsNzaLgRDiGSwp00YyxubWOgk1ZLBtM96UUe3zYCDvIRGn2r/Bww
6UXOmthJVB27MTMQOgmiDzkv6kA94CpjxjsjCSrpm9nnZeFWlpP1CHLlMtv1IsY+1woz85EuQmRH
HjkKiuyaQR0aB5O2eri1sqpsdnOHzfkhTvnD+EDZcbaZm7ajV9cOkXyz2BKYvgkPkG6oJMfBZujk
6sEMiwFn5IHmxr1omjZ1zdEuqq/JWEdAdrQdmuLjrPRm8HNW2iL8PHFLGnBMzsKxIptEht92qOaU
rFxXwjtZfKuy2mjfpaz26Q65nGzsUisH924rDdzATaIxqBq/mGvxE/NuwbQoklJmz9rKRSHM6GY2
tAnGy/ALP+HvI1EkXqpkreq2XXXTFKryHCnGl7ax7kMnynyzMt5PAw1O6OChJxpD3liGyH+JbsR/
ulA7jG0RRRbYeOdSiHFGrDXdTrTihDj1UyF0plKMaVaVqPdtLOm0Vec0+TBRorgxmPpN11W73IzE
BjVyvHik06wOwuoU1MqwdWZddxN01dsER2xMdYlHU8aofkwCiWbmPNOFjuv7uNJboq0saW93JQm+
MXCdNBkEBjeDa8TmMWlCjGADQ3qX16V+yFTnXiuCYtMjTNuTH/x9ivrBTy3pTjNascFXutoaIFm7
tiMsVFukfZM2Fm4G7vTZ1Nq9ZSfV1m5j7akbyjsHLftmnLCZIg452VPQ9l6hqA+zjq9a1xbKbupT
hLCBtfxnYpPE3OxsMYn7jPgZKuIw2uhmUR1Rm33VckOhiz491hZZ9FJPOg0ZYfUtQEf4ORiS1C/G
6bNQVGA2VR6wbZLVGzPKil1TJ9vZzp8hpmzRcwR7vTWDibZ9VY8K3mk5FJK90mEX7zVmPnEbpHE3
lO+rNqyxVEzarnwY8sSZ97gf69mjbjaG40l1rEg37JNOd2Mi94v3DXJYwzObyC7vicMdih/jXMzj
w4SHhoF7RVPao5fIcTE8T81U9r/SeFL7dxAsw/aUJPoM+g5Sou2qRorU51zFNLvlHDPm+Wkq8CWf
XVkiVuymxs6u+QHPWm4e5DIvYkQAgZpsBBZJzk1OSDi7pCpn7yTmubXLhlmbdkrS5WQsJgpXth7Y
yIDEm4Xlr7zOg07xIs7axPZzrIKdziOgWrsLQkv/ocyYl3wL2KRJRBBy3eGgnxCfWhY2smbic+NW
2ycQYEAbWVFG5VWEXmXeGFh4lqt4N3/uM6kb7ji9rMC1IwTKvqSG6akUo9NsAKqgnlmidz7mUW5z
4OKj+tNxikp1bZSh462TC+y7x9LMYciMg42LeY0odR8pWLZAT5srx3Oi3OKz4WXPbQnG9q+iDZrZ
HXKjVtyOijQjhTKJvy6K5cbFEbAuID530U3UEP5DYIEGhUOd7Czf1kMmk76AtSuaxQ5db9mVkv6k
t1H0o84HyHByz6lyVyMh5Bi0Oah9e2g7GelikRFhXsSF8HkvFG+TPeoV14Cw+gkDKFD8Mu/mChvz
ib7YKEW6+VCM+dzsnXgiY9sbpTpt0WtHzrRrgtmJ7poxkqEtlI2ijXdYAIaA4iV+iX6uNop0sEck
vp7caJrwih5JNKkJNRm2bp6NDu7uSaKQst7VCQeYmRvGY92MSeiFSle8qxwgH05m+KD3EeG1o1/W
htDfdYUdNg9NnSXwzWPMgYi8GaC6sK2L8uRUGiFnbTM4XPqN2qz3sTIowW6wykG9sZqol6CZVgTW
5rVcQVAxzIcIZzCIXuogHDcJxy7eZBT5X6ny5fymZklyoVe1BJuVSK7vdFzerdqNo0yddxwWRuK1
XZr2o6ulcdd6wRwYxQ7+EeEVZR8F+i7tKUG9vkcVgvlK2hGWq3CauNooqNMlO2miLcz7wfQzi0zN
yBV1a8q3tMaGyXUkkL5tw871a+rVJD7wv8fvQ120H0VTjU3v9uNSS0TNWGHQVaUSwYRjOap+GhvM
GkNvculdodUoQlAtcy7UyCEzYgkUwTbB0VKhYyuy6qexFJqHvi8sHMniKKHRMkLZxV6XZTrsMAPT
pqMij2G5reZCm3cB3dtup+Z9wrLABDf38iRHl9AMZpUeHBxMPsYWcgxoTKX1vsDL0nYxIavLnd0F
zs84VshRFQ1J7EwLTH3cpprDb8AmdbGfqOmLbZZgs+tqYZtcc4K+uK0BuCmL6QxXRVpKv4OZ/7g1
gdfHthL30amIzPCUlFXJ3qIU9xxkwSZXW4z19G7QrgDPF/jN71Fh3FH80XRct04p6tOmxH38ZHGM
HRqMBTcEIVp+XUrXHvDiEr4MBV8SgAFk8cKUAgBdUap2jk4Oi8ZtJNzvJ2i7UMLmQPUatYyvEO8u
bogMCGiCUwx+Nwuv+PweaoXkPhqlGp3GXLM+h5AavqToUq7AJi+OQqcWv/BFHL52WpDrsUPlb0Un
ZVZrsZeMygzunWmWr4n2XhpogX/RWHIPpDVy/ji9qfdkr7fxqSao5aBmOO2Qu30tYu2lCcG12obg
gw0SkqXzUapWRNIEZfIEZyXcO9AQqDST4mhl5jWA5KUJwXTANW1pQ9OHOB8qayaK9WGIT4bcvGsz
h22iWJiMeveF9u7n19GtF5+LeWf+Xlvgr+eDJbiyNTA94lMhMv1eJiP+xyzGxtMm9RpQ/+KHAs/C
6W75XGuqR5EV+Ju2GeCkooUcsng/io+SY0X90+vP9OJAgK90Otg2gOrPnynT47jQWj0+BVhQcNWQ
LPOjhkFb+/8xxReuAAwm4GREfqtxOBX0QkoSIu7S7pOFlWTrl3OVFW+FdGxoUqA5LCN+gYJ2Ps5c
F4E6I5k+WZHR+WGkqNvJsqP3b31rNFaJq8CNR16+0moU0k8nTtM6PdnNON5ldS/f4a6RXdFgXs43
nNFAixDhoz/Axe78WbKetozs9NaxKzOEPxBlPIogojiKTH3z5zkfaoVQySLrbXxXLTranXIks9K+
pzl1zRzthcm2tO8gEwKlAtuuFpAdVjmOFINzrBLJOtRdH7ooiq6JFi9fG/QCeqDMAWYbMt7z19Yj
jdeVrAlPVY/xylTmKld+VFijm9VO8vGtM0HD+wmbJDgp0BnXAKnVW2ra5U54krJQbu4LOIL5kRav
vn19nBeO9rNxVg81m3PuRFIenVq1J9KokDaKeMbSA253YMxbYSOQfX3El14jtBA657gXLpvD+WtM
x9aOlwL8RPxu1nlqOuQ3RI6r8X4wpujH64O9MDMQOJNdQQwMnuCLjOJPvHdSh0QiPC86YTihnCyl
TS2q5LH69fowl88EXAylTEOcgH/d2hZyUZk6DdXqCaue5MtMuPjW6Eru+pk0X8u1uTbWgu3/UYwl
dmYTSjWnpz5W50c4pbpfCnnYZFl6LSD58u0tsDIieXTIMETW/lMdaF8QjmN8anMt+AgwoGzpr1pv
bbagTl+6dLSp+E4XzYjcrDS9ifPk1KexsDaKOTjdO5TJSe856Wxrb+1YLcPxqaD2GlBR1puFTN6Q
ZXQaVcQwgAiMo/BapTOvFK9LLXIGzdsQvThiOZkWxtfaC1Bd8H6j46ANUNZyGYRGUrMpGf2+ke3y
rrOH5C6RIumk6+UI+qHkBLO/eVKS7wmpbbEbYGtcTRRDJOBAU52cLAFkzpVtDmIP55zyE34qpB2+
Ptryt108MDkqS9eDAk1e7fR6qFdDJDXJSe80seUWRJPTrFpviWG6MZOuvQ0Loe4bh47v6yO/MEtt
THRp6VDhLv+cL4i4j2Mny6PklEwZQo9aiTfdoE5XZulLo2C7A5cN+hKa3dVOYthjKud1m5xIMOs/
mXIS5T7/MQ69159mOeLX75EUYXN5jbQ81xMnAOoIjJH3iHvK/N5s9ep9YoUIJAJuXRX47zUD/Bf2
E5ys2CWh1EM0XjvO5NY0zOEgxadKQLidbAl9qZCcmxYx2ZXy5vKwMRkKx/HlFEXTtSrgi2JO6kQP
8NEKBa6luh3CHT1WvSp/xNCp95O5v9bwe/Hplg9GVYVX5rrgHUDj0X/HycnoFX2LOqu4saRRchvN
ElcOtpdWAN1MssyJS6KOW62AJm7hbYzsY13cZu/NqM5usUPLb4a2kP0eWbfhNkHl3GDvcM1w4MWn
REewPChwyG8bvD/OhBFYnICIIDmNiim+ak6boBgQMxEdk4Yo7spSeHGK4uIh4zvKoGsDzijK64no
wuRkd4T7BJVWkSKfppuiV4pbE7Hyl9eXxIvT5o/xVtMmrxqALXCvUz5MOt347DnsJDz6RpLDaVzl
d0qa5VdYOC+9UZSUMAnR0y7uGOebilZk0eBIC7IZBGSBJpE9uH3UFV+CCF3mlb3zt8puvej/HG01
dYCd6G4lanJSGlHp/vj/ODuvHruRJAv/IgL05vXaqpKK1fJSvxDdLYneJD356/dLLbCrSxKXKGEe
ehqaUd5MRkaGOXFOIdDD7BllTLpkvBZJEdFTpBA8wb3rHBrHKL4wNrIXWSxn0uWz6NJOJk6Smt4M
md5u2gui2RtihJP7YaDiWWRO8V2kEfWk1jGo2PZl2GfQXNM0pIVVDu9qSw/+6uIqfMgrI3kca3U+
R3YBMf7rLUBq5fCM4ajMJfuxiz6mHUBj6E9aF8HVkgzNpYAbLabDrHfpdSicf3nsq50qzaYRSJ5v
/r8SGbUwPKAJQdB1NMI7i14PCsSf5yRQIfa2lR3fsfW6kI8RZUl4PQjB25MXrlIHbovvMCC0gH+w
SE42BCw7wf6Wh6K4Rdv2V2iyxAu0ZZMWDYoTfglwxlcju/mQRT3cV+aQQ4DRem+MwGwfNBGEr4VZ
SsuC+IhvBxER81u3+zPrVEVFQEv81EutswfR7DnUe+MJzMkeqYj8q5Z3CUAJPFWM1zNVvzhKHrAu
loyZ/jzWP3IPU20bMf9ohKF/o/Y3XSOoNL6Vbpn/oOfZ7GAEN+8QGl46o2MAuSHNut1ppoaCPwlS
vyYnuCL6gZ5NNCfIwOtjVX9Iq7j9gpBvRtd+0L6PufVtKnrzUrmd8aFWFbq/EVz93+7fn60PzxQK
QkVopRP7SvP77X1Ip6mmdEyIpJYGxdNa0+ZLUM3tP/ow9ZTqsuJvugrNewWerJ0D2VwaxBZvrw1a
ZRmdDUbae6UKHM4pg8E5RokDMwvKFAAW6lwdipNiWDR+NSRGy1OWe163c7W2Xg8IrGEcYtROKh3d
7l0xgohkoEl8HTmPFwG04hPzRcmzBp3uqVEj6+pFvTH9QRgHhp/ZFUqI8k7fruqJZKT6ViV+VphV
eIAEtpTNq0h56amUPxqFpuxc7i1nxdg/9TZOm+hDfojfvnE4RWNKRyvxEfUQIUKmjJkjgqWgNov+
arYX7WwdK5RiJG0SBE/kcbtcP8NT5CJ742tR7bLOIP5FuhjcDiSB0WUYBu9nRKb1+b4hb4UeDCuQ
tklIp60vXiimZdAFYUjS7/qRfuocZjktc3quVzkg2V2gMG4+3V9y61wlbFtWgQlZl+c6tkk5IW7L
kqNRvDhROE6nqg57Jq/Rpnn3B4shUwhuG0ApadvtqcahO7dT0ZLcW3X22epAB17KMc7+rWF/ic73
F1ujVvHKLKbCosrkJYQ8t6uNXtEIz+U0m5I8RkkQfVfAsZ7pyM5HWwuPfWZq72K1KdDe0aPTNDu0
f8IGxldljPaaMHJvS8cNKI8XAtQUxYaFRckyVefEeUrvtUu/BXnb+mkZUZwk3nF9Ix3FSwf7uX0w
6Lu+tVyaADthxnpySh4IvopBXF4qfPjtgQjGh4Sl8BPqtDGPntZA8Tj31nRKRDy/VGhDoMITwTev
teZbJXY0qCi0jsGEYdjLA7f8Jghp+kCkZBRq5U347Tr3YRJBjVSnfmJG7oXCFWwX5hyKN13lThc4
OL3/zDHPnqsSQfodu5Dfffkl5FQwWAkd+YxlHNjUKC5kSpr5BYRbaHlHivm1dZPuq9JaSX20p6a5
GnBCwq41VK3UjBajBfiXSeodp7blZcimqGIwDYKhLmwiGfIMvu0u9WGiB94X1/SXjsh50YKeJyr+
lzYNg5+KkqnzTuy3tbJDgw6mDwuPumwstOyrQL8cigD+J7BVIGkfnTulNd9nHdCEQx0NJQQX7bRX
Mt/yN0wUy5YnLC9w+dx+eHP0yskcFF4Oq8zeaqMYIKAtxPtej52dvGNrj8xwYmIEZmx1kXYo9hzF
QDloNwBuvwRjKxWyNPsR3K/ypsmjzzCmqTvnur29/19zEZ41FqRvcVWkvkpl7M0whe/BEhRvgrLK
H++b8dZbQdWSnjUcx2Dy5S/57QaVQPyECtrAD0rhjIdBT6f5Koqu846OXoTdYeiUeifa2VyTYUQk
nZhzAxJ/u2aAto1mTVXqD2j2pQeznTvlwA1neio1vHPZO3vP/pafIKCUwZWLxSxrtKOCTmFq6Kk/
xuDWgrxCDFovAvGg66n9ZnDiCMIVXsmTAn/1jqPYtB8iKsoqMto25J//dsJRD3qr17EfJayfSjXw
7QSW6tLu3ilx0JymfK/OsZkowxfxfysuzrfwnExzxyT1Cx38LHyfkIlUIjgDKK+fnKbtT7NTfMv1
0bvqkKBf46jTd1zSVqoG7w8tQEYrADwu7ic1W8CwFWal54V1jT21OrioVu/UWDY/qxxM+4VKoOp4
e7TZHBmzyJvUjwonhZEzDQ9NaruQK/XR2x7I+qVvJxeC9gns7f17s3lDf1t68VXtyCWBCjSaGXSH
lYNnZ9En4YJ5PKiOBBHfX23zOCXrgLw0AAgWXzSMG2hoG0QqJ2VGR8nteyKrSgxQH99faGtbAOUk
Uh6UgrPs0egtBXktlomZi/TIIbGtsQX8q+UUFGoVTPwfLEc0Tk8INjYmY24/YKVXc5yELpZq03E4
xEUmvgCCbX4qdtDtqTVtHSK5nWxNy07NLz7S3y5ihhSEUswKrq7LqlMDXv84l2O0Y5ObJwgLo4T5
0j5ZDskzGdCUoRdnfktPQz2aEdjYq1FE7Yehcdxm53ttuVJCQSbhmWGC2GMRnCoNXXKvqzO/K430
Q2u207caBvKv0LKY7rGhhPAHVSYSNrghNAZ/yFUXwUZQaAXMFnPmW47iEOMjwth7LVjEDGj6sYwm
8y8RNHsSvBunCuEvUiiyAA8d6OKmt1aQuYijZb45GwGkS46R0TwEn3ZwlUbfyS+2IlwPaIFMxl0e
fXORYOCx0cDQqf7USL6cut5unmIzyx7FVExXO6z1S6sH+dsE5Fl1sGpVnBQmVb9mWlPsWNPG94U3
kY4RvAu4uSWiwm4CJcODZn7Sm2P12NUBiELE/MCK1vFsfGyLuvn7/p3ceK/gG5Lleaa6MKvFnawL
BhbgbSamo876r1aGzKzUsXrO1d54YeQruACAd/ZEaDYuJ2VLOa/K3VSh+rz1BE1UedD7qnzgYp6U
Ux05LRjJQXfT8/3tbdWe8HCwQFLkkTQ7i9iKIUTUsIo698d6MtOzVns04Gy9zBD9K0mXgfQnD0kv
jklvJWfChvwUiZAJa1hXnoOsEQ92MSp/3f9VW99Zds0sbjEx5nLkaq69QJBB5z7AQu3cCvQSD4pW
iiuDNOojw6jVt/sLbgUJkBzK4p/Uh1kNY+rB0CIujZ8iAkKPpGhRFqj0iUkHdZBTFejd0wDuGIEB
FatyYh9VJS12tr1la7hKKa/x6xFYvGv0l4AHeVxryqrzx1jM/yDFPD0oZu98qMDrXzC3PYoFaUmL
vA3SLNmth1uWEfrFyz2iN64MdJ19Nzem912o2vObivJ9ffSoKZwgKPqS0pKaQPp0IfqfnmfMn+8f
/tbXJhyklM1cIU39hQ+tBgZLrJFbPWpIFR2qoTCtk0V6+MOpi759482dVe68FFtHbVLZI08D1LTi
sKprI7JT0878Rsn6T3oyK4+5mpjPztRXpzZTlYeIccDL/Y1uLkq5nlIzjWf4k25v9Thak1G3Ye47
el+eGeBSruoUM2ecqeKBwYX225Aq7Y5RLQUiZIeGUia3SKKDGBmVvua3h17J2iBrFSv3jSQuv1Ds
jQGMO8Pnei6Hq2qE4ujGE/od1nxQzCA82TA6HWnpVI8ais/wPZfmtawY3rt/GJueBzp5CvuE3JRw
Fp4nKJUYn63mPkrBxkOvtN4JWN4QH10wAUdFY+4rMJgS6uMpPJl6QxMURj8mQINjKWA61NQoebj/
m7YskbSETJoQAiKaxU+akqka9EjkPm1mZziMPaOonA7sz0cvVmtemX4q9qSMt26gbDvIbJp/LusV
WltGAbTPua9MlXaxYCB99IDMPDLCLy6jBWbAcxX72OdjAJ1kNUx7BrJllkj5UQUmGIRoYuECsniI
ioKus2+bkE2cho4+3aE3DMYIwLNDgzhF1jPGdRRMeMJhQ+HbZvjygFOpj7WSiqekqaef0Qho6jDW
bvk9aMOKoSV9yL7f/0Drd5FbJzMc2W1EdnDxGkMMVJtJAES0q9ShOzItoX0ystqcd27qOsBi0lf2
M/GMFDmXHYg0GeFUkb21VlC1m/hXi0cQDaknLYOT/cerd8WkICBBaXYstjA7MXce4wo2YN7MtMOT
iEoxXxGgEcNOgrFxfAAegfbgBQgel7gNoypyJMnoirsp2E0jKPMT5Ap7FHTrPJTXBN5dLJqRUzqT
C4ejGw27pbxAA7yMgX+5lXsCRhJ38NEa0edcKVBpYl5WjqGqXtr/c/841xeK9WHPlqkN4fESvwEb
sAU0LE59kFbQrzK5NJ8LvVfDr5VSV9QiGT3+r1GcmKelbZvmPCglTKj3f8T6Uskn9Re+FN1CqLpv
D0FEdCRiiOF9J56yc5ZCAUwTPi5Tbow2gXgSLpdFZPq3++uuXRgPGuADCaKWmkCLyww3TVgSqpDW
1aMewGQbzeF5bFzY6K2c5U9Rb1avR4SyKEhXk5yLz75EPhTQQVb6yBdHGmT+TjlwPjq91V/NzBBv
Sczjr8LrvZ3PvLFTwO806Gi0SFKqRdigKKFddR1FT9scPOq8hO9wgmQFY5fG6MWMQmWqu/NVN/yC
jEeJFCHLBiO68D/oW0R5OlNimVXGsU9d3jvpQyYMYRzcXOk+vvpbyqaGRFPi8BB4WdgQ1YAycHOS
S3swGBUumG+a3VH55Dbt4FNtb5UdB7GxPzqQcByaFu4VcNftilIZwq68IPM1vVXtx7lVxXBuab9U
n+F72BNH3fiCJFRgxSHqoNy67PDPZtJZk24UvpHN5UmFY8Hv85rxNEpZV5MuxadXnydFeTSyYCKj
UbPEyU3IORaumzEJm9jZw9waxiH39OlHYTfNeITadpeNc8MLgJsAli/RXTrx9e15IoepJfHcFT6D
FbpyqsbgJYC4A/3LKXuw+s5742WQhu9Y6Yabl3pASD2TJ0ObtrAbahUR4Nm58HFA+ieFgbl/hYim
x/unubmKVKvhJPmIy3kXrQ7NLgGe75djWZ4jo+mRdRv2wsQNG+HsGN3h/CQcb2GRsLYWwhRjCTSD
fPhixuCNDkNsJfpl1t1IvzT6pKU712C9KPhXJgKh6CExYRbl9rMZUVjHXeMVftTG1nsnmk206Ovi
xxwF1oes7Gzr9NqzZEKJsh8gUQlzX44pJWiGBlQgSr+zbeXcVYyHB2gM7vRRtrYFbStVd7p0cAYu
rLEITTOJbJdVcofJRD1jCjyHjNxpYFFvZt24/MGuJIwDCIgMOBbfLpkCp3VhCfBRDjWeo5ZhTKOc
dp6B9RXj70diTioXSFLohbG3ikKXrU6FP2RF8lQEc3YOwr7nnc114LZNPH4NQjfQdkxk7SnlspRO
IMJlMmbZa60CsJqj4VU+BCr9ixUm2hOtcQgBbNtLldebBzAjeKIM0DAAQxYHGcPeHehhJPza7v/r
UPy5TuHreW5gkMTy5E2DOnBlHYLR8Mnrh9pPOlEYB0rf4uvUUPk737eKDSsktPakvjI0Nyu/MQWF
GWYUtHxdZ5ysr5zwCeG3n3pWFf6oVHtQ7/VyeGBq+DowW8BkSwcylSakG+k8+FEZfhsFaseK2ryz
LXjh22zaGwJcx76//P2vGIy68JLvLW9FocJtMfpaqdjg1QK1Qp0radMzz7f3tujzyIPJSyAiNBTe
sNeGX18GnCXjU/T2eFip6Nw6LrcA2l+kYuKGQ/xcuPWXVps/h+CpjsIaXopKFZdXfk0eNaCOEudC
gYHE7HbFzjIYtxCe8hzVDmPvo3lWdGgtosLlfZu11ybov1ZDW54MRuN8Fx5MUxtm0CpNeY4zXX0g
QWsZQYvb+YEH364OAf5hZ8XVPZdCPUDgZCKIuOayEhuPnVqiexX7ULnN9gnpEqU9hIHufK/VaLR2
7sbqTWU13m2ZNLE5Yunb06QJa4CikNMz/VQeUP9Q3pndtAc43NqT5MiH9JwLgcDp7SojmuQGXiD2
h3GG3sOdtJObu8qTkhXDa4MENiRH37jvkhB/+eRkkZUUcCQnvijH6gkkT3aetEHfaaFLs74pYrIK
NJsynyPwWY2o4u2D3oKLye8or3wsAYzC4xonFBPbPAyKf4ciTtUMEZFQC990RjCWByetdW+P2W7r
YIljaXZxfND0LQ42UtQgTEcw9ZQcg/Lc6aJsTtA8WP1z4tndHxgL8EziWfwoZUX5a34r7HlNb3WO
1ZPNFwCtEfIs41NbFm278/ps7YoXQQLoiMRoSdyuM9RTPoGzAVCTOajC0+p1v8euPh+1AOaaP1oM
7AgFOFK7JX46aAONiQ4WAwTaUzXwkvAMW0D9fs7z6dU8tb92xaMKUE9660XsMMC009qDQncyFx6z
VlbdxpBDGMl/DI3HL7qdJ6++D5wjDxEdLGoTCIHdnmVeQWZC5Sr36SPICZ3BKZRLm5ewc73WL4Ml
wWcx3oHTY4zldqE+KYLIqqkq1lnbC1hktBzxlR4VwJPTVzGqOUJWIO4vunp+OE+sH/AqKSTbXNi/
PZM/xiIP/bA0FT9WFfWiwH4FJ0udP8xV8w1JSmMn/lu977TnSMalg6GGvGpgJTQvkhhMrm8mY3xu
68r8VnpieI9PT05KACfjzibX1wEdLanyQSsUbPJSDKByS4TVB1oHKZKk7skrneY/RQ2nj7Uywdty
/0TXu6NLQW+EGQuiTbK5288oStWMbBBtfj4qSnnU9VqtTkM1IePotk4EWZSViz1VjPVnhFgArIoE
YJMBLWlAE8/MbDtvEb2ZreAJZmXIu7LJbN/rBHaHNkEB99B3sbbjxTf2CooS7CBhE52uJaOsXQBh
mx26fqkz/2iNKP6ZFUX32UVEEwAnbecP98928SHpq5IGwYQokbNMaS/v4gyCsFH0cnzGDwVHTfa8
XNiITlHr7LFTy9v22wMll8JWdFo+QEUdplJuP6MK4EitXHt6LizX/lDHpU0Vco53YpWtVWheoDvD
L6ZEtbh+7Qy3UtFO47NqNtQY8NnnxDSyHZM0pVdcbEZeNSqr4DkYoFy8O1YwjHUZWehpERimR0NL
hH4uvBr6w1hgxSevb5zx6Ahn+hm2elUegIfYb0MSKsMf4DL8poWlg4ZzK8ZzU+SGDjtaFkCjFDcZ
xw+Bk4LUFwQhhyYHQvo4qNByPZllorTPTY/tHsshF9mFjq05XPXJKKOLmgW5/dLVg+hPuhl5Pzwn
NydaFgPp0mEynTB8m9hOEz2nldsUZw9BpeEYqrXKSZkkPA8qUJXpsfBE/ilNIweVtroyxst9m1vY
uDQECX8nUqYqBLH94hPNulZBbOSqz6Irmscgq7yzlmfwk3mJgIkM6dr7623YOIVmIDG0MciPl5UM
LU8VE8FY7dkYhHnUjMo6S0DgoZuNZM8u1mbhajohAu+p1BJc2DjV/N6egll7VtO2PXQhSIEZTeyd
d00e0ML4XIDWdOgwQQhZFwdoOjC6pfVoPCP3ocBKWI/BZXAa7RxqqXLUp+5nm2h2eZl6xs7un+XG
9eIgZVDiAPhZtcoNZejzeMzGZ2EV+alQivCdqmfOjoUsnC8WQikQnBLFLhoIlO9uXQUXQbVHyEKe
Yaf6aMcQT42uehBF9COEiuUwBXvZwHpbJoLeBm01CTqg7Xm7oFJ0g10XivacQLX30CTFp8ms9sbI
Nhf5RYJBYUEGXLeLeGXTtYmNZmDYAnvvQi264C/mHeNYWzv1ZJ2qJ1UZtNuXnM9tVrWGQr/5GeBA
UF76am6sA4BkasowuO5O4G18KgpPDJLD2AuYdbkpx2lFgOC7+TxGnvatg+3v0WCU/Ikuf/gsGGe/
jOmU7LySG3sEQ8qyjHsATFpSXCmW1kyQ25nPJJLKd9Otg0/zEDMUhdaIeB3eClsECM1tM6XCDd2d
RYvFGiYtrhPXfIZYCz5wxUpPZhUxkQVt3imgkbVzw9bekfVk00ryD1BLkFb0W0aT5vYQBhQxnpMg
RWQxsPKjMzbwLpZ9d4COcXx3/0avP6CMVX/pZCB4QLPudr24jBm2g1/imSjV6Y/BZFTto6O4Rf2o
eY0j3jTMtgBwz/LU2oki137MMmhIMQdggqanmHG7dKsSfA2zZj3H0Hgeg1EN/gU8DMAIbNF1rMPp
vckE4HHU+j3irY1DlkhM4KxkzUxWGrcrJ3SBw8mFX4ce5IDyYdBCwjgFBxCa7qEoRvvVH5VKA57a
ongvX4eFEcF1LSqGR6kQOWGBVmWeXtM5jhBjz9IeDcWp/3n/q659DevBE07yCOiUIP12g5M3o/Ua
t8ozp28e2haFytEVeyX7JSySy8EyjB3JjdErWHH7jLOZOqmtPFsKGq1mOp+avvpnsNSfVmuEBzdu
P8SR25wcdXoZNOvBTcZxx4gWdY///QmMe3BJ2S1+73anYK0BSRLZ+J1pd9HJHgN7+JCW3DHoFj23
hUOVWXykPr00Cn50mgbToqNCQLjjd9f3iLyL5gXZEAknnefb3zGbuojSOA19TwTeYaq7SqO3jbKr
XTG0WiVM+5nRiM7m/Q+93j4ptEyLqO6Rriwp6XvHG2ku5rFf2pP9AKC+mc5mlVfqoYl0e4IRUrX/
MfTJsg7VbLSfCk2YP+7/hLWtUf6nGGnI5g2P9eIaO06tOvEApCuCmOm5SbUEEVkx7Fj0+spSf5Hl
cuSJMLglLikZnSDNwNj6haKrhyEZnui3ICXbK0/03vey+I094RKpPhIPmOQSiwuLs2pFEra5j/xM
8S01CvPsesnwcP/kfmUjt5EcmwJzCNkgEuSrWnUE/7Y560rpx4k72/pBcHpSEZhi4rXrtPhHWZgq
MuPFUEHZqUAkPjyFsEgMJ7eA4dGuVMTs7RyloQ9Qo3nfQzoL2kHzgOwek0YV5WnSvNB4xOM4yc68
w9YRUaHl9aXULsvttwafJ51TFp2X+4nW2Uca5srRKWHFvX9E66ceUJBUHWRIB4zuqsA3ouoyeUHh
O4puooHp2qchyOxjBXT4cn+p1YaopoN4AvpKyElqt4jPumC2q8IJSr/VvPg49JFydCFX3WlArvwE
q3BXsClyIHpmC39VBklXaNlQcWHz+IJkNaFEPdnKIQgQqDkAIO8vna1HO6a2sTnJAUG8xIgz21wY
tGEMmQ37h/Bbu52PjdIxqWpq4/nVR0h+RT6MECH1xGUxMUNuPJ0QDvCHQOuPbdOGpJ1VfLq/ysom
IHaTXpbuGe8pWiO3lgcjuhWLeGAv0OY+zJOdPGeENidqMnuNuvVSkAr9ijWZbWVUbHFs44x8Su/N
FWrpjX1tOtNB5tlm1E+JXv2AEAAxrsFIA3U1iRq73RWVmBQF9ET4nTbqX/g2KcwhyPSdEzGN8UEM
XQBVzKy/Nr6Vy6J5hfbhL/TdYodqmxR6VNXCT3SDIbR2SqA+D+ZvQRrlFy/PlFdO+DAJyYI0+gml
ybUIIG73GbdCViIK4atuVj24IJuvUZq25y51Xtkq+7UUhynxknRZqefdLjVaWmdmtcZSsVY9qAn0
lk1sdueU2tCbBPrTd/cNc33J4CEhGKJyR4aHZMrteqZTJZ4SGMIH0mufy9wqLrmmvBKY+b+7okLI
FQAmTwnldhVLdGac9Z7woe1UT6Gr5YdssOeLpU/VTty6uSHKkLSWkHxlAOx2KUdL7aGdXeHPlhb8
Azpp+Ktpp3nHx69dIsf22yqLz0SbCL0B6IpQvQdhG9tOOx6NRK/RkgAL+l2xhv86u08+/cHHgsld
+io+2TKxE05haQxD1/4cuuHTIFnKDUQgXn+CmDvAD/JIeAmWkseW2QZKVNu130GHy1VOkCCJ4unV
HpGIRMKBJV0Xo3qLtziAwF7ULobeBEl6NKFc9V0Rjk8OlP5/3T+2DY+I6jZNJzmryxOxsHHAfiHD
XrPww94LP2T1rD5OWvQmnOJ+58naXImaAhBSiVddlnJjynZW0ToCxku1O7kNvJBalLjHKabyf39T
G3YudaTwuyBMJOT51s4JY1qjz5Pab8dQOeaVXlz00Hj/B4tQiZTVBDqWywg2V+0ODc+i9jWZ2bf5
PBzaSdu7TKs4+ZclEPrKCQuKkAt/Xvdw01ddj8FxUx9FBTe+mJD9IFgTj2Fe7Ck1b30lXYJLZBQr
pSBvj86JqWp53cSu4mBMiAOnTrkUSty+dL1Vdjs2sfWhQNuB4JLEGxTsblczGM8M8mmuGZk2qmsc
qgj1Wujl3P9S23v6v1WWeKrAY5wLXtLab+K4PlHmL44iQc+ljMIf91fa2g8dBIIYAjODvvntfpjb
a2cKk7VfK3H/mAyzeQybMTj/wSpkiHwkzG8FEw71ooS8z6v9Cjq4U61N/2k5Sgx/sIgkmKEbQsS+
jNTjWgxKOKSNH+iReQqHdrhGk/X6IJ3gmZePjwOqboWXha3P9Tq3bHxABu7fmtFb3qOJuKV+/YPd
MDQq58J4y5dJLfJNrT0HeQO7KgK8By8dVftQF4XYoxvdtACgqL/msGiGSFv8rd7XelbLEFTMseXT
dCI1cA6Ier06n8VnM0IpJ1eZYeXNu10l66wx7k3o2NCHMs5B1SC45ABfePWhkaMxbCXpm8D+64tV
evDEVm1D+pb12jFJYuVkVN3rPRzBCBgMqUgn/7lYJewTG9lNC6Q98g1/6XGs/sf0mPEunNv0ccQJ
/XN/VzKeuknSKSuxH/p8lLuoqi8eV7foS2d0ATDPTqV2D2XUCuXDEE3d/BwMUymeizEI7EvsoGz9
QIu4DV8dolM5pBJsECNJevPFhoecIx/NvvLTuqFEG4Wh9qPKUGI8MlGlfIWUp9vzgOtXhKyHFSXp
LzazDChML0FfajK5ZkQw3bEoFDO/gDCYr4aFgMjB0fN8rxy8XlNyRUmgM5UbIqXFTVA7hisToGV+
OKlDdPLUTNhfstnow0+KWSvGP1WahDtFDPl33n7b2zXlb/rt9oXN0I/UfFu/7VT9bUpx7GRHeft1
SolB75vR+qJLd4Krp+OuQXS3+IquOzemAi+iz5STchprkMeZCKudB3LrEDFV+M+plVHzWWwo7rW2
VxvR+ZORfs7NpjsgO/W2m/XHLin3gtut05MKsfS4GdmFAvP29MpSm1NKup2POFvzBAnXv6CBp6s7
I+h9//BWK0nvhUWD26etxRNzu5JiUPmr2rH13bJSTgkMmwzxGM0hnqd6Z6nVd8Jv8SKDMDYJZ1bz
CvkkythGG9kPCpiy0sTrTklb7V2wjQ0RBQKaBgAlEccLh9yIsddixMBgC4mFfgjb+PuYBjlC4Ray
3a8+PKrjNoAF7jKNzoVNmKhMi8HVe+BBdslkd8V8J7JBnlYdBWqPe1tb+ctfKHQdPyXzYErDt9+K
uMmqm9wcfN0deAY64HnFEYUJu35AwcuibTw1aE/Rqus/C1K+bicQWR8tgahksOQdoti1wltOKF7w
iVXfzrL43FNqOTZa0F2H2drjKFhlrlSIMUyG27jb9F0XwTawozkSQ26AjEWYE/22kuzETS7IGZu+
ntXOv5kRxK/tftIwwzfzJkm6ZFLn2/N1w1HQya0dv3OZJ7jSAQqtKzzmGtK3vTLtsRWt7wNVVyiL
sR26ZfRAb5cbh65Pw7Z0GQju1WMbafZB1Xe94/qjSaEQmvDMlXH3lmmLYsAJ5hnJ7GcR49in2m2x
Tqdt3AK1RMi2di65vF43fh8yVfpWNOOA4Utc8+2mKi2RogaT4SPfbZ6iEsiTPbn1RbdGFSVmoR+b
LqafTBH4oRH63luwshtm2n5xTtMMxMssKWHsCAxH3jmzDzFaHV7coWaJxmja7A1trtpCjBMVx9Mc
odFyue8MVreTpQGNgE2h9kwaZdzu3NQiNCmDUoPZ262qS9IbkXbxqijSz9zUfjzx7Fru0YrGbD5X
SmO+kqBGIqZMRmIpiPClIR5YJIzCJooqtd70kxnFNiv13L+0iFgqGhrtA/qle02W1acGdgYmh1yB
/9AJXXjatsu9eJ5ti7kipX7QlSC1H63SymhT8kae0yJG7G4QDtAIs9VRCzPJlI3z/VNfXSL5I6QQ
t5xwcgiNb09dASWRT1lqUWCArAaXlD3NhaXv9BZWlwjYPJTL5CvUWHUAk7er5E01u70LodgQaeXT
MDnpqaLuf+qsXen2zaVkuxW4OU7WW1wgOiUkLZob+JbXmtOlRXclP4bI9c1Hs4ND9fDa85PSVYB5
ecV+zW7f7swxhJOPfev4o1eFBzuEnljEcbWT9K2CJ0kIR7IH5pMqyopOutI9mk2p6/g9dboXx631
/xyALI/VgJ63lxfqDrHO+hAxCrJlcJccJB/udldZrxhz27meH01uyugGFAJHGrrZOxuqstd6PF4n
iu6yWy/n35f6HbVuZUhjNoHP/HkBM7ky1Selqquz2pgWEpvI4gKVVNxcP2tKZGcQxpvzzvlu7Jfm
Ex1PSZUumze3+00qy6WfgtGU8KQ/lFrXneK8dM+90007pfhf89Y3Ht4g+qVmzetM2xm08u1atpHJ
CYUhfakDTbSHCM3g6prw4Y2XVBVdfbZjHO4JCUJ0Rmoihfai1nVtXqt+mpQHPGJGLmCFDdMLg9TU
TIwomT7Bi1LUFyWJh+CgF62dvqlno+7BbXrWz7oRVnko0UyYEF/N8r4/2KKCuDlKPaP7XE+xySqQ
iNenpMu69jRlSQmp0cRtMg9pWDOKyGRUEXxMTTMYHtS0dMNDjUNRDoNmN9eJAnVwhIrHNK6p2Y4v
Wg54/13g2UHwmHTA5d5qgyLqZy0UdX1qvAoOirGITeOx0K0yQZnTbHMAdJmZf2EmbJovtVkH43FK
5jH/2DkMtF7rUA3Dc6K3zXxSLfKig5vZ4z9wohTJUTW4EOc4zyHVqxKGXc9uHo7uYXBnQ7xLG71H
Grm2LeUBJt6gP3LPhvDCuarmeU6huHnXFbTumoM2TYN3UWOnqb9EXQrV9SEjGzOg3RCiNV9qZRDf
Or5X/ynpazf/e9S7Lv9LiWvqwGEVpsHHUaAqhhB7MEbBk2vERfdXMOrq9N4zymYCkxJr4eM81Fp1
qKB0qq4AnCziXyJP+x3AWbd8uO+l1v6D2i61PHDbNCaJZW5tDuxpg7penr4Qbhp/D0LMnyMDYQKj
cvOLolbFTiS4fsvJXmlwoVNIbwbezNv1ilGbIS/qq5dyyKw3Gi92fwqgBP9C8Tl6GujUPgO96n80
ozbuJM7rCIbmEykZktu8Vgw83C4dGGYz9Yr0/3amn1AHKj/WKoS256JTkKoxm8KzqDkn/df7R7x+
SCmds11YqjAdYzmLBq1CXKMdlLwoIhmQEp4G8xC5wi52koj1p6TxAAMqrO808ugA3+5PlKmpdjxq
L0Pacgf7Us9+ZszYfuZyADOqM82qzve3tvaOLMmO2B6VTcDrt0sakY4omjDSFyWdS/2iI1GenQum
bPu3UC3M7o6xrk+SLAiWRcktJuG8i8cnLqnhuCp8AzmM0Oesn7RLkL92jJxoDxgAIBoZcfJfvMWV
KMYhnBkgDPzUMNtrBXTyfdnN/YMKjdw5BSLRvTpSYEE+mCThkI2CRXipm4mZILQS+Eyi6VcvQRIC
gaVX6hrKbTGhCIiDx+wXm9Xtt8qpUBW2HScvHrfsxZgj++goobPzieT9vX3DXPJ2ye7pSJz3suqR
ZmGO+K4pXgqmPvuHqsggboX4YkYYZzKc8jpBjtE+Ddo4e9eZ7tIOcn5tIqxPjiAxEHRblmTOvRMT
MJVG9RIhDHFukJI8VHrY7Nj9ehXYNpjYpbaJLZJqLs7SavIq67LhhcJi967Kzf6cRPpe13xjFbkJ
zhO4H5Ar+ee/Vfr+h7LzWpIbSbr0q4zNPWahxdo/cwGkKI1kUTV5AyPZ1dBaBICn3w81sztMZFph
66LNmkYRFQIR7sfPOZ6F6gxqYApfV4vpDn/owM0BZjZ27NooGMIv6dUyyJrSGqSA+KaRjf4rvbPO
pfhlrKp5y17o8qoAc+CuIGTkjGPxfT6ZAsoYiqBh9JOmuI8CyfLSLkxoN4Oo5u1L6bVj4vkZXKjd
ZOSkLrCD12hOZRojN3Iy+VmJjAUmfhg91+ZEE2orm9ViN6hitk9VGzbynvjDqE9janaKK5CqiB9h
LoGf1WIuQjcxesne0+lePBgilIw/Z3rQ5BuH6crKLBojYj6ktvy8q1tNsrJQIeqZfAKgBYnM5JtR
6Xrftohm3l6aK3uNMzv39ULmWgoR55sQavLQzwjefEQYVuMGoW4Ve8kUTXt4e6BrcyLQIavDbYe3
YYUyaUHaiNRIZn9I++EO/WDuTcCKO3u2lI3luzInh+RxkbHjSANx5nxOQZNKod6luS9PsnLThXPk
hWmWbqzcZfBA4MDViUk8ACgZ1/koVixrsxSOud/XQ3+jJnr1BQmjsZeAA10H48dd1vfTRhXl2tRg
Xi/u4jj7XGSsi3l6ODodg1Zo1qu4yD0VaHTre7myWRAwALLwGOENXwcoYTP0iZQUhR9XoAgO9Ysj
FKTCE7KWnvRprr73aOZzF62YOAaNuBtlXXzXkzC7y2hpeE/RvNmHJew2U8+3jCAu1gCMcvEhXqgi
aPBe/Qh/uwRxIZ7UyeoVf8gLsAHDbl1ZstTbt8/r5SgLcg4jFFIPUOX6w6AYh64spGdtNEHVneNU
2dvQ7TeO6trUkS9uabsFjx8MaSGgrk5RQqpbpmrXP2VqPpmuoxOQvuCG0LcP4WzU8mPRk8neUIme
UOLNll0dM8me7bs6LELVC/ok6fY0LZ9HdzTFAGoyT/mWB9rFcVgMiAi3OeVgjZA+z4+6qVAb7Jum
f1IltablvQa9Dv8bV1JTdePoXS77oi4AWYPyD0S8hlAhD5B3Iax+ooDSeIMVlUctSZ3dezd3+WQZ
YRlk8X05n1CGLy8tvuvhadRbqCWOGh0BTfP3RnGL5Heh40AwBiVc9/GV9bRVoNDLT7NkKnflkOY7
uZ+kjSN0EeS/joIIBHiQRo5rCnONlA16fMMo5C5unxg/e22+KWt6tJhBuNXb9PIogF1xEChLLLW5
NTpniIScM9MUIG4niF0tRQVitHUIwJ1pX9/epatjLSXypYUTHUBW30YZtCg3cYZ8kooEI+4m0r1S
4t1wTHDet4e6PHZMa+k+g8EX7NV1HkFruazHr0B5El1oeoocBrt4rreKwxdPBlsF5RfdMGYdXOKr
x3ZOM9GpM4tH+7VyJ/piApbppY+dhmKn0crqoJjxlvbr6tQAbOUlAbxMckfTjloQQ+Vpnqb2oBVA
gVHabyFzV0chkkA6Aq2Zd/78i1L6LmyjUleeIs3Mvb4t6nutD7d6QFwfBeYMPt6LVmMFg5vdOI01
NE5aQHWGFyRJfStJ7Zaw6uooyLu5hdBNXJAqUyPCzXKyOXeNhdV9wr1cd9IWA+TqYUC2tSheyJTX
HMR8SgtzIF96ouHS7Kl57Jty8CkrtU9JWT0ORfC+rpa8NBy+/463Ru8jOTFoJcMOJVX3vQjpCtI7
YbUzin6LBH5RrFhGIt+i1A2AdNHFpsVpuNcnSXnSBH0rB9W+icPixopw5tDq+XM9l9+DPvhAa4R3
Wjq8zpHVRAALLEAxc9nZ30KDNmuMLok5H5iDB0e1HyaoxU5xkwEtvTeeZZILqwpODVkFuPf5UGnH
sZhnDknUO6pHT2nbLR0NEFJ0W+nLtfPIhQv/m2eEiGR1D8rgzC1VWpUOmA4N/JxcujMRTx/fvgKv
3bYmCNzCfgP1WzOS4lHvjamp1acmsOw9HWteAlgROztMt2rr695jbBNEIPBsyrkwSahVnK8dGo62
Cvpyfiq0NMLqc4RyNFWql5VWcRR0fvD7ORof+0EZDpXSBQdgzuqm6EIB+mltmQ5dLi/ccOJI/DGI
xtBmnf80eaFNhj7r89NohJNXZA6+1HOhvTuwIf+EerVQdSjbrs2ZKfk0IY6c6lPBsu7CbvhujPWW
K8HlVLgWOY+44FA3uDCMpNKbAt5q01MoVdJBCQdahtmdvnFSLiIOvESgYFDlXnTmPM7nCxYEUa9E
TmQ9xbX5MNnG44CC041wuqLqvHVYLqZkUGTBwRlhJFQgmBjngzkjzptD0hpPuE/pO5HrdIjJtS13
ymujoKZcmIUUddij81Hg+w6JMw7Gk9EYtWuqg3PQ035LFn11FMBY5KqwECB2nI9i2w0cHOQBT6jb
Y7TCkkYz+DD4+PaHfGWUxZJieSRxA6BOdj5KBdtCn9GGPoVaOe/oma7sh04ad2+PcnFdUIlDAoOj
7ULTvgihx8np2lFKbMyk2u5jnVEsirW0+4UdSr/x6VwbCrMldJlsz8LMPJ+QHeN93PCDPOX9ULjl
rA5HS6e2GDtJ897iM7OCx7Q0CyUmIvs9Hwo4NMPaKafAKKXRjlalWI7IWHm3+bzFBruyTfQGWsSg
lNU5dquh4rLscqmllhnK9EbtA6V/VOxueu+rv0wI0RDYOIkOBdrzCTURMF+sxUzI0b/FdFC+1XoH
twF7fC9ouPg1QEii2xqxJr4G5wMVHfYtcZiHviYp/d6u1F8l/m0bGRX6O/6ZMySPTAAAntwNGO9S
eCUXxFKq2dtPommmclepdniqaek2ej0lMh12s1paPo9pne2iKRXhl3gqR/uDRTtF9S6kgiC+ZrGc
FvupqPEhMwkfK4/aovpUNekQfFWEqGY30jrqnqUiDYarJoOp3VaGZDcunvooVNzObEd6C2PPWxzp
EZq2u9yZpswtbTmUdirtZEYvNYmID0GXtaarqInQ96U8Cu2QO6KrD47SivwY0khwvOsH26yPjhXk
hxh/L2tyKZuM6vOUl7P4A44bdVWzHu27MI30+ga/Uie6FU5a/pXxDb4QwGrKYRaJHT44RaTHh8WL
ve/cUZ/leCcqaCzP40jc/iFI9Sg6TkJpwGikeGoeVGEbdAYAjKWjqlJko6u1gfO9zHsOPAGqI6P0
p1mCG5dFTmN7eJ/eWOlq6pb46hYPPOVjc6j1ZH6Ws9b6lioiK/lpsyrajbOkf7d1wIO9PRWz+tEc
NKO7iekdq3ooviTVxRSixgfYCipT3ZsQF6o/27xPP0AQURTcPwi9DkVn0FU2b2g25ScKxmN3U1MJ
cRxbOhMd0gQ1+E1AdojvA05lwwcRK8M3CXAXigxvoZF5TiQF+gvwYyh75jxm01/0NLNUL6FrR+cV
Y161XmYmgfU8E2I5h3rQq8Er8mEejoZSGMlNZ1ojKvy8nIT0yJOIjFFv9PBUskTxT8cSQbqXQc2i
Q22n2h+RUeiah6Yvq/aOSHPrg5xOGSLvIYieQyE5mVeZbSXhtiTX9W6wEiFzMPpB3Ykximi7iWRb
v0/TIVXuchFMMYni5CSnDnHydKM3RTq7bIZE9b21atvL0fVPHjX+JPprnsLO9pywyX8FYVs8myEN
ulyDWKv1qlAkz/2kjfKnbO61x0keM5oEc9IUB4MwU068qTCkckfn0XK+7To573D4ByD5YMx6luy6
SJdiX9EzKTkm5JbhEXKIGe1nqbTV/RR1PWSMZRu+1pXSqgcAAtXw5CQR1WEsk0o+Qg3pVU9Jrah2
qXM745GyUDK5UZzN33HVM4elOwbfk6vXgZ7tYuxlvg8KjX12LVSIykWrP6o7W6sVY1fRPd3YN10r
my+KUueyF2mNmkLLcNRTrcmxeVLksi1TFyFW+0fKd6t4ppGGKqSxTOkOZavLv95+GS8vdq4XCGJU
lBHNXeCTfR3GgKsKBXRRPNMYNfosYVL5/M5BeMUB0RUAJotq05oJQ1m5j4d0LvxBpoLctJiSW6ok
vLdHuXh5TRClxUAehTIU0TVgoQhZiEwqGz8Ewjp0ThXfGLGkfmk63G/fHupi1ZZghW4PcJcIk8kf
z98PmnQYkdq2jW9UnXkTDSL3tEHRdm+PchG6LqMspS3k3bwg6wJa0VHtold049fkQXcQ2RuEhmQ5
MM4PeIT/+fZol3OCqwSGycoRjxPxnc+plpxAzkTS+04pJmzIzNKVQ7nev3MU6o7UcZFnko4udNDz
UXAwCChxDJ2fOoNt7HIh5HtjdMZ3dv1GDIWoG+SdgwdDBBj4fBy11capQrKGEyWqzCqNhtyFa5l8
pjai70eIRYfQ7ItwY8su6scYbMKV12A+Lp181sKRLI7GoBNkG7U1BLeW9TNRBA3EwhYtb1pALog6
01WbXnq33AiqI6py6vD4FGMrtJpvKOP+NFem+VRUynjUl45pWCh9fHvzLmdHpEmy/Zp2GBAezxe1
0WYtX8zHnjQ7kA6mpGv3CWXFnVHZ+iFL1fssxoPGaYX27niNGJd0F2tLgh5it/OBtb7mtdQ650nU
rF8Ieey+pR/aRjx98b1h7AaoQBaydIC7aPRHXlXXwpScp6YPkg9OaiUHRa+kr11EBR67g/nz28t5
WU9ZkE4MYBHcLp4na2IuOkqrD7m2/EnKC+EqUkGvqboK0ZcHiaL2bmprdrRv07zP/1ScaTFWTaUA
Jl0qyvahyNJyPGQ1evHH1MqM3qX5ebBVxbu8VvkhgdF5GReG1VqaqVT8w1HgCJ/bVyZqaZJdQijs
Rv241WL1ylAkeFSXiP65h9Zl1zBkd6NR7v3cmIYddnTpZ8wytfuqlPqN2uTVoUCYIStSMUThf36i
pKieHBHpvd/E4Wh5XApAOkYY9sSKclObh42tXr6/s1QAEGUpzi09VUg+9OXn+Q3sm6qsk9XJEn7H
LuY+ik2JTlJzZmAEadMFzWt7/tptYTSW6pbaINefbZ32tpAaq8TCKVuJwxuah1MxEUoUb2ExF5kK
Px5cbe5MjuHSmfX8x7OF1HXQ8QffkpTY00RC3EoZ7SFWHUpORo0qc5S2KgxXXhwAScQ/KM0B1tTl
h/ptTSINc4+JwqvPZdpHLs1hjFPAmmys/eVWL+8aJ2pRL15m5FOG3Waaz6Ov9pSEPU0qZ5+OpU68
66dZDzdCgyuj/VvsYi0s4wu4cMrjWQE7m310kdNNHPdwV4M4fkAC9PPtM3W5Z4tAEph1yZbxolrd
xk5JD9h8Ckafl1v6gEVjaNyCmau7Ire1/IALTD15WSqayHv3wBTbQZG5ul5tbM/3LbNCmCYQVH3g
h2oHpC65kSKJXS87pa/UdXYjlnj+7UEvLmcaoixBF2D58tJZy+//dlisGZfscggnv8gm5zke5vC+
kAwHl754eGjzFPP1twe8spGAkyToXBG0RF2bpip635IZFgzI4j+GVoKVCSbdn4Ogi49vD3X5IfC4
gVOykWD9zrpOaRaBos1WPvmtbEf3apJiPpjHW00Frq0grycyYUxML6G2UtdChexs8vUgmr5YRtzu
QsXIjnKfBLsey+r3ctm45Tj/yCIoIkKeWu1Y6zT0wYwL2U/hyX3kXsvd0IrrL+9eO/o5YmyzeJsv
JMHzcwFANBXBVMt+1uf47mlxdXA6dcuz/coOLRR6UErKhVyT6wAkz7KowHzaN0Sn36bCmR6Bcbac
Ha6NwiUMlgdySC62WjFRtC2V6UbxWwuiRJp1I1rSMd+9vWKv/cLO3yJmALCL5St3PnXD8yUTVhxK
thXI/kC5UNsFlQZdrgRzwTawHOWf0mhDYu/gGX+Ymqh2DpD92zAEMKok52ZqZDX11MAZv0zWOM0/
VFFk1r6Qrd7waKIpbL9RCznzZBNS4V0aNM0vK4jN7q6s48H+TBpaybiJxRQpNSOKksMUDdI7m6iT
mVG4WJoZw59jOdekiQ4/tmwoasXX89h6Iq3BYz+t4oWHqChf317QZb1W67nIG/l6l2bVF9Hp2OTc
H4msQNiTUWorBjxYFzWddgIjbtp9kyWquRGrXh4VnkO+KoCwpVPbukBqdxiWjWNBdxUpVY+qHUNh
mvV246hcBPwLkI1wmmVcBLrq6tinqjIUKbYMvmOWw8/MaIcDB1d7LmYgrWlszK863a9vlUnWN9ju
l7cvCRzUUXJsnCd4+c/PaB9osIUizii2GdVD1kzKlz6F0y8m8Mu3t+/KUjIUJWDgCQRPawIjb00n
tSVDBVomHjWOyl2s9tbt26NcvtYEA4ASaEi5QHD+Op+Q1eFSTbN0zQfzbXaFIYxDPhb246g24cc0
NrM/HTqsH94e9HJqeHDjowZrFa0nZN/zQfFWzpqyUDWfAozjmU0af7GdyHh3LL2QoNglTOCpoK/7
iE1Vok8lDZZ8Wh/GD/Sv5VO3hflo1tYW2/fyWIC4QDPlkiSe5v/PJ5SPllNJ1D99R45+NrPT3cp9
NR1E1G6V8q7ckvjPQZGmNIVBIRfm+VCRCbas15rhQ0hPJTr/IulL9mmC1dOtotMVcRfrokJvROsh
5c6M5rnd1WZd+rJT281ejcdq+hrHo4M36aAvxa1Rl5Ob0BriUz2l4bSbGqn+k87IYfzBgiIS3qiY
auR7s5DjCFGSTVtkpc9jx4WuUgcInrJ22opylgU7v7v4wFHe4QrHGQBnOp8ljuxFIOxS85s2/qvs
as2z9P62CpD8qHH7Yxqi2ylt6PwlbUSvV47motsh1yYaWbhg5wObWTsLAG/V15zSfJh1SfqRGY2y
8QG8UvBW86PIziOACwvjrJG6AQ+WZrYbw0cEZXtA/8ZTZpv9Lky67oNita0v49t7nIy+9MZJVCca
DcS70uy2uqldntyluS9vOvEklUhluR9+i1/J3/oY4wHbt2g04QJUSl4z1iXA/Zzu3/vVL1q/5WPk
AVz8tc6H6swyzAPKaL4u2fFeo50FBRGqIm+PcmVCsInhrYCwLeySJeP9bUJTKHd2ZOYG6UfUeXNW
yG6ZxzKFJtPZSDgunyFrKeATsy7A4UUpGju31Omr1vCV0JJ2U9h3n00lHbywsQE9FDtCAzgqU7Ib
tazaUHxdnlPGBh/n4ua0gsieT9PJG0I+/G79SiqTHY1Kw6Mtpmljy64uJh0MkNqChuNOfT6KjYSL
PhSD4YsKSl/SWYHfm0l9qEsn2bitL794JmQtHPClOQOksfOh6kYaaTwqG/4EGxO3UN6IZyfO268R
x3aXalr+Z9Yk/R8B0X3ohqHpbHmWXpvs0saWZpdUHC7eCz3Wo6GqJJYUbcPHUYqGR9wVw68cpi1I
78r3z5OLPR8sE0jYF91JykbHnCJQTR8Ln8G6CeZBsty0Nh30kFaSWF7pROJL2cZNTvA6ZsNRdtq4
fjQbxZ53NVysYiPZu7b+BMy8YiTvxKmrA6Wnk4XnZ2P6ethOQOxZTsV1+lS19V4vTcNtA+Vn64QH
pczebe0LTR6lJIwRhdwMUv751s80ORFLTxqf0Nn2hlgOIKOHzTFuun5jltf2eHFa4Q1l+REAnA/V
UjMBRY0sfyhG1YXOZPpSZ+JKkgb689sX0SVDi2lhVcOBIgIB6FmN1Qk6l9ehsDhP3SDt+nkQL0lW
48uYS/n8QSjtNLnW3Gf+JNJ43KGrDdJDV3b9c5vk5njUUjXaAkmu3BucbQIvAATQwzWFaijCrq3L
yPaF3OhP5ZAPjyNEsk9vz/3KKOQ4WDbigLq0a1rtqBmHFfKR3vEt0Y/QTYq2/D4Y5vT+u36RMCB9
Istms1aMI7OMrH6WcpsXJU9hHE3TszAUcVAiU9+Y0RJwnD/YQEpkpnD7FqfuNShoJfps9YNs+5nd
DZ8HIwruYdZRubUy2ZX1oP/y7hXEugYmMMoRCp366uYtpLJWgbNs37SCzK26DC2v3W21Db/yOVD4
5HtfjDV5l1cL2A+tFjp26vhpXvT7wO57TymtHAteudkIea4ciVeNGnygxUxs7bKK+LOHp5U5vpkp
w27QKTUFQ1xsPMnXRgEqRqmI6SX36uoWC2WpkdBgcvBSs/aMOHY8Tdb7d2e55GN8RoQxPI1E4ue3
yKhEBfFHGp7mqjeORSl6V9aCLV3LlbnAo+IUcN64P9ahmYmDMMYamEBVQsu8PrbS25QbcgMOe23M
cnay+U5fbX2pGBOcrduI2olQrJzGsyc9t/t5N3FpzZ+VtC0yl86edXAbWGYz7vSgMH4NuTKbJ2Hk
MorrUi2qD9iWq+MznSWhXRBhNZlHbE6L6sVXQkpcg1vuWyzjsuLWNHp1dvR3cvj/tC+kmywAq3q0
bVFC5ZCtgopKbBj55wbnklPH1RLTldbsZNfpBb5b2ClM2c+StpbNY2nhoeAqYZg9F33aT59EgSl+
6qpmouseM9Da+6oJYANpoRRjqUDTS8dNVSP5JVKacD7HidGVN41aqsZex8pI3I+YWFmurIARfxON
HM+YVCmTeS/psWL5sZOV9W1M54QAAYrASqpQJ4fS4tzOk0v7i6FyJTxJ02YXwhTUfyodzXde3nkp
WJCKX6F17rxLQ62BCAB7kMn2e97/nanl4a7L8Y1/e5SLq24ZBUkP2rglPllHYq0kKSpiKNu3yz45
mfQncvMh1O8zbRz3gcjaP94e7+KcLyb7YK4WuApKn/Ut7ui1U/K7ip/0cXmoVTxqo0Y33j2rRWlI
jAnsAKhtrhIdA7mGjNOE6jeh1exKK6kOaNGke6MapVtDrbdkxperSAq5yJnhRStgcKtsJ09kqTeb
VvNpuKSfaHjnRG4ES/tLGGhS6Mo9XY/fXsdlBucfMjAHM8OnYKHgrrGpqXW6KtUGIrgmz62dYVX1
iy6mqDqahRFax9qQRuNAl4XR3IjdX/39VkMjyIHLCqMZndG6bAmPcGlC5zh+3o799FSNTvYrtYr0
j8YSaXiwUrX/Tn8hanhZOoYjlo4Odiq9E/QvVZe30q2T0SvK1cxMcnacSRvGoEbd+XNk2q16JF9s
5l0co6v1RD121TfNykOc4/pkMrwqbfp4XwL2NLs+NsruoxOY5l+BOlhfkZVqgxtPWBK6MhzEH0NL
0XbjaXt9JlfTh65ErQulxuICsDpbiqRMvYlq3sfzo3JrKm1+4ghDd5PJMX5qw/SlsIfdhJH+r6Yc
2m96Y1Zb1/h68xf8jpAOuAeKN4Hd+ZPURFC5sFJwfClJ46PoGqWhYqyGqTd1abqBgl4kvlRPNGC7
xQ8efGbNjg6ERurZtI7vhJAYBTmTi271uzlS6iik+lgU6ofQ5hF4+4BfXBQkhgisYbDA8UACtnxy
v6X2g9YgQQGd8lU17w5dS0qah8hF3jsKaAjMB+BQcnvzYiUbK5eNNE5OIi77P4RUZi72xeqXt0e5
iLxsRkEtoUC0YCZrdNeoZ/p4pUVyagcpPVq5Ij8U45weQLi20quLm4i8nYFACkAMQNPWN5Ej2hxf
NXCXzKF9hDl+G9PQ8gI0+F0/RBu30OXE0Lcu2BbvlIrLwmq0MCrGMqyq8NSIofIGhnyoskp7UvL+
3T0IQT9gZoOPMylAJfX8POTjiC0eTStOyVhS46mb/DBk2MC8vVOXp45Z4JoINgEYSdJ4PooEVkek
U/MSNkHmEXdEt2USOu9NTJdqBmW8hehAeVdf4Y51ZJVWKqKUZUu1cFeVTvXdnhHyuklbRPLu7Tld
PBXUTHhpmZGFKTAFjfM5GUEszFzwustGOLtGjpWaU0u/mmq4l5KhPMIl3TJavHIueAnhm2M0s7zA
qyF7biRzTrv0BMG9ug2MjsrX1EkZX1cXDN/ent+VPXOW4gnP/aJBfGXA/3ZTRNYY6nJY4RJVtuGj
gxv1p0TPy/37R6H2qvLKLz5P61Uc1AlEKrPzE96weGm1nbMfnGlrr67NZam+YlTJZwUkfb5XUZgo
BZYF+Unt7eCAMsX8EdJJ/vt754J7lA5BanEeBwlejWK2dMHQRJCfzGBM6SBC07S0w5Hy7VEuHw5G
MdgUZGL4V66/2NmSZ7Vsi+JUZtp8zNFz7Z0pnQ9YSHW3uqSObo1h+H1X5+YWAebyyJPovbaQICNZ
pBznyxgIpYI5HeWnUrEG8aw2uZk8oYpRx1NDT67i06RW/U+zCozk3c7ury0YNGxTKBoCcK3Cg7bK
WiURbXnKIlPYXlk5dJ6jq+77PzGK59SECI3YQSyJzqeYxVNgzXZYnoJhLnAXoGOkkeN25mSm9e5L
cTFb4P3i5cKodR1raklewj3vylNRzf0BcMQ8lUlXbsSVlzDp4umAOApvG6IXGDbnM4rbROslKStP
Q5KKGzPV00NkScGRXCzeq6Iyd3kObxZ43PZGOk3tB1voTwV33sb1fPmGotfnU6esvRQw1qeHbzsD
prTKU0VvnaOoC9PNRVTsNakJdkpKGe3tD+Xyo2c81PqghiDvFzhGWU9GbYRJdQrKOEGkVU80ES62
AtdrsyKp5cFezEAu6rCFmulcX311QtcTerPmJF7hBKhJ1aDa57Pc3rw9qyvfIAJBiM+kKdAb1zkR
qcvcTI1VnfhUNI/nSdvHVLcPTga/0Z5lHBDqLvzx9qBXlpL4YIE8F8UTIN75GeLeDrBVXOyIAtXx
AuwvDU8lgrU3tuzKYoJsgWCj36In05oMrMBrHo1Jrk9lV8h/xWZRPuepWXxpaem3V6v43axURGII
tXhLaYOIFd4qLrHVRnBj29UJdq52t5hoH9RRp0qj6X+8vYIXpQFG4l4BjuT6ImJdYZFNU0P5DJkZ
MIy2b8OsHjyyHTRWtZpiYRJnufzZnNBsO0PU3TZJVW78BFcODmAyUjVYaNygzvoG7dV6mOekPXHH
ldqe+7pR95oi+vzOKZWqvsXVQHouStkoN7KBV+XyWW63UGcokPJ4LCHg2jM9iuIETlBvnLKazhkW
D5RRYZuK70EV3uH4Wce3TgUx6iHC0rz5q7LG2TrKIk/aj4U1I55z09Kczb8Usy3re2nUnOnYjWrd
Lsokubh9e6vWhxDtAkeBPVr4FUuKdn7YewHTepiV7DRYRbsb5vQulIJToYdfqR2/N1NaBoOAA1a0
ZIMXzqqqUvaKNSfFKSpbhR6v2UDXVfm96QujYNbMJbVQmciVVlNqs0rt8qJrTvQrND3DkJwjR+2z
4VSlB1Oi23hz1od9GQ7GHnk8mQU1umWFfwsdKx3Spm1P7SmuJOvY6bwxmTMoe3RhgyfsMTu2k7D3
TWOGnjrV0cYtsr6tGB5VHkES4RHv+NrvJuuqtiPw6k6aRLcZLVPCg2QisHv7mFyOwnf8avLArciV
vLo7zBbDX20O+xMGNfZjjeQtvxnzWmxFyK9lkd+/HhWVuwIigh0CeLm5jhPMNpMKp+/FCXiIvjmq
loz2sXVm+Q6H2bk4ZPacfNMNqVY+RA1eE/MO5RKGsTADOmySbLlvaxAMFXVvVoXxp2TQ5PmIOi8Z
PXsQuMtMA0YzCEWdJHH71LTnYxjk5s/UkvNPcQA24eZNlNBb2Q6dPybcX1E1yNJnzWzN5J1BEZMF
NiDvXeyKFpDi/OhoKYLFsS7GU+lI39VBj45RmZgbX/iFOmMZxeYWxD2AofjMV6PUoWrncTWBzA6K
sm9Go9PdGtLbtJulAsMnZxxBxaSxc/DnDcewOGUaX/8xMUK7PdDZOsGLpYFa547Y2kg7Ck2aeGdq
tHRb4CTz2VLYBUVZZXtVbQtAv7k6DY5NsJ0r1pOU9xTuX8/x//o1/u/wpSQLgGdftP/6H379q6wm
RA9Rt/rlv/zqpfjYNS8v3eOP6n+Wv/r//ui/zn/J3/zPv7z70f04+8W+6OJu+tC/NNPzS9tn3euY
/AzLn/z//c2/vbz+K5+m6uWff/9V9lxK/Gshqt6//+e3bv/8598BSH/7WJd//z+/+fQj5++dfmQ/
yvbiL7z8aDv+rqb/A5o5hZpX6IiY5u9/Ey///h3lH9QGXpNEAxBhUbAVJRrCf/7d/sfCMgLBgDam
gQSR+bRlv/yO+g/QXlANzNl0YjL+wN//77zP1v6/e/G3AmvlMi66ln+Xg/ffb52UEVoPKBPB9YJD
XyDeg4q1fVla0wO0jW5HY4XWjXSb4ogS4+VcTZ1bafSkjuGS/bZA//lBfh94OUznAxsMTYQHLW5p
b7G6zRwnNZMpF81DofaJN5iJiZpChRev4iX99lDnF+cyR4YitKFUgfEwz8v5xzdkNe2eRNE8lAH6
47QbzMNomPHGhF7NW1YzwvsXmulilktAufwYvz1CcdiGPe0X+gcbbb0rN3Z0aGUj+0yjz+Gui2Vx
MNJMUfddMwLiqQluiaOpR6i0dUf8iPH72Au9Nc3drNbNUZrVoPNMpaxKV50t1a+1HpGy0OX6Wxmn
j5y3vneLbpo+K8PUfk2HWvw5xJH0zZK0zDXm2jHceEyGp1AM5pex7yQb8p9i3YfR+NNoE/kDDdHE
Th3GHuZOINeFG2j5+N2ZFel9IPDrDixRAJE2mS5W16tQUFXaXEVT2z2kwuoPjijzXdCPWw2NzuOo
f4/CN8Oh4j/K/qsNMBMZGoyw2wdjjr4M9U7rn+jvUh01M9ji+b7yQFabDV6PXfjCOEQluRzv3za7
7cMxNqqgfUCifqgn2VPDfFcH2iFBJ9P/CpNDpRo0nkN5jo3QZDSHfuiIQmTX7vAWagCGfqRychvX
5Uso6ftI2EArvtaOrlCfjNbBHWjyIqHtjPyLTdudvs5dMRPNaA9KcxriO7nzqvY5kBM3kr/r8ddk
uGtLLys8CQODyJL3Yaruaefj2Ul/kIbETeajElWcua9t4Cfl9IG+vXR8fEiIWcbkw2S+BN2XaU7u
RfzMVXTIlLuAjqoVRl3W5AnzoNnhXh0E//vD0jIfq4ubon9ukma38b0ub+7F4pK4LzAgifu6MQ+9
W+ja1irtQxnFypFfHky7kA9JWrzEaTlB/FHiBzOcf+R1KR2t2aH42A3RJyVNn+Kikg9GEEm7PArM
+7LJhZsHsouN7B9UUA+D/sIL3HgZ+McuH4rmQ9LK8SmNy9RzJP1jZykzYn9N85R2jD1bKH9mldHd
ppYx3DvlYD2aelsvFRNl16Dp+ailZnWbjrFgp4rpSH092ogeXhOAi/UAHVosxcDpbR6D3w8bPGG5
SnqzezBaW9shgIgP3ELT3VzNhqcX2vCXI/4Pe1+y3DiSbfkr2vXrBeJhHjZllhg4aqYU0wZGSQzM
DsDhGJ/1sj+mv+P9WB+nxAiBUkqpIMsqq60jK6NSEuUAHO7X73DuOR0Mt5E2NmgKla9gP5DnBGQH
dtBautP4emlHUiy5GoBUjgC/z5bExnLA8FA7PkzMrPMrjMwZfVUV5fC3X+here1xZ6LZFxJ8YE7E
2bXn/gh1qIWYWHaagfEdkMSgdKrA0qes6FWvMlsyTc0+WcJT7+xCqr+g97Sfvn0Pr5w3wHxwcnZk
l5Ey3YuHW6I2YiIn9algAtzkW0K8BFO7NjU1/z3aslcvhQOVN8XAqdw/CIgalmU11PWpVVIwfai9
5GVyIn4LUbh5b2ZfuxaasBBpoReUg2fHS0OUmFlpwLOepoXIzjMzM13k+ZSrtmHtEpOh2Ek4mI7R
0uQ0lMTCK2UwHIPoogcvXQngZp3rE5nFFZrbM/mdkuM28BkvXDSz4DwErBd/v+gsCQzwuFTgjTkN
qC97FTKpNrhnwxT1kcIEawfUw4zABGcHU776ZaS46Bb1Zxpp2wkBaGWqp+0wQy4RYntDI0LOsH+P
dvWl/4OE3TYGQATJ+dnG86f6QQgImlKc5h1D7odQkGQnXbrQB0qmRh8m8xjMHKcSiqcfCuewJ5AS
ASsaAElwFtCVCt/v+aYuA1GqjZCQJbpQTM/ok8INUCz4qO+D7BlQ4nB/AEiCd7Ln+xSNVTRlF6vL
TKTdRMwizL1BhMnbm+vFyYsoHyRLCIHh08Fk720uPRD1Ie2bYZn10lQpKJ3Vg4jsgmSU4G95YiD8
fzqAQF/Esyl9EUDMq3R9sloTxBVeuiHr56HE9lcfQwlB/YScL9BlyMWCpwOQPKyax1hCkNRPiNxQ
leZImXEwIRifoEPAKT0BTUOBF27Lz3BCUMVPsMlQgoIfji2qfSSa2DP0WGqgS0YXIGDnnDoFmabx
ooYMTQdNoHAhgiQjnVQG0AypC93AkswokZrsFuibIr8LErUrfMj6KLS5U6RazqFYY4The4zZe3Be
HcLjPH/BHxoFTA4jGt8PkOtQhLIIs1OUF21iQjrId5q4yKji6EqfR/dCU5ksnORaBtSJXQ2aVc1A
zqQIIOABwQgRvE4fZB0kJpbxnnnk2+KXeUSzjGqh5I5GP54VQPvk3t0FVgYd2Eap7ZzFcjeA368u
0eXIjBBdJAyE2HDwgaoKY8dHLKgODtNSs7yMwVZlTVAtE4wroOlM8b37GhtFbq8hbgk2OJgnkA/i
INubNaVUCBJYC0q0NO+9QazV7lRA34ReeSXaTQC5ozoUGVS7BhNJ+RnsXmozTyQrMkxHamJfN9H3
L/QDmB0sNE66qt5X8U0GeeQvUgPay8ZNaByB1pg2Wl3ZhS/1aPLcbqAPWYmzCNicKv/BxjmFcW7i
Hzd5hv+9+ZE/HWiUuvh75CoAy3vL1KzWWT62L/zzT/YFxOOfEJ8hw4BKFihM+Iba2RdD/oQDEj4G
hzqgf/lnrkKQlE84xXC4YMPBlABv/cu8wCxhgcMsIfkBEgOUWT5iYLZAnl9bBneEKg36kcC2se0O
3GdQDcpayDJzkG5kEvUJWO9QzHcMfygeisgPvZBpmi0EUgCoa1ukuWNKg49OgUhOjDkBE0Y7ifKC
CE5mWJUXtG022FWq65eqFg6Ah4pKlUAzoZcNFy5ovooH4TttKgRZRG7zOygfJL1NcqVqPR824hqH
4gBMNJpQMlsGXVzh1aIWPmR6ATRcS7B/7DhE09gkY2lxGSnQYS5Z25ROy+Nu6BiUpfBNCDXrIuoC
Ru0MsIo5eOcMMNOQJLfLvhsun73tVxIv3CMczyCsDXJKyPts9QT2Ep7A/mpg+E6lm1SMoEYmgwkq
g2rLO47p2CPg7wmoQpB0gdsfPg7c4LEJSWnK6rKIpJuMqBWoinI66ZQKgSi6Izylyd7zQF5ZGHA/
wOmDqJw3L+xXHGo5IyjsaP2NLhb9MiB5861TTEGZtL5V6nZRJ0hQy1JsTeF5hVgMktFmdqUUpdN0
ueopBfMRI6tEvYdUINv4ItqlbA1kg4bDjBa6a0GfqysVArGpIxdqf1sbPfTIOgXHiAd9iswmfYsO
bShW6rWDcy7J3YGDke2kbgfmhIWBArSaqfEFQlurdFWl6GVb9P1zwRpqydXVoljKvlFe66HffYdq
D8AGQlUray3S6Q81S+LSidXCyGy18ev3SPtfvDH0ZwMTwCmQAY/HLI7fGAJIhMid3t2wgPzwh3wJ
Kt3SGSCyIyR+NPlnGed/t0wxGumf7ccXjt5N3azTeuTe8V/4aX6tTxZ6jxDJcY8FLTI78wsMA+wo
wmeuVoxwirPqPKWKBQ3eHU5p1N/h6YPTkhMUPCWLBUn8hE5R4Fh5NgUcDcpHrO+28vPcdiBWQl4R
O5q7U6jwcYfmedYLdAtMQzbktk4Bq8sAoF12it+ttKxWZ1FdmXNSddlUD2h+KTdKsVALv5ikIAy/
rJSuWdZJkjpgv5gGAZqkzLxMTi2LlTeS1JFTg4AhTpe6ADSP1bCMJOimQeWk8k/LcAapEM1/Tyyc
+1e/HgflGKjoogMJZX+oOgAXu5dXEVWq6T52wgpA88ANMmJ6sWnei20szJ+95FeM7tijeroSd6ZQ
DIfPt0+pVmeVhfOo1lZylmpeGHbmfIB0/ZRoRbYsrVA/K9B7zmwrld6j23/lIXFFHn6jOIpSw16E
G5oFaGAz0V9pkdV4ZKiCZeqr6mmg6R/tPEVCFJUjyEyj+2UL+x0vjxjrprGarLwRWh20gr2+zvRQ
RFVLeq8xYHt+jF4depEBMcIyhI8PbDm3Zs9WIgILPcj0vrxBzXCSBdUcoIuJObBTUope2WUT4BHA
AjUnAFM36pdSFK6kHMSn8TLw15mxQUjuUKGahS1b9NmlSEO3adR5hgM6S1egkLqFzI+jZMYsLapl
nEVL2gSXLJQju5ald45kfrPjh4H3xIUgeXMpaIL2jmSz62Moe6QJEpitMDFE5HE7n8h21rMcFL0C
mXxwNYLvACwLIJUC3zNHQo4nr2g7I4l7qt7A/9eng98NMwv9qss288m86FrrKhEMAG5QnvTevvLY
+cA+wJVRK0caE9UuVJv2dhy6ZDvdCiIVYqV66wUF8d1K9rN3dtsL/Af0HmR4oejSh0gBJyMdP6BU
SGjDEzr5BuzS+SwWwmSmJsIwBSGt06M9y5W1pILmF0okAUUlqESlzW4tcNGYkOm7sgY/ceNuJtcl
POn/3Cu/Pa96vbADSMcA4ArXCHqAaKHZM6BFV6Z1HvvBbeQHuePDSbowJEF1/KIBK4TSyV4jhdeC
gcju7Qtvix+jNYYyN84GlHWR5AJAfm+NScBhQHxFo7cMUq4UOBPQ5YS20ZKrsuq/UKW5idMeAsYB
iI/7VLljYuC2CnWNTPWh2FpfohZR2X0vrXOgE5Na3gRIitmAFN0BKuOqqOF3Rel1YvPOYt3LKWDN
8HQG+O4QrCNPBsW28csUCkTOwdD0t6Umn/nICrZp4ebQXa6sdhkT1dEYWJoF9YtUP66jf0II+W/n
pfA9/3PhvvBSvqwhmVyd9CeTmtV72Sj+mz/dFf0T2mpltKFy1pZt/fpntGh+AoaEp524F7FzVRAp
cq8G3atbxgBs0meuivoJMFgEn6jT8p5ylH32dtYjiuD1wvaeDUAEAqg8R/6D4gFAbzgt42WDHu46
iiSR3cY1ZERtqmTpOcSUIWyjdV09tVqR2nEXBIk39HJzh8wQeANNEbJYTNGTW79k5XnaKdk1chPD
tDIgnPxsSl/xCbiV/bUjtzcIrgtoCCBlZ0KInR/cz46wtsOtU1Nnt2XMLgtQdC7QZQ6igCQr1XcM
4tjsPl0KMRnPN8M07vfxsgY83YE2sNte6HOnbmngIQh6jw3ihXvIz35UWLg0DDYr2MD3nmgodYGy
DMVXdNdOJb1U7SxsL0FNIjppVZUTsa2L1mbMx1GX9ub5UApniMuWNPQ1W5cCMpfqZPCGIdRWIB6k
niBZsMR9n0wM/zoxymKZIHs3i4NCQfUz9KdhXWquBbb2d8pF20bd8dsBGBt+NWwlgLag0hg/Sw+/
kPZZFX42DCF8MGqiXLYh6NLhYqEcGRWWHdXSolPRtFergBc36eAEfSK6GdNsQothmlYZdUh9o6kN
ZOOSIPr/1glwHo62QZcw9j8KZ0C3wE0BZgAr6c+tFU+eVye3KaPrbE0jgi/ONrA4m+rkYXPiVWz9
kOPnJML/PY+8Xr3Mk2kztE/wx4BOQSp7m9HClnoC7ej6J+DJwXGKsw2ImWfmTTa5ddO2JI/AvY/S
7OIndOaCnReOHs+Sox5jfMi8jbc0qjkIXRCOAUgMhCsQ53unolxXaN+O9OBb2RTEbmioXUtVfF4g
coIQ56bM2LRM8tDugpRNEFSB2D7zmFlSG9jY1qNEeXg256+YM47h+LVhnm4I3WqA3hqcA2ovzmgp
U4W+b4JvWVKUEyHQUyTi8FcCillXSAzTzmrxy9vX3PMNeEEDMFMw+QDCB795C616bkMrRSZoWY+U
m15HV7BEvQyQos9BD4p9RsPUo2WnOqTMMqck4We9ek/Yhlu05w9t8Tw5clwIQzRuyffeQgYiR0xp
Z14PWm9bUWOHpdJDQScCldccyVSYgkg5h5Dm8Lj5Rxi6547kywsjW4N4C1EDatn4Z2yeIPodcgZ7
5VrWBclVjKSx0fpIbMVvViDNnlSqvtKkYlbm6rd35nwL3P710FjCeMHobuDoYfTWAdczvnbcqBoB
PjO7griAjQKzfXb2fT7PHMMJpo3tn2rnlgepn5np6nN9Hk31OV3qc4AJvdA1XcuxPMHh3+efK2Z0
RmbMvqQzhv+0PHkuXzKb2To+eN8495e6S2biN7q0PNU18OP4rv3WX6ZL+JtX3bV2FswLDxp/59AA
ue2uWrS02P2lPG9swWG24TS24VHv/hKD3t9DMdSDYIqLeXIi90pza8f0hInv+E6L/1JsYaZ71BWn
4jT3xGkzoZPsRzwvPea2jjWzZpobT/NZBaEGYg8P4rk076+7C9DmLrOl7hmn8pkwE6f9AkTHXu3k
GE2a0+340E6eCxPFtmbDpXquzPlIte07P2bL3K5tlOhdfhuWC52TZTVLnVVmxw7qKPNw6jvaXD8P
p9ZNNWvt9wrR25a3F+9TFsGRAtQnEjx77zOyauajzzy9mrgXNyBoWJZOPg2umruocxRmh6ZtobME
yNPlMAu8wY48yZbsdDLM0ME9xUc95CUnm+n5AmIWNnVWvd3OAhdpdxvf8EB05yJp7qSYcsL/Pesl
p7WvQhtcEy2zya0FsLsNnjrBbWeCG0yIw393Nnt74W6zU3vPyUUoIfnIdbW2VYrnxqJQsxbpdSW7
6lIrcBStNRddU8ZzK4f4WhRWbt5DjgMFNQQ/rDx9/CsLF2GdhfPtV0CRfyNBU01BdwVkpJHXXkT6
xpGgDANoM/o/4cWU4tyXWofKXb7Y/iXF7D6Ui8AxauxQpP50m4JiysY2UpdMai98EosLHxtvYQXV
018k1wt78APD/fW97efKrjadt2dmiwLYmxkUSXnRB9AYVJX5YfPMFfUH0sU92NivkPJbCKpwqpLw
OmbhqZltwOa9knzNNaLkHBJHZ+CuX1WRORnKeRNY3gCstzwsYvEhCJVTorY3YDde57l1VRrRQkqs
ZZ2xL3XeOX7Vpja5A9Pht4pls7wLXTSGTyLI64K2bxpJn1GsMT24lZdoL5uWRTfY/hBOdSXiaMHT
jiVoWosAkvS9PLxAzs5jrPCg3O3lhu4wvQE5ieWh4OqqKlvGWnShpKEtlek1eOtWLTrdwMlivz11
eyfQ1hgC8IAeExBhgbZyP6LPYhMyiHIWQugGRw2LQdqKpgi7FX+IzKiWEZtK2iV6HyZdYDXvXHyc
TeBvDC8MJyAAQPBFUNgfvzbTb7W+Y5LvaRp0oEqrjZx4aAtbRZ+Ap1WMXRcqqi0VqMnefurx6bP1
mx4ZbuCjocqzXyvQWmpWXasNF3Elb5IM4oxhU2aTIZAvoLyj2TFTNHuAaoptxZU0ffviW4HQX6sV
iUXEGWCdgyAHioBwEvciu0KtfbTVaeJNKSXyrFeD6zgzk6VUV2B18oV0gobtxmZafgZkG+hfovos
0fJJI2XLEBT+APCRtaoOBGKEICsOuuIeXabVTWbQ9yKi8Tzt7hR5Cw6BA2fqnk9ETDHKU/gPN7UU
fTMBz3EyUUSyQjGWpIq+1Ylm51FJ3BTk/e+sjS144NksIa2NqUEKDFadt0Huh5dSm1FTZnV+lZLa
TdvW94pmmE+AaiiyaUhBcwhoPzKeyVCdZxGAoZlBbnuS1iielZHdlrV1CvzWLKAhWzaq9BVSVu0V
a2U6pRS41u2XYPMqPU1tIR/ZG9GUiSiLBQi0QRhzYYIh88pghX+rsvMha/vTOFhYRtiscimkqIcF
HeptaL2GonrsVC1pFgMhojuQil0bgX8u6o3mBr1yu10/H8rq/IWS/79bSoc73H8eI003OQ0iZCsf
2x14lMV/4THaUXU0KPDGKdCSo1kOlfVdsANwEFp4kX5DGIxkxba09JTLURXghmCCuPAOfN/t4n6q
OqnSJ9QAUI1CKz9qzMAWfSTUwa3Ajv1ayshQI22MNDWS0TwJCPzo2M5BAnYLk6HeYLIymaZ9jCxj
axT650irVFQaQBNUOWXQKPpEV2l3KzepucYdd3PfzGPZbgYdyc4krCEvIAPOUy9QYosh/JIo1lfN
r4GKYyyzkH6JrATkYEHSUkDom+aikw2gfYNARpCFMoP5HeRWAOxUlthrk8Eq/TNiWhWzactCqOcZ
uZA7WWIUcIvFtjtlTFJ84OAg/BUYgL5cQKk+nkWNaJ0yPYVcqVzma1WLyx9AJbQuMtXiehh6JbBp
ZCbfcoukaDvv05bYRhqK51GUdN9Y2Ri3FsnaaBr6YYw+jTgEl4HeB1Fk+62KHo42zQY4bEFWrfWk
lB5CkkmqLQxR9kVmeNW22AdKa/tsyIjdSQ2nBA7BOAKYNE2+aqE+LEG+petzQZZKHM3phaxSs0Tq
yKILOUQteppVRABoVGtz28rj+CGME6G30WnbL8CUgyyy2DBDB7C9r9DikKCBztFk1qaOSoWmcdEP
U4EY3idKZINbVra8OFUU3/NJXSDBQpQC1jsKGrsQavm7WhEptnM9pVegxg0EHGpi/jVmqGa5YqLC
epYyA1l8ouiCkwZmODglaI0o0LdQGfIEQaVflFyz7oA9SkS7VJJAtKusldaNwNHgQZiZvpvwalAT
Iik3A+9UK9pKEWehA6IBVttpqZambUAf8FKvkDmwSQuO35kZq3EFMQL0kU2ElsgzoAla2dXFNgVr
AByaWyROCXGkUFYEu6s1hq5pJkHYjhgkEqZ1Z4GHFroXRrkoq6LHhTQR8WNJ8hLg+9yqauC3a2Dt
WZmWk06FVoeNJIPZeCHIcgGBiagJJpCYyiuzZcY16VgIdMNgXkM1BL57JEPnF2A3rLEgiPrKAVFx
c9slFM0EhhH3eOdWnemLISQAg8copqzToBch04rs6rI0a2gE9bqZZ45s+hU6S8Ahn3mgH1EiJxwE
88wYcj1x1NZA25AMKJdk+6mgm3ZiVMMwi8veD2w1opo2y03egNkThZh2mCVh5PWq1H0nrLO+FYIs
lI7KTDCVmhX6YIDR7hv8d9r2E7GnFii6GUYq6xqSu31Bz0A3jboiYO0iFC6aNPHaOMe2VfSulW1L
D43QQ1Wr/5Ggl+kbOCdxqBkNY4odx8CJzEPdijTHEmEh7EEs6Q8pMFMFDHmCmriSlkiBCw4ZPE0K
lRdO5edrX4wsJ4mjqB36FpmllphMVaWfKxKlP9KmFSDjB9pru6WFv2FFAdkz7MD2XGvkIXbTgjfQ
11WeSQ7gb+jnSEC9hxgwksIv4HOU0VmhlLrkGF0oBg5jIZgdk0gKBpSF4xRarAMop50UZLIiqlgk
H+yELx6O4q+MBVFZKdsqdApDR0maDgSUaot9qlnCcIkSI5zDUguzzBVNlokA8BU1tQ1TQAmOhJUh
znUA8eMpQxjgO0WKjPUkH3K5nfRCANOkx4OuzHoriSDe0DOYQyVQKTIsKCapKFIWWeEMRSvQSTjA
CZ74JaKsidgk6tdcQzO6A+VVMMaz3HoAP379FV15KuI9EUzFU6DGoEuInhN2Y3U9hDbjtEn0WV0w
GWwNfV1JE1+IDYDCe+jhwPKISnyP2+nqeaRnEDAS9Ur93llq3dp48PoaNB1B6GWF0LQzmoOYfBqk
g8SuVRpihQhCr4EQ0dQjZYKwLkRwClxzMmnbqi1Q8KrSByHWKyc2oFcBUtfMBTXSlRUraBwwyjqW
nBB8m4ndJNDmRlRtaz48OzpEeK/IjuP9aeCNCzgnia5l0wjwotMhJ2dxi8CgzPy5hndvRmRp5v0l
sAKeFaArP5Kg2pXV50mguDr2cVY0F2op3ldFdAVuq8ZWYmkB1rSpUiOh5vutDcZsNmuS1lVMstS3
znYWoyI3XFRFaaKNtFhWVPsK/PlDX5FVlyjYpQX8YHktBZcNK88yiHOCaG2mVOG8YvG8QEDXA8o2
iDBYQXrRRb2XleFX2piCy7SynBm0vamhMRPZcdTNwP1WO4RcA88VOFap2alvnpFQgaJ5qXkiKAeM
+h6Nr8RpmtyF0klqp2IwjSl6clrfXFhK/EXrlXDCUhGtKzEKs2B/FAbdBqGS6g5J6lZKv4iGIlmo
lSIsQHxxA/BwZmvQpyjyNp+1yUxGO1mT93QOIvzADok5o0GGLuXmukJJsNGthYVMWG7GgaN2d2gk
gPRpa/Rz/P4XnwZfqlhFMZioqzSJFo0RLqFkepo0fWOL5mDB2PbTpkQvjSBi2CJQr0AJeK8JMfGy
JkSnFuhrwTGg0eozEQObgOCxoswTVHkSNmCx7IZlXIiLlEjLFqxzTkYku9DUizpssWpgcoChnQd+
hXjfNMuvFCKkWZxsct3ySjGd1bE8E3vzc1EBwawP8Jx7RDufgb6FKkpxUclIx0SKYg9mdgZjpNhg
dIu8sIvRyTC0iRMS6TNYoglURLgnk7L7KJevaZmZTo3d6ACp7xoImsq8vGnk+CvsqQMUUjgHS9dV
w6tkjOUwApGGg7pEI8AEvs+qNPIl1JnWchp+gUyhCRyuJN10JJzUWpbawK5bqP1ItY12m7OqFWs3
tkKn1vLuqgkxJlBsiZfXZRthO8poT6jpvakKsZMbjXTWSlJvs+6rWqQER5u+weWgQZichxElhssa
DaSkwAOBBUs6iyWg90K/nJrwN1y5EB4G6AiSovWGdPAXckGLVaWC+AKQZWD9hIWQXKpxG9pEuY7F
AvhPq47sXNZ7qFQ26reaNsPpkARuUiIpiIZOEJH2V7LaTrI4dCUiUwDJ8Q5Rer7MSIFo6JwGTTBH
0f2cDIkDcdo5TYmFmY/uhig8GzJIDPs4N7rgXNC1Oev1S4NBcBbWD5rCIkS2lJWsEd7vh4ZMPfBC
1ai9sBiKGO4PujMTM7TFksku1L8hB5NkM1aLtiwkZz0NwEmhX8pSdk0M366MBJF/Mw1E6xId3I6G
2DyRpAo628nMgiQDFCWm0IsITaRu0+9hIk8EWt3Cy/gaEbgR4T0pzFM1vYr6c6GmWM75qgZVie7j
9WvNGl6gAGqbCr8czZRgaC/r4DOKyY4hIc9J2QQi20LOTns99pBW9M9Sqi1FFk+EFEl4s/cRdW5a
SUGjoip5ZZiUdhV2hY1DpphWgzygdlbPJIgkxoDrug2/VBWR776VX6pFIEpTHxwINviX3SDRrUnT
Jhdag0Pa0idp5cMyy8N9UvYR+i61wZVkFULmFN6IOLAHcMhOcuhsuPEA1DlawmaWnp23WrUkHSVu
ksKcVNFXkASBEHaAY5u3nIBWK9fwrZuZla87mYMidbEHKZ+OSud3xLdCMA8G0XhQUgblW78MERcw
ZnohpHsqCD2bIpnkSU37GdWz5LslJpbpxHpqxhOagxA/qpgYumGutyg9+7UwAdATZ0FV1NG52oAH
EOzqkUpAApip91SLs7WkZn3jAfQFxh9QTevU9qHdjgybpqXwtQiJqNvUqTTT9EYEwUun40hkaB6x
gccDxy4UAHMb1P3KAhFMvcHcJs1c1n0jcnXQL8RYlKZ+FQdZ9iNF8/YAKllRXRmCif5C0SxBj9KB
oeCzmCKYPxU6+FcXuh+xSwNUMpCYTBt1VciBZNpgzYKQcQiKSRm0ml3xgK0lotuUphSorcYYMqcm
NXDcHWQ1YrcwGGCFEo6Gq7aVq8qRGOsvUqFomJdJ1NLcjmVdO8PRI5pu3wV1abdqzG+QwENaiIWu
4lg0Ze5ZWqmsL/IkEr60Qy6cwzPpy2XS64mXVb3xIEGKCLDgogaytxPi4e7jSYY/bRoY0R38s/IM
T/kQju3w9okSfgIp+E+31AA3+e99aIfQeH2gp2zDe+QKvB1plLrY3tKW2OGtEdI1+B/qB/AvyMon
ZLkgkstrG2lOgqfvA/4qf+L1WP7P8xf4+u2+ZJH4s7k5xmPzLMtBT420DYdEofqIis2zp5Y/oXDO
yax4H8f2z9/t0SVkqg96dEHWkLJC8heNDD+f8dkUcM4NQH4kZLQArcQfwDdwwWd74vfe7F9ZIW8t
2V/ZNw7SPmgKNCTZgAJAaw3P8eLPeBEA+A3AwZZIczsBf78Z4PCgg2ZAx95GCRowKZRh+B+sqmdr
QLA4UANdIehJ/Pnzv9ciAIz+wDnQYPlUFERk5XERcHj38znAFIHAkmOYHqeAz9HfbQ4O3QmKBRuv
QAIIxErbPwAVPp8Dy0ISG+AM1MgeJ+nxgn8jYwC2yAPXgSx/Qklbw1rfLYTRHBgWsJWKboA17HGK
PnAa/oV5+ulPOGGUPmw9iWhTPWNmevcDuwP15QBP5nTLwoS8JkoR4s9qwvbT3Lt4HP/RuvKv/zFi
ctra/Wc/3J0Dz3/96SlfXv/VO9t9cxZt6Jreh/32mfune30khfqD1nejggvOoF838YJs6qcpfHNM
eHJBvT5Zk4cTe03v6ofRFbC5D79CgHJHOhqWY2sPHZffLcfh7Ubavk9egdr6pq96iH9pRm7CDWYi
BPJvNDSvhR86tLPuszU54fBC8jAaHQWtw0ffWx1bXPWBk+FCFY9E96OXx0XBDp2J3bjk5HpT1Hdp
dL8bk79G3lV/6BWmFKwH48XMWSQOHrZeP2zSvC42u7H4DfNY4NCRZ+uIRbthHo3TESZ6gXW89/6Q
othd5vd3ydkakuYkQjC/G2t7yxw6cehEnOUglttQuma7sR6HPsKiuAS1H8tPrqP7/PnYYMzbffn7
M7JagxDvBPgbVm2t6fmmiUZ7HNXrY13ltL4fl96Bkj187BtAnaOH9cP29m/yu3UwniUOTD705d7U
gHJsL+BgXQJF/YoxROvp4Rd6fB2fI3KPW95ekMGwP1qFiGzGb4az9Bz6ZKiLsqgKTz5HwEW8auTh
TR1+mdvVm1c4wkKGEN86oqN9LfPu90MnyKnp+n49XlKcQv3QcVfrsVckc7ThwYPyzezVgPoztBnv
xuOGCDoguy8PNRZwYVj43/8n3WT9bkh+BY1jAo/yAGdrXGEzIh4FhQ7HVx88/NbaPZ4CJ/8xoWvs
s/+5G5Y/hIJmgndPxdd85J9JlZee8zhZ8vGfPz319jgRQQZ/sNuPvOuviRyHCNW/KEZI79ZkfDa8
+xYeewTejhIechzIz9/vESzmH9hedHyvnOf414z+Xkhjb9IgqrPdQNs9ewTPz4YkSfQYKM02dNgE
OYQpR1NyjPMRN7+mewbnCKehXacBOplGt8v1WA+da3dD0CGV7Abic817AQ8ddk4xDeRhN9B22CMs
OHRu5XubwziCqXWGzX04nttjnBGTiOxPAue5PXRuJ2uab15zuzgDyMGDbw+C3Tj8vfGixKGjTqM7
uk7Zmu6G4gPz/tuDB0Y8QKrN6PTl7eAHj7uhCPTHwx5jHsBvfj9yzHh29tCbdWgOJ2dkGpDiPnzc
WU1gc0aTIHH+vkPvd37/wjhAK+EI47J1Or7bYwRViw3dW2Agrzr8ZhfII52t+7Fvt20dPXR6T9cg
/x+vBvUIs3saAV6475psFa0PveFVmjfrZP+WjzDHpxHsOtznim2ikQ8Nip/D3+Bp3W2yuxyQl91Y
3KqBRW335e9HF2d5+oA52Q20HZfTwR4608jMrMeZE2gBHWFYbtt3w2xv9hgpxvMNAn76ItMK3qvd
pX5/gs9z2q7HtuIYRzOaove8ni3z7aGv7RIKEHWwTnfPvZ1iEHcdvB6uc5xy442Hwujh4/Idvdkf
mJf4D50JEOLCaiLNNc5CHCPqWBWIiHd3yGcYxCO7L39/oa1A7na3piNPGLTnRxi43TyMDw9wCB1j
2IgNj7tuN9h2Lo5x5N0mFFM8cn+gcbW7zO/PMXgc2OYBmVsSPOTjsJFX0w9dc5/hXN1j3TngotiN
tp0T7Qg7kOfKN2QD+rvR0MeIalYbere3tzlnyaHTgXzv5iT/gW042i1QVJGPY5hZiLHvNw/7kR7n
tzjCYbUE/W8zmm1w04Hp/QiO7X//b27+XwvNgEQA3gAM2CBJ4IpgoK16703861JrnDvj8NTa8/vn
exsF+eff8nhhcwcJ2BXPRxnB3Tffymuhzsttym4utwfjEay2g26hcQ5ny4h8YC12uh5A6Y6MWTG6
32PUruYI20eDSkfYi/OKrjdjp+MYRyLutRzd6zHOrUVOH/am4BjmaFlDZ4mN7lY5wsyebpDk3dMT
4+C3Q23zBdy53SjbvaAfIWlxBUQwHY3KgYWH3upqXT9EJ3/Q9f4ZJR4hNFtBY269u8dH/+UIjsCT
n8Hv+cTLItS3N9X4IkeY7S+bigG+QkYpWbQ67y70+27St0225zAeI9N7np9g0f2P6mQ/8sExd/g9
T3lAdbKq7x7Q80Cj+9FWBGv5McwyutPuXjuzQR4OUs5jYE7+uKtPzupqtCKfRj/CHP3Xtbfyrj97
7v864YsHCdGTF+sfzfLgflB00A1zwl+oTr5rbV47rN84wo9Y2pPBBHm4//H3K+05631A0zFsPhAR
mxd1hmMkB8423R7MRuJtGYcbfl6ZvwRMkm62sI4zDkICOnc39NZev196fr/o+WSvV4AA7Blqrh5+
6HM4GABFjZM/sg0M02hvQ7XZfGtj49T4S0hGB5mOu7vN3pm+g7z++RM8jv+v28Ag/UQAu/Pft079
UwSwvynhURPM44tS+/hz+T3m4J3PjOC9/6ra/Y/9lbBlYRyvtKdH/otL4A8IQNF7noDYrdhHv856
Yb8/OG615yCBG3B3hZ2L8bERvZrmY1AlRFlepnc+NijytEgHvLbFtmfE3hb42Nhb9MI63ZsHbN0D
J2LFVXlfu2cwJL7EmX7sni/4ThjfMRqnTeibgBQb3Q4A++svvfOPXeMS/j70mveuooN+WcXJDB5f
Ti8JvZ395VL/Ekr+qwYOa2a9txBBzQwVBgioQnWEM62CAusIF7JRoYjuEXzvHwVbwlTLtNAeBpFe
dIO86Wn/1ec621QgEmPrbDyJnLIIYh2gBkUfmgHmwTcr9n/5YusgpJu7/8vd1Sw1bgThV9EtSVWo
XZvwd0kVGAMbY5ZgQ6r2NrYVe7CwHMuCEqd9jZxz2kNuOebGm+RJ8rXkIeqR1jKeDuxSVFEYqNao
p6enf782XCL9QLBN9EVTloCeDfDVmvmzOdxr7NbjdeR9JjUDMH/MpgYXNxE7B1YupglUPvblbinS
zavcUTlOfQ13UDCEPcJuCwFjZ38yhCdmNpNErKAkc2xa8W7DELvoDjZxnixB+/nQV/OkRFBXpYvU
E7cmBcLGB0B7nwy0WR2xgEaNua61MVIDQ4VoFi/Mp/PVdGRQlJ5qphtof2YBbxqV5brwQ/8m7CME
Aq1a/TwBCWwo2Nkh9xKqndhqJ6ER3oSYCGgYQnsgUeX96B2kJmF5l8zSq2ZFWW+oqe9d+bMBS6st
vZxXpHx4rVHcwDtaCM3aVXCaw2Q6N2SI3RLVzM3fYjUPofcCj6Z/+0ynEFa886rRHDDjZCWSac35
CNMFubreETid1AN3rG6s2CrNRHJlxLHq8UNI4NDOREfWNVC0weP/rMsVBbgoCJhG7L7WxsNfc98b
fPPuNrSaLIA+606+5U8SJr0ljtnTeXGqe7ZVgElZ7qs9haE7H7HLBblUAbq6Z3FBosOnjX7CoYr6
VjpD4hpBKV84nzMlXFtq/a4oxG0VqDtmdaQjDVwPHMhaRAVOcRsXad8uLxM4Em0VU2sWT8hizIW7
mGWUbY+6JnHNtcN70r92f+W2gM14pmHim5enGxSgJubj+lZzSpXfRDWJKvhMDW8c6ChSsVlmuupi
MOTpiu3i4VM8wRgLTliAyRfwTHj3cf2tgBnb8ZP+yA8CKyAtUa69iDsVYpAYAWq4s750dKhIiVcg
1iVqtjuUB1DeqR9ahWGEf+Gq5Toob7TjexKFER2ALDCJQ6jDfbXdkHtp6YhkZxY8/BF6wDZ/+JTm
Ws5nD39O+prHaeubArxGFlVbobx0nobrC3TV5N5W0IC2cWf35bBwwCXK5BEnGKOtzDtSETOL6hIl
54AR0ZZNDyh0d140EYchNABDidQzBkmYj+urjQ8FH6QuURr+Qd/0VO+OmVsYuOG+3kyHFs+3RM35
gZ55XRhzrKIK8Xr3Ve/3Ep/tHSaNodIQ2PwAfEPOH91AlQfm5eKwWbbUNRKbXz/J6/9TbugH+p5L
nYDQNUJ0qROmBfP7RM514HVUcAuUHWYvSoABHCPg4uN6ZWsuZiWfbtGdhJMBpYXMsUhNRYlygDMw
eKaAlcQoL03Ur+iknSN6ccPJVjch5gW2SRFvFMM+T31NDQjkrzHzUZoq36oWnZfbiToFd1w1H6+V
+DLqIIYI6KFij1vJAlbmPnpTekpfc8Jb5kSvb6jsz1Acyb1fgYgI6jiHAfCmopFZYWpZCTCinShq
3GdkJRY8iu1NE7jgDpA64wbKpsBakRHqhQO+ZxIWfGemvVMU4DKFLhEsRSEUT3ZKuAS4Lodei751
9i/y4lCTCFe8m6ANx7f8uhq6Q5x9c1DmW5ciXrp6iz+pKVcNNQnYvxYw85N7W53BwHZnQ1bg1MJo
YiZumKbqTjtzZkpoCxzpFnpZxqMiSwTO9ani6Vi0TLnzAh1lKiwcEQyUdxZkdPChNsKSZQnjHTH6
gb7lgcKaBLIiCKvEPtMSWdgzf8pDhLUdga07h9UOxIjSEv10Yp1jucg5sAcKgiwBTnIO6Fs9nRbA
6pYWY63ocnTQ7KqmUBtGgFPDQgKWtTtS2u7lqBOevKtu7qprXeQ0IhUSpDXC9YZOZmNJrBixPDIL
bemoS2iky/ueX8IOCfiIK+3P4ZEyfkiouvfowQlvvXdz1EJNvTdeEyUX4TxenMz842o06tH8Yn2r
fPHAVjxREQb54JHmR132UMyjFDCtO1OUNQVJmb7ZrFFnrPNJaOvBAE3UTRXNDTGS2azv9vPUERJZ
qW1gwbXOSI9RgzoB1x5/zMA68w9FLAClqJXhwepCqvRWUdigmQ7++fh7NFaJAlxngpw7VnCCshEA
2ZYxFRXXGFwvEAbtapRybaAkgefhMT10b/OthGD4cArGRtyjN4dahQn8Je39jNJAxcL9eztbmJ4j
8NDDcDwIwcCuGsON1DzMtIfhrCgpNvu5/kFrqVjPNOs5rGHM6/YODaVwVfznaiPQG30grG1EUWzo
kcQvniGw9wAGGZZQFtBBp2o6H1lmTcaayovrBQNLaRvDK4wsxbiC7JyuBLAM/LBfw2BccqtsA9gC
Iwb2trcBE7G7i76TSqF6uX0v6zBwlYL821RnVvL/bcLaubEPbDFP+vtCDZHayBppGKnFwpbEQr+G
2v3ZkHQtDxJJGBwHcFAtTDgJdISDmbrn6czNulHC699FDbhNzK2RsA0aYRDa5bASJnGzj3kCPLsm
0SR7hOEH/RHVMluFsRKJ6CMVjMnDKzXGBIyJ4xjBaR7OEnF5YVnCq2GiUVvaQbWivUwBBqQFEyO6
qWWyu2U+ri/J5/6MmzvVV0e1nX05i+3F1iVOyBUqvO7RiM02Dr1cVWwoU/jPk8cs63x8hZdC1l8O
UAd1E7LNkai/OwDQrT0ySCCs3SF1G5YOUZCImjdCmjzxbctHPcZk+F2ZIpOoF0+D84SnQZCDUGll
z5GA5WyEobE84eNn7hYpIQlsziN9rfM0JSKyR4AeJPSbwaKhNoWD0xjoXEgVYTKXs/u4uAuBrZkU
6QvYGwv6abaENptuxse2e8oEDtimSFwMKJ5h0bliy3b85HaXEx8wkwsJTd+h3T8E3GtgfsdeAq35
7hvTQsigh7pBQym9NyVqSRujGWKumN+1eB3+AIGVn/l3XkMFJRiDEsCLZ9oaqiTRKXalJqi44uaE
xJyUMzRXcKoSZ5YY/MFHnonPAAAGotlLB6tKz/uYb1N6uQAwQOABaoqBevQKJS1kMgGxwG6FEBBq
XFIRAlXliTKJyrxsItOJH2Aw2/fefoTBTBFaL1Jlg9FTlCXxEOzFgO4Rs1OA4+C+Kd1wDNuUSWpd
wpToIn3LVyuReu/GwP21Fisgmb9ge3U2fesoniMrYvhKqhewEubj+oerYGTWJcLLDcqD0uQ2c2jN
QlMrB1gRNIYU07r3EHL+YUsCifsywwTupIAfXhuA0TPvfYy0DuzFUjNuh0LpbwGStotYH6BUqpuG
X9DxKQFjcXV88m9D4rOsFvWZ3LsSJJjnfcvMGad41OMEW7OAZaC0x36ICXLsbErUKVzEkVW0UZfI
anUf/kbHSuLnjyRwfszHz6mSvLyYOO7zyEUZZI/ZlnSvFuL7lFhw/m2+DOkvg/B5fW9Zhhj0hb1l
XjSMoOcSGgs92Q/gfv34LwAAAP//</cx:binary>
              </cx:geoCache>
            </cx:geography>
          </cx:layoutPr>
        </cx:series>
      </cx:plotAreaRegion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s-E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A715C62B-54F4-48ED-AC3A-79DAB5C1EC85}">
          <cx:tx>
            <cx:txData>
              <cx:f>_xlchart.v1.12</cx:f>
              <cx:v>*DURACIÓN DISPUTA DÍAS</cx:v>
            </cx:txData>
          </cx:tx>
          <cx:spPr>
            <a:gradFill flip="none" rotWithShape="1">
              <a:gsLst>
                <a:gs pos="0">
                  <a:schemeClr val="accent6">
                    <a:lumMod val="0"/>
                    <a:lumOff val="100000"/>
                  </a:schemeClr>
                </a:gs>
                <a:gs pos="35000">
                  <a:schemeClr val="accent6">
                    <a:lumMod val="0"/>
                    <a:lumOff val="100000"/>
                  </a:schemeClr>
                </a:gs>
                <a:gs pos="100000">
                  <a:schemeClr val="accent6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solidFill>
                <a:schemeClr val="accent6">
                  <a:lumMod val="60000"/>
                  <a:lumOff val="40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s-E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A715C62B-54F4-48ED-AC3A-79DAB5C1EC85}">
          <cx:tx>
            <cx:txData>
              <cx:f>_xlchart.v1.14</cx:f>
              <cx:v>*DURACIÓN DISPUTA DÍAS</cx:v>
            </cx:txData>
          </cx:tx>
          <cx:spPr>
            <a:gradFill flip="none" rotWithShape="1">
              <a:gsLst>
                <a:gs pos="0">
                  <a:schemeClr val="accent6">
                    <a:lumMod val="0"/>
                    <a:lumOff val="100000"/>
                  </a:schemeClr>
                </a:gs>
                <a:gs pos="35000">
                  <a:schemeClr val="accent6">
                    <a:lumMod val="0"/>
                    <a:lumOff val="100000"/>
                  </a:schemeClr>
                </a:gs>
                <a:gs pos="100000">
                  <a:schemeClr val="accent6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solidFill>
                <a:schemeClr val="accent6">
                  <a:lumMod val="60000"/>
                  <a:lumOff val="40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microsoft.com/office/2014/relationships/chartEx" Target="../charts/chartEx2.xml"/><Relationship Id="rId7" Type="http://schemas.openxmlformats.org/officeDocument/2006/relationships/chart" Target="../charts/chart14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9.xml"/><Relationship Id="rId7" Type="http://schemas.microsoft.com/office/2014/relationships/chartEx" Target="../charts/chartEx4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3.xml"/><Relationship Id="rId4" Type="http://schemas.microsoft.com/office/2014/relationships/chartEx" Target="../charts/chartEx3.xml"/><Relationship Id="rId9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642257</xdr:colOff>
      <xdr:row>95</xdr:row>
      <xdr:rowOff>21772</xdr:rowOff>
    </xdr:from>
    <xdr:to>
      <xdr:col>19</xdr:col>
      <xdr:colOff>370113</xdr:colOff>
      <xdr:row>115</xdr:row>
      <xdr:rowOff>76201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FE04030-A79B-4BA9-8BBD-F24301333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990600</xdr:colOff>
      <xdr:row>152</xdr:row>
      <xdr:rowOff>157842</xdr:rowOff>
    </xdr:from>
    <xdr:to>
      <xdr:col>15</xdr:col>
      <xdr:colOff>97972</xdr:colOff>
      <xdr:row>167</xdr:row>
      <xdr:rowOff>125185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62F3F14-7C6B-4A00-ADCA-3312F7ED1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772886</xdr:colOff>
      <xdr:row>121</xdr:row>
      <xdr:rowOff>130629</xdr:rowOff>
    </xdr:from>
    <xdr:to>
      <xdr:col>14</xdr:col>
      <xdr:colOff>413657</xdr:colOff>
      <xdr:row>144</xdr:row>
      <xdr:rowOff>65315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42B75E08-B44F-4AEA-87D4-4EDD2BAB1A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86946" y="22259109"/>
              <a:ext cx="12038511" cy="41409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413658</xdr:colOff>
      <xdr:row>192</xdr:row>
      <xdr:rowOff>32658</xdr:rowOff>
    </xdr:from>
    <xdr:to>
      <xdr:col>13</xdr:col>
      <xdr:colOff>308065</xdr:colOff>
      <xdr:row>207</xdr:row>
      <xdr:rowOff>130629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03B74F5-BE17-44FA-AE6F-EF6151C9D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642258</xdr:colOff>
      <xdr:row>218</xdr:row>
      <xdr:rowOff>114300</xdr:rowOff>
    </xdr:from>
    <xdr:to>
      <xdr:col>10</xdr:col>
      <xdr:colOff>1055914</xdr:colOff>
      <xdr:row>233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8575DF3-7026-4693-BF62-10D5F91A7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468085</xdr:colOff>
      <xdr:row>242</xdr:row>
      <xdr:rowOff>92527</xdr:rowOff>
    </xdr:from>
    <xdr:to>
      <xdr:col>9</xdr:col>
      <xdr:colOff>239486</xdr:colOff>
      <xdr:row>257</xdr:row>
      <xdr:rowOff>59870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296C1F8-4E5A-411F-A60A-F30DEA1D1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43543</xdr:colOff>
      <xdr:row>269</xdr:row>
      <xdr:rowOff>5441</xdr:rowOff>
    </xdr:from>
    <xdr:to>
      <xdr:col>8</xdr:col>
      <xdr:colOff>783772</xdr:colOff>
      <xdr:row>293</xdr:row>
      <xdr:rowOff>108857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35AB543-AFFF-4B5A-A093-44CA23566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3</xdr:col>
      <xdr:colOff>370115</xdr:colOff>
      <xdr:row>264</xdr:row>
      <xdr:rowOff>54428</xdr:rowOff>
    </xdr:from>
    <xdr:ext cx="2383601" cy="264560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73770ABB-2DCA-4C69-969D-EB9CF79A415B}"/>
            </a:ext>
          </a:extLst>
        </xdr:cNvPr>
        <xdr:cNvSpPr txBox="1"/>
      </xdr:nvSpPr>
      <xdr:spPr>
        <a:xfrm>
          <a:off x="3981995" y="46871708"/>
          <a:ext cx="238360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 kern="1200"/>
            <a:t>CATEGORÍAS</a:t>
          </a:r>
          <a:r>
            <a:rPr lang="es-ES" sz="1100" kern="1200" baseline="0"/>
            <a:t> COMERCIO CON FRAUDE</a:t>
          </a:r>
        </a:p>
      </xdr:txBody>
    </xdr:sp>
    <xdr:clientData/>
  </xdr:oneCellAnchor>
  <xdr:oneCellAnchor>
    <xdr:from>
      <xdr:col>2</xdr:col>
      <xdr:colOff>1349828</xdr:colOff>
      <xdr:row>238</xdr:row>
      <xdr:rowOff>65314</xdr:rowOff>
    </xdr:from>
    <xdr:ext cx="3165738" cy="264560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D1FDB30B-8EFD-4104-8F82-35D96349E956}"/>
            </a:ext>
          </a:extLst>
        </xdr:cNvPr>
        <xdr:cNvSpPr txBox="1"/>
      </xdr:nvSpPr>
      <xdr:spPr>
        <a:xfrm>
          <a:off x="3376748" y="42127714"/>
          <a:ext cx="3165738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 DE LA SEMANA OPERACIONES FRAUDULENTAS</a:t>
          </a:r>
        </a:p>
      </xdr:txBody>
    </xdr:sp>
    <xdr:clientData/>
  </xdr:oneCellAnchor>
  <xdr:oneCellAnchor>
    <xdr:from>
      <xdr:col>2</xdr:col>
      <xdr:colOff>1436914</xdr:colOff>
      <xdr:row>213</xdr:row>
      <xdr:rowOff>43543</xdr:rowOff>
    </xdr:from>
    <xdr:ext cx="2384114" cy="264560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9AFD8218-5966-4D24-9899-22B25861FB0C}"/>
            </a:ext>
          </a:extLst>
        </xdr:cNvPr>
        <xdr:cNvSpPr txBox="1"/>
      </xdr:nvSpPr>
      <xdr:spPr>
        <a:xfrm>
          <a:off x="3463834" y="37533943"/>
          <a:ext cx="238411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MESES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OPERACIONES FRAUDULENTAS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1687286</xdr:colOff>
      <xdr:row>187</xdr:row>
      <xdr:rowOff>152400</xdr:rowOff>
    </xdr:from>
    <xdr:ext cx="2538515" cy="26456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FB7D3C99-AD6A-413A-83BF-7BA551AE619C}"/>
            </a:ext>
          </a:extLst>
        </xdr:cNvPr>
        <xdr:cNvSpPr txBox="1"/>
      </xdr:nvSpPr>
      <xdr:spPr>
        <a:xfrm>
          <a:off x="3615146" y="32887920"/>
          <a:ext cx="253851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COMERCIOS CON FRAUDE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348343</xdr:colOff>
      <xdr:row>146</xdr:row>
      <xdr:rowOff>32656</xdr:rowOff>
    </xdr:from>
    <xdr:ext cx="1831784" cy="2645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B6AC2D5A-5AD9-4445-AB9B-8BDB82DD3D3A}"/>
            </a:ext>
          </a:extLst>
        </xdr:cNvPr>
        <xdr:cNvSpPr txBox="1"/>
      </xdr:nvSpPr>
      <xdr:spPr>
        <a:xfrm>
          <a:off x="3960223" y="25270096"/>
          <a:ext cx="183178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RESOLUCIÓN DISPUTAS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957942</xdr:colOff>
      <xdr:row>120</xdr:row>
      <xdr:rowOff>32656</xdr:rowOff>
    </xdr:from>
    <xdr:ext cx="2367186" cy="264560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9DB77BB8-DD98-4AC8-943E-86DB1481C299}"/>
            </a:ext>
          </a:extLst>
        </xdr:cNvPr>
        <xdr:cNvSpPr txBox="1"/>
      </xdr:nvSpPr>
      <xdr:spPr>
        <a:xfrm>
          <a:off x="2984862" y="20515216"/>
          <a:ext cx="2367186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CLIENTES CON FRAUDE</a:t>
          </a:r>
        </a:p>
      </xdr:txBody>
    </xdr:sp>
    <xdr:clientData/>
  </xdr:oneCellAnchor>
  <xdr:oneCellAnchor>
    <xdr:from>
      <xdr:col>3</xdr:col>
      <xdr:colOff>0</xdr:colOff>
      <xdr:row>88</xdr:row>
      <xdr:rowOff>0</xdr:rowOff>
    </xdr:from>
    <xdr:ext cx="4315797" cy="264560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CA9BE9FC-D3C8-4DDD-985C-A26D800BD0D1}"/>
            </a:ext>
          </a:extLst>
        </xdr:cNvPr>
        <xdr:cNvSpPr txBox="1"/>
      </xdr:nvSpPr>
      <xdr:spPr>
        <a:xfrm>
          <a:off x="3611880" y="14630400"/>
          <a:ext cx="4315797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ESTATUS RECUPERACIONES POR TIPO DE TARJETA Y TIPOLOGÍA FRAUDE</a:t>
          </a:r>
        </a:p>
      </xdr:txBody>
    </xdr:sp>
    <xdr:clientData/>
  </xdr:oneCellAnchor>
  <xdr:twoCellAnchor>
    <xdr:from>
      <xdr:col>3</xdr:col>
      <xdr:colOff>1110343</xdr:colOff>
      <xdr:row>60</xdr:row>
      <xdr:rowOff>130628</xdr:rowOff>
    </xdr:from>
    <xdr:to>
      <xdr:col>7</xdr:col>
      <xdr:colOff>1545771</xdr:colOff>
      <xdr:row>83</xdr:row>
      <xdr:rowOff>97970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9E9BE0CF-3DCE-4583-BF18-FAA350FF0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3</xdr:col>
      <xdr:colOff>316774</xdr:colOff>
      <xdr:row>56</xdr:row>
      <xdr:rowOff>21771</xdr:rowOff>
    </xdr:from>
    <xdr:ext cx="2357825" cy="264560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D7CA1A58-3675-48E6-A9DC-9FA2F879B908}"/>
            </a:ext>
          </a:extLst>
        </xdr:cNvPr>
        <xdr:cNvSpPr txBox="1"/>
      </xdr:nvSpPr>
      <xdr:spPr>
        <a:xfrm>
          <a:off x="3928654" y="8800011"/>
          <a:ext cx="235782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STATUS IMPORTES CASOS DE FRAUDE</a:t>
          </a:r>
        </a:p>
      </xdr:txBody>
    </xdr:sp>
    <xdr:clientData/>
  </xdr:oneCellAnchor>
  <xdr:oneCellAnchor>
    <xdr:from>
      <xdr:col>4</xdr:col>
      <xdr:colOff>0</xdr:colOff>
      <xdr:row>3</xdr:row>
      <xdr:rowOff>0</xdr:rowOff>
    </xdr:from>
    <xdr:ext cx="601318" cy="374141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4A47C6AA-8618-4303-89C4-C810F513EFA6}"/>
            </a:ext>
          </a:extLst>
        </xdr:cNvPr>
        <xdr:cNvSpPr txBox="1"/>
      </xdr:nvSpPr>
      <xdr:spPr>
        <a:xfrm>
          <a:off x="4602480" y="548640"/>
          <a:ext cx="601318" cy="37414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800" b="1" u="sng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KPI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´S</a:t>
          </a:r>
        </a:p>
      </xdr:txBody>
    </xdr:sp>
    <xdr:clientData/>
  </xdr:oneCellAnchor>
  <xdr:twoCellAnchor>
    <xdr:from>
      <xdr:col>5</xdr:col>
      <xdr:colOff>1110344</xdr:colOff>
      <xdr:row>31</xdr:row>
      <xdr:rowOff>108857</xdr:rowOff>
    </xdr:from>
    <xdr:to>
      <xdr:col>10</xdr:col>
      <xdr:colOff>21771</xdr:colOff>
      <xdr:row>50</xdr:row>
      <xdr:rowOff>185056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9FDCD32B-D0BD-4DD3-846F-D39EA42A8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3</xdr:col>
      <xdr:colOff>0</xdr:colOff>
      <xdr:row>26</xdr:row>
      <xdr:rowOff>0</xdr:rowOff>
    </xdr:from>
    <xdr:ext cx="1380121" cy="264560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DD830C68-30C6-41A8-87B6-A48B49C66056}"/>
            </a:ext>
          </a:extLst>
        </xdr:cNvPr>
        <xdr:cNvSpPr txBox="1"/>
      </xdr:nvSpPr>
      <xdr:spPr>
        <a:xfrm>
          <a:off x="3611880" y="4754880"/>
          <a:ext cx="138012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TIPOLOGÍAS FRAUDE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642257</xdr:colOff>
      <xdr:row>87</xdr:row>
      <xdr:rowOff>21772</xdr:rowOff>
    </xdr:from>
    <xdr:to>
      <xdr:col>14</xdr:col>
      <xdr:colOff>413657</xdr:colOff>
      <xdr:row>107</xdr:row>
      <xdr:rowOff>76201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6FA134F-91CC-4AD3-85C3-94DBEEC77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990600</xdr:colOff>
      <xdr:row>144</xdr:row>
      <xdr:rowOff>157842</xdr:rowOff>
    </xdr:from>
    <xdr:to>
      <xdr:col>15</xdr:col>
      <xdr:colOff>97972</xdr:colOff>
      <xdr:row>159</xdr:row>
      <xdr:rowOff>125185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935FFD2-C739-4C19-AA08-35A160BF7C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772886</xdr:colOff>
      <xdr:row>113</xdr:row>
      <xdr:rowOff>130629</xdr:rowOff>
    </xdr:from>
    <xdr:to>
      <xdr:col>14</xdr:col>
      <xdr:colOff>413657</xdr:colOff>
      <xdr:row>136</xdr:row>
      <xdr:rowOff>65315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39CC8BD3-5F55-447A-AA7C-CC6801ED7D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87886" y="20796069"/>
              <a:ext cx="12038511" cy="41409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413658</xdr:colOff>
      <xdr:row>184</xdr:row>
      <xdr:rowOff>32658</xdr:rowOff>
    </xdr:from>
    <xdr:to>
      <xdr:col>13</xdr:col>
      <xdr:colOff>308065</xdr:colOff>
      <xdr:row>199</xdr:row>
      <xdr:rowOff>130629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693DF67-5850-448D-B51B-ECD8F54093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642258</xdr:colOff>
      <xdr:row>210</xdr:row>
      <xdr:rowOff>114300</xdr:rowOff>
    </xdr:from>
    <xdr:to>
      <xdr:col>10</xdr:col>
      <xdr:colOff>1055914</xdr:colOff>
      <xdr:row>225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6D1445-DA19-4B4F-8824-8A1DA0ACF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468085</xdr:colOff>
      <xdr:row>234</xdr:row>
      <xdr:rowOff>92527</xdr:rowOff>
    </xdr:from>
    <xdr:to>
      <xdr:col>9</xdr:col>
      <xdr:colOff>239486</xdr:colOff>
      <xdr:row>249</xdr:row>
      <xdr:rowOff>59870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42E579A-35AA-4781-9534-54D6A06C3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43543</xdr:colOff>
      <xdr:row>261</xdr:row>
      <xdr:rowOff>5441</xdr:rowOff>
    </xdr:from>
    <xdr:to>
      <xdr:col>8</xdr:col>
      <xdr:colOff>783772</xdr:colOff>
      <xdr:row>285</xdr:row>
      <xdr:rowOff>108857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9375D81-2487-42EC-9F71-826BA1EA1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3</xdr:col>
      <xdr:colOff>370115</xdr:colOff>
      <xdr:row>256</xdr:row>
      <xdr:rowOff>54428</xdr:rowOff>
    </xdr:from>
    <xdr:ext cx="2383601" cy="264560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5BE75157-742C-482D-A787-01CC51073088}"/>
            </a:ext>
          </a:extLst>
        </xdr:cNvPr>
        <xdr:cNvSpPr txBox="1"/>
      </xdr:nvSpPr>
      <xdr:spPr>
        <a:xfrm>
          <a:off x="3608615" y="42116828"/>
          <a:ext cx="238360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 kern="1200"/>
            <a:t>CATEGORÍAS</a:t>
          </a:r>
          <a:r>
            <a:rPr lang="es-ES" sz="1100" kern="1200" baseline="0"/>
            <a:t> COMERCIO CON FRAUDE</a:t>
          </a:r>
        </a:p>
      </xdr:txBody>
    </xdr:sp>
    <xdr:clientData/>
  </xdr:oneCellAnchor>
  <xdr:oneCellAnchor>
    <xdr:from>
      <xdr:col>2</xdr:col>
      <xdr:colOff>1349828</xdr:colOff>
      <xdr:row>230</xdr:row>
      <xdr:rowOff>65314</xdr:rowOff>
    </xdr:from>
    <xdr:ext cx="3165738" cy="264560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EABED255-B8BD-432F-88F5-EE614BE57919}"/>
            </a:ext>
          </a:extLst>
        </xdr:cNvPr>
        <xdr:cNvSpPr txBox="1"/>
      </xdr:nvSpPr>
      <xdr:spPr>
        <a:xfrm>
          <a:off x="3239588" y="37372834"/>
          <a:ext cx="3165738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 DE LA SEMANA OPERACIONES FRAUDULENTAS</a:t>
          </a:r>
        </a:p>
      </xdr:txBody>
    </xdr:sp>
    <xdr:clientData/>
  </xdr:oneCellAnchor>
  <xdr:oneCellAnchor>
    <xdr:from>
      <xdr:col>2</xdr:col>
      <xdr:colOff>1436914</xdr:colOff>
      <xdr:row>205</xdr:row>
      <xdr:rowOff>43543</xdr:rowOff>
    </xdr:from>
    <xdr:ext cx="2384114" cy="264560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86F403B7-82EA-4565-8CCC-E1EE0F3D95D5}"/>
            </a:ext>
          </a:extLst>
        </xdr:cNvPr>
        <xdr:cNvSpPr txBox="1"/>
      </xdr:nvSpPr>
      <xdr:spPr>
        <a:xfrm>
          <a:off x="3235234" y="32779063"/>
          <a:ext cx="238411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MESES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OPERACIONES FRAUDULENTAS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1687286</xdr:colOff>
      <xdr:row>179</xdr:row>
      <xdr:rowOff>152400</xdr:rowOff>
    </xdr:from>
    <xdr:ext cx="2538515" cy="26456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71FADC61-ED6F-4087-906F-13358654F2BB}"/>
            </a:ext>
          </a:extLst>
        </xdr:cNvPr>
        <xdr:cNvSpPr txBox="1"/>
      </xdr:nvSpPr>
      <xdr:spPr>
        <a:xfrm>
          <a:off x="3241766" y="28133040"/>
          <a:ext cx="253851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COMERCIOS CON FRAUDE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348343</xdr:colOff>
      <xdr:row>138</xdr:row>
      <xdr:rowOff>32656</xdr:rowOff>
    </xdr:from>
    <xdr:ext cx="1831784" cy="264560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872546E1-0D0C-4299-BB2C-81B305E7CE8D}"/>
            </a:ext>
          </a:extLst>
        </xdr:cNvPr>
        <xdr:cNvSpPr txBox="1"/>
      </xdr:nvSpPr>
      <xdr:spPr>
        <a:xfrm>
          <a:off x="3586843" y="20515216"/>
          <a:ext cx="1831784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DÍAS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RESOLUCIÓN DISPUTAS</a:t>
          </a:r>
          <a:endParaRPr lang="es-E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957942</xdr:colOff>
      <xdr:row>112</xdr:row>
      <xdr:rowOff>32656</xdr:rowOff>
    </xdr:from>
    <xdr:ext cx="2367186" cy="264560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556510D9-C7A1-4571-AF38-D11EEB31D324}"/>
            </a:ext>
          </a:extLst>
        </xdr:cNvPr>
        <xdr:cNvSpPr txBox="1"/>
      </xdr:nvSpPr>
      <xdr:spPr>
        <a:xfrm>
          <a:off x="2984862" y="15760336"/>
          <a:ext cx="2367186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PAÍSES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 DE LOS CLIENTES CON FRAUDE</a:t>
          </a:r>
        </a:p>
      </xdr:txBody>
    </xdr:sp>
    <xdr:clientData/>
  </xdr:oneCellAnchor>
  <xdr:oneCellAnchor>
    <xdr:from>
      <xdr:col>3</xdr:col>
      <xdr:colOff>0</xdr:colOff>
      <xdr:row>80</xdr:row>
      <xdr:rowOff>0</xdr:rowOff>
    </xdr:from>
    <xdr:ext cx="4315797" cy="264560"/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6A0C3973-CB5F-4302-9CFB-CDF2A7896E2B}"/>
            </a:ext>
          </a:extLst>
        </xdr:cNvPr>
        <xdr:cNvSpPr txBox="1"/>
      </xdr:nvSpPr>
      <xdr:spPr>
        <a:xfrm>
          <a:off x="3238500" y="9875520"/>
          <a:ext cx="4315797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ESTATUS RECUPERACIONES POR TIPO DE TARJETA Y TIPOLOGÍA FRAUDE</a:t>
          </a:r>
        </a:p>
      </xdr:txBody>
    </xdr:sp>
    <xdr:clientData/>
  </xdr:oneCellAnchor>
  <xdr:twoCellAnchor>
    <xdr:from>
      <xdr:col>3</xdr:col>
      <xdr:colOff>1110343</xdr:colOff>
      <xdr:row>52</xdr:row>
      <xdr:rowOff>130628</xdr:rowOff>
    </xdr:from>
    <xdr:to>
      <xdr:col>7</xdr:col>
      <xdr:colOff>1545771</xdr:colOff>
      <xdr:row>75</xdr:row>
      <xdr:rowOff>97970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33BBA9E1-14C5-4AE6-A426-2FE7915A0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3</xdr:col>
      <xdr:colOff>316774</xdr:colOff>
      <xdr:row>48</xdr:row>
      <xdr:rowOff>21771</xdr:rowOff>
    </xdr:from>
    <xdr:ext cx="2357825" cy="264560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62E48EFA-B432-40EA-8169-F3D7DA44574E}"/>
            </a:ext>
          </a:extLst>
        </xdr:cNvPr>
        <xdr:cNvSpPr txBox="1"/>
      </xdr:nvSpPr>
      <xdr:spPr>
        <a:xfrm>
          <a:off x="3555274" y="4045131"/>
          <a:ext cx="2357825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STATUS IMPORTES CASOS DE FRAUDE</a:t>
          </a:r>
        </a:p>
      </xdr:txBody>
    </xdr:sp>
    <xdr:clientData/>
  </xdr:oneCellAnchor>
  <xdr:oneCellAnchor>
    <xdr:from>
      <xdr:col>4</xdr:col>
      <xdr:colOff>0</xdr:colOff>
      <xdr:row>3</xdr:row>
      <xdr:rowOff>0</xdr:rowOff>
    </xdr:from>
    <xdr:ext cx="601318" cy="374141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78298A62-AE3C-4E20-8C66-7F19203DE25D}"/>
            </a:ext>
          </a:extLst>
        </xdr:cNvPr>
        <xdr:cNvSpPr txBox="1"/>
      </xdr:nvSpPr>
      <xdr:spPr>
        <a:xfrm>
          <a:off x="4229100" y="548640"/>
          <a:ext cx="601318" cy="37414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800" b="1" u="sng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KPI</a:t>
          </a:r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´S</a:t>
          </a:r>
        </a:p>
      </xdr:txBody>
    </xdr:sp>
    <xdr:clientData/>
  </xdr:oneCellAnchor>
  <xdr:twoCellAnchor>
    <xdr:from>
      <xdr:col>5</xdr:col>
      <xdr:colOff>1110344</xdr:colOff>
      <xdr:row>25</xdr:row>
      <xdr:rowOff>65314</xdr:rowOff>
    </xdr:from>
    <xdr:to>
      <xdr:col>10</xdr:col>
      <xdr:colOff>21771</xdr:colOff>
      <xdr:row>45</xdr:row>
      <xdr:rowOff>38099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F2FBA358-17CD-D9E9-5446-21EC3CC91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3</xdr:col>
      <xdr:colOff>0</xdr:colOff>
      <xdr:row>26</xdr:row>
      <xdr:rowOff>0</xdr:rowOff>
    </xdr:from>
    <xdr:ext cx="1380121" cy="264560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93A03FD2-1F0D-40F2-A7EF-FB87317106AC}"/>
            </a:ext>
          </a:extLst>
        </xdr:cNvPr>
        <xdr:cNvSpPr txBox="1"/>
      </xdr:nvSpPr>
      <xdr:spPr>
        <a:xfrm>
          <a:off x="3614057" y="4811486"/>
          <a:ext cx="1380121" cy="2645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r>
            <a:rPr lang="es-ES" sz="1100" kern="1200" baseline="0">
              <a:solidFill>
                <a:schemeClr val="tx1"/>
              </a:solidFill>
              <a:latin typeface="+mn-lt"/>
              <a:ea typeface="+mn-ea"/>
              <a:cs typeface="+mn-cs"/>
            </a:rPr>
            <a:t>TIPOLOGÍAS FRAUDE</a:t>
          </a:r>
        </a:p>
      </xdr:txBody>
    </xdr:sp>
    <xdr:clientData/>
  </xdr:oneCellAnchor>
  <xdr:twoCellAnchor editAs="oneCell">
    <xdr:from>
      <xdr:col>10</xdr:col>
      <xdr:colOff>735874</xdr:colOff>
      <xdr:row>24</xdr:row>
      <xdr:rowOff>151312</xdr:rowOff>
    </xdr:from>
    <xdr:to>
      <xdr:col>11</xdr:col>
      <xdr:colOff>986245</xdr:colOff>
      <xdr:row>38</xdr:row>
      <xdr:rowOff>27487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Tipo de tarjeta">
              <a:extLst>
                <a:ext uri="{FF2B5EF4-FFF2-40B4-BE49-F238E27FC236}">
                  <a16:creationId xmlns:a16="http://schemas.microsoft.com/office/drawing/2014/main" id="{65F97A5F-B9BC-FBF0-60AA-E2792A7DBD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35988" y="4592683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109947</xdr:colOff>
      <xdr:row>96</xdr:row>
      <xdr:rowOff>70756</xdr:rowOff>
    </xdr:from>
    <xdr:to>
      <xdr:col>4</xdr:col>
      <xdr:colOff>240575</xdr:colOff>
      <xdr:row>109</xdr:row>
      <xdr:rowOff>131988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Tipo de tarjeta 2">
              <a:extLst>
                <a:ext uri="{FF2B5EF4-FFF2-40B4-BE49-F238E27FC236}">
                  <a16:creationId xmlns:a16="http://schemas.microsoft.com/office/drawing/2014/main" id="{8DC74CD7-CFF6-2CAC-058B-23A0367A6E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9118" y="17836242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839289</xdr:colOff>
      <xdr:row>161</xdr:row>
      <xdr:rowOff>149134</xdr:rowOff>
    </xdr:from>
    <xdr:to>
      <xdr:col>6</xdr:col>
      <xdr:colOff>741318</xdr:colOff>
      <xdr:row>175</xdr:row>
      <xdr:rowOff>25309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Tipo de tarjeta 3">
              <a:extLst>
                <a:ext uri="{FF2B5EF4-FFF2-40B4-BE49-F238E27FC236}">
                  <a16:creationId xmlns:a16="http://schemas.microsoft.com/office/drawing/2014/main" id="{5D19405F-9CF4-1311-4EBC-DE348924EC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16632" y="29943334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545374</xdr:colOff>
      <xdr:row>184</xdr:row>
      <xdr:rowOff>59872</xdr:rowOff>
    </xdr:from>
    <xdr:to>
      <xdr:col>14</xdr:col>
      <xdr:colOff>795745</xdr:colOff>
      <xdr:row>197</xdr:row>
      <xdr:rowOff>121104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Categoría del comercio">
              <a:extLst>
                <a:ext uri="{FF2B5EF4-FFF2-40B4-BE49-F238E27FC236}">
                  <a16:creationId xmlns:a16="http://schemas.microsoft.com/office/drawing/2014/main" id="{B67DE60A-6D25-7FC6-5A62-F2ABA967A8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80774" y="34110386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72934</xdr:colOff>
      <xdr:row>211</xdr:row>
      <xdr:rowOff>151312</xdr:rowOff>
    </xdr:from>
    <xdr:to>
      <xdr:col>12</xdr:col>
      <xdr:colOff>323306</xdr:colOff>
      <xdr:row>225</xdr:row>
      <xdr:rowOff>27487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Tipo de tarjeta 4">
              <a:extLst>
                <a:ext uri="{FF2B5EF4-FFF2-40B4-BE49-F238E27FC236}">
                  <a16:creationId xmlns:a16="http://schemas.microsoft.com/office/drawing/2014/main" id="{258C00AB-9FD4-1125-45BE-A65B03AF10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51477" y="39198369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1252946</xdr:colOff>
      <xdr:row>52</xdr:row>
      <xdr:rowOff>183969</xdr:rowOff>
    </xdr:from>
    <xdr:to>
      <xdr:col>9</xdr:col>
      <xdr:colOff>1503317</xdr:colOff>
      <xdr:row>66</xdr:row>
      <xdr:rowOff>60144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Categoría del comercio 1">
              <a:extLst>
                <a:ext uri="{FF2B5EF4-FFF2-40B4-BE49-F238E27FC236}">
                  <a16:creationId xmlns:a16="http://schemas.microsoft.com/office/drawing/2014/main" id="{38707F92-CB6A-D9B9-CB6D-51BB9B64CC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96203" y="98069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1024346</xdr:colOff>
      <xdr:row>235</xdr:row>
      <xdr:rowOff>40277</xdr:rowOff>
    </xdr:from>
    <xdr:to>
      <xdr:col>10</xdr:col>
      <xdr:colOff>1274718</xdr:colOff>
      <xdr:row>248</xdr:row>
      <xdr:rowOff>101510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Categoría del comercio 2">
              <a:extLst>
                <a:ext uri="{FF2B5EF4-FFF2-40B4-BE49-F238E27FC236}">
                  <a16:creationId xmlns:a16="http://schemas.microsoft.com/office/drawing/2014/main" id="{C6BA7230-3E15-F2E1-7A17-D9A5F66943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46032" y="43528706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1307375</xdr:colOff>
      <xdr:row>263</xdr:row>
      <xdr:rowOff>38099</xdr:rowOff>
    </xdr:from>
    <xdr:to>
      <xdr:col>9</xdr:col>
      <xdr:colOff>1557746</xdr:colOff>
      <xdr:row>276</xdr:row>
      <xdr:rowOff>99332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País del Merchant">
              <a:extLst>
                <a:ext uri="{FF2B5EF4-FFF2-40B4-BE49-F238E27FC236}">
                  <a16:creationId xmlns:a16="http://schemas.microsoft.com/office/drawing/2014/main" id="{634B8F30-1BFA-10D4-D8B4-AEDC073BD9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l Mercha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50632" y="48708128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989512</xdr:colOff>
      <xdr:row>8</xdr:row>
      <xdr:rowOff>53340</xdr:rowOff>
    </xdr:from>
    <xdr:to>
      <xdr:col>11</xdr:col>
      <xdr:colOff>1239883</xdr:colOff>
      <xdr:row>21</xdr:row>
      <xdr:rowOff>114572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Motivo del chargeback">
              <a:extLst>
                <a:ext uri="{FF2B5EF4-FFF2-40B4-BE49-F238E27FC236}">
                  <a16:creationId xmlns:a16="http://schemas.microsoft.com/office/drawing/2014/main" id="{E1290061-D3A8-0F89-9CB2-109BE044E0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tivo del chargeback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89626" y="1533797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728254</xdr:colOff>
      <xdr:row>8</xdr:row>
      <xdr:rowOff>64226</xdr:rowOff>
    </xdr:from>
    <xdr:to>
      <xdr:col>9</xdr:col>
      <xdr:colOff>978625</xdr:colOff>
      <xdr:row>21</xdr:row>
      <xdr:rowOff>125458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5" name="Estado de la disputa">
              <a:extLst>
                <a:ext uri="{FF2B5EF4-FFF2-40B4-BE49-F238E27FC236}">
                  <a16:creationId xmlns:a16="http://schemas.microsoft.com/office/drawing/2014/main" id="{9938DAB6-0528-0EC8-B3A0-BDD0F39396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 de la dispu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71511" y="1544683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586740</xdr:colOff>
      <xdr:row>8</xdr:row>
      <xdr:rowOff>31569</xdr:rowOff>
    </xdr:from>
    <xdr:to>
      <xdr:col>13</xdr:col>
      <xdr:colOff>837111</xdr:colOff>
      <xdr:row>21</xdr:row>
      <xdr:rowOff>92801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Chargeback_Status">
              <a:extLst>
                <a:ext uri="{FF2B5EF4-FFF2-40B4-BE49-F238E27FC236}">
                  <a16:creationId xmlns:a16="http://schemas.microsoft.com/office/drawing/2014/main" id="{AC5F8190-0174-4D5B-1F0C-43937BFF21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rgeback_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43711" y="1512026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243839</xdr:colOff>
      <xdr:row>1</xdr:row>
      <xdr:rowOff>114300</xdr:rowOff>
    </xdr:from>
    <xdr:to>
      <xdr:col>2</xdr:col>
      <xdr:colOff>770964</xdr:colOff>
      <xdr:row>11</xdr:row>
      <xdr:rowOff>8965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8316D110-7DEC-E04E-2342-BD81C53A7EAB}"/>
            </a:ext>
          </a:extLst>
        </xdr:cNvPr>
        <xdr:cNvSpPr/>
      </xdr:nvSpPr>
      <xdr:spPr>
        <a:xfrm>
          <a:off x="243839" y="293594"/>
          <a:ext cx="2104913" cy="168760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2400" b="1" kern="1200"/>
            <a:t>ANÁLISIS CASOS FRAUDE</a:t>
          </a:r>
          <a:r>
            <a:rPr lang="es-ES" sz="2400" b="1" kern="1200" baseline="0"/>
            <a:t> CBKS</a:t>
          </a:r>
          <a:endParaRPr lang="es-ES" sz="2400" b="1" kern="1200"/>
        </a:p>
      </xdr:txBody>
    </xdr:sp>
    <xdr:clientData/>
  </xdr:twoCellAnchor>
  <xdr:twoCellAnchor>
    <xdr:from>
      <xdr:col>14</xdr:col>
      <xdr:colOff>595747</xdr:colOff>
      <xdr:row>5</xdr:row>
      <xdr:rowOff>64424</xdr:rowOff>
    </xdr:from>
    <xdr:to>
      <xdr:col>19</xdr:col>
      <xdr:colOff>540328</xdr:colOff>
      <xdr:row>17</xdr:row>
      <xdr:rowOff>138545</xdr:rowOff>
    </xdr:to>
    <xdr:sp macro="" textlink="'DB TABLAS DINÁMICAS'!C14">
      <xdr:nvSpPr>
        <xdr:cNvPr id="3" name="Rectángulo: esquinas redondeadas 2">
          <a:extLst>
            <a:ext uri="{FF2B5EF4-FFF2-40B4-BE49-F238E27FC236}">
              <a16:creationId xmlns:a16="http://schemas.microsoft.com/office/drawing/2014/main" id="{888F7813-608C-4FD7-A39E-866CFAED1B8D}"/>
            </a:ext>
          </a:extLst>
        </xdr:cNvPr>
        <xdr:cNvSpPr/>
      </xdr:nvSpPr>
      <xdr:spPr>
        <a:xfrm>
          <a:off x="11651674" y="964969"/>
          <a:ext cx="3893127" cy="2235431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EF2BFE16-97BD-4744-8247-1314B446AC69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616.696,73 € </a:t>
          </a:fld>
          <a:endParaRPr lang="en-US" sz="3200" b="0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290945</xdr:colOff>
      <xdr:row>6</xdr:row>
      <xdr:rowOff>22857</xdr:rowOff>
    </xdr:from>
    <xdr:to>
      <xdr:col>13</xdr:col>
      <xdr:colOff>498764</xdr:colOff>
      <xdr:row>16</xdr:row>
      <xdr:rowOff>110836</xdr:rowOff>
    </xdr:to>
    <xdr:sp macro="" textlink="'DB TABLAS DINÁMICAS'!B14">
      <xdr:nvSpPr>
        <xdr:cNvPr id="4" name="Rectángulo: esquinas redondeadas 3">
          <a:extLst>
            <a:ext uri="{FF2B5EF4-FFF2-40B4-BE49-F238E27FC236}">
              <a16:creationId xmlns:a16="http://schemas.microsoft.com/office/drawing/2014/main" id="{39AAF484-C0E7-48BA-A6DA-796C382C6E3B}"/>
            </a:ext>
          </a:extLst>
        </xdr:cNvPr>
        <xdr:cNvSpPr/>
      </xdr:nvSpPr>
      <xdr:spPr>
        <a:xfrm>
          <a:off x="7398327" y="1103512"/>
          <a:ext cx="3366655" cy="1889069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fld id="{2385F803-31FE-4643-B2C7-0585F550DEA3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1323</a:t>
          </a:fld>
          <a:endParaRPr lang="en-US" sz="3200" kern="1200"/>
        </a:p>
      </xdr:txBody>
    </xdr:sp>
    <xdr:clientData/>
  </xdr:twoCellAnchor>
  <xdr:twoCellAnchor>
    <xdr:from>
      <xdr:col>21</xdr:col>
      <xdr:colOff>699286</xdr:colOff>
      <xdr:row>22</xdr:row>
      <xdr:rowOff>141152</xdr:rowOff>
    </xdr:from>
    <xdr:to>
      <xdr:col>30</xdr:col>
      <xdr:colOff>342061</xdr:colOff>
      <xdr:row>41</xdr:row>
      <xdr:rowOff>144482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6E613F5F-3BDB-420D-998F-33F3296C682C}"/>
            </a:ext>
          </a:extLst>
        </xdr:cNvPr>
        <xdr:cNvSpPr/>
      </xdr:nvSpPr>
      <xdr:spPr>
        <a:xfrm>
          <a:off x="17283177" y="4103552"/>
          <a:ext cx="6750157" cy="3425403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12</xdr:col>
      <xdr:colOff>464626</xdr:colOff>
      <xdr:row>43</xdr:row>
      <xdr:rowOff>146896</xdr:rowOff>
    </xdr:from>
    <xdr:to>
      <xdr:col>21</xdr:col>
      <xdr:colOff>115963</xdr:colOff>
      <xdr:row>62</xdr:row>
      <xdr:rowOff>162136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A62BA005-EB01-4E52-9527-C92A4EF962DB}"/>
            </a:ext>
          </a:extLst>
        </xdr:cNvPr>
        <xdr:cNvSpPr/>
      </xdr:nvSpPr>
      <xdr:spPr>
        <a:xfrm>
          <a:off x="10000512" y="8104353"/>
          <a:ext cx="6803251" cy="35313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3</xdr:col>
      <xdr:colOff>142796</xdr:colOff>
      <xdr:row>63</xdr:row>
      <xdr:rowOff>175834</xdr:rowOff>
    </xdr:from>
    <xdr:to>
      <xdr:col>11</xdr:col>
      <xdr:colOff>651479</xdr:colOff>
      <xdr:row>82</xdr:row>
      <xdr:rowOff>121662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FD95A676-CB64-465B-A07E-5E20BC7BAC62}"/>
            </a:ext>
          </a:extLst>
        </xdr:cNvPr>
        <xdr:cNvSpPr/>
      </xdr:nvSpPr>
      <xdr:spPr>
        <a:xfrm>
          <a:off x="2526767" y="11834434"/>
          <a:ext cx="6865941" cy="346191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ES" sz="1400" b="1" u="sng" kern="1200" baseline="0"/>
            <a:t>PROMEDIO DÍAS RESOLUCIÓN DISPUTAS</a:t>
          </a:r>
          <a:endParaRPr lang="es-ES" sz="1400" b="1" u="sng" kern="1200"/>
        </a:p>
      </xdr:txBody>
    </xdr:sp>
    <xdr:clientData/>
  </xdr:twoCellAnchor>
  <xdr:twoCellAnchor>
    <xdr:from>
      <xdr:col>21</xdr:col>
      <xdr:colOff>787509</xdr:colOff>
      <xdr:row>43</xdr:row>
      <xdr:rowOff>138545</xdr:rowOff>
    </xdr:from>
    <xdr:to>
      <xdr:col>30</xdr:col>
      <xdr:colOff>542774</xdr:colOff>
      <xdr:row>63</xdr:row>
      <xdr:rowOff>70378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55E86FCF-F7F5-48AB-B182-914ABAD4E34A}"/>
            </a:ext>
          </a:extLst>
        </xdr:cNvPr>
        <xdr:cNvSpPr/>
      </xdr:nvSpPr>
      <xdr:spPr>
        <a:xfrm>
          <a:off x="17371400" y="7883236"/>
          <a:ext cx="6862647" cy="353401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21</xdr:col>
      <xdr:colOff>655239</xdr:colOff>
      <xdr:row>64</xdr:row>
      <xdr:rowOff>73348</xdr:rowOff>
    </xdr:from>
    <xdr:to>
      <xdr:col>30</xdr:col>
      <xdr:colOff>458015</xdr:colOff>
      <xdr:row>83</xdr:row>
      <xdr:rowOff>55419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75666474-85C6-4248-A25E-44F663B52348}"/>
            </a:ext>
          </a:extLst>
        </xdr:cNvPr>
        <xdr:cNvSpPr/>
      </xdr:nvSpPr>
      <xdr:spPr>
        <a:xfrm>
          <a:off x="17239130" y="11600330"/>
          <a:ext cx="6910158" cy="340414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12</xdr:col>
      <xdr:colOff>308061</xdr:colOff>
      <xdr:row>64</xdr:row>
      <xdr:rowOff>44292</xdr:rowOff>
    </xdr:from>
    <xdr:to>
      <xdr:col>21</xdr:col>
      <xdr:colOff>286096</xdr:colOff>
      <xdr:row>82</xdr:row>
      <xdr:rowOff>96982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995CA0DE-E5EB-430B-9BEA-EDB48966CBC6}"/>
            </a:ext>
          </a:extLst>
        </xdr:cNvPr>
        <xdr:cNvSpPr/>
      </xdr:nvSpPr>
      <xdr:spPr>
        <a:xfrm>
          <a:off x="9784570" y="11571274"/>
          <a:ext cx="7085417" cy="329465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3</xdr:col>
      <xdr:colOff>185057</xdr:colOff>
      <xdr:row>20</xdr:row>
      <xdr:rowOff>55198</xdr:rowOff>
    </xdr:from>
    <xdr:to>
      <xdr:col>11</xdr:col>
      <xdr:colOff>717292</xdr:colOff>
      <xdr:row>42</xdr:row>
      <xdr:rowOff>110778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72A5A2F8-4058-4AA8-B2B8-3B0F1BB57E40}"/>
            </a:ext>
          </a:extLst>
        </xdr:cNvPr>
        <xdr:cNvSpPr/>
      </xdr:nvSpPr>
      <xdr:spPr>
        <a:xfrm>
          <a:off x="2569028" y="3756341"/>
          <a:ext cx="6889493" cy="412683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12</xdr:col>
      <xdr:colOff>537113</xdr:colOff>
      <xdr:row>23</xdr:row>
      <xdr:rowOff>166745</xdr:rowOff>
    </xdr:from>
    <xdr:to>
      <xdr:col>21</xdr:col>
      <xdr:colOff>182559</xdr:colOff>
      <xdr:row>40</xdr:row>
      <xdr:rowOff>128706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E22476BF-714C-4E92-A315-397628E1F91A}"/>
            </a:ext>
          </a:extLst>
        </xdr:cNvPr>
        <xdr:cNvSpPr/>
      </xdr:nvSpPr>
      <xdr:spPr>
        <a:xfrm>
          <a:off x="10072999" y="4423059"/>
          <a:ext cx="6797360" cy="310793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oneCellAnchor>
    <xdr:from>
      <xdr:col>9</xdr:col>
      <xdr:colOff>526473</xdr:colOff>
      <xdr:row>7</xdr:row>
      <xdr:rowOff>108758</xdr:rowOff>
    </xdr:from>
    <xdr:ext cx="3020290" cy="593304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CBD08DBD-B0C9-21F6-F1FF-04DA2CBD5326}"/>
            </a:ext>
          </a:extLst>
        </xdr:cNvPr>
        <xdr:cNvSpPr txBox="1"/>
      </xdr:nvSpPr>
      <xdr:spPr>
        <a:xfrm>
          <a:off x="7633855" y="1369522"/>
          <a:ext cx="3020290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ES" sz="3200" kern="1200"/>
            <a:t>Nº</a:t>
          </a:r>
          <a:r>
            <a:rPr lang="es-ES" sz="3200" kern="1200" baseline="0"/>
            <a:t> DE CASOS</a:t>
          </a:r>
          <a:endParaRPr lang="es-ES" sz="3200" kern="1200"/>
        </a:p>
      </xdr:txBody>
    </xdr:sp>
    <xdr:clientData/>
  </xdr:oneCellAnchor>
  <xdr:oneCellAnchor>
    <xdr:from>
      <xdr:col>15</xdr:col>
      <xdr:colOff>193965</xdr:colOff>
      <xdr:row>6</xdr:row>
      <xdr:rowOff>112914</xdr:rowOff>
    </xdr:from>
    <xdr:ext cx="3560617" cy="593304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1CEDF417-C8AF-97E2-9C86-84E27858DEB5}"/>
            </a:ext>
          </a:extLst>
        </xdr:cNvPr>
        <xdr:cNvSpPr txBox="1"/>
      </xdr:nvSpPr>
      <xdr:spPr>
        <a:xfrm>
          <a:off x="12039601" y="1193569"/>
          <a:ext cx="3560617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ES" sz="3200" kern="1200"/>
            <a:t>IMPORTE</a:t>
          </a:r>
          <a:r>
            <a:rPr lang="es-ES" sz="3200" kern="1200" baseline="0"/>
            <a:t> </a:t>
          </a:r>
          <a:r>
            <a:rPr lang="es-ES" sz="3200" kern="1200"/>
            <a:t>FRAUDE</a:t>
          </a:r>
        </a:p>
      </xdr:txBody>
    </xdr:sp>
    <xdr:clientData/>
  </xdr:oneCellAnchor>
  <xdr:oneCellAnchor>
    <xdr:from>
      <xdr:col>6</xdr:col>
      <xdr:colOff>114300</xdr:colOff>
      <xdr:row>29</xdr:row>
      <xdr:rowOff>38100</xdr:rowOff>
    </xdr:from>
    <xdr:ext cx="624840" cy="311496"/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A9F47BE8-6B6B-CB42-F625-4D8255DC0F5B}"/>
            </a:ext>
          </a:extLst>
        </xdr:cNvPr>
        <xdr:cNvSpPr txBox="1"/>
      </xdr:nvSpPr>
      <xdr:spPr>
        <a:xfrm>
          <a:off x="4869180" y="2964180"/>
          <a:ext cx="62484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s-ES" sz="1400" kern="1200"/>
        </a:p>
      </xdr:txBody>
    </xdr:sp>
    <xdr:clientData/>
  </xdr:oneCellAnchor>
  <xdr:twoCellAnchor>
    <xdr:from>
      <xdr:col>21</xdr:col>
      <xdr:colOff>221673</xdr:colOff>
      <xdr:row>10</xdr:row>
      <xdr:rowOff>29096</xdr:rowOff>
    </xdr:from>
    <xdr:to>
      <xdr:col>24</xdr:col>
      <xdr:colOff>665017</xdr:colOff>
      <xdr:row>18</xdr:row>
      <xdr:rowOff>41563</xdr:rowOff>
    </xdr:to>
    <xdr:sp macro="" textlink="'DB TABLAS DINÁMICAS'!G17">
      <xdr:nvSpPr>
        <xdr:cNvPr id="24" name="Rectángulo: esquinas redondeadas 23">
          <a:extLst>
            <a:ext uri="{FF2B5EF4-FFF2-40B4-BE49-F238E27FC236}">
              <a16:creationId xmlns:a16="http://schemas.microsoft.com/office/drawing/2014/main" id="{E50E4530-7DAB-41D9-B1D9-7734854DF6C0}"/>
            </a:ext>
          </a:extLst>
        </xdr:cNvPr>
        <xdr:cNvSpPr/>
      </xdr:nvSpPr>
      <xdr:spPr>
        <a:xfrm>
          <a:off x="16805564" y="1830187"/>
          <a:ext cx="2812471" cy="14533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indent="0" algn="ctr"/>
          <a:fld id="{70645B1C-BEA3-413C-98CC-2020D4DA6887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309.851,13 € </a:t>
          </a:fld>
          <a:endParaRPr lang="en-US" sz="3200" b="0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oneCellAnchor>
    <xdr:from>
      <xdr:col>21</xdr:col>
      <xdr:colOff>610293</xdr:colOff>
      <xdr:row>10</xdr:row>
      <xdr:rowOff>138545</xdr:rowOff>
    </xdr:from>
    <xdr:ext cx="1994362" cy="621963"/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096E94C9-7395-4EC5-A4F4-94B3D0B27A2E}"/>
            </a:ext>
          </a:extLst>
        </xdr:cNvPr>
        <xdr:cNvSpPr txBox="1"/>
      </xdr:nvSpPr>
      <xdr:spPr>
        <a:xfrm>
          <a:off x="17194184" y="1939636"/>
          <a:ext cx="1994362" cy="621963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s-E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t>CRÉDITO</a:t>
          </a:r>
        </a:p>
      </xdr:txBody>
    </xdr:sp>
    <xdr:clientData/>
  </xdr:oneCellAnchor>
  <xdr:twoCellAnchor>
    <xdr:from>
      <xdr:col>21</xdr:col>
      <xdr:colOff>171105</xdr:colOff>
      <xdr:row>1</xdr:row>
      <xdr:rowOff>164175</xdr:rowOff>
    </xdr:from>
    <xdr:to>
      <xdr:col>24</xdr:col>
      <xdr:colOff>568037</xdr:colOff>
      <xdr:row>9</xdr:row>
      <xdr:rowOff>13854</xdr:rowOff>
    </xdr:to>
    <xdr:sp macro="" textlink="'DB TABLAS DINÁMICAS'!G18">
      <xdr:nvSpPr>
        <xdr:cNvPr id="27" name="Rectángulo: esquinas redondeadas 26">
          <a:extLst>
            <a:ext uri="{FF2B5EF4-FFF2-40B4-BE49-F238E27FC236}">
              <a16:creationId xmlns:a16="http://schemas.microsoft.com/office/drawing/2014/main" id="{8BB59293-2074-1AB1-2ECC-90B684BC0B3B}"/>
            </a:ext>
          </a:extLst>
        </xdr:cNvPr>
        <xdr:cNvSpPr/>
      </xdr:nvSpPr>
      <xdr:spPr>
        <a:xfrm>
          <a:off x="16754996" y="344284"/>
          <a:ext cx="2766059" cy="129055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fld id="{21575C52-BC8E-41A6-8103-E0155D4271B5}" type="TxLink">
            <a:rPr lang="en-US" sz="3200" b="0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 306.845,60 € </a:t>
          </a:fld>
          <a:endParaRPr lang="en-US" sz="3200" kern="1200"/>
        </a:p>
      </xdr:txBody>
    </xdr:sp>
    <xdr:clientData/>
  </xdr:twoCellAnchor>
  <xdr:oneCellAnchor>
    <xdr:from>
      <xdr:col>22</xdr:col>
      <xdr:colOff>692</xdr:colOff>
      <xdr:row>2</xdr:row>
      <xdr:rowOff>81050</xdr:rowOff>
    </xdr:from>
    <xdr:ext cx="1424301" cy="593304"/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7E229F23-9DA1-5A54-3ABC-C4BD28C57EFD}"/>
            </a:ext>
          </a:extLst>
        </xdr:cNvPr>
        <xdr:cNvSpPr txBox="1"/>
      </xdr:nvSpPr>
      <xdr:spPr>
        <a:xfrm>
          <a:off x="17374292" y="441268"/>
          <a:ext cx="1424301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3200" kern="1200"/>
            <a:t>DÉBITO</a:t>
          </a:r>
        </a:p>
      </xdr:txBody>
    </xdr:sp>
    <xdr:clientData/>
  </xdr:oneCellAnchor>
  <xdr:twoCellAnchor>
    <xdr:from>
      <xdr:col>20</xdr:col>
      <xdr:colOff>242821</xdr:colOff>
      <xdr:row>5</xdr:row>
      <xdr:rowOff>100240</xdr:rowOff>
    </xdr:from>
    <xdr:to>
      <xdr:col>20</xdr:col>
      <xdr:colOff>517508</xdr:colOff>
      <xdr:row>14</xdr:row>
      <xdr:rowOff>82312</xdr:rowOff>
    </xdr:to>
    <xdr:sp macro="" textlink="">
      <xdr:nvSpPr>
        <xdr:cNvPr id="29" name="Abrir llave 28">
          <a:extLst>
            <a:ext uri="{FF2B5EF4-FFF2-40B4-BE49-F238E27FC236}">
              <a16:creationId xmlns:a16="http://schemas.microsoft.com/office/drawing/2014/main" id="{AE1F6238-5FB6-972B-2805-B361B23AE1D5}"/>
            </a:ext>
          </a:extLst>
        </xdr:cNvPr>
        <xdr:cNvSpPr/>
      </xdr:nvSpPr>
      <xdr:spPr>
        <a:xfrm>
          <a:off x="16037003" y="1000785"/>
          <a:ext cx="274687" cy="1603054"/>
        </a:xfrm>
        <a:prstGeom prst="leftBrace">
          <a:avLst>
            <a:gd name="adj1" fmla="val 14440"/>
            <a:gd name="adj2" fmla="val 50000"/>
          </a:avLst>
        </a:prstGeom>
        <a:ln w="34925" cmpd="sng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13</xdr:col>
      <xdr:colOff>601723</xdr:colOff>
      <xdr:row>25</xdr:row>
      <xdr:rowOff>24334</xdr:rowOff>
    </xdr:from>
    <xdr:to>
      <xdr:col>20</xdr:col>
      <xdr:colOff>519761</xdr:colOff>
      <xdr:row>39</xdr:row>
      <xdr:rowOff>105015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B54D7A4B-26DA-4160-A0BE-0CC17E2C1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181098</xdr:colOff>
      <xdr:row>23</xdr:row>
      <xdr:rowOff>108304</xdr:rowOff>
    </xdr:from>
    <xdr:to>
      <xdr:col>30</xdr:col>
      <xdr:colOff>17813</xdr:colOff>
      <xdr:row>41</xdr:row>
      <xdr:rowOff>57397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7D6D2B77-141C-43DE-BB71-E369EF9DA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357052</xdr:colOff>
      <xdr:row>23</xdr:row>
      <xdr:rowOff>119744</xdr:rowOff>
    </xdr:from>
    <xdr:to>
      <xdr:col>11</xdr:col>
      <xdr:colOff>494212</xdr:colOff>
      <xdr:row>40</xdr:row>
      <xdr:rowOff>171674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2D490FD2-014E-43A6-9B25-BDBEAE2CB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82090</xdr:colOff>
      <xdr:row>44</xdr:row>
      <xdr:rowOff>109048</xdr:rowOff>
    </xdr:from>
    <xdr:to>
      <xdr:col>20</xdr:col>
      <xdr:colOff>539289</xdr:colOff>
      <xdr:row>61</xdr:row>
      <xdr:rowOff>119934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6" name="Gráfico 35">
              <a:extLst>
                <a:ext uri="{FF2B5EF4-FFF2-40B4-BE49-F238E27FC236}">
                  <a16:creationId xmlns:a16="http://schemas.microsoft.com/office/drawing/2014/main" id="{C41498FE-15FF-47BB-8264-FCE2D83055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84330" y="8155768"/>
              <a:ext cx="6004559" cy="31198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22</xdr:col>
      <xdr:colOff>282447</xdr:colOff>
      <xdr:row>45</xdr:row>
      <xdr:rowOff>139708</xdr:rowOff>
    </xdr:from>
    <xdr:to>
      <xdr:col>30</xdr:col>
      <xdr:colOff>291411</xdr:colOff>
      <xdr:row>62</xdr:row>
      <xdr:rowOff>76955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4FA1D3A7-7570-4866-9FF2-CCB9AF26C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114097</xdr:colOff>
      <xdr:row>65</xdr:row>
      <xdr:rowOff>33413</xdr:rowOff>
    </xdr:from>
    <xdr:to>
      <xdr:col>30</xdr:col>
      <xdr:colOff>248567</xdr:colOff>
      <xdr:row>81</xdr:row>
      <xdr:rowOff>87202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427FFCA6-EC0F-4442-8CC5-B1F4EBEDD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71718</xdr:colOff>
      <xdr:row>66</xdr:row>
      <xdr:rowOff>152400</xdr:rowOff>
    </xdr:from>
    <xdr:to>
      <xdr:col>10</xdr:col>
      <xdr:colOff>761999</xdr:colOff>
      <xdr:row>81</xdr:row>
      <xdr:rowOff>116541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0" name="Gráfico 39">
              <a:extLst>
                <a:ext uri="{FF2B5EF4-FFF2-40B4-BE49-F238E27FC236}">
                  <a16:creationId xmlns:a16="http://schemas.microsoft.com/office/drawing/2014/main" id="{A279A0C1-A3E2-4FAF-B8BF-1AE8E5BDF5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41638" y="12222480"/>
              <a:ext cx="5445161" cy="27073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13</xdr:col>
      <xdr:colOff>242047</xdr:colOff>
      <xdr:row>64</xdr:row>
      <xdr:rowOff>107576</xdr:rowOff>
    </xdr:from>
    <xdr:to>
      <xdr:col>20</xdr:col>
      <xdr:colOff>457199</xdr:colOff>
      <xdr:row>81</xdr:row>
      <xdr:rowOff>178909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96756F0E-8544-4A86-BE09-DBD50E101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407894</xdr:colOff>
      <xdr:row>15</xdr:row>
      <xdr:rowOff>85165</xdr:rowOff>
    </xdr:from>
    <xdr:to>
      <xdr:col>2</xdr:col>
      <xdr:colOff>488577</xdr:colOff>
      <xdr:row>21</xdr:row>
      <xdr:rowOff>174811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3" name="Tipo de tarjeta 1">
              <a:extLst>
                <a:ext uri="{FF2B5EF4-FFF2-40B4-BE49-F238E27FC236}">
                  <a16:creationId xmlns:a16="http://schemas.microsoft.com/office/drawing/2014/main" id="{B5B054D1-0413-4A3C-832E-91A93735E6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arjet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7894" y="2786801"/>
              <a:ext cx="1660101" cy="11703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421574</xdr:colOff>
      <xdr:row>53</xdr:row>
      <xdr:rowOff>153915</xdr:rowOff>
    </xdr:from>
    <xdr:to>
      <xdr:col>2</xdr:col>
      <xdr:colOff>672586</xdr:colOff>
      <xdr:row>64</xdr:row>
      <xdr:rowOff>149432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4" name="Categoría del comercio 3">
              <a:extLst>
                <a:ext uri="{FF2B5EF4-FFF2-40B4-BE49-F238E27FC236}">
                  <a16:creationId xmlns:a16="http://schemas.microsoft.com/office/drawing/2014/main" id="{77B69B96-3D87-4695-9144-650F86098E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del comerci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1574" y="9699697"/>
              <a:ext cx="1830430" cy="19767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412375</xdr:colOff>
      <xdr:row>66</xdr:row>
      <xdr:rowOff>139654</xdr:rowOff>
    </xdr:from>
    <xdr:to>
      <xdr:col>2</xdr:col>
      <xdr:colOff>663387</xdr:colOff>
      <xdr:row>77</xdr:row>
      <xdr:rowOff>67295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5" name="País del Merchant 1">
              <a:extLst>
                <a:ext uri="{FF2B5EF4-FFF2-40B4-BE49-F238E27FC236}">
                  <a16:creationId xmlns:a16="http://schemas.microsoft.com/office/drawing/2014/main" id="{D8FF3B5A-9221-4E5F-AE60-CD43BC7CE9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l Mercha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375" y="12026854"/>
              <a:ext cx="1830430" cy="19088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390605</xdr:colOff>
      <xdr:row>23</xdr:row>
      <xdr:rowOff>74280</xdr:rowOff>
    </xdr:from>
    <xdr:to>
      <xdr:col>2</xdr:col>
      <xdr:colOff>641617</xdr:colOff>
      <xdr:row>34</xdr:row>
      <xdr:rowOff>110138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6" name="Motivo del chargeback 1">
              <a:extLst>
                <a:ext uri="{FF2B5EF4-FFF2-40B4-BE49-F238E27FC236}">
                  <a16:creationId xmlns:a16="http://schemas.microsoft.com/office/drawing/2014/main" id="{043078F5-A02A-4F3F-B4EB-2291466E6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tivo del chargeback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605" y="4216789"/>
              <a:ext cx="1830430" cy="20170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389964</xdr:colOff>
      <xdr:row>36</xdr:row>
      <xdr:rowOff>19211</xdr:rowOff>
    </xdr:from>
    <xdr:to>
      <xdr:col>2</xdr:col>
      <xdr:colOff>640976</xdr:colOff>
      <xdr:row>41</xdr:row>
      <xdr:rowOff>168409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7" name="Estado de la disputa 1">
              <a:extLst>
                <a:ext uri="{FF2B5EF4-FFF2-40B4-BE49-F238E27FC236}">
                  <a16:creationId xmlns:a16="http://schemas.microsoft.com/office/drawing/2014/main" id="{699B8D37-6E83-4B96-8AB9-3B144039AE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 de la disput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9964" y="6503138"/>
              <a:ext cx="1830430" cy="10497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442473</xdr:colOff>
      <xdr:row>44</xdr:row>
      <xdr:rowOff>41622</xdr:rowOff>
    </xdr:from>
    <xdr:to>
      <xdr:col>2</xdr:col>
      <xdr:colOff>693485</xdr:colOff>
      <xdr:row>52</xdr:row>
      <xdr:rowOff>95410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8" name="Chargeback_Status 1">
              <a:extLst>
                <a:ext uri="{FF2B5EF4-FFF2-40B4-BE49-F238E27FC236}">
                  <a16:creationId xmlns:a16="http://schemas.microsoft.com/office/drawing/2014/main" id="{E5F1362A-3C73-481F-A788-0F95662B12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rgeback_Statu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2473" y="7966422"/>
              <a:ext cx="1830430" cy="14946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766599</xdr:colOff>
      <xdr:row>20</xdr:row>
      <xdr:rowOff>153169</xdr:rowOff>
    </xdr:from>
    <xdr:to>
      <xdr:col>10</xdr:col>
      <xdr:colOff>587234</xdr:colOff>
      <xdr:row>22</xdr:row>
      <xdr:rowOff>167136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CD3F497C-76B0-D8E7-AFE5-7352F4B56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50570" y="3854312"/>
          <a:ext cx="5383235" cy="384081"/>
        </a:xfrm>
        <a:prstGeom prst="rect">
          <a:avLst/>
        </a:prstGeom>
      </xdr:spPr>
    </xdr:pic>
    <xdr:clientData/>
  </xdr:twoCellAnchor>
  <xdr:twoCellAnchor>
    <xdr:from>
      <xdr:col>3</xdr:col>
      <xdr:colOff>239486</xdr:colOff>
      <xdr:row>44</xdr:row>
      <xdr:rowOff>7555</xdr:rowOff>
    </xdr:from>
    <xdr:to>
      <xdr:col>11</xdr:col>
      <xdr:colOff>729342</xdr:colOff>
      <xdr:row>62</xdr:row>
      <xdr:rowOff>10885</xdr:rowOff>
    </xdr:to>
    <xdr:sp macro="" textlink="">
      <xdr:nvSpPr>
        <xdr:cNvPr id="50" name="Rectángulo: esquinas redondeadas 49">
          <a:extLst>
            <a:ext uri="{FF2B5EF4-FFF2-40B4-BE49-F238E27FC236}">
              <a16:creationId xmlns:a16="http://schemas.microsoft.com/office/drawing/2014/main" id="{815F14A3-78F2-4E34-8F63-359CD97E5EA2}"/>
            </a:ext>
          </a:extLst>
        </xdr:cNvPr>
        <xdr:cNvSpPr/>
      </xdr:nvSpPr>
      <xdr:spPr>
        <a:xfrm>
          <a:off x="2623457" y="8150069"/>
          <a:ext cx="6847114" cy="333435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3</xdr:col>
      <xdr:colOff>509535</xdr:colOff>
      <xdr:row>44</xdr:row>
      <xdr:rowOff>135576</xdr:rowOff>
    </xdr:from>
    <xdr:to>
      <xdr:col>11</xdr:col>
      <xdr:colOff>293915</xdr:colOff>
      <xdr:row>61</xdr:row>
      <xdr:rowOff>108857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604E66E7-C8C9-4A93-A0EB-C3A3A41AE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1303020</xdr:colOff>
      <xdr:row>10</xdr:row>
      <xdr:rowOff>7620</xdr:rowOff>
    </xdr:from>
    <xdr:to>
      <xdr:col>6</xdr:col>
      <xdr:colOff>53340</xdr:colOff>
      <xdr:row>31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4375361F-9CF8-4BB8-B293-D97748E450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40580" y="1836420"/>
              <a:ext cx="4572000" cy="3931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A" refreshedDate="45683.478119907406" createdVersion="8" refreshedVersion="8" minRefreshableVersion="3" recordCount="1323" xr:uid="{4FBBB73A-431F-4F08-AACF-ACCB12633817}">
  <cacheSource type="worksheet">
    <worksheetSource name="Tabla10"/>
  </cacheSource>
  <cacheFields count="34">
    <cacheField name="ID del caso" numFmtId="0">
      <sharedItems/>
    </cacheField>
    <cacheField name="Fecha de transacción" numFmtId="14">
      <sharedItems containsSemiMixedTypes="0" containsNonDate="0" containsDate="1" containsString="0" minDate="2023-01-01T00:00:00" maxDate="2023-07-20T00:00:00" count="200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</sharedItems>
      <fieldGroup par="33"/>
    </cacheField>
    <cacheField name="DÍA SEMANA FRAUDE" numFmtId="14">
      <sharedItems count="7">
        <s v="domingo"/>
        <s v="lunes"/>
        <s v="martes"/>
        <s v="miércoles"/>
        <s v="jueves"/>
        <s v="viernes"/>
        <s v="sábado"/>
      </sharedItems>
    </cacheField>
    <cacheField name="Fecha de disputa" numFmtId="14">
      <sharedItems containsSemiMixedTypes="0" containsNonDate="0" containsDate="1" containsString="0" minDate="2023-03-02T00:00:00" maxDate="2023-10-17T00:00:00"/>
    </cacheField>
    <cacheField name="*DURACIÓN DISPUTA DÍAS" numFmtId="1">
      <sharedItems containsSemiMixedTypes="0" containsString="0" containsNumber="1" containsInteger="1" minValue="60" maxValue="90" count="31">
        <n v="68"/>
        <n v="73"/>
        <n v="89"/>
        <n v="70"/>
        <n v="90"/>
        <n v="63"/>
        <n v="76"/>
        <n v="84"/>
        <n v="60"/>
        <n v="64"/>
        <n v="85"/>
        <n v="80"/>
        <n v="62"/>
        <n v="61"/>
        <n v="77"/>
        <n v="78"/>
        <n v="82"/>
        <n v="71"/>
        <n v="79"/>
        <n v="88"/>
        <n v="67"/>
        <n v="83"/>
        <n v="74"/>
        <n v="66"/>
        <n v="86"/>
        <n v="65"/>
        <n v="72"/>
        <n v="81"/>
        <n v="87"/>
        <n v="69"/>
        <n v="75"/>
      </sharedItems>
    </cacheField>
    <cacheField name="*IMPORTE OPERACIÓN" numFmtId="164">
      <sharedItems containsSemiMixedTypes="0" containsString="0" containsNumber="1" minValue="1.8" maxValue="998.69"/>
    </cacheField>
    <cacheField name="Monto de la transacción (USD)" numFmtId="0">
      <sharedItems containsSemiMixedTypes="0" containsString="0" containsNumber="1" containsInteger="1" minValue="180" maxValue="99869"/>
    </cacheField>
    <cacheField name="CAMBIO DIVISA 1" numFmtId="0">
      <sharedItems containsSemiMixedTypes="0" containsString="0" containsNumber="1" containsInteger="1" minValue="0" maxValue="0"/>
    </cacheField>
    <cacheField name="*CAMBIO DIVISA" numFmtId="164">
      <sharedItems containsSemiMixedTypes="0" containsString="0" containsNumber="1" minValue="0" maxValue="1.49"/>
    </cacheField>
    <cacheField name="Tipo de tarjeta" numFmtId="0">
      <sharedItems count="2">
        <s v="Crédito"/>
        <s v="Débito"/>
      </sharedItems>
    </cacheField>
    <cacheField name="Tipo de operación" numFmtId="0">
      <sharedItems/>
    </cacheField>
    <cacheField name="Motivo del chargeback" numFmtId="0">
      <sharedItems count="6">
        <s v="Fraude sospechado"/>
        <s v="Transacción no autorizada"/>
        <s v="Reembolso no procesado"/>
        <s v="Producto defectuoso"/>
        <s v="Producto no recibido"/>
        <s v="Duplicación de cargos"/>
      </sharedItems>
    </cacheField>
    <cacheField name="Categoría del comercio" numFmtId="0">
      <sharedItems count="6">
        <s v="Electrónica"/>
        <s v="Salud y belleza"/>
        <s v="Ropa y accesorios"/>
        <s v="Hogar y jardín"/>
        <s v="Entretenimiento"/>
        <s v="Comida y bebidas"/>
      </sharedItems>
    </cacheField>
    <cacheField name="Estado de la disputa" numFmtId="0">
      <sharedItems count="2">
        <s v="Perdida"/>
        <s v="Ganada"/>
      </sharedItems>
    </cacheField>
    <cacheField name="País del cliente" numFmtId="0">
      <sharedItems count="8">
        <s v="Australia"/>
        <s v="México"/>
        <s v="Alemania"/>
        <s v="India"/>
        <s v="Canadá"/>
        <s v="Reino Unido"/>
        <s v="Estados Unidos"/>
        <s v="Francia"/>
      </sharedItems>
    </cacheField>
    <cacheField name="Caso fallido" numFmtId="0">
      <sharedItems/>
    </cacheField>
    <cacheField name="Tipología de fraude" numFmtId="0">
      <sharedItems count="5">
        <s v="Phishing"/>
        <s v="Fraude amistoso"/>
        <s v="Uso no autorizado"/>
        <s v="Fraude de identidad"/>
        <s v="Robo de tarjeta"/>
      </sharedItems>
    </cacheField>
    <cacheField name="Transaction_Amount" numFmtId="0">
      <sharedItems containsSemiMixedTypes="0" containsString="0" containsNumber="1" containsInteger="1" minValue="1064" maxValue="99869"/>
    </cacheField>
    <cacheField name="Merchant_Name" numFmtId="0">
      <sharedItems/>
    </cacheField>
    <cacheField name="Chargeback_Status" numFmtId="0">
      <sharedItems count="4">
        <s v="PRE-ARBITRAJE NO CONTINUADO"/>
        <s v="CBK GANADO"/>
        <s v="DEVOLUCIÓN COMERCIO"/>
        <s v="PRE-ARBITRAJE GANADO"/>
      </sharedItems>
    </cacheField>
    <cacheField name="*RECUPERACIÓN CBKS" numFmtId="164">
      <sharedItems containsSemiMixedTypes="0" containsString="0" containsNumber="1" minValue="0" maxValue="998.69"/>
    </cacheField>
    <cacheField name="Recuperación_CBKs" numFmtId="0">
      <sharedItems containsSemiMixedTypes="0" containsString="0" containsNumber="1" containsInteger="1" minValue="0" maxValue="99869"/>
    </cacheField>
    <cacheField name="*DEVOLUCIÓN COMERCIO" numFmtId="164">
      <sharedItems containsSemiMixedTypes="0" containsString="0" containsNumber="1" minValue="0" maxValue="996.02"/>
    </cacheField>
    <cacheField name="Devoluciones_Comercio" numFmtId="0">
      <sharedItems containsSemiMixedTypes="0" containsString="0" containsNumber="1" containsInteger="1" minValue="0" maxValue="99602"/>
    </cacheField>
    <cacheField name="*FALLIDO" numFmtId="164">
      <sharedItems containsSemiMixedTypes="0" containsString="0" containsNumber="1" minValue="0" maxValue="997.74"/>
    </cacheField>
    <cacheField name="Fallido" numFmtId="0">
      <sharedItems containsSemiMixedTypes="0" containsString="0" containsNumber="1" containsInteger="1" minValue="0" maxValue="99774"/>
    </cacheField>
    <cacheField name="ARN de la operación" numFmtId="0">
      <sharedItems/>
    </cacheField>
    <cacheField name="Estado del informe" numFmtId="0">
      <sharedItems/>
    </cacheField>
    <cacheField name="Fecha del informe" numFmtId="0">
      <sharedItems containsDate="1" containsMixedTypes="1" minDate="2023-01-01T00:00:00" maxDate="2023-07-20T00:00:00"/>
    </cacheField>
    <cacheField name="*EVITADO" numFmtId="164">
      <sharedItems containsSemiMixedTypes="0" containsString="0" containsNumber="1" minValue="0" maxValue="999.95"/>
    </cacheField>
    <cacheField name="Fraude evitado (USD)" numFmtId="0">
      <sharedItems containsSemiMixedTypes="0" containsString="0" containsNumber="1" containsInteger="1" minValue="0" maxValue="99995"/>
    </cacheField>
    <cacheField name="País del Merchant" numFmtId="0">
      <sharedItems count="6">
        <s v="India"/>
        <s v="Canadá"/>
        <s v="México"/>
        <s v="Estados Unidos"/>
        <s v="Australia"/>
        <s v="Alemania"/>
      </sharedItems>
    </cacheField>
    <cacheField name="Días (Fecha de transacción)" numFmtId="0" databaseField="0">
      <fieldGroup base="1">
        <rangePr groupBy="days" startDate="2023-01-01T00:00:00" endDate="2023-07-20T00:00:00"/>
        <groupItems count="368">
          <s v="&lt;01/01/2023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0/07/2023"/>
        </groupItems>
      </fieldGroup>
    </cacheField>
    <cacheField name="Meses (Fecha de transacción)" numFmtId="0" databaseField="0">
      <fieldGroup base="1">
        <rangePr groupBy="months" startDate="2023-01-01T00:00:00" endDate="2023-07-20T00:00:00"/>
        <groupItems count="14">
          <s v="&lt;01/01/2023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0/07/2023"/>
        </groupItems>
      </fieldGroup>
    </cacheField>
  </cacheFields>
  <extLst>
    <ext xmlns:x14="http://schemas.microsoft.com/office/spreadsheetml/2009/9/main" uri="{725AE2AE-9491-48be-B2B4-4EB974FC3084}">
      <x14:pivotCacheDefinition pivotCacheId="8475061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3">
  <r>
    <s v="C-000001"/>
    <x v="0"/>
    <x v="0"/>
    <d v="2023-03-10T00:00:00"/>
    <x v="0"/>
    <n v="690.77"/>
    <n v="69077"/>
    <n v="0"/>
    <n v="0"/>
    <x v="0"/>
    <s v="Operación"/>
    <x v="0"/>
    <x v="0"/>
    <x v="0"/>
    <x v="0"/>
    <s v="No"/>
    <x v="0"/>
    <n v="69077"/>
    <s v="Comercio_1378"/>
    <x v="0"/>
    <n v="0"/>
    <n v="0"/>
    <n v="0"/>
    <n v="0"/>
    <n v="690.77"/>
    <n v="69077"/>
    <s v="ARN00000001"/>
    <s v="Pendiente"/>
    <s v="Pendiente"/>
    <n v="0"/>
    <n v="0"/>
    <x v="0"/>
  </r>
  <r>
    <s v="C-000002"/>
    <x v="1"/>
    <x v="1"/>
    <d v="2023-03-16T00:00:00"/>
    <x v="1"/>
    <n v="851.37"/>
    <n v="85137"/>
    <n v="0"/>
    <n v="1.36"/>
    <x v="1"/>
    <s v="Operación"/>
    <x v="1"/>
    <x v="1"/>
    <x v="1"/>
    <x v="1"/>
    <s v="No"/>
    <x v="1"/>
    <n v="85137"/>
    <s v="Comercio_1948"/>
    <x v="1"/>
    <n v="851.37"/>
    <n v="85137"/>
    <n v="0"/>
    <n v="0"/>
    <n v="0"/>
    <n v="0"/>
    <s v="ARN00000002"/>
    <s v="Hecho"/>
    <d v="2023-01-02T00:00:00"/>
    <n v="273.76"/>
    <n v="27376"/>
    <x v="1"/>
  </r>
  <r>
    <s v="C-000003"/>
    <x v="2"/>
    <x v="2"/>
    <d v="2023-04-02T00:00:00"/>
    <x v="2"/>
    <n v="910.68"/>
    <n v="91068"/>
    <n v="0"/>
    <n v="1.49"/>
    <x v="0"/>
    <s v="Operación"/>
    <x v="0"/>
    <x v="2"/>
    <x v="1"/>
    <x v="2"/>
    <s v="Sí"/>
    <x v="2"/>
    <n v="91068"/>
    <s v="Comercio_878"/>
    <x v="1"/>
    <n v="910.68"/>
    <n v="91068"/>
    <n v="0"/>
    <n v="0"/>
    <n v="0"/>
    <n v="0"/>
    <s v="ARN00000003"/>
    <s v="Pendiente"/>
    <s v="Pendiente"/>
    <n v="0"/>
    <n v="0"/>
    <x v="2"/>
  </r>
  <r>
    <s v="C-000004"/>
    <x v="3"/>
    <x v="3"/>
    <d v="2023-03-15T00:00:00"/>
    <x v="3"/>
    <n v="759.73"/>
    <n v="75973"/>
    <n v="0"/>
    <n v="1.17"/>
    <x v="1"/>
    <s v="Operación"/>
    <x v="1"/>
    <x v="3"/>
    <x v="1"/>
    <x v="3"/>
    <s v="No"/>
    <x v="0"/>
    <n v="75973"/>
    <s v="Comercio_1401"/>
    <x v="2"/>
    <n v="0"/>
    <n v="0"/>
    <n v="759.73"/>
    <n v="75973"/>
    <n v="0"/>
    <n v="0"/>
    <s v="ARN00000004"/>
    <s v="Hecho"/>
    <d v="2023-01-04T00:00:00"/>
    <n v="13.11"/>
    <n v="1311"/>
    <x v="3"/>
  </r>
  <r>
    <s v="C-000005"/>
    <x v="4"/>
    <x v="4"/>
    <d v="2023-04-05T00:00:00"/>
    <x v="4"/>
    <n v="987.61"/>
    <n v="98761"/>
    <n v="0"/>
    <n v="1.47"/>
    <x v="0"/>
    <s v="Operación"/>
    <x v="1"/>
    <x v="2"/>
    <x v="1"/>
    <x v="4"/>
    <s v="Sí"/>
    <x v="3"/>
    <n v="98761"/>
    <s v="Comercio_864"/>
    <x v="2"/>
    <n v="0"/>
    <n v="0"/>
    <n v="987.61"/>
    <n v="98761"/>
    <n v="0"/>
    <n v="0"/>
    <s v="ARN00000005"/>
    <s v="Hecho"/>
    <d v="2023-01-05T00:00:00"/>
    <n v="226.14"/>
    <n v="22614"/>
    <x v="3"/>
  </r>
  <r>
    <s v="C-000006"/>
    <x v="5"/>
    <x v="5"/>
    <d v="2023-03-10T00:00:00"/>
    <x v="5"/>
    <n v="537.54999999999995"/>
    <n v="53755"/>
    <n v="0"/>
    <n v="0"/>
    <x v="1"/>
    <s v="Operación"/>
    <x v="0"/>
    <x v="0"/>
    <x v="0"/>
    <x v="5"/>
    <s v="Sí"/>
    <x v="0"/>
    <n v="53755"/>
    <s v="Comercio_1821"/>
    <x v="0"/>
    <n v="0"/>
    <n v="0"/>
    <n v="0"/>
    <n v="0"/>
    <n v="537.54999999999995"/>
    <n v="53755"/>
    <s v="ARN00000006"/>
    <s v="Pendiente"/>
    <s v="Pendiente"/>
    <n v="0"/>
    <n v="0"/>
    <x v="2"/>
  </r>
  <r>
    <s v="C-000007"/>
    <x v="6"/>
    <x v="6"/>
    <d v="2023-04-06T00:00:00"/>
    <x v="2"/>
    <n v="950.55"/>
    <n v="95055"/>
    <n v="0"/>
    <n v="0"/>
    <x v="1"/>
    <s v="Operación"/>
    <x v="2"/>
    <x v="0"/>
    <x v="0"/>
    <x v="4"/>
    <s v="No"/>
    <x v="4"/>
    <n v="95055"/>
    <s v="Comercio_591"/>
    <x v="0"/>
    <n v="0"/>
    <n v="0"/>
    <n v="0"/>
    <n v="0"/>
    <n v="950.55"/>
    <n v="95055"/>
    <s v="ARN00000007"/>
    <s v="Hecho"/>
    <d v="2023-01-07T00:00:00"/>
    <n v="728.35"/>
    <n v="72835"/>
    <x v="3"/>
  </r>
  <r>
    <s v="C-000008"/>
    <x v="7"/>
    <x v="0"/>
    <d v="2023-03-25T00:00:00"/>
    <x v="6"/>
    <n v="645.54999999999995"/>
    <n v="64555"/>
    <n v="0"/>
    <n v="0"/>
    <x v="0"/>
    <s v="Operación"/>
    <x v="3"/>
    <x v="2"/>
    <x v="0"/>
    <x v="6"/>
    <s v="Sí"/>
    <x v="2"/>
    <n v="64555"/>
    <s v="Comercio_1753"/>
    <x v="0"/>
    <n v="0"/>
    <n v="0"/>
    <n v="0"/>
    <n v="0"/>
    <n v="645.54999999999995"/>
    <n v="64555"/>
    <s v="ARN00000008"/>
    <s v="Hecho"/>
    <d v="2023-01-08T00:00:00"/>
    <n v="600.41999999999996"/>
    <n v="60042"/>
    <x v="1"/>
  </r>
  <r>
    <s v="C-000009"/>
    <x v="8"/>
    <x v="1"/>
    <d v="2023-04-03T00:00:00"/>
    <x v="7"/>
    <n v="193.39"/>
    <n v="19339"/>
    <n v="0"/>
    <n v="0"/>
    <x v="1"/>
    <s v="Operación"/>
    <x v="2"/>
    <x v="4"/>
    <x v="0"/>
    <x v="4"/>
    <s v="No"/>
    <x v="2"/>
    <n v="19339"/>
    <s v="Comercio_974"/>
    <x v="0"/>
    <n v="0"/>
    <n v="0"/>
    <n v="0"/>
    <n v="0"/>
    <n v="193.39"/>
    <n v="19339"/>
    <s v="ARN00000009"/>
    <s v="Pendiente"/>
    <s v="Pendiente"/>
    <n v="0"/>
    <n v="0"/>
    <x v="4"/>
  </r>
  <r>
    <s v="C-000010"/>
    <x v="9"/>
    <x v="2"/>
    <d v="2023-03-11T00:00:00"/>
    <x v="8"/>
    <n v="66.62"/>
    <n v="6662"/>
    <n v="0"/>
    <n v="0"/>
    <x v="0"/>
    <s v="Operación"/>
    <x v="2"/>
    <x v="0"/>
    <x v="0"/>
    <x v="6"/>
    <s v="Sí"/>
    <x v="4"/>
    <n v="6662"/>
    <s v="Comercio_306"/>
    <x v="0"/>
    <n v="0"/>
    <n v="0"/>
    <n v="0"/>
    <n v="0"/>
    <n v="66.62"/>
    <n v="6662"/>
    <s v="ARN00000010"/>
    <s v="Hecho"/>
    <d v="2023-01-10T00:00:00"/>
    <n v="792.87"/>
    <n v="79287"/>
    <x v="0"/>
  </r>
  <r>
    <s v="C-000011"/>
    <x v="10"/>
    <x v="3"/>
    <d v="2023-03-16T00:00:00"/>
    <x v="9"/>
    <n v="383.39"/>
    <n v="38339"/>
    <n v="0"/>
    <n v="0"/>
    <x v="1"/>
    <s v="Operación"/>
    <x v="1"/>
    <x v="5"/>
    <x v="0"/>
    <x v="6"/>
    <s v="No"/>
    <x v="0"/>
    <n v="38339"/>
    <s v="Comercio_1285"/>
    <x v="0"/>
    <n v="0"/>
    <n v="0"/>
    <n v="0"/>
    <n v="0"/>
    <n v="383.39"/>
    <n v="38339"/>
    <s v="ARN00000011"/>
    <s v="Hecho"/>
    <d v="2023-01-11T00:00:00"/>
    <n v="424.86"/>
    <n v="42486"/>
    <x v="4"/>
  </r>
  <r>
    <s v="C-000012"/>
    <x v="11"/>
    <x v="4"/>
    <d v="2023-04-07T00:00:00"/>
    <x v="10"/>
    <n v="594.58000000000004"/>
    <n v="59458"/>
    <n v="0"/>
    <n v="0"/>
    <x v="1"/>
    <s v="Operación"/>
    <x v="2"/>
    <x v="4"/>
    <x v="1"/>
    <x v="5"/>
    <s v="No"/>
    <x v="3"/>
    <n v="59458"/>
    <s v="Comercio_1747"/>
    <x v="2"/>
    <n v="0"/>
    <n v="0"/>
    <n v="594.58000000000004"/>
    <n v="59458"/>
    <n v="0"/>
    <n v="0"/>
    <s v="ARN00000012"/>
    <s v="Hecho"/>
    <d v="2023-01-12T00:00:00"/>
    <n v="433.24"/>
    <n v="43324"/>
    <x v="4"/>
  </r>
  <r>
    <s v="C-000013"/>
    <x v="12"/>
    <x v="5"/>
    <d v="2023-04-03T00:00:00"/>
    <x v="11"/>
    <n v="285.39"/>
    <n v="28539"/>
    <n v="0"/>
    <n v="0"/>
    <x v="0"/>
    <s v="Operación"/>
    <x v="3"/>
    <x v="3"/>
    <x v="0"/>
    <x v="6"/>
    <s v="Sí"/>
    <x v="4"/>
    <n v="28539"/>
    <s v="Comercio_1802"/>
    <x v="0"/>
    <n v="0"/>
    <n v="0"/>
    <n v="0"/>
    <n v="0"/>
    <n v="285.39"/>
    <n v="28539"/>
    <s v="ARN00000013"/>
    <s v="Hecho"/>
    <d v="2023-01-13T00:00:00"/>
    <n v="751.83"/>
    <n v="75183"/>
    <x v="3"/>
  </r>
  <r>
    <s v="C-000014"/>
    <x v="13"/>
    <x v="6"/>
    <d v="2023-03-17T00:00:00"/>
    <x v="12"/>
    <n v="76.83"/>
    <n v="7683"/>
    <n v="0"/>
    <n v="0"/>
    <x v="0"/>
    <s v="Operación"/>
    <x v="2"/>
    <x v="3"/>
    <x v="1"/>
    <x v="2"/>
    <s v="Sí"/>
    <x v="4"/>
    <n v="7683"/>
    <s v="Comercio_128"/>
    <x v="2"/>
    <n v="0"/>
    <n v="0"/>
    <n v="76.83"/>
    <n v="7683"/>
    <n v="0"/>
    <n v="0"/>
    <s v="ARN00000014"/>
    <s v="Pendiente"/>
    <s v="Pendiente"/>
    <n v="0"/>
    <n v="0"/>
    <x v="4"/>
  </r>
  <r>
    <s v="C-000015"/>
    <x v="14"/>
    <x v="0"/>
    <d v="2023-03-17T00:00:00"/>
    <x v="13"/>
    <n v="815.41"/>
    <n v="81541"/>
    <n v="0"/>
    <n v="0"/>
    <x v="0"/>
    <s v="Operación"/>
    <x v="4"/>
    <x v="1"/>
    <x v="1"/>
    <x v="5"/>
    <s v="No"/>
    <x v="0"/>
    <n v="81541"/>
    <s v="Comercio_793"/>
    <x v="1"/>
    <n v="815.41"/>
    <n v="81541"/>
    <n v="0"/>
    <n v="0"/>
    <n v="0"/>
    <n v="0"/>
    <s v="ARN00000015"/>
    <s v="Hecho"/>
    <d v="2023-01-15T00:00:00"/>
    <n v="173.75"/>
    <n v="17375"/>
    <x v="1"/>
  </r>
  <r>
    <s v="C-000016"/>
    <x v="15"/>
    <x v="1"/>
    <d v="2023-04-03T00:00:00"/>
    <x v="14"/>
    <n v="35.97"/>
    <n v="3597"/>
    <n v="0"/>
    <n v="0"/>
    <x v="0"/>
    <s v="Operación"/>
    <x v="0"/>
    <x v="3"/>
    <x v="1"/>
    <x v="7"/>
    <s v="Sí"/>
    <x v="0"/>
    <n v="35970"/>
    <s v="Comercio_921"/>
    <x v="3"/>
    <n v="359.7"/>
    <n v="35970"/>
    <n v="0"/>
    <n v="0"/>
    <n v="0"/>
    <n v="0"/>
    <s v="ARN00000016"/>
    <s v="Pendiente"/>
    <s v="Pendiente"/>
    <n v="0"/>
    <n v="0"/>
    <x v="0"/>
  </r>
  <r>
    <s v="C-000017"/>
    <x v="16"/>
    <x v="2"/>
    <d v="2023-04-12T00:00:00"/>
    <x v="10"/>
    <n v="366.85"/>
    <n v="36685"/>
    <n v="0"/>
    <n v="1.46"/>
    <x v="1"/>
    <s v="Operación"/>
    <x v="5"/>
    <x v="5"/>
    <x v="1"/>
    <x v="0"/>
    <s v="No"/>
    <x v="1"/>
    <n v="36685"/>
    <s v="Comercio_1128"/>
    <x v="2"/>
    <n v="0"/>
    <n v="0"/>
    <n v="366.85"/>
    <n v="36685"/>
    <n v="0"/>
    <n v="0"/>
    <s v="ARN00000017"/>
    <s v="Pendiente"/>
    <s v="Pendiente"/>
    <n v="0"/>
    <n v="0"/>
    <x v="0"/>
  </r>
  <r>
    <s v="C-000018"/>
    <x v="17"/>
    <x v="3"/>
    <d v="2023-03-27T00:00:00"/>
    <x v="0"/>
    <n v="84.05"/>
    <n v="8405"/>
    <n v="0"/>
    <n v="0"/>
    <x v="0"/>
    <s v="Operación"/>
    <x v="3"/>
    <x v="4"/>
    <x v="1"/>
    <x v="3"/>
    <s v="Sí"/>
    <x v="3"/>
    <n v="84050"/>
    <s v="Comercio_1527"/>
    <x v="2"/>
    <n v="0"/>
    <n v="0"/>
    <n v="840.5"/>
    <n v="84050"/>
    <n v="0"/>
    <n v="0"/>
    <s v="ARN00000018"/>
    <s v="Hecho"/>
    <d v="2023-01-18T00:00:00"/>
    <n v="756.17"/>
    <n v="75617"/>
    <x v="0"/>
  </r>
  <r>
    <s v="C-000019"/>
    <x v="18"/>
    <x v="4"/>
    <d v="2023-04-07T00:00:00"/>
    <x v="15"/>
    <n v="653.48"/>
    <n v="65348"/>
    <n v="0"/>
    <n v="0.82"/>
    <x v="0"/>
    <s v="Operación"/>
    <x v="5"/>
    <x v="0"/>
    <x v="1"/>
    <x v="5"/>
    <s v="Sí"/>
    <x v="1"/>
    <n v="65348"/>
    <s v="Comercio_839"/>
    <x v="3"/>
    <n v="653.48"/>
    <n v="65348"/>
    <n v="0"/>
    <n v="0"/>
    <n v="0"/>
    <n v="0"/>
    <s v="ARN00000019"/>
    <s v="Hecho"/>
    <d v="2023-01-19T00:00:00"/>
    <n v="432.94"/>
    <n v="43294"/>
    <x v="2"/>
  </r>
  <r>
    <s v="C-000020"/>
    <x v="19"/>
    <x v="5"/>
    <d v="2023-04-12T00:00:00"/>
    <x v="16"/>
    <n v="918.15"/>
    <n v="91815"/>
    <n v="0"/>
    <n v="0"/>
    <x v="0"/>
    <s v="Operación"/>
    <x v="3"/>
    <x v="3"/>
    <x v="0"/>
    <x v="5"/>
    <s v="Sí"/>
    <x v="1"/>
    <n v="91815"/>
    <s v="Comercio_130"/>
    <x v="0"/>
    <n v="0"/>
    <n v="0"/>
    <n v="0"/>
    <n v="0"/>
    <n v="918.15"/>
    <n v="91815"/>
    <s v="ARN00000020"/>
    <s v="Pendiente"/>
    <s v="Pendiente"/>
    <n v="0"/>
    <n v="0"/>
    <x v="5"/>
  </r>
  <r>
    <s v="C-000021"/>
    <x v="20"/>
    <x v="6"/>
    <d v="2023-04-04T00:00:00"/>
    <x v="1"/>
    <n v="770.86"/>
    <n v="77086"/>
    <n v="0"/>
    <n v="0.15"/>
    <x v="1"/>
    <s v="Operación"/>
    <x v="4"/>
    <x v="1"/>
    <x v="1"/>
    <x v="1"/>
    <s v="No"/>
    <x v="1"/>
    <n v="77086"/>
    <s v="Comercio_1261"/>
    <x v="2"/>
    <n v="0"/>
    <n v="0"/>
    <n v="770.86"/>
    <n v="77086"/>
    <n v="0"/>
    <n v="0"/>
    <s v="ARN00000021"/>
    <s v="Pendiente"/>
    <s v="Pendiente"/>
    <n v="0"/>
    <n v="0"/>
    <x v="5"/>
  </r>
  <r>
    <s v="C-000022"/>
    <x v="21"/>
    <x v="0"/>
    <d v="2023-04-10T00:00:00"/>
    <x v="15"/>
    <n v="601.67999999999995"/>
    <n v="60168"/>
    <n v="0"/>
    <n v="0"/>
    <x v="1"/>
    <s v="Operación"/>
    <x v="4"/>
    <x v="5"/>
    <x v="1"/>
    <x v="3"/>
    <s v="Sí"/>
    <x v="4"/>
    <n v="60168"/>
    <s v="Comercio_1971"/>
    <x v="3"/>
    <n v="601.67999999999995"/>
    <n v="60168"/>
    <n v="0"/>
    <n v="0"/>
    <n v="0"/>
    <n v="0"/>
    <s v="ARN00000022"/>
    <s v="Pendiente"/>
    <s v="Pendiente"/>
    <n v="0"/>
    <n v="0"/>
    <x v="2"/>
  </r>
  <r>
    <s v="C-000023"/>
    <x v="22"/>
    <x v="1"/>
    <d v="2023-04-04T00:00:00"/>
    <x v="17"/>
    <n v="614.75"/>
    <n v="61475"/>
    <n v="0"/>
    <n v="1.44"/>
    <x v="1"/>
    <s v="Operación"/>
    <x v="4"/>
    <x v="5"/>
    <x v="1"/>
    <x v="7"/>
    <s v="No"/>
    <x v="3"/>
    <n v="61475"/>
    <s v="Comercio_169"/>
    <x v="3"/>
    <n v="614.75"/>
    <n v="61475"/>
    <n v="0"/>
    <n v="0"/>
    <n v="0"/>
    <n v="0"/>
    <s v="ARN00000023"/>
    <s v="Pendiente"/>
    <s v="Pendiente"/>
    <n v="0"/>
    <n v="0"/>
    <x v="1"/>
  </r>
  <r>
    <s v="C-000024"/>
    <x v="23"/>
    <x v="2"/>
    <d v="2023-03-27T00:00:00"/>
    <x v="12"/>
    <n v="42.87"/>
    <n v="4287"/>
    <n v="0"/>
    <n v="0"/>
    <x v="1"/>
    <s v="Operación"/>
    <x v="1"/>
    <x v="0"/>
    <x v="1"/>
    <x v="4"/>
    <s v="No"/>
    <x v="4"/>
    <n v="42870"/>
    <s v="Comercio_1660"/>
    <x v="2"/>
    <n v="0"/>
    <n v="0"/>
    <n v="428.7"/>
    <n v="42870"/>
    <n v="0"/>
    <n v="0"/>
    <s v="ARN00000024"/>
    <s v="Hecho"/>
    <d v="2023-01-24T00:00:00"/>
    <n v="428.58"/>
    <n v="42858"/>
    <x v="1"/>
  </r>
  <r>
    <s v="C-000025"/>
    <x v="24"/>
    <x v="3"/>
    <d v="2023-04-11T00:00:00"/>
    <x v="6"/>
    <n v="422.41"/>
    <n v="42241"/>
    <n v="0"/>
    <n v="0"/>
    <x v="0"/>
    <s v="Operación"/>
    <x v="4"/>
    <x v="4"/>
    <x v="1"/>
    <x v="6"/>
    <s v="Sí"/>
    <x v="1"/>
    <n v="42241"/>
    <s v="Comercio_202"/>
    <x v="3"/>
    <n v="422.41"/>
    <n v="42241"/>
    <n v="0"/>
    <n v="0"/>
    <n v="0"/>
    <n v="0"/>
    <s v="ARN00000025"/>
    <s v="Pendiente"/>
    <s v="Pendiente"/>
    <n v="0"/>
    <n v="0"/>
    <x v="4"/>
  </r>
  <r>
    <s v="C-000026"/>
    <x v="25"/>
    <x v="4"/>
    <d v="2023-03-30T00:00:00"/>
    <x v="5"/>
    <n v="994.04"/>
    <n v="99404"/>
    <n v="0"/>
    <n v="0"/>
    <x v="1"/>
    <s v="Operación"/>
    <x v="1"/>
    <x v="3"/>
    <x v="1"/>
    <x v="6"/>
    <s v="Sí"/>
    <x v="4"/>
    <n v="99404"/>
    <s v="Comercio_1072"/>
    <x v="1"/>
    <n v="994.04"/>
    <n v="99404"/>
    <n v="0"/>
    <n v="0"/>
    <n v="0"/>
    <n v="0"/>
    <s v="ARN00000026"/>
    <s v="Pendiente"/>
    <s v="Pendiente"/>
    <n v="0"/>
    <n v="0"/>
    <x v="5"/>
  </r>
  <r>
    <s v="C-000027"/>
    <x v="26"/>
    <x v="5"/>
    <d v="2023-04-16T00:00:00"/>
    <x v="18"/>
    <n v="942.98"/>
    <n v="94298"/>
    <n v="0"/>
    <n v="0"/>
    <x v="1"/>
    <s v="Operación"/>
    <x v="2"/>
    <x v="4"/>
    <x v="0"/>
    <x v="7"/>
    <s v="No"/>
    <x v="0"/>
    <n v="94298"/>
    <s v="Comercio_1466"/>
    <x v="0"/>
    <n v="0"/>
    <n v="0"/>
    <n v="0"/>
    <n v="0"/>
    <n v="942.98"/>
    <n v="94298"/>
    <s v="ARN00000027"/>
    <s v="Pendiente"/>
    <s v="Pendiente"/>
    <n v="0"/>
    <n v="0"/>
    <x v="5"/>
  </r>
  <r>
    <s v="C-000028"/>
    <x v="27"/>
    <x v="6"/>
    <d v="2023-04-02T00:00:00"/>
    <x v="9"/>
    <n v="379.56"/>
    <n v="37956"/>
    <n v="0"/>
    <n v="1.17"/>
    <x v="1"/>
    <s v="Operación"/>
    <x v="2"/>
    <x v="3"/>
    <x v="1"/>
    <x v="3"/>
    <s v="Sí"/>
    <x v="2"/>
    <n v="37956"/>
    <s v="Comercio_1744"/>
    <x v="3"/>
    <n v="379.56"/>
    <n v="37956"/>
    <n v="0"/>
    <n v="0"/>
    <n v="0"/>
    <n v="0"/>
    <s v="ARN00000028"/>
    <s v="Hecho"/>
    <d v="2023-01-28T00:00:00"/>
    <n v="402.29"/>
    <n v="40229"/>
    <x v="5"/>
  </r>
  <r>
    <s v="C-000029"/>
    <x v="28"/>
    <x v="0"/>
    <d v="2023-04-27T00:00:00"/>
    <x v="19"/>
    <n v="296.11"/>
    <n v="29611"/>
    <n v="0"/>
    <n v="0"/>
    <x v="0"/>
    <s v="Operación"/>
    <x v="1"/>
    <x v="0"/>
    <x v="0"/>
    <x v="2"/>
    <s v="No"/>
    <x v="4"/>
    <n v="29611"/>
    <s v="Comercio_1161"/>
    <x v="0"/>
    <n v="0"/>
    <n v="0"/>
    <n v="0"/>
    <n v="0"/>
    <n v="296.11"/>
    <n v="29611"/>
    <s v="ARN00000029"/>
    <s v="Pendiente"/>
    <s v="Pendiente"/>
    <n v="0"/>
    <n v="0"/>
    <x v="1"/>
  </r>
  <r>
    <s v="C-000030"/>
    <x v="29"/>
    <x v="1"/>
    <d v="2023-04-29T00:00:00"/>
    <x v="2"/>
    <n v="953.67"/>
    <n v="95367"/>
    <n v="0"/>
    <n v="0"/>
    <x v="0"/>
    <s v="Operación"/>
    <x v="2"/>
    <x v="2"/>
    <x v="1"/>
    <x v="7"/>
    <s v="Sí"/>
    <x v="1"/>
    <n v="95367"/>
    <s v="Comercio_186"/>
    <x v="2"/>
    <n v="0"/>
    <n v="0"/>
    <n v="953.67"/>
    <n v="95367"/>
    <n v="0"/>
    <n v="0"/>
    <s v="ARN00000030"/>
    <s v="Hecho"/>
    <d v="2023-01-30T00:00:00"/>
    <n v="326.32"/>
    <n v="32632"/>
    <x v="4"/>
  </r>
  <r>
    <s v="C-000031"/>
    <x v="30"/>
    <x v="2"/>
    <d v="2023-04-08T00:00:00"/>
    <x v="20"/>
    <n v="66.209999999999994"/>
    <n v="6621"/>
    <n v="0"/>
    <n v="0"/>
    <x v="1"/>
    <s v="Operación"/>
    <x v="5"/>
    <x v="4"/>
    <x v="0"/>
    <x v="0"/>
    <s v="Sí"/>
    <x v="3"/>
    <n v="66210"/>
    <s v="Comercio_1375"/>
    <x v="0"/>
    <n v="0"/>
    <n v="0"/>
    <n v="0"/>
    <n v="0"/>
    <n v="662.1"/>
    <n v="66210"/>
    <s v="ARN00000031"/>
    <s v="Pendiente"/>
    <s v="Pendiente"/>
    <n v="0"/>
    <n v="0"/>
    <x v="2"/>
  </r>
  <r>
    <s v="C-000032"/>
    <x v="31"/>
    <x v="3"/>
    <d v="2023-05-02T00:00:00"/>
    <x v="4"/>
    <n v="298.51"/>
    <n v="29851"/>
    <n v="0"/>
    <n v="1.25"/>
    <x v="0"/>
    <s v="Operación"/>
    <x v="5"/>
    <x v="2"/>
    <x v="1"/>
    <x v="6"/>
    <s v="Sí"/>
    <x v="4"/>
    <n v="29851"/>
    <s v="Comercio_1137"/>
    <x v="2"/>
    <n v="0"/>
    <n v="0"/>
    <n v="298.51"/>
    <n v="29851"/>
    <n v="0"/>
    <n v="0"/>
    <s v="ARN00000032"/>
    <s v="Pendiente"/>
    <s v="Pendiente"/>
    <n v="0"/>
    <n v="0"/>
    <x v="2"/>
  </r>
  <r>
    <s v="C-000033"/>
    <x v="32"/>
    <x v="4"/>
    <d v="2023-04-22T00:00:00"/>
    <x v="18"/>
    <n v="726.29"/>
    <n v="72629"/>
    <n v="0"/>
    <n v="1.1399999999999999"/>
    <x v="1"/>
    <s v="Operación"/>
    <x v="3"/>
    <x v="1"/>
    <x v="1"/>
    <x v="0"/>
    <s v="Sí"/>
    <x v="0"/>
    <n v="72629"/>
    <s v="Comercio_765"/>
    <x v="2"/>
    <n v="0"/>
    <n v="0"/>
    <n v="726.29"/>
    <n v="72629"/>
    <n v="0"/>
    <n v="0"/>
    <s v="ARN00000033"/>
    <s v="Hecho"/>
    <d v="2023-02-02T00:00:00"/>
    <n v="216.26"/>
    <n v="21626"/>
    <x v="4"/>
  </r>
  <r>
    <s v="C-000034"/>
    <x v="33"/>
    <x v="5"/>
    <d v="2023-04-27T00:00:00"/>
    <x v="21"/>
    <n v="912.98"/>
    <n v="91298"/>
    <n v="0"/>
    <n v="0"/>
    <x v="1"/>
    <s v="Operación"/>
    <x v="0"/>
    <x v="4"/>
    <x v="1"/>
    <x v="1"/>
    <s v="No"/>
    <x v="4"/>
    <n v="91298"/>
    <s v="Comercio_63"/>
    <x v="3"/>
    <n v="912.98"/>
    <n v="91298"/>
    <n v="0"/>
    <n v="0"/>
    <n v="0"/>
    <n v="0"/>
    <s v="ARN00000034"/>
    <s v="Hecho"/>
    <d v="2023-02-03T00:00:00"/>
    <n v="3.91"/>
    <n v="391"/>
    <x v="0"/>
  </r>
  <r>
    <s v="C-000035"/>
    <x v="34"/>
    <x v="6"/>
    <d v="2023-04-19T00:00:00"/>
    <x v="22"/>
    <n v="864.93"/>
    <n v="86493"/>
    <n v="0"/>
    <n v="1.34"/>
    <x v="1"/>
    <s v="Operación"/>
    <x v="1"/>
    <x v="4"/>
    <x v="1"/>
    <x v="7"/>
    <s v="Sí"/>
    <x v="2"/>
    <n v="86493"/>
    <s v="Comercio_1167"/>
    <x v="1"/>
    <n v="864.93"/>
    <n v="86493"/>
    <n v="0"/>
    <n v="0"/>
    <n v="0"/>
    <n v="0"/>
    <s v="ARN00000035"/>
    <s v="Hecho"/>
    <d v="2023-02-04T00:00:00"/>
    <n v="32.92"/>
    <n v="3292"/>
    <x v="2"/>
  </r>
  <r>
    <s v="C-000036"/>
    <x v="35"/>
    <x v="0"/>
    <d v="2023-05-04T00:00:00"/>
    <x v="19"/>
    <n v="362.95"/>
    <n v="36295"/>
    <n v="0"/>
    <n v="1.25"/>
    <x v="0"/>
    <s v="Operación"/>
    <x v="5"/>
    <x v="3"/>
    <x v="1"/>
    <x v="6"/>
    <s v="No"/>
    <x v="1"/>
    <n v="36295"/>
    <s v="Comercio_1627"/>
    <x v="1"/>
    <n v="362.95"/>
    <n v="36295"/>
    <n v="0"/>
    <n v="0"/>
    <n v="0"/>
    <n v="0"/>
    <s v="ARN00000036"/>
    <s v="Hecho"/>
    <d v="2023-02-05T00:00:00"/>
    <n v="52.57"/>
    <n v="5257"/>
    <x v="0"/>
  </r>
  <r>
    <s v="C-000037"/>
    <x v="36"/>
    <x v="1"/>
    <d v="2023-04-11T00:00:00"/>
    <x v="9"/>
    <n v="569.39"/>
    <n v="56939"/>
    <n v="0"/>
    <n v="1.23"/>
    <x v="1"/>
    <s v="Operación"/>
    <x v="3"/>
    <x v="5"/>
    <x v="1"/>
    <x v="6"/>
    <s v="No"/>
    <x v="2"/>
    <n v="56939"/>
    <s v="Comercio_1530"/>
    <x v="1"/>
    <n v="569.39"/>
    <n v="56939"/>
    <n v="0"/>
    <n v="0"/>
    <n v="0"/>
    <n v="0"/>
    <s v="ARN00000037"/>
    <s v="Pendiente"/>
    <s v="Pendiente"/>
    <n v="0"/>
    <n v="0"/>
    <x v="1"/>
  </r>
  <r>
    <s v="C-000038"/>
    <x v="37"/>
    <x v="2"/>
    <d v="2023-04-27T00:00:00"/>
    <x v="18"/>
    <n v="520.52"/>
    <n v="52052"/>
    <n v="0"/>
    <n v="1.32"/>
    <x v="0"/>
    <s v="Operación"/>
    <x v="4"/>
    <x v="0"/>
    <x v="1"/>
    <x v="2"/>
    <s v="Sí"/>
    <x v="4"/>
    <n v="52052"/>
    <s v="Comercio_524"/>
    <x v="3"/>
    <n v="520.52"/>
    <n v="52052"/>
    <n v="0"/>
    <n v="0"/>
    <n v="0"/>
    <n v="0"/>
    <s v="ARN00000038"/>
    <s v="Hecho"/>
    <d v="2023-02-07T00:00:00"/>
    <n v="781.68"/>
    <n v="78168"/>
    <x v="0"/>
  </r>
  <r>
    <s v="C-000039"/>
    <x v="38"/>
    <x v="3"/>
    <d v="2023-04-23T00:00:00"/>
    <x v="22"/>
    <n v="928.13"/>
    <n v="92813"/>
    <n v="0"/>
    <n v="1.35"/>
    <x v="1"/>
    <s v="Operación"/>
    <x v="1"/>
    <x v="5"/>
    <x v="1"/>
    <x v="7"/>
    <s v="No"/>
    <x v="3"/>
    <n v="92813"/>
    <s v="Comercio_1370"/>
    <x v="3"/>
    <n v="928.13"/>
    <n v="92813"/>
    <n v="0"/>
    <n v="0"/>
    <n v="0"/>
    <n v="0"/>
    <s v="ARN00000039"/>
    <s v="Hecho"/>
    <d v="2023-02-08T00:00:00"/>
    <n v="792.98"/>
    <n v="79298"/>
    <x v="0"/>
  </r>
  <r>
    <s v="C-000040"/>
    <x v="39"/>
    <x v="4"/>
    <d v="2023-05-02T00:00:00"/>
    <x v="16"/>
    <n v="853.91"/>
    <n v="85391"/>
    <n v="0"/>
    <n v="0"/>
    <x v="0"/>
    <s v="Operación"/>
    <x v="3"/>
    <x v="3"/>
    <x v="1"/>
    <x v="5"/>
    <s v="No"/>
    <x v="2"/>
    <n v="85391"/>
    <s v="Comercio_523"/>
    <x v="1"/>
    <n v="853.91"/>
    <n v="85391"/>
    <n v="0"/>
    <n v="0"/>
    <n v="0"/>
    <n v="0"/>
    <s v="ARN00000040"/>
    <s v="Pendiente"/>
    <s v="Pendiente"/>
    <n v="0"/>
    <n v="0"/>
    <x v="3"/>
  </r>
  <r>
    <s v="C-000041"/>
    <x v="40"/>
    <x v="5"/>
    <d v="2023-04-15T00:00:00"/>
    <x v="9"/>
    <n v="197.49"/>
    <n v="19749"/>
    <n v="0"/>
    <n v="0"/>
    <x v="1"/>
    <s v="Operación"/>
    <x v="5"/>
    <x v="5"/>
    <x v="1"/>
    <x v="6"/>
    <s v="No"/>
    <x v="1"/>
    <n v="19749"/>
    <s v="Comercio_1985"/>
    <x v="1"/>
    <n v="197.49"/>
    <n v="19749"/>
    <n v="0"/>
    <n v="0"/>
    <n v="0"/>
    <n v="0"/>
    <s v="ARN00000041"/>
    <s v="Hecho"/>
    <d v="2023-02-10T00:00:00"/>
    <n v="307.51"/>
    <n v="30751"/>
    <x v="5"/>
  </r>
  <r>
    <s v="C-000042"/>
    <x v="41"/>
    <x v="6"/>
    <d v="2023-04-22T00:00:00"/>
    <x v="3"/>
    <n v="814.96"/>
    <n v="81496"/>
    <n v="0"/>
    <n v="0"/>
    <x v="0"/>
    <s v="Operación"/>
    <x v="1"/>
    <x v="4"/>
    <x v="1"/>
    <x v="5"/>
    <s v="No"/>
    <x v="1"/>
    <n v="81496"/>
    <s v="Comercio_1954"/>
    <x v="2"/>
    <n v="0"/>
    <n v="0"/>
    <n v="814.96"/>
    <n v="81496"/>
    <n v="0"/>
    <n v="0"/>
    <s v="ARN00000042"/>
    <s v="Pendiente"/>
    <s v="Pendiente"/>
    <n v="0"/>
    <n v="0"/>
    <x v="0"/>
  </r>
  <r>
    <s v="C-000043"/>
    <x v="42"/>
    <x v="0"/>
    <d v="2023-04-19T00:00:00"/>
    <x v="23"/>
    <n v="759.04"/>
    <n v="75904"/>
    <n v="0"/>
    <n v="1.24"/>
    <x v="1"/>
    <s v="Operación"/>
    <x v="1"/>
    <x v="4"/>
    <x v="1"/>
    <x v="6"/>
    <s v="Sí"/>
    <x v="4"/>
    <n v="75904"/>
    <s v="Comercio_940"/>
    <x v="2"/>
    <n v="0"/>
    <n v="0"/>
    <n v="759.04"/>
    <n v="75904"/>
    <n v="0"/>
    <n v="0"/>
    <s v="ARN00000043"/>
    <s v="Hecho"/>
    <d v="2023-02-12T00:00:00"/>
    <n v="954.84"/>
    <n v="95484"/>
    <x v="5"/>
  </r>
  <r>
    <s v="C-000044"/>
    <x v="43"/>
    <x v="1"/>
    <d v="2023-05-10T00:00:00"/>
    <x v="24"/>
    <n v="207.38"/>
    <n v="20738"/>
    <n v="0"/>
    <n v="1.07"/>
    <x v="1"/>
    <s v="Operación"/>
    <x v="5"/>
    <x v="0"/>
    <x v="0"/>
    <x v="1"/>
    <s v="Sí"/>
    <x v="4"/>
    <n v="20738"/>
    <s v="Comercio_1267"/>
    <x v="0"/>
    <n v="0"/>
    <n v="0"/>
    <n v="0"/>
    <n v="0"/>
    <n v="207.38"/>
    <n v="20738"/>
    <s v="ARN00000044"/>
    <s v="Pendiente"/>
    <s v="Pendiente"/>
    <n v="0"/>
    <n v="0"/>
    <x v="4"/>
  </r>
  <r>
    <s v="C-000045"/>
    <x v="44"/>
    <x v="2"/>
    <d v="2023-05-14T00:00:00"/>
    <x v="2"/>
    <n v="331.22"/>
    <n v="33122"/>
    <n v="0"/>
    <n v="0"/>
    <x v="1"/>
    <s v="Operación"/>
    <x v="1"/>
    <x v="3"/>
    <x v="1"/>
    <x v="3"/>
    <s v="Sí"/>
    <x v="1"/>
    <n v="33122"/>
    <s v="Comercio_1943"/>
    <x v="3"/>
    <n v="331.22"/>
    <n v="33122"/>
    <n v="0"/>
    <n v="0"/>
    <n v="0"/>
    <n v="0"/>
    <s v="ARN00000045"/>
    <s v="Hecho"/>
    <d v="2023-02-14T00:00:00"/>
    <n v="562.42999999999995"/>
    <n v="56243"/>
    <x v="4"/>
  </r>
  <r>
    <s v="C-000046"/>
    <x v="45"/>
    <x v="3"/>
    <d v="2023-04-21T00:00:00"/>
    <x v="25"/>
    <n v="451.27"/>
    <n v="45127"/>
    <n v="0"/>
    <n v="0.11"/>
    <x v="0"/>
    <s v="Operación"/>
    <x v="0"/>
    <x v="1"/>
    <x v="1"/>
    <x v="0"/>
    <s v="No"/>
    <x v="0"/>
    <n v="45127"/>
    <s v="Comercio_1868"/>
    <x v="2"/>
    <n v="0"/>
    <n v="0"/>
    <n v="451.27"/>
    <n v="45127"/>
    <n v="0"/>
    <n v="0"/>
    <s v="ARN00000046"/>
    <s v="Pendiente"/>
    <s v="Pendiente"/>
    <n v="0"/>
    <n v="0"/>
    <x v="5"/>
  </r>
  <r>
    <s v="C-000047"/>
    <x v="46"/>
    <x v="4"/>
    <d v="2023-05-16T00:00:00"/>
    <x v="2"/>
    <n v="864.71"/>
    <n v="86471"/>
    <n v="0"/>
    <n v="0"/>
    <x v="1"/>
    <s v="Operación"/>
    <x v="3"/>
    <x v="4"/>
    <x v="1"/>
    <x v="2"/>
    <s v="No"/>
    <x v="4"/>
    <n v="86471"/>
    <s v="Comercio_657"/>
    <x v="1"/>
    <n v="864.71"/>
    <n v="86471"/>
    <n v="0"/>
    <n v="0"/>
    <n v="0"/>
    <n v="0"/>
    <s v="ARN00000047"/>
    <s v="Hecho"/>
    <d v="2023-02-16T00:00:00"/>
    <n v="75.34"/>
    <n v="7534"/>
    <x v="3"/>
  </r>
  <r>
    <s v="C-000048"/>
    <x v="47"/>
    <x v="5"/>
    <d v="2023-05-17T00:00:00"/>
    <x v="2"/>
    <n v="676.17"/>
    <n v="67617"/>
    <n v="0"/>
    <n v="0"/>
    <x v="1"/>
    <s v="Operación"/>
    <x v="4"/>
    <x v="1"/>
    <x v="1"/>
    <x v="3"/>
    <s v="No"/>
    <x v="2"/>
    <n v="67617"/>
    <s v="Comercio_1455"/>
    <x v="2"/>
    <n v="0"/>
    <n v="0"/>
    <n v="676.17"/>
    <n v="67617"/>
    <n v="0"/>
    <n v="0"/>
    <s v="ARN00000048"/>
    <s v="Pendiente"/>
    <s v="Pendiente"/>
    <n v="0"/>
    <n v="0"/>
    <x v="5"/>
  </r>
  <r>
    <s v="C-000049"/>
    <x v="48"/>
    <x v="6"/>
    <d v="2023-05-05T00:00:00"/>
    <x v="6"/>
    <n v="240.86"/>
    <n v="24086"/>
    <n v="0"/>
    <n v="0"/>
    <x v="1"/>
    <s v="Operación"/>
    <x v="0"/>
    <x v="1"/>
    <x v="0"/>
    <x v="0"/>
    <s v="Sí"/>
    <x v="3"/>
    <n v="24086"/>
    <s v="Comercio_1735"/>
    <x v="0"/>
    <n v="0"/>
    <n v="0"/>
    <n v="0"/>
    <n v="0"/>
    <n v="240.86"/>
    <n v="24086"/>
    <s v="ARN00000049"/>
    <s v="Pendiente"/>
    <s v="Pendiente"/>
    <n v="0"/>
    <n v="0"/>
    <x v="0"/>
  </r>
  <r>
    <s v="C-000050"/>
    <x v="49"/>
    <x v="0"/>
    <d v="2023-04-23T00:00:00"/>
    <x v="5"/>
    <n v="702.77"/>
    <n v="70277"/>
    <n v="0"/>
    <n v="1.07"/>
    <x v="0"/>
    <s v="Operación"/>
    <x v="4"/>
    <x v="4"/>
    <x v="0"/>
    <x v="5"/>
    <s v="Sí"/>
    <x v="1"/>
    <n v="70277"/>
    <s v="Comercio_843"/>
    <x v="0"/>
    <n v="0"/>
    <n v="0"/>
    <n v="0"/>
    <n v="0"/>
    <n v="702.77"/>
    <n v="70277"/>
    <s v="ARN00000050"/>
    <s v="Pendiente"/>
    <s v="Pendiente"/>
    <n v="0"/>
    <n v="0"/>
    <x v="1"/>
  </r>
  <r>
    <s v="C-000051"/>
    <x v="50"/>
    <x v="1"/>
    <d v="2023-05-14T00:00:00"/>
    <x v="21"/>
    <n v="841.36"/>
    <n v="84136"/>
    <n v="0"/>
    <n v="0"/>
    <x v="0"/>
    <s v="Operación"/>
    <x v="5"/>
    <x v="3"/>
    <x v="1"/>
    <x v="3"/>
    <s v="No"/>
    <x v="3"/>
    <n v="84136"/>
    <s v="Comercio_288"/>
    <x v="3"/>
    <n v="841.36"/>
    <n v="84136"/>
    <n v="0"/>
    <n v="0"/>
    <n v="0"/>
    <n v="0"/>
    <s v="ARN00000051"/>
    <s v="Hecho"/>
    <d v="2023-02-20T00:00:00"/>
    <n v="852.03"/>
    <n v="85203"/>
    <x v="2"/>
  </r>
  <r>
    <s v="C-000052"/>
    <x v="51"/>
    <x v="2"/>
    <d v="2023-05-17T00:00:00"/>
    <x v="10"/>
    <n v="140.52000000000001"/>
    <n v="14052"/>
    <n v="0"/>
    <n v="0"/>
    <x v="0"/>
    <s v="Operación"/>
    <x v="2"/>
    <x v="5"/>
    <x v="1"/>
    <x v="1"/>
    <s v="No"/>
    <x v="0"/>
    <n v="14052"/>
    <s v="Comercio_569"/>
    <x v="3"/>
    <n v="140.52000000000001"/>
    <n v="14052"/>
    <n v="0"/>
    <n v="0"/>
    <n v="0"/>
    <n v="0"/>
    <s v="ARN00000052"/>
    <s v="Hecho"/>
    <d v="2023-02-21T00:00:00"/>
    <n v="532.58000000000004"/>
    <n v="53258"/>
    <x v="5"/>
  </r>
  <r>
    <s v="C-000053"/>
    <x v="52"/>
    <x v="3"/>
    <d v="2023-05-06T00:00:00"/>
    <x v="1"/>
    <n v="965.65"/>
    <n v="96565"/>
    <n v="0"/>
    <n v="0"/>
    <x v="0"/>
    <s v="Operación"/>
    <x v="1"/>
    <x v="1"/>
    <x v="0"/>
    <x v="3"/>
    <s v="Sí"/>
    <x v="4"/>
    <n v="96565"/>
    <s v="Comercio_1777"/>
    <x v="0"/>
    <n v="0"/>
    <n v="0"/>
    <n v="0"/>
    <n v="0"/>
    <n v="965.65"/>
    <n v="96565"/>
    <s v="ARN00000053"/>
    <s v="Hecho"/>
    <d v="2023-02-22T00:00:00"/>
    <n v="247.56"/>
    <n v="24756"/>
    <x v="5"/>
  </r>
  <r>
    <s v="C-000054"/>
    <x v="53"/>
    <x v="4"/>
    <d v="2023-05-07T00:00:00"/>
    <x v="1"/>
    <n v="910.76"/>
    <n v="91076"/>
    <n v="0"/>
    <n v="0"/>
    <x v="1"/>
    <s v="Operación"/>
    <x v="2"/>
    <x v="1"/>
    <x v="1"/>
    <x v="7"/>
    <s v="No"/>
    <x v="2"/>
    <n v="91076"/>
    <s v="Comercio_1944"/>
    <x v="2"/>
    <n v="0"/>
    <n v="0"/>
    <n v="910.76"/>
    <n v="91076"/>
    <n v="0"/>
    <n v="0"/>
    <s v="ARN00000054"/>
    <s v="Hecho"/>
    <d v="2023-02-23T00:00:00"/>
    <n v="676.33"/>
    <n v="67633"/>
    <x v="5"/>
  </r>
  <r>
    <s v="C-000055"/>
    <x v="54"/>
    <x v="5"/>
    <d v="2023-05-09T00:00:00"/>
    <x v="22"/>
    <n v="327.62"/>
    <n v="32762"/>
    <n v="0"/>
    <n v="1.1299999999999999"/>
    <x v="1"/>
    <s v="Operación"/>
    <x v="0"/>
    <x v="5"/>
    <x v="0"/>
    <x v="6"/>
    <s v="No"/>
    <x v="4"/>
    <n v="32762"/>
    <s v="Comercio_786"/>
    <x v="0"/>
    <n v="0"/>
    <n v="0"/>
    <n v="0"/>
    <n v="0"/>
    <n v="327.62"/>
    <n v="32762"/>
    <s v="ARN00000055"/>
    <s v="Pendiente"/>
    <s v="Pendiente"/>
    <n v="0"/>
    <n v="0"/>
    <x v="0"/>
  </r>
  <r>
    <s v="C-000056"/>
    <x v="55"/>
    <x v="6"/>
    <d v="2023-05-08T00:00:00"/>
    <x v="26"/>
    <n v="744.03"/>
    <n v="74403"/>
    <n v="0"/>
    <n v="0"/>
    <x v="1"/>
    <s v="Operación"/>
    <x v="2"/>
    <x v="4"/>
    <x v="1"/>
    <x v="7"/>
    <s v="No"/>
    <x v="0"/>
    <n v="74403"/>
    <s v="Comercio_95"/>
    <x v="2"/>
    <n v="0"/>
    <n v="0"/>
    <n v="744.03"/>
    <n v="74403"/>
    <n v="0"/>
    <n v="0"/>
    <s v="ARN00000056"/>
    <s v="Hecho"/>
    <d v="2023-02-25T00:00:00"/>
    <n v="855.31"/>
    <n v="85531"/>
    <x v="1"/>
  </r>
  <r>
    <s v="C-000057"/>
    <x v="56"/>
    <x v="0"/>
    <d v="2023-05-23T00:00:00"/>
    <x v="24"/>
    <n v="690.26"/>
    <n v="69026"/>
    <n v="0"/>
    <n v="1.1499999999999999"/>
    <x v="1"/>
    <s v="Operación"/>
    <x v="2"/>
    <x v="2"/>
    <x v="0"/>
    <x v="1"/>
    <s v="No"/>
    <x v="1"/>
    <n v="69026"/>
    <s v="Comercio_1130"/>
    <x v="0"/>
    <n v="0"/>
    <n v="0"/>
    <n v="0"/>
    <n v="0"/>
    <n v="690.26"/>
    <n v="69026"/>
    <s v="ARN00000057"/>
    <s v="Pendiente"/>
    <s v="Pendiente"/>
    <n v="0"/>
    <n v="0"/>
    <x v="1"/>
  </r>
  <r>
    <s v="C-000058"/>
    <x v="57"/>
    <x v="1"/>
    <d v="2023-05-27T00:00:00"/>
    <x v="2"/>
    <n v="490.68"/>
    <n v="49068"/>
    <n v="0"/>
    <n v="0"/>
    <x v="1"/>
    <s v="Operación"/>
    <x v="2"/>
    <x v="4"/>
    <x v="1"/>
    <x v="1"/>
    <s v="Sí"/>
    <x v="2"/>
    <n v="49068"/>
    <s v="Comercio_201"/>
    <x v="3"/>
    <n v="490.68"/>
    <n v="49068"/>
    <n v="0"/>
    <n v="0"/>
    <n v="0"/>
    <n v="0"/>
    <s v="ARN00000058"/>
    <s v="Hecho"/>
    <d v="2023-02-27T00:00:00"/>
    <n v="40.64"/>
    <n v="4064"/>
    <x v="3"/>
  </r>
  <r>
    <s v="C-000059"/>
    <x v="58"/>
    <x v="2"/>
    <d v="2023-05-20T00:00:00"/>
    <x v="27"/>
    <n v="522.49"/>
    <n v="52249"/>
    <n v="0"/>
    <n v="1.39"/>
    <x v="0"/>
    <s v="Operación"/>
    <x v="3"/>
    <x v="1"/>
    <x v="1"/>
    <x v="1"/>
    <s v="Sí"/>
    <x v="1"/>
    <n v="52249"/>
    <s v="Comercio_1152"/>
    <x v="1"/>
    <n v="522.49"/>
    <n v="52249"/>
    <n v="0"/>
    <n v="0"/>
    <n v="0"/>
    <n v="0"/>
    <s v="ARN00000059"/>
    <s v="Hecho"/>
    <d v="2023-02-28T00:00:00"/>
    <n v="26.23"/>
    <n v="2623"/>
    <x v="1"/>
  </r>
  <r>
    <s v="C-000060"/>
    <x v="59"/>
    <x v="3"/>
    <d v="2023-05-22T00:00:00"/>
    <x v="16"/>
    <n v="565.28"/>
    <n v="56528"/>
    <n v="0"/>
    <n v="0.09"/>
    <x v="1"/>
    <s v="Operación"/>
    <x v="2"/>
    <x v="0"/>
    <x v="1"/>
    <x v="6"/>
    <s v="No"/>
    <x v="3"/>
    <n v="56528"/>
    <s v="Comercio_1316"/>
    <x v="3"/>
    <n v="565.28"/>
    <n v="56528"/>
    <n v="0"/>
    <n v="0"/>
    <n v="0"/>
    <n v="0"/>
    <s v="ARN00000060"/>
    <s v="Hecho"/>
    <d v="2023-03-01T00:00:00"/>
    <n v="4.5199999999999996"/>
    <n v="452"/>
    <x v="4"/>
  </r>
  <r>
    <s v="C-000061"/>
    <x v="60"/>
    <x v="4"/>
    <d v="2023-05-05T00:00:00"/>
    <x v="9"/>
    <n v="553.58000000000004"/>
    <n v="55358"/>
    <n v="0"/>
    <n v="1.31"/>
    <x v="1"/>
    <s v="Operación"/>
    <x v="1"/>
    <x v="5"/>
    <x v="0"/>
    <x v="3"/>
    <s v="No"/>
    <x v="1"/>
    <n v="55358"/>
    <s v="Comercio_1720"/>
    <x v="0"/>
    <n v="0"/>
    <n v="0"/>
    <n v="0"/>
    <n v="0"/>
    <n v="553.58000000000004"/>
    <n v="55358"/>
    <s v="ARN00000061"/>
    <s v="Hecho"/>
    <d v="2023-03-02T00:00:00"/>
    <n v="583.29"/>
    <n v="58329"/>
    <x v="2"/>
  </r>
  <r>
    <s v="C-000062"/>
    <x v="61"/>
    <x v="5"/>
    <d v="2023-05-05T00:00:00"/>
    <x v="5"/>
    <n v="243.16"/>
    <n v="24316"/>
    <n v="0"/>
    <n v="0"/>
    <x v="1"/>
    <s v="Operación"/>
    <x v="0"/>
    <x v="2"/>
    <x v="0"/>
    <x v="0"/>
    <s v="Sí"/>
    <x v="0"/>
    <n v="24316"/>
    <s v="Comercio_342"/>
    <x v="0"/>
    <n v="0"/>
    <n v="0"/>
    <n v="0"/>
    <n v="0"/>
    <n v="243.16"/>
    <n v="24316"/>
    <s v="ARN00000062"/>
    <s v="Pendiente"/>
    <s v="Pendiente"/>
    <n v="0"/>
    <n v="0"/>
    <x v="5"/>
  </r>
  <r>
    <s v="C-000063"/>
    <x v="62"/>
    <x v="6"/>
    <d v="2023-05-31T00:00:00"/>
    <x v="19"/>
    <n v="812.11"/>
    <n v="81211"/>
    <n v="0"/>
    <n v="0"/>
    <x v="0"/>
    <s v="Operación"/>
    <x v="4"/>
    <x v="3"/>
    <x v="0"/>
    <x v="7"/>
    <s v="No"/>
    <x v="0"/>
    <n v="81211"/>
    <s v="Comercio_1826"/>
    <x v="0"/>
    <n v="0"/>
    <n v="0"/>
    <n v="0"/>
    <n v="0"/>
    <n v="812.11"/>
    <n v="81211"/>
    <s v="ARN00000063"/>
    <s v="Pendiente"/>
    <s v="Pendiente"/>
    <n v="0"/>
    <n v="0"/>
    <x v="4"/>
  </r>
  <r>
    <s v="C-000064"/>
    <x v="63"/>
    <x v="0"/>
    <d v="2023-05-31T00:00:00"/>
    <x v="28"/>
    <n v="598.01"/>
    <n v="59801"/>
    <n v="0"/>
    <n v="0.88"/>
    <x v="0"/>
    <s v="Operación"/>
    <x v="3"/>
    <x v="4"/>
    <x v="1"/>
    <x v="0"/>
    <s v="Sí"/>
    <x v="2"/>
    <n v="59801"/>
    <s v="Comercio_111"/>
    <x v="3"/>
    <n v="598.01"/>
    <n v="59801"/>
    <n v="0"/>
    <n v="0"/>
    <n v="0"/>
    <n v="0"/>
    <s v="ARN00000064"/>
    <s v="Pendiente"/>
    <s v="Pendiente"/>
    <n v="0"/>
    <n v="0"/>
    <x v="1"/>
  </r>
  <r>
    <s v="C-000065"/>
    <x v="64"/>
    <x v="1"/>
    <d v="2023-05-18T00:00:00"/>
    <x v="1"/>
    <n v="485.18"/>
    <n v="48518"/>
    <n v="0"/>
    <n v="0"/>
    <x v="1"/>
    <s v="Operación"/>
    <x v="4"/>
    <x v="3"/>
    <x v="1"/>
    <x v="4"/>
    <s v="No"/>
    <x v="2"/>
    <n v="48518"/>
    <s v="Comercio_1462"/>
    <x v="1"/>
    <n v="485.18"/>
    <n v="48518"/>
    <n v="0"/>
    <n v="0"/>
    <n v="0"/>
    <n v="0"/>
    <s v="ARN00000065"/>
    <s v="Hecho"/>
    <d v="2023-03-06T00:00:00"/>
    <n v="399.79"/>
    <n v="39979"/>
    <x v="4"/>
  </r>
  <r>
    <s v="C-000066"/>
    <x v="65"/>
    <x v="2"/>
    <d v="2023-05-28T00:00:00"/>
    <x v="16"/>
    <n v="61.15"/>
    <n v="6115"/>
    <n v="0"/>
    <n v="0"/>
    <x v="0"/>
    <s v="Operación"/>
    <x v="4"/>
    <x v="1"/>
    <x v="1"/>
    <x v="0"/>
    <s v="Sí"/>
    <x v="4"/>
    <n v="6115"/>
    <s v="Comercio_704"/>
    <x v="2"/>
    <n v="0"/>
    <n v="0"/>
    <n v="61.15"/>
    <n v="6115"/>
    <n v="0"/>
    <n v="0"/>
    <s v="ARN00000066"/>
    <s v="Hecho"/>
    <d v="2023-03-07T00:00:00"/>
    <n v="397.52"/>
    <n v="39752"/>
    <x v="5"/>
  </r>
  <r>
    <s v="C-000067"/>
    <x v="66"/>
    <x v="3"/>
    <d v="2023-05-29T00:00:00"/>
    <x v="16"/>
    <n v="260.11"/>
    <n v="26011"/>
    <n v="0"/>
    <n v="0"/>
    <x v="0"/>
    <s v="Operación"/>
    <x v="3"/>
    <x v="3"/>
    <x v="1"/>
    <x v="6"/>
    <s v="Sí"/>
    <x v="3"/>
    <n v="26011"/>
    <s v="Comercio_531"/>
    <x v="1"/>
    <n v="260.11"/>
    <n v="26011"/>
    <n v="0"/>
    <n v="0"/>
    <n v="0"/>
    <n v="0"/>
    <s v="ARN00000067"/>
    <s v="Hecho"/>
    <d v="2023-03-08T00:00:00"/>
    <n v="159.13"/>
    <n v="15913"/>
    <x v="1"/>
  </r>
  <r>
    <s v="C-000068"/>
    <x v="67"/>
    <x v="4"/>
    <d v="2023-05-11T00:00:00"/>
    <x v="5"/>
    <n v="135.88999999999999"/>
    <n v="13589"/>
    <n v="0"/>
    <n v="1.03"/>
    <x v="0"/>
    <s v="Operación"/>
    <x v="3"/>
    <x v="1"/>
    <x v="0"/>
    <x v="0"/>
    <s v="Sí"/>
    <x v="0"/>
    <n v="13589"/>
    <s v="Comercio_1205"/>
    <x v="0"/>
    <n v="0"/>
    <n v="0"/>
    <n v="0"/>
    <n v="0"/>
    <n v="135.88999999999999"/>
    <n v="13589"/>
    <s v="ARN00000068"/>
    <s v="Hecho"/>
    <d v="2023-03-09T00:00:00"/>
    <n v="46.98"/>
    <n v="4698"/>
    <x v="2"/>
  </r>
  <r>
    <s v="C-000069"/>
    <x v="68"/>
    <x v="5"/>
    <d v="2023-05-30T00:00:00"/>
    <x v="27"/>
    <n v="172.96"/>
    <n v="17296"/>
    <n v="0"/>
    <n v="0"/>
    <x v="1"/>
    <s v="Operación"/>
    <x v="3"/>
    <x v="3"/>
    <x v="0"/>
    <x v="7"/>
    <s v="No"/>
    <x v="3"/>
    <n v="17296"/>
    <s v="Comercio_1889"/>
    <x v="0"/>
    <n v="0"/>
    <n v="0"/>
    <n v="0"/>
    <n v="0"/>
    <n v="172.96"/>
    <n v="17296"/>
    <s v="ARN00000069"/>
    <s v="Pendiente"/>
    <s v="Pendiente"/>
    <n v="0"/>
    <n v="0"/>
    <x v="1"/>
  </r>
  <r>
    <s v="C-000070"/>
    <x v="69"/>
    <x v="6"/>
    <d v="2023-05-19T00:00:00"/>
    <x v="29"/>
    <n v="660.77"/>
    <n v="66077"/>
    <n v="0"/>
    <n v="0"/>
    <x v="0"/>
    <s v="Operación"/>
    <x v="1"/>
    <x v="3"/>
    <x v="1"/>
    <x v="2"/>
    <s v="Sí"/>
    <x v="1"/>
    <n v="66077"/>
    <s v="Comercio_1097"/>
    <x v="1"/>
    <n v="660.77"/>
    <n v="66077"/>
    <n v="0"/>
    <n v="0"/>
    <n v="0"/>
    <n v="0"/>
    <s v="ARN00000070"/>
    <s v="Hecho"/>
    <d v="2023-03-11T00:00:00"/>
    <n v="616.12"/>
    <n v="61612"/>
    <x v="4"/>
  </r>
  <r>
    <s v="C-000071"/>
    <x v="70"/>
    <x v="0"/>
    <d v="2023-05-21T00:00:00"/>
    <x v="3"/>
    <n v="219.48"/>
    <n v="21948"/>
    <n v="0"/>
    <n v="1.21"/>
    <x v="0"/>
    <s v="Operación"/>
    <x v="0"/>
    <x v="2"/>
    <x v="1"/>
    <x v="7"/>
    <s v="No"/>
    <x v="3"/>
    <n v="21948"/>
    <s v="Comercio_939"/>
    <x v="1"/>
    <n v="219.48"/>
    <n v="21948"/>
    <n v="0"/>
    <n v="0"/>
    <n v="0"/>
    <n v="0"/>
    <s v="ARN00000071"/>
    <s v="Hecho"/>
    <d v="2023-03-12T00:00:00"/>
    <n v="2.4700000000000002"/>
    <n v="247"/>
    <x v="5"/>
  </r>
  <r>
    <s v="C-000072"/>
    <x v="71"/>
    <x v="1"/>
    <d v="2023-05-23T00:00:00"/>
    <x v="17"/>
    <n v="838.68"/>
    <n v="83868"/>
    <n v="0"/>
    <n v="0"/>
    <x v="1"/>
    <s v="Operación"/>
    <x v="0"/>
    <x v="3"/>
    <x v="1"/>
    <x v="2"/>
    <s v="No"/>
    <x v="4"/>
    <n v="83868"/>
    <s v="Comercio_817"/>
    <x v="3"/>
    <n v="838.68"/>
    <n v="83868"/>
    <n v="0"/>
    <n v="0"/>
    <n v="0"/>
    <n v="0"/>
    <s v="ARN00000072"/>
    <s v="Pendiente"/>
    <s v="Pendiente"/>
    <n v="0"/>
    <n v="0"/>
    <x v="5"/>
  </r>
  <r>
    <s v="C-000073"/>
    <x v="72"/>
    <x v="2"/>
    <d v="2023-05-19T00:00:00"/>
    <x v="23"/>
    <n v="991.84"/>
    <n v="99184"/>
    <n v="0"/>
    <n v="1.27"/>
    <x v="1"/>
    <s v="Operación"/>
    <x v="5"/>
    <x v="4"/>
    <x v="0"/>
    <x v="4"/>
    <s v="No"/>
    <x v="2"/>
    <n v="99184"/>
    <s v="Comercio_1942"/>
    <x v="0"/>
    <n v="0"/>
    <n v="0"/>
    <n v="0"/>
    <n v="0"/>
    <n v="991.84"/>
    <n v="99184"/>
    <s v="ARN00000073"/>
    <s v="Pendiente"/>
    <s v="Pendiente"/>
    <n v="0"/>
    <n v="0"/>
    <x v="1"/>
  </r>
  <r>
    <s v="C-000074"/>
    <x v="73"/>
    <x v="3"/>
    <d v="2023-05-23T00:00:00"/>
    <x v="29"/>
    <n v="628.29"/>
    <n v="62829"/>
    <n v="0"/>
    <n v="0"/>
    <x v="0"/>
    <s v="Operación"/>
    <x v="0"/>
    <x v="3"/>
    <x v="1"/>
    <x v="3"/>
    <s v="Sí"/>
    <x v="1"/>
    <n v="62829"/>
    <s v="Comercio_1121"/>
    <x v="1"/>
    <n v="628.29"/>
    <n v="62829"/>
    <n v="0"/>
    <n v="0"/>
    <n v="0"/>
    <n v="0"/>
    <s v="ARN00000074"/>
    <s v="Hecho"/>
    <d v="2023-03-15T00:00:00"/>
    <n v="749.06"/>
    <n v="74906"/>
    <x v="2"/>
  </r>
  <r>
    <s v="C-000075"/>
    <x v="74"/>
    <x v="4"/>
    <d v="2023-05-22T00:00:00"/>
    <x v="20"/>
    <n v="704.51"/>
    <n v="70451"/>
    <n v="0"/>
    <n v="0.08"/>
    <x v="1"/>
    <s v="Operación"/>
    <x v="3"/>
    <x v="2"/>
    <x v="1"/>
    <x v="4"/>
    <s v="No"/>
    <x v="2"/>
    <n v="70451"/>
    <s v="Comercio_815"/>
    <x v="3"/>
    <n v="704.51"/>
    <n v="70451"/>
    <n v="0"/>
    <n v="0"/>
    <n v="0"/>
    <n v="0"/>
    <s v="ARN00000075"/>
    <s v="Pendiente"/>
    <s v="Pendiente"/>
    <n v="0"/>
    <n v="0"/>
    <x v="5"/>
  </r>
  <r>
    <s v="C-000076"/>
    <x v="75"/>
    <x v="5"/>
    <d v="2023-05-18T00:00:00"/>
    <x v="12"/>
    <n v="556.12"/>
    <n v="55612"/>
    <n v="0"/>
    <n v="0"/>
    <x v="1"/>
    <s v="Operación"/>
    <x v="0"/>
    <x v="1"/>
    <x v="0"/>
    <x v="4"/>
    <s v="No"/>
    <x v="2"/>
    <n v="55612"/>
    <s v="Comercio_1667"/>
    <x v="0"/>
    <n v="0"/>
    <n v="0"/>
    <n v="0"/>
    <n v="0"/>
    <n v="556.12"/>
    <n v="55612"/>
    <s v="ARN00000076"/>
    <s v="Hecho"/>
    <d v="2023-03-17T00:00:00"/>
    <n v="264.52"/>
    <n v="26452"/>
    <x v="3"/>
  </r>
  <r>
    <s v="C-000077"/>
    <x v="76"/>
    <x v="6"/>
    <d v="2023-06-05T00:00:00"/>
    <x v="18"/>
    <n v="42.01"/>
    <n v="4201"/>
    <n v="0"/>
    <n v="0"/>
    <x v="1"/>
    <s v="Operación"/>
    <x v="1"/>
    <x v="0"/>
    <x v="1"/>
    <x v="3"/>
    <s v="Sí"/>
    <x v="2"/>
    <n v="4201"/>
    <s v="Comercio_721"/>
    <x v="1"/>
    <n v="42.01"/>
    <n v="4201"/>
    <n v="0"/>
    <n v="0"/>
    <n v="0"/>
    <n v="0"/>
    <s v="ARN00000077"/>
    <s v="Pendiente"/>
    <s v="Pendiente"/>
    <n v="0"/>
    <n v="0"/>
    <x v="1"/>
  </r>
  <r>
    <s v="C-000078"/>
    <x v="77"/>
    <x v="0"/>
    <d v="2023-05-29T00:00:00"/>
    <x v="17"/>
    <n v="689.21"/>
    <n v="68921"/>
    <n v="0"/>
    <n v="0"/>
    <x v="0"/>
    <s v="Operación"/>
    <x v="2"/>
    <x v="4"/>
    <x v="1"/>
    <x v="0"/>
    <s v="Sí"/>
    <x v="0"/>
    <n v="68921"/>
    <s v="Comercio_617"/>
    <x v="2"/>
    <n v="0"/>
    <n v="0"/>
    <n v="689.21"/>
    <n v="68921"/>
    <n v="0"/>
    <n v="0"/>
    <s v="ARN00000078"/>
    <s v="Pendiente"/>
    <s v="Pendiente"/>
    <n v="0"/>
    <n v="0"/>
    <x v="2"/>
  </r>
  <r>
    <s v="C-000079"/>
    <x v="78"/>
    <x v="1"/>
    <d v="2023-05-31T00:00:00"/>
    <x v="26"/>
    <n v="388.79"/>
    <n v="38879"/>
    <n v="0"/>
    <n v="0"/>
    <x v="0"/>
    <s v="Operación"/>
    <x v="5"/>
    <x v="4"/>
    <x v="0"/>
    <x v="5"/>
    <s v="No"/>
    <x v="4"/>
    <n v="38879"/>
    <s v="Comercio_392"/>
    <x v="0"/>
    <n v="0"/>
    <n v="0"/>
    <n v="0"/>
    <n v="0"/>
    <n v="388.79"/>
    <n v="38879"/>
    <s v="ARN00000079"/>
    <s v="Pendiente"/>
    <s v="Pendiente"/>
    <n v="0"/>
    <n v="0"/>
    <x v="1"/>
  </r>
  <r>
    <s v="C-000080"/>
    <x v="79"/>
    <x v="2"/>
    <d v="2023-06-07T00:00:00"/>
    <x v="15"/>
    <n v="527.21"/>
    <n v="52721"/>
    <n v="0"/>
    <n v="1.45"/>
    <x v="1"/>
    <s v="Operación"/>
    <x v="1"/>
    <x v="1"/>
    <x v="0"/>
    <x v="0"/>
    <s v="Sí"/>
    <x v="2"/>
    <n v="52721"/>
    <s v="Comercio_1260"/>
    <x v="0"/>
    <n v="0"/>
    <n v="0"/>
    <n v="0"/>
    <n v="0"/>
    <n v="527.21"/>
    <n v="52721"/>
    <s v="ARN00000080"/>
    <s v="Pendiente"/>
    <s v="Pendiente"/>
    <n v="0"/>
    <n v="0"/>
    <x v="5"/>
  </r>
  <r>
    <s v="C-000081"/>
    <x v="80"/>
    <x v="3"/>
    <d v="2023-06-04T00:00:00"/>
    <x v="22"/>
    <n v="923.42"/>
    <n v="92342"/>
    <n v="0"/>
    <n v="0"/>
    <x v="0"/>
    <s v="Operación"/>
    <x v="4"/>
    <x v="0"/>
    <x v="1"/>
    <x v="5"/>
    <s v="Sí"/>
    <x v="2"/>
    <n v="92342"/>
    <s v="Comercio_16"/>
    <x v="1"/>
    <n v="923.42"/>
    <n v="92342"/>
    <n v="0"/>
    <n v="0"/>
    <n v="0"/>
    <n v="0"/>
    <s v="ARN00000081"/>
    <s v="Pendiente"/>
    <s v="Pendiente"/>
    <n v="0"/>
    <n v="0"/>
    <x v="2"/>
  </r>
  <r>
    <s v="C-000082"/>
    <x v="81"/>
    <x v="4"/>
    <d v="2023-05-24T00:00:00"/>
    <x v="12"/>
    <n v="841.89"/>
    <n v="84189"/>
    <n v="0"/>
    <n v="0"/>
    <x v="1"/>
    <s v="Operación"/>
    <x v="1"/>
    <x v="3"/>
    <x v="1"/>
    <x v="5"/>
    <s v="Sí"/>
    <x v="1"/>
    <n v="84189"/>
    <s v="Comercio_284"/>
    <x v="2"/>
    <n v="0"/>
    <n v="0"/>
    <n v="841.89"/>
    <n v="84189"/>
    <n v="0"/>
    <n v="0"/>
    <s v="ARN00000082"/>
    <s v="Pendiente"/>
    <s v="Pendiente"/>
    <n v="0"/>
    <n v="0"/>
    <x v="4"/>
  </r>
  <r>
    <s v="C-000083"/>
    <x v="82"/>
    <x v="5"/>
    <d v="2023-06-06T00:00:00"/>
    <x v="22"/>
    <n v="528.67999999999995"/>
    <n v="52868"/>
    <n v="0"/>
    <n v="1.21"/>
    <x v="0"/>
    <s v="Operación"/>
    <x v="3"/>
    <x v="5"/>
    <x v="1"/>
    <x v="7"/>
    <s v="Sí"/>
    <x v="3"/>
    <n v="52868"/>
    <s v="Comercio_1163"/>
    <x v="3"/>
    <n v="528.67999999999995"/>
    <n v="52868"/>
    <n v="0"/>
    <n v="0"/>
    <n v="0"/>
    <n v="0"/>
    <s v="ARN00000083"/>
    <s v="Pendiente"/>
    <s v="Pendiente"/>
    <n v="0"/>
    <n v="0"/>
    <x v="2"/>
  </r>
  <r>
    <s v="C-000084"/>
    <x v="83"/>
    <x v="6"/>
    <d v="2023-06-03T00:00:00"/>
    <x v="3"/>
    <n v="267.83999999999997"/>
    <n v="26784"/>
    <n v="0"/>
    <n v="0"/>
    <x v="1"/>
    <s v="Operación"/>
    <x v="1"/>
    <x v="3"/>
    <x v="1"/>
    <x v="4"/>
    <s v="No"/>
    <x v="3"/>
    <n v="26784"/>
    <s v="Comercio_1745"/>
    <x v="3"/>
    <n v="267.83999999999997"/>
    <n v="26784"/>
    <n v="0"/>
    <n v="0"/>
    <n v="0"/>
    <n v="0"/>
    <s v="ARN00000084"/>
    <s v="Pendiente"/>
    <s v="Pendiente"/>
    <n v="0"/>
    <n v="0"/>
    <x v="1"/>
  </r>
  <r>
    <s v="C-000085"/>
    <x v="84"/>
    <x v="0"/>
    <d v="2023-06-15T00:00:00"/>
    <x v="27"/>
    <n v="484.64"/>
    <n v="48464"/>
    <n v="0"/>
    <n v="0"/>
    <x v="1"/>
    <s v="Operación"/>
    <x v="0"/>
    <x v="2"/>
    <x v="1"/>
    <x v="1"/>
    <s v="No"/>
    <x v="2"/>
    <n v="48464"/>
    <s v="Comercio_48"/>
    <x v="3"/>
    <n v="484.64"/>
    <n v="48464"/>
    <n v="0"/>
    <n v="0"/>
    <n v="0"/>
    <n v="0"/>
    <s v="ARN00000085"/>
    <s v="Hecho"/>
    <d v="2023-03-26T00:00:00"/>
    <n v="158.84"/>
    <n v="15884"/>
    <x v="4"/>
  </r>
  <r>
    <s v="C-000086"/>
    <x v="85"/>
    <x v="1"/>
    <d v="2023-05-26T00:00:00"/>
    <x v="8"/>
    <n v="189.55"/>
    <n v="18955"/>
    <n v="0"/>
    <n v="0"/>
    <x v="1"/>
    <s v="Operación"/>
    <x v="4"/>
    <x v="3"/>
    <x v="1"/>
    <x v="1"/>
    <s v="No"/>
    <x v="0"/>
    <n v="18955"/>
    <s v="Comercio_1954"/>
    <x v="3"/>
    <n v="189.55"/>
    <n v="18955"/>
    <n v="0"/>
    <n v="0"/>
    <n v="0"/>
    <n v="0"/>
    <s v="ARN00000086"/>
    <s v="Pendiente"/>
    <s v="Pendiente"/>
    <n v="0"/>
    <n v="0"/>
    <x v="0"/>
  </r>
  <r>
    <s v="C-000087"/>
    <x v="86"/>
    <x v="2"/>
    <d v="2023-06-11T00:00:00"/>
    <x v="30"/>
    <n v="810.77"/>
    <n v="81077"/>
    <n v="0"/>
    <n v="0"/>
    <x v="1"/>
    <s v="Operación"/>
    <x v="0"/>
    <x v="3"/>
    <x v="1"/>
    <x v="6"/>
    <s v="Sí"/>
    <x v="0"/>
    <n v="81077"/>
    <s v="Comercio_281"/>
    <x v="1"/>
    <n v="810.77"/>
    <n v="81077"/>
    <n v="0"/>
    <n v="0"/>
    <n v="0"/>
    <n v="0"/>
    <s v="ARN00000087"/>
    <s v="Pendiente"/>
    <s v="Pendiente"/>
    <n v="0"/>
    <n v="0"/>
    <x v="3"/>
  </r>
  <r>
    <s v="C-000088"/>
    <x v="87"/>
    <x v="3"/>
    <d v="2023-06-05T00:00:00"/>
    <x v="0"/>
    <n v="886.39"/>
    <n v="88639"/>
    <n v="0"/>
    <n v="0"/>
    <x v="0"/>
    <s v="Operación"/>
    <x v="3"/>
    <x v="3"/>
    <x v="0"/>
    <x v="7"/>
    <s v="No"/>
    <x v="0"/>
    <n v="88639"/>
    <s v="Comercio_1790"/>
    <x v="0"/>
    <n v="0"/>
    <n v="0"/>
    <n v="0"/>
    <n v="0"/>
    <n v="886.39"/>
    <n v="88639"/>
    <s v="ARN00000088"/>
    <s v="Hecho"/>
    <d v="2023-03-29T00:00:00"/>
    <n v="97.07"/>
    <n v="9707"/>
    <x v="5"/>
  </r>
  <r>
    <s v="C-000089"/>
    <x v="88"/>
    <x v="4"/>
    <d v="2023-06-27T00:00:00"/>
    <x v="2"/>
    <n v="59.26"/>
    <n v="5926"/>
    <n v="0"/>
    <n v="1.36"/>
    <x v="1"/>
    <s v="Operación"/>
    <x v="2"/>
    <x v="3"/>
    <x v="1"/>
    <x v="1"/>
    <s v="No"/>
    <x v="3"/>
    <n v="59260"/>
    <s v="Comercio_787"/>
    <x v="3"/>
    <n v="592.6"/>
    <n v="59260"/>
    <n v="0"/>
    <n v="0"/>
    <n v="0"/>
    <n v="0"/>
    <s v="ARN00000089"/>
    <s v="Pendiente"/>
    <s v="Pendiente"/>
    <n v="0"/>
    <n v="0"/>
    <x v="1"/>
  </r>
  <r>
    <s v="C-000090"/>
    <x v="89"/>
    <x v="5"/>
    <d v="2023-06-24T00:00:00"/>
    <x v="10"/>
    <n v="930.04"/>
    <n v="93004"/>
    <n v="0"/>
    <n v="1.28"/>
    <x v="0"/>
    <s v="Operación"/>
    <x v="3"/>
    <x v="5"/>
    <x v="1"/>
    <x v="4"/>
    <s v="Sí"/>
    <x v="1"/>
    <n v="93004"/>
    <s v="Comercio_1884"/>
    <x v="3"/>
    <n v="930.04"/>
    <n v="93004"/>
    <n v="0"/>
    <n v="0"/>
    <n v="0"/>
    <n v="0"/>
    <s v="ARN00000090"/>
    <s v="Pendiente"/>
    <s v="Pendiente"/>
    <n v="0"/>
    <n v="0"/>
    <x v="1"/>
  </r>
  <r>
    <s v="C-000091"/>
    <x v="90"/>
    <x v="6"/>
    <d v="2023-06-15T00:00:00"/>
    <x v="30"/>
    <n v="666.68"/>
    <n v="66668"/>
    <n v="0"/>
    <n v="1.18"/>
    <x v="0"/>
    <s v="Operación"/>
    <x v="2"/>
    <x v="0"/>
    <x v="1"/>
    <x v="5"/>
    <s v="Sí"/>
    <x v="1"/>
    <n v="66668"/>
    <s v="Comercio_1393"/>
    <x v="1"/>
    <n v="666.68"/>
    <n v="66668"/>
    <n v="0"/>
    <n v="0"/>
    <n v="0"/>
    <n v="0"/>
    <s v="ARN00000091"/>
    <s v="Hecho"/>
    <d v="2023-04-01T00:00:00"/>
    <n v="601.11"/>
    <n v="60111"/>
    <x v="2"/>
  </r>
  <r>
    <s v="C-000092"/>
    <x v="91"/>
    <x v="0"/>
    <d v="2023-06-08T00:00:00"/>
    <x v="20"/>
    <n v="182.69"/>
    <n v="18269"/>
    <n v="0"/>
    <n v="0"/>
    <x v="1"/>
    <s v="Operación"/>
    <x v="4"/>
    <x v="0"/>
    <x v="0"/>
    <x v="2"/>
    <s v="No"/>
    <x v="1"/>
    <n v="18269"/>
    <s v="Comercio_504"/>
    <x v="0"/>
    <n v="0"/>
    <n v="0"/>
    <n v="0"/>
    <n v="0"/>
    <n v="182.69"/>
    <n v="18269"/>
    <s v="ARN00000092"/>
    <s v="Pendiente"/>
    <s v="Pendiente"/>
    <n v="0"/>
    <n v="0"/>
    <x v="0"/>
  </r>
  <r>
    <s v="C-000093"/>
    <x v="92"/>
    <x v="1"/>
    <d v="2023-06-20T00:00:00"/>
    <x v="15"/>
    <n v="512.22"/>
    <n v="51222"/>
    <n v="0"/>
    <n v="1.21"/>
    <x v="0"/>
    <s v="Operación"/>
    <x v="1"/>
    <x v="0"/>
    <x v="0"/>
    <x v="4"/>
    <s v="No"/>
    <x v="1"/>
    <n v="51222"/>
    <s v="Comercio_340"/>
    <x v="0"/>
    <n v="0"/>
    <n v="0"/>
    <n v="0"/>
    <n v="0"/>
    <n v="512.22"/>
    <n v="51222"/>
    <s v="ARN00000093"/>
    <s v="Hecho"/>
    <d v="2023-04-03T00:00:00"/>
    <n v="957.22"/>
    <n v="95722"/>
    <x v="3"/>
  </r>
  <r>
    <s v="C-000094"/>
    <x v="93"/>
    <x v="2"/>
    <d v="2023-07-01T00:00:00"/>
    <x v="19"/>
    <n v="871.09"/>
    <n v="87109"/>
    <n v="0"/>
    <n v="1.03"/>
    <x v="0"/>
    <s v="Operación"/>
    <x v="5"/>
    <x v="1"/>
    <x v="1"/>
    <x v="5"/>
    <s v="No"/>
    <x v="1"/>
    <n v="87109"/>
    <s v="Comercio_1544"/>
    <x v="3"/>
    <n v="871.09"/>
    <n v="87109"/>
    <n v="0"/>
    <n v="0"/>
    <n v="0"/>
    <n v="0"/>
    <s v="ARN00000094"/>
    <s v="Hecho"/>
    <d v="2023-04-04T00:00:00"/>
    <n v="717.32"/>
    <n v="71732"/>
    <x v="5"/>
  </r>
  <r>
    <s v="C-000095"/>
    <x v="94"/>
    <x v="3"/>
    <d v="2023-06-26T00:00:00"/>
    <x v="16"/>
    <n v="752.27"/>
    <n v="75227"/>
    <n v="0"/>
    <n v="0.12"/>
    <x v="1"/>
    <s v="Operación"/>
    <x v="2"/>
    <x v="1"/>
    <x v="1"/>
    <x v="7"/>
    <s v="No"/>
    <x v="3"/>
    <n v="75227"/>
    <s v="Comercio_88"/>
    <x v="3"/>
    <n v="752.27"/>
    <n v="75227"/>
    <n v="0"/>
    <n v="0"/>
    <n v="0"/>
    <n v="0"/>
    <s v="ARN00000095"/>
    <s v="Hecho"/>
    <d v="2023-04-05T00:00:00"/>
    <n v="427.53"/>
    <n v="42753"/>
    <x v="3"/>
  </r>
  <r>
    <s v="C-000096"/>
    <x v="95"/>
    <x v="4"/>
    <d v="2023-07-05T00:00:00"/>
    <x v="4"/>
    <n v="922.23"/>
    <n v="92223"/>
    <n v="0"/>
    <n v="1.1599999999999999"/>
    <x v="0"/>
    <s v="Operación"/>
    <x v="1"/>
    <x v="0"/>
    <x v="1"/>
    <x v="6"/>
    <s v="Sí"/>
    <x v="4"/>
    <n v="92223"/>
    <s v="Comercio_1356"/>
    <x v="1"/>
    <n v="922.23"/>
    <n v="92223"/>
    <n v="0"/>
    <n v="0"/>
    <n v="0"/>
    <n v="0"/>
    <s v="ARN00000096"/>
    <s v="Pendiente"/>
    <s v="Pendiente"/>
    <n v="0"/>
    <n v="0"/>
    <x v="5"/>
  </r>
  <r>
    <s v="C-000097"/>
    <x v="96"/>
    <x v="5"/>
    <d v="2023-06-18T00:00:00"/>
    <x v="26"/>
    <n v="43.62"/>
    <n v="4362"/>
    <n v="0"/>
    <n v="0.82"/>
    <x v="1"/>
    <s v="Operación"/>
    <x v="2"/>
    <x v="2"/>
    <x v="1"/>
    <x v="7"/>
    <s v="Sí"/>
    <x v="2"/>
    <n v="43620"/>
    <s v="Comercio_1644"/>
    <x v="1"/>
    <n v="436.2"/>
    <n v="43620"/>
    <n v="0"/>
    <n v="0"/>
    <n v="0"/>
    <n v="0"/>
    <s v="ARN00000097"/>
    <s v="Pendiente"/>
    <s v="Pendiente"/>
    <n v="0"/>
    <n v="0"/>
    <x v="0"/>
  </r>
  <r>
    <s v="C-000098"/>
    <x v="97"/>
    <x v="6"/>
    <d v="2023-07-04T00:00:00"/>
    <x v="28"/>
    <n v="264.27999999999997"/>
    <n v="26428"/>
    <n v="0"/>
    <n v="0"/>
    <x v="0"/>
    <s v="Operación"/>
    <x v="1"/>
    <x v="2"/>
    <x v="1"/>
    <x v="3"/>
    <s v="Sí"/>
    <x v="2"/>
    <n v="26428"/>
    <s v="Comercio_1653"/>
    <x v="3"/>
    <n v="264.27999999999997"/>
    <n v="26428"/>
    <n v="0"/>
    <n v="0"/>
    <n v="0"/>
    <n v="0"/>
    <s v="ARN00000098"/>
    <s v="Pendiente"/>
    <s v="Pendiente"/>
    <n v="0"/>
    <n v="0"/>
    <x v="1"/>
  </r>
  <r>
    <s v="C-000099"/>
    <x v="98"/>
    <x v="0"/>
    <d v="2023-06-28T00:00:00"/>
    <x v="11"/>
    <n v="64.19"/>
    <n v="6419"/>
    <n v="0"/>
    <n v="0"/>
    <x v="0"/>
    <s v="Operación"/>
    <x v="0"/>
    <x v="5"/>
    <x v="1"/>
    <x v="1"/>
    <s v="Sí"/>
    <x v="3"/>
    <n v="6419"/>
    <s v="Comercio_885"/>
    <x v="1"/>
    <n v="64.19"/>
    <n v="6419"/>
    <n v="0"/>
    <n v="0"/>
    <n v="0"/>
    <n v="0"/>
    <s v="ARN00000099"/>
    <s v="Pendiente"/>
    <s v="Pendiente"/>
    <n v="0"/>
    <n v="0"/>
    <x v="5"/>
  </r>
  <r>
    <s v="C-000100"/>
    <x v="99"/>
    <x v="1"/>
    <d v="2023-07-02T00:00:00"/>
    <x v="21"/>
    <n v="17.66"/>
    <n v="1766"/>
    <n v="0"/>
    <n v="1.1100000000000001"/>
    <x v="0"/>
    <s v="Operación"/>
    <x v="1"/>
    <x v="5"/>
    <x v="1"/>
    <x v="1"/>
    <s v="Sí"/>
    <x v="3"/>
    <n v="17660"/>
    <s v="Comercio_145"/>
    <x v="1"/>
    <n v="176.6"/>
    <n v="17660"/>
    <n v="0"/>
    <n v="0"/>
    <n v="0"/>
    <n v="0"/>
    <s v="ARN00000100"/>
    <s v="Hecho"/>
    <d v="2023-04-10T00:00:00"/>
    <n v="743.27"/>
    <n v="74327"/>
    <x v="1"/>
  </r>
  <r>
    <s v="C-000101"/>
    <x v="100"/>
    <x v="2"/>
    <d v="2023-06-20T00:00:00"/>
    <x v="3"/>
    <n v="679.08"/>
    <n v="67908"/>
    <n v="0"/>
    <n v="0"/>
    <x v="1"/>
    <s v="Operación"/>
    <x v="3"/>
    <x v="1"/>
    <x v="0"/>
    <x v="4"/>
    <s v="No"/>
    <x v="3"/>
    <n v="67908"/>
    <s v="Comercio_189"/>
    <x v="0"/>
    <n v="0"/>
    <n v="0"/>
    <n v="0"/>
    <n v="0"/>
    <n v="679.08"/>
    <n v="67908"/>
    <s v="ARN00000101"/>
    <s v="Pendiente"/>
    <s v="Pendiente"/>
    <n v="0"/>
    <n v="0"/>
    <x v="2"/>
  </r>
  <r>
    <s v="C-000102"/>
    <x v="101"/>
    <x v="3"/>
    <d v="2023-06-16T00:00:00"/>
    <x v="25"/>
    <n v="51.16"/>
    <n v="5116"/>
    <n v="0"/>
    <n v="0.95"/>
    <x v="0"/>
    <s v="Operación"/>
    <x v="2"/>
    <x v="1"/>
    <x v="0"/>
    <x v="6"/>
    <s v="No"/>
    <x v="4"/>
    <n v="5116"/>
    <s v="Comercio_5"/>
    <x v="0"/>
    <n v="0"/>
    <n v="0"/>
    <n v="0"/>
    <n v="0"/>
    <n v="51.16"/>
    <n v="5116"/>
    <s v="ARN00000102"/>
    <s v="Pendiente"/>
    <s v="Pendiente"/>
    <n v="0"/>
    <n v="0"/>
    <x v="1"/>
  </r>
  <r>
    <s v="C-000103"/>
    <x v="102"/>
    <x v="4"/>
    <d v="2023-07-02T00:00:00"/>
    <x v="11"/>
    <n v="850.44"/>
    <n v="85044"/>
    <n v="0"/>
    <n v="1.37"/>
    <x v="1"/>
    <s v="Operación"/>
    <x v="1"/>
    <x v="0"/>
    <x v="1"/>
    <x v="5"/>
    <s v="No"/>
    <x v="4"/>
    <n v="85044"/>
    <s v="Comercio_793"/>
    <x v="1"/>
    <n v="850.44"/>
    <n v="85044"/>
    <n v="0"/>
    <n v="0"/>
    <n v="0"/>
    <n v="0"/>
    <s v="ARN00000103"/>
    <s v="Hecho"/>
    <d v="2023-04-13T00:00:00"/>
    <n v="886.09"/>
    <n v="88609"/>
    <x v="1"/>
  </r>
  <r>
    <s v="C-000104"/>
    <x v="103"/>
    <x v="5"/>
    <d v="2023-06-20T00:00:00"/>
    <x v="20"/>
    <n v="852.13"/>
    <n v="85213"/>
    <n v="0"/>
    <n v="0"/>
    <x v="0"/>
    <s v="Operación"/>
    <x v="1"/>
    <x v="3"/>
    <x v="0"/>
    <x v="2"/>
    <s v="No"/>
    <x v="1"/>
    <n v="85213"/>
    <s v="Comercio_298"/>
    <x v="0"/>
    <n v="0"/>
    <n v="0"/>
    <n v="0"/>
    <n v="0"/>
    <n v="852.13"/>
    <n v="85213"/>
    <s v="ARN00000104"/>
    <s v="Pendiente"/>
    <s v="Pendiente"/>
    <n v="0"/>
    <n v="0"/>
    <x v="5"/>
  </r>
  <r>
    <s v="C-000105"/>
    <x v="104"/>
    <x v="6"/>
    <d v="2023-06-21T00:00:00"/>
    <x v="20"/>
    <n v="321.95"/>
    <n v="32195"/>
    <n v="0"/>
    <n v="1.31"/>
    <x v="1"/>
    <s v="Operación"/>
    <x v="0"/>
    <x v="3"/>
    <x v="0"/>
    <x v="0"/>
    <s v="Sí"/>
    <x v="0"/>
    <n v="32195"/>
    <s v="Comercio_1720"/>
    <x v="0"/>
    <n v="0"/>
    <n v="0"/>
    <n v="0"/>
    <n v="0"/>
    <n v="321.95"/>
    <n v="32195"/>
    <s v="ARN00000105"/>
    <s v="Hecho"/>
    <d v="2023-04-15T00:00:00"/>
    <n v="952.81"/>
    <n v="95281"/>
    <x v="2"/>
  </r>
  <r>
    <s v="C-000106"/>
    <x v="105"/>
    <x v="0"/>
    <d v="2023-06-24T00:00:00"/>
    <x v="29"/>
    <n v="135.93"/>
    <n v="13593"/>
    <n v="0"/>
    <n v="0.09"/>
    <x v="0"/>
    <s v="Operación"/>
    <x v="3"/>
    <x v="0"/>
    <x v="1"/>
    <x v="1"/>
    <s v="No"/>
    <x v="1"/>
    <n v="13593"/>
    <s v="Comercio_1798"/>
    <x v="1"/>
    <n v="135.93"/>
    <n v="13593"/>
    <n v="0"/>
    <n v="0"/>
    <n v="0"/>
    <n v="0"/>
    <s v="ARN00000106"/>
    <s v="Hecho"/>
    <d v="2023-04-16T00:00:00"/>
    <n v="346.45"/>
    <n v="34645"/>
    <x v="0"/>
  </r>
  <r>
    <s v="C-000107"/>
    <x v="106"/>
    <x v="1"/>
    <d v="2023-07-08T00:00:00"/>
    <x v="16"/>
    <n v="35.39"/>
    <n v="3539"/>
    <n v="0"/>
    <n v="1.05"/>
    <x v="1"/>
    <s v="Operación"/>
    <x v="1"/>
    <x v="4"/>
    <x v="0"/>
    <x v="0"/>
    <s v="No"/>
    <x v="3"/>
    <n v="3539"/>
    <s v="Comercio_672"/>
    <x v="0"/>
    <n v="0"/>
    <n v="0"/>
    <n v="0"/>
    <n v="0"/>
    <n v="35.39"/>
    <n v="3539"/>
    <s v="ARN00000107"/>
    <s v="Hecho"/>
    <d v="2023-04-17T00:00:00"/>
    <n v="201.37"/>
    <n v="20137"/>
    <x v="5"/>
  </r>
  <r>
    <s v="C-000108"/>
    <x v="107"/>
    <x v="2"/>
    <d v="2023-07-03T00:00:00"/>
    <x v="6"/>
    <n v="322.19"/>
    <n v="32219"/>
    <n v="0"/>
    <n v="0"/>
    <x v="0"/>
    <s v="Operación"/>
    <x v="2"/>
    <x v="1"/>
    <x v="1"/>
    <x v="4"/>
    <s v="No"/>
    <x v="1"/>
    <n v="32219"/>
    <s v="Comercio_881"/>
    <x v="3"/>
    <n v="322.19"/>
    <n v="32219"/>
    <n v="0"/>
    <n v="0"/>
    <n v="0"/>
    <n v="0"/>
    <s v="ARN00000108"/>
    <s v="Hecho"/>
    <d v="2023-04-18T00:00:00"/>
    <n v="852.43"/>
    <n v="85243"/>
    <x v="4"/>
  </r>
  <r>
    <s v="C-000109"/>
    <x v="108"/>
    <x v="3"/>
    <d v="2023-06-22T00:00:00"/>
    <x v="9"/>
    <n v="852.93"/>
    <n v="85293"/>
    <n v="0"/>
    <n v="0.94"/>
    <x v="1"/>
    <s v="Operación"/>
    <x v="3"/>
    <x v="5"/>
    <x v="1"/>
    <x v="5"/>
    <s v="Sí"/>
    <x v="1"/>
    <n v="85293"/>
    <s v="Comercio_1203"/>
    <x v="3"/>
    <n v="852.93"/>
    <n v="85293"/>
    <n v="0"/>
    <n v="0"/>
    <n v="0"/>
    <n v="0"/>
    <s v="ARN00000109"/>
    <s v="Pendiente"/>
    <s v="Pendiente"/>
    <n v="0"/>
    <n v="0"/>
    <x v="2"/>
  </r>
  <r>
    <s v="C-000110"/>
    <x v="109"/>
    <x v="4"/>
    <d v="2023-06-25T00:00:00"/>
    <x v="23"/>
    <n v="458.92"/>
    <n v="45892"/>
    <n v="0"/>
    <n v="1.28"/>
    <x v="1"/>
    <s v="Operación"/>
    <x v="5"/>
    <x v="4"/>
    <x v="1"/>
    <x v="0"/>
    <s v="Sí"/>
    <x v="3"/>
    <n v="45892"/>
    <s v="Comercio_599"/>
    <x v="2"/>
    <n v="0"/>
    <n v="0"/>
    <n v="458.92"/>
    <n v="45892"/>
    <n v="0"/>
    <n v="0"/>
    <s v="ARN00000110"/>
    <s v="Pendiente"/>
    <s v="Pendiente"/>
    <n v="0"/>
    <n v="0"/>
    <x v="4"/>
  </r>
  <r>
    <s v="C-000111"/>
    <x v="110"/>
    <x v="5"/>
    <d v="2023-07-09T00:00:00"/>
    <x v="18"/>
    <n v="172.26"/>
    <n v="17226"/>
    <n v="0"/>
    <n v="1.34"/>
    <x v="0"/>
    <s v="Operación"/>
    <x v="3"/>
    <x v="2"/>
    <x v="0"/>
    <x v="0"/>
    <s v="No"/>
    <x v="2"/>
    <n v="17226"/>
    <s v="Comercio_1557"/>
    <x v="0"/>
    <n v="0"/>
    <n v="0"/>
    <n v="0"/>
    <n v="0"/>
    <n v="172.26"/>
    <n v="17226"/>
    <s v="ARN00000111"/>
    <s v="Hecho"/>
    <d v="2023-04-21T00:00:00"/>
    <n v="213.04"/>
    <n v="21304"/>
    <x v="4"/>
  </r>
  <r>
    <s v="C-000112"/>
    <x v="111"/>
    <x v="6"/>
    <d v="2023-07-03T00:00:00"/>
    <x v="26"/>
    <n v="614.92999999999995"/>
    <n v="61493"/>
    <n v="0"/>
    <n v="0"/>
    <x v="1"/>
    <s v="Operación"/>
    <x v="3"/>
    <x v="3"/>
    <x v="1"/>
    <x v="2"/>
    <s v="No"/>
    <x v="4"/>
    <n v="61493"/>
    <s v="Comercio_316"/>
    <x v="3"/>
    <n v="614.92999999999995"/>
    <n v="61493"/>
    <n v="0"/>
    <n v="0"/>
    <n v="0"/>
    <n v="0"/>
    <s v="ARN00000112"/>
    <s v="Hecho"/>
    <d v="2023-04-22T00:00:00"/>
    <n v="489.43"/>
    <n v="48943"/>
    <x v="0"/>
  </r>
  <r>
    <s v="C-000113"/>
    <x v="112"/>
    <x v="0"/>
    <d v="2023-07-03T00:00:00"/>
    <x v="17"/>
    <n v="303.07"/>
    <n v="30307"/>
    <n v="0"/>
    <n v="0"/>
    <x v="1"/>
    <s v="Operación"/>
    <x v="1"/>
    <x v="3"/>
    <x v="1"/>
    <x v="0"/>
    <s v="Sí"/>
    <x v="2"/>
    <n v="30307"/>
    <s v="Comercio_861"/>
    <x v="3"/>
    <n v="303.07"/>
    <n v="30307"/>
    <n v="0"/>
    <n v="0"/>
    <n v="0"/>
    <n v="0"/>
    <s v="ARN00000113"/>
    <s v="Hecho"/>
    <d v="2023-04-23T00:00:00"/>
    <n v="995.18"/>
    <n v="99518"/>
    <x v="2"/>
  </r>
  <r>
    <s v="C-000114"/>
    <x v="113"/>
    <x v="1"/>
    <d v="2023-06-23T00:00:00"/>
    <x v="8"/>
    <n v="771.98"/>
    <n v="77198"/>
    <n v="0"/>
    <n v="0"/>
    <x v="0"/>
    <s v="Operación"/>
    <x v="5"/>
    <x v="2"/>
    <x v="1"/>
    <x v="4"/>
    <s v="Sí"/>
    <x v="4"/>
    <n v="77198"/>
    <s v="Comercio_1640"/>
    <x v="3"/>
    <n v="771.98"/>
    <n v="77198"/>
    <n v="0"/>
    <n v="0"/>
    <n v="0"/>
    <n v="0"/>
    <s v="ARN00000114"/>
    <s v="Hecho"/>
    <d v="2023-04-24T00:00:00"/>
    <n v="122.62"/>
    <n v="12262"/>
    <x v="4"/>
  </r>
  <r>
    <s v="C-000115"/>
    <x v="114"/>
    <x v="2"/>
    <d v="2023-07-22T00:00:00"/>
    <x v="19"/>
    <n v="736.36"/>
    <n v="73636"/>
    <n v="0"/>
    <n v="0"/>
    <x v="1"/>
    <s v="Operación"/>
    <x v="0"/>
    <x v="4"/>
    <x v="1"/>
    <x v="7"/>
    <s v="Sí"/>
    <x v="2"/>
    <n v="73636"/>
    <s v="Comercio_1227"/>
    <x v="3"/>
    <n v="736.36"/>
    <n v="73636"/>
    <n v="0"/>
    <n v="0"/>
    <n v="0"/>
    <n v="0"/>
    <s v="ARN00000115"/>
    <s v="Hecho"/>
    <d v="2023-04-25T00:00:00"/>
    <n v="312.04000000000002"/>
    <n v="31204"/>
    <x v="4"/>
  </r>
  <r>
    <s v="C-000116"/>
    <x v="115"/>
    <x v="3"/>
    <d v="2023-07-13T00:00:00"/>
    <x v="15"/>
    <n v="53.77"/>
    <n v="5377"/>
    <n v="0"/>
    <n v="0"/>
    <x v="1"/>
    <s v="Operación"/>
    <x v="3"/>
    <x v="0"/>
    <x v="0"/>
    <x v="7"/>
    <s v="Sí"/>
    <x v="2"/>
    <n v="5377"/>
    <s v="Comercio_1914"/>
    <x v="0"/>
    <n v="0"/>
    <n v="0"/>
    <n v="0"/>
    <n v="0"/>
    <n v="53.77"/>
    <n v="5377"/>
    <s v="ARN00000116"/>
    <s v="Hecho"/>
    <d v="2023-04-26T00:00:00"/>
    <n v="133.55000000000001"/>
    <n v="13355"/>
    <x v="0"/>
  </r>
  <r>
    <s v="C-000117"/>
    <x v="116"/>
    <x v="4"/>
    <d v="2023-06-29T00:00:00"/>
    <x v="5"/>
    <n v="277.67"/>
    <n v="27767"/>
    <n v="0"/>
    <n v="0"/>
    <x v="0"/>
    <s v="Operación"/>
    <x v="1"/>
    <x v="5"/>
    <x v="1"/>
    <x v="5"/>
    <s v="No"/>
    <x v="1"/>
    <n v="27767"/>
    <s v="Comercio_628"/>
    <x v="1"/>
    <n v="277.67"/>
    <n v="27767"/>
    <n v="0"/>
    <n v="0"/>
    <n v="0"/>
    <n v="0"/>
    <s v="ARN00000117"/>
    <s v="Hecho"/>
    <d v="2023-04-27T00:00:00"/>
    <n v="717.07"/>
    <n v="71707"/>
    <x v="1"/>
  </r>
  <r>
    <s v="C-000118"/>
    <x v="117"/>
    <x v="5"/>
    <d v="2023-07-14T00:00:00"/>
    <x v="14"/>
    <n v="68.02"/>
    <n v="6802"/>
    <n v="0"/>
    <n v="1.33"/>
    <x v="0"/>
    <s v="Operación"/>
    <x v="4"/>
    <x v="0"/>
    <x v="0"/>
    <x v="2"/>
    <s v="Sí"/>
    <x v="0"/>
    <n v="68020"/>
    <s v="Comercio_1797"/>
    <x v="0"/>
    <n v="0"/>
    <n v="0"/>
    <n v="0"/>
    <n v="0"/>
    <n v="680.2"/>
    <n v="68020"/>
    <s v="ARN00000118"/>
    <s v="Pendiente"/>
    <s v="Pendiente"/>
    <n v="0"/>
    <n v="0"/>
    <x v="4"/>
  </r>
  <r>
    <s v="C-000119"/>
    <x v="118"/>
    <x v="6"/>
    <d v="2023-07-18T00:00:00"/>
    <x v="11"/>
    <n v="59.52"/>
    <n v="5952"/>
    <n v="0"/>
    <n v="1.45"/>
    <x v="1"/>
    <s v="Operación"/>
    <x v="5"/>
    <x v="1"/>
    <x v="0"/>
    <x v="7"/>
    <s v="Sí"/>
    <x v="2"/>
    <n v="59520"/>
    <s v="Comercio_1677"/>
    <x v="0"/>
    <n v="0"/>
    <n v="0"/>
    <n v="0"/>
    <n v="0"/>
    <n v="595.20000000000005"/>
    <n v="59520"/>
    <s v="ARN00000119"/>
    <s v="Hecho"/>
    <d v="2023-04-29T00:00:00"/>
    <n v="333.63"/>
    <n v="33363"/>
    <x v="3"/>
  </r>
  <r>
    <s v="C-000120"/>
    <x v="119"/>
    <x v="0"/>
    <d v="2023-07-28T00:00:00"/>
    <x v="2"/>
    <n v="332.42"/>
    <n v="33242"/>
    <n v="0"/>
    <n v="0"/>
    <x v="1"/>
    <s v="Operación"/>
    <x v="2"/>
    <x v="3"/>
    <x v="1"/>
    <x v="0"/>
    <s v="Sí"/>
    <x v="2"/>
    <n v="33242"/>
    <s v="Comercio_738"/>
    <x v="1"/>
    <n v="332.42"/>
    <n v="33242"/>
    <n v="0"/>
    <n v="0"/>
    <n v="0"/>
    <n v="0"/>
    <s v="ARN00000120"/>
    <s v="Hecho"/>
    <d v="2023-04-30T00:00:00"/>
    <n v="825.31"/>
    <n v="82531"/>
    <x v="5"/>
  </r>
  <r>
    <s v="C-000121"/>
    <x v="120"/>
    <x v="1"/>
    <d v="2023-07-06T00:00:00"/>
    <x v="23"/>
    <n v="389.55"/>
    <n v="38955"/>
    <n v="0"/>
    <n v="1.33"/>
    <x v="0"/>
    <s v="Operación"/>
    <x v="3"/>
    <x v="3"/>
    <x v="1"/>
    <x v="7"/>
    <s v="Sí"/>
    <x v="4"/>
    <n v="38955"/>
    <s v="Comercio_1194"/>
    <x v="1"/>
    <n v="389.55"/>
    <n v="38955"/>
    <n v="0"/>
    <n v="0"/>
    <n v="0"/>
    <n v="0"/>
    <s v="ARN00000121"/>
    <s v="Hecho"/>
    <d v="2023-05-01T00:00:00"/>
    <n v="213.34"/>
    <n v="21334"/>
    <x v="1"/>
  </r>
  <r>
    <s v="C-000122"/>
    <x v="121"/>
    <x v="2"/>
    <d v="2023-07-10T00:00:00"/>
    <x v="29"/>
    <n v="275.70999999999998"/>
    <n v="27571"/>
    <n v="0"/>
    <n v="0.09"/>
    <x v="1"/>
    <s v="Operación"/>
    <x v="5"/>
    <x v="2"/>
    <x v="1"/>
    <x v="0"/>
    <s v="No"/>
    <x v="3"/>
    <n v="27571"/>
    <s v="Comercio_258"/>
    <x v="1"/>
    <n v="275.70999999999998"/>
    <n v="27571"/>
    <n v="0"/>
    <n v="0"/>
    <n v="0"/>
    <n v="0"/>
    <s v="ARN00000122"/>
    <s v="Pendiente"/>
    <s v="Pendiente"/>
    <n v="0"/>
    <n v="0"/>
    <x v="3"/>
  </r>
  <r>
    <s v="C-000123"/>
    <x v="122"/>
    <x v="3"/>
    <d v="2023-07-19T00:00:00"/>
    <x v="14"/>
    <n v="386.68"/>
    <n v="38668"/>
    <n v="0"/>
    <n v="0.84"/>
    <x v="1"/>
    <s v="Operación"/>
    <x v="3"/>
    <x v="0"/>
    <x v="0"/>
    <x v="2"/>
    <s v="Sí"/>
    <x v="2"/>
    <n v="38668"/>
    <s v="Comercio_614"/>
    <x v="0"/>
    <n v="0"/>
    <n v="0"/>
    <n v="0"/>
    <n v="0"/>
    <n v="386.68"/>
    <n v="38668"/>
    <s v="ARN00000123"/>
    <s v="Hecho"/>
    <d v="2023-05-03T00:00:00"/>
    <n v="817.81"/>
    <n v="81781"/>
    <x v="3"/>
  </r>
  <r>
    <s v="C-000124"/>
    <x v="123"/>
    <x v="4"/>
    <d v="2023-07-08T00:00:00"/>
    <x v="25"/>
    <n v="129.53"/>
    <n v="12953"/>
    <n v="0"/>
    <n v="0"/>
    <x v="1"/>
    <s v="Operación"/>
    <x v="2"/>
    <x v="4"/>
    <x v="1"/>
    <x v="7"/>
    <s v="Sí"/>
    <x v="0"/>
    <n v="12953"/>
    <s v="Comercio_120"/>
    <x v="1"/>
    <n v="129.53"/>
    <n v="12953"/>
    <n v="0"/>
    <n v="0"/>
    <n v="0"/>
    <n v="0"/>
    <s v="ARN00000124"/>
    <s v="Pendiente"/>
    <s v="Pendiente"/>
    <n v="0"/>
    <n v="0"/>
    <x v="0"/>
  </r>
  <r>
    <s v="C-000125"/>
    <x v="124"/>
    <x v="5"/>
    <d v="2023-07-13T00:00:00"/>
    <x v="29"/>
    <n v="33.35"/>
    <n v="3335"/>
    <n v="0"/>
    <n v="0"/>
    <x v="1"/>
    <s v="Operación"/>
    <x v="1"/>
    <x v="0"/>
    <x v="1"/>
    <x v="3"/>
    <s v="No"/>
    <x v="0"/>
    <n v="3335"/>
    <s v="Comercio_799"/>
    <x v="2"/>
    <n v="0"/>
    <n v="0"/>
    <n v="33.35"/>
    <n v="3335"/>
    <n v="0"/>
    <n v="0"/>
    <s v="ARN00000125"/>
    <s v="Hecho"/>
    <d v="2023-05-05T00:00:00"/>
    <n v="406.04"/>
    <n v="40604"/>
    <x v="0"/>
  </r>
  <r>
    <s v="C-000126"/>
    <x v="125"/>
    <x v="6"/>
    <d v="2023-08-04T00:00:00"/>
    <x v="4"/>
    <n v="612.92999999999995"/>
    <n v="61293"/>
    <n v="0"/>
    <n v="0"/>
    <x v="1"/>
    <s v="Operación"/>
    <x v="0"/>
    <x v="1"/>
    <x v="1"/>
    <x v="7"/>
    <s v="No"/>
    <x v="3"/>
    <n v="61293"/>
    <s v="Comercio_1680"/>
    <x v="2"/>
    <n v="0"/>
    <n v="0"/>
    <n v="612.92999999999995"/>
    <n v="61293"/>
    <n v="0"/>
    <n v="0"/>
    <s v="ARN00000126"/>
    <s v="Hecho"/>
    <d v="2023-05-06T00:00:00"/>
    <n v="962.94"/>
    <n v="96294"/>
    <x v="3"/>
  </r>
  <r>
    <s v="C-000127"/>
    <x v="126"/>
    <x v="0"/>
    <d v="2023-07-30T00:00:00"/>
    <x v="7"/>
    <n v="825.99"/>
    <n v="82599"/>
    <n v="0"/>
    <n v="0.95"/>
    <x v="0"/>
    <s v="Operación"/>
    <x v="1"/>
    <x v="0"/>
    <x v="0"/>
    <x v="2"/>
    <s v="Sí"/>
    <x v="0"/>
    <n v="82599"/>
    <s v="Comercio_886"/>
    <x v="0"/>
    <n v="0"/>
    <n v="0"/>
    <n v="0"/>
    <n v="0"/>
    <n v="825.99"/>
    <n v="82599"/>
    <s v="ARN00000127"/>
    <s v="Hecho"/>
    <d v="2023-05-07T00:00:00"/>
    <n v="553.78"/>
    <n v="55378"/>
    <x v="0"/>
  </r>
  <r>
    <s v="C-000128"/>
    <x v="127"/>
    <x v="1"/>
    <d v="2023-07-12T00:00:00"/>
    <x v="25"/>
    <n v="851.26"/>
    <n v="85126"/>
    <n v="0"/>
    <n v="1.18"/>
    <x v="1"/>
    <s v="Operación"/>
    <x v="4"/>
    <x v="2"/>
    <x v="1"/>
    <x v="3"/>
    <s v="No"/>
    <x v="3"/>
    <n v="85126"/>
    <s v="Comercio_1629"/>
    <x v="2"/>
    <n v="0"/>
    <n v="0"/>
    <n v="851.26"/>
    <n v="85126"/>
    <n v="0"/>
    <n v="0"/>
    <s v="ARN00000128"/>
    <s v="Pendiente"/>
    <s v="Pendiente"/>
    <n v="0"/>
    <n v="0"/>
    <x v="4"/>
  </r>
  <r>
    <s v="C-000129"/>
    <x v="128"/>
    <x v="2"/>
    <d v="2023-08-03T00:00:00"/>
    <x v="24"/>
    <n v="161.93"/>
    <n v="16193"/>
    <n v="0"/>
    <n v="0"/>
    <x v="0"/>
    <s v="Operación"/>
    <x v="2"/>
    <x v="1"/>
    <x v="1"/>
    <x v="6"/>
    <s v="No"/>
    <x v="1"/>
    <n v="16193"/>
    <s v="Comercio_433"/>
    <x v="3"/>
    <n v="161.93"/>
    <n v="16193"/>
    <n v="0"/>
    <n v="0"/>
    <n v="0"/>
    <n v="0"/>
    <s v="ARN00000129"/>
    <s v="Hecho"/>
    <d v="2023-05-09T00:00:00"/>
    <n v="218.99"/>
    <n v="21899"/>
    <x v="4"/>
  </r>
  <r>
    <s v="C-000130"/>
    <x v="129"/>
    <x v="3"/>
    <d v="2023-08-04T00:00:00"/>
    <x v="24"/>
    <n v="203.72"/>
    <n v="20372"/>
    <n v="0"/>
    <n v="0"/>
    <x v="0"/>
    <s v="Operación"/>
    <x v="5"/>
    <x v="5"/>
    <x v="1"/>
    <x v="3"/>
    <s v="Sí"/>
    <x v="0"/>
    <n v="20372"/>
    <s v="Comercio_258"/>
    <x v="3"/>
    <n v="203.72"/>
    <n v="20372"/>
    <n v="0"/>
    <n v="0"/>
    <n v="0"/>
    <n v="0"/>
    <s v="ARN00000130"/>
    <s v="Hecho"/>
    <d v="2023-05-10T00:00:00"/>
    <n v="1.45"/>
    <n v="145"/>
    <x v="3"/>
  </r>
  <r>
    <s v="C-000131"/>
    <x v="130"/>
    <x v="4"/>
    <d v="2023-07-14T00:00:00"/>
    <x v="9"/>
    <n v="70.819999999999993"/>
    <n v="7082"/>
    <n v="0"/>
    <n v="0.96"/>
    <x v="0"/>
    <s v="Operación"/>
    <x v="3"/>
    <x v="4"/>
    <x v="1"/>
    <x v="5"/>
    <s v="No"/>
    <x v="4"/>
    <n v="70820"/>
    <s v="Comercio_782"/>
    <x v="3"/>
    <n v="708.2"/>
    <n v="70820"/>
    <n v="0"/>
    <n v="0"/>
    <n v="0"/>
    <n v="0"/>
    <s v="ARN00000131"/>
    <s v="Hecho"/>
    <d v="2023-05-11T00:00:00"/>
    <n v="425.83"/>
    <n v="42583"/>
    <x v="3"/>
  </r>
  <r>
    <s v="C-000132"/>
    <x v="131"/>
    <x v="5"/>
    <d v="2023-07-20T00:00:00"/>
    <x v="29"/>
    <n v="400.04"/>
    <n v="40004"/>
    <n v="0"/>
    <n v="0"/>
    <x v="1"/>
    <s v="Operación"/>
    <x v="4"/>
    <x v="1"/>
    <x v="0"/>
    <x v="5"/>
    <s v="No"/>
    <x v="3"/>
    <n v="40004"/>
    <s v="Comercio_1211"/>
    <x v="0"/>
    <n v="0"/>
    <n v="0"/>
    <n v="0"/>
    <n v="0"/>
    <n v="400.04"/>
    <n v="40004"/>
    <s v="ARN00000132"/>
    <s v="Hecho"/>
    <d v="2023-05-12T00:00:00"/>
    <n v="865.22"/>
    <n v="86522"/>
    <x v="5"/>
  </r>
  <r>
    <s v="C-000133"/>
    <x v="132"/>
    <x v="6"/>
    <d v="2023-08-09T00:00:00"/>
    <x v="19"/>
    <n v="706.14"/>
    <n v="70614"/>
    <n v="0"/>
    <n v="0"/>
    <x v="0"/>
    <s v="Operación"/>
    <x v="1"/>
    <x v="1"/>
    <x v="1"/>
    <x v="3"/>
    <s v="No"/>
    <x v="1"/>
    <n v="70614"/>
    <s v="Comercio_293"/>
    <x v="2"/>
    <n v="0"/>
    <n v="0"/>
    <n v="706.14"/>
    <n v="70614"/>
    <n v="0"/>
    <n v="0"/>
    <s v="ARN00000133"/>
    <s v="Hecho"/>
    <d v="2023-05-13T00:00:00"/>
    <n v="62.77"/>
    <n v="6277"/>
    <x v="5"/>
  </r>
  <r>
    <s v="C-000134"/>
    <x v="133"/>
    <x v="0"/>
    <d v="2023-07-31T00:00:00"/>
    <x v="15"/>
    <n v="396.43"/>
    <n v="39643"/>
    <n v="0"/>
    <n v="0.12"/>
    <x v="1"/>
    <s v="Operación"/>
    <x v="0"/>
    <x v="4"/>
    <x v="1"/>
    <x v="2"/>
    <s v="Sí"/>
    <x v="3"/>
    <n v="39643"/>
    <s v="Comercio_277"/>
    <x v="2"/>
    <n v="0"/>
    <n v="0"/>
    <n v="396.43"/>
    <n v="39643"/>
    <n v="0"/>
    <n v="0"/>
    <s v="ARN00000134"/>
    <s v="Pendiente"/>
    <s v="Pendiente"/>
    <n v="0"/>
    <n v="0"/>
    <x v="1"/>
  </r>
  <r>
    <s v="C-000135"/>
    <x v="134"/>
    <x v="1"/>
    <d v="2023-08-04T00:00:00"/>
    <x v="27"/>
    <n v="844.49"/>
    <n v="84449"/>
    <n v="0"/>
    <n v="0"/>
    <x v="0"/>
    <s v="Operación"/>
    <x v="0"/>
    <x v="4"/>
    <x v="1"/>
    <x v="4"/>
    <s v="No"/>
    <x v="0"/>
    <n v="84449"/>
    <s v="Comercio_1775"/>
    <x v="2"/>
    <n v="0"/>
    <n v="0"/>
    <n v="844.49"/>
    <n v="84449"/>
    <n v="0"/>
    <n v="0"/>
    <s v="ARN00000135"/>
    <s v="Pendiente"/>
    <s v="Pendiente"/>
    <n v="0"/>
    <n v="0"/>
    <x v="1"/>
  </r>
  <r>
    <s v="C-000136"/>
    <x v="135"/>
    <x v="2"/>
    <d v="2023-07-22T00:00:00"/>
    <x v="20"/>
    <n v="110.59"/>
    <n v="11059"/>
    <n v="0"/>
    <n v="0"/>
    <x v="1"/>
    <s v="Operación"/>
    <x v="0"/>
    <x v="0"/>
    <x v="0"/>
    <x v="1"/>
    <s v="Sí"/>
    <x v="4"/>
    <n v="11059"/>
    <s v="Comercio_243"/>
    <x v="0"/>
    <n v="0"/>
    <n v="0"/>
    <n v="0"/>
    <n v="0"/>
    <n v="110.59"/>
    <n v="11059"/>
    <s v="ARN00000136"/>
    <s v="Hecho"/>
    <d v="2023-05-16T00:00:00"/>
    <n v="97.41"/>
    <n v="9741"/>
    <x v="1"/>
  </r>
  <r>
    <s v="C-000137"/>
    <x v="136"/>
    <x v="3"/>
    <d v="2023-07-22T00:00:00"/>
    <x v="23"/>
    <n v="387.25"/>
    <n v="38725"/>
    <n v="0"/>
    <n v="0.84"/>
    <x v="0"/>
    <s v="Operación"/>
    <x v="2"/>
    <x v="0"/>
    <x v="0"/>
    <x v="3"/>
    <s v="Sí"/>
    <x v="1"/>
    <n v="38725"/>
    <s v="Comercio_632"/>
    <x v="0"/>
    <n v="0"/>
    <n v="0"/>
    <n v="0"/>
    <n v="0"/>
    <n v="387.25"/>
    <n v="38725"/>
    <s v="ARN00000137"/>
    <s v="Pendiente"/>
    <s v="Pendiente"/>
    <n v="0"/>
    <n v="0"/>
    <x v="5"/>
  </r>
  <r>
    <s v="C-000138"/>
    <x v="137"/>
    <x v="4"/>
    <d v="2023-08-02T00:00:00"/>
    <x v="6"/>
    <n v="912.58"/>
    <n v="91258"/>
    <n v="0"/>
    <n v="1.18"/>
    <x v="0"/>
    <s v="Operación"/>
    <x v="4"/>
    <x v="0"/>
    <x v="0"/>
    <x v="7"/>
    <s v="Sí"/>
    <x v="0"/>
    <n v="91258"/>
    <s v="Comercio_1089"/>
    <x v="0"/>
    <n v="0"/>
    <n v="0"/>
    <n v="0"/>
    <n v="0"/>
    <n v="912.58"/>
    <n v="91258"/>
    <s v="ARN00000138"/>
    <s v="Hecho"/>
    <d v="2023-05-18T00:00:00"/>
    <n v="984.48"/>
    <n v="98448"/>
    <x v="5"/>
  </r>
  <r>
    <s v="C-000139"/>
    <x v="138"/>
    <x v="5"/>
    <d v="2023-07-27T00:00:00"/>
    <x v="29"/>
    <n v="977.82"/>
    <n v="97782"/>
    <n v="0"/>
    <n v="0"/>
    <x v="1"/>
    <s v="Operación"/>
    <x v="1"/>
    <x v="1"/>
    <x v="1"/>
    <x v="1"/>
    <s v="No"/>
    <x v="0"/>
    <n v="97782"/>
    <s v="Comercio_147"/>
    <x v="2"/>
    <n v="0"/>
    <n v="0"/>
    <n v="977.82"/>
    <n v="97782"/>
    <n v="0"/>
    <n v="0"/>
    <s v="ARN00000139"/>
    <s v="Hecho"/>
    <d v="2023-05-19T00:00:00"/>
    <n v="787.45"/>
    <n v="78745"/>
    <x v="1"/>
  </r>
  <r>
    <s v="C-000140"/>
    <x v="139"/>
    <x v="6"/>
    <d v="2023-08-05T00:00:00"/>
    <x v="14"/>
    <n v="720.42"/>
    <n v="72042"/>
    <n v="0"/>
    <n v="0"/>
    <x v="0"/>
    <s v="Operación"/>
    <x v="5"/>
    <x v="1"/>
    <x v="1"/>
    <x v="3"/>
    <s v="No"/>
    <x v="4"/>
    <n v="72042"/>
    <s v="Comercio_725"/>
    <x v="3"/>
    <n v="720.42"/>
    <n v="72042"/>
    <n v="0"/>
    <n v="0"/>
    <n v="0"/>
    <n v="0"/>
    <s v="ARN00000140"/>
    <s v="Hecho"/>
    <d v="2023-05-20T00:00:00"/>
    <n v="496.32"/>
    <n v="49632"/>
    <x v="1"/>
  </r>
  <r>
    <s v="C-000141"/>
    <x v="140"/>
    <x v="0"/>
    <d v="2023-07-30T00:00:00"/>
    <x v="3"/>
    <n v="167.71"/>
    <n v="16771"/>
    <n v="0"/>
    <n v="0"/>
    <x v="0"/>
    <s v="Operación"/>
    <x v="5"/>
    <x v="0"/>
    <x v="1"/>
    <x v="4"/>
    <s v="Sí"/>
    <x v="0"/>
    <n v="16771"/>
    <s v="Comercio_972"/>
    <x v="3"/>
    <n v="167.71"/>
    <n v="16771"/>
    <n v="0"/>
    <n v="0"/>
    <n v="0"/>
    <n v="0"/>
    <s v="ARN00000141"/>
    <s v="Pendiente"/>
    <s v="Pendiente"/>
    <n v="0"/>
    <n v="0"/>
    <x v="4"/>
  </r>
  <r>
    <s v="C-000142"/>
    <x v="141"/>
    <x v="1"/>
    <d v="2023-08-14T00:00:00"/>
    <x v="7"/>
    <n v="923.83"/>
    <n v="92383"/>
    <n v="0"/>
    <n v="1.43"/>
    <x v="0"/>
    <s v="Operación"/>
    <x v="4"/>
    <x v="5"/>
    <x v="1"/>
    <x v="3"/>
    <s v="No"/>
    <x v="1"/>
    <n v="92383"/>
    <s v="Comercio_425"/>
    <x v="2"/>
    <n v="0"/>
    <n v="0"/>
    <n v="923.83"/>
    <n v="92383"/>
    <n v="0"/>
    <n v="0"/>
    <s v="ARN00000142"/>
    <s v="Hecho"/>
    <d v="2023-05-22T00:00:00"/>
    <n v="85.71"/>
    <n v="8571"/>
    <x v="0"/>
  </r>
  <r>
    <s v="C-000143"/>
    <x v="142"/>
    <x v="2"/>
    <d v="2023-08-14T00:00:00"/>
    <x v="21"/>
    <n v="7.87"/>
    <n v="787"/>
    <n v="0"/>
    <n v="1.29"/>
    <x v="1"/>
    <s v="Operación"/>
    <x v="5"/>
    <x v="4"/>
    <x v="1"/>
    <x v="5"/>
    <s v="Sí"/>
    <x v="1"/>
    <n v="7870"/>
    <s v="Comercio_1563"/>
    <x v="1"/>
    <n v="78.7"/>
    <n v="7870"/>
    <n v="0"/>
    <n v="0"/>
    <n v="0"/>
    <n v="0"/>
    <s v="ARN00000143"/>
    <s v="Hecho"/>
    <d v="2023-05-23T00:00:00"/>
    <n v="65.73"/>
    <n v="6573"/>
    <x v="5"/>
  </r>
  <r>
    <s v="C-000144"/>
    <x v="143"/>
    <x v="3"/>
    <d v="2023-08-02T00:00:00"/>
    <x v="3"/>
    <n v="556.14"/>
    <n v="55614"/>
    <n v="0"/>
    <n v="1.23"/>
    <x v="1"/>
    <s v="Operación"/>
    <x v="0"/>
    <x v="1"/>
    <x v="1"/>
    <x v="2"/>
    <s v="No"/>
    <x v="0"/>
    <n v="55614"/>
    <s v="Comercio_1935"/>
    <x v="1"/>
    <n v="556.14"/>
    <n v="55614"/>
    <n v="0"/>
    <n v="0"/>
    <n v="0"/>
    <n v="0"/>
    <s v="ARN00000144"/>
    <s v="Pendiente"/>
    <s v="Pendiente"/>
    <n v="0"/>
    <n v="0"/>
    <x v="0"/>
  </r>
  <r>
    <s v="C-000145"/>
    <x v="144"/>
    <x v="4"/>
    <d v="2023-08-03T00:00:00"/>
    <x v="3"/>
    <n v="483.85"/>
    <n v="48385"/>
    <n v="0"/>
    <n v="1.1100000000000001"/>
    <x v="1"/>
    <s v="Operación"/>
    <x v="5"/>
    <x v="0"/>
    <x v="1"/>
    <x v="5"/>
    <s v="No"/>
    <x v="2"/>
    <n v="48385"/>
    <s v="Comercio_646"/>
    <x v="1"/>
    <n v="483.85"/>
    <n v="48385"/>
    <n v="0"/>
    <n v="0"/>
    <n v="0"/>
    <n v="0"/>
    <s v="ARN00000145"/>
    <s v="Hecho"/>
    <d v="2023-05-25T00:00:00"/>
    <n v="658.23"/>
    <n v="65823"/>
    <x v="5"/>
  </r>
  <r>
    <s v="C-000146"/>
    <x v="145"/>
    <x v="5"/>
    <d v="2023-08-06T00:00:00"/>
    <x v="26"/>
    <n v="243.91"/>
    <n v="24391"/>
    <n v="0"/>
    <n v="0"/>
    <x v="0"/>
    <s v="Operación"/>
    <x v="4"/>
    <x v="3"/>
    <x v="1"/>
    <x v="6"/>
    <s v="No"/>
    <x v="2"/>
    <n v="24391"/>
    <s v="Comercio_1310"/>
    <x v="2"/>
    <n v="0"/>
    <n v="0"/>
    <n v="243.91"/>
    <n v="24391"/>
    <n v="0"/>
    <n v="0"/>
    <s v="ARN00000146"/>
    <s v="Pendiente"/>
    <s v="Pendiente"/>
    <n v="0"/>
    <n v="0"/>
    <x v="3"/>
  </r>
  <r>
    <s v="C-000147"/>
    <x v="146"/>
    <x v="6"/>
    <d v="2023-08-12T00:00:00"/>
    <x v="14"/>
    <n v="224.97"/>
    <n v="22497"/>
    <n v="0"/>
    <n v="0"/>
    <x v="1"/>
    <s v="Operación"/>
    <x v="4"/>
    <x v="1"/>
    <x v="1"/>
    <x v="2"/>
    <s v="No"/>
    <x v="1"/>
    <n v="22497"/>
    <s v="Comercio_832"/>
    <x v="1"/>
    <n v="224.97"/>
    <n v="22497"/>
    <n v="0"/>
    <n v="0"/>
    <n v="0"/>
    <n v="0"/>
    <s v="ARN00000147"/>
    <s v="Pendiente"/>
    <s v="Pendiente"/>
    <n v="0"/>
    <n v="0"/>
    <x v="3"/>
  </r>
  <r>
    <s v="C-000148"/>
    <x v="147"/>
    <x v="0"/>
    <d v="2023-07-31T00:00:00"/>
    <x v="9"/>
    <n v="692.26"/>
    <n v="69226"/>
    <n v="0"/>
    <n v="0"/>
    <x v="0"/>
    <s v="Operación"/>
    <x v="0"/>
    <x v="0"/>
    <x v="1"/>
    <x v="6"/>
    <s v="Sí"/>
    <x v="1"/>
    <n v="69226"/>
    <s v="Comercio_653"/>
    <x v="1"/>
    <n v="692.26"/>
    <n v="69226"/>
    <n v="0"/>
    <n v="0"/>
    <n v="0"/>
    <n v="0"/>
    <s v="ARN00000148"/>
    <s v="Hecho"/>
    <d v="2023-05-28T00:00:00"/>
    <n v="856.94"/>
    <n v="85694"/>
    <x v="4"/>
  </r>
  <r>
    <s v="C-000149"/>
    <x v="148"/>
    <x v="1"/>
    <d v="2023-08-16T00:00:00"/>
    <x v="18"/>
    <n v="674.36"/>
    <n v="67436"/>
    <n v="0"/>
    <n v="0.92"/>
    <x v="0"/>
    <s v="Operación"/>
    <x v="3"/>
    <x v="5"/>
    <x v="1"/>
    <x v="6"/>
    <s v="No"/>
    <x v="0"/>
    <n v="67436"/>
    <s v="Comercio_1982"/>
    <x v="3"/>
    <n v="674.36"/>
    <n v="67436"/>
    <n v="0"/>
    <n v="0"/>
    <n v="0"/>
    <n v="0"/>
    <s v="ARN00000149"/>
    <s v="Hecho"/>
    <d v="2023-05-29T00:00:00"/>
    <n v="933.69"/>
    <n v="93369"/>
    <x v="4"/>
  </r>
  <r>
    <s v="C-000150"/>
    <x v="149"/>
    <x v="2"/>
    <d v="2023-07-30T00:00:00"/>
    <x v="13"/>
    <n v="407.81"/>
    <n v="40781"/>
    <n v="0"/>
    <n v="0"/>
    <x v="1"/>
    <s v="Operación"/>
    <x v="4"/>
    <x v="1"/>
    <x v="1"/>
    <x v="0"/>
    <s v="No"/>
    <x v="3"/>
    <n v="40781"/>
    <s v="Comercio_1895"/>
    <x v="1"/>
    <n v="407.81"/>
    <n v="40781"/>
    <n v="0"/>
    <n v="0"/>
    <n v="0"/>
    <n v="0"/>
    <s v="ARN00000150"/>
    <s v="Hecho"/>
    <d v="2023-05-30T00:00:00"/>
    <n v="69.11"/>
    <n v="6911"/>
    <x v="5"/>
  </r>
  <r>
    <s v="C-000151"/>
    <x v="150"/>
    <x v="3"/>
    <d v="2023-08-22T00:00:00"/>
    <x v="21"/>
    <n v="567.58000000000004"/>
    <n v="56758"/>
    <n v="0"/>
    <n v="0"/>
    <x v="1"/>
    <s v="Operación"/>
    <x v="3"/>
    <x v="4"/>
    <x v="1"/>
    <x v="1"/>
    <s v="No"/>
    <x v="1"/>
    <n v="56758"/>
    <s v="Comercio_113"/>
    <x v="2"/>
    <n v="0"/>
    <n v="0"/>
    <n v="567.58000000000004"/>
    <n v="56758"/>
    <n v="0"/>
    <n v="0"/>
    <s v="ARN00000151"/>
    <s v="Hecho"/>
    <d v="2023-05-31T00:00:00"/>
    <n v="210.51"/>
    <n v="21051"/>
    <x v="4"/>
  </r>
  <r>
    <s v="C-000152"/>
    <x v="151"/>
    <x v="4"/>
    <d v="2023-08-18T00:00:00"/>
    <x v="15"/>
    <n v="83.43"/>
    <n v="8343"/>
    <n v="0"/>
    <n v="1.1299999999999999"/>
    <x v="1"/>
    <s v="Operación"/>
    <x v="0"/>
    <x v="3"/>
    <x v="0"/>
    <x v="7"/>
    <s v="No"/>
    <x v="3"/>
    <n v="8343"/>
    <s v="Comercio_1282"/>
    <x v="0"/>
    <n v="0"/>
    <n v="0"/>
    <n v="0"/>
    <n v="0"/>
    <n v="83.43"/>
    <n v="8343"/>
    <s v="ARN00000152"/>
    <s v="Pendiente"/>
    <s v="Pendiente"/>
    <n v="0"/>
    <n v="0"/>
    <x v="1"/>
  </r>
  <r>
    <s v="C-000153"/>
    <x v="152"/>
    <x v="5"/>
    <d v="2023-08-21T00:00:00"/>
    <x v="11"/>
    <n v="733.66"/>
    <n v="73366"/>
    <n v="0"/>
    <n v="0"/>
    <x v="1"/>
    <s v="Operación"/>
    <x v="0"/>
    <x v="4"/>
    <x v="0"/>
    <x v="7"/>
    <s v="Sí"/>
    <x v="3"/>
    <n v="73366"/>
    <s v="Comercio_85"/>
    <x v="0"/>
    <n v="0"/>
    <n v="0"/>
    <n v="0"/>
    <n v="0"/>
    <n v="733.66"/>
    <n v="73366"/>
    <s v="ARN00000153"/>
    <s v="Hecho"/>
    <d v="2023-06-02T00:00:00"/>
    <n v="464.73"/>
    <n v="46473"/>
    <x v="0"/>
  </r>
  <r>
    <s v="C-000154"/>
    <x v="153"/>
    <x v="6"/>
    <d v="2023-08-07T00:00:00"/>
    <x v="25"/>
    <n v="579.74"/>
    <n v="57974"/>
    <n v="0"/>
    <n v="0.83"/>
    <x v="0"/>
    <s v="Operación"/>
    <x v="2"/>
    <x v="2"/>
    <x v="1"/>
    <x v="0"/>
    <s v="No"/>
    <x v="2"/>
    <n v="57974"/>
    <s v="Comercio_717"/>
    <x v="3"/>
    <n v="579.74"/>
    <n v="57974"/>
    <n v="0"/>
    <n v="0"/>
    <n v="0"/>
    <n v="0"/>
    <s v="ARN00000154"/>
    <s v="Pendiente"/>
    <s v="Pendiente"/>
    <n v="0"/>
    <n v="0"/>
    <x v="4"/>
  </r>
  <r>
    <s v="C-000155"/>
    <x v="154"/>
    <x v="0"/>
    <d v="2023-08-16T00:00:00"/>
    <x v="1"/>
    <n v="865.78"/>
    <n v="86578"/>
    <n v="0"/>
    <n v="0"/>
    <x v="0"/>
    <s v="Operación"/>
    <x v="3"/>
    <x v="3"/>
    <x v="1"/>
    <x v="6"/>
    <s v="Sí"/>
    <x v="1"/>
    <n v="86578"/>
    <s v="Comercio_1536"/>
    <x v="3"/>
    <n v="865.78"/>
    <n v="86578"/>
    <n v="0"/>
    <n v="0"/>
    <n v="0"/>
    <n v="0"/>
    <s v="ARN00000155"/>
    <s v="Pendiente"/>
    <s v="Pendiente"/>
    <n v="0"/>
    <n v="0"/>
    <x v="1"/>
  </r>
  <r>
    <s v="C-000156"/>
    <x v="155"/>
    <x v="1"/>
    <d v="2023-08-24T00:00:00"/>
    <x v="11"/>
    <n v="85.74"/>
    <n v="8574"/>
    <n v="0"/>
    <n v="0"/>
    <x v="1"/>
    <s v="Operación"/>
    <x v="1"/>
    <x v="5"/>
    <x v="0"/>
    <x v="5"/>
    <s v="No"/>
    <x v="2"/>
    <n v="8574"/>
    <s v="Comercio_430"/>
    <x v="0"/>
    <n v="0"/>
    <n v="0"/>
    <n v="0"/>
    <n v="0"/>
    <n v="85.74"/>
    <n v="8574"/>
    <s v="ARN00000156"/>
    <s v="Pendiente"/>
    <s v="Pendiente"/>
    <n v="0"/>
    <n v="0"/>
    <x v="5"/>
  </r>
  <r>
    <s v="C-000157"/>
    <x v="156"/>
    <x v="2"/>
    <d v="2023-09-02T00:00:00"/>
    <x v="19"/>
    <n v="969.95"/>
    <n v="96995"/>
    <n v="0"/>
    <n v="1.22"/>
    <x v="0"/>
    <s v="Operación"/>
    <x v="0"/>
    <x v="3"/>
    <x v="1"/>
    <x v="2"/>
    <s v="Sí"/>
    <x v="0"/>
    <n v="96995"/>
    <s v="Comercio_704"/>
    <x v="3"/>
    <n v="969.95"/>
    <n v="96995"/>
    <n v="0"/>
    <n v="0"/>
    <n v="0"/>
    <n v="0"/>
    <s v="ARN00000157"/>
    <s v="Pendiente"/>
    <s v="Pendiente"/>
    <n v="0"/>
    <n v="0"/>
    <x v="5"/>
  </r>
  <r>
    <s v="C-000158"/>
    <x v="157"/>
    <x v="3"/>
    <d v="2023-08-29T00:00:00"/>
    <x v="21"/>
    <n v="167.78"/>
    <n v="16778"/>
    <n v="0"/>
    <n v="0"/>
    <x v="1"/>
    <s v="Operación"/>
    <x v="1"/>
    <x v="3"/>
    <x v="1"/>
    <x v="2"/>
    <s v="Sí"/>
    <x v="0"/>
    <n v="16778"/>
    <s v="Comercio_189"/>
    <x v="2"/>
    <n v="0"/>
    <n v="0"/>
    <n v="167.78"/>
    <n v="16778"/>
    <n v="0"/>
    <n v="0"/>
    <s v="ARN00000158"/>
    <s v="Hecho"/>
    <d v="2023-06-07T00:00:00"/>
    <n v="905.82"/>
    <n v="90582"/>
    <x v="2"/>
  </r>
  <r>
    <s v="C-000159"/>
    <x v="158"/>
    <x v="4"/>
    <d v="2023-08-15T00:00:00"/>
    <x v="0"/>
    <n v="717.75"/>
    <n v="71775"/>
    <n v="0"/>
    <n v="0"/>
    <x v="0"/>
    <s v="Operación"/>
    <x v="0"/>
    <x v="2"/>
    <x v="1"/>
    <x v="2"/>
    <s v="Sí"/>
    <x v="1"/>
    <n v="71775"/>
    <s v="Comercio_1853"/>
    <x v="2"/>
    <n v="0"/>
    <n v="0"/>
    <n v="717.75"/>
    <n v="71775"/>
    <n v="0"/>
    <n v="0"/>
    <s v="ARN00000159"/>
    <s v="Pendiente"/>
    <s v="Pendiente"/>
    <n v="0"/>
    <n v="0"/>
    <x v="0"/>
  </r>
  <r>
    <s v="C-000160"/>
    <x v="159"/>
    <x v="5"/>
    <d v="2023-08-16T00:00:00"/>
    <x v="0"/>
    <n v="256.64"/>
    <n v="25664"/>
    <n v="0"/>
    <n v="0"/>
    <x v="1"/>
    <s v="Operación"/>
    <x v="1"/>
    <x v="4"/>
    <x v="1"/>
    <x v="7"/>
    <s v="No"/>
    <x v="3"/>
    <n v="25664"/>
    <s v="Comercio_1617"/>
    <x v="3"/>
    <n v="256.64"/>
    <n v="25664"/>
    <n v="0"/>
    <n v="0"/>
    <n v="0"/>
    <n v="0"/>
    <s v="ARN00000160"/>
    <s v="Pendiente"/>
    <s v="Pendiente"/>
    <n v="0"/>
    <n v="0"/>
    <x v="3"/>
  </r>
  <r>
    <s v="C-000161"/>
    <x v="160"/>
    <x v="6"/>
    <d v="2023-08-27T00:00:00"/>
    <x v="15"/>
    <n v="14.35"/>
    <n v="1435"/>
    <n v="0"/>
    <n v="0"/>
    <x v="0"/>
    <s v="Operación"/>
    <x v="0"/>
    <x v="0"/>
    <x v="1"/>
    <x v="5"/>
    <s v="Sí"/>
    <x v="2"/>
    <n v="1435"/>
    <s v="Comercio_984"/>
    <x v="1"/>
    <n v="14.35"/>
    <n v="1435"/>
    <n v="0"/>
    <n v="0"/>
    <n v="0"/>
    <n v="0"/>
    <s v="ARN00000161"/>
    <s v="Hecho"/>
    <d v="2023-06-10T00:00:00"/>
    <n v="155.59"/>
    <n v="15559"/>
    <x v="3"/>
  </r>
  <r>
    <s v="C-000162"/>
    <x v="161"/>
    <x v="0"/>
    <d v="2023-08-15T00:00:00"/>
    <x v="25"/>
    <n v="672.66"/>
    <n v="67266"/>
    <n v="0"/>
    <n v="0.84"/>
    <x v="0"/>
    <s v="Operación"/>
    <x v="4"/>
    <x v="2"/>
    <x v="1"/>
    <x v="1"/>
    <s v="Sí"/>
    <x v="2"/>
    <n v="67266"/>
    <s v="Comercio_733"/>
    <x v="2"/>
    <n v="0"/>
    <n v="0"/>
    <n v="672.66"/>
    <n v="67266"/>
    <n v="0"/>
    <n v="0"/>
    <s v="ARN00000162"/>
    <s v="Hecho"/>
    <d v="2023-06-11T00:00:00"/>
    <n v="493.11"/>
    <n v="49311"/>
    <x v="2"/>
  </r>
  <r>
    <s v="C-000163"/>
    <x v="162"/>
    <x v="1"/>
    <d v="2023-09-07T00:00:00"/>
    <x v="28"/>
    <n v="473.93"/>
    <n v="47393"/>
    <n v="0"/>
    <n v="0"/>
    <x v="0"/>
    <s v="Operación"/>
    <x v="0"/>
    <x v="1"/>
    <x v="1"/>
    <x v="4"/>
    <s v="No"/>
    <x v="2"/>
    <n v="47393"/>
    <s v="Comercio_1591"/>
    <x v="3"/>
    <n v="473.93"/>
    <n v="47393"/>
    <n v="0"/>
    <n v="0"/>
    <n v="0"/>
    <n v="0"/>
    <s v="ARN00000163"/>
    <s v="Hecho"/>
    <d v="2023-06-12T00:00:00"/>
    <n v="947.83"/>
    <n v="94783"/>
    <x v="4"/>
  </r>
  <r>
    <s v="C-000164"/>
    <x v="163"/>
    <x v="2"/>
    <d v="2023-09-05T00:00:00"/>
    <x v="7"/>
    <n v="912.39"/>
    <n v="91239"/>
    <n v="0"/>
    <n v="1.47"/>
    <x v="0"/>
    <s v="Operación"/>
    <x v="2"/>
    <x v="5"/>
    <x v="1"/>
    <x v="0"/>
    <s v="No"/>
    <x v="4"/>
    <n v="91239"/>
    <s v="Comercio_1864"/>
    <x v="2"/>
    <n v="0"/>
    <n v="0"/>
    <n v="912.39"/>
    <n v="91239"/>
    <n v="0"/>
    <n v="0"/>
    <s v="ARN00000164"/>
    <s v="Hecho"/>
    <d v="2023-06-13T00:00:00"/>
    <n v="186.38"/>
    <n v="18638"/>
    <x v="4"/>
  </r>
  <r>
    <s v="C-000165"/>
    <x v="164"/>
    <x v="3"/>
    <d v="2023-08-14T00:00:00"/>
    <x v="13"/>
    <n v="658.13"/>
    <n v="65813"/>
    <n v="0"/>
    <n v="0"/>
    <x v="1"/>
    <s v="Operación"/>
    <x v="1"/>
    <x v="4"/>
    <x v="1"/>
    <x v="2"/>
    <s v="No"/>
    <x v="4"/>
    <n v="65813"/>
    <s v="Comercio_506"/>
    <x v="2"/>
    <n v="0"/>
    <n v="0"/>
    <n v="658.13"/>
    <n v="65813"/>
    <n v="0"/>
    <n v="0"/>
    <s v="ARN00000165"/>
    <s v="Pendiente"/>
    <s v="Pendiente"/>
    <n v="0"/>
    <n v="0"/>
    <x v="3"/>
  </r>
  <r>
    <s v="C-000166"/>
    <x v="165"/>
    <x v="4"/>
    <d v="2023-08-29T00:00:00"/>
    <x v="30"/>
    <n v="186.72"/>
    <n v="18672"/>
    <n v="0"/>
    <n v="0"/>
    <x v="1"/>
    <s v="Operación"/>
    <x v="5"/>
    <x v="2"/>
    <x v="1"/>
    <x v="5"/>
    <s v="No"/>
    <x v="0"/>
    <n v="18672"/>
    <s v="Comercio_1202"/>
    <x v="1"/>
    <n v="186.72"/>
    <n v="18672"/>
    <n v="0"/>
    <n v="0"/>
    <n v="0"/>
    <n v="0"/>
    <s v="ARN00000166"/>
    <s v="Pendiente"/>
    <s v="Pendiente"/>
    <n v="0"/>
    <n v="0"/>
    <x v="5"/>
  </r>
  <r>
    <s v="C-000167"/>
    <x v="166"/>
    <x v="5"/>
    <d v="2023-08-23T00:00:00"/>
    <x v="0"/>
    <n v="321.11"/>
    <n v="32111"/>
    <n v="0"/>
    <n v="0"/>
    <x v="1"/>
    <s v="Operación"/>
    <x v="3"/>
    <x v="2"/>
    <x v="1"/>
    <x v="6"/>
    <s v="Sí"/>
    <x v="1"/>
    <n v="32111"/>
    <s v="Comercio_19"/>
    <x v="2"/>
    <n v="0"/>
    <n v="0"/>
    <n v="321.11"/>
    <n v="32111"/>
    <n v="0"/>
    <n v="0"/>
    <s v="ARN00000167"/>
    <s v="Hecho"/>
    <d v="2023-06-16T00:00:00"/>
    <n v="837.14"/>
    <n v="83714"/>
    <x v="5"/>
  </r>
  <r>
    <s v="C-000168"/>
    <x v="167"/>
    <x v="6"/>
    <d v="2023-08-27T00:00:00"/>
    <x v="17"/>
    <n v="972.43"/>
    <n v="97243"/>
    <n v="0"/>
    <n v="1.22"/>
    <x v="1"/>
    <s v="Operación"/>
    <x v="2"/>
    <x v="1"/>
    <x v="0"/>
    <x v="3"/>
    <s v="No"/>
    <x v="4"/>
    <n v="97243"/>
    <s v="Comercio_180"/>
    <x v="0"/>
    <n v="0"/>
    <n v="0"/>
    <n v="0"/>
    <n v="0"/>
    <n v="972.43"/>
    <n v="97243"/>
    <s v="ARN00000168"/>
    <s v="Hecho"/>
    <d v="2023-06-17T00:00:00"/>
    <n v="743.81"/>
    <n v="74381"/>
    <x v="1"/>
  </r>
  <r>
    <s v="C-000169"/>
    <x v="168"/>
    <x v="0"/>
    <d v="2023-09-15T00:00:00"/>
    <x v="2"/>
    <n v="933.87"/>
    <n v="93387"/>
    <n v="0"/>
    <n v="0.97"/>
    <x v="0"/>
    <s v="Operación"/>
    <x v="2"/>
    <x v="1"/>
    <x v="1"/>
    <x v="7"/>
    <s v="Sí"/>
    <x v="0"/>
    <n v="93387"/>
    <s v="Comercio_1333"/>
    <x v="1"/>
    <n v="933.87"/>
    <n v="93387"/>
    <n v="0"/>
    <n v="0"/>
    <n v="0"/>
    <n v="0"/>
    <s v="ARN00000169"/>
    <s v="Hecho"/>
    <d v="2023-06-18T00:00:00"/>
    <n v="474.64"/>
    <n v="47464"/>
    <x v="4"/>
  </r>
  <r>
    <s v="C-000170"/>
    <x v="169"/>
    <x v="1"/>
    <d v="2023-09-11T00:00:00"/>
    <x v="7"/>
    <n v="634.13"/>
    <n v="63413"/>
    <n v="0"/>
    <n v="1.37"/>
    <x v="1"/>
    <s v="Operación"/>
    <x v="3"/>
    <x v="5"/>
    <x v="1"/>
    <x v="5"/>
    <s v="No"/>
    <x v="3"/>
    <n v="63413"/>
    <s v="Comercio_569"/>
    <x v="1"/>
    <n v="634.13"/>
    <n v="63413"/>
    <n v="0"/>
    <n v="0"/>
    <n v="0"/>
    <n v="0"/>
    <s v="ARN00000170"/>
    <s v="Hecho"/>
    <d v="2023-06-19T00:00:00"/>
    <n v="62.19"/>
    <n v="6219"/>
    <x v="5"/>
  </r>
  <r>
    <s v="C-000171"/>
    <x v="170"/>
    <x v="2"/>
    <d v="2023-09-17T00:00:00"/>
    <x v="2"/>
    <n v="190.11"/>
    <n v="19011"/>
    <n v="0"/>
    <n v="1.17"/>
    <x v="0"/>
    <s v="Operación"/>
    <x v="0"/>
    <x v="1"/>
    <x v="1"/>
    <x v="7"/>
    <s v="Sí"/>
    <x v="1"/>
    <n v="19011"/>
    <s v="Comercio_1105"/>
    <x v="1"/>
    <n v="190.11"/>
    <n v="19011"/>
    <n v="0"/>
    <n v="0"/>
    <n v="0"/>
    <n v="0"/>
    <s v="ARN00000171"/>
    <s v="Hecho"/>
    <d v="2023-06-20T00:00:00"/>
    <n v="578.88"/>
    <n v="57888"/>
    <x v="1"/>
  </r>
  <r>
    <s v="C-000172"/>
    <x v="171"/>
    <x v="3"/>
    <d v="2023-09-12T00:00:00"/>
    <x v="21"/>
    <n v="750.57"/>
    <n v="75057"/>
    <n v="0"/>
    <n v="1.24"/>
    <x v="1"/>
    <s v="Operación"/>
    <x v="5"/>
    <x v="3"/>
    <x v="1"/>
    <x v="0"/>
    <s v="No"/>
    <x v="4"/>
    <n v="75057"/>
    <s v="Comercio_1571"/>
    <x v="2"/>
    <n v="0"/>
    <n v="0"/>
    <n v="750.57"/>
    <n v="75057"/>
    <n v="0"/>
    <n v="0"/>
    <s v="ARN00000172"/>
    <s v="Pendiente"/>
    <s v="Pendiente"/>
    <n v="0"/>
    <n v="0"/>
    <x v="1"/>
  </r>
  <r>
    <s v="C-000173"/>
    <x v="172"/>
    <x v="4"/>
    <d v="2023-09-13T00:00:00"/>
    <x v="21"/>
    <n v="308.48"/>
    <n v="30848"/>
    <n v="0"/>
    <n v="0"/>
    <x v="0"/>
    <s v="Operación"/>
    <x v="0"/>
    <x v="3"/>
    <x v="1"/>
    <x v="2"/>
    <s v="No"/>
    <x v="0"/>
    <n v="30848"/>
    <s v="Comercio_368"/>
    <x v="1"/>
    <n v="308.48"/>
    <n v="30848"/>
    <n v="0"/>
    <n v="0"/>
    <n v="0"/>
    <n v="0"/>
    <s v="ARN00000173"/>
    <s v="Pendiente"/>
    <s v="Pendiente"/>
    <n v="0"/>
    <n v="0"/>
    <x v="2"/>
  </r>
  <r>
    <s v="C-000174"/>
    <x v="173"/>
    <x v="5"/>
    <d v="2023-08-22T00:00:00"/>
    <x v="8"/>
    <n v="774.24"/>
    <n v="77424"/>
    <n v="0"/>
    <n v="1.1599999999999999"/>
    <x v="1"/>
    <s v="Operación"/>
    <x v="4"/>
    <x v="0"/>
    <x v="0"/>
    <x v="4"/>
    <s v="Sí"/>
    <x v="1"/>
    <n v="77424"/>
    <s v="Comercio_1561"/>
    <x v="0"/>
    <n v="0"/>
    <n v="0"/>
    <n v="0"/>
    <n v="0"/>
    <n v="774.24"/>
    <n v="77424"/>
    <s v="ARN00000174"/>
    <s v="Pendiente"/>
    <s v="Pendiente"/>
    <n v="0"/>
    <n v="0"/>
    <x v="5"/>
  </r>
  <r>
    <s v="C-000175"/>
    <x v="174"/>
    <x v="6"/>
    <d v="2023-08-31T00:00:00"/>
    <x v="0"/>
    <n v="689.39"/>
    <n v="68939"/>
    <n v="0"/>
    <n v="0"/>
    <x v="0"/>
    <s v="Operación"/>
    <x v="3"/>
    <x v="4"/>
    <x v="0"/>
    <x v="3"/>
    <s v="Sí"/>
    <x v="0"/>
    <n v="68939"/>
    <s v="Comercio_1912"/>
    <x v="0"/>
    <n v="0"/>
    <n v="0"/>
    <n v="0"/>
    <n v="0"/>
    <n v="689.39"/>
    <n v="68939"/>
    <s v="ARN00000175"/>
    <s v="Hecho"/>
    <d v="2023-06-24T00:00:00"/>
    <n v="95.94"/>
    <n v="9594"/>
    <x v="2"/>
  </r>
  <r>
    <s v="C-000176"/>
    <x v="175"/>
    <x v="0"/>
    <d v="2023-08-26T00:00:00"/>
    <x v="12"/>
    <n v="377.09"/>
    <n v="37709"/>
    <n v="0"/>
    <n v="1.44"/>
    <x v="0"/>
    <s v="Operación"/>
    <x v="1"/>
    <x v="3"/>
    <x v="0"/>
    <x v="1"/>
    <s v="No"/>
    <x v="1"/>
    <n v="37709"/>
    <s v="Comercio_624"/>
    <x v="0"/>
    <n v="0"/>
    <n v="0"/>
    <n v="0"/>
    <n v="0"/>
    <n v="377.09"/>
    <n v="37709"/>
    <s v="ARN00000176"/>
    <s v="Pendiente"/>
    <s v="Pendiente"/>
    <n v="0"/>
    <n v="0"/>
    <x v="4"/>
  </r>
  <r>
    <s v="C-000177"/>
    <x v="176"/>
    <x v="1"/>
    <d v="2023-09-06T00:00:00"/>
    <x v="26"/>
    <n v="812.94"/>
    <n v="81294"/>
    <n v="0"/>
    <n v="0.89"/>
    <x v="0"/>
    <s v="Operación"/>
    <x v="2"/>
    <x v="1"/>
    <x v="0"/>
    <x v="0"/>
    <s v="Sí"/>
    <x v="4"/>
    <n v="81294"/>
    <s v="Comercio_1170"/>
    <x v="0"/>
    <n v="0"/>
    <n v="0"/>
    <n v="0"/>
    <n v="0"/>
    <n v="812.94"/>
    <n v="81294"/>
    <s v="ARN00000177"/>
    <s v="Hecho"/>
    <d v="2023-06-26T00:00:00"/>
    <n v="176.23"/>
    <n v="17623"/>
    <x v="0"/>
  </r>
  <r>
    <s v="C-000178"/>
    <x v="177"/>
    <x v="2"/>
    <d v="2023-09-22T00:00:00"/>
    <x v="28"/>
    <n v="576.55999999999995"/>
    <n v="57656"/>
    <n v="0"/>
    <n v="0"/>
    <x v="1"/>
    <s v="Operación"/>
    <x v="0"/>
    <x v="3"/>
    <x v="1"/>
    <x v="4"/>
    <s v="No"/>
    <x v="4"/>
    <n v="57656"/>
    <s v="Comercio_908"/>
    <x v="2"/>
    <n v="0"/>
    <n v="0"/>
    <n v="576.55999999999995"/>
    <n v="57656"/>
    <n v="0"/>
    <n v="0"/>
    <s v="ARN00000178"/>
    <s v="Hecho"/>
    <d v="2023-06-27T00:00:00"/>
    <n v="854.36"/>
    <n v="85436"/>
    <x v="1"/>
  </r>
  <r>
    <s v="C-000179"/>
    <x v="178"/>
    <x v="3"/>
    <d v="2023-09-25T00:00:00"/>
    <x v="2"/>
    <n v="562.32000000000005"/>
    <n v="56232"/>
    <n v="0"/>
    <n v="0"/>
    <x v="0"/>
    <s v="Operación"/>
    <x v="2"/>
    <x v="2"/>
    <x v="1"/>
    <x v="7"/>
    <s v="Sí"/>
    <x v="2"/>
    <n v="56232"/>
    <s v="Comercio_1127"/>
    <x v="2"/>
    <n v="0"/>
    <n v="0"/>
    <n v="562.32000000000005"/>
    <n v="56232"/>
    <n v="0"/>
    <n v="0"/>
    <s v="ARN00000179"/>
    <s v="Hecho"/>
    <d v="2023-06-28T00:00:00"/>
    <n v="976.11"/>
    <n v="97611"/>
    <x v="1"/>
  </r>
  <r>
    <s v="C-000180"/>
    <x v="179"/>
    <x v="4"/>
    <d v="2023-09-06T00:00:00"/>
    <x v="29"/>
    <n v="849.91"/>
    <n v="84991"/>
    <n v="0"/>
    <n v="0.84"/>
    <x v="1"/>
    <s v="Operación"/>
    <x v="4"/>
    <x v="0"/>
    <x v="1"/>
    <x v="6"/>
    <s v="Sí"/>
    <x v="4"/>
    <n v="84991"/>
    <s v="Comercio_697"/>
    <x v="3"/>
    <n v="849.91"/>
    <n v="84991"/>
    <n v="0"/>
    <n v="0"/>
    <n v="0"/>
    <n v="0"/>
    <s v="ARN00000180"/>
    <s v="Hecho"/>
    <d v="2023-06-29T00:00:00"/>
    <n v="738.78"/>
    <n v="73878"/>
    <x v="3"/>
  </r>
  <r>
    <s v="C-000181"/>
    <x v="180"/>
    <x v="5"/>
    <d v="2023-09-03T00:00:00"/>
    <x v="25"/>
    <n v="997.96"/>
    <n v="99796"/>
    <n v="0"/>
    <n v="1.17"/>
    <x v="0"/>
    <s v="Operación"/>
    <x v="5"/>
    <x v="0"/>
    <x v="1"/>
    <x v="3"/>
    <s v="No"/>
    <x v="2"/>
    <n v="99796"/>
    <s v="Comercio_345"/>
    <x v="3"/>
    <n v="997.96"/>
    <n v="99796"/>
    <n v="0"/>
    <n v="0"/>
    <n v="0"/>
    <n v="0"/>
    <s v="ARN00000181"/>
    <s v="Pendiente"/>
    <s v="Pendiente"/>
    <n v="0"/>
    <n v="0"/>
    <x v="3"/>
  </r>
  <r>
    <s v="C-000182"/>
    <x v="181"/>
    <x v="6"/>
    <d v="2023-09-17T00:00:00"/>
    <x v="15"/>
    <n v="779.93"/>
    <n v="77993"/>
    <n v="0"/>
    <n v="0"/>
    <x v="1"/>
    <s v="Operación"/>
    <x v="4"/>
    <x v="4"/>
    <x v="1"/>
    <x v="5"/>
    <s v="Sí"/>
    <x v="4"/>
    <n v="77993"/>
    <s v="Comercio_74"/>
    <x v="1"/>
    <n v="779.93"/>
    <n v="77993"/>
    <n v="0"/>
    <n v="0"/>
    <n v="0"/>
    <n v="0"/>
    <s v="ARN00000182"/>
    <s v="Pendiente"/>
    <s v="Pendiente"/>
    <n v="0"/>
    <n v="0"/>
    <x v="1"/>
  </r>
  <r>
    <s v="C-000183"/>
    <x v="182"/>
    <x v="0"/>
    <d v="2023-09-20T00:00:00"/>
    <x v="11"/>
    <n v="412.13"/>
    <n v="41213"/>
    <n v="0"/>
    <n v="0"/>
    <x v="0"/>
    <s v="Operación"/>
    <x v="2"/>
    <x v="3"/>
    <x v="1"/>
    <x v="3"/>
    <s v="No"/>
    <x v="4"/>
    <n v="41213"/>
    <s v="Comercio_1901"/>
    <x v="1"/>
    <n v="412.13"/>
    <n v="41213"/>
    <n v="0"/>
    <n v="0"/>
    <n v="0"/>
    <n v="0"/>
    <s v="ARN00000183"/>
    <s v="Pendiente"/>
    <s v="Pendiente"/>
    <n v="0"/>
    <n v="0"/>
    <x v="3"/>
  </r>
  <r>
    <s v="C-000184"/>
    <x v="183"/>
    <x v="1"/>
    <d v="2023-09-29T00:00:00"/>
    <x v="19"/>
    <n v="205.22"/>
    <n v="20522"/>
    <n v="0"/>
    <n v="0.11"/>
    <x v="1"/>
    <s v="Operación"/>
    <x v="0"/>
    <x v="5"/>
    <x v="0"/>
    <x v="0"/>
    <s v="Sí"/>
    <x v="1"/>
    <n v="20522"/>
    <s v="Comercio_285"/>
    <x v="0"/>
    <n v="0"/>
    <n v="0"/>
    <n v="0"/>
    <n v="0"/>
    <n v="205.22"/>
    <n v="20522"/>
    <s v="ARN00000184"/>
    <s v="Hecho"/>
    <d v="2023-07-03T00:00:00"/>
    <n v="61.41"/>
    <n v="6141"/>
    <x v="2"/>
  </r>
  <r>
    <s v="C-000185"/>
    <x v="184"/>
    <x v="2"/>
    <d v="2023-09-12T00:00:00"/>
    <x v="3"/>
    <n v="605.19000000000005"/>
    <n v="60519"/>
    <n v="0"/>
    <n v="0"/>
    <x v="1"/>
    <s v="Operación"/>
    <x v="5"/>
    <x v="3"/>
    <x v="0"/>
    <x v="0"/>
    <s v="Sí"/>
    <x v="3"/>
    <n v="60519"/>
    <s v="Comercio_239"/>
    <x v="0"/>
    <n v="0"/>
    <n v="0"/>
    <n v="0"/>
    <n v="0"/>
    <n v="605.19000000000005"/>
    <n v="60519"/>
    <s v="ARN00000185"/>
    <s v="Pendiente"/>
    <s v="Pendiente"/>
    <n v="0"/>
    <n v="0"/>
    <x v="3"/>
  </r>
  <r>
    <s v="C-000186"/>
    <x v="185"/>
    <x v="3"/>
    <d v="2023-09-08T00:00:00"/>
    <x v="25"/>
    <n v="186.41"/>
    <n v="18641"/>
    <n v="0"/>
    <n v="0"/>
    <x v="0"/>
    <s v="Operación"/>
    <x v="4"/>
    <x v="3"/>
    <x v="1"/>
    <x v="5"/>
    <s v="No"/>
    <x v="0"/>
    <n v="18641"/>
    <s v="Comercio_768"/>
    <x v="1"/>
    <n v="186.41"/>
    <n v="18641"/>
    <n v="0"/>
    <n v="0"/>
    <n v="0"/>
    <n v="0"/>
    <s v="ARN00000186"/>
    <s v="Pendiente"/>
    <s v="Pendiente"/>
    <n v="0"/>
    <n v="0"/>
    <x v="2"/>
  </r>
  <r>
    <s v="C-000187"/>
    <x v="186"/>
    <x v="4"/>
    <d v="2023-09-10T00:00:00"/>
    <x v="23"/>
    <n v="488.79"/>
    <n v="48879"/>
    <n v="0"/>
    <n v="0.84"/>
    <x v="1"/>
    <s v="Operación"/>
    <x v="5"/>
    <x v="4"/>
    <x v="1"/>
    <x v="3"/>
    <s v="No"/>
    <x v="4"/>
    <n v="48879"/>
    <s v="Comercio_1848"/>
    <x v="2"/>
    <n v="0"/>
    <n v="0"/>
    <n v="488.79"/>
    <n v="48879"/>
    <n v="0"/>
    <n v="0"/>
    <s v="ARN00000187"/>
    <s v="Pendiente"/>
    <s v="Pendiente"/>
    <n v="0"/>
    <n v="0"/>
    <x v="3"/>
  </r>
  <r>
    <s v="C-000188"/>
    <x v="187"/>
    <x v="5"/>
    <d v="2023-09-08T00:00:00"/>
    <x v="5"/>
    <n v="882.58"/>
    <n v="88258"/>
    <n v="0"/>
    <n v="1.25"/>
    <x v="0"/>
    <s v="Operación"/>
    <x v="0"/>
    <x v="5"/>
    <x v="1"/>
    <x v="4"/>
    <s v="No"/>
    <x v="1"/>
    <n v="88258"/>
    <s v="Comercio_1318"/>
    <x v="3"/>
    <n v="882.58"/>
    <n v="88258"/>
    <n v="0"/>
    <n v="0"/>
    <n v="0"/>
    <n v="0"/>
    <s v="ARN00000188"/>
    <s v="Pendiente"/>
    <s v="Pendiente"/>
    <n v="0"/>
    <n v="0"/>
    <x v="3"/>
  </r>
  <r>
    <s v="C-000189"/>
    <x v="188"/>
    <x v="6"/>
    <d v="2023-09-07T00:00:00"/>
    <x v="13"/>
    <n v="79.33"/>
    <n v="7933"/>
    <n v="0"/>
    <n v="0"/>
    <x v="0"/>
    <s v="Operación"/>
    <x v="1"/>
    <x v="2"/>
    <x v="1"/>
    <x v="7"/>
    <s v="Sí"/>
    <x v="2"/>
    <n v="79330"/>
    <s v="Comercio_453"/>
    <x v="2"/>
    <n v="0"/>
    <n v="0"/>
    <n v="793.3"/>
    <n v="79330"/>
    <n v="0"/>
    <n v="0"/>
    <s v="ARN00000189"/>
    <s v="Hecho"/>
    <d v="2023-07-08T00:00:00"/>
    <n v="38.4"/>
    <n v="3840"/>
    <x v="2"/>
  </r>
  <r>
    <s v="C-000190"/>
    <x v="189"/>
    <x v="0"/>
    <d v="2023-09-30T00:00:00"/>
    <x v="21"/>
    <n v="396.64"/>
    <n v="39664"/>
    <n v="0"/>
    <n v="1.32"/>
    <x v="0"/>
    <s v="Operación"/>
    <x v="1"/>
    <x v="2"/>
    <x v="1"/>
    <x v="4"/>
    <s v="No"/>
    <x v="0"/>
    <n v="39664"/>
    <s v="Comercio_1523"/>
    <x v="2"/>
    <n v="0"/>
    <n v="0"/>
    <n v="396.64"/>
    <n v="39664"/>
    <n v="0"/>
    <n v="0"/>
    <s v="ARN00000190"/>
    <s v="Pendiente"/>
    <s v="Pendiente"/>
    <n v="0"/>
    <n v="0"/>
    <x v="4"/>
  </r>
  <r>
    <s v="C-000191"/>
    <x v="190"/>
    <x v="1"/>
    <d v="2023-09-17T00:00:00"/>
    <x v="29"/>
    <n v="281.06"/>
    <n v="28106"/>
    <n v="0"/>
    <n v="0"/>
    <x v="1"/>
    <s v="Operación"/>
    <x v="5"/>
    <x v="5"/>
    <x v="1"/>
    <x v="0"/>
    <s v="Sí"/>
    <x v="3"/>
    <n v="28106"/>
    <s v="Comercio_528"/>
    <x v="2"/>
    <n v="0"/>
    <n v="0"/>
    <n v="281.06"/>
    <n v="28106"/>
    <n v="0"/>
    <n v="0"/>
    <s v="ARN00000191"/>
    <s v="Pendiente"/>
    <s v="Pendiente"/>
    <n v="0"/>
    <n v="0"/>
    <x v="4"/>
  </r>
  <r>
    <s v="C-000192"/>
    <x v="191"/>
    <x v="2"/>
    <d v="2023-10-05T00:00:00"/>
    <x v="24"/>
    <n v="973.95"/>
    <n v="97395"/>
    <n v="0"/>
    <n v="0.86"/>
    <x v="0"/>
    <s v="Operación"/>
    <x v="5"/>
    <x v="3"/>
    <x v="0"/>
    <x v="6"/>
    <s v="Sí"/>
    <x v="4"/>
    <n v="97395"/>
    <s v="Comercio_96"/>
    <x v="0"/>
    <n v="0"/>
    <n v="0"/>
    <n v="0"/>
    <n v="0"/>
    <n v="973.95"/>
    <n v="97395"/>
    <s v="ARN00000192"/>
    <s v="Hecho"/>
    <d v="2023-07-11T00:00:00"/>
    <n v="694.71"/>
    <n v="69471"/>
    <x v="1"/>
  </r>
  <r>
    <s v="C-000193"/>
    <x v="192"/>
    <x v="3"/>
    <d v="2023-09-29T00:00:00"/>
    <x v="18"/>
    <n v="917.44"/>
    <n v="91744"/>
    <n v="0"/>
    <n v="1.44"/>
    <x v="0"/>
    <s v="Operación"/>
    <x v="0"/>
    <x v="4"/>
    <x v="1"/>
    <x v="7"/>
    <s v="Sí"/>
    <x v="0"/>
    <n v="91744"/>
    <s v="Comercio_593"/>
    <x v="1"/>
    <n v="917.44"/>
    <n v="91744"/>
    <n v="0"/>
    <n v="0"/>
    <n v="0"/>
    <n v="0"/>
    <s v="ARN00000193"/>
    <s v="Hecho"/>
    <d v="2023-07-12T00:00:00"/>
    <n v="903.22"/>
    <n v="90322"/>
    <x v="5"/>
  </r>
  <r>
    <s v="C-000194"/>
    <x v="193"/>
    <x v="4"/>
    <d v="2023-10-09T00:00:00"/>
    <x v="19"/>
    <n v="929.31"/>
    <n v="92931"/>
    <n v="0"/>
    <n v="0"/>
    <x v="0"/>
    <s v="Operación"/>
    <x v="1"/>
    <x v="5"/>
    <x v="1"/>
    <x v="1"/>
    <s v="Sí"/>
    <x v="0"/>
    <n v="92931"/>
    <s v="Comercio_529"/>
    <x v="1"/>
    <n v="929.31"/>
    <n v="92931"/>
    <n v="0"/>
    <n v="0"/>
    <n v="0"/>
    <n v="0"/>
    <s v="ARN00000194"/>
    <s v="Hecho"/>
    <d v="2023-07-13T00:00:00"/>
    <n v="295.19"/>
    <n v="29519"/>
    <x v="2"/>
  </r>
  <r>
    <s v="C-000195"/>
    <x v="194"/>
    <x v="5"/>
    <d v="2023-10-12T00:00:00"/>
    <x v="4"/>
    <n v="594.25"/>
    <n v="59425"/>
    <n v="0"/>
    <n v="1.45"/>
    <x v="1"/>
    <s v="Operación"/>
    <x v="2"/>
    <x v="3"/>
    <x v="0"/>
    <x v="6"/>
    <s v="No"/>
    <x v="0"/>
    <n v="59425"/>
    <s v="Comercio_819"/>
    <x v="0"/>
    <n v="0"/>
    <n v="0"/>
    <n v="0"/>
    <n v="0"/>
    <n v="594.25"/>
    <n v="59425"/>
    <s v="ARN00000195"/>
    <s v="Hecho"/>
    <d v="2023-07-14T00:00:00"/>
    <n v="628.38"/>
    <n v="62838"/>
    <x v="2"/>
  </r>
  <r>
    <s v="C-000196"/>
    <x v="195"/>
    <x v="6"/>
    <d v="2023-10-01T00:00:00"/>
    <x v="15"/>
    <n v="981.23"/>
    <n v="98123"/>
    <n v="0"/>
    <n v="0.95"/>
    <x v="0"/>
    <s v="Operación"/>
    <x v="0"/>
    <x v="5"/>
    <x v="0"/>
    <x v="4"/>
    <s v="Sí"/>
    <x v="4"/>
    <n v="98123"/>
    <s v="Comercio_1214"/>
    <x v="0"/>
    <n v="0"/>
    <n v="0"/>
    <n v="0"/>
    <n v="0"/>
    <n v="981.23"/>
    <n v="98123"/>
    <s v="ARN00000196"/>
    <s v="Hecho"/>
    <d v="2023-07-15T00:00:00"/>
    <n v="333.57"/>
    <n v="33357"/>
    <x v="5"/>
  </r>
  <r>
    <s v="C-000197"/>
    <x v="196"/>
    <x v="0"/>
    <d v="2023-10-10T00:00:00"/>
    <x v="24"/>
    <n v="881.72"/>
    <n v="88172"/>
    <n v="0"/>
    <n v="0"/>
    <x v="1"/>
    <s v="Operación"/>
    <x v="4"/>
    <x v="4"/>
    <x v="1"/>
    <x v="1"/>
    <s v="No"/>
    <x v="3"/>
    <n v="88172"/>
    <s v="Comercio_724"/>
    <x v="2"/>
    <n v="0"/>
    <n v="0"/>
    <n v="881.72"/>
    <n v="88172"/>
    <n v="0"/>
    <n v="0"/>
    <s v="ARN00000197"/>
    <s v="Hecho"/>
    <d v="2023-07-16T00:00:00"/>
    <n v="62.4"/>
    <n v="6240"/>
    <x v="5"/>
  </r>
  <r>
    <s v="C-000198"/>
    <x v="197"/>
    <x v="1"/>
    <d v="2023-10-12T00:00:00"/>
    <x v="28"/>
    <n v="380.65"/>
    <n v="38065"/>
    <n v="0"/>
    <n v="0"/>
    <x v="1"/>
    <s v="Operación"/>
    <x v="4"/>
    <x v="0"/>
    <x v="1"/>
    <x v="4"/>
    <s v="No"/>
    <x v="1"/>
    <n v="38065"/>
    <s v="Comercio_132"/>
    <x v="2"/>
    <n v="0"/>
    <n v="0"/>
    <n v="380.65"/>
    <n v="38065"/>
    <n v="0"/>
    <n v="0"/>
    <s v="ARN00000198"/>
    <s v="Hecho"/>
    <d v="2023-07-17T00:00:00"/>
    <n v="16.11"/>
    <n v="1611"/>
    <x v="5"/>
  </r>
  <r>
    <s v="C-000199"/>
    <x v="198"/>
    <x v="2"/>
    <d v="2023-10-06T00:00:00"/>
    <x v="11"/>
    <n v="724.76"/>
    <n v="72476"/>
    <n v="0"/>
    <n v="0"/>
    <x v="0"/>
    <s v="Operación"/>
    <x v="2"/>
    <x v="3"/>
    <x v="1"/>
    <x v="7"/>
    <s v="No"/>
    <x v="3"/>
    <n v="72476"/>
    <s v="Comercio_1529"/>
    <x v="2"/>
    <n v="0"/>
    <n v="0"/>
    <n v="724.76"/>
    <n v="72476"/>
    <n v="0"/>
    <n v="0"/>
    <s v="ARN00000199"/>
    <s v="Pendiente"/>
    <s v="Pendiente"/>
    <n v="0"/>
    <n v="0"/>
    <x v="5"/>
  </r>
  <r>
    <s v="C-000200"/>
    <x v="199"/>
    <x v="3"/>
    <d v="2023-09-17T00:00:00"/>
    <x v="8"/>
    <n v="958.81"/>
    <n v="95881"/>
    <n v="0"/>
    <n v="0"/>
    <x v="1"/>
    <s v="Operación"/>
    <x v="4"/>
    <x v="2"/>
    <x v="1"/>
    <x v="5"/>
    <s v="Sí"/>
    <x v="0"/>
    <n v="95881"/>
    <s v="Comercio_685"/>
    <x v="1"/>
    <n v="958.81"/>
    <n v="95881"/>
    <n v="0"/>
    <n v="0"/>
    <n v="0"/>
    <n v="0"/>
    <s v="ARN00000200"/>
    <s v="Pendiente"/>
    <s v="Pendiente"/>
    <n v="0"/>
    <n v="0"/>
    <x v="2"/>
  </r>
  <r>
    <s v="C-000201"/>
    <x v="0"/>
    <x v="0"/>
    <d v="2023-03-24T00:00:00"/>
    <x v="16"/>
    <n v="752.12"/>
    <n v="75212"/>
    <n v="0"/>
    <n v="0.98"/>
    <x v="0"/>
    <s v="Operación"/>
    <x v="5"/>
    <x v="0"/>
    <x v="0"/>
    <x v="6"/>
    <s v="No"/>
    <x v="0"/>
    <n v="75212"/>
    <s v="Comercio_1912"/>
    <x v="0"/>
    <n v="0"/>
    <n v="0"/>
    <n v="0"/>
    <n v="0"/>
    <n v="752.12"/>
    <n v="75212"/>
    <s v="ARN00000201"/>
    <s v="Pendiente"/>
    <s v="Pendiente"/>
    <n v="0"/>
    <n v="0"/>
    <x v="2"/>
  </r>
  <r>
    <s v="C-000202"/>
    <x v="1"/>
    <x v="1"/>
    <d v="2023-03-06T00:00:00"/>
    <x v="5"/>
    <n v="327.47000000000003"/>
    <n v="32747"/>
    <n v="0"/>
    <n v="0.96"/>
    <x v="0"/>
    <s v="Operación"/>
    <x v="3"/>
    <x v="5"/>
    <x v="1"/>
    <x v="4"/>
    <s v="Sí"/>
    <x v="1"/>
    <n v="32747"/>
    <s v="Comercio_840"/>
    <x v="3"/>
    <n v="327.47000000000003"/>
    <n v="32747"/>
    <n v="0"/>
    <n v="0"/>
    <n v="0"/>
    <n v="0"/>
    <s v="ARN00000202"/>
    <s v="Hecho"/>
    <d v="2023-01-02T00:00:00"/>
    <n v="634.67999999999995"/>
    <n v="63468"/>
    <x v="3"/>
  </r>
  <r>
    <s v="C-000203"/>
    <x v="2"/>
    <x v="2"/>
    <d v="2023-04-01T00:00:00"/>
    <x v="19"/>
    <n v="931.19"/>
    <n v="93119"/>
    <n v="0"/>
    <n v="0.91"/>
    <x v="1"/>
    <s v="Operación"/>
    <x v="0"/>
    <x v="0"/>
    <x v="1"/>
    <x v="1"/>
    <s v="No"/>
    <x v="4"/>
    <n v="93119"/>
    <s v="Comercio_224"/>
    <x v="2"/>
    <n v="0"/>
    <n v="0"/>
    <n v="931.19"/>
    <n v="93119"/>
    <n v="0"/>
    <n v="0"/>
    <s v="ARN00000203"/>
    <s v="Pendiente"/>
    <s v="Pendiente"/>
    <n v="0"/>
    <n v="0"/>
    <x v="4"/>
  </r>
  <r>
    <s v="C-000204"/>
    <x v="3"/>
    <x v="3"/>
    <d v="2023-03-22T00:00:00"/>
    <x v="14"/>
    <n v="446.81"/>
    <n v="44681"/>
    <n v="0"/>
    <n v="0"/>
    <x v="0"/>
    <s v="Operación"/>
    <x v="5"/>
    <x v="4"/>
    <x v="0"/>
    <x v="1"/>
    <s v="No"/>
    <x v="3"/>
    <n v="44681"/>
    <s v="Comercio_277"/>
    <x v="0"/>
    <n v="0"/>
    <n v="0"/>
    <n v="0"/>
    <n v="0"/>
    <n v="446.81"/>
    <n v="44681"/>
    <s v="ARN00000204"/>
    <s v="Hecho"/>
    <d v="2023-01-04T00:00:00"/>
    <n v="284.73"/>
    <n v="28473"/>
    <x v="1"/>
  </r>
  <r>
    <s v="C-000205"/>
    <x v="4"/>
    <x v="4"/>
    <d v="2023-03-28T00:00:00"/>
    <x v="16"/>
    <n v="165.93"/>
    <n v="16593"/>
    <n v="0"/>
    <n v="1.17"/>
    <x v="1"/>
    <s v="Operación"/>
    <x v="5"/>
    <x v="5"/>
    <x v="1"/>
    <x v="6"/>
    <s v="No"/>
    <x v="0"/>
    <n v="16593"/>
    <s v="Comercio_1236"/>
    <x v="2"/>
    <n v="0"/>
    <n v="0"/>
    <n v="165.93"/>
    <n v="16593"/>
    <n v="0"/>
    <n v="0"/>
    <s v="ARN00000205"/>
    <s v="Hecho"/>
    <d v="2023-01-05T00:00:00"/>
    <n v="298.05"/>
    <n v="29805"/>
    <x v="3"/>
  </r>
  <r>
    <s v="C-000206"/>
    <x v="5"/>
    <x v="5"/>
    <d v="2023-03-11T00:00:00"/>
    <x v="9"/>
    <n v="382.94"/>
    <n v="38294"/>
    <n v="0"/>
    <n v="0"/>
    <x v="0"/>
    <s v="Operación"/>
    <x v="1"/>
    <x v="3"/>
    <x v="0"/>
    <x v="5"/>
    <s v="No"/>
    <x v="4"/>
    <n v="38294"/>
    <s v="Comercio_47"/>
    <x v="0"/>
    <n v="0"/>
    <n v="0"/>
    <n v="0"/>
    <n v="0"/>
    <n v="382.94"/>
    <n v="38294"/>
    <s v="ARN00000206"/>
    <s v="Hecho"/>
    <d v="2023-01-06T00:00:00"/>
    <n v="786.76"/>
    <n v="78676"/>
    <x v="3"/>
  </r>
  <r>
    <s v="C-000207"/>
    <x v="6"/>
    <x v="6"/>
    <d v="2023-03-17T00:00:00"/>
    <x v="29"/>
    <n v="314.51"/>
    <n v="31451"/>
    <n v="0"/>
    <n v="0"/>
    <x v="1"/>
    <s v="Operación"/>
    <x v="2"/>
    <x v="4"/>
    <x v="0"/>
    <x v="2"/>
    <s v="No"/>
    <x v="1"/>
    <n v="31451"/>
    <s v="Comercio_236"/>
    <x v="0"/>
    <n v="0"/>
    <n v="0"/>
    <n v="0"/>
    <n v="0"/>
    <n v="314.51"/>
    <n v="31451"/>
    <s v="ARN00000207"/>
    <s v="Pendiente"/>
    <s v="Pendiente"/>
    <n v="0"/>
    <n v="0"/>
    <x v="3"/>
  </r>
  <r>
    <s v="C-000208"/>
    <x v="7"/>
    <x v="0"/>
    <d v="2023-04-05T00:00:00"/>
    <x v="28"/>
    <n v="523.22"/>
    <n v="52322"/>
    <n v="0"/>
    <n v="0.84"/>
    <x v="0"/>
    <s v="Operación"/>
    <x v="1"/>
    <x v="0"/>
    <x v="1"/>
    <x v="2"/>
    <s v="Sí"/>
    <x v="2"/>
    <n v="52322"/>
    <s v="Comercio_1322"/>
    <x v="2"/>
    <n v="0"/>
    <n v="0"/>
    <n v="523.22"/>
    <n v="52322"/>
    <n v="0"/>
    <n v="0"/>
    <s v="ARN00000208"/>
    <s v="Hecho"/>
    <d v="2023-01-08T00:00:00"/>
    <n v="13.18"/>
    <n v="1318"/>
    <x v="3"/>
  </r>
  <r>
    <s v="C-000209"/>
    <x v="8"/>
    <x v="1"/>
    <d v="2023-04-07T00:00:00"/>
    <x v="19"/>
    <n v="327.11"/>
    <n v="32711"/>
    <n v="0"/>
    <n v="0"/>
    <x v="1"/>
    <s v="Operación"/>
    <x v="1"/>
    <x v="4"/>
    <x v="1"/>
    <x v="6"/>
    <s v="No"/>
    <x v="0"/>
    <n v="32711"/>
    <s v="Comercio_892"/>
    <x v="3"/>
    <n v="327.11"/>
    <n v="32711"/>
    <n v="0"/>
    <n v="0"/>
    <n v="0"/>
    <n v="0"/>
    <s v="ARN00000209"/>
    <s v="Hecho"/>
    <d v="2023-01-09T00:00:00"/>
    <n v="945.55"/>
    <n v="94555"/>
    <x v="0"/>
  </r>
  <r>
    <s v="C-000210"/>
    <x v="9"/>
    <x v="2"/>
    <d v="2023-03-30T00:00:00"/>
    <x v="18"/>
    <n v="209.56"/>
    <n v="20956"/>
    <n v="0"/>
    <n v="1.47"/>
    <x v="0"/>
    <s v="Operación"/>
    <x v="4"/>
    <x v="1"/>
    <x v="0"/>
    <x v="6"/>
    <s v="Sí"/>
    <x v="3"/>
    <n v="20956"/>
    <s v="Comercio_1432"/>
    <x v="0"/>
    <n v="0"/>
    <n v="0"/>
    <n v="0"/>
    <n v="0"/>
    <n v="209.56"/>
    <n v="20956"/>
    <s v="ARN00000210"/>
    <s v="Pendiente"/>
    <s v="Pendiente"/>
    <n v="0"/>
    <n v="0"/>
    <x v="4"/>
  </r>
  <r>
    <s v="C-000211"/>
    <x v="10"/>
    <x v="3"/>
    <d v="2023-03-30T00:00:00"/>
    <x v="15"/>
    <n v="104.36"/>
    <n v="10436"/>
    <n v="0"/>
    <n v="0"/>
    <x v="1"/>
    <s v="Operación"/>
    <x v="1"/>
    <x v="0"/>
    <x v="1"/>
    <x v="7"/>
    <s v="Sí"/>
    <x v="1"/>
    <n v="10436"/>
    <s v="Comercio_1355"/>
    <x v="1"/>
    <n v="104.36"/>
    <n v="10436"/>
    <n v="0"/>
    <n v="0"/>
    <n v="0"/>
    <n v="0"/>
    <s v="ARN00000211"/>
    <s v="Hecho"/>
    <d v="2023-01-11T00:00:00"/>
    <n v="16.89"/>
    <n v="1689"/>
    <x v="4"/>
  </r>
  <r>
    <s v="C-000212"/>
    <x v="11"/>
    <x v="4"/>
    <d v="2023-03-25T00:00:00"/>
    <x v="26"/>
    <n v="30.02"/>
    <n v="3002"/>
    <n v="0"/>
    <n v="1.32"/>
    <x v="1"/>
    <s v="Operación"/>
    <x v="5"/>
    <x v="5"/>
    <x v="1"/>
    <x v="7"/>
    <s v="Sí"/>
    <x v="0"/>
    <n v="30020"/>
    <s v="Comercio_567"/>
    <x v="3"/>
    <n v="300.2"/>
    <n v="30020"/>
    <n v="0"/>
    <n v="0"/>
    <n v="0"/>
    <n v="0"/>
    <s v="ARN00000212"/>
    <s v="Hecho"/>
    <d v="2023-01-12T00:00:00"/>
    <n v="312.85000000000002"/>
    <n v="31285"/>
    <x v="5"/>
  </r>
  <r>
    <s v="C-000213"/>
    <x v="12"/>
    <x v="5"/>
    <d v="2023-03-30T00:00:00"/>
    <x v="6"/>
    <n v="185.53"/>
    <n v="18553"/>
    <n v="0"/>
    <n v="0"/>
    <x v="0"/>
    <s v="Operación"/>
    <x v="2"/>
    <x v="2"/>
    <x v="1"/>
    <x v="7"/>
    <s v="No"/>
    <x v="4"/>
    <n v="18553"/>
    <s v="Comercio_914"/>
    <x v="3"/>
    <n v="185.53"/>
    <n v="18553"/>
    <n v="0"/>
    <n v="0"/>
    <n v="0"/>
    <n v="0"/>
    <s v="ARN00000213"/>
    <s v="Pendiente"/>
    <s v="Pendiente"/>
    <n v="0"/>
    <n v="0"/>
    <x v="5"/>
  </r>
  <r>
    <s v="C-000214"/>
    <x v="13"/>
    <x v="6"/>
    <d v="2023-04-11T00:00:00"/>
    <x v="28"/>
    <n v="458.61"/>
    <n v="45861"/>
    <n v="0"/>
    <n v="0"/>
    <x v="0"/>
    <s v="Operación"/>
    <x v="5"/>
    <x v="5"/>
    <x v="1"/>
    <x v="6"/>
    <s v="Sí"/>
    <x v="1"/>
    <n v="45861"/>
    <s v="Comercio_565"/>
    <x v="1"/>
    <n v="458.61"/>
    <n v="45861"/>
    <n v="0"/>
    <n v="0"/>
    <n v="0"/>
    <n v="0"/>
    <s v="ARN00000214"/>
    <s v="Hecho"/>
    <d v="2023-01-14T00:00:00"/>
    <n v="66.22"/>
    <n v="6622"/>
    <x v="4"/>
  </r>
  <r>
    <s v="C-000215"/>
    <x v="14"/>
    <x v="0"/>
    <d v="2023-03-26T00:00:00"/>
    <x v="3"/>
    <n v="827.66"/>
    <n v="82766"/>
    <n v="0"/>
    <n v="0.13"/>
    <x v="1"/>
    <s v="Operación"/>
    <x v="4"/>
    <x v="2"/>
    <x v="0"/>
    <x v="0"/>
    <s v="No"/>
    <x v="3"/>
    <n v="82766"/>
    <s v="Comercio_1640"/>
    <x v="0"/>
    <n v="0"/>
    <n v="0"/>
    <n v="0"/>
    <n v="0"/>
    <n v="827.66"/>
    <n v="82766"/>
    <s v="ARN00000215"/>
    <s v="Pendiente"/>
    <s v="Pendiente"/>
    <n v="0"/>
    <n v="0"/>
    <x v="4"/>
  </r>
  <r>
    <s v="C-000216"/>
    <x v="15"/>
    <x v="1"/>
    <d v="2023-04-07T00:00:00"/>
    <x v="27"/>
    <n v="804.45"/>
    <n v="80445"/>
    <n v="0"/>
    <n v="0"/>
    <x v="1"/>
    <s v="Operación"/>
    <x v="3"/>
    <x v="1"/>
    <x v="1"/>
    <x v="2"/>
    <s v="Sí"/>
    <x v="2"/>
    <n v="80445"/>
    <s v="Comercio_998"/>
    <x v="1"/>
    <n v="804.45"/>
    <n v="80445"/>
    <n v="0"/>
    <n v="0"/>
    <n v="0"/>
    <n v="0"/>
    <s v="ARN00000216"/>
    <s v="Hecho"/>
    <d v="2023-01-16T00:00:00"/>
    <n v="218.45"/>
    <n v="21845"/>
    <x v="0"/>
  </r>
  <r>
    <s v="C-000217"/>
    <x v="16"/>
    <x v="2"/>
    <d v="2023-04-08T00:00:00"/>
    <x v="27"/>
    <n v="566.17999999999995"/>
    <n v="56618"/>
    <n v="0"/>
    <n v="1.23"/>
    <x v="0"/>
    <s v="Operación"/>
    <x v="5"/>
    <x v="0"/>
    <x v="0"/>
    <x v="1"/>
    <s v="No"/>
    <x v="2"/>
    <n v="56618"/>
    <s v="Comercio_1604"/>
    <x v="0"/>
    <n v="0"/>
    <n v="0"/>
    <n v="0"/>
    <n v="0"/>
    <n v="566.17999999999995"/>
    <n v="56618"/>
    <s v="ARN00000217"/>
    <s v="Pendiente"/>
    <s v="Pendiente"/>
    <n v="0"/>
    <n v="0"/>
    <x v="3"/>
  </r>
  <r>
    <s v="C-000218"/>
    <x v="17"/>
    <x v="3"/>
    <d v="2023-04-07T00:00:00"/>
    <x v="18"/>
    <n v="184.25"/>
    <n v="18425"/>
    <n v="0"/>
    <n v="0"/>
    <x v="0"/>
    <s v="Operación"/>
    <x v="2"/>
    <x v="4"/>
    <x v="1"/>
    <x v="5"/>
    <s v="No"/>
    <x v="3"/>
    <n v="18425"/>
    <s v="Comercio_1186"/>
    <x v="2"/>
    <n v="0"/>
    <n v="0"/>
    <n v="184.25"/>
    <n v="18425"/>
    <n v="0"/>
    <n v="0"/>
    <s v="ARN00000218"/>
    <s v="Pendiente"/>
    <s v="Pendiente"/>
    <n v="0"/>
    <n v="0"/>
    <x v="0"/>
  </r>
  <r>
    <s v="C-000219"/>
    <x v="18"/>
    <x v="4"/>
    <d v="2023-03-23T00:00:00"/>
    <x v="5"/>
    <n v="21.47"/>
    <n v="2147"/>
    <n v="0"/>
    <n v="1.33"/>
    <x v="0"/>
    <s v="Operación"/>
    <x v="1"/>
    <x v="1"/>
    <x v="0"/>
    <x v="2"/>
    <s v="Sí"/>
    <x v="4"/>
    <n v="21470"/>
    <s v="Comercio_1234"/>
    <x v="0"/>
    <n v="0"/>
    <n v="0"/>
    <n v="0"/>
    <n v="0"/>
    <n v="214.7"/>
    <n v="21470"/>
    <s v="ARN00000219"/>
    <s v="Hecho"/>
    <d v="2023-01-19T00:00:00"/>
    <n v="363.18"/>
    <n v="36318"/>
    <x v="1"/>
  </r>
  <r>
    <s v="C-000220"/>
    <x v="19"/>
    <x v="5"/>
    <d v="2023-03-31T00:00:00"/>
    <x v="3"/>
    <n v="746.33"/>
    <n v="74633"/>
    <n v="0"/>
    <n v="1.19"/>
    <x v="1"/>
    <s v="Operación"/>
    <x v="4"/>
    <x v="4"/>
    <x v="1"/>
    <x v="3"/>
    <s v="No"/>
    <x v="4"/>
    <n v="74633"/>
    <s v="Comercio_172"/>
    <x v="3"/>
    <n v="746.33"/>
    <n v="74633"/>
    <n v="0"/>
    <n v="0"/>
    <n v="0"/>
    <n v="0"/>
    <s v="ARN00000220"/>
    <s v="Pendiente"/>
    <s v="Pendiente"/>
    <n v="0"/>
    <n v="0"/>
    <x v="5"/>
  </r>
  <r>
    <s v="C-000221"/>
    <x v="20"/>
    <x v="6"/>
    <d v="2023-04-12T00:00:00"/>
    <x v="27"/>
    <n v="71.39"/>
    <n v="7139"/>
    <n v="0"/>
    <n v="1.36"/>
    <x v="1"/>
    <s v="Operación"/>
    <x v="1"/>
    <x v="1"/>
    <x v="0"/>
    <x v="4"/>
    <s v="No"/>
    <x v="1"/>
    <n v="7139"/>
    <s v="Comercio_1956"/>
    <x v="0"/>
    <n v="0"/>
    <n v="0"/>
    <n v="0"/>
    <n v="0"/>
    <n v="71.39"/>
    <n v="7139"/>
    <s v="ARN00000221"/>
    <s v="Hecho"/>
    <d v="2023-01-21T00:00:00"/>
    <n v="868.81"/>
    <n v="86881"/>
    <x v="3"/>
  </r>
  <r>
    <s v="C-000222"/>
    <x v="21"/>
    <x v="0"/>
    <d v="2023-04-07T00:00:00"/>
    <x v="30"/>
    <n v="301.98"/>
    <n v="30198"/>
    <n v="0"/>
    <n v="1.19"/>
    <x v="0"/>
    <s v="Operación"/>
    <x v="5"/>
    <x v="2"/>
    <x v="0"/>
    <x v="7"/>
    <s v="Sí"/>
    <x v="4"/>
    <n v="30198"/>
    <s v="Comercio_1978"/>
    <x v="0"/>
    <n v="0"/>
    <n v="0"/>
    <n v="0"/>
    <n v="0"/>
    <n v="301.98"/>
    <n v="30198"/>
    <s v="ARN00000222"/>
    <s v="Hecho"/>
    <d v="2023-01-22T00:00:00"/>
    <n v="864.27"/>
    <n v="86427"/>
    <x v="4"/>
  </r>
  <r>
    <s v="C-000223"/>
    <x v="22"/>
    <x v="1"/>
    <d v="2023-04-10T00:00:00"/>
    <x v="14"/>
    <n v="31.45"/>
    <n v="3145"/>
    <n v="0"/>
    <n v="0.85"/>
    <x v="1"/>
    <s v="Operación"/>
    <x v="5"/>
    <x v="2"/>
    <x v="1"/>
    <x v="7"/>
    <s v="No"/>
    <x v="1"/>
    <n v="31450"/>
    <s v="Comercio_608"/>
    <x v="1"/>
    <n v="314.5"/>
    <n v="31450"/>
    <n v="0"/>
    <n v="0"/>
    <n v="0"/>
    <n v="0"/>
    <s v="ARN00000223"/>
    <s v="Hecho"/>
    <d v="2023-01-23T00:00:00"/>
    <n v="649.63"/>
    <n v="64963"/>
    <x v="5"/>
  </r>
  <r>
    <s v="C-000224"/>
    <x v="23"/>
    <x v="2"/>
    <d v="2023-04-12T00:00:00"/>
    <x v="15"/>
    <n v="213.53"/>
    <n v="21353"/>
    <n v="0"/>
    <n v="1.49"/>
    <x v="1"/>
    <s v="Operación"/>
    <x v="0"/>
    <x v="3"/>
    <x v="1"/>
    <x v="7"/>
    <s v="No"/>
    <x v="1"/>
    <n v="21353"/>
    <s v="Comercio_1136"/>
    <x v="1"/>
    <n v="213.53"/>
    <n v="21353"/>
    <n v="0"/>
    <n v="0"/>
    <n v="0"/>
    <n v="0"/>
    <s v="ARN00000224"/>
    <s v="Hecho"/>
    <d v="2023-01-24T00:00:00"/>
    <n v="300.17"/>
    <n v="30017"/>
    <x v="4"/>
  </r>
  <r>
    <s v="C-000225"/>
    <x v="24"/>
    <x v="3"/>
    <d v="2023-04-24T00:00:00"/>
    <x v="2"/>
    <n v="133.36000000000001"/>
    <n v="13336"/>
    <n v="0"/>
    <n v="0"/>
    <x v="1"/>
    <s v="Operación"/>
    <x v="5"/>
    <x v="0"/>
    <x v="1"/>
    <x v="6"/>
    <s v="Sí"/>
    <x v="1"/>
    <n v="13336"/>
    <s v="Comercio_1350"/>
    <x v="2"/>
    <n v="0"/>
    <n v="0"/>
    <n v="133.36000000000001"/>
    <n v="13336"/>
    <n v="0"/>
    <n v="0"/>
    <s v="ARN00000225"/>
    <s v="Pendiente"/>
    <s v="Pendiente"/>
    <n v="0"/>
    <n v="0"/>
    <x v="5"/>
  </r>
  <r>
    <s v="C-000226"/>
    <x v="25"/>
    <x v="4"/>
    <d v="2023-03-30T00:00:00"/>
    <x v="5"/>
    <n v="331.78"/>
    <n v="33178"/>
    <n v="0"/>
    <n v="0"/>
    <x v="1"/>
    <s v="Operación"/>
    <x v="2"/>
    <x v="0"/>
    <x v="1"/>
    <x v="3"/>
    <s v="No"/>
    <x v="2"/>
    <n v="33178"/>
    <s v="Comercio_610"/>
    <x v="2"/>
    <n v="0"/>
    <n v="0"/>
    <n v="331.78"/>
    <n v="33178"/>
    <n v="0"/>
    <n v="0"/>
    <s v="ARN00000226"/>
    <s v="Pendiente"/>
    <s v="Pendiente"/>
    <n v="0"/>
    <n v="0"/>
    <x v="3"/>
  </r>
  <r>
    <s v="C-000227"/>
    <x v="26"/>
    <x v="5"/>
    <d v="2023-04-06T00:00:00"/>
    <x v="29"/>
    <n v="561.33000000000004"/>
    <n v="56133"/>
    <n v="0"/>
    <n v="1.48"/>
    <x v="1"/>
    <s v="Operación"/>
    <x v="2"/>
    <x v="0"/>
    <x v="1"/>
    <x v="5"/>
    <s v="No"/>
    <x v="0"/>
    <n v="56133"/>
    <s v="Comercio_1752"/>
    <x v="2"/>
    <n v="0"/>
    <n v="0"/>
    <n v="561.33000000000004"/>
    <n v="56133"/>
    <n v="0"/>
    <n v="0"/>
    <s v="ARN00000227"/>
    <s v="Pendiente"/>
    <s v="Pendiente"/>
    <n v="0"/>
    <n v="0"/>
    <x v="3"/>
  </r>
  <r>
    <s v="C-000228"/>
    <x v="27"/>
    <x v="6"/>
    <d v="2023-04-26T00:00:00"/>
    <x v="19"/>
    <n v="571.92999999999995"/>
    <n v="57193"/>
    <n v="0"/>
    <n v="0.83"/>
    <x v="0"/>
    <s v="Operación"/>
    <x v="3"/>
    <x v="0"/>
    <x v="1"/>
    <x v="2"/>
    <s v="Sí"/>
    <x v="2"/>
    <n v="57193"/>
    <s v="Comercio_521"/>
    <x v="1"/>
    <n v="571.92999999999995"/>
    <n v="57193"/>
    <n v="0"/>
    <n v="0"/>
    <n v="0"/>
    <n v="0"/>
    <s v="ARN00000228"/>
    <s v="Pendiente"/>
    <s v="Pendiente"/>
    <n v="0"/>
    <n v="0"/>
    <x v="3"/>
  </r>
  <r>
    <s v="C-000229"/>
    <x v="28"/>
    <x v="0"/>
    <d v="2023-04-01T00:00:00"/>
    <x v="12"/>
    <n v="657.78"/>
    <n v="65778"/>
    <n v="0"/>
    <n v="0"/>
    <x v="0"/>
    <s v="Operación"/>
    <x v="3"/>
    <x v="1"/>
    <x v="1"/>
    <x v="7"/>
    <s v="Sí"/>
    <x v="0"/>
    <n v="65778"/>
    <s v="Comercio_316"/>
    <x v="3"/>
    <n v="657.78"/>
    <n v="65778"/>
    <n v="0"/>
    <n v="0"/>
    <n v="0"/>
    <n v="0"/>
    <s v="ARN00000229"/>
    <s v="Pendiente"/>
    <s v="Pendiente"/>
    <n v="0"/>
    <n v="0"/>
    <x v="0"/>
  </r>
  <r>
    <s v="C-000230"/>
    <x v="29"/>
    <x v="1"/>
    <d v="2023-04-14T00:00:00"/>
    <x v="22"/>
    <n v="631.91999999999996"/>
    <n v="63192"/>
    <n v="0"/>
    <n v="1.47"/>
    <x v="1"/>
    <s v="Operación"/>
    <x v="2"/>
    <x v="3"/>
    <x v="1"/>
    <x v="1"/>
    <s v="No"/>
    <x v="2"/>
    <n v="63192"/>
    <s v="Comercio_1657"/>
    <x v="1"/>
    <n v="631.91999999999996"/>
    <n v="63192"/>
    <n v="0"/>
    <n v="0"/>
    <n v="0"/>
    <n v="0"/>
    <s v="ARN00000230"/>
    <s v="Pendiente"/>
    <s v="Pendiente"/>
    <n v="0"/>
    <n v="0"/>
    <x v="2"/>
  </r>
  <r>
    <s v="C-000231"/>
    <x v="30"/>
    <x v="2"/>
    <d v="2023-05-01T00:00:00"/>
    <x v="4"/>
    <n v="734.07"/>
    <n v="73407"/>
    <n v="0"/>
    <n v="0"/>
    <x v="1"/>
    <s v="Operación"/>
    <x v="2"/>
    <x v="5"/>
    <x v="1"/>
    <x v="1"/>
    <s v="Sí"/>
    <x v="3"/>
    <n v="73407"/>
    <s v="Comercio_52"/>
    <x v="3"/>
    <n v="734.07"/>
    <n v="73407"/>
    <n v="0"/>
    <n v="0"/>
    <n v="0"/>
    <n v="0"/>
    <s v="ARN00000231"/>
    <s v="Hecho"/>
    <d v="2023-01-31T00:00:00"/>
    <n v="613.54"/>
    <n v="61354"/>
    <x v="5"/>
  </r>
  <r>
    <s v="C-000232"/>
    <x v="31"/>
    <x v="3"/>
    <d v="2023-04-24T00:00:00"/>
    <x v="16"/>
    <n v="865.59"/>
    <n v="86559"/>
    <n v="0"/>
    <n v="0"/>
    <x v="0"/>
    <s v="Operación"/>
    <x v="3"/>
    <x v="2"/>
    <x v="1"/>
    <x v="4"/>
    <s v="Sí"/>
    <x v="0"/>
    <n v="86559"/>
    <s v="Comercio_898"/>
    <x v="1"/>
    <n v="865.59"/>
    <n v="86559"/>
    <n v="0"/>
    <n v="0"/>
    <n v="0"/>
    <n v="0"/>
    <s v="ARN00000232"/>
    <s v="Hecho"/>
    <d v="2023-02-01T00:00:00"/>
    <n v="498.33"/>
    <n v="49833"/>
    <x v="5"/>
  </r>
  <r>
    <s v="C-000233"/>
    <x v="32"/>
    <x v="4"/>
    <d v="2023-04-09T00:00:00"/>
    <x v="23"/>
    <n v="56.61"/>
    <n v="5661"/>
    <n v="0"/>
    <n v="0.95"/>
    <x v="0"/>
    <s v="Operación"/>
    <x v="2"/>
    <x v="4"/>
    <x v="1"/>
    <x v="2"/>
    <s v="Sí"/>
    <x v="2"/>
    <n v="5661"/>
    <s v="Comercio_1430"/>
    <x v="1"/>
    <n v="56.61"/>
    <n v="5661"/>
    <n v="0"/>
    <n v="0"/>
    <n v="0"/>
    <n v="0"/>
    <s v="ARN00000233"/>
    <s v="Pendiente"/>
    <s v="Pendiente"/>
    <n v="0"/>
    <n v="0"/>
    <x v="1"/>
  </r>
  <r>
    <s v="C-000234"/>
    <x v="33"/>
    <x v="5"/>
    <d v="2023-04-05T00:00:00"/>
    <x v="13"/>
    <n v="495.47"/>
    <n v="49547"/>
    <n v="0"/>
    <n v="0.88"/>
    <x v="1"/>
    <s v="Operación"/>
    <x v="5"/>
    <x v="4"/>
    <x v="1"/>
    <x v="6"/>
    <s v="No"/>
    <x v="0"/>
    <n v="49547"/>
    <s v="Comercio_1428"/>
    <x v="1"/>
    <n v="495.47"/>
    <n v="49547"/>
    <n v="0"/>
    <n v="0"/>
    <n v="0"/>
    <n v="0"/>
    <s v="ARN00000234"/>
    <s v="Hecho"/>
    <d v="2023-02-03T00:00:00"/>
    <n v="792.03"/>
    <n v="79203"/>
    <x v="5"/>
  </r>
  <r>
    <s v="C-000235"/>
    <x v="34"/>
    <x v="6"/>
    <d v="2023-04-11T00:00:00"/>
    <x v="23"/>
    <n v="970.35"/>
    <n v="97035"/>
    <n v="0"/>
    <n v="0.91"/>
    <x v="0"/>
    <s v="Operación"/>
    <x v="2"/>
    <x v="2"/>
    <x v="1"/>
    <x v="5"/>
    <s v="Sí"/>
    <x v="3"/>
    <n v="97035"/>
    <s v="Comercio_1764"/>
    <x v="2"/>
    <n v="0"/>
    <n v="0"/>
    <n v="970.35"/>
    <n v="97035"/>
    <n v="0"/>
    <n v="0"/>
    <s v="ARN00000235"/>
    <s v="Pendiente"/>
    <s v="Pendiente"/>
    <n v="0"/>
    <n v="0"/>
    <x v="5"/>
  </r>
  <r>
    <s v="C-000236"/>
    <x v="35"/>
    <x v="0"/>
    <d v="2023-04-07T00:00:00"/>
    <x v="13"/>
    <n v="174.11"/>
    <n v="17411"/>
    <n v="0"/>
    <n v="0"/>
    <x v="1"/>
    <s v="Operación"/>
    <x v="3"/>
    <x v="5"/>
    <x v="1"/>
    <x v="0"/>
    <s v="Sí"/>
    <x v="1"/>
    <n v="17411"/>
    <s v="Comercio_205"/>
    <x v="2"/>
    <n v="0"/>
    <n v="0"/>
    <n v="174.11"/>
    <n v="17411"/>
    <n v="0"/>
    <n v="0"/>
    <s v="ARN00000236"/>
    <s v="Pendiente"/>
    <s v="Pendiente"/>
    <n v="0"/>
    <n v="0"/>
    <x v="1"/>
  </r>
  <r>
    <s v="C-000237"/>
    <x v="36"/>
    <x v="1"/>
    <d v="2023-04-26T00:00:00"/>
    <x v="18"/>
    <n v="115.08"/>
    <n v="11508"/>
    <n v="0"/>
    <n v="0"/>
    <x v="0"/>
    <s v="Operación"/>
    <x v="4"/>
    <x v="0"/>
    <x v="1"/>
    <x v="7"/>
    <s v="Sí"/>
    <x v="2"/>
    <n v="11508"/>
    <s v="Comercio_1105"/>
    <x v="3"/>
    <n v="115.08"/>
    <n v="11508"/>
    <n v="0"/>
    <n v="0"/>
    <n v="0"/>
    <n v="0"/>
    <s v="ARN00000237"/>
    <s v="Hecho"/>
    <d v="2023-02-06T00:00:00"/>
    <n v="17.07"/>
    <n v="1707"/>
    <x v="1"/>
  </r>
  <r>
    <s v="C-000238"/>
    <x v="37"/>
    <x v="2"/>
    <d v="2023-05-01T00:00:00"/>
    <x v="21"/>
    <n v="96.16"/>
    <n v="9616"/>
    <n v="0"/>
    <n v="1.0900000000000001"/>
    <x v="0"/>
    <s v="Operación"/>
    <x v="4"/>
    <x v="4"/>
    <x v="1"/>
    <x v="6"/>
    <s v="Sí"/>
    <x v="3"/>
    <n v="9616"/>
    <s v="Comercio_1047"/>
    <x v="2"/>
    <n v="0"/>
    <n v="0"/>
    <n v="96.16"/>
    <n v="9616"/>
    <n v="0"/>
    <n v="0"/>
    <s v="ARN00000238"/>
    <s v="Hecho"/>
    <d v="2023-02-07T00:00:00"/>
    <n v="532.78"/>
    <n v="53278"/>
    <x v="4"/>
  </r>
  <r>
    <s v="C-000239"/>
    <x v="38"/>
    <x v="3"/>
    <d v="2023-05-06T00:00:00"/>
    <x v="28"/>
    <n v="184.97"/>
    <n v="18497"/>
    <n v="0"/>
    <n v="0"/>
    <x v="1"/>
    <s v="Operación"/>
    <x v="2"/>
    <x v="5"/>
    <x v="1"/>
    <x v="2"/>
    <s v="Sí"/>
    <x v="3"/>
    <n v="18497"/>
    <s v="Comercio_1584"/>
    <x v="1"/>
    <n v="184.97"/>
    <n v="18497"/>
    <n v="0"/>
    <n v="0"/>
    <n v="0"/>
    <n v="0"/>
    <s v="ARN00000239"/>
    <s v="Pendiente"/>
    <s v="Pendiente"/>
    <n v="0"/>
    <n v="0"/>
    <x v="5"/>
  </r>
  <r>
    <s v="C-000240"/>
    <x v="39"/>
    <x v="4"/>
    <d v="2023-05-06T00:00:00"/>
    <x v="24"/>
    <n v="188.32"/>
    <n v="18832"/>
    <n v="0"/>
    <n v="1.39"/>
    <x v="0"/>
    <s v="Operación"/>
    <x v="4"/>
    <x v="3"/>
    <x v="1"/>
    <x v="7"/>
    <s v="No"/>
    <x v="1"/>
    <n v="18832"/>
    <s v="Comercio_65"/>
    <x v="2"/>
    <n v="0"/>
    <n v="0"/>
    <n v="188.32"/>
    <n v="18832"/>
    <n v="0"/>
    <n v="0"/>
    <s v="ARN00000240"/>
    <s v="Hecho"/>
    <d v="2023-02-09T00:00:00"/>
    <n v="551.30999999999995"/>
    <n v="55131"/>
    <x v="5"/>
  </r>
  <r>
    <s v="C-000241"/>
    <x v="40"/>
    <x v="5"/>
    <d v="2023-04-18T00:00:00"/>
    <x v="20"/>
    <n v="227.87"/>
    <n v="22787"/>
    <n v="0"/>
    <n v="0"/>
    <x v="0"/>
    <s v="Operación"/>
    <x v="3"/>
    <x v="1"/>
    <x v="1"/>
    <x v="6"/>
    <s v="No"/>
    <x v="4"/>
    <n v="22787"/>
    <s v="Comercio_1043"/>
    <x v="2"/>
    <n v="0"/>
    <n v="0"/>
    <n v="227.87"/>
    <n v="22787"/>
    <n v="0"/>
    <n v="0"/>
    <s v="ARN00000241"/>
    <s v="Pendiente"/>
    <s v="Pendiente"/>
    <n v="0"/>
    <n v="0"/>
    <x v="4"/>
  </r>
  <r>
    <s v="C-000242"/>
    <x v="41"/>
    <x v="6"/>
    <d v="2023-04-21T00:00:00"/>
    <x v="29"/>
    <n v="805.47"/>
    <n v="80547"/>
    <n v="0"/>
    <n v="0"/>
    <x v="1"/>
    <s v="Operación"/>
    <x v="5"/>
    <x v="2"/>
    <x v="1"/>
    <x v="6"/>
    <s v="No"/>
    <x v="2"/>
    <n v="80547"/>
    <s v="Comercio_1154"/>
    <x v="3"/>
    <n v="805.47"/>
    <n v="80547"/>
    <n v="0"/>
    <n v="0"/>
    <n v="0"/>
    <n v="0"/>
    <s v="ARN00000242"/>
    <s v="Hecho"/>
    <d v="2023-02-11T00:00:00"/>
    <n v="392.37"/>
    <n v="39237"/>
    <x v="2"/>
  </r>
  <r>
    <s v="C-000243"/>
    <x v="42"/>
    <x v="0"/>
    <d v="2023-04-27T00:00:00"/>
    <x v="22"/>
    <n v="156.41999999999999"/>
    <n v="15642"/>
    <n v="0"/>
    <n v="0"/>
    <x v="1"/>
    <s v="Operación"/>
    <x v="4"/>
    <x v="1"/>
    <x v="1"/>
    <x v="7"/>
    <s v="No"/>
    <x v="2"/>
    <n v="15642"/>
    <s v="Comercio_1726"/>
    <x v="1"/>
    <n v="156.41999999999999"/>
    <n v="15642"/>
    <n v="0"/>
    <n v="0"/>
    <n v="0"/>
    <n v="0"/>
    <s v="ARN00000243"/>
    <s v="Hecho"/>
    <d v="2023-02-12T00:00:00"/>
    <n v="20.78"/>
    <n v="2078"/>
    <x v="4"/>
  </r>
  <r>
    <s v="C-000244"/>
    <x v="43"/>
    <x v="1"/>
    <d v="2023-05-08T00:00:00"/>
    <x v="7"/>
    <n v="751.42"/>
    <n v="75142"/>
    <n v="0"/>
    <n v="0"/>
    <x v="0"/>
    <s v="Operación"/>
    <x v="2"/>
    <x v="3"/>
    <x v="1"/>
    <x v="6"/>
    <s v="Sí"/>
    <x v="2"/>
    <n v="75142"/>
    <s v="Comercio_484"/>
    <x v="1"/>
    <n v="751.42"/>
    <n v="75142"/>
    <n v="0"/>
    <n v="0"/>
    <n v="0"/>
    <n v="0"/>
    <s v="ARN00000244"/>
    <s v="Pendiente"/>
    <s v="Pendiente"/>
    <n v="0"/>
    <n v="0"/>
    <x v="0"/>
  </r>
  <r>
    <s v="C-000245"/>
    <x v="44"/>
    <x v="2"/>
    <d v="2023-04-17T00:00:00"/>
    <x v="12"/>
    <n v="431.33"/>
    <n v="43133"/>
    <n v="0"/>
    <n v="0"/>
    <x v="0"/>
    <s v="Operación"/>
    <x v="4"/>
    <x v="1"/>
    <x v="1"/>
    <x v="2"/>
    <s v="Sí"/>
    <x v="3"/>
    <n v="43133"/>
    <s v="Comercio_1649"/>
    <x v="1"/>
    <n v="431.33"/>
    <n v="43133"/>
    <n v="0"/>
    <n v="0"/>
    <n v="0"/>
    <n v="0"/>
    <s v="ARN00000245"/>
    <s v="Pendiente"/>
    <s v="Pendiente"/>
    <n v="0"/>
    <n v="0"/>
    <x v="3"/>
  </r>
  <r>
    <s v="C-000246"/>
    <x v="45"/>
    <x v="3"/>
    <d v="2023-05-08T00:00:00"/>
    <x v="16"/>
    <n v="162.74"/>
    <n v="16274"/>
    <n v="0"/>
    <n v="0.92"/>
    <x v="1"/>
    <s v="Operación"/>
    <x v="2"/>
    <x v="1"/>
    <x v="1"/>
    <x v="1"/>
    <s v="Sí"/>
    <x v="3"/>
    <n v="16274"/>
    <s v="Comercio_1021"/>
    <x v="1"/>
    <n v="162.74"/>
    <n v="16274"/>
    <n v="0"/>
    <n v="0"/>
    <n v="0"/>
    <n v="0"/>
    <s v="ARN00000246"/>
    <s v="Hecho"/>
    <d v="2023-02-15T00:00:00"/>
    <n v="759.61"/>
    <n v="75961"/>
    <x v="5"/>
  </r>
  <r>
    <s v="C-000247"/>
    <x v="46"/>
    <x v="4"/>
    <d v="2023-04-24T00:00:00"/>
    <x v="20"/>
    <n v="647.55999999999995"/>
    <n v="64756"/>
    <n v="0"/>
    <n v="0"/>
    <x v="0"/>
    <s v="Operación"/>
    <x v="2"/>
    <x v="0"/>
    <x v="1"/>
    <x v="5"/>
    <s v="Sí"/>
    <x v="0"/>
    <n v="64756"/>
    <s v="Comercio_1848"/>
    <x v="3"/>
    <n v="647.55999999999995"/>
    <n v="64756"/>
    <n v="0"/>
    <n v="0"/>
    <n v="0"/>
    <n v="0"/>
    <s v="ARN00000247"/>
    <s v="Hecho"/>
    <d v="2023-02-16T00:00:00"/>
    <n v="954.53"/>
    <n v="95453"/>
    <x v="3"/>
  </r>
  <r>
    <s v="C-000248"/>
    <x v="47"/>
    <x v="5"/>
    <d v="2023-05-03T00:00:00"/>
    <x v="30"/>
    <n v="703.71"/>
    <n v="70371"/>
    <n v="0"/>
    <n v="0.92"/>
    <x v="1"/>
    <s v="Operación"/>
    <x v="4"/>
    <x v="5"/>
    <x v="1"/>
    <x v="5"/>
    <s v="No"/>
    <x v="3"/>
    <n v="70371"/>
    <s v="Comercio_1155"/>
    <x v="3"/>
    <n v="703.71"/>
    <n v="70371"/>
    <n v="0"/>
    <n v="0"/>
    <n v="0"/>
    <n v="0"/>
    <s v="ARN00000248"/>
    <s v="Hecho"/>
    <d v="2023-02-17T00:00:00"/>
    <n v="245.25"/>
    <n v="24525"/>
    <x v="1"/>
  </r>
  <r>
    <s v="C-000249"/>
    <x v="48"/>
    <x v="6"/>
    <d v="2023-04-30T00:00:00"/>
    <x v="17"/>
    <n v="362.15"/>
    <n v="36215"/>
    <n v="0"/>
    <n v="0"/>
    <x v="1"/>
    <s v="Operación"/>
    <x v="0"/>
    <x v="4"/>
    <x v="1"/>
    <x v="7"/>
    <s v="No"/>
    <x v="1"/>
    <n v="36215"/>
    <s v="Comercio_989"/>
    <x v="2"/>
    <n v="0"/>
    <n v="0"/>
    <n v="362.15"/>
    <n v="36215"/>
    <n v="0"/>
    <n v="0"/>
    <s v="ARN00000249"/>
    <s v="Pendiente"/>
    <s v="Pendiente"/>
    <n v="0"/>
    <n v="0"/>
    <x v="2"/>
  </r>
  <r>
    <s v="C-000250"/>
    <x v="49"/>
    <x v="0"/>
    <d v="2023-05-08T00:00:00"/>
    <x v="15"/>
    <n v="66.23"/>
    <n v="6623"/>
    <n v="0"/>
    <n v="1.34"/>
    <x v="0"/>
    <s v="Operación"/>
    <x v="0"/>
    <x v="5"/>
    <x v="0"/>
    <x v="2"/>
    <s v="No"/>
    <x v="1"/>
    <n v="66230"/>
    <s v="Comercio_697"/>
    <x v="0"/>
    <n v="0"/>
    <n v="0"/>
    <n v="0"/>
    <n v="0"/>
    <n v="662.3"/>
    <n v="66230"/>
    <s v="ARN00000250"/>
    <s v="Pendiente"/>
    <s v="Pendiente"/>
    <n v="0"/>
    <n v="0"/>
    <x v="3"/>
  </r>
  <r>
    <s v="C-000251"/>
    <x v="50"/>
    <x v="1"/>
    <d v="2023-05-10T00:00:00"/>
    <x v="18"/>
    <n v="526.01"/>
    <n v="52601"/>
    <n v="0"/>
    <n v="0.09"/>
    <x v="1"/>
    <s v="Operación"/>
    <x v="5"/>
    <x v="0"/>
    <x v="1"/>
    <x v="7"/>
    <s v="Sí"/>
    <x v="3"/>
    <n v="52601"/>
    <s v="Comercio_132"/>
    <x v="1"/>
    <n v="526.01"/>
    <n v="52601"/>
    <n v="0"/>
    <n v="0"/>
    <n v="0"/>
    <n v="0"/>
    <s v="ARN00000251"/>
    <s v="Pendiente"/>
    <s v="Pendiente"/>
    <n v="0"/>
    <n v="0"/>
    <x v="5"/>
  </r>
  <r>
    <s v="C-000252"/>
    <x v="51"/>
    <x v="2"/>
    <d v="2023-05-02T00:00:00"/>
    <x v="3"/>
    <n v="154.69"/>
    <n v="15469"/>
    <n v="0"/>
    <n v="0"/>
    <x v="1"/>
    <s v="Operación"/>
    <x v="0"/>
    <x v="5"/>
    <x v="0"/>
    <x v="0"/>
    <s v="Sí"/>
    <x v="1"/>
    <n v="15469"/>
    <s v="Comercio_1590"/>
    <x v="0"/>
    <n v="0"/>
    <n v="0"/>
    <n v="0"/>
    <n v="0"/>
    <n v="154.69"/>
    <n v="15469"/>
    <s v="ARN00000252"/>
    <s v="Pendiente"/>
    <s v="Pendiente"/>
    <n v="0"/>
    <n v="0"/>
    <x v="5"/>
  </r>
  <r>
    <s v="C-000253"/>
    <x v="52"/>
    <x v="3"/>
    <d v="2023-05-05T00:00:00"/>
    <x v="26"/>
    <n v="654.16"/>
    <n v="65416"/>
    <n v="0"/>
    <n v="1.44"/>
    <x v="1"/>
    <s v="Operación"/>
    <x v="3"/>
    <x v="5"/>
    <x v="1"/>
    <x v="6"/>
    <s v="No"/>
    <x v="0"/>
    <n v="65416"/>
    <s v="Comercio_652"/>
    <x v="3"/>
    <n v="654.16"/>
    <n v="65416"/>
    <n v="0"/>
    <n v="0"/>
    <n v="0"/>
    <n v="0"/>
    <s v="ARN00000253"/>
    <s v="Pendiente"/>
    <s v="Pendiente"/>
    <n v="0"/>
    <n v="0"/>
    <x v="5"/>
  </r>
  <r>
    <s v="C-000254"/>
    <x v="53"/>
    <x v="4"/>
    <d v="2023-05-21T00:00:00"/>
    <x v="28"/>
    <n v="759.52"/>
    <n v="75952"/>
    <n v="0"/>
    <n v="1.19"/>
    <x v="1"/>
    <s v="Operación"/>
    <x v="4"/>
    <x v="3"/>
    <x v="1"/>
    <x v="6"/>
    <s v="No"/>
    <x v="3"/>
    <n v="75952"/>
    <s v="Comercio_1029"/>
    <x v="3"/>
    <n v="759.52"/>
    <n v="75952"/>
    <n v="0"/>
    <n v="0"/>
    <n v="0"/>
    <n v="0"/>
    <s v="ARN00000254"/>
    <s v="Hecho"/>
    <d v="2023-02-23T00:00:00"/>
    <n v="368.07"/>
    <n v="36807"/>
    <x v="5"/>
  </r>
  <r>
    <s v="C-000255"/>
    <x v="54"/>
    <x v="5"/>
    <d v="2023-05-06T00:00:00"/>
    <x v="17"/>
    <n v="27.94"/>
    <n v="2794"/>
    <n v="0"/>
    <n v="1.44"/>
    <x v="0"/>
    <s v="Operación"/>
    <x v="1"/>
    <x v="1"/>
    <x v="1"/>
    <x v="4"/>
    <s v="Sí"/>
    <x v="0"/>
    <n v="2794"/>
    <s v="Comercio_1337"/>
    <x v="2"/>
    <n v="0"/>
    <n v="0"/>
    <n v="27.94"/>
    <n v="2794"/>
    <n v="0"/>
    <n v="0"/>
    <s v="ARN00000255"/>
    <s v="Hecho"/>
    <d v="2023-02-24T00:00:00"/>
    <n v="52.85"/>
    <n v="5285"/>
    <x v="5"/>
  </r>
  <r>
    <s v="C-000256"/>
    <x v="55"/>
    <x v="6"/>
    <d v="2023-05-14T00:00:00"/>
    <x v="15"/>
    <n v="167.51"/>
    <n v="16751"/>
    <n v="0"/>
    <n v="1.24"/>
    <x v="0"/>
    <s v="Operación"/>
    <x v="3"/>
    <x v="2"/>
    <x v="1"/>
    <x v="6"/>
    <s v="No"/>
    <x v="4"/>
    <n v="16751"/>
    <s v="Comercio_390"/>
    <x v="1"/>
    <n v="167.51"/>
    <n v="16751"/>
    <n v="0"/>
    <n v="0"/>
    <n v="0"/>
    <n v="0"/>
    <s v="ARN00000256"/>
    <s v="Pendiente"/>
    <s v="Pendiente"/>
    <n v="0"/>
    <n v="0"/>
    <x v="4"/>
  </r>
  <r>
    <s v="C-000257"/>
    <x v="56"/>
    <x v="0"/>
    <d v="2023-05-18T00:00:00"/>
    <x v="27"/>
    <n v="88.38"/>
    <n v="8838"/>
    <n v="0"/>
    <n v="0"/>
    <x v="0"/>
    <s v="Operación"/>
    <x v="3"/>
    <x v="5"/>
    <x v="1"/>
    <x v="0"/>
    <s v="No"/>
    <x v="0"/>
    <n v="8838"/>
    <s v="Comercio_1360"/>
    <x v="1"/>
    <n v="88.38"/>
    <n v="8838"/>
    <n v="0"/>
    <n v="0"/>
    <n v="0"/>
    <n v="0"/>
    <s v="ARN00000257"/>
    <s v="Hecho"/>
    <d v="2023-02-26T00:00:00"/>
    <n v="601.32000000000005"/>
    <n v="60132"/>
    <x v="1"/>
  </r>
  <r>
    <s v="C-000258"/>
    <x v="57"/>
    <x v="1"/>
    <d v="2023-05-25T00:00:00"/>
    <x v="28"/>
    <n v="747.67"/>
    <n v="74767"/>
    <n v="0"/>
    <n v="0.96"/>
    <x v="0"/>
    <s v="Operación"/>
    <x v="1"/>
    <x v="5"/>
    <x v="1"/>
    <x v="1"/>
    <s v="Sí"/>
    <x v="3"/>
    <n v="74767"/>
    <s v="Comercio_1476"/>
    <x v="2"/>
    <n v="0"/>
    <n v="0"/>
    <n v="747.67"/>
    <n v="74767"/>
    <n v="0"/>
    <n v="0"/>
    <s v="ARN00000258"/>
    <s v="Pendiente"/>
    <s v="Pendiente"/>
    <n v="0"/>
    <n v="0"/>
    <x v="4"/>
  </r>
  <r>
    <s v="C-000259"/>
    <x v="58"/>
    <x v="2"/>
    <d v="2023-05-26T00:00:00"/>
    <x v="28"/>
    <n v="801.28"/>
    <n v="80128"/>
    <n v="0"/>
    <n v="1.0900000000000001"/>
    <x v="1"/>
    <s v="Operación"/>
    <x v="0"/>
    <x v="2"/>
    <x v="1"/>
    <x v="4"/>
    <s v="Sí"/>
    <x v="1"/>
    <n v="80128"/>
    <s v="Comercio_880"/>
    <x v="2"/>
    <n v="0"/>
    <n v="0"/>
    <n v="801.28"/>
    <n v="80128"/>
    <n v="0"/>
    <n v="0"/>
    <s v="ARN00000259"/>
    <s v="Hecho"/>
    <d v="2023-02-28T00:00:00"/>
    <n v="348.28"/>
    <n v="34828"/>
    <x v="5"/>
  </r>
  <r>
    <s v="C-000260"/>
    <x v="59"/>
    <x v="3"/>
    <d v="2023-05-30T00:00:00"/>
    <x v="4"/>
    <n v="253.78"/>
    <n v="25378"/>
    <n v="0"/>
    <n v="0.89"/>
    <x v="0"/>
    <s v="Operación"/>
    <x v="1"/>
    <x v="0"/>
    <x v="1"/>
    <x v="4"/>
    <s v="No"/>
    <x v="2"/>
    <n v="25378"/>
    <s v="Comercio_168"/>
    <x v="3"/>
    <n v="253.78"/>
    <n v="25378"/>
    <n v="0"/>
    <n v="0"/>
    <n v="0"/>
    <n v="0"/>
    <s v="ARN00000260"/>
    <s v="Pendiente"/>
    <s v="Pendiente"/>
    <n v="0"/>
    <n v="0"/>
    <x v="3"/>
  </r>
  <r>
    <s v="C-000261"/>
    <x v="60"/>
    <x v="4"/>
    <d v="2023-05-12T00:00:00"/>
    <x v="17"/>
    <n v="68.83"/>
    <n v="6883"/>
    <n v="0"/>
    <n v="0"/>
    <x v="1"/>
    <s v="Operación"/>
    <x v="1"/>
    <x v="1"/>
    <x v="1"/>
    <x v="4"/>
    <s v="Sí"/>
    <x v="3"/>
    <n v="68830"/>
    <s v="Comercio_1782"/>
    <x v="2"/>
    <n v="0"/>
    <n v="0"/>
    <n v="688.3"/>
    <n v="68830"/>
    <n v="0"/>
    <n v="0"/>
    <s v="ARN00000261"/>
    <s v="Hecho"/>
    <d v="2023-03-02T00:00:00"/>
    <n v="13.25"/>
    <n v="1325"/>
    <x v="3"/>
  </r>
  <r>
    <s v="C-000262"/>
    <x v="61"/>
    <x v="5"/>
    <d v="2023-05-21T00:00:00"/>
    <x v="18"/>
    <n v="206.84"/>
    <n v="20684"/>
    <n v="0"/>
    <n v="1.44"/>
    <x v="0"/>
    <s v="Operación"/>
    <x v="0"/>
    <x v="1"/>
    <x v="1"/>
    <x v="1"/>
    <s v="Sí"/>
    <x v="0"/>
    <n v="20684"/>
    <s v="Comercio_705"/>
    <x v="3"/>
    <n v="206.84"/>
    <n v="20684"/>
    <n v="0"/>
    <n v="0"/>
    <n v="0"/>
    <n v="0"/>
    <s v="ARN00000262"/>
    <s v="Pendiente"/>
    <s v="Pendiente"/>
    <n v="0"/>
    <n v="0"/>
    <x v="5"/>
  </r>
  <r>
    <s v="C-000263"/>
    <x v="62"/>
    <x v="6"/>
    <d v="2023-05-09T00:00:00"/>
    <x v="23"/>
    <n v="27.59"/>
    <n v="2759"/>
    <n v="0"/>
    <n v="0"/>
    <x v="0"/>
    <s v="Operación"/>
    <x v="0"/>
    <x v="3"/>
    <x v="1"/>
    <x v="2"/>
    <s v="No"/>
    <x v="1"/>
    <n v="2759"/>
    <s v="Comercio_755"/>
    <x v="2"/>
    <n v="0"/>
    <n v="0"/>
    <n v="27.59"/>
    <n v="2759"/>
    <n v="0"/>
    <n v="0"/>
    <s v="ARN00000263"/>
    <s v="Hecho"/>
    <d v="2023-03-04T00:00:00"/>
    <n v="747.24"/>
    <n v="74724"/>
    <x v="5"/>
  </r>
  <r>
    <s v="C-000264"/>
    <x v="63"/>
    <x v="0"/>
    <d v="2023-05-30T00:00:00"/>
    <x v="24"/>
    <n v="544.69000000000005"/>
    <n v="54469"/>
    <n v="0"/>
    <n v="0"/>
    <x v="0"/>
    <s v="Operación"/>
    <x v="3"/>
    <x v="4"/>
    <x v="1"/>
    <x v="5"/>
    <s v="Sí"/>
    <x v="1"/>
    <n v="54469"/>
    <s v="Comercio_1336"/>
    <x v="1"/>
    <n v="544.69000000000005"/>
    <n v="54469"/>
    <n v="0"/>
    <n v="0"/>
    <n v="0"/>
    <n v="0"/>
    <s v="ARN00000264"/>
    <s v="Pendiente"/>
    <s v="Pendiente"/>
    <n v="0"/>
    <n v="0"/>
    <x v="1"/>
  </r>
  <r>
    <s v="C-000265"/>
    <x v="64"/>
    <x v="1"/>
    <d v="2023-06-02T00:00:00"/>
    <x v="19"/>
    <n v="942.65"/>
    <n v="94265"/>
    <n v="0"/>
    <n v="1.44"/>
    <x v="1"/>
    <s v="Operación"/>
    <x v="2"/>
    <x v="3"/>
    <x v="1"/>
    <x v="6"/>
    <s v="No"/>
    <x v="3"/>
    <n v="94265"/>
    <s v="Comercio_460"/>
    <x v="3"/>
    <n v="942.65"/>
    <n v="94265"/>
    <n v="0"/>
    <n v="0"/>
    <n v="0"/>
    <n v="0"/>
    <s v="ARN00000265"/>
    <s v="Hecho"/>
    <d v="2023-03-06T00:00:00"/>
    <n v="717.88"/>
    <n v="71788"/>
    <x v="3"/>
  </r>
  <r>
    <s v="C-000266"/>
    <x v="65"/>
    <x v="2"/>
    <d v="2023-05-25T00:00:00"/>
    <x v="18"/>
    <n v="69.75"/>
    <n v="6975"/>
    <n v="0"/>
    <n v="1.44"/>
    <x v="0"/>
    <s v="Operación"/>
    <x v="1"/>
    <x v="2"/>
    <x v="1"/>
    <x v="6"/>
    <s v="Sí"/>
    <x v="2"/>
    <n v="6975"/>
    <s v="Comercio_1910"/>
    <x v="2"/>
    <n v="0"/>
    <n v="0"/>
    <n v="69.75"/>
    <n v="6975"/>
    <n v="0"/>
    <n v="0"/>
    <s v="ARN00000266"/>
    <s v="Hecho"/>
    <d v="2023-03-07T00:00:00"/>
    <n v="55.2"/>
    <n v="5520"/>
    <x v="3"/>
  </r>
  <r>
    <s v="C-000267"/>
    <x v="66"/>
    <x v="3"/>
    <d v="2023-05-14T00:00:00"/>
    <x v="20"/>
    <n v="831.16"/>
    <n v="83116"/>
    <n v="0"/>
    <n v="1.32"/>
    <x v="1"/>
    <s v="Operación"/>
    <x v="3"/>
    <x v="3"/>
    <x v="0"/>
    <x v="4"/>
    <s v="Sí"/>
    <x v="3"/>
    <n v="83116"/>
    <s v="Comercio_1880"/>
    <x v="0"/>
    <n v="0"/>
    <n v="0"/>
    <n v="0"/>
    <n v="0"/>
    <n v="831.16"/>
    <n v="83116"/>
    <s v="ARN00000267"/>
    <s v="Hecho"/>
    <d v="2023-03-08T00:00:00"/>
    <n v="500.32"/>
    <n v="50032"/>
    <x v="1"/>
  </r>
  <r>
    <s v="C-000268"/>
    <x v="67"/>
    <x v="4"/>
    <d v="2023-05-25T00:00:00"/>
    <x v="14"/>
    <n v="109.91"/>
    <n v="10991"/>
    <n v="0"/>
    <n v="1.1599999999999999"/>
    <x v="0"/>
    <s v="Operación"/>
    <x v="2"/>
    <x v="4"/>
    <x v="0"/>
    <x v="6"/>
    <s v="Sí"/>
    <x v="3"/>
    <n v="10991"/>
    <s v="Comercio_977"/>
    <x v="0"/>
    <n v="0"/>
    <n v="0"/>
    <n v="0"/>
    <n v="0"/>
    <n v="109.91"/>
    <n v="10991"/>
    <s v="ARN00000268"/>
    <s v="Hecho"/>
    <d v="2023-03-09T00:00:00"/>
    <n v="377.61"/>
    <n v="37761"/>
    <x v="2"/>
  </r>
  <r>
    <s v="C-000269"/>
    <x v="68"/>
    <x v="5"/>
    <d v="2023-05-11T00:00:00"/>
    <x v="12"/>
    <n v="717.27"/>
    <n v="71727"/>
    <n v="0"/>
    <n v="0.81"/>
    <x v="1"/>
    <s v="Operación"/>
    <x v="0"/>
    <x v="1"/>
    <x v="1"/>
    <x v="1"/>
    <s v="Sí"/>
    <x v="3"/>
    <n v="71727"/>
    <s v="Comercio_615"/>
    <x v="2"/>
    <n v="0"/>
    <n v="0"/>
    <n v="717.27"/>
    <n v="71727"/>
    <n v="0"/>
    <n v="0"/>
    <s v="ARN00000269"/>
    <s v="Pendiente"/>
    <s v="Pendiente"/>
    <n v="0"/>
    <n v="0"/>
    <x v="5"/>
  </r>
  <r>
    <s v="C-000270"/>
    <x v="69"/>
    <x v="6"/>
    <d v="2023-05-26T00:00:00"/>
    <x v="6"/>
    <n v="675.27"/>
    <n v="67527"/>
    <n v="0"/>
    <n v="0"/>
    <x v="0"/>
    <s v="Operación"/>
    <x v="2"/>
    <x v="4"/>
    <x v="1"/>
    <x v="1"/>
    <s v="Sí"/>
    <x v="3"/>
    <n v="67527"/>
    <s v="Comercio_1904"/>
    <x v="2"/>
    <n v="0"/>
    <n v="0"/>
    <n v="675.27"/>
    <n v="67527"/>
    <n v="0"/>
    <n v="0"/>
    <s v="ARN00000270"/>
    <s v="Pendiente"/>
    <s v="Pendiente"/>
    <n v="0"/>
    <n v="0"/>
    <x v="5"/>
  </r>
  <r>
    <s v="C-000271"/>
    <x v="70"/>
    <x v="0"/>
    <d v="2023-05-24T00:00:00"/>
    <x v="1"/>
    <n v="956.46"/>
    <n v="95646"/>
    <n v="0"/>
    <n v="0"/>
    <x v="0"/>
    <s v="Operación"/>
    <x v="3"/>
    <x v="5"/>
    <x v="1"/>
    <x v="2"/>
    <s v="No"/>
    <x v="0"/>
    <n v="95646"/>
    <s v="Comercio_1900"/>
    <x v="3"/>
    <n v="956.46"/>
    <n v="95646"/>
    <n v="0"/>
    <n v="0"/>
    <n v="0"/>
    <n v="0"/>
    <s v="ARN00000271"/>
    <s v="Hecho"/>
    <d v="2023-03-12T00:00:00"/>
    <n v="595.83000000000004"/>
    <n v="59583"/>
    <x v="4"/>
  </r>
  <r>
    <s v="C-000272"/>
    <x v="71"/>
    <x v="1"/>
    <d v="2023-05-12T00:00:00"/>
    <x v="8"/>
    <n v="888.44"/>
    <n v="88844"/>
    <n v="0"/>
    <n v="1.48"/>
    <x v="1"/>
    <s v="Operación"/>
    <x v="4"/>
    <x v="0"/>
    <x v="1"/>
    <x v="2"/>
    <s v="Sí"/>
    <x v="2"/>
    <n v="88844"/>
    <s v="Comercio_1088"/>
    <x v="3"/>
    <n v="888.44"/>
    <n v="88844"/>
    <n v="0"/>
    <n v="0"/>
    <n v="0"/>
    <n v="0"/>
    <s v="ARN00000272"/>
    <s v="Pendiente"/>
    <s v="Pendiente"/>
    <n v="0"/>
    <n v="0"/>
    <x v="3"/>
  </r>
  <r>
    <s v="C-000273"/>
    <x v="72"/>
    <x v="2"/>
    <d v="2023-06-05T00:00:00"/>
    <x v="21"/>
    <n v="362.58"/>
    <n v="36258"/>
    <n v="0"/>
    <n v="0"/>
    <x v="0"/>
    <s v="Operación"/>
    <x v="5"/>
    <x v="5"/>
    <x v="1"/>
    <x v="0"/>
    <s v="Sí"/>
    <x v="2"/>
    <n v="36258"/>
    <s v="Comercio_127"/>
    <x v="1"/>
    <n v="362.58"/>
    <n v="36258"/>
    <n v="0"/>
    <n v="0"/>
    <n v="0"/>
    <n v="0"/>
    <s v="ARN00000273"/>
    <s v="Hecho"/>
    <d v="2023-03-14T00:00:00"/>
    <n v="28.58"/>
    <n v="2858"/>
    <x v="3"/>
  </r>
  <r>
    <s v="C-000274"/>
    <x v="73"/>
    <x v="3"/>
    <d v="2023-05-17T00:00:00"/>
    <x v="5"/>
    <n v="51.39"/>
    <n v="5139"/>
    <n v="0"/>
    <n v="0"/>
    <x v="0"/>
    <s v="Operación"/>
    <x v="5"/>
    <x v="4"/>
    <x v="0"/>
    <x v="6"/>
    <s v="Sí"/>
    <x v="4"/>
    <n v="51390"/>
    <s v="Comercio_1392"/>
    <x v="0"/>
    <n v="0"/>
    <n v="0"/>
    <n v="0"/>
    <n v="0"/>
    <n v="513.9"/>
    <n v="51390"/>
    <s v="ARN00000274"/>
    <s v="Hecho"/>
    <d v="2023-03-15T00:00:00"/>
    <n v="291.56"/>
    <n v="29156"/>
    <x v="1"/>
  </r>
  <r>
    <s v="C-000275"/>
    <x v="74"/>
    <x v="4"/>
    <d v="2023-06-12T00:00:00"/>
    <x v="19"/>
    <n v="307.43"/>
    <n v="30743"/>
    <n v="0"/>
    <n v="0.86"/>
    <x v="1"/>
    <s v="Operación"/>
    <x v="2"/>
    <x v="3"/>
    <x v="1"/>
    <x v="1"/>
    <s v="Sí"/>
    <x v="2"/>
    <n v="30743"/>
    <s v="Comercio_479"/>
    <x v="1"/>
    <n v="307.43"/>
    <n v="30743"/>
    <n v="0"/>
    <n v="0"/>
    <n v="0"/>
    <n v="0"/>
    <s v="ARN00000275"/>
    <s v="Pendiente"/>
    <s v="Pendiente"/>
    <n v="0"/>
    <n v="0"/>
    <x v="0"/>
  </r>
  <r>
    <s v="C-000276"/>
    <x v="75"/>
    <x v="5"/>
    <d v="2023-06-06T00:00:00"/>
    <x v="27"/>
    <n v="409.18"/>
    <n v="40918"/>
    <n v="0"/>
    <n v="1.38"/>
    <x v="1"/>
    <s v="Operación"/>
    <x v="4"/>
    <x v="4"/>
    <x v="0"/>
    <x v="4"/>
    <s v="Sí"/>
    <x v="0"/>
    <n v="40918"/>
    <s v="Comercio_731"/>
    <x v="0"/>
    <n v="0"/>
    <n v="0"/>
    <n v="0"/>
    <n v="0"/>
    <n v="409.18"/>
    <n v="40918"/>
    <s v="ARN00000276"/>
    <s v="Pendiente"/>
    <s v="Pendiente"/>
    <n v="0"/>
    <n v="0"/>
    <x v="1"/>
  </r>
  <r>
    <s v="C-000277"/>
    <x v="76"/>
    <x v="6"/>
    <d v="2023-06-14T00:00:00"/>
    <x v="19"/>
    <n v="875.76"/>
    <n v="87576"/>
    <n v="0"/>
    <n v="1.29"/>
    <x v="1"/>
    <s v="Operación"/>
    <x v="2"/>
    <x v="5"/>
    <x v="1"/>
    <x v="5"/>
    <s v="Sí"/>
    <x v="2"/>
    <n v="87576"/>
    <s v="Comercio_1494"/>
    <x v="2"/>
    <n v="0"/>
    <n v="0"/>
    <n v="875.76"/>
    <n v="87576"/>
    <n v="0"/>
    <n v="0"/>
    <s v="ARN00000277"/>
    <s v="Pendiente"/>
    <s v="Pendiente"/>
    <n v="0"/>
    <n v="0"/>
    <x v="0"/>
  </r>
  <r>
    <s v="C-000278"/>
    <x v="77"/>
    <x v="0"/>
    <d v="2023-06-02T00:00:00"/>
    <x v="30"/>
    <n v="331.96"/>
    <n v="33196"/>
    <n v="0"/>
    <n v="0.93"/>
    <x v="1"/>
    <s v="Operación"/>
    <x v="4"/>
    <x v="0"/>
    <x v="1"/>
    <x v="0"/>
    <s v="No"/>
    <x v="4"/>
    <n v="33196"/>
    <s v="Comercio_1656"/>
    <x v="1"/>
    <n v="331.96"/>
    <n v="33196"/>
    <n v="0"/>
    <n v="0"/>
    <n v="0"/>
    <n v="0"/>
    <s v="ARN00000278"/>
    <s v="Hecho"/>
    <d v="2023-03-19T00:00:00"/>
    <n v="269.07"/>
    <n v="26907"/>
    <x v="1"/>
  </r>
  <r>
    <s v="C-000279"/>
    <x v="78"/>
    <x v="1"/>
    <d v="2023-05-28T00:00:00"/>
    <x v="29"/>
    <n v="576.74"/>
    <n v="57674"/>
    <n v="0"/>
    <n v="0"/>
    <x v="1"/>
    <s v="Operación"/>
    <x v="2"/>
    <x v="5"/>
    <x v="1"/>
    <x v="5"/>
    <s v="Sí"/>
    <x v="2"/>
    <n v="57674"/>
    <s v="Comercio_1038"/>
    <x v="3"/>
    <n v="576.74"/>
    <n v="57674"/>
    <n v="0"/>
    <n v="0"/>
    <n v="0"/>
    <n v="0"/>
    <s v="ARN00000279"/>
    <s v="Pendiente"/>
    <s v="Pendiente"/>
    <n v="0"/>
    <n v="0"/>
    <x v="2"/>
  </r>
  <r>
    <s v="C-000280"/>
    <x v="79"/>
    <x v="2"/>
    <d v="2023-06-17T00:00:00"/>
    <x v="19"/>
    <n v="26.63"/>
    <n v="2663"/>
    <n v="0"/>
    <n v="0"/>
    <x v="1"/>
    <s v="Operación"/>
    <x v="5"/>
    <x v="0"/>
    <x v="1"/>
    <x v="0"/>
    <s v="Sí"/>
    <x v="3"/>
    <n v="26630"/>
    <s v="Comercio_1735"/>
    <x v="1"/>
    <n v="266.3"/>
    <n v="26630"/>
    <n v="0"/>
    <n v="0"/>
    <n v="0"/>
    <n v="0"/>
    <s v="ARN00000280"/>
    <s v="Hecho"/>
    <d v="2023-03-21T00:00:00"/>
    <n v="900.84"/>
    <n v="90084"/>
    <x v="0"/>
  </r>
  <r>
    <s v="C-000281"/>
    <x v="80"/>
    <x v="3"/>
    <d v="2023-06-01T00:00:00"/>
    <x v="17"/>
    <n v="14.96"/>
    <n v="1496"/>
    <n v="0"/>
    <n v="0"/>
    <x v="0"/>
    <s v="Operación"/>
    <x v="2"/>
    <x v="4"/>
    <x v="1"/>
    <x v="5"/>
    <s v="Sí"/>
    <x v="2"/>
    <n v="14960"/>
    <s v="Comercio_1867"/>
    <x v="1"/>
    <n v="149.6"/>
    <n v="14960"/>
    <n v="0"/>
    <n v="0"/>
    <n v="0"/>
    <n v="0"/>
    <s v="ARN00000281"/>
    <s v="Pendiente"/>
    <s v="Pendiente"/>
    <n v="0"/>
    <n v="0"/>
    <x v="2"/>
  </r>
  <r>
    <s v="C-000282"/>
    <x v="81"/>
    <x v="4"/>
    <d v="2023-05-23T00:00:00"/>
    <x v="13"/>
    <n v="705.13"/>
    <n v="70513"/>
    <n v="0"/>
    <n v="1.38"/>
    <x v="0"/>
    <s v="Operación"/>
    <x v="3"/>
    <x v="3"/>
    <x v="1"/>
    <x v="7"/>
    <s v="No"/>
    <x v="0"/>
    <n v="70513"/>
    <s v="Comercio_1418"/>
    <x v="1"/>
    <n v="705.13"/>
    <n v="70513"/>
    <n v="0"/>
    <n v="0"/>
    <n v="0"/>
    <n v="0"/>
    <s v="ARN00000282"/>
    <s v="Pendiente"/>
    <s v="Pendiente"/>
    <n v="0"/>
    <n v="0"/>
    <x v="1"/>
  </r>
  <r>
    <s v="C-000283"/>
    <x v="82"/>
    <x v="5"/>
    <d v="2023-06-16T00:00:00"/>
    <x v="7"/>
    <n v="40.71"/>
    <n v="4071"/>
    <n v="0"/>
    <n v="0"/>
    <x v="1"/>
    <s v="Operación"/>
    <x v="2"/>
    <x v="3"/>
    <x v="1"/>
    <x v="5"/>
    <s v="No"/>
    <x v="2"/>
    <n v="40710"/>
    <s v="Comercio_1113"/>
    <x v="1"/>
    <n v="407.1"/>
    <n v="40710"/>
    <n v="0"/>
    <n v="0"/>
    <n v="0"/>
    <n v="0"/>
    <s v="ARN00000283"/>
    <s v="Pendiente"/>
    <s v="Pendiente"/>
    <n v="0"/>
    <n v="0"/>
    <x v="1"/>
  </r>
  <r>
    <s v="C-000284"/>
    <x v="83"/>
    <x v="6"/>
    <d v="2023-05-27T00:00:00"/>
    <x v="5"/>
    <n v="309.63"/>
    <n v="30963"/>
    <n v="0"/>
    <n v="0"/>
    <x v="1"/>
    <s v="Operación"/>
    <x v="3"/>
    <x v="3"/>
    <x v="1"/>
    <x v="1"/>
    <s v="No"/>
    <x v="3"/>
    <n v="30963"/>
    <s v="Comercio_174"/>
    <x v="1"/>
    <n v="309.63"/>
    <n v="30963"/>
    <n v="0"/>
    <n v="0"/>
    <n v="0"/>
    <n v="0"/>
    <s v="ARN00000284"/>
    <s v="Hecho"/>
    <d v="2023-03-25T00:00:00"/>
    <n v="673.19"/>
    <n v="67319"/>
    <x v="2"/>
  </r>
  <r>
    <s v="C-000285"/>
    <x v="84"/>
    <x v="0"/>
    <d v="2023-06-04T00:00:00"/>
    <x v="3"/>
    <n v="37.630000000000003"/>
    <n v="3763"/>
    <n v="0"/>
    <n v="0.85"/>
    <x v="0"/>
    <s v="Operación"/>
    <x v="4"/>
    <x v="3"/>
    <x v="1"/>
    <x v="6"/>
    <s v="Sí"/>
    <x v="2"/>
    <n v="3763"/>
    <s v="Comercio_1579"/>
    <x v="2"/>
    <n v="0"/>
    <n v="0"/>
    <n v="37.630000000000003"/>
    <n v="3763"/>
    <n v="0"/>
    <n v="0"/>
    <s v="ARN00000285"/>
    <s v="Hecho"/>
    <d v="2023-03-26T00:00:00"/>
    <n v="557.05999999999995"/>
    <n v="55706"/>
    <x v="0"/>
  </r>
  <r>
    <s v="C-000286"/>
    <x v="85"/>
    <x v="1"/>
    <d v="2023-06-07T00:00:00"/>
    <x v="26"/>
    <n v="538.12"/>
    <n v="53812"/>
    <n v="0"/>
    <n v="0.94"/>
    <x v="0"/>
    <s v="Operación"/>
    <x v="2"/>
    <x v="1"/>
    <x v="1"/>
    <x v="5"/>
    <s v="No"/>
    <x v="0"/>
    <n v="53812"/>
    <s v="Comercio_217"/>
    <x v="1"/>
    <n v="538.12"/>
    <n v="53812"/>
    <n v="0"/>
    <n v="0"/>
    <n v="0"/>
    <n v="0"/>
    <s v="ARN00000286"/>
    <s v="Pendiente"/>
    <s v="Pendiente"/>
    <n v="0"/>
    <n v="0"/>
    <x v="2"/>
  </r>
  <r>
    <s v="C-000287"/>
    <x v="86"/>
    <x v="2"/>
    <d v="2023-05-28T00:00:00"/>
    <x v="13"/>
    <n v="102.15"/>
    <n v="10215"/>
    <n v="0"/>
    <n v="0"/>
    <x v="0"/>
    <s v="Operación"/>
    <x v="0"/>
    <x v="4"/>
    <x v="1"/>
    <x v="5"/>
    <s v="Sí"/>
    <x v="0"/>
    <n v="10215"/>
    <s v="Comercio_501"/>
    <x v="3"/>
    <n v="102.15"/>
    <n v="10215"/>
    <n v="0"/>
    <n v="0"/>
    <n v="0"/>
    <n v="0"/>
    <s v="ARN00000287"/>
    <s v="Pendiente"/>
    <s v="Pendiente"/>
    <n v="0"/>
    <n v="0"/>
    <x v="2"/>
  </r>
  <r>
    <s v="C-000288"/>
    <x v="87"/>
    <x v="3"/>
    <d v="2023-05-30T00:00:00"/>
    <x v="12"/>
    <n v="83.14"/>
    <n v="8314"/>
    <n v="0"/>
    <n v="0"/>
    <x v="0"/>
    <s v="Operación"/>
    <x v="1"/>
    <x v="4"/>
    <x v="1"/>
    <x v="2"/>
    <s v="No"/>
    <x v="2"/>
    <n v="8314"/>
    <s v="Comercio_865"/>
    <x v="2"/>
    <n v="0"/>
    <n v="0"/>
    <n v="83.14"/>
    <n v="8314"/>
    <n v="0"/>
    <n v="0"/>
    <s v="ARN00000288"/>
    <s v="Pendiente"/>
    <s v="Pendiente"/>
    <n v="0"/>
    <n v="0"/>
    <x v="4"/>
  </r>
  <r>
    <s v="C-000289"/>
    <x v="88"/>
    <x v="4"/>
    <d v="2023-06-23T00:00:00"/>
    <x v="10"/>
    <n v="52.42"/>
    <n v="5242"/>
    <n v="0"/>
    <n v="1.1399999999999999"/>
    <x v="1"/>
    <s v="Operación"/>
    <x v="2"/>
    <x v="0"/>
    <x v="1"/>
    <x v="7"/>
    <s v="Sí"/>
    <x v="0"/>
    <n v="5242"/>
    <s v="Comercio_417"/>
    <x v="2"/>
    <n v="0"/>
    <n v="0"/>
    <n v="52.42"/>
    <n v="5242"/>
    <n v="0"/>
    <n v="0"/>
    <s v="ARN00000289"/>
    <s v="Pendiente"/>
    <s v="Pendiente"/>
    <n v="0"/>
    <n v="0"/>
    <x v="4"/>
  </r>
  <r>
    <s v="C-000290"/>
    <x v="89"/>
    <x v="5"/>
    <d v="2023-06-06T00:00:00"/>
    <x v="20"/>
    <n v="556.08000000000004"/>
    <n v="55608"/>
    <n v="0"/>
    <n v="0"/>
    <x v="0"/>
    <s v="Operación"/>
    <x v="0"/>
    <x v="5"/>
    <x v="1"/>
    <x v="5"/>
    <s v="No"/>
    <x v="1"/>
    <n v="55608"/>
    <s v="Comercio_1082"/>
    <x v="3"/>
    <n v="556.08000000000004"/>
    <n v="55608"/>
    <n v="0"/>
    <n v="0"/>
    <n v="0"/>
    <n v="0"/>
    <s v="ARN00000290"/>
    <s v="Hecho"/>
    <d v="2023-03-31T00:00:00"/>
    <n v="1.59"/>
    <n v="159"/>
    <x v="4"/>
  </r>
  <r>
    <s v="C-000291"/>
    <x v="90"/>
    <x v="6"/>
    <d v="2023-06-10T00:00:00"/>
    <x v="3"/>
    <n v="90.69"/>
    <n v="9069"/>
    <n v="0"/>
    <n v="1.47"/>
    <x v="0"/>
    <s v="Operación"/>
    <x v="4"/>
    <x v="3"/>
    <x v="1"/>
    <x v="3"/>
    <s v="Sí"/>
    <x v="0"/>
    <n v="90690"/>
    <s v="Comercio_934"/>
    <x v="1"/>
    <n v="906.9"/>
    <n v="90690"/>
    <n v="0"/>
    <n v="0"/>
    <n v="0"/>
    <n v="0"/>
    <s v="ARN00000291"/>
    <s v="Hecho"/>
    <d v="2023-04-01T00:00:00"/>
    <n v="61.1"/>
    <n v="6110"/>
    <x v="1"/>
  </r>
  <r>
    <s v="C-000292"/>
    <x v="91"/>
    <x v="0"/>
    <d v="2023-06-16T00:00:00"/>
    <x v="30"/>
    <n v="561.22"/>
    <n v="56122"/>
    <n v="0"/>
    <n v="0"/>
    <x v="1"/>
    <s v="Operación"/>
    <x v="1"/>
    <x v="4"/>
    <x v="1"/>
    <x v="5"/>
    <s v="Sí"/>
    <x v="3"/>
    <n v="56122"/>
    <s v="Comercio_1746"/>
    <x v="3"/>
    <n v="561.22"/>
    <n v="56122"/>
    <n v="0"/>
    <n v="0"/>
    <n v="0"/>
    <n v="0"/>
    <s v="ARN00000292"/>
    <s v="Pendiente"/>
    <s v="Pendiente"/>
    <n v="0"/>
    <n v="0"/>
    <x v="3"/>
  </r>
  <r>
    <s v="C-000293"/>
    <x v="92"/>
    <x v="1"/>
    <d v="2023-06-21T00:00:00"/>
    <x v="18"/>
    <n v="793.86"/>
    <n v="79386"/>
    <n v="0"/>
    <n v="0.15"/>
    <x v="0"/>
    <s v="Operación"/>
    <x v="3"/>
    <x v="1"/>
    <x v="1"/>
    <x v="7"/>
    <s v="Sí"/>
    <x v="0"/>
    <n v="79386"/>
    <s v="Comercio_277"/>
    <x v="1"/>
    <n v="793.86"/>
    <n v="79386"/>
    <n v="0"/>
    <n v="0"/>
    <n v="0"/>
    <n v="0"/>
    <s v="ARN00000293"/>
    <s v="Pendiente"/>
    <s v="Pendiente"/>
    <n v="0"/>
    <n v="0"/>
    <x v="1"/>
  </r>
  <r>
    <s v="C-000294"/>
    <x v="93"/>
    <x v="2"/>
    <d v="2023-06-08T00:00:00"/>
    <x v="25"/>
    <n v="738.49"/>
    <n v="73849"/>
    <n v="0"/>
    <n v="0.11"/>
    <x v="1"/>
    <s v="Operación"/>
    <x v="5"/>
    <x v="4"/>
    <x v="1"/>
    <x v="3"/>
    <s v="No"/>
    <x v="1"/>
    <n v="73849"/>
    <s v="Comercio_1932"/>
    <x v="1"/>
    <n v="738.49"/>
    <n v="73849"/>
    <n v="0"/>
    <n v="0"/>
    <n v="0"/>
    <n v="0"/>
    <s v="ARN00000294"/>
    <s v="Pendiente"/>
    <s v="Pendiente"/>
    <n v="0"/>
    <n v="0"/>
    <x v="1"/>
  </r>
  <r>
    <s v="C-000295"/>
    <x v="94"/>
    <x v="3"/>
    <d v="2023-06-08T00:00:00"/>
    <x v="9"/>
    <n v="212.34"/>
    <n v="21234"/>
    <n v="0"/>
    <n v="0"/>
    <x v="1"/>
    <s v="Operación"/>
    <x v="1"/>
    <x v="2"/>
    <x v="1"/>
    <x v="6"/>
    <s v="Sí"/>
    <x v="1"/>
    <n v="21234"/>
    <s v="Comercio_538"/>
    <x v="1"/>
    <n v="212.34"/>
    <n v="21234"/>
    <n v="0"/>
    <n v="0"/>
    <n v="0"/>
    <n v="0"/>
    <s v="ARN00000295"/>
    <s v="Hecho"/>
    <d v="2023-04-05T00:00:00"/>
    <n v="353.84"/>
    <n v="35384"/>
    <x v="2"/>
  </r>
  <r>
    <s v="C-000296"/>
    <x v="95"/>
    <x v="4"/>
    <d v="2023-06-05T00:00:00"/>
    <x v="8"/>
    <n v="558.38"/>
    <n v="55838"/>
    <n v="0"/>
    <n v="1.24"/>
    <x v="0"/>
    <s v="Operación"/>
    <x v="3"/>
    <x v="4"/>
    <x v="1"/>
    <x v="6"/>
    <s v="Sí"/>
    <x v="0"/>
    <n v="55838"/>
    <s v="Comercio_1195"/>
    <x v="1"/>
    <n v="558.38"/>
    <n v="55838"/>
    <n v="0"/>
    <n v="0"/>
    <n v="0"/>
    <n v="0"/>
    <s v="ARN00000296"/>
    <s v="Hecho"/>
    <d v="2023-04-06T00:00:00"/>
    <n v="672.78"/>
    <n v="67278"/>
    <x v="5"/>
  </r>
  <r>
    <s v="C-000297"/>
    <x v="96"/>
    <x v="5"/>
    <d v="2023-06-18T00:00:00"/>
    <x v="26"/>
    <n v="597.96"/>
    <n v="59796"/>
    <n v="0"/>
    <n v="1.03"/>
    <x v="1"/>
    <s v="Operación"/>
    <x v="0"/>
    <x v="3"/>
    <x v="1"/>
    <x v="4"/>
    <s v="Sí"/>
    <x v="4"/>
    <n v="59796"/>
    <s v="Comercio_1276"/>
    <x v="2"/>
    <n v="0"/>
    <n v="0"/>
    <n v="597.96"/>
    <n v="59796"/>
    <n v="0"/>
    <n v="0"/>
    <s v="ARN00000297"/>
    <s v="Hecho"/>
    <d v="2023-04-07T00:00:00"/>
    <n v="294.49"/>
    <n v="29449"/>
    <x v="3"/>
  </r>
  <r>
    <s v="C-000298"/>
    <x v="97"/>
    <x v="6"/>
    <d v="2023-06-17T00:00:00"/>
    <x v="3"/>
    <n v="921.54"/>
    <n v="92154"/>
    <n v="0"/>
    <n v="0"/>
    <x v="0"/>
    <s v="Operación"/>
    <x v="0"/>
    <x v="1"/>
    <x v="0"/>
    <x v="6"/>
    <s v="No"/>
    <x v="0"/>
    <n v="92154"/>
    <s v="Comercio_1525"/>
    <x v="0"/>
    <n v="0"/>
    <n v="0"/>
    <n v="0"/>
    <n v="0"/>
    <n v="921.54"/>
    <n v="92154"/>
    <s v="ARN00000298"/>
    <s v="Pendiente"/>
    <s v="Pendiente"/>
    <n v="0"/>
    <n v="0"/>
    <x v="1"/>
  </r>
  <r>
    <s v="C-000299"/>
    <x v="98"/>
    <x v="0"/>
    <d v="2023-06-28T00:00:00"/>
    <x v="11"/>
    <n v="446.68"/>
    <n v="44668"/>
    <n v="0"/>
    <n v="0"/>
    <x v="0"/>
    <s v="Operación"/>
    <x v="0"/>
    <x v="2"/>
    <x v="0"/>
    <x v="5"/>
    <s v="Sí"/>
    <x v="4"/>
    <n v="44668"/>
    <s v="Comercio_1264"/>
    <x v="0"/>
    <n v="0"/>
    <n v="0"/>
    <n v="0"/>
    <n v="0"/>
    <n v="446.68"/>
    <n v="44668"/>
    <s v="ARN00000299"/>
    <s v="Pendiente"/>
    <s v="Pendiente"/>
    <n v="0"/>
    <n v="0"/>
    <x v="5"/>
  </r>
  <r>
    <s v="C-000300"/>
    <x v="99"/>
    <x v="1"/>
    <d v="2023-07-04T00:00:00"/>
    <x v="10"/>
    <n v="30.63"/>
    <n v="3063"/>
    <n v="0"/>
    <n v="0"/>
    <x v="1"/>
    <s v="Operación"/>
    <x v="0"/>
    <x v="2"/>
    <x v="1"/>
    <x v="4"/>
    <s v="Sí"/>
    <x v="1"/>
    <n v="3063"/>
    <s v="Comercio_603"/>
    <x v="2"/>
    <n v="0"/>
    <n v="0"/>
    <n v="30.63"/>
    <n v="3063"/>
    <n v="0"/>
    <n v="0"/>
    <s v="ARN00000300"/>
    <s v="Pendiente"/>
    <s v="Pendiente"/>
    <n v="0"/>
    <n v="0"/>
    <x v="2"/>
  </r>
  <r>
    <s v="C-000301"/>
    <x v="100"/>
    <x v="2"/>
    <d v="2023-07-08T00:00:00"/>
    <x v="19"/>
    <n v="684.17"/>
    <n v="68417"/>
    <n v="0"/>
    <n v="0"/>
    <x v="0"/>
    <s v="Operación"/>
    <x v="4"/>
    <x v="1"/>
    <x v="0"/>
    <x v="0"/>
    <s v="No"/>
    <x v="0"/>
    <n v="68417"/>
    <s v="Comercio_1387"/>
    <x v="0"/>
    <n v="0"/>
    <n v="0"/>
    <n v="0"/>
    <n v="0"/>
    <n v="684.17"/>
    <n v="68417"/>
    <s v="ARN00000301"/>
    <s v="Hecho"/>
    <d v="2023-04-11T00:00:00"/>
    <n v="430.07"/>
    <n v="43007"/>
    <x v="3"/>
  </r>
  <r>
    <s v="C-000302"/>
    <x v="101"/>
    <x v="3"/>
    <d v="2023-07-09T00:00:00"/>
    <x v="19"/>
    <n v="555.77"/>
    <n v="55577"/>
    <n v="0"/>
    <n v="0"/>
    <x v="0"/>
    <s v="Operación"/>
    <x v="3"/>
    <x v="0"/>
    <x v="1"/>
    <x v="2"/>
    <s v="No"/>
    <x v="1"/>
    <n v="55577"/>
    <s v="Comercio_872"/>
    <x v="2"/>
    <n v="0"/>
    <n v="0"/>
    <n v="555.77"/>
    <n v="55577"/>
    <n v="0"/>
    <n v="0"/>
    <s v="ARN00000302"/>
    <s v="Hecho"/>
    <d v="2023-04-12T00:00:00"/>
    <n v="110.28"/>
    <n v="11028"/>
    <x v="3"/>
  </r>
  <r>
    <s v="C-000303"/>
    <x v="102"/>
    <x v="4"/>
    <d v="2023-07-12T00:00:00"/>
    <x v="4"/>
    <n v="639.35"/>
    <n v="63935"/>
    <n v="0"/>
    <n v="0.93"/>
    <x v="0"/>
    <s v="Operación"/>
    <x v="5"/>
    <x v="3"/>
    <x v="0"/>
    <x v="5"/>
    <s v="No"/>
    <x v="2"/>
    <n v="63935"/>
    <s v="Comercio_681"/>
    <x v="0"/>
    <n v="0"/>
    <n v="0"/>
    <n v="0"/>
    <n v="0"/>
    <n v="639.35"/>
    <n v="63935"/>
    <s v="ARN00000303"/>
    <s v="Hecho"/>
    <d v="2023-04-13T00:00:00"/>
    <n v="488.24"/>
    <n v="48824"/>
    <x v="0"/>
  </r>
  <r>
    <s v="C-000304"/>
    <x v="103"/>
    <x v="5"/>
    <d v="2023-06-14T00:00:00"/>
    <x v="13"/>
    <n v="440.98"/>
    <n v="44098"/>
    <n v="0"/>
    <n v="0"/>
    <x v="1"/>
    <s v="Operación"/>
    <x v="2"/>
    <x v="5"/>
    <x v="0"/>
    <x v="6"/>
    <s v="Sí"/>
    <x v="1"/>
    <n v="44098"/>
    <s v="Comercio_169"/>
    <x v="0"/>
    <n v="0"/>
    <n v="0"/>
    <n v="0"/>
    <n v="0"/>
    <n v="440.98"/>
    <n v="44098"/>
    <s v="ARN00000304"/>
    <s v="Pendiente"/>
    <s v="Pendiente"/>
    <n v="0"/>
    <n v="0"/>
    <x v="1"/>
  </r>
  <r>
    <s v="C-000305"/>
    <x v="104"/>
    <x v="6"/>
    <d v="2023-06-23T00:00:00"/>
    <x v="29"/>
    <n v="765.85"/>
    <n v="76585"/>
    <n v="0"/>
    <n v="1.46"/>
    <x v="0"/>
    <s v="Operación"/>
    <x v="0"/>
    <x v="1"/>
    <x v="1"/>
    <x v="6"/>
    <s v="No"/>
    <x v="3"/>
    <n v="76585"/>
    <s v="Comercio_1949"/>
    <x v="1"/>
    <n v="765.85"/>
    <n v="76585"/>
    <n v="0"/>
    <n v="0"/>
    <n v="0"/>
    <n v="0"/>
    <s v="ARN00000305"/>
    <s v="Hecho"/>
    <d v="2023-04-15T00:00:00"/>
    <n v="740.76"/>
    <n v="74076"/>
    <x v="1"/>
  </r>
  <r>
    <s v="C-000306"/>
    <x v="105"/>
    <x v="0"/>
    <d v="2023-06-29T00:00:00"/>
    <x v="22"/>
    <n v="669.67"/>
    <n v="66967"/>
    <n v="0"/>
    <n v="1.38"/>
    <x v="0"/>
    <s v="Operación"/>
    <x v="3"/>
    <x v="1"/>
    <x v="1"/>
    <x v="5"/>
    <s v="Sí"/>
    <x v="1"/>
    <n v="66967"/>
    <s v="Comercio_1464"/>
    <x v="2"/>
    <n v="0"/>
    <n v="0"/>
    <n v="669.67"/>
    <n v="66967"/>
    <n v="0"/>
    <n v="0"/>
    <s v="ARN00000306"/>
    <s v="Hecho"/>
    <d v="2023-04-16T00:00:00"/>
    <n v="15.13"/>
    <n v="1513"/>
    <x v="2"/>
  </r>
  <r>
    <s v="C-000307"/>
    <x v="106"/>
    <x v="1"/>
    <d v="2023-06-17T00:00:00"/>
    <x v="13"/>
    <n v="308.02999999999997"/>
    <n v="30803"/>
    <n v="0"/>
    <n v="0"/>
    <x v="1"/>
    <s v="Operación"/>
    <x v="1"/>
    <x v="1"/>
    <x v="1"/>
    <x v="0"/>
    <s v="No"/>
    <x v="1"/>
    <n v="30803"/>
    <s v="Comercio_459"/>
    <x v="1"/>
    <n v="308.02999999999997"/>
    <n v="30803"/>
    <n v="0"/>
    <n v="0"/>
    <n v="0"/>
    <n v="0"/>
    <s v="ARN00000307"/>
    <s v="Pendiente"/>
    <s v="Pendiente"/>
    <n v="0"/>
    <n v="0"/>
    <x v="2"/>
  </r>
  <r>
    <s v="C-000308"/>
    <x v="107"/>
    <x v="2"/>
    <d v="2023-07-12T00:00:00"/>
    <x v="10"/>
    <n v="141.12"/>
    <n v="14112"/>
    <n v="0"/>
    <n v="1.1200000000000001"/>
    <x v="1"/>
    <s v="Operación"/>
    <x v="5"/>
    <x v="1"/>
    <x v="1"/>
    <x v="7"/>
    <s v="Sí"/>
    <x v="1"/>
    <n v="14112"/>
    <s v="Comercio_1765"/>
    <x v="2"/>
    <n v="0"/>
    <n v="0"/>
    <n v="141.12"/>
    <n v="14112"/>
    <n v="0"/>
    <n v="0"/>
    <s v="ARN00000308"/>
    <s v="Pendiente"/>
    <s v="Pendiente"/>
    <n v="0"/>
    <n v="0"/>
    <x v="0"/>
  </r>
  <r>
    <s v="C-000309"/>
    <x v="108"/>
    <x v="3"/>
    <d v="2023-06-25T00:00:00"/>
    <x v="20"/>
    <n v="819.84"/>
    <n v="81984"/>
    <n v="0"/>
    <n v="0"/>
    <x v="1"/>
    <s v="Operación"/>
    <x v="0"/>
    <x v="2"/>
    <x v="1"/>
    <x v="2"/>
    <s v="Sí"/>
    <x v="2"/>
    <n v="81984"/>
    <s v="Comercio_1658"/>
    <x v="3"/>
    <n v="819.84"/>
    <n v="81984"/>
    <n v="0"/>
    <n v="0"/>
    <n v="0"/>
    <n v="0"/>
    <s v="ARN00000309"/>
    <s v="Hecho"/>
    <d v="2023-04-19T00:00:00"/>
    <n v="67.88"/>
    <n v="6788"/>
    <x v="2"/>
  </r>
  <r>
    <s v="C-000310"/>
    <x v="109"/>
    <x v="4"/>
    <d v="2023-07-12T00:00:00"/>
    <x v="21"/>
    <n v="15.48"/>
    <n v="1548"/>
    <n v="0"/>
    <n v="1.36"/>
    <x v="1"/>
    <s v="Operación"/>
    <x v="4"/>
    <x v="5"/>
    <x v="1"/>
    <x v="5"/>
    <s v="No"/>
    <x v="0"/>
    <n v="15480"/>
    <s v="Comercio_1484"/>
    <x v="3"/>
    <n v="154.80000000000001"/>
    <n v="15480"/>
    <n v="0"/>
    <n v="0"/>
    <n v="0"/>
    <n v="0"/>
    <s v="ARN00000310"/>
    <s v="Hecho"/>
    <d v="2023-04-20T00:00:00"/>
    <n v="346.05"/>
    <n v="34605"/>
    <x v="5"/>
  </r>
  <r>
    <s v="C-000311"/>
    <x v="110"/>
    <x v="5"/>
    <d v="2023-07-20T00:00:00"/>
    <x v="4"/>
    <n v="422.42"/>
    <n v="42242"/>
    <n v="0"/>
    <n v="0"/>
    <x v="1"/>
    <s v="Operación"/>
    <x v="1"/>
    <x v="4"/>
    <x v="1"/>
    <x v="7"/>
    <s v="Sí"/>
    <x v="2"/>
    <n v="42242"/>
    <s v="Comercio_901"/>
    <x v="2"/>
    <n v="0"/>
    <n v="0"/>
    <n v="422.42"/>
    <n v="42242"/>
    <n v="0"/>
    <n v="0"/>
    <s v="ARN00000311"/>
    <s v="Pendiente"/>
    <s v="Pendiente"/>
    <n v="0"/>
    <n v="0"/>
    <x v="0"/>
  </r>
  <r>
    <s v="C-000312"/>
    <x v="111"/>
    <x v="6"/>
    <d v="2023-06-24T00:00:00"/>
    <x v="5"/>
    <n v="744.07"/>
    <n v="74407"/>
    <n v="0"/>
    <n v="1.43"/>
    <x v="1"/>
    <s v="Operación"/>
    <x v="4"/>
    <x v="1"/>
    <x v="1"/>
    <x v="2"/>
    <s v="No"/>
    <x v="3"/>
    <n v="74407"/>
    <s v="Comercio_1561"/>
    <x v="1"/>
    <n v="744.07"/>
    <n v="74407"/>
    <n v="0"/>
    <n v="0"/>
    <n v="0"/>
    <n v="0"/>
    <s v="ARN00000312"/>
    <s v="Hecho"/>
    <d v="2023-04-22T00:00:00"/>
    <n v="617.21"/>
    <n v="61721"/>
    <x v="5"/>
  </r>
  <r>
    <s v="C-000313"/>
    <x v="112"/>
    <x v="0"/>
    <d v="2023-07-20T00:00:00"/>
    <x v="19"/>
    <n v="940.97"/>
    <n v="94097"/>
    <n v="0"/>
    <n v="0"/>
    <x v="1"/>
    <s v="Operación"/>
    <x v="2"/>
    <x v="4"/>
    <x v="1"/>
    <x v="4"/>
    <s v="No"/>
    <x v="2"/>
    <n v="94097"/>
    <s v="Comercio_1911"/>
    <x v="1"/>
    <n v="940.97"/>
    <n v="94097"/>
    <n v="0"/>
    <n v="0"/>
    <n v="0"/>
    <n v="0"/>
    <s v="ARN00000313"/>
    <s v="Pendiente"/>
    <s v="Pendiente"/>
    <n v="0"/>
    <n v="0"/>
    <x v="5"/>
  </r>
  <r>
    <s v="C-000314"/>
    <x v="113"/>
    <x v="1"/>
    <d v="2023-07-01T00:00:00"/>
    <x v="0"/>
    <n v="122.84"/>
    <n v="12284"/>
    <n v="0"/>
    <n v="1.38"/>
    <x v="0"/>
    <s v="Operación"/>
    <x v="1"/>
    <x v="3"/>
    <x v="1"/>
    <x v="4"/>
    <s v="No"/>
    <x v="0"/>
    <n v="12284"/>
    <s v="Comercio_1197"/>
    <x v="2"/>
    <n v="0"/>
    <n v="0"/>
    <n v="122.84"/>
    <n v="12284"/>
    <n v="0"/>
    <n v="0"/>
    <s v="ARN00000314"/>
    <s v="Hecho"/>
    <d v="2023-04-24T00:00:00"/>
    <n v="128.19"/>
    <n v="12819"/>
    <x v="1"/>
  </r>
  <r>
    <s v="C-000315"/>
    <x v="114"/>
    <x v="2"/>
    <d v="2023-07-09T00:00:00"/>
    <x v="30"/>
    <n v="719.45"/>
    <n v="71945"/>
    <n v="0"/>
    <n v="0"/>
    <x v="1"/>
    <s v="Operación"/>
    <x v="3"/>
    <x v="3"/>
    <x v="0"/>
    <x v="1"/>
    <s v="Sí"/>
    <x v="3"/>
    <n v="71945"/>
    <s v="Comercio_1233"/>
    <x v="0"/>
    <n v="0"/>
    <n v="0"/>
    <n v="0"/>
    <n v="0"/>
    <n v="719.45"/>
    <n v="71945"/>
    <s v="ARN00000315"/>
    <s v="Hecho"/>
    <d v="2023-04-25T00:00:00"/>
    <n v="189.44"/>
    <n v="18944"/>
    <x v="5"/>
  </r>
  <r>
    <s v="C-000316"/>
    <x v="115"/>
    <x v="3"/>
    <d v="2023-07-25T00:00:00"/>
    <x v="4"/>
    <n v="616.54999999999995"/>
    <n v="61655"/>
    <n v="0"/>
    <n v="0.89"/>
    <x v="1"/>
    <s v="Operación"/>
    <x v="1"/>
    <x v="5"/>
    <x v="1"/>
    <x v="0"/>
    <s v="No"/>
    <x v="4"/>
    <n v="61655"/>
    <s v="Comercio_927"/>
    <x v="2"/>
    <n v="0"/>
    <n v="0"/>
    <n v="616.54999999999995"/>
    <n v="61655"/>
    <n v="0"/>
    <n v="0"/>
    <s v="ARN00000316"/>
    <s v="Hecho"/>
    <d v="2023-04-26T00:00:00"/>
    <n v="38.909999999999997"/>
    <n v="3891"/>
    <x v="2"/>
  </r>
  <r>
    <s v="C-000317"/>
    <x v="116"/>
    <x v="4"/>
    <d v="2023-07-26T00:00:00"/>
    <x v="4"/>
    <n v="126.24"/>
    <n v="12624"/>
    <n v="0"/>
    <n v="0"/>
    <x v="1"/>
    <s v="Operación"/>
    <x v="5"/>
    <x v="5"/>
    <x v="1"/>
    <x v="3"/>
    <s v="Sí"/>
    <x v="2"/>
    <n v="12624"/>
    <s v="Comercio_929"/>
    <x v="1"/>
    <n v="126.24"/>
    <n v="12624"/>
    <n v="0"/>
    <n v="0"/>
    <n v="0"/>
    <n v="0"/>
    <s v="ARN00000317"/>
    <s v="Pendiente"/>
    <s v="Pendiente"/>
    <n v="0"/>
    <n v="0"/>
    <x v="0"/>
  </r>
  <r>
    <s v="C-000318"/>
    <x v="117"/>
    <x v="5"/>
    <d v="2023-07-21T00:00:00"/>
    <x v="7"/>
    <n v="546.55999999999995"/>
    <n v="54656"/>
    <n v="0"/>
    <n v="0.89"/>
    <x v="1"/>
    <s v="Operación"/>
    <x v="3"/>
    <x v="1"/>
    <x v="0"/>
    <x v="4"/>
    <s v="No"/>
    <x v="4"/>
    <n v="54656"/>
    <s v="Comercio_1308"/>
    <x v="0"/>
    <n v="0"/>
    <n v="0"/>
    <n v="0"/>
    <n v="0"/>
    <n v="546.55999999999995"/>
    <n v="54656"/>
    <s v="ARN00000318"/>
    <s v="Hecho"/>
    <d v="2023-04-28T00:00:00"/>
    <n v="895.93"/>
    <n v="89593"/>
    <x v="3"/>
  </r>
  <r>
    <s v="C-000319"/>
    <x v="118"/>
    <x v="6"/>
    <d v="2023-07-11T00:00:00"/>
    <x v="1"/>
    <n v="484.58"/>
    <n v="48458"/>
    <n v="0"/>
    <n v="0"/>
    <x v="0"/>
    <s v="Operación"/>
    <x v="3"/>
    <x v="4"/>
    <x v="0"/>
    <x v="0"/>
    <s v="Sí"/>
    <x v="3"/>
    <n v="48458"/>
    <s v="Comercio_241"/>
    <x v="0"/>
    <n v="0"/>
    <n v="0"/>
    <n v="0"/>
    <n v="0"/>
    <n v="484.58"/>
    <n v="48458"/>
    <s v="ARN00000319"/>
    <s v="Pendiente"/>
    <s v="Pendiente"/>
    <n v="0"/>
    <n v="0"/>
    <x v="3"/>
  </r>
  <r>
    <s v="C-000320"/>
    <x v="119"/>
    <x v="0"/>
    <d v="2023-07-03T00:00:00"/>
    <x v="9"/>
    <n v="739.93"/>
    <n v="73993"/>
    <n v="0"/>
    <n v="1.47"/>
    <x v="0"/>
    <s v="Operación"/>
    <x v="2"/>
    <x v="2"/>
    <x v="0"/>
    <x v="4"/>
    <s v="No"/>
    <x v="4"/>
    <n v="73993"/>
    <s v="Comercio_1649"/>
    <x v="0"/>
    <n v="0"/>
    <n v="0"/>
    <n v="0"/>
    <n v="0"/>
    <n v="739.93"/>
    <n v="73993"/>
    <s v="ARN00000320"/>
    <s v="Hecho"/>
    <d v="2023-04-30T00:00:00"/>
    <n v="979.98"/>
    <n v="97998"/>
    <x v="3"/>
  </r>
  <r>
    <s v="C-000321"/>
    <x v="120"/>
    <x v="1"/>
    <d v="2023-07-13T00:00:00"/>
    <x v="1"/>
    <n v="389.08"/>
    <n v="38908"/>
    <n v="0"/>
    <n v="1.08"/>
    <x v="1"/>
    <s v="Operación"/>
    <x v="5"/>
    <x v="4"/>
    <x v="1"/>
    <x v="1"/>
    <s v="No"/>
    <x v="4"/>
    <n v="38908"/>
    <s v="Comercio_554"/>
    <x v="3"/>
    <n v="389.08"/>
    <n v="38908"/>
    <n v="0"/>
    <n v="0"/>
    <n v="0"/>
    <n v="0"/>
    <s v="ARN00000321"/>
    <s v="Hecho"/>
    <d v="2023-05-01T00:00:00"/>
    <n v="488.94"/>
    <n v="48894"/>
    <x v="0"/>
  </r>
  <r>
    <s v="C-000322"/>
    <x v="121"/>
    <x v="2"/>
    <d v="2023-07-04T00:00:00"/>
    <x v="5"/>
    <n v="447.04"/>
    <n v="44704"/>
    <n v="0"/>
    <n v="0"/>
    <x v="1"/>
    <s v="Operación"/>
    <x v="3"/>
    <x v="2"/>
    <x v="1"/>
    <x v="2"/>
    <s v="Sí"/>
    <x v="3"/>
    <n v="44704"/>
    <s v="Comercio_948"/>
    <x v="1"/>
    <n v="447.04"/>
    <n v="44704"/>
    <n v="0"/>
    <n v="0"/>
    <n v="0"/>
    <n v="0"/>
    <s v="ARN00000322"/>
    <s v="Hecho"/>
    <d v="2023-05-02T00:00:00"/>
    <n v="513.51"/>
    <n v="51351"/>
    <x v="5"/>
  </r>
  <r>
    <s v="C-000323"/>
    <x v="122"/>
    <x v="3"/>
    <d v="2023-07-16T00:00:00"/>
    <x v="22"/>
    <n v="334.01"/>
    <n v="33401"/>
    <n v="0"/>
    <n v="0"/>
    <x v="1"/>
    <s v="Operación"/>
    <x v="2"/>
    <x v="2"/>
    <x v="1"/>
    <x v="2"/>
    <s v="No"/>
    <x v="0"/>
    <n v="33401"/>
    <s v="Comercio_67"/>
    <x v="1"/>
    <n v="334.01"/>
    <n v="33401"/>
    <n v="0"/>
    <n v="0"/>
    <n v="0"/>
    <n v="0"/>
    <s v="ARN00000323"/>
    <s v="Pendiente"/>
    <s v="Pendiente"/>
    <n v="0"/>
    <n v="0"/>
    <x v="5"/>
  </r>
  <r>
    <s v="C-000324"/>
    <x v="123"/>
    <x v="4"/>
    <d v="2023-07-16T00:00:00"/>
    <x v="1"/>
    <n v="897.39"/>
    <n v="89739"/>
    <n v="0"/>
    <n v="0"/>
    <x v="0"/>
    <s v="Operación"/>
    <x v="4"/>
    <x v="5"/>
    <x v="1"/>
    <x v="2"/>
    <s v="Sí"/>
    <x v="1"/>
    <n v="89739"/>
    <s v="Comercio_131"/>
    <x v="3"/>
    <n v="897.39"/>
    <n v="89739"/>
    <n v="0"/>
    <n v="0"/>
    <n v="0"/>
    <n v="0"/>
    <s v="ARN00000324"/>
    <s v="Hecho"/>
    <d v="2023-05-04T00:00:00"/>
    <n v="730.38"/>
    <n v="73038"/>
    <x v="1"/>
  </r>
  <r>
    <s v="C-000325"/>
    <x v="124"/>
    <x v="5"/>
    <d v="2023-07-07T00:00:00"/>
    <x v="5"/>
    <n v="944.42"/>
    <n v="94442"/>
    <n v="0"/>
    <n v="1.46"/>
    <x v="0"/>
    <s v="Operación"/>
    <x v="1"/>
    <x v="1"/>
    <x v="1"/>
    <x v="3"/>
    <s v="No"/>
    <x v="1"/>
    <n v="94442"/>
    <s v="Comercio_766"/>
    <x v="2"/>
    <n v="0"/>
    <n v="0"/>
    <n v="944.42"/>
    <n v="94442"/>
    <n v="0"/>
    <n v="0"/>
    <s v="ARN00000325"/>
    <s v="Pendiente"/>
    <s v="Pendiente"/>
    <n v="0"/>
    <n v="0"/>
    <x v="0"/>
  </r>
  <r>
    <s v="C-000326"/>
    <x v="125"/>
    <x v="6"/>
    <d v="2023-08-02T00:00:00"/>
    <x v="19"/>
    <n v="746.29"/>
    <n v="74629"/>
    <n v="0"/>
    <n v="0.86"/>
    <x v="1"/>
    <s v="Operación"/>
    <x v="2"/>
    <x v="2"/>
    <x v="1"/>
    <x v="0"/>
    <s v="Sí"/>
    <x v="4"/>
    <n v="74629"/>
    <s v="Comercio_1319"/>
    <x v="3"/>
    <n v="746.29"/>
    <n v="74629"/>
    <n v="0"/>
    <n v="0"/>
    <n v="0"/>
    <n v="0"/>
    <s v="ARN00000326"/>
    <s v="Hecho"/>
    <d v="2023-05-06T00:00:00"/>
    <n v="679.55"/>
    <n v="67955"/>
    <x v="5"/>
  </r>
  <r>
    <s v="C-000327"/>
    <x v="126"/>
    <x v="0"/>
    <d v="2023-07-06T00:00:00"/>
    <x v="8"/>
    <n v="269.73"/>
    <n v="26973"/>
    <n v="0"/>
    <n v="1.0900000000000001"/>
    <x v="0"/>
    <s v="Operación"/>
    <x v="0"/>
    <x v="5"/>
    <x v="1"/>
    <x v="1"/>
    <s v="Sí"/>
    <x v="1"/>
    <n v="26973"/>
    <s v="Comercio_468"/>
    <x v="3"/>
    <n v="269.73"/>
    <n v="26973"/>
    <n v="0"/>
    <n v="0"/>
    <n v="0"/>
    <n v="0"/>
    <s v="ARN00000327"/>
    <s v="Hecho"/>
    <d v="2023-05-07T00:00:00"/>
    <n v="632.36"/>
    <n v="63236"/>
    <x v="4"/>
  </r>
  <r>
    <s v="C-000328"/>
    <x v="127"/>
    <x v="1"/>
    <d v="2023-07-16T00:00:00"/>
    <x v="29"/>
    <n v="73.03"/>
    <n v="7303"/>
    <n v="0"/>
    <n v="1.06"/>
    <x v="0"/>
    <s v="Operación"/>
    <x v="4"/>
    <x v="4"/>
    <x v="1"/>
    <x v="7"/>
    <s v="No"/>
    <x v="0"/>
    <n v="7303"/>
    <s v="Comercio_1512"/>
    <x v="2"/>
    <n v="0"/>
    <n v="0"/>
    <n v="73.03"/>
    <n v="7303"/>
    <n v="0"/>
    <n v="0"/>
    <s v="ARN00000328"/>
    <s v="Hecho"/>
    <d v="2023-05-08T00:00:00"/>
    <n v="430.65"/>
    <n v="43065"/>
    <x v="5"/>
  </r>
  <r>
    <s v="C-000329"/>
    <x v="128"/>
    <x v="2"/>
    <d v="2023-07-24T00:00:00"/>
    <x v="6"/>
    <n v="487.47"/>
    <n v="48747"/>
    <n v="0"/>
    <n v="0"/>
    <x v="0"/>
    <s v="Operación"/>
    <x v="2"/>
    <x v="1"/>
    <x v="1"/>
    <x v="6"/>
    <s v="Sí"/>
    <x v="1"/>
    <n v="48747"/>
    <s v="Comercio_103"/>
    <x v="3"/>
    <n v="487.47"/>
    <n v="48747"/>
    <n v="0"/>
    <n v="0"/>
    <n v="0"/>
    <n v="0"/>
    <s v="ARN00000329"/>
    <s v="Hecho"/>
    <d v="2023-05-09T00:00:00"/>
    <n v="884.79"/>
    <n v="88479"/>
    <x v="5"/>
  </r>
  <r>
    <s v="C-000330"/>
    <x v="129"/>
    <x v="3"/>
    <d v="2023-07-13T00:00:00"/>
    <x v="9"/>
    <n v="414.82"/>
    <n v="41482"/>
    <n v="0"/>
    <n v="1.32"/>
    <x v="1"/>
    <s v="Operación"/>
    <x v="5"/>
    <x v="3"/>
    <x v="1"/>
    <x v="0"/>
    <s v="No"/>
    <x v="0"/>
    <n v="41482"/>
    <s v="Comercio_1733"/>
    <x v="1"/>
    <n v="414.82"/>
    <n v="41482"/>
    <n v="0"/>
    <n v="0"/>
    <n v="0"/>
    <n v="0"/>
    <s v="ARN00000330"/>
    <s v="Hecho"/>
    <d v="2023-05-10T00:00:00"/>
    <n v="115.52"/>
    <n v="11552"/>
    <x v="3"/>
  </r>
  <r>
    <s v="C-000331"/>
    <x v="130"/>
    <x v="4"/>
    <d v="2023-07-20T00:00:00"/>
    <x v="3"/>
    <n v="916.26"/>
    <n v="91626"/>
    <n v="0"/>
    <n v="0"/>
    <x v="0"/>
    <s v="Operación"/>
    <x v="3"/>
    <x v="3"/>
    <x v="1"/>
    <x v="3"/>
    <s v="No"/>
    <x v="2"/>
    <n v="91626"/>
    <s v="Comercio_1726"/>
    <x v="3"/>
    <n v="916.26"/>
    <n v="91626"/>
    <n v="0"/>
    <n v="0"/>
    <n v="0"/>
    <n v="0"/>
    <s v="ARN00000331"/>
    <s v="Hecho"/>
    <d v="2023-05-11T00:00:00"/>
    <n v="820.28"/>
    <n v="82028"/>
    <x v="4"/>
  </r>
  <r>
    <s v="C-000332"/>
    <x v="131"/>
    <x v="5"/>
    <d v="2023-08-06T00:00:00"/>
    <x v="24"/>
    <n v="937.27"/>
    <n v="93727"/>
    <n v="0"/>
    <n v="0"/>
    <x v="0"/>
    <s v="Operación"/>
    <x v="1"/>
    <x v="3"/>
    <x v="1"/>
    <x v="0"/>
    <s v="No"/>
    <x v="0"/>
    <n v="93727"/>
    <s v="Comercio_938"/>
    <x v="1"/>
    <n v="937.27"/>
    <n v="93727"/>
    <n v="0"/>
    <n v="0"/>
    <n v="0"/>
    <n v="0"/>
    <s v="ARN00000332"/>
    <s v="Hecho"/>
    <d v="2023-05-12T00:00:00"/>
    <n v="262.52999999999997"/>
    <n v="26253"/>
    <x v="4"/>
  </r>
  <r>
    <s v="C-000333"/>
    <x v="132"/>
    <x v="6"/>
    <d v="2023-07-24T00:00:00"/>
    <x v="26"/>
    <n v="446.87"/>
    <n v="44687"/>
    <n v="0"/>
    <n v="0"/>
    <x v="1"/>
    <s v="Operación"/>
    <x v="5"/>
    <x v="1"/>
    <x v="1"/>
    <x v="2"/>
    <s v="Sí"/>
    <x v="3"/>
    <n v="44687"/>
    <s v="Comercio_1365"/>
    <x v="3"/>
    <n v="446.87"/>
    <n v="44687"/>
    <n v="0"/>
    <n v="0"/>
    <n v="0"/>
    <n v="0"/>
    <s v="ARN00000333"/>
    <s v="Pendiente"/>
    <s v="Pendiente"/>
    <n v="0"/>
    <n v="0"/>
    <x v="0"/>
  </r>
  <r>
    <s v="C-000334"/>
    <x v="133"/>
    <x v="0"/>
    <d v="2023-08-07T00:00:00"/>
    <x v="10"/>
    <n v="952.22"/>
    <n v="95222"/>
    <n v="0"/>
    <n v="0"/>
    <x v="1"/>
    <s v="Operación"/>
    <x v="5"/>
    <x v="3"/>
    <x v="1"/>
    <x v="3"/>
    <s v="Sí"/>
    <x v="3"/>
    <n v="95222"/>
    <s v="Comercio_1626"/>
    <x v="3"/>
    <n v="952.22"/>
    <n v="95222"/>
    <n v="0"/>
    <n v="0"/>
    <n v="0"/>
    <n v="0"/>
    <s v="ARN00000334"/>
    <s v="Hecho"/>
    <d v="2023-05-14T00:00:00"/>
    <n v="185.19"/>
    <n v="18519"/>
    <x v="0"/>
  </r>
  <r>
    <s v="C-000335"/>
    <x v="134"/>
    <x v="1"/>
    <d v="2023-07-19T00:00:00"/>
    <x v="25"/>
    <n v="453.86"/>
    <n v="45386"/>
    <n v="0"/>
    <n v="0"/>
    <x v="0"/>
    <s v="Operación"/>
    <x v="2"/>
    <x v="3"/>
    <x v="1"/>
    <x v="6"/>
    <s v="No"/>
    <x v="4"/>
    <n v="45386"/>
    <s v="Comercio_23"/>
    <x v="2"/>
    <n v="0"/>
    <n v="0"/>
    <n v="453.86"/>
    <n v="45386"/>
    <n v="0"/>
    <n v="0"/>
    <s v="ARN00000335"/>
    <s v="Pendiente"/>
    <s v="Pendiente"/>
    <n v="0"/>
    <n v="0"/>
    <x v="4"/>
  </r>
  <r>
    <s v="C-000336"/>
    <x v="135"/>
    <x v="2"/>
    <d v="2023-07-19T00:00:00"/>
    <x v="9"/>
    <n v="995.35"/>
    <n v="99535"/>
    <n v="0"/>
    <n v="0"/>
    <x v="1"/>
    <s v="Operación"/>
    <x v="0"/>
    <x v="3"/>
    <x v="1"/>
    <x v="2"/>
    <s v="Sí"/>
    <x v="3"/>
    <n v="99535"/>
    <s v="Comercio_409"/>
    <x v="2"/>
    <n v="0"/>
    <n v="0"/>
    <n v="995.35"/>
    <n v="99535"/>
    <n v="0"/>
    <n v="0"/>
    <s v="ARN00000336"/>
    <s v="Pendiente"/>
    <s v="Pendiente"/>
    <n v="0"/>
    <n v="0"/>
    <x v="2"/>
  </r>
  <r>
    <s v="C-000337"/>
    <x v="136"/>
    <x v="3"/>
    <d v="2023-08-12T00:00:00"/>
    <x v="28"/>
    <n v="71.84"/>
    <n v="7184"/>
    <n v="0"/>
    <n v="0"/>
    <x v="1"/>
    <s v="Operación"/>
    <x v="4"/>
    <x v="1"/>
    <x v="1"/>
    <x v="7"/>
    <s v="No"/>
    <x v="3"/>
    <n v="7184"/>
    <s v="Comercio_341"/>
    <x v="2"/>
    <n v="0"/>
    <n v="0"/>
    <n v="71.84"/>
    <n v="7184"/>
    <n v="0"/>
    <n v="0"/>
    <s v="ARN00000337"/>
    <s v="Hecho"/>
    <d v="2023-05-17T00:00:00"/>
    <n v="87.17"/>
    <n v="8717"/>
    <x v="4"/>
  </r>
  <r>
    <s v="C-000338"/>
    <x v="137"/>
    <x v="4"/>
    <d v="2023-07-29T00:00:00"/>
    <x v="26"/>
    <n v="937.07"/>
    <n v="93707"/>
    <n v="0"/>
    <n v="0"/>
    <x v="0"/>
    <s v="Operación"/>
    <x v="4"/>
    <x v="2"/>
    <x v="1"/>
    <x v="6"/>
    <s v="Sí"/>
    <x v="4"/>
    <n v="93707"/>
    <s v="Comercio_706"/>
    <x v="3"/>
    <n v="937.07"/>
    <n v="93707"/>
    <n v="0"/>
    <n v="0"/>
    <n v="0"/>
    <n v="0"/>
    <s v="ARN00000338"/>
    <s v="Pendiente"/>
    <s v="Pendiente"/>
    <n v="0"/>
    <n v="0"/>
    <x v="3"/>
  </r>
  <r>
    <s v="C-000339"/>
    <x v="138"/>
    <x v="5"/>
    <d v="2023-08-07T00:00:00"/>
    <x v="11"/>
    <n v="82.09"/>
    <n v="8209"/>
    <n v="0"/>
    <n v="1.17"/>
    <x v="0"/>
    <s v="Operación"/>
    <x v="3"/>
    <x v="1"/>
    <x v="0"/>
    <x v="1"/>
    <s v="Sí"/>
    <x v="3"/>
    <n v="82090"/>
    <s v="Comercio_131"/>
    <x v="0"/>
    <n v="0"/>
    <n v="0"/>
    <n v="0"/>
    <n v="0"/>
    <n v="820.9"/>
    <n v="82090"/>
    <s v="ARN00000339"/>
    <s v="Pendiente"/>
    <s v="Pendiente"/>
    <n v="0"/>
    <n v="0"/>
    <x v="1"/>
  </r>
  <r>
    <s v="C-000340"/>
    <x v="139"/>
    <x v="6"/>
    <d v="2023-08-08T00:00:00"/>
    <x v="11"/>
    <n v="990.83"/>
    <n v="99083"/>
    <n v="0"/>
    <n v="0"/>
    <x v="1"/>
    <s v="Operación"/>
    <x v="5"/>
    <x v="5"/>
    <x v="1"/>
    <x v="5"/>
    <s v="Sí"/>
    <x v="2"/>
    <n v="99083"/>
    <s v="Comercio_406"/>
    <x v="1"/>
    <n v="990.83"/>
    <n v="99083"/>
    <n v="0"/>
    <n v="0"/>
    <n v="0"/>
    <n v="0"/>
    <s v="ARN00000340"/>
    <s v="Hecho"/>
    <d v="2023-05-20T00:00:00"/>
    <n v="51.14"/>
    <n v="5114"/>
    <x v="2"/>
  </r>
  <r>
    <s v="C-000341"/>
    <x v="140"/>
    <x v="0"/>
    <d v="2023-08-04T00:00:00"/>
    <x v="30"/>
    <n v="466.76"/>
    <n v="46676"/>
    <n v="0"/>
    <n v="0"/>
    <x v="0"/>
    <s v="Operación"/>
    <x v="2"/>
    <x v="2"/>
    <x v="1"/>
    <x v="2"/>
    <s v="No"/>
    <x v="0"/>
    <n v="46676"/>
    <s v="Comercio_1408"/>
    <x v="2"/>
    <n v="0"/>
    <n v="0"/>
    <n v="466.76"/>
    <n v="46676"/>
    <n v="0"/>
    <n v="0"/>
    <s v="ARN00000341"/>
    <s v="Hecho"/>
    <d v="2023-05-21T00:00:00"/>
    <n v="63.01"/>
    <n v="6301"/>
    <x v="1"/>
  </r>
  <r>
    <s v="C-000342"/>
    <x v="141"/>
    <x v="1"/>
    <d v="2023-08-20T00:00:00"/>
    <x v="4"/>
    <n v="466.19"/>
    <n v="46619"/>
    <n v="0"/>
    <n v="0"/>
    <x v="0"/>
    <s v="Operación"/>
    <x v="0"/>
    <x v="3"/>
    <x v="0"/>
    <x v="4"/>
    <s v="Sí"/>
    <x v="2"/>
    <n v="46619"/>
    <s v="Comercio_1091"/>
    <x v="0"/>
    <n v="0"/>
    <n v="0"/>
    <n v="0"/>
    <n v="0"/>
    <n v="466.19"/>
    <n v="46619"/>
    <s v="ARN00000342"/>
    <s v="Pendiente"/>
    <s v="Pendiente"/>
    <n v="0"/>
    <n v="0"/>
    <x v="4"/>
  </r>
  <r>
    <s v="C-000343"/>
    <x v="142"/>
    <x v="2"/>
    <d v="2023-08-07T00:00:00"/>
    <x v="6"/>
    <n v="116.41"/>
    <n v="11641"/>
    <n v="0"/>
    <n v="0.11"/>
    <x v="1"/>
    <s v="Operación"/>
    <x v="3"/>
    <x v="5"/>
    <x v="0"/>
    <x v="0"/>
    <s v="No"/>
    <x v="2"/>
    <n v="11641"/>
    <s v="Comercio_1074"/>
    <x v="0"/>
    <n v="0"/>
    <n v="0"/>
    <n v="0"/>
    <n v="0"/>
    <n v="116.41"/>
    <n v="11641"/>
    <s v="ARN00000343"/>
    <s v="Hecho"/>
    <d v="2023-05-23T00:00:00"/>
    <n v="41.55"/>
    <n v="4155"/>
    <x v="1"/>
  </r>
  <r>
    <s v="C-000344"/>
    <x v="143"/>
    <x v="3"/>
    <d v="2023-07-25T00:00:00"/>
    <x v="12"/>
    <n v="246.19"/>
    <n v="24619"/>
    <n v="0"/>
    <n v="1.1399999999999999"/>
    <x v="0"/>
    <s v="Operación"/>
    <x v="3"/>
    <x v="3"/>
    <x v="1"/>
    <x v="3"/>
    <s v="Sí"/>
    <x v="4"/>
    <n v="24619"/>
    <s v="Comercio_1705"/>
    <x v="3"/>
    <n v="246.19"/>
    <n v="24619"/>
    <n v="0"/>
    <n v="0"/>
    <n v="0"/>
    <n v="0"/>
    <s v="ARN00000344"/>
    <s v="Pendiente"/>
    <s v="Pendiente"/>
    <n v="0"/>
    <n v="0"/>
    <x v="4"/>
  </r>
  <r>
    <s v="C-000345"/>
    <x v="144"/>
    <x v="4"/>
    <d v="2023-08-15T00:00:00"/>
    <x v="16"/>
    <n v="464.98"/>
    <n v="46498"/>
    <n v="0"/>
    <n v="0.84"/>
    <x v="1"/>
    <s v="Operación"/>
    <x v="0"/>
    <x v="1"/>
    <x v="1"/>
    <x v="5"/>
    <s v="Sí"/>
    <x v="3"/>
    <n v="46498"/>
    <s v="Comercio_1285"/>
    <x v="2"/>
    <n v="0"/>
    <n v="0"/>
    <n v="464.98"/>
    <n v="46498"/>
    <n v="0"/>
    <n v="0"/>
    <s v="ARN00000345"/>
    <s v="Pendiente"/>
    <s v="Pendiente"/>
    <n v="0"/>
    <n v="0"/>
    <x v="4"/>
  </r>
  <r>
    <s v="C-000346"/>
    <x v="145"/>
    <x v="5"/>
    <d v="2023-07-29T00:00:00"/>
    <x v="9"/>
    <n v="819.52"/>
    <n v="81952"/>
    <n v="0"/>
    <n v="0"/>
    <x v="0"/>
    <s v="Operación"/>
    <x v="1"/>
    <x v="5"/>
    <x v="1"/>
    <x v="1"/>
    <s v="No"/>
    <x v="1"/>
    <n v="81952"/>
    <s v="Comercio_1688"/>
    <x v="2"/>
    <n v="0"/>
    <n v="0"/>
    <n v="819.52"/>
    <n v="81952"/>
    <n v="0"/>
    <n v="0"/>
    <s v="ARN00000346"/>
    <s v="Pendiente"/>
    <s v="Pendiente"/>
    <n v="0"/>
    <n v="0"/>
    <x v="1"/>
  </r>
  <r>
    <s v="C-000347"/>
    <x v="146"/>
    <x v="6"/>
    <d v="2023-08-19T00:00:00"/>
    <x v="7"/>
    <n v="493.85"/>
    <n v="49385"/>
    <n v="0"/>
    <n v="1.28"/>
    <x v="0"/>
    <s v="Operación"/>
    <x v="4"/>
    <x v="2"/>
    <x v="1"/>
    <x v="4"/>
    <s v="No"/>
    <x v="2"/>
    <n v="49385"/>
    <s v="Comercio_1758"/>
    <x v="2"/>
    <n v="0"/>
    <n v="0"/>
    <n v="493.85"/>
    <n v="49385"/>
    <n v="0"/>
    <n v="0"/>
    <s v="ARN00000347"/>
    <s v="Hecho"/>
    <d v="2023-05-27T00:00:00"/>
    <n v="269.12"/>
    <n v="26912"/>
    <x v="4"/>
  </r>
  <r>
    <s v="C-000348"/>
    <x v="147"/>
    <x v="0"/>
    <d v="2023-07-30T00:00:00"/>
    <x v="5"/>
    <n v="279.74"/>
    <n v="27974"/>
    <n v="0"/>
    <n v="0.09"/>
    <x v="1"/>
    <s v="Operación"/>
    <x v="1"/>
    <x v="0"/>
    <x v="1"/>
    <x v="4"/>
    <s v="Sí"/>
    <x v="1"/>
    <n v="27974"/>
    <s v="Comercio_1192"/>
    <x v="3"/>
    <n v="279.74"/>
    <n v="27974"/>
    <n v="0"/>
    <n v="0"/>
    <n v="0"/>
    <n v="0"/>
    <s v="ARN00000348"/>
    <s v="Pendiente"/>
    <s v="Pendiente"/>
    <n v="0"/>
    <n v="0"/>
    <x v="1"/>
  </r>
  <r>
    <s v="C-000349"/>
    <x v="148"/>
    <x v="1"/>
    <d v="2023-08-01T00:00:00"/>
    <x v="9"/>
    <n v="551.65"/>
    <n v="55165"/>
    <n v="0"/>
    <n v="1.27"/>
    <x v="1"/>
    <s v="Operación"/>
    <x v="0"/>
    <x v="5"/>
    <x v="1"/>
    <x v="0"/>
    <s v="Sí"/>
    <x v="4"/>
    <n v="55165"/>
    <s v="Comercio_195"/>
    <x v="2"/>
    <n v="0"/>
    <n v="0"/>
    <n v="551.65"/>
    <n v="55165"/>
    <n v="0"/>
    <n v="0"/>
    <s v="ARN00000349"/>
    <s v="Hecho"/>
    <d v="2023-05-29T00:00:00"/>
    <n v="8.48"/>
    <n v="848"/>
    <x v="1"/>
  </r>
  <r>
    <s v="C-000350"/>
    <x v="149"/>
    <x v="2"/>
    <d v="2023-08-27T00:00:00"/>
    <x v="2"/>
    <n v="688.64"/>
    <n v="68864"/>
    <n v="0"/>
    <n v="0.98"/>
    <x v="1"/>
    <s v="Operación"/>
    <x v="3"/>
    <x v="0"/>
    <x v="0"/>
    <x v="5"/>
    <s v="No"/>
    <x v="3"/>
    <n v="68864"/>
    <s v="Comercio_1814"/>
    <x v="0"/>
    <n v="0"/>
    <n v="0"/>
    <n v="0"/>
    <n v="0"/>
    <n v="688.64"/>
    <n v="68864"/>
    <s v="ARN00000350"/>
    <s v="Pendiente"/>
    <s v="Pendiente"/>
    <n v="0"/>
    <n v="0"/>
    <x v="1"/>
  </r>
  <r>
    <s v="C-000351"/>
    <x v="150"/>
    <x v="3"/>
    <d v="2023-08-16T00:00:00"/>
    <x v="14"/>
    <n v="596.33000000000004"/>
    <n v="59633"/>
    <n v="0"/>
    <n v="0.96"/>
    <x v="1"/>
    <s v="Operación"/>
    <x v="0"/>
    <x v="2"/>
    <x v="0"/>
    <x v="3"/>
    <s v="No"/>
    <x v="1"/>
    <n v="59633"/>
    <s v="Comercio_515"/>
    <x v="0"/>
    <n v="0"/>
    <n v="0"/>
    <n v="0"/>
    <n v="0"/>
    <n v="596.33000000000004"/>
    <n v="59633"/>
    <s v="ARN00000351"/>
    <s v="Pendiente"/>
    <s v="Pendiente"/>
    <n v="0"/>
    <n v="0"/>
    <x v="5"/>
  </r>
  <r>
    <s v="C-000352"/>
    <x v="151"/>
    <x v="4"/>
    <d v="2023-08-27T00:00:00"/>
    <x v="28"/>
    <n v="571.82000000000005"/>
    <n v="57182"/>
    <n v="0"/>
    <n v="0"/>
    <x v="1"/>
    <s v="Operación"/>
    <x v="2"/>
    <x v="0"/>
    <x v="0"/>
    <x v="2"/>
    <s v="No"/>
    <x v="1"/>
    <n v="57182"/>
    <s v="Comercio_1349"/>
    <x v="0"/>
    <n v="0"/>
    <n v="0"/>
    <n v="0"/>
    <n v="0"/>
    <n v="571.82000000000005"/>
    <n v="57182"/>
    <s v="ARN00000352"/>
    <s v="Hecho"/>
    <d v="2023-06-01T00:00:00"/>
    <n v="576.80999999999995"/>
    <n v="57681"/>
    <x v="0"/>
  </r>
  <r>
    <s v="C-000353"/>
    <x v="152"/>
    <x v="5"/>
    <d v="2023-08-23T00:00:00"/>
    <x v="16"/>
    <n v="576.76"/>
    <n v="57676"/>
    <n v="0"/>
    <n v="1.38"/>
    <x v="0"/>
    <s v="Operación"/>
    <x v="4"/>
    <x v="0"/>
    <x v="1"/>
    <x v="0"/>
    <s v="No"/>
    <x v="1"/>
    <n v="57676"/>
    <s v="Comercio_38"/>
    <x v="3"/>
    <n v="576.76"/>
    <n v="57676"/>
    <n v="0"/>
    <n v="0"/>
    <n v="0"/>
    <n v="0"/>
    <s v="ARN00000353"/>
    <s v="Pendiente"/>
    <s v="Pendiente"/>
    <n v="0"/>
    <n v="0"/>
    <x v="0"/>
  </r>
  <r>
    <s v="C-000354"/>
    <x v="153"/>
    <x v="6"/>
    <d v="2023-08-05T00:00:00"/>
    <x v="5"/>
    <n v="391.45"/>
    <n v="39145"/>
    <n v="0"/>
    <n v="1.22"/>
    <x v="0"/>
    <s v="Operación"/>
    <x v="5"/>
    <x v="0"/>
    <x v="1"/>
    <x v="4"/>
    <s v="No"/>
    <x v="4"/>
    <n v="39145"/>
    <s v="Comercio_559"/>
    <x v="2"/>
    <n v="0"/>
    <n v="0"/>
    <n v="391.45"/>
    <n v="39145"/>
    <n v="0"/>
    <n v="0"/>
    <s v="ARN00000354"/>
    <s v="Pendiente"/>
    <s v="Pendiente"/>
    <n v="0"/>
    <n v="0"/>
    <x v="3"/>
  </r>
  <r>
    <s v="C-000355"/>
    <x v="154"/>
    <x v="0"/>
    <d v="2023-08-18T00:00:00"/>
    <x v="30"/>
    <n v="7.9"/>
    <n v="790"/>
    <n v="0"/>
    <n v="0.88"/>
    <x v="0"/>
    <s v="Operación"/>
    <x v="4"/>
    <x v="3"/>
    <x v="1"/>
    <x v="5"/>
    <s v="Sí"/>
    <x v="2"/>
    <n v="7900"/>
    <s v="Comercio_975"/>
    <x v="3"/>
    <n v="79"/>
    <n v="7900"/>
    <n v="0"/>
    <n v="0"/>
    <n v="0"/>
    <n v="0"/>
    <s v="ARN00000355"/>
    <s v="Hecho"/>
    <d v="2023-06-04T00:00:00"/>
    <n v="30.46"/>
    <n v="3046"/>
    <x v="3"/>
  </r>
  <r>
    <s v="C-000356"/>
    <x v="155"/>
    <x v="1"/>
    <d v="2023-08-22T00:00:00"/>
    <x v="15"/>
    <n v="982.54"/>
    <n v="98254"/>
    <n v="0"/>
    <n v="0"/>
    <x v="0"/>
    <s v="Operación"/>
    <x v="0"/>
    <x v="5"/>
    <x v="0"/>
    <x v="3"/>
    <s v="Sí"/>
    <x v="3"/>
    <n v="98254"/>
    <s v="Comercio_1696"/>
    <x v="0"/>
    <n v="0"/>
    <n v="0"/>
    <n v="0"/>
    <n v="0"/>
    <n v="982.54"/>
    <n v="98254"/>
    <s v="ARN00000356"/>
    <s v="Hecho"/>
    <d v="2023-06-05T00:00:00"/>
    <n v="490.49"/>
    <n v="49049"/>
    <x v="3"/>
  </r>
  <r>
    <s v="C-000357"/>
    <x v="156"/>
    <x v="2"/>
    <d v="2023-08-26T00:00:00"/>
    <x v="27"/>
    <n v="957.91"/>
    <n v="95791"/>
    <n v="0"/>
    <n v="0"/>
    <x v="1"/>
    <s v="Operación"/>
    <x v="3"/>
    <x v="5"/>
    <x v="1"/>
    <x v="7"/>
    <s v="Sí"/>
    <x v="3"/>
    <n v="95791"/>
    <s v="Comercio_13"/>
    <x v="2"/>
    <n v="0"/>
    <n v="0"/>
    <n v="957.91"/>
    <n v="95791"/>
    <n v="0"/>
    <n v="0"/>
    <s v="ARN00000357"/>
    <s v="Hecho"/>
    <d v="2023-06-06T00:00:00"/>
    <n v="15.75"/>
    <n v="1575"/>
    <x v="2"/>
  </r>
  <r>
    <s v="C-000358"/>
    <x v="157"/>
    <x v="3"/>
    <d v="2023-08-13T00:00:00"/>
    <x v="20"/>
    <n v="845.24"/>
    <n v="84524"/>
    <n v="0"/>
    <n v="0.91"/>
    <x v="0"/>
    <s v="Operación"/>
    <x v="0"/>
    <x v="1"/>
    <x v="1"/>
    <x v="6"/>
    <s v="No"/>
    <x v="1"/>
    <n v="84524"/>
    <s v="Comercio_1655"/>
    <x v="3"/>
    <n v="845.24"/>
    <n v="84524"/>
    <n v="0"/>
    <n v="0"/>
    <n v="0"/>
    <n v="0"/>
    <s v="ARN00000358"/>
    <s v="Hecho"/>
    <d v="2023-06-07T00:00:00"/>
    <n v="447.11"/>
    <n v="44711"/>
    <x v="1"/>
  </r>
  <r>
    <s v="C-000359"/>
    <x v="158"/>
    <x v="4"/>
    <d v="2023-08-29T00:00:00"/>
    <x v="16"/>
    <n v="711.25"/>
    <n v="71125"/>
    <n v="0"/>
    <n v="0.98"/>
    <x v="1"/>
    <s v="Operación"/>
    <x v="4"/>
    <x v="1"/>
    <x v="1"/>
    <x v="2"/>
    <s v="Sí"/>
    <x v="1"/>
    <n v="71125"/>
    <s v="Comercio_754"/>
    <x v="3"/>
    <n v="711.25"/>
    <n v="71125"/>
    <n v="0"/>
    <n v="0"/>
    <n v="0"/>
    <n v="0"/>
    <s v="ARN00000359"/>
    <s v="Hecho"/>
    <d v="2023-06-08T00:00:00"/>
    <n v="273.25"/>
    <n v="27325"/>
    <x v="3"/>
  </r>
  <r>
    <s v="C-000360"/>
    <x v="159"/>
    <x v="5"/>
    <d v="2023-08-27T00:00:00"/>
    <x v="18"/>
    <n v="922.51"/>
    <n v="92251"/>
    <n v="0"/>
    <n v="1.35"/>
    <x v="1"/>
    <s v="Operación"/>
    <x v="1"/>
    <x v="5"/>
    <x v="1"/>
    <x v="0"/>
    <s v="No"/>
    <x v="2"/>
    <n v="92251"/>
    <s v="Comercio_1220"/>
    <x v="3"/>
    <n v="922.51"/>
    <n v="92251"/>
    <n v="0"/>
    <n v="0"/>
    <n v="0"/>
    <n v="0"/>
    <s v="ARN00000360"/>
    <s v="Hecho"/>
    <d v="2023-06-09T00:00:00"/>
    <n v="149.83000000000001"/>
    <n v="14983"/>
    <x v="4"/>
  </r>
  <r>
    <s v="C-000361"/>
    <x v="160"/>
    <x v="6"/>
    <d v="2023-08-11T00:00:00"/>
    <x v="12"/>
    <n v="448.06"/>
    <n v="44806"/>
    <n v="0"/>
    <n v="1.32"/>
    <x v="0"/>
    <s v="Operación"/>
    <x v="3"/>
    <x v="0"/>
    <x v="1"/>
    <x v="4"/>
    <s v="Sí"/>
    <x v="4"/>
    <n v="44806"/>
    <s v="Comercio_1895"/>
    <x v="1"/>
    <n v="448.06"/>
    <n v="44806"/>
    <n v="0"/>
    <n v="0"/>
    <n v="0"/>
    <n v="0"/>
    <s v="ARN00000361"/>
    <s v="Pendiente"/>
    <s v="Pendiente"/>
    <n v="0"/>
    <n v="0"/>
    <x v="5"/>
  </r>
  <r>
    <s v="C-000362"/>
    <x v="161"/>
    <x v="0"/>
    <d v="2023-09-01T00:00:00"/>
    <x v="16"/>
    <n v="220.97"/>
    <n v="22097"/>
    <n v="0"/>
    <n v="0.1"/>
    <x v="1"/>
    <s v="Operación"/>
    <x v="0"/>
    <x v="2"/>
    <x v="1"/>
    <x v="6"/>
    <s v="No"/>
    <x v="3"/>
    <n v="22097"/>
    <s v="Comercio_953"/>
    <x v="3"/>
    <n v="220.97"/>
    <n v="22097"/>
    <n v="0"/>
    <n v="0"/>
    <n v="0"/>
    <n v="0"/>
    <s v="ARN00000362"/>
    <s v="Hecho"/>
    <d v="2023-06-11T00:00:00"/>
    <n v="341.11"/>
    <n v="34111"/>
    <x v="0"/>
  </r>
  <r>
    <s v="C-000363"/>
    <x v="162"/>
    <x v="1"/>
    <d v="2023-08-29T00:00:00"/>
    <x v="15"/>
    <n v="41.55"/>
    <n v="4155"/>
    <n v="0"/>
    <n v="1.32"/>
    <x v="1"/>
    <s v="Operación"/>
    <x v="2"/>
    <x v="0"/>
    <x v="0"/>
    <x v="0"/>
    <s v="Sí"/>
    <x v="4"/>
    <n v="41550"/>
    <s v="Comercio_143"/>
    <x v="0"/>
    <n v="0"/>
    <n v="0"/>
    <n v="0"/>
    <n v="0"/>
    <n v="415.5"/>
    <n v="41550"/>
    <s v="ARN00000363"/>
    <s v="Pendiente"/>
    <s v="Pendiente"/>
    <n v="0"/>
    <n v="0"/>
    <x v="1"/>
  </r>
  <r>
    <s v="C-000364"/>
    <x v="163"/>
    <x v="2"/>
    <d v="2023-08-26T00:00:00"/>
    <x v="22"/>
    <n v="840.55"/>
    <n v="84055"/>
    <n v="0"/>
    <n v="1.0900000000000001"/>
    <x v="0"/>
    <s v="Operación"/>
    <x v="3"/>
    <x v="2"/>
    <x v="0"/>
    <x v="3"/>
    <s v="Sí"/>
    <x v="4"/>
    <n v="84055"/>
    <s v="Comercio_1083"/>
    <x v="0"/>
    <n v="0"/>
    <n v="0"/>
    <n v="0"/>
    <n v="0"/>
    <n v="840.55"/>
    <n v="84055"/>
    <s v="ARN00000364"/>
    <s v="Hecho"/>
    <d v="2023-06-13T00:00:00"/>
    <n v="809.17"/>
    <n v="80917"/>
    <x v="4"/>
  </r>
  <r>
    <s v="C-000365"/>
    <x v="164"/>
    <x v="3"/>
    <d v="2023-09-11T00:00:00"/>
    <x v="2"/>
    <n v="183.92"/>
    <n v="18392"/>
    <n v="0"/>
    <n v="1.42"/>
    <x v="0"/>
    <s v="Operación"/>
    <x v="2"/>
    <x v="5"/>
    <x v="1"/>
    <x v="3"/>
    <s v="No"/>
    <x v="1"/>
    <n v="18392"/>
    <s v="Comercio_724"/>
    <x v="1"/>
    <n v="183.92"/>
    <n v="18392"/>
    <n v="0"/>
    <n v="0"/>
    <n v="0"/>
    <n v="0"/>
    <s v="ARN00000365"/>
    <s v="Pendiente"/>
    <s v="Pendiente"/>
    <n v="0"/>
    <n v="0"/>
    <x v="5"/>
  </r>
  <r>
    <s v="C-000366"/>
    <x v="165"/>
    <x v="4"/>
    <d v="2023-08-30T00:00:00"/>
    <x v="6"/>
    <n v="81.77"/>
    <n v="8177"/>
    <n v="0"/>
    <n v="0"/>
    <x v="0"/>
    <s v="Operación"/>
    <x v="0"/>
    <x v="2"/>
    <x v="1"/>
    <x v="2"/>
    <s v="Sí"/>
    <x v="0"/>
    <n v="81770"/>
    <s v="Comercio_54"/>
    <x v="2"/>
    <n v="0"/>
    <n v="0"/>
    <n v="817.7"/>
    <n v="81770"/>
    <n v="0"/>
    <n v="0"/>
    <s v="ARN00000366"/>
    <s v="Hecho"/>
    <d v="2023-06-15T00:00:00"/>
    <n v="595.35"/>
    <n v="59535"/>
    <x v="0"/>
  </r>
  <r>
    <s v="C-000367"/>
    <x v="166"/>
    <x v="5"/>
    <d v="2023-09-13T00:00:00"/>
    <x v="2"/>
    <n v="92.95"/>
    <n v="9295"/>
    <n v="0"/>
    <n v="1.1399999999999999"/>
    <x v="0"/>
    <s v="Operación"/>
    <x v="5"/>
    <x v="2"/>
    <x v="1"/>
    <x v="4"/>
    <s v="Sí"/>
    <x v="1"/>
    <n v="92950"/>
    <s v="Comercio_911"/>
    <x v="1"/>
    <n v="929.5"/>
    <n v="92950"/>
    <n v="0"/>
    <n v="0"/>
    <n v="0"/>
    <n v="0"/>
    <s v="ARN00000367"/>
    <s v="Hecho"/>
    <d v="2023-06-16T00:00:00"/>
    <n v="61.58"/>
    <n v="6158"/>
    <x v="1"/>
  </r>
  <r>
    <s v="C-000368"/>
    <x v="167"/>
    <x v="6"/>
    <d v="2023-08-29T00:00:00"/>
    <x v="1"/>
    <n v="131.59"/>
    <n v="13159"/>
    <n v="0"/>
    <n v="0"/>
    <x v="0"/>
    <s v="Operación"/>
    <x v="0"/>
    <x v="3"/>
    <x v="0"/>
    <x v="1"/>
    <s v="No"/>
    <x v="4"/>
    <n v="13159"/>
    <s v="Comercio_282"/>
    <x v="0"/>
    <n v="0"/>
    <n v="0"/>
    <n v="0"/>
    <n v="0"/>
    <n v="131.59"/>
    <n v="13159"/>
    <s v="ARN00000368"/>
    <s v="Hecho"/>
    <d v="2023-06-17T00:00:00"/>
    <n v="926.37"/>
    <n v="92637"/>
    <x v="0"/>
  </r>
  <r>
    <s v="C-000369"/>
    <x v="168"/>
    <x v="0"/>
    <d v="2023-08-21T00:00:00"/>
    <x v="9"/>
    <n v="399.28"/>
    <n v="39928"/>
    <n v="0"/>
    <n v="0.88"/>
    <x v="0"/>
    <s v="Operación"/>
    <x v="0"/>
    <x v="1"/>
    <x v="0"/>
    <x v="0"/>
    <s v="Sí"/>
    <x v="4"/>
    <n v="39928"/>
    <s v="Comercio_1226"/>
    <x v="0"/>
    <n v="0"/>
    <n v="0"/>
    <n v="0"/>
    <n v="0"/>
    <n v="399.28"/>
    <n v="39928"/>
    <s v="ARN00000369"/>
    <s v="Pendiente"/>
    <s v="Pendiente"/>
    <n v="0"/>
    <n v="0"/>
    <x v="1"/>
  </r>
  <r>
    <s v="C-000370"/>
    <x v="169"/>
    <x v="1"/>
    <d v="2023-09-04T00:00:00"/>
    <x v="14"/>
    <n v="715.48"/>
    <n v="71548"/>
    <n v="0"/>
    <n v="0.88"/>
    <x v="1"/>
    <s v="Operación"/>
    <x v="1"/>
    <x v="1"/>
    <x v="0"/>
    <x v="1"/>
    <s v="Sí"/>
    <x v="2"/>
    <n v="71548"/>
    <s v="Comercio_2000"/>
    <x v="0"/>
    <n v="0"/>
    <n v="0"/>
    <n v="0"/>
    <n v="0"/>
    <n v="715.48"/>
    <n v="71548"/>
    <s v="ARN00000370"/>
    <s v="Pendiente"/>
    <s v="Pendiente"/>
    <n v="0"/>
    <n v="0"/>
    <x v="0"/>
  </r>
  <r>
    <s v="C-000371"/>
    <x v="170"/>
    <x v="2"/>
    <d v="2023-09-03T00:00:00"/>
    <x v="30"/>
    <n v="755.11"/>
    <n v="75511"/>
    <n v="0"/>
    <n v="0.83"/>
    <x v="1"/>
    <s v="Operación"/>
    <x v="4"/>
    <x v="0"/>
    <x v="0"/>
    <x v="1"/>
    <s v="No"/>
    <x v="2"/>
    <n v="75511"/>
    <s v="Comercio_1824"/>
    <x v="0"/>
    <n v="0"/>
    <n v="0"/>
    <n v="0"/>
    <n v="0"/>
    <n v="755.11"/>
    <n v="75511"/>
    <s v="ARN00000371"/>
    <s v="Hecho"/>
    <d v="2023-06-20T00:00:00"/>
    <n v="83.12"/>
    <n v="8312"/>
    <x v="3"/>
  </r>
  <r>
    <s v="C-000372"/>
    <x v="171"/>
    <x v="3"/>
    <d v="2023-08-27T00:00:00"/>
    <x v="20"/>
    <n v="417.56"/>
    <n v="41756"/>
    <n v="0"/>
    <n v="0"/>
    <x v="1"/>
    <s v="Operación"/>
    <x v="4"/>
    <x v="4"/>
    <x v="1"/>
    <x v="3"/>
    <s v="No"/>
    <x v="1"/>
    <n v="41756"/>
    <s v="Comercio_1224"/>
    <x v="3"/>
    <n v="417.56"/>
    <n v="41756"/>
    <n v="0"/>
    <n v="0"/>
    <n v="0"/>
    <n v="0"/>
    <s v="ARN00000372"/>
    <s v="Hecho"/>
    <d v="2023-06-21T00:00:00"/>
    <n v="60.51"/>
    <n v="6051"/>
    <x v="5"/>
  </r>
  <r>
    <s v="C-000373"/>
    <x v="172"/>
    <x v="4"/>
    <d v="2023-08-28T00:00:00"/>
    <x v="20"/>
    <n v="53.22"/>
    <n v="5322"/>
    <n v="0"/>
    <n v="0"/>
    <x v="0"/>
    <s v="Operación"/>
    <x v="1"/>
    <x v="0"/>
    <x v="1"/>
    <x v="7"/>
    <s v="No"/>
    <x v="3"/>
    <n v="5322"/>
    <s v="Comercio_598"/>
    <x v="3"/>
    <n v="53.22"/>
    <n v="5322"/>
    <n v="0"/>
    <n v="0"/>
    <n v="0"/>
    <n v="0"/>
    <s v="ARN00000373"/>
    <s v="Hecho"/>
    <d v="2023-06-22T00:00:00"/>
    <n v="55.49"/>
    <n v="5549"/>
    <x v="1"/>
  </r>
  <r>
    <s v="C-000374"/>
    <x v="173"/>
    <x v="5"/>
    <d v="2023-09-18T00:00:00"/>
    <x v="28"/>
    <n v="116.46"/>
    <n v="11646"/>
    <n v="0"/>
    <n v="0.1"/>
    <x v="0"/>
    <s v="Operación"/>
    <x v="2"/>
    <x v="2"/>
    <x v="1"/>
    <x v="2"/>
    <s v="Sí"/>
    <x v="0"/>
    <n v="11646"/>
    <s v="Comercio_772"/>
    <x v="3"/>
    <n v="116.46"/>
    <n v="11646"/>
    <n v="0"/>
    <n v="0"/>
    <n v="0"/>
    <n v="0"/>
    <s v="ARN00000374"/>
    <s v="Pendiente"/>
    <s v="Pendiente"/>
    <n v="0"/>
    <n v="0"/>
    <x v="2"/>
  </r>
  <r>
    <s v="C-000375"/>
    <x v="174"/>
    <x v="6"/>
    <d v="2023-09-04T00:00:00"/>
    <x v="26"/>
    <n v="790.42"/>
    <n v="79042"/>
    <n v="0"/>
    <n v="0.86"/>
    <x v="1"/>
    <s v="Operación"/>
    <x v="4"/>
    <x v="2"/>
    <x v="1"/>
    <x v="5"/>
    <s v="No"/>
    <x v="3"/>
    <n v="79042"/>
    <s v="Comercio_576"/>
    <x v="2"/>
    <n v="0"/>
    <n v="0"/>
    <n v="790.42"/>
    <n v="79042"/>
    <n v="0"/>
    <n v="0"/>
    <s v="ARN00000375"/>
    <s v="Pendiente"/>
    <s v="Pendiente"/>
    <n v="0"/>
    <n v="0"/>
    <x v="2"/>
  </r>
  <r>
    <s v="C-000376"/>
    <x v="175"/>
    <x v="0"/>
    <d v="2023-08-24T00:00:00"/>
    <x v="8"/>
    <n v="235.61"/>
    <n v="23561"/>
    <n v="0"/>
    <n v="1.45"/>
    <x v="1"/>
    <s v="Operación"/>
    <x v="3"/>
    <x v="1"/>
    <x v="1"/>
    <x v="7"/>
    <s v="No"/>
    <x v="3"/>
    <n v="23561"/>
    <s v="Comercio_123"/>
    <x v="1"/>
    <n v="235.61"/>
    <n v="23561"/>
    <n v="0"/>
    <n v="0"/>
    <n v="0"/>
    <n v="0"/>
    <s v="ARN00000376"/>
    <s v="Hecho"/>
    <d v="2023-06-25T00:00:00"/>
    <n v="177.89"/>
    <n v="17789"/>
    <x v="3"/>
  </r>
  <r>
    <s v="C-000377"/>
    <x v="176"/>
    <x v="1"/>
    <d v="2023-09-15T00:00:00"/>
    <x v="27"/>
    <n v="834.84"/>
    <n v="83484"/>
    <n v="0"/>
    <n v="0"/>
    <x v="1"/>
    <s v="Operación"/>
    <x v="3"/>
    <x v="2"/>
    <x v="1"/>
    <x v="5"/>
    <s v="No"/>
    <x v="3"/>
    <n v="83484"/>
    <s v="Comercio_1879"/>
    <x v="2"/>
    <n v="0"/>
    <n v="0"/>
    <n v="834.84"/>
    <n v="83484"/>
    <n v="0"/>
    <n v="0"/>
    <s v="ARN00000377"/>
    <s v="Hecho"/>
    <d v="2023-06-26T00:00:00"/>
    <n v="425.45"/>
    <n v="42545"/>
    <x v="1"/>
  </r>
  <r>
    <s v="C-000378"/>
    <x v="177"/>
    <x v="2"/>
    <d v="2023-09-23T00:00:00"/>
    <x v="19"/>
    <n v="119.66"/>
    <n v="11966"/>
    <n v="0"/>
    <n v="0"/>
    <x v="1"/>
    <s v="Operación"/>
    <x v="5"/>
    <x v="3"/>
    <x v="1"/>
    <x v="2"/>
    <s v="No"/>
    <x v="2"/>
    <n v="11966"/>
    <s v="Comercio_1747"/>
    <x v="1"/>
    <n v="119.66"/>
    <n v="11966"/>
    <n v="0"/>
    <n v="0"/>
    <n v="0"/>
    <n v="0"/>
    <s v="ARN00000378"/>
    <s v="Pendiente"/>
    <s v="Pendiente"/>
    <n v="0"/>
    <n v="0"/>
    <x v="4"/>
  </r>
  <r>
    <s v="C-000379"/>
    <x v="178"/>
    <x v="3"/>
    <d v="2023-09-01T00:00:00"/>
    <x v="25"/>
    <n v="379.87"/>
    <n v="37987"/>
    <n v="0"/>
    <n v="0.89"/>
    <x v="0"/>
    <s v="Operación"/>
    <x v="4"/>
    <x v="5"/>
    <x v="0"/>
    <x v="3"/>
    <s v="No"/>
    <x v="1"/>
    <n v="37987"/>
    <s v="Comercio_818"/>
    <x v="0"/>
    <n v="0"/>
    <n v="0"/>
    <n v="0"/>
    <n v="0"/>
    <n v="379.87"/>
    <n v="37987"/>
    <s v="ARN00000379"/>
    <s v="Pendiente"/>
    <s v="Pendiente"/>
    <n v="0"/>
    <n v="0"/>
    <x v="4"/>
  </r>
  <r>
    <s v="C-000380"/>
    <x v="179"/>
    <x v="4"/>
    <d v="2023-09-16T00:00:00"/>
    <x v="18"/>
    <n v="50.42"/>
    <n v="5042"/>
    <n v="0"/>
    <n v="0"/>
    <x v="1"/>
    <s v="Operación"/>
    <x v="2"/>
    <x v="1"/>
    <x v="1"/>
    <x v="1"/>
    <s v="No"/>
    <x v="3"/>
    <n v="5042"/>
    <s v="Comercio_1132"/>
    <x v="2"/>
    <n v="0"/>
    <n v="0"/>
    <n v="50.42"/>
    <n v="5042"/>
    <n v="0"/>
    <n v="0"/>
    <s v="ARN00000380"/>
    <s v="Hecho"/>
    <d v="2023-06-29T00:00:00"/>
    <n v="338.37"/>
    <n v="33837"/>
    <x v="2"/>
  </r>
  <r>
    <s v="C-000381"/>
    <x v="180"/>
    <x v="5"/>
    <d v="2023-09-13T00:00:00"/>
    <x v="30"/>
    <n v="898.89"/>
    <n v="89889"/>
    <n v="0"/>
    <n v="1.1299999999999999"/>
    <x v="1"/>
    <s v="Operación"/>
    <x v="0"/>
    <x v="3"/>
    <x v="1"/>
    <x v="0"/>
    <s v="Sí"/>
    <x v="1"/>
    <n v="89889"/>
    <s v="Comercio_884"/>
    <x v="2"/>
    <n v="0"/>
    <n v="0"/>
    <n v="898.89"/>
    <n v="89889"/>
    <n v="0"/>
    <n v="0"/>
    <s v="ARN00000381"/>
    <s v="Hecho"/>
    <d v="2023-06-30T00:00:00"/>
    <n v="616.80999999999995"/>
    <n v="61681"/>
    <x v="2"/>
  </r>
  <r>
    <s v="C-000382"/>
    <x v="181"/>
    <x v="6"/>
    <d v="2023-09-04T00:00:00"/>
    <x v="25"/>
    <n v="387.89"/>
    <n v="38789"/>
    <n v="0"/>
    <n v="1.34"/>
    <x v="0"/>
    <s v="Operación"/>
    <x v="0"/>
    <x v="5"/>
    <x v="1"/>
    <x v="2"/>
    <s v="Sí"/>
    <x v="4"/>
    <n v="38789"/>
    <s v="Comercio_1299"/>
    <x v="2"/>
    <n v="0"/>
    <n v="0"/>
    <n v="387.89"/>
    <n v="38789"/>
    <n v="0"/>
    <n v="0"/>
    <s v="ARN00000382"/>
    <s v="Pendiente"/>
    <s v="Pendiente"/>
    <n v="0"/>
    <n v="0"/>
    <x v="5"/>
  </r>
  <r>
    <s v="C-000383"/>
    <x v="182"/>
    <x v="0"/>
    <d v="2023-09-26T00:00:00"/>
    <x v="24"/>
    <n v="69.63"/>
    <n v="6963"/>
    <n v="0"/>
    <n v="1.04"/>
    <x v="1"/>
    <s v="Operación"/>
    <x v="4"/>
    <x v="4"/>
    <x v="1"/>
    <x v="0"/>
    <s v="Sí"/>
    <x v="0"/>
    <n v="69630"/>
    <s v="Comercio_1725"/>
    <x v="3"/>
    <n v="696.3"/>
    <n v="69630"/>
    <n v="0"/>
    <n v="0"/>
    <n v="0"/>
    <n v="0"/>
    <s v="ARN00000383"/>
    <s v="Pendiente"/>
    <s v="Pendiente"/>
    <n v="0"/>
    <n v="0"/>
    <x v="0"/>
  </r>
  <r>
    <s v="C-000384"/>
    <x v="183"/>
    <x v="1"/>
    <d v="2023-09-14T00:00:00"/>
    <x v="1"/>
    <n v="871.34"/>
    <n v="87134"/>
    <n v="0"/>
    <n v="1.44"/>
    <x v="0"/>
    <s v="Operación"/>
    <x v="5"/>
    <x v="2"/>
    <x v="1"/>
    <x v="0"/>
    <s v="Sí"/>
    <x v="4"/>
    <n v="87134"/>
    <s v="Comercio_469"/>
    <x v="1"/>
    <n v="871.34"/>
    <n v="87134"/>
    <n v="0"/>
    <n v="0"/>
    <n v="0"/>
    <n v="0"/>
    <s v="ARN00000384"/>
    <s v="Hecho"/>
    <d v="2023-07-03T00:00:00"/>
    <n v="687.22"/>
    <n v="68722"/>
    <x v="1"/>
  </r>
  <r>
    <s v="C-000385"/>
    <x v="184"/>
    <x v="2"/>
    <d v="2023-09-20T00:00:00"/>
    <x v="15"/>
    <n v="74.569999999999993"/>
    <n v="7457"/>
    <n v="0"/>
    <n v="0"/>
    <x v="1"/>
    <s v="Operación"/>
    <x v="5"/>
    <x v="5"/>
    <x v="1"/>
    <x v="3"/>
    <s v="Sí"/>
    <x v="0"/>
    <n v="7457"/>
    <s v="Comercio_1902"/>
    <x v="3"/>
    <n v="74.569999999999993"/>
    <n v="7457"/>
    <n v="0"/>
    <n v="0"/>
    <n v="0"/>
    <n v="0"/>
    <s v="ARN00000385"/>
    <s v="Hecho"/>
    <d v="2023-07-04T00:00:00"/>
    <n v="8.7200000000000006"/>
    <n v="872"/>
    <x v="0"/>
  </r>
  <r>
    <s v="C-000386"/>
    <x v="185"/>
    <x v="3"/>
    <d v="2023-09-24T00:00:00"/>
    <x v="27"/>
    <n v="551.39"/>
    <n v="55139"/>
    <n v="0"/>
    <n v="0"/>
    <x v="1"/>
    <s v="Operación"/>
    <x v="4"/>
    <x v="2"/>
    <x v="1"/>
    <x v="2"/>
    <s v="Sí"/>
    <x v="3"/>
    <n v="55139"/>
    <s v="Comercio_727"/>
    <x v="2"/>
    <n v="0"/>
    <n v="0"/>
    <n v="551.39"/>
    <n v="55139"/>
    <n v="0"/>
    <n v="0"/>
    <s v="ARN00000386"/>
    <s v="Pendiente"/>
    <s v="Pendiente"/>
    <n v="0"/>
    <n v="0"/>
    <x v="0"/>
  </r>
  <r>
    <s v="C-000387"/>
    <x v="186"/>
    <x v="4"/>
    <d v="2023-09-11T00:00:00"/>
    <x v="20"/>
    <n v="38.53"/>
    <n v="3853"/>
    <n v="0"/>
    <n v="0"/>
    <x v="1"/>
    <s v="Operación"/>
    <x v="5"/>
    <x v="5"/>
    <x v="1"/>
    <x v="2"/>
    <s v="Sí"/>
    <x v="3"/>
    <n v="3853"/>
    <s v="Comercio_1889"/>
    <x v="2"/>
    <n v="0"/>
    <n v="0"/>
    <n v="38.53"/>
    <n v="3853"/>
    <n v="0"/>
    <n v="0"/>
    <s v="ARN00000387"/>
    <s v="Pendiente"/>
    <s v="Pendiente"/>
    <n v="0"/>
    <n v="0"/>
    <x v="1"/>
  </r>
  <r>
    <s v="C-000388"/>
    <x v="187"/>
    <x v="5"/>
    <d v="2023-09-15T00:00:00"/>
    <x v="3"/>
    <n v="440.81"/>
    <n v="44081"/>
    <n v="0"/>
    <n v="0.93"/>
    <x v="1"/>
    <s v="Operación"/>
    <x v="1"/>
    <x v="1"/>
    <x v="1"/>
    <x v="2"/>
    <s v="No"/>
    <x v="2"/>
    <n v="44081"/>
    <s v="Comercio_79"/>
    <x v="3"/>
    <n v="440.81"/>
    <n v="44081"/>
    <n v="0"/>
    <n v="0"/>
    <n v="0"/>
    <n v="0"/>
    <s v="ARN00000388"/>
    <s v="Hecho"/>
    <d v="2023-07-07T00:00:00"/>
    <n v="96.99"/>
    <n v="9699"/>
    <x v="3"/>
  </r>
  <r>
    <s v="C-000389"/>
    <x v="188"/>
    <x v="6"/>
    <d v="2023-09-06T00:00:00"/>
    <x v="8"/>
    <n v="305.08"/>
    <n v="30508"/>
    <n v="0"/>
    <n v="0"/>
    <x v="1"/>
    <s v="Operación"/>
    <x v="1"/>
    <x v="3"/>
    <x v="1"/>
    <x v="1"/>
    <s v="No"/>
    <x v="1"/>
    <n v="30508"/>
    <s v="Comercio_1134"/>
    <x v="1"/>
    <n v="305.08"/>
    <n v="30508"/>
    <n v="0"/>
    <n v="0"/>
    <n v="0"/>
    <n v="0"/>
    <s v="ARN00000389"/>
    <s v="Hecho"/>
    <d v="2023-07-08T00:00:00"/>
    <n v="48.78"/>
    <n v="4878"/>
    <x v="1"/>
  </r>
  <r>
    <s v="C-000390"/>
    <x v="189"/>
    <x v="0"/>
    <d v="2023-10-02T00:00:00"/>
    <x v="10"/>
    <n v="432.77"/>
    <n v="43277"/>
    <n v="0"/>
    <n v="0"/>
    <x v="1"/>
    <s v="Operación"/>
    <x v="5"/>
    <x v="0"/>
    <x v="1"/>
    <x v="1"/>
    <s v="No"/>
    <x v="4"/>
    <n v="43277"/>
    <s v="Comercio_678"/>
    <x v="2"/>
    <n v="0"/>
    <n v="0"/>
    <n v="432.77"/>
    <n v="43277"/>
    <n v="0"/>
    <n v="0"/>
    <s v="ARN00000390"/>
    <s v="Pendiente"/>
    <s v="Pendiente"/>
    <n v="0"/>
    <n v="0"/>
    <x v="1"/>
  </r>
  <r>
    <s v="C-000391"/>
    <x v="190"/>
    <x v="1"/>
    <d v="2023-09-25T00:00:00"/>
    <x v="14"/>
    <n v="414.25"/>
    <n v="41425"/>
    <n v="0"/>
    <n v="1.05"/>
    <x v="1"/>
    <s v="Operación"/>
    <x v="2"/>
    <x v="2"/>
    <x v="0"/>
    <x v="7"/>
    <s v="Sí"/>
    <x v="0"/>
    <n v="41425"/>
    <s v="Comercio_1324"/>
    <x v="0"/>
    <n v="0"/>
    <n v="0"/>
    <n v="0"/>
    <n v="0"/>
    <n v="414.25"/>
    <n v="41425"/>
    <s v="ARN00000391"/>
    <s v="Pendiente"/>
    <s v="Pendiente"/>
    <n v="0"/>
    <n v="0"/>
    <x v="1"/>
  </r>
  <r>
    <s v="C-000392"/>
    <x v="191"/>
    <x v="2"/>
    <d v="2023-09-17T00:00:00"/>
    <x v="0"/>
    <n v="679.43"/>
    <n v="67943"/>
    <n v="0"/>
    <n v="0"/>
    <x v="1"/>
    <s v="Operación"/>
    <x v="1"/>
    <x v="3"/>
    <x v="1"/>
    <x v="6"/>
    <s v="No"/>
    <x v="4"/>
    <n v="67943"/>
    <s v="Comercio_385"/>
    <x v="3"/>
    <n v="679.43"/>
    <n v="67943"/>
    <n v="0"/>
    <n v="0"/>
    <n v="0"/>
    <n v="0"/>
    <s v="ARN00000392"/>
    <s v="Hecho"/>
    <d v="2023-07-11T00:00:00"/>
    <n v="756.55"/>
    <n v="75655"/>
    <x v="4"/>
  </r>
  <r>
    <s v="C-000393"/>
    <x v="192"/>
    <x v="3"/>
    <d v="2023-09-25T00:00:00"/>
    <x v="30"/>
    <n v="78.78"/>
    <n v="7878"/>
    <n v="0"/>
    <n v="1.38"/>
    <x v="0"/>
    <s v="Operación"/>
    <x v="3"/>
    <x v="5"/>
    <x v="1"/>
    <x v="1"/>
    <s v="Sí"/>
    <x v="1"/>
    <n v="7878"/>
    <s v="Comercio_752"/>
    <x v="2"/>
    <n v="0"/>
    <n v="0"/>
    <n v="78.78"/>
    <n v="7878"/>
    <n v="0"/>
    <n v="0"/>
    <s v="ARN00000393"/>
    <s v="Hecho"/>
    <d v="2023-07-12T00:00:00"/>
    <n v="351.63"/>
    <n v="35163"/>
    <x v="0"/>
  </r>
  <r>
    <s v="C-000394"/>
    <x v="193"/>
    <x v="4"/>
    <d v="2023-10-10T00:00:00"/>
    <x v="2"/>
    <n v="590.89"/>
    <n v="59089"/>
    <n v="0"/>
    <n v="0"/>
    <x v="0"/>
    <s v="Operación"/>
    <x v="0"/>
    <x v="5"/>
    <x v="1"/>
    <x v="2"/>
    <s v="Sí"/>
    <x v="2"/>
    <n v="59089"/>
    <s v="Comercio_146"/>
    <x v="3"/>
    <n v="590.89"/>
    <n v="59089"/>
    <n v="0"/>
    <n v="0"/>
    <n v="0"/>
    <n v="0"/>
    <s v="ARN00000394"/>
    <s v="Pendiente"/>
    <s v="Pendiente"/>
    <n v="0"/>
    <n v="0"/>
    <x v="0"/>
  </r>
  <r>
    <s v="C-000395"/>
    <x v="194"/>
    <x v="5"/>
    <d v="2023-10-10T00:00:00"/>
    <x v="19"/>
    <n v="633.85"/>
    <n v="63385"/>
    <n v="0"/>
    <n v="0.82"/>
    <x v="1"/>
    <s v="Operación"/>
    <x v="0"/>
    <x v="3"/>
    <x v="0"/>
    <x v="4"/>
    <s v="Sí"/>
    <x v="4"/>
    <n v="63385"/>
    <s v="Comercio_655"/>
    <x v="0"/>
    <n v="0"/>
    <n v="0"/>
    <n v="0"/>
    <n v="0"/>
    <n v="633.85"/>
    <n v="63385"/>
    <s v="ARN00000395"/>
    <s v="Pendiente"/>
    <s v="Pendiente"/>
    <n v="0"/>
    <n v="0"/>
    <x v="1"/>
  </r>
  <r>
    <s v="C-000396"/>
    <x v="195"/>
    <x v="6"/>
    <d v="2023-10-09T00:00:00"/>
    <x v="24"/>
    <n v="598.39"/>
    <n v="59839"/>
    <n v="0"/>
    <n v="0"/>
    <x v="0"/>
    <s v="Operación"/>
    <x v="5"/>
    <x v="1"/>
    <x v="1"/>
    <x v="5"/>
    <s v="No"/>
    <x v="0"/>
    <n v="59839"/>
    <s v="Comercio_302"/>
    <x v="1"/>
    <n v="598.39"/>
    <n v="59839"/>
    <n v="0"/>
    <n v="0"/>
    <n v="0"/>
    <n v="0"/>
    <s v="ARN00000396"/>
    <s v="Pendiente"/>
    <s v="Pendiente"/>
    <n v="0"/>
    <n v="0"/>
    <x v="2"/>
  </r>
  <r>
    <s v="C-000397"/>
    <x v="196"/>
    <x v="0"/>
    <d v="2023-10-08T00:00:00"/>
    <x v="7"/>
    <n v="71.67"/>
    <n v="7167"/>
    <n v="0"/>
    <n v="0"/>
    <x v="0"/>
    <s v="Operación"/>
    <x v="1"/>
    <x v="5"/>
    <x v="1"/>
    <x v="5"/>
    <s v="No"/>
    <x v="0"/>
    <n v="71670"/>
    <s v="Comercio_110"/>
    <x v="3"/>
    <n v="716.7"/>
    <n v="71670"/>
    <n v="0"/>
    <n v="0"/>
    <n v="0"/>
    <n v="0"/>
    <s v="ARN00000397"/>
    <s v="Hecho"/>
    <d v="2023-07-16T00:00:00"/>
    <n v="994.87"/>
    <n v="99487"/>
    <x v="5"/>
  </r>
  <r>
    <s v="C-000398"/>
    <x v="197"/>
    <x v="1"/>
    <d v="2023-09-28T00:00:00"/>
    <x v="1"/>
    <n v="620.01"/>
    <n v="62001"/>
    <n v="0"/>
    <n v="1.07"/>
    <x v="1"/>
    <s v="Operación"/>
    <x v="4"/>
    <x v="1"/>
    <x v="1"/>
    <x v="4"/>
    <s v="No"/>
    <x v="4"/>
    <n v="62001"/>
    <s v="Comercio_525"/>
    <x v="1"/>
    <n v="620.01"/>
    <n v="62001"/>
    <n v="0"/>
    <n v="0"/>
    <n v="0"/>
    <n v="0"/>
    <s v="ARN00000398"/>
    <s v="Pendiente"/>
    <s v="Pendiente"/>
    <n v="0"/>
    <n v="0"/>
    <x v="5"/>
  </r>
  <r>
    <s v="C-000399"/>
    <x v="198"/>
    <x v="2"/>
    <d v="2023-10-01T00:00:00"/>
    <x v="30"/>
    <n v="512.73"/>
    <n v="51273"/>
    <n v="0"/>
    <n v="1.34"/>
    <x v="1"/>
    <s v="Operación"/>
    <x v="1"/>
    <x v="3"/>
    <x v="1"/>
    <x v="6"/>
    <s v="Sí"/>
    <x v="1"/>
    <n v="51273"/>
    <s v="Comercio_421"/>
    <x v="2"/>
    <n v="0"/>
    <n v="0"/>
    <n v="512.73"/>
    <n v="51273"/>
    <n v="0"/>
    <n v="0"/>
    <s v="ARN00000399"/>
    <s v="Pendiente"/>
    <s v="Pendiente"/>
    <n v="0"/>
    <n v="0"/>
    <x v="0"/>
  </r>
  <r>
    <s v="C-000400"/>
    <x v="199"/>
    <x v="3"/>
    <d v="2023-10-16T00:00:00"/>
    <x v="2"/>
    <n v="827.02"/>
    <n v="82702"/>
    <n v="0"/>
    <n v="0"/>
    <x v="0"/>
    <s v="Operación"/>
    <x v="3"/>
    <x v="3"/>
    <x v="0"/>
    <x v="0"/>
    <s v="Sí"/>
    <x v="0"/>
    <n v="82702"/>
    <s v="Comercio_1415"/>
    <x v="0"/>
    <n v="0"/>
    <n v="0"/>
    <n v="0"/>
    <n v="0"/>
    <n v="827.02"/>
    <n v="82702"/>
    <s v="ARN00000400"/>
    <s v="Hecho"/>
    <d v="2023-07-19T00:00:00"/>
    <n v="875.75"/>
    <n v="87575"/>
    <x v="0"/>
  </r>
  <r>
    <s v="C-000401"/>
    <x v="0"/>
    <x v="0"/>
    <d v="2023-03-18T00:00:00"/>
    <x v="6"/>
    <n v="229.38"/>
    <n v="22938"/>
    <n v="0"/>
    <n v="1.23"/>
    <x v="0"/>
    <s v="Operación"/>
    <x v="4"/>
    <x v="4"/>
    <x v="0"/>
    <x v="1"/>
    <s v="No"/>
    <x v="3"/>
    <n v="22938"/>
    <s v="Comercio_259"/>
    <x v="0"/>
    <n v="0"/>
    <n v="0"/>
    <n v="0"/>
    <n v="0"/>
    <n v="229.38"/>
    <n v="22938"/>
    <s v="ARN00000401"/>
    <s v="Hecho"/>
    <d v="2023-01-01T00:00:00"/>
    <n v="657.01"/>
    <n v="65701"/>
    <x v="1"/>
  </r>
  <r>
    <s v="C-000402"/>
    <x v="1"/>
    <x v="1"/>
    <d v="2023-03-27T00:00:00"/>
    <x v="7"/>
    <n v="897.15"/>
    <n v="89715"/>
    <n v="0"/>
    <n v="0"/>
    <x v="1"/>
    <s v="Operación"/>
    <x v="2"/>
    <x v="4"/>
    <x v="0"/>
    <x v="3"/>
    <s v="No"/>
    <x v="0"/>
    <n v="89715"/>
    <s v="Comercio_1047"/>
    <x v="0"/>
    <n v="0"/>
    <n v="0"/>
    <n v="0"/>
    <n v="0"/>
    <n v="897.15"/>
    <n v="89715"/>
    <s v="ARN00000402"/>
    <s v="Pendiente"/>
    <s v="Pendiente"/>
    <n v="0"/>
    <n v="0"/>
    <x v="4"/>
  </r>
  <r>
    <s v="C-000403"/>
    <x v="2"/>
    <x v="2"/>
    <d v="2023-03-23T00:00:00"/>
    <x v="18"/>
    <n v="49.08"/>
    <n v="4908"/>
    <n v="0"/>
    <n v="0.92"/>
    <x v="0"/>
    <s v="Operación"/>
    <x v="4"/>
    <x v="5"/>
    <x v="1"/>
    <x v="6"/>
    <s v="Sí"/>
    <x v="0"/>
    <n v="49080"/>
    <s v="Comercio_1017"/>
    <x v="3"/>
    <n v="490.8"/>
    <n v="49080"/>
    <n v="0"/>
    <n v="0"/>
    <n v="0"/>
    <n v="0"/>
    <s v="ARN00000403"/>
    <s v="Pendiente"/>
    <s v="Pendiente"/>
    <n v="0"/>
    <n v="0"/>
    <x v="3"/>
  </r>
  <r>
    <s v="C-000404"/>
    <x v="3"/>
    <x v="3"/>
    <d v="2023-03-12T00:00:00"/>
    <x v="20"/>
    <n v="482.83"/>
    <n v="48283"/>
    <n v="0"/>
    <n v="1.26"/>
    <x v="0"/>
    <s v="Operación"/>
    <x v="3"/>
    <x v="2"/>
    <x v="1"/>
    <x v="6"/>
    <s v="Sí"/>
    <x v="0"/>
    <n v="48283"/>
    <s v="Comercio_1503"/>
    <x v="3"/>
    <n v="482.83"/>
    <n v="48283"/>
    <n v="0"/>
    <n v="0"/>
    <n v="0"/>
    <n v="0"/>
    <s v="ARN00000404"/>
    <s v="Pendiente"/>
    <s v="Pendiente"/>
    <n v="0"/>
    <n v="0"/>
    <x v="0"/>
  </r>
  <r>
    <s v="C-000405"/>
    <x v="4"/>
    <x v="4"/>
    <d v="2023-03-14T00:00:00"/>
    <x v="0"/>
    <n v="152.94999999999999"/>
    <n v="15295"/>
    <n v="0"/>
    <n v="0"/>
    <x v="1"/>
    <s v="Operación"/>
    <x v="2"/>
    <x v="0"/>
    <x v="1"/>
    <x v="7"/>
    <s v="No"/>
    <x v="4"/>
    <n v="15295"/>
    <s v="Comercio_1843"/>
    <x v="3"/>
    <n v="152.94999999999999"/>
    <n v="15295"/>
    <n v="0"/>
    <n v="0"/>
    <n v="0"/>
    <n v="0"/>
    <s v="ARN00000405"/>
    <s v="Pendiente"/>
    <s v="Pendiente"/>
    <n v="0"/>
    <n v="0"/>
    <x v="4"/>
  </r>
  <r>
    <s v="C-000406"/>
    <x v="5"/>
    <x v="5"/>
    <d v="2023-03-14T00:00:00"/>
    <x v="20"/>
    <n v="829.85"/>
    <n v="82985"/>
    <n v="0"/>
    <n v="0"/>
    <x v="0"/>
    <s v="Operación"/>
    <x v="0"/>
    <x v="5"/>
    <x v="1"/>
    <x v="6"/>
    <s v="Sí"/>
    <x v="0"/>
    <n v="82985"/>
    <s v="Comercio_281"/>
    <x v="1"/>
    <n v="829.85"/>
    <n v="82985"/>
    <n v="0"/>
    <n v="0"/>
    <n v="0"/>
    <n v="0"/>
    <s v="ARN00000406"/>
    <s v="Hecho"/>
    <d v="2023-01-06T00:00:00"/>
    <n v="568.01"/>
    <n v="56801"/>
    <x v="3"/>
  </r>
  <r>
    <s v="C-000407"/>
    <x v="6"/>
    <x v="6"/>
    <d v="2023-03-30T00:00:00"/>
    <x v="16"/>
    <n v="31.3"/>
    <n v="3130"/>
    <n v="0"/>
    <n v="0"/>
    <x v="1"/>
    <s v="Operación"/>
    <x v="2"/>
    <x v="3"/>
    <x v="1"/>
    <x v="7"/>
    <s v="No"/>
    <x v="2"/>
    <n v="31300"/>
    <s v="Comercio_1848"/>
    <x v="1"/>
    <n v="313"/>
    <n v="31300"/>
    <n v="0"/>
    <n v="0"/>
    <n v="0"/>
    <n v="0"/>
    <s v="ARN00000407"/>
    <s v="Hecho"/>
    <d v="2023-01-07T00:00:00"/>
    <n v="672.48"/>
    <n v="67248"/>
    <x v="3"/>
  </r>
  <r>
    <s v="C-000408"/>
    <x v="7"/>
    <x v="0"/>
    <d v="2023-04-08T00:00:00"/>
    <x v="4"/>
    <n v="281.29000000000002"/>
    <n v="28129"/>
    <n v="0"/>
    <n v="0.96"/>
    <x v="1"/>
    <s v="Operación"/>
    <x v="2"/>
    <x v="4"/>
    <x v="1"/>
    <x v="4"/>
    <s v="No"/>
    <x v="4"/>
    <n v="28129"/>
    <s v="Comercio_1201"/>
    <x v="3"/>
    <n v="281.29000000000002"/>
    <n v="28129"/>
    <n v="0"/>
    <n v="0"/>
    <n v="0"/>
    <n v="0"/>
    <s v="ARN00000408"/>
    <s v="Pendiente"/>
    <s v="Pendiente"/>
    <n v="0"/>
    <n v="0"/>
    <x v="5"/>
  </r>
  <r>
    <s v="C-000409"/>
    <x v="8"/>
    <x v="1"/>
    <d v="2023-04-07T00:00:00"/>
    <x v="19"/>
    <n v="686.87"/>
    <n v="68687"/>
    <n v="0"/>
    <n v="0"/>
    <x v="0"/>
    <s v="Operación"/>
    <x v="1"/>
    <x v="4"/>
    <x v="1"/>
    <x v="0"/>
    <s v="Sí"/>
    <x v="1"/>
    <n v="68687"/>
    <s v="Comercio_952"/>
    <x v="1"/>
    <n v="686.87"/>
    <n v="68687"/>
    <n v="0"/>
    <n v="0"/>
    <n v="0"/>
    <n v="0"/>
    <s v="ARN00000409"/>
    <s v="Hecho"/>
    <d v="2023-01-09T00:00:00"/>
    <n v="578.11"/>
    <n v="57811"/>
    <x v="4"/>
  </r>
  <r>
    <s v="C-000410"/>
    <x v="9"/>
    <x v="2"/>
    <d v="2023-04-10T00:00:00"/>
    <x v="4"/>
    <n v="526.82000000000005"/>
    <n v="52682"/>
    <n v="0"/>
    <n v="0"/>
    <x v="0"/>
    <s v="Operación"/>
    <x v="2"/>
    <x v="2"/>
    <x v="1"/>
    <x v="5"/>
    <s v="No"/>
    <x v="3"/>
    <n v="52682"/>
    <s v="Comercio_1871"/>
    <x v="3"/>
    <n v="526.82000000000005"/>
    <n v="52682"/>
    <n v="0"/>
    <n v="0"/>
    <n v="0"/>
    <n v="0"/>
    <s v="ARN00000410"/>
    <s v="Hecho"/>
    <d v="2023-01-10T00:00:00"/>
    <n v="44.64"/>
    <n v="4464"/>
    <x v="3"/>
  </r>
  <r>
    <s v="C-000411"/>
    <x v="10"/>
    <x v="3"/>
    <d v="2023-03-31T00:00:00"/>
    <x v="18"/>
    <n v="19.059999999999999"/>
    <n v="1906"/>
    <n v="0"/>
    <n v="0"/>
    <x v="0"/>
    <s v="Operación"/>
    <x v="4"/>
    <x v="5"/>
    <x v="1"/>
    <x v="6"/>
    <s v="Sí"/>
    <x v="2"/>
    <n v="1906"/>
    <s v="Comercio_302"/>
    <x v="3"/>
    <n v="19.059999999999999"/>
    <n v="1906"/>
    <n v="0"/>
    <n v="0"/>
    <n v="0"/>
    <n v="0"/>
    <s v="ARN00000411"/>
    <s v="Pendiente"/>
    <s v="Pendiente"/>
    <n v="0"/>
    <n v="0"/>
    <x v="2"/>
  </r>
  <r>
    <s v="C-000412"/>
    <x v="11"/>
    <x v="4"/>
    <d v="2023-03-20T00:00:00"/>
    <x v="20"/>
    <n v="12.01"/>
    <n v="1201"/>
    <n v="0"/>
    <n v="0"/>
    <x v="1"/>
    <s v="Operación"/>
    <x v="0"/>
    <x v="5"/>
    <x v="1"/>
    <x v="7"/>
    <s v="Sí"/>
    <x v="3"/>
    <n v="12010"/>
    <s v="Comercio_1316"/>
    <x v="1"/>
    <n v="120.1"/>
    <n v="12010"/>
    <n v="0"/>
    <n v="0"/>
    <n v="0"/>
    <n v="0"/>
    <s v="ARN00000412"/>
    <s v="Hecho"/>
    <d v="2023-01-12T00:00:00"/>
    <n v="478.15"/>
    <n v="47815"/>
    <x v="4"/>
  </r>
  <r>
    <s v="C-000413"/>
    <x v="12"/>
    <x v="5"/>
    <d v="2023-03-22T00:00:00"/>
    <x v="0"/>
    <n v="42.44"/>
    <n v="4244"/>
    <n v="0"/>
    <n v="0"/>
    <x v="0"/>
    <s v="Operación"/>
    <x v="0"/>
    <x v="4"/>
    <x v="1"/>
    <x v="4"/>
    <s v="No"/>
    <x v="1"/>
    <n v="42440"/>
    <s v="Comercio_465"/>
    <x v="3"/>
    <n v="424.4"/>
    <n v="42440"/>
    <n v="0"/>
    <n v="0"/>
    <n v="0"/>
    <n v="0"/>
    <s v="ARN00000413"/>
    <s v="Pendiente"/>
    <s v="Pendiente"/>
    <n v="0"/>
    <n v="0"/>
    <x v="0"/>
  </r>
  <r>
    <s v="C-000414"/>
    <x v="13"/>
    <x v="6"/>
    <d v="2023-04-11T00:00:00"/>
    <x v="28"/>
    <n v="410.73"/>
    <n v="41073"/>
    <n v="0"/>
    <n v="1.24"/>
    <x v="1"/>
    <s v="Operación"/>
    <x v="3"/>
    <x v="5"/>
    <x v="1"/>
    <x v="2"/>
    <s v="Sí"/>
    <x v="2"/>
    <n v="41073"/>
    <s v="Comercio_124"/>
    <x v="3"/>
    <n v="410.73"/>
    <n v="41073"/>
    <n v="0"/>
    <n v="0"/>
    <n v="0"/>
    <n v="0"/>
    <s v="ARN00000414"/>
    <s v="Pendiente"/>
    <s v="Pendiente"/>
    <n v="0"/>
    <n v="0"/>
    <x v="2"/>
  </r>
  <r>
    <s v="C-000415"/>
    <x v="14"/>
    <x v="0"/>
    <d v="2023-04-03T00:00:00"/>
    <x v="15"/>
    <n v="208.13"/>
    <n v="20813"/>
    <n v="0"/>
    <n v="0.85"/>
    <x v="0"/>
    <s v="Operación"/>
    <x v="5"/>
    <x v="4"/>
    <x v="1"/>
    <x v="0"/>
    <s v="Sí"/>
    <x v="1"/>
    <n v="20813"/>
    <s v="Comercio_1916"/>
    <x v="1"/>
    <n v="208.13"/>
    <n v="20813"/>
    <n v="0"/>
    <n v="0"/>
    <n v="0"/>
    <n v="0"/>
    <s v="ARN00000415"/>
    <s v="Hecho"/>
    <d v="2023-01-15T00:00:00"/>
    <n v="576.30999999999995"/>
    <n v="57631"/>
    <x v="5"/>
  </r>
  <r>
    <s v="C-000416"/>
    <x v="15"/>
    <x v="1"/>
    <d v="2023-04-13T00:00:00"/>
    <x v="28"/>
    <n v="668.42"/>
    <n v="66842"/>
    <n v="0"/>
    <n v="1.0900000000000001"/>
    <x v="0"/>
    <s v="Operación"/>
    <x v="4"/>
    <x v="3"/>
    <x v="1"/>
    <x v="3"/>
    <s v="No"/>
    <x v="0"/>
    <n v="66842"/>
    <s v="Comercio_249"/>
    <x v="1"/>
    <n v="668.42"/>
    <n v="66842"/>
    <n v="0"/>
    <n v="0"/>
    <n v="0"/>
    <n v="0"/>
    <s v="ARN00000416"/>
    <s v="Pendiente"/>
    <s v="Pendiente"/>
    <n v="0"/>
    <n v="0"/>
    <x v="2"/>
  </r>
  <r>
    <s v="C-000417"/>
    <x v="16"/>
    <x v="2"/>
    <d v="2023-04-02T00:00:00"/>
    <x v="30"/>
    <n v="735.11"/>
    <n v="73511"/>
    <n v="0"/>
    <n v="0.95"/>
    <x v="1"/>
    <s v="Operación"/>
    <x v="3"/>
    <x v="5"/>
    <x v="1"/>
    <x v="3"/>
    <s v="No"/>
    <x v="3"/>
    <n v="73511"/>
    <s v="Comercio_1919"/>
    <x v="3"/>
    <n v="735.11"/>
    <n v="73511"/>
    <n v="0"/>
    <n v="0"/>
    <n v="0"/>
    <n v="0"/>
    <s v="ARN00000417"/>
    <s v="Pendiente"/>
    <s v="Pendiente"/>
    <n v="0"/>
    <n v="0"/>
    <x v="5"/>
  </r>
  <r>
    <s v="C-000418"/>
    <x v="17"/>
    <x v="3"/>
    <d v="2023-03-22T00:00:00"/>
    <x v="5"/>
    <n v="458.98"/>
    <n v="45898"/>
    <n v="0"/>
    <n v="0"/>
    <x v="1"/>
    <s v="Operación"/>
    <x v="5"/>
    <x v="5"/>
    <x v="1"/>
    <x v="3"/>
    <s v="No"/>
    <x v="0"/>
    <n v="45898"/>
    <s v="Comercio_1173"/>
    <x v="2"/>
    <n v="0"/>
    <n v="0"/>
    <n v="458.98"/>
    <n v="45898"/>
    <n v="0"/>
    <n v="0"/>
    <s v="ARN00000418"/>
    <s v="Hecho"/>
    <d v="2023-01-18T00:00:00"/>
    <n v="981.52"/>
    <n v="98152"/>
    <x v="3"/>
  </r>
  <r>
    <s v="C-000419"/>
    <x v="18"/>
    <x v="4"/>
    <d v="2023-04-01T00:00:00"/>
    <x v="26"/>
    <n v="335.57"/>
    <n v="33557"/>
    <n v="0"/>
    <n v="1.19"/>
    <x v="1"/>
    <s v="Operación"/>
    <x v="0"/>
    <x v="5"/>
    <x v="1"/>
    <x v="4"/>
    <s v="Sí"/>
    <x v="1"/>
    <n v="33557"/>
    <s v="Comercio_911"/>
    <x v="1"/>
    <n v="335.57"/>
    <n v="33557"/>
    <n v="0"/>
    <n v="0"/>
    <n v="0"/>
    <n v="0"/>
    <s v="ARN00000419"/>
    <s v="Pendiente"/>
    <s v="Pendiente"/>
    <n v="0"/>
    <n v="0"/>
    <x v="1"/>
  </r>
  <r>
    <s v="C-000420"/>
    <x v="19"/>
    <x v="5"/>
    <d v="2023-03-23T00:00:00"/>
    <x v="12"/>
    <n v="735.35"/>
    <n v="73535"/>
    <n v="0"/>
    <n v="0"/>
    <x v="0"/>
    <s v="Operación"/>
    <x v="2"/>
    <x v="0"/>
    <x v="1"/>
    <x v="6"/>
    <s v="No"/>
    <x v="0"/>
    <n v="73535"/>
    <s v="Comercio_1052"/>
    <x v="2"/>
    <n v="0"/>
    <n v="0"/>
    <n v="735.35"/>
    <n v="73535"/>
    <n v="0"/>
    <n v="0"/>
    <s v="ARN00000420"/>
    <s v="Pendiente"/>
    <s v="Pendiente"/>
    <n v="0"/>
    <n v="0"/>
    <x v="1"/>
  </r>
  <r>
    <s v="C-000421"/>
    <x v="20"/>
    <x v="6"/>
    <d v="2023-04-07T00:00:00"/>
    <x v="6"/>
    <n v="918.27"/>
    <n v="91827"/>
    <n v="0"/>
    <n v="1.22"/>
    <x v="0"/>
    <s v="Operación"/>
    <x v="5"/>
    <x v="5"/>
    <x v="1"/>
    <x v="4"/>
    <s v="No"/>
    <x v="4"/>
    <n v="91827"/>
    <s v="Comercio_1646"/>
    <x v="3"/>
    <n v="918.27"/>
    <n v="91827"/>
    <n v="0"/>
    <n v="0"/>
    <n v="0"/>
    <n v="0"/>
    <s v="ARN00000421"/>
    <s v="Pendiente"/>
    <s v="Pendiente"/>
    <n v="0"/>
    <n v="0"/>
    <x v="1"/>
  </r>
  <r>
    <s v="C-000422"/>
    <x v="21"/>
    <x v="0"/>
    <d v="2023-04-05T00:00:00"/>
    <x v="1"/>
    <n v="843.78"/>
    <n v="84378"/>
    <n v="0"/>
    <n v="0.99"/>
    <x v="0"/>
    <s v="Operación"/>
    <x v="2"/>
    <x v="5"/>
    <x v="1"/>
    <x v="5"/>
    <s v="No"/>
    <x v="0"/>
    <n v="84378"/>
    <s v="Comercio_866"/>
    <x v="2"/>
    <n v="0"/>
    <n v="0"/>
    <n v="843.78"/>
    <n v="84378"/>
    <n v="0"/>
    <n v="0"/>
    <s v="ARN00000422"/>
    <s v="Pendiente"/>
    <s v="Pendiente"/>
    <n v="0"/>
    <n v="0"/>
    <x v="0"/>
  </r>
  <r>
    <s v="C-000423"/>
    <x v="22"/>
    <x v="1"/>
    <d v="2023-04-23T00:00:00"/>
    <x v="4"/>
    <n v="319.74"/>
    <n v="31974"/>
    <n v="0"/>
    <n v="0.94"/>
    <x v="0"/>
    <s v="Operación"/>
    <x v="1"/>
    <x v="4"/>
    <x v="0"/>
    <x v="2"/>
    <s v="Sí"/>
    <x v="1"/>
    <n v="31974"/>
    <s v="Comercio_822"/>
    <x v="0"/>
    <n v="0"/>
    <n v="0"/>
    <n v="0"/>
    <n v="0"/>
    <n v="319.74"/>
    <n v="31974"/>
    <s v="ARN00000423"/>
    <s v="Pendiente"/>
    <s v="Pendiente"/>
    <n v="0"/>
    <n v="0"/>
    <x v="4"/>
  </r>
  <r>
    <s v="C-000424"/>
    <x v="23"/>
    <x v="2"/>
    <d v="2023-03-31T00:00:00"/>
    <x v="23"/>
    <n v="596.74"/>
    <n v="59674"/>
    <n v="0"/>
    <n v="0"/>
    <x v="1"/>
    <s v="Operación"/>
    <x v="1"/>
    <x v="0"/>
    <x v="1"/>
    <x v="7"/>
    <s v="No"/>
    <x v="2"/>
    <n v="59674"/>
    <s v="Comercio_244"/>
    <x v="1"/>
    <n v="596.74"/>
    <n v="59674"/>
    <n v="0"/>
    <n v="0"/>
    <n v="0"/>
    <n v="0"/>
    <s v="ARN00000424"/>
    <s v="Pendiente"/>
    <s v="Pendiente"/>
    <n v="0"/>
    <n v="0"/>
    <x v="2"/>
  </r>
  <r>
    <s v="C-000425"/>
    <x v="24"/>
    <x v="3"/>
    <d v="2023-03-29T00:00:00"/>
    <x v="5"/>
    <n v="32.29"/>
    <n v="3229"/>
    <n v="0"/>
    <n v="1.1299999999999999"/>
    <x v="1"/>
    <s v="Operación"/>
    <x v="5"/>
    <x v="3"/>
    <x v="1"/>
    <x v="4"/>
    <s v="Sí"/>
    <x v="4"/>
    <n v="3229"/>
    <s v="Comercio_322"/>
    <x v="2"/>
    <n v="0"/>
    <n v="0"/>
    <n v="32.29"/>
    <n v="3229"/>
    <n v="0"/>
    <n v="0"/>
    <s v="ARN00000425"/>
    <s v="Pendiente"/>
    <s v="Pendiente"/>
    <n v="0"/>
    <n v="0"/>
    <x v="4"/>
  </r>
  <r>
    <s v="C-000426"/>
    <x v="25"/>
    <x v="4"/>
    <d v="2023-04-03T00:00:00"/>
    <x v="20"/>
    <n v="429.04"/>
    <n v="42904"/>
    <n v="0"/>
    <n v="0"/>
    <x v="1"/>
    <s v="Operación"/>
    <x v="4"/>
    <x v="3"/>
    <x v="1"/>
    <x v="6"/>
    <s v="No"/>
    <x v="3"/>
    <n v="42904"/>
    <s v="Comercio_376"/>
    <x v="1"/>
    <n v="429.04"/>
    <n v="42904"/>
    <n v="0"/>
    <n v="0"/>
    <n v="0"/>
    <n v="0"/>
    <s v="ARN00000426"/>
    <s v="Hecho"/>
    <d v="2023-01-26T00:00:00"/>
    <n v="339.07"/>
    <n v="33907"/>
    <x v="1"/>
  </r>
  <r>
    <s v="C-000427"/>
    <x v="26"/>
    <x v="5"/>
    <d v="2023-04-14T00:00:00"/>
    <x v="14"/>
    <n v="300.24"/>
    <n v="30024"/>
    <n v="0"/>
    <n v="1.38"/>
    <x v="1"/>
    <s v="Operación"/>
    <x v="3"/>
    <x v="0"/>
    <x v="1"/>
    <x v="3"/>
    <s v="Sí"/>
    <x v="2"/>
    <n v="30024"/>
    <s v="Comercio_1668"/>
    <x v="2"/>
    <n v="0"/>
    <n v="0"/>
    <n v="300.24"/>
    <n v="30024"/>
    <n v="0"/>
    <n v="0"/>
    <s v="ARN00000427"/>
    <s v="Hecho"/>
    <d v="2023-01-27T00:00:00"/>
    <n v="736.54"/>
    <n v="73654"/>
    <x v="3"/>
  </r>
  <r>
    <s v="C-000428"/>
    <x v="27"/>
    <x v="6"/>
    <d v="2023-04-10T00:00:00"/>
    <x v="26"/>
    <n v="26.93"/>
    <n v="2693"/>
    <n v="0"/>
    <n v="0.89"/>
    <x v="0"/>
    <s v="Operación"/>
    <x v="1"/>
    <x v="0"/>
    <x v="1"/>
    <x v="4"/>
    <s v="No"/>
    <x v="0"/>
    <n v="2693"/>
    <s v="Comercio_643"/>
    <x v="1"/>
    <n v="26.93"/>
    <n v="2693"/>
    <n v="0"/>
    <n v="0"/>
    <n v="0"/>
    <n v="0"/>
    <s v="ARN00000428"/>
    <s v="Pendiente"/>
    <s v="Pendiente"/>
    <n v="0"/>
    <n v="0"/>
    <x v="5"/>
  </r>
  <r>
    <s v="C-000429"/>
    <x v="28"/>
    <x v="0"/>
    <d v="2023-04-18T00:00:00"/>
    <x v="18"/>
    <n v="32.630000000000003"/>
    <n v="3263"/>
    <n v="0"/>
    <n v="0"/>
    <x v="0"/>
    <s v="Operación"/>
    <x v="3"/>
    <x v="1"/>
    <x v="1"/>
    <x v="7"/>
    <s v="Sí"/>
    <x v="4"/>
    <n v="3263"/>
    <s v="Comercio_1052"/>
    <x v="2"/>
    <n v="0"/>
    <n v="0"/>
    <n v="32.630000000000003"/>
    <n v="3263"/>
    <n v="0"/>
    <n v="0"/>
    <s v="ARN00000429"/>
    <s v="Hecho"/>
    <d v="2023-01-29T00:00:00"/>
    <n v="15.81"/>
    <n v="1581"/>
    <x v="1"/>
  </r>
  <r>
    <s v="C-000430"/>
    <x v="29"/>
    <x v="1"/>
    <d v="2023-04-06T00:00:00"/>
    <x v="23"/>
    <n v="89.51"/>
    <n v="8951"/>
    <n v="0"/>
    <n v="0"/>
    <x v="0"/>
    <s v="Operación"/>
    <x v="4"/>
    <x v="1"/>
    <x v="1"/>
    <x v="2"/>
    <s v="Sí"/>
    <x v="3"/>
    <n v="89510"/>
    <s v="Comercio_105"/>
    <x v="1"/>
    <n v="895.1"/>
    <n v="89510"/>
    <n v="0"/>
    <n v="0"/>
    <n v="0"/>
    <n v="0"/>
    <s v="ARN00000430"/>
    <s v="Pendiente"/>
    <s v="Pendiente"/>
    <n v="0"/>
    <n v="0"/>
    <x v="2"/>
  </r>
  <r>
    <s v="C-000431"/>
    <x v="30"/>
    <x v="2"/>
    <d v="2023-04-09T00:00:00"/>
    <x v="0"/>
    <n v="26.24"/>
    <n v="2624"/>
    <n v="0"/>
    <n v="0"/>
    <x v="0"/>
    <s v="Operación"/>
    <x v="3"/>
    <x v="3"/>
    <x v="1"/>
    <x v="7"/>
    <s v="No"/>
    <x v="3"/>
    <n v="26240"/>
    <s v="Comercio_705"/>
    <x v="1"/>
    <n v="262.39999999999998"/>
    <n v="26240"/>
    <n v="0"/>
    <n v="0"/>
    <n v="0"/>
    <n v="0"/>
    <s v="ARN00000431"/>
    <s v="Hecho"/>
    <d v="2023-01-31T00:00:00"/>
    <n v="386.25"/>
    <n v="38625"/>
    <x v="5"/>
  </r>
  <r>
    <s v="C-000432"/>
    <x v="31"/>
    <x v="3"/>
    <d v="2023-04-14T00:00:00"/>
    <x v="26"/>
    <n v="748.51"/>
    <n v="74851"/>
    <n v="0"/>
    <n v="0.99"/>
    <x v="1"/>
    <s v="Operación"/>
    <x v="0"/>
    <x v="3"/>
    <x v="0"/>
    <x v="7"/>
    <s v="No"/>
    <x v="4"/>
    <n v="74851"/>
    <s v="Comercio_244"/>
    <x v="0"/>
    <n v="0"/>
    <n v="0"/>
    <n v="0"/>
    <n v="0"/>
    <n v="748.51"/>
    <n v="74851"/>
    <s v="ARN00000432"/>
    <s v="Pendiente"/>
    <s v="Pendiente"/>
    <n v="0"/>
    <n v="0"/>
    <x v="2"/>
  </r>
  <r>
    <s v="C-000433"/>
    <x v="32"/>
    <x v="4"/>
    <d v="2023-04-27T00:00:00"/>
    <x v="7"/>
    <n v="799.88"/>
    <n v="79988"/>
    <n v="0"/>
    <n v="0"/>
    <x v="1"/>
    <s v="Operación"/>
    <x v="5"/>
    <x v="5"/>
    <x v="0"/>
    <x v="5"/>
    <s v="No"/>
    <x v="1"/>
    <n v="79988"/>
    <s v="Comercio_1801"/>
    <x v="0"/>
    <n v="0"/>
    <n v="0"/>
    <n v="0"/>
    <n v="0"/>
    <n v="799.88"/>
    <n v="79988"/>
    <s v="ARN00000433"/>
    <s v="Hecho"/>
    <d v="2023-02-02T00:00:00"/>
    <n v="952.81"/>
    <n v="95281"/>
    <x v="2"/>
  </r>
  <r>
    <s v="C-000434"/>
    <x v="33"/>
    <x v="5"/>
    <d v="2023-04-28T00:00:00"/>
    <x v="7"/>
    <n v="770.88"/>
    <n v="77088"/>
    <n v="0"/>
    <n v="1.37"/>
    <x v="0"/>
    <s v="Operación"/>
    <x v="2"/>
    <x v="4"/>
    <x v="1"/>
    <x v="0"/>
    <s v="No"/>
    <x v="1"/>
    <n v="77088"/>
    <s v="Comercio_844"/>
    <x v="3"/>
    <n v="770.88"/>
    <n v="77088"/>
    <n v="0"/>
    <n v="0"/>
    <n v="0"/>
    <n v="0"/>
    <s v="ARN00000434"/>
    <s v="Hecho"/>
    <d v="2023-02-03T00:00:00"/>
    <n v="118.33"/>
    <n v="11833"/>
    <x v="1"/>
  </r>
  <r>
    <s v="C-000435"/>
    <x v="34"/>
    <x v="6"/>
    <d v="2023-04-29T00:00:00"/>
    <x v="7"/>
    <n v="127.48"/>
    <n v="12748"/>
    <n v="0"/>
    <n v="0"/>
    <x v="1"/>
    <s v="Operación"/>
    <x v="3"/>
    <x v="2"/>
    <x v="1"/>
    <x v="3"/>
    <s v="Sí"/>
    <x v="3"/>
    <n v="12748"/>
    <s v="Comercio_503"/>
    <x v="2"/>
    <n v="0"/>
    <n v="0"/>
    <n v="127.48"/>
    <n v="12748"/>
    <n v="0"/>
    <n v="0"/>
    <s v="ARN00000435"/>
    <s v="Pendiente"/>
    <s v="Pendiente"/>
    <n v="0"/>
    <n v="0"/>
    <x v="5"/>
  </r>
  <r>
    <s v="C-000436"/>
    <x v="35"/>
    <x v="0"/>
    <d v="2023-04-17T00:00:00"/>
    <x v="17"/>
    <n v="612.46"/>
    <n v="61246"/>
    <n v="0"/>
    <n v="1.07"/>
    <x v="1"/>
    <s v="Operación"/>
    <x v="2"/>
    <x v="2"/>
    <x v="1"/>
    <x v="7"/>
    <s v="Sí"/>
    <x v="3"/>
    <n v="61246"/>
    <s v="Comercio_341"/>
    <x v="3"/>
    <n v="612.46"/>
    <n v="61246"/>
    <n v="0"/>
    <n v="0"/>
    <n v="0"/>
    <n v="0"/>
    <s v="ARN00000436"/>
    <s v="Hecho"/>
    <d v="2023-02-05T00:00:00"/>
    <n v="23.35"/>
    <n v="2335"/>
    <x v="4"/>
  </r>
  <r>
    <s v="C-000437"/>
    <x v="36"/>
    <x v="1"/>
    <d v="2023-04-14T00:00:00"/>
    <x v="20"/>
    <n v="625.77"/>
    <n v="62577"/>
    <n v="0"/>
    <n v="0"/>
    <x v="0"/>
    <s v="Operación"/>
    <x v="5"/>
    <x v="1"/>
    <x v="1"/>
    <x v="2"/>
    <s v="Sí"/>
    <x v="1"/>
    <n v="62577"/>
    <s v="Comercio_1988"/>
    <x v="1"/>
    <n v="625.77"/>
    <n v="62577"/>
    <n v="0"/>
    <n v="0"/>
    <n v="0"/>
    <n v="0"/>
    <s v="ARN00000437"/>
    <s v="Hecho"/>
    <d v="2023-02-06T00:00:00"/>
    <n v="552.99"/>
    <n v="55299"/>
    <x v="1"/>
  </r>
  <r>
    <s v="C-000438"/>
    <x v="37"/>
    <x v="2"/>
    <d v="2023-05-02T00:00:00"/>
    <x v="7"/>
    <n v="90.42"/>
    <n v="9042"/>
    <n v="0"/>
    <n v="0"/>
    <x v="1"/>
    <s v="Operación"/>
    <x v="3"/>
    <x v="1"/>
    <x v="1"/>
    <x v="2"/>
    <s v="No"/>
    <x v="1"/>
    <n v="90420"/>
    <s v="Comercio_503"/>
    <x v="2"/>
    <n v="0"/>
    <n v="0"/>
    <n v="904.2"/>
    <n v="90420"/>
    <n v="0"/>
    <n v="0"/>
    <s v="ARN00000438"/>
    <s v="Hecho"/>
    <d v="2023-02-07T00:00:00"/>
    <n v="877.17"/>
    <n v="87717"/>
    <x v="5"/>
  </r>
  <r>
    <s v="C-000439"/>
    <x v="38"/>
    <x v="3"/>
    <d v="2023-04-14T00:00:00"/>
    <x v="25"/>
    <n v="490.58"/>
    <n v="49058"/>
    <n v="0"/>
    <n v="0"/>
    <x v="1"/>
    <s v="Operación"/>
    <x v="4"/>
    <x v="2"/>
    <x v="1"/>
    <x v="5"/>
    <s v="Sí"/>
    <x v="1"/>
    <n v="49058"/>
    <s v="Comercio_161"/>
    <x v="1"/>
    <n v="490.58"/>
    <n v="49058"/>
    <n v="0"/>
    <n v="0"/>
    <n v="0"/>
    <n v="0"/>
    <s v="ARN00000439"/>
    <s v="Hecho"/>
    <d v="2023-02-08T00:00:00"/>
    <n v="56.73"/>
    <n v="5673"/>
    <x v="1"/>
  </r>
  <r>
    <s v="C-000440"/>
    <x v="39"/>
    <x v="4"/>
    <d v="2023-04-27T00:00:00"/>
    <x v="14"/>
    <n v="95.78"/>
    <n v="9578"/>
    <n v="0"/>
    <n v="0"/>
    <x v="0"/>
    <s v="Operación"/>
    <x v="3"/>
    <x v="0"/>
    <x v="1"/>
    <x v="2"/>
    <s v="Sí"/>
    <x v="4"/>
    <n v="9578"/>
    <s v="Comercio_878"/>
    <x v="1"/>
    <n v="95.78"/>
    <n v="9578"/>
    <n v="0"/>
    <n v="0"/>
    <n v="0"/>
    <n v="0"/>
    <s v="ARN00000440"/>
    <s v="Hecho"/>
    <d v="2023-02-09T00:00:00"/>
    <n v="315.14999999999998"/>
    <n v="31515"/>
    <x v="2"/>
  </r>
  <r>
    <s v="C-000441"/>
    <x v="40"/>
    <x v="5"/>
    <d v="2023-05-06T00:00:00"/>
    <x v="10"/>
    <n v="784.23"/>
    <n v="78423"/>
    <n v="0"/>
    <n v="1.17"/>
    <x v="0"/>
    <s v="Operación"/>
    <x v="3"/>
    <x v="3"/>
    <x v="1"/>
    <x v="6"/>
    <s v="No"/>
    <x v="3"/>
    <n v="78423"/>
    <s v="Comercio_1805"/>
    <x v="3"/>
    <n v="784.23"/>
    <n v="78423"/>
    <n v="0"/>
    <n v="0"/>
    <n v="0"/>
    <n v="0"/>
    <s v="ARN00000441"/>
    <s v="Hecho"/>
    <d v="2023-02-10T00:00:00"/>
    <n v="712.43"/>
    <n v="71243"/>
    <x v="4"/>
  </r>
  <r>
    <s v="C-000442"/>
    <x v="41"/>
    <x v="6"/>
    <d v="2023-04-26T00:00:00"/>
    <x v="22"/>
    <n v="854.71"/>
    <n v="85471"/>
    <n v="0"/>
    <n v="1.08"/>
    <x v="0"/>
    <s v="Operación"/>
    <x v="4"/>
    <x v="0"/>
    <x v="1"/>
    <x v="6"/>
    <s v="Sí"/>
    <x v="1"/>
    <n v="85471"/>
    <s v="Comercio_402"/>
    <x v="1"/>
    <n v="854.71"/>
    <n v="85471"/>
    <n v="0"/>
    <n v="0"/>
    <n v="0"/>
    <n v="0"/>
    <s v="ARN00000442"/>
    <s v="Pendiente"/>
    <s v="Pendiente"/>
    <n v="0"/>
    <n v="0"/>
    <x v="4"/>
  </r>
  <r>
    <s v="C-000443"/>
    <x v="42"/>
    <x v="0"/>
    <d v="2023-05-02T00:00:00"/>
    <x v="18"/>
    <n v="80.760000000000005"/>
    <n v="8076"/>
    <n v="0"/>
    <n v="0.82"/>
    <x v="1"/>
    <s v="Operación"/>
    <x v="1"/>
    <x v="3"/>
    <x v="1"/>
    <x v="7"/>
    <s v="Sí"/>
    <x v="2"/>
    <n v="80760"/>
    <s v="Comercio_930"/>
    <x v="1"/>
    <n v="807.6"/>
    <n v="80760"/>
    <n v="0"/>
    <n v="0"/>
    <n v="0"/>
    <n v="0"/>
    <s v="ARN00000443"/>
    <s v="Hecho"/>
    <d v="2023-02-12T00:00:00"/>
    <n v="900.94"/>
    <n v="90094"/>
    <x v="2"/>
  </r>
  <r>
    <s v="C-000444"/>
    <x v="43"/>
    <x v="1"/>
    <d v="2023-04-29T00:00:00"/>
    <x v="30"/>
    <n v="763.06"/>
    <n v="76306"/>
    <n v="0"/>
    <n v="1.28"/>
    <x v="1"/>
    <s v="Operación"/>
    <x v="1"/>
    <x v="0"/>
    <x v="1"/>
    <x v="2"/>
    <s v="Sí"/>
    <x v="3"/>
    <n v="76306"/>
    <s v="Comercio_1965"/>
    <x v="2"/>
    <n v="0"/>
    <n v="0"/>
    <n v="763.06"/>
    <n v="76306"/>
    <n v="0"/>
    <n v="0"/>
    <s v="ARN00000444"/>
    <s v="Hecho"/>
    <d v="2023-02-13T00:00:00"/>
    <n v="125.61"/>
    <n v="12561"/>
    <x v="0"/>
  </r>
  <r>
    <s v="C-000445"/>
    <x v="44"/>
    <x v="2"/>
    <d v="2023-05-11T00:00:00"/>
    <x v="24"/>
    <n v="359.48"/>
    <n v="35948"/>
    <n v="0"/>
    <n v="1.25"/>
    <x v="1"/>
    <s v="Operación"/>
    <x v="0"/>
    <x v="0"/>
    <x v="1"/>
    <x v="4"/>
    <s v="Sí"/>
    <x v="3"/>
    <n v="35948"/>
    <s v="Comercio_1234"/>
    <x v="3"/>
    <n v="359.48"/>
    <n v="35948"/>
    <n v="0"/>
    <n v="0"/>
    <n v="0"/>
    <n v="0"/>
    <s v="ARN00000445"/>
    <s v="Hecho"/>
    <d v="2023-02-14T00:00:00"/>
    <n v="14.23"/>
    <n v="1423"/>
    <x v="1"/>
  </r>
  <r>
    <s v="C-000446"/>
    <x v="45"/>
    <x v="3"/>
    <d v="2023-04-26T00:00:00"/>
    <x v="3"/>
    <n v="459.62"/>
    <n v="45962"/>
    <n v="0"/>
    <n v="1.23"/>
    <x v="1"/>
    <s v="Operación"/>
    <x v="5"/>
    <x v="4"/>
    <x v="1"/>
    <x v="3"/>
    <s v="Sí"/>
    <x v="3"/>
    <n v="45962"/>
    <s v="Comercio_1632"/>
    <x v="3"/>
    <n v="459.62"/>
    <n v="45962"/>
    <n v="0"/>
    <n v="0"/>
    <n v="0"/>
    <n v="0"/>
    <s v="ARN00000446"/>
    <s v="Hecho"/>
    <d v="2023-02-15T00:00:00"/>
    <n v="608.89"/>
    <n v="60889"/>
    <x v="5"/>
  </r>
  <r>
    <s v="C-000447"/>
    <x v="46"/>
    <x v="4"/>
    <d v="2023-05-10T00:00:00"/>
    <x v="21"/>
    <n v="640.66"/>
    <n v="64066"/>
    <n v="0"/>
    <n v="1.24"/>
    <x v="1"/>
    <s v="Operación"/>
    <x v="2"/>
    <x v="4"/>
    <x v="1"/>
    <x v="0"/>
    <s v="Sí"/>
    <x v="3"/>
    <n v="64066"/>
    <s v="Comercio_1126"/>
    <x v="3"/>
    <n v="640.66"/>
    <n v="64066"/>
    <n v="0"/>
    <n v="0"/>
    <n v="0"/>
    <n v="0"/>
    <s v="ARN00000447"/>
    <s v="Hecho"/>
    <d v="2023-02-16T00:00:00"/>
    <n v="536.72"/>
    <n v="53672"/>
    <x v="1"/>
  </r>
  <r>
    <s v="C-000448"/>
    <x v="47"/>
    <x v="5"/>
    <d v="2023-04-22T00:00:00"/>
    <x v="9"/>
    <n v="865.94"/>
    <n v="86594"/>
    <n v="0"/>
    <n v="0.98"/>
    <x v="0"/>
    <s v="Operación"/>
    <x v="1"/>
    <x v="4"/>
    <x v="1"/>
    <x v="1"/>
    <s v="No"/>
    <x v="4"/>
    <n v="86594"/>
    <s v="Comercio_452"/>
    <x v="1"/>
    <n v="865.94"/>
    <n v="86594"/>
    <n v="0"/>
    <n v="0"/>
    <n v="0"/>
    <n v="0"/>
    <s v="ARN00000448"/>
    <s v="Pendiente"/>
    <s v="Pendiente"/>
    <n v="0"/>
    <n v="0"/>
    <x v="0"/>
  </r>
  <r>
    <s v="C-000449"/>
    <x v="48"/>
    <x v="6"/>
    <d v="2023-05-19T00:00:00"/>
    <x v="4"/>
    <n v="953.19"/>
    <n v="95319"/>
    <n v="0"/>
    <n v="0"/>
    <x v="1"/>
    <s v="Operación"/>
    <x v="2"/>
    <x v="3"/>
    <x v="1"/>
    <x v="5"/>
    <s v="No"/>
    <x v="4"/>
    <n v="95319"/>
    <s v="Comercio_113"/>
    <x v="3"/>
    <n v="953.19"/>
    <n v="95319"/>
    <n v="0"/>
    <n v="0"/>
    <n v="0"/>
    <n v="0"/>
    <s v="ARN00000449"/>
    <s v="Pendiente"/>
    <s v="Pendiente"/>
    <n v="0"/>
    <n v="0"/>
    <x v="4"/>
  </r>
  <r>
    <s v="C-000450"/>
    <x v="49"/>
    <x v="0"/>
    <d v="2023-05-09T00:00:00"/>
    <x v="18"/>
    <n v="310.64999999999998"/>
    <n v="31065"/>
    <n v="0"/>
    <n v="1.35"/>
    <x v="1"/>
    <s v="Operación"/>
    <x v="0"/>
    <x v="3"/>
    <x v="0"/>
    <x v="6"/>
    <s v="No"/>
    <x v="2"/>
    <n v="31065"/>
    <s v="Comercio_312"/>
    <x v="0"/>
    <n v="0"/>
    <n v="0"/>
    <n v="0"/>
    <n v="0"/>
    <n v="310.64999999999998"/>
    <n v="31065"/>
    <s v="ARN00000450"/>
    <s v="Pendiente"/>
    <s v="Pendiente"/>
    <n v="0"/>
    <n v="0"/>
    <x v="4"/>
  </r>
  <r>
    <s v="C-000451"/>
    <x v="50"/>
    <x v="1"/>
    <d v="2023-05-03T00:00:00"/>
    <x v="26"/>
    <n v="50.82"/>
    <n v="5082"/>
    <n v="0"/>
    <n v="1.26"/>
    <x v="0"/>
    <s v="Operación"/>
    <x v="0"/>
    <x v="2"/>
    <x v="1"/>
    <x v="1"/>
    <s v="No"/>
    <x v="1"/>
    <n v="50820"/>
    <s v="Comercio_1853"/>
    <x v="3"/>
    <n v="508.2"/>
    <n v="50820"/>
    <n v="0"/>
    <n v="0"/>
    <n v="0"/>
    <n v="0"/>
    <s v="ARN00000451"/>
    <s v="Hecho"/>
    <d v="2023-02-20T00:00:00"/>
    <n v="179.34"/>
    <n v="17934"/>
    <x v="0"/>
  </r>
  <r>
    <s v="C-000452"/>
    <x v="51"/>
    <x v="2"/>
    <d v="2023-05-13T00:00:00"/>
    <x v="27"/>
    <n v="985.68"/>
    <n v="98568"/>
    <n v="0"/>
    <n v="1.45"/>
    <x v="0"/>
    <s v="Operación"/>
    <x v="4"/>
    <x v="0"/>
    <x v="1"/>
    <x v="6"/>
    <s v="Sí"/>
    <x v="1"/>
    <n v="98568"/>
    <s v="Comercio_944"/>
    <x v="2"/>
    <n v="0"/>
    <n v="0"/>
    <n v="985.68"/>
    <n v="98568"/>
    <n v="0"/>
    <n v="0"/>
    <s v="ARN00000452"/>
    <s v="Pendiente"/>
    <s v="Pendiente"/>
    <n v="0"/>
    <n v="0"/>
    <x v="3"/>
  </r>
  <r>
    <s v="C-000453"/>
    <x v="52"/>
    <x v="3"/>
    <d v="2023-05-04T00:00:00"/>
    <x v="17"/>
    <n v="28.36"/>
    <n v="2836"/>
    <n v="0"/>
    <n v="0.11"/>
    <x v="1"/>
    <s v="Operación"/>
    <x v="4"/>
    <x v="3"/>
    <x v="1"/>
    <x v="6"/>
    <s v="Sí"/>
    <x v="4"/>
    <n v="2836"/>
    <s v="Comercio_1349"/>
    <x v="3"/>
    <n v="28.36"/>
    <n v="2836"/>
    <n v="0"/>
    <n v="0"/>
    <n v="0"/>
    <n v="0"/>
    <s v="ARN00000453"/>
    <s v="Pendiente"/>
    <s v="Pendiente"/>
    <n v="0"/>
    <n v="0"/>
    <x v="0"/>
  </r>
  <r>
    <s v="C-000454"/>
    <x v="53"/>
    <x v="4"/>
    <d v="2023-05-19T00:00:00"/>
    <x v="10"/>
    <n v="157.87"/>
    <n v="15787"/>
    <n v="0"/>
    <n v="1.06"/>
    <x v="1"/>
    <s v="Operación"/>
    <x v="4"/>
    <x v="0"/>
    <x v="1"/>
    <x v="1"/>
    <s v="Sí"/>
    <x v="2"/>
    <n v="15787"/>
    <s v="Comercio_1426"/>
    <x v="3"/>
    <n v="157.87"/>
    <n v="15787"/>
    <n v="0"/>
    <n v="0"/>
    <n v="0"/>
    <n v="0"/>
    <s v="ARN00000454"/>
    <s v="Hecho"/>
    <d v="2023-02-23T00:00:00"/>
    <n v="332.97"/>
    <n v="33297"/>
    <x v="3"/>
  </r>
  <r>
    <s v="C-000455"/>
    <x v="54"/>
    <x v="5"/>
    <d v="2023-05-10T00:00:00"/>
    <x v="30"/>
    <n v="721.24"/>
    <n v="72124"/>
    <n v="0"/>
    <n v="1.29"/>
    <x v="0"/>
    <s v="Operación"/>
    <x v="5"/>
    <x v="2"/>
    <x v="1"/>
    <x v="1"/>
    <s v="No"/>
    <x v="2"/>
    <n v="72124"/>
    <s v="Comercio_79"/>
    <x v="1"/>
    <n v="721.24"/>
    <n v="72124"/>
    <n v="0"/>
    <n v="0"/>
    <n v="0"/>
    <n v="0"/>
    <s v="ARN00000455"/>
    <s v="Hecho"/>
    <d v="2023-02-24T00:00:00"/>
    <n v="76.87"/>
    <n v="7687"/>
    <x v="3"/>
  </r>
  <r>
    <s v="C-000456"/>
    <x v="55"/>
    <x v="6"/>
    <d v="2023-05-25T00:00:00"/>
    <x v="2"/>
    <n v="600.34"/>
    <n v="60034"/>
    <n v="0"/>
    <n v="1.22"/>
    <x v="0"/>
    <s v="Operación"/>
    <x v="3"/>
    <x v="1"/>
    <x v="1"/>
    <x v="2"/>
    <s v="No"/>
    <x v="4"/>
    <n v="60034"/>
    <s v="Comercio_563"/>
    <x v="2"/>
    <n v="0"/>
    <n v="0"/>
    <n v="600.34"/>
    <n v="60034"/>
    <n v="0"/>
    <n v="0"/>
    <s v="ARN00000456"/>
    <s v="Hecho"/>
    <d v="2023-02-25T00:00:00"/>
    <n v="387.82"/>
    <n v="38782"/>
    <x v="2"/>
  </r>
  <r>
    <s v="C-000457"/>
    <x v="56"/>
    <x v="0"/>
    <d v="2023-05-22T00:00:00"/>
    <x v="10"/>
    <n v="705.78"/>
    <n v="70578"/>
    <n v="0"/>
    <n v="0"/>
    <x v="1"/>
    <s v="Operación"/>
    <x v="2"/>
    <x v="3"/>
    <x v="1"/>
    <x v="0"/>
    <s v="No"/>
    <x v="3"/>
    <n v="70578"/>
    <s v="Comercio_1011"/>
    <x v="3"/>
    <n v="705.78"/>
    <n v="70578"/>
    <n v="0"/>
    <n v="0"/>
    <n v="0"/>
    <n v="0"/>
    <s v="ARN00000457"/>
    <s v="Pendiente"/>
    <s v="Pendiente"/>
    <n v="0"/>
    <n v="0"/>
    <x v="1"/>
  </r>
  <r>
    <s v="C-000458"/>
    <x v="57"/>
    <x v="1"/>
    <d v="2023-05-14T00:00:00"/>
    <x v="6"/>
    <n v="997.74"/>
    <n v="99774"/>
    <n v="0"/>
    <n v="0"/>
    <x v="0"/>
    <s v="Operación"/>
    <x v="2"/>
    <x v="3"/>
    <x v="0"/>
    <x v="1"/>
    <s v="No"/>
    <x v="2"/>
    <n v="99774"/>
    <s v="Comercio_1703"/>
    <x v="0"/>
    <n v="0"/>
    <n v="0"/>
    <n v="0"/>
    <n v="0"/>
    <n v="997.74"/>
    <n v="99774"/>
    <s v="ARN00000458"/>
    <s v="Pendiente"/>
    <s v="Pendiente"/>
    <n v="0"/>
    <n v="0"/>
    <x v="0"/>
  </r>
  <r>
    <s v="C-000459"/>
    <x v="58"/>
    <x v="2"/>
    <d v="2023-05-27T00:00:00"/>
    <x v="19"/>
    <n v="641.22"/>
    <n v="64122"/>
    <n v="0"/>
    <n v="0"/>
    <x v="1"/>
    <s v="Operación"/>
    <x v="4"/>
    <x v="4"/>
    <x v="1"/>
    <x v="6"/>
    <s v="Sí"/>
    <x v="3"/>
    <n v="64122"/>
    <s v="Comercio_1366"/>
    <x v="1"/>
    <n v="641.22"/>
    <n v="64122"/>
    <n v="0"/>
    <n v="0"/>
    <n v="0"/>
    <n v="0"/>
    <s v="ARN00000459"/>
    <s v="Hecho"/>
    <d v="2023-02-28T00:00:00"/>
    <n v="128.97999999999999"/>
    <n v="12898"/>
    <x v="1"/>
  </r>
  <r>
    <s v="C-000460"/>
    <x v="59"/>
    <x v="3"/>
    <d v="2023-05-15T00:00:00"/>
    <x v="30"/>
    <n v="55.17"/>
    <n v="5517"/>
    <n v="0"/>
    <n v="0"/>
    <x v="1"/>
    <s v="Operación"/>
    <x v="3"/>
    <x v="4"/>
    <x v="1"/>
    <x v="7"/>
    <s v="Sí"/>
    <x v="0"/>
    <n v="55170"/>
    <s v="Comercio_1083"/>
    <x v="1"/>
    <n v="551.70000000000005"/>
    <n v="55170"/>
    <n v="0"/>
    <n v="0"/>
    <n v="0"/>
    <n v="0"/>
    <s v="ARN00000460"/>
    <s v="Pendiente"/>
    <s v="Pendiente"/>
    <n v="0"/>
    <n v="0"/>
    <x v="4"/>
  </r>
  <r>
    <s v="C-000461"/>
    <x v="60"/>
    <x v="4"/>
    <d v="2023-05-11T00:00:00"/>
    <x v="3"/>
    <n v="444.49"/>
    <n v="44449"/>
    <n v="0"/>
    <n v="0"/>
    <x v="0"/>
    <s v="Operación"/>
    <x v="1"/>
    <x v="1"/>
    <x v="0"/>
    <x v="0"/>
    <s v="Sí"/>
    <x v="4"/>
    <n v="44449"/>
    <s v="Comercio_1954"/>
    <x v="0"/>
    <n v="0"/>
    <n v="0"/>
    <n v="0"/>
    <n v="0"/>
    <n v="444.49"/>
    <n v="44449"/>
    <s v="ARN00000461"/>
    <s v="Hecho"/>
    <d v="2023-03-02T00:00:00"/>
    <n v="59.28"/>
    <n v="5928"/>
    <x v="0"/>
  </r>
  <r>
    <s v="C-000462"/>
    <x v="61"/>
    <x v="5"/>
    <d v="2023-05-25T00:00:00"/>
    <x v="21"/>
    <n v="621.77"/>
    <n v="62177"/>
    <n v="0"/>
    <n v="0"/>
    <x v="1"/>
    <s v="Operación"/>
    <x v="5"/>
    <x v="3"/>
    <x v="1"/>
    <x v="0"/>
    <s v="Sí"/>
    <x v="2"/>
    <n v="62177"/>
    <s v="Comercio_1012"/>
    <x v="1"/>
    <n v="621.77"/>
    <n v="62177"/>
    <n v="0"/>
    <n v="0"/>
    <n v="0"/>
    <n v="0"/>
    <s v="ARN00000462"/>
    <s v="Pendiente"/>
    <s v="Pendiente"/>
    <n v="0"/>
    <n v="0"/>
    <x v="2"/>
  </r>
  <r>
    <s v="C-000463"/>
    <x v="62"/>
    <x v="6"/>
    <d v="2023-05-17T00:00:00"/>
    <x v="22"/>
    <n v="98.66"/>
    <n v="9866"/>
    <n v="0"/>
    <n v="1.17"/>
    <x v="0"/>
    <s v="Operación"/>
    <x v="2"/>
    <x v="1"/>
    <x v="1"/>
    <x v="6"/>
    <s v="Sí"/>
    <x v="0"/>
    <n v="9866"/>
    <s v="Comercio_361"/>
    <x v="1"/>
    <n v="98.66"/>
    <n v="9866"/>
    <n v="0"/>
    <n v="0"/>
    <n v="0"/>
    <n v="0"/>
    <s v="ARN00000463"/>
    <s v="Hecho"/>
    <d v="2023-03-04T00:00:00"/>
    <n v="466.81"/>
    <n v="46681"/>
    <x v="0"/>
  </r>
  <r>
    <s v="C-000464"/>
    <x v="63"/>
    <x v="0"/>
    <d v="2023-06-01T00:00:00"/>
    <x v="19"/>
    <n v="342.91"/>
    <n v="34291"/>
    <n v="0"/>
    <n v="1.36"/>
    <x v="0"/>
    <s v="Operación"/>
    <x v="0"/>
    <x v="4"/>
    <x v="1"/>
    <x v="6"/>
    <s v="No"/>
    <x v="1"/>
    <n v="34291"/>
    <s v="Comercio_998"/>
    <x v="3"/>
    <n v="342.91"/>
    <n v="34291"/>
    <n v="0"/>
    <n v="0"/>
    <n v="0"/>
    <n v="0"/>
    <s v="ARN00000464"/>
    <s v="Hecho"/>
    <d v="2023-03-05T00:00:00"/>
    <n v="4.16"/>
    <n v="416"/>
    <x v="0"/>
  </r>
  <r>
    <s v="C-000465"/>
    <x v="64"/>
    <x v="1"/>
    <d v="2023-06-04T00:00:00"/>
    <x v="4"/>
    <n v="907.82"/>
    <n v="90782"/>
    <n v="0"/>
    <n v="0.81"/>
    <x v="1"/>
    <s v="Operación"/>
    <x v="4"/>
    <x v="5"/>
    <x v="1"/>
    <x v="1"/>
    <s v="Sí"/>
    <x v="1"/>
    <n v="90782"/>
    <s v="Comercio_1200"/>
    <x v="3"/>
    <n v="907.82"/>
    <n v="90782"/>
    <n v="0"/>
    <n v="0"/>
    <n v="0"/>
    <n v="0"/>
    <s v="ARN00000465"/>
    <s v="Hecho"/>
    <d v="2023-03-06T00:00:00"/>
    <n v="999.95"/>
    <n v="99995"/>
    <x v="2"/>
  </r>
  <r>
    <s v="C-000466"/>
    <x v="65"/>
    <x v="2"/>
    <d v="2023-05-25T00:00:00"/>
    <x v="18"/>
    <n v="776.75"/>
    <n v="77675"/>
    <n v="0"/>
    <n v="1.38"/>
    <x v="1"/>
    <s v="Operación"/>
    <x v="0"/>
    <x v="3"/>
    <x v="1"/>
    <x v="4"/>
    <s v="Sí"/>
    <x v="0"/>
    <n v="77675"/>
    <s v="Comercio_1825"/>
    <x v="1"/>
    <n v="776.75"/>
    <n v="77675"/>
    <n v="0"/>
    <n v="0"/>
    <n v="0"/>
    <n v="0"/>
    <s v="ARN00000466"/>
    <s v="Hecho"/>
    <d v="2023-03-07T00:00:00"/>
    <n v="469.45"/>
    <n v="46945"/>
    <x v="1"/>
  </r>
  <r>
    <s v="C-000467"/>
    <x v="66"/>
    <x v="3"/>
    <d v="2023-05-16T00:00:00"/>
    <x v="29"/>
    <n v="729.44"/>
    <n v="72944"/>
    <n v="0"/>
    <n v="0.99"/>
    <x v="1"/>
    <s v="Operación"/>
    <x v="1"/>
    <x v="3"/>
    <x v="1"/>
    <x v="6"/>
    <s v="Sí"/>
    <x v="1"/>
    <n v="72944"/>
    <s v="Comercio_1288"/>
    <x v="3"/>
    <n v="729.44"/>
    <n v="72944"/>
    <n v="0"/>
    <n v="0"/>
    <n v="0"/>
    <n v="0"/>
    <s v="ARN00000467"/>
    <s v="Hecho"/>
    <d v="2023-03-08T00:00:00"/>
    <n v="414.78"/>
    <n v="41478"/>
    <x v="2"/>
  </r>
  <r>
    <s v="C-000468"/>
    <x v="67"/>
    <x v="4"/>
    <d v="2023-05-10T00:00:00"/>
    <x v="12"/>
    <n v="231.11"/>
    <n v="23111"/>
    <n v="0"/>
    <n v="1.19"/>
    <x v="0"/>
    <s v="Operación"/>
    <x v="5"/>
    <x v="0"/>
    <x v="1"/>
    <x v="6"/>
    <s v="No"/>
    <x v="0"/>
    <n v="23111"/>
    <s v="Comercio_1478"/>
    <x v="2"/>
    <n v="0"/>
    <n v="0"/>
    <n v="231.11"/>
    <n v="23111"/>
    <n v="0"/>
    <n v="0"/>
    <s v="ARN00000468"/>
    <s v="Pendiente"/>
    <s v="Pendiente"/>
    <n v="0"/>
    <n v="0"/>
    <x v="4"/>
  </r>
  <r>
    <s v="C-000469"/>
    <x v="68"/>
    <x v="5"/>
    <d v="2023-06-07T00:00:00"/>
    <x v="2"/>
    <n v="377.02"/>
    <n v="37702"/>
    <n v="0"/>
    <n v="0.83"/>
    <x v="0"/>
    <s v="Operación"/>
    <x v="1"/>
    <x v="4"/>
    <x v="1"/>
    <x v="2"/>
    <s v="No"/>
    <x v="2"/>
    <n v="37702"/>
    <s v="Comercio_1449"/>
    <x v="2"/>
    <n v="0"/>
    <n v="0"/>
    <n v="377.02"/>
    <n v="37702"/>
    <n v="0"/>
    <n v="0"/>
    <s v="ARN00000469"/>
    <s v="Hecho"/>
    <d v="2023-03-10T00:00:00"/>
    <n v="445.45"/>
    <n v="44545"/>
    <x v="1"/>
  </r>
  <r>
    <s v="C-000470"/>
    <x v="69"/>
    <x v="6"/>
    <d v="2023-05-11T00:00:00"/>
    <x v="13"/>
    <n v="35.92"/>
    <n v="3592"/>
    <n v="0"/>
    <n v="1.39"/>
    <x v="1"/>
    <s v="Operación"/>
    <x v="2"/>
    <x v="3"/>
    <x v="1"/>
    <x v="7"/>
    <s v="Sí"/>
    <x v="1"/>
    <n v="3592"/>
    <s v="Comercio_481"/>
    <x v="1"/>
    <n v="35.92"/>
    <n v="3592"/>
    <n v="0"/>
    <n v="0"/>
    <n v="0"/>
    <n v="0"/>
    <s v="ARN00000470"/>
    <s v="Hecho"/>
    <d v="2023-03-11T00:00:00"/>
    <n v="591.39"/>
    <n v="59139"/>
    <x v="2"/>
  </r>
  <r>
    <s v="C-000471"/>
    <x v="70"/>
    <x v="0"/>
    <d v="2023-06-08T00:00:00"/>
    <x v="19"/>
    <n v="191.99"/>
    <n v="19199"/>
    <n v="0"/>
    <n v="1.39"/>
    <x v="0"/>
    <s v="Operación"/>
    <x v="0"/>
    <x v="0"/>
    <x v="1"/>
    <x v="0"/>
    <s v="Sí"/>
    <x v="1"/>
    <n v="19199"/>
    <s v="Comercio_537"/>
    <x v="2"/>
    <n v="0"/>
    <n v="0"/>
    <n v="191.99"/>
    <n v="19199"/>
    <n v="0"/>
    <n v="0"/>
    <s v="ARN00000471"/>
    <s v="Pendiente"/>
    <s v="Pendiente"/>
    <n v="0"/>
    <n v="0"/>
    <x v="1"/>
  </r>
  <r>
    <s v="C-000472"/>
    <x v="71"/>
    <x v="1"/>
    <d v="2023-06-06T00:00:00"/>
    <x v="10"/>
    <n v="62.41"/>
    <n v="6241"/>
    <n v="0"/>
    <n v="1.35"/>
    <x v="0"/>
    <s v="Operación"/>
    <x v="1"/>
    <x v="4"/>
    <x v="0"/>
    <x v="1"/>
    <s v="Sí"/>
    <x v="1"/>
    <n v="6241"/>
    <s v="Comercio_512"/>
    <x v="0"/>
    <n v="0"/>
    <n v="0"/>
    <n v="0"/>
    <n v="0"/>
    <n v="62.41"/>
    <n v="6241"/>
    <s v="ARN00000472"/>
    <s v="Hecho"/>
    <d v="2023-03-13T00:00:00"/>
    <n v="361.04"/>
    <n v="36104"/>
    <x v="5"/>
  </r>
  <r>
    <s v="C-000473"/>
    <x v="72"/>
    <x v="2"/>
    <d v="2023-05-30T00:00:00"/>
    <x v="14"/>
    <n v="638.55999999999995"/>
    <n v="63856"/>
    <n v="0"/>
    <n v="0.88"/>
    <x v="1"/>
    <s v="Operación"/>
    <x v="3"/>
    <x v="3"/>
    <x v="1"/>
    <x v="6"/>
    <s v="Sí"/>
    <x v="3"/>
    <n v="63856"/>
    <s v="Comercio_1157"/>
    <x v="2"/>
    <n v="0"/>
    <n v="0"/>
    <n v="638.55999999999995"/>
    <n v="63856"/>
    <n v="0"/>
    <n v="0"/>
    <s v="ARN00000473"/>
    <s v="Hecho"/>
    <d v="2023-03-14T00:00:00"/>
    <n v="657.29"/>
    <n v="65729"/>
    <x v="3"/>
  </r>
  <r>
    <s v="C-000474"/>
    <x v="73"/>
    <x v="3"/>
    <d v="2023-05-24T00:00:00"/>
    <x v="3"/>
    <n v="883.88"/>
    <n v="88388"/>
    <n v="0"/>
    <n v="0"/>
    <x v="1"/>
    <s v="Operación"/>
    <x v="0"/>
    <x v="3"/>
    <x v="1"/>
    <x v="6"/>
    <s v="No"/>
    <x v="0"/>
    <n v="88388"/>
    <s v="Comercio_307"/>
    <x v="1"/>
    <n v="883.88"/>
    <n v="88388"/>
    <n v="0"/>
    <n v="0"/>
    <n v="0"/>
    <n v="0"/>
    <s v="ARN00000474"/>
    <s v="Pendiente"/>
    <s v="Pendiente"/>
    <n v="0"/>
    <n v="0"/>
    <x v="3"/>
  </r>
  <r>
    <s v="C-000475"/>
    <x v="74"/>
    <x v="4"/>
    <d v="2023-06-01T00:00:00"/>
    <x v="14"/>
    <n v="690.21"/>
    <n v="69021"/>
    <n v="0"/>
    <n v="0.83"/>
    <x v="1"/>
    <s v="Operación"/>
    <x v="0"/>
    <x v="3"/>
    <x v="1"/>
    <x v="4"/>
    <s v="No"/>
    <x v="2"/>
    <n v="69021"/>
    <s v="Comercio_1248"/>
    <x v="3"/>
    <n v="690.21"/>
    <n v="69021"/>
    <n v="0"/>
    <n v="0"/>
    <n v="0"/>
    <n v="0"/>
    <s v="ARN00000475"/>
    <s v="Hecho"/>
    <d v="2023-03-16T00:00:00"/>
    <n v="536.11"/>
    <n v="53611"/>
    <x v="3"/>
  </r>
  <r>
    <s v="C-000476"/>
    <x v="75"/>
    <x v="5"/>
    <d v="2023-05-31T00:00:00"/>
    <x v="30"/>
    <n v="200.08"/>
    <n v="20008"/>
    <n v="0"/>
    <n v="1.47"/>
    <x v="0"/>
    <s v="Operación"/>
    <x v="1"/>
    <x v="1"/>
    <x v="0"/>
    <x v="0"/>
    <s v="No"/>
    <x v="3"/>
    <n v="20008"/>
    <s v="Comercio_1031"/>
    <x v="0"/>
    <n v="0"/>
    <n v="0"/>
    <n v="0"/>
    <n v="0"/>
    <n v="200.08"/>
    <n v="20008"/>
    <s v="ARN00000476"/>
    <s v="Hecho"/>
    <d v="2023-03-17T00:00:00"/>
    <n v="591.41999999999996"/>
    <n v="59142"/>
    <x v="0"/>
  </r>
  <r>
    <s v="C-000477"/>
    <x v="76"/>
    <x v="6"/>
    <d v="2023-05-27T00:00:00"/>
    <x v="3"/>
    <n v="900.52"/>
    <n v="90052"/>
    <n v="0"/>
    <n v="1.36"/>
    <x v="1"/>
    <s v="Operación"/>
    <x v="1"/>
    <x v="5"/>
    <x v="1"/>
    <x v="1"/>
    <s v="Sí"/>
    <x v="0"/>
    <n v="90052"/>
    <s v="Comercio_217"/>
    <x v="3"/>
    <n v="900.52"/>
    <n v="90052"/>
    <n v="0"/>
    <n v="0"/>
    <n v="0"/>
    <n v="0"/>
    <s v="ARN00000477"/>
    <s v="Pendiente"/>
    <s v="Pendiente"/>
    <n v="0"/>
    <n v="0"/>
    <x v="2"/>
  </r>
  <r>
    <s v="C-000478"/>
    <x v="77"/>
    <x v="0"/>
    <d v="2023-05-27T00:00:00"/>
    <x v="29"/>
    <n v="778.33"/>
    <n v="77833"/>
    <n v="0"/>
    <n v="0.86"/>
    <x v="1"/>
    <s v="Operación"/>
    <x v="2"/>
    <x v="3"/>
    <x v="1"/>
    <x v="0"/>
    <s v="Sí"/>
    <x v="3"/>
    <n v="77833"/>
    <s v="Comercio_1586"/>
    <x v="1"/>
    <n v="778.33"/>
    <n v="77833"/>
    <n v="0"/>
    <n v="0"/>
    <n v="0"/>
    <n v="0"/>
    <s v="ARN00000478"/>
    <s v="Pendiente"/>
    <s v="Pendiente"/>
    <n v="0"/>
    <n v="0"/>
    <x v="1"/>
  </r>
  <r>
    <s v="C-000479"/>
    <x v="78"/>
    <x v="1"/>
    <d v="2023-05-26T00:00:00"/>
    <x v="20"/>
    <n v="805.91"/>
    <n v="80591"/>
    <n v="0"/>
    <n v="0.12"/>
    <x v="0"/>
    <s v="Operación"/>
    <x v="1"/>
    <x v="4"/>
    <x v="1"/>
    <x v="7"/>
    <s v="Sí"/>
    <x v="0"/>
    <n v="80591"/>
    <s v="Comercio_1673"/>
    <x v="2"/>
    <n v="0"/>
    <n v="0"/>
    <n v="805.91"/>
    <n v="80591"/>
    <n v="0"/>
    <n v="0"/>
    <s v="ARN00000479"/>
    <s v="Pendiente"/>
    <s v="Pendiente"/>
    <n v="0"/>
    <n v="0"/>
    <x v="3"/>
  </r>
  <r>
    <s v="C-000480"/>
    <x v="79"/>
    <x v="2"/>
    <d v="2023-05-29T00:00:00"/>
    <x v="29"/>
    <n v="135.13"/>
    <n v="13513"/>
    <n v="0"/>
    <n v="0.14000000000000001"/>
    <x v="1"/>
    <s v="Operación"/>
    <x v="0"/>
    <x v="5"/>
    <x v="1"/>
    <x v="4"/>
    <s v="No"/>
    <x v="0"/>
    <n v="13513"/>
    <s v="Comercio_1746"/>
    <x v="1"/>
    <n v="135.13"/>
    <n v="13513"/>
    <n v="0"/>
    <n v="0"/>
    <n v="0"/>
    <n v="0"/>
    <s v="ARN00000480"/>
    <s v="Hecho"/>
    <d v="2023-03-21T00:00:00"/>
    <n v="924.81"/>
    <n v="92481"/>
    <x v="3"/>
  </r>
  <r>
    <s v="C-000481"/>
    <x v="80"/>
    <x v="3"/>
    <d v="2023-06-08T00:00:00"/>
    <x v="15"/>
    <n v="457.47"/>
    <n v="45747"/>
    <n v="0"/>
    <n v="1.23"/>
    <x v="1"/>
    <s v="Operación"/>
    <x v="3"/>
    <x v="3"/>
    <x v="1"/>
    <x v="7"/>
    <s v="No"/>
    <x v="4"/>
    <n v="45747"/>
    <s v="Comercio_1875"/>
    <x v="1"/>
    <n v="457.47"/>
    <n v="45747"/>
    <n v="0"/>
    <n v="0"/>
    <n v="0"/>
    <n v="0"/>
    <s v="ARN00000481"/>
    <s v="Hecho"/>
    <d v="2023-03-22T00:00:00"/>
    <n v="159.96"/>
    <n v="15996"/>
    <x v="0"/>
  </r>
  <r>
    <s v="C-000482"/>
    <x v="81"/>
    <x v="4"/>
    <d v="2023-06-16T00:00:00"/>
    <x v="10"/>
    <n v="70.84"/>
    <n v="7084"/>
    <n v="0"/>
    <n v="0"/>
    <x v="1"/>
    <s v="Operación"/>
    <x v="4"/>
    <x v="4"/>
    <x v="1"/>
    <x v="2"/>
    <s v="No"/>
    <x v="1"/>
    <n v="7084"/>
    <s v="Comercio_623"/>
    <x v="2"/>
    <n v="0"/>
    <n v="0"/>
    <n v="70.84"/>
    <n v="7084"/>
    <n v="0"/>
    <n v="0"/>
    <s v="ARN00000482"/>
    <s v="Pendiente"/>
    <s v="Pendiente"/>
    <n v="0"/>
    <n v="0"/>
    <x v="5"/>
  </r>
  <r>
    <s v="C-000483"/>
    <x v="82"/>
    <x v="5"/>
    <d v="2023-05-28T00:00:00"/>
    <x v="25"/>
    <n v="56.28"/>
    <n v="5628"/>
    <n v="0"/>
    <n v="0"/>
    <x v="1"/>
    <s v="Operación"/>
    <x v="1"/>
    <x v="3"/>
    <x v="1"/>
    <x v="5"/>
    <s v="Sí"/>
    <x v="1"/>
    <n v="5628"/>
    <s v="Comercio_215"/>
    <x v="2"/>
    <n v="0"/>
    <n v="0"/>
    <n v="56.28"/>
    <n v="5628"/>
    <n v="0"/>
    <n v="0"/>
    <s v="ARN00000483"/>
    <s v="Pendiente"/>
    <s v="Pendiente"/>
    <n v="0"/>
    <n v="0"/>
    <x v="1"/>
  </r>
  <r>
    <s v="C-000484"/>
    <x v="83"/>
    <x v="6"/>
    <d v="2023-06-14T00:00:00"/>
    <x v="27"/>
    <n v="228.87"/>
    <n v="22887"/>
    <n v="0"/>
    <n v="0"/>
    <x v="0"/>
    <s v="Operación"/>
    <x v="3"/>
    <x v="0"/>
    <x v="1"/>
    <x v="5"/>
    <s v="Sí"/>
    <x v="2"/>
    <n v="22887"/>
    <s v="Comercio_393"/>
    <x v="1"/>
    <n v="228.87"/>
    <n v="22887"/>
    <n v="0"/>
    <n v="0"/>
    <n v="0"/>
    <n v="0"/>
    <s v="ARN00000484"/>
    <s v="Pendiente"/>
    <s v="Pendiente"/>
    <n v="0"/>
    <n v="0"/>
    <x v="5"/>
  </r>
  <r>
    <s v="C-000485"/>
    <x v="84"/>
    <x v="0"/>
    <d v="2023-06-07T00:00:00"/>
    <x v="1"/>
    <n v="101.98"/>
    <n v="10198"/>
    <n v="0"/>
    <n v="0"/>
    <x v="1"/>
    <s v="Operación"/>
    <x v="4"/>
    <x v="0"/>
    <x v="1"/>
    <x v="1"/>
    <s v="No"/>
    <x v="0"/>
    <n v="10198"/>
    <s v="Comercio_1081"/>
    <x v="2"/>
    <n v="0"/>
    <n v="0"/>
    <n v="101.98"/>
    <n v="10198"/>
    <n v="0"/>
    <n v="0"/>
    <s v="ARN00000485"/>
    <s v="Hecho"/>
    <d v="2023-03-26T00:00:00"/>
    <n v="976.15"/>
    <n v="97615"/>
    <x v="5"/>
  </r>
  <r>
    <s v="C-000486"/>
    <x v="85"/>
    <x v="1"/>
    <d v="2023-06-21T00:00:00"/>
    <x v="24"/>
    <n v="412.09"/>
    <n v="41209"/>
    <n v="0"/>
    <n v="0"/>
    <x v="0"/>
    <s v="Operación"/>
    <x v="4"/>
    <x v="5"/>
    <x v="1"/>
    <x v="0"/>
    <s v="Sí"/>
    <x v="4"/>
    <n v="41209"/>
    <s v="Comercio_829"/>
    <x v="1"/>
    <n v="412.09"/>
    <n v="41209"/>
    <n v="0"/>
    <n v="0"/>
    <n v="0"/>
    <n v="0"/>
    <s v="ARN00000486"/>
    <s v="Hecho"/>
    <d v="2023-03-27T00:00:00"/>
    <n v="620.54999999999995"/>
    <n v="62055"/>
    <x v="0"/>
  </r>
  <r>
    <s v="C-000487"/>
    <x v="86"/>
    <x v="2"/>
    <d v="2023-05-30T00:00:00"/>
    <x v="5"/>
    <n v="646.88"/>
    <n v="64688"/>
    <n v="0"/>
    <n v="1.38"/>
    <x v="0"/>
    <s v="Operación"/>
    <x v="3"/>
    <x v="5"/>
    <x v="1"/>
    <x v="3"/>
    <s v="No"/>
    <x v="3"/>
    <n v="64688"/>
    <s v="Comercio_921"/>
    <x v="1"/>
    <n v="646.88"/>
    <n v="64688"/>
    <n v="0"/>
    <n v="0"/>
    <n v="0"/>
    <n v="0"/>
    <s v="ARN00000487"/>
    <s v="Hecho"/>
    <d v="2023-03-28T00:00:00"/>
    <n v="409.46"/>
    <n v="40946"/>
    <x v="0"/>
  </r>
  <r>
    <s v="C-000488"/>
    <x v="87"/>
    <x v="3"/>
    <d v="2023-06-22T00:00:00"/>
    <x v="10"/>
    <n v="606.59"/>
    <n v="60659"/>
    <n v="0"/>
    <n v="0.92"/>
    <x v="0"/>
    <s v="Operación"/>
    <x v="0"/>
    <x v="0"/>
    <x v="0"/>
    <x v="5"/>
    <s v="No"/>
    <x v="4"/>
    <n v="60659"/>
    <s v="Comercio_1370"/>
    <x v="0"/>
    <n v="0"/>
    <n v="0"/>
    <n v="0"/>
    <n v="0"/>
    <n v="606.59"/>
    <n v="60659"/>
    <s v="ARN00000488"/>
    <s v="Hecho"/>
    <d v="2023-03-29T00:00:00"/>
    <n v="410.77"/>
    <n v="41077"/>
    <x v="0"/>
  </r>
  <r>
    <s v="C-000489"/>
    <x v="88"/>
    <x v="4"/>
    <d v="2023-06-16T00:00:00"/>
    <x v="15"/>
    <n v="886.18"/>
    <n v="88618"/>
    <n v="0"/>
    <n v="0"/>
    <x v="1"/>
    <s v="Operación"/>
    <x v="4"/>
    <x v="1"/>
    <x v="1"/>
    <x v="2"/>
    <s v="Sí"/>
    <x v="1"/>
    <n v="88618"/>
    <s v="Comercio_604"/>
    <x v="2"/>
    <n v="0"/>
    <n v="0"/>
    <n v="886.18"/>
    <n v="88618"/>
    <n v="0"/>
    <n v="0"/>
    <s v="ARN00000489"/>
    <s v="Hecho"/>
    <d v="2023-03-30T00:00:00"/>
    <n v="595.21"/>
    <n v="59521"/>
    <x v="3"/>
  </r>
  <r>
    <s v="C-000490"/>
    <x v="89"/>
    <x v="5"/>
    <d v="2023-06-20T00:00:00"/>
    <x v="27"/>
    <n v="723.45"/>
    <n v="72345"/>
    <n v="0"/>
    <n v="0"/>
    <x v="0"/>
    <s v="Operación"/>
    <x v="3"/>
    <x v="5"/>
    <x v="1"/>
    <x v="0"/>
    <s v="Sí"/>
    <x v="4"/>
    <n v="72345"/>
    <s v="Comercio_1964"/>
    <x v="2"/>
    <n v="0"/>
    <n v="0"/>
    <n v="723.45"/>
    <n v="72345"/>
    <n v="0"/>
    <n v="0"/>
    <s v="ARN00000490"/>
    <s v="Pendiente"/>
    <s v="Pendiente"/>
    <n v="0"/>
    <n v="0"/>
    <x v="5"/>
  </r>
  <r>
    <s v="C-000491"/>
    <x v="90"/>
    <x v="6"/>
    <d v="2023-06-07T00:00:00"/>
    <x v="20"/>
    <n v="19.649999999999999"/>
    <n v="1965"/>
    <n v="0"/>
    <n v="0.84"/>
    <x v="0"/>
    <s v="Operación"/>
    <x v="2"/>
    <x v="0"/>
    <x v="1"/>
    <x v="2"/>
    <s v="Sí"/>
    <x v="3"/>
    <n v="1965"/>
    <s v="Comercio_461"/>
    <x v="1"/>
    <n v="19.649999999999999"/>
    <n v="1965"/>
    <n v="0"/>
    <n v="0"/>
    <n v="0"/>
    <n v="0"/>
    <s v="ARN00000491"/>
    <s v="Hecho"/>
    <d v="2023-04-01T00:00:00"/>
    <n v="738.05"/>
    <n v="73805"/>
    <x v="0"/>
  </r>
  <r>
    <s v="C-000492"/>
    <x v="91"/>
    <x v="0"/>
    <d v="2023-06-10T00:00:00"/>
    <x v="29"/>
    <n v="366.36"/>
    <n v="36636"/>
    <n v="0"/>
    <n v="0"/>
    <x v="0"/>
    <s v="Operación"/>
    <x v="1"/>
    <x v="2"/>
    <x v="0"/>
    <x v="7"/>
    <s v="No"/>
    <x v="2"/>
    <n v="36636"/>
    <s v="Comercio_389"/>
    <x v="0"/>
    <n v="0"/>
    <n v="0"/>
    <n v="0"/>
    <n v="0"/>
    <n v="366.36"/>
    <n v="36636"/>
    <s v="ARN00000492"/>
    <s v="Pendiente"/>
    <s v="Pendiente"/>
    <n v="0"/>
    <n v="0"/>
    <x v="5"/>
  </r>
  <r>
    <s v="C-000493"/>
    <x v="92"/>
    <x v="1"/>
    <d v="2023-06-04T00:00:00"/>
    <x v="12"/>
    <n v="75.55"/>
    <n v="7555"/>
    <n v="0"/>
    <n v="1.24"/>
    <x v="1"/>
    <s v="Operación"/>
    <x v="1"/>
    <x v="1"/>
    <x v="1"/>
    <x v="1"/>
    <s v="No"/>
    <x v="2"/>
    <n v="75550"/>
    <s v="Comercio_1435"/>
    <x v="3"/>
    <n v="755.5"/>
    <n v="75550"/>
    <n v="0"/>
    <n v="0"/>
    <n v="0"/>
    <n v="0"/>
    <s v="ARN00000493"/>
    <s v="Pendiente"/>
    <s v="Pendiente"/>
    <n v="0"/>
    <n v="0"/>
    <x v="2"/>
  </r>
  <r>
    <s v="C-000494"/>
    <x v="93"/>
    <x v="2"/>
    <d v="2023-06-12T00:00:00"/>
    <x v="29"/>
    <n v="141.55000000000001"/>
    <n v="14155"/>
    <n v="0"/>
    <n v="0"/>
    <x v="1"/>
    <s v="Operación"/>
    <x v="0"/>
    <x v="4"/>
    <x v="1"/>
    <x v="6"/>
    <s v="No"/>
    <x v="3"/>
    <n v="14155"/>
    <s v="Comercio_105"/>
    <x v="1"/>
    <n v="141.55000000000001"/>
    <n v="14155"/>
    <n v="0"/>
    <n v="0"/>
    <n v="0"/>
    <n v="0"/>
    <s v="ARN00000494"/>
    <s v="Pendiente"/>
    <s v="Pendiente"/>
    <n v="0"/>
    <n v="0"/>
    <x v="2"/>
  </r>
  <r>
    <s v="C-000495"/>
    <x v="94"/>
    <x v="3"/>
    <d v="2023-06-21T00:00:00"/>
    <x v="14"/>
    <n v="127.74"/>
    <n v="12774"/>
    <n v="0"/>
    <n v="0"/>
    <x v="1"/>
    <s v="Operación"/>
    <x v="5"/>
    <x v="5"/>
    <x v="1"/>
    <x v="3"/>
    <s v="No"/>
    <x v="1"/>
    <n v="12774"/>
    <s v="Comercio_96"/>
    <x v="1"/>
    <n v="127.74"/>
    <n v="12774"/>
    <n v="0"/>
    <n v="0"/>
    <n v="0"/>
    <n v="0"/>
    <s v="ARN00000495"/>
    <s v="Pendiente"/>
    <s v="Pendiente"/>
    <n v="0"/>
    <n v="0"/>
    <x v="1"/>
  </r>
  <r>
    <s v="C-000496"/>
    <x v="95"/>
    <x v="4"/>
    <d v="2023-07-05T00:00:00"/>
    <x v="4"/>
    <n v="80.64"/>
    <n v="8064"/>
    <n v="0"/>
    <n v="0"/>
    <x v="1"/>
    <s v="Operación"/>
    <x v="2"/>
    <x v="1"/>
    <x v="0"/>
    <x v="2"/>
    <s v="No"/>
    <x v="3"/>
    <n v="8064"/>
    <s v="Comercio_208"/>
    <x v="0"/>
    <n v="0"/>
    <n v="0"/>
    <n v="0"/>
    <n v="0"/>
    <n v="80.64"/>
    <n v="8064"/>
    <s v="ARN00000496"/>
    <s v="Hecho"/>
    <d v="2023-04-06T00:00:00"/>
    <n v="454.76"/>
    <n v="45476"/>
    <x v="0"/>
  </r>
  <r>
    <s v="C-000497"/>
    <x v="96"/>
    <x v="5"/>
    <d v="2023-06-25T00:00:00"/>
    <x v="18"/>
    <n v="848.27"/>
    <n v="84827"/>
    <n v="0"/>
    <n v="0.95"/>
    <x v="1"/>
    <s v="Operación"/>
    <x v="3"/>
    <x v="3"/>
    <x v="0"/>
    <x v="1"/>
    <s v="No"/>
    <x v="0"/>
    <n v="84827"/>
    <s v="Comercio_156"/>
    <x v="0"/>
    <n v="0"/>
    <n v="0"/>
    <n v="0"/>
    <n v="0"/>
    <n v="848.27"/>
    <n v="84827"/>
    <s v="ARN00000497"/>
    <s v="Pendiente"/>
    <s v="Pendiente"/>
    <n v="0"/>
    <n v="0"/>
    <x v="2"/>
  </r>
  <r>
    <s v="C-000498"/>
    <x v="97"/>
    <x v="6"/>
    <d v="2023-07-06T00:00:00"/>
    <x v="2"/>
    <n v="503.74"/>
    <n v="50374"/>
    <n v="0"/>
    <n v="1.29"/>
    <x v="1"/>
    <s v="Operación"/>
    <x v="3"/>
    <x v="4"/>
    <x v="0"/>
    <x v="1"/>
    <s v="No"/>
    <x v="1"/>
    <n v="50374"/>
    <s v="Comercio_1324"/>
    <x v="0"/>
    <n v="0"/>
    <n v="0"/>
    <n v="0"/>
    <n v="0"/>
    <n v="503.74"/>
    <n v="50374"/>
    <s v="ARN00000498"/>
    <s v="Pendiente"/>
    <s v="Pendiente"/>
    <n v="0"/>
    <n v="0"/>
    <x v="1"/>
  </r>
  <r>
    <s v="C-000499"/>
    <x v="98"/>
    <x v="0"/>
    <d v="2023-07-05T00:00:00"/>
    <x v="28"/>
    <n v="324.58"/>
    <n v="32458"/>
    <n v="0"/>
    <n v="1.26"/>
    <x v="0"/>
    <s v="Operación"/>
    <x v="5"/>
    <x v="4"/>
    <x v="1"/>
    <x v="5"/>
    <s v="No"/>
    <x v="0"/>
    <n v="32458"/>
    <s v="Comercio_784"/>
    <x v="3"/>
    <n v="324.58"/>
    <n v="32458"/>
    <n v="0"/>
    <n v="0"/>
    <n v="0"/>
    <n v="0"/>
    <s v="ARN00000499"/>
    <s v="Hecho"/>
    <d v="2023-04-09T00:00:00"/>
    <n v="607.49"/>
    <n v="60749"/>
    <x v="5"/>
  </r>
  <r>
    <s v="C-000500"/>
    <x v="99"/>
    <x v="1"/>
    <d v="2023-07-04T00:00:00"/>
    <x v="10"/>
    <n v="622.09"/>
    <n v="62209"/>
    <n v="0"/>
    <n v="1.38"/>
    <x v="1"/>
    <s v="Operación"/>
    <x v="1"/>
    <x v="1"/>
    <x v="1"/>
    <x v="0"/>
    <s v="No"/>
    <x v="2"/>
    <n v="62209"/>
    <s v="Comercio_1378"/>
    <x v="3"/>
    <n v="622.09"/>
    <n v="62209"/>
    <n v="0"/>
    <n v="0"/>
    <n v="0"/>
    <n v="0"/>
    <s v="ARN00000500"/>
    <s v="Hecho"/>
    <d v="2023-04-10T00:00:00"/>
    <n v="747.09"/>
    <n v="74709"/>
    <x v="0"/>
  </r>
  <r>
    <s v="C-000501"/>
    <x v="100"/>
    <x v="2"/>
    <d v="2023-06-12T00:00:00"/>
    <x v="12"/>
    <n v="876.61"/>
    <n v="87661"/>
    <n v="0"/>
    <n v="1.21"/>
    <x v="0"/>
    <s v="Operación"/>
    <x v="2"/>
    <x v="0"/>
    <x v="1"/>
    <x v="3"/>
    <s v="Sí"/>
    <x v="2"/>
    <n v="87661"/>
    <s v="Comercio_1393"/>
    <x v="1"/>
    <n v="876.61"/>
    <n v="87661"/>
    <n v="0"/>
    <n v="0"/>
    <n v="0"/>
    <n v="0"/>
    <s v="ARN00000501"/>
    <s v="Pendiente"/>
    <s v="Pendiente"/>
    <n v="0"/>
    <n v="0"/>
    <x v="2"/>
  </r>
  <r>
    <s v="C-000502"/>
    <x v="101"/>
    <x v="3"/>
    <d v="2023-06-25T00:00:00"/>
    <x v="22"/>
    <n v="23.28"/>
    <n v="2328"/>
    <n v="0"/>
    <n v="0"/>
    <x v="0"/>
    <s v="Operación"/>
    <x v="3"/>
    <x v="0"/>
    <x v="1"/>
    <x v="3"/>
    <s v="No"/>
    <x v="3"/>
    <n v="2328"/>
    <s v="Comercio_567"/>
    <x v="2"/>
    <n v="0"/>
    <n v="0"/>
    <n v="23.28"/>
    <n v="2328"/>
    <n v="0"/>
    <n v="0"/>
    <s v="ARN00000502"/>
    <s v="Hecho"/>
    <d v="2023-04-12T00:00:00"/>
    <n v="686.91"/>
    <n v="68691"/>
    <x v="5"/>
  </r>
  <r>
    <s v="C-000503"/>
    <x v="102"/>
    <x v="4"/>
    <d v="2023-07-01T00:00:00"/>
    <x v="18"/>
    <n v="562.51"/>
    <n v="56251"/>
    <n v="0"/>
    <n v="0"/>
    <x v="0"/>
    <s v="Operación"/>
    <x v="1"/>
    <x v="4"/>
    <x v="0"/>
    <x v="0"/>
    <s v="Sí"/>
    <x v="2"/>
    <n v="56251"/>
    <s v="Comercio_363"/>
    <x v="0"/>
    <n v="0"/>
    <n v="0"/>
    <n v="0"/>
    <n v="0"/>
    <n v="562.51"/>
    <n v="56251"/>
    <s v="ARN00000503"/>
    <s v="Pendiente"/>
    <s v="Pendiente"/>
    <n v="0"/>
    <n v="0"/>
    <x v="1"/>
  </r>
  <r>
    <s v="C-000504"/>
    <x v="103"/>
    <x v="5"/>
    <d v="2023-07-11T00:00:00"/>
    <x v="19"/>
    <n v="849.22"/>
    <n v="84922"/>
    <n v="0"/>
    <n v="1.46"/>
    <x v="1"/>
    <s v="Operación"/>
    <x v="2"/>
    <x v="0"/>
    <x v="1"/>
    <x v="2"/>
    <s v="Sí"/>
    <x v="3"/>
    <n v="84922"/>
    <s v="Comercio_1880"/>
    <x v="2"/>
    <n v="0"/>
    <n v="0"/>
    <n v="849.22"/>
    <n v="84922"/>
    <n v="0"/>
    <n v="0"/>
    <s v="ARN00000504"/>
    <s v="Pendiente"/>
    <s v="Pendiente"/>
    <n v="0"/>
    <n v="0"/>
    <x v="1"/>
  </r>
  <r>
    <s v="C-000505"/>
    <x v="104"/>
    <x v="6"/>
    <d v="2023-07-06T00:00:00"/>
    <x v="16"/>
    <n v="37.5"/>
    <n v="3750"/>
    <n v="0"/>
    <n v="1.48"/>
    <x v="1"/>
    <s v="Operación"/>
    <x v="0"/>
    <x v="0"/>
    <x v="1"/>
    <x v="3"/>
    <s v="No"/>
    <x v="2"/>
    <n v="37500"/>
    <s v="Comercio_1393"/>
    <x v="2"/>
    <n v="0"/>
    <n v="0"/>
    <n v="375"/>
    <n v="37500"/>
    <n v="0"/>
    <n v="0"/>
    <s v="ARN00000505"/>
    <s v="Hecho"/>
    <d v="2023-04-15T00:00:00"/>
    <n v="523.33000000000004"/>
    <n v="52333"/>
    <x v="2"/>
  </r>
  <r>
    <s v="C-000506"/>
    <x v="105"/>
    <x v="0"/>
    <d v="2023-07-11T00:00:00"/>
    <x v="24"/>
    <n v="236.18"/>
    <n v="23618"/>
    <n v="0"/>
    <n v="0"/>
    <x v="1"/>
    <s v="Operación"/>
    <x v="0"/>
    <x v="4"/>
    <x v="1"/>
    <x v="6"/>
    <s v="No"/>
    <x v="4"/>
    <n v="23618"/>
    <s v="Comercio_1024"/>
    <x v="3"/>
    <n v="236.18"/>
    <n v="23618"/>
    <n v="0"/>
    <n v="0"/>
    <n v="0"/>
    <n v="0"/>
    <s v="ARN00000506"/>
    <s v="Pendiente"/>
    <s v="Pendiente"/>
    <n v="0"/>
    <n v="0"/>
    <x v="1"/>
  </r>
  <r>
    <s v="C-000507"/>
    <x v="106"/>
    <x v="1"/>
    <d v="2023-06-18T00:00:00"/>
    <x v="12"/>
    <n v="459.17"/>
    <n v="45917"/>
    <n v="0"/>
    <n v="1.49"/>
    <x v="0"/>
    <s v="Operación"/>
    <x v="3"/>
    <x v="0"/>
    <x v="0"/>
    <x v="1"/>
    <s v="Sí"/>
    <x v="2"/>
    <n v="45917"/>
    <s v="Comercio_1811"/>
    <x v="0"/>
    <n v="0"/>
    <n v="0"/>
    <n v="0"/>
    <n v="0"/>
    <n v="459.17"/>
    <n v="45917"/>
    <s v="ARN00000507"/>
    <s v="Pendiente"/>
    <s v="Pendiente"/>
    <n v="0"/>
    <n v="0"/>
    <x v="3"/>
  </r>
  <r>
    <s v="C-000508"/>
    <x v="107"/>
    <x v="2"/>
    <d v="2023-06-21T00:00:00"/>
    <x v="9"/>
    <n v="733.54"/>
    <n v="73354"/>
    <n v="0"/>
    <n v="0.12"/>
    <x v="1"/>
    <s v="Operación"/>
    <x v="4"/>
    <x v="5"/>
    <x v="1"/>
    <x v="1"/>
    <s v="No"/>
    <x v="3"/>
    <n v="73354"/>
    <s v="Comercio_1487"/>
    <x v="2"/>
    <n v="0"/>
    <n v="0"/>
    <n v="733.54"/>
    <n v="73354"/>
    <n v="0"/>
    <n v="0"/>
    <s v="ARN00000508"/>
    <s v="Pendiente"/>
    <s v="Pendiente"/>
    <n v="0"/>
    <n v="0"/>
    <x v="4"/>
  </r>
  <r>
    <s v="C-000509"/>
    <x v="108"/>
    <x v="3"/>
    <d v="2023-06-21T00:00:00"/>
    <x v="5"/>
    <n v="68.790000000000006"/>
    <n v="6879"/>
    <n v="0"/>
    <n v="0"/>
    <x v="0"/>
    <s v="Operación"/>
    <x v="0"/>
    <x v="5"/>
    <x v="1"/>
    <x v="3"/>
    <s v="Sí"/>
    <x v="2"/>
    <n v="6879"/>
    <s v="Comercio_581"/>
    <x v="3"/>
    <n v="68.790000000000006"/>
    <n v="6879"/>
    <n v="0"/>
    <n v="0"/>
    <n v="0"/>
    <n v="0"/>
    <s v="ARN00000509"/>
    <s v="Hecho"/>
    <d v="2023-04-19T00:00:00"/>
    <n v="689.07"/>
    <n v="68907"/>
    <x v="4"/>
  </r>
  <r>
    <s v="C-000510"/>
    <x v="109"/>
    <x v="4"/>
    <d v="2023-07-17T00:00:00"/>
    <x v="19"/>
    <n v="9.3699999999999992"/>
    <n v="937"/>
    <n v="0"/>
    <n v="0"/>
    <x v="1"/>
    <s v="Operación"/>
    <x v="4"/>
    <x v="2"/>
    <x v="0"/>
    <x v="6"/>
    <s v="Sí"/>
    <x v="4"/>
    <n v="9370"/>
    <s v="Comercio_1664"/>
    <x v="0"/>
    <n v="0"/>
    <n v="0"/>
    <n v="0"/>
    <n v="0"/>
    <n v="93.7"/>
    <n v="9370"/>
    <s v="ARN00000510"/>
    <s v="Pendiente"/>
    <s v="Pendiente"/>
    <n v="0"/>
    <n v="0"/>
    <x v="4"/>
  </r>
  <r>
    <s v="C-000511"/>
    <x v="110"/>
    <x v="5"/>
    <d v="2023-06-21T00:00:00"/>
    <x v="13"/>
    <n v="334.65"/>
    <n v="33465"/>
    <n v="0"/>
    <n v="0"/>
    <x v="0"/>
    <s v="Operación"/>
    <x v="3"/>
    <x v="0"/>
    <x v="1"/>
    <x v="5"/>
    <s v="Sí"/>
    <x v="3"/>
    <n v="33465"/>
    <s v="Comercio_959"/>
    <x v="1"/>
    <n v="334.65"/>
    <n v="33465"/>
    <n v="0"/>
    <n v="0"/>
    <n v="0"/>
    <n v="0"/>
    <s v="ARN00000511"/>
    <s v="Hecho"/>
    <d v="2023-04-21T00:00:00"/>
    <n v="76.37"/>
    <n v="7637"/>
    <x v="3"/>
  </r>
  <r>
    <s v="C-000512"/>
    <x v="111"/>
    <x v="6"/>
    <d v="2023-07-02T00:00:00"/>
    <x v="17"/>
    <n v="909.23"/>
    <n v="90923"/>
    <n v="0"/>
    <n v="0"/>
    <x v="0"/>
    <s v="Operación"/>
    <x v="0"/>
    <x v="5"/>
    <x v="1"/>
    <x v="6"/>
    <s v="No"/>
    <x v="2"/>
    <n v="90923"/>
    <s v="Comercio_839"/>
    <x v="1"/>
    <n v="909.23"/>
    <n v="90923"/>
    <n v="0"/>
    <n v="0"/>
    <n v="0"/>
    <n v="0"/>
    <s v="ARN00000512"/>
    <s v="Hecho"/>
    <d v="2023-04-22T00:00:00"/>
    <n v="799.83"/>
    <n v="79983"/>
    <x v="2"/>
  </r>
  <r>
    <s v="C-000513"/>
    <x v="112"/>
    <x v="0"/>
    <d v="2023-07-02T00:00:00"/>
    <x v="3"/>
    <n v="499.33"/>
    <n v="49933"/>
    <n v="0"/>
    <n v="0"/>
    <x v="1"/>
    <s v="Operación"/>
    <x v="0"/>
    <x v="2"/>
    <x v="1"/>
    <x v="3"/>
    <s v="Sí"/>
    <x v="0"/>
    <n v="49933"/>
    <s v="Comercio_1173"/>
    <x v="1"/>
    <n v="499.33"/>
    <n v="49933"/>
    <n v="0"/>
    <n v="0"/>
    <n v="0"/>
    <n v="0"/>
    <s v="ARN00000513"/>
    <s v="Pendiente"/>
    <s v="Pendiente"/>
    <n v="0"/>
    <n v="0"/>
    <x v="3"/>
  </r>
  <r>
    <s v="C-000514"/>
    <x v="113"/>
    <x v="1"/>
    <d v="2023-07-06T00:00:00"/>
    <x v="1"/>
    <n v="219.73"/>
    <n v="21973"/>
    <n v="0"/>
    <n v="1.42"/>
    <x v="0"/>
    <s v="Operación"/>
    <x v="0"/>
    <x v="3"/>
    <x v="1"/>
    <x v="4"/>
    <s v="Sí"/>
    <x v="1"/>
    <n v="21973"/>
    <s v="Comercio_547"/>
    <x v="3"/>
    <n v="219.73"/>
    <n v="21973"/>
    <n v="0"/>
    <n v="0"/>
    <n v="0"/>
    <n v="0"/>
    <s v="ARN00000514"/>
    <s v="Hecho"/>
    <d v="2023-04-24T00:00:00"/>
    <n v="169.83"/>
    <n v="16983"/>
    <x v="1"/>
  </r>
  <r>
    <s v="C-000515"/>
    <x v="114"/>
    <x v="2"/>
    <d v="2023-07-01T00:00:00"/>
    <x v="20"/>
    <n v="463.88"/>
    <n v="46388"/>
    <n v="0"/>
    <n v="0"/>
    <x v="0"/>
    <s v="Operación"/>
    <x v="0"/>
    <x v="0"/>
    <x v="1"/>
    <x v="1"/>
    <s v="No"/>
    <x v="1"/>
    <n v="46388"/>
    <s v="Comercio_636"/>
    <x v="1"/>
    <n v="463.88"/>
    <n v="46388"/>
    <n v="0"/>
    <n v="0"/>
    <n v="0"/>
    <n v="0"/>
    <s v="ARN00000515"/>
    <s v="Hecho"/>
    <d v="2023-04-25T00:00:00"/>
    <n v="772.12"/>
    <n v="77212"/>
    <x v="3"/>
  </r>
  <r>
    <s v="C-000516"/>
    <x v="115"/>
    <x v="3"/>
    <d v="2023-07-22T00:00:00"/>
    <x v="28"/>
    <n v="329.87"/>
    <n v="32987"/>
    <n v="0"/>
    <n v="0"/>
    <x v="1"/>
    <s v="Operación"/>
    <x v="1"/>
    <x v="4"/>
    <x v="1"/>
    <x v="5"/>
    <s v="No"/>
    <x v="2"/>
    <n v="32987"/>
    <s v="Comercio_1560"/>
    <x v="1"/>
    <n v="329.87"/>
    <n v="32987"/>
    <n v="0"/>
    <n v="0"/>
    <n v="0"/>
    <n v="0"/>
    <s v="ARN00000516"/>
    <s v="Pendiente"/>
    <s v="Pendiente"/>
    <n v="0"/>
    <n v="0"/>
    <x v="0"/>
  </r>
  <r>
    <s v="C-000517"/>
    <x v="116"/>
    <x v="4"/>
    <d v="2023-07-09T00:00:00"/>
    <x v="1"/>
    <n v="319.73"/>
    <n v="31973"/>
    <n v="0"/>
    <n v="0.81"/>
    <x v="0"/>
    <s v="Operación"/>
    <x v="3"/>
    <x v="5"/>
    <x v="1"/>
    <x v="5"/>
    <s v="No"/>
    <x v="2"/>
    <n v="31973"/>
    <s v="Comercio_1679"/>
    <x v="3"/>
    <n v="319.73"/>
    <n v="31973"/>
    <n v="0"/>
    <n v="0"/>
    <n v="0"/>
    <n v="0"/>
    <s v="ARN00000517"/>
    <s v="Hecho"/>
    <d v="2023-04-27T00:00:00"/>
    <n v="64.78"/>
    <n v="6478"/>
    <x v="3"/>
  </r>
  <r>
    <s v="C-000518"/>
    <x v="117"/>
    <x v="5"/>
    <d v="2023-06-28T00:00:00"/>
    <x v="13"/>
    <n v="34.42"/>
    <n v="3442"/>
    <n v="0"/>
    <n v="0.11"/>
    <x v="1"/>
    <s v="Operación"/>
    <x v="3"/>
    <x v="4"/>
    <x v="0"/>
    <x v="6"/>
    <s v="Sí"/>
    <x v="4"/>
    <n v="3442"/>
    <s v="Comercio_66"/>
    <x v="0"/>
    <n v="0"/>
    <n v="0"/>
    <n v="0"/>
    <n v="0"/>
    <n v="34.42"/>
    <n v="3442"/>
    <s v="ARN00000518"/>
    <s v="Hecho"/>
    <d v="2023-04-28T00:00:00"/>
    <n v="365.19"/>
    <n v="36519"/>
    <x v="1"/>
  </r>
  <r>
    <s v="C-000519"/>
    <x v="118"/>
    <x v="6"/>
    <d v="2023-07-03T00:00:00"/>
    <x v="25"/>
    <n v="217.84"/>
    <n v="21784"/>
    <n v="0"/>
    <n v="1.0900000000000001"/>
    <x v="1"/>
    <s v="Operación"/>
    <x v="4"/>
    <x v="0"/>
    <x v="1"/>
    <x v="5"/>
    <s v="No"/>
    <x v="0"/>
    <n v="21784"/>
    <s v="Comercio_1768"/>
    <x v="1"/>
    <n v="217.84"/>
    <n v="21784"/>
    <n v="0"/>
    <n v="0"/>
    <n v="0"/>
    <n v="0"/>
    <s v="ARN00000519"/>
    <s v="Pendiente"/>
    <s v="Pendiente"/>
    <n v="0"/>
    <n v="0"/>
    <x v="4"/>
  </r>
  <r>
    <s v="C-000520"/>
    <x v="119"/>
    <x v="0"/>
    <d v="2023-07-24T00:00:00"/>
    <x v="10"/>
    <n v="823.07"/>
    <n v="82307"/>
    <n v="0"/>
    <n v="0.14000000000000001"/>
    <x v="0"/>
    <s v="Operación"/>
    <x v="0"/>
    <x v="1"/>
    <x v="1"/>
    <x v="0"/>
    <s v="Sí"/>
    <x v="4"/>
    <n v="82307"/>
    <s v="Comercio_683"/>
    <x v="2"/>
    <n v="0"/>
    <n v="0"/>
    <n v="823.07"/>
    <n v="82307"/>
    <n v="0"/>
    <n v="0"/>
    <s v="ARN00000520"/>
    <s v="Pendiente"/>
    <s v="Pendiente"/>
    <n v="0"/>
    <n v="0"/>
    <x v="2"/>
  </r>
  <r>
    <s v="C-000521"/>
    <x v="120"/>
    <x v="1"/>
    <d v="2023-07-24T00:00:00"/>
    <x v="7"/>
    <n v="516.97"/>
    <n v="51697"/>
    <n v="0"/>
    <n v="0.82"/>
    <x v="0"/>
    <s v="Operación"/>
    <x v="1"/>
    <x v="1"/>
    <x v="1"/>
    <x v="3"/>
    <s v="No"/>
    <x v="1"/>
    <n v="51697"/>
    <s v="Comercio_867"/>
    <x v="3"/>
    <n v="516.97"/>
    <n v="51697"/>
    <n v="0"/>
    <n v="0"/>
    <n v="0"/>
    <n v="0"/>
    <s v="ARN00000521"/>
    <s v="Pendiente"/>
    <s v="Pendiente"/>
    <n v="0"/>
    <n v="0"/>
    <x v="4"/>
  </r>
  <r>
    <s v="C-000522"/>
    <x v="121"/>
    <x v="2"/>
    <d v="2023-07-22T00:00:00"/>
    <x v="27"/>
    <n v="889.85"/>
    <n v="88985"/>
    <n v="0"/>
    <n v="1.1599999999999999"/>
    <x v="1"/>
    <s v="Operación"/>
    <x v="2"/>
    <x v="5"/>
    <x v="1"/>
    <x v="1"/>
    <s v="Sí"/>
    <x v="1"/>
    <n v="88985"/>
    <s v="Comercio_1877"/>
    <x v="3"/>
    <n v="889.85"/>
    <n v="88985"/>
    <n v="0"/>
    <n v="0"/>
    <n v="0"/>
    <n v="0"/>
    <s v="ARN00000522"/>
    <s v="Hecho"/>
    <d v="2023-05-02T00:00:00"/>
    <n v="716.21"/>
    <n v="71621"/>
    <x v="1"/>
  </r>
  <r>
    <s v="C-000523"/>
    <x v="122"/>
    <x v="3"/>
    <d v="2023-07-08T00:00:00"/>
    <x v="23"/>
    <n v="764.55"/>
    <n v="76455"/>
    <n v="0"/>
    <n v="0"/>
    <x v="1"/>
    <s v="Operación"/>
    <x v="2"/>
    <x v="3"/>
    <x v="0"/>
    <x v="1"/>
    <s v="Sí"/>
    <x v="3"/>
    <n v="76455"/>
    <s v="Comercio_438"/>
    <x v="0"/>
    <n v="0"/>
    <n v="0"/>
    <n v="0"/>
    <n v="0"/>
    <n v="764.55"/>
    <n v="76455"/>
    <s v="ARN00000523"/>
    <s v="Pendiente"/>
    <s v="Pendiente"/>
    <n v="0"/>
    <n v="0"/>
    <x v="5"/>
  </r>
  <r>
    <s v="C-000524"/>
    <x v="123"/>
    <x v="4"/>
    <d v="2023-07-08T00:00:00"/>
    <x v="25"/>
    <n v="919.56"/>
    <n v="91956"/>
    <n v="0"/>
    <n v="1.39"/>
    <x v="0"/>
    <s v="Operación"/>
    <x v="0"/>
    <x v="0"/>
    <x v="1"/>
    <x v="0"/>
    <s v="Sí"/>
    <x v="0"/>
    <n v="91956"/>
    <s v="Comercio_1412"/>
    <x v="1"/>
    <n v="919.56"/>
    <n v="91956"/>
    <n v="0"/>
    <n v="0"/>
    <n v="0"/>
    <n v="0"/>
    <s v="ARN00000524"/>
    <s v="Pendiente"/>
    <s v="Pendiente"/>
    <n v="0"/>
    <n v="0"/>
    <x v="0"/>
  </r>
  <r>
    <s v="C-000525"/>
    <x v="124"/>
    <x v="5"/>
    <d v="2023-08-01T00:00:00"/>
    <x v="19"/>
    <n v="618.94000000000005"/>
    <n v="61894"/>
    <n v="0"/>
    <n v="1.34"/>
    <x v="1"/>
    <s v="Operación"/>
    <x v="2"/>
    <x v="1"/>
    <x v="1"/>
    <x v="2"/>
    <s v="No"/>
    <x v="3"/>
    <n v="61894"/>
    <s v="Comercio_1925"/>
    <x v="1"/>
    <n v="618.94000000000005"/>
    <n v="61894"/>
    <n v="0"/>
    <n v="0"/>
    <n v="0"/>
    <n v="0"/>
    <s v="ARN00000525"/>
    <s v="Hecho"/>
    <d v="2023-05-05T00:00:00"/>
    <n v="418.49"/>
    <n v="41849"/>
    <x v="3"/>
  </r>
  <r>
    <s v="C-000526"/>
    <x v="125"/>
    <x v="6"/>
    <d v="2023-07-11T00:00:00"/>
    <x v="23"/>
    <n v="515.51"/>
    <n v="51551"/>
    <n v="0"/>
    <n v="1.35"/>
    <x v="1"/>
    <s v="Operación"/>
    <x v="0"/>
    <x v="2"/>
    <x v="1"/>
    <x v="1"/>
    <s v="Sí"/>
    <x v="2"/>
    <n v="51551"/>
    <s v="Comercio_464"/>
    <x v="1"/>
    <n v="515.51"/>
    <n v="51551"/>
    <n v="0"/>
    <n v="0"/>
    <n v="0"/>
    <n v="0"/>
    <s v="ARN00000526"/>
    <s v="Hecho"/>
    <d v="2023-05-06T00:00:00"/>
    <n v="687.24"/>
    <n v="68724"/>
    <x v="4"/>
  </r>
  <r>
    <s v="C-000527"/>
    <x v="126"/>
    <x v="0"/>
    <d v="2023-07-26T00:00:00"/>
    <x v="11"/>
    <n v="620.55999999999995"/>
    <n v="62056"/>
    <n v="0"/>
    <n v="0"/>
    <x v="0"/>
    <s v="Operación"/>
    <x v="2"/>
    <x v="0"/>
    <x v="1"/>
    <x v="0"/>
    <s v="No"/>
    <x v="1"/>
    <n v="62056"/>
    <s v="Comercio_1953"/>
    <x v="1"/>
    <n v="620.55999999999995"/>
    <n v="62056"/>
    <n v="0"/>
    <n v="0"/>
    <n v="0"/>
    <n v="0"/>
    <s v="ARN00000527"/>
    <s v="Hecho"/>
    <d v="2023-05-07T00:00:00"/>
    <n v="147.01"/>
    <n v="14701"/>
    <x v="3"/>
  </r>
  <r>
    <s v="C-000528"/>
    <x v="127"/>
    <x v="1"/>
    <d v="2023-08-06T00:00:00"/>
    <x v="4"/>
    <n v="399.57"/>
    <n v="39957"/>
    <n v="0"/>
    <n v="1.1100000000000001"/>
    <x v="0"/>
    <s v="Operación"/>
    <x v="0"/>
    <x v="2"/>
    <x v="1"/>
    <x v="2"/>
    <s v="No"/>
    <x v="0"/>
    <n v="39957"/>
    <s v="Comercio_87"/>
    <x v="1"/>
    <n v="399.57"/>
    <n v="39957"/>
    <n v="0"/>
    <n v="0"/>
    <n v="0"/>
    <n v="0"/>
    <s v="ARN00000528"/>
    <s v="Pendiente"/>
    <s v="Pendiente"/>
    <n v="0"/>
    <n v="0"/>
    <x v="0"/>
  </r>
  <r>
    <s v="C-000529"/>
    <x v="128"/>
    <x v="2"/>
    <d v="2023-07-18T00:00:00"/>
    <x v="3"/>
    <n v="134.07"/>
    <n v="13407"/>
    <n v="0"/>
    <n v="0.95"/>
    <x v="0"/>
    <s v="Operación"/>
    <x v="3"/>
    <x v="3"/>
    <x v="1"/>
    <x v="7"/>
    <s v="No"/>
    <x v="4"/>
    <n v="13407"/>
    <s v="Comercio_1759"/>
    <x v="1"/>
    <n v="134.07"/>
    <n v="13407"/>
    <n v="0"/>
    <n v="0"/>
    <n v="0"/>
    <n v="0"/>
    <s v="ARN00000529"/>
    <s v="Hecho"/>
    <d v="2023-05-09T00:00:00"/>
    <n v="143.84"/>
    <n v="14384"/>
    <x v="3"/>
  </r>
  <r>
    <s v="C-000530"/>
    <x v="129"/>
    <x v="3"/>
    <d v="2023-07-10T00:00:00"/>
    <x v="13"/>
    <n v="553.83000000000004"/>
    <n v="55383"/>
    <n v="0"/>
    <n v="0"/>
    <x v="1"/>
    <s v="Operación"/>
    <x v="3"/>
    <x v="2"/>
    <x v="1"/>
    <x v="5"/>
    <s v="Sí"/>
    <x v="1"/>
    <n v="55383"/>
    <s v="Comercio_1287"/>
    <x v="3"/>
    <n v="553.83000000000004"/>
    <n v="55383"/>
    <n v="0"/>
    <n v="0"/>
    <n v="0"/>
    <n v="0"/>
    <s v="ARN00000530"/>
    <s v="Hecho"/>
    <d v="2023-05-10T00:00:00"/>
    <n v="561.98"/>
    <n v="56198"/>
    <x v="2"/>
  </r>
  <r>
    <s v="C-000531"/>
    <x v="130"/>
    <x v="4"/>
    <d v="2023-07-10T00:00:00"/>
    <x v="8"/>
    <n v="880.82"/>
    <n v="88082"/>
    <n v="0"/>
    <n v="1.08"/>
    <x v="0"/>
    <s v="Operación"/>
    <x v="3"/>
    <x v="5"/>
    <x v="0"/>
    <x v="5"/>
    <s v="Sí"/>
    <x v="2"/>
    <n v="88082"/>
    <s v="Comercio_1790"/>
    <x v="0"/>
    <n v="0"/>
    <n v="0"/>
    <n v="0"/>
    <n v="0"/>
    <n v="880.82"/>
    <n v="88082"/>
    <s v="ARN00000531"/>
    <s v="Pendiente"/>
    <s v="Pendiente"/>
    <n v="0"/>
    <n v="0"/>
    <x v="5"/>
  </r>
  <r>
    <s v="C-000532"/>
    <x v="131"/>
    <x v="5"/>
    <d v="2023-07-25T00:00:00"/>
    <x v="22"/>
    <n v="640.96"/>
    <n v="64096"/>
    <n v="0"/>
    <n v="1.34"/>
    <x v="0"/>
    <s v="Operación"/>
    <x v="4"/>
    <x v="1"/>
    <x v="1"/>
    <x v="7"/>
    <s v="No"/>
    <x v="2"/>
    <n v="64096"/>
    <s v="Comercio_353"/>
    <x v="2"/>
    <n v="0"/>
    <n v="0"/>
    <n v="640.96"/>
    <n v="64096"/>
    <n v="0"/>
    <n v="0"/>
    <s v="ARN00000532"/>
    <s v="Pendiente"/>
    <s v="Pendiente"/>
    <n v="0"/>
    <n v="0"/>
    <x v="5"/>
  </r>
  <r>
    <s v="C-000533"/>
    <x v="132"/>
    <x v="6"/>
    <d v="2023-07-16T00:00:00"/>
    <x v="9"/>
    <n v="696.42"/>
    <n v="69642"/>
    <n v="0"/>
    <n v="1.17"/>
    <x v="1"/>
    <s v="Operación"/>
    <x v="5"/>
    <x v="1"/>
    <x v="1"/>
    <x v="4"/>
    <s v="Sí"/>
    <x v="1"/>
    <n v="69642"/>
    <s v="Comercio_451"/>
    <x v="2"/>
    <n v="0"/>
    <n v="0"/>
    <n v="696.42"/>
    <n v="69642"/>
    <n v="0"/>
    <n v="0"/>
    <s v="ARN00000533"/>
    <s v="Hecho"/>
    <d v="2023-05-13T00:00:00"/>
    <n v="258.92"/>
    <n v="25892"/>
    <x v="2"/>
  </r>
  <r>
    <s v="C-000534"/>
    <x v="133"/>
    <x v="0"/>
    <d v="2023-07-22T00:00:00"/>
    <x v="29"/>
    <n v="368.71"/>
    <n v="36871"/>
    <n v="0"/>
    <n v="0.85"/>
    <x v="1"/>
    <s v="Operación"/>
    <x v="0"/>
    <x v="0"/>
    <x v="1"/>
    <x v="5"/>
    <s v="Sí"/>
    <x v="3"/>
    <n v="36871"/>
    <s v="Comercio_664"/>
    <x v="1"/>
    <n v="368.71"/>
    <n v="36871"/>
    <n v="0"/>
    <n v="0"/>
    <n v="0"/>
    <n v="0"/>
    <s v="ARN00000534"/>
    <s v="Pendiente"/>
    <s v="Pendiente"/>
    <n v="0"/>
    <n v="0"/>
    <x v="2"/>
  </r>
  <r>
    <s v="C-000535"/>
    <x v="134"/>
    <x v="1"/>
    <d v="2023-08-12T00:00:00"/>
    <x v="2"/>
    <n v="178.87"/>
    <n v="17887"/>
    <n v="0"/>
    <n v="0.82"/>
    <x v="0"/>
    <s v="Operación"/>
    <x v="3"/>
    <x v="5"/>
    <x v="1"/>
    <x v="4"/>
    <s v="Sí"/>
    <x v="1"/>
    <n v="17887"/>
    <s v="Comercio_542"/>
    <x v="3"/>
    <n v="178.87"/>
    <n v="17887"/>
    <n v="0"/>
    <n v="0"/>
    <n v="0"/>
    <n v="0"/>
    <s v="ARN00000535"/>
    <s v="Hecho"/>
    <d v="2023-05-15T00:00:00"/>
    <n v="61.72"/>
    <n v="6172"/>
    <x v="1"/>
  </r>
  <r>
    <s v="C-000536"/>
    <x v="135"/>
    <x v="2"/>
    <d v="2023-07-20T00:00:00"/>
    <x v="25"/>
    <n v="461.25"/>
    <n v="46125"/>
    <n v="0"/>
    <n v="0"/>
    <x v="0"/>
    <s v="Operación"/>
    <x v="3"/>
    <x v="0"/>
    <x v="1"/>
    <x v="6"/>
    <s v="Sí"/>
    <x v="1"/>
    <n v="46125"/>
    <s v="Comercio_900"/>
    <x v="3"/>
    <n v="461.25"/>
    <n v="46125"/>
    <n v="0"/>
    <n v="0"/>
    <n v="0"/>
    <n v="0"/>
    <s v="ARN00000536"/>
    <s v="Hecho"/>
    <d v="2023-05-16T00:00:00"/>
    <n v="851.48"/>
    <n v="85148"/>
    <x v="3"/>
  </r>
  <r>
    <s v="C-000537"/>
    <x v="136"/>
    <x v="3"/>
    <d v="2023-07-21T00:00:00"/>
    <x v="25"/>
    <n v="19.829999999999998"/>
    <n v="1983"/>
    <n v="0"/>
    <n v="1.1299999999999999"/>
    <x v="0"/>
    <s v="Operación"/>
    <x v="1"/>
    <x v="5"/>
    <x v="0"/>
    <x v="0"/>
    <s v="No"/>
    <x v="3"/>
    <n v="1983"/>
    <s v="Comercio_1104"/>
    <x v="0"/>
    <n v="0"/>
    <n v="0"/>
    <n v="0"/>
    <n v="0"/>
    <n v="19.829999999999998"/>
    <n v="1983"/>
    <s v="ARN00000537"/>
    <s v="Hecho"/>
    <d v="2023-05-17T00:00:00"/>
    <n v="393.49"/>
    <n v="39349"/>
    <x v="3"/>
  </r>
  <r>
    <s v="C-000538"/>
    <x v="137"/>
    <x v="4"/>
    <d v="2023-07-18T00:00:00"/>
    <x v="13"/>
    <n v="675.49"/>
    <n v="67549"/>
    <n v="0"/>
    <n v="0"/>
    <x v="1"/>
    <s v="Operación"/>
    <x v="3"/>
    <x v="1"/>
    <x v="1"/>
    <x v="7"/>
    <s v="Sí"/>
    <x v="3"/>
    <n v="67549"/>
    <s v="Comercio_1633"/>
    <x v="2"/>
    <n v="0"/>
    <n v="0"/>
    <n v="675.49"/>
    <n v="67549"/>
    <n v="0"/>
    <n v="0"/>
    <s v="ARN00000538"/>
    <s v="Pendiente"/>
    <s v="Pendiente"/>
    <n v="0"/>
    <n v="0"/>
    <x v="3"/>
  </r>
  <r>
    <s v="C-000539"/>
    <x v="138"/>
    <x v="5"/>
    <d v="2023-08-02T00:00:00"/>
    <x v="30"/>
    <n v="522.02"/>
    <n v="52202"/>
    <n v="0"/>
    <n v="1.48"/>
    <x v="1"/>
    <s v="Operación"/>
    <x v="3"/>
    <x v="4"/>
    <x v="0"/>
    <x v="4"/>
    <s v="Sí"/>
    <x v="3"/>
    <n v="52202"/>
    <s v="Comercio_891"/>
    <x v="0"/>
    <n v="0"/>
    <n v="0"/>
    <n v="0"/>
    <n v="0"/>
    <n v="522.02"/>
    <n v="52202"/>
    <s v="ARN00000539"/>
    <s v="Hecho"/>
    <d v="2023-05-19T00:00:00"/>
    <n v="254.73"/>
    <n v="25473"/>
    <x v="5"/>
  </r>
  <r>
    <s v="C-000540"/>
    <x v="139"/>
    <x v="6"/>
    <d v="2023-08-02T00:00:00"/>
    <x v="22"/>
    <n v="264.13"/>
    <n v="26413"/>
    <n v="0"/>
    <n v="0.89"/>
    <x v="1"/>
    <s v="Operación"/>
    <x v="1"/>
    <x v="4"/>
    <x v="1"/>
    <x v="1"/>
    <s v="No"/>
    <x v="1"/>
    <n v="26413"/>
    <s v="Comercio_738"/>
    <x v="1"/>
    <n v="264.13"/>
    <n v="26413"/>
    <n v="0"/>
    <n v="0"/>
    <n v="0"/>
    <n v="0"/>
    <s v="ARN00000540"/>
    <s v="Pendiente"/>
    <s v="Pendiente"/>
    <n v="0"/>
    <n v="0"/>
    <x v="5"/>
  </r>
  <r>
    <s v="C-000541"/>
    <x v="140"/>
    <x v="0"/>
    <d v="2023-07-27T00:00:00"/>
    <x v="20"/>
    <n v="390.45"/>
    <n v="39045"/>
    <n v="0"/>
    <n v="0"/>
    <x v="0"/>
    <s v="Operación"/>
    <x v="3"/>
    <x v="4"/>
    <x v="1"/>
    <x v="6"/>
    <s v="No"/>
    <x v="3"/>
    <n v="39045"/>
    <s v="Comercio_1988"/>
    <x v="2"/>
    <n v="0"/>
    <n v="0"/>
    <n v="390.45"/>
    <n v="39045"/>
    <n v="0"/>
    <n v="0"/>
    <s v="ARN00000541"/>
    <s v="Hecho"/>
    <d v="2023-05-21T00:00:00"/>
    <n v="9.11"/>
    <n v="911"/>
    <x v="1"/>
  </r>
  <r>
    <s v="C-000542"/>
    <x v="141"/>
    <x v="1"/>
    <d v="2023-08-15T00:00:00"/>
    <x v="10"/>
    <n v="162.16999999999999"/>
    <n v="16217"/>
    <n v="0"/>
    <n v="0.11"/>
    <x v="0"/>
    <s v="Operación"/>
    <x v="1"/>
    <x v="1"/>
    <x v="1"/>
    <x v="4"/>
    <s v="Sí"/>
    <x v="2"/>
    <n v="16217"/>
    <s v="Comercio_1543"/>
    <x v="3"/>
    <n v="162.16999999999999"/>
    <n v="16217"/>
    <n v="0"/>
    <n v="0"/>
    <n v="0"/>
    <n v="0"/>
    <s v="ARN00000542"/>
    <s v="Hecho"/>
    <d v="2023-05-22T00:00:00"/>
    <n v="23.71"/>
    <n v="2371"/>
    <x v="5"/>
  </r>
  <r>
    <s v="C-000543"/>
    <x v="142"/>
    <x v="2"/>
    <d v="2023-07-23T00:00:00"/>
    <x v="13"/>
    <n v="427.86"/>
    <n v="42786"/>
    <n v="0"/>
    <n v="0.84"/>
    <x v="1"/>
    <s v="Operación"/>
    <x v="1"/>
    <x v="2"/>
    <x v="1"/>
    <x v="7"/>
    <s v="Sí"/>
    <x v="4"/>
    <n v="42786"/>
    <s v="Comercio_591"/>
    <x v="2"/>
    <n v="0"/>
    <n v="0"/>
    <n v="427.86"/>
    <n v="42786"/>
    <n v="0"/>
    <n v="0"/>
    <s v="ARN00000543"/>
    <s v="Hecho"/>
    <d v="2023-05-23T00:00:00"/>
    <n v="39.799999999999997"/>
    <n v="3980"/>
    <x v="3"/>
  </r>
  <r>
    <s v="C-000544"/>
    <x v="143"/>
    <x v="3"/>
    <d v="2023-07-27T00:00:00"/>
    <x v="9"/>
    <n v="318.16000000000003"/>
    <n v="31816"/>
    <n v="0"/>
    <n v="0"/>
    <x v="1"/>
    <s v="Operación"/>
    <x v="5"/>
    <x v="2"/>
    <x v="1"/>
    <x v="6"/>
    <s v="Sí"/>
    <x v="0"/>
    <n v="31816"/>
    <s v="Comercio_892"/>
    <x v="1"/>
    <n v="318.16000000000003"/>
    <n v="31816"/>
    <n v="0"/>
    <n v="0"/>
    <n v="0"/>
    <n v="0"/>
    <s v="ARN00000544"/>
    <s v="Hecho"/>
    <d v="2023-05-24T00:00:00"/>
    <n v="59.28"/>
    <n v="5928"/>
    <x v="0"/>
  </r>
  <r>
    <s v="C-000545"/>
    <x v="144"/>
    <x v="4"/>
    <d v="2023-08-12T00:00:00"/>
    <x v="18"/>
    <n v="834.28"/>
    <n v="83428"/>
    <n v="0"/>
    <n v="0"/>
    <x v="1"/>
    <s v="Operación"/>
    <x v="3"/>
    <x v="3"/>
    <x v="0"/>
    <x v="2"/>
    <s v="No"/>
    <x v="1"/>
    <n v="83428"/>
    <s v="Comercio_1853"/>
    <x v="0"/>
    <n v="0"/>
    <n v="0"/>
    <n v="0"/>
    <n v="0"/>
    <n v="834.28"/>
    <n v="83428"/>
    <s v="ARN00000545"/>
    <s v="Pendiente"/>
    <s v="Pendiente"/>
    <n v="0"/>
    <n v="0"/>
    <x v="0"/>
  </r>
  <r>
    <s v="C-000546"/>
    <x v="145"/>
    <x v="5"/>
    <d v="2023-07-29T00:00:00"/>
    <x v="9"/>
    <n v="96.51"/>
    <n v="9651"/>
    <n v="0"/>
    <n v="1.42"/>
    <x v="1"/>
    <s v="Operación"/>
    <x v="1"/>
    <x v="0"/>
    <x v="0"/>
    <x v="6"/>
    <s v="No"/>
    <x v="2"/>
    <n v="96510"/>
    <s v="Comercio_1942"/>
    <x v="0"/>
    <n v="0"/>
    <n v="0"/>
    <n v="0"/>
    <n v="0"/>
    <n v="965.1"/>
    <n v="96510"/>
    <s v="ARN00000546"/>
    <s v="Pendiente"/>
    <s v="Pendiente"/>
    <n v="0"/>
    <n v="0"/>
    <x v="1"/>
  </r>
  <r>
    <s v="C-000547"/>
    <x v="146"/>
    <x v="6"/>
    <d v="2023-08-08T00:00:00"/>
    <x v="1"/>
    <n v="86.76"/>
    <n v="8676"/>
    <n v="0"/>
    <n v="1.01"/>
    <x v="1"/>
    <s v="Operación"/>
    <x v="2"/>
    <x v="0"/>
    <x v="1"/>
    <x v="2"/>
    <s v="Sí"/>
    <x v="0"/>
    <n v="8676"/>
    <s v="Comercio_1613"/>
    <x v="3"/>
    <n v="86.76"/>
    <n v="8676"/>
    <n v="0"/>
    <n v="0"/>
    <n v="0"/>
    <n v="0"/>
    <s v="ARN00000547"/>
    <s v="Pendiente"/>
    <s v="Pendiente"/>
    <n v="0"/>
    <n v="0"/>
    <x v="3"/>
  </r>
  <r>
    <s v="C-000548"/>
    <x v="147"/>
    <x v="0"/>
    <d v="2023-08-12T00:00:00"/>
    <x v="6"/>
    <n v="98.93"/>
    <n v="9893"/>
    <n v="0"/>
    <n v="0"/>
    <x v="1"/>
    <s v="Operación"/>
    <x v="1"/>
    <x v="2"/>
    <x v="1"/>
    <x v="0"/>
    <s v="No"/>
    <x v="2"/>
    <n v="98930"/>
    <s v="Comercio_1449"/>
    <x v="1"/>
    <n v="989.3"/>
    <n v="98930"/>
    <n v="0"/>
    <n v="0"/>
    <n v="0"/>
    <n v="0"/>
    <s v="ARN00000548"/>
    <s v="Hecho"/>
    <d v="2023-05-28T00:00:00"/>
    <n v="193.67"/>
    <n v="19367"/>
    <x v="1"/>
  </r>
  <r>
    <s v="C-000549"/>
    <x v="148"/>
    <x v="1"/>
    <d v="2023-07-31T00:00:00"/>
    <x v="5"/>
    <n v="537.24"/>
    <n v="53724"/>
    <n v="0"/>
    <n v="0"/>
    <x v="0"/>
    <s v="Operación"/>
    <x v="4"/>
    <x v="1"/>
    <x v="1"/>
    <x v="6"/>
    <s v="Sí"/>
    <x v="3"/>
    <n v="53724"/>
    <s v="Comercio_1673"/>
    <x v="3"/>
    <n v="537.24"/>
    <n v="53724"/>
    <n v="0"/>
    <n v="0"/>
    <n v="0"/>
    <n v="0"/>
    <s v="ARN00000549"/>
    <s v="Hecho"/>
    <d v="2023-05-29T00:00:00"/>
    <n v="869.02"/>
    <n v="86902"/>
    <x v="3"/>
  </r>
  <r>
    <s v="C-000550"/>
    <x v="149"/>
    <x v="2"/>
    <d v="2023-08-16T00:00:00"/>
    <x v="15"/>
    <n v="807.72"/>
    <n v="80772"/>
    <n v="0"/>
    <n v="0"/>
    <x v="0"/>
    <s v="Operación"/>
    <x v="0"/>
    <x v="0"/>
    <x v="1"/>
    <x v="6"/>
    <s v="No"/>
    <x v="3"/>
    <n v="80772"/>
    <s v="Comercio_1693"/>
    <x v="2"/>
    <n v="0"/>
    <n v="0"/>
    <n v="807.72"/>
    <n v="80772"/>
    <n v="0"/>
    <n v="0"/>
    <s v="ARN00000550"/>
    <s v="Pendiente"/>
    <s v="Pendiente"/>
    <n v="0"/>
    <n v="0"/>
    <x v="0"/>
  </r>
  <r>
    <s v="C-000551"/>
    <x v="150"/>
    <x v="3"/>
    <d v="2023-08-05T00:00:00"/>
    <x v="23"/>
    <n v="893.21"/>
    <n v="89321"/>
    <n v="0"/>
    <n v="0.12"/>
    <x v="1"/>
    <s v="Operación"/>
    <x v="5"/>
    <x v="1"/>
    <x v="1"/>
    <x v="2"/>
    <s v="Sí"/>
    <x v="3"/>
    <n v="89321"/>
    <s v="Comercio_363"/>
    <x v="1"/>
    <n v="893.21"/>
    <n v="89321"/>
    <n v="0"/>
    <n v="0"/>
    <n v="0"/>
    <n v="0"/>
    <s v="ARN00000551"/>
    <s v="Pendiente"/>
    <s v="Pendiente"/>
    <n v="0"/>
    <n v="0"/>
    <x v="1"/>
  </r>
  <r>
    <s v="C-000552"/>
    <x v="151"/>
    <x v="4"/>
    <d v="2023-08-09T00:00:00"/>
    <x v="29"/>
    <n v="445.82"/>
    <n v="44582"/>
    <n v="0"/>
    <n v="0"/>
    <x v="0"/>
    <s v="Operación"/>
    <x v="3"/>
    <x v="3"/>
    <x v="0"/>
    <x v="5"/>
    <s v="No"/>
    <x v="1"/>
    <n v="44582"/>
    <s v="Comercio_610"/>
    <x v="0"/>
    <n v="0"/>
    <n v="0"/>
    <n v="0"/>
    <n v="0"/>
    <n v="445.82"/>
    <n v="44582"/>
    <s v="ARN00000552"/>
    <s v="Hecho"/>
    <d v="2023-06-01T00:00:00"/>
    <n v="683.87"/>
    <n v="68387"/>
    <x v="3"/>
  </r>
  <r>
    <s v="C-000553"/>
    <x v="152"/>
    <x v="5"/>
    <d v="2023-08-26T00:00:00"/>
    <x v="10"/>
    <n v="426.86"/>
    <n v="42686"/>
    <n v="0"/>
    <n v="0"/>
    <x v="1"/>
    <s v="Operación"/>
    <x v="2"/>
    <x v="3"/>
    <x v="1"/>
    <x v="7"/>
    <s v="Sí"/>
    <x v="4"/>
    <n v="42686"/>
    <s v="Comercio_826"/>
    <x v="1"/>
    <n v="426.86"/>
    <n v="42686"/>
    <n v="0"/>
    <n v="0"/>
    <n v="0"/>
    <n v="0"/>
    <s v="ARN00000553"/>
    <s v="Hecho"/>
    <d v="2023-06-02T00:00:00"/>
    <n v="135.09"/>
    <n v="13509"/>
    <x v="1"/>
  </r>
  <r>
    <s v="C-000554"/>
    <x v="153"/>
    <x v="6"/>
    <d v="2023-08-17T00:00:00"/>
    <x v="30"/>
    <n v="802.85"/>
    <n v="80285"/>
    <n v="0"/>
    <n v="0.86"/>
    <x v="1"/>
    <s v="Operación"/>
    <x v="5"/>
    <x v="0"/>
    <x v="0"/>
    <x v="5"/>
    <s v="Sí"/>
    <x v="0"/>
    <n v="80285"/>
    <s v="Comercio_873"/>
    <x v="0"/>
    <n v="0"/>
    <n v="0"/>
    <n v="0"/>
    <n v="0"/>
    <n v="802.85"/>
    <n v="80285"/>
    <s v="ARN00000554"/>
    <s v="Pendiente"/>
    <s v="Pendiente"/>
    <n v="0"/>
    <n v="0"/>
    <x v="3"/>
  </r>
  <r>
    <s v="C-000555"/>
    <x v="154"/>
    <x v="0"/>
    <d v="2023-08-23T00:00:00"/>
    <x v="11"/>
    <n v="993.58"/>
    <n v="99358"/>
    <n v="0"/>
    <n v="1.31"/>
    <x v="1"/>
    <s v="Operación"/>
    <x v="4"/>
    <x v="3"/>
    <x v="0"/>
    <x v="5"/>
    <s v="No"/>
    <x v="0"/>
    <n v="99358"/>
    <s v="Comercio_1226"/>
    <x v="0"/>
    <n v="0"/>
    <n v="0"/>
    <n v="0"/>
    <n v="0"/>
    <n v="993.58"/>
    <n v="99358"/>
    <s v="ARN00000555"/>
    <s v="Hecho"/>
    <d v="2023-06-04T00:00:00"/>
    <n v="358.72"/>
    <n v="35872"/>
    <x v="1"/>
  </r>
  <r>
    <s v="C-000556"/>
    <x v="155"/>
    <x v="1"/>
    <d v="2023-08-09T00:00:00"/>
    <x v="25"/>
    <n v="94.01"/>
    <n v="9401"/>
    <n v="0"/>
    <n v="1.1499999999999999"/>
    <x v="1"/>
    <s v="Operación"/>
    <x v="0"/>
    <x v="2"/>
    <x v="0"/>
    <x v="0"/>
    <s v="No"/>
    <x v="1"/>
    <n v="94010"/>
    <s v="Comercio_800"/>
    <x v="0"/>
    <n v="0"/>
    <n v="0"/>
    <n v="0"/>
    <n v="0"/>
    <n v="940.1"/>
    <n v="94010"/>
    <s v="ARN00000556"/>
    <s v="Pendiente"/>
    <s v="Pendiente"/>
    <n v="0"/>
    <n v="0"/>
    <x v="5"/>
  </r>
  <r>
    <s v="C-000557"/>
    <x v="156"/>
    <x v="2"/>
    <d v="2023-08-24T00:00:00"/>
    <x v="18"/>
    <n v="289.58"/>
    <n v="28958"/>
    <n v="0"/>
    <n v="0"/>
    <x v="1"/>
    <s v="Operación"/>
    <x v="2"/>
    <x v="1"/>
    <x v="0"/>
    <x v="0"/>
    <s v="Sí"/>
    <x v="0"/>
    <n v="28958"/>
    <s v="Comercio_632"/>
    <x v="0"/>
    <n v="0"/>
    <n v="0"/>
    <n v="0"/>
    <n v="0"/>
    <n v="289.58"/>
    <n v="28958"/>
    <s v="ARN00000557"/>
    <s v="Hecho"/>
    <d v="2023-06-06T00:00:00"/>
    <n v="152.52000000000001"/>
    <n v="15252"/>
    <x v="5"/>
  </r>
  <r>
    <s v="C-000558"/>
    <x v="157"/>
    <x v="3"/>
    <d v="2023-08-24T00:00:00"/>
    <x v="15"/>
    <n v="432.22"/>
    <n v="43222"/>
    <n v="0"/>
    <n v="1.42"/>
    <x v="0"/>
    <s v="Operación"/>
    <x v="0"/>
    <x v="1"/>
    <x v="1"/>
    <x v="7"/>
    <s v="Sí"/>
    <x v="3"/>
    <n v="43222"/>
    <s v="Comercio_806"/>
    <x v="1"/>
    <n v="432.22"/>
    <n v="43222"/>
    <n v="0"/>
    <n v="0"/>
    <n v="0"/>
    <n v="0"/>
    <s v="ARN00000558"/>
    <s v="Hecho"/>
    <d v="2023-06-07T00:00:00"/>
    <n v="48.32"/>
    <n v="4832"/>
    <x v="5"/>
  </r>
  <r>
    <s v="C-000559"/>
    <x v="158"/>
    <x v="4"/>
    <d v="2023-08-17T00:00:00"/>
    <x v="3"/>
    <n v="34.33"/>
    <n v="3433"/>
    <n v="0"/>
    <n v="0"/>
    <x v="0"/>
    <s v="Operación"/>
    <x v="0"/>
    <x v="1"/>
    <x v="1"/>
    <x v="5"/>
    <s v="No"/>
    <x v="3"/>
    <n v="34330"/>
    <s v="Comercio_1948"/>
    <x v="2"/>
    <n v="0"/>
    <n v="0"/>
    <n v="343.3"/>
    <n v="34330"/>
    <n v="0"/>
    <n v="0"/>
    <s v="ARN00000559"/>
    <s v="Hecho"/>
    <d v="2023-06-08T00:00:00"/>
    <n v="885.22"/>
    <n v="88522"/>
    <x v="1"/>
  </r>
  <r>
    <s v="C-000560"/>
    <x v="159"/>
    <x v="5"/>
    <d v="2023-08-11T00:00:00"/>
    <x v="5"/>
    <n v="609.85"/>
    <n v="60985"/>
    <n v="0"/>
    <n v="0"/>
    <x v="0"/>
    <s v="Operación"/>
    <x v="0"/>
    <x v="0"/>
    <x v="1"/>
    <x v="5"/>
    <s v="Sí"/>
    <x v="2"/>
    <n v="60985"/>
    <s v="Comercio_499"/>
    <x v="1"/>
    <n v="609.85"/>
    <n v="60985"/>
    <n v="0"/>
    <n v="0"/>
    <n v="0"/>
    <n v="0"/>
    <s v="ARN00000560"/>
    <s v="Hecho"/>
    <d v="2023-06-09T00:00:00"/>
    <n v="9.83"/>
    <n v="983"/>
    <x v="2"/>
  </r>
  <r>
    <s v="C-000561"/>
    <x v="160"/>
    <x v="6"/>
    <d v="2023-09-06T00:00:00"/>
    <x v="19"/>
    <n v="676.94"/>
    <n v="67694"/>
    <n v="0"/>
    <n v="1.28"/>
    <x v="0"/>
    <s v="Operación"/>
    <x v="0"/>
    <x v="4"/>
    <x v="1"/>
    <x v="2"/>
    <s v="No"/>
    <x v="3"/>
    <n v="67694"/>
    <s v="Comercio_602"/>
    <x v="3"/>
    <n v="676.94"/>
    <n v="67694"/>
    <n v="0"/>
    <n v="0"/>
    <n v="0"/>
    <n v="0"/>
    <s v="ARN00000561"/>
    <s v="Hecho"/>
    <d v="2023-06-10T00:00:00"/>
    <n v="19.579999999999998"/>
    <n v="1958"/>
    <x v="4"/>
  </r>
  <r>
    <s v="C-000562"/>
    <x v="161"/>
    <x v="0"/>
    <d v="2023-09-02T00:00:00"/>
    <x v="21"/>
    <n v="453.08"/>
    <n v="45308"/>
    <n v="0"/>
    <n v="1.28"/>
    <x v="0"/>
    <s v="Operación"/>
    <x v="0"/>
    <x v="5"/>
    <x v="1"/>
    <x v="6"/>
    <s v="No"/>
    <x v="2"/>
    <n v="45308"/>
    <s v="Comercio_555"/>
    <x v="1"/>
    <n v="453.08"/>
    <n v="45308"/>
    <n v="0"/>
    <n v="0"/>
    <n v="0"/>
    <n v="0"/>
    <s v="ARN00000562"/>
    <s v="Pendiente"/>
    <s v="Pendiente"/>
    <n v="0"/>
    <n v="0"/>
    <x v="0"/>
  </r>
  <r>
    <s v="C-000563"/>
    <x v="162"/>
    <x v="1"/>
    <d v="2023-08-14T00:00:00"/>
    <x v="5"/>
    <n v="768.65"/>
    <n v="76865"/>
    <n v="0"/>
    <n v="0.09"/>
    <x v="1"/>
    <s v="Operación"/>
    <x v="0"/>
    <x v="0"/>
    <x v="1"/>
    <x v="6"/>
    <s v="Sí"/>
    <x v="3"/>
    <n v="76865"/>
    <s v="Comercio_773"/>
    <x v="1"/>
    <n v="768.65"/>
    <n v="76865"/>
    <n v="0"/>
    <n v="0"/>
    <n v="0"/>
    <n v="0"/>
    <s v="ARN00000563"/>
    <s v="Pendiente"/>
    <s v="Pendiente"/>
    <n v="0"/>
    <n v="0"/>
    <x v="4"/>
  </r>
  <r>
    <s v="C-000564"/>
    <x v="163"/>
    <x v="2"/>
    <d v="2023-08-18T00:00:00"/>
    <x v="23"/>
    <n v="938.74"/>
    <n v="93874"/>
    <n v="0"/>
    <n v="0"/>
    <x v="1"/>
    <s v="Operación"/>
    <x v="4"/>
    <x v="4"/>
    <x v="0"/>
    <x v="4"/>
    <s v="Sí"/>
    <x v="1"/>
    <n v="93874"/>
    <s v="Comercio_368"/>
    <x v="0"/>
    <n v="0"/>
    <n v="0"/>
    <n v="0"/>
    <n v="0"/>
    <n v="938.74"/>
    <n v="93874"/>
    <s v="ARN00000564"/>
    <s v="Hecho"/>
    <d v="2023-06-13T00:00:00"/>
    <n v="447.66"/>
    <n v="44766"/>
    <x v="2"/>
  </r>
  <r>
    <s v="C-000565"/>
    <x v="164"/>
    <x v="3"/>
    <d v="2023-08-20T00:00:00"/>
    <x v="20"/>
    <n v="822.65"/>
    <n v="82265"/>
    <n v="0"/>
    <n v="0"/>
    <x v="0"/>
    <s v="Operación"/>
    <x v="4"/>
    <x v="3"/>
    <x v="1"/>
    <x v="1"/>
    <s v="No"/>
    <x v="2"/>
    <n v="82265"/>
    <s v="Comercio_1430"/>
    <x v="2"/>
    <n v="0"/>
    <n v="0"/>
    <n v="822.65"/>
    <n v="82265"/>
    <n v="0"/>
    <n v="0"/>
    <s v="ARN00000565"/>
    <s v="Pendiente"/>
    <s v="Pendiente"/>
    <n v="0"/>
    <n v="0"/>
    <x v="1"/>
  </r>
  <r>
    <s v="C-000566"/>
    <x v="165"/>
    <x v="4"/>
    <d v="2023-08-15T00:00:00"/>
    <x v="13"/>
    <n v="966.66"/>
    <n v="96666"/>
    <n v="0"/>
    <n v="0"/>
    <x v="0"/>
    <s v="Operación"/>
    <x v="1"/>
    <x v="4"/>
    <x v="1"/>
    <x v="5"/>
    <s v="Sí"/>
    <x v="1"/>
    <n v="96666"/>
    <s v="Comercio_1172"/>
    <x v="3"/>
    <n v="966.66"/>
    <n v="96666"/>
    <n v="0"/>
    <n v="0"/>
    <n v="0"/>
    <n v="0"/>
    <s v="ARN00000566"/>
    <s v="Pendiente"/>
    <s v="Pendiente"/>
    <n v="0"/>
    <n v="0"/>
    <x v="2"/>
  </r>
  <r>
    <s v="C-000567"/>
    <x v="166"/>
    <x v="5"/>
    <d v="2023-09-08T00:00:00"/>
    <x v="7"/>
    <n v="152.06"/>
    <n v="15206"/>
    <n v="0"/>
    <n v="0"/>
    <x v="0"/>
    <s v="Operación"/>
    <x v="0"/>
    <x v="4"/>
    <x v="0"/>
    <x v="5"/>
    <s v="Sí"/>
    <x v="0"/>
    <n v="15206"/>
    <s v="Comercio_794"/>
    <x v="0"/>
    <n v="0"/>
    <n v="0"/>
    <n v="0"/>
    <n v="0"/>
    <n v="152.06"/>
    <n v="15206"/>
    <s v="ARN00000567"/>
    <s v="Hecho"/>
    <d v="2023-06-16T00:00:00"/>
    <n v="427.06"/>
    <n v="42706"/>
    <x v="4"/>
  </r>
  <r>
    <s v="C-000568"/>
    <x v="167"/>
    <x v="6"/>
    <d v="2023-09-04T00:00:00"/>
    <x v="18"/>
    <n v="527.66999999999996"/>
    <n v="52767"/>
    <n v="0"/>
    <n v="0"/>
    <x v="0"/>
    <s v="Operación"/>
    <x v="5"/>
    <x v="2"/>
    <x v="0"/>
    <x v="2"/>
    <s v="No"/>
    <x v="2"/>
    <n v="52767"/>
    <s v="Comercio_1542"/>
    <x v="0"/>
    <n v="0"/>
    <n v="0"/>
    <n v="0"/>
    <n v="0"/>
    <n v="527.66999999999996"/>
    <n v="52767"/>
    <s v="ARN00000568"/>
    <s v="Pendiente"/>
    <s v="Pendiente"/>
    <n v="0"/>
    <n v="0"/>
    <x v="0"/>
  </r>
  <r>
    <s v="C-000569"/>
    <x v="168"/>
    <x v="0"/>
    <d v="2023-08-27T00:00:00"/>
    <x v="3"/>
    <n v="219.44"/>
    <n v="21944"/>
    <n v="0"/>
    <n v="1.04"/>
    <x v="1"/>
    <s v="Operación"/>
    <x v="2"/>
    <x v="5"/>
    <x v="1"/>
    <x v="7"/>
    <s v="Sí"/>
    <x v="4"/>
    <n v="21944"/>
    <s v="Comercio_1075"/>
    <x v="2"/>
    <n v="0"/>
    <n v="0"/>
    <n v="219.44"/>
    <n v="21944"/>
    <n v="0"/>
    <n v="0"/>
    <s v="ARN00000569"/>
    <s v="Pendiente"/>
    <s v="Pendiente"/>
    <n v="0"/>
    <n v="0"/>
    <x v="5"/>
  </r>
  <r>
    <s v="C-000570"/>
    <x v="169"/>
    <x v="1"/>
    <d v="2023-09-03T00:00:00"/>
    <x v="6"/>
    <n v="889.07"/>
    <n v="88907"/>
    <n v="0"/>
    <n v="0.13"/>
    <x v="1"/>
    <s v="Operación"/>
    <x v="1"/>
    <x v="5"/>
    <x v="1"/>
    <x v="4"/>
    <s v="No"/>
    <x v="4"/>
    <n v="88907"/>
    <s v="Comercio_1123"/>
    <x v="1"/>
    <n v="889.07"/>
    <n v="88907"/>
    <n v="0"/>
    <n v="0"/>
    <n v="0"/>
    <n v="0"/>
    <s v="ARN00000570"/>
    <s v="Hecho"/>
    <d v="2023-06-19T00:00:00"/>
    <n v="268.81"/>
    <n v="26881"/>
    <x v="5"/>
  </r>
  <r>
    <s v="C-000571"/>
    <x v="170"/>
    <x v="2"/>
    <d v="2023-08-29T00:00:00"/>
    <x v="3"/>
    <n v="315.83"/>
    <n v="31583"/>
    <n v="0"/>
    <n v="1.1200000000000001"/>
    <x v="0"/>
    <s v="Operación"/>
    <x v="4"/>
    <x v="3"/>
    <x v="1"/>
    <x v="7"/>
    <s v="Sí"/>
    <x v="3"/>
    <n v="31583"/>
    <s v="Comercio_1706"/>
    <x v="1"/>
    <n v="315.83"/>
    <n v="31583"/>
    <n v="0"/>
    <n v="0"/>
    <n v="0"/>
    <n v="0"/>
    <s v="ARN00000571"/>
    <s v="Hecho"/>
    <d v="2023-06-20T00:00:00"/>
    <n v="5.78"/>
    <n v="578"/>
    <x v="3"/>
  </r>
  <r>
    <s v="C-000572"/>
    <x v="171"/>
    <x v="3"/>
    <d v="2023-09-08T00:00:00"/>
    <x v="18"/>
    <n v="36.85"/>
    <n v="3685"/>
    <n v="0"/>
    <n v="1.26"/>
    <x v="0"/>
    <s v="Operación"/>
    <x v="0"/>
    <x v="2"/>
    <x v="1"/>
    <x v="1"/>
    <s v="No"/>
    <x v="3"/>
    <n v="3685"/>
    <s v="Comercio_1376"/>
    <x v="3"/>
    <n v="36.85"/>
    <n v="3685"/>
    <n v="0"/>
    <n v="0"/>
    <n v="0"/>
    <n v="0"/>
    <s v="ARN00000572"/>
    <s v="Pendiente"/>
    <s v="Pendiente"/>
    <n v="0"/>
    <n v="0"/>
    <x v="0"/>
  </r>
  <r>
    <s v="C-000573"/>
    <x v="172"/>
    <x v="4"/>
    <d v="2023-08-28T00:00:00"/>
    <x v="20"/>
    <n v="713.52"/>
    <n v="71352"/>
    <n v="0"/>
    <n v="0"/>
    <x v="1"/>
    <s v="Operación"/>
    <x v="1"/>
    <x v="1"/>
    <x v="1"/>
    <x v="4"/>
    <s v="Sí"/>
    <x v="4"/>
    <n v="71352"/>
    <s v="Comercio_1392"/>
    <x v="2"/>
    <n v="0"/>
    <n v="0"/>
    <n v="713.52"/>
    <n v="71352"/>
    <n v="0"/>
    <n v="0"/>
    <s v="ARN00000573"/>
    <s v="Pendiente"/>
    <s v="Pendiente"/>
    <n v="0"/>
    <n v="0"/>
    <x v="1"/>
  </r>
  <r>
    <s v="C-000574"/>
    <x v="173"/>
    <x v="5"/>
    <d v="2023-08-27T00:00:00"/>
    <x v="25"/>
    <n v="293.26"/>
    <n v="29326"/>
    <n v="0"/>
    <n v="0.85"/>
    <x v="0"/>
    <s v="Operación"/>
    <x v="3"/>
    <x v="0"/>
    <x v="1"/>
    <x v="5"/>
    <s v="Sí"/>
    <x v="3"/>
    <n v="29326"/>
    <s v="Comercio_989"/>
    <x v="3"/>
    <n v="293.26"/>
    <n v="29326"/>
    <n v="0"/>
    <n v="0"/>
    <n v="0"/>
    <n v="0"/>
    <s v="ARN00000574"/>
    <s v="Hecho"/>
    <d v="2023-06-23T00:00:00"/>
    <n v="276.85000000000002"/>
    <n v="27685"/>
    <x v="2"/>
  </r>
  <r>
    <s v="C-000575"/>
    <x v="174"/>
    <x v="6"/>
    <d v="2023-09-13T00:00:00"/>
    <x v="27"/>
    <n v="344.57"/>
    <n v="34457"/>
    <n v="0"/>
    <n v="0"/>
    <x v="0"/>
    <s v="Operación"/>
    <x v="0"/>
    <x v="1"/>
    <x v="1"/>
    <x v="3"/>
    <s v="Sí"/>
    <x v="3"/>
    <n v="34457"/>
    <s v="Comercio_914"/>
    <x v="2"/>
    <n v="0"/>
    <n v="0"/>
    <n v="344.57"/>
    <n v="34457"/>
    <n v="0"/>
    <n v="0"/>
    <s v="ARN00000575"/>
    <s v="Pendiente"/>
    <s v="Pendiente"/>
    <n v="0"/>
    <n v="0"/>
    <x v="5"/>
  </r>
  <r>
    <s v="C-000576"/>
    <x v="175"/>
    <x v="0"/>
    <d v="2023-09-05T00:00:00"/>
    <x v="26"/>
    <n v="657.29"/>
    <n v="65729"/>
    <n v="0"/>
    <n v="0"/>
    <x v="1"/>
    <s v="Operación"/>
    <x v="3"/>
    <x v="5"/>
    <x v="1"/>
    <x v="4"/>
    <s v="No"/>
    <x v="0"/>
    <n v="65729"/>
    <s v="Comercio_453"/>
    <x v="2"/>
    <n v="0"/>
    <n v="0"/>
    <n v="657.29"/>
    <n v="65729"/>
    <n v="0"/>
    <n v="0"/>
    <s v="ARN00000576"/>
    <s v="Pendiente"/>
    <s v="Pendiente"/>
    <n v="0"/>
    <n v="0"/>
    <x v="2"/>
  </r>
  <r>
    <s v="C-000577"/>
    <x v="176"/>
    <x v="1"/>
    <d v="2023-09-11T00:00:00"/>
    <x v="14"/>
    <n v="680.12"/>
    <n v="68012"/>
    <n v="0"/>
    <n v="0"/>
    <x v="0"/>
    <s v="Operación"/>
    <x v="2"/>
    <x v="3"/>
    <x v="1"/>
    <x v="1"/>
    <s v="Sí"/>
    <x v="0"/>
    <n v="68012"/>
    <s v="Comercio_77"/>
    <x v="3"/>
    <n v="680.12"/>
    <n v="68012"/>
    <n v="0"/>
    <n v="0"/>
    <n v="0"/>
    <n v="0"/>
    <s v="ARN00000577"/>
    <s v="Pendiente"/>
    <s v="Pendiente"/>
    <n v="0"/>
    <n v="0"/>
    <x v="2"/>
  </r>
  <r>
    <s v="C-000578"/>
    <x v="177"/>
    <x v="2"/>
    <d v="2023-09-14T00:00:00"/>
    <x v="18"/>
    <n v="626.04"/>
    <n v="62604"/>
    <n v="0"/>
    <n v="1.19"/>
    <x v="1"/>
    <s v="Operación"/>
    <x v="3"/>
    <x v="4"/>
    <x v="1"/>
    <x v="4"/>
    <s v="No"/>
    <x v="2"/>
    <n v="62604"/>
    <s v="Comercio_1859"/>
    <x v="2"/>
    <n v="0"/>
    <n v="0"/>
    <n v="626.04"/>
    <n v="62604"/>
    <n v="0"/>
    <n v="0"/>
    <s v="ARN00000578"/>
    <s v="Hecho"/>
    <d v="2023-06-27T00:00:00"/>
    <n v="20.75"/>
    <n v="2075"/>
    <x v="4"/>
  </r>
  <r>
    <s v="C-000579"/>
    <x v="178"/>
    <x v="3"/>
    <d v="2023-09-01T00:00:00"/>
    <x v="25"/>
    <n v="761.56"/>
    <n v="76156"/>
    <n v="0"/>
    <n v="0.95"/>
    <x v="0"/>
    <s v="Operación"/>
    <x v="4"/>
    <x v="3"/>
    <x v="1"/>
    <x v="1"/>
    <s v="No"/>
    <x v="3"/>
    <n v="76156"/>
    <s v="Comercio_762"/>
    <x v="1"/>
    <n v="761.56"/>
    <n v="76156"/>
    <n v="0"/>
    <n v="0"/>
    <n v="0"/>
    <n v="0"/>
    <s v="ARN00000579"/>
    <s v="Pendiente"/>
    <s v="Pendiente"/>
    <n v="0"/>
    <n v="0"/>
    <x v="1"/>
  </r>
  <r>
    <s v="C-000580"/>
    <x v="179"/>
    <x v="4"/>
    <d v="2023-09-15T00:00:00"/>
    <x v="15"/>
    <n v="615.03"/>
    <n v="61503"/>
    <n v="0"/>
    <n v="0"/>
    <x v="0"/>
    <s v="Operación"/>
    <x v="0"/>
    <x v="0"/>
    <x v="1"/>
    <x v="5"/>
    <s v="No"/>
    <x v="1"/>
    <n v="61503"/>
    <s v="Comercio_1888"/>
    <x v="2"/>
    <n v="0"/>
    <n v="0"/>
    <n v="615.03"/>
    <n v="61503"/>
    <n v="0"/>
    <n v="0"/>
    <s v="ARN00000580"/>
    <s v="Hecho"/>
    <d v="2023-06-29T00:00:00"/>
    <n v="277.79000000000002"/>
    <n v="27779"/>
    <x v="1"/>
  </r>
  <r>
    <s v="C-000581"/>
    <x v="180"/>
    <x v="5"/>
    <d v="2023-09-26T00:00:00"/>
    <x v="19"/>
    <n v="742.19"/>
    <n v="74219"/>
    <n v="0"/>
    <n v="0"/>
    <x v="0"/>
    <s v="Operación"/>
    <x v="0"/>
    <x v="1"/>
    <x v="1"/>
    <x v="0"/>
    <s v="Sí"/>
    <x v="0"/>
    <n v="74219"/>
    <s v="Comercio_1671"/>
    <x v="1"/>
    <n v="742.19"/>
    <n v="74219"/>
    <n v="0"/>
    <n v="0"/>
    <n v="0"/>
    <n v="0"/>
    <s v="ARN00000581"/>
    <s v="Hecho"/>
    <d v="2023-06-30T00:00:00"/>
    <n v="282.14"/>
    <n v="28214"/>
    <x v="0"/>
  </r>
  <r>
    <s v="C-000582"/>
    <x v="181"/>
    <x v="6"/>
    <d v="2023-09-25T00:00:00"/>
    <x v="24"/>
    <n v="454.38"/>
    <n v="45438"/>
    <n v="0"/>
    <n v="1.1200000000000001"/>
    <x v="1"/>
    <s v="Operación"/>
    <x v="5"/>
    <x v="2"/>
    <x v="1"/>
    <x v="1"/>
    <s v="No"/>
    <x v="4"/>
    <n v="45438"/>
    <s v="Comercio_1979"/>
    <x v="2"/>
    <n v="0"/>
    <n v="0"/>
    <n v="454.38"/>
    <n v="45438"/>
    <n v="0"/>
    <n v="0"/>
    <s v="ARN00000582"/>
    <s v="Pendiente"/>
    <s v="Pendiente"/>
    <n v="0"/>
    <n v="0"/>
    <x v="4"/>
  </r>
  <r>
    <s v="C-000583"/>
    <x v="182"/>
    <x v="0"/>
    <d v="2023-09-19T00:00:00"/>
    <x v="18"/>
    <n v="795.98"/>
    <n v="79598"/>
    <n v="0"/>
    <n v="1.1399999999999999"/>
    <x v="1"/>
    <s v="Operación"/>
    <x v="2"/>
    <x v="3"/>
    <x v="1"/>
    <x v="0"/>
    <s v="No"/>
    <x v="4"/>
    <n v="79598"/>
    <s v="Comercio_1104"/>
    <x v="1"/>
    <n v="795.98"/>
    <n v="79598"/>
    <n v="0"/>
    <n v="0"/>
    <n v="0"/>
    <n v="0"/>
    <s v="ARN00000583"/>
    <s v="Pendiente"/>
    <s v="Pendiente"/>
    <n v="0"/>
    <n v="0"/>
    <x v="3"/>
  </r>
  <r>
    <s v="C-000584"/>
    <x v="183"/>
    <x v="1"/>
    <d v="2023-09-23T00:00:00"/>
    <x v="16"/>
    <n v="47.66"/>
    <n v="4766"/>
    <n v="0"/>
    <n v="1.33"/>
    <x v="0"/>
    <s v="Operación"/>
    <x v="5"/>
    <x v="0"/>
    <x v="1"/>
    <x v="5"/>
    <s v="Sí"/>
    <x v="4"/>
    <n v="4766"/>
    <s v="Comercio_1882"/>
    <x v="2"/>
    <n v="0"/>
    <n v="0"/>
    <n v="47.66"/>
    <n v="4766"/>
    <n v="0"/>
    <n v="0"/>
    <s v="ARN00000584"/>
    <s v="Pendiente"/>
    <s v="Pendiente"/>
    <n v="0"/>
    <n v="0"/>
    <x v="3"/>
  </r>
  <r>
    <s v="C-000585"/>
    <x v="184"/>
    <x v="2"/>
    <d v="2023-09-21T00:00:00"/>
    <x v="18"/>
    <n v="61.39"/>
    <n v="6139"/>
    <n v="0"/>
    <n v="0"/>
    <x v="0"/>
    <s v="Operación"/>
    <x v="0"/>
    <x v="2"/>
    <x v="1"/>
    <x v="5"/>
    <s v="No"/>
    <x v="3"/>
    <n v="61390"/>
    <s v="Comercio_1142"/>
    <x v="3"/>
    <n v="613.9"/>
    <n v="61390"/>
    <n v="0"/>
    <n v="0"/>
    <n v="0"/>
    <n v="0"/>
    <s v="ARN00000585"/>
    <s v="Hecho"/>
    <d v="2023-07-04T00:00:00"/>
    <n v="61.92"/>
    <n v="6192"/>
    <x v="2"/>
  </r>
  <r>
    <s v="C-000586"/>
    <x v="185"/>
    <x v="3"/>
    <d v="2023-09-09T00:00:00"/>
    <x v="23"/>
    <n v="812.71"/>
    <n v="81271"/>
    <n v="0"/>
    <n v="0"/>
    <x v="0"/>
    <s v="Operación"/>
    <x v="2"/>
    <x v="0"/>
    <x v="1"/>
    <x v="5"/>
    <s v="No"/>
    <x v="4"/>
    <n v="81271"/>
    <s v="Comercio_1529"/>
    <x v="3"/>
    <n v="812.71"/>
    <n v="81271"/>
    <n v="0"/>
    <n v="0"/>
    <n v="0"/>
    <n v="0"/>
    <s v="ARN00000586"/>
    <s v="Hecho"/>
    <d v="2023-07-05T00:00:00"/>
    <n v="93.58"/>
    <n v="9358"/>
    <x v="5"/>
  </r>
  <r>
    <s v="C-000587"/>
    <x v="186"/>
    <x v="4"/>
    <d v="2023-09-07T00:00:00"/>
    <x v="5"/>
    <n v="892.76"/>
    <n v="89276"/>
    <n v="0"/>
    <n v="1.38"/>
    <x v="1"/>
    <s v="Operación"/>
    <x v="0"/>
    <x v="4"/>
    <x v="0"/>
    <x v="3"/>
    <s v="No"/>
    <x v="0"/>
    <n v="89276"/>
    <s v="Comercio_221"/>
    <x v="0"/>
    <n v="0"/>
    <n v="0"/>
    <n v="0"/>
    <n v="0"/>
    <n v="892.76"/>
    <n v="89276"/>
    <s v="ARN00000587"/>
    <s v="Pendiente"/>
    <s v="Pendiente"/>
    <n v="0"/>
    <n v="0"/>
    <x v="5"/>
  </r>
  <r>
    <s v="C-000588"/>
    <x v="187"/>
    <x v="5"/>
    <d v="2023-09-24T00:00:00"/>
    <x v="18"/>
    <n v="571.62"/>
    <n v="57162"/>
    <n v="0"/>
    <n v="1.25"/>
    <x v="0"/>
    <s v="Operación"/>
    <x v="5"/>
    <x v="3"/>
    <x v="1"/>
    <x v="5"/>
    <s v="Sí"/>
    <x v="3"/>
    <n v="57162"/>
    <s v="Comercio_586"/>
    <x v="1"/>
    <n v="571.62"/>
    <n v="57162"/>
    <n v="0"/>
    <n v="0"/>
    <n v="0"/>
    <n v="0"/>
    <s v="ARN00000588"/>
    <s v="Hecho"/>
    <d v="2023-07-07T00:00:00"/>
    <n v="636.38"/>
    <n v="63638"/>
    <x v="4"/>
  </r>
  <r>
    <s v="C-000589"/>
    <x v="188"/>
    <x v="6"/>
    <d v="2023-09-14T00:00:00"/>
    <x v="0"/>
    <n v="153.79"/>
    <n v="15379"/>
    <n v="0"/>
    <n v="1.18"/>
    <x v="1"/>
    <s v="Operación"/>
    <x v="2"/>
    <x v="1"/>
    <x v="1"/>
    <x v="5"/>
    <s v="Sí"/>
    <x v="0"/>
    <n v="15379"/>
    <s v="Comercio_189"/>
    <x v="2"/>
    <n v="0"/>
    <n v="0"/>
    <n v="153.79"/>
    <n v="15379"/>
    <n v="0"/>
    <n v="0"/>
    <s v="ARN00000589"/>
    <s v="Pendiente"/>
    <s v="Pendiente"/>
    <n v="0"/>
    <n v="0"/>
    <x v="2"/>
  </r>
  <r>
    <s v="C-000590"/>
    <x v="189"/>
    <x v="0"/>
    <d v="2023-10-03T00:00:00"/>
    <x v="24"/>
    <n v="770.64"/>
    <n v="77064"/>
    <n v="0"/>
    <n v="1.29"/>
    <x v="0"/>
    <s v="Operación"/>
    <x v="0"/>
    <x v="3"/>
    <x v="1"/>
    <x v="4"/>
    <s v="No"/>
    <x v="2"/>
    <n v="77064"/>
    <s v="Comercio_1466"/>
    <x v="3"/>
    <n v="770.64"/>
    <n v="77064"/>
    <n v="0"/>
    <n v="0"/>
    <n v="0"/>
    <n v="0"/>
    <s v="ARN00000590"/>
    <s v="Pendiente"/>
    <s v="Pendiente"/>
    <n v="0"/>
    <n v="0"/>
    <x v="5"/>
  </r>
  <r>
    <s v="C-000591"/>
    <x v="190"/>
    <x v="1"/>
    <d v="2023-09-12T00:00:00"/>
    <x v="9"/>
    <n v="400.05"/>
    <n v="40005"/>
    <n v="0"/>
    <n v="1.43"/>
    <x v="0"/>
    <s v="Operación"/>
    <x v="3"/>
    <x v="0"/>
    <x v="1"/>
    <x v="2"/>
    <s v="No"/>
    <x v="3"/>
    <n v="40005"/>
    <s v="Comercio_620"/>
    <x v="1"/>
    <n v="400.05"/>
    <n v="40005"/>
    <n v="0"/>
    <n v="0"/>
    <n v="0"/>
    <n v="0"/>
    <s v="ARN00000591"/>
    <s v="Hecho"/>
    <d v="2023-07-10T00:00:00"/>
    <n v="198.75"/>
    <n v="19875"/>
    <x v="4"/>
  </r>
  <r>
    <s v="C-000592"/>
    <x v="191"/>
    <x v="2"/>
    <d v="2023-09-09T00:00:00"/>
    <x v="8"/>
    <n v="176.72"/>
    <n v="17672"/>
    <n v="0"/>
    <n v="0"/>
    <x v="0"/>
    <s v="Operación"/>
    <x v="0"/>
    <x v="4"/>
    <x v="1"/>
    <x v="6"/>
    <s v="Sí"/>
    <x v="0"/>
    <n v="17672"/>
    <s v="Comercio_96"/>
    <x v="2"/>
    <n v="0"/>
    <n v="0"/>
    <n v="176.72"/>
    <n v="17672"/>
    <n v="0"/>
    <n v="0"/>
    <s v="ARN00000592"/>
    <s v="Hecho"/>
    <d v="2023-07-11T00:00:00"/>
    <n v="865.73"/>
    <n v="86573"/>
    <x v="1"/>
  </r>
  <r>
    <s v="C-000593"/>
    <x v="192"/>
    <x v="3"/>
    <d v="2023-10-08T00:00:00"/>
    <x v="19"/>
    <n v="814.11"/>
    <n v="81411"/>
    <n v="0"/>
    <n v="0"/>
    <x v="0"/>
    <s v="Operación"/>
    <x v="1"/>
    <x v="2"/>
    <x v="0"/>
    <x v="5"/>
    <s v="No"/>
    <x v="0"/>
    <n v="81411"/>
    <s v="Comercio_342"/>
    <x v="0"/>
    <n v="0"/>
    <n v="0"/>
    <n v="0"/>
    <n v="0"/>
    <n v="814.11"/>
    <n v="81411"/>
    <s v="ARN00000593"/>
    <s v="Pendiente"/>
    <s v="Pendiente"/>
    <n v="0"/>
    <n v="0"/>
    <x v="5"/>
  </r>
  <r>
    <s v="C-000594"/>
    <x v="193"/>
    <x v="4"/>
    <d v="2023-09-27T00:00:00"/>
    <x v="6"/>
    <n v="522.47"/>
    <n v="52247"/>
    <n v="0"/>
    <n v="0"/>
    <x v="1"/>
    <s v="Operación"/>
    <x v="4"/>
    <x v="0"/>
    <x v="1"/>
    <x v="1"/>
    <s v="No"/>
    <x v="4"/>
    <n v="52247"/>
    <s v="Comercio_1632"/>
    <x v="1"/>
    <n v="522.47"/>
    <n v="52247"/>
    <n v="0"/>
    <n v="0"/>
    <n v="0"/>
    <n v="0"/>
    <s v="ARN00000594"/>
    <s v="Hecho"/>
    <d v="2023-07-13T00:00:00"/>
    <n v="644.66"/>
    <n v="64466"/>
    <x v="5"/>
  </r>
  <r>
    <s v="C-000595"/>
    <x v="194"/>
    <x v="5"/>
    <d v="2023-09-21T00:00:00"/>
    <x v="29"/>
    <n v="164.47"/>
    <n v="16447"/>
    <n v="0"/>
    <n v="1.08"/>
    <x v="0"/>
    <s v="Operación"/>
    <x v="3"/>
    <x v="2"/>
    <x v="1"/>
    <x v="4"/>
    <s v="No"/>
    <x v="4"/>
    <n v="16447"/>
    <s v="Comercio_1556"/>
    <x v="1"/>
    <n v="164.47"/>
    <n v="16447"/>
    <n v="0"/>
    <n v="0"/>
    <n v="0"/>
    <n v="0"/>
    <s v="ARN00000595"/>
    <s v="Pendiente"/>
    <s v="Pendiente"/>
    <n v="0"/>
    <n v="0"/>
    <x v="0"/>
  </r>
  <r>
    <s v="C-000596"/>
    <x v="195"/>
    <x v="6"/>
    <d v="2023-09-13T00:00:00"/>
    <x v="8"/>
    <n v="645.39"/>
    <n v="64539"/>
    <n v="0"/>
    <n v="1.45"/>
    <x v="0"/>
    <s v="Operación"/>
    <x v="3"/>
    <x v="3"/>
    <x v="1"/>
    <x v="6"/>
    <s v="Sí"/>
    <x v="0"/>
    <n v="64539"/>
    <s v="Comercio_1342"/>
    <x v="2"/>
    <n v="0"/>
    <n v="0"/>
    <n v="645.39"/>
    <n v="64539"/>
    <n v="0"/>
    <n v="0"/>
    <s v="ARN00000596"/>
    <s v="Hecho"/>
    <d v="2023-07-15T00:00:00"/>
    <n v="305.20999999999998"/>
    <n v="30521"/>
    <x v="0"/>
  </r>
  <r>
    <s v="C-000597"/>
    <x v="196"/>
    <x v="0"/>
    <d v="2023-10-04T00:00:00"/>
    <x v="11"/>
    <n v="282.61"/>
    <n v="28261"/>
    <n v="0"/>
    <n v="1.17"/>
    <x v="1"/>
    <s v="Operación"/>
    <x v="2"/>
    <x v="2"/>
    <x v="1"/>
    <x v="4"/>
    <s v="Sí"/>
    <x v="0"/>
    <n v="28261"/>
    <s v="Comercio_1183"/>
    <x v="1"/>
    <n v="282.61"/>
    <n v="28261"/>
    <n v="0"/>
    <n v="0"/>
    <n v="0"/>
    <n v="0"/>
    <s v="ARN00000597"/>
    <s v="Pendiente"/>
    <s v="Pendiente"/>
    <n v="0"/>
    <n v="0"/>
    <x v="0"/>
  </r>
  <r>
    <s v="C-000598"/>
    <x v="197"/>
    <x v="1"/>
    <d v="2023-09-17T00:00:00"/>
    <x v="12"/>
    <n v="6.83"/>
    <n v="683"/>
    <n v="0"/>
    <n v="0"/>
    <x v="1"/>
    <s v="Operación"/>
    <x v="0"/>
    <x v="3"/>
    <x v="1"/>
    <x v="4"/>
    <s v="No"/>
    <x v="3"/>
    <n v="6830"/>
    <s v="Comercio_683"/>
    <x v="3"/>
    <n v="68.3"/>
    <n v="6830"/>
    <n v="0"/>
    <n v="0"/>
    <n v="0"/>
    <n v="0"/>
    <s v="ARN00000598"/>
    <s v="Pendiente"/>
    <s v="Pendiente"/>
    <n v="0"/>
    <n v="0"/>
    <x v="2"/>
  </r>
  <r>
    <s v="C-000599"/>
    <x v="198"/>
    <x v="2"/>
    <d v="2023-10-11T00:00:00"/>
    <x v="10"/>
    <n v="380.78"/>
    <n v="38078"/>
    <n v="0"/>
    <n v="0"/>
    <x v="1"/>
    <s v="Operación"/>
    <x v="4"/>
    <x v="3"/>
    <x v="1"/>
    <x v="3"/>
    <s v="Sí"/>
    <x v="0"/>
    <n v="38078"/>
    <s v="Comercio_226"/>
    <x v="3"/>
    <n v="380.78"/>
    <n v="38078"/>
    <n v="0"/>
    <n v="0"/>
    <n v="0"/>
    <n v="0"/>
    <s v="ARN00000599"/>
    <s v="Pendiente"/>
    <s v="Pendiente"/>
    <n v="0"/>
    <n v="0"/>
    <x v="3"/>
  </r>
  <r>
    <s v="C-000600"/>
    <x v="199"/>
    <x v="3"/>
    <d v="2023-09-27T00:00:00"/>
    <x v="3"/>
    <n v="30.78"/>
    <n v="3078"/>
    <n v="0"/>
    <n v="0"/>
    <x v="1"/>
    <s v="Operación"/>
    <x v="5"/>
    <x v="3"/>
    <x v="0"/>
    <x v="7"/>
    <s v="Sí"/>
    <x v="2"/>
    <n v="30780"/>
    <s v="Comercio_1304"/>
    <x v="0"/>
    <n v="0"/>
    <n v="0"/>
    <n v="0"/>
    <n v="0"/>
    <n v="307.8"/>
    <n v="30780"/>
    <s v="ARN00000600"/>
    <s v="Pendiente"/>
    <s v="Pendiente"/>
    <n v="0"/>
    <n v="0"/>
    <x v="0"/>
  </r>
  <r>
    <s v="C-000601"/>
    <x v="0"/>
    <x v="0"/>
    <d v="2023-03-08T00:00:00"/>
    <x v="23"/>
    <n v="769.27"/>
    <n v="76927"/>
    <n v="0"/>
    <n v="1.0900000000000001"/>
    <x v="0"/>
    <s v="Operación"/>
    <x v="0"/>
    <x v="0"/>
    <x v="1"/>
    <x v="0"/>
    <s v="Sí"/>
    <x v="1"/>
    <n v="76927"/>
    <s v="Comercio_1076"/>
    <x v="1"/>
    <n v="769.27"/>
    <n v="76927"/>
    <n v="0"/>
    <n v="0"/>
    <n v="0"/>
    <n v="0"/>
    <s v="ARN00000601"/>
    <s v="Hecho"/>
    <d v="2023-01-01T00:00:00"/>
    <n v="289.33999999999997"/>
    <n v="28934"/>
    <x v="5"/>
  </r>
  <r>
    <s v="C-000602"/>
    <x v="1"/>
    <x v="1"/>
    <d v="2023-03-12T00:00:00"/>
    <x v="29"/>
    <n v="172.86"/>
    <n v="17286"/>
    <n v="0"/>
    <n v="0.82"/>
    <x v="0"/>
    <s v="Operación"/>
    <x v="3"/>
    <x v="0"/>
    <x v="1"/>
    <x v="5"/>
    <s v="Sí"/>
    <x v="2"/>
    <n v="17286"/>
    <s v="Comercio_1920"/>
    <x v="3"/>
    <n v="172.86"/>
    <n v="17286"/>
    <n v="0"/>
    <n v="0"/>
    <n v="0"/>
    <n v="0"/>
    <s v="ARN00000602"/>
    <s v="Pendiente"/>
    <s v="Pendiente"/>
    <n v="0"/>
    <n v="0"/>
    <x v="3"/>
  </r>
  <r>
    <s v="C-000603"/>
    <x v="2"/>
    <x v="2"/>
    <d v="2023-03-10T00:00:00"/>
    <x v="23"/>
    <n v="909.07"/>
    <n v="90907"/>
    <n v="0"/>
    <n v="0.11"/>
    <x v="1"/>
    <s v="Operación"/>
    <x v="2"/>
    <x v="5"/>
    <x v="0"/>
    <x v="3"/>
    <s v="No"/>
    <x v="0"/>
    <n v="90907"/>
    <s v="Comercio_1384"/>
    <x v="0"/>
    <n v="0"/>
    <n v="0"/>
    <n v="0"/>
    <n v="0"/>
    <n v="909.07"/>
    <n v="90907"/>
    <s v="ARN00000603"/>
    <s v="Pendiente"/>
    <s v="Pendiente"/>
    <n v="0"/>
    <n v="0"/>
    <x v="2"/>
  </r>
  <r>
    <s v="C-000604"/>
    <x v="3"/>
    <x v="3"/>
    <d v="2023-03-18T00:00:00"/>
    <x v="1"/>
    <n v="237.47"/>
    <n v="23747"/>
    <n v="0"/>
    <n v="0.96"/>
    <x v="1"/>
    <s v="Operación"/>
    <x v="5"/>
    <x v="4"/>
    <x v="1"/>
    <x v="7"/>
    <s v="Sí"/>
    <x v="1"/>
    <n v="23747"/>
    <s v="Comercio_31"/>
    <x v="2"/>
    <n v="0"/>
    <n v="0"/>
    <n v="237.47"/>
    <n v="23747"/>
    <n v="0"/>
    <n v="0"/>
    <s v="ARN00000604"/>
    <s v="Hecho"/>
    <d v="2023-01-04T00:00:00"/>
    <n v="243.17"/>
    <n v="24317"/>
    <x v="3"/>
  </r>
  <r>
    <s v="C-000605"/>
    <x v="4"/>
    <x v="4"/>
    <d v="2023-03-15T00:00:00"/>
    <x v="29"/>
    <n v="280.99"/>
    <n v="28099"/>
    <n v="0"/>
    <n v="1.46"/>
    <x v="0"/>
    <s v="Operación"/>
    <x v="5"/>
    <x v="0"/>
    <x v="1"/>
    <x v="1"/>
    <s v="No"/>
    <x v="3"/>
    <n v="28099"/>
    <s v="Comercio_493"/>
    <x v="3"/>
    <n v="280.99"/>
    <n v="28099"/>
    <n v="0"/>
    <n v="0"/>
    <n v="0"/>
    <n v="0"/>
    <s v="ARN00000605"/>
    <s v="Pendiente"/>
    <s v="Pendiente"/>
    <n v="0"/>
    <n v="0"/>
    <x v="4"/>
  </r>
  <r>
    <s v="C-000606"/>
    <x v="5"/>
    <x v="5"/>
    <d v="2023-03-12T00:00:00"/>
    <x v="25"/>
    <n v="922.45"/>
    <n v="92245"/>
    <n v="0"/>
    <n v="1.36"/>
    <x v="0"/>
    <s v="Operación"/>
    <x v="1"/>
    <x v="0"/>
    <x v="1"/>
    <x v="6"/>
    <s v="Sí"/>
    <x v="0"/>
    <n v="92245"/>
    <s v="Comercio_724"/>
    <x v="3"/>
    <n v="922.45"/>
    <n v="92245"/>
    <n v="0"/>
    <n v="0"/>
    <n v="0"/>
    <n v="0"/>
    <s v="ARN00000606"/>
    <s v="Pendiente"/>
    <s v="Pendiente"/>
    <n v="0"/>
    <n v="0"/>
    <x v="5"/>
  </r>
  <r>
    <s v="C-000607"/>
    <x v="6"/>
    <x v="6"/>
    <d v="2023-03-13T00:00:00"/>
    <x v="25"/>
    <n v="108.22"/>
    <n v="10822"/>
    <n v="0"/>
    <n v="1.17"/>
    <x v="0"/>
    <s v="Operación"/>
    <x v="0"/>
    <x v="0"/>
    <x v="1"/>
    <x v="7"/>
    <s v="No"/>
    <x v="2"/>
    <n v="10822"/>
    <s v="Comercio_647"/>
    <x v="2"/>
    <n v="0"/>
    <n v="0"/>
    <n v="108.22"/>
    <n v="10822"/>
    <n v="0"/>
    <n v="0"/>
    <s v="ARN00000607"/>
    <s v="Hecho"/>
    <d v="2023-01-07T00:00:00"/>
    <n v="233.56"/>
    <n v="23356"/>
    <x v="4"/>
  </r>
  <r>
    <s v="C-000608"/>
    <x v="7"/>
    <x v="0"/>
    <d v="2023-04-03T00:00:00"/>
    <x v="10"/>
    <n v="16.09"/>
    <n v="1609"/>
    <n v="0"/>
    <n v="1.48"/>
    <x v="1"/>
    <s v="Operación"/>
    <x v="3"/>
    <x v="5"/>
    <x v="1"/>
    <x v="3"/>
    <s v="Sí"/>
    <x v="2"/>
    <n v="16090"/>
    <s v="Comercio_718"/>
    <x v="1"/>
    <n v="160.9"/>
    <n v="16090"/>
    <n v="0"/>
    <n v="0"/>
    <n v="0"/>
    <n v="0"/>
    <s v="ARN00000608"/>
    <s v="Pendiente"/>
    <s v="Pendiente"/>
    <n v="0"/>
    <n v="0"/>
    <x v="4"/>
  </r>
  <r>
    <s v="C-000609"/>
    <x v="8"/>
    <x v="1"/>
    <d v="2023-03-27T00:00:00"/>
    <x v="14"/>
    <n v="30.86"/>
    <n v="3086"/>
    <n v="0"/>
    <n v="0"/>
    <x v="0"/>
    <s v="Operación"/>
    <x v="2"/>
    <x v="3"/>
    <x v="1"/>
    <x v="6"/>
    <s v="Sí"/>
    <x v="4"/>
    <n v="30860"/>
    <s v="Comercio_1372"/>
    <x v="1"/>
    <n v="308.60000000000002"/>
    <n v="30860"/>
    <n v="0"/>
    <n v="0"/>
    <n v="0"/>
    <n v="0"/>
    <s v="ARN00000609"/>
    <s v="Pendiente"/>
    <s v="Pendiente"/>
    <n v="0"/>
    <n v="0"/>
    <x v="5"/>
  </r>
  <r>
    <s v="C-000610"/>
    <x v="9"/>
    <x v="2"/>
    <d v="2023-04-08T00:00:00"/>
    <x v="19"/>
    <n v="50.37"/>
    <n v="5037"/>
    <n v="0"/>
    <n v="0"/>
    <x v="0"/>
    <s v="Operación"/>
    <x v="4"/>
    <x v="1"/>
    <x v="0"/>
    <x v="1"/>
    <s v="No"/>
    <x v="3"/>
    <n v="50370"/>
    <s v="Comercio_1989"/>
    <x v="0"/>
    <n v="0"/>
    <n v="0"/>
    <n v="0"/>
    <n v="0"/>
    <n v="503.7"/>
    <n v="50370"/>
    <s v="ARN00000610"/>
    <s v="Pendiente"/>
    <s v="Pendiente"/>
    <n v="0"/>
    <n v="0"/>
    <x v="3"/>
  </r>
  <r>
    <s v="C-000611"/>
    <x v="10"/>
    <x v="3"/>
    <d v="2023-03-28T00:00:00"/>
    <x v="6"/>
    <n v="282.22000000000003"/>
    <n v="28222"/>
    <n v="0"/>
    <n v="1.1299999999999999"/>
    <x v="1"/>
    <s v="Operación"/>
    <x v="5"/>
    <x v="3"/>
    <x v="1"/>
    <x v="7"/>
    <s v="Sí"/>
    <x v="2"/>
    <n v="28222"/>
    <s v="Comercio_308"/>
    <x v="2"/>
    <n v="0"/>
    <n v="0"/>
    <n v="282.22000000000003"/>
    <n v="28222"/>
    <n v="0"/>
    <n v="0"/>
    <s v="ARN00000611"/>
    <s v="Hecho"/>
    <d v="2023-01-11T00:00:00"/>
    <n v="336.86"/>
    <n v="33686"/>
    <x v="0"/>
  </r>
  <r>
    <s v="C-000612"/>
    <x v="11"/>
    <x v="4"/>
    <d v="2023-03-17T00:00:00"/>
    <x v="9"/>
    <n v="259.79000000000002"/>
    <n v="25979"/>
    <n v="0"/>
    <n v="1.28"/>
    <x v="0"/>
    <s v="Operación"/>
    <x v="1"/>
    <x v="3"/>
    <x v="1"/>
    <x v="5"/>
    <s v="Sí"/>
    <x v="0"/>
    <n v="25979"/>
    <s v="Comercio_400"/>
    <x v="2"/>
    <n v="0"/>
    <n v="0"/>
    <n v="259.79000000000002"/>
    <n v="25979"/>
    <n v="0"/>
    <n v="0"/>
    <s v="ARN00000612"/>
    <s v="Pendiente"/>
    <s v="Pendiente"/>
    <n v="0"/>
    <n v="0"/>
    <x v="4"/>
  </r>
  <r>
    <s v="C-000613"/>
    <x v="12"/>
    <x v="5"/>
    <d v="2023-03-23T00:00:00"/>
    <x v="29"/>
    <n v="601.65"/>
    <n v="60165"/>
    <n v="0"/>
    <n v="0.96"/>
    <x v="0"/>
    <s v="Operación"/>
    <x v="4"/>
    <x v="5"/>
    <x v="1"/>
    <x v="3"/>
    <s v="No"/>
    <x v="2"/>
    <n v="60165"/>
    <s v="Comercio_1269"/>
    <x v="2"/>
    <n v="0"/>
    <n v="0"/>
    <n v="601.65"/>
    <n v="60165"/>
    <n v="0"/>
    <n v="0"/>
    <s v="ARN00000613"/>
    <s v="Hecho"/>
    <d v="2023-01-13T00:00:00"/>
    <n v="43.27"/>
    <n v="4327"/>
    <x v="4"/>
  </r>
  <r>
    <s v="C-000614"/>
    <x v="13"/>
    <x v="6"/>
    <d v="2023-04-02T00:00:00"/>
    <x v="15"/>
    <n v="297.11"/>
    <n v="29711"/>
    <n v="0"/>
    <n v="0"/>
    <x v="0"/>
    <s v="Operación"/>
    <x v="5"/>
    <x v="0"/>
    <x v="1"/>
    <x v="6"/>
    <s v="Sí"/>
    <x v="2"/>
    <n v="29711"/>
    <s v="Comercio_238"/>
    <x v="1"/>
    <n v="297.11"/>
    <n v="29711"/>
    <n v="0"/>
    <n v="0"/>
    <n v="0"/>
    <n v="0"/>
    <s v="ARN00000614"/>
    <s v="Hecho"/>
    <d v="2023-01-14T00:00:00"/>
    <n v="142.41999999999999"/>
    <n v="14242"/>
    <x v="4"/>
  </r>
  <r>
    <s v="C-000615"/>
    <x v="14"/>
    <x v="0"/>
    <d v="2023-04-01T00:00:00"/>
    <x v="6"/>
    <n v="336.09"/>
    <n v="33609"/>
    <n v="0"/>
    <n v="0.86"/>
    <x v="0"/>
    <s v="Operación"/>
    <x v="4"/>
    <x v="4"/>
    <x v="1"/>
    <x v="6"/>
    <s v="Sí"/>
    <x v="0"/>
    <n v="33609"/>
    <s v="Comercio_509"/>
    <x v="3"/>
    <n v="336.09"/>
    <n v="33609"/>
    <n v="0"/>
    <n v="0"/>
    <n v="0"/>
    <n v="0"/>
    <s v="ARN00000615"/>
    <s v="Hecho"/>
    <d v="2023-01-15T00:00:00"/>
    <n v="65.33"/>
    <n v="6533"/>
    <x v="0"/>
  </r>
  <r>
    <s v="C-000616"/>
    <x v="15"/>
    <x v="1"/>
    <d v="2023-03-20T00:00:00"/>
    <x v="5"/>
    <n v="280.49"/>
    <n v="28049"/>
    <n v="0"/>
    <n v="1.28"/>
    <x v="1"/>
    <s v="Operación"/>
    <x v="5"/>
    <x v="2"/>
    <x v="1"/>
    <x v="6"/>
    <s v="No"/>
    <x v="2"/>
    <n v="28049"/>
    <s v="Comercio_1940"/>
    <x v="3"/>
    <n v="280.49"/>
    <n v="28049"/>
    <n v="0"/>
    <n v="0"/>
    <n v="0"/>
    <n v="0"/>
    <s v="ARN00000616"/>
    <s v="Pendiente"/>
    <s v="Pendiente"/>
    <n v="0"/>
    <n v="0"/>
    <x v="3"/>
  </r>
  <r>
    <s v="C-000617"/>
    <x v="16"/>
    <x v="2"/>
    <d v="2023-03-23T00:00:00"/>
    <x v="25"/>
    <n v="922.07"/>
    <n v="92207"/>
    <n v="0"/>
    <n v="1.43"/>
    <x v="0"/>
    <s v="Operación"/>
    <x v="5"/>
    <x v="4"/>
    <x v="1"/>
    <x v="7"/>
    <s v="Sí"/>
    <x v="0"/>
    <n v="92207"/>
    <s v="Comercio_1995"/>
    <x v="1"/>
    <n v="922.07"/>
    <n v="92207"/>
    <n v="0"/>
    <n v="0"/>
    <n v="0"/>
    <n v="0"/>
    <s v="ARN00000617"/>
    <s v="Pendiente"/>
    <s v="Pendiente"/>
    <n v="0"/>
    <n v="0"/>
    <x v="2"/>
  </r>
  <r>
    <s v="C-000618"/>
    <x v="17"/>
    <x v="3"/>
    <d v="2023-04-10T00:00:00"/>
    <x v="16"/>
    <n v="3.2"/>
    <n v="320"/>
    <n v="0"/>
    <n v="0"/>
    <x v="0"/>
    <s v="Operación"/>
    <x v="1"/>
    <x v="2"/>
    <x v="1"/>
    <x v="7"/>
    <s v="Sí"/>
    <x v="0"/>
    <n v="3200"/>
    <s v="Comercio_1220"/>
    <x v="1"/>
    <n v="32"/>
    <n v="3200"/>
    <n v="0"/>
    <n v="0"/>
    <n v="0"/>
    <n v="0"/>
    <s v="ARN00000618"/>
    <s v="Hecho"/>
    <d v="2023-01-18T00:00:00"/>
    <n v="697.04"/>
    <n v="69704"/>
    <x v="4"/>
  </r>
  <r>
    <s v="C-000619"/>
    <x v="18"/>
    <x v="4"/>
    <d v="2023-03-25T00:00:00"/>
    <x v="25"/>
    <n v="22.93"/>
    <n v="2293"/>
    <n v="0"/>
    <n v="0"/>
    <x v="1"/>
    <s v="Operación"/>
    <x v="4"/>
    <x v="1"/>
    <x v="1"/>
    <x v="4"/>
    <s v="No"/>
    <x v="3"/>
    <n v="22930"/>
    <s v="Comercio_114"/>
    <x v="2"/>
    <n v="0"/>
    <n v="0"/>
    <n v="229.3"/>
    <n v="22930"/>
    <n v="0"/>
    <n v="0"/>
    <s v="ARN00000619"/>
    <s v="Pendiente"/>
    <s v="Pendiente"/>
    <n v="0"/>
    <n v="0"/>
    <x v="5"/>
  </r>
  <r>
    <s v="C-000620"/>
    <x v="19"/>
    <x v="5"/>
    <d v="2023-04-01T00:00:00"/>
    <x v="17"/>
    <n v="341.81"/>
    <n v="34181"/>
    <n v="0"/>
    <n v="0"/>
    <x v="1"/>
    <s v="Operación"/>
    <x v="0"/>
    <x v="3"/>
    <x v="1"/>
    <x v="4"/>
    <s v="No"/>
    <x v="4"/>
    <n v="34181"/>
    <s v="Comercio_1335"/>
    <x v="2"/>
    <n v="0"/>
    <n v="0"/>
    <n v="341.81"/>
    <n v="34181"/>
    <n v="0"/>
    <n v="0"/>
    <s v="ARN00000620"/>
    <s v="Hecho"/>
    <d v="2023-01-20T00:00:00"/>
    <n v="55.83"/>
    <n v="5583"/>
    <x v="1"/>
  </r>
  <r>
    <s v="C-000621"/>
    <x v="20"/>
    <x v="6"/>
    <d v="2023-03-27T00:00:00"/>
    <x v="25"/>
    <n v="907.88"/>
    <n v="90788"/>
    <n v="0"/>
    <n v="0.82"/>
    <x v="1"/>
    <s v="Operación"/>
    <x v="4"/>
    <x v="1"/>
    <x v="1"/>
    <x v="1"/>
    <s v="No"/>
    <x v="0"/>
    <n v="90788"/>
    <s v="Comercio_1361"/>
    <x v="3"/>
    <n v="907.88"/>
    <n v="90788"/>
    <n v="0"/>
    <n v="0"/>
    <n v="0"/>
    <n v="0"/>
    <s v="ARN00000621"/>
    <s v="Hecho"/>
    <d v="2023-01-21T00:00:00"/>
    <n v="878.24"/>
    <n v="87824"/>
    <x v="2"/>
  </r>
  <r>
    <s v="C-000622"/>
    <x v="21"/>
    <x v="0"/>
    <d v="2023-04-11T00:00:00"/>
    <x v="18"/>
    <n v="792.52"/>
    <n v="79252"/>
    <n v="0"/>
    <n v="0"/>
    <x v="1"/>
    <s v="Operación"/>
    <x v="3"/>
    <x v="0"/>
    <x v="1"/>
    <x v="1"/>
    <s v="Sí"/>
    <x v="3"/>
    <n v="79252"/>
    <s v="Comercio_1114"/>
    <x v="1"/>
    <n v="792.52"/>
    <n v="79252"/>
    <n v="0"/>
    <n v="0"/>
    <n v="0"/>
    <n v="0"/>
    <s v="ARN00000622"/>
    <s v="Pendiente"/>
    <s v="Pendiente"/>
    <n v="0"/>
    <n v="0"/>
    <x v="3"/>
  </r>
  <r>
    <s v="C-000623"/>
    <x v="22"/>
    <x v="1"/>
    <d v="2023-03-31T00:00:00"/>
    <x v="20"/>
    <n v="997.26"/>
    <n v="99726"/>
    <n v="0"/>
    <n v="0"/>
    <x v="0"/>
    <s v="Operación"/>
    <x v="4"/>
    <x v="1"/>
    <x v="1"/>
    <x v="6"/>
    <s v="No"/>
    <x v="3"/>
    <n v="99726"/>
    <s v="Comercio_608"/>
    <x v="1"/>
    <n v="997.26"/>
    <n v="99726"/>
    <n v="0"/>
    <n v="0"/>
    <n v="0"/>
    <n v="0"/>
    <s v="ARN00000623"/>
    <s v="Hecho"/>
    <d v="2023-01-23T00:00:00"/>
    <n v="450.36"/>
    <n v="45036"/>
    <x v="5"/>
  </r>
  <r>
    <s v="C-000624"/>
    <x v="23"/>
    <x v="2"/>
    <d v="2023-04-13T00:00:00"/>
    <x v="18"/>
    <n v="300.77"/>
    <n v="30077"/>
    <n v="0"/>
    <n v="0"/>
    <x v="1"/>
    <s v="Operación"/>
    <x v="1"/>
    <x v="4"/>
    <x v="1"/>
    <x v="5"/>
    <s v="Sí"/>
    <x v="0"/>
    <n v="30077"/>
    <s v="Comercio_673"/>
    <x v="3"/>
    <n v="300.77"/>
    <n v="30077"/>
    <n v="0"/>
    <n v="0"/>
    <n v="0"/>
    <n v="0"/>
    <s v="ARN00000624"/>
    <s v="Hecho"/>
    <d v="2023-01-24T00:00:00"/>
    <n v="432.05"/>
    <n v="43205"/>
    <x v="1"/>
  </r>
  <r>
    <s v="C-000625"/>
    <x v="24"/>
    <x v="3"/>
    <d v="2023-04-03T00:00:00"/>
    <x v="0"/>
    <n v="450.41"/>
    <n v="45041"/>
    <n v="0"/>
    <n v="1.35"/>
    <x v="0"/>
    <s v="Operación"/>
    <x v="2"/>
    <x v="5"/>
    <x v="1"/>
    <x v="1"/>
    <s v="No"/>
    <x v="1"/>
    <n v="45041"/>
    <s v="Comercio_758"/>
    <x v="1"/>
    <n v="450.41"/>
    <n v="45041"/>
    <n v="0"/>
    <n v="0"/>
    <n v="0"/>
    <n v="0"/>
    <s v="ARN00000625"/>
    <s v="Hecho"/>
    <d v="2023-01-25T00:00:00"/>
    <n v="311.99"/>
    <n v="31199"/>
    <x v="0"/>
  </r>
  <r>
    <s v="C-000626"/>
    <x v="25"/>
    <x v="4"/>
    <d v="2023-04-06T00:00:00"/>
    <x v="3"/>
    <n v="913.94"/>
    <n v="91394"/>
    <n v="0"/>
    <n v="0"/>
    <x v="1"/>
    <s v="Operación"/>
    <x v="4"/>
    <x v="0"/>
    <x v="1"/>
    <x v="5"/>
    <s v="Sí"/>
    <x v="2"/>
    <n v="91394"/>
    <s v="Comercio_1778"/>
    <x v="2"/>
    <n v="0"/>
    <n v="0"/>
    <n v="913.94"/>
    <n v="91394"/>
    <n v="0"/>
    <n v="0"/>
    <s v="ARN00000626"/>
    <s v="Hecho"/>
    <d v="2023-01-26T00:00:00"/>
    <n v="917.95"/>
    <n v="91795"/>
    <x v="4"/>
  </r>
  <r>
    <s v="C-000627"/>
    <x v="26"/>
    <x v="5"/>
    <d v="2023-04-09T00:00:00"/>
    <x v="26"/>
    <n v="592.09"/>
    <n v="59209"/>
    <n v="0"/>
    <n v="1.32"/>
    <x v="0"/>
    <s v="Operación"/>
    <x v="4"/>
    <x v="4"/>
    <x v="0"/>
    <x v="4"/>
    <s v="No"/>
    <x v="2"/>
    <n v="59209"/>
    <s v="Comercio_1884"/>
    <x v="0"/>
    <n v="0"/>
    <n v="0"/>
    <n v="0"/>
    <n v="0"/>
    <n v="592.09"/>
    <n v="59209"/>
    <s v="ARN00000627"/>
    <s v="Pendiente"/>
    <s v="Pendiente"/>
    <n v="0"/>
    <n v="0"/>
    <x v="1"/>
  </r>
  <r>
    <s v="C-000628"/>
    <x v="27"/>
    <x v="6"/>
    <d v="2023-04-04T00:00:00"/>
    <x v="23"/>
    <n v="807.18"/>
    <n v="80718"/>
    <n v="0"/>
    <n v="1.01"/>
    <x v="0"/>
    <s v="Operación"/>
    <x v="4"/>
    <x v="2"/>
    <x v="1"/>
    <x v="5"/>
    <s v="Sí"/>
    <x v="0"/>
    <n v="80718"/>
    <s v="Comercio_1874"/>
    <x v="1"/>
    <n v="807.18"/>
    <n v="80718"/>
    <n v="0"/>
    <n v="0"/>
    <n v="0"/>
    <n v="0"/>
    <s v="ARN00000628"/>
    <s v="Pendiente"/>
    <s v="Pendiente"/>
    <n v="0"/>
    <n v="0"/>
    <x v="5"/>
  </r>
  <r>
    <s v="C-000629"/>
    <x v="28"/>
    <x v="0"/>
    <d v="2023-04-14T00:00:00"/>
    <x v="30"/>
    <n v="66.98"/>
    <n v="6698"/>
    <n v="0"/>
    <n v="0.92"/>
    <x v="0"/>
    <s v="Operación"/>
    <x v="3"/>
    <x v="3"/>
    <x v="0"/>
    <x v="5"/>
    <s v="No"/>
    <x v="3"/>
    <n v="6698"/>
    <s v="Comercio_233"/>
    <x v="0"/>
    <n v="0"/>
    <n v="0"/>
    <n v="0"/>
    <n v="0"/>
    <n v="66.98"/>
    <n v="6698"/>
    <s v="ARN00000629"/>
    <s v="Pendiente"/>
    <s v="Pendiente"/>
    <n v="0"/>
    <n v="0"/>
    <x v="4"/>
  </r>
  <r>
    <s v="C-000630"/>
    <x v="29"/>
    <x v="1"/>
    <d v="2023-04-05T00:00:00"/>
    <x v="25"/>
    <n v="63.74"/>
    <n v="6374"/>
    <n v="0"/>
    <n v="1.1499999999999999"/>
    <x v="0"/>
    <s v="Operación"/>
    <x v="4"/>
    <x v="3"/>
    <x v="0"/>
    <x v="3"/>
    <s v="Sí"/>
    <x v="0"/>
    <n v="6374"/>
    <s v="Comercio_64"/>
    <x v="0"/>
    <n v="0"/>
    <n v="0"/>
    <n v="0"/>
    <n v="0"/>
    <n v="63.74"/>
    <n v="6374"/>
    <s v="ARN00000630"/>
    <s v="Hecho"/>
    <d v="2023-01-30T00:00:00"/>
    <n v="856.74"/>
    <n v="85674"/>
    <x v="0"/>
  </r>
  <r>
    <s v="C-000631"/>
    <x v="30"/>
    <x v="2"/>
    <d v="2023-04-21T00:00:00"/>
    <x v="11"/>
    <n v="631.21"/>
    <n v="63121"/>
    <n v="0"/>
    <n v="0"/>
    <x v="0"/>
    <s v="Operación"/>
    <x v="2"/>
    <x v="5"/>
    <x v="1"/>
    <x v="1"/>
    <s v="No"/>
    <x v="4"/>
    <n v="63121"/>
    <s v="Comercio_1890"/>
    <x v="1"/>
    <n v="631.21"/>
    <n v="63121"/>
    <n v="0"/>
    <n v="0"/>
    <n v="0"/>
    <n v="0"/>
    <s v="ARN00000631"/>
    <s v="Hecho"/>
    <d v="2023-01-31T00:00:00"/>
    <n v="828.46"/>
    <n v="82846"/>
    <x v="5"/>
  </r>
  <r>
    <s v="C-000632"/>
    <x v="31"/>
    <x v="3"/>
    <d v="2023-04-14T00:00:00"/>
    <x v="26"/>
    <n v="518.72"/>
    <n v="51872"/>
    <n v="0"/>
    <n v="1.26"/>
    <x v="0"/>
    <s v="Operación"/>
    <x v="3"/>
    <x v="5"/>
    <x v="1"/>
    <x v="2"/>
    <s v="Sí"/>
    <x v="3"/>
    <n v="51872"/>
    <s v="Comercio_1234"/>
    <x v="3"/>
    <n v="518.72"/>
    <n v="51872"/>
    <n v="0"/>
    <n v="0"/>
    <n v="0"/>
    <n v="0"/>
    <s v="ARN00000632"/>
    <s v="Pendiente"/>
    <s v="Pendiente"/>
    <n v="0"/>
    <n v="0"/>
    <x v="1"/>
  </r>
  <r>
    <s v="C-000633"/>
    <x v="32"/>
    <x v="4"/>
    <d v="2023-04-20T00:00:00"/>
    <x v="14"/>
    <n v="392.48"/>
    <n v="39248"/>
    <n v="0"/>
    <n v="0"/>
    <x v="1"/>
    <s v="Operación"/>
    <x v="5"/>
    <x v="3"/>
    <x v="1"/>
    <x v="3"/>
    <s v="Sí"/>
    <x v="4"/>
    <n v="39248"/>
    <s v="Comercio_283"/>
    <x v="3"/>
    <n v="392.48"/>
    <n v="39248"/>
    <n v="0"/>
    <n v="0"/>
    <n v="0"/>
    <n v="0"/>
    <s v="ARN00000633"/>
    <s v="Pendiente"/>
    <s v="Pendiente"/>
    <n v="0"/>
    <n v="0"/>
    <x v="4"/>
  </r>
  <r>
    <s v="C-000634"/>
    <x v="33"/>
    <x v="5"/>
    <d v="2023-04-29T00:00:00"/>
    <x v="10"/>
    <n v="548.54"/>
    <n v="54854"/>
    <n v="0"/>
    <n v="0"/>
    <x v="1"/>
    <s v="Operación"/>
    <x v="4"/>
    <x v="3"/>
    <x v="0"/>
    <x v="1"/>
    <s v="No"/>
    <x v="1"/>
    <n v="54854"/>
    <s v="Comercio_1941"/>
    <x v="0"/>
    <n v="0"/>
    <n v="0"/>
    <n v="0"/>
    <n v="0"/>
    <n v="548.54"/>
    <n v="54854"/>
    <s v="ARN00000634"/>
    <s v="Hecho"/>
    <d v="2023-02-03T00:00:00"/>
    <n v="252.87"/>
    <n v="25287"/>
    <x v="0"/>
  </r>
  <r>
    <s v="C-000635"/>
    <x v="34"/>
    <x v="6"/>
    <d v="2023-04-29T00:00:00"/>
    <x v="7"/>
    <n v="783.88"/>
    <n v="78388"/>
    <n v="0"/>
    <n v="0"/>
    <x v="1"/>
    <s v="Operación"/>
    <x v="4"/>
    <x v="4"/>
    <x v="1"/>
    <x v="4"/>
    <s v="No"/>
    <x v="1"/>
    <n v="78388"/>
    <s v="Comercio_1896"/>
    <x v="1"/>
    <n v="783.88"/>
    <n v="78388"/>
    <n v="0"/>
    <n v="0"/>
    <n v="0"/>
    <n v="0"/>
    <s v="ARN00000635"/>
    <s v="Pendiente"/>
    <s v="Pendiente"/>
    <n v="0"/>
    <n v="0"/>
    <x v="5"/>
  </r>
  <r>
    <s v="C-000636"/>
    <x v="35"/>
    <x v="0"/>
    <d v="2023-05-01T00:00:00"/>
    <x v="10"/>
    <n v="715.16"/>
    <n v="71516"/>
    <n v="0"/>
    <n v="1.47"/>
    <x v="1"/>
    <s v="Operación"/>
    <x v="4"/>
    <x v="0"/>
    <x v="1"/>
    <x v="3"/>
    <s v="No"/>
    <x v="1"/>
    <n v="71516"/>
    <s v="Comercio_928"/>
    <x v="2"/>
    <n v="0"/>
    <n v="0"/>
    <n v="715.16"/>
    <n v="71516"/>
    <n v="0"/>
    <n v="0"/>
    <s v="ARN00000636"/>
    <s v="Hecho"/>
    <d v="2023-02-05T00:00:00"/>
    <n v="567.44000000000005"/>
    <n v="56744"/>
    <x v="5"/>
  </r>
  <r>
    <s v="C-000637"/>
    <x v="36"/>
    <x v="1"/>
    <d v="2023-04-25T00:00:00"/>
    <x v="15"/>
    <n v="10.64"/>
    <n v="1064"/>
    <n v="0"/>
    <n v="0"/>
    <x v="0"/>
    <s v="Operación"/>
    <x v="3"/>
    <x v="4"/>
    <x v="0"/>
    <x v="0"/>
    <s v="No"/>
    <x v="3"/>
    <n v="1064"/>
    <s v="Comercio_44"/>
    <x v="0"/>
    <n v="0"/>
    <n v="0"/>
    <n v="0"/>
    <n v="0"/>
    <n v="10.64"/>
    <n v="1064"/>
    <s v="ARN00000637"/>
    <s v="Pendiente"/>
    <s v="Pendiente"/>
    <n v="0"/>
    <n v="0"/>
    <x v="1"/>
  </r>
  <r>
    <s v="C-000638"/>
    <x v="37"/>
    <x v="2"/>
    <d v="2023-05-06T00:00:00"/>
    <x v="19"/>
    <n v="899.28"/>
    <n v="89928"/>
    <n v="0"/>
    <n v="0.14000000000000001"/>
    <x v="0"/>
    <s v="Operación"/>
    <x v="1"/>
    <x v="2"/>
    <x v="1"/>
    <x v="2"/>
    <s v="No"/>
    <x v="2"/>
    <n v="89928"/>
    <s v="Comercio_973"/>
    <x v="1"/>
    <n v="899.28"/>
    <n v="89928"/>
    <n v="0"/>
    <n v="0"/>
    <n v="0"/>
    <n v="0"/>
    <s v="ARN00000638"/>
    <s v="Hecho"/>
    <d v="2023-02-07T00:00:00"/>
    <n v="259.38"/>
    <n v="25938"/>
    <x v="4"/>
  </r>
  <r>
    <s v="C-000639"/>
    <x v="38"/>
    <x v="3"/>
    <d v="2023-04-09T00:00:00"/>
    <x v="8"/>
    <n v="79.930000000000007"/>
    <n v="7993"/>
    <n v="0"/>
    <n v="1.27"/>
    <x v="0"/>
    <s v="Operación"/>
    <x v="5"/>
    <x v="0"/>
    <x v="1"/>
    <x v="4"/>
    <s v="No"/>
    <x v="4"/>
    <n v="79930"/>
    <s v="Comercio_1382"/>
    <x v="3"/>
    <n v="799.3"/>
    <n v="79930"/>
    <n v="0"/>
    <n v="0"/>
    <n v="0"/>
    <n v="0"/>
    <s v="ARN00000639"/>
    <s v="Hecho"/>
    <d v="2023-02-08T00:00:00"/>
    <n v="188.63"/>
    <n v="18863"/>
    <x v="4"/>
  </r>
  <r>
    <s v="C-000640"/>
    <x v="39"/>
    <x v="4"/>
    <d v="2023-04-28T00:00:00"/>
    <x v="15"/>
    <n v="401.52"/>
    <n v="40152"/>
    <n v="0"/>
    <n v="0"/>
    <x v="0"/>
    <s v="Operación"/>
    <x v="1"/>
    <x v="4"/>
    <x v="1"/>
    <x v="4"/>
    <s v="No"/>
    <x v="1"/>
    <n v="40152"/>
    <s v="Comercio_809"/>
    <x v="1"/>
    <n v="401.52"/>
    <n v="40152"/>
    <n v="0"/>
    <n v="0"/>
    <n v="0"/>
    <n v="0"/>
    <s v="ARN00000640"/>
    <s v="Pendiente"/>
    <s v="Pendiente"/>
    <n v="0"/>
    <n v="0"/>
    <x v="0"/>
  </r>
  <r>
    <s v="C-000641"/>
    <x v="40"/>
    <x v="5"/>
    <d v="2023-04-12T00:00:00"/>
    <x v="13"/>
    <n v="17.489999999999998"/>
    <n v="1749"/>
    <n v="0"/>
    <n v="0"/>
    <x v="0"/>
    <s v="Operación"/>
    <x v="3"/>
    <x v="0"/>
    <x v="1"/>
    <x v="2"/>
    <s v="No"/>
    <x v="2"/>
    <n v="17490"/>
    <s v="Comercio_1556"/>
    <x v="1"/>
    <n v="174.9"/>
    <n v="17490"/>
    <n v="0"/>
    <n v="0"/>
    <n v="0"/>
    <n v="0"/>
    <s v="ARN00000641"/>
    <s v="Hecho"/>
    <d v="2023-02-10T00:00:00"/>
    <n v="199.48"/>
    <n v="19948"/>
    <x v="0"/>
  </r>
  <r>
    <s v="C-000642"/>
    <x v="41"/>
    <x v="6"/>
    <d v="2023-05-06T00:00:00"/>
    <x v="7"/>
    <n v="932.75"/>
    <n v="93275"/>
    <n v="0"/>
    <n v="0"/>
    <x v="0"/>
    <s v="Operación"/>
    <x v="5"/>
    <x v="4"/>
    <x v="1"/>
    <x v="5"/>
    <s v="Sí"/>
    <x v="3"/>
    <n v="93275"/>
    <s v="Comercio_778"/>
    <x v="2"/>
    <n v="0"/>
    <n v="0"/>
    <n v="932.75"/>
    <n v="93275"/>
    <n v="0"/>
    <n v="0"/>
    <s v="ARN00000642"/>
    <s v="Pendiente"/>
    <s v="Pendiente"/>
    <n v="0"/>
    <n v="0"/>
    <x v="0"/>
  </r>
  <r>
    <s v="C-000643"/>
    <x v="42"/>
    <x v="0"/>
    <d v="2023-05-06T00:00:00"/>
    <x v="21"/>
    <n v="49.86"/>
    <n v="4986"/>
    <n v="0"/>
    <n v="0"/>
    <x v="0"/>
    <s v="Operación"/>
    <x v="5"/>
    <x v="4"/>
    <x v="1"/>
    <x v="6"/>
    <s v="Sí"/>
    <x v="3"/>
    <n v="49860"/>
    <s v="Comercio_499"/>
    <x v="2"/>
    <n v="0"/>
    <n v="0"/>
    <n v="498.6"/>
    <n v="49860"/>
    <n v="0"/>
    <n v="0"/>
    <s v="ARN00000643"/>
    <s v="Hecho"/>
    <d v="2023-02-12T00:00:00"/>
    <n v="12.17"/>
    <n v="1217"/>
    <x v="2"/>
  </r>
  <r>
    <s v="C-000644"/>
    <x v="43"/>
    <x v="1"/>
    <d v="2023-04-29T00:00:00"/>
    <x v="30"/>
    <n v="914.19"/>
    <n v="91419"/>
    <n v="0"/>
    <n v="1.1499999999999999"/>
    <x v="1"/>
    <s v="Operación"/>
    <x v="5"/>
    <x v="4"/>
    <x v="0"/>
    <x v="3"/>
    <s v="Sí"/>
    <x v="4"/>
    <n v="91419"/>
    <s v="Comercio_908"/>
    <x v="0"/>
    <n v="0"/>
    <n v="0"/>
    <n v="0"/>
    <n v="0"/>
    <n v="914.19"/>
    <n v="91419"/>
    <s v="ARN00000644"/>
    <s v="Hecho"/>
    <d v="2023-02-13T00:00:00"/>
    <n v="18.829999999999998"/>
    <n v="1883"/>
    <x v="1"/>
  </r>
  <r>
    <s v="C-000645"/>
    <x v="44"/>
    <x v="2"/>
    <d v="2023-04-23T00:00:00"/>
    <x v="0"/>
    <n v="76.489999999999995"/>
    <n v="7649"/>
    <n v="0"/>
    <n v="0"/>
    <x v="1"/>
    <s v="Operación"/>
    <x v="5"/>
    <x v="0"/>
    <x v="1"/>
    <x v="5"/>
    <s v="Sí"/>
    <x v="4"/>
    <n v="76490"/>
    <s v="Comercio_834"/>
    <x v="1"/>
    <n v="764.9"/>
    <n v="76490"/>
    <n v="0"/>
    <n v="0"/>
    <n v="0"/>
    <n v="0"/>
    <s v="ARN00000645"/>
    <s v="Pendiente"/>
    <s v="Pendiente"/>
    <n v="0"/>
    <n v="0"/>
    <x v="5"/>
  </r>
  <r>
    <s v="C-000646"/>
    <x v="45"/>
    <x v="3"/>
    <d v="2023-04-30T00:00:00"/>
    <x v="22"/>
    <n v="770.69"/>
    <n v="77069"/>
    <n v="0"/>
    <n v="0"/>
    <x v="1"/>
    <s v="Operación"/>
    <x v="2"/>
    <x v="0"/>
    <x v="0"/>
    <x v="0"/>
    <s v="Sí"/>
    <x v="3"/>
    <n v="77069"/>
    <s v="Comercio_194"/>
    <x v="0"/>
    <n v="0"/>
    <n v="0"/>
    <n v="0"/>
    <n v="0"/>
    <n v="770.69"/>
    <n v="77069"/>
    <s v="ARN00000646"/>
    <s v="Pendiente"/>
    <s v="Pendiente"/>
    <n v="0"/>
    <n v="0"/>
    <x v="0"/>
  </r>
  <r>
    <s v="C-000647"/>
    <x v="46"/>
    <x v="4"/>
    <d v="2023-04-29T00:00:00"/>
    <x v="26"/>
    <n v="291.44"/>
    <n v="29144"/>
    <n v="0"/>
    <n v="0.14000000000000001"/>
    <x v="0"/>
    <s v="Operación"/>
    <x v="2"/>
    <x v="1"/>
    <x v="1"/>
    <x v="3"/>
    <s v="Sí"/>
    <x v="0"/>
    <n v="29144"/>
    <s v="Comercio_559"/>
    <x v="2"/>
    <n v="0"/>
    <n v="0"/>
    <n v="291.44"/>
    <n v="29144"/>
    <n v="0"/>
    <n v="0"/>
    <s v="ARN00000647"/>
    <s v="Pendiente"/>
    <s v="Pendiente"/>
    <n v="0"/>
    <n v="0"/>
    <x v="3"/>
  </r>
  <r>
    <s v="C-000648"/>
    <x v="47"/>
    <x v="5"/>
    <d v="2023-05-05T00:00:00"/>
    <x v="14"/>
    <n v="233.52"/>
    <n v="23352"/>
    <n v="0"/>
    <n v="1.44"/>
    <x v="0"/>
    <s v="Operación"/>
    <x v="2"/>
    <x v="2"/>
    <x v="1"/>
    <x v="4"/>
    <s v="No"/>
    <x v="3"/>
    <n v="23352"/>
    <s v="Comercio_1241"/>
    <x v="2"/>
    <n v="0"/>
    <n v="0"/>
    <n v="233.52"/>
    <n v="23352"/>
    <n v="0"/>
    <n v="0"/>
    <s v="ARN00000648"/>
    <s v="Hecho"/>
    <d v="2023-02-17T00:00:00"/>
    <n v="876.88"/>
    <n v="87688"/>
    <x v="3"/>
  </r>
  <r>
    <s v="C-000649"/>
    <x v="48"/>
    <x v="6"/>
    <d v="2023-04-25T00:00:00"/>
    <x v="23"/>
    <n v="996.02"/>
    <n v="99602"/>
    <n v="0"/>
    <n v="0"/>
    <x v="1"/>
    <s v="Operación"/>
    <x v="1"/>
    <x v="4"/>
    <x v="1"/>
    <x v="5"/>
    <s v="No"/>
    <x v="4"/>
    <n v="99602"/>
    <s v="Comercio_1095"/>
    <x v="2"/>
    <n v="0"/>
    <n v="0"/>
    <n v="996.02"/>
    <n v="99602"/>
    <n v="0"/>
    <n v="0"/>
    <s v="ARN00000649"/>
    <s v="Pendiente"/>
    <s v="Pendiente"/>
    <n v="0"/>
    <n v="0"/>
    <x v="3"/>
  </r>
  <r>
    <s v="C-000650"/>
    <x v="49"/>
    <x v="0"/>
    <d v="2023-05-07T00:00:00"/>
    <x v="14"/>
    <n v="902.54"/>
    <n v="90254"/>
    <n v="0"/>
    <n v="0"/>
    <x v="1"/>
    <s v="Operación"/>
    <x v="2"/>
    <x v="1"/>
    <x v="1"/>
    <x v="5"/>
    <s v="Sí"/>
    <x v="2"/>
    <n v="90254"/>
    <s v="Comercio_824"/>
    <x v="1"/>
    <n v="902.54"/>
    <n v="90254"/>
    <n v="0"/>
    <n v="0"/>
    <n v="0"/>
    <n v="0"/>
    <s v="ARN00000650"/>
    <s v="Pendiente"/>
    <s v="Pendiente"/>
    <n v="0"/>
    <n v="0"/>
    <x v="4"/>
  </r>
  <r>
    <s v="C-000651"/>
    <x v="50"/>
    <x v="1"/>
    <d v="2023-05-09T00:00:00"/>
    <x v="15"/>
    <n v="342.02"/>
    <n v="34202"/>
    <n v="0"/>
    <n v="0"/>
    <x v="0"/>
    <s v="Operación"/>
    <x v="0"/>
    <x v="4"/>
    <x v="0"/>
    <x v="2"/>
    <s v="No"/>
    <x v="1"/>
    <n v="34202"/>
    <s v="Comercio_688"/>
    <x v="0"/>
    <n v="0"/>
    <n v="0"/>
    <n v="0"/>
    <n v="0"/>
    <n v="342.02"/>
    <n v="34202"/>
    <s v="ARN00000651"/>
    <s v="Pendiente"/>
    <s v="Pendiente"/>
    <n v="0"/>
    <n v="0"/>
    <x v="1"/>
  </r>
  <r>
    <s v="C-000652"/>
    <x v="51"/>
    <x v="2"/>
    <d v="2023-05-22T00:00:00"/>
    <x v="4"/>
    <n v="349.01"/>
    <n v="34901"/>
    <n v="0"/>
    <n v="0.95"/>
    <x v="1"/>
    <s v="Operación"/>
    <x v="3"/>
    <x v="2"/>
    <x v="1"/>
    <x v="6"/>
    <s v="Sí"/>
    <x v="4"/>
    <n v="34901"/>
    <s v="Comercio_996"/>
    <x v="2"/>
    <n v="0"/>
    <n v="0"/>
    <n v="349.01"/>
    <n v="34901"/>
    <n v="0"/>
    <n v="0"/>
    <s v="ARN00000652"/>
    <s v="Pendiente"/>
    <s v="Pendiente"/>
    <n v="0"/>
    <n v="0"/>
    <x v="4"/>
  </r>
  <r>
    <s v="C-000653"/>
    <x v="52"/>
    <x v="3"/>
    <d v="2023-05-11T00:00:00"/>
    <x v="15"/>
    <n v="429.69"/>
    <n v="42969"/>
    <n v="0"/>
    <n v="0"/>
    <x v="1"/>
    <s v="Operación"/>
    <x v="5"/>
    <x v="4"/>
    <x v="0"/>
    <x v="6"/>
    <s v="Sí"/>
    <x v="3"/>
    <n v="42969"/>
    <s v="Comercio_634"/>
    <x v="0"/>
    <n v="0"/>
    <n v="0"/>
    <n v="0"/>
    <n v="0"/>
    <n v="429.69"/>
    <n v="42969"/>
    <s v="ARN00000653"/>
    <s v="Pendiente"/>
    <s v="Pendiente"/>
    <n v="0"/>
    <n v="0"/>
    <x v="1"/>
  </r>
  <r>
    <s v="C-000654"/>
    <x v="53"/>
    <x v="4"/>
    <d v="2023-05-23T00:00:00"/>
    <x v="2"/>
    <n v="739.45"/>
    <n v="73945"/>
    <n v="0"/>
    <n v="1.04"/>
    <x v="1"/>
    <s v="Operación"/>
    <x v="0"/>
    <x v="1"/>
    <x v="1"/>
    <x v="5"/>
    <s v="Sí"/>
    <x v="1"/>
    <n v="73945"/>
    <s v="Comercio_1294"/>
    <x v="1"/>
    <n v="739.45"/>
    <n v="73945"/>
    <n v="0"/>
    <n v="0"/>
    <n v="0"/>
    <n v="0"/>
    <s v="ARN00000654"/>
    <s v="Hecho"/>
    <d v="2023-02-23T00:00:00"/>
    <n v="11.72"/>
    <n v="1172"/>
    <x v="5"/>
  </r>
  <r>
    <s v="C-000655"/>
    <x v="54"/>
    <x v="5"/>
    <d v="2023-05-09T00:00:00"/>
    <x v="22"/>
    <n v="705.84"/>
    <n v="70584"/>
    <n v="0"/>
    <n v="0"/>
    <x v="1"/>
    <s v="Operación"/>
    <x v="3"/>
    <x v="4"/>
    <x v="1"/>
    <x v="1"/>
    <s v="Sí"/>
    <x v="2"/>
    <n v="70584"/>
    <s v="Comercio_184"/>
    <x v="2"/>
    <n v="0"/>
    <n v="0"/>
    <n v="705.84"/>
    <n v="70584"/>
    <n v="0"/>
    <n v="0"/>
    <s v="ARN00000655"/>
    <s v="Hecho"/>
    <d v="2023-02-24T00:00:00"/>
    <n v="171.24"/>
    <n v="17124"/>
    <x v="1"/>
  </r>
  <r>
    <s v="C-000656"/>
    <x v="55"/>
    <x v="6"/>
    <d v="2023-05-12T00:00:00"/>
    <x v="6"/>
    <n v="705.72"/>
    <n v="70572"/>
    <n v="0"/>
    <n v="1.44"/>
    <x v="1"/>
    <s v="Operación"/>
    <x v="0"/>
    <x v="4"/>
    <x v="0"/>
    <x v="5"/>
    <s v="Sí"/>
    <x v="2"/>
    <n v="70572"/>
    <s v="Comercio_1402"/>
    <x v="0"/>
    <n v="0"/>
    <n v="0"/>
    <n v="0"/>
    <n v="0"/>
    <n v="705.72"/>
    <n v="70572"/>
    <s v="ARN00000656"/>
    <s v="Pendiente"/>
    <s v="Pendiente"/>
    <n v="0"/>
    <n v="0"/>
    <x v="5"/>
  </r>
  <r>
    <s v="C-000657"/>
    <x v="56"/>
    <x v="0"/>
    <d v="2023-05-06T00:00:00"/>
    <x v="29"/>
    <n v="60.07"/>
    <n v="6007"/>
    <n v="0"/>
    <n v="0"/>
    <x v="0"/>
    <s v="Operación"/>
    <x v="5"/>
    <x v="2"/>
    <x v="1"/>
    <x v="1"/>
    <s v="Sí"/>
    <x v="3"/>
    <n v="6007"/>
    <s v="Comercio_1501"/>
    <x v="1"/>
    <n v="60.07"/>
    <n v="6007"/>
    <n v="0"/>
    <n v="0"/>
    <n v="0"/>
    <n v="0"/>
    <s v="ARN00000657"/>
    <s v="Hecho"/>
    <d v="2023-02-26T00:00:00"/>
    <n v="929.51"/>
    <n v="92951"/>
    <x v="4"/>
  </r>
  <r>
    <s v="C-000658"/>
    <x v="57"/>
    <x v="1"/>
    <d v="2023-05-13T00:00:00"/>
    <x v="30"/>
    <n v="956.05"/>
    <n v="95605"/>
    <n v="0"/>
    <n v="0"/>
    <x v="0"/>
    <s v="Operación"/>
    <x v="3"/>
    <x v="5"/>
    <x v="1"/>
    <x v="4"/>
    <s v="No"/>
    <x v="0"/>
    <n v="95605"/>
    <s v="Comercio_1868"/>
    <x v="3"/>
    <n v="956.05"/>
    <n v="95605"/>
    <n v="0"/>
    <n v="0"/>
    <n v="0"/>
    <n v="0"/>
    <s v="ARN00000658"/>
    <s v="Hecho"/>
    <d v="2023-02-27T00:00:00"/>
    <n v="863.19"/>
    <n v="86319"/>
    <x v="5"/>
  </r>
  <r>
    <s v="C-000659"/>
    <x v="58"/>
    <x v="2"/>
    <d v="2023-05-18T00:00:00"/>
    <x v="18"/>
    <n v="507.55"/>
    <n v="50755"/>
    <n v="0"/>
    <n v="0"/>
    <x v="0"/>
    <s v="Operación"/>
    <x v="2"/>
    <x v="4"/>
    <x v="0"/>
    <x v="6"/>
    <s v="No"/>
    <x v="1"/>
    <n v="50755"/>
    <s v="Comercio_1337"/>
    <x v="0"/>
    <n v="0"/>
    <n v="0"/>
    <n v="0"/>
    <n v="0"/>
    <n v="507.55"/>
    <n v="50755"/>
    <s v="ARN00000659"/>
    <s v="Hecho"/>
    <d v="2023-02-28T00:00:00"/>
    <n v="377.32"/>
    <n v="37732"/>
    <x v="5"/>
  </r>
  <r>
    <s v="C-000660"/>
    <x v="59"/>
    <x v="3"/>
    <d v="2023-05-22T00:00:00"/>
    <x v="16"/>
    <n v="313.76"/>
    <n v="31376"/>
    <n v="0"/>
    <n v="0"/>
    <x v="1"/>
    <s v="Operación"/>
    <x v="0"/>
    <x v="3"/>
    <x v="1"/>
    <x v="4"/>
    <s v="Sí"/>
    <x v="1"/>
    <n v="31376"/>
    <s v="Comercio_608"/>
    <x v="1"/>
    <n v="313.76"/>
    <n v="31376"/>
    <n v="0"/>
    <n v="0"/>
    <n v="0"/>
    <n v="0"/>
    <s v="ARN00000660"/>
    <s v="Pendiente"/>
    <s v="Pendiente"/>
    <n v="0"/>
    <n v="0"/>
    <x v="5"/>
  </r>
  <r>
    <s v="C-000661"/>
    <x v="60"/>
    <x v="4"/>
    <d v="2023-05-24T00:00:00"/>
    <x v="21"/>
    <n v="239.45"/>
    <n v="23945"/>
    <n v="0"/>
    <n v="0"/>
    <x v="1"/>
    <s v="Operación"/>
    <x v="2"/>
    <x v="2"/>
    <x v="1"/>
    <x v="2"/>
    <s v="No"/>
    <x v="1"/>
    <n v="23945"/>
    <s v="Comercio_912"/>
    <x v="1"/>
    <n v="239.45"/>
    <n v="23945"/>
    <n v="0"/>
    <n v="0"/>
    <n v="0"/>
    <n v="0"/>
    <s v="ARN00000661"/>
    <s v="Pendiente"/>
    <s v="Pendiente"/>
    <n v="0"/>
    <n v="0"/>
    <x v="2"/>
  </r>
  <r>
    <s v="C-000662"/>
    <x v="61"/>
    <x v="5"/>
    <d v="2023-05-21T00:00:00"/>
    <x v="18"/>
    <n v="787.21"/>
    <n v="78721"/>
    <n v="0"/>
    <n v="1.29"/>
    <x v="0"/>
    <s v="Operación"/>
    <x v="2"/>
    <x v="4"/>
    <x v="1"/>
    <x v="5"/>
    <s v="Sí"/>
    <x v="2"/>
    <n v="78721"/>
    <s v="Comercio_1475"/>
    <x v="2"/>
    <n v="0"/>
    <n v="0"/>
    <n v="787.21"/>
    <n v="78721"/>
    <n v="0"/>
    <n v="0"/>
    <s v="ARN00000662"/>
    <s v="Pendiente"/>
    <s v="Pendiente"/>
    <n v="0"/>
    <n v="0"/>
    <x v="1"/>
  </r>
  <r>
    <s v="C-000663"/>
    <x v="62"/>
    <x v="6"/>
    <d v="2023-05-05T00:00:00"/>
    <x v="12"/>
    <n v="903.21"/>
    <n v="90321"/>
    <n v="0"/>
    <n v="0"/>
    <x v="1"/>
    <s v="Operación"/>
    <x v="0"/>
    <x v="0"/>
    <x v="1"/>
    <x v="0"/>
    <s v="No"/>
    <x v="3"/>
    <n v="90321"/>
    <s v="Comercio_1301"/>
    <x v="1"/>
    <n v="903.21"/>
    <n v="90321"/>
    <n v="0"/>
    <n v="0"/>
    <n v="0"/>
    <n v="0"/>
    <s v="ARN00000663"/>
    <s v="Pendiente"/>
    <s v="Pendiente"/>
    <n v="0"/>
    <n v="0"/>
    <x v="4"/>
  </r>
  <r>
    <s v="C-000664"/>
    <x v="63"/>
    <x v="0"/>
    <d v="2023-05-11T00:00:00"/>
    <x v="20"/>
    <n v="752.06"/>
    <n v="75206"/>
    <n v="0"/>
    <n v="1.31"/>
    <x v="0"/>
    <s v="Operación"/>
    <x v="1"/>
    <x v="4"/>
    <x v="1"/>
    <x v="1"/>
    <s v="No"/>
    <x v="1"/>
    <n v="75206"/>
    <s v="Comercio_1172"/>
    <x v="3"/>
    <n v="752.06"/>
    <n v="75206"/>
    <n v="0"/>
    <n v="0"/>
    <n v="0"/>
    <n v="0"/>
    <s v="ARN00000664"/>
    <s v="Hecho"/>
    <d v="2023-03-05T00:00:00"/>
    <n v="37.08"/>
    <n v="3708"/>
    <x v="2"/>
  </r>
  <r>
    <s v="C-000665"/>
    <x v="64"/>
    <x v="1"/>
    <d v="2023-05-05T00:00:00"/>
    <x v="8"/>
    <n v="803.42"/>
    <n v="80342"/>
    <n v="0"/>
    <n v="0"/>
    <x v="1"/>
    <s v="Operación"/>
    <x v="3"/>
    <x v="1"/>
    <x v="1"/>
    <x v="5"/>
    <s v="No"/>
    <x v="3"/>
    <n v="80342"/>
    <s v="Comercio_1003"/>
    <x v="3"/>
    <n v="803.42"/>
    <n v="80342"/>
    <n v="0"/>
    <n v="0"/>
    <n v="0"/>
    <n v="0"/>
    <s v="ARN00000665"/>
    <s v="Hecho"/>
    <d v="2023-03-06T00:00:00"/>
    <n v="630.76"/>
    <n v="63076"/>
    <x v="1"/>
  </r>
  <r>
    <s v="C-000666"/>
    <x v="65"/>
    <x v="2"/>
    <d v="2023-05-22T00:00:00"/>
    <x v="6"/>
    <n v="545.62"/>
    <n v="54562"/>
    <n v="0"/>
    <n v="0"/>
    <x v="1"/>
    <s v="Operación"/>
    <x v="4"/>
    <x v="0"/>
    <x v="1"/>
    <x v="3"/>
    <s v="Sí"/>
    <x v="0"/>
    <n v="54562"/>
    <s v="Comercio_1136"/>
    <x v="3"/>
    <n v="545.62"/>
    <n v="54562"/>
    <n v="0"/>
    <n v="0"/>
    <n v="0"/>
    <n v="0"/>
    <s v="ARN00000666"/>
    <s v="Hecho"/>
    <d v="2023-03-07T00:00:00"/>
    <n v="652.62"/>
    <n v="65262"/>
    <x v="4"/>
  </r>
  <r>
    <s v="C-000667"/>
    <x v="66"/>
    <x v="3"/>
    <d v="2023-05-24T00:00:00"/>
    <x v="14"/>
    <n v="95.55"/>
    <n v="9555"/>
    <n v="0"/>
    <n v="0"/>
    <x v="0"/>
    <s v="Operación"/>
    <x v="1"/>
    <x v="2"/>
    <x v="1"/>
    <x v="4"/>
    <s v="Sí"/>
    <x v="2"/>
    <n v="95550"/>
    <s v="Comercio_1307"/>
    <x v="2"/>
    <n v="0"/>
    <n v="0"/>
    <n v="955.5"/>
    <n v="95550"/>
    <n v="0"/>
    <n v="0"/>
    <s v="ARN00000667"/>
    <s v="Pendiente"/>
    <s v="Pendiente"/>
    <n v="0"/>
    <n v="0"/>
    <x v="4"/>
  </r>
  <r>
    <s v="C-000668"/>
    <x v="67"/>
    <x v="4"/>
    <d v="2023-05-19T00:00:00"/>
    <x v="17"/>
    <n v="906.92"/>
    <n v="90692"/>
    <n v="0"/>
    <n v="0.83"/>
    <x v="1"/>
    <s v="Operación"/>
    <x v="5"/>
    <x v="2"/>
    <x v="1"/>
    <x v="4"/>
    <s v="No"/>
    <x v="1"/>
    <n v="90692"/>
    <s v="Comercio_1526"/>
    <x v="1"/>
    <n v="906.92"/>
    <n v="90692"/>
    <n v="0"/>
    <n v="0"/>
    <n v="0"/>
    <n v="0"/>
    <s v="ARN00000668"/>
    <s v="Pendiente"/>
    <s v="Pendiente"/>
    <n v="0"/>
    <n v="0"/>
    <x v="0"/>
  </r>
  <r>
    <s v="C-000669"/>
    <x v="68"/>
    <x v="5"/>
    <d v="2023-05-09T00:00:00"/>
    <x v="8"/>
    <n v="35.11"/>
    <n v="3511"/>
    <n v="0"/>
    <n v="1.32"/>
    <x v="0"/>
    <s v="Operación"/>
    <x v="4"/>
    <x v="4"/>
    <x v="1"/>
    <x v="2"/>
    <s v="Sí"/>
    <x v="1"/>
    <n v="35110"/>
    <s v="Comercio_1629"/>
    <x v="2"/>
    <n v="0"/>
    <n v="0"/>
    <n v="351.1"/>
    <n v="35110"/>
    <n v="0"/>
    <n v="0"/>
    <s v="ARN00000669"/>
    <s v="Hecho"/>
    <d v="2023-03-10T00:00:00"/>
    <n v="107.66"/>
    <n v="10766"/>
    <x v="4"/>
  </r>
  <r>
    <s v="C-000670"/>
    <x v="69"/>
    <x v="6"/>
    <d v="2023-06-03T00:00:00"/>
    <x v="7"/>
    <n v="118.19"/>
    <n v="11819"/>
    <n v="0"/>
    <n v="1.08"/>
    <x v="1"/>
    <s v="Operación"/>
    <x v="0"/>
    <x v="2"/>
    <x v="0"/>
    <x v="4"/>
    <s v="Sí"/>
    <x v="3"/>
    <n v="11819"/>
    <s v="Comercio_1424"/>
    <x v="0"/>
    <n v="0"/>
    <n v="0"/>
    <n v="0"/>
    <n v="0"/>
    <n v="118.19"/>
    <n v="11819"/>
    <s v="ARN00000670"/>
    <s v="Pendiente"/>
    <s v="Pendiente"/>
    <n v="0"/>
    <n v="0"/>
    <x v="0"/>
  </r>
  <r>
    <s v="C-000671"/>
    <x v="70"/>
    <x v="0"/>
    <d v="2023-06-03T00:00:00"/>
    <x v="21"/>
    <n v="544.08000000000004"/>
    <n v="54408"/>
    <n v="0"/>
    <n v="0.11"/>
    <x v="0"/>
    <s v="Operación"/>
    <x v="1"/>
    <x v="0"/>
    <x v="1"/>
    <x v="4"/>
    <s v="No"/>
    <x v="4"/>
    <n v="54408"/>
    <s v="Comercio_455"/>
    <x v="3"/>
    <n v="544.08000000000004"/>
    <n v="54408"/>
    <n v="0"/>
    <n v="0"/>
    <n v="0"/>
    <n v="0"/>
    <s v="ARN00000671"/>
    <s v="Pendiente"/>
    <s v="Pendiente"/>
    <n v="0"/>
    <n v="0"/>
    <x v="4"/>
  </r>
  <r>
    <s v="C-000672"/>
    <x v="71"/>
    <x v="1"/>
    <d v="2023-05-28T00:00:00"/>
    <x v="6"/>
    <n v="37.979999999999997"/>
    <n v="3798"/>
    <n v="0"/>
    <n v="0.87"/>
    <x v="0"/>
    <s v="Operación"/>
    <x v="4"/>
    <x v="5"/>
    <x v="1"/>
    <x v="6"/>
    <s v="Sí"/>
    <x v="0"/>
    <n v="3798"/>
    <s v="Comercio_875"/>
    <x v="2"/>
    <n v="0"/>
    <n v="0"/>
    <n v="37.979999999999997"/>
    <n v="3798"/>
    <n v="0"/>
    <n v="0"/>
    <s v="ARN00000672"/>
    <s v="Hecho"/>
    <d v="2023-03-13T00:00:00"/>
    <n v="387.77"/>
    <n v="38777"/>
    <x v="5"/>
  </r>
  <r>
    <s v="C-000673"/>
    <x v="72"/>
    <x v="2"/>
    <d v="2023-05-20T00:00:00"/>
    <x v="20"/>
    <n v="890.53"/>
    <n v="89053"/>
    <n v="0"/>
    <n v="0"/>
    <x v="1"/>
    <s v="Operación"/>
    <x v="1"/>
    <x v="2"/>
    <x v="1"/>
    <x v="5"/>
    <s v="Sí"/>
    <x v="0"/>
    <n v="89053"/>
    <s v="Comercio_774"/>
    <x v="1"/>
    <n v="890.53"/>
    <n v="89053"/>
    <n v="0"/>
    <n v="0"/>
    <n v="0"/>
    <n v="0"/>
    <s v="ARN00000673"/>
    <s v="Pendiente"/>
    <s v="Pendiente"/>
    <n v="0"/>
    <n v="0"/>
    <x v="4"/>
  </r>
  <r>
    <s v="C-000674"/>
    <x v="73"/>
    <x v="3"/>
    <d v="2023-05-17T00:00:00"/>
    <x v="5"/>
    <n v="419.17"/>
    <n v="41917"/>
    <n v="0"/>
    <n v="0"/>
    <x v="1"/>
    <s v="Operación"/>
    <x v="1"/>
    <x v="1"/>
    <x v="1"/>
    <x v="6"/>
    <s v="No"/>
    <x v="0"/>
    <n v="41917"/>
    <s v="Comercio_1497"/>
    <x v="1"/>
    <n v="419.17"/>
    <n v="41917"/>
    <n v="0"/>
    <n v="0"/>
    <n v="0"/>
    <n v="0"/>
    <s v="ARN00000674"/>
    <s v="Hecho"/>
    <d v="2023-03-15T00:00:00"/>
    <n v="811.97"/>
    <n v="81197"/>
    <x v="3"/>
  </r>
  <r>
    <s v="C-000675"/>
    <x v="74"/>
    <x v="4"/>
    <d v="2023-06-13T00:00:00"/>
    <x v="2"/>
    <n v="49.35"/>
    <n v="4935"/>
    <n v="0"/>
    <n v="0"/>
    <x v="0"/>
    <s v="Operación"/>
    <x v="1"/>
    <x v="2"/>
    <x v="0"/>
    <x v="6"/>
    <s v="No"/>
    <x v="4"/>
    <n v="49350"/>
    <s v="Comercio_1148"/>
    <x v="0"/>
    <n v="0"/>
    <n v="0"/>
    <n v="0"/>
    <n v="0"/>
    <n v="493.5"/>
    <n v="49350"/>
    <s v="ARN00000675"/>
    <s v="Pendiente"/>
    <s v="Pendiente"/>
    <n v="0"/>
    <n v="0"/>
    <x v="5"/>
  </r>
  <r>
    <s v="C-000676"/>
    <x v="75"/>
    <x v="5"/>
    <d v="2023-06-13T00:00:00"/>
    <x v="19"/>
    <n v="752.23"/>
    <n v="75223"/>
    <n v="0"/>
    <n v="0"/>
    <x v="1"/>
    <s v="Operación"/>
    <x v="0"/>
    <x v="3"/>
    <x v="0"/>
    <x v="4"/>
    <s v="Sí"/>
    <x v="3"/>
    <n v="75223"/>
    <s v="Comercio_216"/>
    <x v="0"/>
    <n v="0"/>
    <n v="0"/>
    <n v="0"/>
    <n v="0"/>
    <n v="752.23"/>
    <n v="75223"/>
    <s v="ARN00000676"/>
    <s v="Pendiente"/>
    <s v="Pendiente"/>
    <n v="0"/>
    <n v="0"/>
    <x v="3"/>
  </r>
  <r>
    <s v="C-000677"/>
    <x v="76"/>
    <x v="6"/>
    <d v="2023-05-31T00:00:00"/>
    <x v="22"/>
    <n v="551.02"/>
    <n v="55102"/>
    <n v="0"/>
    <n v="1.41"/>
    <x v="0"/>
    <s v="Operación"/>
    <x v="3"/>
    <x v="1"/>
    <x v="0"/>
    <x v="3"/>
    <s v="No"/>
    <x v="3"/>
    <n v="55102"/>
    <s v="Comercio_1581"/>
    <x v="0"/>
    <n v="0"/>
    <n v="0"/>
    <n v="0"/>
    <n v="0"/>
    <n v="551.02"/>
    <n v="55102"/>
    <s v="ARN00000677"/>
    <s v="Pendiente"/>
    <s v="Pendiente"/>
    <n v="0"/>
    <n v="0"/>
    <x v="4"/>
  </r>
  <r>
    <s v="C-000678"/>
    <x v="77"/>
    <x v="0"/>
    <d v="2023-06-13T00:00:00"/>
    <x v="24"/>
    <n v="55.1"/>
    <n v="5510"/>
    <n v="0"/>
    <n v="0"/>
    <x v="0"/>
    <s v="Operación"/>
    <x v="5"/>
    <x v="0"/>
    <x v="1"/>
    <x v="6"/>
    <s v="Sí"/>
    <x v="4"/>
    <n v="55100"/>
    <s v="Comercio_1163"/>
    <x v="2"/>
    <n v="0"/>
    <n v="0"/>
    <n v="551"/>
    <n v="55100"/>
    <n v="0"/>
    <n v="0"/>
    <s v="ARN00000678"/>
    <s v="Pendiente"/>
    <s v="Pendiente"/>
    <n v="0"/>
    <n v="0"/>
    <x v="2"/>
  </r>
  <r>
    <s v="C-000679"/>
    <x v="78"/>
    <x v="1"/>
    <d v="2023-06-11T00:00:00"/>
    <x v="21"/>
    <n v="723.98"/>
    <n v="72398"/>
    <n v="0"/>
    <n v="0"/>
    <x v="0"/>
    <s v="Operación"/>
    <x v="0"/>
    <x v="5"/>
    <x v="1"/>
    <x v="4"/>
    <s v="No"/>
    <x v="1"/>
    <n v="72398"/>
    <s v="Comercio_1111"/>
    <x v="1"/>
    <n v="723.98"/>
    <n v="72398"/>
    <n v="0"/>
    <n v="0"/>
    <n v="0"/>
    <n v="0"/>
    <s v="ARN00000679"/>
    <s v="Hecho"/>
    <d v="2023-03-20T00:00:00"/>
    <n v="563.65"/>
    <n v="56365"/>
    <x v="3"/>
  </r>
  <r>
    <s v="C-000680"/>
    <x v="79"/>
    <x v="2"/>
    <d v="2023-05-26T00:00:00"/>
    <x v="23"/>
    <n v="926.35"/>
    <n v="92635"/>
    <n v="0"/>
    <n v="0"/>
    <x v="0"/>
    <s v="Operación"/>
    <x v="3"/>
    <x v="0"/>
    <x v="1"/>
    <x v="0"/>
    <s v="Sí"/>
    <x v="2"/>
    <n v="92635"/>
    <s v="Comercio_1546"/>
    <x v="2"/>
    <n v="0"/>
    <n v="0"/>
    <n v="926.35"/>
    <n v="92635"/>
    <n v="0"/>
    <n v="0"/>
    <s v="ARN00000680"/>
    <s v="Pendiente"/>
    <s v="Pendiente"/>
    <n v="0"/>
    <n v="0"/>
    <x v="0"/>
  </r>
  <r>
    <s v="C-000681"/>
    <x v="80"/>
    <x v="3"/>
    <d v="2023-05-31T00:00:00"/>
    <x v="3"/>
    <n v="464.97"/>
    <n v="46497"/>
    <n v="0"/>
    <n v="0"/>
    <x v="1"/>
    <s v="Operación"/>
    <x v="5"/>
    <x v="4"/>
    <x v="0"/>
    <x v="1"/>
    <s v="Sí"/>
    <x v="2"/>
    <n v="46497"/>
    <s v="Comercio_1845"/>
    <x v="0"/>
    <n v="0"/>
    <n v="0"/>
    <n v="0"/>
    <n v="0"/>
    <n v="464.97"/>
    <n v="46497"/>
    <s v="ARN00000681"/>
    <s v="Hecho"/>
    <d v="2023-03-22T00:00:00"/>
    <n v="83.21"/>
    <n v="8321"/>
    <x v="1"/>
  </r>
  <r>
    <s v="C-000682"/>
    <x v="81"/>
    <x v="4"/>
    <d v="2023-06-21T00:00:00"/>
    <x v="4"/>
    <n v="421.71"/>
    <n v="42171"/>
    <n v="0"/>
    <n v="1.1200000000000001"/>
    <x v="0"/>
    <s v="Operación"/>
    <x v="2"/>
    <x v="3"/>
    <x v="1"/>
    <x v="2"/>
    <s v="No"/>
    <x v="1"/>
    <n v="42171"/>
    <s v="Comercio_642"/>
    <x v="3"/>
    <n v="421.71"/>
    <n v="42171"/>
    <n v="0"/>
    <n v="0"/>
    <n v="0"/>
    <n v="0"/>
    <s v="ARN00000682"/>
    <s v="Hecho"/>
    <d v="2023-03-23T00:00:00"/>
    <n v="847.34"/>
    <n v="84734"/>
    <x v="3"/>
  </r>
  <r>
    <s v="C-000683"/>
    <x v="82"/>
    <x v="5"/>
    <d v="2023-06-04T00:00:00"/>
    <x v="26"/>
    <n v="171.21"/>
    <n v="17121"/>
    <n v="0"/>
    <n v="0.09"/>
    <x v="1"/>
    <s v="Operación"/>
    <x v="2"/>
    <x v="5"/>
    <x v="0"/>
    <x v="4"/>
    <s v="No"/>
    <x v="3"/>
    <n v="17121"/>
    <s v="Comercio_1172"/>
    <x v="0"/>
    <n v="0"/>
    <n v="0"/>
    <n v="0"/>
    <n v="0"/>
    <n v="171.21"/>
    <n v="17121"/>
    <s v="ARN00000683"/>
    <s v="Pendiente"/>
    <s v="Pendiente"/>
    <n v="0"/>
    <n v="0"/>
    <x v="2"/>
  </r>
  <r>
    <s v="C-000684"/>
    <x v="83"/>
    <x v="6"/>
    <d v="2023-06-10T00:00:00"/>
    <x v="14"/>
    <n v="982.49"/>
    <n v="98249"/>
    <n v="0"/>
    <n v="0"/>
    <x v="1"/>
    <s v="Operación"/>
    <x v="0"/>
    <x v="5"/>
    <x v="0"/>
    <x v="6"/>
    <s v="Sí"/>
    <x v="2"/>
    <n v="98249"/>
    <s v="Comercio_1679"/>
    <x v="0"/>
    <n v="0"/>
    <n v="0"/>
    <n v="0"/>
    <n v="0"/>
    <n v="982.49"/>
    <n v="98249"/>
    <s v="ARN00000684"/>
    <s v="Pendiente"/>
    <s v="Pendiente"/>
    <n v="0"/>
    <n v="0"/>
    <x v="3"/>
  </r>
  <r>
    <s v="C-000685"/>
    <x v="84"/>
    <x v="0"/>
    <d v="2023-05-25T00:00:00"/>
    <x v="8"/>
    <n v="27.61"/>
    <n v="2761"/>
    <n v="0"/>
    <n v="0"/>
    <x v="0"/>
    <s v="Operación"/>
    <x v="2"/>
    <x v="0"/>
    <x v="1"/>
    <x v="2"/>
    <s v="No"/>
    <x v="0"/>
    <n v="2761"/>
    <s v="Comercio_1935"/>
    <x v="2"/>
    <n v="0"/>
    <n v="0"/>
    <n v="27.61"/>
    <n v="2761"/>
    <n v="0"/>
    <n v="0"/>
    <s v="ARN00000685"/>
    <s v="Pendiente"/>
    <s v="Pendiente"/>
    <n v="0"/>
    <n v="0"/>
    <x v="0"/>
  </r>
  <r>
    <s v="C-000686"/>
    <x v="85"/>
    <x v="1"/>
    <d v="2023-06-02T00:00:00"/>
    <x v="20"/>
    <n v="25.33"/>
    <n v="2533"/>
    <n v="0"/>
    <n v="1.42"/>
    <x v="0"/>
    <s v="Operación"/>
    <x v="2"/>
    <x v="5"/>
    <x v="1"/>
    <x v="1"/>
    <s v="Sí"/>
    <x v="0"/>
    <n v="25330"/>
    <s v="Comercio_109"/>
    <x v="1"/>
    <n v="253.3"/>
    <n v="25330"/>
    <n v="0"/>
    <n v="0"/>
    <n v="0"/>
    <n v="0"/>
    <s v="ARN00000686"/>
    <s v="Hecho"/>
    <d v="2023-03-27T00:00:00"/>
    <n v="963.15"/>
    <n v="96315"/>
    <x v="1"/>
  </r>
  <r>
    <s v="C-000687"/>
    <x v="86"/>
    <x v="2"/>
    <d v="2023-06-04T00:00:00"/>
    <x v="0"/>
    <n v="310.52"/>
    <n v="31052"/>
    <n v="0"/>
    <n v="0"/>
    <x v="0"/>
    <s v="Operación"/>
    <x v="2"/>
    <x v="1"/>
    <x v="1"/>
    <x v="4"/>
    <s v="No"/>
    <x v="2"/>
    <n v="31052"/>
    <s v="Comercio_568"/>
    <x v="2"/>
    <n v="0"/>
    <n v="0"/>
    <n v="310.52"/>
    <n v="31052"/>
    <n v="0"/>
    <n v="0"/>
    <s v="ARN00000687"/>
    <s v="Pendiente"/>
    <s v="Pendiente"/>
    <n v="0"/>
    <n v="0"/>
    <x v="5"/>
  </r>
  <r>
    <s v="C-000688"/>
    <x v="87"/>
    <x v="3"/>
    <d v="2023-06-01T00:00:00"/>
    <x v="9"/>
    <n v="491.73"/>
    <n v="49173"/>
    <n v="0"/>
    <n v="1.08"/>
    <x v="0"/>
    <s v="Operación"/>
    <x v="5"/>
    <x v="4"/>
    <x v="0"/>
    <x v="1"/>
    <s v="No"/>
    <x v="1"/>
    <n v="49173"/>
    <s v="Comercio_1038"/>
    <x v="0"/>
    <n v="0"/>
    <n v="0"/>
    <n v="0"/>
    <n v="0"/>
    <n v="491.73"/>
    <n v="49173"/>
    <s v="ARN00000688"/>
    <s v="Hecho"/>
    <d v="2023-03-29T00:00:00"/>
    <n v="722.31"/>
    <n v="72231"/>
    <x v="2"/>
  </r>
  <r>
    <s v="C-000689"/>
    <x v="88"/>
    <x v="4"/>
    <d v="2023-06-12T00:00:00"/>
    <x v="22"/>
    <n v="627.11"/>
    <n v="62711"/>
    <n v="0"/>
    <n v="0.12"/>
    <x v="1"/>
    <s v="Operación"/>
    <x v="1"/>
    <x v="5"/>
    <x v="1"/>
    <x v="1"/>
    <s v="Sí"/>
    <x v="0"/>
    <n v="62711"/>
    <s v="Comercio_333"/>
    <x v="2"/>
    <n v="0"/>
    <n v="0"/>
    <n v="627.11"/>
    <n v="62711"/>
    <n v="0"/>
    <n v="0"/>
    <s v="ARN00000689"/>
    <s v="Hecho"/>
    <d v="2023-03-30T00:00:00"/>
    <n v="397.23"/>
    <n v="39723"/>
    <x v="4"/>
  </r>
  <r>
    <s v="C-000690"/>
    <x v="89"/>
    <x v="5"/>
    <d v="2023-06-01T00:00:00"/>
    <x v="12"/>
    <n v="193.51"/>
    <n v="19351"/>
    <n v="0"/>
    <n v="1.38"/>
    <x v="1"/>
    <s v="Operación"/>
    <x v="3"/>
    <x v="1"/>
    <x v="1"/>
    <x v="6"/>
    <s v="Sí"/>
    <x v="3"/>
    <n v="19351"/>
    <s v="Comercio_276"/>
    <x v="2"/>
    <n v="0"/>
    <n v="0"/>
    <n v="193.51"/>
    <n v="19351"/>
    <n v="0"/>
    <n v="0"/>
    <s v="ARN00000690"/>
    <s v="Hecho"/>
    <d v="2023-03-31T00:00:00"/>
    <n v="466.15"/>
    <n v="46615"/>
    <x v="1"/>
  </r>
  <r>
    <s v="C-000691"/>
    <x v="90"/>
    <x v="6"/>
    <d v="2023-06-16T00:00:00"/>
    <x v="6"/>
    <n v="206.77"/>
    <n v="20677"/>
    <n v="0"/>
    <n v="0"/>
    <x v="1"/>
    <s v="Operación"/>
    <x v="5"/>
    <x v="5"/>
    <x v="1"/>
    <x v="2"/>
    <s v="Sí"/>
    <x v="1"/>
    <n v="20677"/>
    <s v="Comercio_1093"/>
    <x v="1"/>
    <n v="206.77"/>
    <n v="20677"/>
    <n v="0"/>
    <n v="0"/>
    <n v="0"/>
    <n v="0"/>
    <s v="ARN00000691"/>
    <s v="Hecho"/>
    <d v="2023-04-01T00:00:00"/>
    <n v="385.23"/>
    <n v="38523"/>
    <x v="3"/>
  </r>
  <r>
    <s v="C-000692"/>
    <x v="91"/>
    <x v="0"/>
    <d v="2023-06-16T00:00:00"/>
    <x v="30"/>
    <n v="804.03"/>
    <n v="80403"/>
    <n v="0"/>
    <n v="0"/>
    <x v="0"/>
    <s v="Operación"/>
    <x v="4"/>
    <x v="1"/>
    <x v="1"/>
    <x v="7"/>
    <s v="Sí"/>
    <x v="0"/>
    <n v="80403"/>
    <s v="Comercio_151"/>
    <x v="1"/>
    <n v="804.03"/>
    <n v="80403"/>
    <n v="0"/>
    <n v="0"/>
    <n v="0"/>
    <n v="0"/>
    <s v="ARN00000692"/>
    <s v="Hecho"/>
    <d v="2023-04-02T00:00:00"/>
    <n v="692.16"/>
    <n v="69216"/>
    <x v="2"/>
  </r>
  <r>
    <s v="C-000693"/>
    <x v="92"/>
    <x v="1"/>
    <d v="2023-06-29T00:00:00"/>
    <x v="28"/>
    <n v="77.760000000000005"/>
    <n v="7776"/>
    <n v="0"/>
    <n v="1.36"/>
    <x v="1"/>
    <s v="Operación"/>
    <x v="1"/>
    <x v="2"/>
    <x v="1"/>
    <x v="4"/>
    <s v="Sí"/>
    <x v="0"/>
    <n v="77760"/>
    <s v="Comercio_1866"/>
    <x v="2"/>
    <n v="0"/>
    <n v="0"/>
    <n v="777.6"/>
    <n v="77760"/>
    <n v="0"/>
    <n v="0"/>
    <s v="ARN00000693"/>
    <s v="Hecho"/>
    <d v="2023-04-03T00:00:00"/>
    <n v="86.45"/>
    <n v="8645"/>
    <x v="5"/>
  </r>
  <r>
    <s v="C-000694"/>
    <x v="93"/>
    <x v="2"/>
    <d v="2023-06-26T00:00:00"/>
    <x v="21"/>
    <n v="498.12"/>
    <n v="49812"/>
    <n v="0"/>
    <n v="1.38"/>
    <x v="0"/>
    <s v="Operación"/>
    <x v="2"/>
    <x v="4"/>
    <x v="1"/>
    <x v="2"/>
    <s v="Sí"/>
    <x v="1"/>
    <n v="49812"/>
    <s v="Comercio_1330"/>
    <x v="3"/>
    <n v="498.12"/>
    <n v="49812"/>
    <n v="0"/>
    <n v="0"/>
    <n v="0"/>
    <n v="0"/>
    <s v="ARN00000694"/>
    <s v="Hecho"/>
    <d v="2023-04-04T00:00:00"/>
    <n v="270.99"/>
    <n v="27099"/>
    <x v="3"/>
  </r>
  <r>
    <s v="C-000695"/>
    <x v="94"/>
    <x v="3"/>
    <d v="2023-06-13T00:00:00"/>
    <x v="29"/>
    <n v="277.19"/>
    <n v="27719"/>
    <n v="0"/>
    <n v="1.08"/>
    <x v="0"/>
    <s v="Operación"/>
    <x v="1"/>
    <x v="0"/>
    <x v="1"/>
    <x v="5"/>
    <s v="No"/>
    <x v="3"/>
    <n v="27719"/>
    <s v="Comercio_1807"/>
    <x v="2"/>
    <n v="0"/>
    <n v="0"/>
    <n v="277.19"/>
    <n v="27719"/>
    <n v="0"/>
    <n v="0"/>
    <s v="ARN00000695"/>
    <s v="Hecho"/>
    <d v="2023-04-05T00:00:00"/>
    <n v="152.16999999999999"/>
    <n v="15217"/>
    <x v="5"/>
  </r>
  <r>
    <s v="C-000696"/>
    <x v="95"/>
    <x v="4"/>
    <d v="2023-06-20T00:00:00"/>
    <x v="30"/>
    <n v="732.58"/>
    <n v="73258"/>
    <n v="0"/>
    <n v="0.81"/>
    <x v="0"/>
    <s v="Operación"/>
    <x v="2"/>
    <x v="3"/>
    <x v="0"/>
    <x v="3"/>
    <s v="No"/>
    <x v="3"/>
    <n v="73258"/>
    <s v="Comercio_2"/>
    <x v="0"/>
    <n v="0"/>
    <n v="0"/>
    <n v="0"/>
    <n v="0"/>
    <n v="732.58"/>
    <n v="73258"/>
    <s v="ARN00000696"/>
    <s v="Hecho"/>
    <d v="2023-04-06T00:00:00"/>
    <n v="739.04"/>
    <n v="73904"/>
    <x v="2"/>
  </r>
  <r>
    <s v="C-000697"/>
    <x v="96"/>
    <x v="5"/>
    <d v="2023-06-10T00:00:00"/>
    <x v="9"/>
    <n v="18.809999999999999"/>
    <n v="1881"/>
    <n v="0"/>
    <n v="0"/>
    <x v="0"/>
    <s v="Operación"/>
    <x v="0"/>
    <x v="5"/>
    <x v="0"/>
    <x v="4"/>
    <s v="Sí"/>
    <x v="1"/>
    <n v="18810"/>
    <s v="Comercio_1624"/>
    <x v="0"/>
    <n v="0"/>
    <n v="0"/>
    <n v="0"/>
    <n v="0"/>
    <n v="188.1"/>
    <n v="18810"/>
    <s v="ARN00000697"/>
    <s v="Hecho"/>
    <d v="2023-04-07T00:00:00"/>
    <n v="75.44"/>
    <n v="7544"/>
    <x v="0"/>
  </r>
  <r>
    <s v="C-000698"/>
    <x v="97"/>
    <x v="6"/>
    <d v="2023-07-01T00:00:00"/>
    <x v="7"/>
    <n v="435.74"/>
    <n v="43574"/>
    <n v="0"/>
    <n v="1.0900000000000001"/>
    <x v="0"/>
    <s v="Operación"/>
    <x v="3"/>
    <x v="0"/>
    <x v="1"/>
    <x v="4"/>
    <s v="Sí"/>
    <x v="1"/>
    <n v="43574"/>
    <s v="Comercio_121"/>
    <x v="2"/>
    <n v="0"/>
    <n v="0"/>
    <n v="435.74"/>
    <n v="43574"/>
    <n v="0"/>
    <n v="0"/>
    <s v="ARN00000698"/>
    <s v="Hecho"/>
    <d v="2023-04-08T00:00:00"/>
    <n v="758.83"/>
    <n v="75883"/>
    <x v="2"/>
  </r>
  <r>
    <s v="C-000699"/>
    <x v="98"/>
    <x v="0"/>
    <d v="2023-06-12T00:00:00"/>
    <x v="9"/>
    <n v="723.64"/>
    <n v="72364"/>
    <n v="0"/>
    <n v="0"/>
    <x v="0"/>
    <s v="Operación"/>
    <x v="0"/>
    <x v="0"/>
    <x v="1"/>
    <x v="3"/>
    <s v="No"/>
    <x v="4"/>
    <n v="72364"/>
    <s v="Comercio_401"/>
    <x v="2"/>
    <n v="0"/>
    <n v="0"/>
    <n v="723.64"/>
    <n v="72364"/>
    <n v="0"/>
    <n v="0"/>
    <s v="ARN00000699"/>
    <s v="Pendiente"/>
    <s v="Pendiente"/>
    <n v="0"/>
    <n v="0"/>
    <x v="3"/>
  </r>
  <r>
    <s v="C-000700"/>
    <x v="99"/>
    <x v="1"/>
    <d v="2023-06-20T00:00:00"/>
    <x v="17"/>
    <n v="404.19"/>
    <n v="40419"/>
    <n v="0"/>
    <n v="1.31"/>
    <x v="0"/>
    <s v="Operación"/>
    <x v="4"/>
    <x v="1"/>
    <x v="0"/>
    <x v="0"/>
    <s v="Sí"/>
    <x v="0"/>
    <n v="40419"/>
    <s v="Comercio_1351"/>
    <x v="0"/>
    <n v="0"/>
    <n v="0"/>
    <n v="0"/>
    <n v="0"/>
    <n v="404.19"/>
    <n v="40419"/>
    <s v="ARN00000700"/>
    <s v="Hecho"/>
    <d v="2023-04-10T00:00:00"/>
    <n v="484.01"/>
    <n v="48401"/>
    <x v="0"/>
  </r>
  <r>
    <s v="C-000701"/>
    <x v="100"/>
    <x v="2"/>
    <d v="2023-07-02T00:00:00"/>
    <x v="16"/>
    <n v="559.54999999999995"/>
    <n v="55955"/>
    <n v="0"/>
    <n v="1.27"/>
    <x v="0"/>
    <s v="Operación"/>
    <x v="5"/>
    <x v="4"/>
    <x v="1"/>
    <x v="2"/>
    <s v="Sí"/>
    <x v="4"/>
    <n v="55955"/>
    <s v="Comercio_1193"/>
    <x v="3"/>
    <n v="559.54999999999995"/>
    <n v="55955"/>
    <n v="0"/>
    <n v="0"/>
    <n v="0"/>
    <n v="0"/>
    <s v="ARN00000701"/>
    <s v="Hecho"/>
    <d v="2023-04-11T00:00:00"/>
    <n v="733.68"/>
    <n v="73368"/>
    <x v="3"/>
  </r>
  <r>
    <s v="C-000702"/>
    <x v="101"/>
    <x v="3"/>
    <d v="2023-07-09T00:00:00"/>
    <x v="19"/>
    <n v="992.15"/>
    <n v="99215"/>
    <n v="0"/>
    <n v="1.27"/>
    <x v="1"/>
    <s v="Operación"/>
    <x v="0"/>
    <x v="5"/>
    <x v="1"/>
    <x v="4"/>
    <s v="No"/>
    <x v="4"/>
    <n v="99215"/>
    <s v="Comercio_139"/>
    <x v="2"/>
    <n v="0"/>
    <n v="0"/>
    <n v="992.15"/>
    <n v="99215"/>
    <n v="0"/>
    <n v="0"/>
    <s v="ARN00000702"/>
    <s v="Hecho"/>
    <d v="2023-04-12T00:00:00"/>
    <n v="827.64"/>
    <n v="82764"/>
    <x v="4"/>
  </r>
  <r>
    <s v="C-000703"/>
    <x v="102"/>
    <x v="4"/>
    <d v="2023-06-20T00:00:00"/>
    <x v="0"/>
    <n v="104.59"/>
    <n v="10459"/>
    <n v="0"/>
    <n v="0.89"/>
    <x v="0"/>
    <s v="Operación"/>
    <x v="1"/>
    <x v="4"/>
    <x v="1"/>
    <x v="4"/>
    <s v="Sí"/>
    <x v="1"/>
    <n v="10459"/>
    <s v="Comercio_270"/>
    <x v="1"/>
    <n v="104.59"/>
    <n v="10459"/>
    <n v="0"/>
    <n v="0"/>
    <n v="0"/>
    <n v="0"/>
    <s v="ARN00000703"/>
    <s v="Hecho"/>
    <d v="2023-04-13T00:00:00"/>
    <n v="437.59"/>
    <n v="43759"/>
    <x v="0"/>
  </r>
  <r>
    <s v="C-000704"/>
    <x v="103"/>
    <x v="5"/>
    <d v="2023-07-10T00:00:00"/>
    <x v="28"/>
    <n v="390.81"/>
    <n v="39081"/>
    <n v="0"/>
    <n v="1.05"/>
    <x v="1"/>
    <s v="Operación"/>
    <x v="3"/>
    <x v="2"/>
    <x v="1"/>
    <x v="2"/>
    <s v="No"/>
    <x v="0"/>
    <n v="39081"/>
    <s v="Comercio_377"/>
    <x v="3"/>
    <n v="390.81"/>
    <n v="39081"/>
    <n v="0"/>
    <n v="0"/>
    <n v="0"/>
    <n v="0"/>
    <s v="ARN00000704"/>
    <s v="Pendiente"/>
    <s v="Pendiente"/>
    <n v="0"/>
    <n v="0"/>
    <x v="0"/>
  </r>
  <r>
    <s v="C-000705"/>
    <x v="104"/>
    <x v="6"/>
    <d v="2023-06-23T00:00:00"/>
    <x v="29"/>
    <n v="15.36"/>
    <n v="1536"/>
    <n v="0"/>
    <n v="0.88"/>
    <x v="0"/>
    <s v="Operación"/>
    <x v="5"/>
    <x v="5"/>
    <x v="0"/>
    <x v="1"/>
    <s v="Sí"/>
    <x v="0"/>
    <n v="1536"/>
    <s v="Comercio_1683"/>
    <x v="0"/>
    <n v="0"/>
    <n v="0"/>
    <n v="0"/>
    <n v="0"/>
    <n v="15.36"/>
    <n v="1536"/>
    <s v="ARN00000705"/>
    <s v="Hecho"/>
    <d v="2023-04-15T00:00:00"/>
    <n v="427.27"/>
    <n v="42727"/>
    <x v="1"/>
  </r>
  <r>
    <s v="C-000706"/>
    <x v="105"/>
    <x v="0"/>
    <d v="2023-06-19T00:00:00"/>
    <x v="9"/>
    <n v="336.09"/>
    <n v="33609"/>
    <n v="0"/>
    <n v="0"/>
    <x v="1"/>
    <s v="Operación"/>
    <x v="3"/>
    <x v="2"/>
    <x v="1"/>
    <x v="7"/>
    <s v="No"/>
    <x v="0"/>
    <n v="33609"/>
    <s v="Comercio_728"/>
    <x v="2"/>
    <n v="0"/>
    <n v="0"/>
    <n v="336.09"/>
    <n v="33609"/>
    <n v="0"/>
    <n v="0"/>
    <s v="ARN00000706"/>
    <s v="Pendiente"/>
    <s v="Pendiente"/>
    <n v="0"/>
    <n v="0"/>
    <x v="5"/>
  </r>
  <r>
    <s v="C-000707"/>
    <x v="106"/>
    <x v="1"/>
    <d v="2023-06-23T00:00:00"/>
    <x v="20"/>
    <n v="78.33"/>
    <n v="7833"/>
    <n v="0"/>
    <n v="0"/>
    <x v="0"/>
    <s v="Operación"/>
    <x v="3"/>
    <x v="2"/>
    <x v="0"/>
    <x v="0"/>
    <s v="No"/>
    <x v="1"/>
    <n v="78330"/>
    <s v="Comercio_340"/>
    <x v="0"/>
    <n v="0"/>
    <n v="0"/>
    <n v="0"/>
    <n v="0"/>
    <n v="783.3"/>
    <n v="78330"/>
    <s v="ARN00000707"/>
    <s v="Pendiente"/>
    <s v="Pendiente"/>
    <n v="0"/>
    <n v="0"/>
    <x v="3"/>
  </r>
  <r>
    <s v="C-000708"/>
    <x v="107"/>
    <x v="2"/>
    <d v="2023-07-10T00:00:00"/>
    <x v="21"/>
    <n v="284.16000000000003"/>
    <n v="28416"/>
    <n v="0"/>
    <n v="0"/>
    <x v="0"/>
    <s v="Operación"/>
    <x v="3"/>
    <x v="0"/>
    <x v="1"/>
    <x v="5"/>
    <s v="Sí"/>
    <x v="0"/>
    <n v="28416"/>
    <s v="Comercio_1495"/>
    <x v="2"/>
    <n v="0"/>
    <n v="0"/>
    <n v="284.16000000000003"/>
    <n v="28416"/>
    <n v="0"/>
    <n v="0"/>
    <s v="ARN00000708"/>
    <s v="Pendiente"/>
    <s v="Pendiente"/>
    <n v="0"/>
    <n v="0"/>
    <x v="3"/>
  </r>
  <r>
    <s v="C-000709"/>
    <x v="108"/>
    <x v="3"/>
    <d v="2023-07-10T00:00:00"/>
    <x v="16"/>
    <n v="639.29"/>
    <n v="63929"/>
    <n v="0"/>
    <n v="0"/>
    <x v="1"/>
    <s v="Operación"/>
    <x v="5"/>
    <x v="5"/>
    <x v="1"/>
    <x v="2"/>
    <s v="Sí"/>
    <x v="3"/>
    <n v="63929"/>
    <s v="Comercio_1588"/>
    <x v="1"/>
    <n v="639.29"/>
    <n v="63929"/>
    <n v="0"/>
    <n v="0"/>
    <n v="0"/>
    <n v="0"/>
    <s v="ARN00000709"/>
    <s v="Pendiente"/>
    <s v="Pendiente"/>
    <n v="0"/>
    <n v="0"/>
    <x v="5"/>
  </r>
  <r>
    <s v="C-000710"/>
    <x v="109"/>
    <x v="4"/>
    <d v="2023-06-27T00:00:00"/>
    <x v="0"/>
    <n v="494.19"/>
    <n v="49419"/>
    <n v="0"/>
    <n v="0.13"/>
    <x v="1"/>
    <s v="Operación"/>
    <x v="4"/>
    <x v="2"/>
    <x v="1"/>
    <x v="2"/>
    <s v="No"/>
    <x v="4"/>
    <n v="49419"/>
    <s v="Comercio_823"/>
    <x v="1"/>
    <n v="494.19"/>
    <n v="49419"/>
    <n v="0"/>
    <n v="0"/>
    <n v="0"/>
    <n v="0"/>
    <s v="ARN00000710"/>
    <s v="Hecho"/>
    <d v="2023-04-20T00:00:00"/>
    <n v="599.01"/>
    <n v="59901"/>
    <x v="5"/>
  </r>
  <r>
    <s v="C-000711"/>
    <x v="110"/>
    <x v="5"/>
    <d v="2023-07-17T00:00:00"/>
    <x v="28"/>
    <n v="61.96"/>
    <n v="6196"/>
    <n v="0"/>
    <n v="0"/>
    <x v="0"/>
    <s v="Operación"/>
    <x v="0"/>
    <x v="1"/>
    <x v="1"/>
    <x v="3"/>
    <s v="Sí"/>
    <x v="3"/>
    <n v="61960"/>
    <s v="Comercio_605"/>
    <x v="1"/>
    <n v="619.6"/>
    <n v="61960"/>
    <n v="0"/>
    <n v="0"/>
    <n v="0"/>
    <n v="0"/>
    <s v="ARN00000711"/>
    <s v="Pendiente"/>
    <s v="Pendiente"/>
    <n v="0"/>
    <n v="0"/>
    <x v="2"/>
  </r>
  <r>
    <s v="C-000712"/>
    <x v="111"/>
    <x v="6"/>
    <d v="2023-07-05T00:00:00"/>
    <x v="22"/>
    <n v="193.02"/>
    <n v="19302"/>
    <n v="0"/>
    <n v="0"/>
    <x v="1"/>
    <s v="Operación"/>
    <x v="1"/>
    <x v="5"/>
    <x v="1"/>
    <x v="1"/>
    <s v="Sí"/>
    <x v="0"/>
    <n v="19302"/>
    <s v="Comercio_1891"/>
    <x v="3"/>
    <n v="193.02"/>
    <n v="19302"/>
    <n v="0"/>
    <n v="0"/>
    <n v="0"/>
    <n v="0"/>
    <s v="ARN00000712"/>
    <s v="Hecho"/>
    <d v="2023-04-22T00:00:00"/>
    <n v="36.69"/>
    <n v="3669"/>
    <x v="4"/>
  </r>
  <r>
    <s v="C-000713"/>
    <x v="112"/>
    <x v="0"/>
    <d v="2023-07-16T00:00:00"/>
    <x v="7"/>
    <n v="86.74"/>
    <n v="8674"/>
    <n v="0"/>
    <n v="0.96"/>
    <x v="1"/>
    <s v="Operación"/>
    <x v="5"/>
    <x v="2"/>
    <x v="1"/>
    <x v="1"/>
    <s v="No"/>
    <x v="1"/>
    <n v="86740"/>
    <s v="Comercio_1412"/>
    <x v="1"/>
    <n v="867.4"/>
    <n v="86740"/>
    <n v="0"/>
    <n v="0"/>
    <n v="0"/>
    <n v="0"/>
    <s v="ARN00000713"/>
    <s v="Pendiente"/>
    <s v="Pendiente"/>
    <n v="0"/>
    <n v="0"/>
    <x v="0"/>
  </r>
  <r>
    <s v="C-000714"/>
    <x v="113"/>
    <x v="1"/>
    <d v="2023-07-17T00:00:00"/>
    <x v="7"/>
    <n v="374.89"/>
    <n v="37489"/>
    <n v="0"/>
    <n v="0"/>
    <x v="1"/>
    <s v="Operación"/>
    <x v="4"/>
    <x v="3"/>
    <x v="1"/>
    <x v="5"/>
    <s v="Sí"/>
    <x v="4"/>
    <n v="37489"/>
    <s v="Comercio_1780"/>
    <x v="3"/>
    <n v="374.89"/>
    <n v="37489"/>
    <n v="0"/>
    <n v="0"/>
    <n v="0"/>
    <n v="0"/>
    <s v="ARN00000714"/>
    <s v="Hecho"/>
    <d v="2023-04-24T00:00:00"/>
    <n v="784.48"/>
    <n v="78448"/>
    <x v="5"/>
  </r>
  <r>
    <s v="C-000715"/>
    <x v="114"/>
    <x v="2"/>
    <d v="2023-07-15T00:00:00"/>
    <x v="27"/>
    <n v="740.37"/>
    <n v="74037"/>
    <n v="0"/>
    <n v="1.38"/>
    <x v="0"/>
    <s v="Operación"/>
    <x v="2"/>
    <x v="4"/>
    <x v="1"/>
    <x v="0"/>
    <s v="No"/>
    <x v="1"/>
    <n v="74037"/>
    <s v="Comercio_1590"/>
    <x v="2"/>
    <n v="0"/>
    <n v="0"/>
    <n v="740.37"/>
    <n v="74037"/>
    <n v="0"/>
    <n v="0"/>
    <s v="ARN00000715"/>
    <s v="Hecho"/>
    <d v="2023-04-25T00:00:00"/>
    <n v="739.47"/>
    <n v="73947"/>
    <x v="5"/>
  </r>
  <r>
    <s v="C-000716"/>
    <x v="115"/>
    <x v="3"/>
    <d v="2023-07-07T00:00:00"/>
    <x v="26"/>
    <n v="944.86"/>
    <n v="94486"/>
    <n v="0"/>
    <n v="1.19"/>
    <x v="0"/>
    <s v="Operación"/>
    <x v="1"/>
    <x v="3"/>
    <x v="1"/>
    <x v="3"/>
    <s v="No"/>
    <x v="4"/>
    <n v="94486"/>
    <s v="Comercio_613"/>
    <x v="1"/>
    <n v="944.86"/>
    <n v="94486"/>
    <n v="0"/>
    <n v="0"/>
    <n v="0"/>
    <n v="0"/>
    <s v="ARN00000716"/>
    <s v="Pendiente"/>
    <s v="Pendiente"/>
    <n v="0"/>
    <n v="0"/>
    <x v="5"/>
  </r>
  <r>
    <s v="C-000717"/>
    <x v="116"/>
    <x v="4"/>
    <d v="2023-07-07T00:00:00"/>
    <x v="17"/>
    <n v="848.97"/>
    <n v="84897"/>
    <n v="0"/>
    <n v="1.37"/>
    <x v="1"/>
    <s v="Operación"/>
    <x v="4"/>
    <x v="5"/>
    <x v="0"/>
    <x v="2"/>
    <s v="Sí"/>
    <x v="0"/>
    <n v="84897"/>
    <s v="Comercio_610"/>
    <x v="0"/>
    <n v="0"/>
    <n v="0"/>
    <n v="0"/>
    <n v="0"/>
    <n v="848.97"/>
    <n v="84897"/>
    <s v="ARN00000717"/>
    <s v="Pendiente"/>
    <s v="Pendiente"/>
    <n v="0"/>
    <n v="0"/>
    <x v="3"/>
  </r>
  <r>
    <s v="C-000718"/>
    <x v="117"/>
    <x v="5"/>
    <d v="2023-07-14T00:00:00"/>
    <x v="14"/>
    <n v="43.71"/>
    <n v="4371"/>
    <n v="0"/>
    <n v="1.02"/>
    <x v="1"/>
    <s v="Operación"/>
    <x v="5"/>
    <x v="5"/>
    <x v="0"/>
    <x v="4"/>
    <s v="No"/>
    <x v="2"/>
    <n v="43710"/>
    <s v="Comercio_905"/>
    <x v="0"/>
    <n v="0"/>
    <n v="0"/>
    <n v="0"/>
    <n v="0"/>
    <n v="437.1"/>
    <n v="43710"/>
    <s v="ARN00000718"/>
    <s v="Pendiente"/>
    <s v="Pendiente"/>
    <n v="0"/>
    <n v="0"/>
    <x v="2"/>
  </r>
  <r>
    <s v="C-000719"/>
    <x v="118"/>
    <x v="6"/>
    <d v="2023-07-28T00:00:00"/>
    <x v="4"/>
    <n v="405.61"/>
    <n v="40561"/>
    <n v="0"/>
    <n v="0"/>
    <x v="0"/>
    <s v="Operación"/>
    <x v="0"/>
    <x v="5"/>
    <x v="1"/>
    <x v="1"/>
    <s v="No"/>
    <x v="3"/>
    <n v="40561"/>
    <s v="Comercio_112"/>
    <x v="1"/>
    <n v="405.61"/>
    <n v="40561"/>
    <n v="0"/>
    <n v="0"/>
    <n v="0"/>
    <n v="0"/>
    <s v="ARN00000719"/>
    <s v="Hecho"/>
    <d v="2023-04-29T00:00:00"/>
    <n v="698.53"/>
    <n v="69853"/>
    <x v="1"/>
  </r>
  <r>
    <s v="C-000720"/>
    <x v="119"/>
    <x v="0"/>
    <d v="2023-07-15T00:00:00"/>
    <x v="6"/>
    <n v="707.39"/>
    <n v="70739"/>
    <n v="0"/>
    <n v="0"/>
    <x v="0"/>
    <s v="Operación"/>
    <x v="2"/>
    <x v="3"/>
    <x v="1"/>
    <x v="3"/>
    <s v="Sí"/>
    <x v="2"/>
    <n v="70739"/>
    <s v="Comercio_964"/>
    <x v="3"/>
    <n v="707.39"/>
    <n v="70739"/>
    <n v="0"/>
    <n v="0"/>
    <n v="0"/>
    <n v="0"/>
    <s v="ARN00000720"/>
    <s v="Hecho"/>
    <d v="2023-04-30T00:00:00"/>
    <n v="210.65"/>
    <n v="21065"/>
    <x v="0"/>
  </r>
  <r>
    <s v="C-000721"/>
    <x v="120"/>
    <x v="1"/>
    <d v="2023-07-15T00:00:00"/>
    <x v="30"/>
    <n v="991.57"/>
    <n v="99157"/>
    <n v="0"/>
    <n v="0"/>
    <x v="0"/>
    <s v="Operación"/>
    <x v="4"/>
    <x v="3"/>
    <x v="1"/>
    <x v="4"/>
    <s v="Sí"/>
    <x v="0"/>
    <n v="99157"/>
    <s v="Comercio_522"/>
    <x v="3"/>
    <n v="991.57"/>
    <n v="99157"/>
    <n v="0"/>
    <n v="0"/>
    <n v="0"/>
    <n v="0"/>
    <s v="ARN00000721"/>
    <s v="Hecho"/>
    <d v="2023-05-01T00:00:00"/>
    <n v="219.19"/>
    <n v="21919"/>
    <x v="5"/>
  </r>
  <r>
    <s v="C-000722"/>
    <x v="121"/>
    <x v="2"/>
    <d v="2023-07-09T00:00:00"/>
    <x v="0"/>
    <n v="960.97"/>
    <n v="96097"/>
    <n v="0"/>
    <n v="0"/>
    <x v="1"/>
    <s v="Operación"/>
    <x v="0"/>
    <x v="4"/>
    <x v="0"/>
    <x v="1"/>
    <s v="No"/>
    <x v="3"/>
    <n v="96097"/>
    <s v="Comercio_1704"/>
    <x v="0"/>
    <n v="0"/>
    <n v="0"/>
    <n v="0"/>
    <n v="0"/>
    <n v="960.97"/>
    <n v="96097"/>
    <s v="ARN00000722"/>
    <s v="Hecho"/>
    <d v="2023-05-02T00:00:00"/>
    <n v="218.71"/>
    <n v="21871"/>
    <x v="1"/>
  </r>
  <r>
    <s v="C-000723"/>
    <x v="122"/>
    <x v="3"/>
    <d v="2023-07-17T00:00:00"/>
    <x v="30"/>
    <n v="422.09"/>
    <n v="42209"/>
    <n v="0"/>
    <n v="0.82"/>
    <x v="1"/>
    <s v="Operación"/>
    <x v="0"/>
    <x v="2"/>
    <x v="1"/>
    <x v="0"/>
    <s v="No"/>
    <x v="4"/>
    <n v="42209"/>
    <s v="Comercio_1552"/>
    <x v="2"/>
    <n v="0"/>
    <n v="0"/>
    <n v="422.09"/>
    <n v="42209"/>
    <n v="0"/>
    <n v="0"/>
    <s v="ARN00000723"/>
    <s v="Pendiente"/>
    <s v="Pendiente"/>
    <n v="0"/>
    <n v="0"/>
    <x v="0"/>
  </r>
  <r>
    <s v="C-000724"/>
    <x v="123"/>
    <x v="4"/>
    <d v="2023-07-05T00:00:00"/>
    <x v="12"/>
    <n v="140.66"/>
    <n v="14066"/>
    <n v="0"/>
    <n v="1.0900000000000001"/>
    <x v="1"/>
    <s v="Operación"/>
    <x v="5"/>
    <x v="3"/>
    <x v="1"/>
    <x v="4"/>
    <s v="Sí"/>
    <x v="1"/>
    <n v="14066"/>
    <s v="Comercio_1528"/>
    <x v="2"/>
    <n v="0"/>
    <n v="0"/>
    <n v="140.66"/>
    <n v="14066"/>
    <n v="0"/>
    <n v="0"/>
    <s v="ARN00000724"/>
    <s v="Pendiente"/>
    <s v="Pendiente"/>
    <n v="0"/>
    <n v="0"/>
    <x v="2"/>
  </r>
  <r>
    <s v="C-000725"/>
    <x v="124"/>
    <x v="5"/>
    <d v="2023-07-08T00:00:00"/>
    <x v="9"/>
    <n v="919.49"/>
    <n v="91949"/>
    <n v="0"/>
    <n v="0"/>
    <x v="1"/>
    <s v="Operación"/>
    <x v="0"/>
    <x v="3"/>
    <x v="1"/>
    <x v="6"/>
    <s v="Sí"/>
    <x v="1"/>
    <n v="91949"/>
    <s v="Comercio_984"/>
    <x v="2"/>
    <n v="0"/>
    <n v="0"/>
    <n v="919.49"/>
    <n v="91949"/>
    <n v="0"/>
    <n v="0"/>
    <s v="ARN00000725"/>
    <s v="Hecho"/>
    <d v="2023-05-05T00:00:00"/>
    <n v="5.12"/>
    <n v="512"/>
    <x v="3"/>
  </r>
  <r>
    <s v="C-000726"/>
    <x v="125"/>
    <x v="6"/>
    <d v="2023-07-27T00:00:00"/>
    <x v="16"/>
    <n v="984.67"/>
    <n v="98467"/>
    <n v="0"/>
    <n v="1.39"/>
    <x v="0"/>
    <s v="Operación"/>
    <x v="3"/>
    <x v="1"/>
    <x v="1"/>
    <x v="2"/>
    <s v="Sí"/>
    <x v="3"/>
    <n v="98467"/>
    <s v="Comercio_1010"/>
    <x v="3"/>
    <n v="984.67"/>
    <n v="98467"/>
    <n v="0"/>
    <n v="0"/>
    <n v="0"/>
    <n v="0"/>
    <s v="ARN00000726"/>
    <s v="Hecho"/>
    <d v="2023-05-06T00:00:00"/>
    <n v="3.3"/>
    <n v="330"/>
    <x v="0"/>
  </r>
  <r>
    <s v="C-000727"/>
    <x v="126"/>
    <x v="0"/>
    <d v="2023-07-20T00:00:00"/>
    <x v="22"/>
    <n v="14.91"/>
    <n v="1491"/>
    <n v="0"/>
    <n v="1.29"/>
    <x v="1"/>
    <s v="Operación"/>
    <x v="5"/>
    <x v="5"/>
    <x v="1"/>
    <x v="1"/>
    <s v="Sí"/>
    <x v="0"/>
    <n v="14910"/>
    <s v="Comercio_197"/>
    <x v="1"/>
    <n v="149.1"/>
    <n v="14910"/>
    <n v="0"/>
    <n v="0"/>
    <n v="0"/>
    <n v="0"/>
    <s v="ARN00000727"/>
    <s v="Hecho"/>
    <d v="2023-05-07T00:00:00"/>
    <n v="160.29"/>
    <n v="16029"/>
    <x v="2"/>
  </r>
  <r>
    <s v="C-000728"/>
    <x v="127"/>
    <x v="1"/>
    <d v="2023-07-12T00:00:00"/>
    <x v="25"/>
    <n v="548.61"/>
    <n v="54861"/>
    <n v="0"/>
    <n v="0"/>
    <x v="1"/>
    <s v="Operación"/>
    <x v="5"/>
    <x v="5"/>
    <x v="1"/>
    <x v="7"/>
    <s v="No"/>
    <x v="4"/>
    <n v="54861"/>
    <s v="Comercio_1437"/>
    <x v="1"/>
    <n v="548.61"/>
    <n v="54861"/>
    <n v="0"/>
    <n v="0"/>
    <n v="0"/>
    <n v="0"/>
    <s v="ARN00000728"/>
    <s v="Hecho"/>
    <d v="2023-05-08T00:00:00"/>
    <n v="136.29"/>
    <n v="13629"/>
    <x v="5"/>
  </r>
  <r>
    <s v="C-000729"/>
    <x v="128"/>
    <x v="2"/>
    <d v="2023-07-22T00:00:00"/>
    <x v="22"/>
    <n v="492.96"/>
    <n v="49296"/>
    <n v="0"/>
    <n v="0"/>
    <x v="0"/>
    <s v="Operación"/>
    <x v="1"/>
    <x v="2"/>
    <x v="0"/>
    <x v="0"/>
    <s v="Sí"/>
    <x v="4"/>
    <n v="49296"/>
    <s v="Comercio_634"/>
    <x v="0"/>
    <n v="0"/>
    <n v="0"/>
    <n v="0"/>
    <n v="0"/>
    <n v="492.96"/>
    <n v="49296"/>
    <s v="ARN00000729"/>
    <s v="Pendiente"/>
    <s v="Pendiente"/>
    <n v="0"/>
    <n v="0"/>
    <x v="1"/>
  </r>
  <r>
    <s v="C-000730"/>
    <x v="129"/>
    <x v="3"/>
    <d v="2023-07-21T00:00:00"/>
    <x v="26"/>
    <n v="313.88"/>
    <n v="31388"/>
    <n v="0"/>
    <n v="0"/>
    <x v="1"/>
    <s v="Operación"/>
    <x v="4"/>
    <x v="3"/>
    <x v="1"/>
    <x v="4"/>
    <s v="No"/>
    <x v="3"/>
    <n v="31388"/>
    <s v="Comercio_1232"/>
    <x v="2"/>
    <n v="0"/>
    <n v="0"/>
    <n v="313.88"/>
    <n v="31388"/>
    <n v="0"/>
    <n v="0"/>
    <s v="ARN00000730"/>
    <s v="Pendiente"/>
    <s v="Pendiente"/>
    <n v="0"/>
    <n v="0"/>
    <x v="1"/>
  </r>
  <r>
    <s v="C-000731"/>
    <x v="130"/>
    <x v="4"/>
    <d v="2023-07-14T00:00:00"/>
    <x v="9"/>
    <n v="452.58"/>
    <n v="45258"/>
    <n v="0"/>
    <n v="0"/>
    <x v="1"/>
    <s v="Operación"/>
    <x v="5"/>
    <x v="5"/>
    <x v="1"/>
    <x v="4"/>
    <s v="No"/>
    <x v="2"/>
    <n v="45258"/>
    <s v="Comercio_330"/>
    <x v="2"/>
    <n v="0"/>
    <n v="0"/>
    <n v="452.58"/>
    <n v="45258"/>
    <n v="0"/>
    <n v="0"/>
    <s v="ARN00000731"/>
    <s v="Hecho"/>
    <d v="2023-05-11T00:00:00"/>
    <n v="457.27"/>
    <n v="45727"/>
    <x v="5"/>
  </r>
  <r>
    <s v="C-000732"/>
    <x v="131"/>
    <x v="5"/>
    <d v="2023-08-06T00:00:00"/>
    <x v="24"/>
    <n v="149.21"/>
    <n v="14921"/>
    <n v="0"/>
    <n v="0"/>
    <x v="1"/>
    <s v="Operación"/>
    <x v="4"/>
    <x v="4"/>
    <x v="1"/>
    <x v="0"/>
    <s v="No"/>
    <x v="0"/>
    <n v="14921"/>
    <s v="Comercio_349"/>
    <x v="3"/>
    <n v="149.21"/>
    <n v="14921"/>
    <n v="0"/>
    <n v="0"/>
    <n v="0"/>
    <n v="0"/>
    <s v="ARN00000732"/>
    <s v="Pendiente"/>
    <s v="Pendiente"/>
    <n v="0"/>
    <n v="0"/>
    <x v="3"/>
  </r>
  <r>
    <s v="C-000733"/>
    <x v="132"/>
    <x v="6"/>
    <d v="2023-07-21T00:00:00"/>
    <x v="29"/>
    <n v="625.51"/>
    <n v="62551"/>
    <n v="0"/>
    <n v="0.87"/>
    <x v="0"/>
    <s v="Operación"/>
    <x v="3"/>
    <x v="0"/>
    <x v="1"/>
    <x v="2"/>
    <s v="Sí"/>
    <x v="2"/>
    <n v="62551"/>
    <s v="Comercio_533"/>
    <x v="3"/>
    <n v="625.51"/>
    <n v="62551"/>
    <n v="0"/>
    <n v="0"/>
    <n v="0"/>
    <n v="0"/>
    <s v="ARN00000733"/>
    <s v="Hecho"/>
    <d v="2023-05-13T00:00:00"/>
    <n v="143.65"/>
    <n v="14365"/>
    <x v="0"/>
  </r>
  <r>
    <s v="C-000734"/>
    <x v="133"/>
    <x v="0"/>
    <d v="2023-07-31T00:00:00"/>
    <x v="15"/>
    <n v="800.04"/>
    <n v="80004"/>
    <n v="0"/>
    <n v="1.21"/>
    <x v="1"/>
    <s v="Operación"/>
    <x v="3"/>
    <x v="5"/>
    <x v="1"/>
    <x v="1"/>
    <s v="No"/>
    <x v="2"/>
    <n v="80004"/>
    <s v="Comercio_58"/>
    <x v="3"/>
    <n v="800.04"/>
    <n v="80004"/>
    <n v="0"/>
    <n v="0"/>
    <n v="0"/>
    <n v="0"/>
    <s v="ARN00000734"/>
    <s v="Pendiente"/>
    <s v="Pendiente"/>
    <n v="0"/>
    <n v="0"/>
    <x v="3"/>
  </r>
  <r>
    <s v="C-000735"/>
    <x v="134"/>
    <x v="1"/>
    <d v="2023-07-25T00:00:00"/>
    <x v="17"/>
    <n v="822.15"/>
    <n v="82215"/>
    <n v="0"/>
    <n v="0"/>
    <x v="0"/>
    <s v="Operación"/>
    <x v="1"/>
    <x v="2"/>
    <x v="1"/>
    <x v="3"/>
    <s v="No"/>
    <x v="3"/>
    <n v="82215"/>
    <s v="Comercio_1565"/>
    <x v="2"/>
    <n v="0"/>
    <n v="0"/>
    <n v="822.15"/>
    <n v="82215"/>
    <n v="0"/>
    <n v="0"/>
    <s v="ARN00000735"/>
    <s v="Pendiente"/>
    <s v="Pendiente"/>
    <n v="0"/>
    <n v="0"/>
    <x v="0"/>
  </r>
  <r>
    <s v="C-000736"/>
    <x v="135"/>
    <x v="2"/>
    <d v="2023-07-28T00:00:00"/>
    <x v="1"/>
    <n v="186.37"/>
    <n v="18637"/>
    <n v="0"/>
    <n v="0"/>
    <x v="1"/>
    <s v="Operación"/>
    <x v="0"/>
    <x v="3"/>
    <x v="1"/>
    <x v="5"/>
    <s v="No"/>
    <x v="4"/>
    <n v="18637"/>
    <s v="Comercio_917"/>
    <x v="1"/>
    <n v="186.37"/>
    <n v="18637"/>
    <n v="0"/>
    <n v="0"/>
    <n v="0"/>
    <n v="0"/>
    <s v="ARN00000736"/>
    <s v="Pendiente"/>
    <s v="Pendiente"/>
    <n v="0"/>
    <n v="0"/>
    <x v="1"/>
  </r>
  <r>
    <s v="C-000737"/>
    <x v="136"/>
    <x v="3"/>
    <d v="2023-08-11T00:00:00"/>
    <x v="24"/>
    <n v="238.91"/>
    <n v="23891"/>
    <n v="0"/>
    <n v="0"/>
    <x v="0"/>
    <s v="Operación"/>
    <x v="2"/>
    <x v="0"/>
    <x v="1"/>
    <x v="1"/>
    <s v="Sí"/>
    <x v="1"/>
    <n v="23891"/>
    <s v="Comercio_907"/>
    <x v="1"/>
    <n v="238.91"/>
    <n v="23891"/>
    <n v="0"/>
    <n v="0"/>
    <n v="0"/>
    <n v="0"/>
    <s v="ARN00000737"/>
    <s v="Pendiente"/>
    <s v="Pendiente"/>
    <n v="0"/>
    <n v="0"/>
    <x v="0"/>
  </r>
  <r>
    <s v="C-000738"/>
    <x v="137"/>
    <x v="4"/>
    <d v="2023-07-30T00:00:00"/>
    <x v="1"/>
    <n v="923.89"/>
    <n v="92389"/>
    <n v="0"/>
    <n v="1.04"/>
    <x v="0"/>
    <s v="Operación"/>
    <x v="2"/>
    <x v="0"/>
    <x v="1"/>
    <x v="2"/>
    <s v="Sí"/>
    <x v="4"/>
    <n v="92389"/>
    <s v="Comercio_1900"/>
    <x v="2"/>
    <n v="0"/>
    <n v="0"/>
    <n v="923.89"/>
    <n v="92389"/>
    <n v="0"/>
    <n v="0"/>
    <s v="ARN00000738"/>
    <s v="Hecho"/>
    <d v="2023-05-18T00:00:00"/>
    <n v="606.91999999999996"/>
    <n v="60692"/>
    <x v="4"/>
  </r>
  <r>
    <s v="C-000739"/>
    <x v="138"/>
    <x v="5"/>
    <d v="2023-07-31T00:00:00"/>
    <x v="1"/>
    <n v="894.93"/>
    <n v="89493"/>
    <n v="0"/>
    <n v="1.33"/>
    <x v="0"/>
    <s v="Operación"/>
    <x v="2"/>
    <x v="4"/>
    <x v="1"/>
    <x v="4"/>
    <s v="Sí"/>
    <x v="0"/>
    <n v="89493"/>
    <s v="Comercio_378"/>
    <x v="2"/>
    <n v="0"/>
    <n v="0"/>
    <n v="894.93"/>
    <n v="89493"/>
    <n v="0"/>
    <n v="0"/>
    <s v="ARN00000739"/>
    <s v="Pendiente"/>
    <s v="Pendiente"/>
    <n v="0"/>
    <n v="0"/>
    <x v="0"/>
  </r>
  <r>
    <s v="C-000740"/>
    <x v="139"/>
    <x v="6"/>
    <d v="2023-08-11T00:00:00"/>
    <x v="21"/>
    <n v="803.46"/>
    <n v="80346"/>
    <n v="0"/>
    <n v="0"/>
    <x v="1"/>
    <s v="Operación"/>
    <x v="1"/>
    <x v="5"/>
    <x v="1"/>
    <x v="4"/>
    <s v="Sí"/>
    <x v="3"/>
    <n v="80346"/>
    <s v="Comercio_325"/>
    <x v="3"/>
    <n v="803.46"/>
    <n v="80346"/>
    <n v="0"/>
    <n v="0"/>
    <n v="0"/>
    <n v="0"/>
    <s v="ARN00000740"/>
    <s v="Hecho"/>
    <d v="2023-05-20T00:00:00"/>
    <n v="879.23"/>
    <n v="87923"/>
    <x v="4"/>
  </r>
  <r>
    <s v="C-000741"/>
    <x v="140"/>
    <x v="0"/>
    <d v="2023-08-07T00:00:00"/>
    <x v="15"/>
    <n v="6.65"/>
    <n v="665"/>
    <n v="0"/>
    <n v="0"/>
    <x v="1"/>
    <s v="Operación"/>
    <x v="0"/>
    <x v="5"/>
    <x v="1"/>
    <x v="1"/>
    <s v="Sí"/>
    <x v="3"/>
    <n v="6650"/>
    <s v="Comercio_1011"/>
    <x v="1"/>
    <n v="66.5"/>
    <n v="6650"/>
    <n v="0"/>
    <n v="0"/>
    <n v="0"/>
    <n v="0"/>
    <s v="ARN00000741"/>
    <s v="Pendiente"/>
    <s v="Pendiente"/>
    <n v="0"/>
    <n v="0"/>
    <x v="1"/>
  </r>
  <r>
    <s v="C-000742"/>
    <x v="141"/>
    <x v="1"/>
    <d v="2023-08-07T00:00:00"/>
    <x v="14"/>
    <n v="51.93"/>
    <n v="5193"/>
    <n v="0"/>
    <n v="0.09"/>
    <x v="1"/>
    <s v="Operación"/>
    <x v="5"/>
    <x v="3"/>
    <x v="0"/>
    <x v="5"/>
    <s v="Sí"/>
    <x v="2"/>
    <n v="51930"/>
    <s v="Comercio_113"/>
    <x v="0"/>
    <n v="0"/>
    <n v="0"/>
    <n v="0"/>
    <n v="0"/>
    <n v="519.29999999999995"/>
    <n v="51930"/>
    <s v="ARN00000742"/>
    <s v="Hecho"/>
    <d v="2023-05-22T00:00:00"/>
    <n v="455.15"/>
    <n v="45515"/>
    <x v="4"/>
  </r>
  <r>
    <s v="C-000743"/>
    <x v="142"/>
    <x v="2"/>
    <d v="2023-07-26T00:00:00"/>
    <x v="9"/>
    <n v="545.17999999999995"/>
    <n v="54518"/>
    <n v="0"/>
    <n v="0.96"/>
    <x v="0"/>
    <s v="Operación"/>
    <x v="5"/>
    <x v="1"/>
    <x v="1"/>
    <x v="2"/>
    <s v="Sí"/>
    <x v="4"/>
    <n v="54518"/>
    <s v="Comercio_1320"/>
    <x v="2"/>
    <n v="0"/>
    <n v="0"/>
    <n v="545.17999999999995"/>
    <n v="54518"/>
    <n v="0"/>
    <n v="0"/>
    <s v="ARN00000743"/>
    <s v="Pendiente"/>
    <s v="Pendiente"/>
    <n v="0"/>
    <n v="0"/>
    <x v="4"/>
  </r>
  <r>
    <s v="C-000744"/>
    <x v="143"/>
    <x v="3"/>
    <d v="2023-07-25T00:00:00"/>
    <x v="12"/>
    <n v="683.84"/>
    <n v="68384"/>
    <n v="0"/>
    <n v="0.11"/>
    <x v="0"/>
    <s v="Operación"/>
    <x v="4"/>
    <x v="3"/>
    <x v="1"/>
    <x v="3"/>
    <s v="Sí"/>
    <x v="4"/>
    <n v="68384"/>
    <s v="Comercio_327"/>
    <x v="2"/>
    <n v="0"/>
    <n v="0"/>
    <n v="683.84"/>
    <n v="68384"/>
    <n v="0"/>
    <n v="0"/>
    <s v="ARN00000744"/>
    <s v="Hecho"/>
    <d v="2023-05-24T00:00:00"/>
    <n v="14.18"/>
    <n v="1418"/>
    <x v="5"/>
  </r>
  <r>
    <s v="C-000745"/>
    <x v="144"/>
    <x v="4"/>
    <d v="2023-07-27T00:00:00"/>
    <x v="5"/>
    <n v="249.91"/>
    <n v="24991"/>
    <n v="0"/>
    <n v="0"/>
    <x v="0"/>
    <s v="Operación"/>
    <x v="0"/>
    <x v="0"/>
    <x v="1"/>
    <x v="7"/>
    <s v="Sí"/>
    <x v="1"/>
    <n v="24991"/>
    <s v="Comercio_163"/>
    <x v="3"/>
    <n v="249.91"/>
    <n v="24991"/>
    <n v="0"/>
    <n v="0"/>
    <n v="0"/>
    <n v="0"/>
    <s v="ARN00000745"/>
    <s v="Hecho"/>
    <d v="2023-05-25T00:00:00"/>
    <n v="247.06"/>
    <n v="24706"/>
    <x v="1"/>
  </r>
  <r>
    <s v="C-000746"/>
    <x v="145"/>
    <x v="5"/>
    <d v="2023-08-16T00:00:00"/>
    <x v="16"/>
    <n v="51.78"/>
    <n v="5178"/>
    <n v="0"/>
    <n v="0.99"/>
    <x v="0"/>
    <s v="Operación"/>
    <x v="1"/>
    <x v="0"/>
    <x v="1"/>
    <x v="0"/>
    <s v="No"/>
    <x v="3"/>
    <n v="51780"/>
    <s v="Comercio_1433"/>
    <x v="3"/>
    <n v="517.79999999999995"/>
    <n v="51780"/>
    <n v="0"/>
    <n v="0"/>
    <n v="0"/>
    <n v="0"/>
    <s v="ARN00000746"/>
    <s v="Hecho"/>
    <d v="2023-05-26T00:00:00"/>
    <n v="517.02"/>
    <n v="51702"/>
    <x v="3"/>
  </r>
  <r>
    <s v="C-000747"/>
    <x v="146"/>
    <x v="6"/>
    <d v="2023-08-25T00:00:00"/>
    <x v="4"/>
    <n v="128.53"/>
    <n v="12853"/>
    <n v="0"/>
    <n v="1.35"/>
    <x v="1"/>
    <s v="Operación"/>
    <x v="1"/>
    <x v="0"/>
    <x v="0"/>
    <x v="4"/>
    <s v="Sí"/>
    <x v="3"/>
    <n v="12853"/>
    <s v="Comercio_503"/>
    <x v="0"/>
    <n v="0"/>
    <n v="0"/>
    <n v="0"/>
    <n v="0"/>
    <n v="128.53"/>
    <n v="12853"/>
    <s v="ARN00000747"/>
    <s v="Pendiente"/>
    <s v="Pendiente"/>
    <n v="0"/>
    <n v="0"/>
    <x v="5"/>
  </r>
  <r>
    <s v="C-000748"/>
    <x v="147"/>
    <x v="0"/>
    <d v="2023-08-15T00:00:00"/>
    <x v="18"/>
    <n v="455.05"/>
    <n v="45505"/>
    <n v="0"/>
    <n v="1.04"/>
    <x v="0"/>
    <s v="Operación"/>
    <x v="5"/>
    <x v="0"/>
    <x v="1"/>
    <x v="7"/>
    <s v="Sí"/>
    <x v="0"/>
    <n v="45505"/>
    <s v="Comercio_1116"/>
    <x v="1"/>
    <n v="455.05"/>
    <n v="45505"/>
    <n v="0"/>
    <n v="0"/>
    <n v="0"/>
    <n v="0"/>
    <s v="ARN00000748"/>
    <s v="Pendiente"/>
    <s v="Pendiente"/>
    <n v="0"/>
    <n v="0"/>
    <x v="1"/>
  </r>
  <r>
    <s v="C-000749"/>
    <x v="148"/>
    <x v="1"/>
    <d v="2023-08-12T00:00:00"/>
    <x v="30"/>
    <n v="662.06"/>
    <n v="66206"/>
    <n v="0"/>
    <n v="1.1499999999999999"/>
    <x v="0"/>
    <s v="Operación"/>
    <x v="4"/>
    <x v="3"/>
    <x v="0"/>
    <x v="4"/>
    <s v="Sí"/>
    <x v="1"/>
    <n v="66206"/>
    <s v="Comercio_941"/>
    <x v="0"/>
    <n v="0"/>
    <n v="0"/>
    <n v="0"/>
    <n v="0"/>
    <n v="662.06"/>
    <n v="66206"/>
    <s v="ARN00000749"/>
    <s v="Hecho"/>
    <d v="2023-05-29T00:00:00"/>
    <n v="547.53"/>
    <n v="54753"/>
    <x v="3"/>
  </r>
  <r>
    <s v="C-000750"/>
    <x v="149"/>
    <x v="2"/>
    <d v="2023-08-18T00:00:00"/>
    <x v="11"/>
    <n v="966.57"/>
    <n v="96657"/>
    <n v="0"/>
    <n v="0"/>
    <x v="0"/>
    <s v="Operación"/>
    <x v="0"/>
    <x v="2"/>
    <x v="1"/>
    <x v="0"/>
    <s v="No"/>
    <x v="0"/>
    <n v="96657"/>
    <s v="Comercio_1244"/>
    <x v="2"/>
    <n v="0"/>
    <n v="0"/>
    <n v="966.57"/>
    <n v="96657"/>
    <n v="0"/>
    <n v="0"/>
    <s v="ARN00000750"/>
    <s v="Pendiente"/>
    <s v="Pendiente"/>
    <n v="0"/>
    <n v="0"/>
    <x v="1"/>
  </r>
  <r>
    <s v="C-000751"/>
    <x v="150"/>
    <x v="3"/>
    <d v="2023-08-13T00:00:00"/>
    <x v="22"/>
    <n v="79.010000000000005"/>
    <n v="7901"/>
    <n v="0"/>
    <n v="0"/>
    <x v="1"/>
    <s v="Operación"/>
    <x v="5"/>
    <x v="4"/>
    <x v="0"/>
    <x v="6"/>
    <s v="No"/>
    <x v="1"/>
    <n v="79010"/>
    <s v="Comercio_1687"/>
    <x v="0"/>
    <n v="0"/>
    <n v="0"/>
    <n v="0"/>
    <n v="0"/>
    <n v="790.1"/>
    <n v="79010"/>
    <s v="ARN00000751"/>
    <s v="Pendiente"/>
    <s v="Pendiente"/>
    <n v="0"/>
    <n v="0"/>
    <x v="1"/>
  </r>
  <r>
    <s v="C-000752"/>
    <x v="151"/>
    <x v="4"/>
    <d v="2023-08-11T00:00:00"/>
    <x v="17"/>
    <n v="65.22"/>
    <n v="6522"/>
    <n v="0"/>
    <n v="0"/>
    <x v="1"/>
    <s v="Operación"/>
    <x v="0"/>
    <x v="3"/>
    <x v="1"/>
    <x v="2"/>
    <s v="No"/>
    <x v="2"/>
    <n v="6522"/>
    <s v="Comercio_1309"/>
    <x v="1"/>
    <n v="65.22"/>
    <n v="6522"/>
    <n v="0"/>
    <n v="0"/>
    <n v="0"/>
    <n v="0"/>
    <s v="ARN00000752"/>
    <s v="Pendiente"/>
    <s v="Pendiente"/>
    <n v="0"/>
    <n v="0"/>
    <x v="0"/>
  </r>
  <r>
    <s v="C-000753"/>
    <x v="152"/>
    <x v="5"/>
    <d v="2023-08-19T00:00:00"/>
    <x v="15"/>
    <n v="166.44"/>
    <n v="16644"/>
    <n v="0"/>
    <n v="0"/>
    <x v="0"/>
    <s v="Operación"/>
    <x v="2"/>
    <x v="0"/>
    <x v="1"/>
    <x v="6"/>
    <s v="Sí"/>
    <x v="0"/>
    <n v="16644"/>
    <s v="Comercio_1791"/>
    <x v="2"/>
    <n v="0"/>
    <n v="0"/>
    <n v="166.44"/>
    <n v="16644"/>
    <n v="0"/>
    <n v="0"/>
    <s v="ARN00000753"/>
    <s v="Hecho"/>
    <d v="2023-06-02T00:00:00"/>
    <n v="868.82"/>
    <n v="86882"/>
    <x v="4"/>
  </r>
  <r>
    <s v="C-000754"/>
    <x v="153"/>
    <x v="6"/>
    <d v="2023-08-02T00:00:00"/>
    <x v="8"/>
    <n v="87.03"/>
    <n v="8703"/>
    <n v="0"/>
    <n v="1.39"/>
    <x v="1"/>
    <s v="Operación"/>
    <x v="0"/>
    <x v="1"/>
    <x v="1"/>
    <x v="1"/>
    <s v="Sí"/>
    <x v="1"/>
    <n v="87030"/>
    <s v="Comercio_888"/>
    <x v="2"/>
    <n v="0"/>
    <n v="0"/>
    <n v="870.3"/>
    <n v="87030"/>
    <n v="0"/>
    <n v="0"/>
    <s v="ARN00000754"/>
    <s v="Hecho"/>
    <d v="2023-06-03T00:00:00"/>
    <n v="11.61"/>
    <n v="1161"/>
    <x v="4"/>
  </r>
  <r>
    <s v="C-000755"/>
    <x v="154"/>
    <x v="0"/>
    <d v="2023-08-15T00:00:00"/>
    <x v="26"/>
    <n v="22.24"/>
    <n v="2224"/>
    <n v="0"/>
    <n v="0.97"/>
    <x v="0"/>
    <s v="Operación"/>
    <x v="0"/>
    <x v="1"/>
    <x v="0"/>
    <x v="1"/>
    <s v="No"/>
    <x v="3"/>
    <n v="22240"/>
    <s v="Comercio_1097"/>
    <x v="0"/>
    <n v="0"/>
    <n v="0"/>
    <n v="0"/>
    <n v="0"/>
    <n v="222.4"/>
    <n v="22240"/>
    <s v="ARN00000755"/>
    <s v="Hecho"/>
    <d v="2023-06-04T00:00:00"/>
    <n v="575.58000000000004"/>
    <n v="57558"/>
    <x v="4"/>
  </r>
  <r>
    <s v="C-000756"/>
    <x v="155"/>
    <x v="1"/>
    <d v="2023-08-10T00:00:00"/>
    <x v="23"/>
    <n v="662.95"/>
    <n v="66295"/>
    <n v="0"/>
    <n v="1.41"/>
    <x v="0"/>
    <s v="Operación"/>
    <x v="4"/>
    <x v="0"/>
    <x v="1"/>
    <x v="5"/>
    <s v="No"/>
    <x v="3"/>
    <n v="66295"/>
    <s v="Comercio_1168"/>
    <x v="1"/>
    <n v="662.95"/>
    <n v="66295"/>
    <n v="0"/>
    <n v="0"/>
    <n v="0"/>
    <n v="0"/>
    <s v="ARN00000756"/>
    <s v="Pendiente"/>
    <s v="Pendiente"/>
    <n v="0"/>
    <n v="0"/>
    <x v="3"/>
  </r>
  <r>
    <s v="C-000757"/>
    <x v="156"/>
    <x v="2"/>
    <d v="2023-08-29T00:00:00"/>
    <x v="7"/>
    <n v="585.38"/>
    <n v="58538"/>
    <n v="0"/>
    <n v="1.01"/>
    <x v="1"/>
    <s v="Operación"/>
    <x v="1"/>
    <x v="4"/>
    <x v="0"/>
    <x v="6"/>
    <s v="Sí"/>
    <x v="3"/>
    <n v="58538"/>
    <s v="Comercio_1163"/>
    <x v="0"/>
    <n v="0"/>
    <n v="0"/>
    <n v="0"/>
    <n v="0"/>
    <n v="585.38"/>
    <n v="58538"/>
    <s v="ARN00000757"/>
    <s v="Pendiente"/>
    <s v="Pendiente"/>
    <n v="0"/>
    <n v="0"/>
    <x v="2"/>
  </r>
  <r>
    <s v="C-000758"/>
    <x v="157"/>
    <x v="3"/>
    <d v="2023-08-22T00:00:00"/>
    <x v="6"/>
    <n v="718.29"/>
    <n v="71829"/>
    <n v="0"/>
    <n v="0.97"/>
    <x v="1"/>
    <s v="Operación"/>
    <x v="0"/>
    <x v="5"/>
    <x v="1"/>
    <x v="1"/>
    <s v="Sí"/>
    <x v="1"/>
    <n v="71829"/>
    <s v="Comercio_672"/>
    <x v="1"/>
    <n v="718.29"/>
    <n v="71829"/>
    <n v="0"/>
    <n v="0"/>
    <n v="0"/>
    <n v="0"/>
    <s v="ARN00000758"/>
    <s v="Hecho"/>
    <d v="2023-06-07T00:00:00"/>
    <n v="953.83"/>
    <n v="95383"/>
    <x v="5"/>
  </r>
  <r>
    <s v="C-000759"/>
    <x v="158"/>
    <x v="4"/>
    <d v="2023-08-16T00:00:00"/>
    <x v="29"/>
    <n v="170.33"/>
    <n v="17033"/>
    <n v="0"/>
    <n v="0"/>
    <x v="0"/>
    <s v="Operación"/>
    <x v="0"/>
    <x v="3"/>
    <x v="1"/>
    <x v="1"/>
    <s v="Sí"/>
    <x v="1"/>
    <n v="17033"/>
    <s v="Comercio_1540"/>
    <x v="1"/>
    <n v="170.33"/>
    <n v="17033"/>
    <n v="0"/>
    <n v="0"/>
    <n v="0"/>
    <n v="0"/>
    <s v="ARN00000759"/>
    <s v="Pendiente"/>
    <s v="Pendiente"/>
    <n v="0"/>
    <n v="0"/>
    <x v="0"/>
  </r>
  <r>
    <s v="C-000760"/>
    <x v="159"/>
    <x v="5"/>
    <d v="2023-08-24T00:00:00"/>
    <x v="6"/>
    <n v="283.67"/>
    <n v="28367"/>
    <n v="0"/>
    <n v="1.1599999999999999"/>
    <x v="1"/>
    <s v="Operación"/>
    <x v="0"/>
    <x v="4"/>
    <x v="1"/>
    <x v="3"/>
    <s v="No"/>
    <x v="3"/>
    <n v="28367"/>
    <s v="Comercio_1828"/>
    <x v="3"/>
    <n v="283.67"/>
    <n v="28367"/>
    <n v="0"/>
    <n v="0"/>
    <n v="0"/>
    <n v="0"/>
    <s v="ARN00000760"/>
    <s v="Pendiente"/>
    <s v="Pendiente"/>
    <n v="0"/>
    <n v="0"/>
    <x v="4"/>
  </r>
  <r>
    <s v="C-000761"/>
    <x v="160"/>
    <x v="6"/>
    <d v="2023-08-29T00:00:00"/>
    <x v="11"/>
    <n v="982.37"/>
    <n v="98237"/>
    <n v="0"/>
    <n v="0"/>
    <x v="0"/>
    <s v="Operación"/>
    <x v="0"/>
    <x v="4"/>
    <x v="0"/>
    <x v="5"/>
    <s v="Sí"/>
    <x v="4"/>
    <n v="98237"/>
    <s v="Comercio_1326"/>
    <x v="0"/>
    <n v="0"/>
    <n v="0"/>
    <n v="0"/>
    <n v="0"/>
    <n v="982.37"/>
    <n v="98237"/>
    <s v="ARN00000761"/>
    <s v="Pendiente"/>
    <s v="Pendiente"/>
    <n v="0"/>
    <n v="0"/>
    <x v="3"/>
  </r>
  <r>
    <s v="C-000762"/>
    <x v="161"/>
    <x v="0"/>
    <d v="2023-08-26T00:00:00"/>
    <x v="6"/>
    <n v="212.61"/>
    <n v="21261"/>
    <n v="0"/>
    <n v="0"/>
    <x v="1"/>
    <s v="Operación"/>
    <x v="5"/>
    <x v="0"/>
    <x v="0"/>
    <x v="0"/>
    <s v="Sí"/>
    <x v="2"/>
    <n v="21261"/>
    <s v="Comercio_680"/>
    <x v="0"/>
    <n v="0"/>
    <n v="0"/>
    <n v="0"/>
    <n v="0"/>
    <n v="212.61"/>
    <n v="21261"/>
    <s v="ARN00000762"/>
    <s v="Hecho"/>
    <d v="2023-06-11T00:00:00"/>
    <n v="791.82"/>
    <n v="79182"/>
    <x v="5"/>
  </r>
  <r>
    <s v="C-000763"/>
    <x v="162"/>
    <x v="1"/>
    <d v="2023-09-06T00:00:00"/>
    <x v="24"/>
    <n v="227.22"/>
    <n v="22722"/>
    <n v="0"/>
    <n v="0"/>
    <x v="0"/>
    <s v="Operación"/>
    <x v="1"/>
    <x v="3"/>
    <x v="0"/>
    <x v="0"/>
    <s v="Sí"/>
    <x v="1"/>
    <n v="22722"/>
    <s v="Comercio_1046"/>
    <x v="0"/>
    <n v="0"/>
    <n v="0"/>
    <n v="0"/>
    <n v="0"/>
    <n v="227.22"/>
    <n v="22722"/>
    <s v="ARN00000763"/>
    <s v="Pendiente"/>
    <s v="Pendiente"/>
    <n v="0"/>
    <n v="0"/>
    <x v="0"/>
  </r>
  <r>
    <s v="C-000764"/>
    <x v="163"/>
    <x v="2"/>
    <d v="2023-08-17T00:00:00"/>
    <x v="25"/>
    <n v="941.89"/>
    <n v="94189"/>
    <n v="0"/>
    <n v="1.25"/>
    <x v="0"/>
    <s v="Operación"/>
    <x v="1"/>
    <x v="5"/>
    <x v="1"/>
    <x v="0"/>
    <s v="Sí"/>
    <x v="4"/>
    <n v="94189"/>
    <s v="Comercio_749"/>
    <x v="1"/>
    <n v="941.89"/>
    <n v="94189"/>
    <n v="0"/>
    <n v="0"/>
    <n v="0"/>
    <n v="0"/>
    <s v="ARN00000764"/>
    <s v="Pendiente"/>
    <s v="Pendiente"/>
    <n v="0"/>
    <n v="0"/>
    <x v="5"/>
  </r>
  <r>
    <s v="C-000765"/>
    <x v="164"/>
    <x v="3"/>
    <d v="2023-08-16T00:00:00"/>
    <x v="5"/>
    <n v="479.89"/>
    <n v="47989"/>
    <n v="0"/>
    <n v="0"/>
    <x v="1"/>
    <s v="Operación"/>
    <x v="2"/>
    <x v="0"/>
    <x v="1"/>
    <x v="2"/>
    <s v="Sí"/>
    <x v="2"/>
    <n v="47989"/>
    <s v="Comercio_1398"/>
    <x v="1"/>
    <n v="479.89"/>
    <n v="47989"/>
    <n v="0"/>
    <n v="0"/>
    <n v="0"/>
    <n v="0"/>
    <s v="ARN00000765"/>
    <s v="Hecho"/>
    <d v="2023-06-14T00:00:00"/>
    <n v="75.38"/>
    <n v="7538"/>
    <x v="5"/>
  </r>
  <r>
    <s v="C-000766"/>
    <x v="165"/>
    <x v="4"/>
    <d v="2023-09-12T00:00:00"/>
    <x v="2"/>
    <n v="180.47"/>
    <n v="18047"/>
    <n v="0"/>
    <n v="0"/>
    <x v="0"/>
    <s v="Operación"/>
    <x v="1"/>
    <x v="4"/>
    <x v="1"/>
    <x v="3"/>
    <s v="No"/>
    <x v="3"/>
    <n v="18047"/>
    <s v="Comercio_655"/>
    <x v="2"/>
    <n v="0"/>
    <n v="0"/>
    <n v="180.47"/>
    <n v="18047"/>
    <n v="0"/>
    <n v="0"/>
    <s v="ARN00000766"/>
    <s v="Pendiente"/>
    <s v="Pendiente"/>
    <n v="0"/>
    <n v="0"/>
    <x v="1"/>
  </r>
  <r>
    <s v="C-000767"/>
    <x v="166"/>
    <x v="5"/>
    <d v="2023-08-28T00:00:00"/>
    <x v="1"/>
    <n v="630.45000000000005"/>
    <n v="63045"/>
    <n v="0"/>
    <n v="0"/>
    <x v="0"/>
    <s v="Operación"/>
    <x v="2"/>
    <x v="1"/>
    <x v="1"/>
    <x v="5"/>
    <s v="No"/>
    <x v="3"/>
    <n v="63045"/>
    <s v="Comercio_562"/>
    <x v="2"/>
    <n v="0"/>
    <n v="0"/>
    <n v="630.45000000000005"/>
    <n v="63045"/>
    <n v="0"/>
    <n v="0"/>
    <s v="ARN00000767"/>
    <s v="Pendiente"/>
    <s v="Pendiente"/>
    <n v="0"/>
    <n v="0"/>
    <x v="2"/>
  </r>
  <r>
    <s v="C-000768"/>
    <x v="167"/>
    <x v="6"/>
    <d v="2023-08-19T00:00:00"/>
    <x v="5"/>
    <n v="563.72"/>
    <n v="56372"/>
    <n v="0"/>
    <n v="1.29"/>
    <x v="1"/>
    <s v="Operación"/>
    <x v="4"/>
    <x v="5"/>
    <x v="1"/>
    <x v="1"/>
    <s v="Sí"/>
    <x v="0"/>
    <n v="56372"/>
    <s v="Comercio_785"/>
    <x v="1"/>
    <n v="563.72"/>
    <n v="56372"/>
    <n v="0"/>
    <n v="0"/>
    <n v="0"/>
    <n v="0"/>
    <s v="ARN00000768"/>
    <s v="Hecho"/>
    <d v="2023-06-17T00:00:00"/>
    <n v="261.02999999999997"/>
    <n v="26103"/>
    <x v="2"/>
  </r>
  <r>
    <s v="C-000769"/>
    <x v="168"/>
    <x v="0"/>
    <d v="2023-08-21T00:00:00"/>
    <x v="9"/>
    <n v="75.45"/>
    <n v="7545"/>
    <n v="0"/>
    <n v="1.35"/>
    <x v="1"/>
    <s v="Operación"/>
    <x v="0"/>
    <x v="5"/>
    <x v="1"/>
    <x v="5"/>
    <s v="Sí"/>
    <x v="1"/>
    <n v="7545"/>
    <s v="Comercio_1276"/>
    <x v="2"/>
    <n v="0"/>
    <n v="0"/>
    <n v="75.45"/>
    <n v="7545"/>
    <n v="0"/>
    <n v="0"/>
    <s v="ARN00000769"/>
    <s v="Pendiente"/>
    <s v="Pendiente"/>
    <n v="0"/>
    <n v="0"/>
    <x v="3"/>
  </r>
  <r>
    <s v="C-000770"/>
    <x v="169"/>
    <x v="1"/>
    <d v="2023-09-08T00:00:00"/>
    <x v="27"/>
    <n v="994.99"/>
    <n v="99499"/>
    <n v="0"/>
    <n v="0"/>
    <x v="0"/>
    <s v="Operación"/>
    <x v="0"/>
    <x v="2"/>
    <x v="0"/>
    <x v="6"/>
    <s v="No"/>
    <x v="4"/>
    <n v="99499"/>
    <s v="Comercio_991"/>
    <x v="0"/>
    <n v="0"/>
    <n v="0"/>
    <n v="0"/>
    <n v="0"/>
    <n v="994.99"/>
    <n v="99499"/>
    <s v="ARN00000770"/>
    <s v="Pendiente"/>
    <s v="Pendiente"/>
    <n v="0"/>
    <n v="0"/>
    <x v="4"/>
  </r>
  <r>
    <s v="C-000771"/>
    <x v="170"/>
    <x v="2"/>
    <d v="2023-08-20T00:00:00"/>
    <x v="13"/>
    <n v="668.32"/>
    <n v="66832"/>
    <n v="0"/>
    <n v="0"/>
    <x v="0"/>
    <s v="Operación"/>
    <x v="0"/>
    <x v="4"/>
    <x v="1"/>
    <x v="4"/>
    <s v="No"/>
    <x v="4"/>
    <n v="66832"/>
    <s v="Comercio_1131"/>
    <x v="3"/>
    <n v="668.32"/>
    <n v="66832"/>
    <n v="0"/>
    <n v="0"/>
    <n v="0"/>
    <n v="0"/>
    <s v="ARN00000771"/>
    <s v="Pendiente"/>
    <s v="Pendiente"/>
    <n v="0"/>
    <n v="0"/>
    <x v="3"/>
  </r>
  <r>
    <s v="C-000772"/>
    <x v="171"/>
    <x v="3"/>
    <d v="2023-08-25T00:00:00"/>
    <x v="25"/>
    <n v="998.69"/>
    <n v="99869"/>
    <n v="0"/>
    <n v="0"/>
    <x v="0"/>
    <s v="Operación"/>
    <x v="5"/>
    <x v="3"/>
    <x v="1"/>
    <x v="1"/>
    <s v="Sí"/>
    <x v="4"/>
    <n v="99869"/>
    <s v="Comercio_495"/>
    <x v="1"/>
    <n v="998.69"/>
    <n v="99869"/>
    <n v="0"/>
    <n v="0"/>
    <n v="0"/>
    <n v="0"/>
    <s v="ARN00000772"/>
    <s v="Hecho"/>
    <d v="2023-06-21T00:00:00"/>
    <n v="487.28"/>
    <n v="48728"/>
    <x v="1"/>
  </r>
  <r>
    <s v="C-000773"/>
    <x v="172"/>
    <x v="4"/>
    <d v="2023-08-26T00:00:00"/>
    <x v="25"/>
    <n v="484.96"/>
    <n v="48496"/>
    <n v="0"/>
    <n v="0"/>
    <x v="0"/>
    <s v="Operación"/>
    <x v="5"/>
    <x v="1"/>
    <x v="1"/>
    <x v="2"/>
    <s v="No"/>
    <x v="0"/>
    <n v="48496"/>
    <s v="Comercio_557"/>
    <x v="1"/>
    <n v="484.96"/>
    <n v="48496"/>
    <n v="0"/>
    <n v="0"/>
    <n v="0"/>
    <n v="0"/>
    <s v="ARN00000773"/>
    <s v="Hecho"/>
    <d v="2023-06-22T00:00:00"/>
    <n v="793.35"/>
    <n v="79335"/>
    <x v="0"/>
  </r>
  <r>
    <s v="C-000774"/>
    <x v="173"/>
    <x v="5"/>
    <d v="2023-08-31T00:00:00"/>
    <x v="29"/>
    <n v="472.02"/>
    <n v="47202"/>
    <n v="0"/>
    <n v="0.85"/>
    <x v="0"/>
    <s v="Operación"/>
    <x v="2"/>
    <x v="2"/>
    <x v="0"/>
    <x v="0"/>
    <s v="No"/>
    <x v="0"/>
    <n v="47202"/>
    <s v="Comercio_979"/>
    <x v="0"/>
    <n v="0"/>
    <n v="0"/>
    <n v="0"/>
    <n v="0"/>
    <n v="472.02"/>
    <n v="47202"/>
    <s v="ARN00000774"/>
    <s v="Hecho"/>
    <d v="2023-06-23T00:00:00"/>
    <n v="346.35"/>
    <n v="34635"/>
    <x v="1"/>
  </r>
  <r>
    <s v="C-000775"/>
    <x v="174"/>
    <x v="6"/>
    <d v="2023-09-22T00:00:00"/>
    <x v="4"/>
    <n v="75.48"/>
    <n v="7548"/>
    <n v="0"/>
    <n v="0.94"/>
    <x v="1"/>
    <s v="Operación"/>
    <x v="3"/>
    <x v="4"/>
    <x v="0"/>
    <x v="2"/>
    <s v="Sí"/>
    <x v="3"/>
    <n v="7548"/>
    <s v="Comercio_1594"/>
    <x v="0"/>
    <n v="0"/>
    <n v="0"/>
    <n v="0"/>
    <n v="0"/>
    <n v="75.48"/>
    <n v="7548"/>
    <s v="ARN00000775"/>
    <s v="Pendiente"/>
    <s v="Pendiente"/>
    <n v="0"/>
    <n v="0"/>
    <x v="3"/>
  </r>
  <r>
    <s v="C-000776"/>
    <x v="175"/>
    <x v="0"/>
    <d v="2023-09-09T00:00:00"/>
    <x v="6"/>
    <n v="92.58"/>
    <n v="9258"/>
    <n v="0"/>
    <n v="0"/>
    <x v="1"/>
    <s v="Operación"/>
    <x v="2"/>
    <x v="4"/>
    <x v="1"/>
    <x v="6"/>
    <s v="Sí"/>
    <x v="2"/>
    <n v="9258"/>
    <s v="Comercio_1232"/>
    <x v="2"/>
    <n v="0"/>
    <n v="0"/>
    <n v="92.58"/>
    <n v="9258"/>
    <n v="0"/>
    <n v="0"/>
    <s v="ARN00000776"/>
    <s v="Hecho"/>
    <d v="2023-06-25T00:00:00"/>
    <n v="177.75"/>
    <n v="17775"/>
    <x v="1"/>
  </r>
  <r>
    <s v="C-000777"/>
    <x v="176"/>
    <x v="1"/>
    <d v="2023-08-25T00:00:00"/>
    <x v="8"/>
    <n v="448.33"/>
    <n v="44833"/>
    <n v="0"/>
    <n v="1.17"/>
    <x v="1"/>
    <s v="Operación"/>
    <x v="2"/>
    <x v="5"/>
    <x v="0"/>
    <x v="6"/>
    <s v="Sí"/>
    <x v="0"/>
    <n v="44833"/>
    <s v="Comercio_1350"/>
    <x v="0"/>
    <n v="0"/>
    <n v="0"/>
    <n v="0"/>
    <n v="0"/>
    <n v="448.33"/>
    <n v="44833"/>
    <s v="ARN00000777"/>
    <s v="Hecho"/>
    <d v="2023-06-26T00:00:00"/>
    <n v="643.73"/>
    <n v="64373"/>
    <x v="5"/>
  </r>
  <r>
    <s v="C-000778"/>
    <x v="177"/>
    <x v="2"/>
    <d v="2023-09-07T00:00:00"/>
    <x v="26"/>
    <n v="82.27"/>
    <n v="8227"/>
    <n v="0"/>
    <n v="0"/>
    <x v="0"/>
    <s v="Operación"/>
    <x v="0"/>
    <x v="1"/>
    <x v="1"/>
    <x v="4"/>
    <s v="No"/>
    <x v="2"/>
    <n v="82270"/>
    <s v="Comercio_1324"/>
    <x v="3"/>
    <n v="822.7"/>
    <n v="82270"/>
    <n v="0"/>
    <n v="0"/>
    <n v="0"/>
    <n v="0"/>
    <s v="ARN00000778"/>
    <s v="Pendiente"/>
    <s v="Pendiente"/>
    <n v="0"/>
    <n v="0"/>
    <x v="1"/>
  </r>
  <r>
    <s v="C-000779"/>
    <x v="178"/>
    <x v="3"/>
    <d v="2023-09-26T00:00:00"/>
    <x v="4"/>
    <n v="476.56"/>
    <n v="47656"/>
    <n v="0"/>
    <n v="0"/>
    <x v="1"/>
    <s v="Operación"/>
    <x v="2"/>
    <x v="0"/>
    <x v="0"/>
    <x v="1"/>
    <s v="No"/>
    <x v="4"/>
    <n v="47656"/>
    <s v="Comercio_1780"/>
    <x v="0"/>
    <n v="0"/>
    <n v="0"/>
    <n v="0"/>
    <n v="0"/>
    <n v="476.56"/>
    <n v="47656"/>
    <s v="ARN00000779"/>
    <s v="Hecho"/>
    <d v="2023-06-28T00:00:00"/>
    <n v="741.61"/>
    <n v="74161"/>
    <x v="5"/>
  </r>
  <r>
    <s v="C-000780"/>
    <x v="179"/>
    <x v="4"/>
    <d v="2023-09-13T00:00:00"/>
    <x v="6"/>
    <n v="214.54"/>
    <n v="21454"/>
    <n v="0"/>
    <n v="0"/>
    <x v="1"/>
    <s v="Operación"/>
    <x v="5"/>
    <x v="0"/>
    <x v="1"/>
    <x v="4"/>
    <s v="No"/>
    <x v="0"/>
    <n v="21454"/>
    <s v="Comercio_315"/>
    <x v="3"/>
    <n v="214.54"/>
    <n v="21454"/>
    <n v="0"/>
    <n v="0"/>
    <n v="0"/>
    <n v="0"/>
    <s v="ARN00000780"/>
    <s v="Hecho"/>
    <d v="2023-06-29T00:00:00"/>
    <n v="85.43"/>
    <n v="8543"/>
    <x v="4"/>
  </r>
  <r>
    <s v="C-000781"/>
    <x v="180"/>
    <x v="5"/>
    <d v="2023-09-16T00:00:00"/>
    <x v="15"/>
    <n v="923.98"/>
    <n v="92398"/>
    <n v="0"/>
    <n v="0"/>
    <x v="0"/>
    <s v="Operación"/>
    <x v="1"/>
    <x v="0"/>
    <x v="1"/>
    <x v="7"/>
    <s v="No"/>
    <x v="0"/>
    <n v="92398"/>
    <s v="Comercio_73"/>
    <x v="1"/>
    <n v="923.98"/>
    <n v="92398"/>
    <n v="0"/>
    <n v="0"/>
    <n v="0"/>
    <n v="0"/>
    <s v="ARN00000781"/>
    <s v="Hecho"/>
    <d v="2023-06-30T00:00:00"/>
    <n v="273.02"/>
    <n v="27302"/>
    <x v="5"/>
  </r>
  <r>
    <s v="C-000782"/>
    <x v="181"/>
    <x v="6"/>
    <d v="2023-09-10T00:00:00"/>
    <x v="17"/>
    <n v="789.96"/>
    <n v="78996"/>
    <n v="0"/>
    <n v="0"/>
    <x v="0"/>
    <s v="Operación"/>
    <x v="1"/>
    <x v="2"/>
    <x v="0"/>
    <x v="2"/>
    <s v="No"/>
    <x v="3"/>
    <n v="78996"/>
    <s v="Comercio_640"/>
    <x v="0"/>
    <n v="0"/>
    <n v="0"/>
    <n v="0"/>
    <n v="0"/>
    <n v="789.96"/>
    <n v="78996"/>
    <s v="ARN00000782"/>
    <s v="Pendiente"/>
    <s v="Pendiente"/>
    <n v="0"/>
    <n v="0"/>
    <x v="2"/>
  </r>
  <r>
    <s v="C-000783"/>
    <x v="182"/>
    <x v="0"/>
    <d v="2023-09-26T00:00:00"/>
    <x v="24"/>
    <n v="170.63"/>
    <n v="17063"/>
    <n v="0"/>
    <n v="0"/>
    <x v="0"/>
    <s v="Operación"/>
    <x v="2"/>
    <x v="1"/>
    <x v="0"/>
    <x v="2"/>
    <s v="No"/>
    <x v="0"/>
    <n v="17063"/>
    <s v="Comercio_1086"/>
    <x v="0"/>
    <n v="0"/>
    <n v="0"/>
    <n v="0"/>
    <n v="0"/>
    <n v="170.63"/>
    <n v="17063"/>
    <s v="ARN00000783"/>
    <s v="Hecho"/>
    <d v="2023-07-02T00:00:00"/>
    <n v="65.98"/>
    <n v="6598"/>
    <x v="1"/>
  </r>
  <r>
    <s v="C-000784"/>
    <x v="183"/>
    <x v="1"/>
    <d v="2023-09-04T00:00:00"/>
    <x v="5"/>
    <n v="809.19"/>
    <n v="80919"/>
    <n v="0"/>
    <n v="0.14000000000000001"/>
    <x v="1"/>
    <s v="Operación"/>
    <x v="0"/>
    <x v="3"/>
    <x v="1"/>
    <x v="2"/>
    <s v="Sí"/>
    <x v="0"/>
    <n v="80919"/>
    <s v="Comercio_1443"/>
    <x v="2"/>
    <n v="0"/>
    <n v="0"/>
    <n v="809.19"/>
    <n v="80919"/>
    <n v="0"/>
    <n v="0"/>
    <s v="ARN00000784"/>
    <s v="Hecho"/>
    <d v="2023-07-03T00:00:00"/>
    <n v="598.54999999999995"/>
    <n v="59855"/>
    <x v="1"/>
  </r>
  <r>
    <s v="C-000785"/>
    <x v="184"/>
    <x v="2"/>
    <d v="2023-09-22T00:00:00"/>
    <x v="11"/>
    <n v="408.49"/>
    <n v="40849"/>
    <n v="0"/>
    <n v="1.04"/>
    <x v="1"/>
    <s v="Operación"/>
    <x v="4"/>
    <x v="5"/>
    <x v="0"/>
    <x v="1"/>
    <s v="Sí"/>
    <x v="1"/>
    <n v="40849"/>
    <s v="Comercio_1720"/>
    <x v="0"/>
    <n v="0"/>
    <n v="0"/>
    <n v="0"/>
    <n v="0"/>
    <n v="408.49"/>
    <n v="40849"/>
    <s v="ARN00000785"/>
    <s v="Hecho"/>
    <d v="2023-07-04T00:00:00"/>
    <n v="743.95"/>
    <n v="74395"/>
    <x v="2"/>
  </r>
  <r>
    <s v="C-000786"/>
    <x v="185"/>
    <x v="3"/>
    <d v="2023-09-26T00:00:00"/>
    <x v="21"/>
    <n v="66.25"/>
    <n v="6625"/>
    <n v="0"/>
    <n v="0"/>
    <x v="0"/>
    <s v="Operación"/>
    <x v="5"/>
    <x v="4"/>
    <x v="1"/>
    <x v="1"/>
    <s v="Sí"/>
    <x v="3"/>
    <n v="6625"/>
    <s v="Comercio_1216"/>
    <x v="2"/>
    <n v="0"/>
    <n v="0"/>
    <n v="66.25"/>
    <n v="6625"/>
    <n v="0"/>
    <n v="0"/>
    <s v="ARN00000786"/>
    <s v="Pendiente"/>
    <s v="Pendiente"/>
    <n v="0"/>
    <n v="0"/>
    <x v="0"/>
  </r>
  <r>
    <s v="C-000787"/>
    <x v="186"/>
    <x v="4"/>
    <d v="2023-09-23T00:00:00"/>
    <x v="18"/>
    <n v="432.09"/>
    <n v="43209"/>
    <n v="0"/>
    <n v="1.04"/>
    <x v="1"/>
    <s v="Operación"/>
    <x v="2"/>
    <x v="4"/>
    <x v="0"/>
    <x v="7"/>
    <s v="Sí"/>
    <x v="0"/>
    <n v="43209"/>
    <s v="Comercio_306"/>
    <x v="0"/>
    <n v="0"/>
    <n v="0"/>
    <n v="0"/>
    <n v="0"/>
    <n v="432.09"/>
    <n v="43209"/>
    <s v="ARN00000787"/>
    <s v="Pendiente"/>
    <s v="Pendiente"/>
    <n v="0"/>
    <n v="0"/>
    <x v="0"/>
  </r>
  <r>
    <s v="C-000788"/>
    <x v="187"/>
    <x v="5"/>
    <d v="2023-09-28T00:00:00"/>
    <x v="21"/>
    <n v="72.31"/>
    <n v="7231"/>
    <n v="0"/>
    <n v="1.1599999999999999"/>
    <x v="1"/>
    <s v="Operación"/>
    <x v="5"/>
    <x v="4"/>
    <x v="0"/>
    <x v="6"/>
    <s v="Sí"/>
    <x v="0"/>
    <n v="72310"/>
    <s v="Comercio_1416"/>
    <x v="0"/>
    <n v="0"/>
    <n v="0"/>
    <n v="0"/>
    <n v="0"/>
    <n v="723.1"/>
    <n v="72310"/>
    <s v="ARN00000788"/>
    <s v="Pendiente"/>
    <s v="Pendiente"/>
    <n v="0"/>
    <n v="0"/>
    <x v="5"/>
  </r>
  <r>
    <s v="C-000789"/>
    <x v="188"/>
    <x v="6"/>
    <d v="2023-09-12T00:00:00"/>
    <x v="23"/>
    <n v="353.46"/>
    <n v="35346"/>
    <n v="0"/>
    <n v="0"/>
    <x v="0"/>
    <s v="Operación"/>
    <x v="1"/>
    <x v="3"/>
    <x v="1"/>
    <x v="2"/>
    <s v="Sí"/>
    <x v="2"/>
    <n v="35346"/>
    <s v="Comercio_328"/>
    <x v="1"/>
    <n v="353.46"/>
    <n v="35346"/>
    <n v="0"/>
    <n v="0"/>
    <n v="0"/>
    <n v="0"/>
    <s v="ARN00000789"/>
    <s v="Pendiente"/>
    <s v="Pendiente"/>
    <n v="0"/>
    <n v="0"/>
    <x v="0"/>
  </r>
  <r>
    <s v="C-000790"/>
    <x v="189"/>
    <x v="0"/>
    <d v="2023-10-06T00:00:00"/>
    <x v="2"/>
    <n v="987.74"/>
    <n v="98774"/>
    <n v="0"/>
    <n v="0"/>
    <x v="1"/>
    <s v="Operación"/>
    <x v="3"/>
    <x v="2"/>
    <x v="1"/>
    <x v="0"/>
    <s v="No"/>
    <x v="2"/>
    <n v="98774"/>
    <s v="Comercio_125"/>
    <x v="1"/>
    <n v="987.74"/>
    <n v="98774"/>
    <n v="0"/>
    <n v="0"/>
    <n v="0"/>
    <n v="0"/>
    <s v="ARN00000790"/>
    <s v="Hecho"/>
    <d v="2023-07-09T00:00:00"/>
    <n v="198.58"/>
    <n v="19858"/>
    <x v="4"/>
  </r>
  <r>
    <s v="C-000791"/>
    <x v="190"/>
    <x v="1"/>
    <d v="2023-09-22T00:00:00"/>
    <x v="22"/>
    <n v="74.17"/>
    <n v="7417"/>
    <n v="0"/>
    <n v="1.39"/>
    <x v="1"/>
    <s v="Operación"/>
    <x v="0"/>
    <x v="0"/>
    <x v="0"/>
    <x v="6"/>
    <s v="No"/>
    <x v="4"/>
    <n v="7417"/>
    <s v="Comercio_1620"/>
    <x v="0"/>
    <n v="0"/>
    <n v="0"/>
    <n v="0"/>
    <n v="0"/>
    <n v="74.17"/>
    <n v="7417"/>
    <s v="ARN00000791"/>
    <s v="Hecho"/>
    <d v="2023-07-10T00:00:00"/>
    <n v="96.27"/>
    <n v="9627"/>
    <x v="5"/>
  </r>
  <r>
    <s v="C-000792"/>
    <x v="191"/>
    <x v="2"/>
    <d v="2023-09-29T00:00:00"/>
    <x v="11"/>
    <n v="220.64"/>
    <n v="22064"/>
    <n v="0"/>
    <n v="1.45"/>
    <x v="1"/>
    <s v="Operación"/>
    <x v="2"/>
    <x v="0"/>
    <x v="1"/>
    <x v="7"/>
    <s v="Sí"/>
    <x v="2"/>
    <n v="22064"/>
    <s v="Comercio_1258"/>
    <x v="2"/>
    <n v="0"/>
    <n v="0"/>
    <n v="220.64"/>
    <n v="22064"/>
    <n v="0"/>
    <n v="0"/>
    <s v="ARN00000792"/>
    <s v="Hecho"/>
    <d v="2023-07-11T00:00:00"/>
    <n v="454.56"/>
    <n v="45456"/>
    <x v="1"/>
  </r>
  <r>
    <s v="C-000793"/>
    <x v="192"/>
    <x v="3"/>
    <d v="2023-10-03T00:00:00"/>
    <x v="21"/>
    <n v="50.78"/>
    <n v="5078"/>
    <n v="0"/>
    <n v="0"/>
    <x v="0"/>
    <s v="Operación"/>
    <x v="1"/>
    <x v="5"/>
    <x v="0"/>
    <x v="3"/>
    <s v="Sí"/>
    <x v="1"/>
    <n v="50780"/>
    <s v="Comercio_1428"/>
    <x v="0"/>
    <n v="0"/>
    <n v="0"/>
    <n v="0"/>
    <n v="0"/>
    <n v="507.8"/>
    <n v="50780"/>
    <s v="ARN00000793"/>
    <s v="Pendiente"/>
    <s v="Pendiente"/>
    <n v="0"/>
    <n v="0"/>
    <x v="5"/>
  </r>
  <r>
    <s v="C-000794"/>
    <x v="193"/>
    <x v="4"/>
    <d v="2023-10-04T00:00:00"/>
    <x v="21"/>
    <n v="250.59"/>
    <n v="25059"/>
    <n v="0"/>
    <n v="1.1299999999999999"/>
    <x v="0"/>
    <s v="Operación"/>
    <x v="1"/>
    <x v="5"/>
    <x v="0"/>
    <x v="1"/>
    <s v="Sí"/>
    <x v="1"/>
    <n v="25059"/>
    <s v="Comercio_1739"/>
    <x v="0"/>
    <n v="0"/>
    <n v="0"/>
    <n v="0"/>
    <n v="0"/>
    <n v="250.59"/>
    <n v="25059"/>
    <s v="ARN00000794"/>
    <s v="Hecho"/>
    <d v="2023-07-13T00:00:00"/>
    <n v="854.51"/>
    <n v="85451"/>
    <x v="5"/>
  </r>
  <r>
    <s v="C-000795"/>
    <x v="194"/>
    <x v="5"/>
    <d v="2023-10-04T00:00:00"/>
    <x v="16"/>
    <n v="842.55"/>
    <n v="84255"/>
    <n v="0"/>
    <n v="0"/>
    <x v="0"/>
    <s v="Operación"/>
    <x v="0"/>
    <x v="5"/>
    <x v="1"/>
    <x v="1"/>
    <s v="Sí"/>
    <x v="4"/>
    <n v="84255"/>
    <s v="Comercio_1493"/>
    <x v="2"/>
    <n v="0"/>
    <n v="0"/>
    <n v="842.55"/>
    <n v="84255"/>
    <n v="0"/>
    <n v="0"/>
    <s v="ARN00000795"/>
    <s v="Pendiente"/>
    <s v="Pendiente"/>
    <n v="0"/>
    <n v="0"/>
    <x v="4"/>
  </r>
  <r>
    <s v="C-000796"/>
    <x v="195"/>
    <x v="6"/>
    <d v="2023-09-22T00:00:00"/>
    <x v="29"/>
    <n v="84.05"/>
    <n v="8405"/>
    <n v="0"/>
    <n v="0.86"/>
    <x v="0"/>
    <s v="Operación"/>
    <x v="1"/>
    <x v="1"/>
    <x v="1"/>
    <x v="2"/>
    <s v="No"/>
    <x v="4"/>
    <n v="84050"/>
    <s v="Comercio_190"/>
    <x v="3"/>
    <n v="840.5"/>
    <n v="84050"/>
    <n v="0"/>
    <n v="0"/>
    <n v="0"/>
    <n v="0"/>
    <s v="ARN00000796"/>
    <s v="Hecho"/>
    <d v="2023-07-15T00:00:00"/>
    <n v="574.61"/>
    <n v="57461"/>
    <x v="5"/>
  </r>
  <r>
    <s v="C-000797"/>
    <x v="196"/>
    <x v="0"/>
    <d v="2023-09-27T00:00:00"/>
    <x v="1"/>
    <n v="127.59"/>
    <n v="12759"/>
    <n v="0"/>
    <n v="0"/>
    <x v="1"/>
    <s v="Operación"/>
    <x v="5"/>
    <x v="0"/>
    <x v="1"/>
    <x v="2"/>
    <s v="No"/>
    <x v="0"/>
    <n v="12759"/>
    <s v="Comercio_73"/>
    <x v="3"/>
    <n v="127.59"/>
    <n v="12759"/>
    <n v="0"/>
    <n v="0"/>
    <n v="0"/>
    <n v="0"/>
    <s v="ARN00000797"/>
    <s v="Pendiente"/>
    <s v="Pendiente"/>
    <n v="0"/>
    <n v="0"/>
    <x v="5"/>
  </r>
  <r>
    <s v="C-000798"/>
    <x v="197"/>
    <x v="1"/>
    <d v="2023-10-09T00:00:00"/>
    <x v="7"/>
    <n v="556.77"/>
    <n v="55677"/>
    <n v="0"/>
    <n v="0"/>
    <x v="0"/>
    <s v="Operación"/>
    <x v="2"/>
    <x v="2"/>
    <x v="1"/>
    <x v="7"/>
    <s v="No"/>
    <x v="2"/>
    <n v="55677"/>
    <s v="Comercio_1501"/>
    <x v="3"/>
    <n v="556.77"/>
    <n v="55677"/>
    <n v="0"/>
    <n v="0"/>
    <n v="0"/>
    <n v="0"/>
    <s v="ARN00000798"/>
    <s v="Hecho"/>
    <d v="2023-07-17T00:00:00"/>
    <n v="506.62"/>
    <n v="50662"/>
    <x v="4"/>
  </r>
  <r>
    <s v="C-000799"/>
    <x v="198"/>
    <x v="2"/>
    <d v="2023-09-27T00:00:00"/>
    <x v="17"/>
    <n v="627.04999999999995"/>
    <n v="62705"/>
    <n v="0"/>
    <n v="1.01"/>
    <x v="0"/>
    <s v="Operación"/>
    <x v="0"/>
    <x v="4"/>
    <x v="0"/>
    <x v="3"/>
    <s v="Sí"/>
    <x v="3"/>
    <n v="62705"/>
    <s v="Comercio_1152"/>
    <x v="0"/>
    <n v="0"/>
    <n v="0"/>
    <n v="0"/>
    <n v="0"/>
    <n v="627.04999999999995"/>
    <n v="62705"/>
    <s v="ARN00000799"/>
    <s v="Pendiente"/>
    <s v="Pendiente"/>
    <n v="0"/>
    <n v="0"/>
    <x v="1"/>
  </r>
  <r>
    <s v="C-000800"/>
    <x v="199"/>
    <x v="3"/>
    <d v="2023-10-05T00:00:00"/>
    <x v="15"/>
    <n v="914.36"/>
    <n v="91436"/>
    <n v="0"/>
    <n v="1.01"/>
    <x v="1"/>
    <s v="Operación"/>
    <x v="2"/>
    <x v="0"/>
    <x v="1"/>
    <x v="1"/>
    <s v="Sí"/>
    <x v="0"/>
    <n v="91436"/>
    <s v="Comercio_67"/>
    <x v="1"/>
    <n v="914.36"/>
    <n v="91436"/>
    <n v="0"/>
    <n v="0"/>
    <n v="0"/>
    <n v="0"/>
    <s v="ARN00000800"/>
    <s v="Hecho"/>
    <d v="2023-07-19T00:00:00"/>
    <n v="150.56"/>
    <n v="15056"/>
    <x v="5"/>
  </r>
  <r>
    <s v="C-000801"/>
    <x v="0"/>
    <x v="0"/>
    <d v="2023-03-02T00:00:00"/>
    <x v="8"/>
    <n v="571.87"/>
    <n v="57187"/>
    <n v="0"/>
    <n v="0"/>
    <x v="0"/>
    <s v="Operación"/>
    <x v="4"/>
    <x v="4"/>
    <x v="1"/>
    <x v="6"/>
    <s v="Sí"/>
    <x v="0"/>
    <n v="57187"/>
    <s v="Comercio_1334"/>
    <x v="3"/>
    <n v="571.87"/>
    <n v="57187"/>
    <n v="0"/>
    <n v="0"/>
    <n v="0"/>
    <n v="0"/>
    <s v="ARN00000801"/>
    <s v="Pendiente"/>
    <s v="Pendiente"/>
    <n v="0"/>
    <n v="0"/>
    <x v="4"/>
  </r>
  <r>
    <s v="C-000802"/>
    <x v="1"/>
    <x v="1"/>
    <d v="2023-03-08T00:00:00"/>
    <x v="25"/>
    <n v="887.52"/>
    <n v="88752"/>
    <n v="0"/>
    <n v="0"/>
    <x v="1"/>
    <s v="Operación"/>
    <x v="1"/>
    <x v="3"/>
    <x v="0"/>
    <x v="0"/>
    <s v="Sí"/>
    <x v="2"/>
    <n v="88752"/>
    <s v="Comercio_349"/>
    <x v="0"/>
    <n v="0"/>
    <n v="0"/>
    <n v="0"/>
    <n v="0"/>
    <n v="887.52"/>
    <n v="88752"/>
    <s v="ARN00000802"/>
    <s v="Pendiente"/>
    <s v="Pendiente"/>
    <n v="0"/>
    <n v="0"/>
    <x v="3"/>
  </r>
  <r>
    <s v="C-000803"/>
    <x v="2"/>
    <x v="2"/>
    <d v="2023-04-01T00:00:00"/>
    <x v="19"/>
    <n v="40.5"/>
    <n v="4050"/>
    <n v="0"/>
    <n v="0"/>
    <x v="0"/>
    <s v="Operación"/>
    <x v="3"/>
    <x v="1"/>
    <x v="0"/>
    <x v="1"/>
    <s v="No"/>
    <x v="2"/>
    <n v="40500"/>
    <s v="Comercio_418"/>
    <x v="0"/>
    <n v="0"/>
    <n v="0"/>
    <n v="0"/>
    <n v="0"/>
    <n v="405"/>
    <n v="40500"/>
    <s v="ARN00000803"/>
    <s v="Hecho"/>
    <d v="2023-01-03T00:00:00"/>
    <n v="386.15"/>
    <n v="38615"/>
    <x v="1"/>
  </r>
  <r>
    <s v="C-000804"/>
    <x v="3"/>
    <x v="3"/>
    <d v="2023-03-13T00:00:00"/>
    <x v="0"/>
    <n v="201.13"/>
    <n v="20113"/>
    <n v="0"/>
    <n v="0"/>
    <x v="0"/>
    <s v="Operación"/>
    <x v="4"/>
    <x v="0"/>
    <x v="1"/>
    <x v="0"/>
    <s v="Sí"/>
    <x v="4"/>
    <n v="20113"/>
    <s v="Comercio_1628"/>
    <x v="2"/>
    <n v="0"/>
    <n v="0"/>
    <n v="201.13"/>
    <n v="20113"/>
    <n v="0"/>
    <n v="0"/>
    <s v="ARN00000804"/>
    <s v="Hecho"/>
    <d v="2023-01-04T00:00:00"/>
    <n v="80.459999999999994"/>
    <n v="8046"/>
    <x v="3"/>
  </r>
  <r>
    <s v="C-000805"/>
    <x v="4"/>
    <x v="4"/>
    <d v="2023-03-14T00:00:00"/>
    <x v="0"/>
    <n v="915.11"/>
    <n v="91511"/>
    <n v="0"/>
    <n v="0"/>
    <x v="1"/>
    <s v="Operación"/>
    <x v="2"/>
    <x v="1"/>
    <x v="1"/>
    <x v="7"/>
    <s v="Sí"/>
    <x v="4"/>
    <n v="91511"/>
    <s v="Comercio_1397"/>
    <x v="1"/>
    <n v="915.11"/>
    <n v="91511"/>
    <n v="0"/>
    <n v="0"/>
    <n v="0"/>
    <n v="0"/>
    <s v="ARN00000805"/>
    <s v="Pendiente"/>
    <s v="Pendiente"/>
    <n v="0"/>
    <n v="0"/>
    <x v="3"/>
  </r>
  <r>
    <s v="C-000806"/>
    <x v="5"/>
    <x v="5"/>
    <d v="2023-04-02T00:00:00"/>
    <x v="24"/>
    <n v="147.52000000000001"/>
    <n v="14752"/>
    <n v="0"/>
    <n v="1.03"/>
    <x v="1"/>
    <s v="Operación"/>
    <x v="2"/>
    <x v="1"/>
    <x v="0"/>
    <x v="7"/>
    <s v="No"/>
    <x v="4"/>
    <n v="14752"/>
    <s v="Comercio_1222"/>
    <x v="0"/>
    <n v="0"/>
    <n v="0"/>
    <n v="0"/>
    <n v="0"/>
    <n v="147.52000000000001"/>
    <n v="14752"/>
    <s v="ARN00000806"/>
    <s v="Pendiente"/>
    <s v="Pendiente"/>
    <n v="0"/>
    <n v="0"/>
    <x v="3"/>
  </r>
  <r>
    <s v="C-000807"/>
    <x v="6"/>
    <x v="6"/>
    <d v="2023-03-16T00:00:00"/>
    <x v="0"/>
    <n v="598.83000000000004"/>
    <n v="59883"/>
    <n v="0"/>
    <n v="1.03"/>
    <x v="1"/>
    <s v="Operación"/>
    <x v="1"/>
    <x v="3"/>
    <x v="0"/>
    <x v="2"/>
    <s v="Sí"/>
    <x v="0"/>
    <n v="59883"/>
    <s v="Comercio_1452"/>
    <x v="0"/>
    <n v="0"/>
    <n v="0"/>
    <n v="0"/>
    <n v="0"/>
    <n v="598.83000000000004"/>
    <n v="59883"/>
    <s v="ARN00000807"/>
    <s v="Hecho"/>
    <d v="2023-01-07T00:00:00"/>
    <n v="603.01"/>
    <n v="60301"/>
    <x v="1"/>
  </r>
  <r>
    <s v="C-000808"/>
    <x v="7"/>
    <x v="0"/>
    <d v="2023-03-20T00:00:00"/>
    <x v="17"/>
    <n v="967.18"/>
    <n v="96718"/>
    <n v="0"/>
    <n v="0"/>
    <x v="1"/>
    <s v="Operación"/>
    <x v="1"/>
    <x v="2"/>
    <x v="1"/>
    <x v="3"/>
    <s v="Sí"/>
    <x v="3"/>
    <n v="96718"/>
    <s v="Comercio_212"/>
    <x v="3"/>
    <n v="967.18"/>
    <n v="96718"/>
    <n v="0"/>
    <n v="0"/>
    <n v="0"/>
    <n v="0"/>
    <s v="ARN00000808"/>
    <s v="Pendiente"/>
    <s v="Pendiente"/>
    <n v="0"/>
    <n v="0"/>
    <x v="2"/>
  </r>
  <r>
    <s v="C-000809"/>
    <x v="8"/>
    <x v="1"/>
    <d v="2023-03-30T00:00:00"/>
    <x v="11"/>
    <n v="93.63"/>
    <n v="9363"/>
    <n v="0"/>
    <n v="0.98"/>
    <x v="1"/>
    <s v="Operación"/>
    <x v="2"/>
    <x v="1"/>
    <x v="1"/>
    <x v="1"/>
    <s v="No"/>
    <x v="0"/>
    <n v="9363"/>
    <s v="Comercio_697"/>
    <x v="2"/>
    <n v="0"/>
    <n v="0"/>
    <n v="93.63"/>
    <n v="9363"/>
    <n v="0"/>
    <n v="0"/>
    <s v="ARN00000809"/>
    <s v="Hecho"/>
    <d v="2023-01-09T00:00:00"/>
    <n v="621.32000000000005"/>
    <n v="62132"/>
    <x v="3"/>
  </r>
  <r>
    <s v="C-000810"/>
    <x v="9"/>
    <x v="2"/>
    <d v="2023-04-10T00:00:00"/>
    <x v="4"/>
    <n v="180.33"/>
    <n v="18033"/>
    <n v="0"/>
    <n v="0.87"/>
    <x v="0"/>
    <s v="Operación"/>
    <x v="1"/>
    <x v="0"/>
    <x v="0"/>
    <x v="5"/>
    <s v="Sí"/>
    <x v="3"/>
    <n v="18033"/>
    <s v="Comercio_1333"/>
    <x v="0"/>
    <n v="0"/>
    <n v="0"/>
    <n v="0"/>
    <n v="0"/>
    <n v="180.33"/>
    <n v="18033"/>
    <s v="ARN00000810"/>
    <s v="Hecho"/>
    <d v="2023-01-10T00:00:00"/>
    <n v="452.04"/>
    <n v="45204"/>
    <x v="4"/>
  </r>
  <r>
    <s v="C-000811"/>
    <x v="10"/>
    <x v="3"/>
    <d v="2023-03-26T00:00:00"/>
    <x v="22"/>
    <n v="15.92"/>
    <n v="1592"/>
    <n v="0"/>
    <n v="0.86"/>
    <x v="1"/>
    <s v="Operación"/>
    <x v="1"/>
    <x v="2"/>
    <x v="1"/>
    <x v="5"/>
    <s v="No"/>
    <x v="4"/>
    <n v="15920"/>
    <s v="Comercio_843"/>
    <x v="3"/>
    <n v="159.19999999999999"/>
    <n v="15920"/>
    <n v="0"/>
    <n v="0"/>
    <n v="0"/>
    <n v="0"/>
    <s v="ARN00000811"/>
    <s v="Hecho"/>
    <d v="2023-01-11T00:00:00"/>
    <n v="681.33"/>
    <n v="68133"/>
    <x v="1"/>
  </r>
  <r>
    <s v="C-000812"/>
    <x v="11"/>
    <x v="4"/>
    <d v="2023-04-04T00:00:00"/>
    <x v="16"/>
    <n v="179.23"/>
    <n v="17923"/>
    <n v="0"/>
    <n v="1.22"/>
    <x v="1"/>
    <s v="Operación"/>
    <x v="4"/>
    <x v="3"/>
    <x v="1"/>
    <x v="2"/>
    <s v="No"/>
    <x v="3"/>
    <n v="17923"/>
    <s v="Comercio_1358"/>
    <x v="3"/>
    <n v="179.23"/>
    <n v="17923"/>
    <n v="0"/>
    <n v="0"/>
    <n v="0"/>
    <n v="0"/>
    <s v="ARN00000812"/>
    <s v="Hecho"/>
    <d v="2023-01-12T00:00:00"/>
    <n v="796.14"/>
    <n v="79614"/>
    <x v="5"/>
  </r>
  <r>
    <s v="C-000813"/>
    <x v="12"/>
    <x v="5"/>
    <d v="2023-03-29T00:00:00"/>
    <x v="30"/>
    <n v="474.56"/>
    <n v="47456"/>
    <n v="0"/>
    <n v="0"/>
    <x v="1"/>
    <s v="Operación"/>
    <x v="0"/>
    <x v="2"/>
    <x v="1"/>
    <x v="7"/>
    <s v="No"/>
    <x v="2"/>
    <n v="47456"/>
    <s v="Comercio_1036"/>
    <x v="3"/>
    <n v="474.56"/>
    <n v="47456"/>
    <n v="0"/>
    <n v="0"/>
    <n v="0"/>
    <n v="0"/>
    <s v="ARN00000813"/>
    <s v="Hecho"/>
    <d v="2023-01-13T00:00:00"/>
    <n v="483.87"/>
    <n v="48387"/>
    <x v="3"/>
  </r>
  <r>
    <s v="C-000814"/>
    <x v="13"/>
    <x v="6"/>
    <d v="2023-03-17T00:00:00"/>
    <x v="12"/>
    <n v="14.7"/>
    <n v="1470"/>
    <n v="0"/>
    <n v="0"/>
    <x v="0"/>
    <s v="Operación"/>
    <x v="0"/>
    <x v="2"/>
    <x v="0"/>
    <x v="4"/>
    <s v="No"/>
    <x v="0"/>
    <n v="14700"/>
    <s v="Comercio_1875"/>
    <x v="0"/>
    <n v="0"/>
    <n v="0"/>
    <n v="0"/>
    <n v="0"/>
    <n v="147"/>
    <n v="14700"/>
    <s v="ARN00000814"/>
    <s v="Hecho"/>
    <d v="2023-01-14T00:00:00"/>
    <n v="327.42"/>
    <n v="32742"/>
    <x v="0"/>
  </r>
  <r>
    <s v="C-000815"/>
    <x v="14"/>
    <x v="0"/>
    <d v="2023-03-17T00:00:00"/>
    <x v="13"/>
    <n v="411.81"/>
    <n v="41181"/>
    <n v="0"/>
    <n v="0"/>
    <x v="0"/>
    <s v="Operación"/>
    <x v="3"/>
    <x v="4"/>
    <x v="1"/>
    <x v="1"/>
    <s v="No"/>
    <x v="0"/>
    <n v="41181"/>
    <s v="Comercio_1870"/>
    <x v="3"/>
    <n v="411.81"/>
    <n v="41181"/>
    <n v="0"/>
    <n v="0"/>
    <n v="0"/>
    <n v="0"/>
    <s v="ARN00000815"/>
    <s v="Pendiente"/>
    <s v="Pendiente"/>
    <n v="0"/>
    <n v="0"/>
    <x v="5"/>
  </r>
  <r>
    <s v="C-000816"/>
    <x v="15"/>
    <x v="1"/>
    <d v="2023-04-04T00:00:00"/>
    <x v="15"/>
    <n v="285.05"/>
    <n v="28505"/>
    <n v="0"/>
    <n v="0.88"/>
    <x v="0"/>
    <s v="Operación"/>
    <x v="0"/>
    <x v="4"/>
    <x v="0"/>
    <x v="1"/>
    <s v="Sí"/>
    <x v="0"/>
    <n v="28505"/>
    <s v="Comercio_1605"/>
    <x v="0"/>
    <n v="0"/>
    <n v="0"/>
    <n v="0"/>
    <n v="0"/>
    <n v="285.05"/>
    <n v="28505"/>
    <s v="ARN00000816"/>
    <s v="Pendiente"/>
    <s v="Pendiente"/>
    <n v="0"/>
    <n v="0"/>
    <x v="3"/>
  </r>
  <r>
    <s v="C-000817"/>
    <x v="16"/>
    <x v="2"/>
    <d v="2023-03-27T00:00:00"/>
    <x v="29"/>
    <n v="379.72"/>
    <n v="37972"/>
    <n v="0"/>
    <n v="1.1499999999999999"/>
    <x v="1"/>
    <s v="Operación"/>
    <x v="5"/>
    <x v="3"/>
    <x v="0"/>
    <x v="2"/>
    <s v="Sí"/>
    <x v="1"/>
    <n v="37972"/>
    <s v="Comercio_662"/>
    <x v="0"/>
    <n v="0"/>
    <n v="0"/>
    <n v="0"/>
    <n v="0"/>
    <n v="379.72"/>
    <n v="37972"/>
    <s v="ARN00000817"/>
    <s v="Pendiente"/>
    <s v="Pendiente"/>
    <n v="0"/>
    <n v="0"/>
    <x v="3"/>
  </r>
  <r>
    <s v="C-000818"/>
    <x v="17"/>
    <x v="3"/>
    <d v="2023-04-15T00:00:00"/>
    <x v="28"/>
    <n v="318.99"/>
    <n v="31899"/>
    <n v="0"/>
    <n v="0"/>
    <x v="0"/>
    <s v="Operación"/>
    <x v="3"/>
    <x v="4"/>
    <x v="1"/>
    <x v="7"/>
    <s v="Sí"/>
    <x v="4"/>
    <n v="31899"/>
    <s v="Comercio_96"/>
    <x v="3"/>
    <n v="318.99"/>
    <n v="31899"/>
    <n v="0"/>
    <n v="0"/>
    <n v="0"/>
    <n v="0"/>
    <s v="ARN00000818"/>
    <s v="Hecho"/>
    <d v="2023-01-18T00:00:00"/>
    <n v="651.15"/>
    <n v="65115"/>
    <x v="1"/>
  </r>
  <r>
    <s v="C-000819"/>
    <x v="18"/>
    <x v="4"/>
    <d v="2023-03-29T00:00:00"/>
    <x v="29"/>
    <n v="106.22"/>
    <n v="10622"/>
    <n v="0"/>
    <n v="0.94"/>
    <x v="0"/>
    <s v="Operación"/>
    <x v="1"/>
    <x v="1"/>
    <x v="0"/>
    <x v="4"/>
    <s v="No"/>
    <x v="2"/>
    <n v="10622"/>
    <s v="Comercio_1482"/>
    <x v="0"/>
    <n v="0"/>
    <n v="0"/>
    <n v="0"/>
    <n v="0"/>
    <n v="106.22"/>
    <n v="10622"/>
    <s v="ARN00000819"/>
    <s v="Hecho"/>
    <d v="2023-01-19T00:00:00"/>
    <n v="79.989999999999995"/>
    <n v="7999"/>
    <x v="5"/>
  </r>
  <r>
    <s v="C-000820"/>
    <x v="19"/>
    <x v="5"/>
    <d v="2023-03-29T00:00:00"/>
    <x v="0"/>
    <n v="429.39"/>
    <n v="42939"/>
    <n v="0"/>
    <n v="1.02"/>
    <x v="1"/>
    <s v="Operación"/>
    <x v="3"/>
    <x v="3"/>
    <x v="1"/>
    <x v="1"/>
    <s v="No"/>
    <x v="1"/>
    <n v="42939"/>
    <s v="Comercio_976"/>
    <x v="2"/>
    <n v="0"/>
    <n v="0"/>
    <n v="429.39"/>
    <n v="42939"/>
    <n v="0"/>
    <n v="0"/>
    <s v="ARN00000820"/>
    <s v="Pendiente"/>
    <s v="Pendiente"/>
    <n v="0"/>
    <n v="0"/>
    <x v="3"/>
  </r>
  <r>
    <s v="C-000821"/>
    <x v="20"/>
    <x v="6"/>
    <d v="2023-03-28T00:00:00"/>
    <x v="23"/>
    <n v="299.85000000000002"/>
    <n v="29985"/>
    <n v="0"/>
    <n v="0"/>
    <x v="1"/>
    <s v="Operación"/>
    <x v="2"/>
    <x v="0"/>
    <x v="1"/>
    <x v="4"/>
    <s v="No"/>
    <x v="0"/>
    <n v="29985"/>
    <s v="Comercio_421"/>
    <x v="2"/>
    <n v="0"/>
    <n v="0"/>
    <n v="299.85000000000002"/>
    <n v="29985"/>
    <n v="0"/>
    <n v="0"/>
    <s v="ARN00000821"/>
    <s v="Hecho"/>
    <d v="2023-01-21T00:00:00"/>
    <n v="5.01"/>
    <n v="501"/>
    <x v="0"/>
  </r>
  <r>
    <s v="C-000822"/>
    <x v="21"/>
    <x v="0"/>
    <d v="2023-04-17T00:00:00"/>
    <x v="10"/>
    <n v="93.68"/>
    <n v="9368"/>
    <n v="0"/>
    <n v="0"/>
    <x v="0"/>
    <s v="Operación"/>
    <x v="5"/>
    <x v="1"/>
    <x v="1"/>
    <x v="0"/>
    <s v="Sí"/>
    <x v="1"/>
    <n v="9368"/>
    <s v="Comercio_1322"/>
    <x v="2"/>
    <n v="0"/>
    <n v="0"/>
    <n v="93.68"/>
    <n v="9368"/>
    <n v="0"/>
    <n v="0"/>
    <s v="ARN00000822"/>
    <s v="Pendiente"/>
    <s v="Pendiente"/>
    <n v="0"/>
    <n v="0"/>
    <x v="3"/>
  </r>
  <r>
    <s v="C-000823"/>
    <x v="22"/>
    <x v="1"/>
    <d v="2023-03-30T00:00:00"/>
    <x v="23"/>
    <n v="471.55"/>
    <n v="47155"/>
    <n v="0"/>
    <n v="0"/>
    <x v="1"/>
    <s v="Operación"/>
    <x v="4"/>
    <x v="4"/>
    <x v="1"/>
    <x v="2"/>
    <s v="Sí"/>
    <x v="2"/>
    <n v="47155"/>
    <s v="Comercio_1697"/>
    <x v="3"/>
    <n v="471.55"/>
    <n v="47155"/>
    <n v="0"/>
    <n v="0"/>
    <n v="0"/>
    <n v="0"/>
    <s v="ARN00000823"/>
    <s v="Pendiente"/>
    <s v="Pendiente"/>
    <n v="0"/>
    <n v="0"/>
    <x v="2"/>
  </r>
  <r>
    <s v="C-000824"/>
    <x v="23"/>
    <x v="2"/>
    <d v="2023-04-12T00:00:00"/>
    <x v="15"/>
    <n v="894.86"/>
    <n v="89486"/>
    <n v="0"/>
    <n v="1.34"/>
    <x v="0"/>
    <s v="Operación"/>
    <x v="2"/>
    <x v="3"/>
    <x v="1"/>
    <x v="6"/>
    <s v="No"/>
    <x v="3"/>
    <n v="89486"/>
    <s v="Comercio_498"/>
    <x v="2"/>
    <n v="0"/>
    <n v="0"/>
    <n v="894.86"/>
    <n v="89486"/>
    <n v="0"/>
    <n v="0"/>
    <s v="ARN00000824"/>
    <s v="Pendiente"/>
    <s v="Pendiente"/>
    <n v="0"/>
    <n v="0"/>
    <x v="0"/>
  </r>
  <r>
    <s v="C-000825"/>
    <x v="24"/>
    <x v="3"/>
    <d v="2023-04-12T00:00:00"/>
    <x v="14"/>
    <n v="28.55"/>
    <n v="2855"/>
    <n v="0"/>
    <n v="0"/>
    <x v="0"/>
    <s v="Operación"/>
    <x v="1"/>
    <x v="2"/>
    <x v="1"/>
    <x v="7"/>
    <s v="Sí"/>
    <x v="1"/>
    <n v="2855"/>
    <s v="Comercio_1084"/>
    <x v="1"/>
    <n v="28.55"/>
    <n v="2855"/>
    <n v="0"/>
    <n v="0"/>
    <n v="0"/>
    <n v="0"/>
    <s v="ARN00000825"/>
    <s v="Pendiente"/>
    <s v="Pendiente"/>
    <n v="0"/>
    <n v="0"/>
    <x v="1"/>
  </r>
  <r>
    <s v="C-000826"/>
    <x v="25"/>
    <x v="4"/>
    <d v="2023-04-07T00:00:00"/>
    <x v="17"/>
    <n v="286.18"/>
    <n v="28618"/>
    <n v="0"/>
    <n v="1.39"/>
    <x v="0"/>
    <s v="Operación"/>
    <x v="0"/>
    <x v="4"/>
    <x v="0"/>
    <x v="1"/>
    <s v="Sí"/>
    <x v="4"/>
    <n v="28618"/>
    <s v="Comercio_1656"/>
    <x v="0"/>
    <n v="0"/>
    <n v="0"/>
    <n v="0"/>
    <n v="0"/>
    <n v="286.18"/>
    <n v="28618"/>
    <s v="ARN00000826"/>
    <s v="Pendiente"/>
    <s v="Pendiente"/>
    <n v="0"/>
    <n v="0"/>
    <x v="1"/>
  </r>
  <r>
    <s v="C-000827"/>
    <x v="26"/>
    <x v="5"/>
    <d v="2023-04-04T00:00:00"/>
    <x v="20"/>
    <n v="243.76"/>
    <n v="24376"/>
    <n v="0"/>
    <n v="0"/>
    <x v="0"/>
    <s v="Operación"/>
    <x v="2"/>
    <x v="3"/>
    <x v="1"/>
    <x v="1"/>
    <s v="Sí"/>
    <x v="1"/>
    <n v="24376"/>
    <s v="Comercio_572"/>
    <x v="3"/>
    <n v="243.76"/>
    <n v="24376"/>
    <n v="0"/>
    <n v="0"/>
    <n v="0"/>
    <n v="0"/>
    <s v="ARN00000827"/>
    <s v="Hecho"/>
    <d v="2023-01-27T00:00:00"/>
    <n v="295.20999999999998"/>
    <n v="29521"/>
    <x v="5"/>
  </r>
  <r>
    <s v="C-000828"/>
    <x v="27"/>
    <x v="6"/>
    <d v="2023-03-30T00:00:00"/>
    <x v="13"/>
    <n v="772.88"/>
    <n v="77288"/>
    <n v="0"/>
    <n v="0.96"/>
    <x v="0"/>
    <s v="Operación"/>
    <x v="4"/>
    <x v="1"/>
    <x v="1"/>
    <x v="4"/>
    <s v="No"/>
    <x v="3"/>
    <n v="77288"/>
    <s v="Comercio_126"/>
    <x v="1"/>
    <n v="772.88"/>
    <n v="77288"/>
    <n v="0"/>
    <n v="0"/>
    <n v="0"/>
    <n v="0"/>
    <s v="ARN00000828"/>
    <s v="Hecho"/>
    <d v="2023-01-28T00:00:00"/>
    <n v="323.77999999999997"/>
    <n v="32378"/>
    <x v="5"/>
  </r>
  <r>
    <s v="C-000829"/>
    <x v="28"/>
    <x v="0"/>
    <d v="2023-04-14T00:00:00"/>
    <x v="30"/>
    <n v="447.34"/>
    <n v="44734"/>
    <n v="0"/>
    <n v="1.22"/>
    <x v="0"/>
    <s v="Operación"/>
    <x v="4"/>
    <x v="0"/>
    <x v="0"/>
    <x v="7"/>
    <s v="Sí"/>
    <x v="3"/>
    <n v="44734"/>
    <s v="Comercio_1852"/>
    <x v="0"/>
    <n v="0"/>
    <n v="0"/>
    <n v="0"/>
    <n v="0"/>
    <n v="447.34"/>
    <n v="44734"/>
    <s v="ARN00000829"/>
    <s v="Hecho"/>
    <d v="2023-01-29T00:00:00"/>
    <n v="990.32"/>
    <n v="99032"/>
    <x v="1"/>
  </r>
  <r>
    <s v="C-000830"/>
    <x v="29"/>
    <x v="1"/>
    <d v="2023-04-28T00:00:00"/>
    <x v="19"/>
    <n v="86.94"/>
    <n v="8694"/>
    <n v="0"/>
    <n v="1.28"/>
    <x v="0"/>
    <s v="Operación"/>
    <x v="3"/>
    <x v="3"/>
    <x v="0"/>
    <x v="3"/>
    <s v="Sí"/>
    <x v="2"/>
    <n v="8694"/>
    <s v="Comercio_559"/>
    <x v="0"/>
    <n v="0"/>
    <n v="0"/>
    <n v="0"/>
    <n v="0"/>
    <n v="86.94"/>
    <n v="8694"/>
    <s v="ARN00000830"/>
    <s v="Pendiente"/>
    <s v="Pendiente"/>
    <n v="0"/>
    <n v="0"/>
    <x v="3"/>
  </r>
  <r>
    <s v="C-000831"/>
    <x v="30"/>
    <x v="2"/>
    <d v="2023-04-30T00:00:00"/>
    <x v="2"/>
    <n v="693.15"/>
    <n v="69315"/>
    <n v="0"/>
    <n v="0.91"/>
    <x v="1"/>
    <s v="Operación"/>
    <x v="2"/>
    <x v="4"/>
    <x v="1"/>
    <x v="0"/>
    <s v="Sí"/>
    <x v="1"/>
    <n v="69315"/>
    <s v="Comercio_296"/>
    <x v="1"/>
    <n v="693.15"/>
    <n v="69315"/>
    <n v="0"/>
    <n v="0"/>
    <n v="0"/>
    <n v="0"/>
    <s v="ARN00000831"/>
    <s v="Pendiente"/>
    <s v="Pendiente"/>
    <n v="0"/>
    <n v="0"/>
    <x v="2"/>
  </r>
  <r>
    <s v="C-000832"/>
    <x v="31"/>
    <x v="3"/>
    <d v="2023-05-01T00:00:00"/>
    <x v="2"/>
    <n v="129.88999999999999"/>
    <n v="12989"/>
    <n v="0"/>
    <n v="1.37"/>
    <x v="0"/>
    <s v="Operación"/>
    <x v="5"/>
    <x v="5"/>
    <x v="0"/>
    <x v="7"/>
    <s v="Sí"/>
    <x v="1"/>
    <n v="12989"/>
    <s v="Comercio_1370"/>
    <x v="0"/>
    <n v="0"/>
    <n v="0"/>
    <n v="0"/>
    <n v="0"/>
    <n v="129.88999999999999"/>
    <n v="12989"/>
    <s v="ARN00000832"/>
    <s v="Pendiente"/>
    <s v="Pendiente"/>
    <n v="0"/>
    <n v="0"/>
    <x v="0"/>
  </r>
  <r>
    <s v="C-000833"/>
    <x v="32"/>
    <x v="4"/>
    <d v="2023-04-07T00:00:00"/>
    <x v="9"/>
    <n v="602.77"/>
    <n v="60277"/>
    <n v="0"/>
    <n v="0"/>
    <x v="1"/>
    <s v="Operación"/>
    <x v="0"/>
    <x v="4"/>
    <x v="1"/>
    <x v="4"/>
    <s v="Sí"/>
    <x v="0"/>
    <n v="60277"/>
    <s v="Comercio_430"/>
    <x v="3"/>
    <n v="602.77"/>
    <n v="60277"/>
    <n v="0"/>
    <n v="0"/>
    <n v="0"/>
    <n v="0"/>
    <s v="ARN00000833"/>
    <s v="Hecho"/>
    <d v="2023-02-02T00:00:00"/>
    <n v="922.94"/>
    <n v="92294"/>
    <x v="5"/>
  </r>
  <r>
    <s v="C-000834"/>
    <x v="33"/>
    <x v="5"/>
    <d v="2023-04-23T00:00:00"/>
    <x v="18"/>
    <n v="249.79"/>
    <n v="24979"/>
    <n v="0"/>
    <n v="1.25"/>
    <x v="0"/>
    <s v="Operación"/>
    <x v="1"/>
    <x v="2"/>
    <x v="1"/>
    <x v="3"/>
    <s v="No"/>
    <x v="4"/>
    <n v="24979"/>
    <s v="Comercio_1470"/>
    <x v="3"/>
    <n v="249.79"/>
    <n v="24979"/>
    <n v="0"/>
    <n v="0"/>
    <n v="0"/>
    <n v="0"/>
    <s v="ARN00000834"/>
    <s v="Pendiente"/>
    <s v="Pendiente"/>
    <n v="0"/>
    <n v="0"/>
    <x v="4"/>
  </r>
  <r>
    <s v="C-000835"/>
    <x v="34"/>
    <x v="6"/>
    <d v="2023-04-25T00:00:00"/>
    <x v="11"/>
    <n v="886.98"/>
    <n v="88698"/>
    <n v="0"/>
    <n v="1.19"/>
    <x v="1"/>
    <s v="Operación"/>
    <x v="0"/>
    <x v="5"/>
    <x v="0"/>
    <x v="1"/>
    <s v="Sí"/>
    <x v="2"/>
    <n v="88698"/>
    <s v="Comercio_1131"/>
    <x v="0"/>
    <n v="0"/>
    <n v="0"/>
    <n v="0"/>
    <n v="0"/>
    <n v="886.98"/>
    <n v="88698"/>
    <s v="ARN00000835"/>
    <s v="Hecho"/>
    <d v="2023-02-04T00:00:00"/>
    <n v="3.1"/>
    <n v="310"/>
    <x v="3"/>
  </r>
  <r>
    <s v="C-000836"/>
    <x v="35"/>
    <x v="0"/>
    <d v="2023-04-14T00:00:00"/>
    <x v="0"/>
    <n v="204.59"/>
    <n v="20459"/>
    <n v="0"/>
    <n v="0"/>
    <x v="1"/>
    <s v="Operación"/>
    <x v="5"/>
    <x v="2"/>
    <x v="1"/>
    <x v="7"/>
    <s v="Sí"/>
    <x v="0"/>
    <n v="20459"/>
    <s v="Comercio_633"/>
    <x v="2"/>
    <n v="0"/>
    <n v="0"/>
    <n v="204.59"/>
    <n v="20459"/>
    <n v="0"/>
    <n v="0"/>
    <s v="ARN00000836"/>
    <s v="Pendiente"/>
    <s v="Pendiente"/>
    <n v="0"/>
    <n v="0"/>
    <x v="3"/>
  </r>
  <r>
    <s v="C-000837"/>
    <x v="36"/>
    <x v="1"/>
    <d v="2023-04-13T00:00:00"/>
    <x v="23"/>
    <n v="448.67"/>
    <n v="44867"/>
    <n v="0"/>
    <n v="0"/>
    <x v="1"/>
    <s v="Operación"/>
    <x v="4"/>
    <x v="5"/>
    <x v="1"/>
    <x v="4"/>
    <s v="Sí"/>
    <x v="1"/>
    <n v="44867"/>
    <s v="Comercio_429"/>
    <x v="3"/>
    <n v="448.67"/>
    <n v="44867"/>
    <n v="0"/>
    <n v="0"/>
    <n v="0"/>
    <n v="0"/>
    <s v="ARN00000837"/>
    <s v="Hecho"/>
    <d v="2023-02-06T00:00:00"/>
    <n v="374.55"/>
    <n v="37455"/>
    <x v="5"/>
  </r>
  <r>
    <s v="C-000838"/>
    <x v="37"/>
    <x v="2"/>
    <d v="2023-04-26T00:00:00"/>
    <x v="15"/>
    <n v="35.659999999999997"/>
    <n v="3566"/>
    <n v="0"/>
    <n v="0"/>
    <x v="0"/>
    <s v="Operación"/>
    <x v="5"/>
    <x v="5"/>
    <x v="0"/>
    <x v="5"/>
    <s v="Sí"/>
    <x v="0"/>
    <n v="3566"/>
    <s v="Comercio_1479"/>
    <x v="0"/>
    <n v="0"/>
    <n v="0"/>
    <n v="0"/>
    <n v="0"/>
    <n v="35.659999999999997"/>
    <n v="3566"/>
    <s v="ARN00000838"/>
    <s v="Pendiente"/>
    <s v="Pendiente"/>
    <n v="0"/>
    <n v="0"/>
    <x v="2"/>
  </r>
  <r>
    <s v="C-000839"/>
    <x v="38"/>
    <x v="3"/>
    <d v="2023-05-06T00:00:00"/>
    <x v="28"/>
    <n v="781.01"/>
    <n v="78101"/>
    <n v="0"/>
    <n v="1.39"/>
    <x v="0"/>
    <s v="Operación"/>
    <x v="4"/>
    <x v="2"/>
    <x v="0"/>
    <x v="6"/>
    <s v="Sí"/>
    <x v="0"/>
    <n v="78101"/>
    <s v="Comercio_61"/>
    <x v="0"/>
    <n v="0"/>
    <n v="0"/>
    <n v="0"/>
    <n v="0"/>
    <n v="781.01"/>
    <n v="78101"/>
    <s v="ARN00000839"/>
    <s v="Hecho"/>
    <d v="2023-02-08T00:00:00"/>
    <n v="237.48"/>
    <n v="23748"/>
    <x v="4"/>
  </r>
  <r>
    <s v="C-000840"/>
    <x v="39"/>
    <x v="4"/>
    <d v="2023-04-27T00:00:00"/>
    <x v="14"/>
    <n v="134.36000000000001"/>
    <n v="13436"/>
    <n v="0"/>
    <n v="0"/>
    <x v="0"/>
    <s v="Operación"/>
    <x v="4"/>
    <x v="3"/>
    <x v="1"/>
    <x v="1"/>
    <s v="Sí"/>
    <x v="4"/>
    <n v="13436"/>
    <s v="Comercio_1283"/>
    <x v="1"/>
    <n v="134.36000000000001"/>
    <n v="13436"/>
    <n v="0"/>
    <n v="0"/>
    <n v="0"/>
    <n v="0"/>
    <s v="ARN00000840"/>
    <s v="Hecho"/>
    <d v="2023-02-09T00:00:00"/>
    <n v="229.47"/>
    <n v="22947"/>
    <x v="0"/>
  </r>
  <r>
    <s v="C-000841"/>
    <x v="40"/>
    <x v="5"/>
    <d v="2023-05-04T00:00:00"/>
    <x v="21"/>
    <n v="11.81"/>
    <n v="1181"/>
    <n v="0"/>
    <n v="0"/>
    <x v="0"/>
    <s v="Operación"/>
    <x v="5"/>
    <x v="4"/>
    <x v="1"/>
    <x v="3"/>
    <s v="Sí"/>
    <x v="1"/>
    <n v="1181"/>
    <s v="Comercio_1103"/>
    <x v="1"/>
    <n v="11.81"/>
    <n v="1181"/>
    <n v="0"/>
    <n v="0"/>
    <n v="0"/>
    <n v="0"/>
    <s v="ARN00000841"/>
    <s v="Hecho"/>
    <d v="2023-02-10T00:00:00"/>
    <n v="810.34"/>
    <n v="81034"/>
    <x v="1"/>
  </r>
  <r>
    <s v="C-000842"/>
    <x v="41"/>
    <x v="6"/>
    <d v="2023-05-03T00:00:00"/>
    <x v="27"/>
    <n v="754.44"/>
    <n v="75444"/>
    <n v="0"/>
    <n v="0"/>
    <x v="0"/>
    <s v="Operación"/>
    <x v="4"/>
    <x v="2"/>
    <x v="1"/>
    <x v="7"/>
    <s v="Sí"/>
    <x v="0"/>
    <n v="75444"/>
    <s v="Comercio_1490"/>
    <x v="2"/>
    <n v="0"/>
    <n v="0"/>
    <n v="754.44"/>
    <n v="75444"/>
    <n v="0"/>
    <n v="0"/>
    <s v="ARN00000842"/>
    <s v="Pendiente"/>
    <s v="Pendiente"/>
    <n v="0"/>
    <n v="0"/>
    <x v="4"/>
  </r>
  <r>
    <s v="C-000843"/>
    <x v="42"/>
    <x v="0"/>
    <d v="2023-05-09T00:00:00"/>
    <x v="24"/>
    <n v="403.24"/>
    <n v="40324"/>
    <n v="0"/>
    <n v="0"/>
    <x v="0"/>
    <s v="Operación"/>
    <x v="0"/>
    <x v="2"/>
    <x v="1"/>
    <x v="1"/>
    <s v="Sí"/>
    <x v="4"/>
    <n v="40324"/>
    <s v="Comercio_1499"/>
    <x v="2"/>
    <n v="0"/>
    <n v="0"/>
    <n v="403.24"/>
    <n v="40324"/>
    <n v="0"/>
    <n v="0"/>
    <s v="ARN00000843"/>
    <s v="Hecho"/>
    <d v="2023-02-12T00:00:00"/>
    <n v="114.66"/>
    <n v="11466"/>
    <x v="1"/>
  </r>
  <r>
    <s v="C-000844"/>
    <x v="43"/>
    <x v="1"/>
    <d v="2023-04-20T00:00:00"/>
    <x v="23"/>
    <n v="309.64"/>
    <n v="30964"/>
    <n v="0"/>
    <n v="0.86"/>
    <x v="0"/>
    <s v="Operación"/>
    <x v="2"/>
    <x v="3"/>
    <x v="0"/>
    <x v="5"/>
    <s v="Sí"/>
    <x v="1"/>
    <n v="30964"/>
    <s v="Comercio_1583"/>
    <x v="0"/>
    <n v="0"/>
    <n v="0"/>
    <n v="0"/>
    <n v="0"/>
    <n v="309.64"/>
    <n v="30964"/>
    <s v="ARN00000844"/>
    <s v="Pendiente"/>
    <s v="Pendiente"/>
    <n v="0"/>
    <n v="0"/>
    <x v="3"/>
  </r>
  <r>
    <s v="C-000845"/>
    <x v="44"/>
    <x v="2"/>
    <d v="2023-05-12T00:00:00"/>
    <x v="28"/>
    <n v="173.06"/>
    <n v="17306"/>
    <n v="0"/>
    <n v="0"/>
    <x v="1"/>
    <s v="Operación"/>
    <x v="1"/>
    <x v="0"/>
    <x v="1"/>
    <x v="1"/>
    <s v="Sí"/>
    <x v="2"/>
    <n v="17306"/>
    <s v="Comercio_1171"/>
    <x v="3"/>
    <n v="173.06"/>
    <n v="17306"/>
    <n v="0"/>
    <n v="0"/>
    <n v="0"/>
    <n v="0"/>
    <s v="ARN00000845"/>
    <s v="Pendiente"/>
    <s v="Pendiente"/>
    <n v="0"/>
    <n v="0"/>
    <x v="4"/>
  </r>
  <r>
    <s v="C-000846"/>
    <x v="45"/>
    <x v="3"/>
    <d v="2023-05-14T00:00:00"/>
    <x v="19"/>
    <n v="468.98"/>
    <n v="46898"/>
    <n v="0"/>
    <n v="0.09"/>
    <x v="0"/>
    <s v="Operación"/>
    <x v="0"/>
    <x v="2"/>
    <x v="0"/>
    <x v="7"/>
    <s v="Sí"/>
    <x v="3"/>
    <n v="46898"/>
    <s v="Comercio_1257"/>
    <x v="0"/>
    <n v="0"/>
    <n v="0"/>
    <n v="0"/>
    <n v="0"/>
    <n v="468.98"/>
    <n v="46898"/>
    <s v="ARN00000846"/>
    <s v="Hecho"/>
    <d v="2023-02-15T00:00:00"/>
    <n v="826.24"/>
    <n v="82624"/>
    <x v="1"/>
  </r>
  <r>
    <s v="C-000847"/>
    <x v="46"/>
    <x v="4"/>
    <d v="2023-04-20T00:00:00"/>
    <x v="5"/>
    <n v="692.87"/>
    <n v="69287"/>
    <n v="0"/>
    <n v="0"/>
    <x v="0"/>
    <s v="Operación"/>
    <x v="2"/>
    <x v="2"/>
    <x v="1"/>
    <x v="5"/>
    <s v="Sí"/>
    <x v="3"/>
    <n v="69287"/>
    <s v="Comercio_1954"/>
    <x v="2"/>
    <n v="0"/>
    <n v="0"/>
    <n v="692.87"/>
    <n v="69287"/>
    <n v="0"/>
    <n v="0"/>
    <s v="ARN00000847"/>
    <s v="Pendiente"/>
    <s v="Pendiente"/>
    <n v="0"/>
    <n v="0"/>
    <x v="0"/>
  </r>
  <r>
    <s v="C-000848"/>
    <x v="47"/>
    <x v="5"/>
    <d v="2023-05-18T00:00:00"/>
    <x v="4"/>
    <n v="372.15"/>
    <n v="37215"/>
    <n v="0"/>
    <n v="1.1200000000000001"/>
    <x v="1"/>
    <s v="Operación"/>
    <x v="5"/>
    <x v="2"/>
    <x v="1"/>
    <x v="5"/>
    <s v="Sí"/>
    <x v="3"/>
    <n v="37215"/>
    <s v="Comercio_558"/>
    <x v="2"/>
    <n v="0"/>
    <n v="0"/>
    <n v="372.15"/>
    <n v="37215"/>
    <n v="0"/>
    <n v="0"/>
    <s v="ARN00000848"/>
    <s v="Hecho"/>
    <d v="2023-02-17T00:00:00"/>
    <n v="322.47000000000003"/>
    <n v="32247"/>
    <x v="4"/>
  </r>
  <r>
    <s v="C-000849"/>
    <x v="48"/>
    <x v="6"/>
    <d v="2023-05-09T00:00:00"/>
    <x v="11"/>
    <n v="502.44"/>
    <n v="50244"/>
    <n v="0"/>
    <n v="1.41"/>
    <x v="1"/>
    <s v="Operación"/>
    <x v="4"/>
    <x v="5"/>
    <x v="1"/>
    <x v="6"/>
    <s v="No"/>
    <x v="1"/>
    <n v="50244"/>
    <s v="Comercio_703"/>
    <x v="2"/>
    <n v="0"/>
    <n v="0"/>
    <n v="502.44"/>
    <n v="50244"/>
    <n v="0"/>
    <n v="0"/>
    <s v="ARN00000849"/>
    <s v="Hecho"/>
    <d v="2023-02-18T00:00:00"/>
    <n v="531.91999999999996"/>
    <n v="53192"/>
    <x v="5"/>
  </r>
  <r>
    <s v="C-000850"/>
    <x v="49"/>
    <x v="0"/>
    <d v="2023-05-10T00:00:00"/>
    <x v="11"/>
    <n v="923.63"/>
    <n v="92363"/>
    <n v="0"/>
    <n v="0"/>
    <x v="1"/>
    <s v="Operación"/>
    <x v="5"/>
    <x v="1"/>
    <x v="1"/>
    <x v="7"/>
    <s v="Sí"/>
    <x v="0"/>
    <n v="92363"/>
    <s v="Comercio_1453"/>
    <x v="1"/>
    <n v="923.63"/>
    <n v="92363"/>
    <n v="0"/>
    <n v="0"/>
    <n v="0"/>
    <n v="0"/>
    <s v="ARN00000850"/>
    <s v="Pendiente"/>
    <s v="Pendiente"/>
    <n v="0"/>
    <n v="0"/>
    <x v="5"/>
  </r>
  <r>
    <s v="C-000851"/>
    <x v="50"/>
    <x v="1"/>
    <d v="2023-05-20T00:00:00"/>
    <x v="2"/>
    <n v="623.69000000000005"/>
    <n v="62369"/>
    <n v="0"/>
    <n v="0"/>
    <x v="1"/>
    <s v="Operación"/>
    <x v="4"/>
    <x v="3"/>
    <x v="1"/>
    <x v="7"/>
    <s v="Sí"/>
    <x v="3"/>
    <n v="62369"/>
    <s v="Comercio_1141"/>
    <x v="1"/>
    <n v="623.69000000000005"/>
    <n v="62369"/>
    <n v="0"/>
    <n v="0"/>
    <n v="0"/>
    <n v="0"/>
    <s v="ARN00000851"/>
    <s v="Pendiente"/>
    <s v="Pendiente"/>
    <n v="0"/>
    <n v="0"/>
    <x v="4"/>
  </r>
  <r>
    <s v="C-000852"/>
    <x v="51"/>
    <x v="2"/>
    <d v="2023-05-15T00:00:00"/>
    <x v="21"/>
    <n v="399.44"/>
    <n v="39944"/>
    <n v="0"/>
    <n v="0"/>
    <x v="0"/>
    <s v="Operación"/>
    <x v="1"/>
    <x v="4"/>
    <x v="0"/>
    <x v="4"/>
    <s v="No"/>
    <x v="2"/>
    <n v="39944"/>
    <s v="Comercio_419"/>
    <x v="0"/>
    <n v="0"/>
    <n v="0"/>
    <n v="0"/>
    <n v="0"/>
    <n v="399.44"/>
    <n v="39944"/>
    <s v="ARN00000852"/>
    <s v="Hecho"/>
    <d v="2023-02-21T00:00:00"/>
    <n v="225.19"/>
    <n v="22519"/>
    <x v="0"/>
  </r>
  <r>
    <s v="C-000853"/>
    <x v="52"/>
    <x v="3"/>
    <d v="2023-05-12T00:00:00"/>
    <x v="18"/>
    <n v="796.57"/>
    <n v="79657"/>
    <n v="0"/>
    <n v="1.28"/>
    <x v="1"/>
    <s v="Operación"/>
    <x v="2"/>
    <x v="1"/>
    <x v="1"/>
    <x v="4"/>
    <s v="No"/>
    <x v="0"/>
    <n v="79657"/>
    <s v="Comercio_1772"/>
    <x v="3"/>
    <n v="796.57"/>
    <n v="79657"/>
    <n v="0"/>
    <n v="0"/>
    <n v="0"/>
    <n v="0"/>
    <s v="ARN00000853"/>
    <s v="Pendiente"/>
    <s v="Pendiente"/>
    <n v="0"/>
    <n v="0"/>
    <x v="4"/>
  </r>
  <r>
    <s v="C-000854"/>
    <x v="53"/>
    <x v="4"/>
    <d v="2023-05-11T00:00:00"/>
    <x v="14"/>
    <n v="783.22"/>
    <n v="78322"/>
    <n v="0"/>
    <n v="0"/>
    <x v="0"/>
    <s v="Operación"/>
    <x v="1"/>
    <x v="4"/>
    <x v="1"/>
    <x v="7"/>
    <s v="Sí"/>
    <x v="3"/>
    <n v="78322"/>
    <s v="Comercio_823"/>
    <x v="2"/>
    <n v="0"/>
    <n v="0"/>
    <n v="783.22"/>
    <n v="78322"/>
    <n v="0"/>
    <n v="0"/>
    <s v="ARN00000854"/>
    <s v="Pendiente"/>
    <s v="Pendiente"/>
    <n v="0"/>
    <n v="0"/>
    <x v="5"/>
  </r>
  <r>
    <s v="C-000855"/>
    <x v="54"/>
    <x v="5"/>
    <d v="2023-05-25T00:00:00"/>
    <x v="4"/>
    <n v="710.69"/>
    <n v="71069"/>
    <n v="0"/>
    <n v="0"/>
    <x v="0"/>
    <s v="Operación"/>
    <x v="5"/>
    <x v="4"/>
    <x v="1"/>
    <x v="4"/>
    <s v="No"/>
    <x v="0"/>
    <n v="71069"/>
    <s v="Comercio_1849"/>
    <x v="2"/>
    <n v="0"/>
    <n v="0"/>
    <n v="710.69"/>
    <n v="71069"/>
    <n v="0"/>
    <n v="0"/>
    <s v="ARN00000855"/>
    <s v="Hecho"/>
    <d v="2023-02-24T00:00:00"/>
    <n v="25.78"/>
    <n v="2578"/>
    <x v="0"/>
  </r>
  <r>
    <s v="C-000856"/>
    <x v="55"/>
    <x v="6"/>
    <d v="2023-05-10T00:00:00"/>
    <x v="22"/>
    <n v="263.32"/>
    <n v="26332"/>
    <n v="0"/>
    <n v="1.1299999999999999"/>
    <x v="1"/>
    <s v="Operación"/>
    <x v="5"/>
    <x v="3"/>
    <x v="1"/>
    <x v="6"/>
    <s v="Sí"/>
    <x v="3"/>
    <n v="26332"/>
    <s v="Comercio_1939"/>
    <x v="3"/>
    <n v="263.32"/>
    <n v="26332"/>
    <n v="0"/>
    <n v="0"/>
    <n v="0"/>
    <n v="0"/>
    <s v="ARN00000856"/>
    <s v="Pendiente"/>
    <s v="Pendiente"/>
    <n v="0"/>
    <n v="0"/>
    <x v="4"/>
  </r>
  <r>
    <s v="C-000857"/>
    <x v="56"/>
    <x v="0"/>
    <d v="2023-05-11T00:00:00"/>
    <x v="22"/>
    <n v="460.22"/>
    <n v="46022"/>
    <n v="0"/>
    <n v="1.27"/>
    <x v="1"/>
    <s v="Operación"/>
    <x v="3"/>
    <x v="3"/>
    <x v="1"/>
    <x v="2"/>
    <s v="Sí"/>
    <x v="3"/>
    <n v="46022"/>
    <s v="Comercio_1678"/>
    <x v="1"/>
    <n v="460.22"/>
    <n v="46022"/>
    <n v="0"/>
    <n v="0"/>
    <n v="0"/>
    <n v="0"/>
    <s v="ARN00000857"/>
    <s v="Hecho"/>
    <d v="2023-02-26T00:00:00"/>
    <n v="3.93"/>
    <n v="393"/>
    <x v="4"/>
  </r>
  <r>
    <s v="C-000858"/>
    <x v="57"/>
    <x v="1"/>
    <d v="2023-05-09T00:00:00"/>
    <x v="17"/>
    <n v="553.42999999999995"/>
    <n v="55343"/>
    <n v="0"/>
    <n v="0"/>
    <x v="0"/>
    <s v="Operación"/>
    <x v="1"/>
    <x v="1"/>
    <x v="0"/>
    <x v="4"/>
    <s v="No"/>
    <x v="1"/>
    <n v="55343"/>
    <s v="Comercio_1431"/>
    <x v="0"/>
    <n v="0"/>
    <n v="0"/>
    <n v="0"/>
    <n v="0"/>
    <n v="553.42999999999995"/>
    <n v="55343"/>
    <s v="ARN00000858"/>
    <s v="Pendiente"/>
    <s v="Pendiente"/>
    <n v="0"/>
    <n v="0"/>
    <x v="3"/>
  </r>
  <r>
    <s v="C-000859"/>
    <x v="58"/>
    <x v="2"/>
    <d v="2023-05-13T00:00:00"/>
    <x v="22"/>
    <n v="575.51"/>
    <n v="57551"/>
    <n v="0"/>
    <n v="0"/>
    <x v="1"/>
    <s v="Operación"/>
    <x v="0"/>
    <x v="3"/>
    <x v="1"/>
    <x v="1"/>
    <s v="No"/>
    <x v="2"/>
    <n v="57551"/>
    <s v="Comercio_713"/>
    <x v="3"/>
    <n v="575.51"/>
    <n v="57551"/>
    <n v="0"/>
    <n v="0"/>
    <n v="0"/>
    <n v="0"/>
    <s v="ARN00000859"/>
    <s v="Pendiente"/>
    <s v="Pendiente"/>
    <n v="0"/>
    <n v="0"/>
    <x v="5"/>
  </r>
  <r>
    <s v="C-000860"/>
    <x v="59"/>
    <x v="3"/>
    <d v="2023-05-14T00:00:00"/>
    <x v="22"/>
    <n v="481.57"/>
    <n v="48157"/>
    <n v="0"/>
    <n v="0"/>
    <x v="0"/>
    <s v="Operación"/>
    <x v="0"/>
    <x v="5"/>
    <x v="1"/>
    <x v="7"/>
    <s v="Sí"/>
    <x v="2"/>
    <n v="48157"/>
    <s v="Comercio_940"/>
    <x v="2"/>
    <n v="0"/>
    <n v="0"/>
    <n v="481.57"/>
    <n v="48157"/>
    <n v="0"/>
    <n v="0"/>
    <s v="ARN00000860"/>
    <s v="Hecho"/>
    <d v="2023-03-01T00:00:00"/>
    <n v="171.75"/>
    <n v="17175"/>
    <x v="5"/>
  </r>
  <r>
    <s v="C-000861"/>
    <x v="60"/>
    <x v="4"/>
    <d v="2023-05-03T00:00:00"/>
    <x v="12"/>
    <n v="828.17"/>
    <n v="82817"/>
    <n v="0"/>
    <n v="1.34"/>
    <x v="1"/>
    <s v="Operación"/>
    <x v="0"/>
    <x v="2"/>
    <x v="1"/>
    <x v="2"/>
    <s v="Sí"/>
    <x v="1"/>
    <n v="82817"/>
    <s v="Comercio_320"/>
    <x v="3"/>
    <n v="828.17"/>
    <n v="82817"/>
    <n v="0"/>
    <n v="0"/>
    <n v="0"/>
    <n v="0"/>
    <s v="ARN00000861"/>
    <s v="Pendiente"/>
    <s v="Pendiente"/>
    <n v="0"/>
    <n v="0"/>
    <x v="0"/>
  </r>
  <r>
    <s v="C-000862"/>
    <x v="61"/>
    <x v="5"/>
    <d v="2023-05-10T00:00:00"/>
    <x v="0"/>
    <n v="559.33000000000004"/>
    <n v="55933"/>
    <n v="0"/>
    <n v="0"/>
    <x v="0"/>
    <s v="Operación"/>
    <x v="1"/>
    <x v="2"/>
    <x v="1"/>
    <x v="2"/>
    <s v="Sí"/>
    <x v="3"/>
    <n v="55933"/>
    <s v="Comercio_1724"/>
    <x v="1"/>
    <n v="559.33000000000004"/>
    <n v="55933"/>
    <n v="0"/>
    <n v="0"/>
    <n v="0"/>
    <n v="0"/>
    <s v="ARN00000862"/>
    <s v="Pendiente"/>
    <s v="Pendiente"/>
    <n v="0"/>
    <n v="0"/>
    <x v="1"/>
  </r>
  <r>
    <s v="C-000863"/>
    <x v="62"/>
    <x v="6"/>
    <d v="2023-05-13T00:00:00"/>
    <x v="3"/>
    <n v="501.11"/>
    <n v="50111"/>
    <n v="0"/>
    <n v="0"/>
    <x v="0"/>
    <s v="Operación"/>
    <x v="3"/>
    <x v="0"/>
    <x v="1"/>
    <x v="7"/>
    <s v="No"/>
    <x v="1"/>
    <n v="50111"/>
    <s v="Comercio_1221"/>
    <x v="2"/>
    <n v="0"/>
    <n v="0"/>
    <n v="501.11"/>
    <n v="50111"/>
    <n v="0"/>
    <n v="0"/>
    <s v="ARN00000863"/>
    <s v="Pendiente"/>
    <s v="Pendiente"/>
    <n v="0"/>
    <n v="0"/>
    <x v="5"/>
  </r>
  <r>
    <s v="C-000864"/>
    <x v="63"/>
    <x v="0"/>
    <d v="2023-05-08T00:00:00"/>
    <x v="9"/>
    <n v="43.09"/>
    <n v="4309"/>
    <n v="0"/>
    <n v="0"/>
    <x v="1"/>
    <s v="Operación"/>
    <x v="0"/>
    <x v="3"/>
    <x v="1"/>
    <x v="3"/>
    <s v="No"/>
    <x v="3"/>
    <n v="4309"/>
    <s v="Comercio_801"/>
    <x v="1"/>
    <n v="43.09"/>
    <n v="4309"/>
    <n v="0"/>
    <n v="0"/>
    <n v="0"/>
    <n v="0"/>
    <s v="ARN00000864"/>
    <s v="Pendiente"/>
    <s v="Pendiente"/>
    <n v="0"/>
    <n v="0"/>
    <x v="3"/>
  </r>
  <r>
    <s v="C-000865"/>
    <x v="64"/>
    <x v="1"/>
    <d v="2023-05-19T00:00:00"/>
    <x v="22"/>
    <n v="59.18"/>
    <n v="5918"/>
    <n v="0"/>
    <n v="0"/>
    <x v="0"/>
    <s v="Operación"/>
    <x v="1"/>
    <x v="3"/>
    <x v="0"/>
    <x v="1"/>
    <s v="Sí"/>
    <x v="4"/>
    <n v="59180"/>
    <s v="Comercio_1930"/>
    <x v="0"/>
    <n v="0"/>
    <n v="0"/>
    <n v="0"/>
    <n v="0"/>
    <n v="591.79999999999995"/>
    <n v="59180"/>
    <s v="ARN00000865"/>
    <s v="Pendiente"/>
    <s v="Pendiente"/>
    <n v="0"/>
    <n v="0"/>
    <x v="2"/>
  </r>
  <r>
    <s v="C-000866"/>
    <x v="65"/>
    <x v="2"/>
    <d v="2023-05-13T00:00:00"/>
    <x v="20"/>
    <n v="977.33"/>
    <n v="97733"/>
    <n v="0"/>
    <n v="0.13"/>
    <x v="1"/>
    <s v="Operación"/>
    <x v="0"/>
    <x v="0"/>
    <x v="1"/>
    <x v="5"/>
    <s v="Sí"/>
    <x v="3"/>
    <n v="97733"/>
    <s v="Comercio_96"/>
    <x v="3"/>
    <n v="977.33"/>
    <n v="97733"/>
    <n v="0"/>
    <n v="0"/>
    <n v="0"/>
    <n v="0"/>
    <s v="ARN00000866"/>
    <s v="Hecho"/>
    <d v="2023-03-07T00:00:00"/>
    <n v="391.97"/>
    <n v="39197"/>
    <x v="1"/>
  </r>
  <r>
    <s v="C-000867"/>
    <x v="66"/>
    <x v="3"/>
    <d v="2023-05-31T00:00:00"/>
    <x v="7"/>
    <n v="520.98"/>
    <n v="52098"/>
    <n v="0"/>
    <n v="0"/>
    <x v="1"/>
    <s v="Operación"/>
    <x v="1"/>
    <x v="4"/>
    <x v="0"/>
    <x v="6"/>
    <s v="Sí"/>
    <x v="2"/>
    <n v="52098"/>
    <s v="Comercio_44"/>
    <x v="0"/>
    <n v="0"/>
    <n v="0"/>
    <n v="0"/>
    <n v="0"/>
    <n v="520.98"/>
    <n v="52098"/>
    <s v="ARN00000867"/>
    <s v="Hecho"/>
    <d v="2023-03-08T00:00:00"/>
    <n v="880.17"/>
    <n v="88017"/>
    <x v="1"/>
  </r>
  <r>
    <s v="C-000868"/>
    <x v="67"/>
    <x v="4"/>
    <d v="2023-05-25T00:00:00"/>
    <x v="14"/>
    <n v="201.13"/>
    <n v="20113"/>
    <n v="0"/>
    <n v="0"/>
    <x v="0"/>
    <s v="Operación"/>
    <x v="4"/>
    <x v="3"/>
    <x v="0"/>
    <x v="0"/>
    <s v="Sí"/>
    <x v="3"/>
    <n v="20113"/>
    <s v="Comercio_293"/>
    <x v="0"/>
    <n v="0"/>
    <n v="0"/>
    <n v="0"/>
    <n v="0"/>
    <n v="201.13"/>
    <n v="20113"/>
    <s v="ARN00000868"/>
    <s v="Pendiente"/>
    <s v="Pendiente"/>
    <n v="0"/>
    <n v="0"/>
    <x v="5"/>
  </r>
  <r>
    <s v="C-000869"/>
    <x v="68"/>
    <x v="5"/>
    <d v="2023-05-11T00:00:00"/>
    <x v="12"/>
    <n v="815.25"/>
    <n v="81525"/>
    <n v="0"/>
    <n v="1.35"/>
    <x v="0"/>
    <s v="Operación"/>
    <x v="4"/>
    <x v="0"/>
    <x v="1"/>
    <x v="7"/>
    <s v="Sí"/>
    <x v="2"/>
    <n v="81525"/>
    <s v="Comercio_573"/>
    <x v="1"/>
    <n v="815.25"/>
    <n v="81525"/>
    <n v="0"/>
    <n v="0"/>
    <n v="0"/>
    <n v="0"/>
    <s v="ARN00000869"/>
    <s v="Hecho"/>
    <d v="2023-03-10T00:00:00"/>
    <n v="917.28"/>
    <n v="91728"/>
    <x v="0"/>
  </r>
  <r>
    <s v="C-000870"/>
    <x v="69"/>
    <x v="6"/>
    <d v="2023-06-09T00:00:00"/>
    <x v="4"/>
    <n v="69.099999999999994"/>
    <n v="6910"/>
    <n v="0"/>
    <n v="1.1100000000000001"/>
    <x v="0"/>
    <s v="Operación"/>
    <x v="3"/>
    <x v="2"/>
    <x v="1"/>
    <x v="1"/>
    <s v="Sí"/>
    <x v="1"/>
    <n v="69100"/>
    <s v="Comercio_80"/>
    <x v="3"/>
    <n v="691"/>
    <n v="69100"/>
    <n v="0"/>
    <n v="0"/>
    <n v="0"/>
    <n v="0"/>
    <s v="ARN00000870"/>
    <s v="Hecho"/>
    <d v="2023-03-11T00:00:00"/>
    <n v="542.21"/>
    <n v="54221"/>
    <x v="5"/>
  </r>
  <r>
    <s v="C-000871"/>
    <x v="70"/>
    <x v="0"/>
    <d v="2023-06-07T00:00:00"/>
    <x v="28"/>
    <n v="292.62"/>
    <n v="29262"/>
    <n v="0"/>
    <n v="0"/>
    <x v="1"/>
    <s v="Operación"/>
    <x v="0"/>
    <x v="1"/>
    <x v="1"/>
    <x v="3"/>
    <s v="No"/>
    <x v="0"/>
    <n v="29262"/>
    <s v="Comercio_21"/>
    <x v="1"/>
    <n v="292.62"/>
    <n v="29262"/>
    <n v="0"/>
    <n v="0"/>
    <n v="0"/>
    <n v="0"/>
    <s v="ARN00000871"/>
    <s v="Pendiente"/>
    <s v="Pendiente"/>
    <n v="0"/>
    <n v="0"/>
    <x v="3"/>
  </r>
  <r>
    <s v="C-000872"/>
    <x v="71"/>
    <x v="1"/>
    <d v="2023-06-08T00:00:00"/>
    <x v="28"/>
    <n v="767.45"/>
    <n v="76745"/>
    <n v="0"/>
    <n v="1.33"/>
    <x v="0"/>
    <s v="Operación"/>
    <x v="4"/>
    <x v="2"/>
    <x v="1"/>
    <x v="7"/>
    <s v="No"/>
    <x v="2"/>
    <n v="76745"/>
    <s v="Comercio_437"/>
    <x v="3"/>
    <n v="767.45"/>
    <n v="76745"/>
    <n v="0"/>
    <n v="0"/>
    <n v="0"/>
    <n v="0"/>
    <s v="ARN00000872"/>
    <s v="Hecho"/>
    <d v="2023-03-13T00:00:00"/>
    <n v="91.49"/>
    <n v="9149"/>
    <x v="5"/>
  </r>
  <r>
    <s v="C-000873"/>
    <x v="72"/>
    <x v="2"/>
    <d v="2023-05-19T00:00:00"/>
    <x v="23"/>
    <n v="785.27"/>
    <n v="78527"/>
    <n v="0"/>
    <n v="0"/>
    <x v="1"/>
    <s v="Operación"/>
    <x v="0"/>
    <x v="3"/>
    <x v="1"/>
    <x v="5"/>
    <s v="No"/>
    <x v="3"/>
    <n v="78527"/>
    <s v="Comercio_368"/>
    <x v="2"/>
    <n v="0"/>
    <n v="0"/>
    <n v="785.27"/>
    <n v="78527"/>
    <n v="0"/>
    <n v="0"/>
    <s v="ARN00000873"/>
    <s v="Pendiente"/>
    <s v="Pendiente"/>
    <n v="0"/>
    <n v="0"/>
    <x v="2"/>
  </r>
  <r>
    <s v="C-000874"/>
    <x v="73"/>
    <x v="3"/>
    <d v="2023-05-27T00:00:00"/>
    <x v="1"/>
    <n v="588.13"/>
    <n v="58813"/>
    <n v="0"/>
    <n v="1.06"/>
    <x v="1"/>
    <s v="Operación"/>
    <x v="2"/>
    <x v="1"/>
    <x v="1"/>
    <x v="3"/>
    <s v="No"/>
    <x v="2"/>
    <n v="58813"/>
    <s v="Comercio_679"/>
    <x v="2"/>
    <n v="0"/>
    <n v="0"/>
    <n v="588.13"/>
    <n v="58813"/>
    <n v="0"/>
    <n v="0"/>
    <s v="ARN00000874"/>
    <s v="Pendiente"/>
    <s v="Pendiente"/>
    <n v="0"/>
    <n v="0"/>
    <x v="3"/>
  </r>
  <r>
    <s v="C-000875"/>
    <x v="74"/>
    <x v="4"/>
    <d v="2023-06-06T00:00:00"/>
    <x v="16"/>
    <n v="47.07"/>
    <n v="4707"/>
    <n v="0"/>
    <n v="1.19"/>
    <x v="0"/>
    <s v="Operación"/>
    <x v="2"/>
    <x v="3"/>
    <x v="0"/>
    <x v="6"/>
    <s v="No"/>
    <x v="3"/>
    <n v="47070"/>
    <s v="Comercio_235"/>
    <x v="0"/>
    <n v="0"/>
    <n v="0"/>
    <n v="0"/>
    <n v="0"/>
    <n v="470.7"/>
    <n v="47070"/>
    <s v="ARN00000875"/>
    <s v="Pendiente"/>
    <s v="Pendiente"/>
    <n v="0"/>
    <n v="0"/>
    <x v="0"/>
  </r>
  <r>
    <s v="C-000876"/>
    <x v="75"/>
    <x v="5"/>
    <d v="2023-05-23T00:00:00"/>
    <x v="20"/>
    <n v="972.68"/>
    <n v="97268"/>
    <n v="0"/>
    <n v="1.43"/>
    <x v="1"/>
    <s v="Operación"/>
    <x v="4"/>
    <x v="1"/>
    <x v="0"/>
    <x v="3"/>
    <s v="Sí"/>
    <x v="0"/>
    <n v="97268"/>
    <s v="Comercio_800"/>
    <x v="0"/>
    <n v="0"/>
    <n v="0"/>
    <n v="0"/>
    <n v="0"/>
    <n v="972.68"/>
    <n v="97268"/>
    <s v="ARN00000876"/>
    <s v="Hecho"/>
    <d v="2023-03-17T00:00:00"/>
    <n v="439.61"/>
    <n v="43961"/>
    <x v="5"/>
  </r>
  <r>
    <s v="C-000877"/>
    <x v="76"/>
    <x v="6"/>
    <d v="2023-06-15T00:00:00"/>
    <x v="2"/>
    <n v="114.85"/>
    <n v="11485"/>
    <n v="0"/>
    <n v="1.31"/>
    <x v="1"/>
    <s v="Operación"/>
    <x v="4"/>
    <x v="5"/>
    <x v="1"/>
    <x v="4"/>
    <s v="No"/>
    <x v="1"/>
    <n v="11485"/>
    <s v="Comercio_1416"/>
    <x v="2"/>
    <n v="0"/>
    <n v="0"/>
    <n v="114.85"/>
    <n v="11485"/>
    <n v="0"/>
    <n v="0"/>
    <s v="ARN00000877"/>
    <s v="Hecho"/>
    <d v="2023-03-18T00:00:00"/>
    <n v="488.07"/>
    <n v="48807"/>
    <x v="5"/>
  </r>
  <r>
    <s v="C-000878"/>
    <x v="77"/>
    <x v="0"/>
    <d v="2023-06-13T00:00:00"/>
    <x v="24"/>
    <n v="349.73"/>
    <n v="34973"/>
    <n v="0"/>
    <n v="0.13"/>
    <x v="0"/>
    <s v="Operación"/>
    <x v="5"/>
    <x v="4"/>
    <x v="0"/>
    <x v="7"/>
    <s v="No"/>
    <x v="1"/>
    <n v="34973"/>
    <s v="Comercio_1336"/>
    <x v="0"/>
    <n v="0"/>
    <n v="0"/>
    <n v="0"/>
    <n v="0"/>
    <n v="349.73"/>
    <n v="34973"/>
    <s v="ARN00000878"/>
    <s v="Pendiente"/>
    <s v="Pendiente"/>
    <n v="0"/>
    <n v="0"/>
    <x v="1"/>
  </r>
  <r>
    <s v="C-000879"/>
    <x v="78"/>
    <x v="1"/>
    <d v="2023-05-20T00:00:00"/>
    <x v="13"/>
    <n v="324.95999999999998"/>
    <n v="32496"/>
    <n v="0"/>
    <n v="1.02"/>
    <x v="1"/>
    <s v="Operación"/>
    <x v="1"/>
    <x v="5"/>
    <x v="1"/>
    <x v="0"/>
    <s v="No"/>
    <x v="1"/>
    <n v="32496"/>
    <s v="Comercio_1818"/>
    <x v="1"/>
    <n v="324.95999999999998"/>
    <n v="32496"/>
    <n v="0"/>
    <n v="0"/>
    <n v="0"/>
    <n v="0"/>
    <s v="ARN00000879"/>
    <s v="Hecho"/>
    <d v="2023-03-20T00:00:00"/>
    <n v="840.39"/>
    <n v="84039"/>
    <x v="0"/>
  </r>
  <r>
    <s v="C-000880"/>
    <x v="79"/>
    <x v="2"/>
    <d v="2023-05-24T00:00:00"/>
    <x v="9"/>
    <n v="715.21"/>
    <n v="71521"/>
    <n v="0"/>
    <n v="0"/>
    <x v="0"/>
    <s v="Operación"/>
    <x v="4"/>
    <x v="2"/>
    <x v="1"/>
    <x v="0"/>
    <s v="No"/>
    <x v="2"/>
    <n v="71521"/>
    <s v="Comercio_1435"/>
    <x v="3"/>
    <n v="715.21"/>
    <n v="71521"/>
    <n v="0"/>
    <n v="0"/>
    <n v="0"/>
    <n v="0"/>
    <s v="ARN00000880"/>
    <s v="Hecho"/>
    <d v="2023-03-21T00:00:00"/>
    <n v="535.26"/>
    <n v="53526"/>
    <x v="2"/>
  </r>
  <r>
    <s v="C-000881"/>
    <x v="80"/>
    <x v="3"/>
    <d v="2023-06-01T00:00:00"/>
    <x v="17"/>
    <n v="344.84"/>
    <n v="34484"/>
    <n v="0"/>
    <n v="0"/>
    <x v="0"/>
    <s v="Operación"/>
    <x v="4"/>
    <x v="1"/>
    <x v="0"/>
    <x v="3"/>
    <s v="No"/>
    <x v="0"/>
    <n v="34484"/>
    <s v="Comercio_1262"/>
    <x v="0"/>
    <n v="0"/>
    <n v="0"/>
    <n v="0"/>
    <n v="0"/>
    <n v="344.84"/>
    <n v="34484"/>
    <s v="ARN00000881"/>
    <s v="Pendiente"/>
    <s v="Pendiente"/>
    <n v="0"/>
    <n v="0"/>
    <x v="1"/>
  </r>
  <r>
    <s v="C-000882"/>
    <x v="81"/>
    <x v="4"/>
    <d v="2023-05-25T00:00:00"/>
    <x v="5"/>
    <n v="558.53"/>
    <n v="55853"/>
    <n v="0"/>
    <n v="0"/>
    <x v="0"/>
    <s v="Operación"/>
    <x v="0"/>
    <x v="3"/>
    <x v="1"/>
    <x v="7"/>
    <s v="Sí"/>
    <x v="3"/>
    <n v="55853"/>
    <s v="Comercio_1230"/>
    <x v="2"/>
    <n v="0"/>
    <n v="0"/>
    <n v="558.53"/>
    <n v="55853"/>
    <n v="0"/>
    <n v="0"/>
    <s v="ARN00000882"/>
    <s v="Pendiente"/>
    <s v="Pendiente"/>
    <n v="0"/>
    <n v="0"/>
    <x v="4"/>
  </r>
  <r>
    <s v="C-000883"/>
    <x v="82"/>
    <x v="5"/>
    <d v="2023-06-19T00:00:00"/>
    <x v="28"/>
    <n v="464.86"/>
    <n v="46486"/>
    <n v="0"/>
    <n v="1.07"/>
    <x v="0"/>
    <s v="Operación"/>
    <x v="0"/>
    <x v="0"/>
    <x v="1"/>
    <x v="1"/>
    <s v="Sí"/>
    <x v="2"/>
    <n v="46486"/>
    <s v="Comercio_905"/>
    <x v="1"/>
    <n v="464.86"/>
    <n v="46486"/>
    <n v="0"/>
    <n v="0"/>
    <n v="0"/>
    <n v="0"/>
    <s v="ARN00000883"/>
    <s v="Pendiente"/>
    <s v="Pendiente"/>
    <n v="0"/>
    <n v="0"/>
    <x v="2"/>
  </r>
  <r>
    <s v="C-000884"/>
    <x v="83"/>
    <x v="6"/>
    <d v="2023-06-04T00:00:00"/>
    <x v="17"/>
    <n v="844.16"/>
    <n v="84416"/>
    <n v="0"/>
    <n v="0"/>
    <x v="0"/>
    <s v="Operación"/>
    <x v="2"/>
    <x v="2"/>
    <x v="1"/>
    <x v="1"/>
    <s v="Sí"/>
    <x v="2"/>
    <n v="84416"/>
    <s v="Comercio_519"/>
    <x v="3"/>
    <n v="844.16"/>
    <n v="84416"/>
    <n v="0"/>
    <n v="0"/>
    <n v="0"/>
    <n v="0"/>
    <s v="ARN00000884"/>
    <s v="Pendiente"/>
    <s v="Pendiente"/>
    <n v="0"/>
    <n v="0"/>
    <x v="0"/>
  </r>
  <r>
    <s v="C-000885"/>
    <x v="84"/>
    <x v="0"/>
    <d v="2023-05-31T00:00:00"/>
    <x v="23"/>
    <n v="289.99"/>
    <n v="28999"/>
    <n v="0"/>
    <n v="1.39"/>
    <x v="1"/>
    <s v="Operación"/>
    <x v="1"/>
    <x v="5"/>
    <x v="1"/>
    <x v="3"/>
    <s v="Sí"/>
    <x v="0"/>
    <n v="28999"/>
    <s v="Comercio_1894"/>
    <x v="1"/>
    <n v="289.99"/>
    <n v="28999"/>
    <n v="0"/>
    <n v="0"/>
    <n v="0"/>
    <n v="0"/>
    <s v="ARN00000885"/>
    <s v="Pendiente"/>
    <s v="Pendiente"/>
    <n v="0"/>
    <n v="0"/>
    <x v="5"/>
  </r>
  <r>
    <s v="C-000886"/>
    <x v="85"/>
    <x v="1"/>
    <d v="2023-06-07T00:00:00"/>
    <x v="26"/>
    <n v="300.92"/>
    <n v="30092"/>
    <n v="0"/>
    <n v="0.1"/>
    <x v="1"/>
    <s v="Operación"/>
    <x v="5"/>
    <x v="0"/>
    <x v="1"/>
    <x v="0"/>
    <s v="No"/>
    <x v="4"/>
    <n v="30092"/>
    <s v="Comercio_984"/>
    <x v="3"/>
    <n v="300.92"/>
    <n v="30092"/>
    <n v="0"/>
    <n v="0"/>
    <n v="0"/>
    <n v="0"/>
    <s v="ARN00000886"/>
    <s v="Pendiente"/>
    <s v="Pendiente"/>
    <n v="0"/>
    <n v="0"/>
    <x v="3"/>
  </r>
  <r>
    <s v="C-000887"/>
    <x v="86"/>
    <x v="2"/>
    <d v="2023-06-13T00:00:00"/>
    <x v="14"/>
    <n v="580.21"/>
    <n v="58021"/>
    <n v="0"/>
    <n v="1.26"/>
    <x v="0"/>
    <s v="Operación"/>
    <x v="5"/>
    <x v="3"/>
    <x v="1"/>
    <x v="4"/>
    <s v="No"/>
    <x v="0"/>
    <n v="58021"/>
    <s v="Comercio_1016"/>
    <x v="2"/>
    <n v="0"/>
    <n v="0"/>
    <n v="580.21"/>
    <n v="58021"/>
    <n v="0"/>
    <n v="0"/>
    <s v="ARN00000887"/>
    <s v="Pendiente"/>
    <s v="Pendiente"/>
    <n v="0"/>
    <n v="0"/>
    <x v="3"/>
  </r>
  <r>
    <s v="C-000888"/>
    <x v="87"/>
    <x v="3"/>
    <d v="2023-05-28T00:00:00"/>
    <x v="8"/>
    <n v="104.39"/>
    <n v="10439"/>
    <n v="0"/>
    <n v="0.85"/>
    <x v="1"/>
    <s v="Operación"/>
    <x v="4"/>
    <x v="1"/>
    <x v="0"/>
    <x v="6"/>
    <s v="No"/>
    <x v="3"/>
    <n v="10439"/>
    <s v="Comercio_140"/>
    <x v="0"/>
    <n v="0"/>
    <n v="0"/>
    <n v="0"/>
    <n v="0"/>
    <n v="104.39"/>
    <n v="10439"/>
    <s v="ARN00000888"/>
    <s v="Pendiente"/>
    <s v="Pendiente"/>
    <n v="0"/>
    <n v="0"/>
    <x v="2"/>
  </r>
  <r>
    <s v="C-000889"/>
    <x v="88"/>
    <x v="4"/>
    <d v="2023-06-14T00:00:00"/>
    <x v="6"/>
    <n v="568.35"/>
    <n v="56835"/>
    <n v="0"/>
    <n v="0.88"/>
    <x v="0"/>
    <s v="Operación"/>
    <x v="2"/>
    <x v="4"/>
    <x v="1"/>
    <x v="2"/>
    <s v="Sí"/>
    <x v="3"/>
    <n v="56835"/>
    <s v="Comercio_890"/>
    <x v="3"/>
    <n v="568.35"/>
    <n v="56835"/>
    <n v="0"/>
    <n v="0"/>
    <n v="0"/>
    <n v="0"/>
    <s v="ARN00000889"/>
    <s v="Hecho"/>
    <d v="2023-03-30T00:00:00"/>
    <n v="303.76"/>
    <n v="30376"/>
    <x v="3"/>
  </r>
  <r>
    <s v="C-000890"/>
    <x v="89"/>
    <x v="5"/>
    <d v="2023-06-06T00:00:00"/>
    <x v="20"/>
    <n v="644.13"/>
    <n v="64413"/>
    <n v="0"/>
    <n v="0.81"/>
    <x v="0"/>
    <s v="Operación"/>
    <x v="5"/>
    <x v="1"/>
    <x v="1"/>
    <x v="3"/>
    <s v="No"/>
    <x v="0"/>
    <n v="64413"/>
    <s v="Comercio_1985"/>
    <x v="2"/>
    <n v="0"/>
    <n v="0"/>
    <n v="644.13"/>
    <n v="64413"/>
    <n v="0"/>
    <n v="0"/>
    <s v="ARN00000890"/>
    <s v="Pendiente"/>
    <s v="Pendiente"/>
    <n v="0"/>
    <n v="0"/>
    <x v="5"/>
  </r>
  <r>
    <s v="C-000891"/>
    <x v="90"/>
    <x v="6"/>
    <d v="2023-05-31T00:00:00"/>
    <x v="8"/>
    <n v="659.86"/>
    <n v="65986"/>
    <n v="0"/>
    <n v="0"/>
    <x v="0"/>
    <s v="Operación"/>
    <x v="5"/>
    <x v="2"/>
    <x v="1"/>
    <x v="5"/>
    <s v="No"/>
    <x v="2"/>
    <n v="65986"/>
    <s v="Comercio_1470"/>
    <x v="2"/>
    <n v="0"/>
    <n v="0"/>
    <n v="659.86"/>
    <n v="65986"/>
    <n v="0"/>
    <n v="0"/>
    <s v="ARN00000891"/>
    <s v="Hecho"/>
    <d v="2023-04-01T00:00:00"/>
    <n v="854.98"/>
    <n v="85498"/>
    <x v="4"/>
  </r>
  <r>
    <s v="C-000892"/>
    <x v="91"/>
    <x v="0"/>
    <d v="2023-06-09T00:00:00"/>
    <x v="0"/>
    <n v="578.99"/>
    <n v="57899"/>
    <n v="0"/>
    <n v="1.29"/>
    <x v="0"/>
    <s v="Operación"/>
    <x v="2"/>
    <x v="1"/>
    <x v="1"/>
    <x v="7"/>
    <s v="No"/>
    <x v="2"/>
    <n v="57899"/>
    <s v="Comercio_1512"/>
    <x v="1"/>
    <n v="578.99"/>
    <n v="57899"/>
    <n v="0"/>
    <n v="0"/>
    <n v="0"/>
    <n v="0"/>
    <s v="ARN00000892"/>
    <s v="Hecho"/>
    <d v="2023-04-02T00:00:00"/>
    <n v="798.66"/>
    <n v="79866"/>
    <x v="5"/>
  </r>
  <r>
    <s v="C-000893"/>
    <x v="92"/>
    <x v="1"/>
    <d v="2023-06-16T00:00:00"/>
    <x v="22"/>
    <n v="344.22"/>
    <n v="34422"/>
    <n v="0"/>
    <n v="0"/>
    <x v="1"/>
    <s v="Operación"/>
    <x v="1"/>
    <x v="5"/>
    <x v="1"/>
    <x v="1"/>
    <s v="Sí"/>
    <x v="2"/>
    <n v="34422"/>
    <s v="Comercio_1902"/>
    <x v="1"/>
    <n v="344.22"/>
    <n v="34422"/>
    <n v="0"/>
    <n v="0"/>
    <n v="0"/>
    <n v="0"/>
    <s v="ARN00000893"/>
    <s v="Hecho"/>
    <d v="2023-04-03T00:00:00"/>
    <n v="673.66"/>
    <n v="67366"/>
    <x v="0"/>
  </r>
  <r>
    <s v="C-000894"/>
    <x v="93"/>
    <x v="2"/>
    <d v="2023-06-21T00:00:00"/>
    <x v="15"/>
    <n v="912.48"/>
    <n v="91248"/>
    <n v="0"/>
    <n v="1.27"/>
    <x v="0"/>
    <s v="Operación"/>
    <x v="3"/>
    <x v="0"/>
    <x v="1"/>
    <x v="1"/>
    <s v="Sí"/>
    <x v="4"/>
    <n v="91248"/>
    <s v="Comercio_695"/>
    <x v="3"/>
    <n v="912.48"/>
    <n v="91248"/>
    <n v="0"/>
    <n v="0"/>
    <n v="0"/>
    <n v="0"/>
    <s v="ARN00000894"/>
    <s v="Pendiente"/>
    <s v="Pendiente"/>
    <n v="0"/>
    <n v="0"/>
    <x v="4"/>
  </r>
  <r>
    <s v="C-000895"/>
    <x v="94"/>
    <x v="3"/>
    <d v="2023-06-12T00:00:00"/>
    <x v="0"/>
    <n v="441.26"/>
    <n v="44126"/>
    <n v="0"/>
    <n v="1.36"/>
    <x v="1"/>
    <s v="Operación"/>
    <x v="1"/>
    <x v="2"/>
    <x v="1"/>
    <x v="1"/>
    <s v="No"/>
    <x v="3"/>
    <n v="44126"/>
    <s v="Comercio_1944"/>
    <x v="1"/>
    <n v="441.26"/>
    <n v="44126"/>
    <n v="0"/>
    <n v="0"/>
    <n v="0"/>
    <n v="0"/>
    <s v="ARN00000895"/>
    <s v="Pendiente"/>
    <s v="Pendiente"/>
    <n v="0"/>
    <n v="0"/>
    <x v="5"/>
  </r>
  <r>
    <s v="C-000896"/>
    <x v="95"/>
    <x v="4"/>
    <d v="2023-06-15T00:00:00"/>
    <x v="3"/>
    <n v="53.42"/>
    <n v="5342"/>
    <n v="0"/>
    <n v="0.87"/>
    <x v="1"/>
    <s v="Operación"/>
    <x v="3"/>
    <x v="0"/>
    <x v="1"/>
    <x v="1"/>
    <s v="No"/>
    <x v="1"/>
    <n v="5342"/>
    <s v="Comercio_1657"/>
    <x v="3"/>
    <n v="53.42"/>
    <n v="5342"/>
    <n v="0"/>
    <n v="0"/>
    <n v="0"/>
    <n v="0"/>
    <s v="ARN00000896"/>
    <s v="Hecho"/>
    <d v="2023-04-06T00:00:00"/>
    <n v="45.49"/>
    <n v="4549"/>
    <x v="2"/>
  </r>
  <r>
    <s v="C-000897"/>
    <x v="96"/>
    <x v="5"/>
    <d v="2023-06-07T00:00:00"/>
    <x v="13"/>
    <n v="417.87"/>
    <n v="41787"/>
    <n v="0"/>
    <n v="1.37"/>
    <x v="0"/>
    <s v="Operación"/>
    <x v="5"/>
    <x v="1"/>
    <x v="1"/>
    <x v="2"/>
    <s v="No"/>
    <x v="0"/>
    <n v="41787"/>
    <s v="Comercio_1101"/>
    <x v="3"/>
    <n v="417.87"/>
    <n v="41787"/>
    <n v="0"/>
    <n v="0"/>
    <n v="0"/>
    <n v="0"/>
    <s v="ARN00000897"/>
    <s v="Pendiente"/>
    <s v="Pendiente"/>
    <n v="0"/>
    <n v="0"/>
    <x v="2"/>
  </r>
  <r>
    <s v="C-000898"/>
    <x v="97"/>
    <x v="6"/>
    <d v="2023-06-07T00:00:00"/>
    <x v="8"/>
    <n v="54.12"/>
    <n v="5412"/>
    <n v="0"/>
    <n v="0"/>
    <x v="1"/>
    <s v="Operación"/>
    <x v="3"/>
    <x v="0"/>
    <x v="1"/>
    <x v="6"/>
    <s v="No"/>
    <x v="2"/>
    <n v="54120"/>
    <s v="Comercio_125"/>
    <x v="2"/>
    <n v="0"/>
    <n v="0"/>
    <n v="541.20000000000005"/>
    <n v="54120"/>
    <n v="0"/>
    <n v="0"/>
    <s v="ARN00000898"/>
    <s v="Pendiente"/>
    <s v="Pendiente"/>
    <n v="0"/>
    <n v="0"/>
    <x v="4"/>
  </r>
  <r>
    <s v="C-000899"/>
    <x v="98"/>
    <x v="0"/>
    <d v="2023-07-08T00:00:00"/>
    <x v="4"/>
    <n v="428.43"/>
    <n v="42843"/>
    <n v="0"/>
    <n v="1.33"/>
    <x v="0"/>
    <s v="Operación"/>
    <x v="4"/>
    <x v="0"/>
    <x v="1"/>
    <x v="4"/>
    <s v="Sí"/>
    <x v="3"/>
    <n v="42843"/>
    <s v="Comercio_1268"/>
    <x v="1"/>
    <n v="428.43"/>
    <n v="42843"/>
    <n v="0"/>
    <n v="0"/>
    <n v="0"/>
    <n v="0"/>
    <s v="ARN00000899"/>
    <s v="Hecho"/>
    <d v="2023-04-09T00:00:00"/>
    <n v="549.66999999999996"/>
    <n v="54967"/>
    <x v="4"/>
  </r>
  <r>
    <s v="C-000900"/>
    <x v="99"/>
    <x v="1"/>
    <d v="2023-06-14T00:00:00"/>
    <x v="25"/>
    <n v="43.02"/>
    <n v="4302"/>
    <n v="0"/>
    <n v="0.11"/>
    <x v="0"/>
    <s v="Operación"/>
    <x v="5"/>
    <x v="0"/>
    <x v="1"/>
    <x v="0"/>
    <s v="Sí"/>
    <x v="2"/>
    <n v="4302"/>
    <s v="Comercio_664"/>
    <x v="2"/>
    <n v="0"/>
    <n v="0"/>
    <n v="43.02"/>
    <n v="4302"/>
    <n v="0"/>
    <n v="0"/>
    <s v="ARN00000900"/>
    <s v="Pendiente"/>
    <s v="Pendiente"/>
    <n v="0"/>
    <n v="0"/>
    <x v="2"/>
  </r>
  <r>
    <s v="C-000901"/>
    <x v="100"/>
    <x v="2"/>
    <d v="2023-07-02T00:00:00"/>
    <x v="16"/>
    <n v="355.69"/>
    <n v="35569"/>
    <n v="0"/>
    <n v="0.1"/>
    <x v="0"/>
    <s v="Operación"/>
    <x v="5"/>
    <x v="5"/>
    <x v="1"/>
    <x v="2"/>
    <s v="Sí"/>
    <x v="3"/>
    <n v="35569"/>
    <s v="Comercio_532"/>
    <x v="3"/>
    <n v="355.69"/>
    <n v="35569"/>
    <n v="0"/>
    <n v="0"/>
    <n v="0"/>
    <n v="0"/>
    <s v="ARN00000901"/>
    <s v="Pendiente"/>
    <s v="Pendiente"/>
    <n v="0"/>
    <n v="0"/>
    <x v="1"/>
  </r>
  <r>
    <s v="C-000902"/>
    <x v="101"/>
    <x v="3"/>
    <d v="2023-06-29T00:00:00"/>
    <x v="15"/>
    <n v="334.63"/>
    <n v="33463"/>
    <n v="0"/>
    <n v="0"/>
    <x v="1"/>
    <s v="Operación"/>
    <x v="0"/>
    <x v="1"/>
    <x v="1"/>
    <x v="3"/>
    <s v="No"/>
    <x v="0"/>
    <n v="33463"/>
    <s v="Comercio_1152"/>
    <x v="1"/>
    <n v="334.63"/>
    <n v="33463"/>
    <n v="0"/>
    <n v="0"/>
    <n v="0"/>
    <n v="0"/>
    <s v="ARN00000902"/>
    <s v="Hecho"/>
    <d v="2023-04-12T00:00:00"/>
    <n v="428.64"/>
    <n v="42864"/>
    <x v="1"/>
  </r>
  <r>
    <s v="C-000903"/>
    <x v="102"/>
    <x v="4"/>
    <d v="2023-06-22T00:00:00"/>
    <x v="3"/>
    <n v="274.82"/>
    <n v="27482"/>
    <n v="0"/>
    <n v="0"/>
    <x v="1"/>
    <s v="Operación"/>
    <x v="2"/>
    <x v="1"/>
    <x v="1"/>
    <x v="1"/>
    <s v="Sí"/>
    <x v="1"/>
    <n v="27482"/>
    <s v="Comercio_918"/>
    <x v="1"/>
    <n v="274.82"/>
    <n v="27482"/>
    <n v="0"/>
    <n v="0"/>
    <n v="0"/>
    <n v="0"/>
    <s v="ARN00000903"/>
    <s v="Pendiente"/>
    <s v="Pendiente"/>
    <n v="0"/>
    <n v="0"/>
    <x v="2"/>
  </r>
  <r>
    <s v="C-000904"/>
    <x v="103"/>
    <x v="5"/>
    <d v="2023-06-13T00:00:00"/>
    <x v="8"/>
    <n v="69.349999999999994"/>
    <n v="6935"/>
    <n v="0"/>
    <n v="0"/>
    <x v="0"/>
    <s v="Operación"/>
    <x v="2"/>
    <x v="4"/>
    <x v="0"/>
    <x v="0"/>
    <s v="No"/>
    <x v="1"/>
    <n v="6935"/>
    <s v="Comercio_829"/>
    <x v="0"/>
    <n v="0"/>
    <n v="0"/>
    <n v="0"/>
    <n v="0"/>
    <n v="69.349999999999994"/>
    <n v="6935"/>
    <s v="ARN00000904"/>
    <s v="Hecho"/>
    <d v="2023-04-14T00:00:00"/>
    <n v="819.84"/>
    <n v="81984"/>
    <x v="0"/>
  </r>
  <r>
    <s v="C-000905"/>
    <x v="104"/>
    <x v="6"/>
    <d v="2023-07-10T00:00:00"/>
    <x v="24"/>
    <n v="765.56"/>
    <n v="76556"/>
    <n v="0"/>
    <n v="1.49"/>
    <x v="1"/>
    <s v="Operación"/>
    <x v="5"/>
    <x v="4"/>
    <x v="1"/>
    <x v="3"/>
    <s v="Sí"/>
    <x v="3"/>
    <n v="76556"/>
    <s v="Comercio_1890"/>
    <x v="3"/>
    <n v="765.56"/>
    <n v="76556"/>
    <n v="0"/>
    <n v="0"/>
    <n v="0"/>
    <n v="0"/>
    <s v="ARN00000905"/>
    <s v="Pendiente"/>
    <s v="Pendiente"/>
    <n v="0"/>
    <n v="0"/>
    <x v="5"/>
  </r>
  <r>
    <s v="C-000906"/>
    <x v="105"/>
    <x v="0"/>
    <d v="2023-07-11T00:00:00"/>
    <x v="24"/>
    <n v="42.39"/>
    <n v="4239"/>
    <n v="0"/>
    <n v="1.02"/>
    <x v="1"/>
    <s v="Operación"/>
    <x v="2"/>
    <x v="2"/>
    <x v="1"/>
    <x v="0"/>
    <s v="Sí"/>
    <x v="1"/>
    <n v="42390"/>
    <s v="Comercio_893"/>
    <x v="2"/>
    <n v="0"/>
    <n v="0"/>
    <n v="423.9"/>
    <n v="42390"/>
    <n v="0"/>
    <n v="0"/>
    <s v="ARN00000906"/>
    <s v="Pendiente"/>
    <s v="Pendiente"/>
    <n v="0"/>
    <n v="0"/>
    <x v="2"/>
  </r>
  <r>
    <s v="C-000907"/>
    <x v="106"/>
    <x v="1"/>
    <d v="2023-06-26T00:00:00"/>
    <x v="3"/>
    <n v="362.72"/>
    <n v="36272"/>
    <n v="0"/>
    <n v="0"/>
    <x v="1"/>
    <s v="Operación"/>
    <x v="1"/>
    <x v="3"/>
    <x v="1"/>
    <x v="3"/>
    <s v="No"/>
    <x v="0"/>
    <n v="36272"/>
    <s v="Comercio_400"/>
    <x v="3"/>
    <n v="362.72"/>
    <n v="36272"/>
    <n v="0"/>
    <n v="0"/>
    <n v="0"/>
    <n v="0"/>
    <s v="ARN00000907"/>
    <s v="Hecho"/>
    <d v="2023-04-17T00:00:00"/>
    <n v="144.07"/>
    <n v="14407"/>
    <x v="4"/>
  </r>
  <r>
    <s v="C-000908"/>
    <x v="107"/>
    <x v="2"/>
    <d v="2023-06-22T00:00:00"/>
    <x v="25"/>
    <n v="426.63"/>
    <n v="42663"/>
    <n v="0"/>
    <n v="0.14000000000000001"/>
    <x v="0"/>
    <s v="Operación"/>
    <x v="1"/>
    <x v="0"/>
    <x v="1"/>
    <x v="4"/>
    <s v="No"/>
    <x v="0"/>
    <n v="42663"/>
    <s v="Comercio_431"/>
    <x v="2"/>
    <n v="0"/>
    <n v="0"/>
    <n v="426.63"/>
    <n v="42663"/>
    <n v="0"/>
    <n v="0"/>
    <s v="ARN00000908"/>
    <s v="Hecho"/>
    <d v="2023-04-18T00:00:00"/>
    <n v="405.73"/>
    <n v="40573"/>
    <x v="2"/>
  </r>
  <r>
    <s v="C-000909"/>
    <x v="108"/>
    <x v="3"/>
    <d v="2023-07-16T00:00:00"/>
    <x v="19"/>
    <n v="130.19"/>
    <n v="13019"/>
    <n v="0"/>
    <n v="1.25"/>
    <x v="1"/>
    <s v="Operación"/>
    <x v="4"/>
    <x v="2"/>
    <x v="1"/>
    <x v="2"/>
    <s v="No"/>
    <x v="1"/>
    <n v="13019"/>
    <s v="Comercio_213"/>
    <x v="2"/>
    <n v="0"/>
    <n v="0"/>
    <n v="130.19"/>
    <n v="13019"/>
    <n v="0"/>
    <n v="0"/>
    <s v="ARN00000909"/>
    <s v="Hecho"/>
    <d v="2023-04-19T00:00:00"/>
    <n v="715.98"/>
    <n v="71598"/>
    <x v="2"/>
  </r>
  <r>
    <s v="C-000910"/>
    <x v="109"/>
    <x v="4"/>
    <d v="2023-06-27T00:00:00"/>
    <x v="0"/>
    <n v="270.38"/>
    <n v="27038"/>
    <n v="0"/>
    <n v="0"/>
    <x v="0"/>
    <s v="Operación"/>
    <x v="3"/>
    <x v="2"/>
    <x v="1"/>
    <x v="6"/>
    <s v="No"/>
    <x v="4"/>
    <n v="27038"/>
    <s v="Comercio_599"/>
    <x v="3"/>
    <n v="270.38"/>
    <n v="27038"/>
    <n v="0"/>
    <n v="0"/>
    <n v="0"/>
    <n v="0"/>
    <s v="ARN00000910"/>
    <s v="Pendiente"/>
    <s v="Pendiente"/>
    <n v="0"/>
    <n v="0"/>
    <x v="4"/>
  </r>
  <r>
    <s v="C-000911"/>
    <x v="110"/>
    <x v="5"/>
    <d v="2023-07-12T00:00:00"/>
    <x v="16"/>
    <n v="402.55"/>
    <n v="40255"/>
    <n v="0"/>
    <n v="0.12"/>
    <x v="1"/>
    <s v="Operación"/>
    <x v="0"/>
    <x v="5"/>
    <x v="1"/>
    <x v="4"/>
    <s v="No"/>
    <x v="2"/>
    <n v="40255"/>
    <s v="Comercio_1919"/>
    <x v="1"/>
    <n v="402.55"/>
    <n v="40255"/>
    <n v="0"/>
    <n v="0"/>
    <n v="0"/>
    <n v="0"/>
    <s v="ARN00000911"/>
    <s v="Pendiente"/>
    <s v="Pendiente"/>
    <n v="0"/>
    <n v="0"/>
    <x v="5"/>
  </r>
  <r>
    <s v="C-000912"/>
    <x v="111"/>
    <x v="6"/>
    <d v="2023-07-17T00:00:00"/>
    <x v="24"/>
    <n v="989.25"/>
    <n v="98925"/>
    <n v="0"/>
    <n v="0"/>
    <x v="1"/>
    <s v="Operación"/>
    <x v="1"/>
    <x v="5"/>
    <x v="1"/>
    <x v="0"/>
    <s v="Sí"/>
    <x v="3"/>
    <n v="98925"/>
    <s v="Comercio_1996"/>
    <x v="1"/>
    <n v="989.25"/>
    <n v="98925"/>
    <n v="0"/>
    <n v="0"/>
    <n v="0"/>
    <n v="0"/>
    <s v="ARN00000912"/>
    <s v="Hecho"/>
    <d v="2023-04-22T00:00:00"/>
    <n v="562.91"/>
    <n v="56291"/>
    <x v="4"/>
  </r>
  <r>
    <s v="C-000913"/>
    <x v="112"/>
    <x v="0"/>
    <d v="2023-06-28T00:00:00"/>
    <x v="23"/>
    <n v="2.4300000000000002"/>
    <n v="243"/>
    <n v="0"/>
    <n v="0"/>
    <x v="0"/>
    <s v="Operación"/>
    <x v="1"/>
    <x v="4"/>
    <x v="1"/>
    <x v="7"/>
    <s v="Sí"/>
    <x v="2"/>
    <n v="2430"/>
    <s v="Comercio_1751"/>
    <x v="3"/>
    <n v="24.3"/>
    <n v="2430"/>
    <n v="0"/>
    <n v="0"/>
    <n v="0"/>
    <n v="0"/>
    <s v="ARN00000913"/>
    <s v="Pendiente"/>
    <s v="Pendiente"/>
    <n v="0"/>
    <n v="0"/>
    <x v="1"/>
  </r>
  <r>
    <s v="C-000914"/>
    <x v="113"/>
    <x v="1"/>
    <d v="2023-07-03T00:00:00"/>
    <x v="3"/>
    <n v="702.58"/>
    <n v="70258"/>
    <n v="0"/>
    <n v="1.27"/>
    <x v="0"/>
    <s v="Operación"/>
    <x v="1"/>
    <x v="4"/>
    <x v="1"/>
    <x v="4"/>
    <s v="No"/>
    <x v="1"/>
    <n v="70258"/>
    <s v="Comercio_787"/>
    <x v="1"/>
    <n v="702.58"/>
    <n v="70258"/>
    <n v="0"/>
    <n v="0"/>
    <n v="0"/>
    <n v="0"/>
    <s v="ARN00000914"/>
    <s v="Hecho"/>
    <d v="2023-04-24T00:00:00"/>
    <n v="320.45"/>
    <n v="32045"/>
    <x v="1"/>
  </r>
  <r>
    <s v="C-000915"/>
    <x v="114"/>
    <x v="2"/>
    <d v="2023-07-18T00:00:00"/>
    <x v="7"/>
    <n v="510.55"/>
    <n v="51055"/>
    <n v="0"/>
    <n v="1.1299999999999999"/>
    <x v="0"/>
    <s v="Operación"/>
    <x v="2"/>
    <x v="5"/>
    <x v="0"/>
    <x v="6"/>
    <s v="Sí"/>
    <x v="0"/>
    <n v="51055"/>
    <s v="Comercio_874"/>
    <x v="0"/>
    <n v="0"/>
    <n v="0"/>
    <n v="0"/>
    <n v="0"/>
    <n v="510.55"/>
    <n v="51055"/>
    <s v="ARN00000915"/>
    <s v="Hecho"/>
    <d v="2023-04-25T00:00:00"/>
    <n v="82.63"/>
    <n v="8263"/>
    <x v="3"/>
  </r>
  <r>
    <s v="C-000916"/>
    <x v="115"/>
    <x v="3"/>
    <d v="2023-07-09T00:00:00"/>
    <x v="22"/>
    <n v="925.82"/>
    <n v="92582"/>
    <n v="0"/>
    <n v="0"/>
    <x v="0"/>
    <s v="Operación"/>
    <x v="4"/>
    <x v="5"/>
    <x v="0"/>
    <x v="0"/>
    <s v="Sí"/>
    <x v="4"/>
    <n v="92582"/>
    <s v="Comercio_733"/>
    <x v="0"/>
    <n v="0"/>
    <n v="0"/>
    <n v="0"/>
    <n v="0"/>
    <n v="925.82"/>
    <n v="92582"/>
    <s v="ARN00000916"/>
    <s v="Pendiente"/>
    <s v="Pendiente"/>
    <n v="0"/>
    <n v="0"/>
    <x v="2"/>
  </r>
  <r>
    <s v="C-000917"/>
    <x v="116"/>
    <x v="4"/>
    <d v="2023-07-16T00:00:00"/>
    <x v="11"/>
    <n v="503.59"/>
    <n v="50359"/>
    <n v="0"/>
    <n v="0.88"/>
    <x v="1"/>
    <s v="Operación"/>
    <x v="0"/>
    <x v="0"/>
    <x v="1"/>
    <x v="2"/>
    <s v="No"/>
    <x v="3"/>
    <n v="50359"/>
    <s v="Comercio_69"/>
    <x v="3"/>
    <n v="503.59"/>
    <n v="50359"/>
    <n v="0"/>
    <n v="0"/>
    <n v="0"/>
    <n v="0"/>
    <s v="ARN00000917"/>
    <s v="Pendiente"/>
    <s v="Pendiente"/>
    <n v="0"/>
    <n v="0"/>
    <x v="2"/>
  </r>
  <r>
    <s v="C-000918"/>
    <x v="117"/>
    <x v="5"/>
    <d v="2023-07-24T00:00:00"/>
    <x v="28"/>
    <n v="25.29"/>
    <n v="2529"/>
    <n v="0"/>
    <n v="0"/>
    <x v="1"/>
    <s v="Operación"/>
    <x v="5"/>
    <x v="2"/>
    <x v="1"/>
    <x v="4"/>
    <s v="Sí"/>
    <x v="2"/>
    <n v="25290"/>
    <s v="Comercio_725"/>
    <x v="3"/>
    <n v="252.9"/>
    <n v="25290"/>
    <n v="0"/>
    <n v="0"/>
    <n v="0"/>
    <n v="0"/>
    <s v="ARN00000918"/>
    <s v="Hecho"/>
    <d v="2023-04-28T00:00:00"/>
    <n v="111.76"/>
    <n v="11176"/>
    <x v="1"/>
  </r>
  <r>
    <s v="C-000919"/>
    <x v="118"/>
    <x v="6"/>
    <d v="2023-07-05T00:00:00"/>
    <x v="20"/>
    <n v="947.52"/>
    <n v="94752"/>
    <n v="0"/>
    <n v="1.43"/>
    <x v="0"/>
    <s v="Operación"/>
    <x v="5"/>
    <x v="4"/>
    <x v="0"/>
    <x v="6"/>
    <s v="No"/>
    <x v="1"/>
    <n v="94752"/>
    <s v="Comercio_1262"/>
    <x v="0"/>
    <n v="0"/>
    <n v="0"/>
    <n v="0"/>
    <n v="0"/>
    <n v="947.52"/>
    <n v="94752"/>
    <s v="ARN00000919"/>
    <s v="Pendiente"/>
    <s v="Pendiente"/>
    <n v="0"/>
    <n v="0"/>
    <x v="1"/>
  </r>
  <r>
    <s v="C-000920"/>
    <x v="119"/>
    <x v="0"/>
    <d v="2023-07-03T00:00:00"/>
    <x v="9"/>
    <n v="645.07000000000005"/>
    <n v="64507"/>
    <n v="0"/>
    <n v="0"/>
    <x v="0"/>
    <s v="Operación"/>
    <x v="1"/>
    <x v="4"/>
    <x v="1"/>
    <x v="1"/>
    <s v="Sí"/>
    <x v="3"/>
    <n v="64507"/>
    <s v="Comercio_906"/>
    <x v="2"/>
    <n v="0"/>
    <n v="0"/>
    <n v="645.07000000000005"/>
    <n v="64507"/>
    <n v="0"/>
    <n v="0"/>
    <s v="ARN00000920"/>
    <s v="Hecho"/>
    <d v="2023-04-30T00:00:00"/>
    <n v="61.15"/>
    <n v="6115"/>
    <x v="2"/>
  </r>
  <r>
    <s v="C-000921"/>
    <x v="120"/>
    <x v="1"/>
    <d v="2023-07-01T00:00:00"/>
    <x v="13"/>
    <n v="315.74"/>
    <n v="31574"/>
    <n v="0"/>
    <n v="0"/>
    <x v="1"/>
    <s v="Operación"/>
    <x v="1"/>
    <x v="2"/>
    <x v="0"/>
    <x v="6"/>
    <s v="No"/>
    <x v="2"/>
    <n v="31574"/>
    <s v="Comercio_1102"/>
    <x v="0"/>
    <n v="0"/>
    <n v="0"/>
    <n v="0"/>
    <n v="0"/>
    <n v="315.74"/>
    <n v="31574"/>
    <s v="ARN00000921"/>
    <s v="Hecho"/>
    <d v="2023-05-01T00:00:00"/>
    <n v="647.04999999999995"/>
    <n v="64705"/>
    <x v="1"/>
  </r>
  <r>
    <s v="C-000922"/>
    <x v="121"/>
    <x v="2"/>
    <d v="2023-07-18T00:00:00"/>
    <x v="14"/>
    <n v="18.04"/>
    <n v="1804"/>
    <n v="0"/>
    <n v="0"/>
    <x v="0"/>
    <s v="Operación"/>
    <x v="3"/>
    <x v="4"/>
    <x v="1"/>
    <x v="4"/>
    <s v="No"/>
    <x v="2"/>
    <n v="18040"/>
    <s v="Comercio_1005"/>
    <x v="1"/>
    <n v="180.4"/>
    <n v="18040"/>
    <n v="0"/>
    <n v="0"/>
    <n v="0"/>
    <n v="0"/>
    <s v="ARN00000922"/>
    <s v="Hecho"/>
    <d v="2023-05-02T00:00:00"/>
    <n v="508.01"/>
    <n v="50801"/>
    <x v="1"/>
  </r>
  <r>
    <s v="C-000923"/>
    <x v="122"/>
    <x v="3"/>
    <d v="2023-07-13T00:00:00"/>
    <x v="17"/>
    <n v="59.62"/>
    <n v="5962"/>
    <n v="0"/>
    <n v="0.98"/>
    <x v="0"/>
    <s v="Operación"/>
    <x v="0"/>
    <x v="0"/>
    <x v="1"/>
    <x v="1"/>
    <s v="No"/>
    <x v="4"/>
    <n v="5962"/>
    <s v="Comercio_1436"/>
    <x v="1"/>
    <n v="59.62"/>
    <n v="5962"/>
    <n v="0"/>
    <n v="0"/>
    <n v="0"/>
    <n v="0"/>
    <s v="ARN00000923"/>
    <s v="Hecho"/>
    <d v="2023-05-03T00:00:00"/>
    <n v="610.21"/>
    <n v="61021"/>
    <x v="5"/>
  </r>
  <r>
    <s v="C-000924"/>
    <x v="123"/>
    <x v="4"/>
    <d v="2023-07-16T00:00:00"/>
    <x v="1"/>
    <n v="528.42999999999995"/>
    <n v="52843"/>
    <n v="0"/>
    <n v="1.23"/>
    <x v="1"/>
    <s v="Operación"/>
    <x v="0"/>
    <x v="1"/>
    <x v="1"/>
    <x v="5"/>
    <s v="Sí"/>
    <x v="1"/>
    <n v="52843"/>
    <s v="Comercio_1354"/>
    <x v="2"/>
    <n v="0"/>
    <n v="0"/>
    <n v="528.42999999999995"/>
    <n v="52843"/>
    <n v="0"/>
    <n v="0"/>
    <s v="ARN00000924"/>
    <s v="Pendiente"/>
    <s v="Pendiente"/>
    <n v="0"/>
    <n v="0"/>
    <x v="4"/>
  </r>
  <r>
    <s v="C-000925"/>
    <x v="124"/>
    <x v="5"/>
    <d v="2023-07-30T00:00:00"/>
    <x v="24"/>
    <n v="451.06"/>
    <n v="45106"/>
    <n v="0"/>
    <n v="0.83"/>
    <x v="0"/>
    <s v="Operación"/>
    <x v="1"/>
    <x v="2"/>
    <x v="0"/>
    <x v="5"/>
    <s v="Sí"/>
    <x v="4"/>
    <n v="45106"/>
    <s v="Comercio_1054"/>
    <x v="0"/>
    <n v="0"/>
    <n v="0"/>
    <n v="0"/>
    <n v="0"/>
    <n v="451.06"/>
    <n v="45106"/>
    <s v="ARN00000925"/>
    <s v="Pendiente"/>
    <s v="Pendiente"/>
    <n v="0"/>
    <n v="0"/>
    <x v="0"/>
  </r>
  <r>
    <s v="C-000926"/>
    <x v="125"/>
    <x v="6"/>
    <d v="2023-07-15T00:00:00"/>
    <x v="3"/>
    <n v="544.01"/>
    <n v="54401"/>
    <n v="0"/>
    <n v="0"/>
    <x v="1"/>
    <s v="Operación"/>
    <x v="1"/>
    <x v="2"/>
    <x v="1"/>
    <x v="3"/>
    <s v="No"/>
    <x v="2"/>
    <n v="54401"/>
    <s v="Comercio_1825"/>
    <x v="1"/>
    <n v="544.01"/>
    <n v="54401"/>
    <n v="0"/>
    <n v="0"/>
    <n v="0"/>
    <n v="0"/>
    <s v="ARN00000926"/>
    <s v="Hecho"/>
    <d v="2023-05-06T00:00:00"/>
    <n v="279.98"/>
    <n v="27998"/>
    <x v="1"/>
  </r>
  <r>
    <s v="C-000927"/>
    <x v="126"/>
    <x v="0"/>
    <d v="2023-07-30T00:00:00"/>
    <x v="7"/>
    <n v="837.49"/>
    <n v="83749"/>
    <n v="0"/>
    <n v="0"/>
    <x v="1"/>
    <s v="Operación"/>
    <x v="4"/>
    <x v="5"/>
    <x v="0"/>
    <x v="6"/>
    <s v="Sí"/>
    <x v="1"/>
    <n v="83749"/>
    <s v="Comercio_893"/>
    <x v="0"/>
    <n v="0"/>
    <n v="0"/>
    <n v="0"/>
    <n v="0"/>
    <n v="837.49"/>
    <n v="83749"/>
    <s v="ARN00000927"/>
    <s v="Pendiente"/>
    <s v="Pendiente"/>
    <n v="0"/>
    <n v="0"/>
    <x v="2"/>
  </r>
  <r>
    <s v="C-000928"/>
    <x v="127"/>
    <x v="1"/>
    <d v="2023-07-28T00:00:00"/>
    <x v="27"/>
    <n v="131.74"/>
    <n v="13174"/>
    <n v="0"/>
    <n v="1.0900000000000001"/>
    <x v="1"/>
    <s v="Operación"/>
    <x v="1"/>
    <x v="5"/>
    <x v="1"/>
    <x v="7"/>
    <s v="No"/>
    <x v="3"/>
    <n v="13174"/>
    <s v="Comercio_80"/>
    <x v="3"/>
    <n v="131.74"/>
    <n v="13174"/>
    <n v="0"/>
    <n v="0"/>
    <n v="0"/>
    <n v="0"/>
    <s v="ARN00000928"/>
    <s v="Pendiente"/>
    <s v="Pendiente"/>
    <n v="0"/>
    <n v="0"/>
    <x v="5"/>
  </r>
  <r>
    <s v="C-000929"/>
    <x v="128"/>
    <x v="2"/>
    <d v="2023-07-15T00:00:00"/>
    <x v="20"/>
    <n v="600.74"/>
    <n v="60074"/>
    <n v="0"/>
    <n v="0"/>
    <x v="1"/>
    <s v="Operación"/>
    <x v="1"/>
    <x v="4"/>
    <x v="1"/>
    <x v="5"/>
    <s v="Sí"/>
    <x v="2"/>
    <n v="60074"/>
    <s v="Comercio_828"/>
    <x v="2"/>
    <n v="0"/>
    <n v="0"/>
    <n v="600.74"/>
    <n v="60074"/>
    <n v="0"/>
    <n v="0"/>
    <s v="ARN00000929"/>
    <s v="Pendiente"/>
    <s v="Pendiente"/>
    <n v="0"/>
    <n v="0"/>
    <x v="2"/>
  </r>
  <r>
    <s v="C-000930"/>
    <x v="129"/>
    <x v="3"/>
    <d v="2023-07-18T00:00:00"/>
    <x v="29"/>
    <n v="783.09"/>
    <n v="78309"/>
    <n v="0"/>
    <n v="0.96"/>
    <x v="1"/>
    <s v="Operación"/>
    <x v="5"/>
    <x v="5"/>
    <x v="1"/>
    <x v="3"/>
    <s v="No"/>
    <x v="4"/>
    <n v="78309"/>
    <s v="Comercio_1033"/>
    <x v="3"/>
    <n v="783.09"/>
    <n v="78309"/>
    <n v="0"/>
    <n v="0"/>
    <n v="0"/>
    <n v="0"/>
    <s v="ARN00000930"/>
    <s v="Hecho"/>
    <d v="2023-05-10T00:00:00"/>
    <n v="873.52"/>
    <n v="87352"/>
    <x v="1"/>
  </r>
  <r>
    <s v="C-000931"/>
    <x v="130"/>
    <x v="4"/>
    <d v="2023-07-20T00:00:00"/>
    <x v="3"/>
    <n v="68.95"/>
    <n v="6895"/>
    <n v="0"/>
    <n v="0"/>
    <x v="0"/>
    <s v="Operación"/>
    <x v="0"/>
    <x v="4"/>
    <x v="1"/>
    <x v="2"/>
    <s v="No"/>
    <x v="1"/>
    <n v="6895"/>
    <s v="Comercio_1071"/>
    <x v="2"/>
    <n v="0"/>
    <n v="0"/>
    <n v="68.95"/>
    <n v="6895"/>
    <n v="0"/>
    <n v="0"/>
    <s v="ARN00000931"/>
    <s v="Pendiente"/>
    <s v="Pendiente"/>
    <n v="0"/>
    <n v="0"/>
    <x v="0"/>
  </r>
  <r>
    <s v="C-000932"/>
    <x v="131"/>
    <x v="5"/>
    <d v="2023-08-05T00:00:00"/>
    <x v="10"/>
    <n v="42.47"/>
    <n v="4247"/>
    <n v="0"/>
    <n v="0.94"/>
    <x v="0"/>
    <s v="Operación"/>
    <x v="4"/>
    <x v="0"/>
    <x v="0"/>
    <x v="6"/>
    <s v="No"/>
    <x v="4"/>
    <n v="42470"/>
    <s v="Comercio_289"/>
    <x v="0"/>
    <n v="0"/>
    <n v="0"/>
    <n v="0"/>
    <n v="0"/>
    <n v="424.7"/>
    <n v="42470"/>
    <s v="ARN00000932"/>
    <s v="Pendiente"/>
    <s v="Pendiente"/>
    <n v="0"/>
    <n v="0"/>
    <x v="1"/>
  </r>
  <r>
    <s v="C-000933"/>
    <x v="132"/>
    <x v="6"/>
    <d v="2023-08-07T00:00:00"/>
    <x v="24"/>
    <n v="736.45"/>
    <n v="73645"/>
    <n v="0"/>
    <n v="0.96"/>
    <x v="1"/>
    <s v="Operación"/>
    <x v="0"/>
    <x v="1"/>
    <x v="0"/>
    <x v="1"/>
    <s v="Sí"/>
    <x v="1"/>
    <n v="73645"/>
    <s v="Comercio_1056"/>
    <x v="0"/>
    <n v="0"/>
    <n v="0"/>
    <n v="0"/>
    <n v="0"/>
    <n v="736.45"/>
    <n v="73645"/>
    <s v="ARN00000933"/>
    <s v="Pendiente"/>
    <s v="Pendiente"/>
    <n v="0"/>
    <n v="0"/>
    <x v="4"/>
  </r>
  <r>
    <s v="C-000934"/>
    <x v="133"/>
    <x v="0"/>
    <d v="2023-08-03T00:00:00"/>
    <x v="27"/>
    <n v="3.19"/>
    <n v="319"/>
    <n v="0"/>
    <n v="1.28"/>
    <x v="1"/>
    <s v="Operación"/>
    <x v="2"/>
    <x v="1"/>
    <x v="1"/>
    <x v="2"/>
    <s v="Sí"/>
    <x v="4"/>
    <n v="3190"/>
    <s v="Comercio_510"/>
    <x v="1"/>
    <n v="31.9"/>
    <n v="3190"/>
    <n v="0"/>
    <n v="0"/>
    <n v="0"/>
    <n v="0"/>
    <s v="ARN00000934"/>
    <s v="Pendiente"/>
    <s v="Pendiente"/>
    <n v="0"/>
    <n v="0"/>
    <x v="0"/>
  </r>
  <r>
    <s v="C-000935"/>
    <x v="134"/>
    <x v="1"/>
    <d v="2023-07-24T00:00:00"/>
    <x v="3"/>
    <n v="961.59"/>
    <n v="96159"/>
    <n v="0"/>
    <n v="0"/>
    <x v="1"/>
    <s v="Operación"/>
    <x v="5"/>
    <x v="5"/>
    <x v="1"/>
    <x v="4"/>
    <s v="No"/>
    <x v="1"/>
    <n v="96159"/>
    <s v="Comercio_238"/>
    <x v="2"/>
    <n v="0"/>
    <n v="0"/>
    <n v="961.59"/>
    <n v="96159"/>
    <n v="0"/>
    <n v="0"/>
    <s v="ARN00000935"/>
    <s v="Pendiente"/>
    <s v="Pendiente"/>
    <n v="0"/>
    <n v="0"/>
    <x v="4"/>
  </r>
  <r>
    <s v="C-000936"/>
    <x v="135"/>
    <x v="2"/>
    <d v="2023-07-30T00:00:00"/>
    <x v="30"/>
    <n v="754.01"/>
    <n v="75401"/>
    <n v="0"/>
    <n v="1.34"/>
    <x v="1"/>
    <s v="Operación"/>
    <x v="0"/>
    <x v="0"/>
    <x v="0"/>
    <x v="3"/>
    <s v="No"/>
    <x v="2"/>
    <n v="75401"/>
    <s v="Comercio_395"/>
    <x v="0"/>
    <n v="0"/>
    <n v="0"/>
    <n v="0"/>
    <n v="0"/>
    <n v="754.01"/>
    <n v="75401"/>
    <s v="ARN00000936"/>
    <s v="Hecho"/>
    <d v="2023-05-16T00:00:00"/>
    <n v="88.79"/>
    <n v="8879"/>
    <x v="4"/>
  </r>
  <r>
    <s v="C-000937"/>
    <x v="136"/>
    <x v="3"/>
    <d v="2023-08-15T00:00:00"/>
    <x v="4"/>
    <n v="865.59"/>
    <n v="86559"/>
    <n v="0"/>
    <n v="0.87"/>
    <x v="1"/>
    <s v="Operación"/>
    <x v="2"/>
    <x v="0"/>
    <x v="1"/>
    <x v="6"/>
    <s v="No"/>
    <x v="3"/>
    <n v="86559"/>
    <s v="Comercio_680"/>
    <x v="1"/>
    <n v="865.59"/>
    <n v="86559"/>
    <n v="0"/>
    <n v="0"/>
    <n v="0"/>
    <n v="0"/>
    <s v="ARN00000937"/>
    <s v="Hecho"/>
    <d v="2023-05-17T00:00:00"/>
    <n v="994.87"/>
    <n v="99487"/>
    <x v="5"/>
  </r>
  <r>
    <s v="C-000938"/>
    <x v="137"/>
    <x v="4"/>
    <d v="2023-07-24T00:00:00"/>
    <x v="20"/>
    <n v="42.7"/>
    <n v="4270"/>
    <n v="0"/>
    <n v="0"/>
    <x v="1"/>
    <s v="Operación"/>
    <x v="2"/>
    <x v="1"/>
    <x v="0"/>
    <x v="5"/>
    <s v="Sí"/>
    <x v="0"/>
    <n v="42700"/>
    <s v="Comercio_672"/>
    <x v="0"/>
    <n v="0"/>
    <n v="0"/>
    <n v="0"/>
    <n v="0"/>
    <n v="427"/>
    <n v="42700"/>
    <s v="ARN00000938"/>
    <s v="Pendiente"/>
    <s v="Pendiente"/>
    <n v="0"/>
    <n v="0"/>
    <x v="5"/>
  </r>
  <r>
    <s v="C-000939"/>
    <x v="138"/>
    <x v="5"/>
    <d v="2023-07-30T00:00:00"/>
    <x v="26"/>
    <n v="939.09"/>
    <n v="93909"/>
    <n v="0"/>
    <n v="1.28"/>
    <x v="0"/>
    <s v="Operación"/>
    <x v="3"/>
    <x v="2"/>
    <x v="0"/>
    <x v="7"/>
    <s v="No"/>
    <x v="3"/>
    <n v="93909"/>
    <s v="Comercio_1971"/>
    <x v="0"/>
    <n v="0"/>
    <n v="0"/>
    <n v="0"/>
    <n v="0"/>
    <n v="939.09"/>
    <n v="93909"/>
    <s v="ARN00000939"/>
    <s v="Hecho"/>
    <d v="2023-05-19T00:00:00"/>
    <n v="281.36"/>
    <n v="28136"/>
    <x v="2"/>
  </r>
  <r>
    <s v="C-000940"/>
    <x v="139"/>
    <x v="6"/>
    <d v="2023-08-03T00:00:00"/>
    <x v="30"/>
    <n v="960.01"/>
    <n v="96001"/>
    <n v="0"/>
    <n v="0"/>
    <x v="1"/>
    <s v="Operación"/>
    <x v="3"/>
    <x v="0"/>
    <x v="1"/>
    <x v="2"/>
    <s v="No"/>
    <x v="0"/>
    <n v="96001"/>
    <s v="Comercio_688"/>
    <x v="1"/>
    <n v="960.01"/>
    <n v="96001"/>
    <n v="0"/>
    <n v="0"/>
    <n v="0"/>
    <n v="0"/>
    <s v="ARN00000940"/>
    <s v="Hecho"/>
    <d v="2023-05-20T00:00:00"/>
    <n v="57.92"/>
    <n v="5792"/>
    <x v="1"/>
  </r>
  <r>
    <s v="C-000941"/>
    <x v="140"/>
    <x v="0"/>
    <d v="2023-07-29T00:00:00"/>
    <x v="29"/>
    <n v="71.63"/>
    <n v="7163"/>
    <n v="0"/>
    <n v="0"/>
    <x v="1"/>
    <s v="Operación"/>
    <x v="2"/>
    <x v="5"/>
    <x v="1"/>
    <x v="3"/>
    <s v="Sí"/>
    <x v="0"/>
    <n v="71630"/>
    <s v="Comercio_1214"/>
    <x v="2"/>
    <n v="0"/>
    <n v="0"/>
    <n v="716.3"/>
    <n v="71630"/>
    <n v="0"/>
    <n v="0"/>
    <s v="ARN00000941"/>
    <s v="Hecho"/>
    <d v="2023-05-21T00:00:00"/>
    <n v="339.49"/>
    <n v="33949"/>
    <x v="5"/>
  </r>
  <r>
    <s v="C-000942"/>
    <x v="141"/>
    <x v="1"/>
    <d v="2023-08-20T00:00:00"/>
    <x v="4"/>
    <n v="980.81"/>
    <n v="98081"/>
    <n v="0"/>
    <n v="0"/>
    <x v="1"/>
    <s v="Operación"/>
    <x v="3"/>
    <x v="4"/>
    <x v="0"/>
    <x v="4"/>
    <s v="No"/>
    <x v="3"/>
    <n v="98081"/>
    <s v="Comercio_687"/>
    <x v="0"/>
    <n v="0"/>
    <n v="0"/>
    <n v="0"/>
    <n v="0"/>
    <n v="980.81"/>
    <n v="98081"/>
    <s v="ARN00000942"/>
    <s v="Pendiente"/>
    <s v="Pendiente"/>
    <n v="0"/>
    <n v="0"/>
    <x v="0"/>
  </r>
  <r>
    <s v="C-000943"/>
    <x v="142"/>
    <x v="2"/>
    <d v="2023-08-17T00:00:00"/>
    <x v="24"/>
    <n v="721.29"/>
    <n v="72129"/>
    <n v="0"/>
    <n v="0"/>
    <x v="1"/>
    <s v="Operación"/>
    <x v="5"/>
    <x v="4"/>
    <x v="1"/>
    <x v="7"/>
    <s v="No"/>
    <x v="4"/>
    <n v="72129"/>
    <s v="Comercio_1868"/>
    <x v="3"/>
    <n v="721.29"/>
    <n v="72129"/>
    <n v="0"/>
    <n v="0"/>
    <n v="0"/>
    <n v="0"/>
    <s v="ARN00000943"/>
    <s v="Hecho"/>
    <d v="2023-05-23T00:00:00"/>
    <n v="479.28"/>
    <n v="47928"/>
    <x v="5"/>
  </r>
  <r>
    <s v="C-000944"/>
    <x v="143"/>
    <x v="3"/>
    <d v="2023-08-06T00:00:00"/>
    <x v="22"/>
    <n v="731.35"/>
    <n v="73135"/>
    <n v="0"/>
    <n v="0.1"/>
    <x v="1"/>
    <s v="Operación"/>
    <x v="1"/>
    <x v="3"/>
    <x v="0"/>
    <x v="4"/>
    <s v="No"/>
    <x v="4"/>
    <n v="73135"/>
    <s v="Comercio_867"/>
    <x v="0"/>
    <n v="0"/>
    <n v="0"/>
    <n v="0"/>
    <n v="0"/>
    <n v="731.35"/>
    <n v="73135"/>
    <s v="ARN00000944"/>
    <s v="Hecho"/>
    <d v="2023-05-24T00:00:00"/>
    <n v="368.75"/>
    <n v="36875"/>
    <x v="4"/>
  </r>
  <r>
    <s v="C-000945"/>
    <x v="144"/>
    <x v="4"/>
    <d v="2023-07-27T00:00:00"/>
    <x v="5"/>
    <n v="194.38"/>
    <n v="19438"/>
    <n v="0"/>
    <n v="1.1399999999999999"/>
    <x v="0"/>
    <s v="Operación"/>
    <x v="1"/>
    <x v="0"/>
    <x v="1"/>
    <x v="4"/>
    <s v="No"/>
    <x v="1"/>
    <n v="19438"/>
    <s v="Comercio_888"/>
    <x v="3"/>
    <n v="194.38"/>
    <n v="19438"/>
    <n v="0"/>
    <n v="0"/>
    <n v="0"/>
    <n v="0"/>
    <s v="ARN00000945"/>
    <s v="Pendiente"/>
    <s v="Pendiente"/>
    <n v="0"/>
    <n v="0"/>
    <x v="4"/>
  </r>
  <r>
    <s v="C-000946"/>
    <x v="145"/>
    <x v="5"/>
    <d v="2023-08-16T00:00:00"/>
    <x v="16"/>
    <n v="973.68"/>
    <n v="97368"/>
    <n v="0"/>
    <n v="1.22"/>
    <x v="0"/>
    <s v="Operación"/>
    <x v="4"/>
    <x v="3"/>
    <x v="1"/>
    <x v="0"/>
    <s v="No"/>
    <x v="2"/>
    <n v="97368"/>
    <s v="Comercio_223"/>
    <x v="1"/>
    <n v="973.68"/>
    <n v="97368"/>
    <n v="0"/>
    <n v="0"/>
    <n v="0"/>
    <n v="0"/>
    <s v="ARN00000946"/>
    <s v="Hecho"/>
    <d v="2023-05-26T00:00:00"/>
    <n v="463.13"/>
    <n v="46313"/>
    <x v="5"/>
  </r>
  <r>
    <s v="C-000947"/>
    <x v="146"/>
    <x v="6"/>
    <d v="2023-08-12T00:00:00"/>
    <x v="14"/>
    <n v="58.48"/>
    <n v="5848"/>
    <n v="0"/>
    <n v="0"/>
    <x v="0"/>
    <s v="Operación"/>
    <x v="1"/>
    <x v="4"/>
    <x v="0"/>
    <x v="0"/>
    <s v="Sí"/>
    <x v="0"/>
    <n v="58480"/>
    <s v="Comercio_891"/>
    <x v="0"/>
    <n v="0"/>
    <n v="0"/>
    <n v="0"/>
    <n v="0"/>
    <n v="584.79999999999995"/>
    <n v="58480"/>
    <s v="ARN00000947"/>
    <s v="Pendiente"/>
    <s v="Pendiente"/>
    <n v="0"/>
    <n v="0"/>
    <x v="5"/>
  </r>
  <r>
    <s v="C-000948"/>
    <x v="147"/>
    <x v="0"/>
    <d v="2023-08-06T00:00:00"/>
    <x v="3"/>
    <n v="87.02"/>
    <n v="8702"/>
    <n v="0"/>
    <n v="1.32"/>
    <x v="0"/>
    <s v="Operación"/>
    <x v="3"/>
    <x v="1"/>
    <x v="1"/>
    <x v="7"/>
    <s v="Sí"/>
    <x v="0"/>
    <n v="87020"/>
    <s v="Comercio_1904"/>
    <x v="3"/>
    <n v="870.2"/>
    <n v="87020"/>
    <n v="0"/>
    <n v="0"/>
    <n v="0"/>
    <n v="0"/>
    <s v="ARN00000948"/>
    <s v="Hecho"/>
    <d v="2023-05-28T00:00:00"/>
    <n v="34.14"/>
    <n v="3414"/>
    <x v="5"/>
  </r>
  <r>
    <s v="C-000949"/>
    <x v="148"/>
    <x v="1"/>
    <d v="2023-07-31T00:00:00"/>
    <x v="5"/>
    <n v="900.38"/>
    <n v="90038"/>
    <n v="0"/>
    <n v="0.85"/>
    <x v="1"/>
    <s v="Operación"/>
    <x v="2"/>
    <x v="5"/>
    <x v="1"/>
    <x v="4"/>
    <s v="No"/>
    <x v="0"/>
    <n v="90038"/>
    <s v="Comercio_80"/>
    <x v="1"/>
    <n v="900.38"/>
    <n v="90038"/>
    <n v="0"/>
    <n v="0"/>
    <n v="0"/>
    <n v="0"/>
    <s v="ARN00000949"/>
    <s v="Pendiente"/>
    <s v="Pendiente"/>
    <n v="0"/>
    <n v="0"/>
    <x v="5"/>
  </r>
  <r>
    <s v="C-000950"/>
    <x v="149"/>
    <x v="2"/>
    <d v="2023-08-21T00:00:00"/>
    <x v="21"/>
    <n v="346.87"/>
    <n v="34687"/>
    <n v="0"/>
    <n v="0.88"/>
    <x v="1"/>
    <s v="Operación"/>
    <x v="2"/>
    <x v="5"/>
    <x v="1"/>
    <x v="1"/>
    <s v="No"/>
    <x v="0"/>
    <n v="34687"/>
    <s v="Comercio_1710"/>
    <x v="2"/>
    <n v="0"/>
    <n v="0"/>
    <n v="346.87"/>
    <n v="34687"/>
    <n v="0"/>
    <n v="0"/>
    <s v="ARN00000950"/>
    <s v="Pendiente"/>
    <s v="Pendiente"/>
    <n v="0"/>
    <n v="0"/>
    <x v="3"/>
  </r>
  <r>
    <s v="C-000951"/>
    <x v="150"/>
    <x v="3"/>
    <d v="2023-08-22T00:00:00"/>
    <x v="21"/>
    <n v="861.22"/>
    <n v="86122"/>
    <n v="0"/>
    <n v="0"/>
    <x v="1"/>
    <s v="Operación"/>
    <x v="0"/>
    <x v="0"/>
    <x v="0"/>
    <x v="2"/>
    <s v="Sí"/>
    <x v="4"/>
    <n v="86122"/>
    <s v="Comercio_769"/>
    <x v="0"/>
    <n v="0"/>
    <n v="0"/>
    <n v="0"/>
    <n v="0"/>
    <n v="861.22"/>
    <n v="86122"/>
    <s v="ARN00000951"/>
    <s v="Pendiente"/>
    <s v="Pendiente"/>
    <n v="0"/>
    <n v="0"/>
    <x v="4"/>
  </r>
  <r>
    <s v="C-000952"/>
    <x v="151"/>
    <x v="4"/>
    <d v="2023-08-28T00:00:00"/>
    <x v="19"/>
    <n v="283.62"/>
    <n v="28362"/>
    <n v="0"/>
    <n v="0.82"/>
    <x v="1"/>
    <s v="Operación"/>
    <x v="5"/>
    <x v="2"/>
    <x v="1"/>
    <x v="3"/>
    <s v="No"/>
    <x v="1"/>
    <n v="28362"/>
    <s v="Comercio_1054"/>
    <x v="1"/>
    <n v="283.62"/>
    <n v="28362"/>
    <n v="0"/>
    <n v="0"/>
    <n v="0"/>
    <n v="0"/>
    <s v="ARN00000952"/>
    <s v="Pendiente"/>
    <s v="Pendiente"/>
    <n v="0"/>
    <n v="0"/>
    <x v="0"/>
  </r>
  <r>
    <s v="C-000953"/>
    <x v="152"/>
    <x v="5"/>
    <d v="2023-08-17T00:00:00"/>
    <x v="6"/>
    <n v="135.69"/>
    <n v="13569"/>
    <n v="0"/>
    <n v="0.11"/>
    <x v="0"/>
    <s v="Operación"/>
    <x v="3"/>
    <x v="0"/>
    <x v="1"/>
    <x v="6"/>
    <s v="Sí"/>
    <x v="0"/>
    <n v="13569"/>
    <s v="Comercio_1705"/>
    <x v="3"/>
    <n v="135.69"/>
    <n v="13569"/>
    <n v="0"/>
    <n v="0"/>
    <n v="0"/>
    <n v="0"/>
    <s v="ARN00000953"/>
    <s v="Hecho"/>
    <d v="2023-06-02T00:00:00"/>
    <n v="169.31"/>
    <n v="16931"/>
    <x v="4"/>
  </r>
  <r>
    <s v="C-000954"/>
    <x v="153"/>
    <x v="6"/>
    <d v="2023-08-02T00:00:00"/>
    <x v="8"/>
    <n v="528.86"/>
    <n v="52886"/>
    <n v="0"/>
    <n v="0.84"/>
    <x v="1"/>
    <s v="Operación"/>
    <x v="0"/>
    <x v="3"/>
    <x v="1"/>
    <x v="3"/>
    <s v="No"/>
    <x v="3"/>
    <n v="52886"/>
    <s v="Comercio_1576"/>
    <x v="3"/>
    <n v="528.86"/>
    <n v="52886"/>
    <n v="0"/>
    <n v="0"/>
    <n v="0"/>
    <n v="0"/>
    <s v="ARN00000954"/>
    <s v="Pendiente"/>
    <s v="Pendiente"/>
    <n v="0"/>
    <n v="0"/>
    <x v="0"/>
  </r>
  <r>
    <s v="C-000955"/>
    <x v="154"/>
    <x v="0"/>
    <d v="2023-08-14T00:00:00"/>
    <x v="17"/>
    <n v="84.96"/>
    <n v="8496"/>
    <n v="0"/>
    <n v="0"/>
    <x v="0"/>
    <s v="Operación"/>
    <x v="5"/>
    <x v="0"/>
    <x v="1"/>
    <x v="3"/>
    <s v="No"/>
    <x v="4"/>
    <n v="84960"/>
    <s v="Comercio_1890"/>
    <x v="2"/>
    <n v="0"/>
    <n v="0"/>
    <n v="849.6"/>
    <n v="84960"/>
    <n v="0"/>
    <n v="0"/>
    <s v="ARN00000955"/>
    <s v="Pendiente"/>
    <s v="Pendiente"/>
    <n v="0"/>
    <n v="0"/>
    <x v="5"/>
  </r>
  <r>
    <s v="C-000956"/>
    <x v="155"/>
    <x v="1"/>
    <d v="2023-08-18T00:00:00"/>
    <x v="22"/>
    <n v="537.32000000000005"/>
    <n v="53732"/>
    <n v="0"/>
    <n v="1.03"/>
    <x v="0"/>
    <s v="Operación"/>
    <x v="2"/>
    <x v="5"/>
    <x v="0"/>
    <x v="2"/>
    <s v="No"/>
    <x v="3"/>
    <n v="53732"/>
    <s v="Comercio_1336"/>
    <x v="0"/>
    <n v="0"/>
    <n v="0"/>
    <n v="0"/>
    <n v="0"/>
    <n v="537.32000000000005"/>
    <n v="53732"/>
    <s v="ARN00000956"/>
    <s v="Pendiente"/>
    <s v="Pendiente"/>
    <n v="0"/>
    <n v="0"/>
    <x v="1"/>
  </r>
  <r>
    <s v="C-000957"/>
    <x v="156"/>
    <x v="2"/>
    <d v="2023-08-25T00:00:00"/>
    <x v="11"/>
    <n v="174.55"/>
    <n v="17455"/>
    <n v="0"/>
    <n v="0.96"/>
    <x v="0"/>
    <s v="Operación"/>
    <x v="2"/>
    <x v="2"/>
    <x v="1"/>
    <x v="6"/>
    <s v="No"/>
    <x v="1"/>
    <n v="17455"/>
    <s v="Comercio_1835"/>
    <x v="3"/>
    <n v="174.55"/>
    <n v="17455"/>
    <n v="0"/>
    <n v="0"/>
    <n v="0"/>
    <n v="0"/>
    <s v="ARN00000957"/>
    <s v="Hecho"/>
    <d v="2023-06-06T00:00:00"/>
    <n v="398.69"/>
    <n v="39869"/>
    <x v="0"/>
  </r>
  <r>
    <s v="C-000958"/>
    <x v="157"/>
    <x v="3"/>
    <d v="2023-08-23T00:00:00"/>
    <x v="14"/>
    <n v="614.61"/>
    <n v="61461"/>
    <n v="0"/>
    <n v="0"/>
    <x v="0"/>
    <s v="Operación"/>
    <x v="0"/>
    <x v="2"/>
    <x v="1"/>
    <x v="4"/>
    <s v="Sí"/>
    <x v="2"/>
    <n v="61461"/>
    <s v="Comercio_815"/>
    <x v="1"/>
    <n v="614.61"/>
    <n v="61461"/>
    <n v="0"/>
    <n v="0"/>
    <n v="0"/>
    <n v="0"/>
    <s v="ARN00000958"/>
    <s v="Hecho"/>
    <d v="2023-06-07T00:00:00"/>
    <n v="75.58"/>
    <n v="7558"/>
    <x v="5"/>
  </r>
  <r>
    <s v="C-000959"/>
    <x v="158"/>
    <x v="4"/>
    <d v="2023-08-23T00:00:00"/>
    <x v="6"/>
    <n v="902.96"/>
    <n v="90296"/>
    <n v="0"/>
    <n v="0"/>
    <x v="0"/>
    <s v="Operación"/>
    <x v="2"/>
    <x v="0"/>
    <x v="1"/>
    <x v="4"/>
    <s v="No"/>
    <x v="0"/>
    <n v="90296"/>
    <s v="Comercio_1166"/>
    <x v="2"/>
    <n v="0"/>
    <n v="0"/>
    <n v="902.96"/>
    <n v="90296"/>
    <n v="0"/>
    <n v="0"/>
    <s v="ARN00000959"/>
    <s v="Hecho"/>
    <d v="2023-06-08T00:00:00"/>
    <n v="903.74"/>
    <n v="90374"/>
    <x v="1"/>
  </r>
  <r>
    <s v="C-000960"/>
    <x v="159"/>
    <x v="5"/>
    <d v="2023-08-24T00:00:00"/>
    <x v="6"/>
    <n v="129.43"/>
    <n v="12943"/>
    <n v="0"/>
    <n v="0"/>
    <x v="0"/>
    <s v="Operación"/>
    <x v="1"/>
    <x v="3"/>
    <x v="0"/>
    <x v="5"/>
    <s v="No"/>
    <x v="2"/>
    <n v="12943"/>
    <s v="Comercio_616"/>
    <x v="0"/>
    <n v="0"/>
    <n v="0"/>
    <n v="0"/>
    <n v="0"/>
    <n v="129.43"/>
    <n v="12943"/>
    <s v="ARN00000960"/>
    <s v="Hecho"/>
    <d v="2023-06-09T00:00:00"/>
    <n v="170.51"/>
    <n v="17051"/>
    <x v="3"/>
  </r>
  <r>
    <s v="C-000961"/>
    <x v="160"/>
    <x v="6"/>
    <d v="2023-08-11T00:00:00"/>
    <x v="12"/>
    <n v="565.28"/>
    <n v="56528"/>
    <n v="0"/>
    <n v="0"/>
    <x v="1"/>
    <s v="Operación"/>
    <x v="2"/>
    <x v="0"/>
    <x v="1"/>
    <x v="3"/>
    <s v="Sí"/>
    <x v="0"/>
    <n v="56528"/>
    <s v="Comercio_1471"/>
    <x v="2"/>
    <n v="0"/>
    <n v="0"/>
    <n v="565.28"/>
    <n v="56528"/>
    <n v="0"/>
    <n v="0"/>
    <s v="ARN00000961"/>
    <s v="Hecho"/>
    <d v="2023-06-10T00:00:00"/>
    <n v="323.98"/>
    <n v="32398"/>
    <x v="4"/>
  </r>
  <r>
    <s v="C-000962"/>
    <x v="161"/>
    <x v="0"/>
    <d v="2023-09-03T00:00:00"/>
    <x v="7"/>
    <n v="250.11"/>
    <n v="25011"/>
    <n v="0"/>
    <n v="1.23"/>
    <x v="1"/>
    <s v="Operación"/>
    <x v="2"/>
    <x v="0"/>
    <x v="0"/>
    <x v="5"/>
    <s v="No"/>
    <x v="3"/>
    <n v="25011"/>
    <s v="Comercio_593"/>
    <x v="0"/>
    <n v="0"/>
    <n v="0"/>
    <n v="0"/>
    <n v="0"/>
    <n v="250.11"/>
    <n v="25011"/>
    <s v="ARN00000962"/>
    <s v="Pendiente"/>
    <s v="Pendiente"/>
    <n v="0"/>
    <n v="0"/>
    <x v="5"/>
  </r>
  <r>
    <s v="C-000963"/>
    <x v="162"/>
    <x v="1"/>
    <d v="2023-08-11T00:00:00"/>
    <x v="8"/>
    <n v="85.42"/>
    <n v="8542"/>
    <n v="0"/>
    <n v="1.28"/>
    <x v="0"/>
    <s v="Operación"/>
    <x v="1"/>
    <x v="4"/>
    <x v="1"/>
    <x v="3"/>
    <s v="No"/>
    <x v="4"/>
    <n v="85420"/>
    <s v="Comercio_1782"/>
    <x v="3"/>
    <n v="854.2"/>
    <n v="85420"/>
    <n v="0"/>
    <n v="0"/>
    <n v="0"/>
    <n v="0"/>
    <s v="ARN00000963"/>
    <s v="Pendiente"/>
    <s v="Pendiente"/>
    <n v="0"/>
    <n v="0"/>
    <x v="3"/>
  </r>
  <r>
    <s v="C-000964"/>
    <x v="163"/>
    <x v="2"/>
    <d v="2023-09-09T00:00:00"/>
    <x v="19"/>
    <n v="60.37"/>
    <n v="6037"/>
    <n v="0"/>
    <n v="0.94"/>
    <x v="0"/>
    <s v="Operación"/>
    <x v="3"/>
    <x v="0"/>
    <x v="0"/>
    <x v="3"/>
    <s v="Sí"/>
    <x v="0"/>
    <n v="60370"/>
    <s v="Comercio_951"/>
    <x v="0"/>
    <n v="0"/>
    <n v="0"/>
    <n v="0"/>
    <n v="0"/>
    <n v="603.70000000000005"/>
    <n v="60370"/>
    <s v="ARN00000964"/>
    <s v="Hecho"/>
    <d v="2023-06-13T00:00:00"/>
    <n v="864.26"/>
    <n v="86426"/>
    <x v="4"/>
  </r>
  <r>
    <s v="C-000965"/>
    <x v="164"/>
    <x v="3"/>
    <d v="2023-08-25T00:00:00"/>
    <x v="26"/>
    <n v="780.42"/>
    <n v="78042"/>
    <n v="0"/>
    <n v="1.02"/>
    <x v="0"/>
    <s v="Operación"/>
    <x v="5"/>
    <x v="4"/>
    <x v="1"/>
    <x v="5"/>
    <s v="Sí"/>
    <x v="1"/>
    <n v="78042"/>
    <s v="Comercio_1224"/>
    <x v="3"/>
    <n v="780.42"/>
    <n v="78042"/>
    <n v="0"/>
    <n v="0"/>
    <n v="0"/>
    <n v="0"/>
    <s v="ARN00000965"/>
    <s v="Hecho"/>
    <d v="2023-06-14T00:00:00"/>
    <n v="554.29"/>
    <n v="55429"/>
    <x v="5"/>
  </r>
  <r>
    <s v="C-000966"/>
    <x v="165"/>
    <x v="4"/>
    <d v="2023-09-02T00:00:00"/>
    <x v="18"/>
    <n v="928.01"/>
    <n v="92801"/>
    <n v="0"/>
    <n v="0.84"/>
    <x v="0"/>
    <s v="Operación"/>
    <x v="1"/>
    <x v="1"/>
    <x v="1"/>
    <x v="1"/>
    <s v="Sí"/>
    <x v="0"/>
    <n v="92801"/>
    <s v="Comercio_571"/>
    <x v="2"/>
    <n v="0"/>
    <n v="0"/>
    <n v="928.01"/>
    <n v="92801"/>
    <n v="0"/>
    <n v="0"/>
    <s v="ARN00000966"/>
    <s v="Pendiente"/>
    <s v="Pendiente"/>
    <n v="0"/>
    <n v="0"/>
    <x v="4"/>
  </r>
  <r>
    <s v="C-000967"/>
    <x v="166"/>
    <x v="5"/>
    <d v="2023-08-17T00:00:00"/>
    <x v="12"/>
    <n v="767.57"/>
    <n v="76757"/>
    <n v="0"/>
    <n v="0"/>
    <x v="0"/>
    <s v="Operación"/>
    <x v="1"/>
    <x v="3"/>
    <x v="1"/>
    <x v="6"/>
    <s v="Sí"/>
    <x v="4"/>
    <n v="76757"/>
    <s v="Comercio_341"/>
    <x v="3"/>
    <n v="767.57"/>
    <n v="76757"/>
    <n v="0"/>
    <n v="0"/>
    <n v="0"/>
    <n v="0"/>
    <s v="ARN00000967"/>
    <s v="Pendiente"/>
    <s v="Pendiente"/>
    <n v="0"/>
    <n v="0"/>
    <x v="4"/>
  </r>
  <r>
    <s v="C-000968"/>
    <x v="167"/>
    <x v="6"/>
    <d v="2023-09-03T00:00:00"/>
    <x v="15"/>
    <n v="387.93"/>
    <n v="38793"/>
    <n v="0"/>
    <n v="0"/>
    <x v="1"/>
    <s v="Operación"/>
    <x v="2"/>
    <x v="5"/>
    <x v="0"/>
    <x v="6"/>
    <s v="Sí"/>
    <x v="1"/>
    <n v="38793"/>
    <s v="Comercio_1615"/>
    <x v="0"/>
    <n v="0"/>
    <n v="0"/>
    <n v="0"/>
    <n v="0"/>
    <n v="387.93"/>
    <n v="38793"/>
    <s v="ARN00000968"/>
    <s v="Pendiente"/>
    <s v="Pendiente"/>
    <n v="0"/>
    <n v="0"/>
    <x v="3"/>
  </r>
  <r>
    <s v="C-000969"/>
    <x v="168"/>
    <x v="0"/>
    <d v="2023-08-19T00:00:00"/>
    <x v="12"/>
    <n v="81.66"/>
    <n v="8166"/>
    <n v="0"/>
    <n v="1.28"/>
    <x v="1"/>
    <s v="Operación"/>
    <x v="1"/>
    <x v="5"/>
    <x v="1"/>
    <x v="6"/>
    <s v="No"/>
    <x v="3"/>
    <n v="81660"/>
    <s v="Comercio_1600"/>
    <x v="1"/>
    <n v="816.6"/>
    <n v="81660"/>
    <n v="0"/>
    <n v="0"/>
    <n v="0"/>
    <n v="0"/>
    <s v="ARN00000969"/>
    <s v="Pendiente"/>
    <s v="Pendiente"/>
    <n v="0"/>
    <n v="0"/>
    <x v="3"/>
  </r>
  <r>
    <s v="C-000970"/>
    <x v="169"/>
    <x v="1"/>
    <d v="2023-09-03T00:00:00"/>
    <x v="6"/>
    <n v="365.09"/>
    <n v="36509"/>
    <n v="0"/>
    <n v="0"/>
    <x v="1"/>
    <s v="Operación"/>
    <x v="4"/>
    <x v="0"/>
    <x v="0"/>
    <x v="0"/>
    <s v="No"/>
    <x v="4"/>
    <n v="36509"/>
    <s v="Comercio_1897"/>
    <x v="0"/>
    <n v="0"/>
    <n v="0"/>
    <n v="0"/>
    <n v="0"/>
    <n v="365.09"/>
    <n v="36509"/>
    <s v="ARN00000970"/>
    <s v="Hecho"/>
    <d v="2023-06-19T00:00:00"/>
    <n v="458.84"/>
    <n v="45884"/>
    <x v="1"/>
  </r>
  <r>
    <s v="C-000971"/>
    <x v="170"/>
    <x v="2"/>
    <d v="2023-09-02T00:00:00"/>
    <x v="22"/>
    <n v="40.18"/>
    <n v="4018"/>
    <n v="0"/>
    <n v="0"/>
    <x v="1"/>
    <s v="Operación"/>
    <x v="2"/>
    <x v="3"/>
    <x v="0"/>
    <x v="1"/>
    <s v="No"/>
    <x v="1"/>
    <n v="4018"/>
    <s v="Comercio_433"/>
    <x v="0"/>
    <n v="0"/>
    <n v="0"/>
    <n v="0"/>
    <n v="0"/>
    <n v="40.18"/>
    <n v="4018"/>
    <s v="ARN00000971"/>
    <s v="Pendiente"/>
    <s v="Pendiente"/>
    <n v="0"/>
    <n v="0"/>
    <x v="4"/>
  </r>
  <r>
    <s v="C-000972"/>
    <x v="171"/>
    <x v="3"/>
    <d v="2023-08-22T00:00:00"/>
    <x v="12"/>
    <n v="49.6"/>
    <n v="4960"/>
    <n v="0"/>
    <n v="0"/>
    <x v="1"/>
    <s v="Operación"/>
    <x v="3"/>
    <x v="0"/>
    <x v="0"/>
    <x v="7"/>
    <s v="Sí"/>
    <x v="1"/>
    <n v="49600"/>
    <s v="Comercio_1040"/>
    <x v="0"/>
    <n v="0"/>
    <n v="0"/>
    <n v="0"/>
    <n v="0"/>
    <n v="496"/>
    <n v="49600"/>
    <s v="ARN00000972"/>
    <s v="Pendiente"/>
    <s v="Pendiente"/>
    <n v="0"/>
    <n v="0"/>
    <x v="3"/>
  </r>
  <r>
    <s v="C-000973"/>
    <x v="172"/>
    <x v="4"/>
    <d v="2023-09-04T00:00:00"/>
    <x v="22"/>
    <n v="275.25"/>
    <n v="27525"/>
    <n v="0"/>
    <n v="0"/>
    <x v="1"/>
    <s v="Operación"/>
    <x v="4"/>
    <x v="4"/>
    <x v="1"/>
    <x v="5"/>
    <s v="Sí"/>
    <x v="3"/>
    <n v="27525"/>
    <s v="Comercio_289"/>
    <x v="1"/>
    <n v="275.25"/>
    <n v="27525"/>
    <n v="0"/>
    <n v="0"/>
    <n v="0"/>
    <n v="0"/>
    <s v="ARN00000973"/>
    <s v="Hecho"/>
    <d v="2023-06-22T00:00:00"/>
    <n v="951.06"/>
    <n v="95106"/>
    <x v="1"/>
  </r>
  <r>
    <s v="C-000974"/>
    <x v="173"/>
    <x v="5"/>
    <d v="2023-09-03T00:00:00"/>
    <x v="26"/>
    <n v="35.11"/>
    <n v="3511"/>
    <n v="0"/>
    <n v="0"/>
    <x v="1"/>
    <s v="Operación"/>
    <x v="5"/>
    <x v="2"/>
    <x v="1"/>
    <x v="7"/>
    <s v="No"/>
    <x v="2"/>
    <n v="3511"/>
    <s v="Comercio_1901"/>
    <x v="2"/>
    <n v="0"/>
    <n v="0"/>
    <n v="35.11"/>
    <n v="3511"/>
    <n v="0"/>
    <n v="0"/>
    <s v="ARN00000974"/>
    <s v="Hecho"/>
    <d v="2023-06-23T00:00:00"/>
    <n v="961.06"/>
    <n v="96106"/>
    <x v="3"/>
  </r>
  <r>
    <s v="C-000975"/>
    <x v="174"/>
    <x v="6"/>
    <d v="2023-08-27T00:00:00"/>
    <x v="9"/>
    <n v="248.84"/>
    <n v="24884"/>
    <n v="0"/>
    <n v="0"/>
    <x v="0"/>
    <s v="Operación"/>
    <x v="0"/>
    <x v="3"/>
    <x v="1"/>
    <x v="5"/>
    <s v="Sí"/>
    <x v="4"/>
    <n v="24884"/>
    <s v="Comercio_1645"/>
    <x v="1"/>
    <n v="248.84"/>
    <n v="24884"/>
    <n v="0"/>
    <n v="0"/>
    <n v="0"/>
    <n v="0"/>
    <s v="ARN00000975"/>
    <s v="Hecho"/>
    <d v="2023-06-24T00:00:00"/>
    <n v="543.78"/>
    <n v="54378"/>
    <x v="4"/>
  </r>
  <r>
    <s v="C-000976"/>
    <x v="175"/>
    <x v="0"/>
    <d v="2023-09-19T00:00:00"/>
    <x v="24"/>
    <n v="214.52"/>
    <n v="21452"/>
    <n v="0"/>
    <n v="0.13"/>
    <x v="0"/>
    <s v="Operación"/>
    <x v="2"/>
    <x v="4"/>
    <x v="1"/>
    <x v="7"/>
    <s v="Sí"/>
    <x v="4"/>
    <n v="21452"/>
    <s v="Comercio_1891"/>
    <x v="3"/>
    <n v="214.52"/>
    <n v="21452"/>
    <n v="0"/>
    <n v="0"/>
    <n v="0"/>
    <n v="0"/>
    <s v="ARN00000976"/>
    <s v="Pendiente"/>
    <s v="Pendiente"/>
    <n v="0"/>
    <n v="0"/>
    <x v="4"/>
  </r>
  <r>
    <s v="C-000977"/>
    <x v="176"/>
    <x v="1"/>
    <d v="2023-08-31T00:00:00"/>
    <x v="23"/>
    <n v="707.61"/>
    <n v="70761"/>
    <n v="0"/>
    <n v="0"/>
    <x v="0"/>
    <s v="Operación"/>
    <x v="3"/>
    <x v="3"/>
    <x v="1"/>
    <x v="0"/>
    <s v="No"/>
    <x v="3"/>
    <n v="70761"/>
    <s v="Comercio_73"/>
    <x v="1"/>
    <n v="707.61"/>
    <n v="70761"/>
    <n v="0"/>
    <n v="0"/>
    <n v="0"/>
    <n v="0"/>
    <s v="ARN00000977"/>
    <s v="Hecho"/>
    <d v="2023-06-26T00:00:00"/>
    <n v="987.69"/>
    <n v="98769"/>
    <x v="5"/>
  </r>
  <r>
    <s v="C-000978"/>
    <x v="177"/>
    <x v="2"/>
    <d v="2023-09-05T00:00:00"/>
    <x v="3"/>
    <n v="435.21"/>
    <n v="43521"/>
    <n v="0"/>
    <n v="1.38"/>
    <x v="0"/>
    <s v="Operación"/>
    <x v="1"/>
    <x v="2"/>
    <x v="0"/>
    <x v="4"/>
    <s v="No"/>
    <x v="3"/>
    <n v="43521"/>
    <s v="Comercio_196"/>
    <x v="0"/>
    <n v="0"/>
    <n v="0"/>
    <n v="0"/>
    <n v="0"/>
    <n v="435.21"/>
    <n v="43521"/>
    <s v="ARN00000978"/>
    <s v="Hecho"/>
    <d v="2023-06-27T00:00:00"/>
    <n v="846.88"/>
    <n v="84688"/>
    <x v="0"/>
  </r>
  <r>
    <s v="C-000979"/>
    <x v="178"/>
    <x v="3"/>
    <d v="2023-09-02T00:00:00"/>
    <x v="23"/>
    <n v="85.77"/>
    <n v="8577"/>
    <n v="0"/>
    <n v="0"/>
    <x v="0"/>
    <s v="Operación"/>
    <x v="3"/>
    <x v="3"/>
    <x v="1"/>
    <x v="3"/>
    <s v="Sí"/>
    <x v="4"/>
    <n v="85770"/>
    <s v="Comercio_48"/>
    <x v="1"/>
    <n v="857.7"/>
    <n v="85770"/>
    <n v="0"/>
    <n v="0"/>
    <n v="0"/>
    <n v="0"/>
    <s v="ARN00000979"/>
    <s v="Hecho"/>
    <d v="2023-06-28T00:00:00"/>
    <n v="708.68"/>
    <n v="70868"/>
    <x v="4"/>
  </r>
  <r>
    <s v="C-000980"/>
    <x v="179"/>
    <x v="4"/>
    <d v="2023-09-10T00:00:00"/>
    <x v="1"/>
    <n v="752.81"/>
    <n v="75281"/>
    <n v="0"/>
    <n v="1.1499999999999999"/>
    <x v="0"/>
    <s v="Operación"/>
    <x v="0"/>
    <x v="4"/>
    <x v="1"/>
    <x v="5"/>
    <s v="Sí"/>
    <x v="4"/>
    <n v="75281"/>
    <s v="Comercio_1065"/>
    <x v="3"/>
    <n v="752.81"/>
    <n v="75281"/>
    <n v="0"/>
    <n v="0"/>
    <n v="0"/>
    <n v="0"/>
    <s v="ARN00000980"/>
    <s v="Hecho"/>
    <d v="2023-06-29T00:00:00"/>
    <n v="650.29"/>
    <n v="65029"/>
    <x v="3"/>
  </r>
  <r>
    <s v="C-000981"/>
    <x v="180"/>
    <x v="5"/>
    <d v="2023-09-20T00:00:00"/>
    <x v="16"/>
    <n v="562.01"/>
    <n v="56201"/>
    <n v="0"/>
    <n v="0"/>
    <x v="0"/>
    <s v="Operación"/>
    <x v="4"/>
    <x v="5"/>
    <x v="1"/>
    <x v="5"/>
    <s v="Sí"/>
    <x v="4"/>
    <n v="56201"/>
    <s v="Comercio_739"/>
    <x v="2"/>
    <n v="0"/>
    <n v="0"/>
    <n v="562.01"/>
    <n v="56201"/>
    <n v="0"/>
    <n v="0"/>
    <s v="ARN00000981"/>
    <s v="Hecho"/>
    <d v="2023-06-30T00:00:00"/>
    <n v="603.12"/>
    <n v="60312"/>
    <x v="3"/>
  </r>
  <r>
    <s v="C-000982"/>
    <x v="181"/>
    <x v="6"/>
    <d v="2023-09-17T00:00:00"/>
    <x v="15"/>
    <n v="352.28"/>
    <n v="35228"/>
    <n v="0"/>
    <n v="0"/>
    <x v="0"/>
    <s v="Operación"/>
    <x v="3"/>
    <x v="0"/>
    <x v="1"/>
    <x v="0"/>
    <s v="Sí"/>
    <x v="4"/>
    <n v="35228"/>
    <s v="Comercio_905"/>
    <x v="3"/>
    <n v="352.28"/>
    <n v="35228"/>
    <n v="0"/>
    <n v="0"/>
    <n v="0"/>
    <n v="0"/>
    <s v="ARN00000982"/>
    <s v="Hecho"/>
    <d v="2023-07-01T00:00:00"/>
    <n v="524.03"/>
    <n v="52403"/>
    <x v="2"/>
  </r>
  <r>
    <s v="C-000983"/>
    <x v="182"/>
    <x v="0"/>
    <d v="2023-09-14T00:00:00"/>
    <x v="22"/>
    <n v="501.21"/>
    <n v="50121"/>
    <n v="0"/>
    <n v="0"/>
    <x v="1"/>
    <s v="Operación"/>
    <x v="4"/>
    <x v="4"/>
    <x v="0"/>
    <x v="6"/>
    <s v="Sí"/>
    <x v="3"/>
    <n v="50121"/>
    <s v="Comercio_962"/>
    <x v="0"/>
    <n v="0"/>
    <n v="0"/>
    <n v="0"/>
    <n v="0"/>
    <n v="501.21"/>
    <n v="50121"/>
    <s v="ARN00000983"/>
    <s v="Pendiente"/>
    <s v="Pendiente"/>
    <n v="0"/>
    <n v="0"/>
    <x v="2"/>
  </r>
  <r>
    <s v="C-000984"/>
    <x v="183"/>
    <x v="1"/>
    <d v="2023-09-04T00:00:00"/>
    <x v="5"/>
    <n v="412.79"/>
    <n v="41279"/>
    <n v="0"/>
    <n v="1.34"/>
    <x v="1"/>
    <s v="Operación"/>
    <x v="4"/>
    <x v="5"/>
    <x v="0"/>
    <x v="5"/>
    <s v="Sí"/>
    <x v="4"/>
    <n v="41279"/>
    <s v="Comercio_1927"/>
    <x v="0"/>
    <n v="0"/>
    <n v="0"/>
    <n v="0"/>
    <n v="0"/>
    <n v="412.79"/>
    <n v="41279"/>
    <s v="ARN00000984"/>
    <s v="Pendiente"/>
    <s v="Pendiente"/>
    <n v="0"/>
    <n v="0"/>
    <x v="5"/>
  </r>
  <r>
    <s v="C-000985"/>
    <x v="184"/>
    <x v="2"/>
    <d v="2023-09-29T00:00:00"/>
    <x v="28"/>
    <n v="400.01"/>
    <n v="40001"/>
    <n v="0"/>
    <n v="1.46"/>
    <x v="1"/>
    <s v="Operación"/>
    <x v="0"/>
    <x v="2"/>
    <x v="1"/>
    <x v="2"/>
    <s v="Sí"/>
    <x v="4"/>
    <n v="40001"/>
    <s v="Comercio_1912"/>
    <x v="1"/>
    <n v="400.01"/>
    <n v="40001"/>
    <n v="0"/>
    <n v="0"/>
    <n v="0"/>
    <n v="0"/>
    <s v="ARN00000985"/>
    <s v="Hecho"/>
    <d v="2023-07-04T00:00:00"/>
    <n v="677.81"/>
    <n v="67781"/>
    <x v="2"/>
  </r>
  <r>
    <s v="C-000986"/>
    <x v="185"/>
    <x v="3"/>
    <d v="2023-09-07T00:00:00"/>
    <x v="9"/>
    <n v="359.08"/>
    <n v="35908"/>
    <n v="0"/>
    <n v="0"/>
    <x v="0"/>
    <s v="Operación"/>
    <x v="0"/>
    <x v="5"/>
    <x v="1"/>
    <x v="7"/>
    <s v="No"/>
    <x v="0"/>
    <n v="35908"/>
    <s v="Comercio_1660"/>
    <x v="1"/>
    <n v="359.08"/>
    <n v="35908"/>
    <n v="0"/>
    <n v="0"/>
    <n v="0"/>
    <n v="0"/>
    <s v="ARN00000986"/>
    <s v="Hecho"/>
    <d v="2023-07-05T00:00:00"/>
    <n v="212.49"/>
    <n v="21249"/>
    <x v="1"/>
  </r>
  <r>
    <s v="C-000987"/>
    <x v="186"/>
    <x v="4"/>
    <d v="2023-09-30T00:00:00"/>
    <x v="24"/>
    <n v="87.22"/>
    <n v="8722"/>
    <n v="0"/>
    <n v="0.1"/>
    <x v="0"/>
    <s v="Operación"/>
    <x v="3"/>
    <x v="4"/>
    <x v="1"/>
    <x v="2"/>
    <s v="Sí"/>
    <x v="3"/>
    <n v="87220"/>
    <s v="Comercio_1530"/>
    <x v="2"/>
    <n v="0"/>
    <n v="0"/>
    <n v="872.2"/>
    <n v="87220"/>
    <n v="0"/>
    <n v="0"/>
    <s v="ARN00000987"/>
    <s v="Pendiente"/>
    <s v="Pendiente"/>
    <n v="0"/>
    <n v="0"/>
    <x v="1"/>
  </r>
  <r>
    <s v="C-000988"/>
    <x v="187"/>
    <x v="5"/>
    <d v="2023-10-05T00:00:00"/>
    <x v="4"/>
    <n v="159.79"/>
    <n v="15979"/>
    <n v="0"/>
    <n v="1.33"/>
    <x v="0"/>
    <s v="Operación"/>
    <x v="4"/>
    <x v="0"/>
    <x v="1"/>
    <x v="6"/>
    <s v="No"/>
    <x v="4"/>
    <n v="15979"/>
    <s v="Comercio_77"/>
    <x v="3"/>
    <n v="159.79"/>
    <n v="15979"/>
    <n v="0"/>
    <n v="0"/>
    <n v="0"/>
    <n v="0"/>
    <s v="ARN00000988"/>
    <s v="Pendiente"/>
    <s v="Pendiente"/>
    <n v="0"/>
    <n v="0"/>
    <x v="2"/>
  </r>
  <r>
    <s v="C-000989"/>
    <x v="188"/>
    <x v="6"/>
    <d v="2023-09-27T00:00:00"/>
    <x v="27"/>
    <n v="364.19"/>
    <n v="36419"/>
    <n v="0"/>
    <n v="0"/>
    <x v="0"/>
    <s v="Operación"/>
    <x v="3"/>
    <x v="5"/>
    <x v="1"/>
    <x v="1"/>
    <s v="Sí"/>
    <x v="1"/>
    <n v="36419"/>
    <s v="Comercio_1214"/>
    <x v="2"/>
    <n v="0"/>
    <n v="0"/>
    <n v="364.19"/>
    <n v="36419"/>
    <n v="0"/>
    <n v="0"/>
    <s v="ARN00000989"/>
    <s v="Hecho"/>
    <d v="2023-07-08T00:00:00"/>
    <n v="618.12"/>
    <n v="61812"/>
    <x v="5"/>
  </r>
  <r>
    <s v="C-000990"/>
    <x v="189"/>
    <x v="0"/>
    <d v="2023-09-25T00:00:00"/>
    <x v="15"/>
    <n v="804.96"/>
    <n v="80496"/>
    <n v="0"/>
    <n v="1.06"/>
    <x v="0"/>
    <s v="Operación"/>
    <x v="4"/>
    <x v="3"/>
    <x v="1"/>
    <x v="1"/>
    <s v="Sí"/>
    <x v="0"/>
    <n v="80496"/>
    <s v="Comercio_547"/>
    <x v="2"/>
    <n v="0"/>
    <n v="0"/>
    <n v="804.96"/>
    <n v="80496"/>
    <n v="0"/>
    <n v="0"/>
    <s v="ARN00000990"/>
    <s v="Pendiente"/>
    <s v="Pendiente"/>
    <n v="0"/>
    <n v="0"/>
    <x v="1"/>
  </r>
  <r>
    <s v="C-000991"/>
    <x v="190"/>
    <x v="1"/>
    <d v="2023-09-22T00:00:00"/>
    <x v="22"/>
    <n v="123.61"/>
    <n v="12361"/>
    <n v="0"/>
    <n v="0"/>
    <x v="1"/>
    <s v="Operación"/>
    <x v="3"/>
    <x v="3"/>
    <x v="1"/>
    <x v="5"/>
    <s v="Sí"/>
    <x v="0"/>
    <n v="12361"/>
    <s v="Comercio_1579"/>
    <x v="3"/>
    <n v="123.61"/>
    <n v="12361"/>
    <n v="0"/>
    <n v="0"/>
    <n v="0"/>
    <n v="0"/>
    <s v="ARN00000991"/>
    <s v="Pendiente"/>
    <s v="Pendiente"/>
    <n v="0"/>
    <n v="0"/>
    <x v="0"/>
  </r>
  <r>
    <s v="C-000992"/>
    <x v="191"/>
    <x v="2"/>
    <d v="2023-10-01T00:00:00"/>
    <x v="16"/>
    <n v="808.05"/>
    <n v="80805"/>
    <n v="0"/>
    <n v="0"/>
    <x v="1"/>
    <s v="Operación"/>
    <x v="5"/>
    <x v="1"/>
    <x v="0"/>
    <x v="7"/>
    <s v="No"/>
    <x v="0"/>
    <n v="80805"/>
    <s v="Comercio_1684"/>
    <x v="0"/>
    <n v="0"/>
    <n v="0"/>
    <n v="0"/>
    <n v="0"/>
    <n v="808.05"/>
    <n v="80805"/>
    <s v="ARN00000992"/>
    <s v="Hecho"/>
    <d v="2023-07-11T00:00:00"/>
    <n v="790.17"/>
    <n v="79017"/>
    <x v="2"/>
  </r>
  <r>
    <s v="C-000993"/>
    <x v="192"/>
    <x v="3"/>
    <d v="2023-10-04T00:00:00"/>
    <x v="7"/>
    <n v="501.74"/>
    <n v="50174"/>
    <n v="0"/>
    <n v="0"/>
    <x v="0"/>
    <s v="Operación"/>
    <x v="0"/>
    <x v="3"/>
    <x v="0"/>
    <x v="0"/>
    <s v="Sí"/>
    <x v="3"/>
    <n v="50174"/>
    <s v="Comercio_960"/>
    <x v="0"/>
    <n v="0"/>
    <n v="0"/>
    <n v="0"/>
    <n v="0"/>
    <n v="501.74"/>
    <n v="50174"/>
    <s v="ARN00000993"/>
    <s v="Hecho"/>
    <d v="2023-07-12T00:00:00"/>
    <n v="127.26"/>
    <n v="12726"/>
    <x v="2"/>
  </r>
  <r>
    <s v="C-000994"/>
    <x v="193"/>
    <x v="4"/>
    <d v="2023-09-14T00:00:00"/>
    <x v="5"/>
    <n v="382.53"/>
    <n v="38253"/>
    <n v="0"/>
    <n v="0.12"/>
    <x v="1"/>
    <s v="Operación"/>
    <x v="1"/>
    <x v="1"/>
    <x v="0"/>
    <x v="1"/>
    <s v="Sí"/>
    <x v="2"/>
    <n v="38253"/>
    <s v="Comercio_592"/>
    <x v="0"/>
    <n v="0"/>
    <n v="0"/>
    <n v="0"/>
    <n v="0"/>
    <n v="382.53"/>
    <n v="38253"/>
    <s v="ARN00000994"/>
    <s v="Pendiente"/>
    <s v="Pendiente"/>
    <n v="0"/>
    <n v="0"/>
    <x v="5"/>
  </r>
  <r>
    <s v="C-000995"/>
    <x v="194"/>
    <x v="5"/>
    <d v="2023-10-05T00:00:00"/>
    <x v="21"/>
    <n v="358.43"/>
    <n v="35843"/>
    <n v="0"/>
    <n v="1.22"/>
    <x v="1"/>
    <s v="Operación"/>
    <x v="3"/>
    <x v="5"/>
    <x v="0"/>
    <x v="7"/>
    <s v="Sí"/>
    <x v="1"/>
    <n v="35843"/>
    <s v="Comercio_612"/>
    <x v="0"/>
    <n v="0"/>
    <n v="0"/>
    <n v="0"/>
    <n v="0"/>
    <n v="358.43"/>
    <n v="35843"/>
    <s v="ARN00000995"/>
    <s v="Hecho"/>
    <d v="2023-07-14T00:00:00"/>
    <n v="951.96"/>
    <n v="95196"/>
    <x v="0"/>
  </r>
  <r>
    <s v="C-000996"/>
    <x v="195"/>
    <x v="6"/>
    <d v="2023-10-02T00:00:00"/>
    <x v="18"/>
    <n v="371.83"/>
    <n v="37183"/>
    <n v="0"/>
    <n v="0"/>
    <x v="1"/>
    <s v="Operación"/>
    <x v="1"/>
    <x v="5"/>
    <x v="1"/>
    <x v="6"/>
    <s v="Sí"/>
    <x v="4"/>
    <n v="37183"/>
    <s v="Comercio_854"/>
    <x v="3"/>
    <n v="371.83"/>
    <n v="37183"/>
    <n v="0"/>
    <n v="0"/>
    <n v="0"/>
    <n v="0"/>
    <s v="ARN00000996"/>
    <s v="Pendiente"/>
    <s v="Pendiente"/>
    <n v="0"/>
    <n v="0"/>
    <x v="5"/>
  </r>
  <r>
    <s v="C-000997"/>
    <x v="196"/>
    <x v="0"/>
    <d v="2023-10-12T00:00:00"/>
    <x v="19"/>
    <n v="411.38"/>
    <n v="41138"/>
    <n v="0"/>
    <n v="0.99"/>
    <x v="0"/>
    <s v="Operación"/>
    <x v="0"/>
    <x v="4"/>
    <x v="1"/>
    <x v="2"/>
    <s v="Sí"/>
    <x v="2"/>
    <n v="41138"/>
    <s v="Comercio_1183"/>
    <x v="2"/>
    <n v="0"/>
    <n v="0"/>
    <n v="411.38"/>
    <n v="41138"/>
    <n v="0"/>
    <n v="0"/>
    <s v="ARN00000997"/>
    <s v="Pendiente"/>
    <s v="Pendiente"/>
    <n v="0"/>
    <n v="0"/>
    <x v="0"/>
  </r>
  <r>
    <s v="C-000998"/>
    <x v="197"/>
    <x v="1"/>
    <d v="2023-09-29T00:00:00"/>
    <x v="22"/>
    <n v="887.01"/>
    <n v="88701"/>
    <n v="0"/>
    <n v="1.1200000000000001"/>
    <x v="0"/>
    <s v="Operación"/>
    <x v="0"/>
    <x v="3"/>
    <x v="0"/>
    <x v="7"/>
    <s v="No"/>
    <x v="1"/>
    <n v="88701"/>
    <s v="Comercio_1799"/>
    <x v="0"/>
    <n v="0"/>
    <n v="0"/>
    <n v="0"/>
    <n v="0"/>
    <n v="887.01"/>
    <n v="88701"/>
    <s v="ARN00000998"/>
    <s v="Pendiente"/>
    <s v="Pendiente"/>
    <n v="0"/>
    <n v="0"/>
    <x v="1"/>
  </r>
  <r>
    <s v="C-000999"/>
    <x v="198"/>
    <x v="2"/>
    <d v="2023-10-09T00:00:00"/>
    <x v="21"/>
    <n v="667.72"/>
    <n v="66772"/>
    <n v="0"/>
    <n v="0.09"/>
    <x v="0"/>
    <s v="Operación"/>
    <x v="3"/>
    <x v="4"/>
    <x v="1"/>
    <x v="2"/>
    <s v="Sí"/>
    <x v="3"/>
    <n v="66772"/>
    <s v="Comercio_1854"/>
    <x v="1"/>
    <n v="667.72"/>
    <n v="66772"/>
    <n v="0"/>
    <n v="0"/>
    <n v="0"/>
    <n v="0"/>
    <s v="ARN00000999"/>
    <s v="Hecho"/>
    <d v="2023-07-18T00:00:00"/>
    <n v="657.09"/>
    <n v="65709"/>
    <x v="4"/>
  </r>
  <r>
    <s v="C-001000"/>
    <x v="199"/>
    <x v="3"/>
    <d v="2023-10-11T00:00:00"/>
    <x v="7"/>
    <n v="83.63"/>
    <n v="8363"/>
    <n v="0"/>
    <n v="0"/>
    <x v="1"/>
    <s v="Operación"/>
    <x v="5"/>
    <x v="2"/>
    <x v="1"/>
    <x v="7"/>
    <s v="Sí"/>
    <x v="3"/>
    <n v="83630"/>
    <s v="Comercio_1274"/>
    <x v="2"/>
    <n v="0"/>
    <n v="0"/>
    <n v="836.3"/>
    <n v="83630"/>
    <n v="0"/>
    <n v="0"/>
    <s v="ARN00001000"/>
    <s v="Hecho"/>
    <d v="2023-07-19T00:00:00"/>
    <n v="246.37"/>
    <n v="24637"/>
    <x v="1"/>
  </r>
  <r>
    <s v="C-001001"/>
    <x v="0"/>
    <x v="0"/>
    <d v="2023-03-26T00:00:00"/>
    <x v="7"/>
    <n v="286.86"/>
    <n v="28686"/>
    <n v="0"/>
    <n v="1.27"/>
    <x v="0"/>
    <s v="Operación"/>
    <x v="0"/>
    <x v="5"/>
    <x v="1"/>
    <x v="6"/>
    <s v="Sí"/>
    <x v="4"/>
    <n v="28686"/>
    <s v="Comercio_600"/>
    <x v="2"/>
    <n v="0"/>
    <n v="0"/>
    <n v="286.86"/>
    <n v="28686"/>
    <n v="0"/>
    <n v="0"/>
    <s v="ARN00001001"/>
    <s v="Pendiente"/>
    <s v="Pendiente"/>
    <n v="0"/>
    <n v="0"/>
    <x v="0"/>
  </r>
  <r>
    <s v="C-001002"/>
    <x v="1"/>
    <x v="1"/>
    <d v="2023-03-09T00:00:00"/>
    <x v="23"/>
    <n v="18.22"/>
    <n v="1822"/>
    <n v="0"/>
    <n v="0"/>
    <x v="1"/>
    <s v="Operación"/>
    <x v="3"/>
    <x v="5"/>
    <x v="1"/>
    <x v="1"/>
    <s v="No"/>
    <x v="3"/>
    <n v="1822"/>
    <s v="Comercio_1825"/>
    <x v="3"/>
    <n v="18.22"/>
    <n v="1822"/>
    <n v="0"/>
    <n v="0"/>
    <n v="0"/>
    <n v="0"/>
    <s v="ARN00001002"/>
    <s v="Pendiente"/>
    <s v="Pendiente"/>
    <n v="0"/>
    <n v="0"/>
    <x v="1"/>
  </r>
  <r>
    <s v="C-001003"/>
    <x v="2"/>
    <x v="2"/>
    <d v="2023-03-22T00:00:00"/>
    <x v="15"/>
    <n v="447.73"/>
    <n v="44773"/>
    <n v="0"/>
    <n v="0.82"/>
    <x v="1"/>
    <s v="Operación"/>
    <x v="1"/>
    <x v="1"/>
    <x v="1"/>
    <x v="5"/>
    <s v="No"/>
    <x v="1"/>
    <n v="44773"/>
    <s v="Comercio_224"/>
    <x v="1"/>
    <n v="447.73"/>
    <n v="44773"/>
    <n v="0"/>
    <n v="0"/>
    <n v="0"/>
    <n v="0"/>
    <s v="ARN00001003"/>
    <s v="Hecho"/>
    <d v="2023-01-03T00:00:00"/>
    <n v="693.79"/>
    <n v="69379"/>
    <x v="4"/>
  </r>
  <r>
    <s v="C-001004"/>
    <x v="3"/>
    <x v="3"/>
    <d v="2023-03-13T00:00:00"/>
    <x v="0"/>
    <n v="976.73"/>
    <n v="97673"/>
    <n v="0"/>
    <n v="0"/>
    <x v="1"/>
    <s v="Operación"/>
    <x v="3"/>
    <x v="3"/>
    <x v="1"/>
    <x v="0"/>
    <s v="Sí"/>
    <x v="1"/>
    <n v="97673"/>
    <s v="Comercio_788"/>
    <x v="2"/>
    <n v="0"/>
    <n v="0"/>
    <n v="976.73"/>
    <n v="97673"/>
    <n v="0"/>
    <n v="0"/>
    <s v="ARN00001004"/>
    <s v="Pendiente"/>
    <s v="Pendiente"/>
    <n v="0"/>
    <n v="0"/>
    <x v="1"/>
  </r>
  <r>
    <s v="C-001005"/>
    <x v="4"/>
    <x v="4"/>
    <d v="2023-04-05T00:00:00"/>
    <x v="4"/>
    <n v="13.8"/>
    <n v="1380"/>
    <n v="0"/>
    <n v="0"/>
    <x v="1"/>
    <s v="Operación"/>
    <x v="0"/>
    <x v="3"/>
    <x v="1"/>
    <x v="0"/>
    <s v="No"/>
    <x v="3"/>
    <n v="13800"/>
    <s v="Comercio_522"/>
    <x v="2"/>
    <n v="0"/>
    <n v="0"/>
    <n v="138"/>
    <n v="13800"/>
    <n v="0"/>
    <n v="0"/>
    <s v="ARN00001005"/>
    <s v="Pendiente"/>
    <s v="Pendiente"/>
    <n v="0"/>
    <n v="0"/>
    <x v="5"/>
  </r>
  <r>
    <s v="C-001006"/>
    <x v="5"/>
    <x v="5"/>
    <d v="2023-04-01T00:00:00"/>
    <x v="10"/>
    <n v="72.73"/>
    <n v="7273"/>
    <n v="0"/>
    <n v="1.35"/>
    <x v="0"/>
    <s v="Operación"/>
    <x v="4"/>
    <x v="0"/>
    <x v="1"/>
    <x v="6"/>
    <s v="No"/>
    <x v="0"/>
    <n v="72730"/>
    <s v="Comercio_1096"/>
    <x v="3"/>
    <n v="727.3"/>
    <n v="72730"/>
    <n v="0"/>
    <n v="0"/>
    <n v="0"/>
    <n v="0"/>
    <s v="ARN00001006"/>
    <s v="Pendiente"/>
    <s v="Pendiente"/>
    <n v="0"/>
    <n v="0"/>
    <x v="5"/>
  </r>
  <r>
    <s v="C-001007"/>
    <x v="6"/>
    <x v="6"/>
    <d v="2023-03-31T00:00:00"/>
    <x v="21"/>
    <n v="637.13"/>
    <n v="63713"/>
    <n v="0"/>
    <n v="0"/>
    <x v="0"/>
    <s v="Operación"/>
    <x v="0"/>
    <x v="0"/>
    <x v="1"/>
    <x v="2"/>
    <s v="Sí"/>
    <x v="2"/>
    <n v="63713"/>
    <s v="Comercio_1788"/>
    <x v="3"/>
    <n v="637.13"/>
    <n v="63713"/>
    <n v="0"/>
    <n v="0"/>
    <n v="0"/>
    <n v="0"/>
    <s v="ARN00001007"/>
    <s v="Hecho"/>
    <d v="2023-01-07T00:00:00"/>
    <n v="657.19"/>
    <n v="65719"/>
    <x v="2"/>
  </r>
  <r>
    <s v="C-001008"/>
    <x v="7"/>
    <x v="0"/>
    <d v="2023-03-21T00:00:00"/>
    <x v="26"/>
    <n v="30.44"/>
    <n v="3044"/>
    <n v="0"/>
    <n v="0"/>
    <x v="1"/>
    <s v="Operación"/>
    <x v="0"/>
    <x v="3"/>
    <x v="0"/>
    <x v="6"/>
    <s v="No"/>
    <x v="4"/>
    <n v="3044"/>
    <s v="Comercio_1262"/>
    <x v="0"/>
    <n v="0"/>
    <n v="0"/>
    <n v="0"/>
    <n v="0"/>
    <n v="30.44"/>
    <n v="3044"/>
    <s v="ARN00001008"/>
    <s v="Pendiente"/>
    <s v="Pendiente"/>
    <n v="0"/>
    <n v="0"/>
    <x v="1"/>
  </r>
  <r>
    <s v="C-001009"/>
    <x v="8"/>
    <x v="1"/>
    <d v="2023-04-03T00:00:00"/>
    <x v="7"/>
    <n v="821.42"/>
    <n v="82142"/>
    <n v="0"/>
    <n v="1.33"/>
    <x v="0"/>
    <s v="Operación"/>
    <x v="4"/>
    <x v="2"/>
    <x v="1"/>
    <x v="1"/>
    <s v="Sí"/>
    <x v="1"/>
    <n v="82142"/>
    <s v="Comercio_516"/>
    <x v="1"/>
    <n v="821.42"/>
    <n v="82142"/>
    <n v="0"/>
    <n v="0"/>
    <n v="0"/>
    <n v="0"/>
    <s v="ARN00001009"/>
    <s v="Hecho"/>
    <d v="2023-01-09T00:00:00"/>
    <n v="702.99"/>
    <n v="70299"/>
    <x v="2"/>
  </r>
  <r>
    <s v="C-001010"/>
    <x v="9"/>
    <x v="2"/>
    <d v="2023-03-20T00:00:00"/>
    <x v="29"/>
    <n v="60.47"/>
    <n v="6047"/>
    <n v="0"/>
    <n v="1.42"/>
    <x v="0"/>
    <s v="Operación"/>
    <x v="4"/>
    <x v="2"/>
    <x v="1"/>
    <x v="3"/>
    <s v="No"/>
    <x v="3"/>
    <n v="6047"/>
    <s v="Comercio_1978"/>
    <x v="1"/>
    <n v="60.47"/>
    <n v="6047"/>
    <n v="0"/>
    <n v="0"/>
    <n v="0"/>
    <n v="0"/>
    <s v="ARN00001010"/>
    <s v="Pendiente"/>
    <s v="Pendiente"/>
    <n v="0"/>
    <n v="0"/>
    <x v="4"/>
  </r>
  <r>
    <s v="C-001011"/>
    <x v="10"/>
    <x v="3"/>
    <d v="2023-03-17T00:00:00"/>
    <x v="25"/>
    <n v="116.81"/>
    <n v="11681"/>
    <n v="0"/>
    <n v="0"/>
    <x v="0"/>
    <s v="Operación"/>
    <x v="1"/>
    <x v="1"/>
    <x v="1"/>
    <x v="7"/>
    <s v="No"/>
    <x v="2"/>
    <n v="11681"/>
    <s v="Comercio_835"/>
    <x v="2"/>
    <n v="0"/>
    <n v="0"/>
    <n v="116.81"/>
    <n v="11681"/>
    <n v="0"/>
    <n v="0"/>
    <s v="ARN00001011"/>
    <s v="Pendiente"/>
    <s v="Pendiente"/>
    <n v="0"/>
    <n v="0"/>
    <x v="1"/>
  </r>
  <r>
    <s v="C-001012"/>
    <x v="11"/>
    <x v="4"/>
    <d v="2023-04-08T00:00:00"/>
    <x v="24"/>
    <n v="871.78"/>
    <n v="87178"/>
    <n v="0"/>
    <n v="0"/>
    <x v="0"/>
    <s v="Operación"/>
    <x v="4"/>
    <x v="0"/>
    <x v="1"/>
    <x v="0"/>
    <s v="Sí"/>
    <x v="1"/>
    <n v="87178"/>
    <s v="Comercio_476"/>
    <x v="2"/>
    <n v="0"/>
    <n v="0"/>
    <n v="871.78"/>
    <n v="87178"/>
    <n v="0"/>
    <n v="0"/>
    <s v="ARN00001012"/>
    <s v="Pendiente"/>
    <s v="Pendiente"/>
    <n v="0"/>
    <n v="0"/>
    <x v="3"/>
  </r>
  <r>
    <s v="C-001013"/>
    <x v="12"/>
    <x v="5"/>
    <d v="2023-03-16T00:00:00"/>
    <x v="12"/>
    <n v="869.47"/>
    <n v="86947"/>
    <n v="0"/>
    <n v="0"/>
    <x v="0"/>
    <s v="Operación"/>
    <x v="0"/>
    <x v="2"/>
    <x v="1"/>
    <x v="4"/>
    <s v="No"/>
    <x v="1"/>
    <n v="86947"/>
    <s v="Comercio_1142"/>
    <x v="2"/>
    <n v="0"/>
    <n v="0"/>
    <n v="869.47"/>
    <n v="86947"/>
    <n v="0"/>
    <n v="0"/>
    <s v="ARN00001013"/>
    <s v="Pendiente"/>
    <s v="Pendiente"/>
    <n v="0"/>
    <n v="0"/>
    <x v="2"/>
  </r>
  <r>
    <s v="C-001014"/>
    <x v="13"/>
    <x v="6"/>
    <d v="2023-03-15T00:00:00"/>
    <x v="8"/>
    <n v="463.52"/>
    <n v="46352"/>
    <n v="0"/>
    <n v="1.22"/>
    <x v="0"/>
    <s v="Operación"/>
    <x v="0"/>
    <x v="1"/>
    <x v="0"/>
    <x v="3"/>
    <s v="No"/>
    <x v="0"/>
    <n v="46352"/>
    <s v="Comercio_220"/>
    <x v="0"/>
    <n v="0"/>
    <n v="0"/>
    <n v="0"/>
    <n v="0"/>
    <n v="463.52"/>
    <n v="46352"/>
    <s v="ARN00001014"/>
    <s v="Hecho"/>
    <d v="2023-01-14T00:00:00"/>
    <n v="440.61"/>
    <n v="44061"/>
    <x v="2"/>
  </r>
  <r>
    <s v="C-001015"/>
    <x v="14"/>
    <x v="0"/>
    <d v="2023-03-16T00:00:00"/>
    <x v="8"/>
    <n v="820.37"/>
    <n v="82037"/>
    <n v="0"/>
    <n v="0"/>
    <x v="0"/>
    <s v="Operación"/>
    <x v="5"/>
    <x v="4"/>
    <x v="1"/>
    <x v="3"/>
    <s v="No"/>
    <x v="1"/>
    <n v="82037"/>
    <s v="Comercio_1420"/>
    <x v="3"/>
    <n v="820.37"/>
    <n v="82037"/>
    <n v="0"/>
    <n v="0"/>
    <n v="0"/>
    <n v="0"/>
    <s v="ARN00001015"/>
    <s v="Pendiente"/>
    <s v="Pendiente"/>
    <n v="0"/>
    <n v="0"/>
    <x v="0"/>
  </r>
  <r>
    <s v="C-001016"/>
    <x v="15"/>
    <x v="1"/>
    <d v="2023-03-19T00:00:00"/>
    <x v="12"/>
    <n v="797.37"/>
    <n v="79737"/>
    <n v="0"/>
    <n v="0"/>
    <x v="0"/>
    <s v="Operación"/>
    <x v="0"/>
    <x v="5"/>
    <x v="0"/>
    <x v="4"/>
    <s v="No"/>
    <x v="2"/>
    <n v="79737"/>
    <s v="Comercio_731"/>
    <x v="0"/>
    <n v="0"/>
    <n v="0"/>
    <n v="0"/>
    <n v="0"/>
    <n v="797.37"/>
    <n v="79737"/>
    <s v="ARN00001016"/>
    <s v="Pendiente"/>
    <s v="Pendiente"/>
    <n v="0"/>
    <n v="0"/>
    <x v="1"/>
  </r>
  <r>
    <s v="C-001017"/>
    <x v="16"/>
    <x v="2"/>
    <d v="2023-04-16T00:00:00"/>
    <x v="2"/>
    <n v="71.19"/>
    <n v="7119"/>
    <n v="0"/>
    <n v="0.91"/>
    <x v="1"/>
    <s v="Operación"/>
    <x v="0"/>
    <x v="3"/>
    <x v="0"/>
    <x v="6"/>
    <s v="Sí"/>
    <x v="4"/>
    <n v="71190"/>
    <s v="Comercio_602"/>
    <x v="0"/>
    <n v="0"/>
    <n v="0"/>
    <n v="0"/>
    <n v="0"/>
    <n v="711.9"/>
    <n v="71190"/>
    <s v="ARN00001017"/>
    <s v="Hecho"/>
    <d v="2023-01-17T00:00:00"/>
    <n v="638.57000000000005"/>
    <n v="63857"/>
    <x v="4"/>
  </r>
  <r>
    <s v="C-001018"/>
    <x v="17"/>
    <x v="3"/>
    <d v="2023-03-29T00:00:00"/>
    <x v="3"/>
    <n v="593.54999999999995"/>
    <n v="59355"/>
    <n v="0"/>
    <n v="0"/>
    <x v="0"/>
    <s v="Operación"/>
    <x v="4"/>
    <x v="2"/>
    <x v="1"/>
    <x v="5"/>
    <s v="No"/>
    <x v="2"/>
    <n v="59355"/>
    <s v="Comercio_670"/>
    <x v="3"/>
    <n v="593.54999999999995"/>
    <n v="59355"/>
    <n v="0"/>
    <n v="0"/>
    <n v="0"/>
    <n v="0"/>
    <s v="ARN00001018"/>
    <s v="Hecho"/>
    <d v="2023-01-18T00:00:00"/>
    <n v="490.62"/>
    <n v="49062"/>
    <x v="2"/>
  </r>
  <r>
    <s v="C-001019"/>
    <x v="18"/>
    <x v="4"/>
    <d v="2023-04-18T00:00:00"/>
    <x v="2"/>
    <n v="646.88"/>
    <n v="64688"/>
    <n v="0"/>
    <n v="0"/>
    <x v="0"/>
    <s v="Operación"/>
    <x v="2"/>
    <x v="5"/>
    <x v="1"/>
    <x v="6"/>
    <s v="Sí"/>
    <x v="4"/>
    <n v="64688"/>
    <s v="Comercio_515"/>
    <x v="1"/>
    <n v="646.88"/>
    <n v="64688"/>
    <n v="0"/>
    <n v="0"/>
    <n v="0"/>
    <n v="0"/>
    <s v="ARN00001019"/>
    <s v="Pendiente"/>
    <s v="Pendiente"/>
    <n v="0"/>
    <n v="0"/>
    <x v="5"/>
  </r>
  <r>
    <s v="C-001020"/>
    <x v="19"/>
    <x v="5"/>
    <d v="2023-04-19T00:00:00"/>
    <x v="2"/>
    <n v="113.32"/>
    <n v="11332"/>
    <n v="0"/>
    <n v="1.39"/>
    <x v="1"/>
    <s v="Operación"/>
    <x v="0"/>
    <x v="4"/>
    <x v="1"/>
    <x v="4"/>
    <s v="Sí"/>
    <x v="3"/>
    <n v="11332"/>
    <s v="Comercio_1966"/>
    <x v="2"/>
    <n v="0"/>
    <n v="0"/>
    <n v="113.32"/>
    <n v="11332"/>
    <n v="0"/>
    <n v="0"/>
    <s v="ARN00001020"/>
    <s v="Pendiente"/>
    <s v="Pendiente"/>
    <n v="0"/>
    <n v="0"/>
    <x v="2"/>
  </r>
  <r>
    <s v="C-001021"/>
    <x v="20"/>
    <x v="6"/>
    <d v="2023-04-12T00:00:00"/>
    <x v="27"/>
    <n v="820.67"/>
    <n v="82067"/>
    <n v="0"/>
    <n v="0"/>
    <x v="0"/>
    <s v="Operación"/>
    <x v="3"/>
    <x v="3"/>
    <x v="1"/>
    <x v="2"/>
    <s v="No"/>
    <x v="2"/>
    <n v="82067"/>
    <s v="Comercio_1682"/>
    <x v="2"/>
    <n v="0"/>
    <n v="0"/>
    <n v="820.67"/>
    <n v="82067"/>
    <n v="0"/>
    <n v="0"/>
    <s v="ARN00001021"/>
    <s v="Pendiente"/>
    <s v="Pendiente"/>
    <n v="0"/>
    <n v="0"/>
    <x v="4"/>
  </r>
  <r>
    <s v="C-001022"/>
    <x v="21"/>
    <x v="0"/>
    <d v="2023-04-17T00:00:00"/>
    <x v="10"/>
    <n v="198.61"/>
    <n v="19861"/>
    <n v="0"/>
    <n v="0.15"/>
    <x v="0"/>
    <s v="Operación"/>
    <x v="0"/>
    <x v="0"/>
    <x v="1"/>
    <x v="6"/>
    <s v="Sí"/>
    <x v="4"/>
    <n v="19861"/>
    <s v="Comercio_818"/>
    <x v="3"/>
    <n v="198.61"/>
    <n v="19861"/>
    <n v="0"/>
    <n v="0"/>
    <n v="0"/>
    <n v="0"/>
    <s v="ARN00001022"/>
    <s v="Pendiente"/>
    <s v="Pendiente"/>
    <n v="0"/>
    <n v="0"/>
    <x v="4"/>
  </r>
  <r>
    <s v="C-001023"/>
    <x v="22"/>
    <x v="1"/>
    <d v="2023-04-18T00:00:00"/>
    <x v="10"/>
    <n v="582.37"/>
    <n v="58237"/>
    <n v="0"/>
    <n v="0.11"/>
    <x v="1"/>
    <s v="Operación"/>
    <x v="3"/>
    <x v="5"/>
    <x v="0"/>
    <x v="6"/>
    <s v="Sí"/>
    <x v="2"/>
    <n v="58237"/>
    <s v="Comercio_1960"/>
    <x v="0"/>
    <n v="0"/>
    <n v="0"/>
    <n v="0"/>
    <n v="0"/>
    <n v="582.37"/>
    <n v="58237"/>
    <s v="ARN00001023"/>
    <s v="Pendiente"/>
    <s v="Pendiente"/>
    <n v="0"/>
    <n v="0"/>
    <x v="4"/>
  </r>
  <r>
    <s v="C-001024"/>
    <x v="23"/>
    <x v="2"/>
    <d v="2023-04-23T00:00:00"/>
    <x v="2"/>
    <n v="114.88"/>
    <n v="11488"/>
    <n v="0"/>
    <n v="1.23"/>
    <x v="0"/>
    <s v="Operación"/>
    <x v="0"/>
    <x v="3"/>
    <x v="1"/>
    <x v="5"/>
    <s v="Sí"/>
    <x v="1"/>
    <n v="11488"/>
    <s v="Comercio_1604"/>
    <x v="3"/>
    <n v="114.88"/>
    <n v="11488"/>
    <n v="0"/>
    <n v="0"/>
    <n v="0"/>
    <n v="0"/>
    <s v="ARN00001024"/>
    <s v="Pendiente"/>
    <s v="Pendiente"/>
    <n v="0"/>
    <n v="0"/>
    <x v="3"/>
  </r>
  <r>
    <s v="C-001025"/>
    <x v="24"/>
    <x v="3"/>
    <d v="2023-04-25T00:00:00"/>
    <x v="4"/>
    <n v="240.88"/>
    <n v="24088"/>
    <n v="0"/>
    <n v="0"/>
    <x v="0"/>
    <s v="Operación"/>
    <x v="5"/>
    <x v="4"/>
    <x v="0"/>
    <x v="4"/>
    <s v="Sí"/>
    <x v="0"/>
    <n v="24088"/>
    <s v="Comercio_1336"/>
    <x v="0"/>
    <n v="0"/>
    <n v="0"/>
    <n v="0"/>
    <n v="0"/>
    <n v="240.88"/>
    <n v="24088"/>
    <s v="ARN00001025"/>
    <s v="Hecho"/>
    <d v="2023-01-25T00:00:00"/>
    <n v="632.01"/>
    <n v="63201"/>
    <x v="1"/>
  </r>
  <r>
    <s v="C-001026"/>
    <x v="25"/>
    <x v="4"/>
    <d v="2023-04-16T00:00:00"/>
    <x v="11"/>
    <n v="416.93"/>
    <n v="41693"/>
    <n v="0"/>
    <n v="1.46"/>
    <x v="0"/>
    <s v="Operación"/>
    <x v="3"/>
    <x v="5"/>
    <x v="1"/>
    <x v="5"/>
    <s v="No"/>
    <x v="4"/>
    <n v="41693"/>
    <s v="Comercio_1321"/>
    <x v="1"/>
    <n v="416.93"/>
    <n v="41693"/>
    <n v="0"/>
    <n v="0"/>
    <n v="0"/>
    <n v="0"/>
    <s v="ARN00001026"/>
    <s v="Pendiente"/>
    <s v="Pendiente"/>
    <n v="0"/>
    <n v="0"/>
    <x v="3"/>
  </r>
  <r>
    <s v="C-001027"/>
    <x v="26"/>
    <x v="5"/>
    <d v="2023-04-08T00:00:00"/>
    <x v="17"/>
    <n v="745.77"/>
    <n v="74577"/>
    <n v="0"/>
    <n v="1.34"/>
    <x v="0"/>
    <s v="Operación"/>
    <x v="5"/>
    <x v="4"/>
    <x v="1"/>
    <x v="2"/>
    <s v="No"/>
    <x v="4"/>
    <n v="74577"/>
    <s v="Comercio_1872"/>
    <x v="1"/>
    <n v="745.77"/>
    <n v="74577"/>
    <n v="0"/>
    <n v="0"/>
    <n v="0"/>
    <n v="0"/>
    <s v="ARN00001027"/>
    <s v="Pendiente"/>
    <s v="Pendiente"/>
    <n v="0"/>
    <n v="0"/>
    <x v="4"/>
  </r>
  <r>
    <s v="C-001028"/>
    <x v="27"/>
    <x v="6"/>
    <d v="2023-04-19T00:00:00"/>
    <x v="27"/>
    <n v="916.61"/>
    <n v="91661"/>
    <n v="0"/>
    <n v="0"/>
    <x v="0"/>
    <s v="Operación"/>
    <x v="3"/>
    <x v="0"/>
    <x v="0"/>
    <x v="3"/>
    <s v="Sí"/>
    <x v="1"/>
    <n v="91661"/>
    <s v="Comercio_1310"/>
    <x v="0"/>
    <n v="0"/>
    <n v="0"/>
    <n v="0"/>
    <n v="0"/>
    <n v="916.61"/>
    <n v="91661"/>
    <s v="ARN00001028"/>
    <s v="Hecho"/>
    <d v="2023-01-28T00:00:00"/>
    <n v="395.64"/>
    <n v="39564"/>
    <x v="3"/>
  </r>
  <r>
    <s v="C-001029"/>
    <x v="28"/>
    <x v="0"/>
    <d v="2023-04-29T00:00:00"/>
    <x v="4"/>
    <n v="61.65"/>
    <n v="6165"/>
    <n v="0"/>
    <n v="1.0900000000000001"/>
    <x v="1"/>
    <s v="Operación"/>
    <x v="5"/>
    <x v="4"/>
    <x v="1"/>
    <x v="6"/>
    <s v="No"/>
    <x v="0"/>
    <n v="6165"/>
    <s v="Comercio_268"/>
    <x v="3"/>
    <n v="61.65"/>
    <n v="6165"/>
    <n v="0"/>
    <n v="0"/>
    <n v="0"/>
    <n v="0"/>
    <s v="ARN00001029"/>
    <s v="Pendiente"/>
    <s v="Pendiente"/>
    <n v="0"/>
    <n v="0"/>
    <x v="3"/>
  </r>
  <r>
    <s v="C-001030"/>
    <x v="29"/>
    <x v="1"/>
    <d v="2023-04-07T00:00:00"/>
    <x v="20"/>
    <n v="488.99"/>
    <n v="48899"/>
    <n v="0"/>
    <n v="0"/>
    <x v="1"/>
    <s v="Operación"/>
    <x v="3"/>
    <x v="0"/>
    <x v="1"/>
    <x v="1"/>
    <s v="Sí"/>
    <x v="3"/>
    <n v="48899"/>
    <s v="Comercio_203"/>
    <x v="2"/>
    <n v="0"/>
    <n v="0"/>
    <n v="488.99"/>
    <n v="48899"/>
    <n v="0"/>
    <n v="0"/>
    <s v="ARN00001030"/>
    <s v="Hecho"/>
    <d v="2023-01-30T00:00:00"/>
    <n v="521.23"/>
    <n v="52123"/>
    <x v="0"/>
  </r>
  <r>
    <s v="C-001031"/>
    <x v="30"/>
    <x v="2"/>
    <d v="2023-04-23T00:00:00"/>
    <x v="16"/>
    <n v="910.56"/>
    <n v="91056"/>
    <n v="0"/>
    <n v="1.28"/>
    <x v="1"/>
    <s v="Operación"/>
    <x v="3"/>
    <x v="3"/>
    <x v="1"/>
    <x v="6"/>
    <s v="No"/>
    <x v="0"/>
    <n v="91056"/>
    <s v="Comercio_985"/>
    <x v="3"/>
    <n v="910.56"/>
    <n v="91056"/>
    <n v="0"/>
    <n v="0"/>
    <n v="0"/>
    <n v="0"/>
    <s v="ARN00001031"/>
    <s v="Pendiente"/>
    <s v="Pendiente"/>
    <n v="0"/>
    <n v="0"/>
    <x v="5"/>
  </r>
  <r>
    <s v="C-001032"/>
    <x v="31"/>
    <x v="3"/>
    <d v="2023-04-08T00:00:00"/>
    <x v="23"/>
    <n v="996.98"/>
    <n v="99698"/>
    <n v="0"/>
    <n v="0"/>
    <x v="1"/>
    <s v="Operación"/>
    <x v="1"/>
    <x v="5"/>
    <x v="0"/>
    <x v="7"/>
    <s v="Sí"/>
    <x v="3"/>
    <n v="99698"/>
    <s v="Comercio_926"/>
    <x v="0"/>
    <n v="0"/>
    <n v="0"/>
    <n v="0"/>
    <n v="0"/>
    <n v="996.98"/>
    <n v="99698"/>
    <s v="ARN00001032"/>
    <s v="Hecho"/>
    <d v="2023-02-01T00:00:00"/>
    <n v="669.62"/>
    <n v="66962"/>
    <x v="2"/>
  </r>
  <r>
    <s v="C-001033"/>
    <x v="32"/>
    <x v="4"/>
    <d v="2023-05-02T00:00:00"/>
    <x v="2"/>
    <n v="275.57"/>
    <n v="27557"/>
    <n v="0"/>
    <n v="0"/>
    <x v="1"/>
    <s v="Operación"/>
    <x v="2"/>
    <x v="5"/>
    <x v="0"/>
    <x v="2"/>
    <s v="Sí"/>
    <x v="2"/>
    <n v="27557"/>
    <s v="Comercio_1799"/>
    <x v="0"/>
    <n v="0"/>
    <n v="0"/>
    <n v="0"/>
    <n v="0"/>
    <n v="275.57"/>
    <n v="27557"/>
    <s v="ARN00001033"/>
    <s v="Hecho"/>
    <d v="2023-02-02T00:00:00"/>
    <n v="692.69"/>
    <n v="69269"/>
    <x v="1"/>
  </r>
  <r>
    <s v="C-001034"/>
    <x v="33"/>
    <x v="5"/>
    <d v="2023-05-01T00:00:00"/>
    <x v="28"/>
    <n v="486.26"/>
    <n v="48626"/>
    <n v="0"/>
    <n v="1.29"/>
    <x v="0"/>
    <s v="Operación"/>
    <x v="1"/>
    <x v="5"/>
    <x v="0"/>
    <x v="7"/>
    <s v="Sí"/>
    <x v="4"/>
    <n v="48626"/>
    <s v="Comercio_178"/>
    <x v="0"/>
    <n v="0"/>
    <n v="0"/>
    <n v="0"/>
    <n v="0"/>
    <n v="486.26"/>
    <n v="48626"/>
    <s v="ARN00001034"/>
    <s v="Pendiente"/>
    <s v="Pendiente"/>
    <n v="0"/>
    <n v="0"/>
    <x v="5"/>
  </r>
  <r>
    <s v="C-001035"/>
    <x v="34"/>
    <x v="6"/>
    <d v="2023-05-04T00:00:00"/>
    <x v="2"/>
    <n v="860.64"/>
    <n v="86064"/>
    <n v="0"/>
    <n v="0"/>
    <x v="1"/>
    <s v="Operación"/>
    <x v="0"/>
    <x v="3"/>
    <x v="1"/>
    <x v="1"/>
    <s v="Sí"/>
    <x v="2"/>
    <n v="86064"/>
    <s v="Comercio_1849"/>
    <x v="2"/>
    <n v="0"/>
    <n v="0"/>
    <n v="860.64"/>
    <n v="86064"/>
    <n v="0"/>
    <n v="0"/>
    <s v="ARN00001035"/>
    <s v="Pendiente"/>
    <s v="Pendiente"/>
    <n v="0"/>
    <n v="0"/>
    <x v="0"/>
  </r>
  <r>
    <s v="C-001036"/>
    <x v="35"/>
    <x v="0"/>
    <d v="2023-04-29T00:00:00"/>
    <x v="21"/>
    <n v="662.98"/>
    <n v="66298"/>
    <n v="0"/>
    <n v="0"/>
    <x v="1"/>
    <s v="Operación"/>
    <x v="2"/>
    <x v="3"/>
    <x v="1"/>
    <x v="1"/>
    <s v="No"/>
    <x v="1"/>
    <n v="66298"/>
    <s v="Comercio_1820"/>
    <x v="2"/>
    <n v="0"/>
    <n v="0"/>
    <n v="662.98"/>
    <n v="66298"/>
    <n v="0"/>
    <n v="0"/>
    <s v="ARN00001036"/>
    <s v="Hecho"/>
    <d v="2023-02-05T00:00:00"/>
    <n v="159.28"/>
    <n v="15928"/>
    <x v="3"/>
  </r>
  <r>
    <s v="C-001037"/>
    <x v="36"/>
    <x v="1"/>
    <d v="2023-05-01T00:00:00"/>
    <x v="7"/>
    <n v="20.45"/>
    <n v="2045"/>
    <n v="0"/>
    <n v="0.11"/>
    <x v="0"/>
    <s v="Operación"/>
    <x v="2"/>
    <x v="3"/>
    <x v="1"/>
    <x v="1"/>
    <s v="No"/>
    <x v="4"/>
    <n v="20450"/>
    <s v="Comercio_238"/>
    <x v="1"/>
    <n v="204.5"/>
    <n v="20450"/>
    <n v="0"/>
    <n v="0"/>
    <n v="0"/>
    <n v="0"/>
    <s v="ARN00001037"/>
    <s v="Pendiente"/>
    <s v="Pendiente"/>
    <n v="0"/>
    <n v="0"/>
    <x v="4"/>
  </r>
  <r>
    <s v="C-001038"/>
    <x v="37"/>
    <x v="2"/>
    <d v="2023-04-30T00:00:00"/>
    <x v="16"/>
    <n v="315.41000000000003"/>
    <n v="31541"/>
    <n v="0"/>
    <n v="1.48"/>
    <x v="1"/>
    <s v="Operación"/>
    <x v="4"/>
    <x v="2"/>
    <x v="1"/>
    <x v="5"/>
    <s v="Sí"/>
    <x v="3"/>
    <n v="31541"/>
    <s v="Comercio_1480"/>
    <x v="1"/>
    <n v="315.41000000000003"/>
    <n v="31541"/>
    <n v="0"/>
    <n v="0"/>
    <n v="0"/>
    <n v="0"/>
    <s v="ARN00001038"/>
    <s v="Pendiente"/>
    <s v="Pendiente"/>
    <n v="0"/>
    <n v="0"/>
    <x v="2"/>
  </r>
  <r>
    <s v="C-001039"/>
    <x v="38"/>
    <x v="3"/>
    <d v="2023-04-13T00:00:00"/>
    <x v="9"/>
    <n v="22.78"/>
    <n v="2278"/>
    <n v="0"/>
    <n v="0"/>
    <x v="0"/>
    <s v="Operación"/>
    <x v="0"/>
    <x v="1"/>
    <x v="1"/>
    <x v="7"/>
    <s v="No"/>
    <x v="3"/>
    <n v="22780"/>
    <s v="Comercio_51"/>
    <x v="2"/>
    <n v="0"/>
    <n v="0"/>
    <n v="227.8"/>
    <n v="22780"/>
    <n v="0"/>
    <n v="0"/>
    <s v="ARN00001039"/>
    <s v="Hecho"/>
    <d v="2023-02-08T00:00:00"/>
    <n v="476.62"/>
    <n v="47662"/>
    <x v="3"/>
  </r>
  <r>
    <s v="C-001040"/>
    <x v="39"/>
    <x v="4"/>
    <d v="2023-05-08T00:00:00"/>
    <x v="19"/>
    <n v="995.09"/>
    <n v="99509"/>
    <n v="0"/>
    <n v="1.22"/>
    <x v="0"/>
    <s v="Operación"/>
    <x v="3"/>
    <x v="5"/>
    <x v="1"/>
    <x v="3"/>
    <s v="No"/>
    <x v="3"/>
    <n v="99509"/>
    <s v="Comercio_174"/>
    <x v="3"/>
    <n v="995.09"/>
    <n v="99509"/>
    <n v="0"/>
    <n v="0"/>
    <n v="0"/>
    <n v="0"/>
    <s v="ARN00001040"/>
    <s v="Pendiente"/>
    <s v="Pendiente"/>
    <n v="0"/>
    <n v="0"/>
    <x v="2"/>
  </r>
  <r>
    <s v="C-001041"/>
    <x v="40"/>
    <x v="5"/>
    <d v="2023-04-29T00:00:00"/>
    <x v="15"/>
    <n v="436.57"/>
    <n v="43657"/>
    <n v="0"/>
    <n v="1.42"/>
    <x v="1"/>
    <s v="Operación"/>
    <x v="4"/>
    <x v="5"/>
    <x v="1"/>
    <x v="1"/>
    <s v="No"/>
    <x v="2"/>
    <n v="43657"/>
    <s v="Comercio_678"/>
    <x v="1"/>
    <n v="436.57"/>
    <n v="43657"/>
    <n v="0"/>
    <n v="0"/>
    <n v="0"/>
    <n v="0"/>
    <s v="ARN00001041"/>
    <s v="Pendiente"/>
    <s v="Pendiente"/>
    <n v="0"/>
    <n v="0"/>
    <x v="1"/>
  </r>
  <r>
    <s v="C-001042"/>
    <x v="41"/>
    <x v="6"/>
    <d v="2023-04-23T00:00:00"/>
    <x v="17"/>
    <n v="150.28"/>
    <n v="15028"/>
    <n v="0"/>
    <n v="1.26"/>
    <x v="1"/>
    <s v="Operación"/>
    <x v="4"/>
    <x v="0"/>
    <x v="1"/>
    <x v="4"/>
    <s v="Sí"/>
    <x v="4"/>
    <n v="15028"/>
    <s v="Comercio_71"/>
    <x v="2"/>
    <n v="0"/>
    <n v="0"/>
    <n v="150.28"/>
    <n v="15028"/>
    <n v="0"/>
    <n v="0"/>
    <s v="ARN00001042"/>
    <s v="Hecho"/>
    <d v="2023-02-11T00:00:00"/>
    <n v="788.21"/>
    <n v="78821"/>
    <x v="5"/>
  </r>
  <r>
    <s v="C-001043"/>
    <x v="42"/>
    <x v="0"/>
    <d v="2023-05-06T00:00:00"/>
    <x v="21"/>
    <n v="27.07"/>
    <n v="2707"/>
    <n v="0"/>
    <n v="1.38"/>
    <x v="1"/>
    <s v="Operación"/>
    <x v="5"/>
    <x v="4"/>
    <x v="1"/>
    <x v="1"/>
    <s v="Sí"/>
    <x v="1"/>
    <n v="27070"/>
    <s v="Comercio_1356"/>
    <x v="2"/>
    <n v="0"/>
    <n v="0"/>
    <n v="270.7"/>
    <n v="27070"/>
    <n v="0"/>
    <n v="0"/>
    <s v="ARN00001043"/>
    <s v="Hecho"/>
    <d v="2023-02-12T00:00:00"/>
    <n v="253.24"/>
    <n v="25324"/>
    <x v="5"/>
  </r>
  <r>
    <s v="C-001044"/>
    <x v="43"/>
    <x v="1"/>
    <d v="2023-05-08T00:00:00"/>
    <x v="7"/>
    <n v="919.51"/>
    <n v="91951"/>
    <n v="0"/>
    <n v="1.1299999999999999"/>
    <x v="0"/>
    <s v="Operación"/>
    <x v="4"/>
    <x v="3"/>
    <x v="1"/>
    <x v="2"/>
    <s v="Sí"/>
    <x v="1"/>
    <n v="91951"/>
    <s v="Comercio_1907"/>
    <x v="1"/>
    <n v="919.51"/>
    <n v="91951"/>
    <n v="0"/>
    <n v="0"/>
    <n v="0"/>
    <n v="0"/>
    <s v="ARN00001044"/>
    <s v="Hecho"/>
    <d v="2023-02-13T00:00:00"/>
    <n v="931.07"/>
    <n v="93107"/>
    <x v="0"/>
  </r>
  <r>
    <s v="C-001045"/>
    <x v="44"/>
    <x v="2"/>
    <d v="2023-04-24T00:00:00"/>
    <x v="29"/>
    <n v="345.44"/>
    <n v="34544"/>
    <n v="0"/>
    <n v="0.85"/>
    <x v="0"/>
    <s v="Operación"/>
    <x v="1"/>
    <x v="3"/>
    <x v="0"/>
    <x v="7"/>
    <s v="No"/>
    <x v="2"/>
    <n v="34544"/>
    <s v="Comercio_726"/>
    <x v="0"/>
    <n v="0"/>
    <n v="0"/>
    <n v="0"/>
    <n v="0"/>
    <n v="345.44"/>
    <n v="34544"/>
    <s v="ARN00001045"/>
    <s v="Pendiente"/>
    <s v="Pendiente"/>
    <n v="0"/>
    <n v="0"/>
    <x v="0"/>
  </r>
  <r>
    <s v="C-001046"/>
    <x v="45"/>
    <x v="3"/>
    <d v="2023-04-23T00:00:00"/>
    <x v="20"/>
    <n v="469.04"/>
    <n v="46904"/>
    <n v="0"/>
    <n v="1.1299999999999999"/>
    <x v="0"/>
    <s v="Operación"/>
    <x v="0"/>
    <x v="1"/>
    <x v="1"/>
    <x v="1"/>
    <s v="No"/>
    <x v="0"/>
    <n v="46904"/>
    <s v="Comercio_558"/>
    <x v="2"/>
    <n v="0"/>
    <n v="0"/>
    <n v="469.04"/>
    <n v="46904"/>
    <n v="0"/>
    <n v="0"/>
    <s v="ARN00001046"/>
    <s v="Pendiente"/>
    <s v="Pendiente"/>
    <n v="0"/>
    <n v="0"/>
    <x v="4"/>
  </r>
  <r>
    <s v="C-001047"/>
    <x v="46"/>
    <x v="4"/>
    <d v="2023-04-23T00:00:00"/>
    <x v="23"/>
    <n v="46.51"/>
    <n v="4651"/>
    <n v="0"/>
    <n v="0"/>
    <x v="0"/>
    <s v="Operación"/>
    <x v="4"/>
    <x v="0"/>
    <x v="1"/>
    <x v="7"/>
    <s v="Sí"/>
    <x v="3"/>
    <n v="4651"/>
    <s v="Comercio_1153"/>
    <x v="2"/>
    <n v="0"/>
    <n v="0"/>
    <n v="46.51"/>
    <n v="4651"/>
    <n v="0"/>
    <n v="0"/>
    <s v="ARN00001047"/>
    <s v="Pendiente"/>
    <s v="Pendiente"/>
    <n v="0"/>
    <n v="0"/>
    <x v="5"/>
  </r>
  <r>
    <s v="C-001048"/>
    <x v="47"/>
    <x v="5"/>
    <d v="2023-05-17T00:00:00"/>
    <x v="2"/>
    <n v="971.89"/>
    <n v="97189"/>
    <n v="0"/>
    <n v="0"/>
    <x v="1"/>
    <s v="Operación"/>
    <x v="2"/>
    <x v="4"/>
    <x v="0"/>
    <x v="2"/>
    <s v="No"/>
    <x v="0"/>
    <n v="97189"/>
    <s v="Comercio_980"/>
    <x v="0"/>
    <n v="0"/>
    <n v="0"/>
    <n v="0"/>
    <n v="0"/>
    <n v="971.89"/>
    <n v="97189"/>
    <s v="ARN00001048"/>
    <s v="Hecho"/>
    <d v="2023-02-17T00:00:00"/>
    <n v="80.959999999999994"/>
    <n v="8096"/>
    <x v="5"/>
  </r>
  <r>
    <s v="C-001049"/>
    <x v="48"/>
    <x v="6"/>
    <d v="2023-04-27T00:00:00"/>
    <x v="0"/>
    <n v="975.48"/>
    <n v="97548"/>
    <n v="0"/>
    <n v="0"/>
    <x v="0"/>
    <s v="Operación"/>
    <x v="4"/>
    <x v="4"/>
    <x v="0"/>
    <x v="1"/>
    <s v="No"/>
    <x v="1"/>
    <n v="97548"/>
    <s v="Comercio_1674"/>
    <x v="0"/>
    <n v="0"/>
    <n v="0"/>
    <n v="0"/>
    <n v="0"/>
    <n v="975.48"/>
    <n v="97548"/>
    <s v="ARN00001049"/>
    <s v="Pendiente"/>
    <s v="Pendiente"/>
    <n v="0"/>
    <n v="0"/>
    <x v="3"/>
  </r>
  <r>
    <s v="C-001050"/>
    <x v="49"/>
    <x v="0"/>
    <d v="2023-05-10T00:00:00"/>
    <x v="11"/>
    <n v="638.85"/>
    <n v="63885"/>
    <n v="0"/>
    <n v="1.36"/>
    <x v="0"/>
    <s v="Operación"/>
    <x v="5"/>
    <x v="1"/>
    <x v="1"/>
    <x v="3"/>
    <s v="No"/>
    <x v="2"/>
    <n v="63885"/>
    <s v="Comercio_562"/>
    <x v="2"/>
    <n v="0"/>
    <n v="0"/>
    <n v="638.85"/>
    <n v="63885"/>
    <n v="0"/>
    <n v="0"/>
    <s v="ARN00001050"/>
    <s v="Pendiente"/>
    <s v="Pendiente"/>
    <n v="0"/>
    <n v="0"/>
    <x v="2"/>
  </r>
  <r>
    <s v="C-001051"/>
    <x v="50"/>
    <x v="1"/>
    <d v="2023-05-20T00:00:00"/>
    <x v="2"/>
    <n v="798.82"/>
    <n v="79882"/>
    <n v="0"/>
    <n v="0"/>
    <x v="0"/>
    <s v="Operación"/>
    <x v="2"/>
    <x v="3"/>
    <x v="1"/>
    <x v="1"/>
    <s v="No"/>
    <x v="0"/>
    <n v="79882"/>
    <s v="Comercio_1942"/>
    <x v="1"/>
    <n v="798.82"/>
    <n v="79882"/>
    <n v="0"/>
    <n v="0"/>
    <n v="0"/>
    <n v="0"/>
    <s v="ARN00001051"/>
    <s v="Hecho"/>
    <d v="2023-02-20T00:00:00"/>
    <n v="432.35"/>
    <n v="43235"/>
    <x v="1"/>
  </r>
  <r>
    <s v="C-001052"/>
    <x v="51"/>
    <x v="2"/>
    <d v="2023-04-22T00:00:00"/>
    <x v="8"/>
    <n v="825.15"/>
    <n v="82515"/>
    <n v="0"/>
    <n v="1.49"/>
    <x v="0"/>
    <s v="Operación"/>
    <x v="4"/>
    <x v="4"/>
    <x v="0"/>
    <x v="1"/>
    <s v="No"/>
    <x v="0"/>
    <n v="82515"/>
    <s v="Comercio_1321"/>
    <x v="0"/>
    <n v="0"/>
    <n v="0"/>
    <n v="0"/>
    <n v="0"/>
    <n v="825.15"/>
    <n v="82515"/>
    <s v="ARN00001052"/>
    <s v="Hecho"/>
    <d v="2023-02-21T00:00:00"/>
    <n v="464.29"/>
    <n v="46429"/>
    <x v="3"/>
  </r>
  <r>
    <s v="C-001053"/>
    <x v="52"/>
    <x v="3"/>
    <d v="2023-04-28T00:00:00"/>
    <x v="25"/>
    <n v="847.85"/>
    <n v="84785"/>
    <n v="0"/>
    <n v="0.84"/>
    <x v="0"/>
    <s v="Operación"/>
    <x v="5"/>
    <x v="2"/>
    <x v="0"/>
    <x v="1"/>
    <s v="No"/>
    <x v="1"/>
    <n v="84785"/>
    <s v="Comercio_1038"/>
    <x v="0"/>
    <n v="0"/>
    <n v="0"/>
    <n v="0"/>
    <n v="0"/>
    <n v="847.85"/>
    <n v="84785"/>
    <s v="ARN00001053"/>
    <s v="Hecho"/>
    <d v="2023-02-22T00:00:00"/>
    <n v="906.91"/>
    <n v="90691"/>
    <x v="2"/>
  </r>
  <r>
    <s v="C-001054"/>
    <x v="53"/>
    <x v="4"/>
    <d v="2023-05-17T00:00:00"/>
    <x v="21"/>
    <n v="834.76"/>
    <n v="83476"/>
    <n v="0"/>
    <n v="0"/>
    <x v="0"/>
    <s v="Operación"/>
    <x v="5"/>
    <x v="0"/>
    <x v="1"/>
    <x v="4"/>
    <s v="Sí"/>
    <x v="4"/>
    <n v="83476"/>
    <s v="Comercio_793"/>
    <x v="3"/>
    <n v="834.76"/>
    <n v="83476"/>
    <n v="0"/>
    <n v="0"/>
    <n v="0"/>
    <n v="0"/>
    <s v="ARN00001054"/>
    <s v="Pendiente"/>
    <s v="Pendiente"/>
    <n v="0"/>
    <n v="0"/>
    <x v="1"/>
  </r>
  <r>
    <s v="C-001055"/>
    <x v="54"/>
    <x v="5"/>
    <d v="2023-04-27T00:00:00"/>
    <x v="12"/>
    <n v="682.41"/>
    <n v="68241"/>
    <n v="0"/>
    <n v="0"/>
    <x v="0"/>
    <s v="Operación"/>
    <x v="1"/>
    <x v="4"/>
    <x v="0"/>
    <x v="4"/>
    <s v="Sí"/>
    <x v="1"/>
    <n v="68241"/>
    <s v="Comercio_1588"/>
    <x v="0"/>
    <n v="0"/>
    <n v="0"/>
    <n v="0"/>
    <n v="0"/>
    <n v="682.41"/>
    <n v="68241"/>
    <s v="ARN00001055"/>
    <s v="Hecho"/>
    <d v="2023-02-24T00:00:00"/>
    <n v="357.65"/>
    <n v="35765"/>
    <x v="5"/>
  </r>
  <r>
    <s v="C-001056"/>
    <x v="55"/>
    <x v="6"/>
    <d v="2023-05-16T00:00:00"/>
    <x v="11"/>
    <n v="844.15"/>
    <n v="84415"/>
    <n v="0"/>
    <n v="0"/>
    <x v="0"/>
    <s v="Operación"/>
    <x v="2"/>
    <x v="5"/>
    <x v="1"/>
    <x v="7"/>
    <s v="No"/>
    <x v="3"/>
    <n v="84415"/>
    <s v="Comercio_977"/>
    <x v="3"/>
    <n v="844.15"/>
    <n v="84415"/>
    <n v="0"/>
    <n v="0"/>
    <n v="0"/>
    <n v="0"/>
    <s v="ARN00001056"/>
    <s v="Hecho"/>
    <d v="2023-02-25T00:00:00"/>
    <n v="19.350000000000001"/>
    <n v="1935"/>
    <x v="2"/>
  </r>
  <r>
    <s v="C-001057"/>
    <x v="56"/>
    <x v="0"/>
    <d v="2023-05-15T00:00:00"/>
    <x v="15"/>
    <n v="933.14"/>
    <n v="93314"/>
    <n v="0"/>
    <n v="1.44"/>
    <x v="0"/>
    <s v="Operación"/>
    <x v="2"/>
    <x v="5"/>
    <x v="1"/>
    <x v="7"/>
    <s v="Sí"/>
    <x v="1"/>
    <n v="93314"/>
    <s v="Comercio_834"/>
    <x v="2"/>
    <n v="0"/>
    <n v="0"/>
    <n v="933.14"/>
    <n v="93314"/>
    <n v="0"/>
    <n v="0"/>
    <s v="ARN00001057"/>
    <s v="Hecho"/>
    <d v="2023-02-26T00:00:00"/>
    <n v="40.24"/>
    <n v="4024"/>
    <x v="5"/>
  </r>
  <r>
    <s v="C-001058"/>
    <x v="57"/>
    <x v="1"/>
    <d v="2023-05-01T00:00:00"/>
    <x v="5"/>
    <n v="601.17999999999995"/>
    <n v="60118"/>
    <n v="0"/>
    <n v="0.12"/>
    <x v="1"/>
    <s v="Operación"/>
    <x v="3"/>
    <x v="1"/>
    <x v="1"/>
    <x v="6"/>
    <s v="Sí"/>
    <x v="3"/>
    <n v="60118"/>
    <s v="Comercio_199"/>
    <x v="2"/>
    <n v="0"/>
    <n v="0"/>
    <n v="601.17999999999995"/>
    <n v="60118"/>
    <n v="0"/>
    <n v="0"/>
    <s v="ARN00001058"/>
    <s v="Pendiente"/>
    <s v="Pendiente"/>
    <n v="0"/>
    <n v="0"/>
    <x v="0"/>
  </r>
  <r>
    <s v="C-001059"/>
    <x v="58"/>
    <x v="2"/>
    <d v="2023-05-25T00:00:00"/>
    <x v="24"/>
    <n v="62.89"/>
    <n v="6289"/>
    <n v="0"/>
    <n v="0"/>
    <x v="0"/>
    <s v="Operación"/>
    <x v="5"/>
    <x v="0"/>
    <x v="1"/>
    <x v="4"/>
    <s v="No"/>
    <x v="1"/>
    <n v="6289"/>
    <s v="Comercio_1542"/>
    <x v="2"/>
    <n v="0"/>
    <n v="0"/>
    <n v="62.89"/>
    <n v="6289"/>
    <n v="0"/>
    <n v="0"/>
    <s v="ARN00001059"/>
    <s v="Hecho"/>
    <d v="2023-02-28T00:00:00"/>
    <n v="892.92"/>
    <n v="89292"/>
    <x v="0"/>
  </r>
  <r>
    <s v="C-001060"/>
    <x v="59"/>
    <x v="3"/>
    <d v="2023-05-19T00:00:00"/>
    <x v="18"/>
    <n v="418.02"/>
    <n v="41802"/>
    <n v="0"/>
    <n v="0"/>
    <x v="0"/>
    <s v="Operación"/>
    <x v="5"/>
    <x v="3"/>
    <x v="1"/>
    <x v="7"/>
    <s v="Sí"/>
    <x v="0"/>
    <n v="41802"/>
    <s v="Comercio_1524"/>
    <x v="3"/>
    <n v="418.02"/>
    <n v="41802"/>
    <n v="0"/>
    <n v="0"/>
    <n v="0"/>
    <n v="0"/>
    <s v="ARN00001060"/>
    <s v="Pendiente"/>
    <s v="Pendiente"/>
    <n v="0"/>
    <n v="0"/>
    <x v="0"/>
  </r>
  <r>
    <s v="C-001061"/>
    <x v="60"/>
    <x v="4"/>
    <d v="2023-05-22T00:00:00"/>
    <x v="27"/>
    <n v="447.12"/>
    <n v="44712"/>
    <n v="0"/>
    <n v="0.87"/>
    <x v="0"/>
    <s v="Operación"/>
    <x v="1"/>
    <x v="0"/>
    <x v="1"/>
    <x v="5"/>
    <s v="Sí"/>
    <x v="3"/>
    <n v="44712"/>
    <s v="Comercio_1582"/>
    <x v="2"/>
    <n v="0"/>
    <n v="0"/>
    <n v="447.12"/>
    <n v="44712"/>
    <n v="0"/>
    <n v="0"/>
    <s v="ARN00001061"/>
    <s v="Hecho"/>
    <d v="2023-03-02T00:00:00"/>
    <n v="127.04"/>
    <n v="12704"/>
    <x v="5"/>
  </r>
  <r>
    <s v="C-001062"/>
    <x v="61"/>
    <x v="5"/>
    <d v="2023-05-10T00:00:00"/>
    <x v="0"/>
    <n v="38.450000000000003"/>
    <n v="3845"/>
    <n v="0"/>
    <n v="0"/>
    <x v="1"/>
    <s v="Operación"/>
    <x v="3"/>
    <x v="0"/>
    <x v="1"/>
    <x v="0"/>
    <s v="No"/>
    <x v="3"/>
    <n v="38450"/>
    <s v="Comercio_1724"/>
    <x v="1"/>
    <n v="384.5"/>
    <n v="38450"/>
    <n v="0"/>
    <n v="0"/>
    <n v="0"/>
    <n v="0"/>
    <s v="ARN00001062"/>
    <s v="Hecho"/>
    <d v="2023-03-03T00:00:00"/>
    <n v="473.92"/>
    <n v="47392"/>
    <x v="1"/>
  </r>
  <r>
    <s v="C-001063"/>
    <x v="62"/>
    <x v="6"/>
    <d v="2023-05-26T00:00:00"/>
    <x v="21"/>
    <n v="52.72"/>
    <n v="5272"/>
    <n v="0"/>
    <n v="0"/>
    <x v="1"/>
    <s v="Operación"/>
    <x v="2"/>
    <x v="3"/>
    <x v="1"/>
    <x v="3"/>
    <s v="Sí"/>
    <x v="1"/>
    <n v="52720"/>
    <s v="Comercio_359"/>
    <x v="1"/>
    <n v="527.20000000000005"/>
    <n v="52720"/>
    <n v="0"/>
    <n v="0"/>
    <n v="0"/>
    <n v="0"/>
    <s v="ARN00001063"/>
    <s v="Hecho"/>
    <d v="2023-03-04T00:00:00"/>
    <n v="385.17"/>
    <n v="38517"/>
    <x v="3"/>
  </r>
  <r>
    <s v="C-001064"/>
    <x v="63"/>
    <x v="0"/>
    <d v="2023-06-02T00:00:00"/>
    <x v="2"/>
    <n v="972.24"/>
    <n v="97224"/>
    <n v="0"/>
    <n v="1.36"/>
    <x v="1"/>
    <s v="Operación"/>
    <x v="0"/>
    <x v="1"/>
    <x v="1"/>
    <x v="2"/>
    <s v="No"/>
    <x v="2"/>
    <n v="97224"/>
    <s v="Comercio_1770"/>
    <x v="1"/>
    <n v="972.24"/>
    <n v="97224"/>
    <n v="0"/>
    <n v="0"/>
    <n v="0"/>
    <n v="0"/>
    <s v="ARN00001064"/>
    <s v="Hecho"/>
    <d v="2023-03-05T00:00:00"/>
    <n v="471.14"/>
    <n v="47114"/>
    <x v="2"/>
  </r>
  <r>
    <s v="C-001065"/>
    <x v="64"/>
    <x v="1"/>
    <d v="2023-06-01T00:00:00"/>
    <x v="28"/>
    <n v="372.37"/>
    <n v="37237"/>
    <n v="0"/>
    <n v="0"/>
    <x v="0"/>
    <s v="Operación"/>
    <x v="2"/>
    <x v="0"/>
    <x v="0"/>
    <x v="4"/>
    <s v="Sí"/>
    <x v="0"/>
    <n v="37237"/>
    <s v="Comercio_1541"/>
    <x v="0"/>
    <n v="0"/>
    <n v="0"/>
    <n v="0"/>
    <n v="0"/>
    <n v="372.37"/>
    <n v="37237"/>
    <s v="ARN00001065"/>
    <s v="Hecho"/>
    <d v="2023-03-06T00:00:00"/>
    <n v="718.92"/>
    <n v="71892"/>
    <x v="3"/>
  </r>
  <r>
    <s v="C-001066"/>
    <x v="65"/>
    <x v="2"/>
    <d v="2023-06-01T00:00:00"/>
    <x v="24"/>
    <n v="197.38"/>
    <n v="19738"/>
    <n v="0"/>
    <n v="1.36"/>
    <x v="0"/>
    <s v="Operación"/>
    <x v="5"/>
    <x v="0"/>
    <x v="0"/>
    <x v="1"/>
    <s v="No"/>
    <x v="2"/>
    <n v="19738"/>
    <s v="Comercio_1958"/>
    <x v="0"/>
    <n v="0"/>
    <n v="0"/>
    <n v="0"/>
    <n v="0"/>
    <n v="197.38"/>
    <n v="19738"/>
    <s v="ARN00001066"/>
    <s v="Pendiente"/>
    <s v="Pendiente"/>
    <n v="0"/>
    <n v="0"/>
    <x v="0"/>
  </r>
  <r>
    <s v="C-001067"/>
    <x v="66"/>
    <x v="3"/>
    <d v="2023-05-21T00:00:00"/>
    <x v="22"/>
    <n v="207.29"/>
    <n v="20729"/>
    <n v="0"/>
    <n v="0"/>
    <x v="1"/>
    <s v="Operación"/>
    <x v="1"/>
    <x v="0"/>
    <x v="1"/>
    <x v="6"/>
    <s v="No"/>
    <x v="3"/>
    <n v="20729"/>
    <s v="Comercio_1185"/>
    <x v="2"/>
    <n v="0"/>
    <n v="0"/>
    <n v="207.29"/>
    <n v="20729"/>
    <n v="0"/>
    <n v="0"/>
    <s v="ARN00001067"/>
    <s v="Hecho"/>
    <d v="2023-03-08T00:00:00"/>
    <n v="95.11"/>
    <n v="9511"/>
    <x v="1"/>
  </r>
  <r>
    <s v="C-001068"/>
    <x v="67"/>
    <x v="4"/>
    <d v="2023-06-06T00:00:00"/>
    <x v="2"/>
    <n v="596.16"/>
    <n v="59616"/>
    <n v="0"/>
    <n v="1.45"/>
    <x v="1"/>
    <s v="Operación"/>
    <x v="2"/>
    <x v="5"/>
    <x v="0"/>
    <x v="2"/>
    <s v="Sí"/>
    <x v="1"/>
    <n v="59616"/>
    <s v="Comercio_266"/>
    <x v="0"/>
    <n v="0"/>
    <n v="0"/>
    <n v="0"/>
    <n v="0"/>
    <n v="596.16"/>
    <n v="59616"/>
    <s v="ARN00001068"/>
    <s v="Hecho"/>
    <d v="2023-03-09T00:00:00"/>
    <n v="637.23"/>
    <n v="63723"/>
    <x v="0"/>
  </r>
  <r>
    <s v="C-001069"/>
    <x v="68"/>
    <x v="5"/>
    <d v="2023-06-05T00:00:00"/>
    <x v="28"/>
    <n v="469.96"/>
    <n v="46996"/>
    <n v="0"/>
    <n v="0.98"/>
    <x v="1"/>
    <s v="Operación"/>
    <x v="3"/>
    <x v="3"/>
    <x v="0"/>
    <x v="1"/>
    <s v="No"/>
    <x v="1"/>
    <n v="46996"/>
    <s v="Comercio_586"/>
    <x v="0"/>
    <n v="0"/>
    <n v="0"/>
    <n v="0"/>
    <n v="0"/>
    <n v="469.96"/>
    <n v="46996"/>
    <s v="ARN00001069"/>
    <s v="Hecho"/>
    <d v="2023-03-10T00:00:00"/>
    <n v="151.19"/>
    <n v="15119"/>
    <x v="4"/>
  </r>
  <r>
    <s v="C-001070"/>
    <x v="69"/>
    <x v="6"/>
    <d v="2023-05-30T00:00:00"/>
    <x v="11"/>
    <n v="478.93"/>
    <n v="47893"/>
    <n v="0"/>
    <n v="1.1100000000000001"/>
    <x v="0"/>
    <s v="Operación"/>
    <x v="1"/>
    <x v="2"/>
    <x v="1"/>
    <x v="2"/>
    <s v="Sí"/>
    <x v="3"/>
    <n v="47893"/>
    <s v="Comercio_76"/>
    <x v="3"/>
    <n v="478.93"/>
    <n v="47893"/>
    <n v="0"/>
    <n v="0"/>
    <n v="0"/>
    <n v="0"/>
    <s v="ARN00001070"/>
    <s v="Pendiente"/>
    <s v="Pendiente"/>
    <n v="0"/>
    <n v="0"/>
    <x v="3"/>
  </r>
  <r>
    <s v="C-001071"/>
    <x v="70"/>
    <x v="0"/>
    <d v="2023-06-06T00:00:00"/>
    <x v="24"/>
    <n v="656.49"/>
    <n v="65649"/>
    <n v="0"/>
    <n v="0"/>
    <x v="0"/>
    <s v="Operación"/>
    <x v="0"/>
    <x v="3"/>
    <x v="1"/>
    <x v="7"/>
    <s v="Sí"/>
    <x v="2"/>
    <n v="65649"/>
    <s v="Comercio_1493"/>
    <x v="2"/>
    <n v="0"/>
    <n v="0"/>
    <n v="656.49"/>
    <n v="65649"/>
    <n v="0"/>
    <n v="0"/>
    <s v="ARN00001071"/>
    <s v="Hecho"/>
    <d v="2023-03-12T00:00:00"/>
    <n v="830.98"/>
    <n v="83098"/>
    <x v="4"/>
  </r>
  <r>
    <s v="C-001072"/>
    <x v="71"/>
    <x v="1"/>
    <d v="2023-05-12T00:00:00"/>
    <x v="8"/>
    <n v="298.42"/>
    <n v="29842"/>
    <n v="0"/>
    <n v="1.1399999999999999"/>
    <x v="0"/>
    <s v="Operación"/>
    <x v="1"/>
    <x v="3"/>
    <x v="1"/>
    <x v="4"/>
    <s v="No"/>
    <x v="0"/>
    <n v="29842"/>
    <s v="Comercio_1422"/>
    <x v="1"/>
    <n v="298.42"/>
    <n v="29842"/>
    <n v="0"/>
    <n v="0"/>
    <n v="0"/>
    <n v="0"/>
    <s v="ARN00001072"/>
    <s v="Pendiente"/>
    <s v="Pendiente"/>
    <n v="0"/>
    <n v="0"/>
    <x v="1"/>
  </r>
  <r>
    <s v="C-001073"/>
    <x v="72"/>
    <x v="2"/>
    <d v="2023-05-16T00:00:00"/>
    <x v="5"/>
    <n v="635.61"/>
    <n v="63561"/>
    <n v="0"/>
    <n v="0"/>
    <x v="0"/>
    <s v="Operación"/>
    <x v="1"/>
    <x v="2"/>
    <x v="1"/>
    <x v="4"/>
    <s v="No"/>
    <x v="1"/>
    <n v="63561"/>
    <s v="Comercio_1569"/>
    <x v="1"/>
    <n v="635.61"/>
    <n v="63561"/>
    <n v="0"/>
    <n v="0"/>
    <n v="0"/>
    <n v="0"/>
    <s v="ARN00001073"/>
    <s v="Pendiente"/>
    <s v="Pendiente"/>
    <n v="0"/>
    <n v="0"/>
    <x v="2"/>
  </r>
  <r>
    <s v="C-001074"/>
    <x v="73"/>
    <x v="3"/>
    <d v="2023-06-08T00:00:00"/>
    <x v="10"/>
    <n v="396.06"/>
    <n v="39606"/>
    <n v="0"/>
    <n v="0"/>
    <x v="0"/>
    <s v="Operación"/>
    <x v="1"/>
    <x v="3"/>
    <x v="1"/>
    <x v="6"/>
    <s v="Sí"/>
    <x v="1"/>
    <n v="39606"/>
    <s v="Comercio_1138"/>
    <x v="3"/>
    <n v="396.06"/>
    <n v="39606"/>
    <n v="0"/>
    <n v="0"/>
    <n v="0"/>
    <n v="0"/>
    <s v="ARN00001074"/>
    <s v="Pendiente"/>
    <s v="Pendiente"/>
    <n v="0"/>
    <n v="0"/>
    <x v="2"/>
  </r>
  <r>
    <s v="C-001075"/>
    <x v="74"/>
    <x v="4"/>
    <d v="2023-05-21T00:00:00"/>
    <x v="23"/>
    <n v="12.4"/>
    <n v="1240"/>
    <n v="0"/>
    <n v="0.1"/>
    <x v="1"/>
    <s v="Operación"/>
    <x v="1"/>
    <x v="4"/>
    <x v="1"/>
    <x v="6"/>
    <s v="No"/>
    <x v="1"/>
    <n v="12400"/>
    <s v="Comercio_934"/>
    <x v="3"/>
    <n v="124"/>
    <n v="12400"/>
    <n v="0"/>
    <n v="0"/>
    <n v="0"/>
    <n v="0"/>
    <s v="ARN00001075"/>
    <s v="Pendiente"/>
    <s v="Pendiente"/>
    <n v="0"/>
    <n v="0"/>
    <x v="1"/>
  </r>
  <r>
    <s v="C-001076"/>
    <x v="75"/>
    <x v="5"/>
    <d v="2023-05-28T00:00:00"/>
    <x v="26"/>
    <n v="4.1900000000000004"/>
    <n v="419"/>
    <n v="0"/>
    <n v="1.34"/>
    <x v="0"/>
    <s v="Operación"/>
    <x v="1"/>
    <x v="0"/>
    <x v="1"/>
    <x v="5"/>
    <s v="Sí"/>
    <x v="1"/>
    <n v="4190"/>
    <s v="Comercio_1841"/>
    <x v="3"/>
    <n v="41.9"/>
    <n v="4190"/>
    <n v="0"/>
    <n v="0"/>
    <n v="0"/>
    <n v="0"/>
    <s v="ARN00001076"/>
    <s v="Pendiente"/>
    <s v="Pendiente"/>
    <n v="0"/>
    <n v="0"/>
    <x v="5"/>
  </r>
  <r>
    <s v="C-001077"/>
    <x v="76"/>
    <x v="6"/>
    <d v="2023-05-21T00:00:00"/>
    <x v="9"/>
    <n v="512.46"/>
    <n v="51246"/>
    <n v="0"/>
    <n v="1.28"/>
    <x v="1"/>
    <s v="Operación"/>
    <x v="0"/>
    <x v="0"/>
    <x v="1"/>
    <x v="7"/>
    <s v="Sí"/>
    <x v="1"/>
    <n v="51246"/>
    <s v="Comercio_758"/>
    <x v="2"/>
    <n v="0"/>
    <n v="0"/>
    <n v="512.46"/>
    <n v="51246"/>
    <n v="0"/>
    <n v="0"/>
    <s v="ARN00001077"/>
    <s v="Pendiente"/>
    <s v="Pendiente"/>
    <n v="0"/>
    <n v="0"/>
    <x v="0"/>
  </r>
  <r>
    <s v="C-001078"/>
    <x v="77"/>
    <x v="0"/>
    <d v="2023-05-27T00:00:00"/>
    <x v="29"/>
    <n v="119.25"/>
    <n v="11925"/>
    <n v="0"/>
    <n v="0.84"/>
    <x v="0"/>
    <s v="Operación"/>
    <x v="3"/>
    <x v="1"/>
    <x v="1"/>
    <x v="5"/>
    <s v="No"/>
    <x v="4"/>
    <n v="11925"/>
    <s v="Comercio_677"/>
    <x v="2"/>
    <n v="0"/>
    <n v="0"/>
    <n v="119.25"/>
    <n v="11925"/>
    <n v="0"/>
    <n v="0"/>
    <s v="ARN00001078"/>
    <s v="Pendiente"/>
    <s v="Pendiente"/>
    <n v="0"/>
    <n v="0"/>
    <x v="5"/>
  </r>
  <r>
    <s v="C-001079"/>
    <x v="78"/>
    <x v="1"/>
    <d v="2023-06-06T00:00:00"/>
    <x v="15"/>
    <n v="114.97"/>
    <n v="11497"/>
    <n v="0"/>
    <n v="1.45"/>
    <x v="1"/>
    <s v="Operación"/>
    <x v="1"/>
    <x v="1"/>
    <x v="1"/>
    <x v="2"/>
    <s v="Sí"/>
    <x v="2"/>
    <n v="11497"/>
    <s v="Comercio_214"/>
    <x v="2"/>
    <n v="0"/>
    <n v="0"/>
    <n v="114.97"/>
    <n v="11497"/>
    <n v="0"/>
    <n v="0"/>
    <s v="ARN00001079"/>
    <s v="Pendiente"/>
    <s v="Pendiente"/>
    <n v="0"/>
    <n v="0"/>
    <x v="1"/>
  </r>
  <r>
    <s v="C-001080"/>
    <x v="79"/>
    <x v="2"/>
    <d v="2023-06-10T00:00:00"/>
    <x v="27"/>
    <n v="238.96"/>
    <n v="23896"/>
    <n v="0"/>
    <n v="1.1599999999999999"/>
    <x v="0"/>
    <s v="Operación"/>
    <x v="2"/>
    <x v="2"/>
    <x v="0"/>
    <x v="7"/>
    <s v="No"/>
    <x v="0"/>
    <n v="23896"/>
    <s v="Comercio_1941"/>
    <x v="0"/>
    <n v="0"/>
    <n v="0"/>
    <n v="0"/>
    <n v="0"/>
    <n v="238.96"/>
    <n v="23896"/>
    <s v="ARN00001080"/>
    <s v="Hecho"/>
    <d v="2023-03-21T00:00:00"/>
    <n v="656.67"/>
    <n v="65667"/>
    <x v="0"/>
  </r>
  <r>
    <s v="C-001081"/>
    <x v="80"/>
    <x v="3"/>
    <d v="2023-05-27T00:00:00"/>
    <x v="23"/>
    <n v="68.87"/>
    <n v="6887"/>
    <n v="0"/>
    <n v="1.31"/>
    <x v="0"/>
    <s v="Operación"/>
    <x v="3"/>
    <x v="0"/>
    <x v="1"/>
    <x v="3"/>
    <s v="No"/>
    <x v="0"/>
    <n v="6887"/>
    <s v="Comercio_868"/>
    <x v="1"/>
    <n v="68.87"/>
    <n v="6887"/>
    <n v="0"/>
    <n v="0"/>
    <n v="0"/>
    <n v="0"/>
    <s v="ARN00001081"/>
    <s v="Pendiente"/>
    <s v="Pendiente"/>
    <n v="0"/>
    <n v="0"/>
    <x v="1"/>
  </r>
  <r>
    <s v="C-001082"/>
    <x v="81"/>
    <x v="4"/>
    <d v="2023-05-28T00:00:00"/>
    <x v="23"/>
    <n v="641.48"/>
    <n v="64148"/>
    <n v="0"/>
    <n v="1.39"/>
    <x v="1"/>
    <s v="Operación"/>
    <x v="3"/>
    <x v="4"/>
    <x v="1"/>
    <x v="6"/>
    <s v="Sí"/>
    <x v="0"/>
    <n v="64148"/>
    <s v="Comercio_992"/>
    <x v="3"/>
    <n v="641.48"/>
    <n v="64148"/>
    <n v="0"/>
    <n v="0"/>
    <n v="0"/>
    <n v="0"/>
    <s v="ARN00001082"/>
    <s v="Pendiente"/>
    <s v="Pendiente"/>
    <n v="0"/>
    <n v="0"/>
    <x v="2"/>
  </r>
  <r>
    <s v="C-001083"/>
    <x v="82"/>
    <x v="5"/>
    <d v="2023-06-15T00:00:00"/>
    <x v="21"/>
    <n v="234.06"/>
    <n v="23406"/>
    <n v="0"/>
    <n v="0.91"/>
    <x v="1"/>
    <s v="Operación"/>
    <x v="3"/>
    <x v="4"/>
    <x v="1"/>
    <x v="6"/>
    <s v="Sí"/>
    <x v="4"/>
    <n v="23406"/>
    <s v="Comercio_398"/>
    <x v="3"/>
    <n v="234.06"/>
    <n v="23406"/>
    <n v="0"/>
    <n v="0"/>
    <n v="0"/>
    <n v="0"/>
    <s v="ARN00001083"/>
    <s v="Pendiente"/>
    <s v="Pendiente"/>
    <n v="0"/>
    <n v="0"/>
    <x v="0"/>
  </r>
  <r>
    <s v="C-001084"/>
    <x v="83"/>
    <x v="6"/>
    <d v="2023-05-24T00:00:00"/>
    <x v="8"/>
    <n v="54.18"/>
    <n v="5418"/>
    <n v="0"/>
    <n v="0"/>
    <x v="0"/>
    <s v="Operación"/>
    <x v="1"/>
    <x v="5"/>
    <x v="1"/>
    <x v="6"/>
    <s v="No"/>
    <x v="1"/>
    <n v="54180"/>
    <s v="Comercio_1153"/>
    <x v="1"/>
    <n v="541.79999999999995"/>
    <n v="54180"/>
    <n v="0"/>
    <n v="0"/>
    <n v="0"/>
    <n v="0"/>
    <s v="ARN00001084"/>
    <s v="Hecho"/>
    <d v="2023-03-25T00:00:00"/>
    <n v="137.58000000000001"/>
    <n v="13758"/>
    <x v="5"/>
  </r>
  <r>
    <s v="C-001085"/>
    <x v="84"/>
    <x v="0"/>
    <d v="2023-06-23T00:00:00"/>
    <x v="2"/>
    <n v="15.63"/>
    <n v="1563"/>
    <n v="0"/>
    <n v="0"/>
    <x v="0"/>
    <s v="Operación"/>
    <x v="5"/>
    <x v="1"/>
    <x v="1"/>
    <x v="1"/>
    <s v="Sí"/>
    <x v="1"/>
    <n v="1563"/>
    <s v="Comercio_92"/>
    <x v="1"/>
    <n v="15.63"/>
    <n v="1563"/>
    <n v="0"/>
    <n v="0"/>
    <n v="0"/>
    <n v="0"/>
    <s v="ARN00001085"/>
    <s v="Hecho"/>
    <d v="2023-03-26T00:00:00"/>
    <n v="860.58"/>
    <n v="86058"/>
    <x v="1"/>
  </r>
  <r>
    <s v="C-001086"/>
    <x v="85"/>
    <x v="1"/>
    <d v="2023-06-16T00:00:00"/>
    <x v="27"/>
    <n v="86.08"/>
    <n v="8608"/>
    <n v="0"/>
    <n v="0"/>
    <x v="1"/>
    <s v="Operación"/>
    <x v="2"/>
    <x v="2"/>
    <x v="1"/>
    <x v="0"/>
    <s v="Sí"/>
    <x v="2"/>
    <n v="86080"/>
    <s v="Comercio_154"/>
    <x v="2"/>
    <n v="0"/>
    <n v="0"/>
    <n v="860.8"/>
    <n v="86080"/>
    <n v="0"/>
    <n v="0"/>
    <s v="ARN00001086"/>
    <s v="Hecho"/>
    <d v="2023-03-27T00:00:00"/>
    <n v="966.14"/>
    <n v="96614"/>
    <x v="4"/>
  </r>
  <r>
    <s v="C-001087"/>
    <x v="86"/>
    <x v="2"/>
    <d v="2023-06-20T00:00:00"/>
    <x v="7"/>
    <n v="343.61"/>
    <n v="34361"/>
    <n v="0"/>
    <n v="1.1299999999999999"/>
    <x v="0"/>
    <s v="Operación"/>
    <x v="0"/>
    <x v="1"/>
    <x v="1"/>
    <x v="2"/>
    <s v="Sí"/>
    <x v="1"/>
    <n v="34361"/>
    <s v="Comercio_1269"/>
    <x v="1"/>
    <n v="343.61"/>
    <n v="34361"/>
    <n v="0"/>
    <n v="0"/>
    <n v="0"/>
    <n v="0"/>
    <s v="ARN00001087"/>
    <s v="Pendiente"/>
    <s v="Pendiente"/>
    <n v="0"/>
    <n v="0"/>
    <x v="4"/>
  </r>
  <r>
    <s v="C-001088"/>
    <x v="87"/>
    <x v="3"/>
    <d v="2023-06-08T00:00:00"/>
    <x v="17"/>
    <n v="312.45"/>
    <n v="31245"/>
    <n v="0"/>
    <n v="1.1200000000000001"/>
    <x v="1"/>
    <s v="Operación"/>
    <x v="3"/>
    <x v="4"/>
    <x v="0"/>
    <x v="4"/>
    <s v="Sí"/>
    <x v="4"/>
    <n v="31245"/>
    <s v="Comercio_1634"/>
    <x v="0"/>
    <n v="0"/>
    <n v="0"/>
    <n v="0"/>
    <n v="0"/>
    <n v="312.45"/>
    <n v="31245"/>
    <s v="ARN00001088"/>
    <s v="Pendiente"/>
    <s v="Pendiente"/>
    <n v="0"/>
    <n v="0"/>
    <x v="1"/>
  </r>
  <r>
    <s v="C-001089"/>
    <x v="88"/>
    <x v="4"/>
    <d v="2023-06-25T00:00:00"/>
    <x v="28"/>
    <n v="219.29"/>
    <n v="21929"/>
    <n v="0"/>
    <n v="0"/>
    <x v="0"/>
    <s v="Operación"/>
    <x v="0"/>
    <x v="1"/>
    <x v="1"/>
    <x v="4"/>
    <s v="Sí"/>
    <x v="4"/>
    <n v="21929"/>
    <s v="Comercio_496"/>
    <x v="3"/>
    <n v="219.29"/>
    <n v="21929"/>
    <n v="0"/>
    <n v="0"/>
    <n v="0"/>
    <n v="0"/>
    <s v="ARN00001089"/>
    <s v="Hecho"/>
    <d v="2023-03-30T00:00:00"/>
    <n v="838.02"/>
    <n v="83802"/>
    <x v="1"/>
  </r>
  <r>
    <s v="C-001090"/>
    <x v="89"/>
    <x v="5"/>
    <d v="2023-06-24T00:00:00"/>
    <x v="10"/>
    <n v="415.71"/>
    <n v="41571"/>
    <n v="0"/>
    <n v="1.29"/>
    <x v="0"/>
    <s v="Operación"/>
    <x v="4"/>
    <x v="3"/>
    <x v="1"/>
    <x v="5"/>
    <s v="Sí"/>
    <x v="1"/>
    <n v="41571"/>
    <s v="Comercio_1674"/>
    <x v="3"/>
    <n v="415.71"/>
    <n v="41571"/>
    <n v="0"/>
    <n v="0"/>
    <n v="0"/>
    <n v="0"/>
    <s v="ARN00001090"/>
    <s v="Pendiente"/>
    <s v="Pendiente"/>
    <n v="0"/>
    <n v="0"/>
    <x v="3"/>
  </r>
  <r>
    <s v="C-001091"/>
    <x v="90"/>
    <x v="6"/>
    <d v="2023-06-21T00:00:00"/>
    <x v="27"/>
    <n v="539.22"/>
    <n v="53922"/>
    <n v="0"/>
    <n v="0"/>
    <x v="0"/>
    <s v="Operación"/>
    <x v="5"/>
    <x v="2"/>
    <x v="0"/>
    <x v="4"/>
    <s v="No"/>
    <x v="4"/>
    <n v="53922"/>
    <s v="Comercio_327"/>
    <x v="0"/>
    <n v="0"/>
    <n v="0"/>
    <n v="0"/>
    <n v="0"/>
    <n v="539.22"/>
    <n v="53922"/>
    <s v="ARN00001091"/>
    <s v="Pendiente"/>
    <s v="Pendiente"/>
    <n v="0"/>
    <n v="0"/>
    <x v="5"/>
  </r>
  <r>
    <s v="C-001092"/>
    <x v="91"/>
    <x v="0"/>
    <d v="2023-07-01T00:00:00"/>
    <x v="4"/>
    <n v="975.48"/>
    <n v="97548"/>
    <n v="0"/>
    <n v="0"/>
    <x v="1"/>
    <s v="Operación"/>
    <x v="0"/>
    <x v="3"/>
    <x v="1"/>
    <x v="0"/>
    <s v="No"/>
    <x v="2"/>
    <n v="97548"/>
    <s v="Comercio_983"/>
    <x v="2"/>
    <n v="0"/>
    <n v="0"/>
    <n v="975.48"/>
    <n v="97548"/>
    <n v="0"/>
    <n v="0"/>
    <s v="ARN00001092"/>
    <s v="Pendiente"/>
    <s v="Pendiente"/>
    <n v="0"/>
    <n v="0"/>
    <x v="4"/>
  </r>
  <r>
    <s v="C-001093"/>
    <x v="92"/>
    <x v="1"/>
    <d v="2023-06-10T00:00:00"/>
    <x v="0"/>
    <n v="866.71"/>
    <n v="86671"/>
    <n v="0"/>
    <n v="0.14000000000000001"/>
    <x v="0"/>
    <s v="Operación"/>
    <x v="4"/>
    <x v="3"/>
    <x v="1"/>
    <x v="7"/>
    <s v="Sí"/>
    <x v="2"/>
    <n v="86671"/>
    <s v="Comercio_308"/>
    <x v="3"/>
    <n v="866.71"/>
    <n v="86671"/>
    <n v="0"/>
    <n v="0"/>
    <n v="0"/>
    <n v="0"/>
    <s v="ARN00001093"/>
    <s v="Hecho"/>
    <d v="2023-04-03T00:00:00"/>
    <n v="723.73"/>
    <n v="72373"/>
    <x v="0"/>
  </r>
  <r>
    <s v="C-001094"/>
    <x v="93"/>
    <x v="2"/>
    <d v="2023-06-14T00:00:00"/>
    <x v="17"/>
    <n v="190.86"/>
    <n v="19086"/>
    <n v="0"/>
    <n v="0"/>
    <x v="0"/>
    <s v="Operación"/>
    <x v="5"/>
    <x v="0"/>
    <x v="1"/>
    <x v="0"/>
    <s v="No"/>
    <x v="1"/>
    <n v="19086"/>
    <s v="Comercio_906"/>
    <x v="3"/>
    <n v="190.86"/>
    <n v="19086"/>
    <n v="0"/>
    <n v="0"/>
    <n v="0"/>
    <n v="0"/>
    <s v="ARN00001094"/>
    <s v="Pendiente"/>
    <s v="Pendiente"/>
    <n v="0"/>
    <n v="0"/>
    <x v="2"/>
  </r>
  <r>
    <s v="C-001095"/>
    <x v="94"/>
    <x v="3"/>
    <d v="2023-06-06T00:00:00"/>
    <x v="12"/>
    <n v="286.58999999999997"/>
    <n v="28659"/>
    <n v="0"/>
    <n v="1.36"/>
    <x v="0"/>
    <s v="Operación"/>
    <x v="2"/>
    <x v="2"/>
    <x v="1"/>
    <x v="2"/>
    <s v="Sí"/>
    <x v="2"/>
    <n v="28659"/>
    <s v="Comercio_1776"/>
    <x v="2"/>
    <n v="0"/>
    <n v="0"/>
    <n v="286.58999999999997"/>
    <n v="28659"/>
    <n v="0"/>
    <n v="0"/>
    <s v="ARN00001095"/>
    <s v="Pendiente"/>
    <s v="Pendiente"/>
    <n v="0"/>
    <n v="0"/>
    <x v="1"/>
  </r>
  <r>
    <s v="C-001096"/>
    <x v="95"/>
    <x v="4"/>
    <d v="2023-06-11T00:00:00"/>
    <x v="23"/>
    <n v="821.15"/>
    <n v="82115"/>
    <n v="0"/>
    <n v="1.08"/>
    <x v="1"/>
    <s v="Operación"/>
    <x v="2"/>
    <x v="4"/>
    <x v="0"/>
    <x v="4"/>
    <s v="Sí"/>
    <x v="4"/>
    <n v="82115"/>
    <s v="Comercio_1265"/>
    <x v="0"/>
    <n v="0"/>
    <n v="0"/>
    <n v="0"/>
    <n v="0"/>
    <n v="821.15"/>
    <n v="82115"/>
    <s v="ARN00001096"/>
    <s v="Hecho"/>
    <d v="2023-04-06T00:00:00"/>
    <n v="380.92"/>
    <n v="38092"/>
    <x v="1"/>
  </r>
  <r>
    <s v="C-001097"/>
    <x v="96"/>
    <x v="5"/>
    <d v="2023-06-12T00:00:00"/>
    <x v="23"/>
    <n v="19.22"/>
    <n v="1922"/>
    <n v="0"/>
    <n v="0"/>
    <x v="0"/>
    <s v="Operación"/>
    <x v="5"/>
    <x v="5"/>
    <x v="0"/>
    <x v="3"/>
    <s v="Sí"/>
    <x v="1"/>
    <n v="19220"/>
    <s v="Comercio_1692"/>
    <x v="0"/>
    <n v="0"/>
    <n v="0"/>
    <n v="0"/>
    <n v="0"/>
    <n v="192.2"/>
    <n v="19220"/>
    <s v="ARN00001097"/>
    <s v="Hecho"/>
    <d v="2023-04-07T00:00:00"/>
    <n v="770.93"/>
    <n v="77093"/>
    <x v="3"/>
  </r>
  <r>
    <s v="C-001098"/>
    <x v="97"/>
    <x v="6"/>
    <d v="2023-07-06T00:00:00"/>
    <x v="2"/>
    <n v="843.62"/>
    <n v="84362"/>
    <n v="0"/>
    <n v="0"/>
    <x v="1"/>
    <s v="Operación"/>
    <x v="5"/>
    <x v="1"/>
    <x v="1"/>
    <x v="3"/>
    <s v="Sí"/>
    <x v="3"/>
    <n v="84362"/>
    <s v="Comercio_1245"/>
    <x v="2"/>
    <n v="0"/>
    <n v="0"/>
    <n v="843.62"/>
    <n v="84362"/>
    <n v="0"/>
    <n v="0"/>
    <s v="ARN00001098"/>
    <s v="Pendiente"/>
    <s v="Pendiente"/>
    <n v="0"/>
    <n v="0"/>
    <x v="0"/>
  </r>
  <r>
    <s v="C-001099"/>
    <x v="98"/>
    <x v="0"/>
    <d v="2023-06-16T00:00:00"/>
    <x v="0"/>
    <n v="802.15"/>
    <n v="80215"/>
    <n v="0"/>
    <n v="0.96"/>
    <x v="1"/>
    <s v="Operación"/>
    <x v="0"/>
    <x v="1"/>
    <x v="1"/>
    <x v="5"/>
    <s v="No"/>
    <x v="2"/>
    <n v="80215"/>
    <s v="Comercio_1794"/>
    <x v="3"/>
    <n v="802.15"/>
    <n v="80215"/>
    <n v="0"/>
    <n v="0"/>
    <n v="0"/>
    <n v="0"/>
    <s v="ARN00001099"/>
    <s v="Hecho"/>
    <d v="2023-04-09T00:00:00"/>
    <n v="621.71"/>
    <n v="62171"/>
    <x v="4"/>
  </r>
  <r>
    <s v="C-001100"/>
    <x v="99"/>
    <x v="1"/>
    <d v="2023-07-08T00:00:00"/>
    <x v="2"/>
    <n v="455.69"/>
    <n v="45569"/>
    <n v="0"/>
    <n v="0"/>
    <x v="1"/>
    <s v="Operación"/>
    <x v="2"/>
    <x v="2"/>
    <x v="0"/>
    <x v="4"/>
    <s v="Sí"/>
    <x v="2"/>
    <n v="45569"/>
    <s v="Comercio_29"/>
    <x v="0"/>
    <n v="0"/>
    <n v="0"/>
    <n v="0"/>
    <n v="0"/>
    <n v="455.69"/>
    <n v="45569"/>
    <s v="ARN00001100"/>
    <s v="Hecho"/>
    <d v="2023-04-10T00:00:00"/>
    <n v="335.57"/>
    <n v="33557"/>
    <x v="4"/>
  </r>
  <r>
    <s v="C-001101"/>
    <x v="100"/>
    <x v="2"/>
    <d v="2023-06-29T00:00:00"/>
    <x v="18"/>
    <n v="92.82"/>
    <n v="9282"/>
    <n v="0"/>
    <n v="1.29"/>
    <x v="0"/>
    <s v="Operación"/>
    <x v="1"/>
    <x v="4"/>
    <x v="1"/>
    <x v="7"/>
    <s v="Sí"/>
    <x v="2"/>
    <n v="92820"/>
    <s v="Comercio_1807"/>
    <x v="1"/>
    <n v="928.2"/>
    <n v="92820"/>
    <n v="0"/>
    <n v="0"/>
    <n v="0"/>
    <n v="0"/>
    <s v="ARN00001101"/>
    <s v="Pendiente"/>
    <s v="Pendiente"/>
    <n v="0"/>
    <n v="0"/>
    <x v="5"/>
  </r>
  <r>
    <s v="C-001102"/>
    <x v="101"/>
    <x v="3"/>
    <d v="2023-07-02T00:00:00"/>
    <x v="27"/>
    <n v="33.380000000000003"/>
    <n v="3338"/>
    <n v="0"/>
    <n v="0.89"/>
    <x v="0"/>
    <s v="Operación"/>
    <x v="3"/>
    <x v="4"/>
    <x v="1"/>
    <x v="7"/>
    <s v="Sí"/>
    <x v="2"/>
    <n v="3338"/>
    <s v="Comercio_1852"/>
    <x v="1"/>
    <n v="33.380000000000003"/>
    <n v="3338"/>
    <n v="0"/>
    <n v="0"/>
    <n v="0"/>
    <n v="0"/>
    <s v="ARN00001102"/>
    <s v="Hecho"/>
    <d v="2023-04-12T00:00:00"/>
    <n v="289.13"/>
    <n v="28913"/>
    <x v="1"/>
  </r>
  <r>
    <s v="C-001103"/>
    <x v="102"/>
    <x v="4"/>
    <d v="2023-06-24T00:00:00"/>
    <x v="26"/>
    <n v="544.53"/>
    <n v="54453"/>
    <n v="0"/>
    <n v="0.84"/>
    <x v="0"/>
    <s v="Operación"/>
    <x v="4"/>
    <x v="3"/>
    <x v="1"/>
    <x v="1"/>
    <s v="No"/>
    <x v="3"/>
    <n v="54453"/>
    <s v="Comercio_1397"/>
    <x v="1"/>
    <n v="544.53"/>
    <n v="54453"/>
    <n v="0"/>
    <n v="0"/>
    <n v="0"/>
    <n v="0"/>
    <s v="ARN00001103"/>
    <s v="Hecho"/>
    <d v="2023-04-13T00:00:00"/>
    <n v="450.56"/>
    <n v="45056"/>
    <x v="3"/>
  </r>
  <r>
    <s v="C-001104"/>
    <x v="103"/>
    <x v="5"/>
    <d v="2023-06-22T00:00:00"/>
    <x v="29"/>
    <n v="369.72"/>
    <n v="36972"/>
    <n v="0"/>
    <n v="0.13"/>
    <x v="1"/>
    <s v="Operación"/>
    <x v="5"/>
    <x v="0"/>
    <x v="1"/>
    <x v="1"/>
    <s v="Sí"/>
    <x v="2"/>
    <n v="36972"/>
    <s v="Comercio_1600"/>
    <x v="1"/>
    <n v="369.72"/>
    <n v="36972"/>
    <n v="0"/>
    <n v="0"/>
    <n v="0"/>
    <n v="0"/>
    <s v="ARN00001104"/>
    <s v="Hecho"/>
    <d v="2023-04-14T00:00:00"/>
    <n v="981.84"/>
    <n v="98184"/>
    <x v="3"/>
  </r>
  <r>
    <s v="C-001105"/>
    <x v="104"/>
    <x v="6"/>
    <d v="2023-07-04T00:00:00"/>
    <x v="11"/>
    <n v="315.52"/>
    <n v="31552"/>
    <n v="0"/>
    <n v="0"/>
    <x v="0"/>
    <s v="Operación"/>
    <x v="1"/>
    <x v="4"/>
    <x v="1"/>
    <x v="5"/>
    <s v="No"/>
    <x v="1"/>
    <n v="31552"/>
    <s v="Comercio_1041"/>
    <x v="2"/>
    <n v="0"/>
    <n v="0"/>
    <n v="315.52"/>
    <n v="31552"/>
    <n v="0"/>
    <n v="0"/>
    <s v="ARN00001105"/>
    <s v="Hecho"/>
    <d v="2023-04-15T00:00:00"/>
    <n v="201.81"/>
    <n v="20181"/>
    <x v="0"/>
  </r>
  <r>
    <s v="C-001106"/>
    <x v="105"/>
    <x v="0"/>
    <d v="2023-06-26T00:00:00"/>
    <x v="17"/>
    <n v="396.69"/>
    <n v="39669"/>
    <n v="0"/>
    <n v="0.13"/>
    <x v="1"/>
    <s v="Operación"/>
    <x v="5"/>
    <x v="3"/>
    <x v="1"/>
    <x v="5"/>
    <s v="No"/>
    <x v="0"/>
    <n v="39669"/>
    <s v="Comercio_305"/>
    <x v="2"/>
    <n v="0"/>
    <n v="0"/>
    <n v="396.69"/>
    <n v="39669"/>
    <n v="0"/>
    <n v="0"/>
    <s v="ARN00001106"/>
    <s v="Hecho"/>
    <d v="2023-04-16T00:00:00"/>
    <n v="653.91"/>
    <n v="65391"/>
    <x v="2"/>
  </r>
  <r>
    <s v="C-001107"/>
    <x v="106"/>
    <x v="1"/>
    <d v="2023-07-15T00:00:00"/>
    <x v="2"/>
    <n v="749.37"/>
    <n v="74937"/>
    <n v="0"/>
    <n v="1.1599999999999999"/>
    <x v="1"/>
    <s v="Operación"/>
    <x v="0"/>
    <x v="0"/>
    <x v="1"/>
    <x v="2"/>
    <s v="No"/>
    <x v="0"/>
    <n v="74937"/>
    <s v="Comercio_1863"/>
    <x v="3"/>
    <n v="749.37"/>
    <n v="74937"/>
    <n v="0"/>
    <n v="0"/>
    <n v="0"/>
    <n v="0"/>
    <s v="ARN00001107"/>
    <s v="Hecho"/>
    <d v="2023-04-17T00:00:00"/>
    <n v="830.35"/>
    <n v="83035"/>
    <x v="1"/>
  </r>
  <r>
    <s v="C-001108"/>
    <x v="107"/>
    <x v="2"/>
    <d v="2023-07-03T00:00:00"/>
    <x v="6"/>
    <n v="571.98"/>
    <n v="57198"/>
    <n v="0"/>
    <n v="0.85"/>
    <x v="0"/>
    <s v="Operación"/>
    <x v="5"/>
    <x v="3"/>
    <x v="1"/>
    <x v="0"/>
    <s v="Sí"/>
    <x v="3"/>
    <n v="57198"/>
    <s v="Comercio_1934"/>
    <x v="1"/>
    <n v="571.98"/>
    <n v="57198"/>
    <n v="0"/>
    <n v="0"/>
    <n v="0"/>
    <n v="0"/>
    <s v="ARN00001108"/>
    <s v="Hecho"/>
    <d v="2023-04-18T00:00:00"/>
    <n v="10.83"/>
    <n v="1083"/>
    <x v="0"/>
  </r>
  <r>
    <s v="C-001109"/>
    <x v="108"/>
    <x v="3"/>
    <d v="2023-07-09T00:00:00"/>
    <x v="27"/>
    <n v="773.07"/>
    <n v="77307"/>
    <n v="0"/>
    <n v="0"/>
    <x v="1"/>
    <s v="Operación"/>
    <x v="0"/>
    <x v="0"/>
    <x v="0"/>
    <x v="7"/>
    <s v="Sí"/>
    <x v="2"/>
    <n v="77307"/>
    <s v="Comercio_620"/>
    <x v="0"/>
    <n v="0"/>
    <n v="0"/>
    <n v="0"/>
    <n v="0"/>
    <n v="773.07"/>
    <n v="77307"/>
    <s v="ARN00001109"/>
    <s v="Pendiente"/>
    <s v="Pendiente"/>
    <n v="0"/>
    <n v="0"/>
    <x v="4"/>
  </r>
  <r>
    <s v="C-001110"/>
    <x v="109"/>
    <x v="4"/>
    <d v="2023-06-30T00:00:00"/>
    <x v="17"/>
    <n v="645.84"/>
    <n v="64584"/>
    <n v="0"/>
    <n v="0"/>
    <x v="1"/>
    <s v="Operación"/>
    <x v="5"/>
    <x v="5"/>
    <x v="0"/>
    <x v="0"/>
    <s v="Sí"/>
    <x v="4"/>
    <n v="64584"/>
    <s v="Comercio_609"/>
    <x v="0"/>
    <n v="0"/>
    <n v="0"/>
    <n v="0"/>
    <n v="0"/>
    <n v="645.84"/>
    <n v="64584"/>
    <s v="ARN00001110"/>
    <s v="Pendiente"/>
    <s v="Pendiente"/>
    <n v="0"/>
    <n v="0"/>
    <x v="2"/>
  </r>
  <r>
    <s v="C-001111"/>
    <x v="110"/>
    <x v="5"/>
    <d v="2023-06-28T00:00:00"/>
    <x v="0"/>
    <n v="821.56"/>
    <n v="82156"/>
    <n v="0"/>
    <n v="0.92"/>
    <x v="1"/>
    <s v="Operación"/>
    <x v="0"/>
    <x v="5"/>
    <x v="1"/>
    <x v="2"/>
    <s v="No"/>
    <x v="3"/>
    <n v="82156"/>
    <s v="Comercio_1776"/>
    <x v="3"/>
    <n v="821.56"/>
    <n v="82156"/>
    <n v="0"/>
    <n v="0"/>
    <n v="0"/>
    <n v="0"/>
    <s v="ARN00001111"/>
    <s v="Pendiente"/>
    <s v="Pendiente"/>
    <n v="0"/>
    <n v="0"/>
    <x v="1"/>
  </r>
  <r>
    <s v="C-001112"/>
    <x v="111"/>
    <x v="6"/>
    <d v="2023-07-06T00:00:00"/>
    <x v="30"/>
    <n v="905.49"/>
    <n v="90549"/>
    <n v="0"/>
    <n v="0"/>
    <x v="0"/>
    <s v="Operación"/>
    <x v="3"/>
    <x v="0"/>
    <x v="1"/>
    <x v="0"/>
    <s v="Sí"/>
    <x v="4"/>
    <n v="90549"/>
    <s v="Comercio_904"/>
    <x v="2"/>
    <n v="0"/>
    <n v="0"/>
    <n v="905.49"/>
    <n v="90549"/>
    <n v="0"/>
    <n v="0"/>
    <s v="ARN00001112"/>
    <s v="Hecho"/>
    <d v="2023-04-22T00:00:00"/>
    <n v="631.58000000000004"/>
    <n v="63158"/>
    <x v="5"/>
  </r>
  <r>
    <s v="C-001113"/>
    <x v="112"/>
    <x v="0"/>
    <d v="2023-07-17T00:00:00"/>
    <x v="10"/>
    <n v="412.79"/>
    <n v="41279"/>
    <n v="0"/>
    <n v="0"/>
    <x v="1"/>
    <s v="Operación"/>
    <x v="1"/>
    <x v="3"/>
    <x v="1"/>
    <x v="3"/>
    <s v="Sí"/>
    <x v="2"/>
    <n v="41279"/>
    <s v="Comercio_1864"/>
    <x v="2"/>
    <n v="0"/>
    <n v="0"/>
    <n v="412.79"/>
    <n v="41279"/>
    <n v="0"/>
    <n v="0"/>
    <s v="ARN00001113"/>
    <s v="Hecho"/>
    <d v="2023-04-23T00:00:00"/>
    <n v="644.12"/>
    <n v="64412"/>
    <x v="4"/>
  </r>
  <r>
    <s v="C-001114"/>
    <x v="113"/>
    <x v="1"/>
    <d v="2023-07-14T00:00:00"/>
    <x v="27"/>
    <n v="227.76"/>
    <n v="22776"/>
    <n v="0"/>
    <n v="0"/>
    <x v="1"/>
    <s v="Operación"/>
    <x v="5"/>
    <x v="2"/>
    <x v="1"/>
    <x v="6"/>
    <s v="Sí"/>
    <x v="3"/>
    <n v="22776"/>
    <s v="Comercio_129"/>
    <x v="3"/>
    <n v="227.76"/>
    <n v="22776"/>
    <n v="0"/>
    <n v="0"/>
    <n v="0"/>
    <n v="0"/>
    <s v="ARN00001114"/>
    <s v="Pendiente"/>
    <s v="Pendiente"/>
    <n v="0"/>
    <n v="0"/>
    <x v="4"/>
  </r>
  <r>
    <s v="C-001115"/>
    <x v="114"/>
    <x v="2"/>
    <d v="2023-07-22T00:00:00"/>
    <x v="19"/>
    <n v="90.71"/>
    <n v="9071"/>
    <n v="0"/>
    <n v="1.44"/>
    <x v="0"/>
    <s v="Operación"/>
    <x v="1"/>
    <x v="2"/>
    <x v="0"/>
    <x v="1"/>
    <s v="No"/>
    <x v="2"/>
    <n v="9071"/>
    <s v="Comercio_1377"/>
    <x v="0"/>
    <n v="0"/>
    <n v="0"/>
    <n v="0"/>
    <n v="0"/>
    <n v="90.71"/>
    <n v="9071"/>
    <s v="ARN00001115"/>
    <s v="Pendiente"/>
    <s v="Pendiente"/>
    <n v="0"/>
    <n v="0"/>
    <x v="5"/>
  </r>
  <r>
    <s v="C-001116"/>
    <x v="115"/>
    <x v="3"/>
    <d v="2023-07-14T00:00:00"/>
    <x v="18"/>
    <n v="566.83000000000004"/>
    <n v="56683"/>
    <n v="0"/>
    <n v="1.26"/>
    <x v="0"/>
    <s v="Operación"/>
    <x v="3"/>
    <x v="5"/>
    <x v="1"/>
    <x v="3"/>
    <s v="Sí"/>
    <x v="3"/>
    <n v="56683"/>
    <s v="Comercio_729"/>
    <x v="3"/>
    <n v="566.83000000000004"/>
    <n v="56683"/>
    <n v="0"/>
    <n v="0"/>
    <n v="0"/>
    <n v="0"/>
    <s v="ARN00001116"/>
    <s v="Hecho"/>
    <d v="2023-04-26T00:00:00"/>
    <n v="365.63"/>
    <n v="36563"/>
    <x v="5"/>
  </r>
  <r>
    <s v="C-001117"/>
    <x v="116"/>
    <x v="4"/>
    <d v="2023-06-30T00:00:00"/>
    <x v="9"/>
    <n v="323.26"/>
    <n v="32326"/>
    <n v="0"/>
    <n v="0"/>
    <x v="1"/>
    <s v="Operación"/>
    <x v="4"/>
    <x v="4"/>
    <x v="1"/>
    <x v="1"/>
    <s v="No"/>
    <x v="1"/>
    <n v="32326"/>
    <s v="Comercio_1819"/>
    <x v="2"/>
    <n v="0"/>
    <n v="0"/>
    <n v="323.26"/>
    <n v="32326"/>
    <n v="0"/>
    <n v="0"/>
    <s v="ARN00001117"/>
    <s v="Pendiente"/>
    <s v="Pendiente"/>
    <n v="0"/>
    <n v="0"/>
    <x v="5"/>
  </r>
  <r>
    <s v="C-001118"/>
    <x v="117"/>
    <x v="5"/>
    <d v="2023-07-07T00:00:00"/>
    <x v="3"/>
    <n v="896.04"/>
    <n v="89604"/>
    <n v="0"/>
    <n v="1.47"/>
    <x v="0"/>
    <s v="Operación"/>
    <x v="4"/>
    <x v="5"/>
    <x v="1"/>
    <x v="4"/>
    <s v="No"/>
    <x v="1"/>
    <n v="89604"/>
    <s v="Comercio_1168"/>
    <x v="2"/>
    <n v="0"/>
    <n v="0"/>
    <n v="896.04"/>
    <n v="89604"/>
    <n v="0"/>
    <n v="0"/>
    <s v="ARN00001118"/>
    <s v="Pendiente"/>
    <s v="Pendiente"/>
    <n v="0"/>
    <n v="0"/>
    <x v="3"/>
  </r>
  <r>
    <s v="C-001119"/>
    <x v="118"/>
    <x v="6"/>
    <d v="2023-07-28T00:00:00"/>
    <x v="4"/>
    <n v="911.39"/>
    <n v="91139"/>
    <n v="0"/>
    <n v="1.1399999999999999"/>
    <x v="1"/>
    <s v="Operación"/>
    <x v="1"/>
    <x v="5"/>
    <x v="1"/>
    <x v="5"/>
    <s v="Sí"/>
    <x v="3"/>
    <n v="91139"/>
    <s v="Comercio_1513"/>
    <x v="2"/>
    <n v="0"/>
    <n v="0"/>
    <n v="911.39"/>
    <n v="91139"/>
    <n v="0"/>
    <n v="0"/>
    <s v="ARN00001119"/>
    <s v="Hecho"/>
    <d v="2023-04-29T00:00:00"/>
    <n v="834.08"/>
    <n v="83408"/>
    <x v="1"/>
  </r>
  <r>
    <s v="C-001120"/>
    <x v="119"/>
    <x v="0"/>
    <d v="2023-06-29T00:00:00"/>
    <x v="8"/>
    <n v="699.47"/>
    <n v="69947"/>
    <n v="0"/>
    <n v="0"/>
    <x v="1"/>
    <s v="Operación"/>
    <x v="2"/>
    <x v="1"/>
    <x v="1"/>
    <x v="3"/>
    <s v="No"/>
    <x v="3"/>
    <n v="69947"/>
    <s v="Comercio_1747"/>
    <x v="2"/>
    <n v="0"/>
    <n v="0"/>
    <n v="699.47"/>
    <n v="69947"/>
    <n v="0"/>
    <n v="0"/>
    <s v="ARN00001120"/>
    <s v="Pendiente"/>
    <s v="Pendiente"/>
    <n v="0"/>
    <n v="0"/>
    <x v="4"/>
  </r>
  <r>
    <s v="C-001121"/>
    <x v="120"/>
    <x v="1"/>
    <d v="2023-07-25T00:00:00"/>
    <x v="10"/>
    <n v="22.53"/>
    <n v="2253"/>
    <n v="0"/>
    <n v="0.94"/>
    <x v="1"/>
    <s v="Operación"/>
    <x v="5"/>
    <x v="3"/>
    <x v="0"/>
    <x v="7"/>
    <s v="Sí"/>
    <x v="0"/>
    <n v="2253"/>
    <s v="Comercio_154"/>
    <x v="0"/>
    <n v="0"/>
    <n v="0"/>
    <n v="0"/>
    <n v="0"/>
    <n v="22.53"/>
    <n v="2253"/>
    <s v="ARN00001121"/>
    <s v="Pendiente"/>
    <s v="Pendiente"/>
    <n v="0"/>
    <n v="0"/>
    <x v="4"/>
  </r>
  <r>
    <s v="C-001122"/>
    <x v="121"/>
    <x v="2"/>
    <d v="2023-07-01T00:00:00"/>
    <x v="8"/>
    <n v="229.63"/>
    <n v="22963"/>
    <n v="0"/>
    <n v="1.22"/>
    <x v="0"/>
    <s v="Operación"/>
    <x v="0"/>
    <x v="0"/>
    <x v="0"/>
    <x v="5"/>
    <s v="No"/>
    <x v="3"/>
    <n v="22963"/>
    <s v="Comercio_1617"/>
    <x v="0"/>
    <n v="0"/>
    <n v="0"/>
    <n v="0"/>
    <n v="0"/>
    <n v="229.63"/>
    <n v="22963"/>
    <s v="ARN00001122"/>
    <s v="Hecho"/>
    <d v="2023-05-02T00:00:00"/>
    <n v="296.85000000000002"/>
    <n v="29685"/>
    <x v="3"/>
  </r>
  <r>
    <s v="C-001123"/>
    <x v="122"/>
    <x v="3"/>
    <d v="2023-07-26T00:00:00"/>
    <x v="7"/>
    <n v="241.45"/>
    <n v="24145"/>
    <n v="0"/>
    <n v="0.1"/>
    <x v="1"/>
    <s v="Operación"/>
    <x v="2"/>
    <x v="3"/>
    <x v="0"/>
    <x v="4"/>
    <s v="Sí"/>
    <x v="4"/>
    <n v="24145"/>
    <s v="Comercio_534"/>
    <x v="0"/>
    <n v="0"/>
    <n v="0"/>
    <n v="0"/>
    <n v="0"/>
    <n v="241.45"/>
    <n v="24145"/>
    <s v="ARN00001123"/>
    <s v="Pendiente"/>
    <s v="Pendiente"/>
    <n v="0"/>
    <n v="0"/>
    <x v="4"/>
  </r>
  <r>
    <s v="C-001124"/>
    <x v="123"/>
    <x v="4"/>
    <d v="2023-07-22T00:00:00"/>
    <x v="18"/>
    <n v="291.85000000000002"/>
    <n v="29185"/>
    <n v="0"/>
    <n v="0"/>
    <x v="1"/>
    <s v="Operación"/>
    <x v="0"/>
    <x v="4"/>
    <x v="0"/>
    <x v="1"/>
    <s v="No"/>
    <x v="1"/>
    <n v="29185"/>
    <s v="Comercio_1129"/>
    <x v="0"/>
    <n v="0"/>
    <n v="0"/>
    <n v="0"/>
    <n v="0"/>
    <n v="291.85000000000002"/>
    <n v="29185"/>
    <s v="ARN00001124"/>
    <s v="Pendiente"/>
    <s v="Pendiente"/>
    <n v="0"/>
    <n v="0"/>
    <x v="5"/>
  </r>
  <r>
    <s v="C-001125"/>
    <x v="124"/>
    <x v="5"/>
    <d v="2023-07-27T00:00:00"/>
    <x v="21"/>
    <n v="281.91000000000003"/>
    <n v="28191"/>
    <n v="0"/>
    <n v="1.47"/>
    <x v="1"/>
    <s v="Operación"/>
    <x v="0"/>
    <x v="1"/>
    <x v="1"/>
    <x v="1"/>
    <s v="Sí"/>
    <x v="3"/>
    <n v="28191"/>
    <s v="Comercio_1347"/>
    <x v="2"/>
    <n v="0"/>
    <n v="0"/>
    <n v="281.91000000000003"/>
    <n v="28191"/>
    <n v="0"/>
    <n v="0"/>
    <s v="ARN00001125"/>
    <s v="Pendiente"/>
    <s v="Pendiente"/>
    <n v="0"/>
    <n v="0"/>
    <x v="3"/>
  </r>
  <r>
    <s v="C-001126"/>
    <x v="125"/>
    <x v="6"/>
    <d v="2023-07-08T00:00:00"/>
    <x v="5"/>
    <n v="760.47"/>
    <n v="76047"/>
    <n v="0"/>
    <n v="0"/>
    <x v="0"/>
    <s v="Operación"/>
    <x v="1"/>
    <x v="1"/>
    <x v="1"/>
    <x v="4"/>
    <s v="Sí"/>
    <x v="2"/>
    <n v="76047"/>
    <s v="Comercio_187"/>
    <x v="1"/>
    <n v="760.47"/>
    <n v="76047"/>
    <n v="0"/>
    <n v="0"/>
    <n v="0"/>
    <n v="0"/>
    <s v="ARN00001126"/>
    <s v="Hecho"/>
    <d v="2023-05-06T00:00:00"/>
    <n v="866.17"/>
    <n v="86617"/>
    <x v="3"/>
  </r>
  <r>
    <s v="C-001127"/>
    <x v="126"/>
    <x v="0"/>
    <d v="2023-07-08T00:00:00"/>
    <x v="12"/>
    <n v="23.54"/>
    <n v="2354"/>
    <n v="0"/>
    <n v="1.31"/>
    <x v="1"/>
    <s v="Operación"/>
    <x v="1"/>
    <x v="4"/>
    <x v="0"/>
    <x v="4"/>
    <s v="Sí"/>
    <x v="1"/>
    <n v="23540"/>
    <s v="Comercio_1116"/>
    <x v="0"/>
    <n v="0"/>
    <n v="0"/>
    <n v="0"/>
    <n v="0"/>
    <n v="235.4"/>
    <n v="23540"/>
    <s v="ARN00001127"/>
    <s v="Hecho"/>
    <d v="2023-05-07T00:00:00"/>
    <n v="621.48"/>
    <n v="62148"/>
    <x v="1"/>
  </r>
  <r>
    <s v="C-001128"/>
    <x v="127"/>
    <x v="1"/>
    <d v="2023-07-18T00:00:00"/>
    <x v="17"/>
    <n v="448.31"/>
    <n v="44831"/>
    <n v="0"/>
    <n v="1.35"/>
    <x v="0"/>
    <s v="Operación"/>
    <x v="1"/>
    <x v="5"/>
    <x v="0"/>
    <x v="2"/>
    <s v="Sí"/>
    <x v="0"/>
    <n v="44831"/>
    <s v="Comercio_730"/>
    <x v="0"/>
    <n v="0"/>
    <n v="0"/>
    <n v="0"/>
    <n v="0"/>
    <n v="448.31"/>
    <n v="44831"/>
    <s v="ARN00001128"/>
    <s v="Hecho"/>
    <d v="2023-05-08T00:00:00"/>
    <n v="47.33"/>
    <n v="4733"/>
    <x v="4"/>
  </r>
  <r>
    <s v="C-001129"/>
    <x v="128"/>
    <x v="2"/>
    <d v="2023-07-31T00:00:00"/>
    <x v="21"/>
    <n v="873.22"/>
    <n v="87322"/>
    <n v="0"/>
    <n v="0"/>
    <x v="0"/>
    <s v="Operación"/>
    <x v="5"/>
    <x v="5"/>
    <x v="1"/>
    <x v="1"/>
    <s v="Sí"/>
    <x v="0"/>
    <n v="87322"/>
    <s v="Comercio_1999"/>
    <x v="2"/>
    <n v="0"/>
    <n v="0"/>
    <n v="873.22"/>
    <n v="87322"/>
    <n v="0"/>
    <n v="0"/>
    <s v="ARN00001129"/>
    <s v="Hecho"/>
    <d v="2023-05-09T00:00:00"/>
    <n v="799.85"/>
    <n v="79985"/>
    <x v="0"/>
  </r>
  <r>
    <s v="C-001130"/>
    <x v="129"/>
    <x v="3"/>
    <d v="2023-07-30T00:00:00"/>
    <x v="27"/>
    <n v="670.24"/>
    <n v="67024"/>
    <n v="0"/>
    <n v="0"/>
    <x v="0"/>
    <s v="Operación"/>
    <x v="4"/>
    <x v="4"/>
    <x v="0"/>
    <x v="0"/>
    <s v="No"/>
    <x v="3"/>
    <n v="67024"/>
    <s v="Comercio_875"/>
    <x v="0"/>
    <n v="0"/>
    <n v="0"/>
    <n v="0"/>
    <n v="0"/>
    <n v="670.24"/>
    <n v="67024"/>
    <s v="ARN00001130"/>
    <s v="Hecho"/>
    <d v="2023-05-10T00:00:00"/>
    <n v="711.34"/>
    <n v="71134"/>
    <x v="5"/>
  </r>
  <r>
    <s v="C-001131"/>
    <x v="130"/>
    <x v="4"/>
    <d v="2023-07-21T00:00:00"/>
    <x v="17"/>
    <n v="33.61"/>
    <n v="3361"/>
    <n v="0"/>
    <n v="1.38"/>
    <x v="0"/>
    <s v="Operación"/>
    <x v="4"/>
    <x v="0"/>
    <x v="1"/>
    <x v="2"/>
    <s v="No"/>
    <x v="0"/>
    <n v="33610"/>
    <s v="Comercio_570"/>
    <x v="3"/>
    <n v="336.1"/>
    <n v="33610"/>
    <n v="0"/>
    <n v="0"/>
    <n v="0"/>
    <n v="0"/>
    <s v="ARN00001131"/>
    <s v="Hecho"/>
    <d v="2023-05-11T00:00:00"/>
    <n v="52.75"/>
    <n v="5275"/>
    <x v="2"/>
  </r>
  <r>
    <s v="C-001132"/>
    <x v="131"/>
    <x v="5"/>
    <d v="2023-07-17T00:00:00"/>
    <x v="23"/>
    <n v="801.57"/>
    <n v="80157"/>
    <n v="0"/>
    <n v="0"/>
    <x v="1"/>
    <s v="Operación"/>
    <x v="2"/>
    <x v="1"/>
    <x v="1"/>
    <x v="6"/>
    <s v="No"/>
    <x v="1"/>
    <n v="80157"/>
    <s v="Comercio_199"/>
    <x v="3"/>
    <n v="801.57"/>
    <n v="80157"/>
    <n v="0"/>
    <n v="0"/>
    <n v="0"/>
    <n v="0"/>
    <s v="ARN00001132"/>
    <s v="Hecho"/>
    <d v="2023-05-12T00:00:00"/>
    <n v="506.01"/>
    <n v="50601"/>
    <x v="0"/>
  </r>
  <r>
    <s v="C-001133"/>
    <x v="132"/>
    <x v="6"/>
    <d v="2023-07-26T00:00:00"/>
    <x v="22"/>
    <n v="169.74"/>
    <n v="16974"/>
    <n v="0"/>
    <n v="0.97"/>
    <x v="1"/>
    <s v="Operación"/>
    <x v="2"/>
    <x v="2"/>
    <x v="1"/>
    <x v="4"/>
    <s v="Sí"/>
    <x v="4"/>
    <n v="16974"/>
    <s v="Comercio_1599"/>
    <x v="3"/>
    <n v="169.74"/>
    <n v="16974"/>
    <n v="0"/>
    <n v="0"/>
    <n v="0"/>
    <n v="0"/>
    <s v="ARN00001133"/>
    <s v="Hecho"/>
    <d v="2023-05-13T00:00:00"/>
    <n v="347.19"/>
    <n v="34719"/>
    <x v="3"/>
  </r>
  <r>
    <s v="C-001134"/>
    <x v="133"/>
    <x v="0"/>
    <d v="2023-07-16T00:00:00"/>
    <x v="5"/>
    <n v="618.05999999999995"/>
    <n v="61806"/>
    <n v="0"/>
    <n v="0"/>
    <x v="0"/>
    <s v="Operación"/>
    <x v="1"/>
    <x v="0"/>
    <x v="1"/>
    <x v="1"/>
    <s v="Sí"/>
    <x v="0"/>
    <n v="61806"/>
    <s v="Comercio_1208"/>
    <x v="1"/>
    <n v="618.05999999999995"/>
    <n v="61806"/>
    <n v="0"/>
    <n v="0"/>
    <n v="0"/>
    <n v="0"/>
    <s v="ARN00001134"/>
    <s v="Pendiente"/>
    <s v="Pendiente"/>
    <n v="0"/>
    <n v="0"/>
    <x v="0"/>
  </r>
  <r>
    <s v="C-001135"/>
    <x v="134"/>
    <x v="1"/>
    <d v="2023-07-22T00:00:00"/>
    <x v="0"/>
    <n v="746.26"/>
    <n v="74626"/>
    <n v="0"/>
    <n v="1.35"/>
    <x v="0"/>
    <s v="Operación"/>
    <x v="2"/>
    <x v="3"/>
    <x v="0"/>
    <x v="5"/>
    <s v="No"/>
    <x v="1"/>
    <n v="74626"/>
    <s v="Comercio_803"/>
    <x v="0"/>
    <n v="0"/>
    <n v="0"/>
    <n v="0"/>
    <n v="0"/>
    <n v="746.26"/>
    <n v="74626"/>
    <s v="ARN00001135"/>
    <s v="Pendiente"/>
    <s v="Pendiente"/>
    <n v="0"/>
    <n v="0"/>
    <x v="5"/>
  </r>
  <r>
    <s v="C-001136"/>
    <x v="135"/>
    <x v="2"/>
    <d v="2023-07-15T00:00:00"/>
    <x v="8"/>
    <n v="646.96"/>
    <n v="64696"/>
    <n v="0"/>
    <n v="0.83"/>
    <x v="0"/>
    <s v="Operación"/>
    <x v="2"/>
    <x v="1"/>
    <x v="1"/>
    <x v="5"/>
    <s v="Sí"/>
    <x v="0"/>
    <n v="64696"/>
    <s v="Comercio_1947"/>
    <x v="1"/>
    <n v="646.96"/>
    <n v="64696"/>
    <n v="0"/>
    <n v="0"/>
    <n v="0"/>
    <n v="0"/>
    <s v="ARN00001136"/>
    <s v="Pendiente"/>
    <s v="Pendiente"/>
    <n v="0"/>
    <n v="0"/>
    <x v="1"/>
  </r>
  <r>
    <s v="C-001137"/>
    <x v="136"/>
    <x v="3"/>
    <d v="2023-08-14T00:00:00"/>
    <x v="2"/>
    <n v="59.59"/>
    <n v="5959"/>
    <n v="0"/>
    <n v="0"/>
    <x v="0"/>
    <s v="Operación"/>
    <x v="3"/>
    <x v="4"/>
    <x v="1"/>
    <x v="1"/>
    <s v="No"/>
    <x v="1"/>
    <n v="5959"/>
    <s v="Comercio_1239"/>
    <x v="2"/>
    <n v="0"/>
    <n v="0"/>
    <n v="59.59"/>
    <n v="5959"/>
    <n v="0"/>
    <n v="0"/>
    <s v="ARN00001137"/>
    <s v="Pendiente"/>
    <s v="Pendiente"/>
    <n v="0"/>
    <n v="0"/>
    <x v="4"/>
  </r>
  <r>
    <s v="C-001138"/>
    <x v="137"/>
    <x v="4"/>
    <d v="2023-07-20T00:00:00"/>
    <x v="5"/>
    <n v="79.88"/>
    <n v="7988"/>
    <n v="0"/>
    <n v="0.95"/>
    <x v="1"/>
    <s v="Operación"/>
    <x v="4"/>
    <x v="4"/>
    <x v="1"/>
    <x v="3"/>
    <s v="Sí"/>
    <x v="3"/>
    <n v="7988"/>
    <s v="Comercio_592"/>
    <x v="3"/>
    <n v="79.88"/>
    <n v="7988"/>
    <n v="0"/>
    <n v="0"/>
    <n v="0"/>
    <n v="0"/>
    <s v="ARN00001138"/>
    <s v="Hecho"/>
    <d v="2023-05-18T00:00:00"/>
    <n v="640.73"/>
    <n v="64073"/>
    <x v="5"/>
  </r>
  <r>
    <s v="C-001139"/>
    <x v="138"/>
    <x v="5"/>
    <d v="2023-08-03T00:00:00"/>
    <x v="6"/>
    <n v="29.83"/>
    <n v="2983"/>
    <n v="0"/>
    <n v="0.83"/>
    <x v="1"/>
    <s v="Operación"/>
    <x v="4"/>
    <x v="3"/>
    <x v="1"/>
    <x v="7"/>
    <s v="Sí"/>
    <x v="4"/>
    <n v="2983"/>
    <s v="Comercio_413"/>
    <x v="2"/>
    <n v="0"/>
    <n v="0"/>
    <n v="29.83"/>
    <n v="2983"/>
    <n v="0"/>
    <n v="0"/>
    <s v="ARN00001139"/>
    <s v="Hecho"/>
    <d v="2023-05-19T00:00:00"/>
    <n v="565.44000000000005"/>
    <n v="56544"/>
    <x v="1"/>
  </r>
  <r>
    <s v="C-001140"/>
    <x v="139"/>
    <x v="6"/>
    <d v="2023-07-24T00:00:00"/>
    <x v="25"/>
    <n v="57.98"/>
    <n v="5798"/>
    <n v="0"/>
    <n v="0"/>
    <x v="0"/>
    <s v="Operación"/>
    <x v="3"/>
    <x v="1"/>
    <x v="1"/>
    <x v="6"/>
    <s v="Sí"/>
    <x v="0"/>
    <n v="57980"/>
    <s v="Comercio_599"/>
    <x v="2"/>
    <n v="0"/>
    <n v="0"/>
    <n v="579.79999999999995"/>
    <n v="57980"/>
    <n v="0"/>
    <n v="0"/>
    <s v="ARN00001140"/>
    <s v="Pendiente"/>
    <s v="Pendiente"/>
    <n v="0"/>
    <n v="0"/>
    <x v="4"/>
  </r>
  <r>
    <s v="C-001141"/>
    <x v="140"/>
    <x v="0"/>
    <d v="2023-07-27T00:00:00"/>
    <x v="20"/>
    <n v="969.77"/>
    <n v="96977"/>
    <n v="0"/>
    <n v="1.45"/>
    <x v="1"/>
    <s v="Operación"/>
    <x v="0"/>
    <x v="4"/>
    <x v="0"/>
    <x v="4"/>
    <s v="No"/>
    <x v="3"/>
    <n v="96977"/>
    <s v="Comercio_89"/>
    <x v="0"/>
    <n v="0"/>
    <n v="0"/>
    <n v="0"/>
    <n v="0"/>
    <n v="969.77"/>
    <n v="96977"/>
    <s v="ARN00001141"/>
    <s v="Hecho"/>
    <d v="2023-05-21T00:00:00"/>
    <n v="370.01"/>
    <n v="37001"/>
    <x v="0"/>
  </r>
  <r>
    <s v="C-001142"/>
    <x v="141"/>
    <x v="1"/>
    <d v="2023-08-20T00:00:00"/>
    <x v="4"/>
    <n v="22.49"/>
    <n v="2249"/>
    <n v="0"/>
    <n v="0"/>
    <x v="1"/>
    <s v="Operación"/>
    <x v="3"/>
    <x v="1"/>
    <x v="1"/>
    <x v="3"/>
    <s v="No"/>
    <x v="2"/>
    <n v="22490"/>
    <s v="Comercio_1770"/>
    <x v="2"/>
    <n v="0"/>
    <n v="0"/>
    <n v="224.9"/>
    <n v="22490"/>
    <n v="0"/>
    <n v="0"/>
    <s v="ARN00001142"/>
    <s v="Hecho"/>
    <d v="2023-05-22T00:00:00"/>
    <n v="371.91"/>
    <n v="37191"/>
    <x v="2"/>
  </r>
  <r>
    <s v="C-001143"/>
    <x v="142"/>
    <x v="2"/>
    <d v="2023-07-23T00:00:00"/>
    <x v="13"/>
    <n v="347.04"/>
    <n v="34704"/>
    <n v="0"/>
    <n v="0"/>
    <x v="0"/>
    <s v="Operación"/>
    <x v="5"/>
    <x v="3"/>
    <x v="0"/>
    <x v="5"/>
    <s v="Sí"/>
    <x v="1"/>
    <n v="34704"/>
    <s v="Comercio_172"/>
    <x v="0"/>
    <n v="0"/>
    <n v="0"/>
    <n v="0"/>
    <n v="0"/>
    <n v="347.04"/>
    <n v="34704"/>
    <s v="ARN00001143"/>
    <s v="Pendiente"/>
    <s v="Pendiente"/>
    <n v="0"/>
    <n v="0"/>
    <x v="5"/>
  </r>
  <r>
    <s v="C-001144"/>
    <x v="143"/>
    <x v="3"/>
    <d v="2023-08-04T00:00:00"/>
    <x v="26"/>
    <n v="631.48"/>
    <n v="63148"/>
    <n v="0"/>
    <n v="0"/>
    <x v="0"/>
    <s v="Operación"/>
    <x v="1"/>
    <x v="0"/>
    <x v="1"/>
    <x v="4"/>
    <s v="Sí"/>
    <x v="2"/>
    <n v="63148"/>
    <s v="Comercio_1880"/>
    <x v="1"/>
    <n v="631.48"/>
    <n v="63148"/>
    <n v="0"/>
    <n v="0"/>
    <n v="0"/>
    <n v="0"/>
    <s v="ARN00001144"/>
    <s v="Hecho"/>
    <d v="2023-05-24T00:00:00"/>
    <n v="417.82"/>
    <n v="41782"/>
    <x v="1"/>
  </r>
  <r>
    <s v="C-001145"/>
    <x v="144"/>
    <x v="4"/>
    <d v="2023-08-22T00:00:00"/>
    <x v="2"/>
    <n v="361.84"/>
    <n v="36184"/>
    <n v="0"/>
    <n v="0"/>
    <x v="0"/>
    <s v="Operación"/>
    <x v="5"/>
    <x v="0"/>
    <x v="1"/>
    <x v="6"/>
    <s v="No"/>
    <x v="1"/>
    <n v="36184"/>
    <s v="Comercio_1094"/>
    <x v="1"/>
    <n v="361.84"/>
    <n v="36184"/>
    <n v="0"/>
    <n v="0"/>
    <n v="0"/>
    <n v="0"/>
    <s v="ARN00001145"/>
    <s v="Hecho"/>
    <d v="2023-05-25T00:00:00"/>
    <n v="26.83"/>
    <n v="2683"/>
    <x v="3"/>
  </r>
  <r>
    <s v="C-001146"/>
    <x v="145"/>
    <x v="5"/>
    <d v="2023-08-04T00:00:00"/>
    <x v="3"/>
    <n v="955.65"/>
    <n v="95565"/>
    <n v="0"/>
    <n v="1.23"/>
    <x v="1"/>
    <s v="Operación"/>
    <x v="1"/>
    <x v="1"/>
    <x v="1"/>
    <x v="1"/>
    <s v="No"/>
    <x v="2"/>
    <n v="95565"/>
    <s v="Comercio_739"/>
    <x v="3"/>
    <n v="955.65"/>
    <n v="95565"/>
    <n v="0"/>
    <n v="0"/>
    <n v="0"/>
    <n v="0"/>
    <s v="ARN00001146"/>
    <s v="Hecho"/>
    <d v="2023-05-26T00:00:00"/>
    <n v="884.47"/>
    <n v="88447"/>
    <x v="3"/>
  </r>
  <r>
    <s v="C-001147"/>
    <x v="146"/>
    <x v="6"/>
    <d v="2023-08-13T00:00:00"/>
    <x v="15"/>
    <n v="19.78"/>
    <n v="1978"/>
    <n v="0"/>
    <n v="1.29"/>
    <x v="0"/>
    <s v="Operación"/>
    <x v="1"/>
    <x v="5"/>
    <x v="1"/>
    <x v="7"/>
    <s v="No"/>
    <x v="1"/>
    <n v="19780"/>
    <s v="Comercio_600"/>
    <x v="3"/>
    <n v="197.8"/>
    <n v="19780"/>
    <n v="0"/>
    <n v="0"/>
    <n v="0"/>
    <n v="0"/>
    <s v="ARN00001147"/>
    <s v="Pendiente"/>
    <s v="Pendiente"/>
    <n v="0"/>
    <n v="0"/>
    <x v="0"/>
  </r>
  <r>
    <s v="C-001148"/>
    <x v="147"/>
    <x v="0"/>
    <d v="2023-08-08T00:00:00"/>
    <x v="26"/>
    <n v="85.03"/>
    <n v="8503"/>
    <n v="0"/>
    <n v="0.81"/>
    <x v="0"/>
    <s v="Operación"/>
    <x v="5"/>
    <x v="3"/>
    <x v="1"/>
    <x v="4"/>
    <s v="No"/>
    <x v="4"/>
    <n v="85030"/>
    <s v="Comercio_1104"/>
    <x v="2"/>
    <n v="0"/>
    <n v="0"/>
    <n v="850.3"/>
    <n v="85030"/>
    <n v="0"/>
    <n v="0"/>
    <s v="ARN00001148"/>
    <s v="Pendiente"/>
    <s v="Pendiente"/>
    <n v="0"/>
    <n v="0"/>
    <x v="3"/>
  </r>
  <r>
    <s v="C-001149"/>
    <x v="148"/>
    <x v="1"/>
    <d v="2023-08-03T00:00:00"/>
    <x v="23"/>
    <n v="501.44"/>
    <n v="50144"/>
    <n v="0"/>
    <n v="0"/>
    <x v="0"/>
    <s v="Operación"/>
    <x v="0"/>
    <x v="4"/>
    <x v="1"/>
    <x v="4"/>
    <s v="No"/>
    <x v="1"/>
    <n v="50144"/>
    <s v="Comercio_1224"/>
    <x v="3"/>
    <n v="501.44"/>
    <n v="50144"/>
    <n v="0"/>
    <n v="0"/>
    <n v="0"/>
    <n v="0"/>
    <s v="ARN00001149"/>
    <s v="Hecho"/>
    <d v="2023-05-29T00:00:00"/>
    <n v="732.27"/>
    <n v="73227"/>
    <x v="5"/>
  </r>
  <r>
    <s v="C-001150"/>
    <x v="149"/>
    <x v="2"/>
    <d v="2023-08-02T00:00:00"/>
    <x v="9"/>
    <n v="795.86"/>
    <n v="79586"/>
    <n v="0"/>
    <n v="1.35"/>
    <x v="1"/>
    <s v="Operación"/>
    <x v="4"/>
    <x v="5"/>
    <x v="1"/>
    <x v="2"/>
    <s v="No"/>
    <x v="1"/>
    <n v="79586"/>
    <s v="Comercio_18"/>
    <x v="2"/>
    <n v="0"/>
    <n v="0"/>
    <n v="795.86"/>
    <n v="79586"/>
    <n v="0"/>
    <n v="0"/>
    <s v="ARN00001150"/>
    <s v="Pendiente"/>
    <s v="Pendiente"/>
    <n v="0"/>
    <n v="0"/>
    <x v="2"/>
  </r>
  <r>
    <s v="C-001151"/>
    <x v="150"/>
    <x v="3"/>
    <d v="2023-08-02T00:00:00"/>
    <x v="5"/>
    <n v="26.31"/>
    <n v="2631"/>
    <n v="0"/>
    <n v="0"/>
    <x v="1"/>
    <s v="Operación"/>
    <x v="0"/>
    <x v="1"/>
    <x v="1"/>
    <x v="4"/>
    <s v="Sí"/>
    <x v="1"/>
    <n v="2631"/>
    <s v="Comercio_959"/>
    <x v="3"/>
    <n v="26.31"/>
    <n v="2631"/>
    <n v="0"/>
    <n v="0"/>
    <n v="0"/>
    <n v="0"/>
    <s v="ARN00001151"/>
    <s v="Hecho"/>
    <d v="2023-05-31T00:00:00"/>
    <n v="0.15"/>
    <n v="15"/>
    <x v="3"/>
  </r>
  <r>
    <s v="C-001152"/>
    <x v="151"/>
    <x v="4"/>
    <d v="2023-08-16T00:00:00"/>
    <x v="6"/>
    <n v="618.78"/>
    <n v="61878"/>
    <n v="0"/>
    <n v="0"/>
    <x v="0"/>
    <s v="Operación"/>
    <x v="4"/>
    <x v="1"/>
    <x v="1"/>
    <x v="2"/>
    <s v="No"/>
    <x v="0"/>
    <n v="61878"/>
    <s v="Comercio_178"/>
    <x v="2"/>
    <n v="0"/>
    <n v="0"/>
    <n v="618.78"/>
    <n v="61878"/>
    <n v="0"/>
    <n v="0"/>
    <s v="ARN00001152"/>
    <s v="Pendiente"/>
    <s v="Pendiente"/>
    <n v="0"/>
    <n v="0"/>
    <x v="5"/>
  </r>
  <r>
    <s v="C-001153"/>
    <x v="152"/>
    <x v="5"/>
    <d v="2023-08-19T00:00:00"/>
    <x v="15"/>
    <n v="488.84"/>
    <n v="48884"/>
    <n v="0"/>
    <n v="1.31"/>
    <x v="0"/>
    <s v="Operación"/>
    <x v="5"/>
    <x v="5"/>
    <x v="1"/>
    <x v="1"/>
    <s v="Sí"/>
    <x v="3"/>
    <n v="48884"/>
    <s v="Comercio_1441"/>
    <x v="2"/>
    <n v="0"/>
    <n v="0"/>
    <n v="488.84"/>
    <n v="48884"/>
    <n v="0"/>
    <n v="0"/>
    <s v="ARN00001153"/>
    <s v="Hecho"/>
    <d v="2023-06-02T00:00:00"/>
    <n v="33.58"/>
    <n v="3358"/>
    <x v="4"/>
  </r>
  <r>
    <s v="C-001154"/>
    <x v="153"/>
    <x v="6"/>
    <d v="2023-08-07T00:00:00"/>
    <x v="25"/>
    <n v="548.87"/>
    <n v="54887"/>
    <n v="0"/>
    <n v="1.04"/>
    <x v="0"/>
    <s v="Operación"/>
    <x v="3"/>
    <x v="1"/>
    <x v="1"/>
    <x v="1"/>
    <s v="Sí"/>
    <x v="0"/>
    <n v="54887"/>
    <s v="Comercio_1760"/>
    <x v="3"/>
    <n v="548.87"/>
    <n v="54887"/>
    <n v="0"/>
    <n v="0"/>
    <n v="0"/>
    <n v="0"/>
    <s v="ARN00001154"/>
    <s v="Pendiente"/>
    <s v="Pendiente"/>
    <n v="0"/>
    <n v="0"/>
    <x v="1"/>
  </r>
  <r>
    <s v="C-001155"/>
    <x v="154"/>
    <x v="0"/>
    <d v="2023-08-12T00:00:00"/>
    <x v="29"/>
    <n v="843.23"/>
    <n v="84323"/>
    <n v="0"/>
    <n v="1.07"/>
    <x v="1"/>
    <s v="Operación"/>
    <x v="5"/>
    <x v="5"/>
    <x v="1"/>
    <x v="7"/>
    <s v="No"/>
    <x v="0"/>
    <n v="84323"/>
    <s v="Comercio_1808"/>
    <x v="1"/>
    <n v="843.23"/>
    <n v="84323"/>
    <n v="0"/>
    <n v="0"/>
    <n v="0"/>
    <n v="0"/>
    <s v="ARN00001155"/>
    <s v="Pendiente"/>
    <s v="Pendiente"/>
    <n v="0"/>
    <n v="0"/>
    <x v="2"/>
  </r>
  <r>
    <s v="C-001156"/>
    <x v="155"/>
    <x v="1"/>
    <d v="2023-08-14T00:00:00"/>
    <x v="3"/>
    <n v="761.86"/>
    <n v="76186"/>
    <n v="0"/>
    <n v="1.18"/>
    <x v="0"/>
    <s v="Operación"/>
    <x v="0"/>
    <x v="4"/>
    <x v="1"/>
    <x v="4"/>
    <s v="No"/>
    <x v="1"/>
    <n v="76186"/>
    <s v="Comercio_1949"/>
    <x v="2"/>
    <n v="0"/>
    <n v="0"/>
    <n v="761.86"/>
    <n v="76186"/>
    <n v="0"/>
    <n v="0"/>
    <s v="ARN00001156"/>
    <s v="Pendiente"/>
    <s v="Pendiente"/>
    <n v="0"/>
    <n v="0"/>
    <x v="1"/>
  </r>
  <r>
    <s v="C-001157"/>
    <x v="156"/>
    <x v="2"/>
    <d v="2023-08-17T00:00:00"/>
    <x v="26"/>
    <n v="886.96"/>
    <n v="88696"/>
    <n v="0"/>
    <n v="1.1200000000000001"/>
    <x v="1"/>
    <s v="Operación"/>
    <x v="2"/>
    <x v="2"/>
    <x v="1"/>
    <x v="4"/>
    <s v="No"/>
    <x v="2"/>
    <n v="88696"/>
    <s v="Comercio_788"/>
    <x v="1"/>
    <n v="886.96"/>
    <n v="88696"/>
    <n v="0"/>
    <n v="0"/>
    <n v="0"/>
    <n v="0"/>
    <s v="ARN00001157"/>
    <s v="Hecho"/>
    <d v="2023-06-06T00:00:00"/>
    <n v="46.59"/>
    <n v="4659"/>
    <x v="1"/>
  </r>
  <r>
    <s v="C-001158"/>
    <x v="157"/>
    <x v="3"/>
    <d v="2023-09-01T00:00:00"/>
    <x v="24"/>
    <n v="556.77"/>
    <n v="55677"/>
    <n v="0"/>
    <n v="0"/>
    <x v="0"/>
    <s v="Operación"/>
    <x v="1"/>
    <x v="3"/>
    <x v="1"/>
    <x v="7"/>
    <s v="No"/>
    <x v="3"/>
    <n v="55677"/>
    <s v="Comercio_108"/>
    <x v="2"/>
    <n v="0"/>
    <n v="0"/>
    <n v="556.77"/>
    <n v="55677"/>
    <n v="0"/>
    <n v="0"/>
    <s v="ARN00001158"/>
    <s v="Pendiente"/>
    <s v="Pendiente"/>
    <n v="0"/>
    <n v="0"/>
    <x v="2"/>
  </r>
  <r>
    <s v="C-001159"/>
    <x v="158"/>
    <x v="4"/>
    <d v="2023-09-02T00:00:00"/>
    <x v="24"/>
    <n v="477.45"/>
    <n v="47745"/>
    <n v="0"/>
    <n v="0.91"/>
    <x v="1"/>
    <s v="Operación"/>
    <x v="1"/>
    <x v="3"/>
    <x v="1"/>
    <x v="6"/>
    <s v="Sí"/>
    <x v="3"/>
    <n v="47745"/>
    <s v="Comercio_243"/>
    <x v="2"/>
    <n v="0"/>
    <n v="0"/>
    <n v="477.45"/>
    <n v="47745"/>
    <n v="0"/>
    <n v="0"/>
    <s v="ARN00001159"/>
    <s v="Hecho"/>
    <d v="2023-06-08T00:00:00"/>
    <n v="89.51"/>
    <n v="8951"/>
    <x v="1"/>
  </r>
  <r>
    <s v="C-001160"/>
    <x v="159"/>
    <x v="5"/>
    <d v="2023-08-26T00:00:00"/>
    <x v="15"/>
    <n v="25.18"/>
    <n v="2518"/>
    <n v="0"/>
    <n v="1.18"/>
    <x v="0"/>
    <s v="Operación"/>
    <x v="5"/>
    <x v="1"/>
    <x v="1"/>
    <x v="5"/>
    <s v="No"/>
    <x v="0"/>
    <n v="2518"/>
    <s v="Comercio_1820"/>
    <x v="1"/>
    <n v="25.18"/>
    <n v="2518"/>
    <n v="0"/>
    <n v="0"/>
    <n v="0"/>
    <n v="0"/>
    <s v="ARN00001160"/>
    <s v="Pendiente"/>
    <s v="Pendiente"/>
    <n v="0"/>
    <n v="0"/>
    <x v="3"/>
  </r>
  <r>
    <s v="C-001161"/>
    <x v="160"/>
    <x v="6"/>
    <d v="2023-08-15T00:00:00"/>
    <x v="23"/>
    <n v="1.8"/>
    <n v="180"/>
    <n v="0"/>
    <n v="0"/>
    <x v="0"/>
    <s v="Operación"/>
    <x v="1"/>
    <x v="0"/>
    <x v="0"/>
    <x v="4"/>
    <s v="No"/>
    <x v="2"/>
    <n v="1800"/>
    <s v="Comercio_600"/>
    <x v="0"/>
    <n v="0"/>
    <n v="0"/>
    <n v="0"/>
    <n v="0"/>
    <n v="18"/>
    <n v="1800"/>
    <s v="ARN00001161"/>
    <s v="Pendiente"/>
    <s v="Pendiente"/>
    <n v="0"/>
    <n v="0"/>
    <x v="0"/>
  </r>
  <r>
    <s v="C-001162"/>
    <x v="161"/>
    <x v="0"/>
    <d v="2023-08-18T00:00:00"/>
    <x v="0"/>
    <n v="7.81"/>
    <n v="781"/>
    <n v="0"/>
    <n v="1.0900000000000001"/>
    <x v="1"/>
    <s v="Operación"/>
    <x v="1"/>
    <x v="0"/>
    <x v="1"/>
    <x v="7"/>
    <s v="No"/>
    <x v="0"/>
    <n v="7810"/>
    <s v="Comercio_49"/>
    <x v="3"/>
    <n v="78.099999999999994"/>
    <n v="7810"/>
    <n v="0"/>
    <n v="0"/>
    <n v="0"/>
    <n v="0"/>
    <s v="ARN00001162"/>
    <s v="Hecho"/>
    <d v="2023-06-11T00:00:00"/>
    <n v="519.23"/>
    <n v="51923"/>
    <x v="2"/>
  </r>
  <r>
    <s v="C-001163"/>
    <x v="162"/>
    <x v="1"/>
    <d v="2023-08-21T00:00:00"/>
    <x v="3"/>
    <n v="995.98"/>
    <n v="99598"/>
    <n v="0"/>
    <n v="0"/>
    <x v="1"/>
    <s v="Operación"/>
    <x v="4"/>
    <x v="2"/>
    <x v="1"/>
    <x v="2"/>
    <s v="Sí"/>
    <x v="2"/>
    <n v="99598"/>
    <s v="Comercio_647"/>
    <x v="1"/>
    <n v="995.98"/>
    <n v="99598"/>
    <n v="0"/>
    <n v="0"/>
    <n v="0"/>
    <n v="0"/>
    <s v="ARN00001163"/>
    <s v="Hecho"/>
    <d v="2023-06-12T00:00:00"/>
    <n v="444.55"/>
    <n v="44455"/>
    <x v="4"/>
  </r>
  <r>
    <s v="C-001164"/>
    <x v="163"/>
    <x v="2"/>
    <d v="2023-08-13T00:00:00"/>
    <x v="13"/>
    <n v="508.16"/>
    <n v="50816"/>
    <n v="0"/>
    <n v="0"/>
    <x v="1"/>
    <s v="Operación"/>
    <x v="0"/>
    <x v="4"/>
    <x v="1"/>
    <x v="7"/>
    <s v="Sí"/>
    <x v="1"/>
    <n v="50816"/>
    <s v="Comercio_859"/>
    <x v="1"/>
    <n v="508.16"/>
    <n v="50816"/>
    <n v="0"/>
    <n v="0"/>
    <n v="0"/>
    <n v="0"/>
    <s v="ARN00001164"/>
    <s v="Hecho"/>
    <d v="2023-06-13T00:00:00"/>
    <n v="23.24"/>
    <n v="2324"/>
    <x v="4"/>
  </r>
  <r>
    <s v="C-001165"/>
    <x v="164"/>
    <x v="3"/>
    <d v="2023-08-23T00:00:00"/>
    <x v="3"/>
    <n v="839.88"/>
    <n v="83988"/>
    <n v="0"/>
    <n v="0"/>
    <x v="1"/>
    <s v="Operación"/>
    <x v="1"/>
    <x v="5"/>
    <x v="1"/>
    <x v="4"/>
    <s v="No"/>
    <x v="0"/>
    <n v="83988"/>
    <s v="Comercio_1254"/>
    <x v="3"/>
    <n v="839.88"/>
    <n v="83988"/>
    <n v="0"/>
    <n v="0"/>
    <n v="0"/>
    <n v="0"/>
    <s v="ARN00001165"/>
    <s v="Hecho"/>
    <d v="2023-06-14T00:00:00"/>
    <n v="486.78"/>
    <n v="48678"/>
    <x v="4"/>
  </r>
  <r>
    <s v="C-001166"/>
    <x v="165"/>
    <x v="4"/>
    <d v="2023-08-26T00:00:00"/>
    <x v="26"/>
    <n v="585.24"/>
    <n v="58524"/>
    <n v="0"/>
    <n v="0.91"/>
    <x v="0"/>
    <s v="Operación"/>
    <x v="1"/>
    <x v="4"/>
    <x v="0"/>
    <x v="1"/>
    <s v="No"/>
    <x v="0"/>
    <n v="58524"/>
    <s v="Comercio_16"/>
    <x v="0"/>
    <n v="0"/>
    <n v="0"/>
    <n v="0"/>
    <n v="0"/>
    <n v="585.24"/>
    <n v="58524"/>
    <s v="ARN00001166"/>
    <s v="Hecho"/>
    <d v="2023-06-15T00:00:00"/>
    <n v="299.35000000000002"/>
    <n v="29935"/>
    <x v="2"/>
  </r>
  <r>
    <s v="C-001167"/>
    <x v="166"/>
    <x v="5"/>
    <d v="2023-09-03T00:00:00"/>
    <x v="18"/>
    <n v="311.52"/>
    <n v="31152"/>
    <n v="0"/>
    <n v="1.33"/>
    <x v="0"/>
    <s v="Operación"/>
    <x v="1"/>
    <x v="3"/>
    <x v="1"/>
    <x v="2"/>
    <s v="Sí"/>
    <x v="3"/>
    <n v="31152"/>
    <s v="Comercio_728"/>
    <x v="1"/>
    <n v="311.52"/>
    <n v="31152"/>
    <n v="0"/>
    <n v="0"/>
    <n v="0"/>
    <n v="0"/>
    <s v="ARN00001167"/>
    <s v="Hecho"/>
    <d v="2023-06-16T00:00:00"/>
    <n v="507.81"/>
    <n v="50781"/>
    <x v="5"/>
  </r>
  <r>
    <s v="C-001168"/>
    <x v="167"/>
    <x v="6"/>
    <d v="2023-09-05T00:00:00"/>
    <x v="11"/>
    <n v="761.24"/>
    <n v="76124"/>
    <n v="0"/>
    <n v="1.33"/>
    <x v="1"/>
    <s v="Operación"/>
    <x v="1"/>
    <x v="1"/>
    <x v="1"/>
    <x v="5"/>
    <s v="No"/>
    <x v="4"/>
    <n v="76124"/>
    <s v="Comercio_580"/>
    <x v="1"/>
    <n v="761.24"/>
    <n v="76124"/>
    <n v="0"/>
    <n v="0"/>
    <n v="0"/>
    <n v="0"/>
    <s v="ARN00001168"/>
    <s v="Pendiente"/>
    <s v="Pendiente"/>
    <n v="0"/>
    <n v="0"/>
    <x v="1"/>
  </r>
  <r>
    <s v="C-001169"/>
    <x v="168"/>
    <x v="0"/>
    <d v="2023-08-28T00:00:00"/>
    <x v="17"/>
    <n v="374.73"/>
    <n v="37473"/>
    <n v="0"/>
    <n v="0"/>
    <x v="1"/>
    <s v="Operación"/>
    <x v="5"/>
    <x v="1"/>
    <x v="1"/>
    <x v="0"/>
    <s v="Sí"/>
    <x v="2"/>
    <n v="37473"/>
    <s v="Comercio_761"/>
    <x v="1"/>
    <n v="374.73"/>
    <n v="37473"/>
    <n v="0"/>
    <n v="0"/>
    <n v="0"/>
    <n v="0"/>
    <s v="ARN00001169"/>
    <s v="Hecho"/>
    <d v="2023-06-18T00:00:00"/>
    <n v="43.5"/>
    <n v="4350"/>
    <x v="0"/>
  </r>
  <r>
    <s v="C-001170"/>
    <x v="169"/>
    <x v="1"/>
    <d v="2023-08-31T00:00:00"/>
    <x v="1"/>
    <n v="924.52"/>
    <n v="92452"/>
    <n v="0"/>
    <n v="0"/>
    <x v="0"/>
    <s v="Operación"/>
    <x v="2"/>
    <x v="5"/>
    <x v="0"/>
    <x v="5"/>
    <s v="No"/>
    <x v="3"/>
    <n v="92452"/>
    <s v="Comercio_1842"/>
    <x v="0"/>
    <n v="0"/>
    <n v="0"/>
    <n v="0"/>
    <n v="0"/>
    <n v="924.52"/>
    <n v="92452"/>
    <s v="ARN00001170"/>
    <s v="Pendiente"/>
    <s v="Pendiente"/>
    <n v="0"/>
    <n v="0"/>
    <x v="3"/>
  </r>
  <r>
    <s v="C-001171"/>
    <x v="170"/>
    <x v="2"/>
    <d v="2023-08-28T00:00:00"/>
    <x v="29"/>
    <n v="721.17"/>
    <n v="72117"/>
    <n v="0"/>
    <n v="1.21"/>
    <x v="1"/>
    <s v="Operación"/>
    <x v="5"/>
    <x v="5"/>
    <x v="1"/>
    <x v="5"/>
    <s v="No"/>
    <x v="3"/>
    <n v="72117"/>
    <s v="Comercio_1886"/>
    <x v="3"/>
    <n v="721.17"/>
    <n v="72117"/>
    <n v="0"/>
    <n v="0"/>
    <n v="0"/>
    <n v="0"/>
    <s v="ARN00001171"/>
    <s v="Hecho"/>
    <d v="2023-06-20T00:00:00"/>
    <n v="782.07"/>
    <n v="78207"/>
    <x v="1"/>
  </r>
  <r>
    <s v="C-001172"/>
    <x v="171"/>
    <x v="3"/>
    <d v="2023-09-09T00:00:00"/>
    <x v="11"/>
    <n v="766.84"/>
    <n v="76684"/>
    <n v="0"/>
    <n v="0.97"/>
    <x v="1"/>
    <s v="Operación"/>
    <x v="2"/>
    <x v="3"/>
    <x v="0"/>
    <x v="7"/>
    <s v="Sí"/>
    <x v="3"/>
    <n v="76684"/>
    <s v="Comercio_1443"/>
    <x v="0"/>
    <n v="0"/>
    <n v="0"/>
    <n v="0"/>
    <n v="0"/>
    <n v="766.84"/>
    <n v="76684"/>
    <s v="ARN00001172"/>
    <s v="Hecho"/>
    <d v="2023-06-21T00:00:00"/>
    <n v="410.92"/>
    <n v="41092"/>
    <x v="1"/>
  </r>
  <r>
    <s v="C-001173"/>
    <x v="172"/>
    <x v="4"/>
    <d v="2023-09-12T00:00:00"/>
    <x v="16"/>
    <n v="606.80999999999995"/>
    <n v="60681"/>
    <n v="0"/>
    <n v="1.1100000000000001"/>
    <x v="0"/>
    <s v="Operación"/>
    <x v="2"/>
    <x v="2"/>
    <x v="1"/>
    <x v="4"/>
    <s v="No"/>
    <x v="4"/>
    <n v="60681"/>
    <s v="Comercio_1551"/>
    <x v="1"/>
    <n v="606.80999999999995"/>
    <n v="60681"/>
    <n v="0"/>
    <n v="0"/>
    <n v="0"/>
    <n v="0"/>
    <s v="ARN00001173"/>
    <s v="Hecho"/>
    <d v="2023-06-22T00:00:00"/>
    <n v="516.78"/>
    <n v="51678"/>
    <x v="1"/>
  </r>
  <r>
    <s v="C-001174"/>
    <x v="173"/>
    <x v="5"/>
    <d v="2023-09-07T00:00:00"/>
    <x v="6"/>
    <n v="694.37"/>
    <n v="69437"/>
    <n v="0"/>
    <n v="0"/>
    <x v="1"/>
    <s v="Operación"/>
    <x v="1"/>
    <x v="1"/>
    <x v="1"/>
    <x v="1"/>
    <s v="Sí"/>
    <x v="4"/>
    <n v="69437"/>
    <s v="Comercio_1481"/>
    <x v="1"/>
    <n v="694.37"/>
    <n v="69437"/>
    <n v="0"/>
    <n v="0"/>
    <n v="0"/>
    <n v="0"/>
    <s v="ARN00001174"/>
    <s v="Pendiente"/>
    <s v="Pendiente"/>
    <n v="0"/>
    <n v="0"/>
    <x v="0"/>
  </r>
  <r>
    <s v="C-001175"/>
    <x v="174"/>
    <x v="6"/>
    <d v="2023-09-21T00:00:00"/>
    <x v="2"/>
    <n v="128.81"/>
    <n v="12881"/>
    <n v="0"/>
    <n v="0"/>
    <x v="0"/>
    <s v="Operación"/>
    <x v="5"/>
    <x v="3"/>
    <x v="1"/>
    <x v="0"/>
    <s v="Sí"/>
    <x v="3"/>
    <n v="12881"/>
    <s v="Comercio_1220"/>
    <x v="3"/>
    <n v="128.81"/>
    <n v="12881"/>
    <n v="0"/>
    <n v="0"/>
    <n v="0"/>
    <n v="0"/>
    <s v="ARN00001175"/>
    <s v="Pendiente"/>
    <s v="Pendiente"/>
    <n v="0"/>
    <n v="0"/>
    <x v="4"/>
  </r>
  <r>
    <s v="C-001176"/>
    <x v="175"/>
    <x v="0"/>
    <d v="2023-09-07T00:00:00"/>
    <x v="22"/>
    <n v="367.12"/>
    <n v="36712"/>
    <n v="0"/>
    <n v="0.86"/>
    <x v="0"/>
    <s v="Operación"/>
    <x v="2"/>
    <x v="2"/>
    <x v="1"/>
    <x v="0"/>
    <s v="No"/>
    <x v="4"/>
    <n v="36712"/>
    <s v="Comercio_1669"/>
    <x v="2"/>
    <n v="0"/>
    <n v="0"/>
    <n v="367.12"/>
    <n v="36712"/>
    <n v="0"/>
    <n v="0"/>
    <s v="ARN00001176"/>
    <s v="Pendiente"/>
    <s v="Pendiente"/>
    <n v="0"/>
    <n v="0"/>
    <x v="1"/>
  </r>
  <r>
    <s v="C-001177"/>
    <x v="176"/>
    <x v="1"/>
    <d v="2023-08-30T00:00:00"/>
    <x v="25"/>
    <n v="79.38"/>
    <n v="7938"/>
    <n v="0"/>
    <n v="0"/>
    <x v="0"/>
    <s v="Operación"/>
    <x v="5"/>
    <x v="4"/>
    <x v="0"/>
    <x v="4"/>
    <s v="No"/>
    <x v="3"/>
    <n v="79380"/>
    <s v="Comercio_1464"/>
    <x v="0"/>
    <n v="0"/>
    <n v="0"/>
    <n v="0"/>
    <n v="0"/>
    <n v="793.8"/>
    <n v="79380"/>
    <s v="ARN00001177"/>
    <s v="Pendiente"/>
    <s v="Pendiente"/>
    <n v="0"/>
    <n v="0"/>
    <x v="2"/>
  </r>
  <r>
    <s v="C-001178"/>
    <x v="177"/>
    <x v="2"/>
    <d v="2023-09-25T00:00:00"/>
    <x v="4"/>
    <n v="875.44"/>
    <n v="87544"/>
    <n v="0"/>
    <n v="0"/>
    <x v="0"/>
    <s v="Operación"/>
    <x v="0"/>
    <x v="0"/>
    <x v="0"/>
    <x v="2"/>
    <s v="Sí"/>
    <x v="2"/>
    <n v="87544"/>
    <s v="Comercio_1802"/>
    <x v="0"/>
    <n v="0"/>
    <n v="0"/>
    <n v="0"/>
    <n v="0"/>
    <n v="875.44"/>
    <n v="87544"/>
    <s v="ARN00001178"/>
    <s v="Hecho"/>
    <d v="2023-06-27T00:00:00"/>
    <n v="705.91"/>
    <n v="70591"/>
    <x v="3"/>
  </r>
  <r>
    <s v="C-001179"/>
    <x v="178"/>
    <x v="3"/>
    <d v="2023-09-13T00:00:00"/>
    <x v="14"/>
    <n v="190.33"/>
    <n v="19033"/>
    <n v="0"/>
    <n v="1.1100000000000001"/>
    <x v="0"/>
    <s v="Operación"/>
    <x v="0"/>
    <x v="5"/>
    <x v="1"/>
    <x v="7"/>
    <s v="No"/>
    <x v="2"/>
    <n v="19033"/>
    <s v="Comercio_1447"/>
    <x v="1"/>
    <n v="190.33"/>
    <n v="19033"/>
    <n v="0"/>
    <n v="0"/>
    <n v="0"/>
    <n v="0"/>
    <s v="ARN00001179"/>
    <s v="Pendiente"/>
    <s v="Pendiente"/>
    <n v="0"/>
    <n v="0"/>
    <x v="2"/>
  </r>
  <r>
    <s v="C-001180"/>
    <x v="179"/>
    <x v="4"/>
    <d v="2023-09-04T00:00:00"/>
    <x v="20"/>
    <n v="427.04"/>
    <n v="42704"/>
    <n v="0"/>
    <n v="0.15"/>
    <x v="1"/>
    <s v="Operación"/>
    <x v="3"/>
    <x v="2"/>
    <x v="1"/>
    <x v="0"/>
    <s v="Sí"/>
    <x v="2"/>
    <n v="42704"/>
    <s v="Comercio_246"/>
    <x v="2"/>
    <n v="0"/>
    <n v="0"/>
    <n v="427.04"/>
    <n v="42704"/>
    <n v="0"/>
    <n v="0"/>
    <s v="ARN00001180"/>
    <s v="Hecho"/>
    <d v="2023-06-29T00:00:00"/>
    <n v="68.94"/>
    <n v="6894"/>
    <x v="2"/>
  </r>
  <r>
    <s v="C-001181"/>
    <x v="180"/>
    <x v="5"/>
    <d v="2023-09-01T00:00:00"/>
    <x v="5"/>
    <n v="50.64"/>
    <n v="5064"/>
    <n v="0"/>
    <n v="0.14000000000000001"/>
    <x v="1"/>
    <s v="Operación"/>
    <x v="2"/>
    <x v="4"/>
    <x v="1"/>
    <x v="0"/>
    <s v="No"/>
    <x v="2"/>
    <n v="5064"/>
    <s v="Comercio_1214"/>
    <x v="3"/>
    <n v="50.64"/>
    <n v="5064"/>
    <n v="0"/>
    <n v="0"/>
    <n v="0"/>
    <n v="0"/>
    <s v="ARN00001181"/>
    <s v="Hecho"/>
    <d v="2023-06-30T00:00:00"/>
    <n v="249.68"/>
    <n v="24968"/>
    <x v="5"/>
  </r>
  <r>
    <s v="C-001182"/>
    <x v="181"/>
    <x v="6"/>
    <d v="2023-09-19T00:00:00"/>
    <x v="11"/>
    <n v="597.49"/>
    <n v="59749"/>
    <n v="0"/>
    <n v="0"/>
    <x v="1"/>
    <s v="Operación"/>
    <x v="5"/>
    <x v="4"/>
    <x v="0"/>
    <x v="0"/>
    <s v="Sí"/>
    <x v="3"/>
    <n v="59749"/>
    <s v="Comercio_1368"/>
    <x v="0"/>
    <n v="0"/>
    <n v="0"/>
    <n v="0"/>
    <n v="0"/>
    <n v="597.49"/>
    <n v="59749"/>
    <s v="ARN00001182"/>
    <s v="Hecho"/>
    <d v="2023-07-01T00:00:00"/>
    <n v="269.85000000000002"/>
    <n v="26985"/>
    <x v="2"/>
  </r>
  <r>
    <s v="C-001183"/>
    <x v="182"/>
    <x v="0"/>
    <d v="2023-09-07T00:00:00"/>
    <x v="20"/>
    <n v="937.12"/>
    <n v="93712"/>
    <n v="0"/>
    <n v="1.03"/>
    <x v="1"/>
    <s v="Operación"/>
    <x v="0"/>
    <x v="3"/>
    <x v="0"/>
    <x v="2"/>
    <s v="No"/>
    <x v="4"/>
    <n v="93712"/>
    <s v="Comercio_1888"/>
    <x v="0"/>
    <n v="0"/>
    <n v="0"/>
    <n v="0"/>
    <n v="0"/>
    <n v="937.12"/>
    <n v="93712"/>
    <s v="ARN00001183"/>
    <s v="Hecho"/>
    <d v="2023-07-02T00:00:00"/>
    <n v="520.46"/>
    <n v="52046"/>
    <x v="1"/>
  </r>
  <r>
    <s v="C-001184"/>
    <x v="183"/>
    <x v="1"/>
    <d v="2023-09-21T00:00:00"/>
    <x v="11"/>
    <n v="804.15"/>
    <n v="80415"/>
    <n v="0"/>
    <n v="0"/>
    <x v="0"/>
    <s v="Operación"/>
    <x v="1"/>
    <x v="0"/>
    <x v="1"/>
    <x v="0"/>
    <s v="Sí"/>
    <x v="3"/>
    <n v="80415"/>
    <s v="Comercio_246"/>
    <x v="3"/>
    <n v="804.15"/>
    <n v="80415"/>
    <n v="0"/>
    <n v="0"/>
    <n v="0"/>
    <n v="0"/>
    <s v="ARN00001184"/>
    <s v="Pendiente"/>
    <s v="Pendiente"/>
    <n v="0"/>
    <n v="0"/>
    <x v="2"/>
  </r>
  <r>
    <s v="C-001185"/>
    <x v="184"/>
    <x v="2"/>
    <d v="2023-09-12T00:00:00"/>
    <x v="3"/>
    <n v="679.58"/>
    <n v="67958"/>
    <n v="0"/>
    <n v="1.21"/>
    <x v="1"/>
    <s v="Operación"/>
    <x v="3"/>
    <x v="2"/>
    <x v="1"/>
    <x v="0"/>
    <s v="Sí"/>
    <x v="1"/>
    <n v="67958"/>
    <s v="Comercio_715"/>
    <x v="3"/>
    <n v="679.58"/>
    <n v="67958"/>
    <n v="0"/>
    <n v="0"/>
    <n v="0"/>
    <n v="0"/>
    <s v="ARN00001185"/>
    <s v="Pendiente"/>
    <s v="Pendiente"/>
    <n v="0"/>
    <n v="0"/>
    <x v="4"/>
  </r>
  <r>
    <s v="C-001186"/>
    <x v="185"/>
    <x v="3"/>
    <d v="2023-09-11T00:00:00"/>
    <x v="0"/>
    <n v="86.27"/>
    <n v="8627"/>
    <n v="0"/>
    <n v="1.23"/>
    <x v="1"/>
    <s v="Operación"/>
    <x v="1"/>
    <x v="4"/>
    <x v="1"/>
    <x v="3"/>
    <s v="Sí"/>
    <x v="3"/>
    <n v="86270"/>
    <s v="Comercio_433"/>
    <x v="2"/>
    <n v="0"/>
    <n v="0"/>
    <n v="862.7"/>
    <n v="86270"/>
    <n v="0"/>
    <n v="0"/>
    <s v="ARN00001186"/>
    <s v="Hecho"/>
    <d v="2023-07-05T00:00:00"/>
    <n v="3.5"/>
    <n v="350"/>
    <x v="4"/>
  </r>
  <r>
    <s v="C-001187"/>
    <x v="186"/>
    <x v="4"/>
    <d v="2023-10-04T00:00:00"/>
    <x v="4"/>
    <n v="161.94"/>
    <n v="16194"/>
    <n v="0"/>
    <n v="1.29"/>
    <x v="1"/>
    <s v="Operación"/>
    <x v="5"/>
    <x v="5"/>
    <x v="1"/>
    <x v="0"/>
    <s v="No"/>
    <x v="4"/>
    <n v="16194"/>
    <s v="Comercio_1663"/>
    <x v="2"/>
    <n v="0"/>
    <n v="0"/>
    <n v="161.94"/>
    <n v="16194"/>
    <n v="0"/>
    <n v="0"/>
    <s v="ARN00001187"/>
    <s v="Hecho"/>
    <d v="2023-07-06T00:00:00"/>
    <n v="734.27"/>
    <n v="73427"/>
    <x v="5"/>
  </r>
  <r>
    <s v="C-001188"/>
    <x v="187"/>
    <x v="5"/>
    <d v="2023-09-30T00:00:00"/>
    <x v="10"/>
    <n v="970.32"/>
    <n v="97032"/>
    <n v="0"/>
    <n v="0"/>
    <x v="1"/>
    <s v="Operación"/>
    <x v="0"/>
    <x v="5"/>
    <x v="0"/>
    <x v="5"/>
    <s v="Sí"/>
    <x v="1"/>
    <n v="97032"/>
    <s v="Comercio_104"/>
    <x v="0"/>
    <n v="0"/>
    <n v="0"/>
    <n v="0"/>
    <n v="0"/>
    <n v="970.32"/>
    <n v="97032"/>
    <s v="ARN00001188"/>
    <s v="Hecho"/>
    <d v="2023-07-07T00:00:00"/>
    <n v="797.44"/>
    <n v="79744"/>
    <x v="4"/>
  </r>
  <r>
    <s v="C-001189"/>
    <x v="188"/>
    <x v="6"/>
    <d v="2023-09-16T00:00:00"/>
    <x v="3"/>
    <n v="409.58"/>
    <n v="40958"/>
    <n v="0"/>
    <n v="0"/>
    <x v="1"/>
    <s v="Operación"/>
    <x v="2"/>
    <x v="5"/>
    <x v="1"/>
    <x v="6"/>
    <s v="No"/>
    <x v="1"/>
    <n v="40958"/>
    <s v="Comercio_121"/>
    <x v="2"/>
    <n v="0"/>
    <n v="0"/>
    <n v="409.58"/>
    <n v="40958"/>
    <n v="0"/>
    <n v="0"/>
    <s v="ARN00001189"/>
    <s v="Pendiente"/>
    <s v="Pendiente"/>
    <n v="0"/>
    <n v="0"/>
    <x v="2"/>
  </r>
  <r>
    <s v="C-001190"/>
    <x v="189"/>
    <x v="0"/>
    <d v="2023-09-26T00:00:00"/>
    <x v="18"/>
    <n v="654.53"/>
    <n v="65453"/>
    <n v="0"/>
    <n v="0"/>
    <x v="0"/>
    <s v="Operación"/>
    <x v="3"/>
    <x v="0"/>
    <x v="1"/>
    <x v="1"/>
    <s v="Sí"/>
    <x v="1"/>
    <n v="65453"/>
    <s v="Comercio_1421"/>
    <x v="3"/>
    <n v="654.53"/>
    <n v="65453"/>
    <n v="0"/>
    <n v="0"/>
    <n v="0"/>
    <n v="0"/>
    <s v="ARN00001190"/>
    <s v="Pendiente"/>
    <s v="Pendiente"/>
    <n v="0"/>
    <n v="0"/>
    <x v="3"/>
  </r>
  <r>
    <s v="C-001191"/>
    <x v="190"/>
    <x v="1"/>
    <d v="2023-09-17T00:00:00"/>
    <x v="29"/>
    <n v="730.86"/>
    <n v="73086"/>
    <n v="0"/>
    <n v="0.12"/>
    <x v="0"/>
    <s v="Operación"/>
    <x v="1"/>
    <x v="4"/>
    <x v="1"/>
    <x v="4"/>
    <s v="No"/>
    <x v="3"/>
    <n v="73086"/>
    <s v="Comercio_1472"/>
    <x v="3"/>
    <n v="730.86"/>
    <n v="73086"/>
    <n v="0"/>
    <n v="0"/>
    <n v="0"/>
    <n v="0"/>
    <s v="ARN00001191"/>
    <s v="Hecho"/>
    <d v="2023-07-10T00:00:00"/>
    <n v="413.63"/>
    <n v="41363"/>
    <x v="2"/>
  </r>
  <r>
    <s v="C-001192"/>
    <x v="191"/>
    <x v="2"/>
    <d v="2023-09-18T00:00:00"/>
    <x v="29"/>
    <n v="399.73"/>
    <n v="39973"/>
    <n v="0"/>
    <n v="0"/>
    <x v="1"/>
    <s v="Operación"/>
    <x v="0"/>
    <x v="4"/>
    <x v="1"/>
    <x v="7"/>
    <s v="No"/>
    <x v="2"/>
    <n v="39973"/>
    <s v="Comercio_449"/>
    <x v="1"/>
    <n v="399.73"/>
    <n v="39973"/>
    <n v="0"/>
    <n v="0"/>
    <n v="0"/>
    <n v="0"/>
    <s v="ARN00001192"/>
    <s v="Hecho"/>
    <d v="2023-07-11T00:00:00"/>
    <n v="19.510000000000002"/>
    <n v="1951"/>
    <x v="4"/>
  </r>
  <r>
    <s v="C-001193"/>
    <x v="192"/>
    <x v="3"/>
    <d v="2023-10-08T00:00:00"/>
    <x v="19"/>
    <n v="97.66"/>
    <n v="9766"/>
    <n v="0"/>
    <n v="0.89"/>
    <x v="0"/>
    <s v="Operación"/>
    <x v="5"/>
    <x v="5"/>
    <x v="1"/>
    <x v="6"/>
    <s v="No"/>
    <x v="4"/>
    <n v="9766"/>
    <s v="Comercio_1369"/>
    <x v="2"/>
    <n v="0"/>
    <n v="0"/>
    <n v="97.66"/>
    <n v="9766"/>
    <n v="0"/>
    <n v="0"/>
    <s v="ARN00001193"/>
    <s v="Hecho"/>
    <d v="2023-07-12T00:00:00"/>
    <n v="261.33"/>
    <n v="26133"/>
    <x v="4"/>
  </r>
  <r>
    <s v="C-001194"/>
    <x v="193"/>
    <x v="4"/>
    <d v="2023-09-19T00:00:00"/>
    <x v="0"/>
    <n v="947.51"/>
    <n v="94751"/>
    <n v="0"/>
    <n v="0"/>
    <x v="1"/>
    <s v="Operación"/>
    <x v="4"/>
    <x v="4"/>
    <x v="1"/>
    <x v="3"/>
    <s v="Sí"/>
    <x v="4"/>
    <n v="94751"/>
    <s v="Comercio_1376"/>
    <x v="1"/>
    <n v="947.51"/>
    <n v="94751"/>
    <n v="0"/>
    <n v="0"/>
    <n v="0"/>
    <n v="0"/>
    <s v="ARN00001194"/>
    <s v="Hecho"/>
    <d v="2023-07-13T00:00:00"/>
    <n v="610.46"/>
    <n v="61046"/>
    <x v="0"/>
  </r>
  <r>
    <s v="C-001195"/>
    <x v="194"/>
    <x v="5"/>
    <d v="2023-09-12T00:00:00"/>
    <x v="8"/>
    <n v="148.52000000000001"/>
    <n v="14852"/>
    <n v="0"/>
    <n v="0"/>
    <x v="1"/>
    <s v="Operación"/>
    <x v="5"/>
    <x v="2"/>
    <x v="0"/>
    <x v="1"/>
    <s v="No"/>
    <x v="3"/>
    <n v="14852"/>
    <s v="Comercio_1165"/>
    <x v="0"/>
    <n v="0"/>
    <n v="0"/>
    <n v="0"/>
    <n v="0"/>
    <n v="148.52000000000001"/>
    <n v="14852"/>
    <s v="ARN00001195"/>
    <s v="Hecho"/>
    <d v="2023-07-14T00:00:00"/>
    <n v="594.26"/>
    <n v="59426"/>
    <x v="5"/>
  </r>
  <r>
    <s v="C-001196"/>
    <x v="195"/>
    <x v="6"/>
    <d v="2023-09-16T00:00:00"/>
    <x v="5"/>
    <n v="14.54"/>
    <n v="1454"/>
    <n v="0"/>
    <n v="0"/>
    <x v="1"/>
    <s v="Operación"/>
    <x v="3"/>
    <x v="0"/>
    <x v="1"/>
    <x v="3"/>
    <s v="No"/>
    <x v="0"/>
    <n v="1454"/>
    <s v="Comercio_1835"/>
    <x v="2"/>
    <n v="0"/>
    <n v="0"/>
    <n v="14.54"/>
    <n v="1454"/>
    <n v="0"/>
    <n v="0"/>
    <s v="ARN00001196"/>
    <s v="Pendiente"/>
    <s v="Pendiente"/>
    <n v="0"/>
    <n v="0"/>
    <x v="0"/>
  </r>
  <r>
    <s v="C-001197"/>
    <x v="196"/>
    <x v="0"/>
    <d v="2023-09-14T00:00:00"/>
    <x v="8"/>
    <n v="632.14"/>
    <n v="63214"/>
    <n v="0"/>
    <n v="0.81"/>
    <x v="0"/>
    <s v="Operación"/>
    <x v="0"/>
    <x v="1"/>
    <x v="0"/>
    <x v="0"/>
    <s v="Sí"/>
    <x v="4"/>
    <n v="63214"/>
    <s v="Comercio_1536"/>
    <x v="0"/>
    <n v="0"/>
    <n v="0"/>
    <n v="0"/>
    <n v="0"/>
    <n v="632.14"/>
    <n v="63214"/>
    <s v="ARN00001197"/>
    <s v="Pendiente"/>
    <s v="Pendiente"/>
    <n v="0"/>
    <n v="0"/>
    <x v="1"/>
  </r>
  <r>
    <s v="C-001198"/>
    <x v="197"/>
    <x v="1"/>
    <d v="2023-10-09T00:00:00"/>
    <x v="7"/>
    <n v="733.94"/>
    <n v="73394"/>
    <n v="0"/>
    <n v="0.86"/>
    <x v="1"/>
    <s v="Operación"/>
    <x v="1"/>
    <x v="1"/>
    <x v="0"/>
    <x v="7"/>
    <s v="Sí"/>
    <x v="3"/>
    <n v="73394"/>
    <s v="Comercio_1834"/>
    <x v="0"/>
    <n v="0"/>
    <n v="0"/>
    <n v="0"/>
    <n v="0"/>
    <n v="733.94"/>
    <n v="73394"/>
    <s v="ARN00001198"/>
    <s v="Pendiente"/>
    <s v="Pendiente"/>
    <n v="0"/>
    <n v="0"/>
    <x v="2"/>
  </r>
  <r>
    <s v="C-001199"/>
    <x v="198"/>
    <x v="2"/>
    <d v="2023-10-13T00:00:00"/>
    <x v="28"/>
    <n v="1.88"/>
    <n v="188"/>
    <n v="0"/>
    <n v="1.18"/>
    <x v="0"/>
    <s v="Operación"/>
    <x v="4"/>
    <x v="2"/>
    <x v="0"/>
    <x v="4"/>
    <s v="Sí"/>
    <x v="3"/>
    <n v="1880"/>
    <s v="Comercio_1090"/>
    <x v="0"/>
    <n v="0"/>
    <n v="0"/>
    <n v="0"/>
    <n v="0"/>
    <n v="18.8"/>
    <n v="1880"/>
    <s v="ARN00001199"/>
    <s v="Hecho"/>
    <d v="2023-07-18T00:00:00"/>
    <n v="690.95"/>
    <n v="69095"/>
    <x v="3"/>
  </r>
  <r>
    <s v="C-001200"/>
    <x v="199"/>
    <x v="3"/>
    <d v="2023-09-30T00:00:00"/>
    <x v="1"/>
    <n v="202.45"/>
    <n v="20245"/>
    <n v="0"/>
    <n v="1.34"/>
    <x v="1"/>
    <s v="Operación"/>
    <x v="5"/>
    <x v="1"/>
    <x v="1"/>
    <x v="1"/>
    <s v="Sí"/>
    <x v="0"/>
    <n v="20245"/>
    <s v="Comercio_1423"/>
    <x v="3"/>
    <n v="202.45"/>
    <n v="20245"/>
    <n v="0"/>
    <n v="0"/>
    <n v="0"/>
    <n v="0"/>
    <s v="ARN00001200"/>
    <s v="Hecho"/>
    <d v="2023-07-19T00:00:00"/>
    <n v="65.040000000000006"/>
    <n v="6504"/>
    <x v="1"/>
  </r>
  <r>
    <s v="C-001201"/>
    <x v="0"/>
    <x v="0"/>
    <d v="2023-03-20T00:00:00"/>
    <x v="15"/>
    <n v="989.61"/>
    <n v="98961"/>
    <n v="0"/>
    <n v="0"/>
    <x v="0"/>
    <s v="Operación"/>
    <x v="5"/>
    <x v="5"/>
    <x v="0"/>
    <x v="7"/>
    <s v="No"/>
    <x v="1"/>
    <n v="98961"/>
    <s v="Comercio_228"/>
    <x v="0"/>
    <n v="0"/>
    <n v="0"/>
    <n v="0"/>
    <n v="0"/>
    <n v="989.61"/>
    <n v="98961"/>
    <s v="ARN00001201"/>
    <s v="Pendiente"/>
    <s v="Pendiente"/>
    <n v="0"/>
    <n v="0"/>
    <x v="0"/>
  </r>
  <r>
    <s v="C-001202"/>
    <x v="1"/>
    <x v="1"/>
    <d v="2023-04-01T00:00:00"/>
    <x v="2"/>
    <n v="483.43"/>
    <n v="48343"/>
    <n v="0"/>
    <n v="0"/>
    <x v="0"/>
    <s v="Operación"/>
    <x v="2"/>
    <x v="3"/>
    <x v="1"/>
    <x v="0"/>
    <s v="Sí"/>
    <x v="2"/>
    <n v="48343"/>
    <s v="Comercio_566"/>
    <x v="1"/>
    <n v="483.43"/>
    <n v="48343"/>
    <n v="0"/>
    <n v="0"/>
    <n v="0"/>
    <n v="0"/>
    <s v="ARN00001202"/>
    <s v="Pendiente"/>
    <s v="Pendiente"/>
    <n v="0"/>
    <n v="0"/>
    <x v="3"/>
  </r>
  <r>
    <s v="C-001203"/>
    <x v="2"/>
    <x v="2"/>
    <d v="2023-03-05T00:00:00"/>
    <x v="13"/>
    <n v="780.71"/>
    <n v="78071"/>
    <n v="0"/>
    <n v="1.04"/>
    <x v="1"/>
    <s v="Operación"/>
    <x v="1"/>
    <x v="3"/>
    <x v="1"/>
    <x v="3"/>
    <s v="Sí"/>
    <x v="4"/>
    <n v="78071"/>
    <s v="Comercio_1827"/>
    <x v="3"/>
    <n v="780.71"/>
    <n v="78071"/>
    <n v="0"/>
    <n v="0"/>
    <n v="0"/>
    <n v="0"/>
    <s v="ARN00001203"/>
    <s v="Hecho"/>
    <d v="2023-01-03T00:00:00"/>
    <n v="217.13"/>
    <n v="21713"/>
    <x v="1"/>
  </r>
  <r>
    <s v="C-001204"/>
    <x v="3"/>
    <x v="3"/>
    <d v="2023-03-10T00:00:00"/>
    <x v="25"/>
    <n v="248.34"/>
    <n v="24834"/>
    <n v="0"/>
    <n v="0"/>
    <x v="0"/>
    <s v="Operación"/>
    <x v="2"/>
    <x v="3"/>
    <x v="1"/>
    <x v="2"/>
    <s v="No"/>
    <x v="3"/>
    <n v="24834"/>
    <s v="Comercio_1980"/>
    <x v="2"/>
    <n v="0"/>
    <n v="0"/>
    <n v="248.34"/>
    <n v="24834"/>
    <n v="0"/>
    <n v="0"/>
    <s v="ARN00001204"/>
    <s v="Pendiente"/>
    <s v="Pendiente"/>
    <n v="0"/>
    <n v="0"/>
    <x v="3"/>
  </r>
  <r>
    <s v="C-001205"/>
    <x v="4"/>
    <x v="4"/>
    <d v="2023-04-02T00:00:00"/>
    <x v="28"/>
    <n v="150.91999999999999"/>
    <n v="15092"/>
    <n v="0"/>
    <n v="0"/>
    <x v="1"/>
    <s v="Operación"/>
    <x v="1"/>
    <x v="5"/>
    <x v="1"/>
    <x v="2"/>
    <s v="Sí"/>
    <x v="1"/>
    <n v="15092"/>
    <s v="Comercio_814"/>
    <x v="2"/>
    <n v="0"/>
    <n v="0"/>
    <n v="150.91999999999999"/>
    <n v="15092"/>
    <n v="0"/>
    <n v="0"/>
    <s v="ARN00001205"/>
    <s v="Hecho"/>
    <d v="2023-01-05T00:00:00"/>
    <n v="785.03"/>
    <n v="78503"/>
    <x v="2"/>
  </r>
  <r>
    <s v="C-001206"/>
    <x v="5"/>
    <x v="5"/>
    <d v="2023-03-14T00:00:00"/>
    <x v="20"/>
    <n v="779.32"/>
    <n v="77932"/>
    <n v="0"/>
    <n v="1.49"/>
    <x v="0"/>
    <s v="Operación"/>
    <x v="5"/>
    <x v="3"/>
    <x v="0"/>
    <x v="5"/>
    <s v="Sí"/>
    <x v="4"/>
    <n v="77932"/>
    <s v="Comercio_1655"/>
    <x v="0"/>
    <n v="0"/>
    <n v="0"/>
    <n v="0"/>
    <n v="0"/>
    <n v="779.32"/>
    <n v="77932"/>
    <s v="ARN00001206"/>
    <s v="Pendiente"/>
    <s v="Pendiente"/>
    <n v="0"/>
    <n v="0"/>
    <x v="1"/>
  </r>
  <r>
    <s v="C-001207"/>
    <x v="6"/>
    <x v="6"/>
    <d v="2023-03-25T00:00:00"/>
    <x v="14"/>
    <n v="911.13"/>
    <n v="91113"/>
    <n v="0"/>
    <n v="0"/>
    <x v="1"/>
    <s v="Operación"/>
    <x v="1"/>
    <x v="4"/>
    <x v="1"/>
    <x v="3"/>
    <s v="Sí"/>
    <x v="4"/>
    <n v="91113"/>
    <s v="Comercio_995"/>
    <x v="1"/>
    <n v="911.13"/>
    <n v="91113"/>
    <n v="0"/>
    <n v="0"/>
    <n v="0"/>
    <n v="0"/>
    <s v="ARN00001207"/>
    <s v="Pendiente"/>
    <s v="Pendiente"/>
    <n v="0"/>
    <n v="0"/>
    <x v="0"/>
  </r>
  <r>
    <s v="C-001208"/>
    <x v="7"/>
    <x v="0"/>
    <d v="2023-03-30T00:00:00"/>
    <x v="27"/>
    <n v="360.73"/>
    <n v="36073"/>
    <n v="0"/>
    <n v="0"/>
    <x v="0"/>
    <s v="Operación"/>
    <x v="4"/>
    <x v="2"/>
    <x v="0"/>
    <x v="3"/>
    <s v="Sí"/>
    <x v="3"/>
    <n v="36073"/>
    <s v="Comercio_871"/>
    <x v="0"/>
    <n v="0"/>
    <n v="0"/>
    <n v="0"/>
    <n v="0"/>
    <n v="360.73"/>
    <n v="36073"/>
    <s v="ARN00001208"/>
    <s v="Hecho"/>
    <d v="2023-01-08T00:00:00"/>
    <n v="63.31"/>
    <n v="6331"/>
    <x v="0"/>
  </r>
  <r>
    <s v="C-001209"/>
    <x v="8"/>
    <x v="1"/>
    <d v="2023-03-20T00:00:00"/>
    <x v="3"/>
    <n v="770.79"/>
    <n v="77079"/>
    <n v="0"/>
    <n v="0"/>
    <x v="1"/>
    <s v="Operación"/>
    <x v="3"/>
    <x v="5"/>
    <x v="0"/>
    <x v="1"/>
    <s v="No"/>
    <x v="2"/>
    <n v="77079"/>
    <s v="Comercio_1438"/>
    <x v="0"/>
    <n v="0"/>
    <n v="0"/>
    <n v="0"/>
    <n v="0"/>
    <n v="770.79"/>
    <n v="77079"/>
    <s v="ARN00001209"/>
    <s v="Pendiente"/>
    <s v="Pendiente"/>
    <n v="0"/>
    <n v="0"/>
    <x v="5"/>
  </r>
  <r>
    <s v="C-001210"/>
    <x v="9"/>
    <x v="2"/>
    <d v="2023-03-20T00:00:00"/>
    <x v="29"/>
    <n v="721.11"/>
    <n v="72111"/>
    <n v="0"/>
    <n v="0"/>
    <x v="0"/>
    <s v="Operación"/>
    <x v="4"/>
    <x v="0"/>
    <x v="0"/>
    <x v="2"/>
    <s v="Sí"/>
    <x v="3"/>
    <n v="72111"/>
    <s v="Comercio_299"/>
    <x v="0"/>
    <n v="0"/>
    <n v="0"/>
    <n v="0"/>
    <n v="0"/>
    <n v="721.11"/>
    <n v="72111"/>
    <s v="ARN00001210"/>
    <s v="Pendiente"/>
    <s v="Pendiente"/>
    <n v="0"/>
    <n v="0"/>
    <x v="3"/>
  </r>
  <r>
    <s v="C-001211"/>
    <x v="10"/>
    <x v="3"/>
    <d v="2023-03-29T00:00:00"/>
    <x v="14"/>
    <n v="987.45"/>
    <n v="98745"/>
    <n v="0"/>
    <n v="0"/>
    <x v="1"/>
    <s v="Operación"/>
    <x v="2"/>
    <x v="5"/>
    <x v="1"/>
    <x v="5"/>
    <s v="No"/>
    <x v="2"/>
    <n v="98745"/>
    <s v="Comercio_1009"/>
    <x v="2"/>
    <n v="0"/>
    <n v="0"/>
    <n v="987.45"/>
    <n v="98745"/>
    <n v="0"/>
    <n v="0"/>
    <s v="ARN00001211"/>
    <s v="Hecho"/>
    <d v="2023-01-11T00:00:00"/>
    <n v="369.78"/>
    <n v="36978"/>
    <x v="4"/>
  </r>
  <r>
    <s v="C-001212"/>
    <x v="11"/>
    <x v="4"/>
    <d v="2023-03-17T00:00:00"/>
    <x v="9"/>
    <n v="775.41"/>
    <n v="77541"/>
    <n v="0"/>
    <n v="0"/>
    <x v="0"/>
    <s v="Operación"/>
    <x v="0"/>
    <x v="0"/>
    <x v="0"/>
    <x v="7"/>
    <s v="Sí"/>
    <x v="4"/>
    <n v="77541"/>
    <s v="Comercio_1229"/>
    <x v="0"/>
    <n v="0"/>
    <n v="0"/>
    <n v="0"/>
    <n v="0"/>
    <n v="775.41"/>
    <n v="77541"/>
    <s v="ARN00001212"/>
    <s v="Pendiente"/>
    <s v="Pendiente"/>
    <n v="0"/>
    <n v="0"/>
    <x v="3"/>
  </r>
  <r>
    <s v="C-001213"/>
    <x v="12"/>
    <x v="5"/>
    <d v="2023-04-09T00:00:00"/>
    <x v="24"/>
    <n v="677.72"/>
    <n v="67772"/>
    <n v="0"/>
    <n v="0"/>
    <x v="1"/>
    <s v="Operación"/>
    <x v="2"/>
    <x v="4"/>
    <x v="1"/>
    <x v="3"/>
    <s v="Sí"/>
    <x v="1"/>
    <n v="67772"/>
    <s v="Comercio_1885"/>
    <x v="3"/>
    <n v="677.72"/>
    <n v="67772"/>
    <n v="0"/>
    <n v="0"/>
    <n v="0"/>
    <n v="0"/>
    <s v="ARN00001213"/>
    <s v="Pendiente"/>
    <s v="Pendiente"/>
    <n v="0"/>
    <n v="0"/>
    <x v="0"/>
  </r>
  <r>
    <s v="C-001214"/>
    <x v="13"/>
    <x v="6"/>
    <d v="2023-03-30T00:00:00"/>
    <x v="30"/>
    <n v="579.72"/>
    <n v="57972"/>
    <n v="0"/>
    <n v="0.93"/>
    <x v="1"/>
    <s v="Operación"/>
    <x v="0"/>
    <x v="3"/>
    <x v="1"/>
    <x v="7"/>
    <s v="Sí"/>
    <x v="1"/>
    <n v="57972"/>
    <s v="Comercio_1663"/>
    <x v="2"/>
    <n v="0"/>
    <n v="0"/>
    <n v="579.72"/>
    <n v="57972"/>
    <n v="0"/>
    <n v="0"/>
    <s v="ARN00001214"/>
    <s v="Hecho"/>
    <d v="2023-01-14T00:00:00"/>
    <n v="373.59"/>
    <n v="37359"/>
    <x v="5"/>
  </r>
  <r>
    <s v="C-001215"/>
    <x v="14"/>
    <x v="0"/>
    <d v="2023-03-26T00:00:00"/>
    <x v="3"/>
    <n v="568.34"/>
    <n v="56834"/>
    <n v="0"/>
    <n v="1.45"/>
    <x v="0"/>
    <s v="Operación"/>
    <x v="4"/>
    <x v="1"/>
    <x v="1"/>
    <x v="0"/>
    <s v="Sí"/>
    <x v="3"/>
    <n v="56834"/>
    <s v="Comercio_273"/>
    <x v="2"/>
    <n v="0"/>
    <n v="0"/>
    <n v="568.34"/>
    <n v="56834"/>
    <n v="0"/>
    <n v="0"/>
    <s v="ARN00001215"/>
    <s v="Hecho"/>
    <d v="2023-01-15T00:00:00"/>
    <n v="779.12"/>
    <n v="77912"/>
    <x v="1"/>
  </r>
  <r>
    <s v="C-001216"/>
    <x v="15"/>
    <x v="1"/>
    <d v="2023-04-06T00:00:00"/>
    <x v="11"/>
    <n v="685.56"/>
    <n v="68556"/>
    <n v="0"/>
    <n v="0.81"/>
    <x v="0"/>
    <s v="Operación"/>
    <x v="2"/>
    <x v="0"/>
    <x v="0"/>
    <x v="0"/>
    <s v="No"/>
    <x v="4"/>
    <n v="68556"/>
    <s v="Comercio_175"/>
    <x v="0"/>
    <n v="0"/>
    <n v="0"/>
    <n v="0"/>
    <n v="0"/>
    <n v="685.56"/>
    <n v="68556"/>
    <s v="ARN00001216"/>
    <s v="Hecho"/>
    <d v="2023-01-16T00:00:00"/>
    <n v="18.78"/>
    <n v="1878"/>
    <x v="3"/>
  </r>
  <r>
    <s v="C-001217"/>
    <x v="16"/>
    <x v="2"/>
    <d v="2023-03-31T00:00:00"/>
    <x v="1"/>
    <n v="646.35"/>
    <n v="64635"/>
    <n v="0"/>
    <n v="0.88"/>
    <x v="0"/>
    <s v="Operación"/>
    <x v="0"/>
    <x v="3"/>
    <x v="1"/>
    <x v="5"/>
    <s v="Sí"/>
    <x v="0"/>
    <n v="64635"/>
    <s v="Comercio_1641"/>
    <x v="1"/>
    <n v="646.35"/>
    <n v="64635"/>
    <n v="0"/>
    <n v="0"/>
    <n v="0"/>
    <n v="0"/>
    <s v="ARN00001217"/>
    <s v="Pendiente"/>
    <s v="Pendiente"/>
    <n v="0"/>
    <n v="0"/>
    <x v="1"/>
  </r>
  <r>
    <s v="C-001218"/>
    <x v="17"/>
    <x v="3"/>
    <d v="2023-03-20T00:00:00"/>
    <x v="13"/>
    <n v="546.54"/>
    <n v="54654"/>
    <n v="0"/>
    <n v="1.17"/>
    <x v="1"/>
    <s v="Operación"/>
    <x v="3"/>
    <x v="3"/>
    <x v="1"/>
    <x v="6"/>
    <s v="No"/>
    <x v="4"/>
    <n v="54654"/>
    <s v="Comercio_770"/>
    <x v="3"/>
    <n v="546.54"/>
    <n v="54654"/>
    <n v="0"/>
    <n v="0"/>
    <n v="0"/>
    <n v="0"/>
    <s v="ARN00001218"/>
    <s v="Pendiente"/>
    <s v="Pendiente"/>
    <n v="0"/>
    <n v="0"/>
    <x v="3"/>
  </r>
  <r>
    <s v="C-001219"/>
    <x v="18"/>
    <x v="4"/>
    <d v="2023-03-31T00:00:00"/>
    <x v="17"/>
    <n v="406.74"/>
    <n v="40674"/>
    <n v="0"/>
    <n v="0"/>
    <x v="1"/>
    <s v="Operación"/>
    <x v="0"/>
    <x v="2"/>
    <x v="1"/>
    <x v="1"/>
    <s v="No"/>
    <x v="1"/>
    <n v="40674"/>
    <s v="Comercio_417"/>
    <x v="2"/>
    <n v="0"/>
    <n v="0"/>
    <n v="406.74"/>
    <n v="40674"/>
    <n v="0"/>
    <n v="0"/>
    <s v="ARN00001219"/>
    <s v="Pendiente"/>
    <s v="Pendiente"/>
    <n v="0"/>
    <n v="0"/>
    <x v="4"/>
  </r>
  <r>
    <s v="C-001220"/>
    <x v="19"/>
    <x v="5"/>
    <d v="2023-04-14T00:00:00"/>
    <x v="7"/>
    <n v="775.67"/>
    <n v="77567"/>
    <n v="0"/>
    <n v="0"/>
    <x v="0"/>
    <s v="Operación"/>
    <x v="0"/>
    <x v="4"/>
    <x v="1"/>
    <x v="2"/>
    <s v="No"/>
    <x v="1"/>
    <n v="77567"/>
    <s v="Comercio_477"/>
    <x v="2"/>
    <n v="0"/>
    <n v="0"/>
    <n v="775.67"/>
    <n v="77567"/>
    <n v="0"/>
    <n v="0"/>
    <s v="ARN00001220"/>
    <s v="Pendiente"/>
    <s v="Pendiente"/>
    <n v="0"/>
    <n v="0"/>
    <x v="4"/>
  </r>
  <r>
    <s v="C-001221"/>
    <x v="20"/>
    <x v="6"/>
    <d v="2023-03-23T00:00:00"/>
    <x v="13"/>
    <n v="63.22"/>
    <n v="6322"/>
    <n v="0"/>
    <n v="0.12"/>
    <x v="1"/>
    <s v="Operación"/>
    <x v="0"/>
    <x v="4"/>
    <x v="1"/>
    <x v="1"/>
    <s v="No"/>
    <x v="3"/>
    <n v="6322"/>
    <s v="Comercio_1751"/>
    <x v="1"/>
    <n v="63.22"/>
    <n v="6322"/>
    <n v="0"/>
    <n v="0"/>
    <n v="0"/>
    <n v="0"/>
    <s v="ARN00001221"/>
    <s v="Hecho"/>
    <d v="2023-01-21T00:00:00"/>
    <n v="966.37"/>
    <n v="96637"/>
    <x v="1"/>
  </r>
  <r>
    <s v="C-001222"/>
    <x v="21"/>
    <x v="0"/>
    <d v="2023-03-23T00:00:00"/>
    <x v="8"/>
    <n v="246.65"/>
    <n v="24665"/>
    <n v="0"/>
    <n v="0"/>
    <x v="1"/>
    <s v="Operación"/>
    <x v="1"/>
    <x v="3"/>
    <x v="1"/>
    <x v="4"/>
    <s v="No"/>
    <x v="4"/>
    <n v="24665"/>
    <s v="Comercio_1230"/>
    <x v="2"/>
    <n v="0"/>
    <n v="0"/>
    <n v="246.65"/>
    <n v="24665"/>
    <n v="0"/>
    <n v="0"/>
    <s v="ARN00001222"/>
    <s v="Pendiente"/>
    <s v="Pendiente"/>
    <n v="0"/>
    <n v="0"/>
    <x v="4"/>
  </r>
  <r>
    <s v="C-001223"/>
    <x v="22"/>
    <x v="1"/>
    <d v="2023-04-04T00:00:00"/>
    <x v="17"/>
    <n v="207.75"/>
    <n v="20775"/>
    <n v="0"/>
    <n v="0"/>
    <x v="1"/>
    <s v="Operación"/>
    <x v="4"/>
    <x v="1"/>
    <x v="1"/>
    <x v="0"/>
    <s v="No"/>
    <x v="4"/>
    <n v="20775"/>
    <s v="Comercio_1075"/>
    <x v="1"/>
    <n v="207.75"/>
    <n v="20775"/>
    <n v="0"/>
    <n v="0"/>
    <n v="0"/>
    <n v="0"/>
    <s v="ARN00001223"/>
    <s v="Pendiente"/>
    <s v="Pendiente"/>
    <n v="0"/>
    <n v="0"/>
    <x v="5"/>
  </r>
  <r>
    <s v="C-001224"/>
    <x v="23"/>
    <x v="2"/>
    <d v="2023-04-02T00:00:00"/>
    <x v="0"/>
    <n v="621.27"/>
    <n v="62127"/>
    <n v="0"/>
    <n v="1.37"/>
    <x v="0"/>
    <s v="Operación"/>
    <x v="3"/>
    <x v="4"/>
    <x v="0"/>
    <x v="2"/>
    <s v="Sí"/>
    <x v="0"/>
    <n v="62127"/>
    <s v="Comercio_1846"/>
    <x v="0"/>
    <n v="0"/>
    <n v="0"/>
    <n v="0"/>
    <n v="0"/>
    <n v="621.27"/>
    <n v="62127"/>
    <s v="ARN00001224"/>
    <s v="Hecho"/>
    <d v="2023-01-24T00:00:00"/>
    <n v="337.85"/>
    <n v="33785"/>
    <x v="5"/>
  </r>
  <r>
    <s v="C-001225"/>
    <x v="24"/>
    <x v="3"/>
    <d v="2023-04-19T00:00:00"/>
    <x v="7"/>
    <n v="903.21"/>
    <n v="90321"/>
    <n v="0"/>
    <n v="0"/>
    <x v="1"/>
    <s v="Operación"/>
    <x v="1"/>
    <x v="5"/>
    <x v="1"/>
    <x v="3"/>
    <s v="No"/>
    <x v="2"/>
    <n v="90321"/>
    <s v="Comercio_1696"/>
    <x v="1"/>
    <n v="903.21"/>
    <n v="90321"/>
    <n v="0"/>
    <n v="0"/>
    <n v="0"/>
    <n v="0"/>
    <s v="ARN00001225"/>
    <s v="Pendiente"/>
    <s v="Pendiente"/>
    <n v="0"/>
    <n v="0"/>
    <x v="3"/>
  </r>
  <r>
    <s v="C-001226"/>
    <x v="25"/>
    <x v="4"/>
    <d v="2023-03-27T00:00:00"/>
    <x v="8"/>
    <n v="285.95999999999998"/>
    <n v="28596"/>
    <n v="0"/>
    <n v="0"/>
    <x v="0"/>
    <s v="Operación"/>
    <x v="5"/>
    <x v="3"/>
    <x v="1"/>
    <x v="4"/>
    <s v="No"/>
    <x v="4"/>
    <n v="28596"/>
    <s v="Comercio_1611"/>
    <x v="3"/>
    <n v="285.95999999999998"/>
    <n v="28596"/>
    <n v="0"/>
    <n v="0"/>
    <n v="0"/>
    <n v="0"/>
    <s v="ARN00001226"/>
    <s v="Hecho"/>
    <d v="2023-01-26T00:00:00"/>
    <n v="531.69000000000005"/>
    <n v="53169"/>
    <x v="1"/>
  </r>
  <r>
    <s v="C-001227"/>
    <x v="26"/>
    <x v="5"/>
    <d v="2023-04-13T00:00:00"/>
    <x v="6"/>
    <n v="970.53"/>
    <n v="97053"/>
    <n v="0"/>
    <n v="0"/>
    <x v="0"/>
    <s v="Operación"/>
    <x v="2"/>
    <x v="5"/>
    <x v="1"/>
    <x v="1"/>
    <s v="Sí"/>
    <x v="2"/>
    <n v="97053"/>
    <s v="Comercio_1220"/>
    <x v="3"/>
    <n v="970.53"/>
    <n v="97053"/>
    <n v="0"/>
    <n v="0"/>
    <n v="0"/>
    <n v="0"/>
    <s v="ARN00001227"/>
    <s v="Pendiente"/>
    <s v="Pendiente"/>
    <n v="0"/>
    <n v="0"/>
    <x v="4"/>
  </r>
  <r>
    <s v="C-001228"/>
    <x v="27"/>
    <x v="6"/>
    <d v="2023-03-30T00:00:00"/>
    <x v="13"/>
    <n v="71.23"/>
    <n v="7123"/>
    <n v="0"/>
    <n v="0.13"/>
    <x v="1"/>
    <s v="Operación"/>
    <x v="3"/>
    <x v="2"/>
    <x v="1"/>
    <x v="2"/>
    <s v="No"/>
    <x v="1"/>
    <n v="71230"/>
    <s v="Comercio_1637"/>
    <x v="1"/>
    <n v="712.3"/>
    <n v="71230"/>
    <n v="0"/>
    <n v="0"/>
    <n v="0"/>
    <n v="0"/>
    <s v="ARN00001228"/>
    <s v="Hecho"/>
    <d v="2023-01-28T00:00:00"/>
    <n v="777.33"/>
    <n v="77733"/>
    <x v="5"/>
  </r>
  <r>
    <s v="C-001229"/>
    <x v="28"/>
    <x v="0"/>
    <d v="2023-04-24T00:00:00"/>
    <x v="10"/>
    <n v="342.53"/>
    <n v="34253"/>
    <n v="0"/>
    <n v="0"/>
    <x v="1"/>
    <s v="Operación"/>
    <x v="4"/>
    <x v="0"/>
    <x v="0"/>
    <x v="7"/>
    <s v="No"/>
    <x v="3"/>
    <n v="34253"/>
    <s v="Comercio_1675"/>
    <x v="0"/>
    <n v="0"/>
    <n v="0"/>
    <n v="0"/>
    <n v="0"/>
    <n v="342.53"/>
    <n v="34253"/>
    <s v="ARN00001229"/>
    <s v="Hecho"/>
    <d v="2023-01-29T00:00:00"/>
    <n v="880.77"/>
    <n v="88077"/>
    <x v="3"/>
  </r>
  <r>
    <s v="C-001230"/>
    <x v="29"/>
    <x v="1"/>
    <d v="2023-04-04T00:00:00"/>
    <x v="9"/>
    <n v="811.01"/>
    <n v="81101"/>
    <n v="0"/>
    <n v="0"/>
    <x v="1"/>
    <s v="Operación"/>
    <x v="0"/>
    <x v="4"/>
    <x v="1"/>
    <x v="3"/>
    <s v="Sí"/>
    <x v="4"/>
    <n v="81101"/>
    <s v="Comercio_509"/>
    <x v="3"/>
    <n v="811.01"/>
    <n v="81101"/>
    <n v="0"/>
    <n v="0"/>
    <n v="0"/>
    <n v="0"/>
    <s v="ARN00001230"/>
    <s v="Pendiente"/>
    <s v="Pendiente"/>
    <n v="0"/>
    <n v="0"/>
    <x v="0"/>
  </r>
  <r>
    <s v="C-001231"/>
    <x v="30"/>
    <x v="2"/>
    <d v="2023-04-15T00:00:00"/>
    <x v="22"/>
    <n v="124.16"/>
    <n v="12416"/>
    <n v="0"/>
    <n v="0.92"/>
    <x v="1"/>
    <s v="Operación"/>
    <x v="4"/>
    <x v="3"/>
    <x v="1"/>
    <x v="0"/>
    <s v="Sí"/>
    <x v="1"/>
    <n v="12416"/>
    <s v="Comercio_40"/>
    <x v="1"/>
    <n v="124.16"/>
    <n v="12416"/>
    <n v="0"/>
    <n v="0"/>
    <n v="0"/>
    <n v="0"/>
    <s v="ARN00001231"/>
    <s v="Pendiente"/>
    <s v="Pendiente"/>
    <n v="0"/>
    <n v="0"/>
    <x v="1"/>
  </r>
  <r>
    <s v="C-001232"/>
    <x v="31"/>
    <x v="3"/>
    <d v="2023-04-13T00:00:00"/>
    <x v="17"/>
    <n v="87.9"/>
    <n v="8790"/>
    <n v="0"/>
    <n v="1.23"/>
    <x v="0"/>
    <s v="Operación"/>
    <x v="0"/>
    <x v="4"/>
    <x v="1"/>
    <x v="7"/>
    <s v="Sí"/>
    <x v="0"/>
    <n v="87900"/>
    <s v="Comercio_1387"/>
    <x v="3"/>
    <n v="879"/>
    <n v="87900"/>
    <n v="0"/>
    <n v="0"/>
    <n v="0"/>
    <n v="0"/>
    <s v="ARN00001232"/>
    <s v="Pendiente"/>
    <s v="Pendiente"/>
    <n v="0"/>
    <n v="0"/>
    <x v="3"/>
  </r>
  <r>
    <s v="C-001233"/>
    <x v="32"/>
    <x v="4"/>
    <d v="2023-04-11T00:00:00"/>
    <x v="0"/>
    <n v="218.22"/>
    <n v="21822"/>
    <n v="0"/>
    <n v="1.49"/>
    <x v="0"/>
    <s v="Operación"/>
    <x v="3"/>
    <x v="0"/>
    <x v="0"/>
    <x v="0"/>
    <s v="No"/>
    <x v="2"/>
    <n v="21822"/>
    <s v="Comercio_169"/>
    <x v="0"/>
    <n v="0"/>
    <n v="0"/>
    <n v="0"/>
    <n v="0"/>
    <n v="218.22"/>
    <n v="21822"/>
    <s v="ARN00001233"/>
    <s v="Pendiente"/>
    <s v="Pendiente"/>
    <n v="0"/>
    <n v="0"/>
    <x v="1"/>
  </r>
  <r>
    <s v="C-001234"/>
    <x v="33"/>
    <x v="5"/>
    <d v="2023-04-30T00:00:00"/>
    <x v="24"/>
    <n v="371.06"/>
    <n v="37106"/>
    <n v="0"/>
    <n v="0"/>
    <x v="0"/>
    <s v="Operación"/>
    <x v="5"/>
    <x v="3"/>
    <x v="1"/>
    <x v="1"/>
    <s v="No"/>
    <x v="1"/>
    <n v="37106"/>
    <s v="Comercio_352"/>
    <x v="2"/>
    <n v="0"/>
    <n v="0"/>
    <n v="371.06"/>
    <n v="37106"/>
    <n v="0"/>
    <n v="0"/>
    <s v="ARN00001234"/>
    <s v="Pendiente"/>
    <s v="Pendiente"/>
    <n v="0"/>
    <n v="0"/>
    <x v="3"/>
  </r>
  <r>
    <s v="C-001235"/>
    <x v="34"/>
    <x v="6"/>
    <d v="2023-05-05T00:00:00"/>
    <x v="4"/>
    <n v="880.21"/>
    <n v="88021"/>
    <n v="0"/>
    <n v="0.11"/>
    <x v="0"/>
    <s v="Operación"/>
    <x v="3"/>
    <x v="3"/>
    <x v="1"/>
    <x v="7"/>
    <s v="No"/>
    <x v="2"/>
    <n v="88021"/>
    <s v="Comercio_773"/>
    <x v="3"/>
    <n v="880.21"/>
    <n v="88021"/>
    <n v="0"/>
    <n v="0"/>
    <n v="0"/>
    <n v="0"/>
    <s v="ARN00001235"/>
    <s v="Hecho"/>
    <d v="2023-02-04T00:00:00"/>
    <n v="54.51"/>
    <n v="5451"/>
    <x v="4"/>
  </r>
  <r>
    <s v="C-001236"/>
    <x v="35"/>
    <x v="0"/>
    <d v="2023-04-24T00:00:00"/>
    <x v="15"/>
    <n v="450.84"/>
    <n v="45084"/>
    <n v="0"/>
    <n v="1.43"/>
    <x v="0"/>
    <s v="Operación"/>
    <x v="2"/>
    <x v="0"/>
    <x v="1"/>
    <x v="7"/>
    <s v="Sí"/>
    <x v="3"/>
    <n v="45084"/>
    <s v="Comercio_936"/>
    <x v="1"/>
    <n v="450.84"/>
    <n v="45084"/>
    <n v="0"/>
    <n v="0"/>
    <n v="0"/>
    <n v="0"/>
    <s v="ARN00001236"/>
    <s v="Hecho"/>
    <d v="2023-02-05T00:00:00"/>
    <n v="666.54"/>
    <n v="66654"/>
    <x v="4"/>
  </r>
  <r>
    <s v="C-001237"/>
    <x v="36"/>
    <x v="1"/>
    <d v="2023-04-18T00:00:00"/>
    <x v="17"/>
    <n v="456.65"/>
    <n v="45665"/>
    <n v="0"/>
    <n v="1.43"/>
    <x v="0"/>
    <s v="Operación"/>
    <x v="2"/>
    <x v="1"/>
    <x v="1"/>
    <x v="6"/>
    <s v="Sí"/>
    <x v="2"/>
    <n v="45665"/>
    <s v="Comercio_744"/>
    <x v="3"/>
    <n v="456.65"/>
    <n v="45665"/>
    <n v="0"/>
    <n v="0"/>
    <n v="0"/>
    <n v="0"/>
    <s v="ARN00001237"/>
    <s v="Pendiente"/>
    <s v="Pendiente"/>
    <n v="0"/>
    <n v="0"/>
    <x v="2"/>
  </r>
  <r>
    <s v="C-001238"/>
    <x v="37"/>
    <x v="2"/>
    <d v="2023-05-02T00:00:00"/>
    <x v="7"/>
    <n v="441.56"/>
    <n v="44156"/>
    <n v="0"/>
    <n v="0.89"/>
    <x v="0"/>
    <s v="Operación"/>
    <x v="0"/>
    <x v="2"/>
    <x v="1"/>
    <x v="5"/>
    <s v="No"/>
    <x v="4"/>
    <n v="44156"/>
    <s v="Comercio_1303"/>
    <x v="1"/>
    <n v="441.56"/>
    <n v="44156"/>
    <n v="0"/>
    <n v="0"/>
    <n v="0"/>
    <n v="0"/>
    <s v="ARN00001238"/>
    <s v="Hecho"/>
    <d v="2023-02-07T00:00:00"/>
    <n v="570.54999999999995"/>
    <n v="57055"/>
    <x v="5"/>
  </r>
  <r>
    <s v="C-001239"/>
    <x v="38"/>
    <x v="3"/>
    <d v="2023-05-09T00:00:00"/>
    <x v="4"/>
    <n v="552.72"/>
    <n v="55272"/>
    <n v="0"/>
    <n v="1.1299999999999999"/>
    <x v="1"/>
    <s v="Operación"/>
    <x v="2"/>
    <x v="0"/>
    <x v="1"/>
    <x v="4"/>
    <s v="Sí"/>
    <x v="3"/>
    <n v="55272"/>
    <s v="Comercio_898"/>
    <x v="1"/>
    <n v="552.72"/>
    <n v="55272"/>
    <n v="0"/>
    <n v="0"/>
    <n v="0"/>
    <n v="0"/>
    <s v="ARN00001239"/>
    <s v="Hecho"/>
    <d v="2023-02-08T00:00:00"/>
    <n v="536.71"/>
    <n v="53671"/>
    <x v="5"/>
  </r>
  <r>
    <s v="C-001240"/>
    <x v="39"/>
    <x v="4"/>
    <d v="2023-04-21T00:00:00"/>
    <x v="17"/>
    <n v="789.95"/>
    <n v="78995"/>
    <n v="0"/>
    <n v="1.1200000000000001"/>
    <x v="0"/>
    <s v="Operación"/>
    <x v="0"/>
    <x v="0"/>
    <x v="1"/>
    <x v="1"/>
    <s v="Sí"/>
    <x v="4"/>
    <n v="78995"/>
    <s v="Comercio_761"/>
    <x v="2"/>
    <n v="0"/>
    <n v="0"/>
    <n v="789.95"/>
    <n v="78995"/>
    <n v="0"/>
    <n v="0"/>
    <s v="ARN00001240"/>
    <s v="Pendiente"/>
    <s v="Pendiente"/>
    <n v="0"/>
    <n v="0"/>
    <x v="0"/>
  </r>
  <r>
    <s v="C-001241"/>
    <x v="40"/>
    <x v="5"/>
    <d v="2023-05-01T00:00:00"/>
    <x v="11"/>
    <n v="577.03"/>
    <n v="57703"/>
    <n v="0"/>
    <n v="1.47"/>
    <x v="1"/>
    <s v="Operación"/>
    <x v="0"/>
    <x v="4"/>
    <x v="1"/>
    <x v="0"/>
    <s v="Sí"/>
    <x v="2"/>
    <n v="57703"/>
    <s v="Comercio_1770"/>
    <x v="2"/>
    <n v="0"/>
    <n v="0"/>
    <n v="577.03"/>
    <n v="57703"/>
    <n v="0"/>
    <n v="0"/>
    <s v="ARN00001241"/>
    <s v="Hecho"/>
    <d v="2023-02-10T00:00:00"/>
    <n v="784.56"/>
    <n v="78456"/>
    <x v="2"/>
  </r>
  <r>
    <s v="C-001242"/>
    <x v="41"/>
    <x v="6"/>
    <d v="2023-05-05T00:00:00"/>
    <x v="21"/>
    <n v="321.64999999999998"/>
    <n v="32165"/>
    <n v="0"/>
    <n v="0"/>
    <x v="1"/>
    <s v="Operación"/>
    <x v="4"/>
    <x v="3"/>
    <x v="1"/>
    <x v="2"/>
    <s v="Sí"/>
    <x v="2"/>
    <n v="32165"/>
    <s v="Comercio_120"/>
    <x v="1"/>
    <n v="321.64999999999998"/>
    <n v="32165"/>
    <n v="0"/>
    <n v="0"/>
    <n v="0"/>
    <n v="0"/>
    <s v="ARN00001242"/>
    <s v="Hecho"/>
    <d v="2023-02-11T00:00:00"/>
    <n v="421.98"/>
    <n v="42198"/>
    <x v="0"/>
  </r>
  <r>
    <s v="C-001243"/>
    <x v="42"/>
    <x v="0"/>
    <d v="2023-04-23T00:00:00"/>
    <x v="3"/>
    <n v="901.04"/>
    <n v="90104"/>
    <n v="0"/>
    <n v="0.11"/>
    <x v="1"/>
    <s v="Operación"/>
    <x v="0"/>
    <x v="5"/>
    <x v="1"/>
    <x v="3"/>
    <s v="No"/>
    <x v="4"/>
    <n v="90104"/>
    <s v="Comercio_1189"/>
    <x v="2"/>
    <n v="0"/>
    <n v="0"/>
    <n v="901.04"/>
    <n v="90104"/>
    <n v="0"/>
    <n v="0"/>
    <s v="ARN00001243"/>
    <s v="Pendiente"/>
    <s v="Pendiente"/>
    <n v="0"/>
    <n v="0"/>
    <x v="3"/>
  </r>
  <r>
    <s v="C-001244"/>
    <x v="43"/>
    <x v="1"/>
    <d v="2023-04-18T00:00:00"/>
    <x v="9"/>
    <n v="539.91999999999996"/>
    <n v="53992"/>
    <n v="0"/>
    <n v="0"/>
    <x v="1"/>
    <s v="Operación"/>
    <x v="1"/>
    <x v="0"/>
    <x v="1"/>
    <x v="4"/>
    <s v="Sí"/>
    <x v="4"/>
    <n v="53992"/>
    <s v="Comercio_1319"/>
    <x v="3"/>
    <n v="539.91999999999996"/>
    <n v="53992"/>
    <n v="0"/>
    <n v="0"/>
    <n v="0"/>
    <n v="0"/>
    <s v="ARN00001244"/>
    <s v="Hecho"/>
    <d v="2023-02-13T00:00:00"/>
    <n v="8.3699999999999992"/>
    <n v="837"/>
    <x v="5"/>
  </r>
  <r>
    <s v="C-001245"/>
    <x v="44"/>
    <x v="2"/>
    <d v="2023-05-11T00:00:00"/>
    <x v="24"/>
    <n v="73.17"/>
    <n v="7317"/>
    <n v="0"/>
    <n v="0"/>
    <x v="0"/>
    <s v="Operación"/>
    <x v="2"/>
    <x v="5"/>
    <x v="0"/>
    <x v="5"/>
    <s v="No"/>
    <x v="1"/>
    <n v="73170"/>
    <s v="Comercio_1265"/>
    <x v="0"/>
    <n v="0"/>
    <n v="0"/>
    <n v="0"/>
    <n v="0"/>
    <n v="731.7"/>
    <n v="73170"/>
    <s v="ARN00001245"/>
    <s v="Hecho"/>
    <d v="2023-02-14T00:00:00"/>
    <n v="549.98"/>
    <n v="54998"/>
    <x v="1"/>
  </r>
  <r>
    <s v="C-001246"/>
    <x v="45"/>
    <x v="3"/>
    <d v="2023-05-09T00:00:00"/>
    <x v="21"/>
    <n v="110.97"/>
    <n v="11097"/>
    <n v="0"/>
    <n v="1.19"/>
    <x v="0"/>
    <s v="Operación"/>
    <x v="1"/>
    <x v="2"/>
    <x v="1"/>
    <x v="2"/>
    <s v="Sí"/>
    <x v="4"/>
    <n v="11097"/>
    <s v="Comercio_688"/>
    <x v="2"/>
    <n v="0"/>
    <n v="0"/>
    <n v="110.97"/>
    <n v="11097"/>
    <n v="0"/>
    <n v="0"/>
    <s v="ARN00001246"/>
    <s v="Pendiente"/>
    <s v="Pendiente"/>
    <n v="0"/>
    <n v="0"/>
    <x v="1"/>
  </r>
  <r>
    <s v="C-001247"/>
    <x v="46"/>
    <x v="4"/>
    <d v="2023-05-06T00:00:00"/>
    <x v="18"/>
    <n v="785.29"/>
    <n v="78529"/>
    <n v="0"/>
    <n v="0"/>
    <x v="0"/>
    <s v="Operación"/>
    <x v="3"/>
    <x v="3"/>
    <x v="1"/>
    <x v="3"/>
    <s v="Sí"/>
    <x v="3"/>
    <n v="78529"/>
    <s v="Comercio_1066"/>
    <x v="2"/>
    <n v="0"/>
    <n v="0"/>
    <n v="785.29"/>
    <n v="78529"/>
    <n v="0"/>
    <n v="0"/>
    <s v="ARN00001247"/>
    <s v="Hecho"/>
    <d v="2023-02-16T00:00:00"/>
    <n v="89.98"/>
    <n v="8998"/>
    <x v="4"/>
  </r>
  <r>
    <s v="C-001248"/>
    <x v="47"/>
    <x v="5"/>
    <d v="2023-04-29T00:00:00"/>
    <x v="17"/>
    <n v="329.46"/>
    <n v="32946"/>
    <n v="0"/>
    <n v="0"/>
    <x v="0"/>
    <s v="Operación"/>
    <x v="1"/>
    <x v="0"/>
    <x v="0"/>
    <x v="5"/>
    <s v="No"/>
    <x v="0"/>
    <n v="32946"/>
    <s v="Comercio_1564"/>
    <x v="0"/>
    <n v="0"/>
    <n v="0"/>
    <n v="0"/>
    <n v="0"/>
    <n v="329.46"/>
    <n v="32946"/>
    <s v="ARN00001248"/>
    <s v="Hecho"/>
    <d v="2023-02-17T00:00:00"/>
    <n v="95.56"/>
    <n v="9556"/>
    <x v="3"/>
  </r>
  <r>
    <s v="C-001249"/>
    <x v="48"/>
    <x v="6"/>
    <d v="2023-05-08T00:00:00"/>
    <x v="18"/>
    <n v="841.84"/>
    <n v="84184"/>
    <n v="0"/>
    <n v="0"/>
    <x v="1"/>
    <s v="Operación"/>
    <x v="5"/>
    <x v="0"/>
    <x v="1"/>
    <x v="6"/>
    <s v="Sí"/>
    <x v="1"/>
    <n v="84184"/>
    <s v="Comercio_1142"/>
    <x v="1"/>
    <n v="841.84"/>
    <n v="84184"/>
    <n v="0"/>
    <n v="0"/>
    <n v="0"/>
    <n v="0"/>
    <s v="ARN00001249"/>
    <s v="Hecho"/>
    <d v="2023-02-18T00:00:00"/>
    <n v="65.59"/>
    <n v="6559"/>
    <x v="2"/>
  </r>
  <r>
    <s v="C-001250"/>
    <x v="49"/>
    <x v="0"/>
    <d v="2023-05-17T00:00:00"/>
    <x v="28"/>
    <n v="487.91"/>
    <n v="48791"/>
    <n v="0"/>
    <n v="0"/>
    <x v="1"/>
    <s v="Operación"/>
    <x v="4"/>
    <x v="1"/>
    <x v="1"/>
    <x v="7"/>
    <s v="Sí"/>
    <x v="4"/>
    <n v="48791"/>
    <s v="Comercio_1102"/>
    <x v="3"/>
    <n v="487.91"/>
    <n v="48791"/>
    <n v="0"/>
    <n v="0"/>
    <n v="0"/>
    <n v="0"/>
    <s v="ARN00001250"/>
    <s v="Hecho"/>
    <d v="2023-02-19T00:00:00"/>
    <n v="732.96"/>
    <n v="73296"/>
    <x v="1"/>
  </r>
  <r>
    <s v="C-001251"/>
    <x v="50"/>
    <x v="1"/>
    <d v="2023-05-14T00:00:00"/>
    <x v="21"/>
    <n v="634.64"/>
    <n v="63464"/>
    <n v="0"/>
    <n v="0.81"/>
    <x v="0"/>
    <s v="Operación"/>
    <x v="0"/>
    <x v="5"/>
    <x v="1"/>
    <x v="1"/>
    <s v="Sí"/>
    <x v="1"/>
    <n v="63464"/>
    <s v="Comercio_1776"/>
    <x v="2"/>
    <n v="0"/>
    <n v="0"/>
    <n v="634.64"/>
    <n v="63464"/>
    <n v="0"/>
    <n v="0"/>
    <s v="ARN00001251"/>
    <s v="Hecho"/>
    <d v="2023-02-20T00:00:00"/>
    <n v="22.97"/>
    <n v="2297"/>
    <x v="1"/>
  </r>
  <r>
    <s v="C-001252"/>
    <x v="51"/>
    <x v="2"/>
    <d v="2023-04-27T00:00:00"/>
    <x v="25"/>
    <n v="357.33"/>
    <n v="35733"/>
    <n v="0"/>
    <n v="1.34"/>
    <x v="0"/>
    <s v="Operación"/>
    <x v="5"/>
    <x v="2"/>
    <x v="1"/>
    <x v="3"/>
    <s v="No"/>
    <x v="4"/>
    <n v="35733"/>
    <s v="Comercio_464"/>
    <x v="2"/>
    <n v="0"/>
    <n v="0"/>
    <n v="357.33"/>
    <n v="35733"/>
    <n v="0"/>
    <n v="0"/>
    <s v="ARN00001252"/>
    <s v="Hecho"/>
    <d v="2023-02-21T00:00:00"/>
    <n v="744.31"/>
    <n v="74431"/>
    <x v="4"/>
  </r>
  <r>
    <s v="C-001253"/>
    <x v="52"/>
    <x v="3"/>
    <d v="2023-05-07T00:00:00"/>
    <x v="22"/>
    <n v="363.18"/>
    <n v="36318"/>
    <n v="0"/>
    <n v="1.36"/>
    <x v="1"/>
    <s v="Operación"/>
    <x v="1"/>
    <x v="5"/>
    <x v="1"/>
    <x v="0"/>
    <s v="Sí"/>
    <x v="2"/>
    <n v="36318"/>
    <s v="Comercio_1809"/>
    <x v="1"/>
    <n v="363.18"/>
    <n v="36318"/>
    <n v="0"/>
    <n v="0"/>
    <n v="0"/>
    <n v="0"/>
    <s v="ARN00001253"/>
    <s v="Pendiente"/>
    <s v="Pendiente"/>
    <n v="0"/>
    <n v="0"/>
    <x v="0"/>
  </r>
  <r>
    <s v="C-001254"/>
    <x v="53"/>
    <x v="4"/>
    <d v="2023-05-09T00:00:00"/>
    <x v="30"/>
    <n v="77.83"/>
    <n v="7783"/>
    <n v="0"/>
    <n v="0"/>
    <x v="1"/>
    <s v="Operación"/>
    <x v="5"/>
    <x v="5"/>
    <x v="1"/>
    <x v="5"/>
    <s v="No"/>
    <x v="1"/>
    <n v="77830"/>
    <s v="Comercio_1354"/>
    <x v="2"/>
    <n v="0"/>
    <n v="0"/>
    <n v="778.3"/>
    <n v="77830"/>
    <n v="0"/>
    <n v="0"/>
    <s v="ARN00001254"/>
    <s v="Hecho"/>
    <d v="2023-02-23T00:00:00"/>
    <n v="406.06"/>
    <n v="40606"/>
    <x v="4"/>
  </r>
  <r>
    <s v="C-001255"/>
    <x v="54"/>
    <x v="5"/>
    <d v="2023-04-28T00:00:00"/>
    <x v="5"/>
    <n v="826.37"/>
    <n v="82637"/>
    <n v="0"/>
    <n v="0.94"/>
    <x v="0"/>
    <s v="Operación"/>
    <x v="0"/>
    <x v="3"/>
    <x v="1"/>
    <x v="6"/>
    <s v="No"/>
    <x v="3"/>
    <n v="82637"/>
    <s v="Comercio_662"/>
    <x v="2"/>
    <n v="0"/>
    <n v="0"/>
    <n v="826.37"/>
    <n v="82637"/>
    <n v="0"/>
    <n v="0"/>
    <s v="ARN00001255"/>
    <s v="Hecho"/>
    <d v="2023-02-24T00:00:00"/>
    <n v="675.74"/>
    <n v="67574"/>
    <x v="3"/>
  </r>
  <r>
    <s v="C-001256"/>
    <x v="55"/>
    <x v="6"/>
    <d v="2023-05-21T00:00:00"/>
    <x v="10"/>
    <n v="587.99"/>
    <n v="58799"/>
    <n v="0"/>
    <n v="0"/>
    <x v="0"/>
    <s v="Operación"/>
    <x v="0"/>
    <x v="0"/>
    <x v="1"/>
    <x v="5"/>
    <s v="Sí"/>
    <x v="0"/>
    <n v="58799"/>
    <s v="Comercio_1266"/>
    <x v="2"/>
    <n v="0"/>
    <n v="0"/>
    <n v="587.99"/>
    <n v="58799"/>
    <n v="0"/>
    <n v="0"/>
    <s v="ARN00001256"/>
    <s v="Pendiente"/>
    <s v="Pendiente"/>
    <n v="0"/>
    <n v="0"/>
    <x v="2"/>
  </r>
  <r>
    <s v="C-001257"/>
    <x v="56"/>
    <x v="0"/>
    <d v="2023-05-24T00:00:00"/>
    <x v="28"/>
    <n v="365.76"/>
    <n v="36576"/>
    <n v="0"/>
    <n v="0"/>
    <x v="1"/>
    <s v="Operación"/>
    <x v="5"/>
    <x v="3"/>
    <x v="1"/>
    <x v="1"/>
    <s v="No"/>
    <x v="2"/>
    <n v="36576"/>
    <s v="Comercio_9"/>
    <x v="3"/>
    <n v="365.76"/>
    <n v="36576"/>
    <n v="0"/>
    <n v="0"/>
    <n v="0"/>
    <n v="0"/>
    <s v="ARN00001257"/>
    <s v="Hecho"/>
    <d v="2023-02-26T00:00:00"/>
    <n v="552.47"/>
    <n v="55247"/>
    <x v="3"/>
  </r>
  <r>
    <s v="C-001258"/>
    <x v="57"/>
    <x v="1"/>
    <d v="2023-05-06T00:00:00"/>
    <x v="0"/>
    <n v="955.26"/>
    <n v="95526"/>
    <n v="0"/>
    <n v="0.08"/>
    <x v="1"/>
    <s v="Operación"/>
    <x v="2"/>
    <x v="0"/>
    <x v="1"/>
    <x v="7"/>
    <s v="No"/>
    <x v="1"/>
    <n v="95526"/>
    <s v="Comercio_828"/>
    <x v="1"/>
    <n v="955.26"/>
    <n v="95526"/>
    <n v="0"/>
    <n v="0"/>
    <n v="0"/>
    <n v="0"/>
    <s v="ARN00001258"/>
    <s v="Hecho"/>
    <d v="2023-02-27T00:00:00"/>
    <n v="410.17"/>
    <n v="41017"/>
    <x v="2"/>
  </r>
  <r>
    <s v="C-001259"/>
    <x v="58"/>
    <x v="2"/>
    <d v="2023-05-11T00:00:00"/>
    <x v="26"/>
    <n v="698.34"/>
    <n v="69834"/>
    <n v="0"/>
    <n v="0"/>
    <x v="1"/>
    <s v="Operación"/>
    <x v="3"/>
    <x v="5"/>
    <x v="0"/>
    <x v="4"/>
    <s v="No"/>
    <x v="0"/>
    <n v="69834"/>
    <s v="Comercio_1747"/>
    <x v="0"/>
    <n v="0"/>
    <n v="0"/>
    <n v="0"/>
    <n v="0"/>
    <n v="698.34"/>
    <n v="69834"/>
    <s v="ARN00001259"/>
    <s v="Hecho"/>
    <d v="2023-02-28T00:00:00"/>
    <n v="680.89"/>
    <n v="68089"/>
    <x v="4"/>
  </r>
  <r>
    <s v="C-001260"/>
    <x v="59"/>
    <x v="3"/>
    <d v="2023-05-06T00:00:00"/>
    <x v="23"/>
    <n v="929.81"/>
    <n v="92981"/>
    <n v="0"/>
    <n v="0"/>
    <x v="1"/>
    <s v="Operación"/>
    <x v="4"/>
    <x v="3"/>
    <x v="1"/>
    <x v="4"/>
    <s v="No"/>
    <x v="4"/>
    <n v="92981"/>
    <s v="Comercio_1858"/>
    <x v="2"/>
    <n v="0"/>
    <n v="0"/>
    <n v="929.81"/>
    <n v="92981"/>
    <n v="0"/>
    <n v="0"/>
    <s v="ARN00001260"/>
    <s v="Hecho"/>
    <d v="2023-03-01T00:00:00"/>
    <n v="830.96"/>
    <n v="83096"/>
    <x v="0"/>
  </r>
  <r>
    <s v="C-001261"/>
    <x v="60"/>
    <x v="4"/>
    <d v="2023-05-01T00:00:00"/>
    <x v="8"/>
    <n v="377.84"/>
    <n v="37784"/>
    <n v="0"/>
    <n v="0"/>
    <x v="0"/>
    <s v="Operación"/>
    <x v="1"/>
    <x v="4"/>
    <x v="1"/>
    <x v="0"/>
    <s v="No"/>
    <x v="2"/>
    <n v="37784"/>
    <s v="Comercio_775"/>
    <x v="2"/>
    <n v="0"/>
    <n v="0"/>
    <n v="377.84"/>
    <n v="37784"/>
    <n v="0"/>
    <n v="0"/>
    <s v="ARN00001261"/>
    <s v="Hecho"/>
    <d v="2023-03-02T00:00:00"/>
    <n v="127.47"/>
    <n v="12747"/>
    <x v="3"/>
  </r>
  <r>
    <s v="C-001262"/>
    <x v="61"/>
    <x v="5"/>
    <d v="2023-05-28T00:00:00"/>
    <x v="24"/>
    <n v="375.91"/>
    <n v="37591"/>
    <n v="0"/>
    <n v="0.13"/>
    <x v="1"/>
    <s v="Operación"/>
    <x v="0"/>
    <x v="1"/>
    <x v="1"/>
    <x v="1"/>
    <s v="Sí"/>
    <x v="4"/>
    <n v="37591"/>
    <s v="Comercio_1544"/>
    <x v="3"/>
    <n v="375.91"/>
    <n v="37591"/>
    <n v="0"/>
    <n v="0"/>
    <n v="0"/>
    <n v="0"/>
    <s v="ARN00001262"/>
    <s v="Hecho"/>
    <d v="2023-03-03T00:00:00"/>
    <n v="684.75"/>
    <n v="68475"/>
    <x v="5"/>
  </r>
  <r>
    <s v="C-001263"/>
    <x v="62"/>
    <x v="6"/>
    <d v="2023-05-24T00:00:00"/>
    <x v="27"/>
    <n v="286.89"/>
    <n v="28689"/>
    <n v="0"/>
    <n v="1.25"/>
    <x v="1"/>
    <s v="Operación"/>
    <x v="5"/>
    <x v="5"/>
    <x v="1"/>
    <x v="4"/>
    <s v="No"/>
    <x v="1"/>
    <n v="28689"/>
    <s v="Comercio_1317"/>
    <x v="1"/>
    <n v="286.89"/>
    <n v="28689"/>
    <n v="0"/>
    <n v="0"/>
    <n v="0"/>
    <n v="0"/>
    <s v="ARN00001263"/>
    <s v="Pendiente"/>
    <s v="Pendiente"/>
    <n v="0"/>
    <n v="0"/>
    <x v="1"/>
  </r>
  <r>
    <s v="C-001264"/>
    <x v="63"/>
    <x v="0"/>
    <d v="2023-05-25T00:00:00"/>
    <x v="27"/>
    <n v="741.58"/>
    <n v="74158"/>
    <n v="0"/>
    <n v="1.07"/>
    <x v="1"/>
    <s v="Operación"/>
    <x v="2"/>
    <x v="3"/>
    <x v="0"/>
    <x v="2"/>
    <s v="Sí"/>
    <x v="0"/>
    <n v="74158"/>
    <s v="Comercio_1265"/>
    <x v="0"/>
    <n v="0"/>
    <n v="0"/>
    <n v="0"/>
    <n v="0"/>
    <n v="741.58"/>
    <n v="74158"/>
    <s v="ARN00001264"/>
    <s v="Hecho"/>
    <d v="2023-03-05T00:00:00"/>
    <n v="98.57"/>
    <n v="9857"/>
    <x v="1"/>
  </r>
  <r>
    <s v="C-001265"/>
    <x v="64"/>
    <x v="1"/>
    <d v="2023-05-23T00:00:00"/>
    <x v="15"/>
    <n v="58.06"/>
    <n v="5806"/>
    <n v="0"/>
    <n v="0"/>
    <x v="0"/>
    <s v="Operación"/>
    <x v="3"/>
    <x v="3"/>
    <x v="1"/>
    <x v="0"/>
    <s v="No"/>
    <x v="0"/>
    <n v="5806"/>
    <s v="Comercio_19"/>
    <x v="1"/>
    <n v="58.06"/>
    <n v="5806"/>
    <n v="0"/>
    <n v="0"/>
    <n v="0"/>
    <n v="0"/>
    <s v="ARN00001265"/>
    <s v="Pendiente"/>
    <s v="Pendiente"/>
    <n v="0"/>
    <n v="0"/>
    <x v="5"/>
  </r>
  <r>
    <s v="C-001266"/>
    <x v="65"/>
    <x v="2"/>
    <d v="2023-05-24T00:00:00"/>
    <x v="15"/>
    <n v="56.86"/>
    <n v="5686"/>
    <n v="0"/>
    <n v="0"/>
    <x v="1"/>
    <s v="Operación"/>
    <x v="1"/>
    <x v="2"/>
    <x v="1"/>
    <x v="1"/>
    <s v="Sí"/>
    <x v="3"/>
    <n v="56860"/>
    <s v="Comercio_1855"/>
    <x v="2"/>
    <n v="0"/>
    <n v="0"/>
    <n v="568.6"/>
    <n v="56860"/>
    <n v="0"/>
    <n v="0"/>
    <s v="ARN00001266"/>
    <s v="Pendiente"/>
    <s v="Pendiente"/>
    <n v="0"/>
    <n v="0"/>
    <x v="0"/>
  </r>
  <r>
    <s v="C-001267"/>
    <x v="66"/>
    <x v="3"/>
    <d v="2023-06-01T00:00:00"/>
    <x v="10"/>
    <n v="798.02"/>
    <n v="79802"/>
    <n v="0"/>
    <n v="1.42"/>
    <x v="0"/>
    <s v="Operación"/>
    <x v="2"/>
    <x v="2"/>
    <x v="1"/>
    <x v="3"/>
    <s v="Sí"/>
    <x v="3"/>
    <n v="79802"/>
    <s v="Comercio_814"/>
    <x v="3"/>
    <n v="798.02"/>
    <n v="79802"/>
    <n v="0"/>
    <n v="0"/>
    <n v="0"/>
    <n v="0"/>
    <s v="ARN00001267"/>
    <s v="Hecho"/>
    <d v="2023-03-08T00:00:00"/>
    <n v="24.55"/>
    <n v="2455"/>
    <x v="2"/>
  </r>
  <r>
    <s v="C-001268"/>
    <x v="67"/>
    <x v="4"/>
    <d v="2023-05-21T00:00:00"/>
    <x v="1"/>
    <n v="56.54"/>
    <n v="5654"/>
    <n v="0"/>
    <n v="0"/>
    <x v="1"/>
    <s v="Operación"/>
    <x v="5"/>
    <x v="1"/>
    <x v="1"/>
    <x v="0"/>
    <s v="No"/>
    <x v="1"/>
    <n v="5654"/>
    <s v="Comercio_782"/>
    <x v="2"/>
    <n v="0"/>
    <n v="0"/>
    <n v="56.54"/>
    <n v="5654"/>
    <n v="0"/>
    <n v="0"/>
    <s v="ARN00001268"/>
    <s v="Pendiente"/>
    <s v="Pendiente"/>
    <n v="0"/>
    <n v="0"/>
    <x v="3"/>
  </r>
  <r>
    <s v="C-001269"/>
    <x v="68"/>
    <x v="5"/>
    <d v="2023-06-01T00:00:00"/>
    <x v="21"/>
    <n v="10.67"/>
    <n v="1067"/>
    <n v="0"/>
    <n v="0"/>
    <x v="0"/>
    <s v="Operación"/>
    <x v="4"/>
    <x v="5"/>
    <x v="1"/>
    <x v="7"/>
    <s v="No"/>
    <x v="1"/>
    <n v="1067"/>
    <s v="Comercio_255"/>
    <x v="2"/>
    <n v="0"/>
    <n v="0"/>
    <n v="10.67"/>
    <n v="1067"/>
    <n v="0"/>
    <n v="0"/>
    <s v="ARN00001269"/>
    <s v="Hecho"/>
    <d v="2023-03-10T00:00:00"/>
    <n v="21.23"/>
    <n v="2123"/>
    <x v="1"/>
  </r>
  <r>
    <s v="C-001270"/>
    <x v="69"/>
    <x v="6"/>
    <d v="2023-06-06T00:00:00"/>
    <x v="28"/>
    <n v="114.73"/>
    <n v="11473"/>
    <n v="0"/>
    <n v="0"/>
    <x v="0"/>
    <s v="Operación"/>
    <x v="2"/>
    <x v="4"/>
    <x v="1"/>
    <x v="5"/>
    <s v="Sí"/>
    <x v="4"/>
    <n v="11473"/>
    <s v="Comercio_1376"/>
    <x v="3"/>
    <n v="114.73"/>
    <n v="11473"/>
    <n v="0"/>
    <n v="0"/>
    <n v="0"/>
    <n v="0"/>
    <s v="ARN00001270"/>
    <s v="Hecho"/>
    <d v="2023-03-11T00:00:00"/>
    <n v="367.88"/>
    <n v="36788"/>
    <x v="0"/>
  </r>
  <r>
    <s v="C-001271"/>
    <x v="70"/>
    <x v="0"/>
    <d v="2023-05-26T00:00:00"/>
    <x v="30"/>
    <n v="981.55"/>
    <n v="98155"/>
    <n v="0"/>
    <n v="0"/>
    <x v="1"/>
    <s v="Operación"/>
    <x v="4"/>
    <x v="5"/>
    <x v="1"/>
    <x v="0"/>
    <s v="Sí"/>
    <x v="0"/>
    <n v="98155"/>
    <s v="Comercio_1494"/>
    <x v="3"/>
    <n v="981.55"/>
    <n v="98155"/>
    <n v="0"/>
    <n v="0"/>
    <n v="0"/>
    <n v="0"/>
    <s v="ARN00001271"/>
    <s v="Pendiente"/>
    <s v="Pendiente"/>
    <n v="0"/>
    <n v="0"/>
    <x v="0"/>
  </r>
  <r>
    <s v="C-001272"/>
    <x v="71"/>
    <x v="1"/>
    <d v="2023-05-25T00:00:00"/>
    <x v="1"/>
    <n v="671.71"/>
    <n v="67171"/>
    <n v="0"/>
    <n v="0"/>
    <x v="0"/>
    <s v="Operación"/>
    <x v="2"/>
    <x v="5"/>
    <x v="0"/>
    <x v="1"/>
    <s v="Sí"/>
    <x v="4"/>
    <n v="67171"/>
    <s v="Comercio_1021"/>
    <x v="0"/>
    <n v="0"/>
    <n v="0"/>
    <n v="0"/>
    <n v="0"/>
    <n v="671.71"/>
    <n v="67171"/>
    <s v="ARN00001272"/>
    <s v="Pendiente"/>
    <s v="Pendiente"/>
    <n v="0"/>
    <n v="0"/>
    <x v="5"/>
  </r>
  <r>
    <s v="C-001273"/>
    <x v="72"/>
    <x v="2"/>
    <d v="2023-05-15T00:00:00"/>
    <x v="12"/>
    <n v="210.16"/>
    <n v="21016"/>
    <n v="0"/>
    <n v="1.27"/>
    <x v="1"/>
    <s v="Operación"/>
    <x v="3"/>
    <x v="2"/>
    <x v="1"/>
    <x v="5"/>
    <s v="No"/>
    <x v="3"/>
    <n v="21016"/>
    <s v="Comercio_908"/>
    <x v="1"/>
    <n v="210.16"/>
    <n v="21016"/>
    <n v="0"/>
    <n v="0"/>
    <n v="0"/>
    <n v="0"/>
    <s v="ARN00001273"/>
    <s v="Hecho"/>
    <d v="2023-03-14T00:00:00"/>
    <n v="727.69"/>
    <n v="72769"/>
    <x v="1"/>
  </r>
  <r>
    <s v="C-001274"/>
    <x v="73"/>
    <x v="3"/>
    <d v="2023-06-01T00:00:00"/>
    <x v="15"/>
    <n v="504.32"/>
    <n v="50432"/>
    <n v="0"/>
    <n v="1.39"/>
    <x v="0"/>
    <s v="Operación"/>
    <x v="0"/>
    <x v="5"/>
    <x v="1"/>
    <x v="5"/>
    <s v="Sí"/>
    <x v="1"/>
    <n v="50432"/>
    <s v="Comercio_1993"/>
    <x v="1"/>
    <n v="504.32"/>
    <n v="50432"/>
    <n v="0"/>
    <n v="0"/>
    <n v="0"/>
    <n v="0"/>
    <s v="ARN00001274"/>
    <s v="Hecho"/>
    <d v="2023-03-15T00:00:00"/>
    <n v="363.51"/>
    <n v="36351"/>
    <x v="5"/>
  </r>
  <r>
    <s v="C-001275"/>
    <x v="74"/>
    <x v="4"/>
    <d v="2023-05-22T00:00:00"/>
    <x v="20"/>
    <n v="34.46"/>
    <n v="3446"/>
    <n v="0"/>
    <n v="1.24"/>
    <x v="1"/>
    <s v="Operación"/>
    <x v="5"/>
    <x v="4"/>
    <x v="1"/>
    <x v="7"/>
    <s v="No"/>
    <x v="1"/>
    <n v="34460"/>
    <s v="Comercio_315"/>
    <x v="2"/>
    <n v="0"/>
    <n v="0"/>
    <n v="344.6"/>
    <n v="34460"/>
    <n v="0"/>
    <n v="0"/>
    <s v="ARN00001275"/>
    <s v="Hecho"/>
    <d v="2023-03-16T00:00:00"/>
    <n v="957.79"/>
    <n v="95779"/>
    <x v="4"/>
  </r>
  <r>
    <s v="C-001276"/>
    <x v="75"/>
    <x v="5"/>
    <d v="2023-05-24T00:00:00"/>
    <x v="0"/>
    <n v="451.07"/>
    <n v="45107"/>
    <n v="0"/>
    <n v="1.1200000000000001"/>
    <x v="1"/>
    <s v="Operación"/>
    <x v="3"/>
    <x v="3"/>
    <x v="0"/>
    <x v="7"/>
    <s v="No"/>
    <x v="0"/>
    <n v="45107"/>
    <s v="Comercio_562"/>
    <x v="0"/>
    <n v="0"/>
    <n v="0"/>
    <n v="0"/>
    <n v="0"/>
    <n v="451.07"/>
    <n v="45107"/>
    <s v="ARN00001276"/>
    <s v="Pendiente"/>
    <s v="Pendiente"/>
    <n v="0"/>
    <n v="0"/>
    <x v="2"/>
  </r>
  <r>
    <s v="C-001277"/>
    <x v="76"/>
    <x v="6"/>
    <d v="2023-05-21T00:00:00"/>
    <x v="9"/>
    <n v="322.81"/>
    <n v="32281"/>
    <n v="0"/>
    <n v="0"/>
    <x v="1"/>
    <s v="Operación"/>
    <x v="0"/>
    <x v="2"/>
    <x v="1"/>
    <x v="7"/>
    <s v="Sí"/>
    <x v="0"/>
    <n v="32281"/>
    <s v="Comercio_775"/>
    <x v="2"/>
    <n v="0"/>
    <n v="0"/>
    <n v="322.81"/>
    <n v="32281"/>
    <n v="0"/>
    <n v="0"/>
    <s v="ARN00001277"/>
    <s v="Pendiente"/>
    <s v="Pendiente"/>
    <n v="0"/>
    <n v="0"/>
    <x v="3"/>
  </r>
  <r>
    <s v="C-001278"/>
    <x v="77"/>
    <x v="0"/>
    <d v="2023-05-23T00:00:00"/>
    <x v="25"/>
    <n v="45.27"/>
    <n v="4527"/>
    <n v="0"/>
    <n v="0.82"/>
    <x v="1"/>
    <s v="Operación"/>
    <x v="3"/>
    <x v="0"/>
    <x v="1"/>
    <x v="1"/>
    <s v="Sí"/>
    <x v="3"/>
    <n v="45270"/>
    <s v="Comercio_1104"/>
    <x v="1"/>
    <n v="452.7"/>
    <n v="45270"/>
    <n v="0"/>
    <n v="0"/>
    <n v="0"/>
    <n v="0"/>
    <s v="ARN00001278"/>
    <s v="Pendiente"/>
    <s v="Pendiente"/>
    <n v="0"/>
    <n v="0"/>
    <x v="3"/>
  </r>
  <r>
    <s v="C-001279"/>
    <x v="78"/>
    <x v="1"/>
    <d v="2023-06-04T00:00:00"/>
    <x v="6"/>
    <n v="712.15"/>
    <n v="71215"/>
    <n v="0"/>
    <n v="0"/>
    <x v="1"/>
    <s v="Operación"/>
    <x v="1"/>
    <x v="3"/>
    <x v="1"/>
    <x v="5"/>
    <s v="Sí"/>
    <x v="0"/>
    <n v="71215"/>
    <s v="Comercio_109"/>
    <x v="3"/>
    <n v="712.15"/>
    <n v="71215"/>
    <n v="0"/>
    <n v="0"/>
    <n v="0"/>
    <n v="0"/>
    <s v="ARN00001279"/>
    <s v="Hecho"/>
    <d v="2023-03-20T00:00:00"/>
    <n v="875.94"/>
    <n v="87594"/>
    <x v="1"/>
  </r>
  <r>
    <s v="C-001280"/>
    <x v="79"/>
    <x v="2"/>
    <d v="2023-06-08T00:00:00"/>
    <x v="18"/>
    <n v="964.68"/>
    <n v="96468"/>
    <n v="0"/>
    <n v="0.91"/>
    <x v="1"/>
    <s v="Operación"/>
    <x v="3"/>
    <x v="0"/>
    <x v="1"/>
    <x v="1"/>
    <s v="No"/>
    <x v="2"/>
    <n v="96468"/>
    <s v="Comercio_886"/>
    <x v="1"/>
    <n v="964.68"/>
    <n v="96468"/>
    <n v="0"/>
    <n v="0"/>
    <n v="0"/>
    <n v="0"/>
    <s v="ARN00001280"/>
    <s v="Pendiente"/>
    <s v="Pendiente"/>
    <n v="0"/>
    <n v="0"/>
    <x v="0"/>
  </r>
  <r>
    <s v="C-001281"/>
    <x v="80"/>
    <x v="3"/>
    <d v="2023-06-19T00:00:00"/>
    <x v="2"/>
    <n v="86.78"/>
    <n v="8678"/>
    <n v="0"/>
    <n v="0"/>
    <x v="1"/>
    <s v="Operación"/>
    <x v="5"/>
    <x v="3"/>
    <x v="1"/>
    <x v="2"/>
    <s v="Sí"/>
    <x v="3"/>
    <n v="8678"/>
    <s v="Comercio_191"/>
    <x v="1"/>
    <n v="86.78"/>
    <n v="8678"/>
    <n v="0"/>
    <n v="0"/>
    <n v="0"/>
    <n v="0"/>
    <s v="ARN00001281"/>
    <s v="Pendiente"/>
    <s v="Pendiente"/>
    <n v="0"/>
    <n v="0"/>
    <x v="2"/>
  </r>
  <r>
    <s v="C-001282"/>
    <x v="81"/>
    <x v="4"/>
    <d v="2023-05-22T00:00:00"/>
    <x v="8"/>
    <n v="353.77"/>
    <n v="35377"/>
    <n v="0"/>
    <n v="0.87"/>
    <x v="1"/>
    <s v="Operación"/>
    <x v="2"/>
    <x v="3"/>
    <x v="0"/>
    <x v="4"/>
    <s v="No"/>
    <x v="4"/>
    <n v="35377"/>
    <s v="Comercio_84"/>
    <x v="0"/>
    <n v="0"/>
    <n v="0"/>
    <n v="0"/>
    <n v="0"/>
    <n v="353.77"/>
    <n v="35377"/>
    <s v="ARN00001282"/>
    <s v="Pendiente"/>
    <s v="Pendiente"/>
    <n v="0"/>
    <n v="0"/>
    <x v="2"/>
  </r>
  <r>
    <s v="C-001283"/>
    <x v="82"/>
    <x v="5"/>
    <d v="2023-06-20T00:00:00"/>
    <x v="19"/>
    <n v="85.6"/>
    <n v="8560"/>
    <n v="0"/>
    <n v="0"/>
    <x v="1"/>
    <s v="Operación"/>
    <x v="1"/>
    <x v="1"/>
    <x v="0"/>
    <x v="6"/>
    <s v="Sí"/>
    <x v="3"/>
    <n v="85600"/>
    <s v="Comercio_1054"/>
    <x v="0"/>
    <n v="0"/>
    <n v="0"/>
    <n v="0"/>
    <n v="0"/>
    <n v="856"/>
    <n v="85600"/>
    <s v="ARN00001283"/>
    <s v="Pendiente"/>
    <s v="Pendiente"/>
    <n v="0"/>
    <n v="0"/>
    <x v="0"/>
  </r>
  <r>
    <s v="C-001284"/>
    <x v="83"/>
    <x v="6"/>
    <d v="2023-06-07T00:00:00"/>
    <x v="22"/>
    <n v="591.99"/>
    <n v="59199"/>
    <n v="0"/>
    <n v="1.38"/>
    <x v="1"/>
    <s v="Operación"/>
    <x v="4"/>
    <x v="5"/>
    <x v="1"/>
    <x v="4"/>
    <s v="Sí"/>
    <x v="2"/>
    <n v="59199"/>
    <s v="Comercio_437"/>
    <x v="3"/>
    <n v="591.99"/>
    <n v="59199"/>
    <n v="0"/>
    <n v="0"/>
    <n v="0"/>
    <n v="0"/>
    <s v="ARN00001284"/>
    <s v="Hecho"/>
    <d v="2023-03-25T00:00:00"/>
    <n v="462.91"/>
    <n v="46291"/>
    <x v="5"/>
  </r>
  <r>
    <s v="C-001285"/>
    <x v="84"/>
    <x v="0"/>
    <d v="2023-06-24T00:00:00"/>
    <x v="4"/>
    <n v="812.28"/>
    <n v="81228"/>
    <n v="0"/>
    <n v="1.48"/>
    <x v="1"/>
    <s v="Operación"/>
    <x v="0"/>
    <x v="5"/>
    <x v="1"/>
    <x v="3"/>
    <s v="Sí"/>
    <x v="2"/>
    <n v="81228"/>
    <s v="Comercio_322"/>
    <x v="3"/>
    <n v="812.28"/>
    <n v="81228"/>
    <n v="0"/>
    <n v="0"/>
    <n v="0"/>
    <n v="0"/>
    <s v="ARN00001285"/>
    <s v="Hecho"/>
    <d v="2023-03-26T00:00:00"/>
    <n v="244.77"/>
    <n v="24477"/>
    <x v="4"/>
  </r>
  <r>
    <s v="C-001286"/>
    <x v="85"/>
    <x v="1"/>
    <d v="2023-06-05T00:00:00"/>
    <x v="3"/>
    <n v="507.13"/>
    <n v="50713"/>
    <n v="0"/>
    <n v="0.87"/>
    <x v="1"/>
    <s v="Operación"/>
    <x v="4"/>
    <x v="5"/>
    <x v="1"/>
    <x v="1"/>
    <s v="Sí"/>
    <x v="0"/>
    <n v="50713"/>
    <s v="Comercio_687"/>
    <x v="3"/>
    <n v="507.13"/>
    <n v="50713"/>
    <n v="0"/>
    <n v="0"/>
    <n v="0"/>
    <n v="0"/>
    <s v="ARN00001286"/>
    <s v="Pendiente"/>
    <s v="Pendiente"/>
    <n v="0"/>
    <n v="0"/>
    <x v="0"/>
  </r>
  <r>
    <s v="C-001287"/>
    <x v="86"/>
    <x v="2"/>
    <d v="2023-06-16T00:00:00"/>
    <x v="11"/>
    <n v="417.02"/>
    <n v="41702"/>
    <n v="0"/>
    <n v="0"/>
    <x v="1"/>
    <s v="Operación"/>
    <x v="4"/>
    <x v="4"/>
    <x v="1"/>
    <x v="7"/>
    <s v="No"/>
    <x v="1"/>
    <n v="41702"/>
    <s v="Comercio_11"/>
    <x v="1"/>
    <n v="417.02"/>
    <n v="41702"/>
    <n v="0"/>
    <n v="0"/>
    <n v="0"/>
    <n v="0"/>
    <s v="ARN00001287"/>
    <s v="Hecho"/>
    <d v="2023-03-28T00:00:00"/>
    <n v="381.89"/>
    <n v="38189"/>
    <x v="5"/>
  </r>
  <r>
    <s v="C-001288"/>
    <x v="87"/>
    <x v="3"/>
    <d v="2023-06-06T00:00:00"/>
    <x v="29"/>
    <n v="61.52"/>
    <n v="6152"/>
    <n v="0"/>
    <n v="0"/>
    <x v="1"/>
    <s v="Operación"/>
    <x v="5"/>
    <x v="2"/>
    <x v="1"/>
    <x v="2"/>
    <s v="Sí"/>
    <x v="3"/>
    <n v="6152"/>
    <s v="Comercio_1982"/>
    <x v="2"/>
    <n v="0"/>
    <n v="0"/>
    <n v="61.52"/>
    <n v="6152"/>
    <n v="0"/>
    <n v="0"/>
    <s v="ARN00001288"/>
    <s v="Pendiente"/>
    <s v="Pendiente"/>
    <n v="0"/>
    <n v="0"/>
    <x v="4"/>
  </r>
  <r>
    <s v="C-001289"/>
    <x v="88"/>
    <x v="4"/>
    <d v="2023-06-13T00:00:00"/>
    <x v="30"/>
    <n v="955.51"/>
    <n v="95551"/>
    <n v="0"/>
    <n v="1.45"/>
    <x v="0"/>
    <s v="Operación"/>
    <x v="5"/>
    <x v="2"/>
    <x v="1"/>
    <x v="1"/>
    <s v="No"/>
    <x v="1"/>
    <n v="95551"/>
    <s v="Comercio_1798"/>
    <x v="1"/>
    <n v="955.51"/>
    <n v="95551"/>
    <n v="0"/>
    <n v="0"/>
    <n v="0"/>
    <n v="0"/>
    <s v="ARN00001289"/>
    <s v="Hecho"/>
    <d v="2023-03-30T00:00:00"/>
    <n v="124.84"/>
    <n v="12484"/>
    <x v="0"/>
  </r>
  <r>
    <s v="C-001290"/>
    <x v="89"/>
    <x v="5"/>
    <d v="2023-06-17T00:00:00"/>
    <x v="15"/>
    <n v="158.06"/>
    <n v="15806"/>
    <n v="0"/>
    <n v="0"/>
    <x v="1"/>
    <s v="Operación"/>
    <x v="1"/>
    <x v="1"/>
    <x v="1"/>
    <x v="1"/>
    <s v="Sí"/>
    <x v="0"/>
    <n v="15806"/>
    <s v="Comercio_1444"/>
    <x v="3"/>
    <n v="158.06"/>
    <n v="15806"/>
    <n v="0"/>
    <n v="0"/>
    <n v="0"/>
    <n v="0"/>
    <s v="ARN00001290"/>
    <s v="Pendiente"/>
    <s v="Pendiente"/>
    <n v="0"/>
    <n v="0"/>
    <x v="5"/>
  </r>
  <r>
    <s v="C-001291"/>
    <x v="90"/>
    <x v="6"/>
    <d v="2023-06-29T00:00:00"/>
    <x v="2"/>
    <n v="321.17"/>
    <n v="32117"/>
    <n v="0"/>
    <n v="0"/>
    <x v="0"/>
    <s v="Operación"/>
    <x v="3"/>
    <x v="2"/>
    <x v="1"/>
    <x v="1"/>
    <s v="Sí"/>
    <x v="3"/>
    <n v="32117"/>
    <s v="Comercio_1243"/>
    <x v="3"/>
    <n v="321.17"/>
    <n v="32117"/>
    <n v="0"/>
    <n v="0"/>
    <n v="0"/>
    <n v="0"/>
    <s v="ARN00001291"/>
    <s v="Hecho"/>
    <d v="2023-04-01T00:00:00"/>
    <n v="274.24"/>
    <n v="27424"/>
    <x v="4"/>
  </r>
  <r>
    <s v="C-001292"/>
    <x v="91"/>
    <x v="0"/>
    <d v="2023-06-23T00:00:00"/>
    <x v="16"/>
    <n v="751.53"/>
    <n v="75153"/>
    <n v="0"/>
    <n v="0"/>
    <x v="0"/>
    <s v="Operación"/>
    <x v="2"/>
    <x v="3"/>
    <x v="0"/>
    <x v="3"/>
    <s v="No"/>
    <x v="0"/>
    <n v="75153"/>
    <s v="Comercio_308"/>
    <x v="0"/>
    <n v="0"/>
    <n v="0"/>
    <n v="0"/>
    <n v="0"/>
    <n v="751.53"/>
    <n v="75153"/>
    <s v="ARN00001292"/>
    <s v="Pendiente"/>
    <s v="Pendiente"/>
    <n v="0"/>
    <n v="0"/>
    <x v="0"/>
  </r>
  <r>
    <s v="C-001293"/>
    <x v="92"/>
    <x v="1"/>
    <d v="2023-06-17T00:00:00"/>
    <x v="30"/>
    <n v="8.34"/>
    <n v="834"/>
    <n v="0"/>
    <n v="0"/>
    <x v="0"/>
    <s v="Operación"/>
    <x v="1"/>
    <x v="1"/>
    <x v="1"/>
    <x v="5"/>
    <s v="Sí"/>
    <x v="1"/>
    <n v="8340"/>
    <s v="Comercio_487"/>
    <x v="2"/>
    <n v="0"/>
    <n v="0"/>
    <n v="83.4"/>
    <n v="8340"/>
    <n v="0"/>
    <n v="0"/>
    <s v="ARN00001293"/>
    <s v="Hecho"/>
    <d v="2023-04-03T00:00:00"/>
    <n v="956.06"/>
    <n v="95606"/>
    <x v="5"/>
  </r>
  <r>
    <s v="C-001294"/>
    <x v="93"/>
    <x v="2"/>
    <d v="2023-06-18T00:00:00"/>
    <x v="30"/>
    <n v="778.26"/>
    <n v="77826"/>
    <n v="0"/>
    <n v="0"/>
    <x v="0"/>
    <s v="Operación"/>
    <x v="3"/>
    <x v="0"/>
    <x v="1"/>
    <x v="3"/>
    <s v="No"/>
    <x v="0"/>
    <n v="77826"/>
    <s v="Comercio_1308"/>
    <x v="3"/>
    <n v="778.26"/>
    <n v="77826"/>
    <n v="0"/>
    <n v="0"/>
    <n v="0"/>
    <n v="0"/>
    <s v="ARN00001294"/>
    <s v="Hecho"/>
    <d v="2023-04-04T00:00:00"/>
    <n v="899.42"/>
    <n v="89942"/>
    <x v="3"/>
  </r>
  <r>
    <s v="C-001295"/>
    <x v="94"/>
    <x v="3"/>
    <d v="2023-06-08T00:00:00"/>
    <x v="9"/>
    <n v="907.16"/>
    <n v="90716"/>
    <n v="0"/>
    <n v="0"/>
    <x v="0"/>
    <s v="Operación"/>
    <x v="0"/>
    <x v="4"/>
    <x v="0"/>
    <x v="4"/>
    <s v="No"/>
    <x v="4"/>
    <n v="90716"/>
    <s v="Comercio_738"/>
    <x v="0"/>
    <n v="0"/>
    <n v="0"/>
    <n v="0"/>
    <n v="0"/>
    <n v="907.16"/>
    <n v="90716"/>
    <s v="ARN00001295"/>
    <s v="Pendiente"/>
    <s v="Pendiente"/>
    <n v="0"/>
    <n v="0"/>
    <x v="5"/>
  </r>
  <r>
    <s v="C-001296"/>
    <x v="95"/>
    <x v="4"/>
    <d v="2023-06-14T00:00:00"/>
    <x v="29"/>
    <n v="808.92"/>
    <n v="80892"/>
    <n v="0"/>
    <n v="0.86"/>
    <x v="1"/>
    <s v="Operación"/>
    <x v="3"/>
    <x v="3"/>
    <x v="1"/>
    <x v="7"/>
    <s v="No"/>
    <x v="0"/>
    <n v="80892"/>
    <s v="Comercio_1200"/>
    <x v="2"/>
    <n v="0"/>
    <n v="0"/>
    <n v="808.92"/>
    <n v="80892"/>
    <n v="0"/>
    <n v="0"/>
    <s v="ARN00001296"/>
    <s v="Hecho"/>
    <d v="2023-04-06T00:00:00"/>
    <n v="853.62"/>
    <n v="85362"/>
    <x v="2"/>
  </r>
  <r>
    <s v="C-001297"/>
    <x v="96"/>
    <x v="5"/>
    <d v="2023-06-30T00:00:00"/>
    <x v="7"/>
    <n v="828.47"/>
    <n v="82847"/>
    <n v="0"/>
    <n v="0"/>
    <x v="0"/>
    <s v="Operación"/>
    <x v="1"/>
    <x v="4"/>
    <x v="1"/>
    <x v="5"/>
    <s v="No"/>
    <x v="4"/>
    <n v="82847"/>
    <s v="Comercio_934"/>
    <x v="2"/>
    <n v="0"/>
    <n v="0"/>
    <n v="828.47"/>
    <n v="82847"/>
    <n v="0"/>
    <n v="0"/>
    <s v="ARN00001297"/>
    <s v="Hecho"/>
    <d v="2023-04-07T00:00:00"/>
    <n v="17.34"/>
    <n v="1734"/>
    <x v="1"/>
  </r>
  <r>
    <s v="C-001298"/>
    <x v="97"/>
    <x v="6"/>
    <d v="2023-06-17T00:00:00"/>
    <x v="3"/>
    <n v="161.77000000000001"/>
    <n v="16177"/>
    <n v="0"/>
    <n v="0.85"/>
    <x v="0"/>
    <s v="Operación"/>
    <x v="1"/>
    <x v="3"/>
    <x v="1"/>
    <x v="5"/>
    <s v="No"/>
    <x v="3"/>
    <n v="16177"/>
    <s v="Comercio_1"/>
    <x v="3"/>
    <n v="161.77000000000001"/>
    <n v="16177"/>
    <n v="0"/>
    <n v="0"/>
    <n v="0"/>
    <n v="0"/>
    <s v="ARN00001298"/>
    <s v="Pendiente"/>
    <s v="Pendiente"/>
    <n v="0"/>
    <n v="0"/>
    <x v="4"/>
  </r>
  <r>
    <s v="C-001299"/>
    <x v="98"/>
    <x v="0"/>
    <d v="2023-06-08T00:00:00"/>
    <x v="8"/>
    <n v="39.28"/>
    <n v="3928"/>
    <n v="0"/>
    <n v="0"/>
    <x v="0"/>
    <s v="Operación"/>
    <x v="5"/>
    <x v="5"/>
    <x v="1"/>
    <x v="1"/>
    <s v="Sí"/>
    <x v="2"/>
    <n v="3928"/>
    <s v="Comercio_718"/>
    <x v="1"/>
    <n v="39.28"/>
    <n v="3928"/>
    <n v="0"/>
    <n v="0"/>
    <n v="0"/>
    <n v="0"/>
    <s v="ARN00001299"/>
    <s v="Hecho"/>
    <d v="2023-04-09T00:00:00"/>
    <n v="14.55"/>
    <n v="1455"/>
    <x v="4"/>
  </r>
  <r>
    <s v="C-001300"/>
    <x v="99"/>
    <x v="1"/>
    <d v="2023-06-30T00:00:00"/>
    <x v="27"/>
    <n v="966.78"/>
    <n v="96678"/>
    <n v="0"/>
    <n v="1.19"/>
    <x v="1"/>
    <s v="Operación"/>
    <x v="2"/>
    <x v="5"/>
    <x v="0"/>
    <x v="7"/>
    <s v="No"/>
    <x v="3"/>
    <n v="96678"/>
    <s v="Comercio_1473"/>
    <x v="0"/>
    <n v="0"/>
    <n v="0"/>
    <n v="0"/>
    <n v="0"/>
    <n v="966.78"/>
    <n v="96678"/>
    <s v="ARN00001300"/>
    <s v="Pendiente"/>
    <s v="Pendiente"/>
    <n v="0"/>
    <n v="0"/>
    <x v="5"/>
  </r>
  <r>
    <s v="C-001301"/>
    <x v="100"/>
    <x v="2"/>
    <d v="2023-06-22T00:00:00"/>
    <x v="26"/>
    <n v="486.77"/>
    <n v="48677"/>
    <n v="0"/>
    <n v="1.01"/>
    <x v="0"/>
    <s v="Operación"/>
    <x v="2"/>
    <x v="3"/>
    <x v="1"/>
    <x v="1"/>
    <s v="Sí"/>
    <x v="4"/>
    <n v="48677"/>
    <s v="Comercio_1422"/>
    <x v="1"/>
    <n v="486.77"/>
    <n v="48677"/>
    <n v="0"/>
    <n v="0"/>
    <n v="0"/>
    <n v="0"/>
    <s v="ARN00001301"/>
    <s v="Pendiente"/>
    <s v="Pendiente"/>
    <n v="0"/>
    <n v="0"/>
    <x v="1"/>
  </r>
  <r>
    <s v="C-001302"/>
    <x v="101"/>
    <x v="3"/>
    <d v="2023-06-23T00:00:00"/>
    <x v="26"/>
    <n v="2.74"/>
    <n v="274"/>
    <n v="0"/>
    <n v="1.46"/>
    <x v="1"/>
    <s v="Operación"/>
    <x v="4"/>
    <x v="5"/>
    <x v="0"/>
    <x v="7"/>
    <s v="Sí"/>
    <x v="4"/>
    <n v="2740"/>
    <s v="Comercio_162"/>
    <x v="0"/>
    <n v="0"/>
    <n v="0"/>
    <n v="0"/>
    <n v="0"/>
    <n v="27.4"/>
    <n v="2740"/>
    <s v="ARN00001302"/>
    <s v="Hecho"/>
    <d v="2023-04-12T00:00:00"/>
    <n v="0.03"/>
    <n v="3"/>
    <x v="3"/>
  </r>
  <r>
    <s v="C-001303"/>
    <x v="102"/>
    <x v="4"/>
    <d v="2023-06-23T00:00:00"/>
    <x v="17"/>
    <n v="293.01"/>
    <n v="29301"/>
    <n v="0"/>
    <n v="1.27"/>
    <x v="1"/>
    <s v="Operación"/>
    <x v="3"/>
    <x v="1"/>
    <x v="0"/>
    <x v="0"/>
    <s v="Sí"/>
    <x v="4"/>
    <n v="29301"/>
    <s v="Comercio_1540"/>
    <x v="0"/>
    <n v="0"/>
    <n v="0"/>
    <n v="0"/>
    <n v="0"/>
    <n v="293.01"/>
    <n v="29301"/>
    <s v="ARN00001303"/>
    <s v="Hecho"/>
    <d v="2023-04-13T00:00:00"/>
    <n v="47.72"/>
    <n v="4772"/>
    <x v="0"/>
  </r>
  <r>
    <s v="C-001304"/>
    <x v="103"/>
    <x v="5"/>
    <d v="2023-06-13T00:00:00"/>
    <x v="8"/>
    <n v="55.44"/>
    <n v="5544"/>
    <n v="0"/>
    <n v="0"/>
    <x v="0"/>
    <s v="Operación"/>
    <x v="2"/>
    <x v="1"/>
    <x v="1"/>
    <x v="5"/>
    <s v="Sí"/>
    <x v="4"/>
    <n v="5544"/>
    <s v="Comercio_1644"/>
    <x v="1"/>
    <n v="55.44"/>
    <n v="5544"/>
    <n v="0"/>
    <n v="0"/>
    <n v="0"/>
    <n v="0"/>
    <s v="ARN00001304"/>
    <s v="Pendiente"/>
    <s v="Pendiente"/>
    <n v="0"/>
    <n v="0"/>
    <x v="0"/>
  </r>
  <r>
    <s v="C-001305"/>
    <x v="104"/>
    <x v="6"/>
    <d v="2023-07-02T00:00:00"/>
    <x v="15"/>
    <n v="232.67"/>
    <n v="23267"/>
    <n v="0"/>
    <n v="0"/>
    <x v="1"/>
    <s v="Operación"/>
    <x v="2"/>
    <x v="0"/>
    <x v="0"/>
    <x v="1"/>
    <s v="Sí"/>
    <x v="1"/>
    <n v="23267"/>
    <s v="Comercio_1226"/>
    <x v="0"/>
    <n v="0"/>
    <n v="0"/>
    <n v="0"/>
    <n v="0"/>
    <n v="232.67"/>
    <n v="23267"/>
    <s v="ARN00001305"/>
    <s v="Pendiente"/>
    <s v="Pendiente"/>
    <n v="0"/>
    <n v="0"/>
    <x v="1"/>
  </r>
  <r>
    <s v="C-001306"/>
    <x v="105"/>
    <x v="0"/>
    <d v="2023-06-24T00:00:00"/>
    <x v="29"/>
    <n v="437.31"/>
    <n v="43731"/>
    <n v="0"/>
    <n v="0"/>
    <x v="0"/>
    <s v="Operación"/>
    <x v="0"/>
    <x v="5"/>
    <x v="1"/>
    <x v="0"/>
    <s v="No"/>
    <x v="2"/>
    <n v="43731"/>
    <s v="Comercio_499"/>
    <x v="1"/>
    <n v="437.31"/>
    <n v="43731"/>
    <n v="0"/>
    <n v="0"/>
    <n v="0"/>
    <n v="0"/>
    <s v="ARN00001306"/>
    <s v="Pendiente"/>
    <s v="Pendiente"/>
    <n v="0"/>
    <n v="0"/>
    <x v="2"/>
  </r>
  <r>
    <s v="C-001307"/>
    <x v="106"/>
    <x v="1"/>
    <d v="2023-06-24T00:00:00"/>
    <x v="0"/>
    <n v="966.91"/>
    <n v="96691"/>
    <n v="0"/>
    <n v="0"/>
    <x v="0"/>
    <s v="Operación"/>
    <x v="1"/>
    <x v="2"/>
    <x v="0"/>
    <x v="3"/>
    <s v="Sí"/>
    <x v="0"/>
    <n v="96691"/>
    <s v="Comercio_1000"/>
    <x v="0"/>
    <n v="0"/>
    <n v="0"/>
    <n v="0"/>
    <n v="0"/>
    <n v="966.91"/>
    <n v="96691"/>
    <s v="ARN00001307"/>
    <s v="Hecho"/>
    <d v="2023-04-17T00:00:00"/>
    <n v="337.35"/>
    <n v="33735"/>
    <x v="0"/>
  </r>
  <r>
    <s v="C-001308"/>
    <x v="107"/>
    <x v="2"/>
    <d v="2023-07-06T00:00:00"/>
    <x v="18"/>
    <n v="910.06"/>
    <n v="91006"/>
    <n v="0"/>
    <n v="1.34"/>
    <x v="1"/>
    <s v="Operación"/>
    <x v="0"/>
    <x v="2"/>
    <x v="1"/>
    <x v="6"/>
    <s v="Sí"/>
    <x v="4"/>
    <n v="91006"/>
    <s v="Comercio_798"/>
    <x v="1"/>
    <n v="910.06"/>
    <n v="91006"/>
    <n v="0"/>
    <n v="0"/>
    <n v="0"/>
    <n v="0"/>
    <s v="ARN00001308"/>
    <s v="Hecho"/>
    <d v="2023-04-18T00:00:00"/>
    <n v="432.31"/>
    <n v="43231"/>
    <x v="5"/>
  </r>
  <r>
    <s v="C-001309"/>
    <x v="108"/>
    <x v="3"/>
    <d v="2023-06-22T00:00:00"/>
    <x v="9"/>
    <n v="503.31"/>
    <n v="50331"/>
    <n v="0"/>
    <n v="0"/>
    <x v="1"/>
    <s v="Operación"/>
    <x v="1"/>
    <x v="3"/>
    <x v="1"/>
    <x v="5"/>
    <s v="Sí"/>
    <x v="3"/>
    <n v="50331"/>
    <s v="Comercio_1790"/>
    <x v="2"/>
    <n v="0"/>
    <n v="0"/>
    <n v="503.31"/>
    <n v="50331"/>
    <n v="0"/>
    <n v="0"/>
    <s v="ARN00001309"/>
    <s v="Pendiente"/>
    <s v="Pendiente"/>
    <n v="0"/>
    <n v="0"/>
    <x v="5"/>
  </r>
  <r>
    <s v="C-001310"/>
    <x v="109"/>
    <x v="4"/>
    <d v="2023-07-16T00:00:00"/>
    <x v="28"/>
    <n v="48.98"/>
    <n v="4898"/>
    <n v="0"/>
    <n v="0.81"/>
    <x v="1"/>
    <s v="Operación"/>
    <x v="4"/>
    <x v="3"/>
    <x v="1"/>
    <x v="5"/>
    <s v="No"/>
    <x v="2"/>
    <n v="4898"/>
    <s v="Comercio_889"/>
    <x v="2"/>
    <n v="0"/>
    <n v="0"/>
    <n v="48.98"/>
    <n v="4898"/>
    <n v="0"/>
    <n v="0"/>
    <s v="ARN00001310"/>
    <s v="Hecho"/>
    <d v="2023-04-20T00:00:00"/>
    <n v="110.81"/>
    <n v="11081"/>
    <x v="0"/>
  </r>
  <r>
    <s v="C-001311"/>
    <x v="110"/>
    <x v="5"/>
    <d v="2023-07-14T00:00:00"/>
    <x v="7"/>
    <n v="174.78"/>
    <n v="17478"/>
    <n v="0"/>
    <n v="0.94"/>
    <x v="1"/>
    <s v="Operación"/>
    <x v="1"/>
    <x v="0"/>
    <x v="1"/>
    <x v="5"/>
    <s v="No"/>
    <x v="1"/>
    <n v="17478"/>
    <s v="Comercio_1772"/>
    <x v="3"/>
    <n v="174.78"/>
    <n v="17478"/>
    <n v="0"/>
    <n v="0"/>
    <n v="0"/>
    <n v="0"/>
    <s v="ARN00001311"/>
    <s v="Hecho"/>
    <d v="2023-04-21T00:00:00"/>
    <n v="474.39"/>
    <n v="47439"/>
    <x v="4"/>
  </r>
  <r>
    <s v="C-001312"/>
    <x v="111"/>
    <x v="6"/>
    <d v="2023-07-18T00:00:00"/>
    <x v="28"/>
    <n v="264.52999999999997"/>
    <n v="26453"/>
    <n v="0"/>
    <n v="0"/>
    <x v="0"/>
    <s v="Operación"/>
    <x v="4"/>
    <x v="0"/>
    <x v="0"/>
    <x v="6"/>
    <s v="No"/>
    <x v="1"/>
    <n v="26453"/>
    <s v="Comercio_1890"/>
    <x v="0"/>
    <n v="0"/>
    <n v="0"/>
    <n v="0"/>
    <n v="0"/>
    <n v="264.52999999999997"/>
    <n v="26453"/>
    <s v="ARN00001312"/>
    <s v="Hecho"/>
    <d v="2023-04-22T00:00:00"/>
    <n v="73.27"/>
    <n v="7327"/>
    <x v="5"/>
  </r>
  <r>
    <s v="C-001313"/>
    <x v="112"/>
    <x v="0"/>
    <d v="2023-07-10T00:00:00"/>
    <x v="15"/>
    <n v="174.29"/>
    <n v="17429"/>
    <n v="0"/>
    <n v="1.35"/>
    <x v="1"/>
    <s v="Operación"/>
    <x v="4"/>
    <x v="3"/>
    <x v="1"/>
    <x v="0"/>
    <s v="No"/>
    <x v="1"/>
    <n v="17429"/>
    <s v="Comercio_211"/>
    <x v="1"/>
    <n v="174.29"/>
    <n v="17429"/>
    <n v="0"/>
    <n v="0"/>
    <n v="0"/>
    <n v="0"/>
    <s v="ARN00001313"/>
    <s v="Hecho"/>
    <d v="2023-04-23T00:00:00"/>
    <n v="936.34"/>
    <n v="93634"/>
    <x v="0"/>
  </r>
  <r>
    <s v="C-001314"/>
    <x v="113"/>
    <x v="1"/>
    <d v="2023-07-20T00:00:00"/>
    <x v="28"/>
    <n v="302.56"/>
    <n v="30256"/>
    <n v="0"/>
    <n v="0"/>
    <x v="0"/>
    <s v="Operación"/>
    <x v="0"/>
    <x v="1"/>
    <x v="0"/>
    <x v="7"/>
    <s v="Sí"/>
    <x v="4"/>
    <n v="30256"/>
    <s v="Comercio_784"/>
    <x v="0"/>
    <n v="0"/>
    <n v="0"/>
    <n v="0"/>
    <n v="0"/>
    <n v="302.56"/>
    <n v="30256"/>
    <s v="ARN00001314"/>
    <s v="Pendiente"/>
    <s v="Pendiente"/>
    <n v="0"/>
    <n v="0"/>
    <x v="5"/>
  </r>
  <r>
    <s v="C-001315"/>
    <x v="114"/>
    <x v="2"/>
    <d v="2023-07-20T00:00:00"/>
    <x v="24"/>
    <n v="612.73"/>
    <n v="61273"/>
    <n v="0"/>
    <n v="1.1599999999999999"/>
    <x v="0"/>
    <s v="Operación"/>
    <x v="2"/>
    <x v="5"/>
    <x v="1"/>
    <x v="3"/>
    <s v="No"/>
    <x v="2"/>
    <n v="61273"/>
    <s v="Comercio_1411"/>
    <x v="1"/>
    <n v="612.73"/>
    <n v="61273"/>
    <n v="0"/>
    <n v="0"/>
    <n v="0"/>
    <n v="0"/>
    <s v="ARN00001315"/>
    <s v="Hecho"/>
    <d v="2023-04-25T00:00:00"/>
    <n v="44.19"/>
    <n v="4419"/>
    <x v="0"/>
  </r>
  <r>
    <s v="C-001316"/>
    <x v="115"/>
    <x v="3"/>
    <d v="2023-07-10T00:00:00"/>
    <x v="30"/>
    <n v="504.22"/>
    <n v="50422"/>
    <n v="0"/>
    <n v="1.27"/>
    <x v="1"/>
    <s v="Operación"/>
    <x v="0"/>
    <x v="3"/>
    <x v="1"/>
    <x v="2"/>
    <s v="Sí"/>
    <x v="0"/>
    <n v="50422"/>
    <s v="Comercio_217"/>
    <x v="1"/>
    <n v="504.22"/>
    <n v="50422"/>
    <n v="0"/>
    <n v="0"/>
    <n v="0"/>
    <n v="0"/>
    <s v="ARN00001316"/>
    <s v="Pendiente"/>
    <s v="Pendiente"/>
    <n v="0"/>
    <n v="0"/>
    <x v="2"/>
  </r>
  <r>
    <s v="C-001317"/>
    <x v="116"/>
    <x v="4"/>
    <d v="2023-07-03T00:00:00"/>
    <x v="20"/>
    <n v="398.24"/>
    <n v="39824"/>
    <n v="0"/>
    <n v="1.46"/>
    <x v="1"/>
    <s v="Operación"/>
    <x v="4"/>
    <x v="4"/>
    <x v="1"/>
    <x v="1"/>
    <s v="No"/>
    <x v="4"/>
    <n v="39824"/>
    <s v="Comercio_853"/>
    <x v="1"/>
    <n v="398.24"/>
    <n v="39824"/>
    <n v="0"/>
    <n v="0"/>
    <n v="0"/>
    <n v="0"/>
    <s v="ARN00001317"/>
    <s v="Pendiente"/>
    <s v="Pendiente"/>
    <n v="0"/>
    <n v="0"/>
    <x v="5"/>
  </r>
  <r>
    <s v="C-001318"/>
    <x v="117"/>
    <x v="5"/>
    <d v="2023-07-04T00:00:00"/>
    <x v="20"/>
    <n v="799.79"/>
    <n v="79979"/>
    <n v="0"/>
    <n v="0"/>
    <x v="1"/>
    <s v="Operación"/>
    <x v="2"/>
    <x v="2"/>
    <x v="1"/>
    <x v="2"/>
    <s v="Sí"/>
    <x v="1"/>
    <n v="79979"/>
    <s v="Comercio_1169"/>
    <x v="2"/>
    <n v="0"/>
    <n v="0"/>
    <n v="799.79"/>
    <n v="79979"/>
    <n v="0"/>
    <n v="0"/>
    <s v="ARN00001318"/>
    <s v="Pendiente"/>
    <s v="Pendiente"/>
    <n v="0"/>
    <n v="0"/>
    <x v="0"/>
  </r>
  <r>
    <s v="C-001319"/>
    <x v="118"/>
    <x v="6"/>
    <d v="2023-07-14T00:00:00"/>
    <x v="6"/>
    <n v="928.23"/>
    <n v="92823"/>
    <n v="0"/>
    <n v="0"/>
    <x v="0"/>
    <s v="Operación"/>
    <x v="4"/>
    <x v="1"/>
    <x v="0"/>
    <x v="7"/>
    <s v="No"/>
    <x v="4"/>
    <n v="92823"/>
    <s v="Comercio_1939"/>
    <x v="0"/>
    <n v="0"/>
    <n v="0"/>
    <n v="0"/>
    <n v="0"/>
    <n v="928.23"/>
    <n v="92823"/>
    <s v="ARN00001319"/>
    <s v="Pendiente"/>
    <s v="Pendiente"/>
    <n v="0"/>
    <n v="0"/>
    <x v="4"/>
  </r>
  <r>
    <s v="C-001320"/>
    <x v="119"/>
    <x v="0"/>
    <d v="2023-07-11T00:00:00"/>
    <x v="26"/>
    <n v="973.26"/>
    <n v="97326"/>
    <n v="0"/>
    <n v="1.1200000000000001"/>
    <x v="1"/>
    <s v="Operación"/>
    <x v="4"/>
    <x v="3"/>
    <x v="1"/>
    <x v="4"/>
    <s v="No"/>
    <x v="4"/>
    <n v="97326"/>
    <s v="Comercio_1336"/>
    <x v="2"/>
    <n v="0"/>
    <n v="0"/>
    <n v="973.26"/>
    <n v="97326"/>
    <n v="0"/>
    <n v="0"/>
    <s v="ARN00001320"/>
    <s v="Hecho"/>
    <d v="2023-04-30T00:00:00"/>
    <n v="595.92999999999995"/>
    <n v="59593"/>
    <x v="1"/>
  </r>
  <r>
    <s v="C-001321"/>
    <x v="120"/>
    <x v="1"/>
    <d v="2023-07-08T00:00:00"/>
    <x v="0"/>
    <n v="204.06"/>
    <n v="20406"/>
    <n v="0"/>
    <n v="0"/>
    <x v="1"/>
    <s v="Operación"/>
    <x v="0"/>
    <x v="5"/>
    <x v="1"/>
    <x v="7"/>
    <s v="Sí"/>
    <x v="0"/>
    <n v="20406"/>
    <s v="Comercio_965"/>
    <x v="1"/>
    <n v="204.06"/>
    <n v="20406"/>
    <n v="0"/>
    <n v="0"/>
    <n v="0"/>
    <n v="0"/>
    <s v="ARN00001321"/>
    <s v="Pendiente"/>
    <s v="Pendiente"/>
    <n v="0"/>
    <n v="0"/>
    <x v="5"/>
  </r>
  <r>
    <s v="C-001322"/>
    <x v="121"/>
    <x v="2"/>
    <d v="2023-07-23T00:00:00"/>
    <x v="16"/>
    <n v="2.83"/>
    <n v="283"/>
    <n v="0"/>
    <n v="0"/>
    <x v="0"/>
    <s v="Operación"/>
    <x v="2"/>
    <x v="3"/>
    <x v="1"/>
    <x v="3"/>
    <s v="Sí"/>
    <x v="0"/>
    <n v="2830"/>
    <s v="Comercio_625"/>
    <x v="3"/>
    <n v="28.3"/>
    <n v="2830"/>
    <n v="0"/>
    <n v="0"/>
    <n v="0"/>
    <n v="0"/>
    <s v="ARN00001322"/>
    <s v="Pendiente"/>
    <s v="Pendiente"/>
    <n v="0"/>
    <n v="0"/>
    <x v="5"/>
  </r>
  <r>
    <s v="C-001323"/>
    <x v="122"/>
    <x v="3"/>
    <d v="2023-07-17T00:00:00"/>
    <x v="30"/>
    <n v="665.15"/>
    <n v="66515"/>
    <n v="0"/>
    <n v="0.94"/>
    <x v="0"/>
    <s v="Operación"/>
    <x v="0"/>
    <x v="5"/>
    <x v="0"/>
    <x v="7"/>
    <s v="No"/>
    <x v="3"/>
    <n v="66515"/>
    <s v="Comercio_1069"/>
    <x v="0"/>
    <n v="0"/>
    <n v="0"/>
    <n v="0"/>
    <n v="0"/>
    <n v="665.15"/>
    <n v="66515"/>
    <s v="ARN00001323"/>
    <s v="Pendiente"/>
    <s v="Pendiente"/>
    <n v="0"/>
    <n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44149-436E-4731-B034-4463DB7D19BD}" name="PAISES DE LOS CLIENTES AFECTAD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AÍS CLIENTE">
  <location ref="B132:C141" firstHeaderRow="1" firstDataRow="1" firstDataCol="1" rowPageCount="1" colPageCount="1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9">
        <item x="2"/>
        <item x="0"/>
        <item x="4"/>
        <item x="6"/>
        <item x="7"/>
        <item x="3"/>
        <item x="1"/>
        <item x="5"/>
        <item t="default"/>
      </items>
    </pivotField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31" hier="-1"/>
  </pageFields>
  <dataFields count="1">
    <dataField name="NºCLIENTES CON FRAUDE" fld="0" subtotal="count" baseField="13" baseItem="0"/>
  </dataFields>
  <formats count="3">
    <format dxfId="49">
      <pivotArea field="14" type="button" dataOnly="0" labelOnly="1" outline="0" axis="axisRow" fieldPosition="0"/>
    </format>
    <format dxfId="48">
      <pivotArea dataOnly="0" labelOnly="1" outline="0" axis="axisValues" fieldPosition="0"/>
    </format>
    <format dxfId="47">
      <pivotArea dataOnly="0" grandRow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49961-77F6-4A27-85BB-A73E6D3B1893}" name="CATEGORÍA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B273:C280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Row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 sumSubtotal="1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IMP. OPERACIONES" fld="5" baseField="12" baseItem="0" numFmtId="164"/>
  </dataFields>
  <formats count="4">
    <format dxfId="53">
      <pivotArea field="12" type="button" dataOnly="0" labelOnly="1" outline="0" axis="axisRow" fieldPosition="0"/>
    </format>
    <format dxfId="52">
      <pivotArea dataOnly="0" labelOnly="1" outline="0" axis="axisValues" fieldPosition="0"/>
    </format>
    <format dxfId="51">
      <pivotArea grandRow="1" outline="0" collapsedLevelsAreSubtotals="1" fieldPosition="0"/>
    </format>
    <format dxfId="50">
      <pivotArea dataOnly="0" labelOnly="1" grandRow="1" outline="0" fieldPosition="0"/>
    </format>
  </formats>
  <chartFormats count="16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9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E3B36-945F-4D20-A84D-225533DE15AE}" name="DÍAS SEMANA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246:C25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axis="axisRow" showAll="0">
      <items count="8">
        <item x="1"/>
        <item x="2"/>
        <item x="3"/>
        <item x="4"/>
        <item x="5"/>
        <item x="6"/>
        <item x="0"/>
        <item t="default"/>
      </items>
    </pivotField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IMP. OPERACIONES" fld="5" baseField="2" baseItem="0" numFmtId="164"/>
  </dataFields>
  <formats count="4">
    <format dxfId="57">
      <pivotArea field="2" type="button" dataOnly="0" labelOnly="1" outline="0" axis="axisRow" fieldPosition="0"/>
    </format>
    <format dxfId="56">
      <pivotArea dataOnly="0" labelOnly="1" outline="0" axis="axisValues" fieldPosition="0"/>
    </format>
    <format dxfId="55">
      <pivotArea grandRow="1" outline="0" collapsedLevelsAreSubtotals="1" fieldPosition="0"/>
    </format>
    <format dxfId="54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65D08-B010-468E-9193-E087C565E271}" name="STATUS IMPORTES" cacheId="0" dataOnRows="1" applyNumberFormats="0" applyBorderFormats="0" applyFontFormats="0" applyPatternFormats="0" applyAlignmentFormats="0" applyWidthHeightFormats="1" dataCaption="RESOLUCIÓN CASOS" updatedVersion="8" minRefreshableVersion="3" useAutoFormatting="1" itemPrintTitles="1" createdVersion="8" indent="0" outline="1" outlineData="1" multipleFieldFilters="0" chartFormat="13">
  <location ref="B64:C68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multipleItemSelectionAllowed="1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dataField="1"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CBKS" fld="20" baseField="0" baseItem="0" numFmtId="164"/>
    <dataField name="DEVOLUCIÓN COMERCIO" fld="22" baseField="0" baseItem="0" numFmtId="164"/>
    <dataField name="FALLIDO " fld="24" baseField="0" baseItem="0" numFmtId="164"/>
    <dataField name="EVITADO" fld="29" baseField="0" baseItem="0" numFmtId="164"/>
  </dataFields>
  <formats count="2">
    <format dxfId="59">
      <pivotArea field="-2" type="button" dataOnly="0" labelOnly="1" outline="0" axis="axisRow" fieldPosition="0"/>
    </format>
    <format dxfId="58">
      <pivotArea dataOnly="0" labelOnly="1" grandCol="1" outline="0" axis="axisCol" fieldPosition="0"/>
    </format>
  </formats>
  <chartFormats count="1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5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9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10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ECD41-DEAE-4155-B22E-2C7CA91B9D95}" name="MESES OPERACIONES FRAUDULENT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222:C230" firstHeaderRow="1" firstDataRow="1" firstDataCol="1"/>
  <pivotFields count="34">
    <pivotField showAll="0"/>
    <pivotField axis="axisRow"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33"/>
    <field x="32"/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IMP. OPERACIONES" fld="5" baseField="33" baseItem="1" numFmtId="164"/>
  </dataFields>
  <formats count="4">
    <format dxfId="63">
      <pivotArea field="33" type="button" dataOnly="0" labelOnly="1" outline="0" axis="axisRow" fieldPosition="0"/>
    </format>
    <format dxfId="62">
      <pivotArea dataOnly="0" labelOnly="1" outline="0" axis="axisValues" fieldPosition="0"/>
    </format>
    <format dxfId="61">
      <pivotArea grandRow="1" outline="0" collapsedLevelsAreSubtotals="1" fieldPosition="0"/>
    </format>
    <format dxfId="60">
      <pivotArea dataOnly="0" labelOnly="1" grandRow="1" outline="0" fieldPosition="0"/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5F2FC-37F0-4002-BF2D-3CA20041FB1A}" name="KPI´S 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TIPOLOGÍAS FRAUDE">
  <location ref="B37:C43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IMPORTE OPERACIÓN" fld="5" baseField="15" baseItem="0" numFmtId="164"/>
  </dataFields>
  <formats count="3">
    <format dxfId="66">
      <pivotArea field="16" type="button" dataOnly="0" labelOnly="1" outline="0" axis="axisRow" fieldPosition="0"/>
    </format>
    <format dxfId="65">
      <pivotArea dataOnly="0" labelOnly="1" outline="0" axis="axisValues" fieldPosition="0"/>
    </format>
    <format dxfId="64">
      <pivotArea dataOnly="0" grandRow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ED48A-1BC7-4812-943C-C0C1BDC2EC6A}" name="KPI´S 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PO TARJETA">
  <location ref="F11:G1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IMPORTE OPERACIÓN" fld="5" baseField="8" baseItem="0" numFmtId="164"/>
  </dataFields>
  <formats count="4">
    <format dxfId="70">
      <pivotArea field="9" type="button" dataOnly="0" labelOnly="1" outline="0" axis="axisRow" fieldPosition="0"/>
    </format>
    <format dxfId="69">
      <pivotArea dataOnly="0" labelOnly="1" outline="0" axis="axisValues" fieldPosition="0"/>
    </format>
    <format dxfId="68">
      <pivotArea grandRow="1" outline="0" collapsedLevelsAreSubtotals="1" fieldPosition="0"/>
    </format>
    <format dxfId="6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93F0E-D1A4-4325-893F-5BF23F8B0828}" name="PAISE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197:C204" firstHeaderRow="1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Page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Row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2" hier="-1"/>
  </pageFields>
  <dataFields count="1">
    <dataField name="IMP. OPERACIONES" fld="5" baseField="31" baseItem="0" numFmtId="164"/>
  </dataFields>
  <formats count="4">
    <format dxfId="74">
      <pivotArea field="31" type="button" dataOnly="0" labelOnly="1" outline="0" axis="axisRow" fieldPosition="0"/>
    </format>
    <format dxfId="73">
      <pivotArea dataOnly="0" labelOnly="1" outline="0" axis="axisValues" fieldPosition="0"/>
    </format>
    <format dxfId="72">
      <pivotArea grandRow="1" outline="0" collapsedLevelsAreSubtotals="1" fieldPosition="0"/>
    </format>
    <format dxfId="71">
      <pivotArea dataOnly="0" labelOnly="1" grandRow="1" outline="0" fieldPosition="0"/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8260E-50A0-4A80-8BDF-4A67EC1FE187}" name="KPI´S 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1:D12" firstHeaderRow="0" firstDataRow="1" firstDataCol="0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dataField="1"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Nº CASOS" fld="0" subtotal="count" baseField="0" baseItem="1"/>
    <dataField name="IMPORTE FRAUDE" fld="5" baseField="0" baseItem="1" numFmtId="164"/>
    <dataField name="CAMBIO DIVISA" fld="8" baseField="0" baseItem="2" numFmtId="164"/>
  </dataFields>
  <formats count="1">
    <format dxfId="7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FE824-ED20-4EE4-B61F-49ED77C74901}" name="DÍAS RESOLUCIÓN DISPUT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DÍAS DE RESOLUCIÓN CASO">
  <location ref="B150:C182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axis="axisRow" numFmtId="1" showAll="0" avgSubtotal="1">
      <items count="32">
        <item x="8"/>
        <item x="13"/>
        <item x="12"/>
        <item x="5"/>
        <item x="9"/>
        <item x="25"/>
        <item x="23"/>
        <item x="20"/>
        <item x="0"/>
        <item x="29"/>
        <item x="3"/>
        <item x="17"/>
        <item x="26"/>
        <item x="1"/>
        <item x="22"/>
        <item x="30"/>
        <item x="6"/>
        <item x="14"/>
        <item x="15"/>
        <item x="18"/>
        <item x="11"/>
        <item x="27"/>
        <item x="16"/>
        <item x="21"/>
        <item x="7"/>
        <item x="10"/>
        <item x="24"/>
        <item x="28"/>
        <item x="19"/>
        <item x="2"/>
        <item x="4"/>
        <item t="avg"/>
      </items>
    </pivotField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IMP. OPERACIÓN" fld="5" baseField="4" baseItem="0" numFmtId="164"/>
  </dataFields>
  <formats count="4">
    <format dxfId="79">
      <pivotArea field="4" type="button" dataOnly="0" labelOnly="1" outline="0" axis="axisRow" fieldPosition="0"/>
    </format>
    <format dxfId="78">
      <pivotArea dataOnly="0" labelOnly="1" outline="0" axis="axisValues" fieldPosition="0"/>
    </format>
    <format dxfId="77">
      <pivotArea grandRow="1" outline="0" collapsedLevelsAreSubtotals="1" fieldPosition="0"/>
    </format>
    <format dxfId="76">
      <pivotArea dataOnly="0" labelOnly="1" grandRow="1" outline="0" fieldPosition="0"/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D6B312-7536-4552-9531-344A615BAA9B}" name="STATUS TIPO TARJETA Y TIPOLOGÍA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97:E113" firstHeaderRow="0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6"/>
    <field x="9"/>
  </rowFields>
  <rowItems count="16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9" hier="-1"/>
  </pageFields>
  <dataFields count="3">
    <dataField name="CBKS" fld="20" baseField="15" baseItem="0" numFmtId="164"/>
    <dataField name="D.COMERCIO" fld="22" baseField="15" baseItem="0" numFmtId="164"/>
    <dataField name="FALLIDO  " fld="24" baseField="15" baseItem="0" numFmtId="164"/>
  </dataFields>
  <formats count="4">
    <format dxfId="83">
      <pivotArea field="16" type="button" dataOnly="0" labelOnly="1" outline="0" axis="axisRow" fieldPosition="0"/>
    </format>
    <format dxfId="8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1">
      <pivotArea grandRow="1" outline="0" collapsedLevelsAreSubtotals="1" fieldPosition="0"/>
    </format>
    <format dxfId="80">
      <pivotArea dataOnly="0" labelOnly="1" grandRow="1" outline="0" fieldPosition="0"/>
    </format>
  </formats>
  <chartFormats count="3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6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1"/>
          </reference>
          <reference field="9" count="1" selected="0">
            <x v="0"/>
          </reference>
          <reference field="16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1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2"/>
          </reference>
          <reference field="9" count="1" selected="0">
            <x v="1"/>
          </reference>
          <reference field="16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6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1"/>
          </reference>
          <reference field="9" count="1" selected="0">
            <x v="0"/>
          </reference>
          <reference field="16" count="1" selected="0">
            <x v="1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1"/>
          </reference>
        </references>
      </pivotArea>
    </chartFormat>
    <chartFormat chart="3" format="15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3"/>
          </reference>
        </references>
      </pivotArea>
    </chartFormat>
    <chartFormat chart="3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7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0"/>
          </reference>
        </references>
      </pivotArea>
    </chartFormat>
    <chartFormat chart="3" format="18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2"/>
          </reference>
        </references>
      </pivotArea>
    </chartFormat>
    <chartFormat chart="3" format="19">
      <pivotArea type="data" outline="0" fieldPosition="0">
        <references count="3">
          <reference field="4294967294" count="1" selected="0">
            <x v="2"/>
          </reference>
          <reference field="9" count="1" selected="0">
            <x v="1"/>
          </reference>
          <reference field="16" count="1" selected="0">
            <x v="2"/>
          </reference>
        </references>
      </pivotArea>
    </chartFormat>
    <chartFormat chart="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6" count="1" selected="0">
            <x v="0"/>
          </reference>
        </references>
      </pivotArea>
    </chartFormat>
    <chartFormat chart="4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3">
      <pivotArea type="data" outline="0" fieldPosition="0">
        <references count="3">
          <reference field="4294967294" count="1" selected="0">
            <x v="1"/>
          </reference>
          <reference field="9" count="1" selected="0">
            <x v="0"/>
          </reference>
          <reference field="16" count="1" selected="0">
            <x v="1"/>
          </reference>
        </references>
      </pivotArea>
    </chartFormat>
    <chartFormat chart="4" format="24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1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1"/>
          </reference>
          <reference field="9" count="1" selected="0">
            <x v="1"/>
          </reference>
          <reference field="16" count="1" selected="0">
            <x v="3"/>
          </reference>
        </references>
      </pivotArea>
    </chartFormat>
    <chartFormat chart="4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27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0"/>
          </reference>
        </references>
      </pivotArea>
    </chartFormat>
    <chartFormat chart="4" format="28">
      <pivotArea type="data" outline="0" fieldPosition="0">
        <references count="3">
          <reference field="4294967294" count="1" selected="0">
            <x v="2"/>
          </reference>
          <reference field="9" count="1" selected="0">
            <x v="0"/>
          </reference>
          <reference field="16" count="1" selected="0">
            <x v="2"/>
          </reference>
        </references>
      </pivotArea>
    </chartFormat>
    <chartFormat chart="4" format="29">
      <pivotArea type="data" outline="0" fieldPosition="0">
        <references count="3">
          <reference field="4294967294" count="1" selected="0">
            <x v="2"/>
          </reference>
          <reference field="9" count="1" selected="0">
            <x v="1"/>
          </reference>
          <reference field="1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F92CB-1504-4169-B2A0-F4128E6211FD}" name="DÍAS SEMANA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238:C246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axis="axisRow" showAll="0">
      <items count="8">
        <item x="1"/>
        <item x="2"/>
        <item x="3"/>
        <item x="4"/>
        <item x="5"/>
        <item x="6"/>
        <item x="0"/>
        <item t="default"/>
      </items>
    </pivotField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IMP. OPERACIONES" fld="5" baseField="2" baseItem="0" numFmtId="164"/>
  </dataFields>
  <formats count="4">
    <format dxfId="13">
      <pivotArea field="2" type="button" dataOnly="0" labelOnly="1" outline="0" axis="axisRow" fieldPosition="0"/>
    </format>
    <format dxfId="12">
      <pivotArea dataOnly="0" labelOnly="1" outline="0" axis="axisValues" fieldPosition="0"/>
    </format>
    <format dxfId="11">
      <pivotArea grandRow="1" outline="0" collapsedLevelsAreSubtotals="1" fieldPosition="0"/>
    </format>
    <format dxfId="10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0FFC8-0617-4496-9E28-C9EB8C9D18C2}" name="STATUS IMPORTES" cacheId="0" dataOnRows="1" applyNumberFormats="0" applyBorderFormats="0" applyFontFormats="0" applyPatternFormats="0" applyAlignmentFormats="0" applyWidthHeightFormats="1" dataCaption="RESOLUCIÓN CASOS" updatedVersion="8" minRefreshableVersion="3" useAutoFormatting="1" itemPrintTitles="1" createdVersion="8" indent="0" outline="1" outlineData="1" multipleFieldFilters="0" chartFormat="14">
  <location ref="B56:C60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multipleItemSelectionAllowed="1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dataField="1"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CBKS" fld="20" baseField="0" baseItem="0" numFmtId="164"/>
    <dataField name="DEVOLUCIÓN COMERCIO" fld="22" baseField="0" baseItem="0" numFmtId="164"/>
    <dataField name="FALLIDO " fld="24" baseField="0" baseItem="0" numFmtId="164"/>
    <dataField name="EVITADO" fld="29" baseField="0" baseItem="0" numFmtId="164"/>
  </dataFields>
  <formats count="2">
    <format dxfId="15">
      <pivotArea field="-2" type="button" dataOnly="0" labelOnly="1" outline="0" axis="axisRow" fieldPosition="0"/>
    </format>
    <format dxfId="14">
      <pivotArea dataOnly="0" labelOnly="1" grandCol="1" outline="0" axis="axisCol" fieldPosition="0"/>
    </format>
  </formats>
  <chartFormats count="1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5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4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15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D5849-5060-46D0-815B-526CFFFB3470}" name="CATEGORÍA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B265:C272" firstHeaderRow="1" firstDataRow="1" firstDataCol="1"/>
  <pivotFields count="34">
    <pivotField showAll="0" countASubtotal="1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Row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 sumSubtotal="1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IMP. OPERACIONES" fld="5" baseField="12" baseItem="0" numFmtId="164"/>
  </dataFields>
  <formats count="4">
    <format dxfId="19">
      <pivotArea field="12" type="button" dataOnly="0" labelOnly="1" outline="0" axis="axisRow" fieldPosition="0"/>
    </format>
    <format dxfId="18">
      <pivotArea dataOnly="0" labelOnly="1" outline="0" axis="axisValues" fieldPosition="0"/>
    </format>
    <format dxfId="17">
      <pivotArea grandRow="1" outline="0" collapsedLevelsAreSubtotals="1" fieldPosition="0"/>
    </format>
    <format dxfId="16">
      <pivotArea dataOnly="0" labelOnly="1" grandRow="1" outline="0" fieldPosition="0"/>
    </format>
  </formats>
  <chartFormats count="16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0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182DB-FE19-4056-9F1A-09D1D5096B03}" name="PAISES DE LOS CLIENTES AFECTAD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AÍS CLIENTE">
  <location ref="B124:C133" firstHeaderRow="1" firstDataRow="1" firstDataCol="1" rowPageCount="1" colPageCount="1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9">
        <item x="2"/>
        <item x="0"/>
        <item x="4"/>
        <item x="6"/>
        <item x="7"/>
        <item x="3"/>
        <item x="1"/>
        <item x="5"/>
        <item t="default"/>
      </items>
    </pivotField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31" hier="-1"/>
  </pageFields>
  <dataFields count="1">
    <dataField name="NºCLIENTES CON FRAUDE" fld="0" subtotal="count" baseField="13" baseItem="0"/>
  </dataFields>
  <formats count="3">
    <format dxfId="22">
      <pivotArea field="14" type="button" dataOnly="0" labelOnly="1" outline="0" axis="axisRow" fieldPosition="0"/>
    </format>
    <format dxfId="21">
      <pivotArea dataOnly="0" labelOnly="1" outline="0" axis="axisValues" fieldPosition="0"/>
    </format>
    <format dxfId="20">
      <pivotArea dataOnly="0" grandRow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E4048-0A02-4C08-BF40-B7F65FCCF060}" name="STATUS TIPO TARJETA Y TIPOLOGÍA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B89:E95" firstHeaderRow="0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dataField="1" numFmtId="164" showAll="0"/>
    <pivotField showAll="0"/>
    <pivotField dataField="1" numFmtId="164" showAll="0"/>
    <pivotField showAll="0"/>
    <pivotField dataField="1"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9" hier="-1"/>
  </pageFields>
  <dataFields count="3">
    <dataField name="CBKS" fld="20" baseField="15" baseItem="0" numFmtId="164"/>
    <dataField name="D.COMERCIO" fld="22" baseField="15" baseItem="0" numFmtId="164"/>
    <dataField name="FALLIDO  " fld="24" baseField="15" baseItem="0" numFmtId="164"/>
  </dataFields>
  <formats count="4">
    <format dxfId="26">
      <pivotArea field="16" type="button" dataOnly="0" labelOnly="1" outline="0" axis="axisRow" fieldPosition="0"/>
    </format>
    <format dxfId="2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4">
      <pivotArea grandRow="1" outline="0" collapsedLevelsAreSubtotals="1" fieldPosition="0"/>
    </format>
    <format dxfId="23">
      <pivotArea dataOnly="0" labelOnly="1" grandRow="1" outline="0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3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1341C-40A3-4D9B-83D3-74CA51E529D2}" name="KPI´S 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1:D12" firstHeaderRow="0" firstDataRow="1" firstDataCol="0"/>
  <pivotFields count="34">
    <pivotField dataField="1"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dataField="1"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Nº CASOS" fld="0" subtotal="count" baseField="0" baseItem="1"/>
    <dataField name="IMPORTE FRAUDE" fld="5" baseField="0" baseItem="1" numFmtId="164"/>
    <dataField name="CAMBIO DIVISA" fld="8" baseField="0" baseItem="2" numFmtId="164"/>
  </dataFields>
  <formats count="1">
    <format dxfId="2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C6162-59B9-4D7C-9053-A03E83C79F1F}" name="DÍAS RESOLUCIÓN DISPUT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DÍAS DE RESOLUCIÓN CASO">
  <location ref="B142:C17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axis="axisRow" numFmtId="1" showAll="0" avgSubtotal="1">
      <items count="32">
        <item x="8"/>
        <item x="13"/>
        <item x="12"/>
        <item x="5"/>
        <item x="9"/>
        <item x="25"/>
        <item x="23"/>
        <item x="20"/>
        <item x="0"/>
        <item x="29"/>
        <item x="3"/>
        <item x="17"/>
        <item x="26"/>
        <item x="1"/>
        <item x="22"/>
        <item x="30"/>
        <item x="6"/>
        <item x="14"/>
        <item x="15"/>
        <item x="18"/>
        <item x="11"/>
        <item x="27"/>
        <item x="16"/>
        <item x="21"/>
        <item x="7"/>
        <item x="10"/>
        <item x="24"/>
        <item x="28"/>
        <item x="19"/>
        <item x="2"/>
        <item x="4"/>
        <item t="avg"/>
      </items>
    </pivotField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IMP. OPERACIÓN" fld="5" baseField="4" baseItem="0" numFmtId="164"/>
  </dataFields>
  <formats count="4">
    <format dxfId="31">
      <pivotArea field="4" type="button" dataOnly="0" labelOnly="1" outline="0" axis="axisRow" fieldPosition="0"/>
    </format>
    <format dxfId="30">
      <pivotArea dataOnly="0" labelOnly="1" outline="0" axis="axisValues" fieldPosition="0"/>
    </format>
    <format dxfId="29">
      <pivotArea grandRow="1" outline="0" collapsedLevelsAreSubtotals="1" fieldPosition="0"/>
    </format>
    <format dxfId="28">
      <pivotArea dataOnly="0" labelOnly="1" grandRow="1" outline="0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D1BBE-9D59-4428-B9D1-388CFBA27A07}" name="KPI´S 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PO TARJETA">
  <location ref="F11:G14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IMPORTE OPERACIÓN" fld="5" baseField="8" baseItem="0" numFmtId="164"/>
  </dataFields>
  <formats count="4">
    <format dxfId="35">
      <pivotArea field="9" type="button" dataOnly="0" labelOnly="1" outline="0" axis="axisRow" fieldPosition="0"/>
    </format>
    <format dxfId="34">
      <pivotArea dataOnly="0" labelOnly="1" outline="0" axis="axisValues" fieldPosition="0"/>
    </format>
    <format dxfId="33">
      <pivotArea grandRow="1" outline="0" collapsedLevelsAreSubtotals="1" fieldPosition="0"/>
    </format>
    <format dxfId="3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20A75-DAF1-4401-8837-29D6C453E198}" name="PAISES COMERCIOS CON FRAUD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189:C196" firstHeaderRow="1" firstDataRow="1" firstDataCol="1" rowPageCount="1" colPageCount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axis="axisPage" multipleItemSelectionAllowed="1"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axis="axisRow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2" hier="-1"/>
  </pageFields>
  <dataFields count="1">
    <dataField name="IMP. OPERACIONES" fld="5" baseField="31" baseItem="0" numFmtId="164"/>
  </dataFields>
  <formats count="4">
    <format dxfId="39">
      <pivotArea field="31" type="button" dataOnly="0" labelOnly="1" outline="0" axis="axisRow" fieldPosition="0"/>
    </format>
    <format dxfId="38">
      <pivotArea dataOnly="0" labelOnly="1" outline="0" axis="axisValues" fieldPosition="0"/>
    </format>
    <format dxfId="37">
      <pivotArea grandRow="1" outline="0" collapsedLevelsAreSubtotals="1" fieldPosition="0"/>
    </format>
    <format dxfId="36">
      <pivotArea dataOnly="0" labelOnly="1" grandRow="1" outline="0" fieldPosition="0"/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31" count="1" selected="0">
            <x v="3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31" count="1" selected="0">
            <x v="4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3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88337-A074-4018-A250-DED51A5AB308}" name="MESES OPERACIONES FRAUDULENT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B214:C222" firstHeaderRow="1" firstDataRow="1" firstDataCol="1"/>
  <pivotFields count="34">
    <pivotField showAll="0"/>
    <pivotField axis="axisRow"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33"/>
    <field x="32"/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IMP. OPERACIONES" fld="5" baseField="33" baseItem="1" numFmtId="164"/>
  </dataFields>
  <formats count="4">
    <format dxfId="43">
      <pivotArea field="33" type="button" dataOnly="0" labelOnly="1" outline="0" axis="axisRow" fieldPosition="0"/>
    </format>
    <format dxfId="42">
      <pivotArea dataOnly="0" labelOnly="1" outline="0" axis="axisValues" fieldPosition="0"/>
    </format>
    <format dxfId="41">
      <pivotArea grandRow="1" outline="0" collapsedLevelsAreSubtotals="1" fieldPosition="0"/>
    </format>
    <format dxfId="40">
      <pivotArea dataOnly="0" labelOnly="1" grandRow="1" outline="0" fieldPosition="0"/>
    </format>
  </format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  <chartFormat chart="6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33" count="1" selected="0">
            <x v="2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33" count="1" selected="0">
            <x v="3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33" count="1" selected="0">
            <x v="4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33" count="1" selected="0">
            <x v="5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33" count="1" selected="0">
            <x v="6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3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B3788-7085-4B3C-9AD1-A3EEB2D75F51}" name="KPI´S 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TIPOLOGÍAS FRAUDE">
  <location ref="B37:C43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IMPORTE OPERACIÓN" fld="5" baseField="15" baseItem="0" numFmtId="164"/>
  </dataFields>
  <formats count="3">
    <format dxfId="46">
      <pivotArea field="16" type="button" dataOnly="0" labelOnly="1" outline="0" axis="axisRow" fieldPosition="0"/>
    </format>
    <format dxfId="45">
      <pivotArea dataOnly="0" labelOnly="1" outline="0" axis="axisValues" fieldPosition="0"/>
    </format>
    <format dxfId="44">
      <pivotArea dataOnly="0" grandRow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7B580-EA98-4441-8D77-8A28E3485331}" name="TablaDinámica27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0:C25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dataField="1" numFmtId="1" showAll="0"/>
    <pivotField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Promedio de *DURACIÓN DISPUTA DÍAS" fld="4" subtotal="average" baseField="0" baseItem="0" numFmtId="1"/>
    <dataField name="Mín. de *DURACIÓN DISPUTA DÍAS" fld="4" subtotal="min" baseField="0" baseItem="1" numFmtId="1"/>
    <dataField name="Máx. de *DURACIÓN DISPUTA DÍAS" fld="4" subtotal="max" baseField="0" baseItem="0" numFmtId="1"/>
    <dataField name="Desvest de *DURACIÓN DISPUTA DÍAS" fld="4" subtotal="stdDev" baseField="0" baseItem="0" numFmtId="1"/>
    <dataField name="Var de *DURACIÓN DISPUTA DÍAS" fld="4" subtotal="var" baseField="0" baseItem="0" numFmtId="1"/>
  </dataFields>
  <formats count="3">
    <format dxfId="3">
      <pivotArea field="-2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CB7CD-9C05-432C-90D1-A0672C108169}" name="TablaDinámica26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4:C9" firstHeaderRow="1" firstDataRow="1" firstDataCol="1"/>
  <pivotFields count="34">
    <pivotField showAll="0"/>
    <pivotField numFmtId="14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numFmtId="14" showAll="0"/>
    <pivotField numFmtId="1" showAll="0"/>
    <pivotField dataField="1" numFmtId="164" showAll="0"/>
    <pivotField showAll="0"/>
    <pivotField showAll="0"/>
    <pivotField numFmtId="164" showAll="0"/>
    <pivotField showAll="0">
      <items count="3">
        <item x="0"/>
        <item x="1"/>
        <item t="default"/>
      </items>
    </pivotField>
    <pivotField showAll="0"/>
    <pivotField showAll="0">
      <items count="7">
        <item x="5"/>
        <item x="0"/>
        <item x="3"/>
        <item x="4"/>
        <item x="2"/>
        <item x="1"/>
        <item t="default"/>
      </items>
    </pivotField>
    <pivotField showAll="0">
      <items count="7">
        <item x="5"/>
        <item x="0"/>
        <item x="4"/>
        <item x="3"/>
        <item x="2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numFmtId="164"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64" showAll="0"/>
    <pivotField showAll="0"/>
    <pivotField showAll="0">
      <items count="7">
        <item x="5"/>
        <item x="4"/>
        <item x="1"/>
        <item x="3"/>
        <item x="0"/>
        <item x="2"/>
        <item t="default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Promedio de *IMPORTE OPERACIÓN" fld="5" subtotal="average" baseField="0" baseItem="0" numFmtId="164"/>
    <dataField name="Mín. de *IMPORTE OPERACIÓN" fld="5" subtotal="min" baseField="0" baseItem="1" numFmtId="164"/>
    <dataField name="Máx. de *IMPORTE OPERACIÓN" fld="5" subtotal="max" baseField="0" baseItem="1" numFmtId="164"/>
    <dataField name="Desvest de *IMPORTE OPERACIÓN" fld="5" subtotal="stdDev" baseField="0" baseItem="1" numFmtId="164"/>
    <dataField name="Var de *IMPORTE OPERACIÓN" fld="5" subtotal="var" baseField="0" baseItem="3" numFmtId="164"/>
  </dataFields>
  <formats count="6">
    <format dxfId="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">
      <pivotArea field="-2" type="button" dataOnly="0" labelOnly="1" outline="0" axis="axisRow" fieldPosition="0"/>
    </format>
    <format dxfId="4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BA28440F-8193-41ED-B0A4-4A345F1D76CF}" autoFormatId="16" applyNumberFormats="0" applyBorderFormats="0" applyFontFormats="0" applyPatternFormats="0" applyAlignmentFormats="0" applyWidthHeightFormats="0">
  <queryTableRefresh nextId="24">
    <queryTableFields count="23">
      <queryTableField id="1" name="ID del caso" tableColumnId="1"/>
      <queryTableField id="2" name="Fecha de transacción" tableColumnId="2"/>
      <queryTableField id="3" name="Fecha de disputa" tableColumnId="3"/>
      <queryTableField id="4" name="Monto de la transacción (USD)" tableColumnId="4"/>
      <queryTableField id="5" name="Tipo de tarjeta" tableColumnId="5"/>
      <queryTableField id="6" name="Tipo de operación" tableColumnId="6"/>
      <queryTableField id="7" name="Motivo del chargeback" tableColumnId="7"/>
      <queryTableField id="8" name="Categoría del comercio" tableColumnId="8"/>
      <queryTableField id="9" name="Estado de la disputa" tableColumnId="9"/>
      <queryTableField id="10" name="País del cliente" tableColumnId="10"/>
      <queryTableField id="11" name="Caso fallido" tableColumnId="11"/>
      <queryTableField id="12" name="Tipología de fraude" tableColumnId="12"/>
      <queryTableField id="13" name="Transaction_Amount" tableColumnId="13"/>
      <queryTableField id="14" name="Merchant_Name" tableColumnId="14"/>
      <queryTableField id="15" name="Chargeback_Status" tableColumnId="15"/>
      <queryTableField id="16" name="Recuperación_CBKs" tableColumnId="16"/>
      <queryTableField id="17" name="Devoluciones_Comercio" tableColumnId="17"/>
      <queryTableField id="18" name="Fallido" tableColumnId="18"/>
      <queryTableField id="19" name="ARN de la operación" tableColumnId="19"/>
      <queryTableField id="20" name="Estado del informe" tableColumnId="20"/>
      <queryTableField id="21" name="Fecha del informe" tableColumnId="21"/>
      <queryTableField id="22" name="Fraude evitado (USD)" tableColumnId="22"/>
      <queryTableField id="23" name="País del Merchant" tableColumnId="2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tarjeta" xr10:uid="{6F9EFE48-1658-40F6-9E90-A48C6C7EADA4}" sourceName="Tipo de tarjeta">
  <pivotTables>
    <pivotTable tabId="6" name="CATEGORÍAS COMERCIOS CON FRAUDE"/>
    <pivotTable tabId="6" name="DÍAS RESOLUCIÓN DISPUTA"/>
    <pivotTable tabId="6" name="DÍAS SEMANA CON FRAUDE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8" name="CATEGORÍAS COMERCIOS CON FRAUDE"/>
    <pivotTable tabId="8" name="DÍAS RESOLUCIÓN DISPUTA"/>
    <pivotTable tabId="8" name="DÍAS SEMANA CON FRAUDE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  <pivotTable tabId="6" name="KPI´S 1"/>
    <pivotTable tabId="6" name="KPI´S 2"/>
    <pivotTable tabId="6" name="KPI´S 3"/>
    <pivotTable tabId="5" name="TablaDinámica26"/>
    <pivotTable tabId="5" name="TablaDinámica27"/>
    <pivotTable tabId="8" name="KPI´S 1"/>
    <pivotTable tabId="8" name="KPI´S 2"/>
    <pivotTable tabId="8" name="KPI´S 3"/>
  </pivotTables>
  <data>
    <tabular pivotCacheId="847506137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_del_comercio1" xr10:uid="{BD1DFCCE-44C9-4AEF-B0E0-6757B4EF37F9}" sourceName="Categoría del comercio">
  <pivotTables>
    <pivotTable tabId="6" name="STATUS IMPORTES"/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KPI´S 3"/>
    <pivotTable tabId="6" name="MESES OPERACIONES FRAUDULENTAS"/>
    <pivotTable tabId="6" name="PAISES COMERCIOS CON FRAUDE"/>
    <pivotTable tabId="6" name="PAISES DE LOS CLIENTES AFECTADO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6">
        <i x="5" s="1"/>
        <i x="0" s="1"/>
        <i x="4" s="1"/>
        <i x="3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ís_del_Merchant" xr10:uid="{79DD747E-5F9D-44D8-B347-A3CF7D9A2E71}" sourceName="País del Merchant">
  <pivotTables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KPI´S 3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6">
        <i x="5" s="1"/>
        <i x="4" s="1"/>
        <i x="1" s="1"/>
        <i x="3" s="1"/>
        <i x="0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tivo_del_chargeback" xr10:uid="{87793106-30B7-414F-A5B7-C4706D584DF7}" sourceName="Motivo del chargeback">
  <pivotTables>
    <pivotTable tabId="6" name="KPI´S 3"/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6">
        <i x="5" s="1"/>
        <i x="0" s="1"/>
        <i x="3" s="1"/>
        <i x="4" s="1"/>
        <i x="2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tado_de_la_disputa" xr10:uid="{0D3C42F4-8FCA-4DC1-9775-D75954A98299}" sourceName="Estado de la disputa">
  <pivotTables>
    <pivotTable tabId="6" name="KPI´S 2"/>
    <pivotTable tabId="6" name="CATEGORÍAS COMERCIOS CON FRAUDE"/>
    <pivotTable tabId="6" name="DÍAS RESOLUCIÓN DISPUTA"/>
    <pivotTable tabId="6" name="DÍAS SEMANA CON FRAUDE"/>
    <pivotTable tabId="6" name="KPI´S 1"/>
    <pivotTable tabId="6" name="KPI´S 3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2">
        <i x="1" s="1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hargeback_Status" xr10:uid="{7C3901BC-348F-4B0B-814A-54D39BDB3FEB}" sourceName="Chargeback_Status">
  <pivotTables>
    <pivotTable tabId="6" name="KPI´S 3"/>
    <pivotTable tabId="6" name="CATEGORÍAS COMERCIOS CON FRAUDE"/>
    <pivotTable tabId="6" name="DÍAS RESOLUCIÓN DISPUTA"/>
    <pivotTable tabId="6" name="DÍAS SEMANA CON FRAUDE"/>
    <pivotTable tabId="6" name="KPI´S 1"/>
    <pivotTable tabId="6" name="KPI´S 2"/>
    <pivotTable tabId="6" name="MESES OPERACIONES FRAUDULENTAS"/>
    <pivotTable tabId="6" name="PAISES COMERCIOS CON FRAUDE"/>
    <pivotTable tabId="6" name="PAISES DE LOS CLIENTES AFECTADOS"/>
    <pivotTable tabId="6" name="STATUS IMPORTES"/>
    <pivotTable tabId="6" name="STATUS TIPO TARJETA Y TIPOLOGÍA FRAUDE"/>
    <pivotTable tabId="5" name="TablaDinámica26"/>
    <pivotTable tabId="5" name="TablaDinámica27"/>
    <pivotTable tabId="8" name="CATEGORÍAS COMERCIOS CON FRAUDE"/>
    <pivotTable tabId="8" name="DÍAS RESOLUCIÓN DISPUTA"/>
    <pivotTable tabId="8" name="DÍAS SEMANA CON FRAUDE"/>
    <pivotTable tabId="8" name="KPI´S 1"/>
    <pivotTable tabId="8" name="KPI´S 2"/>
    <pivotTable tabId="8" name="KPI´S 3"/>
    <pivotTable tabId="8" name="MESES OPERACIONES FRAUDULENTAS"/>
    <pivotTable tabId="8" name="PAISES COMERCIOS CON FRAUDE"/>
    <pivotTable tabId="8" name="PAISES DE LOS CLIENTES AFECTADOS"/>
    <pivotTable tabId="8" name="STATUS IMPORTES"/>
    <pivotTable tabId="8" name="STATUS TIPO TARJETA Y TIPOLOGÍA FRAUDE"/>
  </pivotTables>
  <data>
    <tabular pivotCacheId="847506137">
      <items count="4">
        <i x="1" s="1"/>
        <i x="2" s="1"/>
        <i x="3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tarjeta" xr10:uid="{3EFBC3F1-889D-4045-9015-4F2E68FB6767}" cache="SegmentaciónDeDatos_Tipo_de_tarjeta" caption="Tipo de tarjeta" style="SlicerStyleLight6" rowHeight="234950"/>
  <slicer name="Tipo de tarjeta 3" xr10:uid="{F14389A6-8D31-44BB-9BC5-D736BAF9A7AF}" cache="SegmentaciónDeDatos_Tipo_de_tarjeta" caption="Tipo de tarjeta" style="SlicerStyleLight6" rowHeight="234950"/>
  <slicer name="Tipo de tarjeta 4" xr10:uid="{B4FEB1D7-F1AE-4E4E-9C08-88524E7FA3F2}" cache="SegmentaciónDeDatos_Tipo_de_tarjeta" caption="Tipo de tarjeta" style="SlicerStyleLight6" rowHeight="234950"/>
  <slicer name="Tipo de tarjeta 2" xr10:uid="{B38B6257-1D1A-4575-B9B4-BBF56303DC52}" cache="SegmentaciónDeDatos_Tipo_de_tarjeta" caption="Tipo de tarjeta" style="SlicerStyleLight6" rowHeight="234950"/>
  <slicer name="Categoría del comercio 1" xr10:uid="{4CBEACC9-74DB-4BB5-AFBB-8ED88FB2C154}" cache="SegmentaciónDeDatos_Categoría_del_comercio1" caption="Categoría del comercio" style="SlicerStyleLight6" rowHeight="234950"/>
  <slicer name="Categoría del comercio 2" xr10:uid="{789D5700-4FBC-4C96-9788-B96D8D6EBFF0}" cache="SegmentaciónDeDatos_Categoría_del_comercio1" caption="Categoría del comercio" style="SlicerStyleLight6" rowHeight="234950"/>
  <slicer name="Categoría del comercio" xr10:uid="{0023D4FE-D7A5-4FE4-9207-2AFC51649B03}" cache="SegmentaciónDeDatos_Categoría_del_comercio1" caption="Categoría del comercio" style="SlicerStyleLight6" rowHeight="234950"/>
  <slicer name="País del Merchant" xr10:uid="{3100B1B0-C8B9-4735-ABAC-329AD02D87C8}" cache="SegmentaciónDeDatos_País_del_Merchant" caption="País del Merchant" style="SlicerStyleLight6" rowHeight="234950"/>
  <slicer name="Motivo del chargeback" xr10:uid="{E2358114-51CE-4B43-9316-86867CB5C44A}" cache="SegmentaciónDeDatos_Motivo_del_chargeback" caption="Motivo del chargeback" style="SlicerStyleLight6" rowHeight="234950"/>
  <slicer name="Estado de la disputa" xr10:uid="{35C924AB-56BA-4AB8-9DD3-26F1C2AA172F}" cache="SegmentaciónDeDatos_Estado_de_la_disputa" caption="Estado de la disputa" style="SlicerStyleLight6" rowHeight="234950"/>
  <slicer name="Chargeback_Status" xr10:uid="{D4B01D95-0E96-4BF8-82C3-1D69F557202E}" cache="SegmentaciónDeDatos_Chargeback_Status" caption="Chargeback_Status" style="SlicerStyleLight6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tarjeta 1" xr10:uid="{48AAC725-1DB1-4638-89A5-8D63224FDE8D}" cache="SegmentaciónDeDatos_Tipo_de_tarjeta" caption="Tipo de tarjeta" style="SlicerStyleLight6" rowHeight="234950"/>
  <slicer name="Categoría del comercio 3" xr10:uid="{E540C45E-D66E-4C07-907E-7D9CD9149D38}" cache="SegmentaciónDeDatos_Categoría_del_comercio1" caption="Categoría del comercio" style="SlicerStyleLight6" rowHeight="234950"/>
  <slicer name="País del Merchant 1" xr10:uid="{D5E2E2D0-4217-48A0-9D32-17B33D20371D}" cache="SegmentaciónDeDatos_País_del_Merchant" caption="País del Merchant" style="SlicerStyleLight6" rowHeight="234950"/>
  <slicer name="Motivo del chargeback 1" xr10:uid="{A19BF1FD-3845-4856-92DE-2756D5C534B9}" cache="SegmentaciónDeDatos_Motivo_del_chargeback" caption="Motivo del chargeback" style="SlicerStyleLight6" rowHeight="234950"/>
  <slicer name="Estado de la disputa 1" xr10:uid="{04CEF388-2E7F-4DBD-82BB-E5C96090777A}" cache="SegmentaciónDeDatos_Estado_de_la_disputa" caption="Estado de la disputa" style="SlicerStyleLight6" rowHeight="234950"/>
  <slicer name="Chargeback_Status 1" xr10:uid="{AD58AF68-8CB6-435D-8C84-74984AC39A22}" cache="SegmentaciónDeDatos_Chargeback_Status" caption="Chargeback_Status" style="SlicerStyleLight6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CA8D68-6218-49E9-A236-A5BAF90C69AA}" name="datos_chargeback_2001_parte_2_modificado" displayName="datos_chargeback_2001_parte_2_modificado" ref="A1:W1002" tableType="queryTable" totalsRowShown="0">
  <autoFilter ref="A1:W1002" xr:uid="{FACA8D68-6218-49E9-A236-A5BAF90C69AA}"/>
  <tableColumns count="23">
    <tableColumn id="1" xr3:uid="{A7E46CD1-C384-414A-A2D3-8507F8188BB4}" uniqueName="1" name="ID del caso" queryTableFieldId="1" dataDxfId="135"/>
    <tableColumn id="2" xr3:uid="{C5BE466A-582B-4E3B-AA07-C712237D3A4B}" uniqueName="2" name="Fecha de transacción" queryTableFieldId="2" dataDxfId="134"/>
    <tableColumn id="3" xr3:uid="{B127B676-D0E2-442D-A043-C54799F0AA2E}" uniqueName="3" name="Fecha de disputa" queryTableFieldId="3" dataDxfId="133"/>
    <tableColumn id="4" xr3:uid="{BE50A8B1-ACE4-4702-8C0E-DAEF9AD2F8EA}" uniqueName="4" name="Monto de la transacción (USD)" queryTableFieldId="4"/>
    <tableColumn id="5" xr3:uid="{A3F1A259-CF55-43D1-A2E2-F53FC4131087}" uniqueName="5" name="Tipo de tarjeta" queryTableFieldId="5" dataDxfId="132"/>
    <tableColumn id="6" xr3:uid="{75BD547F-B253-4361-BA0F-D87145F9E94A}" uniqueName="6" name="Tipo de operación" queryTableFieldId="6" dataDxfId="131"/>
    <tableColumn id="7" xr3:uid="{818A7E47-C5DF-46AE-BDB4-8F5CA43EBC61}" uniqueName="7" name="Motivo del chargeback" queryTableFieldId="7" dataDxfId="130"/>
    <tableColumn id="8" xr3:uid="{CF092857-3A84-4F90-8799-8A31ED4CDBB0}" uniqueName="8" name="Categoría del comercio" queryTableFieldId="8" dataDxfId="129"/>
    <tableColumn id="9" xr3:uid="{55A07A64-07CA-47C8-AB45-939A896FF13D}" uniqueName="9" name="Estado de la disputa" queryTableFieldId="9" dataDxfId="128"/>
    <tableColumn id="10" xr3:uid="{C49DD14B-4DB6-4B12-94B8-F89C5F0003B3}" uniqueName="10" name="País del cliente" queryTableFieldId="10" dataDxfId="127"/>
    <tableColumn id="11" xr3:uid="{DE4C7F88-EDF1-4D85-9DF5-8F826C988511}" uniqueName="11" name="Caso fallido" queryTableFieldId="11" dataDxfId="126"/>
    <tableColumn id="12" xr3:uid="{EBC1E557-315A-4590-9669-1DFD1B04E7EA}" uniqueName="12" name="Tipología de fraude" queryTableFieldId="12" dataDxfId="125"/>
    <tableColumn id="13" xr3:uid="{836E97F9-CAB1-4B9E-B3DF-E5991FF99EE0}" uniqueName="13" name="Transaction_Amount" queryTableFieldId="13"/>
    <tableColumn id="14" xr3:uid="{97C3725F-2311-4A40-9AB0-AEF6C8F81AC1}" uniqueName="14" name="Merchant_Name" queryTableFieldId="14" dataDxfId="124"/>
    <tableColumn id="15" xr3:uid="{F9F7839A-4F52-4528-8547-192F3DC5C3C6}" uniqueName="15" name="Chargeback_Status" queryTableFieldId="15" dataDxfId="123"/>
    <tableColumn id="16" xr3:uid="{2D4E959A-0436-4DC0-AC65-6A15227A0D7D}" uniqueName="16" name="Recuperación_CBKs" queryTableFieldId="16"/>
    <tableColumn id="17" xr3:uid="{5BC3C257-03E0-4C59-8648-A33ABD70D8C9}" uniqueName="17" name="Devoluciones_Comercio" queryTableFieldId="17"/>
    <tableColumn id="18" xr3:uid="{70780F33-FED5-4085-8AB9-8851F7DA8FF4}" uniqueName="18" name="Fallido" queryTableFieldId="18"/>
    <tableColumn id="19" xr3:uid="{9031BE40-FAA4-458A-8623-9EEDC5088B2B}" uniqueName="19" name="ARN de la operación" queryTableFieldId="19" dataDxfId="122"/>
    <tableColumn id="20" xr3:uid="{49DFD1F5-750F-437E-8613-C6967AACC596}" uniqueName="20" name="Estado del informe" queryTableFieldId="20" dataDxfId="121"/>
    <tableColumn id="21" xr3:uid="{198DE7AC-D6D5-4A9F-BEA9-19D31DF5E321}" uniqueName="21" name="Fecha del informe" queryTableFieldId="21" dataDxfId="120"/>
    <tableColumn id="22" xr3:uid="{33258EED-0FFF-4285-94F4-15B6334F6CB0}" uniqueName="22" name="Fraude evitado (USD)" queryTableFieldId="22"/>
    <tableColumn id="23" xr3:uid="{B072B695-A4D4-4423-9772-8301F23C01C7}" uniqueName="23" name="País del Merchant" queryTableFieldId="23" dataDxfId="1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C3D5373-E05E-431C-937E-DA542F2784B6}" name="Tabla10" displayName="Tabla10" ref="A1:AF1324" totalsRowShown="0" headerRowDxfId="118" dataDxfId="117" tableBorderDxfId="116">
  <autoFilter ref="A1:AF1324" xr:uid="{FC3D5373-E05E-431C-937E-DA542F2784B6}"/>
  <tableColumns count="32">
    <tableColumn id="1" xr3:uid="{9B9DEC00-B809-4BC5-928F-9B02C0752EF7}" name="ID del caso" dataDxfId="115"/>
    <tableColumn id="2" xr3:uid="{F535DFC0-BF33-4B3D-AC4F-93C42DD222AC}" name="Fecha de transacción" dataDxfId="114"/>
    <tableColumn id="9" xr3:uid="{6A49D43A-4F87-439B-AE5B-4957432E6291}" name="DÍA SEMANA FRAUDE" dataDxfId="113">
      <calculatedColumnFormula>TEXT(Tabla10[[#This Row],[Fecha de transacción]],"DDDD")</calculatedColumnFormula>
    </tableColumn>
    <tableColumn id="3" xr3:uid="{FA41AE5B-25B4-4EBB-B656-8E36142FE890}" name="Fecha de disputa" dataDxfId="112"/>
    <tableColumn id="4" xr3:uid="{B7846B3F-DF39-488D-92E9-BAF4309AF528}" name="*DURACIÓN DISPUTA DÍAS" dataDxfId="111">
      <calculatedColumnFormula>datos_chargeback_2001_1!$D2-datos_chargeback_2001_1!$B2</calculatedColumnFormula>
    </tableColumn>
    <tableColumn id="5" xr3:uid="{76BACFFA-A0B6-412D-BB50-5482621A41E1}" name="*IMPORTE OPERACIÓN" dataDxfId="110">
      <calculatedColumnFormula>datos_chargeback_2001_1!$G2/100</calculatedColumnFormula>
    </tableColumn>
    <tableColumn id="6" xr3:uid="{38C94CC1-5F54-490B-A406-E93B6A402D9C}" name="Monto de la transacción (USD)" dataDxfId="109"/>
    <tableColumn id="7" xr3:uid="{BF437806-D387-40F6-AD87-60990EC2134D}" name="CAMBIO DIVISA 1" dataDxfId="108">
      <calculatedColumnFormula>IF(COUNTIF($A$2:$A$1373,A2)=1,0,IF(F2=_xlfn.AGGREGATE(14,6,$F$2:$F$1373/($A$2:$A$1373=A2),1),_xlfn.AGGREGATE(15,6,$F$2:$F$1373/($A$2:$A$1373=A2),1),""))</calculatedColumnFormula>
    </tableColumn>
    <tableColumn id="8" xr3:uid="{9806A123-B020-4E52-87A1-7EA168073ABF}" name="*CAMBIO DIVISA" dataDxfId="107"/>
    <tableColumn id="11" xr3:uid="{06BB0217-9057-4CE1-B372-5D0EA02A9573}" name="Tipo de tarjeta" dataDxfId="106"/>
    <tableColumn id="12" xr3:uid="{0EE5F609-92F5-4A4C-B1F6-114CC8A2EACE}" name="Tipo de operación" dataDxfId="105"/>
    <tableColumn id="13" xr3:uid="{F7D2A45D-2644-4036-8644-C269DE6CF913}" name="Motivo del chargeback" dataDxfId="104"/>
    <tableColumn id="14" xr3:uid="{6627C4DD-8427-47C6-A1E7-F4360F9D9120}" name="Categoría del comercio" dataDxfId="103"/>
    <tableColumn id="15" xr3:uid="{65AC9974-B68F-4CBE-BB30-EAFB296B2681}" name="Estado de la disputa" dataDxfId="102"/>
    <tableColumn id="16" xr3:uid="{76EE999D-109C-4E6B-B878-6F2C8BDC42F0}" name="País del cliente" dataDxfId="101"/>
    <tableColumn id="17" xr3:uid="{620D306E-4045-4757-97A0-C08792182132}" name="Caso fallido" dataDxfId="100"/>
    <tableColumn id="18" xr3:uid="{6BEDD2CD-799E-48EC-B509-38CF02321AF8}" name="Tipología de fraude" dataDxfId="99"/>
    <tableColumn id="19" xr3:uid="{B3F1BC27-561D-41FE-9506-F8CD3279AF5C}" name="Transaction_Amount" dataDxfId="98"/>
    <tableColumn id="20" xr3:uid="{5C4116C5-5347-461F-8784-1F2B6317482C}" name="Merchant_Name" dataDxfId="97"/>
    <tableColumn id="21" xr3:uid="{4CA88A65-ECC8-4DEF-AAC7-05197F64E582}" name="Chargeback_Status" dataDxfId="96"/>
    <tableColumn id="22" xr3:uid="{C0664E42-9453-42C9-8485-8FBDEED5E832}" name="*RECUPERACIÓN CBKS" dataDxfId="95">
      <calculatedColumnFormula>datos_chargeback_2001_1!$V2/100</calculatedColumnFormula>
    </tableColumn>
    <tableColumn id="23" xr3:uid="{7F79BE46-5990-437A-935D-006B5B9C271F}" name="Recuperación_CBKs" dataDxfId="94"/>
    <tableColumn id="24" xr3:uid="{77C0F04E-C74C-47C0-8824-15ED2EF0DBC2}" name="*DEVOLUCIÓN COMERCIO" dataDxfId="93">
      <calculatedColumnFormula>datos_chargeback_2001_1!$X2/100</calculatedColumnFormula>
    </tableColumn>
    <tableColumn id="25" xr3:uid="{51F2BAAE-DB81-4D4E-BF46-D264D073C326}" name="Devoluciones_Comercio" dataDxfId="92"/>
    <tableColumn id="26" xr3:uid="{5FC36948-14CD-407C-8EBD-52238F5C7B59}" name="*FALLIDO" dataDxfId="91">
      <calculatedColumnFormula>datos_chargeback_2001_1!$Z2/100</calculatedColumnFormula>
    </tableColumn>
    <tableColumn id="27" xr3:uid="{F16D7B72-D27E-4D7D-B154-6ECCCCD8EBFA}" name="Fallido" dataDxfId="90"/>
    <tableColumn id="28" xr3:uid="{B837B7A7-EADE-4CF0-A878-5AFCE347FF9C}" name="ARN de la operación" dataDxfId="89"/>
    <tableColumn id="29" xr3:uid="{D64EDF27-F150-4067-B083-C18D110E3FD8}" name="Estado del informe" dataDxfId="88"/>
    <tableColumn id="30" xr3:uid="{EA0C0912-F344-48C1-A89D-5712BE85F8A9}" name="Fecha del informe" dataDxfId="87"/>
    <tableColumn id="31" xr3:uid="{2E8B1520-F3AE-4A0F-A784-B6516C5570FE}" name="*EVITADO" dataDxfId="86">
      <calculatedColumnFormula>datos_chargeback_2001_1!$AE2/100</calculatedColumnFormula>
    </tableColumn>
    <tableColumn id="32" xr3:uid="{A3D87B6E-7AF9-4F86-AF82-3A8D59C4E60B}" name="Fraude evitado (USD)" dataDxfId="85"/>
    <tableColumn id="33" xr3:uid="{E1CF83F2-9743-4F98-B5B5-99324D4477D7}" name="País del Merchant" dataDxfId="84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9.xml"/><Relationship Id="rId13" Type="http://schemas.microsoft.com/office/2007/relationships/slicer" Target="../slicers/slicer1.xml"/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12" Type="http://schemas.openxmlformats.org/officeDocument/2006/relationships/drawing" Target="../drawings/drawing2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11" Type="http://schemas.openxmlformats.org/officeDocument/2006/relationships/pivotTable" Target="../pivotTables/pivotTable22.xml"/><Relationship Id="rId5" Type="http://schemas.openxmlformats.org/officeDocument/2006/relationships/pivotTable" Target="../pivotTables/pivotTable16.xml"/><Relationship Id="rId10" Type="http://schemas.openxmlformats.org/officeDocument/2006/relationships/pivotTable" Target="../pivotTables/pivotTable21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84F2B-0C55-45BF-8CBE-6FE42D8FB1C9}">
  <dimension ref="A1:W1002"/>
  <sheetViews>
    <sheetView workbookViewId="0"/>
  </sheetViews>
  <sheetFormatPr baseColWidth="10" defaultRowHeight="14.4" x14ac:dyDescent="0.3"/>
  <cols>
    <col min="1" max="1" width="12.21875" bestFit="1" customWidth="1"/>
    <col min="2" max="2" width="20.88671875" bestFit="1" customWidth="1"/>
    <col min="3" max="3" width="17.33203125" bestFit="1" customWidth="1"/>
    <col min="4" max="4" width="29.21875" bestFit="1" customWidth="1"/>
    <col min="5" max="5" width="15.44140625" bestFit="1" customWidth="1"/>
    <col min="6" max="6" width="18.44140625" bestFit="1" customWidth="1"/>
    <col min="7" max="7" width="22.6640625" bestFit="1" customWidth="1"/>
    <col min="8" max="8" width="22.5546875" bestFit="1" customWidth="1"/>
    <col min="9" max="9" width="20.109375" bestFit="1" customWidth="1"/>
    <col min="10" max="10" width="15.5546875" bestFit="1" customWidth="1"/>
    <col min="11" max="11" width="12.88671875" bestFit="1" customWidth="1"/>
    <col min="12" max="12" width="19.5546875" bestFit="1" customWidth="1"/>
    <col min="13" max="13" width="21" bestFit="1" customWidth="1"/>
    <col min="14" max="14" width="17.44140625" bestFit="1" customWidth="1"/>
    <col min="15" max="15" width="29.109375" bestFit="1" customWidth="1"/>
    <col min="16" max="16" width="19.88671875" bestFit="1" customWidth="1"/>
    <col min="17" max="17" width="23.6640625" bestFit="1" customWidth="1"/>
    <col min="18" max="18" width="8.6640625" bestFit="1" customWidth="1"/>
    <col min="19" max="19" width="20.33203125" bestFit="1" customWidth="1"/>
    <col min="20" max="20" width="19.109375" bestFit="1" customWidth="1"/>
    <col min="21" max="21" width="18.33203125" bestFit="1" customWidth="1"/>
    <col min="22" max="22" width="21.21875" bestFit="1" customWidth="1"/>
    <col min="23" max="23" width="18.332031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3843</v>
      </c>
      <c r="B2" s="1">
        <v>45050</v>
      </c>
      <c r="C2" s="1">
        <v>45115</v>
      </c>
      <c r="D2">
        <v>10157</v>
      </c>
      <c r="E2" t="s">
        <v>24</v>
      </c>
      <c r="F2" t="s">
        <v>25</v>
      </c>
      <c r="G2" t="s">
        <v>74</v>
      </c>
      <c r="H2" t="s">
        <v>52</v>
      </c>
      <c r="I2" t="s">
        <v>42</v>
      </c>
      <c r="J2" t="s">
        <v>53</v>
      </c>
      <c r="K2" t="s">
        <v>30</v>
      </c>
      <c r="L2" t="s">
        <v>75</v>
      </c>
      <c r="M2">
        <v>10157</v>
      </c>
      <c r="N2" t="s">
        <v>3844</v>
      </c>
      <c r="O2" t="s">
        <v>61</v>
      </c>
      <c r="P2">
        <v>0</v>
      </c>
      <c r="Q2">
        <v>10157</v>
      </c>
      <c r="R2">
        <v>0</v>
      </c>
      <c r="S2" t="s">
        <v>3845</v>
      </c>
      <c r="T2" t="s">
        <v>35</v>
      </c>
      <c r="U2" t="s">
        <v>35</v>
      </c>
      <c r="V2">
        <v>0</v>
      </c>
      <c r="W2" t="s">
        <v>36</v>
      </c>
    </row>
    <row r="3" spans="1:23" x14ac:dyDescent="0.3">
      <c r="A3" t="s">
        <v>3846</v>
      </c>
      <c r="B3" s="1">
        <v>45051</v>
      </c>
      <c r="C3" s="1">
        <v>45126</v>
      </c>
      <c r="D3">
        <v>57082</v>
      </c>
      <c r="E3" t="s">
        <v>38</v>
      </c>
      <c r="F3" t="s">
        <v>25</v>
      </c>
      <c r="G3" t="s">
        <v>26</v>
      </c>
      <c r="H3" t="s">
        <v>52</v>
      </c>
      <c r="I3" t="s">
        <v>42</v>
      </c>
      <c r="J3" t="s">
        <v>43</v>
      </c>
      <c r="K3" t="s">
        <v>30</v>
      </c>
      <c r="L3" t="s">
        <v>66</v>
      </c>
      <c r="M3">
        <v>57082</v>
      </c>
      <c r="N3" t="s">
        <v>1577</v>
      </c>
      <c r="O3" t="s">
        <v>116</v>
      </c>
      <c r="P3">
        <v>57082</v>
      </c>
      <c r="Q3">
        <v>0</v>
      </c>
      <c r="R3">
        <v>0</v>
      </c>
      <c r="S3" t="s">
        <v>3847</v>
      </c>
      <c r="T3" t="s">
        <v>48</v>
      </c>
      <c r="U3" t="s">
        <v>494</v>
      </c>
      <c r="V3">
        <v>67511</v>
      </c>
      <c r="W3" t="s">
        <v>50</v>
      </c>
    </row>
    <row r="4" spans="1:23" x14ac:dyDescent="0.3">
      <c r="A4" t="s">
        <v>3848</v>
      </c>
      <c r="B4" s="1">
        <v>45052</v>
      </c>
      <c r="C4" s="1">
        <v>45120</v>
      </c>
      <c r="D4">
        <v>99</v>
      </c>
      <c r="E4" t="s">
        <v>24</v>
      </c>
      <c r="F4" t="s">
        <v>39</v>
      </c>
      <c r="G4" t="s">
        <v>74</v>
      </c>
      <c r="H4" t="s">
        <v>93</v>
      </c>
      <c r="I4" t="s">
        <v>42</v>
      </c>
      <c r="J4" t="s">
        <v>29</v>
      </c>
      <c r="K4" t="s">
        <v>30</v>
      </c>
      <c r="L4" t="s">
        <v>55</v>
      </c>
      <c r="M4">
        <v>99</v>
      </c>
      <c r="N4" t="s">
        <v>3849</v>
      </c>
      <c r="O4" t="s">
        <v>46</v>
      </c>
      <c r="P4">
        <v>99</v>
      </c>
      <c r="Q4">
        <v>0</v>
      </c>
      <c r="R4">
        <v>0</v>
      </c>
      <c r="S4" t="s">
        <v>3850</v>
      </c>
      <c r="T4" t="s">
        <v>35</v>
      </c>
      <c r="U4" t="s">
        <v>35</v>
      </c>
      <c r="V4">
        <v>0</v>
      </c>
      <c r="W4" t="s">
        <v>64</v>
      </c>
    </row>
    <row r="5" spans="1:23" x14ac:dyDescent="0.3">
      <c r="A5" t="s">
        <v>3848</v>
      </c>
      <c r="B5" s="1">
        <v>45052</v>
      </c>
      <c r="C5" s="1">
        <v>45116</v>
      </c>
      <c r="D5">
        <v>35642</v>
      </c>
      <c r="E5" t="s">
        <v>24</v>
      </c>
      <c r="F5" t="s">
        <v>25</v>
      </c>
      <c r="G5" t="s">
        <v>74</v>
      </c>
      <c r="H5" t="s">
        <v>93</v>
      </c>
      <c r="I5" t="s">
        <v>42</v>
      </c>
      <c r="J5" t="s">
        <v>29</v>
      </c>
      <c r="K5" t="s">
        <v>30</v>
      </c>
      <c r="L5" t="s">
        <v>55</v>
      </c>
      <c r="M5">
        <v>35642</v>
      </c>
      <c r="N5" t="s">
        <v>3849</v>
      </c>
      <c r="O5" t="s">
        <v>46</v>
      </c>
      <c r="P5">
        <v>35642</v>
      </c>
      <c r="Q5">
        <v>0</v>
      </c>
      <c r="R5">
        <v>0</v>
      </c>
      <c r="S5" t="s">
        <v>3850</v>
      </c>
      <c r="T5" t="s">
        <v>35</v>
      </c>
      <c r="U5" t="s">
        <v>35</v>
      </c>
      <c r="V5">
        <v>0</v>
      </c>
      <c r="W5" t="s">
        <v>64</v>
      </c>
    </row>
    <row r="6" spans="1:23" x14ac:dyDescent="0.3">
      <c r="A6" t="s">
        <v>3851</v>
      </c>
      <c r="B6" s="1">
        <v>45053</v>
      </c>
      <c r="C6" s="1">
        <v>45139</v>
      </c>
      <c r="D6">
        <v>20047</v>
      </c>
      <c r="E6" t="s">
        <v>38</v>
      </c>
      <c r="F6" t="s">
        <v>25</v>
      </c>
      <c r="G6" t="s">
        <v>109</v>
      </c>
      <c r="H6" t="s">
        <v>41</v>
      </c>
      <c r="I6" t="s">
        <v>28</v>
      </c>
      <c r="J6" t="s">
        <v>64</v>
      </c>
      <c r="K6" t="s">
        <v>30</v>
      </c>
      <c r="L6" t="s">
        <v>44</v>
      </c>
      <c r="M6">
        <v>20047</v>
      </c>
      <c r="N6" t="s">
        <v>3291</v>
      </c>
      <c r="O6" t="s">
        <v>33</v>
      </c>
      <c r="P6">
        <v>0</v>
      </c>
      <c r="Q6">
        <v>0</v>
      </c>
      <c r="R6">
        <v>20047</v>
      </c>
      <c r="S6" t="s">
        <v>3852</v>
      </c>
      <c r="T6" t="s">
        <v>48</v>
      </c>
      <c r="U6" t="s">
        <v>502</v>
      </c>
      <c r="V6">
        <v>7925</v>
      </c>
      <c r="W6" t="s">
        <v>36</v>
      </c>
    </row>
    <row r="7" spans="1:23" x14ac:dyDescent="0.3">
      <c r="A7" t="s">
        <v>3853</v>
      </c>
      <c r="B7" s="1">
        <v>45054</v>
      </c>
      <c r="C7" s="1">
        <v>45116</v>
      </c>
      <c r="D7">
        <v>18796</v>
      </c>
      <c r="E7" t="s">
        <v>24</v>
      </c>
      <c r="F7" t="s">
        <v>25</v>
      </c>
      <c r="G7" t="s">
        <v>119</v>
      </c>
      <c r="H7" t="s">
        <v>41</v>
      </c>
      <c r="I7" t="s">
        <v>42</v>
      </c>
      <c r="J7" t="s">
        <v>36</v>
      </c>
      <c r="K7" t="s">
        <v>30</v>
      </c>
      <c r="L7" t="s">
        <v>66</v>
      </c>
      <c r="M7">
        <v>18796</v>
      </c>
      <c r="N7" t="s">
        <v>3854</v>
      </c>
      <c r="O7" t="s">
        <v>61</v>
      </c>
      <c r="P7">
        <v>0</v>
      </c>
      <c r="Q7">
        <v>18796</v>
      </c>
      <c r="R7">
        <v>0</v>
      </c>
      <c r="S7" t="s">
        <v>3855</v>
      </c>
      <c r="T7" t="s">
        <v>48</v>
      </c>
      <c r="U7" t="s">
        <v>1158</v>
      </c>
      <c r="V7">
        <v>69414</v>
      </c>
      <c r="W7" t="s">
        <v>29</v>
      </c>
    </row>
    <row r="8" spans="1:23" x14ac:dyDescent="0.3">
      <c r="A8" t="s">
        <v>3853</v>
      </c>
      <c r="B8" s="1">
        <v>45054</v>
      </c>
      <c r="C8" s="1">
        <v>45116</v>
      </c>
      <c r="D8">
        <v>131</v>
      </c>
      <c r="E8" t="s">
        <v>24</v>
      </c>
      <c r="F8" t="s">
        <v>39</v>
      </c>
      <c r="G8" t="s">
        <v>119</v>
      </c>
      <c r="H8" t="s">
        <v>41</v>
      </c>
      <c r="I8" t="s">
        <v>42</v>
      </c>
      <c r="J8" t="s">
        <v>36</v>
      </c>
      <c r="K8" t="s">
        <v>30</v>
      </c>
      <c r="L8" t="s">
        <v>66</v>
      </c>
      <c r="M8">
        <v>131</v>
      </c>
      <c r="N8" t="s">
        <v>3854</v>
      </c>
      <c r="O8" t="s">
        <v>61</v>
      </c>
      <c r="P8">
        <v>0</v>
      </c>
      <c r="Q8">
        <v>131</v>
      </c>
      <c r="R8">
        <v>0</v>
      </c>
      <c r="S8" t="s">
        <v>3855</v>
      </c>
      <c r="T8" t="s">
        <v>48</v>
      </c>
      <c r="U8" t="s">
        <v>1158</v>
      </c>
      <c r="V8">
        <v>69414</v>
      </c>
      <c r="W8" t="s">
        <v>29</v>
      </c>
    </row>
    <row r="9" spans="1:23" x14ac:dyDescent="0.3">
      <c r="A9" t="s">
        <v>3856</v>
      </c>
      <c r="B9" s="1">
        <v>45055</v>
      </c>
      <c r="C9" s="1">
        <v>45125</v>
      </c>
      <c r="D9">
        <v>91</v>
      </c>
      <c r="E9" t="s">
        <v>38</v>
      </c>
      <c r="F9" t="s">
        <v>39</v>
      </c>
      <c r="G9" t="s">
        <v>119</v>
      </c>
      <c r="H9" t="s">
        <v>59</v>
      </c>
      <c r="I9" t="s">
        <v>42</v>
      </c>
      <c r="J9" t="s">
        <v>114</v>
      </c>
      <c r="K9" t="s">
        <v>54</v>
      </c>
      <c r="L9" t="s">
        <v>44</v>
      </c>
      <c r="M9">
        <v>91</v>
      </c>
      <c r="N9" t="s">
        <v>1457</v>
      </c>
      <c r="O9" t="s">
        <v>61</v>
      </c>
      <c r="P9">
        <v>0</v>
      </c>
      <c r="Q9">
        <v>91</v>
      </c>
      <c r="R9">
        <v>0</v>
      </c>
      <c r="S9" t="s">
        <v>3857</v>
      </c>
      <c r="T9" t="s">
        <v>48</v>
      </c>
      <c r="U9" t="s">
        <v>509</v>
      </c>
      <c r="V9">
        <v>92643</v>
      </c>
      <c r="W9" t="s">
        <v>50</v>
      </c>
    </row>
    <row r="10" spans="1:23" x14ac:dyDescent="0.3">
      <c r="A10" t="s">
        <v>3856</v>
      </c>
      <c r="B10" s="1">
        <v>45055</v>
      </c>
      <c r="C10" s="1">
        <v>45142</v>
      </c>
      <c r="D10">
        <v>21755</v>
      </c>
      <c r="E10" t="s">
        <v>38</v>
      </c>
      <c r="F10" t="s">
        <v>25</v>
      </c>
      <c r="G10" t="s">
        <v>119</v>
      </c>
      <c r="H10" t="s">
        <v>59</v>
      </c>
      <c r="I10" t="s">
        <v>42</v>
      </c>
      <c r="J10" t="s">
        <v>114</v>
      </c>
      <c r="K10" t="s">
        <v>54</v>
      </c>
      <c r="L10" t="s">
        <v>44</v>
      </c>
      <c r="M10">
        <v>21755</v>
      </c>
      <c r="N10" t="s">
        <v>1457</v>
      </c>
      <c r="O10" t="s">
        <v>61</v>
      </c>
      <c r="P10">
        <v>0</v>
      </c>
      <c r="Q10">
        <v>21755</v>
      </c>
      <c r="R10">
        <v>0</v>
      </c>
      <c r="S10" t="s">
        <v>3857</v>
      </c>
      <c r="T10" t="s">
        <v>48</v>
      </c>
      <c r="U10" t="s">
        <v>509</v>
      </c>
      <c r="V10">
        <v>92643</v>
      </c>
      <c r="W10" t="s">
        <v>50</v>
      </c>
    </row>
    <row r="11" spans="1:23" x14ac:dyDescent="0.3">
      <c r="A11" t="s">
        <v>3858</v>
      </c>
      <c r="B11" s="1">
        <v>45056</v>
      </c>
      <c r="C11" s="1">
        <v>45117</v>
      </c>
      <c r="D11">
        <v>108</v>
      </c>
      <c r="E11" t="s">
        <v>24</v>
      </c>
      <c r="F11" t="s">
        <v>39</v>
      </c>
      <c r="G11" t="s">
        <v>40</v>
      </c>
      <c r="H11" t="s">
        <v>52</v>
      </c>
      <c r="I11" t="s">
        <v>42</v>
      </c>
      <c r="J11" t="s">
        <v>53</v>
      </c>
      <c r="K11" t="s">
        <v>54</v>
      </c>
      <c r="L11" t="s">
        <v>44</v>
      </c>
      <c r="M11">
        <v>108</v>
      </c>
      <c r="N11" t="s">
        <v>3859</v>
      </c>
      <c r="O11" t="s">
        <v>46</v>
      </c>
      <c r="P11">
        <v>108</v>
      </c>
      <c r="Q11">
        <v>0</v>
      </c>
      <c r="R11">
        <v>0</v>
      </c>
      <c r="S11" t="s">
        <v>3860</v>
      </c>
      <c r="T11" t="s">
        <v>48</v>
      </c>
      <c r="U11" t="s">
        <v>512</v>
      </c>
      <c r="V11">
        <v>12988</v>
      </c>
      <c r="W11" t="s">
        <v>29</v>
      </c>
    </row>
    <row r="12" spans="1:23" x14ac:dyDescent="0.3">
      <c r="A12" t="s">
        <v>3858</v>
      </c>
      <c r="B12" s="1">
        <v>45056</v>
      </c>
      <c r="C12" s="1">
        <v>45130</v>
      </c>
      <c r="D12">
        <v>86463</v>
      </c>
      <c r="E12" t="s">
        <v>24</v>
      </c>
      <c r="F12" t="s">
        <v>25</v>
      </c>
      <c r="G12" t="s">
        <v>40</v>
      </c>
      <c r="H12" t="s">
        <v>52</v>
      </c>
      <c r="I12" t="s">
        <v>42</v>
      </c>
      <c r="J12" t="s">
        <v>53</v>
      </c>
      <c r="K12" t="s">
        <v>54</v>
      </c>
      <c r="L12" t="s">
        <v>44</v>
      </c>
      <c r="M12">
        <v>86463</v>
      </c>
      <c r="N12" t="s">
        <v>3859</v>
      </c>
      <c r="O12" t="s">
        <v>46</v>
      </c>
      <c r="P12">
        <v>86463</v>
      </c>
      <c r="Q12">
        <v>0</v>
      </c>
      <c r="R12">
        <v>0</v>
      </c>
      <c r="S12" t="s">
        <v>3860</v>
      </c>
      <c r="T12" t="s">
        <v>48</v>
      </c>
      <c r="U12" t="s">
        <v>512</v>
      </c>
      <c r="V12">
        <v>12988</v>
      </c>
      <c r="W12" t="s">
        <v>29</v>
      </c>
    </row>
    <row r="13" spans="1:23" x14ac:dyDescent="0.3">
      <c r="A13" t="s">
        <v>3861</v>
      </c>
      <c r="B13" s="1">
        <v>45057</v>
      </c>
      <c r="C13" s="1">
        <v>45141</v>
      </c>
      <c r="D13">
        <v>61774</v>
      </c>
      <c r="E13" t="s">
        <v>24</v>
      </c>
      <c r="F13" t="s">
        <v>25</v>
      </c>
      <c r="G13" t="s">
        <v>119</v>
      </c>
      <c r="H13" t="s">
        <v>52</v>
      </c>
      <c r="I13" t="s">
        <v>28</v>
      </c>
      <c r="J13" t="s">
        <v>53</v>
      </c>
      <c r="K13" t="s">
        <v>30</v>
      </c>
      <c r="L13" t="s">
        <v>44</v>
      </c>
      <c r="M13">
        <v>61774</v>
      </c>
      <c r="N13" t="s">
        <v>626</v>
      </c>
      <c r="O13" t="s">
        <v>33</v>
      </c>
      <c r="P13">
        <v>0</v>
      </c>
      <c r="Q13">
        <v>0</v>
      </c>
      <c r="R13">
        <v>61774</v>
      </c>
      <c r="S13" t="s">
        <v>3862</v>
      </c>
      <c r="T13" t="s">
        <v>35</v>
      </c>
      <c r="U13" t="s">
        <v>35</v>
      </c>
      <c r="V13">
        <v>0</v>
      </c>
      <c r="W13" t="s">
        <v>29</v>
      </c>
    </row>
    <row r="14" spans="1:23" x14ac:dyDescent="0.3">
      <c r="A14" t="s">
        <v>3863</v>
      </c>
      <c r="B14" s="1">
        <v>45058</v>
      </c>
      <c r="C14" s="1">
        <v>45123</v>
      </c>
      <c r="D14">
        <v>52297</v>
      </c>
      <c r="E14" t="s">
        <v>24</v>
      </c>
      <c r="F14" t="s">
        <v>25</v>
      </c>
      <c r="G14" t="s">
        <v>40</v>
      </c>
      <c r="H14" t="s">
        <v>41</v>
      </c>
      <c r="I14" t="s">
        <v>42</v>
      </c>
      <c r="J14" t="s">
        <v>50</v>
      </c>
      <c r="K14" t="s">
        <v>54</v>
      </c>
      <c r="L14" t="s">
        <v>44</v>
      </c>
      <c r="M14">
        <v>52297</v>
      </c>
      <c r="N14" t="s">
        <v>1008</v>
      </c>
      <c r="O14" t="s">
        <v>46</v>
      </c>
      <c r="P14">
        <v>52297</v>
      </c>
      <c r="Q14">
        <v>0</v>
      </c>
      <c r="R14">
        <v>0</v>
      </c>
      <c r="S14" t="s">
        <v>3864</v>
      </c>
      <c r="T14" t="s">
        <v>48</v>
      </c>
      <c r="U14" t="s">
        <v>520</v>
      </c>
      <c r="V14">
        <v>93837</v>
      </c>
      <c r="W14" t="s">
        <v>43</v>
      </c>
    </row>
    <row r="15" spans="1:23" x14ac:dyDescent="0.3">
      <c r="A15" t="s">
        <v>3865</v>
      </c>
      <c r="B15" s="1">
        <v>45059</v>
      </c>
      <c r="C15" s="1">
        <v>45149</v>
      </c>
      <c r="D15">
        <v>76462</v>
      </c>
      <c r="E15" t="s">
        <v>24</v>
      </c>
      <c r="F15" t="s">
        <v>25</v>
      </c>
      <c r="G15" t="s">
        <v>109</v>
      </c>
      <c r="H15" t="s">
        <v>59</v>
      </c>
      <c r="I15" t="s">
        <v>42</v>
      </c>
      <c r="J15" t="s">
        <v>114</v>
      </c>
      <c r="K15" t="s">
        <v>30</v>
      </c>
      <c r="L15" t="s">
        <v>31</v>
      </c>
      <c r="M15">
        <v>76462</v>
      </c>
      <c r="N15" t="s">
        <v>3866</v>
      </c>
      <c r="O15" t="s">
        <v>46</v>
      </c>
      <c r="P15">
        <v>76462</v>
      </c>
      <c r="Q15">
        <v>0</v>
      </c>
      <c r="R15">
        <v>0</v>
      </c>
      <c r="S15" t="s">
        <v>3867</v>
      </c>
      <c r="T15" t="s">
        <v>48</v>
      </c>
      <c r="U15" t="s">
        <v>524</v>
      </c>
      <c r="V15">
        <v>40359</v>
      </c>
      <c r="W15" t="s">
        <v>50</v>
      </c>
    </row>
    <row r="16" spans="1:23" x14ac:dyDescent="0.3">
      <c r="A16" t="s">
        <v>3868</v>
      </c>
      <c r="B16" s="1">
        <v>45060</v>
      </c>
      <c r="C16" s="1">
        <v>45141</v>
      </c>
      <c r="D16">
        <v>39734</v>
      </c>
      <c r="E16" t="s">
        <v>24</v>
      </c>
      <c r="F16" t="s">
        <v>25</v>
      </c>
      <c r="G16" t="s">
        <v>119</v>
      </c>
      <c r="H16" t="s">
        <v>52</v>
      </c>
      <c r="I16" t="s">
        <v>42</v>
      </c>
      <c r="J16" t="s">
        <v>53</v>
      </c>
      <c r="K16" t="s">
        <v>30</v>
      </c>
      <c r="L16" t="s">
        <v>75</v>
      </c>
      <c r="M16">
        <v>39734</v>
      </c>
      <c r="N16" t="s">
        <v>3869</v>
      </c>
      <c r="O16" t="s">
        <v>116</v>
      </c>
      <c r="P16">
        <v>39734</v>
      </c>
      <c r="Q16">
        <v>0</v>
      </c>
      <c r="R16">
        <v>0</v>
      </c>
      <c r="S16" t="s">
        <v>3870</v>
      </c>
      <c r="T16" t="s">
        <v>48</v>
      </c>
      <c r="U16" t="s">
        <v>1176</v>
      </c>
      <c r="V16">
        <v>42033</v>
      </c>
      <c r="W16" t="s">
        <v>36</v>
      </c>
    </row>
    <row r="17" spans="1:23" x14ac:dyDescent="0.3">
      <c r="A17" t="s">
        <v>3871</v>
      </c>
      <c r="B17" s="1">
        <v>45061</v>
      </c>
      <c r="C17" s="1">
        <v>45142</v>
      </c>
      <c r="D17">
        <v>42215</v>
      </c>
      <c r="E17" t="s">
        <v>24</v>
      </c>
      <c r="F17" t="s">
        <v>25</v>
      </c>
      <c r="G17" t="s">
        <v>26</v>
      </c>
      <c r="H17" t="s">
        <v>59</v>
      </c>
      <c r="I17" t="s">
        <v>42</v>
      </c>
      <c r="J17" t="s">
        <v>53</v>
      </c>
      <c r="K17" t="s">
        <v>30</v>
      </c>
      <c r="L17" t="s">
        <v>75</v>
      </c>
      <c r="M17">
        <v>42215</v>
      </c>
      <c r="N17" t="s">
        <v>3872</v>
      </c>
      <c r="O17" t="s">
        <v>61</v>
      </c>
      <c r="P17">
        <v>0</v>
      </c>
      <c r="Q17">
        <v>42215</v>
      </c>
      <c r="R17">
        <v>0</v>
      </c>
      <c r="S17" t="s">
        <v>3873</v>
      </c>
      <c r="T17" t="s">
        <v>48</v>
      </c>
      <c r="U17" t="s">
        <v>1768</v>
      </c>
      <c r="V17">
        <v>49028</v>
      </c>
      <c r="W17" t="s">
        <v>36</v>
      </c>
    </row>
    <row r="18" spans="1:23" x14ac:dyDescent="0.3">
      <c r="A18" t="s">
        <v>3874</v>
      </c>
      <c r="B18" s="1">
        <v>45062</v>
      </c>
      <c r="C18" s="1">
        <v>45122</v>
      </c>
      <c r="D18">
        <v>88</v>
      </c>
      <c r="E18" t="s">
        <v>24</v>
      </c>
      <c r="F18" t="s">
        <v>39</v>
      </c>
      <c r="G18" t="s">
        <v>109</v>
      </c>
      <c r="H18" t="s">
        <v>41</v>
      </c>
      <c r="I18" t="s">
        <v>42</v>
      </c>
      <c r="J18" t="s">
        <v>70</v>
      </c>
      <c r="K18" t="s">
        <v>54</v>
      </c>
      <c r="L18" t="s">
        <v>44</v>
      </c>
      <c r="M18">
        <v>88</v>
      </c>
      <c r="N18" t="s">
        <v>2206</v>
      </c>
      <c r="O18" t="s">
        <v>46</v>
      </c>
      <c r="P18">
        <v>88</v>
      </c>
      <c r="Q18">
        <v>0</v>
      </c>
      <c r="R18">
        <v>0</v>
      </c>
      <c r="S18" t="s">
        <v>3875</v>
      </c>
      <c r="T18" t="s">
        <v>35</v>
      </c>
      <c r="U18" t="s">
        <v>35</v>
      </c>
      <c r="V18">
        <v>0</v>
      </c>
      <c r="W18" t="s">
        <v>53</v>
      </c>
    </row>
    <row r="19" spans="1:23" x14ac:dyDescent="0.3">
      <c r="A19" t="s">
        <v>3874</v>
      </c>
      <c r="B19" s="1">
        <v>45062</v>
      </c>
      <c r="C19" s="1">
        <v>45126</v>
      </c>
      <c r="D19">
        <v>62956</v>
      </c>
      <c r="E19" t="s">
        <v>24</v>
      </c>
      <c r="F19" t="s">
        <v>25</v>
      </c>
      <c r="G19" t="s">
        <v>109</v>
      </c>
      <c r="H19" t="s">
        <v>41</v>
      </c>
      <c r="I19" t="s">
        <v>42</v>
      </c>
      <c r="J19" t="s">
        <v>70</v>
      </c>
      <c r="K19" t="s">
        <v>54</v>
      </c>
      <c r="L19" t="s">
        <v>44</v>
      </c>
      <c r="M19">
        <v>62956</v>
      </c>
      <c r="N19" t="s">
        <v>2206</v>
      </c>
      <c r="O19" t="s">
        <v>46</v>
      </c>
      <c r="P19">
        <v>62956</v>
      </c>
      <c r="Q19">
        <v>0</v>
      </c>
      <c r="R19">
        <v>0</v>
      </c>
      <c r="S19" t="s">
        <v>3875</v>
      </c>
      <c r="T19" t="s">
        <v>35</v>
      </c>
      <c r="U19" t="s">
        <v>35</v>
      </c>
      <c r="V19">
        <v>0</v>
      </c>
      <c r="W19" t="s">
        <v>53</v>
      </c>
    </row>
    <row r="20" spans="1:23" x14ac:dyDescent="0.3">
      <c r="A20" t="s">
        <v>3876</v>
      </c>
      <c r="B20" s="1">
        <v>45063</v>
      </c>
      <c r="C20" s="1">
        <v>45153</v>
      </c>
      <c r="D20">
        <v>32094</v>
      </c>
      <c r="E20" t="s">
        <v>24</v>
      </c>
      <c r="F20" t="s">
        <v>25</v>
      </c>
      <c r="G20" t="s">
        <v>80</v>
      </c>
      <c r="H20" t="s">
        <v>27</v>
      </c>
      <c r="I20" t="s">
        <v>28</v>
      </c>
      <c r="J20" t="s">
        <v>50</v>
      </c>
      <c r="K20" t="s">
        <v>54</v>
      </c>
      <c r="L20" t="s">
        <v>44</v>
      </c>
      <c r="M20">
        <v>32094</v>
      </c>
      <c r="N20" t="s">
        <v>3877</v>
      </c>
      <c r="O20" t="s">
        <v>33</v>
      </c>
      <c r="P20">
        <v>0</v>
      </c>
      <c r="Q20">
        <v>0</v>
      </c>
      <c r="R20">
        <v>32094</v>
      </c>
      <c r="S20" t="s">
        <v>3878</v>
      </c>
      <c r="T20" t="s">
        <v>35</v>
      </c>
      <c r="U20" t="s">
        <v>35</v>
      </c>
      <c r="V20">
        <v>0</v>
      </c>
      <c r="W20" t="s">
        <v>29</v>
      </c>
    </row>
    <row r="21" spans="1:23" x14ac:dyDescent="0.3">
      <c r="A21" t="s">
        <v>3876</v>
      </c>
      <c r="B21" s="1">
        <v>45063</v>
      </c>
      <c r="C21" s="1">
        <v>45128</v>
      </c>
      <c r="D21">
        <v>149</v>
      </c>
      <c r="E21" t="s">
        <v>24</v>
      </c>
      <c r="F21" t="s">
        <v>39</v>
      </c>
      <c r="G21" t="s">
        <v>80</v>
      </c>
      <c r="H21" t="s">
        <v>27</v>
      </c>
      <c r="I21" t="s">
        <v>28</v>
      </c>
      <c r="J21" t="s">
        <v>50</v>
      </c>
      <c r="K21" t="s">
        <v>54</v>
      </c>
      <c r="L21" t="s">
        <v>44</v>
      </c>
      <c r="M21">
        <v>149</v>
      </c>
      <c r="N21" t="s">
        <v>3877</v>
      </c>
      <c r="O21" t="s">
        <v>33</v>
      </c>
      <c r="P21">
        <v>0</v>
      </c>
      <c r="Q21">
        <v>0</v>
      </c>
      <c r="R21">
        <v>149</v>
      </c>
      <c r="S21" t="s">
        <v>3878</v>
      </c>
      <c r="T21" t="s">
        <v>35</v>
      </c>
      <c r="U21" t="s">
        <v>35</v>
      </c>
      <c r="V21">
        <v>0</v>
      </c>
      <c r="W21" t="s">
        <v>29</v>
      </c>
    </row>
    <row r="22" spans="1:23" x14ac:dyDescent="0.3">
      <c r="A22" t="s">
        <v>3879</v>
      </c>
      <c r="B22" s="1">
        <v>45064</v>
      </c>
      <c r="C22" s="1">
        <v>45139</v>
      </c>
      <c r="D22">
        <v>35413</v>
      </c>
      <c r="E22" t="s">
        <v>38</v>
      </c>
      <c r="F22" t="s">
        <v>25</v>
      </c>
      <c r="G22" t="s">
        <v>119</v>
      </c>
      <c r="H22" t="s">
        <v>52</v>
      </c>
      <c r="I22" t="s">
        <v>42</v>
      </c>
      <c r="J22" t="s">
        <v>36</v>
      </c>
      <c r="K22" t="s">
        <v>30</v>
      </c>
      <c r="L22" t="s">
        <v>44</v>
      </c>
      <c r="M22">
        <v>35413</v>
      </c>
      <c r="N22" t="s">
        <v>1128</v>
      </c>
      <c r="O22" t="s">
        <v>46</v>
      </c>
      <c r="P22">
        <v>35413</v>
      </c>
      <c r="Q22">
        <v>0</v>
      </c>
      <c r="R22">
        <v>0</v>
      </c>
      <c r="S22" t="s">
        <v>3880</v>
      </c>
      <c r="T22" t="s">
        <v>48</v>
      </c>
      <c r="U22" t="s">
        <v>541</v>
      </c>
      <c r="V22">
        <v>80887</v>
      </c>
      <c r="W22" t="s">
        <v>64</v>
      </c>
    </row>
    <row r="23" spans="1:23" x14ac:dyDescent="0.3">
      <c r="A23" t="s">
        <v>3879</v>
      </c>
      <c r="B23" s="1">
        <v>45064</v>
      </c>
      <c r="C23" s="1">
        <v>45140</v>
      </c>
      <c r="D23">
        <v>131</v>
      </c>
      <c r="E23" t="s">
        <v>38</v>
      </c>
      <c r="F23" t="s">
        <v>39</v>
      </c>
      <c r="G23" t="s">
        <v>119</v>
      </c>
      <c r="H23" t="s">
        <v>52</v>
      </c>
      <c r="I23" t="s">
        <v>42</v>
      </c>
      <c r="J23" t="s">
        <v>36</v>
      </c>
      <c r="K23" t="s">
        <v>30</v>
      </c>
      <c r="L23" t="s">
        <v>44</v>
      </c>
      <c r="M23">
        <v>131</v>
      </c>
      <c r="N23" t="s">
        <v>1128</v>
      </c>
      <c r="O23" t="s">
        <v>46</v>
      </c>
      <c r="P23">
        <v>131</v>
      </c>
      <c r="Q23">
        <v>0</v>
      </c>
      <c r="R23">
        <v>0</v>
      </c>
      <c r="S23" t="s">
        <v>3880</v>
      </c>
      <c r="T23" t="s">
        <v>48</v>
      </c>
      <c r="U23" t="s">
        <v>541</v>
      </c>
      <c r="V23">
        <v>80887</v>
      </c>
      <c r="W23" t="s">
        <v>64</v>
      </c>
    </row>
    <row r="24" spans="1:23" x14ac:dyDescent="0.3">
      <c r="A24" t="s">
        <v>3881</v>
      </c>
      <c r="B24" s="1">
        <v>45065</v>
      </c>
      <c r="C24" s="1">
        <v>45135</v>
      </c>
      <c r="D24">
        <v>48229</v>
      </c>
      <c r="E24" t="s">
        <v>24</v>
      </c>
      <c r="F24" t="s">
        <v>25</v>
      </c>
      <c r="G24" t="s">
        <v>80</v>
      </c>
      <c r="H24" t="s">
        <v>93</v>
      </c>
      <c r="I24" t="s">
        <v>42</v>
      </c>
      <c r="J24" t="s">
        <v>36</v>
      </c>
      <c r="K24" t="s">
        <v>54</v>
      </c>
      <c r="L24" t="s">
        <v>66</v>
      </c>
      <c r="M24">
        <v>48229</v>
      </c>
      <c r="N24" t="s">
        <v>3882</v>
      </c>
      <c r="O24" t="s">
        <v>46</v>
      </c>
      <c r="P24">
        <v>48229</v>
      </c>
      <c r="Q24">
        <v>0</v>
      </c>
      <c r="R24">
        <v>0</v>
      </c>
      <c r="S24" t="s">
        <v>3883</v>
      </c>
      <c r="T24" t="s">
        <v>48</v>
      </c>
      <c r="U24" t="s">
        <v>545</v>
      </c>
      <c r="V24">
        <v>82499</v>
      </c>
      <c r="W24" t="s">
        <v>29</v>
      </c>
    </row>
    <row r="25" spans="1:23" x14ac:dyDescent="0.3">
      <c r="A25" t="s">
        <v>3884</v>
      </c>
      <c r="B25" s="1">
        <v>45066</v>
      </c>
      <c r="C25" s="1">
        <v>45156</v>
      </c>
      <c r="D25">
        <v>19881</v>
      </c>
      <c r="E25" t="s">
        <v>38</v>
      </c>
      <c r="F25" t="s">
        <v>25</v>
      </c>
      <c r="G25" t="s">
        <v>74</v>
      </c>
      <c r="H25" t="s">
        <v>27</v>
      </c>
      <c r="I25" t="s">
        <v>42</v>
      </c>
      <c r="J25" t="s">
        <v>36</v>
      </c>
      <c r="K25" t="s">
        <v>54</v>
      </c>
      <c r="L25" t="s">
        <v>44</v>
      </c>
      <c r="M25">
        <v>19881</v>
      </c>
      <c r="N25" t="s">
        <v>3885</v>
      </c>
      <c r="O25" t="s">
        <v>116</v>
      </c>
      <c r="P25">
        <v>19881</v>
      </c>
      <c r="Q25">
        <v>0</v>
      </c>
      <c r="R25">
        <v>0</v>
      </c>
      <c r="S25" t="s">
        <v>3886</v>
      </c>
      <c r="T25" t="s">
        <v>35</v>
      </c>
      <c r="U25" t="s">
        <v>35</v>
      </c>
      <c r="V25">
        <v>0</v>
      </c>
      <c r="W25" t="s">
        <v>36</v>
      </c>
    </row>
    <row r="26" spans="1:23" x14ac:dyDescent="0.3">
      <c r="A26" t="s">
        <v>3887</v>
      </c>
      <c r="B26" s="1">
        <v>45067</v>
      </c>
      <c r="C26" s="1">
        <v>45132</v>
      </c>
      <c r="D26">
        <v>13178</v>
      </c>
      <c r="E26" t="s">
        <v>38</v>
      </c>
      <c r="F26" t="s">
        <v>25</v>
      </c>
      <c r="G26" t="s">
        <v>40</v>
      </c>
      <c r="H26" t="s">
        <v>52</v>
      </c>
      <c r="I26" t="s">
        <v>42</v>
      </c>
      <c r="J26" t="s">
        <v>29</v>
      </c>
      <c r="K26" t="s">
        <v>54</v>
      </c>
      <c r="L26" t="s">
        <v>55</v>
      </c>
      <c r="M26">
        <v>13178</v>
      </c>
      <c r="N26" t="s">
        <v>3888</v>
      </c>
      <c r="O26" t="s">
        <v>61</v>
      </c>
      <c r="P26">
        <v>0</v>
      </c>
      <c r="Q26">
        <v>13178</v>
      </c>
      <c r="R26">
        <v>0</v>
      </c>
      <c r="S26" t="s">
        <v>3889</v>
      </c>
      <c r="T26" t="s">
        <v>48</v>
      </c>
      <c r="U26" t="s">
        <v>1198</v>
      </c>
      <c r="V26">
        <v>28041</v>
      </c>
      <c r="W26" t="s">
        <v>50</v>
      </c>
    </row>
    <row r="27" spans="1:23" x14ac:dyDescent="0.3">
      <c r="A27" t="s">
        <v>3887</v>
      </c>
      <c r="B27" s="1">
        <v>45067</v>
      </c>
      <c r="C27" s="1">
        <v>45143</v>
      </c>
      <c r="D27">
        <v>10</v>
      </c>
      <c r="E27" t="s">
        <v>38</v>
      </c>
      <c r="F27" t="s">
        <v>39</v>
      </c>
      <c r="G27" t="s">
        <v>40</v>
      </c>
      <c r="H27" t="s">
        <v>52</v>
      </c>
      <c r="I27" t="s">
        <v>42</v>
      </c>
      <c r="J27" t="s">
        <v>29</v>
      </c>
      <c r="K27" t="s">
        <v>54</v>
      </c>
      <c r="L27" t="s">
        <v>55</v>
      </c>
      <c r="M27">
        <v>100</v>
      </c>
      <c r="N27" t="s">
        <v>3888</v>
      </c>
      <c r="O27" t="s">
        <v>61</v>
      </c>
      <c r="P27">
        <v>0</v>
      </c>
      <c r="Q27">
        <v>100</v>
      </c>
      <c r="R27">
        <v>0</v>
      </c>
      <c r="S27" t="s">
        <v>3889</v>
      </c>
      <c r="T27" t="s">
        <v>48</v>
      </c>
      <c r="U27" t="s">
        <v>1198</v>
      </c>
      <c r="V27">
        <v>28041</v>
      </c>
      <c r="W27" t="s">
        <v>50</v>
      </c>
    </row>
    <row r="28" spans="1:23" x14ac:dyDescent="0.3">
      <c r="A28" t="s">
        <v>3890</v>
      </c>
      <c r="B28" s="1">
        <v>45068</v>
      </c>
      <c r="C28" s="1">
        <v>45142</v>
      </c>
      <c r="D28">
        <v>70329</v>
      </c>
      <c r="E28" t="s">
        <v>24</v>
      </c>
      <c r="F28" t="s">
        <v>25</v>
      </c>
      <c r="G28" t="s">
        <v>119</v>
      </c>
      <c r="H28" t="s">
        <v>41</v>
      </c>
      <c r="I28" t="s">
        <v>42</v>
      </c>
      <c r="J28" t="s">
        <v>114</v>
      </c>
      <c r="K28" t="s">
        <v>30</v>
      </c>
      <c r="L28" t="s">
        <v>44</v>
      </c>
      <c r="M28">
        <v>70329</v>
      </c>
      <c r="N28" t="s">
        <v>3891</v>
      </c>
      <c r="O28" t="s">
        <v>61</v>
      </c>
      <c r="P28">
        <v>0</v>
      </c>
      <c r="Q28">
        <v>70329</v>
      </c>
      <c r="R28">
        <v>0</v>
      </c>
      <c r="S28" t="s">
        <v>3892</v>
      </c>
      <c r="T28" t="s">
        <v>48</v>
      </c>
      <c r="U28" t="s">
        <v>556</v>
      </c>
      <c r="V28">
        <v>60251</v>
      </c>
      <c r="W28" t="s">
        <v>29</v>
      </c>
    </row>
    <row r="29" spans="1:23" x14ac:dyDescent="0.3">
      <c r="A29" t="s">
        <v>3890</v>
      </c>
      <c r="B29" s="1">
        <v>45068</v>
      </c>
      <c r="C29" s="1">
        <v>45135</v>
      </c>
      <c r="D29">
        <v>81</v>
      </c>
      <c r="E29" t="s">
        <v>24</v>
      </c>
      <c r="F29" t="s">
        <v>39</v>
      </c>
      <c r="G29" t="s">
        <v>119</v>
      </c>
      <c r="H29" t="s">
        <v>41</v>
      </c>
      <c r="I29" t="s">
        <v>42</v>
      </c>
      <c r="J29" t="s">
        <v>114</v>
      </c>
      <c r="K29" t="s">
        <v>30</v>
      </c>
      <c r="L29" t="s">
        <v>44</v>
      </c>
      <c r="M29">
        <v>81</v>
      </c>
      <c r="N29" t="s">
        <v>3891</v>
      </c>
      <c r="O29" t="s">
        <v>61</v>
      </c>
      <c r="P29">
        <v>0</v>
      </c>
      <c r="Q29">
        <v>81</v>
      </c>
      <c r="R29">
        <v>0</v>
      </c>
      <c r="S29" t="s">
        <v>3892</v>
      </c>
      <c r="T29" t="s">
        <v>48</v>
      </c>
      <c r="U29" t="s">
        <v>556</v>
      </c>
      <c r="V29">
        <v>60251</v>
      </c>
      <c r="W29" t="s">
        <v>29</v>
      </c>
    </row>
    <row r="30" spans="1:23" x14ac:dyDescent="0.3">
      <c r="A30" t="s">
        <v>3893</v>
      </c>
      <c r="B30" s="1">
        <v>45069</v>
      </c>
      <c r="C30" s="1">
        <v>45152</v>
      </c>
      <c r="D30">
        <v>16476</v>
      </c>
      <c r="E30" t="s">
        <v>24</v>
      </c>
      <c r="F30" t="s">
        <v>25</v>
      </c>
      <c r="G30" t="s">
        <v>80</v>
      </c>
      <c r="H30" t="s">
        <v>85</v>
      </c>
      <c r="I30" t="s">
        <v>42</v>
      </c>
      <c r="J30" t="s">
        <v>50</v>
      </c>
      <c r="K30" t="s">
        <v>30</v>
      </c>
      <c r="L30" t="s">
        <v>75</v>
      </c>
      <c r="M30">
        <v>16476</v>
      </c>
      <c r="N30" t="s">
        <v>179</v>
      </c>
      <c r="O30" t="s">
        <v>46</v>
      </c>
      <c r="P30">
        <v>16476</v>
      </c>
      <c r="Q30">
        <v>0</v>
      </c>
      <c r="R30">
        <v>0</v>
      </c>
      <c r="S30" t="s">
        <v>3894</v>
      </c>
      <c r="T30" t="s">
        <v>48</v>
      </c>
      <c r="U30" t="s">
        <v>560</v>
      </c>
      <c r="V30">
        <v>16639</v>
      </c>
      <c r="W30" t="s">
        <v>43</v>
      </c>
    </row>
    <row r="31" spans="1:23" x14ac:dyDescent="0.3">
      <c r="A31" t="s">
        <v>3895</v>
      </c>
      <c r="B31" s="1">
        <v>45070</v>
      </c>
      <c r="C31" s="1">
        <v>45146</v>
      </c>
      <c r="D31">
        <v>1792</v>
      </c>
      <c r="E31" t="s">
        <v>24</v>
      </c>
      <c r="F31" t="s">
        <v>25</v>
      </c>
      <c r="G31" t="s">
        <v>26</v>
      </c>
      <c r="H31" t="s">
        <v>93</v>
      </c>
      <c r="I31" t="s">
        <v>42</v>
      </c>
      <c r="J31" t="s">
        <v>29</v>
      </c>
      <c r="K31" t="s">
        <v>54</v>
      </c>
      <c r="L31" t="s">
        <v>44</v>
      </c>
      <c r="M31">
        <v>17920</v>
      </c>
      <c r="N31" t="s">
        <v>3896</v>
      </c>
      <c r="O31" t="s">
        <v>61</v>
      </c>
      <c r="P31">
        <v>0</v>
      </c>
      <c r="Q31">
        <v>17920</v>
      </c>
      <c r="R31">
        <v>0</v>
      </c>
      <c r="S31" t="s">
        <v>3897</v>
      </c>
      <c r="T31" t="s">
        <v>48</v>
      </c>
      <c r="U31" t="s">
        <v>1792</v>
      </c>
      <c r="V31">
        <v>66773</v>
      </c>
      <c r="W31" t="s">
        <v>53</v>
      </c>
    </row>
    <row r="32" spans="1:23" x14ac:dyDescent="0.3">
      <c r="A32" t="s">
        <v>3898</v>
      </c>
      <c r="B32" s="1">
        <v>45071</v>
      </c>
      <c r="C32" s="1">
        <v>45146</v>
      </c>
      <c r="D32">
        <v>26919</v>
      </c>
      <c r="E32" t="s">
        <v>38</v>
      </c>
      <c r="F32" t="s">
        <v>25</v>
      </c>
      <c r="G32" t="s">
        <v>74</v>
      </c>
      <c r="H32" t="s">
        <v>52</v>
      </c>
      <c r="I32" t="s">
        <v>42</v>
      </c>
      <c r="J32" t="s">
        <v>43</v>
      </c>
      <c r="K32" t="s">
        <v>54</v>
      </c>
      <c r="L32" t="s">
        <v>75</v>
      </c>
      <c r="M32">
        <v>26919</v>
      </c>
      <c r="N32" t="s">
        <v>2667</v>
      </c>
      <c r="O32" t="s">
        <v>116</v>
      </c>
      <c r="P32">
        <v>26919</v>
      </c>
      <c r="Q32">
        <v>0</v>
      </c>
      <c r="R32">
        <v>0</v>
      </c>
      <c r="S32" t="s">
        <v>3899</v>
      </c>
      <c r="T32" t="s">
        <v>35</v>
      </c>
      <c r="U32" t="s">
        <v>35</v>
      </c>
      <c r="V32">
        <v>0</v>
      </c>
      <c r="W32" t="s">
        <v>36</v>
      </c>
    </row>
    <row r="33" spans="1:23" x14ac:dyDescent="0.3">
      <c r="A33" t="s">
        <v>3900</v>
      </c>
      <c r="B33" s="1">
        <v>45072</v>
      </c>
      <c r="C33" s="1">
        <v>45134</v>
      </c>
      <c r="D33">
        <v>3364</v>
      </c>
      <c r="E33" t="s">
        <v>24</v>
      </c>
      <c r="F33" t="s">
        <v>25</v>
      </c>
      <c r="G33" t="s">
        <v>26</v>
      </c>
      <c r="H33" t="s">
        <v>52</v>
      </c>
      <c r="I33" t="s">
        <v>42</v>
      </c>
      <c r="J33" t="s">
        <v>36</v>
      </c>
      <c r="K33" t="s">
        <v>54</v>
      </c>
      <c r="L33" t="s">
        <v>55</v>
      </c>
      <c r="M33">
        <v>3364</v>
      </c>
      <c r="N33" t="s">
        <v>3901</v>
      </c>
      <c r="O33" t="s">
        <v>61</v>
      </c>
      <c r="P33">
        <v>0</v>
      </c>
      <c r="Q33">
        <v>3364</v>
      </c>
      <c r="R33">
        <v>0</v>
      </c>
      <c r="S33" t="s">
        <v>3902</v>
      </c>
      <c r="T33" t="s">
        <v>48</v>
      </c>
      <c r="U33" t="s">
        <v>2353</v>
      </c>
      <c r="V33">
        <v>34159</v>
      </c>
      <c r="W33" t="s">
        <v>29</v>
      </c>
    </row>
    <row r="34" spans="1:23" x14ac:dyDescent="0.3">
      <c r="A34" t="s">
        <v>3900</v>
      </c>
      <c r="B34" s="1">
        <v>45072</v>
      </c>
      <c r="C34" s="1">
        <v>45139</v>
      </c>
      <c r="D34">
        <v>139</v>
      </c>
      <c r="E34" t="s">
        <v>24</v>
      </c>
      <c r="F34" t="s">
        <v>39</v>
      </c>
      <c r="G34" t="s">
        <v>26</v>
      </c>
      <c r="H34" t="s">
        <v>52</v>
      </c>
      <c r="I34" t="s">
        <v>42</v>
      </c>
      <c r="J34" t="s">
        <v>36</v>
      </c>
      <c r="K34" t="s">
        <v>54</v>
      </c>
      <c r="L34" t="s">
        <v>55</v>
      </c>
      <c r="M34">
        <v>139</v>
      </c>
      <c r="N34" t="s">
        <v>3901</v>
      </c>
      <c r="O34" t="s">
        <v>61</v>
      </c>
      <c r="P34">
        <v>0</v>
      </c>
      <c r="Q34">
        <v>139</v>
      </c>
      <c r="R34">
        <v>0</v>
      </c>
      <c r="S34" t="s">
        <v>3902</v>
      </c>
      <c r="T34" t="s">
        <v>48</v>
      </c>
      <c r="U34" t="s">
        <v>2353</v>
      </c>
      <c r="V34">
        <v>34159</v>
      </c>
      <c r="W34" t="s">
        <v>29</v>
      </c>
    </row>
    <row r="35" spans="1:23" x14ac:dyDescent="0.3">
      <c r="A35" t="s">
        <v>3903</v>
      </c>
      <c r="B35" s="1">
        <v>45073</v>
      </c>
      <c r="C35" s="1">
        <v>45136</v>
      </c>
      <c r="D35">
        <v>652</v>
      </c>
      <c r="E35" t="s">
        <v>24</v>
      </c>
      <c r="F35" t="s">
        <v>25</v>
      </c>
      <c r="G35" t="s">
        <v>109</v>
      </c>
      <c r="H35" t="s">
        <v>27</v>
      </c>
      <c r="I35" t="s">
        <v>42</v>
      </c>
      <c r="J35" t="s">
        <v>29</v>
      </c>
      <c r="K35" t="s">
        <v>54</v>
      </c>
      <c r="L35" t="s">
        <v>66</v>
      </c>
      <c r="M35">
        <v>6520</v>
      </c>
      <c r="N35" t="s">
        <v>2621</v>
      </c>
      <c r="O35" t="s">
        <v>61</v>
      </c>
      <c r="P35">
        <v>0</v>
      </c>
      <c r="Q35">
        <v>6520</v>
      </c>
      <c r="R35">
        <v>0</v>
      </c>
      <c r="S35" t="s">
        <v>3904</v>
      </c>
      <c r="T35" t="s">
        <v>35</v>
      </c>
      <c r="U35" t="s">
        <v>35</v>
      </c>
      <c r="V35">
        <v>0</v>
      </c>
      <c r="W35" t="s">
        <v>29</v>
      </c>
    </row>
    <row r="36" spans="1:23" x14ac:dyDescent="0.3">
      <c r="A36" t="s">
        <v>3905</v>
      </c>
      <c r="B36" s="1">
        <v>45074</v>
      </c>
      <c r="C36" s="1">
        <v>45149</v>
      </c>
      <c r="D36">
        <v>10705</v>
      </c>
      <c r="E36" t="s">
        <v>38</v>
      </c>
      <c r="F36" t="s">
        <v>25</v>
      </c>
      <c r="G36" t="s">
        <v>74</v>
      </c>
      <c r="H36" t="s">
        <v>52</v>
      </c>
      <c r="I36" t="s">
        <v>42</v>
      </c>
      <c r="J36" t="s">
        <v>36</v>
      </c>
      <c r="K36" t="s">
        <v>30</v>
      </c>
      <c r="L36" t="s">
        <v>55</v>
      </c>
      <c r="M36">
        <v>10705</v>
      </c>
      <c r="N36" t="s">
        <v>2642</v>
      </c>
      <c r="O36" t="s">
        <v>116</v>
      </c>
      <c r="P36">
        <v>10705</v>
      </c>
      <c r="Q36">
        <v>0</v>
      </c>
      <c r="R36">
        <v>0</v>
      </c>
      <c r="S36" t="s">
        <v>3906</v>
      </c>
      <c r="T36" t="s">
        <v>48</v>
      </c>
      <c r="U36" t="s">
        <v>577</v>
      </c>
      <c r="V36">
        <v>56864</v>
      </c>
      <c r="W36" t="s">
        <v>36</v>
      </c>
    </row>
    <row r="37" spans="1:23" x14ac:dyDescent="0.3">
      <c r="A37" t="s">
        <v>3905</v>
      </c>
      <c r="B37" s="1">
        <v>45074</v>
      </c>
      <c r="C37" s="1">
        <v>45148</v>
      </c>
      <c r="D37">
        <v>102</v>
      </c>
      <c r="E37" t="s">
        <v>38</v>
      </c>
      <c r="F37" t="s">
        <v>39</v>
      </c>
      <c r="G37" t="s">
        <v>74</v>
      </c>
      <c r="H37" t="s">
        <v>52</v>
      </c>
      <c r="I37" t="s">
        <v>42</v>
      </c>
      <c r="J37" t="s">
        <v>36</v>
      </c>
      <c r="K37" t="s">
        <v>30</v>
      </c>
      <c r="L37" t="s">
        <v>55</v>
      </c>
      <c r="M37">
        <v>102</v>
      </c>
      <c r="N37" t="s">
        <v>2642</v>
      </c>
      <c r="O37" t="s">
        <v>116</v>
      </c>
      <c r="P37">
        <v>102</v>
      </c>
      <c r="Q37">
        <v>0</v>
      </c>
      <c r="R37">
        <v>0</v>
      </c>
      <c r="S37" t="s">
        <v>3906</v>
      </c>
      <c r="T37" t="s">
        <v>48</v>
      </c>
      <c r="U37" t="s">
        <v>577</v>
      </c>
      <c r="V37">
        <v>56864</v>
      </c>
      <c r="W37" t="s">
        <v>36</v>
      </c>
    </row>
    <row r="38" spans="1:23" x14ac:dyDescent="0.3">
      <c r="A38" t="s">
        <v>3907</v>
      </c>
      <c r="B38" s="1">
        <v>45075</v>
      </c>
      <c r="C38" s="1">
        <v>45159</v>
      </c>
      <c r="D38">
        <v>144</v>
      </c>
      <c r="E38" t="s">
        <v>24</v>
      </c>
      <c r="F38" t="s">
        <v>39</v>
      </c>
      <c r="G38" t="s">
        <v>109</v>
      </c>
      <c r="H38" t="s">
        <v>27</v>
      </c>
      <c r="I38" t="s">
        <v>28</v>
      </c>
      <c r="J38" t="s">
        <v>114</v>
      </c>
      <c r="K38" t="s">
        <v>54</v>
      </c>
      <c r="L38" t="s">
        <v>55</v>
      </c>
      <c r="M38">
        <v>144</v>
      </c>
      <c r="N38" t="s">
        <v>3908</v>
      </c>
      <c r="O38" t="s">
        <v>33</v>
      </c>
      <c r="P38">
        <v>0</v>
      </c>
      <c r="Q38">
        <v>0</v>
      </c>
      <c r="R38">
        <v>144</v>
      </c>
      <c r="S38" t="s">
        <v>3909</v>
      </c>
      <c r="T38" t="s">
        <v>35</v>
      </c>
      <c r="U38" t="s">
        <v>35</v>
      </c>
      <c r="V38">
        <v>0</v>
      </c>
      <c r="W38" t="s">
        <v>36</v>
      </c>
    </row>
    <row r="39" spans="1:23" x14ac:dyDescent="0.3">
      <c r="A39" t="s">
        <v>3907</v>
      </c>
      <c r="B39" s="1">
        <v>45075</v>
      </c>
      <c r="C39" s="1">
        <v>45165</v>
      </c>
      <c r="D39">
        <v>37106</v>
      </c>
      <c r="E39" t="s">
        <v>24</v>
      </c>
      <c r="F39" t="s">
        <v>25</v>
      </c>
      <c r="G39" t="s">
        <v>109</v>
      </c>
      <c r="H39" t="s">
        <v>27</v>
      </c>
      <c r="I39" t="s">
        <v>28</v>
      </c>
      <c r="J39" t="s">
        <v>114</v>
      </c>
      <c r="K39" t="s">
        <v>54</v>
      </c>
      <c r="L39" t="s">
        <v>55</v>
      </c>
      <c r="M39">
        <v>37106</v>
      </c>
      <c r="N39" t="s">
        <v>3908</v>
      </c>
      <c r="O39" t="s">
        <v>33</v>
      </c>
      <c r="P39">
        <v>0</v>
      </c>
      <c r="Q39">
        <v>0</v>
      </c>
      <c r="R39">
        <v>37106</v>
      </c>
      <c r="S39" t="s">
        <v>3909</v>
      </c>
      <c r="T39" t="s">
        <v>35</v>
      </c>
      <c r="U39" t="s">
        <v>35</v>
      </c>
      <c r="V39">
        <v>0</v>
      </c>
      <c r="W39" t="s">
        <v>36</v>
      </c>
    </row>
    <row r="40" spans="1:23" x14ac:dyDescent="0.3">
      <c r="A40" t="s">
        <v>3910</v>
      </c>
      <c r="B40" s="1">
        <v>45076</v>
      </c>
      <c r="C40" s="1">
        <v>45150</v>
      </c>
      <c r="D40">
        <v>88812</v>
      </c>
      <c r="E40" t="s">
        <v>38</v>
      </c>
      <c r="F40" t="s">
        <v>25</v>
      </c>
      <c r="G40" t="s">
        <v>40</v>
      </c>
      <c r="H40" t="s">
        <v>85</v>
      </c>
      <c r="I40" t="s">
        <v>42</v>
      </c>
      <c r="J40" t="s">
        <v>64</v>
      </c>
      <c r="K40" t="s">
        <v>30</v>
      </c>
      <c r="L40" t="s">
        <v>44</v>
      </c>
      <c r="M40">
        <v>88812</v>
      </c>
      <c r="N40" t="s">
        <v>3911</v>
      </c>
      <c r="O40" t="s">
        <v>61</v>
      </c>
      <c r="P40">
        <v>0</v>
      </c>
      <c r="Q40">
        <v>88812</v>
      </c>
      <c r="R40">
        <v>0</v>
      </c>
      <c r="S40" t="s">
        <v>3912</v>
      </c>
      <c r="T40" t="s">
        <v>48</v>
      </c>
      <c r="U40" t="s">
        <v>585</v>
      </c>
      <c r="V40">
        <v>92662</v>
      </c>
      <c r="W40" t="s">
        <v>36</v>
      </c>
    </row>
    <row r="41" spans="1:23" x14ac:dyDescent="0.3">
      <c r="A41" t="s">
        <v>3910</v>
      </c>
      <c r="B41" s="1">
        <v>45076</v>
      </c>
      <c r="C41" s="1">
        <v>45154</v>
      </c>
      <c r="D41">
        <v>138</v>
      </c>
      <c r="E41" t="s">
        <v>38</v>
      </c>
      <c r="F41" t="s">
        <v>39</v>
      </c>
      <c r="G41" t="s">
        <v>40</v>
      </c>
      <c r="H41" t="s">
        <v>85</v>
      </c>
      <c r="I41" t="s">
        <v>42</v>
      </c>
      <c r="J41" t="s">
        <v>64</v>
      </c>
      <c r="K41" t="s">
        <v>30</v>
      </c>
      <c r="L41" t="s">
        <v>44</v>
      </c>
      <c r="M41">
        <v>138</v>
      </c>
      <c r="N41" t="s">
        <v>3911</v>
      </c>
      <c r="O41" t="s">
        <v>61</v>
      </c>
      <c r="P41">
        <v>0</v>
      </c>
      <c r="Q41">
        <v>138</v>
      </c>
      <c r="R41">
        <v>0</v>
      </c>
      <c r="S41" t="s">
        <v>3912</v>
      </c>
      <c r="T41" t="s">
        <v>48</v>
      </c>
      <c r="U41" t="s">
        <v>585</v>
      </c>
      <c r="V41">
        <v>92662</v>
      </c>
      <c r="W41" t="s">
        <v>36</v>
      </c>
    </row>
    <row r="42" spans="1:23" x14ac:dyDescent="0.3">
      <c r="A42" t="s">
        <v>3913</v>
      </c>
      <c r="B42" s="1">
        <v>45077</v>
      </c>
      <c r="C42" s="1">
        <v>45145</v>
      </c>
      <c r="D42">
        <v>67235</v>
      </c>
      <c r="E42" t="s">
        <v>38</v>
      </c>
      <c r="F42" t="s">
        <v>25</v>
      </c>
      <c r="G42" t="s">
        <v>119</v>
      </c>
      <c r="H42" t="s">
        <v>85</v>
      </c>
      <c r="I42" t="s">
        <v>28</v>
      </c>
      <c r="J42" t="s">
        <v>50</v>
      </c>
      <c r="K42" t="s">
        <v>30</v>
      </c>
      <c r="L42" t="s">
        <v>75</v>
      </c>
      <c r="M42">
        <v>67235</v>
      </c>
      <c r="N42" t="s">
        <v>1958</v>
      </c>
      <c r="O42" t="s">
        <v>33</v>
      </c>
      <c r="P42">
        <v>0</v>
      </c>
      <c r="Q42">
        <v>0</v>
      </c>
      <c r="R42">
        <v>67235</v>
      </c>
      <c r="S42" t="s">
        <v>3914</v>
      </c>
      <c r="T42" t="s">
        <v>35</v>
      </c>
      <c r="U42" t="s">
        <v>35</v>
      </c>
      <c r="V42">
        <v>0</v>
      </c>
      <c r="W42" t="s">
        <v>29</v>
      </c>
    </row>
    <row r="43" spans="1:23" x14ac:dyDescent="0.3">
      <c r="A43" t="s">
        <v>3915</v>
      </c>
      <c r="B43" s="1">
        <v>45078</v>
      </c>
      <c r="C43" s="1">
        <v>45157</v>
      </c>
      <c r="D43">
        <v>1432</v>
      </c>
      <c r="E43" t="s">
        <v>24</v>
      </c>
      <c r="F43" t="s">
        <v>25</v>
      </c>
      <c r="G43" t="s">
        <v>119</v>
      </c>
      <c r="H43" t="s">
        <v>41</v>
      </c>
      <c r="I43" t="s">
        <v>28</v>
      </c>
      <c r="J43" t="s">
        <v>50</v>
      </c>
      <c r="K43" t="s">
        <v>54</v>
      </c>
      <c r="L43" t="s">
        <v>44</v>
      </c>
      <c r="M43">
        <v>14320</v>
      </c>
      <c r="N43" t="s">
        <v>3916</v>
      </c>
      <c r="O43" t="s">
        <v>33</v>
      </c>
      <c r="P43">
        <v>0</v>
      </c>
      <c r="Q43">
        <v>0</v>
      </c>
      <c r="R43">
        <v>14320</v>
      </c>
      <c r="S43" t="s">
        <v>3917</v>
      </c>
      <c r="T43" t="s">
        <v>48</v>
      </c>
      <c r="U43" t="s">
        <v>1232</v>
      </c>
      <c r="V43">
        <v>65194</v>
      </c>
      <c r="W43" t="s">
        <v>43</v>
      </c>
    </row>
    <row r="44" spans="1:23" x14ac:dyDescent="0.3">
      <c r="A44" t="s">
        <v>3918</v>
      </c>
      <c r="B44" s="1">
        <v>45079</v>
      </c>
      <c r="C44" s="1">
        <v>45156</v>
      </c>
      <c r="D44">
        <v>48693</v>
      </c>
      <c r="E44" t="s">
        <v>38</v>
      </c>
      <c r="F44" t="s">
        <v>25</v>
      </c>
      <c r="G44" t="s">
        <v>109</v>
      </c>
      <c r="H44" t="s">
        <v>41</v>
      </c>
      <c r="I44" t="s">
        <v>42</v>
      </c>
      <c r="J44" t="s">
        <v>114</v>
      </c>
      <c r="K44" t="s">
        <v>30</v>
      </c>
      <c r="L44" t="s">
        <v>66</v>
      </c>
      <c r="M44">
        <v>48693</v>
      </c>
      <c r="N44" t="s">
        <v>3919</v>
      </c>
      <c r="O44" t="s">
        <v>61</v>
      </c>
      <c r="P44">
        <v>0</v>
      </c>
      <c r="Q44">
        <v>48693</v>
      </c>
      <c r="R44">
        <v>0</v>
      </c>
      <c r="S44" t="s">
        <v>3920</v>
      </c>
      <c r="T44" t="s">
        <v>48</v>
      </c>
      <c r="U44" t="s">
        <v>596</v>
      </c>
      <c r="V44">
        <v>5757</v>
      </c>
      <c r="W44" t="s">
        <v>64</v>
      </c>
    </row>
    <row r="45" spans="1:23" x14ac:dyDescent="0.3">
      <c r="A45" t="s">
        <v>3921</v>
      </c>
      <c r="B45" s="1">
        <v>45080</v>
      </c>
      <c r="C45" s="1">
        <v>45140</v>
      </c>
      <c r="D45">
        <v>72715</v>
      </c>
      <c r="E45" t="s">
        <v>38</v>
      </c>
      <c r="F45" t="s">
        <v>25</v>
      </c>
      <c r="G45" t="s">
        <v>40</v>
      </c>
      <c r="H45" t="s">
        <v>52</v>
      </c>
      <c r="I45" t="s">
        <v>42</v>
      </c>
      <c r="J45" t="s">
        <v>114</v>
      </c>
      <c r="K45" t="s">
        <v>54</v>
      </c>
      <c r="L45" t="s">
        <v>31</v>
      </c>
      <c r="M45">
        <v>72715</v>
      </c>
      <c r="N45" t="s">
        <v>3922</v>
      </c>
      <c r="O45" t="s">
        <v>61</v>
      </c>
      <c r="P45">
        <v>0</v>
      </c>
      <c r="Q45">
        <v>72715</v>
      </c>
      <c r="R45">
        <v>0</v>
      </c>
      <c r="S45" t="s">
        <v>3923</v>
      </c>
      <c r="T45" t="s">
        <v>35</v>
      </c>
      <c r="U45" t="s">
        <v>35</v>
      </c>
      <c r="V45">
        <v>0</v>
      </c>
      <c r="W45" t="s">
        <v>53</v>
      </c>
    </row>
    <row r="46" spans="1:23" x14ac:dyDescent="0.3">
      <c r="A46" t="s">
        <v>3924</v>
      </c>
      <c r="B46" s="1">
        <v>45081</v>
      </c>
      <c r="C46" s="1">
        <v>45150</v>
      </c>
      <c r="D46">
        <v>102</v>
      </c>
      <c r="E46" t="s">
        <v>24</v>
      </c>
      <c r="F46" t="s">
        <v>39</v>
      </c>
      <c r="G46" t="s">
        <v>74</v>
      </c>
      <c r="H46" t="s">
        <v>93</v>
      </c>
      <c r="I46" t="s">
        <v>42</v>
      </c>
      <c r="J46" t="s">
        <v>114</v>
      </c>
      <c r="K46" t="s">
        <v>30</v>
      </c>
      <c r="L46" t="s">
        <v>55</v>
      </c>
      <c r="M46">
        <v>102</v>
      </c>
      <c r="N46" t="s">
        <v>1540</v>
      </c>
      <c r="O46" t="s">
        <v>116</v>
      </c>
      <c r="P46">
        <v>102</v>
      </c>
      <c r="Q46">
        <v>0</v>
      </c>
      <c r="R46">
        <v>0</v>
      </c>
      <c r="S46" t="s">
        <v>3925</v>
      </c>
      <c r="T46" t="s">
        <v>35</v>
      </c>
      <c r="U46" t="s">
        <v>35</v>
      </c>
      <c r="V46">
        <v>0</v>
      </c>
      <c r="W46" t="s">
        <v>43</v>
      </c>
    </row>
    <row r="47" spans="1:23" x14ac:dyDescent="0.3">
      <c r="A47" t="s">
        <v>3924</v>
      </c>
      <c r="B47" s="1">
        <v>45081</v>
      </c>
      <c r="C47" s="1">
        <v>45158</v>
      </c>
      <c r="D47">
        <v>41595</v>
      </c>
      <c r="E47" t="s">
        <v>24</v>
      </c>
      <c r="F47" t="s">
        <v>25</v>
      </c>
      <c r="G47" t="s">
        <v>74</v>
      </c>
      <c r="H47" t="s">
        <v>93</v>
      </c>
      <c r="I47" t="s">
        <v>42</v>
      </c>
      <c r="J47" t="s">
        <v>114</v>
      </c>
      <c r="K47" t="s">
        <v>30</v>
      </c>
      <c r="L47" t="s">
        <v>55</v>
      </c>
      <c r="M47">
        <v>41595</v>
      </c>
      <c r="N47" t="s">
        <v>1540</v>
      </c>
      <c r="O47" t="s">
        <v>116</v>
      </c>
      <c r="P47">
        <v>41595</v>
      </c>
      <c r="Q47">
        <v>0</v>
      </c>
      <c r="R47">
        <v>0</v>
      </c>
      <c r="S47" t="s">
        <v>3925</v>
      </c>
      <c r="T47" t="s">
        <v>35</v>
      </c>
      <c r="U47" t="s">
        <v>35</v>
      </c>
      <c r="V47">
        <v>0</v>
      </c>
      <c r="W47" t="s">
        <v>43</v>
      </c>
    </row>
    <row r="48" spans="1:23" x14ac:dyDescent="0.3">
      <c r="A48" t="s">
        <v>3926</v>
      </c>
      <c r="B48" s="1">
        <v>45082</v>
      </c>
      <c r="C48" s="1">
        <v>45146</v>
      </c>
      <c r="D48">
        <v>68227</v>
      </c>
      <c r="E48" t="s">
        <v>24</v>
      </c>
      <c r="F48" t="s">
        <v>25</v>
      </c>
      <c r="G48" t="s">
        <v>109</v>
      </c>
      <c r="H48" t="s">
        <v>93</v>
      </c>
      <c r="I48" t="s">
        <v>28</v>
      </c>
      <c r="J48" t="s">
        <v>114</v>
      </c>
      <c r="K48" t="s">
        <v>54</v>
      </c>
      <c r="L48" t="s">
        <v>66</v>
      </c>
      <c r="M48">
        <v>68227</v>
      </c>
      <c r="N48" t="s">
        <v>3927</v>
      </c>
      <c r="O48" t="s">
        <v>33</v>
      </c>
      <c r="P48">
        <v>0</v>
      </c>
      <c r="Q48">
        <v>0</v>
      </c>
      <c r="R48">
        <v>68227</v>
      </c>
      <c r="S48" t="s">
        <v>3928</v>
      </c>
      <c r="T48" t="s">
        <v>48</v>
      </c>
      <c r="U48" t="s">
        <v>1246</v>
      </c>
      <c r="V48">
        <v>9663</v>
      </c>
      <c r="W48" t="s">
        <v>43</v>
      </c>
    </row>
    <row r="49" spans="1:23" x14ac:dyDescent="0.3">
      <c r="A49" t="s">
        <v>3926</v>
      </c>
      <c r="B49" s="1">
        <v>45082</v>
      </c>
      <c r="C49" s="1">
        <v>45153</v>
      </c>
      <c r="D49">
        <v>103</v>
      </c>
      <c r="E49" t="s">
        <v>24</v>
      </c>
      <c r="F49" t="s">
        <v>39</v>
      </c>
      <c r="G49" t="s">
        <v>109</v>
      </c>
      <c r="H49" t="s">
        <v>93</v>
      </c>
      <c r="I49" t="s">
        <v>28</v>
      </c>
      <c r="J49" t="s">
        <v>114</v>
      </c>
      <c r="K49" t="s">
        <v>54</v>
      </c>
      <c r="L49" t="s">
        <v>66</v>
      </c>
      <c r="M49">
        <v>103</v>
      </c>
      <c r="N49" t="s">
        <v>3927</v>
      </c>
      <c r="O49" t="s">
        <v>33</v>
      </c>
      <c r="P49">
        <v>0</v>
      </c>
      <c r="Q49">
        <v>0</v>
      </c>
      <c r="R49">
        <v>103</v>
      </c>
      <c r="S49" t="s">
        <v>3928</v>
      </c>
      <c r="T49" t="s">
        <v>48</v>
      </c>
      <c r="U49" t="s">
        <v>1246</v>
      </c>
      <c r="V49">
        <v>9663</v>
      </c>
      <c r="W49" t="s">
        <v>43</v>
      </c>
    </row>
    <row r="50" spans="1:23" x14ac:dyDescent="0.3">
      <c r="A50" t="s">
        <v>3929</v>
      </c>
      <c r="B50" s="1">
        <v>45083</v>
      </c>
      <c r="C50" s="1">
        <v>45161</v>
      </c>
      <c r="D50">
        <v>55576</v>
      </c>
      <c r="E50" t="s">
        <v>24</v>
      </c>
      <c r="F50" t="s">
        <v>25</v>
      </c>
      <c r="G50" t="s">
        <v>74</v>
      </c>
      <c r="H50" t="s">
        <v>27</v>
      </c>
      <c r="I50" t="s">
        <v>28</v>
      </c>
      <c r="J50" t="s">
        <v>50</v>
      </c>
      <c r="K50" t="s">
        <v>30</v>
      </c>
      <c r="L50" t="s">
        <v>66</v>
      </c>
      <c r="M50">
        <v>55576</v>
      </c>
      <c r="N50" t="s">
        <v>2372</v>
      </c>
      <c r="O50" t="s">
        <v>33</v>
      </c>
      <c r="P50">
        <v>0</v>
      </c>
      <c r="Q50">
        <v>0</v>
      </c>
      <c r="R50">
        <v>55576</v>
      </c>
      <c r="S50" t="s">
        <v>3930</v>
      </c>
      <c r="T50" t="s">
        <v>35</v>
      </c>
      <c r="U50" t="s">
        <v>35</v>
      </c>
      <c r="V50">
        <v>0</v>
      </c>
      <c r="W50" t="s">
        <v>29</v>
      </c>
    </row>
    <row r="51" spans="1:23" x14ac:dyDescent="0.3">
      <c r="A51" t="s">
        <v>3929</v>
      </c>
      <c r="B51" s="1">
        <v>45083</v>
      </c>
      <c r="C51" s="1">
        <v>45164</v>
      </c>
      <c r="D51">
        <v>107</v>
      </c>
      <c r="E51" t="s">
        <v>24</v>
      </c>
      <c r="F51" t="s">
        <v>39</v>
      </c>
      <c r="G51" t="s">
        <v>74</v>
      </c>
      <c r="H51" t="s">
        <v>27</v>
      </c>
      <c r="I51" t="s">
        <v>28</v>
      </c>
      <c r="J51" t="s">
        <v>50</v>
      </c>
      <c r="K51" t="s">
        <v>30</v>
      </c>
      <c r="L51" t="s">
        <v>66</v>
      </c>
      <c r="M51">
        <v>107</v>
      </c>
      <c r="N51" t="s">
        <v>2372</v>
      </c>
      <c r="O51" t="s">
        <v>33</v>
      </c>
      <c r="P51">
        <v>0</v>
      </c>
      <c r="Q51">
        <v>0</v>
      </c>
      <c r="R51">
        <v>107</v>
      </c>
      <c r="S51" t="s">
        <v>3930</v>
      </c>
      <c r="T51" t="s">
        <v>35</v>
      </c>
      <c r="U51" t="s">
        <v>35</v>
      </c>
      <c r="V51">
        <v>0</v>
      </c>
      <c r="W51" t="s">
        <v>29</v>
      </c>
    </row>
    <row r="52" spans="1:23" x14ac:dyDescent="0.3">
      <c r="A52" t="s">
        <v>3931</v>
      </c>
      <c r="B52" s="1">
        <v>45084</v>
      </c>
      <c r="C52" s="1">
        <v>45170</v>
      </c>
      <c r="D52">
        <v>998</v>
      </c>
      <c r="E52" t="s">
        <v>38</v>
      </c>
      <c r="F52" t="s">
        <v>25</v>
      </c>
      <c r="G52" t="s">
        <v>119</v>
      </c>
      <c r="H52" t="s">
        <v>27</v>
      </c>
      <c r="I52" t="s">
        <v>42</v>
      </c>
      <c r="J52" t="s">
        <v>70</v>
      </c>
      <c r="K52" t="s">
        <v>54</v>
      </c>
      <c r="L52" t="s">
        <v>31</v>
      </c>
      <c r="M52">
        <v>9980</v>
      </c>
      <c r="N52" t="s">
        <v>3251</v>
      </c>
      <c r="O52" t="s">
        <v>61</v>
      </c>
      <c r="P52">
        <v>0</v>
      </c>
      <c r="Q52">
        <v>9980</v>
      </c>
      <c r="R52">
        <v>0</v>
      </c>
      <c r="S52" t="s">
        <v>3932</v>
      </c>
      <c r="T52" t="s">
        <v>48</v>
      </c>
      <c r="U52" t="s">
        <v>610</v>
      </c>
      <c r="V52">
        <v>35525</v>
      </c>
      <c r="W52" t="s">
        <v>50</v>
      </c>
    </row>
    <row r="53" spans="1:23" x14ac:dyDescent="0.3">
      <c r="A53" t="s">
        <v>3931</v>
      </c>
      <c r="B53" s="1">
        <v>45084</v>
      </c>
      <c r="C53" s="1">
        <v>45168</v>
      </c>
      <c r="D53">
        <v>111</v>
      </c>
      <c r="E53" t="s">
        <v>38</v>
      </c>
      <c r="F53" t="s">
        <v>39</v>
      </c>
      <c r="G53" t="s">
        <v>119</v>
      </c>
      <c r="H53" t="s">
        <v>27</v>
      </c>
      <c r="I53" t="s">
        <v>42</v>
      </c>
      <c r="J53" t="s">
        <v>70</v>
      </c>
      <c r="K53" t="s">
        <v>54</v>
      </c>
      <c r="L53" t="s">
        <v>31</v>
      </c>
      <c r="M53">
        <v>111</v>
      </c>
      <c r="N53" t="s">
        <v>3251</v>
      </c>
      <c r="O53" t="s">
        <v>61</v>
      </c>
      <c r="P53">
        <v>0</v>
      </c>
      <c r="Q53">
        <v>111</v>
      </c>
      <c r="R53">
        <v>0</v>
      </c>
      <c r="S53" t="s">
        <v>3932</v>
      </c>
      <c r="T53" t="s">
        <v>48</v>
      </c>
      <c r="U53" t="s">
        <v>610</v>
      </c>
      <c r="V53">
        <v>35525</v>
      </c>
      <c r="W53" t="s">
        <v>50</v>
      </c>
    </row>
    <row r="54" spans="1:23" x14ac:dyDescent="0.3">
      <c r="A54" t="s">
        <v>3933</v>
      </c>
      <c r="B54" s="1">
        <v>45085</v>
      </c>
      <c r="C54" s="1">
        <v>45147</v>
      </c>
      <c r="D54">
        <v>32929</v>
      </c>
      <c r="E54" t="s">
        <v>38</v>
      </c>
      <c r="F54" t="s">
        <v>25</v>
      </c>
      <c r="G54" t="s">
        <v>80</v>
      </c>
      <c r="H54" t="s">
        <v>85</v>
      </c>
      <c r="I54" t="s">
        <v>42</v>
      </c>
      <c r="J54" t="s">
        <v>114</v>
      </c>
      <c r="K54" t="s">
        <v>54</v>
      </c>
      <c r="L54" t="s">
        <v>44</v>
      </c>
      <c r="M54">
        <v>32929</v>
      </c>
      <c r="N54" t="s">
        <v>3934</v>
      </c>
      <c r="O54" t="s">
        <v>116</v>
      </c>
      <c r="P54">
        <v>32929</v>
      </c>
      <c r="Q54">
        <v>0</v>
      </c>
      <c r="R54">
        <v>0</v>
      </c>
      <c r="S54" t="s">
        <v>3935</v>
      </c>
      <c r="T54" t="s">
        <v>35</v>
      </c>
      <c r="U54" t="s">
        <v>35</v>
      </c>
      <c r="V54">
        <v>0</v>
      </c>
      <c r="W54" t="s">
        <v>29</v>
      </c>
    </row>
    <row r="55" spans="1:23" x14ac:dyDescent="0.3">
      <c r="A55" t="s">
        <v>3933</v>
      </c>
      <c r="B55" s="1">
        <v>45085</v>
      </c>
      <c r="C55" s="1">
        <v>45150</v>
      </c>
      <c r="D55">
        <v>118</v>
      </c>
      <c r="E55" t="s">
        <v>38</v>
      </c>
      <c r="F55" t="s">
        <v>39</v>
      </c>
      <c r="G55" t="s">
        <v>80</v>
      </c>
      <c r="H55" t="s">
        <v>85</v>
      </c>
      <c r="I55" t="s">
        <v>42</v>
      </c>
      <c r="J55" t="s">
        <v>114</v>
      </c>
      <c r="K55" t="s">
        <v>54</v>
      </c>
      <c r="L55" t="s">
        <v>44</v>
      </c>
      <c r="M55">
        <v>118</v>
      </c>
      <c r="N55" t="s">
        <v>3934</v>
      </c>
      <c r="O55" t="s">
        <v>116</v>
      </c>
      <c r="P55">
        <v>118</v>
      </c>
      <c r="Q55">
        <v>0</v>
      </c>
      <c r="R55">
        <v>0</v>
      </c>
      <c r="S55" t="s">
        <v>3935</v>
      </c>
      <c r="T55" t="s">
        <v>35</v>
      </c>
      <c r="U55" t="s">
        <v>35</v>
      </c>
      <c r="V55">
        <v>0</v>
      </c>
      <c r="W55" t="s">
        <v>29</v>
      </c>
    </row>
    <row r="56" spans="1:23" x14ac:dyDescent="0.3">
      <c r="A56" t="s">
        <v>3936</v>
      </c>
      <c r="B56" s="1">
        <v>45086</v>
      </c>
      <c r="C56" s="1">
        <v>45175</v>
      </c>
      <c r="D56">
        <v>80599</v>
      </c>
      <c r="E56" t="s">
        <v>24</v>
      </c>
      <c r="F56" t="s">
        <v>25</v>
      </c>
      <c r="G56" t="s">
        <v>80</v>
      </c>
      <c r="H56" t="s">
        <v>52</v>
      </c>
      <c r="I56" t="s">
        <v>42</v>
      </c>
      <c r="J56" t="s">
        <v>114</v>
      </c>
      <c r="K56" t="s">
        <v>30</v>
      </c>
      <c r="L56" t="s">
        <v>75</v>
      </c>
      <c r="M56">
        <v>80599</v>
      </c>
      <c r="N56" t="s">
        <v>1321</v>
      </c>
      <c r="O56" t="s">
        <v>46</v>
      </c>
      <c r="P56">
        <v>80599</v>
      </c>
      <c r="Q56">
        <v>0</v>
      </c>
      <c r="R56">
        <v>0</v>
      </c>
      <c r="S56" t="s">
        <v>3937</v>
      </c>
      <c r="T56" t="s">
        <v>48</v>
      </c>
      <c r="U56" t="s">
        <v>1261</v>
      </c>
      <c r="V56">
        <v>8053</v>
      </c>
      <c r="W56" t="s">
        <v>43</v>
      </c>
    </row>
    <row r="57" spans="1:23" x14ac:dyDescent="0.3">
      <c r="A57" t="s">
        <v>3938</v>
      </c>
      <c r="B57" s="1">
        <v>45087</v>
      </c>
      <c r="C57" s="1">
        <v>45163</v>
      </c>
      <c r="D57">
        <v>8560</v>
      </c>
      <c r="E57" t="s">
        <v>38</v>
      </c>
      <c r="F57" t="s">
        <v>25</v>
      </c>
      <c r="G57" t="s">
        <v>26</v>
      </c>
      <c r="H57" t="s">
        <v>27</v>
      </c>
      <c r="I57" t="s">
        <v>42</v>
      </c>
      <c r="J57" t="s">
        <v>70</v>
      </c>
      <c r="K57" t="s">
        <v>30</v>
      </c>
      <c r="L57" t="s">
        <v>55</v>
      </c>
      <c r="M57">
        <v>85600</v>
      </c>
      <c r="N57" t="s">
        <v>3939</v>
      </c>
      <c r="O57" t="s">
        <v>46</v>
      </c>
      <c r="P57">
        <v>85600</v>
      </c>
      <c r="Q57">
        <v>0</v>
      </c>
      <c r="R57">
        <v>0</v>
      </c>
      <c r="S57" t="s">
        <v>3940</v>
      </c>
      <c r="T57" t="s">
        <v>35</v>
      </c>
      <c r="U57" t="s">
        <v>35</v>
      </c>
      <c r="V57">
        <v>0</v>
      </c>
      <c r="W57" t="s">
        <v>53</v>
      </c>
    </row>
    <row r="58" spans="1:23" x14ac:dyDescent="0.3">
      <c r="A58" t="s">
        <v>3938</v>
      </c>
      <c r="B58" s="1">
        <v>45087</v>
      </c>
      <c r="C58" s="1">
        <v>45165</v>
      </c>
      <c r="D58">
        <v>87</v>
      </c>
      <c r="E58" t="s">
        <v>38</v>
      </c>
      <c r="F58" t="s">
        <v>39</v>
      </c>
      <c r="G58" t="s">
        <v>26</v>
      </c>
      <c r="H58" t="s">
        <v>27</v>
      </c>
      <c r="I58" t="s">
        <v>42</v>
      </c>
      <c r="J58" t="s">
        <v>70</v>
      </c>
      <c r="K58" t="s">
        <v>30</v>
      </c>
      <c r="L58" t="s">
        <v>55</v>
      </c>
      <c r="M58">
        <v>87</v>
      </c>
      <c r="N58" t="s">
        <v>3939</v>
      </c>
      <c r="O58" t="s">
        <v>46</v>
      </c>
      <c r="P58">
        <v>87</v>
      </c>
      <c r="Q58">
        <v>0</v>
      </c>
      <c r="R58">
        <v>0</v>
      </c>
      <c r="S58" t="s">
        <v>3940</v>
      </c>
      <c r="T58" t="s">
        <v>35</v>
      </c>
      <c r="U58" t="s">
        <v>35</v>
      </c>
      <c r="V58">
        <v>0</v>
      </c>
      <c r="W58" t="s">
        <v>53</v>
      </c>
    </row>
    <row r="59" spans="1:23" x14ac:dyDescent="0.3">
      <c r="A59" t="s">
        <v>3941</v>
      </c>
      <c r="B59" s="1">
        <v>45088</v>
      </c>
      <c r="C59" s="1">
        <v>45163</v>
      </c>
      <c r="D59">
        <v>64827</v>
      </c>
      <c r="E59" t="s">
        <v>24</v>
      </c>
      <c r="F59" t="s">
        <v>25</v>
      </c>
      <c r="G59" t="s">
        <v>119</v>
      </c>
      <c r="H59" t="s">
        <v>93</v>
      </c>
      <c r="I59" t="s">
        <v>42</v>
      </c>
      <c r="J59" t="s">
        <v>43</v>
      </c>
      <c r="K59" t="s">
        <v>54</v>
      </c>
      <c r="L59" t="s">
        <v>44</v>
      </c>
      <c r="M59">
        <v>64827</v>
      </c>
      <c r="N59" t="s">
        <v>390</v>
      </c>
      <c r="O59" t="s">
        <v>116</v>
      </c>
      <c r="P59">
        <v>64827</v>
      </c>
      <c r="Q59">
        <v>0</v>
      </c>
      <c r="R59">
        <v>0</v>
      </c>
      <c r="S59" t="s">
        <v>3942</v>
      </c>
      <c r="T59" t="s">
        <v>35</v>
      </c>
      <c r="U59" t="s">
        <v>35</v>
      </c>
      <c r="V59">
        <v>0</v>
      </c>
      <c r="W59" t="s">
        <v>53</v>
      </c>
    </row>
    <row r="60" spans="1:23" x14ac:dyDescent="0.3">
      <c r="A60" t="s">
        <v>3943</v>
      </c>
      <c r="B60" s="1">
        <v>45089</v>
      </c>
      <c r="C60" s="1">
        <v>45166</v>
      </c>
      <c r="D60">
        <v>60861</v>
      </c>
      <c r="E60" t="s">
        <v>24</v>
      </c>
      <c r="F60" t="s">
        <v>25</v>
      </c>
      <c r="G60" t="s">
        <v>74</v>
      </c>
      <c r="H60" t="s">
        <v>59</v>
      </c>
      <c r="I60" t="s">
        <v>42</v>
      </c>
      <c r="J60" t="s">
        <v>53</v>
      </c>
      <c r="K60" t="s">
        <v>54</v>
      </c>
      <c r="L60" t="s">
        <v>66</v>
      </c>
      <c r="M60">
        <v>60861</v>
      </c>
      <c r="N60" t="s">
        <v>1434</v>
      </c>
      <c r="O60" t="s">
        <v>46</v>
      </c>
      <c r="P60">
        <v>60861</v>
      </c>
      <c r="Q60">
        <v>0</v>
      </c>
      <c r="R60">
        <v>0</v>
      </c>
      <c r="S60" t="s">
        <v>3944</v>
      </c>
      <c r="T60" t="s">
        <v>48</v>
      </c>
      <c r="U60" t="s">
        <v>628</v>
      </c>
      <c r="V60">
        <v>39917</v>
      </c>
      <c r="W60" t="s">
        <v>64</v>
      </c>
    </row>
    <row r="61" spans="1:23" x14ac:dyDescent="0.3">
      <c r="A61" t="s">
        <v>3945</v>
      </c>
      <c r="B61" s="1">
        <v>45090</v>
      </c>
      <c r="C61" s="1">
        <v>45160</v>
      </c>
      <c r="D61">
        <v>15459</v>
      </c>
      <c r="E61" t="s">
        <v>38</v>
      </c>
      <c r="F61" t="s">
        <v>25</v>
      </c>
      <c r="G61" t="s">
        <v>40</v>
      </c>
      <c r="H61" t="s">
        <v>41</v>
      </c>
      <c r="I61" t="s">
        <v>42</v>
      </c>
      <c r="J61" t="s">
        <v>29</v>
      </c>
      <c r="K61" t="s">
        <v>54</v>
      </c>
      <c r="L61" t="s">
        <v>55</v>
      </c>
      <c r="M61">
        <v>15459</v>
      </c>
      <c r="N61" t="s">
        <v>3946</v>
      </c>
      <c r="O61" t="s">
        <v>46</v>
      </c>
      <c r="P61">
        <v>15459</v>
      </c>
      <c r="Q61">
        <v>0</v>
      </c>
      <c r="R61">
        <v>0</v>
      </c>
      <c r="S61" t="s">
        <v>3947</v>
      </c>
      <c r="T61" t="s">
        <v>48</v>
      </c>
      <c r="U61" t="s">
        <v>632</v>
      </c>
      <c r="V61">
        <v>30172</v>
      </c>
      <c r="W61" t="s">
        <v>53</v>
      </c>
    </row>
    <row r="62" spans="1:23" x14ac:dyDescent="0.3">
      <c r="A62" t="s">
        <v>3945</v>
      </c>
      <c r="B62" s="1">
        <v>45090</v>
      </c>
      <c r="C62" s="1">
        <v>45154</v>
      </c>
      <c r="D62">
        <v>13</v>
      </c>
      <c r="E62" t="s">
        <v>38</v>
      </c>
      <c r="F62" t="s">
        <v>39</v>
      </c>
      <c r="G62" t="s">
        <v>40</v>
      </c>
      <c r="H62" t="s">
        <v>41</v>
      </c>
      <c r="I62" t="s">
        <v>42</v>
      </c>
      <c r="J62" t="s">
        <v>29</v>
      </c>
      <c r="K62" t="s">
        <v>54</v>
      </c>
      <c r="L62" t="s">
        <v>55</v>
      </c>
      <c r="M62">
        <v>130</v>
      </c>
      <c r="N62" t="s">
        <v>3946</v>
      </c>
      <c r="O62" t="s">
        <v>46</v>
      </c>
      <c r="P62">
        <v>130</v>
      </c>
      <c r="Q62">
        <v>0</v>
      </c>
      <c r="R62">
        <v>0</v>
      </c>
      <c r="S62" t="s">
        <v>3947</v>
      </c>
      <c r="T62" t="s">
        <v>48</v>
      </c>
      <c r="U62" t="s">
        <v>632</v>
      </c>
      <c r="V62">
        <v>30172</v>
      </c>
      <c r="W62" t="s">
        <v>53</v>
      </c>
    </row>
    <row r="63" spans="1:23" x14ac:dyDescent="0.3">
      <c r="A63" t="s">
        <v>3948</v>
      </c>
      <c r="B63" s="1">
        <v>45091</v>
      </c>
      <c r="C63" s="1">
        <v>45181</v>
      </c>
      <c r="D63">
        <v>21922</v>
      </c>
      <c r="E63" t="s">
        <v>24</v>
      </c>
      <c r="F63" t="s">
        <v>25</v>
      </c>
      <c r="G63" t="s">
        <v>80</v>
      </c>
      <c r="H63" t="s">
        <v>85</v>
      </c>
      <c r="I63" t="s">
        <v>28</v>
      </c>
      <c r="J63" t="s">
        <v>70</v>
      </c>
      <c r="K63" t="s">
        <v>54</v>
      </c>
      <c r="L63" t="s">
        <v>44</v>
      </c>
      <c r="M63">
        <v>21922</v>
      </c>
      <c r="N63" t="s">
        <v>1136</v>
      </c>
      <c r="O63" t="s">
        <v>33</v>
      </c>
      <c r="P63">
        <v>0</v>
      </c>
      <c r="Q63">
        <v>0</v>
      </c>
      <c r="R63">
        <v>21922</v>
      </c>
      <c r="S63" t="s">
        <v>3949</v>
      </c>
      <c r="T63" t="s">
        <v>35</v>
      </c>
      <c r="U63" t="s">
        <v>35</v>
      </c>
      <c r="V63">
        <v>0</v>
      </c>
      <c r="W63" t="s">
        <v>53</v>
      </c>
    </row>
    <row r="64" spans="1:23" x14ac:dyDescent="0.3">
      <c r="A64" t="s">
        <v>3950</v>
      </c>
      <c r="B64" s="1">
        <v>45092</v>
      </c>
      <c r="C64" s="1">
        <v>45158</v>
      </c>
      <c r="D64">
        <v>95566</v>
      </c>
      <c r="E64" t="s">
        <v>24</v>
      </c>
      <c r="F64" t="s">
        <v>25</v>
      </c>
      <c r="G64" t="s">
        <v>26</v>
      </c>
      <c r="H64" t="s">
        <v>59</v>
      </c>
      <c r="I64" t="s">
        <v>42</v>
      </c>
      <c r="J64" t="s">
        <v>43</v>
      </c>
      <c r="K64" t="s">
        <v>54</v>
      </c>
      <c r="L64" t="s">
        <v>55</v>
      </c>
      <c r="M64">
        <v>95566</v>
      </c>
      <c r="N64" t="s">
        <v>3951</v>
      </c>
      <c r="O64" t="s">
        <v>61</v>
      </c>
      <c r="P64">
        <v>0</v>
      </c>
      <c r="Q64">
        <v>95566</v>
      </c>
      <c r="R64">
        <v>0</v>
      </c>
      <c r="S64" t="s">
        <v>3952</v>
      </c>
      <c r="T64" t="s">
        <v>48</v>
      </c>
      <c r="U64" t="s">
        <v>1278</v>
      </c>
      <c r="V64">
        <v>2212</v>
      </c>
      <c r="W64" t="s">
        <v>29</v>
      </c>
    </row>
    <row r="65" spans="1:23" x14ac:dyDescent="0.3">
      <c r="A65" t="s">
        <v>3953</v>
      </c>
      <c r="B65" s="1">
        <v>45093</v>
      </c>
      <c r="C65" s="1">
        <v>45183</v>
      </c>
      <c r="D65">
        <v>89</v>
      </c>
      <c r="E65" t="s">
        <v>38</v>
      </c>
      <c r="F65" t="s">
        <v>39</v>
      </c>
      <c r="G65" t="s">
        <v>119</v>
      </c>
      <c r="H65" t="s">
        <v>41</v>
      </c>
      <c r="I65" t="s">
        <v>42</v>
      </c>
      <c r="J65" t="s">
        <v>29</v>
      </c>
      <c r="K65" t="s">
        <v>54</v>
      </c>
      <c r="L65" t="s">
        <v>75</v>
      </c>
      <c r="M65">
        <v>89</v>
      </c>
      <c r="N65" t="s">
        <v>2542</v>
      </c>
      <c r="O65" t="s">
        <v>46</v>
      </c>
      <c r="P65">
        <v>89</v>
      </c>
      <c r="Q65">
        <v>0</v>
      </c>
      <c r="R65">
        <v>0</v>
      </c>
      <c r="S65" t="s">
        <v>3954</v>
      </c>
      <c r="T65" t="s">
        <v>35</v>
      </c>
      <c r="U65" t="s">
        <v>35</v>
      </c>
      <c r="V65">
        <v>0</v>
      </c>
      <c r="W65" t="s">
        <v>64</v>
      </c>
    </row>
    <row r="66" spans="1:23" x14ac:dyDescent="0.3">
      <c r="A66" t="s">
        <v>3953</v>
      </c>
      <c r="B66" s="1">
        <v>45093</v>
      </c>
      <c r="C66" s="1">
        <v>45182</v>
      </c>
      <c r="D66">
        <v>1408</v>
      </c>
      <c r="E66" t="s">
        <v>38</v>
      </c>
      <c r="F66" t="s">
        <v>25</v>
      </c>
      <c r="G66" t="s">
        <v>119</v>
      </c>
      <c r="H66" t="s">
        <v>41</v>
      </c>
      <c r="I66" t="s">
        <v>42</v>
      </c>
      <c r="J66" t="s">
        <v>29</v>
      </c>
      <c r="K66" t="s">
        <v>54</v>
      </c>
      <c r="L66" t="s">
        <v>75</v>
      </c>
      <c r="M66">
        <v>1408</v>
      </c>
      <c r="N66" t="s">
        <v>2542</v>
      </c>
      <c r="O66" t="s">
        <v>46</v>
      </c>
      <c r="P66">
        <v>1408</v>
      </c>
      <c r="Q66">
        <v>0</v>
      </c>
      <c r="R66">
        <v>0</v>
      </c>
      <c r="S66" t="s">
        <v>3954</v>
      </c>
      <c r="T66" t="s">
        <v>35</v>
      </c>
      <c r="U66" t="s">
        <v>35</v>
      </c>
      <c r="V66">
        <v>0</v>
      </c>
      <c r="W66" t="s">
        <v>64</v>
      </c>
    </row>
    <row r="67" spans="1:23" x14ac:dyDescent="0.3">
      <c r="A67" t="s">
        <v>3955</v>
      </c>
      <c r="B67" s="1">
        <v>45094</v>
      </c>
      <c r="C67" s="1">
        <v>45164</v>
      </c>
      <c r="D67">
        <v>7470</v>
      </c>
      <c r="E67" t="s">
        <v>38</v>
      </c>
      <c r="F67" t="s">
        <v>25</v>
      </c>
      <c r="G67" t="s">
        <v>80</v>
      </c>
      <c r="H67" t="s">
        <v>41</v>
      </c>
      <c r="I67" t="s">
        <v>28</v>
      </c>
      <c r="J67" t="s">
        <v>43</v>
      </c>
      <c r="K67" t="s">
        <v>54</v>
      </c>
      <c r="L67" t="s">
        <v>75</v>
      </c>
      <c r="M67">
        <v>74700</v>
      </c>
      <c r="N67" t="s">
        <v>2971</v>
      </c>
      <c r="O67" t="s">
        <v>33</v>
      </c>
      <c r="P67">
        <v>0</v>
      </c>
      <c r="Q67">
        <v>0</v>
      </c>
      <c r="R67">
        <v>74700</v>
      </c>
      <c r="S67" t="s">
        <v>3956</v>
      </c>
      <c r="T67" t="s">
        <v>48</v>
      </c>
      <c r="U67" t="s">
        <v>646</v>
      </c>
      <c r="V67">
        <v>65676</v>
      </c>
      <c r="W67" t="s">
        <v>64</v>
      </c>
    </row>
    <row r="68" spans="1:23" x14ac:dyDescent="0.3">
      <c r="A68" t="s">
        <v>3957</v>
      </c>
      <c r="B68" s="1">
        <v>45095</v>
      </c>
      <c r="C68" s="1">
        <v>45164</v>
      </c>
      <c r="D68">
        <v>52999</v>
      </c>
      <c r="E68" t="s">
        <v>24</v>
      </c>
      <c r="F68" t="s">
        <v>25</v>
      </c>
      <c r="G68" t="s">
        <v>80</v>
      </c>
      <c r="H68" t="s">
        <v>59</v>
      </c>
      <c r="I68" t="s">
        <v>42</v>
      </c>
      <c r="J68" t="s">
        <v>36</v>
      </c>
      <c r="K68" t="s">
        <v>30</v>
      </c>
      <c r="L68" t="s">
        <v>44</v>
      </c>
      <c r="M68">
        <v>52999</v>
      </c>
      <c r="N68" t="s">
        <v>3536</v>
      </c>
      <c r="O68" t="s">
        <v>116</v>
      </c>
      <c r="P68">
        <v>52999</v>
      </c>
      <c r="Q68">
        <v>0</v>
      </c>
      <c r="R68">
        <v>0</v>
      </c>
      <c r="S68" t="s">
        <v>3958</v>
      </c>
      <c r="T68" t="s">
        <v>48</v>
      </c>
      <c r="U68" t="s">
        <v>650</v>
      </c>
      <c r="V68">
        <v>59694</v>
      </c>
      <c r="W68" t="s">
        <v>50</v>
      </c>
    </row>
    <row r="69" spans="1:23" x14ac:dyDescent="0.3">
      <c r="A69" t="s">
        <v>3959</v>
      </c>
      <c r="B69" s="1">
        <v>45096</v>
      </c>
      <c r="C69" s="1">
        <v>45184</v>
      </c>
      <c r="D69">
        <v>51288</v>
      </c>
      <c r="E69" t="s">
        <v>38</v>
      </c>
      <c r="F69" t="s">
        <v>25</v>
      </c>
      <c r="G69" t="s">
        <v>109</v>
      </c>
      <c r="H69" t="s">
        <v>41</v>
      </c>
      <c r="I69" t="s">
        <v>42</v>
      </c>
      <c r="J69" t="s">
        <v>43</v>
      </c>
      <c r="K69" t="s">
        <v>30</v>
      </c>
      <c r="L69" t="s">
        <v>66</v>
      </c>
      <c r="M69">
        <v>51288</v>
      </c>
      <c r="N69" t="s">
        <v>2783</v>
      </c>
      <c r="O69" t="s">
        <v>46</v>
      </c>
      <c r="P69">
        <v>51288</v>
      </c>
      <c r="Q69">
        <v>0</v>
      </c>
      <c r="R69">
        <v>0</v>
      </c>
      <c r="S69" t="s">
        <v>3960</v>
      </c>
      <c r="T69" t="s">
        <v>35</v>
      </c>
      <c r="U69" t="s">
        <v>35</v>
      </c>
      <c r="V69">
        <v>0</v>
      </c>
      <c r="W69" t="s">
        <v>43</v>
      </c>
    </row>
    <row r="70" spans="1:23" x14ac:dyDescent="0.3">
      <c r="A70" t="s">
        <v>3961</v>
      </c>
      <c r="B70" s="1">
        <v>45097</v>
      </c>
      <c r="C70" s="1">
        <v>45185</v>
      </c>
      <c r="D70">
        <v>92012</v>
      </c>
      <c r="E70" t="s">
        <v>24</v>
      </c>
      <c r="F70" t="s">
        <v>25</v>
      </c>
      <c r="G70" t="s">
        <v>26</v>
      </c>
      <c r="H70" t="s">
        <v>59</v>
      </c>
      <c r="I70" t="s">
        <v>42</v>
      </c>
      <c r="J70" t="s">
        <v>50</v>
      </c>
      <c r="K70" t="s">
        <v>54</v>
      </c>
      <c r="L70" t="s">
        <v>66</v>
      </c>
      <c r="M70">
        <v>92012</v>
      </c>
      <c r="N70" t="s">
        <v>3488</v>
      </c>
      <c r="O70" t="s">
        <v>116</v>
      </c>
      <c r="P70">
        <v>92012</v>
      </c>
      <c r="Q70">
        <v>0</v>
      </c>
      <c r="R70">
        <v>0</v>
      </c>
      <c r="S70" t="s">
        <v>3962</v>
      </c>
      <c r="T70" t="s">
        <v>35</v>
      </c>
      <c r="U70" t="s">
        <v>35</v>
      </c>
      <c r="V70">
        <v>0</v>
      </c>
      <c r="W70" t="s">
        <v>43</v>
      </c>
    </row>
    <row r="71" spans="1:23" x14ac:dyDescent="0.3">
      <c r="A71" t="s">
        <v>3963</v>
      </c>
      <c r="B71" s="1">
        <v>45098</v>
      </c>
      <c r="C71" s="1">
        <v>45160</v>
      </c>
      <c r="D71">
        <v>86722</v>
      </c>
      <c r="E71" t="s">
        <v>38</v>
      </c>
      <c r="F71" t="s">
        <v>25</v>
      </c>
      <c r="G71" t="s">
        <v>74</v>
      </c>
      <c r="H71" t="s">
        <v>41</v>
      </c>
      <c r="I71" t="s">
        <v>42</v>
      </c>
      <c r="J71" t="s">
        <v>29</v>
      </c>
      <c r="K71" t="s">
        <v>30</v>
      </c>
      <c r="L71" t="s">
        <v>66</v>
      </c>
      <c r="M71">
        <v>86722</v>
      </c>
      <c r="N71" t="s">
        <v>3964</v>
      </c>
      <c r="O71" t="s">
        <v>46</v>
      </c>
      <c r="P71">
        <v>86722</v>
      </c>
      <c r="Q71">
        <v>0</v>
      </c>
      <c r="R71">
        <v>0</v>
      </c>
      <c r="S71" t="s">
        <v>3965</v>
      </c>
      <c r="T71" t="s">
        <v>35</v>
      </c>
      <c r="U71" t="s">
        <v>35</v>
      </c>
      <c r="V71">
        <v>0</v>
      </c>
      <c r="W71" t="s">
        <v>36</v>
      </c>
    </row>
    <row r="72" spans="1:23" x14ac:dyDescent="0.3">
      <c r="A72" t="s">
        <v>3966</v>
      </c>
      <c r="B72" s="1">
        <v>45099</v>
      </c>
      <c r="C72" s="1">
        <v>45175</v>
      </c>
      <c r="D72">
        <v>12328</v>
      </c>
      <c r="E72" t="s">
        <v>24</v>
      </c>
      <c r="F72" t="s">
        <v>25</v>
      </c>
      <c r="G72" t="s">
        <v>26</v>
      </c>
      <c r="H72" t="s">
        <v>59</v>
      </c>
      <c r="I72" t="s">
        <v>42</v>
      </c>
      <c r="J72" t="s">
        <v>70</v>
      </c>
      <c r="K72" t="s">
        <v>54</v>
      </c>
      <c r="L72" t="s">
        <v>55</v>
      </c>
      <c r="M72">
        <v>12328</v>
      </c>
      <c r="N72" t="s">
        <v>3382</v>
      </c>
      <c r="O72" t="s">
        <v>46</v>
      </c>
      <c r="P72">
        <v>12328</v>
      </c>
      <c r="Q72">
        <v>0</v>
      </c>
      <c r="R72">
        <v>0</v>
      </c>
      <c r="S72" t="s">
        <v>3967</v>
      </c>
      <c r="T72" t="s">
        <v>48</v>
      </c>
      <c r="U72" t="s">
        <v>1301</v>
      </c>
      <c r="V72">
        <v>3875</v>
      </c>
      <c r="W72" t="s">
        <v>50</v>
      </c>
    </row>
    <row r="73" spans="1:23" x14ac:dyDescent="0.3">
      <c r="A73" t="s">
        <v>3968</v>
      </c>
      <c r="B73" s="1">
        <v>45100</v>
      </c>
      <c r="C73" s="1">
        <v>45180</v>
      </c>
      <c r="D73">
        <v>7071</v>
      </c>
      <c r="E73" t="s">
        <v>24</v>
      </c>
      <c r="F73" t="s">
        <v>25</v>
      </c>
      <c r="G73" t="s">
        <v>26</v>
      </c>
      <c r="H73" t="s">
        <v>93</v>
      </c>
      <c r="I73" t="s">
        <v>42</v>
      </c>
      <c r="J73" t="s">
        <v>29</v>
      </c>
      <c r="K73" t="s">
        <v>30</v>
      </c>
      <c r="L73" t="s">
        <v>75</v>
      </c>
      <c r="M73">
        <v>70710</v>
      </c>
      <c r="N73" t="s">
        <v>3969</v>
      </c>
      <c r="O73" t="s">
        <v>116</v>
      </c>
      <c r="P73">
        <v>70710</v>
      </c>
      <c r="Q73">
        <v>0</v>
      </c>
      <c r="R73">
        <v>0</v>
      </c>
      <c r="S73" t="s">
        <v>3970</v>
      </c>
      <c r="T73" t="s">
        <v>48</v>
      </c>
      <c r="U73" t="s">
        <v>1870</v>
      </c>
      <c r="V73">
        <v>85961</v>
      </c>
      <c r="W73" t="s">
        <v>64</v>
      </c>
    </row>
    <row r="74" spans="1:23" x14ac:dyDescent="0.3">
      <c r="A74" t="s">
        <v>3971</v>
      </c>
      <c r="B74" s="1">
        <v>45101</v>
      </c>
      <c r="C74" s="1">
        <v>45179</v>
      </c>
      <c r="D74">
        <v>21631</v>
      </c>
      <c r="E74" t="s">
        <v>38</v>
      </c>
      <c r="F74" t="s">
        <v>25</v>
      </c>
      <c r="G74" t="s">
        <v>119</v>
      </c>
      <c r="H74" t="s">
        <v>27</v>
      </c>
      <c r="I74" t="s">
        <v>42</v>
      </c>
      <c r="J74" t="s">
        <v>29</v>
      </c>
      <c r="K74" t="s">
        <v>30</v>
      </c>
      <c r="L74" t="s">
        <v>75</v>
      </c>
      <c r="M74">
        <v>21631</v>
      </c>
      <c r="N74" t="s">
        <v>3972</v>
      </c>
      <c r="O74" t="s">
        <v>116</v>
      </c>
      <c r="P74">
        <v>21631</v>
      </c>
      <c r="Q74">
        <v>0</v>
      </c>
      <c r="R74">
        <v>0</v>
      </c>
      <c r="S74" t="s">
        <v>3973</v>
      </c>
      <c r="T74" t="s">
        <v>48</v>
      </c>
      <c r="U74" t="s">
        <v>670</v>
      </c>
      <c r="V74">
        <v>62419</v>
      </c>
      <c r="W74" t="s">
        <v>50</v>
      </c>
    </row>
    <row r="75" spans="1:23" x14ac:dyDescent="0.3">
      <c r="A75" t="s">
        <v>3971</v>
      </c>
      <c r="B75" s="1">
        <v>45101</v>
      </c>
      <c r="C75" s="1">
        <v>45168</v>
      </c>
      <c r="D75">
        <v>82</v>
      </c>
      <c r="E75" t="s">
        <v>38</v>
      </c>
      <c r="F75" t="s">
        <v>39</v>
      </c>
      <c r="G75" t="s">
        <v>119</v>
      </c>
      <c r="H75" t="s">
        <v>27</v>
      </c>
      <c r="I75" t="s">
        <v>42</v>
      </c>
      <c r="J75" t="s">
        <v>29</v>
      </c>
      <c r="K75" t="s">
        <v>30</v>
      </c>
      <c r="L75" t="s">
        <v>75</v>
      </c>
      <c r="M75">
        <v>82</v>
      </c>
      <c r="N75" t="s">
        <v>3972</v>
      </c>
      <c r="O75" t="s">
        <v>116</v>
      </c>
      <c r="P75">
        <v>82</v>
      </c>
      <c r="Q75">
        <v>0</v>
      </c>
      <c r="R75">
        <v>0</v>
      </c>
      <c r="S75" t="s">
        <v>3973</v>
      </c>
      <c r="T75" t="s">
        <v>48</v>
      </c>
      <c r="U75" t="s">
        <v>670</v>
      </c>
      <c r="V75">
        <v>62419</v>
      </c>
      <c r="W75" t="s">
        <v>50</v>
      </c>
    </row>
    <row r="76" spans="1:23" x14ac:dyDescent="0.3">
      <c r="A76" t="s">
        <v>3974</v>
      </c>
      <c r="B76" s="1">
        <v>45102</v>
      </c>
      <c r="C76" s="1">
        <v>45166</v>
      </c>
      <c r="D76">
        <v>77367</v>
      </c>
      <c r="E76" t="s">
        <v>24</v>
      </c>
      <c r="F76" t="s">
        <v>25</v>
      </c>
      <c r="G76" t="s">
        <v>119</v>
      </c>
      <c r="H76" t="s">
        <v>59</v>
      </c>
      <c r="I76" t="s">
        <v>42</v>
      </c>
      <c r="J76" t="s">
        <v>70</v>
      </c>
      <c r="K76" t="s">
        <v>30</v>
      </c>
      <c r="L76" t="s">
        <v>44</v>
      </c>
      <c r="M76">
        <v>77367</v>
      </c>
      <c r="N76" t="s">
        <v>1734</v>
      </c>
      <c r="O76" t="s">
        <v>61</v>
      </c>
      <c r="P76">
        <v>0</v>
      </c>
      <c r="Q76">
        <v>77367</v>
      </c>
      <c r="R76">
        <v>0</v>
      </c>
      <c r="S76" t="s">
        <v>3975</v>
      </c>
      <c r="T76" t="s">
        <v>35</v>
      </c>
      <c r="U76" t="s">
        <v>35</v>
      </c>
      <c r="V76">
        <v>0</v>
      </c>
      <c r="W76" t="s">
        <v>36</v>
      </c>
    </row>
    <row r="77" spans="1:23" x14ac:dyDescent="0.3">
      <c r="A77" t="s">
        <v>3976</v>
      </c>
      <c r="B77" s="1">
        <v>45103</v>
      </c>
      <c r="C77" s="1">
        <v>45191</v>
      </c>
      <c r="D77">
        <v>28918</v>
      </c>
      <c r="E77" t="s">
        <v>24</v>
      </c>
      <c r="F77" t="s">
        <v>25</v>
      </c>
      <c r="G77" t="s">
        <v>74</v>
      </c>
      <c r="H77" t="s">
        <v>93</v>
      </c>
      <c r="I77" t="s">
        <v>42</v>
      </c>
      <c r="J77" t="s">
        <v>70</v>
      </c>
      <c r="K77" t="s">
        <v>30</v>
      </c>
      <c r="L77" t="s">
        <v>31</v>
      </c>
      <c r="M77">
        <v>28918</v>
      </c>
      <c r="N77" t="s">
        <v>3977</v>
      </c>
      <c r="O77" t="s">
        <v>46</v>
      </c>
      <c r="P77">
        <v>28918</v>
      </c>
      <c r="Q77">
        <v>0</v>
      </c>
      <c r="R77">
        <v>0</v>
      </c>
      <c r="S77" t="s">
        <v>3978</v>
      </c>
      <c r="T77" t="s">
        <v>35</v>
      </c>
      <c r="U77" t="s">
        <v>35</v>
      </c>
      <c r="V77">
        <v>0</v>
      </c>
      <c r="W77" t="s">
        <v>43</v>
      </c>
    </row>
    <row r="78" spans="1:23" x14ac:dyDescent="0.3">
      <c r="A78" t="s">
        <v>3979</v>
      </c>
      <c r="B78" s="1">
        <v>45104</v>
      </c>
      <c r="C78" s="1">
        <v>45168</v>
      </c>
      <c r="D78">
        <v>67999</v>
      </c>
      <c r="E78" t="s">
        <v>24</v>
      </c>
      <c r="F78" t="s">
        <v>25</v>
      </c>
      <c r="G78" t="s">
        <v>74</v>
      </c>
      <c r="H78" t="s">
        <v>27</v>
      </c>
      <c r="I78" t="s">
        <v>42</v>
      </c>
      <c r="J78" t="s">
        <v>70</v>
      </c>
      <c r="K78" t="s">
        <v>54</v>
      </c>
      <c r="L78" t="s">
        <v>55</v>
      </c>
      <c r="M78">
        <v>67999</v>
      </c>
      <c r="N78" t="s">
        <v>3579</v>
      </c>
      <c r="O78" t="s">
        <v>46</v>
      </c>
      <c r="P78">
        <v>67999</v>
      </c>
      <c r="Q78">
        <v>0</v>
      </c>
      <c r="R78">
        <v>0</v>
      </c>
      <c r="S78" t="s">
        <v>3980</v>
      </c>
      <c r="T78" t="s">
        <v>35</v>
      </c>
      <c r="U78" t="s">
        <v>35</v>
      </c>
      <c r="V78">
        <v>0</v>
      </c>
      <c r="W78" t="s">
        <v>50</v>
      </c>
    </row>
    <row r="79" spans="1:23" x14ac:dyDescent="0.3">
      <c r="A79" t="s">
        <v>3981</v>
      </c>
      <c r="B79" s="1">
        <v>45105</v>
      </c>
      <c r="C79" s="1">
        <v>45167</v>
      </c>
      <c r="D79">
        <v>24622</v>
      </c>
      <c r="E79" t="s">
        <v>38</v>
      </c>
      <c r="F79" t="s">
        <v>25</v>
      </c>
      <c r="G79" t="s">
        <v>119</v>
      </c>
      <c r="H79" t="s">
        <v>85</v>
      </c>
      <c r="I79" t="s">
        <v>28</v>
      </c>
      <c r="J79" t="s">
        <v>43</v>
      </c>
      <c r="K79" t="s">
        <v>54</v>
      </c>
      <c r="L79" t="s">
        <v>44</v>
      </c>
      <c r="M79">
        <v>24622</v>
      </c>
      <c r="N79" t="s">
        <v>2301</v>
      </c>
      <c r="O79" t="s">
        <v>33</v>
      </c>
      <c r="P79">
        <v>0</v>
      </c>
      <c r="Q79">
        <v>0</v>
      </c>
      <c r="R79">
        <v>24622</v>
      </c>
      <c r="S79" t="s">
        <v>3982</v>
      </c>
      <c r="T79" t="s">
        <v>35</v>
      </c>
      <c r="U79" t="s">
        <v>35</v>
      </c>
      <c r="V79">
        <v>0</v>
      </c>
      <c r="W79" t="s">
        <v>53</v>
      </c>
    </row>
    <row r="80" spans="1:23" x14ac:dyDescent="0.3">
      <c r="A80" t="s">
        <v>3983</v>
      </c>
      <c r="B80" s="1">
        <v>45106</v>
      </c>
      <c r="C80" s="1">
        <v>45189</v>
      </c>
      <c r="D80">
        <v>46649</v>
      </c>
      <c r="E80" t="s">
        <v>38</v>
      </c>
      <c r="F80" t="s">
        <v>25</v>
      </c>
      <c r="G80" t="s">
        <v>109</v>
      </c>
      <c r="H80" t="s">
        <v>27</v>
      </c>
      <c r="I80" t="s">
        <v>42</v>
      </c>
      <c r="J80" t="s">
        <v>29</v>
      </c>
      <c r="K80" t="s">
        <v>30</v>
      </c>
      <c r="L80" t="s">
        <v>55</v>
      </c>
      <c r="M80">
        <v>46649</v>
      </c>
      <c r="N80" t="s">
        <v>3056</v>
      </c>
      <c r="O80" t="s">
        <v>46</v>
      </c>
      <c r="P80">
        <v>46649</v>
      </c>
      <c r="Q80">
        <v>0</v>
      </c>
      <c r="R80">
        <v>0</v>
      </c>
      <c r="S80" t="s">
        <v>3984</v>
      </c>
      <c r="T80" t="s">
        <v>35</v>
      </c>
      <c r="U80" t="s">
        <v>35</v>
      </c>
      <c r="V80">
        <v>0</v>
      </c>
      <c r="W80" t="s">
        <v>43</v>
      </c>
    </row>
    <row r="81" spans="1:23" x14ac:dyDescent="0.3">
      <c r="A81" t="s">
        <v>3985</v>
      </c>
      <c r="B81" s="1">
        <v>45107</v>
      </c>
      <c r="C81" s="1">
        <v>45172</v>
      </c>
      <c r="D81">
        <v>138</v>
      </c>
      <c r="E81" t="s">
        <v>24</v>
      </c>
      <c r="F81" t="s">
        <v>39</v>
      </c>
      <c r="G81" t="s">
        <v>109</v>
      </c>
      <c r="H81" t="s">
        <v>52</v>
      </c>
      <c r="I81" t="s">
        <v>42</v>
      </c>
      <c r="J81" t="s">
        <v>50</v>
      </c>
      <c r="K81" t="s">
        <v>30</v>
      </c>
      <c r="L81" t="s">
        <v>31</v>
      </c>
      <c r="M81">
        <v>138</v>
      </c>
      <c r="N81" t="s">
        <v>900</v>
      </c>
      <c r="O81" t="s">
        <v>116</v>
      </c>
      <c r="P81">
        <v>138</v>
      </c>
      <c r="Q81">
        <v>0</v>
      </c>
      <c r="R81">
        <v>0</v>
      </c>
      <c r="S81" t="s">
        <v>3986</v>
      </c>
      <c r="T81" t="s">
        <v>35</v>
      </c>
      <c r="U81" t="s">
        <v>35</v>
      </c>
      <c r="V81">
        <v>0</v>
      </c>
      <c r="W81" t="s">
        <v>53</v>
      </c>
    </row>
    <row r="82" spans="1:23" x14ac:dyDescent="0.3">
      <c r="A82" t="s">
        <v>3985</v>
      </c>
      <c r="B82" s="1">
        <v>45107</v>
      </c>
      <c r="C82" s="1">
        <v>45191</v>
      </c>
      <c r="D82">
        <v>64662</v>
      </c>
      <c r="E82" t="s">
        <v>24</v>
      </c>
      <c r="F82" t="s">
        <v>25</v>
      </c>
      <c r="G82" t="s">
        <v>109</v>
      </c>
      <c r="H82" t="s">
        <v>52</v>
      </c>
      <c r="I82" t="s">
        <v>42</v>
      </c>
      <c r="J82" t="s">
        <v>50</v>
      </c>
      <c r="K82" t="s">
        <v>30</v>
      </c>
      <c r="L82" t="s">
        <v>31</v>
      </c>
      <c r="M82">
        <v>64662</v>
      </c>
      <c r="N82" t="s">
        <v>900</v>
      </c>
      <c r="O82" t="s">
        <v>116</v>
      </c>
      <c r="P82">
        <v>64662</v>
      </c>
      <c r="Q82">
        <v>0</v>
      </c>
      <c r="R82">
        <v>0</v>
      </c>
      <c r="S82" t="s">
        <v>3986</v>
      </c>
      <c r="T82" t="s">
        <v>35</v>
      </c>
      <c r="U82" t="s">
        <v>35</v>
      </c>
      <c r="V82">
        <v>0</v>
      </c>
      <c r="W82" t="s">
        <v>53</v>
      </c>
    </row>
    <row r="83" spans="1:23" x14ac:dyDescent="0.3">
      <c r="A83" t="s">
        <v>3987</v>
      </c>
      <c r="B83" s="1">
        <v>45108</v>
      </c>
      <c r="C83" s="1">
        <v>45183</v>
      </c>
      <c r="D83">
        <v>7679</v>
      </c>
      <c r="E83" t="s">
        <v>38</v>
      </c>
      <c r="F83" t="s">
        <v>25</v>
      </c>
      <c r="G83" t="s">
        <v>26</v>
      </c>
      <c r="H83" t="s">
        <v>93</v>
      </c>
      <c r="I83" t="s">
        <v>28</v>
      </c>
      <c r="J83" t="s">
        <v>50</v>
      </c>
      <c r="K83" t="s">
        <v>54</v>
      </c>
      <c r="L83" t="s">
        <v>55</v>
      </c>
      <c r="M83">
        <v>7679</v>
      </c>
      <c r="N83" t="s">
        <v>3988</v>
      </c>
      <c r="O83" t="s">
        <v>33</v>
      </c>
      <c r="P83">
        <v>0</v>
      </c>
      <c r="Q83">
        <v>0</v>
      </c>
      <c r="R83">
        <v>7679</v>
      </c>
      <c r="S83" t="s">
        <v>3989</v>
      </c>
      <c r="T83" t="s">
        <v>48</v>
      </c>
      <c r="U83" t="s">
        <v>2975</v>
      </c>
      <c r="V83">
        <v>58905</v>
      </c>
      <c r="W83" t="s">
        <v>29</v>
      </c>
    </row>
    <row r="84" spans="1:23" x14ac:dyDescent="0.3">
      <c r="A84" t="s">
        <v>3990</v>
      </c>
      <c r="B84" s="1">
        <v>45109</v>
      </c>
      <c r="C84" s="1">
        <v>45190</v>
      </c>
      <c r="D84">
        <v>8</v>
      </c>
      <c r="E84" t="s">
        <v>38</v>
      </c>
      <c r="F84" t="s">
        <v>39</v>
      </c>
      <c r="G84" t="s">
        <v>119</v>
      </c>
      <c r="H84" t="s">
        <v>93</v>
      </c>
      <c r="I84" t="s">
        <v>28</v>
      </c>
      <c r="J84" t="s">
        <v>36</v>
      </c>
      <c r="K84" t="s">
        <v>54</v>
      </c>
      <c r="L84" t="s">
        <v>55</v>
      </c>
      <c r="M84">
        <v>80</v>
      </c>
      <c r="N84" t="s">
        <v>3991</v>
      </c>
      <c r="O84" t="s">
        <v>33</v>
      </c>
      <c r="P84">
        <v>0</v>
      </c>
      <c r="Q84">
        <v>0</v>
      </c>
      <c r="R84">
        <v>80</v>
      </c>
      <c r="S84" t="s">
        <v>3992</v>
      </c>
      <c r="T84" t="s">
        <v>48</v>
      </c>
      <c r="U84" t="s">
        <v>2456</v>
      </c>
      <c r="V84">
        <v>95532</v>
      </c>
      <c r="W84" t="s">
        <v>50</v>
      </c>
    </row>
    <row r="85" spans="1:23" x14ac:dyDescent="0.3">
      <c r="A85" t="s">
        <v>3990</v>
      </c>
      <c r="B85" s="1">
        <v>45109</v>
      </c>
      <c r="C85" s="1">
        <v>45171</v>
      </c>
      <c r="D85">
        <v>3220</v>
      </c>
      <c r="E85" t="s">
        <v>38</v>
      </c>
      <c r="F85" t="s">
        <v>25</v>
      </c>
      <c r="G85" t="s">
        <v>119</v>
      </c>
      <c r="H85" t="s">
        <v>93</v>
      </c>
      <c r="I85" t="s">
        <v>28</v>
      </c>
      <c r="J85" t="s">
        <v>36</v>
      </c>
      <c r="K85" t="s">
        <v>54</v>
      </c>
      <c r="L85" t="s">
        <v>55</v>
      </c>
      <c r="M85">
        <v>32200</v>
      </c>
      <c r="N85" t="s">
        <v>3991</v>
      </c>
      <c r="O85" t="s">
        <v>33</v>
      </c>
      <c r="P85">
        <v>0</v>
      </c>
      <c r="Q85">
        <v>0</v>
      </c>
      <c r="R85">
        <v>32200</v>
      </c>
      <c r="S85" t="s">
        <v>3992</v>
      </c>
      <c r="T85" t="s">
        <v>48</v>
      </c>
      <c r="U85" t="s">
        <v>2456</v>
      </c>
      <c r="V85">
        <v>95532</v>
      </c>
      <c r="W85" t="s">
        <v>50</v>
      </c>
    </row>
    <row r="86" spans="1:23" x14ac:dyDescent="0.3">
      <c r="A86" t="s">
        <v>3993</v>
      </c>
      <c r="B86" s="1">
        <v>45110</v>
      </c>
      <c r="C86" s="1">
        <v>45198</v>
      </c>
      <c r="D86">
        <v>11</v>
      </c>
      <c r="E86" t="s">
        <v>38</v>
      </c>
      <c r="F86" t="s">
        <v>39</v>
      </c>
      <c r="G86" t="s">
        <v>109</v>
      </c>
      <c r="H86" t="s">
        <v>93</v>
      </c>
      <c r="I86" t="s">
        <v>28</v>
      </c>
      <c r="J86" t="s">
        <v>29</v>
      </c>
      <c r="K86" t="s">
        <v>30</v>
      </c>
      <c r="L86" t="s">
        <v>44</v>
      </c>
      <c r="M86">
        <v>110</v>
      </c>
      <c r="N86" t="s">
        <v>353</v>
      </c>
      <c r="O86" t="s">
        <v>33</v>
      </c>
      <c r="P86">
        <v>0</v>
      </c>
      <c r="Q86">
        <v>0</v>
      </c>
      <c r="R86">
        <v>110</v>
      </c>
      <c r="S86" t="s">
        <v>3994</v>
      </c>
      <c r="T86" t="s">
        <v>48</v>
      </c>
      <c r="U86" t="s">
        <v>702</v>
      </c>
      <c r="V86">
        <v>14834</v>
      </c>
      <c r="W86" t="s">
        <v>29</v>
      </c>
    </row>
    <row r="87" spans="1:23" x14ac:dyDescent="0.3">
      <c r="A87" t="s">
        <v>3993</v>
      </c>
      <c r="B87" s="1">
        <v>45110</v>
      </c>
      <c r="C87" s="1">
        <v>45171</v>
      </c>
      <c r="D87">
        <v>96912</v>
      </c>
      <c r="E87" t="s">
        <v>38</v>
      </c>
      <c r="F87" t="s">
        <v>25</v>
      </c>
      <c r="G87" t="s">
        <v>109</v>
      </c>
      <c r="H87" t="s">
        <v>93</v>
      </c>
      <c r="I87" t="s">
        <v>28</v>
      </c>
      <c r="J87" t="s">
        <v>29</v>
      </c>
      <c r="K87" t="s">
        <v>30</v>
      </c>
      <c r="L87" t="s">
        <v>44</v>
      </c>
      <c r="M87">
        <v>96912</v>
      </c>
      <c r="N87" t="s">
        <v>353</v>
      </c>
      <c r="O87" t="s">
        <v>33</v>
      </c>
      <c r="P87">
        <v>0</v>
      </c>
      <c r="Q87">
        <v>0</v>
      </c>
      <c r="R87">
        <v>96912</v>
      </c>
      <c r="S87" t="s">
        <v>3994</v>
      </c>
      <c r="T87" t="s">
        <v>48</v>
      </c>
      <c r="U87" t="s">
        <v>702</v>
      </c>
      <c r="V87">
        <v>14834</v>
      </c>
      <c r="W87" t="s">
        <v>29</v>
      </c>
    </row>
    <row r="88" spans="1:23" x14ac:dyDescent="0.3">
      <c r="A88" t="s">
        <v>3995</v>
      </c>
      <c r="B88" s="1">
        <v>45111</v>
      </c>
      <c r="C88" s="1">
        <v>45188</v>
      </c>
      <c r="D88">
        <v>8611</v>
      </c>
      <c r="E88" t="s">
        <v>24</v>
      </c>
      <c r="F88" t="s">
        <v>25</v>
      </c>
      <c r="G88" t="s">
        <v>80</v>
      </c>
      <c r="H88" t="s">
        <v>52</v>
      </c>
      <c r="I88" t="s">
        <v>28</v>
      </c>
      <c r="J88" t="s">
        <v>50</v>
      </c>
      <c r="K88" t="s">
        <v>30</v>
      </c>
      <c r="L88" t="s">
        <v>55</v>
      </c>
      <c r="M88">
        <v>8611</v>
      </c>
      <c r="N88" t="s">
        <v>3996</v>
      </c>
      <c r="O88" t="s">
        <v>33</v>
      </c>
      <c r="P88">
        <v>0</v>
      </c>
      <c r="Q88">
        <v>0</v>
      </c>
      <c r="R88">
        <v>8611</v>
      </c>
      <c r="S88" t="s">
        <v>3997</v>
      </c>
      <c r="T88" t="s">
        <v>48</v>
      </c>
      <c r="U88" t="s">
        <v>1339</v>
      </c>
      <c r="V88">
        <v>5384</v>
      </c>
      <c r="W88" t="s">
        <v>36</v>
      </c>
    </row>
    <row r="89" spans="1:23" x14ac:dyDescent="0.3">
      <c r="A89" t="s">
        <v>3995</v>
      </c>
      <c r="B89" s="1">
        <v>45111</v>
      </c>
      <c r="C89" s="1">
        <v>45183</v>
      </c>
      <c r="D89">
        <v>89</v>
      </c>
      <c r="E89" t="s">
        <v>24</v>
      </c>
      <c r="F89" t="s">
        <v>39</v>
      </c>
      <c r="G89" t="s">
        <v>80</v>
      </c>
      <c r="H89" t="s">
        <v>52</v>
      </c>
      <c r="I89" t="s">
        <v>28</v>
      </c>
      <c r="J89" t="s">
        <v>50</v>
      </c>
      <c r="K89" t="s">
        <v>30</v>
      </c>
      <c r="L89" t="s">
        <v>55</v>
      </c>
      <c r="M89">
        <v>89</v>
      </c>
      <c r="N89" t="s">
        <v>3996</v>
      </c>
      <c r="O89" t="s">
        <v>33</v>
      </c>
      <c r="P89">
        <v>0</v>
      </c>
      <c r="Q89">
        <v>0</v>
      </c>
      <c r="R89">
        <v>89</v>
      </c>
      <c r="S89" t="s">
        <v>3997</v>
      </c>
      <c r="T89" t="s">
        <v>48</v>
      </c>
      <c r="U89" t="s">
        <v>1339</v>
      </c>
      <c r="V89">
        <v>5384</v>
      </c>
      <c r="W89" t="s">
        <v>36</v>
      </c>
    </row>
    <row r="90" spans="1:23" x14ac:dyDescent="0.3">
      <c r="A90" t="s">
        <v>3998</v>
      </c>
      <c r="B90" s="1">
        <v>45112</v>
      </c>
      <c r="C90" s="1">
        <v>45197</v>
      </c>
      <c r="D90">
        <v>7973</v>
      </c>
      <c r="E90" t="s">
        <v>24</v>
      </c>
      <c r="F90" t="s">
        <v>25</v>
      </c>
      <c r="G90" t="s">
        <v>74</v>
      </c>
      <c r="H90" t="s">
        <v>85</v>
      </c>
      <c r="I90" t="s">
        <v>42</v>
      </c>
      <c r="J90" t="s">
        <v>53</v>
      </c>
      <c r="K90" t="s">
        <v>54</v>
      </c>
      <c r="L90" t="s">
        <v>75</v>
      </c>
      <c r="M90">
        <v>79730</v>
      </c>
      <c r="N90" t="s">
        <v>3999</v>
      </c>
      <c r="O90" t="s">
        <v>46</v>
      </c>
      <c r="P90">
        <v>79730</v>
      </c>
      <c r="Q90">
        <v>0</v>
      </c>
      <c r="R90">
        <v>0</v>
      </c>
      <c r="S90" t="s">
        <v>4000</v>
      </c>
      <c r="T90" t="s">
        <v>35</v>
      </c>
      <c r="U90" t="s">
        <v>35</v>
      </c>
      <c r="V90">
        <v>0</v>
      </c>
      <c r="W90" t="s">
        <v>29</v>
      </c>
    </row>
    <row r="91" spans="1:23" x14ac:dyDescent="0.3">
      <c r="A91" t="s">
        <v>3998</v>
      </c>
      <c r="B91" s="1">
        <v>45112</v>
      </c>
      <c r="C91" s="1">
        <v>45191</v>
      </c>
      <c r="D91">
        <v>87</v>
      </c>
      <c r="E91" t="s">
        <v>24</v>
      </c>
      <c r="F91" t="s">
        <v>39</v>
      </c>
      <c r="G91" t="s">
        <v>74</v>
      </c>
      <c r="H91" t="s">
        <v>85</v>
      </c>
      <c r="I91" t="s">
        <v>42</v>
      </c>
      <c r="J91" t="s">
        <v>53</v>
      </c>
      <c r="K91" t="s">
        <v>54</v>
      </c>
      <c r="L91" t="s">
        <v>75</v>
      </c>
      <c r="M91">
        <v>87</v>
      </c>
      <c r="N91" t="s">
        <v>3999</v>
      </c>
      <c r="O91" t="s">
        <v>46</v>
      </c>
      <c r="P91">
        <v>87</v>
      </c>
      <c r="Q91">
        <v>0</v>
      </c>
      <c r="R91">
        <v>0</v>
      </c>
      <c r="S91" t="s">
        <v>4000</v>
      </c>
      <c r="T91" t="s">
        <v>35</v>
      </c>
      <c r="U91" t="s">
        <v>35</v>
      </c>
      <c r="V91">
        <v>0</v>
      </c>
      <c r="W91" t="s">
        <v>29</v>
      </c>
    </row>
    <row r="92" spans="1:23" x14ac:dyDescent="0.3">
      <c r="A92" t="s">
        <v>4001</v>
      </c>
      <c r="B92" s="1">
        <v>45113</v>
      </c>
      <c r="C92" s="1">
        <v>45197</v>
      </c>
      <c r="D92">
        <v>127</v>
      </c>
      <c r="E92" t="s">
        <v>38</v>
      </c>
      <c r="F92" t="s">
        <v>39</v>
      </c>
      <c r="G92" t="s">
        <v>109</v>
      </c>
      <c r="H92" t="s">
        <v>52</v>
      </c>
      <c r="I92" t="s">
        <v>28</v>
      </c>
      <c r="J92" t="s">
        <v>29</v>
      </c>
      <c r="K92" t="s">
        <v>30</v>
      </c>
      <c r="L92" t="s">
        <v>55</v>
      </c>
      <c r="M92">
        <v>127</v>
      </c>
      <c r="N92" t="s">
        <v>4002</v>
      </c>
      <c r="O92" t="s">
        <v>33</v>
      </c>
      <c r="P92">
        <v>0</v>
      </c>
      <c r="Q92">
        <v>0</v>
      </c>
      <c r="R92">
        <v>127</v>
      </c>
      <c r="S92" t="s">
        <v>4003</v>
      </c>
      <c r="T92" t="s">
        <v>35</v>
      </c>
      <c r="U92" t="s">
        <v>35</v>
      </c>
      <c r="V92">
        <v>0</v>
      </c>
      <c r="W92" t="s">
        <v>50</v>
      </c>
    </row>
    <row r="93" spans="1:23" x14ac:dyDescent="0.3">
      <c r="A93" t="s">
        <v>4001</v>
      </c>
      <c r="B93" s="1">
        <v>45113</v>
      </c>
      <c r="C93" s="1">
        <v>45190</v>
      </c>
      <c r="D93">
        <v>40542</v>
      </c>
      <c r="E93" t="s">
        <v>38</v>
      </c>
      <c r="F93" t="s">
        <v>25</v>
      </c>
      <c r="G93" t="s">
        <v>109</v>
      </c>
      <c r="H93" t="s">
        <v>52</v>
      </c>
      <c r="I93" t="s">
        <v>28</v>
      </c>
      <c r="J93" t="s">
        <v>29</v>
      </c>
      <c r="K93" t="s">
        <v>30</v>
      </c>
      <c r="L93" t="s">
        <v>55</v>
      </c>
      <c r="M93">
        <v>40542</v>
      </c>
      <c r="N93" t="s">
        <v>4002</v>
      </c>
      <c r="O93" t="s">
        <v>33</v>
      </c>
      <c r="P93">
        <v>0</v>
      </c>
      <c r="Q93">
        <v>0</v>
      </c>
      <c r="R93">
        <v>40542</v>
      </c>
      <c r="S93" t="s">
        <v>4003</v>
      </c>
      <c r="T93" t="s">
        <v>35</v>
      </c>
      <c r="U93" t="s">
        <v>35</v>
      </c>
      <c r="V93">
        <v>0</v>
      </c>
      <c r="W93" t="s">
        <v>50</v>
      </c>
    </row>
    <row r="94" spans="1:23" x14ac:dyDescent="0.3">
      <c r="A94" t="s">
        <v>4004</v>
      </c>
      <c r="B94" s="1">
        <v>45114</v>
      </c>
      <c r="C94" s="1">
        <v>45189</v>
      </c>
      <c r="D94">
        <v>25996</v>
      </c>
      <c r="E94" t="s">
        <v>24</v>
      </c>
      <c r="F94" t="s">
        <v>25</v>
      </c>
      <c r="G94" t="s">
        <v>74</v>
      </c>
      <c r="H94" t="s">
        <v>59</v>
      </c>
      <c r="I94" t="s">
        <v>42</v>
      </c>
      <c r="J94" t="s">
        <v>53</v>
      </c>
      <c r="K94" t="s">
        <v>54</v>
      </c>
      <c r="L94" t="s">
        <v>75</v>
      </c>
      <c r="M94">
        <v>25996</v>
      </c>
      <c r="N94" t="s">
        <v>106</v>
      </c>
      <c r="O94" t="s">
        <v>116</v>
      </c>
      <c r="P94">
        <v>25996</v>
      </c>
      <c r="Q94">
        <v>0</v>
      </c>
      <c r="R94">
        <v>0</v>
      </c>
      <c r="S94" t="s">
        <v>4005</v>
      </c>
      <c r="T94" t="s">
        <v>48</v>
      </c>
      <c r="U94" t="s">
        <v>1348</v>
      </c>
      <c r="V94">
        <v>96075</v>
      </c>
      <c r="W94" t="s">
        <v>29</v>
      </c>
    </row>
    <row r="95" spans="1:23" x14ac:dyDescent="0.3">
      <c r="A95" t="s">
        <v>4006</v>
      </c>
      <c r="B95" s="1">
        <v>45115</v>
      </c>
      <c r="C95" s="1">
        <v>45178</v>
      </c>
      <c r="D95">
        <v>146</v>
      </c>
      <c r="E95" t="s">
        <v>24</v>
      </c>
      <c r="F95" t="s">
        <v>39</v>
      </c>
      <c r="G95" t="s">
        <v>40</v>
      </c>
      <c r="H95" t="s">
        <v>93</v>
      </c>
      <c r="I95" t="s">
        <v>28</v>
      </c>
      <c r="J95" t="s">
        <v>50</v>
      </c>
      <c r="K95" t="s">
        <v>30</v>
      </c>
      <c r="L95" t="s">
        <v>75</v>
      </c>
      <c r="M95">
        <v>146</v>
      </c>
      <c r="N95" t="s">
        <v>4007</v>
      </c>
      <c r="O95" t="s">
        <v>33</v>
      </c>
      <c r="P95">
        <v>0</v>
      </c>
      <c r="Q95">
        <v>0</v>
      </c>
      <c r="R95">
        <v>146</v>
      </c>
      <c r="S95" t="s">
        <v>4008</v>
      </c>
      <c r="T95" t="s">
        <v>48</v>
      </c>
      <c r="U95" t="s">
        <v>718</v>
      </c>
      <c r="V95">
        <v>23077</v>
      </c>
      <c r="W95" t="s">
        <v>43</v>
      </c>
    </row>
    <row r="96" spans="1:23" x14ac:dyDescent="0.3">
      <c r="A96" t="s">
        <v>4006</v>
      </c>
      <c r="B96" s="1">
        <v>45115</v>
      </c>
      <c r="C96" s="1">
        <v>45204</v>
      </c>
      <c r="D96">
        <v>54551</v>
      </c>
      <c r="E96" t="s">
        <v>24</v>
      </c>
      <c r="F96" t="s">
        <v>25</v>
      </c>
      <c r="G96" t="s">
        <v>40</v>
      </c>
      <c r="H96" t="s">
        <v>93</v>
      </c>
      <c r="I96" t="s">
        <v>28</v>
      </c>
      <c r="J96" t="s">
        <v>50</v>
      </c>
      <c r="K96" t="s">
        <v>30</v>
      </c>
      <c r="L96" t="s">
        <v>75</v>
      </c>
      <c r="M96">
        <v>54551</v>
      </c>
      <c r="N96" t="s">
        <v>4007</v>
      </c>
      <c r="O96" t="s">
        <v>33</v>
      </c>
      <c r="P96">
        <v>0</v>
      </c>
      <c r="Q96">
        <v>0</v>
      </c>
      <c r="R96">
        <v>54551</v>
      </c>
      <c r="S96" t="s">
        <v>4008</v>
      </c>
      <c r="T96" t="s">
        <v>48</v>
      </c>
      <c r="U96" t="s">
        <v>718</v>
      </c>
      <c r="V96">
        <v>23077</v>
      </c>
      <c r="W96" t="s">
        <v>43</v>
      </c>
    </row>
    <row r="97" spans="1:23" x14ac:dyDescent="0.3">
      <c r="A97" t="s">
        <v>4009</v>
      </c>
      <c r="B97" s="1">
        <v>45116</v>
      </c>
      <c r="C97" s="1">
        <v>45196</v>
      </c>
      <c r="D97">
        <v>43878</v>
      </c>
      <c r="E97" t="s">
        <v>24</v>
      </c>
      <c r="F97" t="s">
        <v>25</v>
      </c>
      <c r="G97" t="s">
        <v>74</v>
      </c>
      <c r="H97" t="s">
        <v>41</v>
      </c>
      <c r="I97" t="s">
        <v>42</v>
      </c>
      <c r="J97" t="s">
        <v>43</v>
      </c>
      <c r="K97" t="s">
        <v>30</v>
      </c>
      <c r="L97" t="s">
        <v>44</v>
      </c>
      <c r="M97">
        <v>43878</v>
      </c>
      <c r="N97" t="s">
        <v>3043</v>
      </c>
      <c r="O97" t="s">
        <v>46</v>
      </c>
      <c r="P97">
        <v>43878</v>
      </c>
      <c r="Q97">
        <v>0</v>
      </c>
      <c r="R97">
        <v>0</v>
      </c>
      <c r="S97" t="s">
        <v>4010</v>
      </c>
      <c r="T97" t="s">
        <v>35</v>
      </c>
      <c r="U97" t="s">
        <v>35</v>
      </c>
      <c r="V97">
        <v>0</v>
      </c>
      <c r="W97" t="s">
        <v>43</v>
      </c>
    </row>
    <row r="98" spans="1:23" x14ac:dyDescent="0.3">
      <c r="A98" t="s">
        <v>4011</v>
      </c>
      <c r="B98" s="1">
        <v>45117</v>
      </c>
      <c r="C98" s="1">
        <v>45202</v>
      </c>
      <c r="D98">
        <v>62209</v>
      </c>
      <c r="E98" t="s">
        <v>38</v>
      </c>
      <c r="F98" t="s">
        <v>25</v>
      </c>
      <c r="G98" t="s">
        <v>109</v>
      </c>
      <c r="H98" t="s">
        <v>93</v>
      </c>
      <c r="I98" t="s">
        <v>42</v>
      </c>
      <c r="J98" t="s">
        <v>43</v>
      </c>
      <c r="K98" t="s">
        <v>30</v>
      </c>
      <c r="L98" t="s">
        <v>75</v>
      </c>
      <c r="M98">
        <v>62209</v>
      </c>
      <c r="N98" t="s">
        <v>4012</v>
      </c>
      <c r="O98" t="s">
        <v>46</v>
      </c>
      <c r="P98">
        <v>62209</v>
      </c>
      <c r="Q98">
        <v>0</v>
      </c>
      <c r="R98">
        <v>0</v>
      </c>
      <c r="S98" t="s">
        <v>4013</v>
      </c>
      <c r="T98" t="s">
        <v>35</v>
      </c>
      <c r="U98" t="s">
        <v>35</v>
      </c>
      <c r="V98">
        <v>0</v>
      </c>
      <c r="W98" t="s">
        <v>50</v>
      </c>
    </row>
    <row r="99" spans="1:23" x14ac:dyDescent="0.3">
      <c r="A99" t="s">
        <v>4011</v>
      </c>
      <c r="B99" s="1">
        <v>45117</v>
      </c>
      <c r="C99" s="1">
        <v>45195</v>
      </c>
      <c r="D99">
        <v>106</v>
      </c>
      <c r="E99" t="s">
        <v>38</v>
      </c>
      <c r="F99" t="s">
        <v>39</v>
      </c>
      <c r="G99" t="s">
        <v>109</v>
      </c>
      <c r="H99" t="s">
        <v>93</v>
      </c>
      <c r="I99" t="s">
        <v>42</v>
      </c>
      <c r="J99" t="s">
        <v>43</v>
      </c>
      <c r="K99" t="s">
        <v>30</v>
      </c>
      <c r="L99" t="s">
        <v>75</v>
      </c>
      <c r="M99">
        <v>106</v>
      </c>
      <c r="N99" t="s">
        <v>4012</v>
      </c>
      <c r="O99" t="s">
        <v>46</v>
      </c>
      <c r="P99">
        <v>106</v>
      </c>
      <c r="Q99">
        <v>0</v>
      </c>
      <c r="R99">
        <v>0</v>
      </c>
      <c r="S99" t="s">
        <v>4013</v>
      </c>
      <c r="T99" t="s">
        <v>35</v>
      </c>
      <c r="U99" t="s">
        <v>35</v>
      </c>
      <c r="V99">
        <v>0</v>
      </c>
      <c r="W99" t="s">
        <v>50</v>
      </c>
    </row>
    <row r="100" spans="1:23" x14ac:dyDescent="0.3">
      <c r="A100" t="s">
        <v>4014</v>
      </c>
      <c r="B100" s="1">
        <v>45118</v>
      </c>
      <c r="C100" s="1">
        <v>45195</v>
      </c>
      <c r="D100">
        <v>73467</v>
      </c>
      <c r="E100" t="s">
        <v>38</v>
      </c>
      <c r="F100" t="s">
        <v>25</v>
      </c>
      <c r="G100" t="s">
        <v>109</v>
      </c>
      <c r="H100" t="s">
        <v>85</v>
      </c>
      <c r="I100" t="s">
        <v>28</v>
      </c>
      <c r="J100" t="s">
        <v>53</v>
      </c>
      <c r="K100" t="s">
        <v>54</v>
      </c>
      <c r="L100" t="s">
        <v>31</v>
      </c>
      <c r="M100">
        <v>73467</v>
      </c>
      <c r="N100" t="s">
        <v>2360</v>
      </c>
      <c r="O100" t="s">
        <v>33</v>
      </c>
      <c r="P100">
        <v>0</v>
      </c>
      <c r="Q100">
        <v>0</v>
      </c>
      <c r="R100">
        <v>73467</v>
      </c>
      <c r="S100" t="s">
        <v>4015</v>
      </c>
      <c r="T100" t="s">
        <v>48</v>
      </c>
      <c r="U100" t="s">
        <v>728</v>
      </c>
      <c r="V100">
        <v>38068</v>
      </c>
      <c r="W100" t="s">
        <v>64</v>
      </c>
    </row>
    <row r="101" spans="1:23" x14ac:dyDescent="0.3">
      <c r="A101" t="s">
        <v>4014</v>
      </c>
      <c r="B101" s="1">
        <v>45118</v>
      </c>
      <c r="C101" s="1">
        <v>45181</v>
      </c>
      <c r="D101">
        <v>118</v>
      </c>
      <c r="E101" t="s">
        <v>38</v>
      </c>
      <c r="F101" t="s">
        <v>39</v>
      </c>
      <c r="G101" t="s">
        <v>109</v>
      </c>
      <c r="H101" t="s">
        <v>85</v>
      </c>
      <c r="I101" t="s">
        <v>28</v>
      </c>
      <c r="J101" t="s">
        <v>53</v>
      </c>
      <c r="K101" t="s">
        <v>54</v>
      </c>
      <c r="L101" t="s">
        <v>31</v>
      </c>
      <c r="M101">
        <v>118</v>
      </c>
      <c r="N101" t="s">
        <v>2360</v>
      </c>
      <c r="O101" t="s">
        <v>33</v>
      </c>
      <c r="P101">
        <v>0</v>
      </c>
      <c r="Q101">
        <v>0</v>
      </c>
      <c r="R101">
        <v>118</v>
      </c>
      <c r="S101" t="s">
        <v>4015</v>
      </c>
      <c r="T101" t="s">
        <v>48</v>
      </c>
      <c r="U101" t="s">
        <v>728</v>
      </c>
      <c r="V101">
        <v>38068</v>
      </c>
      <c r="W101" t="s">
        <v>64</v>
      </c>
    </row>
    <row r="102" spans="1:23" x14ac:dyDescent="0.3">
      <c r="A102" t="s">
        <v>4016</v>
      </c>
      <c r="B102" s="1">
        <v>45119</v>
      </c>
      <c r="C102" s="1">
        <v>45180</v>
      </c>
      <c r="D102">
        <v>52205</v>
      </c>
      <c r="E102" t="s">
        <v>24</v>
      </c>
      <c r="F102" t="s">
        <v>25</v>
      </c>
      <c r="G102" t="s">
        <v>119</v>
      </c>
      <c r="H102" t="s">
        <v>85</v>
      </c>
      <c r="I102" t="s">
        <v>42</v>
      </c>
      <c r="J102" t="s">
        <v>64</v>
      </c>
      <c r="K102" t="s">
        <v>54</v>
      </c>
      <c r="L102" t="s">
        <v>44</v>
      </c>
      <c r="M102">
        <v>52205</v>
      </c>
      <c r="N102" t="s">
        <v>4017</v>
      </c>
      <c r="O102" t="s">
        <v>61</v>
      </c>
      <c r="P102">
        <v>0</v>
      </c>
      <c r="Q102">
        <v>52205</v>
      </c>
      <c r="R102">
        <v>0</v>
      </c>
      <c r="S102" t="s">
        <v>4018</v>
      </c>
      <c r="T102" t="s">
        <v>48</v>
      </c>
      <c r="U102" t="s">
        <v>732</v>
      </c>
      <c r="V102">
        <v>34786</v>
      </c>
      <c r="W102" t="s">
        <v>53</v>
      </c>
    </row>
    <row r="103" spans="1:23" x14ac:dyDescent="0.3">
      <c r="A103" t="s">
        <v>4016</v>
      </c>
      <c r="B103" s="1">
        <v>45119</v>
      </c>
      <c r="C103" s="1">
        <v>45201</v>
      </c>
      <c r="D103">
        <v>81</v>
      </c>
      <c r="E103" t="s">
        <v>24</v>
      </c>
      <c r="F103" t="s">
        <v>39</v>
      </c>
      <c r="G103" t="s">
        <v>119</v>
      </c>
      <c r="H103" t="s">
        <v>85</v>
      </c>
      <c r="I103" t="s">
        <v>42</v>
      </c>
      <c r="J103" t="s">
        <v>64</v>
      </c>
      <c r="K103" t="s">
        <v>54</v>
      </c>
      <c r="L103" t="s">
        <v>44</v>
      </c>
      <c r="M103">
        <v>81</v>
      </c>
      <c r="N103" t="s">
        <v>4017</v>
      </c>
      <c r="O103" t="s">
        <v>61</v>
      </c>
      <c r="P103">
        <v>0</v>
      </c>
      <c r="Q103">
        <v>81</v>
      </c>
      <c r="R103">
        <v>0</v>
      </c>
      <c r="S103" t="s">
        <v>4018</v>
      </c>
      <c r="T103" t="s">
        <v>48</v>
      </c>
      <c r="U103" t="s">
        <v>732</v>
      </c>
      <c r="V103">
        <v>34786</v>
      </c>
      <c r="W103" t="s">
        <v>53</v>
      </c>
    </row>
    <row r="104" spans="1:23" x14ac:dyDescent="0.3">
      <c r="A104" t="s">
        <v>4019</v>
      </c>
      <c r="B104" s="1">
        <v>45120</v>
      </c>
      <c r="C104" s="1">
        <v>45191</v>
      </c>
      <c r="D104">
        <v>5515</v>
      </c>
      <c r="E104" t="s">
        <v>24</v>
      </c>
      <c r="F104" t="s">
        <v>25</v>
      </c>
      <c r="G104" t="s">
        <v>74</v>
      </c>
      <c r="H104" t="s">
        <v>27</v>
      </c>
      <c r="I104" t="s">
        <v>28</v>
      </c>
      <c r="J104" t="s">
        <v>53</v>
      </c>
      <c r="K104" t="s">
        <v>54</v>
      </c>
      <c r="L104" t="s">
        <v>66</v>
      </c>
      <c r="M104">
        <v>55150</v>
      </c>
      <c r="N104" t="s">
        <v>4020</v>
      </c>
      <c r="O104" t="s">
        <v>33</v>
      </c>
      <c r="P104">
        <v>0</v>
      </c>
      <c r="Q104">
        <v>0</v>
      </c>
      <c r="R104">
        <v>55150</v>
      </c>
      <c r="S104" t="s">
        <v>4021</v>
      </c>
      <c r="T104" t="s">
        <v>48</v>
      </c>
      <c r="U104" t="s">
        <v>736</v>
      </c>
      <c r="V104">
        <v>3658</v>
      </c>
      <c r="W104" t="s">
        <v>36</v>
      </c>
    </row>
    <row r="105" spans="1:23" x14ac:dyDescent="0.3">
      <c r="A105" t="s">
        <v>4022</v>
      </c>
      <c r="B105" s="1">
        <v>45121</v>
      </c>
      <c r="C105" s="1">
        <v>45195</v>
      </c>
      <c r="D105">
        <v>20853</v>
      </c>
      <c r="E105" t="s">
        <v>24</v>
      </c>
      <c r="F105" t="s">
        <v>25</v>
      </c>
      <c r="G105" t="s">
        <v>26</v>
      </c>
      <c r="H105" t="s">
        <v>93</v>
      </c>
      <c r="I105" t="s">
        <v>28</v>
      </c>
      <c r="J105" t="s">
        <v>43</v>
      </c>
      <c r="K105" t="s">
        <v>54</v>
      </c>
      <c r="L105" t="s">
        <v>55</v>
      </c>
      <c r="M105">
        <v>20853</v>
      </c>
      <c r="N105" t="s">
        <v>730</v>
      </c>
      <c r="O105" t="s">
        <v>33</v>
      </c>
      <c r="P105">
        <v>0</v>
      </c>
      <c r="Q105">
        <v>0</v>
      </c>
      <c r="R105">
        <v>20853</v>
      </c>
      <c r="S105" t="s">
        <v>4023</v>
      </c>
      <c r="T105" t="s">
        <v>48</v>
      </c>
      <c r="U105" t="s">
        <v>740</v>
      </c>
      <c r="V105">
        <v>89148</v>
      </c>
      <c r="W105" t="s">
        <v>53</v>
      </c>
    </row>
    <row r="106" spans="1:23" x14ac:dyDescent="0.3">
      <c r="A106" t="s">
        <v>4022</v>
      </c>
      <c r="B106" s="1">
        <v>45121</v>
      </c>
      <c r="C106" s="1">
        <v>45200</v>
      </c>
      <c r="D106">
        <v>108</v>
      </c>
      <c r="E106" t="s">
        <v>24</v>
      </c>
      <c r="F106" t="s">
        <v>39</v>
      </c>
      <c r="G106" t="s">
        <v>26</v>
      </c>
      <c r="H106" t="s">
        <v>93</v>
      </c>
      <c r="I106" t="s">
        <v>28</v>
      </c>
      <c r="J106" t="s">
        <v>43</v>
      </c>
      <c r="K106" t="s">
        <v>54</v>
      </c>
      <c r="L106" t="s">
        <v>55</v>
      </c>
      <c r="M106">
        <v>108</v>
      </c>
      <c r="N106" t="s">
        <v>730</v>
      </c>
      <c r="O106" t="s">
        <v>33</v>
      </c>
      <c r="P106">
        <v>0</v>
      </c>
      <c r="Q106">
        <v>0</v>
      </c>
      <c r="R106">
        <v>108</v>
      </c>
      <c r="S106" t="s">
        <v>4023</v>
      </c>
      <c r="T106" t="s">
        <v>48</v>
      </c>
      <c r="U106" t="s">
        <v>740</v>
      </c>
      <c r="V106">
        <v>89148</v>
      </c>
      <c r="W106" t="s">
        <v>53</v>
      </c>
    </row>
    <row r="107" spans="1:23" x14ac:dyDescent="0.3">
      <c r="A107" t="s">
        <v>4024</v>
      </c>
      <c r="B107" s="1">
        <v>45122</v>
      </c>
      <c r="C107" s="1">
        <v>45209</v>
      </c>
      <c r="D107">
        <v>69237</v>
      </c>
      <c r="E107" t="s">
        <v>38</v>
      </c>
      <c r="F107" t="s">
        <v>25</v>
      </c>
      <c r="G107" t="s">
        <v>80</v>
      </c>
      <c r="H107" t="s">
        <v>52</v>
      </c>
      <c r="I107" t="s">
        <v>42</v>
      </c>
      <c r="J107" t="s">
        <v>53</v>
      </c>
      <c r="K107" t="s">
        <v>30</v>
      </c>
      <c r="L107" t="s">
        <v>55</v>
      </c>
      <c r="M107">
        <v>69237</v>
      </c>
      <c r="N107" t="s">
        <v>2111</v>
      </c>
      <c r="O107" t="s">
        <v>46</v>
      </c>
      <c r="P107">
        <v>69237</v>
      </c>
      <c r="Q107">
        <v>0</v>
      </c>
      <c r="R107">
        <v>0</v>
      </c>
      <c r="S107" t="s">
        <v>4025</v>
      </c>
      <c r="T107" t="s">
        <v>35</v>
      </c>
      <c r="U107" t="s">
        <v>35</v>
      </c>
      <c r="V107">
        <v>0</v>
      </c>
      <c r="W107" t="s">
        <v>43</v>
      </c>
    </row>
    <row r="108" spans="1:23" x14ac:dyDescent="0.3">
      <c r="A108" t="s">
        <v>4024</v>
      </c>
      <c r="B108" s="1">
        <v>45122</v>
      </c>
      <c r="C108" s="1">
        <v>45202</v>
      </c>
      <c r="D108">
        <v>138</v>
      </c>
      <c r="E108" t="s">
        <v>38</v>
      </c>
      <c r="F108" t="s">
        <v>39</v>
      </c>
      <c r="G108" t="s">
        <v>80</v>
      </c>
      <c r="H108" t="s">
        <v>52</v>
      </c>
      <c r="I108" t="s">
        <v>42</v>
      </c>
      <c r="J108" t="s">
        <v>53</v>
      </c>
      <c r="K108" t="s">
        <v>30</v>
      </c>
      <c r="L108" t="s">
        <v>55</v>
      </c>
      <c r="M108">
        <v>138</v>
      </c>
      <c r="N108" t="s">
        <v>2111</v>
      </c>
      <c r="O108" t="s">
        <v>46</v>
      </c>
      <c r="P108">
        <v>138</v>
      </c>
      <c r="Q108">
        <v>0</v>
      </c>
      <c r="R108">
        <v>0</v>
      </c>
      <c r="S108" t="s">
        <v>4025</v>
      </c>
      <c r="T108" t="s">
        <v>35</v>
      </c>
      <c r="U108" t="s">
        <v>35</v>
      </c>
      <c r="V108">
        <v>0</v>
      </c>
      <c r="W108" t="s">
        <v>43</v>
      </c>
    </row>
    <row r="109" spans="1:23" x14ac:dyDescent="0.3">
      <c r="A109" t="s">
        <v>4026</v>
      </c>
      <c r="B109" s="1">
        <v>45123</v>
      </c>
      <c r="C109" s="1">
        <v>45208</v>
      </c>
      <c r="D109">
        <v>37661</v>
      </c>
      <c r="E109" t="s">
        <v>24</v>
      </c>
      <c r="F109" t="s">
        <v>25</v>
      </c>
      <c r="G109" t="s">
        <v>40</v>
      </c>
      <c r="H109" t="s">
        <v>85</v>
      </c>
      <c r="I109" t="s">
        <v>42</v>
      </c>
      <c r="J109" t="s">
        <v>70</v>
      </c>
      <c r="K109" t="s">
        <v>30</v>
      </c>
      <c r="L109" t="s">
        <v>31</v>
      </c>
      <c r="M109">
        <v>37661</v>
      </c>
      <c r="N109" t="s">
        <v>4027</v>
      </c>
      <c r="O109" t="s">
        <v>61</v>
      </c>
      <c r="P109">
        <v>0</v>
      </c>
      <c r="Q109">
        <v>37661</v>
      </c>
      <c r="R109">
        <v>0</v>
      </c>
      <c r="S109" t="s">
        <v>4028</v>
      </c>
      <c r="T109" t="s">
        <v>35</v>
      </c>
      <c r="U109" t="s">
        <v>35</v>
      </c>
      <c r="V109">
        <v>0</v>
      </c>
      <c r="W109" t="s">
        <v>29</v>
      </c>
    </row>
    <row r="110" spans="1:23" x14ac:dyDescent="0.3">
      <c r="A110" t="s">
        <v>4029</v>
      </c>
      <c r="B110" s="1">
        <v>45124</v>
      </c>
      <c r="C110" s="1">
        <v>45203</v>
      </c>
      <c r="D110">
        <v>98245</v>
      </c>
      <c r="E110" t="s">
        <v>24</v>
      </c>
      <c r="F110" t="s">
        <v>25</v>
      </c>
      <c r="G110" t="s">
        <v>80</v>
      </c>
      <c r="H110" t="s">
        <v>85</v>
      </c>
      <c r="I110" t="s">
        <v>28</v>
      </c>
      <c r="J110" t="s">
        <v>50</v>
      </c>
      <c r="K110" t="s">
        <v>30</v>
      </c>
      <c r="L110" t="s">
        <v>66</v>
      </c>
      <c r="M110">
        <v>98245</v>
      </c>
      <c r="N110" t="s">
        <v>1985</v>
      </c>
      <c r="O110" t="s">
        <v>33</v>
      </c>
      <c r="P110">
        <v>0</v>
      </c>
      <c r="Q110">
        <v>0</v>
      </c>
      <c r="R110">
        <v>98245</v>
      </c>
      <c r="S110" t="s">
        <v>4030</v>
      </c>
      <c r="T110" t="s">
        <v>35</v>
      </c>
      <c r="U110" t="s">
        <v>35</v>
      </c>
      <c r="V110">
        <v>0</v>
      </c>
      <c r="W110" t="s">
        <v>64</v>
      </c>
    </row>
    <row r="111" spans="1:23" x14ac:dyDescent="0.3">
      <c r="A111" t="s">
        <v>4031</v>
      </c>
      <c r="B111" s="1">
        <v>45125</v>
      </c>
      <c r="C111" s="1">
        <v>45197</v>
      </c>
      <c r="D111">
        <v>60809</v>
      </c>
      <c r="E111" t="s">
        <v>38</v>
      </c>
      <c r="F111" t="s">
        <v>25</v>
      </c>
      <c r="G111" t="s">
        <v>26</v>
      </c>
      <c r="H111" t="s">
        <v>52</v>
      </c>
      <c r="I111" t="s">
        <v>42</v>
      </c>
      <c r="J111" t="s">
        <v>36</v>
      </c>
      <c r="K111" t="s">
        <v>54</v>
      </c>
      <c r="L111" t="s">
        <v>31</v>
      </c>
      <c r="M111">
        <v>60809</v>
      </c>
      <c r="N111" t="s">
        <v>4032</v>
      </c>
      <c r="O111" t="s">
        <v>46</v>
      </c>
      <c r="P111">
        <v>60809</v>
      </c>
      <c r="Q111">
        <v>0</v>
      </c>
      <c r="R111">
        <v>0</v>
      </c>
      <c r="S111" t="s">
        <v>4033</v>
      </c>
      <c r="T111" t="s">
        <v>35</v>
      </c>
      <c r="U111" t="s">
        <v>35</v>
      </c>
      <c r="V111">
        <v>0</v>
      </c>
      <c r="W111" t="s">
        <v>29</v>
      </c>
    </row>
    <row r="112" spans="1:23" x14ac:dyDescent="0.3">
      <c r="A112" t="s">
        <v>4034</v>
      </c>
      <c r="B112" s="1">
        <v>45126</v>
      </c>
      <c r="C112" s="1">
        <v>45214</v>
      </c>
      <c r="D112">
        <v>72993</v>
      </c>
      <c r="E112" t="s">
        <v>38</v>
      </c>
      <c r="F112" t="s">
        <v>25</v>
      </c>
      <c r="G112" t="s">
        <v>40</v>
      </c>
      <c r="H112" t="s">
        <v>93</v>
      </c>
      <c r="I112" t="s">
        <v>42</v>
      </c>
      <c r="J112" t="s">
        <v>53</v>
      </c>
      <c r="K112" t="s">
        <v>54</v>
      </c>
      <c r="L112" t="s">
        <v>75</v>
      </c>
      <c r="M112">
        <v>72993</v>
      </c>
      <c r="N112" t="s">
        <v>1328</v>
      </c>
      <c r="O112" t="s">
        <v>46</v>
      </c>
      <c r="P112">
        <v>72993</v>
      </c>
      <c r="Q112">
        <v>0</v>
      </c>
      <c r="R112">
        <v>0</v>
      </c>
      <c r="S112" t="s">
        <v>4035</v>
      </c>
      <c r="T112" t="s">
        <v>48</v>
      </c>
      <c r="U112" t="s">
        <v>1385</v>
      </c>
      <c r="V112">
        <v>39428</v>
      </c>
      <c r="W112" t="s">
        <v>53</v>
      </c>
    </row>
    <row r="113" spans="1:23" x14ac:dyDescent="0.3">
      <c r="A113" t="s">
        <v>4036</v>
      </c>
      <c r="B113" s="1">
        <v>44927</v>
      </c>
      <c r="C113" s="1">
        <v>45009</v>
      </c>
      <c r="D113">
        <v>92</v>
      </c>
      <c r="E113" t="s">
        <v>24</v>
      </c>
      <c r="F113" t="s">
        <v>39</v>
      </c>
      <c r="G113" t="s">
        <v>74</v>
      </c>
      <c r="H113" t="s">
        <v>27</v>
      </c>
      <c r="I113" t="s">
        <v>42</v>
      </c>
      <c r="J113" t="s">
        <v>70</v>
      </c>
      <c r="K113" t="s">
        <v>54</v>
      </c>
      <c r="L113" t="s">
        <v>44</v>
      </c>
      <c r="M113">
        <v>92</v>
      </c>
      <c r="N113" t="s">
        <v>1188</v>
      </c>
      <c r="O113" t="s">
        <v>61</v>
      </c>
      <c r="P113">
        <v>0</v>
      </c>
      <c r="Q113">
        <v>92</v>
      </c>
      <c r="R113">
        <v>0</v>
      </c>
      <c r="S113" t="s">
        <v>4037</v>
      </c>
      <c r="T113" t="s">
        <v>35</v>
      </c>
      <c r="U113" t="s">
        <v>35</v>
      </c>
      <c r="V113">
        <v>0</v>
      </c>
      <c r="W113" t="s">
        <v>64</v>
      </c>
    </row>
    <row r="114" spans="1:23" x14ac:dyDescent="0.3">
      <c r="A114" t="s">
        <v>4036</v>
      </c>
      <c r="B114" s="1">
        <v>44927</v>
      </c>
      <c r="C114" s="1">
        <v>44989</v>
      </c>
      <c r="D114">
        <v>47288</v>
      </c>
      <c r="E114" t="s">
        <v>24</v>
      </c>
      <c r="F114" t="s">
        <v>25</v>
      </c>
      <c r="G114" t="s">
        <v>74</v>
      </c>
      <c r="H114" t="s">
        <v>27</v>
      </c>
      <c r="I114" t="s">
        <v>42</v>
      </c>
      <c r="J114" t="s">
        <v>70</v>
      </c>
      <c r="K114" t="s">
        <v>54</v>
      </c>
      <c r="L114" t="s">
        <v>44</v>
      </c>
      <c r="M114">
        <v>47288</v>
      </c>
      <c r="N114" t="s">
        <v>1188</v>
      </c>
      <c r="O114" t="s">
        <v>61</v>
      </c>
      <c r="P114">
        <v>0</v>
      </c>
      <c r="Q114">
        <v>47288</v>
      </c>
      <c r="R114">
        <v>0</v>
      </c>
      <c r="S114" t="s">
        <v>4037</v>
      </c>
      <c r="T114" t="s">
        <v>35</v>
      </c>
      <c r="U114" t="s">
        <v>35</v>
      </c>
      <c r="V114">
        <v>0</v>
      </c>
      <c r="W114" t="s">
        <v>64</v>
      </c>
    </row>
    <row r="115" spans="1:23" x14ac:dyDescent="0.3">
      <c r="A115" t="s">
        <v>4038</v>
      </c>
      <c r="B115" s="1">
        <v>44928</v>
      </c>
      <c r="C115" s="1">
        <v>45017</v>
      </c>
      <c r="D115">
        <v>43976</v>
      </c>
      <c r="E115" t="s">
        <v>38</v>
      </c>
      <c r="F115" t="s">
        <v>25</v>
      </c>
      <c r="G115" t="s">
        <v>80</v>
      </c>
      <c r="H115" t="s">
        <v>27</v>
      </c>
      <c r="I115" t="s">
        <v>42</v>
      </c>
      <c r="J115" t="s">
        <v>43</v>
      </c>
      <c r="K115" t="s">
        <v>54</v>
      </c>
      <c r="L115" t="s">
        <v>31</v>
      </c>
      <c r="M115">
        <v>43976</v>
      </c>
      <c r="N115" t="s">
        <v>1716</v>
      </c>
      <c r="O115" t="s">
        <v>46</v>
      </c>
      <c r="P115">
        <v>43976</v>
      </c>
      <c r="Q115">
        <v>0</v>
      </c>
      <c r="R115">
        <v>0</v>
      </c>
      <c r="S115" t="s">
        <v>4039</v>
      </c>
      <c r="T115" t="s">
        <v>35</v>
      </c>
      <c r="U115" t="s">
        <v>35</v>
      </c>
      <c r="V115">
        <v>0</v>
      </c>
      <c r="W115" t="s">
        <v>50</v>
      </c>
    </row>
    <row r="116" spans="1:23" x14ac:dyDescent="0.3">
      <c r="A116" t="s">
        <v>4038</v>
      </c>
      <c r="B116" s="1">
        <v>44928</v>
      </c>
      <c r="C116" s="1">
        <v>45014</v>
      </c>
      <c r="D116">
        <v>117</v>
      </c>
      <c r="E116" t="s">
        <v>38</v>
      </c>
      <c r="F116" t="s">
        <v>39</v>
      </c>
      <c r="G116" t="s">
        <v>80</v>
      </c>
      <c r="H116" t="s">
        <v>27</v>
      </c>
      <c r="I116" t="s">
        <v>42</v>
      </c>
      <c r="J116" t="s">
        <v>43</v>
      </c>
      <c r="K116" t="s">
        <v>54</v>
      </c>
      <c r="L116" t="s">
        <v>31</v>
      </c>
      <c r="M116">
        <v>117</v>
      </c>
      <c r="N116" t="s">
        <v>1716</v>
      </c>
      <c r="O116" t="s">
        <v>46</v>
      </c>
      <c r="P116">
        <v>117</v>
      </c>
      <c r="Q116">
        <v>0</v>
      </c>
      <c r="R116">
        <v>0</v>
      </c>
      <c r="S116" t="s">
        <v>4039</v>
      </c>
      <c r="T116" t="s">
        <v>35</v>
      </c>
      <c r="U116" t="s">
        <v>35</v>
      </c>
      <c r="V116">
        <v>0</v>
      </c>
      <c r="W116" t="s">
        <v>50</v>
      </c>
    </row>
    <row r="117" spans="1:23" x14ac:dyDescent="0.3">
      <c r="A117" t="s">
        <v>4040</v>
      </c>
      <c r="B117" s="1">
        <v>44929</v>
      </c>
      <c r="C117" s="1">
        <v>45003</v>
      </c>
      <c r="D117">
        <v>93593</v>
      </c>
      <c r="E117" t="s">
        <v>24</v>
      </c>
      <c r="F117" t="s">
        <v>25</v>
      </c>
      <c r="G117" t="s">
        <v>80</v>
      </c>
      <c r="H117" t="s">
        <v>41</v>
      </c>
      <c r="I117" t="s">
        <v>42</v>
      </c>
      <c r="J117" t="s">
        <v>50</v>
      </c>
      <c r="K117" t="s">
        <v>30</v>
      </c>
      <c r="L117" t="s">
        <v>55</v>
      </c>
      <c r="M117">
        <v>93593</v>
      </c>
      <c r="N117" t="s">
        <v>4041</v>
      </c>
      <c r="O117" t="s">
        <v>46</v>
      </c>
      <c r="P117">
        <v>93593</v>
      </c>
      <c r="Q117">
        <v>0</v>
      </c>
      <c r="R117">
        <v>0</v>
      </c>
      <c r="S117" t="s">
        <v>4042</v>
      </c>
      <c r="T117" t="s">
        <v>35</v>
      </c>
      <c r="U117" t="s">
        <v>35</v>
      </c>
      <c r="V117">
        <v>0</v>
      </c>
      <c r="W117" t="s">
        <v>29</v>
      </c>
    </row>
    <row r="118" spans="1:23" x14ac:dyDescent="0.3">
      <c r="A118" t="s">
        <v>4040</v>
      </c>
      <c r="B118" s="1">
        <v>44929</v>
      </c>
      <c r="C118" s="1">
        <v>44993</v>
      </c>
      <c r="D118">
        <v>148</v>
      </c>
      <c r="E118" t="s">
        <v>24</v>
      </c>
      <c r="F118" t="s">
        <v>39</v>
      </c>
      <c r="G118" t="s">
        <v>80</v>
      </c>
      <c r="H118" t="s">
        <v>41</v>
      </c>
      <c r="I118" t="s">
        <v>42</v>
      </c>
      <c r="J118" t="s">
        <v>50</v>
      </c>
      <c r="K118" t="s">
        <v>30</v>
      </c>
      <c r="L118" t="s">
        <v>55</v>
      </c>
      <c r="M118">
        <v>148</v>
      </c>
      <c r="N118" t="s">
        <v>4041</v>
      </c>
      <c r="O118" t="s">
        <v>46</v>
      </c>
      <c r="P118">
        <v>148</v>
      </c>
      <c r="Q118">
        <v>0</v>
      </c>
      <c r="R118">
        <v>0</v>
      </c>
      <c r="S118" t="s">
        <v>4042</v>
      </c>
      <c r="T118" t="s">
        <v>35</v>
      </c>
      <c r="U118" t="s">
        <v>35</v>
      </c>
      <c r="V118">
        <v>0</v>
      </c>
      <c r="W118" t="s">
        <v>29</v>
      </c>
    </row>
    <row r="119" spans="1:23" x14ac:dyDescent="0.3">
      <c r="A119" t="s">
        <v>4043</v>
      </c>
      <c r="B119" s="1">
        <v>44930</v>
      </c>
      <c r="C119" s="1">
        <v>45015</v>
      </c>
      <c r="D119">
        <v>28279</v>
      </c>
      <c r="E119" t="s">
        <v>38</v>
      </c>
      <c r="F119" t="s">
        <v>25</v>
      </c>
      <c r="G119" t="s">
        <v>80</v>
      </c>
      <c r="H119" t="s">
        <v>93</v>
      </c>
      <c r="I119" t="s">
        <v>28</v>
      </c>
      <c r="J119" t="s">
        <v>53</v>
      </c>
      <c r="K119" t="s">
        <v>30</v>
      </c>
      <c r="L119" t="s">
        <v>31</v>
      </c>
      <c r="M119">
        <v>28279</v>
      </c>
      <c r="N119" t="s">
        <v>959</v>
      </c>
      <c r="O119" t="s">
        <v>33</v>
      </c>
      <c r="P119">
        <v>0</v>
      </c>
      <c r="Q119">
        <v>0</v>
      </c>
      <c r="R119">
        <v>28279</v>
      </c>
      <c r="S119" t="s">
        <v>4044</v>
      </c>
      <c r="T119" t="s">
        <v>35</v>
      </c>
      <c r="U119" t="s">
        <v>35</v>
      </c>
      <c r="V119">
        <v>0</v>
      </c>
      <c r="W119" t="s">
        <v>64</v>
      </c>
    </row>
    <row r="120" spans="1:23" x14ac:dyDescent="0.3">
      <c r="A120" t="s">
        <v>4045</v>
      </c>
      <c r="B120" s="1">
        <v>44931</v>
      </c>
      <c r="C120" s="1">
        <v>44995</v>
      </c>
      <c r="D120">
        <v>22064</v>
      </c>
      <c r="E120" t="s">
        <v>24</v>
      </c>
      <c r="F120" t="s">
        <v>25</v>
      </c>
      <c r="G120" t="s">
        <v>80</v>
      </c>
      <c r="H120" t="s">
        <v>27</v>
      </c>
      <c r="I120" t="s">
        <v>28</v>
      </c>
      <c r="J120" t="s">
        <v>50</v>
      </c>
      <c r="K120" t="s">
        <v>54</v>
      </c>
      <c r="L120" t="s">
        <v>66</v>
      </c>
      <c r="M120">
        <v>22064</v>
      </c>
      <c r="N120" t="s">
        <v>4046</v>
      </c>
      <c r="O120" t="s">
        <v>33</v>
      </c>
      <c r="P120">
        <v>0</v>
      </c>
      <c r="Q120">
        <v>0</v>
      </c>
      <c r="R120">
        <v>22064</v>
      </c>
      <c r="S120" t="s">
        <v>4047</v>
      </c>
      <c r="T120" t="s">
        <v>35</v>
      </c>
      <c r="U120" t="s">
        <v>35</v>
      </c>
      <c r="V120">
        <v>0</v>
      </c>
      <c r="W120" t="s">
        <v>64</v>
      </c>
    </row>
    <row r="121" spans="1:23" x14ac:dyDescent="0.3">
      <c r="A121" t="s">
        <v>4048</v>
      </c>
      <c r="B121" s="1">
        <v>44932</v>
      </c>
      <c r="C121" s="1">
        <v>45007</v>
      </c>
      <c r="D121">
        <v>35449</v>
      </c>
      <c r="E121" t="s">
        <v>24</v>
      </c>
      <c r="F121" t="s">
        <v>25</v>
      </c>
      <c r="G121" t="s">
        <v>26</v>
      </c>
      <c r="H121" t="s">
        <v>85</v>
      </c>
      <c r="I121" t="s">
        <v>42</v>
      </c>
      <c r="J121" t="s">
        <v>114</v>
      </c>
      <c r="K121" t="s">
        <v>54</v>
      </c>
      <c r="L121" t="s">
        <v>66</v>
      </c>
      <c r="M121">
        <v>35449</v>
      </c>
      <c r="N121" t="s">
        <v>3195</v>
      </c>
      <c r="O121" t="s">
        <v>46</v>
      </c>
      <c r="P121">
        <v>35449</v>
      </c>
      <c r="Q121">
        <v>0</v>
      </c>
      <c r="R121">
        <v>0</v>
      </c>
      <c r="S121" t="s">
        <v>4049</v>
      </c>
      <c r="T121" t="s">
        <v>48</v>
      </c>
      <c r="U121" t="s">
        <v>774</v>
      </c>
      <c r="V121">
        <v>38875</v>
      </c>
      <c r="W121" t="s">
        <v>36</v>
      </c>
    </row>
    <row r="122" spans="1:23" x14ac:dyDescent="0.3">
      <c r="A122" t="s">
        <v>4050</v>
      </c>
      <c r="B122" s="1">
        <v>44933</v>
      </c>
      <c r="C122" s="1">
        <v>45023</v>
      </c>
      <c r="D122">
        <v>118</v>
      </c>
      <c r="E122" t="s">
        <v>24</v>
      </c>
      <c r="F122" t="s">
        <v>39</v>
      </c>
      <c r="G122" t="s">
        <v>119</v>
      </c>
      <c r="H122" t="s">
        <v>52</v>
      </c>
      <c r="I122" t="s">
        <v>42</v>
      </c>
      <c r="J122" t="s">
        <v>36</v>
      </c>
      <c r="K122" t="s">
        <v>54</v>
      </c>
      <c r="L122" t="s">
        <v>44</v>
      </c>
      <c r="M122">
        <v>118</v>
      </c>
      <c r="N122" t="s">
        <v>3837</v>
      </c>
      <c r="O122" t="s">
        <v>46</v>
      </c>
      <c r="P122">
        <v>118</v>
      </c>
      <c r="Q122">
        <v>0</v>
      </c>
      <c r="R122">
        <v>0</v>
      </c>
      <c r="S122" t="s">
        <v>4051</v>
      </c>
      <c r="T122" t="s">
        <v>35</v>
      </c>
      <c r="U122" t="s">
        <v>35</v>
      </c>
      <c r="V122">
        <v>0</v>
      </c>
      <c r="W122" t="s">
        <v>53</v>
      </c>
    </row>
    <row r="123" spans="1:23" x14ac:dyDescent="0.3">
      <c r="A123" t="s">
        <v>4050</v>
      </c>
      <c r="B123" s="1">
        <v>44933</v>
      </c>
      <c r="C123" s="1">
        <v>44994</v>
      </c>
      <c r="D123">
        <v>768</v>
      </c>
      <c r="E123" t="s">
        <v>24</v>
      </c>
      <c r="F123" t="s">
        <v>25</v>
      </c>
      <c r="G123" t="s">
        <v>119</v>
      </c>
      <c r="H123" t="s">
        <v>52</v>
      </c>
      <c r="I123" t="s">
        <v>42</v>
      </c>
      <c r="J123" t="s">
        <v>36</v>
      </c>
      <c r="K123" t="s">
        <v>54</v>
      </c>
      <c r="L123" t="s">
        <v>44</v>
      </c>
      <c r="M123">
        <v>7680</v>
      </c>
      <c r="N123" t="s">
        <v>3837</v>
      </c>
      <c r="O123" t="s">
        <v>46</v>
      </c>
      <c r="P123">
        <v>7680</v>
      </c>
      <c r="Q123">
        <v>0</v>
      </c>
      <c r="R123">
        <v>0</v>
      </c>
      <c r="S123" t="s">
        <v>4051</v>
      </c>
      <c r="T123" t="s">
        <v>35</v>
      </c>
      <c r="U123" t="s">
        <v>35</v>
      </c>
      <c r="V123">
        <v>0</v>
      </c>
      <c r="W123" t="s">
        <v>53</v>
      </c>
    </row>
    <row r="124" spans="1:23" x14ac:dyDescent="0.3">
      <c r="A124" t="s">
        <v>4052</v>
      </c>
      <c r="B124" s="1">
        <v>44934</v>
      </c>
      <c r="C124" s="1">
        <v>45019</v>
      </c>
      <c r="D124">
        <v>39692</v>
      </c>
      <c r="E124" t="s">
        <v>24</v>
      </c>
      <c r="F124" t="s">
        <v>25</v>
      </c>
      <c r="G124" t="s">
        <v>40</v>
      </c>
      <c r="H124" t="s">
        <v>85</v>
      </c>
      <c r="I124" t="s">
        <v>42</v>
      </c>
      <c r="J124" t="s">
        <v>53</v>
      </c>
      <c r="K124" t="s">
        <v>30</v>
      </c>
      <c r="L124" t="s">
        <v>66</v>
      </c>
      <c r="M124">
        <v>39692</v>
      </c>
      <c r="N124" t="s">
        <v>4053</v>
      </c>
      <c r="O124" t="s">
        <v>46</v>
      </c>
      <c r="P124">
        <v>39692</v>
      </c>
      <c r="Q124">
        <v>0</v>
      </c>
      <c r="R124">
        <v>0</v>
      </c>
      <c r="S124" t="s">
        <v>4054</v>
      </c>
      <c r="T124" t="s">
        <v>35</v>
      </c>
      <c r="U124" t="s">
        <v>35</v>
      </c>
      <c r="V124">
        <v>0</v>
      </c>
      <c r="W124" t="s">
        <v>29</v>
      </c>
    </row>
    <row r="125" spans="1:23" x14ac:dyDescent="0.3">
      <c r="A125" t="s">
        <v>4055</v>
      </c>
      <c r="B125" s="1">
        <v>44935</v>
      </c>
      <c r="C125" s="1">
        <v>45013</v>
      </c>
      <c r="D125">
        <v>96725</v>
      </c>
      <c r="E125" t="s">
        <v>24</v>
      </c>
      <c r="F125" t="s">
        <v>25</v>
      </c>
      <c r="G125" t="s">
        <v>26</v>
      </c>
      <c r="H125" t="s">
        <v>41</v>
      </c>
      <c r="I125" t="s">
        <v>42</v>
      </c>
      <c r="J125" t="s">
        <v>64</v>
      </c>
      <c r="K125" t="s">
        <v>54</v>
      </c>
      <c r="L125" t="s">
        <v>66</v>
      </c>
      <c r="M125">
        <v>96725</v>
      </c>
      <c r="N125" t="s">
        <v>4056</v>
      </c>
      <c r="O125" t="s">
        <v>46</v>
      </c>
      <c r="P125">
        <v>96725</v>
      </c>
      <c r="Q125">
        <v>0</v>
      </c>
      <c r="R125">
        <v>0</v>
      </c>
      <c r="S125" t="s">
        <v>4057</v>
      </c>
      <c r="T125" t="s">
        <v>48</v>
      </c>
      <c r="U125" t="s">
        <v>784</v>
      </c>
      <c r="V125">
        <v>44132</v>
      </c>
      <c r="W125" t="s">
        <v>29</v>
      </c>
    </row>
    <row r="126" spans="1:23" x14ac:dyDescent="0.3">
      <c r="A126" t="s">
        <v>4058</v>
      </c>
      <c r="B126" s="1">
        <v>44936</v>
      </c>
      <c r="C126" s="1">
        <v>45017</v>
      </c>
      <c r="D126">
        <v>31038</v>
      </c>
      <c r="E126" t="s">
        <v>38</v>
      </c>
      <c r="F126" t="s">
        <v>25</v>
      </c>
      <c r="G126" t="s">
        <v>109</v>
      </c>
      <c r="H126" t="s">
        <v>52</v>
      </c>
      <c r="I126" t="s">
        <v>28</v>
      </c>
      <c r="J126" t="s">
        <v>70</v>
      </c>
      <c r="K126" t="s">
        <v>54</v>
      </c>
      <c r="L126" t="s">
        <v>44</v>
      </c>
      <c r="M126">
        <v>31038</v>
      </c>
      <c r="N126" t="s">
        <v>4059</v>
      </c>
      <c r="O126" t="s">
        <v>33</v>
      </c>
      <c r="P126">
        <v>0</v>
      </c>
      <c r="Q126">
        <v>0</v>
      </c>
      <c r="R126">
        <v>31038</v>
      </c>
      <c r="S126" t="s">
        <v>4060</v>
      </c>
      <c r="T126" t="s">
        <v>35</v>
      </c>
      <c r="U126" t="s">
        <v>35</v>
      </c>
      <c r="V126">
        <v>0</v>
      </c>
      <c r="W126" t="s">
        <v>29</v>
      </c>
    </row>
    <row r="127" spans="1:23" x14ac:dyDescent="0.3">
      <c r="A127" t="s">
        <v>4061</v>
      </c>
      <c r="B127" s="1">
        <v>44937</v>
      </c>
      <c r="C127" s="1">
        <v>45014</v>
      </c>
      <c r="D127">
        <v>10</v>
      </c>
      <c r="E127" t="s">
        <v>24</v>
      </c>
      <c r="F127" t="s">
        <v>39</v>
      </c>
      <c r="G127" t="s">
        <v>80</v>
      </c>
      <c r="H127" t="s">
        <v>85</v>
      </c>
      <c r="I127" t="s">
        <v>42</v>
      </c>
      <c r="J127" t="s">
        <v>70</v>
      </c>
      <c r="K127" t="s">
        <v>30</v>
      </c>
      <c r="L127" t="s">
        <v>75</v>
      </c>
      <c r="M127">
        <v>100</v>
      </c>
      <c r="N127" t="s">
        <v>1024</v>
      </c>
      <c r="O127" t="s">
        <v>116</v>
      </c>
      <c r="P127">
        <v>100</v>
      </c>
      <c r="Q127">
        <v>0</v>
      </c>
      <c r="R127">
        <v>0</v>
      </c>
      <c r="S127" t="s">
        <v>4062</v>
      </c>
      <c r="T127" t="s">
        <v>35</v>
      </c>
      <c r="U127" t="s">
        <v>35</v>
      </c>
      <c r="V127">
        <v>0</v>
      </c>
      <c r="W127" t="s">
        <v>43</v>
      </c>
    </row>
    <row r="128" spans="1:23" x14ac:dyDescent="0.3">
      <c r="A128" t="s">
        <v>4061</v>
      </c>
      <c r="B128" s="1">
        <v>44937</v>
      </c>
      <c r="C128" s="1">
        <v>44999</v>
      </c>
      <c r="D128">
        <v>49985</v>
      </c>
      <c r="E128" t="s">
        <v>24</v>
      </c>
      <c r="F128" t="s">
        <v>25</v>
      </c>
      <c r="G128" t="s">
        <v>80</v>
      </c>
      <c r="H128" t="s">
        <v>85</v>
      </c>
      <c r="I128" t="s">
        <v>42</v>
      </c>
      <c r="J128" t="s">
        <v>70</v>
      </c>
      <c r="K128" t="s">
        <v>30</v>
      </c>
      <c r="L128" t="s">
        <v>75</v>
      </c>
      <c r="M128">
        <v>49985</v>
      </c>
      <c r="N128" t="s">
        <v>1024</v>
      </c>
      <c r="O128" t="s">
        <v>116</v>
      </c>
      <c r="P128">
        <v>49985</v>
      </c>
      <c r="Q128">
        <v>0</v>
      </c>
      <c r="R128">
        <v>0</v>
      </c>
      <c r="S128" t="s">
        <v>4062</v>
      </c>
      <c r="T128" t="s">
        <v>35</v>
      </c>
      <c r="U128" t="s">
        <v>35</v>
      </c>
      <c r="V128">
        <v>0</v>
      </c>
      <c r="W128" t="s">
        <v>43</v>
      </c>
    </row>
    <row r="129" spans="1:23" x14ac:dyDescent="0.3">
      <c r="A129" t="s">
        <v>4063</v>
      </c>
      <c r="B129" s="1">
        <v>44938</v>
      </c>
      <c r="C129" s="1">
        <v>45025</v>
      </c>
      <c r="D129">
        <v>91697</v>
      </c>
      <c r="E129" t="s">
        <v>38</v>
      </c>
      <c r="F129" t="s">
        <v>25</v>
      </c>
      <c r="G129" t="s">
        <v>80</v>
      </c>
      <c r="H129" t="s">
        <v>59</v>
      </c>
      <c r="I129" t="s">
        <v>42</v>
      </c>
      <c r="J129" t="s">
        <v>114</v>
      </c>
      <c r="K129" t="s">
        <v>54</v>
      </c>
      <c r="L129" t="s">
        <v>31</v>
      </c>
      <c r="M129">
        <v>91697</v>
      </c>
      <c r="N129" t="s">
        <v>1365</v>
      </c>
      <c r="O129" t="s">
        <v>46</v>
      </c>
      <c r="P129">
        <v>91697</v>
      </c>
      <c r="Q129">
        <v>0</v>
      </c>
      <c r="R129">
        <v>0</v>
      </c>
      <c r="S129" t="s">
        <v>4064</v>
      </c>
      <c r="T129" t="s">
        <v>48</v>
      </c>
      <c r="U129" t="s">
        <v>100</v>
      </c>
      <c r="V129">
        <v>52676</v>
      </c>
      <c r="W129" t="s">
        <v>36</v>
      </c>
    </row>
    <row r="130" spans="1:23" x14ac:dyDescent="0.3">
      <c r="A130" t="s">
        <v>4065</v>
      </c>
      <c r="B130" s="1">
        <v>44939</v>
      </c>
      <c r="C130" s="1">
        <v>45015</v>
      </c>
      <c r="D130">
        <v>17008</v>
      </c>
      <c r="E130" t="s">
        <v>24</v>
      </c>
      <c r="F130" t="s">
        <v>25</v>
      </c>
      <c r="G130" t="s">
        <v>40</v>
      </c>
      <c r="H130" t="s">
        <v>59</v>
      </c>
      <c r="I130" t="s">
        <v>42</v>
      </c>
      <c r="J130" t="s">
        <v>36</v>
      </c>
      <c r="K130" t="s">
        <v>30</v>
      </c>
      <c r="L130" t="s">
        <v>55</v>
      </c>
      <c r="M130">
        <v>17008</v>
      </c>
      <c r="N130" t="s">
        <v>640</v>
      </c>
      <c r="O130" t="s">
        <v>61</v>
      </c>
      <c r="P130">
        <v>0</v>
      </c>
      <c r="Q130">
        <v>17008</v>
      </c>
      <c r="R130">
        <v>0</v>
      </c>
      <c r="S130" t="s">
        <v>4066</v>
      </c>
      <c r="T130" t="s">
        <v>48</v>
      </c>
      <c r="U130" t="s">
        <v>104</v>
      </c>
      <c r="V130">
        <v>52371</v>
      </c>
      <c r="W130" t="s">
        <v>53</v>
      </c>
    </row>
    <row r="131" spans="1:23" x14ac:dyDescent="0.3">
      <c r="A131" t="s">
        <v>4067</v>
      </c>
      <c r="B131" s="1">
        <v>44940</v>
      </c>
      <c r="C131" s="1">
        <v>45016</v>
      </c>
      <c r="D131">
        <v>133</v>
      </c>
      <c r="E131" t="s">
        <v>24</v>
      </c>
      <c r="F131" t="s">
        <v>39</v>
      </c>
      <c r="G131" t="s">
        <v>74</v>
      </c>
      <c r="H131" t="s">
        <v>85</v>
      </c>
      <c r="I131" t="s">
        <v>42</v>
      </c>
      <c r="J131" t="s">
        <v>64</v>
      </c>
      <c r="K131" t="s">
        <v>54</v>
      </c>
      <c r="L131" t="s">
        <v>31</v>
      </c>
      <c r="M131">
        <v>133</v>
      </c>
      <c r="N131" t="s">
        <v>4068</v>
      </c>
      <c r="O131" t="s">
        <v>61</v>
      </c>
      <c r="P131">
        <v>0</v>
      </c>
      <c r="Q131">
        <v>133</v>
      </c>
      <c r="R131">
        <v>0</v>
      </c>
      <c r="S131" t="s">
        <v>4069</v>
      </c>
      <c r="T131" t="s">
        <v>35</v>
      </c>
      <c r="U131" t="s">
        <v>35</v>
      </c>
      <c r="V131">
        <v>0</v>
      </c>
      <c r="W131" t="s">
        <v>36</v>
      </c>
    </row>
    <row r="132" spans="1:23" x14ac:dyDescent="0.3">
      <c r="A132" t="s">
        <v>4067</v>
      </c>
      <c r="B132" s="1">
        <v>44940</v>
      </c>
      <c r="C132" s="1">
        <v>45016</v>
      </c>
      <c r="D132">
        <v>10365</v>
      </c>
      <c r="E132" t="s">
        <v>24</v>
      </c>
      <c r="F132" t="s">
        <v>25</v>
      </c>
      <c r="G132" t="s">
        <v>74</v>
      </c>
      <c r="H132" t="s">
        <v>85</v>
      </c>
      <c r="I132" t="s">
        <v>42</v>
      </c>
      <c r="J132" t="s">
        <v>64</v>
      </c>
      <c r="K132" t="s">
        <v>54</v>
      </c>
      <c r="L132" t="s">
        <v>31</v>
      </c>
      <c r="M132">
        <v>10365</v>
      </c>
      <c r="N132" t="s">
        <v>4068</v>
      </c>
      <c r="O132" t="s">
        <v>61</v>
      </c>
      <c r="P132">
        <v>0</v>
      </c>
      <c r="Q132">
        <v>10365</v>
      </c>
      <c r="R132">
        <v>0</v>
      </c>
      <c r="S132" t="s">
        <v>4069</v>
      </c>
      <c r="T132" t="s">
        <v>35</v>
      </c>
      <c r="U132" t="s">
        <v>35</v>
      </c>
      <c r="V132">
        <v>0</v>
      </c>
      <c r="W132" t="s">
        <v>36</v>
      </c>
    </row>
    <row r="133" spans="1:23" x14ac:dyDescent="0.3">
      <c r="A133" t="s">
        <v>4070</v>
      </c>
      <c r="B133" s="1">
        <v>44941</v>
      </c>
      <c r="C133" s="1">
        <v>45019</v>
      </c>
      <c r="D133">
        <v>3226</v>
      </c>
      <c r="E133" t="s">
        <v>24</v>
      </c>
      <c r="F133" t="s">
        <v>25</v>
      </c>
      <c r="G133" t="s">
        <v>74</v>
      </c>
      <c r="H133" t="s">
        <v>93</v>
      </c>
      <c r="I133" t="s">
        <v>42</v>
      </c>
      <c r="J133" t="s">
        <v>43</v>
      </c>
      <c r="K133" t="s">
        <v>30</v>
      </c>
      <c r="L133" t="s">
        <v>66</v>
      </c>
      <c r="M133">
        <v>32260</v>
      </c>
      <c r="N133" t="s">
        <v>4071</v>
      </c>
      <c r="O133" t="s">
        <v>46</v>
      </c>
      <c r="P133">
        <v>32260</v>
      </c>
      <c r="Q133">
        <v>0</v>
      </c>
      <c r="R133">
        <v>0</v>
      </c>
      <c r="S133" t="s">
        <v>4072</v>
      </c>
      <c r="T133" t="s">
        <v>35</v>
      </c>
      <c r="U133" t="s">
        <v>35</v>
      </c>
      <c r="V133">
        <v>0</v>
      </c>
      <c r="W133" t="s">
        <v>64</v>
      </c>
    </row>
    <row r="134" spans="1:23" x14ac:dyDescent="0.3">
      <c r="A134" t="s">
        <v>4073</v>
      </c>
      <c r="B134" s="1">
        <v>44942</v>
      </c>
      <c r="C134" s="1">
        <v>45026</v>
      </c>
      <c r="D134">
        <v>44225</v>
      </c>
      <c r="E134" t="s">
        <v>24</v>
      </c>
      <c r="F134" t="s">
        <v>25</v>
      </c>
      <c r="G134" t="s">
        <v>74</v>
      </c>
      <c r="H134" t="s">
        <v>59</v>
      </c>
      <c r="I134" t="s">
        <v>42</v>
      </c>
      <c r="J134" t="s">
        <v>29</v>
      </c>
      <c r="K134" t="s">
        <v>54</v>
      </c>
      <c r="L134" t="s">
        <v>44</v>
      </c>
      <c r="M134">
        <v>44225</v>
      </c>
      <c r="N134" t="s">
        <v>4074</v>
      </c>
      <c r="O134" t="s">
        <v>61</v>
      </c>
      <c r="P134">
        <v>0</v>
      </c>
      <c r="Q134">
        <v>44225</v>
      </c>
      <c r="R134">
        <v>0</v>
      </c>
      <c r="S134" t="s">
        <v>4075</v>
      </c>
      <c r="T134" t="s">
        <v>35</v>
      </c>
      <c r="U134" t="s">
        <v>35</v>
      </c>
      <c r="V134">
        <v>0</v>
      </c>
      <c r="W134" t="s">
        <v>29</v>
      </c>
    </row>
    <row r="135" spans="1:23" x14ac:dyDescent="0.3">
      <c r="A135" t="s">
        <v>4076</v>
      </c>
      <c r="B135" s="1">
        <v>44943</v>
      </c>
      <c r="C135" s="1">
        <v>45015</v>
      </c>
      <c r="D135">
        <v>78846</v>
      </c>
      <c r="E135" t="s">
        <v>38</v>
      </c>
      <c r="F135" t="s">
        <v>25</v>
      </c>
      <c r="G135" t="s">
        <v>80</v>
      </c>
      <c r="H135" t="s">
        <v>93</v>
      </c>
      <c r="I135" t="s">
        <v>42</v>
      </c>
      <c r="J135" t="s">
        <v>53</v>
      </c>
      <c r="K135" t="s">
        <v>30</v>
      </c>
      <c r="L135" t="s">
        <v>66</v>
      </c>
      <c r="M135">
        <v>78846</v>
      </c>
      <c r="N135" t="s">
        <v>4077</v>
      </c>
      <c r="O135" t="s">
        <v>61</v>
      </c>
      <c r="P135">
        <v>0</v>
      </c>
      <c r="Q135">
        <v>78846</v>
      </c>
      <c r="R135">
        <v>0</v>
      </c>
      <c r="S135" t="s">
        <v>4078</v>
      </c>
      <c r="T135" t="s">
        <v>35</v>
      </c>
      <c r="U135" t="s">
        <v>35</v>
      </c>
      <c r="V135">
        <v>0</v>
      </c>
      <c r="W135" t="s">
        <v>36</v>
      </c>
    </row>
    <row r="136" spans="1:23" x14ac:dyDescent="0.3">
      <c r="A136" t="s">
        <v>4076</v>
      </c>
      <c r="B136" s="1">
        <v>44943</v>
      </c>
      <c r="C136" s="1">
        <v>45018</v>
      </c>
      <c r="D136">
        <v>118</v>
      </c>
      <c r="E136" t="s">
        <v>38</v>
      </c>
      <c r="F136" t="s">
        <v>39</v>
      </c>
      <c r="G136" t="s">
        <v>80</v>
      </c>
      <c r="H136" t="s">
        <v>93</v>
      </c>
      <c r="I136" t="s">
        <v>42</v>
      </c>
      <c r="J136" t="s">
        <v>53</v>
      </c>
      <c r="K136" t="s">
        <v>30</v>
      </c>
      <c r="L136" t="s">
        <v>66</v>
      </c>
      <c r="M136">
        <v>118</v>
      </c>
      <c r="N136" t="s">
        <v>4077</v>
      </c>
      <c r="O136" t="s">
        <v>61</v>
      </c>
      <c r="P136">
        <v>0</v>
      </c>
      <c r="Q136">
        <v>118</v>
      </c>
      <c r="R136">
        <v>0</v>
      </c>
      <c r="S136" t="s">
        <v>4078</v>
      </c>
      <c r="T136" t="s">
        <v>35</v>
      </c>
      <c r="U136" t="s">
        <v>35</v>
      </c>
      <c r="V136">
        <v>0</v>
      </c>
      <c r="W136" t="s">
        <v>36</v>
      </c>
    </row>
    <row r="137" spans="1:23" x14ac:dyDescent="0.3">
      <c r="A137" t="s">
        <v>4079</v>
      </c>
      <c r="B137" s="1">
        <v>44944</v>
      </c>
      <c r="C137" s="1">
        <v>45013</v>
      </c>
      <c r="D137">
        <v>20266</v>
      </c>
      <c r="E137" t="s">
        <v>24</v>
      </c>
      <c r="F137" t="s">
        <v>25</v>
      </c>
      <c r="G137" t="s">
        <v>40</v>
      </c>
      <c r="H137" t="s">
        <v>59</v>
      </c>
      <c r="I137" t="s">
        <v>42</v>
      </c>
      <c r="J137" t="s">
        <v>70</v>
      </c>
      <c r="K137" t="s">
        <v>30</v>
      </c>
      <c r="L137" t="s">
        <v>31</v>
      </c>
      <c r="M137">
        <v>20266</v>
      </c>
      <c r="N137" t="s">
        <v>4080</v>
      </c>
      <c r="O137" t="s">
        <v>46</v>
      </c>
      <c r="P137">
        <v>20266</v>
      </c>
      <c r="Q137">
        <v>0</v>
      </c>
      <c r="R137">
        <v>0</v>
      </c>
      <c r="S137" t="s">
        <v>4081</v>
      </c>
      <c r="T137" t="s">
        <v>35</v>
      </c>
      <c r="U137" t="s">
        <v>35</v>
      </c>
      <c r="V137">
        <v>0</v>
      </c>
      <c r="W137" t="s">
        <v>43</v>
      </c>
    </row>
    <row r="138" spans="1:23" x14ac:dyDescent="0.3">
      <c r="A138" t="s">
        <v>4082</v>
      </c>
      <c r="B138" s="1">
        <v>44945</v>
      </c>
      <c r="C138" s="1">
        <v>45021</v>
      </c>
      <c r="D138">
        <v>5887</v>
      </c>
      <c r="E138" t="s">
        <v>24</v>
      </c>
      <c r="F138" t="s">
        <v>25</v>
      </c>
      <c r="G138" t="s">
        <v>74</v>
      </c>
      <c r="H138" t="s">
        <v>59</v>
      </c>
      <c r="I138" t="s">
        <v>42</v>
      </c>
      <c r="J138" t="s">
        <v>29</v>
      </c>
      <c r="K138" t="s">
        <v>30</v>
      </c>
      <c r="L138" t="s">
        <v>75</v>
      </c>
      <c r="M138">
        <v>58870</v>
      </c>
      <c r="N138" t="s">
        <v>1227</v>
      </c>
      <c r="O138" t="s">
        <v>46</v>
      </c>
      <c r="P138">
        <v>58870</v>
      </c>
      <c r="Q138">
        <v>0</v>
      </c>
      <c r="R138">
        <v>0</v>
      </c>
      <c r="S138" t="s">
        <v>4083</v>
      </c>
      <c r="T138" t="s">
        <v>48</v>
      </c>
      <c r="U138" t="s">
        <v>129</v>
      </c>
      <c r="V138">
        <v>260</v>
      </c>
      <c r="W138" t="s">
        <v>53</v>
      </c>
    </row>
    <row r="139" spans="1:23" x14ac:dyDescent="0.3">
      <c r="A139" t="s">
        <v>4082</v>
      </c>
      <c r="B139" s="1">
        <v>44945</v>
      </c>
      <c r="C139" s="1">
        <v>45018</v>
      </c>
      <c r="D139">
        <v>126</v>
      </c>
      <c r="E139" t="s">
        <v>24</v>
      </c>
      <c r="F139" t="s">
        <v>39</v>
      </c>
      <c r="G139" t="s">
        <v>74</v>
      </c>
      <c r="H139" t="s">
        <v>59</v>
      </c>
      <c r="I139" t="s">
        <v>42</v>
      </c>
      <c r="J139" t="s">
        <v>29</v>
      </c>
      <c r="K139" t="s">
        <v>30</v>
      </c>
      <c r="L139" t="s">
        <v>75</v>
      </c>
      <c r="M139">
        <v>126</v>
      </c>
      <c r="N139" t="s">
        <v>1227</v>
      </c>
      <c r="O139" t="s">
        <v>46</v>
      </c>
      <c r="P139">
        <v>126</v>
      </c>
      <c r="Q139">
        <v>0</v>
      </c>
      <c r="R139">
        <v>0</v>
      </c>
      <c r="S139" t="s">
        <v>4083</v>
      </c>
      <c r="T139" t="s">
        <v>48</v>
      </c>
      <c r="U139" t="s">
        <v>129</v>
      </c>
      <c r="V139">
        <v>260</v>
      </c>
      <c r="W139" t="s">
        <v>53</v>
      </c>
    </row>
    <row r="140" spans="1:23" x14ac:dyDescent="0.3">
      <c r="A140" t="s">
        <v>4084</v>
      </c>
      <c r="B140" s="1">
        <v>44946</v>
      </c>
      <c r="C140" s="1">
        <v>45013</v>
      </c>
      <c r="D140">
        <v>26831</v>
      </c>
      <c r="E140" t="s">
        <v>38</v>
      </c>
      <c r="F140" t="s">
        <v>25</v>
      </c>
      <c r="G140" t="s">
        <v>80</v>
      </c>
      <c r="H140" t="s">
        <v>59</v>
      </c>
      <c r="I140" t="s">
        <v>42</v>
      </c>
      <c r="J140" t="s">
        <v>70</v>
      </c>
      <c r="K140" t="s">
        <v>30</v>
      </c>
      <c r="L140" t="s">
        <v>44</v>
      </c>
      <c r="M140">
        <v>26831</v>
      </c>
      <c r="N140" t="s">
        <v>406</v>
      </c>
      <c r="O140" t="s">
        <v>116</v>
      </c>
      <c r="P140">
        <v>26831</v>
      </c>
      <c r="Q140">
        <v>0</v>
      </c>
      <c r="R140">
        <v>0</v>
      </c>
      <c r="S140" t="s">
        <v>4085</v>
      </c>
      <c r="T140" t="s">
        <v>48</v>
      </c>
      <c r="U140" t="s">
        <v>1998</v>
      </c>
      <c r="V140">
        <v>72711</v>
      </c>
      <c r="W140" t="s">
        <v>43</v>
      </c>
    </row>
    <row r="141" spans="1:23" x14ac:dyDescent="0.3">
      <c r="A141" t="s">
        <v>4084</v>
      </c>
      <c r="B141" s="1">
        <v>44946</v>
      </c>
      <c r="C141" s="1">
        <v>45034</v>
      </c>
      <c r="D141">
        <v>13</v>
      </c>
      <c r="E141" t="s">
        <v>38</v>
      </c>
      <c r="F141" t="s">
        <v>39</v>
      </c>
      <c r="G141" t="s">
        <v>80</v>
      </c>
      <c r="H141" t="s">
        <v>59</v>
      </c>
      <c r="I141" t="s">
        <v>42</v>
      </c>
      <c r="J141" t="s">
        <v>70</v>
      </c>
      <c r="K141" t="s">
        <v>30</v>
      </c>
      <c r="L141" t="s">
        <v>44</v>
      </c>
      <c r="M141">
        <v>130</v>
      </c>
      <c r="N141" t="s">
        <v>406</v>
      </c>
      <c r="O141" t="s">
        <v>116</v>
      </c>
      <c r="P141">
        <v>130</v>
      </c>
      <c r="Q141">
        <v>0</v>
      </c>
      <c r="R141">
        <v>0</v>
      </c>
      <c r="S141" t="s">
        <v>4085</v>
      </c>
      <c r="T141" t="s">
        <v>48</v>
      </c>
      <c r="U141" t="s">
        <v>1998</v>
      </c>
      <c r="V141">
        <v>72711</v>
      </c>
      <c r="W141" t="s">
        <v>43</v>
      </c>
    </row>
    <row r="142" spans="1:23" x14ac:dyDescent="0.3">
      <c r="A142" t="s">
        <v>4086</v>
      </c>
      <c r="B142" s="1">
        <v>44947</v>
      </c>
      <c r="C142" s="1">
        <v>45007</v>
      </c>
      <c r="D142">
        <v>94175</v>
      </c>
      <c r="E142" t="s">
        <v>24</v>
      </c>
      <c r="F142" t="s">
        <v>25</v>
      </c>
      <c r="G142" t="s">
        <v>109</v>
      </c>
      <c r="H142" t="s">
        <v>85</v>
      </c>
      <c r="I142" t="s">
        <v>42</v>
      </c>
      <c r="J142" t="s">
        <v>70</v>
      </c>
      <c r="K142" t="s">
        <v>54</v>
      </c>
      <c r="L142" t="s">
        <v>55</v>
      </c>
      <c r="M142">
        <v>94175</v>
      </c>
      <c r="N142" t="s">
        <v>257</v>
      </c>
      <c r="O142" t="s">
        <v>116</v>
      </c>
      <c r="P142">
        <v>94175</v>
      </c>
      <c r="Q142">
        <v>0</v>
      </c>
      <c r="R142">
        <v>0</v>
      </c>
      <c r="S142" t="s">
        <v>4087</v>
      </c>
      <c r="T142" t="s">
        <v>48</v>
      </c>
      <c r="U142" t="s">
        <v>821</v>
      </c>
      <c r="V142">
        <v>42661</v>
      </c>
      <c r="W142" t="s">
        <v>50</v>
      </c>
    </row>
    <row r="143" spans="1:23" x14ac:dyDescent="0.3">
      <c r="A143" t="s">
        <v>4086</v>
      </c>
      <c r="B143" s="1">
        <v>44947</v>
      </c>
      <c r="C143" s="1">
        <v>45029</v>
      </c>
      <c r="D143">
        <v>131</v>
      </c>
      <c r="E143" t="s">
        <v>24</v>
      </c>
      <c r="F143" t="s">
        <v>39</v>
      </c>
      <c r="G143" t="s">
        <v>109</v>
      </c>
      <c r="H143" t="s">
        <v>85</v>
      </c>
      <c r="I143" t="s">
        <v>42</v>
      </c>
      <c r="J143" t="s">
        <v>70</v>
      </c>
      <c r="K143" t="s">
        <v>54</v>
      </c>
      <c r="L143" t="s">
        <v>55</v>
      </c>
      <c r="M143">
        <v>131</v>
      </c>
      <c r="N143" t="s">
        <v>257</v>
      </c>
      <c r="O143" t="s">
        <v>116</v>
      </c>
      <c r="P143">
        <v>131</v>
      </c>
      <c r="Q143">
        <v>0</v>
      </c>
      <c r="R143">
        <v>0</v>
      </c>
      <c r="S143" t="s">
        <v>4087</v>
      </c>
      <c r="T143" t="s">
        <v>48</v>
      </c>
      <c r="U143" t="s">
        <v>821</v>
      </c>
      <c r="V143">
        <v>42661</v>
      </c>
      <c r="W143" t="s">
        <v>50</v>
      </c>
    </row>
    <row r="144" spans="1:23" x14ac:dyDescent="0.3">
      <c r="A144" t="s">
        <v>4088</v>
      </c>
      <c r="B144" s="1">
        <v>44948</v>
      </c>
      <c r="C144" s="1">
        <v>45020</v>
      </c>
      <c r="D144">
        <v>87298</v>
      </c>
      <c r="E144" t="s">
        <v>38</v>
      </c>
      <c r="F144" t="s">
        <v>25</v>
      </c>
      <c r="G144" t="s">
        <v>119</v>
      </c>
      <c r="H144" t="s">
        <v>59</v>
      </c>
      <c r="I144" t="s">
        <v>42</v>
      </c>
      <c r="J144" t="s">
        <v>50</v>
      </c>
      <c r="K144" t="s">
        <v>30</v>
      </c>
      <c r="L144" t="s">
        <v>75</v>
      </c>
      <c r="M144">
        <v>87298</v>
      </c>
      <c r="N144" t="s">
        <v>2968</v>
      </c>
      <c r="O144" t="s">
        <v>46</v>
      </c>
      <c r="P144">
        <v>87298</v>
      </c>
      <c r="Q144">
        <v>0</v>
      </c>
      <c r="R144">
        <v>0</v>
      </c>
      <c r="S144" t="s">
        <v>4089</v>
      </c>
      <c r="T144" t="s">
        <v>48</v>
      </c>
      <c r="U144" t="s">
        <v>825</v>
      </c>
      <c r="V144">
        <v>50713</v>
      </c>
      <c r="W144" t="s">
        <v>64</v>
      </c>
    </row>
    <row r="145" spans="1:23" x14ac:dyDescent="0.3">
      <c r="A145" t="s">
        <v>4088</v>
      </c>
      <c r="B145" s="1">
        <v>44948</v>
      </c>
      <c r="C145" s="1">
        <v>45034</v>
      </c>
      <c r="D145">
        <v>10</v>
      </c>
      <c r="E145" t="s">
        <v>38</v>
      </c>
      <c r="F145" t="s">
        <v>39</v>
      </c>
      <c r="G145" t="s">
        <v>119</v>
      </c>
      <c r="H145" t="s">
        <v>59</v>
      </c>
      <c r="I145" t="s">
        <v>42</v>
      </c>
      <c r="J145" t="s">
        <v>50</v>
      </c>
      <c r="K145" t="s">
        <v>30</v>
      </c>
      <c r="L145" t="s">
        <v>75</v>
      </c>
      <c r="M145">
        <v>100</v>
      </c>
      <c r="N145" t="s">
        <v>2968</v>
      </c>
      <c r="O145" t="s">
        <v>46</v>
      </c>
      <c r="P145">
        <v>100</v>
      </c>
      <c r="Q145">
        <v>0</v>
      </c>
      <c r="R145">
        <v>0</v>
      </c>
      <c r="S145" t="s">
        <v>4089</v>
      </c>
      <c r="T145" t="s">
        <v>48</v>
      </c>
      <c r="U145" t="s">
        <v>825</v>
      </c>
      <c r="V145">
        <v>50713</v>
      </c>
      <c r="W145" t="s">
        <v>64</v>
      </c>
    </row>
    <row r="146" spans="1:23" x14ac:dyDescent="0.3">
      <c r="A146" t="s">
        <v>4090</v>
      </c>
      <c r="B146" s="1">
        <v>44949</v>
      </c>
      <c r="C146" s="1">
        <v>45029</v>
      </c>
      <c r="D146">
        <v>101</v>
      </c>
      <c r="E146" t="s">
        <v>24</v>
      </c>
      <c r="F146" t="s">
        <v>39</v>
      </c>
      <c r="G146" t="s">
        <v>40</v>
      </c>
      <c r="H146" t="s">
        <v>41</v>
      </c>
      <c r="I146" t="s">
        <v>42</v>
      </c>
      <c r="J146" t="s">
        <v>43</v>
      </c>
      <c r="K146" t="s">
        <v>30</v>
      </c>
      <c r="L146" t="s">
        <v>66</v>
      </c>
      <c r="M146">
        <v>101</v>
      </c>
      <c r="N146" t="s">
        <v>4091</v>
      </c>
      <c r="O146" t="s">
        <v>116</v>
      </c>
      <c r="P146">
        <v>101</v>
      </c>
      <c r="Q146">
        <v>0</v>
      </c>
      <c r="R146">
        <v>0</v>
      </c>
      <c r="S146" t="s">
        <v>4092</v>
      </c>
      <c r="T146" t="s">
        <v>35</v>
      </c>
      <c r="U146" t="s">
        <v>35</v>
      </c>
      <c r="V146">
        <v>0</v>
      </c>
      <c r="W146" t="s">
        <v>64</v>
      </c>
    </row>
    <row r="147" spans="1:23" x14ac:dyDescent="0.3">
      <c r="A147" t="s">
        <v>4090</v>
      </c>
      <c r="B147" s="1">
        <v>44949</v>
      </c>
      <c r="C147" s="1">
        <v>45031</v>
      </c>
      <c r="D147">
        <v>5517</v>
      </c>
      <c r="E147" t="s">
        <v>24</v>
      </c>
      <c r="F147" t="s">
        <v>25</v>
      </c>
      <c r="G147" t="s">
        <v>40</v>
      </c>
      <c r="H147" t="s">
        <v>41</v>
      </c>
      <c r="I147" t="s">
        <v>42</v>
      </c>
      <c r="J147" t="s">
        <v>43</v>
      </c>
      <c r="K147" t="s">
        <v>30</v>
      </c>
      <c r="L147" t="s">
        <v>66</v>
      </c>
      <c r="M147">
        <v>5517</v>
      </c>
      <c r="N147" t="s">
        <v>4091</v>
      </c>
      <c r="O147" t="s">
        <v>116</v>
      </c>
      <c r="P147">
        <v>5517</v>
      </c>
      <c r="Q147">
        <v>0</v>
      </c>
      <c r="R147">
        <v>0</v>
      </c>
      <c r="S147" t="s">
        <v>4092</v>
      </c>
      <c r="T147" t="s">
        <v>35</v>
      </c>
      <c r="U147" t="s">
        <v>35</v>
      </c>
      <c r="V147">
        <v>0</v>
      </c>
      <c r="W147" t="s">
        <v>64</v>
      </c>
    </row>
    <row r="148" spans="1:23" x14ac:dyDescent="0.3">
      <c r="A148" t="s">
        <v>4093</v>
      </c>
      <c r="B148" s="1">
        <v>44950</v>
      </c>
      <c r="C148" s="1">
        <v>45016</v>
      </c>
      <c r="D148">
        <v>129</v>
      </c>
      <c r="E148" t="s">
        <v>24</v>
      </c>
      <c r="F148" t="s">
        <v>39</v>
      </c>
      <c r="G148" t="s">
        <v>109</v>
      </c>
      <c r="H148" t="s">
        <v>52</v>
      </c>
      <c r="I148" t="s">
        <v>28</v>
      </c>
      <c r="J148" t="s">
        <v>43</v>
      </c>
      <c r="K148" t="s">
        <v>54</v>
      </c>
      <c r="L148" t="s">
        <v>31</v>
      </c>
      <c r="M148">
        <v>129</v>
      </c>
      <c r="N148" t="s">
        <v>137</v>
      </c>
      <c r="O148" t="s">
        <v>33</v>
      </c>
      <c r="P148">
        <v>0</v>
      </c>
      <c r="Q148">
        <v>0</v>
      </c>
      <c r="R148">
        <v>129</v>
      </c>
      <c r="S148" t="s">
        <v>4094</v>
      </c>
      <c r="T148" t="s">
        <v>35</v>
      </c>
      <c r="U148" t="s">
        <v>35</v>
      </c>
      <c r="V148">
        <v>0</v>
      </c>
      <c r="W148" t="s">
        <v>43</v>
      </c>
    </row>
    <row r="149" spans="1:23" x14ac:dyDescent="0.3">
      <c r="A149" t="s">
        <v>4093</v>
      </c>
      <c r="B149" s="1">
        <v>44950</v>
      </c>
      <c r="C149" s="1">
        <v>45013</v>
      </c>
      <c r="D149">
        <v>83665</v>
      </c>
      <c r="E149" t="s">
        <v>24</v>
      </c>
      <c r="F149" t="s">
        <v>25</v>
      </c>
      <c r="G149" t="s">
        <v>109</v>
      </c>
      <c r="H149" t="s">
        <v>52</v>
      </c>
      <c r="I149" t="s">
        <v>28</v>
      </c>
      <c r="J149" t="s">
        <v>43</v>
      </c>
      <c r="K149" t="s">
        <v>54</v>
      </c>
      <c r="L149" t="s">
        <v>31</v>
      </c>
      <c r="M149">
        <v>83665</v>
      </c>
      <c r="N149" t="s">
        <v>137</v>
      </c>
      <c r="O149" t="s">
        <v>33</v>
      </c>
      <c r="P149">
        <v>0</v>
      </c>
      <c r="Q149">
        <v>0</v>
      </c>
      <c r="R149">
        <v>83665</v>
      </c>
      <c r="S149" t="s">
        <v>4094</v>
      </c>
      <c r="T149" t="s">
        <v>35</v>
      </c>
      <c r="U149" t="s">
        <v>35</v>
      </c>
      <c r="V149">
        <v>0</v>
      </c>
      <c r="W149" t="s">
        <v>43</v>
      </c>
    </row>
    <row r="150" spans="1:23" x14ac:dyDescent="0.3">
      <c r="A150" t="s">
        <v>4095</v>
      </c>
      <c r="B150" s="1">
        <v>44951</v>
      </c>
      <c r="C150" s="1">
        <v>45035</v>
      </c>
      <c r="D150">
        <v>64886</v>
      </c>
      <c r="E150" t="s">
        <v>38</v>
      </c>
      <c r="F150" t="s">
        <v>25</v>
      </c>
      <c r="G150" t="s">
        <v>74</v>
      </c>
      <c r="H150" t="s">
        <v>85</v>
      </c>
      <c r="I150" t="s">
        <v>42</v>
      </c>
      <c r="J150" t="s">
        <v>114</v>
      </c>
      <c r="K150" t="s">
        <v>54</v>
      </c>
      <c r="L150" t="s">
        <v>31</v>
      </c>
      <c r="M150">
        <v>64886</v>
      </c>
      <c r="N150" t="s">
        <v>1950</v>
      </c>
      <c r="O150" t="s">
        <v>46</v>
      </c>
      <c r="P150">
        <v>64886</v>
      </c>
      <c r="Q150">
        <v>0</v>
      </c>
      <c r="R150">
        <v>0</v>
      </c>
      <c r="S150" t="s">
        <v>4096</v>
      </c>
      <c r="T150" t="s">
        <v>48</v>
      </c>
      <c r="U150" t="s">
        <v>2013</v>
      </c>
      <c r="V150">
        <v>80309</v>
      </c>
      <c r="W150" t="s">
        <v>64</v>
      </c>
    </row>
    <row r="151" spans="1:23" x14ac:dyDescent="0.3">
      <c r="A151" t="s">
        <v>4097</v>
      </c>
      <c r="B151" s="1">
        <v>44952</v>
      </c>
      <c r="C151" s="1">
        <v>45030</v>
      </c>
      <c r="D151">
        <v>21917</v>
      </c>
      <c r="E151" t="s">
        <v>24</v>
      </c>
      <c r="F151" t="s">
        <v>25</v>
      </c>
      <c r="G151" t="s">
        <v>80</v>
      </c>
      <c r="H151" t="s">
        <v>27</v>
      </c>
      <c r="I151" t="s">
        <v>42</v>
      </c>
      <c r="J151" t="s">
        <v>29</v>
      </c>
      <c r="K151" t="s">
        <v>30</v>
      </c>
      <c r="L151" t="s">
        <v>66</v>
      </c>
      <c r="M151">
        <v>21917</v>
      </c>
      <c r="N151" t="s">
        <v>1303</v>
      </c>
      <c r="O151" t="s">
        <v>116</v>
      </c>
      <c r="P151">
        <v>21917</v>
      </c>
      <c r="Q151">
        <v>0</v>
      </c>
      <c r="R151">
        <v>0</v>
      </c>
      <c r="S151" t="s">
        <v>4098</v>
      </c>
      <c r="T151" t="s">
        <v>48</v>
      </c>
      <c r="U151" t="s">
        <v>1459</v>
      </c>
      <c r="V151">
        <v>47913</v>
      </c>
      <c r="W151" t="s">
        <v>43</v>
      </c>
    </row>
    <row r="152" spans="1:23" x14ac:dyDescent="0.3">
      <c r="A152" t="s">
        <v>4099</v>
      </c>
      <c r="B152" s="1">
        <v>44953</v>
      </c>
      <c r="C152" s="1">
        <v>45014</v>
      </c>
      <c r="D152">
        <v>7971</v>
      </c>
      <c r="E152" t="s">
        <v>24</v>
      </c>
      <c r="F152" t="s">
        <v>25</v>
      </c>
      <c r="G152" t="s">
        <v>40</v>
      </c>
      <c r="H152" t="s">
        <v>93</v>
      </c>
      <c r="I152" t="s">
        <v>42</v>
      </c>
      <c r="J152" t="s">
        <v>29</v>
      </c>
      <c r="K152" t="s">
        <v>54</v>
      </c>
      <c r="L152" t="s">
        <v>31</v>
      </c>
      <c r="M152">
        <v>79710</v>
      </c>
      <c r="N152" t="s">
        <v>3454</v>
      </c>
      <c r="O152" t="s">
        <v>46</v>
      </c>
      <c r="P152">
        <v>79710</v>
      </c>
      <c r="Q152">
        <v>0</v>
      </c>
      <c r="R152">
        <v>0</v>
      </c>
      <c r="S152" t="s">
        <v>4100</v>
      </c>
      <c r="T152" t="s">
        <v>48</v>
      </c>
      <c r="U152" t="s">
        <v>1463</v>
      </c>
      <c r="V152">
        <v>57828</v>
      </c>
      <c r="W152" t="s">
        <v>36</v>
      </c>
    </row>
    <row r="153" spans="1:23" x14ac:dyDescent="0.3">
      <c r="A153" t="s">
        <v>4101</v>
      </c>
      <c r="B153" s="1">
        <v>44954</v>
      </c>
      <c r="C153" s="1">
        <v>45025</v>
      </c>
      <c r="D153">
        <v>28769</v>
      </c>
      <c r="E153" t="s">
        <v>38</v>
      </c>
      <c r="F153" t="s">
        <v>25</v>
      </c>
      <c r="G153" t="s">
        <v>109</v>
      </c>
      <c r="H153" t="s">
        <v>93</v>
      </c>
      <c r="I153" t="s">
        <v>42</v>
      </c>
      <c r="J153" t="s">
        <v>53</v>
      </c>
      <c r="K153" t="s">
        <v>30</v>
      </c>
      <c r="L153" t="s">
        <v>55</v>
      </c>
      <c r="M153">
        <v>28769</v>
      </c>
      <c r="N153" t="s">
        <v>1255</v>
      </c>
      <c r="O153" t="s">
        <v>46</v>
      </c>
      <c r="P153">
        <v>28769</v>
      </c>
      <c r="Q153">
        <v>0</v>
      </c>
      <c r="R153">
        <v>0</v>
      </c>
      <c r="S153" t="s">
        <v>4102</v>
      </c>
      <c r="T153" t="s">
        <v>35</v>
      </c>
      <c r="U153" t="s">
        <v>35</v>
      </c>
      <c r="V153">
        <v>0</v>
      </c>
      <c r="W153" t="s">
        <v>64</v>
      </c>
    </row>
    <row r="154" spans="1:23" x14ac:dyDescent="0.3">
      <c r="A154" t="s">
        <v>4103</v>
      </c>
      <c r="B154" s="1">
        <v>44955</v>
      </c>
      <c r="C154" s="1">
        <v>45031</v>
      </c>
      <c r="D154">
        <v>43861</v>
      </c>
      <c r="E154" t="s">
        <v>24</v>
      </c>
      <c r="F154" t="s">
        <v>25</v>
      </c>
      <c r="G154" t="s">
        <v>119</v>
      </c>
      <c r="H154" t="s">
        <v>27</v>
      </c>
      <c r="I154" t="s">
        <v>42</v>
      </c>
      <c r="J154" t="s">
        <v>64</v>
      </c>
      <c r="K154" t="s">
        <v>54</v>
      </c>
      <c r="L154" t="s">
        <v>75</v>
      </c>
      <c r="M154">
        <v>43861</v>
      </c>
      <c r="N154" t="s">
        <v>4104</v>
      </c>
      <c r="O154" t="s">
        <v>46</v>
      </c>
      <c r="P154">
        <v>43861</v>
      </c>
      <c r="Q154">
        <v>0</v>
      </c>
      <c r="R154">
        <v>0</v>
      </c>
      <c r="S154" t="s">
        <v>4105</v>
      </c>
      <c r="T154" t="s">
        <v>48</v>
      </c>
      <c r="U154" t="s">
        <v>1469</v>
      </c>
      <c r="V154">
        <v>6852</v>
      </c>
      <c r="W154" t="s">
        <v>29</v>
      </c>
    </row>
    <row r="155" spans="1:23" x14ac:dyDescent="0.3">
      <c r="A155" t="s">
        <v>4106</v>
      </c>
      <c r="B155" s="1">
        <v>44956</v>
      </c>
      <c r="C155" s="1">
        <v>45044</v>
      </c>
      <c r="D155">
        <v>41943</v>
      </c>
      <c r="E155" t="s">
        <v>38</v>
      </c>
      <c r="F155" t="s">
        <v>25</v>
      </c>
      <c r="G155" t="s">
        <v>74</v>
      </c>
      <c r="H155" t="s">
        <v>85</v>
      </c>
      <c r="I155" t="s">
        <v>28</v>
      </c>
      <c r="J155" t="s">
        <v>64</v>
      </c>
      <c r="K155" t="s">
        <v>54</v>
      </c>
      <c r="L155" t="s">
        <v>55</v>
      </c>
      <c r="M155">
        <v>41943</v>
      </c>
      <c r="N155" t="s">
        <v>4107</v>
      </c>
      <c r="O155" t="s">
        <v>33</v>
      </c>
      <c r="P155">
        <v>0</v>
      </c>
      <c r="Q155">
        <v>0</v>
      </c>
      <c r="R155">
        <v>41943</v>
      </c>
      <c r="S155" t="s">
        <v>4108</v>
      </c>
      <c r="T155" t="s">
        <v>35</v>
      </c>
      <c r="U155" t="s">
        <v>35</v>
      </c>
      <c r="V155">
        <v>0</v>
      </c>
      <c r="W155" t="s">
        <v>53</v>
      </c>
    </row>
    <row r="156" spans="1:23" x14ac:dyDescent="0.3">
      <c r="A156" t="s">
        <v>4109</v>
      </c>
      <c r="B156" s="1">
        <v>44957</v>
      </c>
      <c r="C156" s="1">
        <v>45034</v>
      </c>
      <c r="D156">
        <v>111</v>
      </c>
      <c r="E156" t="s">
        <v>24</v>
      </c>
      <c r="F156" t="s">
        <v>39</v>
      </c>
      <c r="G156" t="s">
        <v>74</v>
      </c>
      <c r="H156" t="s">
        <v>27</v>
      </c>
      <c r="I156" t="s">
        <v>42</v>
      </c>
      <c r="J156" t="s">
        <v>43</v>
      </c>
      <c r="K156" t="s">
        <v>54</v>
      </c>
      <c r="L156" t="s">
        <v>55</v>
      </c>
      <c r="M156">
        <v>111</v>
      </c>
      <c r="N156" t="s">
        <v>4110</v>
      </c>
      <c r="O156" t="s">
        <v>61</v>
      </c>
      <c r="P156">
        <v>0</v>
      </c>
      <c r="Q156">
        <v>111</v>
      </c>
      <c r="R156">
        <v>0</v>
      </c>
      <c r="S156" t="s">
        <v>4111</v>
      </c>
      <c r="T156" t="s">
        <v>48</v>
      </c>
      <c r="U156" t="s">
        <v>853</v>
      </c>
      <c r="V156">
        <v>90065</v>
      </c>
      <c r="W156" t="s">
        <v>64</v>
      </c>
    </row>
    <row r="157" spans="1:23" x14ac:dyDescent="0.3">
      <c r="A157" t="s">
        <v>4109</v>
      </c>
      <c r="B157" s="1">
        <v>44957</v>
      </c>
      <c r="C157" s="1">
        <v>45033</v>
      </c>
      <c r="D157">
        <v>29562</v>
      </c>
      <c r="E157" t="s">
        <v>24</v>
      </c>
      <c r="F157" t="s">
        <v>25</v>
      </c>
      <c r="G157" t="s">
        <v>74</v>
      </c>
      <c r="H157" t="s">
        <v>27</v>
      </c>
      <c r="I157" t="s">
        <v>42</v>
      </c>
      <c r="J157" t="s">
        <v>43</v>
      </c>
      <c r="K157" t="s">
        <v>54</v>
      </c>
      <c r="L157" t="s">
        <v>55</v>
      </c>
      <c r="M157">
        <v>29562</v>
      </c>
      <c r="N157" t="s">
        <v>4110</v>
      </c>
      <c r="O157" t="s">
        <v>61</v>
      </c>
      <c r="P157">
        <v>0</v>
      </c>
      <c r="Q157">
        <v>29562</v>
      </c>
      <c r="R157">
        <v>0</v>
      </c>
      <c r="S157" t="s">
        <v>4111</v>
      </c>
      <c r="T157" t="s">
        <v>48</v>
      </c>
      <c r="U157" t="s">
        <v>853</v>
      </c>
      <c r="V157">
        <v>90065</v>
      </c>
      <c r="W157" t="s">
        <v>64</v>
      </c>
    </row>
    <row r="158" spans="1:23" x14ac:dyDescent="0.3">
      <c r="A158" t="s">
        <v>4112</v>
      </c>
      <c r="B158" s="1">
        <v>44958</v>
      </c>
      <c r="C158" s="1">
        <v>45039</v>
      </c>
      <c r="D158">
        <v>65766</v>
      </c>
      <c r="E158" t="s">
        <v>38</v>
      </c>
      <c r="F158" t="s">
        <v>25</v>
      </c>
      <c r="G158" t="s">
        <v>119</v>
      </c>
      <c r="H158" t="s">
        <v>27</v>
      </c>
      <c r="I158" t="s">
        <v>42</v>
      </c>
      <c r="J158" t="s">
        <v>36</v>
      </c>
      <c r="K158" t="s">
        <v>54</v>
      </c>
      <c r="L158" t="s">
        <v>44</v>
      </c>
      <c r="M158">
        <v>65766</v>
      </c>
      <c r="N158" t="s">
        <v>1737</v>
      </c>
      <c r="O158" t="s">
        <v>61</v>
      </c>
      <c r="P158">
        <v>0</v>
      </c>
      <c r="Q158">
        <v>65766</v>
      </c>
      <c r="R158">
        <v>0</v>
      </c>
      <c r="S158" t="s">
        <v>4113</v>
      </c>
      <c r="T158" t="s">
        <v>48</v>
      </c>
      <c r="U158" t="s">
        <v>857</v>
      </c>
      <c r="V158">
        <v>63868</v>
      </c>
      <c r="W158" t="s">
        <v>64</v>
      </c>
    </row>
    <row r="159" spans="1:23" x14ac:dyDescent="0.3">
      <c r="A159" t="s">
        <v>4114</v>
      </c>
      <c r="B159" s="1">
        <v>44959</v>
      </c>
      <c r="C159" s="1">
        <v>45044</v>
      </c>
      <c r="D159">
        <v>122</v>
      </c>
      <c r="E159" t="s">
        <v>24</v>
      </c>
      <c r="F159" t="s">
        <v>39</v>
      </c>
      <c r="G159" t="s">
        <v>80</v>
      </c>
      <c r="H159" t="s">
        <v>27</v>
      </c>
      <c r="I159" t="s">
        <v>42</v>
      </c>
      <c r="J159" t="s">
        <v>43</v>
      </c>
      <c r="K159" t="s">
        <v>54</v>
      </c>
      <c r="L159" t="s">
        <v>66</v>
      </c>
      <c r="M159">
        <v>122</v>
      </c>
      <c r="N159" t="s">
        <v>514</v>
      </c>
      <c r="O159" t="s">
        <v>116</v>
      </c>
      <c r="P159">
        <v>122</v>
      </c>
      <c r="Q159">
        <v>0</v>
      </c>
      <c r="R159">
        <v>0</v>
      </c>
      <c r="S159" t="s">
        <v>4115</v>
      </c>
      <c r="T159" t="s">
        <v>48</v>
      </c>
      <c r="U159" t="s">
        <v>173</v>
      </c>
      <c r="V159">
        <v>68858</v>
      </c>
      <c r="W159" t="s">
        <v>64</v>
      </c>
    </row>
    <row r="160" spans="1:23" x14ac:dyDescent="0.3">
      <c r="A160" t="s">
        <v>4114</v>
      </c>
      <c r="B160" s="1">
        <v>44959</v>
      </c>
      <c r="C160" s="1">
        <v>45027</v>
      </c>
      <c r="D160">
        <v>5165</v>
      </c>
      <c r="E160" t="s">
        <v>24</v>
      </c>
      <c r="F160" t="s">
        <v>25</v>
      </c>
      <c r="G160" t="s">
        <v>80</v>
      </c>
      <c r="H160" t="s">
        <v>27</v>
      </c>
      <c r="I160" t="s">
        <v>42</v>
      </c>
      <c r="J160" t="s">
        <v>43</v>
      </c>
      <c r="K160" t="s">
        <v>54</v>
      </c>
      <c r="L160" t="s">
        <v>66</v>
      </c>
      <c r="M160">
        <v>51650</v>
      </c>
      <c r="N160" t="s">
        <v>514</v>
      </c>
      <c r="O160" t="s">
        <v>116</v>
      </c>
      <c r="P160">
        <v>51650</v>
      </c>
      <c r="Q160">
        <v>0</v>
      </c>
      <c r="R160">
        <v>0</v>
      </c>
      <c r="S160" t="s">
        <v>4115</v>
      </c>
      <c r="T160" t="s">
        <v>48</v>
      </c>
      <c r="U160" t="s">
        <v>173</v>
      </c>
      <c r="V160">
        <v>68858</v>
      </c>
      <c r="W160" t="s">
        <v>64</v>
      </c>
    </row>
    <row r="161" spans="1:23" x14ac:dyDescent="0.3">
      <c r="A161" t="s">
        <v>4116</v>
      </c>
      <c r="B161" s="1">
        <v>44960</v>
      </c>
      <c r="C161" s="1">
        <v>45044</v>
      </c>
      <c r="D161">
        <v>8372</v>
      </c>
      <c r="E161" t="s">
        <v>38</v>
      </c>
      <c r="F161" t="s">
        <v>25</v>
      </c>
      <c r="G161" t="s">
        <v>80</v>
      </c>
      <c r="H161" t="s">
        <v>59</v>
      </c>
      <c r="I161" t="s">
        <v>42</v>
      </c>
      <c r="J161" t="s">
        <v>50</v>
      </c>
      <c r="K161" t="s">
        <v>30</v>
      </c>
      <c r="L161" t="s">
        <v>75</v>
      </c>
      <c r="M161">
        <v>8372</v>
      </c>
      <c r="N161" t="s">
        <v>350</v>
      </c>
      <c r="O161" t="s">
        <v>116</v>
      </c>
      <c r="P161">
        <v>8372</v>
      </c>
      <c r="Q161">
        <v>0</v>
      </c>
      <c r="R161">
        <v>0</v>
      </c>
      <c r="S161" t="s">
        <v>4117</v>
      </c>
      <c r="T161" t="s">
        <v>35</v>
      </c>
      <c r="U161" t="s">
        <v>35</v>
      </c>
      <c r="V161">
        <v>0</v>
      </c>
      <c r="W161" t="s">
        <v>50</v>
      </c>
    </row>
    <row r="162" spans="1:23" x14ac:dyDescent="0.3">
      <c r="A162" t="s">
        <v>4118</v>
      </c>
      <c r="B162" s="1">
        <v>44961</v>
      </c>
      <c r="C162" s="1">
        <v>45046</v>
      </c>
      <c r="D162">
        <v>147</v>
      </c>
      <c r="E162" t="s">
        <v>38</v>
      </c>
      <c r="F162" t="s">
        <v>39</v>
      </c>
      <c r="G162" t="s">
        <v>74</v>
      </c>
      <c r="H162" t="s">
        <v>27</v>
      </c>
      <c r="I162" t="s">
        <v>42</v>
      </c>
      <c r="J162" t="s">
        <v>36</v>
      </c>
      <c r="K162" t="s">
        <v>54</v>
      </c>
      <c r="L162" t="s">
        <v>44</v>
      </c>
      <c r="M162">
        <v>147</v>
      </c>
      <c r="N162" t="s">
        <v>2667</v>
      </c>
      <c r="O162" t="s">
        <v>116</v>
      </c>
      <c r="P162">
        <v>147</v>
      </c>
      <c r="Q162">
        <v>0</v>
      </c>
      <c r="R162">
        <v>0</v>
      </c>
      <c r="S162" t="s">
        <v>4119</v>
      </c>
      <c r="T162" t="s">
        <v>48</v>
      </c>
      <c r="U162" t="s">
        <v>181</v>
      </c>
      <c r="V162">
        <v>31291</v>
      </c>
      <c r="W162" t="s">
        <v>36</v>
      </c>
    </row>
    <row r="163" spans="1:23" x14ac:dyDescent="0.3">
      <c r="A163" t="s">
        <v>4118</v>
      </c>
      <c r="B163" s="1">
        <v>44961</v>
      </c>
      <c r="C163" s="1">
        <v>45039</v>
      </c>
      <c r="D163">
        <v>2009</v>
      </c>
      <c r="E163" t="s">
        <v>38</v>
      </c>
      <c r="F163" t="s">
        <v>25</v>
      </c>
      <c r="G163" t="s">
        <v>74</v>
      </c>
      <c r="H163" t="s">
        <v>27</v>
      </c>
      <c r="I163" t="s">
        <v>42</v>
      </c>
      <c r="J163" t="s">
        <v>36</v>
      </c>
      <c r="K163" t="s">
        <v>54</v>
      </c>
      <c r="L163" t="s">
        <v>44</v>
      </c>
      <c r="M163">
        <v>2009</v>
      </c>
      <c r="N163" t="s">
        <v>2667</v>
      </c>
      <c r="O163" t="s">
        <v>116</v>
      </c>
      <c r="P163">
        <v>2009</v>
      </c>
      <c r="Q163">
        <v>0</v>
      </c>
      <c r="R163">
        <v>0</v>
      </c>
      <c r="S163" t="s">
        <v>4119</v>
      </c>
      <c r="T163" t="s">
        <v>48</v>
      </c>
      <c r="U163" t="s">
        <v>181</v>
      </c>
      <c r="V163">
        <v>31291</v>
      </c>
      <c r="W163" t="s">
        <v>36</v>
      </c>
    </row>
    <row r="164" spans="1:23" x14ac:dyDescent="0.3">
      <c r="A164" t="s">
        <v>4120</v>
      </c>
      <c r="B164" s="1">
        <v>44962</v>
      </c>
      <c r="C164" s="1">
        <v>45043</v>
      </c>
      <c r="D164">
        <v>64051</v>
      </c>
      <c r="E164" t="s">
        <v>24</v>
      </c>
      <c r="F164" t="s">
        <v>25</v>
      </c>
      <c r="G164" t="s">
        <v>40</v>
      </c>
      <c r="H164" t="s">
        <v>52</v>
      </c>
      <c r="I164" t="s">
        <v>42</v>
      </c>
      <c r="J164" t="s">
        <v>64</v>
      </c>
      <c r="K164" t="s">
        <v>54</v>
      </c>
      <c r="L164" t="s">
        <v>31</v>
      </c>
      <c r="M164">
        <v>64051</v>
      </c>
      <c r="N164" t="s">
        <v>4121</v>
      </c>
      <c r="O164" t="s">
        <v>61</v>
      </c>
      <c r="P164">
        <v>0</v>
      </c>
      <c r="Q164">
        <v>64051</v>
      </c>
      <c r="R164">
        <v>0</v>
      </c>
      <c r="S164" t="s">
        <v>4122</v>
      </c>
      <c r="T164" t="s">
        <v>35</v>
      </c>
      <c r="U164" t="s">
        <v>35</v>
      </c>
      <c r="V164">
        <v>0</v>
      </c>
      <c r="W164" t="s">
        <v>53</v>
      </c>
    </row>
    <row r="165" spans="1:23" x14ac:dyDescent="0.3">
      <c r="A165" t="s">
        <v>4120</v>
      </c>
      <c r="B165" s="1">
        <v>44962</v>
      </c>
      <c r="C165" s="1">
        <v>45043</v>
      </c>
      <c r="D165">
        <v>94</v>
      </c>
      <c r="E165" t="s">
        <v>24</v>
      </c>
      <c r="F165" t="s">
        <v>39</v>
      </c>
      <c r="G165" t="s">
        <v>40</v>
      </c>
      <c r="H165" t="s">
        <v>52</v>
      </c>
      <c r="I165" t="s">
        <v>42</v>
      </c>
      <c r="J165" t="s">
        <v>64</v>
      </c>
      <c r="K165" t="s">
        <v>54</v>
      </c>
      <c r="L165" t="s">
        <v>31</v>
      </c>
      <c r="M165">
        <v>94</v>
      </c>
      <c r="N165" t="s">
        <v>4121</v>
      </c>
      <c r="O165" t="s">
        <v>61</v>
      </c>
      <c r="P165">
        <v>0</v>
      </c>
      <c r="Q165">
        <v>94</v>
      </c>
      <c r="R165">
        <v>0</v>
      </c>
      <c r="S165" t="s">
        <v>4122</v>
      </c>
      <c r="T165" t="s">
        <v>35</v>
      </c>
      <c r="U165" t="s">
        <v>35</v>
      </c>
      <c r="V165">
        <v>0</v>
      </c>
      <c r="W165" t="s">
        <v>53</v>
      </c>
    </row>
    <row r="166" spans="1:23" x14ac:dyDescent="0.3">
      <c r="A166" t="s">
        <v>4123</v>
      </c>
      <c r="B166" s="1">
        <v>44963</v>
      </c>
      <c r="C166" s="1">
        <v>45030</v>
      </c>
      <c r="D166">
        <v>97689</v>
      </c>
      <c r="E166" t="s">
        <v>38</v>
      </c>
      <c r="F166" t="s">
        <v>25</v>
      </c>
      <c r="G166" t="s">
        <v>74</v>
      </c>
      <c r="H166" t="s">
        <v>41</v>
      </c>
      <c r="I166" t="s">
        <v>42</v>
      </c>
      <c r="J166" t="s">
        <v>64</v>
      </c>
      <c r="K166" t="s">
        <v>30</v>
      </c>
      <c r="L166" t="s">
        <v>31</v>
      </c>
      <c r="M166">
        <v>97689</v>
      </c>
      <c r="N166" t="s">
        <v>4124</v>
      </c>
      <c r="O166" t="s">
        <v>46</v>
      </c>
      <c r="P166">
        <v>97689</v>
      </c>
      <c r="Q166">
        <v>0</v>
      </c>
      <c r="R166">
        <v>0</v>
      </c>
      <c r="S166" t="s">
        <v>4125</v>
      </c>
      <c r="T166" t="s">
        <v>48</v>
      </c>
      <c r="U166" t="s">
        <v>872</v>
      </c>
      <c r="V166">
        <v>23796</v>
      </c>
      <c r="W166" t="s">
        <v>29</v>
      </c>
    </row>
    <row r="167" spans="1:23" x14ac:dyDescent="0.3">
      <c r="A167" t="s">
        <v>4123</v>
      </c>
      <c r="B167" s="1">
        <v>44963</v>
      </c>
      <c r="C167" s="1">
        <v>45045</v>
      </c>
      <c r="D167">
        <v>148</v>
      </c>
      <c r="E167" t="s">
        <v>38</v>
      </c>
      <c r="F167" t="s">
        <v>39</v>
      </c>
      <c r="G167" t="s">
        <v>74</v>
      </c>
      <c r="H167" t="s">
        <v>41</v>
      </c>
      <c r="I167" t="s">
        <v>42</v>
      </c>
      <c r="J167" t="s">
        <v>64</v>
      </c>
      <c r="K167" t="s">
        <v>30</v>
      </c>
      <c r="L167" t="s">
        <v>31</v>
      </c>
      <c r="M167">
        <v>148</v>
      </c>
      <c r="N167" t="s">
        <v>4124</v>
      </c>
      <c r="O167" t="s">
        <v>46</v>
      </c>
      <c r="P167">
        <v>148</v>
      </c>
      <c r="Q167">
        <v>0</v>
      </c>
      <c r="R167">
        <v>0</v>
      </c>
      <c r="S167" t="s">
        <v>4125</v>
      </c>
      <c r="T167" t="s">
        <v>48</v>
      </c>
      <c r="U167" t="s">
        <v>872</v>
      </c>
      <c r="V167">
        <v>23796</v>
      </c>
      <c r="W167" t="s">
        <v>29</v>
      </c>
    </row>
    <row r="168" spans="1:23" x14ac:dyDescent="0.3">
      <c r="A168" t="s">
        <v>4126</v>
      </c>
      <c r="B168" s="1">
        <v>44964</v>
      </c>
      <c r="C168" s="1">
        <v>45047</v>
      </c>
      <c r="D168">
        <v>14403</v>
      </c>
      <c r="E168" t="s">
        <v>24</v>
      </c>
      <c r="F168" t="s">
        <v>25</v>
      </c>
      <c r="G168" t="s">
        <v>74</v>
      </c>
      <c r="H168" t="s">
        <v>59</v>
      </c>
      <c r="I168" t="s">
        <v>28</v>
      </c>
      <c r="J168" t="s">
        <v>70</v>
      </c>
      <c r="K168" t="s">
        <v>54</v>
      </c>
      <c r="L168" t="s">
        <v>55</v>
      </c>
      <c r="M168">
        <v>14403</v>
      </c>
      <c r="N168" t="s">
        <v>4127</v>
      </c>
      <c r="O168" t="s">
        <v>33</v>
      </c>
      <c r="P168">
        <v>0</v>
      </c>
      <c r="Q168">
        <v>0</v>
      </c>
      <c r="R168">
        <v>14403</v>
      </c>
      <c r="S168" t="s">
        <v>4128</v>
      </c>
      <c r="T168" t="s">
        <v>48</v>
      </c>
      <c r="U168" t="s">
        <v>192</v>
      </c>
      <c r="V168">
        <v>2122</v>
      </c>
      <c r="W168" t="s">
        <v>36</v>
      </c>
    </row>
    <row r="169" spans="1:23" x14ac:dyDescent="0.3">
      <c r="A169" t="s">
        <v>4126</v>
      </c>
      <c r="B169" s="1">
        <v>44964</v>
      </c>
      <c r="C169" s="1">
        <v>45047</v>
      </c>
      <c r="D169">
        <v>96</v>
      </c>
      <c r="E169" t="s">
        <v>24</v>
      </c>
      <c r="F169" t="s">
        <v>39</v>
      </c>
      <c r="G169" t="s">
        <v>74</v>
      </c>
      <c r="H169" t="s">
        <v>59</v>
      </c>
      <c r="I169" t="s">
        <v>28</v>
      </c>
      <c r="J169" t="s">
        <v>70</v>
      </c>
      <c r="K169" t="s">
        <v>54</v>
      </c>
      <c r="L169" t="s">
        <v>55</v>
      </c>
      <c r="M169">
        <v>96</v>
      </c>
      <c r="N169" t="s">
        <v>4127</v>
      </c>
      <c r="O169" t="s">
        <v>33</v>
      </c>
      <c r="P169">
        <v>0</v>
      </c>
      <c r="Q169">
        <v>0</v>
      </c>
      <c r="R169">
        <v>96</v>
      </c>
      <c r="S169" t="s">
        <v>4128</v>
      </c>
      <c r="T169" t="s">
        <v>48</v>
      </c>
      <c r="U169" t="s">
        <v>192</v>
      </c>
      <c r="V169">
        <v>2122</v>
      </c>
      <c r="W169" t="s">
        <v>36</v>
      </c>
    </row>
    <row r="170" spans="1:23" x14ac:dyDescent="0.3">
      <c r="A170" t="s">
        <v>4129</v>
      </c>
      <c r="B170" s="1">
        <v>44965</v>
      </c>
      <c r="C170" s="1">
        <v>45043</v>
      </c>
      <c r="D170">
        <v>16901</v>
      </c>
      <c r="E170" t="s">
        <v>24</v>
      </c>
      <c r="F170" t="s">
        <v>25</v>
      </c>
      <c r="G170" t="s">
        <v>74</v>
      </c>
      <c r="H170" t="s">
        <v>52</v>
      </c>
      <c r="I170" t="s">
        <v>42</v>
      </c>
      <c r="J170" t="s">
        <v>29</v>
      </c>
      <c r="K170" t="s">
        <v>54</v>
      </c>
      <c r="L170" t="s">
        <v>31</v>
      </c>
      <c r="M170">
        <v>16901</v>
      </c>
      <c r="N170" t="s">
        <v>1626</v>
      </c>
      <c r="O170" t="s">
        <v>46</v>
      </c>
      <c r="P170">
        <v>16901</v>
      </c>
      <c r="Q170">
        <v>0</v>
      </c>
      <c r="R170">
        <v>0</v>
      </c>
      <c r="S170" t="s">
        <v>4130</v>
      </c>
      <c r="T170" t="s">
        <v>35</v>
      </c>
      <c r="U170" t="s">
        <v>35</v>
      </c>
      <c r="V170">
        <v>0</v>
      </c>
      <c r="W170" t="s">
        <v>53</v>
      </c>
    </row>
    <row r="171" spans="1:23" x14ac:dyDescent="0.3">
      <c r="A171" t="s">
        <v>4129</v>
      </c>
      <c r="B171" s="1">
        <v>44965</v>
      </c>
      <c r="C171" s="1">
        <v>45043</v>
      </c>
      <c r="D171">
        <v>11</v>
      </c>
      <c r="E171" t="s">
        <v>24</v>
      </c>
      <c r="F171" t="s">
        <v>39</v>
      </c>
      <c r="G171" t="s">
        <v>74</v>
      </c>
      <c r="H171" t="s">
        <v>52</v>
      </c>
      <c r="I171" t="s">
        <v>42</v>
      </c>
      <c r="J171" t="s">
        <v>29</v>
      </c>
      <c r="K171" t="s">
        <v>54</v>
      </c>
      <c r="L171" t="s">
        <v>31</v>
      </c>
      <c r="M171">
        <v>110</v>
      </c>
      <c r="N171" t="s">
        <v>1626</v>
      </c>
      <c r="O171" t="s">
        <v>46</v>
      </c>
      <c r="P171">
        <v>110</v>
      </c>
      <c r="Q171">
        <v>0</v>
      </c>
      <c r="R171">
        <v>0</v>
      </c>
      <c r="S171" t="s">
        <v>4130</v>
      </c>
      <c r="T171" t="s">
        <v>35</v>
      </c>
      <c r="U171" t="s">
        <v>35</v>
      </c>
      <c r="V171">
        <v>0</v>
      </c>
      <c r="W171" t="s">
        <v>53</v>
      </c>
    </row>
    <row r="172" spans="1:23" x14ac:dyDescent="0.3">
      <c r="A172" t="s">
        <v>4131</v>
      </c>
      <c r="B172" s="1">
        <v>44966</v>
      </c>
      <c r="C172" s="1">
        <v>45036</v>
      </c>
      <c r="D172">
        <v>16172</v>
      </c>
      <c r="E172" t="s">
        <v>24</v>
      </c>
      <c r="F172" t="s">
        <v>25</v>
      </c>
      <c r="G172" t="s">
        <v>109</v>
      </c>
      <c r="H172" t="s">
        <v>52</v>
      </c>
      <c r="I172" t="s">
        <v>42</v>
      </c>
      <c r="J172" t="s">
        <v>70</v>
      </c>
      <c r="K172" t="s">
        <v>54</v>
      </c>
      <c r="L172" t="s">
        <v>44</v>
      </c>
      <c r="M172">
        <v>16172</v>
      </c>
      <c r="N172" t="s">
        <v>4132</v>
      </c>
      <c r="O172" t="s">
        <v>46</v>
      </c>
      <c r="P172">
        <v>16172</v>
      </c>
      <c r="Q172">
        <v>0</v>
      </c>
      <c r="R172">
        <v>0</v>
      </c>
      <c r="S172" t="s">
        <v>4133</v>
      </c>
      <c r="T172" t="s">
        <v>48</v>
      </c>
      <c r="U172" t="s">
        <v>882</v>
      </c>
      <c r="V172">
        <v>31766</v>
      </c>
      <c r="W172" t="s">
        <v>29</v>
      </c>
    </row>
    <row r="173" spans="1:23" x14ac:dyDescent="0.3">
      <c r="A173" t="s">
        <v>4134</v>
      </c>
      <c r="B173" s="1">
        <v>44967</v>
      </c>
      <c r="C173" s="1">
        <v>45053</v>
      </c>
      <c r="D173">
        <v>12</v>
      </c>
      <c r="E173" t="s">
        <v>24</v>
      </c>
      <c r="F173" t="s">
        <v>39</v>
      </c>
      <c r="G173" t="s">
        <v>119</v>
      </c>
      <c r="H173" t="s">
        <v>59</v>
      </c>
      <c r="I173" t="s">
        <v>42</v>
      </c>
      <c r="J173" t="s">
        <v>36</v>
      </c>
      <c r="K173" t="s">
        <v>30</v>
      </c>
      <c r="L173" t="s">
        <v>55</v>
      </c>
      <c r="M173">
        <v>120</v>
      </c>
      <c r="N173" t="s">
        <v>4135</v>
      </c>
      <c r="O173" t="s">
        <v>61</v>
      </c>
      <c r="P173">
        <v>0</v>
      </c>
      <c r="Q173">
        <v>120</v>
      </c>
      <c r="R173">
        <v>0</v>
      </c>
      <c r="S173" t="s">
        <v>4136</v>
      </c>
      <c r="T173" t="s">
        <v>35</v>
      </c>
      <c r="U173" t="s">
        <v>35</v>
      </c>
      <c r="V173">
        <v>0</v>
      </c>
      <c r="W173" t="s">
        <v>36</v>
      </c>
    </row>
    <row r="174" spans="1:23" x14ac:dyDescent="0.3">
      <c r="A174" t="s">
        <v>4134</v>
      </c>
      <c r="B174" s="1">
        <v>44967</v>
      </c>
      <c r="C174" s="1">
        <v>45040</v>
      </c>
      <c r="D174">
        <v>9495</v>
      </c>
      <c r="E174" t="s">
        <v>24</v>
      </c>
      <c r="F174" t="s">
        <v>25</v>
      </c>
      <c r="G174" t="s">
        <v>119</v>
      </c>
      <c r="H174" t="s">
        <v>59</v>
      </c>
      <c r="I174" t="s">
        <v>42</v>
      </c>
      <c r="J174" t="s">
        <v>36</v>
      </c>
      <c r="K174" t="s">
        <v>30</v>
      </c>
      <c r="L174" t="s">
        <v>55</v>
      </c>
      <c r="M174">
        <v>9495</v>
      </c>
      <c r="N174" t="s">
        <v>4135</v>
      </c>
      <c r="O174" t="s">
        <v>61</v>
      </c>
      <c r="P174">
        <v>0</v>
      </c>
      <c r="Q174">
        <v>9495</v>
      </c>
      <c r="R174">
        <v>0</v>
      </c>
      <c r="S174" t="s">
        <v>4136</v>
      </c>
      <c r="T174" t="s">
        <v>35</v>
      </c>
      <c r="U174" t="s">
        <v>35</v>
      </c>
      <c r="V174">
        <v>0</v>
      </c>
      <c r="W174" t="s">
        <v>36</v>
      </c>
    </row>
    <row r="175" spans="1:23" x14ac:dyDescent="0.3">
      <c r="A175" t="s">
        <v>4137</v>
      </c>
      <c r="B175" s="1">
        <v>44968</v>
      </c>
      <c r="C175" s="1">
        <v>45055</v>
      </c>
      <c r="D175">
        <v>97433</v>
      </c>
      <c r="E175" t="s">
        <v>24</v>
      </c>
      <c r="F175" t="s">
        <v>25</v>
      </c>
      <c r="G175" t="s">
        <v>119</v>
      </c>
      <c r="H175" t="s">
        <v>85</v>
      </c>
      <c r="I175" t="s">
        <v>42</v>
      </c>
      <c r="J175" t="s">
        <v>43</v>
      </c>
      <c r="K175" t="s">
        <v>54</v>
      </c>
      <c r="L175" t="s">
        <v>66</v>
      </c>
      <c r="M175">
        <v>97433</v>
      </c>
      <c r="N175" t="s">
        <v>304</v>
      </c>
      <c r="O175" t="s">
        <v>46</v>
      </c>
      <c r="P175">
        <v>97433</v>
      </c>
      <c r="Q175">
        <v>0</v>
      </c>
      <c r="R175">
        <v>0</v>
      </c>
      <c r="S175" t="s">
        <v>4138</v>
      </c>
      <c r="T175" t="s">
        <v>35</v>
      </c>
      <c r="U175" t="s">
        <v>35</v>
      </c>
      <c r="V175">
        <v>0</v>
      </c>
      <c r="W175" t="s">
        <v>29</v>
      </c>
    </row>
    <row r="176" spans="1:23" x14ac:dyDescent="0.3">
      <c r="A176" t="s">
        <v>4139</v>
      </c>
      <c r="B176" s="1">
        <v>44969</v>
      </c>
      <c r="C176" s="1">
        <v>45034</v>
      </c>
      <c r="D176">
        <v>5754</v>
      </c>
      <c r="E176" t="s">
        <v>24</v>
      </c>
      <c r="F176" t="s">
        <v>25</v>
      </c>
      <c r="G176" t="s">
        <v>74</v>
      </c>
      <c r="H176" t="s">
        <v>27</v>
      </c>
      <c r="I176" t="s">
        <v>42</v>
      </c>
      <c r="J176" t="s">
        <v>36</v>
      </c>
      <c r="K176" t="s">
        <v>30</v>
      </c>
      <c r="L176" t="s">
        <v>55</v>
      </c>
      <c r="M176">
        <v>5754</v>
      </c>
      <c r="N176" t="s">
        <v>575</v>
      </c>
      <c r="O176" t="s">
        <v>61</v>
      </c>
      <c r="P176">
        <v>0</v>
      </c>
      <c r="Q176">
        <v>5754</v>
      </c>
      <c r="R176">
        <v>0</v>
      </c>
      <c r="S176" t="s">
        <v>4140</v>
      </c>
      <c r="T176" t="s">
        <v>48</v>
      </c>
      <c r="U176" t="s">
        <v>209</v>
      </c>
      <c r="V176">
        <v>97571</v>
      </c>
      <c r="W176" t="s">
        <v>29</v>
      </c>
    </row>
    <row r="177" spans="1:23" x14ac:dyDescent="0.3">
      <c r="A177" t="s">
        <v>4141</v>
      </c>
      <c r="B177" s="1">
        <v>44970</v>
      </c>
      <c r="C177" s="1">
        <v>45042</v>
      </c>
      <c r="D177">
        <v>23271</v>
      </c>
      <c r="E177" t="s">
        <v>38</v>
      </c>
      <c r="F177" t="s">
        <v>25</v>
      </c>
      <c r="G177" t="s">
        <v>40</v>
      </c>
      <c r="H177" t="s">
        <v>52</v>
      </c>
      <c r="I177" t="s">
        <v>42</v>
      </c>
      <c r="J177" t="s">
        <v>70</v>
      </c>
      <c r="K177" t="s">
        <v>30</v>
      </c>
      <c r="L177" t="s">
        <v>31</v>
      </c>
      <c r="M177">
        <v>23271</v>
      </c>
      <c r="N177" t="s">
        <v>779</v>
      </c>
      <c r="O177" t="s">
        <v>46</v>
      </c>
      <c r="P177">
        <v>23271</v>
      </c>
      <c r="Q177">
        <v>0</v>
      </c>
      <c r="R177">
        <v>0</v>
      </c>
      <c r="S177" t="s">
        <v>4142</v>
      </c>
      <c r="T177" t="s">
        <v>35</v>
      </c>
      <c r="U177" t="s">
        <v>35</v>
      </c>
      <c r="V177">
        <v>0</v>
      </c>
      <c r="W177" t="s">
        <v>64</v>
      </c>
    </row>
    <row r="178" spans="1:23" x14ac:dyDescent="0.3">
      <c r="A178" t="s">
        <v>4143</v>
      </c>
      <c r="B178" s="1">
        <v>44971</v>
      </c>
      <c r="C178" s="1">
        <v>45055</v>
      </c>
      <c r="D178">
        <v>69266</v>
      </c>
      <c r="E178" t="s">
        <v>24</v>
      </c>
      <c r="F178" t="s">
        <v>25</v>
      </c>
      <c r="G178" t="s">
        <v>80</v>
      </c>
      <c r="H178" t="s">
        <v>85</v>
      </c>
      <c r="I178" t="s">
        <v>42</v>
      </c>
      <c r="J178" t="s">
        <v>70</v>
      </c>
      <c r="K178" t="s">
        <v>30</v>
      </c>
      <c r="L178" t="s">
        <v>44</v>
      </c>
      <c r="M178">
        <v>69266</v>
      </c>
      <c r="N178" t="s">
        <v>4144</v>
      </c>
      <c r="O178" t="s">
        <v>46</v>
      </c>
      <c r="P178">
        <v>69266</v>
      </c>
      <c r="Q178">
        <v>0</v>
      </c>
      <c r="R178">
        <v>0</v>
      </c>
      <c r="S178" t="s">
        <v>4145</v>
      </c>
      <c r="T178" t="s">
        <v>48</v>
      </c>
      <c r="U178" t="s">
        <v>216</v>
      </c>
      <c r="V178">
        <v>2458</v>
      </c>
      <c r="W178" t="s">
        <v>50</v>
      </c>
    </row>
    <row r="179" spans="1:23" x14ac:dyDescent="0.3">
      <c r="A179" t="s">
        <v>4143</v>
      </c>
      <c r="B179" s="1">
        <v>44971</v>
      </c>
      <c r="C179" s="1">
        <v>45046</v>
      </c>
      <c r="D179">
        <v>118</v>
      </c>
      <c r="E179" t="s">
        <v>24</v>
      </c>
      <c r="F179" t="s">
        <v>39</v>
      </c>
      <c r="G179" t="s">
        <v>80</v>
      </c>
      <c r="H179" t="s">
        <v>85</v>
      </c>
      <c r="I179" t="s">
        <v>42</v>
      </c>
      <c r="J179" t="s">
        <v>70</v>
      </c>
      <c r="K179" t="s">
        <v>30</v>
      </c>
      <c r="L179" t="s">
        <v>44</v>
      </c>
      <c r="M179">
        <v>118</v>
      </c>
      <c r="N179" t="s">
        <v>4144</v>
      </c>
      <c r="O179" t="s">
        <v>46</v>
      </c>
      <c r="P179">
        <v>118</v>
      </c>
      <c r="Q179">
        <v>0</v>
      </c>
      <c r="R179">
        <v>0</v>
      </c>
      <c r="S179" t="s">
        <v>4145</v>
      </c>
      <c r="T179" t="s">
        <v>48</v>
      </c>
      <c r="U179" t="s">
        <v>216</v>
      </c>
      <c r="V179">
        <v>2458</v>
      </c>
      <c r="W179" t="s">
        <v>50</v>
      </c>
    </row>
    <row r="180" spans="1:23" x14ac:dyDescent="0.3">
      <c r="A180" t="s">
        <v>4146</v>
      </c>
      <c r="B180" s="1">
        <v>44972</v>
      </c>
      <c r="C180" s="1">
        <v>45043</v>
      </c>
      <c r="D180">
        <v>58056</v>
      </c>
      <c r="E180" t="s">
        <v>38</v>
      </c>
      <c r="F180" t="s">
        <v>25</v>
      </c>
      <c r="G180" t="s">
        <v>119</v>
      </c>
      <c r="H180" t="s">
        <v>85</v>
      </c>
      <c r="I180" t="s">
        <v>28</v>
      </c>
      <c r="J180" t="s">
        <v>70</v>
      </c>
      <c r="K180" t="s">
        <v>30</v>
      </c>
      <c r="L180" t="s">
        <v>66</v>
      </c>
      <c r="M180">
        <v>58056</v>
      </c>
      <c r="N180" t="s">
        <v>637</v>
      </c>
      <c r="O180" t="s">
        <v>33</v>
      </c>
      <c r="P180">
        <v>0</v>
      </c>
      <c r="Q180">
        <v>0</v>
      </c>
      <c r="R180">
        <v>58056</v>
      </c>
      <c r="S180" t="s">
        <v>4147</v>
      </c>
      <c r="T180" t="s">
        <v>48</v>
      </c>
      <c r="U180" t="s">
        <v>902</v>
      </c>
      <c r="V180">
        <v>35187</v>
      </c>
      <c r="W180" t="s">
        <v>53</v>
      </c>
    </row>
    <row r="181" spans="1:23" x14ac:dyDescent="0.3">
      <c r="A181" t="s">
        <v>4146</v>
      </c>
      <c r="B181" s="1">
        <v>44972</v>
      </c>
      <c r="C181" s="1">
        <v>45051</v>
      </c>
      <c r="D181">
        <v>96</v>
      </c>
      <c r="E181" t="s">
        <v>38</v>
      </c>
      <c r="F181" t="s">
        <v>39</v>
      </c>
      <c r="G181" t="s">
        <v>119</v>
      </c>
      <c r="H181" t="s">
        <v>85</v>
      </c>
      <c r="I181" t="s">
        <v>28</v>
      </c>
      <c r="J181" t="s">
        <v>70</v>
      </c>
      <c r="K181" t="s">
        <v>30</v>
      </c>
      <c r="L181" t="s">
        <v>66</v>
      </c>
      <c r="M181">
        <v>96</v>
      </c>
      <c r="N181" t="s">
        <v>637</v>
      </c>
      <c r="O181" t="s">
        <v>33</v>
      </c>
      <c r="P181">
        <v>0</v>
      </c>
      <c r="Q181">
        <v>0</v>
      </c>
      <c r="R181">
        <v>96</v>
      </c>
      <c r="S181" t="s">
        <v>4147</v>
      </c>
      <c r="T181" t="s">
        <v>48</v>
      </c>
      <c r="U181" t="s">
        <v>902</v>
      </c>
      <c r="V181">
        <v>35187</v>
      </c>
      <c r="W181" t="s">
        <v>53</v>
      </c>
    </row>
    <row r="182" spans="1:23" x14ac:dyDescent="0.3">
      <c r="A182" t="s">
        <v>4148</v>
      </c>
      <c r="B182" s="1">
        <v>44973</v>
      </c>
      <c r="C182" s="1">
        <v>45055</v>
      </c>
      <c r="D182">
        <v>32972</v>
      </c>
      <c r="E182" t="s">
        <v>38</v>
      </c>
      <c r="F182" t="s">
        <v>25</v>
      </c>
      <c r="G182" t="s">
        <v>74</v>
      </c>
      <c r="H182" t="s">
        <v>93</v>
      </c>
      <c r="I182" t="s">
        <v>42</v>
      </c>
      <c r="J182" t="s">
        <v>50</v>
      </c>
      <c r="K182" t="s">
        <v>30</v>
      </c>
      <c r="L182" t="s">
        <v>55</v>
      </c>
      <c r="M182">
        <v>32972</v>
      </c>
      <c r="N182" t="s">
        <v>2468</v>
      </c>
      <c r="O182" t="s">
        <v>46</v>
      </c>
      <c r="P182">
        <v>32972</v>
      </c>
      <c r="Q182">
        <v>0</v>
      </c>
      <c r="R182">
        <v>0</v>
      </c>
      <c r="S182" t="s">
        <v>4149</v>
      </c>
      <c r="T182" t="s">
        <v>48</v>
      </c>
      <c r="U182" t="s">
        <v>223</v>
      </c>
      <c r="V182">
        <v>97072</v>
      </c>
      <c r="W182" t="s">
        <v>53</v>
      </c>
    </row>
    <row r="183" spans="1:23" x14ac:dyDescent="0.3">
      <c r="A183" t="s">
        <v>4150</v>
      </c>
      <c r="B183" s="1">
        <v>44974</v>
      </c>
      <c r="C183" s="1">
        <v>45042</v>
      </c>
      <c r="D183">
        <v>128</v>
      </c>
      <c r="E183" t="s">
        <v>24</v>
      </c>
      <c r="F183" t="s">
        <v>39</v>
      </c>
      <c r="G183" t="s">
        <v>40</v>
      </c>
      <c r="H183" t="s">
        <v>52</v>
      </c>
      <c r="I183" t="s">
        <v>42</v>
      </c>
      <c r="J183" t="s">
        <v>64</v>
      </c>
      <c r="K183" t="s">
        <v>30</v>
      </c>
      <c r="L183" t="s">
        <v>55</v>
      </c>
      <c r="M183">
        <v>128</v>
      </c>
      <c r="N183" t="s">
        <v>1218</v>
      </c>
      <c r="O183" t="s">
        <v>46</v>
      </c>
      <c r="P183">
        <v>128</v>
      </c>
      <c r="Q183">
        <v>0</v>
      </c>
      <c r="R183">
        <v>0</v>
      </c>
      <c r="S183" t="s">
        <v>4151</v>
      </c>
      <c r="T183" t="s">
        <v>48</v>
      </c>
      <c r="U183" t="s">
        <v>908</v>
      </c>
      <c r="V183">
        <v>51749</v>
      </c>
      <c r="W183" t="s">
        <v>50</v>
      </c>
    </row>
    <row r="184" spans="1:23" x14ac:dyDescent="0.3">
      <c r="A184" t="s">
        <v>4150</v>
      </c>
      <c r="B184" s="1">
        <v>44974</v>
      </c>
      <c r="C184" s="1">
        <v>45047</v>
      </c>
      <c r="D184">
        <v>42486</v>
      </c>
      <c r="E184" t="s">
        <v>24</v>
      </c>
      <c r="F184" t="s">
        <v>25</v>
      </c>
      <c r="G184" t="s">
        <v>40</v>
      </c>
      <c r="H184" t="s">
        <v>52</v>
      </c>
      <c r="I184" t="s">
        <v>42</v>
      </c>
      <c r="J184" t="s">
        <v>64</v>
      </c>
      <c r="K184" t="s">
        <v>30</v>
      </c>
      <c r="L184" t="s">
        <v>55</v>
      </c>
      <c r="M184">
        <v>42486</v>
      </c>
      <c r="N184" t="s">
        <v>1218</v>
      </c>
      <c r="O184" t="s">
        <v>46</v>
      </c>
      <c r="P184">
        <v>42486</v>
      </c>
      <c r="Q184">
        <v>0</v>
      </c>
      <c r="R184">
        <v>0</v>
      </c>
      <c r="S184" t="s">
        <v>4151</v>
      </c>
      <c r="T184" t="s">
        <v>48</v>
      </c>
      <c r="U184" t="s">
        <v>908</v>
      </c>
      <c r="V184">
        <v>51749</v>
      </c>
      <c r="W184" t="s">
        <v>50</v>
      </c>
    </row>
    <row r="185" spans="1:23" x14ac:dyDescent="0.3">
      <c r="A185" t="s">
        <v>4152</v>
      </c>
      <c r="B185" s="1">
        <v>44975</v>
      </c>
      <c r="C185" s="1">
        <v>45035</v>
      </c>
      <c r="D185">
        <v>2026</v>
      </c>
      <c r="E185" t="s">
        <v>24</v>
      </c>
      <c r="F185" t="s">
        <v>25</v>
      </c>
      <c r="G185" t="s">
        <v>74</v>
      </c>
      <c r="H185" t="s">
        <v>27</v>
      </c>
      <c r="I185" t="s">
        <v>28</v>
      </c>
      <c r="J185" t="s">
        <v>43</v>
      </c>
      <c r="K185" t="s">
        <v>54</v>
      </c>
      <c r="L185" t="s">
        <v>55</v>
      </c>
      <c r="M185">
        <v>20260</v>
      </c>
      <c r="N185" t="s">
        <v>2702</v>
      </c>
      <c r="O185" t="s">
        <v>33</v>
      </c>
      <c r="P185">
        <v>0</v>
      </c>
      <c r="Q185">
        <v>0</v>
      </c>
      <c r="R185">
        <v>20260</v>
      </c>
      <c r="S185" t="s">
        <v>4153</v>
      </c>
      <c r="T185" t="s">
        <v>35</v>
      </c>
      <c r="U185" t="s">
        <v>35</v>
      </c>
      <c r="V185">
        <v>0</v>
      </c>
      <c r="W185" t="s">
        <v>64</v>
      </c>
    </row>
    <row r="186" spans="1:23" x14ac:dyDescent="0.3">
      <c r="A186" t="s">
        <v>4154</v>
      </c>
      <c r="B186" s="1">
        <v>44976</v>
      </c>
      <c r="C186" s="1">
        <v>45037</v>
      </c>
      <c r="D186">
        <v>36112</v>
      </c>
      <c r="E186" t="s">
        <v>24</v>
      </c>
      <c r="F186" t="s">
        <v>25</v>
      </c>
      <c r="G186" t="s">
        <v>109</v>
      </c>
      <c r="H186" t="s">
        <v>27</v>
      </c>
      <c r="I186" t="s">
        <v>42</v>
      </c>
      <c r="J186" t="s">
        <v>70</v>
      </c>
      <c r="K186" t="s">
        <v>30</v>
      </c>
      <c r="L186" t="s">
        <v>31</v>
      </c>
      <c r="M186">
        <v>36112</v>
      </c>
      <c r="N186" t="s">
        <v>162</v>
      </c>
      <c r="O186" t="s">
        <v>116</v>
      </c>
      <c r="P186">
        <v>36112</v>
      </c>
      <c r="Q186">
        <v>0</v>
      </c>
      <c r="R186">
        <v>0</v>
      </c>
      <c r="S186" t="s">
        <v>4155</v>
      </c>
      <c r="T186" t="s">
        <v>48</v>
      </c>
      <c r="U186" t="s">
        <v>3667</v>
      </c>
      <c r="V186">
        <v>39411</v>
      </c>
      <c r="W186" t="s">
        <v>29</v>
      </c>
    </row>
    <row r="187" spans="1:23" x14ac:dyDescent="0.3">
      <c r="A187" t="s">
        <v>4156</v>
      </c>
      <c r="B187" s="1">
        <v>44977</v>
      </c>
      <c r="C187" s="1">
        <v>45053</v>
      </c>
      <c r="D187">
        <v>17132</v>
      </c>
      <c r="E187" t="s">
        <v>24</v>
      </c>
      <c r="F187" t="s">
        <v>25</v>
      </c>
      <c r="G187" t="s">
        <v>40</v>
      </c>
      <c r="H187" t="s">
        <v>27</v>
      </c>
      <c r="I187" t="s">
        <v>28</v>
      </c>
      <c r="J187" t="s">
        <v>36</v>
      </c>
      <c r="K187" t="s">
        <v>54</v>
      </c>
      <c r="L187" t="s">
        <v>55</v>
      </c>
      <c r="M187">
        <v>17132</v>
      </c>
      <c r="N187" t="s">
        <v>4157</v>
      </c>
      <c r="O187" t="s">
        <v>33</v>
      </c>
      <c r="P187">
        <v>0</v>
      </c>
      <c r="Q187">
        <v>0</v>
      </c>
      <c r="R187">
        <v>17132</v>
      </c>
      <c r="S187" t="s">
        <v>4158</v>
      </c>
      <c r="T187" t="s">
        <v>48</v>
      </c>
      <c r="U187" t="s">
        <v>236</v>
      </c>
      <c r="V187">
        <v>54598</v>
      </c>
      <c r="W187" t="s">
        <v>50</v>
      </c>
    </row>
    <row r="188" spans="1:23" x14ac:dyDescent="0.3">
      <c r="A188" t="s">
        <v>4159</v>
      </c>
      <c r="B188" s="1">
        <v>44978</v>
      </c>
      <c r="C188" s="1">
        <v>45056</v>
      </c>
      <c r="D188">
        <v>7690</v>
      </c>
      <c r="E188" t="s">
        <v>24</v>
      </c>
      <c r="F188" t="s">
        <v>25</v>
      </c>
      <c r="G188" t="s">
        <v>40</v>
      </c>
      <c r="H188" t="s">
        <v>59</v>
      </c>
      <c r="I188" t="s">
        <v>28</v>
      </c>
      <c r="J188" t="s">
        <v>64</v>
      </c>
      <c r="K188" t="s">
        <v>54</v>
      </c>
      <c r="L188" t="s">
        <v>66</v>
      </c>
      <c r="M188">
        <v>76900</v>
      </c>
      <c r="N188" t="s">
        <v>4160</v>
      </c>
      <c r="O188" t="s">
        <v>33</v>
      </c>
      <c r="P188">
        <v>0</v>
      </c>
      <c r="Q188">
        <v>0</v>
      </c>
      <c r="R188">
        <v>76900</v>
      </c>
      <c r="S188" t="s">
        <v>4161</v>
      </c>
      <c r="T188" t="s">
        <v>48</v>
      </c>
      <c r="U188" t="s">
        <v>240</v>
      </c>
      <c r="V188">
        <v>31978</v>
      </c>
      <c r="W188" t="s">
        <v>53</v>
      </c>
    </row>
    <row r="189" spans="1:23" x14ac:dyDescent="0.3">
      <c r="A189" t="s">
        <v>4162</v>
      </c>
      <c r="B189" s="1">
        <v>44979</v>
      </c>
      <c r="C189" s="1">
        <v>45066</v>
      </c>
      <c r="D189">
        <v>85743</v>
      </c>
      <c r="E189" t="s">
        <v>38</v>
      </c>
      <c r="F189" t="s">
        <v>25</v>
      </c>
      <c r="G189" t="s">
        <v>26</v>
      </c>
      <c r="H189" t="s">
        <v>59</v>
      </c>
      <c r="I189" t="s">
        <v>42</v>
      </c>
      <c r="J189" t="s">
        <v>114</v>
      </c>
      <c r="K189" t="s">
        <v>54</v>
      </c>
      <c r="L189" t="s">
        <v>75</v>
      </c>
      <c r="M189">
        <v>85743</v>
      </c>
      <c r="N189" t="s">
        <v>983</v>
      </c>
      <c r="O189" t="s">
        <v>46</v>
      </c>
      <c r="P189">
        <v>85743</v>
      </c>
      <c r="Q189">
        <v>0</v>
      </c>
      <c r="R189">
        <v>0</v>
      </c>
      <c r="S189" t="s">
        <v>4163</v>
      </c>
      <c r="T189" t="s">
        <v>48</v>
      </c>
      <c r="U189" t="s">
        <v>244</v>
      </c>
      <c r="V189">
        <v>45994</v>
      </c>
      <c r="W189" t="s">
        <v>64</v>
      </c>
    </row>
    <row r="190" spans="1:23" x14ac:dyDescent="0.3">
      <c r="A190" t="s">
        <v>4164</v>
      </c>
      <c r="B190" s="1">
        <v>44980</v>
      </c>
      <c r="C190" s="1">
        <v>45056</v>
      </c>
      <c r="D190">
        <v>10</v>
      </c>
      <c r="E190" t="s">
        <v>24</v>
      </c>
      <c r="F190" t="s">
        <v>39</v>
      </c>
      <c r="G190" t="s">
        <v>40</v>
      </c>
      <c r="H190" t="s">
        <v>85</v>
      </c>
      <c r="I190" t="s">
        <v>42</v>
      </c>
      <c r="J190" t="s">
        <v>53</v>
      </c>
      <c r="K190" t="s">
        <v>30</v>
      </c>
      <c r="L190" t="s">
        <v>44</v>
      </c>
      <c r="M190">
        <v>100</v>
      </c>
      <c r="N190" t="s">
        <v>3017</v>
      </c>
      <c r="O190" t="s">
        <v>46</v>
      </c>
      <c r="P190">
        <v>100</v>
      </c>
      <c r="Q190">
        <v>0</v>
      </c>
      <c r="R190">
        <v>0</v>
      </c>
      <c r="S190" t="s">
        <v>4165</v>
      </c>
      <c r="T190" t="s">
        <v>48</v>
      </c>
      <c r="U190" t="s">
        <v>248</v>
      </c>
      <c r="V190">
        <v>60194</v>
      </c>
      <c r="W190" t="s">
        <v>29</v>
      </c>
    </row>
    <row r="191" spans="1:23" x14ac:dyDescent="0.3">
      <c r="A191" t="s">
        <v>4164</v>
      </c>
      <c r="B191" s="1">
        <v>44980</v>
      </c>
      <c r="C191" s="1">
        <v>45063</v>
      </c>
      <c r="D191">
        <v>67013</v>
      </c>
      <c r="E191" t="s">
        <v>24</v>
      </c>
      <c r="F191" t="s">
        <v>25</v>
      </c>
      <c r="G191" t="s">
        <v>40</v>
      </c>
      <c r="H191" t="s">
        <v>85</v>
      </c>
      <c r="I191" t="s">
        <v>42</v>
      </c>
      <c r="J191" t="s">
        <v>53</v>
      </c>
      <c r="K191" t="s">
        <v>30</v>
      </c>
      <c r="L191" t="s">
        <v>44</v>
      </c>
      <c r="M191">
        <v>67013</v>
      </c>
      <c r="N191" t="s">
        <v>3017</v>
      </c>
      <c r="O191" t="s">
        <v>46</v>
      </c>
      <c r="P191">
        <v>67013</v>
      </c>
      <c r="Q191">
        <v>0</v>
      </c>
      <c r="R191">
        <v>0</v>
      </c>
      <c r="S191" t="s">
        <v>4165</v>
      </c>
      <c r="T191" t="s">
        <v>48</v>
      </c>
      <c r="U191" t="s">
        <v>248</v>
      </c>
      <c r="V191">
        <v>60194</v>
      </c>
      <c r="W191" t="s">
        <v>29</v>
      </c>
    </row>
    <row r="192" spans="1:23" x14ac:dyDescent="0.3">
      <c r="A192" t="s">
        <v>4166</v>
      </c>
      <c r="B192" s="1">
        <v>44981</v>
      </c>
      <c r="C192" s="1">
        <v>45069</v>
      </c>
      <c r="D192">
        <v>2349</v>
      </c>
      <c r="E192" t="s">
        <v>24</v>
      </c>
      <c r="F192" t="s">
        <v>25</v>
      </c>
      <c r="G192" t="s">
        <v>74</v>
      </c>
      <c r="H192" t="s">
        <v>52</v>
      </c>
      <c r="I192" t="s">
        <v>42</v>
      </c>
      <c r="J192" t="s">
        <v>114</v>
      </c>
      <c r="K192" t="s">
        <v>54</v>
      </c>
      <c r="L192" t="s">
        <v>55</v>
      </c>
      <c r="M192">
        <v>2349</v>
      </c>
      <c r="N192" t="s">
        <v>67</v>
      </c>
      <c r="O192" t="s">
        <v>116</v>
      </c>
      <c r="P192">
        <v>2349</v>
      </c>
      <c r="Q192">
        <v>0</v>
      </c>
      <c r="R192">
        <v>0</v>
      </c>
      <c r="S192" t="s">
        <v>4167</v>
      </c>
      <c r="T192" t="s">
        <v>35</v>
      </c>
      <c r="U192" t="s">
        <v>35</v>
      </c>
      <c r="V192">
        <v>0</v>
      </c>
      <c r="W192" t="s">
        <v>64</v>
      </c>
    </row>
    <row r="193" spans="1:23" x14ac:dyDescent="0.3">
      <c r="A193" t="s">
        <v>4168</v>
      </c>
      <c r="B193" s="1">
        <v>44982</v>
      </c>
      <c r="C193" s="1">
        <v>45061</v>
      </c>
      <c r="D193">
        <v>119</v>
      </c>
      <c r="E193" t="s">
        <v>38</v>
      </c>
      <c r="F193" t="s">
        <v>39</v>
      </c>
      <c r="G193" t="s">
        <v>26</v>
      </c>
      <c r="H193" t="s">
        <v>27</v>
      </c>
      <c r="I193" t="s">
        <v>42</v>
      </c>
      <c r="J193" t="s">
        <v>29</v>
      </c>
      <c r="K193" t="s">
        <v>54</v>
      </c>
      <c r="L193" t="s">
        <v>66</v>
      </c>
      <c r="M193">
        <v>119</v>
      </c>
      <c r="N193" t="s">
        <v>4169</v>
      </c>
      <c r="O193" t="s">
        <v>116</v>
      </c>
      <c r="P193">
        <v>119</v>
      </c>
      <c r="Q193">
        <v>0</v>
      </c>
      <c r="R193">
        <v>0</v>
      </c>
      <c r="S193" t="s">
        <v>4170</v>
      </c>
      <c r="T193" t="s">
        <v>35</v>
      </c>
      <c r="U193" t="s">
        <v>35</v>
      </c>
      <c r="V193">
        <v>0</v>
      </c>
      <c r="W193" t="s">
        <v>50</v>
      </c>
    </row>
    <row r="194" spans="1:23" x14ac:dyDescent="0.3">
      <c r="A194" t="s">
        <v>4168</v>
      </c>
      <c r="B194" s="1">
        <v>44982</v>
      </c>
      <c r="C194" s="1">
        <v>45044</v>
      </c>
      <c r="D194">
        <v>9809</v>
      </c>
      <c r="E194" t="s">
        <v>38</v>
      </c>
      <c r="F194" t="s">
        <v>25</v>
      </c>
      <c r="G194" t="s">
        <v>26</v>
      </c>
      <c r="H194" t="s">
        <v>27</v>
      </c>
      <c r="I194" t="s">
        <v>42</v>
      </c>
      <c r="J194" t="s">
        <v>29</v>
      </c>
      <c r="K194" t="s">
        <v>54</v>
      </c>
      <c r="L194" t="s">
        <v>66</v>
      </c>
      <c r="M194">
        <v>98090</v>
      </c>
      <c r="N194" t="s">
        <v>4169</v>
      </c>
      <c r="O194" t="s">
        <v>116</v>
      </c>
      <c r="P194">
        <v>98090</v>
      </c>
      <c r="Q194">
        <v>0</v>
      </c>
      <c r="R194">
        <v>0</v>
      </c>
      <c r="S194" t="s">
        <v>4170</v>
      </c>
      <c r="T194" t="s">
        <v>35</v>
      </c>
      <c r="U194" t="s">
        <v>35</v>
      </c>
      <c r="V194">
        <v>0</v>
      </c>
      <c r="W194" t="s">
        <v>50</v>
      </c>
    </row>
    <row r="195" spans="1:23" x14ac:dyDescent="0.3">
      <c r="A195" t="s">
        <v>4171</v>
      </c>
      <c r="B195" s="1">
        <v>44983</v>
      </c>
      <c r="C195" s="1">
        <v>45065</v>
      </c>
      <c r="D195">
        <v>63523</v>
      </c>
      <c r="E195" t="s">
        <v>24</v>
      </c>
      <c r="F195" t="s">
        <v>25</v>
      </c>
      <c r="G195" t="s">
        <v>80</v>
      </c>
      <c r="H195" t="s">
        <v>52</v>
      </c>
      <c r="I195" t="s">
        <v>42</v>
      </c>
      <c r="J195" t="s">
        <v>50</v>
      </c>
      <c r="K195" t="s">
        <v>54</v>
      </c>
      <c r="L195" t="s">
        <v>55</v>
      </c>
      <c r="M195">
        <v>63523</v>
      </c>
      <c r="N195" t="s">
        <v>4172</v>
      </c>
      <c r="O195" t="s">
        <v>46</v>
      </c>
      <c r="P195">
        <v>63523</v>
      </c>
      <c r="Q195">
        <v>0</v>
      </c>
      <c r="R195">
        <v>0</v>
      </c>
      <c r="S195" t="s">
        <v>4173</v>
      </c>
      <c r="T195" t="s">
        <v>48</v>
      </c>
      <c r="U195" t="s">
        <v>935</v>
      </c>
      <c r="V195">
        <v>21641</v>
      </c>
      <c r="W195" t="s">
        <v>36</v>
      </c>
    </row>
    <row r="196" spans="1:23" x14ac:dyDescent="0.3">
      <c r="A196" t="s">
        <v>4174</v>
      </c>
      <c r="B196" s="1">
        <v>44984</v>
      </c>
      <c r="C196" s="1">
        <v>45060</v>
      </c>
      <c r="D196">
        <v>20986</v>
      </c>
      <c r="E196" t="s">
        <v>38</v>
      </c>
      <c r="F196" t="s">
        <v>25</v>
      </c>
      <c r="G196" t="s">
        <v>40</v>
      </c>
      <c r="H196" t="s">
        <v>41</v>
      </c>
      <c r="I196" t="s">
        <v>42</v>
      </c>
      <c r="J196" t="s">
        <v>70</v>
      </c>
      <c r="K196" t="s">
        <v>30</v>
      </c>
      <c r="L196" t="s">
        <v>31</v>
      </c>
      <c r="M196">
        <v>20986</v>
      </c>
      <c r="N196" t="s">
        <v>3427</v>
      </c>
      <c r="O196" t="s">
        <v>46</v>
      </c>
      <c r="P196">
        <v>20986</v>
      </c>
      <c r="Q196">
        <v>0</v>
      </c>
      <c r="R196">
        <v>0</v>
      </c>
      <c r="S196" t="s">
        <v>4175</v>
      </c>
      <c r="T196" t="s">
        <v>48</v>
      </c>
      <c r="U196" t="s">
        <v>262</v>
      </c>
      <c r="V196">
        <v>31286</v>
      </c>
      <c r="W196" t="s">
        <v>43</v>
      </c>
    </row>
    <row r="197" spans="1:23" x14ac:dyDescent="0.3">
      <c r="A197" t="s">
        <v>4174</v>
      </c>
      <c r="B197" s="1">
        <v>44984</v>
      </c>
      <c r="C197" s="1">
        <v>45065</v>
      </c>
      <c r="D197">
        <v>93</v>
      </c>
      <c r="E197" t="s">
        <v>38</v>
      </c>
      <c r="F197" t="s">
        <v>39</v>
      </c>
      <c r="G197" t="s">
        <v>40</v>
      </c>
      <c r="H197" t="s">
        <v>41</v>
      </c>
      <c r="I197" t="s">
        <v>42</v>
      </c>
      <c r="J197" t="s">
        <v>70</v>
      </c>
      <c r="K197" t="s">
        <v>30</v>
      </c>
      <c r="L197" t="s">
        <v>31</v>
      </c>
      <c r="M197">
        <v>93</v>
      </c>
      <c r="N197" t="s">
        <v>3427</v>
      </c>
      <c r="O197" t="s">
        <v>46</v>
      </c>
      <c r="P197">
        <v>93</v>
      </c>
      <c r="Q197">
        <v>0</v>
      </c>
      <c r="R197">
        <v>0</v>
      </c>
      <c r="S197" t="s">
        <v>4175</v>
      </c>
      <c r="T197" t="s">
        <v>48</v>
      </c>
      <c r="U197" t="s">
        <v>262</v>
      </c>
      <c r="V197">
        <v>31286</v>
      </c>
      <c r="W197" t="s">
        <v>43</v>
      </c>
    </row>
    <row r="198" spans="1:23" x14ac:dyDescent="0.3">
      <c r="A198" t="s">
        <v>4176</v>
      </c>
      <c r="B198" s="1">
        <v>44985</v>
      </c>
      <c r="C198" s="1">
        <v>45052</v>
      </c>
      <c r="D198">
        <v>65411</v>
      </c>
      <c r="E198" t="s">
        <v>24</v>
      </c>
      <c r="F198" t="s">
        <v>25</v>
      </c>
      <c r="G198" t="s">
        <v>80</v>
      </c>
      <c r="H198" t="s">
        <v>85</v>
      </c>
      <c r="I198" t="s">
        <v>42</v>
      </c>
      <c r="J198" t="s">
        <v>64</v>
      </c>
      <c r="K198" t="s">
        <v>54</v>
      </c>
      <c r="L198" t="s">
        <v>31</v>
      </c>
      <c r="M198">
        <v>65411</v>
      </c>
      <c r="N198" t="s">
        <v>2783</v>
      </c>
      <c r="O198" t="s">
        <v>46</v>
      </c>
      <c r="P198">
        <v>65411</v>
      </c>
      <c r="Q198">
        <v>0</v>
      </c>
      <c r="R198">
        <v>0</v>
      </c>
      <c r="S198" t="s">
        <v>4177</v>
      </c>
      <c r="T198" t="s">
        <v>35</v>
      </c>
      <c r="U198" t="s">
        <v>35</v>
      </c>
      <c r="V198">
        <v>0</v>
      </c>
      <c r="W198" t="s">
        <v>43</v>
      </c>
    </row>
    <row r="199" spans="1:23" x14ac:dyDescent="0.3">
      <c r="A199" t="s">
        <v>4178</v>
      </c>
      <c r="B199" s="1">
        <v>44986</v>
      </c>
      <c r="C199" s="1">
        <v>45055</v>
      </c>
      <c r="D199">
        <v>28519</v>
      </c>
      <c r="E199" t="s">
        <v>24</v>
      </c>
      <c r="F199" t="s">
        <v>25</v>
      </c>
      <c r="G199" t="s">
        <v>74</v>
      </c>
      <c r="H199" t="s">
        <v>59</v>
      </c>
      <c r="I199" t="s">
        <v>42</v>
      </c>
      <c r="J199" t="s">
        <v>43</v>
      </c>
      <c r="K199" t="s">
        <v>30</v>
      </c>
      <c r="L199" t="s">
        <v>66</v>
      </c>
      <c r="M199">
        <v>28519</v>
      </c>
      <c r="N199" t="s">
        <v>4179</v>
      </c>
      <c r="O199" t="s">
        <v>116</v>
      </c>
      <c r="P199">
        <v>28519</v>
      </c>
      <c r="Q199">
        <v>0</v>
      </c>
      <c r="R199">
        <v>0</v>
      </c>
      <c r="S199" t="s">
        <v>4180</v>
      </c>
      <c r="T199" t="s">
        <v>35</v>
      </c>
      <c r="U199" t="s">
        <v>35</v>
      </c>
      <c r="V199">
        <v>0</v>
      </c>
      <c r="W199" t="s">
        <v>29</v>
      </c>
    </row>
    <row r="200" spans="1:23" x14ac:dyDescent="0.3">
      <c r="A200" t="s">
        <v>4178</v>
      </c>
      <c r="B200" s="1">
        <v>44986</v>
      </c>
      <c r="C200" s="1">
        <v>45049</v>
      </c>
      <c r="D200">
        <v>141</v>
      </c>
      <c r="E200" t="s">
        <v>24</v>
      </c>
      <c r="F200" t="s">
        <v>39</v>
      </c>
      <c r="G200" t="s">
        <v>74</v>
      </c>
      <c r="H200" t="s">
        <v>59</v>
      </c>
      <c r="I200" t="s">
        <v>42</v>
      </c>
      <c r="J200" t="s">
        <v>43</v>
      </c>
      <c r="K200" t="s">
        <v>30</v>
      </c>
      <c r="L200" t="s">
        <v>66</v>
      </c>
      <c r="M200">
        <v>141</v>
      </c>
      <c r="N200" t="s">
        <v>4179</v>
      </c>
      <c r="O200" t="s">
        <v>116</v>
      </c>
      <c r="P200">
        <v>141</v>
      </c>
      <c r="Q200">
        <v>0</v>
      </c>
      <c r="R200">
        <v>0</v>
      </c>
      <c r="S200" t="s">
        <v>4180</v>
      </c>
      <c r="T200" t="s">
        <v>35</v>
      </c>
      <c r="U200" t="s">
        <v>35</v>
      </c>
      <c r="V200">
        <v>0</v>
      </c>
      <c r="W200" t="s">
        <v>29</v>
      </c>
    </row>
    <row r="201" spans="1:23" x14ac:dyDescent="0.3">
      <c r="A201" t="s">
        <v>4181</v>
      </c>
      <c r="B201" s="1">
        <v>44987</v>
      </c>
      <c r="C201" s="1">
        <v>45072</v>
      </c>
      <c r="D201">
        <v>70919</v>
      </c>
      <c r="E201" t="s">
        <v>24</v>
      </c>
      <c r="F201" t="s">
        <v>25</v>
      </c>
      <c r="G201" t="s">
        <v>109</v>
      </c>
      <c r="H201" t="s">
        <v>85</v>
      </c>
      <c r="I201" t="s">
        <v>42</v>
      </c>
      <c r="J201" t="s">
        <v>114</v>
      </c>
      <c r="K201" t="s">
        <v>54</v>
      </c>
      <c r="L201" t="s">
        <v>66</v>
      </c>
      <c r="M201">
        <v>70919</v>
      </c>
      <c r="N201" t="s">
        <v>4182</v>
      </c>
      <c r="O201" t="s">
        <v>61</v>
      </c>
      <c r="P201">
        <v>0</v>
      </c>
      <c r="Q201">
        <v>70919</v>
      </c>
      <c r="R201">
        <v>0</v>
      </c>
      <c r="S201" t="s">
        <v>4183</v>
      </c>
      <c r="T201" t="s">
        <v>35</v>
      </c>
      <c r="U201" t="s">
        <v>35</v>
      </c>
      <c r="V201">
        <v>0</v>
      </c>
      <c r="W201" t="s">
        <v>43</v>
      </c>
    </row>
    <row r="202" spans="1:23" x14ac:dyDescent="0.3">
      <c r="A202" t="s">
        <v>4181</v>
      </c>
      <c r="B202" s="1">
        <v>44987</v>
      </c>
      <c r="C202" s="1">
        <v>45066</v>
      </c>
      <c r="D202">
        <v>104</v>
      </c>
      <c r="E202" t="s">
        <v>24</v>
      </c>
      <c r="F202" t="s">
        <v>39</v>
      </c>
      <c r="G202" t="s">
        <v>109</v>
      </c>
      <c r="H202" t="s">
        <v>85</v>
      </c>
      <c r="I202" t="s">
        <v>42</v>
      </c>
      <c r="J202" t="s">
        <v>114</v>
      </c>
      <c r="K202" t="s">
        <v>54</v>
      </c>
      <c r="L202" t="s">
        <v>66</v>
      </c>
      <c r="M202">
        <v>104</v>
      </c>
      <c r="N202" t="s">
        <v>4182</v>
      </c>
      <c r="O202" t="s">
        <v>61</v>
      </c>
      <c r="P202">
        <v>0</v>
      </c>
      <c r="Q202">
        <v>104</v>
      </c>
      <c r="R202">
        <v>0</v>
      </c>
      <c r="S202" t="s">
        <v>4183</v>
      </c>
      <c r="T202" t="s">
        <v>35</v>
      </c>
      <c r="U202" t="s">
        <v>35</v>
      </c>
      <c r="V202">
        <v>0</v>
      </c>
      <c r="W202" t="s">
        <v>43</v>
      </c>
    </row>
    <row r="203" spans="1:23" x14ac:dyDescent="0.3">
      <c r="A203" t="s">
        <v>4184</v>
      </c>
      <c r="B203" s="1">
        <v>44988</v>
      </c>
      <c r="C203" s="1">
        <v>45052</v>
      </c>
      <c r="D203">
        <v>8535</v>
      </c>
      <c r="E203" t="s">
        <v>38</v>
      </c>
      <c r="F203" t="s">
        <v>25</v>
      </c>
      <c r="G203" t="s">
        <v>80</v>
      </c>
      <c r="H203" t="s">
        <v>85</v>
      </c>
      <c r="I203" t="s">
        <v>42</v>
      </c>
      <c r="J203" t="s">
        <v>64</v>
      </c>
      <c r="K203" t="s">
        <v>54</v>
      </c>
      <c r="L203" t="s">
        <v>55</v>
      </c>
      <c r="M203">
        <v>85350</v>
      </c>
      <c r="N203" t="s">
        <v>575</v>
      </c>
      <c r="O203" t="s">
        <v>116</v>
      </c>
      <c r="P203">
        <v>85350</v>
      </c>
      <c r="Q203">
        <v>0</v>
      </c>
      <c r="R203">
        <v>0</v>
      </c>
      <c r="S203" t="s">
        <v>4185</v>
      </c>
      <c r="T203" t="s">
        <v>48</v>
      </c>
      <c r="U203" t="s">
        <v>3178</v>
      </c>
      <c r="V203">
        <v>4913</v>
      </c>
      <c r="W203" t="s">
        <v>29</v>
      </c>
    </row>
    <row r="204" spans="1:23" x14ac:dyDescent="0.3">
      <c r="A204" t="s">
        <v>4186</v>
      </c>
      <c r="B204" s="1">
        <v>44989</v>
      </c>
      <c r="C204" s="1">
        <v>45051</v>
      </c>
      <c r="D204">
        <v>26835</v>
      </c>
      <c r="E204" t="s">
        <v>24</v>
      </c>
      <c r="F204" t="s">
        <v>25</v>
      </c>
      <c r="G204" t="s">
        <v>109</v>
      </c>
      <c r="H204" t="s">
        <v>41</v>
      </c>
      <c r="I204" t="s">
        <v>42</v>
      </c>
      <c r="J204" t="s">
        <v>53</v>
      </c>
      <c r="K204" t="s">
        <v>30</v>
      </c>
      <c r="L204" t="s">
        <v>66</v>
      </c>
      <c r="M204">
        <v>26835</v>
      </c>
      <c r="N204" t="s">
        <v>4187</v>
      </c>
      <c r="O204" t="s">
        <v>116</v>
      </c>
      <c r="P204">
        <v>26835</v>
      </c>
      <c r="Q204">
        <v>0</v>
      </c>
      <c r="R204">
        <v>0</v>
      </c>
      <c r="S204" t="s">
        <v>4188</v>
      </c>
      <c r="T204" t="s">
        <v>35</v>
      </c>
      <c r="U204" t="s">
        <v>35</v>
      </c>
      <c r="V204">
        <v>0</v>
      </c>
      <c r="W204" t="s">
        <v>36</v>
      </c>
    </row>
    <row r="205" spans="1:23" x14ac:dyDescent="0.3">
      <c r="A205" t="s">
        <v>4186</v>
      </c>
      <c r="B205" s="1">
        <v>44989</v>
      </c>
      <c r="C205" s="1">
        <v>45052</v>
      </c>
      <c r="D205">
        <v>105</v>
      </c>
      <c r="E205" t="s">
        <v>24</v>
      </c>
      <c r="F205" t="s">
        <v>39</v>
      </c>
      <c r="G205" t="s">
        <v>109</v>
      </c>
      <c r="H205" t="s">
        <v>41</v>
      </c>
      <c r="I205" t="s">
        <v>42</v>
      </c>
      <c r="J205" t="s">
        <v>53</v>
      </c>
      <c r="K205" t="s">
        <v>30</v>
      </c>
      <c r="L205" t="s">
        <v>66</v>
      </c>
      <c r="M205">
        <v>105</v>
      </c>
      <c r="N205" t="s">
        <v>4187</v>
      </c>
      <c r="O205" t="s">
        <v>116</v>
      </c>
      <c r="P205">
        <v>105</v>
      </c>
      <c r="Q205">
        <v>0</v>
      </c>
      <c r="R205">
        <v>0</v>
      </c>
      <c r="S205" t="s">
        <v>4188</v>
      </c>
      <c r="T205" t="s">
        <v>35</v>
      </c>
      <c r="U205" t="s">
        <v>35</v>
      </c>
      <c r="V205">
        <v>0</v>
      </c>
      <c r="W205" t="s">
        <v>36</v>
      </c>
    </row>
    <row r="206" spans="1:23" x14ac:dyDescent="0.3">
      <c r="A206" t="s">
        <v>4189</v>
      </c>
      <c r="B206" s="1">
        <v>44990</v>
      </c>
      <c r="C206" s="1">
        <v>45079</v>
      </c>
      <c r="D206">
        <v>7456</v>
      </c>
      <c r="E206" t="s">
        <v>38</v>
      </c>
      <c r="F206" t="s">
        <v>25</v>
      </c>
      <c r="G206" t="s">
        <v>119</v>
      </c>
      <c r="H206" t="s">
        <v>27</v>
      </c>
      <c r="I206" t="s">
        <v>42</v>
      </c>
      <c r="J206" t="s">
        <v>43</v>
      </c>
      <c r="K206" t="s">
        <v>54</v>
      </c>
      <c r="L206" t="s">
        <v>31</v>
      </c>
      <c r="M206">
        <v>7456</v>
      </c>
      <c r="N206" t="s">
        <v>1136</v>
      </c>
      <c r="O206" t="s">
        <v>116</v>
      </c>
      <c r="P206">
        <v>7456</v>
      </c>
      <c r="Q206">
        <v>0</v>
      </c>
      <c r="R206">
        <v>0</v>
      </c>
      <c r="S206" t="s">
        <v>4190</v>
      </c>
      <c r="T206" t="s">
        <v>35</v>
      </c>
      <c r="U206" t="s">
        <v>35</v>
      </c>
      <c r="V206">
        <v>0</v>
      </c>
      <c r="W206" t="s">
        <v>53</v>
      </c>
    </row>
    <row r="207" spans="1:23" x14ac:dyDescent="0.3">
      <c r="A207" t="s">
        <v>4191</v>
      </c>
      <c r="B207" s="1">
        <v>44991</v>
      </c>
      <c r="C207" s="1">
        <v>45056</v>
      </c>
      <c r="D207">
        <v>4582</v>
      </c>
      <c r="E207" t="s">
        <v>38</v>
      </c>
      <c r="F207" t="s">
        <v>25</v>
      </c>
      <c r="G207" t="s">
        <v>74</v>
      </c>
      <c r="H207" t="s">
        <v>52</v>
      </c>
      <c r="I207" t="s">
        <v>42</v>
      </c>
      <c r="J207" t="s">
        <v>43</v>
      </c>
      <c r="K207" t="s">
        <v>54</v>
      </c>
      <c r="L207" t="s">
        <v>75</v>
      </c>
      <c r="M207">
        <v>45820</v>
      </c>
      <c r="N207" t="s">
        <v>659</v>
      </c>
      <c r="O207" t="s">
        <v>46</v>
      </c>
      <c r="P207">
        <v>45820</v>
      </c>
      <c r="Q207">
        <v>0</v>
      </c>
      <c r="R207">
        <v>0</v>
      </c>
      <c r="S207" t="s">
        <v>4192</v>
      </c>
      <c r="T207" t="s">
        <v>48</v>
      </c>
      <c r="U207" t="s">
        <v>287</v>
      </c>
      <c r="V207">
        <v>67007</v>
      </c>
      <c r="W207" t="s">
        <v>50</v>
      </c>
    </row>
    <row r="208" spans="1:23" x14ac:dyDescent="0.3">
      <c r="A208" t="s">
        <v>4193</v>
      </c>
      <c r="B208" s="1">
        <v>44992</v>
      </c>
      <c r="C208" s="1">
        <v>45073</v>
      </c>
      <c r="D208">
        <v>41149</v>
      </c>
      <c r="E208" t="s">
        <v>38</v>
      </c>
      <c r="F208" t="s">
        <v>25</v>
      </c>
      <c r="G208" t="s">
        <v>26</v>
      </c>
      <c r="H208" t="s">
        <v>93</v>
      </c>
      <c r="I208" t="s">
        <v>42</v>
      </c>
      <c r="J208" t="s">
        <v>70</v>
      </c>
      <c r="K208" t="s">
        <v>54</v>
      </c>
      <c r="L208" t="s">
        <v>75</v>
      </c>
      <c r="M208">
        <v>41149</v>
      </c>
      <c r="N208" t="s">
        <v>4194</v>
      </c>
      <c r="O208" t="s">
        <v>116</v>
      </c>
      <c r="P208">
        <v>41149</v>
      </c>
      <c r="Q208">
        <v>0</v>
      </c>
      <c r="R208">
        <v>0</v>
      </c>
      <c r="S208" t="s">
        <v>4195</v>
      </c>
      <c r="T208" t="s">
        <v>48</v>
      </c>
      <c r="U208" t="s">
        <v>291</v>
      </c>
      <c r="V208">
        <v>68596</v>
      </c>
      <c r="W208" t="s">
        <v>43</v>
      </c>
    </row>
    <row r="209" spans="1:23" x14ac:dyDescent="0.3">
      <c r="A209" t="s">
        <v>4196</v>
      </c>
      <c r="B209" s="1">
        <v>44993</v>
      </c>
      <c r="C209" s="1">
        <v>45054</v>
      </c>
      <c r="D209">
        <v>5715</v>
      </c>
      <c r="E209" t="s">
        <v>38</v>
      </c>
      <c r="F209" t="s">
        <v>25</v>
      </c>
      <c r="G209" t="s">
        <v>74</v>
      </c>
      <c r="H209" t="s">
        <v>59</v>
      </c>
      <c r="I209" t="s">
        <v>42</v>
      </c>
      <c r="J209" t="s">
        <v>36</v>
      </c>
      <c r="K209" t="s">
        <v>54</v>
      </c>
      <c r="L209" t="s">
        <v>44</v>
      </c>
      <c r="M209">
        <v>57150</v>
      </c>
      <c r="N209" t="s">
        <v>4197</v>
      </c>
      <c r="O209" t="s">
        <v>46</v>
      </c>
      <c r="P209">
        <v>57150</v>
      </c>
      <c r="Q209">
        <v>0</v>
      </c>
      <c r="R209">
        <v>0</v>
      </c>
      <c r="S209" t="s">
        <v>4198</v>
      </c>
      <c r="T209" t="s">
        <v>48</v>
      </c>
      <c r="U209" t="s">
        <v>295</v>
      </c>
      <c r="V209">
        <v>38507</v>
      </c>
      <c r="W209" t="s">
        <v>53</v>
      </c>
    </row>
    <row r="210" spans="1:23" x14ac:dyDescent="0.3">
      <c r="A210" t="s">
        <v>4199</v>
      </c>
      <c r="B210" s="1">
        <v>44994</v>
      </c>
      <c r="C210" s="1">
        <v>45081</v>
      </c>
      <c r="D210">
        <v>79567</v>
      </c>
      <c r="E210" t="s">
        <v>24</v>
      </c>
      <c r="F210" t="s">
        <v>25</v>
      </c>
      <c r="G210" t="s">
        <v>109</v>
      </c>
      <c r="H210" t="s">
        <v>93</v>
      </c>
      <c r="I210" t="s">
        <v>42</v>
      </c>
      <c r="J210" t="s">
        <v>29</v>
      </c>
      <c r="K210" t="s">
        <v>30</v>
      </c>
      <c r="L210" t="s">
        <v>44</v>
      </c>
      <c r="M210">
        <v>79567</v>
      </c>
      <c r="N210" t="s">
        <v>1115</v>
      </c>
      <c r="O210" t="s">
        <v>61</v>
      </c>
      <c r="P210">
        <v>0</v>
      </c>
      <c r="Q210">
        <v>79567</v>
      </c>
      <c r="R210">
        <v>0</v>
      </c>
      <c r="S210" t="s">
        <v>4200</v>
      </c>
      <c r="T210" t="s">
        <v>35</v>
      </c>
      <c r="U210" t="s">
        <v>35</v>
      </c>
      <c r="V210">
        <v>0</v>
      </c>
      <c r="W210" t="s">
        <v>53</v>
      </c>
    </row>
    <row r="211" spans="1:23" x14ac:dyDescent="0.3">
      <c r="A211" t="s">
        <v>4199</v>
      </c>
      <c r="B211" s="1">
        <v>44994</v>
      </c>
      <c r="C211" s="1">
        <v>45054</v>
      </c>
      <c r="D211">
        <v>135</v>
      </c>
      <c r="E211" t="s">
        <v>24</v>
      </c>
      <c r="F211" t="s">
        <v>39</v>
      </c>
      <c r="G211" t="s">
        <v>109</v>
      </c>
      <c r="H211" t="s">
        <v>93</v>
      </c>
      <c r="I211" t="s">
        <v>42</v>
      </c>
      <c r="J211" t="s">
        <v>29</v>
      </c>
      <c r="K211" t="s">
        <v>30</v>
      </c>
      <c r="L211" t="s">
        <v>44</v>
      </c>
      <c r="M211">
        <v>135</v>
      </c>
      <c r="N211" t="s">
        <v>1115</v>
      </c>
      <c r="O211" t="s">
        <v>61</v>
      </c>
      <c r="P211">
        <v>0</v>
      </c>
      <c r="Q211">
        <v>135</v>
      </c>
      <c r="R211">
        <v>0</v>
      </c>
      <c r="S211" t="s">
        <v>4200</v>
      </c>
      <c r="T211" t="s">
        <v>35</v>
      </c>
      <c r="U211" t="s">
        <v>35</v>
      </c>
      <c r="V211">
        <v>0</v>
      </c>
      <c r="W211" t="s">
        <v>53</v>
      </c>
    </row>
    <row r="212" spans="1:23" x14ac:dyDescent="0.3">
      <c r="A212" t="s">
        <v>4201</v>
      </c>
      <c r="B212" s="1">
        <v>44995</v>
      </c>
      <c r="C212" s="1">
        <v>45080</v>
      </c>
      <c r="D212">
        <v>42857</v>
      </c>
      <c r="E212" t="s">
        <v>24</v>
      </c>
      <c r="F212" t="s">
        <v>25</v>
      </c>
      <c r="G212" t="s">
        <v>26</v>
      </c>
      <c r="H212" t="s">
        <v>85</v>
      </c>
      <c r="I212" t="s">
        <v>42</v>
      </c>
      <c r="J212" t="s">
        <v>36</v>
      </c>
      <c r="K212" t="s">
        <v>54</v>
      </c>
      <c r="L212" t="s">
        <v>75</v>
      </c>
      <c r="M212">
        <v>42857</v>
      </c>
      <c r="N212" t="s">
        <v>4202</v>
      </c>
      <c r="O212" t="s">
        <v>61</v>
      </c>
      <c r="P212">
        <v>0</v>
      </c>
      <c r="Q212">
        <v>42857</v>
      </c>
      <c r="R212">
        <v>0</v>
      </c>
      <c r="S212" t="s">
        <v>4203</v>
      </c>
      <c r="T212" t="s">
        <v>35</v>
      </c>
      <c r="U212" t="s">
        <v>35</v>
      </c>
      <c r="V212">
        <v>0</v>
      </c>
      <c r="W212" t="s">
        <v>36</v>
      </c>
    </row>
    <row r="213" spans="1:23" x14ac:dyDescent="0.3">
      <c r="A213" t="s">
        <v>4204</v>
      </c>
      <c r="B213" s="1">
        <v>44996</v>
      </c>
      <c r="C213" s="1">
        <v>45082</v>
      </c>
      <c r="D213">
        <v>127</v>
      </c>
      <c r="E213" t="s">
        <v>24</v>
      </c>
      <c r="F213" t="s">
        <v>39</v>
      </c>
      <c r="G213" t="s">
        <v>80</v>
      </c>
      <c r="H213" t="s">
        <v>41</v>
      </c>
      <c r="I213" t="s">
        <v>42</v>
      </c>
      <c r="J213" t="s">
        <v>43</v>
      </c>
      <c r="K213" t="s">
        <v>30</v>
      </c>
      <c r="L213" t="s">
        <v>44</v>
      </c>
      <c r="M213">
        <v>127</v>
      </c>
      <c r="N213" t="s">
        <v>2135</v>
      </c>
      <c r="O213" t="s">
        <v>61</v>
      </c>
      <c r="P213">
        <v>0</v>
      </c>
      <c r="Q213">
        <v>127</v>
      </c>
      <c r="R213">
        <v>0</v>
      </c>
      <c r="S213" t="s">
        <v>4205</v>
      </c>
      <c r="T213" t="s">
        <v>48</v>
      </c>
      <c r="U213" t="s">
        <v>306</v>
      </c>
      <c r="V213">
        <v>36526</v>
      </c>
      <c r="W213" t="s">
        <v>36</v>
      </c>
    </row>
    <row r="214" spans="1:23" x14ac:dyDescent="0.3">
      <c r="A214" t="s">
        <v>4204</v>
      </c>
      <c r="B214" s="1">
        <v>44996</v>
      </c>
      <c r="C214" s="1">
        <v>45084</v>
      </c>
      <c r="D214">
        <v>60273</v>
      </c>
      <c r="E214" t="s">
        <v>24</v>
      </c>
      <c r="F214" t="s">
        <v>25</v>
      </c>
      <c r="G214" t="s">
        <v>80</v>
      </c>
      <c r="H214" t="s">
        <v>41</v>
      </c>
      <c r="I214" t="s">
        <v>42</v>
      </c>
      <c r="J214" t="s">
        <v>43</v>
      </c>
      <c r="K214" t="s">
        <v>30</v>
      </c>
      <c r="L214" t="s">
        <v>44</v>
      </c>
      <c r="M214">
        <v>60273</v>
      </c>
      <c r="N214" t="s">
        <v>2135</v>
      </c>
      <c r="O214" t="s">
        <v>61</v>
      </c>
      <c r="P214">
        <v>0</v>
      </c>
      <c r="Q214">
        <v>60273</v>
      </c>
      <c r="R214">
        <v>0</v>
      </c>
      <c r="S214" t="s">
        <v>4205</v>
      </c>
      <c r="T214" t="s">
        <v>48</v>
      </c>
      <c r="U214" t="s">
        <v>306</v>
      </c>
      <c r="V214">
        <v>36526</v>
      </c>
      <c r="W214" t="s">
        <v>36</v>
      </c>
    </row>
    <row r="215" spans="1:23" x14ac:dyDescent="0.3">
      <c r="A215" t="s">
        <v>4206</v>
      </c>
      <c r="B215" s="1">
        <v>44997</v>
      </c>
      <c r="C215" s="1">
        <v>45057</v>
      </c>
      <c r="D215">
        <v>84379</v>
      </c>
      <c r="E215" t="s">
        <v>38</v>
      </c>
      <c r="F215" t="s">
        <v>25</v>
      </c>
      <c r="G215" t="s">
        <v>109</v>
      </c>
      <c r="H215" t="s">
        <v>85</v>
      </c>
      <c r="I215" t="s">
        <v>42</v>
      </c>
      <c r="J215" t="s">
        <v>36</v>
      </c>
      <c r="K215" t="s">
        <v>30</v>
      </c>
      <c r="L215" t="s">
        <v>44</v>
      </c>
      <c r="M215">
        <v>84379</v>
      </c>
      <c r="N215" t="s">
        <v>4207</v>
      </c>
      <c r="O215" t="s">
        <v>116</v>
      </c>
      <c r="P215">
        <v>84379</v>
      </c>
      <c r="Q215">
        <v>0</v>
      </c>
      <c r="R215">
        <v>0</v>
      </c>
      <c r="S215" t="s">
        <v>4208</v>
      </c>
      <c r="T215" t="s">
        <v>35</v>
      </c>
      <c r="U215" t="s">
        <v>35</v>
      </c>
      <c r="V215">
        <v>0</v>
      </c>
      <c r="W215" t="s">
        <v>36</v>
      </c>
    </row>
    <row r="216" spans="1:23" x14ac:dyDescent="0.3">
      <c r="A216" t="s">
        <v>4209</v>
      </c>
      <c r="B216" s="1">
        <v>44998</v>
      </c>
      <c r="C216" s="1">
        <v>45063</v>
      </c>
      <c r="D216">
        <v>56029</v>
      </c>
      <c r="E216" t="s">
        <v>38</v>
      </c>
      <c r="F216" t="s">
        <v>25</v>
      </c>
      <c r="G216" t="s">
        <v>40</v>
      </c>
      <c r="H216" t="s">
        <v>52</v>
      </c>
      <c r="I216" t="s">
        <v>28</v>
      </c>
      <c r="J216" t="s">
        <v>53</v>
      </c>
      <c r="K216" t="s">
        <v>54</v>
      </c>
      <c r="L216" t="s">
        <v>55</v>
      </c>
      <c r="M216">
        <v>56029</v>
      </c>
      <c r="N216" t="s">
        <v>2968</v>
      </c>
      <c r="O216" t="s">
        <v>33</v>
      </c>
      <c r="P216">
        <v>0</v>
      </c>
      <c r="Q216">
        <v>0</v>
      </c>
      <c r="R216">
        <v>56029</v>
      </c>
      <c r="S216" t="s">
        <v>4210</v>
      </c>
      <c r="T216" t="s">
        <v>48</v>
      </c>
      <c r="U216" t="s">
        <v>1588</v>
      </c>
      <c r="V216">
        <v>58772</v>
      </c>
      <c r="W216" t="s">
        <v>64</v>
      </c>
    </row>
    <row r="217" spans="1:23" x14ac:dyDescent="0.3">
      <c r="A217" t="s">
        <v>4211</v>
      </c>
      <c r="B217" s="1">
        <v>44999</v>
      </c>
      <c r="C217" s="1">
        <v>45062</v>
      </c>
      <c r="D217">
        <v>47655</v>
      </c>
      <c r="E217" t="s">
        <v>38</v>
      </c>
      <c r="F217" t="s">
        <v>25</v>
      </c>
      <c r="G217" t="s">
        <v>26</v>
      </c>
      <c r="H217" t="s">
        <v>93</v>
      </c>
      <c r="I217" t="s">
        <v>42</v>
      </c>
      <c r="J217" t="s">
        <v>43</v>
      </c>
      <c r="K217" t="s">
        <v>54</v>
      </c>
      <c r="L217" t="s">
        <v>44</v>
      </c>
      <c r="M217">
        <v>47655</v>
      </c>
      <c r="N217" t="s">
        <v>2513</v>
      </c>
      <c r="O217" t="s">
        <v>61</v>
      </c>
      <c r="P217">
        <v>0</v>
      </c>
      <c r="Q217">
        <v>47655</v>
      </c>
      <c r="R217">
        <v>0</v>
      </c>
      <c r="S217" t="s">
        <v>4212</v>
      </c>
      <c r="T217" t="s">
        <v>48</v>
      </c>
      <c r="U217" t="s">
        <v>985</v>
      </c>
      <c r="V217">
        <v>5479</v>
      </c>
      <c r="W217" t="s">
        <v>64</v>
      </c>
    </row>
    <row r="218" spans="1:23" x14ac:dyDescent="0.3">
      <c r="A218" t="s">
        <v>4213</v>
      </c>
      <c r="B218" s="1">
        <v>45000</v>
      </c>
      <c r="C218" s="1">
        <v>45079</v>
      </c>
      <c r="D218">
        <v>40801</v>
      </c>
      <c r="E218" t="s">
        <v>24</v>
      </c>
      <c r="F218" t="s">
        <v>25</v>
      </c>
      <c r="G218" t="s">
        <v>80</v>
      </c>
      <c r="H218" t="s">
        <v>52</v>
      </c>
      <c r="I218" t="s">
        <v>42</v>
      </c>
      <c r="J218" t="s">
        <v>114</v>
      </c>
      <c r="K218" t="s">
        <v>30</v>
      </c>
      <c r="L218" t="s">
        <v>66</v>
      </c>
      <c r="M218">
        <v>40801</v>
      </c>
      <c r="N218" t="s">
        <v>2167</v>
      </c>
      <c r="O218" t="s">
        <v>61</v>
      </c>
      <c r="P218">
        <v>0</v>
      </c>
      <c r="Q218">
        <v>40801</v>
      </c>
      <c r="R218">
        <v>0</v>
      </c>
      <c r="S218" t="s">
        <v>4214</v>
      </c>
      <c r="T218" t="s">
        <v>48</v>
      </c>
      <c r="U218" t="s">
        <v>320</v>
      </c>
      <c r="V218">
        <v>55188</v>
      </c>
      <c r="W218" t="s">
        <v>50</v>
      </c>
    </row>
    <row r="219" spans="1:23" x14ac:dyDescent="0.3">
      <c r="A219" t="s">
        <v>4215</v>
      </c>
      <c r="B219" s="1">
        <v>45001</v>
      </c>
      <c r="C219" s="1">
        <v>45081</v>
      </c>
      <c r="D219">
        <v>82</v>
      </c>
      <c r="E219" t="s">
        <v>24</v>
      </c>
      <c r="F219" t="s">
        <v>39</v>
      </c>
      <c r="G219" t="s">
        <v>80</v>
      </c>
      <c r="H219" t="s">
        <v>41</v>
      </c>
      <c r="I219" t="s">
        <v>28</v>
      </c>
      <c r="J219" t="s">
        <v>53</v>
      </c>
      <c r="K219" t="s">
        <v>54</v>
      </c>
      <c r="L219" t="s">
        <v>75</v>
      </c>
      <c r="M219">
        <v>82</v>
      </c>
      <c r="N219" t="s">
        <v>2287</v>
      </c>
      <c r="O219" t="s">
        <v>33</v>
      </c>
      <c r="P219">
        <v>0</v>
      </c>
      <c r="Q219">
        <v>0</v>
      </c>
      <c r="R219">
        <v>82</v>
      </c>
      <c r="S219" t="s">
        <v>4216</v>
      </c>
      <c r="T219" t="s">
        <v>35</v>
      </c>
      <c r="U219" t="s">
        <v>35</v>
      </c>
      <c r="V219">
        <v>0</v>
      </c>
      <c r="W219" t="s">
        <v>36</v>
      </c>
    </row>
    <row r="220" spans="1:23" x14ac:dyDescent="0.3">
      <c r="A220" t="s">
        <v>4215</v>
      </c>
      <c r="B220" s="1">
        <v>45001</v>
      </c>
      <c r="C220" s="1">
        <v>45078</v>
      </c>
      <c r="D220">
        <v>13063</v>
      </c>
      <c r="E220" t="s">
        <v>24</v>
      </c>
      <c r="F220" t="s">
        <v>25</v>
      </c>
      <c r="G220" t="s">
        <v>80</v>
      </c>
      <c r="H220" t="s">
        <v>41</v>
      </c>
      <c r="I220" t="s">
        <v>28</v>
      </c>
      <c r="J220" t="s">
        <v>53</v>
      </c>
      <c r="K220" t="s">
        <v>54</v>
      </c>
      <c r="L220" t="s">
        <v>75</v>
      </c>
      <c r="M220">
        <v>13063</v>
      </c>
      <c r="N220" t="s">
        <v>2287</v>
      </c>
      <c r="O220" t="s">
        <v>33</v>
      </c>
      <c r="P220">
        <v>0</v>
      </c>
      <c r="Q220">
        <v>0</v>
      </c>
      <c r="R220">
        <v>13063</v>
      </c>
      <c r="S220" t="s">
        <v>4216</v>
      </c>
      <c r="T220" t="s">
        <v>35</v>
      </c>
      <c r="U220" t="s">
        <v>35</v>
      </c>
      <c r="V220">
        <v>0</v>
      </c>
      <c r="W220" t="s">
        <v>36</v>
      </c>
    </row>
    <row r="221" spans="1:23" x14ac:dyDescent="0.3">
      <c r="A221" t="s">
        <v>4217</v>
      </c>
      <c r="B221" s="1">
        <v>45002</v>
      </c>
      <c r="C221" s="1">
        <v>45065</v>
      </c>
      <c r="D221">
        <v>35515</v>
      </c>
      <c r="E221" t="s">
        <v>38</v>
      </c>
      <c r="F221" t="s">
        <v>25</v>
      </c>
      <c r="G221" t="s">
        <v>40</v>
      </c>
      <c r="H221" t="s">
        <v>27</v>
      </c>
      <c r="I221" t="s">
        <v>42</v>
      </c>
      <c r="J221" t="s">
        <v>50</v>
      </c>
      <c r="K221" t="s">
        <v>54</v>
      </c>
      <c r="L221" t="s">
        <v>31</v>
      </c>
      <c r="M221">
        <v>35515</v>
      </c>
      <c r="N221" t="s">
        <v>4218</v>
      </c>
      <c r="O221" t="s">
        <v>46</v>
      </c>
      <c r="P221">
        <v>35515</v>
      </c>
      <c r="Q221">
        <v>0</v>
      </c>
      <c r="R221">
        <v>0</v>
      </c>
      <c r="S221" t="s">
        <v>4219</v>
      </c>
      <c r="T221" t="s">
        <v>35</v>
      </c>
      <c r="U221" t="s">
        <v>35</v>
      </c>
      <c r="V221">
        <v>0</v>
      </c>
      <c r="W221" t="s">
        <v>43</v>
      </c>
    </row>
    <row r="222" spans="1:23" x14ac:dyDescent="0.3">
      <c r="A222" t="s">
        <v>4220</v>
      </c>
      <c r="B222" s="1">
        <v>45003</v>
      </c>
      <c r="C222" s="1">
        <v>45080</v>
      </c>
      <c r="D222">
        <v>146</v>
      </c>
      <c r="E222" t="s">
        <v>38</v>
      </c>
      <c r="F222" t="s">
        <v>39</v>
      </c>
      <c r="G222" t="s">
        <v>80</v>
      </c>
      <c r="H222" t="s">
        <v>59</v>
      </c>
      <c r="I222" t="s">
        <v>42</v>
      </c>
      <c r="J222" t="s">
        <v>50</v>
      </c>
      <c r="K222" t="s">
        <v>30</v>
      </c>
      <c r="L222" t="s">
        <v>44</v>
      </c>
      <c r="M222">
        <v>146</v>
      </c>
      <c r="N222" t="s">
        <v>587</v>
      </c>
      <c r="O222" t="s">
        <v>46</v>
      </c>
      <c r="P222">
        <v>146</v>
      </c>
      <c r="Q222">
        <v>0</v>
      </c>
      <c r="R222">
        <v>0</v>
      </c>
      <c r="S222" t="s">
        <v>4221</v>
      </c>
      <c r="T222" t="s">
        <v>48</v>
      </c>
      <c r="U222" t="s">
        <v>2711</v>
      </c>
      <c r="V222">
        <v>53424</v>
      </c>
      <c r="W222" t="s">
        <v>29</v>
      </c>
    </row>
    <row r="223" spans="1:23" x14ac:dyDescent="0.3">
      <c r="A223" t="s">
        <v>4220</v>
      </c>
      <c r="B223" s="1">
        <v>45003</v>
      </c>
      <c r="C223" s="1">
        <v>45090</v>
      </c>
      <c r="D223">
        <v>5474</v>
      </c>
      <c r="E223" t="s">
        <v>38</v>
      </c>
      <c r="F223" t="s">
        <v>25</v>
      </c>
      <c r="G223" t="s">
        <v>80</v>
      </c>
      <c r="H223" t="s">
        <v>59</v>
      </c>
      <c r="I223" t="s">
        <v>42</v>
      </c>
      <c r="J223" t="s">
        <v>50</v>
      </c>
      <c r="K223" t="s">
        <v>30</v>
      </c>
      <c r="L223" t="s">
        <v>44</v>
      </c>
      <c r="M223">
        <v>5474</v>
      </c>
      <c r="N223" t="s">
        <v>587</v>
      </c>
      <c r="O223" t="s">
        <v>46</v>
      </c>
      <c r="P223">
        <v>5474</v>
      </c>
      <c r="Q223">
        <v>0</v>
      </c>
      <c r="R223">
        <v>0</v>
      </c>
      <c r="S223" t="s">
        <v>4221</v>
      </c>
      <c r="T223" t="s">
        <v>48</v>
      </c>
      <c r="U223" t="s">
        <v>2711</v>
      </c>
      <c r="V223">
        <v>53424</v>
      </c>
      <c r="W223" t="s">
        <v>29</v>
      </c>
    </row>
    <row r="224" spans="1:23" x14ac:dyDescent="0.3">
      <c r="A224" t="s">
        <v>4222</v>
      </c>
      <c r="B224" s="1">
        <v>45004</v>
      </c>
      <c r="C224" s="1">
        <v>45072</v>
      </c>
      <c r="D224">
        <v>73669</v>
      </c>
      <c r="E224" t="s">
        <v>24</v>
      </c>
      <c r="F224" t="s">
        <v>25</v>
      </c>
      <c r="G224" t="s">
        <v>26</v>
      </c>
      <c r="H224" t="s">
        <v>41</v>
      </c>
      <c r="I224" t="s">
        <v>28</v>
      </c>
      <c r="J224" t="s">
        <v>29</v>
      </c>
      <c r="K224" t="s">
        <v>30</v>
      </c>
      <c r="L224" t="s">
        <v>31</v>
      </c>
      <c r="M224">
        <v>73669</v>
      </c>
      <c r="N224" t="s">
        <v>4223</v>
      </c>
      <c r="O224" t="s">
        <v>33</v>
      </c>
      <c r="P224">
        <v>0</v>
      </c>
      <c r="Q224">
        <v>0</v>
      </c>
      <c r="R224">
        <v>73669</v>
      </c>
      <c r="S224" t="s">
        <v>4224</v>
      </c>
      <c r="T224" t="s">
        <v>35</v>
      </c>
      <c r="U224" t="s">
        <v>35</v>
      </c>
      <c r="V224">
        <v>0</v>
      </c>
      <c r="W224" t="s">
        <v>29</v>
      </c>
    </row>
    <row r="225" spans="1:23" x14ac:dyDescent="0.3">
      <c r="A225" t="s">
        <v>4225</v>
      </c>
      <c r="B225" s="1">
        <v>45005</v>
      </c>
      <c r="C225" s="1">
        <v>45077</v>
      </c>
      <c r="D225">
        <v>45969</v>
      </c>
      <c r="E225" t="s">
        <v>24</v>
      </c>
      <c r="F225" t="s">
        <v>25</v>
      </c>
      <c r="G225" t="s">
        <v>109</v>
      </c>
      <c r="H225" t="s">
        <v>85</v>
      </c>
      <c r="I225" t="s">
        <v>42</v>
      </c>
      <c r="J225" t="s">
        <v>70</v>
      </c>
      <c r="K225" t="s">
        <v>30</v>
      </c>
      <c r="L225" t="s">
        <v>55</v>
      </c>
      <c r="M225">
        <v>45969</v>
      </c>
      <c r="N225" t="s">
        <v>1820</v>
      </c>
      <c r="O225" t="s">
        <v>46</v>
      </c>
      <c r="P225">
        <v>45969</v>
      </c>
      <c r="Q225">
        <v>0</v>
      </c>
      <c r="R225">
        <v>0</v>
      </c>
      <c r="S225" t="s">
        <v>4226</v>
      </c>
      <c r="T225" t="s">
        <v>35</v>
      </c>
      <c r="U225" t="s">
        <v>35</v>
      </c>
      <c r="V225">
        <v>0</v>
      </c>
      <c r="W225" t="s">
        <v>53</v>
      </c>
    </row>
    <row r="226" spans="1:23" x14ac:dyDescent="0.3">
      <c r="A226" t="s">
        <v>4227</v>
      </c>
      <c r="B226" s="1">
        <v>45006</v>
      </c>
      <c r="C226" s="1">
        <v>45087</v>
      </c>
      <c r="D226">
        <v>13</v>
      </c>
      <c r="E226" t="s">
        <v>38</v>
      </c>
      <c r="F226" t="s">
        <v>39</v>
      </c>
      <c r="G226" t="s">
        <v>80</v>
      </c>
      <c r="H226" t="s">
        <v>85</v>
      </c>
      <c r="I226" t="s">
        <v>42</v>
      </c>
      <c r="J226" t="s">
        <v>50</v>
      </c>
      <c r="K226" t="s">
        <v>30</v>
      </c>
      <c r="L226" t="s">
        <v>75</v>
      </c>
      <c r="M226">
        <v>130</v>
      </c>
      <c r="N226" t="s">
        <v>3094</v>
      </c>
      <c r="O226" t="s">
        <v>116</v>
      </c>
      <c r="P226">
        <v>130</v>
      </c>
      <c r="Q226">
        <v>0</v>
      </c>
      <c r="R226">
        <v>0</v>
      </c>
      <c r="S226" t="s">
        <v>4228</v>
      </c>
      <c r="T226" t="s">
        <v>35</v>
      </c>
      <c r="U226" t="s">
        <v>35</v>
      </c>
      <c r="V226">
        <v>0</v>
      </c>
      <c r="W226" t="s">
        <v>64</v>
      </c>
    </row>
    <row r="227" spans="1:23" x14ac:dyDescent="0.3">
      <c r="A227" t="s">
        <v>4227</v>
      </c>
      <c r="B227" s="1">
        <v>45006</v>
      </c>
      <c r="C227" s="1">
        <v>45082</v>
      </c>
      <c r="D227">
        <v>21529</v>
      </c>
      <c r="E227" t="s">
        <v>38</v>
      </c>
      <c r="F227" t="s">
        <v>25</v>
      </c>
      <c r="G227" t="s">
        <v>80</v>
      </c>
      <c r="H227" t="s">
        <v>85</v>
      </c>
      <c r="I227" t="s">
        <v>42</v>
      </c>
      <c r="J227" t="s">
        <v>50</v>
      </c>
      <c r="K227" t="s">
        <v>30</v>
      </c>
      <c r="L227" t="s">
        <v>75</v>
      </c>
      <c r="M227">
        <v>21529</v>
      </c>
      <c r="N227" t="s">
        <v>3094</v>
      </c>
      <c r="O227" t="s">
        <v>116</v>
      </c>
      <c r="P227">
        <v>21529</v>
      </c>
      <c r="Q227">
        <v>0</v>
      </c>
      <c r="R227">
        <v>0</v>
      </c>
      <c r="S227" t="s">
        <v>4228</v>
      </c>
      <c r="T227" t="s">
        <v>35</v>
      </c>
      <c r="U227" t="s">
        <v>35</v>
      </c>
      <c r="V227">
        <v>0</v>
      </c>
      <c r="W227" t="s">
        <v>64</v>
      </c>
    </row>
    <row r="228" spans="1:23" x14ac:dyDescent="0.3">
      <c r="A228" t="s">
        <v>4229</v>
      </c>
      <c r="B228" s="1">
        <v>45007</v>
      </c>
      <c r="C228" s="1">
        <v>45092</v>
      </c>
      <c r="D228">
        <v>17526</v>
      </c>
      <c r="E228" t="s">
        <v>24</v>
      </c>
      <c r="F228" t="s">
        <v>25</v>
      </c>
      <c r="G228" t="s">
        <v>109</v>
      </c>
      <c r="H228" t="s">
        <v>52</v>
      </c>
      <c r="I228" t="s">
        <v>28</v>
      </c>
      <c r="J228" t="s">
        <v>114</v>
      </c>
      <c r="K228" t="s">
        <v>30</v>
      </c>
      <c r="L228" t="s">
        <v>55</v>
      </c>
      <c r="M228">
        <v>17526</v>
      </c>
      <c r="N228" t="s">
        <v>4230</v>
      </c>
      <c r="O228" t="s">
        <v>33</v>
      </c>
      <c r="P228">
        <v>0</v>
      </c>
      <c r="Q228">
        <v>0</v>
      </c>
      <c r="R228">
        <v>17526</v>
      </c>
      <c r="S228" t="s">
        <v>4231</v>
      </c>
      <c r="T228" t="s">
        <v>35</v>
      </c>
      <c r="U228" t="s">
        <v>35</v>
      </c>
      <c r="V228">
        <v>0</v>
      </c>
      <c r="W228" t="s">
        <v>50</v>
      </c>
    </row>
    <row r="229" spans="1:23" x14ac:dyDescent="0.3">
      <c r="A229" t="s">
        <v>4232</v>
      </c>
      <c r="B229" s="1">
        <v>45008</v>
      </c>
      <c r="C229" s="1">
        <v>45090</v>
      </c>
      <c r="D229">
        <v>93768</v>
      </c>
      <c r="E229" t="s">
        <v>24</v>
      </c>
      <c r="F229" t="s">
        <v>25</v>
      </c>
      <c r="G229" t="s">
        <v>40</v>
      </c>
      <c r="H229" t="s">
        <v>59</v>
      </c>
      <c r="I229" t="s">
        <v>42</v>
      </c>
      <c r="J229" t="s">
        <v>53</v>
      </c>
      <c r="K229" t="s">
        <v>54</v>
      </c>
      <c r="L229" t="s">
        <v>75</v>
      </c>
      <c r="M229">
        <v>93768</v>
      </c>
      <c r="N229" t="s">
        <v>3859</v>
      </c>
      <c r="O229" t="s">
        <v>46</v>
      </c>
      <c r="P229">
        <v>93768</v>
      </c>
      <c r="Q229">
        <v>0</v>
      </c>
      <c r="R229">
        <v>0</v>
      </c>
      <c r="S229" t="s">
        <v>4233</v>
      </c>
      <c r="T229" t="s">
        <v>35</v>
      </c>
      <c r="U229" t="s">
        <v>35</v>
      </c>
      <c r="V229">
        <v>0</v>
      </c>
      <c r="W229" t="s">
        <v>29</v>
      </c>
    </row>
    <row r="230" spans="1:23" x14ac:dyDescent="0.3">
      <c r="A230" t="s">
        <v>4232</v>
      </c>
      <c r="B230" s="1">
        <v>45008</v>
      </c>
      <c r="C230" s="1">
        <v>45087</v>
      </c>
      <c r="D230">
        <v>97</v>
      </c>
      <c r="E230" t="s">
        <v>24</v>
      </c>
      <c r="F230" t="s">
        <v>39</v>
      </c>
      <c r="G230" t="s">
        <v>40</v>
      </c>
      <c r="H230" t="s">
        <v>59</v>
      </c>
      <c r="I230" t="s">
        <v>42</v>
      </c>
      <c r="J230" t="s">
        <v>53</v>
      </c>
      <c r="K230" t="s">
        <v>54</v>
      </c>
      <c r="L230" t="s">
        <v>75</v>
      </c>
      <c r="M230">
        <v>97</v>
      </c>
      <c r="N230" t="s">
        <v>3859</v>
      </c>
      <c r="O230" t="s">
        <v>46</v>
      </c>
      <c r="P230">
        <v>97</v>
      </c>
      <c r="Q230">
        <v>0</v>
      </c>
      <c r="R230">
        <v>0</v>
      </c>
      <c r="S230" t="s">
        <v>4233</v>
      </c>
      <c r="T230" t="s">
        <v>35</v>
      </c>
      <c r="U230" t="s">
        <v>35</v>
      </c>
      <c r="V230">
        <v>0</v>
      </c>
      <c r="W230" t="s">
        <v>29</v>
      </c>
    </row>
    <row r="231" spans="1:23" x14ac:dyDescent="0.3">
      <c r="A231" t="s">
        <v>4234</v>
      </c>
      <c r="B231" s="1">
        <v>45009</v>
      </c>
      <c r="C231" s="1">
        <v>45090</v>
      </c>
      <c r="D231">
        <v>18138</v>
      </c>
      <c r="E231" t="s">
        <v>38</v>
      </c>
      <c r="F231" t="s">
        <v>25</v>
      </c>
      <c r="G231" t="s">
        <v>109</v>
      </c>
      <c r="H231" t="s">
        <v>93</v>
      </c>
      <c r="I231" t="s">
        <v>42</v>
      </c>
      <c r="J231" t="s">
        <v>36</v>
      </c>
      <c r="K231" t="s">
        <v>30</v>
      </c>
      <c r="L231" t="s">
        <v>55</v>
      </c>
      <c r="M231">
        <v>18138</v>
      </c>
      <c r="N231" t="s">
        <v>4235</v>
      </c>
      <c r="O231" t="s">
        <v>46</v>
      </c>
      <c r="P231">
        <v>18138</v>
      </c>
      <c r="Q231">
        <v>0</v>
      </c>
      <c r="R231">
        <v>0</v>
      </c>
      <c r="S231" t="s">
        <v>4236</v>
      </c>
      <c r="T231" t="s">
        <v>35</v>
      </c>
      <c r="U231" t="s">
        <v>35</v>
      </c>
      <c r="V231">
        <v>0</v>
      </c>
      <c r="W231" t="s">
        <v>50</v>
      </c>
    </row>
    <row r="232" spans="1:23" x14ac:dyDescent="0.3">
      <c r="A232" t="s">
        <v>4237</v>
      </c>
      <c r="B232" s="1">
        <v>45010</v>
      </c>
      <c r="C232" s="1">
        <v>45082</v>
      </c>
      <c r="D232">
        <v>59919</v>
      </c>
      <c r="E232" t="s">
        <v>38</v>
      </c>
      <c r="F232" t="s">
        <v>25</v>
      </c>
      <c r="G232" t="s">
        <v>109</v>
      </c>
      <c r="H232" t="s">
        <v>59</v>
      </c>
      <c r="I232" t="s">
        <v>28</v>
      </c>
      <c r="J232" t="s">
        <v>36</v>
      </c>
      <c r="K232" t="s">
        <v>54</v>
      </c>
      <c r="L232" t="s">
        <v>44</v>
      </c>
      <c r="M232">
        <v>59919</v>
      </c>
      <c r="N232" t="s">
        <v>4238</v>
      </c>
      <c r="O232" t="s">
        <v>33</v>
      </c>
      <c r="P232">
        <v>0</v>
      </c>
      <c r="Q232">
        <v>0</v>
      </c>
      <c r="R232">
        <v>59919</v>
      </c>
      <c r="S232" t="s">
        <v>4239</v>
      </c>
      <c r="T232" t="s">
        <v>35</v>
      </c>
      <c r="U232" t="s">
        <v>35</v>
      </c>
      <c r="V232">
        <v>0</v>
      </c>
      <c r="W232" t="s">
        <v>36</v>
      </c>
    </row>
    <row r="233" spans="1:23" x14ac:dyDescent="0.3">
      <c r="A233" t="s">
        <v>4237</v>
      </c>
      <c r="B233" s="1">
        <v>45010</v>
      </c>
      <c r="C233" s="1">
        <v>45097</v>
      </c>
      <c r="D233">
        <v>91</v>
      </c>
      <c r="E233" t="s">
        <v>38</v>
      </c>
      <c r="F233" t="s">
        <v>39</v>
      </c>
      <c r="G233" t="s">
        <v>109</v>
      </c>
      <c r="H233" t="s">
        <v>59</v>
      </c>
      <c r="I233" t="s">
        <v>28</v>
      </c>
      <c r="J233" t="s">
        <v>36</v>
      </c>
      <c r="K233" t="s">
        <v>54</v>
      </c>
      <c r="L233" t="s">
        <v>44</v>
      </c>
      <c r="M233">
        <v>91</v>
      </c>
      <c r="N233" t="s">
        <v>4238</v>
      </c>
      <c r="O233" t="s">
        <v>33</v>
      </c>
      <c r="P233">
        <v>0</v>
      </c>
      <c r="Q233">
        <v>0</v>
      </c>
      <c r="R233">
        <v>91</v>
      </c>
      <c r="S233" t="s">
        <v>4239</v>
      </c>
      <c r="T233" t="s">
        <v>35</v>
      </c>
      <c r="U233" t="s">
        <v>35</v>
      </c>
      <c r="V233">
        <v>0</v>
      </c>
      <c r="W233" t="s">
        <v>36</v>
      </c>
    </row>
    <row r="234" spans="1:23" x14ac:dyDescent="0.3">
      <c r="A234" t="s">
        <v>4240</v>
      </c>
      <c r="B234" s="1">
        <v>45011</v>
      </c>
      <c r="C234" s="1">
        <v>45078</v>
      </c>
      <c r="D234">
        <v>97</v>
      </c>
      <c r="E234" t="s">
        <v>38</v>
      </c>
      <c r="F234" t="s">
        <v>39</v>
      </c>
      <c r="G234" t="s">
        <v>74</v>
      </c>
      <c r="H234" t="s">
        <v>41</v>
      </c>
      <c r="I234" t="s">
        <v>42</v>
      </c>
      <c r="J234" t="s">
        <v>50</v>
      </c>
      <c r="K234" t="s">
        <v>30</v>
      </c>
      <c r="L234" t="s">
        <v>31</v>
      </c>
      <c r="M234">
        <v>97</v>
      </c>
      <c r="N234" t="s">
        <v>634</v>
      </c>
      <c r="O234" t="s">
        <v>116</v>
      </c>
      <c r="P234">
        <v>97</v>
      </c>
      <c r="Q234">
        <v>0</v>
      </c>
      <c r="R234">
        <v>0</v>
      </c>
      <c r="S234" t="s">
        <v>4241</v>
      </c>
      <c r="T234" t="s">
        <v>48</v>
      </c>
      <c r="U234" t="s">
        <v>355</v>
      </c>
      <c r="V234">
        <v>7419</v>
      </c>
      <c r="W234" t="s">
        <v>64</v>
      </c>
    </row>
    <row r="235" spans="1:23" x14ac:dyDescent="0.3">
      <c r="A235" t="s">
        <v>4240</v>
      </c>
      <c r="B235" s="1">
        <v>45011</v>
      </c>
      <c r="C235" s="1">
        <v>45071</v>
      </c>
      <c r="D235">
        <v>99211</v>
      </c>
      <c r="E235" t="s">
        <v>38</v>
      </c>
      <c r="F235" t="s">
        <v>25</v>
      </c>
      <c r="G235" t="s">
        <v>74</v>
      </c>
      <c r="H235" t="s">
        <v>41</v>
      </c>
      <c r="I235" t="s">
        <v>42</v>
      </c>
      <c r="J235" t="s">
        <v>50</v>
      </c>
      <c r="K235" t="s">
        <v>30</v>
      </c>
      <c r="L235" t="s">
        <v>31</v>
      </c>
      <c r="M235">
        <v>99211</v>
      </c>
      <c r="N235" t="s">
        <v>634</v>
      </c>
      <c r="O235" t="s">
        <v>116</v>
      </c>
      <c r="P235">
        <v>99211</v>
      </c>
      <c r="Q235">
        <v>0</v>
      </c>
      <c r="R235">
        <v>0</v>
      </c>
      <c r="S235" t="s">
        <v>4241</v>
      </c>
      <c r="T235" t="s">
        <v>48</v>
      </c>
      <c r="U235" t="s">
        <v>355</v>
      </c>
      <c r="V235">
        <v>7419</v>
      </c>
      <c r="W235" t="s">
        <v>64</v>
      </c>
    </row>
    <row r="236" spans="1:23" x14ac:dyDescent="0.3">
      <c r="A236" t="s">
        <v>4242</v>
      </c>
      <c r="B236" s="1">
        <v>45012</v>
      </c>
      <c r="C236" s="1">
        <v>45072</v>
      </c>
      <c r="D236">
        <v>70281</v>
      </c>
      <c r="E236" t="s">
        <v>24</v>
      </c>
      <c r="F236" t="s">
        <v>25</v>
      </c>
      <c r="G236" t="s">
        <v>40</v>
      </c>
      <c r="H236" t="s">
        <v>85</v>
      </c>
      <c r="I236" t="s">
        <v>28</v>
      </c>
      <c r="J236" t="s">
        <v>43</v>
      </c>
      <c r="K236" t="s">
        <v>54</v>
      </c>
      <c r="L236" t="s">
        <v>31</v>
      </c>
      <c r="M236">
        <v>70281</v>
      </c>
      <c r="N236" t="s">
        <v>228</v>
      </c>
      <c r="O236" t="s">
        <v>33</v>
      </c>
      <c r="P236">
        <v>0</v>
      </c>
      <c r="Q236">
        <v>0</v>
      </c>
      <c r="R236">
        <v>70281</v>
      </c>
      <c r="S236" t="s">
        <v>4243</v>
      </c>
      <c r="T236" t="s">
        <v>35</v>
      </c>
      <c r="U236" t="s">
        <v>35</v>
      </c>
      <c r="V236">
        <v>0</v>
      </c>
      <c r="W236" t="s">
        <v>36</v>
      </c>
    </row>
    <row r="237" spans="1:23" x14ac:dyDescent="0.3">
      <c r="A237" t="s">
        <v>4244</v>
      </c>
      <c r="B237" s="1">
        <v>45013</v>
      </c>
      <c r="C237" s="1">
        <v>45078</v>
      </c>
      <c r="D237">
        <v>1528</v>
      </c>
      <c r="E237" t="s">
        <v>24</v>
      </c>
      <c r="F237" t="s">
        <v>25</v>
      </c>
      <c r="G237" t="s">
        <v>119</v>
      </c>
      <c r="H237" t="s">
        <v>52</v>
      </c>
      <c r="I237" t="s">
        <v>28</v>
      </c>
      <c r="J237" t="s">
        <v>43</v>
      </c>
      <c r="K237" t="s">
        <v>54</v>
      </c>
      <c r="L237" t="s">
        <v>66</v>
      </c>
      <c r="M237">
        <v>15280</v>
      </c>
      <c r="N237" t="s">
        <v>4245</v>
      </c>
      <c r="O237" t="s">
        <v>33</v>
      </c>
      <c r="P237">
        <v>0</v>
      </c>
      <c r="Q237">
        <v>0</v>
      </c>
      <c r="R237">
        <v>15280</v>
      </c>
      <c r="S237" t="s">
        <v>4246</v>
      </c>
      <c r="T237" t="s">
        <v>48</v>
      </c>
      <c r="U237" t="s">
        <v>1633</v>
      </c>
      <c r="V237">
        <v>84082</v>
      </c>
      <c r="W237" t="s">
        <v>64</v>
      </c>
    </row>
    <row r="238" spans="1:23" x14ac:dyDescent="0.3">
      <c r="A238" t="s">
        <v>4247</v>
      </c>
      <c r="B238" s="1">
        <v>45014</v>
      </c>
      <c r="C238" s="1">
        <v>45093</v>
      </c>
      <c r="D238">
        <v>82939</v>
      </c>
      <c r="E238" t="s">
        <v>24</v>
      </c>
      <c r="F238" t="s">
        <v>25</v>
      </c>
      <c r="G238" t="s">
        <v>74</v>
      </c>
      <c r="H238" t="s">
        <v>27</v>
      </c>
      <c r="I238" t="s">
        <v>28</v>
      </c>
      <c r="J238" t="s">
        <v>70</v>
      </c>
      <c r="K238" t="s">
        <v>54</v>
      </c>
      <c r="L238" t="s">
        <v>31</v>
      </c>
      <c r="M238">
        <v>82939</v>
      </c>
      <c r="N238" t="s">
        <v>4248</v>
      </c>
      <c r="O238" t="s">
        <v>33</v>
      </c>
      <c r="P238">
        <v>0</v>
      </c>
      <c r="Q238">
        <v>0</v>
      </c>
      <c r="R238">
        <v>82939</v>
      </c>
      <c r="S238" t="s">
        <v>4249</v>
      </c>
      <c r="T238" t="s">
        <v>35</v>
      </c>
      <c r="U238" t="s">
        <v>35</v>
      </c>
      <c r="V238">
        <v>0</v>
      </c>
      <c r="W238" t="s">
        <v>36</v>
      </c>
    </row>
    <row r="239" spans="1:23" x14ac:dyDescent="0.3">
      <c r="A239" t="s">
        <v>4247</v>
      </c>
      <c r="B239" s="1">
        <v>45014</v>
      </c>
      <c r="C239" s="1">
        <v>45104</v>
      </c>
      <c r="D239">
        <v>135</v>
      </c>
      <c r="E239" t="s">
        <v>24</v>
      </c>
      <c r="F239" t="s">
        <v>39</v>
      </c>
      <c r="G239" t="s">
        <v>74</v>
      </c>
      <c r="H239" t="s">
        <v>27</v>
      </c>
      <c r="I239" t="s">
        <v>28</v>
      </c>
      <c r="J239" t="s">
        <v>70</v>
      </c>
      <c r="K239" t="s">
        <v>54</v>
      </c>
      <c r="L239" t="s">
        <v>31</v>
      </c>
      <c r="M239">
        <v>135</v>
      </c>
      <c r="N239" t="s">
        <v>4248</v>
      </c>
      <c r="O239" t="s">
        <v>33</v>
      </c>
      <c r="P239">
        <v>0</v>
      </c>
      <c r="Q239">
        <v>0</v>
      </c>
      <c r="R239">
        <v>135</v>
      </c>
      <c r="S239" t="s">
        <v>4249</v>
      </c>
      <c r="T239" t="s">
        <v>35</v>
      </c>
      <c r="U239" t="s">
        <v>35</v>
      </c>
      <c r="V239">
        <v>0</v>
      </c>
      <c r="W239" t="s">
        <v>36</v>
      </c>
    </row>
    <row r="240" spans="1:23" x14ac:dyDescent="0.3">
      <c r="A240" t="s">
        <v>4250</v>
      </c>
      <c r="B240" s="1">
        <v>45015</v>
      </c>
      <c r="C240" s="1">
        <v>45096</v>
      </c>
      <c r="D240">
        <v>55867</v>
      </c>
      <c r="E240" t="s">
        <v>24</v>
      </c>
      <c r="F240" t="s">
        <v>25</v>
      </c>
      <c r="G240" t="s">
        <v>80</v>
      </c>
      <c r="H240" t="s">
        <v>93</v>
      </c>
      <c r="I240" t="s">
        <v>28</v>
      </c>
      <c r="J240" t="s">
        <v>43</v>
      </c>
      <c r="K240" t="s">
        <v>30</v>
      </c>
      <c r="L240" t="s">
        <v>44</v>
      </c>
      <c r="M240">
        <v>55867</v>
      </c>
      <c r="N240" t="s">
        <v>4251</v>
      </c>
      <c r="O240" t="s">
        <v>33</v>
      </c>
      <c r="P240">
        <v>0</v>
      </c>
      <c r="Q240">
        <v>0</v>
      </c>
      <c r="R240">
        <v>55867</v>
      </c>
      <c r="S240" t="s">
        <v>4252</v>
      </c>
      <c r="T240" t="s">
        <v>48</v>
      </c>
      <c r="U240" t="s">
        <v>1639</v>
      </c>
      <c r="V240">
        <v>57592</v>
      </c>
      <c r="W240" t="s">
        <v>64</v>
      </c>
    </row>
    <row r="241" spans="1:23" x14ac:dyDescent="0.3">
      <c r="A241" t="s">
        <v>4253</v>
      </c>
      <c r="B241" s="1">
        <v>45016</v>
      </c>
      <c r="C241" s="1">
        <v>45093</v>
      </c>
      <c r="D241">
        <v>3693</v>
      </c>
      <c r="E241" t="s">
        <v>38</v>
      </c>
      <c r="F241" t="s">
        <v>25</v>
      </c>
      <c r="G241" t="s">
        <v>74</v>
      </c>
      <c r="H241" t="s">
        <v>85</v>
      </c>
      <c r="I241" t="s">
        <v>42</v>
      </c>
      <c r="J241" t="s">
        <v>29</v>
      </c>
      <c r="K241" t="s">
        <v>30</v>
      </c>
      <c r="L241" t="s">
        <v>31</v>
      </c>
      <c r="M241">
        <v>3693</v>
      </c>
      <c r="N241" t="s">
        <v>4254</v>
      </c>
      <c r="O241" t="s">
        <v>116</v>
      </c>
      <c r="P241">
        <v>3693</v>
      </c>
      <c r="Q241">
        <v>0</v>
      </c>
      <c r="R241">
        <v>0</v>
      </c>
      <c r="S241" t="s">
        <v>4255</v>
      </c>
      <c r="T241" t="s">
        <v>48</v>
      </c>
      <c r="U241" t="s">
        <v>1038</v>
      </c>
      <c r="V241">
        <v>24676</v>
      </c>
      <c r="W241" t="s">
        <v>36</v>
      </c>
    </row>
    <row r="242" spans="1:23" x14ac:dyDescent="0.3">
      <c r="A242" t="s">
        <v>4253</v>
      </c>
      <c r="B242" s="1">
        <v>45016</v>
      </c>
      <c r="C242" s="1">
        <v>45092</v>
      </c>
      <c r="D242">
        <v>87</v>
      </c>
      <c r="E242" t="s">
        <v>38</v>
      </c>
      <c r="F242" t="s">
        <v>39</v>
      </c>
      <c r="G242" t="s">
        <v>74</v>
      </c>
      <c r="H242" t="s">
        <v>85</v>
      </c>
      <c r="I242" t="s">
        <v>42</v>
      </c>
      <c r="J242" t="s">
        <v>29</v>
      </c>
      <c r="K242" t="s">
        <v>30</v>
      </c>
      <c r="L242" t="s">
        <v>31</v>
      </c>
      <c r="M242">
        <v>87</v>
      </c>
      <c r="N242" t="s">
        <v>4254</v>
      </c>
      <c r="O242" t="s">
        <v>116</v>
      </c>
      <c r="P242">
        <v>87</v>
      </c>
      <c r="Q242">
        <v>0</v>
      </c>
      <c r="R242">
        <v>0</v>
      </c>
      <c r="S242" t="s">
        <v>4255</v>
      </c>
      <c r="T242" t="s">
        <v>48</v>
      </c>
      <c r="U242" t="s">
        <v>1038</v>
      </c>
      <c r="V242">
        <v>24676</v>
      </c>
      <c r="W242" t="s">
        <v>36</v>
      </c>
    </row>
    <row r="243" spans="1:23" x14ac:dyDescent="0.3">
      <c r="A243" t="s">
        <v>4256</v>
      </c>
      <c r="B243" s="1">
        <v>45017</v>
      </c>
      <c r="C243" s="1">
        <v>45093</v>
      </c>
      <c r="D243">
        <v>105</v>
      </c>
      <c r="E243" t="s">
        <v>38</v>
      </c>
      <c r="F243" t="s">
        <v>39</v>
      </c>
      <c r="G243" t="s">
        <v>40</v>
      </c>
      <c r="H243" t="s">
        <v>27</v>
      </c>
      <c r="I243" t="s">
        <v>28</v>
      </c>
      <c r="J243" t="s">
        <v>36</v>
      </c>
      <c r="K243" t="s">
        <v>30</v>
      </c>
      <c r="L243" t="s">
        <v>66</v>
      </c>
      <c r="M243">
        <v>105</v>
      </c>
      <c r="N243" t="s">
        <v>4257</v>
      </c>
      <c r="O243" t="s">
        <v>33</v>
      </c>
      <c r="P243">
        <v>0</v>
      </c>
      <c r="Q243">
        <v>0</v>
      </c>
      <c r="R243">
        <v>105</v>
      </c>
      <c r="S243" t="s">
        <v>4258</v>
      </c>
      <c r="T243" t="s">
        <v>48</v>
      </c>
      <c r="U243" t="s">
        <v>373</v>
      </c>
      <c r="V243">
        <v>72964</v>
      </c>
      <c r="W243" t="s">
        <v>43</v>
      </c>
    </row>
    <row r="244" spans="1:23" x14ac:dyDescent="0.3">
      <c r="A244" t="s">
        <v>4256</v>
      </c>
      <c r="B244" s="1">
        <v>45017</v>
      </c>
      <c r="C244" s="1">
        <v>45105</v>
      </c>
      <c r="D244">
        <v>69604</v>
      </c>
      <c r="E244" t="s">
        <v>38</v>
      </c>
      <c r="F244" t="s">
        <v>25</v>
      </c>
      <c r="G244" t="s">
        <v>40</v>
      </c>
      <c r="H244" t="s">
        <v>27</v>
      </c>
      <c r="I244" t="s">
        <v>28</v>
      </c>
      <c r="J244" t="s">
        <v>36</v>
      </c>
      <c r="K244" t="s">
        <v>30</v>
      </c>
      <c r="L244" t="s">
        <v>66</v>
      </c>
      <c r="M244">
        <v>69604</v>
      </c>
      <c r="N244" t="s">
        <v>4257</v>
      </c>
      <c r="O244" t="s">
        <v>33</v>
      </c>
      <c r="P244">
        <v>0</v>
      </c>
      <c r="Q244">
        <v>0</v>
      </c>
      <c r="R244">
        <v>69604</v>
      </c>
      <c r="S244" t="s">
        <v>4258</v>
      </c>
      <c r="T244" t="s">
        <v>48</v>
      </c>
      <c r="U244" t="s">
        <v>373</v>
      </c>
      <c r="V244">
        <v>72964</v>
      </c>
      <c r="W244" t="s">
        <v>43</v>
      </c>
    </row>
    <row r="245" spans="1:23" x14ac:dyDescent="0.3">
      <c r="A245" t="s">
        <v>4259</v>
      </c>
      <c r="B245" s="1">
        <v>45018</v>
      </c>
      <c r="C245" s="1">
        <v>45106</v>
      </c>
      <c r="D245">
        <v>9679</v>
      </c>
      <c r="E245" t="s">
        <v>38</v>
      </c>
      <c r="F245" t="s">
        <v>25</v>
      </c>
      <c r="G245" t="s">
        <v>74</v>
      </c>
      <c r="H245" t="s">
        <v>41</v>
      </c>
      <c r="I245" t="s">
        <v>28</v>
      </c>
      <c r="J245" t="s">
        <v>114</v>
      </c>
      <c r="K245" t="s">
        <v>54</v>
      </c>
      <c r="L245" t="s">
        <v>66</v>
      </c>
      <c r="M245">
        <v>96790</v>
      </c>
      <c r="N245" t="s">
        <v>1313</v>
      </c>
      <c r="O245" t="s">
        <v>33</v>
      </c>
      <c r="P245">
        <v>0</v>
      </c>
      <c r="Q245">
        <v>0</v>
      </c>
      <c r="R245">
        <v>96790</v>
      </c>
      <c r="S245" t="s">
        <v>4260</v>
      </c>
      <c r="T245" t="s">
        <v>48</v>
      </c>
      <c r="U245" t="s">
        <v>2198</v>
      </c>
      <c r="V245">
        <v>8708</v>
      </c>
      <c r="W245" t="s">
        <v>50</v>
      </c>
    </row>
    <row r="246" spans="1:23" x14ac:dyDescent="0.3">
      <c r="A246" t="s">
        <v>4261</v>
      </c>
      <c r="B246" s="1">
        <v>45019</v>
      </c>
      <c r="C246" s="1">
        <v>45101</v>
      </c>
      <c r="D246">
        <v>80063</v>
      </c>
      <c r="E246" t="s">
        <v>38</v>
      </c>
      <c r="F246" t="s">
        <v>25</v>
      </c>
      <c r="G246" t="s">
        <v>119</v>
      </c>
      <c r="H246" t="s">
        <v>85</v>
      </c>
      <c r="I246" t="s">
        <v>42</v>
      </c>
      <c r="J246" t="s">
        <v>36</v>
      </c>
      <c r="K246" t="s">
        <v>54</v>
      </c>
      <c r="L246" t="s">
        <v>66</v>
      </c>
      <c r="M246">
        <v>80063</v>
      </c>
      <c r="N246" t="s">
        <v>2676</v>
      </c>
      <c r="O246" t="s">
        <v>116</v>
      </c>
      <c r="P246">
        <v>80063</v>
      </c>
      <c r="Q246">
        <v>0</v>
      </c>
      <c r="R246">
        <v>0</v>
      </c>
      <c r="S246" t="s">
        <v>4262</v>
      </c>
      <c r="T246" t="s">
        <v>35</v>
      </c>
      <c r="U246" t="s">
        <v>35</v>
      </c>
      <c r="V246">
        <v>0</v>
      </c>
      <c r="W246" t="s">
        <v>64</v>
      </c>
    </row>
    <row r="247" spans="1:23" x14ac:dyDescent="0.3">
      <c r="A247" t="s">
        <v>4261</v>
      </c>
      <c r="B247" s="1">
        <v>45019</v>
      </c>
      <c r="C247" s="1">
        <v>45087</v>
      </c>
      <c r="D247">
        <v>87</v>
      </c>
      <c r="E247" t="s">
        <v>38</v>
      </c>
      <c r="F247" t="s">
        <v>39</v>
      </c>
      <c r="G247" t="s">
        <v>119</v>
      </c>
      <c r="H247" t="s">
        <v>85</v>
      </c>
      <c r="I247" t="s">
        <v>42</v>
      </c>
      <c r="J247" t="s">
        <v>36</v>
      </c>
      <c r="K247" t="s">
        <v>54</v>
      </c>
      <c r="L247" t="s">
        <v>66</v>
      </c>
      <c r="M247">
        <v>87</v>
      </c>
      <c r="N247" t="s">
        <v>2676</v>
      </c>
      <c r="O247" t="s">
        <v>116</v>
      </c>
      <c r="P247">
        <v>87</v>
      </c>
      <c r="Q247">
        <v>0</v>
      </c>
      <c r="R247">
        <v>0</v>
      </c>
      <c r="S247" t="s">
        <v>4262</v>
      </c>
      <c r="T247" t="s">
        <v>35</v>
      </c>
      <c r="U247" t="s">
        <v>35</v>
      </c>
      <c r="V247">
        <v>0</v>
      </c>
      <c r="W247" t="s">
        <v>64</v>
      </c>
    </row>
    <row r="248" spans="1:23" x14ac:dyDescent="0.3">
      <c r="A248" t="s">
        <v>4263</v>
      </c>
      <c r="B248" s="1">
        <v>45020</v>
      </c>
      <c r="C248" s="1">
        <v>45084</v>
      </c>
      <c r="D248">
        <v>81949</v>
      </c>
      <c r="E248" t="s">
        <v>38</v>
      </c>
      <c r="F248" t="s">
        <v>25</v>
      </c>
      <c r="G248" t="s">
        <v>109</v>
      </c>
      <c r="H248" t="s">
        <v>52</v>
      </c>
      <c r="I248" t="s">
        <v>28</v>
      </c>
      <c r="J248" t="s">
        <v>50</v>
      </c>
      <c r="K248" t="s">
        <v>54</v>
      </c>
      <c r="L248" t="s">
        <v>31</v>
      </c>
      <c r="M248">
        <v>81949</v>
      </c>
      <c r="N248" t="s">
        <v>4264</v>
      </c>
      <c r="O248" t="s">
        <v>33</v>
      </c>
      <c r="P248">
        <v>0</v>
      </c>
      <c r="Q248">
        <v>0</v>
      </c>
      <c r="R248">
        <v>81949</v>
      </c>
      <c r="S248" t="s">
        <v>4265</v>
      </c>
      <c r="T248" t="s">
        <v>35</v>
      </c>
      <c r="U248" t="s">
        <v>35</v>
      </c>
      <c r="V248">
        <v>0</v>
      </c>
      <c r="W248" t="s">
        <v>36</v>
      </c>
    </row>
    <row r="249" spans="1:23" x14ac:dyDescent="0.3">
      <c r="A249" t="s">
        <v>4266</v>
      </c>
      <c r="B249" s="1">
        <v>45021</v>
      </c>
      <c r="C249" s="1">
        <v>45086</v>
      </c>
      <c r="D249">
        <v>72883</v>
      </c>
      <c r="E249" t="s">
        <v>38</v>
      </c>
      <c r="F249" t="s">
        <v>25</v>
      </c>
      <c r="G249" t="s">
        <v>40</v>
      </c>
      <c r="H249" t="s">
        <v>41</v>
      </c>
      <c r="I249" t="s">
        <v>42</v>
      </c>
      <c r="J249" t="s">
        <v>29</v>
      </c>
      <c r="K249" t="s">
        <v>30</v>
      </c>
      <c r="L249" t="s">
        <v>66</v>
      </c>
      <c r="M249">
        <v>72883</v>
      </c>
      <c r="N249" t="s">
        <v>4267</v>
      </c>
      <c r="O249" t="s">
        <v>46</v>
      </c>
      <c r="P249">
        <v>72883</v>
      </c>
      <c r="Q249">
        <v>0</v>
      </c>
      <c r="R249">
        <v>0</v>
      </c>
      <c r="S249" t="s">
        <v>4268</v>
      </c>
      <c r="T249" t="s">
        <v>35</v>
      </c>
      <c r="U249" t="s">
        <v>35</v>
      </c>
      <c r="V249">
        <v>0</v>
      </c>
      <c r="W249" t="s">
        <v>36</v>
      </c>
    </row>
    <row r="250" spans="1:23" x14ac:dyDescent="0.3">
      <c r="A250" t="s">
        <v>4269</v>
      </c>
      <c r="B250" s="1">
        <v>45022</v>
      </c>
      <c r="C250" s="1">
        <v>45098</v>
      </c>
      <c r="D250">
        <v>3337</v>
      </c>
      <c r="E250" t="s">
        <v>38</v>
      </c>
      <c r="F250" t="s">
        <v>25</v>
      </c>
      <c r="G250" t="s">
        <v>26</v>
      </c>
      <c r="H250" t="s">
        <v>52</v>
      </c>
      <c r="I250" t="s">
        <v>28</v>
      </c>
      <c r="J250" t="s">
        <v>53</v>
      </c>
      <c r="K250" t="s">
        <v>54</v>
      </c>
      <c r="L250" t="s">
        <v>75</v>
      </c>
      <c r="M250">
        <v>3337</v>
      </c>
      <c r="N250" t="s">
        <v>4270</v>
      </c>
      <c r="O250" t="s">
        <v>33</v>
      </c>
      <c r="P250">
        <v>0</v>
      </c>
      <c r="Q250">
        <v>0</v>
      </c>
      <c r="R250">
        <v>3337</v>
      </c>
      <c r="S250" t="s">
        <v>4271</v>
      </c>
      <c r="T250" t="s">
        <v>48</v>
      </c>
      <c r="U250" t="s">
        <v>1056</v>
      </c>
      <c r="V250">
        <v>62688</v>
      </c>
      <c r="W250" t="s">
        <v>43</v>
      </c>
    </row>
    <row r="251" spans="1:23" x14ac:dyDescent="0.3">
      <c r="A251" t="s">
        <v>4272</v>
      </c>
      <c r="B251" s="1">
        <v>45023</v>
      </c>
      <c r="C251" s="1">
        <v>45086</v>
      </c>
      <c r="D251">
        <v>16424</v>
      </c>
      <c r="E251" t="s">
        <v>24</v>
      </c>
      <c r="F251" t="s">
        <v>25</v>
      </c>
      <c r="G251" t="s">
        <v>80</v>
      </c>
      <c r="H251" t="s">
        <v>93</v>
      </c>
      <c r="I251" t="s">
        <v>42</v>
      </c>
      <c r="J251" t="s">
        <v>43</v>
      </c>
      <c r="K251" t="s">
        <v>30</v>
      </c>
      <c r="L251" t="s">
        <v>66</v>
      </c>
      <c r="M251">
        <v>16424</v>
      </c>
      <c r="N251" t="s">
        <v>4273</v>
      </c>
      <c r="O251" t="s">
        <v>61</v>
      </c>
      <c r="P251">
        <v>0</v>
      </c>
      <c r="Q251">
        <v>16424</v>
      </c>
      <c r="R251">
        <v>0</v>
      </c>
      <c r="S251" t="s">
        <v>4274</v>
      </c>
      <c r="T251" t="s">
        <v>35</v>
      </c>
      <c r="U251" t="s">
        <v>35</v>
      </c>
      <c r="V251">
        <v>0</v>
      </c>
      <c r="W251" t="s">
        <v>50</v>
      </c>
    </row>
    <row r="252" spans="1:23" x14ac:dyDescent="0.3">
      <c r="A252" t="s">
        <v>4275</v>
      </c>
      <c r="B252" s="1">
        <v>45024</v>
      </c>
      <c r="C252" s="1">
        <v>45092</v>
      </c>
      <c r="D252">
        <v>2643</v>
      </c>
      <c r="E252" t="s">
        <v>38</v>
      </c>
      <c r="F252" t="s">
        <v>25</v>
      </c>
      <c r="G252" t="s">
        <v>80</v>
      </c>
      <c r="H252" t="s">
        <v>52</v>
      </c>
      <c r="I252" t="s">
        <v>42</v>
      </c>
      <c r="J252" t="s">
        <v>70</v>
      </c>
      <c r="K252" t="s">
        <v>30</v>
      </c>
      <c r="L252" t="s">
        <v>75</v>
      </c>
      <c r="M252">
        <v>2643</v>
      </c>
      <c r="N252" t="s">
        <v>1147</v>
      </c>
      <c r="O252" t="s">
        <v>116</v>
      </c>
      <c r="P252">
        <v>2643</v>
      </c>
      <c r="Q252">
        <v>0</v>
      </c>
      <c r="R252">
        <v>0</v>
      </c>
      <c r="S252" t="s">
        <v>4276</v>
      </c>
      <c r="T252" t="s">
        <v>35</v>
      </c>
      <c r="U252" t="s">
        <v>35</v>
      </c>
      <c r="V252">
        <v>0</v>
      </c>
      <c r="W252" t="s">
        <v>36</v>
      </c>
    </row>
    <row r="253" spans="1:23" x14ac:dyDescent="0.3">
      <c r="A253" t="s">
        <v>4275</v>
      </c>
      <c r="B253" s="1">
        <v>45024</v>
      </c>
      <c r="C253" s="1">
        <v>45098</v>
      </c>
      <c r="D253">
        <v>136</v>
      </c>
      <c r="E253" t="s">
        <v>38</v>
      </c>
      <c r="F253" t="s">
        <v>39</v>
      </c>
      <c r="G253" t="s">
        <v>80</v>
      </c>
      <c r="H253" t="s">
        <v>52</v>
      </c>
      <c r="I253" t="s">
        <v>42</v>
      </c>
      <c r="J253" t="s">
        <v>70</v>
      </c>
      <c r="K253" t="s">
        <v>30</v>
      </c>
      <c r="L253" t="s">
        <v>75</v>
      </c>
      <c r="M253">
        <v>136</v>
      </c>
      <c r="N253" t="s">
        <v>1147</v>
      </c>
      <c r="O253" t="s">
        <v>116</v>
      </c>
      <c r="P253">
        <v>136</v>
      </c>
      <c r="Q253">
        <v>0</v>
      </c>
      <c r="R253">
        <v>0</v>
      </c>
      <c r="S253" t="s">
        <v>4276</v>
      </c>
      <c r="T253" t="s">
        <v>35</v>
      </c>
      <c r="U253" t="s">
        <v>35</v>
      </c>
      <c r="V253">
        <v>0</v>
      </c>
      <c r="W253" t="s">
        <v>36</v>
      </c>
    </row>
    <row r="254" spans="1:23" x14ac:dyDescent="0.3">
      <c r="A254" t="s">
        <v>4277</v>
      </c>
      <c r="B254" s="1">
        <v>45025</v>
      </c>
      <c r="C254" s="1">
        <v>45093</v>
      </c>
      <c r="D254">
        <v>3693</v>
      </c>
      <c r="E254" t="s">
        <v>38</v>
      </c>
      <c r="F254" t="s">
        <v>25</v>
      </c>
      <c r="G254" t="s">
        <v>74</v>
      </c>
      <c r="H254" t="s">
        <v>93</v>
      </c>
      <c r="I254" t="s">
        <v>42</v>
      </c>
      <c r="J254" t="s">
        <v>64</v>
      </c>
      <c r="K254" t="s">
        <v>30</v>
      </c>
      <c r="L254" t="s">
        <v>75</v>
      </c>
      <c r="M254">
        <v>3693</v>
      </c>
      <c r="N254" t="s">
        <v>4278</v>
      </c>
      <c r="O254" t="s">
        <v>116</v>
      </c>
      <c r="P254">
        <v>3693</v>
      </c>
      <c r="Q254">
        <v>0</v>
      </c>
      <c r="R254">
        <v>0</v>
      </c>
      <c r="S254" t="s">
        <v>4279</v>
      </c>
      <c r="T254" t="s">
        <v>35</v>
      </c>
      <c r="U254" t="s">
        <v>35</v>
      </c>
      <c r="V254">
        <v>0</v>
      </c>
      <c r="W254" t="s">
        <v>53</v>
      </c>
    </row>
    <row r="255" spans="1:23" x14ac:dyDescent="0.3">
      <c r="A255" t="s">
        <v>4280</v>
      </c>
      <c r="B255" s="1">
        <v>45026</v>
      </c>
      <c r="C255" s="1">
        <v>45088</v>
      </c>
      <c r="D255">
        <v>6792</v>
      </c>
      <c r="E255" t="s">
        <v>38</v>
      </c>
      <c r="F255" t="s">
        <v>25</v>
      </c>
      <c r="G255" t="s">
        <v>40</v>
      </c>
      <c r="H255" t="s">
        <v>52</v>
      </c>
      <c r="I255" t="s">
        <v>42</v>
      </c>
      <c r="J255" t="s">
        <v>70</v>
      </c>
      <c r="K255" t="s">
        <v>54</v>
      </c>
      <c r="L255" t="s">
        <v>55</v>
      </c>
      <c r="M255">
        <v>6792</v>
      </c>
      <c r="N255" t="s">
        <v>554</v>
      </c>
      <c r="O255" t="s">
        <v>46</v>
      </c>
      <c r="P255">
        <v>6792</v>
      </c>
      <c r="Q255">
        <v>0</v>
      </c>
      <c r="R255">
        <v>0</v>
      </c>
      <c r="S255" t="s">
        <v>4281</v>
      </c>
      <c r="T255" t="s">
        <v>35</v>
      </c>
      <c r="U255" t="s">
        <v>35</v>
      </c>
      <c r="V255">
        <v>0</v>
      </c>
      <c r="W255" t="s">
        <v>36</v>
      </c>
    </row>
    <row r="256" spans="1:23" x14ac:dyDescent="0.3">
      <c r="A256" t="s">
        <v>4282</v>
      </c>
      <c r="B256" s="1">
        <v>45027</v>
      </c>
      <c r="C256" s="1">
        <v>45102</v>
      </c>
      <c r="D256">
        <v>48177</v>
      </c>
      <c r="E256" t="s">
        <v>24</v>
      </c>
      <c r="F256" t="s">
        <v>25</v>
      </c>
      <c r="G256" t="s">
        <v>109</v>
      </c>
      <c r="H256" t="s">
        <v>93</v>
      </c>
      <c r="I256" t="s">
        <v>42</v>
      </c>
      <c r="J256" t="s">
        <v>64</v>
      </c>
      <c r="K256" t="s">
        <v>30</v>
      </c>
      <c r="L256" t="s">
        <v>66</v>
      </c>
      <c r="M256">
        <v>48177</v>
      </c>
      <c r="N256" t="s">
        <v>1976</v>
      </c>
      <c r="O256" t="s">
        <v>61</v>
      </c>
      <c r="P256">
        <v>0</v>
      </c>
      <c r="Q256">
        <v>48177</v>
      </c>
      <c r="R256">
        <v>0</v>
      </c>
      <c r="S256" t="s">
        <v>4283</v>
      </c>
      <c r="T256" t="s">
        <v>48</v>
      </c>
      <c r="U256" t="s">
        <v>1073</v>
      </c>
      <c r="V256">
        <v>70677</v>
      </c>
      <c r="W256" t="s">
        <v>29</v>
      </c>
    </row>
    <row r="257" spans="1:23" x14ac:dyDescent="0.3">
      <c r="A257" t="s">
        <v>4284</v>
      </c>
      <c r="B257" s="1">
        <v>45028</v>
      </c>
      <c r="C257" s="1">
        <v>45107</v>
      </c>
      <c r="D257">
        <v>30851</v>
      </c>
      <c r="E257" t="s">
        <v>24</v>
      </c>
      <c r="F257" t="s">
        <v>25</v>
      </c>
      <c r="G257" t="s">
        <v>109</v>
      </c>
      <c r="H257" t="s">
        <v>85</v>
      </c>
      <c r="I257" t="s">
        <v>28</v>
      </c>
      <c r="J257" t="s">
        <v>43</v>
      </c>
      <c r="K257" t="s">
        <v>54</v>
      </c>
      <c r="L257" t="s">
        <v>66</v>
      </c>
      <c r="M257">
        <v>30851</v>
      </c>
      <c r="N257" t="s">
        <v>4285</v>
      </c>
      <c r="O257" t="s">
        <v>33</v>
      </c>
      <c r="P257">
        <v>0</v>
      </c>
      <c r="Q257">
        <v>0</v>
      </c>
      <c r="R257">
        <v>30851</v>
      </c>
      <c r="S257" t="s">
        <v>4286</v>
      </c>
      <c r="T257" t="s">
        <v>48</v>
      </c>
      <c r="U257" t="s">
        <v>1077</v>
      </c>
      <c r="V257">
        <v>6264</v>
      </c>
      <c r="W257" t="s">
        <v>43</v>
      </c>
    </row>
    <row r="258" spans="1:23" x14ac:dyDescent="0.3">
      <c r="A258" t="s">
        <v>4287</v>
      </c>
      <c r="B258" s="1">
        <v>45029</v>
      </c>
      <c r="C258" s="1">
        <v>45108</v>
      </c>
      <c r="D258">
        <v>99347</v>
      </c>
      <c r="E258" t="s">
        <v>38</v>
      </c>
      <c r="F258" t="s">
        <v>25</v>
      </c>
      <c r="G258" t="s">
        <v>80</v>
      </c>
      <c r="H258" t="s">
        <v>41</v>
      </c>
      <c r="I258" t="s">
        <v>28</v>
      </c>
      <c r="J258" t="s">
        <v>29</v>
      </c>
      <c r="K258" t="s">
        <v>30</v>
      </c>
      <c r="L258" t="s">
        <v>31</v>
      </c>
      <c r="M258">
        <v>99347</v>
      </c>
      <c r="N258" t="s">
        <v>4288</v>
      </c>
      <c r="O258" t="s">
        <v>33</v>
      </c>
      <c r="P258">
        <v>0</v>
      </c>
      <c r="Q258">
        <v>0</v>
      </c>
      <c r="R258">
        <v>99347</v>
      </c>
      <c r="S258" t="s">
        <v>4289</v>
      </c>
      <c r="T258" t="s">
        <v>48</v>
      </c>
      <c r="U258" t="s">
        <v>413</v>
      </c>
      <c r="V258">
        <v>94016</v>
      </c>
      <c r="W258" t="s">
        <v>29</v>
      </c>
    </row>
    <row r="259" spans="1:23" x14ac:dyDescent="0.3">
      <c r="A259" t="s">
        <v>4290</v>
      </c>
      <c r="B259" s="1">
        <v>45030</v>
      </c>
      <c r="C259" s="1">
        <v>45103</v>
      </c>
      <c r="D259">
        <v>116</v>
      </c>
      <c r="E259" t="s">
        <v>24</v>
      </c>
      <c r="F259" t="s">
        <v>39</v>
      </c>
      <c r="G259" t="s">
        <v>40</v>
      </c>
      <c r="H259" t="s">
        <v>52</v>
      </c>
      <c r="I259" t="s">
        <v>42</v>
      </c>
      <c r="J259" t="s">
        <v>114</v>
      </c>
      <c r="K259" t="s">
        <v>54</v>
      </c>
      <c r="L259" t="s">
        <v>55</v>
      </c>
      <c r="M259">
        <v>116</v>
      </c>
      <c r="N259" t="s">
        <v>4291</v>
      </c>
      <c r="O259" t="s">
        <v>46</v>
      </c>
      <c r="P259">
        <v>116</v>
      </c>
      <c r="Q259">
        <v>0</v>
      </c>
      <c r="R259">
        <v>0</v>
      </c>
      <c r="S259" t="s">
        <v>4292</v>
      </c>
      <c r="T259" t="s">
        <v>35</v>
      </c>
      <c r="U259" t="s">
        <v>35</v>
      </c>
      <c r="V259">
        <v>0</v>
      </c>
      <c r="W259" t="s">
        <v>50</v>
      </c>
    </row>
    <row r="260" spans="1:23" x14ac:dyDescent="0.3">
      <c r="A260" t="s">
        <v>4290</v>
      </c>
      <c r="B260" s="1">
        <v>45030</v>
      </c>
      <c r="C260" s="1">
        <v>45094</v>
      </c>
      <c r="D260">
        <v>6049</v>
      </c>
      <c r="E260" t="s">
        <v>24</v>
      </c>
      <c r="F260" t="s">
        <v>25</v>
      </c>
      <c r="G260" t="s">
        <v>40</v>
      </c>
      <c r="H260" t="s">
        <v>52</v>
      </c>
      <c r="I260" t="s">
        <v>42</v>
      </c>
      <c r="J260" t="s">
        <v>114</v>
      </c>
      <c r="K260" t="s">
        <v>54</v>
      </c>
      <c r="L260" t="s">
        <v>55</v>
      </c>
      <c r="M260">
        <v>60490</v>
      </c>
      <c r="N260" t="s">
        <v>4291</v>
      </c>
      <c r="O260" t="s">
        <v>46</v>
      </c>
      <c r="P260">
        <v>60490</v>
      </c>
      <c r="Q260">
        <v>0</v>
      </c>
      <c r="R260">
        <v>0</v>
      </c>
      <c r="S260" t="s">
        <v>4292</v>
      </c>
      <c r="T260" t="s">
        <v>35</v>
      </c>
      <c r="U260" t="s">
        <v>35</v>
      </c>
      <c r="V260">
        <v>0</v>
      </c>
      <c r="W260" t="s">
        <v>50</v>
      </c>
    </row>
    <row r="261" spans="1:23" x14ac:dyDescent="0.3">
      <c r="A261" t="s">
        <v>4293</v>
      </c>
      <c r="B261" s="1">
        <v>45031</v>
      </c>
      <c r="C261" s="1">
        <v>45092</v>
      </c>
      <c r="D261">
        <v>32992</v>
      </c>
      <c r="E261" t="s">
        <v>38</v>
      </c>
      <c r="F261" t="s">
        <v>25</v>
      </c>
      <c r="G261" t="s">
        <v>40</v>
      </c>
      <c r="H261" t="s">
        <v>41</v>
      </c>
      <c r="I261" t="s">
        <v>42</v>
      </c>
      <c r="J261" t="s">
        <v>114</v>
      </c>
      <c r="K261" t="s">
        <v>54</v>
      </c>
      <c r="L261" t="s">
        <v>55</v>
      </c>
      <c r="M261">
        <v>32992</v>
      </c>
      <c r="N261" t="s">
        <v>4294</v>
      </c>
      <c r="O261" t="s">
        <v>116</v>
      </c>
      <c r="P261">
        <v>32992</v>
      </c>
      <c r="Q261">
        <v>0</v>
      </c>
      <c r="R261">
        <v>0</v>
      </c>
      <c r="S261" t="s">
        <v>4295</v>
      </c>
      <c r="T261" t="s">
        <v>35</v>
      </c>
      <c r="U261" t="s">
        <v>35</v>
      </c>
      <c r="V261">
        <v>0</v>
      </c>
      <c r="W261" t="s">
        <v>43</v>
      </c>
    </row>
    <row r="262" spans="1:23" x14ac:dyDescent="0.3">
      <c r="A262" t="s">
        <v>4293</v>
      </c>
      <c r="B262" s="1">
        <v>45031</v>
      </c>
      <c r="C262" s="1">
        <v>45113</v>
      </c>
      <c r="D262">
        <v>127</v>
      </c>
      <c r="E262" t="s">
        <v>38</v>
      </c>
      <c r="F262" t="s">
        <v>39</v>
      </c>
      <c r="G262" t="s">
        <v>40</v>
      </c>
      <c r="H262" t="s">
        <v>41</v>
      </c>
      <c r="I262" t="s">
        <v>42</v>
      </c>
      <c r="J262" t="s">
        <v>114</v>
      </c>
      <c r="K262" t="s">
        <v>54</v>
      </c>
      <c r="L262" t="s">
        <v>55</v>
      </c>
      <c r="M262">
        <v>127</v>
      </c>
      <c r="N262" t="s">
        <v>4294</v>
      </c>
      <c r="O262" t="s">
        <v>116</v>
      </c>
      <c r="P262">
        <v>127</v>
      </c>
      <c r="Q262">
        <v>0</v>
      </c>
      <c r="R262">
        <v>0</v>
      </c>
      <c r="S262" t="s">
        <v>4295</v>
      </c>
      <c r="T262" t="s">
        <v>35</v>
      </c>
      <c r="U262" t="s">
        <v>35</v>
      </c>
      <c r="V262">
        <v>0</v>
      </c>
      <c r="W262" t="s">
        <v>43</v>
      </c>
    </row>
    <row r="263" spans="1:23" x14ac:dyDescent="0.3">
      <c r="A263" t="s">
        <v>4296</v>
      </c>
      <c r="B263" s="1">
        <v>45032</v>
      </c>
      <c r="C263" s="1">
        <v>45109</v>
      </c>
      <c r="D263">
        <v>11906</v>
      </c>
      <c r="E263" t="s">
        <v>24</v>
      </c>
      <c r="F263" t="s">
        <v>25</v>
      </c>
      <c r="G263" t="s">
        <v>26</v>
      </c>
      <c r="H263" t="s">
        <v>85</v>
      </c>
      <c r="I263" t="s">
        <v>42</v>
      </c>
      <c r="J263" t="s">
        <v>64</v>
      </c>
      <c r="K263" t="s">
        <v>54</v>
      </c>
      <c r="L263" t="s">
        <v>31</v>
      </c>
      <c r="M263">
        <v>11906</v>
      </c>
      <c r="N263" t="s">
        <v>4297</v>
      </c>
      <c r="O263" t="s">
        <v>46</v>
      </c>
      <c r="P263">
        <v>11906</v>
      </c>
      <c r="Q263">
        <v>0</v>
      </c>
      <c r="R263">
        <v>0</v>
      </c>
      <c r="S263" t="s">
        <v>4298</v>
      </c>
      <c r="T263" t="s">
        <v>48</v>
      </c>
      <c r="U263" t="s">
        <v>423</v>
      </c>
      <c r="V263">
        <v>71542</v>
      </c>
      <c r="W263" t="s">
        <v>43</v>
      </c>
    </row>
    <row r="264" spans="1:23" x14ac:dyDescent="0.3">
      <c r="A264" t="s">
        <v>4299</v>
      </c>
      <c r="B264" s="1">
        <v>45033</v>
      </c>
      <c r="C264" s="1">
        <v>45120</v>
      </c>
      <c r="D264">
        <v>105</v>
      </c>
      <c r="E264" t="s">
        <v>38</v>
      </c>
      <c r="F264" t="s">
        <v>39</v>
      </c>
      <c r="G264" t="s">
        <v>109</v>
      </c>
      <c r="H264" t="s">
        <v>93</v>
      </c>
      <c r="I264" t="s">
        <v>42</v>
      </c>
      <c r="J264" t="s">
        <v>50</v>
      </c>
      <c r="K264" t="s">
        <v>30</v>
      </c>
      <c r="L264" t="s">
        <v>66</v>
      </c>
      <c r="M264">
        <v>105</v>
      </c>
      <c r="N264" t="s">
        <v>4300</v>
      </c>
      <c r="O264" t="s">
        <v>116</v>
      </c>
      <c r="P264">
        <v>105</v>
      </c>
      <c r="Q264">
        <v>0</v>
      </c>
      <c r="R264">
        <v>0</v>
      </c>
      <c r="S264" t="s">
        <v>4301</v>
      </c>
      <c r="T264" t="s">
        <v>48</v>
      </c>
      <c r="U264" t="s">
        <v>427</v>
      </c>
      <c r="V264">
        <v>60374</v>
      </c>
      <c r="W264" t="s">
        <v>29</v>
      </c>
    </row>
    <row r="265" spans="1:23" x14ac:dyDescent="0.3">
      <c r="A265" t="s">
        <v>4299</v>
      </c>
      <c r="B265" s="1">
        <v>45033</v>
      </c>
      <c r="C265" s="1">
        <v>45119</v>
      </c>
      <c r="D265">
        <v>14128</v>
      </c>
      <c r="E265" t="s">
        <v>38</v>
      </c>
      <c r="F265" t="s">
        <v>25</v>
      </c>
      <c r="G265" t="s">
        <v>109</v>
      </c>
      <c r="H265" t="s">
        <v>93</v>
      </c>
      <c r="I265" t="s">
        <v>42</v>
      </c>
      <c r="J265" t="s">
        <v>50</v>
      </c>
      <c r="K265" t="s">
        <v>30</v>
      </c>
      <c r="L265" t="s">
        <v>66</v>
      </c>
      <c r="M265">
        <v>14128</v>
      </c>
      <c r="N265" t="s">
        <v>4300</v>
      </c>
      <c r="O265" t="s">
        <v>116</v>
      </c>
      <c r="P265">
        <v>14128</v>
      </c>
      <c r="Q265">
        <v>0</v>
      </c>
      <c r="R265">
        <v>0</v>
      </c>
      <c r="S265" t="s">
        <v>4301</v>
      </c>
      <c r="T265" t="s">
        <v>48</v>
      </c>
      <c r="U265" t="s">
        <v>427</v>
      </c>
      <c r="V265">
        <v>60374</v>
      </c>
      <c r="W265" t="s">
        <v>29</v>
      </c>
    </row>
    <row r="266" spans="1:23" x14ac:dyDescent="0.3">
      <c r="A266" t="s">
        <v>4302</v>
      </c>
      <c r="B266" s="1">
        <v>45034</v>
      </c>
      <c r="C266" s="1">
        <v>45107</v>
      </c>
      <c r="D266">
        <v>25825</v>
      </c>
      <c r="E266" t="s">
        <v>38</v>
      </c>
      <c r="F266" t="s">
        <v>25</v>
      </c>
      <c r="G266" t="s">
        <v>109</v>
      </c>
      <c r="H266" t="s">
        <v>52</v>
      </c>
      <c r="I266" t="s">
        <v>42</v>
      </c>
      <c r="J266" t="s">
        <v>114</v>
      </c>
      <c r="K266" t="s">
        <v>54</v>
      </c>
      <c r="L266" t="s">
        <v>75</v>
      </c>
      <c r="M266">
        <v>25825</v>
      </c>
      <c r="N266" t="s">
        <v>279</v>
      </c>
      <c r="O266" t="s">
        <v>116</v>
      </c>
      <c r="P266">
        <v>25825</v>
      </c>
      <c r="Q266">
        <v>0</v>
      </c>
      <c r="R266">
        <v>0</v>
      </c>
      <c r="S266" t="s">
        <v>4303</v>
      </c>
      <c r="T266" t="s">
        <v>35</v>
      </c>
      <c r="U266" t="s">
        <v>35</v>
      </c>
      <c r="V266">
        <v>0</v>
      </c>
      <c r="W266" t="s">
        <v>29</v>
      </c>
    </row>
    <row r="267" spans="1:23" x14ac:dyDescent="0.3">
      <c r="A267" t="s">
        <v>4304</v>
      </c>
      <c r="B267" s="1">
        <v>45035</v>
      </c>
      <c r="C267" s="1">
        <v>45111</v>
      </c>
      <c r="D267">
        <v>98554</v>
      </c>
      <c r="E267" t="s">
        <v>24</v>
      </c>
      <c r="F267" t="s">
        <v>25</v>
      </c>
      <c r="G267" t="s">
        <v>40</v>
      </c>
      <c r="H267" t="s">
        <v>85</v>
      </c>
      <c r="I267" t="s">
        <v>42</v>
      </c>
      <c r="J267" t="s">
        <v>64</v>
      </c>
      <c r="K267" t="s">
        <v>30</v>
      </c>
      <c r="L267" t="s">
        <v>75</v>
      </c>
      <c r="M267">
        <v>98554</v>
      </c>
      <c r="N267" t="s">
        <v>3788</v>
      </c>
      <c r="O267" t="s">
        <v>61</v>
      </c>
      <c r="P267">
        <v>0</v>
      </c>
      <c r="Q267">
        <v>98554</v>
      </c>
      <c r="R267">
        <v>0</v>
      </c>
      <c r="S267" t="s">
        <v>4305</v>
      </c>
      <c r="T267" t="s">
        <v>48</v>
      </c>
      <c r="U267" t="s">
        <v>1098</v>
      </c>
      <c r="V267">
        <v>3433</v>
      </c>
      <c r="W267" t="s">
        <v>64</v>
      </c>
    </row>
    <row r="268" spans="1:23" x14ac:dyDescent="0.3">
      <c r="A268" t="s">
        <v>4306</v>
      </c>
      <c r="B268" s="1">
        <v>45036</v>
      </c>
      <c r="C268" s="1">
        <v>45106</v>
      </c>
      <c r="D268">
        <v>16824</v>
      </c>
      <c r="E268" t="s">
        <v>38</v>
      </c>
      <c r="F268" t="s">
        <v>25</v>
      </c>
      <c r="G268" t="s">
        <v>26</v>
      </c>
      <c r="H268" t="s">
        <v>59</v>
      </c>
      <c r="I268" t="s">
        <v>28</v>
      </c>
      <c r="J268" t="s">
        <v>114</v>
      </c>
      <c r="K268" t="s">
        <v>30</v>
      </c>
      <c r="L268" t="s">
        <v>55</v>
      </c>
      <c r="M268">
        <v>16824</v>
      </c>
      <c r="N268" t="s">
        <v>4307</v>
      </c>
      <c r="O268" t="s">
        <v>33</v>
      </c>
      <c r="P268">
        <v>0</v>
      </c>
      <c r="Q268">
        <v>0</v>
      </c>
      <c r="R268">
        <v>16824</v>
      </c>
      <c r="S268" t="s">
        <v>4308</v>
      </c>
      <c r="T268" t="s">
        <v>48</v>
      </c>
      <c r="U268" t="s">
        <v>1102</v>
      </c>
      <c r="V268">
        <v>40394</v>
      </c>
      <c r="W268" t="s">
        <v>43</v>
      </c>
    </row>
    <row r="269" spans="1:23" x14ac:dyDescent="0.3">
      <c r="A269" t="s">
        <v>4309</v>
      </c>
      <c r="B269" s="1">
        <v>45037</v>
      </c>
      <c r="C269" s="1">
        <v>45121</v>
      </c>
      <c r="D269">
        <v>11605</v>
      </c>
      <c r="E269" t="s">
        <v>38</v>
      </c>
      <c r="F269" t="s">
        <v>25</v>
      </c>
      <c r="G269" t="s">
        <v>74</v>
      </c>
      <c r="H269" t="s">
        <v>27</v>
      </c>
      <c r="I269" t="s">
        <v>42</v>
      </c>
      <c r="J269" t="s">
        <v>43</v>
      </c>
      <c r="K269" t="s">
        <v>30</v>
      </c>
      <c r="L269" t="s">
        <v>31</v>
      </c>
      <c r="M269">
        <v>11605</v>
      </c>
      <c r="N269" t="s">
        <v>4310</v>
      </c>
      <c r="O269" t="s">
        <v>61</v>
      </c>
      <c r="P269">
        <v>0</v>
      </c>
      <c r="Q269">
        <v>11605</v>
      </c>
      <c r="R269">
        <v>0</v>
      </c>
      <c r="S269" t="s">
        <v>4311</v>
      </c>
      <c r="T269" t="s">
        <v>35</v>
      </c>
      <c r="U269" t="s">
        <v>35</v>
      </c>
      <c r="V269">
        <v>0</v>
      </c>
      <c r="W269" t="s">
        <v>29</v>
      </c>
    </row>
    <row r="270" spans="1:23" x14ac:dyDescent="0.3">
      <c r="A270" t="s">
        <v>4312</v>
      </c>
      <c r="B270" s="1">
        <v>45038</v>
      </c>
      <c r="C270" s="1">
        <v>45104</v>
      </c>
      <c r="D270">
        <v>145</v>
      </c>
      <c r="E270" t="s">
        <v>24</v>
      </c>
      <c r="F270" t="s">
        <v>39</v>
      </c>
      <c r="G270" t="s">
        <v>26</v>
      </c>
      <c r="H270" t="s">
        <v>41</v>
      </c>
      <c r="I270" t="s">
        <v>42</v>
      </c>
      <c r="J270" t="s">
        <v>36</v>
      </c>
      <c r="K270" t="s">
        <v>30</v>
      </c>
      <c r="L270" t="s">
        <v>31</v>
      </c>
      <c r="M270">
        <v>145</v>
      </c>
      <c r="N270" t="s">
        <v>396</v>
      </c>
      <c r="O270" t="s">
        <v>116</v>
      </c>
      <c r="P270">
        <v>145</v>
      </c>
      <c r="Q270">
        <v>0</v>
      </c>
      <c r="R270">
        <v>0</v>
      </c>
      <c r="S270" t="s">
        <v>4313</v>
      </c>
      <c r="T270" t="s">
        <v>48</v>
      </c>
      <c r="U270" t="s">
        <v>445</v>
      </c>
      <c r="V270">
        <v>18426</v>
      </c>
      <c r="W270" t="s">
        <v>50</v>
      </c>
    </row>
    <row r="271" spans="1:23" x14ac:dyDescent="0.3">
      <c r="A271" t="s">
        <v>4312</v>
      </c>
      <c r="B271" s="1">
        <v>45038</v>
      </c>
      <c r="C271" s="1">
        <v>45105</v>
      </c>
      <c r="D271">
        <v>94155</v>
      </c>
      <c r="E271" t="s">
        <v>24</v>
      </c>
      <c r="F271" t="s">
        <v>25</v>
      </c>
      <c r="G271" t="s">
        <v>26</v>
      </c>
      <c r="H271" t="s">
        <v>41</v>
      </c>
      <c r="I271" t="s">
        <v>42</v>
      </c>
      <c r="J271" t="s">
        <v>36</v>
      </c>
      <c r="K271" t="s">
        <v>30</v>
      </c>
      <c r="L271" t="s">
        <v>31</v>
      </c>
      <c r="M271">
        <v>94155</v>
      </c>
      <c r="N271" t="s">
        <v>396</v>
      </c>
      <c r="O271" t="s">
        <v>116</v>
      </c>
      <c r="P271">
        <v>94155</v>
      </c>
      <c r="Q271">
        <v>0</v>
      </c>
      <c r="R271">
        <v>0</v>
      </c>
      <c r="S271" t="s">
        <v>4313</v>
      </c>
      <c r="T271" t="s">
        <v>48</v>
      </c>
      <c r="U271" t="s">
        <v>445</v>
      </c>
      <c r="V271">
        <v>18426</v>
      </c>
      <c r="W271" t="s">
        <v>50</v>
      </c>
    </row>
    <row r="272" spans="1:23" x14ac:dyDescent="0.3">
      <c r="A272" t="s">
        <v>4314</v>
      </c>
      <c r="B272" s="1">
        <v>45039</v>
      </c>
      <c r="C272" s="1">
        <v>45108</v>
      </c>
      <c r="D272">
        <v>71027</v>
      </c>
      <c r="E272" t="s">
        <v>24</v>
      </c>
      <c r="F272" t="s">
        <v>25</v>
      </c>
      <c r="G272" t="s">
        <v>109</v>
      </c>
      <c r="H272" t="s">
        <v>52</v>
      </c>
      <c r="I272" t="s">
        <v>42</v>
      </c>
      <c r="J272" t="s">
        <v>70</v>
      </c>
      <c r="K272" t="s">
        <v>30</v>
      </c>
      <c r="L272" t="s">
        <v>75</v>
      </c>
      <c r="M272">
        <v>71027</v>
      </c>
      <c r="N272" t="s">
        <v>4315</v>
      </c>
      <c r="O272" t="s">
        <v>61</v>
      </c>
      <c r="P272">
        <v>0</v>
      </c>
      <c r="Q272">
        <v>71027</v>
      </c>
      <c r="R272">
        <v>0</v>
      </c>
      <c r="S272" t="s">
        <v>4316</v>
      </c>
      <c r="T272" t="s">
        <v>35</v>
      </c>
      <c r="U272" t="s">
        <v>35</v>
      </c>
      <c r="V272">
        <v>0</v>
      </c>
      <c r="W272" t="s">
        <v>29</v>
      </c>
    </row>
    <row r="273" spans="1:23" x14ac:dyDescent="0.3">
      <c r="A273" t="s">
        <v>4317</v>
      </c>
      <c r="B273" s="1">
        <v>45040</v>
      </c>
      <c r="C273" s="1">
        <v>45130</v>
      </c>
      <c r="D273">
        <v>76694</v>
      </c>
      <c r="E273" t="s">
        <v>38</v>
      </c>
      <c r="F273" t="s">
        <v>25</v>
      </c>
      <c r="G273" t="s">
        <v>40</v>
      </c>
      <c r="H273" t="s">
        <v>85</v>
      </c>
      <c r="I273" t="s">
        <v>28</v>
      </c>
      <c r="J273" t="s">
        <v>29</v>
      </c>
      <c r="K273" t="s">
        <v>54</v>
      </c>
      <c r="L273" t="s">
        <v>66</v>
      </c>
      <c r="M273">
        <v>76694</v>
      </c>
      <c r="N273" t="s">
        <v>3221</v>
      </c>
      <c r="O273" t="s">
        <v>33</v>
      </c>
      <c r="P273">
        <v>0</v>
      </c>
      <c r="Q273">
        <v>0</v>
      </c>
      <c r="R273">
        <v>76694</v>
      </c>
      <c r="S273" t="s">
        <v>4318</v>
      </c>
      <c r="T273" t="s">
        <v>48</v>
      </c>
      <c r="U273" t="s">
        <v>453</v>
      </c>
      <c r="V273">
        <v>33296</v>
      </c>
      <c r="W273" t="s">
        <v>53</v>
      </c>
    </row>
    <row r="274" spans="1:23" x14ac:dyDescent="0.3">
      <c r="A274" t="s">
        <v>4319</v>
      </c>
      <c r="B274" s="1">
        <v>45041</v>
      </c>
      <c r="C274" s="1">
        <v>45121</v>
      </c>
      <c r="D274">
        <v>18301</v>
      </c>
      <c r="E274" t="s">
        <v>24</v>
      </c>
      <c r="F274" t="s">
        <v>25</v>
      </c>
      <c r="G274" t="s">
        <v>109</v>
      </c>
      <c r="H274" t="s">
        <v>41</v>
      </c>
      <c r="I274" t="s">
        <v>28</v>
      </c>
      <c r="J274" t="s">
        <v>36</v>
      </c>
      <c r="K274" t="s">
        <v>54</v>
      </c>
      <c r="L274" t="s">
        <v>66</v>
      </c>
      <c r="M274">
        <v>18301</v>
      </c>
      <c r="N274" t="s">
        <v>4320</v>
      </c>
      <c r="O274" t="s">
        <v>33</v>
      </c>
      <c r="P274">
        <v>0</v>
      </c>
      <c r="Q274">
        <v>0</v>
      </c>
      <c r="R274">
        <v>18301</v>
      </c>
      <c r="S274" t="s">
        <v>4321</v>
      </c>
      <c r="T274" t="s">
        <v>48</v>
      </c>
      <c r="U274" t="s">
        <v>457</v>
      </c>
      <c r="V274">
        <v>53944</v>
      </c>
      <c r="W274" t="s">
        <v>43</v>
      </c>
    </row>
    <row r="275" spans="1:23" x14ac:dyDescent="0.3">
      <c r="A275" t="s">
        <v>4319</v>
      </c>
      <c r="B275" s="1">
        <v>45041</v>
      </c>
      <c r="C275" s="1">
        <v>45127</v>
      </c>
      <c r="D275">
        <v>84</v>
      </c>
      <c r="E275" t="s">
        <v>24</v>
      </c>
      <c r="F275" t="s">
        <v>39</v>
      </c>
      <c r="G275" t="s">
        <v>109</v>
      </c>
      <c r="H275" t="s">
        <v>41</v>
      </c>
      <c r="I275" t="s">
        <v>28</v>
      </c>
      <c r="J275" t="s">
        <v>36</v>
      </c>
      <c r="K275" t="s">
        <v>54</v>
      </c>
      <c r="L275" t="s">
        <v>66</v>
      </c>
      <c r="M275">
        <v>84</v>
      </c>
      <c r="N275" t="s">
        <v>4320</v>
      </c>
      <c r="O275" t="s">
        <v>33</v>
      </c>
      <c r="P275">
        <v>0</v>
      </c>
      <c r="Q275">
        <v>0</v>
      </c>
      <c r="R275">
        <v>84</v>
      </c>
      <c r="S275" t="s">
        <v>4321</v>
      </c>
      <c r="T275" t="s">
        <v>48</v>
      </c>
      <c r="U275" t="s">
        <v>457</v>
      </c>
      <c r="V275">
        <v>53944</v>
      </c>
      <c r="W275" t="s">
        <v>43</v>
      </c>
    </row>
    <row r="276" spans="1:23" x14ac:dyDescent="0.3">
      <c r="A276" t="s">
        <v>4322</v>
      </c>
      <c r="B276" s="1">
        <v>45042</v>
      </c>
      <c r="C276" s="1">
        <v>45131</v>
      </c>
      <c r="D276">
        <v>5887</v>
      </c>
      <c r="E276" t="s">
        <v>24</v>
      </c>
      <c r="F276" t="s">
        <v>25</v>
      </c>
      <c r="G276" t="s">
        <v>80</v>
      </c>
      <c r="H276" t="s">
        <v>27</v>
      </c>
      <c r="I276" t="s">
        <v>42</v>
      </c>
      <c r="J276" t="s">
        <v>29</v>
      </c>
      <c r="K276" t="s">
        <v>30</v>
      </c>
      <c r="L276" t="s">
        <v>66</v>
      </c>
      <c r="M276">
        <v>5887</v>
      </c>
      <c r="N276" t="s">
        <v>4323</v>
      </c>
      <c r="O276" t="s">
        <v>46</v>
      </c>
      <c r="P276">
        <v>5887</v>
      </c>
      <c r="Q276">
        <v>0</v>
      </c>
      <c r="R276">
        <v>0</v>
      </c>
      <c r="S276" t="s">
        <v>4324</v>
      </c>
      <c r="T276" t="s">
        <v>48</v>
      </c>
      <c r="U276" t="s">
        <v>461</v>
      </c>
      <c r="V276">
        <v>85145</v>
      </c>
      <c r="W276" t="s">
        <v>53</v>
      </c>
    </row>
    <row r="277" spans="1:23" x14ac:dyDescent="0.3">
      <c r="A277" t="s">
        <v>4325</v>
      </c>
      <c r="B277" s="1">
        <v>45043</v>
      </c>
      <c r="C277" s="1">
        <v>45109</v>
      </c>
      <c r="D277">
        <v>81</v>
      </c>
      <c r="E277" t="s">
        <v>24</v>
      </c>
      <c r="F277" t="s">
        <v>39</v>
      </c>
      <c r="G277" t="s">
        <v>80</v>
      </c>
      <c r="H277" t="s">
        <v>52</v>
      </c>
      <c r="I277" t="s">
        <v>28</v>
      </c>
      <c r="J277" t="s">
        <v>70</v>
      </c>
      <c r="K277" t="s">
        <v>30</v>
      </c>
      <c r="L277" t="s">
        <v>66</v>
      </c>
      <c r="M277">
        <v>81</v>
      </c>
      <c r="N277" t="s">
        <v>2351</v>
      </c>
      <c r="O277" t="s">
        <v>33</v>
      </c>
      <c r="P277">
        <v>0</v>
      </c>
      <c r="Q277">
        <v>0</v>
      </c>
      <c r="R277">
        <v>81</v>
      </c>
      <c r="S277" t="s">
        <v>4326</v>
      </c>
      <c r="T277" t="s">
        <v>48</v>
      </c>
      <c r="U277" t="s">
        <v>465</v>
      </c>
      <c r="V277">
        <v>29229</v>
      </c>
      <c r="W277" t="s">
        <v>64</v>
      </c>
    </row>
    <row r="278" spans="1:23" x14ac:dyDescent="0.3">
      <c r="A278" t="s">
        <v>4325</v>
      </c>
      <c r="B278" s="1">
        <v>45043</v>
      </c>
      <c r="C278" s="1">
        <v>45116</v>
      </c>
      <c r="D278">
        <v>36683</v>
      </c>
      <c r="E278" t="s">
        <v>24</v>
      </c>
      <c r="F278" t="s">
        <v>25</v>
      </c>
      <c r="G278" t="s">
        <v>80</v>
      </c>
      <c r="H278" t="s">
        <v>52</v>
      </c>
      <c r="I278" t="s">
        <v>28</v>
      </c>
      <c r="J278" t="s">
        <v>70</v>
      </c>
      <c r="K278" t="s">
        <v>30</v>
      </c>
      <c r="L278" t="s">
        <v>66</v>
      </c>
      <c r="M278">
        <v>36683</v>
      </c>
      <c r="N278" t="s">
        <v>2351</v>
      </c>
      <c r="O278" t="s">
        <v>33</v>
      </c>
      <c r="P278">
        <v>0</v>
      </c>
      <c r="Q278">
        <v>0</v>
      </c>
      <c r="R278">
        <v>36683</v>
      </c>
      <c r="S278" t="s">
        <v>4326</v>
      </c>
      <c r="T278" t="s">
        <v>48</v>
      </c>
      <c r="U278" t="s">
        <v>465</v>
      </c>
      <c r="V278">
        <v>29229</v>
      </c>
      <c r="W278" t="s">
        <v>64</v>
      </c>
    </row>
    <row r="279" spans="1:23" x14ac:dyDescent="0.3">
      <c r="A279" t="s">
        <v>4327</v>
      </c>
      <c r="B279" s="1">
        <v>45044</v>
      </c>
      <c r="C279" s="1">
        <v>45121</v>
      </c>
      <c r="D279">
        <v>33582</v>
      </c>
      <c r="E279" t="s">
        <v>24</v>
      </c>
      <c r="F279" t="s">
        <v>25</v>
      </c>
      <c r="G279" t="s">
        <v>74</v>
      </c>
      <c r="H279" t="s">
        <v>85</v>
      </c>
      <c r="I279" t="s">
        <v>42</v>
      </c>
      <c r="J279" t="s">
        <v>70</v>
      </c>
      <c r="K279" t="s">
        <v>30</v>
      </c>
      <c r="L279" t="s">
        <v>31</v>
      </c>
      <c r="M279">
        <v>33582</v>
      </c>
      <c r="N279" t="s">
        <v>4328</v>
      </c>
      <c r="O279" t="s">
        <v>46</v>
      </c>
      <c r="P279">
        <v>33582</v>
      </c>
      <c r="Q279">
        <v>0</v>
      </c>
      <c r="R279">
        <v>0</v>
      </c>
      <c r="S279" t="s">
        <v>4329</v>
      </c>
      <c r="T279" t="s">
        <v>48</v>
      </c>
      <c r="U279" t="s">
        <v>1126</v>
      </c>
      <c r="V279">
        <v>4614</v>
      </c>
      <c r="W279" t="s">
        <v>29</v>
      </c>
    </row>
    <row r="280" spans="1:23" x14ac:dyDescent="0.3">
      <c r="A280" t="s">
        <v>4330</v>
      </c>
      <c r="B280" s="1">
        <v>45045</v>
      </c>
      <c r="C280" s="1">
        <v>45110</v>
      </c>
      <c r="D280">
        <v>8146</v>
      </c>
      <c r="E280" t="s">
        <v>24</v>
      </c>
      <c r="F280" t="s">
        <v>25</v>
      </c>
      <c r="G280" t="s">
        <v>80</v>
      </c>
      <c r="H280" t="s">
        <v>93</v>
      </c>
      <c r="I280" t="s">
        <v>28</v>
      </c>
      <c r="J280" t="s">
        <v>29</v>
      </c>
      <c r="K280" t="s">
        <v>30</v>
      </c>
      <c r="L280" t="s">
        <v>66</v>
      </c>
      <c r="M280">
        <v>81460</v>
      </c>
      <c r="N280" t="s">
        <v>4331</v>
      </c>
      <c r="O280" t="s">
        <v>33</v>
      </c>
      <c r="P280">
        <v>0</v>
      </c>
      <c r="Q280">
        <v>0</v>
      </c>
      <c r="R280">
        <v>81460</v>
      </c>
      <c r="S280" t="s">
        <v>4332</v>
      </c>
      <c r="T280" t="s">
        <v>48</v>
      </c>
      <c r="U280" t="s">
        <v>472</v>
      </c>
      <c r="V280">
        <v>8523</v>
      </c>
      <c r="W280" t="s">
        <v>36</v>
      </c>
    </row>
    <row r="281" spans="1:23" x14ac:dyDescent="0.3">
      <c r="A281" t="s">
        <v>4333</v>
      </c>
      <c r="B281" s="1">
        <v>45046</v>
      </c>
      <c r="C281" s="1">
        <v>45136</v>
      </c>
      <c r="D281">
        <v>79111</v>
      </c>
      <c r="E281" t="s">
        <v>24</v>
      </c>
      <c r="F281" t="s">
        <v>25</v>
      </c>
      <c r="G281" t="s">
        <v>40</v>
      </c>
      <c r="H281" t="s">
        <v>85</v>
      </c>
      <c r="I281" t="s">
        <v>42</v>
      </c>
      <c r="J281" t="s">
        <v>114</v>
      </c>
      <c r="K281" t="s">
        <v>30</v>
      </c>
      <c r="L281" t="s">
        <v>75</v>
      </c>
      <c r="M281">
        <v>79111</v>
      </c>
      <c r="N281" t="s">
        <v>1265</v>
      </c>
      <c r="O281" t="s">
        <v>61</v>
      </c>
      <c r="P281">
        <v>0</v>
      </c>
      <c r="Q281">
        <v>79111</v>
      </c>
      <c r="R281">
        <v>0</v>
      </c>
      <c r="S281" t="s">
        <v>4334</v>
      </c>
      <c r="T281" t="s">
        <v>35</v>
      </c>
      <c r="U281" t="s">
        <v>35</v>
      </c>
      <c r="V281">
        <v>0</v>
      </c>
      <c r="W281" t="s">
        <v>36</v>
      </c>
    </row>
    <row r="282" spans="1:23" x14ac:dyDescent="0.3">
      <c r="A282" t="s">
        <v>4335</v>
      </c>
      <c r="B282" s="1">
        <v>45047</v>
      </c>
      <c r="C282" s="1">
        <v>45117</v>
      </c>
      <c r="D282">
        <v>46827</v>
      </c>
      <c r="E282" t="s">
        <v>38</v>
      </c>
      <c r="F282" t="s">
        <v>25</v>
      </c>
      <c r="G282" t="s">
        <v>109</v>
      </c>
      <c r="H282" t="s">
        <v>93</v>
      </c>
      <c r="I282" t="s">
        <v>42</v>
      </c>
      <c r="J282" t="s">
        <v>36</v>
      </c>
      <c r="K282" t="s">
        <v>30</v>
      </c>
      <c r="L282" t="s">
        <v>66</v>
      </c>
      <c r="M282">
        <v>46827</v>
      </c>
      <c r="N282" t="s">
        <v>1299</v>
      </c>
      <c r="O282" t="s">
        <v>116</v>
      </c>
      <c r="P282">
        <v>46827</v>
      </c>
      <c r="Q282">
        <v>0</v>
      </c>
      <c r="R282">
        <v>0</v>
      </c>
      <c r="S282" t="s">
        <v>4336</v>
      </c>
      <c r="T282" t="s">
        <v>48</v>
      </c>
      <c r="U282" t="s">
        <v>480</v>
      </c>
      <c r="V282">
        <v>16317</v>
      </c>
      <c r="W282" t="s">
        <v>50</v>
      </c>
    </row>
    <row r="283" spans="1:23" x14ac:dyDescent="0.3">
      <c r="A283" t="s">
        <v>4337</v>
      </c>
      <c r="B283" s="1">
        <v>45048</v>
      </c>
      <c r="C283" s="1">
        <v>45114</v>
      </c>
      <c r="D283">
        <v>28714</v>
      </c>
      <c r="E283" t="s">
        <v>24</v>
      </c>
      <c r="F283" t="s">
        <v>25</v>
      </c>
      <c r="G283" t="s">
        <v>74</v>
      </c>
      <c r="H283" t="s">
        <v>27</v>
      </c>
      <c r="I283" t="s">
        <v>42</v>
      </c>
      <c r="J283" t="s">
        <v>36</v>
      </c>
      <c r="K283" t="s">
        <v>30</v>
      </c>
      <c r="L283" t="s">
        <v>55</v>
      </c>
      <c r="M283">
        <v>28714</v>
      </c>
      <c r="N283" t="s">
        <v>4338</v>
      </c>
      <c r="O283" t="s">
        <v>61</v>
      </c>
      <c r="P283">
        <v>0</v>
      </c>
      <c r="Q283">
        <v>28714</v>
      </c>
      <c r="R283">
        <v>0</v>
      </c>
      <c r="S283" t="s">
        <v>4339</v>
      </c>
      <c r="T283" t="s">
        <v>48</v>
      </c>
      <c r="U283" t="s">
        <v>1138</v>
      </c>
      <c r="V283">
        <v>89019</v>
      </c>
      <c r="W283" t="s">
        <v>36</v>
      </c>
    </row>
    <row r="284" spans="1:23" x14ac:dyDescent="0.3">
      <c r="A284" t="s">
        <v>4340</v>
      </c>
      <c r="B284" s="1">
        <v>45049</v>
      </c>
      <c r="C284" s="1">
        <v>45109</v>
      </c>
      <c r="D284">
        <v>10956</v>
      </c>
      <c r="E284" t="s">
        <v>38</v>
      </c>
      <c r="F284" t="s">
        <v>25</v>
      </c>
      <c r="G284" t="s">
        <v>74</v>
      </c>
      <c r="H284" t="s">
        <v>59</v>
      </c>
      <c r="I284" t="s">
        <v>42</v>
      </c>
      <c r="J284" t="s">
        <v>64</v>
      </c>
      <c r="K284" t="s">
        <v>54</v>
      </c>
      <c r="L284" t="s">
        <v>44</v>
      </c>
      <c r="M284">
        <v>10956</v>
      </c>
      <c r="N284" t="s">
        <v>3545</v>
      </c>
      <c r="O284" t="s">
        <v>116</v>
      </c>
      <c r="P284">
        <v>10956</v>
      </c>
      <c r="Q284">
        <v>0</v>
      </c>
      <c r="R284">
        <v>0</v>
      </c>
      <c r="S284" t="s">
        <v>4341</v>
      </c>
      <c r="T284" t="s">
        <v>35</v>
      </c>
      <c r="U284" t="s">
        <v>35</v>
      </c>
      <c r="V284">
        <v>0</v>
      </c>
      <c r="W284" t="s">
        <v>50</v>
      </c>
    </row>
    <row r="285" spans="1:23" x14ac:dyDescent="0.3">
      <c r="A285" t="s">
        <v>4342</v>
      </c>
      <c r="B285" s="1">
        <v>45050</v>
      </c>
      <c r="C285" s="1">
        <v>45119</v>
      </c>
      <c r="D285">
        <v>62896</v>
      </c>
      <c r="E285" t="s">
        <v>24</v>
      </c>
      <c r="F285" t="s">
        <v>25</v>
      </c>
      <c r="G285" t="s">
        <v>26</v>
      </c>
      <c r="H285" t="s">
        <v>41</v>
      </c>
      <c r="I285" t="s">
        <v>28</v>
      </c>
      <c r="J285" t="s">
        <v>50</v>
      </c>
      <c r="K285" t="s">
        <v>30</v>
      </c>
      <c r="L285" t="s">
        <v>66</v>
      </c>
      <c r="M285">
        <v>62896</v>
      </c>
      <c r="N285" t="s">
        <v>1502</v>
      </c>
      <c r="O285" t="s">
        <v>33</v>
      </c>
      <c r="P285">
        <v>0</v>
      </c>
      <c r="Q285">
        <v>0</v>
      </c>
      <c r="R285">
        <v>62896</v>
      </c>
      <c r="S285" t="s">
        <v>4343</v>
      </c>
      <c r="T285" t="s">
        <v>35</v>
      </c>
      <c r="U285" t="s">
        <v>35</v>
      </c>
      <c r="V285">
        <v>0</v>
      </c>
      <c r="W285" t="s">
        <v>29</v>
      </c>
    </row>
    <row r="286" spans="1:23" x14ac:dyDescent="0.3">
      <c r="A286" t="s">
        <v>4344</v>
      </c>
      <c r="B286" s="1">
        <v>45051</v>
      </c>
      <c r="C286" s="1">
        <v>45132</v>
      </c>
      <c r="D286">
        <v>19735</v>
      </c>
      <c r="E286" t="s">
        <v>24</v>
      </c>
      <c r="F286" t="s">
        <v>25</v>
      </c>
      <c r="G286" t="s">
        <v>26</v>
      </c>
      <c r="H286" t="s">
        <v>59</v>
      </c>
      <c r="I286" t="s">
        <v>42</v>
      </c>
      <c r="J286" t="s">
        <v>114</v>
      </c>
      <c r="K286" t="s">
        <v>30</v>
      </c>
      <c r="L286" t="s">
        <v>31</v>
      </c>
      <c r="M286">
        <v>19735</v>
      </c>
      <c r="N286" t="s">
        <v>1062</v>
      </c>
      <c r="O286" t="s">
        <v>61</v>
      </c>
      <c r="P286">
        <v>0</v>
      </c>
      <c r="Q286">
        <v>19735</v>
      </c>
      <c r="R286">
        <v>0</v>
      </c>
      <c r="S286" t="s">
        <v>4345</v>
      </c>
      <c r="T286" t="s">
        <v>35</v>
      </c>
      <c r="U286" t="s">
        <v>35</v>
      </c>
      <c r="V286">
        <v>0</v>
      </c>
      <c r="W286" t="s">
        <v>50</v>
      </c>
    </row>
    <row r="287" spans="1:23" x14ac:dyDescent="0.3">
      <c r="A287" t="s">
        <v>4346</v>
      </c>
      <c r="B287" s="1">
        <v>45052</v>
      </c>
      <c r="C287" s="1">
        <v>45116</v>
      </c>
      <c r="D287">
        <v>19378</v>
      </c>
      <c r="E287" t="s">
        <v>38</v>
      </c>
      <c r="F287" t="s">
        <v>25</v>
      </c>
      <c r="G287" t="s">
        <v>80</v>
      </c>
      <c r="H287" t="s">
        <v>59</v>
      </c>
      <c r="I287" t="s">
        <v>42</v>
      </c>
      <c r="J287" t="s">
        <v>36</v>
      </c>
      <c r="K287" t="s">
        <v>30</v>
      </c>
      <c r="L287" t="s">
        <v>75</v>
      </c>
      <c r="M287">
        <v>19378</v>
      </c>
      <c r="N287" t="s">
        <v>4347</v>
      </c>
      <c r="O287" t="s">
        <v>116</v>
      </c>
      <c r="P287">
        <v>19378</v>
      </c>
      <c r="Q287">
        <v>0</v>
      </c>
      <c r="R287">
        <v>0</v>
      </c>
      <c r="S287" t="s">
        <v>4348</v>
      </c>
      <c r="T287" t="s">
        <v>48</v>
      </c>
      <c r="U287" t="s">
        <v>498</v>
      </c>
      <c r="V287">
        <v>55517</v>
      </c>
      <c r="W287" t="s">
        <v>36</v>
      </c>
    </row>
    <row r="288" spans="1:23" x14ac:dyDescent="0.3">
      <c r="A288" t="s">
        <v>4346</v>
      </c>
      <c r="B288" s="1">
        <v>45052</v>
      </c>
      <c r="C288" s="1">
        <v>45119</v>
      </c>
      <c r="D288">
        <v>105</v>
      </c>
      <c r="E288" t="s">
        <v>38</v>
      </c>
      <c r="F288" t="s">
        <v>39</v>
      </c>
      <c r="G288" t="s">
        <v>80</v>
      </c>
      <c r="H288" t="s">
        <v>59</v>
      </c>
      <c r="I288" t="s">
        <v>42</v>
      </c>
      <c r="J288" t="s">
        <v>36</v>
      </c>
      <c r="K288" t="s">
        <v>30</v>
      </c>
      <c r="L288" t="s">
        <v>75</v>
      </c>
      <c r="M288">
        <v>105</v>
      </c>
      <c r="N288" t="s">
        <v>4347</v>
      </c>
      <c r="O288" t="s">
        <v>116</v>
      </c>
      <c r="P288">
        <v>105</v>
      </c>
      <c r="Q288">
        <v>0</v>
      </c>
      <c r="R288">
        <v>0</v>
      </c>
      <c r="S288" t="s">
        <v>4348</v>
      </c>
      <c r="T288" t="s">
        <v>48</v>
      </c>
      <c r="U288" t="s">
        <v>498</v>
      </c>
      <c r="V288">
        <v>55517</v>
      </c>
      <c r="W288" t="s">
        <v>36</v>
      </c>
    </row>
    <row r="289" spans="1:23" x14ac:dyDescent="0.3">
      <c r="A289" t="s">
        <v>4349</v>
      </c>
      <c r="B289" s="1">
        <v>45053</v>
      </c>
      <c r="C289" s="1">
        <v>45125</v>
      </c>
      <c r="D289">
        <v>84053</v>
      </c>
      <c r="E289" t="s">
        <v>38</v>
      </c>
      <c r="F289" t="s">
        <v>25</v>
      </c>
      <c r="G289" t="s">
        <v>74</v>
      </c>
      <c r="H289" t="s">
        <v>85</v>
      </c>
      <c r="I289" t="s">
        <v>42</v>
      </c>
      <c r="J289" t="s">
        <v>43</v>
      </c>
      <c r="K289" t="s">
        <v>30</v>
      </c>
      <c r="L289" t="s">
        <v>75</v>
      </c>
      <c r="M289">
        <v>84053</v>
      </c>
      <c r="N289" t="s">
        <v>4350</v>
      </c>
      <c r="O289" t="s">
        <v>46</v>
      </c>
      <c r="P289">
        <v>84053</v>
      </c>
      <c r="Q289">
        <v>0</v>
      </c>
      <c r="R289">
        <v>0</v>
      </c>
      <c r="S289" t="s">
        <v>4351</v>
      </c>
      <c r="T289" t="s">
        <v>48</v>
      </c>
      <c r="U289" t="s">
        <v>502</v>
      </c>
      <c r="V289">
        <v>96875</v>
      </c>
      <c r="W289" t="s">
        <v>53</v>
      </c>
    </row>
    <row r="290" spans="1:23" x14ac:dyDescent="0.3">
      <c r="A290" t="s">
        <v>4349</v>
      </c>
      <c r="B290" s="1">
        <v>45053</v>
      </c>
      <c r="C290" s="1">
        <v>45134</v>
      </c>
      <c r="D290">
        <v>13</v>
      </c>
      <c r="E290" t="s">
        <v>38</v>
      </c>
      <c r="F290" t="s">
        <v>39</v>
      </c>
      <c r="G290" t="s">
        <v>74</v>
      </c>
      <c r="H290" t="s">
        <v>85</v>
      </c>
      <c r="I290" t="s">
        <v>42</v>
      </c>
      <c r="J290" t="s">
        <v>43</v>
      </c>
      <c r="K290" t="s">
        <v>30</v>
      </c>
      <c r="L290" t="s">
        <v>75</v>
      </c>
      <c r="M290">
        <v>130</v>
      </c>
      <c r="N290" t="s">
        <v>4350</v>
      </c>
      <c r="O290" t="s">
        <v>46</v>
      </c>
      <c r="P290">
        <v>130</v>
      </c>
      <c r="Q290">
        <v>0</v>
      </c>
      <c r="R290">
        <v>0</v>
      </c>
      <c r="S290" t="s">
        <v>4351</v>
      </c>
      <c r="T290" t="s">
        <v>48</v>
      </c>
      <c r="U290" t="s">
        <v>502</v>
      </c>
      <c r="V290">
        <v>96875</v>
      </c>
      <c r="W290" t="s">
        <v>53</v>
      </c>
    </row>
    <row r="291" spans="1:23" x14ac:dyDescent="0.3">
      <c r="A291" t="s">
        <v>4352</v>
      </c>
      <c r="B291" s="1">
        <v>45054</v>
      </c>
      <c r="C291" s="1">
        <v>45138</v>
      </c>
      <c r="D291">
        <v>97848</v>
      </c>
      <c r="E291" t="s">
        <v>24</v>
      </c>
      <c r="F291" t="s">
        <v>25</v>
      </c>
      <c r="G291" t="s">
        <v>40</v>
      </c>
      <c r="H291" t="s">
        <v>27</v>
      </c>
      <c r="I291" t="s">
        <v>42</v>
      </c>
      <c r="J291" t="s">
        <v>70</v>
      </c>
      <c r="K291" t="s">
        <v>54</v>
      </c>
      <c r="L291" t="s">
        <v>66</v>
      </c>
      <c r="M291">
        <v>97848</v>
      </c>
      <c r="N291" t="s">
        <v>371</v>
      </c>
      <c r="O291" t="s">
        <v>46</v>
      </c>
      <c r="P291">
        <v>97848</v>
      </c>
      <c r="Q291">
        <v>0</v>
      </c>
      <c r="R291">
        <v>0</v>
      </c>
      <c r="S291" t="s">
        <v>4353</v>
      </c>
      <c r="T291" t="s">
        <v>35</v>
      </c>
      <c r="U291" t="s">
        <v>35</v>
      </c>
      <c r="V291">
        <v>0</v>
      </c>
      <c r="W291" t="s">
        <v>43</v>
      </c>
    </row>
    <row r="292" spans="1:23" x14ac:dyDescent="0.3">
      <c r="A292" t="s">
        <v>4354</v>
      </c>
      <c r="B292" s="1">
        <v>45055</v>
      </c>
      <c r="C292" s="1">
        <v>45136</v>
      </c>
      <c r="D292">
        <v>44465</v>
      </c>
      <c r="E292" t="s">
        <v>24</v>
      </c>
      <c r="F292" t="s">
        <v>25</v>
      </c>
      <c r="G292" t="s">
        <v>109</v>
      </c>
      <c r="H292" t="s">
        <v>85</v>
      </c>
      <c r="I292" t="s">
        <v>28</v>
      </c>
      <c r="J292" t="s">
        <v>70</v>
      </c>
      <c r="K292" t="s">
        <v>30</v>
      </c>
      <c r="L292" t="s">
        <v>66</v>
      </c>
      <c r="M292">
        <v>44465</v>
      </c>
      <c r="N292" t="s">
        <v>4355</v>
      </c>
      <c r="O292" t="s">
        <v>33</v>
      </c>
      <c r="P292">
        <v>0</v>
      </c>
      <c r="Q292">
        <v>0</v>
      </c>
      <c r="R292">
        <v>44465</v>
      </c>
      <c r="S292" t="s">
        <v>4356</v>
      </c>
      <c r="T292" t="s">
        <v>48</v>
      </c>
      <c r="U292" t="s">
        <v>509</v>
      </c>
      <c r="V292">
        <v>43173</v>
      </c>
      <c r="W292" t="s">
        <v>36</v>
      </c>
    </row>
    <row r="293" spans="1:23" x14ac:dyDescent="0.3">
      <c r="A293" t="s">
        <v>4357</v>
      </c>
      <c r="B293" s="1">
        <v>45056</v>
      </c>
      <c r="C293" s="1">
        <v>45137</v>
      </c>
      <c r="D293">
        <v>119</v>
      </c>
      <c r="E293" t="s">
        <v>38</v>
      </c>
      <c r="F293" t="s">
        <v>39</v>
      </c>
      <c r="G293" t="s">
        <v>109</v>
      </c>
      <c r="H293" t="s">
        <v>93</v>
      </c>
      <c r="I293" t="s">
        <v>28</v>
      </c>
      <c r="J293" t="s">
        <v>50</v>
      </c>
      <c r="K293" t="s">
        <v>54</v>
      </c>
      <c r="L293" t="s">
        <v>66</v>
      </c>
      <c r="M293">
        <v>119</v>
      </c>
      <c r="N293" t="s">
        <v>4358</v>
      </c>
      <c r="O293" t="s">
        <v>33</v>
      </c>
      <c r="P293">
        <v>0</v>
      </c>
      <c r="Q293">
        <v>0</v>
      </c>
      <c r="R293">
        <v>119</v>
      </c>
      <c r="S293" t="s">
        <v>4359</v>
      </c>
      <c r="T293" t="s">
        <v>35</v>
      </c>
      <c r="U293" t="s">
        <v>35</v>
      </c>
      <c r="V293">
        <v>0</v>
      </c>
      <c r="W293" t="s">
        <v>43</v>
      </c>
    </row>
    <row r="294" spans="1:23" x14ac:dyDescent="0.3">
      <c r="A294" t="s">
        <v>4357</v>
      </c>
      <c r="B294" s="1">
        <v>45056</v>
      </c>
      <c r="C294" s="1">
        <v>45143</v>
      </c>
      <c r="D294">
        <v>92122</v>
      </c>
      <c r="E294" t="s">
        <v>38</v>
      </c>
      <c r="F294" t="s">
        <v>25</v>
      </c>
      <c r="G294" t="s">
        <v>109</v>
      </c>
      <c r="H294" t="s">
        <v>93</v>
      </c>
      <c r="I294" t="s">
        <v>28</v>
      </c>
      <c r="J294" t="s">
        <v>50</v>
      </c>
      <c r="K294" t="s">
        <v>54</v>
      </c>
      <c r="L294" t="s">
        <v>66</v>
      </c>
      <c r="M294">
        <v>92122</v>
      </c>
      <c r="N294" t="s">
        <v>4358</v>
      </c>
      <c r="O294" t="s">
        <v>33</v>
      </c>
      <c r="P294">
        <v>0</v>
      </c>
      <c r="Q294">
        <v>0</v>
      </c>
      <c r="R294">
        <v>92122</v>
      </c>
      <c r="S294" t="s">
        <v>4359</v>
      </c>
      <c r="T294" t="s">
        <v>35</v>
      </c>
      <c r="U294" t="s">
        <v>35</v>
      </c>
      <c r="V294">
        <v>0</v>
      </c>
      <c r="W294" t="s">
        <v>43</v>
      </c>
    </row>
    <row r="295" spans="1:23" x14ac:dyDescent="0.3">
      <c r="A295" t="s">
        <v>4360</v>
      </c>
      <c r="B295" s="1">
        <v>45057</v>
      </c>
      <c r="C295" s="1">
        <v>45130</v>
      </c>
      <c r="D295">
        <v>56625</v>
      </c>
      <c r="E295" t="s">
        <v>24</v>
      </c>
      <c r="F295" t="s">
        <v>25</v>
      </c>
      <c r="G295" t="s">
        <v>40</v>
      </c>
      <c r="H295" t="s">
        <v>52</v>
      </c>
      <c r="I295" t="s">
        <v>28</v>
      </c>
      <c r="J295" t="s">
        <v>29</v>
      </c>
      <c r="K295" t="s">
        <v>30</v>
      </c>
      <c r="L295" t="s">
        <v>75</v>
      </c>
      <c r="M295">
        <v>56625</v>
      </c>
      <c r="N295" t="s">
        <v>4361</v>
      </c>
      <c r="O295" t="s">
        <v>33</v>
      </c>
      <c r="P295">
        <v>0</v>
      </c>
      <c r="Q295">
        <v>0</v>
      </c>
      <c r="R295">
        <v>56625</v>
      </c>
      <c r="S295" t="s">
        <v>4362</v>
      </c>
      <c r="T295" t="s">
        <v>48</v>
      </c>
      <c r="U295" t="s">
        <v>516</v>
      </c>
      <c r="V295">
        <v>5781</v>
      </c>
      <c r="W295" t="s">
        <v>53</v>
      </c>
    </row>
    <row r="296" spans="1:23" x14ac:dyDescent="0.3">
      <c r="A296" t="s">
        <v>4360</v>
      </c>
      <c r="B296" s="1">
        <v>45057</v>
      </c>
      <c r="C296" s="1">
        <v>45144</v>
      </c>
      <c r="D296">
        <v>82</v>
      </c>
      <c r="E296" t="s">
        <v>24</v>
      </c>
      <c r="F296" t="s">
        <v>39</v>
      </c>
      <c r="G296" t="s">
        <v>40</v>
      </c>
      <c r="H296" t="s">
        <v>52</v>
      </c>
      <c r="I296" t="s">
        <v>28</v>
      </c>
      <c r="J296" t="s">
        <v>29</v>
      </c>
      <c r="K296" t="s">
        <v>30</v>
      </c>
      <c r="L296" t="s">
        <v>75</v>
      </c>
      <c r="M296">
        <v>82</v>
      </c>
      <c r="N296" t="s">
        <v>4361</v>
      </c>
      <c r="O296" t="s">
        <v>33</v>
      </c>
      <c r="P296">
        <v>0</v>
      </c>
      <c r="Q296">
        <v>0</v>
      </c>
      <c r="R296">
        <v>82</v>
      </c>
      <c r="S296" t="s">
        <v>4362</v>
      </c>
      <c r="T296" t="s">
        <v>48</v>
      </c>
      <c r="U296" t="s">
        <v>516</v>
      </c>
      <c r="V296">
        <v>5781</v>
      </c>
      <c r="W296" t="s">
        <v>53</v>
      </c>
    </row>
    <row r="297" spans="1:23" x14ac:dyDescent="0.3">
      <c r="A297" t="s">
        <v>4363</v>
      </c>
      <c r="B297" s="1">
        <v>45058</v>
      </c>
      <c r="C297" s="1">
        <v>45139</v>
      </c>
      <c r="D297">
        <v>84251</v>
      </c>
      <c r="E297" t="s">
        <v>38</v>
      </c>
      <c r="F297" t="s">
        <v>25</v>
      </c>
      <c r="G297" t="s">
        <v>119</v>
      </c>
      <c r="H297" t="s">
        <v>93</v>
      </c>
      <c r="I297" t="s">
        <v>42</v>
      </c>
      <c r="J297" t="s">
        <v>29</v>
      </c>
      <c r="K297" t="s">
        <v>30</v>
      </c>
      <c r="L297" t="s">
        <v>75</v>
      </c>
      <c r="M297">
        <v>84251</v>
      </c>
      <c r="N297" t="s">
        <v>4364</v>
      </c>
      <c r="O297" t="s">
        <v>46</v>
      </c>
      <c r="P297">
        <v>84251</v>
      </c>
      <c r="Q297">
        <v>0</v>
      </c>
      <c r="R297">
        <v>0</v>
      </c>
      <c r="S297" t="s">
        <v>4365</v>
      </c>
      <c r="T297" t="s">
        <v>48</v>
      </c>
      <c r="U297" t="s">
        <v>520</v>
      </c>
      <c r="V297">
        <v>97996</v>
      </c>
      <c r="W297" t="s">
        <v>64</v>
      </c>
    </row>
    <row r="298" spans="1:23" x14ac:dyDescent="0.3">
      <c r="A298" t="s">
        <v>4366</v>
      </c>
      <c r="B298" s="1">
        <v>45059</v>
      </c>
      <c r="C298" s="1">
        <v>45147</v>
      </c>
      <c r="D298">
        <v>72768</v>
      </c>
      <c r="E298" t="s">
        <v>24</v>
      </c>
      <c r="F298" t="s">
        <v>25</v>
      </c>
      <c r="G298" t="s">
        <v>26</v>
      </c>
      <c r="H298" t="s">
        <v>85</v>
      </c>
      <c r="I298" t="s">
        <v>42</v>
      </c>
      <c r="J298" t="s">
        <v>36</v>
      </c>
      <c r="K298" t="s">
        <v>30</v>
      </c>
      <c r="L298" t="s">
        <v>44</v>
      </c>
      <c r="M298">
        <v>72768</v>
      </c>
      <c r="N298" t="s">
        <v>1448</v>
      </c>
      <c r="O298" t="s">
        <v>46</v>
      </c>
      <c r="P298">
        <v>72768</v>
      </c>
      <c r="Q298">
        <v>0</v>
      </c>
      <c r="R298">
        <v>0</v>
      </c>
      <c r="S298" t="s">
        <v>4367</v>
      </c>
      <c r="T298" t="s">
        <v>48</v>
      </c>
      <c r="U298" t="s">
        <v>524</v>
      </c>
      <c r="V298">
        <v>33432</v>
      </c>
      <c r="W298" t="s">
        <v>29</v>
      </c>
    </row>
    <row r="299" spans="1:23" x14ac:dyDescent="0.3">
      <c r="A299" t="s">
        <v>4366</v>
      </c>
      <c r="B299" s="1">
        <v>45059</v>
      </c>
      <c r="C299" s="1">
        <v>45119</v>
      </c>
      <c r="D299">
        <v>124</v>
      </c>
      <c r="E299" t="s">
        <v>24</v>
      </c>
      <c r="F299" t="s">
        <v>39</v>
      </c>
      <c r="G299" t="s">
        <v>26</v>
      </c>
      <c r="H299" t="s">
        <v>85</v>
      </c>
      <c r="I299" t="s">
        <v>42</v>
      </c>
      <c r="J299" t="s">
        <v>36</v>
      </c>
      <c r="K299" t="s">
        <v>30</v>
      </c>
      <c r="L299" t="s">
        <v>44</v>
      </c>
      <c r="M299">
        <v>124</v>
      </c>
      <c r="N299" t="s">
        <v>1448</v>
      </c>
      <c r="O299" t="s">
        <v>46</v>
      </c>
      <c r="P299">
        <v>124</v>
      </c>
      <c r="Q299">
        <v>0</v>
      </c>
      <c r="R299">
        <v>0</v>
      </c>
      <c r="S299" t="s">
        <v>4367</v>
      </c>
      <c r="T299" t="s">
        <v>48</v>
      </c>
      <c r="U299" t="s">
        <v>524</v>
      </c>
      <c r="V299">
        <v>33432</v>
      </c>
      <c r="W299" t="s">
        <v>29</v>
      </c>
    </row>
    <row r="300" spans="1:23" x14ac:dyDescent="0.3">
      <c r="A300" t="s">
        <v>4368</v>
      </c>
      <c r="B300" s="1">
        <v>45060</v>
      </c>
      <c r="C300" s="1">
        <v>45121</v>
      </c>
      <c r="D300">
        <v>30439</v>
      </c>
      <c r="E300" t="s">
        <v>24</v>
      </c>
      <c r="F300" t="s">
        <v>25</v>
      </c>
      <c r="G300" t="s">
        <v>74</v>
      </c>
      <c r="H300" t="s">
        <v>27</v>
      </c>
      <c r="I300" t="s">
        <v>42</v>
      </c>
      <c r="J300" t="s">
        <v>114</v>
      </c>
      <c r="K300" t="s">
        <v>30</v>
      </c>
      <c r="L300" t="s">
        <v>75</v>
      </c>
      <c r="M300">
        <v>30439</v>
      </c>
      <c r="N300" t="s">
        <v>4369</v>
      </c>
      <c r="O300" t="s">
        <v>116</v>
      </c>
      <c r="P300">
        <v>30439</v>
      </c>
      <c r="Q300">
        <v>0</v>
      </c>
      <c r="R300">
        <v>0</v>
      </c>
      <c r="S300" t="s">
        <v>4370</v>
      </c>
      <c r="T300" t="s">
        <v>48</v>
      </c>
      <c r="U300" t="s">
        <v>1176</v>
      </c>
      <c r="V300">
        <v>30722</v>
      </c>
      <c r="W300" t="s">
        <v>50</v>
      </c>
    </row>
    <row r="301" spans="1:23" x14ac:dyDescent="0.3">
      <c r="A301" t="s">
        <v>4371</v>
      </c>
      <c r="B301" s="1">
        <v>45061</v>
      </c>
      <c r="C301" s="1">
        <v>45133</v>
      </c>
      <c r="D301">
        <v>53757</v>
      </c>
      <c r="E301" t="s">
        <v>38</v>
      </c>
      <c r="F301" t="s">
        <v>25</v>
      </c>
      <c r="G301" t="s">
        <v>26</v>
      </c>
      <c r="H301" t="s">
        <v>59</v>
      </c>
      <c r="I301" t="s">
        <v>42</v>
      </c>
      <c r="J301" t="s">
        <v>50</v>
      </c>
      <c r="K301" t="s">
        <v>30</v>
      </c>
      <c r="L301" t="s">
        <v>75</v>
      </c>
      <c r="M301">
        <v>53757</v>
      </c>
      <c r="N301" t="s">
        <v>668</v>
      </c>
      <c r="O301" t="s">
        <v>61</v>
      </c>
      <c r="P301">
        <v>0</v>
      </c>
      <c r="Q301">
        <v>53757</v>
      </c>
      <c r="R301">
        <v>0</v>
      </c>
      <c r="S301" t="s">
        <v>4372</v>
      </c>
      <c r="T301" t="s">
        <v>48</v>
      </c>
      <c r="U301" t="s">
        <v>1768</v>
      </c>
      <c r="V301">
        <v>93552</v>
      </c>
      <c r="W301" t="s">
        <v>43</v>
      </c>
    </row>
    <row r="302" spans="1:23" x14ac:dyDescent="0.3">
      <c r="A302" t="s">
        <v>4373</v>
      </c>
      <c r="B302" s="1">
        <v>45062</v>
      </c>
      <c r="C302" s="1">
        <v>45145</v>
      </c>
      <c r="D302">
        <v>98468</v>
      </c>
      <c r="E302" t="s">
        <v>38</v>
      </c>
      <c r="F302" t="s">
        <v>25</v>
      </c>
      <c r="G302" t="s">
        <v>109</v>
      </c>
      <c r="H302" t="s">
        <v>59</v>
      </c>
      <c r="I302" t="s">
        <v>42</v>
      </c>
      <c r="J302" t="s">
        <v>50</v>
      </c>
      <c r="K302" t="s">
        <v>30</v>
      </c>
      <c r="L302" t="s">
        <v>75</v>
      </c>
      <c r="M302">
        <v>98468</v>
      </c>
      <c r="N302" t="s">
        <v>4374</v>
      </c>
      <c r="O302" t="s">
        <v>61</v>
      </c>
      <c r="P302">
        <v>0</v>
      </c>
      <c r="Q302">
        <v>98468</v>
      </c>
      <c r="R302">
        <v>0</v>
      </c>
      <c r="S302" t="s">
        <v>4375</v>
      </c>
      <c r="T302" t="s">
        <v>48</v>
      </c>
      <c r="U302" t="s">
        <v>534</v>
      </c>
      <c r="V302">
        <v>58789</v>
      </c>
      <c r="W302" t="s">
        <v>64</v>
      </c>
    </row>
    <row r="303" spans="1:23" x14ac:dyDescent="0.3">
      <c r="A303" t="s">
        <v>4373</v>
      </c>
      <c r="B303" s="1">
        <v>45062</v>
      </c>
      <c r="C303" s="1">
        <v>45124</v>
      </c>
      <c r="D303">
        <v>148</v>
      </c>
      <c r="E303" t="s">
        <v>38</v>
      </c>
      <c r="F303" t="s">
        <v>39</v>
      </c>
      <c r="G303" t="s">
        <v>109</v>
      </c>
      <c r="H303" t="s">
        <v>59</v>
      </c>
      <c r="I303" t="s">
        <v>42</v>
      </c>
      <c r="J303" t="s">
        <v>50</v>
      </c>
      <c r="K303" t="s">
        <v>30</v>
      </c>
      <c r="L303" t="s">
        <v>75</v>
      </c>
      <c r="M303">
        <v>148</v>
      </c>
      <c r="N303" t="s">
        <v>4374</v>
      </c>
      <c r="O303" t="s">
        <v>61</v>
      </c>
      <c r="P303">
        <v>0</v>
      </c>
      <c r="Q303">
        <v>148</v>
      </c>
      <c r="R303">
        <v>0</v>
      </c>
      <c r="S303" t="s">
        <v>4375</v>
      </c>
      <c r="T303" t="s">
        <v>48</v>
      </c>
      <c r="U303" t="s">
        <v>534</v>
      </c>
      <c r="V303">
        <v>58789</v>
      </c>
      <c r="W303" t="s">
        <v>64</v>
      </c>
    </row>
    <row r="304" spans="1:23" x14ac:dyDescent="0.3">
      <c r="A304" t="s">
        <v>4376</v>
      </c>
      <c r="B304" s="1">
        <v>45063</v>
      </c>
      <c r="C304" s="1">
        <v>45129</v>
      </c>
      <c r="D304">
        <v>55397</v>
      </c>
      <c r="E304" t="s">
        <v>38</v>
      </c>
      <c r="F304" t="s">
        <v>25</v>
      </c>
      <c r="G304" t="s">
        <v>74</v>
      </c>
      <c r="H304" t="s">
        <v>52</v>
      </c>
      <c r="I304" t="s">
        <v>28</v>
      </c>
      <c r="J304" t="s">
        <v>64</v>
      </c>
      <c r="K304" t="s">
        <v>54</v>
      </c>
      <c r="L304" t="s">
        <v>31</v>
      </c>
      <c r="M304">
        <v>55397</v>
      </c>
      <c r="N304" t="s">
        <v>4377</v>
      </c>
      <c r="O304" t="s">
        <v>33</v>
      </c>
      <c r="P304">
        <v>0</v>
      </c>
      <c r="Q304">
        <v>0</v>
      </c>
      <c r="R304">
        <v>55397</v>
      </c>
      <c r="S304" t="s">
        <v>4378</v>
      </c>
      <c r="T304" t="s">
        <v>35</v>
      </c>
      <c r="U304" t="s">
        <v>35</v>
      </c>
      <c r="V304">
        <v>0</v>
      </c>
      <c r="W304" t="s">
        <v>53</v>
      </c>
    </row>
    <row r="305" spans="1:23" x14ac:dyDescent="0.3">
      <c r="A305" t="s">
        <v>4376</v>
      </c>
      <c r="B305" s="1">
        <v>45063</v>
      </c>
      <c r="C305" s="1">
        <v>45123</v>
      </c>
      <c r="D305">
        <v>141</v>
      </c>
      <c r="E305" t="s">
        <v>38</v>
      </c>
      <c r="F305" t="s">
        <v>39</v>
      </c>
      <c r="G305" t="s">
        <v>74</v>
      </c>
      <c r="H305" t="s">
        <v>52</v>
      </c>
      <c r="I305" t="s">
        <v>28</v>
      </c>
      <c r="J305" t="s">
        <v>64</v>
      </c>
      <c r="K305" t="s">
        <v>54</v>
      </c>
      <c r="L305" t="s">
        <v>31</v>
      </c>
      <c r="M305">
        <v>141</v>
      </c>
      <c r="N305" t="s">
        <v>4377</v>
      </c>
      <c r="O305" t="s">
        <v>33</v>
      </c>
      <c r="P305">
        <v>0</v>
      </c>
      <c r="Q305">
        <v>0</v>
      </c>
      <c r="R305">
        <v>141</v>
      </c>
      <c r="S305" t="s">
        <v>4378</v>
      </c>
      <c r="T305" t="s">
        <v>35</v>
      </c>
      <c r="U305" t="s">
        <v>35</v>
      </c>
      <c r="V305">
        <v>0</v>
      </c>
      <c r="W305" t="s">
        <v>53</v>
      </c>
    </row>
    <row r="306" spans="1:23" x14ac:dyDescent="0.3">
      <c r="A306" t="s">
        <v>4379</v>
      </c>
      <c r="B306" s="1">
        <v>45064</v>
      </c>
      <c r="C306" s="1">
        <v>45142</v>
      </c>
      <c r="D306">
        <v>37882</v>
      </c>
      <c r="E306" t="s">
        <v>38</v>
      </c>
      <c r="F306" t="s">
        <v>25</v>
      </c>
      <c r="G306" t="s">
        <v>40</v>
      </c>
      <c r="H306" t="s">
        <v>41</v>
      </c>
      <c r="I306" t="s">
        <v>42</v>
      </c>
      <c r="J306" t="s">
        <v>50</v>
      </c>
      <c r="K306" t="s">
        <v>30</v>
      </c>
      <c r="L306" t="s">
        <v>66</v>
      </c>
      <c r="M306">
        <v>37882</v>
      </c>
      <c r="N306" t="s">
        <v>378</v>
      </c>
      <c r="O306" t="s">
        <v>61</v>
      </c>
      <c r="P306">
        <v>0</v>
      </c>
      <c r="Q306">
        <v>37882</v>
      </c>
      <c r="R306">
        <v>0</v>
      </c>
      <c r="S306" t="s">
        <v>4380</v>
      </c>
      <c r="T306" t="s">
        <v>35</v>
      </c>
      <c r="U306" t="s">
        <v>35</v>
      </c>
      <c r="V306">
        <v>0</v>
      </c>
      <c r="W306" t="s">
        <v>64</v>
      </c>
    </row>
    <row r="307" spans="1:23" x14ac:dyDescent="0.3">
      <c r="A307" t="s">
        <v>4381</v>
      </c>
      <c r="B307" s="1">
        <v>45065</v>
      </c>
      <c r="C307" s="1">
        <v>45150</v>
      </c>
      <c r="D307">
        <v>28567</v>
      </c>
      <c r="E307" t="s">
        <v>24</v>
      </c>
      <c r="F307" t="s">
        <v>25</v>
      </c>
      <c r="G307" t="s">
        <v>74</v>
      </c>
      <c r="H307" t="s">
        <v>52</v>
      </c>
      <c r="I307" t="s">
        <v>42</v>
      </c>
      <c r="J307" t="s">
        <v>53</v>
      </c>
      <c r="K307" t="s">
        <v>54</v>
      </c>
      <c r="L307" t="s">
        <v>66</v>
      </c>
      <c r="M307">
        <v>28567</v>
      </c>
      <c r="N307" t="s">
        <v>2480</v>
      </c>
      <c r="O307" t="s">
        <v>46</v>
      </c>
      <c r="P307">
        <v>28567</v>
      </c>
      <c r="Q307">
        <v>0</v>
      </c>
      <c r="R307">
        <v>0</v>
      </c>
      <c r="S307" t="s">
        <v>4382</v>
      </c>
      <c r="T307" t="s">
        <v>48</v>
      </c>
      <c r="U307" t="s">
        <v>545</v>
      </c>
      <c r="V307">
        <v>80467</v>
      </c>
      <c r="W307" t="s">
        <v>50</v>
      </c>
    </row>
    <row r="308" spans="1:23" x14ac:dyDescent="0.3">
      <c r="A308" t="s">
        <v>4381</v>
      </c>
      <c r="B308" s="1">
        <v>45065</v>
      </c>
      <c r="C308" s="1">
        <v>45146</v>
      </c>
      <c r="D308">
        <v>126</v>
      </c>
      <c r="E308" t="s">
        <v>24</v>
      </c>
      <c r="F308" t="s">
        <v>39</v>
      </c>
      <c r="G308" t="s">
        <v>74</v>
      </c>
      <c r="H308" t="s">
        <v>52</v>
      </c>
      <c r="I308" t="s">
        <v>42</v>
      </c>
      <c r="J308" t="s">
        <v>53</v>
      </c>
      <c r="K308" t="s">
        <v>54</v>
      </c>
      <c r="L308" t="s">
        <v>66</v>
      </c>
      <c r="M308">
        <v>126</v>
      </c>
      <c r="N308" t="s">
        <v>2480</v>
      </c>
      <c r="O308" t="s">
        <v>46</v>
      </c>
      <c r="P308">
        <v>126</v>
      </c>
      <c r="Q308">
        <v>0</v>
      </c>
      <c r="R308">
        <v>0</v>
      </c>
      <c r="S308" t="s">
        <v>4382</v>
      </c>
      <c r="T308" t="s">
        <v>48</v>
      </c>
      <c r="U308" t="s">
        <v>545</v>
      </c>
      <c r="V308">
        <v>80467</v>
      </c>
      <c r="W308" t="s">
        <v>50</v>
      </c>
    </row>
    <row r="309" spans="1:23" x14ac:dyDescent="0.3">
      <c r="A309" t="s">
        <v>4383</v>
      </c>
      <c r="B309" s="1">
        <v>45066</v>
      </c>
      <c r="C309" s="1">
        <v>45149</v>
      </c>
      <c r="D309">
        <v>85071</v>
      </c>
      <c r="E309" t="s">
        <v>24</v>
      </c>
      <c r="F309" t="s">
        <v>25</v>
      </c>
      <c r="G309" t="s">
        <v>74</v>
      </c>
      <c r="H309" t="s">
        <v>59</v>
      </c>
      <c r="I309" t="s">
        <v>28</v>
      </c>
      <c r="J309" t="s">
        <v>29</v>
      </c>
      <c r="K309" t="s">
        <v>30</v>
      </c>
      <c r="L309" t="s">
        <v>55</v>
      </c>
      <c r="M309">
        <v>85071</v>
      </c>
      <c r="N309" t="s">
        <v>2251</v>
      </c>
      <c r="O309" t="s">
        <v>33</v>
      </c>
      <c r="P309">
        <v>0</v>
      </c>
      <c r="Q309">
        <v>0</v>
      </c>
      <c r="R309">
        <v>85071</v>
      </c>
      <c r="S309" t="s">
        <v>4384</v>
      </c>
      <c r="T309" t="s">
        <v>48</v>
      </c>
      <c r="U309" t="s">
        <v>549</v>
      </c>
      <c r="V309">
        <v>3911</v>
      </c>
      <c r="W309" t="s">
        <v>53</v>
      </c>
    </row>
    <row r="310" spans="1:23" x14ac:dyDescent="0.3">
      <c r="A310" t="s">
        <v>4385</v>
      </c>
      <c r="B310" s="1">
        <v>45067</v>
      </c>
      <c r="C310" s="1">
        <v>45137</v>
      </c>
      <c r="D310">
        <v>61952</v>
      </c>
      <c r="E310" t="s">
        <v>38</v>
      </c>
      <c r="F310" t="s">
        <v>25</v>
      </c>
      <c r="G310" t="s">
        <v>109</v>
      </c>
      <c r="H310" t="s">
        <v>59</v>
      </c>
      <c r="I310" t="s">
        <v>42</v>
      </c>
      <c r="J310" t="s">
        <v>43</v>
      </c>
      <c r="K310" t="s">
        <v>30</v>
      </c>
      <c r="L310" t="s">
        <v>31</v>
      </c>
      <c r="M310">
        <v>61952</v>
      </c>
      <c r="N310" t="s">
        <v>4338</v>
      </c>
      <c r="O310" t="s">
        <v>46</v>
      </c>
      <c r="P310">
        <v>61952</v>
      </c>
      <c r="Q310">
        <v>0</v>
      </c>
      <c r="R310">
        <v>0</v>
      </c>
      <c r="S310" t="s">
        <v>4386</v>
      </c>
      <c r="T310" t="s">
        <v>48</v>
      </c>
      <c r="U310" t="s">
        <v>1198</v>
      </c>
      <c r="V310">
        <v>42939</v>
      </c>
      <c r="W310" t="s">
        <v>36</v>
      </c>
    </row>
    <row r="311" spans="1:23" x14ac:dyDescent="0.3">
      <c r="A311" t="s">
        <v>4387</v>
      </c>
      <c r="B311" s="1">
        <v>45068</v>
      </c>
      <c r="C311" s="1">
        <v>45155</v>
      </c>
      <c r="D311">
        <v>73275</v>
      </c>
      <c r="E311" t="s">
        <v>38</v>
      </c>
      <c r="F311" t="s">
        <v>25</v>
      </c>
      <c r="G311" t="s">
        <v>109</v>
      </c>
      <c r="H311" t="s">
        <v>59</v>
      </c>
      <c r="I311" t="s">
        <v>42</v>
      </c>
      <c r="J311" t="s">
        <v>29</v>
      </c>
      <c r="K311" t="s">
        <v>54</v>
      </c>
      <c r="L311" t="s">
        <v>66</v>
      </c>
      <c r="M311">
        <v>73275</v>
      </c>
      <c r="N311" t="s">
        <v>297</v>
      </c>
      <c r="O311" t="s">
        <v>61</v>
      </c>
      <c r="P311">
        <v>0</v>
      </c>
      <c r="Q311">
        <v>73275</v>
      </c>
      <c r="R311">
        <v>0</v>
      </c>
      <c r="S311" t="s">
        <v>4388</v>
      </c>
      <c r="T311" t="s">
        <v>35</v>
      </c>
      <c r="U311" t="s">
        <v>35</v>
      </c>
      <c r="V311">
        <v>0</v>
      </c>
      <c r="W311" t="s">
        <v>43</v>
      </c>
    </row>
    <row r="312" spans="1:23" x14ac:dyDescent="0.3">
      <c r="A312" t="s">
        <v>4389</v>
      </c>
      <c r="B312" s="1">
        <v>45069</v>
      </c>
      <c r="C312" s="1">
        <v>45144</v>
      </c>
      <c r="D312">
        <v>50054</v>
      </c>
      <c r="E312" t="s">
        <v>24</v>
      </c>
      <c r="F312" t="s">
        <v>25</v>
      </c>
      <c r="G312" t="s">
        <v>26</v>
      </c>
      <c r="H312" t="s">
        <v>27</v>
      </c>
      <c r="I312" t="s">
        <v>42</v>
      </c>
      <c r="J312" t="s">
        <v>43</v>
      </c>
      <c r="K312" t="s">
        <v>30</v>
      </c>
      <c r="L312" t="s">
        <v>55</v>
      </c>
      <c r="M312">
        <v>50054</v>
      </c>
      <c r="N312" t="s">
        <v>2375</v>
      </c>
      <c r="O312" t="s">
        <v>46</v>
      </c>
      <c r="P312">
        <v>50054</v>
      </c>
      <c r="Q312">
        <v>0</v>
      </c>
      <c r="R312">
        <v>0</v>
      </c>
      <c r="S312" t="s">
        <v>4390</v>
      </c>
      <c r="T312" t="s">
        <v>35</v>
      </c>
      <c r="U312" t="s">
        <v>35</v>
      </c>
      <c r="V312">
        <v>0</v>
      </c>
      <c r="W312" t="s">
        <v>29</v>
      </c>
    </row>
    <row r="313" spans="1:23" x14ac:dyDescent="0.3">
      <c r="A313" t="s">
        <v>4391</v>
      </c>
      <c r="B313" s="1">
        <v>45070</v>
      </c>
      <c r="C313" s="1">
        <v>45137</v>
      </c>
      <c r="D313">
        <v>53508</v>
      </c>
      <c r="E313" t="s">
        <v>38</v>
      </c>
      <c r="F313" t="s">
        <v>25</v>
      </c>
      <c r="G313" t="s">
        <v>40</v>
      </c>
      <c r="H313" t="s">
        <v>93</v>
      </c>
      <c r="I313" t="s">
        <v>42</v>
      </c>
      <c r="J313" t="s">
        <v>64</v>
      </c>
      <c r="K313" t="s">
        <v>54</v>
      </c>
      <c r="L313" t="s">
        <v>75</v>
      </c>
      <c r="M313">
        <v>53508</v>
      </c>
      <c r="N313" t="s">
        <v>1014</v>
      </c>
      <c r="O313" t="s">
        <v>61</v>
      </c>
      <c r="P313">
        <v>0</v>
      </c>
      <c r="Q313">
        <v>53508</v>
      </c>
      <c r="R313">
        <v>0</v>
      </c>
      <c r="S313" t="s">
        <v>4392</v>
      </c>
      <c r="T313" t="s">
        <v>35</v>
      </c>
      <c r="U313" t="s">
        <v>35</v>
      </c>
      <c r="V313">
        <v>0</v>
      </c>
      <c r="W313" t="s">
        <v>50</v>
      </c>
    </row>
    <row r="314" spans="1:23" x14ac:dyDescent="0.3">
      <c r="A314" t="s">
        <v>4391</v>
      </c>
      <c r="B314" s="1">
        <v>45070</v>
      </c>
      <c r="C314" s="1">
        <v>45145</v>
      </c>
      <c r="D314">
        <v>109</v>
      </c>
      <c r="E314" t="s">
        <v>38</v>
      </c>
      <c r="F314" t="s">
        <v>39</v>
      </c>
      <c r="G314" t="s">
        <v>40</v>
      </c>
      <c r="H314" t="s">
        <v>93</v>
      </c>
      <c r="I314" t="s">
        <v>42</v>
      </c>
      <c r="J314" t="s">
        <v>64</v>
      </c>
      <c r="K314" t="s">
        <v>54</v>
      </c>
      <c r="L314" t="s">
        <v>75</v>
      </c>
      <c r="M314">
        <v>109</v>
      </c>
      <c r="N314" t="s">
        <v>1014</v>
      </c>
      <c r="O314" t="s">
        <v>61</v>
      </c>
      <c r="P314">
        <v>0</v>
      </c>
      <c r="Q314">
        <v>109</v>
      </c>
      <c r="R314">
        <v>0</v>
      </c>
      <c r="S314" t="s">
        <v>4392</v>
      </c>
      <c r="T314" t="s">
        <v>35</v>
      </c>
      <c r="U314" t="s">
        <v>35</v>
      </c>
      <c r="V314">
        <v>0</v>
      </c>
      <c r="W314" t="s">
        <v>50</v>
      </c>
    </row>
    <row r="315" spans="1:23" x14ac:dyDescent="0.3">
      <c r="A315" t="s">
        <v>4393</v>
      </c>
      <c r="B315" s="1">
        <v>45071</v>
      </c>
      <c r="C315" s="1">
        <v>45160</v>
      </c>
      <c r="D315">
        <v>7409</v>
      </c>
      <c r="E315" t="s">
        <v>38</v>
      </c>
      <c r="F315" t="s">
        <v>25</v>
      </c>
      <c r="G315" t="s">
        <v>109</v>
      </c>
      <c r="H315" t="s">
        <v>85</v>
      </c>
      <c r="I315" t="s">
        <v>42</v>
      </c>
      <c r="J315" t="s">
        <v>70</v>
      </c>
      <c r="K315" t="s">
        <v>54</v>
      </c>
      <c r="L315" t="s">
        <v>75</v>
      </c>
      <c r="M315">
        <v>7409</v>
      </c>
      <c r="N315" t="s">
        <v>4394</v>
      </c>
      <c r="O315" t="s">
        <v>61</v>
      </c>
      <c r="P315">
        <v>0</v>
      </c>
      <c r="Q315">
        <v>7409</v>
      </c>
      <c r="R315">
        <v>0</v>
      </c>
      <c r="S315" t="s">
        <v>4395</v>
      </c>
      <c r="T315" t="s">
        <v>48</v>
      </c>
      <c r="U315" t="s">
        <v>567</v>
      </c>
      <c r="V315">
        <v>35999</v>
      </c>
      <c r="W315" t="s">
        <v>64</v>
      </c>
    </row>
    <row r="316" spans="1:23" x14ac:dyDescent="0.3">
      <c r="A316" t="s">
        <v>4396</v>
      </c>
      <c r="B316" s="1">
        <v>45072</v>
      </c>
      <c r="C316" s="1">
        <v>45145</v>
      </c>
      <c r="D316">
        <v>66108</v>
      </c>
      <c r="E316" t="s">
        <v>38</v>
      </c>
      <c r="F316" t="s">
        <v>25</v>
      </c>
      <c r="G316" t="s">
        <v>40</v>
      </c>
      <c r="H316" t="s">
        <v>52</v>
      </c>
      <c r="I316" t="s">
        <v>28</v>
      </c>
      <c r="J316" t="s">
        <v>53</v>
      </c>
      <c r="K316" t="s">
        <v>54</v>
      </c>
      <c r="L316" t="s">
        <v>66</v>
      </c>
      <c r="M316">
        <v>66108</v>
      </c>
      <c r="N316" t="s">
        <v>3300</v>
      </c>
      <c r="O316" t="s">
        <v>33</v>
      </c>
      <c r="P316">
        <v>0</v>
      </c>
      <c r="Q316">
        <v>0</v>
      </c>
      <c r="R316">
        <v>66108</v>
      </c>
      <c r="S316" t="s">
        <v>4397</v>
      </c>
      <c r="T316" t="s">
        <v>48</v>
      </c>
      <c r="U316" t="s">
        <v>2353</v>
      </c>
      <c r="V316">
        <v>38115</v>
      </c>
      <c r="W316" t="s">
        <v>36</v>
      </c>
    </row>
    <row r="317" spans="1:23" x14ac:dyDescent="0.3">
      <c r="A317" t="s">
        <v>4398</v>
      </c>
      <c r="B317" s="1">
        <v>45073</v>
      </c>
      <c r="C317" s="1">
        <v>45135</v>
      </c>
      <c r="D317">
        <v>3680</v>
      </c>
      <c r="E317" t="s">
        <v>24</v>
      </c>
      <c r="F317" t="s">
        <v>25</v>
      </c>
      <c r="G317" t="s">
        <v>80</v>
      </c>
      <c r="H317" t="s">
        <v>59</v>
      </c>
      <c r="I317" t="s">
        <v>42</v>
      </c>
      <c r="J317" t="s">
        <v>53</v>
      </c>
      <c r="K317" t="s">
        <v>54</v>
      </c>
      <c r="L317" t="s">
        <v>66</v>
      </c>
      <c r="M317">
        <v>36800</v>
      </c>
      <c r="N317" t="s">
        <v>2739</v>
      </c>
      <c r="O317" t="s">
        <v>46</v>
      </c>
      <c r="P317">
        <v>36800</v>
      </c>
      <c r="Q317">
        <v>0</v>
      </c>
      <c r="R317">
        <v>0</v>
      </c>
      <c r="S317" t="s">
        <v>4399</v>
      </c>
      <c r="T317" t="s">
        <v>48</v>
      </c>
      <c r="U317" t="s">
        <v>1216</v>
      </c>
      <c r="V317">
        <v>23833</v>
      </c>
      <c r="W317" t="s">
        <v>43</v>
      </c>
    </row>
    <row r="318" spans="1:23" x14ac:dyDescent="0.3">
      <c r="A318" t="s">
        <v>4400</v>
      </c>
      <c r="B318" s="1">
        <v>45074</v>
      </c>
      <c r="C318" s="1">
        <v>45137</v>
      </c>
      <c r="D318">
        <v>40429</v>
      </c>
      <c r="E318" t="s">
        <v>24</v>
      </c>
      <c r="F318" t="s">
        <v>25</v>
      </c>
      <c r="G318" t="s">
        <v>40</v>
      </c>
      <c r="H318" t="s">
        <v>52</v>
      </c>
      <c r="I318" t="s">
        <v>42</v>
      </c>
      <c r="J318" t="s">
        <v>43</v>
      </c>
      <c r="K318" t="s">
        <v>30</v>
      </c>
      <c r="L318" t="s">
        <v>55</v>
      </c>
      <c r="M318">
        <v>40429</v>
      </c>
      <c r="N318" t="s">
        <v>4264</v>
      </c>
      <c r="O318" t="s">
        <v>46</v>
      </c>
      <c r="P318">
        <v>40429</v>
      </c>
      <c r="Q318">
        <v>0</v>
      </c>
      <c r="R318">
        <v>0</v>
      </c>
      <c r="S318" t="s">
        <v>4401</v>
      </c>
      <c r="T318" t="s">
        <v>48</v>
      </c>
      <c r="U318" t="s">
        <v>577</v>
      </c>
      <c r="V318">
        <v>81526</v>
      </c>
      <c r="W318" t="s">
        <v>36</v>
      </c>
    </row>
    <row r="319" spans="1:23" x14ac:dyDescent="0.3">
      <c r="A319" t="s">
        <v>4402</v>
      </c>
      <c r="B319" s="1">
        <v>45075</v>
      </c>
      <c r="C319" s="1">
        <v>45141</v>
      </c>
      <c r="D319">
        <v>93</v>
      </c>
      <c r="E319" t="s">
        <v>24</v>
      </c>
      <c r="F319" t="s">
        <v>39</v>
      </c>
      <c r="G319" t="s">
        <v>109</v>
      </c>
      <c r="H319" t="s">
        <v>27</v>
      </c>
      <c r="I319" t="s">
        <v>42</v>
      </c>
      <c r="J319" t="s">
        <v>29</v>
      </c>
      <c r="K319" t="s">
        <v>30</v>
      </c>
      <c r="L319" t="s">
        <v>44</v>
      </c>
      <c r="M319">
        <v>93</v>
      </c>
      <c r="N319" t="s">
        <v>4403</v>
      </c>
      <c r="O319" t="s">
        <v>61</v>
      </c>
      <c r="P319">
        <v>0</v>
      </c>
      <c r="Q319">
        <v>93</v>
      </c>
      <c r="R319">
        <v>0</v>
      </c>
      <c r="S319" t="s">
        <v>4404</v>
      </c>
      <c r="T319" t="s">
        <v>35</v>
      </c>
      <c r="U319" t="s">
        <v>35</v>
      </c>
      <c r="V319">
        <v>0</v>
      </c>
      <c r="W319" t="s">
        <v>36</v>
      </c>
    </row>
    <row r="320" spans="1:23" x14ac:dyDescent="0.3">
      <c r="A320" t="s">
        <v>4402</v>
      </c>
      <c r="B320" s="1">
        <v>45075</v>
      </c>
      <c r="C320" s="1">
        <v>45137</v>
      </c>
      <c r="D320">
        <v>25979</v>
      </c>
      <c r="E320" t="s">
        <v>24</v>
      </c>
      <c r="F320" t="s">
        <v>25</v>
      </c>
      <c r="G320" t="s">
        <v>109</v>
      </c>
      <c r="H320" t="s">
        <v>27</v>
      </c>
      <c r="I320" t="s">
        <v>42</v>
      </c>
      <c r="J320" t="s">
        <v>29</v>
      </c>
      <c r="K320" t="s">
        <v>30</v>
      </c>
      <c r="L320" t="s">
        <v>44</v>
      </c>
      <c r="M320">
        <v>25979</v>
      </c>
      <c r="N320" t="s">
        <v>4403</v>
      </c>
      <c r="O320" t="s">
        <v>61</v>
      </c>
      <c r="P320">
        <v>0</v>
      </c>
      <c r="Q320">
        <v>25979</v>
      </c>
      <c r="R320">
        <v>0</v>
      </c>
      <c r="S320" t="s">
        <v>4404</v>
      </c>
      <c r="T320" t="s">
        <v>35</v>
      </c>
      <c r="U320" t="s">
        <v>35</v>
      </c>
      <c r="V320">
        <v>0</v>
      </c>
      <c r="W320" t="s">
        <v>36</v>
      </c>
    </row>
    <row r="321" spans="1:23" x14ac:dyDescent="0.3">
      <c r="A321" t="s">
        <v>4405</v>
      </c>
      <c r="B321" s="1">
        <v>45076</v>
      </c>
      <c r="C321" s="1">
        <v>45155</v>
      </c>
      <c r="D321">
        <v>137</v>
      </c>
      <c r="E321" t="s">
        <v>38</v>
      </c>
      <c r="F321" t="s">
        <v>39</v>
      </c>
      <c r="G321" t="s">
        <v>109</v>
      </c>
      <c r="H321" t="s">
        <v>85</v>
      </c>
      <c r="I321" t="s">
        <v>42</v>
      </c>
      <c r="J321" t="s">
        <v>29</v>
      </c>
      <c r="K321" t="s">
        <v>30</v>
      </c>
      <c r="L321" t="s">
        <v>66</v>
      </c>
      <c r="M321">
        <v>137</v>
      </c>
      <c r="N321" t="s">
        <v>3100</v>
      </c>
      <c r="O321" t="s">
        <v>116</v>
      </c>
      <c r="P321">
        <v>137</v>
      </c>
      <c r="Q321">
        <v>0</v>
      </c>
      <c r="R321">
        <v>0</v>
      </c>
      <c r="S321" t="s">
        <v>4406</v>
      </c>
      <c r="T321" t="s">
        <v>48</v>
      </c>
      <c r="U321" t="s">
        <v>585</v>
      </c>
      <c r="V321">
        <v>67422</v>
      </c>
      <c r="W321" t="s">
        <v>53</v>
      </c>
    </row>
    <row r="322" spans="1:23" x14ac:dyDescent="0.3">
      <c r="A322" t="s">
        <v>4405</v>
      </c>
      <c r="B322" s="1">
        <v>45076</v>
      </c>
      <c r="C322" s="1">
        <v>45155</v>
      </c>
      <c r="D322">
        <v>2728</v>
      </c>
      <c r="E322" t="s">
        <v>38</v>
      </c>
      <c r="F322" t="s">
        <v>25</v>
      </c>
      <c r="G322" t="s">
        <v>109</v>
      </c>
      <c r="H322" t="s">
        <v>85</v>
      </c>
      <c r="I322" t="s">
        <v>42</v>
      </c>
      <c r="J322" t="s">
        <v>29</v>
      </c>
      <c r="K322" t="s">
        <v>30</v>
      </c>
      <c r="L322" t="s">
        <v>66</v>
      </c>
      <c r="M322">
        <v>27280</v>
      </c>
      <c r="N322" t="s">
        <v>3100</v>
      </c>
      <c r="O322" t="s">
        <v>116</v>
      </c>
      <c r="P322">
        <v>27280</v>
      </c>
      <c r="Q322">
        <v>0</v>
      </c>
      <c r="R322">
        <v>0</v>
      </c>
      <c r="S322" t="s">
        <v>4406</v>
      </c>
      <c r="T322" t="s">
        <v>48</v>
      </c>
      <c r="U322" t="s">
        <v>585</v>
      </c>
      <c r="V322">
        <v>67422</v>
      </c>
      <c r="W322" t="s">
        <v>53</v>
      </c>
    </row>
    <row r="323" spans="1:23" x14ac:dyDescent="0.3">
      <c r="A323" t="s">
        <v>4407</v>
      </c>
      <c r="B323" s="1">
        <v>45077</v>
      </c>
      <c r="C323" s="1">
        <v>45157</v>
      </c>
      <c r="D323">
        <v>109</v>
      </c>
      <c r="E323" t="s">
        <v>24</v>
      </c>
      <c r="F323" t="s">
        <v>39</v>
      </c>
      <c r="G323" t="s">
        <v>74</v>
      </c>
      <c r="H323" t="s">
        <v>59</v>
      </c>
      <c r="I323" t="s">
        <v>42</v>
      </c>
      <c r="J323" t="s">
        <v>43</v>
      </c>
      <c r="K323" t="s">
        <v>54</v>
      </c>
      <c r="L323" t="s">
        <v>75</v>
      </c>
      <c r="M323">
        <v>109</v>
      </c>
      <c r="N323" t="s">
        <v>2298</v>
      </c>
      <c r="O323" t="s">
        <v>116</v>
      </c>
      <c r="P323">
        <v>109</v>
      </c>
      <c r="Q323">
        <v>0</v>
      </c>
      <c r="R323">
        <v>0</v>
      </c>
      <c r="S323" t="s">
        <v>4408</v>
      </c>
      <c r="T323" t="s">
        <v>48</v>
      </c>
      <c r="U323" t="s">
        <v>589</v>
      </c>
      <c r="V323">
        <v>46361</v>
      </c>
      <c r="W323" t="s">
        <v>43</v>
      </c>
    </row>
    <row r="324" spans="1:23" x14ac:dyDescent="0.3">
      <c r="A324" t="s">
        <v>4407</v>
      </c>
      <c r="B324" s="1">
        <v>45077</v>
      </c>
      <c r="C324" s="1">
        <v>45156</v>
      </c>
      <c r="D324">
        <v>78659</v>
      </c>
      <c r="E324" t="s">
        <v>24</v>
      </c>
      <c r="F324" t="s">
        <v>25</v>
      </c>
      <c r="G324" t="s">
        <v>74</v>
      </c>
      <c r="H324" t="s">
        <v>59</v>
      </c>
      <c r="I324" t="s">
        <v>42</v>
      </c>
      <c r="J324" t="s">
        <v>43</v>
      </c>
      <c r="K324" t="s">
        <v>54</v>
      </c>
      <c r="L324" t="s">
        <v>75</v>
      </c>
      <c r="M324">
        <v>78659</v>
      </c>
      <c r="N324" t="s">
        <v>2298</v>
      </c>
      <c r="O324" t="s">
        <v>116</v>
      </c>
      <c r="P324">
        <v>78659</v>
      </c>
      <c r="Q324">
        <v>0</v>
      </c>
      <c r="R324">
        <v>0</v>
      </c>
      <c r="S324" t="s">
        <v>4408</v>
      </c>
      <c r="T324" t="s">
        <v>48</v>
      </c>
      <c r="U324" t="s">
        <v>589</v>
      </c>
      <c r="V324">
        <v>46361</v>
      </c>
      <c r="W324" t="s">
        <v>43</v>
      </c>
    </row>
    <row r="325" spans="1:23" x14ac:dyDescent="0.3">
      <c r="A325" t="s">
        <v>4409</v>
      </c>
      <c r="B325" s="1">
        <v>45078</v>
      </c>
      <c r="C325" s="1">
        <v>45160</v>
      </c>
      <c r="D325">
        <v>33679</v>
      </c>
      <c r="E325" t="s">
        <v>24</v>
      </c>
      <c r="F325" t="s">
        <v>25</v>
      </c>
      <c r="G325" t="s">
        <v>109</v>
      </c>
      <c r="H325" t="s">
        <v>59</v>
      </c>
      <c r="I325" t="s">
        <v>42</v>
      </c>
      <c r="J325" t="s">
        <v>43</v>
      </c>
      <c r="K325" t="s">
        <v>30</v>
      </c>
      <c r="L325" t="s">
        <v>75</v>
      </c>
      <c r="M325">
        <v>33679</v>
      </c>
      <c r="N325" t="s">
        <v>218</v>
      </c>
      <c r="O325" t="s">
        <v>46</v>
      </c>
      <c r="P325">
        <v>33679</v>
      </c>
      <c r="Q325">
        <v>0</v>
      </c>
      <c r="R325">
        <v>0</v>
      </c>
      <c r="S325" t="s">
        <v>4410</v>
      </c>
      <c r="T325" t="s">
        <v>48</v>
      </c>
      <c r="U325" t="s">
        <v>1232</v>
      </c>
      <c r="V325">
        <v>3461</v>
      </c>
      <c r="W325" t="s">
        <v>53</v>
      </c>
    </row>
    <row r="326" spans="1:23" x14ac:dyDescent="0.3">
      <c r="A326" t="s">
        <v>4411</v>
      </c>
      <c r="B326" s="1">
        <v>45079</v>
      </c>
      <c r="C326" s="1">
        <v>45162</v>
      </c>
      <c r="D326">
        <v>13</v>
      </c>
      <c r="E326" t="s">
        <v>38</v>
      </c>
      <c r="F326" t="s">
        <v>39</v>
      </c>
      <c r="G326" t="s">
        <v>74</v>
      </c>
      <c r="H326" t="s">
        <v>27</v>
      </c>
      <c r="I326" t="s">
        <v>42</v>
      </c>
      <c r="J326" t="s">
        <v>114</v>
      </c>
      <c r="K326" t="s">
        <v>30</v>
      </c>
      <c r="L326" t="s">
        <v>31</v>
      </c>
      <c r="M326">
        <v>130</v>
      </c>
      <c r="N326" t="s">
        <v>214</v>
      </c>
      <c r="O326" t="s">
        <v>116</v>
      </c>
      <c r="P326">
        <v>130</v>
      </c>
      <c r="Q326">
        <v>0</v>
      </c>
      <c r="R326">
        <v>0</v>
      </c>
      <c r="S326" t="s">
        <v>4412</v>
      </c>
      <c r="T326" t="s">
        <v>35</v>
      </c>
      <c r="U326" t="s">
        <v>35</v>
      </c>
      <c r="V326">
        <v>0</v>
      </c>
      <c r="W326" t="s">
        <v>29</v>
      </c>
    </row>
    <row r="327" spans="1:23" x14ac:dyDescent="0.3">
      <c r="A327" t="s">
        <v>4411</v>
      </c>
      <c r="B327" s="1">
        <v>45079</v>
      </c>
      <c r="C327" s="1">
        <v>45146</v>
      </c>
      <c r="D327">
        <v>5819</v>
      </c>
      <c r="E327" t="s">
        <v>38</v>
      </c>
      <c r="F327" t="s">
        <v>25</v>
      </c>
      <c r="G327" t="s">
        <v>74</v>
      </c>
      <c r="H327" t="s">
        <v>27</v>
      </c>
      <c r="I327" t="s">
        <v>42</v>
      </c>
      <c r="J327" t="s">
        <v>114</v>
      </c>
      <c r="K327" t="s">
        <v>30</v>
      </c>
      <c r="L327" t="s">
        <v>31</v>
      </c>
      <c r="M327">
        <v>5819</v>
      </c>
      <c r="N327" t="s">
        <v>214</v>
      </c>
      <c r="O327" t="s">
        <v>116</v>
      </c>
      <c r="P327">
        <v>5819</v>
      </c>
      <c r="Q327">
        <v>0</v>
      </c>
      <c r="R327">
        <v>0</v>
      </c>
      <c r="S327" t="s">
        <v>4412</v>
      </c>
      <c r="T327" t="s">
        <v>35</v>
      </c>
      <c r="U327" t="s">
        <v>35</v>
      </c>
      <c r="V327">
        <v>0</v>
      </c>
      <c r="W327" t="s">
        <v>29</v>
      </c>
    </row>
    <row r="328" spans="1:23" x14ac:dyDescent="0.3">
      <c r="A328" t="s">
        <v>4413</v>
      </c>
      <c r="B328" s="1">
        <v>45080</v>
      </c>
      <c r="C328" s="1">
        <v>45153</v>
      </c>
      <c r="D328">
        <v>26669</v>
      </c>
      <c r="E328" t="s">
        <v>24</v>
      </c>
      <c r="F328" t="s">
        <v>25</v>
      </c>
      <c r="G328" t="s">
        <v>74</v>
      </c>
      <c r="H328" t="s">
        <v>52</v>
      </c>
      <c r="I328" t="s">
        <v>42</v>
      </c>
      <c r="J328" t="s">
        <v>70</v>
      </c>
      <c r="K328" t="s">
        <v>54</v>
      </c>
      <c r="L328" t="s">
        <v>31</v>
      </c>
      <c r="M328">
        <v>26669</v>
      </c>
      <c r="N328" t="s">
        <v>1839</v>
      </c>
      <c r="O328" t="s">
        <v>46</v>
      </c>
      <c r="P328">
        <v>26669</v>
      </c>
      <c r="Q328">
        <v>0</v>
      </c>
      <c r="R328">
        <v>0</v>
      </c>
      <c r="S328" t="s">
        <v>4414</v>
      </c>
      <c r="T328" t="s">
        <v>35</v>
      </c>
      <c r="U328" t="s">
        <v>35</v>
      </c>
      <c r="V328">
        <v>0</v>
      </c>
      <c r="W328" t="s">
        <v>29</v>
      </c>
    </row>
    <row r="329" spans="1:23" x14ac:dyDescent="0.3">
      <c r="A329" t="s">
        <v>4413</v>
      </c>
      <c r="B329" s="1">
        <v>45080</v>
      </c>
      <c r="C329" s="1">
        <v>45147</v>
      </c>
      <c r="D329">
        <v>91</v>
      </c>
      <c r="E329" t="s">
        <v>24</v>
      </c>
      <c r="F329" t="s">
        <v>39</v>
      </c>
      <c r="G329" t="s">
        <v>74</v>
      </c>
      <c r="H329" t="s">
        <v>52</v>
      </c>
      <c r="I329" t="s">
        <v>42</v>
      </c>
      <c r="J329" t="s">
        <v>70</v>
      </c>
      <c r="K329" t="s">
        <v>54</v>
      </c>
      <c r="L329" t="s">
        <v>31</v>
      </c>
      <c r="M329">
        <v>91</v>
      </c>
      <c r="N329" t="s">
        <v>1839</v>
      </c>
      <c r="O329" t="s">
        <v>46</v>
      </c>
      <c r="P329">
        <v>91</v>
      </c>
      <c r="Q329">
        <v>0</v>
      </c>
      <c r="R329">
        <v>0</v>
      </c>
      <c r="S329" t="s">
        <v>4414</v>
      </c>
      <c r="T329" t="s">
        <v>35</v>
      </c>
      <c r="U329" t="s">
        <v>35</v>
      </c>
      <c r="V329">
        <v>0</v>
      </c>
      <c r="W329" t="s">
        <v>29</v>
      </c>
    </row>
    <row r="330" spans="1:23" x14ac:dyDescent="0.3">
      <c r="A330" t="s">
        <v>4415</v>
      </c>
      <c r="B330" s="1">
        <v>45081</v>
      </c>
      <c r="C330" s="1">
        <v>45160</v>
      </c>
      <c r="D330">
        <v>64722</v>
      </c>
      <c r="E330" t="s">
        <v>38</v>
      </c>
      <c r="F330" t="s">
        <v>25</v>
      </c>
      <c r="G330" t="s">
        <v>109</v>
      </c>
      <c r="H330" t="s">
        <v>52</v>
      </c>
      <c r="I330" t="s">
        <v>28</v>
      </c>
      <c r="J330" t="s">
        <v>70</v>
      </c>
      <c r="K330" t="s">
        <v>30</v>
      </c>
      <c r="L330" t="s">
        <v>75</v>
      </c>
      <c r="M330">
        <v>64722</v>
      </c>
      <c r="N330" t="s">
        <v>4416</v>
      </c>
      <c r="O330" t="s">
        <v>33</v>
      </c>
      <c r="P330">
        <v>0</v>
      </c>
      <c r="Q330">
        <v>0</v>
      </c>
      <c r="R330">
        <v>64722</v>
      </c>
      <c r="S330" t="s">
        <v>4417</v>
      </c>
      <c r="T330" t="s">
        <v>48</v>
      </c>
      <c r="U330" t="s">
        <v>1242</v>
      </c>
      <c r="V330">
        <v>6179</v>
      </c>
      <c r="W330" t="s">
        <v>29</v>
      </c>
    </row>
    <row r="331" spans="1:23" x14ac:dyDescent="0.3">
      <c r="A331" t="s">
        <v>4418</v>
      </c>
      <c r="B331" s="1">
        <v>45082</v>
      </c>
      <c r="C331" s="1">
        <v>45161</v>
      </c>
      <c r="D331">
        <v>60855</v>
      </c>
      <c r="E331" t="s">
        <v>24</v>
      </c>
      <c r="F331" t="s">
        <v>25</v>
      </c>
      <c r="G331" t="s">
        <v>26</v>
      </c>
      <c r="H331" t="s">
        <v>59</v>
      </c>
      <c r="I331" t="s">
        <v>42</v>
      </c>
      <c r="J331" t="s">
        <v>53</v>
      </c>
      <c r="K331" t="s">
        <v>54</v>
      </c>
      <c r="L331" t="s">
        <v>55</v>
      </c>
      <c r="M331">
        <v>60855</v>
      </c>
      <c r="N331" t="s">
        <v>4419</v>
      </c>
      <c r="O331" t="s">
        <v>46</v>
      </c>
      <c r="P331">
        <v>60855</v>
      </c>
      <c r="Q331">
        <v>0</v>
      </c>
      <c r="R331">
        <v>0</v>
      </c>
      <c r="S331" t="s">
        <v>4420</v>
      </c>
      <c r="T331" t="s">
        <v>48</v>
      </c>
      <c r="U331" t="s">
        <v>1246</v>
      </c>
      <c r="V331">
        <v>70439</v>
      </c>
      <c r="W331" t="s">
        <v>53</v>
      </c>
    </row>
    <row r="332" spans="1:23" x14ac:dyDescent="0.3">
      <c r="A332" t="s">
        <v>4421</v>
      </c>
      <c r="B332" s="1">
        <v>45083</v>
      </c>
      <c r="C332" s="1">
        <v>45166</v>
      </c>
      <c r="D332">
        <v>65638</v>
      </c>
      <c r="E332" t="s">
        <v>24</v>
      </c>
      <c r="F332" t="s">
        <v>25</v>
      </c>
      <c r="G332" t="s">
        <v>40</v>
      </c>
      <c r="H332" t="s">
        <v>27</v>
      </c>
      <c r="I332" t="s">
        <v>42</v>
      </c>
      <c r="J332" t="s">
        <v>53</v>
      </c>
      <c r="K332" t="s">
        <v>54</v>
      </c>
      <c r="L332" t="s">
        <v>31</v>
      </c>
      <c r="M332">
        <v>65638</v>
      </c>
      <c r="N332" t="s">
        <v>4422</v>
      </c>
      <c r="O332" t="s">
        <v>46</v>
      </c>
      <c r="P332">
        <v>65638</v>
      </c>
      <c r="Q332">
        <v>0</v>
      </c>
      <c r="R332">
        <v>0</v>
      </c>
      <c r="S332" t="s">
        <v>4423</v>
      </c>
      <c r="T332" t="s">
        <v>35</v>
      </c>
      <c r="U332" t="s">
        <v>35</v>
      </c>
      <c r="V332">
        <v>0</v>
      </c>
      <c r="W332" t="s">
        <v>43</v>
      </c>
    </row>
    <row r="333" spans="1:23" x14ac:dyDescent="0.3">
      <c r="A333" t="s">
        <v>4421</v>
      </c>
      <c r="B333" s="1">
        <v>45083</v>
      </c>
      <c r="C333" s="1">
        <v>45168</v>
      </c>
      <c r="D333">
        <v>145</v>
      </c>
      <c r="E333" t="s">
        <v>24</v>
      </c>
      <c r="F333" t="s">
        <v>39</v>
      </c>
      <c r="G333" t="s">
        <v>40</v>
      </c>
      <c r="H333" t="s">
        <v>27</v>
      </c>
      <c r="I333" t="s">
        <v>42</v>
      </c>
      <c r="J333" t="s">
        <v>53</v>
      </c>
      <c r="K333" t="s">
        <v>54</v>
      </c>
      <c r="L333" t="s">
        <v>31</v>
      </c>
      <c r="M333">
        <v>145</v>
      </c>
      <c r="N333" t="s">
        <v>4422</v>
      </c>
      <c r="O333" t="s">
        <v>46</v>
      </c>
      <c r="P333">
        <v>145</v>
      </c>
      <c r="Q333">
        <v>0</v>
      </c>
      <c r="R333">
        <v>0</v>
      </c>
      <c r="S333" t="s">
        <v>4423</v>
      </c>
      <c r="T333" t="s">
        <v>35</v>
      </c>
      <c r="U333" t="s">
        <v>35</v>
      </c>
      <c r="V333">
        <v>0</v>
      </c>
      <c r="W333" t="s">
        <v>43</v>
      </c>
    </row>
    <row r="334" spans="1:23" x14ac:dyDescent="0.3">
      <c r="A334" t="s">
        <v>4424</v>
      </c>
      <c r="B334" s="1">
        <v>45084</v>
      </c>
      <c r="C334" s="1">
        <v>45144</v>
      </c>
      <c r="D334">
        <v>65063</v>
      </c>
      <c r="E334" t="s">
        <v>38</v>
      </c>
      <c r="F334" t="s">
        <v>25</v>
      </c>
      <c r="G334" t="s">
        <v>119</v>
      </c>
      <c r="H334" t="s">
        <v>27</v>
      </c>
      <c r="I334" t="s">
        <v>28</v>
      </c>
      <c r="J334" t="s">
        <v>114</v>
      </c>
      <c r="K334" t="s">
        <v>54</v>
      </c>
      <c r="L334" t="s">
        <v>75</v>
      </c>
      <c r="M334">
        <v>65063</v>
      </c>
      <c r="N334" t="s">
        <v>4425</v>
      </c>
      <c r="O334" t="s">
        <v>33</v>
      </c>
      <c r="P334">
        <v>0</v>
      </c>
      <c r="Q334">
        <v>0</v>
      </c>
      <c r="R334">
        <v>65063</v>
      </c>
      <c r="S334" t="s">
        <v>4426</v>
      </c>
      <c r="T334" t="s">
        <v>35</v>
      </c>
      <c r="U334" t="s">
        <v>35</v>
      </c>
      <c r="V334">
        <v>0</v>
      </c>
      <c r="W334" t="s">
        <v>50</v>
      </c>
    </row>
    <row r="335" spans="1:23" x14ac:dyDescent="0.3">
      <c r="A335" t="s">
        <v>4424</v>
      </c>
      <c r="B335" s="1">
        <v>45084</v>
      </c>
      <c r="C335" s="1">
        <v>45154</v>
      </c>
      <c r="D335">
        <v>96</v>
      </c>
      <c r="E335" t="s">
        <v>38</v>
      </c>
      <c r="F335" t="s">
        <v>39</v>
      </c>
      <c r="G335" t="s">
        <v>119</v>
      </c>
      <c r="H335" t="s">
        <v>27</v>
      </c>
      <c r="I335" t="s">
        <v>28</v>
      </c>
      <c r="J335" t="s">
        <v>114</v>
      </c>
      <c r="K335" t="s">
        <v>54</v>
      </c>
      <c r="L335" t="s">
        <v>75</v>
      </c>
      <c r="M335">
        <v>96</v>
      </c>
      <c r="N335" t="s">
        <v>4425</v>
      </c>
      <c r="O335" t="s">
        <v>33</v>
      </c>
      <c r="P335">
        <v>0</v>
      </c>
      <c r="Q335">
        <v>0</v>
      </c>
      <c r="R335">
        <v>96</v>
      </c>
      <c r="S335" t="s">
        <v>4426</v>
      </c>
      <c r="T335" t="s">
        <v>35</v>
      </c>
      <c r="U335" t="s">
        <v>35</v>
      </c>
      <c r="V335">
        <v>0</v>
      </c>
      <c r="W335" t="s">
        <v>50</v>
      </c>
    </row>
    <row r="336" spans="1:23" x14ac:dyDescent="0.3">
      <c r="A336" t="s">
        <v>4427</v>
      </c>
      <c r="B336" s="1">
        <v>45085</v>
      </c>
      <c r="C336" s="1">
        <v>45147</v>
      </c>
      <c r="D336">
        <v>62943</v>
      </c>
      <c r="E336" t="s">
        <v>24</v>
      </c>
      <c r="F336" t="s">
        <v>25</v>
      </c>
      <c r="G336" t="s">
        <v>119</v>
      </c>
      <c r="H336" t="s">
        <v>59</v>
      </c>
      <c r="I336" t="s">
        <v>42</v>
      </c>
      <c r="J336" t="s">
        <v>29</v>
      </c>
      <c r="K336" t="s">
        <v>54</v>
      </c>
      <c r="L336" t="s">
        <v>31</v>
      </c>
      <c r="M336">
        <v>62943</v>
      </c>
      <c r="N336" t="s">
        <v>4394</v>
      </c>
      <c r="O336" t="s">
        <v>61</v>
      </c>
      <c r="P336">
        <v>0</v>
      </c>
      <c r="Q336">
        <v>62943</v>
      </c>
      <c r="R336">
        <v>0</v>
      </c>
      <c r="S336" t="s">
        <v>4428</v>
      </c>
      <c r="T336" t="s">
        <v>35</v>
      </c>
      <c r="U336" t="s">
        <v>35</v>
      </c>
      <c r="V336">
        <v>0</v>
      </c>
      <c r="W336" t="s">
        <v>64</v>
      </c>
    </row>
    <row r="337" spans="1:23" x14ac:dyDescent="0.3">
      <c r="A337" t="s">
        <v>4429</v>
      </c>
      <c r="B337" s="1">
        <v>45086</v>
      </c>
      <c r="C337" s="1">
        <v>45150</v>
      </c>
      <c r="D337">
        <v>99755</v>
      </c>
      <c r="E337" t="s">
        <v>24</v>
      </c>
      <c r="F337" t="s">
        <v>25</v>
      </c>
      <c r="G337" t="s">
        <v>80</v>
      </c>
      <c r="H337" t="s">
        <v>41</v>
      </c>
      <c r="I337" t="s">
        <v>42</v>
      </c>
      <c r="J337" t="s">
        <v>29</v>
      </c>
      <c r="K337" t="s">
        <v>54</v>
      </c>
      <c r="L337" t="s">
        <v>44</v>
      </c>
      <c r="M337">
        <v>99755</v>
      </c>
      <c r="N337" t="s">
        <v>4430</v>
      </c>
      <c r="O337" t="s">
        <v>61</v>
      </c>
      <c r="P337">
        <v>0</v>
      </c>
      <c r="Q337">
        <v>99755</v>
      </c>
      <c r="R337">
        <v>0</v>
      </c>
      <c r="S337" t="s">
        <v>4431</v>
      </c>
      <c r="T337" t="s">
        <v>48</v>
      </c>
      <c r="U337" t="s">
        <v>1261</v>
      </c>
      <c r="V337">
        <v>98988</v>
      </c>
      <c r="W337" t="s">
        <v>36</v>
      </c>
    </row>
    <row r="338" spans="1:23" x14ac:dyDescent="0.3">
      <c r="A338" t="s">
        <v>4432</v>
      </c>
      <c r="B338" s="1">
        <v>45087</v>
      </c>
      <c r="C338" s="1">
        <v>45175</v>
      </c>
      <c r="D338">
        <v>142</v>
      </c>
      <c r="E338" t="s">
        <v>38</v>
      </c>
      <c r="F338" t="s">
        <v>39</v>
      </c>
      <c r="G338" t="s">
        <v>26</v>
      </c>
      <c r="H338" t="s">
        <v>85</v>
      </c>
      <c r="I338" t="s">
        <v>42</v>
      </c>
      <c r="J338" t="s">
        <v>43</v>
      </c>
      <c r="K338" t="s">
        <v>54</v>
      </c>
      <c r="L338" t="s">
        <v>75</v>
      </c>
      <c r="M338">
        <v>142</v>
      </c>
      <c r="N338" t="s">
        <v>4433</v>
      </c>
      <c r="O338" t="s">
        <v>46</v>
      </c>
      <c r="P338">
        <v>142</v>
      </c>
      <c r="Q338">
        <v>0</v>
      </c>
      <c r="R338">
        <v>0</v>
      </c>
      <c r="S338" t="s">
        <v>4434</v>
      </c>
      <c r="T338" t="s">
        <v>35</v>
      </c>
      <c r="U338" t="s">
        <v>35</v>
      </c>
      <c r="V338">
        <v>0</v>
      </c>
      <c r="W338" t="s">
        <v>50</v>
      </c>
    </row>
    <row r="339" spans="1:23" x14ac:dyDescent="0.3">
      <c r="A339" t="s">
        <v>4432</v>
      </c>
      <c r="B339" s="1">
        <v>45087</v>
      </c>
      <c r="C339" s="1">
        <v>45156</v>
      </c>
      <c r="D339">
        <v>4742</v>
      </c>
      <c r="E339" t="s">
        <v>38</v>
      </c>
      <c r="F339" t="s">
        <v>25</v>
      </c>
      <c r="G339" t="s">
        <v>26</v>
      </c>
      <c r="H339" t="s">
        <v>85</v>
      </c>
      <c r="I339" t="s">
        <v>42</v>
      </c>
      <c r="J339" t="s">
        <v>43</v>
      </c>
      <c r="K339" t="s">
        <v>54</v>
      </c>
      <c r="L339" t="s">
        <v>75</v>
      </c>
      <c r="M339">
        <v>4742</v>
      </c>
      <c r="N339" t="s">
        <v>4433</v>
      </c>
      <c r="O339" t="s">
        <v>46</v>
      </c>
      <c r="P339">
        <v>4742</v>
      </c>
      <c r="Q339">
        <v>0</v>
      </c>
      <c r="R339">
        <v>0</v>
      </c>
      <c r="S339" t="s">
        <v>4434</v>
      </c>
      <c r="T339" t="s">
        <v>35</v>
      </c>
      <c r="U339" t="s">
        <v>35</v>
      </c>
      <c r="V339">
        <v>0</v>
      </c>
      <c r="W339" t="s">
        <v>50</v>
      </c>
    </row>
    <row r="340" spans="1:23" x14ac:dyDescent="0.3">
      <c r="A340" t="s">
        <v>4435</v>
      </c>
      <c r="B340" s="1">
        <v>45088</v>
      </c>
      <c r="C340" s="1">
        <v>45148</v>
      </c>
      <c r="D340">
        <v>98</v>
      </c>
      <c r="E340" t="s">
        <v>38</v>
      </c>
      <c r="F340" t="s">
        <v>39</v>
      </c>
      <c r="G340" t="s">
        <v>119</v>
      </c>
      <c r="H340" t="s">
        <v>52</v>
      </c>
      <c r="I340" t="s">
        <v>42</v>
      </c>
      <c r="J340" t="s">
        <v>70</v>
      </c>
      <c r="K340" t="s">
        <v>54</v>
      </c>
      <c r="L340" t="s">
        <v>31</v>
      </c>
      <c r="M340">
        <v>98</v>
      </c>
      <c r="N340" t="s">
        <v>2801</v>
      </c>
      <c r="O340" t="s">
        <v>46</v>
      </c>
      <c r="P340">
        <v>98</v>
      </c>
      <c r="Q340">
        <v>0</v>
      </c>
      <c r="R340">
        <v>0</v>
      </c>
      <c r="S340" t="s">
        <v>4436</v>
      </c>
      <c r="T340" t="s">
        <v>35</v>
      </c>
      <c r="U340" t="s">
        <v>35</v>
      </c>
      <c r="V340">
        <v>0</v>
      </c>
      <c r="W340" t="s">
        <v>50</v>
      </c>
    </row>
    <row r="341" spans="1:23" x14ac:dyDescent="0.3">
      <c r="A341" t="s">
        <v>4435</v>
      </c>
      <c r="B341" s="1">
        <v>45088</v>
      </c>
      <c r="C341" s="1">
        <v>45175</v>
      </c>
      <c r="D341">
        <v>33364</v>
      </c>
      <c r="E341" t="s">
        <v>38</v>
      </c>
      <c r="F341" t="s">
        <v>25</v>
      </c>
      <c r="G341" t="s">
        <v>119</v>
      </c>
      <c r="H341" t="s">
        <v>52</v>
      </c>
      <c r="I341" t="s">
        <v>42</v>
      </c>
      <c r="J341" t="s">
        <v>70</v>
      </c>
      <c r="K341" t="s">
        <v>54</v>
      </c>
      <c r="L341" t="s">
        <v>31</v>
      </c>
      <c r="M341">
        <v>33364</v>
      </c>
      <c r="N341" t="s">
        <v>2801</v>
      </c>
      <c r="O341" t="s">
        <v>46</v>
      </c>
      <c r="P341">
        <v>33364</v>
      </c>
      <c r="Q341">
        <v>0</v>
      </c>
      <c r="R341">
        <v>0</v>
      </c>
      <c r="S341" t="s">
        <v>4436</v>
      </c>
      <c r="T341" t="s">
        <v>35</v>
      </c>
      <c r="U341" t="s">
        <v>35</v>
      </c>
      <c r="V341">
        <v>0</v>
      </c>
      <c r="W341" t="s">
        <v>50</v>
      </c>
    </row>
    <row r="342" spans="1:23" x14ac:dyDescent="0.3">
      <c r="A342" t="s">
        <v>4437</v>
      </c>
      <c r="B342" s="1">
        <v>45089</v>
      </c>
      <c r="C342" s="1">
        <v>45171</v>
      </c>
      <c r="D342">
        <v>9825</v>
      </c>
      <c r="E342" t="s">
        <v>24</v>
      </c>
      <c r="F342" t="s">
        <v>25</v>
      </c>
      <c r="G342" t="s">
        <v>74</v>
      </c>
      <c r="H342" t="s">
        <v>85</v>
      </c>
      <c r="I342" t="s">
        <v>28</v>
      </c>
      <c r="J342" t="s">
        <v>70</v>
      </c>
      <c r="K342" t="s">
        <v>54</v>
      </c>
      <c r="L342" t="s">
        <v>66</v>
      </c>
      <c r="M342">
        <v>98250</v>
      </c>
      <c r="N342" t="s">
        <v>425</v>
      </c>
      <c r="O342" t="s">
        <v>33</v>
      </c>
      <c r="P342">
        <v>0</v>
      </c>
      <c r="Q342">
        <v>0</v>
      </c>
      <c r="R342">
        <v>98250</v>
      </c>
      <c r="S342" t="s">
        <v>4438</v>
      </c>
      <c r="T342" t="s">
        <v>48</v>
      </c>
      <c r="U342" t="s">
        <v>628</v>
      </c>
      <c r="V342">
        <v>6754</v>
      </c>
      <c r="W342" t="s">
        <v>53</v>
      </c>
    </row>
    <row r="343" spans="1:23" x14ac:dyDescent="0.3">
      <c r="A343" t="s">
        <v>4437</v>
      </c>
      <c r="B343" s="1">
        <v>45089</v>
      </c>
      <c r="C343" s="1">
        <v>45162</v>
      </c>
      <c r="D343">
        <v>127</v>
      </c>
      <c r="E343" t="s">
        <v>24</v>
      </c>
      <c r="F343" t="s">
        <v>39</v>
      </c>
      <c r="G343" t="s">
        <v>74</v>
      </c>
      <c r="H343" t="s">
        <v>85</v>
      </c>
      <c r="I343" t="s">
        <v>28</v>
      </c>
      <c r="J343" t="s">
        <v>70</v>
      </c>
      <c r="K343" t="s">
        <v>54</v>
      </c>
      <c r="L343" t="s">
        <v>66</v>
      </c>
      <c r="M343">
        <v>127</v>
      </c>
      <c r="N343" t="s">
        <v>425</v>
      </c>
      <c r="O343" t="s">
        <v>33</v>
      </c>
      <c r="P343">
        <v>0</v>
      </c>
      <c r="Q343">
        <v>0</v>
      </c>
      <c r="R343">
        <v>127</v>
      </c>
      <c r="S343" t="s">
        <v>4438</v>
      </c>
      <c r="T343" t="s">
        <v>48</v>
      </c>
      <c r="U343" t="s">
        <v>628</v>
      </c>
      <c r="V343">
        <v>6754</v>
      </c>
      <c r="W343" t="s">
        <v>53</v>
      </c>
    </row>
    <row r="344" spans="1:23" x14ac:dyDescent="0.3">
      <c r="A344" t="s">
        <v>4439</v>
      </c>
      <c r="B344" s="1">
        <v>45090</v>
      </c>
      <c r="C344" s="1">
        <v>45155</v>
      </c>
      <c r="D344">
        <v>15</v>
      </c>
      <c r="E344" t="s">
        <v>38</v>
      </c>
      <c r="F344" t="s">
        <v>39</v>
      </c>
      <c r="G344" t="s">
        <v>109</v>
      </c>
      <c r="H344" t="s">
        <v>85</v>
      </c>
      <c r="I344" t="s">
        <v>42</v>
      </c>
      <c r="J344" t="s">
        <v>43</v>
      </c>
      <c r="K344" t="s">
        <v>54</v>
      </c>
      <c r="L344" t="s">
        <v>75</v>
      </c>
      <c r="M344">
        <v>150</v>
      </c>
      <c r="N344" t="s">
        <v>3844</v>
      </c>
      <c r="O344" t="s">
        <v>61</v>
      </c>
      <c r="P344">
        <v>0</v>
      </c>
      <c r="Q344">
        <v>150</v>
      </c>
      <c r="R344">
        <v>0</v>
      </c>
      <c r="S344" t="s">
        <v>4440</v>
      </c>
      <c r="T344" t="s">
        <v>35</v>
      </c>
      <c r="U344" t="s">
        <v>35</v>
      </c>
      <c r="V344">
        <v>0</v>
      </c>
      <c r="W344" t="s">
        <v>36</v>
      </c>
    </row>
    <row r="345" spans="1:23" x14ac:dyDescent="0.3">
      <c r="A345" t="s">
        <v>4439</v>
      </c>
      <c r="B345" s="1">
        <v>45090</v>
      </c>
      <c r="C345" s="1">
        <v>45155</v>
      </c>
      <c r="D345">
        <v>83641</v>
      </c>
      <c r="E345" t="s">
        <v>38</v>
      </c>
      <c r="F345" t="s">
        <v>25</v>
      </c>
      <c r="G345" t="s">
        <v>109</v>
      </c>
      <c r="H345" t="s">
        <v>85</v>
      </c>
      <c r="I345" t="s">
        <v>42</v>
      </c>
      <c r="J345" t="s">
        <v>43</v>
      </c>
      <c r="K345" t="s">
        <v>54</v>
      </c>
      <c r="L345" t="s">
        <v>75</v>
      </c>
      <c r="M345">
        <v>83641</v>
      </c>
      <c r="N345" t="s">
        <v>3844</v>
      </c>
      <c r="O345" t="s">
        <v>61</v>
      </c>
      <c r="P345">
        <v>0</v>
      </c>
      <c r="Q345">
        <v>83641</v>
      </c>
      <c r="R345">
        <v>0</v>
      </c>
      <c r="S345" t="s">
        <v>4440</v>
      </c>
      <c r="T345" t="s">
        <v>35</v>
      </c>
      <c r="U345" t="s">
        <v>35</v>
      </c>
      <c r="V345">
        <v>0</v>
      </c>
      <c r="W345" t="s">
        <v>36</v>
      </c>
    </row>
    <row r="346" spans="1:23" x14ac:dyDescent="0.3">
      <c r="A346" t="s">
        <v>4441</v>
      </c>
      <c r="B346" s="1">
        <v>45091</v>
      </c>
      <c r="C346" s="1">
        <v>45157</v>
      </c>
      <c r="D346">
        <v>139</v>
      </c>
      <c r="E346" t="s">
        <v>38</v>
      </c>
      <c r="F346" t="s">
        <v>39</v>
      </c>
      <c r="G346" t="s">
        <v>119</v>
      </c>
      <c r="H346" t="s">
        <v>85</v>
      </c>
      <c r="I346" t="s">
        <v>42</v>
      </c>
      <c r="J346" t="s">
        <v>29</v>
      </c>
      <c r="K346" t="s">
        <v>54</v>
      </c>
      <c r="L346" t="s">
        <v>55</v>
      </c>
      <c r="M346">
        <v>139</v>
      </c>
      <c r="N346" t="s">
        <v>2111</v>
      </c>
      <c r="O346" t="s">
        <v>116</v>
      </c>
      <c r="P346">
        <v>139</v>
      </c>
      <c r="Q346">
        <v>0</v>
      </c>
      <c r="R346">
        <v>0</v>
      </c>
      <c r="S346" t="s">
        <v>4442</v>
      </c>
      <c r="T346" t="s">
        <v>48</v>
      </c>
      <c r="U346" t="s">
        <v>2407</v>
      </c>
      <c r="V346">
        <v>38892</v>
      </c>
      <c r="W346" t="s">
        <v>43</v>
      </c>
    </row>
    <row r="347" spans="1:23" x14ac:dyDescent="0.3">
      <c r="A347" t="s">
        <v>4441</v>
      </c>
      <c r="B347" s="1">
        <v>45091</v>
      </c>
      <c r="C347" s="1">
        <v>45172</v>
      </c>
      <c r="D347">
        <v>526</v>
      </c>
      <c r="E347" t="s">
        <v>38</v>
      </c>
      <c r="F347" t="s">
        <v>25</v>
      </c>
      <c r="G347" t="s">
        <v>119</v>
      </c>
      <c r="H347" t="s">
        <v>85</v>
      </c>
      <c r="I347" t="s">
        <v>42</v>
      </c>
      <c r="J347" t="s">
        <v>29</v>
      </c>
      <c r="K347" t="s">
        <v>54</v>
      </c>
      <c r="L347" t="s">
        <v>55</v>
      </c>
      <c r="M347">
        <v>5260</v>
      </c>
      <c r="N347" t="s">
        <v>2111</v>
      </c>
      <c r="O347" t="s">
        <v>116</v>
      </c>
      <c r="P347">
        <v>5260</v>
      </c>
      <c r="Q347">
        <v>0</v>
      </c>
      <c r="R347">
        <v>0</v>
      </c>
      <c r="S347" t="s">
        <v>4442</v>
      </c>
      <c r="T347" t="s">
        <v>48</v>
      </c>
      <c r="U347" t="s">
        <v>2407</v>
      </c>
      <c r="V347">
        <v>38892</v>
      </c>
      <c r="W347" t="s">
        <v>43</v>
      </c>
    </row>
    <row r="348" spans="1:23" x14ac:dyDescent="0.3">
      <c r="A348" t="s">
        <v>4443</v>
      </c>
      <c r="B348" s="1">
        <v>45092</v>
      </c>
      <c r="C348" s="1">
        <v>45175</v>
      </c>
      <c r="D348">
        <v>8985</v>
      </c>
      <c r="E348" t="s">
        <v>24</v>
      </c>
      <c r="F348" t="s">
        <v>25</v>
      </c>
      <c r="G348" t="s">
        <v>109</v>
      </c>
      <c r="H348" t="s">
        <v>27</v>
      </c>
      <c r="I348" t="s">
        <v>42</v>
      </c>
      <c r="J348" t="s">
        <v>114</v>
      </c>
      <c r="K348" t="s">
        <v>30</v>
      </c>
      <c r="L348" t="s">
        <v>55</v>
      </c>
      <c r="M348">
        <v>8985</v>
      </c>
      <c r="N348" t="s">
        <v>4444</v>
      </c>
      <c r="O348" t="s">
        <v>46</v>
      </c>
      <c r="P348">
        <v>8985</v>
      </c>
      <c r="Q348">
        <v>0</v>
      </c>
      <c r="R348">
        <v>0</v>
      </c>
      <c r="S348" t="s">
        <v>4445</v>
      </c>
      <c r="T348" t="s">
        <v>35</v>
      </c>
      <c r="U348" t="s">
        <v>35</v>
      </c>
      <c r="V348">
        <v>0</v>
      </c>
      <c r="W348" t="s">
        <v>53</v>
      </c>
    </row>
    <row r="349" spans="1:23" x14ac:dyDescent="0.3">
      <c r="A349" t="s">
        <v>4443</v>
      </c>
      <c r="B349" s="1">
        <v>45092</v>
      </c>
      <c r="C349" s="1">
        <v>45170</v>
      </c>
      <c r="D349">
        <v>143</v>
      </c>
      <c r="E349" t="s">
        <v>24</v>
      </c>
      <c r="F349" t="s">
        <v>39</v>
      </c>
      <c r="G349" t="s">
        <v>109</v>
      </c>
      <c r="H349" t="s">
        <v>27</v>
      </c>
      <c r="I349" t="s">
        <v>42</v>
      </c>
      <c r="J349" t="s">
        <v>114</v>
      </c>
      <c r="K349" t="s">
        <v>30</v>
      </c>
      <c r="L349" t="s">
        <v>55</v>
      </c>
      <c r="M349">
        <v>143</v>
      </c>
      <c r="N349" t="s">
        <v>4444</v>
      </c>
      <c r="O349" t="s">
        <v>46</v>
      </c>
      <c r="P349">
        <v>143</v>
      </c>
      <c r="Q349">
        <v>0</v>
      </c>
      <c r="R349">
        <v>0</v>
      </c>
      <c r="S349" t="s">
        <v>4445</v>
      </c>
      <c r="T349" t="s">
        <v>35</v>
      </c>
      <c r="U349" t="s">
        <v>35</v>
      </c>
      <c r="V349">
        <v>0</v>
      </c>
      <c r="W349" t="s">
        <v>53</v>
      </c>
    </row>
    <row r="350" spans="1:23" x14ac:dyDescent="0.3">
      <c r="A350" t="s">
        <v>4446</v>
      </c>
      <c r="B350" s="1">
        <v>45093</v>
      </c>
      <c r="C350" s="1">
        <v>45173</v>
      </c>
      <c r="D350">
        <v>16341</v>
      </c>
      <c r="E350" t="s">
        <v>24</v>
      </c>
      <c r="F350" t="s">
        <v>25</v>
      </c>
      <c r="G350" t="s">
        <v>26</v>
      </c>
      <c r="H350" t="s">
        <v>59</v>
      </c>
      <c r="I350" t="s">
        <v>42</v>
      </c>
      <c r="J350" t="s">
        <v>43</v>
      </c>
      <c r="K350" t="s">
        <v>54</v>
      </c>
      <c r="L350" t="s">
        <v>75</v>
      </c>
      <c r="M350">
        <v>16341</v>
      </c>
      <c r="N350" t="s">
        <v>4447</v>
      </c>
      <c r="O350" t="s">
        <v>46</v>
      </c>
      <c r="P350">
        <v>16341</v>
      </c>
      <c r="Q350">
        <v>0</v>
      </c>
      <c r="R350">
        <v>0</v>
      </c>
      <c r="S350" t="s">
        <v>4448</v>
      </c>
      <c r="T350" t="s">
        <v>48</v>
      </c>
      <c r="U350" t="s">
        <v>642</v>
      </c>
      <c r="V350">
        <v>68682</v>
      </c>
      <c r="W350" t="s">
        <v>43</v>
      </c>
    </row>
    <row r="351" spans="1:23" x14ac:dyDescent="0.3">
      <c r="A351" t="s">
        <v>4449</v>
      </c>
      <c r="B351" s="1">
        <v>45094</v>
      </c>
      <c r="C351" s="1">
        <v>45183</v>
      </c>
      <c r="D351">
        <v>60576</v>
      </c>
      <c r="E351" t="s">
        <v>38</v>
      </c>
      <c r="F351" t="s">
        <v>25</v>
      </c>
      <c r="G351" t="s">
        <v>80</v>
      </c>
      <c r="H351" t="s">
        <v>59</v>
      </c>
      <c r="I351" t="s">
        <v>28</v>
      </c>
      <c r="J351" t="s">
        <v>36</v>
      </c>
      <c r="K351" t="s">
        <v>54</v>
      </c>
      <c r="L351" t="s">
        <v>66</v>
      </c>
      <c r="M351">
        <v>60576</v>
      </c>
      <c r="N351" t="s">
        <v>3280</v>
      </c>
      <c r="O351" t="s">
        <v>33</v>
      </c>
      <c r="P351">
        <v>0</v>
      </c>
      <c r="Q351">
        <v>0</v>
      </c>
      <c r="R351">
        <v>60576</v>
      </c>
      <c r="S351" t="s">
        <v>4450</v>
      </c>
      <c r="T351" t="s">
        <v>48</v>
      </c>
      <c r="U351" t="s">
        <v>646</v>
      </c>
      <c r="V351">
        <v>39741</v>
      </c>
      <c r="W351" t="s">
        <v>29</v>
      </c>
    </row>
    <row r="352" spans="1:23" x14ac:dyDescent="0.3">
      <c r="A352" t="s">
        <v>4451</v>
      </c>
      <c r="B352" s="1">
        <v>45095</v>
      </c>
      <c r="C352" s="1">
        <v>45178</v>
      </c>
      <c r="D352">
        <v>75077</v>
      </c>
      <c r="E352" t="s">
        <v>24</v>
      </c>
      <c r="F352" t="s">
        <v>25</v>
      </c>
      <c r="G352" t="s">
        <v>119</v>
      </c>
      <c r="H352" t="s">
        <v>59</v>
      </c>
      <c r="I352" t="s">
        <v>28</v>
      </c>
      <c r="J352" t="s">
        <v>114</v>
      </c>
      <c r="K352" t="s">
        <v>54</v>
      </c>
      <c r="L352" t="s">
        <v>66</v>
      </c>
      <c r="M352">
        <v>75077</v>
      </c>
      <c r="N352" t="s">
        <v>4452</v>
      </c>
      <c r="O352" t="s">
        <v>33</v>
      </c>
      <c r="P352">
        <v>0</v>
      </c>
      <c r="Q352">
        <v>0</v>
      </c>
      <c r="R352">
        <v>75077</v>
      </c>
      <c r="S352" t="s">
        <v>4453</v>
      </c>
      <c r="T352" t="s">
        <v>48</v>
      </c>
      <c r="U352" t="s">
        <v>650</v>
      </c>
      <c r="V352">
        <v>10294</v>
      </c>
      <c r="W352" t="s">
        <v>53</v>
      </c>
    </row>
    <row r="353" spans="1:23" x14ac:dyDescent="0.3">
      <c r="A353" t="s">
        <v>4454</v>
      </c>
      <c r="B353" s="1">
        <v>45096</v>
      </c>
      <c r="C353" s="1">
        <v>45175</v>
      </c>
      <c r="D353">
        <v>2724</v>
      </c>
      <c r="E353" t="s">
        <v>38</v>
      </c>
      <c r="F353" t="s">
        <v>25</v>
      </c>
      <c r="G353" t="s">
        <v>26</v>
      </c>
      <c r="H353" t="s">
        <v>93</v>
      </c>
      <c r="I353" t="s">
        <v>28</v>
      </c>
      <c r="J353" t="s">
        <v>64</v>
      </c>
      <c r="K353" t="s">
        <v>54</v>
      </c>
      <c r="L353" t="s">
        <v>66</v>
      </c>
      <c r="M353">
        <v>2724</v>
      </c>
      <c r="N353" t="s">
        <v>2122</v>
      </c>
      <c r="O353" t="s">
        <v>33</v>
      </c>
      <c r="P353">
        <v>0</v>
      </c>
      <c r="Q353">
        <v>0</v>
      </c>
      <c r="R353">
        <v>2724</v>
      </c>
      <c r="S353" t="s">
        <v>4455</v>
      </c>
      <c r="T353" t="s">
        <v>48</v>
      </c>
      <c r="U353" t="s">
        <v>653</v>
      </c>
      <c r="V353">
        <v>85546</v>
      </c>
      <c r="W353" t="s">
        <v>50</v>
      </c>
    </row>
    <row r="354" spans="1:23" x14ac:dyDescent="0.3">
      <c r="A354" t="s">
        <v>4456</v>
      </c>
      <c r="B354" s="1">
        <v>45097</v>
      </c>
      <c r="C354" s="1">
        <v>45166</v>
      </c>
      <c r="D354">
        <v>39506</v>
      </c>
      <c r="E354" t="s">
        <v>24</v>
      </c>
      <c r="F354" t="s">
        <v>25</v>
      </c>
      <c r="G354" t="s">
        <v>80</v>
      </c>
      <c r="H354" t="s">
        <v>85</v>
      </c>
      <c r="I354" t="s">
        <v>42</v>
      </c>
      <c r="J354" t="s">
        <v>53</v>
      </c>
      <c r="K354" t="s">
        <v>54</v>
      </c>
      <c r="L354" t="s">
        <v>31</v>
      </c>
      <c r="M354">
        <v>39506</v>
      </c>
      <c r="N354" t="s">
        <v>807</v>
      </c>
      <c r="O354" t="s">
        <v>46</v>
      </c>
      <c r="P354">
        <v>39506</v>
      </c>
      <c r="Q354">
        <v>0</v>
      </c>
      <c r="R354">
        <v>0</v>
      </c>
      <c r="S354" t="s">
        <v>4457</v>
      </c>
      <c r="T354" t="s">
        <v>48</v>
      </c>
      <c r="U354" t="s">
        <v>657</v>
      </c>
      <c r="V354">
        <v>9316</v>
      </c>
      <c r="W354" t="s">
        <v>64</v>
      </c>
    </row>
    <row r="355" spans="1:23" x14ac:dyDescent="0.3">
      <c r="A355" t="s">
        <v>4458</v>
      </c>
      <c r="B355" s="1">
        <v>45098</v>
      </c>
      <c r="C355" s="1">
        <v>45173</v>
      </c>
      <c r="D355">
        <v>68584</v>
      </c>
      <c r="E355" t="s">
        <v>24</v>
      </c>
      <c r="F355" t="s">
        <v>25</v>
      </c>
      <c r="G355" t="s">
        <v>40</v>
      </c>
      <c r="H355" t="s">
        <v>59</v>
      </c>
      <c r="I355" t="s">
        <v>42</v>
      </c>
      <c r="J355" t="s">
        <v>70</v>
      </c>
      <c r="K355" t="s">
        <v>54</v>
      </c>
      <c r="L355" t="s">
        <v>44</v>
      </c>
      <c r="M355">
        <v>68584</v>
      </c>
      <c r="N355" t="s">
        <v>4459</v>
      </c>
      <c r="O355" t="s">
        <v>61</v>
      </c>
      <c r="P355">
        <v>0</v>
      </c>
      <c r="Q355">
        <v>68584</v>
      </c>
      <c r="R355">
        <v>0</v>
      </c>
      <c r="S355" t="s">
        <v>4460</v>
      </c>
      <c r="T355" t="s">
        <v>48</v>
      </c>
      <c r="U355" t="s">
        <v>1297</v>
      </c>
      <c r="V355">
        <v>49771</v>
      </c>
      <c r="W355" t="s">
        <v>36</v>
      </c>
    </row>
    <row r="356" spans="1:23" x14ac:dyDescent="0.3">
      <c r="A356" t="s">
        <v>4461</v>
      </c>
      <c r="B356" s="1">
        <v>45099</v>
      </c>
      <c r="C356" s="1">
        <v>45172</v>
      </c>
      <c r="D356">
        <v>56317</v>
      </c>
      <c r="E356" t="s">
        <v>38</v>
      </c>
      <c r="F356" t="s">
        <v>25</v>
      </c>
      <c r="G356" t="s">
        <v>119</v>
      </c>
      <c r="H356" t="s">
        <v>27</v>
      </c>
      <c r="I356" t="s">
        <v>42</v>
      </c>
      <c r="J356" t="s">
        <v>36</v>
      </c>
      <c r="K356" t="s">
        <v>54</v>
      </c>
      <c r="L356" t="s">
        <v>75</v>
      </c>
      <c r="M356">
        <v>56317</v>
      </c>
      <c r="N356" t="s">
        <v>4425</v>
      </c>
      <c r="O356" t="s">
        <v>46</v>
      </c>
      <c r="P356">
        <v>56317</v>
      </c>
      <c r="Q356">
        <v>0</v>
      </c>
      <c r="R356">
        <v>0</v>
      </c>
      <c r="S356" t="s">
        <v>4462</v>
      </c>
      <c r="T356" t="s">
        <v>48</v>
      </c>
      <c r="U356" t="s">
        <v>1301</v>
      </c>
      <c r="V356">
        <v>17421</v>
      </c>
      <c r="W356" t="s">
        <v>50</v>
      </c>
    </row>
    <row r="357" spans="1:23" x14ac:dyDescent="0.3">
      <c r="A357" t="s">
        <v>4463</v>
      </c>
      <c r="B357" s="1">
        <v>45100</v>
      </c>
      <c r="C357" s="1">
        <v>45169</v>
      </c>
      <c r="D357">
        <v>62362</v>
      </c>
      <c r="E357" t="s">
        <v>38</v>
      </c>
      <c r="F357" t="s">
        <v>25</v>
      </c>
      <c r="G357" t="s">
        <v>74</v>
      </c>
      <c r="H357" t="s">
        <v>59</v>
      </c>
      <c r="I357" t="s">
        <v>28</v>
      </c>
      <c r="J357" t="s">
        <v>70</v>
      </c>
      <c r="K357" t="s">
        <v>30</v>
      </c>
      <c r="L357" t="s">
        <v>31</v>
      </c>
      <c r="M357">
        <v>62362</v>
      </c>
      <c r="N357" t="s">
        <v>786</v>
      </c>
      <c r="O357" t="s">
        <v>33</v>
      </c>
      <c r="P357">
        <v>0</v>
      </c>
      <c r="Q357">
        <v>0</v>
      </c>
      <c r="R357">
        <v>62362</v>
      </c>
      <c r="S357" t="s">
        <v>4464</v>
      </c>
      <c r="T357" t="s">
        <v>48</v>
      </c>
      <c r="U357" t="s">
        <v>1870</v>
      </c>
      <c r="V357">
        <v>7275</v>
      </c>
      <c r="W357" t="s">
        <v>29</v>
      </c>
    </row>
    <row r="358" spans="1:23" x14ac:dyDescent="0.3">
      <c r="A358" t="s">
        <v>4465</v>
      </c>
      <c r="B358" s="1">
        <v>45101</v>
      </c>
      <c r="C358" s="1">
        <v>45165</v>
      </c>
      <c r="D358">
        <v>89864</v>
      </c>
      <c r="E358" t="s">
        <v>24</v>
      </c>
      <c r="F358" t="s">
        <v>25</v>
      </c>
      <c r="G358" t="s">
        <v>26</v>
      </c>
      <c r="H358" t="s">
        <v>85</v>
      </c>
      <c r="I358" t="s">
        <v>28</v>
      </c>
      <c r="J358" t="s">
        <v>53</v>
      </c>
      <c r="K358" t="s">
        <v>30</v>
      </c>
      <c r="L358" t="s">
        <v>75</v>
      </c>
      <c r="M358">
        <v>89864</v>
      </c>
      <c r="N358" t="s">
        <v>4466</v>
      </c>
      <c r="O358" t="s">
        <v>33</v>
      </c>
      <c r="P358">
        <v>0</v>
      </c>
      <c r="Q358">
        <v>0</v>
      </c>
      <c r="R358">
        <v>89864</v>
      </c>
      <c r="S358" t="s">
        <v>4467</v>
      </c>
      <c r="T358" t="s">
        <v>48</v>
      </c>
      <c r="U358" t="s">
        <v>670</v>
      </c>
      <c r="V358">
        <v>87157</v>
      </c>
      <c r="W358" t="s">
        <v>64</v>
      </c>
    </row>
    <row r="359" spans="1:23" x14ac:dyDescent="0.3">
      <c r="A359" t="s">
        <v>4468</v>
      </c>
      <c r="B359" s="1">
        <v>45102</v>
      </c>
      <c r="C359" s="1">
        <v>45180</v>
      </c>
      <c r="D359">
        <v>1141</v>
      </c>
      <c r="E359" t="s">
        <v>38</v>
      </c>
      <c r="F359" t="s">
        <v>25</v>
      </c>
      <c r="G359" t="s">
        <v>119</v>
      </c>
      <c r="H359" t="s">
        <v>52</v>
      </c>
      <c r="I359" t="s">
        <v>28</v>
      </c>
      <c r="J359" t="s">
        <v>36</v>
      </c>
      <c r="K359" t="s">
        <v>54</v>
      </c>
      <c r="L359" t="s">
        <v>31</v>
      </c>
      <c r="M359">
        <v>11410</v>
      </c>
      <c r="N359" t="s">
        <v>1118</v>
      </c>
      <c r="O359" t="s">
        <v>33</v>
      </c>
      <c r="P359">
        <v>0</v>
      </c>
      <c r="Q359">
        <v>0</v>
      </c>
      <c r="R359">
        <v>11410</v>
      </c>
      <c r="S359" t="s">
        <v>4469</v>
      </c>
      <c r="T359" t="s">
        <v>35</v>
      </c>
      <c r="U359" t="s">
        <v>35</v>
      </c>
      <c r="V359">
        <v>0</v>
      </c>
      <c r="W359" t="s">
        <v>43</v>
      </c>
    </row>
    <row r="360" spans="1:23" x14ac:dyDescent="0.3">
      <c r="A360" t="s">
        <v>4470</v>
      </c>
      <c r="B360" s="1">
        <v>45103</v>
      </c>
      <c r="C360" s="1">
        <v>45178</v>
      </c>
      <c r="D360">
        <v>42591</v>
      </c>
      <c r="E360" t="s">
        <v>24</v>
      </c>
      <c r="F360" t="s">
        <v>25</v>
      </c>
      <c r="G360" t="s">
        <v>26</v>
      </c>
      <c r="H360" t="s">
        <v>52</v>
      </c>
      <c r="I360" t="s">
        <v>42</v>
      </c>
      <c r="J360" t="s">
        <v>36</v>
      </c>
      <c r="K360" t="s">
        <v>54</v>
      </c>
      <c r="L360" t="s">
        <v>55</v>
      </c>
      <c r="M360">
        <v>42591</v>
      </c>
      <c r="N360" t="s">
        <v>700</v>
      </c>
      <c r="O360" t="s">
        <v>116</v>
      </c>
      <c r="P360">
        <v>42591</v>
      </c>
      <c r="Q360">
        <v>0</v>
      </c>
      <c r="R360">
        <v>0</v>
      </c>
      <c r="S360" t="s">
        <v>4471</v>
      </c>
      <c r="T360" t="s">
        <v>35</v>
      </c>
      <c r="U360" t="s">
        <v>35</v>
      </c>
      <c r="V360">
        <v>0</v>
      </c>
      <c r="W360" t="s">
        <v>43</v>
      </c>
    </row>
    <row r="361" spans="1:23" x14ac:dyDescent="0.3">
      <c r="A361" t="s">
        <v>4472</v>
      </c>
      <c r="B361" s="1">
        <v>45104</v>
      </c>
      <c r="C361" s="1">
        <v>45174</v>
      </c>
      <c r="D361">
        <v>45267</v>
      </c>
      <c r="E361" t="s">
        <v>24</v>
      </c>
      <c r="F361" t="s">
        <v>25</v>
      </c>
      <c r="G361" t="s">
        <v>26</v>
      </c>
      <c r="H361" t="s">
        <v>93</v>
      </c>
      <c r="I361" t="s">
        <v>42</v>
      </c>
      <c r="J361" t="s">
        <v>53</v>
      </c>
      <c r="K361" t="s">
        <v>54</v>
      </c>
      <c r="L361" t="s">
        <v>55</v>
      </c>
      <c r="M361">
        <v>45267</v>
      </c>
      <c r="N361" t="s">
        <v>4473</v>
      </c>
      <c r="O361" t="s">
        <v>46</v>
      </c>
      <c r="P361">
        <v>45267</v>
      </c>
      <c r="Q361">
        <v>0</v>
      </c>
      <c r="R361">
        <v>0</v>
      </c>
      <c r="S361" t="s">
        <v>4474</v>
      </c>
      <c r="T361" t="s">
        <v>35</v>
      </c>
      <c r="U361" t="s">
        <v>35</v>
      </c>
      <c r="V361">
        <v>0</v>
      </c>
      <c r="W361" t="s">
        <v>43</v>
      </c>
    </row>
    <row r="362" spans="1:23" x14ac:dyDescent="0.3">
      <c r="A362" t="s">
        <v>4475</v>
      </c>
      <c r="B362" s="1">
        <v>45105</v>
      </c>
      <c r="C362" s="1">
        <v>45175</v>
      </c>
      <c r="D362">
        <v>103</v>
      </c>
      <c r="E362" t="s">
        <v>38</v>
      </c>
      <c r="F362" t="s">
        <v>39</v>
      </c>
      <c r="G362" t="s">
        <v>80</v>
      </c>
      <c r="H362" t="s">
        <v>93</v>
      </c>
      <c r="I362" t="s">
        <v>28</v>
      </c>
      <c r="J362" t="s">
        <v>43</v>
      </c>
      <c r="K362" t="s">
        <v>54</v>
      </c>
      <c r="L362" t="s">
        <v>75</v>
      </c>
      <c r="M362">
        <v>103</v>
      </c>
      <c r="N362" t="s">
        <v>2287</v>
      </c>
      <c r="O362" t="s">
        <v>33</v>
      </c>
      <c r="P362">
        <v>0</v>
      </c>
      <c r="Q362">
        <v>0</v>
      </c>
      <c r="R362">
        <v>103</v>
      </c>
      <c r="S362" t="s">
        <v>4476</v>
      </c>
      <c r="T362" t="s">
        <v>48</v>
      </c>
      <c r="U362" t="s">
        <v>685</v>
      </c>
      <c r="V362">
        <v>37692</v>
      </c>
      <c r="W362" t="s">
        <v>36</v>
      </c>
    </row>
    <row r="363" spans="1:23" x14ac:dyDescent="0.3">
      <c r="A363" t="s">
        <v>4475</v>
      </c>
      <c r="B363" s="1">
        <v>45105</v>
      </c>
      <c r="C363" s="1">
        <v>45165</v>
      </c>
      <c r="D363">
        <v>60661</v>
      </c>
      <c r="E363" t="s">
        <v>38</v>
      </c>
      <c r="F363" t="s">
        <v>25</v>
      </c>
      <c r="G363" t="s">
        <v>80</v>
      </c>
      <c r="H363" t="s">
        <v>93</v>
      </c>
      <c r="I363" t="s">
        <v>28</v>
      </c>
      <c r="J363" t="s">
        <v>43</v>
      </c>
      <c r="K363" t="s">
        <v>54</v>
      </c>
      <c r="L363" t="s">
        <v>75</v>
      </c>
      <c r="M363">
        <v>60661</v>
      </c>
      <c r="N363" t="s">
        <v>2287</v>
      </c>
      <c r="O363" t="s">
        <v>33</v>
      </c>
      <c r="P363">
        <v>0</v>
      </c>
      <c r="Q363">
        <v>0</v>
      </c>
      <c r="R363">
        <v>60661</v>
      </c>
      <c r="S363" t="s">
        <v>4476</v>
      </c>
      <c r="T363" t="s">
        <v>48</v>
      </c>
      <c r="U363" t="s">
        <v>685</v>
      </c>
      <c r="V363">
        <v>37692</v>
      </c>
      <c r="W363" t="s">
        <v>36</v>
      </c>
    </row>
    <row r="364" spans="1:23" x14ac:dyDescent="0.3">
      <c r="A364" t="s">
        <v>4477</v>
      </c>
      <c r="B364" s="1">
        <v>45106</v>
      </c>
      <c r="C364" s="1">
        <v>45177</v>
      </c>
      <c r="D364">
        <v>12</v>
      </c>
      <c r="E364" t="s">
        <v>24</v>
      </c>
      <c r="F364" t="s">
        <v>39</v>
      </c>
      <c r="G364" t="s">
        <v>74</v>
      </c>
      <c r="H364" t="s">
        <v>52</v>
      </c>
      <c r="I364" t="s">
        <v>28</v>
      </c>
      <c r="J364" t="s">
        <v>29</v>
      </c>
      <c r="K364" t="s">
        <v>54</v>
      </c>
      <c r="L364" t="s">
        <v>44</v>
      </c>
      <c r="M364">
        <v>120</v>
      </c>
      <c r="N364" t="s">
        <v>4478</v>
      </c>
      <c r="O364" t="s">
        <v>33</v>
      </c>
      <c r="P364">
        <v>0</v>
      </c>
      <c r="Q364">
        <v>0</v>
      </c>
      <c r="R364">
        <v>120</v>
      </c>
      <c r="S364" t="s">
        <v>4479</v>
      </c>
      <c r="T364" t="s">
        <v>48</v>
      </c>
      <c r="U364" t="s">
        <v>689</v>
      </c>
      <c r="V364">
        <v>81684</v>
      </c>
      <c r="W364" t="s">
        <v>43</v>
      </c>
    </row>
    <row r="365" spans="1:23" x14ac:dyDescent="0.3">
      <c r="A365" t="s">
        <v>4477</v>
      </c>
      <c r="B365" s="1">
        <v>45106</v>
      </c>
      <c r="C365" s="1">
        <v>45186</v>
      </c>
      <c r="D365">
        <v>43976</v>
      </c>
      <c r="E365" t="s">
        <v>24</v>
      </c>
      <c r="F365" t="s">
        <v>25</v>
      </c>
      <c r="G365" t="s">
        <v>74</v>
      </c>
      <c r="H365" t="s">
        <v>52</v>
      </c>
      <c r="I365" t="s">
        <v>28</v>
      </c>
      <c r="J365" t="s">
        <v>29</v>
      </c>
      <c r="K365" t="s">
        <v>54</v>
      </c>
      <c r="L365" t="s">
        <v>44</v>
      </c>
      <c r="M365">
        <v>43976</v>
      </c>
      <c r="N365" t="s">
        <v>4478</v>
      </c>
      <c r="O365" t="s">
        <v>33</v>
      </c>
      <c r="P365">
        <v>0</v>
      </c>
      <c r="Q365">
        <v>0</v>
      </c>
      <c r="R365">
        <v>43976</v>
      </c>
      <c r="S365" t="s">
        <v>4479</v>
      </c>
      <c r="T365" t="s">
        <v>48</v>
      </c>
      <c r="U365" t="s">
        <v>689</v>
      </c>
      <c r="V365">
        <v>81684</v>
      </c>
      <c r="W365" t="s">
        <v>43</v>
      </c>
    </row>
    <row r="366" spans="1:23" x14ac:dyDescent="0.3">
      <c r="A366" t="s">
        <v>4480</v>
      </c>
      <c r="B366" s="1">
        <v>45107</v>
      </c>
      <c r="C366" s="1">
        <v>45180</v>
      </c>
      <c r="D366">
        <v>70532</v>
      </c>
      <c r="E366" t="s">
        <v>24</v>
      </c>
      <c r="F366" t="s">
        <v>25</v>
      </c>
      <c r="G366" t="s">
        <v>80</v>
      </c>
      <c r="H366" t="s">
        <v>85</v>
      </c>
      <c r="I366" t="s">
        <v>42</v>
      </c>
      <c r="J366" t="s">
        <v>43</v>
      </c>
      <c r="K366" t="s">
        <v>54</v>
      </c>
      <c r="L366" t="s">
        <v>44</v>
      </c>
      <c r="M366">
        <v>70532</v>
      </c>
      <c r="N366" t="s">
        <v>4481</v>
      </c>
      <c r="O366" t="s">
        <v>46</v>
      </c>
      <c r="P366">
        <v>70532</v>
      </c>
      <c r="Q366">
        <v>0</v>
      </c>
      <c r="R366">
        <v>0</v>
      </c>
      <c r="S366" t="s">
        <v>4482</v>
      </c>
      <c r="T366" t="s">
        <v>35</v>
      </c>
      <c r="U366" t="s">
        <v>35</v>
      </c>
      <c r="V366">
        <v>0</v>
      </c>
      <c r="W366" t="s">
        <v>29</v>
      </c>
    </row>
    <row r="367" spans="1:23" x14ac:dyDescent="0.3">
      <c r="A367" t="s">
        <v>4480</v>
      </c>
      <c r="B367" s="1">
        <v>45107</v>
      </c>
      <c r="C367" s="1">
        <v>45180</v>
      </c>
      <c r="D367">
        <v>145</v>
      </c>
      <c r="E367" t="s">
        <v>24</v>
      </c>
      <c r="F367" t="s">
        <v>39</v>
      </c>
      <c r="G367" t="s">
        <v>80</v>
      </c>
      <c r="H367" t="s">
        <v>85</v>
      </c>
      <c r="I367" t="s">
        <v>42</v>
      </c>
      <c r="J367" t="s">
        <v>43</v>
      </c>
      <c r="K367" t="s">
        <v>54</v>
      </c>
      <c r="L367" t="s">
        <v>44</v>
      </c>
      <c r="M367">
        <v>145</v>
      </c>
      <c r="N367" t="s">
        <v>4481</v>
      </c>
      <c r="O367" t="s">
        <v>46</v>
      </c>
      <c r="P367">
        <v>145</v>
      </c>
      <c r="Q367">
        <v>0</v>
      </c>
      <c r="R367">
        <v>0</v>
      </c>
      <c r="S367" t="s">
        <v>4482</v>
      </c>
      <c r="T367" t="s">
        <v>35</v>
      </c>
      <c r="U367" t="s">
        <v>35</v>
      </c>
      <c r="V367">
        <v>0</v>
      </c>
      <c r="W367" t="s">
        <v>29</v>
      </c>
    </row>
    <row r="368" spans="1:23" x14ac:dyDescent="0.3">
      <c r="A368" t="s">
        <v>4483</v>
      </c>
      <c r="B368" s="1">
        <v>45108</v>
      </c>
      <c r="C368" s="1">
        <v>45196</v>
      </c>
      <c r="D368">
        <v>25789</v>
      </c>
      <c r="E368" t="s">
        <v>38</v>
      </c>
      <c r="F368" t="s">
        <v>25</v>
      </c>
      <c r="G368" t="s">
        <v>26</v>
      </c>
      <c r="H368" t="s">
        <v>52</v>
      </c>
      <c r="I368" t="s">
        <v>42</v>
      </c>
      <c r="J368" t="s">
        <v>43</v>
      </c>
      <c r="K368" t="s">
        <v>54</v>
      </c>
      <c r="L368" t="s">
        <v>55</v>
      </c>
      <c r="M368">
        <v>25789</v>
      </c>
      <c r="N368" t="s">
        <v>386</v>
      </c>
      <c r="O368" t="s">
        <v>61</v>
      </c>
      <c r="P368">
        <v>0</v>
      </c>
      <c r="Q368">
        <v>25789</v>
      </c>
      <c r="R368">
        <v>0</v>
      </c>
      <c r="S368" t="s">
        <v>4484</v>
      </c>
      <c r="T368" t="s">
        <v>35</v>
      </c>
      <c r="U368" t="s">
        <v>35</v>
      </c>
      <c r="V368">
        <v>0</v>
      </c>
      <c r="W368" t="s">
        <v>64</v>
      </c>
    </row>
    <row r="369" spans="1:23" x14ac:dyDescent="0.3">
      <c r="A369" t="s">
        <v>4485</v>
      </c>
      <c r="B369" s="1">
        <v>45109</v>
      </c>
      <c r="C369" s="1">
        <v>45184</v>
      </c>
      <c r="D369">
        <v>107</v>
      </c>
      <c r="E369" t="s">
        <v>24</v>
      </c>
      <c r="F369" t="s">
        <v>39</v>
      </c>
      <c r="G369" t="s">
        <v>26</v>
      </c>
      <c r="H369" t="s">
        <v>27</v>
      </c>
      <c r="I369" t="s">
        <v>42</v>
      </c>
      <c r="J369" t="s">
        <v>50</v>
      </c>
      <c r="K369" t="s">
        <v>54</v>
      </c>
      <c r="L369" t="s">
        <v>44</v>
      </c>
      <c r="M369">
        <v>107</v>
      </c>
      <c r="N369" t="s">
        <v>4486</v>
      </c>
      <c r="O369" t="s">
        <v>61</v>
      </c>
      <c r="P369">
        <v>0</v>
      </c>
      <c r="Q369">
        <v>107</v>
      </c>
      <c r="R369">
        <v>0</v>
      </c>
      <c r="S369" t="s">
        <v>4487</v>
      </c>
      <c r="T369" t="s">
        <v>35</v>
      </c>
      <c r="U369" t="s">
        <v>35</v>
      </c>
      <c r="V369">
        <v>0</v>
      </c>
      <c r="W369" t="s">
        <v>29</v>
      </c>
    </row>
    <row r="370" spans="1:23" x14ac:dyDescent="0.3">
      <c r="A370" t="s">
        <v>4485</v>
      </c>
      <c r="B370" s="1">
        <v>45109</v>
      </c>
      <c r="C370" s="1">
        <v>45170</v>
      </c>
      <c r="D370">
        <v>9705</v>
      </c>
      <c r="E370" t="s">
        <v>24</v>
      </c>
      <c r="F370" t="s">
        <v>25</v>
      </c>
      <c r="G370" t="s">
        <v>26</v>
      </c>
      <c r="H370" t="s">
        <v>27</v>
      </c>
      <c r="I370" t="s">
        <v>42</v>
      </c>
      <c r="J370" t="s">
        <v>50</v>
      </c>
      <c r="K370" t="s">
        <v>54</v>
      </c>
      <c r="L370" t="s">
        <v>44</v>
      </c>
      <c r="M370">
        <v>97050</v>
      </c>
      <c r="N370" t="s">
        <v>4486</v>
      </c>
      <c r="O370" t="s">
        <v>61</v>
      </c>
      <c r="P370">
        <v>0</v>
      </c>
      <c r="Q370">
        <v>97050</v>
      </c>
      <c r="R370">
        <v>0</v>
      </c>
      <c r="S370" t="s">
        <v>4487</v>
      </c>
      <c r="T370" t="s">
        <v>35</v>
      </c>
      <c r="U370" t="s">
        <v>35</v>
      </c>
      <c r="V370">
        <v>0</v>
      </c>
      <c r="W370" t="s">
        <v>29</v>
      </c>
    </row>
    <row r="371" spans="1:23" x14ac:dyDescent="0.3">
      <c r="A371" t="s">
        <v>4488</v>
      </c>
      <c r="B371" s="1">
        <v>45110</v>
      </c>
      <c r="C371" s="1">
        <v>45194</v>
      </c>
      <c r="D371">
        <v>12239</v>
      </c>
      <c r="E371" t="s">
        <v>38</v>
      </c>
      <c r="F371" t="s">
        <v>25</v>
      </c>
      <c r="G371" t="s">
        <v>119</v>
      </c>
      <c r="H371" t="s">
        <v>27</v>
      </c>
      <c r="I371" t="s">
        <v>42</v>
      </c>
      <c r="J371" t="s">
        <v>70</v>
      </c>
      <c r="K371" t="s">
        <v>54</v>
      </c>
      <c r="L371" t="s">
        <v>44</v>
      </c>
      <c r="M371">
        <v>12239</v>
      </c>
      <c r="N371" t="s">
        <v>3693</v>
      </c>
      <c r="O371" t="s">
        <v>46</v>
      </c>
      <c r="P371">
        <v>12239</v>
      </c>
      <c r="Q371">
        <v>0</v>
      </c>
      <c r="R371">
        <v>0</v>
      </c>
      <c r="S371" t="s">
        <v>4489</v>
      </c>
      <c r="T371" t="s">
        <v>48</v>
      </c>
      <c r="U371" t="s">
        <v>702</v>
      </c>
      <c r="V371">
        <v>90614</v>
      </c>
      <c r="W371" t="s">
        <v>64</v>
      </c>
    </row>
    <row r="372" spans="1:23" x14ac:dyDescent="0.3">
      <c r="A372" t="s">
        <v>4490</v>
      </c>
      <c r="B372" s="1">
        <v>45111</v>
      </c>
      <c r="C372" s="1">
        <v>45186</v>
      </c>
      <c r="D372">
        <v>74959</v>
      </c>
      <c r="E372" t="s">
        <v>24</v>
      </c>
      <c r="F372" t="s">
        <v>25</v>
      </c>
      <c r="G372" t="s">
        <v>80</v>
      </c>
      <c r="H372" t="s">
        <v>93</v>
      </c>
      <c r="I372" t="s">
        <v>42</v>
      </c>
      <c r="J372" t="s">
        <v>50</v>
      </c>
      <c r="K372" t="s">
        <v>54</v>
      </c>
      <c r="L372" t="s">
        <v>31</v>
      </c>
      <c r="M372">
        <v>74959</v>
      </c>
      <c r="N372" t="s">
        <v>4491</v>
      </c>
      <c r="O372" t="s">
        <v>116</v>
      </c>
      <c r="P372">
        <v>74959</v>
      </c>
      <c r="Q372">
        <v>0</v>
      </c>
      <c r="R372">
        <v>0</v>
      </c>
      <c r="S372" t="s">
        <v>4492</v>
      </c>
      <c r="T372" t="s">
        <v>48</v>
      </c>
      <c r="U372" t="s">
        <v>1339</v>
      </c>
      <c r="V372">
        <v>73293</v>
      </c>
      <c r="W372" t="s">
        <v>29</v>
      </c>
    </row>
    <row r="373" spans="1:23" x14ac:dyDescent="0.3">
      <c r="A373" t="s">
        <v>4493</v>
      </c>
      <c r="B373" s="1">
        <v>45112</v>
      </c>
      <c r="C373" s="1">
        <v>45184</v>
      </c>
      <c r="D373">
        <v>16808</v>
      </c>
      <c r="E373" t="s">
        <v>38</v>
      </c>
      <c r="F373" t="s">
        <v>25</v>
      </c>
      <c r="G373" t="s">
        <v>40</v>
      </c>
      <c r="H373" t="s">
        <v>52</v>
      </c>
      <c r="I373" t="s">
        <v>42</v>
      </c>
      <c r="J373" t="s">
        <v>36</v>
      </c>
      <c r="K373" t="s">
        <v>30</v>
      </c>
      <c r="L373" t="s">
        <v>66</v>
      </c>
      <c r="M373">
        <v>16808</v>
      </c>
      <c r="N373" t="s">
        <v>707</v>
      </c>
      <c r="O373" t="s">
        <v>46</v>
      </c>
      <c r="P373">
        <v>16808</v>
      </c>
      <c r="Q373">
        <v>0</v>
      </c>
      <c r="R373">
        <v>0</v>
      </c>
      <c r="S373" t="s">
        <v>4494</v>
      </c>
      <c r="T373" t="s">
        <v>35</v>
      </c>
      <c r="U373" t="s">
        <v>35</v>
      </c>
      <c r="V373">
        <v>0</v>
      </c>
      <c r="W373" t="s">
        <v>43</v>
      </c>
    </row>
    <row r="374" spans="1:23" x14ac:dyDescent="0.3">
      <c r="A374" t="s">
        <v>4493</v>
      </c>
      <c r="B374" s="1">
        <v>45112</v>
      </c>
      <c r="C374" s="1">
        <v>45182</v>
      </c>
      <c r="D374">
        <v>144</v>
      </c>
      <c r="E374" t="s">
        <v>38</v>
      </c>
      <c r="F374" t="s">
        <v>39</v>
      </c>
      <c r="G374" t="s">
        <v>40</v>
      </c>
      <c r="H374" t="s">
        <v>52</v>
      </c>
      <c r="I374" t="s">
        <v>42</v>
      </c>
      <c r="J374" t="s">
        <v>36</v>
      </c>
      <c r="K374" t="s">
        <v>30</v>
      </c>
      <c r="L374" t="s">
        <v>66</v>
      </c>
      <c r="M374">
        <v>144</v>
      </c>
      <c r="N374" t="s">
        <v>707</v>
      </c>
      <c r="O374" t="s">
        <v>46</v>
      </c>
      <c r="P374">
        <v>144</v>
      </c>
      <c r="Q374">
        <v>0</v>
      </c>
      <c r="R374">
        <v>0</v>
      </c>
      <c r="S374" t="s">
        <v>4494</v>
      </c>
      <c r="T374" t="s">
        <v>35</v>
      </c>
      <c r="U374" t="s">
        <v>35</v>
      </c>
      <c r="V374">
        <v>0</v>
      </c>
      <c r="W374" t="s">
        <v>43</v>
      </c>
    </row>
    <row r="375" spans="1:23" x14ac:dyDescent="0.3">
      <c r="A375" t="s">
        <v>4495</v>
      </c>
      <c r="B375" s="1">
        <v>45113</v>
      </c>
      <c r="C375" s="1">
        <v>45175</v>
      </c>
      <c r="D375">
        <v>15847</v>
      </c>
      <c r="E375" t="s">
        <v>38</v>
      </c>
      <c r="F375" t="s">
        <v>25</v>
      </c>
      <c r="G375" t="s">
        <v>119</v>
      </c>
      <c r="H375" t="s">
        <v>93</v>
      </c>
      <c r="I375" t="s">
        <v>42</v>
      </c>
      <c r="J375" t="s">
        <v>43</v>
      </c>
      <c r="K375" t="s">
        <v>54</v>
      </c>
      <c r="L375" t="s">
        <v>44</v>
      </c>
      <c r="M375">
        <v>15847</v>
      </c>
      <c r="N375" t="s">
        <v>3869</v>
      </c>
      <c r="O375" t="s">
        <v>46</v>
      </c>
      <c r="P375">
        <v>15847</v>
      </c>
      <c r="Q375">
        <v>0</v>
      </c>
      <c r="R375">
        <v>0</v>
      </c>
      <c r="S375" t="s">
        <v>4496</v>
      </c>
      <c r="T375" t="s">
        <v>35</v>
      </c>
      <c r="U375" t="s">
        <v>35</v>
      </c>
      <c r="V375">
        <v>0</v>
      </c>
      <c r="W375" t="s">
        <v>36</v>
      </c>
    </row>
    <row r="376" spans="1:23" x14ac:dyDescent="0.3">
      <c r="A376" t="s">
        <v>4497</v>
      </c>
      <c r="B376" s="1">
        <v>45114</v>
      </c>
      <c r="C376" s="1">
        <v>45191</v>
      </c>
      <c r="D376">
        <v>76213</v>
      </c>
      <c r="E376" t="s">
        <v>38</v>
      </c>
      <c r="F376" t="s">
        <v>25</v>
      </c>
      <c r="G376" t="s">
        <v>74</v>
      </c>
      <c r="H376" t="s">
        <v>85</v>
      </c>
      <c r="I376" t="s">
        <v>28</v>
      </c>
      <c r="J376" t="s">
        <v>70</v>
      </c>
      <c r="K376" t="s">
        <v>30</v>
      </c>
      <c r="L376" t="s">
        <v>44</v>
      </c>
      <c r="M376">
        <v>76213</v>
      </c>
      <c r="N376" t="s">
        <v>4498</v>
      </c>
      <c r="O376" t="s">
        <v>33</v>
      </c>
      <c r="P376">
        <v>0</v>
      </c>
      <c r="Q376">
        <v>0</v>
      </c>
      <c r="R376">
        <v>76213</v>
      </c>
      <c r="S376" t="s">
        <v>4499</v>
      </c>
      <c r="T376" t="s">
        <v>48</v>
      </c>
      <c r="U376" t="s">
        <v>1348</v>
      </c>
      <c r="V376">
        <v>73963</v>
      </c>
      <c r="W376" t="s">
        <v>43</v>
      </c>
    </row>
    <row r="377" spans="1:23" x14ac:dyDescent="0.3">
      <c r="A377" t="s">
        <v>4500</v>
      </c>
      <c r="B377" s="1">
        <v>45115</v>
      </c>
      <c r="C377" s="1">
        <v>45201</v>
      </c>
      <c r="D377">
        <v>92074</v>
      </c>
      <c r="E377" t="s">
        <v>24</v>
      </c>
      <c r="F377" t="s">
        <v>25</v>
      </c>
      <c r="G377" t="s">
        <v>109</v>
      </c>
      <c r="H377" t="s">
        <v>27</v>
      </c>
      <c r="I377" t="s">
        <v>42</v>
      </c>
      <c r="J377" t="s">
        <v>70</v>
      </c>
      <c r="K377" t="s">
        <v>54</v>
      </c>
      <c r="L377" t="s">
        <v>55</v>
      </c>
      <c r="M377">
        <v>92074</v>
      </c>
      <c r="N377" t="s">
        <v>3141</v>
      </c>
      <c r="O377" t="s">
        <v>116</v>
      </c>
      <c r="P377">
        <v>92074</v>
      </c>
      <c r="Q377">
        <v>0</v>
      </c>
      <c r="R377">
        <v>0</v>
      </c>
      <c r="S377" t="s">
        <v>4501</v>
      </c>
      <c r="T377" t="s">
        <v>35</v>
      </c>
      <c r="U377" t="s">
        <v>35</v>
      </c>
      <c r="V377">
        <v>0</v>
      </c>
      <c r="W377" t="s">
        <v>53</v>
      </c>
    </row>
    <row r="378" spans="1:23" x14ac:dyDescent="0.3">
      <c r="A378" t="s">
        <v>4500</v>
      </c>
      <c r="B378" s="1">
        <v>45115</v>
      </c>
      <c r="C378" s="1">
        <v>45192</v>
      </c>
      <c r="D378">
        <v>129</v>
      </c>
      <c r="E378" t="s">
        <v>24</v>
      </c>
      <c r="F378" t="s">
        <v>39</v>
      </c>
      <c r="G378" t="s">
        <v>109</v>
      </c>
      <c r="H378" t="s">
        <v>27</v>
      </c>
      <c r="I378" t="s">
        <v>42</v>
      </c>
      <c r="J378" t="s">
        <v>70</v>
      </c>
      <c r="K378" t="s">
        <v>54</v>
      </c>
      <c r="L378" t="s">
        <v>55</v>
      </c>
      <c r="M378">
        <v>129</v>
      </c>
      <c r="N378" t="s">
        <v>3141</v>
      </c>
      <c r="O378" t="s">
        <v>116</v>
      </c>
      <c r="P378">
        <v>129</v>
      </c>
      <c r="Q378">
        <v>0</v>
      </c>
      <c r="R378">
        <v>0</v>
      </c>
      <c r="S378" t="s">
        <v>4501</v>
      </c>
      <c r="T378" t="s">
        <v>35</v>
      </c>
      <c r="U378" t="s">
        <v>35</v>
      </c>
      <c r="V378">
        <v>0</v>
      </c>
      <c r="W378" t="s">
        <v>53</v>
      </c>
    </row>
    <row r="379" spans="1:23" x14ac:dyDescent="0.3">
      <c r="A379" t="s">
        <v>4502</v>
      </c>
      <c r="B379" s="1">
        <v>45116</v>
      </c>
      <c r="C379" s="1">
        <v>45195</v>
      </c>
      <c r="D379">
        <v>67378</v>
      </c>
      <c r="E379" t="s">
        <v>24</v>
      </c>
      <c r="F379" t="s">
        <v>25</v>
      </c>
      <c r="G379" t="s">
        <v>26</v>
      </c>
      <c r="H379" t="s">
        <v>93</v>
      </c>
      <c r="I379" t="s">
        <v>42</v>
      </c>
      <c r="J379" t="s">
        <v>53</v>
      </c>
      <c r="K379" t="s">
        <v>30</v>
      </c>
      <c r="L379" t="s">
        <v>44</v>
      </c>
      <c r="M379">
        <v>67378</v>
      </c>
      <c r="N379" t="s">
        <v>2775</v>
      </c>
      <c r="O379" t="s">
        <v>61</v>
      </c>
      <c r="P379">
        <v>0</v>
      </c>
      <c r="Q379">
        <v>67378</v>
      </c>
      <c r="R379">
        <v>0</v>
      </c>
      <c r="S379" t="s">
        <v>4503</v>
      </c>
      <c r="T379" t="s">
        <v>35</v>
      </c>
      <c r="U379" t="s">
        <v>35</v>
      </c>
      <c r="V379">
        <v>0</v>
      </c>
      <c r="W379" t="s">
        <v>43</v>
      </c>
    </row>
    <row r="380" spans="1:23" x14ac:dyDescent="0.3">
      <c r="A380" t="s">
        <v>4504</v>
      </c>
      <c r="B380" s="1">
        <v>45117</v>
      </c>
      <c r="C380" s="1">
        <v>45190</v>
      </c>
      <c r="D380">
        <v>74283</v>
      </c>
      <c r="E380" t="s">
        <v>38</v>
      </c>
      <c r="F380" t="s">
        <v>25</v>
      </c>
      <c r="G380" t="s">
        <v>109</v>
      </c>
      <c r="H380" t="s">
        <v>59</v>
      </c>
      <c r="I380" t="s">
        <v>42</v>
      </c>
      <c r="J380" t="s">
        <v>53</v>
      </c>
      <c r="K380" t="s">
        <v>54</v>
      </c>
      <c r="L380" t="s">
        <v>44</v>
      </c>
      <c r="M380">
        <v>74283</v>
      </c>
      <c r="N380" t="s">
        <v>2245</v>
      </c>
      <c r="O380" t="s">
        <v>46</v>
      </c>
      <c r="P380">
        <v>74283</v>
      </c>
      <c r="Q380">
        <v>0</v>
      </c>
      <c r="R380">
        <v>0</v>
      </c>
      <c r="S380" t="s">
        <v>4505</v>
      </c>
      <c r="T380" t="s">
        <v>35</v>
      </c>
      <c r="U380" t="s">
        <v>35</v>
      </c>
      <c r="V380">
        <v>0</v>
      </c>
      <c r="W380" t="s">
        <v>64</v>
      </c>
    </row>
    <row r="381" spans="1:23" x14ac:dyDescent="0.3">
      <c r="A381" t="s">
        <v>4506</v>
      </c>
      <c r="B381" s="1">
        <v>45118</v>
      </c>
      <c r="C381" s="1">
        <v>45200</v>
      </c>
      <c r="D381">
        <v>18079</v>
      </c>
      <c r="E381" t="s">
        <v>38</v>
      </c>
      <c r="F381" t="s">
        <v>25</v>
      </c>
      <c r="G381" t="s">
        <v>80</v>
      </c>
      <c r="H381" t="s">
        <v>52</v>
      </c>
      <c r="I381" t="s">
        <v>28</v>
      </c>
      <c r="J381" t="s">
        <v>70</v>
      </c>
      <c r="K381" t="s">
        <v>30</v>
      </c>
      <c r="L381" t="s">
        <v>66</v>
      </c>
      <c r="M381">
        <v>18079</v>
      </c>
      <c r="N381" t="s">
        <v>2200</v>
      </c>
      <c r="O381" t="s">
        <v>33</v>
      </c>
      <c r="P381">
        <v>0</v>
      </c>
      <c r="Q381">
        <v>0</v>
      </c>
      <c r="R381">
        <v>18079</v>
      </c>
      <c r="S381" t="s">
        <v>4507</v>
      </c>
      <c r="T381" t="s">
        <v>48</v>
      </c>
      <c r="U381" t="s">
        <v>728</v>
      </c>
      <c r="V381">
        <v>44774</v>
      </c>
      <c r="W381" t="s">
        <v>53</v>
      </c>
    </row>
    <row r="382" spans="1:23" x14ac:dyDescent="0.3">
      <c r="A382" t="s">
        <v>4506</v>
      </c>
      <c r="B382" s="1">
        <v>45118</v>
      </c>
      <c r="C382" s="1">
        <v>45208</v>
      </c>
      <c r="D382">
        <v>91</v>
      </c>
      <c r="E382" t="s">
        <v>38</v>
      </c>
      <c r="F382" t="s">
        <v>39</v>
      </c>
      <c r="G382" t="s">
        <v>80</v>
      </c>
      <c r="H382" t="s">
        <v>52</v>
      </c>
      <c r="I382" t="s">
        <v>28</v>
      </c>
      <c r="J382" t="s">
        <v>70</v>
      </c>
      <c r="K382" t="s">
        <v>30</v>
      </c>
      <c r="L382" t="s">
        <v>66</v>
      </c>
      <c r="M382">
        <v>91</v>
      </c>
      <c r="N382" t="s">
        <v>2200</v>
      </c>
      <c r="O382" t="s">
        <v>33</v>
      </c>
      <c r="P382">
        <v>0</v>
      </c>
      <c r="Q382">
        <v>0</v>
      </c>
      <c r="R382">
        <v>91</v>
      </c>
      <c r="S382" t="s">
        <v>4507</v>
      </c>
      <c r="T382" t="s">
        <v>48</v>
      </c>
      <c r="U382" t="s">
        <v>728</v>
      </c>
      <c r="V382">
        <v>44774</v>
      </c>
      <c r="W382" t="s">
        <v>53</v>
      </c>
    </row>
    <row r="383" spans="1:23" x14ac:dyDescent="0.3">
      <c r="A383" t="s">
        <v>4508</v>
      </c>
      <c r="B383" s="1">
        <v>45119</v>
      </c>
      <c r="C383" s="1">
        <v>45181</v>
      </c>
      <c r="D383">
        <v>31482</v>
      </c>
      <c r="E383" t="s">
        <v>24</v>
      </c>
      <c r="F383" t="s">
        <v>25</v>
      </c>
      <c r="G383" t="s">
        <v>74</v>
      </c>
      <c r="H383" t="s">
        <v>93</v>
      </c>
      <c r="I383" t="s">
        <v>42</v>
      </c>
      <c r="J383" t="s">
        <v>43</v>
      </c>
      <c r="K383" t="s">
        <v>30</v>
      </c>
      <c r="L383" t="s">
        <v>66</v>
      </c>
      <c r="M383">
        <v>31482</v>
      </c>
      <c r="N383" t="s">
        <v>4509</v>
      </c>
      <c r="O383" t="s">
        <v>61</v>
      </c>
      <c r="P383">
        <v>0</v>
      </c>
      <c r="Q383">
        <v>31482</v>
      </c>
      <c r="R383">
        <v>0</v>
      </c>
      <c r="S383" t="s">
        <v>4510</v>
      </c>
      <c r="T383" t="s">
        <v>48</v>
      </c>
      <c r="U383" t="s">
        <v>732</v>
      </c>
      <c r="V383">
        <v>92145</v>
      </c>
      <c r="W383" t="s">
        <v>64</v>
      </c>
    </row>
    <row r="384" spans="1:23" x14ac:dyDescent="0.3">
      <c r="A384" t="s">
        <v>4511</v>
      </c>
      <c r="B384" s="1">
        <v>45120</v>
      </c>
      <c r="C384" s="1">
        <v>45192</v>
      </c>
      <c r="D384">
        <v>35992</v>
      </c>
      <c r="E384" t="s">
        <v>38</v>
      </c>
      <c r="F384" t="s">
        <v>25</v>
      </c>
      <c r="G384" t="s">
        <v>80</v>
      </c>
      <c r="H384" t="s">
        <v>93</v>
      </c>
      <c r="I384" t="s">
        <v>42</v>
      </c>
      <c r="J384" t="s">
        <v>43</v>
      </c>
      <c r="K384" t="s">
        <v>30</v>
      </c>
      <c r="L384" t="s">
        <v>66</v>
      </c>
      <c r="M384">
        <v>35992</v>
      </c>
      <c r="N384" t="s">
        <v>4512</v>
      </c>
      <c r="O384" t="s">
        <v>116</v>
      </c>
      <c r="P384">
        <v>35992</v>
      </c>
      <c r="Q384">
        <v>0</v>
      </c>
      <c r="R384">
        <v>0</v>
      </c>
      <c r="S384" t="s">
        <v>4513</v>
      </c>
      <c r="T384" t="s">
        <v>35</v>
      </c>
      <c r="U384" t="s">
        <v>35</v>
      </c>
      <c r="V384">
        <v>0</v>
      </c>
      <c r="W384" t="s">
        <v>43</v>
      </c>
    </row>
    <row r="385" spans="1:23" x14ac:dyDescent="0.3">
      <c r="A385" t="s">
        <v>4511</v>
      </c>
      <c r="B385" s="1">
        <v>45120</v>
      </c>
      <c r="C385" s="1">
        <v>45184</v>
      </c>
      <c r="D385">
        <v>138</v>
      </c>
      <c r="E385" t="s">
        <v>38</v>
      </c>
      <c r="F385" t="s">
        <v>39</v>
      </c>
      <c r="G385" t="s">
        <v>80</v>
      </c>
      <c r="H385" t="s">
        <v>93</v>
      </c>
      <c r="I385" t="s">
        <v>42</v>
      </c>
      <c r="J385" t="s">
        <v>43</v>
      </c>
      <c r="K385" t="s">
        <v>30</v>
      </c>
      <c r="L385" t="s">
        <v>66</v>
      </c>
      <c r="M385">
        <v>138</v>
      </c>
      <c r="N385" t="s">
        <v>4512</v>
      </c>
      <c r="O385" t="s">
        <v>116</v>
      </c>
      <c r="P385">
        <v>138</v>
      </c>
      <c r="Q385">
        <v>0</v>
      </c>
      <c r="R385">
        <v>0</v>
      </c>
      <c r="S385" t="s">
        <v>4513</v>
      </c>
      <c r="T385" t="s">
        <v>35</v>
      </c>
      <c r="U385" t="s">
        <v>35</v>
      </c>
      <c r="V385">
        <v>0</v>
      </c>
      <c r="W385" t="s">
        <v>43</v>
      </c>
    </row>
    <row r="386" spans="1:23" x14ac:dyDescent="0.3">
      <c r="A386" t="s">
        <v>4514</v>
      </c>
      <c r="B386" s="1">
        <v>45121</v>
      </c>
      <c r="C386" s="1">
        <v>45204</v>
      </c>
      <c r="D386">
        <v>36166</v>
      </c>
      <c r="E386" t="s">
        <v>24</v>
      </c>
      <c r="F386" t="s">
        <v>25</v>
      </c>
      <c r="G386" t="s">
        <v>74</v>
      </c>
      <c r="H386" t="s">
        <v>59</v>
      </c>
      <c r="I386" t="s">
        <v>28</v>
      </c>
      <c r="J386" t="s">
        <v>64</v>
      </c>
      <c r="K386" t="s">
        <v>54</v>
      </c>
      <c r="L386" t="s">
        <v>75</v>
      </c>
      <c r="M386">
        <v>36166</v>
      </c>
      <c r="N386" t="s">
        <v>3548</v>
      </c>
      <c r="O386" t="s">
        <v>33</v>
      </c>
      <c r="P386">
        <v>0</v>
      </c>
      <c r="Q386">
        <v>0</v>
      </c>
      <c r="R386">
        <v>36166</v>
      </c>
      <c r="S386" t="s">
        <v>4515</v>
      </c>
      <c r="T386" t="s">
        <v>48</v>
      </c>
      <c r="U386" t="s">
        <v>740</v>
      </c>
      <c r="V386">
        <v>564</v>
      </c>
      <c r="W386" t="s">
        <v>64</v>
      </c>
    </row>
    <row r="387" spans="1:23" x14ac:dyDescent="0.3">
      <c r="A387" t="s">
        <v>4516</v>
      </c>
      <c r="B387" s="1">
        <v>45122</v>
      </c>
      <c r="C387" s="1">
        <v>45187</v>
      </c>
      <c r="D387">
        <v>50789</v>
      </c>
      <c r="E387" t="s">
        <v>38</v>
      </c>
      <c r="F387" t="s">
        <v>25</v>
      </c>
      <c r="G387" t="s">
        <v>40</v>
      </c>
      <c r="H387" t="s">
        <v>59</v>
      </c>
      <c r="I387" t="s">
        <v>42</v>
      </c>
      <c r="J387" t="s">
        <v>64</v>
      </c>
      <c r="K387" t="s">
        <v>54</v>
      </c>
      <c r="L387" t="s">
        <v>66</v>
      </c>
      <c r="M387">
        <v>50789</v>
      </c>
      <c r="N387" t="s">
        <v>1657</v>
      </c>
      <c r="O387" t="s">
        <v>61</v>
      </c>
      <c r="P387">
        <v>0</v>
      </c>
      <c r="Q387">
        <v>50789</v>
      </c>
      <c r="R387">
        <v>0</v>
      </c>
      <c r="S387" t="s">
        <v>4517</v>
      </c>
      <c r="T387" t="s">
        <v>48</v>
      </c>
      <c r="U387" t="s">
        <v>744</v>
      </c>
      <c r="V387">
        <v>6418</v>
      </c>
      <c r="W387" t="s">
        <v>36</v>
      </c>
    </row>
    <row r="388" spans="1:23" x14ac:dyDescent="0.3">
      <c r="A388" t="s">
        <v>4516</v>
      </c>
      <c r="B388" s="1">
        <v>45122</v>
      </c>
      <c r="C388" s="1">
        <v>45194</v>
      </c>
      <c r="D388">
        <v>89</v>
      </c>
      <c r="E388" t="s">
        <v>38</v>
      </c>
      <c r="F388" t="s">
        <v>39</v>
      </c>
      <c r="G388" t="s">
        <v>40</v>
      </c>
      <c r="H388" t="s">
        <v>59</v>
      </c>
      <c r="I388" t="s">
        <v>42</v>
      </c>
      <c r="J388" t="s">
        <v>64</v>
      </c>
      <c r="K388" t="s">
        <v>54</v>
      </c>
      <c r="L388" t="s">
        <v>66</v>
      </c>
      <c r="M388">
        <v>89</v>
      </c>
      <c r="N388" t="s">
        <v>1657</v>
      </c>
      <c r="O388" t="s">
        <v>61</v>
      </c>
      <c r="P388">
        <v>0</v>
      </c>
      <c r="Q388">
        <v>89</v>
      </c>
      <c r="R388">
        <v>0</v>
      </c>
      <c r="S388" t="s">
        <v>4517</v>
      </c>
      <c r="T388" t="s">
        <v>48</v>
      </c>
      <c r="U388" t="s">
        <v>744</v>
      </c>
      <c r="V388">
        <v>6418</v>
      </c>
      <c r="W388" t="s">
        <v>36</v>
      </c>
    </row>
    <row r="389" spans="1:23" x14ac:dyDescent="0.3">
      <c r="A389" t="s">
        <v>4518</v>
      </c>
      <c r="B389" s="1">
        <v>45123</v>
      </c>
      <c r="C389" s="1">
        <v>45197</v>
      </c>
      <c r="D389">
        <v>99747</v>
      </c>
      <c r="E389" t="s">
        <v>38</v>
      </c>
      <c r="F389" t="s">
        <v>25</v>
      </c>
      <c r="G389" t="s">
        <v>119</v>
      </c>
      <c r="H389" t="s">
        <v>52</v>
      </c>
      <c r="I389" t="s">
        <v>42</v>
      </c>
      <c r="J389" t="s">
        <v>64</v>
      </c>
      <c r="K389" t="s">
        <v>30</v>
      </c>
      <c r="L389" t="s">
        <v>55</v>
      </c>
      <c r="M389">
        <v>99747</v>
      </c>
      <c r="N389" t="s">
        <v>221</v>
      </c>
      <c r="O389" t="s">
        <v>116</v>
      </c>
      <c r="P389">
        <v>99747</v>
      </c>
      <c r="Q389">
        <v>0</v>
      </c>
      <c r="R389">
        <v>0</v>
      </c>
      <c r="S389" t="s">
        <v>4519</v>
      </c>
      <c r="T389" t="s">
        <v>35</v>
      </c>
      <c r="U389" t="s">
        <v>35</v>
      </c>
      <c r="V389">
        <v>0</v>
      </c>
      <c r="W389" t="s">
        <v>64</v>
      </c>
    </row>
    <row r="390" spans="1:23" x14ac:dyDescent="0.3">
      <c r="A390" t="s">
        <v>4520</v>
      </c>
      <c r="B390" s="1">
        <v>45124</v>
      </c>
      <c r="C390" s="1">
        <v>45206</v>
      </c>
      <c r="D390">
        <v>113</v>
      </c>
      <c r="E390" t="s">
        <v>38</v>
      </c>
      <c r="F390" t="s">
        <v>39</v>
      </c>
      <c r="G390" t="s">
        <v>74</v>
      </c>
      <c r="H390" t="s">
        <v>41</v>
      </c>
      <c r="I390" t="s">
        <v>42</v>
      </c>
      <c r="J390" t="s">
        <v>53</v>
      </c>
      <c r="K390" t="s">
        <v>30</v>
      </c>
      <c r="L390" t="s">
        <v>75</v>
      </c>
      <c r="M390">
        <v>113</v>
      </c>
      <c r="N390" t="s">
        <v>4521</v>
      </c>
      <c r="O390" t="s">
        <v>61</v>
      </c>
      <c r="P390">
        <v>0</v>
      </c>
      <c r="Q390">
        <v>113</v>
      </c>
      <c r="R390">
        <v>0</v>
      </c>
      <c r="S390" t="s">
        <v>4522</v>
      </c>
      <c r="T390" t="s">
        <v>48</v>
      </c>
      <c r="U390" t="s">
        <v>751</v>
      </c>
      <c r="V390">
        <v>6412</v>
      </c>
      <c r="W390" t="s">
        <v>36</v>
      </c>
    </row>
    <row r="391" spans="1:23" x14ac:dyDescent="0.3">
      <c r="A391" t="s">
        <v>4520</v>
      </c>
      <c r="B391" s="1">
        <v>45124</v>
      </c>
      <c r="C391" s="1">
        <v>45212</v>
      </c>
      <c r="D391">
        <v>61008</v>
      </c>
      <c r="E391" t="s">
        <v>38</v>
      </c>
      <c r="F391" t="s">
        <v>25</v>
      </c>
      <c r="G391" t="s">
        <v>74</v>
      </c>
      <c r="H391" t="s">
        <v>41</v>
      </c>
      <c r="I391" t="s">
        <v>42</v>
      </c>
      <c r="J391" t="s">
        <v>53</v>
      </c>
      <c r="K391" t="s">
        <v>30</v>
      </c>
      <c r="L391" t="s">
        <v>75</v>
      </c>
      <c r="M391">
        <v>61008</v>
      </c>
      <c r="N391" t="s">
        <v>4521</v>
      </c>
      <c r="O391" t="s">
        <v>61</v>
      </c>
      <c r="P391">
        <v>0</v>
      </c>
      <c r="Q391">
        <v>61008</v>
      </c>
      <c r="R391">
        <v>0</v>
      </c>
      <c r="S391" t="s">
        <v>4522</v>
      </c>
      <c r="T391" t="s">
        <v>48</v>
      </c>
      <c r="U391" t="s">
        <v>751</v>
      </c>
      <c r="V391">
        <v>6412</v>
      </c>
      <c r="W391" t="s">
        <v>36</v>
      </c>
    </row>
    <row r="392" spans="1:23" x14ac:dyDescent="0.3">
      <c r="A392" t="s">
        <v>4523</v>
      </c>
      <c r="B392" s="1">
        <v>45125</v>
      </c>
      <c r="C392" s="1">
        <v>45211</v>
      </c>
      <c r="D392">
        <v>31337</v>
      </c>
      <c r="E392" t="s">
        <v>24</v>
      </c>
      <c r="F392" t="s">
        <v>25</v>
      </c>
      <c r="G392" t="s">
        <v>109</v>
      </c>
      <c r="H392" t="s">
        <v>52</v>
      </c>
      <c r="I392" t="s">
        <v>42</v>
      </c>
      <c r="J392" t="s">
        <v>36</v>
      </c>
      <c r="K392" t="s">
        <v>30</v>
      </c>
      <c r="L392" t="s">
        <v>55</v>
      </c>
      <c r="M392">
        <v>31337</v>
      </c>
      <c r="N392" t="s">
        <v>1328</v>
      </c>
      <c r="O392" t="s">
        <v>46</v>
      </c>
      <c r="P392">
        <v>31337</v>
      </c>
      <c r="Q392">
        <v>0</v>
      </c>
      <c r="R392">
        <v>0</v>
      </c>
      <c r="S392" t="s">
        <v>4524</v>
      </c>
      <c r="T392" t="s">
        <v>35</v>
      </c>
      <c r="U392" t="s">
        <v>35</v>
      </c>
      <c r="V392">
        <v>0</v>
      </c>
      <c r="W392" t="s">
        <v>53</v>
      </c>
    </row>
    <row r="393" spans="1:23" x14ac:dyDescent="0.3">
      <c r="A393" t="s">
        <v>4523</v>
      </c>
      <c r="B393" s="1">
        <v>45125</v>
      </c>
      <c r="C393" s="1">
        <v>45201</v>
      </c>
      <c r="D393">
        <v>121</v>
      </c>
      <c r="E393" t="s">
        <v>24</v>
      </c>
      <c r="F393" t="s">
        <v>39</v>
      </c>
      <c r="G393" t="s">
        <v>109</v>
      </c>
      <c r="H393" t="s">
        <v>52</v>
      </c>
      <c r="I393" t="s">
        <v>42</v>
      </c>
      <c r="J393" t="s">
        <v>36</v>
      </c>
      <c r="K393" t="s">
        <v>30</v>
      </c>
      <c r="L393" t="s">
        <v>55</v>
      </c>
      <c r="M393">
        <v>121</v>
      </c>
      <c r="N393" t="s">
        <v>1328</v>
      </c>
      <c r="O393" t="s">
        <v>46</v>
      </c>
      <c r="P393">
        <v>121</v>
      </c>
      <c r="Q393">
        <v>0</v>
      </c>
      <c r="R393">
        <v>0</v>
      </c>
      <c r="S393" t="s">
        <v>4524</v>
      </c>
      <c r="T393" t="s">
        <v>35</v>
      </c>
      <c r="U393" t="s">
        <v>35</v>
      </c>
      <c r="V393">
        <v>0</v>
      </c>
      <c r="W393" t="s">
        <v>53</v>
      </c>
    </row>
    <row r="394" spans="1:23" x14ac:dyDescent="0.3">
      <c r="A394" t="s">
        <v>4525</v>
      </c>
      <c r="B394" s="1">
        <v>45126</v>
      </c>
      <c r="C394" s="1">
        <v>45186</v>
      </c>
      <c r="D394">
        <v>16278</v>
      </c>
      <c r="E394" t="s">
        <v>38</v>
      </c>
      <c r="F394" t="s">
        <v>25</v>
      </c>
      <c r="G394" t="s">
        <v>74</v>
      </c>
      <c r="H394" t="s">
        <v>41</v>
      </c>
      <c r="I394" t="s">
        <v>42</v>
      </c>
      <c r="J394" t="s">
        <v>43</v>
      </c>
      <c r="K394" t="s">
        <v>30</v>
      </c>
      <c r="L394" t="s">
        <v>66</v>
      </c>
      <c r="M394">
        <v>16278</v>
      </c>
      <c r="N394" t="s">
        <v>4526</v>
      </c>
      <c r="O394" t="s">
        <v>61</v>
      </c>
      <c r="P394">
        <v>0</v>
      </c>
      <c r="Q394">
        <v>16278</v>
      </c>
      <c r="R394">
        <v>0</v>
      </c>
      <c r="S394" t="s">
        <v>4527</v>
      </c>
      <c r="T394" t="s">
        <v>48</v>
      </c>
      <c r="U394" t="s">
        <v>1385</v>
      </c>
      <c r="V394">
        <v>28966</v>
      </c>
      <c r="W394" t="s">
        <v>43</v>
      </c>
    </row>
    <row r="395" spans="1:23" x14ac:dyDescent="0.3">
      <c r="A395" t="s">
        <v>4525</v>
      </c>
      <c r="B395" s="1">
        <v>45126</v>
      </c>
      <c r="C395" s="1">
        <v>45189</v>
      </c>
      <c r="D395">
        <v>138</v>
      </c>
      <c r="E395" t="s">
        <v>38</v>
      </c>
      <c r="F395" t="s">
        <v>39</v>
      </c>
      <c r="G395" t="s">
        <v>74</v>
      </c>
      <c r="H395" t="s">
        <v>41</v>
      </c>
      <c r="I395" t="s">
        <v>42</v>
      </c>
      <c r="J395" t="s">
        <v>43</v>
      </c>
      <c r="K395" t="s">
        <v>30</v>
      </c>
      <c r="L395" t="s">
        <v>66</v>
      </c>
      <c r="M395">
        <v>138</v>
      </c>
      <c r="N395" t="s">
        <v>4526</v>
      </c>
      <c r="O395" t="s">
        <v>61</v>
      </c>
      <c r="P395">
        <v>0</v>
      </c>
      <c r="Q395">
        <v>138</v>
      </c>
      <c r="R395">
        <v>0</v>
      </c>
      <c r="S395" t="s">
        <v>4527</v>
      </c>
      <c r="T395" t="s">
        <v>48</v>
      </c>
      <c r="U395" t="s">
        <v>1385</v>
      </c>
      <c r="V395">
        <v>28966</v>
      </c>
      <c r="W395" t="s">
        <v>43</v>
      </c>
    </row>
    <row r="396" spans="1:23" x14ac:dyDescent="0.3">
      <c r="A396" t="s">
        <v>4528</v>
      </c>
      <c r="B396" s="1">
        <v>44927</v>
      </c>
      <c r="C396" s="1">
        <v>45013</v>
      </c>
      <c r="D396">
        <v>98132</v>
      </c>
      <c r="E396" t="s">
        <v>24</v>
      </c>
      <c r="F396" t="s">
        <v>25</v>
      </c>
      <c r="G396" t="s">
        <v>109</v>
      </c>
      <c r="H396" t="s">
        <v>59</v>
      </c>
      <c r="I396" t="s">
        <v>42</v>
      </c>
      <c r="J396" t="s">
        <v>50</v>
      </c>
      <c r="K396" t="s">
        <v>54</v>
      </c>
      <c r="L396" t="s">
        <v>66</v>
      </c>
      <c r="M396">
        <v>98132</v>
      </c>
      <c r="N396" t="s">
        <v>4529</v>
      </c>
      <c r="O396" t="s">
        <v>61</v>
      </c>
      <c r="P396">
        <v>0</v>
      </c>
      <c r="Q396">
        <v>98132</v>
      </c>
      <c r="R396">
        <v>0</v>
      </c>
      <c r="S396" t="s">
        <v>4530</v>
      </c>
      <c r="T396" t="s">
        <v>48</v>
      </c>
      <c r="U396" t="s">
        <v>1389</v>
      </c>
      <c r="V396">
        <v>30119</v>
      </c>
      <c r="W396" t="s">
        <v>64</v>
      </c>
    </row>
    <row r="397" spans="1:23" x14ac:dyDescent="0.3">
      <c r="A397" t="s">
        <v>4531</v>
      </c>
      <c r="B397" s="1">
        <v>44928</v>
      </c>
      <c r="C397" s="1">
        <v>45013</v>
      </c>
      <c r="D397">
        <v>3637</v>
      </c>
      <c r="E397" t="s">
        <v>24</v>
      </c>
      <c r="F397" t="s">
        <v>25</v>
      </c>
      <c r="G397" t="s">
        <v>80</v>
      </c>
      <c r="H397" t="s">
        <v>59</v>
      </c>
      <c r="I397" t="s">
        <v>42</v>
      </c>
      <c r="J397" t="s">
        <v>53</v>
      </c>
      <c r="K397" t="s">
        <v>54</v>
      </c>
      <c r="L397" t="s">
        <v>66</v>
      </c>
      <c r="M397">
        <v>3637</v>
      </c>
      <c r="N397" t="s">
        <v>4532</v>
      </c>
      <c r="O397" t="s">
        <v>116</v>
      </c>
      <c r="P397">
        <v>3637</v>
      </c>
      <c r="Q397">
        <v>0</v>
      </c>
      <c r="R397">
        <v>0</v>
      </c>
      <c r="S397" t="s">
        <v>4533</v>
      </c>
      <c r="T397" t="s">
        <v>48</v>
      </c>
      <c r="U397" t="s">
        <v>49</v>
      </c>
      <c r="V397">
        <v>85517</v>
      </c>
      <c r="W397" t="s">
        <v>43</v>
      </c>
    </row>
    <row r="398" spans="1:23" x14ac:dyDescent="0.3">
      <c r="A398" t="s">
        <v>4531</v>
      </c>
      <c r="B398" s="1">
        <v>44928</v>
      </c>
      <c r="C398" s="1">
        <v>45017</v>
      </c>
      <c r="D398">
        <v>104</v>
      </c>
      <c r="E398" t="s">
        <v>24</v>
      </c>
      <c r="F398" t="s">
        <v>39</v>
      </c>
      <c r="G398" t="s">
        <v>80</v>
      </c>
      <c r="H398" t="s">
        <v>59</v>
      </c>
      <c r="I398" t="s">
        <v>42</v>
      </c>
      <c r="J398" t="s">
        <v>53</v>
      </c>
      <c r="K398" t="s">
        <v>54</v>
      </c>
      <c r="L398" t="s">
        <v>66</v>
      </c>
      <c r="M398">
        <v>104</v>
      </c>
      <c r="N398" t="s">
        <v>4532</v>
      </c>
      <c r="O398" t="s">
        <v>116</v>
      </c>
      <c r="P398">
        <v>104</v>
      </c>
      <c r="Q398">
        <v>0</v>
      </c>
      <c r="R398">
        <v>0</v>
      </c>
      <c r="S398" t="s">
        <v>4533</v>
      </c>
      <c r="T398" t="s">
        <v>48</v>
      </c>
      <c r="U398" t="s">
        <v>49</v>
      </c>
      <c r="V398">
        <v>85517</v>
      </c>
      <c r="W398" t="s">
        <v>43</v>
      </c>
    </row>
    <row r="399" spans="1:23" x14ac:dyDescent="0.3">
      <c r="A399" t="s">
        <v>4534</v>
      </c>
      <c r="B399" s="1">
        <v>44929</v>
      </c>
      <c r="C399" s="1">
        <v>45011</v>
      </c>
      <c r="D399">
        <v>10136</v>
      </c>
      <c r="E399" t="s">
        <v>38</v>
      </c>
      <c r="F399" t="s">
        <v>25</v>
      </c>
      <c r="G399" t="s">
        <v>26</v>
      </c>
      <c r="H399" t="s">
        <v>85</v>
      </c>
      <c r="I399" t="s">
        <v>42</v>
      </c>
      <c r="J399" t="s">
        <v>29</v>
      </c>
      <c r="K399" t="s">
        <v>54</v>
      </c>
      <c r="L399" t="s">
        <v>31</v>
      </c>
      <c r="M399">
        <v>10136</v>
      </c>
      <c r="N399" t="s">
        <v>4535</v>
      </c>
      <c r="O399" t="s">
        <v>46</v>
      </c>
      <c r="P399">
        <v>10136</v>
      </c>
      <c r="Q399">
        <v>0</v>
      </c>
      <c r="R399">
        <v>0</v>
      </c>
      <c r="S399" t="s">
        <v>4536</v>
      </c>
      <c r="T399" t="s">
        <v>35</v>
      </c>
      <c r="U399" t="s">
        <v>35</v>
      </c>
      <c r="V399">
        <v>0</v>
      </c>
      <c r="W399" t="s">
        <v>50</v>
      </c>
    </row>
    <row r="400" spans="1:23" x14ac:dyDescent="0.3">
      <c r="A400" t="s">
        <v>4534</v>
      </c>
      <c r="B400" s="1">
        <v>44929</v>
      </c>
      <c r="C400" s="1">
        <v>44997</v>
      </c>
      <c r="D400">
        <v>149</v>
      </c>
      <c r="E400" t="s">
        <v>38</v>
      </c>
      <c r="F400" t="s">
        <v>39</v>
      </c>
      <c r="G400" t="s">
        <v>26</v>
      </c>
      <c r="H400" t="s">
        <v>85</v>
      </c>
      <c r="I400" t="s">
        <v>42</v>
      </c>
      <c r="J400" t="s">
        <v>29</v>
      </c>
      <c r="K400" t="s">
        <v>54</v>
      </c>
      <c r="L400" t="s">
        <v>31</v>
      </c>
      <c r="M400">
        <v>149</v>
      </c>
      <c r="N400" t="s">
        <v>4535</v>
      </c>
      <c r="O400" t="s">
        <v>46</v>
      </c>
      <c r="P400">
        <v>149</v>
      </c>
      <c r="Q400">
        <v>0</v>
      </c>
      <c r="R400">
        <v>0</v>
      </c>
      <c r="S400" t="s">
        <v>4536</v>
      </c>
      <c r="T400" t="s">
        <v>35</v>
      </c>
      <c r="U400" t="s">
        <v>35</v>
      </c>
      <c r="V400">
        <v>0</v>
      </c>
      <c r="W400" t="s">
        <v>50</v>
      </c>
    </row>
    <row r="401" spans="1:23" x14ac:dyDescent="0.3">
      <c r="A401" t="s">
        <v>4537</v>
      </c>
      <c r="B401" s="1">
        <v>44930</v>
      </c>
      <c r="C401" s="1">
        <v>44990</v>
      </c>
      <c r="D401">
        <v>24973</v>
      </c>
      <c r="E401" t="s">
        <v>38</v>
      </c>
      <c r="F401" t="s">
        <v>25</v>
      </c>
      <c r="G401" t="s">
        <v>74</v>
      </c>
      <c r="H401" t="s">
        <v>93</v>
      </c>
      <c r="I401" t="s">
        <v>42</v>
      </c>
      <c r="J401" t="s">
        <v>53</v>
      </c>
      <c r="K401" t="s">
        <v>30</v>
      </c>
      <c r="L401" t="s">
        <v>66</v>
      </c>
      <c r="M401">
        <v>24973</v>
      </c>
      <c r="N401" t="s">
        <v>362</v>
      </c>
      <c r="O401" t="s">
        <v>116</v>
      </c>
      <c r="P401">
        <v>24973</v>
      </c>
      <c r="Q401">
        <v>0</v>
      </c>
      <c r="R401">
        <v>0</v>
      </c>
      <c r="S401" t="s">
        <v>4538</v>
      </c>
      <c r="T401" t="s">
        <v>48</v>
      </c>
      <c r="U401" t="s">
        <v>63</v>
      </c>
      <c r="V401">
        <v>70279</v>
      </c>
      <c r="W401" t="s">
        <v>53</v>
      </c>
    </row>
    <row r="402" spans="1:23" x14ac:dyDescent="0.3">
      <c r="A402" t="s">
        <v>4539</v>
      </c>
      <c r="B402" s="1">
        <v>44931</v>
      </c>
      <c r="C402" s="1">
        <v>44996</v>
      </c>
      <c r="D402">
        <v>98494</v>
      </c>
      <c r="E402" t="s">
        <v>38</v>
      </c>
      <c r="F402" t="s">
        <v>25</v>
      </c>
      <c r="G402" t="s">
        <v>40</v>
      </c>
      <c r="H402" t="s">
        <v>27</v>
      </c>
      <c r="I402" t="s">
        <v>42</v>
      </c>
      <c r="J402" t="s">
        <v>50</v>
      </c>
      <c r="K402" t="s">
        <v>54</v>
      </c>
      <c r="L402" t="s">
        <v>66</v>
      </c>
      <c r="M402">
        <v>98494</v>
      </c>
      <c r="N402" t="s">
        <v>45</v>
      </c>
      <c r="O402" t="s">
        <v>61</v>
      </c>
      <c r="P402">
        <v>0</v>
      </c>
      <c r="Q402">
        <v>98494</v>
      </c>
      <c r="R402">
        <v>0</v>
      </c>
      <c r="S402" t="s">
        <v>4540</v>
      </c>
      <c r="T402" t="s">
        <v>35</v>
      </c>
      <c r="U402" t="s">
        <v>35</v>
      </c>
      <c r="V402">
        <v>0</v>
      </c>
      <c r="W402" t="s">
        <v>50</v>
      </c>
    </row>
    <row r="403" spans="1:23" x14ac:dyDescent="0.3">
      <c r="A403" t="s">
        <v>4539</v>
      </c>
      <c r="B403" s="1">
        <v>44931</v>
      </c>
      <c r="C403" s="1">
        <v>45020</v>
      </c>
      <c r="D403">
        <v>88</v>
      </c>
      <c r="E403" t="s">
        <v>38</v>
      </c>
      <c r="F403" t="s">
        <v>39</v>
      </c>
      <c r="G403" t="s">
        <v>40</v>
      </c>
      <c r="H403" t="s">
        <v>27</v>
      </c>
      <c r="I403" t="s">
        <v>42</v>
      </c>
      <c r="J403" t="s">
        <v>50</v>
      </c>
      <c r="K403" t="s">
        <v>54</v>
      </c>
      <c r="L403" t="s">
        <v>66</v>
      </c>
      <c r="M403">
        <v>88</v>
      </c>
      <c r="N403" t="s">
        <v>45</v>
      </c>
      <c r="O403" t="s">
        <v>61</v>
      </c>
      <c r="P403">
        <v>0</v>
      </c>
      <c r="Q403">
        <v>88</v>
      </c>
      <c r="R403">
        <v>0</v>
      </c>
      <c r="S403" t="s">
        <v>4540</v>
      </c>
      <c r="T403" t="s">
        <v>35</v>
      </c>
      <c r="U403" t="s">
        <v>35</v>
      </c>
      <c r="V403">
        <v>0</v>
      </c>
      <c r="W403" t="s">
        <v>50</v>
      </c>
    </row>
    <row r="404" spans="1:23" x14ac:dyDescent="0.3">
      <c r="A404" t="s">
        <v>4541</v>
      </c>
      <c r="B404" s="1">
        <v>44932</v>
      </c>
      <c r="C404" s="1">
        <v>45009</v>
      </c>
      <c r="D404">
        <v>6128</v>
      </c>
      <c r="E404" t="s">
        <v>38</v>
      </c>
      <c r="F404" t="s">
        <v>25</v>
      </c>
      <c r="G404" t="s">
        <v>109</v>
      </c>
      <c r="H404" t="s">
        <v>59</v>
      </c>
      <c r="I404" t="s">
        <v>42</v>
      </c>
      <c r="J404" t="s">
        <v>64</v>
      </c>
      <c r="K404" t="s">
        <v>30</v>
      </c>
      <c r="L404" t="s">
        <v>75</v>
      </c>
      <c r="M404">
        <v>61280</v>
      </c>
      <c r="N404" t="s">
        <v>3371</v>
      </c>
      <c r="O404" t="s">
        <v>116</v>
      </c>
      <c r="P404">
        <v>61280</v>
      </c>
      <c r="Q404">
        <v>0</v>
      </c>
      <c r="R404">
        <v>0</v>
      </c>
      <c r="S404" t="s">
        <v>4542</v>
      </c>
      <c r="T404" t="s">
        <v>48</v>
      </c>
      <c r="U404" t="s">
        <v>774</v>
      </c>
      <c r="V404">
        <v>45759</v>
      </c>
      <c r="W404" t="s">
        <v>53</v>
      </c>
    </row>
    <row r="405" spans="1:23" x14ac:dyDescent="0.3">
      <c r="A405" t="s">
        <v>4541</v>
      </c>
      <c r="B405" s="1">
        <v>44932</v>
      </c>
      <c r="C405" s="1">
        <v>45020</v>
      </c>
      <c r="D405">
        <v>149</v>
      </c>
      <c r="E405" t="s">
        <v>38</v>
      </c>
      <c r="F405" t="s">
        <v>39</v>
      </c>
      <c r="G405" t="s">
        <v>109</v>
      </c>
      <c r="H405" t="s">
        <v>59</v>
      </c>
      <c r="I405" t="s">
        <v>42</v>
      </c>
      <c r="J405" t="s">
        <v>64</v>
      </c>
      <c r="K405" t="s">
        <v>30</v>
      </c>
      <c r="L405" t="s">
        <v>75</v>
      </c>
      <c r="M405">
        <v>149</v>
      </c>
      <c r="N405" t="s">
        <v>3371</v>
      </c>
      <c r="O405" t="s">
        <v>116</v>
      </c>
      <c r="P405">
        <v>149</v>
      </c>
      <c r="Q405">
        <v>0</v>
      </c>
      <c r="R405">
        <v>0</v>
      </c>
      <c r="S405" t="s">
        <v>4542</v>
      </c>
      <c r="T405" t="s">
        <v>48</v>
      </c>
      <c r="U405" t="s">
        <v>774</v>
      </c>
      <c r="V405">
        <v>45759</v>
      </c>
      <c r="W405" t="s">
        <v>53</v>
      </c>
    </row>
    <row r="406" spans="1:23" x14ac:dyDescent="0.3">
      <c r="A406" t="s">
        <v>4543</v>
      </c>
      <c r="B406" s="1">
        <v>44933</v>
      </c>
      <c r="C406" s="1">
        <v>45016</v>
      </c>
      <c r="D406">
        <v>89256</v>
      </c>
      <c r="E406" t="s">
        <v>38</v>
      </c>
      <c r="F406" t="s">
        <v>25</v>
      </c>
      <c r="G406" t="s">
        <v>74</v>
      </c>
      <c r="H406" t="s">
        <v>27</v>
      </c>
      <c r="I406" t="s">
        <v>42</v>
      </c>
      <c r="J406" t="s">
        <v>36</v>
      </c>
      <c r="K406" t="s">
        <v>54</v>
      </c>
      <c r="L406" t="s">
        <v>66</v>
      </c>
      <c r="M406">
        <v>89256</v>
      </c>
      <c r="N406" t="s">
        <v>1825</v>
      </c>
      <c r="O406" t="s">
        <v>116</v>
      </c>
      <c r="P406">
        <v>89256</v>
      </c>
      <c r="Q406">
        <v>0</v>
      </c>
      <c r="R406">
        <v>0</v>
      </c>
      <c r="S406" t="s">
        <v>4544</v>
      </c>
      <c r="T406" t="s">
        <v>35</v>
      </c>
      <c r="U406" t="s">
        <v>35</v>
      </c>
      <c r="V406">
        <v>0</v>
      </c>
      <c r="W406" t="s">
        <v>53</v>
      </c>
    </row>
    <row r="407" spans="1:23" x14ac:dyDescent="0.3">
      <c r="A407" t="s">
        <v>4543</v>
      </c>
      <c r="B407" s="1">
        <v>44933</v>
      </c>
      <c r="C407" s="1">
        <v>45004</v>
      </c>
      <c r="D407">
        <v>103</v>
      </c>
      <c r="E407" t="s">
        <v>38</v>
      </c>
      <c r="F407" t="s">
        <v>39</v>
      </c>
      <c r="G407" t="s">
        <v>74</v>
      </c>
      <c r="H407" t="s">
        <v>27</v>
      </c>
      <c r="I407" t="s">
        <v>42</v>
      </c>
      <c r="J407" t="s">
        <v>36</v>
      </c>
      <c r="K407" t="s">
        <v>54</v>
      </c>
      <c r="L407" t="s">
        <v>66</v>
      </c>
      <c r="M407">
        <v>103</v>
      </c>
      <c r="N407" t="s">
        <v>1825</v>
      </c>
      <c r="O407" t="s">
        <v>116</v>
      </c>
      <c r="P407">
        <v>103</v>
      </c>
      <c r="Q407">
        <v>0</v>
      </c>
      <c r="R407">
        <v>0</v>
      </c>
      <c r="S407" t="s">
        <v>4544</v>
      </c>
      <c r="T407" t="s">
        <v>35</v>
      </c>
      <c r="U407" t="s">
        <v>35</v>
      </c>
      <c r="V407">
        <v>0</v>
      </c>
      <c r="W407" t="s">
        <v>53</v>
      </c>
    </row>
    <row r="408" spans="1:23" x14ac:dyDescent="0.3">
      <c r="A408" t="s">
        <v>4545</v>
      </c>
      <c r="B408" s="1">
        <v>44934</v>
      </c>
      <c r="C408" s="1">
        <v>45005</v>
      </c>
      <c r="D408">
        <v>16185</v>
      </c>
      <c r="E408" t="s">
        <v>24</v>
      </c>
      <c r="F408" t="s">
        <v>25</v>
      </c>
      <c r="G408" t="s">
        <v>74</v>
      </c>
      <c r="H408" t="s">
        <v>52</v>
      </c>
      <c r="I408" t="s">
        <v>42</v>
      </c>
      <c r="J408" t="s">
        <v>36</v>
      </c>
      <c r="K408" t="s">
        <v>54</v>
      </c>
      <c r="L408" t="s">
        <v>75</v>
      </c>
      <c r="M408">
        <v>16185</v>
      </c>
      <c r="N408" t="s">
        <v>4546</v>
      </c>
      <c r="O408" t="s">
        <v>61</v>
      </c>
      <c r="P408">
        <v>0</v>
      </c>
      <c r="Q408">
        <v>16185</v>
      </c>
      <c r="R408">
        <v>0</v>
      </c>
      <c r="S408" t="s">
        <v>4547</v>
      </c>
      <c r="T408" t="s">
        <v>35</v>
      </c>
      <c r="U408" t="s">
        <v>35</v>
      </c>
      <c r="V408">
        <v>0</v>
      </c>
      <c r="W408" t="s">
        <v>43</v>
      </c>
    </row>
    <row r="409" spans="1:23" x14ac:dyDescent="0.3">
      <c r="A409" t="s">
        <v>4548</v>
      </c>
      <c r="B409" s="1">
        <v>44935</v>
      </c>
      <c r="C409" s="1">
        <v>44999</v>
      </c>
      <c r="D409">
        <v>26967</v>
      </c>
      <c r="E409" t="s">
        <v>24</v>
      </c>
      <c r="F409" t="s">
        <v>25</v>
      </c>
      <c r="G409" t="s">
        <v>26</v>
      </c>
      <c r="H409" t="s">
        <v>52</v>
      </c>
      <c r="I409" t="s">
        <v>42</v>
      </c>
      <c r="J409" t="s">
        <v>50</v>
      </c>
      <c r="K409" t="s">
        <v>54</v>
      </c>
      <c r="L409" t="s">
        <v>66</v>
      </c>
      <c r="M409">
        <v>26967</v>
      </c>
      <c r="N409" t="s">
        <v>4549</v>
      </c>
      <c r="O409" t="s">
        <v>116</v>
      </c>
      <c r="P409">
        <v>26967</v>
      </c>
      <c r="Q409">
        <v>0</v>
      </c>
      <c r="R409">
        <v>0</v>
      </c>
      <c r="S409" t="s">
        <v>4550</v>
      </c>
      <c r="T409" t="s">
        <v>48</v>
      </c>
      <c r="U409" t="s">
        <v>784</v>
      </c>
      <c r="V409">
        <v>62652</v>
      </c>
      <c r="W409" t="s">
        <v>36</v>
      </c>
    </row>
    <row r="410" spans="1:23" x14ac:dyDescent="0.3">
      <c r="A410" t="s">
        <v>4548</v>
      </c>
      <c r="B410" s="1">
        <v>44935</v>
      </c>
      <c r="C410" s="1">
        <v>45002</v>
      </c>
      <c r="D410">
        <v>116</v>
      </c>
      <c r="E410" t="s">
        <v>24</v>
      </c>
      <c r="F410" t="s">
        <v>39</v>
      </c>
      <c r="G410" t="s">
        <v>26</v>
      </c>
      <c r="H410" t="s">
        <v>52</v>
      </c>
      <c r="I410" t="s">
        <v>42</v>
      </c>
      <c r="J410" t="s">
        <v>50</v>
      </c>
      <c r="K410" t="s">
        <v>54</v>
      </c>
      <c r="L410" t="s">
        <v>66</v>
      </c>
      <c r="M410">
        <v>116</v>
      </c>
      <c r="N410" t="s">
        <v>4549</v>
      </c>
      <c r="O410" t="s">
        <v>116</v>
      </c>
      <c r="P410">
        <v>116</v>
      </c>
      <c r="Q410">
        <v>0</v>
      </c>
      <c r="R410">
        <v>0</v>
      </c>
      <c r="S410" t="s">
        <v>4550</v>
      </c>
      <c r="T410" t="s">
        <v>48</v>
      </c>
      <c r="U410" t="s">
        <v>784</v>
      </c>
      <c r="V410">
        <v>62652</v>
      </c>
      <c r="W410" t="s">
        <v>36</v>
      </c>
    </row>
    <row r="411" spans="1:23" x14ac:dyDescent="0.3">
      <c r="A411" t="s">
        <v>4551</v>
      </c>
      <c r="B411" s="1">
        <v>44936</v>
      </c>
      <c r="C411" s="1">
        <v>45008</v>
      </c>
      <c r="D411">
        <v>8833</v>
      </c>
      <c r="E411" t="s">
        <v>38</v>
      </c>
      <c r="F411" t="s">
        <v>25</v>
      </c>
      <c r="G411" t="s">
        <v>109</v>
      </c>
      <c r="H411" t="s">
        <v>59</v>
      </c>
      <c r="I411" t="s">
        <v>42</v>
      </c>
      <c r="J411" t="s">
        <v>70</v>
      </c>
      <c r="K411" t="s">
        <v>54</v>
      </c>
      <c r="L411" t="s">
        <v>44</v>
      </c>
      <c r="M411">
        <v>8833</v>
      </c>
      <c r="N411" t="s">
        <v>4552</v>
      </c>
      <c r="O411" t="s">
        <v>116</v>
      </c>
      <c r="P411">
        <v>8833</v>
      </c>
      <c r="Q411">
        <v>0</v>
      </c>
      <c r="R411">
        <v>0</v>
      </c>
      <c r="S411" t="s">
        <v>4553</v>
      </c>
      <c r="T411" t="s">
        <v>48</v>
      </c>
      <c r="U411" t="s">
        <v>91</v>
      </c>
      <c r="V411">
        <v>6715</v>
      </c>
      <c r="W411" t="s">
        <v>64</v>
      </c>
    </row>
    <row r="412" spans="1:23" x14ac:dyDescent="0.3">
      <c r="A412" t="s">
        <v>4554</v>
      </c>
      <c r="B412" s="1">
        <v>44937</v>
      </c>
      <c r="C412" s="1">
        <v>44997</v>
      </c>
      <c r="D412">
        <v>141</v>
      </c>
      <c r="E412" t="s">
        <v>24</v>
      </c>
      <c r="F412" t="s">
        <v>39</v>
      </c>
      <c r="G412" t="s">
        <v>109</v>
      </c>
      <c r="H412" t="s">
        <v>93</v>
      </c>
      <c r="I412" t="s">
        <v>42</v>
      </c>
      <c r="J412" t="s">
        <v>43</v>
      </c>
      <c r="K412" t="s">
        <v>30</v>
      </c>
      <c r="L412" t="s">
        <v>55</v>
      </c>
      <c r="M412">
        <v>141</v>
      </c>
      <c r="N412" t="s">
        <v>4555</v>
      </c>
      <c r="O412" t="s">
        <v>46</v>
      </c>
      <c r="P412">
        <v>141</v>
      </c>
      <c r="Q412">
        <v>0</v>
      </c>
      <c r="R412">
        <v>0</v>
      </c>
      <c r="S412" t="s">
        <v>4556</v>
      </c>
      <c r="T412" t="s">
        <v>48</v>
      </c>
      <c r="U412" t="s">
        <v>96</v>
      </c>
      <c r="V412">
        <v>35576</v>
      </c>
      <c r="W412" t="s">
        <v>43</v>
      </c>
    </row>
    <row r="413" spans="1:23" x14ac:dyDescent="0.3">
      <c r="A413" t="s">
        <v>4554</v>
      </c>
      <c r="B413" s="1">
        <v>44937</v>
      </c>
      <c r="C413" s="1">
        <v>45006</v>
      </c>
      <c r="D413">
        <v>20969</v>
      </c>
      <c r="E413" t="s">
        <v>24</v>
      </c>
      <c r="F413" t="s">
        <v>25</v>
      </c>
      <c r="G413" t="s">
        <v>109</v>
      </c>
      <c r="H413" t="s">
        <v>93</v>
      </c>
      <c r="I413" t="s">
        <v>42</v>
      </c>
      <c r="J413" t="s">
        <v>43</v>
      </c>
      <c r="K413" t="s">
        <v>30</v>
      </c>
      <c r="L413" t="s">
        <v>55</v>
      </c>
      <c r="M413">
        <v>20969</v>
      </c>
      <c r="N413" t="s">
        <v>4555</v>
      </c>
      <c r="O413" t="s">
        <v>46</v>
      </c>
      <c r="P413">
        <v>20969</v>
      </c>
      <c r="Q413">
        <v>0</v>
      </c>
      <c r="R413">
        <v>0</v>
      </c>
      <c r="S413" t="s">
        <v>4556</v>
      </c>
      <c r="T413" t="s">
        <v>48</v>
      </c>
      <c r="U413" t="s">
        <v>96</v>
      </c>
      <c r="V413">
        <v>35576</v>
      </c>
      <c r="W413" t="s">
        <v>43</v>
      </c>
    </row>
    <row r="414" spans="1:23" x14ac:dyDescent="0.3">
      <c r="A414" t="s">
        <v>4557</v>
      </c>
      <c r="B414" s="1">
        <v>44938</v>
      </c>
      <c r="C414" s="1">
        <v>45017</v>
      </c>
      <c r="D414">
        <v>115</v>
      </c>
      <c r="E414" t="s">
        <v>38</v>
      </c>
      <c r="F414" t="s">
        <v>39</v>
      </c>
      <c r="G414" t="s">
        <v>119</v>
      </c>
      <c r="H414" t="s">
        <v>59</v>
      </c>
      <c r="I414" t="s">
        <v>42</v>
      </c>
      <c r="J414" t="s">
        <v>64</v>
      </c>
      <c r="K414" t="s">
        <v>30</v>
      </c>
      <c r="L414" t="s">
        <v>55</v>
      </c>
      <c r="M414">
        <v>115</v>
      </c>
      <c r="N414" t="s">
        <v>4558</v>
      </c>
      <c r="O414" t="s">
        <v>61</v>
      </c>
      <c r="P414">
        <v>0</v>
      </c>
      <c r="Q414">
        <v>115</v>
      </c>
      <c r="R414">
        <v>0</v>
      </c>
      <c r="S414" t="s">
        <v>4559</v>
      </c>
      <c r="T414" t="s">
        <v>48</v>
      </c>
      <c r="U414" t="s">
        <v>100</v>
      </c>
      <c r="V414">
        <v>60314</v>
      </c>
      <c r="W414" t="s">
        <v>36</v>
      </c>
    </row>
    <row r="415" spans="1:23" x14ac:dyDescent="0.3">
      <c r="A415" t="s">
        <v>4557</v>
      </c>
      <c r="B415" s="1">
        <v>44938</v>
      </c>
      <c r="C415" s="1">
        <v>45019</v>
      </c>
      <c r="D415">
        <v>83728</v>
      </c>
      <c r="E415" t="s">
        <v>38</v>
      </c>
      <c r="F415" t="s">
        <v>25</v>
      </c>
      <c r="G415" t="s">
        <v>119</v>
      </c>
      <c r="H415" t="s">
        <v>59</v>
      </c>
      <c r="I415" t="s">
        <v>42</v>
      </c>
      <c r="J415" t="s">
        <v>64</v>
      </c>
      <c r="K415" t="s">
        <v>30</v>
      </c>
      <c r="L415" t="s">
        <v>55</v>
      </c>
      <c r="M415">
        <v>83728</v>
      </c>
      <c r="N415" t="s">
        <v>4558</v>
      </c>
      <c r="O415" t="s">
        <v>61</v>
      </c>
      <c r="P415">
        <v>0</v>
      </c>
      <c r="Q415">
        <v>83728</v>
      </c>
      <c r="R415">
        <v>0</v>
      </c>
      <c r="S415" t="s">
        <v>4559</v>
      </c>
      <c r="T415" t="s">
        <v>48</v>
      </c>
      <c r="U415" t="s">
        <v>100</v>
      </c>
      <c r="V415">
        <v>60314</v>
      </c>
      <c r="W415" t="s">
        <v>36</v>
      </c>
    </row>
    <row r="416" spans="1:23" x14ac:dyDescent="0.3">
      <c r="A416" t="s">
        <v>4560</v>
      </c>
      <c r="B416" s="1">
        <v>44939</v>
      </c>
      <c r="C416" s="1">
        <v>45026</v>
      </c>
      <c r="D416">
        <v>32633</v>
      </c>
      <c r="E416" t="s">
        <v>38</v>
      </c>
      <c r="F416" t="s">
        <v>25</v>
      </c>
      <c r="G416" t="s">
        <v>40</v>
      </c>
      <c r="H416" t="s">
        <v>52</v>
      </c>
      <c r="I416" t="s">
        <v>42</v>
      </c>
      <c r="J416" t="s">
        <v>43</v>
      </c>
      <c r="K416" t="s">
        <v>54</v>
      </c>
      <c r="L416" t="s">
        <v>44</v>
      </c>
      <c r="M416">
        <v>32633</v>
      </c>
      <c r="N416" t="s">
        <v>2621</v>
      </c>
      <c r="O416" t="s">
        <v>46</v>
      </c>
      <c r="P416">
        <v>32633</v>
      </c>
      <c r="Q416">
        <v>0</v>
      </c>
      <c r="R416">
        <v>0</v>
      </c>
      <c r="S416" t="s">
        <v>4561</v>
      </c>
      <c r="T416" t="s">
        <v>35</v>
      </c>
      <c r="U416" t="s">
        <v>35</v>
      </c>
      <c r="V416">
        <v>0</v>
      </c>
      <c r="W416" t="s">
        <v>29</v>
      </c>
    </row>
    <row r="417" spans="1:23" x14ac:dyDescent="0.3">
      <c r="A417" t="s">
        <v>4562</v>
      </c>
      <c r="B417" s="1">
        <v>44940</v>
      </c>
      <c r="C417" s="1">
        <v>45012</v>
      </c>
      <c r="D417">
        <v>111</v>
      </c>
      <c r="E417" t="s">
        <v>38</v>
      </c>
      <c r="F417" t="s">
        <v>39</v>
      </c>
      <c r="G417" t="s">
        <v>80</v>
      </c>
      <c r="H417" t="s">
        <v>27</v>
      </c>
      <c r="I417" t="s">
        <v>42</v>
      </c>
      <c r="J417" t="s">
        <v>36</v>
      </c>
      <c r="K417" t="s">
        <v>54</v>
      </c>
      <c r="L417" t="s">
        <v>75</v>
      </c>
      <c r="M417">
        <v>111</v>
      </c>
      <c r="N417" t="s">
        <v>4563</v>
      </c>
      <c r="O417" t="s">
        <v>61</v>
      </c>
      <c r="P417">
        <v>0</v>
      </c>
      <c r="Q417">
        <v>111</v>
      </c>
      <c r="R417">
        <v>0</v>
      </c>
      <c r="S417" t="s">
        <v>4564</v>
      </c>
      <c r="T417" t="s">
        <v>48</v>
      </c>
      <c r="U417" t="s">
        <v>800</v>
      </c>
      <c r="V417">
        <v>6626</v>
      </c>
      <c r="W417" t="s">
        <v>43</v>
      </c>
    </row>
    <row r="418" spans="1:23" x14ac:dyDescent="0.3">
      <c r="A418" t="s">
        <v>4562</v>
      </c>
      <c r="B418" s="1">
        <v>44940</v>
      </c>
      <c r="C418" s="1">
        <v>45009</v>
      </c>
      <c r="D418">
        <v>59103</v>
      </c>
      <c r="E418" t="s">
        <v>38</v>
      </c>
      <c r="F418" t="s">
        <v>25</v>
      </c>
      <c r="G418" t="s">
        <v>80</v>
      </c>
      <c r="H418" t="s">
        <v>27</v>
      </c>
      <c r="I418" t="s">
        <v>42</v>
      </c>
      <c r="J418" t="s">
        <v>36</v>
      </c>
      <c r="K418" t="s">
        <v>54</v>
      </c>
      <c r="L418" t="s">
        <v>75</v>
      </c>
      <c r="M418">
        <v>59103</v>
      </c>
      <c r="N418" t="s">
        <v>4563</v>
      </c>
      <c r="O418" t="s">
        <v>61</v>
      </c>
      <c r="P418">
        <v>0</v>
      </c>
      <c r="Q418">
        <v>59103</v>
      </c>
      <c r="R418">
        <v>0</v>
      </c>
      <c r="S418" t="s">
        <v>4564</v>
      </c>
      <c r="T418" t="s">
        <v>48</v>
      </c>
      <c r="U418" t="s">
        <v>800</v>
      </c>
      <c r="V418">
        <v>6626</v>
      </c>
      <c r="W418" t="s">
        <v>43</v>
      </c>
    </row>
    <row r="419" spans="1:23" x14ac:dyDescent="0.3">
      <c r="A419" t="s">
        <v>4565</v>
      </c>
      <c r="B419" s="1">
        <v>44941</v>
      </c>
      <c r="C419" s="1">
        <v>45015</v>
      </c>
      <c r="D419">
        <v>62126</v>
      </c>
      <c r="E419" t="s">
        <v>24</v>
      </c>
      <c r="F419" t="s">
        <v>25</v>
      </c>
      <c r="G419" t="s">
        <v>119</v>
      </c>
      <c r="H419" t="s">
        <v>27</v>
      </c>
      <c r="I419" t="s">
        <v>42</v>
      </c>
      <c r="J419" t="s">
        <v>53</v>
      </c>
      <c r="K419" t="s">
        <v>30</v>
      </c>
      <c r="L419" t="s">
        <v>66</v>
      </c>
      <c r="M419">
        <v>62126</v>
      </c>
      <c r="N419" t="s">
        <v>1087</v>
      </c>
      <c r="O419" t="s">
        <v>61</v>
      </c>
      <c r="P419">
        <v>0</v>
      </c>
      <c r="Q419">
        <v>62126</v>
      </c>
      <c r="R419">
        <v>0</v>
      </c>
      <c r="S419" t="s">
        <v>4566</v>
      </c>
      <c r="T419" t="s">
        <v>48</v>
      </c>
      <c r="U419" t="s">
        <v>112</v>
      </c>
      <c r="V419">
        <v>46591</v>
      </c>
      <c r="W419" t="s">
        <v>43</v>
      </c>
    </row>
    <row r="420" spans="1:23" x14ac:dyDescent="0.3">
      <c r="A420" t="s">
        <v>4567</v>
      </c>
      <c r="B420" s="1">
        <v>44942</v>
      </c>
      <c r="C420" s="1">
        <v>45009</v>
      </c>
      <c r="D420">
        <v>119</v>
      </c>
      <c r="E420" t="s">
        <v>38</v>
      </c>
      <c r="F420" t="s">
        <v>39</v>
      </c>
      <c r="G420" t="s">
        <v>80</v>
      </c>
      <c r="H420" t="s">
        <v>41</v>
      </c>
      <c r="I420" t="s">
        <v>28</v>
      </c>
      <c r="J420" t="s">
        <v>64</v>
      </c>
      <c r="K420" t="s">
        <v>30</v>
      </c>
      <c r="L420" t="s">
        <v>55</v>
      </c>
      <c r="M420">
        <v>119</v>
      </c>
      <c r="N420" t="s">
        <v>4568</v>
      </c>
      <c r="O420" t="s">
        <v>33</v>
      </c>
      <c r="P420">
        <v>0</v>
      </c>
      <c r="Q420">
        <v>0</v>
      </c>
      <c r="R420">
        <v>119</v>
      </c>
      <c r="S420" t="s">
        <v>4569</v>
      </c>
      <c r="T420" t="s">
        <v>35</v>
      </c>
      <c r="U420" t="s">
        <v>35</v>
      </c>
      <c r="V420">
        <v>0</v>
      </c>
      <c r="W420" t="s">
        <v>53</v>
      </c>
    </row>
    <row r="421" spans="1:23" x14ac:dyDescent="0.3">
      <c r="A421" t="s">
        <v>4567</v>
      </c>
      <c r="B421" s="1">
        <v>44942</v>
      </c>
      <c r="C421" s="1">
        <v>45026</v>
      </c>
      <c r="D421">
        <v>83542</v>
      </c>
      <c r="E421" t="s">
        <v>38</v>
      </c>
      <c r="F421" t="s">
        <v>25</v>
      </c>
      <c r="G421" t="s">
        <v>80</v>
      </c>
      <c r="H421" t="s">
        <v>41</v>
      </c>
      <c r="I421" t="s">
        <v>28</v>
      </c>
      <c r="J421" t="s">
        <v>64</v>
      </c>
      <c r="K421" t="s">
        <v>30</v>
      </c>
      <c r="L421" t="s">
        <v>55</v>
      </c>
      <c r="M421">
        <v>83542</v>
      </c>
      <c r="N421" t="s">
        <v>4568</v>
      </c>
      <c r="O421" t="s">
        <v>33</v>
      </c>
      <c r="P421">
        <v>0</v>
      </c>
      <c r="Q421">
        <v>0</v>
      </c>
      <c r="R421">
        <v>83542</v>
      </c>
      <c r="S421" t="s">
        <v>4569</v>
      </c>
      <c r="T421" t="s">
        <v>35</v>
      </c>
      <c r="U421" t="s">
        <v>35</v>
      </c>
      <c r="V421">
        <v>0</v>
      </c>
      <c r="W421" t="s">
        <v>53</v>
      </c>
    </row>
    <row r="422" spans="1:23" x14ac:dyDescent="0.3">
      <c r="A422" t="s">
        <v>4570</v>
      </c>
      <c r="B422" s="1">
        <v>44943</v>
      </c>
      <c r="C422" s="1">
        <v>45018</v>
      </c>
      <c r="D422">
        <v>62929</v>
      </c>
      <c r="E422" t="s">
        <v>24</v>
      </c>
      <c r="F422" t="s">
        <v>25</v>
      </c>
      <c r="G422" t="s">
        <v>40</v>
      </c>
      <c r="H422" t="s">
        <v>27</v>
      </c>
      <c r="I422" t="s">
        <v>28</v>
      </c>
      <c r="J422" t="s">
        <v>36</v>
      </c>
      <c r="K422" t="s">
        <v>30</v>
      </c>
      <c r="L422" t="s">
        <v>31</v>
      </c>
      <c r="M422">
        <v>62929</v>
      </c>
      <c r="N422" t="s">
        <v>3291</v>
      </c>
      <c r="O422" t="s">
        <v>33</v>
      </c>
      <c r="P422">
        <v>0</v>
      </c>
      <c r="Q422">
        <v>0</v>
      </c>
      <c r="R422">
        <v>62929</v>
      </c>
      <c r="S422" t="s">
        <v>4571</v>
      </c>
      <c r="T422" t="s">
        <v>35</v>
      </c>
      <c r="U422" t="s">
        <v>35</v>
      </c>
      <c r="V422">
        <v>0</v>
      </c>
      <c r="W422" t="s">
        <v>36</v>
      </c>
    </row>
    <row r="423" spans="1:23" x14ac:dyDescent="0.3">
      <c r="A423" t="s">
        <v>4572</v>
      </c>
      <c r="B423" s="1">
        <v>44944</v>
      </c>
      <c r="C423" s="1">
        <v>45017</v>
      </c>
      <c r="D423">
        <v>4053</v>
      </c>
      <c r="E423" t="s">
        <v>24</v>
      </c>
      <c r="F423" t="s">
        <v>25</v>
      </c>
      <c r="G423" t="s">
        <v>40</v>
      </c>
      <c r="H423" t="s">
        <v>41</v>
      </c>
      <c r="I423" t="s">
        <v>28</v>
      </c>
      <c r="J423" t="s">
        <v>29</v>
      </c>
      <c r="K423" t="s">
        <v>54</v>
      </c>
      <c r="L423" t="s">
        <v>75</v>
      </c>
      <c r="M423">
        <v>40530</v>
      </c>
      <c r="N423" t="s">
        <v>4053</v>
      </c>
      <c r="O423" t="s">
        <v>33</v>
      </c>
      <c r="P423">
        <v>0</v>
      </c>
      <c r="Q423">
        <v>0</v>
      </c>
      <c r="R423">
        <v>40530</v>
      </c>
      <c r="S423" t="s">
        <v>4573</v>
      </c>
      <c r="T423" t="s">
        <v>48</v>
      </c>
      <c r="U423" t="s">
        <v>125</v>
      </c>
      <c r="V423">
        <v>27932</v>
      </c>
      <c r="W423" t="s">
        <v>29</v>
      </c>
    </row>
    <row r="424" spans="1:23" x14ac:dyDescent="0.3">
      <c r="A424" t="s">
        <v>4574</v>
      </c>
      <c r="B424" s="1">
        <v>44945</v>
      </c>
      <c r="C424" s="1">
        <v>45007</v>
      </c>
      <c r="D424">
        <v>60267</v>
      </c>
      <c r="E424" t="s">
        <v>38</v>
      </c>
      <c r="F424" t="s">
        <v>25</v>
      </c>
      <c r="G424" t="s">
        <v>109</v>
      </c>
      <c r="H424" t="s">
        <v>85</v>
      </c>
      <c r="I424" t="s">
        <v>42</v>
      </c>
      <c r="J424" t="s">
        <v>114</v>
      </c>
      <c r="K424" t="s">
        <v>54</v>
      </c>
      <c r="L424" t="s">
        <v>44</v>
      </c>
      <c r="M424">
        <v>60267</v>
      </c>
      <c r="N424" t="s">
        <v>3690</v>
      </c>
      <c r="O424" t="s">
        <v>116</v>
      </c>
      <c r="P424">
        <v>60267</v>
      </c>
      <c r="Q424">
        <v>0</v>
      </c>
      <c r="R424">
        <v>0</v>
      </c>
      <c r="S424" t="s">
        <v>4575</v>
      </c>
      <c r="T424" t="s">
        <v>35</v>
      </c>
      <c r="U424" t="s">
        <v>35</v>
      </c>
      <c r="V424">
        <v>0</v>
      </c>
      <c r="W424" t="s">
        <v>36</v>
      </c>
    </row>
    <row r="425" spans="1:23" x14ac:dyDescent="0.3">
      <c r="A425" t="s">
        <v>4576</v>
      </c>
      <c r="B425" s="1">
        <v>44946</v>
      </c>
      <c r="C425" s="1">
        <v>45036</v>
      </c>
      <c r="D425">
        <v>12611</v>
      </c>
      <c r="E425" t="s">
        <v>24</v>
      </c>
      <c r="F425" t="s">
        <v>25</v>
      </c>
      <c r="G425" t="s">
        <v>26</v>
      </c>
      <c r="H425" t="s">
        <v>59</v>
      </c>
      <c r="I425" t="s">
        <v>42</v>
      </c>
      <c r="J425" t="s">
        <v>50</v>
      </c>
      <c r="K425" t="s">
        <v>30</v>
      </c>
      <c r="L425" t="s">
        <v>66</v>
      </c>
      <c r="M425">
        <v>12611</v>
      </c>
      <c r="N425" t="s">
        <v>4577</v>
      </c>
      <c r="O425" t="s">
        <v>61</v>
      </c>
      <c r="P425">
        <v>0</v>
      </c>
      <c r="Q425">
        <v>12611</v>
      </c>
      <c r="R425">
        <v>0</v>
      </c>
      <c r="S425" t="s">
        <v>4578</v>
      </c>
      <c r="T425" t="s">
        <v>35</v>
      </c>
      <c r="U425" t="s">
        <v>35</v>
      </c>
      <c r="V425">
        <v>0</v>
      </c>
      <c r="W425" t="s">
        <v>50</v>
      </c>
    </row>
    <row r="426" spans="1:23" x14ac:dyDescent="0.3">
      <c r="A426" t="s">
        <v>4579</v>
      </c>
      <c r="B426" s="1">
        <v>44947</v>
      </c>
      <c r="C426" s="1">
        <v>45032</v>
      </c>
      <c r="D426">
        <v>73164</v>
      </c>
      <c r="E426" t="s">
        <v>38</v>
      </c>
      <c r="F426" t="s">
        <v>25</v>
      </c>
      <c r="G426" t="s">
        <v>40</v>
      </c>
      <c r="H426" t="s">
        <v>93</v>
      </c>
      <c r="I426" t="s">
        <v>42</v>
      </c>
      <c r="J426" t="s">
        <v>64</v>
      </c>
      <c r="K426" t="s">
        <v>30</v>
      </c>
      <c r="L426" t="s">
        <v>55</v>
      </c>
      <c r="M426">
        <v>73164</v>
      </c>
      <c r="N426" t="s">
        <v>612</v>
      </c>
      <c r="O426" t="s">
        <v>116</v>
      </c>
      <c r="P426">
        <v>73164</v>
      </c>
      <c r="Q426">
        <v>0</v>
      </c>
      <c r="R426">
        <v>0</v>
      </c>
      <c r="S426" t="s">
        <v>4580</v>
      </c>
      <c r="T426" t="s">
        <v>48</v>
      </c>
      <c r="U426" t="s">
        <v>821</v>
      </c>
      <c r="V426">
        <v>635</v>
      </c>
      <c r="W426" t="s">
        <v>36</v>
      </c>
    </row>
    <row r="427" spans="1:23" x14ac:dyDescent="0.3">
      <c r="A427" t="s">
        <v>4581</v>
      </c>
      <c r="B427" s="1">
        <v>44948</v>
      </c>
      <c r="C427" s="1">
        <v>45015</v>
      </c>
      <c r="D427">
        <v>86318</v>
      </c>
      <c r="E427" t="s">
        <v>24</v>
      </c>
      <c r="F427" t="s">
        <v>25</v>
      </c>
      <c r="G427" t="s">
        <v>109</v>
      </c>
      <c r="H427" t="s">
        <v>52</v>
      </c>
      <c r="I427" t="s">
        <v>28</v>
      </c>
      <c r="J427" t="s">
        <v>50</v>
      </c>
      <c r="K427" t="s">
        <v>54</v>
      </c>
      <c r="L427" t="s">
        <v>44</v>
      </c>
      <c r="M427">
        <v>86318</v>
      </c>
      <c r="N427" t="s">
        <v>2448</v>
      </c>
      <c r="O427" t="s">
        <v>33</v>
      </c>
      <c r="P427">
        <v>0</v>
      </c>
      <c r="Q427">
        <v>0</v>
      </c>
      <c r="R427">
        <v>86318</v>
      </c>
      <c r="S427" t="s">
        <v>4582</v>
      </c>
      <c r="T427" t="s">
        <v>35</v>
      </c>
      <c r="U427" t="s">
        <v>35</v>
      </c>
      <c r="V427">
        <v>0</v>
      </c>
      <c r="W427" t="s">
        <v>53</v>
      </c>
    </row>
    <row r="428" spans="1:23" x14ac:dyDescent="0.3">
      <c r="A428" t="s">
        <v>4583</v>
      </c>
      <c r="B428" s="1">
        <v>44949</v>
      </c>
      <c r="C428" s="1">
        <v>45018</v>
      </c>
      <c r="D428">
        <v>52088</v>
      </c>
      <c r="E428" t="s">
        <v>38</v>
      </c>
      <c r="F428" t="s">
        <v>25</v>
      </c>
      <c r="G428" t="s">
        <v>80</v>
      </c>
      <c r="H428" t="s">
        <v>59</v>
      </c>
      <c r="I428" t="s">
        <v>28</v>
      </c>
      <c r="J428" t="s">
        <v>70</v>
      </c>
      <c r="K428" t="s">
        <v>54</v>
      </c>
      <c r="L428" t="s">
        <v>66</v>
      </c>
      <c r="M428">
        <v>52088</v>
      </c>
      <c r="N428" t="s">
        <v>920</v>
      </c>
      <c r="O428" t="s">
        <v>33</v>
      </c>
      <c r="P428">
        <v>0</v>
      </c>
      <c r="Q428">
        <v>0</v>
      </c>
      <c r="R428">
        <v>52088</v>
      </c>
      <c r="S428" t="s">
        <v>4584</v>
      </c>
      <c r="T428" t="s">
        <v>48</v>
      </c>
      <c r="U428" t="s">
        <v>829</v>
      </c>
      <c r="V428">
        <v>14401</v>
      </c>
      <c r="W428" t="s">
        <v>53</v>
      </c>
    </row>
    <row r="429" spans="1:23" x14ac:dyDescent="0.3">
      <c r="A429" t="s">
        <v>4583</v>
      </c>
      <c r="B429" s="1">
        <v>44949</v>
      </c>
      <c r="C429" s="1">
        <v>45033</v>
      </c>
      <c r="D429">
        <v>147</v>
      </c>
      <c r="E429" t="s">
        <v>38</v>
      </c>
      <c r="F429" t="s">
        <v>39</v>
      </c>
      <c r="G429" t="s">
        <v>80</v>
      </c>
      <c r="H429" t="s">
        <v>59</v>
      </c>
      <c r="I429" t="s">
        <v>28</v>
      </c>
      <c r="J429" t="s">
        <v>70</v>
      </c>
      <c r="K429" t="s">
        <v>54</v>
      </c>
      <c r="L429" t="s">
        <v>66</v>
      </c>
      <c r="M429">
        <v>147</v>
      </c>
      <c r="N429" t="s">
        <v>920</v>
      </c>
      <c r="O429" t="s">
        <v>33</v>
      </c>
      <c r="P429">
        <v>0</v>
      </c>
      <c r="Q429">
        <v>0</v>
      </c>
      <c r="R429">
        <v>147</v>
      </c>
      <c r="S429" t="s">
        <v>4584</v>
      </c>
      <c r="T429" t="s">
        <v>48</v>
      </c>
      <c r="U429" t="s">
        <v>829</v>
      </c>
      <c r="V429">
        <v>14401</v>
      </c>
      <c r="W429" t="s">
        <v>53</v>
      </c>
    </row>
    <row r="430" spans="1:23" x14ac:dyDescent="0.3">
      <c r="A430" t="s">
        <v>4585</v>
      </c>
      <c r="B430" s="1">
        <v>44950</v>
      </c>
      <c r="C430" s="1">
        <v>45018</v>
      </c>
      <c r="D430">
        <v>93989</v>
      </c>
      <c r="E430" t="s">
        <v>38</v>
      </c>
      <c r="F430" t="s">
        <v>25</v>
      </c>
      <c r="G430" t="s">
        <v>74</v>
      </c>
      <c r="H430" t="s">
        <v>59</v>
      </c>
      <c r="I430" t="s">
        <v>42</v>
      </c>
      <c r="J430" t="s">
        <v>50</v>
      </c>
      <c r="K430" t="s">
        <v>54</v>
      </c>
      <c r="L430" t="s">
        <v>75</v>
      </c>
      <c r="M430">
        <v>93989</v>
      </c>
      <c r="N430" t="s">
        <v>2963</v>
      </c>
      <c r="O430" t="s">
        <v>116</v>
      </c>
      <c r="P430">
        <v>93989</v>
      </c>
      <c r="Q430">
        <v>0</v>
      </c>
      <c r="R430">
        <v>0</v>
      </c>
      <c r="S430" t="s">
        <v>4586</v>
      </c>
      <c r="T430" t="s">
        <v>35</v>
      </c>
      <c r="U430" t="s">
        <v>35</v>
      </c>
      <c r="V430">
        <v>0</v>
      </c>
      <c r="W430" t="s">
        <v>36</v>
      </c>
    </row>
    <row r="431" spans="1:23" x14ac:dyDescent="0.3">
      <c r="A431" t="s">
        <v>4587</v>
      </c>
      <c r="B431" s="1">
        <v>44951</v>
      </c>
      <c r="C431" s="1">
        <v>45024</v>
      </c>
      <c r="D431">
        <v>107</v>
      </c>
      <c r="E431" t="s">
        <v>38</v>
      </c>
      <c r="F431" t="s">
        <v>39</v>
      </c>
      <c r="G431" t="s">
        <v>26</v>
      </c>
      <c r="H431" t="s">
        <v>27</v>
      </c>
      <c r="I431" t="s">
        <v>28</v>
      </c>
      <c r="J431" t="s">
        <v>43</v>
      </c>
      <c r="K431" t="s">
        <v>54</v>
      </c>
      <c r="L431" t="s">
        <v>55</v>
      </c>
      <c r="M431">
        <v>107</v>
      </c>
      <c r="N431" t="s">
        <v>4588</v>
      </c>
      <c r="O431" t="s">
        <v>33</v>
      </c>
      <c r="P431">
        <v>0</v>
      </c>
      <c r="Q431">
        <v>0</v>
      </c>
      <c r="R431">
        <v>107</v>
      </c>
      <c r="S431" t="s">
        <v>4589</v>
      </c>
      <c r="T431" t="s">
        <v>35</v>
      </c>
      <c r="U431" t="s">
        <v>35</v>
      </c>
      <c r="V431">
        <v>0</v>
      </c>
      <c r="W431" t="s">
        <v>36</v>
      </c>
    </row>
    <row r="432" spans="1:23" x14ac:dyDescent="0.3">
      <c r="A432" t="s">
        <v>4587</v>
      </c>
      <c r="B432" s="1">
        <v>44951</v>
      </c>
      <c r="C432" s="1">
        <v>45021</v>
      </c>
      <c r="D432">
        <v>8013</v>
      </c>
      <c r="E432" t="s">
        <v>38</v>
      </c>
      <c r="F432" t="s">
        <v>25</v>
      </c>
      <c r="G432" t="s">
        <v>26</v>
      </c>
      <c r="H432" t="s">
        <v>27</v>
      </c>
      <c r="I432" t="s">
        <v>28</v>
      </c>
      <c r="J432" t="s">
        <v>43</v>
      </c>
      <c r="K432" t="s">
        <v>54</v>
      </c>
      <c r="L432" t="s">
        <v>55</v>
      </c>
      <c r="M432">
        <v>80130</v>
      </c>
      <c r="N432" t="s">
        <v>4588</v>
      </c>
      <c r="O432" t="s">
        <v>33</v>
      </c>
      <c r="P432">
        <v>0</v>
      </c>
      <c r="Q432">
        <v>0</v>
      </c>
      <c r="R432">
        <v>80130</v>
      </c>
      <c r="S432" t="s">
        <v>4589</v>
      </c>
      <c r="T432" t="s">
        <v>35</v>
      </c>
      <c r="U432" t="s">
        <v>35</v>
      </c>
      <c r="V432">
        <v>0</v>
      </c>
      <c r="W432" t="s">
        <v>36</v>
      </c>
    </row>
    <row r="433" spans="1:23" x14ac:dyDescent="0.3">
      <c r="A433" t="s">
        <v>4590</v>
      </c>
      <c r="B433" s="1">
        <v>44952</v>
      </c>
      <c r="C433" s="1">
        <v>45038</v>
      </c>
      <c r="D433">
        <v>44516</v>
      </c>
      <c r="E433" t="s">
        <v>24</v>
      </c>
      <c r="F433" t="s">
        <v>25</v>
      </c>
      <c r="G433" t="s">
        <v>40</v>
      </c>
      <c r="H433" t="s">
        <v>27</v>
      </c>
      <c r="I433" t="s">
        <v>42</v>
      </c>
      <c r="J433" t="s">
        <v>43</v>
      </c>
      <c r="K433" t="s">
        <v>30</v>
      </c>
      <c r="L433" t="s">
        <v>31</v>
      </c>
      <c r="M433">
        <v>44516</v>
      </c>
      <c r="N433" t="s">
        <v>2629</v>
      </c>
      <c r="O433" t="s">
        <v>61</v>
      </c>
      <c r="P433">
        <v>0</v>
      </c>
      <c r="Q433">
        <v>44516</v>
      </c>
      <c r="R433">
        <v>0</v>
      </c>
      <c r="S433" t="s">
        <v>4591</v>
      </c>
      <c r="T433" t="s">
        <v>48</v>
      </c>
      <c r="U433" t="s">
        <v>1459</v>
      </c>
      <c r="V433">
        <v>25347</v>
      </c>
      <c r="W433" t="s">
        <v>29</v>
      </c>
    </row>
    <row r="434" spans="1:23" x14ac:dyDescent="0.3">
      <c r="A434" t="s">
        <v>4592</v>
      </c>
      <c r="B434" s="1">
        <v>44953</v>
      </c>
      <c r="C434" s="1">
        <v>45035</v>
      </c>
      <c r="D434">
        <v>57273</v>
      </c>
      <c r="E434" t="s">
        <v>38</v>
      </c>
      <c r="F434" t="s">
        <v>25</v>
      </c>
      <c r="G434" t="s">
        <v>26</v>
      </c>
      <c r="H434" t="s">
        <v>41</v>
      </c>
      <c r="I434" t="s">
        <v>42</v>
      </c>
      <c r="J434" t="s">
        <v>36</v>
      </c>
      <c r="K434" t="s">
        <v>30</v>
      </c>
      <c r="L434" t="s">
        <v>55</v>
      </c>
      <c r="M434">
        <v>57273</v>
      </c>
      <c r="N434" t="s">
        <v>637</v>
      </c>
      <c r="O434" t="s">
        <v>61</v>
      </c>
      <c r="P434">
        <v>0</v>
      </c>
      <c r="Q434">
        <v>57273</v>
      </c>
      <c r="R434">
        <v>0</v>
      </c>
      <c r="S434" t="s">
        <v>4593</v>
      </c>
      <c r="T434" t="s">
        <v>48</v>
      </c>
      <c r="U434" t="s">
        <v>1463</v>
      </c>
      <c r="V434">
        <v>64052</v>
      </c>
      <c r="W434" t="s">
        <v>53</v>
      </c>
    </row>
    <row r="435" spans="1:23" x14ac:dyDescent="0.3">
      <c r="A435" t="s">
        <v>4594</v>
      </c>
      <c r="B435" s="1">
        <v>44954</v>
      </c>
      <c r="C435" s="1">
        <v>45023</v>
      </c>
      <c r="D435">
        <v>141</v>
      </c>
      <c r="E435" t="s">
        <v>24</v>
      </c>
      <c r="F435" t="s">
        <v>39</v>
      </c>
      <c r="G435" t="s">
        <v>40</v>
      </c>
      <c r="H435" t="s">
        <v>85</v>
      </c>
      <c r="I435" t="s">
        <v>42</v>
      </c>
      <c r="J435" t="s">
        <v>114</v>
      </c>
      <c r="K435" t="s">
        <v>30</v>
      </c>
      <c r="L435" t="s">
        <v>66</v>
      </c>
      <c r="M435">
        <v>141</v>
      </c>
      <c r="N435" t="s">
        <v>3030</v>
      </c>
      <c r="O435" t="s">
        <v>116</v>
      </c>
      <c r="P435">
        <v>141</v>
      </c>
      <c r="Q435">
        <v>0</v>
      </c>
      <c r="R435">
        <v>0</v>
      </c>
      <c r="S435" t="s">
        <v>4595</v>
      </c>
      <c r="T435" t="s">
        <v>48</v>
      </c>
      <c r="U435" t="s">
        <v>157</v>
      </c>
      <c r="V435">
        <v>72768</v>
      </c>
      <c r="W435" t="s">
        <v>50</v>
      </c>
    </row>
    <row r="436" spans="1:23" x14ac:dyDescent="0.3">
      <c r="A436" t="s">
        <v>4594</v>
      </c>
      <c r="B436" s="1">
        <v>44954</v>
      </c>
      <c r="C436" s="1">
        <v>45016</v>
      </c>
      <c r="D436">
        <v>91472</v>
      </c>
      <c r="E436" t="s">
        <v>24</v>
      </c>
      <c r="F436" t="s">
        <v>25</v>
      </c>
      <c r="G436" t="s">
        <v>40</v>
      </c>
      <c r="H436" t="s">
        <v>85</v>
      </c>
      <c r="I436" t="s">
        <v>42</v>
      </c>
      <c r="J436" t="s">
        <v>114</v>
      </c>
      <c r="K436" t="s">
        <v>30</v>
      </c>
      <c r="L436" t="s">
        <v>66</v>
      </c>
      <c r="M436">
        <v>91472</v>
      </c>
      <c r="N436" t="s">
        <v>3030</v>
      </c>
      <c r="O436" t="s">
        <v>116</v>
      </c>
      <c r="P436">
        <v>91472</v>
      </c>
      <c r="Q436">
        <v>0</v>
      </c>
      <c r="R436">
        <v>0</v>
      </c>
      <c r="S436" t="s">
        <v>4595</v>
      </c>
      <c r="T436" t="s">
        <v>48</v>
      </c>
      <c r="U436" t="s">
        <v>157</v>
      </c>
      <c r="V436">
        <v>72768</v>
      </c>
      <c r="W436" t="s">
        <v>50</v>
      </c>
    </row>
    <row r="437" spans="1:23" x14ac:dyDescent="0.3">
      <c r="A437" t="s">
        <v>4596</v>
      </c>
      <c r="B437" s="1">
        <v>44955</v>
      </c>
      <c r="C437" s="1">
        <v>45032</v>
      </c>
      <c r="D437">
        <v>96</v>
      </c>
      <c r="E437" t="s">
        <v>24</v>
      </c>
      <c r="F437" t="s">
        <v>39</v>
      </c>
      <c r="G437" t="s">
        <v>119</v>
      </c>
      <c r="H437" t="s">
        <v>93</v>
      </c>
      <c r="I437" t="s">
        <v>28</v>
      </c>
      <c r="J437" t="s">
        <v>50</v>
      </c>
      <c r="K437" t="s">
        <v>30</v>
      </c>
      <c r="L437" t="s">
        <v>66</v>
      </c>
      <c r="M437">
        <v>96</v>
      </c>
      <c r="N437" t="s">
        <v>71</v>
      </c>
      <c r="O437" t="s">
        <v>33</v>
      </c>
      <c r="P437">
        <v>0</v>
      </c>
      <c r="Q437">
        <v>0</v>
      </c>
      <c r="R437">
        <v>96</v>
      </c>
      <c r="S437" t="s">
        <v>4597</v>
      </c>
      <c r="T437" t="s">
        <v>35</v>
      </c>
      <c r="U437" t="s">
        <v>35</v>
      </c>
      <c r="V437">
        <v>0</v>
      </c>
      <c r="W437" t="s">
        <v>43</v>
      </c>
    </row>
    <row r="438" spans="1:23" x14ac:dyDescent="0.3">
      <c r="A438" t="s">
        <v>4596</v>
      </c>
      <c r="B438" s="1">
        <v>44955</v>
      </c>
      <c r="C438" s="1">
        <v>45036</v>
      </c>
      <c r="D438">
        <v>78667</v>
      </c>
      <c r="E438" t="s">
        <v>24</v>
      </c>
      <c r="F438" t="s">
        <v>25</v>
      </c>
      <c r="G438" t="s">
        <v>119</v>
      </c>
      <c r="H438" t="s">
        <v>93</v>
      </c>
      <c r="I438" t="s">
        <v>28</v>
      </c>
      <c r="J438" t="s">
        <v>50</v>
      </c>
      <c r="K438" t="s">
        <v>30</v>
      </c>
      <c r="L438" t="s">
        <v>66</v>
      </c>
      <c r="M438">
        <v>78667</v>
      </c>
      <c r="N438" t="s">
        <v>71</v>
      </c>
      <c r="O438" t="s">
        <v>33</v>
      </c>
      <c r="P438">
        <v>0</v>
      </c>
      <c r="Q438">
        <v>0</v>
      </c>
      <c r="R438">
        <v>78667</v>
      </c>
      <c r="S438" t="s">
        <v>4597</v>
      </c>
      <c r="T438" t="s">
        <v>35</v>
      </c>
      <c r="U438" t="s">
        <v>35</v>
      </c>
      <c r="V438">
        <v>0</v>
      </c>
      <c r="W438" t="s">
        <v>43</v>
      </c>
    </row>
    <row r="439" spans="1:23" x14ac:dyDescent="0.3">
      <c r="A439" t="s">
        <v>4598</v>
      </c>
      <c r="B439" s="1">
        <v>44956</v>
      </c>
      <c r="C439" s="1">
        <v>45026</v>
      </c>
      <c r="D439">
        <v>96</v>
      </c>
      <c r="E439" t="s">
        <v>24</v>
      </c>
      <c r="F439" t="s">
        <v>39</v>
      </c>
      <c r="G439" t="s">
        <v>40</v>
      </c>
      <c r="H439" t="s">
        <v>41</v>
      </c>
      <c r="I439" t="s">
        <v>42</v>
      </c>
      <c r="J439" t="s">
        <v>53</v>
      </c>
      <c r="K439" t="s">
        <v>30</v>
      </c>
      <c r="L439" t="s">
        <v>31</v>
      </c>
      <c r="M439">
        <v>96</v>
      </c>
      <c r="N439" t="s">
        <v>318</v>
      </c>
      <c r="O439" t="s">
        <v>116</v>
      </c>
      <c r="P439">
        <v>96</v>
      </c>
      <c r="Q439">
        <v>0</v>
      </c>
      <c r="R439">
        <v>0</v>
      </c>
      <c r="S439" t="s">
        <v>4599</v>
      </c>
      <c r="T439" t="s">
        <v>35</v>
      </c>
      <c r="U439" t="s">
        <v>35</v>
      </c>
      <c r="V439">
        <v>0</v>
      </c>
      <c r="W439" t="s">
        <v>43</v>
      </c>
    </row>
    <row r="440" spans="1:23" x14ac:dyDescent="0.3">
      <c r="A440" t="s">
        <v>4598</v>
      </c>
      <c r="B440" s="1">
        <v>44956</v>
      </c>
      <c r="C440" s="1">
        <v>45042</v>
      </c>
      <c r="D440">
        <v>6938</v>
      </c>
      <c r="E440" t="s">
        <v>24</v>
      </c>
      <c r="F440" t="s">
        <v>25</v>
      </c>
      <c r="G440" t="s">
        <v>40</v>
      </c>
      <c r="H440" t="s">
        <v>41</v>
      </c>
      <c r="I440" t="s">
        <v>42</v>
      </c>
      <c r="J440" t="s">
        <v>53</v>
      </c>
      <c r="K440" t="s">
        <v>30</v>
      </c>
      <c r="L440" t="s">
        <v>31</v>
      </c>
      <c r="M440">
        <v>6938</v>
      </c>
      <c r="N440" t="s">
        <v>318</v>
      </c>
      <c r="O440" t="s">
        <v>116</v>
      </c>
      <c r="P440">
        <v>6938</v>
      </c>
      <c r="Q440">
        <v>0</v>
      </c>
      <c r="R440">
        <v>0</v>
      </c>
      <c r="S440" t="s">
        <v>4599</v>
      </c>
      <c r="T440" t="s">
        <v>35</v>
      </c>
      <c r="U440" t="s">
        <v>35</v>
      </c>
      <c r="V440">
        <v>0</v>
      </c>
      <c r="W440" t="s">
        <v>43</v>
      </c>
    </row>
    <row r="441" spans="1:23" x14ac:dyDescent="0.3">
      <c r="A441" t="s">
        <v>4600</v>
      </c>
      <c r="B441" s="1">
        <v>44957</v>
      </c>
      <c r="C441" s="1">
        <v>45030</v>
      </c>
      <c r="D441">
        <v>59499</v>
      </c>
      <c r="E441" t="s">
        <v>38</v>
      </c>
      <c r="F441" t="s">
        <v>25</v>
      </c>
      <c r="G441" t="s">
        <v>26</v>
      </c>
      <c r="H441" t="s">
        <v>59</v>
      </c>
      <c r="I441" t="s">
        <v>28</v>
      </c>
      <c r="J441" t="s">
        <v>64</v>
      </c>
      <c r="K441" t="s">
        <v>30</v>
      </c>
      <c r="L441" t="s">
        <v>31</v>
      </c>
      <c r="M441">
        <v>59499</v>
      </c>
      <c r="N441" t="s">
        <v>1096</v>
      </c>
      <c r="O441" t="s">
        <v>33</v>
      </c>
      <c r="P441">
        <v>0</v>
      </c>
      <c r="Q441">
        <v>0</v>
      </c>
      <c r="R441">
        <v>59499</v>
      </c>
      <c r="S441" t="s">
        <v>4601</v>
      </c>
      <c r="T441" t="s">
        <v>35</v>
      </c>
      <c r="U441" t="s">
        <v>35</v>
      </c>
      <c r="V441">
        <v>0</v>
      </c>
      <c r="W441" t="s">
        <v>43</v>
      </c>
    </row>
    <row r="442" spans="1:23" x14ac:dyDescent="0.3">
      <c r="A442" t="s">
        <v>4602</v>
      </c>
      <c r="B442" s="1">
        <v>44958</v>
      </c>
      <c r="C442" s="1">
        <v>45027</v>
      </c>
      <c r="D442">
        <v>8</v>
      </c>
      <c r="E442" t="s">
        <v>38</v>
      </c>
      <c r="F442" t="s">
        <v>39</v>
      </c>
      <c r="G442" t="s">
        <v>80</v>
      </c>
      <c r="H442" t="s">
        <v>27</v>
      </c>
      <c r="I442" t="s">
        <v>42</v>
      </c>
      <c r="J442" t="s">
        <v>53</v>
      </c>
      <c r="K442" t="s">
        <v>30</v>
      </c>
      <c r="L442" t="s">
        <v>31</v>
      </c>
      <c r="M442">
        <v>80</v>
      </c>
      <c r="N442" t="s">
        <v>897</v>
      </c>
      <c r="O442" t="s">
        <v>116</v>
      </c>
      <c r="P442">
        <v>80</v>
      </c>
      <c r="Q442">
        <v>0</v>
      </c>
      <c r="R442">
        <v>0</v>
      </c>
      <c r="S442" t="s">
        <v>4603</v>
      </c>
      <c r="T442" t="s">
        <v>35</v>
      </c>
      <c r="U442" t="s">
        <v>35</v>
      </c>
      <c r="V442">
        <v>0</v>
      </c>
      <c r="W442" t="s">
        <v>64</v>
      </c>
    </row>
    <row r="443" spans="1:23" x14ac:dyDescent="0.3">
      <c r="A443" t="s">
        <v>4602</v>
      </c>
      <c r="B443" s="1">
        <v>44958</v>
      </c>
      <c r="C443" s="1">
        <v>45039</v>
      </c>
      <c r="D443">
        <v>38157</v>
      </c>
      <c r="E443" t="s">
        <v>38</v>
      </c>
      <c r="F443" t="s">
        <v>25</v>
      </c>
      <c r="G443" t="s">
        <v>80</v>
      </c>
      <c r="H443" t="s">
        <v>27</v>
      </c>
      <c r="I443" t="s">
        <v>42</v>
      </c>
      <c r="J443" t="s">
        <v>53</v>
      </c>
      <c r="K443" t="s">
        <v>30</v>
      </c>
      <c r="L443" t="s">
        <v>31</v>
      </c>
      <c r="M443">
        <v>38157</v>
      </c>
      <c r="N443" t="s">
        <v>897</v>
      </c>
      <c r="O443" t="s">
        <v>116</v>
      </c>
      <c r="P443">
        <v>38157</v>
      </c>
      <c r="Q443">
        <v>0</v>
      </c>
      <c r="R443">
        <v>0</v>
      </c>
      <c r="S443" t="s">
        <v>4603</v>
      </c>
      <c r="T443" t="s">
        <v>35</v>
      </c>
      <c r="U443" t="s">
        <v>35</v>
      </c>
      <c r="V443">
        <v>0</v>
      </c>
      <c r="W443" t="s">
        <v>64</v>
      </c>
    </row>
    <row r="444" spans="1:23" x14ac:dyDescent="0.3">
      <c r="A444" t="s">
        <v>4604</v>
      </c>
      <c r="B444" s="1">
        <v>44959</v>
      </c>
      <c r="C444" s="1">
        <v>45033</v>
      </c>
      <c r="D444">
        <v>30424</v>
      </c>
      <c r="E444" t="s">
        <v>38</v>
      </c>
      <c r="F444" t="s">
        <v>25</v>
      </c>
      <c r="G444" t="s">
        <v>26</v>
      </c>
      <c r="H444" t="s">
        <v>85</v>
      </c>
      <c r="I444" t="s">
        <v>42</v>
      </c>
      <c r="J444" t="s">
        <v>53</v>
      </c>
      <c r="K444" t="s">
        <v>30</v>
      </c>
      <c r="L444" t="s">
        <v>66</v>
      </c>
      <c r="M444">
        <v>30424</v>
      </c>
      <c r="N444" t="s">
        <v>4605</v>
      </c>
      <c r="O444" t="s">
        <v>61</v>
      </c>
      <c r="P444">
        <v>0</v>
      </c>
      <c r="Q444">
        <v>30424</v>
      </c>
      <c r="R444">
        <v>0</v>
      </c>
      <c r="S444" t="s">
        <v>4606</v>
      </c>
      <c r="T444" t="s">
        <v>48</v>
      </c>
      <c r="U444" t="s">
        <v>173</v>
      </c>
      <c r="V444">
        <v>9782</v>
      </c>
      <c r="W444" t="s">
        <v>36</v>
      </c>
    </row>
    <row r="445" spans="1:23" x14ac:dyDescent="0.3">
      <c r="A445" t="s">
        <v>4607</v>
      </c>
      <c r="B445" s="1">
        <v>44960</v>
      </c>
      <c r="C445" s="1">
        <v>45036</v>
      </c>
      <c r="D445">
        <v>97</v>
      </c>
      <c r="E445" t="s">
        <v>38</v>
      </c>
      <c r="F445" t="s">
        <v>39</v>
      </c>
      <c r="G445" t="s">
        <v>26</v>
      </c>
      <c r="H445" t="s">
        <v>41</v>
      </c>
      <c r="I445" t="s">
        <v>42</v>
      </c>
      <c r="J445" t="s">
        <v>70</v>
      </c>
      <c r="K445" t="s">
        <v>30</v>
      </c>
      <c r="L445" t="s">
        <v>66</v>
      </c>
      <c r="M445">
        <v>97</v>
      </c>
      <c r="N445" t="s">
        <v>675</v>
      </c>
      <c r="O445" t="s">
        <v>116</v>
      </c>
      <c r="P445">
        <v>97</v>
      </c>
      <c r="Q445">
        <v>0</v>
      </c>
      <c r="R445">
        <v>0</v>
      </c>
      <c r="S445" t="s">
        <v>4608</v>
      </c>
      <c r="T445" t="s">
        <v>48</v>
      </c>
      <c r="U445" t="s">
        <v>177</v>
      </c>
      <c r="V445">
        <v>25127</v>
      </c>
      <c r="W445" t="s">
        <v>36</v>
      </c>
    </row>
    <row r="446" spans="1:23" x14ac:dyDescent="0.3">
      <c r="A446" t="s">
        <v>4607</v>
      </c>
      <c r="B446" s="1">
        <v>44960</v>
      </c>
      <c r="C446" s="1">
        <v>45043</v>
      </c>
      <c r="D446">
        <v>54164</v>
      </c>
      <c r="E446" t="s">
        <v>38</v>
      </c>
      <c r="F446" t="s">
        <v>25</v>
      </c>
      <c r="G446" t="s">
        <v>26</v>
      </c>
      <c r="H446" t="s">
        <v>41</v>
      </c>
      <c r="I446" t="s">
        <v>42</v>
      </c>
      <c r="J446" t="s">
        <v>70</v>
      </c>
      <c r="K446" t="s">
        <v>30</v>
      </c>
      <c r="L446" t="s">
        <v>66</v>
      </c>
      <c r="M446">
        <v>54164</v>
      </c>
      <c r="N446" t="s">
        <v>675</v>
      </c>
      <c r="O446" t="s">
        <v>116</v>
      </c>
      <c r="P446">
        <v>54164</v>
      </c>
      <c r="Q446">
        <v>0</v>
      </c>
      <c r="R446">
        <v>0</v>
      </c>
      <c r="S446" t="s">
        <v>4608</v>
      </c>
      <c r="T446" t="s">
        <v>48</v>
      </c>
      <c r="U446" t="s">
        <v>177</v>
      </c>
      <c r="V446">
        <v>25127</v>
      </c>
      <c r="W446" t="s">
        <v>36</v>
      </c>
    </row>
    <row r="447" spans="1:23" x14ac:dyDescent="0.3">
      <c r="A447" t="s">
        <v>4609</v>
      </c>
      <c r="B447" s="1">
        <v>44961</v>
      </c>
      <c r="C447" s="1">
        <v>45040</v>
      </c>
      <c r="D447">
        <v>29698</v>
      </c>
      <c r="E447" t="s">
        <v>24</v>
      </c>
      <c r="F447" t="s">
        <v>25</v>
      </c>
      <c r="G447" t="s">
        <v>74</v>
      </c>
      <c r="H447" t="s">
        <v>59</v>
      </c>
      <c r="I447" t="s">
        <v>42</v>
      </c>
      <c r="J447" t="s">
        <v>114</v>
      </c>
      <c r="K447" t="s">
        <v>30</v>
      </c>
      <c r="L447" t="s">
        <v>44</v>
      </c>
      <c r="M447">
        <v>29698</v>
      </c>
      <c r="N447" t="s">
        <v>887</v>
      </c>
      <c r="O447" t="s">
        <v>61</v>
      </c>
      <c r="P447">
        <v>0</v>
      </c>
      <c r="Q447">
        <v>29698</v>
      </c>
      <c r="R447">
        <v>0</v>
      </c>
      <c r="S447" t="s">
        <v>4610</v>
      </c>
      <c r="T447" t="s">
        <v>48</v>
      </c>
      <c r="U447" t="s">
        <v>181</v>
      </c>
      <c r="V447">
        <v>88416</v>
      </c>
      <c r="W447" t="s">
        <v>43</v>
      </c>
    </row>
    <row r="448" spans="1:23" x14ac:dyDescent="0.3">
      <c r="A448" t="s">
        <v>4609</v>
      </c>
      <c r="B448" s="1">
        <v>44961</v>
      </c>
      <c r="C448" s="1">
        <v>45024</v>
      </c>
      <c r="D448">
        <v>113</v>
      </c>
      <c r="E448" t="s">
        <v>24</v>
      </c>
      <c r="F448" t="s">
        <v>39</v>
      </c>
      <c r="G448" t="s">
        <v>74</v>
      </c>
      <c r="H448" t="s">
        <v>59</v>
      </c>
      <c r="I448" t="s">
        <v>42</v>
      </c>
      <c r="J448" t="s">
        <v>114</v>
      </c>
      <c r="K448" t="s">
        <v>30</v>
      </c>
      <c r="L448" t="s">
        <v>44</v>
      </c>
      <c r="M448">
        <v>113</v>
      </c>
      <c r="N448" t="s">
        <v>887</v>
      </c>
      <c r="O448" t="s">
        <v>61</v>
      </c>
      <c r="P448">
        <v>0</v>
      </c>
      <c r="Q448">
        <v>113</v>
      </c>
      <c r="R448">
        <v>0</v>
      </c>
      <c r="S448" t="s">
        <v>4610</v>
      </c>
      <c r="T448" t="s">
        <v>48</v>
      </c>
      <c r="U448" t="s">
        <v>181</v>
      </c>
      <c r="V448">
        <v>88416</v>
      </c>
      <c r="W448" t="s">
        <v>43</v>
      </c>
    </row>
    <row r="449" spans="1:23" x14ac:dyDescent="0.3">
      <c r="A449" t="s">
        <v>4611</v>
      </c>
      <c r="B449" s="1">
        <v>44962</v>
      </c>
      <c r="C449" s="1">
        <v>45041</v>
      </c>
      <c r="D449">
        <v>80759</v>
      </c>
      <c r="E449" t="s">
        <v>24</v>
      </c>
      <c r="F449" t="s">
        <v>25</v>
      </c>
      <c r="G449" t="s">
        <v>74</v>
      </c>
      <c r="H449" t="s">
        <v>93</v>
      </c>
      <c r="I449" t="s">
        <v>42</v>
      </c>
      <c r="J449" t="s">
        <v>70</v>
      </c>
      <c r="K449" t="s">
        <v>30</v>
      </c>
      <c r="L449" t="s">
        <v>66</v>
      </c>
      <c r="M449">
        <v>80759</v>
      </c>
      <c r="N449" t="s">
        <v>4612</v>
      </c>
      <c r="O449" t="s">
        <v>61</v>
      </c>
      <c r="P449">
        <v>0</v>
      </c>
      <c r="Q449">
        <v>80759</v>
      </c>
      <c r="R449">
        <v>0</v>
      </c>
      <c r="S449" t="s">
        <v>4613</v>
      </c>
      <c r="T449" t="s">
        <v>48</v>
      </c>
      <c r="U449" t="s">
        <v>185</v>
      </c>
      <c r="V449">
        <v>34019</v>
      </c>
      <c r="W449" t="s">
        <v>53</v>
      </c>
    </row>
    <row r="450" spans="1:23" x14ac:dyDescent="0.3">
      <c r="A450" t="s">
        <v>4614</v>
      </c>
      <c r="B450" s="1">
        <v>44963</v>
      </c>
      <c r="C450" s="1">
        <v>45037</v>
      </c>
      <c r="D450">
        <v>9082</v>
      </c>
      <c r="E450" t="s">
        <v>24</v>
      </c>
      <c r="F450" t="s">
        <v>25</v>
      </c>
      <c r="G450" t="s">
        <v>109</v>
      </c>
      <c r="H450" t="s">
        <v>85</v>
      </c>
      <c r="I450" t="s">
        <v>42</v>
      </c>
      <c r="J450" t="s">
        <v>64</v>
      </c>
      <c r="K450" t="s">
        <v>30</v>
      </c>
      <c r="L450" t="s">
        <v>31</v>
      </c>
      <c r="M450">
        <v>9082</v>
      </c>
      <c r="N450" t="s">
        <v>4615</v>
      </c>
      <c r="O450" t="s">
        <v>116</v>
      </c>
      <c r="P450">
        <v>9082</v>
      </c>
      <c r="Q450">
        <v>0</v>
      </c>
      <c r="R450">
        <v>0</v>
      </c>
      <c r="S450" t="s">
        <v>4616</v>
      </c>
      <c r="T450" t="s">
        <v>35</v>
      </c>
      <c r="U450" t="s">
        <v>35</v>
      </c>
      <c r="V450">
        <v>0</v>
      </c>
      <c r="W450" t="s">
        <v>50</v>
      </c>
    </row>
    <row r="451" spans="1:23" x14ac:dyDescent="0.3">
      <c r="A451" t="s">
        <v>4617</v>
      </c>
      <c r="B451" s="1">
        <v>44964</v>
      </c>
      <c r="C451" s="1">
        <v>45053</v>
      </c>
      <c r="D451">
        <v>44485</v>
      </c>
      <c r="E451" t="s">
        <v>38</v>
      </c>
      <c r="F451" t="s">
        <v>25</v>
      </c>
      <c r="G451" t="s">
        <v>119</v>
      </c>
      <c r="H451" t="s">
        <v>85</v>
      </c>
      <c r="I451" t="s">
        <v>42</v>
      </c>
      <c r="J451" t="s">
        <v>29</v>
      </c>
      <c r="K451" t="s">
        <v>30</v>
      </c>
      <c r="L451" t="s">
        <v>75</v>
      </c>
      <c r="M451">
        <v>44485</v>
      </c>
      <c r="N451" t="s">
        <v>4618</v>
      </c>
      <c r="O451" t="s">
        <v>46</v>
      </c>
      <c r="P451">
        <v>44485</v>
      </c>
      <c r="Q451">
        <v>0</v>
      </c>
      <c r="R451">
        <v>0</v>
      </c>
      <c r="S451" t="s">
        <v>4619</v>
      </c>
      <c r="T451" t="s">
        <v>35</v>
      </c>
      <c r="U451" t="s">
        <v>35</v>
      </c>
      <c r="V451">
        <v>0</v>
      </c>
      <c r="W451" t="s">
        <v>64</v>
      </c>
    </row>
    <row r="452" spans="1:23" x14ac:dyDescent="0.3">
      <c r="A452" t="s">
        <v>4617</v>
      </c>
      <c r="B452" s="1">
        <v>44964</v>
      </c>
      <c r="C452" s="1">
        <v>45040</v>
      </c>
      <c r="D452">
        <v>13</v>
      </c>
      <c r="E452" t="s">
        <v>38</v>
      </c>
      <c r="F452" t="s">
        <v>39</v>
      </c>
      <c r="G452" t="s">
        <v>119</v>
      </c>
      <c r="H452" t="s">
        <v>85</v>
      </c>
      <c r="I452" t="s">
        <v>42</v>
      </c>
      <c r="J452" t="s">
        <v>29</v>
      </c>
      <c r="K452" t="s">
        <v>30</v>
      </c>
      <c r="L452" t="s">
        <v>75</v>
      </c>
      <c r="M452">
        <v>130</v>
      </c>
      <c r="N452" t="s">
        <v>4618</v>
      </c>
      <c r="O452" t="s">
        <v>46</v>
      </c>
      <c r="P452">
        <v>130</v>
      </c>
      <c r="Q452">
        <v>0</v>
      </c>
      <c r="R452">
        <v>0</v>
      </c>
      <c r="S452" t="s">
        <v>4619</v>
      </c>
      <c r="T452" t="s">
        <v>35</v>
      </c>
      <c r="U452" t="s">
        <v>35</v>
      </c>
      <c r="V452">
        <v>0</v>
      </c>
      <c r="W452" t="s">
        <v>64</v>
      </c>
    </row>
    <row r="453" spans="1:23" x14ac:dyDescent="0.3">
      <c r="A453" t="s">
        <v>4620</v>
      </c>
      <c r="B453" s="1">
        <v>44965</v>
      </c>
      <c r="C453" s="1">
        <v>45031</v>
      </c>
      <c r="D453">
        <v>90314</v>
      </c>
      <c r="E453" t="s">
        <v>24</v>
      </c>
      <c r="F453" t="s">
        <v>25</v>
      </c>
      <c r="G453" t="s">
        <v>74</v>
      </c>
      <c r="H453" t="s">
        <v>41</v>
      </c>
      <c r="I453" t="s">
        <v>42</v>
      </c>
      <c r="J453" t="s">
        <v>36</v>
      </c>
      <c r="K453" t="s">
        <v>54</v>
      </c>
      <c r="L453" t="s">
        <v>75</v>
      </c>
      <c r="M453">
        <v>90314</v>
      </c>
      <c r="N453" t="s">
        <v>920</v>
      </c>
      <c r="O453" t="s">
        <v>46</v>
      </c>
      <c r="P453">
        <v>90314</v>
      </c>
      <c r="Q453">
        <v>0</v>
      </c>
      <c r="R453">
        <v>0</v>
      </c>
      <c r="S453" t="s">
        <v>4621</v>
      </c>
      <c r="T453" t="s">
        <v>48</v>
      </c>
      <c r="U453" t="s">
        <v>196</v>
      </c>
      <c r="V453">
        <v>24509</v>
      </c>
      <c r="W453" t="s">
        <v>53</v>
      </c>
    </row>
    <row r="454" spans="1:23" x14ac:dyDescent="0.3">
      <c r="A454" t="s">
        <v>4622</v>
      </c>
      <c r="B454" s="1">
        <v>44966</v>
      </c>
      <c r="C454" s="1">
        <v>45056</v>
      </c>
      <c r="D454">
        <v>4865</v>
      </c>
      <c r="E454" t="s">
        <v>24</v>
      </c>
      <c r="F454" t="s">
        <v>25</v>
      </c>
      <c r="G454" t="s">
        <v>40</v>
      </c>
      <c r="H454" t="s">
        <v>41</v>
      </c>
      <c r="I454" t="s">
        <v>42</v>
      </c>
      <c r="J454" t="s">
        <v>64</v>
      </c>
      <c r="K454" t="s">
        <v>30</v>
      </c>
      <c r="L454" t="s">
        <v>66</v>
      </c>
      <c r="M454">
        <v>48650</v>
      </c>
      <c r="N454" t="s">
        <v>1583</v>
      </c>
      <c r="O454" t="s">
        <v>116</v>
      </c>
      <c r="P454">
        <v>48650</v>
      </c>
      <c r="Q454">
        <v>0</v>
      </c>
      <c r="R454">
        <v>0</v>
      </c>
      <c r="S454" t="s">
        <v>4623</v>
      </c>
      <c r="T454" t="s">
        <v>48</v>
      </c>
      <c r="U454" t="s">
        <v>882</v>
      </c>
      <c r="V454">
        <v>88817</v>
      </c>
      <c r="W454" t="s">
        <v>50</v>
      </c>
    </row>
    <row r="455" spans="1:23" x14ac:dyDescent="0.3">
      <c r="A455" t="s">
        <v>4622</v>
      </c>
      <c r="B455" s="1">
        <v>44966</v>
      </c>
      <c r="C455" s="1">
        <v>45038</v>
      </c>
      <c r="D455">
        <v>109</v>
      </c>
      <c r="E455" t="s">
        <v>24</v>
      </c>
      <c r="F455" t="s">
        <v>39</v>
      </c>
      <c r="G455" t="s">
        <v>40</v>
      </c>
      <c r="H455" t="s">
        <v>41</v>
      </c>
      <c r="I455" t="s">
        <v>42</v>
      </c>
      <c r="J455" t="s">
        <v>64</v>
      </c>
      <c r="K455" t="s">
        <v>30</v>
      </c>
      <c r="L455" t="s">
        <v>66</v>
      </c>
      <c r="M455">
        <v>109</v>
      </c>
      <c r="N455" t="s">
        <v>1583</v>
      </c>
      <c r="O455" t="s">
        <v>116</v>
      </c>
      <c r="P455">
        <v>109</v>
      </c>
      <c r="Q455">
        <v>0</v>
      </c>
      <c r="R455">
        <v>0</v>
      </c>
      <c r="S455" t="s">
        <v>4623</v>
      </c>
      <c r="T455" t="s">
        <v>48</v>
      </c>
      <c r="U455" t="s">
        <v>882</v>
      </c>
      <c r="V455">
        <v>88817</v>
      </c>
      <c r="W455" t="s">
        <v>50</v>
      </c>
    </row>
    <row r="456" spans="1:23" x14ac:dyDescent="0.3">
      <c r="A456" t="s">
        <v>4624</v>
      </c>
      <c r="B456" s="1">
        <v>44967</v>
      </c>
      <c r="C456" s="1">
        <v>45029</v>
      </c>
      <c r="D456">
        <v>112</v>
      </c>
      <c r="E456" t="s">
        <v>38</v>
      </c>
      <c r="F456" t="s">
        <v>39</v>
      </c>
      <c r="G456" t="s">
        <v>74</v>
      </c>
      <c r="H456" t="s">
        <v>59</v>
      </c>
      <c r="I456" t="s">
        <v>42</v>
      </c>
      <c r="J456" t="s">
        <v>70</v>
      </c>
      <c r="K456" t="s">
        <v>30</v>
      </c>
      <c r="L456" t="s">
        <v>44</v>
      </c>
      <c r="M456">
        <v>112</v>
      </c>
      <c r="N456" t="s">
        <v>4625</v>
      </c>
      <c r="O456" t="s">
        <v>61</v>
      </c>
      <c r="P456">
        <v>0</v>
      </c>
      <c r="Q456">
        <v>112</v>
      </c>
      <c r="R456">
        <v>0</v>
      </c>
      <c r="S456" t="s">
        <v>4626</v>
      </c>
      <c r="T456" t="s">
        <v>35</v>
      </c>
      <c r="U456" t="s">
        <v>35</v>
      </c>
      <c r="V456">
        <v>0</v>
      </c>
      <c r="W456" t="s">
        <v>36</v>
      </c>
    </row>
    <row r="457" spans="1:23" x14ac:dyDescent="0.3">
      <c r="A457" t="s">
        <v>4624</v>
      </c>
      <c r="B457" s="1">
        <v>44967</v>
      </c>
      <c r="C457" s="1">
        <v>45033</v>
      </c>
      <c r="D457">
        <v>28527</v>
      </c>
      <c r="E457" t="s">
        <v>38</v>
      </c>
      <c r="F457" t="s">
        <v>25</v>
      </c>
      <c r="G457" t="s">
        <v>74</v>
      </c>
      <c r="H457" t="s">
        <v>59</v>
      </c>
      <c r="I457" t="s">
        <v>42</v>
      </c>
      <c r="J457" t="s">
        <v>70</v>
      </c>
      <c r="K457" t="s">
        <v>30</v>
      </c>
      <c r="L457" t="s">
        <v>44</v>
      </c>
      <c r="M457">
        <v>28527</v>
      </c>
      <c r="N457" t="s">
        <v>4625</v>
      </c>
      <c r="O457" t="s">
        <v>61</v>
      </c>
      <c r="P457">
        <v>0</v>
      </c>
      <c r="Q457">
        <v>28527</v>
      </c>
      <c r="R457">
        <v>0</v>
      </c>
      <c r="S457" t="s">
        <v>4626</v>
      </c>
      <c r="T457" t="s">
        <v>35</v>
      </c>
      <c r="U457" t="s">
        <v>35</v>
      </c>
      <c r="V457">
        <v>0</v>
      </c>
      <c r="W457" t="s">
        <v>36</v>
      </c>
    </row>
    <row r="458" spans="1:23" x14ac:dyDescent="0.3">
      <c r="A458" t="s">
        <v>4627</v>
      </c>
      <c r="B458" s="1">
        <v>44968</v>
      </c>
      <c r="C458" s="1">
        <v>45028</v>
      </c>
      <c r="D458">
        <v>46208</v>
      </c>
      <c r="E458" t="s">
        <v>24</v>
      </c>
      <c r="F458" t="s">
        <v>25</v>
      </c>
      <c r="G458" t="s">
        <v>26</v>
      </c>
      <c r="H458" t="s">
        <v>93</v>
      </c>
      <c r="I458" t="s">
        <v>42</v>
      </c>
      <c r="J458" t="s">
        <v>114</v>
      </c>
      <c r="K458" t="s">
        <v>30</v>
      </c>
      <c r="L458" t="s">
        <v>66</v>
      </c>
      <c r="M458">
        <v>46208</v>
      </c>
      <c r="N458" t="s">
        <v>1586</v>
      </c>
      <c r="O458" t="s">
        <v>116</v>
      </c>
      <c r="P458">
        <v>46208</v>
      </c>
      <c r="Q458">
        <v>0</v>
      </c>
      <c r="R458">
        <v>0</v>
      </c>
      <c r="S458" t="s">
        <v>4628</v>
      </c>
      <c r="T458" t="s">
        <v>35</v>
      </c>
      <c r="U458" t="s">
        <v>35</v>
      </c>
      <c r="V458">
        <v>0</v>
      </c>
      <c r="W458" t="s">
        <v>53</v>
      </c>
    </row>
    <row r="459" spans="1:23" x14ac:dyDescent="0.3">
      <c r="A459" t="s">
        <v>4629</v>
      </c>
      <c r="B459" s="1">
        <v>44969</v>
      </c>
      <c r="C459" s="1">
        <v>45057</v>
      </c>
      <c r="D459">
        <v>98</v>
      </c>
      <c r="E459" t="s">
        <v>38</v>
      </c>
      <c r="F459" t="s">
        <v>39</v>
      </c>
      <c r="G459" t="s">
        <v>80</v>
      </c>
      <c r="H459" t="s">
        <v>52</v>
      </c>
      <c r="I459" t="s">
        <v>28</v>
      </c>
      <c r="J459" t="s">
        <v>29</v>
      </c>
      <c r="K459" t="s">
        <v>30</v>
      </c>
      <c r="L459" t="s">
        <v>55</v>
      </c>
      <c r="M459">
        <v>98</v>
      </c>
      <c r="N459" t="s">
        <v>4630</v>
      </c>
      <c r="O459" t="s">
        <v>33</v>
      </c>
      <c r="P459">
        <v>0</v>
      </c>
      <c r="Q459">
        <v>0</v>
      </c>
      <c r="R459">
        <v>98</v>
      </c>
      <c r="S459" t="s">
        <v>4631</v>
      </c>
      <c r="T459" t="s">
        <v>48</v>
      </c>
      <c r="U459" t="s">
        <v>209</v>
      </c>
      <c r="V459">
        <v>84663</v>
      </c>
      <c r="W459" t="s">
        <v>29</v>
      </c>
    </row>
    <row r="460" spans="1:23" x14ac:dyDescent="0.3">
      <c r="A460" t="s">
        <v>4629</v>
      </c>
      <c r="B460" s="1">
        <v>44969</v>
      </c>
      <c r="C460" s="1">
        <v>45041</v>
      </c>
      <c r="D460">
        <v>8924</v>
      </c>
      <c r="E460" t="s">
        <v>38</v>
      </c>
      <c r="F460" t="s">
        <v>25</v>
      </c>
      <c r="G460" t="s">
        <v>80</v>
      </c>
      <c r="H460" t="s">
        <v>52</v>
      </c>
      <c r="I460" t="s">
        <v>28</v>
      </c>
      <c r="J460" t="s">
        <v>29</v>
      </c>
      <c r="K460" t="s">
        <v>30</v>
      </c>
      <c r="L460" t="s">
        <v>55</v>
      </c>
      <c r="M460">
        <v>8924</v>
      </c>
      <c r="N460" t="s">
        <v>4630</v>
      </c>
      <c r="O460" t="s">
        <v>33</v>
      </c>
      <c r="P460">
        <v>0</v>
      </c>
      <c r="Q460">
        <v>0</v>
      </c>
      <c r="R460">
        <v>8924</v>
      </c>
      <c r="S460" t="s">
        <v>4631</v>
      </c>
      <c r="T460" t="s">
        <v>48</v>
      </c>
      <c r="U460" t="s">
        <v>209</v>
      </c>
      <c r="V460">
        <v>84663</v>
      </c>
      <c r="W460" t="s">
        <v>29</v>
      </c>
    </row>
    <row r="461" spans="1:23" x14ac:dyDescent="0.3">
      <c r="A461" t="s">
        <v>4632</v>
      </c>
      <c r="B461" s="1">
        <v>44970</v>
      </c>
      <c r="C461" s="1">
        <v>45050</v>
      </c>
      <c r="D461">
        <v>60314</v>
      </c>
      <c r="E461" t="s">
        <v>38</v>
      </c>
      <c r="F461" t="s">
        <v>25</v>
      </c>
      <c r="G461" t="s">
        <v>109</v>
      </c>
      <c r="H461" t="s">
        <v>59</v>
      </c>
      <c r="I461" t="s">
        <v>42</v>
      </c>
      <c r="J461" t="s">
        <v>29</v>
      </c>
      <c r="K461" t="s">
        <v>30</v>
      </c>
      <c r="L461" t="s">
        <v>55</v>
      </c>
      <c r="M461">
        <v>60314</v>
      </c>
      <c r="N461" t="s">
        <v>4633</v>
      </c>
      <c r="O461" t="s">
        <v>61</v>
      </c>
      <c r="P461">
        <v>0</v>
      </c>
      <c r="Q461">
        <v>60314</v>
      </c>
      <c r="R461">
        <v>0</v>
      </c>
      <c r="S461" t="s">
        <v>4634</v>
      </c>
      <c r="T461" t="s">
        <v>35</v>
      </c>
      <c r="U461" t="s">
        <v>35</v>
      </c>
      <c r="V461">
        <v>0</v>
      </c>
      <c r="W461" t="s">
        <v>53</v>
      </c>
    </row>
    <row r="462" spans="1:23" x14ac:dyDescent="0.3">
      <c r="A462" t="s">
        <v>4632</v>
      </c>
      <c r="B462" s="1">
        <v>44970</v>
      </c>
      <c r="C462" s="1">
        <v>45040</v>
      </c>
      <c r="D462">
        <v>86</v>
      </c>
      <c r="E462" t="s">
        <v>38</v>
      </c>
      <c r="F462" t="s">
        <v>39</v>
      </c>
      <c r="G462" t="s">
        <v>109</v>
      </c>
      <c r="H462" t="s">
        <v>59</v>
      </c>
      <c r="I462" t="s">
        <v>42</v>
      </c>
      <c r="J462" t="s">
        <v>29</v>
      </c>
      <c r="K462" t="s">
        <v>30</v>
      </c>
      <c r="L462" t="s">
        <v>55</v>
      </c>
      <c r="M462">
        <v>86</v>
      </c>
      <c r="N462" t="s">
        <v>4633</v>
      </c>
      <c r="O462" t="s">
        <v>61</v>
      </c>
      <c r="P462">
        <v>0</v>
      </c>
      <c r="Q462">
        <v>86</v>
      </c>
      <c r="R462">
        <v>0</v>
      </c>
      <c r="S462" t="s">
        <v>4634</v>
      </c>
      <c r="T462" t="s">
        <v>35</v>
      </c>
      <c r="U462" t="s">
        <v>35</v>
      </c>
      <c r="V462">
        <v>0</v>
      </c>
      <c r="W462" t="s">
        <v>53</v>
      </c>
    </row>
    <row r="463" spans="1:23" x14ac:dyDescent="0.3">
      <c r="A463" t="s">
        <v>4635</v>
      </c>
      <c r="B463" s="1">
        <v>44971</v>
      </c>
      <c r="C463" s="1">
        <v>45047</v>
      </c>
      <c r="D463">
        <v>129</v>
      </c>
      <c r="E463" t="s">
        <v>24</v>
      </c>
      <c r="F463" t="s">
        <v>39</v>
      </c>
      <c r="G463" t="s">
        <v>40</v>
      </c>
      <c r="H463" t="s">
        <v>41</v>
      </c>
      <c r="I463" t="s">
        <v>42</v>
      </c>
      <c r="J463" t="s">
        <v>36</v>
      </c>
      <c r="K463" t="s">
        <v>54</v>
      </c>
      <c r="L463" t="s">
        <v>55</v>
      </c>
      <c r="M463">
        <v>129</v>
      </c>
      <c r="N463" t="s">
        <v>1184</v>
      </c>
      <c r="O463" t="s">
        <v>46</v>
      </c>
      <c r="P463">
        <v>129</v>
      </c>
      <c r="Q463">
        <v>0</v>
      </c>
      <c r="R463">
        <v>0</v>
      </c>
      <c r="S463" t="s">
        <v>4636</v>
      </c>
      <c r="T463" t="s">
        <v>48</v>
      </c>
      <c r="U463" t="s">
        <v>216</v>
      </c>
      <c r="V463">
        <v>79086</v>
      </c>
      <c r="W463" t="s">
        <v>29</v>
      </c>
    </row>
    <row r="464" spans="1:23" x14ac:dyDescent="0.3">
      <c r="A464" t="s">
        <v>4635</v>
      </c>
      <c r="B464" s="1">
        <v>44971</v>
      </c>
      <c r="C464" s="1">
        <v>45055</v>
      </c>
      <c r="D464">
        <v>24007</v>
      </c>
      <c r="E464" t="s">
        <v>24</v>
      </c>
      <c r="F464" t="s">
        <v>25</v>
      </c>
      <c r="G464" t="s">
        <v>40</v>
      </c>
      <c r="H464" t="s">
        <v>41</v>
      </c>
      <c r="I464" t="s">
        <v>42</v>
      </c>
      <c r="J464" t="s">
        <v>36</v>
      </c>
      <c r="K464" t="s">
        <v>54</v>
      </c>
      <c r="L464" t="s">
        <v>55</v>
      </c>
      <c r="M464">
        <v>24007</v>
      </c>
      <c r="N464" t="s">
        <v>1184</v>
      </c>
      <c r="O464" t="s">
        <v>46</v>
      </c>
      <c r="P464">
        <v>24007</v>
      </c>
      <c r="Q464">
        <v>0</v>
      </c>
      <c r="R464">
        <v>0</v>
      </c>
      <c r="S464" t="s">
        <v>4636</v>
      </c>
      <c r="T464" t="s">
        <v>48</v>
      </c>
      <c r="U464" t="s">
        <v>216</v>
      </c>
      <c r="V464">
        <v>79086</v>
      </c>
      <c r="W464" t="s">
        <v>29</v>
      </c>
    </row>
    <row r="465" spans="1:23" x14ac:dyDescent="0.3">
      <c r="A465" t="s">
        <v>4637</v>
      </c>
      <c r="B465" s="1">
        <v>44972</v>
      </c>
      <c r="C465" s="1">
        <v>45045</v>
      </c>
      <c r="D465">
        <v>1221</v>
      </c>
      <c r="E465" t="s">
        <v>24</v>
      </c>
      <c r="F465" t="s">
        <v>25</v>
      </c>
      <c r="G465" t="s">
        <v>26</v>
      </c>
      <c r="H465" t="s">
        <v>85</v>
      </c>
      <c r="I465" t="s">
        <v>42</v>
      </c>
      <c r="J465" t="s">
        <v>53</v>
      </c>
      <c r="K465" t="s">
        <v>54</v>
      </c>
      <c r="L465" t="s">
        <v>66</v>
      </c>
      <c r="M465">
        <v>12210</v>
      </c>
      <c r="N465" t="s">
        <v>4638</v>
      </c>
      <c r="O465" t="s">
        <v>61</v>
      </c>
      <c r="P465">
        <v>0</v>
      </c>
      <c r="Q465">
        <v>12210</v>
      </c>
      <c r="R465">
        <v>0</v>
      </c>
      <c r="S465" t="s">
        <v>4639</v>
      </c>
      <c r="T465" t="s">
        <v>48</v>
      </c>
      <c r="U465" t="s">
        <v>902</v>
      </c>
      <c r="V465">
        <v>53983</v>
      </c>
      <c r="W465" t="s">
        <v>64</v>
      </c>
    </row>
    <row r="466" spans="1:23" x14ac:dyDescent="0.3">
      <c r="A466" t="s">
        <v>4640</v>
      </c>
      <c r="B466" s="1">
        <v>44973</v>
      </c>
      <c r="C466" s="1">
        <v>45058</v>
      </c>
      <c r="D466">
        <v>9</v>
      </c>
      <c r="E466" t="s">
        <v>24</v>
      </c>
      <c r="F466" t="s">
        <v>39</v>
      </c>
      <c r="G466" t="s">
        <v>80</v>
      </c>
      <c r="H466" t="s">
        <v>85</v>
      </c>
      <c r="I466" t="s">
        <v>42</v>
      </c>
      <c r="J466" t="s">
        <v>53</v>
      </c>
      <c r="K466" t="s">
        <v>54</v>
      </c>
      <c r="L466" t="s">
        <v>66</v>
      </c>
      <c r="M466">
        <v>90</v>
      </c>
      <c r="N466" t="s">
        <v>3457</v>
      </c>
      <c r="O466" t="s">
        <v>116</v>
      </c>
      <c r="P466">
        <v>90</v>
      </c>
      <c r="Q466">
        <v>0</v>
      </c>
      <c r="R466">
        <v>0</v>
      </c>
      <c r="S466" t="s">
        <v>4641</v>
      </c>
      <c r="T466" t="s">
        <v>48</v>
      </c>
      <c r="U466" t="s">
        <v>223</v>
      </c>
      <c r="V466">
        <v>56632</v>
      </c>
      <c r="W466" t="s">
        <v>64</v>
      </c>
    </row>
    <row r="467" spans="1:23" x14ac:dyDescent="0.3">
      <c r="A467" t="s">
        <v>4640</v>
      </c>
      <c r="B467" s="1">
        <v>44973</v>
      </c>
      <c r="C467" s="1">
        <v>45048</v>
      </c>
      <c r="D467">
        <v>90053</v>
      </c>
      <c r="E467" t="s">
        <v>24</v>
      </c>
      <c r="F467" t="s">
        <v>25</v>
      </c>
      <c r="G467" t="s">
        <v>80</v>
      </c>
      <c r="H467" t="s">
        <v>85</v>
      </c>
      <c r="I467" t="s">
        <v>42</v>
      </c>
      <c r="J467" t="s">
        <v>53</v>
      </c>
      <c r="K467" t="s">
        <v>54</v>
      </c>
      <c r="L467" t="s">
        <v>66</v>
      </c>
      <c r="M467">
        <v>90053</v>
      </c>
      <c r="N467" t="s">
        <v>3457</v>
      </c>
      <c r="O467" t="s">
        <v>116</v>
      </c>
      <c r="P467">
        <v>90053</v>
      </c>
      <c r="Q467">
        <v>0</v>
      </c>
      <c r="R467">
        <v>0</v>
      </c>
      <c r="S467" t="s">
        <v>4641</v>
      </c>
      <c r="T467" t="s">
        <v>48</v>
      </c>
      <c r="U467" t="s">
        <v>223</v>
      </c>
      <c r="V467">
        <v>56632</v>
      </c>
      <c r="W467" t="s">
        <v>64</v>
      </c>
    </row>
    <row r="468" spans="1:23" x14ac:dyDescent="0.3">
      <c r="A468" t="s">
        <v>4642</v>
      </c>
      <c r="B468" s="1">
        <v>44974</v>
      </c>
      <c r="C468" s="1">
        <v>45055</v>
      </c>
      <c r="D468">
        <v>138</v>
      </c>
      <c r="E468" t="s">
        <v>24</v>
      </c>
      <c r="F468" t="s">
        <v>39</v>
      </c>
      <c r="G468" t="s">
        <v>80</v>
      </c>
      <c r="H468" t="s">
        <v>93</v>
      </c>
      <c r="I468" t="s">
        <v>42</v>
      </c>
      <c r="J468" t="s">
        <v>53</v>
      </c>
      <c r="K468" t="s">
        <v>30</v>
      </c>
      <c r="L468" t="s">
        <v>75</v>
      </c>
      <c r="M468">
        <v>138</v>
      </c>
      <c r="N468" t="s">
        <v>4643</v>
      </c>
      <c r="O468" t="s">
        <v>116</v>
      </c>
      <c r="P468">
        <v>138</v>
      </c>
      <c r="Q468">
        <v>0</v>
      </c>
      <c r="R468">
        <v>0</v>
      </c>
      <c r="S468" t="s">
        <v>4644</v>
      </c>
      <c r="T468" t="s">
        <v>35</v>
      </c>
      <c r="U468" t="s">
        <v>35</v>
      </c>
      <c r="V468">
        <v>0</v>
      </c>
      <c r="W468" t="s">
        <v>50</v>
      </c>
    </row>
    <row r="469" spans="1:23" x14ac:dyDescent="0.3">
      <c r="A469" t="s">
        <v>4642</v>
      </c>
      <c r="B469" s="1">
        <v>44974</v>
      </c>
      <c r="C469" s="1">
        <v>45059</v>
      </c>
      <c r="D469">
        <v>26889</v>
      </c>
      <c r="E469" t="s">
        <v>24</v>
      </c>
      <c r="F469" t="s">
        <v>25</v>
      </c>
      <c r="G469" t="s">
        <v>80</v>
      </c>
      <c r="H469" t="s">
        <v>93</v>
      </c>
      <c r="I469" t="s">
        <v>42</v>
      </c>
      <c r="J469" t="s">
        <v>53</v>
      </c>
      <c r="K469" t="s">
        <v>30</v>
      </c>
      <c r="L469" t="s">
        <v>75</v>
      </c>
      <c r="M469">
        <v>26889</v>
      </c>
      <c r="N469" t="s">
        <v>4643</v>
      </c>
      <c r="O469" t="s">
        <v>116</v>
      </c>
      <c r="P469">
        <v>26889</v>
      </c>
      <c r="Q469">
        <v>0</v>
      </c>
      <c r="R469">
        <v>0</v>
      </c>
      <c r="S469" t="s">
        <v>4644</v>
      </c>
      <c r="T469" t="s">
        <v>35</v>
      </c>
      <c r="U469" t="s">
        <v>35</v>
      </c>
      <c r="V469">
        <v>0</v>
      </c>
      <c r="W469" t="s">
        <v>50</v>
      </c>
    </row>
    <row r="470" spans="1:23" x14ac:dyDescent="0.3">
      <c r="A470" t="s">
        <v>4645</v>
      </c>
      <c r="B470" s="1">
        <v>44975</v>
      </c>
      <c r="C470" s="1">
        <v>45061</v>
      </c>
      <c r="D470">
        <v>1118</v>
      </c>
      <c r="E470" t="s">
        <v>24</v>
      </c>
      <c r="F470" t="s">
        <v>25</v>
      </c>
      <c r="G470" t="s">
        <v>119</v>
      </c>
      <c r="H470" t="s">
        <v>85</v>
      </c>
      <c r="I470" t="s">
        <v>42</v>
      </c>
      <c r="J470" t="s">
        <v>114</v>
      </c>
      <c r="K470" t="s">
        <v>54</v>
      </c>
      <c r="L470" t="s">
        <v>44</v>
      </c>
      <c r="M470">
        <v>1118</v>
      </c>
      <c r="N470" t="s">
        <v>4646</v>
      </c>
      <c r="O470" t="s">
        <v>46</v>
      </c>
      <c r="P470">
        <v>1118</v>
      </c>
      <c r="Q470">
        <v>0</v>
      </c>
      <c r="R470">
        <v>0</v>
      </c>
      <c r="S470" t="s">
        <v>4647</v>
      </c>
      <c r="T470" t="s">
        <v>48</v>
      </c>
      <c r="U470" t="s">
        <v>2634</v>
      </c>
      <c r="V470">
        <v>8690</v>
      </c>
      <c r="W470" t="s">
        <v>50</v>
      </c>
    </row>
    <row r="471" spans="1:23" x14ac:dyDescent="0.3">
      <c r="A471" t="s">
        <v>4645</v>
      </c>
      <c r="B471" s="1">
        <v>44975</v>
      </c>
      <c r="C471" s="1">
        <v>45060</v>
      </c>
      <c r="D471">
        <v>93</v>
      </c>
      <c r="E471" t="s">
        <v>24</v>
      </c>
      <c r="F471" t="s">
        <v>39</v>
      </c>
      <c r="G471" t="s">
        <v>119</v>
      </c>
      <c r="H471" t="s">
        <v>85</v>
      </c>
      <c r="I471" t="s">
        <v>42</v>
      </c>
      <c r="J471" t="s">
        <v>114</v>
      </c>
      <c r="K471" t="s">
        <v>54</v>
      </c>
      <c r="L471" t="s">
        <v>44</v>
      </c>
      <c r="M471">
        <v>93</v>
      </c>
      <c r="N471" t="s">
        <v>4646</v>
      </c>
      <c r="O471" t="s">
        <v>46</v>
      </c>
      <c r="P471">
        <v>93</v>
      </c>
      <c r="Q471">
        <v>0</v>
      </c>
      <c r="R471">
        <v>0</v>
      </c>
      <c r="S471" t="s">
        <v>4647</v>
      </c>
      <c r="T471" t="s">
        <v>48</v>
      </c>
      <c r="U471" t="s">
        <v>2634</v>
      </c>
      <c r="V471">
        <v>8690</v>
      </c>
      <c r="W471" t="s">
        <v>50</v>
      </c>
    </row>
    <row r="472" spans="1:23" x14ac:dyDescent="0.3">
      <c r="A472" t="s">
        <v>4648</v>
      </c>
      <c r="B472" s="1">
        <v>44976</v>
      </c>
      <c r="C472" s="1">
        <v>45061</v>
      </c>
      <c r="D472">
        <v>72078</v>
      </c>
      <c r="E472" t="s">
        <v>24</v>
      </c>
      <c r="F472" t="s">
        <v>25</v>
      </c>
      <c r="G472" t="s">
        <v>26</v>
      </c>
      <c r="H472" t="s">
        <v>85</v>
      </c>
      <c r="I472" t="s">
        <v>42</v>
      </c>
      <c r="J472" t="s">
        <v>36</v>
      </c>
      <c r="K472" t="s">
        <v>30</v>
      </c>
      <c r="L472" t="s">
        <v>66</v>
      </c>
      <c r="M472">
        <v>72078</v>
      </c>
      <c r="N472" t="s">
        <v>4649</v>
      </c>
      <c r="O472" t="s">
        <v>46</v>
      </c>
      <c r="P472">
        <v>72078</v>
      </c>
      <c r="Q472">
        <v>0</v>
      </c>
      <c r="R472">
        <v>0</v>
      </c>
      <c r="S472" t="s">
        <v>4650</v>
      </c>
      <c r="T472" t="s">
        <v>48</v>
      </c>
      <c r="U472" t="s">
        <v>3667</v>
      </c>
      <c r="V472">
        <v>22243</v>
      </c>
      <c r="W472" t="s">
        <v>36</v>
      </c>
    </row>
    <row r="473" spans="1:23" x14ac:dyDescent="0.3">
      <c r="A473" t="s">
        <v>4651</v>
      </c>
      <c r="B473" s="1">
        <v>44977</v>
      </c>
      <c r="C473" s="1">
        <v>45056</v>
      </c>
      <c r="D473">
        <v>38166</v>
      </c>
      <c r="E473" t="s">
        <v>38</v>
      </c>
      <c r="F473" t="s">
        <v>25</v>
      </c>
      <c r="G473" t="s">
        <v>74</v>
      </c>
      <c r="H473" t="s">
        <v>85</v>
      </c>
      <c r="I473" t="s">
        <v>42</v>
      </c>
      <c r="J473" t="s">
        <v>70</v>
      </c>
      <c r="K473" t="s">
        <v>54</v>
      </c>
      <c r="L473" t="s">
        <v>55</v>
      </c>
      <c r="M473">
        <v>38166</v>
      </c>
      <c r="N473" t="s">
        <v>4652</v>
      </c>
      <c r="O473" t="s">
        <v>46</v>
      </c>
      <c r="P473">
        <v>38166</v>
      </c>
      <c r="Q473">
        <v>0</v>
      </c>
      <c r="R473">
        <v>0</v>
      </c>
      <c r="S473" t="s">
        <v>4653</v>
      </c>
      <c r="T473" t="s">
        <v>35</v>
      </c>
      <c r="U473" t="s">
        <v>35</v>
      </c>
      <c r="V473">
        <v>0</v>
      </c>
      <c r="W473" t="s">
        <v>53</v>
      </c>
    </row>
    <row r="474" spans="1:23" x14ac:dyDescent="0.3">
      <c r="A474" t="s">
        <v>4651</v>
      </c>
      <c r="B474" s="1">
        <v>44977</v>
      </c>
      <c r="C474" s="1">
        <v>45038</v>
      </c>
      <c r="D474">
        <v>144</v>
      </c>
      <c r="E474" t="s">
        <v>38</v>
      </c>
      <c r="F474" t="s">
        <v>39</v>
      </c>
      <c r="G474" t="s">
        <v>74</v>
      </c>
      <c r="H474" t="s">
        <v>85</v>
      </c>
      <c r="I474" t="s">
        <v>42</v>
      </c>
      <c r="J474" t="s">
        <v>70</v>
      </c>
      <c r="K474" t="s">
        <v>54</v>
      </c>
      <c r="L474" t="s">
        <v>55</v>
      </c>
      <c r="M474">
        <v>144</v>
      </c>
      <c r="N474" t="s">
        <v>4652</v>
      </c>
      <c r="O474" t="s">
        <v>46</v>
      </c>
      <c r="P474">
        <v>144</v>
      </c>
      <c r="Q474">
        <v>0</v>
      </c>
      <c r="R474">
        <v>0</v>
      </c>
      <c r="S474" t="s">
        <v>4653</v>
      </c>
      <c r="T474" t="s">
        <v>35</v>
      </c>
      <c r="U474" t="s">
        <v>35</v>
      </c>
      <c r="V474">
        <v>0</v>
      </c>
      <c r="W474" t="s">
        <v>53</v>
      </c>
    </row>
    <row r="475" spans="1:23" x14ac:dyDescent="0.3">
      <c r="A475" t="s">
        <v>4654</v>
      </c>
      <c r="B475" s="1">
        <v>44978</v>
      </c>
      <c r="C475" s="1">
        <v>45055</v>
      </c>
      <c r="D475">
        <v>49066</v>
      </c>
      <c r="E475" t="s">
        <v>38</v>
      </c>
      <c r="F475" t="s">
        <v>25</v>
      </c>
      <c r="G475" t="s">
        <v>109</v>
      </c>
      <c r="H475" t="s">
        <v>85</v>
      </c>
      <c r="I475" t="s">
        <v>42</v>
      </c>
      <c r="J475" t="s">
        <v>70</v>
      </c>
      <c r="K475" t="s">
        <v>54</v>
      </c>
      <c r="L475" t="s">
        <v>31</v>
      </c>
      <c r="M475">
        <v>49066</v>
      </c>
      <c r="N475" t="s">
        <v>3588</v>
      </c>
      <c r="O475" t="s">
        <v>116</v>
      </c>
      <c r="P475">
        <v>49066</v>
      </c>
      <c r="Q475">
        <v>0</v>
      </c>
      <c r="R475">
        <v>0</v>
      </c>
      <c r="S475" t="s">
        <v>4655</v>
      </c>
      <c r="T475" t="s">
        <v>35</v>
      </c>
      <c r="U475" t="s">
        <v>35</v>
      </c>
      <c r="V475">
        <v>0</v>
      </c>
      <c r="W475" t="s">
        <v>64</v>
      </c>
    </row>
    <row r="476" spans="1:23" x14ac:dyDescent="0.3">
      <c r="A476" t="s">
        <v>4656</v>
      </c>
      <c r="B476" s="1">
        <v>44979</v>
      </c>
      <c r="C476" s="1">
        <v>45059</v>
      </c>
      <c r="D476">
        <v>92013</v>
      </c>
      <c r="E476" t="s">
        <v>38</v>
      </c>
      <c r="F476" t="s">
        <v>25</v>
      </c>
      <c r="G476" t="s">
        <v>109</v>
      </c>
      <c r="H476" t="s">
        <v>41</v>
      </c>
      <c r="I476" t="s">
        <v>42</v>
      </c>
      <c r="J476" t="s">
        <v>50</v>
      </c>
      <c r="K476" t="s">
        <v>54</v>
      </c>
      <c r="L476" t="s">
        <v>44</v>
      </c>
      <c r="M476">
        <v>92013</v>
      </c>
      <c r="N476" t="s">
        <v>353</v>
      </c>
      <c r="O476" t="s">
        <v>61</v>
      </c>
      <c r="P476">
        <v>0</v>
      </c>
      <c r="Q476">
        <v>92013</v>
      </c>
      <c r="R476">
        <v>0</v>
      </c>
      <c r="S476" t="s">
        <v>4657</v>
      </c>
      <c r="T476" t="s">
        <v>48</v>
      </c>
      <c r="U476" t="s">
        <v>244</v>
      </c>
      <c r="V476">
        <v>97791</v>
      </c>
      <c r="W476" t="s">
        <v>29</v>
      </c>
    </row>
    <row r="477" spans="1:23" x14ac:dyDescent="0.3">
      <c r="A477" t="s">
        <v>4658</v>
      </c>
      <c r="B477" s="1">
        <v>44980</v>
      </c>
      <c r="C477" s="1">
        <v>45049</v>
      </c>
      <c r="D477">
        <v>6142</v>
      </c>
      <c r="E477" t="s">
        <v>38</v>
      </c>
      <c r="F477" t="s">
        <v>25</v>
      </c>
      <c r="G477" t="s">
        <v>119</v>
      </c>
      <c r="H477" t="s">
        <v>93</v>
      </c>
      <c r="I477" t="s">
        <v>42</v>
      </c>
      <c r="J477" t="s">
        <v>36</v>
      </c>
      <c r="K477" t="s">
        <v>30</v>
      </c>
      <c r="L477" t="s">
        <v>66</v>
      </c>
      <c r="M477">
        <v>61420</v>
      </c>
      <c r="N477" t="s">
        <v>3551</v>
      </c>
      <c r="O477" t="s">
        <v>46</v>
      </c>
      <c r="P477">
        <v>61420</v>
      </c>
      <c r="Q477">
        <v>0</v>
      </c>
      <c r="R477">
        <v>0</v>
      </c>
      <c r="S477" t="s">
        <v>4659</v>
      </c>
      <c r="T477" t="s">
        <v>48</v>
      </c>
      <c r="U477" t="s">
        <v>248</v>
      </c>
      <c r="V477">
        <v>59498</v>
      </c>
      <c r="W477" t="s">
        <v>43</v>
      </c>
    </row>
    <row r="478" spans="1:23" x14ac:dyDescent="0.3">
      <c r="A478" t="s">
        <v>4660</v>
      </c>
      <c r="B478" s="1">
        <v>44981</v>
      </c>
      <c r="C478" s="1">
        <v>45066</v>
      </c>
      <c r="D478">
        <v>82</v>
      </c>
      <c r="E478" t="s">
        <v>24</v>
      </c>
      <c r="F478" t="s">
        <v>39</v>
      </c>
      <c r="G478" t="s">
        <v>26</v>
      </c>
      <c r="H478" t="s">
        <v>52</v>
      </c>
      <c r="I478" t="s">
        <v>42</v>
      </c>
      <c r="J478" t="s">
        <v>43</v>
      </c>
      <c r="K478" t="s">
        <v>54</v>
      </c>
      <c r="L478" t="s">
        <v>66</v>
      </c>
      <c r="M478">
        <v>82</v>
      </c>
      <c r="N478" t="s">
        <v>4661</v>
      </c>
      <c r="O478" t="s">
        <v>61</v>
      </c>
      <c r="P478">
        <v>0</v>
      </c>
      <c r="Q478">
        <v>82</v>
      </c>
      <c r="R478">
        <v>0</v>
      </c>
      <c r="S478" t="s">
        <v>4662</v>
      </c>
      <c r="T478" t="s">
        <v>48</v>
      </c>
      <c r="U478" t="s">
        <v>928</v>
      </c>
      <c r="V478">
        <v>40817</v>
      </c>
      <c r="W478" t="s">
        <v>64</v>
      </c>
    </row>
    <row r="479" spans="1:23" x14ac:dyDescent="0.3">
      <c r="A479" t="s">
        <v>4660</v>
      </c>
      <c r="B479" s="1">
        <v>44981</v>
      </c>
      <c r="C479" s="1">
        <v>45056</v>
      </c>
      <c r="D479">
        <v>83688</v>
      </c>
      <c r="E479" t="s">
        <v>24</v>
      </c>
      <c r="F479" t="s">
        <v>25</v>
      </c>
      <c r="G479" t="s">
        <v>26</v>
      </c>
      <c r="H479" t="s">
        <v>52</v>
      </c>
      <c r="I479" t="s">
        <v>42</v>
      </c>
      <c r="J479" t="s">
        <v>43</v>
      </c>
      <c r="K479" t="s">
        <v>54</v>
      </c>
      <c r="L479" t="s">
        <v>66</v>
      </c>
      <c r="M479">
        <v>83688</v>
      </c>
      <c r="N479" t="s">
        <v>4661</v>
      </c>
      <c r="O479" t="s">
        <v>61</v>
      </c>
      <c r="P479">
        <v>0</v>
      </c>
      <c r="Q479">
        <v>83688</v>
      </c>
      <c r="R479">
        <v>0</v>
      </c>
      <c r="S479" t="s">
        <v>4662</v>
      </c>
      <c r="T479" t="s">
        <v>48</v>
      </c>
      <c r="U479" t="s">
        <v>928</v>
      </c>
      <c r="V479">
        <v>40817</v>
      </c>
      <c r="W479" t="s">
        <v>64</v>
      </c>
    </row>
    <row r="480" spans="1:23" x14ac:dyDescent="0.3">
      <c r="A480" t="s">
        <v>4663</v>
      </c>
      <c r="B480" s="1">
        <v>44982</v>
      </c>
      <c r="C480" s="1">
        <v>45061</v>
      </c>
      <c r="D480">
        <v>76272</v>
      </c>
      <c r="E480" t="s">
        <v>38</v>
      </c>
      <c r="F480" t="s">
        <v>25</v>
      </c>
      <c r="G480" t="s">
        <v>74</v>
      </c>
      <c r="H480" t="s">
        <v>93</v>
      </c>
      <c r="I480" t="s">
        <v>42</v>
      </c>
      <c r="J480" t="s">
        <v>53</v>
      </c>
      <c r="K480" t="s">
        <v>54</v>
      </c>
      <c r="L480" t="s">
        <v>44</v>
      </c>
      <c r="M480">
        <v>76272</v>
      </c>
      <c r="N480" t="s">
        <v>1356</v>
      </c>
      <c r="O480" t="s">
        <v>61</v>
      </c>
      <c r="P480">
        <v>0</v>
      </c>
      <c r="Q480">
        <v>76272</v>
      </c>
      <c r="R480">
        <v>0</v>
      </c>
      <c r="S480" t="s">
        <v>4664</v>
      </c>
      <c r="T480" t="s">
        <v>48</v>
      </c>
      <c r="U480" t="s">
        <v>255</v>
      </c>
      <c r="V480">
        <v>13536</v>
      </c>
      <c r="W480" t="s">
        <v>50</v>
      </c>
    </row>
    <row r="481" spans="1:23" x14ac:dyDescent="0.3">
      <c r="A481" t="s">
        <v>4665</v>
      </c>
      <c r="B481" s="1">
        <v>44983</v>
      </c>
      <c r="C481" s="1">
        <v>45054</v>
      </c>
      <c r="D481">
        <v>112</v>
      </c>
      <c r="E481" t="s">
        <v>38</v>
      </c>
      <c r="F481" t="s">
        <v>39</v>
      </c>
      <c r="G481" t="s">
        <v>26</v>
      </c>
      <c r="H481" t="s">
        <v>59</v>
      </c>
      <c r="I481" t="s">
        <v>42</v>
      </c>
      <c r="J481" t="s">
        <v>29</v>
      </c>
      <c r="K481" t="s">
        <v>30</v>
      </c>
      <c r="L481" t="s">
        <v>66</v>
      </c>
      <c r="M481">
        <v>112</v>
      </c>
      <c r="N481" t="s">
        <v>4666</v>
      </c>
      <c r="O481" t="s">
        <v>46</v>
      </c>
      <c r="P481">
        <v>112</v>
      </c>
      <c r="Q481">
        <v>0</v>
      </c>
      <c r="R481">
        <v>0</v>
      </c>
      <c r="S481" t="s">
        <v>4667</v>
      </c>
      <c r="T481" t="s">
        <v>48</v>
      </c>
      <c r="U481" t="s">
        <v>935</v>
      </c>
      <c r="V481">
        <v>25544</v>
      </c>
      <c r="W481" t="s">
        <v>43</v>
      </c>
    </row>
    <row r="482" spans="1:23" x14ac:dyDescent="0.3">
      <c r="A482" t="s">
        <v>4665</v>
      </c>
      <c r="B482" s="1">
        <v>44983</v>
      </c>
      <c r="C482" s="1">
        <v>45057</v>
      </c>
      <c r="D482">
        <v>95006</v>
      </c>
      <c r="E482" t="s">
        <v>38</v>
      </c>
      <c r="F482" t="s">
        <v>25</v>
      </c>
      <c r="G482" t="s">
        <v>26</v>
      </c>
      <c r="H482" t="s">
        <v>59</v>
      </c>
      <c r="I482" t="s">
        <v>42</v>
      </c>
      <c r="J482" t="s">
        <v>29</v>
      </c>
      <c r="K482" t="s">
        <v>30</v>
      </c>
      <c r="L482" t="s">
        <v>66</v>
      </c>
      <c r="M482">
        <v>95006</v>
      </c>
      <c r="N482" t="s">
        <v>4666</v>
      </c>
      <c r="O482" t="s">
        <v>46</v>
      </c>
      <c r="P482">
        <v>95006</v>
      </c>
      <c r="Q482">
        <v>0</v>
      </c>
      <c r="R482">
        <v>0</v>
      </c>
      <c r="S482" t="s">
        <v>4667</v>
      </c>
      <c r="T482" t="s">
        <v>48</v>
      </c>
      <c r="U482" t="s">
        <v>935</v>
      </c>
      <c r="V482">
        <v>25544</v>
      </c>
      <c r="W482" t="s">
        <v>43</v>
      </c>
    </row>
    <row r="483" spans="1:23" x14ac:dyDescent="0.3">
      <c r="A483" t="s">
        <v>4668</v>
      </c>
      <c r="B483" s="1">
        <v>44984</v>
      </c>
      <c r="C483" s="1">
        <v>45065</v>
      </c>
      <c r="D483">
        <v>95</v>
      </c>
      <c r="E483" t="s">
        <v>24</v>
      </c>
      <c r="F483" t="s">
        <v>39</v>
      </c>
      <c r="G483" t="s">
        <v>119</v>
      </c>
      <c r="H483" t="s">
        <v>93</v>
      </c>
      <c r="I483" t="s">
        <v>42</v>
      </c>
      <c r="J483" t="s">
        <v>50</v>
      </c>
      <c r="K483" t="s">
        <v>54</v>
      </c>
      <c r="L483" t="s">
        <v>66</v>
      </c>
      <c r="M483">
        <v>95</v>
      </c>
      <c r="N483" t="s">
        <v>840</v>
      </c>
      <c r="O483" t="s">
        <v>116</v>
      </c>
      <c r="P483">
        <v>95</v>
      </c>
      <c r="Q483">
        <v>0</v>
      </c>
      <c r="R483">
        <v>0</v>
      </c>
      <c r="S483" t="s">
        <v>4669</v>
      </c>
      <c r="T483" t="s">
        <v>48</v>
      </c>
      <c r="U483" t="s">
        <v>262</v>
      </c>
      <c r="V483">
        <v>3761</v>
      </c>
      <c r="W483" t="s">
        <v>64</v>
      </c>
    </row>
    <row r="484" spans="1:23" x14ac:dyDescent="0.3">
      <c r="A484" t="s">
        <v>4668</v>
      </c>
      <c r="B484" s="1">
        <v>44984</v>
      </c>
      <c r="C484" s="1">
        <v>45054</v>
      </c>
      <c r="D484">
        <v>46892</v>
      </c>
      <c r="E484" t="s">
        <v>24</v>
      </c>
      <c r="F484" t="s">
        <v>25</v>
      </c>
      <c r="G484" t="s">
        <v>119</v>
      </c>
      <c r="H484" t="s">
        <v>93</v>
      </c>
      <c r="I484" t="s">
        <v>42</v>
      </c>
      <c r="J484" t="s">
        <v>50</v>
      </c>
      <c r="K484" t="s">
        <v>54</v>
      </c>
      <c r="L484" t="s">
        <v>66</v>
      </c>
      <c r="M484">
        <v>46892</v>
      </c>
      <c r="N484" t="s">
        <v>840</v>
      </c>
      <c r="O484" t="s">
        <v>116</v>
      </c>
      <c r="P484">
        <v>46892</v>
      </c>
      <c r="Q484">
        <v>0</v>
      </c>
      <c r="R484">
        <v>0</v>
      </c>
      <c r="S484" t="s">
        <v>4669</v>
      </c>
      <c r="T484" t="s">
        <v>48</v>
      </c>
      <c r="U484" t="s">
        <v>262</v>
      </c>
      <c r="V484">
        <v>3761</v>
      </c>
      <c r="W484" t="s">
        <v>64</v>
      </c>
    </row>
    <row r="485" spans="1:23" x14ac:dyDescent="0.3">
      <c r="A485" t="s">
        <v>4670</v>
      </c>
      <c r="B485" s="1">
        <v>44985</v>
      </c>
      <c r="C485" s="1">
        <v>45066</v>
      </c>
      <c r="D485">
        <v>108</v>
      </c>
      <c r="E485" t="s">
        <v>38</v>
      </c>
      <c r="F485" t="s">
        <v>39</v>
      </c>
      <c r="G485" t="s">
        <v>40</v>
      </c>
      <c r="H485" t="s">
        <v>27</v>
      </c>
      <c r="I485" t="s">
        <v>42</v>
      </c>
      <c r="J485" t="s">
        <v>114</v>
      </c>
      <c r="K485" t="s">
        <v>54</v>
      </c>
      <c r="L485" t="s">
        <v>44</v>
      </c>
      <c r="M485">
        <v>108</v>
      </c>
      <c r="N485" t="s">
        <v>4671</v>
      </c>
      <c r="O485" t="s">
        <v>61</v>
      </c>
      <c r="P485">
        <v>0</v>
      </c>
      <c r="Q485">
        <v>108</v>
      </c>
      <c r="R485">
        <v>0</v>
      </c>
      <c r="S485" t="s">
        <v>4672</v>
      </c>
      <c r="T485" t="s">
        <v>48</v>
      </c>
      <c r="U485" t="s">
        <v>266</v>
      </c>
      <c r="V485">
        <v>33443</v>
      </c>
      <c r="W485" t="s">
        <v>53</v>
      </c>
    </row>
    <row r="486" spans="1:23" x14ac:dyDescent="0.3">
      <c r="A486" t="s">
        <v>4670</v>
      </c>
      <c r="B486" s="1">
        <v>44985</v>
      </c>
      <c r="C486" s="1">
        <v>45068</v>
      </c>
      <c r="D486">
        <v>72776</v>
      </c>
      <c r="E486" t="s">
        <v>38</v>
      </c>
      <c r="F486" t="s">
        <v>25</v>
      </c>
      <c r="G486" t="s">
        <v>40</v>
      </c>
      <c r="H486" t="s">
        <v>27</v>
      </c>
      <c r="I486" t="s">
        <v>42</v>
      </c>
      <c r="J486" t="s">
        <v>114</v>
      </c>
      <c r="K486" t="s">
        <v>54</v>
      </c>
      <c r="L486" t="s">
        <v>44</v>
      </c>
      <c r="M486">
        <v>72776</v>
      </c>
      <c r="N486" t="s">
        <v>4671</v>
      </c>
      <c r="O486" t="s">
        <v>61</v>
      </c>
      <c r="P486">
        <v>0</v>
      </c>
      <c r="Q486">
        <v>72776</v>
      </c>
      <c r="R486">
        <v>0</v>
      </c>
      <c r="S486" t="s">
        <v>4672</v>
      </c>
      <c r="T486" t="s">
        <v>48</v>
      </c>
      <c r="U486" t="s">
        <v>266</v>
      </c>
      <c r="V486">
        <v>33443</v>
      </c>
      <c r="W486" t="s">
        <v>53</v>
      </c>
    </row>
    <row r="487" spans="1:23" x14ac:dyDescent="0.3">
      <c r="A487" t="s">
        <v>4673</v>
      </c>
      <c r="B487" s="1">
        <v>44986</v>
      </c>
      <c r="C487" s="1">
        <v>45059</v>
      </c>
      <c r="D487">
        <v>9136</v>
      </c>
      <c r="E487" t="s">
        <v>38</v>
      </c>
      <c r="F487" t="s">
        <v>25</v>
      </c>
      <c r="G487" t="s">
        <v>40</v>
      </c>
      <c r="H487" t="s">
        <v>85</v>
      </c>
      <c r="I487" t="s">
        <v>42</v>
      </c>
      <c r="J487" t="s">
        <v>36</v>
      </c>
      <c r="K487" t="s">
        <v>30</v>
      </c>
      <c r="L487" t="s">
        <v>31</v>
      </c>
      <c r="M487">
        <v>9136</v>
      </c>
      <c r="N487" t="s">
        <v>1118</v>
      </c>
      <c r="O487" t="s">
        <v>46</v>
      </c>
      <c r="P487">
        <v>9136</v>
      </c>
      <c r="Q487">
        <v>0</v>
      </c>
      <c r="R487">
        <v>0</v>
      </c>
      <c r="S487" t="s">
        <v>4674</v>
      </c>
      <c r="T487" t="s">
        <v>35</v>
      </c>
      <c r="U487" t="s">
        <v>35</v>
      </c>
      <c r="V487">
        <v>0</v>
      </c>
      <c r="W487" t="s">
        <v>43</v>
      </c>
    </row>
    <row r="488" spans="1:23" x14ac:dyDescent="0.3">
      <c r="A488" t="s">
        <v>4675</v>
      </c>
      <c r="B488" s="1">
        <v>44987</v>
      </c>
      <c r="C488" s="1">
        <v>45063</v>
      </c>
      <c r="D488">
        <v>64089</v>
      </c>
      <c r="E488" t="s">
        <v>24</v>
      </c>
      <c r="F488" t="s">
        <v>25</v>
      </c>
      <c r="G488" t="s">
        <v>26</v>
      </c>
      <c r="H488" t="s">
        <v>59</v>
      </c>
      <c r="I488" t="s">
        <v>28</v>
      </c>
      <c r="J488" t="s">
        <v>36</v>
      </c>
      <c r="K488" t="s">
        <v>54</v>
      </c>
      <c r="L488" t="s">
        <v>31</v>
      </c>
      <c r="M488">
        <v>64089</v>
      </c>
      <c r="N488" t="s">
        <v>4676</v>
      </c>
      <c r="O488" t="s">
        <v>33</v>
      </c>
      <c r="P488">
        <v>0</v>
      </c>
      <c r="Q488">
        <v>0</v>
      </c>
      <c r="R488">
        <v>64089</v>
      </c>
      <c r="S488" t="s">
        <v>4677</v>
      </c>
      <c r="T488" t="s">
        <v>48</v>
      </c>
      <c r="U488" t="s">
        <v>274</v>
      </c>
      <c r="V488">
        <v>56191</v>
      </c>
      <c r="W488" t="s">
        <v>50</v>
      </c>
    </row>
    <row r="489" spans="1:23" x14ac:dyDescent="0.3">
      <c r="A489" t="s">
        <v>4675</v>
      </c>
      <c r="B489" s="1">
        <v>44987</v>
      </c>
      <c r="C489" s="1">
        <v>45058</v>
      </c>
      <c r="D489">
        <v>98</v>
      </c>
      <c r="E489" t="s">
        <v>24</v>
      </c>
      <c r="F489" t="s">
        <v>39</v>
      </c>
      <c r="G489" t="s">
        <v>26</v>
      </c>
      <c r="H489" t="s">
        <v>59</v>
      </c>
      <c r="I489" t="s">
        <v>28</v>
      </c>
      <c r="J489" t="s">
        <v>36</v>
      </c>
      <c r="K489" t="s">
        <v>54</v>
      </c>
      <c r="L489" t="s">
        <v>31</v>
      </c>
      <c r="M489">
        <v>98</v>
      </c>
      <c r="N489" t="s">
        <v>4676</v>
      </c>
      <c r="O489" t="s">
        <v>33</v>
      </c>
      <c r="P489">
        <v>0</v>
      </c>
      <c r="Q489">
        <v>0</v>
      </c>
      <c r="R489">
        <v>98</v>
      </c>
      <c r="S489" t="s">
        <v>4677</v>
      </c>
      <c r="T489" t="s">
        <v>48</v>
      </c>
      <c r="U489" t="s">
        <v>274</v>
      </c>
      <c r="V489">
        <v>56191</v>
      </c>
      <c r="W489" t="s">
        <v>50</v>
      </c>
    </row>
    <row r="490" spans="1:23" x14ac:dyDescent="0.3">
      <c r="A490" t="s">
        <v>4678</v>
      </c>
      <c r="B490" s="1">
        <v>44988</v>
      </c>
      <c r="C490" s="1">
        <v>45064</v>
      </c>
      <c r="D490">
        <v>54693</v>
      </c>
      <c r="E490" t="s">
        <v>24</v>
      </c>
      <c r="F490" t="s">
        <v>25</v>
      </c>
      <c r="G490" t="s">
        <v>26</v>
      </c>
      <c r="H490" t="s">
        <v>59</v>
      </c>
      <c r="I490" t="s">
        <v>42</v>
      </c>
      <c r="J490" t="s">
        <v>70</v>
      </c>
      <c r="K490" t="s">
        <v>30</v>
      </c>
      <c r="L490" t="s">
        <v>75</v>
      </c>
      <c r="M490">
        <v>54693</v>
      </c>
      <c r="N490" t="s">
        <v>4679</v>
      </c>
      <c r="O490" t="s">
        <v>46</v>
      </c>
      <c r="P490">
        <v>54693</v>
      </c>
      <c r="Q490">
        <v>0</v>
      </c>
      <c r="R490">
        <v>0</v>
      </c>
      <c r="S490" t="s">
        <v>4680</v>
      </c>
      <c r="T490" t="s">
        <v>48</v>
      </c>
      <c r="U490" t="s">
        <v>3178</v>
      </c>
      <c r="V490">
        <v>71985</v>
      </c>
      <c r="W490" t="s">
        <v>53</v>
      </c>
    </row>
    <row r="491" spans="1:23" x14ac:dyDescent="0.3">
      <c r="A491" t="s">
        <v>4681</v>
      </c>
      <c r="B491" s="1">
        <v>44989</v>
      </c>
      <c r="C491" s="1">
        <v>45061</v>
      </c>
      <c r="D491">
        <v>20189</v>
      </c>
      <c r="E491" t="s">
        <v>38</v>
      </c>
      <c r="F491" t="s">
        <v>25</v>
      </c>
      <c r="G491" t="s">
        <v>119</v>
      </c>
      <c r="H491" t="s">
        <v>59</v>
      </c>
      <c r="I491" t="s">
        <v>42</v>
      </c>
      <c r="J491" t="s">
        <v>64</v>
      </c>
      <c r="K491" t="s">
        <v>54</v>
      </c>
      <c r="L491" t="s">
        <v>44</v>
      </c>
      <c r="M491">
        <v>20189</v>
      </c>
      <c r="N491" t="s">
        <v>3539</v>
      </c>
      <c r="O491" t="s">
        <v>46</v>
      </c>
      <c r="P491">
        <v>20189</v>
      </c>
      <c r="Q491">
        <v>0</v>
      </c>
      <c r="R491">
        <v>0</v>
      </c>
      <c r="S491" t="s">
        <v>4682</v>
      </c>
      <c r="T491" t="s">
        <v>35</v>
      </c>
      <c r="U491" t="s">
        <v>35</v>
      </c>
      <c r="V491">
        <v>0</v>
      </c>
      <c r="W491" t="s">
        <v>36</v>
      </c>
    </row>
    <row r="492" spans="1:23" x14ac:dyDescent="0.3">
      <c r="A492" t="s">
        <v>4683</v>
      </c>
      <c r="B492" s="1">
        <v>44990</v>
      </c>
      <c r="C492" s="1">
        <v>45058</v>
      </c>
      <c r="D492">
        <v>76128</v>
      </c>
      <c r="E492" t="s">
        <v>24</v>
      </c>
      <c r="F492" t="s">
        <v>25</v>
      </c>
      <c r="G492" t="s">
        <v>119</v>
      </c>
      <c r="H492" t="s">
        <v>85</v>
      </c>
      <c r="I492" t="s">
        <v>42</v>
      </c>
      <c r="J492" t="s">
        <v>53</v>
      </c>
      <c r="K492" t="s">
        <v>54</v>
      </c>
      <c r="L492" t="s">
        <v>44</v>
      </c>
      <c r="M492">
        <v>76128</v>
      </c>
      <c r="N492" t="s">
        <v>3783</v>
      </c>
      <c r="O492" t="s">
        <v>116</v>
      </c>
      <c r="P492">
        <v>76128</v>
      </c>
      <c r="Q492">
        <v>0</v>
      </c>
      <c r="R492">
        <v>0</v>
      </c>
      <c r="S492" t="s">
        <v>4684</v>
      </c>
      <c r="T492" t="s">
        <v>48</v>
      </c>
      <c r="U492" t="s">
        <v>1563</v>
      </c>
      <c r="V492">
        <v>53487</v>
      </c>
      <c r="W492" t="s">
        <v>53</v>
      </c>
    </row>
    <row r="493" spans="1:23" x14ac:dyDescent="0.3">
      <c r="A493" t="s">
        <v>4685</v>
      </c>
      <c r="B493" s="1">
        <v>44991</v>
      </c>
      <c r="C493" s="1">
        <v>45072</v>
      </c>
      <c r="D493">
        <v>147</v>
      </c>
      <c r="E493" t="s">
        <v>24</v>
      </c>
      <c r="F493" t="s">
        <v>39</v>
      </c>
      <c r="G493" t="s">
        <v>26</v>
      </c>
      <c r="H493" t="s">
        <v>93</v>
      </c>
      <c r="I493" t="s">
        <v>42</v>
      </c>
      <c r="J493" t="s">
        <v>114</v>
      </c>
      <c r="K493" t="s">
        <v>54</v>
      </c>
      <c r="L493" t="s">
        <v>31</v>
      </c>
      <c r="M493">
        <v>147</v>
      </c>
      <c r="N493" t="s">
        <v>1054</v>
      </c>
      <c r="O493" t="s">
        <v>61</v>
      </c>
      <c r="P493">
        <v>0</v>
      </c>
      <c r="Q493">
        <v>147</v>
      </c>
      <c r="R493">
        <v>0</v>
      </c>
      <c r="S493" t="s">
        <v>4686</v>
      </c>
      <c r="T493" t="s">
        <v>48</v>
      </c>
      <c r="U493" t="s">
        <v>287</v>
      </c>
      <c r="V493">
        <v>55014</v>
      </c>
      <c r="W493" t="s">
        <v>53</v>
      </c>
    </row>
    <row r="494" spans="1:23" x14ac:dyDescent="0.3">
      <c r="A494" t="s">
        <v>4685</v>
      </c>
      <c r="B494" s="1">
        <v>44991</v>
      </c>
      <c r="C494" s="1">
        <v>45059</v>
      </c>
      <c r="D494">
        <v>42352</v>
      </c>
      <c r="E494" t="s">
        <v>24</v>
      </c>
      <c r="F494" t="s">
        <v>25</v>
      </c>
      <c r="G494" t="s">
        <v>26</v>
      </c>
      <c r="H494" t="s">
        <v>93</v>
      </c>
      <c r="I494" t="s">
        <v>42</v>
      </c>
      <c r="J494" t="s">
        <v>114</v>
      </c>
      <c r="K494" t="s">
        <v>54</v>
      </c>
      <c r="L494" t="s">
        <v>31</v>
      </c>
      <c r="M494">
        <v>42352</v>
      </c>
      <c r="N494" t="s">
        <v>1054</v>
      </c>
      <c r="O494" t="s">
        <v>61</v>
      </c>
      <c r="P494">
        <v>0</v>
      </c>
      <c r="Q494">
        <v>42352</v>
      </c>
      <c r="R494">
        <v>0</v>
      </c>
      <c r="S494" t="s">
        <v>4686</v>
      </c>
      <c r="T494" t="s">
        <v>48</v>
      </c>
      <c r="U494" t="s">
        <v>287</v>
      </c>
      <c r="V494">
        <v>55014</v>
      </c>
      <c r="W494" t="s">
        <v>53</v>
      </c>
    </row>
    <row r="495" spans="1:23" x14ac:dyDescent="0.3">
      <c r="A495" t="s">
        <v>4687</v>
      </c>
      <c r="B495" s="1">
        <v>44992</v>
      </c>
      <c r="C495" s="1">
        <v>45063</v>
      </c>
      <c r="D495">
        <v>40028</v>
      </c>
      <c r="E495" t="s">
        <v>38</v>
      </c>
      <c r="F495" t="s">
        <v>25</v>
      </c>
      <c r="G495" t="s">
        <v>26</v>
      </c>
      <c r="H495" t="s">
        <v>59</v>
      </c>
      <c r="I495" t="s">
        <v>42</v>
      </c>
      <c r="J495" t="s">
        <v>53</v>
      </c>
      <c r="K495" t="s">
        <v>54</v>
      </c>
      <c r="L495" t="s">
        <v>44</v>
      </c>
      <c r="M495">
        <v>40028</v>
      </c>
      <c r="N495" t="s">
        <v>4688</v>
      </c>
      <c r="O495" t="s">
        <v>116</v>
      </c>
      <c r="P495">
        <v>40028</v>
      </c>
      <c r="Q495">
        <v>0</v>
      </c>
      <c r="R495">
        <v>0</v>
      </c>
      <c r="S495" t="s">
        <v>4689</v>
      </c>
      <c r="T495" t="s">
        <v>48</v>
      </c>
      <c r="U495" t="s">
        <v>291</v>
      </c>
      <c r="V495">
        <v>66026</v>
      </c>
      <c r="W495" t="s">
        <v>64</v>
      </c>
    </row>
    <row r="496" spans="1:23" x14ac:dyDescent="0.3">
      <c r="A496" t="s">
        <v>4690</v>
      </c>
      <c r="B496" s="1">
        <v>44993</v>
      </c>
      <c r="C496" s="1">
        <v>45066</v>
      </c>
      <c r="D496">
        <v>64003</v>
      </c>
      <c r="E496" t="s">
        <v>24</v>
      </c>
      <c r="F496" t="s">
        <v>25</v>
      </c>
      <c r="G496" t="s">
        <v>40</v>
      </c>
      <c r="H496" t="s">
        <v>27</v>
      </c>
      <c r="I496" t="s">
        <v>42</v>
      </c>
      <c r="J496" t="s">
        <v>36</v>
      </c>
      <c r="K496" t="s">
        <v>30</v>
      </c>
      <c r="L496" t="s">
        <v>66</v>
      </c>
      <c r="M496">
        <v>64003</v>
      </c>
      <c r="N496" t="s">
        <v>4691</v>
      </c>
      <c r="O496" t="s">
        <v>46</v>
      </c>
      <c r="P496">
        <v>64003</v>
      </c>
      <c r="Q496">
        <v>0</v>
      </c>
      <c r="R496">
        <v>0</v>
      </c>
      <c r="S496" t="s">
        <v>4692</v>
      </c>
      <c r="T496" t="s">
        <v>48</v>
      </c>
      <c r="U496" t="s">
        <v>295</v>
      </c>
      <c r="V496">
        <v>82911</v>
      </c>
      <c r="W496" t="s">
        <v>43</v>
      </c>
    </row>
    <row r="497" spans="1:23" x14ac:dyDescent="0.3">
      <c r="A497" t="s">
        <v>4690</v>
      </c>
      <c r="B497" s="1">
        <v>44993</v>
      </c>
      <c r="C497" s="1">
        <v>45074</v>
      </c>
      <c r="D497">
        <v>109</v>
      </c>
      <c r="E497" t="s">
        <v>24</v>
      </c>
      <c r="F497" t="s">
        <v>39</v>
      </c>
      <c r="G497" t="s">
        <v>40</v>
      </c>
      <c r="H497" t="s">
        <v>27</v>
      </c>
      <c r="I497" t="s">
        <v>42</v>
      </c>
      <c r="J497" t="s">
        <v>36</v>
      </c>
      <c r="K497" t="s">
        <v>30</v>
      </c>
      <c r="L497" t="s">
        <v>66</v>
      </c>
      <c r="M497">
        <v>109</v>
      </c>
      <c r="N497" t="s">
        <v>4691</v>
      </c>
      <c r="O497" t="s">
        <v>46</v>
      </c>
      <c r="P497">
        <v>109</v>
      </c>
      <c r="Q497">
        <v>0</v>
      </c>
      <c r="R497">
        <v>0</v>
      </c>
      <c r="S497" t="s">
        <v>4692</v>
      </c>
      <c r="T497" t="s">
        <v>48</v>
      </c>
      <c r="U497" t="s">
        <v>295</v>
      </c>
      <c r="V497">
        <v>82911</v>
      </c>
      <c r="W497" t="s">
        <v>43</v>
      </c>
    </row>
    <row r="498" spans="1:23" x14ac:dyDescent="0.3">
      <c r="A498" t="s">
        <v>4693</v>
      </c>
      <c r="B498" s="1">
        <v>44994</v>
      </c>
      <c r="C498" s="1">
        <v>45079</v>
      </c>
      <c r="D498">
        <v>21481</v>
      </c>
      <c r="E498" t="s">
        <v>38</v>
      </c>
      <c r="F498" t="s">
        <v>25</v>
      </c>
      <c r="G498" t="s">
        <v>74</v>
      </c>
      <c r="H498" t="s">
        <v>52</v>
      </c>
      <c r="I498" t="s">
        <v>28</v>
      </c>
      <c r="J498" t="s">
        <v>36</v>
      </c>
      <c r="K498" t="s">
        <v>54</v>
      </c>
      <c r="L498" t="s">
        <v>66</v>
      </c>
      <c r="M498">
        <v>21481</v>
      </c>
      <c r="N498" t="s">
        <v>2539</v>
      </c>
      <c r="O498" t="s">
        <v>33</v>
      </c>
      <c r="P498">
        <v>0</v>
      </c>
      <c r="Q498">
        <v>0</v>
      </c>
      <c r="R498">
        <v>21481</v>
      </c>
      <c r="S498" t="s">
        <v>4694</v>
      </c>
      <c r="T498" t="s">
        <v>35</v>
      </c>
      <c r="U498" t="s">
        <v>35</v>
      </c>
      <c r="V498">
        <v>0</v>
      </c>
      <c r="W498" t="s">
        <v>53</v>
      </c>
    </row>
    <row r="499" spans="1:23" x14ac:dyDescent="0.3">
      <c r="A499" t="s">
        <v>4695</v>
      </c>
      <c r="B499" s="1">
        <v>44995</v>
      </c>
      <c r="C499" s="1">
        <v>45073</v>
      </c>
      <c r="D499">
        <v>64791</v>
      </c>
      <c r="E499" t="s">
        <v>38</v>
      </c>
      <c r="F499" t="s">
        <v>25</v>
      </c>
      <c r="G499" t="s">
        <v>74</v>
      </c>
      <c r="H499" t="s">
        <v>85</v>
      </c>
      <c r="I499" t="s">
        <v>42</v>
      </c>
      <c r="J499" t="s">
        <v>70</v>
      </c>
      <c r="K499" t="s">
        <v>30</v>
      </c>
      <c r="L499" t="s">
        <v>66</v>
      </c>
      <c r="M499">
        <v>64791</v>
      </c>
      <c r="N499" t="s">
        <v>4696</v>
      </c>
      <c r="O499" t="s">
        <v>61</v>
      </c>
      <c r="P499">
        <v>0</v>
      </c>
      <c r="Q499">
        <v>64791</v>
      </c>
      <c r="R499">
        <v>0</v>
      </c>
      <c r="S499" t="s">
        <v>4697</v>
      </c>
      <c r="T499" t="s">
        <v>35</v>
      </c>
      <c r="U499" t="s">
        <v>35</v>
      </c>
      <c r="V499">
        <v>0</v>
      </c>
      <c r="W499" t="s">
        <v>50</v>
      </c>
    </row>
    <row r="500" spans="1:23" x14ac:dyDescent="0.3">
      <c r="A500" t="s">
        <v>4698</v>
      </c>
      <c r="B500" s="1">
        <v>44996</v>
      </c>
      <c r="C500" s="1">
        <v>45082</v>
      </c>
      <c r="D500">
        <v>44277</v>
      </c>
      <c r="E500" t="s">
        <v>38</v>
      </c>
      <c r="F500" t="s">
        <v>25</v>
      </c>
      <c r="G500" t="s">
        <v>74</v>
      </c>
      <c r="H500" t="s">
        <v>27</v>
      </c>
      <c r="I500" t="s">
        <v>28</v>
      </c>
      <c r="J500" t="s">
        <v>36</v>
      </c>
      <c r="K500" t="s">
        <v>30</v>
      </c>
      <c r="L500" t="s">
        <v>75</v>
      </c>
      <c r="M500">
        <v>44277</v>
      </c>
      <c r="N500" t="s">
        <v>231</v>
      </c>
      <c r="O500" t="s">
        <v>33</v>
      </c>
      <c r="P500">
        <v>0</v>
      </c>
      <c r="Q500">
        <v>0</v>
      </c>
      <c r="R500">
        <v>44277</v>
      </c>
      <c r="S500" t="s">
        <v>4699</v>
      </c>
      <c r="T500" t="s">
        <v>35</v>
      </c>
      <c r="U500" t="s">
        <v>35</v>
      </c>
      <c r="V500">
        <v>0</v>
      </c>
      <c r="W500" t="s">
        <v>50</v>
      </c>
    </row>
    <row r="501" spans="1:23" x14ac:dyDescent="0.3">
      <c r="A501" t="s">
        <v>4700</v>
      </c>
      <c r="B501" s="1">
        <v>44997</v>
      </c>
      <c r="C501" s="1">
        <v>45064</v>
      </c>
      <c r="D501">
        <v>86</v>
      </c>
      <c r="E501" t="s">
        <v>38</v>
      </c>
      <c r="F501" t="s">
        <v>39</v>
      </c>
      <c r="G501" t="s">
        <v>119</v>
      </c>
      <c r="H501" t="s">
        <v>41</v>
      </c>
      <c r="I501" t="s">
        <v>28</v>
      </c>
      <c r="J501" t="s">
        <v>64</v>
      </c>
      <c r="K501" t="s">
        <v>30</v>
      </c>
      <c r="L501" t="s">
        <v>66</v>
      </c>
      <c r="M501">
        <v>86</v>
      </c>
      <c r="N501" t="s">
        <v>2321</v>
      </c>
      <c r="O501" t="s">
        <v>33</v>
      </c>
      <c r="P501">
        <v>0</v>
      </c>
      <c r="Q501">
        <v>0</v>
      </c>
      <c r="R501">
        <v>86</v>
      </c>
      <c r="S501" t="s">
        <v>4701</v>
      </c>
      <c r="T501" t="s">
        <v>35</v>
      </c>
      <c r="U501" t="s">
        <v>35</v>
      </c>
      <c r="V501">
        <v>0</v>
      </c>
      <c r="W501" t="s">
        <v>36</v>
      </c>
    </row>
    <row r="502" spans="1:23" x14ac:dyDescent="0.3">
      <c r="A502" t="s">
        <v>4700</v>
      </c>
      <c r="B502" s="1">
        <v>44997</v>
      </c>
      <c r="C502" s="1">
        <v>45069</v>
      </c>
      <c r="D502">
        <v>72983</v>
      </c>
      <c r="E502" t="s">
        <v>38</v>
      </c>
      <c r="F502" t="s">
        <v>25</v>
      </c>
      <c r="G502" t="s">
        <v>119</v>
      </c>
      <c r="H502" t="s">
        <v>41</v>
      </c>
      <c r="I502" t="s">
        <v>28</v>
      </c>
      <c r="J502" t="s">
        <v>64</v>
      </c>
      <c r="K502" t="s">
        <v>30</v>
      </c>
      <c r="L502" t="s">
        <v>66</v>
      </c>
      <c r="M502">
        <v>72983</v>
      </c>
      <c r="N502" t="s">
        <v>2321</v>
      </c>
      <c r="O502" t="s">
        <v>33</v>
      </c>
      <c r="P502">
        <v>0</v>
      </c>
      <c r="Q502">
        <v>0</v>
      </c>
      <c r="R502">
        <v>72983</v>
      </c>
      <c r="S502" t="s">
        <v>4701</v>
      </c>
      <c r="T502" t="s">
        <v>35</v>
      </c>
      <c r="U502" t="s">
        <v>35</v>
      </c>
      <c r="V502">
        <v>0</v>
      </c>
      <c r="W502" t="s">
        <v>36</v>
      </c>
    </row>
    <row r="503" spans="1:23" x14ac:dyDescent="0.3">
      <c r="A503" t="s">
        <v>4702</v>
      </c>
      <c r="B503" s="1">
        <v>44998</v>
      </c>
      <c r="C503" s="1">
        <v>45065</v>
      </c>
      <c r="D503">
        <v>115</v>
      </c>
      <c r="E503" t="s">
        <v>38</v>
      </c>
      <c r="F503" t="s">
        <v>39</v>
      </c>
      <c r="G503" t="s">
        <v>119</v>
      </c>
      <c r="H503" t="s">
        <v>52</v>
      </c>
      <c r="I503" t="s">
        <v>42</v>
      </c>
      <c r="J503" t="s">
        <v>64</v>
      </c>
      <c r="K503" t="s">
        <v>54</v>
      </c>
      <c r="L503" t="s">
        <v>75</v>
      </c>
      <c r="M503">
        <v>115</v>
      </c>
      <c r="N503" t="s">
        <v>2458</v>
      </c>
      <c r="O503" t="s">
        <v>46</v>
      </c>
      <c r="P503">
        <v>115</v>
      </c>
      <c r="Q503">
        <v>0</v>
      </c>
      <c r="R503">
        <v>0</v>
      </c>
      <c r="S503" t="s">
        <v>4703</v>
      </c>
      <c r="T503" t="s">
        <v>35</v>
      </c>
      <c r="U503" t="s">
        <v>35</v>
      </c>
      <c r="V503">
        <v>0</v>
      </c>
      <c r="W503" t="s">
        <v>50</v>
      </c>
    </row>
    <row r="504" spans="1:23" x14ac:dyDescent="0.3">
      <c r="A504" t="s">
        <v>4702</v>
      </c>
      <c r="B504" s="1">
        <v>44998</v>
      </c>
      <c r="C504" s="1">
        <v>45063</v>
      </c>
      <c r="D504">
        <v>67298</v>
      </c>
      <c r="E504" t="s">
        <v>38</v>
      </c>
      <c r="F504" t="s">
        <v>25</v>
      </c>
      <c r="G504" t="s">
        <v>119</v>
      </c>
      <c r="H504" t="s">
        <v>52</v>
      </c>
      <c r="I504" t="s">
        <v>42</v>
      </c>
      <c r="J504" t="s">
        <v>64</v>
      </c>
      <c r="K504" t="s">
        <v>54</v>
      </c>
      <c r="L504" t="s">
        <v>75</v>
      </c>
      <c r="M504">
        <v>67298</v>
      </c>
      <c r="N504" t="s">
        <v>2458</v>
      </c>
      <c r="O504" t="s">
        <v>46</v>
      </c>
      <c r="P504">
        <v>67298</v>
      </c>
      <c r="Q504">
        <v>0</v>
      </c>
      <c r="R504">
        <v>0</v>
      </c>
      <c r="S504" t="s">
        <v>4703</v>
      </c>
      <c r="T504" t="s">
        <v>35</v>
      </c>
      <c r="U504" t="s">
        <v>35</v>
      </c>
      <c r="V504">
        <v>0</v>
      </c>
      <c r="W504" t="s">
        <v>50</v>
      </c>
    </row>
    <row r="505" spans="1:23" x14ac:dyDescent="0.3">
      <c r="A505" t="s">
        <v>4704</v>
      </c>
      <c r="B505" s="1">
        <v>44999</v>
      </c>
      <c r="C505" s="1">
        <v>45074</v>
      </c>
      <c r="D505">
        <v>1985</v>
      </c>
      <c r="E505" t="s">
        <v>24</v>
      </c>
      <c r="F505" t="s">
        <v>25</v>
      </c>
      <c r="G505" t="s">
        <v>119</v>
      </c>
      <c r="H505" t="s">
        <v>59</v>
      </c>
      <c r="I505" t="s">
        <v>42</v>
      </c>
      <c r="J505" t="s">
        <v>114</v>
      </c>
      <c r="K505" t="s">
        <v>30</v>
      </c>
      <c r="L505" t="s">
        <v>31</v>
      </c>
      <c r="M505">
        <v>19850</v>
      </c>
      <c r="N505" t="s">
        <v>315</v>
      </c>
      <c r="O505" t="s">
        <v>61</v>
      </c>
      <c r="P505">
        <v>0</v>
      </c>
      <c r="Q505">
        <v>19850</v>
      </c>
      <c r="R505">
        <v>0</v>
      </c>
      <c r="S505" t="s">
        <v>4705</v>
      </c>
      <c r="T505" t="s">
        <v>35</v>
      </c>
      <c r="U505" t="s">
        <v>35</v>
      </c>
      <c r="V505">
        <v>0</v>
      </c>
      <c r="W505" t="s">
        <v>50</v>
      </c>
    </row>
    <row r="506" spans="1:23" x14ac:dyDescent="0.3">
      <c r="A506" t="s">
        <v>4706</v>
      </c>
      <c r="B506" s="1">
        <v>45000</v>
      </c>
      <c r="C506" s="1">
        <v>45067</v>
      </c>
      <c r="D506">
        <v>148</v>
      </c>
      <c r="E506" t="s">
        <v>24</v>
      </c>
      <c r="F506" t="s">
        <v>39</v>
      </c>
      <c r="G506" t="s">
        <v>80</v>
      </c>
      <c r="H506" t="s">
        <v>59</v>
      </c>
      <c r="I506" t="s">
        <v>42</v>
      </c>
      <c r="J506" t="s">
        <v>29</v>
      </c>
      <c r="K506" t="s">
        <v>30</v>
      </c>
      <c r="L506" t="s">
        <v>44</v>
      </c>
      <c r="M506">
        <v>148</v>
      </c>
      <c r="N506" t="s">
        <v>4671</v>
      </c>
      <c r="O506" t="s">
        <v>61</v>
      </c>
      <c r="P506">
        <v>0</v>
      </c>
      <c r="Q506">
        <v>148</v>
      </c>
      <c r="R506">
        <v>0</v>
      </c>
      <c r="S506" t="s">
        <v>4707</v>
      </c>
      <c r="T506" t="s">
        <v>35</v>
      </c>
      <c r="U506" t="s">
        <v>35</v>
      </c>
      <c r="V506">
        <v>0</v>
      </c>
      <c r="W506" t="s">
        <v>53</v>
      </c>
    </row>
    <row r="507" spans="1:23" x14ac:dyDescent="0.3">
      <c r="A507" t="s">
        <v>4706</v>
      </c>
      <c r="B507" s="1">
        <v>45000</v>
      </c>
      <c r="C507" s="1">
        <v>45077</v>
      </c>
      <c r="D507">
        <v>61755</v>
      </c>
      <c r="E507" t="s">
        <v>24</v>
      </c>
      <c r="F507" t="s">
        <v>25</v>
      </c>
      <c r="G507" t="s">
        <v>80</v>
      </c>
      <c r="H507" t="s">
        <v>59</v>
      </c>
      <c r="I507" t="s">
        <v>42</v>
      </c>
      <c r="J507" t="s">
        <v>29</v>
      </c>
      <c r="K507" t="s">
        <v>30</v>
      </c>
      <c r="L507" t="s">
        <v>44</v>
      </c>
      <c r="M507">
        <v>61755</v>
      </c>
      <c r="N507" t="s">
        <v>4671</v>
      </c>
      <c r="O507" t="s">
        <v>61</v>
      </c>
      <c r="P507">
        <v>0</v>
      </c>
      <c r="Q507">
        <v>61755</v>
      </c>
      <c r="R507">
        <v>0</v>
      </c>
      <c r="S507" t="s">
        <v>4707</v>
      </c>
      <c r="T507" t="s">
        <v>35</v>
      </c>
      <c r="U507" t="s">
        <v>35</v>
      </c>
      <c r="V507">
        <v>0</v>
      </c>
      <c r="W507" t="s">
        <v>53</v>
      </c>
    </row>
    <row r="508" spans="1:23" x14ac:dyDescent="0.3">
      <c r="A508" t="s">
        <v>4708</v>
      </c>
      <c r="B508" s="1">
        <v>45001</v>
      </c>
      <c r="C508" s="1">
        <v>45065</v>
      </c>
      <c r="D508">
        <v>65222</v>
      </c>
      <c r="E508" t="s">
        <v>38</v>
      </c>
      <c r="F508" t="s">
        <v>25</v>
      </c>
      <c r="G508" t="s">
        <v>80</v>
      </c>
      <c r="H508" t="s">
        <v>59</v>
      </c>
      <c r="I508" t="s">
        <v>42</v>
      </c>
      <c r="J508" t="s">
        <v>29</v>
      </c>
      <c r="K508" t="s">
        <v>54</v>
      </c>
      <c r="L508" t="s">
        <v>44</v>
      </c>
      <c r="M508">
        <v>65222</v>
      </c>
      <c r="N508" t="s">
        <v>4709</v>
      </c>
      <c r="O508" t="s">
        <v>61</v>
      </c>
      <c r="P508">
        <v>0</v>
      </c>
      <c r="Q508">
        <v>65222</v>
      </c>
      <c r="R508">
        <v>0</v>
      </c>
      <c r="S508" t="s">
        <v>4710</v>
      </c>
      <c r="T508" t="s">
        <v>48</v>
      </c>
      <c r="U508" t="s">
        <v>1598</v>
      </c>
      <c r="V508">
        <v>65883</v>
      </c>
      <c r="W508" t="s">
        <v>36</v>
      </c>
    </row>
    <row r="509" spans="1:23" x14ac:dyDescent="0.3">
      <c r="A509" t="s">
        <v>4711</v>
      </c>
      <c r="B509" s="1">
        <v>45002</v>
      </c>
      <c r="C509" s="1">
        <v>45073</v>
      </c>
      <c r="D509">
        <v>13</v>
      </c>
      <c r="E509" t="s">
        <v>38</v>
      </c>
      <c r="F509" t="s">
        <v>39</v>
      </c>
      <c r="G509" t="s">
        <v>26</v>
      </c>
      <c r="H509" t="s">
        <v>27</v>
      </c>
      <c r="I509" t="s">
        <v>42</v>
      </c>
      <c r="J509" t="s">
        <v>53</v>
      </c>
      <c r="K509" t="s">
        <v>30</v>
      </c>
      <c r="L509" t="s">
        <v>66</v>
      </c>
      <c r="M509">
        <v>130</v>
      </c>
      <c r="N509" t="s">
        <v>4649</v>
      </c>
      <c r="O509" t="s">
        <v>46</v>
      </c>
      <c r="P509">
        <v>130</v>
      </c>
      <c r="Q509">
        <v>0</v>
      </c>
      <c r="R509">
        <v>0</v>
      </c>
      <c r="S509" t="s">
        <v>4712</v>
      </c>
      <c r="T509" t="s">
        <v>35</v>
      </c>
      <c r="U509" t="s">
        <v>35</v>
      </c>
      <c r="V509">
        <v>0</v>
      </c>
      <c r="W509" t="s">
        <v>36</v>
      </c>
    </row>
    <row r="510" spans="1:23" x14ac:dyDescent="0.3">
      <c r="A510" t="s">
        <v>4711</v>
      </c>
      <c r="B510" s="1">
        <v>45002</v>
      </c>
      <c r="C510" s="1">
        <v>45070</v>
      </c>
      <c r="D510">
        <v>92892</v>
      </c>
      <c r="E510" t="s">
        <v>38</v>
      </c>
      <c r="F510" t="s">
        <v>25</v>
      </c>
      <c r="G510" t="s">
        <v>26</v>
      </c>
      <c r="H510" t="s">
        <v>27</v>
      </c>
      <c r="I510" t="s">
        <v>42</v>
      </c>
      <c r="J510" t="s">
        <v>53</v>
      </c>
      <c r="K510" t="s">
        <v>30</v>
      </c>
      <c r="L510" t="s">
        <v>66</v>
      </c>
      <c r="M510">
        <v>92892</v>
      </c>
      <c r="N510" t="s">
        <v>4649</v>
      </c>
      <c r="O510" t="s">
        <v>46</v>
      </c>
      <c r="P510">
        <v>92892</v>
      </c>
      <c r="Q510">
        <v>0</v>
      </c>
      <c r="R510">
        <v>0</v>
      </c>
      <c r="S510" t="s">
        <v>4712</v>
      </c>
      <c r="T510" t="s">
        <v>35</v>
      </c>
      <c r="U510" t="s">
        <v>35</v>
      </c>
      <c r="V510">
        <v>0</v>
      </c>
      <c r="W510" t="s">
        <v>36</v>
      </c>
    </row>
    <row r="511" spans="1:23" x14ac:dyDescent="0.3">
      <c r="A511" t="s">
        <v>4713</v>
      </c>
      <c r="B511" s="1">
        <v>45003</v>
      </c>
      <c r="C511" s="1">
        <v>45076</v>
      </c>
      <c r="D511">
        <v>72979</v>
      </c>
      <c r="E511" t="s">
        <v>24</v>
      </c>
      <c r="F511" t="s">
        <v>25</v>
      </c>
      <c r="G511" t="s">
        <v>74</v>
      </c>
      <c r="H511" t="s">
        <v>59</v>
      </c>
      <c r="I511" t="s">
        <v>42</v>
      </c>
      <c r="J511" t="s">
        <v>114</v>
      </c>
      <c r="K511" t="s">
        <v>30</v>
      </c>
      <c r="L511" t="s">
        <v>55</v>
      </c>
      <c r="M511">
        <v>72979</v>
      </c>
      <c r="N511" t="s">
        <v>4714</v>
      </c>
      <c r="O511" t="s">
        <v>46</v>
      </c>
      <c r="P511">
        <v>72979</v>
      </c>
      <c r="Q511">
        <v>0</v>
      </c>
      <c r="R511">
        <v>0</v>
      </c>
      <c r="S511" t="s">
        <v>4715</v>
      </c>
      <c r="T511" t="s">
        <v>35</v>
      </c>
      <c r="U511" t="s">
        <v>35</v>
      </c>
      <c r="V511">
        <v>0</v>
      </c>
      <c r="W511" t="s">
        <v>50</v>
      </c>
    </row>
    <row r="512" spans="1:23" x14ac:dyDescent="0.3">
      <c r="A512" t="s">
        <v>4713</v>
      </c>
      <c r="B512" s="1">
        <v>45003</v>
      </c>
      <c r="C512" s="1">
        <v>45084</v>
      </c>
      <c r="D512">
        <v>131</v>
      </c>
      <c r="E512" t="s">
        <v>24</v>
      </c>
      <c r="F512" t="s">
        <v>39</v>
      </c>
      <c r="G512" t="s">
        <v>74</v>
      </c>
      <c r="H512" t="s">
        <v>59</v>
      </c>
      <c r="I512" t="s">
        <v>42</v>
      </c>
      <c r="J512" t="s">
        <v>114</v>
      </c>
      <c r="K512" t="s">
        <v>30</v>
      </c>
      <c r="L512" t="s">
        <v>55</v>
      </c>
      <c r="M512">
        <v>131</v>
      </c>
      <c r="N512" t="s">
        <v>4714</v>
      </c>
      <c r="O512" t="s">
        <v>46</v>
      </c>
      <c r="P512">
        <v>131</v>
      </c>
      <c r="Q512">
        <v>0</v>
      </c>
      <c r="R512">
        <v>0</v>
      </c>
      <c r="S512" t="s">
        <v>4715</v>
      </c>
      <c r="T512" t="s">
        <v>35</v>
      </c>
      <c r="U512" t="s">
        <v>35</v>
      </c>
      <c r="V512">
        <v>0</v>
      </c>
      <c r="W512" t="s">
        <v>50</v>
      </c>
    </row>
    <row r="513" spans="1:23" x14ac:dyDescent="0.3">
      <c r="A513" t="s">
        <v>4716</v>
      </c>
      <c r="B513" s="1">
        <v>45004</v>
      </c>
      <c r="C513" s="1">
        <v>45079</v>
      </c>
      <c r="D513">
        <v>48043</v>
      </c>
      <c r="E513" t="s">
        <v>38</v>
      </c>
      <c r="F513" t="s">
        <v>25</v>
      </c>
      <c r="G513" t="s">
        <v>74</v>
      </c>
      <c r="H513" t="s">
        <v>52</v>
      </c>
      <c r="I513" t="s">
        <v>42</v>
      </c>
      <c r="J513" t="s">
        <v>114</v>
      </c>
      <c r="K513" t="s">
        <v>54</v>
      </c>
      <c r="L513" t="s">
        <v>75</v>
      </c>
      <c r="M513">
        <v>48043</v>
      </c>
      <c r="N513" t="s">
        <v>89</v>
      </c>
      <c r="O513" t="s">
        <v>116</v>
      </c>
      <c r="P513">
        <v>48043</v>
      </c>
      <c r="Q513">
        <v>0</v>
      </c>
      <c r="R513">
        <v>0</v>
      </c>
      <c r="S513" t="s">
        <v>4717</v>
      </c>
      <c r="T513" t="s">
        <v>35</v>
      </c>
      <c r="U513" t="s">
        <v>35</v>
      </c>
      <c r="V513">
        <v>0</v>
      </c>
      <c r="W513" t="s">
        <v>36</v>
      </c>
    </row>
    <row r="514" spans="1:23" x14ac:dyDescent="0.3">
      <c r="A514" t="s">
        <v>4716</v>
      </c>
      <c r="B514" s="1">
        <v>45004</v>
      </c>
      <c r="C514" s="1">
        <v>45087</v>
      </c>
      <c r="D514">
        <v>105</v>
      </c>
      <c r="E514" t="s">
        <v>38</v>
      </c>
      <c r="F514" t="s">
        <v>39</v>
      </c>
      <c r="G514" t="s">
        <v>74</v>
      </c>
      <c r="H514" t="s">
        <v>52</v>
      </c>
      <c r="I514" t="s">
        <v>42</v>
      </c>
      <c r="J514" t="s">
        <v>114</v>
      </c>
      <c r="K514" t="s">
        <v>54</v>
      </c>
      <c r="L514" t="s">
        <v>75</v>
      </c>
      <c r="M514">
        <v>105</v>
      </c>
      <c r="N514" t="s">
        <v>89</v>
      </c>
      <c r="O514" t="s">
        <v>116</v>
      </c>
      <c r="P514">
        <v>105</v>
      </c>
      <c r="Q514">
        <v>0</v>
      </c>
      <c r="R514">
        <v>0</v>
      </c>
      <c r="S514" t="s">
        <v>4717</v>
      </c>
      <c r="T514" t="s">
        <v>35</v>
      </c>
      <c r="U514" t="s">
        <v>35</v>
      </c>
      <c r="V514">
        <v>0</v>
      </c>
      <c r="W514" t="s">
        <v>36</v>
      </c>
    </row>
    <row r="515" spans="1:23" x14ac:dyDescent="0.3">
      <c r="A515" t="s">
        <v>4718</v>
      </c>
      <c r="B515" s="1">
        <v>45005</v>
      </c>
      <c r="C515" s="1">
        <v>45086</v>
      </c>
      <c r="D515">
        <v>73703</v>
      </c>
      <c r="E515" t="s">
        <v>38</v>
      </c>
      <c r="F515" t="s">
        <v>25</v>
      </c>
      <c r="G515" t="s">
        <v>40</v>
      </c>
      <c r="H515" t="s">
        <v>41</v>
      </c>
      <c r="I515" t="s">
        <v>42</v>
      </c>
      <c r="J515" t="s">
        <v>53</v>
      </c>
      <c r="K515" t="s">
        <v>30</v>
      </c>
      <c r="L515" t="s">
        <v>55</v>
      </c>
      <c r="M515">
        <v>73703</v>
      </c>
      <c r="N515" t="s">
        <v>3310</v>
      </c>
      <c r="O515" t="s">
        <v>46</v>
      </c>
      <c r="P515">
        <v>73703</v>
      </c>
      <c r="Q515">
        <v>0</v>
      </c>
      <c r="R515">
        <v>0</v>
      </c>
      <c r="S515" t="s">
        <v>4719</v>
      </c>
      <c r="T515" t="s">
        <v>35</v>
      </c>
      <c r="U515" t="s">
        <v>35</v>
      </c>
      <c r="V515">
        <v>0</v>
      </c>
      <c r="W515" t="s">
        <v>53</v>
      </c>
    </row>
    <row r="516" spans="1:23" x14ac:dyDescent="0.3">
      <c r="A516" t="s">
        <v>4720</v>
      </c>
      <c r="B516" s="1">
        <v>45006</v>
      </c>
      <c r="C516" s="1">
        <v>45086</v>
      </c>
      <c r="D516">
        <v>33206</v>
      </c>
      <c r="E516" t="s">
        <v>38</v>
      </c>
      <c r="F516" t="s">
        <v>25</v>
      </c>
      <c r="G516" t="s">
        <v>119</v>
      </c>
      <c r="H516" t="s">
        <v>85</v>
      </c>
      <c r="I516" t="s">
        <v>28</v>
      </c>
      <c r="J516" t="s">
        <v>36</v>
      </c>
      <c r="K516" t="s">
        <v>54</v>
      </c>
      <c r="L516" t="s">
        <v>66</v>
      </c>
      <c r="M516">
        <v>33206</v>
      </c>
      <c r="N516" t="s">
        <v>2618</v>
      </c>
      <c r="O516" t="s">
        <v>33</v>
      </c>
      <c r="P516">
        <v>0</v>
      </c>
      <c r="Q516">
        <v>0</v>
      </c>
      <c r="R516">
        <v>33206</v>
      </c>
      <c r="S516" t="s">
        <v>4721</v>
      </c>
      <c r="T516" t="s">
        <v>35</v>
      </c>
      <c r="U516" t="s">
        <v>35</v>
      </c>
      <c r="V516">
        <v>0</v>
      </c>
      <c r="W516" t="s">
        <v>64</v>
      </c>
    </row>
    <row r="517" spans="1:23" x14ac:dyDescent="0.3">
      <c r="A517" t="s">
        <v>4722</v>
      </c>
      <c r="B517" s="1">
        <v>45007</v>
      </c>
      <c r="C517" s="1">
        <v>45089</v>
      </c>
      <c r="D517">
        <v>72476</v>
      </c>
      <c r="E517" t="s">
        <v>38</v>
      </c>
      <c r="F517" t="s">
        <v>25</v>
      </c>
      <c r="G517" t="s">
        <v>119</v>
      </c>
      <c r="H517" t="s">
        <v>59</v>
      </c>
      <c r="I517" t="s">
        <v>42</v>
      </c>
      <c r="J517" t="s">
        <v>50</v>
      </c>
      <c r="K517" t="s">
        <v>30</v>
      </c>
      <c r="L517" t="s">
        <v>31</v>
      </c>
      <c r="M517">
        <v>72476</v>
      </c>
      <c r="N517" t="s">
        <v>409</v>
      </c>
      <c r="O517" t="s">
        <v>46</v>
      </c>
      <c r="P517">
        <v>72476</v>
      </c>
      <c r="Q517">
        <v>0</v>
      </c>
      <c r="R517">
        <v>0</v>
      </c>
      <c r="S517" t="s">
        <v>4723</v>
      </c>
      <c r="T517" t="s">
        <v>48</v>
      </c>
      <c r="U517" t="s">
        <v>1615</v>
      </c>
      <c r="V517">
        <v>1058</v>
      </c>
      <c r="W517" t="s">
        <v>50</v>
      </c>
    </row>
    <row r="518" spans="1:23" x14ac:dyDescent="0.3">
      <c r="A518" t="s">
        <v>4724</v>
      </c>
      <c r="B518" s="1">
        <v>45008</v>
      </c>
      <c r="C518" s="1">
        <v>45070</v>
      </c>
      <c r="D518">
        <v>18267</v>
      </c>
      <c r="E518" t="s">
        <v>38</v>
      </c>
      <c r="F518" t="s">
        <v>25</v>
      </c>
      <c r="G518" t="s">
        <v>109</v>
      </c>
      <c r="H518" t="s">
        <v>52</v>
      </c>
      <c r="I518" t="s">
        <v>28</v>
      </c>
      <c r="J518" t="s">
        <v>36</v>
      </c>
      <c r="K518" t="s">
        <v>30</v>
      </c>
      <c r="L518" t="s">
        <v>44</v>
      </c>
      <c r="M518">
        <v>18267</v>
      </c>
      <c r="N518" t="s">
        <v>4725</v>
      </c>
      <c r="O518" t="s">
        <v>33</v>
      </c>
      <c r="P518">
        <v>0</v>
      </c>
      <c r="Q518">
        <v>0</v>
      </c>
      <c r="R518">
        <v>18267</v>
      </c>
      <c r="S518" t="s">
        <v>4726</v>
      </c>
      <c r="T518" t="s">
        <v>35</v>
      </c>
      <c r="U518" t="s">
        <v>35</v>
      </c>
      <c r="V518">
        <v>0</v>
      </c>
      <c r="W518" t="s">
        <v>36</v>
      </c>
    </row>
    <row r="519" spans="1:23" x14ac:dyDescent="0.3">
      <c r="A519" t="s">
        <v>4727</v>
      </c>
      <c r="B519" s="1">
        <v>45009</v>
      </c>
      <c r="C519" s="1">
        <v>45078</v>
      </c>
      <c r="D519">
        <v>91139</v>
      </c>
      <c r="E519" t="s">
        <v>38</v>
      </c>
      <c r="F519" t="s">
        <v>25</v>
      </c>
      <c r="G519" t="s">
        <v>119</v>
      </c>
      <c r="H519" t="s">
        <v>41</v>
      </c>
      <c r="I519" t="s">
        <v>42</v>
      </c>
      <c r="J519" t="s">
        <v>43</v>
      </c>
      <c r="K519" t="s">
        <v>54</v>
      </c>
      <c r="L519" t="s">
        <v>55</v>
      </c>
      <c r="M519">
        <v>91139</v>
      </c>
      <c r="N519" t="s">
        <v>4728</v>
      </c>
      <c r="O519" t="s">
        <v>46</v>
      </c>
      <c r="P519">
        <v>91139</v>
      </c>
      <c r="Q519">
        <v>0</v>
      </c>
      <c r="R519">
        <v>0</v>
      </c>
      <c r="S519" t="s">
        <v>4729</v>
      </c>
      <c r="T519" t="s">
        <v>35</v>
      </c>
      <c r="U519" t="s">
        <v>35</v>
      </c>
      <c r="V519">
        <v>0</v>
      </c>
      <c r="W519" t="s">
        <v>29</v>
      </c>
    </row>
    <row r="520" spans="1:23" x14ac:dyDescent="0.3">
      <c r="A520" t="s">
        <v>4727</v>
      </c>
      <c r="B520" s="1">
        <v>45009</v>
      </c>
      <c r="C520" s="1">
        <v>45097</v>
      </c>
      <c r="D520">
        <v>133</v>
      </c>
      <c r="E520" t="s">
        <v>38</v>
      </c>
      <c r="F520" t="s">
        <v>39</v>
      </c>
      <c r="G520" t="s">
        <v>119</v>
      </c>
      <c r="H520" t="s">
        <v>41</v>
      </c>
      <c r="I520" t="s">
        <v>42</v>
      </c>
      <c r="J520" t="s">
        <v>43</v>
      </c>
      <c r="K520" t="s">
        <v>54</v>
      </c>
      <c r="L520" t="s">
        <v>55</v>
      </c>
      <c r="M520">
        <v>133</v>
      </c>
      <c r="N520" t="s">
        <v>4728</v>
      </c>
      <c r="O520" t="s">
        <v>46</v>
      </c>
      <c r="P520">
        <v>133</v>
      </c>
      <c r="Q520">
        <v>0</v>
      </c>
      <c r="R520">
        <v>0</v>
      </c>
      <c r="S520" t="s">
        <v>4729</v>
      </c>
      <c r="T520" t="s">
        <v>35</v>
      </c>
      <c r="U520" t="s">
        <v>35</v>
      </c>
      <c r="V520">
        <v>0</v>
      </c>
      <c r="W520" t="s">
        <v>29</v>
      </c>
    </row>
    <row r="521" spans="1:23" x14ac:dyDescent="0.3">
      <c r="A521" t="s">
        <v>4730</v>
      </c>
      <c r="B521" s="1">
        <v>45010</v>
      </c>
      <c r="C521" s="1">
        <v>45085</v>
      </c>
      <c r="D521">
        <v>38049</v>
      </c>
      <c r="E521" t="s">
        <v>24</v>
      </c>
      <c r="F521" t="s">
        <v>25</v>
      </c>
      <c r="G521" t="s">
        <v>109</v>
      </c>
      <c r="H521" t="s">
        <v>27</v>
      </c>
      <c r="I521" t="s">
        <v>42</v>
      </c>
      <c r="J521" t="s">
        <v>50</v>
      </c>
      <c r="K521" t="s">
        <v>54</v>
      </c>
      <c r="L521" t="s">
        <v>66</v>
      </c>
      <c r="M521">
        <v>38049</v>
      </c>
      <c r="N521" t="s">
        <v>891</v>
      </c>
      <c r="O521" t="s">
        <v>116</v>
      </c>
      <c r="P521">
        <v>38049</v>
      </c>
      <c r="Q521">
        <v>0</v>
      </c>
      <c r="R521">
        <v>0</v>
      </c>
      <c r="S521" t="s">
        <v>4731</v>
      </c>
      <c r="T521" t="s">
        <v>48</v>
      </c>
      <c r="U521" t="s">
        <v>1019</v>
      </c>
      <c r="V521">
        <v>13513</v>
      </c>
      <c r="W521" t="s">
        <v>29</v>
      </c>
    </row>
    <row r="522" spans="1:23" x14ac:dyDescent="0.3">
      <c r="A522" t="s">
        <v>4732</v>
      </c>
      <c r="B522" s="1">
        <v>45011</v>
      </c>
      <c r="C522" s="1">
        <v>45092</v>
      </c>
      <c r="D522">
        <v>32591</v>
      </c>
      <c r="E522" t="s">
        <v>24</v>
      </c>
      <c r="F522" t="s">
        <v>25</v>
      </c>
      <c r="G522" t="s">
        <v>74</v>
      </c>
      <c r="H522" t="s">
        <v>93</v>
      </c>
      <c r="I522" t="s">
        <v>28</v>
      </c>
      <c r="J522" t="s">
        <v>53</v>
      </c>
      <c r="K522" t="s">
        <v>54</v>
      </c>
      <c r="L522" t="s">
        <v>55</v>
      </c>
      <c r="M522">
        <v>32591</v>
      </c>
      <c r="N522" t="s">
        <v>4696</v>
      </c>
      <c r="O522" t="s">
        <v>33</v>
      </c>
      <c r="P522">
        <v>0</v>
      </c>
      <c r="Q522">
        <v>0</v>
      </c>
      <c r="R522">
        <v>32591</v>
      </c>
      <c r="S522" t="s">
        <v>4733</v>
      </c>
      <c r="T522" t="s">
        <v>48</v>
      </c>
      <c r="U522" t="s">
        <v>355</v>
      </c>
      <c r="V522">
        <v>51375</v>
      </c>
      <c r="W522" t="s">
        <v>50</v>
      </c>
    </row>
    <row r="523" spans="1:23" x14ac:dyDescent="0.3">
      <c r="A523" t="s">
        <v>4732</v>
      </c>
      <c r="B523" s="1">
        <v>45011</v>
      </c>
      <c r="C523" s="1">
        <v>45101</v>
      </c>
      <c r="D523">
        <v>133</v>
      </c>
      <c r="E523" t="s">
        <v>24</v>
      </c>
      <c r="F523" t="s">
        <v>39</v>
      </c>
      <c r="G523" t="s">
        <v>74</v>
      </c>
      <c r="H523" t="s">
        <v>93</v>
      </c>
      <c r="I523" t="s">
        <v>28</v>
      </c>
      <c r="J523" t="s">
        <v>53</v>
      </c>
      <c r="K523" t="s">
        <v>54</v>
      </c>
      <c r="L523" t="s">
        <v>55</v>
      </c>
      <c r="M523">
        <v>133</v>
      </c>
      <c r="N523" t="s">
        <v>4696</v>
      </c>
      <c r="O523" t="s">
        <v>33</v>
      </c>
      <c r="P523">
        <v>0</v>
      </c>
      <c r="Q523">
        <v>0</v>
      </c>
      <c r="R523">
        <v>133</v>
      </c>
      <c r="S523" t="s">
        <v>4733</v>
      </c>
      <c r="T523" t="s">
        <v>48</v>
      </c>
      <c r="U523" t="s">
        <v>355</v>
      </c>
      <c r="V523">
        <v>51375</v>
      </c>
      <c r="W523" t="s">
        <v>50</v>
      </c>
    </row>
    <row r="524" spans="1:23" x14ac:dyDescent="0.3">
      <c r="A524" t="s">
        <v>4734</v>
      </c>
      <c r="B524" s="1">
        <v>45012</v>
      </c>
      <c r="C524" s="1">
        <v>45092</v>
      </c>
      <c r="D524">
        <v>124</v>
      </c>
      <c r="E524" t="s">
        <v>24</v>
      </c>
      <c r="F524" t="s">
        <v>39</v>
      </c>
      <c r="G524" t="s">
        <v>74</v>
      </c>
      <c r="H524" t="s">
        <v>41</v>
      </c>
      <c r="I524" t="s">
        <v>28</v>
      </c>
      <c r="J524" t="s">
        <v>43</v>
      </c>
      <c r="K524" t="s">
        <v>54</v>
      </c>
      <c r="L524" t="s">
        <v>31</v>
      </c>
      <c r="M524">
        <v>124</v>
      </c>
      <c r="N524" t="s">
        <v>4377</v>
      </c>
      <c r="O524" t="s">
        <v>33</v>
      </c>
      <c r="P524">
        <v>0</v>
      </c>
      <c r="Q524">
        <v>0</v>
      </c>
      <c r="R524">
        <v>124</v>
      </c>
      <c r="S524" t="s">
        <v>4735</v>
      </c>
      <c r="T524" t="s">
        <v>35</v>
      </c>
      <c r="U524" t="s">
        <v>35</v>
      </c>
      <c r="V524">
        <v>0</v>
      </c>
      <c r="W524" t="s">
        <v>53</v>
      </c>
    </row>
    <row r="525" spans="1:23" x14ac:dyDescent="0.3">
      <c r="A525" t="s">
        <v>4734</v>
      </c>
      <c r="B525" s="1">
        <v>45012</v>
      </c>
      <c r="C525" s="1">
        <v>45090</v>
      </c>
      <c r="D525">
        <v>52452</v>
      </c>
      <c r="E525" t="s">
        <v>24</v>
      </c>
      <c r="F525" t="s">
        <v>25</v>
      </c>
      <c r="G525" t="s">
        <v>74</v>
      </c>
      <c r="H525" t="s">
        <v>41</v>
      </c>
      <c r="I525" t="s">
        <v>28</v>
      </c>
      <c r="J525" t="s">
        <v>43</v>
      </c>
      <c r="K525" t="s">
        <v>54</v>
      </c>
      <c r="L525" t="s">
        <v>31</v>
      </c>
      <c r="M525">
        <v>52452</v>
      </c>
      <c r="N525" t="s">
        <v>4377</v>
      </c>
      <c r="O525" t="s">
        <v>33</v>
      </c>
      <c r="P525">
        <v>0</v>
      </c>
      <c r="Q525">
        <v>0</v>
      </c>
      <c r="R525">
        <v>52452</v>
      </c>
      <c r="S525" t="s">
        <v>4735</v>
      </c>
      <c r="T525" t="s">
        <v>35</v>
      </c>
      <c r="U525" t="s">
        <v>35</v>
      </c>
      <c r="V525">
        <v>0</v>
      </c>
      <c r="W525" t="s">
        <v>53</v>
      </c>
    </row>
    <row r="526" spans="1:23" x14ac:dyDescent="0.3">
      <c r="A526" t="s">
        <v>4736</v>
      </c>
      <c r="B526" s="1">
        <v>45013</v>
      </c>
      <c r="C526" s="1">
        <v>45074</v>
      </c>
      <c r="D526">
        <v>14</v>
      </c>
      <c r="E526" t="s">
        <v>38</v>
      </c>
      <c r="F526" t="s">
        <v>39</v>
      </c>
      <c r="G526" t="s">
        <v>74</v>
      </c>
      <c r="H526" t="s">
        <v>59</v>
      </c>
      <c r="I526" t="s">
        <v>28</v>
      </c>
      <c r="J526" t="s">
        <v>36</v>
      </c>
      <c r="K526" t="s">
        <v>54</v>
      </c>
      <c r="L526" t="s">
        <v>55</v>
      </c>
      <c r="M526">
        <v>140</v>
      </c>
      <c r="N526" t="s">
        <v>618</v>
      </c>
      <c r="O526" t="s">
        <v>33</v>
      </c>
      <c r="P526">
        <v>0</v>
      </c>
      <c r="Q526">
        <v>0</v>
      </c>
      <c r="R526">
        <v>140</v>
      </c>
      <c r="S526" t="s">
        <v>4737</v>
      </c>
      <c r="T526" t="s">
        <v>35</v>
      </c>
      <c r="U526" t="s">
        <v>35</v>
      </c>
      <c r="V526">
        <v>0</v>
      </c>
      <c r="W526" t="s">
        <v>64</v>
      </c>
    </row>
    <row r="527" spans="1:23" x14ac:dyDescent="0.3">
      <c r="A527" t="s">
        <v>4736</v>
      </c>
      <c r="B527" s="1">
        <v>45013</v>
      </c>
      <c r="C527" s="1">
        <v>45086</v>
      </c>
      <c r="D527">
        <v>59472</v>
      </c>
      <c r="E527" t="s">
        <v>38</v>
      </c>
      <c r="F527" t="s">
        <v>25</v>
      </c>
      <c r="G527" t="s">
        <v>74</v>
      </c>
      <c r="H527" t="s">
        <v>59</v>
      </c>
      <c r="I527" t="s">
        <v>28</v>
      </c>
      <c r="J527" t="s">
        <v>36</v>
      </c>
      <c r="K527" t="s">
        <v>54</v>
      </c>
      <c r="L527" t="s">
        <v>55</v>
      </c>
      <c r="M527">
        <v>59472</v>
      </c>
      <c r="N527" t="s">
        <v>618</v>
      </c>
      <c r="O527" t="s">
        <v>33</v>
      </c>
      <c r="P527">
        <v>0</v>
      </c>
      <c r="Q527">
        <v>0</v>
      </c>
      <c r="R527">
        <v>59472</v>
      </c>
      <c r="S527" t="s">
        <v>4737</v>
      </c>
      <c r="T527" t="s">
        <v>35</v>
      </c>
      <c r="U527" t="s">
        <v>35</v>
      </c>
      <c r="V527">
        <v>0</v>
      </c>
      <c r="W527" t="s">
        <v>64</v>
      </c>
    </row>
    <row r="528" spans="1:23" x14ac:dyDescent="0.3">
      <c r="A528" t="s">
        <v>4738</v>
      </c>
      <c r="B528" s="1">
        <v>45014</v>
      </c>
      <c r="C528" s="1">
        <v>45088</v>
      </c>
      <c r="D528">
        <v>93</v>
      </c>
      <c r="E528" t="s">
        <v>38</v>
      </c>
      <c r="F528" t="s">
        <v>39</v>
      </c>
      <c r="G528" t="s">
        <v>109</v>
      </c>
      <c r="H528" t="s">
        <v>85</v>
      </c>
      <c r="I528" t="s">
        <v>42</v>
      </c>
      <c r="J528" t="s">
        <v>70</v>
      </c>
      <c r="K528" t="s">
        <v>30</v>
      </c>
      <c r="L528" t="s">
        <v>55</v>
      </c>
      <c r="M528">
        <v>93</v>
      </c>
      <c r="N528" t="s">
        <v>2705</v>
      </c>
      <c r="O528" t="s">
        <v>61</v>
      </c>
      <c r="P528">
        <v>0</v>
      </c>
      <c r="Q528">
        <v>93</v>
      </c>
      <c r="R528">
        <v>0</v>
      </c>
      <c r="S528" t="s">
        <v>4739</v>
      </c>
      <c r="T528" t="s">
        <v>35</v>
      </c>
      <c r="U528" t="s">
        <v>35</v>
      </c>
      <c r="V528">
        <v>0</v>
      </c>
      <c r="W528" t="s">
        <v>36</v>
      </c>
    </row>
    <row r="529" spans="1:23" x14ac:dyDescent="0.3">
      <c r="A529" t="s">
        <v>4738</v>
      </c>
      <c r="B529" s="1">
        <v>45014</v>
      </c>
      <c r="C529" s="1">
        <v>45101</v>
      </c>
      <c r="D529">
        <v>92216</v>
      </c>
      <c r="E529" t="s">
        <v>38</v>
      </c>
      <c r="F529" t="s">
        <v>25</v>
      </c>
      <c r="G529" t="s">
        <v>109</v>
      </c>
      <c r="H529" t="s">
        <v>85</v>
      </c>
      <c r="I529" t="s">
        <v>42</v>
      </c>
      <c r="J529" t="s">
        <v>70</v>
      </c>
      <c r="K529" t="s">
        <v>30</v>
      </c>
      <c r="L529" t="s">
        <v>55</v>
      </c>
      <c r="M529">
        <v>92216</v>
      </c>
      <c r="N529" t="s">
        <v>2705</v>
      </c>
      <c r="O529" t="s">
        <v>61</v>
      </c>
      <c r="P529">
        <v>0</v>
      </c>
      <c r="Q529">
        <v>92216</v>
      </c>
      <c r="R529">
        <v>0</v>
      </c>
      <c r="S529" t="s">
        <v>4739</v>
      </c>
      <c r="T529" t="s">
        <v>35</v>
      </c>
      <c r="U529" t="s">
        <v>35</v>
      </c>
      <c r="V529">
        <v>0</v>
      </c>
      <c r="W529" t="s">
        <v>36</v>
      </c>
    </row>
    <row r="530" spans="1:23" x14ac:dyDescent="0.3">
      <c r="A530" t="s">
        <v>4740</v>
      </c>
      <c r="B530" s="1">
        <v>45015</v>
      </c>
      <c r="C530" s="1">
        <v>45102</v>
      </c>
      <c r="D530">
        <v>12</v>
      </c>
      <c r="E530" t="s">
        <v>38</v>
      </c>
      <c r="F530" t="s">
        <v>39</v>
      </c>
      <c r="G530" t="s">
        <v>26</v>
      </c>
      <c r="H530" t="s">
        <v>59</v>
      </c>
      <c r="I530" t="s">
        <v>42</v>
      </c>
      <c r="J530" t="s">
        <v>36</v>
      </c>
      <c r="K530" t="s">
        <v>30</v>
      </c>
      <c r="L530" t="s">
        <v>55</v>
      </c>
      <c r="M530">
        <v>120</v>
      </c>
      <c r="N530" t="s">
        <v>4741</v>
      </c>
      <c r="O530" t="s">
        <v>61</v>
      </c>
      <c r="P530">
        <v>0</v>
      </c>
      <c r="Q530">
        <v>120</v>
      </c>
      <c r="R530">
        <v>0</v>
      </c>
      <c r="S530" t="s">
        <v>4742</v>
      </c>
      <c r="T530" t="s">
        <v>35</v>
      </c>
      <c r="U530" t="s">
        <v>35</v>
      </c>
      <c r="V530">
        <v>0</v>
      </c>
      <c r="W530" t="s">
        <v>43</v>
      </c>
    </row>
    <row r="531" spans="1:23" x14ac:dyDescent="0.3">
      <c r="A531" t="s">
        <v>4740</v>
      </c>
      <c r="B531" s="1">
        <v>45015</v>
      </c>
      <c r="C531" s="1">
        <v>45082</v>
      </c>
      <c r="D531">
        <v>35422</v>
      </c>
      <c r="E531" t="s">
        <v>38</v>
      </c>
      <c r="F531" t="s">
        <v>25</v>
      </c>
      <c r="G531" t="s">
        <v>26</v>
      </c>
      <c r="H531" t="s">
        <v>59</v>
      </c>
      <c r="I531" t="s">
        <v>42</v>
      </c>
      <c r="J531" t="s">
        <v>36</v>
      </c>
      <c r="K531" t="s">
        <v>30</v>
      </c>
      <c r="L531" t="s">
        <v>55</v>
      </c>
      <c r="M531">
        <v>35422</v>
      </c>
      <c r="N531" t="s">
        <v>4741</v>
      </c>
      <c r="O531" t="s">
        <v>61</v>
      </c>
      <c r="P531">
        <v>0</v>
      </c>
      <c r="Q531">
        <v>35422</v>
      </c>
      <c r="R531">
        <v>0</v>
      </c>
      <c r="S531" t="s">
        <v>4742</v>
      </c>
      <c r="T531" t="s">
        <v>35</v>
      </c>
      <c r="U531" t="s">
        <v>35</v>
      </c>
      <c r="V531">
        <v>0</v>
      </c>
      <c r="W531" t="s">
        <v>43</v>
      </c>
    </row>
    <row r="532" spans="1:23" x14ac:dyDescent="0.3">
      <c r="A532" t="s">
        <v>4743</v>
      </c>
      <c r="B532" s="1">
        <v>45016</v>
      </c>
      <c r="C532" s="1">
        <v>45103</v>
      </c>
      <c r="D532">
        <v>4585</v>
      </c>
      <c r="E532" t="s">
        <v>24</v>
      </c>
      <c r="F532" t="s">
        <v>25</v>
      </c>
      <c r="G532" t="s">
        <v>26</v>
      </c>
      <c r="H532" t="s">
        <v>27</v>
      </c>
      <c r="I532" t="s">
        <v>28</v>
      </c>
      <c r="J532" t="s">
        <v>70</v>
      </c>
      <c r="K532" t="s">
        <v>54</v>
      </c>
      <c r="L532" t="s">
        <v>75</v>
      </c>
      <c r="M532">
        <v>4585</v>
      </c>
      <c r="N532" t="s">
        <v>897</v>
      </c>
      <c r="O532" t="s">
        <v>33</v>
      </c>
      <c r="P532">
        <v>0</v>
      </c>
      <c r="Q532">
        <v>0</v>
      </c>
      <c r="R532">
        <v>4585</v>
      </c>
      <c r="S532" t="s">
        <v>4744</v>
      </c>
      <c r="T532" t="s">
        <v>35</v>
      </c>
      <c r="U532" t="s">
        <v>35</v>
      </c>
      <c r="V532">
        <v>0</v>
      </c>
      <c r="W532" t="s">
        <v>64</v>
      </c>
    </row>
    <row r="533" spans="1:23" x14ac:dyDescent="0.3">
      <c r="A533" t="s">
        <v>4745</v>
      </c>
      <c r="B533" s="1">
        <v>45017</v>
      </c>
      <c r="C533" s="1">
        <v>45101</v>
      </c>
      <c r="D533">
        <v>11022</v>
      </c>
      <c r="E533" t="s">
        <v>38</v>
      </c>
      <c r="F533" t="s">
        <v>25</v>
      </c>
      <c r="G533" t="s">
        <v>74</v>
      </c>
      <c r="H533" t="s">
        <v>93</v>
      </c>
      <c r="I533" t="s">
        <v>28</v>
      </c>
      <c r="J533" t="s">
        <v>64</v>
      </c>
      <c r="K533" t="s">
        <v>54</v>
      </c>
      <c r="L533" t="s">
        <v>31</v>
      </c>
      <c r="M533">
        <v>11022</v>
      </c>
      <c r="N533" t="s">
        <v>3360</v>
      </c>
      <c r="O533" t="s">
        <v>33</v>
      </c>
      <c r="P533">
        <v>0</v>
      </c>
      <c r="Q533">
        <v>0</v>
      </c>
      <c r="R533">
        <v>11022</v>
      </c>
      <c r="S533" t="s">
        <v>4746</v>
      </c>
      <c r="T533" t="s">
        <v>35</v>
      </c>
      <c r="U533" t="s">
        <v>35</v>
      </c>
      <c r="V533">
        <v>0</v>
      </c>
      <c r="W533" t="s">
        <v>43</v>
      </c>
    </row>
    <row r="534" spans="1:23" x14ac:dyDescent="0.3">
      <c r="A534" t="s">
        <v>4745</v>
      </c>
      <c r="B534" s="1">
        <v>45017</v>
      </c>
      <c r="C534" s="1">
        <v>45105</v>
      </c>
      <c r="D534">
        <v>145</v>
      </c>
      <c r="E534" t="s">
        <v>38</v>
      </c>
      <c r="F534" t="s">
        <v>39</v>
      </c>
      <c r="G534" t="s">
        <v>74</v>
      </c>
      <c r="H534" t="s">
        <v>93</v>
      </c>
      <c r="I534" t="s">
        <v>28</v>
      </c>
      <c r="J534" t="s">
        <v>64</v>
      </c>
      <c r="K534" t="s">
        <v>54</v>
      </c>
      <c r="L534" t="s">
        <v>31</v>
      </c>
      <c r="M534">
        <v>145</v>
      </c>
      <c r="N534" t="s">
        <v>3360</v>
      </c>
      <c r="O534" t="s">
        <v>33</v>
      </c>
      <c r="P534">
        <v>0</v>
      </c>
      <c r="Q534">
        <v>0</v>
      </c>
      <c r="R534">
        <v>145</v>
      </c>
      <c r="S534" t="s">
        <v>4746</v>
      </c>
      <c r="T534" t="s">
        <v>35</v>
      </c>
      <c r="U534" t="s">
        <v>35</v>
      </c>
      <c r="V534">
        <v>0</v>
      </c>
      <c r="W534" t="s">
        <v>43</v>
      </c>
    </row>
    <row r="535" spans="1:23" x14ac:dyDescent="0.3">
      <c r="A535" t="s">
        <v>4747</v>
      </c>
      <c r="B535" s="1">
        <v>45018</v>
      </c>
      <c r="C535" s="1">
        <v>45089</v>
      </c>
      <c r="D535">
        <v>51693</v>
      </c>
      <c r="E535" t="s">
        <v>24</v>
      </c>
      <c r="F535" t="s">
        <v>25</v>
      </c>
      <c r="G535" t="s">
        <v>80</v>
      </c>
      <c r="H535" t="s">
        <v>27</v>
      </c>
      <c r="I535" t="s">
        <v>42</v>
      </c>
      <c r="J535" t="s">
        <v>43</v>
      </c>
      <c r="K535" t="s">
        <v>30</v>
      </c>
      <c r="L535" t="s">
        <v>31</v>
      </c>
      <c r="M535">
        <v>51693</v>
      </c>
      <c r="N535" t="s">
        <v>4748</v>
      </c>
      <c r="O535" t="s">
        <v>61</v>
      </c>
      <c r="P535">
        <v>0</v>
      </c>
      <c r="Q535">
        <v>51693</v>
      </c>
      <c r="R535">
        <v>0</v>
      </c>
      <c r="S535" t="s">
        <v>4749</v>
      </c>
      <c r="T535" t="s">
        <v>48</v>
      </c>
      <c r="U535" t="s">
        <v>2198</v>
      </c>
      <c r="V535">
        <v>83295</v>
      </c>
      <c r="W535" t="s">
        <v>50</v>
      </c>
    </row>
    <row r="536" spans="1:23" x14ac:dyDescent="0.3">
      <c r="A536" t="s">
        <v>4750</v>
      </c>
      <c r="B536" s="1">
        <v>45019</v>
      </c>
      <c r="C536" s="1">
        <v>45096</v>
      </c>
      <c r="D536">
        <v>28716</v>
      </c>
      <c r="E536" t="s">
        <v>24</v>
      </c>
      <c r="F536" t="s">
        <v>25</v>
      </c>
      <c r="G536" t="s">
        <v>109</v>
      </c>
      <c r="H536" t="s">
        <v>93</v>
      </c>
      <c r="I536" t="s">
        <v>42</v>
      </c>
      <c r="J536" t="s">
        <v>70</v>
      </c>
      <c r="K536" t="s">
        <v>30</v>
      </c>
      <c r="L536" t="s">
        <v>31</v>
      </c>
      <c r="M536">
        <v>28716</v>
      </c>
      <c r="N536" t="s">
        <v>3849</v>
      </c>
      <c r="O536" t="s">
        <v>46</v>
      </c>
      <c r="P536">
        <v>28716</v>
      </c>
      <c r="Q536">
        <v>0</v>
      </c>
      <c r="R536">
        <v>0</v>
      </c>
      <c r="S536" t="s">
        <v>4751</v>
      </c>
      <c r="T536" t="s">
        <v>35</v>
      </c>
      <c r="U536" t="s">
        <v>35</v>
      </c>
      <c r="V536">
        <v>0</v>
      </c>
      <c r="W536" t="s">
        <v>64</v>
      </c>
    </row>
    <row r="537" spans="1:23" x14ac:dyDescent="0.3">
      <c r="A537" t="s">
        <v>4752</v>
      </c>
      <c r="B537" s="1">
        <v>45020</v>
      </c>
      <c r="C537" s="1">
        <v>45091</v>
      </c>
      <c r="D537">
        <v>76659</v>
      </c>
      <c r="E537" t="s">
        <v>24</v>
      </c>
      <c r="F537" t="s">
        <v>25</v>
      </c>
      <c r="G537" t="s">
        <v>109</v>
      </c>
      <c r="H537" t="s">
        <v>27</v>
      </c>
      <c r="I537" t="s">
        <v>28</v>
      </c>
      <c r="J537" t="s">
        <v>36</v>
      </c>
      <c r="K537" t="s">
        <v>54</v>
      </c>
      <c r="L537" t="s">
        <v>31</v>
      </c>
      <c r="M537">
        <v>76659</v>
      </c>
      <c r="N537" t="s">
        <v>102</v>
      </c>
      <c r="O537" t="s">
        <v>33</v>
      </c>
      <c r="P537">
        <v>0</v>
      </c>
      <c r="Q537">
        <v>0</v>
      </c>
      <c r="R537">
        <v>76659</v>
      </c>
      <c r="S537" t="s">
        <v>4753</v>
      </c>
      <c r="T537" t="s">
        <v>35</v>
      </c>
      <c r="U537" t="s">
        <v>35</v>
      </c>
      <c r="V537">
        <v>0</v>
      </c>
      <c r="W537" t="s">
        <v>64</v>
      </c>
    </row>
    <row r="538" spans="1:23" x14ac:dyDescent="0.3">
      <c r="A538" t="s">
        <v>4752</v>
      </c>
      <c r="B538" s="1">
        <v>45020</v>
      </c>
      <c r="C538" s="1">
        <v>45092</v>
      </c>
      <c r="D538">
        <v>88</v>
      </c>
      <c r="E538" t="s">
        <v>24</v>
      </c>
      <c r="F538" t="s">
        <v>39</v>
      </c>
      <c r="G538" t="s">
        <v>109</v>
      </c>
      <c r="H538" t="s">
        <v>27</v>
      </c>
      <c r="I538" t="s">
        <v>28</v>
      </c>
      <c r="J538" t="s">
        <v>36</v>
      </c>
      <c r="K538" t="s">
        <v>54</v>
      </c>
      <c r="L538" t="s">
        <v>31</v>
      </c>
      <c r="M538">
        <v>88</v>
      </c>
      <c r="N538" t="s">
        <v>102</v>
      </c>
      <c r="O538" t="s">
        <v>33</v>
      </c>
      <c r="P538">
        <v>0</v>
      </c>
      <c r="Q538">
        <v>0</v>
      </c>
      <c r="R538">
        <v>88</v>
      </c>
      <c r="S538" t="s">
        <v>4753</v>
      </c>
      <c r="T538" t="s">
        <v>35</v>
      </c>
      <c r="U538" t="s">
        <v>35</v>
      </c>
      <c r="V538">
        <v>0</v>
      </c>
      <c r="W538" t="s">
        <v>64</v>
      </c>
    </row>
    <row r="539" spans="1:23" x14ac:dyDescent="0.3">
      <c r="A539" t="s">
        <v>4754</v>
      </c>
      <c r="B539" s="1">
        <v>45021</v>
      </c>
      <c r="C539" s="1">
        <v>45088</v>
      </c>
      <c r="D539">
        <v>111</v>
      </c>
      <c r="E539" t="s">
        <v>24</v>
      </c>
      <c r="F539" t="s">
        <v>39</v>
      </c>
      <c r="G539" t="s">
        <v>26</v>
      </c>
      <c r="H539" t="s">
        <v>27</v>
      </c>
      <c r="I539" t="s">
        <v>42</v>
      </c>
      <c r="J539" t="s">
        <v>70</v>
      </c>
      <c r="K539" t="s">
        <v>54</v>
      </c>
      <c r="L539" t="s">
        <v>31</v>
      </c>
      <c r="M539">
        <v>111</v>
      </c>
      <c r="N539" t="s">
        <v>672</v>
      </c>
      <c r="O539" t="s">
        <v>116</v>
      </c>
      <c r="P539">
        <v>111</v>
      </c>
      <c r="Q539">
        <v>0</v>
      </c>
      <c r="R539">
        <v>0</v>
      </c>
      <c r="S539" t="s">
        <v>4755</v>
      </c>
      <c r="T539" t="s">
        <v>48</v>
      </c>
      <c r="U539" t="s">
        <v>388</v>
      </c>
      <c r="V539">
        <v>20819</v>
      </c>
      <c r="W539" t="s">
        <v>29</v>
      </c>
    </row>
    <row r="540" spans="1:23" x14ac:dyDescent="0.3">
      <c r="A540" t="s">
        <v>4754</v>
      </c>
      <c r="B540" s="1">
        <v>45021</v>
      </c>
      <c r="C540" s="1">
        <v>45083</v>
      </c>
      <c r="D540">
        <v>83207</v>
      </c>
      <c r="E540" t="s">
        <v>24</v>
      </c>
      <c r="F540" t="s">
        <v>25</v>
      </c>
      <c r="G540" t="s">
        <v>26</v>
      </c>
      <c r="H540" t="s">
        <v>27</v>
      </c>
      <c r="I540" t="s">
        <v>42</v>
      </c>
      <c r="J540" t="s">
        <v>70</v>
      </c>
      <c r="K540" t="s">
        <v>54</v>
      </c>
      <c r="L540" t="s">
        <v>31</v>
      </c>
      <c r="M540">
        <v>83207</v>
      </c>
      <c r="N540" t="s">
        <v>672</v>
      </c>
      <c r="O540" t="s">
        <v>116</v>
      </c>
      <c r="P540">
        <v>83207</v>
      </c>
      <c r="Q540">
        <v>0</v>
      </c>
      <c r="R540">
        <v>0</v>
      </c>
      <c r="S540" t="s">
        <v>4755</v>
      </c>
      <c r="T540" t="s">
        <v>48</v>
      </c>
      <c r="U540" t="s">
        <v>388</v>
      </c>
      <c r="V540">
        <v>20819</v>
      </c>
      <c r="W540" t="s">
        <v>29</v>
      </c>
    </row>
    <row r="541" spans="1:23" x14ac:dyDescent="0.3">
      <c r="A541" t="s">
        <v>4756</v>
      </c>
      <c r="B541" s="1">
        <v>45022</v>
      </c>
      <c r="C541" s="1">
        <v>45110</v>
      </c>
      <c r="D541">
        <v>97</v>
      </c>
      <c r="E541" t="s">
        <v>24</v>
      </c>
      <c r="F541" t="s">
        <v>39</v>
      </c>
      <c r="G541" t="s">
        <v>119</v>
      </c>
      <c r="H541" t="s">
        <v>27</v>
      </c>
      <c r="I541" t="s">
        <v>28</v>
      </c>
      <c r="J541" t="s">
        <v>43</v>
      </c>
      <c r="K541" t="s">
        <v>30</v>
      </c>
      <c r="L541" t="s">
        <v>31</v>
      </c>
      <c r="M541">
        <v>97</v>
      </c>
      <c r="N541" t="s">
        <v>1471</v>
      </c>
      <c r="O541" t="s">
        <v>33</v>
      </c>
      <c r="P541">
        <v>0</v>
      </c>
      <c r="Q541">
        <v>0</v>
      </c>
      <c r="R541">
        <v>97</v>
      </c>
      <c r="S541" t="s">
        <v>4757</v>
      </c>
      <c r="T541" t="s">
        <v>35</v>
      </c>
      <c r="U541" t="s">
        <v>35</v>
      </c>
      <c r="V541">
        <v>0</v>
      </c>
      <c r="W541" t="s">
        <v>43</v>
      </c>
    </row>
    <row r="542" spans="1:23" x14ac:dyDescent="0.3">
      <c r="A542" t="s">
        <v>4756</v>
      </c>
      <c r="B542" s="1">
        <v>45022</v>
      </c>
      <c r="C542" s="1">
        <v>45096</v>
      </c>
      <c r="D542">
        <v>85595</v>
      </c>
      <c r="E542" t="s">
        <v>24</v>
      </c>
      <c r="F542" t="s">
        <v>25</v>
      </c>
      <c r="G542" t="s">
        <v>119</v>
      </c>
      <c r="H542" t="s">
        <v>27</v>
      </c>
      <c r="I542" t="s">
        <v>28</v>
      </c>
      <c r="J542" t="s">
        <v>43</v>
      </c>
      <c r="K542" t="s">
        <v>30</v>
      </c>
      <c r="L542" t="s">
        <v>31</v>
      </c>
      <c r="M542">
        <v>85595</v>
      </c>
      <c r="N542" t="s">
        <v>1471</v>
      </c>
      <c r="O542" t="s">
        <v>33</v>
      </c>
      <c r="P542">
        <v>0</v>
      </c>
      <c r="Q542">
        <v>0</v>
      </c>
      <c r="R542">
        <v>85595</v>
      </c>
      <c r="S542" t="s">
        <v>4757</v>
      </c>
      <c r="T542" t="s">
        <v>35</v>
      </c>
      <c r="U542" t="s">
        <v>35</v>
      </c>
      <c r="V542">
        <v>0</v>
      </c>
      <c r="W542" t="s">
        <v>43</v>
      </c>
    </row>
    <row r="543" spans="1:23" x14ac:dyDescent="0.3">
      <c r="A543" t="s">
        <v>4758</v>
      </c>
      <c r="B543" s="1">
        <v>45023</v>
      </c>
      <c r="C543" s="1">
        <v>45106</v>
      </c>
      <c r="D543">
        <v>9625</v>
      </c>
      <c r="E543" t="s">
        <v>38</v>
      </c>
      <c r="F543" t="s">
        <v>25</v>
      </c>
      <c r="G543" t="s">
        <v>119</v>
      </c>
      <c r="H543" t="s">
        <v>52</v>
      </c>
      <c r="I543" t="s">
        <v>42</v>
      </c>
      <c r="J543" t="s">
        <v>53</v>
      </c>
      <c r="K543" t="s">
        <v>30</v>
      </c>
      <c r="L543" t="s">
        <v>75</v>
      </c>
      <c r="M543">
        <v>9625</v>
      </c>
      <c r="N543" t="s">
        <v>4759</v>
      </c>
      <c r="O543" t="s">
        <v>116</v>
      </c>
      <c r="P543">
        <v>9625</v>
      </c>
      <c r="Q543">
        <v>0</v>
      </c>
      <c r="R543">
        <v>0</v>
      </c>
      <c r="S543" t="s">
        <v>4760</v>
      </c>
      <c r="T543" t="s">
        <v>48</v>
      </c>
      <c r="U543" t="s">
        <v>1060</v>
      </c>
      <c r="V543">
        <v>19168</v>
      </c>
      <c r="W543" t="s">
        <v>29</v>
      </c>
    </row>
    <row r="544" spans="1:23" x14ac:dyDescent="0.3">
      <c r="A544" t="s">
        <v>4761</v>
      </c>
      <c r="B544" s="1">
        <v>45024</v>
      </c>
      <c r="C544" s="1">
        <v>45107</v>
      </c>
      <c r="D544">
        <v>131</v>
      </c>
      <c r="E544" t="s">
        <v>38</v>
      </c>
      <c r="F544" t="s">
        <v>39</v>
      </c>
      <c r="G544" t="s">
        <v>74</v>
      </c>
      <c r="H544" t="s">
        <v>85</v>
      </c>
      <c r="I544" t="s">
        <v>42</v>
      </c>
      <c r="J544" t="s">
        <v>114</v>
      </c>
      <c r="K544" t="s">
        <v>54</v>
      </c>
      <c r="L544" t="s">
        <v>44</v>
      </c>
      <c r="M544">
        <v>131</v>
      </c>
      <c r="N544" t="s">
        <v>4762</v>
      </c>
      <c r="O544" t="s">
        <v>116</v>
      </c>
      <c r="P544">
        <v>131</v>
      </c>
      <c r="Q544">
        <v>0</v>
      </c>
      <c r="R544">
        <v>0</v>
      </c>
      <c r="S544" t="s">
        <v>4763</v>
      </c>
      <c r="T544" t="s">
        <v>48</v>
      </c>
      <c r="U544" t="s">
        <v>2217</v>
      </c>
      <c r="V544">
        <v>2612</v>
      </c>
      <c r="W544" t="s">
        <v>36</v>
      </c>
    </row>
    <row r="545" spans="1:23" x14ac:dyDescent="0.3">
      <c r="A545" t="s">
        <v>4761</v>
      </c>
      <c r="B545" s="1">
        <v>45024</v>
      </c>
      <c r="C545" s="1">
        <v>45086</v>
      </c>
      <c r="D545">
        <v>57545</v>
      </c>
      <c r="E545" t="s">
        <v>38</v>
      </c>
      <c r="F545" t="s">
        <v>25</v>
      </c>
      <c r="G545" t="s">
        <v>74</v>
      </c>
      <c r="H545" t="s">
        <v>85</v>
      </c>
      <c r="I545" t="s">
        <v>42</v>
      </c>
      <c r="J545" t="s">
        <v>114</v>
      </c>
      <c r="K545" t="s">
        <v>54</v>
      </c>
      <c r="L545" t="s">
        <v>44</v>
      </c>
      <c r="M545">
        <v>57545</v>
      </c>
      <c r="N545" t="s">
        <v>4762</v>
      </c>
      <c r="O545" t="s">
        <v>116</v>
      </c>
      <c r="P545">
        <v>57545</v>
      </c>
      <c r="Q545">
        <v>0</v>
      </c>
      <c r="R545">
        <v>0</v>
      </c>
      <c r="S545" t="s">
        <v>4763</v>
      </c>
      <c r="T545" t="s">
        <v>48</v>
      </c>
      <c r="U545" t="s">
        <v>2217</v>
      </c>
      <c r="V545">
        <v>2612</v>
      </c>
      <c r="W545" t="s">
        <v>36</v>
      </c>
    </row>
    <row r="546" spans="1:23" x14ac:dyDescent="0.3">
      <c r="A546" t="s">
        <v>4764</v>
      </c>
      <c r="B546" s="1">
        <v>45025</v>
      </c>
      <c r="C546" s="1">
        <v>45111</v>
      </c>
      <c r="D546">
        <v>138</v>
      </c>
      <c r="E546" t="s">
        <v>24</v>
      </c>
      <c r="F546" t="s">
        <v>39</v>
      </c>
      <c r="G546" t="s">
        <v>80</v>
      </c>
      <c r="H546" t="s">
        <v>85</v>
      </c>
      <c r="I546" t="s">
        <v>42</v>
      </c>
      <c r="J546" t="s">
        <v>43</v>
      </c>
      <c r="K546" t="s">
        <v>30</v>
      </c>
      <c r="L546" t="s">
        <v>55</v>
      </c>
      <c r="M546">
        <v>138</v>
      </c>
      <c r="N546" t="s">
        <v>4765</v>
      </c>
      <c r="O546" t="s">
        <v>46</v>
      </c>
      <c r="P546">
        <v>138</v>
      </c>
      <c r="Q546">
        <v>0</v>
      </c>
      <c r="R546">
        <v>0</v>
      </c>
      <c r="S546" t="s">
        <v>4766</v>
      </c>
      <c r="T546" t="s">
        <v>48</v>
      </c>
      <c r="U546" t="s">
        <v>1667</v>
      </c>
      <c r="V546">
        <v>75196</v>
      </c>
      <c r="W546" t="s">
        <v>53</v>
      </c>
    </row>
    <row r="547" spans="1:23" x14ac:dyDescent="0.3">
      <c r="A547" t="s">
        <v>4764</v>
      </c>
      <c r="B547" s="1">
        <v>45025</v>
      </c>
      <c r="C547" s="1">
        <v>45098</v>
      </c>
      <c r="D547">
        <v>73084</v>
      </c>
      <c r="E547" t="s">
        <v>24</v>
      </c>
      <c r="F547" t="s">
        <v>25</v>
      </c>
      <c r="G547" t="s">
        <v>80</v>
      </c>
      <c r="H547" t="s">
        <v>85</v>
      </c>
      <c r="I547" t="s">
        <v>42</v>
      </c>
      <c r="J547" t="s">
        <v>43</v>
      </c>
      <c r="K547" t="s">
        <v>30</v>
      </c>
      <c r="L547" t="s">
        <v>55</v>
      </c>
      <c r="M547">
        <v>73084</v>
      </c>
      <c r="N547" t="s">
        <v>4765</v>
      </c>
      <c r="O547" t="s">
        <v>46</v>
      </c>
      <c r="P547">
        <v>73084</v>
      </c>
      <c r="Q547">
        <v>0</v>
      </c>
      <c r="R547">
        <v>0</v>
      </c>
      <c r="S547" t="s">
        <v>4766</v>
      </c>
      <c r="T547" t="s">
        <v>48</v>
      </c>
      <c r="U547" t="s">
        <v>1667</v>
      </c>
      <c r="V547">
        <v>75196</v>
      </c>
      <c r="W547" t="s">
        <v>53</v>
      </c>
    </row>
    <row r="548" spans="1:23" x14ac:dyDescent="0.3">
      <c r="A548" t="s">
        <v>4767</v>
      </c>
      <c r="B548" s="1">
        <v>45026</v>
      </c>
      <c r="C548" s="1">
        <v>45094</v>
      </c>
      <c r="D548">
        <v>69426</v>
      </c>
      <c r="E548" t="s">
        <v>24</v>
      </c>
      <c r="F548" t="s">
        <v>25</v>
      </c>
      <c r="G548" t="s">
        <v>26</v>
      </c>
      <c r="H548" t="s">
        <v>41</v>
      </c>
      <c r="I548" t="s">
        <v>42</v>
      </c>
      <c r="J548" t="s">
        <v>50</v>
      </c>
      <c r="K548" t="s">
        <v>30</v>
      </c>
      <c r="L548" t="s">
        <v>75</v>
      </c>
      <c r="M548">
        <v>69426</v>
      </c>
      <c r="N548" t="s">
        <v>4768</v>
      </c>
      <c r="O548" t="s">
        <v>61</v>
      </c>
      <c r="P548">
        <v>0</v>
      </c>
      <c r="Q548">
        <v>69426</v>
      </c>
      <c r="R548">
        <v>0</v>
      </c>
      <c r="S548" t="s">
        <v>4769</v>
      </c>
      <c r="T548" t="s">
        <v>35</v>
      </c>
      <c r="U548" t="s">
        <v>35</v>
      </c>
      <c r="V548">
        <v>0</v>
      </c>
      <c r="W548" t="s">
        <v>43</v>
      </c>
    </row>
    <row r="549" spans="1:23" x14ac:dyDescent="0.3">
      <c r="A549" t="s">
        <v>4767</v>
      </c>
      <c r="B549" s="1">
        <v>45026</v>
      </c>
      <c r="C549" s="1">
        <v>45109</v>
      </c>
      <c r="D549">
        <v>106</v>
      </c>
      <c r="E549" t="s">
        <v>24</v>
      </c>
      <c r="F549" t="s">
        <v>39</v>
      </c>
      <c r="G549" t="s">
        <v>26</v>
      </c>
      <c r="H549" t="s">
        <v>41</v>
      </c>
      <c r="I549" t="s">
        <v>42</v>
      </c>
      <c r="J549" t="s">
        <v>50</v>
      </c>
      <c r="K549" t="s">
        <v>30</v>
      </c>
      <c r="L549" t="s">
        <v>75</v>
      </c>
      <c r="M549">
        <v>106</v>
      </c>
      <c r="N549" t="s">
        <v>4768</v>
      </c>
      <c r="O549" t="s">
        <v>61</v>
      </c>
      <c r="P549">
        <v>0</v>
      </c>
      <c r="Q549">
        <v>106</v>
      </c>
      <c r="R549">
        <v>0</v>
      </c>
      <c r="S549" t="s">
        <v>4769</v>
      </c>
      <c r="T549" t="s">
        <v>35</v>
      </c>
      <c r="U549" t="s">
        <v>35</v>
      </c>
      <c r="V549">
        <v>0</v>
      </c>
      <c r="W549" t="s">
        <v>43</v>
      </c>
    </row>
    <row r="550" spans="1:23" x14ac:dyDescent="0.3">
      <c r="A550" t="s">
        <v>4770</v>
      </c>
      <c r="B550" s="1">
        <v>45027</v>
      </c>
      <c r="C550" s="1">
        <v>45090</v>
      </c>
      <c r="D550">
        <v>86</v>
      </c>
      <c r="E550" t="s">
        <v>38</v>
      </c>
      <c r="F550" t="s">
        <v>39</v>
      </c>
      <c r="G550" t="s">
        <v>80</v>
      </c>
      <c r="H550" t="s">
        <v>93</v>
      </c>
      <c r="I550" t="s">
        <v>42</v>
      </c>
      <c r="J550" t="s">
        <v>53</v>
      </c>
      <c r="K550" t="s">
        <v>54</v>
      </c>
      <c r="L550" t="s">
        <v>55</v>
      </c>
      <c r="M550">
        <v>86</v>
      </c>
      <c r="N550" t="s">
        <v>3705</v>
      </c>
      <c r="O550" t="s">
        <v>116</v>
      </c>
      <c r="P550">
        <v>86</v>
      </c>
      <c r="Q550">
        <v>0</v>
      </c>
      <c r="R550">
        <v>0</v>
      </c>
      <c r="S550" t="s">
        <v>4771</v>
      </c>
      <c r="T550" t="s">
        <v>35</v>
      </c>
      <c r="U550" t="s">
        <v>35</v>
      </c>
      <c r="V550">
        <v>0</v>
      </c>
      <c r="W550" t="s">
        <v>36</v>
      </c>
    </row>
    <row r="551" spans="1:23" x14ac:dyDescent="0.3">
      <c r="A551" t="s">
        <v>4770</v>
      </c>
      <c r="B551" s="1">
        <v>45027</v>
      </c>
      <c r="C551" s="1">
        <v>45096</v>
      </c>
      <c r="D551">
        <v>95527</v>
      </c>
      <c r="E551" t="s">
        <v>38</v>
      </c>
      <c r="F551" t="s">
        <v>25</v>
      </c>
      <c r="G551" t="s">
        <v>80</v>
      </c>
      <c r="H551" t="s">
        <v>93</v>
      </c>
      <c r="I551" t="s">
        <v>42</v>
      </c>
      <c r="J551" t="s">
        <v>53</v>
      </c>
      <c r="K551" t="s">
        <v>54</v>
      </c>
      <c r="L551" t="s">
        <v>55</v>
      </c>
      <c r="M551">
        <v>95527</v>
      </c>
      <c r="N551" t="s">
        <v>3705</v>
      </c>
      <c r="O551" t="s">
        <v>116</v>
      </c>
      <c r="P551">
        <v>95527</v>
      </c>
      <c r="Q551">
        <v>0</v>
      </c>
      <c r="R551">
        <v>0</v>
      </c>
      <c r="S551" t="s">
        <v>4771</v>
      </c>
      <c r="T551" t="s">
        <v>35</v>
      </c>
      <c r="U551" t="s">
        <v>35</v>
      </c>
      <c r="V551">
        <v>0</v>
      </c>
      <c r="W551" t="s">
        <v>36</v>
      </c>
    </row>
    <row r="552" spans="1:23" x14ac:dyDescent="0.3">
      <c r="A552" t="s">
        <v>4772</v>
      </c>
      <c r="B552" s="1">
        <v>45028</v>
      </c>
      <c r="C552" s="1">
        <v>45098</v>
      </c>
      <c r="D552">
        <v>141</v>
      </c>
      <c r="E552" t="s">
        <v>24</v>
      </c>
      <c r="F552" t="s">
        <v>39</v>
      </c>
      <c r="G552" t="s">
        <v>40</v>
      </c>
      <c r="H552" t="s">
        <v>85</v>
      </c>
      <c r="I552" t="s">
        <v>42</v>
      </c>
      <c r="J552" t="s">
        <v>50</v>
      </c>
      <c r="K552" t="s">
        <v>30</v>
      </c>
      <c r="L552" t="s">
        <v>66</v>
      </c>
      <c r="M552">
        <v>141</v>
      </c>
      <c r="N552" t="s">
        <v>4773</v>
      </c>
      <c r="O552" t="s">
        <v>46</v>
      </c>
      <c r="P552">
        <v>141</v>
      </c>
      <c r="Q552">
        <v>0</v>
      </c>
      <c r="R552">
        <v>0</v>
      </c>
      <c r="S552" t="s">
        <v>4774</v>
      </c>
      <c r="T552" t="s">
        <v>48</v>
      </c>
      <c r="U552" t="s">
        <v>1077</v>
      </c>
      <c r="V552">
        <v>70683</v>
      </c>
      <c r="W552" t="s">
        <v>64</v>
      </c>
    </row>
    <row r="553" spans="1:23" x14ac:dyDescent="0.3">
      <c r="A553" t="s">
        <v>4772</v>
      </c>
      <c r="B553" s="1">
        <v>45028</v>
      </c>
      <c r="C553" s="1">
        <v>45089</v>
      </c>
      <c r="D553">
        <v>67792</v>
      </c>
      <c r="E553" t="s">
        <v>24</v>
      </c>
      <c r="F553" t="s">
        <v>25</v>
      </c>
      <c r="G553" t="s">
        <v>40</v>
      </c>
      <c r="H553" t="s">
        <v>85</v>
      </c>
      <c r="I553" t="s">
        <v>42</v>
      </c>
      <c r="J553" t="s">
        <v>50</v>
      </c>
      <c r="K553" t="s">
        <v>30</v>
      </c>
      <c r="L553" t="s">
        <v>66</v>
      </c>
      <c r="M553">
        <v>67792</v>
      </c>
      <c r="N553" t="s">
        <v>4773</v>
      </c>
      <c r="O553" t="s">
        <v>46</v>
      </c>
      <c r="P553">
        <v>67792</v>
      </c>
      <c r="Q553">
        <v>0</v>
      </c>
      <c r="R553">
        <v>0</v>
      </c>
      <c r="S553" t="s">
        <v>4774</v>
      </c>
      <c r="T553" t="s">
        <v>48</v>
      </c>
      <c r="U553" t="s">
        <v>1077</v>
      </c>
      <c r="V553">
        <v>70683</v>
      </c>
      <c r="W553" t="s">
        <v>64</v>
      </c>
    </row>
    <row r="554" spans="1:23" x14ac:dyDescent="0.3">
      <c r="A554" t="s">
        <v>4775</v>
      </c>
      <c r="B554" s="1">
        <v>45029</v>
      </c>
      <c r="C554" s="1">
        <v>45116</v>
      </c>
      <c r="D554">
        <v>84</v>
      </c>
      <c r="E554" t="s">
        <v>24</v>
      </c>
      <c r="F554" t="s">
        <v>39</v>
      </c>
      <c r="G554" t="s">
        <v>119</v>
      </c>
      <c r="H554" t="s">
        <v>27</v>
      </c>
      <c r="I554" t="s">
        <v>42</v>
      </c>
      <c r="J554" t="s">
        <v>53</v>
      </c>
      <c r="K554" t="s">
        <v>54</v>
      </c>
      <c r="L554" t="s">
        <v>66</v>
      </c>
      <c r="M554">
        <v>84</v>
      </c>
      <c r="N554" t="s">
        <v>1321</v>
      </c>
      <c r="O554" t="s">
        <v>116</v>
      </c>
      <c r="P554">
        <v>84</v>
      </c>
      <c r="Q554">
        <v>0</v>
      </c>
      <c r="R554">
        <v>0</v>
      </c>
      <c r="S554" t="s">
        <v>4776</v>
      </c>
      <c r="T554" t="s">
        <v>48</v>
      </c>
      <c r="U554" t="s">
        <v>413</v>
      </c>
      <c r="V554">
        <v>2359</v>
      </c>
      <c r="W554" t="s">
        <v>43</v>
      </c>
    </row>
    <row r="555" spans="1:23" x14ac:dyDescent="0.3">
      <c r="A555" t="s">
        <v>4775</v>
      </c>
      <c r="B555" s="1">
        <v>45029</v>
      </c>
      <c r="C555" s="1">
        <v>45097</v>
      </c>
      <c r="D555">
        <v>47131</v>
      </c>
      <c r="E555" t="s">
        <v>24</v>
      </c>
      <c r="F555" t="s">
        <v>25</v>
      </c>
      <c r="G555" t="s">
        <v>119</v>
      </c>
      <c r="H555" t="s">
        <v>27</v>
      </c>
      <c r="I555" t="s">
        <v>42</v>
      </c>
      <c r="J555" t="s">
        <v>53</v>
      </c>
      <c r="K555" t="s">
        <v>54</v>
      </c>
      <c r="L555" t="s">
        <v>66</v>
      </c>
      <c r="M555">
        <v>47131</v>
      </c>
      <c r="N555" t="s">
        <v>1321</v>
      </c>
      <c r="O555" t="s">
        <v>116</v>
      </c>
      <c r="P555">
        <v>47131</v>
      </c>
      <c r="Q555">
        <v>0</v>
      </c>
      <c r="R555">
        <v>0</v>
      </c>
      <c r="S555" t="s">
        <v>4776</v>
      </c>
      <c r="T555" t="s">
        <v>48</v>
      </c>
      <c r="U555" t="s">
        <v>413</v>
      </c>
      <c r="V555">
        <v>2359</v>
      </c>
      <c r="W555" t="s">
        <v>43</v>
      </c>
    </row>
    <row r="556" spans="1:23" x14ac:dyDescent="0.3">
      <c r="A556" t="s">
        <v>4777</v>
      </c>
      <c r="B556" s="1">
        <v>45030</v>
      </c>
      <c r="C556" s="1">
        <v>45094</v>
      </c>
      <c r="D556">
        <v>44705</v>
      </c>
      <c r="E556" t="s">
        <v>24</v>
      </c>
      <c r="F556" t="s">
        <v>25</v>
      </c>
      <c r="G556" t="s">
        <v>40</v>
      </c>
      <c r="H556" t="s">
        <v>41</v>
      </c>
      <c r="I556" t="s">
        <v>28</v>
      </c>
      <c r="J556" t="s">
        <v>70</v>
      </c>
      <c r="K556" t="s">
        <v>30</v>
      </c>
      <c r="L556" t="s">
        <v>55</v>
      </c>
      <c r="M556">
        <v>44705</v>
      </c>
      <c r="N556" t="s">
        <v>4778</v>
      </c>
      <c r="O556" t="s">
        <v>33</v>
      </c>
      <c r="P556">
        <v>0</v>
      </c>
      <c r="Q556">
        <v>0</v>
      </c>
      <c r="R556">
        <v>44705</v>
      </c>
      <c r="S556" t="s">
        <v>4779</v>
      </c>
      <c r="T556" t="s">
        <v>48</v>
      </c>
      <c r="U556" t="s">
        <v>2779</v>
      </c>
      <c r="V556">
        <v>30617</v>
      </c>
      <c r="W556" t="s">
        <v>50</v>
      </c>
    </row>
    <row r="557" spans="1:23" x14ac:dyDescent="0.3">
      <c r="A557" t="s">
        <v>4780</v>
      </c>
      <c r="B557" s="1">
        <v>45031</v>
      </c>
      <c r="C557" s="1">
        <v>45102</v>
      </c>
      <c r="D557">
        <v>92698</v>
      </c>
      <c r="E557" t="s">
        <v>38</v>
      </c>
      <c r="F557" t="s">
        <v>25</v>
      </c>
      <c r="G557" t="s">
        <v>74</v>
      </c>
      <c r="H557" t="s">
        <v>41</v>
      </c>
      <c r="I557" t="s">
        <v>42</v>
      </c>
      <c r="J557" t="s">
        <v>36</v>
      </c>
      <c r="K557" t="s">
        <v>54</v>
      </c>
      <c r="L557" t="s">
        <v>44</v>
      </c>
      <c r="M557">
        <v>92698</v>
      </c>
      <c r="N557" t="s">
        <v>4633</v>
      </c>
      <c r="O557" t="s">
        <v>116</v>
      </c>
      <c r="P557">
        <v>92698</v>
      </c>
      <c r="Q557">
        <v>0</v>
      </c>
      <c r="R557">
        <v>0</v>
      </c>
      <c r="S557" t="s">
        <v>4781</v>
      </c>
      <c r="T557" t="s">
        <v>48</v>
      </c>
      <c r="U557" t="s">
        <v>419</v>
      </c>
      <c r="V557">
        <v>6032</v>
      </c>
      <c r="W557" t="s">
        <v>53</v>
      </c>
    </row>
    <row r="558" spans="1:23" x14ac:dyDescent="0.3">
      <c r="A558" t="s">
        <v>4782</v>
      </c>
      <c r="B558" s="1">
        <v>45032</v>
      </c>
      <c r="C558" s="1">
        <v>45101</v>
      </c>
      <c r="D558">
        <v>68734</v>
      </c>
      <c r="E558" t="s">
        <v>24</v>
      </c>
      <c r="F558" t="s">
        <v>25</v>
      </c>
      <c r="G558" t="s">
        <v>26</v>
      </c>
      <c r="H558" t="s">
        <v>27</v>
      </c>
      <c r="I558" t="s">
        <v>28</v>
      </c>
      <c r="J558" t="s">
        <v>114</v>
      </c>
      <c r="K558" t="s">
        <v>30</v>
      </c>
      <c r="L558" t="s">
        <v>44</v>
      </c>
      <c r="M558">
        <v>68734</v>
      </c>
      <c r="N558" t="s">
        <v>1147</v>
      </c>
      <c r="O558" t="s">
        <v>33</v>
      </c>
      <c r="P558">
        <v>0</v>
      </c>
      <c r="Q558">
        <v>0</v>
      </c>
      <c r="R558">
        <v>68734</v>
      </c>
      <c r="S558" t="s">
        <v>4783</v>
      </c>
      <c r="T558" t="s">
        <v>35</v>
      </c>
      <c r="U558" t="s">
        <v>35</v>
      </c>
      <c r="V558">
        <v>0</v>
      </c>
      <c r="W558" t="s">
        <v>36</v>
      </c>
    </row>
    <row r="559" spans="1:23" x14ac:dyDescent="0.3">
      <c r="A559" t="s">
        <v>4784</v>
      </c>
      <c r="B559" s="1">
        <v>45033</v>
      </c>
      <c r="C559" s="1">
        <v>45096</v>
      </c>
      <c r="D559">
        <v>65952</v>
      </c>
      <c r="E559" t="s">
        <v>24</v>
      </c>
      <c r="F559" t="s">
        <v>25</v>
      </c>
      <c r="G559" t="s">
        <v>26</v>
      </c>
      <c r="H559" t="s">
        <v>27</v>
      </c>
      <c r="I559" t="s">
        <v>28</v>
      </c>
      <c r="J559" t="s">
        <v>64</v>
      </c>
      <c r="K559" t="s">
        <v>30</v>
      </c>
      <c r="L559" t="s">
        <v>31</v>
      </c>
      <c r="M559">
        <v>65952</v>
      </c>
      <c r="N559" t="s">
        <v>2161</v>
      </c>
      <c r="O559" t="s">
        <v>33</v>
      </c>
      <c r="P559">
        <v>0</v>
      </c>
      <c r="Q559">
        <v>0</v>
      </c>
      <c r="R559">
        <v>65952</v>
      </c>
      <c r="S559" t="s">
        <v>4785</v>
      </c>
      <c r="T559" t="s">
        <v>35</v>
      </c>
      <c r="U559" t="s">
        <v>35</v>
      </c>
      <c r="V559">
        <v>0</v>
      </c>
      <c r="W559" t="s">
        <v>64</v>
      </c>
    </row>
    <row r="560" spans="1:23" x14ac:dyDescent="0.3">
      <c r="A560" t="s">
        <v>4786</v>
      </c>
      <c r="B560" s="1">
        <v>45034</v>
      </c>
      <c r="C560" s="1">
        <v>45102</v>
      </c>
      <c r="D560">
        <v>48069</v>
      </c>
      <c r="E560" t="s">
        <v>38</v>
      </c>
      <c r="F560" t="s">
        <v>25</v>
      </c>
      <c r="G560" t="s">
        <v>80</v>
      </c>
      <c r="H560" t="s">
        <v>59</v>
      </c>
      <c r="I560" t="s">
        <v>28</v>
      </c>
      <c r="J560" t="s">
        <v>43</v>
      </c>
      <c r="K560" t="s">
        <v>54</v>
      </c>
      <c r="L560" t="s">
        <v>66</v>
      </c>
      <c r="M560">
        <v>48069</v>
      </c>
      <c r="N560" t="s">
        <v>4787</v>
      </c>
      <c r="O560" t="s">
        <v>33</v>
      </c>
      <c r="P560">
        <v>0</v>
      </c>
      <c r="Q560">
        <v>0</v>
      </c>
      <c r="R560">
        <v>48069</v>
      </c>
      <c r="S560" t="s">
        <v>4788</v>
      </c>
      <c r="T560" t="s">
        <v>35</v>
      </c>
      <c r="U560" t="s">
        <v>35</v>
      </c>
      <c r="V560">
        <v>0</v>
      </c>
      <c r="W560" t="s">
        <v>64</v>
      </c>
    </row>
    <row r="561" spans="1:23" x14ac:dyDescent="0.3">
      <c r="A561" t="s">
        <v>4786</v>
      </c>
      <c r="B561" s="1">
        <v>45034</v>
      </c>
      <c r="C561" s="1">
        <v>45106</v>
      </c>
      <c r="D561">
        <v>131</v>
      </c>
      <c r="E561" t="s">
        <v>38</v>
      </c>
      <c r="F561" t="s">
        <v>39</v>
      </c>
      <c r="G561" t="s">
        <v>80</v>
      </c>
      <c r="H561" t="s">
        <v>59</v>
      </c>
      <c r="I561" t="s">
        <v>28</v>
      </c>
      <c r="J561" t="s">
        <v>43</v>
      </c>
      <c r="K561" t="s">
        <v>54</v>
      </c>
      <c r="L561" t="s">
        <v>66</v>
      </c>
      <c r="M561">
        <v>131</v>
      </c>
      <c r="N561" t="s">
        <v>4787</v>
      </c>
      <c r="O561" t="s">
        <v>33</v>
      </c>
      <c r="P561">
        <v>0</v>
      </c>
      <c r="Q561">
        <v>0</v>
      </c>
      <c r="R561">
        <v>131</v>
      </c>
      <c r="S561" t="s">
        <v>4788</v>
      </c>
      <c r="T561" t="s">
        <v>35</v>
      </c>
      <c r="U561" t="s">
        <v>35</v>
      </c>
      <c r="V561">
        <v>0</v>
      </c>
      <c r="W561" t="s">
        <v>64</v>
      </c>
    </row>
    <row r="562" spans="1:23" x14ac:dyDescent="0.3">
      <c r="A562" t="s">
        <v>4789</v>
      </c>
      <c r="B562" s="1">
        <v>45035</v>
      </c>
      <c r="C562" s="1">
        <v>45097</v>
      </c>
      <c r="D562">
        <v>58563</v>
      </c>
      <c r="E562" t="s">
        <v>38</v>
      </c>
      <c r="F562" t="s">
        <v>25</v>
      </c>
      <c r="G562" t="s">
        <v>26</v>
      </c>
      <c r="H562" t="s">
        <v>27</v>
      </c>
      <c r="I562" t="s">
        <v>28</v>
      </c>
      <c r="J562" t="s">
        <v>53</v>
      </c>
      <c r="K562" t="s">
        <v>30</v>
      </c>
      <c r="L562" t="s">
        <v>44</v>
      </c>
      <c r="M562">
        <v>58563</v>
      </c>
      <c r="N562" t="s">
        <v>4790</v>
      </c>
      <c r="O562" t="s">
        <v>33</v>
      </c>
      <c r="P562">
        <v>0</v>
      </c>
      <c r="Q562">
        <v>0</v>
      </c>
      <c r="R562">
        <v>58563</v>
      </c>
      <c r="S562" t="s">
        <v>4791</v>
      </c>
      <c r="T562" t="s">
        <v>48</v>
      </c>
      <c r="U562" t="s">
        <v>1098</v>
      </c>
      <c r="V562">
        <v>73584</v>
      </c>
      <c r="W562" t="s">
        <v>36</v>
      </c>
    </row>
    <row r="563" spans="1:23" x14ac:dyDescent="0.3">
      <c r="A563" t="s">
        <v>4792</v>
      </c>
      <c r="B563" s="1">
        <v>45036</v>
      </c>
      <c r="C563" s="1">
        <v>45126</v>
      </c>
      <c r="D563">
        <v>85429</v>
      </c>
      <c r="E563" t="s">
        <v>38</v>
      </c>
      <c r="F563" t="s">
        <v>25</v>
      </c>
      <c r="G563" t="s">
        <v>40</v>
      </c>
      <c r="H563" t="s">
        <v>85</v>
      </c>
      <c r="I563" t="s">
        <v>28</v>
      </c>
      <c r="J563" t="s">
        <v>29</v>
      </c>
      <c r="K563" t="s">
        <v>30</v>
      </c>
      <c r="L563" t="s">
        <v>75</v>
      </c>
      <c r="M563">
        <v>85429</v>
      </c>
      <c r="N563" t="s">
        <v>1734</v>
      </c>
      <c r="O563" t="s">
        <v>33</v>
      </c>
      <c r="P563">
        <v>0</v>
      </c>
      <c r="Q563">
        <v>0</v>
      </c>
      <c r="R563">
        <v>85429</v>
      </c>
      <c r="S563" t="s">
        <v>4793</v>
      </c>
      <c r="T563" t="s">
        <v>35</v>
      </c>
      <c r="U563" t="s">
        <v>35</v>
      </c>
      <c r="V563">
        <v>0</v>
      </c>
      <c r="W563" t="s">
        <v>36</v>
      </c>
    </row>
    <row r="564" spans="1:23" x14ac:dyDescent="0.3">
      <c r="A564" t="s">
        <v>4794</v>
      </c>
      <c r="B564" s="1">
        <v>45037</v>
      </c>
      <c r="C564" s="1">
        <v>45125</v>
      </c>
      <c r="D564">
        <v>91774</v>
      </c>
      <c r="E564" t="s">
        <v>38</v>
      </c>
      <c r="F564" t="s">
        <v>25</v>
      </c>
      <c r="G564" t="s">
        <v>74</v>
      </c>
      <c r="H564" t="s">
        <v>27</v>
      </c>
      <c r="I564" t="s">
        <v>42</v>
      </c>
      <c r="J564" t="s">
        <v>36</v>
      </c>
      <c r="K564" t="s">
        <v>54</v>
      </c>
      <c r="L564" t="s">
        <v>44</v>
      </c>
      <c r="M564">
        <v>91774</v>
      </c>
      <c r="N564" t="s">
        <v>3195</v>
      </c>
      <c r="O564" t="s">
        <v>46</v>
      </c>
      <c r="P564">
        <v>91774</v>
      </c>
      <c r="Q564">
        <v>0</v>
      </c>
      <c r="R564">
        <v>0</v>
      </c>
      <c r="S564" t="s">
        <v>4795</v>
      </c>
      <c r="T564" t="s">
        <v>35</v>
      </c>
      <c r="U564" t="s">
        <v>35</v>
      </c>
      <c r="V564">
        <v>0</v>
      </c>
      <c r="W564" t="s">
        <v>36</v>
      </c>
    </row>
    <row r="565" spans="1:23" x14ac:dyDescent="0.3">
      <c r="A565" t="s">
        <v>4796</v>
      </c>
      <c r="B565" s="1">
        <v>45038</v>
      </c>
      <c r="C565" s="1">
        <v>45122</v>
      </c>
      <c r="D565">
        <v>146</v>
      </c>
      <c r="E565" t="s">
        <v>38</v>
      </c>
      <c r="F565" t="s">
        <v>39</v>
      </c>
      <c r="G565" t="s">
        <v>119</v>
      </c>
      <c r="H565" t="s">
        <v>93</v>
      </c>
      <c r="I565" t="s">
        <v>42</v>
      </c>
      <c r="J565" t="s">
        <v>36</v>
      </c>
      <c r="K565" t="s">
        <v>54</v>
      </c>
      <c r="L565" t="s">
        <v>44</v>
      </c>
      <c r="M565">
        <v>146</v>
      </c>
      <c r="N565" t="s">
        <v>4797</v>
      </c>
      <c r="O565" t="s">
        <v>116</v>
      </c>
      <c r="P565">
        <v>146</v>
      </c>
      <c r="Q565">
        <v>0</v>
      </c>
      <c r="R565">
        <v>0</v>
      </c>
      <c r="S565" t="s">
        <v>4798</v>
      </c>
      <c r="T565" t="s">
        <v>48</v>
      </c>
      <c r="U565" t="s">
        <v>445</v>
      </c>
      <c r="V565">
        <v>24233</v>
      </c>
      <c r="W565" t="s">
        <v>43</v>
      </c>
    </row>
    <row r="566" spans="1:23" x14ac:dyDescent="0.3">
      <c r="A566" t="s">
        <v>4796</v>
      </c>
      <c r="B566" s="1">
        <v>45038</v>
      </c>
      <c r="C566" s="1">
        <v>45121</v>
      </c>
      <c r="D566">
        <v>14047</v>
      </c>
      <c r="E566" t="s">
        <v>38</v>
      </c>
      <c r="F566" t="s">
        <v>25</v>
      </c>
      <c r="G566" t="s">
        <v>119</v>
      </c>
      <c r="H566" t="s">
        <v>93</v>
      </c>
      <c r="I566" t="s">
        <v>42</v>
      </c>
      <c r="J566" t="s">
        <v>36</v>
      </c>
      <c r="K566" t="s">
        <v>54</v>
      </c>
      <c r="L566" t="s">
        <v>44</v>
      </c>
      <c r="M566">
        <v>14047</v>
      </c>
      <c r="N566" t="s">
        <v>4797</v>
      </c>
      <c r="O566" t="s">
        <v>116</v>
      </c>
      <c r="P566">
        <v>14047</v>
      </c>
      <c r="Q566">
        <v>0</v>
      </c>
      <c r="R566">
        <v>0</v>
      </c>
      <c r="S566" t="s">
        <v>4798</v>
      </c>
      <c r="T566" t="s">
        <v>48</v>
      </c>
      <c r="U566" t="s">
        <v>445</v>
      </c>
      <c r="V566">
        <v>24233</v>
      </c>
      <c r="W566" t="s">
        <v>43</v>
      </c>
    </row>
    <row r="567" spans="1:23" x14ac:dyDescent="0.3">
      <c r="A567" t="s">
        <v>4799</v>
      </c>
      <c r="B567" s="1">
        <v>45039</v>
      </c>
      <c r="C567" s="1">
        <v>45123</v>
      </c>
      <c r="D567">
        <v>17988</v>
      </c>
      <c r="E567" t="s">
        <v>24</v>
      </c>
      <c r="F567" t="s">
        <v>25</v>
      </c>
      <c r="G567" t="s">
        <v>74</v>
      </c>
      <c r="H567" t="s">
        <v>41</v>
      </c>
      <c r="I567" t="s">
        <v>28</v>
      </c>
      <c r="J567" t="s">
        <v>50</v>
      </c>
      <c r="K567" t="s">
        <v>30</v>
      </c>
      <c r="L567" t="s">
        <v>66</v>
      </c>
      <c r="M567">
        <v>17988</v>
      </c>
      <c r="N567" t="s">
        <v>1864</v>
      </c>
      <c r="O567" t="s">
        <v>33</v>
      </c>
      <c r="P567">
        <v>0</v>
      </c>
      <c r="Q567">
        <v>0</v>
      </c>
      <c r="R567">
        <v>17988</v>
      </c>
      <c r="S567" t="s">
        <v>4800</v>
      </c>
      <c r="T567" t="s">
        <v>48</v>
      </c>
      <c r="U567" t="s">
        <v>449</v>
      </c>
      <c r="V567">
        <v>84683</v>
      </c>
      <c r="W567" t="s">
        <v>36</v>
      </c>
    </row>
    <row r="568" spans="1:23" x14ac:dyDescent="0.3">
      <c r="A568" t="s">
        <v>4799</v>
      </c>
      <c r="B568" s="1">
        <v>45039</v>
      </c>
      <c r="C568" s="1">
        <v>45123</v>
      </c>
      <c r="D568">
        <v>10</v>
      </c>
      <c r="E568" t="s">
        <v>24</v>
      </c>
      <c r="F568" t="s">
        <v>39</v>
      </c>
      <c r="G568" t="s">
        <v>74</v>
      </c>
      <c r="H568" t="s">
        <v>41</v>
      </c>
      <c r="I568" t="s">
        <v>28</v>
      </c>
      <c r="J568" t="s">
        <v>50</v>
      </c>
      <c r="K568" t="s">
        <v>30</v>
      </c>
      <c r="L568" t="s">
        <v>66</v>
      </c>
      <c r="M568">
        <v>100</v>
      </c>
      <c r="N568" t="s">
        <v>1864</v>
      </c>
      <c r="O568" t="s">
        <v>33</v>
      </c>
      <c r="P568">
        <v>0</v>
      </c>
      <c r="Q568">
        <v>0</v>
      </c>
      <c r="R568">
        <v>100</v>
      </c>
      <c r="S568" t="s">
        <v>4800</v>
      </c>
      <c r="T568" t="s">
        <v>48</v>
      </c>
      <c r="U568" t="s">
        <v>449</v>
      </c>
      <c r="V568">
        <v>84683</v>
      </c>
      <c r="W568" t="s">
        <v>36</v>
      </c>
    </row>
    <row r="569" spans="1:23" x14ac:dyDescent="0.3">
      <c r="A569" t="s">
        <v>4801</v>
      </c>
      <c r="B569" s="1">
        <v>45040</v>
      </c>
      <c r="C569" s="1">
        <v>45129</v>
      </c>
      <c r="D569">
        <v>80594</v>
      </c>
      <c r="E569" t="s">
        <v>38</v>
      </c>
      <c r="F569" t="s">
        <v>25</v>
      </c>
      <c r="G569" t="s">
        <v>80</v>
      </c>
      <c r="H569" t="s">
        <v>59</v>
      </c>
      <c r="I569" t="s">
        <v>42</v>
      </c>
      <c r="J569" t="s">
        <v>70</v>
      </c>
      <c r="K569" t="s">
        <v>30</v>
      </c>
      <c r="L569" t="s">
        <v>75</v>
      </c>
      <c r="M569">
        <v>80594</v>
      </c>
      <c r="N569" t="s">
        <v>3277</v>
      </c>
      <c r="O569" t="s">
        <v>61</v>
      </c>
      <c r="P569">
        <v>0</v>
      </c>
      <c r="Q569">
        <v>80594</v>
      </c>
      <c r="R569">
        <v>0</v>
      </c>
      <c r="S569" t="s">
        <v>4802</v>
      </c>
      <c r="T569" t="s">
        <v>48</v>
      </c>
      <c r="U569" t="s">
        <v>453</v>
      </c>
      <c r="V569">
        <v>22159</v>
      </c>
      <c r="W569" t="s">
        <v>29</v>
      </c>
    </row>
    <row r="570" spans="1:23" x14ac:dyDescent="0.3">
      <c r="A570" t="s">
        <v>4801</v>
      </c>
      <c r="B570" s="1">
        <v>45040</v>
      </c>
      <c r="C570" s="1">
        <v>45104</v>
      </c>
      <c r="D570">
        <v>119</v>
      </c>
      <c r="E570" t="s">
        <v>38</v>
      </c>
      <c r="F570" t="s">
        <v>39</v>
      </c>
      <c r="G570" t="s">
        <v>80</v>
      </c>
      <c r="H570" t="s">
        <v>59</v>
      </c>
      <c r="I570" t="s">
        <v>42</v>
      </c>
      <c r="J570" t="s">
        <v>70</v>
      </c>
      <c r="K570" t="s">
        <v>30</v>
      </c>
      <c r="L570" t="s">
        <v>75</v>
      </c>
      <c r="M570">
        <v>119</v>
      </c>
      <c r="N570" t="s">
        <v>3277</v>
      </c>
      <c r="O570" t="s">
        <v>61</v>
      </c>
      <c r="P570">
        <v>0</v>
      </c>
      <c r="Q570">
        <v>119</v>
      </c>
      <c r="R570">
        <v>0</v>
      </c>
      <c r="S570" t="s">
        <v>4802</v>
      </c>
      <c r="T570" t="s">
        <v>48</v>
      </c>
      <c r="U570" t="s">
        <v>453</v>
      </c>
      <c r="V570">
        <v>22159</v>
      </c>
      <c r="W570" t="s">
        <v>29</v>
      </c>
    </row>
    <row r="571" spans="1:23" x14ac:dyDescent="0.3">
      <c r="A571" t="s">
        <v>4803</v>
      </c>
      <c r="B571" s="1">
        <v>45041</v>
      </c>
      <c r="C571" s="1">
        <v>45111</v>
      </c>
      <c r="D571">
        <v>3503</v>
      </c>
      <c r="E571" t="s">
        <v>38</v>
      </c>
      <c r="F571" t="s">
        <v>25</v>
      </c>
      <c r="G571" t="s">
        <v>40</v>
      </c>
      <c r="H571" t="s">
        <v>41</v>
      </c>
      <c r="I571" t="s">
        <v>42</v>
      </c>
      <c r="J571" t="s">
        <v>43</v>
      </c>
      <c r="K571" t="s">
        <v>30</v>
      </c>
      <c r="L571" t="s">
        <v>44</v>
      </c>
      <c r="M571">
        <v>35030</v>
      </c>
      <c r="N571" t="s">
        <v>4804</v>
      </c>
      <c r="O571" t="s">
        <v>46</v>
      </c>
      <c r="P571">
        <v>35030</v>
      </c>
      <c r="Q571">
        <v>0</v>
      </c>
      <c r="R571">
        <v>0</v>
      </c>
      <c r="S571" t="s">
        <v>4805</v>
      </c>
      <c r="T571" t="s">
        <v>48</v>
      </c>
      <c r="U571" t="s">
        <v>457</v>
      </c>
      <c r="V571">
        <v>71678</v>
      </c>
      <c r="W571" t="s">
        <v>53</v>
      </c>
    </row>
    <row r="572" spans="1:23" x14ac:dyDescent="0.3">
      <c r="A572" t="s">
        <v>4806</v>
      </c>
      <c r="B572" s="1">
        <v>45042</v>
      </c>
      <c r="C572" s="1">
        <v>45112</v>
      </c>
      <c r="D572">
        <v>75167</v>
      </c>
      <c r="E572" t="s">
        <v>24</v>
      </c>
      <c r="F572" t="s">
        <v>25</v>
      </c>
      <c r="G572" t="s">
        <v>80</v>
      </c>
      <c r="H572" t="s">
        <v>59</v>
      </c>
      <c r="I572" t="s">
        <v>42</v>
      </c>
      <c r="J572" t="s">
        <v>50</v>
      </c>
      <c r="K572" t="s">
        <v>54</v>
      </c>
      <c r="L572" t="s">
        <v>75</v>
      </c>
      <c r="M572">
        <v>75167</v>
      </c>
      <c r="N572" t="s">
        <v>393</v>
      </c>
      <c r="O572" t="s">
        <v>61</v>
      </c>
      <c r="P572">
        <v>0</v>
      </c>
      <c r="Q572">
        <v>75167</v>
      </c>
      <c r="R572">
        <v>0</v>
      </c>
      <c r="S572" t="s">
        <v>4807</v>
      </c>
      <c r="T572" t="s">
        <v>48</v>
      </c>
      <c r="U572" t="s">
        <v>461</v>
      </c>
      <c r="V572">
        <v>45478</v>
      </c>
      <c r="W572" t="s">
        <v>36</v>
      </c>
    </row>
    <row r="573" spans="1:23" x14ac:dyDescent="0.3">
      <c r="A573" t="s">
        <v>4808</v>
      </c>
      <c r="B573" s="1">
        <v>45043</v>
      </c>
      <c r="C573" s="1">
        <v>45108</v>
      </c>
      <c r="D573">
        <v>98431</v>
      </c>
      <c r="E573" t="s">
        <v>24</v>
      </c>
      <c r="F573" t="s">
        <v>25</v>
      </c>
      <c r="G573" t="s">
        <v>119</v>
      </c>
      <c r="H573" t="s">
        <v>27</v>
      </c>
      <c r="I573" t="s">
        <v>42</v>
      </c>
      <c r="J573" t="s">
        <v>53</v>
      </c>
      <c r="K573" t="s">
        <v>30</v>
      </c>
      <c r="L573" t="s">
        <v>44</v>
      </c>
      <c r="M573">
        <v>98431</v>
      </c>
      <c r="N573" t="s">
        <v>1812</v>
      </c>
      <c r="O573" t="s">
        <v>46</v>
      </c>
      <c r="P573">
        <v>98431</v>
      </c>
      <c r="Q573">
        <v>0</v>
      </c>
      <c r="R573">
        <v>0</v>
      </c>
      <c r="S573" t="s">
        <v>4809</v>
      </c>
      <c r="T573" t="s">
        <v>48</v>
      </c>
      <c r="U573" t="s">
        <v>465</v>
      </c>
      <c r="V573">
        <v>72061</v>
      </c>
      <c r="W573" t="s">
        <v>50</v>
      </c>
    </row>
    <row r="574" spans="1:23" x14ac:dyDescent="0.3">
      <c r="A574" t="s">
        <v>4808</v>
      </c>
      <c r="B574" s="1">
        <v>45043</v>
      </c>
      <c r="C574" s="1">
        <v>45107</v>
      </c>
      <c r="D574">
        <v>88</v>
      </c>
      <c r="E574" t="s">
        <v>24</v>
      </c>
      <c r="F574" t="s">
        <v>39</v>
      </c>
      <c r="G574" t="s">
        <v>119</v>
      </c>
      <c r="H574" t="s">
        <v>27</v>
      </c>
      <c r="I574" t="s">
        <v>42</v>
      </c>
      <c r="J574" t="s">
        <v>53</v>
      </c>
      <c r="K574" t="s">
        <v>30</v>
      </c>
      <c r="L574" t="s">
        <v>44</v>
      </c>
      <c r="M574">
        <v>88</v>
      </c>
      <c r="N574" t="s">
        <v>1812</v>
      </c>
      <c r="O574" t="s">
        <v>46</v>
      </c>
      <c r="P574">
        <v>88</v>
      </c>
      <c r="Q574">
        <v>0</v>
      </c>
      <c r="R574">
        <v>0</v>
      </c>
      <c r="S574" t="s">
        <v>4809</v>
      </c>
      <c r="T574" t="s">
        <v>48</v>
      </c>
      <c r="U574" t="s">
        <v>465</v>
      </c>
      <c r="V574">
        <v>72061</v>
      </c>
      <c r="W574" t="s">
        <v>50</v>
      </c>
    </row>
    <row r="575" spans="1:23" x14ac:dyDescent="0.3">
      <c r="A575" t="s">
        <v>4810</v>
      </c>
      <c r="B575" s="1">
        <v>45044</v>
      </c>
      <c r="C575" s="1">
        <v>45122</v>
      </c>
      <c r="D575">
        <v>9767</v>
      </c>
      <c r="E575" t="s">
        <v>24</v>
      </c>
      <c r="F575" t="s">
        <v>25</v>
      </c>
      <c r="G575" t="s">
        <v>109</v>
      </c>
      <c r="H575" t="s">
        <v>93</v>
      </c>
      <c r="I575" t="s">
        <v>42</v>
      </c>
      <c r="J575" t="s">
        <v>64</v>
      </c>
      <c r="K575" t="s">
        <v>54</v>
      </c>
      <c r="L575" t="s">
        <v>31</v>
      </c>
      <c r="M575">
        <v>9767</v>
      </c>
      <c r="N575" t="s">
        <v>4714</v>
      </c>
      <c r="O575" t="s">
        <v>46</v>
      </c>
      <c r="P575">
        <v>9767</v>
      </c>
      <c r="Q575">
        <v>0</v>
      </c>
      <c r="R575">
        <v>0</v>
      </c>
      <c r="S575" t="s">
        <v>4811</v>
      </c>
      <c r="T575" t="s">
        <v>48</v>
      </c>
      <c r="U575" t="s">
        <v>1126</v>
      </c>
      <c r="V575">
        <v>58234</v>
      </c>
      <c r="W575" t="s">
        <v>50</v>
      </c>
    </row>
    <row r="576" spans="1:23" x14ac:dyDescent="0.3">
      <c r="A576" t="s">
        <v>4812</v>
      </c>
      <c r="B576" s="1">
        <v>45045</v>
      </c>
      <c r="C576" s="1">
        <v>45111</v>
      </c>
      <c r="D576">
        <v>84464</v>
      </c>
      <c r="E576" t="s">
        <v>38</v>
      </c>
      <c r="F576" t="s">
        <v>25</v>
      </c>
      <c r="G576" t="s">
        <v>109</v>
      </c>
      <c r="H576" t="s">
        <v>59</v>
      </c>
      <c r="I576" t="s">
        <v>28</v>
      </c>
      <c r="J576" t="s">
        <v>114</v>
      </c>
      <c r="K576" t="s">
        <v>54</v>
      </c>
      <c r="L576" t="s">
        <v>55</v>
      </c>
      <c r="M576">
        <v>84464</v>
      </c>
      <c r="N576" t="s">
        <v>2589</v>
      </c>
      <c r="O576" t="s">
        <v>33</v>
      </c>
      <c r="P576">
        <v>0</v>
      </c>
      <c r="Q576">
        <v>0</v>
      </c>
      <c r="R576">
        <v>84464</v>
      </c>
      <c r="S576" t="s">
        <v>4813</v>
      </c>
      <c r="T576" t="s">
        <v>35</v>
      </c>
      <c r="U576" t="s">
        <v>35</v>
      </c>
      <c r="V576">
        <v>0</v>
      </c>
      <c r="W576" t="s">
        <v>29</v>
      </c>
    </row>
    <row r="577" spans="1:23" x14ac:dyDescent="0.3">
      <c r="A577" t="s">
        <v>4812</v>
      </c>
      <c r="B577" s="1">
        <v>45045</v>
      </c>
      <c r="C577" s="1">
        <v>45129</v>
      </c>
      <c r="D577">
        <v>136</v>
      </c>
      <c r="E577" t="s">
        <v>38</v>
      </c>
      <c r="F577" t="s">
        <v>39</v>
      </c>
      <c r="G577" t="s">
        <v>109</v>
      </c>
      <c r="H577" t="s">
        <v>59</v>
      </c>
      <c r="I577" t="s">
        <v>28</v>
      </c>
      <c r="J577" t="s">
        <v>114</v>
      </c>
      <c r="K577" t="s">
        <v>54</v>
      </c>
      <c r="L577" t="s">
        <v>55</v>
      </c>
      <c r="M577">
        <v>136</v>
      </c>
      <c r="N577" t="s">
        <v>2589</v>
      </c>
      <c r="O577" t="s">
        <v>33</v>
      </c>
      <c r="P577">
        <v>0</v>
      </c>
      <c r="Q577">
        <v>0</v>
      </c>
      <c r="R577">
        <v>136</v>
      </c>
      <c r="S577" t="s">
        <v>4813</v>
      </c>
      <c r="T577" t="s">
        <v>35</v>
      </c>
      <c r="U577" t="s">
        <v>35</v>
      </c>
      <c r="V577">
        <v>0</v>
      </c>
      <c r="W577" t="s">
        <v>29</v>
      </c>
    </row>
    <row r="578" spans="1:23" x14ac:dyDescent="0.3">
      <c r="A578" t="s">
        <v>4814</v>
      </c>
      <c r="B578" s="1">
        <v>45046</v>
      </c>
      <c r="C578" s="1">
        <v>45131</v>
      </c>
      <c r="D578">
        <v>95</v>
      </c>
      <c r="E578" t="s">
        <v>24</v>
      </c>
      <c r="F578" t="s">
        <v>39</v>
      </c>
      <c r="G578" t="s">
        <v>119</v>
      </c>
      <c r="H578" t="s">
        <v>41</v>
      </c>
      <c r="I578" t="s">
        <v>42</v>
      </c>
      <c r="J578" t="s">
        <v>114</v>
      </c>
      <c r="K578" t="s">
        <v>30</v>
      </c>
      <c r="L578" t="s">
        <v>66</v>
      </c>
      <c r="M578">
        <v>95</v>
      </c>
      <c r="N578" t="s">
        <v>362</v>
      </c>
      <c r="O578" t="s">
        <v>61</v>
      </c>
      <c r="P578">
        <v>0</v>
      </c>
      <c r="Q578">
        <v>95</v>
      </c>
      <c r="R578">
        <v>0</v>
      </c>
      <c r="S578" t="s">
        <v>4815</v>
      </c>
      <c r="T578" t="s">
        <v>35</v>
      </c>
      <c r="U578" t="s">
        <v>35</v>
      </c>
      <c r="V578">
        <v>0</v>
      </c>
      <c r="W578" t="s">
        <v>53</v>
      </c>
    </row>
    <row r="579" spans="1:23" x14ac:dyDescent="0.3">
      <c r="A579" t="s">
        <v>4814</v>
      </c>
      <c r="B579" s="1">
        <v>45046</v>
      </c>
      <c r="C579" s="1">
        <v>45128</v>
      </c>
      <c r="D579">
        <v>35278</v>
      </c>
      <c r="E579" t="s">
        <v>24</v>
      </c>
      <c r="F579" t="s">
        <v>25</v>
      </c>
      <c r="G579" t="s">
        <v>119</v>
      </c>
      <c r="H579" t="s">
        <v>41</v>
      </c>
      <c r="I579" t="s">
        <v>42</v>
      </c>
      <c r="J579" t="s">
        <v>114</v>
      </c>
      <c r="K579" t="s">
        <v>30</v>
      </c>
      <c r="L579" t="s">
        <v>66</v>
      </c>
      <c r="M579">
        <v>35278</v>
      </c>
      <c r="N579" t="s">
        <v>362</v>
      </c>
      <c r="O579" t="s">
        <v>61</v>
      </c>
      <c r="P579">
        <v>0</v>
      </c>
      <c r="Q579">
        <v>35278</v>
      </c>
      <c r="R579">
        <v>0</v>
      </c>
      <c r="S579" t="s">
        <v>4815</v>
      </c>
      <c r="T579" t="s">
        <v>35</v>
      </c>
      <c r="U579" t="s">
        <v>35</v>
      </c>
      <c r="V579">
        <v>0</v>
      </c>
      <c r="W579" t="s">
        <v>53</v>
      </c>
    </row>
    <row r="580" spans="1:23" x14ac:dyDescent="0.3">
      <c r="A580" t="s">
        <v>4816</v>
      </c>
      <c r="B580" s="1">
        <v>45047</v>
      </c>
      <c r="C580" s="1">
        <v>45110</v>
      </c>
      <c r="D580">
        <v>111</v>
      </c>
      <c r="E580" t="s">
        <v>24</v>
      </c>
      <c r="F580" t="s">
        <v>39</v>
      </c>
      <c r="G580" t="s">
        <v>74</v>
      </c>
      <c r="H580" t="s">
        <v>85</v>
      </c>
      <c r="I580" t="s">
        <v>42</v>
      </c>
      <c r="J580" t="s">
        <v>36</v>
      </c>
      <c r="K580" t="s">
        <v>30</v>
      </c>
      <c r="L580" t="s">
        <v>55</v>
      </c>
      <c r="M580">
        <v>111</v>
      </c>
      <c r="N580" t="s">
        <v>2824</v>
      </c>
      <c r="O580" t="s">
        <v>116</v>
      </c>
      <c r="P580">
        <v>111</v>
      </c>
      <c r="Q580">
        <v>0</v>
      </c>
      <c r="R580">
        <v>0</v>
      </c>
      <c r="S580" t="s">
        <v>4817</v>
      </c>
      <c r="T580" t="s">
        <v>35</v>
      </c>
      <c r="U580" t="s">
        <v>35</v>
      </c>
      <c r="V580">
        <v>0</v>
      </c>
      <c r="W580" t="s">
        <v>50</v>
      </c>
    </row>
    <row r="581" spans="1:23" x14ac:dyDescent="0.3">
      <c r="A581" t="s">
        <v>4816</v>
      </c>
      <c r="B581" s="1">
        <v>45047</v>
      </c>
      <c r="C581" s="1">
        <v>45133</v>
      </c>
      <c r="D581">
        <v>16064</v>
      </c>
      <c r="E581" t="s">
        <v>24</v>
      </c>
      <c r="F581" t="s">
        <v>25</v>
      </c>
      <c r="G581" t="s">
        <v>74</v>
      </c>
      <c r="H581" t="s">
        <v>85</v>
      </c>
      <c r="I581" t="s">
        <v>42</v>
      </c>
      <c r="J581" t="s">
        <v>36</v>
      </c>
      <c r="K581" t="s">
        <v>30</v>
      </c>
      <c r="L581" t="s">
        <v>55</v>
      </c>
      <c r="M581">
        <v>16064</v>
      </c>
      <c r="N581" t="s">
        <v>2824</v>
      </c>
      <c r="O581" t="s">
        <v>116</v>
      </c>
      <c r="P581">
        <v>16064</v>
      </c>
      <c r="Q581">
        <v>0</v>
      </c>
      <c r="R581">
        <v>0</v>
      </c>
      <c r="S581" t="s">
        <v>4817</v>
      </c>
      <c r="T581" t="s">
        <v>35</v>
      </c>
      <c r="U581" t="s">
        <v>35</v>
      </c>
      <c r="V581">
        <v>0</v>
      </c>
      <c r="W581" t="s">
        <v>50</v>
      </c>
    </row>
    <row r="582" spans="1:23" x14ac:dyDescent="0.3">
      <c r="A582" t="s">
        <v>4818</v>
      </c>
      <c r="B582" s="1">
        <v>45048</v>
      </c>
      <c r="C582" s="1">
        <v>45132</v>
      </c>
      <c r="D582">
        <v>46727</v>
      </c>
      <c r="E582" t="s">
        <v>38</v>
      </c>
      <c r="F582" t="s">
        <v>25</v>
      </c>
      <c r="G582" t="s">
        <v>109</v>
      </c>
      <c r="H582" t="s">
        <v>93</v>
      </c>
      <c r="I582" t="s">
        <v>28</v>
      </c>
      <c r="J582" t="s">
        <v>29</v>
      </c>
      <c r="K582" t="s">
        <v>54</v>
      </c>
      <c r="L582" t="s">
        <v>75</v>
      </c>
      <c r="M582">
        <v>46727</v>
      </c>
      <c r="N582" t="s">
        <v>2040</v>
      </c>
      <c r="O582" t="s">
        <v>33</v>
      </c>
      <c r="P582">
        <v>0</v>
      </c>
      <c r="Q582">
        <v>0</v>
      </c>
      <c r="R582">
        <v>46727</v>
      </c>
      <c r="S582" t="s">
        <v>4819</v>
      </c>
      <c r="T582" t="s">
        <v>35</v>
      </c>
      <c r="U582" t="s">
        <v>35</v>
      </c>
      <c r="V582">
        <v>0</v>
      </c>
      <c r="W582" t="s">
        <v>53</v>
      </c>
    </row>
    <row r="583" spans="1:23" x14ac:dyDescent="0.3">
      <c r="A583" t="s">
        <v>4820</v>
      </c>
      <c r="B583" s="1">
        <v>45049</v>
      </c>
      <c r="C583" s="1">
        <v>45117</v>
      </c>
      <c r="D583">
        <v>91459</v>
      </c>
      <c r="E583" t="s">
        <v>38</v>
      </c>
      <c r="F583" t="s">
        <v>25</v>
      </c>
      <c r="G583" t="s">
        <v>80</v>
      </c>
      <c r="H583" t="s">
        <v>93</v>
      </c>
      <c r="I583" t="s">
        <v>28</v>
      </c>
      <c r="J583" t="s">
        <v>70</v>
      </c>
      <c r="K583" t="s">
        <v>30</v>
      </c>
      <c r="L583" t="s">
        <v>31</v>
      </c>
      <c r="M583">
        <v>91459</v>
      </c>
      <c r="N583" t="s">
        <v>4251</v>
      </c>
      <c r="O583" t="s">
        <v>33</v>
      </c>
      <c r="P583">
        <v>0</v>
      </c>
      <c r="Q583">
        <v>0</v>
      </c>
      <c r="R583">
        <v>91459</v>
      </c>
      <c r="S583" t="s">
        <v>4821</v>
      </c>
      <c r="T583" t="s">
        <v>48</v>
      </c>
      <c r="U583" t="s">
        <v>487</v>
      </c>
      <c r="V583">
        <v>51092</v>
      </c>
      <c r="W583" t="s">
        <v>64</v>
      </c>
    </row>
    <row r="584" spans="1:23" x14ac:dyDescent="0.3">
      <c r="A584" t="s">
        <v>4820</v>
      </c>
      <c r="B584" s="1">
        <v>45049</v>
      </c>
      <c r="C584" s="1">
        <v>45111</v>
      </c>
      <c r="D584">
        <v>129</v>
      </c>
      <c r="E584" t="s">
        <v>38</v>
      </c>
      <c r="F584" t="s">
        <v>39</v>
      </c>
      <c r="G584" t="s">
        <v>80</v>
      </c>
      <c r="H584" t="s">
        <v>93</v>
      </c>
      <c r="I584" t="s">
        <v>28</v>
      </c>
      <c r="J584" t="s">
        <v>70</v>
      </c>
      <c r="K584" t="s">
        <v>30</v>
      </c>
      <c r="L584" t="s">
        <v>31</v>
      </c>
      <c r="M584">
        <v>129</v>
      </c>
      <c r="N584" t="s">
        <v>4251</v>
      </c>
      <c r="O584" t="s">
        <v>33</v>
      </c>
      <c r="P584">
        <v>0</v>
      </c>
      <c r="Q584">
        <v>0</v>
      </c>
      <c r="R584">
        <v>129</v>
      </c>
      <c r="S584" t="s">
        <v>4821</v>
      </c>
      <c r="T584" t="s">
        <v>48</v>
      </c>
      <c r="U584" t="s">
        <v>487</v>
      </c>
      <c r="V584">
        <v>51092</v>
      </c>
      <c r="W584" t="s">
        <v>64</v>
      </c>
    </row>
    <row r="585" spans="1:23" x14ac:dyDescent="0.3">
      <c r="A585" t="s">
        <v>4822</v>
      </c>
      <c r="B585" s="1">
        <v>45050</v>
      </c>
      <c r="C585" s="1">
        <v>45134</v>
      </c>
      <c r="D585">
        <v>69862</v>
      </c>
      <c r="E585" t="s">
        <v>38</v>
      </c>
      <c r="F585" t="s">
        <v>25</v>
      </c>
      <c r="G585" t="s">
        <v>40</v>
      </c>
      <c r="H585" t="s">
        <v>85</v>
      </c>
      <c r="I585" t="s">
        <v>42</v>
      </c>
      <c r="J585" t="s">
        <v>53</v>
      </c>
      <c r="K585" t="s">
        <v>30</v>
      </c>
      <c r="L585" t="s">
        <v>31</v>
      </c>
      <c r="M585">
        <v>69862</v>
      </c>
      <c r="N585" t="s">
        <v>4823</v>
      </c>
      <c r="O585" t="s">
        <v>116</v>
      </c>
      <c r="P585">
        <v>69862</v>
      </c>
      <c r="Q585">
        <v>0</v>
      </c>
      <c r="R585">
        <v>0</v>
      </c>
      <c r="S585" t="s">
        <v>4824</v>
      </c>
      <c r="T585" t="s">
        <v>48</v>
      </c>
      <c r="U585" t="s">
        <v>1145</v>
      </c>
      <c r="V585">
        <v>93494</v>
      </c>
      <c r="W585" t="s">
        <v>29</v>
      </c>
    </row>
    <row r="586" spans="1:23" x14ac:dyDescent="0.3">
      <c r="A586" t="s">
        <v>4822</v>
      </c>
      <c r="B586" s="1">
        <v>45050</v>
      </c>
      <c r="C586" s="1">
        <v>45114</v>
      </c>
      <c r="D586">
        <v>83</v>
      </c>
      <c r="E586" t="s">
        <v>38</v>
      </c>
      <c r="F586" t="s">
        <v>39</v>
      </c>
      <c r="G586" t="s">
        <v>40</v>
      </c>
      <c r="H586" t="s">
        <v>85</v>
      </c>
      <c r="I586" t="s">
        <v>42</v>
      </c>
      <c r="J586" t="s">
        <v>53</v>
      </c>
      <c r="K586" t="s">
        <v>30</v>
      </c>
      <c r="L586" t="s">
        <v>31</v>
      </c>
      <c r="M586">
        <v>83</v>
      </c>
      <c r="N586" t="s">
        <v>4823</v>
      </c>
      <c r="O586" t="s">
        <v>116</v>
      </c>
      <c r="P586">
        <v>83</v>
      </c>
      <c r="Q586">
        <v>0</v>
      </c>
      <c r="R586">
        <v>0</v>
      </c>
      <c r="S586" t="s">
        <v>4824</v>
      </c>
      <c r="T586" t="s">
        <v>48</v>
      </c>
      <c r="U586" t="s">
        <v>1145</v>
      </c>
      <c r="V586">
        <v>93494</v>
      </c>
      <c r="W586" t="s">
        <v>29</v>
      </c>
    </row>
    <row r="587" spans="1:23" x14ac:dyDescent="0.3">
      <c r="A587" t="s">
        <v>4825</v>
      </c>
      <c r="B587" s="1">
        <v>45051</v>
      </c>
      <c r="C587" s="1">
        <v>45127</v>
      </c>
      <c r="D587">
        <v>68252</v>
      </c>
      <c r="E587" t="s">
        <v>24</v>
      </c>
      <c r="F587" t="s">
        <v>25</v>
      </c>
      <c r="G587" t="s">
        <v>119</v>
      </c>
      <c r="H587" t="s">
        <v>27</v>
      </c>
      <c r="I587" t="s">
        <v>42</v>
      </c>
      <c r="J587" t="s">
        <v>36</v>
      </c>
      <c r="K587" t="s">
        <v>54</v>
      </c>
      <c r="L587" t="s">
        <v>55</v>
      </c>
      <c r="M587">
        <v>68252</v>
      </c>
      <c r="N587" t="s">
        <v>4254</v>
      </c>
      <c r="O587" t="s">
        <v>116</v>
      </c>
      <c r="P587">
        <v>68252</v>
      </c>
      <c r="Q587">
        <v>0</v>
      </c>
      <c r="R587">
        <v>0</v>
      </c>
      <c r="S587" t="s">
        <v>4826</v>
      </c>
      <c r="T587" t="s">
        <v>35</v>
      </c>
      <c r="U587" t="s">
        <v>35</v>
      </c>
      <c r="V587">
        <v>0</v>
      </c>
      <c r="W587" t="s">
        <v>36</v>
      </c>
    </row>
    <row r="588" spans="1:23" x14ac:dyDescent="0.3">
      <c r="A588" t="s">
        <v>4825</v>
      </c>
      <c r="B588" s="1">
        <v>45051</v>
      </c>
      <c r="C588" s="1">
        <v>45119</v>
      </c>
      <c r="D588">
        <v>99</v>
      </c>
      <c r="E588" t="s">
        <v>24</v>
      </c>
      <c r="F588" t="s">
        <v>39</v>
      </c>
      <c r="G588" t="s">
        <v>119</v>
      </c>
      <c r="H588" t="s">
        <v>27</v>
      </c>
      <c r="I588" t="s">
        <v>42</v>
      </c>
      <c r="J588" t="s">
        <v>36</v>
      </c>
      <c r="K588" t="s">
        <v>54</v>
      </c>
      <c r="L588" t="s">
        <v>55</v>
      </c>
      <c r="M588">
        <v>99</v>
      </c>
      <c r="N588" t="s">
        <v>4254</v>
      </c>
      <c r="O588" t="s">
        <v>116</v>
      </c>
      <c r="P588">
        <v>99</v>
      </c>
      <c r="Q588">
        <v>0</v>
      </c>
      <c r="R588">
        <v>0</v>
      </c>
      <c r="S588" t="s">
        <v>4826</v>
      </c>
      <c r="T588" t="s">
        <v>35</v>
      </c>
      <c r="U588" t="s">
        <v>35</v>
      </c>
      <c r="V588">
        <v>0</v>
      </c>
      <c r="W588" t="s">
        <v>36</v>
      </c>
    </row>
    <row r="589" spans="1:23" x14ac:dyDescent="0.3">
      <c r="A589" t="s">
        <v>4827</v>
      </c>
      <c r="B589" s="1">
        <v>45052</v>
      </c>
      <c r="C589" s="1">
        <v>45122</v>
      </c>
      <c r="D589">
        <v>2095</v>
      </c>
      <c r="E589" t="s">
        <v>24</v>
      </c>
      <c r="F589" t="s">
        <v>25</v>
      </c>
      <c r="G589" t="s">
        <v>119</v>
      </c>
      <c r="H589" t="s">
        <v>85</v>
      </c>
      <c r="I589" t="s">
        <v>42</v>
      </c>
      <c r="J589" t="s">
        <v>114</v>
      </c>
      <c r="K589" t="s">
        <v>54</v>
      </c>
      <c r="L589" t="s">
        <v>44</v>
      </c>
      <c r="M589">
        <v>20950</v>
      </c>
      <c r="N589" t="s">
        <v>4828</v>
      </c>
      <c r="O589" t="s">
        <v>61</v>
      </c>
      <c r="P589">
        <v>0</v>
      </c>
      <c r="Q589">
        <v>20950</v>
      </c>
      <c r="R589">
        <v>0</v>
      </c>
      <c r="S589" t="s">
        <v>4829</v>
      </c>
      <c r="T589" t="s">
        <v>35</v>
      </c>
      <c r="U589" t="s">
        <v>35</v>
      </c>
      <c r="V589">
        <v>0</v>
      </c>
      <c r="W589" t="s">
        <v>36</v>
      </c>
    </row>
    <row r="590" spans="1:23" x14ac:dyDescent="0.3">
      <c r="A590" t="s">
        <v>4827</v>
      </c>
      <c r="B590" s="1">
        <v>45052</v>
      </c>
      <c r="C590" s="1">
        <v>45112</v>
      </c>
      <c r="D590">
        <v>144</v>
      </c>
      <c r="E590" t="s">
        <v>24</v>
      </c>
      <c r="F590" t="s">
        <v>39</v>
      </c>
      <c r="G590" t="s">
        <v>119</v>
      </c>
      <c r="H590" t="s">
        <v>85</v>
      </c>
      <c r="I590" t="s">
        <v>42</v>
      </c>
      <c r="J590" t="s">
        <v>114</v>
      </c>
      <c r="K590" t="s">
        <v>54</v>
      </c>
      <c r="L590" t="s">
        <v>44</v>
      </c>
      <c r="M590">
        <v>144</v>
      </c>
      <c r="N590" t="s">
        <v>4828</v>
      </c>
      <c r="O590" t="s">
        <v>61</v>
      </c>
      <c r="P590">
        <v>0</v>
      </c>
      <c r="Q590">
        <v>144</v>
      </c>
      <c r="R590">
        <v>0</v>
      </c>
      <c r="S590" t="s">
        <v>4829</v>
      </c>
      <c r="T590" t="s">
        <v>35</v>
      </c>
      <c r="U590" t="s">
        <v>35</v>
      </c>
      <c r="V590">
        <v>0</v>
      </c>
      <c r="W590" t="s">
        <v>36</v>
      </c>
    </row>
    <row r="591" spans="1:23" x14ac:dyDescent="0.3">
      <c r="A591" t="s">
        <v>4830</v>
      </c>
      <c r="B591" s="1">
        <v>45053</v>
      </c>
      <c r="C591" s="1">
        <v>45137</v>
      </c>
      <c r="D591">
        <v>3368</v>
      </c>
      <c r="E591" t="s">
        <v>38</v>
      </c>
      <c r="F591" t="s">
        <v>25</v>
      </c>
      <c r="G591" t="s">
        <v>26</v>
      </c>
      <c r="H591" t="s">
        <v>27</v>
      </c>
      <c r="I591" t="s">
        <v>42</v>
      </c>
      <c r="J591" t="s">
        <v>50</v>
      </c>
      <c r="K591" t="s">
        <v>54</v>
      </c>
      <c r="L591" t="s">
        <v>55</v>
      </c>
      <c r="M591">
        <v>33680</v>
      </c>
      <c r="N591" t="s">
        <v>4831</v>
      </c>
      <c r="O591" t="s">
        <v>116</v>
      </c>
      <c r="P591">
        <v>33680</v>
      </c>
      <c r="Q591">
        <v>0</v>
      </c>
      <c r="R591">
        <v>0</v>
      </c>
      <c r="S591" t="s">
        <v>4832</v>
      </c>
      <c r="T591" t="s">
        <v>35</v>
      </c>
      <c r="U591" t="s">
        <v>35</v>
      </c>
      <c r="V591">
        <v>0</v>
      </c>
      <c r="W591" t="s">
        <v>64</v>
      </c>
    </row>
    <row r="592" spans="1:23" x14ac:dyDescent="0.3">
      <c r="A592" t="s">
        <v>4830</v>
      </c>
      <c r="B592" s="1">
        <v>45053</v>
      </c>
      <c r="C592" s="1">
        <v>45127</v>
      </c>
      <c r="D592">
        <v>106</v>
      </c>
      <c r="E592" t="s">
        <v>38</v>
      </c>
      <c r="F592" t="s">
        <v>39</v>
      </c>
      <c r="G592" t="s">
        <v>26</v>
      </c>
      <c r="H592" t="s">
        <v>27</v>
      </c>
      <c r="I592" t="s">
        <v>42</v>
      </c>
      <c r="J592" t="s">
        <v>50</v>
      </c>
      <c r="K592" t="s">
        <v>54</v>
      </c>
      <c r="L592" t="s">
        <v>55</v>
      </c>
      <c r="M592">
        <v>106</v>
      </c>
      <c r="N592" t="s">
        <v>4831</v>
      </c>
      <c r="O592" t="s">
        <v>116</v>
      </c>
      <c r="P592">
        <v>106</v>
      </c>
      <c r="Q592">
        <v>0</v>
      </c>
      <c r="R592">
        <v>0</v>
      </c>
      <c r="S592" t="s">
        <v>4832</v>
      </c>
      <c r="T592" t="s">
        <v>35</v>
      </c>
      <c r="U592" t="s">
        <v>35</v>
      </c>
      <c r="V592">
        <v>0</v>
      </c>
      <c r="W592" t="s">
        <v>64</v>
      </c>
    </row>
    <row r="593" spans="1:23" x14ac:dyDescent="0.3">
      <c r="A593" t="s">
        <v>4833</v>
      </c>
      <c r="B593" s="1">
        <v>45054</v>
      </c>
      <c r="C593" s="1">
        <v>45127</v>
      </c>
      <c r="D593">
        <v>38625</v>
      </c>
      <c r="E593" t="s">
        <v>38</v>
      </c>
      <c r="F593" t="s">
        <v>25</v>
      </c>
      <c r="G593" t="s">
        <v>74</v>
      </c>
      <c r="H593" t="s">
        <v>93</v>
      </c>
      <c r="I593" t="s">
        <v>42</v>
      </c>
      <c r="J593" t="s">
        <v>70</v>
      </c>
      <c r="K593" t="s">
        <v>30</v>
      </c>
      <c r="L593" t="s">
        <v>31</v>
      </c>
      <c r="M593">
        <v>38625</v>
      </c>
      <c r="N593" t="s">
        <v>3232</v>
      </c>
      <c r="O593" t="s">
        <v>61</v>
      </c>
      <c r="P593">
        <v>0</v>
      </c>
      <c r="Q593">
        <v>38625</v>
      </c>
      <c r="R593">
        <v>0</v>
      </c>
      <c r="S593" t="s">
        <v>4834</v>
      </c>
      <c r="T593" t="s">
        <v>48</v>
      </c>
      <c r="U593" t="s">
        <v>1158</v>
      </c>
      <c r="V593">
        <v>18941</v>
      </c>
      <c r="W593" t="s">
        <v>43</v>
      </c>
    </row>
    <row r="594" spans="1:23" x14ac:dyDescent="0.3">
      <c r="A594" t="s">
        <v>4835</v>
      </c>
      <c r="B594" s="1">
        <v>45055</v>
      </c>
      <c r="C594" s="1">
        <v>45123</v>
      </c>
      <c r="D594">
        <v>95455</v>
      </c>
      <c r="E594" t="s">
        <v>24</v>
      </c>
      <c r="F594" t="s">
        <v>25</v>
      </c>
      <c r="G594" t="s">
        <v>74</v>
      </c>
      <c r="H594" t="s">
        <v>27</v>
      </c>
      <c r="I594" t="s">
        <v>28</v>
      </c>
      <c r="J594" t="s">
        <v>29</v>
      </c>
      <c r="K594" t="s">
        <v>54</v>
      </c>
      <c r="L594" t="s">
        <v>31</v>
      </c>
      <c r="M594">
        <v>95455</v>
      </c>
      <c r="N594" t="s">
        <v>1722</v>
      </c>
      <c r="O594" t="s">
        <v>33</v>
      </c>
      <c r="P594">
        <v>0</v>
      </c>
      <c r="Q594">
        <v>0</v>
      </c>
      <c r="R594">
        <v>95455</v>
      </c>
      <c r="S594" t="s">
        <v>4836</v>
      </c>
      <c r="T594" t="s">
        <v>35</v>
      </c>
      <c r="U594" t="s">
        <v>35</v>
      </c>
      <c r="V594">
        <v>0</v>
      </c>
      <c r="W594" t="s">
        <v>43</v>
      </c>
    </row>
    <row r="595" spans="1:23" x14ac:dyDescent="0.3">
      <c r="A595" t="s">
        <v>4835</v>
      </c>
      <c r="B595" s="1">
        <v>45055</v>
      </c>
      <c r="C595" s="1">
        <v>45128</v>
      </c>
      <c r="D595">
        <v>149</v>
      </c>
      <c r="E595" t="s">
        <v>24</v>
      </c>
      <c r="F595" t="s">
        <v>39</v>
      </c>
      <c r="G595" t="s">
        <v>74</v>
      </c>
      <c r="H595" t="s">
        <v>27</v>
      </c>
      <c r="I595" t="s">
        <v>28</v>
      </c>
      <c r="J595" t="s">
        <v>29</v>
      </c>
      <c r="K595" t="s">
        <v>54</v>
      </c>
      <c r="L595" t="s">
        <v>31</v>
      </c>
      <c r="M595">
        <v>149</v>
      </c>
      <c r="N595" t="s">
        <v>1722</v>
      </c>
      <c r="O595" t="s">
        <v>33</v>
      </c>
      <c r="P595">
        <v>0</v>
      </c>
      <c r="Q595">
        <v>0</v>
      </c>
      <c r="R595">
        <v>149</v>
      </c>
      <c r="S595" t="s">
        <v>4836</v>
      </c>
      <c r="T595" t="s">
        <v>35</v>
      </c>
      <c r="U595" t="s">
        <v>35</v>
      </c>
      <c r="V595">
        <v>0</v>
      </c>
      <c r="W595" t="s">
        <v>43</v>
      </c>
    </row>
    <row r="596" spans="1:23" x14ac:dyDescent="0.3">
      <c r="A596" t="s">
        <v>4837</v>
      </c>
      <c r="B596" s="1">
        <v>45056</v>
      </c>
      <c r="C596" s="1">
        <v>45124</v>
      </c>
      <c r="D596">
        <v>45248</v>
      </c>
      <c r="E596" t="s">
        <v>38</v>
      </c>
      <c r="F596" t="s">
        <v>25</v>
      </c>
      <c r="G596" t="s">
        <v>40</v>
      </c>
      <c r="H596" t="s">
        <v>41</v>
      </c>
      <c r="I596" t="s">
        <v>28</v>
      </c>
      <c r="J596" t="s">
        <v>36</v>
      </c>
      <c r="K596" t="s">
        <v>30</v>
      </c>
      <c r="L596" t="s">
        <v>66</v>
      </c>
      <c r="M596">
        <v>45248</v>
      </c>
      <c r="N596" t="s">
        <v>4838</v>
      </c>
      <c r="O596" t="s">
        <v>33</v>
      </c>
      <c r="P596">
        <v>0</v>
      </c>
      <c r="Q596">
        <v>0</v>
      </c>
      <c r="R596">
        <v>45248</v>
      </c>
      <c r="S596" t="s">
        <v>4839</v>
      </c>
      <c r="T596" t="s">
        <v>35</v>
      </c>
      <c r="U596" t="s">
        <v>35</v>
      </c>
      <c r="V596">
        <v>0</v>
      </c>
      <c r="W596" t="s">
        <v>43</v>
      </c>
    </row>
    <row r="597" spans="1:23" x14ac:dyDescent="0.3">
      <c r="A597" t="s">
        <v>4840</v>
      </c>
      <c r="B597" s="1">
        <v>45057</v>
      </c>
      <c r="C597" s="1">
        <v>45124</v>
      </c>
      <c r="D597">
        <v>43376</v>
      </c>
      <c r="E597" t="s">
        <v>38</v>
      </c>
      <c r="F597" t="s">
        <v>25</v>
      </c>
      <c r="G597" t="s">
        <v>74</v>
      </c>
      <c r="H597" t="s">
        <v>93</v>
      </c>
      <c r="I597" t="s">
        <v>42</v>
      </c>
      <c r="J597" t="s">
        <v>50</v>
      </c>
      <c r="K597" t="s">
        <v>54</v>
      </c>
      <c r="L597" t="s">
        <v>44</v>
      </c>
      <c r="M597">
        <v>43376</v>
      </c>
      <c r="N597" t="s">
        <v>2090</v>
      </c>
      <c r="O597" t="s">
        <v>46</v>
      </c>
      <c r="P597">
        <v>43376</v>
      </c>
      <c r="Q597">
        <v>0</v>
      </c>
      <c r="R597">
        <v>0</v>
      </c>
      <c r="S597" t="s">
        <v>4841</v>
      </c>
      <c r="T597" t="s">
        <v>48</v>
      </c>
      <c r="U597" t="s">
        <v>516</v>
      </c>
      <c r="V597">
        <v>92456</v>
      </c>
      <c r="W597" t="s">
        <v>50</v>
      </c>
    </row>
    <row r="598" spans="1:23" x14ac:dyDescent="0.3">
      <c r="A598" t="s">
        <v>4842</v>
      </c>
      <c r="B598" s="1">
        <v>45058</v>
      </c>
      <c r="C598" s="1">
        <v>45147</v>
      </c>
      <c r="D598">
        <v>49585</v>
      </c>
      <c r="E598" t="s">
        <v>24</v>
      </c>
      <c r="F598" t="s">
        <v>25</v>
      </c>
      <c r="G598" t="s">
        <v>26</v>
      </c>
      <c r="H598" t="s">
        <v>59</v>
      </c>
      <c r="I598" t="s">
        <v>28</v>
      </c>
      <c r="J598" t="s">
        <v>43</v>
      </c>
      <c r="K598" t="s">
        <v>54</v>
      </c>
      <c r="L598" t="s">
        <v>55</v>
      </c>
      <c r="M598">
        <v>49585</v>
      </c>
      <c r="N598" t="s">
        <v>1728</v>
      </c>
      <c r="O598" t="s">
        <v>33</v>
      </c>
      <c r="P598">
        <v>0</v>
      </c>
      <c r="Q598">
        <v>0</v>
      </c>
      <c r="R598">
        <v>49585</v>
      </c>
      <c r="S598" t="s">
        <v>4843</v>
      </c>
      <c r="T598" t="s">
        <v>48</v>
      </c>
      <c r="U598" t="s">
        <v>520</v>
      </c>
      <c r="V598">
        <v>19999</v>
      </c>
      <c r="W598" t="s">
        <v>50</v>
      </c>
    </row>
    <row r="599" spans="1:23" x14ac:dyDescent="0.3">
      <c r="A599" t="s">
        <v>4842</v>
      </c>
      <c r="B599" s="1">
        <v>45058</v>
      </c>
      <c r="C599" s="1">
        <v>45148</v>
      </c>
      <c r="D599">
        <v>141</v>
      </c>
      <c r="E599" t="s">
        <v>24</v>
      </c>
      <c r="F599" t="s">
        <v>39</v>
      </c>
      <c r="G599" t="s">
        <v>26</v>
      </c>
      <c r="H599" t="s">
        <v>59</v>
      </c>
      <c r="I599" t="s">
        <v>28</v>
      </c>
      <c r="J599" t="s">
        <v>43</v>
      </c>
      <c r="K599" t="s">
        <v>54</v>
      </c>
      <c r="L599" t="s">
        <v>55</v>
      </c>
      <c r="M599">
        <v>141</v>
      </c>
      <c r="N599" t="s">
        <v>1728</v>
      </c>
      <c r="O599" t="s">
        <v>33</v>
      </c>
      <c r="P599">
        <v>0</v>
      </c>
      <c r="Q599">
        <v>0</v>
      </c>
      <c r="R599">
        <v>141</v>
      </c>
      <c r="S599" t="s">
        <v>4843</v>
      </c>
      <c r="T599" t="s">
        <v>48</v>
      </c>
      <c r="U599" t="s">
        <v>520</v>
      </c>
      <c r="V599">
        <v>19999</v>
      </c>
      <c r="W599" t="s">
        <v>50</v>
      </c>
    </row>
    <row r="600" spans="1:23" x14ac:dyDescent="0.3">
      <c r="A600" t="s">
        <v>4844</v>
      </c>
      <c r="B600" s="1">
        <v>45059</v>
      </c>
      <c r="C600" s="1">
        <v>45144</v>
      </c>
      <c r="D600">
        <v>25368</v>
      </c>
      <c r="E600" t="s">
        <v>38</v>
      </c>
      <c r="F600" t="s">
        <v>25</v>
      </c>
      <c r="G600" t="s">
        <v>109</v>
      </c>
      <c r="H600" t="s">
        <v>85</v>
      </c>
      <c r="I600" t="s">
        <v>42</v>
      </c>
      <c r="J600" t="s">
        <v>53</v>
      </c>
      <c r="K600" t="s">
        <v>54</v>
      </c>
      <c r="L600" t="s">
        <v>75</v>
      </c>
      <c r="M600">
        <v>25368</v>
      </c>
      <c r="N600" t="s">
        <v>2636</v>
      </c>
      <c r="O600" t="s">
        <v>116</v>
      </c>
      <c r="P600">
        <v>25368</v>
      </c>
      <c r="Q600">
        <v>0</v>
      </c>
      <c r="R600">
        <v>0</v>
      </c>
      <c r="S600" t="s">
        <v>4845</v>
      </c>
      <c r="T600" t="s">
        <v>48</v>
      </c>
      <c r="U600" t="s">
        <v>524</v>
      </c>
      <c r="V600">
        <v>81808</v>
      </c>
      <c r="W600" t="s">
        <v>53</v>
      </c>
    </row>
    <row r="601" spans="1:23" x14ac:dyDescent="0.3">
      <c r="A601" t="s">
        <v>4846</v>
      </c>
      <c r="B601" s="1">
        <v>45060</v>
      </c>
      <c r="C601" s="1">
        <v>45121</v>
      </c>
      <c r="D601">
        <v>146</v>
      </c>
      <c r="E601" t="s">
        <v>24</v>
      </c>
      <c r="F601" t="s">
        <v>39</v>
      </c>
      <c r="G601" t="s">
        <v>74</v>
      </c>
      <c r="H601" t="s">
        <v>27</v>
      </c>
      <c r="I601" t="s">
        <v>28</v>
      </c>
      <c r="J601" t="s">
        <v>53</v>
      </c>
      <c r="K601" t="s">
        <v>30</v>
      </c>
      <c r="L601" t="s">
        <v>44</v>
      </c>
      <c r="M601">
        <v>146</v>
      </c>
      <c r="N601" t="s">
        <v>795</v>
      </c>
      <c r="O601" t="s">
        <v>33</v>
      </c>
      <c r="P601">
        <v>0</v>
      </c>
      <c r="Q601">
        <v>0</v>
      </c>
      <c r="R601">
        <v>146</v>
      </c>
      <c r="S601" t="s">
        <v>4847</v>
      </c>
      <c r="T601" t="s">
        <v>48</v>
      </c>
      <c r="U601" t="s">
        <v>1176</v>
      </c>
      <c r="V601">
        <v>91205</v>
      </c>
      <c r="W601" t="s">
        <v>53</v>
      </c>
    </row>
    <row r="602" spans="1:23" x14ac:dyDescent="0.3">
      <c r="A602" t="s">
        <v>4846</v>
      </c>
      <c r="B602" s="1">
        <v>45060</v>
      </c>
      <c r="C602" s="1">
        <v>45147</v>
      </c>
      <c r="D602">
        <v>24504</v>
      </c>
      <c r="E602" t="s">
        <v>24</v>
      </c>
      <c r="F602" t="s">
        <v>25</v>
      </c>
      <c r="G602" t="s">
        <v>74</v>
      </c>
      <c r="H602" t="s">
        <v>27</v>
      </c>
      <c r="I602" t="s">
        <v>28</v>
      </c>
      <c r="J602" t="s">
        <v>53</v>
      </c>
      <c r="K602" t="s">
        <v>30</v>
      </c>
      <c r="L602" t="s">
        <v>44</v>
      </c>
      <c r="M602">
        <v>24504</v>
      </c>
      <c r="N602" t="s">
        <v>795</v>
      </c>
      <c r="O602" t="s">
        <v>33</v>
      </c>
      <c r="P602">
        <v>0</v>
      </c>
      <c r="Q602">
        <v>0</v>
      </c>
      <c r="R602">
        <v>24504</v>
      </c>
      <c r="S602" t="s">
        <v>4847</v>
      </c>
      <c r="T602" t="s">
        <v>48</v>
      </c>
      <c r="U602" t="s">
        <v>1176</v>
      </c>
      <c r="V602">
        <v>91205</v>
      </c>
      <c r="W602" t="s">
        <v>53</v>
      </c>
    </row>
    <row r="603" spans="1:23" x14ac:dyDescent="0.3">
      <c r="A603" t="s">
        <v>4848</v>
      </c>
      <c r="B603" s="1">
        <v>45061</v>
      </c>
      <c r="C603" s="1">
        <v>45129</v>
      </c>
      <c r="D603">
        <v>98</v>
      </c>
      <c r="E603" t="s">
        <v>38</v>
      </c>
      <c r="F603" t="s">
        <v>39</v>
      </c>
      <c r="G603" t="s">
        <v>26</v>
      </c>
      <c r="H603" t="s">
        <v>27</v>
      </c>
      <c r="I603" t="s">
        <v>42</v>
      </c>
      <c r="J603" t="s">
        <v>50</v>
      </c>
      <c r="K603" t="s">
        <v>54</v>
      </c>
      <c r="L603" t="s">
        <v>75</v>
      </c>
      <c r="M603">
        <v>98</v>
      </c>
      <c r="N603" t="s">
        <v>1396</v>
      </c>
      <c r="O603" t="s">
        <v>46</v>
      </c>
      <c r="P603">
        <v>98</v>
      </c>
      <c r="Q603">
        <v>0</v>
      </c>
      <c r="R603">
        <v>0</v>
      </c>
      <c r="S603" t="s">
        <v>4849</v>
      </c>
      <c r="T603" t="s">
        <v>48</v>
      </c>
      <c r="U603" t="s">
        <v>1768</v>
      </c>
      <c r="V603">
        <v>6271</v>
      </c>
      <c r="W603" t="s">
        <v>36</v>
      </c>
    </row>
    <row r="604" spans="1:23" x14ac:dyDescent="0.3">
      <c r="A604" t="s">
        <v>4848</v>
      </c>
      <c r="B604" s="1">
        <v>45061</v>
      </c>
      <c r="C604" s="1">
        <v>45130</v>
      </c>
      <c r="D604">
        <v>58585</v>
      </c>
      <c r="E604" t="s">
        <v>38</v>
      </c>
      <c r="F604" t="s">
        <v>25</v>
      </c>
      <c r="G604" t="s">
        <v>26</v>
      </c>
      <c r="H604" t="s">
        <v>27</v>
      </c>
      <c r="I604" t="s">
        <v>42</v>
      </c>
      <c r="J604" t="s">
        <v>50</v>
      </c>
      <c r="K604" t="s">
        <v>54</v>
      </c>
      <c r="L604" t="s">
        <v>75</v>
      </c>
      <c r="M604">
        <v>58585</v>
      </c>
      <c r="N604" t="s">
        <v>1396</v>
      </c>
      <c r="O604" t="s">
        <v>46</v>
      </c>
      <c r="P604">
        <v>58585</v>
      </c>
      <c r="Q604">
        <v>0</v>
      </c>
      <c r="R604">
        <v>0</v>
      </c>
      <c r="S604" t="s">
        <v>4849</v>
      </c>
      <c r="T604" t="s">
        <v>48</v>
      </c>
      <c r="U604" t="s">
        <v>1768</v>
      </c>
      <c r="V604">
        <v>6271</v>
      </c>
      <c r="W604" t="s">
        <v>36</v>
      </c>
    </row>
    <row r="605" spans="1:23" x14ac:dyDescent="0.3">
      <c r="A605" t="s">
        <v>4850</v>
      </c>
      <c r="B605" s="1">
        <v>45062</v>
      </c>
      <c r="C605" s="1">
        <v>45151</v>
      </c>
      <c r="D605">
        <v>18911</v>
      </c>
      <c r="E605" t="s">
        <v>24</v>
      </c>
      <c r="F605" t="s">
        <v>25</v>
      </c>
      <c r="G605" t="s">
        <v>109</v>
      </c>
      <c r="H605" t="s">
        <v>59</v>
      </c>
      <c r="I605" t="s">
        <v>42</v>
      </c>
      <c r="J605" t="s">
        <v>114</v>
      </c>
      <c r="K605" t="s">
        <v>54</v>
      </c>
      <c r="L605" t="s">
        <v>31</v>
      </c>
      <c r="M605">
        <v>18911</v>
      </c>
      <c r="N605" t="s">
        <v>4851</v>
      </c>
      <c r="O605" t="s">
        <v>116</v>
      </c>
      <c r="P605">
        <v>18911</v>
      </c>
      <c r="Q605">
        <v>0</v>
      </c>
      <c r="R605">
        <v>0</v>
      </c>
      <c r="S605" t="s">
        <v>4852</v>
      </c>
      <c r="T605" t="s">
        <v>35</v>
      </c>
      <c r="U605" t="s">
        <v>35</v>
      </c>
      <c r="V605">
        <v>0</v>
      </c>
      <c r="W605" t="s">
        <v>29</v>
      </c>
    </row>
    <row r="606" spans="1:23" x14ac:dyDescent="0.3">
      <c r="A606" t="s">
        <v>4853</v>
      </c>
      <c r="B606" s="1">
        <v>45063</v>
      </c>
      <c r="C606" s="1">
        <v>45128</v>
      </c>
      <c r="D606">
        <v>4575</v>
      </c>
      <c r="E606" t="s">
        <v>24</v>
      </c>
      <c r="F606" t="s">
        <v>25</v>
      </c>
      <c r="G606" t="s">
        <v>26</v>
      </c>
      <c r="H606" t="s">
        <v>52</v>
      </c>
      <c r="I606" t="s">
        <v>28</v>
      </c>
      <c r="J606" t="s">
        <v>70</v>
      </c>
      <c r="K606" t="s">
        <v>54</v>
      </c>
      <c r="L606" t="s">
        <v>66</v>
      </c>
      <c r="M606">
        <v>4575</v>
      </c>
      <c r="N606" t="s">
        <v>2306</v>
      </c>
      <c r="O606" t="s">
        <v>33</v>
      </c>
      <c r="P606">
        <v>0</v>
      </c>
      <c r="Q606">
        <v>0</v>
      </c>
      <c r="R606">
        <v>4575</v>
      </c>
      <c r="S606" t="s">
        <v>4854</v>
      </c>
      <c r="T606" t="s">
        <v>48</v>
      </c>
      <c r="U606" t="s">
        <v>1186</v>
      </c>
      <c r="V606">
        <v>74246</v>
      </c>
      <c r="W606" t="s">
        <v>50</v>
      </c>
    </row>
    <row r="607" spans="1:23" x14ac:dyDescent="0.3">
      <c r="A607" t="s">
        <v>4853</v>
      </c>
      <c r="B607" s="1">
        <v>45063</v>
      </c>
      <c r="C607" s="1">
        <v>45146</v>
      </c>
      <c r="D607">
        <v>102</v>
      </c>
      <c r="E607" t="s">
        <v>24</v>
      </c>
      <c r="F607" t="s">
        <v>39</v>
      </c>
      <c r="G607" t="s">
        <v>26</v>
      </c>
      <c r="H607" t="s">
        <v>52</v>
      </c>
      <c r="I607" t="s">
        <v>28</v>
      </c>
      <c r="J607" t="s">
        <v>70</v>
      </c>
      <c r="K607" t="s">
        <v>54</v>
      </c>
      <c r="L607" t="s">
        <v>66</v>
      </c>
      <c r="M607">
        <v>102</v>
      </c>
      <c r="N607" t="s">
        <v>2306</v>
      </c>
      <c r="O607" t="s">
        <v>33</v>
      </c>
      <c r="P607">
        <v>0</v>
      </c>
      <c r="Q607">
        <v>0</v>
      </c>
      <c r="R607">
        <v>102</v>
      </c>
      <c r="S607" t="s">
        <v>4854</v>
      </c>
      <c r="T607" t="s">
        <v>48</v>
      </c>
      <c r="U607" t="s">
        <v>1186</v>
      </c>
      <c r="V607">
        <v>74246</v>
      </c>
      <c r="W607" t="s">
        <v>50</v>
      </c>
    </row>
    <row r="608" spans="1:23" x14ac:dyDescent="0.3">
      <c r="A608" t="s">
        <v>4855</v>
      </c>
      <c r="B608" s="1">
        <v>45064</v>
      </c>
      <c r="C608" s="1">
        <v>45133</v>
      </c>
      <c r="D608">
        <v>73864</v>
      </c>
      <c r="E608" t="s">
        <v>38</v>
      </c>
      <c r="F608" t="s">
        <v>25</v>
      </c>
      <c r="G608" t="s">
        <v>74</v>
      </c>
      <c r="H608" t="s">
        <v>41</v>
      </c>
      <c r="I608" t="s">
        <v>42</v>
      </c>
      <c r="J608" t="s">
        <v>43</v>
      </c>
      <c r="K608" t="s">
        <v>54</v>
      </c>
      <c r="L608" t="s">
        <v>31</v>
      </c>
      <c r="M608">
        <v>73864</v>
      </c>
      <c r="N608" t="s">
        <v>3849</v>
      </c>
      <c r="O608" t="s">
        <v>46</v>
      </c>
      <c r="P608">
        <v>73864</v>
      </c>
      <c r="Q608">
        <v>0</v>
      </c>
      <c r="R608">
        <v>0</v>
      </c>
      <c r="S608" t="s">
        <v>4856</v>
      </c>
      <c r="T608" t="s">
        <v>35</v>
      </c>
      <c r="U608" t="s">
        <v>35</v>
      </c>
      <c r="V608">
        <v>0</v>
      </c>
      <c r="W608" t="s">
        <v>64</v>
      </c>
    </row>
    <row r="609" spans="1:23" x14ac:dyDescent="0.3">
      <c r="A609" t="s">
        <v>4857</v>
      </c>
      <c r="B609" s="1">
        <v>45065</v>
      </c>
      <c r="C609" s="1">
        <v>45150</v>
      </c>
      <c r="D609">
        <v>33555</v>
      </c>
      <c r="E609" t="s">
        <v>24</v>
      </c>
      <c r="F609" t="s">
        <v>25</v>
      </c>
      <c r="G609" t="s">
        <v>74</v>
      </c>
      <c r="H609" t="s">
        <v>93</v>
      </c>
      <c r="I609" t="s">
        <v>28</v>
      </c>
      <c r="J609" t="s">
        <v>114</v>
      </c>
      <c r="K609" t="s">
        <v>30</v>
      </c>
      <c r="L609" t="s">
        <v>31</v>
      </c>
      <c r="M609">
        <v>33555</v>
      </c>
      <c r="N609" t="s">
        <v>3189</v>
      </c>
      <c r="O609" t="s">
        <v>33</v>
      </c>
      <c r="P609">
        <v>0</v>
      </c>
      <c r="Q609">
        <v>0</v>
      </c>
      <c r="R609">
        <v>33555</v>
      </c>
      <c r="S609" t="s">
        <v>4858</v>
      </c>
      <c r="T609" t="s">
        <v>35</v>
      </c>
      <c r="U609" t="s">
        <v>35</v>
      </c>
      <c r="V609">
        <v>0</v>
      </c>
      <c r="W609" t="s">
        <v>36</v>
      </c>
    </row>
    <row r="610" spans="1:23" x14ac:dyDescent="0.3">
      <c r="A610" t="s">
        <v>4859</v>
      </c>
      <c r="B610" s="1">
        <v>45066</v>
      </c>
      <c r="C610" s="1">
        <v>45136</v>
      </c>
      <c r="D610">
        <v>54868</v>
      </c>
      <c r="E610" t="s">
        <v>38</v>
      </c>
      <c r="F610" t="s">
        <v>25</v>
      </c>
      <c r="G610" t="s">
        <v>26</v>
      </c>
      <c r="H610" t="s">
        <v>85</v>
      </c>
      <c r="I610" t="s">
        <v>42</v>
      </c>
      <c r="J610" t="s">
        <v>64</v>
      </c>
      <c r="K610" t="s">
        <v>30</v>
      </c>
      <c r="L610" t="s">
        <v>75</v>
      </c>
      <c r="M610">
        <v>54868</v>
      </c>
      <c r="N610" t="s">
        <v>4860</v>
      </c>
      <c r="O610" t="s">
        <v>116</v>
      </c>
      <c r="P610">
        <v>54868</v>
      </c>
      <c r="Q610">
        <v>0</v>
      </c>
      <c r="R610">
        <v>0</v>
      </c>
      <c r="S610" t="s">
        <v>4861</v>
      </c>
      <c r="T610" t="s">
        <v>35</v>
      </c>
      <c r="U610" t="s">
        <v>35</v>
      </c>
      <c r="V610">
        <v>0</v>
      </c>
      <c r="W610" t="s">
        <v>50</v>
      </c>
    </row>
    <row r="611" spans="1:23" x14ac:dyDescent="0.3">
      <c r="A611" t="s">
        <v>4862</v>
      </c>
      <c r="B611" s="1">
        <v>45067</v>
      </c>
      <c r="C611" s="1">
        <v>45139</v>
      </c>
      <c r="D611">
        <v>84</v>
      </c>
      <c r="E611" t="s">
        <v>24</v>
      </c>
      <c r="F611" t="s">
        <v>39</v>
      </c>
      <c r="G611" t="s">
        <v>109</v>
      </c>
      <c r="H611" t="s">
        <v>52</v>
      </c>
      <c r="I611" t="s">
        <v>28</v>
      </c>
      <c r="J611" t="s">
        <v>53</v>
      </c>
      <c r="K611" t="s">
        <v>54</v>
      </c>
      <c r="L611" t="s">
        <v>55</v>
      </c>
      <c r="M611">
        <v>84</v>
      </c>
      <c r="N611" t="s">
        <v>3888</v>
      </c>
      <c r="O611" t="s">
        <v>33</v>
      </c>
      <c r="P611">
        <v>0</v>
      </c>
      <c r="Q611">
        <v>0</v>
      </c>
      <c r="R611">
        <v>84</v>
      </c>
      <c r="S611" t="s">
        <v>4863</v>
      </c>
      <c r="T611" t="s">
        <v>35</v>
      </c>
      <c r="U611" t="s">
        <v>35</v>
      </c>
      <c r="V611">
        <v>0</v>
      </c>
      <c r="W611" t="s">
        <v>50</v>
      </c>
    </row>
    <row r="612" spans="1:23" x14ac:dyDescent="0.3">
      <c r="A612" t="s">
        <v>4862</v>
      </c>
      <c r="B612" s="1">
        <v>45067</v>
      </c>
      <c r="C612" s="1">
        <v>45150</v>
      </c>
      <c r="D612">
        <v>51226</v>
      </c>
      <c r="E612" t="s">
        <v>24</v>
      </c>
      <c r="F612" t="s">
        <v>25</v>
      </c>
      <c r="G612" t="s">
        <v>109</v>
      </c>
      <c r="H612" t="s">
        <v>52</v>
      </c>
      <c r="I612" t="s">
        <v>28</v>
      </c>
      <c r="J612" t="s">
        <v>53</v>
      </c>
      <c r="K612" t="s">
        <v>54</v>
      </c>
      <c r="L612" t="s">
        <v>55</v>
      </c>
      <c r="M612">
        <v>51226</v>
      </c>
      <c r="N612" t="s">
        <v>3888</v>
      </c>
      <c r="O612" t="s">
        <v>33</v>
      </c>
      <c r="P612">
        <v>0</v>
      </c>
      <c r="Q612">
        <v>0</v>
      </c>
      <c r="R612">
        <v>51226</v>
      </c>
      <c r="S612" t="s">
        <v>4863</v>
      </c>
      <c r="T612" t="s">
        <v>35</v>
      </c>
      <c r="U612" t="s">
        <v>35</v>
      </c>
      <c r="V612">
        <v>0</v>
      </c>
      <c r="W612" t="s">
        <v>50</v>
      </c>
    </row>
    <row r="613" spans="1:23" x14ac:dyDescent="0.3">
      <c r="A613" t="s">
        <v>4864</v>
      </c>
      <c r="B613" s="1">
        <v>45068</v>
      </c>
      <c r="C613" s="1">
        <v>45156</v>
      </c>
      <c r="D613">
        <v>21005</v>
      </c>
      <c r="E613" t="s">
        <v>24</v>
      </c>
      <c r="F613" t="s">
        <v>25</v>
      </c>
      <c r="G613" t="s">
        <v>109</v>
      </c>
      <c r="H613" t="s">
        <v>93</v>
      </c>
      <c r="I613" t="s">
        <v>42</v>
      </c>
      <c r="J613" t="s">
        <v>29</v>
      </c>
      <c r="K613" t="s">
        <v>30</v>
      </c>
      <c r="L613" t="s">
        <v>75</v>
      </c>
      <c r="M613">
        <v>21005</v>
      </c>
      <c r="N613" t="s">
        <v>4865</v>
      </c>
      <c r="O613" t="s">
        <v>61</v>
      </c>
      <c r="P613">
        <v>0</v>
      </c>
      <c r="Q613">
        <v>21005</v>
      </c>
      <c r="R613">
        <v>0</v>
      </c>
      <c r="S613" t="s">
        <v>4866</v>
      </c>
      <c r="T613" t="s">
        <v>35</v>
      </c>
      <c r="U613" t="s">
        <v>35</v>
      </c>
      <c r="V613">
        <v>0</v>
      </c>
      <c r="W613" t="s">
        <v>43</v>
      </c>
    </row>
    <row r="614" spans="1:23" x14ac:dyDescent="0.3">
      <c r="A614" t="s">
        <v>4864</v>
      </c>
      <c r="B614" s="1">
        <v>45068</v>
      </c>
      <c r="C614" s="1">
        <v>45137</v>
      </c>
      <c r="D614">
        <v>117</v>
      </c>
      <c r="E614" t="s">
        <v>24</v>
      </c>
      <c r="F614" t="s">
        <v>39</v>
      </c>
      <c r="G614" t="s">
        <v>109</v>
      </c>
      <c r="H614" t="s">
        <v>93</v>
      </c>
      <c r="I614" t="s">
        <v>42</v>
      </c>
      <c r="J614" t="s">
        <v>29</v>
      </c>
      <c r="K614" t="s">
        <v>30</v>
      </c>
      <c r="L614" t="s">
        <v>75</v>
      </c>
      <c r="M614">
        <v>117</v>
      </c>
      <c r="N614" t="s">
        <v>4865</v>
      </c>
      <c r="O614" t="s">
        <v>61</v>
      </c>
      <c r="P614">
        <v>0</v>
      </c>
      <c r="Q614">
        <v>117</v>
      </c>
      <c r="R614">
        <v>0</v>
      </c>
      <c r="S614" t="s">
        <v>4866</v>
      </c>
      <c r="T614" t="s">
        <v>35</v>
      </c>
      <c r="U614" t="s">
        <v>35</v>
      </c>
      <c r="V614">
        <v>0</v>
      </c>
      <c r="W614" t="s">
        <v>43</v>
      </c>
    </row>
    <row r="615" spans="1:23" x14ac:dyDescent="0.3">
      <c r="A615" t="s">
        <v>4867</v>
      </c>
      <c r="B615" s="1">
        <v>45069</v>
      </c>
      <c r="C615" s="1">
        <v>45147</v>
      </c>
      <c r="D615">
        <v>87</v>
      </c>
      <c r="E615" t="s">
        <v>38</v>
      </c>
      <c r="F615" t="s">
        <v>39</v>
      </c>
      <c r="G615" t="s">
        <v>119</v>
      </c>
      <c r="H615" t="s">
        <v>27</v>
      </c>
      <c r="I615" t="s">
        <v>28</v>
      </c>
      <c r="J615" t="s">
        <v>70</v>
      </c>
      <c r="K615" t="s">
        <v>54</v>
      </c>
      <c r="L615" t="s">
        <v>44</v>
      </c>
      <c r="M615">
        <v>87</v>
      </c>
      <c r="N615" t="s">
        <v>1121</v>
      </c>
      <c r="O615" t="s">
        <v>33</v>
      </c>
      <c r="P615">
        <v>0</v>
      </c>
      <c r="Q615">
        <v>0</v>
      </c>
      <c r="R615">
        <v>87</v>
      </c>
      <c r="S615" t="s">
        <v>4868</v>
      </c>
      <c r="T615" t="s">
        <v>35</v>
      </c>
      <c r="U615" t="s">
        <v>35</v>
      </c>
      <c r="V615">
        <v>0</v>
      </c>
      <c r="W615" t="s">
        <v>36</v>
      </c>
    </row>
    <row r="616" spans="1:23" x14ac:dyDescent="0.3">
      <c r="A616" t="s">
        <v>4867</v>
      </c>
      <c r="B616" s="1">
        <v>45069</v>
      </c>
      <c r="C616" s="1">
        <v>45133</v>
      </c>
      <c r="D616">
        <v>72816</v>
      </c>
      <c r="E616" t="s">
        <v>38</v>
      </c>
      <c r="F616" t="s">
        <v>25</v>
      </c>
      <c r="G616" t="s">
        <v>119</v>
      </c>
      <c r="H616" t="s">
        <v>27</v>
      </c>
      <c r="I616" t="s">
        <v>28</v>
      </c>
      <c r="J616" t="s">
        <v>70</v>
      </c>
      <c r="K616" t="s">
        <v>54</v>
      </c>
      <c r="L616" t="s">
        <v>44</v>
      </c>
      <c r="M616">
        <v>72816</v>
      </c>
      <c r="N616" t="s">
        <v>1121</v>
      </c>
      <c r="O616" t="s">
        <v>33</v>
      </c>
      <c r="P616">
        <v>0</v>
      </c>
      <c r="Q616">
        <v>0</v>
      </c>
      <c r="R616">
        <v>72816</v>
      </c>
      <c r="S616" t="s">
        <v>4868</v>
      </c>
      <c r="T616" t="s">
        <v>35</v>
      </c>
      <c r="U616" t="s">
        <v>35</v>
      </c>
      <c r="V616">
        <v>0</v>
      </c>
      <c r="W616" t="s">
        <v>36</v>
      </c>
    </row>
    <row r="617" spans="1:23" x14ac:dyDescent="0.3">
      <c r="A617" t="s">
        <v>4869</v>
      </c>
      <c r="B617" s="1">
        <v>45070</v>
      </c>
      <c r="C617" s="1">
        <v>45135</v>
      </c>
      <c r="D617">
        <v>98324</v>
      </c>
      <c r="E617" t="s">
        <v>24</v>
      </c>
      <c r="F617" t="s">
        <v>25</v>
      </c>
      <c r="G617" t="s">
        <v>74</v>
      </c>
      <c r="H617" t="s">
        <v>59</v>
      </c>
      <c r="I617" t="s">
        <v>28</v>
      </c>
      <c r="J617" t="s">
        <v>53</v>
      </c>
      <c r="K617" t="s">
        <v>54</v>
      </c>
      <c r="L617" t="s">
        <v>66</v>
      </c>
      <c r="M617">
        <v>98324</v>
      </c>
      <c r="N617" t="s">
        <v>4870</v>
      </c>
      <c r="O617" t="s">
        <v>33</v>
      </c>
      <c r="P617">
        <v>0</v>
      </c>
      <c r="Q617">
        <v>0</v>
      </c>
      <c r="R617">
        <v>98324</v>
      </c>
      <c r="S617" t="s">
        <v>4871</v>
      </c>
      <c r="T617" t="s">
        <v>48</v>
      </c>
      <c r="U617" t="s">
        <v>1792</v>
      </c>
      <c r="V617">
        <v>23639</v>
      </c>
      <c r="W617" t="s">
        <v>29</v>
      </c>
    </row>
    <row r="618" spans="1:23" x14ac:dyDescent="0.3">
      <c r="A618" t="s">
        <v>4872</v>
      </c>
      <c r="B618" s="1">
        <v>45071</v>
      </c>
      <c r="C618" s="1">
        <v>45158</v>
      </c>
      <c r="D618">
        <v>32124</v>
      </c>
      <c r="E618" t="s">
        <v>24</v>
      </c>
      <c r="F618" t="s">
        <v>25</v>
      </c>
      <c r="G618" t="s">
        <v>109</v>
      </c>
      <c r="H618" t="s">
        <v>41</v>
      </c>
      <c r="I618" t="s">
        <v>28</v>
      </c>
      <c r="J618" t="s">
        <v>70</v>
      </c>
      <c r="K618" t="s">
        <v>30</v>
      </c>
      <c r="L618" t="s">
        <v>31</v>
      </c>
      <c r="M618">
        <v>32124</v>
      </c>
      <c r="N618" t="s">
        <v>1289</v>
      </c>
      <c r="O618" t="s">
        <v>33</v>
      </c>
      <c r="P618">
        <v>0</v>
      </c>
      <c r="Q618">
        <v>0</v>
      </c>
      <c r="R618">
        <v>32124</v>
      </c>
      <c r="S618" t="s">
        <v>4873</v>
      </c>
      <c r="T618" t="s">
        <v>48</v>
      </c>
      <c r="U618" t="s">
        <v>567</v>
      </c>
      <c r="V618">
        <v>1422</v>
      </c>
      <c r="W618" t="s">
        <v>36</v>
      </c>
    </row>
    <row r="619" spans="1:23" x14ac:dyDescent="0.3">
      <c r="A619" t="s">
        <v>4872</v>
      </c>
      <c r="B619" s="1">
        <v>45071</v>
      </c>
      <c r="C619" s="1">
        <v>45150</v>
      </c>
      <c r="D619">
        <v>82</v>
      </c>
      <c r="E619" t="s">
        <v>24</v>
      </c>
      <c r="F619" t="s">
        <v>39</v>
      </c>
      <c r="G619" t="s">
        <v>109</v>
      </c>
      <c r="H619" t="s">
        <v>41</v>
      </c>
      <c r="I619" t="s">
        <v>28</v>
      </c>
      <c r="J619" t="s">
        <v>70</v>
      </c>
      <c r="K619" t="s">
        <v>30</v>
      </c>
      <c r="L619" t="s">
        <v>31</v>
      </c>
      <c r="M619">
        <v>82</v>
      </c>
      <c r="N619" t="s">
        <v>1289</v>
      </c>
      <c r="O619" t="s">
        <v>33</v>
      </c>
      <c r="P619">
        <v>0</v>
      </c>
      <c r="Q619">
        <v>0</v>
      </c>
      <c r="R619">
        <v>82</v>
      </c>
      <c r="S619" t="s">
        <v>4873</v>
      </c>
      <c r="T619" t="s">
        <v>48</v>
      </c>
      <c r="U619" t="s">
        <v>567</v>
      </c>
      <c r="V619">
        <v>1422</v>
      </c>
      <c r="W619" t="s">
        <v>36</v>
      </c>
    </row>
    <row r="620" spans="1:23" x14ac:dyDescent="0.3">
      <c r="A620" t="s">
        <v>4874</v>
      </c>
      <c r="B620" s="1">
        <v>45072</v>
      </c>
      <c r="C620" s="1">
        <v>45142</v>
      </c>
      <c r="D620">
        <v>33144</v>
      </c>
      <c r="E620" t="s">
        <v>24</v>
      </c>
      <c r="F620" t="s">
        <v>25</v>
      </c>
      <c r="G620" t="s">
        <v>119</v>
      </c>
      <c r="H620" t="s">
        <v>27</v>
      </c>
      <c r="I620" t="s">
        <v>42</v>
      </c>
      <c r="J620" t="s">
        <v>114</v>
      </c>
      <c r="K620" t="s">
        <v>54</v>
      </c>
      <c r="L620" t="s">
        <v>55</v>
      </c>
      <c r="M620">
        <v>33144</v>
      </c>
      <c r="N620" t="s">
        <v>3515</v>
      </c>
      <c r="O620" t="s">
        <v>116</v>
      </c>
      <c r="P620">
        <v>33144</v>
      </c>
      <c r="Q620">
        <v>0</v>
      </c>
      <c r="R620">
        <v>0</v>
      </c>
      <c r="S620" t="s">
        <v>4875</v>
      </c>
      <c r="T620" t="s">
        <v>35</v>
      </c>
      <c r="U620" t="s">
        <v>35</v>
      </c>
      <c r="V620">
        <v>0</v>
      </c>
      <c r="W620" t="s">
        <v>29</v>
      </c>
    </row>
    <row r="621" spans="1:23" x14ac:dyDescent="0.3">
      <c r="A621" t="s">
        <v>4874</v>
      </c>
      <c r="B621" s="1">
        <v>45072</v>
      </c>
      <c r="C621" s="1">
        <v>45148</v>
      </c>
      <c r="D621">
        <v>122</v>
      </c>
      <c r="E621" t="s">
        <v>24</v>
      </c>
      <c r="F621" t="s">
        <v>39</v>
      </c>
      <c r="G621" t="s">
        <v>119</v>
      </c>
      <c r="H621" t="s">
        <v>27</v>
      </c>
      <c r="I621" t="s">
        <v>42</v>
      </c>
      <c r="J621" t="s">
        <v>114</v>
      </c>
      <c r="K621" t="s">
        <v>54</v>
      </c>
      <c r="L621" t="s">
        <v>55</v>
      </c>
      <c r="M621">
        <v>122</v>
      </c>
      <c r="N621" t="s">
        <v>3515</v>
      </c>
      <c r="O621" t="s">
        <v>116</v>
      </c>
      <c r="P621">
        <v>122</v>
      </c>
      <c r="Q621">
        <v>0</v>
      </c>
      <c r="R621">
        <v>0</v>
      </c>
      <c r="S621" t="s">
        <v>4875</v>
      </c>
      <c r="T621" t="s">
        <v>35</v>
      </c>
      <c r="U621" t="s">
        <v>35</v>
      </c>
      <c r="V621">
        <v>0</v>
      </c>
      <c r="W621" t="s">
        <v>29</v>
      </c>
    </row>
    <row r="622" spans="1:23" x14ac:dyDescent="0.3">
      <c r="A622" t="s">
        <v>4876</v>
      </c>
      <c r="B622" s="1">
        <v>45073</v>
      </c>
      <c r="C622" s="1">
        <v>45142</v>
      </c>
      <c r="D622">
        <v>16987</v>
      </c>
      <c r="E622" t="s">
        <v>38</v>
      </c>
      <c r="F622" t="s">
        <v>25</v>
      </c>
      <c r="G622" t="s">
        <v>74</v>
      </c>
      <c r="H622" t="s">
        <v>41</v>
      </c>
      <c r="I622" t="s">
        <v>42</v>
      </c>
      <c r="J622" t="s">
        <v>43</v>
      </c>
      <c r="K622" t="s">
        <v>54</v>
      </c>
      <c r="L622" t="s">
        <v>31</v>
      </c>
      <c r="M622">
        <v>16987</v>
      </c>
      <c r="N622" t="s">
        <v>4877</v>
      </c>
      <c r="O622" t="s">
        <v>116</v>
      </c>
      <c r="P622">
        <v>16987</v>
      </c>
      <c r="Q622">
        <v>0</v>
      </c>
      <c r="R622">
        <v>0</v>
      </c>
      <c r="S622" t="s">
        <v>4878</v>
      </c>
      <c r="T622" t="s">
        <v>48</v>
      </c>
      <c r="U622" t="s">
        <v>1216</v>
      </c>
      <c r="V622">
        <v>16614</v>
      </c>
      <c r="W622" t="s">
        <v>53</v>
      </c>
    </row>
    <row r="623" spans="1:23" x14ac:dyDescent="0.3">
      <c r="A623" t="s">
        <v>4879</v>
      </c>
      <c r="B623" s="1">
        <v>45074</v>
      </c>
      <c r="C623" s="1">
        <v>45135</v>
      </c>
      <c r="D623">
        <v>4426</v>
      </c>
      <c r="E623" t="s">
        <v>38</v>
      </c>
      <c r="F623" t="s">
        <v>25</v>
      </c>
      <c r="G623" t="s">
        <v>119</v>
      </c>
      <c r="H623" t="s">
        <v>41</v>
      </c>
      <c r="I623" t="s">
        <v>42</v>
      </c>
      <c r="J623" t="s">
        <v>53</v>
      </c>
      <c r="K623" t="s">
        <v>54</v>
      </c>
      <c r="L623" t="s">
        <v>55</v>
      </c>
      <c r="M623">
        <v>4426</v>
      </c>
      <c r="N623" t="s">
        <v>4880</v>
      </c>
      <c r="O623" t="s">
        <v>116</v>
      </c>
      <c r="P623">
        <v>4426</v>
      </c>
      <c r="Q623">
        <v>0</v>
      </c>
      <c r="R623">
        <v>0</v>
      </c>
      <c r="S623" t="s">
        <v>4881</v>
      </c>
      <c r="T623" t="s">
        <v>48</v>
      </c>
      <c r="U623" t="s">
        <v>577</v>
      </c>
      <c r="V623">
        <v>60334</v>
      </c>
      <c r="W623" t="s">
        <v>36</v>
      </c>
    </row>
    <row r="624" spans="1:23" x14ac:dyDescent="0.3">
      <c r="A624" t="s">
        <v>4882</v>
      </c>
      <c r="B624" s="1">
        <v>45075</v>
      </c>
      <c r="C624" s="1">
        <v>45164</v>
      </c>
      <c r="D624">
        <v>28927</v>
      </c>
      <c r="E624" t="s">
        <v>38</v>
      </c>
      <c r="F624" t="s">
        <v>25</v>
      </c>
      <c r="G624" t="s">
        <v>74</v>
      </c>
      <c r="H624" t="s">
        <v>27</v>
      </c>
      <c r="I624" t="s">
        <v>28</v>
      </c>
      <c r="J624" t="s">
        <v>70</v>
      </c>
      <c r="K624" t="s">
        <v>30</v>
      </c>
      <c r="L624" t="s">
        <v>55</v>
      </c>
      <c r="M624">
        <v>28927</v>
      </c>
      <c r="N624" t="s">
        <v>4883</v>
      </c>
      <c r="O624" t="s">
        <v>33</v>
      </c>
      <c r="P624">
        <v>0</v>
      </c>
      <c r="Q624">
        <v>0</v>
      </c>
      <c r="R624">
        <v>28927</v>
      </c>
      <c r="S624" t="s">
        <v>4884</v>
      </c>
      <c r="T624" t="s">
        <v>48</v>
      </c>
      <c r="U624" t="s">
        <v>581</v>
      </c>
      <c r="V624">
        <v>73566</v>
      </c>
      <c r="W624" t="s">
        <v>53</v>
      </c>
    </row>
    <row r="625" spans="1:23" x14ac:dyDescent="0.3">
      <c r="A625" t="s">
        <v>4882</v>
      </c>
      <c r="B625" s="1">
        <v>45075</v>
      </c>
      <c r="C625" s="1">
        <v>45152</v>
      </c>
      <c r="D625">
        <v>108</v>
      </c>
      <c r="E625" t="s">
        <v>38</v>
      </c>
      <c r="F625" t="s">
        <v>39</v>
      </c>
      <c r="G625" t="s">
        <v>74</v>
      </c>
      <c r="H625" t="s">
        <v>27</v>
      </c>
      <c r="I625" t="s">
        <v>28</v>
      </c>
      <c r="J625" t="s">
        <v>70</v>
      </c>
      <c r="K625" t="s">
        <v>30</v>
      </c>
      <c r="L625" t="s">
        <v>55</v>
      </c>
      <c r="M625">
        <v>108</v>
      </c>
      <c r="N625" t="s">
        <v>4883</v>
      </c>
      <c r="O625" t="s">
        <v>33</v>
      </c>
      <c r="P625">
        <v>0</v>
      </c>
      <c r="Q625">
        <v>0</v>
      </c>
      <c r="R625">
        <v>108</v>
      </c>
      <c r="S625" t="s">
        <v>4884</v>
      </c>
      <c r="T625" t="s">
        <v>48</v>
      </c>
      <c r="U625" t="s">
        <v>581</v>
      </c>
      <c r="V625">
        <v>73566</v>
      </c>
      <c r="W625" t="s">
        <v>53</v>
      </c>
    </row>
    <row r="626" spans="1:23" x14ac:dyDescent="0.3">
      <c r="A626" t="s">
        <v>4885</v>
      </c>
      <c r="B626" s="1">
        <v>45076</v>
      </c>
      <c r="C626" s="1">
        <v>45141</v>
      </c>
      <c r="D626">
        <v>35187</v>
      </c>
      <c r="E626" t="s">
        <v>38</v>
      </c>
      <c r="F626" t="s">
        <v>25</v>
      </c>
      <c r="G626" t="s">
        <v>26</v>
      </c>
      <c r="H626" t="s">
        <v>59</v>
      </c>
      <c r="I626" t="s">
        <v>42</v>
      </c>
      <c r="J626" t="s">
        <v>29</v>
      </c>
      <c r="K626" t="s">
        <v>30</v>
      </c>
      <c r="L626" t="s">
        <v>44</v>
      </c>
      <c r="M626">
        <v>35187</v>
      </c>
      <c r="N626" t="s">
        <v>4886</v>
      </c>
      <c r="O626" t="s">
        <v>116</v>
      </c>
      <c r="P626">
        <v>35187</v>
      </c>
      <c r="Q626">
        <v>0</v>
      </c>
      <c r="R626">
        <v>0</v>
      </c>
      <c r="S626" t="s">
        <v>4887</v>
      </c>
      <c r="T626" t="s">
        <v>35</v>
      </c>
      <c r="U626" t="s">
        <v>35</v>
      </c>
      <c r="V626">
        <v>0</v>
      </c>
      <c r="W626" t="s">
        <v>43</v>
      </c>
    </row>
    <row r="627" spans="1:23" x14ac:dyDescent="0.3">
      <c r="A627" t="s">
        <v>4885</v>
      </c>
      <c r="B627" s="1">
        <v>45076</v>
      </c>
      <c r="C627" s="1">
        <v>45161</v>
      </c>
      <c r="D627">
        <v>11</v>
      </c>
      <c r="E627" t="s">
        <v>38</v>
      </c>
      <c r="F627" t="s">
        <v>39</v>
      </c>
      <c r="G627" t="s">
        <v>26</v>
      </c>
      <c r="H627" t="s">
        <v>59</v>
      </c>
      <c r="I627" t="s">
        <v>42</v>
      </c>
      <c r="J627" t="s">
        <v>29</v>
      </c>
      <c r="K627" t="s">
        <v>30</v>
      </c>
      <c r="L627" t="s">
        <v>44</v>
      </c>
      <c r="M627">
        <v>110</v>
      </c>
      <c r="N627" t="s">
        <v>4886</v>
      </c>
      <c r="O627" t="s">
        <v>116</v>
      </c>
      <c r="P627">
        <v>110</v>
      </c>
      <c r="Q627">
        <v>0</v>
      </c>
      <c r="R627">
        <v>0</v>
      </c>
      <c r="S627" t="s">
        <v>4887</v>
      </c>
      <c r="T627" t="s">
        <v>35</v>
      </c>
      <c r="U627" t="s">
        <v>35</v>
      </c>
      <c r="V627">
        <v>0</v>
      </c>
      <c r="W627" t="s">
        <v>43</v>
      </c>
    </row>
    <row r="628" spans="1:23" x14ac:dyDescent="0.3">
      <c r="A628" t="s">
        <v>4888</v>
      </c>
      <c r="B628" s="1">
        <v>45077</v>
      </c>
      <c r="C628" s="1">
        <v>45164</v>
      </c>
      <c r="D628">
        <v>103</v>
      </c>
      <c r="E628" t="s">
        <v>24</v>
      </c>
      <c r="F628" t="s">
        <v>39</v>
      </c>
      <c r="G628" t="s">
        <v>109</v>
      </c>
      <c r="H628" t="s">
        <v>59</v>
      </c>
      <c r="I628" t="s">
        <v>42</v>
      </c>
      <c r="J628" t="s">
        <v>43</v>
      </c>
      <c r="K628" t="s">
        <v>30</v>
      </c>
      <c r="L628" t="s">
        <v>31</v>
      </c>
      <c r="M628">
        <v>103</v>
      </c>
      <c r="N628" t="s">
        <v>2150</v>
      </c>
      <c r="O628" t="s">
        <v>46</v>
      </c>
      <c r="P628">
        <v>103</v>
      </c>
      <c r="Q628">
        <v>0</v>
      </c>
      <c r="R628">
        <v>0</v>
      </c>
      <c r="S628" t="s">
        <v>4889</v>
      </c>
      <c r="T628" t="s">
        <v>35</v>
      </c>
      <c r="U628" t="s">
        <v>35</v>
      </c>
      <c r="V628">
        <v>0</v>
      </c>
      <c r="W628" t="s">
        <v>53</v>
      </c>
    </row>
    <row r="629" spans="1:23" x14ac:dyDescent="0.3">
      <c r="A629" t="s">
        <v>4888</v>
      </c>
      <c r="B629" s="1">
        <v>45077</v>
      </c>
      <c r="C629" s="1">
        <v>45150</v>
      </c>
      <c r="D629">
        <v>96649</v>
      </c>
      <c r="E629" t="s">
        <v>24</v>
      </c>
      <c r="F629" t="s">
        <v>25</v>
      </c>
      <c r="G629" t="s">
        <v>109</v>
      </c>
      <c r="H629" t="s">
        <v>59</v>
      </c>
      <c r="I629" t="s">
        <v>42</v>
      </c>
      <c r="J629" t="s">
        <v>43</v>
      </c>
      <c r="K629" t="s">
        <v>30</v>
      </c>
      <c r="L629" t="s">
        <v>31</v>
      </c>
      <c r="M629">
        <v>96649</v>
      </c>
      <c r="N629" t="s">
        <v>2150</v>
      </c>
      <c r="O629" t="s">
        <v>46</v>
      </c>
      <c r="P629">
        <v>96649</v>
      </c>
      <c r="Q629">
        <v>0</v>
      </c>
      <c r="R629">
        <v>0</v>
      </c>
      <c r="S629" t="s">
        <v>4889</v>
      </c>
      <c r="T629" t="s">
        <v>35</v>
      </c>
      <c r="U629" t="s">
        <v>35</v>
      </c>
      <c r="V629">
        <v>0</v>
      </c>
      <c r="W629" t="s">
        <v>53</v>
      </c>
    </row>
    <row r="630" spans="1:23" x14ac:dyDescent="0.3">
      <c r="A630" t="s">
        <v>4890</v>
      </c>
      <c r="B630" s="1">
        <v>45078</v>
      </c>
      <c r="C630" s="1">
        <v>45145</v>
      </c>
      <c r="D630">
        <v>112</v>
      </c>
      <c r="E630" t="s">
        <v>38</v>
      </c>
      <c r="F630" t="s">
        <v>39</v>
      </c>
      <c r="G630" t="s">
        <v>80</v>
      </c>
      <c r="H630" t="s">
        <v>41</v>
      </c>
      <c r="I630" t="s">
        <v>42</v>
      </c>
      <c r="J630" t="s">
        <v>43</v>
      </c>
      <c r="K630" t="s">
        <v>54</v>
      </c>
      <c r="L630" t="s">
        <v>66</v>
      </c>
      <c r="M630">
        <v>112</v>
      </c>
      <c r="N630" t="s">
        <v>4891</v>
      </c>
      <c r="O630" t="s">
        <v>46</v>
      </c>
      <c r="P630">
        <v>112</v>
      </c>
      <c r="Q630">
        <v>0</v>
      </c>
      <c r="R630">
        <v>0</v>
      </c>
      <c r="S630" t="s">
        <v>4892</v>
      </c>
      <c r="T630" t="s">
        <v>48</v>
      </c>
      <c r="U630" t="s">
        <v>1232</v>
      </c>
      <c r="V630">
        <v>2348</v>
      </c>
      <c r="W630" t="s">
        <v>29</v>
      </c>
    </row>
    <row r="631" spans="1:23" x14ac:dyDescent="0.3">
      <c r="A631" t="s">
        <v>4890</v>
      </c>
      <c r="B631" s="1">
        <v>45078</v>
      </c>
      <c r="C631" s="1">
        <v>45167</v>
      </c>
      <c r="D631">
        <v>71232</v>
      </c>
      <c r="E631" t="s">
        <v>38</v>
      </c>
      <c r="F631" t="s">
        <v>25</v>
      </c>
      <c r="G631" t="s">
        <v>80</v>
      </c>
      <c r="H631" t="s">
        <v>41</v>
      </c>
      <c r="I631" t="s">
        <v>42</v>
      </c>
      <c r="J631" t="s">
        <v>43</v>
      </c>
      <c r="K631" t="s">
        <v>54</v>
      </c>
      <c r="L631" t="s">
        <v>66</v>
      </c>
      <c r="M631">
        <v>71232</v>
      </c>
      <c r="N631" t="s">
        <v>4891</v>
      </c>
      <c r="O631" t="s">
        <v>46</v>
      </c>
      <c r="P631">
        <v>71232</v>
      </c>
      <c r="Q631">
        <v>0</v>
      </c>
      <c r="R631">
        <v>0</v>
      </c>
      <c r="S631" t="s">
        <v>4892</v>
      </c>
      <c r="T631" t="s">
        <v>48</v>
      </c>
      <c r="U631" t="s">
        <v>1232</v>
      </c>
      <c r="V631">
        <v>2348</v>
      </c>
      <c r="W631" t="s">
        <v>29</v>
      </c>
    </row>
    <row r="632" spans="1:23" x14ac:dyDescent="0.3">
      <c r="A632" t="s">
        <v>4893</v>
      </c>
      <c r="B632" s="1">
        <v>45079</v>
      </c>
      <c r="C632" s="1">
        <v>45146</v>
      </c>
      <c r="D632">
        <v>63229</v>
      </c>
      <c r="E632" t="s">
        <v>24</v>
      </c>
      <c r="F632" t="s">
        <v>25</v>
      </c>
      <c r="G632" t="s">
        <v>26</v>
      </c>
      <c r="H632" t="s">
        <v>59</v>
      </c>
      <c r="I632" t="s">
        <v>42</v>
      </c>
      <c r="J632" t="s">
        <v>70</v>
      </c>
      <c r="K632" t="s">
        <v>54</v>
      </c>
      <c r="L632" t="s">
        <v>55</v>
      </c>
      <c r="M632">
        <v>63229</v>
      </c>
      <c r="N632" t="s">
        <v>3009</v>
      </c>
      <c r="O632" t="s">
        <v>61</v>
      </c>
      <c r="P632">
        <v>0</v>
      </c>
      <c r="Q632">
        <v>63229</v>
      </c>
      <c r="R632">
        <v>0</v>
      </c>
      <c r="S632" t="s">
        <v>4894</v>
      </c>
      <c r="T632" t="s">
        <v>48</v>
      </c>
      <c r="U632" t="s">
        <v>596</v>
      </c>
      <c r="V632">
        <v>81559</v>
      </c>
      <c r="W632" t="s">
        <v>53</v>
      </c>
    </row>
    <row r="633" spans="1:23" x14ac:dyDescent="0.3">
      <c r="A633" t="s">
        <v>4895</v>
      </c>
      <c r="B633" s="1">
        <v>45080</v>
      </c>
      <c r="C633" s="1">
        <v>45160</v>
      </c>
      <c r="D633">
        <v>65797</v>
      </c>
      <c r="E633" t="s">
        <v>24</v>
      </c>
      <c r="F633" t="s">
        <v>25</v>
      </c>
      <c r="G633" t="s">
        <v>109</v>
      </c>
      <c r="H633" t="s">
        <v>85</v>
      </c>
      <c r="I633" t="s">
        <v>42</v>
      </c>
      <c r="J633" t="s">
        <v>64</v>
      </c>
      <c r="K633" t="s">
        <v>54</v>
      </c>
      <c r="L633" t="s">
        <v>44</v>
      </c>
      <c r="M633">
        <v>65797</v>
      </c>
      <c r="N633" t="s">
        <v>532</v>
      </c>
      <c r="O633" t="s">
        <v>46</v>
      </c>
      <c r="P633">
        <v>65797</v>
      </c>
      <c r="Q633">
        <v>0</v>
      </c>
      <c r="R633">
        <v>0</v>
      </c>
      <c r="S633" t="s">
        <v>4896</v>
      </c>
      <c r="T633" t="s">
        <v>35</v>
      </c>
      <c r="U633" t="s">
        <v>35</v>
      </c>
      <c r="V633">
        <v>0</v>
      </c>
      <c r="W633" t="s">
        <v>50</v>
      </c>
    </row>
    <row r="634" spans="1:23" x14ac:dyDescent="0.3">
      <c r="A634" t="s">
        <v>4897</v>
      </c>
      <c r="B634" s="1">
        <v>45081</v>
      </c>
      <c r="C634" s="1">
        <v>45149</v>
      </c>
      <c r="D634">
        <v>10</v>
      </c>
      <c r="E634" t="s">
        <v>38</v>
      </c>
      <c r="F634" t="s">
        <v>39</v>
      </c>
      <c r="G634" t="s">
        <v>109</v>
      </c>
      <c r="H634" t="s">
        <v>52</v>
      </c>
      <c r="I634" t="s">
        <v>42</v>
      </c>
      <c r="J634" t="s">
        <v>43</v>
      </c>
      <c r="K634" t="s">
        <v>30</v>
      </c>
      <c r="L634" t="s">
        <v>31</v>
      </c>
      <c r="M634">
        <v>100</v>
      </c>
      <c r="N634" t="s">
        <v>4898</v>
      </c>
      <c r="O634" t="s">
        <v>116</v>
      </c>
      <c r="P634">
        <v>100</v>
      </c>
      <c r="Q634">
        <v>0</v>
      </c>
      <c r="R634">
        <v>0</v>
      </c>
      <c r="S634" t="s">
        <v>4899</v>
      </c>
      <c r="T634" t="s">
        <v>48</v>
      </c>
      <c r="U634" t="s">
        <v>1242</v>
      </c>
      <c r="V634">
        <v>87075</v>
      </c>
      <c r="W634" t="s">
        <v>64</v>
      </c>
    </row>
    <row r="635" spans="1:23" x14ac:dyDescent="0.3">
      <c r="A635" t="s">
        <v>4897</v>
      </c>
      <c r="B635" s="1">
        <v>45081</v>
      </c>
      <c r="C635" s="1">
        <v>45150</v>
      </c>
      <c r="D635">
        <v>66618</v>
      </c>
      <c r="E635" t="s">
        <v>38</v>
      </c>
      <c r="F635" t="s">
        <v>25</v>
      </c>
      <c r="G635" t="s">
        <v>109</v>
      </c>
      <c r="H635" t="s">
        <v>52</v>
      </c>
      <c r="I635" t="s">
        <v>42</v>
      </c>
      <c r="J635" t="s">
        <v>43</v>
      </c>
      <c r="K635" t="s">
        <v>30</v>
      </c>
      <c r="L635" t="s">
        <v>31</v>
      </c>
      <c r="M635">
        <v>66618</v>
      </c>
      <c r="N635" t="s">
        <v>4898</v>
      </c>
      <c r="O635" t="s">
        <v>116</v>
      </c>
      <c r="P635">
        <v>66618</v>
      </c>
      <c r="Q635">
        <v>0</v>
      </c>
      <c r="R635">
        <v>0</v>
      </c>
      <c r="S635" t="s">
        <v>4899</v>
      </c>
      <c r="T635" t="s">
        <v>48</v>
      </c>
      <c r="U635" t="s">
        <v>1242</v>
      </c>
      <c r="V635">
        <v>87075</v>
      </c>
      <c r="W635" t="s">
        <v>64</v>
      </c>
    </row>
    <row r="636" spans="1:23" x14ac:dyDescent="0.3">
      <c r="A636" t="s">
        <v>4900</v>
      </c>
      <c r="B636" s="1">
        <v>45082</v>
      </c>
      <c r="C636" s="1">
        <v>45147</v>
      </c>
      <c r="D636">
        <v>33123</v>
      </c>
      <c r="E636" t="s">
        <v>24</v>
      </c>
      <c r="F636" t="s">
        <v>25</v>
      </c>
      <c r="G636" t="s">
        <v>109</v>
      </c>
      <c r="H636" t="s">
        <v>27</v>
      </c>
      <c r="I636" t="s">
        <v>42</v>
      </c>
      <c r="J636" t="s">
        <v>50</v>
      </c>
      <c r="K636" t="s">
        <v>30</v>
      </c>
      <c r="L636" t="s">
        <v>66</v>
      </c>
      <c r="M636">
        <v>33123</v>
      </c>
      <c r="N636" t="s">
        <v>4901</v>
      </c>
      <c r="O636" t="s">
        <v>46</v>
      </c>
      <c r="P636">
        <v>33123</v>
      </c>
      <c r="Q636">
        <v>0</v>
      </c>
      <c r="R636">
        <v>0</v>
      </c>
      <c r="S636" t="s">
        <v>4902</v>
      </c>
      <c r="T636" t="s">
        <v>48</v>
      </c>
      <c r="U636" t="s">
        <v>1246</v>
      </c>
      <c r="V636">
        <v>31049</v>
      </c>
      <c r="W636" t="s">
        <v>29</v>
      </c>
    </row>
    <row r="637" spans="1:23" x14ac:dyDescent="0.3">
      <c r="A637" t="s">
        <v>4903</v>
      </c>
      <c r="B637" s="1">
        <v>45083</v>
      </c>
      <c r="C637" s="1">
        <v>45154</v>
      </c>
      <c r="D637">
        <v>32938</v>
      </c>
      <c r="E637" t="s">
        <v>24</v>
      </c>
      <c r="F637" t="s">
        <v>25</v>
      </c>
      <c r="G637" t="s">
        <v>109</v>
      </c>
      <c r="H637" t="s">
        <v>59</v>
      </c>
      <c r="I637" t="s">
        <v>42</v>
      </c>
      <c r="J637" t="s">
        <v>70</v>
      </c>
      <c r="K637" t="s">
        <v>54</v>
      </c>
      <c r="L637" t="s">
        <v>55</v>
      </c>
      <c r="M637">
        <v>32938</v>
      </c>
      <c r="N637" t="s">
        <v>4904</v>
      </c>
      <c r="O637" t="s">
        <v>116</v>
      </c>
      <c r="P637">
        <v>32938</v>
      </c>
      <c r="Q637">
        <v>0</v>
      </c>
      <c r="R637">
        <v>0</v>
      </c>
      <c r="S637" t="s">
        <v>4905</v>
      </c>
      <c r="T637" t="s">
        <v>35</v>
      </c>
      <c r="U637" t="s">
        <v>35</v>
      </c>
      <c r="V637">
        <v>0</v>
      </c>
      <c r="W637" t="s">
        <v>36</v>
      </c>
    </row>
    <row r="638" spans="1:23" x14ac:dyDescent="0.3">
      <c r="A638" t="s">
        <v>4906</v>
      </c>
      <c r="B638" s="1">
        <v>45084</v>
      </c>
      <c r="C638" s="1">
        <v>45147</v>
      </c>
      <c r="D638">
        <v>34481</v>
      </c>
      <c r="E638" t="s">
        <v>38</v>
      </c>
      <c r="F638" t="s">
        <v>25</v>
      </c>
      <c r="G638" t="s">
        <v>74</v>
      </c>
      <c r="H638" t="s">
        <v>93</v>
      </c>
      <c r="I638" t="s">
        <v>42</v>
      </c>
      <c r="J638" t="s">
        <v>29</v>
      </c>
      <c r="K638" t="s">
        <v>30</v>
      </c>
      <c r="L638" t="s">
        <v>44</v>
      </c>
      <c r="M638">
        <v>34481</v>
      </c>
      <c r="N638" t="s">
        <v>1454</v>
      </c>
      <c r="O638" t="s">
        <v>116</v>
      </c>
      <c r="P638">
        <v>34481</v>
      </c>
      <c r="Q638">
        <v>0</v>
      </c>
      <c r="R638">
        <v>0</v>
      </c>
      <c r="S638" t="s">
        <v>4907</v>
      </c>
      <c r="T638" t="s">
        <v>48</v>
      </c>
      <c r="U638" t="s">
        <v>610</v>
      </c>
      <c r="V638">
        <v>2753</v>
      </c>
      <c r="W638" t="s">
        <v>29</v>
      </c>
    </row>
    <row r="639" spans="1:23" x14ac:dyDescent="0.3">
      <c r="A639" t="s">
        <v>4908</v>
      </c>
      <c r="B639" s="1">
        <v>45085</v>
      </c>
      <c r="C639" s="1">
        <v>45167</v>
      </c>
      <c r="D639">
        <v>41617</v>
      </c>
      <c r="E639" t="s">
        <v>24</v>
      </c>
      <c r="F639" t="s">
        <v>25</v>
      </c>
      <c r="G639" t="s">
        <v>26</v>
      </c>
      <c r="H639" t="s">
        <v>93</v>
      </c>
      <c r="I639" t="s">
        <v>42</v>
      </c>
      <c r="J639" t="s">
        <v>43</v>
      </c>
      <c r="K639" t="s">
        <v>30</v>
      </c>
      <c r="L639" t="s">
        <v>55</v>
      </c>
      <c r="M639">
        <v>41617</v>
      </c>
      <c r="N639" t="s">
        <v>4909</v>
      </c>
      <c r="O639" t="s">
        <v>46</v>
      </c>
      <c r="P639">
        <v>41617</v>
      </c>
      <c r="Q639">
        <v>0</v>
      </c>
      <c r="R639">
        <v>0</v>
      </c>
      <c r="S639" t="s">
        <v>4910</v>
      </c>
      <c r="T639" t="s">
        <v>48</v>
      </c>
      <c r="U639" t="s">
        <v>1257</v>
      </c>
      <c r="V639">
        <v>51029</v>
      </c>
      <c r="W639" t="s">
        <v>50</v>
      </c>
    </row>
    <row r="640" spans="1:23" x14ac:dyDescent="0.3">
      <c r="A640" t="s">
        <v>4911</v>
      </c>
      <c r="B640" s="1">
        <v>45086</v>
      </c>
      <c r="C640" s="1">
        <v>45149</v>
      </c>
      <c r="D640">
        <v>50387</v>
      </c>
      <c r="E640" t="s">
        <v>38</v>
      </c>
      <c r="F640" t="s">
        <v>25</v>
      </c>
      <c r="G640" t="s">
        <v>26</v>
      </c>
      <c r="H640" t="s">
        <v>59</v>
      </c>
      <c r="I640" t="s">
        <v>42</v>
      </c>
      <c r="J640" t="s">
        <v>114</v>
      </c>
      <c r="K640" t="s">
        <v>30</v>
      </c>
      <c r="L640" t="s">
        <v>31</v>
      </c>
      <c r="M640">
        <v>50387</v>
      </c>
      <c r="N640" t="s">
        <v>4912</v>
      </c>
      <c r="O640" t="s">
        <v>116</v>
      </c>
      <c r="P640">
        <v>50387</v>
      </c>
      <c r="Q640">
        <v>0</v>
      </c>
      <c r="R640">
        <v>0</v>
      </c>
      <c r="S640" t="s">
        <v>4913</v>
      </c>
      <c r="T640" t="s">
        <v>48</v>
      </c>
      <c r="U640" t="s">
        <v>1261</v>
      </c>
      <c r="V640">
        <v>41658</v>
      </c>
      <c r="W640" t="s">
        <v>53</v>
      </c>
    </row>
    <row r="641" spans="1:23" x14ac:dyDescent="0.3">
      <c r="A641" t="s">
        <v>4914</v>
      </c>
      <c r="B641" s="1">
        <v>45087</v>
      </c>
      <c r="C641" s="1">
        <v>45152</v>
      </c>
      <c r="D641">
        <v>8841</v>
      </c>
      <c r="E641" t="s">
        <v>38</v>
      </c>
      <c r="F641" t="s">
        <v>25</v>
      </c>
      <c r="G641" t="s">
        <v>74</v>
      </c>
      <c r="H641" t="s">
        <v>27</v>
      </c>
      <c r="I641" t="s">
        <v>42</v>
      </c>
      <c r="J641" t="s">
        <v>114</v>
      </c>
      <c r="K641" t="s">
        <v>54</v>
      </c>
      <c r="L641" t="s">
        <v>31</v>
      </c>
      <c r="M641">
        <v>8841</v>
      </c>
      <c r="N641" t="s">
        <v>1858</v>
      </c>
      <c r="O641" t="s">
        <v>61</v>
      </c>
      <c r="P641">
        <v>0</v>
      </c>
      <c r="Q641">
        <v>8841</v>
      </c>
      <c r="R641">
        <v>0</v>
      </c>
      <c r="S641" t="s">
        <v>4915</v>
      </c>
      <c r="T641" t="s">
        <v>35</v>
      </c>
      <c r="U641" t="s">
        <v>35</v>
      </c>
      <c r="V641">
        <v>0</v>
      </c>
      <c r="W641" t="s">
        <v>53</v>
      </c>
    </row>
    <row r="642" spans="1:23" x14ac:dyDescent="0.3">
      <c r="A642" t="s">
        <v>4916</v>
      </c>
      <c r="B642" s="1">
        <v>45088</v>
      </c>
      <c r="C642" s="1">
        <v>45169</v>
      </c>
      <c r="D642">
        <v>20654</v>
      </c>
      <c r="E642" t="s">
        <v>24</v>
      </c>
      <c r="F642" t="s">
        <v>25</v>
      </c>
      <c r="G642" t="s">
        <v>40</v>
      </c>
      <c r="H642" t="s">
        <v>52</v>
      </c>
      <c r="I642" t="s">
        <v>42</v>
      </c>
      <c r="J642" t="s">
        <v>70</v>
      </c>
      <c r="K642" t="s">
        <v>54</v>
      </c>
      <c r="L642" t="s">
        <v>55</v>
      </c>
      <c r="M642">
        <v>20654</v>
      </c>
      <c r="N642" t="s">
        <v>4917</v>
      </c>
      <c r="O642" t="s">
        <v>46</v>
      </c>
      <c r="P642">
        <v>20654</v>
      </c>
      <c r="Q642">
        <v>0</v>
      </c>
      <c r="R642">
        <v>0</v>
      </c>
      <c r="S642" t="s">
        <v>4918</v>
      </c>
      <c r="T642" t="s">
        <v>48</v>
      </c>
      <c r="U642" t="s">
        <v>624</v>
      </c>
      <c r="V642">
        <v>43986</v>
      </c>
      <c r="W642" t="s">
        <v>29</v>
      </c>
    </row>
    <row r="643" spans="1:23" x14ac:dyDescent="0.3">
      <c r="A643" t="s">
        <v>4919</v>
      </c>
      <c r="B643" s="1">
        <v>45089</v>
      </c>
      <c r="C643" s="1">
        <v>45168</v>
      </c>
      <c r="D643">
        <v>18457</v>
      </c>
      <c r="E643" t="s">
        <v>24</v>
      </c>
      <c r="F643" t="s">
        <v>25</v>
      </c>
      <c r="G643" t="s">
        <v>40</v>
      </c>
      <c r="H643" t="s">
        <v>41</v>
      </c>
      <c r="I643" t="s">
        <v>42</v>
      </c>
      <c r="J643" t="s">
        <v>29</v>
      </c>
      <c r="K643" t="s">
        <v>54</v>
      </c>
      <c r="L643" t="s">
        <v>66</v>
      </c>
      <c r="M643">
        <v>18457</v>
      </c>
      <c r="N643" t="s">
        <v>4920</v>
      </c>
      <c r="O643" t="s">
        <v>46</v>
      </c>
      <c r="P643">
        <v>18457</v>
      </c>
      <c r="Q643">
        <v>0</v>
      </c>
      <c r="R643">
        <v>0</v>
      </c>
      <c r="S643" t="s">
        <v>4921</v>
      </c>
      <c r="T643" t="s">
        <v>48</v>
      </c>
      <c r="U643" t="s">
        <v>628</v>
      </c>
      <c r="V643">
        <v>44516</v>
      </c>
      <c r="W643" t="s">
        <v>36</v>
      </c>
    </row>
    <row r="644" spans="1:23" x14ac:dyDescent="0.3">
      <c r="A644" t="s">
        <v>4922</v>
      </c>
      <c r="B644" s="1">
        <v>45090</v>
      </c>
      <c r="C644" s="1">
        <v>45172</v>
      </c>
      <c r="D644">
        <v>2875</v>
      </c>
      <c r="E644" t="s">
        <v>24</v>
      </c>
      <c r="F644" t="s">
        <v>25</v>
      </c>
      <c r="G644" t="s">
        <v>80</v>
      </c>
      <c r="H644" t="s">
        <v>85</v>
      </c>
      <c r="I644" t="s">
        <v>42</v>
      </c>
      <c r="J644" t="s">
        <v>43</v>
      </c>
      <c r="K644" t="s">
        <v>30</v>
      </c>
      <c r="L644" t="s">
        <v>75</v>
      </c>
      <c r="M644">
        <v>28750</v>
      </c>
      <c r="N644" t="s">
        <v>3991</v>
      </c>
      <c r="O644" t="s">
        <v>46</v>
      </c>
      <c r="P644">
        <v>28750</v>
      </c>
      <c r="Q644">
        <v>0</v>
      </c>
      <c r="R644">
        <v>0</v>
      </c>
      <c r="S644" t="s">
        <v>4923</v>
      </c>
      <c r="T644" t="s">
        <v>48</v>
      </c>
      <c r="U644" t="s">
        <v>632</v>
      </c>
      <c r="V644">
        <v>7627</v>
      </c>
      <c r="W644" t="s">
        <v>50</v>
      </c>
    </row>
    <row r="645" spans="1:23" x14ac:dyDescent="0.3">
      <c r="A645" t="s">
        <v>4922</v>
      </c>
      <c r="B645" s="1">
        <v>45090</v>
      </c>
      <c r="C645" s="1">
        <v>45177</v>
      </c>
      <c r="D645">
        <v>11</v>
      </c>
      <c r="E645" t="s">
        <v>24</v>
      </c>
      <c r="F645" t="s">
        <v>39</v>
      </c>
      <c r="G645" t="s">
        <v>80</v>
      </c>
      <c r="H645" t="s">
        <v>85</v>
      </c>
      <c r="I645" t="s">
        <v>42</v>
      </c>
      <c r="J645" t="s">
        <v>43</v>
      </c>
      <c r="K645" t="s">
        <v>30</v>
      </c>
      <c r="L645" t="s">
        <v>75</v>
      </c>
      <c r="M645">
        <v>110</v>
      </c>
      <c r="N645" t="s">
        <v>3991</v>
      </c>
      <c r="O645" t="s">
        <v>46</v>
      </c>
      <c r="P645">
        <v>110</v>
      </c>
      <c r="Q645">
        <v>0</v>
      </c>
      <c r="R645">
        <v>0</v>
      </c>
      <c r="S645" t="s">
        <v>4923</v>
      </c>
      <c r="T645" t="s">
        <v>48</v>
      </c>
      <c r="U645" t="s">
        <v>632</v>
      </c>
      <c r="V645">
        <v>7627</v>
      </c>
      <c r="W645" t="s">
        <v>50</v>
      </c>
    </row>
    <row r="646" spans="1:23" x14ac:dyDescent="0.3">
      <c r="A646" t="s">
        <v>4924</v>
      </c>
      <c r="B646" s="1">
        <v>45091</v>
      </c>
      <c r="C646" s="1">
        <v>45160</v>
      </c>
      <c r="D646">
        <v>47054</v>
      </c>
      <c r="E646" t="s">
        <v>38</v>
      </c>
      <c r="F646" t="s">
        <v>25</v>
      </c>
      <c r="G646" t="s">
        <v>119</v>
      </c>
      <c r="H646" t="s">
        <v>93</v>
      </c>
      <c r="I646" t="s">
        <v>42</v>
      </c>
      <c r="J646" t="s">
        <v>53</v>
      </c>
      <c r="K646" t="s">
        <v>54</v>
      </c>
      <c r="L646" t="s">
        <v>75</v>
      </c>
      <c r="M646">
        <v>47054</v>
      </c>
      <c r="N646" t="s">
        <v>4925</v>
      </c>
      <c r="O646" t="s">
        <v>46</v>
      </c>
      <c r="P646">
        <v>47054</v>
      </c>
      <c r="Q646">
        <v>0</v>
      </c>
      <c r="R646">
        <v>0</v>
      </c>
      <c r="S646" t="s">
        <v>4926</v>
      </c>
      <c r="T646" t="s">
        <v>35</v>
      </c>
      <c r="U646" t="s">
        <v>35</v>
      </c>
      <c r="V646">
        <v>0</v>
      </c>
      <c r="W646" t="s">
        <v>64</v>
      </c>
    </row>
    <row r="647" spans="1:23" x14ac:dyDescent="0.3">
      <c r="A647" t="s">
        <v>4927</v>
      </c>
      <c r="B647" s="1">
        <v>45092</v>
      </c>
      <c r="C647" s="1">
        <v>45155</v>
      </c>
      <c r="D647">
        <v>88109</v>
      </c>
      <c r="E647" t="s">
        <v>24</v>
      </c>
      <c r="F647" t="s">
        <v>25</v>
      </c>
      <c r="G647" t="s">
        <v>80</v>
      </c>
      <c r="H647" t="s">
        <v>93</v>
      </c>
      <c r="I647" t="s">
        <v>28</v>
      </c>
      <c r="J647" t="s">
        <v>29</v>
      </c>
      <c r="K647" t="s">
        <v>54</v>
      </c>
      <c r="L647" t="s">
        <v>31</v>
      </c>
      <c r="M647">
        <v>88109</v>
      </c>
      <c r="N647" t="s">
        <v>2190</v>
      </c>
      <c r="O647" t="s">
        <v>33</v>
      </c>
      <c r="P647">
        <v>0</v>
      </c>
      <c r="Q647">
        <v>0</v>
      </c>
      <c r="R647">
        <v>88109</v>
      </c>
      <c r="S647" t="s">
        <v>4928</v>
      </c>
      <c r="T647" t="s">
        <v>48</v>
      </c>
      <c r="U647" t="s">
        <v>1278</v>
      </c>
      <c r="V647">
        <v>38576</v>
      </c>
      <c r="W647" t="s">
        <v>50</v>
      </c>
    </row>
    <row r="648" spans="1:23" x14ac:dyDescent="0.3">
      <c r="A648" t="s">
        <v>4929</v>
      </c>
      <c r="B648" s="1">
        <v>45093</v>
      </c>
      <c r="C648" s="1">
        <v>45153</v>
      </c>
      <c r="D648">
        <v>56349</v>
      </c>
      <c r="E648" t="s">
        <v>38</v>
      </c>
      <c r="F648" t="s">
        <v>25</v>
      </c>
      <c r="G648" t="s">
        <v>26</v>
      </c>
      <c r="H648" t="s">
        <v>41</v>
      </c>
      <c r="I648" t="s">
        <v>42</v>
      </c>
      <c r="J648" t="s">
        <v>70</v>
      </c>
      <c r="K648" t="s">
        <v>30</v>
      </c>
      <c r="L648" t="s">
        <v>66</v>
      </c>
      <c r="M648">
        <v>56349</v>
      </c>
      <c r="N648" t="s">
        <v>4930</v>
      </c>
      <c r="O648" t="s">
        <v>46</v>
      </c>
      <c r="P648">
        <v>56349</v>
      </c>
      <c r="Q648">
        <v>0</v>
      </c>
      <c r="R648">
        <v>0</v>
      </c>
      <c r="S648" t="s">
        <v>4931</v>
      </c>
      <c r="T648" t="s">
        <v>35</v>
      </c>
      <c r="U648" t="s">
        <v>35</v>
      </c>
      <c r="V648">
        <v>0</v>
      </c>
      <c r="W648" t="s">
        <v>43</v>
      </c>
    </row>
    <row r="649" spans="1:23" x14ac:dyDescent="0.3">
      <c r="A649" t="s">
        <v>4932</v>
      </c>
      <c r="B649" s="1">
        <v>45094</v>
      </c>
      <c r="C649" s="1">
        <v>45173</v>
      </c>
      <c r="D649">
        <v>98</v>
      </c>
      <c r="E649" t="s">
        <v>38</v>
      </c>
      <c r="F649" t="s">
        <v>39</v>
      </c>
      <c r="G649" t="s">
        <v>74</v>
      </c>
      <c r="H649" t="s">
        <v>93</v>
      </c>
      <c r="I649" t="s">
        <v>42</v>
      </c>
      <c r="J649" t="s">
        <v>50</v>
      </c>
      <c r="K649" t="s">
        <v>30</v>
      </c>
      <c r="L649" t="s">
        <v>75</v>
      </c>
      <c r="M649">
        <v>98</v>
      </c>
      <c r="N649" t="s">
        <v>4933</v>
      </c>
      <c r="O649" t="s">
        <v>116</v>
      </c>
      <c r="P649">
        <v>98</v>
      </c>
      <c r="Q649">
        <v>0</v>
      </c>
      <c r="R649">
        <v>0</v>
      </c>
      <c r="S649" t="s">
        <v>4934</v>
      </c>
      <c r="T649" t="s">
        <v>48</v>
      </c>
      <c r="U649" t="s">
        <v>646</v>
      </c>
      <c r="V649">
        <v>5894</v>
      </c>
      <c r="W649" t="s">
        <v>29</v>
      </c>
    </row>
    <row r="650" spans="1:23" x14ac:dyDescent="0.3">
      <c r="A650" t="s">
        <v>4932</v>
      </c>
      <c r="B650" s="1">
        <v>45094</v>
      </c>
      <c r="C650" s="1">
        <v>45154</v>
      </c>
      <c r="D650">
        <v>33893</v>
      </c>
      <c r="E650" t="s">
        <v>38</v>
      </c>
      <c r="F650" t="s">
        <v>25</v>
      </c>
      <c r="G650" t="s">
        <v>74</v>
      </c>
      <c r="H650" t="s">
        <v>93</v>
      </c>
      <c r="I650" t="s">
        <v>42</v>
      </c>
      <c r="J650" t="s">
        <v>50</v>
      </c>
      <c r="K650" t="s">
        <v>30</v>
      </c>
      <c r="L650" t="s">
        <v>75</v>
      </c>
      <c r="M650">
        <v>33893</v>
      </c>
      <c r="N650" t="s">
        <v>4933</v>
      </c>
      <c r="O650" t="s">
        <v>116</v>
      </c>
      <c r="P650">
        <v>33893</v>
      </c>
      <c r="Q650">
        <v>0</v>
      </c>
      <c r="R650">
        <v>0</v>
      </c>
      <c r="S650" t="s">
        <v>4934</v>
      </c>
      <c r="T650" t="s">
        <v>48</v>
      </c>
      <c r="U650" t="s">
        <v>646</v>
      </c>
      <c r="V650">
        <v>5894</v>
      </c>
      <c r="W650" t="s">
        <v>29</v>
      </c>
    </row>
    <row r="651" spans="1:23" x14ac:dyDescent="0.3">
      <c r="A651" t="s">
        <v>4935</v>
      </c>
      <c r="B651" s="1">
        <v>45095</v>
      </c>
      <c r="C651" s="1">
        <v>45177</v>
      </c>
      <c r="D651">
        <v>9893</v>
      </c>
      <c r="E651" t="s">
        <v>24</v>
      </c>
      <c r="F651" t="s">
        <v>25</v>
      </c>
      <c r="G651" t="s">
        <v>26</v>
      </c>
      <c r="H651" t="s">
        <v>52</v>
      </c>
      <c r="I651" t="s">
        <v>28</v>
      </c>
      <c r="J651" t="s">
        <v>29</v>
      </c>
      <c r="K651" t="s">
        <v>54</v>
      </c>
      <c r="L651" t="s">
        <v>31</v>
      </c>
      <c r="M651">
        <v>98930</v>
      </c>
      <c r="N651" t="s">
        <v>4936</v>
      </c>
      <c r="O651" t="s">
        <v>33</v>
      </c>
      <c r="P651">
        <v>0</v>
      </c>
      <c r="Q651">
        <v>0</v>
      </c>
      <c r="R651">
        <v>98930</v>
      </c>
      <c r="S651" t="s">
        <v>4937</v>
      </c>
      <c r="T651" t="s">
        <v>48</v>
      </c>
      <c r="U651" t="s">
        <v>650</v>
      </c>
      <c r="V651">
        <v>53103</v>
      </c>
      <c r="W651" t="s">
        <v>50</v>
      </c>
    </row>
    <row r="652" spans="1:23" x14ac:dyDescent="0.3">
      <c r="A652" t="s">
        <v>4938</v>
      </c>
      <c r="B652" s="1">
        <v>45096</v>
      </c>
      <c r="C652" s="1">
        <v>45161</v>
      </c>
      <c r="D652">
        <v>55586</v>
      </c>
      <c r="E652" t="s">
        <v>38</v>
      </c>
      <c r="F652" t="s">
        <v>25</v>
      </c>
      <c r="G652" t="s">
        <v>40</v>
      </c>
      <c r="H652" t="s">
        <v>85</v>
      </c>
      <c r="I652" t="s">
        <v>42</v>
      </c>
      <c r="J652" t="s">
        <v>36</v>
      </c>
      <c r="K652" t="s">
        <v>30</v>
      </c>
      <c r="L652" t="s">
        <v>66</v>
      </c>
      <c r="M652">
        <v>55586</v>
      </c>
      <c r="N652" t="s">
        <v>2414</v>
      </c>
      <c r="O652" t="s">
        <v>61</v>
      </c>
      <c r="P652">
        <v>0</v>
      </c>
      <c r="Q652">
        <v>55586</v>
      </c>
      <c r="R652">
        <v>0</v>
      </c>
      <c r="S652" t="s">
        <v>4939</v>
      </c>
      <c r="T652" t="s">
        <v>35</v>
      </c>
      <c r="U652" t="s">
        <v>35</v>
      </c>
      <c r="V652">
        <v>0</v>
      </c>
      <c r="W652" t="s">
        <v>43</v>
      </c>
    </row>
    <row r="653" spans="1:23" x14ac:dyDescent="0.3">
      <c r="A653" t="s">
        <v>4940</v>
      </c>
      <c r="B653" s="1">
        <v>45097</v>
      </c>
      <c r="C653" s="1">
        <v>45161</v>
      </c>
      <c r="D653">
        <v>71641</v>
      </c>
      <c r="E653" t="s">
        <v>38</v>
      </c>
      <c r="F653" t="s">
        <v>25</v>
      </c>
      <c r="G653" t="s">
        <v>119</v>
      </c>
      <c r="H653" t="s">
        <v>52</v>
      </c>
      <c r="I653" t="s">
        <v>28</v>
      </c>
      <c r="J653" t="s">
        <v>114</v>
      </c>
      <c r="K653" t="s">
        <v>30</v>
      </c>
      <c r="L653" t="s">
        <v>31</v>
      </c>
      <c r="M653">
        <v>71641</v>
      </c>
      <c r="N653" t="s">
        <v>3946</v>
      </c>
      <c r="O653" t="s">
        <v>33</v>
      </c>
      <c r="P653">
        <v>0</v>
      </c>
      <c r="Q653">
        <v>0</v>
      </c>
      <c r="R653">
        <v>71641</v>
      </c>
      <c r="S653" t="s">
        <v>4941</v>
      </c>
      <c r="T653" t="s">
        <v>35</v>
      </c>
      <c r="U653" t="s">
        <v>35</v>
      </c>
      <c r="V653">
        <v>0</v>
      </c>
      <c r="W653" t="s">
        <v>53</v>
      </c>
    </row>
    <row r="654" spans="1:23" x14ac:dyDescent="0.3">
      <c r="A654" t="s">
        <v>4942</v>
      </c>
      <c r="B654" s="1">
        <v>45098</v>
      </c>
      <c r="C654" s="1">
        <v>45159</v>
      </c>
      <c r="D654">
        <v>26816</v>
      </c>
      <c r="E654" t="s">
        <v>38</v>
      </c>
      <c r="F654" t="s">
        <v>25</v>
      </c>
      <c r="G654" t="s">
        <v>119</v>
      </c>
      <c r="H654" t="s">
        <v>85</v>
      </c>
      <c r="I654" t="s">
        <v>42</v>
      </c>
      <c r="J654" t="s">
        <v>64</v>
      </c>
      <c r="K654" t="s">
        <v>54</v>
      </c>
      <c r="L654" t="s">
        <v>44</v>
      </c>
      <c r="M654">
        <v>26816</v>
      </c>
      <c r="N654" t="s">
        <v>3819</v>
      </c>
      <c r="O654" t="s">
        <v>116</v>
      </c>
      <c r="P654">
        <v>26816</v>
      </c>
      <c r="Q654">
        <v>0</v>
      </c>
      <c r="R654">
        <v>0</v>
      </c>
      <c r="S654" t="s">
        <v>4943</v>
      </c>
      <c r="T654" t="s">
        <v>48</v>
      </c>
      <c r="U654" t="s">
        <v>1297</v>
      </c>
      <c r="V654">
        <v>45736</v>
      </c>
      <c r="W654" t="s">
        <v>36</v>
      </c>
    </row>
    <row r="655" spans="1:23" x14ac:dyDescent="0.3">
      <c r="A655" t="s">
        <v>4944</v>
      </c>
      <c r="B655" s="1">
        <v>45099</v>
      </c>
      <c r="C655" s="1">
        <v>45171</v>
      </c>
      <c r="D655">
        <v>13488</v>
      </c>
      <c r="E655" t="s">
        <v>24</v>
      </c>
      <c r="F655" t="s">
        <v>25</v>
      </c>
      <c r="G655" t="s">
        <v>74</v>
      </c>
      <c r="H655" t="s">
        <v>41</v>
      </c>
      <c r="I655" t="s">
        <v>28</v>
      </c>
      <c r="J655" t="s">
        <v>36</v>
      </c>
      <c r="K655" t="s">
        <v>30</v>
      </c>
      <c r="L655" t="s">
        <v>75</v>
      </c>
      <c r="M655">
        <v>13488</v>
      </c>
      <c r="N655" t="s">
        <v>604</v>
      </c>
      <c r="O655" t="s">
        <v>33</v>
      </c>
      <c r="P655">
        <v>0</v>
      </c>
      <c r="Q655">
        <v>0</v>
      </c>
      <c r="R655">
        <v>13488</v>
      </c>
      <c r="S655" t="s">
        <v>4945</v>
      </c>
      <c r="T655" t="s">
        <v>35</v>
      </c>
      <c r="U655" t="s">
        <v>35</v>
      </c>
      <c r="V655">
        <v>0</v>
      </c>
      <c r="W655" t="s">
        <v>53</v>
      </c>
    </row>
    <row r="656" spans="1:23" x14ac:dyDescent="0.3">
      <c r="A656" t="s">
        <v>4946</v>
      </c>
      <c r="B656" s="1">
        <v>45100</v>
      </c>
      <c r="C656" s="1">
        <v>45173</v>
      </c>
      <c r="D656">
        <v>42791</v>
      </c>
      <c r="E656" t="s">
        <v>38</v>
      </c>
      <c r="F656" t="s">
        <v>25</v>
      </c>
      <c r="G656" t="s">
        <v>109</v>
      </c>
      <c r="H656" t="s">
        <v>27</v>
      </c>
      <c r="I656" t="s">
        <v>42</v>
      </c>
      <c r="J656" t="s">
        <v>64</v>
      </c>
      <c r="K656" t="s">
        <v>54</v>
      </c>
      <c r="L656" t="s">
        <v>31</v>
      </c>
      <c r="M656">
        <v>42791</v>
      </c>
      <c r="N656" t="s">
        <v>3000</v>
      </c>
      <c r="O656" t="s">
        <v>116</v>
      </c>
      <c r="P656">
        <v>42791</v>
      </c>
      <c r="Q656">
        <v>0</v>
      </c>
      <c r="R656">
        <v>0</v>
      </c>
      <c r="S656" t="s">
        <v>4947</v>
      </c>
      <c r="T656" t="s">
        <v>35</v>
      </c>
      <c r="U656" t="s">
        <v>35</v>
      </c>
      <c r="V656">
        <v>0</v>
      </c>
      <c r="W656" t="s">
        <v>43</v>
      </c>
    </row>
    <row r="657" spans="1:23" x14ac:dyDescent="0.3">
      <c r="A657" t="s">
        <v>4948</v>
      </c>
      <c r="B657" s="1">
        <v>45101</v>
      </c>
      <c r="C657" s="1">
        <v>45169</v>
      </c>
      <c r="D657">
        <v>62962</v>
      </c>
      <c r="E657" t="s">
        <v>38</v>
      </c>
      <c r="F657" t="s">
        <v>25</v>
      </c>
      <c r="G657" t="s">
        <v>119</v>
      </c>
      <c r="H657" t="s">
        <v>52</v>
      </c>
      <c r="I657" t="s">
        <v>42</v>
      </c>
      <c r="J657" t="s">
        <v>64</v>
      </c>
      <c r="K657" t="s">
        <v>30</v>
      </c>
      <c r="L657" t="s">
        <v>31</v>
      </c>
      <c r="M657">
        <v>62962</v>
      </c>
      <c r="N657" t="s">
        <v>4949</v>
      </c>
      <c r="O657" t="s">
        <v>61</v>
      </c>
      <c r="P657">
        <v>0</v>
      </c>
      <c r="Q657">
        <v>62962</v>
      </c>
      <c r="R657">
        <v>0</v>
      </c>
      <c r="S657" t="s">
        <v>4950</v>
      </c>
      <c r="T657" t="s">
        <v>48</v>
      </c>
      <c r="U657" t="s">
        <v>670</v>
      </c>
      <c r="V657">
        <v>2474</v>
      </c>
      <c r="W657" t="s">
        <v>53</v>
      </c>
    </row>
    <row r="658" spans="1:23" x14ac:dyDescent="0.3">
      <c r="A658" t="s">
        <v>4951</v>
      </c>
      <c r="B658" s="1">
        <v>45102</v>
      </c>
      <c r="C658" s="1">
        <v>45169</v>
      </c>
      <c r="D658">
        <v>6332</v>
      </c>
      <c r="E658" t="s">
        <v>38</v>
      </c>
      <c r="F658" t="s">
        <v>25</v>
      </c>
      <c r="G658" t="s">
        <v>26</v>
      </c>
      <c r="H658" t="s">
        <v>59</v>
      </c>
      <c r="I658" t="s">
        <v>28</v>
      </c>
      <c r="J658" t="s">
        <v>53</v>
      </c>
      <c r="K658" t="s">
        <v>54</v>
      </c>
      <c r="L658" t="s">
        <v>55</v>
      </c>
      <c r="M658">
        <v>63320</v>
      </c>
      <c r="N658" t="s">
        <v>4952</v>
      </c>
      <c r="O658" t="s">
        <v>33</v>
      </c>
      <c r="P658">
        <v>0</v>
      </c>
      <c r="Q658">
        <v>0</v>
      </c>
      <c r="R658">
        <v>63320</v>
      </c>
      <c r="S658" t="s">
        <v>4953</v>
      </c>
      <c r="T658" t="s">
        <v>48</v>
      </c>
      <c r="U658" t="s">
        <v>1311</v>
      </c>
      <c r="V658">
        <v>71291</v>
      </c>
      <c r="W658" t="s">
        <v>29</v>
      </c>
    </row>
    <row r="659" spans="1:23" x14ac:dyDescent="0.3">
      <c r="A659" t="s">
        <v>4954</v>
      </c>
      <c r="B659" s="1">
        <v>45103</v>
      </c>
      <c r="C659" s="1">
        <v>45164</v>
      </c>
      <c r="D659">
        <v>19789</v>
      </c>
      <c r="E659" t="s">
        <v>24</v>
      </c>
      <c r="F659" t="s">
        <v>25</v>
      </c>
      <c r="G659" t="s">
        <v>26</v>
      </c>
      <c r="H659" t="s">
        <v>93</v>
      </c>
      <c r="I659" t="s">
        <v>42</v>
      </c>
      <c r="J659" t="s">
        <v>29</v>
      </c>
      <c r="K659" t="s">
        <v>30</v>
      </c>
      <c r="L659" t="s">
        <v>75</v>
      </c>
      <c r="M659">
        <v>19789</v>
      </c>
      <c r="N659" t="s">
        <v>4955</v>
      </c>
      <c r="O659" t="s">
        <v>61</v>
      </c>
      <c r="P659">
        <v>0</v>
      </c>
      <c r="Q659">
        <v>19789</v>
      </c>
      <c r="R659">
        <v>0</v>
      </c>
      <c r="S659" t="s">
        <v>4956</v>
      </c>
      <c r="T659" t="s">
        <v>48</v>
      </c>
      <c r="U659" t="s">
        <v>677</v>
      </c>
      <c r="V659">
        <v>8632</v>
      </c>
      <c r="W659" t="s">
        <v>36</v>
      </c>
    </row>
    <row r="660" spans="1:23" x14ac:dyDescent="0.3">
      <c r="A660" t="s">
        <v>4957</v>
      </c>
      <c r="B660" s="1">
        <v>45104</v>
      </c>
      <c r="C660" s="1">
        <v>45184</v>
      </c>
      <c r="D660">
        <v>55575</v>
      </c>
      <c r="E660" t="s">
        <v>38</v>
      </c>
      <c r="F660" t="s">
        <v>25</v>
      </c>
      <c r="G660" t="s">
        <v>40</v>
      </c>
      <c r="H660" t="s">
        <v>93</v>
      </c>
      <c r="I660" t="s">
        <v>42</v>
      </c>
      <c r="J660" t="s">
        <v>29</v>
      </c>
      <c r="K660" t="s">
        <v>54</v>
      </c>
      <c r="L660" t="s">
        <v>66</v>
      </c>
      <c r="M660">
        <v>55575</v>
      </c>
      <c r="N660" t="s">
        <v>551</v>
      </c>
      <c r="O660" t="s">
        <v>61</v>
      </c>
      <c r="P660">
        <v>0</v>
      </c>
      <c r="Q660">
        <v>55575</v>
      </c>
      <c r="R660">
        <v>0</v>
      </c>
      <c r="S660" t="s">
        <v>4958</v>
      </c>
      <c r="T660" t="s">
        <v>35</v>
      </c>
      <c r="U660" t="s">
        <v>35</v>
      </c>
      <c r="V660">
        <v>0</v>
      </c>
      <c r="W660" t="s">
        <v>29</v>
      </c>
    </row>
    <row r="661" spans="1:23" x14ac:dyDescent="0.3">
      <c r="A661" t="s">
        <v>4959</v>
      </c>
      <c r="B661" s="1">
        <v>45105</v>
      </c>
      <c r="C661" s="1">
        <v>45185</v>
      </c>
      <c r="D661">
        <v>54405</v>
      </c>
      <c r="E661" t="s">
        <v>24</v>
      </c>
      <c r="F661" t="s">
        <v>25</v>
      </c>
      <c r="G661" t="s">
        <v>80</v>
      </c>
      <c r="H661" t="s">
        <v>41</v>
      </c>
      <c r="I661" t="s">
        <v>42</v>
      </c>
      <c r="J661" t="s">
        <v>64</v>
      </c>
      <c r="K661" t="s">
        <v>54</v>
      </c>
      <c r="L661" t="s">
        <v>75</v>
      </c>
      <c r="M661">
        <v>54405</v>
      </c>
      <c r="N661" t="s">
        <v>4960</v>
      </c>
      <c r="O661" t="s">
        <v>116</v>
      </c>
      <c r="P661">
        <v>54405</v>
      </c>
      <c r="Q661">
        <v>0</v>
      </c>
      <c r="R661">
        <v>0</v>
      </c>
      <c r="S661" t="s">
        <v>4961</v>
      </c>
      <c r="T661" t="s">
        <v>35</v>
      </c>
      <c r="U661" t="s">
        <v>35</v>
      </c>
      <c r="V661">
        <v>0</v>
      </c>
      <c r="W661" t="s">
        <v>43</v>
      </c>
    </row>
    <row r="662" spans="1:23" x14ac:dyDescent="0.3">
      <c r="A662" t="s">
        <v>4962</v>
      </c>
      <c r="B662" s="1">
        <v>45106</v>
      </c>
      <c r="C662" s="1">
        <v>45195</v>
      </c>
      <c r="D662">
        <v>21098</v>
      </c>
      <c r="E662" t="s">
        <v>24</v>
      </c>
      <c r="F662" t="s">
        <v>25</v>
      </c>
      <c r="G662" t="s">
        <v>74</v>
      </c>
      <c r="H662" t="s">
        <v>59</v>
      </c>
      <c r="I662" t="s">
        <v>28</v>
      </c>
      <c r="J662" t="s">
        <v>43</v>
      </c>
      <c r="K662" t="s">
        <v>30</v>
      </c>
      <c r="L662" t="s">
        <v>75</v>
      </c>
      <c r="M662">
        <v>21098</v>
      </c>
      <c r="N662" t="s">
        <v>3927</v>
      </c>
      <c r="O662" t="s">
        <v>33</v>
      </c>
      <c r="P662">
        <v>0</v>
      </c>
      <c r="Q662">
        <v>0</v>
      </c>
      <c r="R662">
        <v>21098</v>
      </c>
      <c r="S662" t="s">
        <v>4963</v>
      </c>
      <c r="T662" t="s">
        <v>35</v>
      </c>
      <c r="U662" t="s">
        <v>35</v>
      </c>
      <c r="V662">
        <v>0</v>
      </c>
      <c r="W662" t="s">
        <v>43</v>
      </c>
    </row>
    <row r="663" spans="1:23" x14ac:dyDescent="0.3">
      <c r="A663" t="s">
        <v>4962</v>
      </c>
      <c r="B663" s="1">
        <v>45106</v>
      </c>
      <c r="C663" s="1">
        <v>45177</v>
      </c>
      <c r="D663">
        <v>135</v>
      </c>
      <c r="E663" t="s">
        <v>24</v>
      </c>
      <c r="F663" t="s">
        <v>39</v>
      </c>
      <c r="G663" t="s">
        <v>74</v>
      </c>
      <c r="H663" t="s">
        <v>59</v>
      </c>
      <c r="I663" t="s">
        <v>28</v>
      </c>
      <c r="J663" t="s">
        <v>43</v>
      </c>
      <c r="K663" t="s">
        <v>30</v>
      </c>
      <c r="L663" t="s">
        <v>75</v>
      </c>
      <c r="M663">
        <v>135</v>
      </c>
      <c r="N663" t="s">
        <v>3927</v>
      </c>
      <c r="O663" t="s">
        <v>33</v>
      </c>
      <c r="P663">
        <v>0</v>
      </c>
      <c r="Q663">
        <v>0</v>
      </c>
      <c r="R663">
        <v>135</v>
      </c>
      <c r="S663" t="s">
        <v>4963</v>
      </c>
      <c r="T663" t="s">
        <v>35</v>
      </c>
      <c r="U663" t="s">
        <v>35</v>
      </c>
      <c r="V663">
        <v>0</v>
      </c>
      <c r="W663" t="s">
        <v>43</v>
      </c>
    </row>
    <row r="664" spans="1:23" x14ac:dyDescent="0.3">
      <c r="A664" t="s">
        <v>4964</v>
      </c>
      <c r="B664" s="1">
        <v>45107</v>
      </c>
      <c r="C664" s="1">
        <v>45195</v>
      </c>
      <c r="D664">
        <v>49436</v>
      </c>
      <c r="E664" t="s">
        <v>24</v>
      </c>
      <c r="F664" t="s">
        <v>25</v>
      </c>
      <c r="G664" t="s">
        <v>74</v>
      </c>
      <c r="H664" t="s">
        <v>85</v>
      </c>
      <c r="I664" t="s">
        <v>28</v>
      </c>
      <c r="J664" t="s">
        <v>64</v>
      </c>
      <c r="K664" t="s">
        <v>30</v>
      </c>
      <c r="L664" t="s">
        <v>66</v>
      </c>
      <c r="M664">
        <v>49436</v>
      </c>
      <c r="N664" t="s">
        <v>1568</v>
      </c>
      <c r="O664" t="s">
        <v>33</v>
      </c>
      <c r="P664">
        <v>0</v>
      </c>
      <c r="Q664">
        <v>0</v>
      </c>
      <c r="R664">
        <v>49436</v>
      </c>
      <c r="S664" t="s">
        <v>4965</v>
      </c>
      <c r="T664" t="s">
        <v>48</v>
      </c>
      <c r="U664" t="s">
        <v>1326</v>
      </c>
      <c r="V664">
        <v>95793</v>
      </c>
      <c r="W664" t="s">
        <v>50</v>
      </c>
    </row>
    <row r="665" spans="1:23" x14ac:dyDescent="0.3">
      <c r="A665" t="s">
        <v>4966</v>
      </c>
      <c r="B665" s="1">
        <v>45108</v>
      </c>
      <c r="C665" s="1">
        <v>45175</v>
      </c>
      <c r="D665">
        <v>2676</v>
      </c>
      <c r="E665" t="s">
        <v>38</v>
      </c>
      <c r="F665" t="s">
        <v>25</v>
      </c>
      <c r="G665" t="s">
        <v>26</v>
      </c>
      <c r="H665" t="s">
        <v>41</v>
      </c>
      <c r="I665" t="s">
        <v>42</v>
      </c>
      <c r="J665" t="s">
        <v>53</v>
      </c>
      <c r="K665" t="s">
        <v>30</v>
      </c>
      <c r="L665" t="s">
        <v>66</v>
      </c>
      <c r="M665">
        <v>2676</v>
      </c>
      <c r="N665" t="s">
        <v>1710</v>
      </c>
      <c r="O665" t="s">
        <v>116</v>
      </c>
      <c r="P665">
        <v>2676</v>
      </c>
      <c r="Q665">
        <v>0</v>
      </c>
      <c r="R665">
        <v>0</v>
      </c>
      <c r="S665" t="s">
        <v>4967</v>
      </c>
      <c r="T665" t="s">
        <v>48</v>
      </c>
      <c r="U665" t="s">
        <v>2975</v>
      </c>
      <c r="V665">
        <v>35871</v>
      </c>
      <c r="W665" t="s">
        <v>36</v>
      </c>
    </row>
    <row r="666" spans="1:23" x14ac:dyDescent="0.3">
      <c r="A666" t="s">
        <v>4968</v>
      </c>
      <c r="B666" s="1">
        <v>45109</v>
      </c>
      <c r="C666" s="1">
        <v>45172</v>
      </c>
      <c r="D666">
        <v>57972</v>
      </c>
      <c r="E666" t="s">
        <v>24</v>
      </c>
      <c r="F666" t="s">
        <v>25</v>
      </c>
      <c r="G666" t="s">
        <v>80</v>
      </c>
      <c r="H666" t="s">
        <v>93</v>
      </c>
      <c r="I666" t="s">
        <v>42</v>
      </c>
      <c r="J666" t="s">
        <v>50</v>
      </c>
      <c r="K666" t="s">
        <v>54</v>
      </c>
      <c r="L666" t="s">
        <v>55</v>
      </c>
      <c r="M666">
        <v>57972</v>
      </c>
      <c r="N666" t="s">
        <v>1546</v>
      </c>
      <c r="O666" t="s">
        <v>46</v>
      </c>
      <c r="P666">
        <v>57972</v>
      </c>
      <c r="Q666">
        <v>0</v>
      </c>
      <c r="R666">
        <v>0</v>
      </c>
      <c r="S666" t="s">
        <v>4969</v>
      </c>
      <c r="T666" t="s">
        <v>48</v>
      </c>
      <c r="U666" t="s">
        <v>2456</v>
      </c>
      <c r="V666">
        <v>60562</v>
      </c>
      <c r="W666" t="s">
        <v>36</v>
      </c>
    </row>
    <row r="667" spans="1:23" x14ac:dyDescent="0.3">
      <c r="A667" t="s">
        <v>4970</v>
      </c>
      <c r="B667" s="1">
        <v>45110</v>
      </c>
      <c r="C667" s="1">
        <v>45189</v>
      </c>
      <c r="D667">
        <v>21803</v>
      </c>
      <c r="E667" t="s">
        <v>38</v>
      </c>
      <c r="F667" t="s">
        <v>25</v>
      </c>
      <c r="G667" t="s">
        <v>80</v>
      </c>
      <c r="H667" t="s">
        <v>27</v>
      </c>
      <c r="I667" t="s">
        <v>28</v>
      </c>
      <c r="J667" t="s">
        <v>114</v>
      </c>
      <c r="K667" t="s">
        <v>54</v>
      </c>
      <c r="L667" t="s">
        <v>44</v>
      </c>
      <c r="M667">
        <v>21803</v>
      </c>
      <c r="N667" t="s">
        <v>3523</v>
      </c>
      <c r="O667" t="s">
        <v>33</v>
      </c>
      <c r="P667">
        <v>0</v>
      </c>
      <c r="Q667">
        <v>0</v>
      </c>
      <c r="R667">
        <v>21803</v>
      </c>
      <c r="S667" t="s">
        <v>4971</v>
      </c>
      <c r="T667" t="s">
        <v>48</v>
      </c>
      <c r="U667" t="s">
        <v>702</v>
      </c>
      <c r="V667">
        <v>5846</v>
      </c>
      <c r="W667" t="s">
        <v>53</v>
      </c>
    </row>
    <row r="668" spans="1:23" x14ac:dyDescent="0.3">
      <c r="A668" t="s">
        <v>4970</v>
      </c>
      <c r="B668" s="1">
        <v>45110</v>
      </c>
      <c r="C668" s="1">
        <v>45186</v>
      </c>
      <c r="D668">
        <v>95</v>
      </c>
      <c r="E668" t="s">
        <v>38</v>
      </c>
      <c r="F668" t="s">
        <v>39</v>
      </c>
      <c r="G668" t="s">
        <v>80</v>
      </c>
      <c r="H668" t="s">
        <v>27</v>
      </c>
      <c r="I668" t="s">
        <v>28</v>
      </c>
      <c r="J668" t="s">
        <v>114</v>
      </c>
      <c r="K668" t="s">
        <v>54</v>
      </c>
      <c r="L668" t="s">
        <v>44</v>
      </c>
      <c r="M668">
        <v>95</v>
      </c>
      <c r="N668" t="s">
        <v>3523</v>
      </c>
      <c r="O668" t="s">
        <v>33</v>
      </c>
      <c r="P668">
        <v>0</v>
      </c>
      <c r="Q668">
        <v>0</v>
      </c>
      <c r="R668">
        <v>95</v>
      </c>
      <c r="S668" t="s">
        <v>4971</v>
      </c>
      <c r="T668" t="s">
        <v>48</v>
      </c>
      <c r="U668" t="s">
        <v>702</v>
      </c>
      <c r="V668">
        <v>5846</v>
      </c>
      <c r="W668" t="s">
        <v>53</v>
      </c>
    </row>
    <row r="669" spans="1:23" x14ac:dyDescent="0.3">
      <c r="A669" t="s">
        <v>4972</v>
      </c>
      <c r="B669" s="1">
        <v>45111</v>
      </c>
      <c r="C669" s="1">
        <v>45175</v>
      </c>
      <c r="D669">
        <v>79202</v>
      </c>
      <c r="E669" t="s">
        <v>24</v>
      </c>
      <c r="F669" t="s">
        <v>25</v>
      </c>
      <c r="G669" t="s">
        <v>26</v>
      </c>
      <c r="H669" t="s">
        <v>93</v>
      </c>
      <c r="I669" t="s">
        <v>42</v>
      </c>
      <c r="J669" t="s">
        <v>50</v>
      </c>
      <c r="K669" t="s">
        <v>30</v>
      </c>
      <c r="L669" t="s">
        <v>44</v>
      </c>
      <c r="M669">
        <v>79202</v>
      </c>
      <c r="N669" t="s">
        <v>3919</v>
      </c>
      <c r="O669" t="s">
        <v>46</v>
      </c>
      <c r="P669">
        <v>79202</v>
      </c>
      <c r="Q669">
        <v>0</v>
      </c>
      <c r="R669">
        <v>0</v>
      </c>
      <c r="S669" t="s">
        <v>4973</v>
      </c>
      <c r="T669" t="s">
        <v>35</v>
      </c>
      <c r="U669" t="s">
        <v>35</v>
      </c>
      <c r="V669">
        <v>0</v>
      </c>
      <c r="W669" t="s">
        <v>64</v>
      </c>
    </row>
    <row r="670" spans="1:23" x14ac:dyDescent="0.3">
      <c r="A670" t="s">
        <v>4974</v>
      </c>
      <c r="B670" s="1">
        <v>45112</v>
      </c>
      <c r="C670" s="1">
        <v>45172</v>
      </c>
      <c r="D670">
        <v>10</v>
      </c>
      <c r="E670" t="s">
        <v>24</v>
      </c>
      <c r="F670" t="s">
        <v>39</v>
      </c>
      <c r="G670" t="s">
        <v>80</v>
      </c>
      <c r="H670" t="s">
        <v>41</v>
      </c>
      <c r="I670" t="s">
        <v>42</v>
      </c>
      <c r="J670" t="s">
        <v>114</v>
      </c>
      <c r="K670" t="s">
        <v>54</v>
      </c>
      <c r="L670" t="s">
        <v>55</v>
      </c>
      <c r="M670">
        <v>100</v>
      </c>
      <c r="N670" t="s">
        <v>4975</v>
      </c>
      <c r="O670" t="s">
        <v>116</v>
      </c>
      <c r="P670">
        <v>100</v>
      </c>
      <c r="Q670">
        <v>0</v>
      </c>
      <c r="R670">
        <v>0</v>
      </c>
      <c r="S670" t="s">
        <v>4976</v>
      </c>
      <c r="T670" t="s">
        <v>35</v>
      </c>
      <c r="U670" t="s">
        <v>35</v>
      </c>
      <c r="V670">
        <v>0</v>
      </c>
      <c r="W670" t="s">
        <v>36</v>
      </c>
    </row>
    <row r="671" spans="1:23" x14ac:dyDescent="0.3">
      <c r="A671" t="s">
        <v>4974</v>
      </c>
      <c r="B671" s="1">
        <v>45112</v>
      </c>
      <c r="C671" s="1">
        <v>45183</v>
      </c>
      <c r="D671">
        <v>91176</v>
      </c>
      <c r="E671" t="s">
        <v>24</v>
      </c>
      <c r="F671" t="s">
        <v>25</v>
      </c>
      <c r="G671" t="s">
        <v>80</v>
      </c>
      <c r="H671" t="s">
        <v>41</v>
      </c>
      <c r="I671" t="s">
        <v>42</v>
      </c>
      <c r="J671" t="s">
        <v>114</v>
      </c>
      <c r="K671" t="s">
        <v>54</v>
      </c>
      <c r="L671" t="s">
        <v>55</v>
      </c>
      <c r="M671">
        <v>91176</v>
      </c>
      <c r="N671" t="s">
        <v>4975</v>
      </c>
      <c r="O671" t="s">
        <v>116</v>
      </c>
      <c r="P671">
        <v>91176</v>
      </c>
      <c r="Q671">
        <v>0</v>
      </c>
      <c r="R671">
        <v>0</v>
      </c>
      <c r="S671" t="s">
        <v>4976</v>
      </c>
      <c r="T671" t="s">
        <v>35</v>
      </c>
      <c r="U671" t="s">
        <v>35</v>
      </c>
      <c r="V671">
        <v>0</v>
      </c>
      <c r="W671" t="s">
        <v>36</v>
      </c>
    </row>
    <row r="672" spans="1:23" x14ac:dyDescent="0.3">
      <c r="A672" t="s">
        <v>4977</v>
      </c>
      <c r="B672" s="1">
        <v>45113</v>
      </c>
      <c r="C672" s="1">
        <v>45196</v>
      </c>
      <c r="D672">
        <v>83487</v>
      </c>
      <c r="E672" t="s">
        <v>38</v>
      </c>
      <c r="F672" t="s">
        <v>25</v>
      </c>
      <c r="G672" t="s">
        <v>74</v>
      </c>
      <c r="H672" t="s">
        <v>85</v>
      </c>
      <c r="I672" t="s">
        <v>42</v>
      </c>
      <c r="J672" t="s">
        <v>53</v>
      </c>
      <c r="K672" t="s">
        <v>54</v>
      </c>
      <c r="L672" t="s">
        <v>44</v>
      </c>
      <c r="M672">
        <v>83487</v>
      </c>
      <c r="N672" t="s">
        <v>4978</v>
      </c>
      <c r="O672" t="s">
        <v>61</v>
      </c>
      <c r="P672">
        <v>0</v>
      </c>
      <c r="Q672">
        <v>83487</v>
      </c>
      <c r="R672">
        <v>0</v>
      </c>
      <c r="S672" t="s">
        <v>4979</v>
      </c>
      <c r="T672" t="s">
        <v>48</v>
      </c>
      <c r="U672" t="s">
        <v>3502</v>
      </c>
      <c r="V672">
        <v>19229</v>
      </c>
      <c r="W672" t="s">
        <v>53</v>
      </c>
    </row>
    <row r="673" spans="1:23" x14ac:dyDescent="0.3">
      <c r="A673" t="s">
        <v>4977</v>
      </c>
      <c r="B673" s="1">
        <v>45113</v>
      </c>
      <c r="C673" s="1">
        <v>45192</v>
      </c>
      <c r="D673">
        <v>13</v>
      </c>
      <c r="E673" t="s">
        <v>38</v>
      </c>
      <c r="F673" t="s">
        <v>39</v>
      </c>
      <c r="G673" t="s">
        <v>74</v>
      </c>
      <c r="H673" t="s">
        <v>85</v>
      </c>
      <c r="I673" t="s">
        <v>42</v>
      </c>
      <c r="J673" t="s">
        <v>53</v>
      </c>
      <c r="K673" t="s">
        <v>54</v>
      </c>
      <c r="L673" t="s">
        <v>44</v>
      </c>
      <c r="M673">
        <v>130</v>
      </c>
      <c r="N673" t="s">
        <v>4978</v>
      </c>
      <c r="O673" t="s">
        <v>61</v>
      </c>
      <c r="P673">
        <v>0</v>
      </c>
      <c r="Q673">
        <v>130</v>
      </c>
      <c r="R673">
        <v>0</v>
      </c>
      <c r="S673" t="s">
        <v>4979</v>
      </c>
      <c r="T673" t="s">
        <v>48</v>
      </c>
      <c r="U673" t="s">
        <v>3502</v>
      </c>
      <c r="V673">
        <v>19229</v>
      </c>
      <c r="W673" t="s">
        <v>53</v>
      </c>
    </row>
    <row r="674" spans="1:23" x14ac:dyDescent="0.3">
      <c r="A674" t="s">
        <v>4980</v>
      </c>
      <c r="B674" s="1">
        <v>45114</v>
      </c>
      <c r="C674" s="1">
        <v>45183</v>
      </c>
      <c r="D674">
        <v>38877</v>
      </c>
      <c r="E674" t="s">
        <v>24</v>
      </c>
      <c r="F674" t="s">
        <v>25</v>
      </c>
      <c r="G674" t="s">
        <v>109</v>
      </c>
      <c r="H674" t="s">
        <v>27</v>
      </c>
      <c r="I674" t="s">
        <v>42</v>
      </c>
      <c r="J674" t="s">
        <v>29</v>
      </c>
      <c r="K674" t="s">
        <v>54</v>
      </c>
      <c r="L674" t="s">
        <v>31</v>
      </c>
      <c r="M674">
        <v>38877</v>
      </c>
      <c r="N674" t="s">
        <v>4981</v>
      </c>
      <c r="O674" t="s">
        <v>116</v>
      </c>
      <c r="P674">
        <v>38877</v>
      </c>
      <c r="Q674">
        <v>0</v>
      </c>
      <c r="R674">
        <v>0</v>
      </c>
      <c r="S674" t="s">
        <v>4982</v>
      </c>
      <c r="T674" t="s">
        <v>48</v>
      </c>
      <c r="U674" t="s">
        <v>1348</v>
      </c>
      <c r="V674">
        <v>70963</v>
      </c>
      <c r="W674" t="s">
        <v>36</v>
      </c>
    </row>
    <row r="675" spans="1:23" x14ac:dyDescent="0.3">
      <c r="A675" t="s">
        <v>4983</v>
      </c>
      <c r="B675" s="1">
        <v>45115</v>
      </c>
      <c r="C675" s="1">
        <v>45175</v>
      </c>
      <c r="D675">
        <v>121</v>
      </c>
      <c r="E675" t="s">
        <v>38</v>
      </c>
      <c r="F675" t="s">
        <v>39</v>
      </c>
      <c r="G675" t="s">
        <v>109</v>
      </c>
      <c r="H675" t="s">
        <v>41</v>
      </c>
      <c r="I675" t="s">
        <v>42</v>
      </c>
      <c r="J675" t="s">
        <v>36</v>
      </c>
      <c r="K675" t="s">
        <v>30</v>
      </c>
      <c r="L675" t="s">
        <v>66</v>
      </c>
      <c r="M675">
        <v>121</v>
      </c>
      <c r="N675" t="s">
        <v>1377</v>
      </c>
      <c r="O675" t="s">
        <v>116</v>
      </c>
      <c r="P675">
        <v>121</v>
      </c>
      <c r="Q675">
        <v>0</v>
      </c>
      <c r="R675">
        <v>0</v>
      </c>
      <c r="S675" t="s">
        <v>4984</v>
      </c>
      <c r="T675" t="s">
        <v>48</v>
      </c>
      <c r="U675" t="s">
        <v>718</v>
      </c>
      <c r="V675">
        <v>8008</v>
      </c>
      <c r="W675" t="s">
        <v>53</v>
      </c>
    </row>
    <row r="676" spans="1:23" x14ac:dyDescent="0.3">
      <c r="A676" t="s">
        <v>4983</v>
      </c>
      <c r="B676" s="1">
        <v>45115</v>
      </c>
      <c r="C676" s="1">
        <v>45204</v>
      </c>
      <c r="D676">
        <v>84177</v>
      </c>
      <c r="E676" t="s">
        <v>38</v>
      </c>
      <c r="F676" t="s">
        <v>25</v>
      </c>
      <c r="G676" t="s">
        <v>109</v>
      </c>
      <c r="H676" t="s">
        <v>41</v>
      </c>
      <c r="I676" t="s">
        <v>42</v>
      </c>
      <c r="J676" t="s">
        <v>36</v>
      </c>
      <c r="K676" t="s">
        <v>30</v>
      </c>
      <c r="L676" t="s">
        <v>66</v>
      </c>
      <c r="M676">
        <v>84177</v>
      </c>
      <c r="N676" t="s">
        <v>1377</v>
      </c>
      <c r="O676" t="s">
        <v>116</v>
      </c>
      <c r="P676">
        <v>84177</v>
      </c>
      <c r="Q676">
        <v>0</v>
      </c>
      <c r="R676">
        <v>0</v>
      </c>
      <c r="S676" t="s">
        <v>4984</v>
      </c>
      <c r="T676" t="s">
        <v>48</v>
      </c>
      <c r="U676" t="s">
        <v>718</v>
      </c>
      <c r="V676">
        <v>8008</v>
      </c>
      <c r="W676" t="s">
        <v>53</v>
      </c>
    </row>
    <row r="677" spans="1:23" x14ac:dyDescent="0.3">
      <c r="A677" t="s">
        <v>4985</v>
      </c>
      <c r="B677" s="1">
        <v>45116</v>
      </c>
      <c r="C677" s="1">
        <v>45198</v>
      </c>
      <c r="D677">
        <v>60354</v>
      </c>
      <c r="E677" t="s">
        <v>38</v>
      </c>
      <c r="F677" t="s">
        <v>25</v>
      </c>
      <c r="G677" t="s">
        <v>26</v>
      </c>
      <c r="H677" t="s">
        <v>85</v>
      </c>
      <c r="I677" t="s">
        <v>42</v>
      </c>
      <c r="J677" t="s">
        <v>43</v>
      </c>
      <c r="K677" t="s">
        <v>30</v>
      </c>
      <c r="L677" t="s">
        <v>75</v>
      </c>
      <c r="M677">
        <v>60354</v>
      </c>
      <c r="N677" t="s">
        <v>1409</v>
      </c>
      <c r="O677" t="s">
        <v>61</v>
      </c>
      <c r="P677">
        <v>0</v>
      </c>
      <c r="Q677">
        <v>60354</v>
      </c>
      <c r="R677">
        <v>0</v>
      </c>
      <c r="S677" t="s">
        <v>4986</v>
      </c>
      <c r="T677" t="s">
        <v>35</v>
      </c>
      <c r="U677" t="s">
        <v>35</v>
      </c>
      <c r="V677">
        <v>0</v>
      </c>
      <c r="W677" t="s">
        <v>29</v>
      </c>
    </row>
    <row r="678" spans="1:23" x14ac:dyDescent="0.3">
      <c r="A678" t="s">
        <v>4987</v>
      </c>
      <c r="B678" s="1">
        <v>45117</v>
      </c>
      <c r="C678" s="1">
        <v>45186</v>
      </c>
      <c r="D678">
        <v>4418</v>
      </c>
      <c r="E678" t="s">
        <v>38</v>
      </c>
      <c r="F678" t="s">
        <v>25</v>
      </c>
      <c r="G678" t="s">
        <v>40</v>
      </c>
      <c r="H678" t="s">
        <v>85</v>
      </c>
      <c r="I678" t="s">
        <v>42</v>
      </c>
      <c r="J678" t="s">
        <v>50</v>
      </c>
      <c r="K678" t="s">
        <v>54</v>
      </c>
      <c r="L678" t="s">
        <v>66</v>
      </c>
      <c r="M678">
        <v>44180</v>
      </c>
      <c r="N678" t="s">
        <v>3635</v>
      </c>
      <c r="O678" t="s">
        <v>46</v>
      </c>
      <c r="P678">
        <v>44180</v>
      </c>
      <c r="Q678">
        <v>0</v>
      </c>
      <c r="R678">
        <v>0</v>
      </c>
      <c r="S678" t="s">
        <v>4988</v>
      </c>
      <c r="T678" t="s">
        <v>48</v>
      </c>
      <c r="U678" t="s">
        <v>1916</v>
      </c>
      <c r="V678">
        <v>15697</v>
      </c>
      <c r="W678" t="s">
        <v>43</v>
      </c>
    </row>
    <row r="679" spans="1:23" x14ac:dyDescent="0.3">
      <c r="A679" t="s">
        <v>4989</v>
      </c>
      <c r="B679" s="1">
        <v>45118</v>
      </c>
      <c r="C679" s="1">
        <v>45193</v>
      </c>
      <c r="D679">
        <v>50732</v>
      </c>
      <c r="E679" t="s">
        <v>24</v>
      </c>
      <c r="F679" t="s">
        <v>25</v>
      </c>
      <c r="G679" t="s">
        <v>26</v>
      </c>
      <c r="H679" t="s">
        <v>52</v>
      </c>
      <c r="I679" t="s">
        <v>42</v>
      </c>
      <c r="J679" t="s">
        <v>64</v>
      </c>
      <c r="K679" t="s">
        <v>30</v>
      </c>
      <c r="L679" t="s">
        <v>44</v>
      </c>
      <c r="M679">
        <v>50732</v>
      </c>
      <c r="N679" t="s">
        <v>332</v>
      </c>
      <c r="O679" t="s">
        <v>61</v>
      </c>
      <c r="P679">
        <v>0</v>
      </c>
      <c r="Q679">
        <v>50732</v>
      </c>
      <c r="R679">
        <v>0</v>
      </c>
      <c r="S679" t="s">
        <v>4990</v>
      </c>
      <c r="T679" t="s">
        <v>48</v>
      </c>
      <c r="U679" t="s">
        <v>728</v>
      </c>
      <c r="V679">
        <v>92899</v>
      </c>
      <c r="W679" t="s">
        <v>43</v>
      </c>
    </row>
    <row r="680" spans="1:23" x14ac:dyDescent="0.3">
      <c r="A680" t="s">
        <v>4991</v>
      </c>
      <c r="B680" s="1">
        <v>45119</v>
      </c>
      <c r="C680" s="1">
        <v>45190</v>
      </c>
      <c r="D680">
        <v>97</v>
      </c>
      <c r="E680" t="s">
        <v>38</v>
      </c>
      <c r="F680" t="s">
        <v>39</v>
      </c>
      <c r="G680" t="s">
        <v>119</v>
      </c>
      <c r="H680" t="s">
        <v>52</v>
      </c>
      <c r="I680" t="s">
        <v>42</v>
      </c>
      <c r="J680" t="s">
        <v>114</v>
      </c>
      <c r="K680" t="s">
        <v>30</v>
      </c>
      <c r="L680" t="s">
        <v>44</v>
      </c>
      <c r="M680">
        <v>97</v>
      </c>
      <c r="N680" t="s">
        <v>2179</v>
      </c>
      <c r="O680" t="s">
        <v>116</v>
      </c>
      <c r="P680">
        <v>97</v>
      </c>
      <c r="Q680">
        <v>0</v>
      </c>
      <c r="R680">
        <v>0</v>
      </c>
      <c r="S680" t="s">
        <v>4992</v>
      </c>
      <c r="T680" t="s">
        <v>48</v>
      </c>
      <c r="U680" t="s">
        <v>732</v>
      </c>
      <c r="V680">
        <v>75822</v>
      </c>
      <c r="W680" t="s">
        <v>50</v>
      </c>
    </row>
    <row r="681" spans="1:23" x14ac:dyDescent="0.3">
      <c r="A681" t="s">
        <v>4991</v>
      </c>
      <c r="B681" s="1">
        <v>45119</v>
      </c>
      <c r="C681" s="1">
        <v>45194</v>
      </c>
      <c r="D681">
        <v>7319</v>
      </c>
      <c r="E681" t="s">
        <v>38</v>
      </c>
      <c r="F681" t="s">
        <v>25</v>
      </c>
      <c r="G681" t="s">
        <v>119</v>
      </c>
      <c r="H681" t="s">
        <v>52</v>
      </c>
      <c r="I681" t="s">
        <v>42</v>
      </c>
      <c r="J681" t="s">
        <v>114</v>
      </c>
      <c r="K681" t="s">
        <v>30</v>
      </c>
      <c r="L681" t="s">
        <v>44</v>
      </c>
      <c r="M681">
        <v>7319</v>
      </c>
      <c r="N681" t="s">
        <v>2179</v>
      </c>
      <c r="O681" t="s">
        <v>116</v>
      </c>
      <c r="P681">
        <v>7319</v>
      </c>
      <c r="Q681">
        <v>0</v>
      </c>
      <c r="R681">
        <v>0</v>
      </c>
      <c r="S681" t="s">
        <v>4992</v>
      </c>
      <c r="T681" t="s">
        <v>48</v>
      </c>
      <c r="U681" t="s">
        <v>732</v>
      </c>
      <c r="V681">
        <v>75822</v>
      </c>
      <c r="W681" t="s">
        <v>50</v>
      </c>
    </row>
    <row r="682" spans="1:23" x14ac:dyDescent="0.3">
      <c r="A682" t="s">
        <v>4993</v>
      </c>
      <c r="B682" s="1">
        <v>45120</v>
      </c>
      <c r="C682" s="1">
        <v>45181</v>
      </c>
      <c r="D682">
        <v>49357</v>
      </c>
      <c r="E682" t="s">
        <v>24</v>
      </c>
      <c r="F682" t="s">
        <v>25</v>
      </c>
      <c r="G682" t="s">
        <v>74</v>
      </c>
      <c r="H682" t="s">
        <v>85</v>
      </c>
      <c r="I682" t="s">
        <v>42</v>
      </c>
      <c r="J682" t="s">
        <v>114</v>
      </c>
      <c r="K682" t="s">
        <v>30</v>
      </c>
      <c r="L682" t="s">
        <v>75</v>
      </c>
      <c r="M682">
        <v>49357</v>
      </c>
      <c r="N682" t="s">
        <v>926</v>
      </c>
      <c r="O682" t="s">
        <v>116</v>
      </c>
      <c r="P682">
        <v>49357</v>
      </c>
      <c r="Q682">
        <v>0</v>
      </c>
      <c r="R682">
        <v>0</v>
      </c>
      <c r="S682" t="s">
        <v>4994</v>
      </c>
      <c r="T682" t="s">
        <v>48</v>
      </c>
      <c r="U682" t="s">
        <v>736</v>
      </c>
      <c r="V682">
        <v>30427</v>
      </c>
      <c r="W682" t="s">
        <v>53</v>
      </c>
    </row>
    <row r="683" spans="1:23" x14ac:dyDescent="0.3">
      <c r="A683" t="s">
        <v>4995</v>
      </c>
      <c r="B683" s="1">
        <v>45121</v>
      </c>
      <c r="C683" s="1">
        <v>45186</v>
      </c>
      <c r="D683">
        <v>70489</v>
      </c>
      <c r="E683" t="s">
        <v>24</v>
      </c>
      <c r="F683" t="s">
        <v>25</v>
      </c>
      <c r="G683" t="s">
        <v>119</v>
      </c>
      <c r="H683" t="s">
        <v>52</v>
      </c>
      <c r="I683" t="s">
        <v>42</v>
      </c>
      <c r="J683" t="s">
        <v>29</v>
      </c>
      <c r="K683" t="s">
        <v>54</v>
      </c>
      <c r="L683" t="s">
        <v>44</v>
      </c>
      <c r="M683">
        <v>70489</v>
      </c>
      <c r="N683" t="s">
        <v>4996</v>
      </c>
      <c r="O683" t="s">
        <v>116</v>
      </c>
      <c r="P683">
        <v>70489</v>
      </c>
      <c r="Q683">
        <v>0</v>
      </c>
      <c r="R683">
        <v>0</v>
      </c>
      <c r="S683" t="s">
        <v>4997</v>
      </c>
      <c r="T683" t="s">
        <v>35</v>
      </c>
      <c r="U683" t="s">
        <v>35</v>
      </c>
      <c r="V683">
        <v>0</v>
      </c>
      <c r="W683" t="s">
        <v>64</v>
      </c>
    </row>
    <row r="684" spans="1:23" x14ac:dyDescent="0.3">
      <c r="A684" t="s">
        <v>4995</v>
      </c>
      <c r="B684" s="1">
        <v>45121</v>
      </c>
      <c r="C684" s="1">
        <v>45203</v>
      </c>
      <c r="D684">
        <v>104</v>
      </c>
      <c r="E684" t="s">
        <v>24</v>
      </c>
      <c r="F684" t="s">
        <v>39</v>
      </c>
      <c r="G684" t="s">
        <v>119</v>
      </c>
      <c r="H684" t="s">
        <v>52</v>
      </c>
      <c r="I684" t="s">
        <v>42</v>
      </c>
      <c r="J684" t="s">
        <v>29</v>
      </c>
      <c r="K684" t="s">
        <v>54</v>
      </c>
      <c r="L684" t="s">
        <v>44</v>
      </c>
      <c r="M684">
        <v>104</v>
      </c>
      <c r="N684" t="s">
        <v>4996</v>
      </c>
      <c r="O684" t="s">
        <v>116</v>
      </c>
      <c r="P684">
        <v>104</v>
      </c>
      <c r="Q684">
        <v>0</v>
      </c>
      <c r="R684">
        <v>0</v>
      </c>
      <c r="S684" t="s">
        <v>4997</v>
      </c>
      <c r="T684" t="s">
        <v>35</v>
      </c>
      <c r="U684" t="s">
        <v>35</v>
      </c>
      <c r="V684">
        <v>0</v>
      </c>
      <c r="W684" t="s">
        <v>64</v>
      </c>
    </row>
    <row r="685" spans="1:23" x14ac:dyDescent="0.3">
      <c r="A685" t="s">
        <v>4998</v>
      </c>
      <c r="B685" s="1">
        <v>45122</v>
      </c>
      <c r="C685" s="1">
        <v>45197</v>
      </c>
      <c r="D685">
        <v>88</v>
      </c>
      <c r="E685" t="s">
        <v>38</v>
      </c>
      <c r="F685" t="s">
        <v>39</v>
      </c>
      <c r="G685" t="s">
        <v>80</v>
      </c>
      <c r="H685" t="s">
        <v>52</v>
      </c>
      <c r="I685" t="s">
        <v>42</v>
      </c>
      <c r="J685" t="s">
        <v>43</v>
      </c>
      <c r="K685" t="s">
        <v>54</v>
      </c>
      <c r="L685" t="s">
        <v>31</v>
      </c>
      <c r="M685">
        <v>88</v>
      </c>
      <c r="N685" t="s">
        <v>4999</v>
      </c>
      <c r="O685" t="s">
        <v>61</v>
      </c>
      <c r="P685">
        <v>0</v>
      </c>
      <c r="Q685">
        <v>88</v>
      </c>
      <c r="R685">
        <v>0</v>
      </c>
      <c r="S685" t="s">
        <v>5000</v>
      </c>
      <c r="T685" t="s">
        <v>35</v>
      </c>
      <c r="U685" t="s">
        <v>35</v>
      </c>
      <c r="V685">
        <v>0</v>
      </c>
      <c r="W685" t="s">
        <v>64</v>
      </c>
    </row>
    <row r="686" spans="1:23" x14ac:dyDescent="0.3">
      <c r="A686" t="s">
        <v>4998</v>
      </c>
      <c r="B686" s="1">
        <v>45122</v>
      </c>
      <c r="C686" s="1">
        <v>45203</v>
      </c>
      <c r="D686">
        <v>68822</v>
      </c>
      <c r="E686" t="s">
        <v>38</v>
      </c>
      <c r="F686" t="s">
        <v>25</v>
      </c>
      <c r="G686" t="s">
        <v>80</v>
      </c>
      <c r="H686" t="s">
        <v>52</v>
      </c>
      <c r="I686" t="s">
        <v>42</v>
      </c>
      <c r="J686" t="s">
        <v>43</v>
      </c>
      <c r="K686" t="s">
        <v>54</v>
      </c>
      <c r="L686" t="s">
        <v>31</v>
      </c>
      <c r="M686">
        <v>68822</v>
      </c>
      <c r="N686" t="s">
        <v>4999</v>
      </c>
      <c r="O686" t="s">
        <v>61</v>
      </c>
      <c r="P686">
        <v>0</v>
      </c>
      <c r="Q686">
        <v>68822</v>
      </c>
      <c r="R686">
        <v>0</v>
      </c>
      <c r="S686" t="s">
        <v>5000</v>
      </c>
      <c r="T686" t="s">
        <v>35</v>
      </c>
      <c r="U686" t="s">
        <v>35</v>
      </c>
      <c r="V686">
        <v>0</v>
      </c>
      <c r="W686" t="s">
        <v>64</v>
      </c>
    </row>
    <row r="687" spans="1:23" x14ac:dyDescent="0.3">
      <c r="A687" t="s">
        <v>5001</v>
      </c>
      <c r="B687" s="1">
        <v>45123</v>
      </c>
      <c r="C687" s="1">
        <v>45203</v>
      </c>
      <c r="D687">
        <v>124</v>
      </c>
      <c r="E687" t="s">
        <v>24</v>
      </c>
      <c r="F687" t="s">
        <v>39</v>
      </c>
      <c r="G687" t="s">
        <v>74</v>
      </c>
      <c r="H687" t="s">
        <v>93</v>
      </c>
      <c r="I687" t="s">
        <v>28</v>
      </c>
      <c r="J687" t="s">
        <v>64</v>
      </c>
      <c r="K687" t="s">
        <v>30</v>
      </c>
      <c r="L687" t="s">
        <v>66</v>
      </c>
      <c r="M687">
        <v>124</v>
      </c>
      <c r="N687" t="s">
        <v>3216</v>
      </c>
      <c r="O687" t="s">
        <v>33</v>
      </c>
      <c r="P687">
        <v>0</v>
      </c>
      <c r="Q687">
        <v>0</v>
      </c>
      <c r="R687">
        <v>124</v>
      </c>
      <c r="S687" t="s">
        <v>5002</v>
      </c>
      <c r="T687" t="s">
        <v>35</v>
      </c>
      <c r="U687" t="s">
        <v>35</v>
      </c>
      <c r="V687">
        <v>0</v>
      </c>
      <c r="W687" t="s">
        <v>53</v>
      </c>
    </row>
    <row r="688" spans="1:23" x14ac:dyDescent="0.3">
      <c r="A688" t="s">
        <v>5001</v>
      </c>
      <c r="B688" s="1">
        <v>45123</v>
      </c>
      <c r="C688" s="1">
        <v>45204</v>
      </c>
      <c r="D688">
        <v>38523</v>
      </c>
      <c r="E688" t="s">
        <v>24</v>
      </c>
      <c r="F688" t="s">
        <v>25</v>
      </c>
      <c r="G688" t="s">
        <v>74</v>
      </c>
      <c r="H688" t="s">
        <v>93</v>
      </c>
      <c r="I688" t="s">
        <v>28</v>
      </c>
      <c r="J688" t="s">
        <v>64</v>
      </c>
      <c r="K688" t="s">
        <v>30</v>
      </c>
      <c r="L688" t="s">
        <v>66</v>
      </c>
      <c r="M688">
        <v>38523</v>
      </c>
      <c r="N688" t="s">
        <v>3216</v>
      </c>
      <c r="O688" t="s">
        <v>33</v>
      </c>
      <c r="P688">
        <v>0</v>
      </c>
      <c r="Q688">
        <v>0</v>
      </c>
      <c r="R688">
        <v>38523</v>
      </c>
      <c r="S688" t="s">
        <v>5002</v>
      </c>
      <c r="T688" t="s">
        <v>35</v>
      </c>
      <c r="U688" t="s">
        <v>35</v>
      </c>
      <c r="V688">
        <v>0</v>
      </c>
      <c r="W688" t="s">
        <v>53</v>
      </c>
    </row>
    <row r="689" spans="1:23" x14ac:dyDescent="0.3">
      <c r="A689" t="s">
        <v>5003</v>
      </c>
      <c r="B689" s="1">
        <v>45124</v>
      </c>
      <c r="C689" s="1">
        <v>45212</v>
      </c>
      <c r="D689">
        <v>46583</v>
      </c>
      <c r="E689" t="s">
        <v>24</v>
      </c>
      <c r="F689" t="s">
        <v>25</v>
      </c>
      <c r="G689" t="s">
        <v>119</v>
      </c>
      <c r="H689" t="s">
        <v>93</v>
      </c>
      <c r="I689" t="s">
        <v>28</v>
      </c>
      <c r="J689" t="s">
        <v>53</v>
      </c>
      <c r="K689" t="s">
        <v>54</v>
      </c>
      <c r="L689" t="s">
        <v>66</v>
      </c>
      <c r="M689">
        <v>46583</v>
      </c>
      <c r="N689" t="s">
        <v>4481</v>
      </c>
      <c r="O689" t="s">
        <v>33</v>
      </c>
      <c r="P689">
        <v>0</v>
      </c>
      <c r="Q689">
        <v>0</v>
      </c>
      <c r="R689">
        <v>46583</v>
      </c>
      <c r="S689" t="s">
        <v>5004</v>
      </c>
      <c r="T689" t="s">
        <v>48</v>
      </c>
      <c r="U689" t="s">
        <v>751</v>
      </c>
      <c r="V689">
        <v>49716</v>
      </c>
      <c r="W689" t="s">
        <v>29</v>
      </c>
    </row>
    <row r="690" spans="1:23" x14ac:dyDescent="0.3">
      <c r="A690" t="s">
        <v>5005</v>
      </c>
      <c r="B690" s="1">
        <v>45125</v>
      </c>
      <c r="C690" s="1">
        <v>45193</v>
      </c>
      <c r="D690">
        <v>5757</v>
      </c>
      <c r="E690" t="s">
        <v>24</v>
      </c>
      <c r="F690" t="s">
        <v>25</v>
      </c>
      <c r="G690" t="s">
        <v>119</v>
      </c>
      <c r="H690" t="s">
        <v>52</v>
      </c>
      <c r="I690" t="s">
        <v>42</v>
      </c>
      <c r="J690" t="s">
        <v>43</v>
      </c>
      <c r="K690" t="s">
        <v>30</v>
      </c>
      <c r="L690" t="s">
        <v>55</v>
      </c>
      <c r="M690">
        <v>5757</v>
      </c>
      <c r="N690" t="s">
        <v>4797</v>
      </c>
      <c r="O690" t="s">
        <v>61</v>
      </c>
      <c r="P690">
        <v>0</v>
      </c>
      <c r="Q690">
        <v>5757</v>
      </c>
      <c r="R690">
        <v>0</v>
      </c>
      <c r="S690" t="s">
        <v>5006</v>
      </c>
      <c r="T690" t="s">
        <v>35</v>
      </c>
      <c r="U690" t="s">
        <v>35</v>
      </c>
      <c r="V690">
        <v>0</v>
      </c>
      <c r="W690" t="s">
        <v>43</v>
      </c>
    </row>
    <row r="691" spans="1:23" x14ac:dyDescent="0.3">
      <c r="A691" t="s">
        <v>5007</v>
      </c>
      <c r="B691" s="1">
        <v>45126</v>
      </c>
      <c r="C691" s="1">
        <v>45193</v>
      </c>
      <c r="D691">
        <v>35916</v>
      </c>
      <c r="E691" t="s">
        <v>38</v>
      </c>
      <c r="F691" t="s">
        <v>25</v>
      </c>
      <c r="G691" t="s">
        <v>26</v>
      </c>
      <c r="H691" t="s">
        <v>27</v>
      </c>
      <c r="I691" t="s">
        <v>42</v>
      </c>
      <c r="J691" t="s">
        <v>43</v>
      </c>
      <c r="K691" t="s">
        <v>30</v>
      </c>
      <c r="L691" t="s">
        <v>31</v>
      </c>
      <c r="M691">
        <v>35916</v>
      </c>
      <c r="N691" t="s">
        <v>5008</v>
      </c>
      <c r="O691" t="s">
        <v>61</v>
      </c>
      <c r="P691">
        <v>0</v>
      </c>
      <c r="Q691">
        <v>35916</v>
      </c>
      <c r="R691">
        <v>0</v>
      </c>
      <c r="S691" t="s">
        <v>5009</v>
      </c>
      <c r="T691" t="s">
        <v>48</v>
      </c>
      <c r="U691" t="s">
        <v>1385</v>
      </c>
      <c r="V691">
        <v>46841</v>
      </c>
      <c r="W691" t="s">
        <v>29</v>
      </c>
    </row>
    <row r="692" spans="1:23" x14ac:dyDescent="0.3">
      <c r="A692" t="s">
        <v>5010</v>
      </c>
      <c r="B692" s="1">
        <v>44927</v>
      </c>
      <c r="C692" s="1">
        <v>45017</v>
      </c>
      <c r="D692">
        <v>41425</v>
      </c>
      <c r="E692" t="s">
        <v>24</v>
      </c>
      <c r="F692" t="s">
        <v>25</v>
      </c>
      <c r="G692" t="s">
        <v>26</v>
      </c>
      <c r="H692" t="s">
        <v>85</v>
      </c>
      <c r="I692" t="s">
        <v>42</v>
      </c>
      <c r="J692" t="s">
        <v>43</v>
      </c>
      <c r="K692" t="s">
        <v>30</v>
      </c>
      <c r="L692" t="s">
        <v>75</v>
      </c>
      <c r="M692">
        <v>41425</v>
      </c>
      <c r="N692" t="s">
        <v>5011</v>
      </c>
      <c r="O692" t="s">
        <v>61</v>
      </c>
      <c r="P692">
        <v>0</v>
      </c>
      <c r="Q692">
        <v>41425</v>
      </c>
      <c r="R692">
        <v>0</v>
      </c>
      <c r="S692" t="s">
        <v>5012</v>
      </c>
      <c r="T692" t="s">
        <v>48</v>
      </c>
      <c r="U692" t="s">
        <v>1389</v>
      </c>
      <c r="V692">
        <v>40411</v>
      </c>
      <c r="W692" t="s">
        <v>29</v>
      </c>
    </row>
    <row r="693" spans="1:23" x14ac:dyDescent="0.3">
      <c r="A693" t="s">
        <v>5010</v>
      </c>
      <c r="B693" s="1">
        <v>44927</v>
      </c>
      <c r="C693" s="1">
        <v>45008</v>
      </c>
      <c r="D693">
        <v>124</v>
      </c>
      <c r="E693" t="s">
        <v>24</v>
      </c>
      <c r="F693" t="s">
        <v>39</v>
      </c>
      <c r="G693" t="s">
        <v>26</v>
      </c>
      <c r="H693" t="s">
        <v>85</v>
      </c>
      <c r="I693" t="s">
        <v>42</v>
      </c>
      <c r="J693" t="s">
        <v>43</v>
      </c>
      <c r="K693" t="s">
        <v>30</v>
      </c>
      <c r="L693" t="s">
        <v>75</v>
      </c>
      <c r="M693">
        <v>124</v>
      </c>
      <c r="N693" t="s">
        <v>5011</v>
      </c>
      <c r="O693" t="s">
        <v>61</v>
      </c>
      <c r="P693">
        <v>0</v>
      </c>
      <c r="Q693">
        <v>124</v>
      </c>
      <c r="R693">
        <v>0</v>
      </c>
      <c r="S693" t="s">
        <v>5012</v>
      </c>
      <c r="T693" t="s">
        <v>48</v>
      </c>
      <c r="U693" t="s">
        <v>1389</v>
      </c>
      <c r="V693">
        <v>40411</v>
      </c>
      <c r="W693" t="s">
        <v>29</v>
      </c>
    </row>
    <row r="694" spans="1:23" x14ac:dyDescent="0.3">
      <c r="A694" t="s">
        <v>5013</v>
      </c>
      <c r="B694" s="1">
        <v>44928</v>
      </c>
      <c r="C694" s="1">
        <v>44998</v>
      </c>
      <c r="D694">
        <v>65043</v>
      </c>
      <c r="E694" t="s">
        <v>24</v>
      </c>
      <c r="F694" t="s">
        <v>25</v>
      </c>
      <c r="G694" t="s">
        <v>74</v>
      </c>
      <c r="H694" t="s">
        <v>85</v>
      </c>
      <c r="I694" t="s">
        <v>42</v>
      </c>
      <c r="J694" t="s">
        <v>64</v>
      </c>
      <c r="K694" t="s">
        <v>30</v>
      </c>
      <c r="L694" t="s">
        <v>31</v>
      </c>
      <c r="M694">
        <v>65043</v>
      </c>
      <c r="N694" t="s">
        <v>3291</v>
      </c>
      <c r="O694" t="s">
        <v>116</v>
      </c>
      <c r="P694">
        <v>65043</v>
      </c>
      <c r="Q694">
        <v>0</v>
      </c>
      <c r="R694">
        <v>0</v>
      </c>
      <c r="S694" t="s">
        <v>5014</v>
      </c>
      <c r="T694" t="s">
        <v>48</v>
      </c>
      <c r="U694" t="s">
        <v>49</v>
      </c>
      <c r="V694">
        <v>57176</v>
      </c>
      <c r="W694" t="s">
        <v>36</v>
      </c>
    </row>
    <row r="695" spans="1:23" x14ac:dyDescent="0.3">
      <c r="A695" t="s">
        <v>5013</v>
      </c>
      <c r="B695" s="1">
        <v>44928</v>
      </c>
      <c r="C695" s="1">
        <v>45015</v>
      </c>
      <c r="D695">
        <v>104</v>
      </c>
      <c r="E695" t="s">
        <v>24</v>
      </c>
      <c r="F695" t="s">
        <v>39</v>
      </c>
      <c r="G695" t="s">
        <v>74</v>
      </c>
      <c r="H695" t="s">
        <v>85</v>
      </c>
      <c r="I695" t="s">
        <v>42</v>
      </c>
      <c r="J695" t="s">
        <v>64</v>
      </c>
      <c r="K695" t="s">
        <v>30</v>
      </c>
      <c r="L695" t="s">
        <v>31</v>
      </c>
      <c r="M695">
        <v>104</v>
      </c>
      <c r="N695" t="s">
        <v>3291</v>
      </c>
      <c r="O695" t="s">
        <v>116</v>
      </c>
      <c r="P695">
        <v>104</v>
      </c>
      <c r="Q695">
        <v>0</v>
      </c>
      <c r="R695">
        <v>0</v>
      </c>
      <c r="S695" t="s">
        <v>5014</v>
      </c>
      <c r="T695" t="s">
        <v>48</v>
      </c>
      <c r="U695" t="s">
        <v>49</v>
      </c>
      <c r="V695">
        <v>57176</v>
      </c>
      <c r="W695" t="s">
        <v>36</v>
      </c>
    </row>
    <row r="696" spans="1:23" x14ac:dyDescent="0.3">
      <c r="A696" t="s">
        <v>5015</v>
      </c>
      <c r="B696" s="1">
        <v>44929</v>
      </c>
      <c r="C696" s="1">
        <v>45010</v>
      </c>
      <c r="D696">
        <v>91337</v>
      </c>
      <c r="E696" t="s">
        <v>38</v>
      </c>
      <c r="F696" t="s">
        <v>25</v>
      </c>
      <c r="G696" t="s">
        <v>40</v>
      </c>
      <c r="H696" t="s">
        <v>27</v>
      </c>
      <c r="I696" t="s">
        <v>42</v>
      </c>
      <c r="J696" t="s">
        <v>114</v>
      </c>
      <c r="K696" t="s">
        <v>54</v>
      </c>
      <c r="L696" t="s">
        <v>55</v>
      </c>
      <c r="M696">
        <v>91337</v>
      </c>
      <c r="N696" t="s">
        <v>4169</v>
      </c>
      <c r="O696" t="s">
        <v>116</v>
      </c>
      <c r="P696">
        <v>91337</v>
      </c>
      <c r="Q696">
        <v>0</v>
      </c>
      <c r="R696">
        <v>0</v>
      </c>
      <c r="S696" t="s">
        <v>5016</v>
      </c>
      <c r="T696" t="s">
        <v>35</v>
      </c>
      <c r="U696" t="s">
        <v>35</v>
      </c>
      <c r="V696">
        <v>0</v>
      </c>
      <c r="W696" t="s">
        <v>50</v>
      </c>
    </row>
    <row r="697" spans="1:23" x14ac:dyDescent="0.3">
      <c r="A697" t="s">
        <v>5015</v>
      </c>
      <c r="B697" s="1">
        <v>44929</v>
      </c>
      <c r="C697" s="1">
        <v>44996</v>
      </c>
      <c r="D697">
        <v>83</v>
      </c>
      <c r="E697" t="s">
        <v>38</v>
      </c>
      <c r="F697" t="s">
        <v>39</v>
      </c>
      <c r="G697" t="s">
        <v>40</v>
      </c>
      <c r="H697" t="s">
        <v>27</v>
      </c>
      <c r="I697" t="s">
        <v>42</v>
      </c>
      <c r="J697" t="s">
        <v>114</v>
      </c>
      <c r="K697" t="s">
        <v>54</v>
      </c>
      <c r="L697" t="s">
        <v>55</v>
      </c>
      <c r="M697">
        <v>83</v>
      </c>
      <c r="N697" t="s">
        <v>4169</v>
      </c>
      <c r="O697" t="s">
        <v>116</v>
      </c>
      <c r="P697">
        <v>83</v>
      </c>
      <c r="Q697">
        <v>0</v>
      </c>
      <c r="R697">
        <v>0</v>
      </c>
      <c r="S697" t="s">
        <v>5016</v>
      </c>
      <c r="T697" t="s">
        <v>35</v>
      </c>
      <c r="U697" t="s">
        <v>35</v>
      </c>
      <c r="V697">
        <v>0</v>
      </c>
      <c r="W697" t="s">
        <v>50</v>
      </c>
    </row>
    <row r="698" spans="1:23" x14ac:dyDescent="0.3">
      <c r="A698" t="s">
        <v>5017</v>
      </c>
      <c r="B698" s="1">
        <v>44930</v>
      </c>
      <c r="C698" s="1">
        <v>45011</v>
      </c>
      <c r="D698">
        <v>97874</v>
      </c>
      <c r="E698" t="s">
        <v>24</v>
      </c>
      <c r="F698" t="s">
        <v>25</v>
      </c>
      <c r="G698" t="s">
        <v>74</v>
      </c>
      <c r="H698" t="s">
        <v>27</v>
      </c>
      <c r="I698" t="s">
        <v>28</v>
      </c>
      <c r="J698" t="s">
        <v>114</v>
      </c>
      <c r="K698" t="s">
        <v>30</v>
      </c>
      <c r="L698" t="s">
        <v>44</v>
      </c>
      <c r="M698">
        <v>97874</v>
      </c>
      <c r="N698" t="s">
        <v>3574</v>
      </c>
      <c r="O698" t="s">
        <v>33</v>
      </c>
      <c r="P698">
        <v>0</v>
      </c>
      <c r="Q698">
        <v>0</v>
      </c>
      <c r="R698">
        <v>97874</v>
      </c>
      <c r="S698" t="s">
        <v>5018</v>
      </c>
      <c r="T698" t="s">
        <v>48</v>
      </c>
      <c r="U698" t="s">
        <v>63</v>
      </c>
      <c r="V698">
        <v>39047</v>
      </c>
      <c r="W698" t="s">
        <v>36</v>
      </c>
    </row>
    <row r="699" spans="1:23" x14ac:dyDescent="0.3">
      <c r="A699" t="s">
        <v>5019</v>
      </c>
      <c r="B699" s="1">
        <v>44931</v>
      </c>
      <c r="C699" s="1">
        <v>44994</v>
      </c>
      <c r="D699">
        <v>82</v>
      </c>
      <c r="E699" t="s">
        <v>24</v>
      </c>
      <c r="F699" t="s">
        <v>39</v>
      </c>
      <c r="G699" t="s">
        <v>119</v>
      </c>
      <c r="H699" t="s">
        <v>93</v>
      </c>
      <c r="I699" t="s">
        <v>42</v>
      </c>
      <c r="J699" t="s">
        <v>29</v>
      </c>
      <c r="K699" t="s">
        <v>30</v>
      </c>
      <c r="L699" t="s">
        <v>31</v>
      </c>
      <c r="M699">
        <v>82</v>
      </c>
      <c r="N699" t="s">
        <v>3536</v>
      </c>
      <c r="O699" t="s">
        <v>116</v>
      </c>
      <c r="P699">
        <v>82</v>
      </c>
      <c r="Q699">
        <v>0</v>
      </c>
      <c r="R699">
        <v>0</v>
      </c>
      <c r="S699" t="s">
        <v>5020</v>
      </c>
      <c r="T699" t="s">
        <v>35</v>
      </c>
      <c r="U699" t="s">
        <v>35</v>
      </c>
      <c r="V699">
        <v>0</v>
      </c>
      <c r="W699" t="s">
        <v>50</v>
      </c>
    </row>
    <row r="700" spans="1:23" x14ac:dyDescent="0.3">
      <c r="A700" t="s">
        <v>5019</v>
      </c>
      <c r="B700" s="1">
        <v>44931</v>
      </c>
      <c r="C700" s="1">
        <v>45017</v>
      </c>
      <c r="D700">
        <v>70984</v>
      </c>
      <c r="E700" t="s">
        <v>24</v>
      </c>
      <c r="F700" t="s">
        <v>25</v>
      </c>
      <c r="G700" t="s">
        <v>119</v>
      </c>
      <c r="H700" t="s">
        <v>93</v>
      </c>
      <c r="I700" t="s">
        <v>42</v>
      </c>
      <c r="J700" t="s">
        <v>29</v>
      </c>
      <c r="K700" t="s">
        <v>30</v>
      </c>
      <c r="L700" t="s">
        <v>31</v>
      </c>
      <c r="M700">
        <v>70984</v>
      </c>
      <c r="N700" t="s">
        <v>3536</v>
      </c>
      <c r="O700" t="s">
        <v>116</v>
      </c>
      <c r="P700">
        <v>70984</v>
      </c>
      <c r="Q700">
        <v>0</v>
      </c>
      <c r="R700">
        <v>0</v>
      </c>
      <c r="S700" t="s">
        <v>5020</v>
      </c>
      <c r="T700" t="s">
        <v>35</v>
      </c>
      <c r="U700" t="s">
        <v>35</v>
      </c>
      <c r="V700">
        <v>0</v>
      </c>
      <c r="W700" t="s">
        <v>50</v>
      </c>
    </row>
    <row r="701" spans="1:23" x14ac:dyDescent="0.3">
      <c r="A701" t="s">
        <v>5021</v>
      </c>
      <c r="B701" s="1">
        <v>44932</v>
      </c>
      <c r="C701" s="1">
        <v>45015</v>
      </c>
      <c r="D701">
        <v>57317</v>
      </c>
      <c r="E701" t="s">
        <v>38</v>
      </c>
      <c r="F701" t="s">
        <v>25</v>
      </c>
      <c r="G701" t="s">
        <v>80</v>
      </c>
      <c r="H701" t="s">
        <v>93</v>
      </c>
      <c r="I701" t="s">
        <v>28</v>
      </c>
      <c r="J701" t="s">
        <v>64</v>
      </c>
      <c r="K701" t="s">
        <v>30</v>
      </c>
      <c r="L701" t="s">
        <v>66</v>
      </c>
      <c r="M701">
        <v>57317</v>
      </c>
      <c r="N701" t="s">
        <v>463</v>
      </c>
      <c r="O701" t="s">
        <v>33</v>
      </c>
      <c r="P701">
        <v>0</v>
      </c>
      <c r="Q701">
        <v>0</v>
      </c>
      <c r="R701">
        <v>57317</v>
      </c>
      <c r="S701" t="s">
        <v>5022</v>
      </c>
      <c r="T701" t="s">
        <v>48</v>
      </c>
      <c r="U701" t="s">
        <v>774</v>
      </c>
      <c r="V701">
        <v>86308</v>
      </c>
      <c r="W701" t="s">
        <v>50</v>
      </c>
    </row>
    <row r="702" spans="1:23" x14ac:dyDescent="0.3">
      <c r="A702" t="s">
        <v>5021</v>
      </c>
      <c r="B702" s="1">
        <v>44932</v>
      </c>
      <c r="C702" s="1">
        <v>44994</v>
      </c>
      <c r="D702">
        <v>143</v>
      </c>
      <c r="E702" t="s">
        <v>38</v>
      </c>
      <c r="F702" t="s">
        <v>39</v>
      </c>
      <c r="G702" t="s">
        <v>80</v>
      </c>
      <c r="H702" t="s">
        <v>93</v>
      </c>
      <c r="I702" t="s">
        <v>28</v>
      </c>
      <c r="J702" t="s">
        <v>64</v>
      </c>
      <c r="K702" t="s">
        <v>30</v>
      </c>
      <c r="L702" t="s">
        <v>66</v>
      </c>
      <c r="M702">
        <v>143</v>
      </c>
      <c r="N702" t="s">
        <v>463</v>
      </c>
      <c r="O702" t="s">
        <v>33</v>
      </c>
      <c r="P702">
        <v>0</v>
      </c>
      <c r="Q702">
        <v>0</v>
      </c>
      <c r="R702">
        <v>143</v>
      </c>
      <c r="S702" t="s">
        <v>5022</v>
      </c>
      <c r="T702" t="s">
        <v>48</v>
      </c>
      <c r="U702" t="s">
        <v>774</v>
      </c>
      <c r="V702">
        <v>86308</v>
      </c>
      <c r="W702" t="s">
        <v>50</v>
      </c>
    </row>
    <row r="703" spans="1:23" x14ac:dyDescent="0.3">
      <c r="A703" t="s">
        <v>5023</v>
      </c>
      <c r="B703" s="1">
        <v>44933</v>
      </c>
      <c r="C703" s="1">
        <v>45003</v>
      </c>
      <c r="D703">
        <v>12561</v>
      </c>
      <c r="E703" t="s">
        <v>38</v>
      </c>
      <c r="F703" t="s">
        <v>25</v>
      </c>
      <c r="G703" t="s">
        <v>80</v>
      </c>
      <c r="H703" t="s">
        <v>41</v>
      </c>
      <c r="I703" t="s">
        <v>42</v>
      </c>
      <c r="J703" t="s">
        <v>114</v>
      </c>
      <c r="K703" t="s">
        <v>54</v>
      </c>
      <c r="L703" t="s">
        <v>44</v>
      </c>
      <c r="M703">
        <v>12561</v>
      </c>
      <c r="N703" t="s">
        <v>5024</v>
      </c>
      <c r="O703" t="s">
        <v>46</v>
      </c>
      <c r="P703">
        <v>12561</v>
      </c>
      <c r="Q703">
        <v>0</v>
      </c>
      <c r="R703">
        <v>0</v>
      </c>
      <c r="S703" t="s">
        <v>5025</v>
      </c>
      <c r="T703" t="s">
        <v>48</v>
      </c>
      <c r="U703" t="s">
        <v>78</v>
      </c>
      <c r="V703">
        <v>62341</v>
      </c>
      <c r="W703" t="s">
        <v>29</v>
      </c>
    </row>
    <row r="704" spans="1:23" x14ac:dyDescent="0.3">
      <c r="A704" t="s">
        <v>5026</v>
      </c>
      <c r="B704" s="1">
        <v>44934</v>
      </c>
      <c r="C704" s="1">
        <v>45006</v>
      </c>
      <c r="D704">
        <v>68747</v>
      </c>
      <c r="E704" t="s">
        <v>38</v>
      </c>
      <c r="F704" t="s">
        <v>25</v>
      </c>
      <c r="G704" t="s">
        <v>40</v>
      </c>
      <c r="H704" t="s">
        <v>93</v>
      </c>
      <c r="I704" t="s">
        <v>42</v>
      </c>
      <c r="J704" t="s">
        <v>50</v>
      </c>
      <c r="K704" t="s">
        <v>30</v>
      </c>
      <c r="L704" t="s">
        <v>44</v>
      </c>
      <c r="M704">
        <v>68747</v>
      </c>
      <c r="N704" t="s">
        <v>5027</v>
      </c>
      <c r="O704" t="s">
        <v>116</v>
      </c>
      <c r="P704">
        <v>68747</v>
      </c>
      <c r="Q704">
        <v>0</v>
      </c>
      <c r="R704">
        <v>0</v>
      </c>
      <c r="S704" t="s">
        <v>5028</v>
      </c>
      <c r="T704" t="s">
        <v>48</v>
      </c>
      <c r="U704" t="s">
        <v>83</v>
      </c>
      <c r="V704">
        <v>65917</v>
      </c>
      <c r="W704" t="s">
        <v>50</v>
      </c>
    </row>
    <row r="705" spans="1:23" x14ac:dyDescent="0.3">
      <c r="A705" t="s">
        <v>5029</v>
      </c>
      <c r="B705" s="1">
        <v>44935</v>
      </c>
      <c r="C705" s="1">
        <v>45011</v>
      </c>
      <c r="D705">
        <v>9070</v>
      </c>
      <c r="E705" t="s">
        <v>24</v>
      </c>
      <c r="F705" t="s">
        <v>25</v>
      </c>
      <c r="G705" t="s">
        <v>74</v>
      </c>
      <c r="H705" t="s">
        <v>93</v>
      </c>
      <c r="I705" t="s">
        <v>28</v>
      </c>
      <c r="J705" t="s">
        <v>50</v>
      </c>
      <c r="K705" t="s">
        <v>30</v>
      </c>
      <c r="L705" t="s">
        <v>75</v>
      </c>
      <c r="M705">
        <v>90700</v>
      </c>
      <c r="N705" t="s">
        <v>4331</v>
      </c>
      <c r="O705" t="s">
        <v>33</v>
      </c>
      <c r="P705">
        <v>0</v>
      </c>
      <c r="Q705">
        <v>0</v>
      </c>
      <c r="R705">
        <v>90700</v>
      </c>
      <c r="S705" t="s">
        <v>5030</v>
      </c>
      <c r="T705" t="s">
        <v>35</v>
      </c>
      <c r="U705" t="s">
        <v>35</v>
      </c>
      <c r="V705">
        <v>0</v>
      </c>
      <c r="W705" t="s">
        <v>36</v>
      </c>
    </row>
    <row r="706" spans="1:23" x14ac:dyDescent="0.3">
      <c r="A706" t="s">
        <v>5029</v>
      </c>
      <c r="B706" s="1">
        <v>44935</v>
      </c>
      <c r="C706" s="1">
        <v>45012</v>
      </c>
      <c r="D706">
        <v>131</v>
      </c>
      <c r="E706" t="s">
        <v>24</v>
      </c>
      <c r="F706" t="s">
        <v>39</v>
      </c>
      <c r="G706" t="s">
        <v>74</v>
      </c>
      <c r="H706" t="s">
        <v>93</v>
      </c>
      <c r="I706" t="s">
        <v>28</v>
      </c>
      <c r="J706" t="s">
        <v>50</v>
      </c>
      <c r="K706" t="s">
        <v>30</v>
      </c>
      <c r="L706" t="s">
        <v>75</v>
      </c>
      <c r="M706">
        <v>131</v>
      </c>
      <c r="N706" t="s">
        <v>4331</v>
      </c>
      <c r="O706" t="s">
        <v>33</v>
      </c>
      <c r="P706">
        <v>0</v>
      </c>
      <c r="Q706">
        <v>0</v>
      </c>
      <c r="R706">
        <v>131</v>
      </c>
      <c r="S706" t="s">
        <v>5030</v>
      </c>
      <c r="T706" t="s">
        <v>35</v>
      </c>
      <c r="U706" t="s">
        <v>35</v>
      </c>
      <c r="V706">
        <v>0</v>
      </c>
      <c r="W706" t="s">
        <v>36</v>
      </c>
    </row>
    <row r="707" spans="1:23" x14ac:dyDescent="0.3">
      <c r="A707" t="s">
        <v>5031</v>
      </c>
      <c r="B707" s="1">
        <v>44936</v>
      </c>
      <c r="C707" s="1">
        <v>45021</v>
      </c>
      <c r="D707">
        <v>31669</v>
      </c>
      <c r="E707" t="s">
        <v>24</v>
      </c>
      <c r="F707" t="s">
        <v>25</v>
      </c>
      <c r="G707" t="s">
        <v>74</v>
      </c>
      <c r="H707" t="s">
        <v>41</v>
      </c>
      <c r="I707" t="s">
        <v>42</v>
      </c>
      <c r="J707" t="s">
        <v>64</v>
      </c>
      <c r="K707" t="s">
        <v>30</v>
      </c>
      <c r="L707" t="s">
        <v>44</v>
      </c>
      <c r="M707">
        <v>31669</v>
      </c>
      <c r="N707" t="s">
        <v>2318</v>
      </c>
      <c r="O707" t="s">
        <v>61</v>
      </c>
      <c r="P707">
        <v>0</v>
      </c>
      <c r="Q707">
        <v>31669</v>
      </c>
      <c r="R707">
        <v>0</v>
      </c>
      <c r="S707" t="s">
        <v>5032</v>
      </c>
      <c r="T707" t="s">
        <v>35</v>
      </c>
      <c r="U707" t="s">
        <v>35</v>
      </c>
      <c r="V707">
        <v>0</v>
      </c>
      <c r="W707" t="s">
        <v>64</v>
      </c>
    </row>
    <row r="708" spans="1:23" x14ac:dyDescent="0.3">
      <c r="A708" t="s">
        <v>5031</v>
      </c>
      <c r="B708" s="1">
        <v>44936</v>
      </c>
      <c r="C708" s="1">
        <v>45026</v>
      </c>
      <c r="D708">
        <v>128</v>
      </c>
      <c r="E708" t="s">
        <v>24</v>
      </c>
      <c r="F708" t="s">
        <v>39</v>
      </c>
      <c r="G708" t="s">
        <v>74</v>
      </c>
      <c r="H708" t="s">
        <v>41</v>
      </c>
      <c r="I708" t="s">
        <v>42</v>
      </c>
      <c r="J708" t="s">
        <v>64</v>
      </c>
      <c r="K708" t="s">
        <v>30</v>
      </c>
      <c r="L708" t="s">
        <v>44</v>
      </c>
      <c r="M708">
        <v>128</v>
      </c>
      <c r="N708" t="s">
        <v>2318</v>
      </c>
      <c r="O708" t="s">
        <v>61</v>
      </c>
      <c r="P708">
        <v>0</v>
      </c>
      <c r="Q708">
        <v>128</v>
      </c>
      <c r="R708">
        <v>0</v>
      </c>
      <c r="S708" t="s">
        <v>5032</v>
      </c>
      <c r="T708" t="s">
        <v>35</v>
      </c>
      <c r="U708" t="s">
        <v>35</v>
      </c>
      <c r="V708">
        <v>0</v>
      </c>
      <c r="W708" t="s">
        <v>64</v>
      </c>
    </row>
    <row r="709" spans="1:23" x14ac:dyDescent="0.3">
      <c r="A709" t="s">
        <v>5033</v>
      </c>
      <c r="B709" s="1">
        <v>44937</v>
      </c>
      <c r="C709" s="1">
        <v>45008</v>
      </c>
      <c r="D709">
        <v>6955</v>
      </c>
      <c r="E709" t="s">
        <v>38</v>
      </c>
      <c r="F709" t="s">
        <v>25</v>
      </c>
      <c r="G709" t="s">
        <v>109</v>
      </c>
      <c r="H709" t="s">
        <v>52</v>
      </c>
      <c r="I709" t="s">
        <v>28</v>
      </c>
      <c r="J709" t="s">
        <v>53</v>
      </c>
      <c r="K709" t="s">
        <v>30</v>
      </c>
      <c r="L709" t="s">
        <v>44</v>
      </c>
      <c r="M709">
        <v>6955</v>
      </c>
      <c r="N709" t="s">
        <v>1156</v>
      </c>
      <c r="O709" t="s">
        <v>33</v>
      </c>
      <c r="P709">
        <v>0</v>
      </c>
      <c r="Q709">
        <v>0</v>
      </c>
      <c r="R709">
        <v>6955</v>
      </c>
      <c r="S709" t="s">
        <v>5034</v>
      </c>
      <c r="T709" t="s">
        <v>48</v>
      </c>
      <c r="U709" t="s">
        <v>96</v>
      </c>
      <c r="V709">
        <v>71147</v>
      </c>
      <c r="W709" t="s">
        <v>53</v>
      </c>
    </row>
    <row r="710" spans="1:23" x14ac:dyDescent="0.3">
      <c r="A710" t="s">
        <v>5035</v>
      </c>
      <c r="B710" s="1">
        <v>44938</v>
      </c>
      <c r="C710" s="1">
        <v>45014</v>
      </c>
      <c r="D710">
        <v>15638</v>
      </c>
      <c r="E710" t="s">
        <v>24</v>
      </c>
      <c r="F710" t="s">
        <v>25</v>
      </c>
      <c r="G710" t="s">
        <v>80</v>
      </c>
      <c r="H710" t="s">
        <v>93</v>
      </c>
      <c r="I710" t="s">
        <v>42</v>
      </c>
      <c r="J710" t="s">
        <v>114</v>
      </c>
      <c r="K710" t="s">
        <v>54</v>
      </c>
      <c r="L710" t="s">
        <v>55</v>
      </c>
      <c r="M710">
        <v>15638</v>
      </c>
      <c r="N710" t="s">
        <v>1068</v>
      </c>
      <c r="O710" t="s">
        <v>116</v>
      </c>
      <c r="P710">
        <v>15638</v>
      </c>
      <c r="Q710">
        <v>0</v>
      </c>
      <c r="R710">
        <v>0</v>
      </c>
      <c r="S710" t="s">
        <v>5036</v>
      </c>
      <c r="T710" t="s">
        <v>35</v>
      </c>
      <c r="U710" t="s">
        <v>35</v>
      </c>
      <c r="V710">
        <v>0</v>
      </c>
      <c r="W710" t="s">
        <v>43</v>
      </c>
    </row>
    <row r="711" spans="1:23" x14ac:dyDescent="0.3">
      <c r="A711" t="s">
        <v>5035</v>
      </c>
      <c r="B711" s="1">
        <v>44938</v>
      </c>
      <c r="C711" s="1">
        <v>45006</v>
      </c>
      <c r="D711">
        <v>102</v>
      </c>
      <c r="E711" t="s">
        <v>24</v>
      </c>
      <c r="F711" t="s">
        <v>39</v>
      </c>
      <c r="G711" t="s">
        <v>80</v>
      </c>
      <c r="H711" t="s">
        <v>93</v>
      </c>
      <c r="I711" t="s">
        <v>42</v>
      </c>
      <c r="J711" t="s">
        <v>114</v>
      </c>
      <c r="K711" t="s">
        <v>54</v>
      </c>
      <c r="L711" t="s">
        <v>55</v>
      </c>
      <c r="M711">
        <v>102</v>
      </c>
      <c r="N711" t="s">
        <v>1068</v>
      </c>
      <c r="O711" t="s">
        <v>116</v>
      </c>
      <c r="P711">
        <v>102</v>
      </c>
      <c r="Q711">
        <v>0</v>
      </c>
      <c r="R711">
        <v>0</v>
      </c>
      <c r="S711" t="s">
        <v>5036</v>
      </c>
      <c r="T711" t="s">
        <v>35</v>
      </c>
      <c r="U711" t="s">
        <v>35</v>
      </c>
      <c r="V711">
        <v>0</v>
      </c>
      <c r="W711" t="s">
        <v>43</v>
      </c>
    </row>
    <row r="712" spans="1:23" x14ac:dyDescent="0.3">
      <c r="A712" t="s">
        <v>5037</v>
      </c>
      <c r="B712" s="1">
        <v>44939</v>
      </c>
      <c r="C712" s="1">
        <v>45009</v>
      </c>
      <c r="D712">
        <v>24051</v>
      </c>
      <c r="E712" t="s">
        <v>24</v>
      </c>
      <c r="F712" t="s">
        <v>25</v>
      </c>
      <c r="G712" t="s">
        <v>74</v>
      </c>
      <c r="H712" t="s">
        <v>41</v>
      </c>
      <c r="I712" t="s">
        <v>28</v>
      </c>
      <c r="J712" t="s">
        <v>64</v>
      </c>
      <c r="K712" t="s">
        <v>30</v>
      </c>
      <c r="L712" t="s">
        <v>31</v>
      </c>
      <c r="M712">
        <v>24051</v>
      </c>
      <c r="N712" t="s">
        <v>5038</v>
      </c>
      <c r="O712" t="s">
        <v>33</v>
      </c>
      <c r="P712">
        <v>0</v>
      </c>
      <c r="Q712">
        <v>0</v>
      </c>
      <c r="R712">
        <v>24051</v>
      </c>
      <c r="S712" t="s">
        <v>5039</v>
      </c>
      <c r="T712" t="s">
        <v>35</v>
      </c>
      <c r="U712" t="s">
        <v>35</v>
      </c>
      <c r="V712">
        <v>0</v>
      </c>
      <c r="W712" t="s">
        <v>43</v>
      </c>
    </row>
    <row r="713" spans="1:23" x14ac:dyDescent="0.3">
      <c r="A713" t="s">
        <v>5037</v>
      </c>
      <c r="B713" s="1">
        <v>44939</v>
      </c>
      <c r="C713" s="1">
        <v>45012</v>
      </c>
      <c r="D713">
        <v>81</v>
      </c>
      <c r="E713" t="s">
        <v>24</v>
      </c>
      <c r="F713" t="s">
        <v>39</v>
      </c>
      <c r="G713" t="s">
        <v>74</v>
      </c>
      <c r="H713" t="s">
        <v>41</v>
      </c>
      <c r="I713" t="s">
        <v>28</v>
      </c>
      <c r="J713" t="s">
        <v>64</v>
      </c>
      <c r="K713" t="s">
        <v>30</v>
      </c>
      <c r="L713" t="s">
        <v>31</v>
      </c>
      <c r="M713">
        <v>81</v>
      </c>
      <c r="N713" t="s">
        <v>5038</v>
      </c>
      <c r="O713" t="s">
        <v>33</v>
      </c>
      <c r="P713">
        <v>0</v>
      </c>
      <c r="Q713">
        <v>0</v>
      </c>
      <c r="R713">
        <v>81</v>
      </c>
      <c r="S713" t="s">
        <v>5039</v>
      </c>
      <c r="T713" t="s">
        <v>35</v>
      </c>
      <c r="U713" t="s">
        <v>35</v>
      </c>
      <c r="V713">
        <v>0</v>
      </c>
      <c r="W713" t="s">
        <v>43</v>
      </c>
    </row>
    <row r="714" spans="1:23" x14ac:dyDescent="0.3">
      <c r="A714" t="s">
        <v>5040</v>
      </c>
      <c r="B714" s="1">
        <v>44940</v>
      </c>
      <c r="C714" s="1">
        <v>45020</v>
      </c>
      <c r="D714">
        <v>98</v>
      </c>
      <c r="E714" t="s">
        <v>24</v>
      </c>
      <c r="F714" t="s">
        <v>39</v>
      </c>
      <c r="G714" t="s">
        <v>109</v>
      </c>
      <c r="H714" t="s">
        <v>93</v>
      </c>
      <c r="I714" t="s">
        <v>42</v>
      </c>
      <c r="J714" t="s">
        <v>29</v>
      </c>
      <c r="K714" t="s">
        <v>54</v>
      </c>
      <c r="L714" t="s">
        <v>31</v>
      </c>
      <c r="M714">
        <v>98</v>
      </c>
      <c r="N714" t="s">
        <v>5041</v>
      </c>
      <c r="O714" t="s">
        <v>116</v>
      </c>
      <c r="P714">
        <v>98</v>
      </c>
      <c r="Q714">
        <v>0</v>
      </c>
      <c r="R714">
        <v>0</v>
      </c>
      <c r="S714" t="s">
        <v>5042</v>
      </c>
      <c r="T714" t="s">
        <v>48</v>
      </c>
      <c r="U714" t="s">
        <v>800</v>
      </c>
      <c r="V714">
        <v>35866</v>
      </c>
      <c r="W714" t="s">
        <v>50</v>
      </c>
    </row>
    <row r="715" spans="1:23" x14ac:dyDescent="0.3">
      <c r="A715" t="s">
        <v>5040</v>
      </c>
      <c r="B715" s="1">
        <v>44940</v>
      </c>
      <c r="C715" s="1">
        <v>45018</v>
      </c>
      <c r="D715">
        <v>41859</v>
      </c>
      <c r="E715" t="s">
        <v>24</v>
      </c>
      <c r="F715" t="s">
        <v>25</v>
      </c>
      <c r="G715" t="s">
        <v>109</v>
      </c>
      <c r="H715" t="s">
        <v>93</v>
      </c>
      <c r="I715" t="s">
        <v>42</v>
      </c>
      <c r="J715" t="s">
        <v>29</v>
      </c>
      <c r="K715" t="s">
        <v>54</v>
      </c>
      <c r="L715" t="s">
        <v>31</v>
      </c>
      <c r="M715">
        <v>41859</v>
      </c>
      <c r="N715" t="s">
        <v>5041</v>
      </c>
      <c r="O715" t="s">
        <v>116</v>
      </c>
      <c r="P715">
        <v>41859</v>
      </c>
      <c r="Q715">
        <v>0</v>
      </c>
      <c r="R715">
        <v>0</v>
      </c>
      <c r="S715" t="s">
        <v>5042</v>
      </c>
      <c r="T715" t="s">
        <v>48</v>
      </c>
      <c r="U715" t="s">
        <v>800</v>
      </c>
      <c r="V715">
        <v>35866</v>
      </c>
      <c r="W715" t="s">
        <v>50</v>
      </c>
    </row>
    <row r="716" spans="1:23" x14ac:dyDescent="0.3">
      <c r="A716" t="s">
        <v>5043</v>
      </c>
      <c r="B716" s="1">
        <v>44941</v>
      </c>
      <c r="C716" s="1">
        <v>45002</v>
      </c>
      <c r="D716">
        <v>3788</v>
      </c>
      <c r="E716" t="s">
        <v>24</v>
      </c>
      <c r="F716" t="s">
        <v>25</v>
      </c>
      <c r="G716" t="s">
        <v>74</v>
      </c>
      <c r="H716" t="s">
        <v>85</v>
      </c>
      <c r="I716" t="s">
        <v>42</v>
      </c>
      <c r="J716" t="s">
        <v>64</v>
      </c>
      <c r="K716" t="s">
        <v>30</v>
      </c>
      <c r="L716" t="s">
        <v>66</v>
      </c>
      <c r="M716">
        <v>37880</v>
      </c>
      <c r="N716" t="s">
        <v>1535</v>
      </c>
      <c r="O716" t="s">
        <v>61</v>
      </c>
      <c r="P716">
        <v>0</v>
      </c>
      <c r="Q716">
        <v>37880</v>
      </c>
      <c r="R716">
        <v>0</v>
      </c>
      <c r="S716" t="s">
        <v>5044</v>
      </c>
      <c r="T716" t="s">
        <v>48</v>
      </c>
      <c r="U716" t="s">
        <v>112</v>
      </c>
      <c r="V716">
        <v>54277</v>
      </c>
      <c r="W716" t="s">
        <v>64</v>
      </c>
    </row>
    <row r="717" spans="1:23" x14ac:dyDescent="0.3">
      <c r="A717" t="s">
        <v>5045</v>
      </c>
      <c r="B717" s="1">
        <v>44942</v>
      </c>
      <c r="C717" s="1">
        <v>45031</v>
      </c>
      <c r="D717">
        <v>43839</v>
      </c>
      <c r="E717" t="s">
        <v>24</v>
      </c>
      <c r="F717" t="s">
        <v>25</v>
      </c>
      <c r="G717" t="s">
        <v>74</v>
      </c>
      <c r="H717" t="s">
        <v>27</v>
      </c>
      <c r="I717" t="s">
        <v>28</v>
      </c>
      <c r="J717" t="s">
        <v>29</v>
      </c>
      <c r="K717" t="s">
        <v>30</v>
      </c>
      <c r="L717" t="s">
        <v>44</v>
      </c>
      <c r="M717">
        <v>43839</v>
      </c>
      <c r="N717" t="s">
        <v>1143</v>
      </c>
      <c r="O717" t="s">
        <v>33</v>
      </c>
      <c r="P717">
        <v>0</v>
      </c>
      <c r="Q717">
        <v>0</v>
      </c>
      <c r="R717">
        <v>43839</v>
      </c>
      <c r="S717" t="s">
        <v>5046</v>
      </c>
      <c r="T717" t="s">
        <v>35</v>
      </c>
      <c r="U717" t="s">
        <v>35</v>
      </c>
      <c r="V717">
        <v>0</v>
      </c>
      <c r="W717" t="s">
        <v>50</v>
      </c>
    </row>
    <row r="718" spans="1:23" x14ac:dyDescent="0.3">
      <c r="A718" t="s">
        <v>5045</v>
      </c>
      <c r="B718" s="1">
        <v>44942</v>
      </c>
      <c r="C718" s="1">
        <v>45018</v>
      </c>
      <c r="D718">
        <v>14</v>
      </c>
      <c r="E718" t="s">
        <v>24</v>
      </c>
      <c r="F718" t="s">
        <v>39</v>
      </c>
      <c r="G718" t="s">
        <v>74</v>
      </c>
      <c r="H718" t="s">
        <v>27</v>
      </c>
      <c r="I718" t="s">
        <v>28</v>
      </c>
      <c r="J718" t="s">
        <v>29</v>
      </c>
      <c r="K718" t="s">
        <v>30</v>
      </c>
      <c r="L718" t="s">
        <v>44</v>
      </c>
      <c r="M718">
        <v>140</v>
      </c>
      <c r="N718" t="s">
        <v>1143</v>
      </c>
      <c r="O718" t="s">
        <v>33</v>
      </c>
      <c r="P718">
        <v>0</v>
      </c>
      <c r="Q718">
        <v>0</v>
      </c>
      <c r="R718">
        <v>140</v>
      </c>
      <c r="S718" t="s">
        <v>5046</v>
      </c>
      <c r="T718" t="s">
        <v>35</v>
      </c>
      <c r="U718" t="s">
        <v>35</v>
      </c>
      <c r="V718">
        <v>0</v>
      </c>
      <c r="W718" t="s">
        <v>50</v>
      </c>
    </row>
    <row r="719" spans="1:23" x14ac:dyDescent="0.3">
      <c r="A719" t="s">
        <v>5047</v>
      </c>
      <c r="B719" s="1">
        <v>44943</v>
      </c>
      <c r="C719" s="1">
        <v>45020</v>
      </c>
      <c r="D719">
        <v>6106</v>
      </c>
      <c r="E719" t="s">
        <v>24</v>
      </c>
      <c r="F719" t="s">
        <v>25</v>
      </c>
      <c r="G719" t="s">
        <v>26</v>
      </c>
      <c r="H719" t="s">
        <v>27</v>
      </c>
      <c r="I719" t="s">
        <v>42</v>
      </c>
      <c r="J719" t="s">
        <v>70</v>
      </c>
      <c r="K719" t="s">
        <v>30</v>
      </c>
      <c r="L719" t="s">
        <v>75</v>
      </c>
      <c r="M719">
        <v>6106</v>
      </c>
      <c r="N719" t="s">
        <v>5048</v>
      </c>
      <c r="O719" t="s">
        <v>46</v>
      </c>
      <c r="P719">
        <v>6106</v>
      </c>
      <c r="Q719">
        <v>0</v>
      </c>
      <c r="R719">
        <v>0</v>
      </c>
      <c r="S719" t="s">
        <v>5049</v>
      </c>
      <c r="T719" t="s">
        <v>35</v>
      </c>
      <c r="U719" t="s">
        <v>35</v>
      </c>
      <c r="V719">
        <v>0</v>
      </c>
      <c r="W719" t="s">
        <v>64</v>
      </c>
    </row>
    <row r="720" spans="1:23" x14ac:dyDescent="0.3">
      <c r="A720" t="s">
        <v>5050</v>
      </c>
      <c r="B720" s="1">
        <v>44944</v>
      </c>
      <c r="C720" s="1">
        <v>45021</v>
      </c>
      <c r="D720">
        <v>96</v>
      </c>
      <c r="E720" t="s">
        <v>24</v>
      </c>
      <c r="F720" t="s">
        <v>39</v>
      </c>
      <c r="G720" t="s">
        <v>26</v>
      </c>
      <c r="H720" t="s">
        <v>85</v>
      </c>
      <c r="I720" t="s">
        <v>28</v>
      </c>
      <c r="J720" t="s">
        <v>114</v>
      </c>
      <c r="K720" t="s">
        <v>54</v>
      </c>
      <c r="L720" t="s">
        <v>75</v>
      </c>
      <c r="M720">
        <v>96</v>
      </c>
      <c r="N720" t="s">
        <v>831</v>
      </c>
      <c r="O720" t="s">
        <v>33</v>
      </c>
      <c r="P720">
        <v>0</v>
      </c>
      <c r="Q720">
        <v>0</v>
      </c>
      <c r="R720">
        <v>96</v>
      </c>
      <c r="S720" t="s">
        <v>5051</v>
      </c>
      <c r="T720" t="s">
        <v>35</v>
      </c>
      <c r="U720" t="s">
        <v>35</v>
      </c>
      <c r="V720">
        <v>0</v>
      </c>
      <c r="W720" t="s">
        <v>29</v>
      </c>
    </row>
    <row r="721" spans="1:23" x14ac:dyDescent="0.3">
      <c r="A721" t="s">
        <v>5050</v>
      </c>
      <c r="B721" s="1">
        <v>44944</v>
      </c>
      <c r="C721" s="1">
        <v>45007</v>
      </c>
      <c r="D721">
        <v>87318</v>
      </c>
      <c r="E721" t="s">
        <v>24</v>
      </c>
      <c r="F721" t="s">
        <v>25</v>
      </c>
      <c r="G721" t="s">
        <v>26</v>
      </c>
      <c r="H721" t="s">
        <v>85</v>
      </c>
      <c r="I721" t="s">
        <v>28</v>
      </c>
      <c r="J721" t="s">
        <v>114</v>
      </c>
      <c r="K721" t="s">
        <v>54</v>
      </c>
      <c r="L721" t="s">
        <v>75</v>
      </c>
      <c r="M721">
        <v>87318</v>
      </c>
      <c r="N721" t="s">
        <v>831</v>
      </c>
      <c r="O721" t="s">
        <v>33</v>
      </c>
      <c r="P721">
        <v>0</v>
      </c>
      <c r="Q721">
        <v>0</v>
      </c>
      <c r="R721">
        <v>87318</v>
      </c>
      <c r="S721" t="s">
        <v>5051</v>
      </c>
      <c r="T721" t="s">
        <v>35</v>
      </c>
      <c r="U721" t="s">
        <v>35</v>
      </c>
      <c r="V721">
        <v>0</v>
      </c>
      <c r="W721" t="s">
        <v>29</v>
      </c>
    </row>
    <row r="722" spans="1:23" x14ac:dyDescent="0.3">
      <c r="A722" t="s">
        <v>5052</v>
      </c>
      <c r="B722" s="1">
        <v>44945</v>
      </c>
      <c r="C722" s="1">
        <v>45009</v>
      </c>
      <c r="D722">
        <v>8862</v>
      </c>
      <c r="E722" t="s">
        <v>38</v>
      </c>
      <c r="F722" t="s">
        <v>25</v>
      </c>
      <c r="G722" t="s">
        <v>109</v>
      </c>
      <c r="H722" t="s">
        <v>27</v>
      </c>
      <c r="I722" t="s">
        <v>42</v>
      </c>
      <c r="J722" t="s">
        <v>70</v>
      </c>
      <c r="K722" t="s">
        <v>30</v>
      </c>
      <c r="L722" t="s">
        <v>55</v>
      </c>
      <c r="M722">
        <v>8862</v>
      </c>
      <c r="N722" t="s">
        <v>5053</v>
      </c>
      <c r="O722" t="s">
        <v>61</v>
      </c>
      <c r="P722">
        <v>0</v>
      </c>
      <c r="Q722">
        <v>8862</v>
      </c>
      <c r="R722">
        <v>0</v>
      </c>
      <c r="S722" t="s">
        <v>5054</v>
      </c>
      <c r="T722" t="s">
        <v>48</v>
      </c>
      <c r="U722" t="s">
        <v>129</v>
      </c>
      <c r="V722">
        <v>79275</v>
      </c>
      <c r="W722" t="s">
        <v>29</v>
      </c>
    </row>
    <row r="723" spans="1:23" x14ac:dyDescent="0.3">
      <c r="A723" t="s">
        <v>5052</v>
      </c>
      <c r="B723" s="1">
        <v>44945</v>
      </c>
      <c r="C723" s="1">
        <v>45033</v>
      </c>
      <c r="D723">
        <v>101</v>
      </c>
      <c r="E723" t="s">
        <v>38</v>
      </c>
      <c r="F723" t="s">
        <v>39</v>
      </c>
      <c r="G723" t="s">
        <v>109</v>
      </c>
      <c r="H723" t="s">
        <v>27</v>
      </c>
      <c r="I723" t="s">
        <v>42</v>
      </c>
      <c r="J723" t="s">
        <v>70</v>
      </c>
      <c r="K723" t="s">
        <v>30</v>
      </c>
      <c r="L723" t="s">
        <v>55</v>
      </c>
      <c r="M723">
        <v>101</v>
      </c>
      <c r="N723" t="s">
        <v>5053</v>
      </c>
      <c r="O723" t="s">
        <v>61</v>
      </c>
      <c r="P723">
        <v>0</v>
      </c>
      <c r="Q723">
        <v>101</v>
      </c>
      <c r="R723">
        <v>0</v>
      </c>
      <c r="S723" t="s">
        <v>5054</v>
      </c>
      <c r="T723" t="s">
        <v>48</v>
      </c>
      <c r="U723" t="s">
        <v>129</v>
      </c>
      <c r="V723">
        <v>79275</v>
      </c>
      <c r="W723" t="s">
        <v>29</v>
      </c>
    </row>
    <row r="724" spans="1:23" x14ac:dyDescent="0.3">
      <c r="A724" t="s">
        <v>5055</v>
      </c>
      <c r="B724" s="1">
        <v>44946</v>
      </c>
      <c r="C724" s="1">
        <v>45035</v>
      </c>
      <c r="D724">
        <v>11508</v>
      </c>
      <c r="E724" t="s">
        <v>24</v>
      </c>
      <c r="F724" t="s">
        <v>25</v>
      </c>
      <c r="G724" t="s">
        <v>80</v>
      </c>
      <c r="H724" t="s">
        <v>52</v>
      </c>
      <c r="I724" t="s">
        <v>28</v>
      </c>
      <c r="J724" t="s">
        <v>50</v>
      </c>
      <c r="K724" t="s">
        <v>54</v>
      </c>
      <c r="L724" t="s">
        <v>31</v>
      </c>
      <c r="M724">
        <v>11508</v>
      </c>
      <c r="N724" t="s">
        <v>5056</v>
      </c>
      <c r="O724" t="s">
        <v>33</v>
      </c>
      <c r="P724">
        <v>0</v>
      </c>
      <c r="Q724">
        <v>0</v>
      </c>
      <c r="R724">
        <v>11508</v>
      </c>
      <c r="S724" t="s">
        <v>5057</v>
      </c>
      <c r="T724" t="s">
        <v>35</v>
      </c>
      <c r="U724" t="s">
        <v>35</v>
      </c>
      <c r="V724">
        <v>0</v>
      </c>
      <c r="W724" t="s">
        <v>50</v>
      </c>
    </row>
    <row r="725" spans="1:23" x14ac:dyDescent="0.3">
      <c r="A725" t="s">
        <v>5055</v>
      </c>
      <c r="B725" s="1">
        <v>44946</v>
      </c>
      <c r="C725" s="1">
        <v>45014</v>
      </c>
      <c r="D725">
        <v>145</v>
      </c>
      <c r="E725" t="s">
        <v>24</v>
      </c>
      <c r="F725" t="s">
        <v>39</v>
      </c>
      <c r="G725" t="s">
        <v>80</v>
      </c>
      <c r="H725" t="s">
        <v>52</v>
      </c>
      <c r="I725" t="s">
        <v>28</v>
      </c>
      <c r="J725" t="s">
        <v>50</v>
      </c>
      <c r="K725" t="s">
        <v>54</v>
      </c>
      <c r="L725" t="s">
        <v>31</v>
      </c>
      <c r="M725">
        <v>145</v>
      </c>
      <c r="N725" t="s">
        <v>5056</v>
      </c>
      <c r="O725" t="s">
        <v>33</v>
      </c>
      <c r="P725">
        <v>0</v>
      </c>
      <c r="Q725">
        <v>0</v>
      </c>
      <c r="R725">
        <v>145</v>
      </c>
      <c r="S725" t="s">
        <v>5057</v>
      </c>
      <c r="T725" t="s">
        <v>35</v>
      </c>
      <c r="U725" t="s">
        <v>35</v>
      </c>
      <c r="V725">
        <v>0</v>
      </c>
      <c r="W725" t="s">
        <v>50</v>
      </c>
    </row>
    <row r="726" spans="1:23" x14ac:dyDescent="0.3">
      <c r="A726" t="s">
        <v>5058</v>
      </c>
      <c r="B726" s="1">
        <v>44947</v>
      </c>
      <c r="C726" s="1">
        <v>45022</v>
      </c>
      <c r="D726">
        <v>132</v>
      </c>
      <c r="E726" t="s">
        <v>38</v>
      </c>
      <c r="F726" t="s">
        <v>39</v>
      </c>
      <c r="G726" t="s">
        <v>74</v>
      </c>
      <c r="H726" t="s">
        <v>41</v>
      </c>
      <c r="I726" t="s">
        <v>42</v>
      </c>
      <c r="J726" t="s">
        <v>114</v>
      </c>
      <c r="K726" t="s">
        <v>54</v>
      </c>
      <c r="L726" t="s">
        <v>66</v>
      </c>
      <c r="M726">
        <v>132</v>
      </c>
      <c r="N726" t="s">
        <v>5059</v>
      </c>
      <c r="O726" t="s">
        <v>61</v>
      </c>
      <c r="P726">
        <v>0</v>
      </c>
      <c r="Q726">
        <v>132</v>
      </c>
      <c r="R726">
        <v>0</v>
      </c>
      <c r="S726" t="s">
        <v>5060</v>
      </c>
      <c r="T726" t="s">
        <v>48</v>
      </c>
      <c r="U726" t="s">
        <v>821</v>
      </c>
      <c r="V726">
        <v>94513</v>
      </c>
      <c r="W726" t="s">
        <v>50</v>
      </c>
    </row>
    <row r="727" spans="1:23" x14ac:dyDescent="0.3">
      <c r="A727" t="s">
        <v>5058</v>
      </c>
      <c r="B727" s="1">
        <v>44947</v>
      </c>
      <c r="C727" s="1">
        <v>45031</v>
      </c>
      <c r="D727">
        <v>63339</v>
      </c>
      <c r="E727" t="s">
        <v>38</v>
      </c>
      <c r="F727" t="s">
        <v>25</v>
      </c>
      <c r="G727" t="s">
        <v>74</v>
      </c>
      <c r="H727" t="s">
        <v>41</v>
      </c>
      <c r="I727" t="s">
        <v>42</v>
      </c>
      <c r="J727" t="s">
        <v>114</v>
      </c>
      <c r="K727" t="s">
        <v>54</v>
      </c>
      <c r="L727" t="s">
        <v>66</v>
      </c>
      <c r="M727">
        <v>63339</v>
      </c>
      <c r="N727" t="s">
        <v>5059</v>
      </c>
      <c r="O727" t="s">
        <v>61</v>
      </c>
      <c r="P727">
        <v>0</v>
      </c>
      <c r="Q727">
        <v>63339</v>
      </c>
      <c r="R727">
        <v>0</v>
      </c>
      <c r="S727" t="s">
        <v>5060</v>
      </c>
      <c r="T727" t="s">
        <v>48</v>
      </c>
      <c r="U727" t="s">
        <v>821</v>
      </c>
      <c r="V727">
        <v>94513</v>
      </c>
      <c r="W727" t="s">
        <v>50</v>
      </c>
    </row>
    <row r="728" spans="1:23" x14ac:dyDescent="0.3">
      <c r="A728" t="s">
        <v>5061</v>
      </c>
      <c r="B728" s="1">
        <v>44948</v>
      </c>
      <c r="C728" s="1">
        <v>45013</v>
      </c>
      <c r="D728">
        <v>7009</v>
      </c>
      <c r="E728" t="s">
        <v>38</v>
      </c>
      <c r="F728" t="s">
        <v>25</v>
      </c>
      <c r="G728" t="s">
        <v>80</v>
      </c>
      <c r="H728" t="s">
        <v>85</v>
      </c>
      <c r="I728" t="s">
        <v>42</v>
      </c>
      <c r="J728" t="s">
        <v>64</v>
      </c>
      <c r="K728" t="s">
        <v>30</v>
      </c>
      <c r="L728" t="s">
        <v>31</v>
      </c>
      <c r="M728">
        <v>7009</v>
      </c>
      <c r="N728" t="s">
        <v>5062</v>
      </c>
      <c r="O728" t="s">
        <v>46</v>
      </c>
      <c r="P728">
        <v>7009</v>
      </c>
      <c r="Q728">
        <v>0</v>
      </c>
      <c r="R728">
        <v>0</v>
      </c>
      <c r="S728" t="s">
        <v>5063</v>
      </c>
      <c r="T728" t="s">
        <v>35</v>
      </c>
      <c r="U728" t="s">
        <v>35</v>
      </c>
      <c r="V728">
        <v>0</v>
      </c>
      <c r="W728" t="s">
        <v>29</v>
      </c>
    </row>
    <row r="729" spans="1:23" x14ac:dyDescent="0.3">
      <c r="A729" t="s">
        <v>5064</v>
      </c>
      <c r="B729" s="1">
        <v>44949</v>
      </c>
      <c r="C729" s="1">
        <v>45024</v>
      </c>
      <c r="D729">
        <v>86589</v>
      </c>
      <c r="E729" t="s">
        <v>24</v>
      </c>
      <c r="F729" t="s">
        <v>25</v>
      </c>
      <c r="G729" t="s">
        <v>26</v>
      </c>
      <c r="H729" t="s">
        <v>52</v>
      </c>
      <c r="I729" t="s">
        <v>42</v>
      </c>
      <c r="J729" t="s">
        <v>64</v>
      </c>
      <c r="K729" t="s">
        <v>54</v>
      </c>
      <c r="L729" t="s">
        <v>55</v>
      </c>
      <c r="M729">
        <v>86589</v>
      </c>
      <c r="N729" t="s">
        <v>665</v>
      </c>
      <c r="O729" t="s">
        <v>46</v>
      </c>
      <c r="P729">
        <v>86589</v>
      </c>
      <c r="Q729">
        <v>0</v>
      </c>
      <c r="R729">
        <v>0</v>
      </c>
      <c r="S729" t="s">
        <v>5065</v>
      </c>
      <c r="T729" t="s">
        <v>48</v>
      </c>
      <c r="U729" t="s">
        <v>829</v>
      </c>
      <c r="V729">
        <v>82998</v>
      </c>
      <c r="W729" t="s">
        <v>53</v>
      </c>
    </row>
    <row r="730" spans="1:23" x14ac:dyDescent="0.3">
      <c r="A730" t="s">
        <v>5064</v>
      </c>
      <c r="B730" s="1">
        <v>44949</v>
      </c>
      <c r="C730" s="1">
        <v>45024</v>
      </c>
      <c r="D730">
        <v>149</v>
      </c>
      <c r="E730" t="s">
        <v>24</v>
      </c>
      <c r="F730" t="s">
        <v>39</v>
      </c>
      <c r="G730" t="s">
        <v>26</v>
      </c>
      <c r="H730" t="s">
        <v>52</v>
      </c>
      <c r="I730" t="s">
        <v>42</v>
      </c>
      <c r="J730" t="s">
        <v>64</v>
      </c>
      <c r="K730" t="s">
        <v>54</v>
      </c>
      <c r="L730" t="s">
        <v>55</v>
      </c>
      <c r="M730">
        <v>149</v>
      </c>
      <c r="N730" t="s">
        <v>665</v>
      </c>
      <c r="O730" t="s">
        <v>46</v>
      </c>
      <c r="P730">
        <v>149</v>
      </c>
      <c r="Q730">
        <v>0</v>
      </c>
      <c r="R730">
        <v>0</v>
      </c>
      <c r="S730" t="s">
        <v>5065</v>
      </c>
      <c r="T730" t="s">
        <v>48</v>
      </c>
      <c r="U730" t="s">
        <v>829</v>
      </c>
      <c r="V730">
        <v>82998</v>
      </c>
      <c r="W730" t="s">
        <v>53</v>
      </c>
    </row>
    <row r="731" spans="1:23" x14ac:dyDescent="0.3">
      <c r="A731" t="s">
        <v>5066</v>
      </c>
      <c r="B731" s="1">
        <v>44950</v>
      </c>
      <c r="C731" s="1">
        <v>45037</v>
      </c>
      <c r="D731">
        <v>1136</v>
      </c>
      <c r="E731" t="s">
        <v>24</v>
      </c>
      <c r="F731" t="s">
        <v>25</v>
      </c>
      <c r="G731" t="s">
        <v>109</v>
      </c>
      <c r="H731" t="s">
        <v>93</v>
      </c>
      <c r="I731" t="s">
        <v>28</v>
      </c>
      <c r="J731" t="s">
        <v>70</v>
      </c>
      <c r="K731" t="s">
        <v>30</v>
      </c>
      <c r="L731" t="s">
        <v>75</v>
      </c>
      <c r="M731">
        <v>1136</v>
      </c>
      <c r="N731" t="s">
        <v>1716</v>
      </c>
      <c r="O731" t="s">
        <v>33</v>
      </c>
      <c r="P731">
        <v>0</v>
      </c>
      <c r="Q731">
        <v>0</v>
      </c>
      <c r="R731">
        <v>1136</v>
      </c>
      <c r="S731" t="s">
        <v>5067</v>
      </c>
      <c r="T731" t="s">
        <v>35</v>
      </c>
      <c r="U731" t="s">
        <v>35</v>
      </c>
      <c r="V731">
        <v>0</v>
      </c>
      <c r="W731" t="s">
        <v>50</v>
      </c>
    </row>
    <row r="732" spans="1:23" x14ac:dyDescent="0.3">
      <c r="A732" t="s">
        <v>5066</v>
      </c>
      <c r="B732" s="1">
        <v>44950</v>
      </c>
      <c r="C732" s="1">
        <v>45039</v>
      </c>
      <c r="D732">
        <v>119</v>
      </c>
      <c r="E732" t="s">
        <v>24</v>
      </c>
      <c r="F732" t="s">
        <v>39</v>
      </c>
      <c r="G732" t="s">
        <v>109</v>
      </c>
      <c r="H732" t="s">
        <v>93</v>
      </c>
      <c r="I732" t="s">
        <v>28</v>
      </c>
      <c r="J732" t="s">
        <v>70</v>
      </c>
      <c r="K732" t="s">
        <v>30</v>
      </c>
      <c r="L732" t="s">
        <v>75</v>
      </c>
      <c r="M732">
        <v>119</v>
      </c>
      <c r="N732" t="s">
        <v>1716</v>
      </c>
      <c r="O732" t="s">
        <v>33</v>
      </c>
      <c r="P732">
        <v>0</v>
      </c>
      <c r="Q732">
        <v>0</v>
      </c>
      <c r="R732">
        <v>119</v>
      </c>
      <c r="S732" t="s">
        <v>5067</v>
      </c>
      <c r="T732" t="s">
        <v>35</v>
      </c>
      <c r="U732" t="s">
        <v>35</v>
      </c>
      <c r="V732">
        <v>0</v>
      </c>
      <c r="W732" t="s">
        <v>50</v>
      </c>
    </row>
    <row r="733" spans="1:23" x14ac:dyDescent="0.3">
      <c r="A733" t="s">
        <v>5068</v>
      </c>
      <c r="B733" s="1">
        <v>44951</v>
      </c>
      <c r="C733" s="1">
        <v>45036</v>
      </c>
      <c r="D733">
        <v>24056</v>
      </c>
      <c r="E733" t="s">
        <v>24</v>
      </c>
      <c r="F733" t="s">
        <v>25</v>
      </c>
      <c r="G733" t="s">
        <v>109</v>
      </c>
      <c r="H733" t="s">
        <v>27</v>
      </c>
      <c r="I733" t="s">
        <v>42</v>
      </c>
      <c r="J733" t="s">
        <v>36</v>
      </c>
      <c r="K733" t="s">
        <v>54</v>
      </c>
      <c r="L733" t="s">
        <v>75</v>
      </c>
      <c r="M733">
        <v>24056</v>
      </c>
      <c r="N733" t="s">
        <v>5069</v>
      </c>
      <c r="O733" t="s">
        <v>61</v>
      </c>
      <c r="P733">
        <v>0</v>
      </c>
      <c r="Q733">
        <v>24056</v>
      </c>
      <c r="R733">
        <v>0</v>
      </c>
      <c r="S733" t="s">
        <v>5070</v>
      </c>
      <c r="T733" t="s">
        <v>48</v>
      </c>
      <c r="U733" t="s">
        <v>2013</v>
      </c>
      <c r="V733">
        <v>25398</v>
      </c>
      <c r="W733" t="s">
        <v>50</v>
      </c>
    </row>
    <row r="734" spans="1:23" x14ac:dyDescent="0.3">
      <c r="A734" t="s">
        <v>5071</v>
      </c>
      <c r="B734" s="1">
        <v>44952</v>
      </c>
      <c r="C734" s="1">
        <v>45042</v>
      </c>
      <c r="D734">
        <v>38855</v>
      </c>
      <c r="E734" t="s">
        <v>24</v>
      </c>
      <c r="F734" t="s">
        <v>25</v>
      </c>
      <c r="G734" t="s">
        <v>80</v>
      </c>
      <c r="H734" t="s">
        <v>41</v>
      </c>
      <c r="I734" t="s">
        <v>42</v>
      </c>
      <c r="J734" t="s">
        <v>53</v>
      </c>
      <c r="K734" t="s">
        <v>54</v>
      </c>
      <c r="L734" t="s">
        <v>44</v>
      </c>
      <c r="M734">
        <v>38855</v>
      </c>
      <c r="N734" t="s">
        <v>3849</v>
      </c>
      <c r="O734" t="s">
        <v>46</v>
      </c>
      <c r="P734">
        <v>38855</v>
      </c>
      <c r="Q734">
        <v>0</v>
      </c>
      <c r="R734">
        <v>0</v>
      </c>
      <c r="S734" t="s">
        <v>5072</v>
      </c>
      <c r="T734" t="s">
        <v>35</v>
      </c>
      <c r="U734" t="s">
        <v>35</v>
      </c>
      <c r="V734">
        <v>0</v>
      </c>
      <c r="W734" t="s">
        <v>64</v>
      </c>
    </row>
    <row r="735" spans="1:23" x14ac:dyDescent="0.3">
      <c r="A735" t="s">
        <v>5071</v>
      </c>
      <c r="B735" s="1">
        <v>44952</v>
      </c>
      <c r="C735" s="1">
        <v>45025</v>
      </c>
      <c r="D735">
        <v>83</v>
      </c>
      <c r="E735" t="s">
        <v>24</v>
      </c>
      <c r="F735" t="s">
        <v>39</v>
      </c>
      <c r="G735" t="s">
        <v>80</v>
      </c>
      <c r="H735" t="s">
        <v>41</v>
      </c>
      <c r="I735" t="s">
        <v>42</v>
      </c>
      <c r="J735" t="s">
        <v>53</v>
      </c>
      <c r="K735" t="s">
        <v>54</v>
      </c>
      <c r="L735" t="s">
        <v>44</v>
      </c>
      <c r="M735">
        <v>83</v>
      </c>
      <c r="N735" t="s">
        <v>3849</v>
      </c>
      <c r="O735" t="s">
        <v>46</v>
      </c>
      <c r="P735">
        <v>83</v>
      </c>
      <c r="Q735">
        <v>0</v>
      </c>
      <c r="R735">
        <v>0</v>
      </c>
      <c r="S735" t="s">
        <v>5072</v>
      </c>
      <c r="T735" t="s">
        <v>35</v>
      </c>
      <c r="U735" t="s">
        <v>35</v>
      </c>
      <c r="V735">
        <v>0</v>
      </c>
      <c r="W735" t="s">
        <v>64</v>
      </c>
    </row>
    <row r="736" spans="1:23" x14ac:dyDescent="0.3">
      <c r="A736" t="s">
        <v>5073</v>
      </c>
      <c r="B736" s="1">
        <v>44953</v>
      </c>
      <c r="C736" s="1">
        <v>45024</v>
      </c>
      <c r="D736">
        <v>84932</v>
      </c>
      <c r="E736" t="s">
        <v>38</v>
      </c>
      <c r="F736" t="s">
        <v>25</v>
      </c>
      <c r="G736" t="s">
        <v>26</v>
      </c>
      <c r="H736" t="s">
        <v>41</v>
      </c>
      <c r="I736" t="s">
        <v>28</v>
      </c>
      <c r="J736" t="s">
        <v>36</v>
      </c>
      <c r="K736" t="s">
        <v>54</v>
      </c>
      <c r="L736" t="s">
        <v>31</v>
      </c>
      <c r="M736">
        <v>84932</v>
      </c>
      <c r="N736" t="s">
        <v>5074</v>
      </c>
      <c r="O736" t="s">
        <v>33</v>
      </c>
      <c r="P736">
        <v>0</v>
      </c>
      <c r="Q736">
        <v>0</v>
      </c>
      <c r="R736">
        <v>84932</v>
      </c>
      <c r="S736" t="s">
        <v>5075</v>
      </c>
      <c r="T736" t="s">
        <v>48</v>
      </c>
      <c r="U736" t="s">
        <v>1463</v>
      </c>
      <c r="V736">
        <v>87529</v>
      </c>
      <c r="W736" t="s">
        <v>50</v>
      </c>
    </row>
    <row r="737" spans="1:23" x14ac:dyDescent="0.3">
      <c r="A737" t="s">
        <v>5073</v>
      </c>
      <c r="B737" s="1">
        <v>44953</v>
      </c>
      <c r="C737" s="1">
        <v>45027</v>
      </c>
      <c r="D737">
        <v>138</v>
      </c>
      <c r="E737" t="s">
        <v>38</v>
      </c>
      <c r="F737" t="s">
        <v>39</v>
      </c>
      <c r="G737" t="s">
        <v>26</v>
      </c>
      <c r="H737" t="s">
        <v>41</v>
      </c>
      <c r="I737" t="s">
        <v>28</v>
      </c>
      <c r="J737" t="s">
        <v>36</v>
      </c>
      <c r="K737" t="s">
        <v>54</v>
      </c>
      <c r="L737" t="s">
        <v>31</v>
      </c>
      <c r="M737">
        <v>138</v>
      </c>
      <c r="N737" t="s">
        <v>5074</v>
      </c>
      <c r="O737" t="s">
        <v>33</v>
      </c>
      <c r="P737">
        <v>0</v>
      </c>
      <c r="Q737">
        <v>0</v>
      </c>
      <c r="R737">
        <v>138</v>
      </c>
      <c r="S737" t="s">
        <v>5075</v>
      </c>
      <c r="T737" t="s">
        <v>48</v>
      </c>
      <c r="U737" t="s">
        <v>1463</v>
      </c>
      <c r="V737">
        <v>87529</v>
      </c>
      <c r="W737" t="s">
        <v>50</v>
      </c>
    </row>
    <row r="738" spans="1:23" x14ac:dyDescent="0.3">
      <c r="A738" t="s">
        <v>5076</v>
      </c>
      <c r="B738" s="1">
        <v>44954</v>
      </c>
      <c r="C738" s="1">
        <v>45029</v>
      </c>
      <c r="D738">
        <v>114</v>
      </c>
      <c r="E738" t="s">
        <v>24</v>
      </c>
      <c r="F738" t="s">
        <v>39</v>
      </c>
      <c r="G738" t="s">
        <v>109</v>
      </c>
      <c r="H738" t="s">
        <v>59</v>
      </c>
      <c r="I738" t="s">
        <v>42</v>
      </c>
      <c r="J738" t="s">
        <v>114</v>
      </c>
      <c r="K738" t="s">
        <v>54</v>
      </c>
      <c r="L738" t="s">
        <v>55</v>
      </c>
      <c r="M738">
        <v>114</v>
      </c>
      <c r="N738" t="s">
        <v>5077</v>
      </c>
      <c r="O738" t="s">
        <v>116</v>
      </c>
      <c r="P738">
        <v>114</v>
      </c>
      <c r="Q738">
        <v>0</v>
      </c>
      <c r="R738">
        <v>0</v>
      </c>
      <c r="S738" t="s">
        <v>5078</v>
      </c>
      <c r="T738" t="s">
        <v>48</v>
      </c>
      <c r="U738" t="s">
        <v>157</v>
      </c>
      <c r="V738">
        <v>88157</v>
      </c>
      <c r="W738" t="s">
        <v>50</v>
      </c>
    </row>
    <row r="739" spans="1:23" x14ac:dyDescent="0.3">
      <c r="A739" t="s">
        <v>5076</v>
      </c>
      <c r="B739" s="1">
        <v>44954</v>
      </c>
      <c r="C739" s="1">
        <v>45020</v>
      </c>
      <c r="D739">
        <v>6955</v>
      </c>
      <c r="E739" t="s">
        <v>24</v>
      </c>
      <c r="F739" t="s">
        <v>25</v>
      </c>
      <c r="G739" t="s">
        <v>109</v>
      </c>
      <c r="H739" t="s">
        <v>59</v>
      </c>
      <c r="I739" t="s">
        <v>42</v>
      </c>
      <c r="J739" t="s">
        <v>114</v>
      </c>
      <c r="K739" t="s">
        <v>54</v>
      </c>
      <c r="L739" t="s">
        <v>55</v>
      </c>
      <c r="M739">
        <v>69550</v>
      </c>
      <c r="N739" t="s">
        <v>5077</v>
      </c>
      <c r="O739" t="s">
        <v>116</v>
      </c>
      <c r="P739">
        <v>69550</v>
      </c>
      <c r="Q739">
        <v>0</v>
      </c>
      <c r="R739">
        <v>0</v>
      </c>
      <c r="S739" t="s">
        <v>5078</v>
      </c>
      <c r="T739" t="s">
        <v>48</v>
      </c>
      <c r="U739" t="s">
        <v>157</v>
      </c>
      <c r="V739">
        <v>88157</v>
      </c>
      <c r="W739" t="s">
        <v>50</v>
      </c>
    </row>
    <row r="740" spans="1:23" x14ac:dyDescent="0.3">
      <c r="A740" t="s">
        <v>5079</v>
      </c>
      <c r="B740" s="1">
        <v>44955</v>
      </c>
      <c r="C740" s="1">
        <v>45033</v>
      </c>
      <c r="D740">
        <v>3430</v>
      </c>
      <c r="E740" t="s">
        <v>24</v>
      </c>
      <c r="F740" t="s">
        <v>25</v>
      </c>
      <c r="G740" t="s">
        <v>109</v>
      </c>
      <c r="H740" t="s">
        <v>59</v>
      </c>
      <c r="I740" t="s">
        <v>42</v>
      </c>
      <c r="J740" t="s">
        <v>70</v>
      </c>
      <c r="K740" t="s">
        <v>54</v>
      </c>
      <c r="L740" t="s">
        <v>44</v>
      </c>
      <c r="M740">
        <v>34300</v>
      </c>
      <c r="N740" t="s">
        <v>5074</v>
      </c>
      <c r="O740" t="s">
        <v>46</v>
      </c>
      <c r="P740">
        <v>34300</v>
      </c>
      <c r="Q740">
        <v>0</v>
      </c>
      <c r="R740">
        <v>0</v>
      </c>
      <c r="S740" t="s">
        <v>5080</v>
      </c>
      <c r="T740" t="s">
        <v>35</v>
      </c>
      <c r="U740" t="s">
        <v>35</v>
      </c>
      <c r="V740">
        <v>0</v>
      </c>
      <c r="W740" t="s">
        <v>50</v>
      </c>
    </row>
    <row r="741" spans="1:23" x14ac:dyDescent="0.3">
      <c r="A741" t="s">
        <v>5079</v>
      </c>
      <c r="B741" s="1">
        <v>44955</v>
      </c>
      <c r="C741" s="1">
        <v>45035</v>
      </c>
      <c r="D741">
        <v>147</v>
      </c>
      <c r="E741" t="s">
        <v>24</v>
      </c>
      <c r="F741" t="s">
        <v>39</v>
      </c>
      <c r="G741" t="s">
        <v>109</v>
      </c>
      <c r="H741" t="s">
        <v>59</v>
      </c>
      <c r="I741" t="s">
        <v>42</v>
      </c>
      <c r="J741" t="s">
        <v>70</v>
      </c>
      <c r="K741" t="s">
        <v>54</v>
      </c>
      <c r="L741" t="s">
        <v>44</v>
      </c>
      <c r="M741">
        <v>147</v>
      </c>
      <c r="N741" t="s">
        <v>5074</v>
      </c>
      <c r="O741" t="s">
        <v>46</v>
      </c>
      <c r="P741">
        <v>147</v>
      </c>
      <c r="Q741">
        <v>0</v>
      </c>
      <c r="R741">
        <v>0</v>
      </c>
      <c r="S741" t="s">
        <v>5080</v>
      </c>
      <c r="T741" t="s">
        <v>35</v>
      </c>
      <c r="U741" t="s">
        <v>35</v>
      </c>
      <c r="V741">
        <v>0</v>
      </c>
      <c r="W741" t="s">
        <v>50</v>
      </c>
    </row>
    <row r="742" spans="1:23" x14ac:dyDescent="0.3">
      <c r="A742" t="s">
        <v>5081</v>
      </c>
      <c r="B742" s="1">
        <v>44956</v>
      </c>
      <c r="C742" s="1">
        <v>45046</v>
      </c>
      <c r="D742">
        <v>39639</v>
      </c>
      <c r="E742" t="s">
        <v>38</v>
      </c>
      <c r="F742" t="s">
        <v>25</v>
      </c>
      <c r="G742" t="s">
        <v>80</v>
      </c>
      <c r="H742" t="s">
        <v>41</v>
      </c>
      <c r="I742" t="s">
        <v>42</v>
      </c>
      <c r="J742" t="s">
        <v>70</v>
      </c>
      <c r="K742" t="s">
        <v>54</v>
      </c>
      <c r="L742" t="s">
        <v>66</v>
      </c>
      <c r="M742">
        <v>39639</v>
      </c>
      <c r="N742" t="s">
        <v>4444</v>
      </c>
      <c r="O742" t="s">
        <v>61</v>
      </c>
      <c r="P742">
        <v>0</v>
      </c>
      <c r="Q742">
        <v>39639</v>
      </c>
      <c r="R742">
        <v>0</v>
      </c>
      <c r="S742" t="s">
        <v>5082</v>
      </c>
      <c r="T742" t="s">
        <v>35</v>
      </c>
      <c r="U742" t="s">
        <v>35</v>
      </c>
      <c r="V742">
        <v>0</v>
      </c>
      <c r="W742" t="s">
        <v>53</v>
      </c>
    </row>
    <row r="743" spans="1:23" x14ac:dyDescent="0.3">
      <c r="A743" t="s">
        <v>5083</v>
      </c>
      <c r="B743" s="1">
        <v>44957</v>
      </c>
      <c r="C743" s="1">
        <v>45018</v>
      </c>
      <c r="D743">
        <v>104</v>
      </c>
      <c r="E743" t="s">
        <v>24</v>
      </c>
      <c r="F743" t="s">
        <v>39</v>
      </c>
      <c r="G743" t="s">
        <v>119</v>
      </c>
      <c r="H743" t="s">
        <v>27</v>
      </c>
      <c r="I743" t="s">
        <v>42</v>
      </c>
      <c r="J743" t="s">
        <v>114</v>
      </c>
      <c r="K743" t="s">
        <v>54</v>
      </c>
      <c r="L743" t="s">
        <v>75</v>
      </c>
      <c r="M743">
        <v>104</v>
      </c>
      <c r="N743" t="s">
        <v>4144</v>
      </c>
      <c r="O743" t="s">
        <v>46</v>
      </c>
      <c r="P743">
        <v>104</v>
      </c>
      <c r="Q743">
        <v>0</v>
      </c>
      <c r="R743">
        <v>0</v>
      </c>
      <c r="S743" t="s">
        <v>5084</v>
      </c>
      <c r="T743" t="s">
        <v>48</v>
      </c>
      <c r="U743" t="s">
        <v>853</v>
      </c>
      <c r="V743">
        <v>79837</v>
      </c>
      <c r="W743" t="s">
        <v>50</v>
      </c>
    </row>
    <row r="744" spans="1:23" x14ac:dyDescent="0.3">
      <c r="A744" t="s">
        <v>5083</v>
      </c>
      <c r="B744" s="1">
        <v>44957</v>
      </c>
      <c r="C744" s="1">
        <v>45017</v>
      </c>
      <c r="D744">
        <v>12343</v>
      </c>
      <c r="E744" t="s">
        <v>24</v>
      </c>
      <c r="F744" t="s">
        <v>25</v>
      </c>
      <c r="G744" t="s">
        <v>119</v>
      </c>
      <c r="H744" t="s">
        <v>27</v>
      </c>
      <c r="I744" t="s">
        <v>42</v>
      </c>
      <c r="J744" t="s">
        <v>114</v>
      </c>
      <c r="K744" t="s">
        <v>54</v>
      </c>
      <c r="L744" t="s">
        <v>75</v>
      </c>
      <c r="M744">
        <v>12343</v>
      </c>
      <c r="N744" t="s">
        <v>4144</v>
      </c>
      <c r="O744" t="s">
        <v>46</v>
      </c>
      <c r="P744">
        <v>12343</v>
      </c>
      <c r="Q744">
        <v>0</v>
      </c>
      <c r="R744">
        <v>0</v>
      </c>
      <c r="S744" t="s">
        <v>5084</v>
      </c>
      <c r="T744" t="s">
        <v>48</v>
      </c>
      <c r="U744" t="s">
        <v>853</v>
      </c>
      <c r="V744">
        <v>79837</v>
      </c>
      <c r="W744" t="s">
        <v>50</v>
      </c>
    </row>
    <row r="745" spans="1:23" x14ac:dyDescent="0.3">
      <c r="A745" t="s">
        <v>5085</v>
      </c>
      <c r="B745" s="1">
        <v>44958</v>
      </c>
      <c r="C745" s="1">
        <v>45039</v>
      </c>
      <c r="D745">
        <v>114</v>
      </c>
      <c r="E745" t="s">
        <v>24</v>
      </c>
      <c r="F745" t="s">
        <v>39</v>
      </c>
      <c r="G745" t="s">
        <v>74</v>
      </c>
      <c r="H745" t="s">
        <v>52</v>
      </c>
      <c r="I745" t="s">
        <v>42</v>
      </c>
      <c r="J745" t="s">
        <v>70</v>
      </c>
      <c r="K745" t="s">
        <v>30</v>
      </c>
      <c r="L745" t="s">
        <v>31</v>
      </c>
      <c r="M745">
        <v>114</v>
      </c>
      <c r="N745" t="s">
        <v>1855</v>
      </c>
      <c r="O745" t="s">
        <v>46</v>
      </c>
      <c r="P745">
        <v>114</v>
      </c>
      <c r="Q745">
        <v>0</v>
      </c>
      <c r="R745">
        <v>0</v>
      </c>
      <c r="S745" t="s">
        <v>5086</v>
      </c>
      <c r="T745" t="s">
        <v>35</v>
      </c>
      <c r="U745" t="s">
        <v>35</v>
      </c>
      <c r="V745">
        <v>0</v>
      </c>
      <c r="W745" t="s">
        <v>53</v>
      </c>
    </row>
    <row r="746" spans="1:23" x14ac:dyDescent="0.3">
      <c r="A746" t="s">
        <v>5085</v>
      </c>
      <c r="B746" s="1">
        <v>44958</v>
      </c>
      <c r="C746" s="1">
        <v>45029</v>
      </c>
      <c r="D746">
        <v>9937</v>
      </c>
      <c r="E746" t="s">
        <v>24</v>
      </c>
      <c r="F746" t="s">
        <v>25</v>
      </c>
      <c r="G746" t="s">
        <v>74</v>
      </c>
      <c r="H746" t="s">
        <v>52</v>
      </c>
      <c r="I746" t="s">
        <v>42</v>
      </c>
      <c r="J746" t="s">
        <v>70</v>
      </c>
      <c r="K746" t="s">
        <v>30</v>
      </c>
      <c r="L746" t="s">
        <v>31</v>
      </c>
      <c r="M746">
        <v>99370</v>
      </c>
      <c r="N746" t="s">
        <v>1855</v>
      </c>
      <c r="O746" t="s">
        <v>46</v>
      </c>
      <c r="P746">
        <v>99370</v>
      </c>
      <c r="Q746">
        <v>0</v>
      </c>
      <c r="R746">
        <v>0</v>
      </c>
      <c r="S746" t="s">
        <v>5086</v>
      </c>
      <c r="T746" t="s">
        <v>35</v>
      </c>
      <c r="U746" t="s">
        <v>35</v>
      </c>
      <c r="V746">
        <v>0</v>
      </c>
      <c r="W746" t="s">
        <v>53</v>
      </c>
    </row>
    <row r="747" spans="1:23" x14ac:dyDescent="0.3">
      <c r="A747" t="s">
        <v>5087</v>
      </c>
      <c r="B747" s="1">
        <v>44959</v>
      </c>
      <c r="C747" s="1">
        <v>45048</v>
      </c>
      <c r="D747">
        <v>7695</v>
      </c>
      <c r="E747" t="s">
        <v>38</v>
      </c>
      <c r="F747" t="s">
        <v>25</v>
      </c>
      <c r="G747" t="s">
        <v>109</v>
      </c>
      <c r="H747" t="s">
        <v>93</v>
      </c>
      <c r="I747" t="s">
        <v>42</v>
      </c>
      <c r="J747" t="s">
        <v>114</v>
      </c>
      <c r="K747" t="s">
        <v>54</v>
      </c>
      <c r="L747" t="s">
        <v>44</v>
      </c>
      <c r="M747">
        <v>76950</v>
      </c>
      <c r="N747" t="s">
        <v>115</v>
      </c>
      <c r="O747" t="s">
        <v>116</v>
      </c>
      <c r="P747">
        <v>76950</v>
      </c>
      <c r="Q747">
        <v>0</v>
      </c>
      <c r="R747">
        <v>0</v>
      </c>
      <c r="S747" t="s">
        <v>5088</v>
      </c>
      <c r="T747" t="s">
        <v>48</v>
      </c>
      <c r="U747" t="s">
        <v>173</v>
      </c>
      <c r="V747">
        <v>34995</v>
      </c>
      <c r="W747" t="s">
        <v>36</v>
      </c>
    </row>
    <row r="748" spans="1:23" x14ac:dyDescent="0.3">
      <c r="A748" t="s">
        <v>5087</v>
      </c>
      <c r="B748" s="1">
        <v>44959</v>
      </c>
      <c r="C748" s="1">
        <v>45043</v>
      </c>
      <c r="D748">
        <v>98</v>
      </c>
      <c r="E748" t="s">
        <v>38</v>
      </c>
      <c r="F748" t="s">
        <v>39</v>
      </c>
      <c r="G748" t="s">
        <v>109</v>
      </c>
      <c r="H748" t="s">
        <v>93</v>
      </c>
      <c r="I748" t="s">
        <v>42</v>
      </c>
      <c r="J748" t="s">
        <v>114</v>
      </c>
      <c r="K748" t="s">
        <v>54</v>
      </c>
      <c r="L748" t="s">
        <v>44</v>
      </c>
      <c r="M748">
        <v>98</v>
      </c>
      <c r="N748" t="s">
        <v>115</v>
      </c>
      <c r="O748" t="s">
        <v>116</v>
      </c>
      <c r="P748">
        <v>98</v>
      </c>
      <c r="Q748">
        <v>0</v>
      </c>
      <c r="R748">
        <v>0</v>
      </c>
      <c r="S748" t="s">
        <v>5088</v>
      </c>
      <c r="T748" t="s">
        <v>48</v>
      </c>
      <c r="U748" t="s">
        <v>173</v>
      </c>
      <c r="V748">
        <v>34995</v>
      </c>
      <c r="W748" t="s">
        <v>36</v>
      </c>
    </row>
    <row r="749" spans="1:23" x14ac:dyDescent="0.3">
      <c r="A749" t="s">
        <v>5089</v>
      </c>
      <c r="B749" s="1">
        <v>44960</v>
      </c>
      <c r="C749" s="1">
        <v>45036</v>
      </c>
      <c r="D749">
        <v>138</v>
      </c>
      <c r="E749" t="s">
        <v>24</v>
      </c>
      <c r="F749" t="s">
        <v>39</v>
      </c>
      <c r="G749" t="s">
        <v>74</v>
      </c>
      <c r="H749" t="s">
        <v>41</v>
      </c>
      <c r="I749" t="s">
        <v>28</v>
      </c>
      <c r="J749" t="s">
        <v>53</v>
      </c>
      <c r="K749" t="s">
        <v>30</v>
      </c>
      <c r="L749" t="s">
        <v>55</v>
      </c>
      <c r="M749">
        <v>138</v>
      </c>
      <c r="N749" t="s">
        <v>1682</v>
      </c>
      <c r="O749" t="s">
        <v>33</v>
      </c>
      <c r="P749">
        <v>0</v>
      </c>
      <c r="Q749">
        <v>0</v>
      </c>
      <c r="R749">
        <v>138</v>
      </c>
      <c r="S749" t="s">
        <v>5090</v>
      </c>
      <c r="T749" t="s">
        <v>48</v>
      </c>
      <c r="U749" t="s">
        <v>177</v>
      </c>
      <c r="V749">
        <v>49438</v>
      </c>
      <c r="W749" t="s">
        <v>50</v>
      </c>
    </row>
    <row r="750" spans="1:23" x14ac:dyDescent="0.3">
      <c r="A750" t="s">
        <v>5089</v>
      </c>
      <c r="B750" s="1">
        <v>44960</v>
      </c>
      <c r="C750" s="1">
        <v>45036</v>
      </c>
      <c r="D750">
        <v>92156</v>
      </c>
      <c r="E750" t="s">
        <v>24</v>
      </c>
      <c r="F750" t="s">
        <v>25</v>
      </c>
      <c r="G750" t="s">
        <v>74</v>
      </c>
      <c r="H750" t="s">
        <v>41</v>
      </c>
      <c r="I750" t="s">
        <v>28</v>
      </c>
      <c r="J750" t="s">
        <v>53</v>
      </c>
      <c r="K750" t="s">
        <v>30</v>
      </c>
      <c r="L750" t="s">
        <v>55</v>
      </c>
      <c r="M750">
        <v>92156</v>
      </c>
      <c r="N750" t="s">
        <v>1682</v>
      </c>
      <c r="O750" t="s">
        <v>33</v>
      </c>
      <c r="P750">
        <v>0</v>
      </c>
      <c r="Q750">
        <v>0</v>
      </c>
      <c r="R750">
        <v>92156</v>
      </c>
      <c r="S750" t="s">
        <v>5090</v>
      </c>
      <c r="T750" t="s">
        <v>48</v>
      </c>
      <c r="U750" t="s">
        <v>177</v>
      </c>
      <c r="V750">
        <v>49438</v>
      </c>
      <c r="W750" t="s">
        <v>50</v>
      </c>
    </row>
    <row r="751" spans="1:23" x14ac:dyDescent="0.3">
      <c r="A751" t="s">
        <v>5091</v>
      </c>
      <c r="B751" s="1">
        <v>44961</v>
      </c>
      <c r="C751" s="1">
        <v>45023</v>
      </c>
      <c r="D751">
        <v>73689</v>
      </c>
      <c r="E751" t="s">
        <v>38</v>
      </c>
      <c r="F751" t="s">
        <v>25</v>
      </c>
      <c r="G751" t="s">
        <v>74</v>
      </c>
      <c r="H751" t="s">
        <v>59</v>
      </c>
      <c r="I751" t="s">
        <v>28</v>
      </c>
      <c r="J751" t="s">
        <v>114</v>
      </c>
      <c r="K751" t="s">
        <v>54</v>
      </c>
      <c r="L751" t="s">
        <v>31</v>
      </c>
      <c r="M751">
        <v>73689</v>
      </c>
      <c r="N751" t="s">
        <v>5092</v>
      </c>
      <c r="O751" t="s">
        <v>33</v>
      </c>
      <c r="P751">
        <v>0</v>
      </c>
      <c r="Q751">
        <v>0</v>
      </c>
      <c r="R751">
        <v>73689</v>
      </c>
      <c r="S751" t="s">
        <v>5093</v>
      </c>
      <c r="T751" t="s">
        <v>35</v>
      </c>
      <c r="U751" t="s">
        <v>35</v>
      </c>
      <c r="V751">
        <v>0</v>
      </c>
      <c r="W751" t="s">
        <v>43</v>
      </c>
    </row>
    <row r="752" spans="1:23" x14ac:dyDescent="0.3">
      <c r="A752" t="s">
        <v>5094</v>
      </c>
      <c r="B752" s="1">
        <v>44962</v>
      </c>
      <c r="C752" s="1">
        <v>45028</v>
      </c>
      <c r="D752">
        <v>13</v>
      </c>
      <c r="E752" t="s">
        <v>38</v>
      </c>
      <c r="F752" t="s">
        <v>39</v>
      </c>
      <c r="G752" t="s">
        <v>26</v>
      </c>
      <c r="H752" t="s">
        <v>85</v>
      </c>
      <c r="I752" t="s">
        <v>42</v>
      </c>
      <c r="J752" t="s">
        <v>36</v>
      </c>
      <c r="K752" t="s">
        <v>30</v>
      </c>
      <c r="L752" t="s">
        <v>31</v>
      </c>
      <c r="M752">
        <v>130</v>
      </c>
      <c r="N752" t="s">
        <v>1040</v>
      </c>
      <c r="O752" t="s">
        <v>46</v>
      </c>
      <c r="P752">
        <v>130</v>
      </c>
      <c r="Q752">
        <v>0</v>
      </c>
      <c r="R752">
        <v>0</v>
      </c>
      <c r="S752" t="s">
        <v>5095</v>
      </c>
      <c r="T752" t="s">
        <v>48</v>
      </c>
      <c r="U752" t="s">
        <v>185</v>
      </c>
      <c r="V752">
        <v>56439</v>
      </c>
      <c r="W752" t="s">
        <v>50</v>
      </c>
    </row>
    <row r="753" spans="1:23" x14ac:dyDescent="0.3">
      <c r="A753" t="s">
        <v>5094</v>
      </c>
      <c r="B753" s="1">
        <v>44962</v>
      </c>
      <c r="C753" s="1">
        <v>45032</v>
      </c>
      <c r="D753">
        <v>11597</v>
      </c>
      <c r="E753" t="s">
        <v>38</v>
      </c>
      <c r="F753" t="s">
        <v>25</v>
      </c>
      <c r="G753" t="s">
        <v>26</v>
      </c>
      <c r="H753" t="s">
        <v>85</v>
      </c>
      <c r="I753" t="s">
        <v>42</v>
      </c>
      <c r="J753" t="s">
        <v>36</v>
      </c>
      <c r="K753" t="s">
        <v>30</v>
      </c>
      <c r="L753" t="s">
        <v>31</v>
      </c>
      <c r="M753">
        <v>11597</v>
      </c>
      <c r="N753" t="s">
        <v>1040</v>
      </c>
      <c r="O753" t="s">
        <v>46</v>
      </c>
      <c r="P753">
        <v>11597</v>
      </c>
      <c r="Q753">
        <v>0</v>
      </c>
      <c r="R753">
        <v>0</v>
      </c>
      <c r="S753" t="s">
        <v>5095</v>
      </c>
      <c r="T753" t="s">
        <v>48</v>
      </c>
      <c r="U753" t="s">
        <v>185</v>
      </c>
      <c r="V753">
        <v>56439</v>
      </c>
      <c r="W753" t="s">
        <v>50</v>
      </c>
    </row>
    <row r="754" spans="1:23" x14ac:dyDescent="0.3">
      <c r="A754" t="s">
        <v>5096</v>
      </c>
      <c r="B754" s="1">
        <v>44963</v>
      </c>
      <c r="C754" s="1">
        <v>45026</v>
      </c>
      <c r="D754">
        <v>43425</v>
      </c>
      <c r="E754" t="s">
        <v>38</v>
      </c>
      <c r="F754" t="s">
        <v>25</v>
      </c>
      <c r="G754" t="s">
        <v>40</v>
      </c>
      <c r="H754" t="s">
        <v>85</v>
      </c>
      <c r="I754" t="s">
        <v>42</v>
      </c>
      <c r="J754" t="s">
        <v>53</v>
      </c>
      <c r="K754" t="s">
        <v>54</v>
      </c>
      <c r="L754" t="s">
        <v>55</v>
      </c>
      <c r="M754">
        <v>43425</v>
      </c>
      <c r="N754" t="s">
        <v>4615</v>
      </c>
      <c r="O754" t="s">
        <v>116</v>
      </c>
      <c r="P754">
        <v>43425</v>
      </c>
      <c r="Q754">
        <v>0</v>
      </c>
      <c r="R754">
        <v>0</v>
      </c>
      <c r="S754" t="s">
        <v>5097</v>
      </c>
      <c r="T754" t="s">
        <v>48</v>
      </c>
      <c r="U754" t="s">
        <v>872</v>
      </c>
      <c r="V754">
        <v>48263</v>
      </c>
      <c r="W754" t="s">
        <v>50</v>
      </c>
    </row>
    <row r="755" spans="1:23" x14ac:dyDescent="0.3">
      <c r="A755" t="s">
        <v>5098</v>
      </c>
      <c r="B755" s="1">
        <v>44964</v>
      </c>
      <c r="C755" s="1">
        <v>45035</v>
      </c>
      <c r="D755">
        <v>23378</v>
      </c>
      <c r="E755" t="s">
        <v>24</v>
      </c>
      <c r="F755" t="s">
        <v>25</v>
      </c>
      <c r="G755" t="s">
        <v>26</v>
      </c>
      <c r="H755" t="s">
        <v>52</v>
      </c>
      <c r="I755" t="s">
        <v>42</v>
      </c>
      <c r="J755" t="s">
        <v>70</v>
      </c>
      <c r="K755" t="s">
        <v>54</v>
      </c>
      <c r="L755" t="s">
        <v>31</v>
      </c>
      <c r="M755">
        <v>23378</v>
      </c>
      <c r="N755" t="s">
        <v>5099</v>
      </c>
      <c r="O755" t="s">
        <v>61</v>
      </c>
      <c r="P755">
        <v>0</v>
      </c>
      <c r="Q755">
        <v>23378</v>
      </c>
      <c r="R755">
        <v>0</v>
      </c>
      <c r="S755" t="s">
        <v>5100</v>
      </c>
      <c r="T755" t="s">
        <v>35</v>
      </c>
      <c r="U755" t="s">
        <v>35</v>
      </c>
      <c r="V755">
        <v>0</v>
      </c>
      <c r="W755" t="s">
        <v>29</v>
      </c>
    </row>
    <row r="756" spans="1:23" x14ac:dyDescent="0.3">
      <c r="A756" t="s">
        <v>5101</v>
      </c>
      <c r="B756" s="1">
        <v>44965</v>
      </c>
      <c r="C756" s="1">
        <v>45031</v>
      </c>
      <c r="D756">
        <v>10778</v>
      </c>
      <c r="E756" t="s">
        <v>24</v>
      </c>
      <c r="F756" t="s">
        <v>25</v>
      </c>
      <c r="G756" t="s">
        <v>109</v>
      </c>
      <c r="H756" t="s">
        <v>52</v>
      </c>
      <c r="I756" t="s">
        <v>42</v>
      </c>
      <c r="J756" t="s">
        <v>64</v>
      </c>
      <c r="K756" t="s">
        <v>54</v>
      </c>
      <c r="L756" t="s">
        <v>55</v>
      </c>
      <c r="M756">
        <v>10778</v>
      </c>
      <c r="N756" t="s">
        <v>5102</v>
      </c>
      <c r="O756" t="s">
        <v>46</v>
      </c>
      <c r="P756">
        <v>10778</v>
      </c>
      <c r="Q756">
        <v>0</v>
      </c>
      <c r="R756">
        <v>0</v>
      </c>
      <c r="S756" t="s">
        <v>5103</v>
      </c>
      <c r="T756" t="s">
        <v>48</v>
      </c>
      <c r="U756" t="s">
        <v>196</v>
      </c>
      <c r="V756">
        <v>32453</v>
      </c>
      <c r="W756" t="s">
        <v>43</v>
      </c>
    </row>
    <row r="757" spans="1:23" x14ac:dyDescent="0.3">
      <c r="A757" t="s">
        <v>5101</v>
      </c>
      <c r="B757" s="1">
        <v>44965</v>
      </c>
      <c r="C757" s="1">
        <v>45036</v>
      </c>
      <c r="D757">
        <v>14</v>
      </c>
      <c r="E757" t="s">
        <v>24</v>
      </c>
      <c r="F757" t="s">
        <v>39</v>
      </c>
      <c r="G757" t="s">
        <v>109</v>
      </c>
      <c r="H757" t="s">
        <v>52</v>
      </c>
      <c r="I757" t="s">
        <v>42</v>
      </c>
      <c r="J757" t="s">
        <v>64</v>
      </c>
      <c r="K757" t="s">
        <v>54</v>
      </c>
      <c r="L757" t="s">
        <v>55</v>
      </c>
      <c r="M757">
        <v>140</v>
      </c>
      <c r="N757" t="s">
        <v>5102</v>
      </c>
      <c r="O757" t="s">
        <v>46</v>
      </c>
      <c r="P757">
        <v>140</v>
      </c>
      <c r="Q757">
        <v>0</v>
      </c>
      <c r="R757">
        <v>0</v>
      </c>
      <c r="S757" t="s">
        <v>5103</v>
      </c>
      <c r="T757" t="s">
        <v>48</v>
      </c>
      <c r="U757" t="s">
        <v>196</v>
      </c>
      <c r="V757">
        <v>32453</v>
      </c>
      <c r="W757" t="s">
        <v>43</v>
      </c>
    </row>
    <row r="758" spans="1:23" x14ac:dyDescent="0.3">
      <c r="A758" t="s">
        <v>5104</v>
      </c>
      <c r="B758" s="1">
        <v>44966</v>
      </c>
      <c r="C758" s="1">
        <v>45056</v>
      </c>
      <c r="D758">
        <v>118</v>
      </c>
      <c r="E758" t="s">
        <v>38</v>
      </c>
      <c r="F758" t="s">
        <v>39</v>
      </c>
      <c r="G758" t="s">
        <v>80</v>
      </c>
      <c r="H758" t="s">
        <v>85</v>
      </c>
      <c r="I758" t="s">
        <v>28</v>
      </c>
      <c r="J758" t="s">
        <v>36</v>
      </c>
      <c r="K758" t="s">
        <v>54</v>
      </c>
      <c r="L758" t="s">
        <v>31</v>
      </c>
      <c r="M758">
        <v>118</v>
      </c>
      <c r="N758" t="s">
        <v>5105</v>
      </c>
      <c r="O758" t="s">
        <v>33</v>
      </c>
      <c r="P758">
        <v>0</v>
      </c>
      <c r="Q758">
        <v>0</v>
      </c>
      <c r="R758">
        <v>118</v>
      </c>
      <c r="S758" t="s">
        <v>5106</v>
      </c>
      <c r="T758" t="s">
        <v>48</v>
      </c>
      <c r="U758" t="s">
        <v>882</v>
      </c>
      <c r="V758">
        <v>62147</v>
      </c>
      <c r="W758" t="s">
        <v>36</v>
      </c>
    </row>
    <row r="759" spans="1:23" x14ac:dyDescent="0.3">
      <c r="A759" t="s">
        <v>5104</v>
      </c>
      <c r="B759" s="1">
        <v>44966</v>
      </c>
      <c r="C759" s="1">
        <v>45036</v>
      </c>
      <c r="D759">
        <v>93379</v>
      </c>
      <c r="E759" t="s">
        <v>38</v>
      </c>
      <c r="F759" t="s">
        <v>25</v>
      </c>
      <c r="G759" t="s">
        <v>80</v>
      </c>
      <c r="H759" t="s">
        <v>85</v>
      </c>
      <c r="I759" t="s">
        <v>28</v>
      </c>
      <c r="J759" t="s">
        <v>36</v>
      </c>
      <c r="K759" t="s">
        <v>54</v>
      </c>
      <c r="L759" t="s">
        <v>31</v>
      </c>
      <c r="M759">
        <v>93379</v>
      </c>
      <c r="N759" t="s">
        <v>5105</v>
      </c>
      <c r="O759" t="s">
        <v>33</v>
      </c>
      <c r="P759">
        <v>0</v>
      </c>
      <c r="Q759">
        <v>0</v>
      </c>
      <c r="R759">
        <v>93379</v>
      </c>
      <c r="S759" t="s">
        <v>5106</v>
      </c>
      <c r="T759" t="s">
        <v>48</v>
      </c>
      <c r="U759" t="s">
        <v>882</v>
      </c>
      <c r="V759">
        <v>62147</v>
      </c>
      <c r="W759" t="s">
        <v>36</v>
      </c>
    </row>
    <row r="760" spans="1:23" x14ac:dyDescent="0.3">
      <c r="A760" t="s">
        <v>5107</v>
      </c>
      <c r="B760" s="1">
        <v>44967</v>
      </c>
      <c r="C760" s="1">
        <v>45042</v>
      </c>
      <c r="D760">
        <v>119</v>
      </c>
      <c r="E760" t="s">
        <v>38</v>
      </c>
      <c r="F760" t="s">
        <v>39</v>
      </c>
      <c r="G760" t="s">
        <v>119</v>
      </c>
      <c r="H760" t="s">
        <v>41</v>
      </c>
      <c r="I760" t="s">
        <v>28</v>
      </c>
      <c r="J760" t="s">
        <v>64</v>
      </c>
      <c r="K760" t="s">
        <v>54</v>
      </c>
      <c r="L760" t="s">
        <v>75</v>
      </c>
      <c r="M760">
        <v>119</v>
      </c>
      <c r="N760" t="s">
        <v>335</v>
      </c>
      <c r="O760" t="s">
        <v>33</v>
      </c>
      <c r="P760">
        <v>0</v>
      </c>
      <c r="Q760">
        <v>0</v>
      </c>
      <c r="R760">
        <v>119</v>
      </c>
      <c r="S760" t="s">
        <v>5108</v>
      </c>
      <c r="T760" t="s">
        <v>35</v>
      </c>
      <c r="U760" t="s">
        <v>35</v>
      </c>
      <c r="V760">
        <v>0</v>
      </c>
      <c r="W760" t="s">
        <v>50</v>
      </c>
    </row>
    <row r="761" spans="1:23" x14ac:dyDescent="0.3">
      <c r="A761" t="s">
        <v>5107</v>
      </c>
      <c r="B761" s="1">
        <v>44967</v>
      </c>
      <c r="C761" s="1">
        <v>45033</v>
      </c>
      <c r="D761">
        <v>30694</v>
      </c>
      <c r="E761" t="s">
        <v>38</v>
      </c>
      <c r="F761" t="s">
        <v>25</v>
      </c>
      <c r="G761" t="s">
        <v>119</v>
      </c>
      <c r="H761" t="s">
        <v>41</v>
      </c>
      <c r="I761" t="s">
        <v>28</v>
      </c>
      <c r="J761" t="s">
        <v>64</v>
      </c>
      <c r="K761" t="s">
        <v>54</v>
      </c>
      <c r="L761" t="s">
        <v>75</v>
      </c>
      <c r="M761">
        <v>30694</v>
      </c>
      <c r="N761" t="s">
        <v>335</v>
      </c>
      <c r="O761" t="s">
        <v>33</v>
      </c>
      <c r="P761">
        <v>0</v>
      </c>
      <c r="Q761">
        <v>0</v>
      </c>
      <c r="R761">
        <v>30694</v>
      </c>
      <c r="S761" t="s">
        <v>5108</v>
      </c>
      <c r="T761" t="s">
        <v>35</v>
      </c>
      <c r="U761" t="s">
        <v>35</v>
      </c>
      <c r="V761">
        <v>0</v>
      </c>
      <c r="W761" t="s">
        <v>50</v>
      </c>
    </row>
    <row r="762" spans="1:23" x14ac:dyDescent="0.3">
      <c r="A762" t="s">
        <v>5109</v>
      </c>
      <c r="B762" s="1">
        <v>44968</v>
      </c>
      <c r="C762" s="1">
        <v>45058</v>
      </c>
      <c r="D762">
        <v>64359</v>
      </c>
      <c r="E762" t="s">
        <v>38</v>
      </c>
      <c r="F762" t="s">
        <v>25</v>
      </c>
      <c r="G762" t="s">
        <v>74</v>
      </c>
      <c r="H762" t="s">
        <v>41</v>
      </c>
      <c r="I762" t="s">
        <v>42</v>
      </c>
      <c r="J762" t="s">
        <v>53</v>
      </c>
      <c r="K762" t="s">
        <v>30</v>
      </c>
      <c r="L762" t="s">
        <v>55</v>
      </c>
      <c r="M762">
        <v>64359</v>
      </c>
      <c r="N762" t="s">
        <v>3407</v>
      </c>
      <c r="O762" t="s">
        <v>46</v>
      </c>
      <c r="P762">
        <v>64359</v>
      </c>
      <c r="Q762">
        <v>0</v>
      </c>
      <c r="R762">
        <v>0</v>
      </c>
      <c r="S762" t="s">
        <v>5110</v>
      </c>
      <c r="T762" t="s">
        <v>48</v>
      </c>
      <c r="U762" t="s">
        <v>889</v>
      </c>
      <c r="V762">
        <v>98153</v>
      </c>
      <c r="W762" t="s">
        <v>43</v>
      </c>
    </row>
    <row r="763" spans="1:23" x14ac:dyDescent="0.3">
      <c r="A763" t="s">
        <v>5111</v>
      </c>
      <c r="B763" s="1">
        <v>44969</v>
      </c>
      <c r="C763" s="1">
        <v>45041</v>
      </c>
      <c r="D763">
        <v>82969</v>
      </c>
      <c r="E763" t="s">
        <v>24</v>
      </c>
      <c r="F763" t="s">
        <v>25</v>
      </c>
      <c r="G763" t="s">
        <v>80</v>
      </c>
      <c r="H763" t="s">
        <v>85</v>
      </c>
      <c r="I763" t="s">
        <v>42</v>
      </c>
      <c r="J763" t="s">
        <v>43</v>
      </c>
      <c r="K763" t="s">
        <v>54</v>
      </c>
      <c r="L763" t="s">
        <v>66</v>
      </c>
      <c r="M763">
        <v>82969</v>
      </c>
      <c r="N763" t="s">
        <v>368</v>
      </c>
      <c r="O763" t="s">
        <v>61</v>
      </c>
      <c r="P763">
        <v>0</v>
      </c>
      <c r="Q763">
        <v>82969</v>
      </c>
      <c r="R763">
        <v>0</v>
      </c>
      <c r="S763" t="s">
        <v>5112</v>
      </c>
      <c r="T763" t="s">
        <v>35</v>
      </c>
      <c r="U763" t="s">
        <v>35</v>
      </c>
      <c r="V763">
        <v>0</v>
      </c>
      <c r="W763" t="s">
        <v>50</v>
      </c>
    </row>
    <row r="764" spans="1:23" x14ac:dyDescent="0.3">
      <c r="A764" t="s">
        <v>5113</v>
      </c>
      <c r="B764" s="1">
        <v>44970</v>
      </c>
      <c r="C764" s="1">
        <v>45033</v>
      </c>
      <c r="D764">
        <v>79842</v>
      </c>
      <c r="E764" t="s">
        <v>24</v>
      </c>
      <c r="F764" t="s">
        <v>25</v>
      </c>
      <c r="G764" t="s">
        <v>74</v>
      </c>
      <c r="H764" t="s">
        <v>59</v>
      </c>
      <c r="I764" t="s">
        <v>42</v>
      </c>
      <c r="J764" t="s">
        <v>50</v>
      </c>
      <c r="K764" t="s">
        <v>30</v>
      </c>
      <c r="L764" t="s">
        <v>66</v>
      </c>
      <c r="M764">
        <v>79842</v>
      </c>
      <c r="N764" t="s">
        <v>5114</v>
      </c>
      <c r="O764" t="s">
        <v>46</v>
      </c>
      <c r="P764">
        <v>79842</v>
      </c>
      <c r="Q764">
        <v>0</v>
      </c>
      <c r="R764">
        <v>0</v>
      </c>
      <c r="S764" t="s">
        <v>5115</v>
      </c>
      <c r="T764" t="s">
        <v>48</v>
      </c>
      <c r="U764" t="s">
        <v>1510</v>
      </c>
      <c r="V764">
        <v>55133</v>
      </c>
      <c r="W764" t="s">
        <v>29</v>
      </c>
    </row>
    <row r="765" spans="1:23" x14ac:dyDescent="0.3">
      <c r="A765" t="s">
        <v>5116</v>
      </c>
      <c r="B765" s="1">
        <v>44971</v>
      </c>
      <c r="C765" s="1">
        <v>45037</v>
      </c>
      <c r="D765">
        <v>87648</v>
      </c>
      <c r="E765" t="s">
        <v>24</v>
      </c>
      <c r="F765" t="s">
        <v>25</v>
      </c>
      <c r="G765" t="s">
        <v>80</v>
      </c>
      <c r="H765" t="s">
        <v>52</v>
      </c>
      <c r="I765" t="s">
        <v>42</v>
      </c>
      <c r="J765" t="s">
        <v>114</v>
      </c>
      <c r="K765" t="s">
        <v>30</v>
      </c>
      <c r="L765" t="s">
        <v>75</v>
      </c>
      <c r="M765">
        <v>87648</v>
      </c>
      <c r="N765" t="s">
        <v>5117</v>
      </c>
      <c r="O765" t="s">
        <v>61</v>
      </c>
      <c r="P765">
        <v>0</v>
      </c>
      <c r="Q765">
        <v>87648</v>
      </c>
      <c r="R765">
        <v>0</v>
      </c>
      <c r="S765" t="s">
        <v>5118</v>
      </c>
      <c r="T765" t="s">
        <v>48</v>
      </c>
      <c r="U765" t="s">
        <v>216</v>
      </c>
      <c r="V765">
        <v>47857</v>
      </c>
      <c r="W765" t="s">
        <v>50</v>
      </c>
    </row>
    <row r="766" spans="1:23" x14ac:dyDescent="0.3">
      <c r="A766" t="s">
        <v>5116</v>
      </c>
      <c r="B766" s="1">
        <v>44971</v>
      </c>
      <c r="C766" s="1">
        <v>45036</v>
      </c>
      <c r="D766">
        <v>10</v>
      </c>
      <c r="E766" t="s">
        <v>24</v>
      </c>
      <c r="F766" t="s">
        <v>39</v>
      </c>
      <c r="G766" t="s">
        <v>80</v>
      </c>
      <c r="H766" t="s">
        <v>52</v>
      </c>
      <c r="I766" t="s">
        <v>42</v>
      </c>
      <c r="J766" t="s">
        <v>114</v>
      </c>
      <c r="K766" t="s">
        <v>30</v>
      </c>
      <c r="L766" t="s">
        <v>75</v>
      </c>
      <c r="M766">
        <v>100</v>
      </c>
      <c r="N766" t="s">
        <v>5117</v>
      </c>
      <c r="O766" t="s">
        <v>61</v>
      </c>
      <c r="P766">
        <v>0</v>
      </c>
      <c r="Q766">
        <v>100</v>
      </c>
      <c r="R766">
        <v>0</v>
      </c>
      <c r="S766" t="s">
        <v>5118</v>
      </c>
      <c r="T766" t="s">
        <v>48</v>
      </c>
      <c r="U766" t="s">
        <v>216</v>
      </c>
      <c r="V766">
        <v>47857</v>
      </c>
      <c r="W766" t="s">
        <v>50</v>
      </c>
    </row>
    <row r="767" spans="1:23" x14ac:dyDescent="0.3">
      <c r="A767" t="s">
        <v>5119</v>
      </c>
      <c r="B767" s="1">
        <v>44972</v>
      </c>
      <c r="C767" s="1">
        <v>45053</v>
      </c>
      <c r="D767">
        <v>85251</v>
      </c>
      <c r="E767" t="s">
        <v>38</v>
      </c>
      <c r="F767" t="s">
        <v>25</v>
      </c>
      <c r="G767" t="s">
        <v>26</v>
      </c>
      <c r="H767" t="s">
        <v>27</v>
      </c>
      <c r="I767" t="s">
        <v>42</v>
      </c>
      <c r="J767" t="s">
        <v>43</v>
      </c>
      <c r="K767" t="s">
        <v>30</v>
      </c>
      <c r="L767" t="s">
        <v>55</v>
      </c>
      <c r="M767">
        <v>85251</v>
      </c>
      <c r="N767" t="s">
        <v>5120</v>
      </c>
      <c r="O767" t="s">
        <v>61</v>
      </c>
      <c r="P767">
        <v>0</v>
      </c>
      <c r="Q767">
        <v>85251</v>
      </c>
      <c r="R767">
        <v>0</v>
      </c>
      <c r="S767" t="s">
        <v>5121</v>
      </c>
      <c r="T767" t="s">
        <v>48</v>
      </c>
      <c r="U767" t="s">
        <v>902</v>
      </c>
      <c r="V767">
        <v>1794</v>
      </c>
      <c r="W767" t="s">
        <v>50</v>
      </c>
    </row>
    <row r="768" spans="1:23" x14ac:dyDescent="0.3">
      <c r="A768" t="s">
        <v>5122</v>
      </c>
      <c r="B768" s="1">
        <v>44973</v>
      </c>
      <c r="C768" s="1">
        <v>45057</v>
      </c>
      <c r="D768">
        <v>32318</v>
      </c>
      <c r="E768" t="s">
        <v>38</v>
      </c>
      <c r="F768" t="s">
        <v>25</v>
      </c>
      <c r="G768" t="s">
        <v>40</v>
      </c>
      <c r="H768" t="s">
        <v>52</v>
      </c>
      <c r="I768" t="s">
        <v>42</v>
      </c>
      <c r="J768" t="s">
        <v>50</v>
      </c>
      <c r="K768" t="s">
        <v>30</v>
      </c>
      <c r="L768" t="s">
        <v>66</v>
      </c>
      <c r="M768">
        <v>32318</v>
      </c>
      <c r="N768" t="s">
        <v>5123</v>
      </c>
      <c r="O768" t="s">
        <v>61</v>
      </c>
      <c r="P768">
        <v>0</v>
      </c>
      <c r="Q768">
        <v>32318</v>
      </c>
      <c r="R768">
        <v>0</v>
      </c>
      <c r="S768" t="s">
        <v>5124</v>
      </c>
      <c r="T768" t="s">
        <v>35</v>
      </c>
      <c r="U768" t="s">
        <v>35</v>
      </c>
      <c r="V768">
        <v>0</v>
      </c>
      <c r="W768" t="s">
        <v>43</v>
      </c>
    </row>
    <row r="769" spans="1:23" x14ac:dyDescent="0.3">
      <c r="A769" t="s">
        <v>5125</v>
      </c>
      <c r="B769" s="1">
        <v>44974</v>
      </c>
      <c r="C769" s="1">
        <v>45044</v>
      </c>
      <c r="D769">
        <v>73904</v>
      </c>
      <c r="E769" t="s">
        <v>38</v>
      </c>
      <c r="F769" t="s">
        <v>25</v>
      </c>
      <c r="G769" t="s">
        <v>80</v>
      </c>
      <c r="H769" t="s">
        <v>93</v>
      </c>
      <c r="I769" t="s">
        <v>28</v>
      </c>
      <c r="J769" t="s">
        <v>43</v>
      </c>
      <c r="K769" t="s">
        <v>54</v>
      </c>
      <c r="L769" t="s">
        <v>75</v>
      </c>
      <c r="M769">
        <v>73904</v>
      </c>
      <c r="N769" t="s">
        <v>1836</v>
      </c>
      <c r="O769" t="s">
        <v>33</v>
      </c>
      <c r="P769">
        <v>0</v>
      </c>
      <c r="Q769">
        <v>0</v>
      </c>
      <c r="R769">
        <v>73904</v>
      </c>
      <c r="S769" t="s">
        <v>5126</v>
      </c>
      <c r="T769" t="s">
        <v>35</v>
      </c>
      <c r="U769" t="s">
        <v>35</v>
      </c>
      <c r="V769">
        <v>0</v>
      </c>
      <c r="W769" t="s">
        <v>36</v>
      </c>
    </row>
    <row r="770" spans="1:23" x14ac:dyDescent="0.3">
      <c r="A770" t="s">
        <v>5127</v>
      </c>
      <c r="B770" s="1">
        <v>44975</v>
      </c>
      <c r="C770" s="1">
        <v>45046</v>
      </c>
      <c r="D770">
        <v>63422</v>
      </c>
      <c r="E770" t="s">
        <v>38</v>
      </c>
      <c r="F770" t="s">
        <v>25</v>
      </c>
      <c r="G770" t="s">
        <v>80</v>
      </c>
      <c r="H770" t="s">
        <v>52</v>
      </c>
      <c r="I770" t="s">
        <v>42</v>
      </c>
      <c r="J770" t="s">
        <v>70</v>
      </c>
      <c r="K770" t="s">
        <v>30</v>
      </c>
      <c r="L770" t="s">
        <v>55</v>
      </c>
      <c r="M770">
        <v>63422</v>
      </c>
      <c r="N770" t="s">
        <v>4851</v>
      </c>
      <c r="O770" t="s">
        <v>61</v>
      </c>
      <c r="P770">
        <v>0</v>
      </c>
      <c r="Q770">
        <v>63422</v>
      </c>
      <c r="R770">
        <v>0</v>
      </c>
      <c r="S770" t="s">
        <v>5128</v>
      </c>
      <c r="T770" t="s">
        <v>48</v>
      </c>
      <c r="U770" t="s">
        <v>2634</v>
      </c>
      <c r="V770">
        <v>40634</v>
      </c>
      <c r="W770" t="s">
        <v>29</v>
      </c>
    </row>
    <row r="771" spans="1:23" x14ac:dyDescent="0.3">
      <c r="A771" t="s">
        <v>5129</v>
      </c>
      <c r="B771" s="1">
        <v>44976</v>
      </c>
      <c r="C771" s="1">
        <v>45045</v>
      </c>
      <c r="D771">
        <v>86733</v>
      </c>
      <c r="E771" t="s">
        <v>24</v>
      </c>
      <c r="F771" t="s">
        <v>25</v>
      </c>
      <c r="G771" t="s">
        <v>26</v>
      </c>
      <c r="H771" t="s">
        <v>52</v>
      </c>
      <c r="I771" t="s">
        <v>28</v>
      </c>
      <c r="J771" t="s">
        <v>70</v>
      </c>
      <c r="K771" t="s">
        <v>30</v>
      </c>
      <c r="L771" t="s">
        <v>75</v>
      </c>
      <c r="M771">
        <v>86733</v>
      </c>
      <c r="N771" t="s">
        <v>5130</v>
      </c>
      <c r="O771" t="s">
        <v>33</v>
      </c>
      <c r="P771">
        <v>0</v>
      </c>
      <c r="Q771">
        <v>0</v>
      </c>
      <c r="R771">
        <v>86733</v>
      </c>
      <c r="S771" t="s">
        <v>5131</v>
      </c>
      <c r="T771" t="s">
        <v>48</v>
      </c>
      <c r="U771" t="s">
        <v>3667</v>
      </c>
      <c r="V771">
        <v>20521</v>
      </c>
      <c r="W771" t="s">
        <v>43</v>
      </c>
    </row>
    <row r="772" spans="1:23" x14ac:dyDescent="0.3">
      <c r="A772" t="s">
        <v>5132</v>
      </c>
      <c r="B772" s="1">
        <v>44977</v>
      </c>
      <c r="C772" s="1">
        <v>45039</v>
      </c>
      <c r="D772">
        <v>81195</v>
      </c>
      <c r="E772" t="s">
        <v>24</v>
      </c>
      <c r="F772" t="s">
        <v>25</v>
      </c>
      <c r="G772" t="s">
        <v>119</v>
      </c>
      <c r="H772" t="s">
        <v>52</v>
      </c>
      <c r="I772" t="s">
        <v>42</v>
      </c>
      <c r="J772" t="s">
        <v>43</v>
      </c>
      <c r="K772" t="s">
        <v>30</v>
      </c>
      <c r="L772" t="s">
        <v>31</v>
      </c>
      <c r="M772">
        <v>81195</v>
      </c>
      <c r="N772" t="s">
        <v>120</v>
      </c>
      <c r="O772" t="s">
        <v>46</v>
      </c>
      <c r="P772">
        <v>81195</v>
      </c>
      <c r="Q772">
        <v>0</v>
      </c>
      <c r="R772">
        <v>0</v>
      </c>
      <c r="S772" t="s">
        <v>5133</v>
      </c>
      <c r="T772" t="s">
        <v>48</v>
      </c>
      <c r="U772" t="s">
        <v>236</v>
      </c>
      <c r="V772">
        <v>1325</v>
      </c>
      <c r="W772" t="s">
        <v>36</v>
      </c>
    </row>
    <row r="773" spans="1:23" x14ac:dyDescent="0.3">
      <c r="A773" t="s">
        <v>5134</v>
      </c>
      <c r="B773" s="1">
        <v>44978</v>
      </c>
      <c r="C773" s="1">
        <v>45044</v>
      </c>
      <c r="D773">
        <v>16244</v>
      </c>
      <c r="E773" t="s">
        <v>24</v>
      </c>
      <c r="F773" t="s">
        <v>25</v>
      </c>
      <c r="G773" t="s">
        <v>74</v>
      </c>
      <c r="H773" t="s">
        <v>27</v>
      </c>
      <c r="I773" t="s">
        <v>42</v>
      </c>
      <c r="J773" t="s">
        <v>70</v>
      </c>
      <c r="K773" t="s">
        <v>54</v>
      </c>
      <c r="L773" t="s">
        <v>55</v>
      </c>
      <c r="M773">
        <v>16244</v>
      </c>
      <c r="N773" t="s">
        <v>3901</v>
      </c>
      <c r="O773" t="s">
        <v>46</v>
      </c>
      <c r="P773">
        <v>16244</v>
      </c>
      <c r="Q773">
        <v>0</v>
      </c>
      <c r="R773">
        <v>0</v>
      </c>
      <c r="S773" t="s">
        <v>5135</v>
      </c>
      <c r="T773" t="s">
        <v>35</v>
      </c>
      <c r="U773" t="s">
        <v>35</v>
      </c>
      <c r="V773">
        <v>0</v>
      </c>
      <c r="W773" t="s">
        <v>29</v>
      </c>
    </row>
    <row r="774" spans="1:23" x14ac:dyDescent="0.3">
      <c r="A774" t="s">
        <v>5136</v>
      </c>
      <c r="B774" s="1">
        <v>44979</v>
      </c>
      <c r="C774" s="1">
        <v>45057</v>
      </c>
      <c r="D774">
        <v>41036</v>
      </c>
      <c r="E774" t="s">
        <v>24</v>
      </c>
      <c r="F774" t="s">
        <v>25</v>
      </c>
      <c r="G774" t="s">
        <v>109</v>
      </c>
      <c r="H774" t="s">
        <v>93</v>
      </c>
      <c r="I774" t="s">
        <v>42</v>
      </c>
      <c r="J774" t="s">
        <v>53</v>
      </c>
      <c r="K774" t="s">
        <v>54</v>
      </c>
      <c r="L774" t="s">
        <v>75</v>
      </c>
      <c r="M774">
        <v>41036</v>
      </c>
      <c r="N774" t="s">
        <v>683</v>
      </c>
      <c r="O774" t="s">
        <v>46</v>
      </c>
      <c r="P774">
        <v>41036</v>
      </c>
      <c r="Q774">
        <v>0</v>
      </c>
      <c r="R774">
        <v>0</v>
      </c>
      <c r="S774" t="s">
        <v>5137</v>
      </c>
      <c r="T774" t="s">
        <v>48</v>
      </c>
      <c r="U774" t="s">
        <v>244</v>
      </c>
      <c r="V774">
        <v>76259</v>
      </c>
      <c r="W774" t="s">
        <v>50</v>
      </c>
    </row>
    <row r="775" spans="1:23" x14ac:dyDescent="0.3">
      <c r="A775" t="s">
        <v>5136</v>
      </c>
      <c r="B775" s="1">
        <v>44979</v>
      </c>
      <c r="C775" s="1">
        <v>45040</v>
      </c>
      <c r="D775">
        <v>123</v>
      </c>
      <c r="E775" t="s">
        <v>24</v>
      </c>
      <c r="F775" t="s">
        <v>39</v>
      </c>
      <c r="G775" t="s">
        <v>109</v>
      </c>
      <c r="H775" t="s">
        <v>93</v>
      </c>
      <c r="I775" t="s">
        <v>42</v>
      </c>
      <c r="J775" t="s">
        <v>53</v>
      </c>
      <c r="K775" t="s">
        <v>54</v>
      </c>
      <c r="L775" t="s">
        <v>75</v>
      </c>
      <c r="M775">
        <v>123</v>
      </c>
      <c r="N775" t="s">
        <v>683</v>
      </c>
      <c r="O775" t="s">
        <v>46</v>
      </c>
      <c r="P775">
        <v>123</v>
      </c>
      <c r="Q775">
        <v>0</v>
      </c>
      <c r="R775">
        <v>0</v>
      </c>
      <c r="S775" t="s">
        <v>5137</v>
      </c>
      <c r="T775" t="s">
        <v>48</v>
      </c>
      <c r="U775" t="s">
        <v>244</v>
      </c>
      <c r="V775">
        <v>76259</v>
      </c>
      <c r="W775" t="s">
        <v>50</v>
      </c>
    </row>
    <row r="776" spans="1:23" x14ac:dyDescent="0.3">
      <c r="A776" t="s">
        <v>5138</v>
      </c>
      <c r="B776" s="1">
        <v>44980</v>
      </c>
      <c r="C776" s="1">
        <v>45065</v>
      </c>
      <c r="D776">
        <v>70184</v>
      </c>
      <c r="E776" t="s">
        <v>24</v>
      </c>
      <c r="F776" t="s">
        <v>25</v>
      </c>
      <c r="G776" t="s">
        <v>80</v>
      </c>
      <c r="H776" t="s">
        <v>41</v>
      </c>
      <c r="I776" t="s">
        <v>42</v>
      </c>
      <c r="J776" t="s">
        <v>50</v>
      </c>
      <c r="K776" t="s">
        <v>54</v>
      </c>
      <c r="L776" t="s">
        <v>66</v>
      </c>
      <c r="M776">
        <v>70184</v>
      </c>
      <c r="N776" t="s">
        <v>67</v>
      </c>
      <c r="O776" t="s">
        <v>46</v>
      </c>
      <c r="P776">
        <v>70184</v>
      </c>
      <c r="Q776">
        <v>0</v>
      </c>
      <c r="R776">
        <v>0</v>
      </c>
      <c r="S776" t="s">
        <v>5139</v>
      </c>
      <c r="T776" t="s">
        <v>35</v>
      </c>
      <c r="U776" t="s">
        <v>35</v>
      </c>
      <c r="V776">
        <v>0</v>
      </c>
      <c r="W776" t="s">
        <v>64</v>
      </c>
    </row>
    <row r="777" spans="1:23" x14ac:dyDescent="0.3">
      <c r="A777" t="s">
        <v>5140</v>
      </c>
      <c r="B777" s="1">
        <v>44981</v>
      </c>
      <c r="C777" s="1">
        <v>45058</v>
      </c>
      <c r="D777">
        <v>18179</v>
      </c>
      <c r="E777" t="s">
        <v>24</v>
      </c>
      <c r="F777" t="s">
        <v>25</v>
      </c>
      <c r="G777" t="s">
        <v>74</v>
      </c>
      <c r="H777" t="s">
        <v>41</v>
      </c>
      <c r="I777" t="s">
        <v>42</v>
      </c>
      <c r="J777" t="s">
        <v>43</v>
      </c>
      <c r="K777" t="s">
        <v>54</v>
      </c>
      <c r="L777" t="s">
        <v>66</v>
      </c>
      <c r="M777">
        <v>18179</v>
      </c>
      <c r="N777" t="s">
        <v>3518</v>
      </c>
      <c r="O777" t="s">
        <v>46</v>
      </c>
      <c r="P777">
        <v>18179</v>
      </c>
      <c r="Q777">
        <v>0</v>
      </c>
      <c r="R777">
        <v>0</v>
      </c>
      <c r="S777" t="s">
        <v>5141</v>
      </c>
      <c r="T777" t="s">
        <v>35</v>
      </c>
      <c r="U777" t="s">
        <v>35</v>
      </c>
      <c r="V777">
        <v>0</v>
      </c>
      <c r="W777" t="s">
        <v>29</v>
      </c>
    </row>
    <row r="778" spans="1:23" x14ac:dyDescent="0.3">
      <c r="A778" t="s">
        <v>5142</v>
      </c>
      <c r="B778" s="1">
        <v>44982</v>
      </c>
      <c r="C778" s="1">
        <v>45061</v>
      </c>
      <c r="D778">
        <v>11263</v>
      </c>
      <c r="E778" t="s">
        <v>38</v>
      </c>
      <c r="F778" t="s">
        <v>25</v>
      </c>
      <c r="G778" t="s">
        <v>80</v>
      </c>
      <c r="H778" t="s">
        <v>59</v>
      </c>
      <c r="I778" t="s">
        <v>42</v>
      </c>
      <c r="J778" t="s">
        <v>53</v>
      </c>
      <c r="K778" t="s">
        <v>54</v>
      </c>
      <c r="L778" t="s">
        <v>31</v>
      </c>
      <c r="M778">
        <v>11263</v>
      </c>
      <c r="N778" t="s">
        <v>1757</v>
      </c>
      <c r="O778" t="s">
        <v>61</v>
      </c>
      <c r="P778">
        <v>0</v>
      </c>
      <c r="Q778">
        <v>11263</v>
      </c>
      <c r="R778">
        <v>0</v>
      </c>
      <c r="S778" t="s">
        <v>5143</v>
      </c>
      <c r="T778" t="s">
        <v>35</v>
      </c>
      <c r="U778" t="s">
        <v>35</v>
      </c>
      <c r="V778">
        <v>0</v>
      </c>
      <c r="W778" t="s">
        <v>53</v>
      </c>
    </row>
    <row r="779" spans="1:23" x14ac:dyDescent="0.3">
      <c r="A779" t="s">
        <v>5144</v>
      </c>
      <c r="B779" s="1">
        <v>44983</v>
      </c>
      <c r="C779" s="1">
        <v>45050</v>
      </c>
      <c r="D779">
        <v>67788</v>
      </c>
      <c r="E779" t="s">
        <v>24</v>
      </c>
      <c r="F779" t="s">
        <v>25</v>
      </c>
      <c r="G779" t="s">
        <v>109</v>
      </c>
      <c r="H779" t="s">
        <v>27</v>
      </c>
      <c r="I779" t="s">
        <v>42</v>
      </c>
      <c r="J779" t="s">
        <v>50</v>
      </c>
      <c r="K779" t="s">
        <v>30</v>
      </c>
      <c r="L779" t="s">
        <v>31</v>
      </c>
      <c r="M779">
        <v>67788</v>
      </c>
      <c r="N779" t="s">
        <v>5145</v>
      </c>
      <c r="O779" t="s">
        <v>61</v>
      </c>
      <c r="P779">
        <v>0</v>
      </c>
      <c r="Q779">
        <v>67788</v>
      </c>
      <c r="R779">
        <v>0</v>
      </c>
      <c r="S779" t="s">
        <v>5146</v>
      </c>
      <c r="T779" t="s">
        <v>48</v>
      </c>
      <c r="U779" t="s">
        <v>935</v>
      </c>
      <c r="V779">
        <v>87715</v>
      </c>
      <c r="W779" t="s">
        <v>53</v>
      </c>
    </row>
    <row r="780" spans="1:23" x14ac:dyDescent="0.3">
      <c r="A780" t="s">
        <v>5147</v>
      </c>
      <c r="B780" s="1">
        <v>44984</v>
      </c>
      <c r="C780" s="1">
        <v>45062</v>
      </c>
      <c r="D780">
        <v>93333</v>
      </c>
      <c r="E780" t="s">
        <v>24</v>
      </c>
      <c r="F780" t="s">
        <v>25</v>
      </c>
      <c r="G780" t="s">
        <v>74</v>
      </c>
      <c r="H780" t="s">
        <v>41</v>
      </c>
      <c r="I780" t="s">
        <v>42</v>
      </c>
      <c r="J780" t="s">
        <v>64</v>
      </c>
      <c r="K780" t="s">
        <v>30</v>
      </c>
      <c r="L780" t="s">
        <v>66</v>
      </c>
      <c r="M780">
        <v>93333</v>
      </c>
      <c r="N780" t="s">
        <v>2893</v>
      </c>
      <c r="O780" t="s">
        <v>46</v>
      </c>
      <c r="P780">
        <v>93333</v>
      </c>
      <c r="Q780">
        <v>0</v>
      </c>
      <c r="R780">
        <v>0</v>
      </c>
      <c r="S780" t="s">
        <v>5148</v>
      </c>
      <c r="T780" t="s">
        <v>35</v>
      </c>
      <c r="U780" t="s">
        <v>35</v>
      </c>
      <c r="V780">
        <v>0</v>
      </c>
      <c r="W780" t="s">
        <v>64</v>
      </c>
    </row>
    <row r="781" spans="1:23" x14ac:dyDescent="0.3">
      <c r="A781" t="s">
        <v>5149</v>
      </c>
      <c r="B781" s="1">
        <v>44985</v>
      </c>
      <c r="C781" s="1">
        <v>45048</v>
      </c>
      <c r="D781">
        <v>8836</v>
      </c>
      <c r="E781" t="s">
        <v>38</v>
      </c>
      <c r="F781" t="s">
        <v>25</v>
      </c>
      <c r="G781" t="s">
        <v>40</v>
      </c>
      <c r="H781" t="s">
        <v>52</v>
      </c>
      <c r="I781" t="s">
        <v>42</v>
      </c>
      <c r="J781" t="s">
        <v>70</v>
      </c>
      <c r="K781" t="s">
        <v>30</v>
      </c>
      <c r="L781" t="s">
        <v>31</v>
      </c>
      <c r="M781">
        <v>88360</v>
      </c>
      <c r="N781" t="s">
        <v>1406</v>
      </c>
      <c r="O781" t="s">
        <v>116</v>
      </c>
      <c r="P781">
        <v>88360</v>
      </c>
      <c r="Q781">
        <v>0</v>
      </c>
      <c r="R781">
        <v>0</v>
      </c>
      <c r="S781" t="s">
        <v>5150</v>
      </c>
      <c r="T781" t="s">
        <v>48</v>
      </c>
      <c r="U781" t="s">
        <v>266</v>
      </c>
      <c r="V781">
        <v>30854</v>
      </c>
      <c r="W781" t="s">
        <v>53</v>
      </c>
    </row>
    <row r="782" spans="1:23" x14ac:dyDescent="0.3">
      <c r="A782" t="s">
        <v>5149</v>
      </c>
      <c r="B782" s="1">
        <v>44985</v>
      </c>
      <c r="C782" s="1">
        <v>45056</v>
      </c>
      <c r="D782">
        <v>121</v>
      </c>
      <c r="E782" t="s">
        <v>38</v>
      </c>
      <c r="F782" t="s">
        <v>39</v>
      </c>
      <c r="G782" t="s">
        <v>40</v>
      </c>
      <c r="H782" t="s">
        <v>52</v>
      </c>
      <c r="I782" t="s">
        <v>42</v>
      </c>
      <c r="J782" t="s">
        <v>70</v>
      </c>
      <c r="K782" t="s">
        <v>30</v>
      </c>
      <c r="L782" t="s">
        <v>31</v>
      </c>
      <c r="M782">
        <v>121</v>
      </c>
      <c r="N782" t="s">
        <v>1406</v>
      </c>
      <c r="O782" t="s">
        <v>116</v>
      </c>
      <c r="P782">
        <v>121</v>
      </c>
      <c r="Q782">
        <v>0</v>
      </c>
      <c r="R782">
        <v>0</v>
      </c>
      <c r="S782" t="s">
        <v>5150</v>
      </c>
      <c r="T782" t="s">
        <v>48</v>
      </c>
      <c r="U782" t="s">
        <v>266</v>
      </c>
      <c r="V782">
        <v>30854</v>
      </c>
      <c r="W782" t="s">
        <v>53</v>
      </c>
    </row>
    <row r="783" spans="1:23" x14ac:dyDescent="0.3">
      <c r="A783" t="s">
        <v>5151</v>
      </c>
      <c r="B783" s="1">
        <v>44986</v>
      </c>
      <c r="C783" s="1">
        <v>45050</v>
      </c>
      <c r="D783">
        <v>28255</v>
      </c>
      <c r="E783" t="s">
        <v>24</v>
      </c>
      <c r="F783" t="s">
        <v>25</v>
      </c>
      <c r="G783" t="s">
        <v>80</v>
      </c>
      <c r="H783" t="s">
        <v>27</v>
      </c>
      <c r="I783" t="s">
        <v>42</v>
      </c>
      <c r="J783" t="s">
        <v>29</v>
      </c>
      <c r="K783" t="s">
        <v>30</v>
      </c>
      <c r="L783" t="s">
        <v>55</v>
      </c>
      <c r="M783">
        <v>28255</v>
      </c>
      <c r="N783" t="s">
        <v>5152</v>
      </c>
      <c r="O783" t="s">
        <v>46</v>
      </c>
      <c r="P783">
        <v>28255</v>
      </c>
      <c r="Q783">
        <v>0</v>
      </c>
      <c r="R783">
        <v>0</v>
      </c>
      <c r="S783" t="s">
        <v>5153</v>
      </c>
      <c r="T783" t="s">
        <v>48</v>
      </c>
      <c r="U783" t="s">
        <v>270</v>
      </c>
      <c r="V783">
        <v>69856</v>
      </c>
      <c r="W783" t="s">
        <v>64</v>
      </c>
    </row>
    <row r="784" spans="1:23" x14ac:dyDescent="0.3">
      <c r="A784" t="s">
        <v>5154</v>
      </c>
      <c r="B784" s="1">
        <v>44987</v>
      </c>
      <c r="C784" s="1">
        <v>45057</v>
      </c>
      <c r="D784">
        <v>93338</v>
      </c>
      <c r="E784" t="s">
        <v>38</v>
      </c>
      <c r="F784" t="s">
        <v>25</v>
      </c>
      <c r="G784" t="s">
        <v>119</v>
      </c>
      <c r="H784" t="s">
        <v>27</v>
      </c>
      <c r="I784" t="s">
        <v>42</v>
      </c>
      <c r="J784" t="s">
        <v>64</v>
      </c>
      <c r="K784" t="s">
        <v>54</v>
      </c>
      <c r="L784" t="s">
        <v>66</v>
      </c>
      <c r="M784">
        <v>93338</v>
      </c>
      <c r="N784" t="s">
        <v>2281</v>
      </c>
      <c r="O784" t="s">
        <v>116</v>
      </c>
      <c r="P784">
        <v>93338</v>
      </c>
      <c r="Q784">
        <v>0</v>
      </c>
      <c r="R784">
        <v>0</v>
      </c>
      <c r="S784" t="s">
        <v>5155</v>
      </c>
      <c r="T784" t="s">
        <v>35</v>
      </c>
      <c r="U784" t="s">
        <v>35</v>
      </c>
      <c r="V784">
        <v>0</v>
      </c>
      <c r="W784" t="s">
        <v>53</v>
      </c>
    </row>
    <row r="785" spans="1:23" x14ac:dyDescent="0.3">
      <c r="A785" t="s">
        <v>5156</v>
      </c>
      <c r="B785" s="1">
        <v>44988</v>
      </c>
      <c r="C785" s="1">
        <v>45058</v>
      </c>
      <c r="D785">
        <v>101</v>
      </c>
      <c r="E785" t="s">
        <v>38</v>
      </c>
      <c r="F785" t="s">
        <v>39</v>
      </c>
      <c r="G785" t="s">
        <v>40</v>
      </c>
      <c r="H785" t="s">
        <v>85</v>
      </c>
      <c r="I785" t="s">
        <v>42</v>
      </c>
      <c r="J785" t="s">
        <v>36</v>
      </c>
      <c r="K785" t="s">
        <v>30</v>
      </c>
      <c r="L785" t="s">
        <v>75</v>
      </c>
      <c r="M785">
        <v>101</v>
      </c>
      <c r="N785" t="s">
        <v>1861</v>
      </c>
      <c r="O785" t="s">
        <v>61</v>
      </c>
      <c r="P785">
        <v>0</v>
      </c>
      <c r="Q785">
        <v>101</v>
      </c>
      <c r="R785">
        <v>0</v>
      </c>
      <c r="S785" t="s">
        <v>5157</v>
      </c>
      <c r="T785" t="s">
        <v>35</v>
      </c>
      <c r="U785" t="s">
        <v>35</v>
      </c>
      <c r="V785">
        <v>0</v>
      </c>
      <c r="W785" t="s">
        <v>64</v>
      </c>
    </row>
    <row r="786" spans="1:23" x14ac:dyDescent="0.3">
      <c r="A786" t="s">
        <v>5156</v>
      </c>
      <c r="B786" s="1">
        <v>44988</v>
      </c>
      <c r="C786" s="1">
        <v>45066</v>
      </c>
      <c r="D786">
        <v>86551</v>
      </c>
      <c r="E786" t="s">
        <v>38</v>
      </c>
      <c r="F786" t="s">
        <v>25</v>
      </c>
      <c r="G786" t="s">
        <v>40</v>
      </c>
      <c r="H786" t="s">
        <v>85</v>
      </c>
      <c r="I786" t="s">
        <v>42</v>
      </c>
      <c r="J786" t="s">
        <v>36</v>
      </c>
      <c r="K786" t="s">
        <v>30</v>
      </c>
      <c r="L786" t="s">
        <v>75</v>
      </c>
      <c r="M786">
        <v>86551</v>
      </c>
      <c r="N786" t="s">
        <v>1861</v>
      </c>
      <c r="O786" t="s">
        <v>61</v>
      </c>
      <c r="P786">
        <v>0</v>
      </c>
      <c r="Q786">
        <v>86551</v>
      </c>
      <c r="R786">
        <v>0</v>
      </c>
      <c r="S786" t="s">
        <v>5157</v>
      </c>
      <c r="T786" t="s">
        <v>35</v>
      </c>
      <c r="U786" t="s">
        <v>35</v>
      </c>
      <c r="V786">
        <v>0</v>
      </c>
      <c r="W786" t="s">
        <v>64</v>
      </c>
    </row>
    <row r="787" spans="1:23" x14ac:dyDescent="0.3">
      <c r="A787" t="s">
        <v>5158</v>
      </c>
      <c r="B787" s="1">
        <v>44989</v>
      </c>
      <c r="C787" s="1">
        <v>45075</v>
      </c>
      <c r="D787">
        <v>111</v>
      </c>
      <c r="E787" t="s">
        <v>24</v>
      </c>
      <c r="F787" t="s">
        <v>39</v>
      </c>
      <c r="G787" t="s">
        <v>26</v>
      </c>
      <c r="H787" t="s">
        <v>59</v>
      </c>
      <c r="I787" t="s">
        <v>42</v>
      </c>
      <c r="J787" t="s">
        <v>114</v>
      </c>
      <c r="K787" t="s">
        <v>30</v>
      </c>
      <c r="L787" t="s">
        <v>66</v>
      </c>
      <c r="M787">
        <v>111</v>
      </c>
      <c r="N787" t="s">
        <v>5159</v>
      </c>
      <c r="O787" t="s">
        <v>46</v>
      </c>
      <c r="P787">
        <v>111</v>
      </c>
      <c r="Q787">
        <v>0</v>
      </c>
      <c r="R787">
        <v>0</v>
      </c>
      <c r="S787" t="s">
        <v>5160</v>
      </c>
      <c r="T787" t="s">
        <v>48</v>
      </c>
      <c r="U787" t="s">
        <v>954</v>
      </c>
      <c r="V787">
        <v>85553</v>
      </c>
      <c r="W787" t="s">
        <v>43</v>
      </c>
    </row>
    <row r="788" spans="1:23" x14ac:dyDescent="0.3">
      <c r="A788" t="s">
        <v>5158</v>
      </c>
      <c r="B788" s="1">
        <v>44989</v>
      </c>
      <c r="C788" s="1">
        <v>45067</v>
      </c>
      <c r="D788">
        <v>40121</v>
      </c>
      <c r="E788" t="s">
        <v>24</v>
      </c>
      <c r="F788" t="s">
        <v>25</v>
      </c>
      <c r="G788" t="s">
        <v>26</v>
      </c>
      <c r="H788" t="s">
        <v>59</v>
      </c>
      <c r="I788" t="s">
        <v>42</v>
      </c>
      <c r="J788" t="s">
        <v>114</v>
      </c>
      <c r="K788" t="s">
        <v>30</v>
      </c>
      <c r="L788" t="s">
        <v>66</v>
      </c>
      <c r="M788">
        <v>40121</v>
      </c>
      <c r="N788" t="s">
        <v>5159</v>
      </c>
      <c r="O788" t="s">
        <v>46</v>
      </c>
      <c r="P788">
        <v>40121</v>
      </c>
      <c r="Q788">
        <v>0</v>
      </c>
      <c r="R788">
        <v>0</v>
      </c>
      <c r="S788" t="s">
        <v>5160</v>
      </c>
      <c r="T788" t="s">
        <v>48</v>
      </c>
      <c r="U788" t="s">
        <v>954</v>
      </c>
      <c r="V788">
        <v>85553</v>
      </c>
      <c r="W788" t="s">
        <v>43</v>
      </c>
    </row>
    <row r="789" spans="1:23" x14ac:dyDescent="0.3">
      <c r="A789" t="s">
        <v>5161</v>
      </c>
      <c r="B789" s="1">
        <v>44990</v>
      </c>
      <c r="C789" s="1">
        <v>45052</v>
      </c>
      <c r="D789">
        <v>83</v>
      </c>
      <c r="E789" t="s">
        <v>24</v>
      </c>
      <c r="F789" t="s">
        <v>39</v>
      </c>
      <c r="G789" t="s">
        <v>119</v>
      </c>
      <c r="H789" t="s">
        <v>59</v>
      </c>
      <c r="I789" t="s">
        <v>42</v>
      </c>
      <c r="J789" t="s">
        <v>50</v>
      </c>
      <c r="K789" t="s">
        <v>30</v>
      </c>
      <c r="L789" t="s">
        <v>31</v>
      </c>
      <c r="M789">
        <v>83</v>
      </c>
      <c r="N789" t="s">
        <v>5162</v>
      </c>
      <c r="O789" t="s">
        <v>46</v>
      </c>
      <c r="P789">
        <v>83</v>
      </c>
      <c r="Q789">
        <v>0</v>
      </c>
      <c r="R789">
        <v>0</v>
      </c>
      <c r="S789" t="s">
        <v>5163</v>
      </c>
      <c r="T789" t="s">
        <v>48</v>
      </c>
      <c r="U789" t="s">
        <v>1563</v>
      </c>
      <c r="V789">
        <v>9184</v>
      </c>
      <c r="W789" t="s">
        <v>64</v>
      </c>
    </row>
    <row r="790" spans="1:23" x14ac:dyDescent="0.3">
      <c r="A790" t="s">
        <v>5161</v>
      </c>
      <c r="B790" s="1">
        <v>44990</v>
      </c>
      <c r="C790" s="1">
        <v>45068</v>
      </c>
      <c r="D790">
        <v>29594</v>
      </c>
      <c r="E790" t="s">
        <v>24</v>
      </c>
      <c r="F790" t="s">
        <v>25</v>
      </c>
      <c r="G790" t="s">
        <v>119</v>
      </c>
      <c r="H790" t="s">
        <v>59</v>
      </c>
      <c r="I790" t="s">
        <v>42</v>
      </c>
      <c r="J790" t="s">
        <v>50</v>
      </c>
      <c r="K790" t="s">
        <v>30</v>
      </c>
      <c r="L790" t="s">
        <v>31</v>
      </c>
      <c r="M790">
        <v>29594</v>
      </c>
      <c r="N790" t="s">
        <v>5162</v>
      </c>
      <c r="O790" t="s">
        <v>46</v>
      </c>
      <c r="P790">
        <v>29594</v>
      </c>
      <c r="Q790">
        <v>0</v>
      </c>
      <c r="R790">
        <v>0</v>
      </c>
      <c r="S790" t="s">
        <v>5163</v>
      </c>
      <c r="T790" t="s">
        <v>48</v>
      </c>
      <c r="U790" t="s">
        <v>1563</v>
      </c>
      <c r="V790">
        <v>9184</v>
      </c>
      <c r="W790" t="s">
        <v>64</v>
      </c>
    </row>
    <row r="791" spans="1:23" x14ac:dyDescent="0.3">
      <c r="A791" t="s">
        <v>5164</v>
      </c>
      <c r="B791" s="1">
        <v>44991</v>
      </c>
      <c r="C791" s="1">
        <v>45070</v>
      </c>
      <c r="D791">
        <v>94875</v>
      </c>
      <c r="E791" t="s">
        <v>38</v>
      </c>
      <c r="F791" t="s">
        <v>25</v>
      </c>
      <c r="G791" t="s">
        <v>80</v>
      </c>
      <c r="H791" t="s">
        <v>27</v>
      </c>
      <c r="I791" t="s">
        <v>28</v>
      </c>
      <c r="J791" t="s">
        <v>36</v>
      </c>
      <c r="K791" t="s">
        <v>30</v>
      </c>
      <c r="L791" t="s">
        <v>31</v>
      </c>
      <c r="M791">
        <v>94875</v>
      </c>
      <c r="N791" t="s">
        <v>5165</v>
      </c>
      <c r="O791" t="s">
        <v>33</v>
      </c>
      <c r="P791">
        <v>0</v>
      </c>
      <c r="Q791">
        <v>0</v>
      </c>
      <c r="R791">
        <v>94875</v>
      </c>
      <c r="S791" t="s">
        <v>5166</v>
      </c>
      <c r="T791" t="s">
        <v>48</v>
      </c>
      <c r="U791" t="s">
        <v>287</v>
      </c>
      <c r="V791">
        <v>17234</v>
      </c>
      <c r="W791" t="s">
        <v>36</v>
      </c>
    </row>
    <row r="792" spans="1:23" x14ac:dyDescent="0.3">
      <c r="A792" t="s">
        <v>5167</v>
      </c>
      <c r="B792" s="1">
        <v>44992</v>
      </c>
      <c r="C792" s="1">
        <v>45060</v>
      </c>
      <c r="D792">
        <v>74648</v>
      </c>
      <c r="E792" t="s">
        <v>38</v>
      </c>
      <c r="F792" t="s">
        <v>25</v>
      </c>
      <c r="G792" t="s">
        <v>26</v>
      </c>
      <c r="H792" t="s">
        <v>59</v>
      </c>
      <c r="I792" t="s">
        <v>42</v>
      </c>
      <c r="J792" t="s">
        <v>36</v>
      </c>
      <c r="K792" t="s">
        <v>54</v>
      </c>
      <c r="L792" t="s">
        <v>75</v>
      </c>
      <c r="M792">
        <v>74648</v>
      </c>
      <c r="N792" t="s">
        <v>5168</v>
      </c>
      <c r="O792" t="s">
        <v>116</v>
      </c>
      <c r="P792">
        <v>74648</v>
      </c>
      <c r="Q792">
        <v>0</v>
      </c>
      <c r="R792">
        <v>0</v>
      </c>
      <c r="S792" t="s">
        <v>5169</v>
      </c>
      <c r="T792" t="s">
        <v>48</v>
      </c>
      <c r="U792" t="s">
        <v>291</v>
      </c>
      <c r="V792">
        <v>15658</v>
      </c>
      <c r="W792" t="s">
        <v>50</v>
      </c>
    </row>
    <row r="793" spans="1:23" x14ac:dyDescent="0.3">
      <c r="A793" t="s">
        <v>5167</v>
      </c>
      <c r="B793" s="1">
        <v>44992</v>
      </c>
      <c r="C793" s="1">
        <v>45058</v>
      </c>
      <c r="D793">
        <v>145</v>
      </c>
      <c r="E793" t="s">
        <v>38</v>
      </c>
      <c r="F793" t="s">
        <v>39</v>
      </c>
      <c r="G793" t="s">
        <v>26</v>
      </c>
      <c r="H793" t="s">
        <v>59</v>
      </c>
      <c r="I793" t="s">
        <v>42</v>
      </c>
      <c r="J793" t="s">
        <v>36</v>
      </c>
      <c r="K793" t="s">
        <v>54</v>
      </c>
      <c r="L793" t="s">
        <v>75</v>
      </c>
      <c r="M793">
        <v>145</v>
      </c>
      <c r="N793" t="s">
        <v>5168</v>
      </c>
      <c r="O793" t="s">
        <v>116</v>
      </c>
      <c r="P793">
        <v>145</v>
      </c>
      <c r="Q793">
        <v>0</v>
      </c>
      <c r="R793">
        <v>0</v>
      </c>
      <c r="S793" t="s">
        <v>5169</v>
      </c>
      <c r="T793" t="s">
        <v>48</v>
      </c>
      <c r="U793" t="s">
        <v>291</v>
      </c>
      <c r="V793">
        <v>15658</v>
      </c>
      <c r="W793" t="s">
        <v>50</v>
      </c>
    </row>
    <row r="794" spans="1:23" x14ac:dyDescent="0.3">
      <c r="A794" t="s">
        <v>5170</v>
      </c>
      <c r="B794" s="1">
        <v>44993</v>
      </c>
      <c r="C794" s="1">
        <v>45055</v>
      </c>
      <c r="D794">
        <v>606</v>
      </c>
      <c r="E794" t="s">
        <v>38</v>
      </c>
      <c r="F794" t="s">
        <v>25</v>
      </c>
      <c r="G794" t="s">
        <v>26</v>
      </c>
      <c r="H794" t="s">
        <v>59</v>
      </c>
      <c r="I794" t="s">
        <v>42</v>
      </c>
      <c r="J794" t="s">
        <v>29</v>
      </c>
      <c r="K794" t="s">
        <v>30</v>
      </c>
      <c r="L794" t="s">
        <v>44</v>
      </c>
      <c r="M794">
        <v>6060</v>
      </c>
      <c r="N794" t="s">
        <v>2135</v>
      </c>
      <c r="O794" t="s">
        <v>61</v>
      </c>
      <c r="P794">
        <v>0</v>
      </c>
      <c r="Q794">
        <v>6060</v>
      </c>
      <c r="R794">
        <v>0</v>
      </c>
      <c r="S794" t="s">
        <v>5171</v>
      </c>
      <c r="T794" t="s">
        <v>48</v>
      </c>
      <c r="U794" t="s">
        <v>295</v>
      </c>
      <c r="V794">
        <v>5656</v>
      </c>
      <c r="W794" t="s">
        <v>36</v>
      </c>
    </row>
    <row r="795" spans="1:23" x14ac:dyDescent="0.3">
      <c r="A795" t="s">
        <v>5172</v>
      </c>
      <c r="B795" s="1">
        <v>44994</v>
      </c>
      <c r="C795" s="1">
        <v>45083</v>
      </c>
      <c r="D795">
        <v>82774</v>
      </c>
      <c r="E795" t="s">
        <v>24</v>
      </c>
      <c r="F795" t="s">
        <v>25</v>
      </c>
      <c r="G795" t="s">
        <v>80</v>
      </c>
      <c r="H795" t="s">
        <v>41</v>
      </c>
      <c r="I795" t="s">
        <v>28</v>
      </c>
      <c r="J795" t="s">
        <v>36</v>
      </c>
      <c r="K795" t="s">
        <v>30</v>
      </c>
      <c r="L795" t="s">
        <v>66</v>
      </c>
      <c r="M795">
        <v>82774</v>
      </c>
      <c r="N795" t="s">
        <v>5173</v>
      </c>
      <c r="O795" t="s">
        <v>33</v>
      </c>
      <c r="P795">
        <v>0</v>
      </c>
      <c r="Q795">
        <v>0</v>
      </c>
      <c r="R795">
        <v>82774</v>
      </c>
      <c r="S795" t="s">
        <v>5174</v>
      </c>
      <c r="T795" t="s">
        <v>48</v>
      </c>
      <c r="U795" t="s">
        <v>299</v>
      </c>
      <c r="V795">
        <v>9325</v>
      </c>
      <c r="W795" t="s">
        <v>64</v>
      </c>
    </row>
    <row r="796" spans="1:23" x14ac:dyDescent="0.3">
      <c r="A796" t="s">
        <v>5175</v>
      </c>
      <c r="B796" s="1">
        <v>44995</v>
      </c>
      <c r="C796" s="1">
        <v>45061</v>
      </c>
      <c r="D796">
        <v>84</v>
      </c>
      <c r="E796" t="s">
        <v>24</v>
      </c>
      <c r="F796" t="s">
        <v>39</v>
      </c>
      <c r="G796" t="s">
        <v>119</v>
      </c>
      <c r="H796" t="s">
        <v>85</v>
      </c>
      <c r="I796" t="s">
        <v>28</v>
      </c>
      <c r="J796" t="s">
        <v>64</v>
      </c>
      <c r="K796" t="s">
        <v>54</v>
      </c>
      <c r="L796" t="s">
        <v>55</v>
      </c>
      <c r="M796">
        <v>84</v>
      </c>
      <c r="N796" t="s">
        <v>749</v>
      </c>
      <c r="O796" t="s">
        <v>33</v>
      </c>
      <c r="P796">
        <v>0</v>
      </c>
      <c r="Q796">
        <v>0</v>
      </c>
      <c r="R796">
        <v>84</v>
      </c>
      <c r="S796" t="s">
        <v>5176</v>
      </c>
      <c r="T796" t="s">
        <v>35</v>
      </c>
      <c r="U796" t="s">
        <v>35</v>
      </c>
      <c r="V796">
        <v>0</v>
      </c>
      <c r="W796" t="s">
        <v>53</v>
      </c>
    </row>
    <row r="797" spans="1:23" x14ac:dyDescent="0.3">
      <c r="A797" t="s">
        <v>5175</v>
      </c>
      <c r="B797" s="1">
        <v>44995</v>
      </c>
      <c r="C797" s="1">
        <v>45081</v>
      </c>
      <c r="D797">
        <v>2965</v>
      </c>
      <c r="E797" t="s">
        <v>24</v>
      </c>
      <c r="F797" t="s">
        <v>25</v>
      </c>
      <c r="G797" t="s">
        <v>119</v>
      </c>
      <c r="H797" t="s">
        <v>85</v>
      </c>
      <c r="I797" t="s">
        <v>28</v>
      </c>
      <c r="J797" t="s">
        <v>64</v>
      </c>
      <c r="K797" t="s">
        <v>54</v>
      </c>
      <c r="L797" t="s">
        <v>55</v>
      </c>
      <c r="M797">
        <v>29650</v>
      </c>
      <c r="N797" t="s">
        <v>749</v>
      </c>
      <c r="O797" t="s">
        <v>33</v>
      </c>
      <c r="P797">
        <v>0</v>
      </c>
      <c r="Q797">
        <v>0</v>
      </c>
      <c r="R797">
        <v>29650</v>
      </c>
      <c r="S797" t="s">
        <v>5176</v>
      </c>
      <c r="T797" t="s">
        <v>35</v>
      </c>
      <c r="U797" t="s">
        <v>35</v>
      </c>
      <c r="V797">
        <v>0</v>
      </c>
      <c r="W797" t="s">
        <v>53</v>
      </c>
    </row>
    <row r="798" spans="1:23" x14ac:dyDescent="0.3">
      <c r="A798" t="s">
        <v>5177</v>
      </c>
      <c r="B798" s="1">
        <v>44996</v>
      </c>
      <c r="C798" s="1">
        <v>45079</v>
      </c>
      <c r="D798">
        <v>137</v>
      </c>
      <c r="E798" t="s">
        <v>24</v>
      </c>
      <c r="F798" t="s">
        <v>39</v>
      </c>
      <c r="G798" t="s">
        <v>109</v>
      </c>
      <c r="H798" t="s">
        <v>27</v>
      </c>
      <c r="I798" t="s">
        <v>42</v>
      </c>
      <c r="J798" t="s">
        <v>50</v>
      </c>
      <c r="K798" t="s">
        <v>30</v>
      </c>
      <c r="L798" t="s">
        <v>31</v>
      </c>
      <c r="M798">
        <v>137</v>
      </c>
      <c r="N798" t="s">
        <v>4521</v>
      </c>
      <c r="O798" t="s">
        <v>46</v>
      </c>
      <c r="P798">
        <v>137</v>
      </c>
      <c r="Q798">
        <v>0</v>
      </c>
      <c r="R798">
        <v>0</v>
      </c>
      <c r="S798" t="s">
        <v>5178</v>
      </c>
      <c r="T798" t="s">
        <v>35</v>
      </c>
      <c r="U798" t="s">
        <v>35</v>
      </c>
      <c r="V798">
        <v>0</v>
      </c>
      <c r="W798" t="s">
        <v>36</v>
      </c>
    </row>
    <row r="799" spans="1:23" x14ac:dyDescent="0.3">
      <c r="A799" t="s">
        <v>5177</v>
      </c>
      <c r="B799" s="1">
        <v>44996</v>
      </c>
      <c r="C799" s="1">
        <v>45081</v>
      </c>
      <c r="D799">
        <v>8999</v>
      </c>
      <c r="E799" t="s">
        <v>24</v>
      </c>
      <c r="F799" t="s">
        <v>25</v>
      </c>
      <c r="G799" t="s">
        <v>109</v>
      </c>
      <c r="H799" t="s">
        <v>27</v>
      </c>
      <c r="I799" t="s">
        <v>42</v>
      </c>
      <c r="J799" t="s">
        <v>50</v>
      </c>
      <c r="K799" t="s">
        <v>30</v>
      </c>
      <c r="L799" t="s">
        <v>31</v>
      </c>
      <c r="M799">
        <v>89990</v>
      </c>
      <c r="N799" t="s">
        <v>4521</v>
      </c>
      <c r="O799" t="s">
        <v>46</v>
      </c>
      <c r="P799">
        <v>89990</v>
      </c>
      <c r="Q799">
        <v>0</v>
      </c>
      <c r="R799">
        <v>0</v>
      </c>
      <c r="S799" t="s">
        <v>5178</v>
      </c>
      <c r="T799" t="s">
        <v>35</v>
      </c>
      <c r="U799" t="s">
        <v>35</v>
      </c>
      <c r="V799">
        <v>0</v>
      </c>
      <c r="W799" t="s">
        <v>36</v>
      </c>
    </row>
    <row r="800" spans="1:23" x14ac:dyDescent="0.3">
      <c r="A800" t="s">
        <v>5179</v>
      </c>
      <c r="B800" s="1">
        <v>44997</v>
      </c>
      <c r="C800" s="1">
        <v>45067</v>
      </c>
      <c r="D800">
        <v>66169</v>
      </c>
      <c r="E800" t="s">
        <v>38</v>
      </c>
      <c r="F800" t="s">
        <v>25</v>
      </c>
      <c r="G800" t="s">
        <v>40</v>
      </c>
      <c r="H800" t="s">
        <v>41</v>
      </c>
      <c r="I800" t="s">
        <v>42</v>
      </c>
      <c r="J800" t="s">
        <v>43</v>
      </c>
      <c r="K800" t="s">
        <v>54</v>
      </c>
      <c r="L800" t="s">
        <v>44</v>
      </c>
      <c r="M800">
        <v>66169</v>
      </c>
      <c r="N800" t="s">
        <v>5180</v>
      </c>
      <c r="O800" t="s">
        <v>61</v>
      </c>
      <c r="P800">
        <v>0</v>
      </c>
      <c r="Q800">
        <v>66169</v>
      </c>
      <c r="R800">
        <v>0</v>
      </c>
      <c r="S800" t="s">
        <v>5181</v>
      </c>
      <c r="T800" t="s">
        <v>48</v>
      </c>
      <c r="U800" t="s">
        <v>310</v>
      </c>
      <c r="V800">
        <v>24498</v>
      </c>
      <c r="W800" t="s">
        <v>64</v>
      </c>
    </row>
    <row r="801" spans="1:23" x14ac:dyDescent="0.3">
      <c r="A801" t="s">
        <v>5182</v>
      </c>
      <c r="B801" s="1">
        <v>44998</v>
      </c>
      <c r="C801" s="1">
        <v>45061</v>
      </c>
      <c r="D801">
        <v>93</v>
      </c>
      <c r="E801" t="s">
        <v>38</v>
      </c>
      <c r="F801" t="s">
        <v>39</v>
      </c>
      <c r="G801" t="s">
        <v>26</v>
      </c>
      <c r="H801" t="s">
        <v>59</v>
      </c>
      <c r="I801" t="s">
        <v>42</v>
      </c>
      <c r="J801" t="s">
        <v>43</v>
      </c>
      <c r="K801" t="s">
        <v>54</v>
      </c>
      <c r="L801" t="s">
        <v>75</v>
      </c>
      <c r="M801">
        <v>93</v>
      </c>
      <c r="N801" t="s">
        <v>1704</v>
      </c>
      <c r="O801" t="s">
        <v>46</v>
      </c>
      <c r="P801">
        <v>93</v>
      </c>
      <c r="Q801">
        <v>0</v>
      </c>
      <c r="R801">
        <v>0</v>
      </c>
      <c r="S801" t="s">
        <v>5183</v>
      </c>
      <c r="T801" t="s">
        <v>35</v>
      </c>
      <c r="U801" t="s">
        <v>35</v>
      </c>
      <c r="V801">
        <v>0</v>
      </c>
      <c r="W801" t="s">
        <v>50</v>
      </c>
    </row>
    <row r="802" spans="1:23" x14ac:dyDescent="0.3">
      <c r="A802" t="s">
        <v>5182</v>
      </c>
      <c r="B802" s="1">
        <v>44998</v>
      </c>
      <c r="C802" s="1">
        <v>45079</v>
      </c>
      <c r="D802">
        <v>66671</v>
      </c>
      <c r="E802" t="s">
        <v>38</v>
      </c>
      <c r="F802" t="s">
        <v>25</v>
      </c>
      <c r="G802" t="s">
        <v>26</v>
      </c>
      <c r="H802" t="s">
        <v>59</v>
      </c>
      <c r="I802" t="s">
        <v>42</v>
      </c>
      <c r="J802" t="s">
        <v>43</v>
      </c>
      <c r="K802" t="s">
        <v>54</v>
      </c>
      <c r="L802" t="s">
        <v>75</v>
      </c>
      <c r="M802">
        <v>66671</v>
      </c>
      <c r="N802" t="s">
        <v>1704</v>
      </c>
      <c r="O802" t="s">
        <v>46</v>
      </c>
      <c r="P802">
        <v>66671</v>
      </c>
      <c r="Q802">
        <v>0</v>
      </c>
      <c r="R802">
        <v>0</v>
      </c>
      <c r="S802" t="s">
        <v>5183</v>
      </c>
      <c r="T802" t="s">
        <v>35</v>
      </c>
      <c r="U802" t="s">
        <v>35</v>
      </c>
      <c r="V802">
        <v>0</v>
      </c>
      <c r="W802" t="s">
        <v>50</v>
      </c>
    </row>
    <row r="803" spans="1:23" x14ac:dyDescent="0.3">
      <c r="A803" t="s">
        <v>5184</v>
      </c>
      <c r="B803" s="1">
        <v>44999</v>
      </c>
      <c r="C803" s="1">
        <v>45066</v>
      </c>
      <c r="D803">
        <v>69543</v>
      </c>
      <c r="E803" t="s">
        <v>24</v>
      </c>
      <c r="F803" t="s">
        <v>25</v>
      </c>
      <c r="G803" t="s">
        <v>80</v>
      </c>
      <c r="H803" t="s">
        <v>93</v>
      </c>
      <c r="I803" t="s">
        <v>28</v>
      </c>
      <c r="J803" t="s">
        <v>64</v>
      </c>
      <c r="K803" t="s">
        <v>54</v>
      </c>
      <c r="L803" t="s">
        <v>31</v>
      </c>
      <c r="M803">
        <v>69543</v>
      </c>
      <c r="N803" t="s">
        <v>1221</v>
      </c>
      <c r="O803" t="s">
        <v>33</v>
      </c>
      <c r="P803">
        <v>0</v>
      </c>
      <c r="Q803">
        <v>0</v>
      </c>
      <c r="R803">
        <v>69543</v>
      </c>
      <c r="S803" t="s">
        <v>5185</v>
      </c>
      <c r="T803" t="s">
        <v>48</v>
      </c>
      <c r="U803" t="s">
        <v>985</v>
      </c>
      <c r="V803">
        <v>43896</v>
      </c>
      <c r="W803" t="s">
        <v>50</v>
      </c>
    </row>
    <row r="804" spans="1:23" x14ac:dyDescent="0.3">
      <c r="A804" t="s">
        <v>5186</v>
      </c>
      <c r="B804" s="1">
        <v>45000</v>
      </c>
      <c r="C804" s="1">
        <v>45063</v>
      </c>
      <c r="D804">
        <v>9</v>
      </c>
      <c r="E804" t="s">
        <v>38</v>
      </c>
      <c r="F804" t="s">
        <v>39</v>
      </c>
      <c r="G804" t="s">
        <v>74</v>
      </c>
      <c r="H804" t="s">
        <v>27</v>
      </c>
      <c r="I804" t="s">
        <v>42</v>
      </c>
      <c r="J804" t="s">
        <v>50</v>
      </c>
      <c r="K804" t="s">
        <v>30</v>
      </c>
      <c r="L804" t="s">
        <v>31</v>
      </c>
      <c r="M804">
        <v>90</v>
      </c>
      <c r="N804" t="s">
        <v>168</v>
      </c>
      <c r="O804" t="s">
        <v>61</v>
      </c>
      <c r="P804">
        <v>0</v>
      </c>
      <c r="Q804">
        <v>90</v>
      </c>
      <c r="R804">
        <v>0</v>
      </c>
      <c r="S804" t="s">
        <v>5187</v>
      </c>
      <c r="T804" t="s">
        <v>35</v>
      </c>
      <c r="U804" t="s">
        <v>35</v>
      </c>
      <c r="V804">
        <v>0</v>
      </c>
      <c r="W804" t="s">
        <v>43</v>
      </c>
    </row>
    <row r="805" spans="1:23" x14ac:dyDescent="0.3">
      <c r="A805" t="s">
        <v>5186</v>
      </c>
      <c r="B805" s="1">
        <v>45000</v>
      </c>
      <c r="C805" s="1">
        <v>45064</v>
      </c>
      <c r="D805">
        <v>12383</v>
      </c>
      <c r="E805" t="s">
        <v>38</v>
      </c>
      <c r="F805" t="s">
        <v>25</v>
      </c>
      <c r="G805" t="s">
        <v>74</v>
      </c>
      <c r="H805" t="s">
        <v>27</v>
      </c>
      <c r="I805" t="s">
        <v>42</v>
      </c>
      <c r="J805" t="s">
        <v>50</v>
      </c>
      <c r="K805" t="s">
        <v>30</v>
      </c>
      <c r="L805" t="s">
        <v>31</v>
      </c>
      <c r="M805">
        <v>12383</v>
      </c>
      <c r="N805" t="s">
        <v>168</v>
      </c>
      <c r="O805" t="s">
        <v>61</v>
      </c>
      <c r="P805">
        <v>0</v>
      </c>
      <c r="Q805">
        <v>12383</v>
      </c>
      <c r="R805">
        <v>0</v>
      </c>
      <c r="S805" t="s">
        <v>5187</v>
      </c>
      <c r="T805" t="s">
        <v>35</v>
      </c>
      <c r="U805" t="s">
        <v>35</v>
      </c>
      <c r="V805">
        <v>0</v>
      </c>
      <c r="W805" t="s">
        <v>43</v>
      </c>
    </row>
    <row r="806" spans="1:23" x14ac:dyDescent="0.3">
      <c r="A806" t="s">
        <v>5188</v>
      </c>
      <c r="B806" s="1">
        <v>45001</v>
      </c>
      <c r="C806" s="1">
        <v>45066</v>
      </c>
      <c r="D806">
        <v>74061</v>
      </c>
      <c r="E806" t="s">
        <v>38</v>
      </c>
      <c r="F806" t="s">
        <v>25</v>
      </c>
      <c r="G806" t="s">
        <v>80</v>
      </c>
      <c r="H806" t="s">
        <v>93</v>
      </c>
      <c r="I806" t="s">
        <v>42</v>
      </c>
      <c r="J806" t="s">
        <v>114</v>
      </c>
      <c r="K806" t="s">
        <v>30</v>
      </c>
      <c r="L806" t="s">
        <v>55</v>
      </c>
      <c r="M806">
        <v>74061</v>
      </c>
      <c r="N806" t="s">
        <v>5189</v>
      </c>
      <c r="O806" t="s">
        <v>61</v>
      </c>
      <c r="P806">
        <v>0</v>
      </c>
      <c r="Q806">
        <v>74061</v>
      </c>
      <c r="R806">
        <v>0</v>
      </c>
      <c r="S806" t="s">
        <v>5190</v>
      </c>
      <c r="T806" t="s">
        <v>35</v>
      </c>
      <c r="U806" t="s">
        <v>35</v>
      </c>
      <c r="V806">
        <v>0</v>
      </c>
      <c r="W806" t="s">
        <v>53</v>
      </c>
    </row>
    <row r="807" spans="1:23" x14ac:dyDescent="0.3">
      <c r="A807" t="s">
        <v>5191</v>
      </c>
      <c r="B807" s="1">
        <v>45002</v>
      </c>
      <c r="C807" s="1">
        <v>45062</v>
      </c>
      <c r="D807">
        <v>86499</v>
      </c>
      <c r="E807" t="s">
        <v>38</v>
      </c>
      <c r="F807" t="s">
        <v>25</v>
      </c>
      <c r="G807" t="s">
        <v>26</v>
      </c>
      <c r="H807" t="s">
        <v>27</v>
      </c>
      <c r="I807" t="s">
        <v>42</v>
      </c>
      <c r="J807" t="s">
        <v>64</v>
      </c>
      <c r="K807" t="s">
        <v>30</v>
      </c>
      <c r="L807" t="s">
        <v>55</v>
      </c>
      <c r="M807">
        <v>86499</v>
      </c>
      <c r="N807" t="s">
        <v>5192</v>
      </c>
      <c r="O807" t="s">
        <v>46</v>
      </c>
      <c r="P807">
        <v>86499</v>
      </c>
      <c r="Q807">
        <v>0</v>
      </c>
      <c r="R807">
        <v>0</v>
      </c>
      <c r="S807" t="s">
        <v>5193</v>
      </c>
      <c r="T807" t="s">
        <v>48</v>
      </c>
      <c r="U807" t="s">
        <v>327</v>
      </c>
      <c r="V807">
        <v>8233</v>
      </c>
      <c r="W807" t="s">
        <v>53</v>
      </c>
    </row>
    <row r="808" spans="1:23" x14ac:dyDescent="0.3">
      <c r="A808" t="s">
        <v>5194</v>
      </c>
      <c r="B808" s="1">
        <v>45003</v>
      </c>
      <c r="C808" s="1">
        <v>45071</v>
      </c>
      <c r="D808">
        <v>34456</v>
      </c>
      <c r="E808" t="s">
        <v>38</v>
      </c>
      <c r="F808" t="s">
        <v>25</v>
      </c>
      <c r="G808" t="s">
        <v>26</v>
      </c>
      <c r="H808" t="s">
        <v>93</v>
      </c>
      <c r="I808" t="s">
        <v>28</v>
      </c>
      <c r="J808" t="s">
        <v>50</v>
      </c>
      <c r="K808" t="s">
        <v>54</v>
      </c>
      <c r="L808" t="s">
        <v>44</v>
      </c>
      <c r="M808">
        <v>34456</v>
      </c>
      <c r="N808" t="s">
        <v>1546</v>
      </c>
      <c r="O808" t="s">
        <v>33</v>
      </c>
      <c r="P808">
        <v>0</v>
      </c>
      <c r="Q808">
        <v>0</v>
      </c>
      <c r="R808">
        <v>34456</v>
      </c>
      <c r="S808" t="s">
        <v>5195</v>
      </c>
      <c r="T808" t="s">
        <v>48</v>
      </c>
      <c r="U808" t="s">
        <v>2711</v>
      </c>
      <c r="V808">
        <v>8712</v>
      </c>
      <c r="W808" t="s">
        <v>36</v>
      </c>
    </row>
    <row r="809" spans="1:23" x14ac:dyDescent="0.3">
      <c r="A809" t="s">
        <v>5194</v>
      </c>
      <c r="B809" s="1">
        <v>45003</v>
      </c>
      <c r="C809" s="1">
        <v>45087</v>
      </c>
      <c r="D809">
        <v>147</v>
      </c>
      <c r="E809" t="s">
        <v>38</v>
      </c>
      <c r="F809" t="s">
        <v>39</v>
      </c>
      <c r="G809" t="s">
        <v>26</v>
      </c>
      <c r="H809" t="s">
        <v>93</v>
      </c>
      <c r="I809" t="s">
        <v>28</v>
      </c>
      <c r="J809" t="s">
        <v>50</v>
      </c>
      <c r="K809" t="s">
        <v>54</v>
      </c>
      <c r="L809" t="s">
        <v>44</v>
      </c>
      <c r="M809">
        <v>147</v>
      </c>
      <c r="N809" t="s">
        <v>1546</v>
      </c>
      <c r="O809" t="s">
        <v>33</v>
      </c>
      <c r="P809">
        <v>0</v>
      </c>
      <c r="Q809">
        <v>0</v>
      </c>
      <c r="R809">
        <v>147</v>
      </c>
      <c r="S809" t="s">
        <v>5195</v>
      </c>
      <c r="T809" t="s">
        <v>48</v>
      </c>
      <c r="U809" t="s">
        <v>2711</v>
      </c>
      <c r="V809">
        <v>8712</v>
      </c>
      <c r="W809" t="s">
        <v>36</v>
      </c>
    </row>
    <row r="810" spans="1:23" x14ac:dyDescent="0.3">
      <c r="A810" t="s">
        <v>5196</v>
      </c>
      <c r="B810" s="1">
        <v>45004</v>
      </c>
      <c r="C810" s="1">
        <v>45068</v>
      </c>
      <c r="D810">
        <v>5325</v>
      </c>
      <c r="E810" t="s">
        <v>24</v>
      </c>
      <c r="F810" t="s">
        <v>25</v>
      </c>
      <c r="G810" t="s">
        <v>80</v>
      </c>
      <c r="H810" t="s">
        <v>93</v>
      </c>
      <c r="I810" t="s">
        <v>28</v>
      </c>
      <c r="J810" t="s">
        <v>114</v>
      </c>
      <c r="K810" t="s">
        <v>54</v>
      </c>
      <c r="L810" t="s">
        <v>44</v>
      </c>
      <c r="M810">
        <v>53250</v>
      </c>
      <c r="N810" t="s">
        <v>1590</v>
      </c>
      <c r="O810" t="s">
        <v>33</v>
      </c>
      <c r="P810">
        <v>0</v>
      </c>
      <c r="Q810">
        <v>0</v>
      </c>
      <c r="R810">
        <v>53250</v>
      </c>
      <c r="S810" t="s">
        <v>5197</v>
      </c>
      <c r="T810" t="s">
        <v>35</v>
      </c>
      <c r="U810" t="s">
        <v>35</v>
      </c>
      <c r="V810">
        <v>0</v>
      </c>
      <c r="W810" t="s">
        <v>64</v>
      </c>
    </row>
    <row r="811" spans="1:23" x14ac:dyDescent="0.3">
      <c r="A811" t="s">
        <v>5198</v>
      </c>
      <c r="B811" s="1">
        <v>45005</v>
      </c>
      <c r="C811" s="1">
        <v>45085</v>
      </c>
      <c r="D811">
        <v>41624</v>
      </c>
      <c r="E811" t="s">
        <v>24</v>
      </c>
      <c r="F811" t="s">
        <v>25</v>
      </c>
      <c r="G811" t="s">
        <v>80</v>
      </c>
      <c r="H811" t="s">
        <v>59</v>
      </c>
      <c r="I811" t="s">
        <v>28</v>
      </c>
      <c r="J811" t="s">
        <v>53</v>
      </c>
      <c r="K811" t="s">
        <v>30</v>
      </c>
      <c r="L811" t="s">
        <v>66</v>
      </c>
      <c r="M811">
        <v>41624</v>
      </c>
      <c r="N811" t="s">
        <v>134</v>
      </c>
      <c r="O811" t="s">
        <v>33</v>
      </c>
      <c r="P811">
        <v>0</v>
      </c>
      <c r="Q811">
        <v>0</v>
      </c>
      <c r="R811">
        <v>41624</v>
      </c>
      <c r="S811" t="s">
        <v>5199</v>
      </c>
      <c r="T811" t="s">
        <v>35</v>
      </c>
      <c r="U811" t="s">
        <v>35</v>
      </c>
      <c r="V811">
        <v>0</v>
      </c>
      <c r="W811" t="s">
        <v>53</v>
      </c>
    </row>
    <row r="812" spans="1:23" x14ac:dyDescent="0.3">
      <c r="A812" t="s">
        <v>5200</v>
      </c>
      <c r="B812" s="1">
        <v>45006</v>
      </c>
      <c r="C812" s="1">
        <v>45093</v>
      </c>
      <c r="D812">
        <v>79046</v>
      </c>
      <c r="E812" t="s">
        <v>38</v>
      </c>
      <c r="F812" t="s">
        <v>25</v>
      </c>
      <c r="G812" t="s">
        <v>74</v>
      </c>
      <c r="H812" t="s">
        <v>85</v>
      </c>
      <c r="I812" t="s">
        <v>28</v>
      </c>
      <c r="J812" t="s">
        <v>64</v>
      </c>
      <c r="K812" t="s">
        <v>30</v>
      </c>
      <c r="L812" t="s">
        <v>66</v>
      </c>
      <c r="M812">
        <v>79046</v>
      </c>
      <c r="N812" t="s">
        <v>1471</v>
      </c>
      <c r="O812" t="s">
        <v>33</v>
      </c>
      <c r="P812">
        <v>0</v>
      </c>
      <c r="Q812">
        <v>0</v>
      </c>
      <c r="R812">
        <v>79046</v>
      </c>
      <c r="S812" t="s">
        <v>5201</v>
      </c>
      <c r="T812" t="s">
        <v>48</v>
      </c>
      <c r="U812" t="s">
        <v>1006</v>
      </c>
      <c r="V812">
        <v>48239</v>
      </c>
      <c r="W812" t="s">
        <v>43</v>
      </c>
    </row>
    <row r="813" spans="1:23" x14ac:dyDescent="0.3">
      <c r="A813" t="s">
        <v>5200</v>
      </c>
      <c r="B813" s="1">
        <v>45006</v>
      </c>
      <c r="C813" s="1">
        <v>45074</v>
      </c>
      <c r="D813">
        <v>97</v>
      </c>
      <c r="E813" t="s">
        <v>38</v>
      </c>
      <c r="F813" t="s">
        <v>39</v>
      </c>
      <c r="G813" t="s">
        <v>74</v>
      </c>
      <c r="H813" t="s">
        <v>85</v>
      </c>
      <c r="I813" t="s">
        <v>28</v>
      </c>
      <c r="J813" t="s">
        <v>64</v>
      </c>
      <c r="K813" t="s">
        <v>30</v>
      </c>
      <c r="L813" t="s">
        <v>66</v>
      </c>
      <c r="M813">
        <v>97</v>
      </c>
      <c r="N813" t="s">
        <v>1471</v>
      </c>
      <c r="O813" t="s">
        <v>33</v>
      </c>
      <c r="P813">
        <v>0</v>
      </c>
      <c r="Q813">
        <v>0</v>
      </c>
      <c r="R813">
        <v>97</v>
      </c>
      <c r="S813" t="s">
        <v>5201</v>
      </c>
      <c r="T813" t="s">
        <v>48</v>
      </c>
      <c r="U813" t="s">
        <v>1006</v>
      </c>
      <c r="V813">
        <v>48239</v>
      </c>
      <c r="W813" t="s">
        <v>43</v>
      </c>
    </row>
    <row r="814" spans="1:23" x14ac:dyDescent="0.3">
      <c r="A814" t="s">
        <v>5202</v>
      </c>
      <c r="B814" s="1">
        <v>45007</v>
      </c>
      <c r="C814" s="1">
        <v>45078</v>
      </c>
      <c r="D814">
        <v>69879</v>
      </c>
      <c r="E814" t="s">
        <v>24</v>
      </c>
      <c r="F814" t="s">
        <v>25</v>
      </c>
      <c r="G814" t="s">
        <v>74</v>
      </c>
      <c r="H814" t="s">
        <v>93</v>
      </c>
      <c r="I814" t="s">
        <v>28</v>
      </c>
      <c r="J814" t="s">
        <v>70</v>
      </c>
      <c r="K814" t="s">
        <v>30</v>
      </c>
      <c r="L814" t="s">
        <v>44</v>
      </c>
      <c r="M814">
        <v>69879</v>
      </c>
      <c r="N814" t="s">
        <v>4444</v>
      </c>
      <c r="O814" t="s">
        <v>33</v>
      </c>
      <c r="P814">
        <v>0</v>
      </c>
      <c r="Q814">
        <v>0</v>
      </c>
      <c r="R814">
        <v>69879</v>
      </c>
      <c r="S814" t="s">
        <v>5203</v>
      </c>
      <c r="T814" t="s">
        <v>48</v>
      </c>
      <c r="U814" t="s">
        <v>1615</v>
      </c>
      <c r="V814">
        <v>61556</v>
      </c>
      <c r="W814" t="s">
        <v>53</v>
      </c>
    </row>
    <row r="815" spans="1:23" x14ac:dyDescent="0.3">
      <c r="A815" t="s">
        <v>5204</v>
      </c>
      <c r="B815" s="1">
        <v>45008</v>
      </c>
      <c r="C815" s="1">
        <v>45084</v>
      </c>
      <c r="D815">
        <v>16747</v>
      </c>
      <c r="E815" t="s">
        <v>38</v>
      </c>
      <c r="F815" t="s">
        <v>25</v>
      </c>
      <c r="G815" t="s">
        <v>40</v>
      </c>
      <c r="H815" t="s">
        <v>93</v>
      </c>
      <c r="I815" t="s">
        <v>42</v>
      </c>
      <c r="J815" t="s">
        <v>29</v>
      </c>
      <c r="K815" t="s">
        <v>30</v>
      </c>
      <c r="L815" t="s">
        <v>66</v>
      </c>
      <c r="M815">
        <v>16747</v>
      </c>
      <c r="N815" t="s">
        <v>1090</v>
      </c>
      <c r="O815" t="s">
        <v>116</v>
      </c>
      <c r="P815">
        <v>16747</v>
      </c>
      <c r="Q815">
        <v>0</v>
      </c>
      <c r="R815">
        <v>0</v>
      </c>
      <c r="S815" t="s">
        <v>5205</v>
      </c>
      <c r="T815" t="s">
        <v>35</v>
      </c>
      <c r="U815" t="s">
        <v>35</v>
      </c>
      <c r="V815">
        <v>0</v>
      </c>
      <c r="W815" t="s">
        <v>43</v>
      </c>
    </row>
    <row r="816" spans="1:23" x14ac:dyDescent="0.3">
      <c r="A816" t="s">
        <v>5206</v>
      </c>
      <c r="B816" s="1">
        <v>45009</v>
      </c>
      <c r="C816" s="1">
        <v>45073</v>
      </c>
      <c r="D816">
        <v>89354</v>
      </c>
      <c r="E816" t="s">
        <v>24</v>
      </c>
      <c r="F816" t="s">
        <v>25</v>
      </c>
      <c r="G816" t="s">
        <v>74</v>
      </c>
      <c r="H816" t="s">
        <v>59</v>
      </c>
      <c r="I816" t="s">
        <v>28</v>
      </c>
      <c r="J816" t="s">
        <v>53</v>
      </c>
      <c r="K816" t="s">
        <v>54</v>
      </c>
      <c r="L816" t="s">
        <v>31</v>
      </c>
      <c r="M816">
        <v>89354</v>
      </c>
      <c r="N816" t="s">
        <v>2138</v>
      </c>
      <c r="O816" t="s">
        <v>33</v>
      </c>
      <c r="P816">
        <v>0</v>
      </c>
      <c r="Q816">
        <v>0</v>
      </c>
      <c r="R816">
        <v>89354</v>
      </c>
      <c r="S816" t="s">
        <v>5207</v>
      </c>
      <c r="T816" t="s">
        <v>48</v>
      </c>
      <c r="U816" t="s">
        <v>5208</v>
      </c>
      <c r="V816">
        <v>74157</v>
      </c>
      <c r="W816" t="s">
        <v>29</v>
      </c>
    </row>
    <row r="817" spans="1:23" x14ac:dyDescent="0.3">
      <c r="A817" t="s">
        <v>5206</v>
      </c>
      <c r="B817" s="1">
        <v>45009</v>
      </c>
      <c r="C817" s="1">
        <v>45090</v>
      </c>
      <c r="D817">
        <v>138</v>
      </c>
      <c r="E817" t="s">
        <v>24</v>
      </c>
      <c r="F817" t="s">
        <v>39</v>
      </c>
      <c r="G817" t="s">
        <v>74</v>
      </c>
      <c r="H817" t="s">
        <v>59</v>
      </c>
      <c r="I817" t="s">
        <v>28</v>
      </c>
      <c r="J817" t="s">
        <v>53</v>
      </c>
      <c r="K817" t="s">
        <v>54</v>
      </c>
      <c r="L817" t="s">
        <v>31</v>
      </c>
      <c r="M817">
        <v>138</v>
      </c>
      <c r="N817" t="s">
        <v>2138</v>
      </c>
      <c r="O817" t="s">
        <v>33</v>
      </c>
      <c r="P817">
        <v>0</v>
      </c>
      <c r="Q817">
        <v>0</v>
      </c>
      <c r="R817">
        <v>138</v>
      </c>
      <c r="S817" t="s">
        <v>5207</v>
      </c>
      <c r="T817" t="s">
        <v>48</v>
      </c>
      <c r="U817" t="s">
        <v>5208</v>
      </c>
      <c r="V817">
        <v>74157</v>
      </c>
      <c r="W817" t="s">
        <v>29</v>
      </c>
    </row>
    <row r="818" spans="1:23" x14ac:dyDescent="0.3">
      <c r="A818" t="s">
        <v>5209</v>
      </c>
      <c r="B818" s="1">
        <v>45010</v>
      </c>
      <c r="C818" s="1">
        <v>45079</v>
      </c>
      <c r="D818">
        <v>43352</v>
      </c>
      <c r="E818" t="s">
        <v>38</v>
      </c>
      <c r="F818" t="s">
        <v>25</v>
      </c>
      <c r="G818" t="s">
        <v>26</v>
      </c>
      <c r="H818" t="s">
        <v>85</v>
      </c>
      <c r="I818" t="s">
        <v>42</v>
      </c>
      <c r="J818" t="s">
        <v>50</v>
      </c>
      <c r="K818" t="s">
        <v>54</v>
      </c>
      <c r="L818" t="s">
        <v>66</v>
      </c>
      <c r="M818">
        <v>43352</v>
      </c>
      <c r="N818" t="s">
        <v>5210</v>
      </c>
      <c r="O818" t="s">
        <v>46</v>
      </c>
      <c r="P818">
        <v>43352</v>
      </c>
      <c r="Q818">
        <v>0</v>
      </c>
      <c r="R818">
        <v>0</v>
      </c>
      <c r="S818" t="s">
        <v>5211</v>
      </c>
      <c r="T818" t="s">
        <v>48</v>
      </c>
      <c r="U818" t="s">
        <v>1019</v>
      </c>
      <c r="V818">
        <v>37024</v>
      </c>
      <c r="W818" t="s">
        <v>53</v>
      </c>
    </row>
    <row r="819" spans="1:23" x14ac:dyDescent="0.3">
      <c r="A819" t="s">
        <v>5209</v>
      </c>
      <c r="B819" s="1">
        <v>45010</v>
      </c>
      <c r="C819" s="1">
        <v>45096</v>
      </c>
      <c r="D819">
        <v>106</v>
      </c>
      <c r="E819" t="s">
        <v>38</v>
      </c>
      <c r="F819" t="s">
        <v>39</v>
      </c>
      <c r="G819" t="s">
        <v>26</v>
      </c>
      <c r="H819" t="s">
        <v>85</v>
      </c>
      <c r="I819" t="s">
        <v>42</v>
      </c>
      <c r="J819" t="s">
        <v>50</v>
      </c>
      <c r="K819" t="s">
        <v>54</v>
      </c>
      <c r="L819" t="s">
        <v>66</v>
      </c>
      <c r="M819">
        <v>106</v>
      </c>
      <c r="N819" t="s">
        <v>5210</v>
      </c>
      <c r="O819" t="s">
        <v>46</v>
      </c>
      <c r="P819">
        <v>106</v>
      </c>
      <c r="Q819">
        <v>0</v>
      </c>
      <c r="R819">
        <v>0</v>
      </c>
      <c r="S819" t="s">
        <v>5211</v>
      </c>
      <c r="T819" t="s">
        <v>48</v>
      </c>
      <c r="U819" t="s">
        <v>1019</v>
      </c>
      <c r="V819">
        <v>37024</v>
      </c>
      <c r="W819" t="s">
        <v>53</v>
      </c>
    </row>
    <row r="820" spans="1:23" x14ac:dyDescent="0.3">
      <c r="A820" t="s">
        <v>5212</v>
      </c>
      <c r="B820" s="1">
        <v>45011</v>
      </c>
      <c r="C820" s="1">
        <v>45099</v>
      </c>
      <c r="D820">
        <v>12391</v>
      </c>
      <c r="E820" t="s">
        <v>38</v>
      </c>
      <c r="F820" t="s">
        <v>25</v>
      </c>
      <c r="G820" t="s">
        <v>109</v>
      </c>
      <c r="H820" t="s">
        <v>85</v>
      </c>
      <c r="I820" t="s">
        <v>42</v>
      </c>
      <c r="J820" t="s">
        <v>70</v>
      </c>
      <c r="K820" t="s">
        <v>30</v>
      </c>
      <c r="L820" t="s">
        <v>75</v>
      </c>
      <c r="M820">
        <v>12391</v>
      </c>
      <c r="N820" t="s">
        <v>2114</v>
      </c>
      <c r="O820" t="s">
        <v>116</v>
      </c>
      <c r="P820">
        <v>12391</v>
      </c>
      <c r="Q820">
        <v>0</v>
      </c>
      <c r="R820">
        <v>0</v>
      </c>
      <c r="S820" t="s">
        <v>5213</v>
      </c>
      <c r="T820" t="s">
        <v>35</v>
      </c>
      <c r="U820" t="s">
        <v>35</v>
      </c>
      <c r="V820">
        <v>0</v>
      </c>
      <c r="W820" t="s">
        <v>50</v>
      </c>
    </row>
    <row r="821" spans="1:23" x14ac:dyDescent="0.3">
      <c r="A821" t="s">
        <v>5214</v>
      </c>
      <c r="B821" s="1">
        <v>45012</v>
      </c>
      <c r="C821" s="1">
        <v>45089</v>
      </c>
      <c r="D821">
        <v>69751</v>
      </c>
      <c r="E821" t="s">
        <v>24</v>
      </c>
      <c r="F821" t="s">
        <v>25</v>
      </c>
      <c r="G821" t="s">
        <v>80</v>
      </c>
      <c r="H821" t="s">
        <v>85</v>
      </c>
      <c r="I821" t="s">
        <v>42</v>
      </c>
      <c r="J821" t="s">
        <v>64</v>
      </c>
      <c r="K821" t="s">
        <v>30</v>
      </c>
      <c r="L821" t="s">
        <v>66</v>
      </c>
      <c r="M821">
        <v>69751</v>
      </c>
      <c r="N821" t="s">
        <v>4759</v>
      </c>
      <c r="O821" t="s">
        <v>46</v>
      </c>
      <c r="P821">
        <v>69751</v>
      </c>
      <c r="Q821">
        <v>0</v>
      </c>
      <c r="R821">
        <v>0</v>
      </c>
      <c r="S821" t="s">
        <v>5215</v>
      </c>
      <c r="T821" t="s">
        <v>35</v>
      </c>
      <c r="U821" t="s">
        <v>35</v>
      </c>
      <c r="V821">
        <v>0</v>
      </c>
      <c r="W821" t="s">
        <v>29</v>
      </c>
    </row>
    <row r="822" spans="1:23" x14ac:dyDescent="0.3">
      <c r="A822" t="s">
        <v>5216</v>
      </c>
      <c r="B822" s="1">
        <v>45013</v>
      </c>
      <c r="C822" s="1">
        <v>45094</v>
      </c>
      <c r="D822">
        <v>14948</v>
      </c>
      <c r="E822" t="s">
        <v>38</v>
      </c>
      <c r="F822" t="s">
        <v>25</v>
      </c>
      <c r="G822" t="s">
        <v>74</v>
      </c>
      <c r="H822" t="s">
        <v>85</v>
      </c>
      <c r="I822" t="s">
        <v>42</v>
      </c>
      <c r="J822" t="s">
        <v>70</v>
      </c>
      <c r="K822" t="s">
        <v>54</v>
      </c>
      <c r="L822" t="s">
        <v>66</v>
      </c>
      <c r="M822">
        <v>14948</v>
      </c>
      <c r="N822" t="s">
        <v>5217</v>
      </c>
      <c r="O822" t="s">
        <v>46</v>
      </c>
      <c r="P822">
        <v>14948</v>
      </c>
      <c r="Q822">
        <v>0</v>
      </c>
      <c r="R822">
        <v>0</v>
      </c>
      <c r="S822" t="s">
        <v>5218</v>
      </c>
      <c r="T822" t="s">
        <v>35</v>
      </c>
      <c r="U822" t="s">
        <v>35</v>
      </c>
      <c r="V822">
        <v>0</v>
      </c>
      <c r="W822" t="s">
        <v>43</v>
      </c>
    </row>
    <row r="823" spans="1:23" x14ac:dyDescent="0.3">
      <c r="A823" t="s">
        <v>5216</v>
      </c>
      <c r="B823" s="1">
        <v>45013</v>
      </c>
      <c r="C823" s="1">
        <v>45077</v>
      </c>
      <c r="D823">
        <v>108</v>
      </c>
      <c r="E823" t="s">
        <v>38</v>
      </c>
      <c r="F823" t="s">
        <v>39</v>
      </c>
      <c r="G823" t="s">
        <v>74</v>
      </c>
      <c r="H823" t="s">
        <v>85</v>
      </c>
      <c r="I823" t="s">
        <v>42</v>
      </c>
      <c r="J823" t="s">
        <v>70</v>
      </c>
      <c r="K823" t="s">
        <v>54</v>
      </c>
      <c r="L823" t="s">
        <v>66</v>
      </c>
      <c r="M823">
        <v>108</v>
      </c>
      <c r="N823" t="s">
        <v>5217</v>
      </c>
      <c r="O823" t="s">
        <v>46</v>
      </c>
      <c r="P823">
        <v>108</v>
      </c>
      <c r="Q823">
        <v>0</v>
      </c>
      <c r="R823">
        <v>0</v>
      </c>
      <c r="S823" t="s">
        <v>5218</v>
      </c>
      <c r="T823" t="s">
        <v>35</v>
      </c>
      <c r="U823" t="s">
        <v>35</v>
      </c>
      <c r="V823">
        <v>0</v>
      </c>
      <c r="W823" t="s">
        <v>43</v>
      </c>
    </row>
    <row r="824" spans="1:23" x14ac:dyDescent="0.3">
      <c r="A824" t="s">
        <v>5219</v>
      </c>
      <c r="B824" s="1">
        <v>45014</v>
      </c>
      <c r="C824" s="1">
        <v>45081</v>
      </c>
      <c r="D824">
        <v>147</v>
      </c>
      <c r="E824" t="s">
        <v>24</v>
      </c>
      <c r="F824" t="s">
        <v>39</v>
      </c>
      <c r="G824" t="s">
        <v>26</v>
      </c>
      <c r="H824" t="s">
        <v>59</v>
      </c>
      <c r="I824" t="s">
        <v>42</v>
      </c>
      <c r="J824" t="s">
        <v>64</v>
      </c>
      <c r="K824" t="s">
        <v>30</v>
      </c>
      <c r="L824" t="s">
        <v>66</v>
      </c>
      <c r="M824">
        <v>147</v>
      </c>
      <c r="N824" t="s">
        <v>4714</v>
      </c>
      <c r="O824" t="s">
        <v>116</v>
      </c>
      <c r="P824">
        <v>147</v>
      </c>
      <c r="Q824">
        <v>0</v>
      </c>
      <c r="R824">
        <v>0</v>
      </c>
      <c r="S824" t="s">
        <v>5220</v>
      </c>
      <c r="T824" t="s">
        <v>35</v>
      </c>
      <c r="U824" t="s">
        <v>35</v>
      </c>
      <c r="V824">
        <v>0</v>
      </c>
      <c r="W824" t="s">
        <v>50</v>
      </c>
    </row>
    <row r="825" spans="1:23" x14ac:dyDescent="0.3">
      <c r="A825" t="s">
        <v>5219</v>
      </c>
      <c r="B825" s="1">
        <v>45014</v>
      </c>
      <c r="C825" s="1">
        <v>45096</v>
      </c>
      <c r="D825">
        <v>3148</v>
      </c>
      <c r="E825" t="s">
        <v>24</v>
      </c>
      <c r="F825" t="s">
        <v>25</v>
      </c>
      <c r="G825" t="s">
        <v>26</v>
      </c>
      <c r="H825" t="s">
        <v>59</v>
      </c>
      <c r="I825" t="s">
        <v>42</v>
      </c>
      <c r="J825" t="s">
        <v>64</v>
      </c>
      <c r="K825" t="s">
        <v>30</v>
      </c>
      <c r="L825" t="s">
        <v>66</v>
      </c>
      <c r="M825">
        <v>31480</v>
      </c>
      <c r="N825" t="s">
        <v>4714</v>
      </c>
      <c r="O825" t="s">
        <v>116</v>
      </c>
      <c r="P825">
        <v>31480</v>
      </c>
      <c r="Q825">
        <v>0</v>
      </c>
      <c r="R825">
        <v>0</v>
      </c>
      <c r="S825" t="s">
        <v>5220</v>
      </c>
      <c r="T825" t="s">
        <v>35</v>
      </c>
      <c r="U825" t="s">
        <v>35</v>
      </c>
      <c r="V825">
        <v>0</v>
      </c>
      <c r="W825" t="s">
        <v>50</v>
      </c>
    </row>
    <row r="826" spans="1:23" x14ac:dyDescent="0.3">
      <c r="A826" t="s">
        <v>5221</v>
      </c>
      <c r="B826" s="1">
        <v>45015</v>
      </c>
      <c r="C826" s="1">
        <v>45097</v>
      </c>
      <c r="D826">
        <v>47078</v>
      </c>
      <c r="E826" t="s">
        <v>24</v>
      </c>
      <c r="F826" t="s">
        <v>25</v>
      </c>
      <c r="G826" t="s">
        <v>119</v>
      </c>
      <c r="H826" t="s">
        <v>59</v>
      </c>
      <c r="I826" t="s">
        <v>42</v>
      </c>
      <c r="J826" t="s">
        <v>29</v>
      </c>
      <c r="K826" t="s">
        <v>30</v>
      </c>
      <c r="L826" t="s">
        <v>31</v>
      </c>
      <c r="M826">
        <v>47078</v>
      </c>
      <c r="N826" t="s">
        <v>971</v>
      </c>
      <c r="O826" t="s">
        <v>116</v>
      </c>
      <c r="P826">
        <v>47078</v>
      </c>
      <c r="Q826">
        <v>0</v>
      </c>
      <c r="R826">
        <v>0</v>
      </c>
      <c r="S826" t="s">
        <v>5222</v>
      </c>
      <c r="T826" t="s">
        <v>35</v>
      </c>
      <c r="U826" t="s">
        <v>35</v>
      </c>
      <c r="V826">
        <v>0</v>
      </c>
      <c r="W826" t="s">
        <v>53</v>
      </c>
    </row>
    <row r="827" spans="1:23" x14ac:dyDescent="0.3">
      <c r="A827" t="s">
        <v>5221</v>
      </c>
      <c r="B827" s="1">
        <v>45015</v>
      </c>
      <c r="C827" s="1">
        <v>45085</v>
      </c>
      <c r="D827">
        <v>98</v>
      </c>
      <c r="E827" t="s">
        <v>24</v>
      </c>
      <c r="F827" t="s">
        <v>39</v>
      </c>
      <c r="G827" t="s">
        <v>119</v>
      </c>
      <c r="H827" t="s">
        <v>59</v>
      </c>
      <c r="I827" t="s">
        <v>42</v>
      </c>
      <c r="J827" t="s">
        <v>29</v>
      </c>
      <c r="K827" t="s">
        <v>30</v>
      </c>
      <c r="L827" t="s">
        <v>31</v>
      </c>
      <c r="M827">
        <v>98</v>
      </c>
      <c r="N827" t="s">
        <v>971</v>
      </c>
      <c r="O827" t="s">
        <v>116</v>
      </c>
      <c r="P827">
        <v>98</v>
      </c>
      <c r="Q827">
        <v>0</v>
      </c>
      <c r="R827">
        <v>0</v>
      </c>
      <c r="S827" t="s">
        <v>5222</v>
      </c>
      <c r="T827" t="s">
        <v>35</v>
      </c>
      <c r="U827" t="s">
        <v>35</v>
      </c>
      <c r="V827">
        <v>0</v>
      </c>
      <c r="W827" t="s">
        <v>53</v>
      </c>
    </row>
    <row r="828" spans="1:23" x14ac:dyDescent="0.3">
      <c r="A828" t="s">
        <v>5223</v>
      </c>
      <c r="B828" s="1">
        <v>45016</v>
      </c>
      <c r="C828" s="1">
        <v>45089</v>
      </c>
      <c r="D828">
        <v>34248</v>
      </c>
      <c r="E828" t="s">
        <v>24</v>
      </c>
      <c r="F828" t="s">
        <v>25</v>
      </c>
      <c r="G828" t="s">
        <v>80</v>
      </c>
      <c r="H828" t="s">
        <v>52</v>
      </c>
      <c r="I828" t="s">
        <v>28</v>
      </c>
      <c r="J828" t="s">
        <v>29</v>
      </c>
      <c r="K828" t="s">
        <v>54</v>
      </c>
      <c r="L828" t="s">
        <v>55</v>
      </c>
      <c r="M828">
        <v>34248</v>
      </c>
      <c r="N828" t="s">
        <v>868</v>
      </c>
      <c r="O828" t="s">
        <v>33</v>
      </c>
      <c r="P828">
        <v>0</v>
      </c>
      <c r="Q828">
        <v>0</v>
      </c>
      <c r="R828">
        <v>34248</v>
      </c>
      <c r="S828" t="s">
        <v>5224</v>
      </c>
      <c r="T828" t="s">
        <v>48</v>
      </c>
      <c r="U828" t="s">
        <v>1038</v>
      </c>
      <c r="V828">
        <v>70279</v>
      </c>
      <c r="W828" t="s">
        <v>50</v>
      </c>
    </row>
    <row r="829" spans="1:23" x14ac:dyDescent="0.3">
      <c r="A829" t="s">
        <v>5223</v>
      </c>
      <c r="B829" s="1">
        <v>45016</v>
      </c>
      <c r="C829" s="1">
        <v>45105</v>
      </c>
      <c r="D829">
        <v>104</v>
      </c>
      <c r="E829" t="s">
        <v>24</v>
      </c>
      <c r="F829" t="s">
        <v>39</v>
      </c>
      <c r="G829" t="s">
        <v>80</v>
      </c>
      <c r="H829" t="s">
        <v>52</v>
      </c>
      <c r="I829" t="s">
        <v>28</v>
      </c>
      <c r="J829" t="s">
        <v>29</v>
      </c>
      <c r="K829" t="s">
        <v>54</v>
      </c>
      <c r="L829" t="s">
        <v>55</v>
      </c>
      <c r="M829">
        <v>104</v>
      </c>
      <c r="N829" t="s">
        <v>868</v>
      </c>
      <c r="O829" t="s">
        <v>33</v>
      </c>
      <c r="P829">
        <v>0</v>
      </c>
      <c r="Q829">
        <v>0</v>
      </c>
      <c r="R829">
        <v>104</v>
      </c>
      <c r="S829" t="s">
        <v>5224</v>
      </c>
      <c r="T829" t="s">
        <v>48</v>
      </c>
      <c r="U829" t="s">
        <v>1038</v>
      </c>
      <c r="V829">
        <v>70279</v>
      </c>
      <c r="W829" t="s">
        <v>50</v>
      </c>
    </row>
    <row r="830" spans="1:23" x14ac:dyDescent="0.3">
      <c r="A830" t="s">
        <v>5225</v>
      </c>
      <c r="B830" s="1">
        <v>45017</v>
      </c>
      <c r="C830" s="1">
        <v>45097</v>
      </c>
      <c r="D830">
        <v>7287</v>
      </c>
      <c r="E830" t="s">
        <v>24</v>
      </c>
      <c r="F830" t="s">
        <v>25</v>
      </c>
      <c r="G830" t="s">
        <v>119</v>
      </c>
      <c r="H830" t="s">
        <v>52</v>
      </c>
      <c r="I830" t="s">
        <v>42</v>
      </c>
      <c r="J830" t="s">
        <v>114</v>
      </c>
      <c r="K830" t="s">
        <v>54</v>
      </c>
      <c r="L830" t="s">
        <v>75</v>
      </c>
      <c r="M830">
        <v>72870</v>
      </c>
      <c r="N830" t="s">
        <v>5226</v>
      </c>
      <c r="O830" t="s">
        <v>46</v>
      </c>
      <c r="P830">
        <v>72870</v>
      </c>
      <c r="Q830">
        <v>0</v>
      </c>
      <c r="R830">
        <v>0</v>
      </c>
      <c r="S830" t="s">
        <v>5227</v>
      </c>
      <c r="T830" t="s">
        <v>48</v>
      </c>
      <c r="U830" t="s">
        <v>373</v>
      </c>
      <c r="V830">
        <v>4603</v>
      </c>
      <c r="W830" t="s">
        <v>29</v>
      </c>
    </row>
    <row r="831" spans="1:23" x14ac:dyDescent="0.3">
      <c r="A831" t="s">
        <v>5228</v>
      </c>
      <c r="B831" s="1">
        <v>45018</v>
      </c>
      <c r="C831" s="1">
        <v>45082</v>
      </c>
      <c r="D831">
        <v>67433</v>
      </c>
      <c r="E831" t="s">
        <v>38</v>
      </c>
      <c r="F831" t="s">
        <v>25</v>
      </c>
      <c r="G831" t="s">
        <v>109</v>
      </c>
      <c r="H831" t="s">
        <v>93</v>
      </c>
      <c r="I831" t="s">
        <v>42</v>
      </c>
      <c r="J831" t="s">
        <v>50</v>
      </c>
      <c r="K831" t="s">
        <v>30</v>
      </c>
      <c r="L831" t="s">
        <v>44</v>
      </c>
      <c r="M831">
        <v>67433</v>
      </c>
      <c r="N831" t="s">
        <v>5229</v>
      </c>
      <c r="O831" t="s">
        <v>46</v>
      </c>
      <c r="P831">
        <v>67433</v>
      </c>
      <c r="Q831">
        <v>0</v>
      </c>
      <c r="R831">
        <v>0</v>
      </c>
      <c r="S831" t="s">
        <v>5230</v>
      </c>
      <c r="T831" t="s">
        <v>35</v>
      </c>
      <c r="U831" t="s">
        <v>35</v>
      </c>
      <c r="V831">
        <v>0</v>
      </c>
      <c r="W831" t="s">
        <v>64</v>
      </c>
    </row>
    <row r="832" spans="1:23" x14ac:dyDescent="0.3">
      <c r="A832" t="s">
        <v>5228</v>
      </c>
      <c r="B832" s="1">
        <v>45018</v>
      </c>
      <c r="C832" s="1">
        <v>45084</v>
      </c>
      <c r="D832">
        <v>122</v>
      </c>
      <c r="E832" t="s">
        <v>38</v>
      </c>
      <c r="F832" t="s">
        <v>39</v>
      </c>
      <c r="G832" t="s">
        <v>109</v>
      </c>
      <c r="H832" t="s">
        <v>93</v>
      </c>
      <c r="I832" t="s">
        <v>42</v>
      </c>
      <c r="J832" t="s">
        <v>50</v>
      </c>
      <c r="K832" t="s">
        <v>30</v>
      </c>
      <c r="L832" t="s">
        <v>44</v>
      </c>
      <c r="M832">
        <v>122</v>
      </c>
      <c r="N832" t="s">
        <v>5229</v>
      </c>
      <c r="O832" t="s">
        <v>46</v>
      </c>
      <c r="P832">
        <v>122</v>
      </c>
      <c r="Q832">
        <v>0</v>
      </c>
      <c r="R832">
        <v>0</v>
      </c>
      <c r="S832" t="s">
        <v>5230</v>
      </c>
      <c r="T832" t="s">
        <v>35</v>
      </c>
      <c r="U832" t="s">
        <v>35</v>
      </c>
      <c r="V832">
        <v>0</v>
      </c>
      <c r="W832" t="s">
        <v>64</v>
      </c>
    </row>
    <row r="833" spans="1:23" x14ac:dyDescent="0.3">
      <c r="A833" t="s">
        <v>5231</v>
      </c>
      <c r="B833" s="1">
        <v>45019</v>
      </c>
      <c r="C833" s="1">
        <v>45106</v>
      </c>
      <c r="D833">
        <v>5832</v>
      </c>
      <c r="E833" t="s">
        <v>24</v>
      </c>
      <c r="F833" t="s">
        <v>25</v>
      </c>
      <c r="G833" t="s">
        <v>80</v>
      </c>
      <c r="H833" t="s">
        <v>59</v>
      </c>
      <c r="I833" t="s">
        <v>28</v>
      </c>
      <c r="J833" t="s">
        <v>114</v>
      </c>
      <c r="K833" t="s">
        <v>30</v>
      </c>
      <c r="L833" t="s">
        <v>31</v>
      </c>
      <c r="M833">
        <v>5832</v>
      </c>
      <c r="N833" t="s">
        <v>211</v>
      </c>
      <c r="O833" t="s">
        <v>33</v>
      </c>
      <c r="P833">
        <v>0</v>
      </c>
      <c r="Q833">
        <v>0</v>
      </c>
      <c r="R833">
        <v>5832</v>
      </c>
      <c r="S833" t="s">
        <v>5232</v>
      </c>
      <c r="T833" t="s">
        <v>48</v>
      </c>
      <c r="U833" t="s">
        <v>380</v>
      </c>
      <c r="V833">
        <v>87445</v>
      </c>
      <c r="W833" t="s">
        <v>29</v>
      </c>
    </row>
    <row r="834" spans="1:23" x14ac:dyDescent="0.3">
      <c r="A834" t="s">
        <v>5231</v>
      </c>
      <c r="B834" s="1">
        <v>45019</v>
      </c>
      <c r="C834" s="1">
        <v>45106</v>
      </c>
      <c r="D834">
        <v>131</v>
      </c>
      <c r="E834" t="s">
        <v>24</v>
      </c>
      <c r="F834" t="s">
        <v>39</v>
      </c>
      <c r="G834" t="s">
        <v>80</v>
      </c>
      <c r="H834" t="s">
        <v>59</v>
      </c>
      <c r="I834" t="s">
        <v>28</v>
      </c>
      <c r="J834" t="s">
        <v>114</v>
      </c>
      <c r="K834" t="s">
        <v>30</v>
      </c>
      <c r="L834" t="s">
        <v>31</v>
      </c>
      <c r="M834">
        <v>131</v>
      </c>
      <c r="N834" t="s">
        <v>211</v>
      </c>
      <c r="O834" t="s">
        <v>33</v>
      </c>
      <c r="P834">
        <v>0</v>
      </c>
      <c r="Q834">
        <v>0</v>
      </c>
      <c r="R834">
        <v>131</v>
      </c>
      <c r="S834" t="s">
        <v>5232</v>
      </c>
      <c r="T834" t="s">
        <v>48</v>
      </c>
      <c r="U834" t="s">
        <v>380</v>
      </c>
      <c r="V834">
        <v>87445</v>
      </c>
      <c r="W834" t="s">
        <v>29</v>
      </c>
    </row>
    <row r="835" spans="1:23" x14ac:dyDescent="0.3">
      <c r="A835" t="s">
        <v>5233</v>
      </c>
      <c r="B835" s="1">
        <v>45020</v>
      </c>
      <c r="C835" s="1">
        <v>45097</v>
      </c>
      <c r="D835">
        <v>68348</v>
      </c>
      <c r="E835" t="s">
        <v>24</v>
      </c>
      <c r="F835" t="s">
        <v>25</v>
      </c>
      <c r="G835" t="s">
        <v>119</v>
      </c>
      <c r="H835" t="s">
        <v>27</v>
      </c>
      <c r="I835" t="s">
        <v>42</v>
      </c>
      <c r="J835" t="s">
        <v>64</v>
      </c>
      <c r="K835" t="s">
        <v>30</v>
      </c>
      <c r="L835" t="s">
        <v>31</v>
      </c>
      <c r="M835">
        <v>68348</v>
      </c>
      <c r="N835" t="s">
        <v>3108</v>
      </c>
      <c r="O835" t="s">
        <v>61</v>
      </c>
      <c r="P835">
        <v>0</v>
      </c>
      <c r="Q835">
        <v>68348</v>
      </c>
      <c r="R835">
        <v>0</v>
      </c>
      <c r="S835" t="s">
        <v>5234</v>
      </c>
      <c r="T835" t="s">
        <v>48</v>
      </c>
      <c r="U835" t="s">
        <v>384</v>
      </c>
      <c r="V835">
        <v>8363</v>
      </c>
      <c r="W835" t="s">
        <v>53</v>
      </c>
    </row>
    <row r="836" spans="1:23" x14ac:dyDescent="0.3">
      <c r="A836" t="s">
        <v>5233</v>
      </c>
      <c r="B836" s="1">
        <v>45020</v>
      </c>
      <c r="C836" s="1">
        <v>45098</v>
      </c>
      <c r="D836">
        <v>81</v>
      </c>
      <c r="E836" t="s">
        <v>24</v>
      </c>
      <c r="F836" t="s">
        <v>39</v>
      </c>
      <c r="G836" t="s">
        <v>119</v>
      </c>
      <c r="H836" t="s">
        <v>27</v>
      </c>
      <c r="I836" t="s">
        <v>42</v>
      </c>
      <c r="J836" t="s">
        <v>64</v>
      </c>
      <c r="K836" t="s">
        <v>30</v>
      </c>
      <c r="L836" t="s">
        <v>31</v>
      </c>
      <c r="M836">
        <v>81</v>
      </c>
      <c r="N836" t="s">
        <v>3108</v>
      </c>
      <c r="O836" t="s">
        <v>61</v>
      </c>
      <c r="P836">
        <v>0</v>
      </c>
      <c r="Q836">
        <v>81</v>
      </c>
      <c r="R836">
        <v>0</v>
      </c>
      <c r="S836" t="s">
        <v>5234</v>
      </c>
      <c r="T836" t="s">
        <v>48</v>
      </c>
      <c r="U836" t="s">
        <v>384</v>
      </c>
      <c r="V836">
        <v>8363</v>
      </c>
      <c r="W836" t="s">
        <v>53</v>
      </c>
    </row>
    <row r="837" spans="1:23" x14ac:dyDescent="0.3">
      <c r="A837" t="s">
        <v>5235</v>
      </c>
      <c r="B837" s="1">
        <v>45021</v>
      </c>
      <c r="C837" s="1">
        <v>45108</v>
      </c>
      <c r="D837">
        <v>70479</v>
      </c>
      <c r="E837" t="s">
        <v>38</v>
      </c>
      <c r="F837" t="s">
        <v>25</v>
      </c>
      <c r="G837" t="s">
        <v>40</v>
      </c>
      <c r="H837" t="s">
        <v>27</v>
      </c>
      <c r="I837" t="s">
        <v>42</v>
      </c>
      <c r="J837" t="s">
        <v>36</v>
      </c>
      <c r="K837" t="s">
        <v>30</v>
      </c>
      <c r="L837" t="s">
        <v>75</v>
      </c>
      <c r="M837">
        <v>70479</v>
      </c>
      <c r="N837" t="s">
        <v>5236</v>
      </c>
      <c r="O837" t="s">
        <v>116</v>
      </c>
      <c r="P837">
        <v>70479</v>
      </c>
      <c r="Q837">
        <v>0</v>
      </c>
      <c r="R837">
        <v>0</v>
      </c>
      <c r="S837" t="s">
        <v>5237</v>
      </c>
      <c r="T837" t="s">
        <v>48</v>
      </c>
      <c r="U837" t="s">
        <v>388</v>
      </c>
      <c r="V837">
        <v>45809</v>
      </c>
      <c r="W837" t="s">
        <v>50</v>
      </c>
    </row>
    <row r="838" spans="1:23" x14ac:dyDescent="0.3">
      <c r="A838" t="s">
        <v>5238</v>
      </c>
      <c r="B838" s="1">
        <v>45022</v>
      </c>
      <c r="C838" s="1">
        <v>45093</v>
      </c>
      <c r="D838">
        <v>33824</v>
      </c>
      <c r="E838" t="s">
        <v>38</v>
      </c>
      <c r="F838" t="s">
        <v>25</v>
      </c>
      <c r="G838" t="s">
        <v>26</v>
      </c>
      <c r="H838" t="s">
        <v>93</v>
      </c>
      <c r="I838" t="s">
        <v>42</v>
      </c>
      <c r="J838" t="s">
        <v>50</v>
      </c>
      <c r="K838" t="s">
        <v>30</v>
      </c>
      <c r="L838" t="s">
        <v>66</v>
      </c>
      <c r="M838">
        <v>33824</v>
      </c>
      <c r="N838" t="s">
        <v>3896</v>
      </c>
      <c r="O838" t="s">
        <v>46</v>
      </c>
      <c r="P838">
        <v>33824</v>
      </c>
      <c r="Q838">
        <v>0</v>
      </c>
      <c r="R838">
        <v>0</v>
      </c>
      <c r="S838" t="s">
        <v>5239</v>
      </c>
      <c r="T838" t="s">
        <v>48</v>
      </c>
      <c r="U838" t="s">
        <v>1056</v>
      </c>
      <c r="V838">
        <v>8651</v>
      </c>
      <c r="W838" t="s">
        <v>53</v>
      </c>
    </row>
    <row r="839" spans="1:23" x14ac:dyDescent="0.3">
      <c r="A839" t="s">
        <v>5240</v>
      </c>
      <c r="B839" s="1">
        <v>45023</v>
      </c>
      <c r="C839" s="1">
        <v>45100</v>
      </c>
      <c r="D839">
        <v>5029</v>
      </c>
      <c r="E839" t="s">
        <v>24</v>
      </c>
      <c r="F839" t="s">
        <v>25</v>
      </c>
      <c r="G839" t="s">
        <v>109</v>
      </c>
      <c r="H839" t="s">
        <v>85</v>
      </c>
      <c r="I839" t="s">
        <v>28</v>
      </c>
      <c r="J839" t="s">
        <v>36</v>
      </c>
      <c r="K839" t="s">
        <v>30</v>
      </c>
      <c r="L839" t="s">
        <v>31</v>
      </c>
      <c r="M839">
        <v>50290</v>
      </c>
      <c r="N839" t="s">
        <v>5241</v>
      </c>
      <c r="O839" t="s">
        <v>33</v>
      </c>
      <c r="P839">
        <v>0</v>
      </c>
      <c r="Q839">
        <v>0</v>
      </c>
      <c r="R839">
        <v>50290</v>
      </c>
      <c r="S839" t="s">
        <v>5242</v>
      </c>
      <c r="T839" t="s">
        <v>35</v>
      </c>
      <c r="U839" t="s">
        <v>35</v>
      </c>
      <c r="V839">
        <v>0</v>
      </c>
      <c r="W839" t="s">
        <v>36</v>
      </c>
    </row>
    <row r="840" spans="1:23" x14ac:dyDescent="0.3">
      <c r="A840" t="s">
        <v>5240</v>
      </c>
      <c r="B840" s="1">
        <v>45023</v>
      </c>
      <c r="C840" s="1">
        <v>45101</v>
      </c>
      <c r="D840">
        <v>109</v>
      </c>
      <c r="E840" t="s">
        <v>24</v>
      </c>
      <c r="F840" t="s">
        <v>39</v>
      </c>
      <c r="G840" t="s">
        <v>109</v>
      </c>
      <c r="H840" t="s">
        <v>85</v>
      </c>
      <c r="I840" t="s">
        <v>28</v>
      </c>
      <c r="J840" t="s">
        <v>36</v>
      </c>
      <c r="K840" t="s">
        <v>30</v>
      </c>
      <c r="L840" t="s">
        <v>31</v>
      </c>
      <c r="M840">
        <v>109</v>
      </c>
      <c r="N840" t="s">
        <v>5241</v>
      </c>
      <c r="O840" t="s">
        <v>33</v>
      </c>
      <c r="P840">
        <v>0</v>
      </c>
      <c r="Q840">
        <v>0</v>
      </c>
      <c r="R840">
        <v>109</v>
      </c>
      <c r="S840" t="s">
        <v>5242</v>
      </c>
      <c r="T840" t="s">
        <v>35</v>
      </c>
      <c r="U840" t="s">
        <v>35</v>
      </c>
      <c r="V840">
        <v>0</v>
      </c>
      <c r="W840" t="s">
        <v>36</v>
      </c>
    </row>
    <row r="841" spans="1:23" x14ac:dyDescent="0.3">
      <c r="A841" t="s">
        <v>5243</v>
      </c>
      <c r="B841" s="1">
        <v>45024</v>
      </c>
      <c r="C841" s="1">
        <v>45099</v>
      </c>
      <c r="D841">
        <v>106</v>
      </c>
      <c r="E841" t="s">
        <v>24</v>
      </c>
      <c r="F841" t="s">
        <v>39</v>
      </c>
      <c r="G841" t="s">
        <v>40</v>
      </c>
      <c r="H841" t="s">
        <v>59</v>
      </c>
      <c r="I841" t="s">
        <v>28</v>
      </c>
      <c r="J841" t="s">
        <v>70</v>
      </c>
      <c r="K841" t="s">
        <v>54</v>
      </c>
      <c r="L841" t="s">
        <v>31</v>
      </c>
      <c r="M841">
        <v>106</v>
      </c>
      <c r="N841" t="s">
        <v>2387</v>
      </c>
      <c r="O841" t="s">
        <v>33</v>
      </c>
      <c r="P841">
        <v>0</v>
      </c>
      <c r="Q841">
        <v>0</v>
      </c>
      <c r="R841">
        <v>106</v>
      </c>
      <c r="S841" t="s">
        <v>5244</v>
      </c>
      <c r="T841" t="s">
        <v>35</v>
      </c>
      <c r="U841" t="s">
        <v>35</v>
      </c>
      <c r="V841">
        <v>0</v>
      </c>
      <c r="W841" t="s">
        <v>36</v>
      </c>
    </row>
    <row r="842" spans="1:23" x14ac:dyDescent="0.3">
      <c r="A842" t="s">
        <v>5243</v>
      </c>
      <c r="B842" s="1">
        <v>45024</v>
      </c>
      <c r="C842" s="1">
        <v>45093</v>
      </c>
      <c r="D842">
        <v>83119</v>
      </c>
      <c r="E842" t="s">
        <v>24</v>
      </c>
      <c r="F842" t="s">
        <v>25</v>
      </c>
      <c r="G842" t="s">
        <v>40</v>
      </c>
      <c r="H842" t="s">
        <v>59</v>
      </c>
      <c r="I842" t="s">
        <v>28</v>
      </c>
      <c r="J842" t="s">
        <v>70</v>
      </c>
      <c r="K842" t="s">
        <v>54</v>
      </c>
      <c r="L842" t="s">
        <v>31</v>
      </c>
      <c r="M842">
        <v>83119</v>
      </c>
      <c r="N842" t="s">
        <v>2387</v>
      </c>
      <c r="O842" t="s">
        <v>33</v>
      </c>
      <c r="P842">
        <v>0</v>
      </c>
      <c r="Q842">
        <v>0</v>
      </c>
      <c r="R842">
        <v>83119</v>
      </c>
      <c r="S842" t="s">
        <v>5244</v>
      </c>
      <c r="T842" t="s">
        <v>35</v>
      </c>
      <c r="U842" t="s">
        <v>35</v>
      </c>
      <c r="V842">
        <v>0</v>
      </c>
      <c r="W842" t="s">
        <v>36</v>
      </c>
    </row>
    <row r="843" spans="1:23" x14ac:dyDescent="0.3">
      <c r="A843" t="s">
        <v>5245</v>
      </c>
      <c r="B843" s="1">
        <v>45025</v>
      </c>
      <c r="C843" s="1">
        <v>45110</v>
      </c>
      <c r="D843">
        <v>122</v>
      </c>
      <c r="E843" t="s">
        <v>24</v>
      </c>
      <c r="F843" t="s">
        <v>39</v>
      </c>
      <c r="G843" t="s">
        <v>74</v>
      </c>
      <c r="H843" t="s">
        <v>93</v>
      </c>
      <c r="I843" t="s">
        <v>42</v>
      </c>
      <c r="J843" t="s">
        <v>50</v>
      </c>
      <c r="K843" t="s">
        <v>30</v>
      </c>
      <c r="L843" t="s">
        <v>31</v>
      </c>
      <c r="M843">
        <v>122</v>
      </c>
      <c r="N843" t="s">
        <v>962</v>
      </c>
      <c r="O843" t="s">
        <v>46</v>
      </c>
      <c r="P843">
        <v>122</v>
      </c>
      <c r="Q843">
        <v>0</v>
      </c>
      <c r="R843">
        <v>0</v>
      </c>
      <c r="S843" t="s">
        <v>5246</v>
      </c>
      <c r="T843" t="s">
        <v>35</v>
      </c>
      <c r="U843" t="s">
        <v>35</v>
      </c>
      <c r="V843">
        <v>0</v>
      </c>
      <c r="W843" t="s">
        <v>64</v>
      </c>
    </row>
    <row r="844" spans="1:23" x14ac:dyDescent="0.3">
      <c r="A844" t="s">
        <v>5245</v>
      </c>
      <c r="B844" s="1">
        <v>45025</v>
      </c>
      <c r="C844" s="1">
        <v>45113</v>
      </c>
      <c r="D844">
        <v>77154</v>
      </c>
      <c r="E844" t="s">
        <v>24</v>
      </c>
      <c r="F844" t="s">
        <v>25</v>
      </c>
      <c r="G844" t="s">
        <v>74</v>
      </c>
      <c r="H844" t="s">
        <v>93</v>
      </c>
      <c r="I844" t="s">
        <v>42</v>
      </c>
      <c r="J844" t="s">
        <v>50</v>
      </c>
      <c r="K844" t="s">
        <v>30</v>
      </c>
      <c r="L844" t="s">
        <v>31</v>
      </c>
      <c r="M844">
        <v>77154</v>
      </c>
      <c r="N844" t="s">
        <v>962</v>
      </c>
      <c r="O844" t="s">
        <v>46</v>
      </c>
      <c r="P844">
        <v>77154</v>
      </c>
      <c r="Q844">
        <v>0</v>
      </c>
      <c r="R844">
        <v>0</v>
      </c>
      <c r="S844" t="s">
        <v>5246</v>
      </c>
      <c r="T844" t="s">
        <v>35</v>
      </c>
      <c r="U844" t="s">
        <v>35</v>
      </c>
      <c r="V844">
        <v>0</v>
      </c>
      <c r="W844" t="s">
        <v>64</v>
      </c>
    </row>
    <row r="845" spans="1:23" x14ac:dyDescent="0.3">
      <c r="A845" t="s">
        <v>5247</v>
      </c>
      <c r="B845" s="1">
        <v>45026</v>
      </c>
      <c r="C845" s="1">
        <v>45089</v>
      </c>
      <c r="D845">
        <v>56256</v>
      </c>
      <c r="E845" t="s">
        <v>24</v>
      </c>
      <c r="F845" t="s">
        <v>25</v>
      </c>
      <c r="G845" t="s">
        <v>109</v>
      </c>
      <c r="H845" t="s">
        <v>93</v>
      </c>
      <c r="I845" t="s">
        <v>42</v>
      </c>
      <c r="J845" t="s">
        <v>70</v>
      </c>
      <c r="K845" t="s">
        <v>54</v>
      </c>
      <c r="L845" t="s">
        <v>75</v>
      </c>
      <c r="M845">
        <v>56256</v>
      </c>
      <c r="N845" t="s">
        <v>5248</v>
      </c>
      <c r="O845" t="s">
        <v>61</v>
      </c>
      <c r="P845">
        <v>0</v>
      </c>
      <c r="Q845">
        <v>56256</v>
      </c>
      <c r="R845">
        <v>0</v>
      </c>
      <c r="S845" t="s">
        <v>5249</v>
      </c>
      <c r="T845" t="s">
        <v>48</v>
      </c>
      <c r="U845" t="s">
        <v>404</v>
      </c>
      <c r="V845">
        <v>92469</v>
      </c>
      <c r="W845" t="s">
        <v>43</v>
      </c>
    </row>
    <row r="846" spans="1:23" x14ac:dyDescent="0.3">
      <c r="A846" t="s">
        <v>5247</v>
      </c>
      <c r="B846" s="1">
        <v>45026</v>
      </c>
      <c r="C846" s="1">
        <v>45107</v>
      </c>
      <c r="D846">
        <v>108</v>
      </c>
      <c r="E846" t="s">
        <v>24</v>
      </c>
      <c r="F846" t="s">
        <v>39</v>
      </c>
      <c r="G846" t="s">
        <v>109</v>
      </c>
      <c r="H846" t="s">
        <v>93</v>
      </c>
      <c r="I846" t="s">
        <v>42</v>
      </c>
      <c r="J846" t="s">
        <v>70</v>
      </c>
      <c r="K846" t="s">
        <v>54</v>
      </c>
      <c r="L846" t="s">
        <v>75</v>
      </c>
      <c r="M846">
        <v>108</v>
      </c>
      <c r="N846" t="s">
        <v>5248</v>
      </c>
      <c r="O846" t="s">
        <v>61</v>
      </c>
      <c r="P846">
        <v>0</v>
      </c>
      <c r="Q846">
        <v>108</v>
      </c>
      <c r="R846">
        <v>0</v>
      </c>
      <c r="S846" t="s">
        <v>5249</v>
      </c>
      <c r="T846" t="s">
        <v>48</v>
      </c>
      <c r="U846" t="s">
        <v>404</v>
      </c>
      <c r="V846">
        <v>92469</v>
      </c>
      <c r="W846" t="s">
        <v>43</v>
      </c>
    </row>
    <row r="847" spans="1:23" x14ac:dyDescent="0.3">
      <c r="A847" t="s">
        <v>5250</v>
      </c>
      <c r="B847" s="1">
        <v>45027</v>
      </c>
      <c r="C847" s="1">
        <v>45113</v>
      </c>
      <c r="D847">
        <v>149</v>
      </c>
      <c r="E847" t="s">
        <v>24</v>
      </c>
      <c r="F847" t="s">
        <v>39</v>
      </c>
      <c r="G847" t="s">
        <v>74</v>
      </c>
      <c r="H847" t="s">
        <v>93</v>
      </c>
      <c r="I847" t="s">
        <v>42</v>
      </c>
      <c r="J847" t="s">
        <v>43</v>
      </c>
      <c r="K847" t="s">
        <v>54</v>
      </c>
      <c r="L847" t="s">
        <v>31</v>
      </c>
      <c r="M847">
        <v>149</v>
      </c>
      <c r="N847" t="s">
        <v>5059</v>
      </c>
      <c r="O847" t="s">
        <v>46</v>
      </c>
      <c r="P847">
        <v>149</v>
      </c>
      <c r="Q847">
        <v>0</v>
      </c>
      <c r="R847">
        <v>0</v>
      </c>
      <c r="S847" t="s">
        <v>5251</v>
      </c>
      <c r="T847" t="s">
        <v>48</v>
      </c>
      <c r="U847" t="s">
        <v>1073</v>
      </c>
      <c r="V847">
        <v>94727</v>
      </c>
      <c r="W847" t="s">
        <v>50</v>
      </c>
    </row>
    <row r="848" spans="1:23" x14ac:dyDescent="0.3">
      <c r="A848" t="s">
        <v>5250</v>
      </c>
      <c r="B848" s="1">
        <v>45027</v>
      </c>
      <c r="C848" s="1">
        <v>45103</v>
      </c>
      <c r="D848">
        <v>15011</v>
      </c>
      <c r="E848" t="s">
        <v>24</v>
      </c>
      <c r="F848" t="s">
        <v>25</v>
      </c>
      <c r="G848" t="s">
        <v>74</v>
      </c>
      <c r="H848" t="s">
        <v>93</v>
      </c>
      <c r="I848" t="s">
        <v>42</v>
      </c>
      <c r="J848" t="s">
        <v>43</v>
      </c>
      <c r="K848" t="s">
        <v>54</v>
      </c>
      <c r="L848" t="s">
        <v>31</v>
      </c>
      <c r="M848">
        <v>15011</v>
      </c>
      <c r="N848" t="s">
        <v>5059</v>
      </c>
      <c r="O848" t="s">
        <v>46</v>
      </c>
      <c r="P848">
        <v>15011</v>
      </c>
      <c r="Q848">
        <v>0</v>
      </c>
      <c r="R848">
        <v>0</v>
      </c>
      <c r="S848" t="s">
        <v>5251</v>
      </c>
      <c r="T848" t="s">
        <v>48</v>
      </c>
      <c r="U848" t="s">
        <v>1073</v>
      </c>
      <c r="V848">
        <v>94727</v>
      </c>
      <c r="W848" t="s">
        <v>50</v>
      </c>
    </row>
    <row r="849" spans="1:23" x14ac:dyDescent="0.3">
      <c r="A849" t="s">
        <v>5252</v>
      </c>
      <c r="B849" s="1">
        <v>45028</v>
      </c>
      <c r="C849" s="1">
        <v>45097</v>
      </c>
      <c r="D849">
        <v>16839</v>
      </c>
      <c r="E849" t="s">
        <v>38</v>
      </c>
      <c r="F849" t="s">
        <v>25</v>
      </c>
      <c r="G849" t="s">
        <v>74</v>
      </c>
      <c r="H849" t="s">
        <v>93</v>
      </c>
      <c r="I849" t="s">
        <v>42</v>
      </c>
      <c r="J849" t="s">
        <v>53</v>
      </c>
      <c r="K849" t="s">
        <v>30</v>
      </c>
      <c r="L849" t="s">
        <v>44</v>
      </c>
      <c r="M849">
        <v>16839</v>
      </c>
      <c r="N849" t="s">
        <v>3147</v>
      </c>
      <c r="O849" t="s">
        <v>61</v>
      </c>
      <c r="P849">
        <v>0</v>
      </c>
      <c r="Q849">
        <v>16839</v>
      </c>
      <c r="R849">
        <v>0</v>
      </c>
      <c r="S849" t="s">
        <v>5253</v>
      </c>
      <c r="T849" t="s">
        <v>35</v>
      </c>
      <c r="U849" t="s">
        <v>35</v>
      </c>
      <c r="V849">
        <v>0</v>
      </c>
      <c r="W849" t="s">
        <v>64</v>
      </c>
    </row>
    <row r="850" spans="1:23" x14ac:dyDescent="0.3">
      <c r="A850" t="s">
        <v>5254</v>
      </c>
      <c r="B850" s="1">
        <v>45029</v>
      </c>
      <c r="C850" s="1">
        <v>45099</v>
      </c>
      <c r="D850">
        <v>95495</v>
      </c>
      <c r="E850" t="s">
        <v>24</v>
      </c>
      <c r="F850" t="s">
        <v>25</v>
      </c>
      <c r="G850" t="s">
        <v>109</v>
      </c>
      <c r="H850" t="s">
        <v>27</v>
      </c>
      <c r="I850" t="s">
        <v>28</v>
      </c>
      <c r="J850" t="s">
        <v>64</v>
      </c>
      <c r="K850" t="s">
        <v>54</v>
      </c>
      <c r="L850" t="s">
        <v>55</v>
      </c>
      <c r="M850">
        <v>95495</v>
      </c>
      <c r="N850" t="s">
        <v>2566</v>
      </c>
      <c r="O850" t="s">
        <v>33</v>
      </c>
      <c r="P850">
        <v>0</v>
      </c>
      <c r="Q850">
        <v>0</v>
      </c>
      <c r="R850">
        <v>95495</v>
      </c>
      <c r="S850" t="s">
        <v>5255</v>
      </c>
      <c r="T850" t="s">
        <v>48</v>
      </c>
      <c r="U850" t="s">
        <v>413</v>
      </c>
      <c r="V850">
        <v>70867</v>
      </c>
      <c r="W850" t="s">
        <v>50</v>
      </c>
    </row>
    <row r="851" spans="1:23" x14ac:dyDescent="0.3">
      <c r="A851" t="s">
        <v>5256</v>
      </c>
      <c r="B851" s="1">
        <v>45030</v>
      </c>
      <c r="C851" s="1">
        <v>45114</v>
      </c>
      <c r="D851">
        <v>141</v>
      </c>
      <c r="E851" t="s">
        <v>24</v>
      </c>
      <c r="F851" t="s">
        <v>39</v>
      </c>
      <c r="G851" t="s">
        <v>40</v>
      </c>
      <c r="H851" t="s">
        <v>93</v>
      </c>
      <c r="I851" t="s">
        <v>42</v>
      </c>
      <c r="J851" t="s">
        <v>114</v>
      </c>
      <c r="K851" t="s">
        <v>54</v>
      </c>
      <c r="L851" t="s">
        <v>55</v>
      </c>
      <c r="M851">
        <v>141</v>
      </c>
      <c r="N851" t="s">
        <v>679</v>
      </c>
      <c r="O851" t="s">
        <v>46</v>
      </c>
      <c r="P851">
        <v>141</v>
      </c>
      <c r="Q851">
        <v>0</v>
      </c>
      <c r="R851">
        <v>0</v>
      </c>
      <c r="S851" t="s">
        <v>5257</v>
      </c>
      <c r="T851" t="s">
        <v>48</v>
      </c>
      <c r="U851" t="s">
        <v>2779</v>
      </c>
      <c r="V851">
        <v>37204</v>
      </c>
      <c r="W851" t="s">
        <v>50</v>
      </c>
    </row>
    <row r="852" spans="1:23" x14ac:dyDescent="0.3">
      <c r="A852" t="s">
        <v>5256</v>
      </c>
      <c r="B852" s="1">
        <v>45030</v>
      </c>
      <c r="C852" s="1">
        <v>45106</v>
      </c>
      <c r="D852">
        <v>49834</v>
      </c>
      <c r="E852" t="s">
        <v>24</v>
      </c>
      <c r="F852" t="s">
        <v>25</v>
      </c>
      <c r="G852" t="s">
        <v>40</v>
      </c>
      <c r="H852" t="s">
        <v>93</v>
      </c>
      <c r="I852" t="s">
        <v>42</v>
      </c>
      <c r="J852" t="s">
        <v>114</v>
      </c>
      <c r="K852" t="s">
        <v>54</v>
      </c>
      <c r="L852" t="s">
        <v>55</v>
      </c>
      <c r="M852">
        <v>49834</v>
      </c>
      <c r="N852" t="s">
        <v>679</v>
      </c>
      <c r="O852" t="s">
        <v>46</v>
      </c>
      <c r="P852">
        <v>49834</v>
      </c>
      <c r="Q852">
        <v>0</v>
      </c>
      <c r="R852">
        <v>0</v>
      </c>
      <c r="S852" t="s">
        <v>5257</v>
      </c>
      <c r="T852" t="s">
        <v>48</v>
      </c>
      <c r="U852" t="s">
        <v>2779</v>
      </c>
      <c r="V852">
        <v>37204</v>
      </c>
      <c r="W852" t="s">
        <v>50</v>
      </c>
    </row>
    <row r="853" spans="1:23" x14ac:dyDescent="0.3">
      <c r="A853" t="s">
        <v>5258</v>
      </c>
      <c r="B853" s="1">
        <v>45031</v>
      </c>
      <c r="C853" s="1">
        <v>45100</v>
      </c>
      <c r="D853">
        <v>27087</v>
      </c>
      <c r="E853" t="s">
        <v>24</v>
      </c>
      <c r="F853" t="s">
        <v>25</v>
      </c>
      <c r="G853" t="s">
        <v>119</v>
      </c>
      <c r="H853" t="s">
        <v>85</v>
      </c>
      <c r="I853" t="s">
        <v>42</v>
      </c>
      <c r="J853" t="s">
        <v>114</v>
      </c>
      <c r="K853" t="s">
        <v>30</v>
      </c>
      <c r="L853" t="s">
        <v>66</v>
      </c>
      <c r="M853">
        <v>27087</v>
      </c>
      <c r="N853" t="s">
        <v>2434</v>
      </c>
      <c r="O853" t="s">
        <v>116</v>
      </c>
      <c r="P853">
        <v>27087</v>
      </c>
      <c r="Q853">
        <v>0</v>
      </c>
      <c r="R853">
        <v>0</v>
      </c>
      <c r="S853" t="s">
        <v>5259</v>
      </c>
      <c r="T853" t="s">
        <v>35</v>
      </c>
      <c r="U853" t="s">
        <v>35</v>
      </c>
      <c r="V853">
        <v>0</v>
      </c>
      <c r="W853" t="s">
        <v>64</v>
      </c>
    </row>
    <row r="854" spans="1:23" x14ac:dyDescent="0.3">
      <c r="A854" t="s">
        <v>5258</v>
      </c>
      <c r="B854" s="1">
        <v>45031</v>
      </c>
      <c r="C854" s="1">
        <v>45117</v>
      </c>
      <c r="D854">
        <v>95</v>
      </c>
      <c r="E854" t="s">
        <v>24</v>
      </c>
      <c r="F854" t="s">
        <v>39</v>
      </c>
      <c r="G854" t="s">
        <v>119</v>
      </c>
      <c r="H854" t="s">
        <v>85</v>
      </c>
      <c r="I854" t="s">
        <v>42</v>
      </c>
      <c r="J854" t="s">
        <v>114</v>
      </c>
      <c r="K854" t="s">
        <v>30</v>
      </c>
      <c r="L854" t="s">
        <v>66</v>
      </c>
      <c r="M854">
        <v>95</v>
      </c>
      <c r="N854" t="s">
        <v>2434</v>
      </c>
      <c r="O854" t="s">
        <v>116</v>
      </c>
      <c r="P854">
        <v>95</v>
      </c>
      <c r="Q854">
        <v>0</v>
      </c>
      <c r="R854">
        <v>0</v>
      </c>
      <c r="S854" t="s">
        <v>5259</v>
      </c>
      <c r="T854" t="s">
        <v>35</v>
      </c>
      <c r="U854" t="s">
        <v>35</v>
      </c>
      <c r="V854">
        <v>0</v>
      </c>
      <c r="W854" t="s">
        <v>64</v>
      </c>
    </row>
    <row r="855" spans="1:23" x14ac:dyDescent="0.3">
      <c r="A855" t="s">
        <v>5260</v>
      </c>
      <c r="B855" s="1">
        <v>45032</v>
      </c>
      <c r="C855" s="1">
        <v>45117</v>
      </c>
      <c r="D855">
        <v>11142</v>
      </c>
      <c r="E855" t="s">
        <v>38</v>
      </c>
      <c r="F855" t="s">
        <v>25</v>
      </c>
      <c r="G855" t="s">
        <v>109</v>
      </c>
      <c r="H855" t="s">
        <v>93</v>
      </c>
      <c r="I855" t="s">
        <v>28</v>
      </c>
      <c r="J855" t="s">
        <v>70</v>
      </c>
      <c r="K855" t="s">
        <v>30</v>
      </c>
      <c r="L855" t="s">
        <v>55</v>
      </c>
      <c r="M855">
        <v>11142</v>
      </c>
      <c r="N855" t="s">
        <v>3374</v>
      </c>
      <c r="O855" t="s">
        <v>33</v>
      </c>
      <c r="P855">
        <v>0</v>
      </c>
      <c r="Q855">
        <v>0</v>
      </c>
      <c r="R855">
        <v>11142</v>
      </c>
      <c r="S855" t="s">
        <v>5261</v>
      </c>
      <c r="T855" t="s">
        <v>35</v>
      </c>
      <c r="U855" t="s">
        <v>35</v>
      </c>
      <c r="V855">
        <v>0</v>
      </c>
      <c r="W855" t="s">
        <v>50</v>
      </c>
    </row>
    <row r="856" spans="1:23" x14ac:dyDescent="0.3">
      <c r="A856" t="s">
        <v>5260</v>
      </c>
      <c r="B856" s="1">
        <v>45032</v>
      </c>
      <c r="C856" s="1">
        <v>45104</v>
      </c>
      <c r="D856">
        <v>141</v>
      </c>
      <c r="E856" t="s">
        <v>38</v>
      </c>
      <c r="F856" t="s">
        <v>39</v>
      </c>
      <c r="G856" t="s">
        <v>109</v>
      </c>
      <c r="H856" t="s">
        <v>93</v>
      </c>
      <c r="I856" t="s">
        <v>28</v>
      </c>
      <c r="J856" t="s">
        <v>70</v>
      </c>
      <c r="K856" t="s">
        <v>30</v>
      </c>
      <c r="L856" t="s">
        <v>55</v>
      </c>
      <c r="M856">
        <v>141</v>
      </c>
      <c r="N856" t="s">
        <v>3374</v>
      </c>
      <c r="O856" t="s">
        <v>33</v>
      </c>
      <c r="P856">
        <v>0</v>
      </c>
      <c r="Q856">
        <v>0</v>
      </c>
      <c r="R856">
        <v>141</v>
      </c>
      <c r="S856" t="s">
        <v>5261</v>
      </c>
      <c r="T856" t="s">
        <v>35</v>
      </c>
      <c r="U856" t="s">
        <v>35</v>
      </c>
      <c r="V856">
        <v>0</v>
      </c>
      <c r="W856" t="s">
        <v>50</v>
      </c>
    </row>
    <row r="857" spans="1:23" x14ac:dyDescent="0.3">
      <c r="A857" t="s">
        <v>5262</v>
      </c>
      <c r="B857" s="1">
        <v>45033</v>
      </c>
      <c r="C857" s="1">
        <v>45098</v>
      </c>
      <c r="D857">
        <v>87</v>
      </c>
      <c r="E857" t="s">
        <v>24</v>
      </c>
      <c r="F857" t="s">
        <v>39</v>
      </c>
      <c r="G857" t="s">
        <v>26</v>
      </c>
      <c r="H857" t="s">
        <v>52</v>
      </c>
      <c r="I857" t="s">
        <v>42</v>
      </c>
      <c r="J857" t="s">
        <v>70</v>
      </c>
      <c r="K857" t="s">
        <v>54</v>
      </c>
      <c r="L857" t="s">
        <v>75</v>
      </c>
      <c r="M857">
        <v>87</v>
      </c>
      <c r="N857" t="s">
        <v>848</v>
      </c>
      <c r="O857" t="s">
        <v>116</v>
      </c>
      <c r="P857">
        <v>87</v>
      </c>
      <c r="Q857">
        <v>0</v>
      </c>
      <c r="R857">
        <v>0</v>
      </c>
      <c r="S857" t="s">
        <v>5263</v>
      </c>
      <c r="T857" t="s">
        <v>48</v>
      </c>
      <c r="U857" t="s">
        <v>427</v>
      </c>
      <c r="V857">
        <v>66692</v>
      </c>
      <c r="W857" t="s">
        <v>43</v>
      </c>
    </row>
    <row r="858" spans="1:23" x14ac:dyDescent="0.3">
      <c r="A858" t="s">
        <v>5262</v>
      </c>
      <c r="B858" s="1">
        <v>45033</v>
      </c>
      <c r="C858" s="1">
        <v>45094</v>
      </c>
      <c r="D858">
        <v>19366</v>
      </c>
      <c r="E858" t="s">
        <v>24</v>
      </c>
      <c r="F858" t="s">
        <v>25</v>
      </c>
      <c r="G858" t="s">
        <v>26</v>
      </c>
      <c r="H858" t="s">
        <v>52</v>
      </c>
      <c r="I858" t="s">
        <v>42</v>
      </c>
      <c r="J858" t="s">
        <v>70</v>
      </c>
      <c r="K858" t="s">
        <v>54</v>
      </c>
      <c r="L858" t="s">
        <v>75</v>
      </c>
      <c r="M858">
        <v>19366</v>
      </c>
      <c r="N858" t="s">
        <v>848</v>
      </c>
      <c r="O858" t="s">
        <v>116</v>
      </c>
      <c r="P858">
        <v>19366</v>
      </c>
      <c r="Q858">
        <v>0</v>
      </c>
      <c r="R858">
        <v>0</v>
      </c>
      <c r="S858" t="s">
        <v>5263</v>
      </c>
      <c r="T858" t="s">
        <v>48</v>
      </c>
      <c r="U858" t="s">
        <v>427</v>
      </c>
      <c r="V858">
        <v>66692</v>
      </c>
      <c r="W858" t="s">
        <v>43</v>
      </c>
    </row>
    <row r="859" spans="1:23" x14ac:dyDescent="0.3">
      <c r="A859" t="s">
        <v>5264</v>
      </c>
      <c r="B859" s="1">
        <v>45034</v>
      </c>
      <c r="C859" s="1">
        <v>45110</v>
      </c>
      <c r="D859">
        <v>133</v>
      </c>
      <c r="E859" t="s">
        <v>24</v>
      </c>
      <c r="F859" t="s">
        <v>39</v>
      </c>
      <c r="G859" t="s">
        <v>40</v>
      </c>
      <c r="H859" t="s">
        <v>27</v>
      </c>
      <c r="I859" t="s">
        <v>42</v>
      </c>
      <c r="J859" t="s">
        <v>114</v>
      </c>
      <c r="K859" t="s">
        <v>30</v>
      </c>
      <c r="L859" t="s">
        <v>55</v>
      </c>
      <c r="M859">
        <v>133</v>
      </c>
      <c r="N859" t="s">
        <v>2309</v>
      </c>
      <c r="O859" t="s">
        <v>116</v>
      </c>
      <c r="P859">
        <v>133</v>
      </c>
      <c r="Q859">
        <v>0</v>
      </c>
      <c r="R859">
        <v>0</v>
      </c>
      <c r="S859" t="s">
        <v>5265</v>
      </c>
      <c r="T859" t="s">
        <v>48</v>
      </c>
      <c r="U859" t="s">
        <v>431</v>
      </c>
      <c r="V859">
        <v>7087</v>
      </c>
      <c r="W859" t="s">
        <v>53</v>
      </c>
    </row>
    <row r="860" spans="1:23" x14ac:dyDescent="0.3">
      <c r="A860" t="s">
        <v>5264</v>
      </c>
      <c r="B860" s="1">
        <v>45034</v>
      </c>
      <c r="C860" s="1">
        <v>45112</v>
      </c>
      <c r="D860">
        <v>45435</v>
      </c>
      <c r="E860" t="s">
        <v>24</v>
      </c>
      <c r="F860" t="s">
        <v>25</v>
      </c>
      <c r="G860" t="s">
        <v>40</v>
      </c>
      <c r="H860" t="s">
        <v>27</v>
      </c>
      <c r="I860" t="s">
        <v>42</v>
      </c>
      <c r="J860" t="s">
        <v>114</v>
      </c>
      <c r="K860" t="s">
        <v>30</v>
      </c>
      <c r="L860" t="s">
        <v>55</v>
      </c>
      <c r="M860">
        <v>45435</v>
      </c>
      <c r="N860" t="s">
        <v>2309</v>
      </c>
      <c r="O860" t="s">
        <v>116</v>
      </c>
      <c r="P860">
        <v>45435</v>
      </c>
      <c r="Q860">
        <v>0</v>
      </c>
      <c r="R860">
        <v>0</v>
      </c>
      <c r="S860" t="s">
        <v>5265</v>
      </c>
      <c r="T860" t="s">
        <v>48</v>
      </c>
      <c r="U860" t="s">
        <v>431</v>
      </c>
      <c r="V860">
        <v>7087</v>
      </c>
      <c r="W860" t="s">
        <v>53</v>
      </c>
    </row>
    <row r="861" spans="1:23" x14ac:dyDescent="0.3">
      <c r="A861" t="s">
        <v>5266</v>
      </c>
      <c r="B861" s="1">
        <v>45035</v>
      </c>
      <c r="C861" s="1">
        <v>45102</v>
      </c>
      <c r="D861">
        <v>56126</v>
      </c>
      <c r="E861" t="s">
        <v>24</v>
      </c>
      <c r="F861" t="s">
        <v>25</v>
      </c>
      <c r="G861" t="s">
        <v>26</v>
      </c>
      <c r="H861" t="s">
        <v>59</v>
      </c>
      <c r="I861" t="s">
        <v>42</v>
      </c>
      <c r="J861" t="s">
        <v>50</v>
      </c>
      <c r="K861" t="s">
        <v>30</v>
      </c>
      <c r="L861" t="s">
        <v>55</v>
      </c>
      <c r="M861">
        <v>56126</v>
      </c>
      <c r="N861" t="s">
        <v>5267</v>
      </c>
      <c r="O861" t="s">
        <v>61</v>
      </c>
      <c r="P861">
        <v>0</v>
      </c>
      <c r="Q861">
        <v>56126</v>
      </c>
      <c r="R861">
        <v>0</v>
      </c>
      <c r="S861" t="s">
        <v>5268</v>
      </c>
      <c r="T861" t="s">
        <v>48</v>
      </c>
      <c r="U861" t="s">
        <v>1098</v>
      </c>
      <c r="V861">
        <v>57253</v>
      </c>
      <c r="W861" t="s">
        <v>43</v>
      </c>
    </row>
    <row r="862" spans="1:23" x14ac:dyDescent="0.3">
      <c r="A862" t="s">
        <v>5266</v>
      </c>
      <c r="B862" s="1">
        <v>45035</v>
      </c>
      <c r="C862" s="1">
        <v>45122</v>
      </c>
      <c r="D862">
        <v>91</v>
      </c>
      <c r="E862" t="s">
        <v>24</v>
      </c>
      <c r="F862" t="s">
        <v>39</v>
      </c>
      <c r="G862" t="s">
        <v>26</v>
      </c>
      <c r="H862" t="s">
        <v>59</v>
      </c>
      <c r="I862" t="s">
        <v>42</v>
      </c>
      <c r="J862" t="s">
        <v>50</v>
      </c>
      <c r="K862" t="s">
        <v>30</v>
      </c>
      <c r="L862" t="s">
        <v>55</v>
      </c>
      <c r="M862">
        <v>91</v>
      </c>
      <c r="N862" t="s">
        <v>5267</v>
      </c>
      <c r="O862" t="s">
        <v>61</v>
      </c>
      <c r="P862">
        <v>0</v>
      </c>
      <c r="Q862">
        <v>91</v>
      </c>
      <c r="R862">
        <v>0</v>
      </c>
      <c r="S862" t="s">
        <v>5268</v>
      </c>
      <c r="T862" t="s">
        <v>48</v>
      </c>
      <c r="U862" t="s">
        <v>1098</v>
      </c>
      <c r="V862">
        <v>57253</v>
      </c>
      <c r="W862" t="s">
        <v>43</v>
      </c>
    </row>
    <row r="863" spans="1:23" x14ac:dyDescent="0.3">
      <c r="A863" t="s">
        <v>5269</v>
      </c>
      <c r="B863" s="1">
        <v>45036</v>
      </c>
      <c r="C863" s="1">
        <v>45114</v>
      </c>
      <c r="D863">
        <v>50779</v>
      </c>
      <c r="E863" t="s">
        <v>24</v>
      </c>
      <c r="F863" t="s">
        <v>25</v>
      </c>
      <c r="G863" t="s">
        <v>109</v>
      </c>
      <c r="H863" t="s">
        <v>27</v>
      </c>
      <c r="I863" t="s">
        <v>42</v>
      </c>
      <c r="J863" t="s">
        <v>53</v>
      </c>
      <c r="K863" t="s">
        <v>30</v>
      </c>
      <c r="L863" t="s">
        <v>75</v>
      </c>
      <c r="M863">
        <v>50779</v>
      </c>
      <c r="N863" t="s">
        <v>4759</v>
      </c>
      <c r="O863" t="s">
        <v>116</v>
      </c>
      <c r="P863">
        <v>50779</v>
      </c>
      <c r="Q863">
        <v>0</v>
      </c>
      <c r="R863">
        <v>0</v>
      </c>
      <c r="S863" t="s">
        <v>5270</v>
      </c>
      <c r="T863" t="s">
        <v>35</v>
      </c>
      <c r="U863" t="s">
        <v>35</v>
      </c>
      <c r="V863">
        <v>0</v>
      </c>
      <c r="W863" t="s">
        <v>29</v>
      </c>
    </row>
    <row r="864" spans="1:23" x14ac:dyDescent="0.3">
      <c r="A864" t="s">
        <v>5269</v>
      </c>
      <c r="B864" s="1">
        <v>45036</v>
      </c>
      <c r="C864" s="1">
        <v>45107</v>
      </c>
      <c r="D864">
        <v>12</v>
      </c>
      <c r="E864" t="s">
        <v>24</v>
      </c>
      <c r="F864" t="s">
        <v>39</v>
      </c>
      <c r="G864" t="s">
        <v>109</v>
      </c>
      <c r="H864" t="s">
        <v>27</v>
      </c>
      <c r="I864" t="s">
        <v>42</v>
      </c>
      <c r="J864" t="s">
        <v>53</v>
      </c>
      <c r="K864" t="s">
        <v>30</v>
      </c>
      <c r="L864" t="s">
        <v>75</v>
      </c>
      <c r="M864">
        <v>120</v>
      </c>
      <c r="N864" t="s">
        <v>4759</v>
      </c>
      <c r="O864" t="s">
        <v>116</v>
      </c>
      <c r="P864">
        <v>120</v>
      </c>
      <c r="Q864">
        <v>0</v>
      </c>
      <c r="R864">
        <v>0</v>
      </c>
      <c r="S864" t="s">
        <v>5270</v>
      </c>
      <c r="T864" t="s">
        <v>35</v>
      </c>
      <c r="U864" t="s">
        <v>35</v>
      </c>
      <c r="V864">
        <v>0</v>
      </c>
      <c r="W864" t="s">
        <v>29</v>
      </c>
    </row>
    <row r="865" spans="1:23" x14ac:dyDescent="0.3">
      <c r="A865" t="s">
        <v>5271</v>
      </c>
      <c r="B865" s="1">
        <v>45037</v>
      </c>
      <c r="C865" s="1">
        <v>45119</v>
      </c>
      <c r="D865">
        <v>79945</v>
      </c>
      <c r="E865" t="s">
        <v>38</v>
      </c>
      <c r="F865" t="s">
        <v>25</v>
      </c>
      <c r="G865" t="s">
        <v>80</v>
      </c>
      <c r="H865" t="s">
        <v>59</v>
      </c>
      <c r="I865" t="s">
        <v>42</v>
      </c>
      <c r="J865" t="s">
        <v>29</v>
      </c>
      <c r="K865" t="s">
        <v>54</v>
      </c>
      <c r="L865" t="s">
        <v>31</v>
      </c>
      <c r="M865">
        <v>79945</v>
      </c>
      <c r="N865" t="s">
        <v>3512</v>
      </c>
      <c r="O865" t="s">
        <v>116</v>
      </c>
      <c r="P865">
        <v>79945</v>
      </c>
      <c r="Q865">
        <v>0</v>
      </c>
      <c r="R865">
        <v>0</v>
      </c>
      <c r="S865" t="s">
        <v>5272</v>
      </c>
      <c r="T865" t="s">
        <v>48</v>
      </c>
      <c r="U865" t="s">
        <v>441</v>
      </c>
      <c r="V865">
        <v>77278</v>
      </c>
      <c r="W865" t="s">
        <v>43</v>
      </c>
    </row>
    <row r="866" spans="1:23" x14ac:dyDescent="0.3">
      <c r="A866" t="s">
        <v>5273</v>
      </c>
      <c r="B866" s="1">
        <v>45038</v>
      </c>
      <c r="C866" s="1">
        <v>45125</v>
      </c>
      <c r="D866">
        <v>76909</v>
      </c>
      <c r="E866" t="s">
        <v>38</v>
      </c>
      <c r="F866" t="s">
        <v>25</v>
      </c>
      <c r="G866" t="s">
        <v>74</v>
      </c>
      <c r="H866" t="s">
        <v>59</v>
      </c>
      <c r="I866" t="s">
        <v>42</v>
      </c>
      <c r="J866" t="s">
        <v>29</v>
      </c>
      <c r="K866" t="s">
        <v>30</v>
      </c>
      <c r="L866" t="s">
        <v>66</v>
      </c>
      <c r="M866">
        <v>76909</v>
      </c>
      <c r="N866" t="s">
        <v>5274</v>
      </c>
      <c r="O866" t="s">
        <v>46</v>
      </c>
      <c r="P866">
        <v>76909</v>
      </c>
      <c r="Q866">
        <v>0</v>
      </c>
      <c r="R866">
        <v>0</v>
      </c>
      <c r="S866" t="s">
        <v>5275</v>
      </c>
      <c r="T866" t="s">
        <v>35</v>
      </c>
      <c r="U866" t="s">
        <v>35</v>
      </c>
      <c r="V866">
        <v>0</v>
      </c>
      <c r="W866" t="s">
        <v>50</v>
      </c>
    </row>
    <row r="867" spans="1:23" x14ac:dyDescent="0.3">
      <c r="A867" t="s">
        <v>5273</v>
      </c>
      <c r="B867" s="1">
        <v>45038</v>
      </c>
      <c r="C867" s="1">
        <v>45122</v>
      </c>
      <c r="D867">
        <v>142</v>
      </c>
      <c r="E867" t="s">
        <v>38</v>
      </c>
      <c r="F867" t="s">
        <v>39</v>
      </c>
      <c r="G867" t="s">
        <v>74</v>
      </c>
      <c r="H867" t="s">
        <v>59</v>
      </c>
      <c r="I867" t="s">
        <v>42</v>
      </c>
      <c r="J867" t="s">
        <v>29</v>
      </c>
      <c r="K867" t="s">
        <v>30</v>
      </c>
      <c r="L867" t="s">
        <v>66</v>
      </c>
      <c r="M867">
        <v>142</v>
      </c>
      <c r="N867" t="s">
        <v>5274</v>
      </c>
      <c r="O867" t="s">
        <v>46</v>
      </c>
      <c r="P867">
        <v>142</v>
      </c>
      <c r="Q867">
        <v>0</v>
      </c>
      <c r="R867">
        <v>0</v>
      </c>
      <c r="S867" t="s">
        <v>5275</v>
      </c>
      <c r="T867" t="s">
        <v>35</v>
      </c>
      <c r="U867" t="s">
        <v>35</v>
      </c>
      <c r="V867">
        <v>0</v>
      </c>
      <c r="W867" t="s">
        <v>50</v>
      </c>
    </row>
    <row r="868" spans="1:23" x14ac:dyDescent="0.3">
      <c r="A868" t="s">
        <v>5276</v>
      </c>
      <c r="B868" s="1">
        <v>45039</v>
      </c>
      <c r="C868" s="1">
        <v>45125</v>
      </c>
      <c r="D868">
        <v>87</v>
      </c>
      <c r="E868" t="s">
        <v>24</v>
      </c>
      <c r="F868" t="s">
        <v>39</v>
      </c>
      <c r="G868" t="s">
        <v>26</v>
      </c>
      <c r="H868" t="s">
        <v>85</v>
      </c>
      <c r="I868" t="s">
        <v>28</v>
      </c>
      <c r="J868" t="s">
        <v>50</v>
      </c>
      <c r="K868" t="s">
        <v>30</v>
      </c>
      <c r="L868" t="s">
        <v>66</v>
      </c>
      <c r="M868">
        <v>87</v>
      </c>
      <c r="N868" t="s">
        <v>5277</v>
      </c>
      <c r="O868" t="s">
        <v>33</v>
      </c>
      <c r="P868">
        <v>0</v>
      </c>
      <c r="Q868">
        <v>0</v>
      </c>
      <c r="R868">
        <v>87</v>
      </c>
      <c r="S868" t="s">
        <v>5278</v>
      </c>
      <c r="T868" t="s">
        <v>35</v>
      </c>
      <c r="U868" t="s">
        <v>35</v>
      </c>
      <c r="V868">
        <v>0</v>
      </c>
      <c r="W868" t="s">
        <v>36</v>
      </c>
    </row>
    <row r="869" spans="1:23" x14ac:dyDescent="0.3">
      <c r="A869" t="s">
        <v>5276</v>
      </c>
      <c r="B869" s="1">
        <v>45039</v>
      </c>
      <c r="C869" s="1">
        <v>45127</v>
      </c>
      <c r="D869">
        <v>84783</v>
      </c>
      <c r="E869" t="s">
        <v>24</v>
      </c>
      <c r="F869" t="s">
        <v>25</v>
      </c>
      <c r="G869" t="s">
        <v>26</v>
      </c>
      <c r="H869" t="s">
        <v>85</v>
      </c>
      <c r="I869" t="s">
        <v>28</v>
      </c>
      <c r="J869" t="s">
        <v>50</v>
      </c>
      <c r="K869" t="s">
        <v>30</v>
      </c>
      <c r="L869" t="s">
        <v>66</v>
      </c>
      <c r="M869">
        <v>84783</v>
      </c>
      <c r="N869" t="s">
        <v>5277</v>
      </c>
      <c r="O869" t="s">
        <v>33</v>
      </c>
      <c r="P869">
        <v>0</v>
      </c>
      <c r="Q869">
        <v>0</v>
      </c>
      <c r="R869">
        <v>84783</v>
      </c>
      <c r="S869" t="s">
        <v>5278</v>
      </c>
      <c r="T869" t="s">
        <v>35</v>
      </c>
      <c r="U869" t="s">
        <v>35</v>
      </c>
      <c r="V869">
        <v>0</v>
      </c>
      <c r="W869" t="s">
        <v>36</v>
      </c>
    </row>
    <row r="870" spans="1:23" x14ac:dyDescent="0.3">
      <c r="A870" t="s">
        <v>5279</v>
      </c>
      <c r="B870" s="1">
        <v>45040</v>
      </c>
      <c r="C870" s="1">
        <v>45111</v>
      </c>
      <c r="D870">
        <v>122</v>
      </c>
      <c r="E870" t="s">
        <v>24</v>
      </c>
      <c r="F870" t="s">
        <v>39</v>
      </c>
      <c r="G870" t="s">
        <v>80</v>
      </c>
      <c r="H870" t="s">
        <v>52</v>
      </c>
      <c r="I870" t="s">
        <v>42</v>
      </c>
      <c r="J870" t="s">
        <v>70</v>
      </c>
      <c r="K870" t="s">
        <v>54</v>
      </c>
      <c r="L870" t="s">
        <v>66</v>
      </c>
      <c r="M870">
        <v>122</v>
      </c>
      <c r="N870" t="s">
        <v>5280</v>
      </c>
      <c r="O870" t="s">
        <v>46</v>
      </c>
      <c r="P870">
        <v>122</v>
      </c>
      <c r="Q870">
        <v>0</v>
      </c>
      <c r="R870">
        <v>0</v>
      </c>
      <c r="S870" t="s">
        <v>5281</v>
      </c>
      <c r="T870" t="s">
        <v>48</v>
      </c>
      <c r="U870" t="s">
        <v>453</v>
      </c>
      <c r="V870">
        <v>16465</v>
      </c>
      <c r="W870" t="s">
        <v>43</v>
      </c>
    </row>
    <row r="871" spans="1:23" x14ac:dyDescent="0.3">
      <c r="A871" t="s">
        <v>5279</v>
      </c>
      <c r="B871" s="1">
        <v>45040</v>
      </c>
      <c r="C871" s="1">
        <v>45113</v>
      </c>
      <c r="D871">
        <v>55786</v>
      </c>
      <c r="E871" t="s">
        <v>24</v>
      </c>
      <c r="F871" t="s">
        <v>25</v>
      </c>
      <c r="G871" t="s">
        <v>80</v>
      </c>
      <c r="H871" t="s">
        <v>52</v>
      </c>
      <c r="I871" t="s">
        <v>42</v>
      </c>
      <c r="J871" t="s">
        <v>70</v>
      </c>
      <c r="K871" t="s">
        <v>54</v>
      </c>
      <c r="L871" t="s">
        <v>66</v>
      </c>
      <c r="M871">
        <v>55786</v>
      </c>
      <c r="N871" t="s">
        <v>5280</v>
      </c>
      <c r="O871" t="s">
        <v>46</v>
      </c>
      <c r="P871">
        <v>55786</v>
      </c>
      <c r="Q871">
        <v>0</v>
      </c>
      <c r="R871">
        <v>0</v>
      </c>
      <c r="S871" t="s">
        <v>5281</v>
      </c>
      <c r="T871" t="s">
        <v>48</v>
      </c>
      <c r="U871" t="s">
        <v>453</v>
      </c>
      <c r="V871">
        <v>16465</v>
      </c>
      <c r="W871" t="s">
        <v>43</v>
      </c>
    </row>
    <row r="872" spans="1:23" x14ac:dyDescent="0.3">
      <c r="A872" t="s">
        <v>5282</v>
      </c>
      <c r="B872" s="1">
        <v>45041</v>
      </c>
      <c r="C872" s="1">
        <v>45131</v>
      </c>
      <c r="D872">
        <v>89412</v>
      </c>
      <c r="E872" t="s">
        <v>24</v>
      </c>
      <c r="F872" t="s">
        <v>25</v>
      </c>
      <c r="G872" t="s">
        <v>109</v>
      </c>
      <c r="H872" t="s">
        <v>41</v>
      </c>
      <c r="I872" t="s">
        <v>42</v>
      </c>
      <c r="J872" t="s">
        <v>70</v>
      </c>
      <c r="K872" t="s">
        <v>54</v>
      </c>
      <c r="L872" t="s">
        <v>66</v>
      </c>
      <c r="M872">
        <v>89412</v>
      </c>
      <c r="N872" t="s">
        <v>962</v>
      </c>
      <c r="O872" t="s">
        <v>61</v>
      </c>
      <c r="P872">
        <v>0</v>
      </c>
      <c r="Q872">
        <v>89412</v>
      </c>
      <c r="R872">
        <v>0</v>
      </c>
      <c r="S872" t="s">
        <v>5283</v>
      </c>
      <c r="T872" t="s">
        <v>35</v>
      </c>
      <c r="U872" t="s">
        <v>35</v>
      </c>
      <c r="V872">
        <v>0</v>
      </c>
      <c r="W872" t="s">
        <v>64</v>
      </c>
    </row>
    <row r="873" spans="1:23" x14ac:dyDescent="0.3">
      <c r="A873" t="s">
        <v>5284</v>
      </c>
      <c r="B873" s="1">
        <v>45042</v>
      </c>
      <c r="C873" s="1">
        <v>45131</v>
      </c>
      <c r="D873">
        <v>97</v>
      </c>
      <c r="E873" t="s">
        <v>24</v>
      </c>
      <c r="F873" t="s">
        <v>39</v>
      </c>
      <c r="G873" t="s">
        <v>80</v>
      </c>
      <c r="H873" t="s">
        <v>52</v>
      </c>
      <c r="I873" t="s">
        <v>28</v>
      </c>
      <c r="J873" t="s">
        <v>50</v>
      </c>
      <c r="K873" t="s">
        <v>30</v>
      </c>
      <c r="L873" t="s">
        <v>75</v>
      </c>
      <c r="M873">
        <v>97</v>
      </c>
      <c r="N873" t="s">
        <v>554</v>
      </c>
      <c r="O873" t="s">
        <v>33</v>
      </c>
      <c r="P873">
        <v>0</v>
      </c>
      <c r="Q873">
        <v>0</v>
      </c>
      <c r="R873">
        <v>97</v>
      </c>
      <c r="S873" t="s">
        <v>5285</v>
      </c>
      <c r="T873" t="s">
        <v>35</v>
      </c>
      <c r="U873" t="s">
        <v>35</v>
      </c>
      <c r="V873">
        <v>0</v>
      </c>
      <c r="W873" t="s">
        <v>36</v>
      </c>
    </row>
    <row r="874" spans="1:23" x14ac:dyDescent="0.3">
      <c r="A874" t="s">
        <v>5284</v>
      </c>
      <c r="B874" s="1">
        <v>45042</v>
      </c>
      <c r="C874" s="1">
        <v>45106</v>
      </c>
      <c r="D874">
        <v>5991</v>
      </c>
      <c r="E874" t="s">
        <v>24</v>
      </c>
      <c r="F874" t="s">
        <v>25</v>
      </c>
      <c r="G874" t="s">
        <v>80</v>
      </c>
      <c r="H874" t="s">
        <v>52</v>
      </c>
      <c r="I874" t="s">
        <v>28</v>
      </c>
      <c r="J874" t="s">
        <v>50</v>
      </c>
      <c r="K874" t="s">
        <v>30</v>
      </c>
      <c r="L874" t="s">
        <v>75</v>
      </c>
      <c r="M874">
        <v>5991</v>
      </c>
      <c r="N874" t="s">
        <v>554</v>
      </c>
      <c r="O874" t="s">
        <v>33</v>
      </c>
      <c r="P874">
        <v>0</v>
      </c>
      <c r="Q874">
        <v>0</v>
      </c>
      <c r="R874">
        <v>5991</v>
      </c>
      <c r="S874" t="s">
        <v>5285</v>
      </c>
      <c r="T874" t="s">
        <v>35</v>
      </c>
      <c r="U874" t="s">
        <v>35</v>
      </c>
      <c r="V874">
        <v>0</v>
      </c>
      <c r="W874" t="s">
        <v>36</v>
      </c>
    </row>
    <row r="875" spans="1:23" x14ac:dyDescent="0.3">
      <c r="A875" t="s">
        <v>5286</v>
      </c>
      <c r="B875" s="1">
        <v>45043</v>
      </c>
      <c r="C875" s="1">
        <v>45122</v>
      </c>
      <c r="D875">
        <v>134</v>
      </c>
      <c r="E875" t="s">
        <v>38</v>
      </c>
      <c r="F875" t="s">
        <v>39</v>
      </c>
      <c r="G875" t="s">
        <v>119</v>
      </c>
      <c r="H875" t="s">
        <v>59</v>
      </c>
      <c r="I875" t="s">
        <v>42</v>
      </c>
      <c r="J875" t="s">
        <v>29</v>
      </c>
      <c r="K875" t="s">
        <v>54</v>
      </c>
      <c r="L875" t="s">
        <v>55</v>
      </c>
      <c r="M875">
        <v>134</v>
      </c>
      <c r="N875" t="s">
        <v>2040</v>
      </c>
      <c r="O875" t="s">
        <v>61</v>
      </c>
      <c r="P875">
        <v>0</v>
      </c>
      <c r="Q875">
        <v>134</v>
      </c>
      <c r="R875">
        <v>0</v>
      </c>
      <c r="S875" t="s">
        <v>5287</v>
      </c>
      <c r="T875" t="s">
        <v>35</v>
      </c>
      <c r="U875" t="s">
        <v>35</v>
      </c>
      <c r="V875">
        <v>0</v>
      </c>
      <c r="W875" t="s">
        <v>53</v>
      </c>
    </row>
    <row r="876" spans="1:23" x14ac:dyDescent="0.3">
      <c r="A876" t="s">
        <v>5286</v>
      </c>
      <c r="B876" s="1">
        <v>45043</v>
      </c>
      <c r="C876" s="1">
        <v>45131</v>
      </c>
      <c r="D876">
        <v>67872</v>
      </c>
      <c r="E876" t="s">
        <v>38</v>
      </c>
      <c r="F876" t="s">
        <v>25</v>
      </c>
      <c r="G876" t="s">
        <v>119</v>
      </c>
      <c r="H876" t="s">
        <v>59</v>
      </c>
      <c r="I876" t="s">
        <v>42</v>
      </c>
      <c r="J876" t="s">
        <v>29</v>
      </c>
      <c r="K876" t="s">
        <v>54</v>
      </c>
      <c r="L876" t="s">
        <v>55</v>
      </c>
      <c r="M876">
        <v>67872</v>
      </c>
      <c r="N876" t="s">
        <v>2040</v>
      </c>
      <c r="O876" t="s">
        <v>61</v>
      </c>
      <c r="P876">
        <v>0</v>
      </c>
      <c r="Q876">
        <v>67872</v>
      </c>
      <c r="R876">
        <v>0</v>
      </c>
      <c r="S876" t="s">
        <v>5287</v>
      </c>
      <c r="T876" t="s">
        <v>35</v>
      </c>
      <c r="U876" t="s">
        <v>35</v>
      </c>
      <c r="V876">
        <v>0</v>
      </c>
      <c r="W876" t="s">
        <v>53</v>
      </c>
    </row>
    <row r="877" spans="1:23" x14ac:dyDescent="0.3">
      <c r="A877" t="s">
        <v>5288</v>
      </c>
      <c r="B877" s="1">
        <v>45044</v>
      </c>
      <c r="C877" s="1">
        <v>45106</v>
      </c>
      <c r="D877">
        <v>145</v>
      </c>
      <c r="E877" t="s">
        <v>38</v>
      </c>
      <c r="F877" t="s">
        <v>39</v>
      </c>
      <c r="G877" t="s">
        <v>80</v>
      </c>
      <c r="H877" t="s">
        <v>59</v>
      </c>
      <c r="I877" t="s">
        <v>28</v>
      </c>
      <c r="J877" t="s">
        <v>50</v>
      </c>
      <c r="K877" t="s">
        <v>30</v>
      </c>
      <c r="L877" t="s">
        <v>44</v>
      </c>
      <c r="M877">
        <v>145</v>
      </c>
      <c r="N877" t="s">
        <v>5289</v>
      </c>
      <c r="O877" t="s">
        <v>33</v>
      </c>
      <c r="P877">
        <v>0</v>
      </c>
      <c r="Q877">
        <v>0</v>
      </c>
      <c r="R877">
        <v>145</v>
      </c>
      <c r="S877" t="s">
        <v>5290</v>
      </c>
      <c r="T877" t="s">
        <v>35</v>
      </c>
      <c r="U877" t="s">
        <v>35</v>
      </c>
      <c r="V877">
        <v>0</v>
      </c>
      <c r="W877" t="s">
        <v>29</v>
      </c>
    </row>
    <row r="878" spans="1:23" x14ac:dyDescent="0.3">
      <c r="A878" t="s">
        <v>5288</v>
      </c>
      <c r="B878" s="1">
        <v>45044</v>
      </c>
      <c r="C878" s="1">
        <v>45113</v>
      </c>
      <c r="D878">
        <v>52532</v>
      </c>
      <c r="E878" t="s">
        <v>38</v>
      </c>
      <c r="F878" t="s">
        <v>25</v>
      </c>
      <c r="G878" t="s">
        <v>80</v>
      </c>
      <c r="H878" t="s">
        <v>59</v>
      </c>
      <c r="I878" t="s">
        <v>28</v>
      </c>
      <c r="J878" t="s">
        <v>50</v>
      </c>
      <c r="K878" t="s">
        <v>30</v>
      </c>
      <c r="L878" t="s">
        <v>44</v>
      </c>
      <c r="M878">
        <v>52532</v>
      </c>
      <c r="N878" t="s">
        <v>5289</v>
      </c>
      <c r="O878" t="s">
        <v>33</v>
      </c>
      <c r="P878">
        <v>0</v>
      </c>
      <c r="Q878">
        <v>0</v>
      </c>
      <c r="R878">
        <v>52532</v>
      </c>
      <c r="S878" t="s">
        <v>5290</v>
      </c>
      <c r="T878" t="s">
        <v>35</v>
      </c>
      <c r="U878" t="s">
        <v>35</v>
      </c>
      <c r="V878">
        <v>0</v>
      </c>
      <c r="W878" t="s">
        <v>29</v>
      </c>
    </row>
    <row r="879" spans="1:23" x14ac:dyDescent="0.3">
      <c r="A879" t="s">
        <v>5291</v>
      </c>
      <c r="B879" s="1">
        <v>45045</v>
      </c>
      <c r="C879" s="1">
        <v>45106</v>
      </c>
      <c r="D879">
        <v>12657</v>
      </c>
      <c r="E879" t="s">
        <v>24</v>
      </c>
      <c r="F879" t="s">
        <v>25</v>
      </c>
      <c r="G879" t="s">
        <v>26</v>
      </c>
      <c r="H879" t="s">
        <v>59</v>
      </c>
      <c r="I879" t="s">
        <v>28</v>
      </c>
      <c r="J879" t="s">
        <v>29</v>
      </c>
      <c r="K879" t="s">
        <v>30</v>
      </c>
      <c r="L879" t="s">
        <v>75</v>
      </c>
      <c r="M879">
        <v>12657</v>
      </c>
      <c r="N879" t="s">
        <v>2731</v>
      </c>
      <c r="O879" t="s">
        <v>33</v>
      </c>
      <c r="P879">
        <v>0</v>
      </c>
      <c r="Q879">
        <v>0</v>
      </c>
      <c r="R879">
        <v>12657</v>
      </c>
      <c r="S879" t="s">
        <v>5292</v>
      </c>
      <c r="T879" t="s">
        <v>48</v>
      </c>
      <c r="U879" t="s">
        <v>472</v>
      </c>
      <c r="V879">
        <v>71346</v>
      </c>
      <c r="W879" t="s">
        <v>53</v>
      </c>
    </row>
    <row r="880" spans="1:23" x14ac:dyDescent="0.3">
      <c r="A880" t="s">
        <v>5293</v>
      </c>
      <c r="B880" s="1">
        <v>45046</v>
      </c>
      <c r="C880" s="1">
        <v>45135</v>
      </c>
      <c r="D880">
        <v>132</v>
      </c>
      <c r="E880" t="s">
        <v>24</v>
      </c>
      <c r="F880" t="s">
        <v>39</v>
      </c>
      <c r="G880" t="s">
        <v>40</v>
      </c>
      <c r="H880" t="s">
        <v>27</v>
      </c>
      <c r="I880" t="s">
        <v>42</v>
      </c>
      <c r="J880" t="s">
        <v>50</v>
      </c>
      <c r="K880" t="s">
        <v>30</v>
      </c>
      <c r="L880" t="s">
        <v>66</v>
      </c>
      <c r="M880">
        <v>132</v>
      </c>
      <c r="N880" t="s">
        <v>5294</v>
      </c>
      <c r="O880" t="s">
        <v>116</v>
      </c>
      <c r="P880">
        <v>132</v>
      </c>
      <c r="Q880">
        <v>0</v>
      </c>
      <c r="R880">
        <v>0</v>
      </c>
      <c r="S880" t="s">
        <v>5295</v>
      </c>
      <c r="T880" t="s">
        <v>48</v>
      </c>
      <c r="U880" t="s">
        <v>476</v>
      </c>
      <c r="V880">
        <v>9565</v>
      </c>
      <c r="W880" t="s">
        <v>50</v>
      </c>
    </row>
    <row r="881" spans="1:23" x14ac:dyDescent="0.3">
      <c r="A881" t="s">
        <v>5293</v>
      </c>
      <c r="B881" s="1">
        <v>45046</v>
      </c>
      <c r="C881" s="1">
        <v>45129</v>
      </c>
      <c r="D881">
        <v>77722</v>
      </c>
      <c r="E881" t="s">
        <v>24</v>
      </c>
      <c r="F881" t="s">
        <v>25</v>
      </c>
      <c r="G881" t="s">
        <v>40</v>
      </c>
      <c r="H881" t="s">
        <v>27</v>
      </c>
      <c r="I881" t="s">
        <v>42</v>
      </c>
      <c r="J881" t="s">
        <v>50</v>
      </c>
      <c r="K881" t="s">
        <v>30</v>
      </c>
      <c r="L881" t="s">
        <v>66</v>
      </c>
      <c r="M881">
        <v>77722</v>
      </c>
      <c r="N881" t="s">
        <v>5294</v>
      </c>
      <c r="O881" t="s">
        <v>116</v>
      </c>
      <c r="P881">
        <v>77722</v>
      </c>
      <c r="Q881">
        <v>0</v>
      </c>
      <c r="R881">
        <v>0</v>
      </c>
      <c r="S881" t="s">
        <v>5295</v>
      </c>
      <c r="T881" t="s">
        <v>48</v>
      </c>
      <c r="U881" t="s">
        <v>476</v>
      </c>
      <c r="V881">
        <v>9565</v>
      </c>
      <c r="W881" t="s">
        <v>50</v>
      </c>
    </row>
    <row r="882" spans="1:23" x14ac:dyDescent="0.3">
      <c r="A882" t="s">
        <v>5296</v>
      </c>
      <c r="B882" s="1">
        <v>45047</v>
      </c>
      <c r="C882" s="1">
        <v>45117</v>
      </c>
      <c r="D882">
        <v>29593</v>
      </c>
      <c r="E882" t="s">
        <v>38</v>
      </c>
      <c r="F882" t="s">
        <v>25</v>
      </c>
      <c r="G882" t="s">
        <v>40</v>
      </c>
      <c r="H882" t="s">
        <v>93</v>
      </c>
      <c r="I882" t="s">
        <v>42</v>
      </c>
      <c r="J882" t="s">
        <v>70</v>
      </c>
      <c r="K882" t="s">
        <v>30</v>
      </c>
      <c r="L882" t="s">
        <v>44</v>
      </c>
      <c r="M882">
        <v>29593</v>
      </c>
      <c r="N882" t="s">
        <v>5297</v>
      </c>
      <c r="O882" t="s">
        <v>61</v>
      </c>
      <c r="P882">
        <v>0</v>
      </c>
      <c r="Q882">
        <v>29593</v>
      </c>
      <c r="R882">
        <v>0</v>
      </c>
      <c r="S882" t="s">
        <v>5298</v>
      </c>
      <c r="T882" t="s">
        <v>35</v>
      </c>
      <c r="U882" t="s">
        <v>35</v>
      </c>
      <c r="V882">
        <v>0</v>
      </c>
      <c r="W882" t="s">
        <v>53</v>
      </c>
    </row>
    <row r="883" spans="1:23" x14ac:dyDescent="0.3">
      <c r="A883" t="s">
        <v>5299</v>
      </c>
      <c r="B883" s="1">
        <v>45048</v>
      </c>
      <c r="C883" s="1">
        <v>45120</v>
      </c>
      <c r="D883">
        <v>11</v>
      </c>
      <c r="E883" t="s">
        <v>24</v>
      </c>
      <c r="F883" t="s">
        <v>39</v>
      </c>
      <c r="G883" t="s">
        <v>80</v>
      </c>
      <c r="H883" t="s">
        <v>52</v>
      </c>
      <c r="I883" t="s">
        <v>42</v>
      </c>
      <c r="J883" t="s">
        <v>53</v>
      </c>
      <c r="K883" t="s">
        <v>30</v>
      </c>
      <c r="L883" t="s">
        <v>66</v>
      </c>
      <c r="M883">
        <v>110</v>
      </c>
      <c r="N883" t="s">
        <v>5300</v>
      </c>
      <c r="O883" t="s">
        <v>46</v>
      </c>
      <c r="P883">
        <v>110</v>
      </c>
      <c r="Q883">
        <v>0</v>
      </c>
      <c r="R883">
        <v>0</v>
      </c>
      <c r="S883" t="s">
        <v>5301</v>
      </c>
      <c r="T883" t="s">
        <v>48</v>
      </c>
      <c r="U883" t="s">
        <v>1138</v>
      </c>
      <c r="V883">
        <v>6736</v>
      </c>
      <c r="W883" t="s">
        <v>50</v>
      </c>
    </row>
    <row r="884" spans="1:23" x14ac:dyDescent="0.3">
      <c r="A884" t="s">
        <v>5299</v>
      </c>
      <c r="B884" s="1">
        <v>45048</v>
      </c>
      <c r="C884" s="1">
        <v>45128</v>
      </c>
      <c r="D884">
        <v>79608</v>
      </c>
      <c r="E884" t="s">
        <v>24</v>
      </c>
      <c r="F884" t="s">
        <v>25</v>
      </c>
      <c r="G884" t="s">
        <v>80</v>
      </c>
      <c r="H884" t="s">
        <v>52</v>
      </c>
      <c r="I884" t="s">
        <v>42</v>
      </c>
      <c r="J884" t="s">
        <v>53</v>
      </c>
      <c r="K884" t="s">
        <v>30</v>
      </c>
      <c r="L884" t="s">
        <v>66</v>
      </c>
      <c r="M884">
        <v>79608</v>
      </c>
      <c r="N884" t="s">
        <v>5300</v>
      </c>
      <c r="O884" t="s">
        <v>46</v>
      </c>
      <c r="P884">
        <v>79608</v>
      </c>
      <c r="Q884">
        <v>0</v>
      </c>
      <c r="R884">
        <v>0</v>
      </c>
      <c r="S884" t="s">
        <v>5301</v>
      </c>
      <c r="T884" t="s">
        <v>48</v>
      </c>
      <c r="U884" t="s">
        <v>1138</v>
      </c>
      <c r="V884">
        <v>6736</v>
      </c>
      <c r="W884" t="s">
        <v>50</v>
      </c>
    </row>
    <row r="885" spans="1:23" x14ac:dyDescent="0.3">
      <c r="A885" t="s">
        <v>5302</v>
      </c>
      <c r="B885" s="1">
        <v>45049</v>
      </c>
      <c r="C885" s="1">
        <v>45135</v>
      </c>
      <c r="D885">
        <v>24195</v>
      </c>
      <c r="E885" t="s">
        <v>38</v>
      </c>
      <c r="F885" t="s">
        <v>25</v>
      </c>
      <c r="G885" t="s">
        <v>109</v>
      </c>
      <c r="H885" t="s">
        <v>85</v>
      </c>
      <c r="I885" t="s">
        <v>42</v>
      </c>
      <c r="J885" t="s">
        <v>29</v>
      </c>
      <c r="K885" t="s">
        <v>30</v>
      </c>
      <c r="L885" t="s">
        <v>75</v>
      </c>
      <c r="M885">
        <v>24195</v>
      </c>
      <c r="N885" t="s">
        <v>246</v>
      </c>
      <c r="O885" t="s">
        <v>61</v>
      </c>
      <c r="P885">
        <v>0</v>
      </c>
      <c r="Q885">
        <v>24195</v>
      </c>
      <c r="R885">
        <v>0</v>
      </c>
      <c r="S885" t="s">
        <v>5303</v>
      </c>
      <c r="T885" t="s">
        <v>48</v>
      </c>
      <c r="U885" t="s">
        <v>487</v>
      </c>
      <c r="V885">
        <v>86123</v>
      </c>
      <c r="W885" t="s">
        <v>53</v>
      </c>
    </row>
    <row r="886" spans="1:23" x14ac:dyDescent="0.3">
      <c r="A886" t="s">
        <v>5304</v>
      </c>
      <c r="B886" s="1">
        <v>45050</v>
      </c>
      <c r="C886" s="1">
        <v>45127</v>
      </c>
      <c r="D886">
        <v>42138</v>
      </c>
      <c r="E886" t="s">
        <v>24</v>
      </c>
      <c r="F886" t="s">
        <v>25</v>
      </c>
      <c r="G886" t="s">
        <v>74</v>
      </c>
      <c r="H886" t="s">
        <v>85</v>
      </c>
      <c r="I886" t="s">
        <v>42</v>
      </c>
      <c r="J886" t="s">
        <v>29</v>
      </c>
      <c r="K886" t="s">
        <v>30</v>
      </c>
      <c r="L886" t="s">
        <v>55</v>
      </c>
      <c r="M886">
        <v>42138</v>
      </c>
      <c r="N886" t="s">
        <v>1230</v>
      </c>
      <c r="O886" t="s">
        <v>61</v>
      </c>
      <c r="P886">
        <v>0</v>
      </c>
      <c r="Q886">
        <v>42138</v>
      </c>
      <c r="R886">
        <v>0</v>
      </c>
      <c r="S886" t="s">
        <v>5305</v>
      </c>
      <c r="T886" t="s">
        <v>48</v>
      </c>
      <c r="U886" t="s">
        <v>1145</v>
      </c>
      <c r="V886">
        <v>79525</v>
      </c>
      <c r="W886" t="s">
        <v>36</v>
      </c>
    </row>
    <row r="887" spans="1:23" x14ac:dyDescent="0.3">
      <c r="A887" t="s">
        <v>5306</v>
      </c>
      <c r="B887" s="1">
        <v>45051</v>
      </c>
      <c r="C887" s="1">
        <v>45117</v>
      </c>
      <c r="D887">
        <v>36881</v>
      </c>
      <c r="E887" t="s">
        <v>38</v>
      </c>
      <c r="F887" t="s">
        <v>25</v>
      </c>
      <c r="G887" t="s">
        <v>40</v>
      </c>
      <c r="H887" t="s">
        <v>27</v>
      </c>
      <c r="I887" t="s">
        <v>42</v>
      </c>
      <c r="J887" t="s">
        <v>70</v>
      </c>
      <c r="K887" t="s">
        <v>30</v>
      </c>
      <c r="L887" t="s">
        <v>66</v>
      </c>
      <c r="M887">
        <v>36881</v>
      </c>
      <c r="N887" t="s">
        <v>2806</v>
      </c>
      <c r="O887" t="s">
        <v>116</v>
      </c>
      <c r="P887">
        <v>36881</v>
      </c>
      <c r="Q887">
        <v>0</v>
      </c>
      <c r="R887">
        <v>0</v>
      </c>
      <c r="S887" t="s">
        <v>5307</v>
      </c>
      <c r="T887" t="s">
        <v>35</v>
      </c>
      <c r="U887" t="s">
        <v>35</v>
      </c>
      <c r="V887">
        <v>0</v>
      </c>
      <c r="W887" t="s">
        <v>64</v>
      </c>
    </row>
    <row r="888" spans="1:23" x14ac:dyDescent="0.3">
      <c r="A888" t="s">
        <v>5308</v>
      </c>
      <c r="B888" s="1">
        <v>45052</v>
      </c>
      <c r="C888" s="1">
        <v>45136</v>
      </c>
      <c r="D888">
        <v>51601</v>
      </c>
      <c r="E888" t="s">
        <v>24</v>
      </c>
      <c r="F888" t="s">
        <v>25</v>
      </c>
      <c r="G888" t="s">
        <v>40</v>
      </c>
      <c r="H888" t="s">
        <v>52</v>
      </c>
      <c r="I888" t="s">
        <v>28</v>
      </c>
      <c r="J888" t="s">
        <v>53</v>
      </c>
      <c r="K888" t="s">
        <v>54</v>
      </c>
      <c r="L888" t="s">
        <v>66</v>
      </c>
      <c r="M888">
        <v>51601</v>
      </c>
      <c r="N888" t="s">
        <v>5309</v>
      </c>
      <c r="O888" t="s">
        <v>33</v>
      </c>
      <c r="P888">
        <v>0</v>
      </c>
      <c r="Q888">
        <v>0</v>
      </c>
      <c r="R888">
        <v>51601</v>
      </c>
      <c r="S888" t="s">
        <v>5310</v>
      </c>
      <c r="T888" t="s">
        <v>35</v>
      </c>
      <c r="U888" t="s">
        <v>35</v>
      </c>
      <c r="V888">
        <v>0</v>
      </c>
      <c r="W888" t="s">
        <v>64</v>
      </c>
    </row>
    <row r="889" spans="1:23" x14ac:dyDescent="0.3">
      <c r="A889" t="s">
        <v>5311</v>
      </c>
      <c r="B889" s="1">
        <v>45053</v>
      </c>
      <c r="C889" s="1">
        <v>45132</v>
      </c>
      <c r="D889">
        <v>134</v>
      </c>
      <c r="E889" t="s">
        <v>24</v>
      </c>
      <c r="F889" t="s">
        <v>39</v>
      </c>
      <c r="G889" t="s">
        <v>26</v>
      </c>
      <c r="H889" t="s">
        <v>59</v>
      </c>
      <c r="I889" t="s">
        <v>42</v>
      </c>
      <c r="J889" t="s">
        <v>70</v>
      </c>
      <c r="K889" t="s">
        <v>54</v>
      </c>
      <c r="L889" t="s">
        <v>55</v>
      </c>
      <c r="M889">
        <v>134</v>
      </c>
      <c r="N889" t="s">
        <v>5312</v>
      </c>
      <c r="O889" t="s">
        <v>116</v>
      </c>
      <c r="P889">
        <v>134</v>
      </c>
      <c r="Q889">
        <v>0</v>
      </c>
      <c r="R889">
        <v>0</v>
      </c>
      <c r="S889" t="s">
        <v>5313</v>
      </c>
      <c r="T889" t="s">
        <v>48</v>
      </c>
      <c r="U889" t="s">
        <v>502</v>
      </c>
      <c r="V889">
        <v>62567</v>
      </c>
      <c r="W889" t="s">
        <v>43</v>
      </c>
    </row>
    <row r="890" spans="1:23" x14ac:dyDescent="0.3">
      <c r="A890" t="s">
        <v>5311</v>
      </c>
      <c r="B890" s="1">
        <v>45053</v>
      </c>
      <c r="C890" s="1">
        <v>45113</v>
      </c>
      <c r="D890">
        <v>52852</v>
      </c>
      <c r="E890" t="s">
        <v>24</v>
      </c>
      <c r="F890" t="s">
        <v>25</v>
      </c>
      <c r="G890" t="s">
        <v>26</v>
      </c>
      <c r="H890" t="s">
        <v>59</v>
      </c>
      <c r="I890" t="s">
        <v>42</v>
      </c>
      <c r="J890" t="s">
        <v>70</v>
      </c>
      <c r="K890" t="s">
        <v>54</v>
      </c>
      <c r="L890" t="s">
        <v>55</v>
      </c>
      <c r="M890">
        <v>52852</v>
      </c>
      <c r="N890" t="s">
        <v>5312</v>
      </c>
      <c r="O890" t="s">
        <v>116</v>
      </c>
      <c r="P890">
        <v>52852</v>
      </c>
      <c r="Q890">
        <v>0</v>
      </c>
      <c r="R890">
        <v>0</v>
      </c>
      <c r="S890" t="s">
        <v>5313</v>
      </c>
      <c r="T890" t="s">
        <v>48</v>
      </c>
      <c r="U890" t="s">
        <v>502</v>
      </c>
      <c r="V890">
        <v>62567</v>
      </c>
      <c r="W890" t="s">
        <v>43</v>
      </c>
    </row>
    <row r="891" spans="1:23" x14ac:dyDescent="0.3">
      <c r="A891" t="s">
        <v>5314</v>
      </c>
      <c r="B891" s="1">
        <v>45054</v>
      </c>
      <c r="C891" s="1">
        <v>45132</v>
      </c>
      <c r="D891">
        <v>19388</v>
      </c>
      <c r="E891" t="s">
        <v>24</v>
      </c>
      <c r="F891" t="s">
        <v>25</v>
      </c>
      <c r="G891" t="s">
        <v>119</v>
      </c>
      <c r="H891" t="s">
        <v>52</v>
      </c>
      <c r="I891" t="s">
        <v>42</v>
      </c>
      <c r="J891" t="s">
        <v>114</v>
      </c>
      <c r="K891" t="s">
        <v>54</v>
      </c>
      <c r="L891" t="s">
        <v>75</v>
      </c>
      <c r="M891">
        <v>19388</v>
      </c>
      <c r="N891" t="s">
        <v>3133</v>
      </c>
      <c r="O891" t="s">
        <v>46</v>
      </c>
      <c r="P891">
        <v>19388</v>
      </c>
      <c r="Q891">
        <v>0</v>
      </c>
      <c r="R891">
        <v>0</v>
      </c>
      <c r="S891" t="s">
        <v>5315</v>
      </c>
      <c r="T891" t="s">
        <v>35</v>
      </c>
      <c r="U891" t="s">
        <v>35</v>
      </c>
      <c r="V891">
        <v>0</v>
      </c>
      <c r="W891" t="s">
        <v>36</v>
      </c>
    </row>
    <row r="892" spans="1:23" x14ac:dyDescent="0.3">
      <c r="A892" t="s">
        <v>5316</v>
      </c>
      <c r="B892" s="1">
        <v>45055</v>
      </c>
      <c r="C892" s="1">
        <v>45126</v>
      </c>
      <c r="D892">
        <v>81</v>
      </c>
      <c r="E892" t="s">
        <v>38</v>
      </c>
      <c r="F892" t="s">
        <v>39</v>
      </c>
      <c r="G892" t="s">
        <v>119</v>
      </c>
      <c r="H892" t="s">
        <v>93</v>
      </c>
      <c r="I892" t="s">
        <v>28</v>
      </c>
      <c r="J892" t="s">
        <v>36</v>
      </c>
      <c r="K892" t="s">
        <v>30</v>
      </c>
      <c r="L892" t="s">
        <v>31</v>
      </c>
      <c r="M892">
        <v>81</v>
      </c>
      <c r="N892" t="s">
        <v>406</v>
      </c>
      <c r="O892" t="s">
        <v>33</v>
      </c>
      <c r="P892">
        <v>0</v>
      </c>
      <c r="Q892">
        <v>0</v>
      </c>
      <c r="R892">
        <v>81</v>
      </c>
      <c r="S892" t="s">
        <v>5317</v>
      </c>
      <c r="T892" t="s">
        <v>35</v>
      </c>
      <c r="U892" t="s">
        <v>35</v>
      </c>
      <c r="V892">
        <v>0</v>
      </c>
      <c r="W892" t="s">
        <v>43</v>
      </c>
    </row>
    <row r="893" spans="1:23" x14ac:dyDescent="0.3">
      <c r="A893" t="s">
        <v>5316</v>
      </c>
      <c r="B893" s="1">
        <v>45055</v>
      </c>
      <c r="C893" s="1">
        <v>45140</v>
      </c>
      <c r="D893">
        <v>1334</v>
      </c>
      <c r="E893" t="s">
        <v>38</v>
      </c>
      <c r="F893" t="s">
        <v>25</v>
      </c>
      <c r="G893" t="s">
        <v>119</v>
      </c>
      <c r="H893" t="s">
        <v>93</v>
      </c>
      <c r="I893" t="s">
        <v>28</v>
      </c>
      <c r="J893" t="s">
        <v>36</v>
      </c>
      <c r="K893" t="s">
        <v>30</v>
      </c>
      <c r="L893" t="s">
        <v>31</v>
      </c>
      <c r="M893">
        <v>13340</v>
      </c>
      <c r="N893" t="s">
        <v>406</v>
      </c>
      <c r="O893" t="s">
        <v>33</v>
      </c>
      <c r="P893">
        <v>0</v>
      </c>
      <c r="Q893">
        <v>0</v>
      </c>
      <c r="R893">
        <v>13340</v>
      </c>
      <c r="S893" t="s">
        <v>5317</v>
      </c>
      <c r="T893" t="s">
        <v>35</v>
      </c>
      <c r="U893" t="s">
        <v>35</v>
      </c>
      <c r="V893">
        <v>0</v>
      </c>
      <c r="W893" t="s">
        <v>43</v>
      </c>
    </row>
    <row r="894" spans="1:23" x14ac:dyDescent="0.3">
      <c r="A894" t="s">
        <v>5318</v>
      </c>
      <c r="B894" s="1">
        <v>45056</v>
      </c>
      <c r="C894" s="1">
        <v>45131</v>
      </c>
      <c r="D894">
        <v>9361</v>
      </c>
      <c r="E894" t="s">
        <v>24</v>
      </c>
      <c r="F894" t="s">
        <v>25</v>
      </c>
      <c r="G894" t="s">
        <v>109</v>
      </c>
      <c r="H894" t="s">
        <v>27</v>
      </c>
      <c r="I894" t="s">
        <v>42</v>
      </c>
      <c r="J894" t="s">
        <v>53</v>
      </c>
      <c r="K894" t="s">
        <v>54</v>
      </c>
      <c r="L894" t="s">
        <v>75</v>
      </c>
      <c r="M894">
        <v>9361</v>
      </c>
      <c r="N894" t="s">
        <v>1368</v>
      </c>
      <c r="O894" t="s">
        <v>116</v>
      </c>
      <c r="P894">
        <v>9361</v>
      </c>
      <c r="Q894">
        <v>0</v>
      </c>
      <c r="R894">
        <v>0</v>
      </c>
      <c r="S894" t="s">
        <v>5319</v>
      </c>
      <c r="T894" t="s">
        <v>48</v>
      </c>
      <c r="U894" t="s">
        <v>512</v>
      </c>
      <c r="V894">
        <v>38561</v>
      </c>
      <c r="W894" t="s">
        <v>50</v>
      </c>
    </row>
    <row r="895" spans="1:23" x14ac:dyDescent="0.3">
      <c r="A895" t="s">
        <v>5320</v>
      </c>
      <c r="B895" s="1">
        <v>45057</v>
      </c>
      <c r="C895" s="1">
        <v>45118</v>
      </c>
      <c r="D895">
        <v>33527</v>
      </c>
      <c r="E895" t="s">
        <v>38</v>
      </c>
      <c r="F895" t="s">
        <v>25</v>
      </c>
      <c r="G895" t="s">
        <v>26</v>
      </c>
      <c r="H895" t="s">
        <v>41</v>
      </c>
      <c r="I895" t="s">
        <v>42</v>
      </c>
      <c r="J895" t="s">
        <v>64</v>
      </c>
      <c r="K895" t="s">
        <v>30</v>
      </c>
      <c r="L895" t="s">
        <v>44</v>
      </c>
      <c r="M895">
        <v>33527</v>
      </c>
      <c r="N895" t="s">
        <v>2502</v>
      </c>
      <c r="O895" t="s">
        <v>116</v>
      </c>
      <c r="P895">
        <v>33527</v>
      </c>
      <c r="Q895">
        <v>0</v>
      </c>
      <c r="R895">
        <v>0</v>
      </c>
      <c r="S895" t="s">
        <v>5321</v>
      </c>
      <c r="T895" t="s">
        <v>48</v>
      </c>
      <c r="U895" t="s">
        <v>516</v>
      </c>
      <c r="V895">
        <v>54389</v>
      </c>
      <c r="W895" t="s">
        <v>29</v>
      </c>
    </row>
    <row r="896" spans="1:23" x14ac:dyDescent="0.3">
      <c r="A896" t="s">
        <v>5322</v>
      </c>
      <c r="B896" s="1">
        <v>45058</v>
      </c>
      <c r="C896" s="1">
        <v>45135</v>
      </c>
      <c r="D896">
        <v>76838</v>
      </c>
      <c r="E896" t="s">
        <v>24</v>
      </c>
      <c r="F896" t="s">
        <v>25</v>
      </c>
      <c r="G896" t="s">
        <v>40</v>
      </c>
      <c r="H896" t="s">
        <v>27</v>
      </c>
      <c r="I896" t="s">
        <v>42</v>
      </c>
      <c r="J896" t="s">
        <v>29</v>
      </c>
      <c r="K896" t="s">
        <v>30</v>
      </c>
      <c r="L896" t="s">
        <v>55</v>
      </c>
      <c r="M896">
        <v>76838</v>
      </c>
      <c r="N896" t="s">
        <v>4235</v>
      </c>
      <c r="O896" t="s">
        <v>46</v>
      </c>
      <c r="P896">
        <v>76838</v>
      </c>
      <c r="Q896">
        <v>0</v>
      </c>
      <c r="R896">
        <v>0</v>
      </c>
      <c r="S896" t="s">
        <v>5323</v>
      </c>
      <c r="T896" t="s">
        <v>48</v>
      </c>
      <c r="U896" t="s">
        <v>520</v>
      </c>
      <c r="V896">
        <v>99631</v>
      </c>
      <c r="W896" t="s">
        <v>50</v>
      </c>
    </row>
    <row r="897" spans="1:23" x14ac:dyDescent="0.3">
      <c r="A897" t="s">
        <v>5324</v>
      </c>
      <c r="B897" s="1">
        <v>45059</v>
      </c>
      <c r="C897" s="1">
        <v>45142</v>
      </c>
      <c r="D897">
        <v>1836</v>
      </c>
      <c r="E897" t="s">
        <v>24</v>
      </c>
      <c r="F897" t="s">
        <v>25</v>
      </c>
      <c r="G897" t="s">
        <v>119</v>
      </c>
      <c r="H897" t="s">
        <v>27</v>
      </c>
      <c r="I897" t="s">
        <v>42</v>
      </c>
      <c r="J897" t="s">
        <v>50</v>
      </c>
      <c r="K897" t="s">
        <v>30</v>
      </c>
      <c r="L897" t="s">
        <v>55</v>
      </c>
      <c r="M897">
        <v>18360</v>
      </c>
      <c r="N897" t="s">
        <v>3300</v>
      </c>
      <c r="O897" t="s">
        <v>46</v>
      </c>
      <c r="P897">
        <v>18360</v>
      </c>
      <c r="Q897">
        <v>0</v>
      </c>
      <c r="R897">
        <v>0</v>
      </c>
      <c r="S897" t="s">
        <v>5325</v>
      </c>
      <c r="T897" t="s">
        <v>48</v>
      </c>
      <c r="U897" t="s">
        <v>524</v>
      </c>
      <c r="V897">
        <v>92386</v>
      </c>
      <c r="W897" t="s">
        <v>36</v>
      </c>
    </row>
    <row r="898" spans="1:23" x14ac:dyDescent="0.3">
      <c r="A898" t="s">
        <v>5326</v>
      </c>
      <c r="B898" s="1">
        <v>45060</v>
      </c>
      <c r="C898" s="1">
        <v>45131</v>
      </c>
      <c r="D898">
        <v>8982</v>
      </c>
      <c r="E898" t="s">
        <v>38</v>
      </c>
      <c r="F898" t="s">
        <v>25</v>
      </c>
      <c r="G898" t="s">
        <v>40</v>
      </c>
      <c r="H898" t="s">
        <v>59</v>
      </c>
      <c r="I898" t="s">
        <v>28</v>
      </c>
      <c r="J898" t="s">
        <v>36</v>
      </c>
      <c r="K898" t="s">
        <v>30</v>
      </c>
      <c r="L898" t="s">
        <v>55</v>
      </c>
      <c r="M898">
        <v>8982</v>
      </c>
      <c r="N898" t="s">
        <v>1299</v>
      </c>
      <c r="O898" t="s">
        <v>33</v>
      </c>
      <c r="P898">
        <v>0</v>
      </c>
      <c r="Q898">
        <v>0</v>
      </c>
      <c r="R898">
        <v>8982</v>
      </c>
      <c r="S898" t="s">
        <v>5327</v>
      </c>
      <c r="T898" t="s">
        <v>35</v>
      </c>
      <c r="U898" t="s">
        <v>35</v>
      </c>
      <c r="V898">
        <v>0</v>
      </c>
      <c r="W898" t="s">
        <v>50</v>
      </c>
    </row>
    <row r="899" spans="1:23" x14ac:dyDescent="0.3">
      <c r="A899" t="s">
        <v>5328</v>
      </c>
      <c r="B899" s="1">
        <v>45061</v>
      </c>
      <c r="C899" s="1">
        <v>45146</v>
      </c>
      <c r="D899">
        <v>2124</v>
      </c>
      <c r="E899" t="s">
        <v>38</v>
      </c>
      <c r="F899" t="s">
        <v>25</v>
      </c>
      <c r="G899" t="s">
        <v>109</v>
      </c>
      <c r="H899" t="s">
        <v>85</v>
      </c>
      <c r="I899" t="s">
        <v>42</v>
      </c>
      <c r="J899" t="s">
        <v>53</v>
      </c>
      <c r="K899" t="s">
        <v>54</v>
      </c>
      <c r="L899" t="s">
        <v>75</v>
      </c>
      <c r="M899">
        <v>2124</v>
      </c>
      <c r="N899" t="s">
        <v>1665</v>
      </c>
      <c r="O899" t="s">
        <v>61</v>
      </c>
      <c r="P899">
        <v>0</v>
      </c>
      <c r="Q899">
        <v>2124</v>
      </c>
      <c r="R899">
        <v>0</v>
      </c>
      <c r="S899" t="s">
        <v>5329</v>
      </c>
      <c r="T899" t="s">
        <v>48</v>
      </c>
      <c r="U899" t="s">
        <v>1768</v>
      </c>
      <c r="V899">
        <v>9471</v>
      </c>
      <c r="W899" t="s">
        <v>53</v>
      </c>
    </row>
    <row r="900" spans="1:23" x14ac:dyDescent="0.3">
      <c r="A900" t="s">
        <v>5330</v>
      </c>
      <c r="B900" s="1">
        <v>45062</v>
      </c>
      <c r="C900" s="1">
        <v>45129</v>
      </c>
      <c r="D900">
        <v>119</v>
      </c>
      <c r="E900" t="s">
        <v>24</v>
      </c>
      <c r="F900" t="s">
        <v>39</v>
      </c>
      <c r="G900" t="s">
        <v>74</v>
      </c>
      <c r="H900" t="s">
        <v>85</v>
      </c>
      <c r="I900" t="s">
        <v>42</v>
      </c>
      <c r="J900" t="s">
        <v>70</v>
      </c>
      <c r="K900" t="s">
        <v>30</v>
      </c>
      <c r="L900" t="s">
        <v>55</v>
      </c>
      <c r="M900">
        <v>119</v>
      </c>
      <c r="N900" t="s">
        <v>1953</v>
      </c>
      <c r="O900" t="s">
        <v>46</v>
      </c>
      <c r="P900">
        <v>119</v>
      </c>
      <c r="Q900">
        <v>0</v>
      </c>
      <c r="R900">
        <v>0</v>
      </c>
      <c r="S900" t="s">
        <v>5331</v>
      </c>
      <c r="T900" t="s">
        <v>48</v>
      </c>
      <c r="U900" t="s">
        <v>534</v>
      </c>
      <c r="V900">
        <v>7486</v>
      </c>
      <c r="W900" t="s">
        <v>29</v>
      </c>
    </row>
    <row r="901" spans="1:23" x14ac:dyDescent="0.3">
      <c r="A901" t="s">
        <v>5330</v>
      </c>
      <c r="B901" s="1">
        <v>45062</v>
      </c>
      <c r="C901" s="1">
        <v>45144</v>
      </c>
      <c r="D901">
        <v>63218</v>
      </c>
      <c r="E901" t="s">
        <v>24</v>
      </c>
      <c r="F901" t="s">
        <v>25</v>
      </c>
      <c r="G901" t="s">
        <v>74</v>
      </c>
      <c r="H901" t="s">
        <v>85</v>
      </c>
      <c r="I901" t="s">
        <v>42</v>
      </c>
      <c r="J901" t="s">
        <v>70</v>
      </c>
      <c r="K901" t="s">
        <v>30</v>
      </c>
      <c r="L901" t="s">
        <v>55</v>
      </c>
      <c r="M901">
        <v>63218</v>
      </c>
      <c r="N901" t="s">
        <v>1953</v>
      </c>
      <c r="O901" t="s">
        <v>46</v>
      </c>
      <c r="P901">
        <v>63218</v>
      </c>
      <c r="Q901">
        <v>0</v>
      </c>
      <c r="R901">
        <v>0</v>
      </c>
      <c r="S901" t="s">
        <v>5331</v>
      </c>
      <c r="T901" t="s">
        <v>48</v>
      </c>
      <c r="U901" t="s">
        <v>534</v>
      </c>
      <c r="V901">
        <v>7486</v>
      </c>
      <c r="W901" t="s">
        <v>29</v>
      </c>
    </row>
    <row r="902" spans="1:23" x14ac:dyDescent="0.3">
      <c r="A902" t="s">
        <v>5332</v>
      </c>
      <c r="B902" s="1">
        <v>45063</v>
      </c>
      <c r="C902" s="1">
        <v>45150</v>
      </c>
      <c r="D902">
        <v>55518</v>
      </c>
      <c r="E902" t="s">
        <v>38</v>
      </c>
      <c r="F902" t="s">
        <v>25</v>
      </c>
      <c r="G902" t="s">
        <v>80</v>
      </c>
      <c r="H902" t="s">
        <v>27</v>
      </c>
      <c r="I902" t="s">
        <v>42</v>
      </c>
      <c r="J902" t="s">
        <v>43</v>
      </c>
      <c r="K902" t="s">
        <v>30</v>
      </c>
      <c r="L902" t="s">
        <v>31</v>
      </c>
      <c r="M902">
        <v>55518</v>
      </c>
      <c r="N902" t="s">
        <v>1309</v>
      </c>
      <c r="O902" t="s">
        <v>116</v>
      </c>
      <c r="P902">
        <v>55518</v>
      </c>
      <c r="Q902">
        <v>0</v>
      </c>
      <c r="R902">
        <v>0</v>
      </c>
      <c r="S902" t="s">
        <v>5333</v>
      </c>
      <c r="T902" t="s">
        <v>48</v>
      </c>
      <c r="U902" t="s">
        <v>1186</v>
      </c>
      <c r="V902">
        <v>16063</v>
      </c>
      <c r="W902" t="s">
        <v>64</v>
      </c>
    </row>
    <row r="903" spans="1:23" x14ac:dyDescent="0.3">
      <c r="A903" t="s">
        <v>5334</v>
      </c>
      <c r="B903" s="1">
        <v>45064</v>
      </c>
      <c r="C903" s="1">
        <v>45149</v>
      </c>
      <c r="D903">
        <v>132</v>
      </c>
      <c r="E903" t="s">
        <v>38</v>
      </c>
      <c r="F903" t="s">
        <v>39</v>
      </c>
      <c r="G903" t="s">
        <v>119</v>
      </c>
      <c r="H903" t="s">
        <v>59</v>
      </c>
      <c r="I903" t="s">
        <v>28</v>
      </c>
      <c r="J903" t="s">
        <v>50</v>
      </c>
      <c r="K903" t="s">
        <v>30</v>
      </c>
      <c r="L903" t="s">
        <v>31</v>
      </c>
      <c r="M903">
        <v>132</v>
      </c>
      <c r="N903" t="s">
        <v>4144</v>
      </c>
      <c r="O903" t="s">
        <v>33</v>
      </c>
      <c r="P903">
        <v>0</v>
      </c>
      <c r="Q903">
        <v>0</v>
      </c>
      <c r="R903">
        <v>132</v>
      </c>
      <c r="S903" t="s">
        <v>5335</v>
      </c>
      <c r="T903" t="s">
        <v>48</v>
      </c>
      <c r="U903" t="s">
        <v>541</v>
      </c>
      <c r="V903">
        <v>66264</v>
      </c>
      <c r="W903" t="s">
        <v>50</v>
      </c>
    </row>
    <row r="904" spans="1:23" x14ac:dyDescent="0.3">
      <c r="A904" t="s">
        <v>5334</v>
      </c>
      <c r="B904" s="1">
        <v>45064</v>
      </c>
      <c r="C904" s="1">
        <v>45127</v>
      </c>
      <c r="D904">
        <v>92067</v>
      </c>
      <c r="E904" t="s">
        <v>38</v>
      </c>
      <c r="F904" t="s">
        <v>25</v>
      </c>
      <c r="G904" t="s">
        <v>119</v>
      </c>
      <c r="H904" t="s">
        <v>59</v>
      </c>
      <c r="I904" t="s">
        <v>28</v>
      </c>
      <c r="J904" t="s">
        <v>50</v>
      </c>
      <c r="K904" t="s">
        <v>30</v>
      </c>
      <c r="L904" t="s">
        <v>31</v>
      </c>
      <c r="M904">
        <v>92067</v>
      </c>
      <c r="N904" t="s">
        <v>4144</v>
      </c>
      <c r="O904" t="s">
        <v>33</v>
      </c>
      <c r="P904">
        <v>0</v>
      </c>
      <c r="Q904">
        <v>0</v>
      </c>
      <c r="R904">
        <v>92067</v>
      </c>
      <c r="S904" t="s">
        <v>5335</v>
      </c>
      <c r="T904" t="s">
        <v>48</v>
      </c>
      <c r="U904" t="s">
        <v>541</v>
      </c>
      <c r="V904">
        <v>66264</v>
      </c>
      <c r="W904" t="s">
        <v>50</v>
      </c>
    </row>
    <row r="905" spans="1:23" x14ac:dyDescent="0.3">
      <c r="A905" t="s">
        <v>5336</v>
      </c>
      <c r="B905" s="1">
        <v>45065</v>
      </c>
      <c r="C905" s="1">
        <v>45126</v>
      </c>
      <c r="D905">
        <v>92454</v>
      </c>
      <c r="E905" t="s">
        <v>24</v>
      </c>
      <c r="F905" t="s">
        <v>25</v>
      </c>
      <c r="G905" t="s">
        <v>119</v>
      </c>
      <c r="H905" t="s">
        <v>41</v>
      </c>
      <c r="I905" t="s">
        <v>28</v>
      </c>
      <c r="J905" t="s">
        <v>43</v>
      </c>
      <c r="K905" t="s">
        <v>30</v>
      </c>
      <c r="L905" t="s">
        <v>75</v>
      </c>
      <c r="M905">
        <v>92454</v>
      </c>
      <c r="N905" t="s">
        <v>5337</v>
      </c>
      <c r="O905" t="s">
        <v>33</v>
      </c>
      <c r="P905">
        <v>0</v>
      </c>
      <c r="Q905">
        <v>0</v>
      </c>
      <c r="R905">
        <v>92454</v>
      </c>
      <c r="S905" t="s">
        <v>5338</v>
      </c>
      <c r="T905" t="s">
        <v>35</v>
      </c>
      <c r="U905" t="s">
        <v>35</v>
      </c>
      <c r="V905">
        <v>0</v>
      </c>
      <c r="W905" t="s">
        <v>53</v>
      </c>
    </row>
    <row r="906" spans="1:23" x14ac:dyDescent="0.3">
      <c r="A906" t="s">
        <v>5336</v>
      </c>
      <c r="B906" s="1">
        <v>45065</v>
      </c>
      <c r="C906" s="1">
        <v>45133</v>
      </c>
      <c r="D906">
        <v>101</v>
      </c>
      <c r="E906" t="s">
        <v>24</v>
      </c>
      <c r="F906" t="s">
        <v>39</v>
      </c>
      <c r="G906" t="s">
        <v>119</v>
      </c>
      <c r="H906" t="s">
        <v>41</v>
      </c>
      <c r="I906" t="s">
        <v>28</v>
      </c>
      <c r="J906" t="s">
        <v>43</v>
      </c>
      <c r="K906" t="s">
        <v>30</v>
      </c>
      <c r="L906" t="s">
        <v>75</v>
      </c>
      <c r="M906">
        <v>101</v>
      </c>
      <c r="N906" t="s">
        <v>5337</v>
      </c>
      <c r="O906" t="s">
        <v>33</v>
      </c>
      <c r="P906">
        <v>0</v>
      </c>
      <c r="Q906">
        <v>0</v>
      </c>
      <c r="R906">
        <v>101</v>
      </c>
      <c r="S906" t="s">
        <v>5338</v>
      </c>
      <c r="T906" t="s">
        <v>35</v>
      </c>
      <c r="U906" t="s">
        <v>35</v>
      </c>
      <c r="V906">
        <v>0</v>
      </c>
      <c r="W906" t="s">
        <v>53</v>
      </c>
    </row>
    <row r="907" spans="1:23" x14ac:dyDescent="0.3">
      <c r="A907" t="s">
        <v>5339</v>
      </c>
      <c r="B907" s="1">
        <v>45066</v>
      </c>
      <c r="C907" s="1">
        <v>45155</v>
      </c>
      <c r="D907">
        <v>138</v>
      </c>
      <c r="E907" t="s">
        <v>24</v>
      </c>
      <c r="F907" t="s">
        <v>39</v>
      </c>
      <c r="G907" t="s">
        <v>80</v>
      </c>
      <c r="H907" t="s">
        <v>59</v>
      </c>
      <c r="I907" t="s">
        <v>42</v>
      </c>
      <c r="J907" t="s">
        <v>29</v>
      </c>
      <c r="K907" t="s">
        <v>30</v>
      </c>
      <c r="L907" t="s">
        <v>44</v>
      </c>
      <c r="M907">
        <v>138</v>
      </c>
      <c r="N907" t="s">
        <v>5340</v>
      </c>
      <c r="O907" t="s">
        <v>46</v>
      </c>
      <c r="P907">
        <v>138</v>
      </c>
      <c r="Q907">
        <v>0</v>
      </c>
      <c r="R907">
        <v>0</v>
      </c>
      <c r="S907" t="s">
        <v>5341</v>
      </c>
      <c r="T907" t="s">
        <v>35</v>
      </c>
      <c r="U907" t="s">
        <v>35</v>
      </c>
      <c r="V907">
        <v>0</v>
      </c>
      <c r="W907" t="s">
        <v>29</v>
      </c>
    </row>
    <row r="908" spans="1:23" x14ac:dyDescent="0.3">
      <c r="A908" t="s">
        <v>5339</v>
      </c>
      <c r="B908" s="1">
        <v>45066</v>
      </c>
      <c r="C908" s="1">
        <v>45149</v>
      </c>
      <c r="D908">
        <v>48023</v>
      </c>
      <c r="E908" t="s">
        <v>24</v>
      </c>
      <c r="F908" t="s">
        <v>25</v>
      </c>
      <c r="G908" t="s">
        <v>80</v>
      </c>
      <c r="H908" t="s">
        <v>59</v>
      </c>
      <c r="I908" t="s">
        <v>42</v>
      </c>
      <c r="J908" t="s">
        <v>29</v>
      </c>
      <c r="K908" t="s">
        <v>30</v>
      </c>
      <c r="L908" t="s">
        <v>44</v>
      </c>
      <c r="M908">
        <v>48023</v>
      </c>
      <c r="N908" t="s">
        <v>5340</v>
      </c>
      <c r="O908" t="s">
        <v>46</v>
      </c>
      <c r="P908">
        <v>48023</v>
      </c>
      <c r="Q908">
        <v>0</v>
      </c>
      <c r="R908">
        <v>0</v>
      </c>
      <c r="S908" t="s">
        <v>5341</v>
      </c>
      <c r="T908" t="s">
        <v>35</v>
      </c>
      <c r="U908" t="s">
        <v>35</v>
      </c>
      <c r="V908">
        <v>0</v>
      </c>
      <c r="W908" t="s">
        <v>29</v>
      </c>
    </row>
    <row r="909" spans="1:23" x14ac:dyDescent="0.3">
      <c r="A909" t="s">
        <v>5342</v>
      </c>
      <c r="B909" s="1">
        <v>45067</v>
      </c>
      <c r="C909" s="1">
        <v>45156</v>
      </c>
      <c r="D909">
        <v>101</v>
      </c>
      <c r="E909" t="s">
        <v>38</v>
      </c>
      <c r="F909" t="s">
        <v>39</v>
      </c>
      <c r="G909" t="s">
        <v>40</v>
      </c>
      <c r="H909" t="s">
        <v>27</v>
      </c>
      <c r="I909" t="s">
        <v>42</v>
      </c>
      <c r="J909" t="s">
        <v>36</v>
      </c>
      <c r="K909" t="s">
        <v>54</v>
      </c>
      <c r="L909" t="s">
        <v>31</v>
      </c>
      <c r="M909">
        <v>101</v>
      </c>
      <c r="N909" t="s">
        <v>3562</v>
      </c>
      <c r="O909" t="s">
        <v>61</v>
      </c>
      <c r="P909">
        <v>0</v>
      </c>
      <c r="Q909">
        <v>101</v>
      </c>
      <c r="R909">
        <v>0</v>
      </c>
      <c r="S909" t="s">
        <v>5343</v>
      </c>
      <c r="T909" t="s">
        <v>35</v>
      </c>
      <c r="U909" t="s">
        <v>35</v>
      </c>
      <c r="V909">
        <v>0</v>
      </c>
      <c r="W909" t="s">
        <v>53</v>
      </c>
    </row>
    <row r="910" spans="1:23" x14ac:dyDescent="0.3">
      <c r="A910" t="s">
        <v>5342</v>
      </c>
      <c r="B910" s="1">
        <v>45067</v>
      </c>
      <c r="C910" s="1">
        <v>45136</v>
      </c>
      <c r="D910">
        <v>92345</v>
      </c>
      <c r="E910" t="s">
        <v>38</v>
      </c>
      <c r="F910" t="s">
        <v>25</v>
      </c>
      <c r="G910" t="s">
        <v>40</v>
      </c>
      <c r="H910" t="s">
        <v>27</v>
      </c>
      <c r="I910" t="s">
        <v>42</v>
      </c>
      <c r="J910" t="s">
        <v>36</v>
      </c>
      <c r="K910" t="s">
        <v>54</v>
      </c>
      <c r="L910" t="s">
        <v>31</v>
      </c>
      <c r="M910">
        <v>92345</v>
      </c>
      <c r="N910" t="s">
        <v>3562</v>
      </c>
      <c r="O910" t="s">
        <v>61</v>
      </c>
      <c r="P910">
        <v>0</v>
      </c>
      <c r="Q910">
        <v>92345</v>
      </c>
      <c r="R910">
        <v>0</v>
      </c>
      <c r="S910" t="s">
        <v>5343</v>
      </c>
      <c r="T910" t="s">
        <v>35</v>
      </c>
      <c r="U910" t="s">
        <v>35</v>
      </c>
      <c r="V910">
        <v>0</v>
      </c>
      <c r="W910" t="s">
        <v>53</v>
      </c>
    </row>
    <row r="911" spans="1:23" x14ac:dyDescent="0.3">
      <c r="A911" t="s">
        <v>5344</v>
      </c>
      <c r="B911" s="1">
        <v>45068</v>
      </c>
      <c r="C911" s="1">
        <v>45144</v>
      </c>
      <c r="D911">
        <v>33152</v>
      </c>
      <c r="E911" t="s">
        <v>24</v>
      </c>
      <c r="F911" t="s">
        <v>25</v>
      </c>
      <c r="G911" t="s">
        <v>74</v>
      </c>
      <c r="H911" t="s">
        <v>27</v>
      </c>
      <c r="I911" t="s">
        <v>42</v>
      </c>
      <c r="J911" t="s">
        <v>70</v>
      </c>
      <c r="K911" t="s">
        <v>54</v>
      </c>
      <c r="L911" t="s">
        <v>31</v>
      </c>
      <c r="M911">
        <v>33152</v>
      </c>
      <c r="N911" t="s">
        <v>3690</v>
      </c>
      <c r="O911" t="s">
        <v>61</v>
      </c>
      <c r="P911">
        <v>0</v>
      </c>
      <c r="Q911">
        <v>33152</v>
      </c>
      <c r="R911">
        <v>0</v>
      </c>
      <c r="S911" t="s">
        <v>5345</v>
      </c>
      <c r="T911" t="s">
        <v>35</v>
      </c>
      <c r="U911" t="s">
        <v>35</v>
      </c>
      <c r="V911">
        <v>0</v>
      </c>
      <c r="W911" t="s">
        <v>36</v>
      </c>
    </row>
    <row r="912" spans="1:23" x14ac:dyDescent="0.3">
      <c r="A912" t="s">
        <v>5346</v>
      </c>
      <c r="B912" s="1">
        <v>45069</v>
      </c>
      <c r="C912" s="1">
        <v>45133</v>
      </c>
      <c r="D912">
        <v>29268</v>
      </c>
      <c r="E912" t="s">
        <v>38</v>
      </c>
      <c r="F912" t="s">
        <v>25</v>
      </c>
      <c r="G912" t="s">
        <v>26</v>
      </c>
      <c r="H912" t="s">
        <v>41</v>
      </c>
      <c r="I912" t="s">
        <v>42</v>
      </c>
      <c r="J912" t="s">
        <v>53</v>
      </c>
      <c r="K912" t="s">
        <v>54</v>
      </c>
      <c r="L912" t="s">
        <v>31</v>
      </c>
      <c r="M912">
        <v>29268</v>
      </c>
      <c r="N912" t="s">
        <v>4630</v>
      </c>
      <c r="O912" t="s">
        <v>61</v>
      </c>
      <c r="P912">
        <v>0</v>
      </c>
      <c r="Q912">
        <v>29268</v>
      </c>
      <c r="R912">
        <v>0</v>
      </c>
      <c r="S912" t="s">
        <v>5347</v>
      </c>
      <c r="T912" t="s">
        <v>35</v>
      </c>
      <c r="U912" t="s">
        <v>35</v>
      </c>
      <c r="V912">
        <v>0</v>
      </c>
      <c r="W912" t="s">
        <v>29</v>
      </c>
    </row>
    <row r="913" spans="1:23" x14ac:dyDescent="0.3">
      <c r="A913" t="s">
        <v>5346</v>
      </c>
      <c r="B913" s="1">
        <v>45069</v>
      </c>
      <c r="C913" s="1">
        <v>45136</v>
      </c>
      <c r="D913">
        <v>128</v>
      </c>
      <c r="E913" t="s">
        <v>38</v>
      </c>
      <c r="F913" t="s">
        <v>39</v>
      </c>
      <c r="G913" t="s">
        <v>26</v>
      </c>
      <c r="H913" t="s">
        <v>41</v>
      </c>
      <c r="I913" t="s">
        <v>42</v>
      </c>
      <c r="J913" t="s">
        <v>53</v>
      </c>
      <c r="K913" t="s">
        <v>54</v>
      </c>
      <c r="L913" t="s">
        <v>31</v>
      </c>
      <c r="M913">
        <v>128</v>
      </c>
      <c r="N913" t="s">
        <v>4630</v>
      </c>
      <c r="O913" t="s">
        <v>61</v>
      </c>
      <c r="P913">
        <v>0</v>
      </c>
      <c r="Q913">
        <v>128</v>
      </c>
      <c r="R913">
        <v>0</v>
      </c>
      <c r="S913" t="s">
        <v>5347</v>
      </c>
      <c r="T913" t="s">
        <v>35</v>
      </c>
      <c r="U913" t="s">
        <v>35</v>
      </c>
      <c r="V913">
        <v>0</v>
      </c>
      <c r="W913" t="s">
        <v>29</v>
      </c>
    </row>
    <row r="914" spans="1:23" x14ac:dyDescent="0.3">
      <c r="A914" t="s">
        <v>5348</v>
      </c>
      <c r="B914" s="1">
        <v>45070</v>
      </c>
      <c r="C914" s="1">
        <v>45159</v>
      </c>
      <c r="D914">
        <v>33857</v>
      </c>
      <c r="E914" t="s">
        <v>24</v>
      </c>
      <c r="F914" t="s">
        <v>25</v>
      </c>
      <c r="G914" t="s">
        <v>40</v>
      </c>
      <c r="H914" t="s">
        <v>41</v>
      </c>
      <c r="I914" t="s">
        <v>42</v>
      </c>
      <c r="J914" t="s">
        <v>70</v>
      </c>
      <c r="K914" t="s">
        <v>30</v>
      </c>
      <c r="L914" t="s">
        <v>44</v>
      </c>
      <c r="M914">
        <v>33857</v>
      </c>
      <c r="N914" t="s">
        <v>3465</v>
      </c>
      <c r="O914" t="s">
        <v>46</v>
      </c>
      <c r="P914">
        <v>33857</v>
      </c>
      <c r="Q914">
        <v>0</v>
      </c>
      <c r="R914">
        <v>0</v>
      </c>
      <c r="S914" t="s">
        <v>5349</v>
      </c>
      <c r="T914" t="s">
        <v>35</v>
      </c>
      <c r="U914" t="s">
        <v>35</v>
      </c>
      <c r="V914">
        <v>0</v>
      </c>
      <c r="W914" t="s">
        <v>50</v>
      </c>
    </row>
    <row r="915" spans="1:23" x14ac:dyDescent="0.3">
      <c r="A915" t="s">
        <v>5348</v>
      </c>
      <c r="B915" s="1">
        <v>45070</v>
      </c>
      <c r="C915" s="1">
        <v>45159</v>
      </c>
      <c r="D915">
        <v>9</v>
      </c>
      <c r="E915" t="s">
        <v>24</v>
      </c>
      <c r="F915" t="s">
        <v>39</v>
      </c>
      <c r="G915" t="s">
        <v>40</v>
      </c>
      <c r="H915" t="s">
        <v>41</v>
      </c>
      <c r="I915" t="s">
        <v>42</v>
      </c>
      <c r="J915" t="s">
        <v>70</v>
      </c>
      <c r="K915" t="s">
        <v>30</v>
      </c>
      <c r="L915" t="s">
        <v>44</v>
      </c>
      <c r="M915">
        <v>90</v>
      </c>
      <c r="N915" t="s">
        <v>3465</v>
      </c>
      <c r="O915" t="s">
        <v>46</v>
      </c>
      <c r="P915">
        <v>90</v>
      </c>
      <c r="Q915">
        <v>0</v>
      </c>
      <c r="R915">
        <v>0</v>
      </c>
      <c r="S915" t="s">
        <v>5349</v>
      </c>
      <c r="T915" t="s">
        <v>35</v>
      </c>
      <c r="U915" t="s">
        <v>35</v>
      </c>
      <c r="V915">
        <v>0</v>
      </c>
      <c r="W915" t="s">
        <v>50</v>
      </c>
    </row>
    <row r="916" spans="1:23" x14ac:dyDescent="0.3">
      <c r="A916" t="s">
        <v>5350</v>
      </c>
      <c r="B916" s="1">
        <v>45071</v>
      </c>
      <c r="C916" s="1">
        <v>45160</v>
      </c>
      <c r="D916">
        <v>90192</v>
      </c>
      <c r="E916" t="s">
        <v>38</v>
      </c>
      <c r="F916" t="s">
        <v>25</v>
      </c>
      <c r="G916" t="s">
        <v>26</v>
      </c>
      <c r="H916" t="s">
        <v>27</v>
      </c>
      <c r="I916" t="s">
        <v>42</v>
      </c>
      <c r="J916" t="s">
        <v>53</v>
      </c>
      <c r="K916" t="s">
        <v>54</v>
      </c>
      <c r="L916" t="s">
        <v>66</v>
      </c>
      <c r="M916">
        <v>90192</v>
      </c>
      <c r="N916" t="s">
        <v>5351</v>
      </c>
      <c r="O916" t="s">
        <v>116</v>
      </c>
      <c r="P916">
        <v>90192</v>
      </c>
      <c r="Q916">
        <v>0</v>
      </c>
      <c r="R916">
        <v>0</v>
      </c>
      <c r="S916" t="s">
        <v>5352</v>
      </c>
      <c r="T916" t="s">
        <v>48</v>
      </c>
      <c r="U916" t="s">
        <v>567</v>
      </c>
      <c r="V916">
        <v>5378</v>
      </c>
      <c r="W916" t="s">
        <v>50</v>
      </c>
    </row>
    <row r="917" spans="1:23" x14ac:dyDescent="0.3">
      <c r="A917" t="s">
        <v>5353</v>
      </c>
      <c r="B917" s="1">
        <v>45072</v>
      </c>
      <c r="C917" s="1">
        <v>45139</v>
      </c>
      <c r="D917">
        <v>534</v>
      </c>
      <c r="E917" t="s">
        <v>38</v>
      </c>
      <c r="F917" t="s">
        <v>25</v>
      </c>
      <c r="G917" t="s">
        <v>109</v>
      </c>
      <c r="H917" t="s">
        <v>85</v>
      </c>
      <c r="I917" t="s">
        <v>42</v>
      </c>
      <c r="J917" t="s">
        <v>64</v>
      </c>
      <c r="K917" t="s">
        <v>30</v>
      </c>
      <c r="L917" t="s">
        <v>66</v>
      </c>
      <c r="M917">
        <v>5340</v>
      </c>
      <c r="N917" t="s">
        <v>1617</v>
      </c>
      <c r="O917" t="s">
        <v>46</v>
      </c>
      <c r="P917">
        <v>5340</v>
      </c>
      <c r="Q917">
        <v>0</v>
      </c>
      <c r="R917">
        <v>0</v>
      </c>
      <c r="S917" t="s">
        <v>5354</v>
      </c>
      <c r="T917" t="s">
        <v>35</v>
      </c>
      <c r="U917" t="s">
        <v>35</v>
      </c>
      <c r="V917">
        <v>0</v>
      </c>
      <c r="W917" t="s">
        <v>53</v>
      </c>
    </row>
    <row r="918" spans="1:23" x14ac:dyDescent="0.3">
      <c r="A918" t="s">
        <v>5353</v>
      </c>
      <c r="B918" s="1">
        <v>45072</v>
      </c>
      <c r="C918" s="1">
        <v>45159</v>
      </c>
      <c r="D918">
        <v>114</v>
      </c>
      <c r="E918" t="s">
        <v>38</v>
      </c>
      <c r="F918" t="s">
        <v>39</v>
      </c>
      <c r="G918" t="s">
        <v>109</v>
      </c>
      <c r="H918" t="s">
        <v>85</v>
      </c>
      <c r="I918" t="s">
        <v>42</v>
      </c>
      <c r="J918" t="s">
        <v>64</v>
      </c>
      <c r="K918" t="s">
        <v>30</v>
      </c>
      <c r="L918" t="s">
        <v>66</v>
      </c>
      <c r="M918">
        <v>114</v>
      </c>
      <c r="N918" t="s">
        <v>1617</v>
      </c>
      <c r="O918" t="s">
        <v>46</v>
      </c>
      <c r="P918">
        <v>114</v>
      </c>
      <c r="Q918">
        <v>0</v>
      </c>
      <c r="R918">
        <v>0</v>
      </c>
      <c r="S918" t="s">
        <v>5354</v>
      </c>
      <c r="T918" t="s">
        <v>35</v>
      </c>
      <c r="U918" t="s">
        <v>35</v>
      </c>
      <c r="V918">
        <v>0</v>
      </c>
      <c r="W918" t="s">
        <v>53</v>
      </c>
    </row>
    <row r="919" spans="1:23" x14ac:dyDescent="0.3">
      <c r="A919" t="s">
        <v>5355</v>
      </c>
      <c r="B919" s="1">
        <v>45073</v>
      </c>
      <c r="C919" s="1">
        <v>45156</v>
      </c>
      <c r="D919">
        <v>3255</v>
      </c>
      <c r="E919" t="s">
        <v>24</v>
      </c>
      <c r="F919" t="s">
        <v>25</v>
      </c>
      <c r="G919" t="s">
        <v>119</v>
      </c>
      <c r="H919" t="s">
        <v>59</v>
      </c>
      <c r="I919" t="s">
        <v>42</v>
      </c>
      <c r="J919" t="s">
        <v>64</v>
      </c>
      <c r="K919" t="s">
        <v>30</v>
      </c>
      <c r="L919" t="s">
        <v>66</v>
      </c>
      <c r="M919">
        <v>3255</v>
      </c>
      <c r="N919" t="s">
        <v>5356</v>
      </c>
      <c r="O919" t="s">
        <v>46</v>
      </c>
      <c r="P919">
        <v>3255</v>
      </c>
      <c r="Q919">
        <v>0</v>
      </c>
      <c r="R919">
        <v>0</v>
      </c>
      <c r="S919" t="s">
        <v>5357</v>
      </c>
      <c r="T919" t="s">
        <v>35</v>
      </c>
      <c r="U919" t="s">
        <v>35</v>
      </c>
      <c r="V919">
        <v>0</v>
      </c>
      <c r="W919" t="s">
        <v>50</v>
      </c>
    </row>
    <row r="920" spans="1:23" x14ac:dyDescent="0.3">
      <c r="A920" t="s">
        <v>5355</v>
      </c>
      <c r="B920" s="1">
        <v>45073</v>
      </c>
      <c r="C920" s="1">
        <v>45162</v>
      </c>
      <c r="D920">
        <v>119</v>
      </c>
      <c r="E920" t="s">
        <v>24</v>
      </c>
      <c r="F920" t="s">
        <v>39</v>
      </c>
      <c r="G920" t="s">
        <v>119</v>
      </c>
      <c r="H920" t="s">
        <v>59</v>
      </c>
      <c r="I920" t="s">
        <v>42</v>
      </c>
      <c r="J920" t="s">
        <v>64</v>
      </c>
      <c r="K920" t="s">
        <v>30</v>
      </c>
      <c r="L920" t="s">
        <v>66</v>
      </c>
      <c r="M920">
        <v>119</v>
      </c>
      <c r="N920" t="s">
        <v>5356</v>
      </c>
      <c r="O920" t="s">
        <v>46</v>
      </c>
      <c r="P920">
        <v>119</v>
      </c>
      <c r="Q920">
        <v>0</v>
      </c>
      <c r="R920">
        <v>0</v>
      </c>
      <c r="S920" t="s">
        <v>5357</v>
      </c>
      <c r="T920" t="s">
        <v>35</v>
      </c>
      <c r="U920" t="s">
        <v>35</v>
      </c>
      <c r="V920">
        <v>0</v>
      </c>
      <c r="W920" t="s">
        <v>50</v>
      </c>
    </row>
    <row r="921" spans="1:23" x14ac:dyDescent="0.3">
      <c r="A921" t="s">
        <v>5358</v>
      </c>
      <c r="B921" s="1">
        <v>45074</v>
      </c>
      <c r="C921" s="1">
        <v>45160</v>
      </c>
      <c r="D921">
        <v>57876</v>
      </c>
      <c r="E921" t="s">
        <v>24</v>
      </c>
      <c r="F921" t="s">
        <v>25</v>
      </c>
      <c r="G921" t="s">
        <v>119</v>
      </c>
      <c r="H921" t="s">
        <v>27</v>
      </c>
      <c r="I921" t="s">
        <v>42</v>
      </c>
      <c r="J921" t="s">
        <v>36</v>
      </c>
      <c r="K921" t="s">
        <v>30</v>
      </c>
      <c r="L921" t="s">
        <v>66</v>
      </c>
      <c r="M921">
        <v>57876</v>
      </c>
      <c r="N921" t="s">
        <v>81</v>
      </c>
      <c r="O921" t="s">
        <v>61</v>
      </c>
      <c r="P921">
        <v>0</v>
      </c>
      <c r="Q921">
        <v>57876</v>
      </c>
      <c r="R921">
        <v>0</v>
      </c>
      <c r="S921" t="s">
        <v>5359</v>
      </c>
      <c r="T921" t="s">
        <v>48</v>
      </c>
      <c r="U921" t="s">
        <v>577</v>
      </c>
      <c r="V921">
        <v>15575</v>
      </c>
      <c r="W921" t="s">
        <v>50</v>
      </c>
    </row>
    <row r="922" spans="1:23" x14ac:dyDescent="0.3">
      <c r="A922" t="s">
        <v>5360</v>
      </c>
      <c r="B922" s="1">
        <v>45075</v>
      </c>
      <c r="C922" s="1">
        <v>45142</v>
      </c>
      <c r="D922">
        <v>99</v>
      </c>
      <c r="E922" t="s">
        <v>38</v>
      </c>
      <c r="F922" t="s">
        <v>39</v>
      </c>
      <c r="G922" t="s">
        <v>119</v>
      </c>
      <c r="H922" t="s">
        <v>27</v>
      </c>
      <c r="I922" t="s">
        <v>42</v>
      </c>
      <c r="J922" t="s">
        <v>36</v>
      </c>
      <c r="K922" t="s">
        <v>30</v>
      </c>
      <c r="L922" t="s">
        <v>31</v>
      </c>
      <c r="M922">
        <v>99</v>
      </c>
      <c r="N922" t="s">
        <v>5361</v>
      </c>
      <c r="O922" t="s">
        <v>116</v>
      </c>
      <c r="P922">
        <v>99</v>
      </c>
      <c r="Q922">
        <v>0</v>
      </c>
      <c r="R922">
        <v>0</v>
      </c>
      <c r="S922" t="s">
        <v>5362</v>
      </c>
      <c r="T922" t="s">
        <v>48</v>
      </c>
      <c r="U922" t="s">
        <v>581</v>
      </c>
      <c r="V922">
        <v>5565</v>
      </c>
      <c r="W922" t="s">
        <v>64</v>
      </c>
    </row>
    <row r="923" spans="1:23" x14ac:dyDescent="0.3">
      <c r="A923" t="s">
        <v>5360</v>
      </c>
      <c r="B923" s="1">
        <v>45075</v>
      </c>
      <c r="C923" s="1">
        <v>45149</v>
      </c>
      <c r="D923">
        <v>14186</v>
      </c>
      <c r="E923" t="s">
        <v>38</v>
      </c>
      <c r="F923" t="s">
        <v>25</v>
      </c>
      <c r="G923" t="s">
        <v>119</v>
      </c>
      <c r="H923" t="s">
        <v>27</v>
      </c>
      <c r="I923" t="s">
        <v>42</v>
      </c>
      <c r="J923" t="s">
        <v>36</v>
      </c>
      <c r="K923" t="s">
        <v>30</v>
      </c>
      <c r="L923" t="s">
        <v>31</v>
      </c>
      <c r="M923">
        <v>14186</v>
      </c>
      <c r="N923" t="s">
        <v>5361</v>
      </c>
      <c r="O923" t="s">
        <v>116</v>
      </c>
      <c r="P923">
        <v>14186</v>
      </c>
      <c r="Q923">
        <v>0</v>
      </c>
      <c r="R923">
        <v>0</v>
      </c>
      <c r="S923" t="s">
        <v>5362</v>
      </c>
      <c r="T923" t="s">
        <v>48</v>
      </c>
      <c r="U923" t="s">
        <v>581</v>
      </c>
      <c r="V923">
        <v>5565</v>
      </c>
      <c r="W923" t="s">
        <v>64</v>
      </c>
    </row>
    <row r="924" spans="1:23" x14ac:dyDescent="0.3">
      <c r="A924" t="s">
        <v>5363</v>
      </c>
      <c r="B924" s="1">
        <v>45076</v>
      </c>
      <c r="C924" s="1">
        <v>45136</v>
      </c>
      <c r="D924">
        <v>31149</v>
      </c>
      <c r="E924" t="s">
        <v>38</v>
      </c>
      <c r="F924" t="s">
        <v>25</v>
      </c>
      <c r="G924" t="s">
        <v>80</v>
      </c>
      <c r="H924" t="s">
        <v>41</v>
      </c>
      <c r="I924" t="s">
        <v>42</v>
      </c>
      <c r="J924" t="s">
        <v>70</v>
      </c>
      <c r="K924" t="s">
        <v>54</v>
      </c>
      <c r="L924" t="s">
        <v>31</v>
      </c>
      <c r="M924">
        <v>31149</v>
      </c>
      <c r="N924" t="s">
        <v>5364</v>
      </c>
      <c r="O924" t="s">
        <v>46</v>
      </c>
      <c r="P924">
        <v>31149</v>
      </c>
      <c r="Q924">
        <v>0</v>
      </c>
      <c r="R924">
        <v>0</v>
      </c>
      <c r="S924" t="s">
        <v>5365</v>
      </c>
      <c r="T924" t="s">
        <v>48</v>
      </c>
      <c r="U924" t="s">
        <v>585</v>
      </c>
      <c r="V924">
        <v>95806</v>
      </c>
      <c r="W924" t="s">
        <v>53</v>
      </c>
    </row>
    <row r="925" spans="1:23" x14ac:dyDescent="0.3">
      <c r="A925" t="s">
        <v>5363</v>
      </c>
      <c r="B925" s="1">
        <v>45076</v>
      </c>
      <c r="C925" s="1">
        <v>45150</v>
      </c>
      <c r="D925">
        <v>97</v>
      </c>
      <c r="E925" t="s">
        <v>38</v>
      </c>
      <c r="F925" t="s">
        <v>39</v>
      </c>
      <c r="G925" t="s">
        <v>80</v>
      </c>
      <c r="H925" t="s">
        <v>41</v>
      </c>
      <c r="I925" t="s">
        <v>42</v>
      </c>
      <c r="J925" t="s">
        <v>70</v>
      </c>
      <c r="K925" t="s">
        <v>54</v>
      </c>
      <c r="L925" t="s">
        <v>31</v>
      </c>
      <c r="M925">
        <v>97</v>
      </c>
      <c r="N925" t="s">
        <v>5364</v>
      </c>
      <c r="O925" t="s">
        <v>46</v>
      </c>
      <c r="P925">
        <v>97</v>
      </c>
      <c r="Q925">
        <v>0</v>
      </c>
      <c r="R925">
        <v>0</v>
      </c>
      <c r="S925" t="s">
        <v>5365</v>
      </c>
      <c r="T925" t="s">
        <v>48</v>
      </c>
      <c r="U925" t="s">
        <v>585</v>
      </c>
      <c r="V925">
        <v>95806</v>
      </c>
      <c r="W925" t="s">
        <v>53</v>
      </c>
    </row>
    <row r="926" spans="1:23" x14ac:dyDescent="0.3">
      <c r="A926" t="s">
        <v>5366</v>
      </c>
      <c r="B926" s="1">
        <v>45077</v>
      </c>
      <c r="C926" s="1">
        <v>45160</v>
      </c>
      <c r="D926">
        <v>11</v>
      </c>
      <c r="E926" t="s">
        <v>38</v>
      </c>
      <c r="F926" t="s">
        <v>39</v>
      </c>
      <c r="G926" t="s">
        <v>74</v>
      </c>
      <c r="H926" t="s">
        <v>52</v>
      </c>
      <c r="I926" t="s">
        <v>42</v>
      </c>
      <c r="J926" t="s">
        <v>29</v>
      </c>
      <c r="K926" t="s">
        <v>30</v>
      </c>
      <c r="L926" t="s">
        <v>55</v>
      </c>
      <c r="M926">
        <v>110</v>
      </c>
      <c r="N926" t="s">
        <v>5367</v>
      </c>
      <c r="O926" t="s">
        <v>116</v>
      </c>
      <c r="P926">
        <v>110</v>
      </c>
      <c r="Q926">
        <v>0</v>
      </c>
      <c r="R926">
        <v>0</v>
      </c>
      <c r="S926" t="s">
        <v>5368</v>
      </c>
      <c r="T926" t="s">
        <v>48</v>
      </c>
      <c r="U926" t="s">
        <v>589</v>
      </c>
      <c r="V926">
        <v>14148</v>
      </c>
      <c r="W926" t="s">
        <v>43</v>
      </c>
    </row>
    <row r="927" spans="1:23" x14ac:dyDescent="0.3">
      <c r="A927" t="s">
        <v>5366</v>
      </c>
      <c r="B927" s="1">
        <v>45077</v>
      </c>
      <c r="C927" s="1">
        <v>45158</v>
      </c>
      <c r="D927">
        <v>76772</v>
      </c>
      <c r="E927" t="s">
        <v>38</v>
      </c>
      <c r="F927" t="s">
        <v>25</v>
      </c>
      <c r="G927" t="s">
        <v>74</v>
      </c>
      <c r="H927" t="s">
        <v>52</v>
      </c>
      <c r="I927" t="s">
        <v>42</v>
      </c>
      <c r="J927" t="s">
        <v>29</v>
      </c>
      <c r="K927" t="s">
        <v>30</v>
      </c>
      <c r="L927" t="s">
        <v>55</v>
      </c>
      <c r="M927">
        <v>76772</v>
      </c>
      <c r="N927" t="s">
        <v>5367</v>
      </c>
      <c r="O927" t="s">
        <v>116</v>
      </c>
      <c r="P927">
        <v>76772</v>
      </c>
      <c r="Q927">
        <v>0</v>
      </c>
      <c r="R927">
        <v>0</v>
      </c>
      <c r="S927" t="s">
        <v>5368</v>
      </c>
      <c r="T927" t="s">
        <v>48</v>
      </c>
      <c r="U927" t="s">
        <v>589</v>
      </c>
      <c r="V927">
        <v>14148</v>
      </c>
      <c r="W927" t="s">
        <v>43</v>
      </c>
    </row>
    <row r="928" spans="1:23" x14ac:dyDescent="0.3">
      <c r="A928" t="s">
        <v>5369</v>
      </c>
      <c r="B928" s="1">
        <v>45078</v>
      </c>
      <c r="C928" s="1">
        <v>45155</v>
      </c>
      <c r="D928">
        <v>58298</v>
      </c>
      <c r="E928" t="s">
        <v>24</v>
      </c>
      <c r="F928" t="s">
        <v>25</v>
      </c>
      <c r="G928" t="s">
        <v>74</v>
      </c>
      <c r="H928" t="s">
        <v>93</v>
      </c>
      <c r="I928" t="s">
        <v>42</v>
      </c>
      <c r="J928" t="s">
        <v>70</v>
      </c>
      <c r="K928" t="s">
        <v>54</v>
      </c>
      <c r="L928" t="s">
        <v>55</v>
      </c>
      <c r="M928">
        <v>58298</v>
      </c>
      <c r="N928" t="s">
        <v>5370</v>
      </c>
      <c r="O928" t="s">
        <v>46</v>
      </c>
      <c r="P928">
        <v>58298</v>
      </c>
      <c r="Q928">
        <v>0</v>
      </c>
      <c r="R928">
        <v>0</v>
      </c>
      <c r="S928" t="s">
        <v>5371</v>
      </c>
      <c r="T928" t="s">
        <v>35</v>
      </c>
      <c r="U928" t="s">
        <v>35</v>
      </c>
      <c r="V928">
        <v>0</v>
      </c>
      <c r="W928" t="s">
        <v>29</v>
      </c>
    </row>
    <row r="929" spans="1:23" x14ac:dyDescent="0.3">
      <c r="A929" t="s">
        <v>5372</v>
      </c>
      <c r="B929" s="1">
        <v>45079</v>
      </c>
      <c r="C929" s="1">
        <v>45169</v>
      </c>
      <c r="D929">
        <v>132</v>
      </c>
      <c r="E929" t="s">
        <v>24</v>
      </c>
      <c r="F929" t="s">
        <v>39</v>
      </c>
      <c r="G929" t="s">
        <v>119</v>
      </c>
      <c r="H929" t="s">
        <v>59</v>
      </c>
      <c r="I929" t="s">
        <v>42</v>
      </c>
      <c r="J929" t="s">
        <v>114</v>
      </c>
      <c r="K929" t="s">
        <v>54</v>
      </c>
      <c r="L929" t="s">
        <v>31</v>
      </c>
      <c r="M929">
        <v>132</v>
      </c>
      <c r="N929" t="s">
        <v>5373</v>
      </c>
      <c r="O929" t="s">
        <v>116</v>
      </c>
      <c r="P929">
        <v>132</v>
      </c>
      <c r="Q929">
        <v>0</v>
      </c>
      <c r="R929">
        <v>0</v>
      </c>
      <c r="S929" t="s">
        <v>5374</v>
      </c>
      <c r="T929" t="s">
        <v>35</v>
      </c>
      <c r="U929" t="s">
        <v>35</v>
      </c>
      <c r="V929">
        <v>0</v>
      </c>
      <c r="W929" t="s">
        <v>43</v>
      </c>
    </row>
    <row r="930" spans="1:23" x14ac:dyDescent="0.3">
      <c r="A930" t="s">
        <v>5372</v>
      </c>
      <c r="B930" s="1">
        <v>45079</v>
      </c>
      <c r="C930" s="1">
        <v>45165</v>
      </c>
      <c r="D930">
        <v>95877</v>
      </c>
      <c r="E930" t="s">
        <v>24</v>
      </c>
      <c r="F930" t="s">
        <v>25</v>
      </c>
      <c r="G930" t="s">
        <v>119</v>
      </c>
      <c r="H930" t="s">
        <v>59</v>
      </c>
      <c r="I930" t="s">
        <v>42</v>
      </c>
      <c r="J930" t="s">
        <v>114</v>
      </c>
      <c r="K930" t="s">
        <v>54</v>
      </c>
      <c r="L930" t="s">
        <v>31</v>
      </c>
      <c r="M930">
        <v>95877</v>
      </c>
      <c r="N930" t="s">
        <v>5373</v>
      </c>
      <c r="O930" t="s">
        <v>116</v>
      </c>
      <c r="P930">
        <v>95877</v>
      </c>
      <c r="Q930">
        <v>0</v>
      </c>
      <c r="R930">
        <v>0</v>
      </c>
      <c r="S930" t="s">
        <v>5374</v>
      </c>
      <c r="T930" t="s">
        <v>35</v>
      </c>
      <c r="U930" t="s">
        <v>35</v>
      </c>
      <c r="V930">
        <v>0</v>
      </c>
      <c r="W930" t="s">
        <v>43</v>
      </c>
    </row>
    <row r="931" spans="1:23" x14ac:dyDescent="0.3">
      <c r="A931" t="s">
        <v>5375</v>
      </c>
      <c r="B931" s="1">
        <v>45080</v>
      </c>
      <c r="C931" s="1">
        <v>45162</v>
      </c>
      <c r="D931">
        <v>50508</v>
      </c>
      <c r="E931" t="s">
        <v>38</v>
      </c>
      <c r="F931" t="s">
        <v>25</v>
      </c>
      <c r="G931" t="s">
        <v>74</v>
      </c>
      <c r="H931" t="s">
        <v>59</v>
      </c>
      <c r="I931" t="s">
        <v>42</v>
      </c>
      <c r="J931" t="s">
        <v>43</v>
      </c>
      <c r="K931" t="s">
        <v>30</v>
      </c>
      <c r="L931" t="s">
        <v>55</v>
      </c>
      <c r="M931">
        <v>50508</v>
      </c>
      <c r="N931" t="s">
        <v>1976</v>
      </c>
      <c r="O931" t="s">
        <v>46</v>
      </c>
      <c r="P931">
        <v>50508</v>
      </c>
      <c r="Q931">
        <v>0</v>
      </c>
      <c r="R931">
        <v>0</v>
      </c>
      <c r="S931" t="s">
        <v>5376</v>
      </c>
      <c r="T931" t="s">
        <v>35</v>
      </c>
      <c r="U931" t="s">
        <v>35</v>
      </c>
      <c r="V931">
        <v>0</v>
      </c>
      <c r="W931" t="s">
        <v>29</v>
      </c>
    </row>
    <row r="932" spans="1:23" x14ac:dyDescent="0.3">
      <c r="A932" t="s">
        <v>5377</v>
      </c>
      <c r="B932" s="1">
        <v>45081</v>
      </c>
      <c r="C932" s="1">
        <v>45164</v>
      </c>
      <c r="D932">
        <v>5089</v>
      </c>
      <c r="E932" t="s">
        <v>24</v>
      </c>
      <c r="F932" t="s">
        <v>25</v>
      </c>
      <c r="G932" t="s">
        <v>26</v>
      </c>
      <c r="H932" t="s">
        <v>59</v>
      </c>
      <c r="I932" t="s">
        <v>42</v>
      </c>
      <c r="J932" t="s">
        <v>43</v>
      </c>
      <c r="K932" t="s">
        <v>30</v>
      </c>
      <c r="L932" t="s">
        <v>75</v>
      </c>
      <c r="M932">
        <v>50890</v>
      </c>
      <c r="N932" t="s">
        <v>5378</v>
      </c>
      <c r="O932" t="s">
        <v>116</v>
      </c>
      <c r="P932">
        <v>50890</v>
      </c>
      <c r="Q932">
        <v>0</v>
      </c>
      <c r="R932">
        <v>0</v>
      </c>
      <c r="S932" t="s">
        <v>5379</v>
      </c>
      <c r="T932" t="s">
        <v>35</v>
      </c>
      <c r="U932" t="s">
        <v>35</v>
      </c>
      <c r="V932">
        <v>0</v>
      </c>
      <c r="W932" t="s">
        <v>29</v>
      </c>
    </row>
    <row r="933" spans="1:23" x14ac:dyDescent="0.3">
      <c r="A933" t="s">
        <v>5377</v>
      </c>
      <c r="B933" s="1">
        <v>45081</v>
      </c>
      <c r="C933" s="1">
        <v>45158</v>
      </c>
      <c r="D933">
        <v>127</v>
      </c>
      <c r="E933" t="s">
        <v>24</v>
      </c>
      <c r="F933" t="s">
        <v>39</v>
      </c>
      <c r="G933" t="s">
        <v>26</v>
      </c>
      <c r="H933" t="s">
        <v>59</v>
      </c>
      <c r="I933" t="s">
        <v>42</v>
      </c>
      <c r="J933" t="s">
        <v>43</v>
      </c>
      <c r="K933" t="s">
        <v>30</v>
      </c>
      <c r="L933" t="s">
        <v>75</v>
      </c>
      <c r="M933">
        <v>127</v>
      </c>
      <c r="N933" t="s">
        <v>5378</v>
      </c>
      <c r="O933" t="s">
        <v>116</v>
      </c>
      <c r="P933">
        <v>127</v>
      </c>
      <c r="Q933">
        <v>0</v>
      </c>
      <c r="R933">
        <v>0</v>
      </c>
      <c r="S933" t="s">
        <v>5379</v>
      </c>
      <c r="T933" t="s">
        <v>35</v>
      </c>
      <c r="U933" t="s">
        <v>35</v>
      </c>
      <c r="V933">
        <v>0</v>
      </c>
      <c r="W933" t="s">
        <v>29</v>
      </c>
    </row>
    <row r="934" spans="1:23" x14ac:dyDescent="0.3">
      <c r="A934" t="s">
        <v>5380</v>
      </c>
      <c r="B934" s="1">
        <v>45082</v>
      </c>
      <c r="C934" s="1">
        <v>45156</v>
      </c>
      <c r="D934">
        <v>29134</v>
      </c>
      <c r="E934" t="s">
        <v>38</v>
      </c>
      <c r="F934" t="s">
        <v>25</v>
      </c>
      <c r="G934" t="s">
        <v>109</v>
      </c>
      <c r="H934" t="s">
        <v>41</v>
      </c>
      <c r="I934" t="s">
        <v>42</v>
      </c>
      <c r="J934" t="s">
        <v>70</v>
      </c>
      <c r="K934" t="s">
        <v>30</v>
      </c>
      <c r="L934" t="s">
        <v>75</v>
      </c>
      <c r="M934">
        <v>29134</v>
      </c>
      <c r="N934" t="s">
        <v>5381</v>
      </c>
      <c r="O934" t="s">
        <v>46</v>
      </c>
      <c r="P934">
        <v>29134</v>
      </c>
      <c r="Q934">
        <v>0</v>
      </c>
      <c r="R934">
        <v>0</v>
      </c>
      <c r="S934" t="s">
        <v>5382</v>
      </c>
      <c r="T934" t="s">
        <v>48</v>
      </c>
      <c r="U934" t="s">
        <v>1246</v>
      </c>
      <c r="V934">
        <v>43084</v>
      </c>
      <c r="W934" t="s">
        <v>64</v>
      </c>
    </row>
    <row r="935" spans="1:23" x14ac:dyDescent="0.3">
      <c r="A935" t="s">
        <v>5383</v>
      </c>
      <c r="B935" s="1">
        <v>45083</v>
      </c>
      <c r="C935" s="1">
        <v>45162</v>
      </c>
      <c r="D935">
        <v>48665</v>
      </c>
      <c r="E935" t="s">
        <v>38</v>
      </c>
      <c r="F935" t="s">
        <v>25</v>
      </c>
      <c r="G935" t="s">
        <v>26</v>
      </c>
      <c r="H935" t="s">
        <v>93</v>
      </c>
      <c r="I935" t="s">
        <v>28</v>
      </c>
      <c r="J935" t="s">
        <v>43</v>
      </c>
      <c r="K935" t="s">
        <v>54</v>
      </c>
      <c r="L935" t="s">
        <v>31</v>
      </c>
      <c r="M935">
        <v>48665</v>
      </c>
      <c r="N935" t="s">
        <v>5384</v>
      </c>
      <c r="O935" t="s">
        <v>33</v>
      </c>
      <c r="P935">
        <v>0</v>
      </c>
      <c r="Q935">
        <v>0</v>
      </c>
      <c r="R935">
        <v>48665</v>
      </c>
      <c r="S935" t="s">
        <v>5385</v>
      </c>
      <c r="T935" t="s">
        <v>48</v>
      </c>
      <c r="U935" t="s">
        <v>1250</v>
      </c>
      <c r="V935">
        <v>149</v>
      </c>
      <c r="W935" t="s">
        <v>29</v>
      </c>
    </row>
    <row r="936" spans="1:23" x14ac:dyDescent="0.3">
      <c r="A936" t="s">
        <v>5383</v>
      </c>
      <c r="B936" s="1">
        <v>45083</v>
      </c>
      <c r="C936" s="1">
        <v>45166</v>
      </c>
      <c r="D936">
        <v>105</v>
      </c>
      <c r="E936" t="s">
        <v>38</v>
      </c>
      <c r="F936" t="s">
        <v>39</v>
      </c>
      <c r="G936" t="s">
        <v>26</v>
      </c>
      <c r="H936" t="s">
        <v>93</v>
      </c>
      <c r="I936" t="s">
        <v>28</v>
      </c>
      <c r="J936" t="s">
        <v>43</v>
      </c>
      <c r="K936" t="s">
        <v>54</v>
      </c>
      <c r="L936" t="s">
        <v>31</v>
      </c>
      <c r="M936">
        <v>105</v>
      </c>
      <c r="N936" t="s">
        <v>5384</v>
      </c>
      <c r="O936" t="s">
        <v>33</v>
      </c>
      <c r="P936">
        <v>0</v>
      </c>
      <c r="Q936">
        <v>0</v>
      </c>
      <c r="R936">
        <v>105</v>
      </c>
      <c r="S936" t="s">
        <v>5385</v>
      </c>
      <c r="T936" t="s">
        <v>48</v>
      </c>
      <c r="U936" t="s">
        <v>1250</v>
      </c>
      <c r="V936">
        <v>149</v>
      </c>
      <c r="W936" t="s">
        <v>29</v>
      </c>
    </row>
    <row r="937" spans="1:23" x14ac:dyDescent="0.3">
      <c r="A937" t="s">
        <v>5386</v>
      </c>
      <c r="B937" s="1">
        <v>45084</v>
      </c>
      <c r="C937" s="1">
        <v>45173</v>
      </c>
      <c r="D937">
        <v>98851</v>
      </c>
      <c r="E937" t="s">
        <v>24</v>
      </c>
      <c r="F937" t="s">
        <v>25</v>
      </c>
      <c r="G937" t="s">
        <v>119</v>
      </c>
      <c r="H937" t="s">
        <v>85</v>
      </c>
      <c r="I937" t="s">
        <v>42</v>
      </c>
      <c r="J937" t="s">
        <v>43</v>
      </c>
      <c r="K937" t="s">
        <v>54</v>
      </c>
      <c r="L937" t="s">
        <v>44</v>
      </c>
      <c r="M937">
        <v>98851</v>
      </c>
      <c r="N937" t="s">
        <v>5387</v>
      </c>
      <c r="O937" t="s">
        <v>61</v>
      </c>
      <c r="P937">
        <v>0</v>
      </c>
      <c r="Q937">
        <v>98851</v>
      </c>
      <c r="R937">
        <v>0</v>
      </c>
      <c r="S937" t="s">
        <v>5388</v>
      </c>
      <c r="T937" t="s">
        <v>48</v>
      </c>
      <c r="U937" t="s">
        <v>610</v>
      </c>
      <c r="V937">
        <v>37993</v>
      </c>
      <c r="W937" t="s">
        <v>64</v>
      </c>
    </row>
    <row r="938" spans="1:23" x14ac:dyDescent="0.3">
      <c r="A938" t="s">
        <v>5389</v>
      </c>
      <c r="B938" s="1">
        <v>45085</v>
      </c>
      <c r="C938" s="1">
        <v>45155</v>
      </c>
      <c r="D938">
        <v>60209</v>
      </c>
      <c r="E938" t="s">
        <v>24</v>
      </c>
      <c r="F938" t="s">
        <v>25</v>
      </c>
      <c r="G938" t="s">
        <v>109</v>
      </c>
      <c r="H938" t="s">
        <v>41</v>
      </c>
      <c r="I938" t="s">
        <v>42</v>
      </c>
      <c r="J938" t="s">
        <v>36</v>
      </c>
      <c r="K938" t="s">
        <v>30</v>
      </c>
      <c r="L938" t="s">
        <v>66</v>
      </c>
      <c r="M938">
        <v>60209</v>
      </c>
      <c r="N938" t="s">
        <v>1331</v>
      </c>
      <c r="O938" t="s">
        <v>61</v>
      </c>
      <c r="P938">
        <v>0</v>
      </c>
      <c r="Q938">
        <v>60209</v>
      </c>
      <c r="R938">
        <v>0</v>
      </c>
      <c r="S938" t="s">
        <v>5390</v>
      </c>
      <c r="T938" t="s">
        <v>48</v>
      </c>
      <c r="U938" t="s">
        <v>1257</v>
      </c>
      <c r="V938">
        <v>95445</v>
      </c>
      <c r="W938" t="s">
        <v>36</v>
      </c>
    </row>
    <row r="939" spans="1:23" x14ac:dyDescent="0.3">
      <c r="A939" t="s">
        <v>5389</v>
      </c>
      <c r="B939" s="1">
        <v>45085</v>
      </c>
      <c r="C939" s="1">
        <v>45157</v>
      </c>
      <c r="D939">
        <v>147</v>
      </c>
      <c r="E939" t="s">
        <v>24</v>
      </c>
      <c r="F939" t="s">
        <v>39</v>
      </c>
      <c r="G939" t="s">
        <v>109</v>
      </c>
      <c r="H939" t="s">
        <v>41</v>
      </c>
      <c r="I939" t="s">
        <v>42</v>
      </c>
      <c r="J939" t="s">
        <v>36</v>
      </c>
      <c r="K939" t="s">
        <v>30</v>
      </c>
      <c r="L939" t="s">
        <v>66</v>
      </c>
      <c r="M939">
        <v>147</v>
      </c>
      <c r="N939" t="s">
        <v>1331</v>
      </c>
      <c r="O939" t="s">
        <v>61</v>
      </c>
      <c r="P939">
        <v>0</v>
      </c>
      <c r="Q939">
        <v>147</v>
      </c>
      <c r="R939">
        <v>0</v>
      </c>
      <c r="S939" t="s">
        <v>5390</v>
      </c>
      <c r="T939" t="s">
        <v>48</v>
      </c>
      <c r="U939" t="s">
        <v>1257</v>
      </c>
      <c r="V939">
        <v>95445</v>
      </c>
      <c r="W939" t="s">
        <v>36</v>
      </c>
    </row>
    <row r="940" spans="1:23" x14ac:dyDescent="0.3">
      <c r="A940" t="s">
        <v>5391</v>
      </c>
      <c r="B940" s="1">
        <v>45086</v>
      </c>
      <c r="C940" s="1">
        <v>45153</v>
      </c>
      <c r="D940">
        <v>64315</v>
      </c>
      <c r="E940" t="s">
        <v>24</v>
      </c>
      <c r="F940" t="s">
        <v>25</v>
      </c>
      <c r="G940" t="s">
        <v>109</v>
      </c>
      <c r="H940" t="s">
        <v>52</v>
      </c>
      <c r="I940" t="s">
        <v>28</v>
      </c>
      <c r="J940" t="s">
        <v>53</v>
      </c>
      <c r="K940" t="s">
        <v>30</v>
      </c>
      <c r="L940" t="s">
        <v>44</v>
      </c>
      <c r="M940">
        <v>64315</v>
      </c>
      <c r="N940" t="s">
        <v>4121</v>
      </c>
      <c r="O940" t="s">
        <v>33</v>
      </c>
      <c r="P940">
        <v>0</v>
      </c>
      <c r="Q940">
        <v>0</v>
      </c>
      <c r="R940">
        <v>64315</v>
      </c>
      <c r="S940" t="s">
        <v>5392</v>
      </c>
      <c r="T940" t="s">
        <v>48</v>
      </c>
      <c r="U940" t="s">
        <v>1261</v>
      </c>
      <c r="V940">
        <v>29607</v>
      </c>
      <c r="W940" t="s">
        <v>53</v>
      </c>
    </row>
    <row r="941" spans="1:23" x14ac:dyDescent="0.3">
      <c r="A941" t="s">
        <v>5393</v>
      </c>
      <c r="B941" s="1">
        <v>45087</v>
      </c>
      <c r="C941" s="1">
        <v>45163</v>
      </c>
      <c r="D941">
        <v>22316</v>
      </c>
      <c r="E941" t="s">
        <v>38</v>
      </c>
      <c r="F941" t="s">
        <v>25</v>
      </c>
      <c r="G941" t="s">
        <v>40</v>
      </c>
      <c r="H941" t="s">
        <v>59</v>
      </c>
      <c r="I941" t="s">
        <v>42</v>
      </c>
      <c r="J941" t="s">
        <v>53</v>
      </c>
      <c r="K941" t="s">
        <v>54</v>
      </c>
      <c r="L941" t="s">
        <v>31</v>
      </c>
      <c r="M941">
        <v>22316</v>
      </c>
      <c r="N941" t="s">
        <v>5394</v>
      </c>
      <c r="O941" t="s">
        <v>61</v>
      </c>
      <c r="P941">
        <v>0</v>
      </c>
      <c r="Q941">
        <v>22316</v>
      </c>
      <c r="R941">
        <v>0</v>
      </c>
      <c r="S941" t="s">
        <v>5395</v>
      </c>
      <c r="T941" t="s">
        <v>48</v>
      </c>
      <c r="U941" t="s">
        <v>620</v>
      </c>
      <c r="V941">
        <v>1966</v>
      </c>
      <c r="W941" t="s">
        <v>53</v>
      </c>
    </row>
    <row r="942" spans="1:23" x14ac:dyDescent="0.3">
      <c r="A942" t="s">
        <v>5393</v>
      </c>
      <c r="B942" s="1">
        <v>45087</v>
      </c>
      <c r="C942" s="1">
        <v>45170</v>
      </c>
      <c r="D942">
        <v>129</v>
      </c>
      <c r="E942" t="s">
        <v>38</v>
      </c>
      <c r="F942" t="s">
        <v>39</v>
      </c>
      <c r="G942" t="s">
        <v>40</v>
      </c>
      <c r="H942" t="s">
        <v>59</v>
      </c>
      <c r="I942" t="s">
        <v>42</v>
      </c>
      <c r="J942" t="s">
        <v>53</v>
      </c>
      <c r="K942" t="s">
        <v>54</v>
      </c>
      <c r="L942" t="s">
        <v>31</v>
      </c>
      <c r="M942">
        <v>129</v>
      </c>
      <c r="N942" t="s">
        <v>5394</v>
      </c>
      <c r="O942" t="s">
        <v>61</v>
      </c>
      <c r="P942">
        <v>0</v>
      </c>
      <c r="Q942">
        <v>129</v>
      </c>
      <c r="R942">
        <v>0</v>
      </c>
      <c r="S942" t="s">
        <v>5395</v>
      </c>
      <c r="T942" t="s">
        <v>48</v>
      </c>
      <c r="U942" t="s">
        <v>620</v>
      </c>
      <c r="V942">
        <v>1966</v>
      </c>
      <c r="W942" t="s">
        <v>53</v>
      </c>
    </row>
    <row r="943" spans="1:23" x14ac:dyDescent="0.3">
      <c r="A943" t="s">
        <v>5396</v>
      </c>
      <c r="B943" s="1">
        <v>45088</v>
      </c>
      <c r="C943" s="1">
        <v>45178</v>
      </c>
      <c r="D943">
        <v>91603</v>
      </c>
      <c r="E943" t="s">
        <v>24</v>
      </c>
      <c r="F943" t="s">
        <v>25</v>
      </c>
      <c r="G943" t="s">
        <v>80</v>
      </c>
      <c r="H943" t="s">
        <v>85</v>
      </c>
      <c r="I943" t="s">
        <v>42</v>
      </c>
      <c r="J943" t="s">
        <v>36</v>
      </c>
      <c r="K943" t="s">
        <v>30</v>
      </c>
      <c r="L943" t="s">
        <v>55</v>
      </c>
      <c r="M943">
        <v>91603</v>
      </c>
      <c r="N943" t="s">
        <v>1109</v>
      </c>
      <c r="O943" t="s">
        <v>61</v>
      </c>
      <c r="P943">
        <v>0</v>
      </c>
      <c r="Q943">
        <v>91603</v>
      </c>
      <c r="R943">
        <v>0</v>
      </c>
      <c r="S943" t="s">
        <v>5397</v>
      </c>
      <c r="T943" t="s">
        <v>48</v>
      </c>
      <c r="U943" t="s">
        <v>624</v>
      </c>
      <c r="V943">
        <v>88124</v>
      </c>
      <c r="W943" t="s">
        <v>53</v>
      </c>
    </row>
    <row r="944" spans="1:23" x14ac:dyDescent="0.3">
      <c r="A944" t="s">
        <v>5396</v>
      </c>
      <c r="B944" s="1">
        <v>45088</v>
      </c>
      <c r="C944" s="1">
        <v>45154</v>
      </c>
      <c r="D944">
        <v>121</v>
      </c>
      <c r="E944" t="s">
        <v>24</v>
      </c>
      <c r="F944" t="s">
        <v>39</v>
      </c>
      <c r="G944" t="s">
        <v>80</v>
      </c>
      <c r="H944" t="s">
        <v>85</v>
      </c>
      <c r="I944" t="s">
        <v>42</v>
      </c>
      <c r="J944" t="s">
        <v>36</v>
      </c>
      <c r="K944" t="s">
        <v>30</v>
      </c>
      <c r="L944" t="s">
        <v>55</v>
      </c>
      <c r="M944">
        <v>121</v>
      </c>
      <c r="N944" t="s">
        <v>1109</v>
      </c>
      <c r="O944" t="s">
        <v>61</v>
      </c>
      <c r="P944">
        <v>0</v>
      </c>
      <c r="Q944">
        <v>121</v>
      </c>
      <c r="R944">
        <v>0</v>
      </c>
      <c r="S944" t="s">
        <v>5397</v>
      </c>
      <c r="T944" t="s">
        <v>48</v>
      </c>
      <c r="U944" t="s">
        <v>624</v>
      </c>
      <c r="V944">
        <v>88124</v>
      </c>
      <c r="W944" t="s">
        <v>53</v>
      </c>
    </row>
    <row r="945" spans="1:23" x14ac:dyDescent="0.3">
      <c r="A945" t="s">
        <v>5398</v>
      </c>
      <c r="B945" s="1">
        <v>45089</v>
      </c>
      <c r="C945" s="1">
        <v>45164</v>
      </c>
      <c r="D945">
        <v>35393</v>
      </c>
      <c r="E945" t="s">
        <v>24</v>
      </c>
      <c r="F945" t="s">
        <v>25</v>
      </c>
      <c r="G945" t="s">
        <v>74</v>
      </c>
      <c r="H945" t="s">
        <v>93</v>
      </c>
      <c r="I945" t="s">
        <v>42</v>
      </c>
      <c r="J945" t="s">
        <v>70</v>
      </c>
      <c r="K945" t="s">
        <v>30</v>
      </c>
      <c r="L945" t="s">
        <v>31</v>
      </c>
      <c r="M945">
        <v>35393</v>
      </c>
      <c r="N945" t="s">
        <v>2928</v>
      </c>
      <c r="O945" t="s">
        <v>61</v>
      </c>
      <c r="P945">
        <v>0</v>
      </c>
      <c r="Q945">
        <v>35393</v>
      </c>
      <c r="R945">
        <v>0</v>
      </c>
      <c r="S945" t="s">
        <v>5399</v>
      </c>
      <c r="T945" t="s">
        <v>35</v>
      </c>
      <c r="U945" t="s">
        <v>35</v>
      </c>
      <c r="V945">
        <v>0</v>
      </c>
      <c r="W945" t="s">
        <v>29</v>
      </c>
    </row>
    <row r="946" spans="1:23" x14ac:dyDescent="0.3">
      <c r="A946" t="s">
        <v>5400</v>
      </c>
      <c r="B946" s="1">
        <v>45090</v>
      </c>
      <c r="C946" s="1">
        <v>45165</v>
      </c>
      <c r="D946">
        <v>2002</v>
      </c>
      <c r="E946" t="s">
        <v>24</v>
      </c>
      <c r="F946" t="s">
        <v>25</v>
      </c>
      <c r="G946" t="s">
        <v>74</v>
      </c>
      <c r="H946" t="s">
        <v>52</v>
      </c>
      <c r="I946" t="s">
        <v>42</v>
      </c>
      <c r="J946" t="s">
        <v>114</v>
      </c>
      <c r="K946" t="s">
        <v>30</v>
      </c>
      <c r="L946" t="s">
        <v>44</v>
      </c>
      <c r="M946">
        <v>20020</v>
      </c>
      <c r="N946" t="s">
        <v>5401</v>
      </c>
      <c r="O946" t="s">
        <v>46</v>
      </c>
      <c r="P946">
        <v>20020</v>
      </c>
      <c r="Q946">
        <v>0</v>
      </c>
      <c r="R946">
        <v>0</v>
      </c>
      <c r="S946" t="s">
        <v>5402</v>
      </c>
      <c r="T946" t="s">
        <v>48</v>
      </c>
      <c r="U946" t="s">
        <v>632</v>
      </c>
      <c r="V946">
        <v>15567</v>
      </c>
      <c r="W946" t="s">
        <v>64</v>
      </c>
    </row>
    <row r="947" spans="1:23" x14ac:dyDescent="0.3">
      <c r="A947" t="s">
        <v>5403</v>
      </c>
      <c r="B947" s="1">
        <v>45091</v>
      </c>
      <c r="C947" s="1">
        <v>45170</v>
      </c>
      <c r="D947">
        <v>95369</v>
      </c>
      <c r="E947" t="s">
        <v>24</v>
      </c>
      <c r="F947" t="s">
        <v>25</v>
      </c>
      <c r="G947" t="s">
        <v>109</v>
      </c>
      <c r="H947" t="s">
        <v>27</v>
      </c>
      <c r="I947" t="s">
        <v>42</v>
      </c>
      <c r="J947" t="s">
        <v>29</v>
      </c>
      <c r="K947" t="s">
        <v>54</v>
      </c>
      <c r="L947" t="s">
        <v>31</v>
      </c>
      <c r="M947">
        <v>95369</v>
      </c>
      <c r="N947" t="s">
        <v>3460</v>
      </c>
      <c r="O947" t="s">
        <v>46</v>
      </c>
      <c r="P947">
        <v>95369</v>
      </c>
      <c r="Q947">
        <v>0</v>
      </c>
      <c r="R947">
        <v>0</v>
      </c>
      <c r="S947" t="s">
        <v>5404</v>
      </c>
      <c r="T947" t="s">
        <v>35</v>
      </c>
      <c r="U947" t="s">
        <v>35</v>
      </c>
      <c r="V947">
        <v>0</v>
      </c>
      <c r="W947" t="s">
        <v>50</v>
      </c>
    </row>
    <row r="948" spans="1:23" x14ac:dyDescent="0.3">
      <c r="A948" t="s">
        <v>5405</v>
      </c>
      <c r="B948" s="1">
        <v>45092</v>
      </c>
      <c r="C948" s="1">
        <v>45173</v>
      </c>
      <c r="D948">
        <v>84695</v>
      </c>
      <c r="E948" t="s">
        <v>38</v>
      </c>
      <c r="F948" t="s">
        <v>25</v>
      </c>
      <c r="G948" t="s">
        <v>74</v>
      </c>
      <c r="H948" t="s">
        <v>59</v>
      </c>
      <c r="I948" t="s">
        <v>42</v>
      </c>
      <c r="J948" t="s">
        <v>114</v>
      </c>
      <c r="K948" t="s">
        <v>54</v>
      </c>
      <c r="L948" t="s">
        <v>55</v>
      </c>
      <c r="M948">
        <v>84695</v>
      </c>
      <c r="N948" t="s">
        <v>482</v>
      </c>
      <c r="O948" t="s">
        <v>116</v>
      </c>
      <c r="P948">
        <v>84695</v>
      </c>
      <c r="Q948">
        <v>0</v>
      </c>
      <c r="R948">
        <v>0</v>
      </c>
      <c r="S948" t="s">
        <v>5406</v>
      </c>
      <c r="T948" t="s">
        <v>48</v>
      </c>
      <c r="U948" t="s">
        <v>1278</v>
      </c>
      <c r="V948">
        <v>87354</v>
      </c>
      <c r="W948" t="s">
        <v>64</v>
      </c>
    </row>
    <row r="949" spans="1:23" x14ac:dyDescent="0.3">
      <c r="A949" t="s">
        <v>5405</v>
      </c>
      <c r="B949" s="1">
        <v>45092</v>
      </c>
      <c r="C949" s="1">
        <v>45156</v>
      </c>
      <c r="D949">
        <v>117</v>
      </c>
      <c r="E949" t="s">
        <v>38</v>
      </c>
      <c r="F949" t="s">
        <v>39</v>
      </c>
      <c r="G949" t="s">
        <v>74</v>
      </c>
      <c r="H949" t="s">
        <v>59</v>
      </c>
      <c r="I949" t="s">
        <v>42</v>
      </c>
      <c r="J949" t="s">
        <v>114</v>
      </c>
      <c r="K949" t="s">
        <v>54</v>
      </c>
      <c r="L949" t="s">
        <v>55</v>
      </c>
      <c r="M949">
        <v>117</v>
      </c>
      <c r="N949" t="s">
        <v>482</v>
      </c>
      <c r="O949" t="s">
        <v>116</v>
      </c>
      <c r="P949">
        <v>117</v>
      </c>
      <c r="Q949">
        <v>0</v>
      </c>
      <c r="R949">
        <v>0</v>
      </c>
      <c r="S949" t="s">
        <v>5406</v>
      </c>
      <c r="T949" t="s">
        <v>48</v>
      </c>
      <c r="U949" t="s">
        <v>1278</v>
      </c>
      <c r="V949">
        <v>87354</v>
      </c>
      <c r="W949" t="s">
        <v>64</v>
      </c>
    </row>
    <row r="950" spans="1:23" x14ac:dyDescent="0.3">
      <c r="A950" t="s">
        <v>5407</v>
      </c>
      <c r="B950" s="1">
        <v>45093</v>
      </c>
      <c r="C950" s="1">
        <v>45183</v>
      </c>
      <c r="D950">
        <v>116</v>
      </c>
      <c r="E950" t="s">
        <v>38</v>
      </c>
      <c r="F950" t="s">
        <v>39</v>
      </c>
      <c r="G950" t="s">
        <v>40</v>
      </c>
      <c r="H950" t="s">
        <v>41</v>
      </c>
      <c r="I950" t="s">
        <v>42</v>
      </c>
      <c r="J950" t="s">
        <v>64</v>
      </c>
      <c r="K950" t="s">
        <v>54</v>
      </c>
      <c r="L950" t="s">
        <v>55</v>
      </c>
      <c r="M950">
        <v>116</v>
      </c>
      <c r="N950" t="s">
        <v>5408</v>
      </c>
      <c r="O950" t="s">
        <v>46</v>
      </c>
      <c r="P950">
        <v>116</v>
      </c>
      <c r="Q950">
        <v>0</v>
      </c>
      <c r="R950">
        <v>0</v>
      </c>
      <c r="S950" t="s">
        <v>5409</v>
      </c>
      <c r="T950" t="s">
        <v>35</v>
      </c>
      <c r="U950" t="s">
        <v>35</v>
      </c>
      <c r="V950">
        <v>0</v>
      </c>
      <c r="W950" t="s">
        <v>53</v>
      </c>
    </row>
    <row r="951" spans="1:23" x14ac:dyDescent="0.3">
      <c r="A951" t="s">
        <v>5407</v>
      </c>
      <c r="B951" s="1">
        <v>45093</v>
      </c>
      <c r="C951" s="1">
        <v>45155</v>
      </c>
      <c r="D951">
        <v>14651</v>
      </c>
      <c r="E951" t="s">
        <v>38</v>
      </c>
      <c r="F951" t="s">
        <v>25</v>
      </c>
      <c r="G951" t="s">
        <v>40</v>
      </c>
      <c r="H951" t="s">
        <v>41</v>
      </c>
      <c r="I951" t="s">
        <v>42</v>
      </c>
      <c r="J951" t="s">
        <v>64</v>
      </c>
      <c r="K951" t="s">
        <v>54</v>
      </c>
      <c r="L951" t="s">
        <v>55</v>
      </c>
      <c r="M951">
        <v>14651</v>
      </c>
      <c r="N951" t="s">
        <v>5408</v>
      </c>
      <c r="O951" t="s">
        <v>46</v>
      </c>
      <c r="P951">
        <v>14651</v>
      </c>
      <c r="Q951">
        <v>0</v>
      </c>
      <c r="R951">
        <v>0</v>
      </c>
      <c r="S951" t="s">
        <v>5409</v>
      </c>
      <c r="T951" t="s">
        <v>35</v>
      </c>
      <c r="U951" t="s">
        <v>35</v>
      </c>
      <c r="V951">
        <v>0</v>
      </c>
      <c r="W951" t="s">
        <v>53</v>
      </c>
    </row>
    <row r="952" spans="1:23" x14ac:dyDescent="0.3">
      <c r="A952" t="s">
        <v>5410</v>
      </c>
      <c r="B952" s="1">
        <v>45094</v>
      </c>
      <c r="C952" s="1">
        <v>45155</v>
      </c>
      <c r="D952">
        <v>12773</v>
      </c>
      <c r="E952" t="s">
        <v>38</v>
      </c>
      <c r="F952" t="s">
        <v>25</v>
      </c>
      <c r="G952" t="s">
        <v>40</v>
      </c>
      <c r="H952" t="s">
        <v>85</v>
      </c>
      <c r="I952" t="s">
        <v>42</v>
      </c>
      <c r="J952" t="s">
        <v>114</v>
      </c>
      <c r="K952" t="s">
        <v>54</v>
      </c>
      <c r="L952" t="s">
        <v>31</v>
      </c>
      <c r="M952">
        <v>12773</v>
      </c>
      <c r="N952" t="s">
        <v>1849</v>
      </c>
      <c r="O952" t="s">
        <v>116</v>
      </c>
      <c r="P952">
        <v>12773</v>
      </c>
      <c r="Q952">
        <v>0</v>
      </c>
      <c r="R952">
        <v>0</v>
      </c>
      <c r="S952" t="s">
        <v>5411</v>
      </c>
      <c r="T952" t="s">
        <v>48</v>
      </c>
      <c r="U952" t="s">
        <v>646</v>
      </c>
      <c r="V952">
        <v>33949</v>
      </c>
      <c r="W952" t="s">
        <v>29</v>
      </c>
    </row>
    <row r="953" spans="1:23" x14ac:dyDescent="0.3">
      <c r="A953" t="s">
        <v>5412</v>
      </c>
      <c r="B953" s="1">
        <v>45095</v>
      </c>
      <c r="C953" s="1">
        <v>45163</v>
      </c>
      <c r="D953">
        <v>834</v>
      </c>
      <c r="E953" t="s">
        <v>24</v>
      </c>
      <c r="F953" t="s">
        <v>25</v>
      </c>
      <c r="G953" t="s">
        <v>26</v>
      </c>
      <c r="H953" t="s">
        <v>52</v>
      </c>
      <c r="I953" t="s">
        <v>42</v>
      </c>
      <c r="J953" t="s">
        <v>43</v>
      </c>
      <c r="K953" t="s">
        <v>30</v>
      </c>
      <c r="L953" t="s">
        <v>44</v>
      </c>
      <c r="M953">
        <v>8340</v>
      </c>
      <c r="N953" t="s">
        <v>3128</v>
      </c>
      <c r="O953" t="s">
        <v>116</v>
      </c>
      <c r="P953">
        <v>8340</v>
      </c>
      <c r="Q953">
        <v>0</v>
      </c>
      <c r="R953">
        <v>0</v>
      </c>
      <c r="S953" t="s">
        <v>5413</v>
      </c>
      <c r="T953" t="s">
        <v>35</v>
      </c>
      <c r="U953" t="s">
        <v>35</v>
      </c>
      <c r="V953">
        <v>0</v>
      </c>
      <c r="W953" t="s">
        <v>53</v>
      </c>
    </row>
    <row r="954" spans="1:23" x14ac:dyDescent="0.3">
      <c r="A954" t="s">
        <v>5414</v>
      </c>
      <c r="B954" s="1">
        <v>45096</v>
      </c>
      <c r="C954" s="1">
        <v>45172</v>
      </c>
      <c r="D954">
        <v>116</v>
      </c>
      <c r="E954" t="s">
        <v>24</v>
      </c>
      <c r="F954" t="s">
        <v>39</v>
      </c>
      <c r="G954" t="s">
        <v>40</v>
      </c>
      <c r="H954" t="s">
        <v>59</v>
      </c>
      <c r="I954" t="s">
        <v>42</v>
      </c>
      <c r="J954" t="s">
        <v>36</v>
      </c>
      <c r="K954" t="s">
        <v>30</v>
      </c>
      <c r="L954" t="s">
        <v>44</v>
      </c>
      <c r="M954">
        <v>116</v>
      </c>
      <c r="N954" t="s">
        <v>5415</v>
      </c>
      <c r="O954" t="s">
        <v>46</v>
      </c>
      <c r="P954">
        <v>116</v>
      </c>
      <c r="Q954">
        <v>0</v>
      </c>
      <c r="R954">
        <v>0</v>
      </c>
      <c r="S954" t="s">
        <v>5416</v>
      </c>
      <c r="T954" t="s">
        <v>48</v>
      </c>
      <c r="U954" t="s">
        <v>653</v>
      </c>
      <c r="V954">
        <v>11043</v>
      </c>
      <c r="W954" t="s">
        <v>64</v>
      </c>
    </row>
    <row r="955" spans="1:23" x14ac:dyDescent="0.3">
      <c r="A955" t="s">
        <v>5414</v>
      </c>
      <c r="B955" s="1">
        <v>45096</v>
      </c>
      <c r="C955" s="1">
        <v>45167</v>
      </c>
      <c r="D955">
        <v>3912</v>
      </c>
      <c r="E955" t="s">
        <v>24</v>
      </c>
      <c r="F955" t="s">
        <v>25</v>
      </c>
      <c r="G955" t="s">
        <v>40</v>
      </c>
      <c r="H955" t="s">
        <v>59</v>
      </c>
      <c r="I955" t="s">
        <v>42</v>
      </c>
      <c r="J955" t="s">
        <v>36</v>
      </c>
      <c r="K955" t="s">
        <v>30</v>
      </c>
      <c r="L955" t="s">
        <v>44</v>
      </c>
      <c r="M955">
        <v>3912</v>
      </c>
      <c r="N955" t="s">
        <v>5415</v>
      </c>
      <c r="O955" t="s">
        <v>46</v>
      </c>
      <c r="P955">
        <v>3912</v>
      </c>
      <c r="Q955">
        <v>0</v>
      </c>
      <c r="R955">
        <v>0</v>
      </c>
      <c r="S955" t="s">
        <v>5416</v>
      </c>
      <c r="T955" t="s">
        <v>48</v>
      </c>
      <c r="U955" t="s">
        <v>653</v>
      </c>
      <c r="V955">
        <v>11043</v>
      </c>
      <c r="W955" t="s">
        <v>64</v>
      </c>
    </row>
    <row r="956" spans="1:23" x14ac:dyDescent="0.3">
      <c r="A956" t="s">
        <v>5417</v>
      </c>
      <c r="B956" s="1">
        <v>45097</v>
      </c>
      <c r="C956" s="1">
        <v>45174</v>
      </c>
      <c r="D956">
        <v>67828</v>
      </c>
      <c r="E956" t="s">
        <v>38</v>
      </c>
      <c r="F956" t="s">
        <v>25</v>
      </c>
      <c r="G956" t="s">
        <v>26</v>
      </c>
      <c r="H956" t="s">
        <v>93</v>
      </c>
      <c r="I956" t="s">
        <v>42</v>
      </c>
      <c r="J956" t="s">
        <v>64</v>
      </c>
      <c r="K956" t="s">
        <v>54</v>
      </c>
      <c r="L956" t="s">
        <v>55</v>
      </c>
      <c r="M956">
        <v>67828</v>
      </c>
      <c r="N956" t="s">
        <v>5048</v>
      </c>
      <c r="O956" t="s">
        <v>116</v>
      </c>
      <c r="P956">
        <v>67828</v>
      </c>
      <c r="Q956">
        <v>0</v>
      </c>
      <c r="R956">
        <v>0</v>
      </c>
      <c r="S956" t="s">
        <v>5418</v>
      </c>
      <c r="T956" t="s">
        <v>35</v>
      </c>
      <c r="U956" t="s">
        <v>35</v>
      </c>
      <c r="V956">
        <v>0</v>
      </c>
      <c r="W956" t="s">
        <v>64</v>
      </c>
    </row>
    <row r="957" spans="1:23" x14ac:dyDescent="0.3">
      <c r="A957" t="s">
        <v>5419</v>
      </c>
      <c r="B957" s="1">
        <v>45098</v>
      </c>
      <c r="C957" s="1">
        <v>45180</v>
      </c>
      <c r="D957">
        <v>38297</v>
      </c>
      <c r="E957" t="s">
        <v>38</v>
      </c>
      <c r="F957" t="s">
        <v>25</v>
      </c>
      <c r="G957" t="s">
        <v>40</v>
      </c>
      <c r="H957" t="s">
        <v>27</v>
      </c>
      <c r="I957" t="s">
        <v>28</v>
      </c>
      <c r="J957" t="s">
        <v>53</v>
      </c>
      <c r="K957" t="s">
        <v>54</v>
      </c>
      <c r="L957" t="s">
        <v>75</v>
      </c>
      <c r="M957">
        <v>38297</v>
      </c>
      <c r="N957" t="s">
        <v>4552</v>
      </c>
      <c r="O957" t="s">
        <v>33</v>
      </c>
      <c r="P957">
        <v>0</v>
      </c>
      <c r="Q957">
        <v>0</v>
      </c>
      <c r="R957">
        <v>38297</v>
      </c>
      <c r="S957" t="s">
        <v>5420</v>
      </c>
      <c r="T957" t="s">
        <v>35</v>
      </c>
      <c r="U957" t="s">
        <v>35</v>
      </c>
      <c r="V957">
        <v>0</v>
      </c>
      <c r="W957" t="s">
        <v>64</v>
      </c>
    </row>
    <row r="958" spans="1:23" x14ac:dyDescent="0.3">
      <c r="A958" t="s">
        <v>5419</v>
      </c>
      <c r="B958" s="1">
        <v>45098</v>
      </c>
      <c r="C958" s="1">
        <v>45166</v>
      </c>
      <c r="D958">
        <v>125</v>
      </c>
      <c r="E958" t="s">
        <v>38</v>
      </c>
      <c r="F958" t="s">
        <v>39</v>
      </c>
      <c r="G958" t="s">
        <v>40</v>
      </c>
      <c r="H958" t="s">
        <v>27</v>
      </c>
      <c r="I958" t="s">
        <v>28</v>
      </c>
      <c r="J958" t="s">
        <v>53</v>
      </c>
      <c r="K958" t="s">
        <v>54</v>
      </c>
      <c r="L958" t="s">
        <v>75</v>
      </c>
      <c r="M958">
        <v>125</v>
      </c>
      <c r="N958" t="s">
        <v>4552</v>
      </c>
      <c r="O958" t="s">
        <v>33</v>
      </c>
      <c r="P958">
        <v>0</v>
      </c>
      <c r="Q958">
        <v>0</v>
      </c>
      <c r="R958">
        <v>125</v>
      </c>
      <c r="S958" t="s">
        <v>5420</v>
      </c>
      <c r="T958" t="s">
        <v>35</v>
      </c>
      <c r="U958" t="s">
        <v>35</v>
      </c>
      <c r="V958">
        <v>0</v>
      </c>
      <c r="W958" t="s">
        <v>64</v>
      </c>
    </row>
    <row r="959" spans="1:23" x14ac:dyDescent="0.3">
      <c r="A959" t="s">
        <v>5421</v>
      </c>
      <c r="B959" s="1">
        <v>45099</v>
      </c>
      <c r="C959" s="1">
        <v>45181</v>
      </c>
      <c r="D959">
        <v>24192</v>
      </c>
      <c r="E959" t="s">
        <v>38</v>
      </c>
      <c r="F959" t="s">
        <v>25</v>
      </c>
      <c r="G959" t="s">
        <v>119</v>
      </c>
      <c r="H959" t="s">
        <v>59</v>
      </c>
      <c r="I959" t="s">
        <v>42</v>
      </c>
      <c r="J959" t="s">
        <v>114</v>
      </c>
      <c r="K959" t="s">
        <v>30</v>
      </c>
      <c r="L959" t="s">
        <v>55</v>
      </c>
      <c r="M959">
        <v>24192</v>
      </c>
      <c r="N959" t="s">
        <v>5422</v>
      </c>
      <c r="O959" t="s">
        <v>46</v>
      </c>
      <c r="P959">
        <v>24192</v>
      </c>
      <c r="Q959">
        <v>0</v>
      </c>
      <c r="R959">
        <v>0</v>
      </c>
      <c r="S959" t="s">
        <v>5423</v>
      </c>
      <c r="T959" t="s">
        <v>35</v>
      </c>
      <c r="U959" t="s">
        <v>35</v>
      </c>
      <c r="V959">
        <v>0</v>
      </c>
      <c r="W959" t="s">
        <v>29</v>
      </c>
    </row>
    <row r="960" spans="1:23" x14ac:dyDescent="0.3">
      <c r="A960" t="s">
        <v>5421</v>
      </c>
      <c r="B960" s="1">
        <v>45099</v>
      </c>
      <c r="C960" s="1">
        <v>45176</v>
      </c>
      <c r="D960">
        <v>125</v>
      </c>
      <c r="E960" t="s">
        <v>38</v>
      </c>
      <c r="F960" t="s">
        <v>39</v>
      </c>
      <c r="G960" t="s">
        <v>119</v>
      </c>
      <c r="H960" t="s">
        <v>59</v>
      </c>
      <c r="I960" t="s">
        <v>42</v>
      </c>
      <c r="J960" t="s">
        <v>114</v>
      </c>
      <c r="K960" t="s">
        <v>30</v>
      </c>
      <c r="L960" t="s">
        <v>55</v>
      </c>
      <c r="M960">
        <v>125</v>
      </c>
      <c r="N960" t="s">
        <v>5422</v>
      </c>
      <c r="O960" t="s">
        <v>46</v>
      </c>
      <c r="P960">
        <v>125</v>
      </c>
      <c r="Q960">
        <v>0</v>
      </c>
      <c r="R960">
        <v>0</v>
      </c>
      <c r="S960" t="s">
        <v>5423</v>
      </c>
      <c r="T960" t="s">
        <v>35</v>
      </c>
      <c r="U960" t="s">
        <v>35</v>
      </c>
      <c r="V960">
        <v>0</v>
      </c>
      <c r="W960" t="s">
        <v>29</v>
      </c>
    </row>
    <row r="961" spans="1:23" x14ac:dyDescent="0.3">
      <c r="A961" t="s">
        <v>5424</v>
      </c>
      <c r="B961" s="1">
        <v>45100</v>
      </c>
      <c r="C961" s="1">
        <v>45172</v>
      </c>
      <c r="D961">
        <v>9925</v>
      </c>
      <c r="E961" t="s">
        <v>24</v>
      </c>
      <c r="F961" t="s">
        <v>25</v>
      </c>
      <c r="G961" t="s">
        <v>80</v>
      </c>
      <c r="H961" t="s">
        <v>93</v>
      </c>
      <c r="I961" t="s">
        <v>42</v>
      </c>
      <c r="J961" t="s">
        <v>70</v>
      </c>
      <c r="K961" t="s">
        <v>54</v>
      </c>
      <c r="L961" t="s">
        <v>75</v>
      </c>
      <c r="M961">
        <v>99250</v>
      </c>
      <c r="N961" t="s">
        <v>3108</v>
      </c>
      <c r="O961" t="s">
        <v>61</v>
      </c>
      <c r="P961">
        <v>0</v>
      </c>
      <c r="Q961">
        <v>99250</v>
      </c>
      <c r="R961">
        <v>0</v>
      </c>
      <c r="S961" t="s">
        <v>5425</v>
      </c>
      <c r="T961" t="s">
        <v>48</v>
      </c>
      <c r="U961" t="s">
        <v>1870</v>
      </c>
      <c r="V961">
        <v>25819</v>
      </c>
      <c r="W961" t="s">
        <v>53</v>
      </c>
    </row>
    <row r="962" spans="1:23" x14ac:dyDescent="0.3">
      <c r="A962" t="s">
        <v>5426</v>
      </c>
      <c r="B962" s="1">
        <v>45101</v>
      </c>
      <c r="C962" s="1">
        <v>45175</v>
      </c>
      <c r="D962">
        <v>122</v>
      </c>
      <c r="E962" t="s">
        <v>24</v>
      </c>
      <c r="F962" t="s">
        <v>39</v>
      </c>
      <c r="G962" t="s">
        <v>80</v>
      </c>
      <c r="H962" t="s">
        <v>41</v>
      </c>
      <c r="I962" t="s">
        <v>42</v>
      </c>
      <c r="J962" t="s">
        <v>36</v>
      </c>
      <c r="K962" t="s">
        <v>30</v>
      </c>
      <c r="L962" t="s">
        <v>75</v>
      </c>
      <c r="M962">
        <v>122</v>
      </c>
      <c r="N962" t="s">
        <v>439</v>
      </c>
      <c r="O962" t="s">
        <v>61</v>
      </c>
      <c r="P962">
        <v>0</v>
      </c>
      <c r="Q962">
        <v>122</v>
      </c>
      <c r="R962">
        <v>0</v>
      </c>
      <c r="S962" t="s">
        <v>5427</v>
      </c>
      <c r="T962" t="s">
        <v>35</v>
      </c>
      <c r="U962" t="s">
        <v>35</v>
      </c>
      <c r="V962">
        <v>0</v>
      </c>
      <c r="W962" t="s">
        <v>29</v>
      </c>
    </row>
    <row r="963" spans="1:23" x14ac:dyDescent="0.3">
      <c r="A963" t="s">
        <v>5426</v>
      </c>
      <c r="B963" s="1">
        <v>45101</v>
      </c>
      <c r="C963" s="1">
        <v>45186</v>
      </c>
      <c r="D963">
        <v>9634</v>
      </c>
      <c r="E963" t="s">
        <v>24</v>
      </c>
      <c r="F963" t="s">
        <v>25</v>
      </c>
      <c r="G963" t="s">
        <v>80</v>
      </c>
      <c r="H963" t="s">
        <v>41</v>
      </c>
      <c r="I963" t="s">
        <v>42</v>
      </c>
      <c r="J963" t="s">
        <v>36</v>
      </c>
      <c r="K963" t="s">
        <v>30</v>
      </c>
      <c r="L963" t="s">
        <v>75</v>
      </c>
      <c r="M963">
        <v>9634</v>
      </c>
      <c r="N963" t="s">
        <v>439</v>
      </c>
      <c r="O963" t="s">
        <v>61</v>
      </c>
      <c r="P963">
        <v>0</v>
      </c>
      <c r="Q963">
        <v>9634</v>
      </c>
      <c r="R963">
        <v>0</v>
      </c>
      <c r="S963" t="s">
        <v>5427</v>
      </c>
      <c r="T963" t="s">
        <v>35</v>
      </c>
      <c r="U963" t="s">
        <v>35</v>
      </c>
      <c r="V963">
        <v>0</v>
      </c>
      <c r="W963" t="s">
        <v>29</v>
      </c>
    </row>
    <row r="964" spans="1:23" x14ac:dyDescent="0.3">
      <c r="A964" t="s">
        <v>5428</v>
      </c>
      <c r="B964" s="1">
        <v>45102</v>
      </c>
      <c r="C964" s="1">
        <v>45188</v>
      </c>
      <c r="D964">
        <v>75428</v>
      </c>
      <c r="E964" t="s">
        <v>38</v>
      </c>
      <c r="F964" t="s">
        <v>25</v>
      </c>
      <c r="G964" t="s">
        <v>40</v>
      </c>
      <c r="H964" t="s">
        <v>52</v>
      </c>
      <c r="I964" t="s">
        <v>42</v>
      </c>
      <c r="J964" t="s">
        <v>114</v>
      </c>
      <c r="K964" t="s">
        <v>30</v>
      </c>
      <c r="L964" t="s">
        <v>66</v>
      </c>
      <c r="M964">
        <v>75428</v>
      </c>
      <c r="N964" t="s">
        <v>5429</v>
      </c>
      <c r="O964" t="s">
        <v>46</v>
      </c>
      <c r="P964">
        <v>75428</v>
      </c>
      <c r="Q964">
        <v>0</v>
      </c>
      <c r="R964">
        <v>0</v>
      </c>
      <c r="S964" t="s">
        <v>5430</v>
      </c>
      <c r="T964" t="s">
        <v>48</v>
      </c>
      <c r="U964" t="s">
        <v>1311</v>
      </c>
      <c r="V964">
        <v>73706</v>
      </c>
      <c r="W964" t="s">
        <v>50</v>
      </c>
    </row>
    <row r="965" spans="1:23" x14ac:dyDescent="0.3">
      <c r="A965" t="s">
        <v>5431</v>
      </c>
      <c r="B965" s="1">
        <v>45103</v>
      </c>
      <c r="C965" s="1">
        <v>45173</v>
      </c>
      <c r="D965">
        <v>15716</v>
      </c>
      <c r="E965" t="s">
        <v>24</v>
      </c>
      <c r="F965" t="s">
        <v>25</v>
      </c>
      <c r="G965" t="s">
        <v>26</v>
      </c>
      <c r="H965" t="s">
        <v>93</v>
      </c>
      <c r="I965" t="s">
        <v>42</v>
      </c>
      <c r="J965" t="s">
        <v>64</v>
      </c>
      <c r="K965" t="s">
        <v>30</v>
      </c>
      <c r="L965" t="s">
        <v>75</v>
      </c>
      <c r="M965">
        <v>15716</v>
      </c>
      <c r="N965" t="s">
        <v>5432</v>
      </c>
      <c r="O965" t="s">
        <v>46</v>
      </c>
      <c r="P965">
        <v>15716</v>
      </c>
      <c r="Q965">
        <v>0</v>
      </c>
      <c r="R965">
        <v>0</v>
      </c>
      <c r="S965" t="s">
        <v>5433</v>
      </c>
      <c r="T965" t="s">
        <v>35</v>
      </c>
      <c r="U965" t="s">
        <v>35</v>
      </c>
      <c r="V965">
        <v>0</v>
      </c>
      <c r="W965" t="s">
        <v>64</v>
      </c>
    </row>
    <row r="966" spans="1:23" x14ac:dyDescent="0.3">
      <c r="A966" t="s">
        <v>5434</v>
      </c>
      <c r="B966" s="1">
        <v>45104</v>
      </c>
      <c r="C966" s="1">
        <v>45179</v>
      </c>
      <c r="D966">
        <v>64133</v>
      </c>
      <c r="E966" t="s">
        <v>38</v>
      </c>
      <c r="F966" t="s">
        <v>25</v>
      </c>
      <c r="G966" t="s">
        <v>119</v>
      </c>
      <c r="H966" t="s">
        <v>52</v>
      </c>
      <c r="I966" t="s">
        <v>42</v>
      </c>
      <c r="J966" t="s">
        <v>29</v>
      </c>
      <c r="K966" t="s">
        <v>30</v>
      </c>
      <c r="L966" t="s">
        <v>55</v>
      </c>
      <c r="M966">
        <v>64133</v>
      </c>
      <c r="N966" t="s">
        <v>1230</v>
      </c>
      <c r="O966" t="s">
        <v>116</v>
      </c>
      <c r="P966">
        <v>64133</v>
      </c>
      <c r="Q966">
        <v>0</v>
      </c>
      <c r="R966">
        <v>0</v>
      </c>
      <c r="S966" t="s">
        <v>5435</v>
      </c>
      <c r="T966" t="s">
        <v>48</v>
      </c>
      <c r="U966" t="s">
        <v>681</v>
      </c>
      <c r="V966">
        <v>544</v>
      </c>
      <c r="W966" t="s">
        <v>36</v>
      </c>
    </row>
    <row r="967" spans="1:23" x14ac:dyDescent="0.3">
      <c r="A967" t="s">
        <v>5436</v>
      </c>
      <c r="B967" s="1">
        <v>45105</v>
      </c>
      <c r="C967" s="1">
        <v>45165</v>
      </c>
      <c r="D967">
        <v>81729</v>
      </c>
      <c r="E967" t="s">
        <v>38</v>
      </c>
      <c r="F967" t="s">
        <v>25</v>
      </c>
      <c r="G967" t="s">
        <v>40</v>
      </c>
      <c r="H967" t="s">
        <v>52</v>
      </c>
      <c r="I967" t="s">
        <v>42</v>
      </c>
      <c r="J967" t="s">
        <v>53</v>
      </c>
      <c r="K967" t="s">
        <v>30</v>
      </c>
      <c r="L967" t="s">
        <v>75</v>
      </c>
      <c r="M967">
        <v>81729</v>
      </c>
      <c r="N967" t="s">
        <v>5437</v>
      </c>
      <c r="O967" t="s">
        <v>46</v>
      </c>
      <c r="P967">
        <v>81729</v>
      </c>
      <c r="Q967">
        <v>0</v>
      </c>
      <c r="R967">
        <v>0</v>
      </c>
      <c r="S967" t="s">
        <v>5438</v>
      </c>
      <c r="T967" t="s">
        <v>48</v>
      </c>
      <c r="U967" t="s">
        <v>685</v>
      </c>
      <c r="V967">
        <v>37662</v>
      </c>
      <c r="W967" t="s">
        <v>43</v>
      </c>
    </row>
    <row r="968" spans="1:23" x14ac:dyDescent="0.3">
      <c r="A968" t="s">
        <v>5439</v>
      </c>
      <c r="B968" s="1">
        <v>45106</v>
      </c>
      <c r="C968" s="1">
        <v>45194</v>
      </c>
      <c r="D968">
        <v>117</v>
      </c>
      <c r="E968" t="s">
        <v>38</v>
      </c>
      <c r="F968" t="s">
        <v>39</v>
      </c>
      <c r="G968" t="s">
        <v>109</v>
      </c>
      <c r="H968" t="s">
        <v>85</v>
      </c>
      <c r="I968" t="s">
        <v>28</v>
      </c>
      <c r="J968" t="s">
        <v>43</v>
      </c>
      <c r="K968" t="s">
        <v>54</v>
      </c>
      <c r="L968" t="s">
        <v>66</v>
      </c>
      <c r="M968">
        <v>117</v>
      </c>
      <c r="N968" t="s">
        <v>5440</v>
      </c>
      <c r="O968" t="s">
        <v>33</v>
      </c>
      <c r="P968">
        <v>0</v>
      </c>
      <c r="Q968">
        <v>0</v>
      </c>
      <c r="R968">
        <v>117</v>
      </c>
      <c r="S968" t="s">
        <v>5441</v>
      </c>
      <c r="T968" t="s">
        <v>48</v>
      </c>
      <c r="U968" t="s">
        <v>689</v>
      </c>
      <c r="V968">
        <v>69638</v>
      </c>
      <c r="W968" t="s">
        <v>53</v>
      </c>
    </row>
    <row r="969" spans="1:23" x14ac:dyDescent="0.3">
      <c r="A969" t="s">
        <v>5439</v>
      </c>
      <c r="B969" s="1">
        <v>45106</v>
      </c>
      <c r="C969" s="1">
        <v>45184</v>
      </c>
      <c r="D969">
        <v>80703</v>
      </c>
      <c r="E969" t="s">
        <v>38</v>
      </c>
      <c r="F969" t="s">
        <v>25</v>
      </c>
      <c r="G969" t="s">
        <v>109</v>
      </c>
      <c r="H969" t="s">
        <v>85</v>
      </c>
      <c r="I969" t="s">
        <v>28</v>
      </c>
      <c r="J969" t="s">
        <v>43</v>
      </c>
      <c r="K969" t="s">
        <v>54</v>
      </c>
      <c r="L969" t="s">
        <v>66</v>
      </c>
      <c r="M969">
        <v>80703</v>
      </c>
      <c r="N969" t="s">
        <v>5440</v>
      </c>
      <c r="O969" t="s">
        <v>33</v>
      </c>
      <c r="P969">
        <v>0</v>
      </c>
      <c r="Q969">
        <v>0</v>
      </c>
      <c r="R969">
        <v>80703</v>
      </c>
      <c r="S969" t="s">
        <v>5441</v>
      </c>
      <c r="T969" t="s">
        <v>48</v>
      </c>
      <c r="U969" t="s">
        <v>689</v>
      </c>
      <c r="V969">
        <v>69638</v>
      </c>
      <c r="W969" t="s">
        <v>53</v>
      </c>
    </row>
    <row r="970" spans="1:23" x14ac:dyDescent="0.3">
      <c r="A970" t="s">
        <v>5442</v>
      </c>
      <c r="B970" s="1">
        <v>45107</v>
      </c>
      <c r="C970" s="1">
        <v>45169</v>
      </c>
      <c r="D970">
        <v>34029</v>
      </c>
      <c r="E970" t="s">
        <v>24</v>
      </c>
      <c r="F970" t="s">
        <v>25</v>
      </c>
      <c r="G970" t="s">
        <v>80</v>
      </c>
      <c r="H970" t="s">
        <v>41</v>
      </c>
      <c r="I970" t="s">
        <v>42</v>
      </c>
      <c r="J970" t="s">
        <v>64</v>
      </c>
      <c r="K970" t="s">
        <v>30</v>
      </c>
      <c r="L970" t="s">
        <v>66</v>
      </c>
      <c r="M970">
        <v>34029</v>
      </c>
      <c r="N970" t="s">
        <v>5408</v>
      </c>
      <c r="O970" t="s">
        <v>61</v>
      </c>
      <c r="P970">
        <v>0</v>
      </c>
      <c r="Q970">
        <v>34029</v>
      </c>
      <c r="R970">
        <v>0</v>
      </c>
      <c r="S970" t="s">
        <v>5443</v>
      </c>
      <c r="T970" t="s">
        <v>48</v>
      </c>
      <c r="U970" t="s">
        <v>1326</v>
      </c>
      <c r="V970">
        <v>29531</v>
      </c>
      <c r="W970" t="s">
        <v>53</v>
      </c>
    </row>
    <row r="971" spans="1:23" x14ac:dyDescent="0.3">
      <c r="A971" t="s">
        <v>5444</v>
      </c>
      <c r="B971" s="1">
        <v>45108</v>
      </c>
      <c r="C971" s="1">
        <v>45198</v>
      </c>
      <c r="D971">
        <v>10</v>
      </c>
      <c r="E971" t="s">
        <v>24</v>
      </c>
      <c r="F971" t="s">
        <v>39</v>
      </c>
      <c r="G971" t="s">
        <v>26</v>
      </c>
      <c r="H971" t="s">
        <v>27</v>
      </c>
      <c r="I971" t="s">
        <v>28</v>
      </c>
      <c r="J971" t="s">
        <v>64</v>
      </c>
      <c r="K971" t="s">
        <v>30</v>
      </c>
      <c r="L971" t="s">
        <v>44</v>
      </c>
      <c r="M971">
        <v>100</v>
      </c>
      <c r="N971" t="s">
        <v>5445</v>
      </c>
      <c r="O971" t="s">
        <v>33</v>
      </c>
      <c r="P971">
        <v>0</v>
      </c>
      <c r="Q971">
        <v>0</v>
      </c>
      <c r="R971">
        <v>100</v>
      </c>
      <c r="S971" t="s">
        <v>5446</v>
      </c>
      <c r="T971" t="s">
        <v>35</v>
      </c>
      <c r="U971" t="s">
        <v>35</v>
      </c>
      <c r="V971">
        <v>0</v>
      </c>
      <c r="W971" t="s">
        <v>29</v>
      </c>
    </row>
    <row r="972" spans="1:23" x14ac:dyDescent="0.3">
      <c r="A972" t="s">
        <v>5444</v>
      </c>
      <c r="B972" s="1">
        <v>45108</v>
      </c>
      <c r="C972" s="1">
        <v>45182</v>
      </c>
      <c r="D972">
        <v>48181</v>
      </c>
      <c r="E972" t="s">
        <v>24</v>
      </c>
      <c r="F972" t="s">
        <v>25</v>
      </c>
      <c r="G972" t="s">
        <v>26</v>
      </c>
      <c r="H972" t="s">
        <v>27</v>
      </c>
      <c r="I972" t="s">
        <v>28</v>
      </c>
      <c r="J972" t="s">
        <v>64</v>
      </c>
      <c r="K972" t="s">
        <v>30</v>
      </c>
      <c r="L972" t="s">
        <v>44</v>
      </c>
      <c r="M972">
        <v>48181</v>
      </c>
      <c r="N972" t="s">
        <v>5445</v>
      </c>
      <c r="O972" t="s">
        <v>33</v>
      </c>
      <c r="P972">
        <v>0</v>
      </c>
      <c r="Q972">
        <v>0</v>
      </c>
      <c r="R972">
        <v>48181</v>
      </c>
      <c r="S972" t="s">
        <v>5446</v>
      </c>
      <c r="T972" t="s">
        <v>35</v>
      </c>
      <c r="U972" t="s">
        <v>35</v>
      </c>
      <c r="V972">
        <v>0</v>
      </c>
      <c r="W972" t="s">
        <v>29</v>
      </c>
    </row>
    <row r="973" spans="1:23" x14ac:dyDescent="0.3">
      <c r="A973" t="s">
        <v>5447</v>
      </c>
      <c r="B973" s="1">
        <v>45109</v>
      </c>
      <c r="C973" s="1">
        <v>45169</v>
      </c>
      <c r="D973">
        <v>95</v>
      </c>
      <c r="E973" t="s">
        <v>24</v>
      </c>
      <c r="F973" t="s">
        <v>39</v>
      </c>
      <c r="G973" t="s">
        <v>26</v>
      </c>
      <c r="H973" t="s">
        <v>59</v>
      </c>
      <c r="I973" t="s">
        <v>42</v>
      </c>
      <c r="J973" t="s">
        <v>43</v>
      </c>
      <c r="K973" t="s">
        <v>30</v>
      </c>
      <c r="L973" t="s">
        <v>66</v>
      </c>
      <c r="M973">
        <v>95</v>
      </c>
      <c r="N973" t="s">
        <v>5053</v>
      </c>
      <c r="O973" t="s">
        <v>61</v>
      </c>
      <c r="P973">
        <v>0</v>
      </c>
      <c r="Q973">
        <v>95</v>
      </c>
      <c r="R973">
        <v>0</v>
      </c>
      <c r="S973" t="s">
        <v>5448</v>
      </c>
      <c r="T973" t="s">
        <v>48</v>
      </c>
      <c r="U973" t="s">
        <v>2456</v>
      </c>
      <c r="V973">
        <v>28954</v>
      </c>
      <c r="W973" t="s">
        <v>29</v>
      </c>
    </row>
    <row r="974" spans="1:23" x14ac:dyDescent="0.3">
      <c r="A974" t="s">
        <v>5447</v>
      </c>
      <c r="B974" s="1">
        <v>45109</v>
      </c>
      <c r="C974" s="1">
        <v>45179</v>
      </c>
      <c r="D974">
        <v>3597</v>
      </c>
      <c r="E974" t="s">
        <v>24</v>
      </c>
      <c r="F974" t="s">
        <v>25</v>
      </c>
      <c r="G974" t="s">
        <v>26</v>
      </c>
      <c r="H974" t="s">
        <v>59</v>
      </c>
      <c r="I974" t="s">
        <v>42</v>
      </c>
      <c r="J974" t="s">
        <v>43</v>
      </c>
      <c r="K974" t="s">
        <v>30</v>
      </c>
      <c r="L974" t="s">
        <v>66</v>
      </c>
      <c r="M974">
        <v>3597</v>
      </c>
      <c r="N974" t="s">
        <v>5053</v>
      </c>
      <c r="O974" t="s">
        <v>61</v>
      </c>
      <c r="P974">
        <v>0</v>
      </c>
      <c r="Q974">
        <v>3597</v>
      </c>
      <c r="R974">
        <v>0</v>
      </c>
      <c r="S974" t="s">
        <v>5448</v>
      </c>
      <c r="T974" t="s">
        <v>48</v>
      </c>
      <c r="U974" t="s">
        <v>2456</v>
      </c>
      <c r="V974">
        <v>28954</v>
      </c>
      <c r="W974" t="s">
        <v>29</v>
      </c>
    </row>
    <row r="975" spans="1:23" x14ac:dyDescent="0.3">
      <c r="A975" t="s">
        <v>5449</v>
      </c>
      <c r="B975" s="1">
        <v>45110</v>
      </c>
      <c r="C975" s="1">
        <v>45197</v>
      </c>
      <c r="D975">
        <v>11</v>
      </c>
      <c r="E975" t="s">
        <v>38</v>
      </c>
      <c r="F975" t="s">
        <v>39</v>
      </c>
      <c r="G975" t="s">
        <v>109</v>
      </c>
      <c r="H975" t="s">
        <v>27</v>
      </c>
      <c r="I975" t="s">
        <v>28</v>
      </c>
      <c r="J975" t="s">
        <v>53</v>
      </c>
      <c r="K975" t="s">
        <v>54</v>
      </c>
      <c r="L975" t="s">
        <v>31</v>
      </c>
      <c r="M975">
        <v>110</v>
      </c>
      <c r="N975" t="s">
        <v>5450</v>
      </c>
      <c r="O975" t="s">
        <v>33</v>
      </c>
      <c r="P975">
        <v>0</v>
      </c>
      <c r="Q975">
        <v>0</v>
      </c>
      <c r="R975">
        <v>110</v>
      </c>
      <c r="S975" t="s">
        <v>5451</v>
      </c>
      <c r="T975" t="s">
        <v>48</v>
      </c>
      <c r="U975" t="s">
        <v>702</v>
      </c>
      <c r="V975">
        <v>95122</v>
      </c>
      <c r="W975" t="s">
        <v>36</v>
      </c>
    </row>
    <row r="976" spans="1:23" x14ac:dyDescent="0.3">
      <c r="A976" t="s">
        <v>5449</v>
      </c>
      <c r="B976" s="1">
        <v>45110</v>
      </c>
      <c r="C976" s="1">
        <v>45170</v>
      </c>
      <c r="D976">
        <v>22597</v>
      </c>
      <c r="E976" t="s">
        <v>38</v>
      </c>
      <c r="F976" t="s">
        <v>25</v>
      </c>
      <c r="G976" t="s">
        <v>109</v>
      </c>
      <c r="H976" t="s">
        <v>27</v>
      </c>
      <c r="I976" t="s">
        <v>28</v>
      </c>
      <c r="J976" t="s">
        <v>53</v>
      </c>
      <c r="K976" t="s">
        <v>54</v>
      </c>
      <c r="L976" t="s">
        <v>31</v>
      </c>
      <c r="M976">
        <v>22597</v>
      </c>
      <c r="N976" t="s">
        <v>5450</v>
      </c>
      <c r="O976" t="s">
        <v>33</v>
      </c>
      <c r="P976">
        <v>0</v>
      </c>
      <c r="Q976">
        <v>0</v>
      </c>
      <c r="R976">
        <v>22597</v>
      </c>
      <c r="S976" t="s">
        <v>5451</v>
      </c>
      <c r="T976" t="s">
        <v>48</v>
      </c>
      <c r="U976" t="s">
        <v>702</v>
      </c>
      <c r="V976">
        <v>95122</v>
      </c>
      <c r="W976" t="s">
        <v>36</v>
      </c>
    </row>
    <row r="977" spans="1:23" x14ac:dyDescent="0.3">
      <c r="A977" t="s">
        <v>5452</v>
      </c>
      <c r="B977" s="1">
        <v>45111</v>
      </c>
      <c r="C977" s="1">
        <v>45183</v>
      </c>
      <c r="D977">
        <v>93793</v>
      </c>
      <c r="E977" t="s">
        <v>38</v>
      </c>
      <c r="F977" t="s">
        <v>25</v>
      </c>
      <c r="G977" t="s">
        <v>119</v>
      </c>
      <c r="H977" t="s">
        <v>85</v>
      </c>
      <c r="I977" t="s">
        <v>28</v>
      </c>
      <c r="J977" t="s">
        <v>114</v>
      </c>
      <c r="K977" t="s">
        <v>54</v>
      </c>
      <c r="L977" t="s">
        <v>66</v>
      </c>
      <c r="M977">
        <v>93793</v>
      </c>
      <c r="N977" t="s">
        <v>4952</v>
      </c>
      <c r="O977" t="s">
        <v>33</v>
      </c>
      <c r="P977">
        <v>0</v>
      </c>
      <c r="Q977">
        <v>0</v>
      </c>
      <c r="R977">
        <v>93793</v>
      </c>
      <c r="S977" t="s">
        <v>5453</v>
      </c>
      <c r="T977" t="s">
        <v>48</v>
      </c>
      <c r="U977" t="s">
        <v>1339</v>
      </c>
      <c r="V977">
        <v>71654</v>
      </c>
      <c r="W977" t="s">
        <v>29</v>
      </c>
    </row>
    <row r="978" spans="1:23" x14ac:dyDescent="0.3">
      <c r="A978" t="s">
        <v>5454</v>
      </c>
      <c r="B978" s="1">
        <v>45112</v>
      </c>
      <c r="C978" s="1">
        <v>45176</v>
      </c>
      <c r="D978">
        <v>148</v>
      </c>
      <c r="E978" t="s">
        <v>24</v>
      </c>
      <c r="F978" t="s">
        <v>39</v>
      </c>
      <c r="G978" t="s">
        <v>40</v>
      </c>
      <c r="H978" t="s">
        <v>41</v>
      </c>
      <c r="I978" t="s">
        <v>28</v>
      </c>
      <c r="J978" t="s">
        <v>70</v>
      </c>
      <c r="K978" t="s">
        <v>54</v>
      </c>
      <c r="L978" t="s">
        <v>31</v>
      </c>
      <c r="M978">
        <v>148</v>
      </c>
      <c r="N978" t="s">
        <v>5248</v>
      </c>
      <c r="O978" t="s">
        <v>33</v>
      </c>
      <c r="P978">
        <v>0</v>
      </c>
      <c r="Q978">
        <v>0</v>
      </c>
      <c r="R978">
        <v>148</v>
      </c>
      <c r="S978" t="s">
        <v>5455</v>
      </c>
      <c r="T978" t="s">
        <v>35</v>
      </c>
      <c r="U978" t="s">
        <v>35</v>
      </c>
      <c r="V978">
        <v>0</v>
      </c>
      <c r="W978" t="s">
        <v>43</v>
      </c>
    </row>
    <row r="979" spans="1:23" x14ac:dyDescent="0.3">
      <c r="A979" t="s">
        <v>5454</v>
      </c>
      <c r="B979" s="1">
        <v>45112</v>
      </c>
      <c r="C979" s="1">
        <v>45196</v>
      </c>
      <c r="D979">
        <v>19637</v>
      </c>
      <c r="E979" t="s">
        <v>24</v>
      </c>
      <c r="F979" t="s">
        <v>25</v>
      </c>
      <c r="G979" t="s">
        <v>40</v>
      </c>
      <c r="H979" t="s">
        <v>41</v>
      </c>
      <c r="I979" t="s">
        <v>28</v>
      </c>
      <c r="J979" t="s">
        <v>70</v>
      </c>
      <c r="K979" t="s">
        <v>54</v>
      </c>
      <c r="L979" t="s">
        <v>31</v>
      </c>
      <c r="M979">
        <v>19637</v>
      </c>
      <c r="N979" t="s">
        <v>5248</v>
      </c>
      <c r="O979" t="s">
        <v>33</v>
      </c>
      <c r="P979">
        <v>0</v>
      </c>
      <c r="Q979">
        <v>0</v>
      </c>
      <c r="R979">
        <v>19637</v>
      </c>
      <c r="S979" t="s">
        <v>5455</v>
      </c>
      <c r="T979" t="s">
        <v>35</v>
      </c>
      <c r="U979" t="s">
        <v>35</v>
      </c>
      <c r="V979">
        <v>0</v>
      </c>
      <c r="W979" t="s">
        <v>43</v>
      </c>
    </row>
    <row r="980" spans="1:23" x14ac:dyDescent="0.3">
      <c r="A980" t="s">
        <v>5456</v>
      </c>
      <c r="B980" s="1">
        <v>45113</v>
      </c>
      <c r="C980" s="1">
        <v>45203</v>
      </c>
      <c r="D980">
        <v>71667</v>
      </c>
      <c r="E980" t="s">
        <v>38</v>
      </c>
      <c r="F980" t="s">
        <v>25</v>
      </c>
      <c r="G980" t="s">
        <v>40</v>
      </c>
      <c r="H980" t="s">
        <v>59</v>
      </c>
      <c r="I980" t="s">
        <v>42</v>
      </c>
      <c r="J980" t="s">
        <v>50</v>
      </c>
      <c r="K980" t="s">
        <v>54</v>
      </c>
      <c r="L980" t="s">
        <v>44</v>
      </c>
      <c r="M980">
        <v>71667</v>
      </c>
      <c r="N980" t="s">
        <v>551</v>
      </c>
      <c r="O980" t="s">
        <v>116</v>
      </c>
      <c r="P980">
        <v>71667</v>
      </c>
      <c r="Q980">
        <v>0</v>
      </c>
      <c r="R980">
        <v>0</v>
      </c>
      <c r="S980" t="s">
        <v>5457</v>
      </c>
      <c r="T980" t="s">
        <v>35</v>
      </c>
      <c r="U980" t="s">
        <v>35</v>
      </c>
      <c r="V980">
        <v>0</v>
      </c>
      <c r="W980" t="s">
        <v>29</v>
      </c>
    </row>
    <row r="981" spans="1:23" x14ac:dyDescent="0.3">
      <c r="A981" t="s">
        <v>5458</v>
      </c>
      <c r="B981" s="1">
        <v>45114</v>
      </c>
      <c r="C981" s="1">
        <v>45199</v>
      </c>
      <c r="D981">
        <v>6036</v>
      </c>
      <c r="E981" t="s">
        <v>38</v>
      </c>
      <c r="F981" t="s">
        <v>25</v>
      </c>
      <c r="G981" t="s">
        <v>26</v>
      </c>
      <c r="H981" t="s">
        <v>41</v>
      </c>
      <c r="I981" t="s">
        <v>28</v>
      </c>
      <c r="J981" t="s">
        <v>36</v>
      </c>
      <c r="K981" t="s">
        <v>30</v>
      </c>
      <c r="L981" t="s">
        <v>75</v>
      </c>
      <c r="M981">
        <v>6036</v>
      </c>
      <c r="N981" t="s">
        <v>4865</v>
      </c>
      <c r="O981" t="s">
        <v>33</v>
      </c>
      <c r="P981">
        <v>0</v>
      </c>
      <c r="Q981">
        <v>0</v>
      </c>
      <c r="R981">
        <v>6036</v>
      </c>
      <c r="S981" t="s">
        <v>5459</v>
      </c>
      <c r="T981" t="s">
        <v>48</v>
      </c>
      <c r="U981" t="s">
        <v>1348</v>
      </c>
      <c r="V981">
        <v>2496</v>
      </c>
      <c r="W981" t="s">
        <v>43</v>
      </c>
    </row>
    <row r="982" spans="1:23" x14ac:dyDescent="0.3">
      <c r="A982" t="s">
        <v>5460</v>
      </c>
      <c r="B982" s="1">
        <v>45115</v>
      </c>
      <c r="C982" s="1">
        <v>45201</v>
      </c>
      <c r="D982">
        <v>32718</v>
      </c>
      <c r="E982" t="s">
        <v>24</v>
      </c>
      <c r="F982" t="s">
        <v>25</v>
      </c>
      <c r="G982" t="s">
        <v>119</v>
      </c>
      <c r="H982" t="s">
        <v>85</v>
      </c>
      <c r="I982" t="s">
        <v>42</v>
      </c>
      <c r="J982" t="s">
        <v>114</v>
      </c>
      <c r="K982" t="s">
        <v>30</v>
      </c>
      <c r="L982" t="s">
        <v>55</v>
      </c>
      <c r="M982">
        <v>32718</v>
      </c>
      <c r="N982" t="s">
        <v>4925</v>
      </c>
      <c r="O982" t="s">
        <v>116</v>
      </c>
      <c r="P982">
        <v>32718</v>
      </c>
      <c r="Q982">
        <v>0</v>
      </c>
      <c r="R982">
        <v>0</v>
      </c>
      <c r="S982" t="s">
        <v>5461</v>
      </c>
      <c r="T982" t="s">
        <v>48</v>
      </c>
      <c r="U982" t="s">
        <v>718</v>
      </c>
      <c r="V982">
        <v>79804</v>
      </c>
      <c r="W982" t="s">
        <v>64</v>
      </c>
    </row>
    <row r="983" spans="1:23" x14ac:dyDescent="0.3">
      <c r="A983" t="s">
        <v>5462</v>
      </c>
      <c r="B983" s="1">
        <v>45116</v>
      </c>
      <c r="C983" s="1">
        <v>45202</v>
      </c>
      <c r="D983">
        <v>13154</v>
      </c>
      <c r="E983" t="s">
        <v>38</v>
      </c>
      <c r="F983" t="s">
        <v>25</v>
      </c>
      <c r="G983" t="s">
        <v>109</v>
      </c>
      <c r="H983" t="s">
        <v>85</v>
      </c>
      <c r="I983" t="s">
        <v>42</v>
      </c>
      <c r="J983" t="s">
        <v>43</v>
      </c>
      <c r="K983" t="s">
        <v>54</v>
      </c>
      <c r="L983" t="s">
        <v>44</v>
      </c>
      <c r="M983">
        <v>13154</v>
      </c>
      <c r="N983" t="s">
        <v>4933</v>
      </c>
      <c r="O983" t="s">
        <v>46</v>
      </c>
      <c r="P983">
        <v>13154</v>
      </c>
      <c r="Q983">
        <v>0</v>
      </c>
      <c r="R983">
        <v>0</v>
      </c>
      <c r="S983" t="s">
        <v>5463</v>
      </c>
      <c r="T983" t="s">
        <v>35</v>
      </c>
      <c r="U983" t="s">
        <v>35</v>
      </c>
      <c r="V983">
        <v>0</v>
      </c>
      <c r="W983" t="s">
        <v>29</v>
      </c>
    </row>
    <row r="984" spans="1:23" x14ac:dyDescent="0.3">
      <c r="A984" t="s">
        <v>5462</v>
      </c>
      <c r="B984" s="1">
        <v>45116</v>
      </c>
      <c r="C984" s="1">
        <v>45184</v>
      </c>
      <c r="D984">
        <v>123</v>
      </c>
      <c r="E984" t="s">
        <v>38</v>
      </c>
      <c r="F984" t="s">
        <v>39</v>
      </c>
      <c r="G984" t="s">
        <v>109</v>
      </c>
      <c r="H984" t="s">
        <v>85</v>
      </c>
      <c r="I984" t="s">
        <v>42</v>
      </c>
      <c r="J984" t="s">
        <v>43</v>
      </c>
      <c r="K984" t="s">
        <v>54</v>
      </c>
      <c r="L984" t="s">
        <v>44</v>
      </c>
      <c r="M984">
        <v>123</v>
      </c>
      <c r="N984" t="s">
        <v>4933</v>
      </c>
      <c r="O984" t="s">
        <v>46</v>
      </c>
      <c r="P984">
        <v>123</v>
      </c>
      <c r="Q984">
        <v>0</v>
      </c>
      <c r="R984">
        <v>0</v>
      </c>
      <c r="S984" t="s">
        <v>5463</v>
      </c>
      <c r="T984" t="s">
        <v>35</v>
      </c>
      <c r="U984" t="s">
        <v>35</v>
      </c>
      <c r="V984">
        <v>0</v>
      </c>
      <c r="W984" t="s">
        <v>29</v>
      </c>
    </row>
    <row r="985" spans="1:23" x14ac:dyDescent="0.3">
      <c r="A985" t="s">
        <v>5464</v>
      </c>
      <c r="B985" s="1">
        <v>45117</v>
      </c>
      <c r="C985" s="1">
        <v>45181</v>
      </c>
      <c r="D985">
        <v>20866</v>
      </c>
      <c r="E985" t="s">
        <v>24</v>
      </c>
      <c r="F985" t="s">
        <v>25</v>
      </c>
      <c r="G985" t="s">
        <v>26</v>
      </c>
      <c r="H985" t="s">
        <v>27</v>
      </c>
      <c r="I985" t="s">
        <v>42</v>
      </c>
      <c r="J985" t="s">
        <v>29</v>
      </c>
      <c r="K985" t="s">
        <v>30</v>
      </c>
      <c r="L985" t="s">
        <v>75</v>
      </c>
      <c r="M985">
        <v>20866</v>
      </c>
      <c r="N985" t="s">
        <v>2731</v>
      </c>
      <c r="O985" t="s">
        <v>116</v>
      </c>
      <c r="P985">
        <v>20866</v>
      </c>
      <c r="Q985">
        <v>0</v>
      </c>
      <c r="R985">
        <v>0</v>
      </c>
      <c r="S985" t="s">
        <v>5465</v>
      </c>
      <c r="T985" t="s">
        <v>48</v>
      </c>
      <c r="U985" t="s">
        <v>1916</v>
      </c>
      <c r="V985">
        <v>1419</v>
      </c>
      <c r="W985" t="s">
        <v>53</v>
      </c>
    </row>
    <row r="986" spans="1:23" x14ac:dyDescent="0.3">
      <c r="A986" t="s">
        <v>5466</v>
      </c>
      <c r="B986" s="1">
        <v>45118</v>
      </c>
      <c r="C986" s="1">
        <v>45197</v>
      </c>
      <c r="D986">
        <v>2338</v>
      </c>
      <c r="E986" t="s">
        <v>24</v>
      </c>
      <c r="F986" t="s">
        <v>25</v>
      </c>
      <c r="G986" t="s">
        <v>80</v>
      </c>
      <c r="H986" t="s">
        <v>93</v>
      </c>
      <c r="I986" t="s">
        <v>42</v>
      </c>
      <c r="J986" t="s">
        <v>114</v>
      </c>
      <c r="K986" t="s">
        <v>30</v>
      </c>
      <c r="L986" t="s">
        <v>44</v>
      </c>
      <c r="M986">
        <v>2338</v>
      </c>
      <c r="N986" t="s">
        <v>409</v>
      </c>
      <c r="O986" t="s">
        <v>116</v>
      </c>
      <c r="P986">
        <v>2338</v>
      </c>
      <c r="Q986">
        <v>0</v>
      </c>
      <c r="R986">
        <v>0</v>
      </c>
      <c r="S986" t="s">
        <v>5467</v>
      </c>
      <c r="T986" t="s">
        <v>48</v>
      </c>
      <c r="U986" t="s">
        <v>728</v>
      </c>
      <c r="V986">
        <v>34219</v>
      </c>
      <c r="W986" t="s">
        <v>50</v>
      </c>
    </row>
    <row r="987" spans="1:23" x14ac:dyDescent="0.3">
      <c r="A987" t="s">
        <v>5466</v>
      </c>
      <c r="B987" s="1">
        <v>45118</v>
      </c>
      <c r="C987" s="1">
        <v>45181</v>
      </c>
      <c r="D987">
        <v>81</v>
      </c>
      <c r="E987" t="s">
        <v>24</v>
      </c>
      <c r="F987" t="s">
        <v>39</v>
      </c>
      <c r="G987" t="s">
        <v>80</v>
      </c>
      <c r="H987" t="s">
        <v>93</v>
      </c>
      <c r="I987" t="s">
        <v>42</v>
      </c>
      <c r="J987" t="s">
        <v>114</v>
      </c>
      <c r="K987" t="s">
        <v>30</v>
      </c>
      <c r="L987" t="s">
        <v>44</v>
      </c>
      <c r="M987">
        <v>81</v>
      </c>
      <c r="N987" t="s">
        <v>409</v>
      </c>
      <c r="O987" t="s">
        <v>116</v>
      </c>
      <c r="P987">
        <v>81</v>
      </c>
      <c r="Q987">
        <v>0</v>
      </c>
      <c r="R987">
        <v>0</v>
      </c>
      <c r="S987" t="s">
        <v>5467</v>
      </c>
      <c r="T987" t="s">
        <v>48</v>
      </c>
      <c r="U987" t="s">
        <v>728</v>
      </c>
      <c r="V987">
        <v>34219</v>
      </c>
      <c r="W987" t="s">
        <v>50</v>
      </c>
    </row>
    <row r="988" spans="1:23" x14ac:dyDescent="0.3">
      <c r="A988" t="s">
        <v>5468</v>
      </c>
      <c r="B988" s="1">
        <v>45119</v>
      </c>
      <c r="C988" s="1">
        <v>45187</v>
      </c>
      <c r="D988">
        <v>107</v>
      </c>
      <c r="E988" t="s">
        <v>38</v>
      </c>
      <c r="F988" t="s">
        <v>39</v>
      </c>
      <c r="G988" t="s">
        <v>40</v>
      </c>
      <c r="H988" t="s">
        <v>41</v>
      </c>
      <c r="I988" t="s">
        <v>42</v>
      </c>
      <c r="J988" t="s">
        <v>70</v>
      </c>
      <c r="K988" t="s">
        <v>54</v>
      </c>
      <c r="L988" t="s">
        <v>55</v>
      </c>
      <c r="M988">
        <v>107</v>
      </c>
      <c r="N988" t="s">
        <v>175</v>
      </c>
      <c r="O988" t="s">
        <v>46</v>
      </c>
      <c r="P988">
        <v>107</v>
      </c>
      <c r="Q988">
        <v>0</v>
      </c>
      <c r="R988">
        <v>0</v>
      </c>
      <c r="S988" t="s">
        <v>5469</v>
      </c>
      <c r="T988" t="s">
        <v>48</v>
      </c>
      <c r="U988" t="s">
        <v>732</v>
      </c>
      <c r="V988">
        <v>91217</v>
      </c>
      <c r="W988" t="s">
        <v>36</v>
      </c>
    </row>
    <row r="989" spans="1:23" x14ac:dyDescent="0.3">
      <c r="A989" t="s">
        <v>5468</v>
      </c>
      <c r="B989" s="1">
        <v>45119</v>
      </c>
      <c r="C989" s="1">
        <v>45186</v>
      </c>
      <c r="D989">
        <v>63908</v>
      </c>
      <c r="E989" t="s">
        <v>38</v>
      </c>
      <c r="F989" t="s">
        <v>25</v>
      </c>
      <c r="G989" t="s">
        <v>40</v>
      </c>
      <c r="H989" t="s">
        <v>41</v>
      </c>
      <c r="I989" t="s">
        <v>42</v>
      </c>
      <c r="J989" t="s">
        <v>70</v>
      </c>
      <c r="K989" t="s">
        <v>54</v>
      </c>
      <c r="L989" t="s">
        <v>55</v>
      </c>
      <c r="M989">
        <v>63908</v>
      </c>
      <c r="N989" t="s">
        <v>175</v>
      </c>
      <c r="O989" t="s">
        <v>46</v>
      </c>
      <c r="P989">
        <v>63908</v>
      </c>
      <c r="Q989">
        <v>0</v>
      </c>
      <c r="R989">
        <v>0</v>
      </c>
      <c r="S989" t="s">
        <v>5469</v>
      </c>
      <c r="T989" t="s">
        <v>48</v>
      </c>
      <c r="U989" t="s">
        <v>732</v>
      </c>
      <c r="V989">
        <v>91217</v>
      </c>
      <c r="W989" t="s">
        <v>36</v>
      </c>
    </row>
    <row r="990" spans="1:23" x14ac:dyDescent="0.3">
      <c r="A990" t="s">
        <v>5470</v>
      </c>
      <c r="B990" s="1">
        <v>45120</v>
      </c>
      <c r="C990" s="1">
        <v>45206</v>
      </c>
      <c r="D990">
        <v>9</v>
      </c>
      <c r="E990" t="s">
        <v>38</v>
      </c>
      <c r="F990" t="s">
        <v>39</v>
      </c>
      <c r="G990" t="s">
        <v>80</v>
      </c>
      <c r="H990" t="s">
        <v>41</v>
      </c>
      <c r="I990" t="s">
        <v>42</v>
      </c>
      <c r="J990" t="s">
        <v>36</v>
      </c>
      <c r="K990" t="s">
        <v>54</v>
      </c>
      <c r="L990" t="s">
        <v>44</v>
      </c>
      <c r="M990">
        <v>90</v>
      </c>
      <c r="N990" t="s">
        <v>211</v>
      </c>
      <c r="O990" t="s">
        <v>116</v>
      </c>
      <c r="P990">
        <v>90</v>
      </c>
      <c r="Q990">
        <v>0</v>
      </c>
      <c r="R990">
        <v>0</v>
      </c>
      <c r="S990" t="s">
        <v>5471</v>
      </c>
      <c r="T990" t="s">
        <v>35</v>
      </c>
      <c r="U990" t="s">
        <v>35</v>
      </c>
      <c r="V990">
        <v>0</v>
      </c>
      <c r="W990" t="s">
        <v>29</v>
      </c>
    </row>
    <row r="991" spans="1:23" x14ac:dyDescent="0.3">
      <c r="A991" t="s">
        <v>5470</v>
      </c>
      <c r="B991" s="1">
        <v>45120</v>
      </c>
      <c r="C991" s="1">
        <v>45189</v>
      </c>
      <c r="D991">
        <v>37498</v>
      </c>
      <c r="E991" t="s">
        <v>38</v>
      </c>
      <c r="F991" t="s">
        <v>25</v>
      </c>
      <c r="G991" t="s">
        <v>80</v>
      </c>
      <c r="H991" t="s">
        <v>41</v>
      </c>
      <c r="I991" t="s">
        <v>42</v>
      </c>
      <c r="J991" t="s">
        <v>36</v>
      </c>
      <c r="K991" t="s">
        <v>54</v>
      </c>
      <c r="L991" t="s">
        <v>44</v>
      </c>
      <c r="M991">
        <v>37498</v>
      </c>
      <c r="N991" t="s">
        <v>211</v>
      </c>
      <c r="O991" t="s">
        <v>116</v>
      </c>
      <c r="P991">
        <v>37498</v>
      </c>
      <c r="Q991">
        <v>0</v>
      </c>
      <c r="R991">
        <v>0</v>
      </c>
      <c r="S991" t="s">
        <v>5471</v>
      </c>
      <c r="T991" t="s">
        <v>35</v>
      </c>
      <c r="U991" t="s">
        <v>35</v>
      </c>
      <c r="V991">
        <v>0</v>
      </c>
      <c r="W991" t="s">
        <v>29</v>
      </c>
    </row>
    <row r="992" spans="1:23" x14ac:dyDescent="0.3">
      <c r="A992" t="s">
        <v>5472</v>
      </c>
      <c r="B992" s="1">
        <v>45121</v>
      </c>
      <c r="C992" s="1">
        <v>45197</v>
      </c>
      <c r="D992">
        <v>41943</v>
      </c>
      <c r="E992" t="s">
        <v>24</v>
      </c>
      <c r="F992" t="s">
        <v>25</v>
      </c>
      <c r="G992" t="s">
        <v>80</v>
      </c>
      <c r="H992" t="s">
        <v>59</v>
      </c>
      <c r="I992" t="s">
        <v>28</v>
      </c>
      <c r="J992" t="s">
        <v>53</v>
      </c>
      <c r="K992" t="s">
        <v>30</v>
      </c>
      <c r="L992" t="s">
        <v>75</v>
      </c>
      <c r="M992">
        <v>41943</v>
      </c>
      <c r="N992" t="s">
        <v>1478</v>
      </c>
      <c r="O992" t="s">
        <v>33</v>
      </c>
      <c r="P992">
        <v>0</v>
      </c>
      <c r="Q992">
        <v>0</v>
      </c>
      <c r="R992">
        <v>41943</v>
      </c>
      <c r="S992" t="s">
        <v>5473</v>
      </c>
      <c r="T992" t="s">
        <v>48</v>
      </c>
      <c r="U992" t="s">
        <v>740</v>
      </c>
      <c r="V992">
        <v>30374</v>
      </c>
      <c r="W992" t="s">
        <v>43</v>
      </c>
    </row>
    <row r="993" spans="1:23" x14ac:dyDescent="0.3">
      <c r="A993" t="s">
        <v>5474</v>
      </c>
      <c r="B993" s="1">
        <v>45122</v>
      </c>
      <c r="C993" s="1">
        <v>45203</v>
      </c>
      <c r="D993">
        <v>136</v>
      </c>
      <c r="E993" t="s">
        <v>38</v>
      </c>
      <c r="F993" t="s">
        <v>39</v>
      </c>
      <c r="G993" t="s">
        <v>74</v>
      </c>
      <c r="H993" t="s">
        <v>93</v>
      </c>
      <c r="I993" t="s">
        <v>42</v>
      </c>
      <c r="J993" t="s">
        <v>114</v>
      </c>
      <c r="K993" t="s">
        <v>54</v>
      </c>
      <c r="L993" t="s">
        <v>44</v>
      </c>
      <c r="M993">
        <v>136</v>
      </c>
      <c r="N993" t="s">
        <v>2603</v>
      </c>
      <c r="O993" t="s">
        <v>46</v>
      </c>
      <c r="P993">
        <v>136</v>
      </c>
      <c r="Q993">
        <v>0</v>
      </c>
      <c r="R993">
        <v>0</v>
      </c>
      <c r="S993" t="s">
        <v>5475</v>
      </c>
      <c r="T993" t="s">
        <v>48</v>
      </c>
      <c r="U993" t="s">
        <v>744</v>
      </c>
      <c r="V993">
        <v>13911</v>
      </c>
      <c r="W993" t="s">
        <v>29</v>
      </c>
    </row>
    <row r="994" spans="1:23" x14ac:dyDescent="0.3">
      <c r="A994" t="s">
        <v>5474</v>
      </c>
      <c r="B994" s="1">
        <v>45122</v>
      </c>
      <c r="C994" s="1">
        <v>45211</v>
      </c>
      <c r="D994">
        <v>11569</v>
      </c>
      <c r="E994" t="s">
        <v>38</v>
      </c>
      <c r="F994" t="s">
        <v>25</v>
      </c>
      <c r="G994" t="s">
        <v>74</v>
      </c>
      <c r="H994" t="s">
        <v>93</v>
      </c>
      <c r="I994" t="s">
        <v>42</v>
      </c>
      <c r="J994" t="s">
        <v>114</v>
      </c>
      <c r="K994" t="s">
        <v>54</v>
      </c>
      <c r="L994" t="s">
        <v>44</v>
      </c>
      <c r="M994">
        <v>11569</v>
      </c>
      <c r="N994" t="s">
        <v>2603</v>
      </c>
      <c r="O994" t="s">
        <v>46</v>
      </c>
      <c r="P994">
        <v>11569</v>
      </c>
      <c r="Q994">
        <v>0</v>
      </c>
      <c r="R994">
        <v>0</v>
      </c>
      <c r="S994" t="s">
        <v>5475</v>
      </c>
      <c r="T994" t="s">
        <v>48</v>
      </c>
      <c r="U994" t="s">
        <v>744</v>
      </c>
      <c r="V994">
        <v>13911</v>
      </c>
      <c r="W994" t="s">
        <v>29</v>
      </c>
    </row>
    <row r="995" spans="1:23" x14ac:dyDescent="0.3">
      <c r="A995" t="s">
        <v>5476</v>
      </c>
      <c r="B995" s="1">
        <v>45123</v>
      </c>
      <c r="C995" s="1">
        <v>45194</v>
      </c>
      <c r="D995">
        <v>104</v>
      </c>
      <c r="E995" t="s">
        <v>38</v>
      </c>
      <c r="F995" t="s">
        <v>39</v>
      </c>
      <c r="G995" t="s">
        <v>80</v>
      </c>
      <c r="H995" t="s">
        <v>93</v>
      </c>
      <c r="I995" t="s">
        <v>42</v>
      </c>
      <c r="J995" t="s">
        <v>43</v>
      </c>
      <c r="K995" t="s">
        <v>54</v>
      </c>
      <c r="L995" t="s">
        <v>75</v>
      </c>
      <c r="M995">
        <v>104</v>
      </c>
      <c r="N995" t="s">
        <v>2615</v>
      </c>
      <c r="O995" t="s">
        <v>61</v>
      </c>
      <c r="P995">
        <v>0</v>
      </c>
      <c r="Q995">
        <v>104</v>
      </c>
      <c r="R995">
        <v>0</v>
      </c>
      <c r="S995" t="s">
        <v>5477</v>
      </c>
      <c r="T995" t="s">
        <v>35</v>
      </c>
      <c r="U995" t="s">
        <v>35</v>
      </c>
      <c r="V995">
        <v>0</v>
      </c>
      <c r="W995" t="s">
        <v>50</v>
      </c>
    </row>
    <row r="996" spans="1:23" x14ac:dyDescent="0.3">
      <c r="A996" t="s">
        <v>5476</v>
      </c>
      <c r="B996" s="1">
        <v>45123</v>
      </c>
      <c r="C996" s="1">
        <v>45212</v>
      </c>
      <c r="D996">
        <v>80257</v>
      </c>
      <c r="E996" t="s">
        <v>38</v>
      </c>
      <c r="F996" t="s">
        <v>25</v>
      </c>
      <c r="G996" t="s">
        <v>80</v>
      </c>
      <c r="H996" t="s">
        <v>93</v>
      </c>
      <c r="I996" t="s">
        <v>42</v>
      </c>
      <c r="J996" t="s">
        <v>43</v>
      </c>
      <c r="K996" t="s">
        <v>54</v>
      </c>
      <c r="L996" t="s">
        <v>75</v>
      </c>
      <c r="M996">
        <v>80257</v>
      </c>
      <c r="N996" t="s">
        <v>2615</v>
      </c>
      <c r="O996" t="s">
        <v>61</v>
      </c>
      <c r="P996">
        <v>0</v>
      </c>
      <c r="Q996">
        <v>80257</v>
      </c>
      <c r="R996">
        <v>0</v>
      </c>
      <c r="S996" t="s">
        <v>5477</v>
      </c>
      <c r="T996" t="s">
        <v>35</v>
      </c>
      <c r="U996" t="s">
        <v>35</v>
      </c>
      <c r="V996">
        <v>0</v>
      </c>
      <c r="W996" t="s">
        <v>50</v>
      </c>
    </row>
    <row r="997" spans="1:23" x14ac:dyDescent="0.3">
      <c r="A997" t="s">
        <v>5478</v>
      </c>
      <c r="B997" s="1">
        <v>45124</v>
      </c>
      <c r="C997" s="1">
        <v>45185</v>
      </c>
      <c r="D997">
        <v>85749</v>
      </c>
      <c r="E997" t="s">
        <v>24</v>
      </c>
      <c r="F997" t="s">
        <v>25</v>
      </c>
      <c r="G997" t="s">
        <v>74</v>
      </c>
      <c r="H997" t="s">
        <v>27</v>
      </c>
      <c r="I997" t="s">
        <v>42</v>
      </c>
      <c r="J997" t="s">
        <v>43</v>
      </c>
      <c r="K997" t="s">
        <v>30</v>
      </c>
      <c r="L997" t="s">
        <v>44</v>
      </c>
      <c r="M997">
        <v>85749</v>
      </c>
      <c r="N997" t="s">
        <v>1617</v>
      </c>
      <c r="O997" t="s">
        <v>46</v>
      </c>
      <c r="P997">
        <v>85749</v>
      </c>
      <c r="Q997">
        <v>0</v>
      </c>
      <c r="R997">
        <v>0</v>
      </c>
      <c r="S997" t="s">
        <v>5479</v>
      </c>
      <c r="T997" t="s">
        <v>35</v>
      </c>
      <c r="U997" t="s">
        <v>35</v>
      </c>
      <c r="V997">
        <v>0</v>
      </c>
      <c r="W997" t="s">
        <v>53</v>
      </c>
    </row>
    <row r="998" spans="1:23" x14ac:dyDescent="0.3">
      <c r="A998" t="s">
        <v>5478</v>
      </c>
      <c r="B998" s="1">
        <v>45124</v>
      </c>
      <c r="C998" s="1">
        <v>45189</v>
      </c>
      <c r="D998">
        <v>87</v>
      </c>
      <c r="E998" t="s">
        <v>24</v>
      </c>
      <c r="F998" t="s">
        <v>39</v>
      </c>
      <c r="G998" t="s">
        <v>74</v>
      </c>
      <c r="H998" t="s">
        <v>27</v>
      </c>
      <c r="I998" t="s">
        <v>42</v>
      </c>
      <c r="J998" t="s">
        <v>43</v>
      </c>
      <c r="K998" t="s">
        <v>30</v>
      </c>
      <c r="L998" t="s">
        <v>44</v>
      </c>
      <c r="M998">
        <v>87</v>
      </c>
      <c r="N998" t="s">
        <v>1617</v>
      </c>
      <c r="O998" t="s">
        <v>46</v>
      </c>
      <c r="P998">
        <v>87</v>
      </c>
      <c r="Q998">
        <v>0</v>
      </c>
      <c r="R998">
        <v>0</v>
      </c>
      <c r="S998" t="s">
        <v>5479</v>
      </c>
      <c r="T998" t="s">
        <v>35</v>
      </c>
      <c r="U998" t="s">
        <v>35</v>
      </c>
      <c r="V998">
        <v>0</v>
      </c>
      <c r="W998" t="s">
        <v>53</v>
      </c>
    </row>
    <row r="999" spans="1:23" x14ac:dyDescent="0.3">
      <c r="A999" t="s">
        <v>5480</v>
      </c>
      <c r="B999" s="1">
        <v>45125</v>
      </c>
      <c r="C999" s="1">
        <v>45211</v>
      </c>
      <c r="D999">
        <v>67174</v>
      </c>
      <c r="E999" t="s">
        <v>38</v>
      </c>
      <c r="F999" t="s">
        <v>25</v>
      </c>
      <c r="G999" t="s">
        <v>74</v>
      </c>
      <c r="H999" t="s">
        <v>41</v>
      </c>
      <c r="I999" t="s">
        <v>42</v>
      </c>
      <c r="J999" t="s">
        <v>114</v>
      </c>
      <c r="K999" t="s">
        <v>54</v>
      </c>
      <c r="L999" t="s">
        <v>66</v>
      </c>
      <c r="M999">
        <v>67174</v>
      </c>
      <c r="N999" t="s">
        <v>5481</v>
      </c>
      <c r="O999" t="s">
        <v>46</v>
      </c>
      <c r="P999">
        <v>67174</v>
      </c>
      <c r="Q999">
        <v>0</v>
      </c>
      <c r="R999">
        <v>0</v>
      </c>
      <c r="S999" t="s">
        <v>5482</v>
      </c>
      <c r="T999" t="s">
        <v>35</v>
      </c>
      <c r="U999" t="s">
        <v>35</v>
      </c>
      <c r="V999">
        <v>0</v>
      </c>
      <c r="W999" t="s">
        <v>29</v>
      </c>
    </row>
    <row r="1000" spans="1:23" x14ac:dyDescent="0.3">
      <c r="A1000" t="s">
        <v>5480</v>
      </c>
      <c r="B1000" s="1">
        <v>45125</v>
      </c>
      <c r="C1000" s="1">
        <v>45201</v>
      </c>
      <c r="D1000">
        <v>143</v>
      </c>
      <c r="E1000" t="s">
        <v>38</v>
      </c>
      <c r="F1000" t="s">
        <v>39</v>
      </c>
      <c r="G1000" t="s">
        <v>74</v>
      </c>
      <c r="H1000" t="s">
        <v>41</v>
      </c>
      <c r="I1000" t="s">
        <v>42</v>
      </c>
      <c r="J1000" t="s">
        <v>114</v>
      </c>
      <c r="K1000" t="s">
        <v>54</v>
      </c>
      <c r="L1000" t="s">
        <v>66</v>
      </c>
      <c r="M1000">
        <v>143</v>
      </c>
      <c r="N1000" t="s">
        <v>5481</v>
      </c>
      <c r="O1000" t="s">
        <v>46</v>
      </c>
      <c r="P1000">
        <v>143</v>
      </c>
      <c r="Q1000">
        <v>0</v>
      </c>
      <c r="R1000">
        <v>0</v>
      </c>
      <c r="S1000" t="s">
        <v>5482</v>
      </c>
      <c r="T1000" t="s">
        <v>35</v>
      </c>
      <c r="U1000" t="s">
        <v>35</v>
      </c>
      <c r="V1000">
        <v>0</v>
      </c>
      <c r="W1000" t="s">
        <v>29</v>
      </c>
    </row>
    <row r="1001" spans="1:23" x14ac:dyDescent="0.3">
      <c r="A1001" t="s">
        <v>5483</v>
      </c>
      <c r="B1001" s="1">
        <v>45126</v>
      </c>
      <c r="C1001" s="1">
        <v>45205</v>
      </c>
      <c r="D1001">
        <v>42553</v>
      </c>
      <c r="E1001" t="s">
        <v>38</v>
      </c>
      <c r="F1001" t="s">
        <v>25</v>
      </c>
      <c r="G1001" t="s">
        <v>109</v>
      </c>
      <c r="H1001" t="s">
        <v>85</v>
      </c>
      <c r="I1001" t="s">
        <v>42</v>
      </c>
      <c r="J1001" t="s">
        <v>53</v>
      </c>
      <c r="K1001" t="s">
        <v>30</v>
      </c>
      <c r="L1001" t="s">
        <v>31</v>
      </c>
      <c r="M1001">
        <v>42553</v>
      </c>
      <c r="N1001" t="s">
        <v>4828</v>
      </c>
      <c r="O1001" t="s">
        <v>116</v>
      </c>
      <c r="P1001">
        <v>42553</v>
      </c>
      <c r="Q1001">
        <v>0</v>
      </c>
      <c r="R1001">
        <v>0</v>
      </c>
      <c r="S1001" t="s">
        <v>5484</v>
      </c>
      <c r="T1001" t="s">
        <v>48</v>
      </c>
      <c r="U1001" t="s">
        <v>1385</v>
      </c>
      <c r="V1001">
        <v>3931</v>
      </c>
      <c r="W1001" t="s">
        <v>36</v>
      </c>
    </row>
    <row r="1002" spans="1:23" x14ac:dyDescent="0.3">
      <c r="A1002" t="s">
        <v>5483</v>
      </c>
      <c r="B1002" s="1">
        <v>45126</v>
      </c>
      <c r="C1002" s="1">
        <v>45190</v>
      </c>
      <c r="D1002">
        <v>91</v>
      </c>
      <c r="E1002" t="s">
        <v>38</v>
      </c>
      <c r="F1002" t="s">
        <v>39</v>
      </c>
      <c r="G1002" t="s">
        <v>109</v>
      </c>
      <c r="H1002" t="s">
        <v>85</v>
      </c>
      <c r="I1002" t="s">
        <v>42</v>
      </c>
      <c r="J1002" t="s">
        <v>53</v>
      </c>
      <c r="K1002" t="s">
        <v>30</v>
      </c>
      <c r="L1002" t="s">
        <v>31</v>
      </c>
      <c r="M1002">
        <v>91</v>
      </c>
      <c r="N1002" t="s">
        <v>4828</v>
      </c>
      <c r="O1002" t="s">
        <v>116</v>
      </c>
      <c r="P1002">
        <v>91</v>
      </c>
      <c r="Q1002">
        <v>0</v>
      </c>
      <c r="R1002">
        <v>0</v>
      </c>
      <c r="S1002" t="s">
        <v>5484</v>
      </c>
      <c r="T1002" t="s">
        <v>48</v>
      </c>
      <c r="U1002" t="s">
        <v>1385</v>
      </c>
      <c r="V1002">
        <v>3931</v>
      </c>
      <c r="W1002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07A92-BD87-40F6-8D32-9E9B20D6266D}">
  <sheetPr>
    <tabColor rgb="FFFF0000"/>
  </sheetPr>
  <dimension ref="A1:AF1324"/>
  <sheetViews>
    <sheetView tabSelected="1" workbookViewId="0">
      <pane ySplit="1" topLeftCell="A2" activePane="bottomLeft" state="frozen"/>
      <selection pane="bottomLeft" activeCell="F18" sqref="F18"/>
    </sheetView>
  </sheetViews>
  <sheetFormatPr baseColWidth="10" defaultRowHeight="14.4" x14ac:dyDescent="0.3"/>
  <cols>
    <col min="1" max="1" width="12.21875" style="2" bestFit="1" customWidth="1"/>
    <col min="2" max="2" width="20.88671875" style="2" bestFit="1" customWidth="1"/>
    <col min="3" max="3" width="20.88671875" style="2" customWidth="1"/>
    <col min="4" max="4" width="17.33203125" style="2" bestFit="1" customWidth="1"/>
    <col min="5" max="5" width="25.44140625" style="26" customWidth="1"/>
    <col min="6" max="6" width="22.21875" style="27" customWidth="1"/>
    <col min="7" max="7" width="29.21875" style="2" hidden="1" customWidth="1"/>
    <col min="8" max="8" width="29.21875" style="27" hidden="1" customWidth="1"/>
    <col min="9" max="9" width="22.21875" style="27" customWidth="1"/>
    <col min="10" max="10" width="15.44140625" style="2" bestFit="1" customWidth="1"/>
    <col min="11" max="11" width="18.44140625" style="2" bestFit="1" customWidth="1"/>
    <col min="12" max="12" width="22.6640625" style="2" bestFit="1" customWidth="1"/>
    <col min="13" max="13" width="22.5546875" style="2" bestFit="1" customWidth="1"/>
    <col min="14" max="14" width="20.109375" style="2" bestFit="1" customWidth="1"/>
    <col min="15" max="15" width="15.5546875" style="2" bestFit="1" customWidth="1"/>
    <col min="16" max="16" width="12.88671875" style="2" bestFit="1" customWidth="1"/>
    <col min="17" max="17" width="19.5546875" style="2" bestFit="1" customWidth="1"/>
    <col min="18" max="18" width="21" style="2" hidden="1" customWidth="1"/>
    <col min="19" max="19" width="17.44140625" style="2" bestFit="1" customWidth="1"/>
    <col min="20" max="20" width="29.109375" style="2" bestFit="1" customWidth="1"/>
    <col min="21" max="21" width="29.109375" style="27" customWidth="1"/>
    <col min="22" max="22" width="19.88671875" style="2" hidden="1" customWidth="1"/>
    <col min="23" max="23" width="25" style="27" customWidth="1"/>
    <col min="24" max="24" width="23.6640625" style="2" hidden="1" customWidth="1"/>
    <col min="25" max="25" width="23.6640625" style="27" customWidth="1"/>
    <col min="26" max="26" width="8.6640625" style="2" hidden="1" customWidth="1"/>
    <col min="27" max="27" width="20.33203125" style="2" bestFit="1" customWidth="1"/>
    <col min="28" max="28" width="19.109375" style="2" bestFit="1" customWidth="1"/>
    <col min="29" max="29" width="18.33203125" style="28" bestFit="1" customWidth="1"/>
    <col min="30" max="30" width="18.33203125" style="27" customWidth="1"/>
    <col min="31" max="31" width="21.21875" style="2" hidden="1" customWidth="1"/>
    <col min="32" max="32" width="18.33203125" style="2" bestFit="1" customWidth="1"/>
    <col min="33" max="16384" width="11.5546875" style="2"/>
  </cols>
  <sheetData>
    <row r="1" spans="1:32" x14ac:dyDescent="0.3">
      <c r="A1" s="29" t="s">
        <v>0</v>
      </c>
      <c r="B1" s="30" t="s">
        <v>1</v>
      </c>
      <c r="C1" s="30" t="s">
        <v>5514</v>
      </c>
      <c r="D1" s="30" t="s">
        <v>2</v>
      </c>
      <c r="E1" s="31" t="s">
        <v>3842</v>
      </c>
      <c r="F1" s="32" t="s">
        <v>5491</v>
      </c>
      <c r="G1" s="30" t="s">
        <v>3</v>
      </c>
      <c r="H1" s="32" t="s">
        <v>5490</v>
      </c>
      <c r="I1" s="32" t="s">
        <v>5489</v>
      </c>
      <c r="J1" s="30" t="s">
        <v>4</v>
      </c>
      <c r="K1" s="30" t="s">
        <v>5</v>
      </c>
      <c r="L1" s="30" t="s">
        <v>6</v>
      </c>
      <c r="M1" s="30" t="s">
        <v>7</v>
      </c>
      <c r="N1" s="30" t="s">
        <v>8</v>
      </c>
      <c r="O1" s="30" t="s">
        <v>9</v>
      </c>
      <c r="P1" s="30" t="s">
        <v>10</v>
      </c>
      <c r="Q1" s="30" t="s">
        <v>11</v>
      </c>
      <c r="R1" s="30" t="s">
        <v>12</v>
      </c>
      <c r="S1" s="30" t="s">
        <v>13</v>
      </c>
      <c r="T1" s="30" t="s">
        <v>14</v>
      </c>
      <c r="U1" s="32" t="s">
        <v>5485</v>
      </c>
      <c r="V1" s="30" t="s">
        <v>15</v>
      </c>
      <c r="W1" s="32" t="s">
        <v>5486</v>
      </c>
      <c r="X1" s="30" t="s">
        <v>16</v>
      </c>
      <c r="Y1" s="32" t="s">
        <v>5487</v>
      </c>
      <c r="Z1" s="30" t="s">
        <v>17</v>
      </c>
      <c r="AA1" s="30" t="s">
        <v>18</v>
      </c>
      <c r="AB1" s="30" t="s">
        <v>19</v>
      </c>
      <c r="AC1" s="33" t="s">
        <v>20</v>
      </c>
      <c r="AD1" s="32" t="s">
        <v>5488</v>
      </c>
      <c r="AE1" s="30" t="s">
        <v>21</v>
      </c>
      <c r="AF1" s="30" t="s">
        <v>22</v>
      </c>
    </row>
    <row r="2" spans="1:32" x14ac:dyDescent="0.3">
      <c r="A2" s="34" t="s">
        <v>23</v>
      </c>
      <c r="B2" s="3">
        <v>44927</v>
      </c>
      <c r="C2" s="3" t="str">
        <f>TEXT(Tabla10[[#This Row],[Fecha de transacción]],"DDDD")</f>
        <v>domingo</v>
      </c>
      <c r="D2" s="3">
        <v>44995</v>
      </c>
      <c r="E2" s="4">
        <f>datos_chargeback_2001_1!$D2-datos_chargeback_2001_1!$B2</f>
        <v>68</v>
      </c>
      <c r="F2" s="5">
        <f>datos_chargeback_2001_1!$G2/100</f>
        <v>690.77</v>
      </c>
      <c r="G2" s="6">
        <v>69077</v>
      </c>
      <c r="H2" s="6">
        <f t="shared" ref="H2:H65" si="0">IF(COUNTIF($A$2:$A$1373,A2)=1,0,IF(F2=_xlfn.AGGREGATE(14,6,$F$2:$F$1373/($A$2:$A$1373=A2),1),_xlfn.AGGREGATE(15,6,$F$2:$F$1373/($A$2:$A$1373=A2),1),""))</f>
        <v>0</v>
      </c>
      <c r="I2" s="5">
        <v>0</v>
      </c>
      <c r="J2" s="6" t="s">
        <v>24</v>
      </c>
      <c r="K2" s="6" t="s">
        <v>25</v>
      </c>
      <c r="L2" s="6" t="s">
        <v>26</v>
      </c>
      <c r="M2" s="6" t="s">
        <v>27</v>
      </c>
      <c r="N2" s="6" t="s">
        <v>28</v>
      </c>
      <c r="O2" s="6" t="s">
        <v>29</v>
      </c>
      <c r="P2" s="6" t="s">
        <v>30</v>
      </c>
      <c r="Q2" s="6" t="s">
        <v>31</v>
      </c>
      <c r="R2" s="6">
        <v>69077</v>
      </c>
      <c r="S2" s="6" t="s">
        <v>32</v>
      </c>
      <c r="T2" s="6" t="s">
        <v>33</v>
      </c>
      <c r="U2" s="5">
        <f>datos_chargeback_2001_1!$V2/100</f>
        <v>0</v>
      </c>
      <c r="V2" s="6">
        <v>0</v>
      </c>
      <c r="W2" s="5">
        <f>datos_chargeback_2001_1!$X2/100</f>
        <v>0</v>
      </c>
      <c r="X2" s="6">
        <v>0</v>
      </c>
      <c r="Y2" s="5">
        <f>datos_chargeback_2001_1!$Z2/100</f>
        <v>690.77</v>
      </c>
      <c r="Z2" s="6">
        <v>69077</v>
      </c>
      <c r="AA2" s="6" t="s">
        <v>34</v>
      </c>
      <c r="AB2" s="6" t="s">
        <v>35</v>
      </c>
      <c r="AC2" s="7" t="s">
        <v>35</v>
      </c>
      <c r="AD2" s="5">
        <f>datos_chargeback_2001_1!$AE2/100</f>
        <v>0</v>
      </c>
      <c r="AE2" s="6">
        <v>0</v>
      </c>
      <c r="AF2" s="6" t="s">
        <v>36</v>
      </c>
    </row>
    <row r="3" spans="1:32" x14ac:dyDescent="0.3">
      <c r="A3" s="34" t="s">
        <v>37</v>
      </c>
      <c r="B3" s="3">
        <v>44928</v>
      </c>
      <c r="C3" s="3" t="str">
        <f>TEXT(Tabla10[[#This Row],[Fecha de transacción]],"DDDD")</f>
        <v>lunes</v>
      </c>
      <c r="D3" s="3">
        <v>45001</v>
      </c>
      <c r="E3" s="4">
        <f>datos_chargeback_2001_1!$D3-datos_chargeback_2001_1!$B3</f>
        <v>73</v>
      </c>
      <c r="F3" s="5">
        <f>datos_chargeback_2001_1!$G3/100</f>
        <v>851.37</v>
      </c>
      <c r="G3" s="6">
        <v>85137</v>
      </c>
      <c r="H3" s="5">
        <f t="shared" si="0"/>
        <v>0</v>
      </c>
      <c r="I3" s="5">
        <v>1.36</v>
      </c>
      <c r="J3" s="6" t="s">
        <v>38</v>
      </c>
      <c r="K3" s="6" t="s">
        <v>25</v>
      </c>
      <c r="L3" s="6" t="s">
        <v>40</v>
      </c>
      <c r="M3" s="6" t="s">
        <v>41</v>
      </c>
      <c r="N3" s="6" t="s">
        <v>42</v>
      </c>
      <c r="O3" s="6" t="s">
        <v>43</v>
      </c>
      <c r="P3" s="6" t="s">
        <v>30</v>
      </c>
      <c r="Q3" s="6" t="s">
        <v>44</v>
      </c>
      <c r="R3" s="6">
        <v>85137</v>
      </c>
      <c r="S3" s="6" t="s">
        <v>45</v>
      </c>
      <c r="T3" s="6" t="s">
        <v>46</v>
      </c>
      <c r="U3" s="5">
        <f>datos_chargeback_2001_1!$V3/100</f>
        <v>851.37</v>
      </c>
      <c r="V3" s="6">
        <v>85137</v>
      </c>
      <c r="W3" s="5">
        <f>datos_chargeback_2001_1!$X3/100</f>
        <v>0</v>
      </c>
      <c r="X3" s="6">
        <v>0</v>
      </c>
      <c r="Y3" s="5">
        <f>datos_chargeback_2001_1!$Z3/100</f>
        <v>0</v>
      </c>
      <c r="Z3" s="6">
        <v>0</v>
      </c>
      <c r="AA3" s="6" t="s">
        <v>47</v>
      </c>
      <c r="AB3" s="6" t="s">
        <v>48</v>
      </c>
      <c r="AC3" s="8">
        <v>44928</v>
      </c>
      <c r="AD3" s="5">
        <f>datos_chargeback_2001_1!$AE3/100</f>
        <v>273.76</v>
      </c>
      <c r="AE3" s="6">
        <v>27376</v>
      </c>
      <c r="AF3" s="6" t="s">
        <v>50</v>
      </c>
    </row>
    <row r="4" spans="1:32" x14ac:dyDescent="0.3">
      <c r="A4" s="35" t="s">
        <v>51</v>
      </c>
      <c r="B4" s="9">
        <v>44929</v>
      </c>
      <c r="C4" s="9" t="str">
        <f>TEXT(Tabla10[[#This Row],[Fecha de transacción]],"DDDD")</f>
        <v>martes</v>
      </c>
      <c r="D4" s="9">
        <v>45018</v>
      </c>
      <c r="E4" s="10">
        <f>datos_chargeback_2001_1!$D4-datos_chargeback_2001_1!$B4</f>
        <v>89</v>
      </c>
      <c r="F4" s="11">
        <f>datos_chargeback_2001_1!$G4/100</f>
        <v>910.68</v>
      </c>
      <c r="G4" s="12">
        <v>91068</v>
      </c>
      <c r="H4" s="11">
        <f t="shared" si="0"/>
        <v>0</v>
      </c>
      <c r="I4" s="11">
        <v>1.49</v>
      </c>
      <c r="J4" s="12" t="s">
        <v>24</v>
      </c>
      <c r="K4" s="12" t="s">
        <v>25</v>
      </c>
      <c r="L4" s="12" t="s">
        <v>26</v>
      </c>
      <c r="M4" s="12" t="s">
        <v>52</v>
      </c>
      <c r="N4" s="12" t="s">
        <v>42</v>
      </c>
      <c r="O4" s="12" t="s">
        <v>53</v>
      </c>
      <c r="P4" s="12" t="s">
        <v>54</v>
      </c>
      <c r="Q4" s="12" t="s">
        <v>55</v>
      </c>
      <c r="R4" s="12">
        <v>91068</v>
      </c>
      <c r="S4" s="12" t="s">
        <v>56</v>
      </c>
      <c r="T4" s="12" t="s">
        <v>46</v>
      </c>
      <c r="U4" s="11">
        <f>datos_chargeback_2001_1!$V4/100</f>
        <v>910.68</v>
      </c>
      <c r="V4" s="12">
        <v>91068</v>
      </c>
      <c r="W4" s="11">
        <f>datos_chargeback_2001_1!$X4/100</f>
        <v>0</v>
      </c>
      <c r="X4" s="12">
        <v>0</v>
      </c>
      <c r="Y4" s="11">
        <f>datos_chargeback_2001_1!$Z4/100</f>
        <v>0</v>
      </c>
      <c r="Z4" s="12">
        <v>0</v>
      </c>
      <c r="AA4" s="12" t="s">
        <v>57</v>
      </c>
      <c r="AB4" s="12" t="s">
        <v>35</v>
      </c>
      <c r="AC4" s="13" t="s">
        <v>35</v>
      </c>
      <c r="AD4" s="11">
        <f>datos_chargeback_2001_1!$AE4/100</f>
        <v>0</v>
      </c>
      <c r="AE4" s="12">
        <v>0</v>
      </c>
      <c r="AF4" s="12" t="s">
        <v>43</v>
      </c>
    </row>
    <row r="5" spans="1:32" x14ac:dyDescent="0.3">
      <c r="A5" s="36" t="s">
        <v>58</v>
      </c>
      <c r="B5" s="14">
        <v>44930</v>
      </c>
      <c r="C5" s="14" t="str">
        <f>TEXT(Tabla10[[#This Row],[Fecha de transacción]],"DDDD")</f>
        <v>miércoles</v>
      </c>
      <c r="D5" s="14">
        <v>45000</v>
      </c>
      <c r="E5" s="15">
        <f>datos_chargeback_2001_1!$D5-datos_chargeback_2001_1!$B5</f>
        <v>70</v>
      </c>
      <c r="F5" s="16">
        <f>datos_chargeback_2001_1!$G5/100</f>
        <v>759.73</v>
      </c>
      <c r="G5" s="17">
        <v>75973</v>
      </c>
      <c r="H5" s="16">
        <f t="shared" si="0"/>
        <v>0</v>
      </c>
      <c r="I5" s="16">
        <v>1.17</v>
      </c>
      <c r="J5" s="17" t="s">
        <v>38</v>
      </c>
      <c r="K5" s="17" t="s">
        <v>25</v>
      </c>
      <c r="L5" s="17" t="s">
        <v>40</v>
      </c>
      <c r="M5" s="17" t="s">
        <v>59</v>
      </c>
      <c r="N5" s="17" t="s">
        <v>42</v>
      </c>
      <c r="O5" s="17" t="s">
        <v>36</v>
      </c>
      <c r="P5" s="17" t="s">
        <v>30</v>
      </c>
      <c r="Q5" s="17" t="s">
        <v>31</v>
      </c>
      <c r="R5" s="17">
        <v>75973</v>
      </c>
      <c r="S5" s="17" t="s">
        <v>60</v>
      </c>
      <c r="T5" s="17" t="s">
        <v>61</v>
      </c>
      <c r="U5" s="16">
        <f>datos_chargeback_2001_1!$V5/100</f>
        <v>0</v>
      </c>
      <c r="V5" s="17">
        <v>0</v>
      </c>
      <c r="W5" s="16">
        <f>datos_chargeback_2001_1!$X5/100</f>
        <v>759.73</v>
      </c>
      <c r="X5" s="17">
        <v>75973</v>
      </c>
      <c r="Y5" s="16">
        <f>datos_chargeback_2001_1!$Z5/100</f>
        <v>0</v>
      </c>
      <c r="Z5" s="17">
        <v>0</v>
      </c>
      <c r="AA5" s="17" t="s">
        <v>62</v>
      </c>
      <c r="AB5" s="17" t="s">
        <v>48</v>
      </c>
      <c r="AC5" s="18">
        <v>44930</v>
      </c>
      <c r="AD5" s="16">
        <f>datos_chargeback_2001_1!$AE5/100</f>
        <v>13.11</v>
      </c>
      <c r="AE5" s="17">
        <v>1311</v>
      </c>
      <c r="AF5" s="17" t="s">
        <v>64</v>
      </c>
    </row>
    <row r="6" spans="1:32" x14ac:dyDescent="0.3">
      <c r="A6" s="35" t="s">
        <v>65</v>
      </c>
      <c r="B6" s="9">
        <v>44931</v>
      </c>
      <c r="C6" s="9" t="str">
        <f>TEXT(Tabla10[[#This Row],[Fecha de transacción]],"DDDD")</f>
        <v>jueves</v>
      </c>
      <c r="D6" s="9">
        <v>45021</v>
      </c>
      <c r="E6" s="10">
        <f>datos_chargeback_2001_1!$D6-datos_chargeback_2001_1!$B6</f>
        <v>90</v>
      </c>
      <c r="F6" s="11">
        <f>datos_chargeback_2001_1!$G6/100</f>
        <v>987.61</v>
      </c>
      <c r="G6" s="12">
        <v>98761</v>
      </c>
      <c r="H6" s="11">
        <f t="shared" si="0"/>
        <v>0</v>
      </c>
      <c r="I6" s="11">
        <v>1.47</v>
      </c>
      <c r="J6" s="12" t="s">
        <v>24</v>
      </c>
      <c r="K6" s="12" t="s">
        <v>25</v>
      </c>
      <c r="L6" s="12" t="s">
        <v>40</v>
      </c>
      <c r="M6" s="12" t="s">
        <v>52</v>
      </c>
      <c r="N6" s="12" t="s">
        <v>42</v>
      </c>
      <c r="O6" s="12" t="s">
        <v>50</v>
      </c>
      <c r="P6" s="12" t="s">
        <v>54</v>
      </c>
      <c r="Q6" s="12" t="s">
        <v>66</v>
      </c>
      <c r="R6" s="12">
        <v>98761</v>
      </c>
      <c r="S6" s="12" t="s">
        <v>67</v>
      </c>
      <c r="T6" s="12" t="s">
        <v>61</v>
      </c>
      <c r="U6" s="11">
        <f>datos_chargeback_2001_1!$V6/100</f>
        <v>0</v>
      </c>
      <c r="V6" s="12">
        <v>0</v>
      </c>
      <c r="W6" s="11">
        <f>datos_chargeback_2001_1!$X6/100</f>
        <v>987.61</v>
      </c>
      <c r="X6" s="12">
        <v>98761</v>
      </c>
      <c r="Y6" s="11">
        <f>datos_chargeback_2001_1!$Z6/100</f>
        <v>0</v>
      </c>
      <c r="Z6" s="12">
        <v>0</v>
      </c>
      <c r="AA6" s="12" t="s">
        <v>68</v>
      </c>
      <c r="AB6" s="12" t="s">
        <v>48</v>
      </c>
      <c r="AC6" s="19">
        <v>44931</v>
      </c>
      <c r="AD6" s="11">
        <f>datos_chargeback_2001_1!$AE6/100</f>
        <v>226.14</v>
      </c>
      <c r="AE6" s="12">
        <v>22614</v>
      </c>
      <c r="AF6" s="12" t="s">
        <v>64</v>
      </c>
    </row>
    <row r="7" spans="1:32" x14ac:dyDescent="0.3">
      <c r="A7" s="36" t="s">
        <v>69</v>
      </c>
      <c r="B7" s="14">
        <v>44932</v>
      </c>
      <c r="C7" s="14" t="str">
        <f>TEXT(Tabla10[[#This Row],[Fecha de transacción]],"DDDD")</f>
        <v>viernes</v>
      </c>
      <c r="D7" s="14">
        <v>44995</v>
      </c>
      <c r="E7" s="15">
        <f>datos_chargeback_2001_1!$D7-datos_chargeback_2001_1!$B7</f>
        <v>63</v>
      </c>
      <c r="F7" s="16">
        <f>datos_chargeback_2001_1!$G7/100</f>
        <v>537.54999999999995</v>
      </c>
      <c r="G7" s="17">
        <v>53755</v>
      </c>
      <c r="H7" s="16">
        <f t="shared" si="0"/>
        <v>0</v>
      </c>
      <c r="I7" s="16">
        <v>0</v>
      </c>
      <c r="J7" s="17" t="s">
        <v>38</v>
      </c>
      <c r="K7" s="17" t="s">
        <v>25</v>
      </c>
      <c r="L7" s="17" t="s">
        <v>26</v>
      </c>
      <c r="M7" s="17" t="s">
        <v>27</v>
      </c>
      <c r="N7" s="17" t="s">
        <v>28</v>
      </c>
      <c r="O7" s="17" t="s">
        <v>70</v>
      </c>
      <c r="P7" s="17" t="s">
        <v>54</v>
      </c>
      <c r="Q7" s="17" t="s">
        <v>31</v>
      </c>
      <c r="R7" s="17">
        <v>53755</v>
      </c>
      <c r="S7" s="17" t="s">
        <v>71</v>
      </c>
      <c r="T7" s="17" t="s">
        <v>33</v>
      </c>
      <c r="U7" s="16">
        <f>datos_chargeback_2001_1!$V7/100</f>
        <v>0</v>
      </c>
      <c r="V7" s="17">
        <v>0</v>
      </c>
      <c r="W7" s="16">
        <f>datos_chargeback_2001_1!$X7/100</f>
        <v>0</v>
      </c>
      <c r="X7" s="17">
        <v>0</v>
      </c>
      <c r="Y7" s="16">
        <f>datos_chargeback_2001_1!$Z7/100</f>
        <v>537.54999999999995</v>
      </c>
      <c r="Z7" s="17">
        <v>53755</v>
      </c>
      <c r="AA7" s="17" t="s">
        <v>72</v>
      </c>
      <c r="AB7" s="17" t="s">
        <v>35</v>
      </c>
      <c r="AC7" s="20" t="s">
        <v>35</v>
      </c>
      <c r="AD7" s="16">
        <f>datos_chargeback_2001_1!$AE7/100</f>
        <v>0</v>
      </c>
      <c r="AE7" s="17">
        <v>0</v>
      </c>
      <c r="AF7" s="17" t="s">
        <v>43</v>
      </c>
    </row>
    <row r="8" spans="1:32" x14ac:dyDescent="0.3">
      <c r="A8" s="34" t="s">
        <v>73</v>
      </c>
      <c r="B8" s="3">
        <v>44933</v>
      </c>
      <c r="C8" s="3" t="str">
        <f>TEXT(Tabla10[[#This Row],[Fecha de transacción]],"DDDD")</f>
        <v>sábado</v>
      </c>
      <c r="D8" s="3">
        <v>45022</v>
      </c>
      <c r="E8" s="4">
        <f>datos_chargeback_2001_1!$D8-datos_chargeback_2001_1!$B8</f>
        <v>89</v>
      </c>
      <c r="F8" s="5">
        <f>datos_chargeback_2001_1!$G8/100</f>
        <v>950.55</v>
      </c>
      <c r="G8" s="6">
        <v>95055</v>
      </c>
      <c r="H8" s="5">
        <f t="shared" si="0"/>
        <v>0</v>
      </c>
      <c r="I8" s="5">
        <v>0</v>
      </c>
      <c r="J8" s="6" t="s">
        <v>38</v>
      </c>
      <c r="K8" s="6" t="s">
        <v>25</v>
      </c>
      <c r="L8" s="6" t="s">
        <v>74</v>
      </c>
      <c r="M8" s="6" t="s">
        <v>27</v>
      </c>
      <c r="N8" s="6" t="s">
        <v>28</v>
      </c>
      <c r="O8" s="6" t="s">
        <v>50</v>
      </c>
      <c r="P8" s="6" t="s">
        <v>30</v>
      </c>
      <c r="Q8" s="6" t="s">
        <v>75</v>
      </c>
      <c r="R8" s="6">
        <v>95055</v>
      </c>
      <c r="S8" s="6" t="s">
        <v>76</v>
      </c>
      <c r="T8" s="6" t="s">
        <v>33</v>
      </c>
      <c r="U8" s="5">
        <f>datos_chargeback_2001_1!$V8/100</f>
        <v>0</v>
      </c>
      <c r="V8" s="6">
        <v>0</v>
      </c>
      <c r="W8" s="5">
        <f>datos_chargeback_2001_1!$X8/100</f>
        <v>0</v>
      </c>
      <c r="X8" s="6">
        <v>0</v>
      </c>
      <c r="Y8" s="5">
        <f>datos_chargeback_2001_1!$Z8/100</f>
        <v>950.55</v>
      </c>
      <c r="Z8" s="6">
        <v>95055</v>
      </c>
      <c r="AA8" s="6" t="s">
        <v>77</v>
      </c>
      <c r="AB8" s="6" t="s">
        <v>48</v>
      </c>
      <c r="AC8" s="8">
        <v>44933</v>
      </c>
      <c r="AD8" s="5">
        <f>datos_chargeback_2001_1!$AE8/100</f>
        <v>728.35</v>
      </c>
      <c r="AE8" s="6">
        <v>72835</v>
      </c>
      <c r="AF8" s="6" t="s">
        <v>64</v>
      </c>
    </row>
    <row r="9" spans="1:32" x14ac:dyDescent="0.3">
      <c r="A9" s="36" t="s">
        <v>79</v>
      </c>
      <c r="B9" s="14">
        <v>44934</v>
      </c>
      <c r="C9" s="14" t="str">
        <f>TEXT(Tabla10[[#This Row],[Fecha de transacción]],"DDDD")</f>
        <v>domingo</v>
      </c>
      <c r="D9" s="14">
        <v>45010</v>
      </c>
      <c r="E9" s="15">
        <f>datos_chargeback_2001_1!$D9-datos_chargeback_2001_1!$B9</f>
        <v>76</v>
      </c>
      <c r="F9" s="16">
        <f>datos_chargeback_2001_1!$G9/100</f>
        <v>645.54999999999995</v>
      </c>
      <c r="G9" s="17">
        <v>64555</v>
      </c>
      <c r="H9" s="16">
        <f t="shared" si="0"/>
        <v>0</v>
      </c>
      <c r="I9" s="16">
        <v>0</v>
      </c>
      <c r="J9" s="17" t="s">
        <v>24</v>
      </c>
      <c r="K9" s="17" t="s">
        <v>25</v>
      </c>
      <c r="L9" s="17" t="s">
        <v>80</v>
      </c>
      <c r="M9" s="17" t="s">
        <v>52</v>
      </c>
      <c r="N9" s="17" t="s">
        <v>28</v>
      </c>
      <c r="O9" s="17" t="s">
        <v>64</v>
      </c>
      <c r="P9" s="17" t="s">
        <v>54</v>
      </c>
      <c r="Q9" s="17" t="s">
        <v>55</v>
      </c>
      <c r="R9" s="17">
        <v>64555</v>
      </c>
      <c r="S9" s="17" t="s">
        <v>81</v>
      </c>
      <c r="T9" s="17" t="s">
        <v>33</v>
      </c>
      <c r="U9" s="16">
        <f>datos_chargeback_2001_1!$V9/100</f>
        <v>0</v>
      </c>
      <c r="V9" s="17">
        <v>0</v>
      </c>
      <c r="W9" s="16">
        <f>datos_chargeback_2001_1!$X9/100</f>
        <v>0</v>
      </c>
      <c r="X9" s="17">
        <v>0</v>
      </c>
      <c r="Y9" s="16">
        <f>datos_chargeback_2001_1!$Z9/100</f>
        <v>645.54999999999995</v>
      </c>
      <c r="Z9" s="17">
        <v>64555</v>
      </c>
      <c r="AA9" s="17" t="s">
        <v>82</v>
      </c>
      <c r="AB9" s="17" t="s">
        <v>48</v>
      </c>
      <c r="AC9" s="18">
        <v>44934</v>
      </c>
      <c r="AD9" s="16">
        <f>datos_chargeback_2001_1!$AE9/100</f>
        <v>600.41999999999996</v>
      </c>
      <c r="AE9" s="17">
        <v>60042</v>
      </c>
      <c r="AF9" s="17" t="s">
        <v>50</v>
      </c>
    </row>
    <row r="10" spans="1:32" x14ac:dyDescent="0.3">
      <c r="A10" s="34" t="s">
        <v>84</v>
      </c>
      <c r="B10" s="3">
        <v>44935</v>
      </c>
      <c r="C10" s="3" t="str">
        <f>TEXT(Tabla10[[#This Row],[Fecha de transacción]],"DDDD")</f>
        <v>lunes</v>
      </c>
      <c r="D10" s="3">
        <v>45019</v>
      </c>
      <c r="E10" s="4">
        <f>datos_chargeback_2001_1!$D10-datos_chargeback_2001_1!$B10</f>
        <v>84</v>
      </c>
      <c r="F10" s="5">
        <f>datos_chargeback_2001_1!$G10/100</f>
        <v>193.39</v>
      </c>
      <c r="G10" s="6">
        <v>19339</v>
      </c>
      <c r="H10" s="5">
        <f t="shared" si="0"/>
        <v>0</v>
      </c>
      <c r="I10" s="5">
        <v>0</v>
      </c>
      <c r="J10" s="6" t="s">
        <v>38</v>
      </c>
      <c r="K10" s="6" t="s">
        <v>25</v>
      </c>
      <c r="L10" s="6" t="s">
        <v>74</v>
      </c>
      <c r="M10" s="6" t="s">
        <v>85</v>
      </c>
      <c r="N10" s="6" t="s">
        <v>28</v>
      </c>
      <c r="O10" s="6" t="s">
        <v>50</v>
      </c>
      <c r="P10" s="6" t="s">
        <v>30</v>
      </c>
      <c r="Q10" s="6" t="s">
        <v>55</v>
      </c>
      <c r="R10" s="6">
        <v>19339</v>
      </c>
      <c r="S10" s="6" t="s">
        <v>86</v>
      </c>
      <c r="T10" s="6" t="s">
        <v>33</v>
      </c>
      <c r="U10" s="5">
        <f>datos_chargeback_2001_1!$V10/100</f>
        <v>0</v>
      </c>
      <c r="V10" s="6">
        <v>0</v>
      </c>
      <c r="W10" s="5">
        <f>datos_chargeback_2001_1!$X10/100</f>
        <v>0</v>
      </c>
      <c r="X10" s="6">
        <v>0</v>
      </c>
      <c r="Y10" s="5">
        <f>datos_chargeback_2001_1!$Z10/100</f>
        <v>193.39</v>
      </c>
      <c r="Z10" s="6">
        <v>19339</v>
      </c>
      <c r="AA10" s="6" t="s">
        <v>87</v>
      </c>
      <c r="AB10" s="6" t="s">
        <v>35</v>
      </c>
      <c r="AC10" s="7" t="s">
        <v>35</v>
      </c>
      <c r="AD10" s="5">
        <f>datos_chargeback_2001_1!$AE10/100</f>
        <v>0</v>
      </c>
      <c r="AE10" s="6">
        <v>0</v>
      </c>
      <c r="AF10" s="6" t="s">
        <v>29</v>
      </c>
    </row>
    <row r="11" spans="1:32" x14ac:dyDescent="0.3">
      <c r="A11" s="36" t="s">
        <v>88</v>
      </c>
      <c r="B11" s="14">
        <v>44936</v>
      </c>
      <c r="C11" s="14" t="str">
        <f>TEXT(Tabla10[[#This Row],[Fecha de transacción]],"DDDD")</f>
        <v>martes</v>
      </c>
      <c r="D11" s="14">
        <v>44996</v>
      </c>
      <c r="E11" s="15">
        <f>datos_chargeback_2001_1!$D11-datos_chargeback_2001_1!$B11</f>
        <v>60</v>
      </c>
      <c r="F11" s="16">
        <f>datos_chargeback_2001_1!$G11/100</f>
        <v>66.62</v>
      </c>
      <c r="G11" s="17">
        <v>6662</v>
      </c>
      <c r="H11" s="16">
        <f t="shared" si="0"/>
        <v>0</v>
      </c>
      <c r="I11" s="16">
        <v>0</v>
      </c>
      <c r="J11" s="17" t="s">
        <v>24</v>
      </c>
      <c r="K11" s="17" t="s">
        <v>25</v>
      </c>
      <c r="L11" s="17" t="s">
        <v>74</v>
      </c>
      <c r="M11" s="17" t="s">
        <v>27</v>
      </c>
      <c r="N11" s="17" t="s">
        <v>28</v>
      </c>
      <c r="O11" s="17" t="s">
        <v>64</v>
      </c>
      <c r="P11" s="17" t="s">
        <v>54</v>
      </c>
      <c r="Q11" s="17" t="s">
        <v>75</v>
      </c>
      <c r="R11" s="17">
        <v>6662</v>
      </c>
      <c r="S11" s="17" t="s">
        <v>89</v>
      </c>
      <c r="T11" s="17" t="s">
        <v>33</v>
      </c>
      <c r="U11" s="16">
        <f>datos_chargeback_2001_1!$V11/100</f>
        <v>0</v>
      </c>
      <c r="V11" s="17">
        <v>0</v>
      </c>
      <c r="W11" s="16">
        <f>datos_chargeback_2001_1!$X11/100</f>
        <v>0</v>
      </c>
      <c r="X11" s="17">
        <v>0</v>
      </c>
      <c r="Y11" s="16">
        <f>datos_chargeback_2001_1!$Z11/100</f>
        <v>66.62</v>
      </c>
      <c r="Z11" s="17">
        <v>6662</v>
      </c>
      <c r="AA11" s="17" t="s">
        <v>90</v>
      </c>
      <c r="AB11" s="17" t="s">
        <v>48</v>
      </c>
      <c r="AC11" s="18">
        <v>44936</v>
      </c>
      <c r="AD11" s="16">
        <f>datos_chargeback_2001_1!$AE11/100</f>
        <v>792.87</v>
      </c>
      <c r="AE11" s="17">
        <v>79287</v>
      </c>
      <c r="AF11" s="17" t="s">
        <v>36</v>
      </c>
    </row>
    <row r="12" spans="1:32" x14ac:dyDescent="0.3">
      <c r="A12" s="34" t="s">
        <v>92</v>
      </c>
      <c r="B12" s="3">
        <v>44937</v>
      </c>
      <c r="C12" s="3" t="str">
        <f>TEXT(Tabla10[[#This Row],[Fecha de transacción]],"DDDD")</f>
        <v>miércoles</v>
      </c>
      <c r="D12" s="3">
        <v>45001</v>
      </c>
      <c r="E12" s="4">
        <f>datos_chargeback_2001_1!$D12-datos_chargeback_2001_1!$B12</f>
        <v>64</v>
      </c>
      <c r="F12" s="5">
        <f>datos_chargeback_2001_1!$G12/100</f>
        <v>383.39</v>
      </c>
      <c r="G12" s="6">
        <v>38339</v>
      </c>
      <c r="H12" s="5">
        <f t="shared" si="0"/>
        <v>0</v>
      </c>
      <c r="I12" s="5">
        <v>0</v>
      </c>
      <c r="J12" s="6" t="s">
        <v>38</v>
      </c>
      <c r="K12" s="6" t="s">
        <v>25</v>
      </c>
      <c r="L12" s="6" t="s">
        <v>40</v>
      </c>
      <c r="M12" s="6" t="s">
        <v>93</v>
      </c>
      <c r="N12" s="6" t="s">
        <v>28</v>
      </c>
      <c r="O12" s="6" t="s">
        <v>64</v>
      </c>
      <c r="P12" s="6" t="s">
        <v>30</v>
      </c>
      <c r="Q12" s="6" t="s">
        <v>31</v>
      </c>
      <c r="R12" s="6">
        <v>38339</v>
      </c>
      <c r="S12" s="6" t="s">
        <v>94</v>
      </c>
      <c r="T12" s="6" t="s">
        <v>33</v>
      </c>
      <c r="U12" s="5">
        <f>datos_chargeback_2001_1!$V12/100</f>
        <v>0</v>
      </c>
      <c r="V12" s="6">
        <v>0</v>
      </c>
      <c r="W12" s="5">
        <f>datos_chargeback_2001_1!$X12/100</f>
        <v>0</v>
      </c>
      <c r="X12" s="6">
        <v>0</v>
      </c>
      <c r="Y12" s="5">
        <f>datos_chargeback_2001_1!$Z12/100</f>
        <v>383.39</v>
      </c>
      <c r="Z12" s="6">
        <v>38339</v>
      </c>
      <c r="AA12" s="6" t="s">
        <v>95</v>
      </c>
      <c r="AB12" s="6" t="s">
        <v>48</v>
      </c>
      <c r="AC12" s="8">
        <v>44937</v>
      </c>
      <c r="AD12" s="5">
        <f>datos_chargeback_2001_1!$AE12/100</f>
        <v>424.86</v>
      </c>
      <c r="AE12" s="6">
        <v>42486</v>
      </c>
      <c r="AF12" s="6" t="s">
        <v>29</v>
      </c>
    </row>
    <row r="13" spans="1:32" x14ac:dyDescent="0.3">
      <c r="A13" s="36" t="s">
        <v>97</v>
      </c>
      <c r="B13" s="14">
        <v>44938</v>
      </c>
      <c r="C13" s="14" t="str">
        <f>TEXT(Tabla10[[#This Row],[Fecha de transacción]],"DDDD")</f>
        <v>jueves</v>
      </c>
      <c r="D13" s="14">
        <v>45023</v>
      </c>
      <c r="E13" s="15">
        <f>datos_chargeback_2001_1!$D13-datos_chargeback_2001_1!$B13</f>
        <v>85</v>
      </c>
      <c r="F13" s="16">
        <f>datos_chargeback_2001_1!$G13/100</f>
        <v>594.58000000000004</v>
      </c>
      <c r="G13" s="17">
        <v>59458</v>
      </c>
      <c r="H13" s="16">
        <f t="shared" si="0"/>
        <v>0</v>
      </c>
      <c r="I13" s="16">
        <v>0</v>
      </c>
      <c r="J13" s="17" t="s">
        <v>38</v>
      </c>
      <c r="K13" s="17" t="s">
        <v>25</v>
      </c>
      <c r="L13" s="17" t="s">
        <v>74</v>
      </c>
      <c r="M13" s="17" t="s">
        <v>85</v>
      </c>
      <c r="N13" s="17" t="s">
        <v>42</v>
      </c>
      <c r="O13" s="17" t="s">
        <v>70</v>
      </c>
      <c r="P13" s="17" t="s">
        <v>30</v>
      </c>
      <c r="Q13" s="17" t="s">
        <v>66</v>
      </c>
      <c r="R13" s="17">
        <v>59458</v>
      </c>
      <c r="S13" s="17" t="s">
        <v>98</v>
      </c>
      <c r="T13" s="17" t="s">
        <v>61</v>
      </c>
      <c r="U13" s="16">
        <f>datos_chargeback_2001_1!$V13/100</f>
        <v>0</v>
      </c>
      <c r="V13" s="17">
        <v>0</v>
      </c>
      <c r="W13" s="16">
        <f>datos_chargeback_2001_1!$X13/100</f>
        <v>594.58000000000004</v>
      </c>
      <c r="X13" s="17">
        <v>59458</v>
      </c>
      <c r="Y13" s="16">
        <f>datos_chargeback_2001_1!$Z13/100</f>
        <v>0</v>
      </c>
      <c r="Z13" s="17">
        <v>0</v>
      </c>
      <c r="AA13" s="17" t="s">
        <v>99</v>
      </c>
      <c r="AB13" s="17" t="s">
        <v>48</v>
      </c>
      <c r="AC13" s="18">
        <v>44938</v>
      </c>
      <c r="AD13" s="16">
        <f>datos_chargeback_2001_1!$AE13/100</f>
        <v>433.24</v>
      </c>
      <c r="AE13" s="17">
        <v>43324</v>
      </c>
      <c r="AF13" s="17" t="s">
        <v>29</v>
      </c>
    </row>
    <row r="14" spans="1:32" x14ac:dyDescent="0.3">
      <c r="A14" s="34" t="s">
        <v>101</v>
      </c>
      <c r="B14" s="3">
        <v>44939</v>
      </c>
      <c r="C14" s="3" t="str">
        <f>TEXT(Tabla10[[#This Row],[Fecha de transacción]],"DDDD")</f>
        <v>viernes</v>
      </c>
      <c r="D14" s="3">
        <v>45019</v>
      </c>
      <c r="E14" s="4">
        <f>datos_chargeback_2001_1!$D14-datos_chargeback_2001_1!$B14</f>
        <v>80</v>
      </c>
      <c r="F14" s="5">
        <f>datos_chargeback_2001_1!$G14/100</f>
        <v>285.39</v>
      </c>
      <c r="G14" s="6">
        <v>28539</v>
      </c>
      <c r="H14" s="5">
        <f t="shared" si="0"/>
        <v>0</v>
      </c>
      <c r="I14" s="5">
        <v>0</v>
      </c>
      <c r="J14" s="6" t="s">
        <v>24</v>
      </c>
      <c r="K14" s="6" t="s">
        <v>25</v>
      </c>
      <c r="L14" s="6" t="s">
        <v>80</v>
      </c>
      <c r="M14" s="6" t="s">
        <v>59</v>
      </c>
      <c r="N14" s="6" t="s">
        <v>28</v>
      </c>
      <c r="O14" s="6" t="s">
        <v>64</v>
      </c>
      <c r="P14" s="6" t="s">
        <v>54</v>
      </c>
      <c r="Q14" s="6" t="s">
        <v>75</v>
      </c>
      <c r="R14" s="6">
        <v>28539</v>
      </c>
      <c r="S14" s="6" t="s">
        <v>102</v>
      </c>
      <c r="T14" s="6" t="s">
        <v>33</v>
      </c>
      <c r="U14" s="5">
        <f>datos_chargeback_2001_1!$V14/100</f>
        <v>0</v>
      </c>
      <c r="V14" s="6">
        <v>0</v>
      </c>
      <c r="W14" s="5">
        <f>datos_chargeback_2001_1!$X14/100</f>
        <v>0</v>
      </c>
      <c r="X14" s="6">
        <v>0</v>
      </c>
      <c r="Y14" s="5">
        <f>datos_chargeback_2001_1!$Z14/100</f>
        <v>285.39</v>
      </c>
      <c r="Z14" s="6">
        <v>28539</v>
      </c>
      <c r="AA14" s="6" t="s">
        <v>103</v>
      </c>
      <c r="AB14" s="6" t="s">
        <v>48</v>
      </c>
      <c r="AC14" s="8">
        <v>44939</v>
      </c>
      <c r="AD14" s="5">
        <f>datos_chargeback_2001_1!$AE14/100</f>
        <v>751.83</v>
      </c>
      <c r="AE14" s="6">
        <v>75183</v>
      </c>
      <c r="AF14" s="6" t="s">
        <v>64</v>
      </c>
    </row>
    <row r="15" spans="1:32" x14ac:dyDescent="0.3">
      <c r="A15" s="36" t="s">
        <v>105</v>
      </c>
      <c r="B15" s="14">
        <v>44940</v>
      </c>
      <c r="C15" s="14" t="str">
        <f>TEXT(Tabla10[[#This Row],[Fecha de transacción]],"DDDD")</f>
        <v>sábado</v>
      </c>
      <c r="D15" s="14">
        <v>45002</v>
      </c>
      <c r="E15" s="15">
        <f>datos_chargeback_2001_1!$D15-datos_chargeback_2001_1!$B15</f>
        <v>62</v>
      </c>
      <c r="F15" s="16">
        <f>datos_chargeback_2001_1!$G15/100</f>
        <v>76.83</v>
      </c>
      <c r="G15" s="17">
        <v>7683</v>
      </c>
      <c r="H15" s="16">
        <f t="shared" si="0"/>
        <v>0</v>
      </c>
      <c r="I15" s="16">
        <v>0</v>
      </c>
      <c r="J15" s="17" t="s">
        <v>24</v>
      </c>
      <c r="K15" s="17" t="s">
        <v>25</v>
      </c>
      <c r="L15" s="17" t="s">
        <v>74</v>
      </c>
      <c r="M15" s="17" t="s">
        <v>59</v>
      </c>
      <c r="N15" s="17" t="s">
        <v>42</v>
      </c>
      <c r="O15" s="17" t="s">
        <v>53</v>
      </c>
      <c r="P15" s="17" t="s">
        <v>54</v>
      </c>
      <c r="Q15" s="17" t="s">
        <v>75</v>
      </c>
      <c r="R15" s="17">
        <v>7683</v>
      </c>
      <c r="S15" s="17" t="s">
        <v>106</v>
      </c>
      <c r="T15" s="17" t="s">
        <v>61</v>
      </c>
      <c r="U15" s="16">
        <f>datos_chargeback_2001_1!$V15/100</f>
        <v>0</v>
      </c>
      <c r="V15" s="17">
        <v>0</v>
      </c>
      <c r="W15" s="16">
        <f>datos_chargeback_2001_1!$X15/100</f>
        <v>76.83</v>
      </c>
      <c r="X15" s="17">
        <v>7683</v>
      </c>
      <c r="Y15" s="16">
        <f>datos_chargeback_2001_1!$Z15/100</f>
        <v>0</v>
      </c>
      <c r="Z15" s="17">
        <v>0</v>
      </c>
      <c r="AA15" s="17" t="s">
        <v>107</v>
      </c>
      <c r="AB15" s="17" t="s">
        <v>35</v>
      </c>
      <c r="AC15" s="20" t="s">
        <v>35</v>
      </c>
      <c r="AD15" s="16">
        <f>datos_chargeback_2001_1!$AE15/100</f>
        <v>0</v>
      </c>
      <c r="AE15" s="17">
        <v>0</v>
      </c>
      <c r="AF15" s="17" t="s">
        <v>29</v>
      </c>
    </row>
    <row r="16" spans="1:32" x14ac:dyDescent="0.3">
      <c r="A16" s="34" t="s">
        <v>108</v>
      </c>
      <c r="B16" s="3">
        <v>44941</v>
      </c>
      <c r="C16" s="3" t="str">
        <f>TEXT(Tabla10[[#This Row],[Fecha de transacción]],"DDDD")</f>
        <v>domingo</v>
      </c>
      <c r="D16" s="3">
        <v>45002</v>
      </c>
      <c r="E16" s="4">
        <f>datos_chargeback_2001_1!$D16-datos_chargeback_2001_1!$B16</f>
        <v>61</v>
      </c>
      <c r="F16" s="5">
        <f>datos_chargeback_2001_1!$G16/100</f>
        <v>815.41</v>
      </c>
      <c r="G16" s="6">
        <v>81541</v>
      </c>
      <c r="H16" s="5">
        <f t="shared" si="0"/>
        <v>0</v>
      </c>
      <c r="I16" s="5">
        <v>0</v>
      </c>
      <c r="J16" s="6" t="s">
        <v>24</v>
      </c>
      <c r="K16" s="6" t="s">
        <v>25</v>
      </c>
      <c r="L16" s="6" t="s">
        <v>109</v>
      </c>
      <c r="M16" s="6" t="s">
        <v>41</v>
      </c>
      <c r="N16" s="6" t="s">
        <v>42</v>
      </c>
      <c r="O16" s="6" t="s">
        <v>70</v>
      </c>
      <c r="P16" s="6" t="s">
        <v>30</v>
      </c>
      <c r="Q16" s="6" t="s">
        <v>31</v>
      </c>
      <c r="R16" s="6">
        <v>81541</v>
      </c>
      <c r="S16" s="6" t="s">
        <v>110</v>
      </c>
      <c r="T16" s="6" t="s">
        <v>46</v>
      </c>
      <c r="U16" s="5">
        <f>datos_chargeback_2001_1!$V16/100</f>
        <v>815.41</v>
      </c>
      <c r="V16" s="6">
        <v>81541</v>
      </c>
      <c r="W16" s="5">
        <f>datos_chargeback_2001_1!$X16/100</f>
        <v>0</v>
      </c>
      <c r="X16" s="6">
        <v>0</v>
      </c>
      <c r="Y16" s="5">
        <f>datos_chargeback_2001_1!$Z16/100</f>
        <v>0</v>
      </c>
      <c r="Z16" s="6">
        <v>0</v>
      </c>
      <c r="AA16" s="6" t="s">
        <v>111</v>
      </c>
      <c r="AB16" s="6" t="s">
        <v>48</v>
      </c>
      <c r="AC16" s="8">
        <v>44941</v>
      </c>
      <c r="AD16" s="5">
        <f>datos_chargeback_2001_1!$AE16/100</f>
        <v>173.75</v>
      </c>
      <c r="AE16" s="6">
        <v>17375</v>
      </c>
      <c r="AF16" s="6" t="s">
        <v>50</v>
      </c>
    </row>
    <row r="17" spans="1:32" x14ac:dyDescent="0.3">
      <c r="A17" s="36" t="s">
        <v>113</v>
      </c>
      <c r="B17" s="14">
        <v>44942</v>
      </c>
      <c r="C17" s="14" t="str">
        <f>TEXT(Tabla10[[#This Row],[Fecha de transacción]],"DDDD")</f>
        <v>lunes</v>
      </c>
      <c r="D17" s="14">
        <v>45019</v>
      </c>
      <c r="E17" s="15">
        <f>datos_chargeback_2001_1!$D17-datos_chargeback_2001_1!$B17</f>
        <v>77</v>
      </c>
      <c r="F17" s="16">
        <f>datos_chargeback_2001_1!$G17/100</f>
        <v>35.97</v>
      </c>
      <c r="G17" s="17">
        <v>3597</v>
      </c>
      <c r="H17" s="16">
        <f t="shared" si="0"/>
        <v>0</v>
      </c>
      <c r="I17" s="16">
        <v>0</v>
      </c>
      <c r="J17" s="17" t="s">
        <v>24</v>
      </c>
      <c r="K17" s="17" t="s">
        <v>25</v>
      </c>
      <c r="L17" s="17" t="s">
        <v>26</v>
      </c>
      <c r="M17" s="17" t="s">
        <v>59</v>
      </c>
      <c r="N17" s="17" t="s">
        <v>42</v>
      </c>
      <c r="O17" s="17" t="s">
        <v>114</v>
      </c>
      <c r="P17" s="17" t="s">
        <v>54</v>
      </c>
      <c r="Q17" s="17" t="s">
        <v>31</v>
      </c>
      <c r="R17" s="17">
        <v>35970</v>
      </c>
      <c r="S17" s="17" t="s">
        <v>115</v>
      </c>
      <c r="T17" s="17" t="s">
        <v>116</v>
      </c>
      <c r="U17" s="16">
        <f>datos_chargeback_2001_1!$V17/100</f>
        <v>359.7</v>
      </c>
      <c r="V17" s="17">
        <v>35970</v>
      </c>
      <c r="W17" s="16">
        <f>datos_chargeback_2001_1!$X17/100</f>
        <v>0</v>
      </c>
      <c r="X17" s="17">
        <v>0</v>
      </c>
      <c r="Y17" s="16">
        <f>datos_chargeback_2001_1!$Z17/100</f>
        <v>0</v>
      </c>
      <c r="Z17" s="17">
        <v>0</v>
      </c>
      <c r="AA17" s="17" t="s">
        <v>117</v>
      </c>
      <c r="AB17" s="17" t="s">
        <v>35</v>
      </c>
      <c r="AC17" s="20" t="s">
        <v>35</v>
      </c>
      <c r="AD17" s="16">
        <f>datos_chargeback_2001_1!$AE17/100</f>
        <v>0</v>
      </c>
      <c r="AE17" s="17">
        <v>0</v>
      </c>
      <c r="AF17" s="17" t="s">
        <v>36</v>
      </c>
    </row>
    <row r="18" spans="1:32" x14ac:dyDescent="0.3">
      <c r="A18" s="35" t="s">
        <v>118</v>
      </c>
      <c r="B18" s="9">
        <v>44943</v>
      </c>
      <c r="C18" s="9" t="str">
        <f>TEXT(Tabla10[[#This Row],[Fecha de transacción]],"DDDD")</f>
        <v>martes</v>
      </c>
      <c r="D18" s="9">
        <v>45028</v>
      </c>
      <c r="E18" s="10">
        <f>datos_chargeback_2001_1!$D18-datos_chargeback_2001_1!$B18</f>
        <v>85</v>
      </c>
      <c r="F18" s="11">
        <f>datos_chargeback_2001_1!$G18/100</f>
        <v>366.85</v>
      </c>
      <c r="G18" s="12">
        <v>36685</v>
      </c>
      <c r="H18" s="11">
        <f t="shared" si="0"/>
        <v>0</v>
      </c>
      <c r="I18" s="11">
        <v>1.46</v>
      </c>
      <c r="J18" s="12" t="s">
        <v>38</v>
      </c>
      <c r="K18" s="12" t="s">
        <v>25</v>
      </c>
      <c r="L18" s="12" t="s">
        <v>119</v>
      </c>
      <c r="M18" s="12" t="s">
        <v>93</v>
      </c>
      <c r="N18" s="12" t="s">
        <v>42</v>
      </c>
      <c r="O18" s="12" t="s">
        <v>29</v>
      </c>
      <c r="P18" s="12" t="s">
        <v>30</v>
      </c>
      <c r="Q18" s="12" t="s">
        <v>44</v>
      </c>
      <c r="R18" s="12">
        <v>36685</v>
      </c>
      <c r="S18" s="12" t="s">
        <v>120</v>
      </c>
      <c r="T18" s="12" t="s">
        <v>61</v>
      </c>
      <c r="U18" s="11">
        <f>datos_chargeback_2001_1!$V18/100</f>
        <v>0</v>
      </c>
      <c r="V18" s="12">
        <v>0</v>
      </c>
      <c r="W18" s="11">
        <f>datos_chargeback_2001_1!$X18/100</f>
        <v>366.85</v>
      </c>
      <c r="X18" s="12">
        <v>36685</v>
      </c>
      <c r="Y18" s="11">
        <f>datos_chargeback_2001_1!$Z18/100</f>
        <v>0</v>
      </c>
      <c r="Z18" s="12">
        <v>0</v>
      </c>
      <c r="AA18" s="12" t="s">
        <v>121</v>
      </c>
      <c r="AB18" s="12" t="s">
        <v>35</v>
      </c>
      <c r="AC18" s="13" t="s">
        <v>35</v>
      </c>
      <c r="AD18" s="11">
        <f>datos_chargeback_2001_1!$AE18/100</f>
        <v>0</v>
      </c>
      <c r="AE18" s="12">
        <v>0</v>
      </c>
      <c r="AF18" s="12" t="s">
        <v>36</v>
      </c>
    </row>
    <row r="19" spans="1:32" x14ac:dyDescent="0.3">
      <c r="A19" s="34" t="s">
        <v>122</v>
      </c>
      <c r="B19" s="3">
        <v>44944</v>
      </c>
      <c r="C19" s="3" t="str">
        <f>TEXT(Tabla10[[#This Row],[Fecha de transacción]],"DDDD")</f>
        <v>miércoles</v>
      </c>
      <c r="D19" s="3">
        <v>45012</v>
      </c>
      <c r="E19" s="4">
        <f>datos_chargeback_2001_1!$D19-datos_chargeback_2001_1!$B19</f>
        <v>68</v>
      </c>
      <c r="F19" s="5">
        <f>datos_chargeback_2001_1!$G19/100</f>
        <v>84.05</v>
      </c>
      <c r="G19" s="6">
        <v>8405</v>
      </c>
      <c r="H19" s="5">
        <f t="shared" si="0"/>
        <v>0</v>
      </c>
      <c r="I19" s="5">
        <v>0</v>
      </c>
      <c r="J19" s="6" t="s">
        <v>24</v>
      </c>
      <c r="K19" s="6" t="s">
        <v>25</v>
      </c>
      <c r="L19" s="6" t="s">
        <v>80</v>
      </c>
      <c r="M19" s="6" t="s">
        <v>85</v>
      </c>
      <c r="N19" s="6" t="s">
        <v>42</v>
      </c>
      <c r="O19" s="6" t="s">
        <v>36</v>
      </c>
      <c r="P19" s="6" t="s">
        <v>54</v>
      </c>
      <c r="Q19" s="6" t="s">
        <v>66</v>
      </c>
      <c r="R19" s="6">
        <v>84050</v>
      </c>
      <c r="S19" s="6" t="s">
        <v>123</v>
      </c>
      <c r="T19" s="6" t="s">
        <v>61</v>
      </c>
      <c r="U19" s="5">
        <f>datos_chargeback_2001_1!$V19/100</f>
        <v>0</v>
      </c>
      <c r="V19" s="6">
        <v>0</v>
      </c>
      <c r="W19" s="5">
        <f>datos_chargeback_2001_1!$X19/100</f>
        <v>840.5</v>
      </c>
      <c r="X19" s="6">
        <v>84050</v>
      </c>
      <c r="Y19" s="5">
        <f>datos_chargeback_2001_1!$Z19/100</f>
        <v>0</v>
      </c>
      <c r="Z19" s="6">
        <v>0</v>
      </c>
      <c r="AA19" s="6" t="s">
        <v>124</v>
      </c>
      <c r="AB19" s="6" t="s">
        <v>48</v>
      </c>
      <c r="AC19" s="8">
        <v>44944</v>
      </c>
      <c r="AD19" s="5">
        <f>datos_chargeback_2001_1!$AE19/100</f>
        <v>756.17</v>
      </c>
      <c r="AE19" s="6">
        <v>75617</v>
      </c>
      <c r="AF19" s="6" t="s">
        <v>36</v>
      </c>
    </row>
    <row r="20" spans="1:32" x14ac:dyDescent="0.3">
      <c r="A20" s="34" t="s">
        <v>126</v>
      </c>
      <c r="B20" s="3">
        <v>44945</v>
      </c>
      <c r="C20" s="3" t="str">
        <f>TEXT(Tabla10[[#This Row],[Fecha de transacción]],"DDDD")</f>
        <v>jueves</v>
      </c>
      <c r="D20" s="3">
        <v>45023</v>
      </c>
      <c r="E20" s="4">
        <f>datos_chargeback_2001_1!$D20-datos_chargeback_2001_1!$B20</f>
        <v>78</v>
      </c>
      <c r="F20" s="5">
        <f>datos_chargeback_2001_1!$G20/100</f>
        <v>653.48</v>
      </c>
      <c r="G20" s="6">
        <v>65348</v>
      </c>
      <c r="H20" s="5">
        <f t="shared" si="0"/>
        <v>0</v>
      </c>
      <c r="I20" s="5">
        <v>0.82</v>
      </c>
      <c r="J20" s="6" t="s">
        <v>24</v>
      </c>
      <c r="K20" s="6" t="s">
        <v>25</v>
      </c>
      <c r="L20" s="6" t="s">
        <v>119</v>
      </c>
      <c r="M20" s="6" t="s">
        <v>27</v>
      </c>
      <c r="N20" s="6" t="s">
        <v>42</v>
      </c>
      <c r="O20" s="6" t="s">
        <v>70</v>
      </c>
      <c r="P20" s="6" t="s">
        <v>54</v>
      </c>
      <c r="Q20" s="6" t="s">
        <v>44</v>
      </c>
      <c r="R20" s="6">
        <v>65348</v>
      </c>
      <c r="S20" s="6" t="s">
        <v>127</v>
      </c>
      <c r="T20" s="6" t="s">
        <v>116</v>
      </c>
      <c r="U20" s="5">
        <f>datos_chargeback_2001_1!$V20/100</f>
        <v>653.48</v>
      </c>
      <c r="V20" s="6">
        <v>65348</v>
      </c>
      <c r="W20" s="5">
        <f>datos_chargeback_2001_1!$X20/100</f>
        <v>0</v>
      </c>
      <c r="X20" s="6">
        <v>0</v>
      </c>
      <c r="Y20" s="5">
        <f>datos_chargeback_2001_1!$Z20/100</f>
        <v>0</v>
      </c>
      <c r="Z20" s="6">
        <v>0</v>
      </c>
      <c r="AA20" s="6" t="s">
        <v>128</v>
      </c>
      <c r="AB20" s="6" t="s">
        <v>48</v>
      </c>
      <c r="AC20" s="8">
        <v>44945</v>
      </c>
      <c r="AD20" s="5">
        <f>datos_chargeback_2001_1!$AE20/100</f>
        <v>432.94</v>
      </c>
      <c r="AE20" s="6">
        <v>43294</v>
      </c>
      <c r="AF20" s="6" t="s">
        <v>43</v>
      </c>
    </row>
    <row r="21" spans="1:32" x14ac:dyDescent="0.3">
      <c r="A21" s="36" t="s">
        <v>130</v>
      </c>
      <c r="B21" s="14">
        <v>44946</v>
      </c>
      <c r="C21" s="14" t="str">
        <f>TEXT(Tabla10[[#This Row],[Fecha de transacción]],"DDDD")</f>
        <v>viernes</v>
      </c>
      <c r="D21" s="14">
        <v>45028</v>
      </c>
      <c r="E21" s="15">
        <f>datos_chargeback_2001_1!$D21-datos_chargeback_2001_1!$B21</f>
        <v>82</v>
      </c>
      <c r="F21" s="16">
        <f>datos_chargeback_2001_1!$G21/100</f>
        <v>918.15</v>
      </c>
      <c r="G21" s="17">
        <v>91815</v>
      </c>
      <c r="H21" s="16">
        <f t="shared" si="0"/>
        <v>0</v>
      </c>
      <c r="I21" s="16">
        <v>0</v>
      </c>
      <c r="J21" s="17" t="s">
        <v>24</v>
      </c>
      <c r="K21" s="17" t="s">
        <v>25</v>
      </c>
      <c r="L21" s="17" t="s">
        <v>80</v>
      </c>
      <c r="M21" s="17" t="s">
        <v>59</v>
      </c>
      <c r="N21" s="17" t="s">
        <v>28</v>
      </c>
      <c r="O21" s="17" t="s">
        <v>70</v>
      </c>
      <c r="P21" s="17" t="s">
        <v>54</v>
      </c>
      <c r="Q21" s="17" t="s">
        <v>44</v>
      </c>
      <c r="R21" s="17">
        <v>91815</v>
      </c>
      <c r="S21" s="17" t="s">
        <v>131</v>
      </c>
      <c r="T21" s="17" t="s">
        <v>33</v>
      </c>
      <c r="U21" s="16">
        <f>datos_chargeback_2001_1!$V21/100</f>
        <v>0</v>
      </c>
      <c r="V21" s="17">
        <v>0</v>
      </c>
      <c r="W21" s="16">
        <f>datos_chargeback_2001_1!$X21/100</f>
        <v>0</v>
      </c>
      <c r="X21" s="17">
        <v>0</v>
      </c>
      <c r="Y21" s="16">
        <f>datos_chargeback_2001_1!$Z21/100</f>
        <v>918.15</v>
      </c>
      <c r="Z21" s="17">
        <v>91815</v>
      </c>
      <c r="AA21" s="17" t="s">
        <v>132</v>
      </c>
      <c r="AB21" s="17" t="s">
        <v>35</v>
      </c>
      <c r="AC21" s="20" t="s">
        <v>35</v>
      </c>
      <c r="AD21" s="16">
        <f>datos_chargeback_2001_1!$AE21/100</f>
        <v>0</v>
      </c>
      <c r="AE21" s="17">
        <v>0</v>
      </c>
      <c r="AF21" s="17" t="s">
        <v>53</v>
      </c>
    </row>
    <row r="22" spans="1:32" x14ac:dyDescent="0.3">
      <c r="A22" s="35" t="s">
        <v>133</v>
      </c>
      <c r="B22" s="9">
        <v>44947</v>
      </c>
      <c r="C22" s="9" t="str">
        <f>TEXT(Tabla10[[#This Row],[Fecha de transacción]],"DDDD")</f>
        <v>sábado</v>
      </c>
      <c r="D22" s="9">
        <v>45020</v>
      </c>
      <c r="E22" s="10">
        <f>datos_chargeback_2001_1!$D22-datos_chargeback_2001_1!$B22</f>
        <v>73</v>
      </c>
      <c r="F22" s="11">
        <f>datos_chargeback_2001_1!$G22/100</f>
        <v>770.86</v>
      </c>
      <c r="G22" s="12">
        <v>77086</v>
      </c>
      <c r="H22" s="11">
        <f t="shared" si="0"/>
        <v>0</v>
      </c>
      <c r="I22" s="11">
        <v>0.15</v>
      </c>
      <c r="J22" s="12" t="s">
        <v>38</v>
      </c>
      <c r="K22" s="12" t="s">
        <v>25</v>
      </c>
      <c r="L22" s="12" t="s">
        <v>109</v>
      </c>
      <c r="M22" s="12" t="s">
        <v>41</v>
      </c>
      <c r="N22" s="12" t="s">
        <v>42</v>
      </c>
      <c r="O22" s="12" t="s">
        <v>43</v>
      </c>
      <c r="P22" s="12" t="s">
        <v>30</v>
      </c>
      <c r="Q22" s="12" t="s">
        <v>44</v>
      </c>
      <c r="R22" s="12">
        <v>77086</v>
      </c>
      <c r="S22" s="12" t="s">
        <v>134</v>
      </c>
      <c r="T22" s="12" t="s">
        <v>61</v>
      </c>
      <c r="U22" s="11">
        <f>datos_chargeback_2001_1!$V22/100</f>
        <v>0</v>
      </c>
      <c r="V22" s="12">
        <v>0</v>
      </c>
      <c r="W22" s="11">
        <f>datos_chargeback_2001_1!$X22/100</f>
        <v>770.86</v>
      </c>
      <c r="X22" s="12">
        <v>77086</v>
      </c>
      <c r="Y22" s="11">
        <f>datos_chargeback_2001_1!$Z22/100</f>
        <v>0</v>
      </c>
      <c r="Z22" s="12">
        <v>0</v>
      </c>
      <c r="AA22" s="12" t="s">
        <v>135</v>
      </c>
      <c r="AB22" s="12" t="s">
        <v>35</v>
      </c>
      <c r="AC22" s="13" t="s">
        <v>35</v>
      </c>
      <c r="AD22" s="11">
        <f>datos_chargeback_2001_1!$AE22/100</f>
        <v>0</v>
      </c>
      <c r="AE22" s="12">
        <v>0</v>
      </c>
      <c r="AF22" s="12" t="s">
        <v>53</v>
      </c>
    </row>
    <row r="23" spans="1:32" x14ac:dyDescent="0.3">
      <c r="A23" s="34" t="s">
        <v>136</v>
      </c>
      <c r="B23" s="3">
        <v>44948</v>
      </c>
      <c r="C23" s="3" t="str">
        <f>TEXT(Tabla10[[#This Row],[Fecha de transacción]],"DDDD")</f>
        <v>domingo</v>
      </c>
      <c r="D23" s="3">
        <v>45026</v>
      </c>
      <c r="E23" s="4">
        <f>datos_chargeback_2001_1!$D23-datos_chargeback_2001_1!$B23</f>
        <v>78</v>
      </c>
      <c r="F23" s="5">
        <f>datos_chargeback_2001_1!$G23/100</f>
        <v>601.67999999999995</v>
      </c>
      <c r="G23" s="6">
        <v>60168</v>
      </c>
      <c r="H23" s="5">
        <f t="shared" si="0"/>
        <v>0</v>
      </c>
      <c r="I23" s="5">
        <v>0</v>
      </c>
      <c r="J23" s="6" t="s">
        <v>38</v>
      </c>
      <c r="K23" s="6" t="s">
        <v>25</v>
      </c>
      <c r="L23" s="6" t="s">
        <v>109</v>
      </c>
      <c r="M23" s="6" t="s">
        <v>93</v>
      </c>
      <c r="N23" s="6" t="s">
        <v>42</v>
      </c>
      <c r="O23" s="6" t="s">
        <v>36</v>
      </c>
      <c r="P23" s="6" t="s">
        <v>54</v>
      </c>
      <c r="Q23" s="6" t="s">
        <v>75</v>
      </c>
      <c r="R23" s="6">
        <v>60168</v>
      </c>
      <c r="S23" s="6" t="s">
        <v>137</v>
      </c>
      <c r="T23" s="6" t="s">
        <v>116</v>
      </c>
      <c r="U23" s="5">
        <f>datos_chargeback_2001_1!$V23/100</f>
        <v>601.67999999999995</v>
      </c>
      <c r="V23" s="6">
        <v>60168</v>
      </c>
      <c r="W23" s="5">
        <f>datos_chargeback_2001_1!$X23/100</f>
        <v>0</v>
      </c>
      <c r="X23" s="6">
        <v>0</v>
      </c>
      <c r="Y23" s="5">
        <f>datos_chargeback_2001_1!$Z23/100</f>
        <v>0</v>
      </c>
      <c r="Z23" s="6">
        <v>0</v>
      </c>
      <c r="AA23" s="6" t="s">
        <v>138</v>
      </c>
      <c r="AB23" s="6" t="s">
        <v>35</v>
      </c>
      <c r="AC23" s="7" t="s">
        <v>35</v>
      </c>
      <c r="AD23" s="5">
        <f>datos_chargeback_2001_1!$AE23/100</f>
        <v>0</v>
      </c>
      <c r="AE23" s="6">
        <v>0</v>
      </c>
      <c r="AF23" s="6" t="s">
        <v>43</v>
      </c>
    </row>
    <row r="24" spans="1:32" x14ac:dyDescent="0.3">
      <c r="A24" s="35" t="s">
        <v>139</v>
      </c>
      <c r="B24" s="9">
        <v>44949</v>
      </c>
      <c r="C24" s="9" t="str">
        <f>TEXT(Tabla10[[#This Row],[Fecha de transacción]],"DDDD")</f>
        <v>lunes</v>
      </c>
      <c r="D24" s="9">
        <v>45020</v>
      </c>
      <c r="E24" s="10">
        <f>datos_chargeback_2001_1!$D24-datos_chargeback_2001_1!$B24</f>
        <v>71</v>
      </c>
      <c r="F24" s="11">
        <f>datos_chargeback_2001_1!$G24/100</f>
        <v>614.75</v>
      </c>
      <c r="G24" s="12">
        <v>61475</v>
      </c>
      <c r="H24" s="11">
        <f t="shared" si="0"/>
        <v>0</v>
      </c>
      <c r="I24" s="11">
        <v>1.44</v>
      </c>
      <c r="J24" s="12" t="s">
        <v>38</v>
      </c>
      <c r="K24" s="12" t="s">
        <v>25</v>
      </c>
      <c r="L24" s="12" t="s">
        <v>109</v>
      </c>
      <c r="M24" s="12" t="s">
        <v>93</v>
      </c>
      <c r="N24" s="12" t="s">
        <v>42</v>
      </c>
      <c r="O24" s="12" t="s">
        <v>114</v>
      </c>
      <c r="P24" s="12" t="s">
        <v>30</v>
      </c>
      <c r="Q24" s="12" t="s">
        <v>66</v>
      </c>
      <c r="R24" s="12">
        <v>61475</v>
      </c>
      <c r="S24" s="12" t="s">
        <v>140</v>
      </c>
      <c r="T24" s="12" t="s">
        <v>116</v>
      </c>
      <c r="U24" s="11">
        <f>datos_chargeback_2001_1!$V24/100</f>
        <v>614.75</v>
      </c>
      <c r="V24" s="12">
        <v>61475</v>
      </c>
      <c r="W24" s="11">
        <f>datos_chargeback_2001_1!$X24/100</f>
        <v>0</v>
      </c>
      <c r="X24" s="12">
        <v>0</v>
      </c>
      <c r="Y24" s="11">
        <f>datos_chargeback_2001_1!$Z24/100</f>
        <v>0</v>
      </c>
      <c r="Z24" s="12">
        <v>0</v>
      </c>
      <c r="AA24" s="12" t="s">
        <v>141</v>
      </c>
      <c r="AB24" s="12" t="s">
        <v>35</v>
      </c>
      <c r="AC24" s="13" t="s">
        <v>35</v>
      </c>
      <c r="AD24" s="11">
        <f>datos_chargeback_2001_1!$AE24/100</f>
        <v>0</v>
      </c>
      <c r="AE24" s="12">
        <v>0</v>
      </c>
      <c r="AF24" s="12" t="s">
        <v>50</v>
      </c>
    </row>
    <row r="25" spans="1:32" x14ac:dyDescent="0.3">
      <c r="A25" s="36" t="s">
        <v>142</v>
      </c>
      <c r="B25" s="14">
        <v>44950</v>
      </c>
      <c r="C25" s="14" t="str">
        <f>TEXT(Tabla10[[#This Row],[Fecha de transacción]],"DDDD")</f>
        <v>martes</v>
      </c>
      <c r="D25" s="14">
        <v>45012</v>
      </c>
      <c r="E25" s="15">
        <f>datos_chargeback_2001_1!$D25-datos_chargeback_2001_1!$B25</f>
        <v>62</v>
      </c>
      <c r="F25" s="16">
        <f>datos_chargeback_2001_1!$G25/100</f>
        <v>42.87</v>
      </c>
      <c r="G25" s="17">
        <v>4287</v>
      </c>
      <c r="H25" s="16">
        <f t="shared" si="0"/>
        <v>0</v>
      </c>
      <c r="I25" s="16">
        <v>0</v>
      </c>
      <c r="J25" s="17" t="s">
        <v>38</v>
      </c>
      <c r="K25" s="17" t="s">
        <v>25</v>
      </c>
      <c r="L25" s="17" t="s">
        <v>40</v>
      </c>
      <c r="M25" s="17" t="s">
        <v>27</v>
      </c>
      <c r="N25" s="17" t="s">
        <v>42</v>
      </c>
      <c r="O25" s="17" t="s">
        <v>50</v>
      </c>
      <c r="P25" s="17" t="s">
        <v>30</v>
      </c>
      <c r="Q25" s="17" t="s">
        <v>75</v>
      </c>
      <c r="R25" s="17">
        <v>42870</v>
      </c>
      <c r="S25" s="17" t="s">
        <v>143</v>
      </c>
      <c r="T25" s="17" t="s">
        <v>61</v>
      </c>
      <c r="U25" s="16">
        <f>datos_chargeback_2001_1!$V25/100</f>
        <v>0</v>
      </c>
      <c r="V25" s="17">
        <v>0</v>
      </c>
      <c r="W25" s="16">
        <f>datos_chargeback_2001_1!$X25/100</f>
        <v>428.7</v>
      </c>
      <c r="X25" s="17">
        <v>42870</v>
      </c>
      <c r="Y25" s="16">
        <f>datos_chargeback_2001_1!$Z25/100</f>
        <v>0</v>
      </c>
      <c r="Z25" s="17">
        <v>0</v>
      </c>
      <c r="AA25" s="17" t="s">
        <v>144</v>
      </c>
      <c r="AB25" s="17" t="s">
        <v>48</v>
      </c>
      <c r="AC25" s="18">
        <v>44950</v>
      </c>
      <c r="AD25" s="16">
        <f>datos_chargeback_2001_1!$AE25/100</f>
        <v>428.58</v>
      </c>
      <c r="AE25" s="17">
        <v>42858</v>
      </c>
      <c r="AF25" s="17" t="s">
        <v>50</v>
      </c>
    </row>
    <row r="26" spans="1:32" x14ac:dyDescent="0.3">
      <c r="A26" s="34" t="s">
        <v>145</v>
      </c>
      <c r="B26" s="3">
        <v>44951</v>
      </c>
      <c r="C26" s="3" t="str">
        <f>TEXT(Tabla10[[#This Row],[Fecha de transacción]],"DDDD")</f>
        <v>miércoles</v>
      </c>
      <c r="D26" s="3">
        <v>45027</v>
      </c>
      <c r="E26" s="4">
        <f>datos_chargeback_2001_1!$D26-datos_chargeback_2001_1!$B26</f>
        <v>76</v>
      </c>
      <c r="F26" s="5">
        <f>datos_chargeback_2001_1!$G26/100</f>
        <v>422.41</v>
      </c>
      <c r="G26" s="6">
        <v>42241</v>
      </c>
      <c r="H26" s="5">
        <f t="shared" si="0"/>
        <v>0</v>
      </c>
      <c r="I26" s="5">
        <v>0</v>
      </c>
      <c r="J26" s="6" t="s">
        <v>24</v>
      </c>
      <c r="K26" s="6" t="s">
        <v>25</v>
      </c>
      <c r="L26" s="6" t="s">
        <v>109</v>
      </c>
      <c r="M26" s="6" t="s">
        <v>85</v>
      </c>
      <c r="N26" s="6" t="s">
        <v>42</v>
      </c>
      <c r="O26" s="6" t="s">
        <v>64</v>
      </c>
      <c r="P26" s="6" t="s">
        <v>54</v>
      </c>
      <c r="Q26" s="6" t="s">
        <v>44</v>
      </c>
      <c r="R26" s="6">
        <v>42241</v>
      </c>
      <c r="S26" s="6" t="s">
        <v>146</v>
      </c>
      <c r="T26" s="6" t="s">
        <v>116</v>
      </c>
      <c r="U26" s="5">
        <f>datos_chargeback_2001_1!$V26/100</f>
        <v>422.41</v>
      </c>
      <c r="V26" s="6">
        <v>42241</v>
      </c>
      <c r="W26" s="5">
        <f>datos_chargeback_2001_1!$X26/100</f>
        <v>0</v>
      </c>
      <c r="X26" s="6">
        <v>0</v>
      </c>
      <c r="Y26" s="5">
        <f>datos_chargeback_2001_1!$Z26/100</f>
        <v>0</v>
      </c>
      <c r="Z26" s="6">
        <v>0</v>
      </c>
      <c r="AA26" s="6" t="s">
        <v>147</v>
      </c>
      <c r="AB26" s="6" t="s">
        <v>35</v>
      </c>
      <c r="AC26" s="7" t="s">
        <v>35</v>
      </c>
      <c r="AD26" s="5">
        <f>datos_chargeback_2001_1!$AE26/100</f>
        <v>0</v>
      </c>
      <c r="AE26" s="6">
        <v>0</v>
      </c>
      <c r="AF26" s="6" t="s">
        <v>29</v>
      </c>
    </row>
    <row r="27" spans="1:32" x14ac:dyDescent="0.3">
      <c r="A27" s="36" t="s">
        <v>148</v>
      </c>
      <c r="B27" s="14">
        <v>44952</v>
      </c>
      <c r="C27" s="14" t="str">
        <f>TEXT(Tabla10[[#This Row],[Fecha de transacción]],"DDDD")</f>
        <v>jueves</v>
      </c>
      <c r="D27" s="14">
        <v>45015</v>
      </c>
      <c r="E27" s="15">
        <f>datos_chargeback_2001_1!$D27-datos_chargeback_2001_1!$B27</f>
        <v>63</v>
      </c>
      <c r="F27" s="16">
        <f>datos_chargeback_2001_1!$G27/100</f>
        <v>994.04</v>
      </c>
      <c r="G27" s="17">
        <v>99404</v>
      </c>
      <c r="H27" s="16">
        <f t="shared" si="0"/>
        <v>0</v>
      </c>
      <c r="I27" s="16">
        <v>0</v>
      </c>
      <c r="J27" s="17" t="s">
        <v>38</v>
      </c>
      <c r="K27" s="17" t="s">
        <v>25</v>
      </c>
      <c r="L27" s="17" t="s">
        <v>40</v>
      </c>
      <c r="M27" s="17" t="s">
        <v>59</v>
      </c>
      <c r="N27" s="17" t="s">
        <v>42</v>
      </c>
      <c r="O27" s="17" t="s">
        <v>64</v>
      </c>
      <c r="P27" s="17" t="s">
        <v>54</v>
      </c>
      <c r="Q27" s="17" t="s">
        <v>75</v>
      </c>
      <c r="R27" s="17">
        <v>99404</v>
      </c>
      <c r="S27" s="17" t="s">
        <v>149</v>
      </c>
      <c r="T27" s="17" t="s">
        <v>46</v>
      </c>
      <c r="U27" s="16">
        <f>datos_chargeback_2001_1!$V27/100</f>
        <v>994.04</v>
      </c>
      <c r="V27" s="17">
        <v>99404</v>
      </c>
      <c r="W27" s="16">
        <f>datos_chargeback_2001_1!$X27/100</f>
        <v>0</v>
      </c>
      <c r="X27" s="17">
        <v>0</v>
      </c>
      <c r="Y27" s="16">
        <f>datos_chargeback_2001_1!$Z27/100</f>
        <v>0</v>
      </c>
      <c r="Z27" s="17">
        <v>0</v>
      </c>
      <c r="AA27" s="17" t="s">
        <v>150</v>
      </c>
      <c r="AB27" s="17" t="s">
        <v>35</v>
      </c>
      <c r="AC27" s="20" t="s">
        <v>35</v>
      </c>
      <c r="AD27" s="16">
        <f>datos_chargeback_2001_1!$AE27/100</f>
        <v>0</v>
      </c>
      <c r="AE27" s="17">
        <v>0</v>
      </c>
      <c r="AF27" s="17" t="s">
        <v>53</v>
      </c>
    </row>
    <row r="28" spans="1:32" x14ac:dyDescent="0.3">
      <c r="A28" s="34" t="s">
        <v>151</v>
      </c>
      <c r="B28" s="3">
        <v>44953</v>
      </c>
      <c r="C28" s="3" t="str">
        <f>TEXT(Tabla10[[#This Row],[Fecha de transacción]],"DDDD")</f>
        <v>viernes</v>
      </c>
      <c r="D28" s="3">
        <v>45032</v>
      </c>
      <c r="E28" s="4">
        <f>datos_chargeback_2001_1!$D28-datos_chargeback_2001_1!$B28</f>
        <v>79</v>
      </c>
      <c r="F28" s="5">
        <f>datos_chargeback_2001_1!$G28/100</f>
        <v>942.98</v>
      </c>
      <c r="G28" s="6">
        <v>94298</v>
      </c>
      <c r="H28" s="5">
        <f t="shared" si="0"/>
        <v>0</v>
      </c>
      <c r="I28" s="5">
        <v>0</v>
      </c>
      <c r="J28" s="6" t="s">
        <v>38</v>
      </c>
      <c r="K28" s="6" t="s">
        <v>25</v>
      </c>
      <c r="L28" s="6" t="s">
        <v>74</v>
      </c>
      <c r="M28" s="6" t="s">
        <v>85</v>
      </c>
      <c r="N28" s="6" t="s">
        <v>28</v>
      </c>
      <c r="O28" s="6" t="s">
        <v>114</v>
      </c>
      <c r="P28" s="6" t="s">
        <v>30</v>
      </c>
      <c r="Q28" s="6" t="s">
        <v>31</v>
      </c>
      <c r="R28" s="6">
        <v>94298</v>
      </c>
      <c r="S28" s="6" t="s">
        <v>152</v>
      </c>
      <c r="T28" s="6" t="s">
        <v>33</v>
      </c>
      <c r="U28" s="5">
        <f>datos_chargeback_2001_1!$V28/100</f>
        <v>0</v>
      </c>
      <c r="V28" s="6">
        <v>0</v>
      </c>
      <c r="W28" s="5">
        <f>datos_chargeback_2001_1!$X28/100</f>
        <v>0</v>
      </c>
      <c r="X28" s="6">
        <v>0</v>
      </c>
      <c r="Y28" s="5">
        <f>datos_chargeback_2001_1!$Z28/100</f>
        <v>942.98</v>
      </c>
      <c r="Z28" s="6">
        <v>94298</v>
      </c>
      <c r="AA28" s="6" t="s">
        <v>153</v>
      </c>
      <c r="AB28" s="6" t="s">
        <v>35</v>
      </c>
      <c r="AC28" s="7" t="s">
        <v>35</v>
      </c>
      <c r="AD28" s="5">
        <f>datos_chargeback_2001_1!$AE28/100</f>
        <v>0</v>
      </c>
      <c r="AE28" s="6">
        <v>0</v>
      </c>
      <c r="AF28" s="6" t="s">
        <v>53</v>
      </c>
    </row>
    <row r="29" spans="1:32" x14ac:dyDescent="0.3">
      <c r="A29" s="36" t="s">
        <v>154</v>
      </c>
      <c r="B29" s="14">
        <v>44954</v>
      </c>
      <c r="C29" s="14" t="str">
        <f>TEXT(Tabla10[[#This Row],[Fecha de transacción]],"DDDD")</f>
        <v>sábado</v>
      </c>
      <c r="D29" s="14">
        <v>45018</v>
      </c>
      <c r="E29" s="15">
        <f>datos_chargeback_2001_1!$D29-datos_chargeback_2001_1!$B29</f>
        <v>64</v>
      </c>
      <c r="F29" s="16">
        <f>datos_chargeback_2001_1!$G29/100</f>
        <v>379.56</v>
      </c>
      <c r="G29" s="17">
        <v>37956</v>
      </c>
      <c r="H29" s="16">
        <f t="shared" si="0"/>
        <v>0</v>
      </c>
      <c r="I29" s="16">
        <v>1.17</v>
      </c>
      <c r="J29" s="17" t="s">
        <v>38</v>
      </c>
      <c r="K29" s="17" t="s">
        <v>25</v>
      </c>
      <c r="L29" s="17" t="s">
        <v>74</v>
      </c>
      <c r="M29" s="17" t="s">
        <v>59</v>
      </c>
      <c r="N29" s="17" t="s">
        <v>42</v>
      </c>
      <c r="O29" s="17" t="s">
        <v>36</v>
      </c>
      <c r="P29" s="17" t="s">
        <v>54</v>
      </c>
      <c r="Q29" s="17" t="s">
        <v>55</v>
      </c>
      <c r="R29" s="17">
        <v>37956</v>
      </c>
      <c r="S29" s="17" t="s">
        <v>155</v>
      </c>
      <c r="T29" s="17" t="s">
        <v>116</v>
      </c>
      <c r="U29" s="16">
        <f>datos_chargeback_2001_1!$V29/100</f>
        <v>379.56</v>
      </c>
      <c r="V29" s="17">
        <v>37956</v>
      </c>
      <c r="W29" s="16">
        <f>datos_chargeback_2001_1!$X29/100</f>
        <v>0</v>
      </c>
      <c r="X29" s="17">
        <v>0</v>
      </c>
      <c r="Y29" s="16">
        <f>datos_chargeback_2001_1!$Z29/100</f>
        <v>0</v>
      </c>
      <c r="Z29" s="17">
        <v>0</v>
      </c>
      <c r="AA29" s="17" t="s">
        <v>156</v>
      </c>
      <c r="AB29" s="17" t="s">
        <v>48</v>
      </c>
      <c r="AC29" s="18">
        <v>44954</v>
      </c>
      <c r="AD29" s="16">
        <f>datos_chargeback_2001_1!$AE29/100</f>
        <v>402.29</v>
      </c>
      <c r="AE29" s="17">
        <v>40229</v>
      </c>
      <c r="AF29" s="17" t="s">
        <v>53</v>
      </c>
    </row>
    <row r="30" spans="1:32" x14ac:dyDescent="0.3">
      <c r="A30" s="35" t="s">
        <v>158</v>
      </c>
      <c r="B30" s="9">
        <v>44955</v>
      </c>
      <c r="C30" s="9" t="str">
        <f>TEXT(Tabla10[[#This Row],[Fecha de transacción]],"DDDD")</f>
        <v>domingo</v>
      </c>
      <c r="D30" s="9">
        <v>45043</v>
      </c>
      <c r="E30" s="10">
        <f>datos_chargeback_2001_1!$D30-datos_chargeback_2001_1!$B30</f>
        <v>88</v>
      </c>
      <c r="F30" s="11">
        <f>datos_chargeback_2001_1!$G30/100</f>
        <v>296.11</v>
      </c>
      <c r="G30" s="12">
        <v>29611</v>
      </c>
      <c r="H30" s="11">
        <f t="shared" si="0"/>
        <v>0</v>
      </c>
      <c r="I30" s="11">
        <v>0</v>
      </c>
      <c r="J30" s="12" t="s">
        <v>24</v>
      </c>
      <c r="K30" s="12" t="s">
        <v>25</v>
      </c>
      <c r="L30" s="12" t="s">
        <v>40</v>
      </c>
      <c r="M30" s="12" t="s">
        <v>27</v>
      </c>
      <c r="N30" s="12" t="s">
        <v>28</v>
      </c>
      <c r="O30" s="12" t="s">
        <v>53</v>
      </c>
      <c r="P30" s="12" t="s">
        <v>30</v>
      </c>
      <c r="Q30" s="12" t="s">
        <v>75</v>
      </c>
      <c r="R30" s="12">
        <v>29611</v>
      </c>
      <c r="S30" s="12" t="s">
        <v>159</v>
      </c>
      <c r="T30" s="12" t="s">
        <v>33</v>
      </c>
      <c r="U30" s="11">
        <f>datos_chargeback_2001_1!$V30/100</f>
        <v>0</v>
      </c>
      <c r="V30" s="12">
        <v>0</v>
      </c>
      <c r="W30" s="11">
        <f>datos_chargeback_2001_1!$X30/100</f>
        <v>0</v>
      </c>
      <c r="X30" s="12">
        <v>0</v>
      </c>
      <c r="Y30" s="11">
        <f>datos_chargeback_2001_1!$Z30/100</f>
        <v>296.11</v>
      </c>
      <c r="Z30" s="12">
        <v>29611</v>
      </c>
      <c r="AA30" s="12" t="s">
        <v>160</v>
      </c>
      <c r="AB30" s="12" t="s">
        <v>35</v>
      </c>
      <c r="AC30" s="13" t="s">
        <v>35</v>
      </c>
      <c r="AD30" s="11">
        <f>datos_chargeback_2001_1!$AE30/100</f>
        <v>0</v>
      </c>
      <c r="AE30" s="12">
        <v>0</v>
      </c>
      <c r="AF30" s="12" t="s">
        <v>50</v>
      </c>
    </row>
    <row r="31" spans="1:32" x14ac:dyDescent="0.3">
      <c r="A31" s="34" t="s">
        <v>161</v>
      </c>
      <c r="B31" s="3">
        <v>44956</v>
      </c>
      <c r="C31" s="3" t="str">
        <f>TEXT(Tabla10[[#This Row],[Fecha de transacción]],"DDDD")</f>
        <v>lunes</v>
      </c>
      <c r="D31" s="3">
        <v>45045</v>
      </c>
      <c r="E31" s="4">
        <f>datos_chargeback_2001_1!$D31-datos_chargeback_2001_1!$B31</f>
        <v>89</v>
      </c>
      <c r="F31" s="5">
        <f>datos_chargeback_2001_1!$G31/100</f>
        <v>953.67</v>
      </c>
      <c r="G31" s="6">
        <v>95367</v>
      </c>
      <c r="H31" s="5">
        <f t="shared" si="0"/>
        <v>0</v>
      </c>
      <c r="I31" s="5">
        <v>0</v>
      </c>
      <c r="J31" s="6" t="s">
        <v>24</v>
      </c>
      <c r="K31" s="6" t="s">
        <v>25</v>
      </c>
      <c r="L31" s="6" t="s">
        <v>74</v>
      </c>
      <c r="M31" s="6" t="s">
        <v>52</v>
      </c>
      <c r="N31" s="6" t="s">
        <v>42</v>
      </c>
      <c r="O31" s="6" t="s">
        <v>114</v>
      </c>
      <c r="P31" s="6" t="s">
        <v>54</v>
      </c>
      <c r="Q31" s="6" t="s">
        <v>44</v>
      </c>
      <c r="R31" s="6">
        <v>95367</v>
      </c>
      <c r="S31" s="6" t="s">
        <v>162</v>
      </c>
      <c r="T31" s="6" t="s">
        <v>61</v>
      </c>
      <c r="U31" s="5">
        <f>datos_chargeback_2001_1!$V31/100</f>
        <v>0</v>
      </c>
      <c r="V31" s="6">
        <v>0</v>
      </c>
      <c r="W31" s="5">
        <f>datos_chargeback_2001_1!$X31/100</f>
        <v>953.67</v>
      </c>
      <c r="X31" s="6">
        <v>95367</v>
      </c>
      <c r="Y31" s="5">
        <f>datos_chargeback_2001_1!$Z31/100</f>
        <v>0</v>
      </c>
      <c r="Z31" s="6">
        <v>0</v>
      </c>
      <c r="AA31" s="6" t="s">
        <v>163</v>
      </c>
      <c r="AB31" s="6" t="s">
        <v>48</v>
      </c>
      <c r="AC31" s="8">
        <v>44956</v>
      </c>
      <c r="AD31" s="5">
        <f>datos_chargeback_2001_1!$AE31/100</f>
        <v>326.32</v>
      </c>
      <c r="AE31" s="6">
        <v>32632</v>
      </c>
      <c r="AF31" s="6" t="s">
        <v>29</v>
      </c>
    </row>
    <row r="32" spans="1:32" x14ac:dyDescent="0.3">
      <c r="A32" s="35" t="s">
        <v>164</v>
      </c>
      <c r="B32" s="9">
        <v>44957</v>
      </c>
      <c r="C32" s="9" t="str">
        <f>TEXT(Tabla10[[#This Row],[Fecha de transacción]],"DDDD")</f>
        <v>martes</v>
      </c>
      <c r="D32" s="9">
        <v>45024</v>
      </c>
      <c r="E32" s="10">
        <f>datos_chargeback_2001_1!$D32-datos_chargeback_2001_1!$B32</f>
        <v>67</v>
      </c>
      <c r="F32" s="11">
        <f>datos_chargeback_2001_1!$G32/100</f>
        <v>66.209999999999994</v>
      </c>
      <c r="G32" s="12">
        <v>6621</v>
      </c>
      <c r="H32" s="11">
        <f t="shared" si="0"/>
        <v>0</v>
      </c>
      <c r="I32" s="11">
        <v>0</v>
      </c>
      <c r="J32" s="12" t="s">
        <v>38</v>
      </c>
      <c r="K32" s="12" t="s">
        <v>25</v>
      </c>
      <c r="L32" s="12" t="s">
        <v>119</v>
      </c>
      <c r="M32" s="12" t="s">
        <v>85</v>
      </c>
      <c r="N32" s="12" t="s">
        <v>28</v>
      </c>
      <c r="O32" s="12" t="s">
        <v>29</v>
      </c>
      <c r="P32" s="12" t="s">
        <v>54</v>
      </c>
      <c r="Q32" s="12" t="s">
        <v>66</v>
      </c>
      <c r="R32" s="12">
        <v>66210</v>
      </c>
      <c r="S32" s="12" t="s">
        <v>165</v>
      </c>
      <c r="T32" s="12" t="s">
        <v>33</v>
      </c>
      <c r="U32" s="11">
        <f>datos_chargeback_2001_1!$V32/100</f>
        <v>0</v>
      </c>
      <c r="V32" s="12">
        <v>0</v>
      </c>
      <c r="W32" s="11">
        <f>datos_chargeback_2001_1!$X32/100</f>
        <v>0</v>
      </c>
      <c r="X32" s="12">
        <v>0</v>
      </c>
      <c r="Y32" s="11">
        <f>datos_chargeback_2001_1!$Z32/100</f>
        <v>662.1</v>
      </c>
      <c r="Z32" s="12">
        <v>66210</v>
      </c>
      <c r="AA32" s="12" t="s">
        <v>166</v>
      </c>
      <c r="AB32" s="12" t="s">
        <v>35</v>
      </c>
      <c r="AC32" s="13" t="s">
        <v>35</v>
      </c>
      <c r="AD32" s="11">
        <f>datos_chargeback_2001_1!$AE32/100</f>
        <v>0</v>
      </c>
      <c r="AE32" s="12">
        <v>0</v>
      </c>
      <c r="AF32" s="12" t="s">
        <v>43</v>
      </c>
    </row>
    <row r="33" spans="1:32" x14ac:dyDescent="0.3">
      <c r="A33" s="34" t="s">
        <v>167</v>
      </c>
      <c r="B33" s="3">
        <v>44958</v>
      </c>
      <c r="C33" s="3" t="str">
        <f>TEXT(Tabla10[[#This Row],[Fecha de transacción]],"DDDD")</f>
        <v>miércoles</v>
      </c>
      <c r="D33" s="3">
        <v>45048</v>
      </c>
      <c r="E33" s="4">
        <f>datos_chargeback_2001_1!$D33-datos_chargeback_2001_1!$B33</f>
        <v>90</v>
      </c>
      <c r="F33" s="5">
        <f>datos_chargeback_2001_1!$G33/100</f>
        <v>298.51</v>
      </c>
      <c r="G33" s="6">
        <v>29851</v>
      </c>
      <c r="H33" s="5">
        <f t="shared" si="0"/>
        <v>0</v>
      </c>
      <c r="I33" s="5">
        <v>1.25</v>
      </c>
      <c r="J33" s="6" t="s">
        <v>24</v>
      </c>
      <c r="K33" s="6" t="s">
        <v>25</v>
      </c>
      <c r="L33" s="6" t="s">
        <v>119</v>
      </c>
      <c r="M33" s="6" t="s">
        <v>52</v>
      </c>
      <c r="N33" s="6" t="s">
        <v>42</v>
      </c>
      <c r="O33" s="6" t="s">
        <v>64</v>
      </c>
      <c r="P33" s="6" t="s">
        <v>54</v>
      </c>
      <c r="Q33" s="6" t="s">
        <v>75</v>
      </c>
      <c r="R33" s="6">
        <v>29851</v>
      </c>
      <c r="S33" s="6" t="s">
        <v>168</v>
      </c>
      <c r="T33" s="6" t="s">
        <v>61</v>
      </c>
      <c r="U33" s="5">
        <f>datos_chargeback_2001_1!$V33/100</f>
        <v>0</v>
      </c>
      <c r="V33" s="6">
        <v>0</v>
      </c>
      <c r="W33" s="5">
        <f>datos_chargeback_2001_1!$X33/100</f>
        <v>298.51</v>
      </c>
      <c r="X33" s="6">
        <v>29851</v>
      </c>
      <c r="Y33" s="5">
        <f>datos_chargeback_2001_1!$Z33/100</f>
        <v>0</v>
      </c>
      <c r="Z33" s="6">
        <v>0</v>
      </c>
      <c r="AA33" s="6" t="s">
        <v>169</v>
      </c>
      <c r="AB33" s="6" t="s">
        <v>35</v>
      </c>
      <c r="AC33" s="7" t="s">
        <v>35</v>
      </c>
      <c r="AD33" s="5">
        <f>datos_chargeback_2001_1!$AE33/100</f>
        <v>0</v>
      </c>
      <c r="AE33" s="6">
        <v>0</v>
      </c>
      <c r="AF33" s="6" t="s">
        <v>43</v>
      </c>
    </row>
    <row r="34" spans="1:32" x14ac:dyDescent="0.3">
      <c r="A34" s="34" t="s">
        <v>170</v>
      </c>
      <c r="B34" s="3">
        <v>44959</v>
      </c>
      <c r="C34" s="3" t="str">
        <f>TEXT(Tabla10[[#This Row],[Fecha de transacción]],"DDDD")</f>
        <v>jueves</v>
      </c>
      <c r="D34" s="3">
        <v>45038</v>
      </c>
      <c r="E34" s="4">
        <f>datos_chargeback_2001_1!$D34-datos_chargeback_2001_1!$B34</f>
        <v>79</v>
      </c>
      <c r="F34" s="5">
        <f>datos_chargeback_2001_1!$G34/100</f>
        <v>726.29</v>
      </c>
      <c r="G34" s="6">
        <v>72629</v>
      </c>
      <c r="H34" s="5">
        <f t="shared" si="0"/>
        <v>0</v>
      </c>
      <c r="I34" s="5">
        <v>1.1399999999999999</v>
      </c>
      <c r="J34" s="6" t="s">
        <v>38</v>
      </c>
      <c r="K34" s="6" t="s">
        <v>25</v>
      </c>
      <c r="L34" s="6" t="s">
        <v>80</v>
      </c>
      <c r="M34" s="6" t="s">
        <v>41</v>
      </c>
      <c r="N34" s="6" t="s">
        <v>42</v>
      </c>
      <c r="O34" s="6" t="s">
        <v>29</v>
      </c>
      <c r="P34" s="6" t="s">
        <v>54</v>
      </c>
      <c r="Q34" s="6" t="s">
        <v>31</v>
      </c>
      <c r="R34" s="6">
        <v>72629</v>
      </c>
      <c r="S34" s="6" t="s">
        <v>171</v>
      </c>
      <c r="T34" s="6" t="s">
        <v>61</v>
      </c>
      <c r="U34" s="5">
        <f>datos_chargeback_2001_1!$V34/100</f>
        <v>0</v>
      </c>
      <c r="V34" s="6">
        <v>0</v>
      </c>
      <c r="W34" s="5">
        <f>datos_chargeback_2001_1!$X34/100</f>
        <v>726.29</v>
      </c>
      <c r="X34" s="6">
        <v>72629</v>
      </c>
      <c r="Y34" s="5">
        <f>datos_chargeback_2001_1!$Z34/100</f>
        <v>0</v>
      </c>
      <c r="Z34" s="6">
        <v>0</v>
      </c>
      <c r="AA34" s="6" t="s">
        <v>172</v>
      </c>
      <c r="AB34" s="6" t="s">
        <v>48</v>
      </c>
      <c r="AC34" s="8">
        <v>44959</v>
      </c>
      <c r="AD34" s="5">
        <f>datos_chargeback_2001_1!$AE34/100</f>
        <v>216.26</v>
      </c>
      <c r="AE34" s="6">
        <v>21626</v>
      </c>
      <c r="AF34" s="6" t="s">
        <v>29</v>
      </c>
    </row>
    <row r="35" spans="1:32" x14ac:dyDescent="0.3">
      <c r="A35" s="34" t="s">
        <v>174</v>
      </c>
      <c r="B35" s="3">
        <v>44960</v>
      </c>
      <c r="C35" s="3" t="str">
        <f>TEXT(Tabla10[[#This Row],[Fecha de transacción]],"DDDD")</f>
        <v>viernes</v>
      </c>
      <c r="D35" s="3">
        <v>45043</v>
      </c>
      <c r="E35" s="4">
        <f>datos_chargeback_2001_1!$D35-datos_chargeback_2001_1!$B35</f>
        <v>83</v>
      </c>
      <c r="F35" s="5">
        <f>datos_chargeback_2001_1!$G35/100</f>
        <v>912.98</v>
      </c>
      <c r="G35" s="6">
        <v>91298</v>
      </c>
      <c r="H35" s="5">
        <f t="shared" si="0"/>
        <v>0</v>
      </c>
      <c r="I35" s="5">
        <v>0</v>
      </c>
      <c r="J35" s="6" t="s">
        <v>38</v>
      </c>
      <c r="K35" s="6" t="s">
        <v>25</v>
      </c>
      <c r="L35" s="6" t="s">
        <v>26</v>
      </c>
      <c r="M35" s="6" t="s">
        <v>85</v>
      </c>
      <c r="N35" s="6" t="s">
        <v>42</v>
      </c>
      <c r="O35" s="6" t="s">
        <v>43</v>
      </c>
      <c r="P35" s="6" t="s">
        <v>30</v>
      </c>
      <c r="Q35" s="6" t="s">
        <v>75</v>
      </c>
      <c r="R35" s="6">
        <v>91298</v>
      </c>
      <c r="S35" s="6" t="s">
        <v>175</v>
      </c>
      <c r="T35" s="6" t="s">
        <v>116</v>
      </c>
      <c r="U35" s="5">
        <f>datos_chargeback_2001_1!$V35/100</f>
        <v>912.98</v>
      </c>
      <c r="V35" s="6">
        <v>91298</v>
      </c>
      <c r="W35" s="5">
        <f>datos_chargeback_2001_1!$X35/100</f>
        <v>0</v>
      </c>
      <c r="X35" s="6">
        <v>0</v>
      </c>
      <c r="Y35" s="5">
        <f>datos_chargeback_2001_1!$Z35/100</f>
        <v>0</v>
      </c>
      <c r="Z35" s="6">
        <v>0</v>
      </c>
      <c r="AA35" s="6" t="s">
        <v>176</v>
      </c>
      <c r="AB35" s="6" t="s">
        <v>48</v>
      </c>
      <c r="AC35" s="8">
        <v>44960</v>
      </c>
      <c r="AD35" s="5">
        <f>datos_chargeback_2001_1!$AE35/100</f>
        <v>3.91</v>
      </c>
      <c r="AE35" s="6">
        <v>391</v>
      </c>
      <c r="AF35" s="6" t="s">
        <v>36</v>
      </c>
    </row>
    <row r="36" spans="1:32" x14ac:dyDescent="0.3">
      <c r="A36" s="35" t="s">
        <v>178</v>
      </c>
      <c r="B36" s="9">
        <v>44961</v>
      </c>
      <c r="C36" s="9" t="str">
        <f>TEXT(Tabla10[[#This Row],[Fecha de transacción]],"DDDD")</f>
        <v>sábado</v>
      </c>
      <c r="D36" s="9">
        <v>45035</v>
      </c>
      <c r="E36" s="10">
        <f>datos_chargeback_2001_1!$D36-datos_chargeback_2001_1!$B36</f>
        <v>74</v>
      </c>
      <c r="F36" s="11">
        <f>datos_chargeback_2001_1!$G36/100</f>
        <v>864.93</v>
      </c>
      <c r="G36" s="12">
        <v>86493</v>
      </c>
      <c r="H36" s="11">
        <f t="shared" si="0"/>
        <v>0</v>
      </c>
      <c r="I36" s="11">
        <v>1.34</v>
      </c>
      <c r="J36" s="12" t="s">
        <v>38</v>
      </c>
      <c r="K36" s="12" t="s">
        <v>25</v>
      </c>
      <c r="L36" s="12" t="s">
        <v>40</v>
      </c>
      <c r="M36" s="12" t="s">
        <v>85</v>
      </c>
      <c r="N36" s="12" t="s">
        <v>42</v>
      </c>
      <c r="O36" s="12" t="s">
        <v>114</v>
      </c>
      <c r="P36" s="12" t="s">
        <v>54</v>
      </c>
      <c r="Q36" s="12" t="s">
        <v>55</v>
      </c>
      <c r="R36" s="12">
        <v>86493</v>
      </c>
      <c r="S36" s="12" t="s">
        <v>179</v>
      </c>
      <c r="T36" s="12" t="s">
        <v>46</v>
      </c>
      <c r="U36" s="11">
        <f>datos_chargeback_2001_1!$V36/100</f>
        <v>864.93</v>
      </c>
      <c r="V36" s="12">
        <v>86493</v>
      </c>
      <c r="W36" s="11">
        <f>datos_chargeback_2001_1!$X36/100</f>
        <v>0</v>
      </c>
      <c r="X36" s="12">
        <v>0</v>
      </c>
      <c r="Y36" s="11">
        <f>datos_chargeback_2001_1!$Z36/100</f>
        <v>0</v>
      </c>
      <c r="Z36" s="12">
        <v>0</v>
      </c>
      <c r="AA36" s="12" t="s">
        <v>180</v>
      </c>
      <c r="AB36" s="12" t="s">
        <v>48</v>
      </c>
      <c r="AC36" s="19">
        <v>44961</v>
      </c>
      <c r="AD36" s="11">
        <f>datos_chargeback_2001_1!$AE36/100</f>
        <v>32.92</v>
      </c>
      <c r="AE36" s="12">
        <v>3292</v>
      </c>
      <c r="AF36" s="12" t="s">
        <v>43</v>
      </c>
    </row>
    <row r="37" spans="1:32" x14ac:dyDescent="0.3">
      <c r="A37" s="34" t="s">
        <v>182</v>
      </c>
      <c r="B37" s="3">
        <v>44962</v>
      </c>
      <c r="C37" s="3" t="str">
        <f>TEXT(Tabla10[[#This Row],[Fecha de transacción]],"DDDD")</f>
        <v>domingo</v>
      </c>
      <c r="D37" s="3">
        <v>45050</v>
      </c>
      <c r="E37" s="4">
        <f>datos_chargeback_2001_1!$D37-datos_chargeback_2001_1!$B37</f>
        <v>88</v>
      </c>
      <c r="F37" s="5">
        <f>datos_chargeback_2001_1!$G37/100</f>
        <v>362.95</v>
      </c>
      <c r="G37" s="6">
        <v>36295</v>
      </c>
      <c r="H37" s="5">
        <f t="shared" si="0"/>
        <v>0</v>
      </c>
      <c r="I37" s="5">
        <v>1.25</v>
      </c>
      <c r="J37" s="6" t="s">
        <v>24</v>
      </c>
      <c r="K37" s="6" t="s">
        <v>25</v>
      </c>
      <c r="L37" s="6" t="s">
        <v>119</v>
      </c>
      <c r="M37" s="6" t="s">
        <v>59</v>
      </c>
      <c r="N37" s="6" t="s">
        <v>42</v>
      </c>
      <c r="O37" s="6" t="s">
        <v>64</v>
      </c>
      <c r="P37" s="6" t="s">
        <v>30</v>
      </c>
      <c r="Q37" s="6" t="s">
        <v>44</v>
      </c>
      <c r="R37" s="6">
        <v>36295</v>
      </c>
      <c r="S37" s="6" t="s">
        <v>183</v>
      </c>
      <c r="T37" s="6" t="s">
        <v>46</v>
      </c>
      <c r="U37" s="5">
        <f>datos_chargeback_2001_1!$V37/100</f>
        <v>362.95</v>
      </c>
      <c r="V37" s="6">
        <v>36295</v>
      </c>
      <c r="W37" s="5">
        <f>datos_chargeback_2001_1!$X37/100</f>
        <v>0</v>
      </c>
      <c r="X37" s="6">
        <v>0</v>
      </c>
      <c r="Y37" s="5">
        <f>datos_chargeback_2001_1!$Z37/100</f>
        <v>0</v>
      </c>
      <c r="Z37" s="6">
        <v>0</v>
      </c>
      <c r="AA37" s="6" t="s">
        <v>184</v>
      </c>
      <c r="AB37" s="6" t="s">
        <v>48</v>
      </c>
      <c r="AC37" s="8">
        <v>44962</v>
      </c>
      <c r="AD37" s="5">
        <f>datos_chargeback_2001_1!$AE37/100</f>
        <v>52.57</v>
      </c>
      <c r="AE37" s="6">
        <v>5257</v>
      </c>
      <c r="AF37" s="6" t="s">
        <v>36</v>
      </c>
    </row>
    <row r="38" spans="1:32" x14ac:dyDescent="0.3">
      <c r="A38" s="34" t="s">
        <v>186</v>
      </c>
      <c r="B38" s="3">
        <v>44963</v>
      </c>
      <c r="C38" s="3" t="str">
        <f>TEXT(Tabla10[[#This Row],[Fecha de transacción]],"DDDD")</f>
        <v>lunes</v>
      </c>
      <c r="D38" s="3">
        <v>45027</v>
      </c>
      <c r="E38" s="4">
        <f>datos_chargeback_2001_1!$D38-datos_chargeback_2001_1!$B38</f>
        <v>64</v>
      </c>
      <c r="F38" s="5">
        <f>datos_chargeback_2001_1!$G38/100</f>
        <v>569.39</v>
      </c>
      <c r="G38" s="6">
        <v>56939</v>
      </c>
      <c r="H38" s="5">
        <f t="shared" si="0"/>
        <v>0</v>
      </c>
      <c r="I38" s="5">
        <v>1.23</v>
      </c>
      <c r="J38" s="6" t="s">
        <v>38</v>
      </c>
      <c r="K38" s="6" t="s">
        <v>25</v>
      </c>
      <c r="L38" s="6" t="s">
        <v>80</v>
      </c>
      <c r="M38" s="6" t="s">
        <v>93</v>
      </c>
      <c r="N38" s="6" t="s">
        <v>42</v>
      </c>
      <c r="O38" s="6" t="s">
        <v>64</v>
      </c>
      <c r="P38" s="6" t="s">
        <v>30</v>
      </c>
      <c r="Q38" s="6" t="s">
        <v>55</v>
      </c>
      <c r="R38" s="6">
        <v>56939</v>
      </c>
      <c r="S38" s="6" t="s">
        <v>187</v>
      </c>
      <c r="T38" s="6" t="s">
        <v>46</v>
      </c>
      <c r="U38" s="5">
        <f>datos_chargeback_2001_1!$V38/100</f>
        <v>569.39</v>
      </c>
      <c r="V38" s="6">
        <v>56939</v>
      </c>
      <c r="W38" s="5">
        <f>datos_chargeback_2001_1!$X38/100</f>
        <v>0</v>
      </c>
      <c r="X38" s="6">
        <v>0</v>
      </c>
      <c r="Y38" s="5">
        <f>datos_chargeback_2001_1!$Z38/100</f>
        <v>0</v>
      </c>
      <c r="Z38" s="6">
        <v>0</v>
      </c>
      <c r="AA38" s="6" t="s">
        <v>188</v>
      </c>
      <c r="AB38" s="6" t="s">
        <v>35</v>
      </c>
      <c r="AC38" s="7" t="s">
        <v>35</v>
      </c>
      <c r="AD38" s="5">
        <f>datos_chargeback_2001_1!$AE38/100</f>
        <v>0</v>
      </c>
      <c r="AE38" s="6">
        <v>0</v>
      </c>
      <c r="AF38" s="6" t="s">
        <v>50</v>
      </c>
    </row>
    <row r="39" spans="1:32" x14ac:dyDescent="0.3">
      <c r="A39" s="34" t="s">
        <v>189</v>
      </c>
      <c r="B39" s="3">
        <v>44964</v>
      </c>
      <c r="C39" s="3" t="str">
        <f>TEXT(Tabla10[[#This Row],[Fecha de transacción]],"DDDD")</f>
        <v>martes</v>
      </c>
      <c r="D39" s="3">
        <v>45043</v>
      </c>
      <c r="E39" s="4">
        <f>datos_chargeback_2001_1!$D39-datos_chargeback_2001_1!$B39</f>
        <v>79</v>
      </c>
      <c r="F39" s="5">
        <f>datos_chargeback_2001_1!$G39/100</f>
        <v>520.52</v>
      </c>
      <c r="G39" s="6">
        <v>52052</v>
      </c>
      <c r="H39" s="5">
        <f t="shared" si="0"/>
        <v>0</v>
      </c>
      <c r="I39" s="5">
        <v>1.32</v>
      </c>
      <c r="J39" s="6" t="s">
        <v>24</v>
      </c>
      <c r="K39" s="6" t="s">
        <v>25</v>
      </c>
      <c r="L39" s="6" t="s">
        <v>109</v>
      </c>
      <c r="M39" s="6" t="s">
        <v>27</v>
      </c>
      <c r="N39" s="6" t="s">
        <v>42</v>
      </c>
      <c r="O39" s="6" t="s">
        <v>53</v>
      </c>
      <c r="P39" s="6" t="s">
        <v>54</v>
      </c>
      <c r="Q39" s="6" t="s">
        <v>75</v>
      </c>
      <c r="R39" s="6">
        <v>52052</v>
      </c>
      <c r="S39" s="6" t="s">
        <v>190</v>
      </c>
      <c r="T39" s="6" t="s">
        <v>116</v>
      </c>
      <c r="U39" s="5">
        <f>datos_chargeback_2001_1!$V39/100</f>
        <v>520.52</v>
      </c>
      <c r="V39" s="6">
        <v>52052</v>
      </c>
      <c r="W39" s="5">
        <f>datos_chargeback_2001_1!$X39/100</f>
        <v>0</v>
      </c>
      <c r="X39" s="6">
        <v>0</v>
      </c>
      <c r="Y39" s="5">
        <f>datos_chargeback_2001_1!$Z39/100</f>
        <v>0</v>
      </c>
      <c r="Z39" s="6">
        <v>0</v>
      </c>
      <c r="AA39" s="6" t="s">
        <v>191</v>
      </c>
      <c r="AB39" s="6" t="s">
        <v>48</v>
      </c>
      <c r="AC39" s="8">
        <v>44964</v>
      </c>
      <c r="AD39" s="5">
        <f>datos_chargeback_2001_1!$AE39/100</f>
        <v>781.68</v>
      </c>
      <c r="AE39" s="6">
        <v>78168</v>
      </c>
      <c r="AF39" s="6" t="s">
        <v>36</v>
      </c>
    </row>
    <row r="40" spans="1:32" x14ac:dyDescent="0.3">
      <c r="A40" s="35" t="s">
        <v>193</v>
      </c>
      <c r="B40" s="9">
        <v>44965</v>
      </c>
      <c r="C40" s="9" t="str">
        <f>TEXT(Tabla10[[#This Row],[Fecha de transacción]],"DDDD")</f>
        <v>miércoles</v>
      </c>
      <c r="D40" s="9">
        <v>45039</v>
      </c>
      <c r="E40" s="10">
        <f>datos_chargeback_2001_1!$D40-datos_chargeback_2001_1!$B40</f>
        <v>74</v>
      </c>
      <c r="F40" s="11">
        <f>datos_chargeback_2001_1!$G40/100</f>
        <v>928.13</v>
      </c>
      <c r="G40" s="12">
        <v>92813</v>
      </c>
      <c r="H40" s="11">
        <f t="shared" si="0"/>
        <v>0</v>
      </c>
      <c r="I40" s="11">
        <v>1.35</v>
      </c>
      <c r="J40" s="12" t="s">
        <v>38</v>
      </c>
      <c r="K40" s="12" t="s">
        <v>25</v>
      </c>
      <c r="L40" s="12" t="s">
        <v>40</v>
      </c>
      <c r="M40" s="12" t="s">
        <v>93</v>
      </c>
      <c r="N40" s="12" t="s">
        <v>42</v>
      </c>
      <c r="O40" s="12" t="s">
        <v>114</v>
      </c>
      <c r="P40" s="12" t="s">
        <v>30</v>
      </c>
      <c r="Q40" s="12" t="s">
        <v>66</v>
      </c>
      <c r="R40" s="12">
        <v>92813</v>
      </c>
      <c r="S40" s="12" t="s">
        <v>194</v>
      </c>
      <c r="T40" s="12" t="s">
        <v>116</v>
      </c>
      <c r="U40" s="11">
        <f>datos_chargeback_2001_1!$V40/100</f>
        <v>928.13</v>
      </c>
      <c r="V40" s="12">
        <v>92813</v>
      </c>
      <c r="W40" s="11">
        <f>datos_chargeback_2001_1!$X40/100</f>
        <v>0</v>
      </c>
      <c r="X40" s="12">
        <v>0</v>
      </c>
      <c r="Y40" s="11">
        <f>datos_chargeback_2001_1!$Z40/100</f>
        <v>0</v>
      </c>
      <c r="Z40" s="12">
        <v>0</v>
      </c>
      <c r="AA40" s="12" t="s">
        <v>195</v>
      </c>
      <c r="AB40" s="12" t="s">
        <v>48</v>
      </c>
      <c r="AC40" s="19">
        <v>44965</v>
      </c>
      <c r="AD40" s="11">
        <f>datos_chargeback_2001_1!$AE40/100</f>
        <v>792.98</v>
      </c>
      <c r="AE40" s="12">
        <v>79298</v>
      </c>
      <c r="AF40" s="12" t="s">
        <v>36</v>
      </c>
    </row>
    <row r="41" spans="1:32" x14ac:dyDescent="0.3">
      <c r="A41" s="36" t="s">
        <v>197</v>
      </c>
      <c r="B41" s="14">
        <v>44966</v>
      </c>
      <c r="C41" s="14" t="str">
        <f>TEXT(Tabla10[[#This Row],[Fecha de transacción]],"DDDD")</f>
        <v>jueves</v>
      </c>
      <c r="D41" s="14">
        <v>45048</v>
      </c>
      <c r="E41" s="15">
        <f>datos_chargeback_2001_1!$D41-datos_chargeback_2001_1!$B41</f>
        <v>82</v>
      </c>
      <c r="F41" s="16">
        <f>datos_chargeback_2001_1!$G41/100</f>
        <v>853.91</v>
      </c>
      <c r="G41" s="17">
        <v>85391</v>
      </c>
      <c r="H41" s="16">
        <f t="shared" si="0"/>
        <v>0</v>
      </c>
      <c r="I41" s="16">
        <v>0</v>
      </c>
      <c r="J41" s="17" t="s">
        <v>24</v>
      </c>
      <c r="K41" s="17" t="s">
        <v>25</v>
      </c>
      <c r="L41" s="17" t="s">
        <v>80</v>
      </c>
      <c r="M41" s="17" t="s">
        <v>59</v>
      </c>
      <c r="N41" s="17" t="s">
        <v>42</v>
      </c>
      <c r="O41" s="17" t="s">
        <v>70</v>
      </c>
      <c r="P41" s="17" t="s">
        <v>30</v>
      </c>
      <c r="Q41" s="17" t="s">
        <v>55</v>
      </c>
      <c r="R41" s="17">
        <v>85391</v>
      </c>
      <c r="S41" s="17" t="s">
        <v>198</v>
      </c>
      <c r="T41" s="17" t="s">
        <v>46</v>
      </c>
      <c r="U41" s="16">
        <f>datos_chargeback_2001_1!$V41/100</f>
        <v>853.91</v>
      </c>
      <c r="V41" s="17">
        <v>85391</v>
      </c>
      <c r="W41" s="16">
        <f>datos_chargeback_2001_1!$X41/100</f>
        <v>0</v>
      </c>
      <c r="X41" s="17">
        <v>0</v>
      </c>
      <c r="Y41" s="16">
        <f>datos_chargeback_2001_1!$Z41/100</f>
        <v>0</v>
      </c>
      <c r="Z41" s="17">
        <v>0</v>
      </c>
      <c r="AA41" s="17" t="s">
        <v>199</v>
      </c>
      <c r="AB41" s="17" t="s">
        <v>35</v>
      </c>
      <c r="AC41" s="20" t="s">
        <v>35</v>
      </c>
      <c r="AD41" s="16">
        <f>datos_chargeback_2001_1!$AE41/100</f>
        <v>0</v>
      </c>
      <c r="AE41" s="17">
        <v>0</v>
      </c>
      <c r="AF41" s="17" t="s">
        <v>64</v>
      </c>
    </row>
    <row r="42" spans="1:32" x14ac:dyDescent="0.3">
      <c r="A42" s="34" t="s">
        <v>200</v>
      </c>
      <c r="B42" s="3">
        <v>44967</v>
      </c>
      <c r="C42" s="3" t="str">
        <f>TEXT(Tabla10[[#This Row],[Fecha de transacción]],"DDDD")</f>
        <v>viernes</v>
      </c>
      <c r="D42" s="3">
        <v>45031</v>
      </c>
      <c r="E42" s="4">
        <f>datos_chargeback_2001_1!$D42-datos_chargeback_2001_1!$B42</f>
        <v>64</v>
      </c>
      <c r="F42" s="5">
        <f>datos_chargeback_2001_1!$G42/100</f>
        <v>197.49</v>
      </c>
      <c r="G42" s="6">
        <v>19749</v>
      </c>
      <c r="H42" s="5">
        <f t="shared" si="0"/>
        <v>0</v>
      </c>
      <c r="I42" s="5">
        <v>0</v>
      </c>
      <c r="J42" s="6" t="s">
        <v>38</v>
      </c>
      <c r="K42" s="6" t="s">
        <v>25</v>
      </c>
      <c r="L42" s="6" t="s">
        <v>119</v>
      </c>
      <c r="M42" s="6" t="s">
        <v>93</v>
      </c>
      <c r="N42" s="6" t="s">
        <v>42</v>
      </c>
      <c r="O42" s="6" t="s">
        <v>64</v>
      </c>
      <c r="P42" s="6" t="s">
        <v>30</v>
      </c>
      <c r="Q42" s="6" t="s">
        <v>44</v>
      </c>
      <c r="R42" s="6">
        <v>19749</v>
      </c>
      <c r="S42" s="6" t="s">
        <v>201</v>
      </c>
      <c r="T42" s="6" t="s">
        <v>46</v>
      </c>
      <c r="U42" s="5">
        <f>datos_chargeback_2001_1!$V42/100</f>
        <v>197.49</v>
      </c>
      <c r="V42" s="6">
        <v>19749</v>
      </c>
      <c r="W42" s="5">
        <f>datos_chargeback_2001_1!$X42/100</f>
        <v>0</v>
      </c>
      <c r="X42" s="6">
        <v>0</v>
      </c>
      <c r="Y42" s="5">
        <f>datos_chargeback_2001_1!$Z42/100</f>
        <v>0</v>
      </c>
      <c r="Z42" s="6">
        <v>0</v>
      </c>
      <c r="AA42" s="6" t="s">
        <v>202</v>
      </c>
      <c r="AB42" s="6" t="s">
        <v>48</v>
      </c>
      <c r="AC42" s="8">
        <v>44967</v>
      </c>
      <c r="AD42" s="5">
        <f>datos_chargeback_2001_1!$AE42/100</f>
        <v>307.51</v>
      </c>
      <c r="AE42" s="6">
        <v>30751</v>
      </c>
      <c r="AF42" s="6" t="s">
        <v>53</v>
      </c>
    </row>
    <row r="43" spans="1:32" x14ac:dyDescent="0.3">
      <c r="A43" s="36" t="s">
        <v>203</v>
      </c>
      <c r="B43" s="14">
        <v>44968</v>
      </c>
      <c r="C43" s="14" t="str">
        <f>TEXT(Tabla10[[#This Row],[Fecha de transacción]],"DDDD")</f>
        <v>sábado</v>
      </c>
      <c r="D43" s="14">
        <v>45038</v>
      </c>
      <c r="E43" s="15">
        <f>datos_chargeback_2001_1!$D43-datos_chargeback_2001_1!$B43</f>
        <v>70</v>
      </c>
      <c r="F43" s="16">
        <f>datos_chargeback_2001_1!$G43/100</f>
        <v>814.96</v>
      </c>
      <c r="G43" s="17">
        <v>81496</v>
      </c>
      <c r="H43" s="16">
        <f t="shared" si="0"/>
        <v>0</v>
      </c>
      <c r="I43" s="16">
        <v>0</v>
      </c>
      <c r="J43" s="17" t="s">
        <v>24</v>
      </c>
      <c r="K43" s="17" t="s">
        <v>25</v>
      </c>
      <c r="L43" s="17" t="s">
        <v>40</v>
      </c>
      <c r="M43" s="17" t="s">
        <v>85</v>
      </c>
      <c r="N43" s="17" t="s">
        <v>42</v>
      </c>
      <c r="O43" s="17" t="s">
        <v>70</v>
      </c>
      <c r="P43" s="17" t="s">
        <v>30</v>
      </c>
      <c r="Q43" s="17" t="s">
        <v>44</v>
      </c>
      <c r="R43" s="17">
        <v>81496</v>
      </c>
      <c r="S43" s="17" t="s">
        <v>204</v>
      </c>
      <c r="T43" s="17" t="s">
        <v>61</v>
      </c>
      <c r="U43" s="16">
        <f>datos_chargeback_2001_1!$V43/100</f>
        <v>0</v>
      </c>
      <c r="V43" s="17">
        <v>0</v>
      </c>
      <c r="W43" s="16">
        <f>datos_chargeback_2001_1!$X43/100</f>
        <v>814.96</v>
      </c>
      <c r="X43" s="17">
        <v>81496</v>
      </c>
      <c r="Y43" s="16">
        <f>datos_chargeback_2001_1!$Z43/100</f>
        <v>0</v>
      </c>
      <c r="Z43" s="17">
        <v>0</v>
      </c>
      <c r="AA43" s="17" t="s">
        <v>205</v>
      </c>
      <c r="AB43" s="17" t="s">
        <v>35</v>
      </c>
      <c r="AC43" s="20" t="s">
        <v>35</v>
      </c>
      <c r="AD43" s="16">
        <f>datos_chargeback_2001_1!$AE43/100</f>
        <v>0</v>
      </c>
      <c r="AE43" s="17">
        <v>0</v>
      </c>
      <c r="AF43" s="17" t="s">
        <v>36</v>
      </c>
    </row>
    <row r="44" spans="1:32" x14ac:dyDescent="0.3">
      <c r="A44" s="35" t="s">
        <v>206</v>
      </c>
      <c r="B44" s="9">
        <v>44969</v>
      </c>
      <c r="C44" s="9" t="str">
        <f>TEXT(Tabla10[[#This Row],[Fecha de transacción]],"DDDD")</f>
        <v>domingo</v>
      </c>
      <c r="D44" s="9">
        <v>45035</v>
      </c>
      <c r="E44" s="10">
        <f>datos_chargeback_2001_1!$D44-datos_chargeback_2001_1!$B44</f>
        <v>66</v>
      </c>
      <c r="F44" s="11">
        <f>datos_chargeback_2001_1!$G44/100</f>
        <v>759.04</v>
      </c>
      <c r="G44" s="12">
        <v>75904</v>
      </c>
      <c r="H44" s="11">
        <f t="shared" si="0"/>
        <v>0</v>
      </c>
      <c r="I44" s="11">
        <v>1.24</v>
      </c>
      <c r="J44" s="12" t="s">
        <v>38</v>
      </c>
      <c r="K44" s="12" t="s">
        <v>25</v>
      </c>
      <c r="L44" s="12" t="s">
        <v>40</v>
      </c>
      <c r="M44" s="12" t="s">
        <v>85</v>
      </c>
      <c r="N44" s="12" t="s">
        <v>42</v>
      </c>
      <c r="O44" s="12" t="s">
        <v>64</v>
      </c>
      <c r="P44" s="12" t="s">
        <v>54</v>
      </c>
      <c r="Q44" s="12" t="s">
        <v>75</v>
      </c>
      <c r="R44" s="12">
        <v>75904</v>
      </c>
      <c r="S44" s="12" t="s">
        <v>207</v>
      </c>
      <c r="T44" s="12" t="s">
        <v>61</v>
      </c>
      <c r="U44" s="11">
        <f>datos_chargeback_2001_1!$V44/100</f>
        <v>0</v>
      </c>
      <c r="V44" s="12">
        <v>0</v>
      </c>
      <c r="W44" s="11">
        <f>datos_chargeback_2001_1!$X44/100</f>
        <v>759.04</v>
      </c>
      <c r="X44" s="12">
        <v>75904</v>
      </c>
      <c r="Y44" s="11">
        <f>datos_chargeback_2001_1!$Z44/100</f>
        <v>0</v>
      </c>
      <c r="Z44" s="12">
        <v>0</v>
      </c>
      <c r="AA44" s="12" t="s">
        <v>208</v>
      </c>
      <c r="AB44" s="12" t="s">
        <v>48</v>
      </c>
      <c r="AC44" s="19">
        <v>44969</v>
      </c>
      <c r="AD44" s="11">
        <f>datos_chargeback_2001_1!$AE44/100</f>
        <v>954.84</v>
      </c>
      <c r="AE44" s="12">
        <v>95484</v>
      </c>
      <c r="AF44" s="12" t="s">
        <v>53</v>
      </c>
    </row>
    <row r="45" spans="1:32" x14ac:dyDescent="0.3">
      <c r="A45" s="36" t="s">
        <v>210</v>
      </c>
      <c r="B45" s="14">
        <v>44970</v>
      </c>
      <c r="C45" s="14" t="str">
        <f>TEXT(Tabla10[[#This Row],[Fecha de transacción]],"DDDD")</f>
        <v>lunes</v>
      </c>
      <c r="D45" s="14">
        <v>45056</v>
      </c>
      <c r="E45" s="15">
        <f>datos_chargeback_2001_1!$D45-datos_chargeback_2001_1!$B45</f>
        <v>86</v>
      </c>
      <c r="F45" s="16">
        <f>datos_chargeback_2001_1!$G45/100</f>
        <v>207.38</v>
      </c>
      <c r="G45" s="17">
        <v>20738</v>
      </c>
      <c r="H45" s="16">
        <f t="shared" si="0"/>
        <v>0</v>
      </c>
      <c r="I45" s="16">
        <v>1.07</v>
      </c>
      <c r="J45" s="17" t="s">
        <v>38</v>
      </c>
      <c r="K45" s="17" t="s">
        <v>25</v>
      </c>
      <c r="L45" s="17" t="s">
        <v>119</v>
      </c>
      <c r="M45" s="17" t="s">
        <v>27</v>
      </c>
      <c r="N45" s="17" t="s">
        <v>28</v>
      </c>
      <c r="O45" s="17" t="s">
        <v>43</v>
      </c>
      <c r="P45" s="17" t="s">
        <v>54</v>
      </c>
      <c r="Q45" s="17" t="s">
        <v>75</v>
      </c>
      <c r="R45" s="17">
        <v>20738</v>
      </c>
      <c r="S45" s="17" t="s">
        <v>211</v>
      </c>
      <c r="T45" s="17" t="s">
        <v>33</v>
      </c>
      <c r="U45" s="16">
        <f>datos_chargeback_2001_1!$V45/100</f>
        <v>0</v>
      </c>
      <c r="V45" s="17">
        <v>0</v>
      </c>
      <c r="W45" s="16">
        <f>datos_chargeback_2001_1!$X45/100</f>
        <v>0</v>
      </c>
      <c r="X45" s="17">
        <v>0</v>
      </c>
      <c r="Y45" s="16">
        <f>datos_chargeback_2001_1!$Z45/100</f>
        <v>207.38</v>
      </c>
      <c r="Z45" s="17">
        <v>20738</v>
      </c>
      <c r="AA45" s="17" t="s">
        <v>212</v>
      </c>
      <c r="AB45" s="17" t="s">
        <v>35</v>
      </c>
      <c r="AC45" s="20" t="s">
        <v>35</v>
      </c>
      <c r="AD45" s="16">
        <f>datos_chargeback_2001_1!$AE45/100</f>
        <v>0</v>
      </c>
      <c r="AE45" s="17">
        <v>0</v>
      </c>
      <c r="AF45" s="17" t="s">
        <v>29</v>
      </c>
    </row>
    <row r="46" spans="1:32" x14ac:dyDescent="0.3">
      <c r="A46" s="34" t="s">
        <v>213</v>
      </c>
      <c r="B46" s="3">
        <v>44971</v>
      </c>
      <c r="C46" s="3" t="str">
        <f>TEXT(Tabla10[[#This Row],[Fecha de transacción]],"DDDD")</f>
        <v>martes</v>
      </c>
      <c r="D46" s="3">
        <v>45060</v>
      </c>
      <c r="E46" s="4">
        <f>datos_chargeback_2001_1!$D46-datos_chargeback_2001_1!$B46</f>
        <v>89</v>
      </c>
      <c r="F46" s="5">
        <f>datos_chargeback_2001_1!$G46/100</f>
        <v>331.22</v>
      </c>
      <c r="G46" s="6">
        <v>33122</v>
      </c>
      <c r="H46" s="5">
        <f t="shared" si="0"/>
        <v>0</v>
      </c>
      <c r="I46" s="5">
        <v>0</v>
      </c>
      <c r="J46" s="6" t="s">
        <v>38</v>
      </c>
      <c r="K46" s="6" t="s">
        <v>25</v>
      </c>
      <c r="L46" s="6" t="s">
        <v>40</v>
      </c>
      <c r="M46" s="6" t="s">
        <v>59</v>
      </c>
      <c r="N46" s="6" t="s">
        <v>42</v>
      </c>
      <c r="O46" s="6" t="s">
        <v>36</v>
      </c>
      <c r="P46" s="6" t="s">
        <v>54</v>
      </c>
      <c r="Q46" s="6" t="s">
        <v>44</v>
      </c>
      <c r="R46" s="6">
        <v>33122</v>
      </c>
      <c r="S46" s="6" t="s">
        <v>214</v>
      </c>
      <c r="T46" s="6" t="s">
        <v>116</v>
      </c>
      <c r="U46" s="5">
        <f>datos_chargeback_2001_1!$V46/100</f>
        <v>331.22</v>
      </c>
      <c r="V46" s="6">
        <v>33122</v>
      </c>
      <c r="W46" s="5">
        <f>datos_chargeback_2001_1!$X46/100</f>
        <v>0</v>
      </c>
      <c r="X46" s="6">
        <v>0</v>
      </c>
      <c r="Y46" s="5">
        <f>datos_chargeback_2001_1!$Z46/100</f>
        <v>0</v>
      </c>
      <c r="Z46" s="6">
        <v>0</v>
      </c>
      <c r="AA46" s="6" t="s">
        <v>215</v>
      </c>
      <c r="AB46" s="6" t="s">
        <v>48</v>
      </c>
      <c r="AC46" s="8">
        <v>44971</v>
      </c>
      <c r="AD46" s="5">
        <f>datos_chargeback_2001_1!$AE46/100</f>
        <v>562.42999999999995</v>
      </c>
      <c r="AE46" s="6">
        <v>56243</v>
      </c>
      <c r="AF46" s="6" t="s">
        <v>29</v>
      </c>
    </row>
    <row r="47" spans="1:32" x14ac:dyDescent="0.3">
      <c r="A47" s="34" t="s">
        <v>217</v>
      </c>
      <c r="B47" s="3">
        <v>44972</v>
      </c>
      <c r="C47" s="3" t="str">
        <f>TEXT(Tabla10[[#This Row],[Fecha de transacción]],"DDDD")</f>
        <v>miércoles</v>
      </c>
      <c r="D47" s="3">
        <v>45037</v>
      </c>
      <c r="E47" s="4">
        <f>datos_chargeback_2001_1!$D47-datos_chargeback_2001_1!$B47</f>
        <v>65</v>
      </c>
      <c r="F47" s="5">
        <f>datos_chargeback_2001_1!$G47/100</f>
        <v>451.27</v>
      </c>
      <c r="G47" s="6">
        <v>45127</v>
      </c>
      <c r="H47" s="5">
        <f t="shared" si="0"/>
        <v>0</v>
      </c>
      <c r="I47" s="5">
        <v>0.11</v>
      </c>
      <c r="J47" s="6" t="s">
        <v>24</v>
      </c>
      <c r="K47" s="6" t="s">
        <v>25</v>
      </c>
      <c r="L47" s="6" t="s">
        <v>26</v>
      </c>
      <c r="M47" s="6" t="s">
        <v>41</v>
      </c>
      <c r="N47" s="6" t="s">
        <v>42</v>
      </c>
      <c r="O47" s="6" t="s">
        <v>29</v>
      </c>
      <c r="P47" s="6" t="s">
        <v>30</v>
      </c>
      <c r="Q47" s="6" t="s">
        <v>31</v>
      </c>
      <c r="R47" s="6">
        <v>45127</v>
      </c>
      <c r="S47" s="6" t="s">
        <v>218</v>
      </c>
      <c r="T47" s="6" t="s">
        <v>61</v>
      </c>
      <c r="U47" s="5">
        <f>datos_chargeback_2001_1!$V47/100</f>
        <v>0</v>
      </c>
      <c r="V47" s="6">
        <v>0</v>
      </c>
      <c r="W47" s="5">
        <f>datos_chargeback_2001_1!$X47/100</f>
        <v>451.27</v>
      </c>
      <c r="X47" s="6">
        <v>45127</v>
      </c>
      <c r="Y47" s="5">
        <f>datos_chargeback_2001_1!$Z47/100</f>
        <v>0</v>
      </c>
      <c r="Z47" s="6">
        <v>0</v>
      </c>
      <c r="AA47" s="6" t="s">
        <v>219</v>
      </c>
      <c r="AB47" s="6" t="s">
        <v>35</v>
      </c>
      <c r="AC47" s="7" t="s">
        <v>35</v>
      </c>
      <c r="AD47" s="5">
        <f>datos_chargeback_2001_1!$AE47/100</f>
        <v>0</v>
      </c>
      <c r="AE47" s="6">
        <v>0</v>
      </c>
      <c r="AF47" s="6" t="s">
        <v>53</v>
      </c>
    </row>
    <row r="48" spans="1:32" x14ac:dyDescent="0.3">
      <c r="A48" s="35" t="s">
        <v>220</v>
      </c>
      <c r="B48" s="9">
        <v>44973</v>
      </c>
      <c r="C48" s="9" t="str">
        <f>TEXT(Tabla10[[#This Row],[Fecha de transacción]],"DDDD")</f>
        <v>jueves</v>
      </c>
      <c r="D48" s="9">
        <v>45062</v>
      </c>
      <c r="E48" s="10">
        <f>datos_chargeback_2001_1!$D48-datos_chargeback_2001_1!$B48</f>
        <v>89</v>
      </c>
      <c r="F48" s="11">
        <f>datos_chargeback_2001_1!$G48/100</f>
        <v>864.71</v>
      </c>
      <c r="G48" s="12">
        <v>86471</v>
      </c>
      <c r="H48" s="11">
        <f t="shared" si="0"/>
        <v>0</v>
      </c>
      <c r="I48" s="11">
        <v>0</v>
      </c>
      <c r="J48" s="12" t="s">
        <v>38</v>
      </c>
      <c r="K48" s="12" t="s">
        <v>25</v>
      </c>
      <c r="L48" s="12" t="s">
        <v>80</v>
      </c>
      <c r="M48" s="12" t="s">
        <v>85</v>
      </c>
      <c r="N48" s="12" t="s">
        <v>42</v>
      </c>
      <c r="O48" s="12" t="s">
        <v>53</v>
      </c>
      <c r="P48" s="12" t="s">
        <v>30</v>
      </c>
      <c r="Q48" s="12" t="s">
        <v>75</v>
      </c>
      <c r="R48" s="12">
        <v>86471</v>
      </c>
      <c r="S48" s="12" t="s">
        <v>221</v>
      </c>
      <c r="T48" s="12" t="s">
        <v>46</v>
      </c>
      <c r="U48" s="11">
        <f>datos_chargeback_2001_1!$V48/100</f>
        <v>864.71</v>
      </c>
      <c r="V48" s="12">
        <v>86471</v>
      </c>
      <c r="W48" s="11">
        <f>datos_chargeback_2001_1!$X48/100</f>
        <v>0</v>
      </c>
      <c r="X48" s="12">
        <v>0</v>
      </c>
      <c r="Y48" s="11">
        <f>datos_chargeback_2001_1!$Z48/100</f>
        <v>0</v>
      </c>
      <c r="Z48" s="12">
        <v>0</v>
      </c>
      <c r="AA48" s="12" t="s">
        <v>222</v>
      </c>
      <c r="AB48" s="12" t="s">
        <v>48</v>
      </c>
      <c r="AC48" s="19">
        <v>44973</v>
      </c>
      <c r="AD48" s="11">
        <f>datos_chargeback_2001_1!$AE48/100</f>
        <v>75.34</v>
      </c>
      <c r="AE48" s="12">
        <v>7534</v>
      </c>
      <c r="AF48" s="12" t="s">
        <v>64</v>
      </c>
    </row>
    <row r="49" spans="1:32" x14ac:dyDescent="0.3">
      <c r="A49" s="34" t="s">
        <v>224</v>
      </c>
      <c r="B49" s="3">
        <v>44974</v>
      </c>
      <c r="C49" s="3" t="str">
        <f>TEXT(Tabla10[[#This Row],[Fecha de transacción]],"DDDD")</f>
        <v>viernes</v>
      </c>
      <c r="D49" s="3">
        <v>45063</v>
      </c>
      <c r="E49" s="4">
        <f>datos_chargeback_2001_1!$D49-datos_chargeback_2001_1!$B49</f>
        <v>89</v>
      </c>
      <c r="F49" s="5">
        <f>datos_chargeback_2001_1!$G49/100</f>
        <v>676.17</v>
      </c>
      <c r="G49" s="6">
        <v>67617</v>
      </c>
      <c r="H49" s="5">
        <f t="shared" si="0"/>
        <v>0</v>
      </c>
      <c r="I49" s="5">
        <v>0</v>
      </c>
      <c r="J49" s="6" t="s">
        <v>38</v>
      </c>
      <c r="K49" s="6" t="s">
        <v>25</v>
      </c>
      <c r="L49" s="6" t="s">
        <v>109</v>
      </c>
      <c r="M49" s="6" t="s">
        <v>41</v>
      </c>
      <c r="N49" s="6" t="s">
        <v>42</v>
      </c>
      <c r="O49" s="6" t="s">
        <v>36</v>
      </c>
      <c r="P49" s="6" t="s">
        <v>30</v>
      </c>
      <c r="Q49" s="6" t="s">
        <v>55</v>
      </c>
      <c r="R49" s="6">
        <v>67617</v>
      </c>
      <c r="S49" s="6" t="s">
        <v>225</v>
      </c>
      <c r="T49" s="6" t="s">
        <v>61</v>
      </c>
      <c r="U49" s="5">
        <f>datos_chargeback_2001_1!$V49/100</f>
        <v>0</v>
      </c>
      <c r="V49" s="6">
        <v>0</v>
      </c>
      <c r="W49" s="5">
        <f>datos_chargeback_2001_1!$X49/100</f>
        <v>676.17</v>
      </c>
      <c r="X49" s="6">
        <v>67617</v>
      </c>
      <c r="Y49" s="5">
        <f>datos_chargeback_2001_1!$Z49/100</f>
        <v>0</v>
      </c>
      <c r="Z49" s="6">
        <v>0</v>
      </c>
      <c r="AA49" s="6" t="s">
        <v>226</v>
      </c>
      <c r="AB49" s="6" t="s">
        <v>35</v>
      </c>
      <c r="AC49" s="7" t="s">
        <v>35</v>
      </c>
      <c r="AD49" s="5">
        <f>datos_chargeback_2001_1!$AE49/100</f>
        <v>0</v>
      </c>
      <c r="AE49" s="6">
        <v>0</v>
      </c>
      <c r="AF49" s="6" t="s">
        <v>53</v>
      </c>
    </row>
    <row r="50" spans="1:32" x14ac:dyDescent="0.3">
      <c r="A50" s="35" t="s">
        <v>227</v>
      </c>
      <c r="B50" s="9">
        <v>44975</v>
      </c>
      <c r="C50" s="9" t="str">
        <f>TEXT(Tabla10[[#This Row],[Fecha de transacción]],"DDDD")</f>
        <v>sábado</v>
      </c>
      <c r="D50" s="9">
        <v>45051</v>
      </c>
      <c r="E50" s="10">
        <f>datos_chargeback_2001_1!$D50-datos_chargeback_2001_1!$B50</f>
        <v>76</v>
      </c>
      <c r="F50" s="11">
        <f>datos_chargeback_2001_1!$G50/100</f>
        <v>240.86</v>
      </c>
      <c r="G50" s="12">
        <v>24086</v>
      </c>
      <c r="H50" s="11">
        <f t="shared" si="0"/>
        <v>0</v>
      </c>
      <c r="I50" s="11">
        <v>0</v>
      </c>
      <c r="J50" s="12" t="s">
        <v>38</v>
      </c>
      <c r="K50" s="12" t="s">
        <v>25</v>
      </c>
      <c r="L50" s="12" t="s">
        <v>26</v>
      </c>
      <c r="M50" s="12" t="s">
        <v>41</v>
      </c>
      <c r="N50" s="12" t="s">
        <v>28</v>
      </c>
      <c r="O50" s="12" t="s">
        <v>29</v>
      </c>
      <c r="P50" s="12" t="s">
        <v>54</v>
      </c>
      <c r="Q50" s="12" t="s">
        <v>66</v>
      </c>
      <c r="R50" s="12">
        <v>24086</v>
      </c>
      <c r="S50" s="12" t="s">
        <v>228</v>
      </c>
      <c r="T50" s="12" t="s">
        <v>33</v>
      </c>
      <c r="U50" s="11">
        <f>datos_chargeback_2001_1!$V50/100</f>
        <v>0</v>
      </c>
      <c r="V50" s="12">
        <v>0</v>
      </c>
      <c r="W50" s="11">
        <f>datos_chargeback_2001_1!$X50/100</f>
        <v>0</v>
      </c>
      <c r="X50" s="12">
        <v>0</v>
      </c>
      <c r="Y50" s="11">
        <f>datos_chargeback_2001_1!$Z50/100</f>
        <v>240.86</v>
      </c>
      <c r="Z50" s="12">
        <v>24086</v>
      </c>
      <c r="AA50" s="12" t="s">
        <v>229</v>
      </c>
      <c r="AB50" s="12" t="s">
        <v>35</v>
      </c>
      <c r="AC50" s="13" t="s">
        <v>35</v>
      </c>
      <c r="AD50" s="11">
        <f>datos_chargeback_2001_1!$AE50/100</f>
        <v>0</v>
      </c>
      <c r="AE50" s="12">
        <v>0</v>
      </c>
      <c r="AF50" s="12" t="s">
        <v>36</v>
      </c>
    </row>
    <row r="51" spans="1:32" x14ac:dyDescent="0.3">
      <c r="A51" s="34" t="s">
        <v>230</v>
      </c>
      <c r="B51" s="3">
        <v>44976</v>
      </c>
      <c r="C51" s="3" t="str">
        <f>TEXT(Tabla10[[#This Row],[Fecha de transacción]],"DDDD")</f>
        <v>domingo</v>
      </c>
      <c r="D51" s="3">
        <v>45039</v>
      </c>
      <c r="E51" s="4">
        <f>datos_chargeback_2001_1!$D51-datos_chargeback_2001_1!$B51</f>
        <v>63</v>
      </c>
      <c r="F51" s="5">
        <f>datos_chargeback_2001_1!$G51/100</f>
        <v>702.77</v>
      </c>
      <c r="G51" s="6">
        <v>70277</v>
      </c>
      <c r="H51" s="5">
        <f t="shared" si="0"/>
        <v>0</v>
      </c>
      <c r="I51" s="5">
        <v>1.07</v>
      </c>
      <c r="J51" s="6" t="s">
        <v>24</v>
      </c>
      <c r="K51" s="6" t="s">
        <v>25</v>
      </c>
      <c r="L51" s="6" t="s">
        <v>109</v>
      </c>
      <c r="M51" s="6" t="s">
        <v>85</v>
      </c>
      <c r="N51" s="6" t="s">
        <v>28</v>
      </c>
      <c r="O51" s="6" t="s">
        <v>70</v>
      </c>
      <c r="P51" s="6" t="s">
        <v>54</v>
      </c>
      <c r="Q51" s="6" t="s">
        <v>44</v>
      </c>
      <c r="R51" s="6">
        <v>70277</v>
      </c>
      <c r="S51" s="6" t="s">
        <v>231</v>
      </c>
      <c r="T51" s="6" t="s">
        <v>33</v>
      </c>
      <c r="U51" s="5">
        <f>datos_chargeback_2001_1!$V51/100</f>
        <v>0</v>
      </c>
      <c r="V51" s="6">
        <v>0</v>
      </c>
      <c r="W51" s="5">
        <f>datos_chargeback_2001_1!$X51/100</f>
        <v>0</v>
      </c>
      <c r="X51" s="6">
        <v>0</v>
      </c>
      <c r="Y51" s="5">
        <f>datos_chargeback_2001_1!$Z51/100</f>
        <v>702.77</v>
      </c>
      <c r="Z51" s="6">
        <v>70277</v>
      </c>
      <c r="AA51" s="6" t="s">
        <v>232</v>
      </c>
      <c r="AB51" s="6" t="s">
        <v>35</v>
      </c>
      <c r="AC51" s="7" t="s">
        <v>35</v>
      </c>
      <c r="AD51" s="5">
        <f>datos_chargeback_2001_1!$AE51/100</f>
        <v>0</v>
      </c>
      <c r="AE51" s="6">
        <v>0</v>
      </c>
      <c r="AF51" s="6" t="s">
        <v>50</v>
      </c>
    </row>
    <row r="52" spans="1:32" x14ac:dyDescent="0.3">
      <c r="A52" s="34" t="s">
        <v>233</v>
      </c>
      <c r="B52" s="3">
        <v>44977</v>
      </c>
      <c r="C52" s="3" t="str">
        <f>TEXT(Tabla10[[#This Row],[Fecha de transacción]],"DDDD")</f>
        <v>lunes</v>
      </c>
      <c r="D52" s="3">
        <v>45060</v>
      </c>
      <c r="E52" s="4">
        <f>datos_chargeback_2001_1!$D52-datos_chargeback_2001_1!$B52</f>
        <v>83</v>
      </c>
      <c r="F52" s="5">
        <f>datos_chargeback_2001_1!$G52/100</f>
        <v>841.36</v>
      </c>
      <c r="G52" s="6">
        <v>84136</v>
      </c>
      <c r="H52" s="5">
        <f t="shared" si="0"/>
        <v>0</v>
      </c>
      <c r="I52" s="5">
        <v>0</v>
      </c>
      <c r="J52" s="6" t="s">
        <v>24</v>
      </c>
      <c r="K52" s="6" t="s">
        <v>25</v>
      </c>
      <c r="L52" s="6" t="s">
        <v>119</v>
      </c>
      <c r="M52" s="6" t="s">
        <v>59</v>
      </c>
      <c r="N52" s="6" t="s">
        <v>42</v>
      </c>
      <c r="O52" s="6" t="s">
        <v>36</v>
      </c>
      <c r="P52" s="6" t="s">
        <v>30</v>
      </c>
      <c r="Q52" s="6" t="s">
        <v>66</v>
      </c>
      <c r="R52" s="6">
        <v>84136</v>
      </c>
      <c r="S52" s="6" t="s">
        <v>234</v>
      </c>
      <c r="T52" s="6" t="s">
        <v>116</v>
      </c>
      <c r="U52" s="5">
        <f>datos_chargeback_2001_1!$V52/100</f>
        <v>841.36</v>
      </c>
      <c r="V52" s="6">
        <v>84136</v>
      </c>
      <c r="W52" s="5">
        <f>datos_chargeback_2001_1!$X52/100</f>
        <v>0</v>
      </c>
      <c r="X52" s="6">
        <v>0</v>
      </c>
      <c r="Y52" s="5">
        <f>datos_chargeback_2001_1!$Z52/100</f>
        <v>0</v>
      </c>
      <c r="Z52" s="6">
        <v>0</v>
      </c>
      <c r="AA52" s="6" t="s">
        <v>235</v>
      </c>
      <c r="AB52" s="6" t="s">
        <v>48</v>
      </c>
      <c r="AC52" s="8">
        <v>44977</v>
      </c>
      <c r="AD52" s="5">
        <f>datos_chargeback_2001_1!$AE52/100</f>
        <v>852.03</v>
      </c>
      <c r="AE52" s="6">
        <v>85203</v>
      </c>
      <c r="AF52" s="6" t="s">
        <v>43</v>
      </c>
    </row>
    <row r="53" spans="1:32" x14ac:dyDescent="0.3">
      <c r="A53" s="36" t="s">
        <v>237</v>
      </c>
      <c r="B53" s="14">
        <v>44978</v>
      </c>
      <c r="C53" s="14" t="str">
        <f>TEXT(Tabla10[[#This Row],[Fecha de transacción]],"DDDD")</f>
        <v>martes</v>
      </c>
      <c r="D53" s="14">
        <v>45063</v>
      </c>
      <c r="E53" s="15">
        <f>datos_chargeback_2001_1!$D53-datos_chargeback_2001_1!$B53</f>
        <v>85</v>
      </c>
      <c r="F53" s="16">
        <f>datos_chargeback_2001_1!$G53/100</f>
        <v>140.52000000000001</v>
      </c>
      <c r="G53" s="17">
        <v>14052</v>
      </c>
      <c r="H53" s="16">
        <f t="shared" si="0"/>
        <v>0</v>
      </c>
      <c r="I53" s="16">
        <v>0</v>
      </c>
      <c r="J53" s="17" t="s">
        <v>24</v>
      </c>
      <c r="K53" s="17" t="s">
        <v>25</v>
      </c>
      <c r="L53" s="17" t="s">
        <v>74</v>
      </c>
      <c r="M53" s="17" t="s">
        <v>93</v>
      </c>
      <c r="N53" s="17" t="s">
        <v>42</v>
      </c>
      <c r="O53" s="17" t="s">
        <v>43</v>
      </c>
      <c r="P53" s="17" t="s">
        <v>30</v>
      </c>
      <c r="Q53" s="17" t="s">
        <v>31</v>
      </c>
      <c r="R53" s="17">
        <v>14052</v>
      </c>
      <c r="S53" s="17" t="s">
        <v>238</v>
      </c>
      <c r="T53" s="17" t="s">
        <v>116</v>
      </c>
      <c r="U53" s="16">
        <f>datos_chargeback_2001_1!$V53/100</f>
        <v>140.52000000000001</v>
      </c>
      <c r="V53" s="17">
        <v>14052</v>
      </c>
      <c r="W53" s="16">
        <f>datos_chargeback_2001_1!$X53/100</f>
        <v>0</v>
      </c>
      <c r="X53" s="17">
        <v>0</v>
      </c>
      <c r="Y53" s="16">
        <f>datos_chargeback_2001_1!$Z53/100</f>
        <v>0</v>
      </c>
      <c r="Z53" s="17">
        <v>0</v>
      </c>
      <c r="AA53" s="17" t="s">
        <v>239</v>
      </c>
      <c r="AB53" s="17" t="s">
        <v>48</v>
      </c>
      <c r="AC53" s="18">
        <v>44978</v>
      </c>
      <c r="AD53" s="16">
        <f>datos_chargeback_2001_1!$AE53/100</f>
        <v>532.58000000000004</v>
      </c>
      <c r="AE53" s="17">
        <v>53258</v>
      </c>
      <c r="AF53" s="17" t="s">
        <v>53</v>
      </c>
    </row>
    <row r="54" spans="1:32" x14ac:dyDescent="0.3">
      <c r="A54" s="34" t="s">
        <v>241</v>
      </c>
      <c r="B54" s="3">
        <v>44979</v>
      </c>
      <c r="C54" s="3" t="str">
        <f>TEXT(Tabla10[[#This Row],[Fecha de transacción]],"DDDD")</f>
        <v>miércoles</v>
      </c>
      <c r="D54" s="3">
        <v>45052</v>
      </c>
      <c r="E54" s="4">
        <f>datos_chargeback_2001_1!$D54-datos_chargeback_2001_1!$B54</f>
        <v>73</v>
      </c>
      <c r="F54" s="5">
        <f>datos_chargeback_2001_1!$G54/100</f>
        <v>965.65</v>
      </c>
      <c r="G54" s="6">
        <v>96565</v>
      </c>
      <c r="H54" s="5">
        <f t="shared" si="0"/>
        <v>0</v>
      </c>
      <c r="I54" s="5">
        <v>0</v>
      </c>
      <c r="J54" s="6" t="s">
        <v>24</v>
      </c>
      <c r="K54" s="6" t="s">
        <v>25</v>
      </c>
      <c r="L54" s="6" t="s">
        <v>40</v>
      </c>
      <c r="M54" s="6" t="s">
        <v>41</v>
      </c>
      <c r="N54" s="6" t="s">
        <v>28</v>
      </c>
      <c r="O54" s="6" t="s">
        <v>36</v>
      </c>
      <c r="P54" s="6" t="s">
        <v>54</v>
      </c>
      <c r="Q54" s="6" t="s">
        <v>75</v>
      </c>
      <c r="R54" s="6">
        <v>96565</v>
      </c>
      <c r="S54" s="6" t="s">
        <v>242</v>
      </c>
      <c r="T54" s="6" t="s">
        <v>33</v>
      </c>
      <c r="U54" s="5">
        <f>datos_chargeback_2001_1!$V54/100</f>
        <v>0</v>
      </c>
      <c r="V54" s="6">
        <v>0</v>
      </c>
      <c r="W54" s="5">
        <f>datos_chargeback_2001_1!$X54/100</f>
        <v>0</v>
      </c>
      <c r="X54" s="6">
        <v>0</v>
      </c>
      <c r="Y54" s="5">
        <f>datos_chargeback_2001_1!$Z54/100</f>
        <v>965.65</v>
      </c>
      <c r="Z54" s="6">
        <v>96565</v>
      </c>
      <c r="AA54" s="6" t="s">
        <v>243</v>
      </c>
      <c r="AB54" s="6" t="s">
        <v>48</v>
      </c>
      <c r="AC54" s="8">
        <v>44979</v>
      </c>
      <c r="AD54" s="5">
        <f>datos_chargeback_2001_1!$AE54/100</f>
        <v>247.56</v>
      </c>
      <c r="AE54" s="6">
        <v>24756</v>
      </c>
      <c r="AF54" s="6" t="s">
        <v>53</v>
      </c>
    </row>
    <row r="55" spans="1:32" x14ac:dyDescent="0.3">
      <c r="A55" s="36" t="s">
        <v>245</v>
      </c>
      <c r="B55" s="14">
        <v>44980</v>
      </c>
      <c r="C55" s="14" t="str">
        <f>TEXT(Tabla10[[#This Row],[Fecha de transacción]],"DDDD")</f>
        <v>jueves</v>
      </c>
      <c r="D55" s="14">
        <v>45053</v>
      </c>
      <c r="E55" s="15">
        <f>datos_chargeback_2001_1!$D55-datos_chargeback_2001_1!$B55</f>
        <v>73</v>
      </c>
      <c r="F55" s="16">
        <f>datos_chargeback_2001_1!$G55/100</f>
        <v>910.76</v>
      </c>
      <c r="G55" s="17">
        <v>91076</v>
      </c>
      <c r="H55" s="16">
        <f t="shared" si="0"/>
        <v>0</v>
      </c>
      <c r="I55" s="16">
        <v>0</v>
      </c>
      <c r="J55" s="17" t="s">
        <v>38</v>
      </c>
      <c r="K55" s="17" t="s">
        <v>25</v>
      </c>
      <c r="L55" s="17" t="s">
        <v>74</v>
      </c>
      <c r="M55" s="17" t="s">
        <v>41</v>
      </c>
      <c r="N55" s="17" t="s">
        <v>42</v>
      </c>
      <c r="O55" s="17" t="s">
        <v>114</v>
      </c>
      <c r="P55" s="17" t="s">
        <v>30</v>
      </c>
      <c r="Q55" s="17" t="s">
        <v>55</v>
      </c>
      <c r="R55" s="17">
        <v>91076</v>
      </c>
      <c r="S55" s="17" t="s">
        <v>246</v>
      </c>
      <c r="T55" s="17" t="s">
        <v>61</v>
      </c>
      <c r="U55" s="16">
        <f>datos_chargeback_2001_1!$V55/100</f>
        <v>0</v>
      </c>
      <c r="V55" s="17">
        <v>0</v>
      </c>
      <c r="W55" s="16">
        <f>datos_chargeback_2001_1!$X55/100</f>
        <v>910.76</v>
      </c>
      <c r="X55" s="17">
        <v>91076</v>
      </c>
      <c r="Y55" s="16">
        <f>datos_chargeback_2001_1!$Z55/100</f>
        <v>0</v>
      </c>
      <c r="Z55" s="17">
        <v>0</v>
      </c>
      <c r="AA55" s="17" t="s">
        <v>247</v>
      </c>
      <c r="AB55" s="17" t="s">
        <v>48</v>
      </c>
      <c r="AC55" s="18">
        <v>44980</v>
      </c>
      <c r="AD55" s="16">
        <f>datos_chargeback_2001_1!$AE55/100</f>
        <v>676.33</v>
      </c>
      <c r="AE55" s="17">
        <v>67633</v>
      </c>
      <c r="AF55" s="17" t="s">
        <v>53</v>
      </c>
    </row>
    <row r="56" spans="1:32" x14ac:dyDescent="0.3">
      <c r="A56" s="34" t="s">
        <v>249</v>
      </c>
      <c r="B56" s="3">
        <v>44981</v>
      </c>
      <c r="C56" s="3" t="str">
        <f>TEXT(Tabla10[[#This Row],[Fecha de transacción]],"DDDD")</f>
        <v>viernes</v>
      </c>
      <c r="D56" s="3">
        <v>45055</v>
      </c>
      <c r="E56" s="4">
        <f>datos_chargeback_2001_1!$D56-datos_chargeback_2001_1!$B56</f>
        <v>74</v>
      </c>
      <c r="F56" s="5">
        <f>datos_chargeback_2001_1!$G56/100</f>
        <v>327.62</v>
      </c>
      <c r="G56" s="6">
        <v>32762</v>
      </c>
      <c r="H56" s="5">
        <f t="shared" si="0"/>
        <v>0</v>
      </c>
      <c r="I56" s="5">
        <v>1.1299999999999999</v>
      </c>
      <c r="J56" s="6" t="s">
        <v>38</v>
      </c>
      <c r="K56" s="6" t="s">
        <v>25</v>
      </c>
      <c r="L56" s="6" t="s">
        <v>26</v>
      </c>
      <c r="M56" s="6" t="s">
        <v>93</v>
      </c>
      <c r="N56" s="6" t="s">
        <v>28</v>
      </c>
      <c r="O56" s="6" t="s">
        <v>64</v>
      </c>
      <c r="P56" s="6" t="s">
        <v>30</v>
      </c>
      <c r="Q56" s="6" t="s">
        <v>75</v>
      </c>
      <c r="R56" s="6">
        <v>32762</v>
      </c>
      <c r="S56" s="6" t="s">
        <v>250</v>
      </c>
      <c r="T56" s="6" t="s">
        <v>33</v>
      </c>
      <c r="U56" s="5">
        <f>datos_chargeback_2001_1!$V56/100</f>
        <v>0</v>
      </c>
      <c r="V56" s="6">
        <v>0</v>
      </c>
      <c r="W56" s="5">
        <f>datos_chargeback_2001_1!$X56/100</f>
        <v>0</v>
      </c>
      <c r="X56" s="6">
        <v>0</v>
      </c>
      <c r="Y56" s="5">
        <f>datos_chargeback_2001_1!$Z56/100</f>
        <v>327.62</v>
      </c>
      <c r="Z56" s="6">
        <v>32762</v>
      </c>
      <c r="AA56" s="6" t="s">
        <v>251</v>
      </c>
      <c r="AB56" s="6" t="s">
        <v>35</v>
      </c>
      <c r="AC56" s="7" t="s">
        <v>35</v>
      </c>
      <c r="AD56" s="5">
        <f>datos_chargeback_2001_1!$AE56/100</f>
        <v>0</v>
      </c>
      <c r="AE56" s="6">
        <v>0</v>
      </c>
      <c r="AF56" s="6" t="s">
        <v>36</v>
      </c>
    </row>
    <row r="57" spans="1:32" x14ac:dyDescent="0.3">
      <c r="A57" s="34" t="s">
        <v>252</v>
      </c>
      <c r="B57" s="3">
        <v>44982</v>
      </c>
      <c r="C57" s="3" t="str">
        <f>TEXT(Tabla10[[#This Row],[Fecha de transacción]],"DDDD")</f>
        <v>sábado</v>
      </c>
      <c r="D57" s="3">
        <v>45054</v>
      </c>
      <c r="E57" s="4">
        <f>datos_chargeback_2001_1!$D57-datos_chargeback_2001_1!$B57</f>
        <v>72</v>
      </c>
      <c r="F57" s="5">
        <f>datos_chargeback_2001_1!$G57/100</f>
        <v>744.03</v>
      </c>
      <c r="G57" s="6">
        <v>74403</v>
      </c>
      <c r="H57" s="5">
        <f t="shared" si="0"/>
        <v>0</v>
      </c>
      <c r="I57" s="5">
        <v>0</v>
      </c>
      <c r="J57" s="6" t="s">
        <v>38</v>
      </c>
      <c r="K57" s="6" t="s">
        <v>25</v>
      </c>
      <c r="L57" s="6" t="s">
        <v>74</v>
      </c>
      <c r="M57" s="6" t="s">
        <v>85</v>
      </c>
      <c r="N57" s="6" t="s">
        <v>42</v>
      </c>
      <c r="O57" s="6" t="s">
        <v>114</v>
      </c>
      <c r="P57" s="6" t="s">
        <v>30</v>
      </c>
      <c r="Q57" s="6" t="s">
        <v>31</v>
      </c>
      <c r="R57" s="6">
        <v>74403</v>
      </c>
      <c r="S57" s="6" t="s">
        <v>253</v>
      </c>
      <c r="T57" s="6" t="s">
        <v>61</v>
      </c>
      <c r="U57" s="5">
        <f>datos_chargeback_2001_1!$V57/100</f>
        <v>0</v>
      </c>
      <c r="V57" s="6">
        <v>0</v>
      </c>
      <c r="W57" s="5">
        <f>datos_chargeback_2001_1!$X57/100</f>
        <v>744.03</v>
      </c>
      <c r="X57" s="6">
        <v>74403</v>
      </c>
      <c r="Y57" s="5">
        <f>datos_chargeback_2001_1!$Z57/100</f>
        <v>0</v>
      </c>
      <c r="Z57" s="6">
        <v>0</v>
      </c>
      <c r="AA57" s="6" t="s">
        <v>254</v>
      </c>
      <c r="AB57" s="6" t="s">
        <v>48</v>
      </c>
      <c r="AC57" s="8">
        <v>44982</v>
      </c>
      <c r="AD57" s="5">
        <f>datos_chargeback_2001_1!$AE57/100</f>
        <v>855.31</v>
      </c>
      <c r="AE57" s="6">
        <v>85531</v>
      </c>
      <c r="AF57" s="6" t="s">
        <v>50</v>
      </c>
    </row>
    <row r="58" spans="1:32" x14ac:dyDescent="0.3">
      <c r="A58" s="34" t="s">
        <v>256</v>
      </c>
      <c r="B58" s="3">
        <v>44983</v>
      </c>
      <c r="C58" s="3" t="str">
        <f>TEXT(Tabla10[[#This Row],[Fecha de transacción]],"DDDD")</f>
        <v>domingo</v>
      </c>
      <c r="D58" s="3">
        <v>45069</v>
      </c>
      <c r="E58" s="4">
        <f>datos_chargeback_2001_1!$D58-datos_chargeback_2001_1!$B58</f>
        <v>86</v>
      </c>
      <c r="F58" s="5">
        <f>datos_chargeback_2001_1!$G58/100</f>
        <v>690.26</v>
      </c>
      <c r="G58" s="6">
        <v>69026</v>
      </c>
      <c r="H58" s="5">
        <f t="shared" si="0"/>
        <v>0</v>
      </c>
      <c r="I58" s="5">
        <v>1.1499999999999999</v>
      </c>
      <c r="J58" s="6" t="s">
        <v>38</v>
      </c>
      <c r="K58" s="6" t="s">
        <v>25</v>
      </c>
      <c r="L58" s="6" t="s">
        <v>74</v>
      </c>
      <c r="M58" s="6" t="s">
        <v>52</v>
      </c>
      <c r="N58" s="6" t="s">
        <v>28</v>
      </c>
      <c r="O58" s="6" t="s">
        <v>43</v>
      </c>
      <c r="P58" s="6" t="s">
        <v>30</v>
      </c>
      <c r="Q58" s="6" t="s">
        <v>44</v>
      </c>
      <c r="R58" s="6">
        <v>69026</v>
      </c>
      <c r="S58" s="6" t="s">
        <v>257</v>
      </c>
      <c r="T58" s="6" t="s">
        <v>33</v>
      </c>
      <c r="U58" s="5">
        <f>datos_chargeback_2001_1!$V58/100</f>
        <v>0</v>
      </c>
      <c r="V58" s="6">
        <v>0</v>
      </c>
      <c r="W58" s="5">
        <f>datos_chargeback_2001_1!$X58/100</f>
        <v>0</v>
      </c>
      <c r="X58" s="6">
        <v>0</v>
      </c>
      <c r="Y58" s="5">
        <f>datos_chargeback_2001_1!$Z58/100</f>
        <v>690.26</v>
      </c>
      <c r="Z58" s="6">
        <v>69026</v>
      </c>
      <c r="AA58" s="6" t="s">
        <v>258</v>
      </c>
      <c r="AB58" s="6" t="s">
        <v>35</v>
      </c>
      <c r="AC58" s="7" t="s">
        <v>35</v>
      </c>
      <c r="AD58" s="5">
        <f>datos_chargeback_2001_1!$AE58/100</f>
        <v>0</v>
      </c>
      <c r="AE58" s="6">
        <v>0</v>
      </c>
      <c r="AF58" s="6" t="s">
        <v>50</v>
      </c>
    </row>
    <row r="59" spans="1:32" x14ac:dyDescent="0.3">
      <c r="A59" s="36" t="s">
        <v>259</v>
      </c>
      <c r="B59" s="14">
        <v>44984</v>
      </c>
      <c r="C59" s="14" t="str">
        <f>TEXT(Tabla10[[#This Row],[Fecha de transacción]],"DDDD")</f>
        <v>lunes</v>
      </c>
      <c r="D59" s="14">
        <v>45073</v>
      </c>
      <c r="E59" s="15">
        <f>datos_chargeback_2001_1!$D59-datos_chargeback_2001_1!$B59</f>
        <v>89</v>
      </c>
      <c r="F59" s="16">
        <f>datos_chargeback_2001_1!$G59/100</f>
        <v>490.68</v>
      </c>
      <c r="G59" s="17">
        <v>49068</v>
      </c>
      <c r="H59" s="16">
        <f t="shared" si="0"/>
        <v>0</v>
      </c>
      <c r="I59" s="16">
        <v>0</v>
      </c>
      <c r="J59" s="17" t="s">
        <v>38</v>
      </c>
      <c r="K59" s="17" t="s">
        <v>25</v>
      </c>
      <c r="L59" s="17" t="s">
        <v>74</v>
      </c>
      <c r="M59" s="17" t="s">
        <v>85</v>
      </c>
      <c r="N59" s="17" t="s">
        <v>42</v>
      </c>
      <c r="O59" s="17" t="s">
        <v>43</v>
      </c>
      <c r="P59" s="17" t="s">
        <v>54</v>
      </c>
      <c r="Q59" s="17" t="s">
        <v>55</v>
      </c>
      <c r="R59" s="17">
        <v>49068</v>
      </c>
      <c r="S59" s="17" t="s">
        <v>260</v>
      </c>
      <c r="T59" s="17" t="s">
        <v>116</v>
      </c>
      <c r="U59" s="16">
        <f>datos_chargeback_2001_1!$V59/100</f>
        <v>490.68</v>
      </c>
      <c r="V59" s="17">
        <v>49068</v>
      </c>
      <c r="W59" s="16">
        <f>datos_chargeback_2001_1!$X59/100</f>
        <v>0</v>
      </c>
      <c r="X59" s="17">
        <v>0</v>
      </c>
      <c r="Y59" s="16">
        <f>datos_chargeback_2001_1!$Z59/100</f>
        <v>0</v>
      </c>
      <c r="Z59" s="17">
        <v>0</v>
      </c>
      <c r="AA59" s="17" t="s">
        <v>261</v>
      </c>
      <c r="AB59" s="17" t="s">
        <v>48</v>
      </c>
      <c r="AC59" s="18">
        <v>44984</v>
      </c>
      <c r="AD59" s="16">
        <f>datos_chargeback_2001_1!$AE59/100</f>
        <v>40.64</v>
      </c>
      <c r="AE59" s="17">
        <v>4064</v>
      </c>
      <c r="AF59" s="17" t="s">
        <v>64</v>
      </c>
    </row>
    <row r="60" spans="1:32" x14ac:dyDescent="0.3">
      <c r="A60" s="34" t="s">
        <v>263</v>
      </c>
      <c r="B60" s="3">
        <v>44985</v>
      </c>
      <c r="C60" s="3" t="str">
        <f>TEXT(Tabla10[[#This Row],[Fecha de transacción]],"DDDD")</f>
        <v>martes</v>
      </c>
      <c r="D60" s="3">
        <v>45066</v>
      </c>
      <c r="E60" s="4">
        <f>datos_chargeback_2001_1!$D60-datos_chargeback_2001_1!$B60</f>
        <v>81</v>
      </c>
      <c r="F60" s="5">
        <f>datos_chargeback_2001_1!$G60/100</f>
        <v>522.49</v>
      </c>
      <c r="G60" s="6">
        <v>52249</v>
      </c>
      <c r="H60" s="5">
        <f t="shared" si="0"/>
        <v>0</v>
      </c>
      <c r="I60" s="5">
        <v>1.39</v>
      </c>
      <c r="J60" s="6" t="s">
        <v>24</v>
      </c>
      <c r="K60" s="6" t="s">
        <v>25</v>
      </c>
      <c r="L60" s="6" t="s">
        <v>80</v>
      </c>
      <c r="M60" s="6" t="s">
        <v>41</v>
      </c>
      <c r="N60" s="6" t="s">
        <v>42</v>
      </c>
      <c r="O60" s="6" t="s">
        <v>43</v>
      </c>
      <c r="P60" s="6" t="s">
        <v>54</v>
      </c>
      <c r="Q60" s="6" t="s">
        <v>44</v>
      </c>
      <c r="R60" s="6">
        <v>52249</v>
      </c>
      <c r="S60" s="6" t="s">
        <v>264</v>
      </c>
      <c r="T60" s="6" t="s">
        <v>46</v>
      </c>
      <c r="U60" s="5">
        <f>datos_chargeback_2001_1!$V60/100</f>
        <v>522.49</v>
      </c>
      <c r="V60" s="6">
        <v>52249</v>
      </c>
      <c r="W60" s="5">
        <f>datos_chargeback_2001_1!$X60/100</f>
        <v>0</v>
      </c>
      <c r="X60" s="6">
        <v>0</v>
      </c>
      <c r="Y60" s="5">
        <f>datos_chargeback_2001_1!$Z60/100</f>
        <v>0</v>
      </c>
      <c r="Z60" s="6">
        <v>0</v>
      </c>
      <c r="AA60" s="6" t="s">
        <v>265</v>
      </c>
      <c r="AB60" s="6" t="s">
        <v>48</v>
      </c>
      <c r="AC60" s="8">
        <v>44985</v>
      </c>
      <c r="AD60" s="5">
        <f>datos_chargeback_2001_1!$AE60/100</f>
        <v>26.23</v>
      </c>
      <c r="AE60" s="6">
        <v>2623</v>
      </c>
      <c r="AF60" s="6" t="s">
        <v>50</v>
      </c>
    </row>
    <row r="61" spans="1:32" x14ac:dyDescent="0.3">
      <c r="A61" s="34" t="s">
        <v>267</v>
      </c>
      <c r="B61" s="3">
        <v>44986</v>
      </c>
      <c r="C61" s="3" t="str">
        <f>TEXT(Tabla10[[#This Row],[Fecha de transacción]],"DDDD")</f>
        <v>miércoles</v>
      </c>
      <c r="D61" s="3">
        <v>45068</v>
      </c>
      <c r="E61" s="4">
        <f>datos_chargeback_2001_1!$D61-datos_chargeback_2001_1!$B61</f>
        <v>82</v>
      </c>
      <c r="F61" s="5">
        <f>datos_chargeback_2001_1!$G61/100</f>
        <v>565.28</v>
      </c>
      <c r="G61" s="6">
        <v>56528</v>
      </c>
      <c r="H61" s="5">
        <f t="shared" si="0"/>
        <v>0</v>
      </c>
      <c r="I61" s="5">
        <v>0.09</v>
      </c>
      <c r="J61" s="6" t="s">
        <v>38</v>
      </c>
      <c r="K61" s="6" t="s">
        <v>25</v>
      </c>
      <c r="L61" s="6" t="s">
        <v>74</v>
      </c>
      <c r="M61" s="6" t="s">
        <v>27</v>
      </c>
      <c r="N61" s="6" t="s">
        <v>42</v>
      </c>
      <c r="O61" s="6" t="s">
        <v>64</v>
      </c>
      <c r="P61" s="6" t="s">
        <v>30</v>
      </c>
      <c r="Q61" s="6" t="s">
        <v>66</v>
      </c>
      <c r="R61" s="6">
        <v>56528</v>
      </c>
      <c r="S61" s="6" t="s">
        <v>268</v>
      </c>
      <c r="T61" s="6" t="s">
        <v>116</v>
      </c>
      <c r="U61" s="5">
        <f>datos_chargeback_2001_1!$V61/100</f>
        <v>565.28</v>
      </c>
      <c r="V61" s="6">
        <v>56528</v>
      </c>
      <c r="W61" s="5">
        <f>datos_chargeback_2001_1!$X61/100</f>
        <v>0</v>
      </c>
      <c r="X61" s="6">
        <v>0</v>
      </c>
      <c r="Y61" s="5">
        <f>datos_chargeback_2001_1!$Z61/100</f>
        <v>0</v>
      </c>
      <c r="Z61" s="6">
        <v>0</v>
      </c>
      <c r="AA61" s="6" t="s">
        <v>269</v>
      </c>
      <c r="AB61" s="6" t="s">
        <v>48</v>
      </c>
      <c r="AC61" s="8">
        <v>44986</v>
      </c>
      <c r="AD61" s="5">
        <f>datos_chargeback_2001_1!$AE61/100</f>
        <v>4.5199999999999996</v>
      </c>
      <c r="AE61" s="6">
        <v>452</v>
      </c>
      <c r="AF61" s="6" t="s">
        <v>29</v>
      </c>
    </row>
    <row r="62" spans="1:32" x14ac:dyDescent="0.3">
      <c r="A62" s="35" t="s">
        <v>271</v>
      </c>
      <c r="B62" s="9">
        <v>44987</v>
      </c>
      <c r="C62" s="9" t="str">
        <f>TEXT(Tabla10[[#This Row],[Fecha de transacción]],"DDDD")</f>
        <v>jueves</v>
      </c>
      <c r="D62" s="9">
        <v>45051</v>
      </c>
      <c r="E62" s="10">
        <f>datos_chargeback_2001_1!$D62-datos_chargeback_2001_1!$B62</f>
        <v>64</v>
      </c>
      <c r="F62" s="11">
        <f>datos_chargeback_2001_1!$G62/100</f>
        <v>553.58000000000004</v>
      </c>
      <c r="G62" s="12">
        <v>55358</v>
      </c>
      <c r="H62" s="11">
        <f t="shared" si="0"/>
        <v>0</v>
      </c>
      <c r="I62" s="11">
        <v>1.31</v>
      </c>
      <c r="J62" s="12" t="s">
        <v>38</v>
      </c>
      <c r="K62" s="12" t="s">
        <v>25</v>
      </c>
      <c r="L62" s="12" t="s">
        <v>40</v>
      </c>
      <c r="M62" s="12" t="s">
        <v>93</v>
      </c>
      <c r="N62" s="12" t="s">
        <v>28</v>
      </c>
      <c r="O62" s="12" t="s">
        <v>36</v>
      </c>
      <c r="P62" s="12" t="s">
        <v>30</v>
      </c>
      <c r="Q62" s="12" t="s">
        <v>44</v>
      </c>
      <c r="R62" s="12">
        <v>55358</v>
      </c>
      <c r="S62" s="12" t="s">
        <v>272</v>
      </c>
      <c r="T62" s="12" t="s">
        <v>33</v>
      </c>
      <c r="U62" s="11">
        <f>datos_chargeback_2001_1!$V62/100</f>
        <v>0</v>
      </c>
      <c r="V62" s="12">
        <v>0</v>
      </c>
      <c r="W62" s="11">
        <f>datos_chargeback_2001_1!$X62/100</f>
        <v>0</v>
      </c>
      <c r="X62" s="12">
        <v>0</v>
      </c>
      <c r="Y62" s="11">
        <f>datos_chargeback_2001_1!$Z62/100</f>
        <v>553.58000000000004</v>
      </c>
      <c r="Z62" s="12">
        <v>55358</v>
      </c>
      <c r="AA62" s="12" t="s">
        <v>273</v>
      </c>
      <c r="AB62" s="12" t="s">
        <v>48</v>
      </c>
      <c r="AC62" s="19">
        <v>44987</v>
      </c>
      <c r="AD62" s="11">
        <f>datos_chargeback_2001_1!$AE62/100</f>
        <v>583.29</v>
      </c>
      <c r="AE62" s="12">
        <v>58329</v>
      </c>
      <c r="AF62" s="12" t="s">
        <v>43</v>
      </c>
    </row>
    <row r="63" spans="1:32" x14ac:dyDescent="0.3">
      <c r="A63" s="34" t="s">
        <v>275</v>
      </c>
      <c r="B63" s="3">
        <v>44988</v>
      </c>
      <c r="C63" s="3" t="str">
        <f>TEXT(Tabla10[[#This Row],[Fecha de transacción]],"DDDD")</f>
        <v>viernes</v>
      </c>
      <c r="D63" s="3">
        <v>45051</v>
      </c>
      <c r="E63" s="4">
        <f>datos_chargeback_2001_1!$D63-datos_chargeback_2001_1!$B63</f>
        <v>63</v>
      </c>
      <c r="F63" s="5">
        <f>datos_chargeback_2001_1!$G63/100</f>
        <v>243.16</v>
      </c>
      <c r="G63" s="6">
        <v>24316</v>
      </c>
      <c r="H63" s="5">
        <f t="shared" si="0"/>
        <v>0</v>
      </c>
      <c r="I63" s="5">
        <v>0</v>
      </c>
      <c r="J63" s="6" t="s">
        <v>38</v>
      </c>
      <c r="K63" s="6" t="s">
        <v>25</v>
      </c>
      <c r="L63" s="6" t="s">
        <v>26</v>
      </c>
      <c r="M63" s="6" t="s">
        <v>52</v>
      </c>
      <c r="N63" s="6" t="s">
        <v>28</v>
      </c>
      <c r="O63" s="6" t="s">
        <v>29</v>
      </c>
      <c r="P63" s="6" t="s">
        <v>54</v>
      </c>
      <c r="Q63" s="6" t="s">
        <v>31</v>
      </c>
      <c r="R63" s="6">
        <v>24316</v>
      </c>
      <c r="S63" s="6" t="s">
        <v>276</v>
      </c>
      <c r="T63" s="6" t="s">
        <v>33</v>
      </c>
      <c r="U63" s="5">
        <f>datos_chargeback_2001_1!$V63/100</f>
        <v>0</v>
      </c>
      <c r="V63" s="6">
        <v>0</v>
      </c>
      <c r="W63" s="5">
        <f>datos_chargeback_2001_1!$X63/100</f>
        <v>0</v>
      </c>
      <c r="X63" s="6">
        <v>0</v>
      </c>
      <c r="Y63" s="5">
        <f>datos_chargeback_2001_1!$Z63/100</f>
        <v>243.16</v>
      </c>
      <c r="Z63" s="6">
        <v>24316</v>
      </c>
      <c r="AA63" s="6" t="s">
        <v>277</v>
      </c>
      <c r="AB63" s="6" t="s">
        <v>35</v>
      </c>
      <c r="AC63" s="7" t="s">
        <v>35</v>
      </c>
      <c r="AD63" s="5">
        <f>datos_chargeback_2001_1!$AE63/100</f>
        <v>0</v>
      </c>
      <c r="AE63" s="6">
        <v>0</v>
      </c>
      <c r="AF63" s="6" t="s">
        <v>53</v>
      </c>
    </row>
    <row r="64" spans="1:32" x14ac:dyDescent="0.3">
      <c r="A64" s="35" t="s">
        <v>278</v>
      </c>
      <c r="B64" s="9">
        <v>44989</v>
      </c>
      <c r="C64" s="9" t="str">
        <f>TEXT(Tabla10[[#This Row],[Fecha de transacción]],"DDDD")</f>
        <v>sábado</v>
      </c>
      <c r="D64" s="9">
        <v>45077</v>
      </c>
      <c r="E64" s="10">
        <f>datos_chargeback_2001_1!$D64-datos_chargeback_2001_1!$B64</f>
        <v>88</v>
      </c>
      <c r="F64" s="11">
        <f>datos_chargeback_2001_1!$G64/100</f>
        <v>812.11</v>
      </c>
      <c r="G64" s="12">
        <v>81211</v>
      </c>
      <c r="H64" s="11">
        <f t="shared" si="0"/>
        <v>0</v>
      </c>
      <c r="I64" s="11">
        <v>0</v>
      </c>
      <c r="J64" s="12" t="s">
        <v>24</v>
      </c>
      <c r="K64" s="12" t="s">
        <v>25</v>
      </c>
      <c r="L64" s="12" t="s">
        <v>109</v>
      </c>
      <c r="M64" s="12" t="s">
        <v>59</v>
      </c>
      <c r="N64" s="12" t="s">
        <v>28</v>
      </c>
      <c r="O64" s="12" t="s">
        <v>114</v>
      </c>
      <c r="P64" s="12" t="s">
        <v>30</v>
      </c>
      <c r="Q64" s="12" t="s">
        <v>31</v>
      </c>
      <c r="R64" s="12">
        <v>81211</v>
      </c>
      <c r="S64" s="12" t="s">
        <v>279</v>
      </c>
      <c r="T64" s="12" t="s">
        <v>33</v>
      </c>
      <c r="U64" s="11">
        <f>datos_chargeback_2001_1!$V64/100</f>
        <v>0</v>
      </c>
      <c r="V64" s="12">
        <v>0</v>
      </c>
      <c r="W64" s="11">
        <f>datos_chargeback_2001_1!$X64/100</f>
        <v>0</v>
      </c>
      <c r="X64" s="12">
        <v>0</v>
      </c>
      <c r="Y64" s="11">
        <f>datos_chargeback_2001_1!$Z64/100</f>
        <v>812.11</v>
      </c>
      <c r="Z64" s="12">
        <v>81211</v>
      </c>
      <c r="AA64" s="12" t="s">
        <v>280</v>
      </c>
      <c r="AB64" s="12" t="s">
        <v>35</v>
      </c>
      <c r="AC64" s="13" t="s">
        <v>35</v>
      </c>
      <c r="AD64" s="11">
        <f>datos_chargeback_2001_1!$AE64/100</f>
        <v>0</v>
      </c>
      <c r="AE64" s="12">
        <v>0</v>
      </c>
      <c r="AF64" s="12" t="s">
        <v>29</v>
      </c>
    </row>
    <row r="65" spans="1:32" x14ac:dyDescent="0.3">
      <c r="A65" s="34" t="s">
        <v>281</v>
      </c>
      <c r="B65" s="3">
        <v>44990</v>
      </c>
      <c r="C65" s="3" t="str">
        <f>TEXT(Tabla10[[#This Row],[Fecha de transacción]],"DDDD")</f>
        <v>domingo</v>
      </c>
      <c r="D65" s="3">
        <v>45077</v>
      </c>
      <c r="E65" s="4">
        <f>datos_chargeback_2001_1!$D65-datos_chargeback_2001_1!$B65</f>
        <v>87</v>
      </c>
      <c r="F65" s="5">
        <f>datos_chargeback_2001_1!$G65/100</f>
        <v>598.01</v>
      </c>
      <c r="G65" s="6">
        <v>59801</v>
      </c>
      <c r="H65" s="5">
        <f t="shared" si="0"/>
        <v>0</v>
      </c>
      <c r="I65" s="5">
        <v>0.88</v>
      </c>
      <c r="J65" s="6" t="s">
        <v>24</v>
      </c>
      <c r="K65" s="6" t="s">
        <v>25</v>
      </c>
      <c r="L65" s="6" t="s">
        <v>80</v>
      </c>
      <c r="M65" s="6" t="s">
        <v>85</v>
      </c>
      <c r="N65" s="6" t="s">
        <v>42</v>
      </c>
      <c r="O65" s="6" t="s">
        <v>29</v>
      </c>
      <c r="P65" s="6" t="s">
        <v>54</v>
      </c>
      <c r="Q65" s="6" t="s">
        <v>55</v>
      </c>
      <c r="R65" s="6">
        <v>59801</v>
      </c>
      <c r="S65" s="6" t="s">
        <v>282</v>
      </c>
      <c r="T65" s="6" t="s">
        <v>116</v>
      </c>
      <c r="U65" s="5">
        <f>datos_chargeback_2001_1!$V65/100</f>
        <v>598.01</v>
      </c>
      <c r="V65" s="6">
        <v>59801</v>
      </c>
      <c r="W65" s="5">
        <f>datos_chargeback_2001_1!$X65/100</f>
        <v>0</v>
      </c>
      <c r="X65" s="6">
        <v>0</v>
      </c>
      <c r="Y65" s="5">
        <f>datos_chargeback_2001_1!$Z65/100</f>
        <v>0</v>
      </c>
      <c r="Z65" s="6">
        <v>0</v>
      </c>
      <c r="AA65" s="6" t="s">
        <v>283</v>
      </c>
      <c r="AB65" s="6" t="s">
        <v>35</v>
      </c>
      <c r="AC65" s="7" t="s">
        <v>35</v>
      </c>
      <c r="AD65" s="5">
        <f>datos_chargeback_2001_1!$AE65/100</f>
        <v>0</v>
      </c>
      <c r="AE65" s="6">
        <v>0</v>
      </c>
      <c r="AF65" s="6" t="s">
        <v>50</v>
      </c>
    </row>
    <row r="66" spans="1:32" x14ac:dyDescent="0.3">
      <c r="A66" s="34" t="s">
        <v>284</v>
      </c>
      <c r="B66" s="3">
        <v>44991</v>
      </c>
      <c r="C66" s="3" t="str">
        <f>TEXT(Tabla10[[#This Row],[Fecha de transacción]],"DDDD")</f>
        <v>lunes</v>
      </c>
      <c r="D66" s="3">
        <v>45064</v>
      </c>
      <c r="E66" s="4">
        <f>datos_chargeback_2001_1!$D66-datos_chargeback_2001_1!$B66</f>
        <v>73</v>
      </c>
      <c r="F66" s="5">
        <f>datos_chargeback_2001_1!$G66/100</f>
        <v>485.18</v>
      </c>
      <c r="G66" s="6">
        <v>48518</v>
      </c>
      <c r="H66" s="5">
        <f t="shared" ref="H66:H129" si="1">IF(COUNTIF($A$2:$A$1373,A66)=1,0,IF(F66=_xlfn.AGGREGATE(14,6,$F$2:$F$1373/($A$2:$A$1373=A66),1),_xlfn.AGGREGATE(15,6,$F$2:$F$1373/($A$2:$A$1373=A66),1),""))</f>
        <v>0</v>
      </c>
      <c r="I66" s="5">
        <v>0</v>
      </c>
      <c r="J66" s="6" t="s">
        <v>38</v>
      </c>
      <c r="K66" s="6" t="s">
        <v>25</v>
      </c>
      <c r="L66" s="6" t="s">
        <v>109</v>
      </c>
      <c r="M66" s="6" t="s">
        <v>59</v>
      </c>
      <c r="N66" s="6" t="s">
        <v>42</v>
      </c>
      <c r="O66" s="6" t="s">
        <v>50</v>
      </c>
      <c r="P66" s="6" t="s">
        <v>30</v>
      </c>
      <c r="Q66" s="6" t="s">
        <v>55</v>
      </c>
      <c r="R66" s="6">
        <v>48518</v>
      </c>
      <c r="S66" s="6" t="s">
        <v>285</v>
      </c>
      <c r="T66" s="6" t="s">
        <v>46</v>
      </c>
      <c r="U66" s="5">
        <f>datos_chargeback_2001_1!$V66/100</f>
        <v>485.18</v>
      </c>
      <c r="V66" s="6">
        <v>48518</v>
      </c>
      <c r="W66" s="5">
        <f>datos_chargeback_2001_1!$X66/100</f>
        <v>0</v>
      </c>
      <c r="X66" s="6">
        <v>0</v>
      </c>
      <c r="Y66" s="5">
        <f>datos_chargeback_2001_1!$Z66/100</f>
        <v>0</v>
      </c>
      <c r="Z66" s="6">
        <v>0</v>
      </c>
      <c r="AA66" s="6" t="s">
        <v>286</v>
      </c>
      <c r="AB66" s="6" t="s">
        <v>48</v>
      </c>
      <c r="AC66" s="8">
        <v>44991</v>
      </c>
      <c r="AD66" s="5">
        <f>datos_chargeback_2001_1!$AE66/100</f>
        <v>399.79</v>
      </c>
      <c r="AE66" s="6">
        <v>39979</v>
      </c>
      <c r="AF66" s="6" t="s">
        <v>29</v>
      </c>
    </row>
    <row r="67" spans="1:32" x14ac:dyDescent="0.3">
      <c r="A67" s="36" t="s">
        <v>288</v>
      </c>
      <c r="B67" s="14">
        <v>44992</v>
      </c>
      <c r="C67" s="14" t="str">
        <f>TEXT(Tabla10[[#This Row],[Fecha de transacción]],"DDDD")</f>
        <v>martes</v>
      </c>
      <c r="D67" s="14">
        <v>45074</v>
      </c>
      <c r="E67" s="15">
        <f>datos_chargeback_2001_1!$D67-datos_chargeback_2001_1!$B67</f>
        <v>82</v>
      </c>
      <c r="F67" s="16">
        <f>datos_chargeback_2001_1!$G67/100</f>
        <v>61.15</v>
      </c>
      <c r="G67" s="17">
        <v>6115</v>
      </c>
      <c r="H67" s="16">
        <f t="shared" si="1"/>
        <v>0</v>
      </c>
      <c r="I67" s="16">
        <v>0</v>
      </c>
      <c r="J67" s="17" t="s">
        <v>24</v>
      </c>
      <c r="K67" s="17" t="s">
        <v>25</v>
      </c>
      <c r="L67" s="17" t="s">
        <v>109</v>
      </c>
      <c r="M67" s="17" t="s">
        <v>41</v>
      </c>
      <c r="N67" s="17" t="s">
        <v>42</v>
      </c>
      <c r="O67" s="17" t="s">
        <v>29</v>
      </c>
      <c r="P67" s="17" t="s">
        <v>54</v>
      </c>
      <c r="Q67" s="17" t="s">
        <v>75</v>
      </c>
      <c r="R67" s="17">
        <v>6115</v>
      </c>
      <c r="S67" s="17" t="s">
        <v>289</v>
      </c>
      <c r="T67" s="17" t="s">
        <v>61</v>
      </c>
      <c r="U67" s="16">
        <f>datos_chargeback_2001_1!$V67/100</f>
        <v>0</v>
      </c>
      <c r="V67" s="17">
        <v>0</v>
      </c>
      <c r="W67" s="16">
        <f>datos_chargeback_2001_1!$X67/100</f>
        <v>61.15</v>
      </c>
      <c r="X67" s="17">
        <v>6115</v>
      </c>
      <c r="Y67" s="16">
        <f>datos_chargeback_2001_1!$Z67/100</f>
        <v>0</v>
      </c>
      <c r="Z67" s="17">
        <v>0</v>
      </c>
      <c r="AA67" s="17" t="s">
        <v>290</v>
      </c>
      <c r="AB67" s="17" t="s">
        <v>48</v>
      </c>
      <c r="AC67" s="18">
        <v>44992</v>
      </c>
      <c r="AD67" s="16">
        <f>datos_chargeback_2001_1!$AE67/100</f>
        <v>397.52</v>
      </c>
      <c r="AE67" s="17">
        <v>39752</v>
      </c>
      <c r="AF67" s="17" t="s">
        <v>53</v>
      </c>
    </row>
    <row r="68" spans="1:32" x14ac:dyDescent="0.3">
      <c r="A68" s="34" t="s">
        <v>292</v>
      </c>
      <c r="B68" s="3">
        <v>44993</v>
      </c>
      <c r="C68" s="3" t="str">
        <f>TEXT(Tabla10[[#This Row],[Fecha de transacción]],"DDDD")</f>
        <v>miércoles</v>
      </c>
      <c r="D68" s="3">
        <v>45075</v>
      </c>
      <c r="E68" s="4">
        <f>datos_chargeback_2001_1!$D68-datos_chargeback_2001_1!$B68</f>
        <v>82</v>
      </c>
      <c r="F68" s="5">
        <f>datos_chargeback_2001_1!$G68/100</f>
        <v>260.11</v>
      </c>
      <c r="G68" s="6">
        <v>26011</v>
      </c>
      <c r="H68" s="5">
        <f t="shared" si="1"/>
        <v>0</v>
      </c>
      <c r="I68" s="5">
        <v>0</v>
      </c>
      <c r="J68" s="6" t="s">
        <v>24</v>
      </c>
      <c r="K68" s="6" t="s">
        <v>25</v>
      </c>
      <c r="L68" s="6" t="s">
        <v>80</v>
      </c>
      <c r="M68" s="6" t="s">
        <v>59</v>
      </c>
      <c r="N68" s="6" t="s">
        <v>42</v>
      </c>
      <c r="O68" s="6" t="s">
        <v>64</v>
      </c>
      <c r="P68" s="6" t="s">
        <v>54</v>
      </c>
      <c r="Q68" s="6" t="s">
        <v>66</v>
      </c>
      <c r="R68" s="6">
        <v>26011</v>
      </c>
      <c r="S68" s="6" t="s">
        <v>293</v>
      </c>
      <c r="T68" s="6" t="s">
        <v>46</v>
      </c>
      <c r="U68" s="5">
        <f>datos_chargeback_2001_1!$V68/100</f>
        <v>260.11</v>
      </c>
      <c r="V68" s="6">
        <v>26011</v>
      </c>
      <c r="W68" s="5">
        <f>datos_chargeback_2001_1!$X68/100</f>
        <v>0</v>
      </c>
      <c r="X68" s="6">
        <v>0</v>
      </c>
      <c r="Y68" s="5">
        <f>datos_chargeback_2001_1!$Z68/100</f>
        <v>0</v>
      </c>
      <c r="Z68" s="6">
        <v>0</v>
      </c>
      <c r="AA68" s="6" t="s">
        <v>294</v>
      </c>
      <c r="AB68" s="6" t="s">
        <v>48</v>
      </c>
      <c r="AC68" s="8">
        <v>44993</v>
      </c>
      <c r="AD68" s="5">
        <f>datos_chargeback_2001_1!$AE68/100</f>
        <v>159.13</v>
      </c>
      <c r="AE68" s="6">
        <v>15913</v>
      </c>
      <c r="AF68" s="6" t="s">
        <v>50</v>
      </c>
    </row>
    <row r="69" spans="1:32" x14ac:dyDescent="0.3">
      <c r="A69" s="36" t="s">
        <v>296</v>
      </c>
      <c r="B69" s="14">
        <v>44994</v>
      </c>
      <c r="C69" s="14" t="str">
        <f>TEXT(Tabla10[[#This Row],[Fecha de transacción]],"DDDD")</f>
        <v>jueves</v>
      </c>
      <c r="D69" s="14">
        <v>45057</v>
      </c>
      <c r="E69" s="15">
        <f>datos_chargeback_2001_1!$D69-datos_chargeback_2001_1!$B69</f>
        <v>63</v>
      </c>
      <c r="F69" s="16">
        <f>datos_chargeback_2001_1!$G69/100</f>
        <v>135.88999999999999</v>
      </c>
      <c r="G69" s="17">
        <v>13589</v>
      </c>
      <c r="H69" s="16">
        <f t="shared" si="1"/>
        <v>0</v>
      </c>
      <c r="I69" s="16">
        <v>1.03</v>
      </c>
      <c r="J69" s="17" t="s">
        <v>24</v>
      </c>
      <c r="K69" s="17" t="s">
        <v>25</v>
      </c>
      <c r="L69" s="17" t="s">
        <v>80</v>
      </c>
      <c r="M69" s="17" t="s">
        <v>41</v>
      </c>
      <c r="N69" s="17" t="s">
        <v>28</v>
      </c>
      <c r="O69" s="17" t="s">
        <v>29</v>
      </c>
      <c r="P69" s="17" t="s">
        <v>54</v>
      </c>
      <c r="Q69" s="17" t="s">
        <v>31</v>
      </c>
      <c r="R69" s="17">
        <v>13589</v>
      </c>
      <c r="S69" s="17" t="s">
        <v>297</v>
      </c>
      <c r="T69" s="17" t="s">
        <v>33</v>
      </c>
      <c r="U69" s="16">
        <f>datos_chargeback_2001_1!$V69/100</f>
        <v>0</v>
      </c>
      <c r="V69" s="17">
        <v>0</v>
      </c>
      <c r="W69" s="16">
        <f>datos_chargeback_2001_1!$X69/100</f>
        <v>0</v>
      </c>
      <c r="X69" s="17">
        <v>0</v>
      </c>
      <c r="Y69" s="16">
        <f>datos_chargeback_2001_1!$Z69/100</f>
        <v>135.88999999999999</v>
      </c>
      <c r="Z69" s="17">
        <v>13589</v>
      </c>
      <c r="AA69" s="17" t="s">
        <v>298</v>
      </c>
      <c r="AB69" s="17" t="s">
        <v>48</v>
      </c>
      <c r="AC69" s="18">
        <v>44994</v>
      </c>
      <c r="AD69" s="16">
        <f>datos_chargeback_2001_1!$AE69/100</f>
        <v>46.98</v>
      </c>
      <c r="AE69" s="17">
        <v>4698</v>
      </c>
      <c r="AF69" s="17" t="s">
        <v>43</v>
      </c>
    </row>
    <row r="70" spans="1:32" x14ac:dyDescent="0.3">
      <c r="A70" s="35" t="s">
        <v>300</v>
      </c>
      <c r="B70" s="9">
        <v>44995</v>
      </c>
      <c r="C70" s="9" t="str">
        <f>TEXT(Tabla10[[#This Row],[Fecha de transacción]],"DDDD")</f>
        <v>viernes</v>
      </c>
      <c r="D70" s="9">
        <v>45076</v>
      </c>
      <c r="E70" s="10">
        <f>datos_chargeback_2001_1!$D70-datos_chargeback_2001_1!$B70</f>
        <v>81</v>
      </c>
      <c r="F70" s="11">
        <f>datos_chargeback_2001_1!$G70/100</f>
        <v>172.96</v>
      </c>
      <c r="G70" s="12">
        <v>17296</v>
      </c>
      <c r="H70" s="11">
        <f t="shared" si="1"/>
        <v>0</v>
      </c>
      <c r="I70" s="11">
        <v>0</v>
      </c>
      <c r="J70" s="12" t="s">
        <v>38</v>
      </c>
      <c r="K70" s="12" t="s">
        <v>25</v>
      </c>
      <c r="L70" s="12" t="s">
        <v>80</v>
      </c>
      <c r="M70" s="12" t="s">
        <v>59</v>
      </c>
      <c r="N70" s="12" t="s">
        <v>28</v>
      </c>
      <c r="O70" s="12" t="s">
        <v>114</v>
      </c>
      <c r="P70" s="12" t="s">
        <v>30</v>
      </c>
      <c r="Q70" s="12" t="s">
        <v>66</v>
      </c>
      <c r="R70" s="12">
        <v>17296</v>
      </c>
      <c r="S70" s="12" t="s">
        <v>301</v>
      </c>
      <c r="T70" s="12" t="s">
        <v>33</v>
      </c>
      <c r="U70" s="11">
        <f>datos_chargeback_2001_1!$V70/100</f>
        <v>0</v>
      </c>
      <c r="V70" s="12">
        <v>0</v>
      </c>
      <c r="W70" s="11">
        <f>datos_chargeback_2001_1!$X70/100</f>
        <v>0</v>
      </c>
      <c r="X70" s="12">
        <v>0</v>
      </c>
      <c r="Y70" s="11">
        <f>datos_chargeback_2001_1!$Z70/100</f>
        <v>172.96</v>
      </c>
      <c r="Z70" s="12">
        <v>17296</v>
      </c>
      <c r="AA70" s="12" t="s">
        <v>302</v>
      </c>
      <c r="AB70" s="12" t="s">
        <v>35</v>
      </c>
      <c r="AC70" s="13" t="s">
        <v>35</v>
      </c>
      <c r="AD70" s="11">
        <f>datos_chargeback_2001_1!$AE70/100</f>
        <v>0</v>
      </c>
      <c r="AE70" s="12">
        <v>0</v>
      </c>
      <c r="AF70" s="12" t="s">
        <v>50</v>
      </c>
    </row>
    <row r="71" spans="1:32" x14ac:dyDescent="0.3">
      <c r="A71" s="34" t="s">
        <v>303</v>
      </c>
      <c r="B71" s="3">
        <v>44996</v>
      </c>
      <c r="C71" s="3" t="str">
        <f>TEXT(Tabla10[[#This Row],[Fecha de transacción]],"DDDD")</f>
        <v>sábado</v>
      </c>
      <c r="D71" s="3">
        <v>45065</v>
      </c>
      <c r="E71" s="4">
        <f>datos_chargeback_2001_1!$D71-datos_chargeback_2001_1!$B71</f>
        <v>69</v>
      </c>
      <c r="F71" s="5">
        <f>datos_chargeback_2001_1!$G71/100</f>
        <v>660.77</v>
      </c>
      <c r="G71" s="6">
        <v>66077</v>
      </c>
      <c r="H71" s="5">
        <f t="shared" si="1"/>
        <v>0</v>
      </c>
      <c r="I71" s="5">
        <v>0</v>
      </c>
      <c r="J71" s="6" t="s">
        <v>24</v>
      </c>
      <c r="K71" s="6" t="s">
        <v>25</v>
      </c>
      <c r="L71" s="6" t="s">
        <v>40</v>
      </c>
      <c r="M71" s="6" t="s">
        <v>59</v>
      </c>
      <c r="N71" s="6" t="s">
        <v>42</v>
      </c>
      <c r="O71" s="6" t="s">
        <v>53</v>
      </c>
      <c r="P71" s="6" t="s">
        <v>54</v>
      </c>
      <c r="Q71" s="6" t="s">
        <v>44</v>
      </c>
      <c r="R71" s="6">
        <v>66077</v>
      </c>
      <c r="S71" s="6" t="s">
        <v>304</v>
      </c>
      <c r="T71" s="6" t="s">
        <v>46</v>
      </c>
      <c r="U71" s="5">
        <f>datos_chargeback_2001_1!$V71/100</f>
        <v>660.77</v>
      </c>
      <c r="V71" s="6">
        <v>66077</v>
      </c>
      <c r="W71" s="5">
        <f>datos_chargeback_2001_1!$X71/100</f>
        <v>0</v>
      </c>
      <c r="X71" s="6">
        <v>0</v>
      </c>
      <c r="Y71" s="5">
        <f>datos_chargeback_2001_1!$Z71/100</f>
        <v>0</v>
      </c>
      <c r="Z71" s="6">
        <v>0</v>
      </c>
      <c r="AA71" s="6" t="s">
        <v>305</v>
      </c>
      <c r="AB71" s="6" t="s">
        <v>48</v>
      </c>
      <c r="AC71" s="8">
        <v>44996</v>
      </c>
      <c r="AD71" s="5">
        <f>datos_chargeback_2001_1!$AE71/100</f>
        <v>616.12</v>
      </c>
      <c r="AE71" s="6">
        <v>61612</v>
      </c>
      <c r="AF71" s="6" t="s">
        <v>29</v>
      </c>
    </row>
    <row r="72" spans="1:32" x14ac:dyDescent="0.3">
      <c r="A72" s="35" t="s">
        <v>307</v>
      </c>
      <c r="B72" s="9">
        <v>44997</v>
      </c>
      <c r="C72" s="9" t="str">
        <f>TEXT(Tabla10[[#This Row],[Fecha de transacción]],"DDDD")</f>
        <v>domingo</v>
      </c>
      <c r="D72" s="9">
        <v>45067</v>
      </c>
      <c r="E72" s="10">
        <f>datos_chargeback_2001_1!$D72-datos_chargeback_2001_1!$B72</f>
        <v>70</v>
      </c>
      <c r="F72" s="11">
        <f>datos_chargeback_2001_1!$G72/100</f>
        <v>219.48</v>
      </c>
      <c r="G72" s="12">
        <v>21948</v>
      </c>
      <c r="H72" s="11">
        <f t="shared" si="1"/>
        <v>0</v>
      </c>
      <c r="I72" s="11">
        <v>1.21</v>
      </c>
      <c r="J72" s="12" t="s">
        <v>24</v>
      </c>
      <c r="K72" s="12" t="s">
        <v>25</v>
      </c>
      <c r="L72" s="12" t="s">
        <v>26</v>
      </c>
      <c r="M72" s="12" t="s">
        <v>52</v>
      </c>
      <c r="N72" s="12" t="s">
        <v>42</v>
      </c>
      <c r="O72" s="12" t="s">
        <v>114</v>
      </c>
      <c r="P72" s="12" t="s">
        <v>30</v>
      </c>
      <c r="Q72" s="12" t="s">
        <v>66</v>
      </c>
      <c r="R72" s="12">
        <v>21948</v>
      </c>
      <c r="S72" s="12" t="s">
        <v>308</v>
      </c>
      <c r="T72" s="12" t="s">
        <v>46</v>
      </c>
      <c r="U72" s="11">
        <f>datos_chargeback_2001_1!$V72/100</f>
        <v>219.48</v>
      </c>
      <c r="V72" s="12">
        <v>21948</v>
      </c>
      <c r="W72" s="11">
        <f>datos_chargeback_2001_1!$X72/100</f>
        <v>0</v>
      </c>
      <c r="X72" s="12">
        <v>0</v>
      </c>
      <c r="Y72" s="11">
        <f>datos_chargeback_2001_1!$Z72/100</f>
        <v>0</v>
      </c>
      <c r="Z72" s="12">
        <v>0</v>
      </c>
      <c r="AA72" s="12" t="s">
        <v>309</v>
      </c>
      <c r="AB72" s="12" t="s">
        <v>48</v>
      </c>
      <c r="AC72" s="19">
        <v>44997</v>
      </c>
      <c r="AD72" s="11">
        <f>datos_chargeback_2001_1!$AE72/100</f>
        <v>2.4700000000000002</v>
      </c>
      <c r="AE72" s="12">
        <v>247</v>
      </c>
      <c r="AF72" s="12" t="s">
        <v>53</v>
      </c>
    </row>
    <row r="73" spans="1:32" x14ac:dyDescent="0.3">
      <c r="A73" s="36" t="s">
        <v>311</v>
      </c>
      <c r="B73" s="14">
        <v>44998</v>
      </c>
      <c r="C73" s="14" t="str">
        <f>TEXT(Tabla10[[#This Row],[Fecha de transacción]],"DDDD")</f>
        <v>lunes</v>
      </c>
      <c r="D73" s="14">
        <v>45069</v>
      </c>
      <c r="E73" s="15">
        <f>datos_chargeback_2001_1!$D73-datos_chargeback_2001_1!$B73</f>
        <v>71</v>
      </c>
      <c r="F73" s="16">
        <f>datos_chargeback_2001_1!$G73/100</f>
        <v>838.68</v>
      </c>
      <c r="G73" s="17">
        <v>83868</v>
      </c>
      <c r="H73" s="16">
        <f t="shared" si="1"/>
        <v>0</v>
      </c>
      <c r="I73" s="16">
        <v>0</v>
      </c>
      <c r="J73" s="17" t="s">
        <v>38</v>
      </c>
      <c r="K73" s="17" t="s">
        <v>25</v>
      </c>
      <c r="L73" s="17" t="s">
        <v>26</v>
      </c>
      <c r="M73" s="17" t="s">
        <v>59</v>
      </c>
      <c r="N73" s="17" t="s">
        <v>42</v>
      </c>
      <c r="O73" s="17" t="s">
        <v>53</v>
      </c>
      <c r="P73" s="17" t="s">
        <v>30</v>
      </c>
      <c r="Q73" s="17" t="s">
        <v>75</v>
      </c>
      <c r="R73" s="17">
        <v>83868</v>
      </c>
      <c r="S73" s="17" t="s">
        <v>312</v>
      </c>
      <c r="T73" s="17" t="s">
        <v>116</v>
      </c>
      <c r="U73" s="16">
        <f>datos_chargeback_2001_1!$V73/100</f>
        <v>838.68</v>
      </c>
      <c r="V73" s="17">
        <v>83868</v>
      </c>
      <c r="W73" s="16">
        <f>datos_chargeback_2001_1!$X73/100</f>
        <v>0</v>
      </c>
      <c r="X73" s="17">
        <v>0</v>
      </c>
      <c r="Y73" s="16">
        <f>datos_chargeback_2001_1!$Z73/100</f>
        <v>0</v>
      </c>
      <c r="Z73" s="17">
        <v>0</v>
      </c>
      <c r="AA73" s="17" t="s">
        <v>313</v>
      </c>
      <c r="AB73" s="17" t="s">
        <v>35</v>
      </c>
      <c r="AC73" s="20" t="s">
        <v>35</v>
      </c>
      <c r="AD73" s="16">
        <f>datos_chargeback_2001_1!$AE73/100</f>
        <v>0</v>
      </c>
      <c r="AE73" s="17">
        <v>0</v>
      </c>
      <c r="AF73" s="17" t="s">
        <v>53</v>
      </c>
    </row>
    <row r="74" spans="1:32" x14ac:dyDescent="0.3">
      <c r="A74" s="35" t="s">
        <v>314</v>
      </c>
      <c r="B74" s="9">
        <v>44999</v>
      </c>
      <c r="C74" s="9" t="str">
        <f>TEXT(Tabla10[[#This Row],[Fecha de transacción]],"DDDD")</f>
        <v>martes</v>
      </c>
      <c r="D74" s="9">
        <v>45065</v>
      </c>
      <c r="E74" s="10">
        <f>datos_chargeback_2001_1!$D74-datos_chargeback_2001_1!$B74</f>
        <v>66</v>
      </c>
      <c r="F74" s="11">
        <f>datos_chargeback_2001_1!$G74/100</f>
        <v>991.84</v>
      </c>
      <c r="G74" s="12">
        <v>99184</v>
      </c>
      <c r="H74" s="11">
        <f t="shared" si="1"/>
        <v>0</v>
      </c>
      <c r="I74" s="11">
        <v>1.27</v>
      </c>
      <c r="J74" s="12" t="s">
        <v>38</v>
      </c>
      <c r="K74" s="12" t="s">
        <v>25</v>
      </c>
      <c r="L74" s="12" t="s">
        <v>119</v>
      </c>
      <c r="M74" s="12" t="s">
        <v>85</v>
      </c>
      <c r="N74" s="12" t="s">
        <v>28</v>
      </c>
      <c r="O74" s="12" t="s">
        <v>50</v>
      </c>
      <c r="P74" s="12" t="s">
        <v>30</v>
      </c>
      <c r="Q74" s="12" t="s">
        <v>55</v>
      </c>
      <c r="R74" s="12">
        <v>99184</v>
      </c>
      <c r="S74" s="12" t="s">
        <v>315</v>
      </c>
      <c r="T74" s="12" t="s">
        <v>33</v>
      </c>
      <c r="U74" s="11">
        <f>datos_chargeback_2001_1!$V74/100</f>
        <v>0</v>
      </c>
      <c r="V74" s="12">
        <v>0</v>
      </c>
      <c r="W74" s="11">
        <f>datos_chargeback_2001_1!$X74/100</f>
        <v>0</v>
      </c>
      <c r="X74" s="12">
        <v>0</v>
      </c>
      <c r="Y74" s="11">
        <f>datos_chargeback_2001_1!$Z74/100</f>
        <v>991.84</v>
      </c>
      <c r="Z74" s="12">
        <v>99184</v>
      </c>
      <c r="AA74" s="12" t="s">
        <v>316</v>
      </c>
      <c r="AB74" s="12" t="s">
        <v>35</v>
      </c>
      <c r="AC74" s="13" t="s">
        <v>35</v>
      </c>
      <c r="AD74" s="11">
        <f>datos_chargeback_2001_1!$AE74/100</f>
        <v>0</v>
      </c>
      <c r="AE74" s="12">
        <v>0</v>
      </c>
      <c r="AF74" s="12" t="s">
        <v>50</v>
      </c>
    </row>
    <row r="75" spans="1:32" x14ac:dyDescent="0.3">
      <c r="A75" s="34" t="s">
        <v>317</v>
      </c>
      <c r="B75" s="3">
        <v>45000</v>
      </c>
      <c r="C75" s="3" t="str">
        <f>TEXT(Tabla10[[#This Row],[Fecha de transacción]],"DDDD")</f>
        <v>miércoles</v>
      </c>
      <c r="D75" s="3">
        <v>45069</v>
      </c>
      <c r="E75" s="4">
        <f>datos_chargeback_2001_1!$D75-datos_chargeback_2001_1!$B75</f>
        <v>69</v>
      </c>
      <c r="F75" s="5">
        <f>datos_chargeback_2001_1!$G75/100</f>
        <v>628.29</v>
      </c>
      <c r="G75" s="6">
        <v>62829</v>
      </c>
      <c r="H75" s="5">
        <f t="shared" si="1"/>
        <v>0</v>
      </c>
      <c r="I75" s="5">
        <v>0</v>
      </c>
      <c r="J75" s="6" t="s">
        <v>24</v>
      </c>
      <c r="K75" s="6" t="s">
        <v>25</v>
      </c>
      <c r="L75" s="6" t="s">
        <v>26</v>
      </c>
      <c r="M75" s="6" t="s">
        <v>59</v>
      </c>
      <c r="N75" s="6" t="s">
        <v>42</v>
      </c>
      <c r="O75" s="6" t="s">
        <v>36</v>
      </c>
      <c r="P75" s="6" t="s">
        <v>54</v>
      </c>
      <c r="Q75" s="6" t="s">
        <v>44</v>
      </c>
      <c r="R75" s="6">
        <v>62829</v>
      </c>
      <c r="S75" s="6" t="s">
        <v>318</v>
      </c>
      <c r="T75" s="6" t="s">
        <v>46</v>
      </c>
      <c r="U75" s="5">
        <f>datos_chargeback_2001_1!$V75/100</f>
        <v>628.29</v>
      </c>
      <c r="V75" s="6">
        <v>62829</v>
      </c>
      <c r="W75" s="5">
        <f>datos_chargeback_2001_1!$X75/100</f>
        <v>0</v>
      </c>
      <c r="X75" s="6">
        <v>0</v>
      </c>
      <c r="Y75" s="5">
        <f>datos_chargeback_2001_1!$Z75/100</f>
        <v>0</v>
      </c>
      <c r="Z75" s="6">
        <v>0</v>
      </c>
      <c r="AA75" s="6" t="s">
        <v>319</v>
      </c>
      <c r="AB75" s="6" t="s">
        <v>48</v>
      </c>
      <c r="AC75" s="8">
        <v>45000</v>
      </c>
      <c r="AD75" s="5">
        <f>datos_chargeback_2001_1!$AE75/100</f>
        <v>749.06</v>
      </c>
      <c r="AE75" s="6">
        <v>74906</v>
      </c>
      <c r="AF75" s="6" t="s">
        <v>43</v>
      </c>
    </row>
    <row r="76" spans="1:32" x14ac:dyDescent="0.3">
      <c r="A76" s="34" t="s">
        <v>321</v>
      </c>
      <c r="B76" s="3">
        <v>45001</v>
      </c>
      <c r="C76" s="3" t="str">
        <f>TEXT(Tabla10[[#This Row],[Fecha de transacción]],"DDDD")</f>
        <v>jueves</v>
      </c>
      <c r="D76" s="3">
        <v>45068</v>
      </c>
      <c r="E76" s="4">
        <f>datos_chargeback_2001_1!$D76-datos_chargeback_2001_1!$B76</f>
        <v>67</v>
      </c>
      <c r="F76" s="5">
        <f>datos_chargeback_2001_1!$G76/100</f>
        <v>704.51</v>
      </c>
      <c r="G76" s="6">
        <v>70451</v>
      </c>
      <c r="H76" s="5">
        <f t="shared" si="1"/>
        <v>0</v>
      </c>
      <c r="I76" s="5">
        <v>0.08</v>
      </c>
      <c r="J76" s="6" t="s">
        <v>38</v>
      </c>
      <c r="K76" s="6" t="s">
        <v>25</v>
      </c>
      <c r="L76" s="6" t="s">
        <v>80</v>
      </c>
      <c r="M76" s="6" t="s">
        <v>52</v>
      </c>
      <c r="N76" s="6" t="s">
        <v>42</v>
      </c>
      <c r="O76" s="6" t="s">
        <v>50</v>
      </c>
      <c r="P76" s="6" t="s">
        <v>30</v>
      </c>
      <c r="Q76" s="6" t="s">
        <v>55</v>
      </c>
      <c r="R76" s="6">
        <v>70451</v>
      </c>
      <c r="S76" s="6" t="s">
        <v>322</v>
      </c>
      <c r="T76" s="6" t="s">
        <v>116</v>
      </c>
      <c r="U76" s="5">
        <f>datos_chargeback_2001_1!$V76/100</f>
        <v>704.51</v>
      </c>
      <c r="V76" s="6">
        <v>70451</v>
      </c>
      <c r="W76" s="5">
        <f>datos_chargeback_2001_1!$X76/100</f>
        <v>0</v>
      </c>
      <c r="X76" s="6">
        <v>0</v>
      </c>
      <c r="Y76" s="5">
        <f>datos_chargeback_2001_1!$Z76/100</f>
        <v>0</v>
      </c>
      <c r="Z76" s="6">
        <v>0</v>
      </c>
      <c r="AA76" s="6" t="s">
        <v>323</v>
      </c>
      <c r="AB76" s="6" t="s">
        <v>35</v>
      </c>
      <c r="AC76" s="7" t="s">
        <v>35</v>
      </c>
      <c r="AD76" s="5">
        <f>datos_chargeback_2001_1!$AE76/100</f>
        <v>0</v>
      </c>
      <c r="AE76" s="6">
        <v>0</v>
      </c>
      <c r="AF76" s="6" t="s">
        <v>53</v>
      </c>
    </row>
    <row r="77" spans="1:32" x14ac:dyDescent="0.3">
      <c r="A77" s="36" t="s">
        <v>324</v>
      </c>
      <c r="B77" s="14">
        <v>45002</v>
      </c>
      <c r="C77" s="14" t="str">
        <f>TEXT(Tabla10[[#This Row],[Fecha de transacción]],"DDDD")</f>
        <v>viernes</v>
      </c>
      <c r="D77" s="14">
        <v>45064</v>
      </c>
      <c r="E77" s="15">
        <f>datos_chargeback_2001_1!$D77-datos_chargeback_2001_1!$B77</f>
        <v>62</v>
      </c>
      <c r="F77" s="16">
        <f>datos_chargeback_2001_1!$G77/100</f>
        <v>556.12</v>
      </c>
      <c r="G77" s="17">
        <v>55612</v>
      </c>
      <c r="H77" s="16">
        <f t="shared" si="1"/>
        <v>0</v>
      </c>
      <c r="I77" s="16">
        <v>0</v>
      </c>
      <c r="J77" s="17" t="s">
        <v>38</v>
      </c>
      <c r="K77" s="17" t="s">
        <v>25</v>
      </c>
      <c r="L77" s="17" t="s">
        <v>26</v>
      </c>
      <c r="M77" s="17" t="s">
        <v>41</v>
      </c>
      <c r="N77" s="17" t="s">
        <v>28</v>
      </c>
      <c r="O77" s="17" t="s">
        <v>50</v>
      </c>
      <c r="P77" s="17" t="s">
        <v>30</v>
      </c>
      <c r="Q77" s="17" t="s">
        <v>55</v>
      </c>
      <c r="R77" s="17">
        <v>55612</v>
      </c>
      <c r="S77" s="17" t="s">
        <v>325</v>
      </c>
      <c r="T77" s="17" t="s">
        <v>33</v>
      </c>
      <c r="U77" s="16">
        <f>datos_chargeback_2001_1!$V77/100</f>
        <v>0</v>
      </c>
      <c r="V77" s="17">
        <v>0</v>
      </c>
      <c r="W77" s="16">
        <f>datos_chargeback_2001_1!$X77/100</f>
        <v>0</v>
      </c>
      <c r="X77" s="17">
        <v>0</v>
      </c>
      <c r="Y77" s="16">
        <f>datos_chargeback_2001_1!$Z77/100</f>
        <v>556.12</v>
      </c>
      <c r="Z77" s="17">
        <v>55612</v>
      </c>
      <c r="AA77" s="17" t="s">
        <v>326</v>
      </c>
      <c r="AB77" s="17" t="s">
        <v>48</v>
      </c>
      <c r="AC77" s="18">
        <v>45002</v>
      </c>
      <c r="AD77" s="16">
        <f>datos_chargeback_2001_1!$AE77/100</f>
        <v>264.52</v>
      </c>
      <c r="AE77" s="17">
        <v>26452</v>
      </c>
      <c r="AF77" s="17" t="s">
        <v>64</v>
      </c>
    </row>
    <row r="78" spans="1:32" x14ac:dyDescent="0.3">
      <c r="A78" s="34" t="s">
        <v>328</v>
      </c>
      <c r="B78" s="3">
        <v>45003</v>
      </c>
      <c r="C78" s="3" t="str">
        <f>TEXT(Tabla10[[#This Row],[Fecha de transacción]],"DDDD")</f>
        <v>sábado</v>
      </c>
      <c r="D78" s="3">
        <v>45082</v>
      </c>
      <c r="E78" s="4">
        <f>datos_chargeback_2001_1!$D78-datos_chargeback_2001_1!$B78</f>
        <v>79</v>
      </c>
      <c r="F78" s="5">
        <f>datos_chargeback_2001_1!$G78/100</f>
        <v>42.01</v>
      </c>
      <c r="G78" s="6">
        <v>4201</v>
      </c>
      <c r="H78" s="5">
        <f t="shared" si="1"/>
        <v>0</v>
      </c>
      <c r="I78" s="5">
        <v>0</v>
      </c>
      <c r="J78" s="6" t="s">
        <v>38</v>
      </c>
      <c r="K78" s="6" t="s">
        <v>25</v>
      </c>
      <c r="L78" s="6" t="s">
        <v>40</v>
      </c>
      <c r="M78" s="6" t="s">
        <v>27</v>
      </c>
      <c r="N78" s="6" t="s">
        <v>42</v>
      </c>
      <c r="O78" s="6" t="s">
        <v>36</v>
      </c>
      <c r="P78" s="6" t="s">
        <v>54</v>
      </c>
      <c r="Q78" s="6" t="s">
        <v>55</v>
      </c>
      <c r="R78" s="6">
        <v>4201</v>
      </c>
      <c r="S78" s="6" t="s">
        <v>329</v>
      </c>
      <c r="T78" s="6" t="s">
        <v>46</v>
      </c>
      <c r="U78" s="5">
        <f>datos_chargeback_2001_1!$V78/100</f>
        <v>42.01</v>
      </c>
      <c r="V78" s="6">
        <v>4201</v>
      </c>
      <c r="W78" s="5">
        <f>datos_chargeback_2001_1!$X78/100</f>
        <v>0</v>
      </c>
      <c r="X78" s="6">
        <v>0</v>
      </c>
      <c r="Y78" s="5">
        <f>datos_chargeback_2001_1!$Z78/100</f>
        <v>0</v>
      </c>
      <c r="Z78" s="6">
        <v>0</v>
      </c>
      <c r="AA78" s="6" t="s">
        <v>330</v>
      </c>
      <c r="AB78" s="6" t="s">
        <v>35</v>
      </c>
      <c r="AC78" s="7" t="s">
        <v>35</v>
      </c>
      <c r="AD78" s="5">
        <f>datos_chargeback_2001_1!$AE78/100</f>
        <v>0</v>
      </c>
      <c r="AE78" s="6">
        <v>0</v>
      </c>
      <c r="AF78" s="6" t="s">
        <v>50</v>
      </c>
    </row>
    <row r="79" spans="1:32" x14ac:dyDescent="0.3">
      <c r="A79" s="36" t="s">
        <v>331</v>
      </c>
      <c r="B79" s="14">
        <v>45004</v>
      </c>
      <c r="C79" s="14" t="str">
        <f>TEXT(Tabla10[[#This Row],[Fecha de transacción]],"DDDD")</f>
        <v>domingo</v>
      </c>
      <c r="D79" s="14">
        <v>45075</v>
      </c>
      <c r="E79" s="15">
        <f>datos_chargeback_2001_1!$D79-datos_chargeback_2001_1!$B79</f>
        <v>71</v>
      </c>
      <c r="F79" s="16">
        <f>datos_chargeback_2001_1!$G79/100</f>
        <v>689.21</v>
      </c>
      <c r="G79" s="17">
        <v>68921</v>
      </c>
      <c r="H79" s="16">
        <f t="shared" si="1"/>
        <v>0</v>
      </c>
      <c r="I79" s="16">
        <v>0</v>
      </c>
      <c r="J79" s="17" t="s">
        <v>24</v>
      </c>
      <c r="K79" s="17" t="s">
        <v>25</v>
      </c>
      <c r="L79" s="17" t="s">
        <v>74</v>
      </c>
      <c r="M79" s="17" t="s">
        <v>85</v>
      </c>
      <c r="N79" s="17" t="s">
        <v>42</v>
      </c>
      <c r="O79" s="17" t="s">
        <v>29</v>
      </c>
      <c r="P79" s="17" t="s">
        <v>54</v>
      </c>
      <c r="Q79" s="17" t="s">
        <v>31</v>
      </c>
      <c r="R79" s="17">
        <v>68921</v>
      </c>
      <c r="S79" s="17" t="s">
        <v>332</v>
      </c>
      <c r="T79" s="17" t="s">
        <v>61</v>
      </c>
      <c r="U79" s="16">
        <f>datos_chargeback_2001_1!$V79/100</f>
        <v>0</v>
      </c>
      <c r="V79" s="17">
        <v>0</v>
      </c>
      <c r="W79" s="16">
        <f>datos_chargeback_2001_1!$X79/100</f>
        <v>689.21</v>
      </c>
      <c r="X79" s="17">
        <v>68921</v>
      </c>
      <c r="Y79" s="16">
        <f>datos_chargeback_2001_1!$Z79/100</f>
        <v>0</v>
      </c>
      <c r="Z79" s="17">
        <v>0</v>
      </c>
      <c r="AA79" s="17" t="s">
        <v>333</v>
      </c>
      <c r="AB79" s="17" t="s">
        <v>35</v>
      </c>
      <c r="AC79" s="20" t="s">
        <v>35</v>
      </c>
      <c r="AD79" s="16">
        <f>datos_chargeback_2001_1!$AE79/100</f>
        <v>0</v>
      </c>
      <c r="AE79" s="17">
        <v>0</v>
      </c>
      <c r="AF79" s="17" t="s">
        <v>43</v>
      </c>
    </row>
    <row r="80" spans="1:32" x14ac:dyDescent="0.3">
      <c r="A80" s="34" t="s">
        <v>334</v>
      </c>
      <c r="B80" s="3">
        <v>45005</v>
      </c>
      <c r="C80" s="3" t="str">
        <f>TEXT(Tabla10[[#This Row],[Fecha de transacción]],"DDDD")</f>
        <v>lunes</v>
      </c>
      <c r="D80" s="3">
        <v>45077</v>
      </c>
      <c r="E80" s="4">
        <f>datos_chargeback_2001_1!$D80-datos_chargeback_2001_1!$B80</f>
        <v>72</v>
      </c>
      <c r="F80" s="5">
        <f>datos_chargeback_2001_1!$G80/100</f>
        <v>388.79</v>
      </c>
      <c r="G80" s="6">
        <v>38879</v>
      </c>
      <c r="H80" s="5">
        <f t="shared" si="1"/>
        <v>0</v>
      </c>
      <c r="I80" s="5">
        <v>0</v>
      </c>
      <c r="J80" s="6" t="s">
        <v>24</v>
      </c>
      <c r="K80" s="6" t="s">
        <v>25</v>
      </c>
      <c r="L80" s="6" t="s">
        <v>119</v>
      </c>
      <c r="M80" s="6" t="s">
        <v>85</v>
      </c>
      <c r="N80" s="6" t="s">
        <v>28</v>
      </c>
      <c r="O80" s="6" t="s">
        <v>70</v>
      </c>
      <c r="P80" s="6" t="s">
        <v>30</v>
      </c>
      <c r="Q80" s="6" t="s">
        <v>75</v>
      </c>
      <c r="R80" s="6">
        <v>38879</v>
      </c>
      <c r="S80" s="6" t="s">
        <v>335</v>
      </c>
      <c r="T80" s="6" t="s">
        <v>33</v>
      </c>
      <c r="U80" s="5">
        <f>datos_chargeback_2001_1!$V80/100</f>
        <v>0</v>
      </c>
      <c r="V80" s="6">
        <v>0</v>
      </c>
      <c r="W80" s="5">
        <f>datos_chargeback_2001_1!$X80/100</f>
        <v>0</v>
      </c>
      <c r="X80" s="6">
        <v>0</v>
      </c>
      <c r="Y80" s="5">
        <f>datos_chargeback_2001_1!$Z80/100</f>
        <v>388.79</v>
      </c>
      <c r="Z80" s="6">
        <v>38879</v>
      </c>
      <c r="AA80" s="6" t="s">
        <v>336</v>
      </c>
      <c r="AB80" s="6" t="s">
        <v>35</v>
      </c>
      <c r="AC80" s="7" t="s">
        <v>35</v>
      </c>
      <c r="AD80" s="5">
        <f>datos_chargeback_2001_1!$AE80/100</f>
        <v>0</v>
      </c>
      <c r="AE80" s="6">
        <v>0</v>
      </c>
      <c r="AF80" s="6" t="s">
        <v>50</v>
      </c>
    </row>
    <row r="81" spans="1:32" x14ac:dyDescent="0.3">
      <c r="A81" s="34" t="s">
        <v>337</v>
      </c>
      <c r="B81" s="3">
        <v>45006</v>
      </c>
      <c r="C81" s="3" t="str">
        <f>TEXT(Tabla10[[#This Row],[Fecha de transacción]],"DDDD")</f>
        <v>martes</v>
      </c>
      <c r="D81" s="3">
        <v>45084</v>
      </c>
      <c r="E81" s="4">
        <f>datos_chargeback_2001_1!$D81-datos_chargeback_2001_1!$B81</f>
        <v>78</v>
      </c>
      <c r="F81" s="5">
        <f>datos_chargeback_2001_1!$G81/100</f>
        <v>527.21</v>
      </c>
      <c r="G81" s="6">
        <v>52721</v>
      </c>
      <c r="H81" s="5">
        <f t="shared" si="1"/>
        <v>0</v>
      </c>
      <c r="I81" s="5">
        <v>1.45</v>
      </c>
      <c r="J81" s="6" t="s">
        <v>38</v>
      </c>
      <c r="K81" s="6" t="s">
        <v>25</v>
      </c>
      <c r="L81" s="6" t="s">
        <v>40</v>
      </c>
      <c r="M81" s="6" t="s">
        <v>41</v>
      </c>
      <c r="N81" s="6" t="s">
        <v>28</v>
      </c>
      <c r="O81" s="6" t="s">
        <v>29</v>
      </c>
      <c r="P81" s="6" t="s">
        <v>54</v>
      </c>
      <c r="Q81" s="6" t="s">
        <v>55</v>
      </c>
      <c r="R81" s="6">
        <v>52721</v>
      </c>
      <c r="S81" s="6" t="s">
        <v>338</v>
      </c>
      <c r="T81" s="6" t="s">
        <v>33</v>
      </c>
      <c r="U81" s="5">
        <f>datos_chargeback_2001_1!$V81/100</f>
        <v>0</v>
      </c>
      <c r="V81" s="6">
        <v>0</v>
      </c>
      <c r="W81" s="5">
        <f>datos_chargeback_2001_1!$X81/100</f>
        <v>0</v>
      </c>
      <c r="X81" s="6">
        <v>0</v>
      </c>
      <c r="Y81" s="5">
        <f>datos_chargeback_2001_1!$Z81/100</f>
        <v>527.21</v>
      </c>
      <c r="Z81" s="6">
        <v>52721</v>
      </c>
      <c r="AA81" s="6" t="s">
        <v>339</v>
      </c>
      <c r="AB81" s="6" t="s">
        <v>35</v>
      </c>
      <c r="AC81" s="7" t="s">
        <v>35</v>
      </c>
      <c r="AD81" s="5">
        <f>datos_chargeback_2001_1!$AE81/100</f>
        <v>0</v>
      </c>
      <c r="AE81" s="6">
        <v>0</v>
      </c>
      <c r="AF81" s="6" t="s">
        <v>53</v>
      </c>
    </row>
    <row r="82" spans="1:32" x14ac:dyDescent="0.3">
      <c r="A82" s="35" t="s">
        <v>340</v>
      </c>
      <c r="B82" s="9">
        <v>45007</v>
      </c>
      <c r="C82" s="9" t="str">
        <f>TEXT(Tabla10[[#This Row],[Fecha de transacción]],"DDDD")</f>
        <v>miércoles</v>
      </c>
      <c r="D82" s="9">
        <v>45081</v>
      </c>
      <c r="E82" s="10">
        <f>datos_chargeback_2001_1!$D82-datos_chargeback_2001_1!$B82</f>
        <v>74</v>
      </c>
      <c r="F82" s="11">
        <f>datos_chargeback_2001_1!$G82/100</f>
        <v>923.42</v>
      </c>
      <c r="G82" s="12">
        <v>92342</v>
      </c>
      <c r="H82" s="11">
        <f t="shared" si="1"/>
        <v>0</v>
      </c>
      <c r="I82" s="11">
        <v>0</v>
      </c>
      <c r="J82" s="12" t="s">
        <v>24</v>
      </c>
      <c r="K82" s="12" t="s">
        <v>25</v>
      </c>
      <c r="L82" s="12" t="s">
        <v>109</v>
      </c>
      <c r="M82" s="12" t="s">
        <v>27</v>
      </c>
      <c r="N82" s="12" t="s">
        <v>42</v>
      </c>
      <c r="O82" s="12" t="s">
        <v>70</v>
      </c>
      <c r="P82" s="12" t="s">
        <v>54</v>
      </c>
      <c r="Q82" s="12" t="s">
        <v>55</v>
      </c>
      <c r="R82" s="12">
        <v>92342</v>
      </c>
      <c r="S82" s="12" t="s">
        <v>341</v>
      </c>
      <c r="T82" s="12" t="s">
        <v>46</v>
      </c>
      <c r="U82" s="11">
        <f>datos_chargeback_2001_1!$V82/100</f>
        <v>923.42</v>
      </c>
      <c r="V82" s="12">
        <v>92342</v>
      </c>
      <c r="W82" s="11">
        <f>datos_chargeback_2001_1!$X82/100</f>
        <v>0</v>
      </c>
      <c r="X82" s="12">
        <v>0</v>
      </c>
      <c r="Y82" s="11">
        <f>datos_chargeback_2001_1!$Z82/100</f>
        <v>0</v>
      </c>
      <c r="Z82" s="12">
        <v>0</v>
      </c>
      <c r="AA82" s="12" t="s">
        <v>342</v>
      </c>
      <c r="AB82" s="12" t="s">
        <v>35</v>
      </c>
      <c r="AC82" s="13" t="s">
        <v>35</v>
      </c>
      <c r="AD82" s="11">
        <f>datos_chargeback_2001_1!$AE82/100</f>
        <v>0</v>
      </c>
      <c r="AE82" s="12">
        <v>0</v>
      </c>
      <c r="AF82" s="12" t="s">
        <v>43</v>
      </c>
    </row>
    <row r="83" spans="1:32" x14ac:dyDescent="0.3">
      <c r="A83" s="34" t="s">
        <v>343</v>
      </c>
      <c r="B83" s="3">
        <v>45008</v>
      </c>
      <c r="C83" s="3" t="str">
        <f>TEXT(Tabla10[[#This Row],[Fecha de transacción]],"DDDD")</f>
        <v>jueves</v>
      </c>
      <c r="D83" s="3">
        <v>45070</v>
      </c>
      <c r="E83" s="4">
        <f>datos_chargeback_2001_1!$D83-datos_chargeback_2001_1!$B83</f>
        <v>62</v>
      </c>
      <c r="F83" s="5">
        <f>datos_chargeback_2001_1!$G83/100</f>
        <v>841.89</v>
      </c>
      <c r="G83" s="6">
        <v>84189</v>
      </c>
      <c r="H83" s="5">
        <f t="shared" si="1"/>
        <v>0</v>
      </c>
      <c r="I83" s="5">
        <v>0</v>
      </c>
      <c r="J83" s="6" t="s">
        <v>38</v>
      </c>
      <c r="K83" s="6" t="s">
        <v>25</v>
      </c>
      <c r="L83" s="6" t="s">
        <v>40</v>
      </c>
      <c r="M83" s="6" t="s">
        <v>59</v>
      </c>
      <c r="N83" s="6" t="s">
        <v>42</v>
      </c>
      <c r="O83" s="6" t="s">
        <v>70</v>
      </c>
      <c r="P83" s="6" t="s">
        <v>54</v>
      </c>
      <c r="Q83" s="6" t="s">
        <v>44</v>
      </c>
      <c r="R83" s="6">
        <v>84189</v>
      </c>
      <c r="S83" s="6" t="s">
        <v>344</v>
      </c>
      <c r="T83" s="6" t="s">
        <v>61</v>
      </c>
      <c r="U83" s="5">
        <f>datos_chargeback_2001_1!$V83/100</f>
        <v>0</v>
      </c>
      <c r="V83" s="6">
        <v>0</v>
      </c>
      <c r="W83" s="5">
        <f>datos_chargeback_2001_1!$X83/100</f>
        <v>841.89</v>
      </c>
      <c r="X83" s="6">
        <v>84189</v>
      </c>
      <c r="Y83" s="5">
        <f>datos_chargeback_2001_1!$Z83/100</f>
        <v>0</v>
      </c>
      <c r="Z83" s="6">
        <v>0</v>
      </c>
      <c r="AA83" s="6" t="s">
        <v>345</v>
      </c>
      <c r="AB83" s="6" t="s">
        <v>35</v>
      </c>
      <c r="AC83" s="7" t="s">
        <v>35</v>
      </c>
      <c r="AD83" s="5">
        <f>datos_chargeback_2001_1!$AE83/100</f>
        <v>0</v>
      </c>
      <c r="AE83" s="6">
        <v>0</v>
      </c>
      <c r="AF83" s="6" t="s">
        <v>29</v>
      </c>
    </row>
    <row r="84" spans="1:32" x14ac:dyDescent="0.3">
      <c r="A84" s="35" t="s">
        <v>346</v>
      </c>
      <c r="B84" s="9">
        <v>45009</v>
      </c>
      <c r="C84" s="9" t="str">
        <f>TEXT(Tabla10[[#This Row],[Fecha de transacción]],"DDDD")</f>
        <v>viernes</v>
      </c>
      <c r="D84" s="9">
        <v>45083</v>
      </c>
      <c r="E84" s="10">
        <f>datos_chargeback_2001_1!$D84-datos_chargeback_2001_1!$B84</f>
        <v>74</v>
      </c>
      <c r="F84" s="11">
        <f>datos_chargeback_2001_1!$G84/100</f>
        <v>528.67999999999995</v>
      </c>
      <c r="G84" s="12">
        <v>52868</v>
      </c>
      <c r="H84" s="11">
        <f t="shared" si="1"/>
        <v>0</v>
      </c>
      <c r="I84" s="11">
        <v>1.21</v>
      </c>
      <c r="J84" s="12" t="s">
        <v>24</v>
      </c>
      <c r="K84" s="12" t="s">
        <v>25</v>
      </c>
      <c r="L84" s="12" t="s">
        <v>80</v>
      </c>
      <c r="M84" s="12" t="s">
        <v>93</v>
      </c>
      <c r="N84" s="12" t="s">
        <v>42</v>
      </c>
      <c r="O84" s="12" t="s">
        <v>114</v>
      </c>
      <c r="P84" s="12" t="s">
        <v>54</v>
      </c>
      <c r="Q84" s="12" t="s">
        <v>66</v>
      </c>
      <c r="R84" s="12">
        <v>52868</v>
      </c>
      <c r="S84" s="12" t="s">
        <v>347</v>
      </c>
      <c r="T84" s="12" t="s">
        <v>116</v>
      </c>
      <c r="U84" s="11">
        <f>datos_chargeback_2001_1!$V84/100</f>
        <v>528.67999999999995</v>
      </c>
      <c r="V84" s="12">
        <v>52868</v>
      </c>
      <c r="W84" s="11">
        <f>datos_chargeback_2001_1!$X84/100</f>
        <v>0</v>
      </c>
      <c r="X84" s="12">
        <v>0</v>
      </c>
      <c r="Y84" s="11">
        <f>datos_chargeback_2001_1!$Z84/100</f>
        <v>0</v>
      </c>
      <c r="Z84" s="12">
        <v>0</v>
      </c>
      <c r="AA84" s="12" t="s">
        <v>348</v>
      </c>
      <c r="AB84" s="12" t="s">
        <v>35</v>
      </c>
      <c r="AC84" s="13" t="s">
        <v>35</v>
      </c>
      <c r="AD84" s="11">
        <f>datos_chargeback_2001_1!$AE84/100</f>
        <v>0</v>
      </c>
      <c r="AE84" s="12">
        <v>0</v>
      </c>
      <c r="AF84" s="12" t="s">
        <v>43</v>
      </c>
    </row>
    <row r="85" spans="1:32" x14ac:dyDescent="0.3">
      <c r="A85" s="36" t="s">
        <v>349</v>
      </c>
      <c r="B85" s="14">
        <v>45010</v>
      </c>
      <c r="C85" s="14" t="str">
        <f>TEXT(Tabla10[[#This Row],[Fecha de transacción]],"DDDD")</f>
        <v>sábado</v>
      </c>
      <c r="D85" s="14">
        <v>45080</v>
      </c>
      <c r="E85" s="15">
        <f>datos_chargeback_2001_1!$D85-datos_chargeback_2001_1!$B85</f>
        <v>70</v>
      </c>
      <c r="F85" s="16">
        <f>datos_chargeback_2001_1!$G85/100</f>
        <v>267.83999999999997</v>
      </c>
      <c r="G85" s="17">
        <v>26784</v>
      </c>
      <c r="H85" s="16">
        <f t="shared" si="1"/>
        <v>0</v>
      </c>
      <c r="I85" s="16">
        <v>0</v>
      </c>
      <c r="J85" s="17" t="s">
        <v>38</v>
      </c>
      <c r="K85" s="17" t="s">
        <v>25</v>
      </c>
      <c r="L85" s="17" t="s">
        <v>40</v>
      </c>
      <c r="M85" s="17" t="s">
        <v>59</v>
      </c>
      <c r="N85" s="17" t="s">
        <v>42</v>
      </c>
      <c r="O85" s="17" t="s">
        <v>50</v>
      </c>
      <c r="P85" s="17" t="s">
        <v>30</v>
      </c>
      <c r="Q85" s="17" t="s">
        <v>66</v>
      </c>
      <c r="R85" s="17">
        <v>26784</v>
      </c>
      <c r="S85" s="17" t="s">
        <v>350</v>
      </c>
      <c r="T85" s="17" t="s">
        <v>116</v>
      </c>
      <c r="U85" s="16">
        <f>datos_chargeback_2001_1!$V85/100</f>
        <v>267.83999999999997</v>
      </c>
      <c r="V85" s="17">
        <v>26784</v>
      </c>
      <c r="W85" s="16">
        <f>datos_chargeback_2001_1!$X85/100</f>
        <v>0</v>
      </c>
      <c r="X85" s="17">
        <v>0</v>
      </c>
      <c r="Y85" s="16">
        <f>datos_chargeback_2001_1!$Z85/100</f>
        <v>0</v>
      </c>
      <c r="Z85" s="17">
        <v>0</v>
      </c>
      <c r="AA85" s="17" t="s">
        <v>351</v>
      </c>
      <c r="AB85" s="17" t="s">
        <v>35</v>
      </c>
      <c r="AC85" s="20" t="s">
        <v>35</v>
      </c>
      <c r="AD85" s="16">
        <f>datos_chargeback_2001_1!$AE85/100</f>
        <v>0</v>
      </c>
      <c r="AE85" s="17">
        <v>0</v>
      </c>
      <c r="AF85" s="17" t="s">
        <v>50</v>
      </c>
    </row>
    <row r="86" spans="1:32" x14ac:dyDescent="0.3">
      <c r="A86" s="34" t="s">
        <v>352</v>
      </c>
      <c r="B86" s="3">
        <v>45011</v>
      </c>
      <c r="C86" s="3" t="str">
        <f>TEXT(Tabla10[[#This Row],[Fecha de transacción]],"DDDD")</f>
        <v>domingo</v>
      </c>
      <c r="D86" s="3">
        <v>45092</v>
      </c>
      <c r="E86" s="4">
        <f>datos_chargeback_2001_1!$D86-datos_chargeback_2001_1!$B86</f>
        <v>81</v>
      </c>
      <c r="F86" s="5">
        <f>datos_chargeback_2001_1!$G86/100</f>
        <v>484.64</v>
      </c>
      <c r="G86" s="6">
        <v>48464</v>
      </c>
      <c r="H86" s="5">
        <f t="shared" si="1"/>
        <v>0</v>
      </c>
      <c r="I86" s="5">
        <v>0</v>
      </c>
      <c r="J86" s="6" t="s">
        <v>38</v>
      </c>
      <c r="K86" s="6" t="s">
        <v>25</v>
      </c>
      <c r="L86" s="6" t="s">
        <v>26</v>
      </c>
      <c r="M86" s="6" t="s">
        <v>52</v>
      </c>
      <c r="N86" s="6" t="s">
        <v>42</v>
      </c>
      <c r="O86" s="6" t="s">
        <v>43</v>
      </c>
      <c r="P86" s="6" t="s">
        <v>30</v>
      </c>
      <c r="Q86" s="6" t="s">
        <v>55</v>
      </c>
      <c r="R86" s="6">
        <v>48464</v>
      </c>
      <c r="S86" s="6" t="s">
        <v>353</v>
      </c>
      <c r="T86" s="6" t="s">
        <v>116</v>
      </c>
      <c r="U86" s="5">
        <f>datos_chargeback_2001_1!$V86/100</f>
        <v>484.64</v>
      </c>
      <c r="V86" s="6">
        <v>48464</v>
      </c>
      <c r="W86" s="5">
        <f>datos_chargeback_2001_1!$X86/100</f>
        <v>0</v>
      </c>
      <c r="X86" s="6">
        <v>0</v>
      </c>
      <c r="Y86" s="5">
        <f>datos_chargeback_2001_1!$Z86/100</f>
        <v>0</v>
      </c>
      <c r="Z86" s="6">
        <v>0</v>
      </c>
      <c r="AA86" s="6" t="s">
        <v>354</v>
      </c>
      <c r="AB86" s="6" t="s">
        <v>48</v>
      </c>
      <c r="AC86" s="8">
        <v>45011</v>
      </c>
      <c r="AD86" s="5">
        <f>datos_chargeback_2001_1!$AE86/100</f>
        <v>158.84</v>
      </c>
      <c r="AE86" s="6">
        <v>15884</v>
      </c>
      <c r="AF86" s="6" t="s">
        <v>29</v>
      </c>
    </row>
    <row r="87" spans="1:32" x14ac:dyDescent="0.3">
      <c r="A87" s="36" t="s">
        <v>356</v>
      </c>
      <c r="B87" s="14">
        <v>45012</v>
      </c>
      <c r="C87" s="14" t="str">
        <f>TEXT(Tabla10[[#This Row],[Fecha de transacción]],"DDDD")</f>
        <v>lunes</v>
      </c>
      <c r="D87" s="14">
        <v>45072</v>
      </c>
      <c r="E87" s="15">
        <f>datos_chargeback_2001_1!$D87-datos_chargeback_2001_1!$B87</f>
        <v>60</v>
      </c>
      <c r="F87" s="16">
        <f>datos_chargeback_2001_1!$G87/100</f>
        <v>189.55</v>
      </c>
      <c r="G87" s="17">
        <v>18955</v>
      </c>
      <c r="H87" s="16">
        <f t="shared" si="1"/>
        <v>0</v>
      </c>
      <c r="I87" s="16">
        <v>0</v>
      </c>
      <c r="J87" s="17" t="s">
        <v>38</v>
      </c>
      <c r="K87" s="17" t="s">
        <v>25</v>
      </c>
      <c r="L87" s="17" t="s">
        <v>109</v>
      </c>
      <c r="M87" s="17" t="s">
        <v>59</v>
      </c>
      <c r="N87" s="17" t="s">
        <v>42</v>
      </c>
      <c r="O87" s="17" t="s">
        <v>43</v>
      </c>
      <c r="P87" s="17" t="s">
        <v>30</v>
      </c>
      <c r="Q87" s="17" t="s">
        <v>31</v>
      </c>
      <c r="R87" s="17">
        <v>18955</v>
      </c>
      <c r="S87" s="17" t="s">
        <v>204</v>
      </c>
      <c r="T87" s="17" t="s">
        <v>116</v>
      </c>
      <c r="U87" s="16">
        <f>datos_chargeback_2001_1!$V87/100</f>
        <v>189.55</v>
      </c>
      <c r="V87" s="17">
        <v>18955</v>
      </c>
      <c r="W87" s="16">
        <f>datos_chargeback_2001_1!$X87/100</f>
        <v>0</v>
      </c>
      <c r="X87" s="17">
        <v>0</v>
      </c>
      <c r="Y87" s="16">
        <f>datos_chargeback_2001_1!$Z87/100</f>
        <v>0</v>
      </c>
      <c r="Z87" s="17">
        <v>0</v>
      </c>
      <c r="AA87" s="17" t="s">
        <v>357</v>
      </c>
      <c r="AB87" s="17" t="s">
        <v>35</v>
      </c>
      <c r="AC87" s="20" t="s">
        <v>35</v>
      </c>
      <c r="AD87" s="16">
        <f>datos_chargeback_2001_1!$AE87/100</f>
        <v>0</v>
      </c>
      <c r="AE87" s="17">
        <v>0</v>
      </c>
      <c r="AF87" s="17" t="s">
        <v>36</v>
      </c>
    </row>
    <row r="88" spans="1:32" x14ac:dyDescent="0.3">
      <c r="A88" s="34" t="s">
        <v>358</v>
      </c>
      <c r="B88" s="3">
        <v>45013</v>
      </c>
      <c r="C88" s="3" t="str">
        <f>TEXT(Tabla10[[#This Row],[Fecha de transacción]],"DDDD")</f>
        <v>martes</v>
      </c>
      <c r="D88" s="3">
        <v>45088</v>
      </c>
      <c r="E88" s="4">
        <f>datos_chargeback_2001_1!$D88-datos_chargeback_2001_1!$B88</f>
        <v>75</v>
      </c>
      <c r="F88" s="5">
        <f>datos_chargeback_2001_1!$G88/100</f>
        <v>810.77</v>
      </c>
      <c r="G88" s="6">
        <v>81077</v>
      </c>
      <c r="H88" s="5">
        <f t="shared" si="1"/>
        <v>0</v>
      </c>
      <c r="I88" s="5">
        <v>0</v>
      </c>
      <c r="J88" s="6" t="s">
        <v>38</v>
      </c>
      <c r="K88" s="6" t="s">
        <v>25</v>
      </c>
      <c r="L88" s="6" t="s">
        <v>26</v>
      </c>
      <c r="M88" s="6" t="s">
        <v>59</v>
      </c>
      <c r="N88" s="6" t="s">
        <v>42</v>
      </c>
      <c r="O88" s="6" t="s">
        <v>64</v>
      </c>
      <c r="P88" s="6" t="s">
        <v>54</v>
      </c>
      <c r="Q88" s="6" t="s">
        <v>31</v>
      </c>
      <c r="R88" s="6">
        <v>81077</v>
      </c>
      <c r="S88" s="6" t="s">
        <v>359</v>
      </c>
      <c r="T88" s="6" t="s">
        <v>46</v>
      </c>
      <c r="U88" s="5">
        <f>datos_chargeback_2001_1!$V88/100</f>
        <v>810.77</v>
      </c>
      <c r="V88" s="6">
        <v>81077</v>
      </c>
      <c r="W88" s="5">
        <f>datos_chargeback_2001_1!$X88/100</f>
        <v>0</v>
      </c>
      <c r="X88" s="6">
        <v>0</v>
      </c>
      <c r="Y88" s="5">
        <f>datos_chargeback_2001_1!$Z88/100</f>
        <v>0</v>
      </c>
      <c r="Z88" s="6">
        <v>0</v>
      </c>
      <c r="AA88" s="6" t="s">
        <v>360</v>
      </c>
      <c r="AB88" s="6" t="s">
        <v>35</v>
      </c>
      <c r="AC88" s="7" t="s">
        <v>35</v>
      </c>
      <c r="AD88" s="5">
        <f>datos_chargeback_2001_1!$AE88/100</f>
        <v>0</v>
      </c>
      <c r="AE88" s="6">
        <v>0</v>
      </c>
      <c r="AF88" s="6" t="s">
        <v>64</v>
      </c>
    </row>
    <row r="89" spans="1:32" x14ac:dyDescent="0.3">
      <c r="A89" s="36" t="s">
        <v>361</v>
      </c>
      <c r="B89" s="14">
        <v>45014</v>
      </c>
      <c r="C89" s="14" t="str">
        <f>TEXT(Tabla10[[#This Row],[Fecha de transacción]],"DDDD")</f>
        <v>miércoles</v>
      </c>
      <c r="D89" s="14">
        <v>45082</v>
      </c>
      <c r="E89" s="15">
        <f>datos_chargeback_2001_1!$D89-datos_chargeback_2001_1!$B89</f>
        <v>68</v>
      </c>
      <c r="F89" s="16">
        <f>datos_chargeback_2001_1!$G89/100</f>
        <v>886.39</v>
      </c>
      <c r="G89" s="17">
        <v>88639</v>
      </c>
      <c r="H89" s="16">
        <f t="shared" si="1"/>
        <v>0</v>
      </c>
      <c r="I89" s="16">
        <v>0</v>
      </c>
      <c r="J89" s="17" t="s">
        <v>24</v>
      </c>
      <c r="K89" s="17" t="s">
        <v>25</v>
      </c>
      <c r="L89" s="17" t="s">
        <v>80</v>
      </c>
      <c r="M89" s="17" t="s">
        <v>59</v>
      </c>
      <c r="N89" s="17" t="s">
        <v>28</v>
      </c>
      <c r="O89" s="17" t="s">
        <v>114</v>
      </c>
      <c r="P89" s="17" t="s">
        <v>30</v>
      </c>
      <c r="Q89" s="17" t="s">
        <v>31</v>
      </c>
      <c r="R89" s="17">
        <v>88639</v>
      </c>
      <c r="S89" s="17" t="s">
        <v>362</v>
      </c>
      <c r="T89" s="17" t="s">
        <v>33</v>
      </c>
      <c r="U89" s="16">
        <f>datos_chargeback_2001_1!$V89/100</f>
        <v>0</v>
      </c>
      <c r="V89" s="17">
        <v>0</v>
      </c>
      <c r="W89" s="16">
        <f>datos_chargeback_2001_1!$X89/100</f>
        <v>0</v>
      </c>
      <c r="X89" s="17">
        <v>0</v>
      </c>
      <c r="Y89" s="16">
        <f>datos_chargeback_2001_1!$Z89/100</f>
        <v>886.39</v>
      </c>
      <c r="Z89" s="17">
        <v>88639</v>
      </c>
      <c r="AA89" s="17" t="s">
        <v>363</v>
      </c>
      <c r="AB89" s="17" t="s">
        <v>48</v>
      </c>
      <c r="AC89" s="18">
        <v>45014</v>
      </c>
      <c r="AD89" s="16">
        <f>datos_chargeback_2001_1!$AE89/100</f>
        <v>97.07</v>
      </c>
      <c r="AE89" s="17">
        <v>9707</v>
      </c>
      <c r="AF89" s="17" t="s">
        <v>53</v>
      </c>
    </row>
    <row r="90" spans="1:32" x14ac:dyDescent="0.3">
      <c r="A90" s="34" t="s">
        <v>364</v>
      </c>
      <c r="B90" s="3">
        <v>45015</v>
      </c>
      <c r="C90" s="3" t="str">
        <f>TEXT(Tabla10[[#This Row],[Fecha de transacción]],"DDDD")</f>
        <v>jueves</v>
      </c>
      <c r="D90" s="3">
        <v>45104</v>
      </c>
      <c r="E90" s="4">
        <f>datos_chargeback_2001_1!$D90-datos_chargeback_2001_1!$B90</f>
        <v>89</v>
      </c>
      <c r="F90" s="5">
        <f>datos_chargeback_2001_1!$G90/100</f>
        <v>59.26</v>
      </c>
      <c r="G90" s="6">
        <v>5926</v>
      </c>
      <c r="H90" s="5">
        <f t="shared" si="1"/>
        <v>0</v>
      </c>
      <c r="I90" s="5">
        <v>1.36</v>
      </c>
      <c r="J90" s="6" t="s">
        <v>38</v>
      </c>
      <c r="K90" s="6" t="s">
        <v>25</v>
      </c>
      <c r="L90" s="6" t="s">
        <v>74</v>
      </c>
      <c r="M90" s="6" t="s">
        <v>59</v>
      </c>
      <c r="N90" s="6" t="s">
        <v>42</v>
      </c>
      <c r="O90" s="6" t="s">
        <v>43</v>
      </c>
      <c r="P90" s="6" t="s">
        <v>30</v>
      </c>
      <c r="Q90" s="6" t="s">
        <v>66</v>
      </c>
      <c r="R90" s="6">
        <v>59260</v>
      </c>
      <c r="S90" s="6" t="s">
        <v>365</v>
      </c>
      <c r="T90" s="6" t="s">
        <v>116</v>
      </c>
      <c r="U90" s="5">
        <f>datos_chargeback_2001_1!$V90/100</f>
        <v>592.6</v>
      </c>
      <c r="V90" s="6">
        <v>59260</v>
      </c>
      <c r="W90" s="5">
        <f>datos_chargeback_2001_1!$X90/100</f>
        <v>0</v>
      </c>
      <c r="X90" s="6">
        <v>0</v>
      </c>
      <c r="Y90" s="5">
        <f>datos_chargeback_2001_1!$Z90/100</f>
        <v>0</v>
      </c>
      <c r="Z90" s="6">
        <v>0</v>
      </c>
      <c r="AA90" s="6" t="s">
        <v>366</v>
      </c>
      <c r="AB90" s="6" t="s">
        <v>35</v>
      </c>
      <c r="AC90" s="7" t="s">
        <v>35</v>
      </c>
      <c r="AD90" s="5">
        <f>datos_chargeback_2001_1!$AE90/100</f>
        <v>0</v>
      </c>
      <c r="AE90" s="6">
        <v>0</v>
      </c>
      <c r="AF90" s="6" t="s">
        <v>50</v>
      </c>
    </row>
    <row r="91" spans="1:32" x14ac:dyDescent="0.3">
      <c r="A91" s="34" t="s">
        <v>367</v>
      </c>
      <c r="B91" s="3">
        <v>45016</v>
      </c>
      <c r="C91" s="3" t="str">
        <f>TEXT(Tabla10[[#This Row],[Fecha de transacción]],"DDDD")</f>
        <v>viernes</v>
      </c>
      <c r="D91" s="3">
        <v>45101</v>
      </c>
      <c r="E91" s="4">
        <f>datos_chargeback_2001_1!$D91-datos_chargeback_2001_1!$B91</f>
        <v>85</v>
      </c>
      <c r="F91" s="5">
        <f>datos_chargeback_2001_1!$G91/100</f>
        <v>930.04</v>
      </c>
      <c r="G91" s="6">
        <v>93004</v>
      </c>
      <c r="H91" s="5">
        <f t="shared" si="1"/>
        <v>0</v>
      </c>
      <c r="I91" s="5">
        <v>1.28</v>
      </c>
      <c r="J91" s="6" t="s">
        <v>24</v>
      </c>
      <c r="K91" s="6" t="s">
        <v>25</v>
      </c>
      <c r="L91" s="6" t="s">
        <v>80</v>
      </c>
      <c r="M91" s="6" t="s">
        <v>93</v>
      </c>
      <c r="N91" s="6" t="s">
        <v>42</v>
      </c>
      <c r="O91" s="6" t="s">
        <v>50</v>
      </c>
      <c r="P91" s="6" t="s">
        <v>54</v>
      </c>
      <c r="Q91" s="6" t="s">
        <v>44</v>
      </c>
      <c r="R91" s="6">
        <v>93004</v>
      </c>
      <c r="S91" s="6" t="s">
        <v>368</v>
      </c>
      <c r="T91" s="6" t="s">
        <v>116</v>
      </c>
      <c r="U91" s="5">
        <f>datos_chargeback_2001_1!$V91/100</f>
        <v>930.04</v>
      </c>
      <c r="V91" s="6">
        <v>93004</v>
      </c>
      <c r="W91" s="5">
        <f>datos_chargeback_2001_1!$X91/100</f>
        <v>0</v>
      </c>
      <c r="X91" s="6">
        <v>0</v>
      </c>
      <c r="Y91" s="5">
        <f>datos_chargeback_2001_1!$Z91/100</f>
        <v>0</v>
      </c>
      <c r="Z91" s="6">
        <v>0</v>
      </c>
      <c r="AA91" s="6" t="s">
        <v>369</v>
      </c>
      <c r="AB91" s="6" t="s">
        <v>35</v>
      </c>
      <c r="AC91" s="7" t="s">
        <v>35</v>
      </c>
      <c r="AD91" s="5">
        <f>datos_chargeback_2001_1!$AE91/100</f>
        <v>0</v>
      </c>
      <c r="AE91" s="6">
        <v>0</v>
      </c>
      <c r="AF91" s="6" t="s">
        <v>50</v>
      </c>
    </row>
    <row r="92" spans="1:32" x14ac:dyDescent="0.3">
      <c r="A92" s="35" t="s">
        <v>370</v>
      </c>
      <c r="B92" s="9">
        <v>45017</v>
      </c>
      <c r="C92" s="9" t="str">
        <f>TEXT(Tabla10[[#This Row],[Fecha de transacción]],"DDDD")</f>
        <v>sábado</v>
      </c>
      <c r="D92" s="9">
        <v>45092</v>
      </c>
      <c r="E92" s="10">
        <f>datos_chargeback_2001_1!$D92-datos_chargeback_2001_1!$B92</f>
        <v>75</v>
      </c>
      <c r="F92" s="11">
        <f>datos_chargeback_2001_1!$G92/100</f>
        <v>666.68</v>
      </c>
      <c r="G92" s="12">
        <v>66668</v>
      </c>
      <c r="H92" s="11">
        <f t="shared" si="1"/>
        <v>0</v>
      </c>
      <c r="I92" s="11">
        <v>1.18</v>
      </c>
      <c r="J92" s="12" t="s">
        <v>24</v>
      </c>
      <c r="K92" s="12" t="s">
        <v>25</v>
      </c>
      <c r="L92" s="12" t="s">
        <v>74</v>
      </c>
      <c r="M92" s="12" t="s">
        <v>27</v>
      </c>
      <c r="N92" s="12" t="s">
        <v>42</v>
      </c>
      <c r="O92" s="12" t="s">
        <v>70</v>
      </c>
      <c r="P92" s="12" t="s">
        <v>54</v>
      </c>
      <c r="Q92" s="12" t="s">
        <v>44</v>
      </c>
      <c r="R92" s="12">
        <v>66668</v>
      </c>
      <c r="S92" s="12" t="s">
        <v>371</v>
      </c>
      <c r="T92" s="12" t="s">
        <v>46</v>
      </c>
      <c r="U92" s="11">
        <f>datos_chargeback_2001_1!$V92/100</f>
        <v>666.68</v>
      </c>
      <c r="V92" s="12">
        <v>66668</v>
      </c>
      <c r="W92" s="11">
        <f>datos_chargeback_2001_1!$X92/100</f>
        <v>0</v>
      </c>
      <c r="X92" s="12">
        <v>0</v>
      </c>
      <c r="Y92" s="11">
        <f>datos_chargeback_2001_1!$Z92/100</f>
        <v>0</v>
      </c>
      <c r="Z92" s="12">
        <v>0</v>
      </c>
      <c r="AA92" s="12" t="s">
        <v>372</v>
      </c>
      <c r="AB92" s="12" t="s">
        <v>48</v>
      </c>
      <c r="AC92" s="19">
        <v>45017</v>
      </c>
      <c r="AD92" s="11">
        <f>datos_chargeback_2001_1!$AE92/100</f>
        <v>601.11</v>
      </c>
      <c r="AE92" s="12">
        <v>60111</v>
      </c>
      <c r="AF92" s="12" t="s">
        <v>43</v>
      </c>
    </row>
    <row r="93" spans="1:32" x14ac:dyDescent="0.3">
      <c r="A93" s="34" t="s">
        <v>374</v>
      </c>
      <c r="B93" s="3">
        <v>45018</v>
      </c>
      <c r="C93" s="3" t="str">
        <f>TEXT(Tabla10[[#This Row],[Fecha de transacción]],"DDDD")</f>
        <v>domingo</v>
      </c>
      <c r="D93" s="3">
        <v>45085</v>
      </c>
      <c r="E93" s="4">
        <f>datos_chargeback_2001_1!$D93-datos_chargeback_2001_1!$B93</f>
        <v>67</v>
      </c>
      <c r="F93" s="5">
        <f>datos_chargeback_2001_1!$G93/100</f>
        <v>182.69</v>
      </c>
      <c r="G93" s="6">
        <v>18269</v>
      </c>
      <c r="H93" s="5">
        <f t="shared" si="1"/>
        <v>0</v>
      </c>
      <c r="I93" s="5">
        <v>0</v>
      </c>
      <c r="J93" s="6" t="s">
        <v>38</v>
      </c>
      <c r="K93" s="6" t="s">
        <v>25</v>
      </c>
      <c r="L93" s="6" t="s">
        <v>109</v>
      </c>
      <c r="M93" s="6" t="s">
        <v>27</v>
      </c>
      <c r="N93" s="6" t="s">
        <v>28</v>
      </c>
      <c r="O93" s="6" t="s">
        <v>53</v>
      </c>
      <c r="P93" s="6" t="s">
        <v>30</v>
      </c>
      <c r="Q93" s="6" t="s">
        <v>44</v>
      </c>
      <c r="R93" s="6">
        <v>18269</v>
      </c>
      <c r="S93" s="6" t="s">
        <v>375</v>
      </c>
      <c r="T93" s="6" t="s">
        <v>33</v>
      </c>
      <c r="U93" s="5">
        <f>datos_chargeback_2001_1!$V93/100</f>
        <v>0</v>
      </c>
      <c r="V93" s="6">
        <v>0</v>
      </c>
      <c r="W93" s="5">
        <f>datos_chargeback_2001_1!$X93/100</f>
        <v>0</v>
      </c>
      <c r="X93" s="6">
        <v>0</v>
      </c>
      <c r="Y93" s="5">
        <f>datos_chargeback_2001_1!$Z93/100</f>
        <v>182.69</v>
      </c>
      <c r="Z93" s="6">
        <v>18269</v>
      </c>
      <c r="AA93" s="6" t="s">
        <v>376</v>
      </c>
      <c r="AB93" s="6" t="s">
        <v>35</v>
      </c>
      <c r="AC93" s="7" t="s">
        <v>35</v>
      </c>
      <c r="AD93" s="5">
        <f>datos_chargeback_2001_1!$AE93/100</f>
        <v>0</v>
      </c>
      <c r="AE93" s="6">
        <v>0</v>
      </c>
      <c r="AF93" s="6" t="s">
        <v>36</v>
      </c>
    </row>
    <row r="94" spans="1:32" x14ac:dyDescent="0.3">
      <c r="A94" s="35" t="s">
        <v>377</v>
      </c>
      <c r="B94" s="9">
        <v>45019</v>
      </c>
      <c r="C94" s="9" t="str">
        <f>TEXT(Tabla10[[#This Row],[Fecha de transacción]],"DDDD")</f>
        <v>lunes</v>
      </c>
      <c r="D94" s="9">
        <v>45097</v>
      </c>
      <c r="E94" s="10">
        <f>datos_chargeback_2001_1!$D94-datos_chargeback_2001_1!$B94</f>
        <v>78</v>
      </c>
      <c r="F94" s="11">
        <f>datos_chargeback_2001_1!$G94/100</f>
        <v>512.22</v>
      </c>
      <c r="G94" s="12">
        <v>51222</v>
      </c>
      <c r="H94" s="11">
        <f t="shared" si="1"/>
        <v>0</v>
      </c>
      <c r="I94" s="11">
        <v>1.21</v>
      </c>
      <c r="J94" s="12" t="s">
        <v>24</v>
      </c>
      <c r="K94" s="12" t="s">
        <v>25</v>
      </c>
      <c r="L94" s="12" t="s">
        <v>40</v>
      </c>
      <c r="M94" s="12" t="s">
        <v>27</v>
      </c>
      <c r="N94" s="12" t="s">
        <v>28</v>
      </c>
      <c r="O94" s="12" t="s">
        <v>50</v>
      </c>
      <c r="P94" s="12" t="s">
        <v>30</v>
      </c>
      <c r="Q94" s="12" t="s">
        <v>44</v>
      </c>
      <c r="R94" s="12">
        <v>51222</v>
      </c>
      <c r="S94" s="12" t="s">
        <v>378</v>
      </c>
      <c r="T94" s="12" t="s">
        <v>33</v>
      </c>
      <c r="U94" s="11">
        <f>datos_chargeback_2001_1!$V94/100</f>
        <v>0</v>
      </c>
      <c r="V94" s="12">
        <v>0</v>
      </c>
      <c r="W94" s="11">
        <f>datos_chargeback_2001_1!$X94/100</f>
        <v>0</v>
      </c>
      <c r="X94" s="12">
        <v>0</v>
      </c>
      <c r="Y94" s="11">
        <f>datos_chargeback_2001_1!$Z94/100</f>
        <v>512.22</v>
      </c>
      <c r="Z94" s="12">
        <v>51222</v>
      </c>
      <c r="AA94" s="12" t="s">
        <v>379</v>
      </c>
      <c r="AB94" s="12" t="s">
        <v>48</v>
      </c>
      <c r="AC94" s="19">
        <v>45019</v>
      </c>
      <c r="AD94" s="11">
        <f>datos_chargeback_2001_1!$AE94/100</f>
        <v>957.22</v>
      </c>
      <c r="AE94" s="12">
        <v>95722</v>
      </c>
      <c r="AF94" s="12" t="s">
        <v>64</v>
      </c>
    </row>
    <row r="95" spans="1:32" x14ac:dyDescent="0.3">
      <c r="A95" s="34" t="s">
        <v>381</v>
      </c>
      <c r="B95" s="3">
        <v>45020</v>
      </c>
      <c r="C95" s="3" t="str">
        <f>TEXT(Tabla10[[#This Row],[Fecha de transacción]],"DDDD")</f>
        <v>martes</v>
      </c>
      <c r="D95" s="3">
        <v>45108</v>
      </c>
      <c r="E95" s="4">
        <f>datos_chargeback_2001_1!$D95-datos_chargeback_2001_1!$B95</f>
        <v>88</v>
      </c>
      <c r="F95" s="5">
        <f>datos_chargeback_2001_1!$G95/100</f>
        <v>871.09</v>
      </c>
      <c r="G95" s="6">
        <v>87109</v>
      </c>
      <c r="H95" s="5">
        <f t="shared" si="1"/>
        <v>0</v>
      </c>
      <c r="I95" s="5">
        <v>1.03</v>
      </c>
      <c r="J95" s="6" t="s">
        <v>24</v>
      </c>
      <c r="K95" s="6" t="s">
        <v>25</v>
      </c>
      <c r="L95" s="6" t="s">
        <v>119</v>
      </c>
      <c r="M95" s="6" t="s">
        <v>41</v>
      </c>
      <c r="N95" s="6" t="s">
        <v>42</v>
      </c>
      <c r="O95" s="6" t="s">
        <v>70</v>
      </c>
      <c r="P95" s="6" t="s">
        <v>30</v>
      </c>
      <c r="Q95" s="6" t="s">
        <v>44</v>
      </c>
      <c r="R95" s="6">
        <v>87109</v>
      </c>
      <c r="S95" s="6" t="s">
        <v>382</v>
      </c>
      <c r="T95" s="6" t="s">
        <v>116</v>
      </c>
      <c r="U95" s="5">
        <f>datos_chargeback_2001_1!$V95/100</f>
        <v>871.09</v>
      </c>
      <c r="V95" s="6">
        <v>87109</v>
      </c>
      <c r="W95" s="5">
        <f>datos_chargeback_2001_1!$X95/100</f>
        <v>0</v>
      </c>
      <c r="X95" s="6">
        <v>0</v>
      </c>
      <c r="Y95" s="5">
        <f>datos_chargeback_2001_1!$Z95/100</f>
        <v>0</v>
      </c>
      <c r="Z95" s="6">
        <v>0</v>
      </c>
      <c r="AA95" s="6" t="s">
        <v>383</v>
      </c>
      <c r="AB95" s="6" t="s">
        <v>48</v>
      </c>
      <c r="AC95" s="8">
        <v>45020</v>
      </c>
      <c r="AD95" s="5">
        <f>datos_chargeback_2001_1!$AE95/100</f>
        <v>717.32</v>
      </c>
      <c r="AE95" s="6">
        <v>71732</v>
      </c>
      <c r="AF95" s="6" t="s">
        <v>53</v>
      </c>
    </row>
    <row r="96" spans="1:32" x14ac:dyDescent="0.3">
      <c r="A96" s="34" t="s">
        <v>385</v>
      </c>
      <c r="B96" s="3">
        <v>45021</v>
      </c>
      <c r="C96" s="3" t="str">
        <f>TEXT(Tabla10[[#This Row],[Fecha de transacción]],"DDDD")</f>
        <v>miércoles</v>
      </c>
      <c r="D96" s="3">
        <v>45103</v>
      </c>
      <c r="E96" s="4">
        <f>datos_chargeback_2001_1!$D96-datos_chargeback_2001_1!$B96</f>
        <v>82</v>
      </c>
      <c r="F96" s="5">
        <f>datos_chargeback_2001_1!$G96/100</f>
        <v>752.27</v>
      </c>
      <c r="G96" s="6">
        <v>75227</v>
      </c>
      <c r="H96" s="5">
        <f t="shared" si="1"/>
        <v>0</v>
      </c>
      <c r="I96" s="5">
        <v>0.12</v>
      </c>
      <c r="J96" s="6" t="s">
        <v>38</v>
      </c>
      <c r="K96" s="6" t="s">
        <v>25</v>
      </c>
      <c r="L96" s="6" t="s">
        <v>74</v>
      </c>
      <c r="M96" s="6" t="s">
        <v>41</v>
      </c>
      <c r="N96" s="6" t="s">
        <v>42</v>
      </c>
      <c r="O96" s="6" t="s">
        <v>114</v>
      </c>
      <c r="P96" s="6" t="s">
        <v>30</v>
      </c>
      <c r="Q96" s="6" t="s">
        <v>66</v>
      </c>
      <c r="R96" s="6">
        <v>75227</v>
      </c>
      <c r="S96" s="6" t="s">
        <v>386</v>
      </c>
      <c r="T96" s="6" t="s">
        <v>116</v>
      </c>
      <c r="U96" s="5">
        <f>datos_chargeback_2001_1!$V96/100</f>
        <v>752.27</v>
      </c>
      <c r="V96" s="6">
        <v>75227</v>
      </c>
      <c r="W96" s="5">
        <f>datos_chargeback_2001_1!$X96/100</f>
        <v>0</v>
      </c>
      <c r="X96" s="6">
        <v>0</v>
      </c>
      <c r="Y96" s="5">
        <f>datos_chargeback_2001_1!$Z96/100</f>
        <v>0</v>
      </c>
      <c r="Z96" s="6">
        <v>0</v>
      </c>
      <c r="AA96" s="6" t="s">
        <v>387</v>
      </c>
      <c r="AB96" s="6" t="s">
        <v>48</v>
      </c>
      <c r="AC96" s="8">
        <v>45021</v>
      </c>
      <c r="AD96" s="5">
        <f>datos_chargeback_2001_1!$AE96/100</f>
        <v>427.53</v>
      </c>
      <c r="AE96" s="6">
        <v>42753</v>
      </c>
      <c r="AF96" s="6" t="s">
        <v>64</v>
      </c>
    </row>
    <row r="97" spans="1:32" x14ac:dyDescent="0.3">
      <c r="A97" s="36" t="s">
        <v>389</v>
      </c>
      <c r="B97" s="14">
        <v>45022</v>
      </c>
      <c r="C97" s="14" t="str">
        <f>TEXT(Tabla10[[#This Row],[Fecha de transacción]],"DDDD")</f>
        <v>jueves</v>
      </c>
      <c r="D97" s="14">
        <v>45112</v>
      </c>
      <c r="E97" s="15">
        <f>datos_chargeback_2001_1!$D97-datos_chargeback_2001_1!$B97</f>
        <v>90</v>
      </c>
      <c r="F97" s="16">
        <f>datos_chargeback_2001_1!$G97/100</f>
        <v>922.23</v>
      </c>
      <c r="G97" s="17">
        <v>92223</v>
      </c>
      <c r="H97" s="16">
        <f t="shared" si="1"/>
        <v>0</v>
      </c>
      <c r="I97" s="16">
        <v>1.1599999999999999</v>
      </c>
      <c r="J97" s="17" t="s">
        <v>24</v>
      </c>
      <c r="K97" s="17" t="s">
        <v>25</v>
      </c>
      <c r="L97" s="17" t="s">
        <v>40</v>
      </c>
      <c r="M97" s="17" t="s">
        <v>27</v>
      </c>
      <c r="N97" s="17" t="s">
        <v>42</v>
      </c>
      <c r="O97" s="17" t="s">
        <v>64</v>
      </c>
      <c r="P97" s="17" t="s">
        <v>54</v>
      </c>
      <c r="Q97" s="17" t="s">
        <v>75</v>
      </c>
      <c r="R97" s="17">
        <v>92223</v>
      </c>
      <c r="S97" s="17" t="s">
        <v>390</v>
      </c>
      <c r="T97" s="17" t="s">
        <v>46</v>
      </c>
      <c r="U97" s="16">
        <f>datos_chargeback_2001_1!$V97/100</f>
        <v>922.23</v>
      </c>
      <c r="V97" s="17">
        <v>92223</v>
      </c>
      <c r="W97" s="16">
        <f>datos_chargeback_2001_1!$X97/100</f>
        <v>0</v>
      </c>
      <c r="X97" s="17">
        <v>0</v>
      </c>
      <c r="Y97" s="16">
        <f>datos_chargeback_2001_1!$Z97/100</f>
        <v>0</v>
      </c>
      <c r="Z97" s="17">
        <v>0</v>
      </c>
      <c r="AA97" s="17" t="s">
        <v>391</v>
      </c>
      <c r="AB97" s="17" t="s">
        <v>35</v>
      </c>
      <c r="AC97" s="20" t="s">
        <v>35</v>
      </c>
      <c r="AD97" s="16">
        <f>datos_chargeback_2001_1!$AE97/100</f>
        <v>0</v>
      </c>
      <c r="AE97" s="17">
        <v>0</v>
      </c>
      <c r="AF97" s="17" t="s">
        <v>53</v>
      </c>
    </row>
    <row r="98" spans="1:32" x14ac:dyDescent="0.3">
      <c r="A98" s="35" t="s">
        <v>392</v>
      </c>
      <c r="B98" s="9">
        <v>45023</v>
      </c>
      <c r="C98" s="9" t="str">
        <f>TEXT(Tabla10[[#This Row],[Fecha de transacción]],"DDDD")</f>
        <v>viernes</v>
      </c>
      <c r="D98" s="9">
        <v>45095</v>
      </c>
      <c r="E98" s="10">
        <f>datos_chargeback_2001_1!$D98-datos_chargeback_2001_1!$B98</f>
        <v>72</v>
      </c>
      <c r="F98" s="11">
        <f>datos_chargeback_2001_1!$G98/100</f>
        <v>43.62</v>
      </c>
      <c r="G98" s="12">
        <v>4362</v>
      </c>
      <c r="H98" s="11">
        <f t="shared" si="1"/>
        <v>0</v>
      </c>
      <c r="I98" s="11">
        <v>0.82</v>
      </c>
      <c r="J98" s="12" t="s">
        <v>38</v>
      </c>
      <c r="K98" s="12" t="s">
        <v>25</v>
      </c>
      <c r="L98" s="12" t="s">
        <v>74</v>
      </c>
      <c r="M98" s="12" t="s">
        <v>52</v>
      </c>
      <c r="N98" s="12" t="s">
        <v>42</v>
      </c>
      <c r="O98" s="12" t="s">
        <v>114</v>
      </c>
      <c r="P98" s="12" t="s">
        <v>54</v>
      </c>
      <c r="Q98" s="12" t="s">
        <v>55</v>
      </c>
      <c r="R98" s="12">
        <v>43620</v>
      </c>
      <c r="S98" s="12" t="s">
        <v>393</v>
      </c>
      <c r="T98" s="12" t="s">
        <v>46</v>
      </c>
      <c r="U98" s="11">
        <f>datos_chargeback_2001_1!$V98/100</f>
        <v>436.2</v>
      </c>
      <c r="V98" s="12">
        <v>43620</v>
      </c>
      <c r="W98" s="11">
        <f>datos_chargeback_2001_1!$X98/100</f>
        <v>0</v>
      </c>
      <c r="X98" s="12">
        <v>0</v>
      </c>
      <c r="Y98" s="11">
        <f>datos_chargeback_2001_1!$Z98/100</f>
        <v>0</v>
      </c>
      <c r="Z98" s="12">
        <v>0</v>
      </c>
      <c r="AA98" s="12" t="s">
        <v>394</v>
      </c>
      <c r="AB98" s="12" t="s">
        <v>35</v>
      </c>
      <c r="AC98" s="13" t="s">
        <v>35</v>
      </c>
      <c r="AD98" s="11">
        <f>datos_chargeback_2001_1!$AE98/100</f>
        <v>0</v>
      </c>
      <c r="AE98" s="12">
        <v>0</v>
      </c>
      <c r="AF98" s="12" t="s">
        <v>36</v>
      </c>
    </row>
    <row r="99" spans="1:32" x14ac:dyDescent="0.3">
      <c r="A99" s="36" t="s">
        <v>395</v>
      </c>
      <c r="B99" s="14">
        <v>45024</v>
      </c>
      <c r="C99" s="14" t="str">
        <f>TEXT(Tabla10[[#This Row],[Fecha de transacción]],"DDDD")</f>
        <v>sábado</v>
      </c>
      <c r="D99" s="14">
        <v>45111</v>
      </c>
      <c r="E99" s="15">
        <f>datos_chargeback_2001_1!$D99-datos_chargeback_2001_1!$B99</f>
        <v>87</v>
      </c>
      <c r="F99" s="16">
        <f>datos_chargeback_2001_1!$G99/100</f>
        <v>264.27999999999997</v>
      </c>
      <c r="G99" s="17">
        <v>26428</v>
      </c>
      <c r="H99" s="16">
        <f t="shared" si="1"/>
        <v>0</v>
      </c>
      <c r="I99" s="16">
        <v>0</v>
      </c>
      <c r="J99" s="17" t="s">
        <v>24</v>
      </c>
      <c r="K99" s="17" t="s">
        <v>25</v>
      </c>
      <c r="L99" s="17" t="s">
        <v>40</v>
      </c>
      <c r="M99" s="17" t="s">
        <v>52</v>
      </c>
      <c r="N99" s="17" t="s">
        <v>42</v>
      </c>
      <c r="O99" s="17" t="s">
        <v>36</v>
      </c>
      <c r="P99" s="17" t="s">
        <v>54</v>
      </c>
      <c r="Q99" s="17" t="s">
        <v>55</v>
      </c>
      <c r="R99" s="17">
        <v>26428</v>
      </c>
      <c r="S99" s="17" t="s">
        <v>396</v>
      </c>
      <c r="T99" s="17" t="s">
        <v>116</v>
      </c>
      <c r="U99" s="16">
        <f>datos_chargeback_2001_1!$V99/100</f>
        <v>264.27999999999997</v>
      </c>
      <c r="V99" s="17">
        <v>26428</v>
      </c>
      <c r="W99" s="16">
        <f>datos_chargeback_2001_1!$X99/100</f>
        <v>0</v>
      </c>
      <c r="X99" s="17">
        <v>0</v>
      </c>
      <c r="Y99" s="16">
        <f>datos_chargeback_2001_1!$Z99/100</f>
        <v>0</v>
      </c>
      <c r="Z99" s="17">
        <v>0</v>
      </c>
      <c r="AA99" s="17" t="s">
        <v>397</v>
      </c>
      <c r="AB99" s="17" t="s">
        <v>35</v>
      </c>
      <c r="AC99" s="20" t="s">
        <v>35</v>
      </c>
      <c r="AD99" s="16">
        <f>datos_chargeback_2001_1!$AE99/100</f>
        <v>0</v>
      </c>
      <c r="AE99" s="17">
        <v>0</v>
      </c>
      <c r="AF99" s="17" t="s">
        <v>50</v>
      </c>
    </row>
    <row r="100" spans="1:32" x14ac:dyDescent="0.3">
      <c r="A100" s="34" t="s">
        <v>398</v>
      </c>
      <c r="B100" s="3">
        <v>45025</v>
      </c>
      <c r="C100" s="3" t="str">
        <f>TEXT(Tabla10[[#This Row],[Fecha de transacción]],"DDDD")</f>
        <v>domingo</v>
      </c>
      <c r="D100" s="3">
        <v>45105</v>
      </c>
      <c r="E100" s="4">
        <f>datos_chargeback_2001_1!$D100-datos_chargeback_2001_1!$B100</f>
        <v>80</v>
      </c>
      <c r="F100" s="5">
        <f>datos_chargeback_2001_1!$G100/100</f>
        <v>64.19</v>
      </c>
      <c r="G100" s="6">
        <v>6419</v>
      </c>
      <c r="H100" s="5">
        <f t="shared" si="1"/>
        <v>0</v>
      </c>
      <c r="I100" s="5">
        <v>0</v>
      </c>
      <c r="J100" s="6" t="s">
        <v>24</v>
      </c>
      <c r="K100" s="6" t="s">
        <v>25</v>
      </c>
      <c r="L100" s="6" t="s">
        <v>26</v>
      </c>
      <c r="M100" s="6" t="s">
        <v>93</v>
      </c>
      <c r="N100" s="6" t="s">
        <v>42</v>
      </c>
      <c r="O100" s="6" t="s">
        <v>43</v>
      </c>
      <c r="P100" s="6" t="s">
        <v>54</v>
      </c>
      <c r="Q100" s="6" t="s">
        <v>66</v>
      </c>
      <c r="R100" s="6">
        <v>6419</v>
      </c>
      <c r="S100" s="6" t="s">
        <v>399</v>
      </c>
      <c r="T100" s="6" t="s">
        <v>46</v>
      </c>
      <c r="U100" s="5">
        <f>datos_chargeback_2001_1!$V100/100</f>
        <v>64.19</v>
      </c>
      <c r="V100" s="6">
        <v>6419</v>
      </c>
      <c r="W100" s="5">
        <f>datos_chargeback_2001_1!$X100/100</f>
        <v>0</v>
      </c>
      <c r="X100" s="6">
        <v>0</v>
      </c>
      <c r="Y100" s="5">
        <f>datos_chargeback_2001_1!$Z100/100</f>
        <v>0</v>
      </c>
      <c r="Z100" s="6">
        <v>0</v>
      </c>
      <c r="AA100" s="6" t="s">
        <v>400</v>
      </c>
      <c r="AB100" s="6" t="s">
        <v>35</v>
      </c>
      <c r="AC100" s="7" t="s">
        <v>35</v>
      </c>
      <c r="AD100" s="5">
        <f>datos_chargeback_2001_1!$AE100/100</f>
        <v>0</v>
      </c>
      <c r="AE100" s="6">
        <v>0</v>
      </c>
      <c r="AF100" s="6" t="s">
        <v>53</v>
      </c>
    </row>
    <row r="101" spans="1:32" x14ac:dyDescent="0.3">
      <c r="A101" s="34" t="s">
        <v>401</v>
      </c>
      <c r="B101" s="3">
        <v>45026</v>
      </c>
      <c r="C101" s="3" t="str">
        <f>TEXT(Tabla10[[#This Row],[Fecha de transacción]],"DDDD")</f>
        <v>lunes</v>
      </c>
      <c r="D101" s="3">
        <v>45109</v>
      </c>
      <c r="E101" s="4">
        <f>datos_chargeback_2001_1!$D101-datos_chargeback_2001_1!$B101</f>
        <v>83</v>
      </c>
      <c r="F101" s="5">
        <f>datos_chargeback_2001_1!$G101/100</f>
        <v>17.66</v>
      </c>
      <c r="G101" s="6">
        <v>1766</v>
      </c>
      <c r="H101" s="5">
        <f t="shared" si="1"/>
        <v>0</v>
      </c>
      <c r="I101" s="5">
        <v>1.1100000000000001</v>
      </c>
      <c r="J101" s="6" t="s">
        <v>24</v>
      </c>
      <c r="K101" s="6" t="s">
        <v>25</v>
      </c>
      <c r="L101" s="6" t="s">
        <v>40</v>
      </c>
      <c r="M101" s="6" t="s">
        <v>93</v>
      </c>
      <c r="N101" s="6" t="s">
        <v>42</v>
      </c>
      <c r="O101" s="6" t="s">
        <v>43</v>
      </c>
      <c r="P101" s="6" t="s">
        <v>54</v>
      </c>
      <c r="Q101" s="6" t="s">
        <v>66</v>
      </c>
      <c r="R101" s="6">
        <v>17660</v>
      </c>
      <c r="S101" s="6" t="s">
        <v>402</v>
      </c>
      <c r="T101" s="6" t="s">
        <v>46</v>
      </c>
      <c r="U101" s="5">
        <f>datos_chargeback_2001_1!$V101/100</f>
        <v>176.6</v>
      </c>
      <c r="V101" s="6">
        <v>17660</v>
      </c>
      <c r="W101" s="5">
        <f>datos_chargeback_2001_1!$X101/100</f>
        <v>0</v>
      </c>
      <c r="X101" s="6">
        <v>0</v>
      </c>
      <c r="Y101" s="5">
        <f>datos_chargeback_2001_1!$Z101/100</f>
        <v>0</v>
      </c>
      <c r="Z101" s="6">
        <v>0</v>
      </c>
      <c r="AA101" s="6" t="s">
        <v>403</v>
      </c>
      <c r="AB101" s="6" t="s">
        <v>48</v>
      </c>
      <c r="AC101" s="8">
        <v>45026</v>
      </c>
      <c r="AD101" s="5">
        <f>datos_chargeback_2001_1!$AE101/100</f>
        <v>743.27</v>
      </c>
      <c r="AE101" s="6">
        <v>74327</v>
      </c>
      <c r="AF101" s="6" t="s">
        <v>50</v>
      </c>
    </row>
    <row r="102" spans="1:32" x14ac:dyDescent="0.3">
      <c r="A102" s="35" t="s">
        <v>405</v>
      </c>
      <c r="B102" s="9">
        <v>45027</v>
      </c>
      <c r="C102" s="9" t="str">
        <f>TEXT(Tabla10[[#This Row],[Fecha de transacción]],"DDDD")</f>
        <v>martes</v>
      </c>
      <c r="D102" s="9">
        <v>45097</v>
      </c>
      <c r="E102" s="10">
        <f>datos_chargeback_2001_1!$D102-datos_chargeback_2001_1!$B102</f>
        <v>70</v>
      </c>
      <c r="F102" s="11">
        <f>datos_chargeback_2001_1!$G102/100</f>
        <v>679.08</v>
      </c>
      <c r="G102" s="12">
        <v>67908</v>
      </c>
      <c r="H102" s="11">
        <f t="shared" si="1"/>
        <v>0</v>
      </c>
      <c r="I102" s="11">
        <v>0</v>
      </c>
      <c r="J102" s="12" t="s">
        <v>38</v>
      </c>
      <c r="K102" s="12" t="s">
        <v>25</v>
      </c>
      <c r="L102" s="12" t="s">
        <v>80</v>
      </c>
      <c r="M102" s="12" t="s">
        <v>41</v>
      </c>
      <c r="N102" s="12" t="s">
        <v>28</v>
      </c>
      <c r="O102" s="12" t="s">
        <v>50</v>
      </c>
      <c r="P102" s="12" t="s">
        <v>30</v>
      </c>
      <c r="Q102" s="12" t="s">
        <v>66</v>
      </c>
      <c r="R102" s="12">
        <v>67908</v>
      </c>
      <c r="S102" s="12" t="s">
        <v>406</v>
      </c>
      <c r="T102" s="12" t="s">
        <v>33</v>
      </c>
      <c r="U102" s="11">
        <f>datos_chargeback_2001_1!$V102/100</f>
        <v>0</v>
      </c>
      <c r="V102" s="12">
        <v>0</v>
      </c>
      <c r="W102" s="11">
        <f>datos_chargeback_2001_1!$X102/100</f>
        <v>0</v>
      </c>
      <c r="X102" s="12">
        <v>0</v>
      </c>
      <c r="Y102" s="11">
        <f>datos_chargeback_2001_1!$Z102/100</f>
        <v>679.08</v>
      </c>
      <c r="Z102" s="12">
        <v>67908</v>
      </c>
      <c r="AA102" s="12" t="s">
        <v>407</v>
      </c>
      <c r="AB102" s="12" t="s">
        <v>35</v>
      </c>
      <c r="AC102" s="13" t="s">
        <v>35</v>
      </c>
      <c r="AD102" s="11">
        <f>datos_chargeback_2001_1!$AE102/100</f>
        <v>0</v>
      </c>
      <c r="AE102" s="12">
        <v>0</v>
      </c>
      <c r="AF102" s="12" t="s">
        <v>43</v>
      </c>
    </row>
    <row r="103" spans="1:32" x14ac:dyDescent="0.3">
      <c r="A103" s="36" t="s">
        <v>408</v>
      </c>
      <c r="B103" s="14">
        <v>45028</v>
      </c>
      <c r="C103" s="14" t="str">
        <f>TEXT(Tabla10[[#This Row],[Fecha de transacción]],"DDDD")</f>
        <v>miércoles</v>
      </c>
      <c r="D103" s="14">
        <v>45093</v>
      </c>
      <c r="E103" s="15">
        <f>datos_chargeback_2001_1!$D103-datos_chargeback_2001_1!$B103</f>
        <v>65</v>
      </c>
      <c r="F103" s="16">
        <f>datos_chargeback_2001_1!$G103/100</f>
        <v>51.16</v>
      </c>
      <c r="G103" s="17">
        <v>5116</v>
      </c>
      <c r="H103" s="16">
        <f t="shared" si="1"/>
        <v>0</v>
      </c>
      <c r="I103" s="16">
        <v>0.95</v>
      </c>
      <c r="J103" s="17" t="s">
        <v>24</v>
      </c>
      <c r="K103" s="17" t="s">
        <v>25</v>
      </c>
      <c r="L103" s="17" t="s">
        <v>74</v>
      </c>
      <c r="M103" s="17" t="s">
        <v>41</v>
      </c>
      <c r="N103" s="17" t="s">
        <v>28</v>
      </c>
      <c r="O103" s="17" t="s">
        <v>64</v>
      </c>
      <c r="P103" s="17" t="s">
        <v>30</v>
      </c>
      <c r="Q103" s="17" t="s">
        <v>75</v>
      </c>
      <c r="R103" s="17">
        <v>5116</v>
      </c>
      <c r="S103" s="17" t="s">
        <v>409</v>
      </c>
      <c r="T103" s="17" t="s">
        <v>33</v>
      </c>
      <c r="U103" s="16">
        <f>datos_chargeback_2001_1!$V103/100</f>
        <v>0</v>
      </c>
      <c r="V103" s="17">
        <v>0</v>
      </c>
      <c r="W103" s="16">
        <f>datos_chargeback_2001_1!$X103/100</f>
        <v>0</v>
      </c>
      <c r="X103" s="17">
        <v>0</v>
      </c>
      <c r="Y103" s="16">
        <f>datos_chargeback_2001_1!$Z103/100</f>
        <v>51.16</v>
      </c>
      <c r="Z103" s="17">
        <v>5116</v>
      </c>
      <c r="AA103" s="17" t="s">
        <v>410</v>
      </c>
      <c r="AB103" s="17" t="s">
        <v>35</v>
      </c>
      <c r="AC103" s="20" t="s">
        <v>35</v>
      </c>
      <c r="AD103" s="16">
        <f>datos_chargeback_2001_1!$AE103/100</f>
        <v>0</v>
      </c>
      <c r="AE103" s="17">
        <v>0</v>
      </c>
      <c r="AF103" s="17" t="s">
        <v>50</v>
      </c>
    </row>
    <row r="104" spans="1:32" x14ac:dyDescent="0.3">
      <c r="A104" s="35" t="s">
        <v>411</v>
      </c>
      <c r="B104" s="9">
        <v>45029</v>
      </c>
      <c r="C104" s="9" t="str">
        <f>TEXT(Tabla10[[#This Row],[Fecha de transacción]],"DDDD")</f>
        <v>jueves</v>
      </c>
      <c r="D104" s="9">
        <v>45109</v>
      </c>
      <c r="E104" s="10">
        <f>datos_chargeback_2001_1!$D104-datos_chargeback_2001_1!$B104</f>
        <v>80</v>
      </c>
      <c r="F104" s="11">
        <f>datos_chargeback_2001_1!$G104/100</f>
        <v>850.44</v>
      </c>
      <c r="G104" s="12">
        <v>85044</v>
      </c>
      <c r="H104" s="11">
        <f t="shared" si="1"/>
        <v>0</v>
      </c>
      <c r="I104" s="11">
        <v>1.37</v>
      </c>
      <c r="J104" s="12" t="s">
        <v>38</v>
      </c>
      <c r="K104" s="12" t="s">
        <v>25</v>
      </c>
      <c r="L104" s="12" t="s">
        <v>40</v>
      </c>
      <c r="M104" s="12" t="s">
        <v>27</v>
      </c>
      <c r="N104" s="12" t="s">
        <v>42</v>
      </c>
      <c r="O104" s="12" t="s">
        <v>70</v>
      </c>
      <c r="P104" s="12" t="s">
        <v>30</v>
      </c>
      <c r="Q104" s="12" t="s">
        <v>75</v>
      </c>
      <c r="R104" s="12">
        <v>85044</v>
      </c>
      <c r="S104" s="12" t="s">
        <v>110</v>
      </c>
      <c r="T104" s="12" t="s">
        <v>46</v>
      </c>
      <c r="U104" s="11">
        <f>datos_chargeback_2001_1!$V104/100</f>
        <v>850.44</v>
      </c>
      <c r="V104" s="12">
        <v>85044</v>
      </c>
      <c r="W104" s="11">
        <f>datos_chargeback_2001_1!$X104/100</f>
        <v>0</v>
      </c>
      <c r="X104" s="12">
        <v>0</v>
      </c>
      <c r="Y104" s="11">
        <f>datos_chargeback_2001_1!$Z104/100</f>
        <v>0</v>
      </c>
      <c r="Z104" s="12">
        <v>0</v>
      </c>
      <c r="AA104" s="12" t="s">
        <v>412</v>
      </c>
      <c r="AB104" s="12" t="s">
        <v>48</v>
      </c>
      <c r="AC104" s="19">
        <v>45029</v>
      </c>
      <c r="AD104" s="11">
        <f>datos_chargeback_2001_1!$AE104/100</f>
        <v>886.09</v>
      </c>
      <c r="AE104" s="12">
        <v>88609</v>
      </c>
      <c r="AF104" s="12" t="s">
        <v>50</v>
      </c>
    </row>
    <row r="105" spans="1:32" x14ac:dyDescent="0.3">
      <c r="A105" s="34" t="s">
        <v>414</v>
      </c>
      <c r="B105" s="3">
        <v>45030</v>
      </c>
      <c r="C105" s="3" t="str">
        <f>TEXT(Tabla10[[#This Row],[Fecha de transacción]],"DDDD")</f>
        <v>viernes</v>
      </c>
      <c r="D105" s="3">
        <v>45097</v>
      </c>
      <c r="E105" s="4">
        <f>datos_chargeback_2001_1!$D105-datos_chargeback_2001_1!$B105</f>
        <v>67</v>
      </c>
      <c r="F105" s="5">
        <f>datos_chargeback_2001_1!$G105/100</f>
        <v>852.13</v>
      </c>
      <c r="G105" s="6">
        <v>85213</v>
      </c>
      <c r="H105" s="5">
        <f t="shared" si="1"/>
        <v>0</v>
      </c>
      <c r="I105" s="5">
        <v>0</v>
      </c>
      <c r="J105" s="6" t="s">
        <v>24</v>
      </c>
      <c r="K105" s="6" t="s">
        <v>25</v>
      </c>
      <c r="L105" s="6" t="s">
        <v>40</v>
      </c>
      <c r="M105" s="6" t="s">
        <v>59</v>
      </c>
      <c r="N105" s="6" t="s">
        <v>28</v>
      </c>
      <c r="O105" s="6" t="s">
        <v>53</v>
      </c>
      <c r="P105" s="6" t="s">
        <v>30</v>
      </c>
      <c r="Q105" s="6" t="s">
        <v>44</v>
      </c>
      <c r="R105" s="6">
        <v>85213</v>
      </c>
      <c r="S105" s="6" t="s">
        <v>415</v>
      </c>
      <c r="T105" s="6" t="s">
        <v>33</v>
      </c>
      <c r="U105" s="5">
        <f>datos_chargeback_2001_1!$V105/100</f>
        <v>0</v>
      </c>
      <c r="V105" s="6">
        <v>0</v>
      </c>
      <c r="W105" s="5">
        <f>datos_chargeback_2001_1!$X105/100</f>
        <v>0</v>
      </c>
      <c r="X105" s="6">
        <v>0</v>
      </c>
      <c r="Y105" s="5">
        <f>datos_chargeback_2001_1!$Z105/100</f>
        <v>852.13</v>
      </c>
      <c r="Z105" s="6">
        <v>85213</v>
      </c>
      <c r="AA105" s="6" t="s">
        <v>416</v>
      </c>
      <c r="AB105" s="6" t="s">
        <v>35</v>
      </c>
      <c r="AC105" s="7" t="s">
        <v>35</v>
      </c>
      <c r="AD105" s="5">
        <f>datos_chargeback_2001_1!$AE105/100</f>
        <v>0</v>
      </c>
      <c r="AE105" s="6">
        <v>0</v>
      </c>
      <c r="AF105" s="6" t="s">
        <v>53</v>
      </c>
    </row>
    <row r="106" spans="1:32" x14ac:dyDescent="0.3">
      <c r="A106" s="34" t="s">
        <v>417</v>
      </c>
      <c r="B106" s="3">
        <v>45031</v>
      </c>
      <c r="C106" s="3" t="str">
        <f>TEXT(Tabla10[[#This Row],[Fecha de transacción]],"DDDD")</f>
        <v>sábado</v>
      </c>
      <c r="D106" s="3">
        <v>45098</v>
      </c>
      <c r="E106" s="4">
        <f>datos_chargeback_2001_1!$D106-datos_chargeback_2001_1!$B106</f>
        <v>67</v>
      </c>
      <c r="F106" s="5">
        <f>datos_chargeback_2001_1!$G106/100</f>
        <v>321.95</v>
      </c>
      <c r="G106" s="6">
        <v>32195</v>
      </c>
      <c r="H106" s="5">
        <f t="shared" si="1"/>
        <v>0</v>
      </c>
      <c r="I106" s="5">
        <v>1.31</v>
      </c>
      <c r="J106" s="6" t="s">
        <v>38</v>
      </c>
      <c r="K106" s="6" t="s">
        <v>25</v>
      </c>
      <c r="L106" s="6" t="s">
        <v>26</v>
      </c>
      <c r="M106" s="6" t="s">
        <v>59</v>
      </c>
      <c r="N106" s="6" t="s">
        <v>28</v>
      </c>
      <c r="O106" s="6" t="s">
        <v>29</v>
      </c>
      <c r="P106" s="6" t="s">
        <v>54</v>
      </c>
      <c r="Q106" s="6" t="s">
        <v>31</v>
      </c>
      <c r="R106" s="6">
        <v>32195</v>
      </c>
      <c r="S106" s="6" t="s">
        <v>272</v>
      </c>
      <c r="T106" s="6" t="s">
        <v>33</v>
      </c>
      <c r="U106" s="5">
        <f>datos_chargeback_2001_1!$V106/100</f>
        <v>0</v>
      </c>
      <c r="V106" s="6">
        <v>0</v>
      </c>
      <c r="W106" s="5">
        <f>datos_chargeback_2001_1!$X106/100</f>
        <v>0</v>
      </c>
      <c r="X106" s="6">
        <v>0</v>
      </c>
      <c r="Y106" s="5">
        <f>datos_chargeback_2001_1!$Z106/100</f>
        <v>321.95</v>
      </c>
      <c r="Z106" s="6">
        <v>32195</v>
      </c>
      <c r="AA106" s="6" t="s">
        <v>418</v>
      </c>
      <c r="AB106" s="6" t="s">
        <v>48</v>
      </c>
      <c r="AC106" s="8">
        <v>45031</v>
      </c>
      <c r="AD106" s="5">
        <f>datos_chargeback_2001_1!$AE106/100</f>
        <v>952.81</v>
      </c>
      <c r="AE106" s="6">
        <v>95281</v>
      </c>
      <c r="AF106" s="6" t="s">
        <v>43</v>
      </c>
    </row>
    <row r="107" spans="1:32" x14ac:dyDescent="0.3">
      <c r="A107" s="36" t="s">
        <v>420</v>
      </c>
      <c r="B107" s="14">
        <v>45032</v>
      </c>
      <c r="C107" s="14" t="str">
        <f>TEXT(Tabla10[[#This Row],[Fecha de transacción]],"DDDD")</f>
        <v>domingo</v>
      </c>
      <c r="D107" s="14">
        <v>45101</v>
      </c>
      <c r="E107" s="15">
        <f>datos_chargeback_2001_1!$D107-datos_chargeback_2001_1!$B107</f>
        <v>69</v>
      </c>
      <c r="F107" s="16">
        <f>datos_chargeback_2001_1!$G107/100</f>
        <v>135.93</v>
      </c>
      <c r="G107" s="17">
        <v>13593</v>
      </c>
      <c r="H107" s="16">
        <f t="shared" si="1"/>
        <v>0</v>
      </c>
      <c r="I107" s="16">
        <v>0.09</v>
      </c>
      <c r="J107" s="17" t="s">
        <v>24</v>
      </c>
      <c r="K107" s="17" t="s">
        <v>25</v>
      </c>
      <c r="L107" s="17" t="s">
        <v>80</v>
      </c>
      <c r="M107" s="17" t="s">
        <v>27</v>
      </c>
      <c r="N107" s="17" t="s">
        <v>42</v>
      </c>
      <c r="O107" s="17" t="s">
        <v>43</v>
      </c>
      <c r="P107" s="17" t="s">
        <v>30</v>
      </c>
      <c r="Q107" s="17" t="s">
        <v>44</v>
      </c>
      <c r="R107" s="17">
        <v>13593</v>
      </c>
      <c r="S107" s="17" t="s">
        <v>421</v>
      </c>
      <c r="T107" s="17" t="s">
        <v>46</v>
      </c>
      <c r="U107" s="16">
        <f>datos_chargeback_2001_1!$V107/100</f>
        <v>135.93</v>
      </c>
      <c r="V107" s="17">
        <v>13593</v>
      </c>
      <c r="W107" s="16">
        <f>datos_chargeback_2001_1!$X107/100</f>
        <v>0</v>
      </c>
      <c r="X107" s="17">
        <v>0</v>
      </c>
      <c r="Y107" s="16">
        <f>datos_chargeback_2001_1!$Z107/100</f>
        <v>0</v>
      </c>
      <c r="Z107" s="17">
        <v>0</v>
      </c>
      <c r="AA107" s="17" t="s">
        <v>422</v>
      </c>
      <c r="AB107" s="17" t="s">
        <v>48</v>
      </c>
      <c r="AC107" s="18">
        <v>45032</v>
      </c>
      <c r="AD107" s="16">
        <f>datos_chargeback_2001_1!$AE107/100</f>
        <v>346.45</v>
      </c>
      <c r="AE107" s="17">
        <v>34645</v>
      </c>
      <c r="AF107" s="17" t="s">
        <v>36</v>
      </c>
    </row>
    <row r="108" spans="1:32" x14ac:dyDescent="0.3">
      <c r="A108" s="34" t="s">
        <v>424</v>
      </c>
      <c r="B108" s="3">
        <v>45033</v>
      </c>
      <c r="C108" s="3" t="str">
        <f>TEXT(Tabla10[[#This Row],[Fecha de transacción]],"DDDD")</f>
        <v>lunes</v>
      </c>
      <c r="D108" s="3">
        <v>45115</v>
      </c>
      <c r="E108" s="4">
        <f>datos_chargeback_2001_1!$D108-datos_chargeback_2001_1!$B108</f>
        <v>82</v>
      </c>
      <c r="F108" s="5">
        <f>datos_chargeback_2001_1!$G108/100</f>
        <v>35.39</v>
      </c>
      <c r="G108" s="6">
        <v>3539</v>
      </c>
      <c r="H108" s="5">
        <f t="shared" si="1"/>
        <v>0</v>
      </c>
      <c r="I108" s="5">
        <v>1.05</v>
      </c>
      <c r="J108" s="6" t="s">
        <v>38</v>
      </c>
      <c r="K108" s="6" t="s">
        <v>25</v>
      </c>
      <c r="L108" s="6" t="s">
        <v>40</v>
      </c>
      <c r="M108" s="6" t="s">
        <v>85</v>
      </c>
      <c r="N108" s="6" t="s">
        <v>28</v>
      </c>
      <c r="O108" s="6" t="s">
        <v>29</v>
      </c>
      <c r="P108" s="6" t="s">
        <v>30</v>
      </c>
      <c r="Q108" s="6" t="s">
        <v>66</v>
      </c>
      <c r="R108" s="6">
        <v>3539</v>
      </c>
      <c r="S108" s="6" t="s">
        <v>425</v>
      </c>
      <c r="T108" s="6" t="s">
        <v>33</v>
      </c>
      <c r="U108" s="5">
        <f>datos_chargeback_2001_1!$V108/100</f>
        <v>0</v>
      </c>
      <c r="V108" s="6">
        <v>0</v>
      </c>
      <c r="W108" s="5">
        <f>datos_chargeback_2001_1!$X108/100</f>
        <v>0</v>
      </c>
      <c r="X108" s="6">
        <v>0</v>
      </c>
      <c r="Y108" s="5">
        <f>datos_chargeback_2001_1!$Z108/100</f>
        <v>35.39</v>
      </c>
      <c r="Z108" s="6">
        <v>3539</v>
      </c>
      <c r="AA108" s="6" t="s">
        <v>426</v>
      </c>
      <c r="AB108" s="6" t="s">
        <v>48</v>
      </c>
      <c r="AC108" s="8">
        <v>45033</v>
      </c>
      <c r="AD108" s="5">
        <f>datos_chargeback_2001_1!$AE108/100</f>
        <v>201.37</v>
      </c>
      <c r="AE108" s="6">
        <v>20137</v>
      </c>
      <c r="AF108" s="6" t="s">
        <v>53</v>
      </c>
    </row>
    <row r="109" spans="1:32" x14ac:dyDescent="0.3">
      <c r="A109" s="36" t="s">
        <v>428</v>
      </c>
      <c r="B109" s="14">
        <v>45034</v>
      </c>
      <c r="C109" s="14" t="str">
        <f>TEXT(Tabla10[[#This Row],[Fecha de transacción]],"DDDD")</f>
        <v>martes</v>
      </c>
      <c r="D109" s="14">
        <v>45110</v>
      </c>
      <c r="E109" s="15">
        <f>datos_chargeback_2001_1!$D109-datos_chargeback_2001_1!$B109</f>
        <v>76</v>
      </c>
      <c r="F109" s="16">
        <f>datos_chargeback_2001_1!$G109/100</f>
        <v>322.19</v>
      </c>
      <c r="G109" s="17">
        <v>32219</v>
      </c>
      <c r="H109" s="16">
        <f t="shared" si="1"/>
        <v>0</v>
      </c>
      <c r="I109" s="16">
        <v>0</v>
      </c>
      <c r="J109" s="17" t="s">
        <v>24</v>
      </c>
      <c r="K109" s="17" t="s">
        <v>25</v>
      </c>
      <c r="L109" s="17" t="s">
        <v>74</v>
      </c>
      <c r="M109" s="17" t="s">
        <v>41</v>
      </c>
      <c r="N109" s="17" t="s">
        <v>42</v>
      </c>
      <c r="O109" s="17" t="s">
        <v>50</v>
      </c>
      <c r="P109" s="17" t="s">
        <v>30</v>
      </c>
      <c r="Q109" s="17" t="s">
        <v>44</v>
      </c>
      <c r="R109" s="17">
        <v>32219</v>
      </c>
      <c r="S109" s="17" t="s">
        <v>429</v>
      </c>
      <c r="T109" s="17" t="s">
        <v>116</v>
      </c>
      <c r="U109" s="16">
        <f>datos_chargeback_2001_1!$V109/100</f>
        <v>322.19</v>
      </c>
      <c r="V109" s="17">
        <v>32219</v>
      </c>
      <c r="W109" s="16">
        <f>datos_chargeback_2001_1!$X109/100</f>
        <v>0</v>
      </c>
      <c r="X109" s="17">
        <v>0</v>
      </c>
      <c r="Y109" s="16">
        <f>datos_chargeback_2001_1!$Z109/100</f>
        <v>0</v>
      </c>
      <c r="Z109" s="17">
        <v>0</v>
      </c>
      <c r="AA109" s="17" t="s">
        <v>430</v>
      </c>
      <c r="AB109" s="17" t="s">
        <v>48</v>
      </c>
      <c r="AC109" s="18">
        <v>45034</v>
      </c>
      <c r="AD109" s="16">
        <f>datos_chargeback_2001_1!$AE109/100</f>
        <v>852.43</v>
      </c>
      <c r="AE109" s="17">
        <v>85243</v>
      </c>
      <c r="AF109" s="17" t="s">
        <v>29</v>
      </c>
    </row>
    <row r="110" spans="1:32" x14ac:dyDescent="0.3">
      <c r="A110" s="35" t="s">
        <v>432</v>
      </c>
      <c r="B110" s="9">
        <v>45035</v>
      </c>
      <c r="C110" s="9" t="str">
        <f>TEXT(Tabla10[[#This Row],[Fecha de transacción]],"DDDD")</f>
        <v>miércoles</v>
      </c>
      <c r="D110" s="9">
        <v>45099</v>
      </c>
      <c r="E110" s="10">
        <f>datos_chargeback_2001_1!$D110-datos_chargeback_2001_1!$B110</f>
        <v>64</v>
      </c>
      <c r="F110" s="11">
        <f>datos_chargeback_2001_1!$G110/100</f>
        <v>852.93</v>
      </c>
      <c r="G110" s="12">
        <v>85293</v>
      </c>
      <c r="H110" s="11">
        <f t="shared" si="1"/>
        <v>0</v>
      </c>
      <c r="I110" s="11">
        <v>0.94</v>
      </c>
      <c r="J110" s="12" t="s">
        <v>38</v>
      </c>
      <c r="K110" s="12" t="s">
        <v>25</v>
      </c>
      <c r="L110" s="12" t="s">
        <v>80</v>
      </c>
      <c r="M110" s="12" t="s">
        <v>93</v>
      </c>
      <c r="N110" s="12" t="s">
        <v>42</v>
      </c>
      <c r="O110" s="12" t="s">
        <v>70</v>
      </c>
      <c r="P110" s="12" t="s">
        <v>54</v>
      </c>
      <c r="Q110" s="12" t="s">
        <v>44</v>
      </c>
      <c r="R110" s="12">
        <v>85293</v>
      </c>
      <c r="S110" s="12" t="s">
        <v>433</v>
      </c>
      <c r="T110" s="12" t="s">
        <v>116</v>
      </c>
      <c r="U110" s="11">
        <f>datos_chargeback_2001_1!$V110/100</f>
        <v>852.93</v>
      </c>
      <c r="V110" s="12">
        <v>85293</v>
      </c>
      <c r="W110" s="11">
        <f>datos_chargeback_2001_1!$X110/100</f>
        <v>0</v>
      </c>
      <c r="X110" s="12">
        <v>0</v>
      </c>
      <c r="Y110" s="11">
        <f>datos_chargeback_2001_1!$Z110/100</f>
        <v>0</v>
      </c>
      <c r="Z110" s="12">
        <v>0</v>
      </c>
      <c r="AA110" s="12" t="s">
        <v>434</v>
      </c>
      <c r="AB110" s="12" t="s">
        <v>35</v>
      </c>
      <c r="AC110" s="13" t="s">
        <v>35</v>
      </c>
      <c r="AD110" s="11">
        <f>datos_chargeback_2001_1!$AE110/100</f>
        <v>0</v>
      </c>
      <c r="AE110" s="12">
        <v>0</v>
      </c>
      <c r="AF110" s="12" t="s">
        <v>43</v>
      </c>
    </row>
    <row r="111" spans="1:32" x14ac:dyDescent="0.3">
      <c r="A111" s="36" t="s">
        <v>435</v>
      </c>
      <c r="B111" s="14">
        <v>45036</v>
      </c>
      <c r="C111" s="14" t="str">
        <f>TEXT(Tabla10[[#This Row],[Fecha de transacción]],"DDDD")</f>
        <v>jueves</v>
      </c>
      <c r="D111" s="14">
        <v>45102</v>
      </c>
      <c r="E111" s="15">
        <f>datos_chargeback_2001_1!$D111-datos_chargeback_2001_1!$B111</f>
        <v>66</v>
      </c>
      <c r="F111" s="16">
        <f>datos_chargeback_2001_1!$G111/100</f>
        <v>458.92</v>
      </c>
      <c r="G111" s="17">
        <v>45892</v>
      </c>
      <c r="H111" s="16">
        <f t="shared" si="1"/>
        <v>0</v>
      </c>
      <c r="I111" s="16">
        <v>1.28</v>
      </c>
      <c r="J111" s="17" t="s">
        <v>38</v>
      </c>
      <c r="K111" s="17" t="s">
        <v>25</v>
      </c>
      <c r="L111" s="17" t="s">
        <v>119</v>
      </c>
      <c r="M111" s="17" t="s">
        <v>85</v>
      </c>
      <c r="N111" s="17" t="s">
        <v>42</v>
      </c>
      <c r="O111" s="17" t="s">
        <v>29</v>
      </c>
      <c r="P111" s="17" t="s">
        <v>54</v>
      </c>
      <c r="Q111" s="17" t="s">
        <v>66</v>
      </c>
      <c r="R111" s="17">
        <v>45892</v>
      </c>
      <c r="S111" s="17" t="s">
        <v>436</v>
      </c>
      <c r="T111" s="17" t="s">
        <v>61</v>
      </c>
      <c r="U111" s="16">
        <f>datos_chargeback_2001_1!$V111/100</f>
        <v>0</v>
      </c>
      <c r="V111" s="17">
        <v>0</v>
      </c>
      <c r="W111" s="16">
        <f>datos_chargeback_2001_1!$X111/100</f>
        <v>458.92</v>
      </c>
      <c r="X111" s="17">
        <v>45892</v>
      </c>
      <c r="Y111" s="16">
        <f>datos_chargeback_2001_1!$Z111/100</f>
        <v>0</v>
      </c>
      <c r="Z111" s="17">
        <v>0</v>
      </c>
      <c r="AA111" s="17" t="s">
        <v>437</v>
      </c>
      <c r="AB111" s="17" t="s">
        <v>35</v>
      </c>
      <c r="AC111" s="20" t="s">
        <v>35</v>
      </c>
      <c r="AD111" s="16">
        <f>datos_chargeback_2001_1!$AE111/100</f>
        <v>0</v>
      </c>
      <c r="AE111" s="17">
        <v>0</v>
      </c>
      <c r="AF111" s="17" t="s">
        <v>29</v>
      </c>
    </row>
    <row r="112" spans="1:32" x14ac:dyDescent="0.3">
      <c r="A112" s="35" t="s">
        <v>438</v>
      </c>
      <c r="B112" s="9">
        <v>45037</v>
      </c>
      <c r="C112" s="9" t="str">
        <f>TEXT(Tabla10[[#This Row],[Fecha de transacción]],"DDDD")</f>
        <v>viernes</v>
      </c>
      <c r="D112" s="9">
        <v>45116</v>
      </c>
      <c r="E112" s="10">
        <f>datos_chargeback_2001_1!$D112-datos_chargeback_2001_1!$B112</f>
        <v>79</v>
      </c>
      <c r="F112" s="11">
        <f>datos_chargeback_2001_1!$G112/100</f>
        <v>172.26</v>
      </c>
      <c r="G112" s="12">
        <v>17226</v>
      </c>
      <c r="H112" s="11">
        <f t="shared" si="1"/>
        <v>0</v>
      </c>
      <c r="I112" s="11">
        <v>1.34</v>
      </c>
      <c r="J112" s="12" t="s">
        <v>24</v>
      </c>
      <c r="K112" s="12" t="s">
        <v>25</v>
      </c>
      <c r="L112" s="12" t="s">
        <v>80</v>
      </c>
      <c r="M112" s="12" t="s">
        <v>52</v>
      </c>
      <c r="N112" s="12" t="s">
        <v>28</v>
      </c>
      <c r="O112" s="12" t="s">
        <v>29</v>
      </c>
      <c r="P112" s="12" t="s">
        <v>30</v>
      </c>
      <c r="Q112" s="12" t="s">
        <v>55</v>
      </c>
      <c r="R112" s="12">
        <v>17226</v>
      </c>
      <c r="S112" s="12" t="s">
        <v>439</v>
      </c>
      <c r="T112" s="12" t="s">
        <v>33</v>
      </c>
      <c r="U112" s="11">
        <f>datos_chargeback_2001_1!$V112/100</f>
        <v>0</v>
      </c>
      <c r="V112" s="12">
        <v>0</v>
      </c>
      <c r="W112" s="11">
        <f>datos_chargeback_2001_1!$X112/100</f>
        <v>0</v>
      </c>
      <c r="X112" s="12">
        <v>0</v>
      </c>
      <c r="Y112" s="11">
        <f>datos_chargeback_2001_1!$Z112/100</f>
        <v>172.26</v>
      </c>
      <c r="Z112" s="12">
        <v>17226</v>
      </c>
      <c r="AA112" s="12" t="s">
        <v>440</v>
      </c>
      <c r="AB112" s="12" t="s">
        <v>48</v>
      </c>
      <c r="AC112" s="19">
        <v>45037</v>
      </c>
      <c r="AD112" s="11">
        <f>datos_chargeback_2001_1!$AE112/100</f>
        <v>213.04</v>
      </c>
      <c r="AE112" s="12">
        <v>21304</v>
      </c>
      <c r="AF112" s="12" t="s">
        <v>29</v>
      </c>
    </row>
    <row r="113" spans="1:32" x14ac:dyDescent="0.3">
      <c r="A113" s="34" t="s">
        <v>442</v>
      </c>
      <c r="B113" s="3">
        <v>45038</v>
      </c>
      <c r="C113" s="3" t="str">
        <f>TEXT(Tabla10[[#This Row],[Fecha de transacción]],"DDDD")</f>
        <v>sábado</v>
      </c>
      <c r="D113" s="3">
        <v>45110</v>
      </c>
      <c r="E113" s="4">
        <f>datos_chargeback_2001_1!$D113-datos_chargeback_2001_1!$B113</f>
        <v>72</v>
      </c>
      <c r="F113" s="5">
        <f>datos_chargeback_2001_1!$G113/100</f>
        <v>614.92999999999995</v>
      </c>
      <c r="G113" s="6">
        <v>61493</v>
      </c>
      <c r="H113" s="5">
        <f t="shared" si="1"/>
        <v>0</v>
      </c>
      <c r="I113" s="5">
        <v>0</v>
      </c>
      <c r="J113" s="6" t="s">
        <v>38</v>
      </c>
      <c r="K113" s="6" t="s">
        <v>25</v>
      </c>
      <c r="L113" s="6" t="s">
        <v>80</v>
      </c>
      <c r="M113" s="6" t="s">
        <v>59</v>
      </c>
      <c r="N113" s="6" t="s">
        <v>42</v>
      </c>
      <c r="O113" s="6" t="s">
        <v>53</v>
      </c>
      <c r="P113" s="6" t="s">
        <v>30</v>
      </c>
      <c r="Q113" s="6" t="s">
        <v>75</v>
      </c>
      <c r="R113" s="6">
        <v>61493</v>
      </c>
      <c r="S113" s="6" t="s">
        <v>443</v>
      </c>
      <c r="T113" s="6" t="s">
        <v>116</v>
      </c>
      <c r="U113" s="5">
        <f>datos_chargeback_2001_1!$V113/100</f>
        <v>614.92999999999995</v>
      </c>
      <c r="V113" s="6">
        <v>61493</v>
      </c>
      <c r="W113" s="5">
        <f>datos_chargeback_2001_1!$X113/100</f>
        <v>0</v>
      </c>
      <c r="X113" s="6">
        <v>0</v>
      </c>
      <c r="Y113" s="5">
        <f>datos_chargeback_2001_1!$Z113/100</f>
        <v>0</v>
      </c>
      <c r="Z113" s="6">
        <v>0</v>
      </c>
      <c r="AA113" s="6" t="s">
        <v>444</v>
      </c>
      <c r="AB113" s="6" t="s">
        <v>48</v>
      </c>
      <c r="AC113" s="8">
        <v>45038</v>
      </c>
      <c r="AD113" s="5">
        <f>datos_chargeback_2001_1!$AE113/100</f>
        <v>489.43</v>
      </c>
      <c r="AE113" s="6">
        <v>48943</v>
      </c>
      <c r="AF113" s="6" t="s">
        <v>36</v>
      </c>
    </row>
    <row r="114" spans="1:32" x14ac:dyDescent="0.3">
      <c r="A114" s="35" t="s">
        <v>446</v>
      </c>
      <c r="B114" s="9">
        <v>45039</v>
      </c>
      <c r="C114" s="9" t="str">
        <f>TEXT(Tabla10[[#This Row],[Fecha de transacción]],"DDDD")</f>
        <v>domingo</v>
      </c>
      <c r="D114" s="9">
        <v>45110</v>
      </c>
      <c r="E114" s="10">
        <f>datos_chargeback_2001_1!$D114-datos_chargeback_2001_1!$B114</f>
        <v>71</v>
      </c>
      <c r="F114" s="11">
        <f>datos_chargeback_2001_1!$G114/100</f>
        <v>303.07</v>
      </c>
      <c r="G114" s="12">
        <v>30307</v>
      </c>
      <c r="H114" s="11">
        <f t="shared" si="1"/>
        <v>0</v>
      </c>
      <c r="I114" s="11">
        <v>0</v>
      </c>
      <c r="J114" s="12" t="s">
        <v>38</v>
      </c>
      <c r="K114" s="12" t="s">
        <v>25</v>
      </c>
      <c r="L114" s="12" t="s">
        <v>40</v>
      </c>
      <c r="M114" s="12" t="s">
        <v>59</v>
      </c>
      <c r="N114" s="12" t="s">
        <v>42</v>
      </c>
      <c r="O114" s="12" t="s">
        <v>29</v>
      </c>
      <c r="P114" s="12" t="s">
        <v>54</v>
      </c>
      <c r="Q114" s="12" t="s">
        <v>55</v>
      </c>
      <c r="R114" s="12">
        <v>30307</v>
      </c>
      <c r="S114" s="12" t="s">
        <v>447</v>
      </c>
      <c r="T114" s="12" t="s">
        <v>116</v>
      </c>
      <c r="U114" s="11">
        <f>datos_chargeback_2001_1!$V114/100</f>
        <v>303.07</v>
      </c>
      <c r="V114" s="12">
        <v>30307</v>
      </c>
      <c r="W114" s="11">
        <f>datos_chargeback_2001_1!$X114/100</f>
        <v>0</v>
      </c>
      <c r="X114" s="12">
        <v>0</v>
      </c>
      <c r="Y114" s="11">
        <f>datos_chargeback_2001_1!$Z114/100</f>
        <v>0</v>
      </c>
      <c r="Z114" s="12">
        <v>0</v>
      </c>
      <c r="AA114" s="12" t="s">
        <v>448</v>
      </c>
      <c r="AB114" s="12" t="s">
        <v>48</v>
      </c>
      <c r="AC114" s="19">
        <v>45039</v>
      </c>
      <c r="AD114" s="11">
        <f>datos_chargeback_2001_1!$AE114/100</f>
        <v>995.18</v>
      </c>
      <c r="AE114" s="12">
        <v>99518</v>
      </c>
      <c r="AF114" s="12" t="s">
        <v>43</v>
      </c>
    </row>
    <row r="115" spans="1:32" x14ac:dyDescent="0.3">
      <c r="A115" s="34" t="s">
        <v>450</v>
      </c>
      <c r="B115" s="3">
        <v>45040</v>
      </c>
      <c r="C115" s="3" t="str">
        <f>TEXT(Tabla10[[#This Row],[Fecha de transacción]],"DDDD")</f>
        <v>lunes</v>
      </c>
      <c r="D115" s="3">
        <v>45100</v>
      </c>
      <c r="E115" s="4">
        <f>datos_chargeback_2001_1!$D115-datos_chargeback_2001_1!$B115</f>
        <v>60</v>
      </c>
      <c r="F115" s="5">
        <f>datos_chargeback_2001_1!$G115/100</f>
        <v>771.98</v>
      </c>
      <c r="G115" s="6">
        <v>77198</v>
      </c>
      <c r="H115" s="5">
        <f t="shared" si="1"/>
        <v>0</v>
      </c>
      <c r="I115" s="5">
        <v>0</v>
      </c>
      <c r="J115" s="6" t="s">
        <v>24</v>
      </c>
      <c r="K115" s="6" t="s">
        <v>25</v>
      </c>
      <c r="L115" s="6" t="s">
        <v>119</v>
      </c>
      <c r="M115" s="6" t="s">
        <v>52</v>
      </c>
      <c r="N115" s="6" t="s">
        <v>42</v>
      </c>
      <c r="O115" s="6" t="s">
        <v>50</v>
      </c>
      <c r="P115" s="6" t="s">
        <v>54</v>
      </c>
      <c r="Q115" s="6" t="s">
        <v>75</v>
      </c>
      <c r="R115" s="6">
        <v>77198</v>
      </c>
      <c r="S115" s="6" t="s">
        <v>451</v>
      </c>
      <c r="T115" s="6" t="s">
        <v>116</v>
      </c>
      <c r="U115" s="5">
        <f>datos_chargeback_2001_1!$V115/100</f>
        <v>771.98</v>
      </c>
      <c r="V115" s="6">
        <v>77198</v>
      </c>
      <c r="W115" s="5">
        <f>datos_chargeback_2001_1!$X115/100</f>
        <v>0</v>
      </c>
      <c r="X115" s="6">
        <v>0</v>
      </c>
      <c r="Y115" s="5">
        <f>datos_chargeback_2001_1!$Z115/100</f>
        <v>0</v>
      </c>
      <c r="Z115" s="6">
        <v>0</v>
      </c>
      <c r="AA115" s="6" t="s">
        <v>452</v>
      </c>
      <c r="AB115" s="6" t="s">
        <v>48</v>
      </c>
      <c r="AC115" s="8">
        <v>45040</v>
      </c>
      <c r="AD115" s="5">
        <f>datos_chargeback_2001_1!$AE115/100</f>
        <v>122.62</v>
      </c>
      <c r="AE115" s="6">
        <v>12262</v>
      </c>
      <c r="AF115" s="6" t="s">
        <v>29</v>
      </c>
    </row>
    <row r="116" spans="1:32" x14ac:dyDescent="0.3">
      <c r="A116" s="35" t="s">
        <v>454</v>
      </c>
      <c r="B116" s="9">
        <v>45041</v>
      </c>
      <c r="C116" s="9" t="str">
        <f>TEXT(Tabla10[[#This Row],[Fecha de transacción]],"DDDD")</f>
        <v>martes</v>
      </c>
      <c r="D116" s="9">
        <v>45129</v>
      </c>
      <c r="E116" s="10">
        <f>datos_chargeback_2001_1!$D116-datos_chargeback_2001_1!$B116</f>
        <v>88</v>
      </c>
      <c r="F116" s="11">
        <f>datos_chargeback_2001_1!$G116/100</f>
        <v>736.36</v>
      </c>
      <c r="G116" s="12">
        <v>73636</v>
      </c>
      <c r="H116" s="11">
        <f t="shared" si="1"/>
        <v>0</v>
      </c>
      <c r="I116" s="11">
        <v>0</v>
      </c>
      <c r="J116" s="12" t="s">
        <v>38</v>
      </c>
      <c r="K116" s="12" t="s">
        <v>25</v>
      </c>
      <c r="L116" s="12" t="s">
        <v>26</v>
      </c>
      <c r="M116" s="12" t="s">
        <v>85</v>
      </c>
      <c r="N116" s="12" t="s">
        <v>42</v>
      </c>
      <c r="O116" s="12" t="s">
        <v>114</v>
      </c>
      <c r="P116" s="12" t="s">
        <v>54</v>
      </c>
      <c r="Q116" s="12" t="s">
        <v>55</v>
      </c>
      <c r="R116" s="12">
        <v>73636</v>
      </c>
      <c r="S116" s="12" t="s">
        <v>455</v>
      </c>
      <c r="T116" s="12" t="s">
        <v>116</v>
      </c>
      <c r="U116" s="11">
        <f>datos_chargeback_2001_1!$V116/100</f>
        <v>736.36</v>
      </c>
      <c r="V116" s="12">
        <v>73636</v>
      </c>
      <c r="W116" s="11">
        <f>datos_chargeback_2001_1!$X116/100</f>
        <v>0</v>
      </c>
      <c r="X116" s="12">
        <v>0</v>
      </c>
      <c r="Y116" s="11">
        <f>datos_chargeback_2001_1!$Z116/100</f>
        <v>0</v>
      </c>
      <c r="Z116" s="12">
        <v>0</v>
      </c>
      <c r="AA116" s="12" t="s">
        <v>456</v>
      </c>
      <c r="AB116" s="12" t="s">
        <v>48</v>
      </c>
      <c r="AC116" s="19">
        <v>45041</v>
      </c>
      <c r="AD116" s="11">
        <f>datos_chargeback_2001_1!$AE116/100</f>
        <v>312.04000000000002</v>
      </c>
      <c r="AE116" s="12">
        <v>31204</v>
      </c>
      <c r="AF116" s="12" t="s">
        <v>29</v>
      </c>
    </row>
    <row r="117" spans="1:32" x14ac:dyDescent="0.3">
      <c r="A117" s="34" t="s">
        <v>458</v>
      </c>
      <c r="B117" s="3">
        <v>45042</v>
      </c>
      <c r="C117" s="3" t="str">
        <f>TEXT(Tabla10[[#This Row],[Fecha de transacción]],"DDDD")</f>
        <v>miércoles</v>
      </c>
      <c r="D117" s="3">
        <v>45120</v>
      </c>
      <c r="E117" s="4">
        <f>datos_chargeback_2001_1!$D117-datos_chargeback_2001_1!$B117</f>
        <v>78</v>
      </c>
      <c r="F117" s="5">
        <f>datos_chargeback_2001_1!$G117/100</f>
        <v>53.77</v>
      </c>
      <c r="G117" s="6">
        <v>5377</v>
      </c>
      <c r="H117" s="5">
        <f t="shared" si="1"/>
        <v>0</v>
      </c>
      <c r="I117" s="5">
        <v>0</v>
      </c>
      <c r="J117" s="6" t="s">
        <v>38</v>
      </c>
      <c r="K117" s="6" t="s">
        <v>25</v>
      </c>
      <c r="L117" s="6" t="s">
        <v>80</v>
      </c>
      <c r="M117" s="6" t="s">
        <v>27</v>
      </c>
      <c r="N117" s="6" t="s">
        <v>28</v>
      </c>
      <c r="O117" s="6" t="s">
        <v>114</v>
      </c>
      <c r="P117" s="6" t="s">
        <v>54</v>
      </c>
      <c r="Q117" s="6" t="s">
        <v>55</v>
      </c>
      <c r="R117" s="6">
        <v>5377</v>
      </c>
      <c r="S117" s="6" t="s">
        <v>459</v>
      </c>
      <c r="T117" s="6" t="s">
        <v>33</v>
      </c>
      <c r="U117" s="5">
        <f>datos_chargeback_2001_1!$V117/100</f>
        <v>0</v>
      </c>
      <c r="V117" s="6">
        <v>0</v>
      </c>
      <c r="W117" s="5">
        <f>datos_chargeback_2001_1!$X117/100</f>
        <v>0</v>
      </c>
      <c r="X117" s="6">
        <v>0</v>
      </c>
      <c r="Y117" s="5">
        <f>datos_chargeback_2001_1!$Z117/100</f>
        <v>53.77</v>
      </c>
      <c r="Z117" s="6">
        <v>5377</v>
      </c>
      <c r="AA117" s="6" t="s">
        <v>460</v>
      </c>
      <c r="AB117" s="6" t="s">
        <v>48</v>
      </c>
      <c r="AC117" s="8">
        <v>45042</v>
      </c>
      <c r="AD117" s="5">
        <f>datos_chargeback_2001_1!$AE117/100</f>
        <v>133.55000000000001</v>
      </c>
      <c r="AE117" s="6">
        <v>13355</v>
      </c>
      <c r="AF117" s="6" t="s">
        <v>36</v>
      </c>
    </row>
    <row r="118" spans="1:32" x14ac:dyDescent="0.3">
      <c r="A118" s="35" t="s">
        <v>462</v>
      </c>
      <c r="B118" s="9">
        <v>45043</v>
      </c>
      <c r="C118" s="9" t="str">
        <f>TEXT(Tabla10[[#This Row],[Fecha de transacción]],"DDDD")</f>
        <v>jueves</v>
      </c>
      <c r="D118" s="9">
        <v>45106</v>
      </c>
      <c r="E118" s="10">
        <f>datos_chargeback_2001_1!$D118-datos_chargeback_2001_1!$B118</f>
        <v>63</v>
      </c>
      <c r="F118" s="11">
        <f>datos_chargeback_2001_1!$G118/100</f>
        <v>277.67</v>
      </c>
      <c r="G118" s="12">
        <v>27767</v>
      </c>
      <c r="H118" s="11">
        <f t="shared" si="1"/>
        <v>0</v>
      </c>
      <c r="I118" s="11">
        <v>0</v>
      </c>
      <c r="J118" s="12" t="s">
        <v>24</v>
      </c>
      <c r="K118" s="12" t="s">
        <v>25</v>
      </c>
      <c r="L118" s="12" t="s">
        <v>40</v>
      </c>
      <c r="M118" s="12" t="s">
        <v>93</v>
      </c>
      <c r="N118" s="12" t="s">
        <v>42</v>
      </c>
      <c r="O118" s="12" t="s">
        <v>70</v>
      </c>
      <c r="P118" s="12" t="s">
        <v>30</v>
      </c>
      <c r="Q118" s="12" t="s">
        <v>44</v>
      </c>
      <c r="R118" s="12">
        <v>27767</v>
      </c>
      <c r="S118" s="12" t="s">
        <v>463</v>
      </c>
      <c r="T118" s="12" t="s">
        <v>46</v>
      </c>
      <c r="U118" s="11">
        <f>datos_chargeback_2001_1!$V118/100</f>
        <v>277.67</v>
      </c>
      <c r="V118" s="12">
        <v>27767</v>
      </c>
      <c r="W118" s="11">
        <f>datos_chargeback_2001_1!$X118/100</f>
        <v>0</v>
      </c>
      <c r="X118" s="12">
        <v>0</v>
      </c>
      <c r="Y118" s="11">
        <f>datos_chargeback_2001_1!$Z118/100</f>
        <v>0</v>
      </c>
      <c r="Z118" s="12">
        <v>0</v>
      </c>
      <c r="AA118" s="12" t="s">
        <v>464</v>
      </c>
      <c r="AB118" s="12" t="s">
        <v>48</v>
      </c>
      <c r="AC118" s="19">
        <v>45043</v>
      </c>
      <c r="AD118" s="11">
        <f>datos_chargeback_2001_1!$AE118/100</f>
        <v>717.07</v>
      </c>
      <c r="AE118" s="12">
        <v>71707</v>
      </c>
      <c r="AF118" s="12" t="s">
        <v>50</v>
      </c>
    </row>
    <row r="119" spans="1:32" x14ac:dyDescent="0.3">
      <c r="A119" s="36" t="s">
        <v>466</v>
      </c>
      <c r="B119" s="14">
        <v>45044</v>
      </c>
      <c r="C119" s="14" t="str">
        <f>TEXT(Tabla10[[#This Row],[Fecha de transacción]],"DDDD")</f>
        <v>viernes</v>
      </c>
      <c r="D119" s="14">
        <v>45121</v>
      </c>
      <c r="E119" s="15">
        <f>datos_chargeback_2001_1!$D119-datos_chargeback_2001_1!$B119</f>
        <v>77</v>
      </c>
      <c r="F119" s="16">
        <f>datos_chargeback_2001_1!$G119/100</f>
        <v>68.02</v>
      </c>
      <c r="G119" s="17">
        <v>6802</v>
      </c>
      <c r="H119" s="16">
        <f t="shared" si="1"/>
        <v>0</v>
      </c>
      <c r="I119" s="16">
        <v>1.33</v>
      </c>
      <c r="J119" s="17" t="s">
        <v>24</v>
      </c>
      <c r="K119" s="17" t="s">
        <v>25</v>
      </c>
      <c r="L119" s="17" t="s">
        <v>109</v>
      </c>
      <c r="M119" s="17" t="s">
        <v>27</v>
      </c>
      <c r="N119" s="17" t="s">
        <v>28</v>
      </c>
      <c r="O119" s="17" t="s">
        <v>53</v>
      </c>
      <c r="P119" s="17" t="s">
        <v>54</v>
      </c>
      <c r="Q119" s="17" t="s">
        <v>31</v>
      </c>
      <c r="R119" s="17">
        <v>68020</v>
      </c>
      <c r="S119" s="17" t="s">
        <v>467</v>
      </c>
      <c r="T119" s="17" t="s">
        <v>33</v>
      </c>
      <c r="U119" s="16">
        <f>datos_chargeback_2001_1!$V119/100</f>
        <v>0</v>
      </c>
      <c r="V119" s="17">
        <v>0</v>
      </c>
      <c r="W119" s="16">
        <f>datos_chargeback_2001_1!$X119/100</f>
        <v>0</v>
      </c>
      <c r="X119" s="17">
        <v>0</v>
      </c>
      <c r="Y119" s="16">
        <f>datos_chargeback_2001_1!$Z119/100</f>
        <v>680.2</v>
      </c>
      <c r="Z119" s="17">
        <v>68020</v>
      </c>
      <c r="AA119" s="17" t="s">
        <v>468</v>
      </c>
      <c r="AB119" s="17" t="s">
        <v>35</v>
      </c>
      <c r="AC119" s="20" t="s">
        <v>35</v>
      </c>
      <c r="AD119" s="16">
        <f>datos_chargeback_2001_1!$AE119/100</f>
        <v>0</v>
      </c>
      <c r="AE119" s="17">
        <v>0</v>
      </c>
      <c r="AF119" s="17" t="s">
        <v>29</v>
      </c>
    </row>
    <row r="120" spans="1:32" x14ac:dyDescent="0.3">
      <c r="A120" s="34" t="s">
        <v>469</v>
      </c>
      <c r="B120" s="3">
        <v>45045</v>
      </c>
      <c r="C120" s="3" t="str">
        <f>TEXT(Tabla10[[#This Row],[Fecha de transacción]],"DDDD")</f>
        <v>sábado</v>
      </c>
      <c r="D120" s="3">
        <v>45125</v>
      </c>
      <c r="E120" s="4">
        <f>datos_chargeback_2001_1!$D120-datos_chargeback_2001_1!$B120</f>
        <v>80</v>
      </c>
      <c r="F120" s="5">
        <f>datos_chargeback_2001_1!$G120/100</f>
        <v>59.52</v>
      </c>
      <c r="G120" s="6">
        <v>5952</v>
      </c>
      <c r="H120" s="5">
        <f t="shared" si="1"/>
        <v>0</v>
      </c>
      <c r="I120" s="5">
        <v>1.45</v>
      </c>
      <c r="J120" s="6" t="s">
        <v>38</v>
      </c>
      <c r="K120" s="6" t="s">
        <v>25</v>
      </c>
      <c r="L120" s="6" t="s">
        <v>119</v>
      </c>
      <c r="M120" s="6" t="s">
        <v>41</v>
      </c>
      <c r="N120" s="6" t="s">
        <v>28</v>
      </c>
      <c r="O120" s="6" t="s">
        <v>114</v>
      </c>
      <c r="P120" s="6" t="s">
        <v>54</v>
      </c>
      <c r="Q120" s="6" t="s">
        <v>55</v>
      </c>
      <c r="R120" s="6">
        <v>59520</v>
      </c>
      <c r="S120" s="6" t="s">
        <v>470</v>
      </c>
      <c r="T120" s="6" t="s">
        <v>33</v>
      </c>
      <c r="U120" s="5">
        <f>datos_chargeback_2001_1!$V120/100</f>
        <v>0</v>
      </c>
      <c r="V120" s="6">
        <v>0</v>
      </c>
      <c r="W120" s="5">
        <f>datos_chargeback_2001_1!$X120/100</f>
        <v>0</v>
      </c>
      <c r="X120" s="6">
        <v>0</v>
      </c>
      <c r="Y120" s="5">
        <f>datos_chargeback_2001_1!$Z120/100</f>
        <v>595.20000000000005</v>
      </c>
      <c r="Z120" s="6">
        <v>59520</v>
      </c>
      <c r="AA120" s="6" t="s">
        <v>471</v>
      </c>
      <c r="AB120" s="6" t="s">
        <v>48</v>
      </c>
      <c r="AC120" s="8">
        <v>45045</v>
      </c>
      <c r="AD120" s="5">
        <f>datos_chargeback_2001_1!$AE120/100</f>
        <v>333.63</v>
      </c>
      <c r="AE120" s="6">
        <v>33363</v>
      </c>
      <c r="AF120" s="6" t="s">
        <v>64</v>
      </c>
    </row>
    <row r="121" spans="1:32" x14ac:dyDescent="0.3">
      <c r="A121" s="34" t="s">
        <v>473</v>
      </c>
      <c r="B121" s="3">
        <v>45046</v>
      </c>
      <c r="C121" s="3" t="str">
        <f>TEXT(Tabla10[[#This Row],[Fecha de transacción]],"DDDD")</f>
        <v>domingo</v>
      </c>
      <c r="D121" s="3">
        <v>45135</v>
      </c>
      <c r="E121" s="4">
        <f>datos_chargeback_2001_1!$D121-datos_chargeback_2001_1!$B121</f>
        <v>89</v>
      </c>
      <c r="F121" s="5">
        <f>datos_chargeback_2001_1!$G121/100</f>
        <v>332.42</v>
      </c>
      <c r="G121" s="6">
        <v>33242</v>
      </c>
      <c r="H121" s="5">
        <f t="shared" si="1"/>
        <v>0</v>
      </c>
      <c r="I121" s="5">
        <v>0</v>
      </c>
      <c r="J121" s="6" t="s">
        <v>38</v>
      </c>
      <c r="K121" s="6" t="s">
        <v>25</v>
      </c>
      <c r="L121" s="6" t="s">
        <v>74</v>
      </c>
      <c r="M121" s="6" t="s">
        <v>59</v>
      </c>
      <c r="N121" s="6" t="s">
        <v>42</v>
      </c>
      <c r="O121" s="6" t="s">
        <v>29</v>
      </c>
      <c r="P121" s="6" t="s">
        <v>54</v>
      </c>
      <c r="Q121" s="6" t="s">
        <v>55</v>
      </c>
      <c r="R121" s="6">
        <v>33242</v>
      </c>
      <c r="S121" s="6" t="s">
        <v>474</v>
      </c>
      <c r="T121" s="6" t="s">
        <v>46</v>
      </c>
      <c r="U121" s="5">
        <f>datos_chargeback_2001_1!$V121/100</f>
        <v>332.42</v>
      </c>
      <c r="V121" s="6">
        <v>33242</v>
      </c>
      <c r="W121" s="5">
        <f>datos_chargeback_2001_1!$X121/100</f>
        <v>0</v>
      </c>
      <c r="X121" s="6">
        <v>0</v>
      </c>
      <c r="Y121" s="5">
        <f>datos_chargeback_2001_1!$Z121/100</f>
        <v>0</v>
      </c>
      <c r="Z121" s="6">
        <v>0</v>
      </c>
      <c r="AA121" s="6" t="s">
        <v>475</v>
      </c>
      <c r="AB121" s="6" t="s">
        <v>48</v>
      </c>
      <c r="AC121" s="8">
        <v>45046</v>
      </c>
      <c r="AD121" s="5">
        <f>datos_chargeback_2001_1!$AE121/100</f>
        <v>825.31</v>
      </c>
      <c r="AE121" s="6">
        <v>82531</v>
      </c>
      <c r="AF121" s="6" t="s">
        <v>53</v>
      </c>
    </row>
    <row r="122" spans="1:32" x14ac:dyDescent="0.3">
      <c r="A122" s="35" t="s">
        <v>477</v>
      </c>
      <c r="B122" s="9">
        <v>45047</v>
      </c>
      <c r="C122" s="9" t="str">
        <f>TEXT(Tabla10[[#This Row],[Fecha de transacción]],"DDDD")</f>
        <v>lunes</v>
      </c>
      <c r="D122" s="9">
        <v>45113</v>
      </c>
      <c r="E122" s="10">
        <f>datos_chargeback_2001_1!$D122-datos_chargeback_2001_1!$B122</f>
        <v>66</v>
      </c>
      <c r="F122" s="11">
        <f>datos_chargeback_2001_1!$G122/100</f>
        <v>389.55</v>
      </c>
      <c r="G122" s="12">
        <v>38955</v>
      </c>
      <c r="H122" s="11">
        <f t="shared" si="1"/>
        <v>0</v>
      </c>
      <c r="I122" s="11">
        <v>1.33</v>
      </c>
      <c r="J122" s="12" t="s">
        <v>24</v>
      </c>
      <c r="K122" s="12" t="s">
        <v>25</v>
      </c>
      <c r="L122" s="12" t="s">
        <v>80</v>
      </c>
      <c r="M122" s="12" t="s">
        <v>59</v>
      </c>
      <c r="N122" s="12" t="s">
        <v>42</v>
      </c>
      <c r="O122" s="12" t="s">
        <v>114</v>
      </c>
      <c r="P122" s="12" t="s">
        <v>54</v>
      </c>
      <c r="Q122" s="12" t="s">
        <v>75</v>
      </c>
      <c r="R122" s="12">
        <v>38955</v>
      </c>
      <c r="S122" s="12" t="s">
        <v>478</v>
      </c>
      <c r="T122" s="12" t="s">
        <v>46</v>
      </c>
      <c r="U122" s="11">
        <f>datos_chargeback_2001_1!$V122/100</f>
        <v>389.55</v>
      </c>
      <c r="V122" s="12">
        <v>38955</v>
      </c>
      <c r="W122" s="11">
        <f>datos_chargeback_2001_1!$X122/100</f>
        <v>0</v>
      </c>
      <c r="X122" s="12">
        <v>0</v>
      </c>
      <c r="Y122" s="11">
        <f>datos_chargeback_2001_1!$Z122/100</f>
        <v>0</v>
      </c>
      <c r="Z122" s="12">
        <v>0</v>
      </c>
      <c r="AA122" s="12" t="s">
        <v>479</v>
      </c>
      <c r="AB122" s="12" t="s">
        <v>48</v>
      </c>
      <c r="AC122" s="19">
        <v>45047</v>
      </c>
      <c r="AD122" s="11">
        <f>datos_chargeback_2001_1!$AE122/100</f>
        <v>213.34</v>
      </c>
      <c r="AE122" s="12">
        <v>21334</v>
      </c>
      <c r="AF122" s="12" t="s">
        <v>50</v>
      </c>
    </row>
    <row r="123" spans="1:32" x14ac:dyDescent="0.3">
      <c r="A123" s="36" t="s">
        <v>481</v>
      </c>
      <c r="B123" s="14">
        <v>45048</v>
      </c>
      <c r="C123" s="14" t="str">
        <f>TEXT(Tabla10[[#This Row],[Fecha de transacción]],"DDDD")</f>
        <v>martes</v>
      </c>
      <c r="D123" s="14">
        <v>45117</v>
      </c>
      <c r="E123" s="15">
        <f>datos_chargeback_2001_1!$D123-datos_chargeback_2001_1!$B123</f>
        <v>69</v>
      </c>
      <c r="F123" s="16">
        <f>datos_chargeback_2001_1!$G123/100</f>
        <v>275.70999999999998</v>
      </c>
      <c r="G123" s="17">
        <v>27571</v>
      </c>
      <c r="H123" s="16">
        <f t="shared" si="1"/>
        <v>0</v>
      </c>
      <c r="I123" s="16">
        <v>0.09</v>
      </c>
      <c r="J123" s="17" t="s">
        <v>38</v>
      </c>
      <c r="K123" s="17" t="s">
        <v>25</v>
      </c>
      <c r="L123" s="17" t="s">
        <v>119</v>
      </c>
      <c r="M123" s="17" t="s">
        <v>52</v>
      </c>
      <c r="N123" s="17" t="s">
        <v>42</v>
      </c>
      <c r="O123" s="17" t="s">
        <v>29</v>
      </c>
      <c r="P123" s="17" t="s">
        <v>30</v>
      </c>
      <c r="Q123" s="17" t="s">
        <v>66</v>
      </c>
      <c r="R123" s="17">
        <v>27571</v>
      </c>
      <c r="S123" s="17" t="s">
        <v>482</v>
      </c>
      <c r="T123" s="17" t="s">
        <v>46</v>
      </c>
      <c r="U123" s="16">
        <f>datos_chargeback_2001_1!$V123/100</f>
        <v>275.70999999999998</v>
      </c>
      <c r="V123" s="17">
        <v>27571</v>
      </c>
      <c r="W123" s="16">
        <f>datos_chargeback_2001_1!$X123/100</f>
        <v>0</v>
      </c>
      <c r="X123" s="17">
        <v>0</v>
      </c>
      <c r="Y123" s="16">
        <f>datos_chargeback_2001_1!$Z123/100</f>
        <v>0</v>
      </c>
      <c r="Z123" s="17">
        <v>0</v>
      </c>
      <c r="AA123" s="17" t="s">
        <v>483</v>
      </c>
      <c r="AB123" s="17" t="s">
        <v>35</v>
      </c>
      <c r="AC123" s="20" t="s">
        <v>35</v>
      </c>
      <c r="AD123" s="16">
        <f>datos_chargeback_2001_1!$AE123/100</f>
        <v>0</v>
      </c>
      <c r="AE123" s="17">
        <v>0</v>
      </c>
      <c r="AF123" s="17" t="s">
        <v>64</v>
      </c>
    </row>
    <row r="124" spans="1:32" x14ac:dyDescent="0.3">
      <c r="A124" s="34" t="s">
        <v>484</v>
      </c>
      <c r="B124" s="3">
        <v>45049</v>
      </c>
      <c r="C124" s="3" t="str">
        <f>TEXT(Tabla10[[#This Row],[Fecha de transacción]],"DDDD")</f>
        <v>miércoles</v>
      </c>
      <c r="D124" s="3">
        <v>45126</v>
      </c>
      <c r="E124" s="4">
        <f>datos_chargeback_2001_1!$D124-datos_chargeback_2001_1!$B124</f>
        <v>77</v>
      </c>
      <c r="F124" s="5">
        <f>datos_chargeback_2001_1!$G124/100</f>
        <v>386.68</v>
      </c>
      <c r="G124" s="6">
        <v>38668</v>
      </c>
      <c r="H124" s="5">
        <f t="shared" si="1"/>
        <v>0</v>
      </c>
      <c r="I124" s="5">
        <v>0.84</v>
      </c>
      <c r="J124" s="6" t="s">
        <v>38</v>
      </c>
      <c r="K124" s="6" t="s">
        <v>25</v>
      </c>
      <c r="L124" s="6" t="s">
        <v>80</v>
      </c>
      <c r="M124" s="6" t="s">
        <v>27</v>
      </c>
      <c r="N124" s="6" t="s">
        <v>28</v>
      </c>
      <c r="O124" s="6" t="s">
        <v>53</v>
      </c>
      <c r="P124" s="6" t="s">
        <v>54</v>
      </c>
      <c r="Q124" s="6" t="s">
        <v>55</v>
      </c>
      <c r="R124" s="6">
        <v>38668</v>
      </c>
      <c r="S124" s="6" t="s">
        <v>485</v>
      </c>
      <c r="T124" s="6" t="s">
        <v>33</v>
      </c>
      <c r="U124" s="5">
        <f>datos_chargeback_2001_1!$V124/100</f>
        <v>0</v>
      </c>
      <c r="V124" s="6">
        <v>0</v>
      </c>
      <c r="W124" s="5">
        <f>datos_chargeback_2001_1!$X124/100</f>
        <v>0</v>
      </c>
      <c r="X124" s="6">
        <v>0</v>
      </c>
      <c r="Y124" s="5">
        <f>datos_chargeback_2001_1!$Z124/100</f>
        <v>386.68</v>
      </c>
      <c r="Z124" s="6">
        <v>38668</v>
      </c>
      <c r="AA124" s="6" t="s">
        <v>486</v>
      </c>
      <c r="AB124" s="6" t="s">
        <v>48</v>
      </c>
      <c r="AC124" s="8">
        <v>45049</v>
      </c>
      <c r="AD124" s="5">
        <f>datos_chargeback_2001_1!$AE124/100</f>
        <v>817.81</v>
      </c>
      <c r="AE124" s="6">
        <v>81781</v>
      </c>
      <c r="AF124" s="6" t="s">
        <v>64</v>
      </c>
    </row>
    <row r="125" spans="1:32" x14ac:dyDescent="0.3">
      <c r="A125" s="36" t="s">
        <v>488</v>
      </c>
      <c r="B125" s="14">
        <v>45050</v>
      </c>
      <c r="C125" s="14" t="str">
        <f>TEXT(Tabla10[[#This Row],[Fecha de transacción]],"DDDD")</f>
        <v>jueves</v>
      </c>
      <c r="D125" s="14">
        <v>45115</v>
      </c>
      <c r="E125" s="15">
        <f>datos_chargeback_2001_1!$D125-datos_chargeback_2001_1!$B125</f>
        <v>65</v>
      </c>
      <c r="F125" s="16">
        <f>datos_chargeback_2001_1!$G125/100</f>
        <v>129.53</v>
      </c>
      <c r="G125" s="17">
        <v>12953</v>
      </c>
      <c r="H125" s="16">
        <f t="shared" si="1"/>
        <v>0</v>
      </c>
      <c r="I125" s="16">
        <v>0</v>
      </c>
      <c r="J125" s="17" t="s">
        <v>38</v>
      </c>
      <c r="K125" s="17" t="s">
        <v>25</v>
      </c>
      <c r="L125" s="17" t="s">
        <v>74</v>
      </c>
      <c r="M125" s="17" t="s">
        <v>85</v>
      </c>
      <c r="N125" s="17" t="s">
        <v>42</v>
      </c>
      <c r="O125" s="17" t="s">
        <v>114</v>
      </c>
      <c r="P125" s="17" t="s">
        <v>54</v>
      </c>
      <c r="Q125" s="17" t="s">
        <v>31</v>
      </c>
      <c r="R125" s="17">
        <v>12953</v>
      </c>
      <c r="S125" s="17" t="s">
        <v>489</v>
      </c>
      <c r="T125" s="17" t="s">
        <v>46</v>
      </c>
      <c r="U125" s="16">
        <f>datos_chargeback_2001_1!$V125/100</f>
        <v>129.53</v>
      </c>
      <c r="V125" s="17">
        <v>12953</v>
      </c>
      <c r="W125" s="16">
        <f>datos_chargeback_2001_1!$X125/100</f>
        <v>0</v>
      </c>
      <c r="X125" s="17">
        <v>0</v>
      </c>
      <c r="Y125" s="16">
        <f>datos_chargeback_2001_1!$Z125/100</f>
        <v>0</v>
      </c>
      <c r="Z125" s="17">
        <v>0</v>
      </c>
      <c r="AA125" s="17" t="s">
        <v>490</v>
      </c>
      <c r="AB125" s="17" t="s">
        <v>35</v>
      </c>
      <c r="AC125" s="20" t="s">
        <v>35</v>
      </c>
      <c r="AD125" s="16">
        <f>datos_chargeback_2001_1!$AE125/100</f>
        <v>0</v>
      </c>
      <c r="AE125" s="17">
        <v>0</v>
      </c>
      <c r="AF125" s="17" t="s">
        <v>36</v>
      </c>
    </row>
    <row r="126" spans="1:32" x14ac:dyDescent="0.3">
      <c r="A126" s="34" t="s">
        <v>491</v>
      </c>
      <c r="B126" s="3">
        <v>45051</v>
      </c>
      <c r="C126" s="3" t="str">
        <f>TEXT(Tabla10[[#This Row],[Fecha de transacción]],"DDDD")</f>
        <v>viernes</v>
      </c>
      <c r="D126" s="3">
        <v>45120</v>
      </c>
      <c r="E126" s="4">
        <f>datos_chargeback_2001_1!$D126-datos_chargeback_2001_1!$B126</f>
        <v>69</v>
      </c>
      <c r="F126" s="5">
        <f>datos_chargeback_2001_1!$G126/100</f>
        <v>33.35</v>
      </c>
      <c r="G126" s="6">
        <v>3335</v>
      </c>
      <c r="H126" s="5">
        <f t="shared" si="1"/>
        <v>0</v>
      </c>
      <c r="I126" s="5">
        <v>0</v>
      </c>
      <c r="J126" s="6" t="s">
        <v>38</v>
      </c>
      <c r="K126" s="6" t="s">
        <v>25</v>
      </c>
      <c r="L126" s="6" t="s">
        <v>40</v>
      </c>
      <c r="M126" s="6" t="s">
        <v>27</v>
      </c>
      <c r="N126" s="6" t="s">
        <v>42</v>
      </c>
      <c r="O126" s="6" t="s">
        <v>36</v>
      </c>
      <c r="P126" s="6" t="s">
        <v>30</v>
      </c>
      <c r="Q126" s="6" t="s">
        <v>31</v>
      </c>
      <c r="R126" s="6">
        <v>3335</v>
      </c>
      <c r="S126" s="6" t="s">
        <v>492</v>
      </c>
      <c r="T126" s="6" t="s">
        <v>61</v>
      </c>
      <c r="U126" s="5">
        <f>datos_chargeback_2001_1!$V126/100</f>
        <v>0</v>
      </c>
      <c r="V126" s="6">
        <v>0</v>
      </c>
      <c r="W126" s="5">
        <f>datos_chargeback_2001_1!$X126/100</f>
        <v>33.35</v>
      </c>
      <c r="X126" s="6">
        <v>3335</v>
      </c>
      <c r="Y126" s="5">
        <f>datos_chargeback_2001_1!$Z126/100</f>
        <v>0</v>
      </c>
      <c r="Z126" s="6">
        <v>0</v>
      </c>
      <c r="AA126" s="6" t="s">
        <v>493</v>
      </c>
      <c r="AB126" s="6" t="s">
        <v>48</v>
      </c>
      <c r="AC126" s="8">
        <v>45051</v>
      </c>
      <c r="AD126" s="5">
        <f>datos_chargeback_2001_1!$AE126/100</f>
        <v>406.04</v>
      </c>
      <c r="AE126" s="6">
        <v>40604</v>
      </c>
      <c r="AF126" s="6" t="s">
        <v>36</v>
      </c>
    </row>
    <row r="127" spans="1:32" x14ac:dyDescent="0.3">
      <c r="A127" s="36" t="s">
        <v>495</v>
      </c>
      <c r="B127" s="14">
        <v>45052</v>
      </c>
      <c r="C127" s="14" t="str">
        <f>TEXT(Tabla10[[#This Row],[Fecha de transacción]],"DDDD")</f>
        <v>sábado</v>
      </c>
      <c r="D127" s="14">
        <v>45142</v>
      </c>
      <c r="E127" s="15">
        <f>datos_chargeback_2001_1!$D127-datos_chargeback_2001_1!$B127</f>
        <v>90</v>
      </c>
      <c r="F127" s="16">
        <f>datos_chargeback_2001_1!$G127/100</f>
        <v>612.92999999999995</v>
      </c>
      <c r="G127" s="17">
        <v>61293</v>
      </c>
      <c r="H127" s="16">
        <f t="shared" si="1"/>
        <v>0</v>
      </c>
      <c r="I127" s="16">
        <v>0</v>
      </c>
      <c r="J127" s="17" t="s">
        <v>38</v>
      </c>
      <c r="K127" s="17" t="s">
        <v>25</v>
      </c>
      <c r="L127" s="17" t="s">
        <v>26</v>
      </c>
      <c r="M127" s="17" t="s">
        <v>41</v>
      </c>
      <c r="N127" s="17" t="s">
        <v>42</v>
      </c>
      <c r="O127" s="17" t="s">
        <v>114</v>
      </c>
      <c r="P127" s="17" t="s">
        <v>30</v>
      </c>
      <c r="Q127" s="17" t="s">
        <v>66</v>
      </c>
      <c r="R127" s="17">
        <v>61293</v>
      </c>
      <c r="S127" s="17" t="s">
        <v>496</v>
      </c>
      <c r="T127" s="17" t="s">
        <v>61</v>
      </c>
      <c r="U127" s="16">
        <f>datos_chargeback_2001_1!$V127/100</f>
        <v>0</v>
      </c>
      <c r="V127" s="17">
        <v>0</v>
      </c>
      <c r="W127" s="16">
        <f>datos_chargeback_2001_1!$X127/100</f>
        <v>612.92999999999995</v>
      </c>
      <c r="X127" s="17">
        <v>61293</v>
      </c>
      <c r="Y127" s="16">
        <f>datos_chargeback_2001_1!$Z127/100</f>
        <v>0</v>
      </c>
      <c r="Z127" s="17">
        <v>0</v>
      </c>
      <c r="AA127" s="17" t="s">
        <v>497</v>
      </c>
      <c r="AB127" s="17" t="s">
        <v>48</v>
      </c>
      <c r="AC127" s="18">
        <v>45052</v>
      </c>
      <c r="AD127" s="16">
        <f>datos_chargeback_2001_1!$AE127/100</f>
        <v>962.94</v>
      </c>
      <c r="AE127" s="17">
        <v>96294</v>
      </c>
      <c r="AF127" s="17" t="s">
        <v>64</v>
      </c>
    </row>
    <row r="128" spans="1:32" x14ac:dyDescent="0.3">
      <c r="A128" s="34" t="s">
        <v>499</v>
      </c>
      <c r="B128" s="3">
        <v>45053</v>
      </c>
      <c r="C128" s="3" t="str">
        <f>TEXT(Tabla10[[#This Row],[Fecha de transacción]],"DDDD")</f>
        <v>domingo</v>
      </c>
      <c r="D128" s="3">
        <v>45137</v>
      </c>
      <c r="E128" s="4">
        <f>datos_chargeback_2001_1!$D128-datos_chargeback_2001_1!$B128</f>
        <v>84</v>
      </c>
      <c r="F128" s="5">
        <f>datos_chargeback_2001_1!$G128/100</f>
        <v>825.99</v>
      </c>
      <c r="G128" s="6">
        <v>82599</v>
      </c>
      <c r="H128" s="5">
        <f t="shared" si="1"/>
        <v>0</v>
      </c>
      <c r="I128" s="5">
        <v>0.95</v>
      </c>
      <c r="J128" s="6" t="s">
        <v>24</v>
      </c>
      <c r="K128" s="6" t="s">
        <v>25</v>
      </c>
      <c r="L128" s="6" t="s">
        <v>40</v>
      </c>
      <c r="M128" s="6" t="s">
        <v>27</v>
      </c>
      <c r="N128" s="6" t="s">
        <v>28</v>
      </c>
      <c r="O128" s="6" t="s">
        <v>53</v>
      </c>
      <c r="P128" s="6" t="s">
        <v>54</v>
      </c>
      <c r="Q128" s="6" t="s">
        <v>31</v>
      </c>
      <c r="R128" s="6">
        <v>82599</v>
      </c>
      <c r="S128" s="6" t="s">
        <v>500</v>
      </c>
      <c r="T128" s="6" t="s">
        <v>33</v>
      </c>
      <c r="U128" s="5">
        <f>datos_chargeback_2001_1!$V128/100</f>
        <v>0</v>
      </c>
      <c r="V128" s="6">
        <v>0</v>
      </c>
      <c r="W128" s="5">
        <f>datos_chargeback_2001_1!$X128/100</f>
        <v>0</v>
      </c>
      <c r="X128" s="6">
        <v>0</v>
      </c>
      <c r="Y128" s="5">
        <f>datos_chargeback_2001_1!$Z128/100</f>
        <v>825.99</v>
      </c>
      <c r="Z128" s="6">
        <v>82599</v>
      </c>
      <c r="AA128" s="6" t="s">
        <v>501</v>
      </c>
      <c r="AB128" s="6" t="s">
        <v>48</v>
      </c>
      <c r="AC128" s="8">
        <v>45053</v>
      </c>
      <c r="AD128" s="5">
        <f>datos_chargeback_2001_1!$AE128/100</f>
        <v>553.78</v>
      </c>
      <c r="AE128" s="6">
        <v>55378</v>
      </c>
      <c r="AF128" s="6" t="s">
        <v>36</v>
      </c>
    </row>
    <row r="129" spans="1:32" x14ac:dyDescent="0.3">
      <c r="A129" s="34" t="s">
        <v>503</v>
      </c>
      <c r="B129" s="3">
        <v>45054</v>
      </c>
      <c r="C129" s="3" t="str">
        <f>TEXT(Tabla10[[#This Row],[Fecha de transacción]],"DDDD")</f>
        <v>lunes</v>
      </c>
      <c r="D129" s="3">
        <v>45119</v>
      </c>
      <c r="E129" s="4">
        <f>datos_chargeback_2001_1!$D129-datos_chargeback_2001_1!$B129</f>
        <v>65</v>
      </c>
      <c r="F129" s="5">
        <f>datos_chargeback_2001_1!$G129/100</f>
        <v>851.26</v>
      </c>
      <c r="G129" s="6">
        <v>85126</v>
      </c>
      <c r="H129" s="5">
        <f t="shared" si="1"/>
        <v>0</v>
      </c>
      <c r="I129" s="5">
        <v>1.18</v>
      </c>
      <c r="J129" s="6" t="s">
        <v>38</v>
      </c>
      <c r="K129" s="6" t="s">
        <v>25</v>
      </c>
      <c r="L129" s="6" t="s">
        <v>109</v>
      </c>
      <c r="M129" s="6" t="s">
        <v>52</v>
      </c>
      <c r="N129" s="6" t="s">
        <v>42</v>
      </c>
      <c r="O129" s="6" t="s">
        <v>36</v>
      </c>
      <c r="P129" s="6" t="s">
        <v>30</v>
      </c>
      <c r="Q129" s="6" t="s">
        <v>66</v>
      </c>
      <c r="R129" s="6">
        <v>85126</v>
      </c>
      <c r="S129" s="6" t="s">
        <v>504</v>
      </c>
      <c r="T129" s="6" t="s">
        <v>61</v>
      </c>
      <c r="U129" s="5">
        <f>datos_chargeback_2001_1!$V129/100</f>
        <v>0</v>
      </c>
      <c r="V129" s="6">
        <v>0</v>
      </c>
      <c r="W129" s="5">
        <f>datos_chargeback_2001_1!$X129/100</f>
        <v>851.26</v>
      </c>
      <c r="X129" s="6">
        <v>85126</v>
      </c>
      <c r="Y129" s="5">
        <f>datos_chargeback_2001_1!$Z129/100</f>
        <v>0</v>
      </c>
      <c r="Z129" s="6">
        <v>0</v>
      </c>
      <c r="AA129" s="6" t="s">
        <v>505</v>
      </c>
      <c r="AB129" s="6" t="s">
        <v>35</v>
      </c>
      <c r="AC129" s="7" t="s">
        <v>35</v>
      </c>
      <c r="AD129" s="5">
        <f>datos_chargeback_2001_1!$AE129/100</f>
        <v>0</v>
      </c>
      <c r="AE129" s="6">
        <v>0</v>
      </c>
      <c r="AF129" s="6" t="s">
        <v>29</v>
      </c>
    </row>
    <row r="130" spans="1:32" x14ac:dyDescent="0.3">
      <c r="A130" s="34" t="s">
        <v>506</v>
      </c>
      <c r="B130" s="3">
        <v>45055</v>
      </c>
      <c r="C130" s="3" t="str">
        <f>TEXT(Tabla10[[#This Row],[Fecha de transacción]],"DDDD")</f>
        <v>martes</v>
      </c>
      <c r="D130" s="3">
        <v>45141</v>
      </c>
      <c r="E130" s="4">
        <f>datos_chargeback_2001_1!$D130-datos_chargeback_2001_1!$B130</f>
        <v>86</v>
      </c>
      <c r="F130" s="5">
        <f>datos_chargeback_2001_1!$G130/100</f>
        <v>161.93</v>
      </c>
      <c r="G130" s="6">
        <v>16193</v>
      </c>
      <c r="H130" s="5">
        <f t="shared" ref="H130:H193" si="2">IF(COUNTIF($A$2:$A$1373,A130)=1,0,IF(F130=_xlfn.AGGREGATE(14,6,$F$2:$F$1373/($A$2:$A$1373=A130),1),_xlfn.AGGREGATE(15,6,$F$2:$F$1373/($A$2:$A$1373=A130),1),""))</f>
        <v>0</v>
      </c>
      <c r="I130" s="5">
        <v>0</v>
      </c>
      <c r="J130" s="6" t="s">
        <v>24</v>
      </c>
      <c r="K130" s="6" t="s">
        <v>25</v>
      </c>
      <c r="L130" s="6" t="s">
        <v>74</v>
      </c>
      <c r="M130" s="6" t="s">
        <v>41</v>
      </c>
      <c r="N130" s="6" t="s">
        <v>42</v>
      </c>
      <c r="O130" s="6" t="s">
        <v>64</v>
      </c>
      <c r="P130" s="6" t="s">
        <v>30</v>
      </c>
      <c r="Q130" s="6" t="s">
        <v>44</v>
      </c>
      <c r="R130" s="6">
        <v>16193</v>
      </c>
      <c r="S130" s="6" t="s">
        <v>507</v>
      </c>
      <c r="T130" s="6" t="s">
        <v>116</v>
      </c>
      <c r="U130" s="5">
        <f>datos_chargeback_2001_1!$V130/100</f>
        <v>161.93</v>
      </c>
      <c r="V130" s="6">
        <v>16193</v>
      </c>
      <c r="W130" s="5">
        <f>datos_chargeback_2001_1!$X130/100</f>
        <v>0</v>
      </c>
      <c r="X130" s="6">
        <v>0</v>
      </c>
      <c r="Y130" s="5">
        <f>datos_chargeback_2001_1!$Z130/100</f>
        <v>0</v>
      </c>
      <c r="Z130" s="6">
        <v>0</v>
      </c>
      <c r="AA130" s="6" t="s">
        <v>508</v>
      </c>
      <c r="AB130" s="6" t="s">
        <v>48</v>
      </c>
      <c r="AC130" s="8">
        <v>45055</v>
      </c>
      <c r="AD130" s="5">
        <f>datos_chargeback_2001_1!$AE130/100</f>
        <v>218.99</v>
      </c>
      <c r="AE130" s="6">
        <v>21899</v>
      </c>
      <c r="AF130" s="6" t="s">
        <v>29</v>
      </c>
    </row>
    <row r="131" spans="1:32" x14ac:dyDescent="0.3">
      <c r="A131" s="36" t="s">
        <v>510</v>
      </c>
      <c r="B131" s="14">
        <v>45056</v>
      </c>
      <c r="C131" s="14" t="str">
        <f>TEXT(Tabla10[[#This Row],[Fecha de transacción]],"DDDD")</f>
        <v>miércoles</v>
      </c>
      <c r="D131" s="14">
        <v>45142</v>
      </c>
      <c r="E131" s="15">
        <f>datos_chargeback_2001_1!$D131-datos_chargeback_2001_1!$B131</f>
        <v>86</v>
      </c>
      <c r="F131" s="16">
        <f>datos_chargeback_2001_1!$G131/100</f>
        <v>203.72</v>
      </c>
      <c r="G131" s="17">
        <v>20372</v>
      </c>
      <c r="H131" s="16">
        <f t="shared" si="2"/>
        <v>0</v>
      </c>
      <c r="I131" s="16">
        <v>0</v>
      </c>
      <c r="J131" s="17" t="s">
        <v>24</v>
      </c>
      <c r="K131" s="17" t="s">
        <v>25</v>
      </c>
      <c r="L131" s="17" t="s">
        <v>119</v>
      </c>
      <c r="M131" s="17" t="s">
        <v>93</v>
      </c>
      <c r="N131" s="17" t="s">
        <v>42</v>
      </c>
      <c r="O131" s="17" t="s">
        <v>36</v>
      </c>
      <c r="P131" s="17" t="s">
        <v>54</v>
      </c>
      <c r="Q131" s="17" t="s">
        <v>31</v>
      </c>
      <c r="R131" s="17">
        <v>20372</v>
      </c>
      <c r="S131" s="17" t="s">
        <v>482</v>
      </c>
      <c r="T131" s="17" t="s">
        <v>116</v>
      </c>
      <c r="U131" s="16">
        <f>datos_chargeback_2001_1!$V131/100</f>
        <v>203.72</v>
      </c>
      <c r="V131" s="17">
        <v>20372</v>
      </c>
      <c r="W131" s="16">
        <f>datos_chargeback_2001_1!$X131/100</f>
        <v>0</v>
      </c>
      <c r="X131" s="17">
        <v>0</v>
      </c>
      <c r="Y131" s="16">
        <f>datos_chargeback_2001_1!$Z131/100</f>
        <v>0</v>
      </c>
      <c r="Z131" s="17">
        <v>0</v>
      </c>
      <c r="AA131" s="17" t="s">
        <v>511</v>
      </c>
      <c r="AB131" s="17" t="s">
        <v>48</v>
      </c>
      <c r="AC131" s="18">
        <v>45056</v>
      </c>
      <c r="AD131" s="16">
        <f>datos_chargeback_2001_1!$AE131/100</f>
        <v>1.45</v>
      </c>
      <c r="AE131" s="17">
        <v>145</v>
      </c>
      <c r="AF131" s="17" t="s">
        <v>64</v>
      </c>
    </row>
    <row r="132" spans="1:32" x14ac:dyDescent="0.3">
      <c r="A132" s="35" t="s">
        <v>513</v>
      </c>
      <c r="B132" s="9">
        <v>45057</v>
      </c>
      <c r="C132" s="9" t="str">
        <f>TEXT(Tabla10[[#This Row],[Fecha de transacción]],"DDDD")</f>
        <v>jueves</v>
      </c>
      <c r="D132" s="9">
        <v>45121</v>
      </c>
      <c r="E132" s="10">
        <f>datos_chargeback_2001_1!$D132-datos_chargeback_2001_1!$B132</f>
        <v>64</v>
      </c>
      <c r="F132" s="11">
        <f>datos_chargeback_2001_1!$G132/100</f>
        <v>70.819999999999993</v>
      </c>
      <c r="G132" s="12">
        <v>7082</v>
      </c>
      <c r="H132" s="11">
        <f t="shared" si="2"/>
        <v>0</v>
      </c>
      <c r="I132" s="11">
        <v>0.96</v>
      </c>
      <c r="J132" s="12" t="s">
        <v>24</v>
      </c>
      <c r="K132" s="12" t="s">
        <v>25</v>
      </c>
      <c r="L132" s="12" t="s">
        <v>80</v>
      </c>
      <c r="M132" s="12" t="s">
        <v>85</v>
      </c>
      <c r="N132" s="12" t="s">
        <v>42</v>
      </c>
      <c r="O132" s="12" t="s">
        <v>70</v>
      </c>
      <c r="P132" s="12" t="s">
        <v>30</v>
      </c>
      <c r="Q132" s="12" t="s">
        <v>75</v>
      </c>
      <c r="R132" s="12">
        <v>70820</v>
      </c>
      <c r="S132" s="12" t="s">
        <v>514</v>
      </c>
      <c r="T132" s="12" t="s">
        <v>116</v>
      </c>
      <c r="U132" s="11">
        <f>datos_chargeback_2001_1!$V132/100</f>
        <v>708.2</v>
      </c>
      <c r="V132" s="12">
        <v>70820</v>
      </c>
      <c r="W132" s="11">
        <f>datos_chargeback_2001_1!$X132/100</f>
        <v>0</v>
      </c>
      <c r="X132" s="12">
        <v>0</v>
      </c>
      <c r="Y132" s="11">
        <f>datos_chargeback_2001_1!$Z132/100</f>
        <v>0</v>
      </c>
      <c r="Z132" s="12">
        <v>0</v>
      </c>
      <c r="AA132" s="12" t="s">
        <v>515</v>
      </c>
      <c r="AB132" s="12" t="s">
        <v>48</v>
      </c>
      <c r="AC132" s="19">
        <v>45057</v>
      </c>
      <c r="AD132" s="11">
        <f>datos_chargeback_2001_1!$AE132/100</f>
        <v>425.83</v>
      </c>
      <c r="AE132" s="12">
        <v>42583</v>
      </c>
      <c r="AF132" s="12" t="s">
        <v>64</v>
      </c>
    </row>
    <row r="133" spans="1:32" x14ac:dyDescent="0.3">
      <c r="A133" s="34" t="s">
        <v>517</v>
      </c>
      <c r="B133" s="3">
        <v>45058</v>
      </c>
      <c r="C133" s="3" t="str">
        <f>TEXT(Tabla10[[#This Row],[Fecha de transacción]],"DDDD")</f>
        <v>viernes</v>
      </c>
      <c r="D133" s="3">
        <v>45127</v>
      </c>
      <c r="E133" s="4">
        <f>datos_chargeback_2001_1!$D133-datos_chargeback_2001_1!$B133</f>
        <v>69</v>
      </c>
      <c r="F133" s="5">
        <f>datos_chargeback_2001_1!$G133/100</f>
        <v>400.04</v>
      </c>
      <c r="G133" s="6">
        <v>40004</v>
      </c>
      <c r="H133" s="5">
        <f t="shared" si="2"/>
        <v>0</v>
      </c>
      <c r="I133" s="5">
        <v>0</v>
      </c>
      <c r="J133" s="6" t="s">
        <v>38</v>
      </c>
      <c r="K133" s="6" t="s">
        <v>25</v>
      </c>
      <c r="L133" s="6" t="s">
        <v>109</v>
      </c>
      <c r="M133" s="6" t="s">
        <v>41</v>
      </c>
      <c r="N133" s="6" t="s">
        <v>28</v>
      </c>
      <c r="O133" s="6" t="s">
        <v>70</v>
      </c>
      <c r="P133" s="6" t="s">
        <v>30</v>
      </c>
      <c r="Q133" s="6" t="s">
        <v>66</v>
      </c>
      <c r="R133" s="6">
        <v>40004</v>
      </c>
      <c r="S133" s="6" t="s">
        <v>518</v>
      </c>
      <c r="T133" s="6" t="s">
        <v>33</v>
      </c>
      <c r="U133" s="5">
        <f>datos_chargeback_2001_1!$V133/100</f>
        <v>0</v>
      </c>
      <c r="V133" s="6">
        <v>0</v>
      </c>
      <c r="W133" s="5">
        <f>datos_chargeback_2001_1!$X133/100</f>
        <v>0</v>
      </c>
      <c r="X133" s="6">
        <v>0</v>
      </c>
      <c r="Y133" s="5">
        <f>datos_chargeback_2001_1!$Z133/100</f>
        <v>400.04</v>
      </c>
      <c r="Z133" s="6">
        <v>40004</v>
      </c>
      <c r="AA133" s="6" t="s">
        <v>519</v>
      </c>
      <c r="AB133" s="6" t="s">
        <v>48</v>
      </c>
      <c r="AC133" s="8">
        <v>45058</v>
      </c>
      <c r="AD133" s="5">
        <f>datos_chargeback_2001_1!$AE133/100</f>
        <v>865.22</v>
      </c>
      <c r="AE133" s="6">
        <v>86522</v>
      </c>
      <c r="AF133" s="6" t="s">
        <v>53</v>
      </c>
    </row>
    <row r="134" spans="1:32" x14ac:dyDescent="0.3">
      <c r="A134" s="35" t="s">
        <v>521</v>
      </c>
      <c r="B134" s="9">
        <v>45059</v>
      </c>
      <c r="C134" s="9" t="str">
        <f>TEXT(Tabla10[[#This Row],[Fecha de transacción]],"DDDD")</f>
        <v>sábado</v>
      </c>
      <c r="D134" s="9">
        <v>45147</v>
      </c>
      <c r="E134" s="10">
        <f>datos_chargeback_2001_1!$D134-datos_chargeback_2001_1!$B134</f>
        <v>88</v>
      </c>
      <c r="F134" s="11">
        <f>datos_chargeback_2001_1!$G134/100</f>
        <v>706.14</v>
      </c>
      <c r="G134" s="12">
        <v>70614</v>
      </c>
      <c r="H134" s="11">
        <f t="shared" si="2"/>
        <v>0</v>
      </c>
      <c r="I134" s="11">
        <v>0</v>
      </c>
      <c r="J134" s="12" t="s">
        <v>24</v>
      </c>
      <c r="K134" s="12" t="s">
        <v>25</v>
      </c>
      <c r="L134" s="12" t="s">
        <v>40</v>
      </c>
      <c r="M134" s="12" t="s">
        <v>41</v>
      </c>
      <c r="N134" s="12" t="s">
        <v>42</v>
      </c>
      <c r="O134" s="12" t="s">
        <v>36</v>
      </c>
      <c r="P134" s="12" t="s">
        <v>30</v>
      </c>
      <c r="Q134" s="12" t="s">
        <v>44</v>
      </c>
      <c r="R134" s="12">
        <v>70614</v>
      </c>
      <c r="S134" s="12" t="s">
        <v>522</v>
      </c>
      <c r="T134" s="12" t="s">
        <v>61</v>
      </c>
      <c r="U134" s="11">
        <f>datos_chargeback_2001_1!$V134/100</f>
        <v>0</v>
      </c>
      <c r="V134" s="12">
        <v>0</v>
      </c>
      <c r="W134" s="11">
        <f>datos_chargeback_2001_1!$X134/100</f>
        <v>706.14</v>
      </c>
      <c r="X134" s="12">
        <v>70614</v>
      </c>
      <c r="Y134" s="11">
        <f>datos_chargeback_2001_1!$Z134/100</f>
        <v>0</v>
      </c>
      <c r="Z134" s="12">
        <v>0</v>
      </c>
      <c r="AA134" s="12" t="s">
        <v>523</v>
      </c>
      <c r="AB134" s="12" t="s">
        <v>48</v>
      </c>
      <c r="AC134" s="19">
        <v>45059</v>
      </c>
      <c r="AD134" s="11">
        <f>datos_chargeback_2001_1!$AE134/100</f>
        <v>62.77</v>
      </c>
      <c r="AE134" s="12">
        <v>6277</v>
      </c>
      <c r="AF134" s="12" t="s">
        <v>53</v>
      </c>
    </row>
    <row r="135" spans="1:32" x14ac:dyDescent="0.3">
      <c r="A135" s="36" t="s">
        <v>525</v>
      </c>
      <c r="B135" s="14">
        <v>45060</v>
      </c>
      <c r="C135" s="14" t="str">
        <f>TEXT(Tabla10[[#This Row],[Fecha de transacción]],"DDDD")</f>
        <v>domingo</v>
      </c>
      <c r="D135" s="14">
        <v>45138</v>
      </c>
      <c r="E135" s="15">
        <f>datos_chargeback_2001_1!$D135-datos_chargeback_2001_1!$B135</f>
        <v>78</v>
      </c>
      <c r="F135" s="16">
        <f>datos_chargeback_2001_1!$G135/100</f>
        <v>396.43</v>
      </c>
      <c r="G135" s="17">
        <v>39643</v>
      </c>
      <c r="H135" s="16">
        <f t="shared" si="2"/>
        <v>0</v>
      </c>
      <c r="I135" s="16">
        <v>0.12</v>
      </c>
      <c r="J135" s="17" t="s">
        <v>38</v>
      </c>
      <c r="K135" s="17" t="s">
        <v>25</v>
      </c>
      <c r="L135" s="17" t="s">
        <v>26</v>
      </c>
      <c r="M135" s="17" t="s">
        <v>85</v>
      </c>
      <c r="N135" s="17" t="s">
        <v>42</v>
      </c>
      <c r="O135" s="17" t="s">
        <v>53</v>
      </c>
      <c r="P135" s="17" t="s">
        <v>54</v>
      </c>
      <c r="Q135" s="17" t="s">
        <v>66</v>
      </c>
      <c r="R135" s="17">
        <v>39643</v>
      </c>
      <c r="S135" s="17" t="s">
        <v>526</v>
      </c>
      <c r="T135" s="17" t="s">
        <v>61</v>
      </c>
      <c r="U135" s="16">
        <f>datos_chargeback_2001_1!$V135/100</f>
        <v>0</v>
      </c>
      <c r="V135" s="17">
        <v>0</v>
      </c>
      <c r="W135" s="16">
        <f>datos_chargeback_2001_1!$X135/100</f>
        <v>396.43</v>
      </c>
      <c r="X135" s="17">
        <v>39643</v>
      </c>
      <c r="Y135" s="16">
        <f>datos_chargeback_2001_1!$Z135/100</f>
        <v>0</v>
      </c>
      <c r="Z135" s="17">
        <v>0</v>
      </c>
      <c r="AA135" s="17" t="s">
        <v>527</v>
      </c>
      <c r="AB135" s="17" t="s">
        <v>35</v>
      </c>
      <c r="AC135" s="20" t="s">
        <v>35</v>
      </c>
      <c r="AD135" s="16">
        <f>datos_chargeback_2001_1!$AE135/100</f>
        <v>0</v>
      </c>
      <c r="AE135" s="17">
        <v>0</v>
      </c>
      <c r="AF135" s="17" t="s">
        <v>50</v>
      </c>
    </row>
    <row r="136" spans="1:32" x14ac:dyDescent="0.3">
      <c r="A136" s="34" t="s">
        <v>528</v>
      </c>
      <c r="B136" s="3">
        <v>45061</v>
      </c>
      <c r="C136" s="3" t="str">
        <f>TEXT(Tabla10[[#This Row],[Fecha de transacción]],"DDDD")</f>
        <v>lunes</v>
      </c>
      <c r="D136" s="3">
        <v>45142</v>
      </c>
      <c r="E136" s="4">
        <f>datos_chargeback_2001_1!$D136-datos_chargeback_2001_1!$B136</f>
        <v>81</v>
      </c>
      <c r="F136" s="5">
        <f>datos_chargeback_2001_1!$G136/100</f>
        <v>844.49</v>
      </c>
      <c r="G136" s="6">
        <v>84449</v>
      </c>
      <c r="H136" s="5">
        <f t="shared" si="2"/>
        <v>0</v>
      </c>
      <c r="I136" s="5">
        <v>0</v>
      </c>
      <c r="J136" s="6" t="s">
        <v>24</v>
      </c>
      <c r="K136" s="6" t="s">
        <v>25</v>
      </c>
      <c r="L136" s="6" t="s">
        <v>26</v>
      </c>
      <c r="M136" s="6" t="s">
        <v>85</v>
      </c>
      <c r="N136" s="6" t="s">
        <v>42</v>
      </c>
      <c r="O136" s="6" t="s">
        <v>50</v>
      </c>
      <c r="P136" s="6" t="s">
        <v>30</v>
      </c>
      <c r="Q136" s="6" t="s">
        <v>31</v>
      </c>
      <c r="R136" s="6">
        <v>84449</v>
      </c>
      <c r="S136" s="6" t="s">
        <v>529</v>
      </c>
      <c r="T136" s="6" t="s">
        <v>61</v>
      </c>
      <c r="U136" s="5">
        <f>datos_chargeback_2001_1!$V136/100</f>
        <v>0</v>
      </c>
      <c r="V136" s="6">
        <v>0</v>
      </c>
      <c r="W136" s="5">
        <f>datos_chargeback_2001_1!$X136/100</f>
        <v>844.49</v>
      </c>
      <c r="X136" s="6">
        <v>84449</v>
      </c>
      <c r="Y136" s="5">
        <f>datos_chargeback_2001_1!$Z136/100</f>
        <v>0</v>
      </c>
      <c r="Z136" s="6">
        <v>0</v>
      </c>
      <c r="AA136" s="6" t="s">
        <v>530</v>
      </c>
      <c r="AB136" s="6" t="s">
        <v>35</v>
      </c>
      <c r="AC136" s="7" t="s">
        <v>35</v>
      </c>
      <c r="AD136" s="5">
        <f>datos_chargeback_2001_1!$AE136/100</f>
        <v>0</v>
      </c>
      <c r="AE136" s="6">
        <v>0</v>
      </c>
      <c r="AF136" s="6" t="s">
        <v>50</v>
      </c>
    </row>
    <row r="137" spans="1:32" x14ac:dyDescent="0.3">
      <c r="A137" s="36" t="s">
        <v>531</v>
      </c>
      <c r="B137" s="14">
        <v>45062</v>
      </c>
      <c r="C137" s="14" t="str">
        <f>TEXT(Tabla10[[#This Row],[Fecha de transacción]],"DDDD")</f>
        <v>martes</v>
      </c>
      <c r="D137" s="14">
        <v>45129</v>
      </c>
      <c r="E137" s="15">
        <f>datos_chargeback_2001_1!$D137-datos_chargeback_2001_1!$B137</f>
        <v>67</v>
      </c>
      <c r="F137" s="16">
        <f>datos_chargeback_2001_1!$G137/100</f>
        <v>110.59</v>
      </c>
      <c r="G137" s="17">
        <v>11059</v>
      </c>
      <c r="H137" s="16">
        <f t="shared" si="2"/>
        <v>0</v>
      </c>
      <c r="I137" s="16">
        <v>0</v>
      </c>
      <c r="J137" s="17" t="s">
        <v>38</v>
      </c>
      <c r="K137" s="17" t="s">
        <v>25</v>
      </c>
      <c r="L137" s="17" t="s">
        <v>26</v>
      </c>
      <c r="M137" s="17" t="s">
        <v>27</v>
      </c>
      <c r="N137" s="17" t="s">
        <v>28</v>
      </c>
      <c r="O137" s="17" t="s">
        <v>43</v>
      </c>
      <c r="P137" s="17" t="s">
        <v>54</v>
      </c>
      <c r="Q137" s="17" t="s">
        <v>75</v>
      </c>
      <c r="R137" s="17">
        <v>11059</v>
      </c>
      <c r="S137" s="17" t="s">
        <v>532</v>
      </c>
      <c r="T137" s="17" t="s">
        <v>33</v>
      </c>
      <c r="U137" s="16">
        <f>datos_chargeback_2001_1!$V137/100</f>
        <v>0</v>
      </c>
      <c r="V137" s="17">
        <v>0</v>
      </c>
      <c r="W137" s="16">
        <f>datos_chargeback_2001_1!$X137/100</f>
        <v>0</v>
      </c>
      <c r="X137" s="17">
        <v>0</v>
      </c>
      <c r="Y137" s="16">
        <f>datos_chargeback_2001_1!$Z137/100</f>
        <v>110.59</v>
      </c>
      <c r="Z137" s="17">
        <v>11059</v>
      </c>
      <c r="AA137" s="17" t="s">
        <v>533</v>
      </c>
      <c r="AB137" s="17" t="s">
        <v>48</v>
      </c>
      <c r="AC137" s="18">
        <v>45062</v>
      </c>
      <c r="AD137" s="16">
        <f>datos_chargeback_2001_1!$AE137/100</f>
        <v>97.41</v>
      </c>
      <c r="AE137" s="17">
        <v>9741</v>
      </c>
      <c r="AF137" s="17" t="s">
        <v>50</v>
      </c>
    </row>
    <row r="138" spans="1:32" x14ac:dyDescent="0.3">
      <c r="A138" s="34" t="s">
        <v>535</v>
      </c>
      <c r="B138" s="3">
        <v>45063</v>
      </c>
      <c r="C138" s="3" t="str">
        <f>TEXT(Tabla10[[#This Row],[Fecha de transacción]],"DDDD")</f>
        <v>miércoles</v>
      </c>
      <c r="D138" s="3">
        <v>45129</v>
      </c>
      <c r="E138" s="4">
        <f>datos_chargeback_2001_1!$D138-datos_chargeback_2001_1!$B138</f>
        <v>66</v>
      </c>
      <c r="F138" s="5">
        <f>datos_chargeback_2001_1!$G138/100</f>
        <v>387.25</v>
      </c>
      <c r="G138" s="6">
        <v>38725</v>
      </c>
      <c r="H138" s="5">
        <f t="shared" si="2"/>
        <v>0</v>
      </c>
      <c r="I138" s="5">
        <v>0.84</v>
      </c>
      <c r="J138" s="6" t="s">
        <v>24</v>
      </c>
      <c r="K138" s="6" t="s">
        <v>25</v>
      </c>
      <c r="L138" s="6" t="s">
        <v>74</v>
      </c>
      <c r="M138" s="6" t="s">
        <v>27</v>
      </c>
      <c r="N138" s="6" t="s">
        <v>28</v>
      </c>
      <c r="O138" s="6" t="s">
        <v>36</v>
      </c>
      <c r="P138" s="6" t="s">
        <v>54</v>
      </c>
      <c r="Q138" s="6" t="s">
        <v>44</v>
      </c>
      <c r="R138" s="6">
        <v>38725</v>
      </c>
      <c r="S138" s="6" t="s">
        <v>536</v>
      </c>
      <c r="T138" s="6" t="s">
        <v>33</v>
      </c>
      <c r="U138" s="5">
        <f>datos_chargeback_2001_1!$V138/100</f>
        <v>0</v>
      </c>
      <c r="V138" s="6">
        <v>0</v>
      </c>
      <c r="W138" s="5">
        <f>datos_chargeback_2001_1!$X138/100</f>
        <v>0</v>
      </c>
      <c r="X138" s="6">
        <v>0</v>
      </c>
      <c r="Y138" s="5">
        <f>datos_chargeback_2001_1!$Z138/100</f>
        <v>387.25</v>
      </c>
      <c r="Z138" s="6">
        <v>38725</v>
      </c>
      <c r="AA138" s="6" t="s">
        <v>537</v>
      </c>
      <c r="AB138" s="6" t="s">
        <v>35</v>
      </c>
      <c r="AC138" s="7" t="s">
        <v>35</v>
      </c>
      <c r="AD138" s="5">
        <f>datos_chargeback_2001_1!$AE138/100</f>
        <v>0</v>
      </c>
      <c r="AE138" s="6">
        <v>0</v>
      </c>
      <c r="AF138" s="6" t="s">
        <v>53</v>
      </c>
    </row>
    <row r="139" spans="1:32" x14ac:dyDescent="0.3">
      <c r="A139" s="34" t="s">
        <v>538</v>
      </c>
      <c r="B139" s="3">
        <v>45064</v>
      </c>
      <c r="C139" s="3" t="str">
        <f>TEXT(Tabla10[[#This Row],[Fecha de transacción]],"DDDD")</f>
        <v>jueves</v>
      </c>
      <c r="D139" s="3">
        <v>45140</v>
      </c>
      <c r="E139" s="4">
        <f>datos_chargeback_2001_1!$D139-datos_chargeback_2001_1!$B139</f>
        <v>76</v>
      </c>
      <c r="F139" s="5">
        <f>datos_chargeback_2001_1!$G139/100</f>
        <v>912.58</v>
      </c>
      <c r="G139" s="6">
        <v>91258</v>
      </c>
      <c r="H139" s="5">
        <f t="shared" si="2"/>
        <v>0</v>
      </c>
      <c r="I139" s="5">
        <v>1.18</v>
      </c>
      <c r="J139" s="6" t="s">
        <v>24</v>
      </c>
      <c r="K139" s="6" t="s">
        <v>25</v>
      </c>
      <c r="L139" s="6" t="s">
        <v>109</v>
      </c>
      <c r="M139" s="6" t="s">
        <v>27</v>
      </c>
      <c r="N139" s="6" t="s">
        <v>28</v>
      </c>
      <c r="O139" s="6" t="s">
        <v>114</v>
      </c>
      <c r="P139" s="6" t="s">
        <v>54</v>
      </c>
      <c r="Q139" s="6" t="s">
        <v>31</v>
      </c>
      <c r="R139" s="6">
        <v>91258</v>
      </c>
      <c r="S139" s="6" t="s">
        <v>539</v>
      </c>
      <c r="T139" s="6" t="s">
        <v>33</v>
      </c>
      <c r="U139" s="5">
        <f>datos_chargeback_2001_1!$V139/100</f>
        <v>0</v>
      </c>
      <c r="V139" s="6">
        <v>0</v>
      </c>
      <c r="W139" s="5">
        <f>datos_chargeback_2001_1!$X139/100</f>
        <v>0</v>
      </c>
      <c r="X139" s="6">
        <v>0</v>
      </c>
      <c r="Y139" s="5">
        <f>datos_chargeback_2001_1!$Z139/100</f>
        <v>912.58</v>
      </c>
      <c r="Z139" s="6">
        <v>91258</v>
      </c>
      <c r="AA139" s="6" t="s">
        <v>540</v>
      </c>
      <c r="AB139" s="6" t="s">
        <v>48</v>
      </c>
      <c r="AC139" s="8">
        <v>45064</v>
      </c>
      <c r="AD139" s="5">
        <f>datos_chargeback_2001_1!$AE139/100</f>
        <v>984.48</v>
      </c>
      <c r="AE139" s="6">
        <v>98448</v>
      </c>
      <c r="AF139" s="6" t="s">
        <v>53</v>
      </c>
    </row>
    <row r="140" spans="1:32" x14ac:dyDescent="0.3">
      <c r="A140" s="34" t="s">
        <v>542</v>
      </c>
      <c r="B140" s="3">
        <v>45065</v>
      </c>
      <c r="C140" s="3" t="str">
        <f>TEXT(Tabla10[[#This Row],[Fecha de transacción]],"DDDD")</f>
        <v>viernes</v>
      </c>
      <c r="D140" s="3">
        <v>45134</v>
      </c>
      <c r="E140" s="4">
        <f>datos_chargeback_2001_1!$D140-datos_chargeback_2001_1!$B140</f>
        <v>69</v>
      </c>
      <c r="F140" s="5">
        <f>datos_chargeback_2001_1!$G140/100</f>
        <v>977.82</v>
      </c>
      <c r="G140" s="6">
        <v>97782</v>
      </c>
      <c r="H140" s="5">
        <f t="shared" si="2"/>
        <v>0</v>
      </c>
      <c r="I140" s="5">
        <v>0</v>
      </c>
      <c r="J140" s="6" t="s">
        <v>38</v>
      </c>
      <c r="K140" s="6" t="s">
        <v>25</v>
      </c>
      <c r="L140" s="6" t="s">
        <v>40</v>
      </c>
      <c r="M140" s="6" t="s">
        <v>41</v>
      </c>
      <c r="N140" s="6" t="s">
        <v>42</v>
      </c>
      <c r="O140" s="6" t="s">
        <v>43</v>
      </c>
      <c r="P140" s="6" t="s">
        <v>30</v>
      </c>
      <c r="Q140" s="6" t="s">
        <v>31</v>
      </c>
      <c r="R140" s="6">
        <v>97782</v>
      </c>
      <c r="S140" s="6" t="s">
        <v>543</v>
      </c>
      <c r="T140" s="6" t="s">
        <v>61</v>
      </c>
      <c r="U140" s="5">
        <f>datos_chargeback_2001_1!$V140/100</f>
        <v>0</v>
      </c>
      <c r="V140" s="6">
        <v>0</v>
      </c>
      <c r="W140" s="5">
        <f>datos_chargeback_2001_1!$X140/100</f>
        <v>977.82</v>
      </c>
      <c r="X140" s="6">
        <v>97782</v>
      </c>
      <c r="Y140" s="5">
        <f>datos_chargeback_2001_1!$Z140/100</f>
        <v>0</v>
      </c>
      <c r="Z140" s="6">
        <v>0</v>
      </c>
      <c r="AA140" s="6" t="s">
        <v>544</v>
      </c>
      <c r="AB140" s="6" t="s">
        <v>48</v>
      </c>
      <c r="AC140" s="8">
        <v>45065</v>
      </c>
      <c r="AD140" s="5">
        <f>datos_chargeback_2001_1!$AE140/100</f>
        <v>787.45</v>
      </c>
      <c r="AE140" s="6">
        <v>78745</v>
      </c>
      <c r="AF140" s="6" t="s">
        <v>50</v>
      </c>
    </row>
    <row r="141" spans="1:32" x14ac:dyDescent="0.3">
      <c r="A141" s="36" t="s">
        <v>546</v>
      </c>
      <c r="B141" s="14">
        <v>45066</v>
      </c>
      <c r="C141" s="14" t="str">
        <f>TEXT(Tabla10[[#This Row],[Fecha de transacción]],"DDDD")</f>
        <v>sábado</v>
      </c>
      <c r="D141" s="14">
        <v>45143</v>
      </c>
      <c r="E141" s="15">
        <f>datos_chargeback_2001_1!$D141-datos_chargeback_2001_1!$B141</f>
        <v>77</v>
      </c>
      <c r="F141" s="16">
        <f>datos_chargeback_2001_1!$G141/100</f>
        <v>720.42</v>
      </c>
      <c r="G141" s="17">
        <v>72042</v>
      </c>
      <c r="H141" s="16">
        <f t="shared" si="2"/>
        <v>0</v>
      </c>
      <c r="I141" s="16">
        <v>0</v>
      </c>
      <c r="J141" s="17" t="s">
        <v>24</v>
      </c>
      <c r="K141" s="17" t="s">
        <v>25</v>
      </c>
      <c r="L141" s="17" t="s">
        <v>119</v>
      </c>
      <c r="M141" s="17" t="s">
        <v>41</v>
      </c>
      <c r="N141" s="17" t="s">
        <v>42</v>
      </c>
      <c r="O141" s="17" t="s">
        <v>36</v>
      </c>
      <c r="P141" s="17" t="s">
        <v>30</v>
      </c>
      <c r="Q141" s="17" t="s">
        <v>75</v>
      </c>
      <c r="R141" s="17">
        <v>72042</v>
      </c>
      <c r="S141" s="17" t="s">
        <v>547</v>
      </c>
      <c r="T141" s="17" t="s">
        <v>116</v>
      </c>
      <c r="U141" s="16">
        <f>datos_chargeback_2001_1!$V141/100</f>
        <v>720.42</v>
      </c>
      <c r="V141" s="17">
        <v>72042</v>
      </c>
      <c r="W141" s="16">
        <f>datos_chargeback_2001_1!$X141/100</f>
        <v>0</v>
      </c>
      <c r="X141" s="17">
        <v>0</v>
      </c>
      <c r="Y141" s="16">
        <f>datos_chargeback_2001_1!$Z141/100</f>
        <v>0</v>
      </c>
      <c r="Z141" s="17">
        <v>0</v>
      </c>
      <c r="AA141" s="17" t="s">
        <v>548</v>
      </c>
      <c r="AB141" s="17" t="s">
        <v>48</v>
      </c>
      <c r="AC141" s="18">
        <v>45066</v>
      </c>
      <c r="AD141" s="16">
        <f>datos_chargeback_2001_1!$AE141/100</f>
        <v>496.32</v>
      </c>
      <c r="AE141" s="17">
        <v>49632</v>
      </c>
      <c r="AF141" s="17" t="s">
        <v>50</v>
      </c>
    </row>
    <row r="142" spans="1:32" x14ac:dyDescent="0.3">
      <c r="A142" s="34" t="s">
        <v>550</v>
      </c>
      <c r="B142" s="3">
        <v>45067</v>
      </c>
      <c r="C142" s="3" t="str">
        <f>TEXT(Tabla10[[#This Row],[Fecha de transacción]],"DDDD")</f>
        <v>domingo</v>
      </c>
      <c r="D142" s="3">
        <v>45137</v>
      </c>
      <c r="E142" s="4">
        <f>datos_chargeback_2001_1!$D142-datos_chargeback_2001_1!$B142</f>
        <v>70</v>
      </c>
      <c r="F142" s="5">
        <f>datos_chargeback_2001_1!$G142/100</f>
        <v>167.71</v>
      </c>
      <c r="G142" s="6">
        <v>16771</v>
      </c>
      <c r="H142" s="5">
        <f t="shared" si="2"/>
        <v>0</v>
      </c>
      <c r="I142" s="5">
        <v>0</v>
      </c>
      <c r="J142" s="6" t="s">
        <v>24</v>
      </c>
      <c r="K142" s="6" t="s">
        <v>25</v>
      </c>
      <c r="L142" s="6" t="s">
        <v>119</v>
      </c>
      <c r="M142" s="6" t="s">
        <v>27</v>
      </c>
      <c r="N142" s="6" t="s">
        <v>42</v>
      </c>
      <c r="O142" s="6" t="s">
        <v>50</v>
      </c>
      <c r="P142" s="6" t="s">
        <v>54</v>
      </c>
      <c r="Q142" s="6" t="s">
        <v>31</v>
      </c>
      <c r="R142" s="6">
        <v>16771</v>
      </c>
      <c r="S142" s="6" t="s">
        <v>551</v>
      </c>
      <c r="T142" s="6" t="s">
        <v>116</v>
      </c>
      <c r="U142" s="5">
        <f>datos_chargeback_2001_1!$V142/100</f>
        <v>167.71</v>
      </c>
      <c r="V142" s="6">
        <v>16771</v>
      </c>
      <c r="W142" s="5">
        <f>datos_chargeback_2001_1!$X142/100</f>
        <v>0</v>
      </c>
      <c r="X142" s="6">
        <v>0</v>
      </c>
      <c r="Y142" s="5">
        <f>datos_chargeback_2001_1!$Z142/100</f>
        <v>0</v>
      </c>
      <c r="Z142" s="6">
        <v>0</v>
      </c>
      <c r="AA142" s="6" t="s">
        <v>552</v>
      </c>
      <c r="AB142" s="6" t="s">
        <v>35</v>
      </c>
      <c r="AC142" s="7" t="s">
        <v>35</v>
      </c>
      <c r="AD142" s="5">
        <f>datos_chargeback_2001_1!$AE142/100</f>
        <v>0</v>
      </c>
      <c r="AE142" s="6">
        <v>0</v>
      </c>
      <c r="AF142" s="6" t="s">
        <v>29</v>
      </c>
    </row>
    <row r="143" spans="1:32" x14ac:dyDescent="0.3">
      <c r="A143" s="36" t="s">
        <v>553</v>
      </c>
      <c r="B143" s="14">
        <v>45068</v>
      </c>
      <c r="C143" s="14" t="str">
        <f>TEXT(Tabla10[[#This Row],[Fecha de transacción]],"DDDD")</f>
        <v>lunes</v>
      </c>
      <c r="D143" s="14">
        <v>45152</v>
      </c>
      <c r="E143" s="15">
        <f>datos_chargeback_2001_1!$D143-datos_chargeback_2001_1!$B143</f>
        <v>84</v>
      </c>
      <c r="F143" s="16">
        <f>datos_chargeback_2001_1!$G143/100</f>
        <v>923.83</v>
      </c>
      <c r="G143" s="17">
        <v>92383</v>
      </c>
      <c r="H143" s="16">
        <f t="shared" si="2"/>
        <v>0</v>
      </c>
      <c r="I143" s="16">
        <v>1.43</v>
      </c>
      <c r="J143" s="17" t="s">
        <v>24</v>
      </c>
      <c r="K143" s="17" t="s">
        <v>25</v>
      </c>
      <c r="L143" s="17" t="s">
        <v>109</v>
      </c>
      <c r="M143" s="17" t="s">
        <v>93</v>
      </c>
      <c r="N143" s="17" t="s">
        <v>42</v>
      </c>
      <c r="O143" s="17" t="s">
        <v>36</v>
      </c>
      <c r="P143" s="17" t="s">
        <v>30</v>
      </c>
      <c r="Q143" s="17" t="s">
        <v>44</v>
      </c>
      <c r="R143" s="17">
        <v>92383</v>
      </c>
      <c r="S143" s="17" t="s">
        <v>554</v>
      </c>
      <c r="T143" s="17" t="s">
        <v>61</v>
      </c>
      <c r="U143" s="16">
        <f>datos_chargeback_2001_1!$V143/100</f>
        <v>0</v>
      </c>
      <c r="V143" s="17">
        <v>0</v>
      </c>
      <c r="W143" s="16">
        <f>datos_chargeback_2001_1!$X143/100</f>
        <v>923.83</v>
      </c>
      <c r="X143" s="17">
        <v>92383</v>
      </c>
      <c r="Y143" s="16">
        <f>datos_chargeback_2001_1!$Z143/100</f>
        <v>0</v>
      </c>
      <c r="Z143" s="17">
        <v>0</v>
      </c>
      <c r="AA143" s="17" t="s">
        <v>555</v>
      </c>
      <c r="AB143" s="17" t="s">
        <v>48</v>
      </c>
      <c r="AC143" s="18">
        <v>45068</v>
      </c>
      <c r="AD143" s="16">
        <f>datos_chargeback_2001_1!$AE143/100</f>
        <v>85.71</v>
      </c>
      <c r="AE143" s="17">
        <v>8571</v>
      </c>
      <c r="AF143" s="17" t="s">
        <v>36</v>
      </c>
    </row>
    <row r="144" spans="1:32" x14ac:dyDescent="0.3">
      <c r="A144" s="34" t="s">
        <v>557</v>
      </c>
      <c r="B144" s="3">
        <v>45069</v>
      </c>
      <c r="C144" s="3" t="str">
        <f>TEXT(Tabla10[[#This Row],[Fecha de transacción]],"DDDD")</f>
        <v>martes</v>
      </c>
      <c r="D144" s="3">
        <v>45152</v>
      </c>
      <c r="E144" s="4">
        <f>datos_chargeback_2001_1!$D144-datos_chargeback_2001_1!$B144</f>
        <v>83</v>
      </c>
      <c r="F144" s="5">
        <f>datos_chargeback_2001_1!$G144/100</f>
        <v>7.87</v>
      </c>
      <c r="G144" s="6">
        <v>787</v>
      </c>
      <c r="H144" s="5">
        <f t="shared" si="2"/>
        <v>0</v>
      </c>
      <c r="I144" s="5">
        <v>1.29</v>
      </c>
      <c r="J144" s="6" t="s">
        <v>38</v>
      </c>
      <c r="K144" s="6" t="s">
        <v>25</v>
      </c>
      <c r="L144" s="6" t="s">
        <v>119</v>
      </c>
      <c r="M144" s="6" t="s">
        <v>85</v>
      </c>
      <c r="N144" s="6" t="s">
        <v>42</v>
      </c>
      <c r="O144" s="6" t="s">
        <v>70</v>
      </c>
      <c r="P144" s="6" t="s">
        <v>54</v>
      </c>
      <c r="Q144" s="6" t="s">
        <v>44</v>
      </c>
      <c r="R144" s="6">
        <v>7870</v>
      </c>
      <c r="S144" s="6" t="s">
        <v>558</v>
      </c>
      <c r="T144" s="6" t="s">
        <v>46</v>
      </c>
      <c r="U144" s="5">
        <f>datos_chargeback_2001_1!$V144/100</f>
        <v>78.7</v>
      </c>
      <c r="V144" s="6">
        <v>7870</v>
      </c>
      <c r="W144" s="5">
        <f>datos_chargeback_2001_1!$X144/100</f>
        <v>0</v>
      </c>
      <c r="X144" s="6">
        <v>0</v>
      </c>
      <c r="Y144" s="5">
        <f>datos_chargeback_2001_1!$Z144/100</f>
        <v>0</v>
      </c>
      <c r="Z144" s="6">
        <v>0</v>
      </c>
      <c r="AA144" s="6" t="s">
        <v>559</v>
      </c>
      <c r="AB144" s="6" t="s">
        <v>48</v>
      </c>
      <c r="AC144" s="8">
        <v>45069</v>
      </c>
      <c r="AD144" s="5">
        <f>datos_chargeback_2001_1!$AE144/100</f>
        <v>65.73</v>
      </c>
      <c r="AE144" s="6">
        <v>6573</v>
      </c>
      <c r="AF144" s="6" t="s">
        <v>53</v>
      </c>
    </row>
    <row r="145" spans="1:32" x14ac:dyDescent="0.3">
      <c r="A145" s="34" t="s">
        <v>561</v>
      </c>
      <c r="B145" s="3">
        <v>45070</v>
      </c>
      <c r="C145" s="3" t="str">
        <f>TEXT(Tabla10[[#This Row],[Fecha de transacción]],"DDDD")</f>
        <v>miércoles</v>
      </c>
      <c r="D145" s="3">
        <v>45140</v>
      </c>
      <c r="E145" s="4">
        <f>datos_chargeback_2001_1!$D145-datos_chargeback_2001_1!$B145</f>
        <v>70</v>
      </c>
      <c r="F145" s="5">
        <f>datos_chargeback_2001_1!$G145/100</f>
        <v>556.14</v>
      </c>
      <c r="G145" s="6">
        <v>55614</v>
      </c>
      <c r="H145" s="5">
        <f t="shared" si="2"/>
        <v>0</v>
      </c>
      <c r="I145" s="5">
        <v>1.23</v>
      </c>
      <c r="J145" s="6" t="s">
        <v>38</v>
      </c>
      <c r="K145" s="6" t="s">
        <v>25</v>
      </c>
      <c r="L145" s="6" t="s">
        <v>26</v>
      </c>
      <c r="M145" s="6" t="s">
        <v>41</v>
      </c>
      <c r="N145" s="6" t="s">
        <v>42</v>
      </c>
      <c r="O145" s="6" t="s">
        <v>53</v>
      </c>
      <c r="P145" s="6" t="s">
        <v>30</v>
      </c>
      <c r="Q145" s="6" t="s">
        <v>31</v>
      </c>
      <c r="R145" s="6">
        <v>55614</v>
      </c>
      <c r="S145" s="6" t="s">
        <v>562</v>
      </c>
      <c r="T145" s="6" t="s">
        <v>46</v>
      </c>
      <c r="U145" s="5">
        <f>datos_chargeback_2001_1!$V145/100</f>
        <v>556.14</v>
      </c>
      <c r="V145" s="6">
        <v>55614</v>
      </c>
      <c r="W145" s="5">
        <f>datos_chargeback_2001_1!$X145/100</f>
        <v>0</v>
      </c>
      <c r="X145" s="6">
        <v>0</v>
      </c>
      <c r="Y145" s="5">
        <f>datos_chargeback_2001_1!$Z145/100</f>
        <v>0</v>
      </c>
      <c r="Z145" s="6">
        <v>0</v>
      </c>
      <c r="AA145" s="6" t="s">
        <v>563</v>
      </c>
      <c r="AB145" s="6" t="s">
        <v>35</v>
      </c>
      <c r="AC145" s="7" t="s">
        <v>35</v>
      </c>
      <c r="AD145" s="5">
        <f>datos_chargeback_2001_1!$AE145/100</f>
        <v>0</v>
      </c>
      <c r="AE145" s="6">
        <v>0</v>
      </c>
      <c r="AF145" s="6" t="s">
        <v>36</v>
      </c>
    </row>
    <row r="146" spans="1:32" x14ac:dyDescent="0.3">
      <c r="A146" s="34" t="s">
        <v>564</v>
      </c>
      <c r="B146" s="3">
        <v>45071</v>
      </c>
      <c r="C146" s="3" t="str">
        <f>TEXT(Tabla10[[#This Row],[Fecha de transacción]],"DDDD")</f>
        <v>jueves</v>
      </c>
      <c r="D146" s="3">
        <v>45141</v>
      </c>
      <c r="E146" s="4">
        <f>datos_chargeback_2001_1!$D146-datos_chargeback_2001_1!$B146</f>
        <v>70</v>
      </c>
      <c r="F146" s="5">
        <f>datos_chargeback_2001_1!$G146/100</f>
        <v>483.85</v>
      </c>
      <c r="G146" s="6">
        <v>48385</v>
      </c>
      <c r="H146" s="5">
        <f t="shared" si="2"/>
        <v>0</v>
      </c>
      <c r="I146" s="5">
        <v>1.1100000000000001</v>
      </c>
      <c r="J146" s="6" t="s">
        <v>38</v>
      </c>
      <c r="K146" s="6" t="s">
        <v>25</v>
      </c>
      <c r="L146" s="6" t="s">
        <v>119</v>
      </c>
      <c r="M146" s="6" t="s">
        <v>27</v>
      </c>
      <c r="N146" s="6" t="s">
        <v>42</v>
      </c>
      <c r="O146" s="6" t="s">
        <v>70</v>
      </c>
      <c r="P146" s="6" t="s">
        <v>30</v>
      </c>
      <c r="Q146" s="6" t="s">
        <v>55</v>
      </c>
      <c r="R146" s="6">
        <v>48385</v>
      </c>
      <c r="S146" s="6" t="s">
        <v>565</v>
      </c>
      <c r="T146" s="6" t="s">
        <v>46</v>
      </c>
      <c r="U146" s="5">
        <f>datos_chargeback_2001_1!$V146/100</f>
        <v>483.85</v>
      </c>
      <c r="V146" s="6">
        <v>48385</v>
      </c>
      <c r="W146" s="5">
        <f>datos_chargeback_2001_1!$X146/100</f>
        <v>0</v>
      </c>
      <c r="X146" s="6">
        <v>0</v>
      </c>
      <c r="Y146" s="5">
        <f>datos_chargeback_2001_1!$Z146/100</f>
        <v>0</v>
      </c>
      <c r="Z146" s="6">
        <v>0</v>
      </c>
      <c r="AA146" s="6" t="s">
        <v>566</v>
      </c>
      <c r="AB146" s="6" t="s">
        <v>48</v>
      </c>
      <c r="AC146" s="8">
        <v>45071</v>
      </c>
      <c r="AD146" s="5">
        <f>datos_chargeback_2001_1!$AE146/100</f>
        <v>658.23</v>
      </c>
      <c r="AE146" s="6">
        <v>65823</v>
      </c>
      <c r="AF146" s="6" t="s">
        <v>53</v>
      </c>
    </row>
    <row r="147" spans="1:32" x14ac:dyDescent="0.3">
      <c r="A147" s="36" t="s">
        <v>568</v>
      </c>
      <c r="B147" s="14">
        <v>45072</v>
      </c>
      <c r="C147" s="14" t="str">
        <f>TEXT(Tabla10[[#This Row],[Fecha de transacción]],"DDDD")</f>
        <v>viernes</v>
      </c>
      <c r="D147" s="14">
        <v>45144</v>
      </c>
      <c r="E147" s="15">
        <f>datos_chargeback_2001_1!$D147-datos_chargeback_2001_1!$B147</f>
        <v>72</v>
      </c>
      <c r="F147" s="16">
        <f>datos_chargeback_2001_1!$G147/100</f>
        <v>243.91</v>
      </c>
      <c r="G147" s="17">
        <v>24391</v>
      </c>
      <c r="H147" s="16">
        <f t="shared" si="2"/>
        <v>0</v>
      </c>
      <c r="I147" s="16">
        <v>0</v>
      </c>
      <c r="J147" s="17" t="s">
        <v>24</v>
      </c>
      <c r="K147" s="17" t="s">
        <v>25</v>
      </c>
      <c r="L147" s="17" t="s">
        <v>109</v>
      </c>
      <c r="M147" s="17" t="s">
        <v>59</v>
      </c>
      <c r="N147" s="17" t="s">
        <v>42</v>
      </c>
      <c r="O147" s="17" t="s">
        <v>64</v>
      </c>
      <c r="P147" s="17" t="s">
        <v>30</v>
      </c>
      <c r="Q147" s="17" t="s">
        <v>55</v>
      </c>
      <c r="R147" s="17">
        <v>24391</v>
      </c>
      <c r="S147" s="17" t="s">
        <v>569</v>
      </c>
      <c r="T147" s="17" t="s">
        <v>61</v>
      </c>
      <c r="U147" s="16">
        <f>datos_chargeback_2001_1!$V147/100</f>
        <v>0</v>
      </c>
      <c r="V147" s="17">
        <v>0</v>
      </c>
      <c r="W147" s="16">
        <f>datos_chargeback_2001_1!$X147/100</f>
        <v>243.91</v>
      </c>
      <c r="X147" s="17">
        <v>24391</v>
      </c>
      <c r="Y147" s="16">
        <f>datos_chargeback_2001_1!$Z147/100</f>
        <v>0</v>
      </c>
      <c r="Z147" s="17">
        <v>0</v>
      </c>
      <c r="AA147" s="17" t="s">
        <v>570</v>
      </c>
      <c r="AB147" s="17" t="s">
        <v>35</v>
      </c>
      <c r="AC147" s="20" t="s">
        <v>35</v>
      </c>
      <c r="AD147" s="16">
        <f>datos_chargeback_2001_1!$AE147/100</f>
        <v>0</v>
      </c>
      <c r="AE147" s="17">
        <v>0</v>
      </c>
      <c r="AF147" s="17" t="s">
        <v>64</v>
      </c>
    </row>
    <row r="148" spans="1:32" x14ac:dyDescent="0.3">
      <c r="A148" s="34" t="s">
        <v>571</v>
      </c>
      <c r="B148" s="3">
        <v>45073</v>
      </c>
      <c r="C148" s="3" t="str">
        <f>TEXT(Tabla10[[#This Row],[Fecha de transacción]],"DDDD")</f>
        <v>sábado</v>
      </c>
      <c r="D148" s="3">
        <v>45150</v>
      </c>
      <c r="E148" s="4">
        <f>datos_chargeback_2001_1!$D148-datos_chargeback_2001_1!$B148</f>
        <v>77</v>
      </c>
      <c r="F148" s="5">
        <f>datos_chargeback_2001_1!$G148/100</f>
        <v>224.97</v>
      </c>
      <c r="G148" s="6">
        <v>22497</v>
      </c>
      <c r="H148" s="5">
        <f t="shared" si="2"/>
        <v>0</v>
      </c>
      <c r="I148" s="5">
        <v>0</v>
      </c>
      <c r="J148" s="6" t="s">
        <v>38</v>
      </c>
      <c r="K148" s="6" t="s">
        <v>25</v>
      </c>
      <c r="L148" s="6" t="s">
        <v>109</v>
      </c>
      <c r="M148" s="6" t="s">
        <v>41</v>
      </c>
      <c r="N148" s="6" t="s">
        <v>42</v>
      </c>
      <c r="O148" s="6" t="s">
        <v>53</v>
      </c>
      <c r="P148" s="6" t="s">
        <v>30</v>
      </c>
      <c r="Q148" s="6" t="s">
        <v>44</v>
      </c>
      <c r="R148" s="6">
        <v>22497</v>
      </c>
      <c r="S148" s="6" t="s">
        <v>572</v>
      </c>
      <c r="T148" s="6" t="s">
        <v>46</v>
      </c>
      <c r="U148" s="5">
        <f>datos_chargeback_2001_1!$V148/100</f>
        <v>224.97</v>
      </c>
      <c r="V148" s="6">
        <v>22497</v>
      </c>
      <c r="W148" s="5">
        <f>datos_chargeback_2001_1!$X148/100</f>
        <v>0</v>
      </c>
      <c r="X148" s="6">
        <v>0</v>
      </c>
      <c r="Y148" s="5">
        <f>datos_chargeback_2001_1!$Z148/100</f>
        <v>0</v>
      </c>
      <c r="Z148" s="6">
        <v>0</v>
      </c>
      <c r="AA148" s="6" t="s">
        <v>573</v>
      </c>
      <c r="AB148" s="6" t="s">
        <v>35</v>
      </c>
      <c r="AC148" s="7" t="s">
        <v>35</v>
      </c>
      <c r="AD148" s="5">
        <f>datos_chargeback_2001_1!$AE148/100</f>
        <v>0</v>
      </c>
      <c r="AE148" s="6">
        <v>0</v>
      </c>
      <c r="AF148" s="6" t="s">
        <v>64</v>
      </c>
    </row>
    <row r="149" spans="1:32" x14ac:dyDescent="0.3">
      <c r="A149" s="36" t="s">
        <v>574</v>
      </c>
      <c r="B149" s="14">
        <v>45074</v>
      </c>
      <c r="C149" s="14" t="str">
        <f>TEXT(Tabla10[[#This Row],[Fecha de transacción]],"DDDD")</f>
        <v>domingo</v>
      </c>
      <c r="D149" s="14">
        <v>45138</v>
      </c>
      <c r="E149" s="15">
        <f>datos_chargeback_2001_1!$D149-datos_chargeback_2001_1!$B149</f>
        <v>64</v>
      </c>
      <c r="F149" s="16">
        <f>datos_chargeback_2001_1!$G149/100</f>
        <v>692.26</v>
      </c>
      <c r="G149" s="17">
        <v>69226</v>
      </c>
      <c r="H149" s="16">
        <f t="shared" si="2"/>
        <v>0</v>
      </c>
      <c r="I149" s="16">
        <v>0</v>
      </c>
      <c r="J149" s="17" t="s">
        <v>24</v>
      </c>
      <c r="K149" s="17" t="s">
        <v>25</v>
      </c>
      <c r="L149" s="17" t="s">
        <v>26</v>
      </c>
      <c r="M149" s="17" t="s">
        <v>27</v>
      </c>
      <c r="N149" s="17" t="s">
        <v>42</v>
      </c>
      <c r="O149" s="17" t="s">
        <v>64</v>
      </c>
      <c r="P149" s="17" t="s">
        <v>54</v>
      </c>
      <c r="Q149" s="17" t="s">
        <v>44</v>
      </c>
      <c r="R149" s="17">
        <v>69226</v>
      </c>
      <c r="S149" s="17" t="s">
        <v>575</v>
      </c>
      <c r="T149" s="17" t="s">
        <v>46</v>
      </c>
      <c r="U149" s="16">
        <f>datos_chargeback_2001_1!$V149/100</f>
        <v>692.26</v>
      </c>
      <c r="V149" s="17">
        <v>69226</v>
      </c>
      <c r="W149" s="16">
        <f>datos_chargeback_2001_1!$X149/100</f>
        <v>0</v>
      </c>
      <c r="X149" s="17">
        <v>0</v>
      </c>
      <c r="Y149" s="16">
        <f>datos_chargeback_2001_1!$Z149/100</f>
        <v>0</v>
      </c>
      <c r="Z149" s="17">
        <v>0</v>
      </c>
      <c r="AA149" s="17" t="s">
        <v>576</v>
      </c>
      <c r="AB149" s="17" t="s">
        <v>48</v>
      </c>
      <c r="AC149" s="18">
        <v>45074</v>
      </c>
      <c r="AD149" s="16">
        <f>datos_chargeback_2001_1!$AE149/100</f>
        <v>856.94</v>
      </c>
      <c r="AE149" s="17">
        <v>85694</v>
      </c>
      <c r="AF149" s="17" t="s">
        <v>29</v>
      </c>
    </row>
    <row r="150" spans="1:32" x14ac:dyDescent="0.3">
      <c r="A150" s="35" t="s">
        <v>578</v>
      </c>
      <c r="B150" s="9">
        <v>45075</v>
      </c>
      <c r="C150" s="9" t="str">
        <f>TEXT(Tabla10[[#This Row],[Fecha de transacción]],"DDDD")</f>
        <v>lunes</v>
      </c>
      <c r="D150" s="9">
        <v>45154</v>
      </c>
      <c r="E150" s="10">
        <f>datos_chargeback_2001_1!$D150-datos_chargeback_2001_1!$B150</f>
        <v>79</v>
      </c>
      <c r="F150" s="11">
        <f>datos_chargeback_2001_1!$G150/100</f>
        <v>674.36</v>
      </c>
      <c r="G150" s="12">
        <v>67436</v>
      </c>
      <c r="H150" s="11">
        <f t="shared" si="2"/>
        <v>0</v>
      </c>
      <c r="I150" s="11">
        <v>0.92</v>
      </c>
      <c r="J150" s="12" t="s">
        <v>24</v>
      </c>
      <c r="K150" s="12" t="s">
        <v>25</v>
      </c>
      <c r="L150" s="12" t="s">
        <v>80</v>
      </c>
      <c r="M150" s="12" t="s">
        <v>93</v>
      </c>
      <c r="N150" s="12" t="s">
        <v>42</v>
      </c>
      <c r="O150" s="12" t="s">
        <v>64</v>
      </c>
      <c r="P150" s="12" t="s">
        <v>30</v>
      </c>
      <c r="Q150" s="12" t="s">
        <v>31</v>
      </c>
      <c r="R150" s="12">
        <v>67436</v>
      </c>
      <c r="S150" s="12" t="s">
        <v>579</v>
      </c>
      <c r="T150" s="12" t="s">
        <v>116</v>
      </c>
      <c r="U150" s="11">
        <f>datos_chargeback_2001_1!$V150/100</f>
        <v>674.36</v>
      </c>
      <c r="V150" s="12">
        <v>67436</v>
      </c>
      <c r="W150" s="11">
        <f>datos_chargeback_2001_1!$X150/100</f>
        <v>0</v>
      </c>
      <c r="X150" s="12">
        <v>0</v>
      </c>
      <c r="Y150" s="11">
        <f>datos_chargeback_2001_1!$Z150/100</f>
        <v>0</v>
      </c>
      <c r="Z150" s="12">
        <v>0</v>
      </c>
      <c r="AA150" s="12" t="s">
        <v>580</v>
      </c>
      <c r="AB150" s="12" t="s">
        <v>48</v>
      </c>
      <c r="AC150" s="19">
        <v>45075</v>
      </c>
      <c r="AD150" s="11">
        <f>datos_chargeback_2001_1!$AE150/100</f>
        <v>933.69</v>
      </c>
      <c r="AE150" s="12">
        <v>93369</v>
      </c>
      <c r="AF150" s="12" t="s">
        <v>29</v>
      </c>
    </row>
    <row r="151" spans="1:32" x14ac:dyDescent="0.3">
      <c r="A151" s="34" t="s">
        <v>582</v>
      </c>
      <c r="B151" s="3">
        <v>45076</v>
      </c>
      <c r="C151" s="3" t="str">
        <f>TEXT(Tabla10[[#This Row],[Fecha de transacción]],"DDDD")</f>
        <v>martes</v>
      </c>
      <c r="D151" s="3">
        <v>45137</v>
      </c>
      <c r="E151" s="4">
        <f>datos_chargeback_2001_1!$D151-datos_chargeback_2001_1!$B151</f>
        <v>61</v>
      </c>
      <c r="F151" s="5">
        <f>datos_chargeback_2001_1!$G151/100</f>
        <v>407.81</v>
      </c>
      <c r="G151" s="6">
        <v>40781</v>
      </c>
      <c r="H151" s="5">
        <f t="shared" si="2"/>
        <v>0</v>
      </c>
      <c r="I151" s="5">
        <v>0</v>
      </c>
      <c r="J151" s="6" t="s">
        <v>38</v>
      </c>
      <c r="K151" s="6" t="s">
        <v>25</v>
      </c>
      <c r="L151" s="6" t="s">
        <v>109</v>
      </c>
      <c r="M151" s="6" t="s">
        <v>41</v>
      </c>
      <c r="N151" s="6" t="s">
        <v>42</v>
      </c>
      <c r="O151" s="6" t="s">
        <v>29</v>
      </c>
      <c r="P151" s="6" t="s">
        <v>30</v>
      </c>
      <c r="Q151" s="6" t="s">
        <v>66</v>
      </c>
      <c r="R151" s="6">
        <v>40781</v>
      </c>
      <c r="S151" s="6" t="s">
        <v>583</v>
      </c>
      <c r="T151" s="6" t="s">
        <v>46</v>
      </c>
      <c r="U151" s="5">
        <f>datos_chargeback_2001_1!$V151/100</f>
        <v>407.81</v>
      </c>
      <c r="V151" s="6">
        <v>40781</v>
      </c>
      <c r="W151" s="5">
        <f>datos_chargeback_2001_1!$X151/100</f>
        <v>0</v>
      </c>
      <c r="X151" s="6">
        <v>0</v>
      </c>
      <c r="Y151" s="5">
        <f>datos_chargeback_2001_1!$Z151/100</f>
        <v>0</v>
      </c>
      <c r="Z151" s="6">
        <v>0</v>
      </c>
      <c r="AA151" s="6" t="s">
        <v>584</v>
      </c>
      <c r="AB151" s="6" t="s">
        <v>48</v>
      </c>
      <c r="AC151" s="8">
        <v>45076</v>
      </c>
      <c r="AD151" s="5">
        <f>datos_chargeback_2001_1!$AE151/100</f>
        <v>69.11</v>
      </c>
      <c r="AE151" s="6">
        <v>6911</v>
      </c>
      <c r="AF151" s="6" t="s">
        <v>53</v>
      </c>
    </row>
    <row r="152" spans="1:32" x14ac:dyDescent="0.3">
      <c r="A152" s="35" t="s">
        <v>586</v>
      </c>
      <c r="B152" s="9">
        <v>45077</v>
      </c>
      <c r="C152" s="9" t="str">
        <f>TEXT(Tabla10[[#This Row],[Fecha de transacción]],"DDDD")</f>
        <v>miércoles</v>
      </c>
      <c r="D152" s="9">
        <v>45160</v>
      </c>
      <c r="E152" s="10">
        <f>datos_chargeback_2001_1!$D152-datos_chargeback_2001_1!$B152</f>
        <v>83</v>
      </c>
      <c r="F152" s="11">
        <f>datos_chargeback_2001_1!$G152/100</f>
        <v>567.58000000000004</v>
      </c>
      <c r="G152" s="12">
        <v>56758</v>
      </c>
      <c r="H152" s="11">
        <f t="shared" si="2"/>
        <v>0</v>
      </c>
      <c r="I152" s="11">
        <v>0</v>
      </c>
      <c r="J152" s="12" t="s">
        <v>38</v>
      </c>
      <c r="K152" s="12" t="s">
        <v>25</v>
      </c>
      <c r="L152" s="12" t="s">
        <v>80</v>
      </c>
      <c r="M152" s="12" t="s">
        <v>85</v>
      </c>
      <c r="N152" s="12" t="s">
        <v>42</v>
      </c>
      <c r="O152" s="12" t="s">
        <v>43</v>
      </c>
      <c r="P152" s="12" t="s">
        <v>30</v>
      </c>
      <c r="Q152" s="12" t="s">
        <v>44</v>
      </c>
      <c r="R152" s="12">
        <v>56758</v>
      </c>
      <c r="S152" s="12" t="s">
        <v>587</v>
      </c>
      <c r="T152" s="12" t="s">
        <v>61</v>
      </c>
      <c r="U152" s="11">
        <f>datos_chargeback_2001_1!$V152/100</f>
        <v>0</v>
      </c>
      <c r="V152" s="12">
        <v>0</v>
      </c>
      <c r="W152" s="11">
        <f>datos_chargeback_2001_1!$X152/100</f>
        <v>567.58000000000004</v>
      </c>
      <c r="X152" s="12">
        <v>56758</v>
      </c>
      <c r="Y152" s="11">
        <f>datos_chargeback_2001_1!$Z152/100</f>
        <v>0</v>
      </c>
      <c r="Z152" s="12">
        <v>0</v>
      </c>
      <c r="AA152" s="12" t="s">
        <v>588</v>
      </c>
      <c r="AB152" s="12" t="s">
        <v>48</v>
      </c>
      <c r="AC152" s="19">
        <v>45077</v>
      </c>
      <c r="AD152" s="11">
        <f>datos_chargeback_2001_1!$AE152/100</f>
        <v>210.51</v>
      </c>
      <c r="AE152" s="12">
        <v>21051</v>
      </c>
      <c r="AF152" s="12" t="s">
        <v>29</v>
      </c>
    </row>
    <row r="153" spans="1:32" x14ac:dyDescent="0.3">
      <c r="A153" s="34" t="s">
        <v>590</v>
      </c>
      <c r="B153" s="3">
        <v>45078</v>
      </c>
      <c r="C153" s="3" t="str">
        <f>TEXT(Tabla10[[#This Row],[Fecha de transacción]],"DDDD")</f>
        <v>jueves</v>
      </c>
      <c r="D153" s="3">
        <v>45156</v>
      </c>
      <c r="E153" s="4">
        <f>datos_chargeback_2001_1!$D153-datos_chargeback_2001_1!$B153</f>
        <v>78</v>
      </c>
      <c r="F153" s="5">
        <f>datos_chargeback_2001_1!$G153/100</f>
        <v>83.43</v>
      </c>
      <c r="G153" s="6">
        <v>8343</v>
      </c>
      <c r="H153" s="5">
        <f t="shared" si="2"/>
        <v>0</v>
      </c>
      <c r="I153" s="5">
        <v>1.1299999999999999</v>
      </c>
      <c r="J153" s="6" t="s">
        <v>38</v>
      </c>
      <c r="K153" s="6" t="s">
        <v>25</v>
      </c>
      <c r="L153" s="6" t="s">
        <v>26</v>
      </c>
      <c r="M153" s="6" t="s">
        <v>59</v>
      </c>
      <c r="N153" s="6" t="s">
        <v>28</v>
      </c>
      <c r="O153" s="6" t="s">
        <v>114</v>
      </c>
      <c r="P153" s="6" t="s">
        <v>30</v>
      </c>
      <c r="Q153" s="6" t="s">
        <v>66</v>
      </c>
      <c r="R153" s="6">
        <v>8343</v>
      </c>
      <c r="S153" s="6" t="s">
        <v>591</v>
      </c>
      <c r="T153" s="6" t="s">
        <v>33</v>
      </c>
      <c r="U153" s="5">
        <f>datos_chargeback_2001_1!$V153/100</f>
        <v>0</v>
      </c>
      <c r="V153" s="6">
        <v>0</v>
      </c>
      <c r="W153" s="5">
        <f>datos_chargeback_2001_1!$X153/100</f>
        <v>0</v>
      </c>
      <c r="X153" s="6">
        <v>0</v>
      </c>
      <c r="Y153" s="5">
        <f>datos_chargeback_2001_1!$Z153/100</f>
        <v>83.43</v>
      </c>
      <c r="Z153" s="6">
        <v>8343</v>
      </c>
      <c r="AA153" s="6" t="s">
        <v>592</v>
      </c>
      <c r="AB153" s="6" t="s">
        <v>35</v>
      </c>
      <c r="AC153" s="7" t="s">
        <v>35</v>
      </c>
      <c r="AD153" s="5">
        <f>datos_chargeback_2001_1!$AE153/100</f>
        <v>0</v>
      </c>
      <c r="AE153" s="6">
        <v>0</v>
      </c>
      <c r="AF153" s="6" t="s">
        <v>50</v>
      </c>
    </row>
    <row r="154" spans="1:32" x14ac:dyDescent="0.3">
      <c r="A154" s="34" t="s">
        <v>593</v>
      </c>
      <c r="B154" s="3">
        <v>45079</v>
      </c>
      <c r="C154" s="3" t="str">
        <f>TEXT(Tabla10[[#This Row],[Fecha de transacción]],"DDDD")</f>
        <v>viernes</v>
      </c>
      <c r="D154" s="3">
        <v>45159</v>
      </c>
      <c r="E154" s="4">
        <f>datos_chargeback_2001_1!$D154-datos_chargeback_2001_1!$B154</f>
        <v>80</v>
      </c>
      <c r="F154" s="5">
        <f>datos_chargeback_2001_1!$G154/100</f>
        <v>733.66</v>
      </c>
      <c r="G154" s="6">
        <v>73366</v>
      </c>
      <c r="H154" s="5">
        <f t="shared" si="2"/>
        <v>0</v>
      </c>
      <c r="I154" s="5">
        <v>0</v>
      </c>
      <c r="J154" s="6" t="s">
        <v>38</v>
      </c>
      <c r="K154" s="6" t="s">
        <v>25</v>
      </c>
      <c r="L154" s="6" t="s">
        <v>26</v>
      </c>
      <c r="M154" s="6" t="s">
        <v>85</v>
      </c>
      <c r="N154" s="6" t="s">
        <v>28</v>
      </c>
      <c r="O154" s="6" t="s">
        <v>114</v>
      </c>
      <c r="P154" s="6" t="s">
        <v>54</v>
      </c>
      <c r="Q154" s="6" t="s">
        <v>66</v>
      </c>
      <c r="R154" s="6">
        <v>73366</v>
      </c>
      <c r="S154" s="6" t="s">
        <v>594</v>
      </c>
      <c r="T154" s="6" t="s">
        <v>33</v>
      </c>
      <c r="U154" s="5">
        <f>datos_chargeback_2001_1!$V154/100</f>
        <v>0</v>
      </c>
      <c r="V154" s="6">
        <v>0</v>
      </c>
      <c r="W154" s="5">
        <f>datos_chargeback_2001_1!$X154/100</f>
        <v>0</v>
      </c>
      <c r="X154" s="6">
        <v>0</v>
      </c>
      <c r="Y154" s="5">
        <f>datos_chargeback_2001_1!$Z154/100</f>
        <v>733.66</v>
      </c>
      <c r="Z154" s="6">
        <v>73366</v>
      </c>
      <c r="AA154" s="6" t="s">
        <v>595</v>
      </c>
      <c r="AB154" s="6" t="s">
        <v>48</v>
      </c>
      <c r="AC154" s="8">
        <v>45079</v>
      </c>
      <c r="AD154" s="5">
        <f>datos_chargeback_2001_1!$AE154/100</f>
        <v>464.73</v>
      </c>
      <c r="AE154" s="6">
        <v>46473</v>
      </c>
      <c r="AF154" s="6" t="s">
        <v>36</v>
      </c>
    </row>
    <row r="155" spans="1:32" x14ac:dyDescent="0.3">
      <c r="A155" s="34" t="s">
        <v>597</v>
      </c>
      <c r="B155" s="3">
        <v>45080</v>
      </c>
      <c r="C155" s="3" t="str">
        <f>TEXT(Tabla10[[#This Row],[Fecha de transacción]],"DDDD")</f>
        <v>sábado</v>
      </c>
      <c r="D155" s="3">
        <v>45145</v>
      </c>
      <c r="E155" s="4">
        <f>datos_chargeback_2001_1!$D155-datos_chargeback_2001_1!$B155</f>
        <v>65</v>
      </c>
      <c r="F155" s="5">
        <f>datos_chargeback_2001_1!$G155/100</f>
        <v>579.74</v>
      </c>
      <c r="G155" s="6">
        <v>57974</v>
      </c>
      <c r="H155" s="5">
        <f t="shared" si="2"/>
        <v>0</v>
      </c>
      <c r="I155" s="5">
        <v>0.83</v>
      </c>
      <c r="J155" s="6" t="s">
        <v>24</v>
      </c>
      <c r="K155" s="6" t="s">
        <v>25</v>
      </c>
      <c r="L155" s="6" t="s">
        <v>74</v>
      </c>
      <c r="M155" s="6" t="s">
        <v>52</v>
      </c>
      <c r="N155" s="6" t="s">
        <v>42</v>
      </c>
      <c r="O155" s="6" t="s">
        <v>29</v>
      </c>
      <c r="P155" s="6" t="s">
        <v>30</v>
      </c>
      <c r="Q155" s="6" t="s">
        <v>55</v>
      </c>
      <c r="R155" s="6">
        <v>57974</v>
      </c>
      <c r="S155" s="6" t="s">
        <v>598</v>
      </c>
      <c r="T155" s="6" t="s">
        <v>116</v>
      </c>
      <c r="U155" s="5">
        <f>datos_chargeback_2001_1!$V155/100</f>
        <v>579.74</v>
      </c>
      <c r="V155" s="6">
        <v>57974</v>
      </c>
      <c r="W155" s="5">
        <f>datos_chargeback_2001_1!$X155/100</f>
        <v>0</v>
      </c>
      <c r="X155" s="6">
        <v>0</v>
      </c>
      <c r="Y155" s="5">
        <f>datos_chargeback_2001_1!$Z155/100</f>
        <v>0</v>
      </c>
      <c r="Z155" s="6">
        <v>0</v>
      </c>
      <c r="AA155" s="6" t="s">
        <v>599</v>
      </c>
      <c r="AB155" s="6" t="s">
        <v>35</v>
      </c>
      <c r="AC155" s="7" t="s">
        <v>35</v>
      </c>
      <c r="AD155" s="5">
        <f>datos_chargeback_2001_1!$AE155/100</f>
        <v>0</v>
      </c>
      <c r="AE155" s="6">
        <v>0</v>
      </c>
      <c r="AF155" s="6" t="s">
        <v>29</v>
      </c>
    </row>
    <row r="156" spans="1:32" x14ac:dyDescent="0.3">
      <c r="A156" s="35" t="s">
        <v>600</v>
      </c>
      <c r="B156" s="9">
        <v>45081</v>
      </c>
      <c r="C156" s="9" t="str">
        <f>TEXT(Tabla10[[#This Row],[Fecha de transacción]],"DDDD")</f>
        <v>domingo</v>
      </c>
      <c r="D156" s="9">
        <v>45154</v>
      </c>
      <c r="E156" s="10">
        <f>datos_chargeback_2001_1!$D156-datos_chargeback_2001_1!$B156</f>
        <v>73</v>
      </c>
      <c r="F156" s="11">
        <f>datos_chargeback_2001_1!$G156/100</f>
        <v>865.78</v>
      </c>
      <c r="G156" s="12">
        <v>86578</v>
      </c>
      <c r="H156" s="11">
        <f t="shared" si="2"/>
        <v>0</v>
      </c>
      <c r="I156" s="11">
        <v>0</v>
      </c>
      <c r="J156" s="12" t="s">
        <v>24</v>
      </c>
      <c r="K156" s="12" t="s">
        <v>25</v>
      </c>
      <c r="L156" s="12" t="s">
        <v>80</v>
      </c>
      <c r="M156" s="12" t="s">
        <v>59</v>
      </c>
      <c r="N156" s="12" t="s">
        <v>42</v>
      </c>
      <c r="O156" s="12" t="s">
        <v>64</v>
      </c>
      <c r="P156" s="12" t="s">
        <v>54</v>
      </c>
      <c r="Q156" s="12" t="s">
        <v>44</v>
      </c>
      <c r="R156" s="12">
        <v>86578</v>
      </c>
      <c r="S156" s="12" t="s">
        <v>601</v>
      </c>
      <c r="T156" s="12" t="s">
        <v>116</v>
      </c>
      <c r="U156" s="11">
        <f>datos_chargeback_2001_1!$V156/100</f>
        <v>865.78</v>
      </c>
      <c r="V156" s="12">
        <v>86578</v>
      </c>
      <c r="W156" s="11">
        <f>datos_chargeback_2001_1!$X156/100</f>
        <v>0</v>
      </c>
      <c r="X156" s="12">
        <v>0</v>
      </c>
      <c r="Y156" s="11">
        <f>datos_chargeback_2001_1!$Z156/100</f>
        <v>0</v>
      </c>
      <c r="Z156" s="12">
        <v>0</v>
      </c>
      <c r="AA156" s="12" t="s">
        <v>602</v>
      </c>
      <c r="AB156" s="12" t="s">
        <v>35</v>
      </c>
      <c r="AC156" s="13" t="s">
        <v>35</v>
      </c>
      <c r="AD156" s="11">
        <f>datos_chargeback_2001_1!$AE156/100</f>
        <v>0</v>
      </c>
      <c r="AE156" s="12">
        <v>0</v>
      </c>
      <c r="AF156" s="12" t="s">
        <v>50</v>
      </c>
    </row>
    <row r="157" spans="1:32" x14ac:dyDescent="0.3">
      <c r="A157" s="34" t="s">
        <v>603</v>
      </c>
      <c r="B157" s="3">
        <v>45082</v>
      </c>
      <c r="C157" s="3" t="str">
        <f>TEXT(Tabla10[[#This Row],[Fecha de transacción]],"DDDD")</f>
        <v>lunes</v>
      </c>
      <c r="D157" s="3">
        <v>45162</v>
      </c>
      <c r="E157" s="4">
        <f>datos_chargeback_2001_1!$D157-datos_chargeback_2001_1!$B157</f>
        <v>80</v>
      </c>
      <c r="F157" s="5">
        <f>datos_chargeback_2001_1!$G157/100</f>
        <v>85.74</v>
      </c>
      <c r="G157" s="6">
        <v>8574</v>
      </c>
      <c r="H157" s="5">
        <f t="shared" si="2"/>
        <v>0</v>
      </c>
      <c r="I157" s="5">
        <v>0</v>
      </c>
      <c r="J157" s="6" t="s">
        <v>38</v>
      </c>
      <c r="K157" s="6" t="s">
        <v>25</v>
      </c>
      <c r="L157" s="6" t="s">
        <v>40</v>
      </c>
      <c r="M157" s="6" t="s">
        <v>93</v>
      </c>
      <c r="N157" s="6" t="s">
        <v>28</v>
      </c>
      <c r="O157" s="6" t="s">
        <v>70</v>
      </c>
      <c r="P157" s="6" t="s">
        <v>30</v>
      </c>
      <c r="Q157" s="6" t="s">
        <v>55</v>
      </c>
      <c r="R157" s="6">
        <v>8574</v>
      </c>
      <c r="S157" s="6" t="s">
        <v>604</v>
      </c>
      <c r="T157" s="6" t="s">
        <v>33</v>
      </c>
      <c r="U157" s="5">
        <f>datos_chargeback_2001_1!$V157/100</f>
        <v>0</v>
      </c>
      <c r="V157" s="6">
        <v>0</v>
      </c>
      <c r="W157" s="5">
        <f>datos_chargeback_2001_1!$X157/100</f>
        <v>0</v>
      </c>
      <c r="X157" s="6">
        <v>0</v>
      </c>
      <c r="Y157" s="5">
        <f>datos_chargeback_2001_1!$Z157/100</f>
        <v>85.74</v>
      </c>
      <c r="Z157" s="6">
        <v>8574</v>
      </c>
      <c r="AA157" s="6" t="s">
        <v>605</v>
      </c>
      <c r="AB157" s="6" t="s">
        <v>35</v>
      </c>
      <c r="AC157" s="7" t="s">
        <v>35</v>
      </c>
      <c r="AD157" s="5">
        <f>datos_chargeback_2001_1!$AE157/100</f>
        <v>0</v>
      </c>
      <c r="AE157" s="6">
        <v>0</v>
      </c>
      <c r="AF157" s="6" t="s">
        <v>53</v>
      </c>
    </row>
    <row r="158" spans="1:32" x14ac:dyDescent="0.3">
      <c r="A158" s="35" t="s">
        <v>606</v>
      </c>
      <c r="B158" s="9">
        <v>45083</v>
      </c>
      <c r="C158" s="9" t="str">
        <f>TEXT(Tabla10[[#This Row],[Fecha de transacción]],"DDDD")</f>
        <v>martes</v>
      </c>
      <c r="D158" s="9">
        <v>45171</v>
      </c>
      <c r="E158" s="10">
        <f>datos_chargeback_2001_1!$D158-datos_chargeback_2001_1!$B158</f>
        <v>88</v>
      </c>
      <c r="F158" s="11">
        <f>datos_chargeback_2001_1!$G158/100</f>
        <v>969.95</v>
      </c>
      <c r="G158" s="12">
        <v>96995</v>
      </c>
      <c r="H158" s="11">
        <f t="shared" si="2"/>
        <v>0</v>
      </c>
      <c r="I158" s="11">
        <v>1.22</v>
      </c>
      <c r="J158" s="12" t="s">
        <v>24</v>
      </c>
      <c r="K158" s="12" t="s">
        <v>25</v>
      </c>
      <c r="L158" s="12" t="s">
        <v>26</v>
      </c>
      <c r="M158" s="12" t="s">
        <v>59</v>
      </c>
      <c r="N158" s="12" t="s">
        <v>42</v>
      </c>
      <c r="O158" s="12" t="s">
        <v>53</v>
      </c>
      <c r="P158" s="12" t="s">
        <v>54</v>
      </c>
      <c r="Q158" s="12" t="s">
        <v>31</v>
      </c>
      <c r="R158" s="12">
        <v>96995</v>
      </c>
      <c r="S158" s="12" t="s">
        <v>289</v>
      </c>
      <c r="T158" s="12" t="s">
        <v>116</v>
      </c>
      <c r="U158" s="11">
        <f>datos_chargeback_2001_1!$V158/100</f>
        <v>969.95</v>
      </c>
      <c r="V158" s="12">
        <v>96995</v>
      </c>
      <c r="W158" s="11">
        <f>datos_chargeback_2001_1!$X158/100</f>
        <v>0</v>
      </c>
      <c r="X158" s="12">
        <v>0</v>
      </c>
      <c r="Y158" s="11">
        <f>datos_chargeback_2001_1!$Z158/100</f>
        <v>0</v>
      </c>
      <c r="Z158" s="12">
        <v>0</v>
      </c>
      <c r="AA158" s="12" t="s">
        <v>607</v>
      </c>
      <c r="AB158" s="12" t="s">
        <v>35</v>
      </c>
      <c r="AC158" s="13" t="s">
        <v>35</v>
      </c>
      <c r="AD158" s="11">
        <f>datos_chargeback_2001_1!$AE158/100</f>
        <v>0</v>
      </c>
      <c r="AE158" s="12">
        <v>0</v>
      </c>
      <c r="AF158" s="12" t="s">
        <v>53</v>
      </c>
    </row>
    <row r="159" spans="1:32" x14ac:dyDescent="0.3">
      <c r="A159" s="36" t="s">
        <v>608</v>
      </c>
      <c r="B159" s="14">
        <v>45084</v>
      </c>
      <c r="C159" s="14" t="str">
        <f>TEXT(Tabla10[[#This Row],[Fecha de transacción]],"DDDD")</f>
        <v>miércoles</v>
      </c>
      <c r="D159" s="14">
        <v>45167</v>
      </c>
      <c r="E159" s="15">
        <f>datos_chargeback_2001_1!$D159-datos_chargeback_2001_1!$B159</f>
        <v>83</v>
      </c>
      <c r="F159" s="16">
        <f>datos_chargeback_2001_1!$G159/100</f>
        <v>167.78</v>
      </c>
      <c r="G159" s="17">
        <v>16778</v>
      </c>
      <c r="H159" s="16">
        <f t="shared" si="2"/>
        <v>0</v>
      </c>
      <c r="I159" s="16">
        <v>0</v>
      </c>
      <c r="J159" s="17" t="s">
        <v>38</v>
      </c>
      <c r="K159" s="17" t="s">
        <v>25</v>
      </c>
      <c r="L159" s="17" t="s">
        <v>40</v>
      </c>
      <c r="M159" s="17" t="s">
        <v>59</v>
      </c>
      <c r="N159" s="17" t="s">
        <v>42</v>
      </c>
      <c r="O159" s="17" t="s">
        <v>53</v>
      </c>
      <c r="P159" s="17" t="s">
        <v>54</v>
      </c>
      <c r="Q159" s="17" t="s">
        <v>31</v>
      </c>
      <c r="R159" s="17">
        <v>16778</v>
      </c>
      <c r="S159" s="17" t="s">
        <v>406</v>
      </c>
      <c r="T159" s="17" t="s">
        <v>61</v>
      </c>
      <c r="U159" s="16">
        <f>datos_chargeback_2001_1!$V159/100</f>
        <v>0</v>
      </c>
      <c r="V159" s="17">
        <v>0</v>
      </c>
      <c r="W159" s="16">
        <f>datos_chargeback_2001_1!$X159/100</f>
        <v>167.78</v>
      </c>
      <c r="X159" s="17">
        <v>16778</v>
      </c>
      <c r="Y159" s="16">
        <f>datos_chargeback_2001_1!$Z159/100</f>
        <v>0</v>
      </c>
      <c r="Z159" s="17">
        <v>0</v>
      </c>
      <c r="AA159" s="17" t="s">
        <v>609</v>
      </c>
      <c r="AB159" s="17" t="s">
        <v>48</v>
      </c>
      <c r="AC159" s="18">
        <v>45084</v>
      </c>
      <c r="AD159" s="16">
        <f>datos_chargeback_2001_1!$AE159/100</f>
        <v>905.82</v>
      </c>
      <c r="AE159" s="17">
        <v>90582</v>
      </c>
      <c r="AF159" s="17" t="s">
        <v>43</v>
      </c>
    </row>
    <row r="160" spans="1:32" x14ac:dyDescent="0.3">
      <c r="A160" s="34" t="s">
        <v>611</v>
      </c>
      <c r="B160" s="3">
        <v>45085</v>
      </c>
      <c r="C160" s="3" t="str">
        <f>TEXT(Tabla10[[#This Row],[Fecha de transacción]],"DDDD")</f>
        <v>jueves</v>
      </c>
      <c r="D160" s="3">
        <v>45153</v>
      </c>
      <c r="E160" s="4">
        <f>datos_chargeback_2001_1!$D160-datos_chargeback_2001_1!$B160</f>
        <v>68</v>
      </c>
      <c r="F160" s="5">
        <f>datos_chargeback_2001_1!$G160/100</f>
        <v>717.75</v>
      </c>
      <c r="G160" s="6">
        <v>71775</v>
      </c>
      <c r="H160" s="5">
        <f t="shared" si="2"/>
        <v>0</v>
      </c>
      <c r="I160" s="5">
        <v>0</v>
      </c>
      <c r="J160" s="6" t="s">
        <v>24</v>
      </c>
      <c r="K160" s="6" t="s">
        <v>25</v>
      </c>
      <c r="L160" s="6" t="s">
        <v>26</v>
      </c>
      <c r="M160" s="6" t="s">
        <v>52</v>
      </c>
      <c r="N160" s="6" t="s">
        <v>42</v>
      </c>
      <c r="O160" s="6" t="s">
        <v>53</v>
      </c>
      <c r="P160" s="6" t="s">
        <v>54</v>
      </c>
      <c r="Q160" s="6" t="s">
        <v>44</v>
      </c>
      <c r="R160" s="6">
        <v>71775</v>
      </c>
      <c r="S160" s="6" t="s">
        <v>612</v>
      </c>
      <c r="T160" s="6" t="s">
        <v>61</v>
      </c>
      <c r="U160" s="5">
        <f>datos_chargeback_2001_1!$V160/100</f>
        <v>0</v>
      </c>
      <c r="V160" s="6">
        <v>0</v>
      </c>
      <c r="W160" s="5">
        <f>datos_chargeback_2001_1!$X160/100</f>
        <v>717.75</v>
      </c>
      <c r="X160" s="6">
        <v>71775</v>
      </c>
      <c r="Y160" s="5">
        <f>datos_chargeback_2001_1!$Z160/100</f>
        <v>0</v>
      </c>
      <c r="Z160" s="6">
        <v>0</v>
      </c>
      <c r="AA160" s="6" t="s">
        <v>613</v>
      </c>
      <c r="AB160" s="6" t="s">
        <v>35</v>
      </c>
      <c r="AC160" s="7" t="s">
        <v>35</v>
      </c>
      <c r="AD160" s="5">
        <f>datos_chargeback_2001_1!$AE160/100</f>
        <v>0</v>
      </c>
      <c r="AE160" s="6">
        <v>0</v>
      </c>
      <c r="AF160" s="6" t="s">
        <v>36</v>
      </c>
    </row>
    <row r="161" spans="1:32" x14ac:dyDescent="0.3">
      <c r="A161" s="36" t="s">
        <v>614</v>
      </c>
      <c r="B161" s="14">
        <v>45086</v>
      </c>
      <c r="C161" s="14" t="str">
        <f>TEXT(Tabla10[[#This Row],[Fecha de transacción]],"DDDD")</f>
        <v>viernes</v>
      </c>
      <c r="D161" s="14">
        <v>45154</v>
      </c>
      <c r="E161" s="15">
        <f>datos_chargeback_2001_1!$D161-datos_chargeback_2001_1!$B161</f>
        <v>68</v>
      </c>
      <c r="F161" s="16">
        <f>datos_chargeback_2001_1!$G161/100</f>
        <v>256.64</v>
      </c>
      <c r="G161" s="17">
        <v>25664</v>
      </c>
      <c r="H161" s="16">
        <f t="shared" si="2"/>
        <v>0</v>
      </c>
      <c r="I161" s="16">
        <v>0</v>
      </c>
      <c r="J161" s="17" t="s">
        <v>38</v>
      </c>
      <c r="K161" s="17" t="s">
        <v>25</v>
      </c>
      <c r="L161" s="17" t="s">
        <v>40</v>
      </c>
      <c r="M161" s="17" t="s">
        <v>85</v>
      </c>
      <c r="N161" s="17" t="s">
        <v>42</v>
      </c>
      <c r="O161" s="17" t="s">
        <v>114</v>
      </c>
      <c r="P161" s="17" t="s">
        <v>30</v>
      </c>
      <c r="Q161" s="17" t="s">
        <v>66</v>
      </c>
      <c r="R161" s="17">
        <v>25664</v>
      </c>
      <c r="S161" s="17" t="s">
        <v>615</v>
      </c>
      <c r="T161" s="17" t="s">
        <v>116</v>
      </c>
      <c r="U161" s="16">
        <f>datos_chargeback_2001_1!$V161/100</f>
        <v>256.64</v>
      </c>
      <c r="V161" s="17">
        <v>25664</v>
      </c>
      <c r="W161" s="16">
        <f>datos_chargeback_2001_1!$X161/100</f>
        <v>0</v>
      </c>
      <c r="X161" s="17">
        <v>0</v>
      </c>
      <c r="Y161" s="16">
        <f>datos_chargeback_2001_1!$Z161/100</f>
        <v>0</v>
      </c>
      <c r="Z161" s="17">
        <v>0</v>
      </c>
      <c r="AA161" s="17" t="s">
        <v>616</v>
      </c>
      <c r="AB161" s="17" t="s">
        <v>35</v>
      </c>
      <c r="AC161" s="20" t="s">
        <v>35</v>
      </c>
      <c r="AD161" s="16">
        <f>datos_chargeback_2001_1!$AE161/100</f>
        <v>0</v>
      </c>
      <c r="AE161" s="17">
        <v>0</v>
      </c>
      <c r="AF161" s="17" t="s">
        <v>64</v>
      </c>
    </row>
    <row r="162" spans="1:32" x14ac:dyDescent="0.3">
      <c r="A162" s="34" t="s">
        <v>617</v>
      </c>
      <c r="B162" s="3">
        <v>45087</v>
      </c>
      <c r="C162" s="3" t="str">
        <f>TEXT(Tabla10[[#This Row],[Fecha de transacción]],"DDDD")</f>
        <v>sábado</v>
      </c>
      <c r="D162" s="3">
        <v>45165</v>
      </c>
      <c r="E162" s="4">
        <f>datos_chargeback_2001_1!$D162-datos_chargeback_2001_1!$B162</f>
        <v>78</v>
      </c>
      <c r="F162" s="5">
        <f>datos_chargeback_2001_1!$G162/100</f>
        <v>14.35</v>
      </c>
      <c r="G162" s="6">
        <v>1435</v>
      </c>
      <c r="H162" s="5">
        <f t="shared" si="2"/>
        <v>0</v>
      </c>
      <c r="I162" s="5">
        <v>0</v>
      </c>
      <c r="J162" s="6" t="s">
        <v>24</v>
      </c>
      <c r="K162" s="6" t="s">
        <v>25</v>
      </c>
      <c r="L162" s="6" t="s">
        <v>26</v>
      </c>
      <c r="M162" s="6" t="s">
        <v>27</v>
      </c>
      <c r="N162" s="6" t="s">
        <v>42</v>
      </c>
      <c r="O162" s="6" t="s">
        <v>70</v>
      </c>
      <c r="P162" s="6" t="s">
        <v>54</v>
      </c>
      <c r="Q162" s="6" t="s">
        <v>55</v>
      </c>
      <c r="R162" s="6">
        <v>1435</v>
      </c>
      <c r="S162" s="6" t="s">
        <v>618</v>
      </c>
      <c r="T162" s="6" t="s">
        <v>46</v>
      </c>
      <c r="U162" s="5">
        <f>datos_chargeback_2001_1!$V162/100</f>
        <v>14.35</v>
      </c>
      <c r="V162" s="6">
        <v>1435</v>
      </c>
      <c r="W162" s="5">
        <f>datos_chargeback_2001_1!$X162/100</f>
        <v>0</v>
      </c>
      <c r="X162" s="6">
        <v>0</v>
      </c>
      <c r="Y162" s="5">
        <f>datos_chargeback_2001_1!$Z162/100</f>
        <v>0</v>
      </c>
      <c r="Z162" s="6">
        <v>0</v>
      </c>
      <c r="AA162" s="6" t="s">
        <v>619</v>
      </c>
      <c r="AB162" s="6" t="s">
        <v>48</v>
      </c>
      <c r="AC162" s="8">
        <v>45087</v>
      </c>
      <c r="AD162" s="5">
        <f>datos_chargeback_2001_1!$AE162/100</f>
        <v>155.59</v>
      </c>
      <c r="AE162" s="6">
        <v>15559</v>
      </c>
      <c r="AF162" s="6" t="s">
        <v>64</v>
      </c>
    </row>
    <row r="163" spans="1:32" x14ac:dyDescent="0.3">
      <c r="A163" s="34" t="s">
        <v>621</v>
      </c>
      <c r="B163" s="3">
        <v>45088</v>
      </c>
      <c r="C163" s="3" t="str">
        <f>TEXT(Tabla10[[#This Row],[Fecha de transacción]],"DDDD")</f>
        <v>domingo</v>
      </c>
      <c r="D163" s="3">
        <v>45153</v>
      </c>
      <c r="E163" s="4">
        <f>datos_chargeback_2001_1!$D163-datos_chargeback_2001_1!$B163</f>
        <v>65</v>
      </c>
      <c r="F163" s="5">
        <f>datos_chargeback_2001_1!$G163/100</f>
        <v>672.66</v>
      </c>
      <c r="G163" s="6">
        <v>67266</v>
      </c>
      <c r="H163" s="5">
        <f t="shared" si="2"/>
        <v>0</v>
      </c>
      <c r="I163" s="5">
        <v>0.84</v>
      </c>
      <c r="J163" s="6" t="s">
        <v>24</v>
      </c>
      <c r="K163" s="6" t="s">
        <v>25</v>
      </c>
      <c r="L163" s="6" t="s">
        <v>109</v>
      </c>
      <c r="M163" s="6" t="s">
        <v>52</v>
      </c>
      <c r="N163" s="6" t="s">
        <v>42</v>
      </c>
      <c r="O163" s="6" t="s">
        <v>43</v>
      </c>
      <c r="P163" s="6" t="s">
        <v>54</v>
      </c>
      <c r="Q163" s="6" t="s">
        <v>55</v>
      </c>
      <c r="R163" s="6">
        <v>67266</v>
      </c>
      <c r="S163" s="6" t="s">
        <v>622</v>
      </c>
      <c r="T163" s="6" t="s">
        <v>61</v>
      </c>
      <c r="U163" s="5">
        <f>datos_chargeback_2001_1!$V163/100</f>
        <v>0</v>
      </c>
      <c r="V163" s="6">
        <v>0</v>
      </c>
      <c r="W163" s="5">
        <f>datos_chargeback_2001_1!$X163/100</f>
        <v>672.66</v>
      </c>
      <c r="X163" s="6">
        <v>67266</v>
      </c>
      <c r="Y163" s="5">
        <f>datos_chargeback_2001_1!$Z163/100</f>
        <v>0</v>
      </c>
      <c r="Z163" s="6">
        <v>0</v>
      </c>
      <c r="AA163" s="6" t="s">
        <v>623</v>
      </c>
      <c r="AB163" s="6" t="s">
        <v>48</v>
      </c>
      <c r="AC163" s="8">
        <v>45088</v>
      </c>
      <c r="AD163" s="5">
        <f>datos_chargeback_2001_1!$AE163/100</f>
        <v>493.11</v>
      </c>
      <c r="AE163" s="6">
        <v>49311</v>
      </c>
      <c r="AF163" s="6" t="s">
        <v>43</v>
      </c>
    </row>
    <row r="164" spans="1:32" x14ac:dyDescent="0.3">
      <c r="A164" s="35" t="s">
        <v>625</v>
      </c>
      <c r="B164" s="9">
        <v>45089</v>
      </c>
      <c r="C164" s="9" t="str">
        <f>TEXT(Tabla10[[#This Row],[Fecha de transacción]],"DDDD")</f>
        <v>lunes</v>
      </c>
      <c r="D164" s="9">
        <v>45176</v>
      </c>
      <c r="E164" s="10">
        <f>datos_chargeback_2001_1!$D164-datos_chargeback_2001_1!$B164</f>
        <v>87</v>
      </c>
      <c r="F164" s="11">
        <f>datos_chargeback_2001_1!$G164/100</f>
        <v>473.93</v>
      </c>
      <c r="G164" s="12">
        <v>47393</v>
      </c>
      <c r="H164" s="11">
        <f t="shared" si="2"/>
        <v>0</v>
      </c>
      <c r="I164" s="11">
        <v>0</v>
      </c>
      <c r="J164" s="12" t="s">
        <v>24</v>
      </c>
      <c r="K164" s="12" t="s">
        <v>25</v>
      </c>
      <c r="L164" s="12" t="s">
        <v>26</v>
      </c>
      <c r="M164" s="12" t="s">
        <v>41</v>
      </c>
      <c r="N164" s="12" t="s">
        <v>42</v>
      </c>
      <c r="O164" s="12" t="s">
        <v>50</v>
      </c>
      <c r="P164" s="12" t="s">
        <v>30</v>
      </c>
      <c r="Q164" s="12" t="s">
        <v>55</v>
      </c>
      <c r="R164" s="12">
        <v>47393</v>
      </c>
      <c r="S164" s="12" t="s">
        <v>626</v>
      </c>
      <c r="T164" s="12" t="s">
        <v>116</v>
      </c>
      <c r="U164" s="11">
        <f>datos_chargeback_2001_1!$V164/100</f>
        <v>473.93</v>
      </c>
      <c r="V164" s="12">
        <v>47393</v>
      </c>
      <c r="W164" s="11">
        <f>datos_chargeback_2001_1!$X164/100</f>
        <v>0</v>
      </c>
      <c r="X164" s="12">
        <v>0</v>
      </c>
      <c r="Y164" s="11">
        <f>datos_chargeback_2001_1!$Z164/100</f>
        <v>0</v>
      </c>
      <c r="Z164" s="12">
        <v>0</v>
      </c>
      <c r="AA164" s="12" t="s">
        <v>627</v>
      </c>
      <c r="AB164" s="12" t="s">
        <v>48</v>
      </c>
      <c r="AC164" s="19">
        <v>45089</v>
      </c>
      <c r="AD164" s="11">
        <f>datos_chargeback_2001_1!$AE164/100</f>
        <v>947.83</v>
      </c>
      <c r="AE164" s="12">
        <v>94783</v>
      </c>
      <c r="AF164" s="12" t="s">
        <v>29</v>
      </c>
    </row>
    <row r="165" spans="1:32" x14ac:dyDescent="0.3">
      <c r="A165" s="34" t="s">
        <v>629</v>
      </c>
      <c r="B165" s="3">
        <v>45090</v>
      </c>
      <c r="C165" s="3" t="str">
        <f>TEXT(Tabla10[[#This Row],[Fecha de transacción]],"DDDD")</f>
        <v>martes</v>
      </c>
      <c r="D165" s="3">
        <v>45174</v>
      </c>
      <c r="E165" s="4">
        <f>datos_chargeback_2001_1!$D165-datos_chargeback_2001_1!$B165</f>
        <v>84</v>
      </c>
      <c r="F165" s="5">
        <f>datos_chargeback_2001_1!$G165/100</f>
        <v>912.39</v>
      </c>
      <c r="G165" s="6">
        <v>91239</v>
      </c>
      <c r="H165" s="5">
        <f t="shared" si="2"/>
        <v>0</v>
      </c>
      <c r="I165" s="5">
        <v>1.47</v>
      </c>
      <c r="J165" s="6" t="s">
        <v>24</v>
      </c>
      <c r="K165" s="6" t="s">
        <v>25</v>
      </c>
      <c r="L165" s="6" t="s">
        <v>74</v>
      </c>
      <c r="M165" s="6" t="s">
        <v>93</v>
      </c>
      <c r="N165" s="6" t="s">
        <v>42</v>
      </c>
      <c r="O165" s="6" t="s">
        <v>29</v>
      </c>
      <c r="P165" s="6" t="s">
        <v>30</v>
      </c>
      <c r="Q165" s="6" t="s">
        <v>75</v>
      </c>
      <c r="R165" s="6">
        <v>91239</v>
      </c>
      <c r="S165" s="6" t="s">
        <v>630</v>
      </c>
      <c r="T165" s="6" t="s">
        <v>61</v>
      </c>
      <c r="U165" s="5">
        <f>datos_chargeback_2001_1!$V165/100</f>
        <v>0</v>
      </c>
      <c r="V165" s="6">
        <v>0</v>
      </c>
      <c r="W165" s="5">
        <f>datos_chargeback_2001_1!$X165/100</f>
        <v>912.39</v>
      </c>
      <c r="X165" s="6">
        <v>91239</v>
      </c>
      <c r="Y165" s="5">
        <f>datos_chargeback_2001_1!$Z165/100</f>
        <v>0</v>
      </c>
      <c r="Z165" s="6">
        <v>0</v>
      </c>
      <c r="AA165" s="6" t="s">
        <v>631</v>
      </c>
      <c r="AB165" s="6" t="s">
        <v>48</v>
      </c>
      <c r="AC165" s="8">
        <v>45090</v>
      </c>
      <c r="AD165" s="5">
        <f>datos_chargeback_2001_1!$AE165/100</f>
        <v>186.38</v>
      </c>
      <c r="AE165" s="6">
        <v>18638</v>
      </c>
      <c r="AF165" s="6" t="s">
        <v>29</v>
      </c>
    </row>
    <row r="166" spans="1:32" x14ac:dyDescent="0.3">
      <c r="A166" s="34" t="s">
        <v>633</v>
      </c>
      <c r="B166" s="3">
        <v>45091</v>
      </c>
      <c r="C166" s="3" t="str">
        <f>TEXT(Tabla10[[#This Row],[Fecha de transacción]],"DDDD")</f>
        <v>miércoles</v>
      </c>
      <c r="D166" s="3">
        <v>45152</v>
      </c>
      <c r="E166" s="4">
        <f>datos_chargeback_2001_1!$D166-datos_chargeback_2001_1!$B166</f>
        <v>61</v>
      </c>
      <c r="F166" s="5">
        <f>datos_chargeback_2001_1!$G166/100</f>
        <v>658.13</v>
      </c>
      <c r="G166" s="6">
        <v>65813</v>
      </c>
      <c r="H166" s="5">
        <f t="shared" si="2"/>
        <v>0</v>
      </c>
      <c r="I166" s="5">
        <v>0</v>
      </c>
      <c r="J166" s="6" t="s">
        <v>38</v>
      </c>
      <c r="K166" s="6" t="s">
        <v>25</v>
      </c>
      <c r="L166" s="6" t="s">
        <v>40</v>
      </c>
      <c r="M166" s="6" t="s">
        <v>85</v>
      </c>
      <c r="N166" s="6" t="s">
        <v>42</v>
      </c>
      <c r="O166" s="6" t="s">
        <v>53</v>
      </c>
      <c r="P166" s="6" t="s">
        <v>30</v>
      </c>
      <c r="Q166" s="6" t="s">
        <v>75</v>
      </c>
      <c r="R166" s="6">
        <v>65813</v>
      </c>
      <c r="S166" s="6" t="s">
        <v>634</v>
      </c>
      <c r="T166" s="6" t="s">
        <v>61</v>
      </c>
      <c r="U166" s="5">
        <f>datos_chargeback_2001_1!$V166/100</f>
        <v>0</v>
      </c>
      <c r="V166" s="6">
        <v>0</v>
      </c>
      <c r="W166" s="5">
        <f>datos_chargeback_2001_1!$X166/100</f>
        <v>658.13</v>
      </c>
      <c r="X166" s="6">
        <v>65813</v>
      </c>
      <c r="Y166" s="5">
        <f>datos_chargeback_2001_1!$Z166/100</f>
        <v>0</v>
      </c>
      <c r="Z166" s="6">
        <v>0</v>
      </c>
      <c r="AA166" s="6" t="s">
        <v>635</v>
      </c>
      <c r="AB166" s="6" t="s">
        <v>35</v>
      </c>
      <c r="AC166" s="7" t="s">
        <v>35</v>
      </c>
      <c r="AD166" s="5">
        <f>datos_chargeback_2001_1!$AE166/100</f>
        <v>0</v>
      </c>
      <c r="AE166" s="6">
        <v>0</v>
      </c>
      <c r="AF166" s="6" t="s">
        <v>64</v>
      </c>
    </row>
    <row r="167" spans="1:32" x14ac:dyDescent="0.3">
      <c r="A167" s="36" t="s">
        <v>636</v>
      </c>
      <c r="B167" s="14">
        <v>45092</v>
      </c>
      <c r="C167" s="14" t="str">
        <f>TEXT(Tabla10[[#This Row],[Fecha de transacción]],"DDDD")</f>
        <v>jueves</v>
      </c>
      <c r="D167" s="14">
        <v>45167</v>
      </c>
      <c r="E167" s="15">
        <f>datos_chargeback_2001_1!$D167-datos_chargeback_2001_1!$B167</f>
        <v>75</v>
      </c>
      <c r="F167" s="16">
        <f>datos_chargeback_2001_1!$G167/100</f>
        <v>186.72</v>
      </c>
      <c r="G167" s="17">
        <v>18672</v>
      </c>
      <c r="H167" s="16">
        <f t="shared" si="2"/>
        <v>0</v>
      </c>
      <c r="I167" s="16">
        <v>0</v>
      </c>
      <c r="J167" s="17" t="s">
        <v>38</v>
      </c>
      <c r="K167" s="17" t="s">
        <v>25</v>
      </c>
      <c r="L167" s="17" t="s">
        <v>119</v>
      </c>
      <c r="M167" s="17" t="s">
        <v>52</v>
      </c>
      <c r="N167" s="17" t="s">
        <v>42</v>
      </c>
      <c r="O167" s="17" t="s">
        <v>70</v>
      </c>
      <c r="P167" s="17" t="s">
        <v>30</v>
      </c>
      <c r="Q167" s="17" t="s">
        <v>31</v>
      </c>
      <c r="R167" s="17">
        <v>18672</v>
      </c>
      <c r="S167" s="17" t="s">
        <v>637</v>
      </c>
      <c r="T167" s="17" t="s">
        <v>46</v>
      </c>
      <c r="U167" s="16">
        <f>datos_chargeback_2001_1!$V167/100</f>
        <v>186.72</v>
      </c>
      <c r="V167" s="17">
        <v>18672</v>
      </c>
      <c r="W167" s="16">
        <f>datos_chargeback_2001_1!$X167/100</f>
        <v>0</v>
      </c>
      <c r="X167" s="17">
        <v>0</v>
      </c>
      <c r="Y167" s="16">
        <f>datos_chargeback_2001_1!$Z167/100</f>
        <v>0</v>
      </c>
      <c r="Z167" s="17">
        <v>0</v>
      </c>
      <c r="AA167" s="17" t="s">
        <v>638</v>
      </c>
      <c r="AB167" s="17" t="s">
        <v>35</v>
      </c>
      <c r="AC167" s="20" t="s">
        <v>35</v>
      </c>
      <c r="AD167" s="16">
        <f>datos_chargeback_2001_1!$AE167/100</f>
        <v>0</v>
      </c>
      <c r="AE167" s="17">
        <v>0</v>
      </c>
      <c r="AF167" s="17" t="s">
        <v>53</v>
      </c>
    </row>
    <row r="168" spans="1:32" x14ac:dyDescent="0.3">
      <c r="A168" s="34" t="s">
        <v>639</v>
      </c>
      <c r="B168" s="3">
        <v>45093</v>
      </c>
      <c r="C168" s="3" t="str">
        <f>TEXT(Tabla10[[#This Row],[Fecha de transacción]],"DDDD")</f>
        <v>viernes</v>
      </c>
      <c r="D168" s="3">
        <v>45161</v>
      </c>
      <c r="E168" s="4">
        <f>datos_chargeback_2001_1!$D168-datos_chargeback_2001_1!$B168</f>
        <v>68</v>
      </c>
      <c r="F168" s="5">
        <f>datos_chargeback_2001_1!$G168/100</f>
        <v>321.11</v>
      </c>
      <c r="G168" s="6">
        <v>32111</v>
      </c>
      <c r="H168" s="5">
        <f t="shared" si="2"/>
        <v>0</v>
      </c>
      <c r="I168" s="5">
        <v>0</v>
      </c>
      <c r="J168" s="6" t="s">
        <v>38</v>
      </c>
      <c r="K168" s="6" t="s">
        <v>25</v>
      </c>
      <c r="L168" s="6" t="s">
        <v>80</v>
      </c>
      <c r="M168" s="6" t="s">
        <v>52</v>
      </c>
      <c r="N168" s="6" t="s">
        <v>42</v>
      </c>
      <c r="O168" s="6" t="s">
        <v>64</v>
      </c>
      <c r="P168" s="6" t="s">
        <v>54</v>
      </c>
      <c r="Q168" s="6" t="s">
        <v>44</v>
      </c>
      <c r="R168" s="6">
        <v>32111</v>
      </c>
      <c r="S168" s="6" t="s">
        <v>640</v>
      </c>
      <c r="T168" s="6" t="s">
        <v>61</v>
      </c>
      <c r="U168" s="5">
        <f>datos_chargeback_2001_1!$V168/100</f>
        <v>0</v>
      </c>
      <c r="V168" s="6">
        <v>0</v>
      </c>
      <c r="W168" s="5">
        <f>datos_chargeback_2001_1!$X168/100</f>
        <v>321.11</v>
      </c>
      <c r="X168" s="6">
        <v>32111</v>
      </c>
      <c r="Y168" s="5">
        <f>datos_chargeback_2001_1!$Z168/100</f>
        <v>0</v>
      </c>
      <c r="Z168" s="6">
        <v>0</v>
      </c>
      <c r="AA168" s="6" t="s">
        <v>641</v>
      </c>
      <c r="AB168" s="6" t="s">
        <v>48</v>
      </c>
      <c r="AC168" s="8">
        <v>45093</v>
      </c>
      <c r="AD168" s="5">
        <f>datos_chargeback_2001_1!$AE168/100</f>
        <v>837.14</v>
      </c>
      <c r="AE168" s="6">
        <v>83714</v>
      </c>
      <c r="AF168" s="6" t="s">
        <v>53</v>
      </c>
    </row>
    <row r="169" spans="1:32" x14ac:dyDescent="0.3">
      <c r="A169" s="34" t="s">
        <v>643</v>
      </c>
      <c r="B169" s="3">
        <v>45094</v>
      </c>
      <c r="C169" s="3" t="str">
        <f>TEXT(Tabla10[[#This Row],[Fecha de transacción]],"DDDD")</f>
        <v>sábado</v>
      </c>
      <c r="D169" s="3">
        <v>45165</v>
      </c>
      <c r="E169" s="4">
        <f>datos_chargeback_2001_1!$D169-datos_chargeback_2001_1!$B169</f>
        <v>71</v>
      </c>
      <c r="F169" s="5">
        <f>datos_chargeback_2001_1!$G169/100</f>
        <v>972.43</v>
      </c>
      <c r="G169" s="6">
        <v>97243</v>
      </c>
      <c r="H169" s="5">
        <f t="shared" si="2"/>
        <v>0</v>
      </c>
      <c r="I169" s="5">
        <v>1.22</v>
      </c>
      <c r="J169" s="6" t="s">
        <v>38</v>
      </c>
      <c r="K169" s="6" t="s">
        <v>25</v>
      </c>
      <c r="L169" s="6" t="s">
        <v>74</v>
      </c>
      <c r="M169" s="6" t="s">
        <v>41</v>
      </c>
      <c r="N169" s="6" t="s">
        <v>28</v>
      </c>
      <c r="O169" s="6" t="s">
        <v>36</v>
      </c>
      <c r="P169" s="6" t="s">
        <v>30</v>
      </c>
      <c r="Q169" s="6" t="s">
        <v>75</v>
      </c>
      <c r="R169" s="6">
        <v>97243</v>
      </c>
      <c r="S169" s="6" t="s">
        <v>644</v>
      </c>
      <c r="T169" s="6" t="s">
        <v>33</v>
      </c>
      <c r="U169" s="5">
        <f>datos_chargeback_2001_1!$V169/100</f>
        <v>0</v>
      </c>
      <c r="V169" s="6">
        <v>0</v>
      </c>
      <c r="W169" s="5">
        <f>datos_chargeback_2001_1!$X169/100</f>
        <v>0</v>
      </c>
      <c r="X169" s="6">
        <v>0</v>
      </c>
      <c r="Y169" s="5">
        <f>datos_chargeback_2001_1!$Z169/100</f>
        <v>972.43</v>
      </c>
      <c r="Z169" s="6">
        <v>97243</v>
      </c>
      <c r="AA169" s="6" t="s">
        <v>645</v>
      </c>
      <c r="AB169" s="6" t="s">
        <v>48</v>
      </c>
      <c r="AC169" s="8">
        <v>45094</v>
      </c>
      <c r="AD169" s="5">
        <f>datos_chargeback_2001_1!$AE169/100</f>
        <v>743.81</v>
      </c>
      <c r="AE169" s="6">
        <v>74381</v>
      </c>
      <c r="AF169" s="6" t="s">
        <v>50</v>
      </c>
    </row>
    <row r="170" spans="1:32" x14ac:dyDescent="0.3">
      <c r="A170" s="34" t="s">
        <v>647</v>
      </c>
      <c r="B170" s="3">
        <v>45095</v>
      </c>
      <c r="C170" s="3" t="str">
        <f>TEXT(Tabla10[[#This Row],[Fecha de transacción]],"DDDD")</f>
        <v>domingo</v>
      </c>
      <c r="D170" s="3">
        <v>45184</v>
      </c>
      <c r="E170" s="4">
        <f>datos_chargeback_2001_1!$D170-datos_chargeback_2001_1!$B170</f>
        <v>89</v>
      </c>
      <c r="F170" s="5">
        <f>datos_chargeback_2001_1!$G170/100</f>
        <v>933.87</v>
      </c>
      <c r="G170" s="6">
        <v>93387</v>
      </c>
      <c r="H170" s="5">
        <f t="shared" si="2"/>
        <v>0</v>
      </c>
      <c r="I170" s="5">
        <v>0.97</v>
      </c>
      <c r="J170" s="6" t="s">
        <v>24</v>
      </c>
      <c r="K170" s="6" t="s">
        <v>25</v>
      </c>
      <c r="L170" s="6" t="s">
        <v>74</v>
      </c>
      <c r="M170" s="6" t="s">
        <v>41</v>
      </c>
      <c r="N170" s="6" t="s">
        <v>42</v>
      </c>
      <c r="O170" s="6" t="s">
        <v>114</v>
      </c>
      <c r="P170" s="6" t="s">
        <v>54</v>
      </c>
      <c r="Q170" s="6" t="s">
        <v>31</v>
      </c>
      <c r="R170" s="6">
        <v>93387</v>
      </c>
      <c r="S170" s="6" t="s">
        <v>648</v>
      </c>
      <c r="T170" s="6" t="s">
        <v>46</v>
      </c>
      <c r="U170" s="5">
        <f>datos_chargeback_2001_1!$V170/100</f>
        <v>933.87</v>
      </c>
      <c r="V170" s="6">
        <v>93387</v>
      </c>
      <c r="W170" s="5">
        <f>datos_chargeback_2001_1!$X170/100</f>
        <v>0</v>
      </c>
      <c r="X170" s="6">
        <v>0</v>
      </c>
      <c r="Y170" s="5">
        <f>datos_chargeback_2001_1!$Z170/100</f>
        <v>0</v>
      </c>
      <c r="Z170" s="6">
        <v>0</v>
      </c>
      <c r="AA170" s="6" t="s">
        <v>649</v>
      </c>
      <c r="AB170" s="6" t="s">
        <v>48</v>
      </c>
      <c r="AC170" s="8">
        <v>45095</v>
      </c>
      <c r="AD170" s="5">
        <f>datos_chargeback_2001_1!$AE170/100</f>
        <v>474.64</v>
      </c>
      <c r="AE170" s="6">
        <v>47464</v>
      </c>
      <c r="AF170" s="6" t="s">
        <v>29</v>
      </c>
    </row>
    <row r="171" spans="1:32" x14ac:dyDescent="0.3">
      <c r="A171" s="36" t="s">
        <v>651</v>
      </c>
      <c r="B171" s="14">
        <v>45096</v>
      </c>
      <c r="C171" s="14" t="str">
        <f>TEXT(Tabla10[[#This Row],[Fecha de transacción]],"DDDD")</f>
        <v>lunes</v>
      </c>
      <c r="D171" s="14">
        <v>45180</v>
      </c>
      <c r="E171" s="15">
        <f>datos_chargeback_2001_1!$D171-datos_chargeback_2001_1!$B171</f>
        <v>84</v>
      </c>
      <c r="F171" s="16">
        <f>datos_chargeback_2001_1!$G171/100</f>
        <v>634.13</v>
      </c>
      <c r="G171" s="17">
        <v>63413</v>
      </c>
      <c r="H171" s="16">
        <f t="shared" si="2"/>
        <v>0</v>
      </c>
      <c r="I171" s="16">
        <v>1.37</v>
      </c>
      <c r="J171" s="17" t="s">
        <v>38</v>
      </c>
      <c r="K171" s="17" t="s">
        <v>25</v>
      </c>
      <c r="L171" s="17" t="s">
        <v>80</v>
      </c>
      <c r="M171" s="17" t="s">
        <v>93</v>
      </c>
      <c r="N171" s="17" t="s">
        <v>42</v>
      </c>
      <c r="O171" s="17" t="s">
        <v>70</v>
      </c>
      <c r="P171" s="17" t="s">
        <v>30</v>
      </c>
      <c r="Q171" s="17" t="s">
        <v>66</v>
      </c>
      <c r="R171" s="17">
        <v>63413</v>
      </c>
      <c r="S171" s="17" t="s">
        <v>238</v>
      </c>
      <c r="T171" s="17" t="s">
        <v>46</v>
      </c>
      <c r="U171" s="16">
        <f>datos_chargeback_2001_1!$V171/100</f>
        <v>634.13</v>
      </c>
      <c r="V171" s="17">
        <v>63413</v>
      </c>
      <c r="W171" s="16">
        <f>datos_chargeback_2001_1!$X171/100</f>
        <v>0</v>
      </c>
      <c r="X171" s="17">
        <v>0</v>
      </c>
      <c r="Y171" s="16">
        <f>datos_chargeback_2001_1!$Z171/100</f>
        <v>0</v>
      </c>
      <c r="Z171" s="17">
        <v>0</v>
      </c>
      <c r="AA171" s="17" t="s">
        <v>652</v>
      </c>
      <c r="AB171" s="17" t="s">
        <v>48</v>
      </c>
      <c r="AC171" s="18">
        <v>45096</v>
      </c>
      <c r="AD171" s="16">
        <f>datos_chargeback_2001_1!$AE171/100</f>
        <v>62.19</v>
      </c>
      <c r="AE171" s="17">
        <v>6219</v>
      </c>
      <c r="AF171" s="17" t="s">
        <v>53</v>
      </c>
    </row>
    <row r="172" spans="1:32" x14ac:dyDescent="0.3">
      <c r="A172" s="35" t="s">
        <v>654</v>
      </c>
      <c r="B172" s="9">
        <v>45097</v>
      </c>
      <c r="C172" s="9" t="str">
        <f>TEXT(Tabla10[[#This Row],[Fecha de transacción]],"DDDD")</f>
        <v>martes</v>
      </c>
      <c r="D172" s="9">
        <v>45186</v>
      </c>
      <c r="E172" s="10">
        <f>datos_chargeback_2001_1!$D172-datos_chargeback_2001_1!$B172</f>
        <v>89</v>
      </c>
      <c r="F172" s="11">
        <f>datos_chargeback_2001_1!$G172/100</f>
        <v>190.11</v>
      </c>
      <c r="G172" s="12">
        <v>19011</v>
      </c>
      <c r="H172" s="11">
        <f t="shared" si="2"/>
        <v>0</v>
      </c>
      <c r="I172" s="11">
        <v>1.17</v>
      </c>
      <c r="J172" s="12" t="s">
        <v>24</v>
      </c>
      <c r="K172" s="12" t="s">
        <v>25</v>
      </c>
      <c r="L172" s="12" t="s">
        <v>26</v>
      </c>
      <c r="M172" s="12" t="s">
        <v>41</v>
      </c>
      <c r="N172" s="12" t="s">
        <v>42</v>
      </c>
      <c r="O172" s="12" t="s">
        <v>114</v>
      </c>
      <c r="P172" s="12" t="s">
        <v>54</v>
      </c>
      <c r="Q172" s="12" t="s">
        <v>44</v>
      </c>
      <c r="R172" s="12">
        <v>19011</v>
      </c>
      <c r="S172" s="12" t="s">
        <v>655</v>
      </c>
      <c r="T172" s="12" t="s">
        <v>46</v>
      </c>
      <c r="U172" s="11">
        <f>datos_chargeback_2001_1!$V172/100</f>
        <v>190.11</v>
      </c>
      <c r="V172" s="12">
        <v>19011</v>
      </c>
      <c r="W172" s="11">
        <f>datos_chargeback_2001_1!$X172/100</f>
        <v>0</v>
      </c>
      <c r="X172" s="12">
        <v>0</v>
      </c>
      <c r="Y172" s="11">
        <f>datos_chargeback_2001_1!$Z172/100</f>
        <v>0</v>
      </c>
      <c r="Z172" s="12">
        <v>0</v>
      </c>
      <c r="AA172" s="12" t="s">
        <v>656</v>
      </c>
      <c r="AB172" s="12" t="s">
        <v>48</v>
      </c>
      <c r="AC172" s="19">
        <v>45097</v>
      </c>
      <c r="AD172" s="11">
        <f>datos_chargeback_2001_1!$AE172/100</f>
        <v>578.88</v>
      </c>
      <c r="AE172" s="12">
        <v>57888</v>
      </c>
      <c r="AF172" s="12" t="s">
        <v>50</v>
      </c>
    </row>
    <row r="173" spans="1:32" x14ac:dyDescent="0.3">
      <c r="A173" s="36" t="s">
        <v>658</v>
      </c>
      <c r="B173" s="14">
        <v>45098</v>
      </c>
      <c r="C173" s="14" t="str">
        <f>TEXT(Tabla10[[#This Row],[Fecha de transacción]],"DDDD")</f>
        <v>miércoles</v>
      </c>
      <c r="D173" s="14">
        <v>45181</v>
      </c>
      <c r="E173" s="15">
        <f>datos_chargeback_2001_1!$D173-datos_chargeback_2001_1!$B173</f>
        <v>83</v>
      </c>
      <c r="F173" s="16">
        <f>datos_chargeback_2001_1!$G173/100</f>
        <v>750.57</v>
      </c>
      <c r="G173" s="17">
        <v>75057</v>
      </c>
      <c r="H173" s="16">
        <f t="shared" si="2"/>
        <v>0</v>
      </c>
      <c r="I173" s="16">
        <v>1.24</v>
      </c>
      <c r="J173" s="17" t="s">
        <v>38</v>
      </c>
      <c r="K173" s="17" t="s">
        <v>25</v>
      </c>
      <c r="L173" s="17" t="s">
        <v>119</v>
      </c>
      <c r="M173" s="17" t="s">
        <v>59</v>
      </c>
      <c r="N173" s="17" t="s">
        <v>42</v>
      </c>
      <c r="O173" s="17" t="s">
        <v>29</v>
      </c>
      <c r="P173" s="17" t="s">
        <v>30</v>
      </c>
      <c r="Q173" s="17" t="s">
        <v>75</v>
      </c>
      <c r="R173" s="17">
        <v>75057</v>
      </c>
      <c r="S173" s="17" t="s">
        <v>659</v>
      </c>
      <c r="T173" s="17" t="s">
        <v>61</v>
      </c>
      <c r="U173" s="16">
        <f>datos_chargeback_2001_1!$V173/100</f>
        <v>0</v>
      </c>
      <c r="V173" s="17">
        <v>0</v>
      </c>
      <c r="W173" s="16">
        <f>datos_chargeback_2001_1!$X173/100</f>
        <v>750.57</v>
      </c>
      <c r="X173" s="17">
        <v>75057</v>
      </c>
      <c r="Y173" s="16">
        <f>datos_chargeback_2001_1!$Z173/100</f>
        <v>0</v>
      </c>
      <c r="Z173" s="17">
        <v>0</v>
      </c>
      <c r="AA173" s="17" t="s">
        <v>660</v>
      </c>
      <c r="AB173" s="17" t="s">
        <v>35</v>
      </c>
      <c r="AC173" s="20" t="s">
        <v>35</v>
      </c>
      <c r="AD173" s="16">
        <f>datos_chargeback_2001_1!$AE173/100</f>
        <v>0</v>
      </c>
      <c r="AE173" s="17">
        <v>0</v>
      </c>
      <c r="AF173" s="17" t="s">
        <v>50</v>
      </c>
    </row>
    <row r="174" spans="1:32" x14ac:dyDescent="0.3">
      <c r="A174" s="35" t="s">
        <v>661</v>
      </c>
      <c r="B174" s="9">
        <v>45099</v>
      </c>
      <c r="C174" s="9" t="str">
        <f>TEXT(Tabla10[[#This Row],[Fecha de transacción]],"DDDD")</f>
        <v>jueves</v>
      </c>
      <c r="D174" s="9">
        <v>45182</v>
      </c>
      <c r="E174" s="10">
        <f>datos_chargeback_2001_1!$D174-datos_chargeback_2001_1!$B174</f>
        <v>83</v>
      </c>
      <c r="F174" s="11">
        <f>datos_chargeback_2001_1!$G174/100</f>
        <v>308.48</v>
      </c>
      <c r="G174" s="12">
        <v>30848</v>
      </c>
      <c r="H174" s="11">
        <f t="shared" si="2"/>
        <v>0</v>
      </c>
      <c r="I174" s="11">
        <v>0</v>
      </c>
      <c r="J174" s="12" t="s">
        <v>24</v>
      </c>
      <c r="K174" s="12" t="s">
        <v>25</v>
      </c>
      <c r="L174" s="12" t="s">
        <v>26</v>
      </c>
      <c r="M174" s="12" t="s">
        <v>59</v>
      </c>
      <c r="N174" s="12" t="s">
        <v>42</v>
      </c>
      <c r="O174" s="12" t="s">
        <v>53</v>
      </c>
      <c r="P174" s="12" t="s">
        <v>30</v>
      </c>
      <c r="Q174" s="12" t="s">
        <v>31</v>
      </c>
      <c r="R174" s="12">
        <v>30848</v>
      </c>
      <c r="S174" s="12" t="s">
        <v>662</v>
      </c>
      <c r="T174" s="12" t="s">
        <v>46</v>
      </c>
      <c r="U174" s="11">
        <f>datos_chargeback_2001_1!$V174/100</f>
        <v>308.48</v>
      </c>
      <c r="V174" s="12">
        <v>30848</v>
      </c>
      <c r="W174" s="11">
        <f>datos_chargeback_2001_1!$X174/100</f>
        <v>0</v>
      </c>
      <c r="X174" s="12">
        <v>0</v>
      </c>
      <c r="Y174" s="11">
        <f>datos_chargeback_2001_1!$Z174/100</f>
        <v>0</v>
      </c>
      <c r="Z174" s="12">
        <v>0</v>
      </c>
      <c r="AA174" s="12" t="s">
        <v>663</v>
      </c>
      <c r="AB174" s="12" t="s">
        <v>35</v>
      </c>
      <c r="AC174" s="13" t="s">
        <v>35</v>
      </c>
      <c r="AD174" s="11">
        <f>datos_chargeback_2001_1!$AE174/100</f>
        <v>0</v>
      </c>
      <c r="AE174" s="12">
        <v>0</v>
      </c>
      <c r="AF174" s="12" t="s">
        <v>43</v>
      </c>
    </row>
    <row r="175" spans="1:32" x14ac:dyDescent="0.3">
      <c r="A175" s="34" t="s">
        <v>664</v>
      </c>
      <c r="B175" s="3">
        <v>45100</v>
      </c>
      <c r="C175" s="3" t="str">
        <f>TEXT(Tabla10[[#This Row],[Fecha de transacción]],"DDDD")</f>
        <v>viernes</v>
      </c>
      <c r="D175" s="3">
        <v>45160</v>
      </c>
      <c r="E175" s="4">
        <f>datos_chargeback_2001_1!$D175-datos_chargeback_2001_1!$B175</f>
        <v>60</v>
      </c>
      <c r="F175" s="5">
        <f>datos_chargeback_2001_1!$G175/100</f>
        <v>774.24</v>
      </c>
      <c r="G175" s="6">
        <v>77424</v>
      </c>
      <c r="H175" s="5">
        <f t="shared" si="2"/>
        <v>0</v>
      </c>
      <c r="I175" s="5">
        <v>1.1599999999999999</v>
      </c>
      <c r="J175" s="6" t="s">
        <v>38</v>
      </c>
      <c r="K175" s="6" t="s">
        <v>25</v>
      </c>
      <c r="L175" s="6" t="s">
        <v>109</v>
      </c>
      <c r="M175" s="6" t="s">
        <v>27</v>
      </c>
      <c r="N175" s="6" t="s">
        <v>28</v>
      </c>
      <c r="O175" s="6" t="s">
        <v>50</v>
      </c>
      <c r="P175" s="6" t="s">
        <v>54</v>
      </c>
      <c r="Q175" s="6" t="s">
        <v>44</v>
      </c>
      <c r="R175" s="6">
        <v>77424</v>
      </c>
      <c r="S175" s="6" t="s">
        <v>665</v>
      </c>
      <c r="T175" s="6" t="s">
        <v>33</v>
      </c>
      <c r="U175" s="5">
        <f>datos_chargeback_2001_1!$V175/100</f>
        <v>0</v>
      </c>
      <c r="V175" s="6">
        <v>0</v>
      </c>
      <c r="W175" s="5">
        <f>datos_chargeback_2001_1!$X175/100</f>
        <v>0</v>
      </c>
      <c r="X175" s="6">
        <v>0</v>
      </c>
      <c r="Y175" s="5">
        <f>datos_chargeback_2001_1!$Z175/100</f>
        <v>774.24</v>
      </c>
      <c r="Z175" s="6">
        <v>77424</v>
      </c>
      <c r="AA175" s="6" t="s">
        <v>666</v>
      </c>
      <c r="AB175" s="6" t="s">
        <v>35</v>
      </c>
      <c r="AC175" s="7" t="s">
        <v>35</v>
      </c>
      <c r="AD175" s="5">
        <f>datos_chargeback_2001_1!$AE175/100</f>
        <v>0</v>
      </c>
      <c r="AE175" s="6">
        <v>0</v>
      </c>
      <c r="AF175" s="6" t="s">
        <v>53</v>
      </c>
    </row>
    <row r="176" spans="1:32" x14ac:dyDescent="0.3">
      <c r="A176" s="34" t="s">
        <v>667</v>
      </c>
      <c r="B176" s="3">
        <v>45101</v>
      </c>
      <c r="C176" s="3" t="str">
        <f>TEXT(Tabla10[[#This Row],[Fecha de transacción]],"DDDD")</f>
        <v>sábado</v>
      </c>
      <c r="D176" s="3">
        <v>45169</v>
      </c>
      <c r="E176" s="4">
        <f>datos_chargeback_2001_1!$D176-datos_chargeback_2001_1!$B176</f>
        <v>68</v>
      </c>
      <c r="F176" s="5">
        <f>datos_chargeback_2001_1!$G176/100</f>
        <v>689.39</v>
      </c>
      <c r="G176" s="6">
        <v>68939</v>
      </c>
      <c r="H176" s="5">
        <f t="shared" si="2"/>
        <v>0</v>
      </c>
      <c r="I176" s="5">
        <v>0</v>
      </c>
      <c r="J176" s="6" t="s">
        <v>24</v>
      </c>
      <c r="K176" s="6" t="s">
        <v>25</v>
      </c>
      <c r="L176" s="6" t="s">
        <v>80</v>
      </c>
      <c r="M176" s="6" t="s">
        <v>85</v>
      </c>
      <c r="N176" s="6" t="s">
        <v>28</v>
      </c>
      <c r="O176" s="6" t="s">
        <v>36</v>
      </c>
      <c r="P176" s="6" t="s">
        <v>54</v>
      </c>
      <c r="Q176" s="6" t="s">
        <v>31</v>
      </c>
      <c r="R176" s="6">
        <v>68939</v>
      </c>
      <c r="S176" s="6" t="s">
        <v>668</v>
      </c>
      <c r="T176" s="6" t="s">
        <v>33</v>
      </c>
      <c r="U176" s="5">
        <f>datos_chargeback_2001_1!$V176/100</f>
        <v>0</v>
      </c>
      <c r="V176" s="6">
        <v>0</v>
      </c>
      <c r="W176" s="5">
        <f>datos_chargeback_2001_1!$X176/100</f>
        <v>0</v>
      </c>
      <c r="X176" s="6">
        <v>0</v>
      </c>
      <c r="Y176" s="5">
        <f>datos_chargeback_2001_1!$Z176/100</f>
        <v>689.39</v>
      </c>
      <c r="Z176" s="6">
        <v>68939</v>
      </c>
      <c r="AA176" s="6" t="s">
        <v>669</v>
      </c>
      <c r="AB176" s="6" t="s">
        <v>48</v>
      </c>
      <c r="AC176" s="8">
        <v>45101</v>
      </c>
      <c r="AD176" s="5">
        <f>datos_chargeback_2001_1!$AE176/100</f>
        <v>95.94</v>
      </c>
      <c r="AE176" s="6">
        <v>9594</v>
      </c>
      <c r="AF176" s="6" t="s">
        <v>43</v>
      </c>
    </row>
    <row r="177" spans="1:32" x14ac:dyDescent="0.3">
      <c r="A177" s="34" t="s">
        <v>671</v>
      </c>
      <c r="B177" s="3">
        <v>45102</v>
      </c>
      <c r="C177" s="3" t="str">
        <f>TEXT(Tabla10[[#This Row],[Fecha de transacción]],"DDDD")</f>
        <v>domingo</v>
      </c>
      <c r="D177" s="3">
        <v>45164</v>
      </c>
      <c r="E177" s="4">
        <f>datos_chargeback_2001_1!$D177-datos_chargeback_2001_1!$B177</f>
        <v>62</v>
      </c>
      <c r="F177" s="5">
        <f>datos_chargeback_2001_1!$G177/100</f>
        <v>377.09</v>
      </c>
      <c r="G177" s="6">
        <v>37709</v>
      </c>
      <c r="H177" s="5">
        <f t="shared" si="2"/>
        <v>0</v>
      </c>
      <c r="I177" s="5">
        <v>1.44</v>
      </c>
      <c r="J177" s="6" t="s">
        <v>24</v>
      </c>
      <c r="K177" s="6" t="s">
        <v>25</v>
      </c>
      <c r="L177" s="6" t="s">
        <v>40</v>
      </c>
      <c r="M177" s="6" t="s">
        <v>59</v>
      </c>
      <c r="N177" s="6" t="s">
        <v>28</v>
      </c>
      <c r="O177" s="6" t="s">
        <v>43</v>
      </c>
      <c r="P177" s="6" t="s">
        <v>30</v>
      </c>
      <c r="Q177" s="6" t="s">
        <v>44</v>
      </c>
      <c r="R177" s="6">
        <v>37709</v>
      </c>
      <c r="S177" s="6" t="s">
        <v>672</v>
      </c>
      <c r="T177" s="6" t="s">
        <v>33</v>
      </c>
      <c r="U177" s="5">
        <f>datos_chargeback_2001_1!$V177/100</f>
        <v>0</v>
      </c>
      <c r="V177" s="6">
        <v>0</v>
      </c>
      <c r="W177" s="5">
        <f>datos_chargeback_2001_1!$X177/100</f>
        <v>0</v>
      </c>
      <c r="X177" s="6">
        <v>0</v>
      </c>
      <c r="Y177" s="5">
        <f>datos_chargeback_2001_1!$Z177/100</f>
        <v>377.09</v>
      </c>
      <c r="Z177" s="6">
        <v>37709</v>
      </c>
      <c r="AA177" s="6" t="s">
        <v>673</v>
      </c>
      <c r="AB177" s="6" t="s">
        <v>35</v>
      </c>
      <c r="AC177" s="7" t="s">
        <v>35</v>
      </c>
      <c r="AD177" s="5">
        <f>datos_chargeback_2001_1!$AE177/100</f>
        <v>0</v>
      </c>
      <c r="AE177" s="6">
        <v>0</v>
      </c>
      <c r="AF177" s="6" t="s">
        <v>29</v>
      </c>
    </row>
    <row r="178" spans="1:32" x14ac:dyDescent="0.3">
      <c r="A178" s="35" t="s">
        <v>674</v>
      </c>
      <c r="B178" s="9">
        <v>45103</v>
      </c>
      <c r="C178" s="9" t="str">
        <f>TEXT(Tabla10[[#This Row],[Fecha de transacción]],"DDDD")</f>
        <v>lunes</v>
      </c>
      <c r="D178" s="9">
        <v>45175</v>
      </c>
      <c r="E178" s="10">
        <f>datos_chargeback_2001_1!$D178-datos_chargeback_2001_1!$B178</f>
        <v>72</v>
      </c>
      <c r="F178" s="11">
        <f>datos_chargeback_2001_1!$G178/100</f>
        <v>812.94</v>
      </c>
      <c r="G178" s="12">
        <v>81294</v>
      </c>
      <c r="H178" s="11">
        <f t="shared" si="2"/>
        <v>0</v>
      </c>
      <c r="I178" s="11">
        <v>0.89</v>
      </c>
      <c r="J178" s="12" t="s">
        <v>24</v>
      </c>
      <c r="K178" s="12" t="s">
        <v>25</v>
      </c>
      <c r="L178" s="12" t="s">
        <v>74</v>
      </c>
      <c r="M178" s="12" t="s">
        <v>41</v>
      </c>
      <c r="N178" s="12" t="s">
        <v>28</v>
      </c>
      <c r="O178" s="12" t="s">
        <v>29</v>
      </c>
      <c r="P178" s="12" t="s">
        <v>54</v>
      </c>
      <c r="Q178" s="12" t="s">
        <v>75</v>
      </c>
      <c r="R178" s="12">
        <v>81294</v>
      </c>
      <c r="S178" s="12" t="s">
        <v>675</v>
      </c>
      <c r="T178" s="12" t="s">
        <v>33</v>
      </c>
      <c r="U178" s="11">
        <f>datos_chargeback_2001_1!$V178/100</f>
        <v>0</v>
      </c>
      <c r="V178" s="12">
        <v>0</v>
      </c>
      <c r="W178" s="11">
        <f>datos_chargeback_2001_1!$X178/100</f>
        <v>0</v>
      </c>
      <c r="X178" s="12">
        <v>0</v>
      </c>
      <c r="Y178" s="11">
        <f>datos_chargeback_2001_1!$Z178/100</f>
        <v>812.94</v>
      </c>
      <c r="Z178" s="12">
        <v>81294</v>
      </c>
      <c r="AA178" s="12" t="s">
        <v>676</v>
      </c>
      <c r="AB178" s="12" t="s">
        <v>48</v>
      </c>
      <c r="AC178" s="19">
        <v>45103</v>
      </c>
      <c r="AD178" s="11">
        <f>datos_chargeback_2001_1!$AE178/100</f>
        <v>176.23</v>
      </c>
      <c r="AE178" s="12">
        <v>17623</v>
      </c>
      <c r="AF178" s="12" t="s">
        <v>36</v>
      </c>
    </row>
    <row r="179" spans="1:32" x14ac:dyDescent="0.3">
      <c r="A179" s="36" t="s">
        <v>678</v>
      </c>
      <c r="B179" s="14">
        <v>45104</v>
      </c>
      <c r="C179" s="14" t="str">
        <f>TEXT(Tabla10[[#This Row],[Fecha de transacción]],"DDDD")</f>
        <v>martes</v>
      </c>
      <c r="D179" s="14">
        <v>45191</v>
      </c>
      <c r="E179" s="15">
        <f>datos_chargeback_2001_1!$D179-datos_chargeback_2001_1!$B179</f>
        <v>87</v>
      </c>
      <c r="F179" s="16">
        <f>datos_chargeback_2001_1!$G179/100</f>
        <v>576.55999999999995</v>
      </c>
      <c r="G179" s="17">
        <v>57656</v>
      </c>
      <c r="H179" s="16">
        <f t="shared" si="2"/>
        <v>0</v>
      </c>
      <c r="I179" s="16">
        <v>0</v>
      </c>
      <c r="J179" s="17" t="s">
        <v>38</v>
      </c>
      <c r="K179" s="17" t="s">
        <v>25</v>
      </c>
      <c r="L179" s="17" t="s">
        <v>26</v>
      </c>
      <c r="M179" s="17" t="s">
        <v>59</v>
      </c>
      <c r="N179" s="17" t="s">
        <v>42</v>
      </c>
      <c r="O179" s="17" t="s">
        <v>50</v>
      </c>
      <c r="P179" s="17" t="s">
        <v>30</v>
      </c>
      <c r="Q179" s="17" t="s">
        <v>75</v>
      </c>
      <c r="R179" s="17">
        <v>57656</v>
      </c>
      <c r="S179" s="17" t="s">
        <v>679</v>
      </c>
      <c r="T179" s="17" t="s">
        <v>61</v>
      </c>
      <c r="U179" s="16">
        <f>datos_chargeback_2001_1!$V179/100</f>
        <v>0</v>
      </c>
      <c r="V179" s="17">
        <v>0</v>
      </c>
      <c r="W179" s="16">
        <f>datos_chargeback_2001_1!$X179/100</f>
        <v>576.55999999999995</v>
      </c>
      <c r="X179" s="17">
        <v>57656</v>
      </c>
      <c r="Y179" s="16">
        <f>datos_chargeback_2001_1!$Z179/100</f>
        <v>0</v>
      </c>
      <c r="Z179" s="17">
        <v>0</v>
      </c>
      <c r="AA179" s="17" t="s">
        <v>680</v>
      </c>
      <c r="AB179" s="17" t="s">
        <v>48</v>
      </c>
      <c r="AC179" s="18">
        <v>45104</v>
      </c>
      <c r="AD179" s="16">
        <f>datos_chargeback_2001_1!$AE179/100</f>
        <v>854.36</v>
      </c>
      <c r="AE179" s="17">
        <v>85436</v>
      </c>
      <c r="AF179" s="17" t="s">
        <v>50</v>
      </c>
    </row>
    <row r="180" spans="1:32" x14ac:dyDescent="0.3">
      <c r="A180" s="34" t="s">
        <v>682</v>
      </c>
      <c r="B180" s="3">
        <v>45105</v>
      </c>
      <c r="C180" s="3" t="str">
        <f>TEXT(Tabla10[[#This Row],[Fecha de transacción]],"DDDD")</f>
        <v>miércoles</v>
      </c>
      <c r="D180" s="3">
        <v>45194</v>
      </c>
      <c r="E180" s="4">
        <f>datos_chargeback_2001_1!$D180-datos_chargeback_2001_1!$B180</f>
        <v>89</v>
      </c>
      <c r="F180" s="5">
        <f>datos_chargeback_2001_1!$G180/100</f>
        <v>562.32000000000005</v>
      </c>
      <c r="G180" s="6">
        <v>56232</v>
      </c>
      <c r="H180" s="5">
        <f t="shared" si="2"/>
        <v>0</v>
      </c>
      <c r="I180" s="5">
        <v>0</v>
      </c>
      <c r="J180" s="6" t="s">
        <v>24</v>
      </c>
      <c r="K180" s="6" t="s">
        <v>25</v>
      </c>
      <c r="L180" s="6" t="s">
        <v>74</v>
      </c>
      <c r="M180" s="6" t="s">
        <v>52</v>
      </c>
      <c r="N180" s="6" t="s">
        <v>42</v>
      </c>
      <c r="O180" s="6" t="s">
        <v>114</v>
      </c>
      <c r="P180" s="6" t="s">
        <v>54</v>
      </c>
      <c r="Q180" s="6" t="s">
        <v>55</v>
      </c>
      <c r="R180" s="6">
        <v>56232</v>
      </c>
      <c r="S180" s="6" t="s">
        <v>683</v>
      </c>
      <c r="T180" s="6" t="s">
        <v>61</v>
      </c>
      <c r="U180" s="5">
        <f>datos_chargeback_2001_1!$V180/100</f>
        <v>0</v>
      </c>
      <c r="V180" s="6">
        <v>0</v>
      </c>
      <c r="W180" s="5">
        <f>datos_chargeback_2001_1!$X180/100</f>
        <v>562.32000000000005</v>
      </c>
      <c r="X180" s="6">
        <v>56232</v>
      </c>
      <c r="Y180" s="5">
        <f>datos_chargeback_2001_1!$Z180/100</f>
        <v>0</v>
      </c>
      <c r="Z180" s="6">
        <v>0</v>
      </c>
      <c r="AA180" s="6" t="s">
        <v>684</v>
      </c>
      <c r="AB180" s="6" t="s">
        <v>48</v>
      </c>
      <c r="AC180" s="8">
        <v>45105</v>
      </c>
      <c r="AD180" s="5">
        <f>datos_chargeback_2001_1!$AE180/100</f>
        <v>976.11</v>
      </c>
      <c r="AE180" s="6">
        <v>97611</v>
      </c>
      <c r="AF180" s="6" t="s">
        <v>50</v>
      </c>
    </row>
    <row r="181" spans="1:32" x14ac:dyDescent="0.3">
      <c r="A181" s="36" t="s">
        <v>686</v>
      </c>
      <c r="B181" s="14">
        <v>45106</v>
      </c>
      <c r="C181" s="14" t="str">
        <f>TEXT(Tabla10[[#This Row],[Fecha de transacción]],"DDDD")</f>
        <v>jueves</v>
      </c>
      <c r="D181" s="14">
        <v>45175</v>
      </c>
      <c r="E181" s="15">
        <f>datos_chargeback_2001_1!$D181-datos_chargeback_2001_1!$B181</f>
        <v>69</v>
      </c>
      <c r="F181" s="16">
        <f>datos_chargeback_2001_1!$G181/100</f>
        <v>849.91</v>
      </c>
      <c r="G181" s="17">
        <v>84991</v>
      </c>
      <c r="H181" s="16">
        <f t="shared" si="2"/>
        <v>0</v>
      </c>
      <c r="I181" s="16">
        <v>0.84</v>
      </c>
      <c r="J181" s="17" t="s">
        <v>38</v>
      </c>
      <c r="K181" s="17" t="s">
        <v>25</v>
      </c>
      <c r="L181" s="17" t="s">
        <v>109</v>
      </c>
      <c r="M181" s="17" t="s">
        <v>27</v>
      </c>
      <c r="N181" s="17" t="s">
        <v>42</v>
      </c>
      <c r="O181" s="17" t="s">
        <v>64</v>
      </c>
      <c r="P181" s="17" t="s">
        <v>54</v>
      </c>
      <c r="Q181" s="17" t="s">
        <v>75</v>
      </c>
      <c r="R181" s="17">
        <v>84991</v>
      </c>
      <c r="S181" s="17" t="s">
        <v>687</v>
      </c>
      <c r="T181" s="17" t="s">
        <v>116</v>
      </c>
      <c r="U181" s="16">
        <f>datos_chargeback_2001_1!$V181/100</f>
        <v>849.91</v>
      </c>
      <c r="V181" s="17">
        <v>84991</v>
      </c>
      <c r="W181" s="16">
        <f>datos_chargeback_2001_1!$X181/100</f>
        <v>0</v>
      </c>
      <c r="X181" s="17">
        <v>0</v>
      </c>
      <c r="Y181" s="16">
        <f>datos_chargeback_2001_1!$Z181/100</f>
        <v>0</v>
      </c>
      <c r="Z181" s="17">
        <v>0</v>
      </c>
      <c r="AA181" s="17" t="s">
        <v>688</v>
      </c>
      <c r="AB181" s="17" t="s">
        <v>48</v>
      </c>
      <c r="AC181" s="18">
        <v>45106</v>
      </c>
      <c r="AD181" s="16">
        <f>datos_chargeback_2001_1!$AE181/100</f>
        <v>738.78</v>
      </c>
      <c r="AE181" s="17">
        <v>73878</v>
      </c>
      <c r="AF181" s="17" t="s">
        <v>64</v>
      </c>
    </row>
    <row r="182" spans="1:32" x14ac:dyDescent="0.3">
      <c r="A182" s="35" t="s">
        <v>690</v>
      </c>
      <c r="B182" s="9">
        <v>45107</v>
      </c>
      <c r="C182" s="9" t="str">
        <f>TEXT(Tabla10[[#This Row],[Fecha de transacción]],"DDDD")</f>
        <v>viernes</v>
      </c>
      <c r="D182" s="9">
        <v>45172</v>
      </c>
      <c r="E182" s="10">
        <f>datos_chargeback_2001_1!$D182-datos_chargeback_2001_1!$B182</f>
        <v>65</v>
      </c>
      <c r="F182" s="11">
        <f>datos_chargeback_2001_1!$G182/100</f>
        <v>997.96</v>
      </c>
      <c r="G182" s="12">
        <v>99796</v>
      </c>
      <c r="H182" s="11">
        <f t="shared" si="2"/>
        <v>0</v>
      </c>
      <c r="I182" s="11">
        <v>1.17</v>
      </c>
      <c r="J182" s="12" t="s">
        <v>24</v>
      </c>
      <c r="K182" s="12" t="s">
        <v>25</v>
      </c>
      <c r="L182" s="12" t="s">
        <v>119</v>
      </c>
      <c r="M182" s="12" t="s">
        <v>27</v>
      </c>
      <c r="N182" s="12" t="s">
        <v>42</v>
      </c>
      <c r="O182" s="12" t="s">
        <v>36</v>
      </c>
      <c r="P182" s="12" t="s">
        <v>30</v>
      </c>
      <c r="Q182" s="12" t="s">
        <v>55</v>
      </c>
      <c r="R182" s="12">
        <v>99796</v>
      </c>
      <c r="S182" s="12" t="s">
        <v>691</v>
      </c>
      <c r="T182" s="12" t="s">
        <v>116</v>
      </c>
      <c r="U182" s="11">
        <f>datos_chargeback_2001_1!$V182/100</f>
        <v>997.96</v>
      </c>
      <c r="V182" s="12">
        <v>99796</v>
      </c>
      <c r="W182" s="11">
        <f>datos_chargeback_2001_1!$X182/100</f>
        <v>0</v>
      </c>
      <c r="X182" s="12">
        <v>0</v>
      </c>
      <c r="Y182" s="11">
        <f>datos_chargeback_2001_1!$Z182/100</f>
        <v>0</v>
      </c>
      <c r="Z182" s="12">
        <v>0</v>
      </c>
      <c r="AA182" s="12" t="s">
        <v>692</v>
      </c>
      <c r="AB182" s="12" t="s">
        <v>35</v>
      </c>
      <c r="AC182" s="13" t="s">
        <v>35</v>
      </c>
      <c r="AD182" s="11">
        <f>datos_chargeback_2001_1!$AE182/100</f>
        <v>0</v>
      </c>
      <c r="AE182" s="12">
        <v>0</v>
      </c>
      <c r="AF182" s="12" t="s">
        <v>64</v>
      </c>
    </row>
    <row r="183" spans="1:32" x14ac:dyDescent="0.3">
      <c r="A183" s="36" t="s">
        <v>693</v>
      </c>
      <c r="B183" s="14">
        <v>45108</v>
      </c>
      <c r="C183" s="14" t="str">
        <f>TEXT(Tabla10[[#This Row],[Fecha de transacción]],"DDDD")</f>
        <v>sábado</v>
      </c>
      <c r="D183" s="14">
        <v>45186</v>
      </c>
      <c r="E183" s="15">
        <f>datos_chargeback_2001_1!$D183-datos_chargeback_2001_1!$B183</f>
        <v>78</v>
      </c>
      <c r="F183" s="16">
        <f>datos_chargeback_2001_1!$G183/100</f>
        <v>779.93</v>
      </c>
      <c r="G183" s="17">
        <v>77993</v>
      </c>
      <c r="H183" s="16">
        <f t="shared" si="2"/>
        <v>0</v>
      </c>
      <c r="I183" s="16">
        <v>0</v>
      </c>
      <c r="J183" s="17" t="s">
        <v>38</v>
      </c>
      <c r="K183" s="17" t="s">
        <v>25</v>
      </c>
      <c r="L183" s="17" t="s">
        <v>109</v>
      </c>
      <c r="M183" s="17" t="s">
        <v>85</v>
      </c>
      <c r="N183" s="17" t="s">
        <v>42</v>
      </c>
      <c r="O183" s="17" t="s">
        <v>70</v>
      </c>
      <c r="P183" s="17" t="s">
        <v>54</v>
      </c>
      <c r="Q183" s="17" t="s">
        <v>75</v>
      </c>
      <c r="R183" s="17">
        <v>77993</v>
      </c>
      <c r="S183" s="17" t="s">
        <v>694</v>
      </c>
      <c r="T183" s="17" t="s">
        <v>46</v>
      </c>
      <c r="U183" s="16">
        <f>datos_chargeback_2001_1!$V183/100</f>
        <v>779.93</v>
      </c>
      <c r="V183" s="17">
        <v>77993</v>
      </c>
      <c r="W183" s="16">
        <f>datos_chargeback_2001_1!$X183/100</f>
        <v>0</v>
      </c>
      <c r="X183" s="17">
        <v>0</v>
      </c>
      <c r="Y183" s="16">
        <f>datos_chargeback_2001_1!$Z183/100</f>
        <v>0</v>
      </c>
      <c r="Z183" s="17">
        <v>0</v>
      </c>
      <c r="AA183" s="17" t="s">
        <v>695</v>
      </c>
      <c r="AB183" s="17" t="s">
        <v>35</v>
      </c>
      <c r="AC183" s="20" t="s">
        <v>35</v>
      </c>
      <c r="AD183" s="16">
        <f>datos_chargeback_2001_1!$AE183/100</f>
        <v>0</v>
      </c>
      <c r="AE183" s="17">
        <v>0</v>
      </c>
      <c r="AF183" s="17" t="s">
        <v>50</v>
      </c>
    </row>
    <row r="184" spans="1:32" x14ac:dyDescent="0.3">
      <c r="A184" s="34" t="s">
        <v>696</v>
      </c>
      <c r="B184" s="3">
        <v>45109</v>
      </c>
      <c r="C184" s="3" t="str">
        <f>TEXT(Tabla10[[#This Row],[Fecha de transacción]],"DDDD")</f>
        <v>domingo</v>
      </c>
      <c r="D184" s="3">
        <v>45189</v>
      </c>
      <c r="E184" s="4">
        <f>datos_chargeback_2001_1!$D184-datos_chargeback_2001_1!$B184</f>
        <v>80</v>
      </c>
      <c r="F184" s="5">
        <f>datos_chargeback_2001_1!$G184/100</f>
        <v>412.13</v>
      </c>
      <c r="G184" s="6">
        <v>41213</v>
      </c>
      <c r="H184" s="5">
        <f t="shared" si="2"/>
        <v>0</v>
      </c>
      <c r="I184" s="5">
        <v>0</v>
      </c>
      <c r="J184" s="6" t="s">
        <v>24</v>
      </c>
      <c r="K184" s="6" t="s">
        <v>25</v>
      </c>
      <c r="L184" s="6" t="s">
        <v>74</v>
      </c>
      <c r="M184" s="6" t="s">
        <v>59</v>
      </c>
      <c r="N184" s="6" t="s">
        <v>42</v>
      </c>
      <c r="O184" s="6" t="s">
        <v>36</v>
      </c>
      <c r="P184" s="6" t="s">
        <v>30</v>
      </c>
      <c r="Q184" s="6" t="s">
        <v>75</v>
      </c>
      <c r="R184" s="6">
        <v>41213</v>
      </c>
      <c r="S184" s="6" t="s">
        <v>697</v>
      </c>
      <c r="T184" s="6" t="s">
        <v>46</v>
      </c>
      <c r="U184" s="5">
        <f>datos_chargeback_2001_1!$V184/100</f>
        <v>412.13</v>
      </c>
      <c r="V184" s="6">
        <v>41213</v>
      </c>
      <c r="W184" s="5">
        <f>datos_chargeback_2001_1!$X184/100</f>
        <v>0</v>
      </c>
      <c r="X184" s="6">
        <v>0</v>
      </c>
      <c r="Y184" s="5">
        <f>datos_chargeback_2001_1!$Z184/100</f>
        <v>0</v>
      </c>
      <c r="Z184" s="6">
        <v>0</v>
      </c>
      <c r="AA184" s="6" t="s">
        <v>698</v>
      </c>
      <c r="AB184" s="6" t="s">
        <v>35</v>
      </c>
      <c r="AC184" s="7" t="s">
        <v>35</v>
      </c>
      <c r="AD184" s="5">
        <f>datos_chargeback_2001_1!$AE184/100</f>
        <v>0</v>
      </c>
      <c r="AE184" s="6">
        <v>0</v>
      </c>
      <c r="AF184" s="6" t="s">
        <v>64</v>
      </c>
    </row>
    <row r="185" spans="1:32" x14ac:dyDescent="0.3">
      <c r="A185" s="36" t="s">
        <v>699</v>
      </c>
      <c r="B185" s="14">
        <v>45110</v>
      </c>
      <c r="C185" s="14" t="str">
        <f>TEXT(Tabla10[[#This Row],[Fecha de transacción]],"DDDD")</f>
        <v>lunes</v>
      </c>
      <c r="D185" s="14">
        <v>45198</v>
      </c>
      <c r="E185" s="15">
        <f>datos_chargeback_2001_1!$D185-datos_chargeback_2001_1!$B185</f>
        <v>88</v>
      </c>
      <c r="F185" s="16">
        <f>datos_chargeback_2001_1!$G185/100</f>
        <v>205.22</v>
      </c>
      <c r="G185" s="17">
        <v>20522</v>
      </c>
      <c r="H185" s="16">
        <f t="shared" si="2"/>
        <v>0</v>
      </c>
      <c r="I185" s="16">
        <v>0.11</v>
      </c>
      <c r="J185" s="17" t="s">
        <v>38</v>
      </c>
      <c r="K185" s="17" t="s">
        <v>25</v>
      </c>
      <c r="L185" s="17" t="s">
        <v>26</v>
      </c>
      <c r="M185" s="17" t="s">
        <v>93</v>
      </c>
      <c r="N185" s="17" t="s">
        <v>28</v>
      </c>
      <c r="O185" s="17" t="s">
        <v>29</v>
      </c>
      <c r="P185" s="17" t="s">
        <v>54</v>
      </c>
      <c r="Q185" s="17" t="s">
        <v>44</v>
      </c>
      <c r="R185" s="17">
        <v>20522</v>
      </c>
      <c r="S185" s="17" t="s">
        <v>700</v>
      </c>
      <c r="T185" s="17" t="s">
        <v>33</v>
      </c>
      <c r="U185" s="16">
        <f>datos_chargeback_2001_1!$V185/100</f>
        <v>0</v>
      </c>
      <c r="V185" s="17">
        <v>0</v>
      </c>
      <c r="W185" s="16">
        <f>datos_chargeback_2001_1!$X185/100</f>
        <v>0</v>
      </c>
      <c r="X185" s="17">
        <v>0</v>
      </c>
      <c r="Y185" s="16">
        <f>datos_chargeback_2001_1!$Z185/100</f>
        <v>205.22</v>
      </c>
      <c r="Z185" s="17">
        <v>20522</v>
      </c>
      <c r="AA185" s="17" t="s">
        <v>701</v>
      </c>
      <c r="AB185" s="17" t="s">
        <v>48</v>
      </c>
      <c r="AC185" s="18">
        <v>45110</v>
      </c>
      <c r="AD185" s="16">
        <f>datos_chargeback_2001_1!$AE185/100</f>
        <v>61.41</v>
      </c>
      <c r="AE185" s="17">
        <v>6141</v>
      </c>
      <c r="AF185" s="17" t="s">
        <v>43</v>
      </c>
    </row>
    <row r="186" spans="1:32" x14ac:dyDescent="0.3">
      <c r="A186" s="35" t="s">
        <v>703</v>
      </c>
      <c r="B186" s="9">
        <v>45111</v>
      </c>
      <c r="C186" s="9" t="str">
        <f>TEXT(Tabla10[[#This Row],[Fecha de transacción]],"DDDD")</f>
        <v>martes</v>
      </c>
      <c r="D186" s="9">
        <v>45181</v>
      </c>
      <c r="E186" s="10">
        <f>datos_chargeback_2001_1!$D186-datos_chargeback_2001_1!$B186</f>
        <v>70</v>
      </c>
      <c r="F186" s="11">
        <f>datos_chargeback_2001_1!$G186/100</f>
        <v>605.19000000000005</v>
      </c>
      <c r="G186" s="12">
        <v>60519</v>
      </c>
      <c r="H186" s="11">
        <f t="shared" si="2"/>
        <v>0</v>
      </c>
      <c r="I186" s="11">
        <v>0</v>
      </c>
      <c r="J186" s="12" t="s">
        <v>38</v>
      </c>
      <c r="K186" s="12" t="s">
        <v>25</v>
      </c>
      <c r="L186" s="12" t="s">
        <v>119</v>
      </c>
      <c r="M186" s="12" t="s">
        <v>59</v>
      </c>
      <c r="N186" s="12" t="s">
        <v>28</v>
      </c>
      <c r="O186" s="12" t="s">
        <v>29</v>
      </c>
      <c r="P186" s="12" t="s">
        <v>54</v>
      </c>
      <c r="Q186" s="12" t="s">
        <v>66</v>
      </c>
      <c r="R186" s="12">
        <v>60519</v>
      </c>
      <c r="S186" s="12" t="s">
        <v>704</v>
      </c>
      <c r="T186" s="12" t="s">
        <v>33</v>
      </c>
      <c r="U186" s="11">
        <f>datos_chargeback_2001_1!$V186/100</f>
        <v>0</v>
      </c>
      <c r="V186" s="12">
        <v>0</v>
      </c>
      <c r="W186" s="11">
        <f>datos_chargeback_2001_1!$X186/100</f>
        <v>0</v>
      </c>
      <c r="X186" s="12">
        <v>0</v>
      </c>
      <c r="Y186" s="11">
        <f>datos_chargeback_2001_1!$Z186/100</f>
        <v>605.19000000000005</v>
      </c>
      <c r="Z186" s="12">
        <v>60519</v>
      </c>
      <c r="AA186" s="12" t="s">
        <v>705</v>
      </c>
      <c r="AB186" s="12" t="s">
        <v>35</v>
      </c>
      <c r="AC186" s="13" t="s">
        <v>35</v>
      </c>
      <c r="AD186" s="11">
        <f>datos_chargeback_2001_1!$AE186/100</f>
        <v>0</v>
      </c>
      <c r="AE186" s="12">
        <v>0</v>
      </c>
      <c r="AF186" s="12" t="s">
        <v>64</v>
      </c>
    </row>
    <row r="187" spans="1:32" x14ac:dyDescent="0.3">
      <c r="A187" s="34" t="s">
        <v>706</v>
      </c>
      <c r="B187" s="3">
        <v>45112</v>
      </c>
      <c r="C187" s="3" t="str">
        <f>TEXT(Tabla10[[#This Row],[Fecha de transacción]],"DDDD")</f>
        <v>miércoles</v>
      </c>
      <c r="D187" s="3">
        <v>45177</v>
      </c>
      <c r="E187" s="4">
        <f>datos_chargeback_2001_1!$D187-datos_chargeback_2001_1!$B187</f>
        <v>65</v>
      </c>
      <c r="F187" s="5">
        <f>datos_chargeback_2001_1!$G187/100</f>
        <v>186.41</v>
      </c>
      <c r="G187" s="6">
        <v>18641</v>
      </c>
      <c r="H187" s="5">
        <f t="shared" si="2"/>
        <v>0</v>
      </c>
      <c r="I187" s="5">
        <v>0</v>
      </c>
      <c r="J187" s="6" t="s">
        <v>24</v>
      </c>
      <c r="K187" s="6" t="s">
        <v>25</v>
      </c>
      <c r="L187" s="6" t="s">
        <v>109</v>
      </c>
      <c r="M187" s="6" t="s">
        <v>59</v>
      </c>
      <c r="N187" s="6" t="s">
        <v>42</v>
      </c>
      <c r="O187" s="6" t="s">
        <v>70</v>
      </c>
      <c r="P187" s="6" t="s">
        <v>30</v>
      </c>
      <c r="Q187" s="6" t="s">
        <v>31</v>
      </c>
      <c r="R187" s="6">
        <v>18641</v>
      </c>
      <c r="S187" s="6" t="s">
        <v>707</v>
      </c>
      <c r="T187" s="6" t="s">
        <v>46</v>
      </c>
      <c r="U187" s="5">
        <f>datos_chargeback_2001_1!$V187/100</f>
        <v>186.41</v>
      </c>
      <c r="V187" s="6">
        <v>18641</v>
      </c>
      <c r="W187" s="5">
        <f>datos_chargeback_2001_1!$X187/100</f>
        <v>0</v>
      </c>
      <c r="X187" s="6">
        <v>0</v>
      </c>
      <c r="Y187" s="5">
        <f>datos_chargeback_2001_1!$Z187/100</f>
        <v>0</v>
      </c>
      <c r="Z187" s="6">
        <v>0</v>
      </c>
      <c r="AA187" s="6" t="s">
        <v>708</v>
      </c>
      <c r="AB187" s="6" t="s">
        <v>35</v>
      </c>
      <c r="AC187" s="7" t="s">
        <v>35</v>
      </c>
      <c r="AD187" s="5">
        <f>datos_chargeback_2001_1!$AE187/100</f>
        <v>0</v>
      </c>
      <c r="AE187" s="6">
        <v>0</v>
      </c>
      <c r="AF187" s="6" t="s">
        <v>43</v>
      </c>
    </row>
    <row r="188" spans="1:32" x14ac:dyDescent="0.3">
      <c r="A188" s="34" t="s">
        <v>709</v>
      </c>
      <c r="B188" s="3">
        <v>45113</v>
      </c>
      <c r="C188" s="3" t="str">
        <f>TEXT(Tabla10[[#This Row],[Fecha de transacción]],"DDDD")</f>
        <v>jueves</v>
      </c>
      <c r="D188" s="3">
        <v>45179</v>
      </c>
      <c r="E188" s="4">
        <f>datos_chargeback_2001_1!$D188-datos_chargeback_2001_1!$B188</f>
        <v>66</v>
      </c>
      <c r="F188" s="5">
        <f>datos_chargeback_2001_1!$G188/100</f>
        <v>488.79</v>
      </c>
      <c r="G188" s="6">
        <v>48879</v>
      </c>
      <c r="H188" s="5">
        <f t="shared" si="2"/>
        <v>0</v>
      </c>
      <c r="I188" s="5">
        <v>0.84</v>
      </c>
      <c r="J188" s="6" t="s">
        <v>38</v>
      </c>
      <c r="K188" s="6" t="s">
        <v>25</v>
      </c>
      <c r="L188" s="6" t="s">
        <v>119</v>
      </c>
      <c r="M188" s="6" t="s">
        <v>85</v>
      </c>
      <c r="N188" s="6" t="s">
        <v>42</v>
      </c>
      <c r="O188" s="6" t="s">
        <v>36</v>
      </c>
      <c r="P188" s="6" t="s">
        <v>30</v>
      </c>
      <c r="Q188" s="6" t="s">
        <v>75</v>
      </c>
      <c r="R188" s="6">
        <v>48879</v>
      </c>
      <c r="S188" s="6" t="s">
        <v>710</v>
      </c>
      <c r="T188" s="6" t="s">
        <v>61</v>
      </c>
      <c r="U188" s="5">
        <f>datos_chargeback_2001_1!$V188/100</f>
        <v>0</v>
      </c>
      <c r="V188" s="6">
        <v>0</v>
      </c>
      <c r="W188" s="5">
        <f>datos_chargeback_2001_1!$X188/100</f>
        <v>488.79</v>
      </c>
      <c r="X188" s="6">
        <v>48879</v>
      </c>
      <c r="Y188" s="5">
        <f>datos_chargeback_2001_1!$Z188/100</f>
        <v>0</v>
      </c>
      <c r="Z188" s="6">
        <v>0</v>
      </c>
      <c r="AA188" s="6" t="s">
        <v>711</v>
      </c>
      <c r="AB188" s="6" t="s">
        <v>35</v>
      </c>
      <c r="AC188" s="7" t="s">
        <v>35</v>
      </c>
      <c r="AD188" s="5">
        <f>datos_chargeback_2001_1!$AE188/100</f>
        <v>0</v>
      </c>
      <c r="AE188" s="6">
        <v>0</v>
      </c>
      <c r="AF188" s="6" t="s">
        <v>64</v>
      </c>
    </row>
    <row r="189" spans="1:32" x14ac:dyDescent="0.3">
      <c r="A189" s="34" t="s">
        <v>712</v>
      </c>
      <c r="B189" s="3">
        <v>45114</v>
      </c>
      <c r="C189" s="3" t="str">
        <f>TEXT(Tabla10[[#This Row],[Fecha de transacción]],"DDDD")</f>
        <v>viernes</v>
      </c>
      <c r="D189" s="3">
        <v>45177</v>
      </c>
      <c r="E189" s="4">
        <f>datos_chargeback_2001_1!$D189-datos_chargeback_2001_1!$B189</f>
        <v>63</v>
      </c>
      <c r="F189" s="5">
        <f>datos_chargeback_2001_1!$G189/100</f>
        <v>882.58</v>
      </c>
      <c r="G189" s="6">
        <v>88258</v>
      </c>
      <c r="H189" s="5">
        <f t="shared" si="2"/>
        <v>0</v>
      </c>
      <c r="I189" s="5">
        <v>1.25</v>
      </c>
      <c r="J189" s="6" t="s">
        <v>24</v>
      </c>
      <c r="K189" s="6" t="s">
        <v>25</v>
      </c>
      <c r="L189" s="6" t="s">
        <v>26</v>
      </c>
      <c r="M189" s="6" t="s">
        <v>93</v>
      </c>
      <c r="N189" s="6" t="s">
        <v>42</v>
      </c>
      <c r="O189" s="6" t="s">
        <v>50</v>
      </c>
      <c r="P189" s="6" t="s">
        <v>30</v>
      </c>
      <c r="Q189" s="6" t="s">
        <v>44</v>
      </c>
      <c r="R189" s="6">
        <v>88258</v>
      </c>
      <c r="S189" s="6" t="s">
        <v>713</v>
      </c>
      <c r="T189" s="6" t="s">
        <v>116</v>
      </c>
      <c r="U189" s="5">
        <f>datos_chargeback_2001_1!$V189/100</f>
        <v>882.58</v>
      </c>
      <c r="V189" s="6">
        <v>88258</v>
      </c>
      <c r="W189" s="5">
        <f>datos_chargeback_2001_1!$X189/100</f>
        <v>0</v>
      </c>
      <c r="X189" s="6">
        <v>0</v>
      </c>
      <c r="Y189" s="5">
        <f>datos_chargeback_2001_1!$Z189/100</f>
        <v>0</v>
      </c>
      <c r="Z189" s="6">
        <v>0</v>
      </c>
      <c r="AA189" s="6" t="s">
        <v>714</v>
      </c>
      <c r="AB189" s="6" t="s">
        <v>35</v>
      </c>
      <c r="AC189" s="7" t="s">
        <v>35</v>
      </c>
      <c r="AD189" s="5">
        <f>datos_chargeback_2001_1!$AE189/100</f>
        <v>0</v>
      </c>
      <c r="AE189" s="6">
        <v>0</v>
      </c>
      <c r="AF189" s="6" t="s">
        <v>64</v>
      </c>
    </row>
    <row r="190" spans="1:32" x14ac:dyDescent="0.3">
      <c r="A190" s="35" t="s">
        <v>715</v>
      </c>
      <c r="B190" s="9">
        <v>45115</v>
      </c>
      <c r="C190" s="9" t="str">
        <f>TEXT(Tabla10[[#This Row],[Fecha de transacción]],"DDDD")</f>
        <v>sábado</v>
      </c>
      <c r="D190" s="9">
        <v>45176</v>
      </c>
      <c r="E190" s="10">
        <f>datos_chargeback_2001_1!$D190-datos_chargeback_2001_1!$B190</f>
        <v>61</v>
      </c>
      <c r="F190" s="11">
        <f>datos_chargeback_2001_1!$G190/100</f>
        <v>79.33</v>
      </c>
      <c r="G190" s="12">
        <v>7933</v>
      </c>
      <c r="H190" s="11">
        <f t="shared" si="2"/>
        <v>0</v>
      </c>
      <c r="I190" s="11">
        <v>0</v>
      </c>
      <c r="J190" s="12" t="s">
        <v>24</v>
      </c>
      <c r="K190" s="12" t="s">
        <v>25</v>
      </c>
      <c r="L190" s="12" t="s">
        <v>40</v>
      </c>
      <c r="M190" s="12" t="s">
        <v>52</v>
      </c>
      <c r="N190" s="12" t="s">
        <v>42</v>
      </c>
      <c r="O190" s="12" t="s">
        <v>114</v>
      </c>
      <c r="P190" s="12" t="s">
        <v>54</v>
      </c>
      <c r="Q190" s="12" t="s">
        <v>55</v>
      </c>
      <c r="R190" s="12">
        <v>79330</v>
      </c>
      <c r="S190" s="12" t="s">
        <v>716</v>
      </c>
      <c r="T190" s="12" t="s">
        <v>61</v>
      </c>
      <c r="U190" s="11">
        <f>datos_chargeback_2001_1!$V190/100</f>
        <v>0</v>
      </c>
      <c r="V190" s="12">
        <v>0</v>
      </c>
      <c r="W190" s="11">
        <f>datos_chargeback_2001_1!$X190/100</f>
        <v>793.3</v>
      </c>
      <c r="X190" s="12">
        <v>79330</v>
      </c>
      <c r="Y190" s="11">
        <f>datos_chargeback_2001_1!$Z190/100</f>
        <v>0</v>
      </c>
      <c r="Z190" s="12">
        <v>0</v>
      </c>
      <c r="AA190" s="12" t="s">
        <v>717</v>
      </c>
      <c r="AB190" s="12" t="s">
        <v>48</v>
      </c>
      <c r="AC190" s="19">
        <v>45115</v>
      </c>
      <c r="AD190" s="11">
        <f>datos_chargeback_2001_1!$AE190/100</f>
        <v>38.4</v>
      </c>
      <c r="AE190" s="12">
        <v>3840</v>
      </c>
      <c r="AF190" s="12" t="s">
        <v>43</v>
      </c>
    </row>
    <row r="191" spans="1:32" x14ac:dyDescent="0.3">
      <c r="A191" s="36" t="s">
        <v>719</v>
      </c>
      <c r="B191" s="14">
        <v>45116</v>
      </c>
      <c r="C191" s="14" t="str">
        <f>TEXT(Tabla10[[#This Row],[Fecha de transacción]],"DDDD")</f>
        <v>domingo</v>
      </c>
      <c r="D191" s="14">
        <v>45199</v>
      </c>
      <c r="E191" s="15">
        <f>datos_chargeback_2001_1!$D191-datos_chargeback_2001_1!$B191</f>
        <v>83</v>
      </c>
      <c r="F191" s="16">
        <f>datos_chargeback_2001_1!$G191/100</f>
        <v>396.64</v>
      </c>
      <c r="G191" s="17">
        <v>39664</v>
      </c>
      <c r="H191" s="16">
        <f t="shared" si="2"/>
        <v>0</v>
      </c>
      <c r="I191" s="16">
        <v>1.32</v>
      </c>
      <c r="J191" s="17" t="s">
        <v>24</v>
      </c>
      <c r="K191" s="17" t="s">
        <v>25</v>
      </c>
      <c r="L191" s="17" t="s">
        <v>40</v>
      </c>
      <c r="M191" s="17" t="s">
        <v>52</v>
      </c>
      <c r="N191" s="17" t="s">
        <v>42</v>
      </c>
      <c r="O191" s="17" t="s">
        <v>50</v>
      </c>
      <c r="P191" s="17" t="s">
        <v>30</v>
      </c>
      <c r="Q191" s="17" t="s">
        <v>31</v>
      </c>
      <c r="R191" s="17">
        <v>39664</v>
      </c>
      <c r="S191" s="17" t="s">
        <v>720</v>
      </c>
      <c r="T191" s="17" t="s">
        <v>61</v>
      </c>
      <c r="U191" s="16">
        <f>datos_chargeback_2001_1!$V191/100</f>
        <v>0</v>
      </c>
      <c r="V191" s="17">
        <v>0</v>
      </c>
      <c r="W191" s="16">
        <f>datos_chargeback_2001_1!$X191/100</f>
        <v>396.64</v>
      </c>
      <c r="X191" s="17">
        <v>39664</v>
      </c>
      <c r="Y191" s="16">
        <f>datos_chargeback_2001_1!$Z191/100</f>
        <v>0</v>
      </c>
      <c r="Z191" s="17">
        <v>0</v>
      </c>
      <c r="AA191" s="17" t="s">
        <v>721</v>
      </c>
      <c r="AB191" s="17" t="s">
        <v>35</v>
      </c>
      <c r="AC191" s="20" t="s">
        <v>35</v>
      </c>
      <c r="AD191" s="16">
        <f>datos_chargeback_2001_1!$AE191/100</f>
        <v>0</v>
      </c>
      <c r="AE191" s="17">
        <v>0</v>
      </c>
      <c r="AF191" s="17" t="s">
        <v>29</v>
      </c>
    </row>
    <row r="192" spans="1:32" x14ac:dyDescent="0.3">
      <c r="A192" s="34" t="s">
        <v>722</v>
      </c>
      <c r="B192" s="3">
        <v>45117</v>
      </c>
      <c r="C192" s="3" t="str">
        <f>TEXT(Tabla10[[#This Row],[Fecha de transacción]],"DDDD")</f>
        <v>lunes</v>
      </c>
      <c r="D192" s="3">
        <v>45186</v>
      </c>
      <c r="E192" s="4">
        <f>datos_chargeback_2001_1!$D192-datos_chargeback_2001_1!$B192</f>
        <v>69</v>
      </c>
      <c r="F192" s="5">
        <f>datos_chargeback_2001_1!$G192/100</f>
        <v>281.06</v>
      </c>
      <c r="G192" s="6">
        <v>28106</v>
      </c>
      <c r="H192" s="5">
        <f t="shared" si="2"/>
        <v>0</v>
      </c>
      <c r="I192" s="5">
        <v>0</v>
      </c>
      <c r="J192" s="6" t="s">
        <v>38</v>
      </c>
      <c r="K192" s="6" t="s">
        <v>25</v>
      </c>
      <c r="L192" s="6" t="s">
        <v>119</v>
      </c>
      <c r="M192" s="6" t="s">
        <v>93</v>
      </c>
      <c r="N192" s="6" t="s">
        <v>42</v>
      </c>
      <c r="O192" s="6" t="s">
        <v>29</v>
      </c>
      <c r="P192" s="6" t="s">
        <v>54</v>
      </c>
      <c r="Q192" s="6" t="s">
        <v>66</v>
      </c>
      <c r="R192" s="6">
        <v>28106</v>
      </c>
      <c r="S192" s="6" t="s">
        <v>723</v>
      </c>
      <c r="T192" s="6" t="s">
        <v>61</v>
      </c>
      <c r="U192" s="5">
        <f>datos_chargeback_2001_1!$V192/100</f>
        <v>0</v>
      </c>
      <c r="V192" s="6">
        <v>0</v>
      </c>
      <c r="W192" s="5">
        <f>datos_chargeback_2001_1!$X192/100</f>
        <v>281.06</v>
      </c>
      <c r="X192" s="6">
        <v>28106</v>
      </c>
      <c r="Y192" s="5">
        <f>datos_chargeback_2001_1!$Z192/100</f>
        <v>0</v>
      </c>
      <c r="Z192" s="6">
        <v>0</v>
      </c>
      <c r="AA192" s="6" t="s">
        <v>724</v>
      </c>
      <c r="AB192" s="6" t="s">
        <v>35</v>
      </c>
      <c r="AC192" s="7" t="s">
        <v>35</v>
      </c>
      <c r="AD192" s="5">
        <f>datos_chargeback_2001_1!$AE192/100</f>
        <v>0</v>
      </c>
      <c r="AE192" s="6">
        <v>0</v>
      </c>
      <c r="AF192" s="6" t="s">
        <v>29</v>
      </c>
    </row>
    <row r="193" spans="1:32" x14ac:dyDescent="0.3">
      <c r="A193" s="34" t="s">
        <v>725</v>
      </c>
      <c r="B193" s="3">
        <v>45118</v>
      </c>
      <c r="C193" s="3" t="str">
        <f>TEXT(Tabla10[[#This Row],[Fecha de transacción]],"DDDD")</f>
        <v>martes</v>
      </c>
      <c r="D193" s="3">
        <v>45204</v>
      </c>
      <c r="E193" s="4">
        <f>datos_chargeback_2001_1!$D193-datos_chargeback_2001_1!$B193</f>
        <v>86</v>
      </c>
      <c r="F193" s="5">
        <f>datos_chargeback_2001_1!$G193/100</f>
        <v>973.95</v>
      </c>
      <c r="G193" s="6">
        <v>97395</v>
      </c>
      <c r="H193" s="5">
        <f t="shared" si="2"/>
        <v>0</v>
      </c>
      <c r="I193" s="5">
        <v>0.86</v>
      </c>
      <c r="J193" s="6" t="s">
        <v>24</v>
      </c>
      <c r="K193" s="6" t="s">
        <v>25</v>
      </c>
      <c r="L193" s="6" t="s">
        <v>119</v>
      </c>
      <c r="M193" s="6" t="s">
        <v>59</v>
      </c>
      <c r="N193" s="6" t="s">
        <v>28</v>
      </c>
      <c r="O193" s="6" t="s">
        <v>64</v>
      </c>
      <c r="P193" s="6" t="s">
        <v>54</v>
      </c>
      <c r="Q193" s="6" t="s">
        <v>75</v>
      </c>
      <c r="R193" s="6">
        <v>97395</v>
      </c>
      <c r="S193" s="6" t="s">
        <v>726</v>
      </c>
      <c r="T193" s="6" t="s">
        <v>33</v>
      </c>
      <c r="U193" s="5">
        <f>datos_chargeback_2001_1!$V193/100</f>
        <v>0</v>
      </c>
      <c r="V193" s="6">
        <v>0</v>
      </c>
      <c r="W193" s="5">
        <f>datos_chargeback_2001_1!$X193/100</f>
        <v>0</v>
      </c>
      <c r="X193" s="6">
        <v>0</v>
      </c>
      <c r="Y193" s="5">
        <f>datos_chargeback_2001_1!$Z193/100</f>
        <v>973.95</v>
      </c>
      <c r="Z193" s="6">
        <v>97395</v>
      </c>
      <c r="AA193" s="6" t="s">
        <v>727</v>
      </c>
      <c r="AB193" s="6" t="s">
        <v>48</v>
      </c>
      <c r="AC193" s="8">
        <v>45118</v>
      </c>
      <c r="AD193" s="5">
        <f>datos_chargeback_2001_1!$AE193/100</f>
        <v>694.71</v>
      </c>
      <c r="AE193" s="6">
        <v>69471</v>
      </c>
      <c r="AF193" s="6" t="s">
        <v>50</v>
      </c>
    </row>
    <row r="194" spans="1:32" x14ac:dyDescent="0.3">
      <c r="A194" s="34" t="s">
        <v>729</v>
      </c>
      <c r="B194" s="3">
        <v>45119</v>
      </c>
      <c r="C194" s="3" t="str">
        <f>TEXT(Tabla10[[#This Row],[Fecha de transacción]],"DDDD")</f>
        <v>miércoles</v>
      </c>
      <c r="D194" s="3">
        <v>45198</v>
      </c>
      <c r="E194" s="4">
        <f>datos_chargeback_2001_1!$D194-datos_chargeback_2001_1!$B194</f>
        <v>79</v>
      </c>
      <c r="F194" s="5">
        <f>datos_chargeback_2001_1!$G194/100</f>
        <v>917.44</v>
      </c>
      <c r="G194" s="6">
        <v>91744</v>
      </c>
      <c r="H194" s="5">
        <f t="shared" ref="H194:H257" si="3">IF(COUNTIF($A$2:$A$1373,A194)=1,0,IF(F194=_xlfn.AGGREGATE(14,6,$F$2:$F$1373/($A$2:$A$1373=A194),1),_xlfn.AGGREGATE(15,6,$F$2:$F$1373/($A$2:$A$1373=A194),1),""))</f>
        <v>0</v>
      </c>
      <c r="I194" s="5">
        <v>1.44</v>
      </c>
      <c r="J194" s="6" t="s">
        <v>24</v>
      </c>
      <c r="K194" s="6" t="s">
        <v>25</v>
      </c>
      <c r="L194" s="6" t="s">
        <v>26</v>
      </c>
      <c r="M194" s="6" t="s">
        <v>85</v>
      </c>
      <c r="N194" s="6" t="s">
        <v>42</v>
      </c>
      <c r="O194" s="6" t="s">
        <v>114</v>
      </c>
      <c r="P194" s="6" t="s">
        <v>54</v>
      </c>
      <c r="Q194" s="6" t="s">
        <v>31</v>
      </c>
      <c r="R194" s="6">
        <v>91744</v>
      </c>
      <c r="S194" s="6" t="s">
        <v>730</v>
      </c>
      <c r="T194" s="6" t="s">
        <v>46</v>
      </c>
      <c r="U194" s="5">
        <f>datos_chargeback_2001_1!$V194/100</f>
        <v>917.44</v>
      </c>
      <c r="V194" s="6">
        <v>91744</v>
      </c>
      <c r="W194" s="5">
        <f>datos_chargeback_2001_1!$X194/100</f>
        <v>0</v>
      </c>
      <c r="X194" s="6">
        <v>0</v>
      </c>
      <c r="Y194" s="5">
        <f>datos_chargeback_2001_1!$Z194/100</f>
        <v>0</v>
      </c>
      <c r="Z194" s="6">
        <v>0</v>
      </c>
      <c r="AA194" s="6" t="s">
        <v>731</v>
      </c>
      <c r="AB194" s="6" t="s">
        <v>48</v>
      </c>
      <c r="AC194" s="8">
        <v>45119</v>
      </c>
      <c r="AD194" s="5">
        <f>datos_chargeback_2001_1!$AE194/100</f>
        <v>903.22</v>
      </c>
      <c r="AE194" s="6">
        <v>90322</v>
      </c>
      <c r="AF194" s="6" t="s">
        <v>53</v>
      </c>
    </row>
    <row r="195" spans="1:32" x14ac:dyDescent="0.3">
      <c r="A195" s="36" t="s">
        <v>733</v>
      </c>
      <c r="B195" s="14">
        <v>45120</v>
      </c>
      <c r="C195" s="14" t="str">
        <f>TEXT(Tabla10[[#This Row],[Fecha de transacción]],"DDDD")</f>
        <v>jueves</v>
      </c>
      <c r="D195" s="14">
        <v>45208</v>
      </c>
      <c r="E195" s="15">
        <f>datos_chargeback_2001_1!$D195-datos_chargeback_2001_1!$B195</f>
        <v>88</v>
      </c>
      <c r="F195" s="16">
        <f>datos_chargeback_2001_1!$G195/100</f>
        <v>929.31</v>
      </c>
      <c r="G195" s="17">
        <v>92931</v>
      </c>
      <c r="H195" s="16">
        <f t="shared" si="3"/>
        <v>0</v>
      </c>
      <c r="I195" s="16">
        <v>0</v>
      </c>
      <c r="J195" s="17" t="s">
        <v>24</v>
      </c>
      <c r="K195" s="17" t="s">
        <v>25</v>
      </c>
      <c r="L195" s="17" t="s">
        <v>40</v>
      </c>
      <c r="M195" s="17" t="s">
        <v>93</v>
      </c>
      <c r="N195" s="17" t="s">
        <v>42</v>
      </c>
      <c r="O195" s="17" t="s">
        <v>43</v>
      </c>
      <c r="P195" s="17" t="s">
        <v>54</v>
      </c>
      <c r="Q195" s="17" t="s">
        <v>31</v>
      </c>
      <c r="R195" s="17">
        <v>92931</v>
      </c>
      <c r="S195" s="17" t="s">
        <v>734</v>
      </c>
      <c r="T195" s="17" t="s">
        <v>46</v>
      </c>
      <c r="U195" s="16">
        <f>datos_chargeback_2001_1!$V195/100</f>
        <v>929.31</v>
      </c>
      <c r="V195" s="17">
        <v>92931</v>
      </c>
      <c r="W195" s="16">
        <f>datos_chargeback_2001_1!$X195/100</f>
        <v>0</v>
      </c>
      <c r="X195" s="17">
        <v>0</v>
      </c>
      <c r="Y195" s="16">
        <f>datos_chargeback_2001_1!$Z195/100</f>
        <v>0</v>
      </c>
      <c r="Z195" s="17">
        <v>0</v>
      </c>
      <c r="AA195" s="17" t="s">
        <v>735</v>
      </c>
      <c r="AB195" s="17" t="s">
        <v>48</v>
      </c>
      <c r="AC195" s="18">
        <v>45120</v>
      </c>
      <c r="AD195" s="16">
        <f>datos_chargeback_2001_1!$AE195/100</f>
        <v>295.19</v>
      </c>
      <c r="AE195" s="17">
        <v>29519</v>
      </c>
      <c r="AF195" s="17" t="s">
        <v>43</v>
      </c>
    </row>
    <row r="196" spans="1:32" x14ac:dyDescent="0.3">
      <c r="A196" s="35" t="s">
        <v>737</v>
      </c>
      <c r="B196" s="9">
        <v>45121</v>
      </c>
      <c r="C196" s="9" t="str">
        <f>TEXT(Tabla10[[#This Row],[Fecha de transacción]],"DDDD")</f>
        <v>viernes</v>
      </c>
      <c r="D196" s="9">
        <v>45211</v>
      </c>
      <c r="E196" s="10">
        <f>datos_chargeback_2001_1!$D196-datos_chargeback_2001_1!$B196</f>
        <v>90</v>
      </c>
      <c r="F196" s="11">
        <f>datos_chargeback_2001_1!$G196/100</f>
        <v>594.25</v>
      </c>
      <c r="G196" s="12">
        <v>59425</v>
      </c>
      <c r="H196" s="11">
        <f t="shared" si="3"/>
        <v>0</v>
      </c>
      <c r="I196" s="11">
        <v>1.45</v>
      </c>
      <c r="J196" s="12" t="s">
        <v>38</v>
      </c>
      <c r="K196" s="12" t="s">
        <v>25</v>
      </c>
      <c r="L196" s="12" t="s">
        <v>74</v>
      </c>
      <c r="M196" s="12" t="s">
        <v>59</v>
      </c>
      <c r="N196" s="12" t="s">
        <v>28</v>
      </c>
      <c r="O196" s="12" t="s">
        <v>64</v>
      </c>
      <c r="P196" s="12" t="s">
        <v>30</v>
      </c>
      <c r="Q196" s="12" t="s">
        <v>31</v>
      </c>
      <c r="R196" s="12">
        <v>59425</v>
      </c>
      <c r="S196" s="12" t="s">
        <v>738</v>
      </c>
      <c r="T196" s="12" t="s">
        <v>33</v>
      </c>
      <c r="U196" s="11">
        <f>datos_chargeback_2001_1!$V196/100</f>
        <v>0</v>
      </c>
      <c r="V196" s="12">
        <v>0</v>
      </c>
      <c r="W196" s="11">
        <f>datos_chargeback_2001_1!$X196/100</f>
        <v>0</v>
      </c>
      <c r="X196" s="12">
        <v>0</v>
      </c>
      <c r="Y196" s="11">
        <f>datos_chargeback_2001_1!$Z196/100</f>
        <v>594.25</v>
      </c>
      <c r="Z196" s="12">
        <v>59425</v>
      </c>
      <c r="AA196" s="12" t="s">
        <v>739</v>
      </c>
      <c r="AB196" s="12" t="s">
        <v>48</v>
      </c>
      <c r="AC196" s="19">
        <v>45121</v>
      </c>
      <c r="AD196" s="11">
        <f>datos_chargeback_2001_1!$AE196/100</f>
        <v>628.38</v>
      </c>
      <c r="AE196" s="12">
        <v>62838</v>
      </c>
      <c r="AF196" s="12" t="s">
        <v>43</v>
      </c>
    </row>
    <row r="197" spans="1:32" x14ac:dyDescent="0.3">
      <c r="A197" s="34" t="s">
        <v>741</v>
      </c>
      <c r="B197" s="3">
        <v>45122</v>
      </c>
      <c r="C197" s="3" t="str">
        <f>TEXT(Tabla10[[#This Row],[Fecha de transacción]],"DDDD")</f>
        <v>sábado</v>
      </c>
      <c r="D197" s="3">
        <v>45200</v>
      </c>
      <c r="E197" s="4">
        <f>datos_chargeback_2001_1!$D197-datos_chargeback_2001_1!$B197</f>
        <v>78</v>
      </c>
      <c r="F197" s="5">
        <f>datos_chargeback_2001_1!$G197/100</f>
        <v>981.23</v>
      </c>
      <c r="G197" s="6">
        <v>98123</v>
      </c>
      <c r="H197" s="5">
        <f t="shared" si="3"/>
        <v>0</v>
      </c>
      <c r="I197" s="5">
        <v>0.95</v>
      </c>
      <c r="J197" s="6" t="s">
        <v>24</v>
      </c>
      <c r="K197" s="6" t="s">
        <v>25</v>
      </c>
      <c r="L197" s="6" t="s">
        <v>26</v>
      </c>
      <c r="M197" s="6" t="s">
        <v>93</v>
      </c>
      <c r="N197" s="6" t="s">
        <v>28</v>
      </c>
      <c r="O197" s="6" t="s">
        <v>50</v>
      </c>
      <c r="P197" s="6" t="s">
        <v>54</v>
      </c>
      <c r="Q197" s="6" t="s">
        <v>75</v>
      </c>
      <c r="R197" s="6">
        <v>98123</v>
      </c>
      <c r="S197" s="6" t="s">
        <v>742</v>
      </c>
      <c r="T197" s="6" t="s">
        <v>33</v>
      </c>
      <c r="U197" s="5">
        <f>datos_chargeback_2001_1!$V197/100</f>
        <v>0</v>
      </c>
      <c r="V197" s="6">
        <v>0</v>
      </c>
      <c r="W197" s="5">
        <f>datos_chargeback_2001_1!$X197/100</f>
        <v>0</v>
      </c>
      <c r="X197" s="6">
        <v>0</v>
      </c>
      <c r="Y197" s="5">
        <f>datos_chargeback_2001_1!$Z197/100</f>
        <v>981.23</v>
      </c>
      <c r="Z197" s="6">
        <v>98123</v>
      </c>
      <c r="AA197" s="6" t="s">
        <v>743</v>
      </c>
      <c r="AB197" s="6" t="s">
        <v>48</v>
      </c>
      <c r="AC197" s="8">
        <v>45122</v>
      </c>
      <c r="AD197" s="5">
        <f>datos_chargeback_2001_1!$AE197/100</f>
        <v>333.57</v>
      </c>
      <c r="AE197" s="6">
        <v>33357</v>
      </c>
      <c r="AF197" s="6" t="s">
        <v>53</v>
      </c>
    </row>
    <row r="198" spans="1:32" x14ac:dyDescent="0.3">
      <c r="A198" s="34" t="s">
        <v>745</v>
      </c>
      <c r="B198" s="3">
        <v>45123</v>
      </c>
      <c r="C198" s="3" t="str">
        <f>TEXT(Tabla10[[#This Row],[Fecha de transacción]],"DDDD")</f>
        <v>domingo</v>
      </c>
      <c r="D198" s="3">
        <v>45209</v>
      </c>
      <c r="E198" s="4">
        <f>datos_chargeback_2001_1!$D198-datos_chargeback_2001_1!$B198</f>
        <v>86</v>
      </c>
      <c r="F198" s="5">
        <f>datos_chargeback_2001_1!$G198/100</f>
        <v>881.72</v>
      </c>
      <c r="G198" s="6">
        <v>88172</v>
      </c>
      <c r="H198" s="5">
        <f t="shared" si="3"/>
        <v>0</v>
      </c>
      <c r="I198" s="5">
        <v>0</v>
      </c>
      <c r="J198" s="6" t="s">
        <v>38</v>
      </c>
      <c r="K198" s="6" t="s">
        <v>25</v>
      </c>
      <c r="L198" s="6" t="s">
        <v>109</v>
      </c>
      <c r="M198" s="6" t="s">
        <v>85</v>
      </c>
      <c r="N198" s="6" t="s">
        <v>42</v>
      </c>
      <c r="O198" s="6" t="s">
        <v>43</v>
      </c>
      <c r="P198" s="6" t="s">
        <v>30</v>
      </c>
      <c r="Q198" s="6" t="s">
        <v>66</v>
      </c>
      <c r="R198" s="6">
        <v>88172</v>
      </c>
      <c r="S198" s="6" t="s">
        <v>746</v>
      </c>
      <c r="T198" s="6" t="s">
        <v>61</v>
      </c>
      <c r="U198" s="5">
        <f>datos_chargeback_2001_1!$V198/100</f>
        <v>0</v>
      </c>
      <c r="V198" s="6">
        <v>0</v>
      </c>
      <c r="W198" s="5">
        <f>datos_chargeback_2001_1!$X198/100</f>
        <v>881.72</v>
      </c>
      <c r="X198" s="6">
        <v>88172</v>
      </c>
      <c r="Y198" s="5">
        <f>datos_chargeback_2001_1!$Z198/100</f>
        <v>0</v>
      </c>
      <c r="Z198" s="6">
        <v>0</v>
      </c>
      <c r="AA198" s="6" t="s">
        <v>747</v>
      </c>
      <c r="AB198" s="6" t="s">
        <v>48</v>
      </c>
      <c r="AC198" s="8">
        <v>45123</v>
      </c>
      <c r="AD198" s="5">
        <f>datos_chargeback_2001_1!$AE198/100</f>
        <v>62.4</v>
      </c>
      <c r="AE198" s="6">
        <v>6240</v>
      </c>
      <c r="AF198" s="6" t="s">
        <v>53</v>
      </c>
    </row>
    <row r="199" spans="1:32" x14ac:dyDescent="0.3">
      <c r="A199" s="36" t="s">
        <v>748</v>
      </c>
      <c r="B199" s="14">
        <v>45124</v>
      </c>
      <c r="C199" s="14" t="str">
        <f>TEXT(Tabla10[[#This Row],[Fecha de transacción]],"DDDD")</f>
        <v>lunes</v>
      </c>
      <c r="D199" s="14">
        <v>45211</v>
      </c>
      <c r="E199" s="15">
        <f>datos_chargeback_2001_1!$D199-datos_chargeback_2001_1!$B199</f>
        <v>87</v>
      </c>
      <c r="F199" s="16">
        <f>datos_chargeback_2001_1!$G199/100</f>
        <v>380.65</v>
      </c>
      <c r="G199" s="17">
        <v>38065</v>
      </c>
      <c r="H199" s="16">
        <f t="shared" si="3"/>
        <v>0</v>
      </c>
      <c r="I199" s="16">
        <v>0</v>
      </c>
      <c r="J199" s="17" t="s">
        <v>38</v>
      </c>
      <c r="K199" s="17" t="s">
        <v>25</v>
      </c>
      <c r="L199" s="17" t="s">
        <v>109</v>
      </c>
      <c r="M199" s="17" t="s">
        <v>27</v>
      </c>
      <c r="N199" s="17" t="s">
        <v>42</v>
      </c>
      <c r="O199" s="17" t="s">
        <v>50</v>
      </c>
      <c r="P199" s="17" t="s">
        <v>30</v>
      </c>
      <c r="Q199" s="17" t="s">
        <v>44</v>
      </c>
      <c r="R199" s="17">
        <v>38065</v>
      </c>
      <c r="S199" s="17" t="s">
        <v>749</v>
      </c>
      <c r="T199" s="17" t="s">
        <v>61</v>
      </c>
      <c r="U199" s="16">
        <f>datos_chargeback_2001_1!$V199/100</f>
        <v>0</v>
      </c>
      <c r="V199" s="17">
        <v>0</v>
      </c>
      <c r="W199" s="16">
        <f>datos_chargeback_2001_1!$X199/100</f>
        <v>380.65</v>
      </c>
      <c r="X199" s="17">
        <v>38065</v>
      </c>
      <c r="Y199" s="16">
        <f>datos_chargeback_2001_1!$Z199/100</f>
        <v>0</v>
      </c>
      <c r="Z199" s="17">
        <v>0</v>
      </c>
      <c r="AA199" s="17" t="s">
        <v>750</v>
      </c>
      <c r="AB199" s="17" t="s">
        <v>48</v>
      </c>
      <c r="AC199" s="18">
        <v>45124</v>
      </c>
      <c r="AD199" s="16">
        <f>datos_chargeback_2001_1!$AE199/100</f>
        <v>16.11</v>
      </c>
      <c r="AE199" s="17">
        <v>1611</v>
      </c>
      <c r="AF199" s="17" t="s">
        <v>53</v>
      </c>
    </row>
    <row r="200" spans="1:32" x14ac:dyDescent="0.3">
      <c r="A200" s="34" t="s">
        <v>752</v>
      </c>
      <c r="B200" s="3">
        <v>45125</v>
      </c>
      <c r="C200" s="3" t="str">
        <f>TEXT(Tabla10[[#This Row],[Fecha de transacción]],"DDDD")</f>
        <v>martes</v>
      </c>
      <c r="D200" s="3">
        <v>45205</v>
      </c>
      <c r="E200" s="4">
        <f>datos_chargeback_2001_1!$D200-datos_chargeback_2001_1!$B200</f>
        <v>80</v>
      </c>
      <c r="F200" s="5">
        <f>datos_chargeback_2001_1!$G200/100</f>
        <v>724.76</v>
      </c>
      <c r="G200" s="6">
        <v>72476</v>
      </c>
      <c r="H200" s="5">
        <f t="shared" si="3"/>
        <v>0</v>
      </c>
      <c r="I200" s="5">
        <v>0</v>
      </c>
      <c r="J200" s="6" t="s">
        <v>24</v>
      </c>
      <c r="K200" s="6" t="s">
        <v>25</v>
      </c>
      <c r="L200" s="6" t="s">
        <v>74</v>
      </c>
      <c r="M200" s="6" t="s">
        <v>59</v>
      </c>
      <c r="N200" s="6" t="s">
        <v>42</v>
      </c>
      <c r="O200" s="6" t="s">
        <v>114</v>
      </c>
      <c r="P200" s="6" t="s">
        <v>30</v>
      </c>
      <c r="Q200" s="6" t="s">
        <v>66</v>
      </c>
      <c r="R200" s="6">
        <v>72476</v>
      </c>
      <c r="S200" s="6" t="s">
        <v>753</v>
      </c>
      <c r="T200" s="6" t="s">
        <v>61</v>
      </c>
      <c r="U200" s="5">
        <f>datos_chargeback_2001_1!$V200/100</f>
        <v>0</v>
      </c>
      <c r="V200" s="6">
        <v>0</v>
      </c>
      <c r="W200" s="5">
        <f>datos_chargeback_2001_1!$X200/100</f>
        <v>724.76</v>
      </c>
      <c r="X200" s="6">
        <v>72476</v>
      </c>
      <c r="Y200" s="5">
        <f>datos_chargeback_2001_1!$Z200/100</f>
        <v>0</v>
      </c>
      <c r="Z200" s="6">
        <v>0</v>
      </c>
      <c r="AA200" s="6" t="s">
        <v>754</v>
      </c>
      <c r="AB200" s="6" t="s">
        <v>35</v>
      </c>
      <c r="AC200" s="7" t="s">
        <v>35</v>
      </c>
      <c r="AD200" s="5">
        <f>datos_chargeback_2001_1!$AE200/100</f>
        <v>0</v>
      </c>
      <c r="AE200" s="6">
        <v>0</v>
      </c>
      <c r="AF200" s="6" t="s">
        <v>53</v>
      </c>
    </row>
    <row r="201" spans="1:32" x14ac:dyDescent="0.3">
      <c r="A201" s="36" t="s">
        <v>755</v>
      </c>
      <c r="B201" s="14">
        <v>45126</v>
      </c>
      <c r="C201" s="14" t="str">
        <f>TEXT(Tabla10[[#This Row],[Fecha de transacción]],"DDDD")</f>
        <v>miércoles</v>
      </c>
      <c r="D201" s="14">
        <v>45186</v>
      </c>
      <c r="E201" s="15">
        <f>datos_chargeback_2001_1!$D201-datos_chargeback_2001_1!$B201</f>
        <v>60</v>
      </c>
      <c r="F201" s="16">
        <f>datos_chargeback_2001_1!$G201/100</f>
        <v>958.81</v>
      </c>
      <c r="G201" s="17">
        <v>95881</v>
      </c>
      <c r="H201" s="16">
        <f t="shared" si="3"/>
        <v>0</v>
      </c>
      <c r="I201" s="16">
        <v>0</v>
      </c>
      <c r="J201" s="17" t="s">
        <v>38</v>
      </c>
      <c r="K201" s="17" t="s">
        <v>25</v>
      </c>
      <c r="L201" s="17" t="s">
        <v>109</v>
      </c>
      <c r="M201" s="17" t="s">
        <v>52</v>
      </c>
      <c r="N201" s="17" t="s">
        <v>42</v>
      </c>
      <c r="O201" s="17" t="s">
        <v>70</v>
      </c>
      <c r="P201" s="17" t="s">
        <v>54</v>
      </c>
      <c r="Q201" s="17" t="s">
        <v>31</v>
      </c>
      <c r="R201" s="17">
        <v>95881</v>
      </c>
      <c r="S201" s="17" t="s">
        <v>756</v>
      </c>
      <c r="T201" s="17" t="s">
        <v>46</v>
      </c>
      <c r="U201" s="16">
        <f>datos_chargeback_2001_1!$V201/100</f>
        <v>958.81</v>
      </c>
      <c r="V201" s="17">
        <v>95881</v>
      </c>
      <c r="W201" s="16">
        <f>datos_chargeback_2001_1!$X201/100</f>
        <v>0</v>
      </c>
      <c r="X201" s="17">
        <v>0</v>
      </c>
      <c r="Y201" s="16">
        <f>datos_chargeback_2001_1!$Z201/100</f>
        <v>0</v>
      </c>
      <c r="Z201" s="17">
        <v>0</v>
      </c>
      <c r="AA201" s="17" t="s">
        <v>757</v>
      </c>
      <c r="AB201" s="17" t="s">
        <v>35</v>
      </c>
      <c r="AC201" s="20" t="s">
        <v>35</v>
      </c>
      <c r="AD201" s="16">
        <f>datos_chargeback_2001_1!$AE201/100</f>
        <v>0</v>
      </c>
      <c r="AE201" s="17">
        <v>0</v>
      </c>
      <c r="AF201" s="17" t="s">
        <v>43</v>
      </c>
    </row>
    <row r="202" spans="1:32" x14ac:dyDescent="0.3">
      <c r="A202" s="34" t="s">
        <v>758</v>
      </c>
      <c r="B202" s="3">
        <v>44927</v>
      </c>
      <c r="C202" s="3" t="str">
        <f>TEXT(Tabla10[[#This Row],[Fecha de transacción]],"DDDD")</f>
        <v>domingo</v>
      </c>
      <c r="D202" s="3">
        <v>45009</v>
      </c>
      <c r="E202" s="4">
        <f>datos_chargeback_2001_1!$D202-datos_chargeback_2001_1!$B202</f>
        <v>82</v>
      </c>
      <c r="F202" s="5">
        <f>datos_chargeback_2001_1!$G202/100</f>
        <v>752.12</v>
      </c>
      <c r="G202" s="6">
        <v>75212</v>
      </c>
      <c r="H202" s="5">
        <f t="shared" si="3"/>
        <v>0</v>
      </c>
      <c r="I202" s="5">
        <v>0.98</v>
      </c>
      <c r="J202" s="6" t="s">
        <v>24</v>
      </c>
      <c r="K202" s="6" t="s">
        <v>25</v>
      </c>
      <c r="L202" s="6" t="s">
        <v>119</v>
      </c>
      <c r="M202" s="6" t="s">
        <v>27</v>
      </c>
      <c r="N202" s="6" t="s">
        <v>28</v>
      </c>
      <c r="O202" s="6" t="s">
        <v>64</v>
      </c>
      <c r="P202" s="6" t="s">
        <v>30</v>
      </c>
      <c r="Q202" s="6" t="s">
        <v>31</v>
      </c>
      <c r="R202" s="6">
        <v>75212</v>
      </c>
      <c r="S202" s="6" t="s">
        <v>668</v>
      </c>
      <c r="T202" s="6" t="s">
        <v>33</v>
      </c>
      <c r="U202" s="5">
        <f>datos_chargeback_2001_1!$V202/100</f>
        <v>0</v>
      </c>
      <c r="V202" s="6">
        <v>0</v>
      </c>
      <c r="W202" s="5">
        <f>datos_chargeback_2001_1!$X202/100</f>
        <v>0</v>
      </c>
      <c r="X202" s="6">
        <v>0</v>
      </c>
      <c r="Y202" s="5">
        <f>datos_chargeback_2001_1!$Z202/100</f>
        <v>752.12</v>
      </c>
      <c r="Z202" s="6">
        <v>75212</v>
      </c>
      <c r="AA202" s="6" t="s">
        <v>759</v>
      </c>
      <c r="AB202" s="6" t="s">
        <v>35</v>
      </c>
      <c r="AC202" s="7" t="s">
        <v>35</v>
      </c>
      <c r="AD202" s="5">
        <f>datos_chargeback_2001_1!$AE202/100</f>
        <v>0</v>
      </c>
      <c r="AE202" s="6">
        <v>0</v>
      </c>
      <c r="AF202" s="6" t="s">
        <v>43</v>
      </c>
    </row>
    <row r="203" spans="1:32" x14ac:dyDescent="0.3">
      <c r="A203" s="34" t="s">
        <v>760</v>
      </c>
      <c r="B203" s="3">
        <v>44928</v>
      </c>
      <c r="C203" s="3" t="str">
        <f>TEXT(Tabla10[[#This Row],[Fecha de transacción]],"DDDD")</f>
        <v>lunes</v>
      </c>
      <c r="D203" s="3">
        <v>44991</v>
      </c>
      <c r="E203" s="4">
        <f>datos_chargeback_2001_1!$D203-datos_chargeback_2001_1!$B203</f>
        <v>63</v>
      </c>
      <c r="F203" s="5">
        <f>datos_chargeback_2001_1!$G203/100</f>
        <v>327.47000000000003</v>
      </c>
      <c r="G203" s="6">
        <v>32747</v>
      </c>
      <c r="H203" s="5">
        <f t="shared" si="3"/>
        <v>0</v>
      </c>
      <c r="I203" s="5">
        <v>0.96</v>
      </c>
      <c r="J203" s="6" t="s">
        <v>24</v>
      </c>
      <c r="K203" s="6" t="s">
        <v>25</v>
      </c>
      <c r="L203" s="6" t="s">
        <v>80</v>
      </c>
      <c r="M203" s="6" t="s">
        <v>93</v>
      </c>
      <c r="N203" s="6" t="s">
        <v>42</v>
      </c>
      <c r="O203" s="6" t="s">
        <v>50</v>
      </c>
      <c r="P203" s="6" t="s">
        <v>54</v>
      </c>
      <c r="Q203" s="6" t="s">
        <v>44</v>
      </c>
      <c r="R203" s="6">
        <v>32747</v>
      </c>
      <c r="S203" s="6" t="s">
        <v>761</v>
      </c>
      <c r="T203" s="6" t="s">
        <v>116</v>
      </c>
      <c r="U203" s="5">
        <f>datos_chargeback_2001_1!$V203/100</f>
        <v>327.47000000000003</v>
      </c>
      <c r="V203" s="6">
        <v>32747</v>
      </c>
      <c r="W203" s="5">
        <f>datos_chargeback_2001_1!$X203/100</f>
        <v>0</v>
      </c>
      <c r="X203" s="6">
        <v>0</v>
      </c>
      <c r="Y203" s="5">
        <f>datos_chargeback_2001_1!$Z203/100</f>
        <v>0</v>
      </c>
      <c r="Z203" s="6">
        <v>0</v>
      </c>
      <c r="AA203" s="6" t="s">
        <v>762</v>
      </c>
      <c r="AB203" s="6" t="s">
        <v>48</v>
      </c>
      <c r="AC203" s="8">
        <v>44928</v>
      </c>
      <c r="AD203" s="5">
        <f>datos_chargeback_2001_1!$AE203/100</f>
        <v>634.67999999999995</v>
      </c>
      <c r="AE203" s="6">
        <v>63468</v>
      </c>
      <c r="AF203" s="6" t="s">
        <v>64</v>
      </c>
    </row>
    <row r="204" spans="1:32" x14ac:dyDescent="0.3">
      <c r="A204" s="35" t="s">
        <v>763</v>
      </c>
      <c r="B204" s="9">
        <v>44929</v>
      </c>
      <c r="C204" s="9" t="str">
        <f>TEXT(Tabla10[[#This Row],[Fecha de transacción]],"DDDD")</f>
        <v>martes</v>
      </c>
      <c r="D204" s="9">
        <v>45017</v>
      </c>
      <c r="E204" s="10">
        <f>datos_chargeback_2001_1!$D204-datos_chargeback_2001_1!$B204</f>
        <v>88</v>
      </c>
      <c r="F204" s="11">
        <f>datos_chargeback_2001_1!$G204/100</f>
        <v>931.19</v>
      </c>
      <c r="G204" s="12">
        <v>93119</v>
      </c>
      <c r="H204" s="11">
        <f t="shared" si="3"/>
        <v>0</v>
      </c>
      <c r="I204" s="11">
        <v>0.91</v>
      </c>
      <c r="J204" s="12" t="s">
        <v>38</v>
      </c>
      <c r="K204" s="12" t="s">
        <v>25</v>
      </c>
      <c r="L204" s="12" t="s">
        <v>26</v>
      </c>
      <c r="M204" s="12" t="s">
        <v>27</v>
      </c>
      <c r="N204" s="12" t="s">
        <v>42</v>
      </c>
      <c r="O204" s="12" t="s">
        <v>43</v>
      </c>
      <c r="P204" s="12" t="s">
        <v>30</v>
      </c>
      <c r="Q204" s="12" t="s">
        <v>75</v>
      </c>
      <c r="R204" s="12">
        <v>93119</v>
      </c>
      <c r="S204" s="12" t="s">
        <v>764</v>
      </c>
      <c r="T204" s="12" t="s">
        <v>61</v>
      </c>
      <c r="U204" s="11">
        <f>datos_chargeback_2001_1!$V204/100</f>
        <v>0</v>
      </c>
      <c r="V204" s="12">
        <v>0</v>
      </c>
      <c r="W204" s="11">
        <f>datos_chargeback_2001_1!$X204/100</f>
        <v>931.19</v>
      </c>
      <c r="X204" s="12">
        <v>93119</v>
      </c>
      <c r="Y204" s="11">
        <f>datos_chargeback_2001_1!$Z204/100</f>
        <v>0</v>
      </c>
      <c r="Z204" s="12">
        <v>0</v>
      </c>
      <c r="AA204" s="12" t="s">
        <v>765</v>
      </c>
      <c r="AB204" s="12" t="s">
        <v>35</v>
      </c>
      <c r="AC204" s="13" t="s">
        <v>35</v>
      </c>
      <c r="AD204" s="11">
        <f>datos_chargeback_2001_1!$AE204/100</f>
        <v>0</v>
      </c>
      <c r="AE204" s="12">
        <v>0</v>
      </c>
      <c r="AF204" s="12" t="s">
        <v>29</v>
      </c>
    </row>
    <row r="205" spans="1:32" x14ac:dyDescent="0.3">
      <c r="A205" s="34" t="s">
        <v>766</v>
      </c>
      <c r="B205" s="3">
        <v>44930</v>
      </c>
      <c r="C205" s="3" t="str">
        <f>TEXT(Tabla10[[#This Row],[Fecha de transacción]],"DDDD")</f>
        <v>miércoles</v>
      </c>
      <c r="D205" s="3">
        <v>45007</v>
      </c>
      <c r="E205" s="4">
        <f>datos_chargeback_2001_1!$D205-datos_chargeback_2001_1!$B205</f>
        <v>77</v>
      </c>
      <c r="F205" s="5">
        <f>datos_chargeback_2001_1!$G205/100</f>
        <v>446.81</v>
      </c>
      <c r="G205" s="6">
        <v>44681</v>
      </c>
      <c r="H205" s="5">
        <f t="shared" si="3"/>
        <v>0</v>
      </c>
      <c r="I205" s="5">
        <v>0</v>
      </c>
      <c r="J205" s="6" t="s">
        <v>24</v>
      </c>
      <c r="K205" s="6" t="s">
        <v>25</v>
      </c>
      <c r="L205" s="6" t="s">
        <v>119</v>
      </c>
      <c r="M205" s="6" t="s">
        <v>85</v>
      </c>
      <c r="N205" s="6" t="s">
        <v>28</v>
      </c>
      <c r="O205" s="6" t="s">
        <v>43</v>
      </c>
      <c r="P205" s="6" t="s">
        <v>30</v>
      </c>
      <c r="Q205" s="6" t="s">
        <v>66</v>
      </c>
      <c r="R205" s="6">
        <v>44681</v>
      </c>
      <c r="S205" s="6" t="s">
        <v>526</v>
      </c>
      <c r="T205" s="6" t="s">
        <v>33</v>
      </c>
      <c r="U205" s="5">
        <f>datos_chargeback_2001_1!$V205/100</f>
        <v>0</v>
      </c>
      <c r="V205" s="6">
        <v>0</v>
      </c>
      <c r="W205" s="5">
        <f>datos_chargeback_2001_1!$X205/100</f>
        <v>0</v>
      </c>
      <c r="X205" s="6">
        <v>0</v>
      </c>
      <c r="Y205" s="5">
        <f>datos_chargeback_2001_1!$Z205/100</f>
        <v>446.81</v>
      </c>
      <c r="Z205" s="6">
        <v>44681</v>
      </c>
      <c r="AA205" s="6" t="s">
        <v>767</v>
      </c>
      <c r="AB205" s="6" t="s">
        <v>48</v>
      </c>
      <c r="AC205" s="8">
        <v>44930</v>
      </c>
      <c r="AD205" s="5">
        <f>datos_chargeback_2001_1!$AE205/100</f>
        <v>284.73</v>
      </c>
      <c r="AE205" s="6">
        <v>28473</v>
      </c>
      <c r="AF205" s="6" t="s">
        <v>50</v>
      </c>
    </row>
    <row r="206" spans="1:32" x14ac:dyDescent="0.3">
      <c r="A206" s="34" t="s">
        <v>768</v>
      </c>
      <c r="B206" s="3">
        <v>44931</v>
      </c>
      <c r="C206" s="3" t="str">
        <f>TEXT(Tabla10[[#This Row],[Fecha de transacción]],"DDDD")</f>
        <v>jueves</v>
      </c>
      <c r="D206" s="3">
        <v>45013</v>
      </c>
      <c r="E206" s="4">
        <f>datos_chargeback_2001_1!$D206-datos_chargeback_2001_1!$B206</f>
        <v>82</v>
      </c>
      <c r="F206" s="5">
        <f>datos_chargeback_2001_1!$G206/100</f>
        <v>165.93</v>
      </c>
      <c r="G206" s="6">
        <v>16593</v>
      </c>
      <c r="H206" s="5">
        <f t="shared" si="3"/>
        <v>0</v>
      </c>
      <c r="I206" s="5">
        <v>1.17</v>
      </c>
      <c r="J206" s="6" t="s">
        <v>38</v>
      </c>
      <c r="K206" s="6" t="s">
        <v>25</v>
      </c>
      <c r="L206" s="6" t="s">
        <v>119</v>
      </c>
      <c r="M206" s="6" t="s">
        <v>93</v>
      </c>
      <c r="N206" s="6" t="s">
        <v>42</v>
      </c>
      <c r="O206" s="6" t="s">
        <v>64</v>
      </c>
      <c r="P206" s="6" t="s">
        <v>30</v>
      </c>
      <c r="Q206" s="6" t="s">
        <v>31</v>
      </c>
      <c r="R206" s="6">
        <v>16593</v>
      </c>
      <c r="S206" s="6" t="s">
        <v>769</v>
      </c>
      <c r="T206" s="6" t="s">
        <v>61</v>
      </c>
      <c r="U206" s="5">
        <f>datos_chargeback_2001_1!$V206/100</f>
        <v>0</v>
      </c>
      <c r="V206" s="6">
        <v>0</v>
      </c>
      <c r="W206" s="5">
        <f>datos_chargeback_2001_1!$X206/100</f>
        <v>165.93</v>
      </c>
      <c r="X206" s="6">
        <v>16593</v>
      </c>
      <c r="Y206" s="5">
        <f>datos_chargeback_2001_1!$Z206/100</f>
        <v>0</v>
      </c>
      <c r="Z206" s="6">
        <v>0</v>
      </c>
      <c r="AA206" s="6" t="s">
        <v>770</v>
      </c>
      <c r="AB206" s="6" t="s">
        <v>48</v>
      </c>
      <c r="AC206" s="8">
        <v>44931</v>
      </c>
      <c r="AD206" s="5">
        <f>datos_chargeback_2001_1!$AE206/100</f>
        <v>298.05</v>
      </c>
      <c r="AE206" s="6">
        <v>29805</v>
      </c>
      <c r="AF206" s="6" t="s">
        <v>64</v>
      </c>
    </row>
    <row r="207" spans="1:32" x14ac:dyDescent="0.3">
      <c r="A207" s="36" t="s">
        <v>771</v>
      </c>
      <c r="B207" s="14">
        <v>44932</v>
      </c>
      <c r="C207" s="14" t="str">
        <f>TEXT(Tabla10[[#This Row],[Fecha de transacción]],"DDDD")</f>
        <v>viernes</v>
      </c>
      <c r="D207" s="14">
        <v>44996</v>
      </c>
      <c r="E207" s="15">
        <f>datos_chargeback_2001_1!$D207-datos_chargeback_2001_1!$B207</f>
        <v>64</v>
      </c>
      <c r="F207" s="16">
        <f>datos_chargeback_2001_1!$G207/100</f>
        <v>382.94</v>
      </c>
      <c r="G207" s="17">
        <v>38294</v>
      </c>
      <c r="H207" s="16">
        <f t="shared" si="3"/>
        <v>0</v>
      </c>
      <c r="I207" s="16">
        <v>0</v>
      </c>
      <c r="J207" s="17" t="s">
        <v>24</v>
      </c>
      <c r="K207" s="17" t="s">
        <v>25</v>
      </c>
      <c r="L207" s="17" t="s">
        <v>40</v>
      </c>
      <c r="M207" s="17" t="s">
        <v>59</v>
      </c>
      <c r="N207" s="17" t="s">
        <v>28</v>
      </c>
      <c r="O207" s="17" t="s">
        <v>70</v>
      </c>
      <c r="P207" s="17" t="s">
        <v>30</v>
      </c>
      <c r="Q207" s="17" t="s">
        <v>75</v>
      </c>
      <c r="R207" s="17">
        <v>38294</v>
      </c>
      <c r="S207" s="17" t="s">
        <v>772</v>
      </c>
      <c r="T207" s="17" t="s">
        <v>33</v>
      </c>
      <c r="U207" s="16">
        <f>datos_chargeback_2001_1!$V207/100</f>
        <v>0</v>
      </c>
      <c r="V207" s="17">
        <v>0</v>
      </c>
      <c r="W207" s="16">
        <f>datos_chargeback_2001_1!$X207/100</f>
        <v>0</v>
      </c>
      <c r="X207" s="17">
        <v>0</v>
      </c>
      <c r="Y207" s="16">
        <f>datos_chargeback_2001_1!$Z207/100</f>
        <v>382.94</v>
      </c>
      <c r="Z207" s="17">
        <v>38294</v>
      </c>
      <c r="AA207" s="17" t="s">
        <v>773</v>
      </c>
      <c r="AB207" s="17" t="s">
        <v>48</v>
      </c>
      <c r="AC207" s="18">
        <v>44932</v>
      </c>
      <c r="AD207" s="16">
        <f>datos_chargeback_2001_1!$AE207/100</f>
        <v>786.76</v>
      </c>
      <c r="AE207" s="17">
        <v>78676</v>
      </c>
      <c r="AF207" s="17" t="s">
        <v>64</v>
      </c>
    </row>
    <row r="208" spans="1:32" x14ac:dyDescent="0.3">
      <c r="A208" s="34" t="s">
        <v>775</v>
      </c>
      <c r="B208" s="3">
        <v>44933</v>
      </c>
      <c r="C208" s="3" t="str">
        <f>TEXT(Tabla10[[#This Row],[Fecha de transacción]],"DDDD")</f>
        <v>sábado</v>
      </c>
      <c r="D208" s="3">
        <v>45002</v>
      </c>
      <c r="E208" s="4">
        <f>datos_chargeback_2001_1!$D208-datos_chargeback_2001_1!$B208</f>
        <v>69</v>
      </c>
      <c r="F208" s="5">
        <f>datos_chargeback_2001_1!$G208/100</f>
        <v>314.51</v>
      </c>
      <c r="G208" s="6">
        <v>31451</v>
      </c>
      <c r="H208" s="5">
        <f t="shared" si="3"/>
        <v>0</v>
      </c>
      <c r="I208" s="5">
        <v>0</v>
      </c>
      <c r="J208" s="6" t="s">
        <v>38</v>
      </c>
      <c r="K208" s="6" t="s">
        <v>25</v>
      </c>
      <c r="L208" s="6" t="s">
        <v>74</v>
      </c>
      <c r="M208" s="6" t="s">
        <v>85</v>
      </c>
      <c r="N208" s="6" t="s">
        <v>28</v>
      </c>
      <c r="O208" s="6" t="s">
        <v>53</v>
      </c>
      <c r="P208" s="6" t="s">
        <v>30</v>
      </c>
      <c r="Q208" s="6" t="s">
        <v>44</v>
      </c>
      <c r="R208" s="6">
        <v>31451</v>
      </c>
      <c r="S208" s="6" t="s">
        <v>776</v>
      </c>
      <c r="T208" s="6" t="s">
        <v>33</v>
      </c>
      <c r="U208" s="5">
        <f>datos_chargeback_2001_1!$V208/100</f>
        <v>0</v>
      </c>
      <c r="V208" s="6">
        <v>0</v>
      </c>
      <c r="W208" s="5">
        <f>datos_chargeback_2001_1!$X208/100</f>
        <v>0</v>
      </c>
      <c r="X208" s="6">
        <v>0</v>
      </c>
      <c r="Y208" s="5">
        <f>datos_chargeback_2001_1!$Z208/100</f>
        <v>314.51</v>
      </c>
      <c r="Z208" s="6">
        <v>31451</v>
      </c>
      <c r="AA208" s="6" t="s">
        <v>777</v>
      </c>
      <c r="AB208" s="6" t="s">
        <v>35</v>
      </c>
      <c r="AC208" s="7" t="s">
        <v>35</v>
      </c>
      <c r="AD208" s="5">
        <f>datos_chargeback_2001_1!$AE208/100</f>
        <v>0</v>
      </c>
      <c r="AE208" s="6">
        <v>0</v>
      </c>
      <c r="AF208" s="6" t="s">
        <v>64</v>
      </c>
    </row>
    <row r="209" spans="1:32" x14ac:dyDescent="0.3">
      <c r="A209" s="36" t="s">
        <v>778</v>
      </c>
      <c r="B209" s="14">
        <v>44934</v>
      </c>
      <c r="C209" s="14" t="str">
        <f>TEXT(Tabla10[[#This Row],[Fecha de transacción]],"DDDD")</f>
        <v>domingo</v>
      </c>
      <c r="D209" s="14">
        <v>45021</v>
      </c>
      <c r="E209" s="15">
        <f>datos_chargeback_2001_1!$D209-datos_chargeback_2001_1!$B209</f>
        <v>87</v>
      </c>
      <c r="F209" s="16">
        <f>datos_chargeback_2001_1!$G209/100</f>
        <v>523.22</v>
      </c>
      <c r="G209" s="17">
        <v>52322</v>
      </c>
      <c r="H209" s="16">
        <f t="shared" si="3"/>
        <v>0</v>
      </c>
      <c r="I209" s="16">
        <v>0.84</v>
      </c>
      <c r="J209" s="17" t="s">
        <v>24</v>
      </c>
      <c r="K209" s="17" t="s">
        <v>25</v>
      </c>
      <c r="L209" s="17" t="s">
        <v>40</v>
      </c>
      <c r="M209" s="17" t="s">
        <v>27</v>
      </c>
      <c r="N209" s="17" t="s">
        <v>42</v>
      </c>
      <c r="O209" s="17" t="s">
        <v>53</v>
      </c>
      <c r="P209" s="17" t="s">
        <v>54</v>
      </c>
      <c r="Q209" s="17" t="s">
        <v>55</v>
      </c>
      <c r="R209" s="17">
        <v>52322</v>
      </c>
      <c r="S209" s="17" t="s">
        <v>779</v>
      </c>
      <c r="T209" s="17" t="s">
        <v>61</v>
      </c>
      <c r="U209" s="16">
        <f>datos_chargeback_2001_1!$V209/100</f>
        <v>0</v>
      </c>
      <c r="V209" s="17">
        <v>0</v>
      </c>
      <c r="W209" s="16">
        <f>datos_chargeback_2001_1!$X209/100</f>
        <v>523.22</v>
      </c>
      <c r="X209" s="17">
        <v>52322</v>
      </c>
      <c r="Y209" s="16">
        <f>datos_chargeback_2001_1!$Z209/100</f>
        <v>0</v>
      </c>
      <c r="Z209" s="17">
        <v>0</v>
      </c>
      <c r="AA209" s="17" t="s">
        <v>780</v>
      </c>
      <c r="AB209" s="17" t="s">
        <v>48</v>
      </c>
      <c r="AC209" s="18">
        <v>44934</v>
      </c>
      <c r="AD209" s="16">
        <f>datos_chargeback_2001_1!$AE209/100</f>
        <v>13.18</v>
      </c>
      <c r="AE209" s="17">
        <v>1318</v>
      </c>
      <c r="AF209" s="17" t="s">
        <v>64</v>
      </c>
    </row>
    <row r="210" spans="1:32" x14ac:dyDescent="0.3">
      <c r="A210" s="35" t="s">
        <v>781</v>
      </c>
      <c r="B210" s="9">
        <v>44935</v>
      </c>
      <c r="C210" s="9" t="str">
        <f>TEXT(Tabla10[[#This Row],[Fecha de transacción]],"DDDD")</f>
        <v>lunes</v>
      </c>
      <c r="D210" s="9">
        <v>45023</v>
      </c>
      <c r="E210" s="10">
        <f>datos_chargeback_2001_1!$D210-datos_chargeback_2001_1!$B210</f>
        <v>88</v>
      </c>
      <c r="F210" s="11">
        <f>datos_chargeback_2001_1!$G210/100</f>
        <v>327.11</v>
      </c>
      <c r="G210" s="12">
        <v>32711</v>
      </c>
      <c r="H210" s="11">
        <f t="shared" si="3"/>
        <v>0</v>
      </c>
      <c r="I210" s="11">
        <v>0</v>
      </c>
      <c r="J210" s="12" t="s">
        <v>38</v>
      </c>
      <c r="K210" s="12" t="s">
        <v>25</v>
      </c>
      <c r="L210" s="12" t="s">
        <v>40</v>
      </c>
      <c r="M210" s="12" t="s">
        <v>85</v>
      </c>
      <c r="N210" s="12" t="s">
        <v>42</v>
      </c>
      <c r="O210" s="12" t="s">
        <v>64</v>
      </c>
      <c r="P210" s="12" t="s">
        <v>30</v>
      </c>
      <c r="Q210" s="12" t="s">
        <v>31</v>
      </c>
      <c r="R210" s="12">
        <v>32711</v>
      </c>
      <c r="S210" s="12" t="s">
        <v>782</v>
      </c>
      <c r="T210" s="12" t="s">
        <v>116</v>
      </c>
      <c r="U210" s="11">
        <f>datos_chargeback_2001_1!$V210/100</f>
        <v>327.11</v>
      </c>
      <c r="V210" s="12">
        <v>32711</v>
      </c>
      <c r="W210" s="11">
        <f>datos_chargeback_2001_1!$X210/100</f>
        <v>0</v>
      </c>
      <c r="X210" s="12">
        <v>0</v>
      </c>
      <c r="Y210" s="11">
        <f>datos_chargeback_2001_1!$Z210/100</f>
        <v>0</v>
      </c>
      <c r="Z210" s="12">
        <v>0</v>
      </c>
      <c r="AA210" s="12" t="s">
        <v>783</v>
      </c>
      <c r="AB210" s="12" t="s">
        <v>48</v>
      </c>
      <c r="AC210" s="19">
        <v>44935</v>
      </c>
      <c r="AD210" s="11">
        <f>datos_chargeback_2001_1!$AE210/100</f>
        <v>945.55</v>
      </c>
      <c r="AE210" s="12">
        <v>94555</v>
      </c>
      <c r="AF210" s="12" t="s">
        <v>36</v>
      </c>
    </row>
    <row r="211" spans="1:32" x14ac:dyDescent="0.3">
      <c r="A211" s="36" t="s">
        <v>785</v>
      </c>
      <c r="B211" s="14">
        <v>44936</v>
      </c>
      <c r="C211" s="14" t="str">
        <f>TEXT(Tabla10[[#This Row],[Fecha de transacción]],"DDDD")</f>
        <v>martes</v>
      </c>
      <c r="D211" s="14">
        <v>45015</v>
      </c>
      <c r="E211" s="15">
        <f>datos_chargeback_2001_1!$D211-datos_chargeback_2001_1!$B211</f>
        <v>79</v>
      </c>
      <c r="F211" s="16">
        <f>datos_chargeback_2001_1!$G211/100</f>
        <v>209.56</v>
      </c>
      <c r="G211" s="17">
        <v>20956</v>
      </c>
      <c r="H211" s="16">
        <f t="shared" si="3"/>
        <v>0</v>
      </c>
      <c r="I211" s="16">
        <v>1.47</v>
      </c>
      <c r="J211" s="17" t="s">
        <v>24</v>
      </c>
      <c r="K211" s="17" t="s">
        <v>25</v>
      </c>
      <c r="L211" s="17" t="s">
        <v>109</v>
      </c>
      <c r="M211" s="17" t="s">
        <v>41</v>
      </c>
      <c r="N211" s="17" t="s">
        <v>28</v>
      </c>
      <c r="O211" s="17" t="s">
        <v>64</v>
      </c>
      <c r="P211" s="17" t="s">
        <v>54</v>
      </c>
      <c r="Q211" s="17" t="s">
        <v>66</v>
      </c>
      <c r="R211" s="17">
        <v>20956</v>
      </c>
      <c r="S211" s="17" t="s">
        <v>786</v>
      </c>
      <c r="T211" s="17" t="s">
        <v>33</v>
      </c>
      <c r="U211" s="16">
        <f>datos_chargeback_2001_1!$V211/100</f>
        <v>0</v>
      </c>
      <c r="V211" s="17">
        <v>0</v>
      </c>
      <c r="W211" s="16">
        <f>datos_chargeback_2001_1!$X211/100</f>
        <v>0</v>
      </c>
      <c r="X211" s="17">
        <v>0</v>
      </c>
      <c r="Y211" s="16">
        <f>datos_chargeback_2001_1!$Z211/100</f>
        <v>209.56</v>
      </c>
      <c r="Z211" s="17">
        <v>20956</v>
      </c>
      <c r="AA211" s="17" t="s">
        <v>787</v>
      </c>
      <c r="AB211" s="17" t="s">
        <v>35</v>
      </c>
      <c r="AC211" s="20" t="s">
        <v>35</v>
      </c>
      <c r="AD211" s="16">
        <f>datos_chargeback_2001_1!$AE211/100</f>
        <v>0</v>
      </c>
      <c r="AE211" s="17">
        <v>0</v>
      </c>
      <c r="AF211" s="17" t="s">
        <v>29</v>
      </c>
    </row>
    <row r="212" spans="1:32" x14ac:dyDescent="0.3">
      <c r="A212" s="34" t="s">
        <v>788</v>
      </c>
      <c r="B212" s="3">
        <v>44937</v>
      </c>
      <c r="C212" s="3" t="str">
        <f>TEXT(Tabla10[[#This Row],[Fecha de transacción]],"DDDD")</f>
        <v>miércoles</v>
      </c>
      <c r="D212" s="3">
        <v>45015</v>
      </c>
      <c r="E212" s="4">
        <f>datos_chargeback_2001_1!$D212-datos_chargeback_2001_1!$B212</f>
        <v>78</v>
      </c>
      <c r="F212" s="5">
        <f>datos_chargeback_2001_1!$G212/100</f>
        <v>104.36</v>
      </c>
      <c r="G212" s="6">
        <v>10436</v>
      </c>
      <c r="H212" s="5">
        <f t="shared" si="3"/>
        <v>0</v>
      </c>
      <c r="I212" s="5">
        <v>0</v>
      </c>
      <c r="J212" s="6" t="s">
        <v>38</v>
      </c>
      <c r="K212" s="6" t="s">
        <v>25</v>
      </c>
      <c r="L212" s="6" t="s">
        <v>40</v>
      </c>
      <c r="M212" s="6" t="s">
        <v>27</v>
      </c>
      <c r="N212" s="6" t="s">
        <v>42</v>
      </c>
      <c r="O212" s="6" t="s">
        <v>114</v>
      </c>
      <c r="P212" s="6" t="s">
        <v>54</v>
      </c>
      <c r="Q212" s="6" t="s">
        <v>44</v>
      </c>
      <c r="R212" s="6">
        <v>10436</v>
      </c>
      <c r="S212" s="6" t="s">
        <v>789</v>
      </c>
      <c r="T212" s="6" t="s">
        <v>46</v>
      </c>
      <c r="U212" s="5">
        <f>datos_chargeback_2001_1!$V212/100</f>
        <v>104.36</v>
      </c>
      <c r="V212" s="6">
        <v>10436</v>
      </c>
      <c r="W212" s="5">
        <f>datos_chargeback_2001_1!$X212/100</f>
        <v>0</v>
      </c>
      <c r="X212" s="6">
        <v>0</v>
      </c>
      <c r="Y212" s="5">
        <f>datos_chargeback_2001_1!$Z212/100</f>
        <v>0</v>
      </c>
      <c r="Z212" s="6">
        <v>0</v>
      </c>
      <c r="AA212" s="6" t="s">
        <v>790</v>
      </c>
      <c r="AB212" s="6" t="s">
        <v>48</v>
      </c>
      <c r="AC212" s="8">
        <v>44937</v>
      </c>
      <c r="AD212" s="5">
        <f>datos_chargeback_2001_1!$AE212/100</f>
        <v>16.89</v>
      </c>
      <c r="AE212" s="6">
        <v>1689</v>
      </c>
      <c r="AF212" s="6" t="s">
        <v>29</v>
      </c>
    </row>
    <row r="213" spans="1:32" x14ac:dyDescent="0.3">
      <c r="A213" s="36" t="s">
        <v>791</v>
      </c>
      <c r="B213" s="14">
        <v>44938</v>
      </c>
      <c r="C213" s="14" t="str">
        <f>TEXT(Tabla10[[#This Row],[Fecha de transacción]],"DDDD")</f>
        <v>jueves</v>
      </c>
      <c r="D213" s="14">
        <v>45010</v>
      </c>
      <c r="E213" s="15">
        <f>datos_chargeback_2001_1!$D213-datos_chargeback_2001_1!$B213</f>
        <v>72</v>
      </c>
      <c r="F213" s="16">
        <f>datos_chargeback_2001_1!$G213/100</f>
        <v>30.02</v>
      </c>
      <c r="G213" s="17">
        <v>3002</v>
      </c>
      <c r="H213" s="16">
        <f t="shared" si="3"/>
        <v>0</v>
      </c>
      <c r="I213" s="16">
        <v>1.32</v>
      </c>
      <c r="J213" s="17" t="s">
        <v>38</v>
      </c>
      <c r="K213" s="17" t="s">
        <v>25</v>
      </c>
      <c r="L213" s="17" t="s">
        <v>119</v>
      </c>
      <c r="M213" s="17" t="s">
        <v>93</v>
      </c>
      <c r="N213" s="17" t="s">
        <v>42</v>
      </c>
      <c r="O213" s="17" t="s">
        <v>114</v>
      </c>
      <c r="P213" s="17" t="s">
        <v>54</v>
      </c>
      <c r="Q213" s="17" t="s">
        <v>31</v>
      </c>
      <c r="R213" s="17">
        <v>30020</v>
      </c>
      <c r="S213" s="17" t="s">
        <v>792</v>
      </c>
      <c r="T213" s="17" t="s">
        <v>116</v>
      </c>
      <c r="U213" s="16">
        <f>datos_chargeback_2001_1!$V213/100</f>
        <v>300.2</v>
      </c>
      <c r="V213" s="17">
        <v>30020</v>
      </c>
      <c r="W213" s="16">
        <f>datos_chargeback_2001_1!$X213/100</f>
        <v>0</v>
      </c>
      <c r="X213" s="17">
        <v>0</v>
      </c>
      <c r="Y213" s="16">
        <f>datos_chargeback_2001_1!$Z213/100</f>
        <v>0</v>
      </c>
      <c r="Z213" s="17">
        <v>0</v>
      </c>
      <c r="AA213" s="17" t="s">
        <v>793</v>
      </c>
      <c r="AB213" s="17" t="s">
        <v>48</v>
      </c>
      <c r="AC213" s="18">
        <v>44938</v>
      </c>
      <c r="AD213" s="16">
        <f>datos_chargeback_2001_1!$AE213/100</f>
        <v>312.85000000000002</v>
      </c>
      <c r="AE213" s="17">
        <v>31285</v>
      </c>
      <c r="AF213" s="17" t="s">
        <v>53</v>
      </c>
    </row>
    <row r="214" spans="1:32" x14ac:dyDescent="0.3">
      <c r="A214" s="35" t="s">
        <v>794</v>
      </c>
      <c r="B214" s="9">
        <v>44939</v>
      </c>
      <c r="C214" s="9" t="str">
        <f>TEXT(Tabla10[[#This Row],[Fecha de transacción]],"DDDD")</f>
        <v>viernes</v>
      </c>
      <c r="D214" s="9">
        <v>45015</v>
      </c>
      <c r="E214" s="10">
        <f>datos_chargeback_2001_1!$D214-datos_chargeback_2001_1!$B214</f>
        <v>76</v>
      </c>
      <c r="F214" s="11">
        <f>datos_chargeback_2001_1!$G214/100</f>
        <v>185.53</v>
      </c>
      <c r="G214" s="12">
        <v>18553</v>
      </c>
      <c r="H214" s="11">
        <f t="shared" si="3"/>
        <v>0</v>
      </c>
      <c r="I214" s="11">
        <v>0</v>
      </c>
      <c r="J214" s="12" t="s">
        <v>24</v>
      </c>
      <c r="K214" s="12" t="s">
        <v>25</v>
      </c>
      <c r="L214" s="12" t="s">
        <v>74</v>
      </c>
      <c r="M214" s="12" t="s">
        <v>52</v>
      </c>
      <c r="N214" s="12" t="s">
        <v>42</v>
      </c>
      <c r="O214" s="12" t="s">
        <v>114</v>
      </c>
      <c r="P214" s="12" t="s">
        <v>30</v>
      </c>
      <c r="Q214" s="12" t="s">
        <v>75</v>
      </c>
      <c r="R214" s="12">
        <v>18553</v>
      </c>
      <c r="S214" s="12" t="s">
        <v>795</v>
      </c>
      <c r="T214" s="12" t="s">
        <v>116</v>
      </c>
      <c r="U214" s="11">
        <f>datos_chargeback_2001_1!$V214/100</f>
        <v>185.53</v>
      </c>
      <c r="V214" s="12">
        <v>18553</v>
      </c>
      <c r="W214" s="11">
        <f>datos_chargeback_2001_1!$X214/100</f>
        <v>0</v>
      </c>
      <c r="X214" s="12">
        <v>0</v>
      </c>
      <c r="Y214" s="11">
        <f>datos_chargeback_2001_1!$Z214/100</f>
        <v>0</v>
      </c>
      <c r="Z214" s="12">
        <v>0</v>
      </c>
      <c r="AA214" s="12" t="s">
        <v>796</v>
      </c>
      <c r="AB214" s="12" t="s">
        <v>35</v>
      </c>
      <c r="AC214" s="13" t="s">
        <v>35</v>
      </c>
      <c r="AD214" s="11">
        <f>datos_chargeback_2001_1!$AE214/100</f>
        <v>0</v>
      </c>
      <c r="AE214" s="12">
        <v>0</v>
      </c>
      <c r="AF214" s="12" t="s">
        <v>53</v>
      </c>
    </row>
    <row r="215" spans="1:32" x14ac:dyDescent="0.3">
      <c r="A215" s="34" t="s">
        <v>797</v>
      </c>
      <c r="B215" s="3">
        <v>44940</v>
      </c>
      <c r="C215" s="3" t="str">
        <f>TEXT(Tabla10[[#This Row],[Fecha de transacción]],"DDDD")</f>
        <v>sábado</v>
      </c>
      <c r="D215" s="3">
        <v>45027</v>
      </c>
      <c r="E215" s="4">
        <f>datos_chargeback_2001_1!$D215-datos_chargeback_2001_1!$B215</f>
        <v>87</v>
      </c>
      <c r="F215" s="5">
        <f>datos_chargeback_2001_1!$G215/100</f>
        <v>458.61</v>
      </c>
      <c r="G215" s="6">
        <v>45861</v>
      </c>
      <c r="H215" s="5">
        <f t="shared" si="3"/>
        <v>0</v>
      </c>
      <c r="I215" s="5">
        <v>0</v>
      </c>
      <c r="J215" s="6" t="s">
        <v>24</v>
      </c>
      <c r="K215" s="6" t="s">
        <v>25</v>
      </c>
      <c r="L215" s="6" t="s">
        <v>119</v>
      </c>
      <c r="M215" s="6" t="s">
        <v>93</v>
      </c>
      <c r="N215" s="6" t="s">
        <v>42</v>
      </c>
      <c r="O215" s="6" t="s">
        <v>64</v>
      </c>
      <c r="P215" s="6" t="s">
        <v>54</v>
      </c>
      <c r="Q215" s="6" t="s">
        <v>44</v>
      </c>
      <c r="R215" s="6">
        <v>45861</v>
      </c>
      <c r="S215" s="6" t="s">
        <v>798</v>
      </c>
      <c r="T215" s="6" t="s">
        <v>46</v>
      </c>
      <c r="U215" s="5">
        <f>datos_chargeback_2001_1!$V215/100</f>
        <v>458.61</v>
      </c>
      <c r="V215" s="6">
        <v>45861</v>
      </c>
      <c r="W215" s="5">
        <f>datos_chargeback_2001_1!$X215/100</f>
        <v>0</v>
      </c>
      <c r="X215" s="6">
        <v>0</v>
      </c>
      <c r="Y215" s="5">
        <f>datos_chargeback_2001_1!$Z215/100</f>
        <v>0</v>
      </c>
      <c r="Z215" s="6">
        <v>0</v>
      </c>
      <c r="AA215" s="6" t="s">
        <v>799</v>
      </c>
      <c r="AB215" s="6" t="s">
        <v>48</v>
      </c>
      <c r="AC215" s="8">
        <v>44940</v>
      </c>
      <c r="AD215" s="5">
        <f>datos_chargeback_2001_1!$AE215/100</f>
        <v>66.22</v>
      </c>
      <c r="AE215" s="6">
        <v>6622</v>
      </c>
      <c r="AF215" s="6" t="s">
        <v>29</v>
      </c>
    </row>
    <row r="216" spans="1:32" x14ac:dyDescent="0.3">
      <c r="A216" s="35" t="s">
        <v>801</v>
      </c>
      <c r="B216" s="9">
        <v>44941</v>
      </c>
      <c r="C216" s="9" t="str">
        <f>TEXT(Tabla10[[#This Row],[Fecha de transacción]],"DDDD")</f>
        <v>domingo</v>
      </c>
      <c r="D216" s="9">
        <v>45011</v>
      </c>
      <c r="E216" s="10">
        <f>datos_chargeback_2001_1!$D216-datos_chargeback_2001_1!$B216</f>
        <v>70</v>
      </c>
      <c r="F216" s="11">
        <f>datos_chargeback_2001_1!$G216/100</f>
        <v>827.66</v>
      </c>
      <c r="G216" s="12">
        <v>82766</v>
      </c>
      <c r="H216" s="11">
        <f t="shared" si="3"/>
        <v>0</v>
      </c>
      <c r="I216" s="11">
        <v>0.13</v>
      </c>
      <c r="J216" s="12" t="s">
        <v>38</v>
      </c>
      <c r="K216" s="12" t="s">
        <v>25</v>
      </c>
      <c r="L216" s="12" t="s">
        <v>109</v>
      </c>
      <c r="M216" s="12" t="s">
        <v>52</v>
      </c>
      <c r="N216" s="12" t="s">
        <v>28</v>
      </c>
      <c r="O216" s="12" t="s">
        <v>29</v>
      </c>
      <c r="P216" s="12" t="s">
        <v>30</v>
      </c>
      <c r="Q216" s="12" t="s">
        <v>66</v>
      </c>
      <c r="R216" s="12">
        <v>82766</v>
      </c>
      <c r="S216" s="12" t="s">
        <v>451</v>
      </c>
      <c r="T216" s="12" t="s">
        <v>33</v>
      </c>
      <c r="U216" s="11">
        <f>datos_chargeback_2001_1!$V216/100</f>
        <v>0</v>
      </c>
      <c r="V216" s="12">
        <v>0</v>
      </c>
      <c r="W216" s="11">
        <f>datos_chargeback_2001_1!$X216/100</f>
        <v>0</v>
      </c>
      <c r="X216" s="12">
        <v>0</v>
      </c>
      <c r="Y216" s="11">
        <f>datos_chargeback_2001_1!$Z216/100</f>
        <v>827.66</v>
      </c>
      <c r="Z216" s="12">
        <v>82766</v>
      </c>
      <c r="AA216" s="12" t="s">
        <v>802</v>
      </c>
      <c r="AB216" s="12" t="s">
        <v>35</v>
      </c>
      <c r="AC216" s="13" t="s">
        <v>35</v>
      </c>
      <c r="AD216" s="11">
        <f>datos_chargeback_2001_1!$AE216/100</f>
        <v>0</v>
      </c>
      <c r="AE216" s="12">
        <v>0</v>
      </c>
      <c r="AF216" s="12" t="s">
        <v>29</v>
      </c>
    </row>
    <row r="217" spans="1:32" x14ac:dyDescent="0.3">
      <c r="A217" s="36" t="s">
        <v>803</v>
      </c>
      <c r="B217" s="14">
        <v>44942</v>
      </c>
      <c r="C217" s="14" t="str">
        <f>TEXT(Tabla10[[#This Row],[Fecha de transacción]],"DDDD")</f>
        <v>lunes</v>
      </c>
      <c r="D217" s="14">
        <v>45023</v>
      </c>
      <c r="E217" s="15">
        <f>datos_chargeback_2001_1!$D217-datos_chargeback_2001_1!$B217</f>
        <v>81</v>
      </c>
      <c r="F217" s="16">
        <f>datos_chargeback_2001_1!$G217/100</f>
        <v>804.45</v>
      </c>
      <c r="G217" s="17">
        <v>80445</v>
      </c>
      <c r="H217" s="16">
        <f t="shared" si="3"/>
        <v>0</v>
      </c>
      <c r="I217" s="16">
        <v>0</v>
      </c>
      <c r="J217" s="17" t="s">
        <v>38</v>
      </c>
      <c r="K217" s="17" t="s">
        <v>25</v>
      </c>
      <c r="L217" s="17" t="s">
        <v>80</v>
      </c>
      <c r="M217" s="17" t="s">
        <v>41</v>
      </c>
      <c r="N217" s="17" t="s">
        <v>42</v>
      </c>
      <c r="O217" s="17" t="s">
        <v>53</v>
      </c>
      <c r="P217" s="17" t="s">
        <v>54</v>
      </c>
      <c r="Q217" s="17" t="s">
        <v>55</v>
      </c>
      <c r="R217" s="17">
        <v>80445</v>
      </c>
      <c r="S217" s="17" t="s">
        <v>804</v>
      </c>
      <c r="T217" s="17" t="s">
        <v>46</v>
      </c>
      <c r="U217" s="16">
        <f>datos_chargeback_2001_1!$V217/100</f>
        <v>804.45</v>
      </c>
      <c r="V217" s="17">
        <v>80445</v>
      </c>
      <c r="W217" s="16">
        <f>datos_chargeback_2001_1!$X217/100</f>
        <v>0</v>
      </c>
      <c r="X217" s="17">
        <v>0</v>
      </c>
      <c r="Y217" s="16">
        <f>datos_chargeback_2001_1!$Z217/100</f>
        <v>0</v>
      </c>
      <c r="Z217" s="17">
        <v>0</v>
      </c>
      <c r="AA217" s="17" t="s">
        <v>805</v>
      </c>
      <c r="AB217" s="17" t="s">
        <v>48</v>
      </c>
      <c r="AC217" s="18">
        <v>44942</v>
      </c>
      <c r="AD217" s="16">
        <f>datos_chargeback_2001_1!$AE217/100</f>
        <v>218.45</v>
      </c>
      <c r="AE217" s="17">
        <v>21845</v>
      </c>
      <c r="AF217" s="17" t="s">
        <v>36</v>
      </c>
    </row>
    <row r="218" spans="1:32" x14ac:dyDescent="0.3">
      <c r="A218" s="34" t="s">
        <v>806</v>
      </c>
      <c r="B218" s="3">
        <v>44943</v>
      </c>
      <c r="C218" s="3" t="str">
        <f>TEXT(Tabla10[[#This Row],[Fecha de transacción]],"DDDD")</f>
        <v>martes</v>
      </c>
      <c r="D218" s="3">
        <v>45024</v>
      </c>
      <c r="E218" s="4">
        <f>datos_chargeback_2001_1!$D218-datos_chargeback_2001_1!$B218</f>
        <v>81</v>
      </c>
      <c r="F218" s="5">
        <f>datos_chargeback_2001_1!$G218/100</f>
        <v>566.17999999999995</v>
      </c>
      <c r="G218" s="6">
        <v>56618</v>
      </c>
      <c r="H218" s="5">
        <f t="shared" si="3"/>
        <v>0</v>
      </c>
      <c r="I218" s="5">
        <v>1.23</v>
      </c>
      <c r="J218" s="6" t="s">
        <v>24</v>
      </c>
      <c r="K218" s="6" t="s">
        <v>25</v>
      </c>
      <c r="L218" s="6" t="s">
        <v>119</v>
      </c>
      <c r="M218" s="6" t="s">
        <v>27</v>
      </c>
      <c r="N218" s="6" t="s">
        <v>28</v>
      </c>
      <c r="O218" s="6" t="s">
        <v>43</v>
      </c>
      <c r="P218" s="6" t="s">
        <v>30</v>
      </c>
      <c r="Q218" s="6" t="s">
        <v>55</v>
      </c>
      <c r="R218" s="6">
        <v>56618</v>
      </c>
      <c r="S218" s="6" t="s">
        <v>807</v>
      </c>
      <c r="T218" s="6" t="s">
        <v>33</v>
      </c>
      <c r="U218" s="5">
        <f>datos_chargeback_2001_1!$V218/100</f>
        <v>0</v>
      </c>
      <c r="V218" s="6">
        <v>0</v>
      </c>
      <c r="W218" s="5">
        <f>datos_chargeback_2001_1!$X218/100</f>
        <v>0</v>
      </c>
      <c r="X218" s="6">
        <v>0</v>
      </c>
      <c r="Y218" s="5">
        <f>datos_chargeback_2001_1!$Z218/100</f>
        <v>566.17999999999995</v>
      </c>
      <c r="Z218" s="6">
        <v>56618</v>
      </c>
      <c r="AA218" s="6" t="s">
        <v>808</v>
      </c>
      <c r="AB218" s="6" t="s">
        <v>35</v>
      </c>
      <c r="AC218" s="7" t="s">
        <v>35</v>
      </c>
      <c r="AD218" s="5">
        <f>datos_chargeback_2001_1!$AE218/100</f>
        <v>0</v>
      </c>
      <c r="AE218" s="6">
        <v>0</v>
      </c>
      <c r="AF218" s="6" t="s">
        <v>64</v>
      </c>
    </row>
    <row r="219" spans="1:32" x14ac:dyDescent="0.3">
      <c r="A219" s="34" t="s">
        <v>809</v>
      </c>
      <c r="B219" s="3">
        <v>44944</v>
      </c>
      <c r="C219" s="3" t="str">
        <f>TEXT(Tabla10[[#This Row],[Fecha de transacción]],"DDDD")</f>
        <v>miércoles</v>
      </c>
      <c r="D219" s="3">
        <v>45023</v>
      </c>
      <c r="E219" s="4">
        <f>datos_chargeback_2001_1!$D219-datos_chargeback_2001_1!$B219</f>
        <v>79</v>
      </c>
      <c r="F219" s="5">
        <f>datos_chargeback_2001_1!$G219/100</f>
        <v>184.25</v>
      </c>
      <c r="G219" s="6">
        <v>18425</v>
      </c>
      <c r="H219" s="5">
        <f t="shared" si="3"/>
        <v>0</v>
      </c>
      <c r="I219" s="5">
        <v>0</v>
      </c>
      <c r="J219" s="6" t="s">
        <v>24</v>
      </c>
      <c r="K219" s="6" t="s">
        <v>25</v>
      </c>
      <c r="L219" s="6" t="s">
        <v>74</v>
      </c>
      <c r="M219" s="6" t="s">
        <v>85</v>
      </c>
      <c r="N219" s="6" t="s">
        <v>42</v>
      </c>
      <c r="O219" s="6" t="s">
        <v>70</v>
      </c>
      <c r="P219" s="6" t="s">
        <v>30</v>
      </c>
      <c r="Q219" s="6" t="s">
        <v>66</v>
      </c>
      <c r="R219" s="6">
        <v>18425</v>
      </c>
      <c r="S219" s="6" t="s">
        <v>810</v>
      </c>
      <c r="T219" s="6" t="s">
        <v>61</v>
      </c>
      <c r="U219" s="5">
        <f>datos_chargeback_2001_1!$V219/100</f>
        <v>0</v>
      </c>
      <c r="V219" s="6">
        <v>0</v>
      </c>
      <c r="W219" s="5">
        <f>datos_chargeback_2001_1!$X219/100</f>
        <v>184.25</v>
      </c>
      <c r="X219" s="6">
        <v>18425</v>
      </c>
      <c r="Y219" s="5">
        <f>datos_chargeback_2001_1!$Z219/100</f>
        <v>0</v>
      </c>
      <c r="Z219" s="6">
        <v>0</v>
      </c>
      <c r="AA219" s="6" t="s">
        <v>811</v>
      </c>
      <c r="AB219" s="6" t="s">
        <v>35</v>
      </c>
      <c r="AC219" s="7" t="s">
        <v>35</v>
      </c>
      <c r="AD219" s="5">
        <f>datos_chargeback_2001_1!$AE219/100</f>
        <v>0</v>
      </c>
      <c r="AE219" s="6">
        <v>0</v>
      </c>
      <c r="AF219" s="6" t="s">
        <v>36</v>
      </c>
    </row>
    <row r="220" spans="1:32" x14ac:dyDescent="0.3">
      <c r="A220" s="34" t="s">
        <v>812</v>
      </c>
      <c r="B220" s="3">
        <v>44945</v>
      </c>
      <c r="C220" s="3" t="str">
        <f>TEXT(Tabla10[[#This Row],[Fecha de transacción]],"DDDD")</f>
        <v>jueves</v>
      </c>
      <c r="D220" s="3">
        <v>45008</v>
      </c>
      <c r="E220" s="4">
        <f>datos_chargeback_2001_1!$D220-datos_chargeback_2001_1!$B220</f>
        <v>63</v>
      </c>
      <c r="F220" s="5">
        <f>datos_chargeback_2001_1!$G220/100</f>
        <v>21.47</v>
      </c>
      <c r="G220" s="6">
        <v>2147</v>
      </c>
      <c r="H220" s="5">
        <f t="shared" si="3"/>
        <v>0</v>
      </c>
      <c r="I220" s="5">
        <v>1.33</v>
      </c>
      <c r="J220" s="6" t="s">
        <v>24</v>
      </c>
      <c r="K220" s="6" t="s">
        <v>25</v>
      </c>
      <c r="L220" s="6" t="s">
        <v>40</v>
      </c>
      <c r="M220" s="6" t="s">
        <v>41</v>
      </c>
      <c r="N220" s="6" t="s">
        <v>28</v>
      </c>
      <c r="O220" s="6" t="s">
        <v>53</v>
      </c>
      <c r="P220" s="6" t="s">
        <v>54</v>
      </c>
      <c r="Q220" s="6" t="s">
        <v>75</v>
      </c>
      <c r="R220" s="6">
        <v>21470</v>
      </c>
      <c r="S220" s="6" t="s">
        <v>813</v>
      </c>
      <c r="T220" s="6" t="s">
        <v>33</v>
      </c>
      <c r="U220" s="5">
        <f>datos_chargeback_2001_1!$V220/100</f>
        <v>0</v>
      </c>
      <c r="V220" s="6">
        <v>0</v>
      </c>
      <c r="W220" s="5">
        <f>datos_chargeback_2001_1!$X220/100</f>
        <v>0</v>
      </c>
      <c r="X220" s="6">
        <v>0</v>
      </c>
      <c r="Y220" s="5">
        <f>datos_chargeback_2001_1!$Z220/100</f>
        <v>214.7</v>
      </c>
      <c r="Z220" s="6">
        <v>21470</v>
      </c>
      <c r="AA220" s="6" t="s">
        <v>814</v>
      </c>
      <c r="AB220" s="6" t="s">
        <v>48</v>
      </c>
      <c r="AC220" s="8">
        <v>44945</v>
      </c>
      <c r="AD220" s="5">
        <f>datos_chargeback_2001_1!$AE220/100</f>
        <v>363.18</v>
      </c>
      <c r="AE220" s="6">
        <v>36318</v>
      </c>
      <c r="AF220" s="6" t="s">
        <v>50</v>
      </c>
    </row>
    <row r="221" spans="1:32" x14ac:dyDescent="0.3">
      <c r="A221" s="34" t="s">
        <v>815</v>
      </c>
      <c r="B221" s="3">
        <v>44946</v>
      </c>
      <c r="C221" s="3" t="str">
        <f>TEXT(Tabla10[[#This Row],[Fecha de transacción]],"DDDD")</f>
        <v>viernes</v>
      </c>
      <c r="D221" s="3">
        <v>45016</v>
      </c>
      <c r="E221" s="4">
        <f>datos_chargeback_2001_1!$D221-datos_chargeback_2001_1!$B221</f>
        <v>70</v>
      </c>
      <c r="F221" s="5">
        <f>datos_chargeback_2001_1!$G221/100</f>
        <v>746.33</v>
      </c>
      <c r="G221" s="6">
        <v>74633</v>
      </c>
      <c r="H221" s="5">
        <f t="shared" si="3"/>
        <v>0</v>
      </c>
      <c r="I221" s="5">
        <v>1.19</v>
      </c>
      <c r="J221" s="6" t="s">
        <v>38</v>
      </c>
      <c r="K221" s="6" t="s">
        <v>25</v>
      </c>
      <c r="L221" s="6" t="s">
        <v>109</v>
      </c>
      <c r="M221" s="6" t="s">
        <v>85</v>
      </c>
      <c r="N221" s="6" t="s">
        <v>42</v>
      </c>
      <c r="O221" s="6" t="s">
        <v>36</v>
      </c>
      <c r="P221" s="6" t="s">
        <v>30</v>
      </c>
      <c r="Q221" s="6" t="s">
        <v>75</v>
      </c>
      <c r="R221" s="6">
        <v>74633</v>
      </c>
      <c r="S221" s="6" t="s">
        <v>816</v>
      </c>
      <c r="T221" s="6" t="s">
        <v>116</v>
      </c>
      <c r="U221" s="5">
        <f>datos_chargeback_2001_1!$V221/100</f>
        <v>746.33</v>
      </c>
      <c r="V221" s="6">
        <v>74633</v>
      </c>
      <c r="W221" s="5">
        <f>datos_chargeback_2001_1!$X221/100</f>
        <v>0</v>
      </c>
      <c r="X221" s="6">
        <v>0</v>
      </c>
      <c r="Y221" s="5">
        <f>datos_chargeback_2001_1!$Z221/100</f>
        <v>0</v>
      </c>
      <c r="Z221" s="6">
        <v>0</v>
      </c>
      <c r="AA221" s="6" t="s">
        <v>817</v>
      </c>
      <c r="AB221" s="6" t="s">
        <v>35</v>
      </c>
      <c r="AC221" s="7" t="s">
        <v>35</v>
      </c>
      <c r="AD221" s="5">
        <f>datos_chargeback_2001_1!$AE221/100</f>
        <v>0</v>
      </c>
      <c r="AE221" s="6">
        <v>0</v>
      </c>
      <c r="AF221" s="6" t="s">
        <v>53</v>
      </c>
    </row>
    <row r="222" spans="1:32" x14ac:dyDescent="0.3">
      <c r="A222" s="35" t="s">
        <v>818</v>
      </c>
      <c r="B222" s="9">
        <v>44947</v>
      </c>
      <c r="C222" s="9" t="str">
        <f>TEXT(Tabla10[[#This Row],[Fecha de transacción]],"DDDD")</f>
        <v>sábado</v>
      </c>
      <c r="D222" s="9">
        <v>45028</v>
      </c>
      <c r="E222" s="10">
        <f>datos_chargeback_2001_1!$D222-datos_chargeback_2001_1!$B222</f>
        <v>81</v>
      </c>
      <c r="F222" s="11">
        <f>datos_chargeback_2001_1!$G222/100</f>
        <v>71.39</v>
      </c>
      <c r="G222" s="12">
        <v>7139</v>
      </c>
      <c r="H222" s="11">
        <f t="shared" si="3"/>
        <v>0</v>
      </c>
      <c r="I222" s="11">
        <v>1.36</v>
      </c>
      <c r="J222" s="12" t="s">
        <v>38</v>
      </c>
      <c r="K222" s="12" t="s">
        <v>25</v>
      </c>
      <c r="L222" s="12" t="s">
        <v>40</v>
      </c>
      <c r="M222" s="12" t="s">
        <v>41</v>
      </c>
      <c r="N222" s="12" t="s">
        <v>28</v>
      </c>
      <c r="O222" s="12" t="s">
        <v>50</v>
      </c>
      <c r="P222" s="12" t="s">
        <v>30</v>
      </c>
      <c r="Q222" s="12" t="s">
        <v>44</v>
      </c>
      <c r="R222" s="12">
        <v>7139</v>
      </c>
      <c r="S222" s="12" t="s">
        <v>819</v>
      </c>
      <c r="T222" s="12" t="s">
        <v>33</v>
      </c>
      <c r="U222" s="11">
        <f>datos_chargeback_2001_1!$V222/100</f>
        <v>0</v>
      </c>
      <c r="V222" s="12">
        <v>0</v>
      </c>
      <c r="W222" s="11">
        <f>datos_chargeback_2001_1!$X222/100</f>
        <v>0</v>
      </c>
      <c r="X222" s="12">
        <v>0</v>
      </c>
      <c r="Y222" s="11">
        <f>datos_chargeback_2001_1!$Z222/100</f>
        <v>71.39</v>
      </c>
      <c r="Z222" s="12">
        <v>7139</v>
      </c>
      <c r="AA222" s="12" t="s">
        <v>820</v>
      </c>
      <c r="AB222" s="12" t="s">
        <v>48</v>
      </c>
      <c r="AC222" s="19">
        <v>44947</v>
      </c>
      <c r="AD222" s="11">
        <f>datos_chargeback_2001_1!$AE222/100</f>
        <v>868.81</v>
      </c>
      <c r="AE222" s="12">
        <v>86881</v>
      </c>
      <c r="AF222" s="12" t="s">
        <v>64</v>
      </c>
    </row>
    <row r="223" spans="1:32" x14ac:dyDescent="0.3">
      <c r="A223" s="34" t="s">
        <v>822</v>
      </c>
      <c r="B223" s="3">
        <v>44948</v>
      </c>
      <c r="C223" s="3" t="str">
        <f>TEXT(Tabla10[[#This Row],[Fecha de transacción]],"DDDD")</f>
        <v>domingo</v>
      </c>
      <c r="D223" s="3">
        <v>45023</v>
      </c>
      <c r="E223" s="4">
        <f>datos_chargeback_2001_1!$D223-datos_chargeback_2001_1!$B223</f>
        <v>75</v>
      </c>
      <c r="F223" s="5">
        <f>datos_chargeback_2001_1!$G223/100</f>
        <v>301.98</v>
      </c>
      <c r="G223" s="6">
        <v>30198</v>
      </c>
      <c r="H223" s="5">
        <f t="shared" si="3"/>
        <v>0</v>
      </c>
      <c r="I223" s="5">
        <v>1.19</v>
      </c>
      <c r="J223" s="6" t="s">
        <v>24</v>
      </c>
      <c r="K223" s="6" t="s">
        <v>25</v>
      </c>
      <c r="L223" s="6" t="s">
        <v>119</v>
      </c>
      <c r="M223" s="6" t="s">
        <v>52</v>
      </c>
      <c r="N223" s="6" t="s">
        <v>28</v>
      </c>
      <c r="O223" s="6" t="s">
        <v>114</v>
      </c>
      <c r="P223" s="6" t="s">
        <v>54</v>
      </c>
      <c r="Q223" s="6" t="s">
        <v>75</v>
      </c>
      <c r="R223" s="6">
        <v>30198</v>
      </c>
      <c r="S223" s="6" t="s">
        <v>823</v>
      </c>
      <c r="T223" s="6" t="s">
        <v>33</v>
      </c>
      <c r="U223" s="5">
        <f>datos_chargeback_2001_1!$V223/100</f>
        <v>0</v>
      </c>
      <c r="V223" s="6">
        <v>0</v>
      </c>
      <c r="W223" s="5">
        <f>datos_chargeback_2001_1!$X223/100</f>
        <v>0</v>
      </c>
      <c r="X223" s="6">
        <v>0</v>
      </c>
      <c r="Y223" s="5">
        <f>datos_chargeback_2001_1!$Z223/100</f>
        <v>301.98</v>
      </c>
      <c r="Z223" s="6">
        <v>30198</v>
      </c>
      <c r="AA223" s="6" t="s">
        <v>824</v>
      </c>
      <c r="AB223" s="6" t="s">
        <v>48</v>
      </c>
      <c r="AC223" s="8">
        <v>44948</v>
      </c>
      <c r="AD223" s="5">
        <f>datos_chargeback_2001_1!$AE223/100</f>
        <v>864.27</v>
      </c>
      <c r="AE223" s="6">
        <v>86427</v>
      </c>
      <c r="AF223" s="6" t="s">
        <v>29</v>
      </c>
    </row>
    <row r="224" spans="1:32" x14ac:dyDescent="0.3">
      <c r="A224" s="34" t="s">
        <v>826</v>
      </c>
      <c r="B224" s="3">
        <v>44949</v>
      </c>
      <c r="C224" s="3" t="str">
        <f>TEXT(Tabla10[[#This Row],[Fecha de transacción]],"DDDD")</f>
        <v>lunes</v>
      </c>
      <c r="D224" s="3">
        <v>45026</v>
      </c>
      <c r="E224" s="4">
        <f>datos_chargeback_2001_1!$D224-datos_chargeback_2001_1!$B224</f>
        <v>77</v>
      </c>
      <c r="F224" s="5">
        <f>datos_chargeback_2001_1!$G224/100</f>
        <v>31.45</v>
      </c>
      <c r="G224" s="6">
        <v>3145</v>
      </c>
      <c r="H224" s="5">
        <f t="shared" si="3"/>
        <v>0</v>
      </c>
      <c r="I224" s="5">
        <v>0.85</v>
      </c>
      <c r="J224" s="6" t="s">
        <v>38</v>
      </c>
      <c r="K224" s="6" t="s">
        <v>25</v>
      </c>
      <c r="L224" s="6" t="s">
        <v>119</v>
      </c>
      <c r="M224" s="6" t="s">
        <v>52</v>
      </c>
      <c r="N224" s="6" t="s">
        <v>42</v>
      </c>
      <c r="O224" s="6" t="s">
        <v>114</v>
      </c>
      <c r="P224" s="6" t="s">
        <v>30</v>
      </c>
      <c r="Q224" s="6" t="s">
        <v>44</v>
      </c>
      <c r="R224" s="6">
        <v>31450</v>
      </c>
      <c r="S224" s="6" t="s">
        <v>827</v>
      </c>
      <c r="T224" s="6" t="s">
        <v>46</v>
      </c>
      <c r="U224" s="5">
        <f>datos_chargeback_2001_1!$V224/100</f>
        <v>314.5</v>
      </c>
      <c r="V224" s="6">
        <v>31450</v>
      </c>
      <c r="W224" s="5">
        <f>datos_chargeback_2001_1!$X224/100</f>
        <v>0</v>
      </c>
      <c r="X224" s="6">
        <v>0</v>
      </c>
      <c r="Y224" s="5">
        <f>datos_chargeback_2001_1!$Z224/100</f>
        <v>0</v>
      </c>
      <c r="Z224" s="6">
        <v>0</v>
      </c>
      <c r="AA224" s="6" t="s">
        <v>828</v>
      </c>
      <c r="AB224" s="6" t="s">
        <v>48</v>
      </c>
      <c r="AC224" s="8">
        <v>44949</v>
      </c>
      <c r="AD224" s="5">
        <f>datos_chargeback_2001_1!$AE224/100</f>
        <v>649.63</v>
      </c>
      <c r="AE224" s="6">
        <v>64963</v>
      </c>
      <c r="AF224" s="6" t="s">
        <v>53</v>
      </c>
    </row>
    <row r="225" spans="1:32" x14ac:dyDescent="0.3">
      <c r="A225" s="34" t="s">
        <v>830</v>
      </c>
      <c r="B225" s="3">
        <v>44950</v>
      </c>
      <c r="C225" s="3" t="str">
        <f>TEXT(Tabla10[[#This Row],[Fecha de transacción]],"DDDD")</f>
        <v>martes</v>
      </c>
      <c r="D225" s="3">
        <v>45028</v>
      </c>
      <c r="E225" s="4">
        <f>datos_chargeback_2001_1!$D225-datos_chargeback_2001_1!$B225</f>
        <v>78</v>
      </c>
      <c r="F225" s="5">
        <f>datos_chargeback_2001_1!$G225/100</f>
        <v>213.53</v>
      </c>
      <c r="G225" s="6">
        <v>21353</v>
      </c>
      <c r="H225" s="5">
        <f t="shared" si="3"/>
        <v>0</v>
      </c>
      <c r="I225" s="5">
        <v>1.49</v>
      </c>
      <c r="J225" s="6" t="s">
        <v>38</v>
      </c>
      <c r="K225" s="6" t="s">
        <v>25</v>
      </c>
      <c r="L225" s="6" t="s">
        <v>26</v>
      </c>
      <c r="M225" s="6" t="s">
        <v>59</v>
      </c>
      <c r="N225" s="6" t="s">
        <v>42</v>
      </c>
      <c r="O225" s="6" t="s">
        <v>114</v>
      </c>
      <c r="P225" s="6" t="s">
        <v>30</v>
      </c>
      <c r="Q225" s="6" t="s">
        <v>44</v>
      </c>
      <c r="R225" s="6">
        <v>21353</v>
      </c>
      <c r="S225" s="6" t="s">
        <v>831</v>
      </c>
      <c r="T225" s="6" t="s">
        <v>46</v>
      </c>
      <c r="U225" s="5">
        <f>datos_chargeback_2001_1!$V225/100</f>
        <v>213.53</v>
      </c>
      <c r="V225" s="6">
        <v>21353</v>
      </c>
      <c r="W225" s="5">
        <f>datos_chargeback_2001_1!$X225/100</f>
        <v>0</v>
      </c>
      <c r="X225" s="6">
        <v>0</v>
      </c>
      <c r="Y225" s="5">
        <f>datos_chargeback_2001_1!$Z225/100</f>
        <v>0</v>
      </c>
      <c r="Z225" s="6">
        <v>0</v>
      </c>
      <c r="AA225" s="6" t="s">
        <v>832</v>
      </c>
      <c r="AB225" s="6" t="s">
        <v>48</v>
      </c>
      <c r="AC225" s="8">
        <v>44950</v>
      </c>
      <c r="AD225" s="5">
        <f>datos_chargeback_2001_1!$AE225/100</f>
        <v>300.17</v>
      </c>
      <c r="AE225" s="6">
        <v>30017</v>
      </c>
      <c r="AF225" s="6" t="s">
        <v>29</v>
      </c>
    </row>
    <row r="226" spans="1:32" x14ac:dyDescent="0.3">
      <c r="A226" s="35" t="s">
        <v>833</v>
      </c>
      <c r="B226" s="9">
        <v>44951</v>
      </c>
      <c r="C226" s="9" t="str">
        <f>TEXT(Tabla10[[#This Row],[Fecha de transacción]],"DDDD")</f>
        <v>miércoles</v>
      </c>
      <c r="D226" s="9">
        <v>45040</v>
      </c>
      <c r="E226" s="10">
        <f>datos_chargeback_2001_1!$D226-datos_chargeback_2001_1!$B226</f>
        <v>89</v>
      </c>
      <c r="F226" s="11">
        <f>datos_chargeback_2001_1!$G226/100</f>
        <v>133.36000000000001</v>
      </c>
      <c r="G226" s="12">
        <v>13336</v>
      </c>
      <c r="H226" s="11">
        <f t="shared" si="3"/>
        <v>0</v>
      </c>
      <c r="I226" s="11">
        <v>0</v>
      </c>
      <c r="J226" s="12" t="s">
        <v>38</v>
      </c>
      <c r="K226" s="12" t="s">
        <v>25</v>
      </c>
      <c r="L226" s="12" t="s">
        <v>119</v>
      </c>
      <c r="M226" s="12" t="s">
        <v>27</v>
      </c>
      <c r="N226" s="12" t="s">
        <v>42</v>
      </c>
      <c r="O226" s="12" t="s">
        <v>64</v>
      </c>
      <c r="P226" s="12" t="s">
        <v>54</v>
      </c>
      <c r="Q226" s="12" t="s">
        <v>44</v>
      </c>
      <c r="R226" s="12">
        <v>13336</v>
      </c>
      <c r="S226" s="12" t="s">
        <v>834</v>
      </c>
      <c r="T226" s="12" t="s">
        <v>61</v>
      </c>
      <c r="U226" s="11">
        <f>datos_chargeback_2001_1!$V226/100</f>
        <v>0</v>
      </c>
      <c r="V226" s="12">
        <v>0</v>
      </c>
      <c r="W226" s="11">
        <f>datos_chargeback_2001_1!$X226/100</f>
        <v>133.36000000000001</v>
      </c>
      <c r="X226" s="12">
        <v>13336</v>
      </c>
      <c r="Y226" s="11">
        <f>datos_chargeback_2001_1!$Z226/100</f>
        <v>0</v>
      </c>
      <c r="Z226" s="12">
        <v>0</v>
      </c>
      <c r="AA226" s="12" t="s">
        <v>835</v>
      </c>
      <c r="AB226" s="12" t="s">
        <v>35</v>
      </c>
      <c r="AC226" s="13" t="s">
        <v>35</v>
      </c>
      <c r="AD226" s="11">
        <f>datos_chargeback_2001_1!$AE226/100</f>
        <v>0</v>
      </c>
      <c r="AE226" s="12">
        <v>0</v>
      </c>
      <c r="AF226" s="12" t="s">
        <v>53</v>
      </c>
    </row>
    <row r="227" spans="1:32" x14ac:dyDescent="0.3">
      <c r="A227" s="34" t="s">
        <v>836</v>
      </c>
      <c r="B227" s="3">
        <v>44952</v>
      </c>
      <c r="C227" s="3" t="str">
        <f>TEXT(Tabla10[[#This Row],[Fecha de transacción]],"DDDD")</f>
        <v>jueves</v>
      </c>
      <c r="D227" s="3">
        <v>45015</v>
      </c>
      <c r="E227" s="4">
        <f>datos_chargeback_2001_1!$D227-datos_chargeback_2001_1!$B227</f>
        <v>63</v>
      </c>
      <c r="F227" s="5">
        <f>datos_chargeback_2001_1!$G227/100</f>
        <v>331.78</v>
      </c>
      <c r="G227" s="6">
        <v>33178</v>
      </c>
      <c r="H227" s="5">
        <f t="shared" si="3"/>
        <v>0</v>
      </c>
      <c r="I227" s="5">
        <v>0</v>
      </c>
      <c r="J227" s="6" t="s">
        <v>38</v>
      </c>
      <c r="K227" s="6" t="s">
        <v>25</v>
      </c>
      <c r="L227" s="6" t="s">
        <v>74</v>
      </c>
      <c r="M227" s="6" t="s">
        <v>27</v>
      </c>
      <c r="N227" s="6" t="s">
        <v>42</v>
      </c>
      <c r="O227" s="6" t="s">
        <v>36</v>
      </c>
      <c r="P227" s="6" t="s">
        <v>30</v>
      </c>
      <c r="Q227" s="6" t="s">
        <v>55</v>
      </c>
      <c r="R227" s="6">
        <v>33178</v>
      </c>
      <c r="S227" s="6" t="s">
        <v>837</v>
      </c>
      <c r="T227" s="6" t="s">
        <v>61</v>
      </c>
      <c r="U227" s="5">
        <f>datos_chargeback_2001_1!$V227/100</f>
        <v>0</v>
      </c>
      <c r="V227" s="6">
        <v>0</v>
      </c>
      <c r="W227" s="5">
        <f>datos_chargeback_2001_1!$X227/100</f>
        <v>331.78</v>
      </c>
      <c r="X227" s="6">
        <v>33178</v>
      </c>
      <c r="Y227" s="5">
        <f>datos_chargeback_2001_1!$Z227/100</f>
        <v>0</v>
      </c>
      <c r="Z227" s="6">
        <v>0</v>
      </c>
      <c r="AA227" s="6" t="s">
        <v>838</v>
      </c>
      <c r="AB227" s="6" t="s">
        <v>35</v>
      </c>
      <c r="AC227" s="7" t="s">
        <v>35</v>
      </c>
      <c r="AD227" s="5">
        <f>datos_chargeback_2001_1!$AE227/100</f>
        <v>0</v>
      </c>
      <c r="AE227" s="6">
        <v>0</v>
      </c>
      <c r="AF227" s="6" t="s">
        <v>64</v>
      </c>
    </row>
    <row r="228" spans="1:32" x14ac:dyDescent="0.3">
      <c r="A228" s="35" t="s">
        <v>839</v>
      </c>
      <c r="B228" s="9">
        <v>44953</v>
      </c>
      <c r="C228" s="9" t="str">
        <f>TEXT(Tabla10[[#This Row],[Fecha de transacción]],"DDDD")</f>
        <v>viernes</v>
      </c>
      <c r="D228" s="9">
        <v>45022</v>
      </c>
      <c r="E228" s="10">
        <f>datos_chargeback_2001_1!$D228-datos_chargeback_2001_1!$B228</f>
        <v>69</v>
      </c>
      <c r="F228" s="11">
        <f>datos_chargeback_2001_1!$G228/100</f>
        <v>561.33000000000004</v>
      </c>
      <c r="G228" s="12">
        <v>56133</v>
      </c>
      <c r="H228" s="11">
        <f t="shared" si="3"/>
        <v>0</v>
      </c>
      <c r="I228" s="11">
        <v>1.48</v>
      </c>
      <c r="J228" s="12" t="s">
        <v>38</v>
      </c>
      <c r="K228" s="12" t="s">
        <v>25</v>
      </c>
      <c r="L228" s="12" t="s">
        <v>74</v>
      </c>
      <c r="M228" s="12" t="s">
        <v>27</v>
      </c>
      <c r="N228" s="12" t="s">
        <v>42</v>
      </c>
      <c r="O228" s="12" t="s">
        <v>70</v>
      </c>
      <c r="P228" s="12" t="s">
        <v>30</v>
      </c>
      <c r="Q228" s="12" t="s">
        <v>31</v>
      </c>
      <c r="R228" s="12">
        <v>56133</v>
      </c>
      <c r="S228" s="12" t="s">
        <v>840</v>
      </c>
      <c r="T228" s="12" t="s">
        <v>61</v>
      </c>
      <c r="U228" s="11">
        <f>datos_chargeback_2001_1!$V228/100</f>
        <v>0</v>
      </c>
      <c r="V228" s="12">
        <v>0</v>
      </c>
      <c r="W228" s="11">
        <f>datos_chargeback_2001_1!$X228/100</f>
        <v>561.33000000000004</v>
      </c>
      <c r="X228" s="12">
        <v>56133</v>
      </c>
      <c r="Y228" s="11">
        <f>datos_chargeback_2001_1!$Z228/100</f>
        <v>0</v>
      </c>
      <c r="Z228" s="12">
        <v>0</v>
      </c>
      <c r="AA228" s="12" t="s">
        <v>841</v>
      </c>
      <c r="AB228" s="12" t="s">
        <v>35</v>
      </c>
      <c r="AC228" s="13" t="s">
        <v>35</v>
      </c>
      <c r="AD228" s="11">
        <f>datos_chargeback_2001_1!$AE228/100</f>
        <v>0</v>
      </c>
      <c r="AE228" s="12">
        <v>0</v>
      </c>
      <c r="AF228" s="12" t="s">
        <v>64</v>
      </c>
    </row>
    <row r="229" spans="1:32" x14ac:dyDescent="0.3">
      <c r="A229" s="36" t="s">
        <v>842</v>
      </c>
      <c r="B229" s="14">
        <v>44954</v>
      </c>
      <c r="C229" s="14" t="str">
        <f>TEXT(Tabla10[[#This Row],[Fecha de transacción]],"DDDD")</f>
        <v>sábado</v>
      </c>
      <c r="D229" s="14">
        <v>45042</v>
      </c>
      <c r="E229" s="15">
        <f>datos_chargeback_2001_1!$D229-datos_chargeback_2001_1!$B229</f>
        <v>88</v>
      </c>
      <c r="F229" s="16">
        <f>datos_chargeback_2001_1!$G229/100</f>
        <v>571.92999999999995</v>
      </c>
      <c r="G229" s="17">
        <v>57193</v>
      </c>
      <c r="H229" s="16">
        <f t="shared" si="3"/>
        <v>0</v>
      </c>
      <c r="I229" s="16">
        <v>0.83</v>
      </c>
      <c r="J229" s="17" t="s">
        <v>24</v>
      </c>
      <c r="K229" s="17" t="s">
        <v>25</v>
      </c>
      <c r="L229" s="17" t="s">
        <v>80</v>
      </c>
      <c r="M229" s="17" t="s">
        <v>27</v>
      </c>
      <c r="N229" s="17" t="s">
        <v>42</v>
      </c>
      <c r="O229" s="17" t="s">
        <v>53</v>
      </c>
      <c r="P229" s="17" t="s">
        <v>54</v>
      </c>
      <c r="Q229" s="17" t="s">
        <v>55</v>
      </c>
      <c r="R229" s="17">
        <v>57193</v>
      </c>
      <c r="S229" s="17" t="s">
        <v>843</v>
      </c>
      <c r="T229" s="17" t="s">
        <v>46</v>
      </c>
      <c r="U229" s="16">
        <f>datos_chargeback_2001_1!$V229/100</f>
        <v>571.92999999999995</v>
      </c>
      <c r="V229" s="17">
        <v>57193</v>
      </c>
      <c r="W229" s="16">
        <f>datos_chargeback_2001_1!$X229/100</f>
        <v>0</v>
      </c>
      <c r="X229" s="17">
        <v>0</v>
      </c>
      <c r="Y229" s="16">
        <f>datos_chargeback_2001_1!$Z229/100</f>
        <v>0</v>
      </c>
      <c r="Z229" s="17">
        <v>0</v>
      </c>
      <c r="AA229" s="17" t="s">
        <v>844</v>
      </c>
      <c r="AB229" s="17" t="s">
        <v>35</v>
      </c>
      <c r="AC229" s="20" t="s">
        <v>35</v>
      </c>
      <c r="AD229" s="16">
        <f>datos_chargeback_2001_1!$AE229/100</f>
        <v>0</v>
      </c>
      <c r="AE229" s="17">
        <v>0</v>
      </c>
      <c r="AF229" s="17" t="s">
        <v>64</v>
      </c>
    </row>
    <row r="230" spans="1:32" x14ac:dyDescent="0.3">
      <c r="A230" s="35" t="s">
        <v>845</v>
      </c>
      <c r="B230" s="9">
        <v>44955</v>
      </c>
      <c r="C230" s="9" t="str">
        <f>TEXT(Tabla10[[#This Row],[Fecha de transacción]],"DDDD")</f>
        <v>domingo</v>
      </c>
      <c r="D230" s="9">
        <v>45017</v>
      </c>
      <c r="E230" s="10">
        <f>datos_chargeback_2001_1!$D230-datos_chargeback_2001_1!$B230</f>
        <v>62</v>
      </c>
      <c r="F230" s="11">
        <f>datos_chargeback_2001_1!$G230/100</f>
        <v>657.78</v>
      </c>
      <c r="G230" s="12">
        <v>65778</v>
      </c>
      <c r="H230" s="11">
        <f t="shared" si="3"/>
        <v>0</v>
      </c>
      <c r="I230" s="11">
        <v>0</v>
      </c>
      <c r="J230" s="12" t="s">
        <v>24</v>
      </c>
      <c r="K230" s="12" t="s">
        <v>25</v>
      </c>
      <c r="L230" s="12" t="s">
        <v>80</v>
      </c>
      <c r="M230" s="12" t="s">
        <v>41</v>
      </c>
      <c r="N230" s="12" t="s">
        <v>42</v>
      </c>
      <c r="O230" s="12" t="s">
        <v>114</v>
      </c>
      <c r="P230" s="12" t="s">
        <v>54</v>
      </c>
      <c r="Q230" s="12" t="s">
        <v>31</v>
      </c>
      <c r="R230" s="12">
        <v>65778</v>
      </c>
      <c r="S230" s="12" t="s">
        <v>443</v>
      </c>
      <c r="T230" s="12" t="s">
        <v>116</v>
      </c>
      <c r="U230" s="11">
        <f>datos_chargeback_2001_1!$V230/100</f>
        <v>657.78</v>
      </c>
      <c r="V230" s="12">
        <v>65778</v>
      </c>
      <c r="W230" s="11">
        <f>datos_chargeback_2001_1!$X230/100</f>
        <v>0</v>
      </c>
      <c r="X230" s="12">
        <v>0</v>
      </c>
      <c r="Y230" s="11">
        <f>datos_chargeback_2001_1!$Z230/100</f>
        <v>0</v>
      </c>
      <c r="Z230" s="12">
        <v>0</v>
      </c>
      <c r="AA230" s="12" t="s">
        <v>846</v>
      </c>
      <c r="AB230" s="12" t="s">
        <v>35</v>
      </c>
      <c r="AC230" s="13" t="s">
        <v>35</v>
      </c>
      <c r="AD230" s="11">
        <f>datos_chargeback_2001_1!$AE230/100</f>
        <v>0</v>
      </c>
      <c r="AE230" s="12">
        <v>0</v>
      </c>
      <c r="AF230" s="12" t="s">
        <v>36</v>
      </c>
    </row>
    <row r="231" spans="1:32" x14ac:dyDescent="0.3">
      <c r="A231" s="36" t="s">
        <v>847</v>
      </c>
      <c r="B231" s="14">
        <v>44956</v>
      </c>
      <c r="C231" s="14" t="str">
        <f>TEXT(Tabla10[[#This Row],[Fecha de transacción]],"DDDD")</f>
        <v>lunes</v>
      </c>
      <c r="D231" s="14">
        <v>45030</v>
      </c>
      <c r="E231" s="15">
        <f>datos_chargeback_2001_1!$D231-datos_chargeback_2001_1!$B231</f>
        <v>74</v>
      </c>
      <c r="F231" s="16">
        <f>datos_chargeback_2001_1!$G231/100</f>
        <v>631.91999999999996</v>
      </c>
      <c r="G231" s="17">
        <v>63192</v>
      </c>
      <c r="H231" s="16">
        <f t="shared" si="3"/>
        <v>0</v>
      </c>
      <c r="I231" s="16">
        <v>1.47</v>
      </c>
      <c r="J231" s="17" t="s">
        <v>38</v>
      </c>
      <c r="K231" s="17" t="s">
        <v>25</v>
      </c>
      <c r="L231" s="17" t="s">
        <v>74</v>
      </c>
      <c r="M231" s="17" t="s">
        <v>59</v>
      </c>
      <c r="N231" s="17" t="s">
        <v>42</v>
      </c>
      <c r="O231" s="17" t="s">
        <v>43</v>
      </c>
      <c r="P231" s="17" t="s">
        <v>30</v>
      </c>
      <c r="Q231" s="17" t="s">
        <v>55</v>
      </c>
      <c r="R231" s="17">
        <v>63192</v>
      </c>
      <c r="S231" s="17" t="s">
        <v>848</v>
      </c>
      <c r="T231" s="17" t="s">
        <v>46</v>
      </c>
      <c r="U231" s="16">
        <f>datos_chargeback_2001_1!$V231/100</f>
        <v>631.91999999999996</v>
      </c>
      <c r="V231" s="17">
        <v>63192</v>
      </c>
      <c r="W231" s="16">
        <f>datos_chargeback_2001_1!$X231/100</f>
        <v>0</v>
      </c>
      <c r="X231" s="17">
        <v>0</v>
      </c>
      <c r="Y231" s="16">
        <f>datos_chargeback_2001_1!$Z231/100</f>
        <v>0</v>
      </c>
      <c r="Z231" s="17">
        <v>0</v>
      </c>
      <c r="AA231" s="17" t="s">
        <v>849</v>
      </c>
      <c r="AB231" s="17" t="s">
        <v>35</v>
      </c>
      <c r="AC231" s="20" t="s">
        <v>35</v>
      </c>
      <c r="AD231" s="16">
        <f>datos_chargeback_2001_1!$AE231/100</f>
        <v>0</v>
      </c>
      <c r="AE231" s="17">
        <v>0</v>
      </c>
      <c r="AF231" s="17" t="s">
        <v>43</v>
      </c>
    </row>
    <row r="232" spans="1:32" x14ac:dyDescent="0.3">
      <c r="A232" s="34" t="s">
        <v>850</v>
      </c>
      <c r="B232" s="3">
        <v>44957</v>
      </c>
      <c r="C232" s="3" t="str">
        <f>TEXT(Tabla10[[#This Row],[Fecha de transacción]],"DDDD")</f>
        <v>martes</v>
      </c>
      <c r="D232" s="3">
        <v>45047</v>
      </c>
      <c r="E232" s="4">
        <f>datos_chargeback_2001_1!$D232-datos_chargeback_2001_1!$B232</f>
        <v>90</v>
      </c>
      <c r="F232" s="5">
        <f>datos_chargeback_2001_1!$G232/100</f>
        <v>734.07</v>
      </c>
      <c r="G232" s="6">
        <v>73407</v>
      </c>
      <c r="H232" s="5">
        <f t="shared" si="3"/>
        <v>0</v>
      </c>
      <c r="I232" s="5">
        <v>0</v>
      </c>
      <c r="J232" s="6" t="s">
        <v>38</v>
      </c>
      <c r="K232" s="6" t="s">
        <v>25</v>
      </c>
      <c r="L232" s="6" t="s">
        <v>74</v>
      </c>
      <c r="M232" s="6" t="s">
        <v>93</v>
      </c>
      <c r="N232" s="6" t="s">
        <v>42</v>
      </c>
      <c r="O232" s="6" t="s">
        <v>43</v>
      </c>
      <c r="P232" s="6" t="s">
        <v>54</v>
      </c>
      <c r="Q232" s="6" t="s">
        <v>66</v>
      </c>
      <c r="R232" s="6">
        <v>73407</v>
      </c>
      <c r="S232" s="6" t="s">
        <v>851</v>
      </c>
      <c r="T232" s="6" t="s">
        <v>116</v>
      </c>
      <c r="U232" s="5">
        <f>datos_chargeback_2001_1!$V232/100</f>
        <v>734.07</v>
      </c>
      <c r="V232" s="6">
        <v>73407</v>
      </c>
      <c r="W232" s="5">
        <f>datos_chargeback_2001_1!$X232/100</f>
        <v>0</v>
      </c>
      <c r="X232" s="6">
        <v>0</v>
      </c>
      <c r="Y232" s="5">
        <f>datos_chargeback_2001_1!$Z232/100</f>
        <v>0</v>
      </c>
      <c r="Z232" s="6">
        <v>0</v>
      </c>
      <c r="AA232" s="6" t="s">
        <v>852</v>
      </c>
      <c r="AB232" s="6" t="s">
        <v>48</v>
      </c>
      <c r="AC232" s="8">
        <v>44957</v>
      </c>
      <c r="AD232" s="5">
        <f>datos_chargeback_2001_1!$AE232/100</f>
        <v>613.54</v>
      </c>
      <c r="AE232" s="6">
        <v>61354</v>
      </c>
      <c r="AF232" s="6" t="s">
        <v>53</v>
      </c>
    </row>
    <row r="233" spans="1:32" x14ac:dyDescent="0.3">
      <c r="A233" s="36" t="s">
        <v>854</v>
      </c>
      <c r="B233" s="14">
        <v>44958</v>
      </c>
      <c r="C233" s="14" t="str">
        <f>TEXT(Tabla10[[#This Row],[Fecha de transacción]],"DDDD")</f>
        <v>miércoles</v>
      </c>
      <c r="D233" s="14">
        <v>45040</v>
      </c>
      <c r="E233" s="15">
        <f>datos_chargeback_2001_1!$D233-datos_chargeback_2001_1!$B233</f>
        <v>82</v>
      </c>
      <c r="F233" s="16">
        <f>datos_chargeback_2001_1!$G233/100</f>
        <v>865.59</v>
      </c>
      <c r="G233" s="17">
        <v>86559</v>
      </c>
      <c r="H233" s="16">
        <f t="shared" si="3"/>
        <v>0</v>
      </c>
      <c r="I233" s="16">
        <v>0</v>
      </c>
      <c r="J233" s="17" t="s">
        <v>24</v>
      </c>
      <c r="K233" s="17" t="s">
        <v>25</v>
      </c>
      <c r="L233" s="17" t="s">
        <v>80</v>
      </c>
      <c r="M233" s="17" t="s">
        <v>52</v>
      </c>
      <c r="N233" s="17" t="s">
        <v>42</v>
      </c>
      <c r="O233" s="17" t="s">
        <v>50</v>
      </c>
      <c r="P233" s="17" t="s">
        <v>54</v>
      </c>
      <c r="Q233" s="17" t="s">
        <v>31</v>
      </c>
      <c r="R233" s="17">
        <v>86559</v>
      </c>
      <c r="S233" s="17" t="s">
        <v>855</v>
      </c>
      <c r="T233" s="17" t="s">
        <v>46</v>
      </c>
      <c r="U233" s="16">
        <f>datos_chargeback_2001_1!$V233/100</f>
        <v>865.59</v>
      </c>
      <c r="V233" s="17">
        <v>86559</v>
      </c>
      <c r="W233" s="16">
        <f>datos_chargeback_2001_1!$X233/100</f>
        <v>0</v>
      </c>
      <c r="X233" s="17">
        <v>0</v>
      </c>
      <c r="Y233" s="16">
        <f>datos_chargeback_2001_1!$Z233/100</f>
        <v>0</v>
      </c>
      <c r="Z233" s="17">
        <v>0</v>
      </c>
      <c r="AA233" s="17" t="s">
        <v>856</v>
      </c>
      <c r="AB233" s="17" t="s">
        <v>48</v>
      </c>
      <c r="AC233" s="18">
        <v>44958</v>
      </c>
      <c r="AD233" s="16">
        <f>datos_chargeback_2001_1!$AE233/100</f>
        <v>498.33</v>
      </c>
      <c r="AE233" s="17">
        <v>49833</v>
      </c>
      <c r="AF233" s="17" t="s">
        <v>53</v>
      </c>
    </row>
    <row r="234" spans="1:32" x14ac:dyDescent="0.3">
      <c r="A234" s="35" t="s">
        <v>858</v>
      </c>
      <c r="B234" s="9">
        <v>44959</v>
      </c>
      <c r="C234" s="9" t="str">
        <f>TEXT(Tabla10[[#This Row],[Fecha de transacción]],"DDDD")</f>
        <v>jueves</v>
      </c>
      <c r="D234" s="9">
        <v>45025</v>
      </c>
      <c r="E234" s="10">
        <f>datos_chargeback_2001_1!$D234-datos_chargeback_2001_1!$B234</f>
        <v>66</v>
      </c>
      <c r="F234" s="11">
        <f>datos_chargeback_2001_1!$G234/100</f>
        <v>56.61</v>
      </c>
      <c r="G234" s="12">
        <v>5661</v>
      </c>
      <c r="H234" s="11">
        <f t="shared" si="3"/>
        <v>0</v>
      </c>
      <c r="I234" s="11">
        <v>0.95</v>
      </c>
      <c r="J234" s="12" t="s">
        <v>24</v>
      </c>
      <c r="K234" s="12" t="s">
        <v>25</v>
      </c>
      <c r="L234" s="12" t="s">
        <v>74</v>
      </c>
      <c r="M234" s="12" t="s">
        <v>85</v>
      </c>
      <c r="N234" s="12" t="s">
        <v>42</v>
      </c>
      <c r="O234" s="12" t="s">
        <v>53</v>
      </c>
      <c r="P234" s="12" t="s">
        <v>54</v>
      </c>
      <c r="Q234" s="12" t="s">
        <v>55</v>
      </c>
      <c r="R234" s="12">
        <v>5661</v>
      </c>
      <c r="S234" s="12" t="s">
        <v>859</v>
      </c>
      <c r="T234" s="12" t="s">
        <v>46</v>
      </c>
      <c r="U234" s="11">
        <f>datos_chargeback_2001_1!$V234/100</f>
        <v>56.61</v>
      </c>
      <c r="V234" s="12">
        <v>5661</v>
      </c>
      <c r="W234" s="11">
        <f>datos_chargeback_2001_1!$X234/100</f>
        <v>0</v>
      </c>
      <c r="X234" s="12">
        <v>0</v>
      </c>
      <c r="Y234" s="11">
        <f>datos_chargeback_2001_1!$Z234/100</f>
        <v>0</v>
      </c>
      <c r="Z234" s="12">
        <v>0</v>
      </c>
      <c r="AA234" s="12" t="s">
        <v>860</v>
      </c>
      <c r="AB234" s="12" t="s">
        <v>35</v>
      </c>
      <c r="AC234" s="13" t="s">
        <v>35</v>
      </c>
      <c r="AD234" s="11">
        <f>datos_chargeback_2001_1!$AE234/100</f>
        <v>0</v>
      </c>
      <c r="AE234" s="12">
        <v>0</v>
      </c>
      <c r="AF234" s="12" t="s">
        <v>50</v>
      </c>
    </row>
    <row r="235" spans="1:32" x14ac:dyDescent="0.3">
      <c r="A235" s="34" t="s">
        <v>861</v>
      </c>
      <c r="B235" s="3">
        <v>44960</v>
      </c>
      <c r="C235" s="3" t="str">
        <f>TEXT(Tabla10[[#This Row],[Fecha de transacción]],"DDDD")</f>
        <v>viernes</v>
      </c>
      <c r="D235" s="3">
        <v>45021</v>
      </c>
      <c r="E235" s="4">
        <f>datos_chargeback_2001_1!$D235-datos_chargeback_2001_1!$B235</f>
        <v>61</v>
      </c>
      <c r="F235" s="5">
        <f>datos_chargeback_2001_1!$G235/100</f>
        <v>495.47</v>
      </c>
      <c r="G235" s="6">
        <v>49547</v>
      </c>
      <c r="H235" s="5">
        <f t="shared" si="3"/>
        <v>0</v>
      </c>
      <c r="I235" s="5">
        <v>0.88</v>
      </c>
      <c r="J235" s="6" t="s">
        <v>38</v>
      </c>
      <c r="K235" s="6" t="s">
        <v>25</v>
      </c>
      <c r="L235" s="6" t="s">
        <v>119</v>
      </c>
      <c r="M235" s="6" t="s">
        <v>85</v>
      </c>
      <c r="N235" s="6" t="s">
        <v>42</v>
      </c>
      <c r="O235" s="6" t="s">
        <v>64</v>
      </c>
      <c r="P235" s="6" t="s">
        <v>30</v>
      </c>
      <c r="Q235" s="6" t="s">
        <v>31</v>
      </c>
      <c r="R235" s="6">
        <v>49547</v>
      </c>
      <c r="S235" s="6" t="s">
        <v>862</v>
      </c>
      <c r="T235" s="6" t="s">
        <v>46</v>
      </c>
      <c r="U235" s="5">
        <f>datos_chargeback_2001_1!$V235/100</f>
        <v>495.47</v>
      </c>
      <c r="V235" s="6">
        <v>49547</v>
      </c>
      <c r="W235" s="5">
        <f>datos_chargeback_2001_1!$X235/100</f>
        <v>0</v>
      </c>
      <c r="X235" s="6">
        <v>0</v>
      </c>
      <c r="Y235" s="5">
        <f>datos_chargeback_2001_1!$Z235/100</f>
        <v>0</v>
      </c>
      <c r="Z235" s="6">
        <v>0</v>
      </c>
      <c r="AA235" s="6" t="s">
        <v>863</v>
      </c>
      <c r="AB235" s="6" t="s">
        <v>48</v>
      </c>
      <c r="AC235" s="8">
        <v>44960</v>
      </c>
      <c r="AD235" s="5">
        <f>datos_chargeback_2001_1!$AE235/100</f>
        <v>792.03</v>
      </c>
      <c r="AE235" s="6">
        <v>79203</v>
      </c>
      <c r="AF235" s="6" t="s">
        <v>53</v>
      </c>
    </row>
    <row r="236" spans="1:32" x14ac:dyDescent="0.3">
      <c r="A236" s="34" t="s">
        <v>864</v>
      </c>
      <c r="B236" s="3">
        <v>44961</v>
      </c>
      <c r="C236" s="3" t="str">
        <f>TEXT(Tabla10[[#This Row],[Fecha de transacción]],"DDDD")</f>
        <v>sábado</v>
      </c>
      <c r="D236" s="3">
        <v>45027</v>
      </c>
      <c r="E236" s="4">
        <f>datos_chargeback_2001_1!$D236-datos_chargeback_2001_1!$B236</f>
        <v>66</v>
      </c>
      <c r="F236" s="5">
        <f>datos_chargeback_2001_1!$G236/100</f>
        <v>970.35</v>
      </c>
      <c r="G236" s="6">
        <v>97035</v>
      </c>
      <c r="H236" s="5">
        <f t="shared" si="3"/>
        <v>0</v>
      </c>
      <c r="I236" s="5">
        <v>0.91</v>
      </c>
      <c r="J236" s="6" t="s">
        <v>24</v>
      </c>
      <c r="K236" s="6" t="s">
        <v>25</v>
      </c>
      <c r="L236" s="6" t="s">
        <v>74</v>
      </c>
      <c r="M236" s="6" t="s">
        <v>52</v>
      </c>
      <c r="N236" s="6" t="s">
        <v>42</v>
      </c>
      <c r="O236" s="6" t="s">
        <v>70</v>
      </c>
      <c r="P236" s="6" t="s">
        <v>54</v>
      </c>
      <c r="Q236" s="6" t="s">
        <v>66</v>
      </c>
      <c r="R236" s="6">
        <v>97035</v>
      </c>
      <c r="S236" s="6" t="s">
        <v>865</v>
      </c>
      <c r="T236" s="6" t="s">
        <v>61</v>
      </c>
      <c r="U236" s="5">
        <f>datos_chargeback_2001_1!$V236/100</f>
        <v>0</v>
      </c>
      <c r="V236" s="6">
        <v>0</v>
      </c>
      <c r="W236" s="5">
        <f>datos_chargeback_2001_1!$X236/100</f>
        <v>970.35</v>
      </c>
      <c r="X236" s="6">
        <v>97035</v>
      </c>
      <c r="Y236" s="5">
        <f>datos_chargeback_2001_1!$Z236/100</f>
        <v>0</v>
      </c>
      <c r="Z236" s="6">
        <v>0</v>
      </c>
      <c r="AA236" s="6" t="s">
        <v>866</v>
      </c>
      <c r="AB236" s="6" t="s">
        <v>35</v>
      </c>
      <c r="AC236" s="7" t="s">
        <v>35</v>
      </c>
      <c r="AD236" s="5">
        <f>datos_chargeback_2001_1!$AE236/100</f>
        <v>0</v>
      </c>
      <c r="AE236" s="6">
        <v>0</v>
      </c>
      <c r="AF236" s="6" t="s">
        <v>53</v>
      </c>
    </row>
    <row r="237" spans="1:32" x14ac:dyDescent="0.3">
      <c r="A237" s="34" t="s">
        <v>867</v>
      </c>
      <c r="B237" s="3">
        <v>44962</v>
      </c>
      <c r="C237" s="3" t="str">
        <f>TEXT(Tabla10[[#This Row],[Fecha de transacción]],"DDDD")</f>
        <v>domingo</v>
      </c>
      <c r="D237" s="3">
        <v>45023</v>
      </c>
      <c r="E237" s="4">
        <f>datos_chargeback_2001_1!$D237-datos_chargeback_2001_1!$B237</f>
        <v>61</v>
      </c>
      <c r="F237" s="5">
        <f>datos_chargeback_2001_1!$G237/100</f>
        <v>174.11</v>
      </c>
      <c r="G237" s="6">
        <v>17411</v>
      </c>
      <c r="H237" s="5">
        <f t="shared" si="3"/>
        <v>0</v>
      </c>
      <c r="I237" s="5">
        <v>0</v>
      </c>
      <c r="J237" s="6" t="s">
        <v>38</v>
      </c>
      <c r="K237" s="6" t="s">
        <v>25</v>
      </c>
      <c r="L237" s="6" t="s">
        <v>80</v>
      </c>
      <c r="M237" s="6" t="s">
        <v>93</v>
      </c>
      <c r="N237" s="6" t="s">
        <v>42</v>
      </c>
      <c r="O237" s="6" t="s">
        <v>29</v>
      </c>
      <c r="P237" s="6" t="s">
        <v>54</v>
      </c>
      <c r="Q237" s="6" t="s">
        <v>44</v>
      </c>
      <c r="R237" s="6">
        <v>17411</v>
      </c>
      <c r="S237" s="6" t="s">
        <v>868</v>
      </c>
      <c r="T237" s="6" t="s">
        <v>61</v>
      </c>
      <c r="U237" s="5">
        <f>datos_chargeback_2001_1!$V237/100</f>
        <v>0</v>
      </c>
      <c r="V237" s="6">
        <v>0</v>
      </c>
      <c r="W237" s="5">
        <f>datos_chargeback_2001_1!$X237/100</f>
        <v>174.11</v>
      </c>
      <c r="X237" s="6">
        <v>17411</v>
      </c>
      <c r="Y237" s="5">
        <f>datos_chargeback_2001_1!$Z237/100</f>
        <v>0</v>
      </c>
      <c r="Z237" s="6">
        <v>0</v>
      </c>
      <c r="AA237" s="6" t="s">
        <v>869</v>
      </c>
      <c r="AB237" s="6" t="s">
        <v>35</v>
      </c>
      <c r="AC237" s="7" t="s">
        <v>35</v>
      </c>
      <c r="AD237" s="5">
        <f>datos_chargeback_2001_1!$AE237/100</f>
        <v>0</v>
      </c>
      <c r="AE237" s="6">
        <v>0</v>
      </c>
      <c r="AF237" s="6" t="s">
        <v>50</v>
      </c>
    </row>
    <row r="238" spans="1:32" x14ac:dyDescent="0.3">
      <c r="A238" s="35" t="s">
        <v>870</v>
      </c>
      <c r="B238" s="9">
        <v>44963</v>
      </c>
      <c r="C238" s="9" t="str">
        <f>TEXT(Tabla10[[#This Row],[Fecha de transacción]],"DDDD")</f>
        <v>lunes</v>
      </c>
      <c r="D238" s="9">
        <v>45042</v>
      </c>
      <c r="E238" s="10">
        <f>datos_chargeback_2001_1!$D238-datos_chargeback_2001_1!$B238</f>
        <v>79</v>
      </c>
      <c r="F238" s="11">
        <f>datos_chargeback_2001_1!$G238/100</f>
        <v>115.08</v>
      </c>
      <c r="G238" s="12">
        <v>11508</v>
      </c>
      <c r="H238" s="11">
        <f t="shared" si="3"/>
        <v>0</v>
      </c>
      <c r="I238" s="11">
        <v>0</v>
      </c>
      <c r="J238" s="12" t="s">
        <v>24</v>
      </c>
      <c r="K238" s="12" t="s">
        <v>25</v>
      </c>
      <c r="L238" s="12" t="s">
        <v>109</v>
      </c>
      <c r="M238" s="12" t="s">
        <v>27</v>
      </c>
      <c r="N238" s="12" t="s">
        <v>42</v>
      </c>
      <c r="O238" s="12" t="s">
        <v>114</v>
      </c>
      <c r="P238" s="12" t="s">
        <v>54</v>
      </c>
      <c r="Q238" s="12" t="s">
        <v>55</v>
      </c>
      <c r="R238" s="12">
        <v>11508</v>
      </c>
      <c r="S238" s="12" t="s">
        <v>655</v>
      </c>
      <c r="T238" s="12" t="s">
        <v>116</v>
      </c>
      <c r="U238" s="11">
        <f>datos_chargeback_2001_1!$V238/100</f>
        <v>115.08</v>
      </c>
      <c r="V238" s="12">
        <v>11508</v>
      </c>
      <c r="W238" s="11">
        <f>datos_chargeback_2001_1!$X238/100</f>
        <v>0</v>
      </c>
      <c r="X238" s="12">
        <v>0</v>
      </c>
      <c r="Y238" s="11">
        <f>datos_chargeback_2001_1!$Z238/100</f>
        <v>0</v>
      </c>
      <c r="Z238" s="12">
        <v>0</v>
      </c>
      <c r="AA238" s="12" t="s">
        <v>871</v>
      </c>
      <c r="AB238" s="12" t="s">
        <v>48</v>
      </c>
      <c r="AC238" s="19">
        <v>44963</v>
      </c>
      <c r="AD238" s="11">
        <f>datos_chargeback_2001_1!$AE238/100</f>
        <v>17.07</v>
      </c>
      <c r="AE238" s="12">
        <v>1707</v>
      </c>
      <c r="AF238" s="12" t="s">
        <v>50</v>
      </c>
    </row>
    <row r="239" spans="1:32" x14ac:dyDescent="0.3">
      <c r="A239" s="36" t="s">
        <v>873</v>
      </c>
      <c r="B239" s="14">
        <v>44964</v>
      </c>
      <c r="C239" s="14" t="str">
        <f>TEXT(Tabla10[[#This Row],[Fecha de transacción]],"DDDD")</f>
        <v>martes</v>
      </c>
      <c r="D239" s="14">
        <v>45047</v>
      </c>
      <c r="E239" s="15">
        <f>datos_chargeback_2001_1!$D239-datos_chargeback_2001_1!$B239</f>
        <v>83</v>
      </c>
      <c r="F239" s="16">
        <f>datos_chargeback_2001_1!$G239/100</f>
        <v>96.16</v>
      </c>
      <c r="G239" s="17">
        <v>9616</v>
      </c>
      <c r="H239" s="16">
        <f t="shared" si="3"/>
        <v>0</v>
      </c>
      <c r="I239" s="16">
        <v>1.0900000000000001</v>
      </c>
      <c r="J239" s="17" t="s">
        <v>24</v>
      </c>
      <c r="K239" s="17" t="s">
        <v>25</v>
      </c>
      <c r="L239" s="17" t="s">
        <v>109</v>
      </c>
      <c r="M239" s="17" t="s">
        <v>85</v>
      </c>
      <c r="N239" s="17" t="s">
        <v>42</v>
      </c>
      <c r="O239" s="17" t="s">
        <v>64</v>
      </c>
      <c r="P239" s="17" t="s">
        <v>54</v>
      </c>
      <c r="Q239" s="17" t="s">
        <v>66</v>
      </c>
      <c r="R239" s="17">
        <v>9616</v>
      </c>
      <c r="S239" s="17" t="s">
        <v>874</v>
      </c>
      <c r="T239" s="17" t="s">
        <v>61</v>
      </c>
      <c r="U239" s="16">
        <f>datos_chargeback_2001_1!$V239/100</f>
        <v>0</v>
      </c>
      <c r="V239" s="17">
        <v>0</v>
      </c>
      <c r="W239" s="16">
        <f>datos_chargeback_2001_1!$X239/100</f>
        <v>96.16</v>
      </c>
      <c r="X239" s="17">
        <v>9616</v>
      </c>
      <c r="Y239" s="16">
        <f>datos_chargeback_2001_1!$Z239/100</f>
        <v>0</v>
      </c>
      <c r="Z239" s="17">
        <v>0</v>
      </c>
      <c r="AA239" s="17" t="s">
        <v>875</v>
      </c>
      <c r="AB239" s="17" t="s">
        <v>48</v>
      </c>
      <c r="AC239" s="18">
        <v>44964</v>
      </c>
      <c r="AD239" s="16">
        <f>datos_chargeback_2001_1!$AE239/100</f>
        <v>532.78</v>
      </c>
      <c r="AE239" s="17">
        <v>53278</v>
      </c>
      <c r="AF239" s="17" t="s">
        <v>29</v>
      </c>
    </row>
    <row r="240" spans="1:32" x14ac:dyDescent="0.3">
      <c r="A240" s="34" t="s">
        <v>876</v>
      </c>
      <c r="B240" s="3">
        <v>44965</v>
      </c>
      <c r="C240" s="3" t="str">
        <f>TEXT(Tabla10[[#This Row],[Fecha de transacción]],"DDDD")</f>
        <v>miércoles</v>
      </c>
      <c r="D240" s="3">
        <v>45052</v>
      </c>
      <c r="E240" s="4">
        <f>datos_chargeback_2001_1!$D240-datos_chargeback_2001_1!$B240</f>
        <v>87</v>
      </c>
      <c r="F240" s="5">
        <f>datos_chargeback_2001_1!$G240/100</f>
        <v>184.97</v>
      </c>
      <c r="G240" s="6">
        <v>18497</v>
      </c>
      <c r="H240" s="5">
        <f t="shared" si="3"/>
        <v>0</v>
      </c>
      <c r="I240" s="5">
        <v>0</v>
      </c>
      <c r="J240" s="6" t="s">
        <v>38</v>
      </c>
      <c r="K240" s="6" t="s">
        <v>25</v>
      </c>
      <c r="L240" s="6" t="s">
        <v>74</v>
      </c>
      <c r="M240" s="6" t="s">
        <v>93</v>
      </c>
      <c r="N240" s="6" t="s">
        <v>42</v>
      </c>
      <c r="O240" s="6" t="s">
        <v>53</v>
      </c>
      <c r="P240" s="6" t="s">
        <v>54</v>
      </c>
      <c r="Q240" s="6" t="s">
        <v>66</v>
      </c>
      <c r="R240" s="6">
        <v>18497</v>
      </c>
      <c r="S240" s="6" t="s">
        <v>877</v>
      </c>
      <c r="T240" s="6" t="s">
        <v>46</v>
      </c>
      <c r="U240" s="5">
        <f>datos_chargeback_2001_1!$V240/100</f>
        <v>184.97</v>
      </c>
      <c r="V240" s="6">
        <v>18497</v>
      </c>
      <c r="W240" s="5">
        <f>datos_chargeback_2001_1!$X240/100</f>
        <v>0</v>
      </c>
      <c r="X240" s="6">
        <v>0</v>
      </c>
      <c r="Y240" s="5">
        <f>datos_chargeback_2001_1!$Z240/100</f>
        <v>0</v>
      </c>
      <c r="Z240" s="6">
        <v>0</v>
      </c>
      <c r="AA240" s="6" t="s">
        <v>878</v>
      </c>
      <c r="AB240" s="6" t="s">
        <v>35</v>
      </c>
      <c r="AC240" s="7" t="s">
        <v>35</v>
      </c>
      <c r="AD240" s="5">
        <f>datos_chargeback_2001_1!$AE240/100</f>
        <v>0</v>
      </c>
      <c r="AE240" s="6">
        <v>0</v>
      </c>
      <c r="AF240" s="6" t="s">
        <v>53</v>
      </c>
    </row>
    <row r="241" spans="1:32" x14ac:dyDescent="0.3">
      <c r="A241" s="34" t="s">
        <v>879</v>
      </c>
      <c r="B241" s="3">
        <v>44966</v>
      </c>
      <c r="C241" s="3" t="str">
        <f>TEXT(Tabla10[[#This Row],[Fecha de transacción]],"DDDD")</f>
        <v>jueves</v>
      </c>
      <c r="D241" s="3">
        <v>45052</v>
      </c>
      <c r="E241" s="4">
        <f>datos_chargeback_2001_1!$D241-datos_chargeback_2001_1!$B241</f>
        <v>86</v>
      </c>
      <c r="F241" s="5">
        <f>datos_chargeback_2001_1!$G241/100</f>
        <v>188.32</v>
      </c>
      <c r="G241" s="6">
        <v>18832</v>
      </c>
      <c r="H241" s="5">
        <f t="shared" si="3"/>
        <v>0</v>
      </c>
      <c r="I241" s="5">
        <v>1.39</v>
      </c>
      <c r="J241" s="6" t="s">
        <v>24</v>
      </c>
      <c r="K241" s="6" t="s">
        <v>25</v>
      </c>
      <c r="L241" s="6" t="s">
        <v>109</v>
      </c>
      <c r="M241" s="6" t="s">
        <v>59</v>
      </c>
      <c r="N241" s="6" t="s">
        <v>42</v>
      </c>
      <c r="O241" s="6" t="s">
        <v>114</v>
      </c>
      <c r="P241" s="6" t="s">
        <v>30</v>
      </c>
      <c r="Q241" s="6" t="s">
        <v>44</v>
      </c>
      <c r="R241" s="6">
        <v>18832</v>
      </c>
      <c r="S241" s="6" t="s">
        <v>880</v>
      </c>
      <c r="T241" s="6" t="s">
        <v>61</v>
      </c>
      <c r="U241" s="5">
        <f>datos_chargeback_2001_1!$V241/100</f>
        <v>0</v>
      </c>
      <c r="V241" s="6">
        <v>0</v>
      </c>
      <c r="W241" s="5">
        <f>datos_chargeback_2001_1!$X241/100</f>
        <v>188.32</v>
      </c>
      <c r="X241" s="6">
        <v>18832</v>
      </c>
      <c r="Y241" s="5">
        <f>datos_chargeback_2001_1!$Z241/100</f>
        <v>0</v>
      </c>
      <c r="Z241" s="6">
        <v>0</v>
      </c>
      <c r="AA241" s="6" t="s">
        <v>881</v>
      </c>
      <c r="AB241" s="6" t="s">
        <v>48</v>
      </c>
      <c r="AC241" s="8">
        <v>44966</v>
      </c>
      <c r="AD241" s="5">
        <f>datos_chargeback_2001_1!$AE241/100</f>
        <v>551.30999999999995</v>
      </c>
      <c r="AE241" s="6">
        <v>55131</v>
      </c>
      <c r="AF241" s="6" t="s">
        <v>53</v>
      </c>
    </row>
    <row r="242" spans="1:32" x14ac:dyDescent="0.3">
      <c r="A242" s="35" t="s">
        <v>883</v>
      </c>
      <c r="B242" s="9">
        <v>44967</v>
      </c>
      <c r="C242" s="9" t="str">
        <f>TEXT(Tabla10[[#This Row],[Fecha de transacción]],"DDDD")</f>
        <v>viernes</v>
      </c>
      <c r="D242" s="9">
        <v>45034</v>
      </c>
      <c r="E242" s="10">
        <f>datos_chargeback_2001_1!$D242-datos_chargeback_2001_1!$B242</f>
        <v>67</v>
      </c>
      <c r="F242" s="11">
        <f>datos_chargeback_2001_1!$G242/100</f>
        <v>227.87</v>
      </c>
      <c r="G242" s="12">
        <v>22787</v>
      </c>
      <c r="H242" s="11">
        <f t="shared" si="3"/>
        <v>0</v>
      </c>
      <c r="I242" s="11">
        <v>0</v>
      </c>
      <c r="J242" s="12" t="s">
        <v>24</v>
      </c>
      <c r="K242" s="12" t="s">
        <v>25</v>
      </c>
      <c r="L242" s="12" t="s">
        <v>80</v>
      </c>
      <c r="M242" s="12" t="s">
        <v>41</v>
      </c>
      <c r="N242" s="12" t="s">
        <v>42</v>
      </c>
      <c r="O242" s="12" t="s">
        <v>64</v>
      </c>
      <c r="P242" s="12" t="s">
        <v>30</v>
      </c>
      <c r="Q242" s="12" t="s">
        <v>75</v>
      </c>
      <c r="R242" s="12">
        <v>22787</v>
      </c>
      <c r="S242" s="12" t="s">
        <v>884</v>
      </c>
      <c r="T242" s="12" t="s">
        <v>61</v>
      </c>
      <c r="U242" s="11">
        <f>datos_chargeback_2001_1!$V242/100</f>
        <v>0</v>
      </c>
      <c r="V242" s="12">
        <v>0</v>
      </c>
      <c r="W242" s="11">
        <f>datos_chargeback_2001_1!$X242/100</f>
        <v>227.87</v>
      </c>
      <c r="X242" s="12">
        <v>22787</v>
      </c>
      <c r="Y242" s="11">
        <f>datos_chargeback_2001_1!$Z242/100</f>
        <v>0</v>
      </c>
      <c r="Z242" s="12">
        <v>0</v>
      </c>
      <c r="AA242" s="12" t="s">
        <v>885</v>
      </c>
      <c r="AB242" s="12" t="s">
        <v>35</v>
      </c>
      <c r="AC242" s="13" t="s">
        <v>35</v>
      </c>
      <c r="AD242" s="11">
        <f>datos_chargeback_2001_1!$AE242/100</f>
        <v>0</v>
      </c>
      <c r="AE242" s="12">
        <v>0</v>
      </c>
      <c r="AF242" s="12" t="s">
        <v>29</v>
      </c>
    </row>
    <row r="243" spans="1:32" x14ac:dyDescent="0.3">
      <c r="A243" s="34" t="s">
        <v>886</v>
      </c>
      <c r="B243" s="3">
        <v>44968</v>
      </c>
      <c r="C243" s="3" t="str">
        <f>TEXT(Tabla10[[#This Row],[Fecha de transacción]],"DDDD")</f>
        <v>sábado</v>
      </c>
      <c r="D243" s="3">
        <v>45037</v>
      </c>
      <c r="E243" s="4">
        <f>datos_chargeback_2001_1!$D243-datos_chargeback_2001_1!$B243</f>
        <v>69</v>
      </c>
      <c r="F243" s="5">
        <f>datos_chargeback_2001_1!$G243/100</f>
        <v>805.47</v>
      </c>
      <c r="G243" s="6">
        <v>80547</v>
      </c>
      <c r="H243" s="5">
        <f t="shared" si="3"/>
        <v>0</v>
      </c>
      <c r="I243" s="5">
        <v>0</v>
      </c>
      <c r="J243" s="6" t="s">
        <v>38</v>
      </c>
      <c r="K243" s="6" t="s">
        <v>25</v>
      </c>
      <c r="L243" s="6" t="s">
        <v>119</v>
      </c>
      <c r="M243" s="6" t="s">
        <v>52</v>
      </c>
      <c r="N243" s="6" t="s">
        <v>42</v>
      </c>
      <c r="O243" s="6" t="s">
        <v>64</v>
      </c>
      <c r="P243" s="6" t="s">
        <v>30</v>
      </c>
      <c r="Q243" s="6" t="s">
        <v>55</v>
      </c>
      <c r="R243" s="6">
        <v>80547</v>
      </c>
      <c r="S243" s="6" t="s">
        <v>887</v>
      </c>
      <c r="T243" s="6" t="s">
        <v>116</v>
      </c>
      <c r="U243" s="5">
        <f>datos_chargeback_2001_1!$V243/100</f>
        <v>805.47</v>
      </c>
      <c r="V243" s="6">
        <v>80547</v>
      </c>
      <c r="W243" s="5">
        <f>datos_chargeback_2001_1!$X243/100</f>
        <v>0</v>
      </c>
      <c r="X243" s="6">
        <v>0</v>
      </c>
      <c r="Y243" s="5">
        <f>datos_chargeback_2001_1!$Z243/100</f>
        <v>0</v>
      </c>
      <c r="Z243" s="6">
        <v>0</v>
      </c>
      <c r="AA243" s="6" t="s">
        <v>888</v>
      </c>
      <c r="AB243" s="6" t="s">
        <v>48</v>
      </c>
      <c r="AC243" s="8">
        <v>44968</v>
      </c>
      <c r="AD243" s="5">
        <f>datos_chargeback_2001_1!$AE243/100</f>
        <v>392.37</v>
      </c>
      <c r="AE243" s="6">
        <v>39237</v>
      </c>
      <c r="AF243" s="6" t="s">
        <v>43</v>
      </c>
    </row>
    <row r="244" spans="1:32" x14ac:dyDescent="0.3">
      <c r="A244" s="35" t="s">
        <v>890</v>
      </c>
      <c r="B244" s="9">
        <v>44969</v>
      </c>
      <c r="C244" s="9" t="str">
        <f>TEXT(Tabla10[[#This Row],[Fecha de transacción]],"DDDD")</f>
        <v>domingo</v>
      </c>
      <c r="D244" s="9">
        <v>45043</v>
      </c>
      <c r="E244" s="10">
        <f>datos_chargeback_2001_1!$D244-datos_chargeback_2001_1!$B244</f>
        <v>74</v>
      </c>
      <c r="F244" s="11">
        <f>datos_chargeback_2001_1!$G244/100</f>
        <v>156.41999999999999</v>
      </c>
      <c r="G244" s="12">
        <v>15642</v>
      </c>
      <c r="H244" s="11">
        <f t="shared" si="3"/>
        <v>0</v>
      </c>
      <c r="I244" s="11">
        <v>0</v>
      </c>
      <c r="J244" s="12" t="s">
        <v>38</v>
      </c>
      <c r="K244" s="12" t="s">
        <v>25</v>
      </c>
      <c r="L244" s="12" t="s">
        <v>109</v>
      </c>
      <c r="M244" s="12" t="s">
        <v>41</v>
      </c>
      <c r="N244" s="12" t="s">
        <v>42</v>
      </c>
      <c r="O244" s="12" t="s">
        <v>114</v>
      </c>
      <c r="P244" s="12" t="s">
        <v>30</v>
      </c>
      <c r="Q244" s="12" t="s">
        <v>55</v>
      </c>
      <c r="R244" s="12">
        <v>15642</v>
      </c>
      <c r="S244" s="12" t="s">
        <v>891</v>
      </c>
      <c r="T244" s="12" t="s">
        <v>46</v>
      </c>
      <c r="U244" s="11">
        <f>datos_chargeback_2001_1!$V244/100</f>
        <v>156.41999999999999</v>
      </c>
      <c r="V244" s="12">
        <v>15642</v>
      </c>
      <c r="W244" s="11">
        <f>datos_chargeback_2001_1!$X244/100</f>
        <v>0</v>
      </c>
      <c r="X244" s="12">
        <v>0</v>
      </c>
      <c r="Y244" s="11">
        <f>datos_chargeback_2001_1!$Z244/100</f>
        <v>0</v>
      </c>
      <c r="Z244" s="12">
        <v>0</v>
      </c>
      <c r="AA244" s="12" t="s">
        <v>892</v>
      </c>
      <c r="AB244" s="12" t="s">
        <v>48</v>
      </c>
      <c r="AC244" s="19">
        <v>44969</v>
      </c>
      <c r="AD244" s="11">
        <f>datos_chargeback_2001_1!$AE244/100</f>
        <v>20.78</v>
      </c>
      <c r="AE244" s="12">
        <v>2078</v>
      </c>
      <c r="AF244" s="12" t="s">
        <v>29</v>
      </c>
    </row>
    <row r="245" spans="1:32" x14ac:dyDescent="0.3">
      <c r="A245" s="34" t="s">
        <v>893</v>
      </c>
      <c r="B245" s="3">
        <v>44970</v>
      </c>
      <c r="C245" s="3" t="str">
        <f>TEXT(Tabla10[[#This Row],[Fecha de transacción]],"DDDD")</f>
        <v>lunes</v>
      </c>
      <c r="D245" s="3">
        <v>45054</v>
      </c>
      <c r="E245" s="4">
        <f>datos_chargeback_2001_1!$D245-datos_chargeback_2001_1!$B245</f>
        <v>84</v>
      </c>
      <c r="F245" s="5">
        <f>datos_chargeback_2001_1!$G245/100</f>
        <v>751.42</v>
      </c>
      <c r="G245" s="6">
        <v>75142</v>
      </c>
      <c r="H245" s="5">
        <f t="shared" si="3"/>
        <v>0</v>
      </c>
      <c r="I245" s="5">
        <v>0</v>
      </c>
      <c r="J245" s="6" t="s">
        <v>24</v>
      </c>
      <c r="K245" s="6" t="s">
        <v>25</v>
      </c>
      <c r="L245" s="6" t="s">
        <v>74</v>
      </c>
      <c r="M245" s="6" t="s">
        <v>59</v>
      </c>
      <c r="N245" s="6" t="s">
        <v>42</v>
      </c>
      <c r="O245" s="6" t="s">
        <v>64</v>
      </c>
      <c r="P245" s="6" t="s">
        <v>54</v>
      </c>
      <c r="Q245" s="6" t="s">
        <v>55</v>
      </c>
      <c r="R245" s="6">
        <v>75142</v>
      </c>
      <c r="S245" s="6" t="s">
        <v>894</v>
      </c>
      <c r="T245" s="6" t="s">
        <v>46</v>
      </c>
      <c r="U245" s="5">
        <f>datos_chargeback_2001_1!$V245/100</f>
        <v>751.42</v>
      </c>
      <c r="V245" s="6">
        <v>75142</v>
      </c>
      <c r="W245" s="5">
        <f>datos_chargeback_2001_1!$X245/100</f>
        <v>0</v>
      </c>
      <c r="X245" s="6">
        <v>0</v>
      </c>
      <c r="Y245" s="5">
        <f>datos_chargeback_2001_1!$Z245/100</f>
        <v>0</v>
      </c>
      <c r="Z245" s="6">
        <v>0</v>
      </c>
      <c r="AA245" s="6" t="s">
        <v>895</v>
      </c>
      <c r="AB245" s="6" t="s">
        <v>35</v>
      </c>
      <c r="AC245" s="7" t="s">
        <v>35</v>
      </c>
      <c r="AD245" s="5">
        <f>datos_chargeback_2001_1!$AE245/100</f>
        <v>0</v>
      </c>
      <c r="AE245" s="6">
        <v>0</v>
      </c>
      <c r="AF245" s="6" t="s">
        <v>36</v>
      </c>
    </row>
    <row r="246" spans="1:32" x14ac:dyDescent="0.3">
      <c r="A246" s="35" t="s">
        <v>896</v>
      </c>
      <c r="B246" s="9">
        <v>44971</v>
      </c>
      <c r="C246" s="9" t="str">
        <f>TEXT(Tabla10[[#This Row],[Fecha de transacción]],"DDDD")</f>
        <v>martes</v>
      </c>
      <c r="D246" s="9">
        <v>45033</v>
      </c>
      <c r="E246" s="10">
        <f>datos_chargeback_2001_1!$D246-datos_chargeback_2001_1!$B246</f>
        <v>62</v>
      </c>
      <c r="F246" s="11">
        <f>datos_chargeback_2001_1!$G246/100</f>
        <v>431.33</v>
      </c>
      <c r="G246" s="12">
        <v>43133</v>
      </c>
      <c r="H246" s="11">
        <f t="shared" si="3"/>
        <v>0</v>
      </c>
      <c r="I246" s="11">
        <v>0</v>
      </c>
      <c r="J246" s="12" t="s">
        <v>24</v>
      </c>
      <c r="K246" s="12" t="s">
        <v>25</v>
      </c>
      <c r="L246" s="12" t="s">
        <v>109</v>
      </c>
      <c r="M246" s="12" t="s">
        <v>41</v>
      </c>
      <c r="N246" s="12" t="s">
        <v>42</v>
      </c>
      <c r="O246" s="12" t="s">
        <v>53</v>
      </c>
      <c r="P246" s="12" t="s">
        <v>54</v>
      </c>
      <c r="Q246" s="12" t="s">
        <v>66</v>
      </c>
      <c r="R246" s="12">
        <v>43133</v>
      </c>
      <c r="S246" s="12" t="s">
        <v>897</v>
      </c>
      <c r="T246" s="12" t="s">
        <v>46</v>
      </c>
      <c r="U246" s="11">
        <f>datos_chargeback_2001_1!$V246/100</f>
        <v>431.33</v>
      </c>
      <c r="V246" s="12">
        <v>43133</v>
      </c>
      <c r="W246" s="11">
        <f>datos_chargeback_2001_1!$X246/100</f>
        <v>0</v>
      </c>
      <c r="X246" s="12">
        <v>0</v>
      </c>
      <c r="Y246" s="11">
        <f>datos_chargeback_2001_1!$Z246/100</f>
        <v>0</v>
      </c>
      <c r="Z246" s="12">
        <v>0</v>
      </c>
      <c r="AA246" s="12" t="s">
        <v>898</v>
      </c>
      <c r="AB246" s="12" t="s">
        <v>35</v>
      </c>
      <c r="AC246" s="13" t="s">
        <v>35</v>
      </c>
      <c r="AD246" s="11">
        <f>datos_chargeback_2001_1!$AE246/100</f>
        <v>0</v>
      </c>
      <c r="AE246" s="12">
        <v>0</v>
      </c>
      <c r="AF246" s="12" t="s">
        <v>64</v>
      </c>
    </row>
    <row r="247" spans="1:32" x14ac:dyDescent="0.3">
      <c r="A247" s="36" t="s">
        <v>899</v>
      </c>
      <c r="B247" s="14">
        <v>44972</v>
      </c>
      <c r="C247" s="14" t="str">
        <f>TEXT(Tabla10[[#This Row],[Fecha de transacción]],"DDDD")</f>
        <v>miércoles</v>
      </c>
      <c r="D247" s="14">
        <v>45054</v>
      </c>
      <c r="E247" s="15">
        <f>datos_chargeback_2001_1!$D247-datos_chargeback_2001_1!$B247</f>
        <v>82</v>
      </c>
      <c r="F247" s="16">
        <f>datos_chargeback_2001_1!$G247/100</f>
        <v>162.74</v>
      </c>
      <c r="G247" s="17">
        <v>16274</v>
      </c>
      <c r="H247" s="16">
        <f t="shared" si="3"/>
        <v>0</v>
      </c>
      <c r="I247" s="16">
        <v>0.92</v>
      </c>
      <c r="J247" s="17" t="s">
        <v>38</v>
      </c>
      <c r="K247" s="17" t="s">
        <v>25</v>
      </c>
      <c r="L247" s="17" t="s">
        <v>74</v>
      </c>
      <c r="M247" s="17" t="s">
        <v>41</v>
      </c>
      <c r="N247" s="17" t="s">
        <v>42</v>
      </c>
      <c r="O247" s="17" t="s">
        <v>43</v>
      </c>
      <c r="P247" s="17" t="s">
        <v>54</v>
      </c>
      <c r="Q247" s="17" t="s">
        <v>66</v>
      </c>
      <c r="R247" s="17">
        <v>16274</v>
      </c>
      <c r="S247" s="17" t="s">
        <v>900</v>
      </c>
      <c r="T247" s="17" t="s">
        <v>46</v>
      </c>
      <c r="U247" s="16">
        <f>datos_chargeback_2001_1!$V247/100</f>
        <v>162.74</v>
      </c>
      <c r="V247" s="17">
        <v>16274</v>
      </c>
      <c r="W247" s="16">
        <f>datos_chargeback_2001_1!$X247/100</f>
        <v>0</v>
      </c>
      <c r="X247" s="17">
        <v>0</v>
      </c>
      <c r="Y247" s="16">
        <f>datos_chargeback_2001_1!$Z247/100</f>
        <v>0</v>
      </c>
      <c r="Z247" s="17">
        <v>0</v>
      </c>
      <c r="AA247" s="17" t="s">
        <v>901</v>
      </c>
      <c r="AB247" s="17" t="s">
        <v>48</v>
      </c>
      <c r="AC247" s="18">
        <v>44972</v>
      </c>
      <c r="AD247" s="16">
        <f>datos_chargeback_2001_1!$AE247/100</f>
        <v>759.61</v>
      </c>
      <c r="AE247" s="17">
        <v>75961</v>
      </c>
      <c r="AF247" s="17" t="s">
        <v>53</v>
      </c>
    </row>
    <row r="248" spans="1:32" x14ac:dyDescent="0.3">
      <c r="A248" s="34" t="s">
        <v>903</v>
      </c>
      <c r="B248" s="3">
        <v>44973</v>
      </c>
      <c r="C248" s="3" t="str">
        <f>TEXT(Tabla10[[#This Row],[Fecha de transacción]],"DDDD")</f>
        <v>jueves</v>
      </c>
      <c r="D248" s="3">
        <v>45040</v>
      </c>
      <c r="E248" s="4">
        <f>datos_chargeback_2001_1!$D248-datos_chargeback_2001_1!$B248</f>
        <v>67</v>
      </c>
      <c r="F248" s="5">
        <f>datos_chargeback_2001_1!$G248/100</f>
        <v>647.55999999999995</v>
      </c>
      <c r="G248" s="6">
        <v>64756</v>
      </c>
      <c r="H248" s="5">
        <f t="shared" si="3"/>
        <v>0</v>
      </c>
      <c r="I248" s="5">
        <v>0</v>
      </c>
      <c r="J248" s="6" t="s">
        <v>24</v>
      </c>
      <c r="K248" s="6" t="s">
        <v>25</v>
      </c>
      <c r="L248" s="6" t="s">
        <v>74</v>
      </c>
      <c r="M248" s="6" t="s">
        <v>27</v>
      </c>
      <c r="N248" s="6" t="s">
        <v>42</v>
      </c>
      <c r="O248" s="6" t="s">
        <v>70</v>
      </c>
      <c r="P248" s="6" t="s">
        <v>54</v>
      </c>
      <c r="Q248" s="6" t="s">
        <v>31</v>
      </c>
      <c r="R248" s="6">
        <v>64756</v>
      </c>
      <c r="S248" s="6" t="s">
        <v>710</v>
      </c>
      <c r="T248" s="6" t="s">
        <v>116</v>
      </c>
      <c r="U248" s="5">
        <f>datos_chargeback_2001_1!$V248/100</f>
        <v>647.55999999999995</v>
      </c>
      <c r="V248" s="6">
        <v>64756</v>
      </c>
      <c r="W248" s="5">
        <f>datos_chargeback_2001_1!$X248/100</f>
        <v>0</v>
      </c>
      <c r="X248" s="6">
        <v>0</v>
      </c>
      <c r="Y248" s="5">
        <f>datos_chargeback_2001_1!$Z248/100</f>
        <v>0</v>
      </c>
      <c r="Z248" s="6">
        <v>0</v>
      </c>
      <c r="AA248" s="6" t="s">
        <v>904</v>
      </c>
      <c r="AB248" s="6" t="s">
        <v>48</v>
      </c>
      <c r="AC248" s="8">
        <v>44973</v>
      </c>
      <c r="AD248" s="5">
        <f>datos_chargeback_2001_1!$AE248/100</f>
        <v>954.53</v>
      </c>
      <c r="AE248" s="6">
        <v>95453</v>
      </c>
      <c r="AF248" s="6" t="s">
        <v>64</v>
      </c>
    </row>
    <row r="249" spans="1:32" x14ac:dyDescent="0.3">
      <c r="A249" s="34" t="s">
        <v>905</v>
      </c>
      <c r="B249" s="3">
        <v>44974</v>
      </c>
      <c r="C249" s="3" t="str">
        <f>TEXT(Tabla10[[#This Row],[Fecha de transacción]],"DDDD")</f>
        <v>viernes</v>
      </c>
      <c r="D249" s="3">
        <v>45049</v>
      </c>
      <c r="E249" s="4">
        <f>datos_chargeback_2001_1!$D249-datos_chargeback_2001_1!$B249</f>
        <v>75</v>
      </c>
      <c r="F249" s="5">
        <f>datos_chargeback_2001_1!$G249/100</f>
        <v>703.71</v>
      </c>
      <c r="G249" s="6">
        <v>70371</v>
      </c>
      <c r="H249" s="5">
        <f t="shared" si="3"/>
        <v>0</v>
      </c>
      <c r="I249" s="5">
        <v>0.92</v>
      </c>
      <c r="J249" s="6" t="s">
        <v>38</v>
      </c>
      <c r="K249" s="6" t="s">
        <v>25</v>
      </c>
      <c r="L249" s="6" t="s">
        <v>109</v>
      </c>
      <c r="M249" s="6" t="s">
        <v>93</v>
      </c>
      <c r="N249" s="6" t="s">
        <v>42</v>
      </c>
      <c r="O249" s="6" t="s">
        <v>70</v>
      </c>
      <c r="P249" s="6" t="s">
        <v>30</v>
      </c>
      <c r="Q249" s="6" t="s">
        <v>66</v>
      </c>
      <c r="R249" s="6">
        <v>70371</v>
      </c>
      <c r="S249" s="6" t="s">
        <v>906</v>
      </c>
      <c r="T249" s="6" t="s">
        <v>116</v>
      </c>
      <c r="U249" s="5">
        <f>datos_chargeback_2001_1!$V249/100</f>
        <v>703.71</v>
      </c>
      <c r="V249" s="6">
        <v>70371</v>
      </c>
      <c r="W249" s="5">
        <f>datos_chargeback_2001_1!$X249/100</f>
        <v>0</v>
      </c>
      <c r="X249" s="6">
        <v>0</v>
      </c>
      <c r="Y249" s="5">
        <f>datos_chargeback_2001_1!$Z249/100</f>
        <v>0</v>
      </c>
      <c r="Z249" s="6">
        <v>0</v>
      </c>
      <c r="AA249" s="6" t="s">
        <v>907</v>
      </c>
      <c r="AB249" s="6" t="s">
        <v>48</v>
      </c>
      <c r="AC249" s="8">
        <v>44974</v>
      </c>
      <c r="AD249" s="5">
        <f>datos_chargeback_2001_1!$AE249/100</f>
        <v>245.25</v>
      </c>
      <c r="AE249" s="6">
        <v>24525</v>
      </c>
      <c r="AF249" s="6" t="s">
        <v>50</v>
      </c>
    </row>
    <row r="250" spans="1:32" x14ac:dyDescent="0.3">
      <c r="A250" s="35" t="s">
        <v>909</v>
      </c>
      <c r="B250" s="9">
        <v>44975</v>
      </c>
      <c r="C250" s="9" t="str">
        <f>TEXT(Tabla10[[#This Row],[Fecha de transacción]],"DDDD")</f>
        <v>sábado</v>
      </c>
      <c r="D250" s="9">
        <v>45046</v>
      </c>
      <c r="E250" s="10">
        <f>datos_chargeback_2001_1!$D250-datos_chargeback_2001_1!$B250</f>
        <v>71</v>
      </c>
      <c r="F250" s="11">
        <f>datos_chargeback_2001_1!$G250/100</f>
        <v>362.15</v>
      </c>
      <c r="G250" s="12">
        <v>36215</v>
      </c>
      <c r="H250" s="11">
        <f t="shared" si="3"/>
        <v>0</v>
      </c>
      <c r="I250" s="11">
        <v>0</v>
      </c>
      <c r="J250" s="12" t="s">
        <v>38</v>
      </c>
      <c r="K250" s="12" t="s">
        <v>25</v>
      </c>
      <c r="L250" s="12" t="s">
        <v>26</v>
      </c>
      <c r="M250" s="12" t="s">
        <v>85</v>
      </c>
      <c r="N250" s="12" t="s">
        <v>42</v>
      </c>
      <c r="O250" s="12" t="s">
        <v>114</v>
      </c>
      <c r="P250" s="12" t="s">
        <v>30</v>
      </c>
      <c r="Q250" s="12" t="s">
        <v>44</v>
      </c>
      <c r="R250" s="12">
        <v>36215</v>
      </c>
      <c r="S250" s="12" t="s">
        <v>910</v>
      </c>
      <c r="T250" s="12" t="s">
        <v>61</v>
      </c>
      <c r="U250" s="11">
        <f>datos_chargeback_2001_1!$V250/100</f>
        <v>0</v>
      </c>
      <c r="V250" s="12">
        <v>0</v>
      </c>
      <c r="W250" s="11">
        <f>datos_chargeback_2001_1!$X250/100</f>
        <v>362.15</v>
      </c>
      <c r="X250" s="12">
        <v>36215</v>
      </c>
      <c r="Y250" s="11">
        <f>datos_chargeback_2001_1!$Z250/100</f>
        <v>0</v>
      </c>
      <c r="Z250" s="12">
        <v>0</v>
      </c>
      <c r="AA250" s="12" t="s">
        <v>911</v>
      </c>
      <c r="AB250" s="12" t="s">
        <v>35</v>
      </c>
      <c r="AC250" s="13" t="s">
        <v>35</v>
      </c>
      <c r="AD250" s="11">
        <f>datos_chargeback_2001_1!$AE250/100</f>
        <v>0</v>
      </c>
      <c r="AE250" s="12">
        <v>0</v>
      </c>
      <c r="AF250" s="12" t="s">
        <v>43</v>
      </c>
    </row>
    <row r="251" spans="1:32" x14ac:dyDescent="0.3">
      <c r="A251" s="34" t="s">
        <v>912</v>
      </c>
      <c r="B251" s="3">
        <v>44976</v>
      </c>
      <c r="C251" s="3" t="str">
        <f>TEXT(Tabla10[[#This Row],[Fecha de transacción]],"DDDD")</f>
        <v>domingo</v>
      </c>
      <c r="D251" s="3">
        <v>45054</v>
      </c>
      <c r="E251" s="4">
        <f>datos_chargeback_2001_1!$D251-datos_chargeback_2001_1!$B251</f>
        <v>78</v>
      </c>
      <c r="F251" s="5">
        <f>datos_chargeback_2001_1!$G251/100</f>
        <v>66.23</v>
      </c>
      <c r="G251" s="6">
        <v>6623</v>
      </c>
      <c r="H251" s="5">
        <f t="shared" si="3"/>
        <v>0</v>
      </c>
      <c r="I251" s="5">
        <v>1.34</v>
      </c>
      <c r="J251" s="6" t="s">
        <v>24</v>
      </c>
      <c r="K251" s="6" t="s">
        <v>25</v>
      </c>
      <c r="L251" s="6" t="s">
        <v>26</v>
      </c>
      <c r="M251" s="6" t="s">
        <v>93</v>
      </c>
      <c r="N251" s="6" t="s">
        <v>28</v>
      </c>
      <c r="O251" s="6" t="s">
        <v>53</v>
      </c>
      <c r="P251" s="6" t="s">
        <v>30</v>
      </c>
      <c r="Q251" s="6" t="s">
        <v>44</v>
      </c>
      <c r="R251" s="6">
        <v>66230</v>
      </c>
      <c r="S251" s="6" t="s">
        <v>687</v>
      </c>
      <c r="T251" s="6" t="s">
        <v>33</v>
      </c>
      <c r="U251" s="5">
        <f>datos_chargeback_2001_1!$V251/100</f>
        <v>0</v>
      </c>
      <c r="V251" s="6">
        <v>0</v>
      </c>
      <c r="W251" s="5">
        <f>datos_chargeback_2001_1!$X251/100</f>
        <v>0</v>
      </c>
      <c r="X251" s="6">
        <v>0</v>
      </c>
      <c r="Y251" s="5">
        <f>datos_chargeback_2001_1!$Z251/100</f>
        <v>662.3</v>
      </c>
      <c r="Z251" s="6">
        <v>66230</v>
      </c>
      <c r="AA251" s="6" t="s">
        <v>913</v>
      </c>
      <c r="AB251" s="6" t="s">
        <v>35</v>
      </c>
      <c r="AC251" s="7" t="s">
        <v>35</v>
      </c>
      <c r="AD251" s="5">
        <f>datos_chargeback_2001_1!$AE251/100</f>
        <v>0</v>
      </c>
      <c r="AE251" s="6">
        <v>0</v>
      </c>
      <c r="AF251" s="6" t="s">
        <v>64</v>
      </c>
    </row>
    <row r="252" spans="1:32" x14ac:dyDescent="0.3">
      <c r="A252" s="34" t="s">
        <v>914</v>
      </c>
      <c r="B252" s="3">
        <v>44977</v>
      </c>
      <c r="C252" s="3" t="str">
        <f>TEXT(Tabla10[[#This Row],[Fecha de transacción]],"DDDD")</f>
        <v>lunes</v>
      </c>
      <c r="D252" s="3">
        <v>45056</v>
      </c>
      <c r="E252" s="4">
        <f>datos_chargeback_2001_1!$D252-datos_chargeback_2001_1!$B252</f>
        <v>79</v>
      </c>
      <c r="F252" s="5">
        <f>datos_chargeback_2001_1!$G252/100</f>
        <v>526.01</v>
      </c>
      <c r="G252" s="6">
        <v>52601</v>
      </c>
      <c r="H252" s="5">
        <f t="shared" si="3"/>
        <v>0</v>
      </c>
      <c r="I252" s="5">
        <v>0.09</v>
      </c>
      <c r="J252" s="6" t="s">
        <v>38</v>
      </c>
      <c r="K252" s="6" t="s">
        <v>25</v>
      </c>
      <c r="L252" s="6" t="s">
        <v>119</v>
      </c>
      <c r="M252" s="6" t="s">
        <v>27</v>
      </c>
      <c r="N252" s="6" t="s">
        <v>42</v>
      </c>
      <c r="O252" s="6" t="s">
        <v>114</v>
      </c>
      <c r="P252" s="6" t="s">
        <v>54</v>
      </c>
      <c r="Q252" s="6" t="s">
        <v>66</v>
      </c>
      <c r="R252" s="6">
        <v>52601</v>
      </c>
      <c r="S252" s="6" t="s">
        <v>749</v>
      </c>
      <c r="T252" s="6" t="s">
        <v>46</v>
      </c>
      <c r="U252" s="5">
        <f>datos_chargeback_2001_1!$V252/100</f>
        <v>526.01</v>
      </c>
      <c r="V252" s="6">
        <v>52601</v>
      </c>
      <c r="W252" s="5">
        <f>datos_chargeback_2001_1!$X252/100</f>
        <v>0</v>
      </c>
      <c r="X252" s="6">
        <v>0</v>
      </c>
      <c r="Y252" s="5">
        <f>datos_chargeback_2001_1!$Z252/100</f>
        <v>0</v>
      </c>
      <c r="Z252" s="6">
        <v>0</v>
      </c>
      <c r="AA252" s="6" t="s">
        <v>915</v>
      </c>
      <c r="AB252" s="6" t="s">
        <v>35</v>
      </c>
      <c r="AC252" s="7" t="s">
        <v>35</v>
      </c>
      <c r="AD252" s="5">
        <f>datos_chargeback_2001_1!$AE252/100</f>
        <v>0</v>
      </c>
      <c r="AE252" s="6">
        <v>0</v>
      </c>
      <c r="AF252" s="6" t="s">
        <v>53</v>
      </c>
    </row>
    <row r="253" spans="1:32" x14ac:dyDescent="0.3">
      <c r="A253" s="34" t="s">
        <v>916</v>
      </c>
      <c r="B253" s="3">
        <v>44978</v>
      </c>
      <c r="C253" s="3" t="str">
        <f>TEXT(Tabla10[[#This Row],[Fecha de transacción]],"DDDD")</f>
        <v>martes</v>
      </c>
      <c r="D253" s="3">
        <v>45048</v>
      </c>
      <c r="E253" s="4">
        <f>datos_chargeback_2001_1!$D253-datos_chargeback_2001_1!$B253</f>
        <v>70</v>
      </c>
      <c r="F253" s="5">
        <f>datos_chargeback_2001_1!$G253/100</f>
        <v>154.69</v>
      </c>
      <c r="G253" s="6">
        <v>15469</v>
      </c>
      <c r="H253" s="5">
        <f t="shared" si="3"/>
        <v>0</v>
      </c>
      <c r="I253" s="5">
        <v>0</v>
      </c>
      <c r="J253" s="6" t="s">
        <v>38</v>
      </c>
      <c r="K253" s="6" t="s">
        <v>25</v>
      </c>
      <c r="L253" s="6" t="s">
        <v>26</v>
      </c>
      <c r="M253" s="6" t="s">
        <v>93</v>
      </c>
      <c r="N253" s="6" t="s">
        <v>28</v>
      </c>
      <c r="O253" s="6" t="s">
        <v>29</v>
      </c>
      <c r="P253" s="6" t="s">
        <v>54</v>
      </c>
      <c r="Q253" s="6" t="s">
        <v>44</v>
      </c>
      <c r="R253" s="6">
        <v>15469</v>
      </c>
      <c r="S253" s="6" t="s">
        <v>917</v>
      </c>
      <c r="T253" s="6" t="s">
        <v>33</v>
      </c>
      <c r="U253" s="5">
        <f>datos_chargeback_2001_1!$V253/100</f>
        <v>0</v>
      </c>
      <c r="V253" s="6">
        <v>0</v>
      </c>
      <c r="W253" s="5">
        <f>datos_chargeback_2001_1!$X253/100</f>
        <v>0</v>
      </c>
      <c r="X253" s="6">
        <v>0</v>
      </c>
      <c r="Y253" s="5">
        <f>datos_chargeback_2001_1!$Z253/100</f>
        <v>154.69</v>
      </c>
      <c r="Z253" s="6">
        <v>15469</v>
      </c>
      <c r="AA253" s="6" t="s">
        <v>918</v>
      </c>
      <c r="AB253" s="6" t="s">
        <v>35</v>
      </c>
      <c r="AC253" s="7" t="s">
        <v>35</v>
      </c>
      <c r="AD253" s="5">
        <f>datos_chargeback_2001_1!$AE253/100</f>
        <v>0</v>
      </c>
      <c r="AE253" s="6">
        <v>0</v>
      </c>
      <c r="AF253" s="6" t="s">
        <v>53</v>
      </c>
    </row>
    <row r="254" spans="1:32" x14ac:dyDescent="0.3">
      <c r="A254" s="35" t="s">
        <v>919</v>
      </c>
      <c r="B254" s="9">
        <v>44979</v>
      </c>
      <c r="C254" s="9" t="str">
        <f>TEXT(Tabla10[[#This Row],[Fecha de transacción]],"DDDD")</f>
        <v>miércoles</v>
      </c>
      <c r="D254" s="9">
        <v>45051</v>
      </c>
      <c r="E254" s="10">
        <f>datos_chargeback_2001_1!$D254-datos_chargeback_2001_1!$B254</f>
        <v>72</v>
      </c>
      <c r="F254" s="11">
        <f>datos_chargeback_2001_1!$G254/100</f>
        <v>654.16</v>
      </c>
      <c r="G254" s="12">
        <v>65416</v>
      </c>
      <c r="H254" s="11">
        <f t="shared" si="3"/>
        <v>0</v>
      </c>
      <c r="I254" s="11">
        <v>1.44</v>
      </c>
      <c r="J254" s="12" t="s">
        <v>38</v>
      </c>
      <c r="K254" s="12" t="s">
        <v>25</v>
      </c>
      <c r="L254" s="12" t="s">
        <v>80</v>
      </c>
      <c r="M254" s="12" t="s">
        <v>93</v>
      </c>
      <c r="N254" s="12" t="s">
        <v>42</v>
      </c>
      <c r="O254" s="12" t="s">
        <v>64</v>
      </c>
      <c r="P254" s="12" t="s">
        <v>30</v>
      </c>
      <c r="Q254" s="12" t="s">
        <v>31</v>
      </c>
      <c r="R254" s="12">
        <v>65416</v>
      </c>
      <c r="S254" s="12" t="s">
        <v>920</v>
      </c>
      <c r="T254" s="12" t="s">
        <v>116</v>
      </c>
      <c r="U254" s="11">
        <f>datos_chargeback_2001_1!$V254/100</f>
        <v>654.16</v>
      </c>
      <c r="V254" s="12">
        <v>65416</v>
      </c>
      <c r="W254" s="11">
        <f>datos_chargeback_2001_1!$X254/100</f>
        <v>0</v>
      </c>
      <c r="X254" s="12">
        <v>0</v>
      </c>
      <c r="Y254" s="11">
        <f>datos_chargeback_2001_1!$Z254/100</f>
        <v>0</v>
      </c>
      <c r="Z254" s="12">
        <v>0</v>
      </c>
      <c r="AA254" s="12" t="s">
        <v>921</v>
      </c>
      <c r="AB254" s="12" t="s">
        <v>35</v>
      </c>
      <c r="AC254" s="13" t="s">
        <v>35</v>
      </c>
      <c r="AD254" s="11">
        <f>datos_chargeback_2001_1!$AE254/100</f>
        <v>0</v>
      </c>
      <c r="AE254" s="12">
        <v>0</v>
      </c>
      <c r="AF254" s="12" t="s">
        <v>53</v>
      </c>
    </row>
    <row r="255" spans="1:32" x14ac:dyDescent="0.3">
      <c r="A255" s="36" t="s">
        <v>922</v>
      </c>
      <c r="B255" s="14">
        <v>44980</v>
      </c>
      <c r="C255" s="14" t="str">
        <f>TEXT(Tabla10[[#This Row],[Fecha de transacción]],"DDDD")</f>
        <v>jueves</v>
      </c>
      <c r="D255" s="14">
        <v>45067</v>
      </c>
      <c r="E255" s="15">
        <f>datos_chargeback_2001_1!$D255-datos_chargeback_2001_1!$B255</f>
        <v>87</v>
      </c>
      <c r="F255" s="16">
        <f>datos_chargeback_2001_1!$G255/100</f>
        <v>759.52</v>
      </c>
      <c r="G255" s="17">
        <v>75952</v>
      </c>
      <c r="H255" s="16">
        <f t="shared" si="3"/>
        <v>0</v>
      </c>
      <c r="I255" s="16">
        <v>1.19</v>
      </c>
      <c r="J255" s="17" t="s">
        <v>38</v>
      </c>
      <c r="K255" s="17" t="s">
        <v>25</v>
      </c>
      <c r="L255" s="17" t="s">
        <v>109</v>
      </c>
      <c r="M255" s="17" t="s">
        <v>59</v>
      </c>
      <c r="N255" s="17" t="s">
        <v>42</v>
      </c>
      <c r="O255" s="17" t="s">
        <v>64</v>
      </c>
      <c r="P255" s="17" t="s">
        <v>30</v>
      </c>
      <c r="Q255" s="17" t="s">
        <v>66</v>
      </c>
      <c r="R255" s="17">
        <v>75952</v>
      </c>
      <c r="S255" s="17" t="s">
        <v>923</v>
      </c>
      <c r="T255" s="17" t="s">
        <v>116</v>
      </c>
      <c r="U255" s="16">
        <f>datos_chargeback_2001_1!$V255/100</f>
        <v>759.52</v>
      </c>
      <c r="V255" s="17">
        <v>75952</v>
      </c>
      <c r="W255" s="16">
        <f>datos_chargeback_2001_1!$X255/100</f>
        <v>0</v>
      </c>
      <c r="X255" s="17">
        <v>0</v>
      </c>
      <c r="Y255" s="16">
        <f>datos_chargeback_2001_1!$Z255/100</f>
        <v>0</v>
      </c>
      <c r="Z255" s="17">
        <v>0</v>
      </c>
      <c r="AA255" s="17" t="s">
        <v>924</v>
      </c>
      <c r="AB255" s="17" t="s">
        <v>48</v>
      </c>
      <c r="AC255" s="18">
        <v>44980</v>
      </c>
      <c r="AD255" s="16">
        <f>datos_chargeback_2001_1!$AE255/100</f>
        <v>368.07</v>
      </c>
      <c r="AE255" s="17">
        <v>36807</v>
      </c>
      <c r="AF255" s="17" t="s">
        <v>53</v>
      </c>
    </row>
    <row r="256" spans="1:32" x14ac:dyDescent="0.3">
      <c r="A256" s="34" t="s">
        <v>925</v>
      </c>
      <c r="B256" s="3">
        <v>44981</v>
      </c>
      <c r="C256" s="3" t="str">
        <f>TEXT(Tabla10[[#This Row],[Fecha de transacción]],"DDDD")</f>
        <v>viernes</v>
      </c>
      <c r="D256" s="3">
        <v>45052</v>
      </c>
      <c r="E256" s="4">
        <f>datos_chargeback_2001_1!$D256-datos_chargeback_2001_1!$B256</f>
        <v>71</v>
      </c>
      <c r="F256" s="5">
        <f>datos_chargeback_2001_1!$G256/100</f>
        <v>27.94</v>
      </c>
      <c r="G256" s="6">
        <v>2794</v>
      </c>
      <c r="H256" s="5">
        <f t="shared" si="3"/>
        <v>0</v>
      </c>
      <c r="I256" s="5">
        <v>1.44</v>
      </c>
      <c r="J256" s="6" t="s">
        <v>24</v>
      </c>
      <c r="K256" s="6" t="s">
        <v>25</v>
      </c>
      <c r="L256" s="6" t="s">
        <v>40</v>
      </c>
      <c r="M256" s="6" t="s">
        <v>41</v>
      </c>
      <c r="N256" s="6" t="s">
        <v>42</v>
      </c>
      <c r="O256" s="6" t="s">
        <v>50</v>
      </c>
      <c r="P256" s="6" t="s">
        <v>54</v>
      </c>
      <c r="Q256" s="6" t="s">
        <v>31</v>
      </c>
      <c r="R256" s="6">
        <v>2794</v>
      </c>
      <c r="S256" s="6" t="s">
        <v>926</v>
      </c>
      <c r="T256" s="6" t="s">
        <v>61</v>
      </c>
      <c r="U256" s="5">
        <f>datos_chargeback_2001_1!$V256/100</f>
        <v>0</v>
      </c>
      <c r="V256" s="6">
        <v>0</v>
      </c>
      <c r="W256" s="5">
        <f>datos_chargeback_2001_1!$X256/100</f>
        <v>27.94</v>
      </c>
      <c r="X256" s="6">
        <v>2794</v>
      </c>
      <c r="Y256" s="5">
        <f>datos_chargeback_2001_1!$Z256/100</f>
        <v>0</v>
      </c>
      <c r="Z256" s="6">
        <v>0</v>
      </c>
      <c r="AA256" s="6" t="s">
        <v>927</v>
      </c>
      <c r="AB256" s="6" t="s">
        <v>48</v>
      </c>
      <c r="AC256" s="8">
        <v>44981</v>
      </c>
      <c r="AD256" s="5">
        <f>datos_chargeback_2001_1!$AE256/100</f>
        <v>52.85</v>
      </c>
      <c r="AE256" s="6">
        <v>5285</v>
      </c>
      <c r="AF256" s="6" t="s">
        <v>53</v>
      </c>
    </row>
    <row r="257" spans="1:32" x14ac:dyDescent="0.3">
      <c r="A257" s="34" t="s">
        <v>929</v>
      </c>
      <c r="B257" s="3">
        <v>44982</v>
      </c>
      <c r="C257" s="3" t="str">
        <f>TEXT(Tabla10[[#This Row],[Fecha de transacción]],"DDDD")</f>
        <v>sábado</v>
      </c>
      <c r="D257" s="3">
        <v>45060</v>
      </c>
      <c r="E257" s="4">
        <f>datos_chargeback_2001_1!$D257-datos_chargeback_2001_1!$B257</f>
        <v>78</v>
      </c>
      <c r="F257" s="5">
        <f>datos_chargeback_2001_1!$G257/100</f>
        <v>167.51</v>
      </c>
      <c r="G257" s="6">
        <v>16751</v>
      </c>
      <c r="H257" s="5">
        <f t="shared" si="3"/>
        <v>0</v>
      </c>
      <c r="I257" s="5">
        <v>1.24</v>
      </c>
      <c r="J257" s="6" t="s">
        <v>24</v>
      </c>
      <c r="K257" s="6" t="s">
        <v>25</v>
      </c>
      <c r="L257" s="6" t="s">
        <v>80</v>
      </c>
      <c r="M257" s="6" t="s">
        <v>52</v>
      </c>
      <c r="N257" s="6" t="s">
        <v>42</v>
      </c>
      <c r="O257" s="6" t="s">
        <v>64</v>
      </c>
      <c r="P257" s="6" t="s">
        <v>30</v>
      </c>
      <c r="Q257" s="6" t="s">
        <v>75</v>
      </c>
      <c r="R257" s="6">
        <v>16751</v>
      </c>
      <c r="S257" s="6" t="s">
        <v>930</v>
      </c>
      <c r="T257" s="6" t="s">
        <v>46</v>
      </c>
      <c r="U257" s="5">
        <f>datos_chargeback_2001_1!$V257/100</f>
        <v>167.51</v>
      </c>
      <c r="V257" s="6">
        <v>16751</v>
      </c>
      <c r="W257" s="5">
        <f>datos_chargeback_2001_1!$X257/100</f>
        <v>0</v>
      </c>
      <c r="X257" s="6">
        <v>0</v>
      </c>
      <c r="Y257" s="5">
        <f>datos_chargeback_2001_1!$Z257/100</f>
        <v>0</v>
      </c>
      <c r="Z257" s="6">
        <v>0</v>
      </c>
      <c r="AA257" s="6" t="s">
        <v>931</v>
      </c>
      <c r="AB257" s="6" t="s">
        <v>35</v>
      </c>
      <c r="AC257" s="7" t="s">
        <v>35</v>
      </c>
      <c r="AD257" s="5">
        <f>datos_chargeback_2001_1!$AE257/100</f>
        <v>0</v>
      </c>
      <c r="AE257" s="6">
        <v>0</v>
      </c>
      <c r="AF257" s="6" t="s">
        <v>29</v>
      </c>
    </row>
    <row r="258" spans="1:32" x14ac:dyDescent="0.3">
      <c r="A258" s="35" t="s">
        <v>932</v>
      </c>
      <c r="B258" s="9">
        <v>44983</v>
      </c>
      <c r="C258" s="9" t="str">
        <f>TEXT(Tabla10[[#This Row],[Fecha de transacción]],"DDDD")</f>
        <v>domingo</v>
      </c>
      <c r="D258" s="9">
        <v>45064</v>
      </c>
      <c r="E258" s="10">
        <f>datos_chargeback_2001_1!$D258-datos_chargeback_2001_1!$B258</f>
        <v>81</v>
      </c>
      <c r="F258" s="11">
        <f>datos_chargeback_2001_1!$G258/100</f>
        <v>88.38</v>
      </c>
      <c r="G258" s="12">
        <v>8838</v>
      </c>
      <c r="H258" s="11">
        <f t="shared" ref="H258:H321" si="4">IF(COUNTIF($A$2:$A$1373,A258)=1,0,IF(F258=_xlfn.AGGREGATE(14,6,$F$2:$F$1373/($A$2:$A$1373=A258),1),_xlfn.AGGREGATE(15,6,$F$2:$F$1373/($A$2:$A$1373=A258),1),""))</f>
        <v>0</v>
      </c>
      <c r="I258" s="11">
        <v>0</v>
      </c>
      <c r="J258" s="12" t="s">
        <v>24</v>
      </c>
      <c r="K258" s="12" t="s">
        <v>25</v>
      </c>
      <c r="L258" s="12" t="s">
        <v>80</v>
      </c>
      <c r="M258" s="12" t="s">
        <v>93</v>
      </c>
      <c r="N258" s="12" t="s">
        <v>42</v>
      </c>
      <c r="O258" s="12" t="s">
        <v>29</v>
      </c>
      <c r="P258" s="12" t="s">
        <v>30</v>
      </c>
      <c r="Q258" s="12" t="s">
        <v>31</v>
      </c>
      <c r="R258" s="12">
        <v>8838</v>
      </c>
      <c r="S258" s="12" t="s">
        <v>933</v>
      </c>
      <c r="T258" s="12" t="s">
        <v>46</v>
      </c>
      <c r="U258" s="11">
        <f>datos_chargeback_2001_1!$V258/100</f>
        <v>88.38</v>
      </c>
      <c r="V258" s="12">
        <v>8838</v>
      </c>
      <c r="W258" s="11">
        <f>datos_chargeback_2001_1!$X258/100</f>
        <v>0</v>
      </c>
      <c r="X258" s="12">
        <v>0</v>
      </c>
      <c r="Y258" s="11">
        <f>datos_chargeback_2001_1!$Z258/100</f>
        <v>0</v>
      </c>
      <c r="Z258" s="12">
        <v>0</v>
      </c>
      <c r="AA258" s="12" t="s">
        <v>934</v>
      </c>
      <c r="AB258" s="12" t="s">
        <v>48</v>
      </c>
      <c r="AC258" s="19">
        <v>44983</v>
      </c>
      <c r="AD258" s="11">
        <f>datos_chargeback_2001_1!$AE258/100</f>
        <v>601.32000000000005</v>
      </c>
      <c r="AE258" s="12">
        <v>60132</v>
      </c>
      <c r="AF258" s="12" t="s">
        <v>50</v>
      </c>
    </row>
    <row r="259" spans="1:32" x14ac:dyDescent="0.3">
      <c r="A259" s="34" t="s">
        <v>936</v>
      </c>
      <c r="B259" s="3">
        <v>44984</v>
      </c>
      <c r="C259" s="3" t="str">
        <f>TEXT(Tabla10[[#This Row],[Fecha de transacción]],"DDDD")</f>
        <v>lunes</v>
      </c>
      <c r="D259" s="3">
        <v>45071</v>
      </c>
      <c r="E259" s="4">
        <f>datos_chargeback_2001_1!$D259-datos_chargeback_2001_1!$B259</f>
        <v>87</v>
      </c>
      <c r="F259" s="5">
        <f>datos_chargeback_2001_1!$G259/100</f>
        <v>747.67</v>
      </c>
      <c r="G259" s="6">
        <v>74767</v>
      </c>
      <c r="H259" s="5">
        <f t="shared" si="4"/>
        <v>0</v>
      </c>
      <c r="I259" s="5">
        <v>0.96</v>
      </c>
      <c r="J259" s="6" t="s">
        <v>24</v>
      </c>
      <c r="K259" s="6" t="s">
        <v>25</v>
      </c>
      <c r="L259" s="6" t="s">
        <v>40</v>
      </c>
      <c r="M259" s="6" t="s">
        <v>93</v>
      </c>
      <c r="N259" s="6" t="s">
        <v>42</v>
      </c>
      <c r="O259" s="6" t="s">
        <v>43</v>
      </c>
      <c r="P259" s="6" t="s">
        <v>54</v>
      </c>
      <c r="Q259" s="6" t="s">
        <v>66</v>
      </c>
      <c r="R259" s="6">
        <v>74767</v>
      </c>
      <c r="S259" s="6" t="s">
        <v>937</v>
      </c>
      <c r="T259" s="6" t="s">
        <v>61</v>
      </c>
      <c r="U259" s="5">
        <f>datos_chargeback_2001_1!$V259/100</f>
        <v>0</v>
      </c>
      <c r="V259" s="6">
        <v>0</v>
      </c>
      <c r="W259" s="5">
        <f>datos_chargeback_2001_1!$X259/100</f>
        <v>747.67</v>
      </c>
      <c r="X259" s="6">
        <v>74767</v>
      </c>
      <c r="Y259" s="5">
        <f>datos_chargeback_2001_1!$Z259/100</f>
        <v>0</v>
      </c>
      <c r="Z259" s="6">
        <v>0</v>
      </c>
      <c r="AA259" s="6" t="s">
        <v>938</v>
      </c>
      <c r="AB259" s="6" t="s">
        <v>35</v>
      </c>
      <c r="AC259" s="7" t="s">
        <v>35</v>
      </c>
      <c r="AD259" s="5">
        <f>datos_chargeback_2001_1!$AE259/100</f>
        <v>0</v>
      </c>
      <c r="AE259" s="6">
        <v>0</v>
      </c>
      <c r="AF259" s="6" t="s">
        <v>29</v>
      </c>
    </row>
    <row r="260" spans="1:32" x14ac:dyDescent="0.3">
      <c r="A260" s="34" t="s">
        <v>939</v>
      </c>
      <c r="B260" s="3">
        <v>44985</v>
      </c>
      <c r="C260" s="3" t="str">
        <f>TEXT(Tabla10[[#This Row],[Fecha de transacción]],"DDDD")</f>
        <v>martes</v>
      </c>
      <c r="D260" s="3">
        <v>45072</v>
      </c>
      <c r="E260" s="4">
        <f>datos_chargeback_2001_1!$D260-datos_chargeback_2001_1!$B260</f>
        <v>87</v>
      </c>
      <c r="F260" s="5">
        <f>datos_chargeback_2001_1!$G260/100</f>
        <v>801.28</v>
      </c>
      <c r="G260" s="6">
        <v>80128</v>
      </c>
      <c r="H260" s="5">
        <f t="shared" si="4"/>
        <v>0</v>
      </c>
      <c r="I260" s="5">
        <v>1.0900000000000001</v>
      </c>
      <c r="J260" s="6" t="s">
        <v>38</v>
      </c>
      <c r="K260" s="6" t="s">
        <v>25</v>
      </c>
      <c r="L260" s="6" t="s">
        <v>26</v>
      </c>
      <c r="M260" s="6" t="s">
        <v>52</v>
      </c>
      <c r="N260" s="6" t="s">
        <v>42</v>
      </c>
      <c r="O260" s="6" t="s">
        <v>50</v>
      </c>
      <c r="P260" s="6" t="s">
        <v>54</v>
      </c>
      <c r="Q260" s="6" t="s">
        <v>44</v>
      </c>
      <c r="R260" s="6">
        <v>80128</v>
      </c>
      <c r="S260" s="6" t="s">
        <v>940</v>
      </c>
      <c r="T260" s="6" t="s">
        <v>61</v>
      </c>
      <c r="U260" s="5">
        <f>datos_chargeback_2001_1!$V260/100</f>
        <v>0</v>
      </c>
      <c r="V260" s="6">
        <v>0</v>
      </c>
      <c r="W260" s="5">
        <f>datos_chargeback_2001_1!$X260/100</f>
        <v>801.28</v>
      </c>
      <c r="X260" s="6">
        <v>80128</v>
      </c>
      <c r="Y260" s="5">
        <f>datos_chargeback_2001_1!$Z260/100</f>
        <v>0</v>
      </c>
      <c r="Z260" s="6">
        <v>0</v>
      </c>
      <c r="AA260" s="6" t="s">
        <v>941</v>
      </c>
      <c r="AB260" s="6" t="s">
        <v>48</v>
      </c>
      <c r="AC260" s="8">
        <v>44985</v>
      </c>
      <c r="AD260" s="5">
        <f>datos_chargeback_2001_1!$AE260/100</f>
        <v>348.28</v>
      </c>
      <c r="AE260" s="6">
        <v>34828</v>
      </c>
      <c r="AF260" s="6" t="s">
        <v>53</v>
      </c>
    </row>
    <row r="261" spans="1:32" x14ac:dyDescent="0.3">
      <c r="A261" s="34" t="s">
        <v>942</v>
      </c>
      <c r="B261" s="3">
        <v>44986</v>
      </c>
      <c r="C261" s="3" t="str">
        <f>TEXT(Tabla10[[#This Row],[Fecha de transacción]],"DDDD")</f>
        <v>miércoles</v>
      </c>
      <c r="D261" s="3">
        <v>45076</v>
      </c>
      <c r="E261" s="4">
        <f>datos_chargeback_2001_1!$D261-datos_chargeback_2001_1!$B261</f>
        <v>90</v>
      </c>
      <c r="F261" s="5">
        <f>datos_chargeback_2001_1!$G261/100</f>
        <v>253.78</v>
      </c>
      <c r="G261" s="6">
        <v>25378</v>
      </c>
      <c r="H261" s="5">
        <f t="shared" si="4"/>
        <v>0</v>
      </c>
      <c r="I261" s="5">
        <v>0.89</v>
      </c>
      <c r="J261" s="6" t="s">
        <v>24</v>
      </c>
      <c r="K261" s="6" t="s">
        <v>25</v>
      </c>
      <c r="L261" s="6" t="s">
        <v>40</v>
      </c>
      <c r="M261" s="6" t="s">
        <v>27</v>
      </c>
      <c r="N261" s="6" t="s">
        <v>42</v>
      </c>
      <c r="O261" s="6" t="s">
        <v>50</v>
      </c>
      <c r="P261" s="6" t="s">
        <v>30</v>
      </c>
      <c r="Q261" s="6" t="s">
        <v>55</v>
      </c>
      <c r="R261" s="6">
        <v>25378</v>
      </c>
      <c r="S261" s="6" t="s">
        <v>943</v>
      </c>
      <c r="T261" s="6" t="s">
        <v>116</v>
      </c>
      <c r="U261" s="5">
        <f>datos_chargeback_2001_1!$V261/100</f>
        <v>253.78</v>
      </c>
      <c r="V261" s="6">
        <v>25378</v>
      </c>
      <c r="W261" s="5">
        <f>datos_chargeback_2001_1!$X261/100</f>
        <v>0</v>
      </c>
      <c r="X261" s="6">
        <v>0</v>
      </c>
      <c r="Y261" s="5">
        <f>datos_chargeback_2001_1!$Z261/100</f>
        <v>0</v>
      </c>
      <c r="Z261" s="6">
        <v>0</v>
      </c>
      <c r="AA261" s="6" t="s">
        <v>944</v>
      </c>
      <c r="AB261" s="6" t="s">
        <v>35</v>
      </c>
      <c r="AC261" s="7" t="s">
        <v>35</v>
      </c>
      <c r="AD261" s="5">
        <f>datos_chargeback_2001_1!$AE261/100</f>
        <v>0</v>
      </c>
      <c r="AE261" s="6">
        <v>0</v>
      </c>
      <c r="AF261" s="6" t="s">
        <v>64</v>
      </c>
    </row>
    <row r="262" spans="1:32" x14ac:dyDescent="0.3">
      <c r="A262" s="34" t="s">
        <v>945</v>
      </c>
      <c r="B262" s="3">
        <v>44987</v>
      </c>
      <c r="C262" s="3" t="str">
        <f>TEXT(Tabla10[[#This Row],[Fecha de transacción]],"DDDD")</f>
        <v>jueves</v>
      </c>
      <c r="D262" s="3">
        <v>45058</v>
      </c>
      <c r="E262" s="4">
        <f>datos_chargeback_2001_1!$D262-datos_chargeback_2001_1!$B262</f>
        <v>71</v>
      </c>
      <c r="F262" s="5">
        <f>datos_chargeback_2001_1!$G262/100</f>
        <v>68.83</v>
      </c>
      <c r="G262" s="6">
        <v>6883</v>
      </c>
      <c r="H262" s="5">
        <f t="shared" si="4"/>
        <v>0</v>
      </c>
      <c r="I262" s="5">
        <v>0</v>
      </c>
      <c r="J262" s="6" t="s">
        <v>38</v>
      </c>
      <c r="K262" s="6" t="s">
        <v>25</v>
      </c>
      <c r="L262" s="6" t="s">
        <v>40</v>
      </c>
      <c r="M262" s="6" t="s">
        <v>41</v>
      </c>
      <c r="N262" s="6" t="s">
        <v>42</v>
      </c>
      <c r="O262" s="6" t="s">
        <v>50</v>
      </c>
      <c r="P262" s="6" t="s">
        <v>54</v>
      </c>
      <c r="Q262" s="6" t="s">
        <v>66</v>
      </c>
      <c r="R262" s="6">
        <v>68830</v>
      </c>
      <c r="S262" s="6" t="s">
        <v>946</v>
      </c>
      <c r="T262" s="6" t="s">
        <v>61</v>
      </c>
      <c r="U262" s="5">
        <f>datos_chargeback_2001_1!$V262/100</f>
        <v>0</v>
      </c>
      <c r="V262" s="6">
        <v>0</v>
      </c>
      <c r="W262" s="5">
        <f>datos_chargeback_2001_1!$X262/100</f>
        <v>688.3</v>
      </c>
      <c r="X262" s="6">
        <v>68830</v>
      </c>
      <c r="Y262" s="5">
        <f>datos_chargeback_2001_1!$Z262/100</f>
        <v>0</v>
      </c>
      <c r="Z262" s="6">
        <v>0</v>
      </c>
      <c r="AA262" s="6" t="s">
        <v>947</v>
      </c>
      <c r="AB262" s="6" t="s">
        <v>48</v>
      </c>
      <c r="AC262" s="8">
        <v>44987</v>
      </c>
      <c r="AD262" s="5">
        <f>datos_chargeback_2001_1!$AE262/100</f>
        <v>13.25</v>
      </c>
      <c r="AE262" s="6">
        <v>1325</v>
      </c>
      <c r="AF262" s="6" t="s">
        <v>64</v>
      </c>
    </row>
    <row r="263" spans="1:32" x14ac:dyDescent="0.3">
      <c r="A263" s="34" t="s">
        <v>948</v>
      </c>
      <c r="B263" s="3">
        <v>44988</v>
      </c>
      <c r="C263" s="3" t="str">
        <f>TEXT(Tabla10[[#This Row],[Fecha de transacción]],"DDDD")</f>
        <v>viernes</v>
      </c>
      <c r="D263" s="3">
        <v>45067</v>
      </c>
      <c r="E263" s="4">
        <f>datos_chargeback_2001_1!$D263-datos_chargeback_2001_1!$B263</f>
        <v>79</v>
      </c>
      <c r="F263" s="5">
        <f>datos_chargeback_2001_1!$G263/100</f>
        <v>206.84</v>
      </c>
      <c r="G263" s="6">
        <v>20684</v>
      </c>
      <c r="H263" s="5">
        <f t="shared" si="4"/>
        <v>0</v>
      </c>
      <c r="I263" s="5">
        <v>1.44</v>
      </c>
      <c r="J263" s="6" t="s">
        <v>24</v>
      </c>
      <c r="K263" s="6" t="s">
        <v>25</v>
      </c>
      <c r="L263" s="6" t="s">
        <v>26</v>
      </c>
      <c r="M263" s="6" t="s">
        <v>41</v>
      </c>
      <c r="N263" s="6" t="s">
        <v>42</v>
      </c>
      <c r="O263" s="6" t="s">
        <v>43</v>
      </c>
      <c r="P263" s="6" t="s">
        <v>54</v>
      </c>
      <c r="Q263" s="6" t="s">
        <v>31</v>
      </c>
      <c r="R263" s="6">
        <v>20684</v>
      </c>
      <c r="S263" s="6" t="s">
        <v>949</v>
      </c>
      <c r="T263" s="6" t="s">
        <v>116</v>
      </c>
      <c r="U263" s="5">
        <f>datos_chargeback_2001_1!$V263/100</f>
        <v>206.84</v>
      </c>
      <c r="V263" s="6">
        <v>20684</v>
      </c>
      <c r="W263" s="5">
        <f>datos_chargeback_2001_1!$X263/100</f>
        <v>0</v>
      </c>
      <c r="X263" s="6">
        <v>0</v>
      </c>
      <c r="Y263" s="5">
        <f>datos_chargeback_2001_1!$Z263/100</f>
        <v>0</v>
      </c>
      <c r="Z263" s="6">
        <v>0</v>
      </c>
      <c r="AA263" s="6" t="s">
        <v>950</v>
      </c>
      <c r="AB263" s="6" t="s">
        <v>35</v>
      </c>
      <c r="AC263" s="7" t="s">
        <v>35</v>
      </c>
      <c r="AD263" s="5">
        <f>datos_chargeback_2001_1!$AE263/100</f>
        <v>0</v>
      </c>
      <c r="AE263" s="6">
        <v>0</v>
      </c>
      <c r="AF263" s="6" t="s">
        <v>53</v>
      </c>
    </row>
    <row r="264" spans="1:32" x14ac:dyDescent="0.3">
      <c r="A264" s="35" t="s">
        <v>951</v>
      </c>
      <c r="B264" s="9">
        <v>44989</v>
      </c>
      <c r="C264" s="9" t="str">
        <f>TEXT(Tabla10[[#This Row],[Fecha de transacción]],"DDDD")</f>
        <v>sábado</v>
      </c>
      <c r="D264" s="9">
        <v>45055</v>
      </c>
      <c r="E264" s="10">
        <f>datos_chargeback_2001_1!$D264-datos_chargeback_2001_1!$B264</f>
        <v>66</v>
      </c>
      <c r="F264" s="11">
        <f>datos_chargeback_2001_1!$G264/100</f>
        <v>27.59</v>
      </c>
      <c r="G264" s="12">
        <v>2759</v>
      </c>
      <c r="H264" s="11">
        <f t="shared" si="4"/>
        <v>0</v>
      </c>
      <c r="I264" s="11">
        <v>0</v>
      </c>
      <c r="J264" s="12" t="s">
        <v>24</v>
      </c>
      <c r="K264" s="12" t="s">
        <v>25</v>
      </c>
      <c r="L264" s="12" t="s">
        <v>26</v>
      </c>
      <c r="M264" s="12" t="s">
        <v>59</v>
      </c>
      <c r="N264" s="12" t="s">
        <v>42</v>
      </c>
      <c r="O264" s="12" t="s">
        <v>53</v>
      </c>
      <c r="P264" s="12" t="s">
        <v>30</v>
      </c>
      <c r="Q264" s="12" t="s">
        <v>44</v>
      </c>
      <c r="R264" s="12">
        <v>2759</v>
      </c>
      <c r="S264" s="12" t="s">
        <v>952</v>
      </c>
      <c r="T264" s="12" t="s">
        <v>61</v>
      </c>
      <c r="U264" s="11">
        <f>datos_chargeback_2001_1!$V264/100</f>
        <v>0</v>
      </c>
      <c r="V264" s="12">
        <v>0</v>
      </c>
      <c r="W264" s="11">
        <f>datos_chargeback_2001_1!$X264/100</f>
        <v>27.59</v>
      </c>
      <c r="X264" s="12">
        <v>2759</v>
      </c>
      <c r="Y264" s="11">
        <f>datos_chargeback_2001_1!$Z264/100</f>
        <v>0</v>
      </c>
      <c r="Z264" s="12">
        <v>0</v>
      </c>
      <c r="AA264" s="12" t="s">
        <v>953</v>
      </c>
      <c r="AB264" s="12" t="s">
        <v>48</v>
      </c>
      <c r="AC264" s="19">
        <v>44989</v>
      </c>
      <c r="AD264" s="11">
        <f>datos_chargeback_2001_1!$AE264/100</f>
        <v>747.24</v>
      </c>
      <c r="AE264" s="12">
        <v>74724</v>
      </c>
      <c r="AF264" s="12" t="s">
        <v>53</v>
      </c>
    </row>
    <row r="265" spans="1:32" x14ac:dyDescent="0.3">
      <c r="A265" s="34" t="s">
        <v>955</v>
      </c>
      <c r="B265" s="3">
        <v>44990</v>
      </c>
      <c r="C265" s="3" t="str">
        <f>TEXT(Tabla10[[#This Row],[Fecha de transacción]],"DDDD")</f>
        <v>domingo</v>
      </c>
      <c r="D265" s="3">
        <v>45076</v>
      </c>
      <c r="E265" s="4">
        <f>datos_chargeback_2001_1!$D265-datos_chargeback_2001_1!$B265</f>
        <v>86</v>
      </c>
      <c r="F265" s="5">
        <f>datos_chargeback_2001_1!$G265/100</f>
        <v>544.69000000000005</v>
      </c>
      <c r="G265" s="6">
        <v>54469</v>
      </c>
      <c r="H265" s="5">
        <f t="shared" si="4"/>
        <v>0</v>
      </c>
      <c r="I265" s="5">
        <v>0</v>
      </c>
      <c r="J265" s="6" t="s">
        <v>24</v>
      </c>
      <c r="K265" s="6" t="s">
        <v>25</v>
      </c>
      <c r="L265" s="6" t="s">
        <v>80</v>
      </c>
      <c r="M265" s="6" t="s">
        <v>85</v>
      </c>
      <c r="N265" s="6" t="s">
        <v>42</v>
      </c>
      <c r="O265" s="6" t="s">
        <v>70</v>
      </c>
      <c r="P265" s="6" t="s">
        <v>54</v>
      </c>
      <c r="Q265" s="6" t="s">
        <v>44</v>
      </c>
      <c r="R265" s="6">
        <v>54469</v>
      </c>
      <c r="S265" s="6" t="s">
        <v>956</v>
      </c>
      <c r="T265" s="6" t="s">
        <v>46</v>
      </c>
      <c r="U265" s="5">
        <f>datos_chargeback_2001_1!$V265/100</f>
        <v>544.69000000000005</v>
      </c>
      <c r="V265" s="6">
        <v>54469</v>
      </c>
      <c r="W265" s="5">
        <f>datos_chargeback_2001_1!$X265/100</f>
        <v>0</v>
      </c>
      <c r="X265" s="6">
        <v>0</v>
      </c>
      <c r="Y265" s="5">
        <f>datos_chargeback_2001_1!$Z265/100</f>
        <v>0</v>
      </c>
      <c r="Z265" s="6">
        <v>0</v>
      </c>
      <c r="AA265" s="6" t="s">
        <v>957</v>
      </c>
      <c r="AB265" s="6" t="s">
        <v>35</v>
      </c>
      <c r="AC265" s="7" t="s">
        <v>35</v>
      </c>
      <c r="AD265" s="5">
        <f>datos_chargeback_2001_1!$AE265/100</f>
        <v>0</v>
      </c>
      <c r="AE265" s="6">
        <v>0</v>
      </c>
      <c r="AF265" s="6" t="s">
        <v>50</v>
      </c>
    </row>
    <row r="266" spans="1:32" x14ac:dyDescent="0.3">
      <c r="A266" s="35" t="s">
        <v>958</v>
      </c>
      <c r="B266" s="9">
        <v>44991</v>
      </c>
      <c r="C266" s="9" t="str">
        <f>TEXT(Tabla10[[#This Row],[Fecha de transacción]],"DDDD")</f>
        <v>lunes</v>
      </c>
      <c r="D266" s="9">
        <v>45079</v>
      </c>
      <c r="E266" s="10">
        <f>datos_chargeback_2001_1!$D266-datos_chargeback_2001_1!$B266</f>
        <v>88</v>
      </c>
      <c r="F266" s="11">
        <f>datos_chargeback_2001_1!$G266/100</f>
        <v>942.65</v>
      </c>
      <c r="G266" s="12">
        <v>94265</v>
      </c>
      <c r="H266" s="11">
        <f t="shared" si="4"/>
        <v>0</v>
      </c>
      <c r="I266" s="11">
        <v>1.44</v>
      </c>
      <c r="J266" s="12" t="s">
        <v>38</v>
      </c>
      <c r="K266" s="12" t="s">
        <v>25</v>
      </c>
      <c r="L266" s="12" t="s">
        <v>74</v>
      </c>
      <c r="M266" s="12" t="s">
        <v>59</v>
      </c>
      <c r="N266" s="12" t="s">
        <v>42</v>
      </c>
      <c r="O266" s="12" t="s">
        <v>64</v>
      </c>
      <c r="P266" s="12" t="s">
        <v>30</v>
      </c>
      <c r="Q266" s="12" t="s">
        <v>66</v>
      </c>
      <c r="R266" s="12">
        <v>94265</v>
      </c>
      <c r="S266" s="12" t="s">
        <v>959</v>
      </c>
      <c r="T266" s="12" t="s">
        <v>116</v>
      </c>
      <c r="U266" s="11">
        <f>datos_chargeback_2001_1!$V266/100</f>
        <v>942.65</v>
      </c>
      <c r="V266" s="12">
        <v>94265</v>
      </c>
      <c r="W266" s="11">
        <f>datos_chargeback_2001_1!$X266/100</f>
        <v>0</v>
      </c>
      <c r="X266" s="12">
        <v>0</v>
      </c>
      <c r="Y266" s="11">
        <f>datos_chargeback_2001_1!$Z266/100</f>
        <v>0</v>
      </c>
      <c r="Z266" s="12">
        <v>0</v>
      </c>
      <c r="AA266" s="12" t="s">
        <v>960</v>
      </c>
      <c r="AB266" s="12" t="s">
        <v>48</v>
      </c>
      <c r="AC266" s="19">
        <v>44991</v>
      </c>
      <c r="AD266" s="11">
        <f>datos_chargeback_2001_1!$AE266/100</f>
        <v>717.88</v>
      </c>
      <c r="AE266" s="12">
        <v>71788</v>
      </c>
      <c r="AF266" s="12" t="s">
        <v>64</v>
      </c>
    </row>
    <row r="267" spans="1:32" x14ac:dyDescent="0.3">
      <c r="A267" s="36" t="s">
        <v>961</v>
      </c>
      <c r="B267" s="14">
        <v>44992</v>
      </c>
      <c r="C267" s="14" t="str">
        <f>TEXT(Tabla10[[#This Row],[Fecha de transacción]],"DDDD")</f>
        <v>martes</v>
      </c>
      <c r="D267" s="14">
        <v>45071</v>
      </c>
      <c r="E267" s="15">
        <f>datos_chargeback_2001_1!$D267-datos_chargeback_2001_1!$B267</f>
        <v>79</v>
      </c>
      <c r="F267" s="16">
        <f>datos_chargeback_2001_1!$G267/100</f>
        <v>69.75</v>
      </c>
      <c r="G267" s="17">
        <v>6975</v>
      </c>
      <c r="H267" s="16">
        <f t="shared" si="4"/>
        <v>0</v>
      </c>
      <c r="I267" s="16">
        <v>1.44</v>
      </c>
      <c r="J267" s="17" t="s">
        <v>24</v>
      </c>
      <c r="K267" s="17" t="s">
        <v>25</v>
      </c>
      <c r="L267" s="17" t="s">
        <v>40</v>
      </c>
      <c r="M267" s="17" t="s">
        <v>52</v>
      </c>
      <c r="N267" s="17" t="s">
        <v>42</v>
      </c>
      <c r="O267" s="17" t="s">
        <v>64</v>
      </c>
      <c r="P267" s="17" t="s">
        <v>54</v>
      </c>
      <c r="Q267" s="17" t="s">
        <v>55</v>
      </c>
      <c r="R267" s="17">
        <v>6975</v>
      </c>
      <c r="S267" s="17" t="s">
        <v>962</v>
      </c>
      <c r="T267" s="17" t="s">
        <v>61</v>
      </c>
      <c r="U267" s="16">
        <f>datos_chargeback_2001_1!$V267/100</f>
        <v>0</v>
      </c>
      <c r="V267" s="17">
        <v>0</v>
      </c>
      <c r="W267" s="16">
        <f>datos_chargeback_2001_1!$X267/100</f>
        <v>69.75</v>
      </c>
      <c r="X267" s="17">
        <v>6975</v>
      </c>
      <c r="Y267" s="16">
        <f>datos_chargeback_2001_1!$Z267/100</f>
        <v>0</v>
      </c>
      <c r="Z267" s="17">
        <v>0</v>
      </c>
      <c r="AA267" s="17" t="s">
        <v>963</v>
      </c>
      <c r="AB267" s="17" t="s">
        <v>48</v>
      </c>
      <c r="AC267" s="18">
        <v>44992</v>
      </c>
      <c r="AD267" s="16">
        <f>datos_chargeback_2001_1!$AE267/100</f>
        <v>55.2</v>
      </c>
      <c r="AE267" s="17">
        <v>5520</v>
      </c>
      <c r="AF267" s="17" t="s">
        <v>64</v>
      </c>
    </row>
    <row r="268" spans="1:32" x14ac:dyDescent="0.3">
      <c r="A268" s="35" t="s">
        <v>964</v>
      </c>
      <c r="B268" s="9">
        <v>44993</v>
      </c>
      <c r="C268" s="9" t="str">
        <f>TEXT(Tabla10[[#This Row],[Fecha de transacción]],"DDDD")</f>
        <v>miércoles</v>
      </c>
      <c r="D268" s="9">
        <v>45060</v>
      </c>
      <c r="E268" s="10">
        <f>datos_chargeback_2001_1!$D268-datos_chargeback_2001_1!$B268</f>
        <v>67</v>
      </c>
      <c r="F268" s="11">
        <f>datos_chargeback_2001_1!$G268/100</f>
        <v>831.16</v>
      </c>
      <c r="G268" s="12">
        <v>83116</v>
      </c>
      <c r="H268" s="11">
        <f t="shared" si="4"/>
        <v>0</v>
      </c>
      <c r="I268" s="11">
        <v>1.32</v>
      </c>
      <c r="J268" s="12" t="s">
        <v>38</v>
      </c>
      <c r="K268" s="12" t="s">
        <v>25</v>
      </c>
      <c r="L268" s="12" t="s">
        <v>80</v>
      </c>
      <c r="M268" s="12" t="s">
        <v>59</v>
      </c>
      <c r="N268" s="12" t="s">
        <v>28</v>
      </c>
      <c r="O268" s="12" t="s">
        <v>50</v>
      </c>
      <c r="P268" s="12" t="s">
        <v>54</v>
      </c>
      <c r="Q268" s="12" t="s">
        <v>66</v>
      </c>
      <c r="R268" s="12">
        <v>83116</v>
      </c>
      <c r="S268" s="12" t="s">
        <v>965</v>
      </c>
      <c r="T268" s="12" t="s">
        <v>33</v>
      </c>
      <c r="U268" s="11">
        <f>datos_chargeback_2001_1!$V268/100</f>
        <v>0</v>
      </c>
      <c r="V268" s="12">
        <v>0</v>
      </c>
      <c r="W268" s="11">
        <f>datos_chargeback_2001_1!$X268/100</f>
        <v>0</v>
      </c>
      <c r="X268" s="12">
        <v>0</v>
      </c>
      <c r="Y268" s="11">
        <f>datos_chargeback_2001_1!$Z268/100</f>
        <v>831.16</v>
      </c>
      <c r="Z268" s="12">
        <v>83116</v>
      </c>
      <c r="AA268" s="12" t="s">
        <v>966</v>
      </c>
      <c r="AB268" s="12" t="s">
        <v>48</v>
      </c>
      <c r="AC268" s="19">
        <v>44993</v>
      </c>
      <c r="AD268" s="11">
        <f>datos_chargeback_2001_1!$AE268/100</f>
        <v>500.32</v>
      </c>
      <c r="AE268" s="12">
        <v>50032</v>
      </c>
      <c r="AF268" s="12" t="s">
        <v>50</v>
      </c>
    </row>
    <row r="269" spans="1:32" x14ac:dyDescent="0.3">
      <c r="A269" s="36" t="s">
        <v>967</v>
      </c>
      <c r="B269" s="14">
        <v>44994</v>
      </c>
      <c r="C269" s="14" t="str">
        <f>TEXT(Tabla10[[#This Row],[Fecha de transacción]],"DDDD")</f>
        <v>jueves</v>
      </c>
      <c r="D269" s="14">
        <v>45071</v>
      </c>
      <c r="E269" s="15">
        <f>datos_chargeback_2001_1!$D269-datos_chargeback_2001_1!$B269</f>
        <v>77</v>
      </c>
      <c r="F269" s="16">
        <f>datos_chargeback_2001_1!$G269/100</f>
        <v>109.91</v>
      </c>
      <c r="G269" s="17">
        <v>10991</v>
      </c>
      <c r="H269" s="16">
        <f t="shared" si="4"/>
        <v>0</v>
      </c>
      <c r="I269" s="16">
        <v>1.1599999999999999</v>
      </c>
      <c r="J269" s="17" t="s">
        <v>24</v>
      </c>
      <c r="K269" s="17" t="s">
        <v>25</v>
      </c>
      <c r="L269" s="17" t="s">
        <v>74</v>
      </c>
      <c r="M269" s="17" t="s">
        <v>85</v>
      </c>
      <c r="N269" s="17" t="s">
        <v>28</v>
      </c>
      <c r="O269" s="17" t="s">
        <v>64</v>
      </c>
      <c r="P269" s="17" t="s">
        <v>54</v>
      </c>
      <c r="Q269" s="17" t="s">
        <v>66</v>
      </c>
      <c r="R269" s="17">
        <v>10991</v>
      </c>
      <c r="S269" s="17" t="s">
        <v>968</v>
      </c>
      <c r="T269" s="17" t="s">
        <v>33</v>
      </c>
      <c r="U269" s="16">
        <f>datos_chargeback_2001_1!$V269/100</f>
        <v>0</v>
      </c>
      <c r="V269" s="17">
        <v>0</v>
      </c>
      <c r="W269" s="16">
        <f>datos_chargeback_2001_1!$X269/100</f>
        <v>0</v>
      </c>
      <c r="X269" s="17">
        <v>0</v>
      </c>
      <c r="Y269" s="16">
        <f>datos_chargeback_2001_1!$Z269/100</f>
        <v>109.91</v>
      </c>
      <c r="Z269" s="17">
        <v>10991</v>
      </c>
      <c r="AA269" s="17" t="s">
        <v>969</v>
      </c>
      <c r="AB269" s="17" t="s">
        <v>48</v>
      </c>
      <c r="AC269" s="18">
        <v>44994</v>
      </c>
      <c r="AD269" s="16">
        <f>datos_chargeback_2001_1!$AE269/100</f>
        <v>377.61</v>
      </c>
      <c r="AE269" s="17">
        <v>37761</v>
      </c>
      <c r="AF269" s="17" t="s">
        <v>43</v>
      </c>
    </row>
    <row r="270" spans="1:32" x14ac:dyDescent="0.3">
      <c r="A270" s="35" t="s">
        <v>970</v>
      </c>
      <c r="B270" s="9">
        <v>44995</v>
      </c>
      <c r="C270" s="9" t="str">
        <f>TEXT(Tabla10[[#This Row],[Fecha de transacción]],"DDDD")</f>
        <v>viernes</v>
      </c>
      <c r="D270" s="9">
        <v>45057</v>
      </c>
      <c r="E270" s="10">
        <f>datos_chargeback_2001_1!$D270-datos_chargeback_2001_1!$B270</f>
        <v>62</v>
      </c>
      <c r="F270" s="11">
        <f>datos_chargeback_2001_1!$G270/100</f>
        <v>717.27</v>
      </c>
      <c r="G270" s="12">
        <v>71727</v>
      </c>
      <c r="H270" s="11">
        <f t="shared" si="4"/>
        <v>0</v>
      </c>
      <c r="I270" s="11">
        <v>0.81</v>
      </c>
      <c r="J270" s="12" t="s">
        <v>38</v>
      </c>
      <c r="K270" s="12" t="s">
        <v>25</v>
      </c>
      <c r="L270" s="12" t="s">
        <v>26</v>
      </c>
      <c r="M270" s="12" t="s">
        <v>41</v>
      </c>
      <c r="N270" s="12" t="s">
        <v>42</v>
      </c>
      <c r="O270" s="12" t="s">
        <v>43</v>
      </c>
      <c r="P270" s="12" t="s">
        <v>54</v>
      </c>
      <c r="Q270" s="12" t="s">
        <v>66</v>
      </c>
      <c r="R270" s="12">
        <v>71727</v>
      </c>
      <c r="S270" s="12" t="s">
        <v>971</v>
      </c>
      <c r="T270" s="12" t="s">
        <v>61</v>
      </c>
      <c r="U270" s="11">
        <f>datos_chargeback_2001_1!$V270/100</f>
        <v>0</v>
      </c>
      <c r="V270" s="12">
        <v>0</v>
      </c>
      <c r="W270" s="11">
        <f>datos_chargeback_2001_1!$X270/100</f>
        <v>717.27</v>
      </c>
      <c r="X270" s="12">
        <v>71727</v>
      </c>
      <c r="Y270" s="11">
        <f>datos_chargeback_2001_1!$Z270/100</f>
        <v>0</v>
      </c>
      <c r="Z270" s="12">
        <v>0</v>
      </c>
      <c r="AA270" s="12" t="s">
        <v>972</v>
      </c>
      <c r="AB270" s="12" t="s">
        <v>35</v>
      </c>
      <c r="AC270" s="13" t="s">
        <v>35</v>
      </c>
      <c r="AD270" s="11">
        <f>datos_chargeback_2001_1!$AE270/100</f>
        <v>0</v>
      </c>
      <c r="AE270" s="12">
        <v>0</v>
      </c>
      <c r="AF270" s="12" t="s">
        <v>53</v>
      </c>
    </row>
    <row r="271" spans="1:32" x14ac:dyDescent="0.3">
      <c r="A271" s="36" t="s">
        <v>973</v>
      </c>
      <c r="B271" s="14">
        <v>44996</v>
      </c>
      <c r="C271" s="14" t="str">
        <f>TEXT(Tabla10[[#This Row],[Fecha de transacción]],"DDDD")</f>
        <v>sábado</v>
      </c>
      <c r="D271" s="14">
        <v>45072</v>
      </c>
      <c r="E271" s="15">
        <f>datos_chargeback_2001_1!$D271-datos_chargeback_2001_1!$B271</f>
        <v>76</v>
      </c>
      <c r="F271" s="16">
        <f>datos_chargeback_2001_1!$G271/100</f>
        <v>675.27</v>
      </c>
      <c r="G271" s="17">
        <v>67527</v>
      </c>
      <c r="H271" s="16">
        <f t="shared" si="4"/>
        <v>0</v>
      </c>
      <c r="I271" s="16">
        <v>0</v>
      </c>
      <c r="J271" s="17" t="s">
        <v>24</v>
      </c>
      <c r="K271" s="17" t="s">
        <v>25</v>
      </c>
      <c r="L271" s="17" t="s">
        <v>74</v>
      </c>
      <c r="M271" s="17" t="s">
        <v>85</v>
      </c>
      <c r="N271" s="17" t="s">
        <v>42</v>
      </c>
      <c r="O271" s="17" t="s">
        <v>43</v>
      </c>
      <c r="P271" s="17" t="s">
        <v>54</v>
      </c>
      <c r="Q271" s="17" t="s">
        <v>66</v>
      </c>
      <c r="R271" s="17">
        <v>67527</v>
      </c>
      <c r="S271" s="17" t="s">
        <v>974</v>
      </c>
      <c r="T271" s="17" t="s">
        <v>61</v>
      </c>
      <c r="U271" s="16">
        <f>datos_chargeback_2001_1!$V271/100</f>
        <v>0</v>
      </c>
      <c r="V271" s="17">
        <v>0</v>
      </c>
      <c r="W271" s="16">
        <f>datos_chargeback_2001_1!$X271/100</f>
        <v>675.27</v>
      </c>
      <c r="X271" s="17">
        <v>67527</v>
      </c>
      <c r="Y271" s="16">
        <f>datos_chargeback_2001_1!$Z271/100</f>
        <v>0</v>
      </c>
      <c r="Z271" s="17">
        <v>0</v>
      </c>
      <c r="AA271" s="17" t="s">
        <v>975</v>
      </c>
      <c r="AB271" s="17" t="s">
        <v>35</v>
      </c>
      <c r="AC271" s="20" t="s">
        <v>35</v>
      </c>
      <c r="AD271" s="16">
        <f>datos_chargeback_2001_1!$AE271/100</f>
        <v>0</v>
      </c>
      <c r="AE271" s="17">
        <v>0</v>
      </c>
      <c r="AF271" s="17" t="s">
        <v>53</v>
      </c>
    </row>
    <row r="272" spans="1:32" x14ac:dyDescent="0.3">
      <c r="A272" s="34" t="s">
        <v>976</v>
      </c>
      <c r="B272" s="3">
        <v>44997</v>
      </c>
      <c r="C272" s="3" t="str">
        <f>TEXT(Tabla10[[#This Row],[Fecha de transacción]],"DDDD")</f>
        <v>domingo</v>
      </c>
      <c r="D272" s="3">
        <v>45070</v>
      </c>
      <c r="E272" s="4">
        <f>datos_chargeback_2001_1!$D272-datos_chargeback_2001_1!$B272</f>
        <v>73</v>
      </c>
      <c r="F272" s="5">
        <f>datos_chargeback_2001_1!$G272/100</f>
        <v>956.46</v>
      </c>
      <c r="G272" s="6">
        <v>95646</v>
      </c>
      <c r="H272" s="5">
        <f t="shared" si="4"/>
        <v>0</v>
      </c>
      <c r="I272" s="5">
        <v>0</v>
      </c>
      <c r="J272" s="6" t="s">
        <v>24</v>
      </c>
      <c r="K272" s="6" t="s">
        <v>25</v>
      </c>
      <c r="L272" s="6" t="s">
        <v>80</v>
      </c>
      <c r="M272" s="6" t="s">
        <v>93</v>
      </c>
      <c r="N272" s="6" t="s">
        <v>42</v>
      </c>
      <c r="O272" s="6" t="s">
        <v>53</v>
      </c>
      <c r="P272" s="6" t="s">
        <v>30</v>
      </c>
      <c r="Q272" s="6" t="s">
        <v>31</v>
      </c>
      <c r="R272" s="6">
        <v>95646</v>
      </c>
      <c r="S272" s="6" t="s">
        <v>977</v>
      </c>
      <c r="T272" s="6" t="s">
        <v>116</v>
      </c>
      <c r="U272" s="5">
        <f>datos_chargeback_2001_1!$V272/100</f>
        <v>956.46</v>
      </c>
      <c r="V272" s="6">
        <v>95646</v>
      </c>
      <c r="W272" s="5">
        <f>datos_chargeback_2001_1!$X272/100</f>
        <v>0</v>
      </c>
      <c r="X272" s="6">
        <v>0</v>
      </c>
      <c r="Y272" s="5">
        <f>datos_chargeback_2001_1!$Z272/100</f>
        <v>0</v>
      </c>
      <c r="Z272" s="6">
        <v>0</v>
      </c>
      <c r="AA272" s="6" t="s">
        <v>978</v>
      </c>
      <c r="AB272" s="6" t="s">
        <v>48</v>
      </c>
      <c r="AC272" s="8">
        <v>44997</v>
      </c>
      <c r="AD272" s="5">
        <f>datos_chargeback_2001_1!$AE272/100</f>
        <v>595.83000000000004</v>
      </c>
      <c r="AE272" s="6">
        <v>59583</v>
      </c>
      <c r="AF272" s="6" t="s">
        <v>29</v>
      </c>
    </row>
    <row r="273" spans="1:32" x14ac:dyDescent="0.3">
      <c r="A273" s="34" t="s">
        <v>979</v>
      </c>
      <c r="B273" s="3">
        <v>44998</v>
      </c>
      <c r="C273" s="3" t="str">
        <f>TEXT(Tabla10[[#This Row],[Fecha de transacción]],"DDDD")</f>
        <v>lunes</v>
      </c>
      <c r="D273" s="3">
        <v>45058</v>
      </c>
      <c r="E273" s="4">
        <f>datos_chargeback_2001_1!$D273-datos_chargeback_2001_1!$B273</f>
        <v>60</v>
      </c>
      <c r="F273" s="5">
        <f>datos_chargeback_2001_1!$G273/100</f>
        <v>888.44</v>
      </c>
      <c r="G273" s="6">
        <v>88844</v>
      </c>
      <c r="H273" s="5">
        <f t="shared" si="4"/>
        <v>0</v>
      </c>
      <c r="I273" s="5">
        <v>1.48</v>
      </c>
      <c r="J273" s="6" t="s">
        <v>38</v>
      </c>
      <c r="K273" s="6" t="s">
        <v>25</v>
      </c>
      <c r="L273" s="6" t="s">
        <v>109</v>
      </c>
      <c r="M273" s="6" t="s">
        <v>27</v>
      </c>
      <c r="N273" s="6" t="s">
        <v>42</v>
      </c>
      <c r="O273" s="6" t="s">
        <v>53</v>
      </c>
      <c r="P273" s="6" t="s">
        <v>54</v>
      </c>
      <c r="Q273" s="6" t="s">
        <v>55</v>
      </c>
      <c r="R273" s="6">
        <v>88844</v>
      </c>
      <c r="S273" s="6" t="s">
        <v>980</v>
      </c>
      <c r="T273" s="6" t="s">
        <v>116</v>
      </c>
      <c r="U273" s="5">
        <f>datos_chargeback_2001_1!$V273/100</f>
        <v>888.44</v>
      </c>
      <c r="V273" s="6">
        <v>88844</v>
      </c>
      <c r="W273" s="5">
        <f>datos_chargeback_2001_1!$X273/100</f>
        <v>0</v>
      </c>
      <c r="X273" s="6">
        <v>0</v>
      </c>
      <c r="Y273" s="5">
        <f>datos_chargeback_2001_1!$Z273/100</f>
        <v>0</v>
      </c>
      <c r="Z273" s="6">
        <v>0</v>
      </c>
      <c r="AA273" s="6" t="s">
        <v>981</v>
      </c>
      <c r="AB273" s="6" t="s">
        <v>35</v>
      </c>
      <c r="AC273" s="7" t="s">
        <v>35</v>
      </c>
      <c r="AD273" s="5">
        <f>datos_chargeback_2001_1!$AE273/100</f>
        <v>0</v>
      </c>
      <c r="AE273" s="6">
        <v>0</v>
      </c>
      <c r="AF273" s="6" t="s">
        <v>64</v>
      </c>
    </row>
    <row r="274" spans="1:32" x14ac:dyDescent="0.3">
      <c r="A274" s="35" t="s">
        <v>982</v>
      </c>
      <c r="B274" s="9">
        <v>44999</v>
      </c>
      <c r="C274" s="9" t="str">
        <f>TEXT(Tabla10[[#This Row],[Fecha de transacción]],"DDDD")</f>
        <v>martes</v>
      </c>
      <c r="D274" s="9">
        <v>45082</v>
      </c>
      <c r="E274" s="10">
        <f>datos_chargeback_2001_1!$D274-datos_chargeback_2001_1!$B274</f>
        <v>83</v>
      </c>
      <c r="F274" s="11">
        <f>datos_chargeback_2001_1!$G274/100</f>
        <v>362.58</v>
      </c>
      <c r="G274" s="12">
        <v>36258</v>
      </c>
      <c r="H274" s="11">
        <f t="shared" si="4"/>
        <v>0</v>
      </c>
      <c r="I274" s="11">
        <v>0</v>
      </c>
      <c r="J274" s="12" t="s">
        <v>24</v>
      </c>
      <c r="K274" s="12" t="s">
        <v>25</v>
      </c>
      <c r="L274" s="12" t="s">
        <v>119</v>
      </c>
      <c r="M274" s="12" t="s">
        <v>93</v>
      </c>
      <c r="N274" s="12" t="s">
        <v>42</v>
      </c>
      <c r="O274" s="12" t="s">
        <v>29</v>
      </c>
      <c r="P274" s="12" t="s">
        <v>54</v>
      </c>
      <c r="Q274" s="12" t="s">
        <v>55</v>
      </c>
      <c r="R274" s="12">
        <v>36258</v>
      </c>
      <c r="S274" s="12" t="s">
        <v>983</v>
      </c>
      <c r="T274" s="12" t="s">
        <v>46</v>
      </c>
      <c r="U274" s="11">
        <f>datos_chargeback_2001_1!$V274/100</f>
        <v>362.58</v>
      </c>
      <c r="V274" s="12">
        <v>36258</v>
      </c>
      <c r="W274" s="11">
        <f>datos_chargeback_2001_1!$X274/100</f>
        <v>0</v>
      </c>
      <c r="X274" s="12">
        <v>0</v>
      </c>
      <c r="Y274" s="11">
        <f>datos_chargeback_2001_1!$Z274/100</f>
        <v>0</v>
      </c>
      <c r="Z274" s="12">
        <v>0</v>
      </c>
      <c r="AA274" s="12" t="s">
        <v>984</v>
      </c>
      <c r="AB274" s="12" t="s">
        <v>48</v>
      </c>
      <c r="AC274" s="19">
        <v>44999</v>
      </c>
      <c r="AD274" s="11">
        <f>datos_chargeback_2001_1!$AE274/100</f>
        <v>28.58</v>
      </c>
      <c r="AE274" s="12">
        <v>2858</v>
      </c>
      <c r="AF274" s="12" t="s">
        <v>64</v>
      </c>
    </row>
    <row r="275" spans="1:32" x14ac:dyDescent="0.3">
      <c r="A275" s="34" t="s">
        <v>986</v>
      </c>
      <c r="B275" s="3">
        <v>45000</v>
      </c>
      <c r="C275" s="3" t="str">
        <f>TEXT(Tabla10[[#This Row],[Fecha de transacción]],"DDDD")</f>
        <v>miércoles</v>
      </c>
      <c r="D275" s="3">
        <v>45063</v>
      </c>
      <c r="E275" s="4">
        <f>datos_chargeback_2001_1!$D275-datos_chargeback_2001_1!$B275</f>
        <v>63</v>
      </c>
      <c r="F275" s="5">
        <f>datos_chargeback_2001_1!$G275/100</f>
        <v>51.39</v>
      </c>
      <c r="G275" s="6">
        <v>5139</v>
      </c>
      <c r="H275" s="5">
        <f t="shared" si="4"/>
        <v>0</v>
      </c>
      <c r="I275" s="5">
        <v>0</v>
      </c>
      <c r="J275" s="6" t="s">
        <v>24</v>
      </c>
      <c r="K275" s="6" t="s">
        <v>25</v>
      </c>
      <c r="L275" s="6" t="s">
        <v>119</v>
      </c>
      <c r="M275" s="6" t="s">
        <v>85</v>
      </c>
      <c r="N275" s="6" t="s">
        <v>28</v>
      </c>
      <c r="O275" s="6" t="s">
        <v>64</v>
      </c>
      <c r="P275" s="6" t="s">
        <v>54</v>
      </c>
      <c r="Q275" s="6" t="s">
        <v>75</v>
      </c>
      <c r="R275" s="6">
        <v>51390</v>
      </c>
      <c r="S275" s="6" t="s">
        <v>987</v>
      </c>
      <c r="T275" s="6" t="s">
        <v>33</v>
      </c>
      <c r="U275" s="5">
        <f>datos_chargeback_2001_1!$V275/100</f>
        <v>0</v>
      </c>
      <c r="V275" s="6">
        <v>0</v>
      </c>
      <c r="W275" s="5">
        <f>datos_chargeback_2001_1!$X275/100</f>
        <v>0</v>
      </c>
      <c r="X275" s="6">
        <v>0</v>
      </c>
      <c r="Y275" s="5">
        <f>datos_chargeback_2001_1!$Z275/100</f>
        <v>513.9</v>
      </c>
      <c r="Z275" s="6">
        <v>51390</v>
      </c>
      <c r="AA275" s="6" t="s">
        <v>988</v>
      </c>
      <c r="AB275" s="6" t="s">
        <v>48</v>
      </c>
      <c r="AC275" s="8">
        <v>45000</v>
      </c>
      <c r="AD275" s="5">
        <f>datos_chargeback_2001_1!$AE275/100</f>
        <v>291.56</v>
      </c>
      <c r="AE275" s="6">
        <v>29156</v>
      </c>
      <c r="AF275" s="6" t="s">
        <v>50</v>
      </c>
    </row>
    <row r="276" spans="1:32" x14ac:dyDescent="0.3">
      <c r="A276" s="34" t="s">
        <v>989</v>
      </c>
      <c r="B276" s="3">
        <v>45001</v>
      </c>
      <c r="C276" s="3" t="str">
        <f>TEXT(Tabla10[[#This Row],[Fecha de transacción]],"DDDD")</f>
        <v>jueves</v>
      </c>
      <c r="D276" s="3">
        <v>45089</v>
      </c>
      <c r="E276" s="4">
        <f>datos_chargeback_2001_1!$D276-datos_chargeback_2001_1!$B276</f>
        <v>88</v>
      </c>
      <c r="F276" s="5">
        <f>datos_chargeback_2001_1!$G276/100</f>
        <v>307.43</v>
      </c>
      <c r="G276" s="6">
        <v>30743</v>
      </c>
      <c r="H276" s="5">
        <f t="shared" si="4"/>
        <v>0</v>
      </c>
      <c r="I276" s="5">
        <v>0.86</v>
      </c>
      <c r="J276" s="6" t="s">
        <v>38</v>
      </c>
      <c r="K276" s="6" t="s">
        <v>25</v>
      </c>
      <c r="L276" s="6" t="s">
        <v>74</v>
      </c>
      <c r="M276" s="6" t="s">
        <v>59</v>
      </c>
      <c r="N276" s="6" t="s">
        <v>42</v>
      </c>
      <c r="O276" s="6" t="s">
        <v>43</v>
      </c>
      <c r="P276" s="6" t="s">
        <v>54</v>
      </c>
      <c r="Q276" s="6" t="s">
        <v>55</v>
      </c>
      <c r="R276" s="6">
        <v>30743</v>
      </c>
      <c r="S276" s="6" t="s">
        <v>990</v>
      </c>
      <c r="T276" s="6" t="s">
        <v>46</v>
      </c>
      <c r="U276" s="5">
        <f>datos_chargeback_2001_1!$V276/100</f>
        <v>307.43</v>
      </c>
      <c r="V276" s="6">
        <v>30743</v>
      </c>
      <c r="W276" s="5">
        <f>datos_chargeback_2001_1!$X276/100</f>
        <v>0</v>
      </c>
      <c r="X276" s="6">
        <v>0</v>
      </c>
      <c r="Y276" s="5">
        <f>datos_chargeback_2001_1!$Z276/100</f>
        <v>0</v>
      </c>
      <c r="Z276" s="6">
        <v>0</v>
      </c>
      <c r="AA276" s="6" t="s">
        <v>991</v>
      </c>
      <c r="AB276" s="6" t="s">
        <v>35</v>
      </c>
      <c r="AC276" s="7" t="s">
        <v>35</v>
      </c>
      <c r="AD276" s="5">
        <f>datos_chargeback_2001_1!$AE276/100</f>
        <v>0</v>
      </c>
      <c r="AE276" s="6">
        <v>0</v>
      </c>
      <c r="AF276" s="6" t="s">
        <v>36</v>
      </c>
    </row>
    <row r="277" spans="1:32" x14ac:dyDescent="0.3">
      <c r="A277" s="34" t="s">
        <v>992</v>
      </c>
      <c r="B277" s="3">
        <v>45002</v>
      </c>
      <c r="C277" s="3" t="str">
        <f>TEXT(Tabla10[[#This Row],[Fecha de transacción]],"DDDD")</f>
        <v>viernes</v>
      </c>
      <c r="D277" s="3">
        <v>45083</v>
      </c>
      <c r="E277" s="4">
        <f>datos_chargeback_2001_1!$D277-datos_chargeback_2001_1!$B277</f>
        <v>81</v>
      </c>
      <c r="F277" s="5">
        <f>datos_chargeback_2001_1!$G277/100</f>
        <v>409.18</v>
      </c>
      <c r="G277" s="6">
        <v>40918</v>
      </c>
      <c r="H277" s="5">
        <f t="shared" si="4"/>
        <v>0</v>
      </c>
      <c r="I277" s="5">
        <v>1.38</v>
      </c>
      <c r="J277" s="6" t="s">
        <v>38</v>
      </c>
      <c r="K277" s="6" t="s">
        <v>25</v>
      </c>
      <c r="L277" s="6" t="s">
        <v>109</v>
      </c>
      <c r="M277" s="6" t="s">
        <v>85</v>
      </c>
      <c r="N277" s="6" t="s">
        <v>28</v>
      </c>
      <c r="O277" s="6" t="s">
        <v>50</v>
      </c>
      <c r="P277" s="6" t="s">
        <v>54</v>
      </c>
      <c r="Q277" s="6" t="s">
        <v>31</v>
      </c>
      <c r="R277" s="6">
        <v>40918</v>
      </c>
      <c r="S277" s="6" t="s">
        <v>993</v>
      </c>
      <c r="T277" s="6" t="s">
        <v>33</v>
      </c>
      <c r="U277" s="5">
        <f>datos_chargeback_2001_1!$V277/100</f>
        <v>0</v>
      </c>
      <c r="V277" s="6">
        <v>0</v>
      </c>
      <c r="W277" s="5">
        <f>datos_chargeback_2001_1!$X277/100</f>
        <v>0</v>
      </c>
      <c r="X277" s="6">
        <v>0</v>
      </c>
      <c r="Y277" s="5">
        <f>datos_chargeback_2001_1!$Z277/100</f>
        <v>409.18</v>
      </c>
      <c r="Z277" s="6">
        <v>40918</v>
      </c>
      <c r="AA277" s="6" t="s">
        <v>994</v>
      </c>
      <c r="AB277" s="6" t="s">
        <v>35</v>
      </c>
      <c r="AC277" s="7" t="s">
        <v>35</v>
      </c>
      <c r="AD277" s="5">
        <f>datos_chargeback_2001_1!$AE277/100</f>
        <v>0</v>
      </c>
      <c r="AE277" s="6">
        <v>0</v>
      </c>
      <c r="AF277" s="6" t="s">
        <v>50</v>
      </c>
    </row>
    <row r="278" spans="1:32" x14ac:dyDescent="0.3">
      <c r="A278" s="34" t="s">
        <v>995</v>
      </c>
      <c r="B278" s="3">
        <v>45003</v>
      </c>
      <c r="C278" s="3" t="str">
        <f>TEXT(Tabla10[[#This Row],[Fecha de transacción]],"DDDD")</f>
        <v>sábado</v>
      </c>
      <c r="D278" s="3">
        <v>45091</v>
      </c>
      <c r="E278" s="4">
        <f>datos_chargeback_2001_1!$D278-datos_chargeback_2001_1!$B278</f>
        <v>88</v>
      </c>
      <c r="F278" s="5">
        <f>datos_chargeback_2001_1!$G278/100</f>
        <v>875.76</v>
      </c>
      <c r="G278" s="6">
        <v>87576</v>
      </c>
      <c r="H278" s="5">
        <f t="shared" si="4"/>
        <v>0</v>
      </c>
      <c r="I278" s="5">
        <v>1.29</v>
      </c>
      <c r="J278" s="6" t="s">
        <v>38</v>
      </c>
      <c r="K278" s="6" t="s">
        <v>25</v>
      </c>
      <c r="L278" s="6" t="s">
        <v>74</v>
      </c>
      <c r="M278" s="6" t="s">
        <v>93</v>
      </c>
      <c r="N278" s="6" t="s">
        <v>42</v>
      </c>
      <c r="O278" s="6" t="s">
        <v>70</v>
      </c>
      <c r="P278" s="6" t="s">
        <v>54</v>
      </c>
      <c r="Q278" s="6" t="s">
        <v>55</v>
      </c>
      <c r="R278" s="6">
        <v>87576</v>
      </c>
      <c r="S278" s="6" t="s">
        <v>996</v>
      </c>
      <c r="T278" s="6" t="s">
        <v>61</v>
      </c>
      <c r="U278" s="5">
        <f>datos_chargeback_2001_1!$V278/100</f>
        <v>0</v>
      </c>
      <c r="V278" s="6">
        <v>0</v>
      </c>
      <c r="W278" s="5">
        <f>datos_chargeback_2001_1!$X278/100</f>
        <v>875.76</v>
      </c>
      <c r="X278" s="6">
        <v>87576</v>
      </c>
      <c r="Y278" s="5">
        <f>datos_chargeback_2001_1!$Z278/100</f>
        <v>0</v>
      </c>
      <c r="Z278" s="6">
        <v>0</v>
      </c>
      <c r="AA278" s="6" t="s">
        <v>997</v>
      </c>
      <c r="AB278" s="6" t="s">
        <v>35</v>
      </c>
      <c r="AC278" s="7" t="s">
        <v>35</v>
      </c>
      <c r="AD278" s="5">
        <f>datos_chargeback_2001_1!$AE278/100</f>
        <v>0</v>
      </c>
      <c r="AE278" s="6">
        <v>0</v>
      </c>
      <c r="AF278" s="6" t="s">
        <v>36</v>
      </c>
    </row>
    <row r="279" spans="1:32" x14ac:dyDescent="0.3">
      <c r="A279" s="34" t="s">
        <v>998</v>
      </c>
      <c r="B279" s="3">
        <v>45004</v>
      </c>
      <c r="C279" s="3" t="str">
        <f>TEXT(Tabla10[[#This Row],[Fecha de transacción]],"DDDD")</f>
        <v>domingo</v>
      </c>
      <c r="D279" s="3">
        <v>45079</v>
      </c>
      <c r="E279" s="4">
        <f>datos_chargeback_2001_1!$D279-datos_chargeback_2001_1!$B279</f>
        <v>75</v>
      </c>
      <c r="F279" s="5">
        <f>datos_chargeback_2001_1!$G279/100</f>
        <v>331.96</v>
      </c>
      <c r="G279" s="6">
        <v>33196</v>
      </c>
      <c r="H279" s="5">
        <f t="shared" si="4"/>
        <v>0</v>
      </c>
      <c r="I279" s="5">
        <v>0.93</v>
      </c>
      <c r="J279" s="6" t="s">
        <v>38</v>
      </c>
      <c r="K279" s="6" t="s">
        <v>25</v>
      </c>
      <c r="L279" s="6" t="s">
        <v>109</v>
      </c>
      <c r="M279" s="6" t="s">
        <v>27</v>
      </c>
      <c r="N279" s="6" t="s">
        <v>42</v>
      </c>
      <c r="O279" s="6" t="s">
        <v>29</v>
      </c>
      <c r="P279" s="6" t="s">
        <v>30</v>
      </c>
      <c r="Q279" s="6" t="s">
        <v>75</v>
      </c>
      <c r="R279" s="6">
        <v>33196</v>
      </c>
      <c r="S279" s="6" t="s">
        <v>999</v>
      </c>
      <c r="T279" s="6" t="s">
        <v>46</v>
      </c>
      <c r="U279" s="5">
        <f>datos_chargeback_2001_1!$V279/100</f>
        <v>331.96</v>
      </c>
      <c r="V279" s="6">
        <v>33196</v>
      </c>
      <c r="W279" s="5">
        <f>datos_chargeback_2001_1!$X279/100</f>
        <v>0</v>
      </c>
      <c r="X279" s="6">
        <v>0</v>
      </c>
      <c r="Y279" s="5">
        <f>datos_chargeback_2001_1!$Z279/100</f>
        <v>0</v>
      </c>
      <c r="Z279" s="6">
        <v>0</v>
      </c>
      <c r="AA279" s="6" t="s">
        <v>1000</v>
      </c>
      <c r="AB279" s="6" t="s">
        <v>48</v>
      </c>
      <c r="AC279" s="8">
        <v>45004</v>
      </c>
      <c r="AD279" s="5">
        <f>datos_chargeback_2001_1!$AE279/100</f>
        <v>269.07</v>
      </c>
      <c r="AE279" s="6">
        <v>26907</v>
      </c>
      <c r="AF279" s="6" t="s">
        <v>50</v>
      </c>
    </row>
    <row r="280" spans="1:32" x14ac:dyDescent="0.3">
      <c r="A280" s="35" t="s">
        <v>1001</v>
      </c>
      <c r="B280" s="9">
        <v>45005</v>
      </c>
      <c r="C280" s="9" t="str">
        <f>TEXT(Tabla10[[#This Row],[Fecha de transacción]],"DDDD")</f>
        <v>lunes</v>
      </c>
      <c r="D280" s="9">
        <v>45074</v>
      </c>
      <c r="E280" s="10">
        <f>datos_chargeback_2001_1!$D280-datos_chargeback_2001_1!$B280</f>
        <v>69</v>
      </c>
      <c r="F280" s="11">
        <f>datos_chargeback_2001_1!$G280/100</f>
        <v>576.74</v>
      </c>
      <c r="G280" s="12">
        <v>57674</v>
      </c>
      <c r="H280" s="11">
        <f t="shared" si="4"/>
        <v>0</v>
      </c>
      <c r="I280" s="11">
        <v>0</v>
      </c>
      <c r="J280" s="12" t="s">
        <v>38</v>
      </c>
      <c r="K280" s="12" t="s">
        <v>25</v>
      </c>
      <c r="L280" s="12" t="s">
        <v>74</v>
      </c>
      <c r="M280" s="12" t="s">
        <v>93</v>
      </c>
      <c r="N280" s="12" t="s">
        <v>42</v>
      </c>
      <c r="O280" s="12" t="s">
        <v>70</v>
      </c>
      <c r="P280" s="12" t="s">
        <v>54</v>
      </c>
      <c r="Q280" s="12" t="s">
        <v>55</v>
      </c>
      <c r="R280" s="12">
        <v>57674</v>
      </c>
      <c r="S280" s="12" t="s">
        <v>1002</v>
      </c>
      <c r="T280" s="12" t="s">
        <v>116</v>
      </c>
      <c r="U280" s="11">
        <f>datos_chargeback_2001_1!$V280/100</f>
        <v>576.74</v>
      </c>
      <c r="V280" s="12">
        <v>57674</v>
      </c>
      <c r="W280" s="11">
        <f>datos_chargeback_2001_1!$X280/100</f>
        <v>0</v>
      </c>
      <c r="X280" s="12">
        <v>0</v>
      </c>
      <c r="Y280" s="11">
        <f>datos_chargeback_2001_1!$Z280/100</f>
        <v>0</v>
      </c>
      <c r="Z280" s="12">
        <v>0</v>
      </c>
      <c r="AA280" s="12" t="s">
        <v>1003</v>
      </c>
      <c r="AB280" s="12" t="s">
        <v>35</v>
      </c>
      <c r="AC280" s="13" t="s">
        <v>35</v>
      </c>
      <c r="AD280" s="11">
        <f>datos_chargeback_2001_1!$AE280/100</f>
        <v>0</v>
      </c>
      <c r="AE280" s="12">
        <v>0</v>
      </c>
      <c r="AF280" s="12" t="s">
        <v>43</v>
      </c>
    </row>
    <row r="281" spans="1:32" x14ac:dyDescent="0.3">
      <c r="A281" s="34" t="s">
        <v>1004</v>
      </c>
      <c r="B281" s="3">
        <v>45006</v>
      </c>
      <c r="C281" s="3" t="str">
        <f>TEXT(Tabla10[[#This Row],[Fecha de transacción]],"DDDD")</f>
        <v>martes</v>
      </c>
      <c r="D281" s="3">
        <v>45094</v>
      </c>
      <c r="E281" s="4">
        <f>datos_chargeback_2001_1!$D281-datos_chargeback_2001_1!$B281</f>
        <v>88</v>
      </c>
      <c r="F281" s="5">
        <f>datos_chargeback_2001_1!$G281/100</f>
        <v>26.63</v>
      </c>
      <c r="G281" s="6">
        <v>2663</v>
      </c>
      <c r="H281" s="5">
        <f t="shared" si="4"/>
        <v>0</v>
      </c>
      <c r="I281" s="5">
        <v>0</v>
      </c>
      <c r="J281" s="6" t="s">
        <v>38</v>
      </c>
      <c r="K281" s="6" t="s">
        <v>25</v>
      </c>
      <c r="L281" s="6" t="s">
        <v>119</v>
      </c>
      <c r="M281" s="6" t="s">
        <v>27</v>
      </c>
      <c r="N281" s="6" t="s">
        <v>42</v>
      </c>
      <c r="O281" s="6" t="s">
        <v>29</v>
      </c>
      <c r="P281" s="6" t="s">
        <v>54</v>
      </c>
      <c r="Q281" s="6" t="s">
        <v>66</v>
      </c>
      <c r="R281" s="6">
        <v>26630</v>
      </c>
      <c r="S281" s="6" t="s">
        <v>228</v>
      </c>
      <c r="T281" s="6" t="s">
        <v>46</v>
      </c>
      <c r="U281" s="5">
        <f>datos_chargeback_2001_1!$V281/100</f>
        <v>266.3</v>
      </c>
      <c r="V281" s="6">
        <v>26630</v>
      </c>
      <c r="W281" s="5">
        <f>datos_chargeback_2001_1!$X281/100</f>
        <v>0</v>
      </c>
      <c r="X281" s="6">
        <v>0</v>
      </c>
      <c r="Y281" s="5">
        <f>datos_chargeback_2001_1!$Z281/100</f>
        <v>0</v>
      </c>
      <c r="Z281" s="6">
        <v>0</v>
      </c>
      <c r="AA281" s="6" t="s">
        <v>1005</v>
      </c>
      <c r="AB281" s="6" t="s">
        <v>48</v>
      </c>
      <c r="AC281" s="8">
        <v>45006</v>
      </c>
      <c r="AD281" s="5">
        <f>datos_chargeback_2001_1!$AE281/100</f>
        <v>900.84</v>
      </c>
      <c r="AE281" s="6">
        <v>90084</v>
      </c>
      <c r="AF281" s="6" t="s">
        <v>36</v>
      </c>
    </row>
    <row r="282" spans="1:32" x14ac:dyDescent="0.3">
      <c r="A282" s="35" t="s">
        <v>1007</v>
      </c>
      <c r="B282" s="9">
        <v>45007</v>
      </c>
      <c r="C282" s="9" t="str">
        <f>TEXT(Tabla10[[#This Row],[Fecha de transacción]],"DDDD")</f>
        <v>miércoles</v>
      </c>
      <c r="D282" s="9">
        <v>45078</v>
      </c>
      <c r="E282" s="10">
        <f>datos_chargeback_2001_1!$D282-datos_chargeback_2001_1!$B282</f>
        <v>71</v>
      </c>
      <c r="F282" s="11">
        <f>datos_chargeback_2001_1!$G282/100</f>
        <v>14.96</v>
      </c>
      <c r="G282" s="12">
        <v>1496</v>
      </c>
      <c r="H282" s="11">
        <f t="shared" si="4"/>
        <v>0</v>
      </c>
      <c r="I282" s="11">
        <v>0</v>
      </c>
      <c r="J282" s="12" t="s">
        <v>24</v>
      </c>
      <c r="K282" s="12" t="s">
        <v>25</v>
      </c>
      <c r="L282" s="12" t="s">
        <v>74</v>
      </c>
      <c r="M282" s="12" t="s">
        <v>85</v>
      </c>
      <c r="N282" s="12" t="s">
        <v>42</v>
      </c>
      <c r="O282" s="12" t="s">
        <v>70</v>
      </c>
      <c r="P282" s="12" t="s">
        <v>54</v>
      </c>
      <c r="Q282" s="12" t="s">
        <v>55</v>
      </c>
      <c r="R282" s="12">
        <v>14960</v>
      </c>
      <c r="S282" s="12" t="s">
        <v>1008</v>
      </c>
      <c r="T282" s="12" t="s">
        <v>46</v>
      </c>
      <c r="U282" s="11">
        <f>datos_chargeback_2001_1!$V282/100</f>
        <v>149.6</v>
      </c>
      <c r="V282" s="12">
        <v>14960</v>
      </c>
      <c r="W282" s="11">
        <f>datos_chargeback_2001_1!$X282/100</f>
        <v>0</v>
      </c>
      <c r="X282" s="12">
        <v>0</v>
      </c>
      <c r="Y282" s="11">
        <f>datos_chargeback_2001_1!$Z282/100</f>
        <v>0</v>
      </c>
      <c r="Z282" s="12">
        <v>0</v>
      </c>
      <c r="AA282" s="12" t="s">
        <v>1009</v>
      </c>
      <c r="AB282" s="12" t="s">
        <v>35</v>
      </c>
      <c r="AC282" s="13" t="s">
        <v>35</v>
      </c>
      <c r="AD282" s="11">
        <f>datos_chargeback_2001_1!$AE282/100</f>
        <v>0</v>
      </c>
      <c r="AE282" s="12">
        <v>0</v>
      </c>
      <c r="AF282" s="12" t="s">
        <v>43</v>
      </c>
    </row>
    <row r="283" spans="1:32" x14ac:dyDescent="0.3">
      <c r="A283" s="34" t="s">
        <v>1010</v>
      </c>
      <c r="B283" s="3">
        <v>45008</v>
      </c>
      <c r="C283" s="3" t="str">
        <f>TEXT(Tabla10[[#This Row],[Fecha de transacción]],"DDDD")</f>
        <v>jueves</v>
      </c>
      <c r="D283" s="3">
        <v>45069</v>
      </c>
      <c r="E283" s="4">
        <f>datos_chargeback_2001_1!$D283-datos_chargeback_2001_1!$B283</f>
        <v>61</v>
      </c>
      <c r="F283" s="5">
        <f>datos_chargeback_2001_1!$G283/100</f>
        <v>705.13</v>
      </c>
      <c r="G283" s="6">
        <v>70513</v>
      </c>
      <c r="H283" s="5">
        <f t="shared" si="4"/>
        <v>0</v>
      </c>
      <c r="I283" s="5">
        <v>1.38</v>
      </c>
      <c r="J283" s="6" t="s">
        <v>24</v>
      </c>
      <c r="K283" s="6" t="s">
        <v>25</v>
      </c>
      <c r="L283" s="6" t="s">
        <v>80</v>
      </c>
      <c r="M283" s="6" t="s">
        <v>59</v>
      </c>
      <c r="N283" s="6" t="s">
        <v>42</v>
      </c>
      <c r="O283" s="6" t="s">
        <v>114</v>
      </c>
      <c r="P283" s="6" t="s">
        <v>30</v>
      </c>
      <c r="Q283" s="6" t="s">
        <v>31</v>
      </c>
      <c r="R283" s="6">
        <v>70513</v>
      </c>
      <c r="S283" s="6" t="s">
        <v>1011</v>
      </c>
      <c r="T283" s="6" t="s">
        <v>46</v>
      </c>
      <c r="U283" s="5">
        <f>datos_chargeback_2001_1!$V283/100</f>
        <v>705.13</v>
      </c>
      <c r="V283" s="6">
        <v>70513</v>
      </c>
      <c r="W283" s="5">
        <f>datos_chargeback_2001_1!$X283/100</f>
        <v>0</v>
      </c>
      <c r="X283" s="6">
        <v>0</v>
      </c>
      <c r="Y283" s="5">
        <f>datos_chargeback_2001_1!$Z283/100</f>
        <v>0</v>
      </c>
      <c r="Z283" s="6">
        <v>0</v>
      </c>
      <c r="AA283" s="6" t="s">
        <v>1012</v>
      </c>
      <c r="AB283" s="6" t="s">
        <v>35</v>
      </c>
      <c r="AC283" s="7" t="s">
        <v>35</v>
      </c>
      <c r="AD283" s="5">
        <f>datos_chargeback_2001_1!$AE283/100</f>
        <v>0</v>
      </c>
      <c r="AE283" s="6">
        <v>0</v>
      </c>
      <c r="AF283" s="6" t="s">
        <v>50</v>
      </c>
    </row>
    <row r="284" spans="1:32" x14ac:dyDescent="0.3">
      <c r="A284" s="34" t="s">
        <v>1013</v>
      </c>
      <c r="B284" s="3">
        <v>45009</v>
      </c>
      <c r="C284" s="3" t="str">
        <f>TEXT(Tabla10[[#This Row],[Fecha de transacción]],"DDDD")</f>
        <v>viernes</v>
      </c>
      <c r="D284" s="3">
        <v>45093</v>
      </c>
      <c r="E284" s="4">
        <f>datos_chargeback_2001_1!$D284-datos_chargeback_2001_1!$B284</f>
        <v>84</v>
      </c>
      <c r="F284" s="5">
        <f>datos_chargeback_2001_1!$G284/100</f>
        <v>40.71</v>
      </c>
      <c r="G284" s="6">
        <v>4071</v>
      </c>
      <c r="H284" s="5">
        <f t="shared" si="4"/>
        <v>0</v>
      </c>
      <c r="I284" s="5">
        <v>0</v>
      </c>
      <c r="J284" s="6" t="s">
        <v>38</v>
      </c>
      <c r="K284" s="6" t="s">
        <v>25</v>
      </c>
      <c r="L284" s="6" t="s">
        <v>74</v>
      </c>
      <c r="M284" s="6" t="s">
        <v>59</v>
      </c>
      <c r="N284" s="6" t="s">
        <v>42</v>
      </c>
      <c r="O284" s="6" t="s">
        <v>70</v>
      </c>
      <c r="P284" s="6" t="s">
        <v>30</v>
      </c>
      <c r="Q284" s="6" t="s">
        <v>55</v>
      </c>
      <c r="R284" s="6">
        <v>40710</v>
      </c>
      <c r="S284" s="6" t="s">
        <v>1014</v>
      </c>
      <c r="T284" s="6" t="s">
        <v>46</v>
      </c>
      <c r="U284" s="5">
        <f>datos_chargeback_2001_1!$V284/100</f>
        <v>407.1</v>
      </c>
      <c r="V284" s="6">
        <v>40710</v>
      </c>
      <c r="W284" s="5">
        <f>datos_chargeback_2001_1!$X284/100</f>
        <v>0</v>
      </c>
      <c r="X284" s="6">
        <v>0</v>
      </c>
      <c r="Y284" s="5">
        <f>datos_chargeback_2001_1!$Z284/100</f>
        <v>0</v>
      </c>
      <c r="Z284" s="6">
        <v>0</v>
      </c>
      <c r="AA284" s="6" t="s">
        <v>1015</v>
      </c>
      <c r="AB284" s="6" t="s">
        <v>35</v>
      </c>
      <c r="AC284" s="7" t="s">
        <v>35</v>
      </c>
      <c r="AD284" s="5">
        <f>datos_chargeback_2001_1!$AE284/100</f>
        <v>0</v>
      </c>
      <c r="AE284" s="6">
        <v>0</v>
      </c>
      <c r="AF284" s="6" t="s">
        <v>50</v>
      </c>
    </row>
    <row r="285" spans="1:32" x14ac:dyDescent="0.3">
      <c r="A285" s="36" t="s">
        <v>1016</v>
      </c>
      <c r="B285" s="14">
        <v>45010</v>
      </c>
      <c r="C285" s="14" t="str">
        <f>TEXT(Tabla10[[#This Row],[Fecha de transacción]],"DDDD")</f>
        <v>sábado</v>
      </c>
      <c r="D285" s="14">
        <v>45073</v>
      </c>
      <c r="E285" s="15">
        <f>datos_chargeback_2001_1!$D285-datos_chargeback_2001_1!$B285</f>
        <v>63</v>
      </c>
      <c r="F285" s="16">
        <f>datos_chargeback_2001_1!$G285/100</f>
        <v>309.63</v>
      </c>
      <c r="G285" s="17">
        <v>30963</v>
      </c>
      <c r="H285" s="16">
        <f t="shared" si="4"/>
        <v>0</v>
      </c>
      <c r="I285" s="16">
        <v>0</v>
      </c>
      <c r="J285" s="17" t="s">
        <v>38</v>
      </c>
      <c r="K285" s="17" t="s">
        <v>25</v>
      </c>
      <c r="L285" s="17" t="s">
        <v>80</v>
      </c>
      <c r="M285" s="17" t="s">
        <v>59</v>
      </c>
      <c r="N285" s="17" t="s">
        <v>42</v>
      </c>
      <c r="O285" s="17" t="s">
        <v>43</v>
      </c>
      <c r="P285" s="17" t="s">
        <v>30</v>
      </c>
      <c r="Q285" s="17" t="s">
        <v>66</v>
      </c>
      <c r="R285" s="17">
        <v>30963</v>
      </c>
      <c r="S285" s="17" t="s">
        <v>1017</v>
      </c>
      <c r="T285" s="17" t="s">
        <v>46</v>
      </c>
      <c r="U285" s="16">
        <f>datos_chargeback_2001_1!$V285/100</f>
        <v>309.63</v>
      </c>
      <c r="V285" s="17">
        <v>30963</v>
      </c>
      <c r="W285" s="16">
        <f>datos_chargeback_2001_1!$X285/100</f>
        <v>0</v>
      </c>
      <c r="X285" s="17">
        <v>0</v>
      </c>
      <c r="Y285" s="16">
        <f>datos_chargeback_2001_1!$Z285/100</f>
        <v>0</v>
      </c>
      <c r="Z285" s="17">
        <v>0</v>
      </c>
      <c r="AA285" s="17" t="s">
        <v>1018</v>
      </c>
      <c r="AB285" s="17" t="s">
        <v>48</v>
      </c>
      <c r="AC285" s="18">
        <v>45010</v>
      </c>
      <c r="AD285" s="16">
        <f>datos_chargeback_2001_1!$AE285/100</f>
        <v>673.19</v>
      </c>
      <c r="AE285" s="17">
        <v>67319</v>
      </c>
      <c r="AF285" s="17" t="s">
        <v>43</v>
      </c>
    </row>
    <row r="286" spans="1:32" x14ac:dyDescent="0.3">
      <c r="A286" s="34" t="s">
        <v>1020</v>
      </c>
      <c r="B286" s="3">
        <v>45011</v>
      </c>
      <c r="C286" s="3" t="str">
        <f>TEXT(Tabla10[[#This Row],[Fecha de transacción]],"DDDD")</f>
        <v>domingo</v>
      </c>
      <c r="D286" s="3">
        <v>45081</v>
      </c>
      <c r="E286" s="4">
        <f>datos_chargeback_2001_1!$D286-datos_chargeback_2001_1!$B286</f>
        <v>70</v>
      </c>
      <c r="F286" s="5">
        <f>datos_chargeback_2001_1!$G286/100</f>
        <v>37.630000000000003</v>
      </c>
      <c r="G286" s="6">
        <v>3763</v>
      </c>
      <c r="H286" s="5">
        <f t="shared" si="4"/>
        <v>0</v>
      </c>
      <c r="I286" s="5">
        <v>0.85</v>
      </c>
      <c r="J286" s="6" t="s">
        <v>24</v>
      </c>
      <c r="K286" s="6" t="s">
        <v>25</v>
      </c>
      <c r="L286" s="6" t="s">
        <v>109</v>
      </c>
      <c r="M286" s="6" t="s">
        <v>59</v>
      </c>
      <c r="N286" s="6" t="s">
        <v>42</v>
      </c>
      <c r="O286" s="6" t="s">
        <v>64</v>
      </c>
      <c r="P286" s="6" t="s">
        <v>54</v>
      </c>
      <c r="Q286" s="6" t="s">
        <v>55</v>
      </c>
      <c r="R286" s="6">
        <v>3763</v>
      </c>
      <c r="S286" s="6" t="s">
        <v>1021</v>
      </c>
      <c r="T286" s="6" t="s">
        <v>61</v>
      </c>
      <c r="U286" s="5">
        <f>datos_chargeback_2001_1!$V286/100</f>
        <v>0</v>
      </c>
      <c r="V286" s="6">
        <v>0</v>
      </c>
      <c r="W286" s="5">
        <f>datos_chargeback_2001_1!$X286/100</f>
        <v>37.630000000000003</v>
      </c>
      <c r="X286" s="6">
        <v>3763</v>
      </c>
      <c r="Y286" s="5">
        <f>datos_chargeback_2001_1!$Z286/100</f>
        <v>0</v>
      </c>
      <c r="Z286" s="6">
        <v>0</v>
      </c>
      <c r="AA286" s="6" t="s">
        <v>1022</v>
      </c>
      <c r="AB286" s="6" t="s">
        <v>48</v>
      </c>
      <c r="AC286" s="8">
        <v>45011</v>
      </c>
      <c r="AD286" s="5">
        <f>datos_chargeback_2001_1!$AE286/100</f>
        <v>557.05999999999995</v>
      </c>
      <c r="AE286" s="6">
        <v>55706</v>
      </c>
      <c r="AF286" s="6" t="s">
        <v>36</v>
      </c>
    </row>
    <row r="287" spans="1:32" x14ac:dyDescent="0.3">
      <c r="A287" s="36" t="s">
        <v>1023</v>
      </c>
      <c r="B287" s="14">
        <v>45012</v>
      </c>
      <c r="C287" s="14" t="str">
        <f>TEXT(Tabla10[[#This Row],[Fecha de transacción]],"DDDD")</f>
        <v>lunes</v>
      </c>
      <c r="D287" s="14">
        <v>45084</v>
      </c>
      <c r="E287" s="15">
        <f>datos_chargeback_2001_1!$D287-datos_chargeback_2001_1!$B287</f>
        <v>72</v>
      </c>
      <c r="F287" s="16">
        <f>datos_chargeback_2001_1!$G287/100</f>
        <v>538.12</v>
      </c>
      <c r="G287" s="17">
        <v>53812</v>
      </c>
      <c r="H287" s="16">
        <f t="shared" si="4"/>
        <v>0</v>
      </c>
      <c r="I287" s="16">
        <v>0.94</v>
      </c>
      <c r="J287" s="17" t="s">
        <v>24</v>
      </c>
      <c r="K287" s="17" t="s">
        <v>25</v>
      </c>
      <c r="L287" s="17" t="s">
        <v>74</v>
      </c>
      <c r="M287" s="17" t="s">
        <v>41</v>
      </c>
      <c r="N287" s="17" t="s">
        <v>42</v>
      </c>
      <c r="O287" s="17" t="s">
        <v>70</v>
      </c>
      <c r="P287" s="17" t="s">
        <v>30</v>
      </c>
      <c r="Q287" s="17" t="s">
        <v>31</v>
      </c>
      <c r="R287" s="17">
        <v>53812</v>
      </c>
      <c r="S287" s="17" t="s">
        <v>1024</v>
      </c>
      <c r="T287" s="17" t="s">
        <v>46</v>
      </c>
      <c r="U287" s="16">
        <f>datos_chargeback_2001_1!$V287/100</f>
        <v>538.12</v>
      </c>
      <c r="V287" s="17">
        <v>53812</v>
      </c>
      <c r="W287" s="16">
        <f>datos_chargeback_2001_1!$X287/100</f>
        <v>0</v>
      </c>
      <c r="X287" s="17">
        <v>0</v>
      </c>
      <c r="Y287" s="16">
        <f>datos_chargeback_2001_1!$Z287/100</f>
        <v>0</v>
      </c>
      <c r="Z287" s="17">
        <v>0</v>
      </c>
      <c r="AA287" s="17" t="s">
        <v>1025</v>
      </c>
      <c r="AB287" s="17" t="s">
        <v>35</v>
      </c>
      <c r="AC287" s="20" t="s">
        <v>35</v>
      </c>
      <c r="AD287" s="16">
        <f>datos_chargeback_2001_1!$AE287/100</f>
        <v>0</v>
      </c>
      <c r="AE287" s="17">
        <v>0</v>
      </c>
      <c r="AF287" s="17" t="s">
        <v>43</v>
      </c>
    </row>
    <row r="288" spans="1:32" x14ac:dyDescent="0.3">
      <c r="A288" s="34" t="s">
        <v>1026</v>
      </c>
      <c r="B288" s="3">
        <v>45013</v>
      </c>
      <c r="C288" s="3" t="str">
        <f>TEXT(Tabla10[[#This Row],[Fecha de transacción]],"DDDD")</f>
        <v>martes</v>
      </c>
      <c r="D288" s="3">
        <v>45074</v>
      </c>
      <c r="E288" s="4">
        <f>datos_chargeback_2001_1!$D288-datos_chargeback_2001_1!$B288</f>
        <v>61</v>
      </c>
      <c r="F288" s="5">
        <f>datos_chargeback_2001_1!$G288/100</f>
        <v>102.15</v>
      </c>
      <c r="G288" s="6">
        <v>10215</v>
      </c>
      <c r="H288" s="5">
        <f t="shared" si="4"/>
        <v>0</v>
      </c>
      <c r="I288" s="5">
        <v>0</v>
      </c>
      <c r="J288" s="6" t="s">
        <v>24</v>
      </c>
      <c r="K288" s="6" t="s">
        <v>25</v>
      </c>
      <c r="L288" s="6" t="s">
        <v>26</v>
      </c>
      <c r="M288" s="6" t="s">
        <v>85</v>
      </c>
      <c r="N288" s="6" t="s">
        <v>42</v>
      </c>
      <c r="O288" s="6" t="s">
        <v>70</v>
      </c>
      <c r="P288" s="6" t="s">
        <v>54</v>
      </c>
      <c r="Q288" s="6" t="s">
        <v>31</v>
      </c>
      <c r="R288" s="6">
        <v>10215</v>
      </c>
      <c r="S288" s="6" t="s">
        <v>1027</v>
      </c>
      <c r="T288" s="6" t="s">
        <v>116</v>
      </c>
      <c r="U288" s="5">
        <f>datos_chargeback_2001_1!$V288/100</f>
        <v>102.15</v>
      </c>
      <c r="V288" s="6">
        <v>10215</v>
      </c>
      <c r="W288" s="5">
        <f>datos_chargeback_2001_1!$X288/100</f>
        <v>0</v>
      </c>
      <c r="X288" s="6">
        <v>0</v>
      </c>
      <c r="Y288" s="5">
        <f>datos_chargeback_2001_1!$Z288/100</f>
        <v>0</v>
      </c>
      <c r="Z288" s="6">
        <v>0</v>
      </c>
      <c r="AA288" s="6" t="s">
        <v>1028</v>
      </c>
      <c r="AB288" s="6" t="s">
        <v>35</v>
      </c>
      <c r="AC288" s="7" t="s">
        <v>35</v>
      </c>
      <c r="AD288" s="5">
        <f>datos_chargeback_2001_1!$AE288/100</f>
        <v>0</v>
      </c>
      <c r="AE288" s="6">
        <v>0</v>
      </c>
      <c r="AF288" s="6" t="s">
        <v>43</v>
      </c>
    </row>
    <row r="289" spans="1:32" x14ac:dyDescent="0.3">
      <c r="A289" s="36" t="s">
        <v>1029</v>
      </c>
      <c r="B289" s="14">
        <v>45014</v>
      </c>
      <c r="C289" s="14" t="str">
        <f>TEXT(Tabla10[[#This Row],[Fecha de transacción]],"DDDD")</f>
        <v>miércoles</v>
      </c>
      <c r="D289" s="14">
        <v>45076</v>
      </c>
      <c r="E289" s="15">
        <f>datos_chargeback_2001_1!$D289-datos_chargeback_2001_1!$B289</f>
        <v>62</v>
      </c>
      <c r="F289" s="16">
        <f>datos_chargeback_2001_1!$G289/100</f>
        <v>83.14</v>
      </c>
      <c r="G289" s="17">
        <v>8314</v>
      </c>
      <c r="H289" s="16">
        <f t="shared" si="4"/>
        <v>0</v>
      </c>
      <c r="I289" s="16">
        <v>0</v>
      </c>
      <c r="J289" s="17" t="s">
        <v>24</v>
      </c>
      <c r="K289" s="17" t="s">
        <v>25</v>
      </c>
      <c r="L289" s="17" t="s">
        <v>40</v>
      </c>
      <c r="M289" s="17" t="s">
        <v>85</v>
      </c>
      <c r="N289" s="17" t="s">
        <v>42</v>
      </c>
      <c r="O289" s="17" t="s">
        <v>53</v>
      </c>
      <c r="P289" s="17" t="s">
        <v>30</v>
      </c>
      <c r="Q289" s="17" t="s">
        <v>55</v>
      </c>
      <c r="R289" s="17">
        <v>8314</v>
      </c>
      <c r="S289" s="17" t="s">
        <v>1030</v>
      </c>
      <c r="T289" s="17" t="s">
        <v>61</v>
      </c>
      <c r="U289" s="16">
        <f>datos_chargeback_2001_1!$V289/100</f>
        <v>0</v>
      </c>
      <c r="V289" s="17">
        <v>0</v>
      </c>
      <c r="W289" s="16">
        <f>datos_chargeback_2001_1!$X289/100</f>
        <v>83.14</v>
      </c>
      <c r="X289" s="17">
        <v>8314</v>
      </c>
      <c r="Y289" s="16">
        <f>datos_chargeback_2001_1!$Z289/100</f>
        <v>0</v>
      </c>
      <c r="Z289" s="17">
        <v>0</v>
      </c>
      <c r="AA289" s="17" t="s">
        <v>1031</v>
      </c>
      <c r="AB289" s="17" t="s">
        <v>35</v>
      </c>
      <c r="AC289" s="20" t="s">
        <v>35</v>
      </c>
      <c r="AD289" s="16">
        <f>datos_chargeback_2001_1!$AE289/100</f>
        <v>0</v>
      </c>
      <c r="AE289" s="17">
        <v>0</v>
      </c>
      <c r="AF289" s="17" t="s">
        <v>29</v>
      </c>
    </row>
    <row r="290" spans="1:32" x14ac:dyDescent="0.3">
      <c r="A290" s="34" t="s">
        <v>1032</v>
      </c>
      <c r="B290" s="3">
        <v>45015</v>
      </c>
      <c r="C290" s="3" t="str">
        <f>TEXT(Tabla10[[#This Row],[Fecha de transacción]],"DDDD")</f>
        <v>jueves</v>
      </c>
      <c r="D290" s="3">
        <v>45100</v>
      </c>
      <c r="E290" s="4">
        <f>datos_chargeback_2001_1!$D290-datos_chargeback_2001_1!$B290</f>
        <v>85</v>
      </c>
      <c r="F290" s="5">
        <f>datos_chargeback_2001_1!$G290/100</f>
        <v>52.42</v>
      </c>
      <c r="G290" s="6">
        <v>5242</v>
      </c>
      <c r="H290" s="5">
        <f t="shared" si="4"/>
        <v>0</v>
      </c>
      <c r="I290" s="5">
        <v>1.1399999999999999</v>
      </c>
      <c r="J290" s="6" t="s">
        <v>38</v>
      </c>
      <c r="K290" s="6" t="s">
        <v>25</v>
      </c>
      <c r="L290" s="6" t="s">
        <v>74</v>
      </c>
      <c r="M290" s="6" t="s">
        <v>27</v>
      </c>
      <c r="N290" s="6" t="s">
        <v>42</v>
      </c>
      <c r="O290" s="6" t="s">
        <v>114</v>
      </c>
      <c r="P290" s="6" t="s">
        <v>54</v>
      </c>
      <c r="Q290" s="6" t="s">
        <v>31</v>
      </c>
      <c r="R290" s="6">
        <v>5242</v>
      </c>
      <c r="S290" s="6" t="s">
        <v>1033</v>
      </c>
      <c r="T290" s="6" t="s">
        <v>61</v>
      </c>
      <c r="U290" s="5">
        <f>datos_chargeback_2001_1!$V290/100</f>
        <v>0</v>
      </c>
      <c r="V290" s="6">
        <v>0</v>
      </c>
      <c r="W290" s="5">
        <f>datos_chargeback_2001_1!$X290/100</f>
        <v>52.42</v>
      </c>
      <c r="X290" s="6">
        <v>5242</v>
      </c>
      <c r="Y290" s="5">
        <f>datos_chargeback_2001_1!$Z290/100</f>
        <v>0</v>
      </c>
      <c r="Z290" s="6">
        <v>0</v>
      </c>
      <c r="AA290" s="6" t="s">
        <v>1034</v>
      </c>
      <c r="AB290" s="6" t="s">
        <v>35</v>
      </c>
      <c r="AC290" s="7" t="s">
        <v>35</v>
      </c>
      <c r="AD290" s="5">
        <f>datos_chargeback_2001_1!$AE290/100</f>
        <v>0</v>
      </c>
      <c r="AE290" s="6">
        <v>0</v>
      </c>
      <c r="AF290" s="6" t="s">
        <v>29</v>
      </c>
    </row>
    <row r="291" spans="1:32" x14ac:dyDescent="0.3">
      <c r="A291" s="34" t="s">
        <v>1035</v>
      </c>
      <c r="B291" s="3">
        <v>45016</v>
      </c>
      <c r="C291" s="3" t="str">
        <f>TEXT(Tabla10[[#This Row],[Fecha de transacción]],"DDDD")</f>
        <v>viernes</v>
      </c>
      <c r="D291" s="3">
        <v>45083</v>
      </c>
      <c r="E291" s="4">
        <f>datos_chargeback_2001_1!$D291-datos_chargeback_2001_1!$B291</f>
        <v>67</v>
      </c>
      <c r="F291" s="5">
        <f>datos_chargeback_2001_1!$G291/100</f>
        <v>556.08000000000004</v>
      </c>
      <c r="G291" s="6">
        <v>55608</v>
      </c>
      <c r="H291" s="5">
        <f t="shared" si="4"/>
        <v>0</v>
      </c>
      <c r="I291" s="5">
        <v>0</v>
      </c>
      <c r="J291" s="6" t="s">
        <v>24</v>
      </c>
      <c r="K291" s="6" t="s">
        <v>25</v>
      </c>
      <c r="L291" s="6" t="s">
        <v>26</v>
      </c>
      <c r="M291" s="6" t="s">
        <v>93</v>
      </c>
      <c r="N291" s="6" t="s">
        <v>42</v>
      </c>
      <c r="O291" s="6" t="s">
        <v>70</v>
      </c>
      <c r="P291" s="6" t="s">
        <v>30</v>
      </c>
      <c r="Q291" s="6" t="s">
        <v>44</v>
      </c>
      <c r="R291" s="6">
        <v>55608</v>
      </c>
      <c r="S291" s="6" t="s">
        <v>1036</v>
      </c>
      <c r="T291" s="6" t="s">
        <v>116</v>
      </c>
      <c r="U291" s="5">
        <f>datos_chargeback_2001_1!$V291/100</f>
        <v>556.08000000000004</v>
      </c>
      <c r="V291" s="6">
        <v>55608</v>
      </c>
      <c r="W291" s="5">
        <f>datos_chargeback_2001_1!$X291/100</f>
        <v>0</v>
      </c>
      <c r="X291" s="6">
        <v>0</v>
      </c>
      <c r="Y291" s="5">
        <f>datos_chargeback_2001_1!$Z291/100</f>
        <v>0</v>
      </c>
      <c r="Z291" s="6">
        <v>0</v>
      </c>
      <c r="AA291" s="6" t="s">
        <v>1037</v>
      </c>
      <c r="AB291" s="6" t="s">
        <v>48</v>
      </c>
      <c r="AC291" s="8">
        <v>45016</v>
      </c>
      <c r="AD291" s="5">
        <f>datos_chargeback_2001_1!$AE291/100</f>
        <v>1.59</v>
      </c>
      <c r="AE291" s="6">
        <v>159</v>
      </c>
      <c r="AF291" s="6" t="s">
        <v>29</v>
      </c>
    </row>
    <row r="292" spans="1:32" x14ac:dyDescent="0.3">
      <c r="A292" s="35" t="s">
        <v>1039</v>
      </c>
      <c r="B292" s="9">
        <v>45017</v>
      </c>
      <c r="C292" s="9" t="str">
        <f>TEXT(Tabla10[[#This Row],[Fecha de transacción]],"DDDD")</f>
        <v>sábado</v>
      </c>
      <c r="D292" s="9">
        <v>45087</v>
      </c>
      <c r="E292" s="10">
        <f>datos_chargeback_2001_1!$D292-datos_chargeback_2001_1!$B292</f>
        <v>70</v>
      </c>
      <c r="F292" s="11">
        <f>datos_chargeback_2001_1!$G292/100</f>
        <v>90.69</v>
      </c>
      <c r="G292" s="12">
        <v>9069</v>
      </c>
      <c r="H292" s="11">
        <f t="shared" si="4"/>
        <v>0</v>
      </c>
      <c r="I292" s="11">
        <v>1.47</v>
      </c>
      <c r="J292" s="12" t="s">
        <v>24</v>
      </c>
      <c r="K292" s="12" t="s">
        <v>25</v>
      </c>
      <c r="L292" s="12" t="s">
        <v>109</v>
      </c>
      <c r="M292" s="12" t="s">
        <v>59</v>
      </c>
      <c r="N292" s="12" t="s">
        <v>42</v>
      </c>
      <c r="O292" s="12" t="s">
        <v>36</v>
      </c>
      <c r="P292" s="12" t="s">
        <v>54</v>
      </c>
      <c r="Q292" s="12" t="s">
        <v>31</v>
      </c>
      <c r="R292" s="12">
        <v>90690</v>
      </c>
      <c r="S292" s="12" t="s">
        <v>1040</v>
      </c>
      <c r="T292" s="12" t="s">
        <v>46</v>
      </c>
      <c r="U292" s="11">
        <f>datos_chargeback_2001_1!$V292/100</f>
        <v>906.9</v>
      </c>
      <c r="V292" s="12">
        <v>90690</v>
      </c>
      <c r="W292" s="11">
        <f>datos_chargeback_2001_1!$X292/100</f>
        <v>0</v>
      </c>
      <c r="X292" s="12">
        <v>0</v>
      </c>
      <c r="Y292" s="11">
        <f>datos_chargeback_2001_1!$Z292/100</f>
        <v>0</v>
      </c>
      <c r="Z292" s="12">
        <v>0</v>
      </c>
      <c r="AA292" s="12" t="s">
        <v>1041</v>
      </c>
      <c r="AB292" s="12" t="s">
        <v>48</v>
      </c>
      <c r="AC292" s="19">
        <v>45017</v>
      </c>
      <c r="AD292" s="11">
        <f>datos_chargeback_2001_1!$AE292/100</f>
        <v>61.1</v>
      </c>
      <c r="AE292" s="12">
        <v>6110</v>
      </c>
      <c r="AF292" s="12" t="s">
        <v>50</v>
      </c>
    </row>
    <row r="293" spans="1:32" x14ac:dyDescent="0.3">
      <c r="A293" s="36" t="s">
        <v>1042</v>
      </c>
      <c r="B293" s="14">
        <v>45018</v>
      </c>
      <c r="C293" s="14" t="str">
        <f>TEXT(Tabla10[[#This Row],[Fecha de transacción]],"DDDD")</f>
        <v>domingo</v>
      </c>
      <c r="D293" s="14">
        <v>45093</v>
      </c>
      <c r="E293" s="15">
        <f>datos_chargeback_2001_1!$D293-datos_chargeback_2001_1!$B293</f>
        <v>75</v>
      </c>
      <c r="F293" s="16">
        <f>datos_chargeback_2001_1!$G293/100</f>
        <v>561.22</v>
      </c>
      <c r="G293" s="17">
        <v>56122</v>
      </c>
      <c r="H293" s="16">
        <f t="shared" si="4"/>
        <v>0</v>
      </c>
      <c r="I293" s="16">
        <v>0</v>
      </c>
      <c r="J293" s="17" t="s">
        <v>38</v>
      </c>
      <c r="K293" s="17" t="s">
        <v>25</v>
      </c>
      <c r="L293" s="17" t="s">
        <v>40</v>
      </c>
      <c r="M293" s="17" t="s">
        <v>85</v>
      </c>
      <c r="N293" s="17" t="s">
        <v>42</v>
      </c>
      <c r="O293" s="17" t="s">
        <v>70</v>
      </c>
      <c r="P293" s="17" t="s">
        <v>54</v>
      </c>
      <c r="Q293" s="17" t="s">
        <v>66</v>
      </c>
      <c r="R293" s="17">
        <v>56122</v>
      </c>
      <c r="S293" s="17" t="s">
        <v>1043</v>
      </c>
      <c r="T293" s="17" t="s">
        <v>116</v>
      </c>
      <c r="U293" s="16">
        <f>datos_chargeback_2001_1!$V293/100</f>
        <v>561.22</v>
      </c>
      <c r="V293" s="17">
        <v>56122</v>
      </c>
      <c r="W293" s="16">
        <f>datos_chargeback_2001_1!$X293/100</f>
        <v>0</v>
      </c>
      <c r="X293" s="17">
        <v>0</v>
      </c>
      <c r="Y293" s="16">
        <f>datos_chargeback_2001_1!$Z293/100</f>
        <v>0</v>
      </c>
      <c r="Z293" s="17">
        <v>0</v>
      </c>
      <c r="AA293" s="17" t="s">
        <v>1044</v>
      </c>
      <c r="AB293" s="17" t="s">
        <v>35</v>
      </c>
      <c r="AC293" s="20" t="s">
        <v>35</v>
      </c>
      <c r="AD293" s="16">
        <f>datos_chargeback_2001_1!$AE293/100</f>
        <v>0</v>
      </c>
      <c r="AE293" s="17">
        <v>0</v>
      </c>
      <c r="AF293" s="17" t="s">
        <v>64</v>
      </c>
    </row>
    <row r="294" spans="1:32" x14ac:dyDescent="0.3">
      <c r="A294" s="35" t="s">
        <v>1045</v>
      </c>
      <c r="B294" s="9">
        <v>45019</v>
      </c>
      <c r="C294" s="9" t="str">
        <f>TEXT(Tabla10[[#This Row],[Fecha de transacción]],"DDDD")</f>
        <v>lunes</v>
      </c>
      <c r="D294" s="9">
        <v>45098</v>
      </c>
      <c r="E294" s="10">
        <f>datos_chargeback_2001_1!$D294-datos_chargeback_2001_1!$B294</f>
        <v>79</v>
      </c>
      <c r="F294" s="11">
        <f>datos_chargeback_2001_1!$G294/100</f>
        <v>793.86</v>
      </c>
      <c r="G294" s="12">
        <v>79386</v>
      </c>
      <c r="H294" s="11">
        <f t="shared" si="4"/>
        <v>0</v>
      </c>
      <c r="I294" s="11">
        <v>0.15</v>
      </c>
      <c r="J294" s="12" t="s">
        <v>24</v>
      </c>
      <c r="K294" s="12" t="s">
        <v>25</v>
      </c>
      <c r="L294" s="12" t="s">
        <v>80</v>
      </c>
      <c r="M294" s="12" t="s">
        <v>41</v>
      </c>
      <c r="N294" s="12" t="s">
        <v>42</v>
      </c>
      <c r="O294" s="12" t="s">
        <v>114</v>
      </c>
      <c r="P294" s="12" t="s">
        <v>54</v>
      </c>
      <c r="Q294" s="12" t="s">
        <v>31</v>
      </c>
      <c r="R294" s="12">
        <v>79386</v>
      </c>
      <c r="S294" s="12" t="s">
        <v>526</v>
      </c>
      <c r="T294" s="12" t="s">
        <v>46</v>
      </c>
      <c r="U294" s="11">
        <f>datos_chargeback_2001_1!$V294/100</f>
        <v>793.86</v>
      </c>
      <c r="V294" s="12">
        <v>79386</v>
      </c>
      <c r="W294" s="11">
        <f>datos_chargeback_2001_1!$X294/100</f>
        <v>0</v>
      </c>
      <c r="X294" s="12">
        <v>0</v>
      </c>
      <c r="Y294" s="11">
        <f>datos_chargeback_2001_1!$Z294/100</f>
        <v>0</v>
      </c>
      <c r="Z294" s="12">
        <v>0</v>
      </c>
      <c r="AA294" s="12" t="s">
        <v>1046</v>
      </c>
      <c r="AB294" s="12" t="s">
        <v>35</v>
      </c>
      <c r="AC294" s="13" t="s">
        <v>35</v>
      </c>
      <c r="AD294" s="11">
        <f>datos_chargeback_2001_1!$AE294/100</f>
        <v>0</v>
      </c>
      <c r="AE294" s="12">
        <v>0</v>
      </c>
      <c r="AF294" s="12" t="s">
        <v>50</v>
      </c>
    </row>
    <row r="295" spans="1:32" x14ac:dyDescent="0.3">
      <c r="A295" s="36" t="s">
        <v>1047</v>
      </c>
      <c r="B295" s="14">
        <v>45020</v>
      </c>
      <c r="C295" s="14" t="str">
        <f>TEXT(Tabla10[[#This Row],[Fecha de transacción]],"DDDD")</f>
        <v>martes</v>
      </c>
      <c r="D295" s="14">
        <v>45085</v>
      </c>
      <c r="E295" s="15">
        <f>datos_chargeback_2001_1!$D295-datos_chargeback_2001_1!$B295</f>
        <v>65</v>
      </c>
      <c r="F295" s="16">
        <f>datos_chargeback_2001_1!$G295/100</f>
        <v>738.49</v>
      </c>
      <c r="G295" s="17">
        <v>73849</v>
      </c>
      <c r="H295" s="16">
        <f t="shared" si="4"/>
        <v>0</v>
      </c>
      <c r="I295" s="16">
        <v>0.11</v>
      </c>
      <c r="J295" s="17" t="s">
        <v>38</v>
      </c>
      <c r="K295" s="17" t="s">
        <v>25</v>
      </c>
      <c r="L295" s="17" t="s">
        <v>119</v>
      </c>
      <c r="M295" s="17" t="s">
        <v>85</v>
      </c>
      <c r="N295" s="17" t="s">
        <v>42</v>
      </c>
      <c r="O295" s="17" t="s">
        <v>36</v>
      </c>
      <c r="P295" s="17" t="s">
        <v>30</v>
      </c>
      <c r="Q295" s="17" t="s">
        <v>44</v>
      </c>
      <c r="R295" s="17">
        <v>73849</v>
      </c>
      <c r="S295" s="17" t="s">
        <v>1048</v>
      </c>
      <c r="T295" s="17" t="s">
        <v>46</v>
      </c>
      <c r="U295" s="16">
        <f>datos_chargeback_2001_1!$V295/100</f>
        <v>738.49</v>
      </c>
      <c r="V295" s="17">
        <v>73849</v>
      </c>
      <c r="W295" s="16">
        <f>datos_chargeback_2001_1!$X295/100</f>
        <v>0</v>
      </c>
      <c r="X295" s="17">
        <v>0</v>
      </c>
      <c r="Y295" s="16">
        <f>datos_chargeback_2001_1!$Z295/100</f>
        <v>0</v>
      </c>
      <c r="Z295" s="17">
        <v>0</v>
      </c>
      <c r="AA295" s="17" t="s">
        <v>1049</v>
      </c>
      <c r="AB295" s="17" t="s">
        <v>35</v>
      </c>
      <c r="AC295" s="20" t="s">
        <v>35</v>
      </c>
      <c r="AD295" s="16">
        <f>datos_chargeback_2001_1!$AE295/100</f>
        <v>0</v>
      </c>
      <c r="AE295" s="17">
        <v>0</v>
      </c>
      <c r="AF295" s="17" t="s">
        <v>50</v>
      </c>
    </row>
    <row r="296" spans="1:32" x14ac:dyDescent="0.3">
      <c r="A296" s="34" t="s">
        <v>1050</v>
      </c>
      <c r="B296" s="3">
        <v>45021</v>
      </c>
      <c r="C296" s="3" t="str">
        <f>TEXT(Tabla10[[#This Row],[Fecha de transacción]],"DDDD")</f>
        <v>miércoles</v>
      </c>
      <c r="D296" s="3">
        <v>45085</v>
      </c>
      <c r="E296" s="4">
        <f>datos_chargeback_2001_1!$D296-datos_chargeback_2001_1!$B296</f>
        <v>64</v>
      </c>
      <c r="F296" s="5">
        <f>datos_chargeback_2001_1!$G296/100</f>
        <v>212.34</v>
      </c>
      <c r="G296" s="6">
        <v>21234</v>
      </c>
      <c r="H296" s="5">
        <f t="shared" si="4"/>
        <v>0</v>
      </c>
      <c r="I296" s="5">
        <v>0</v>
      </c>
      <c r="J296" s="6" t="s">
        <v>38</v>
      </c>
      <c r="K296" s="6" t="s">
        <v>25</v>
      </c>
      <c r="L296" s="6" t="s">
        <v>40</v>
      </c>
      <c r="M296" s="6" t="s">
        <v>52</v>
      </c>
      <c r="N296" s="6" t="s">
        <v>42</v>
      </c>
      <c r="O296" s="6" t="s">
        <v>64</v>
      </c>
      <c r="P296" s="6" t="s">
        <v>54</v>
      </c>
      <c r="Q296" s="6" t="s">
        <v>44</v>
      </c>
      <c r="R296" s="6">
        <v>21234</v>
      </c>
      <c r="S296" s="6" t="s">
        <v>1051</v>
      </c>
      <c r="T296" s="6" t="s">
        <v>46</v>
      </c>
      <c r="U296" s="5">
        <f>datos_chargeback_2001_1!$V296/100</f>
        <v>212.34</v>
      </c>
      <c r="V296" s="6">
        <v>21234</v>
      </c>
      <c r="W296" s="5">
        <f>datos_chargeback_2001_1!$X296/100</f>
        <v>0</v>
      </c>
      <c r="X296" s="6">
        <v>0</v>
      </c>
      <c r="Y296" s="5">
        <f>datos_chargeback_2001_1!$Z296/100</f>
        <v>0</v>
      </c>
      <c r="Z296" s="6">
        <v>0</v>
      </c>
      <c r="AA296" s="6" t="s">
        <v>1052</v>
      </c>
      <c r="AB296" s="6" t="s">
        <v>48</v>
      </c>
      <c r="AC296" s="8">
        <v>45021</v>
      </c>
      <c r="AD296" s="5">
        <f>datos_chargeback_2001_1!$AE296/100</f>
        <v>353.84</v>
      </c>
      <c r="AE296" s="6">
        <v>35384</v>
      </c>
      <c r="AF296" s="6" t="s">
        <v>43</v>
      </c>
    </row>
    <row r="297" spans="1:32" x14ac:dyDescent="0.3">
      <c r="A297" s="34" t="s">
        <v>1053</v>
      </c>
      <c r="B297" s="3">
        <v>45022</v>
      </c>
      <c r="C297" s="3" t="str">
        <f>TEXT(Tabla10[[#This Row],[Fecha de transacción]],"DDDD")</f>
        <v>jueves</v>
      </c>
      <c r="D297" s="3">
        <v>45082</v>
      </c>
      <c r="E297" s="4">
        <f>datos_chargeback_2001_1!$D297-datos_chargeback_2001_1!$B297</f>
        <v>60</v>
      </c>
      <c r="F297" s="5">
        <f>datos_chargeback_2001_1!$G297/100</f>
        <v>558.38</v>
      </c>
      <c r="G297" s="6">
        <v>55838</v>
      </c>
      <c r="H297" s="5">
        <f t="shared" si="4"/>
        <v>0</v>
      </c>
      <c r="I297" s="5">
        <v>1.24</v>
      </c>
      <c r="J297" s="6" t="s">
        <v>24</v>
      </c>
      <c r="K297" s="6" t="s">
        <v>25</v>
      </c>
      <c r="L297" s="6" t="s">
        <v>80</v>
      </c>
      <c r="M297" s="6" t="s">
        <v>85</v>
      </c>
      <c r="N297" s="6" t="s">
        <v>42</v>
      </c>
      <c r="O297" s="6" t="s">
        <v>64</v>
      </c>
      <c r="P297" s="6" t="s">
        <v>54</v>
      </c>
      <c r="Q297" s="6" t="s">
        <v>31</v>
      </c>
      <c r="R297" s="6">
        <v>55838</v>
      </c>
      <c r="S297" s="6" t="s">
        <v>1054</v>
      </c>
      <c r="T297" s="6" t="s">
        <v>46</v>
      </c>
      <c r="U297" s="5">
        <f>datos_chargeback_2001_1!$V297/100</f>
        <v>558.38</v>
      </c>
      <c r="V297" s="6">
        <v>55838</v>
      </c>
      <c r="W297" s="5">
        <f>datos_chargeback_2001_1!$X297/100</f>
        <v>0</v>
      </c>
      <c r="X297" s="6">
        <v>0</v>
      </c>
      <c r="Y297" s="5">
        <f>datos_chargeback_2001_1!$Z297/100</f>
        <v>0</v>
      </c>
      <c r="Z297" s="6">
        <v>0</v>
      </c>
      <c r="AA297" s="6" t="s">
        <v>1055</v>
      </c>
      <c r="AB297" s="6" t="s">
        <v>48</v>
      </c>
      <c r="AC297" s="8">
        <v>45022</v>
      </c>
      <c r="AD297" s="5">
        <f>datos_chargeback_2001_1!$AE297/100</f>
        <v>672.78</v>
      </c>
      <c r="AE297" s="6">
        <v>67278</v>
      </c>
      <c r="AF297" s="6" t="s">
        <v>53</v>
      </c>
    </row>
    <row r="298" spans="1:32" x14ac:dyDescent="0.3">
      <c r="A298" s="34" t="s">
        <v>1057</v>
      </c>
      <c r="B298" s="3">
        <v>45023</v>
      </c>
      <c r="C298" s="3" t="str">
        <f>TEXT(Tabla10[[#This Row],[Fecha de transacción]],"DDDD")</f>
        <v>viernes</v>
      </c>
      <c r="D298" s="3">
        <v>45095</v>
      </c>
      <c r="E298" s="4">
        <f>datos_chargeback_2001_1!$D298-datos_chargeback_2001_1!$B298</f>
        <v>72</v>
      </c>
      <c r="F298" s="5">
        <f>datos_chargeback_2001_1!$G298/100</f>
        <v>597.96</v>
      </c>
      <c r="G298" s="6">
        <v>59796</v>
      </c>
      <c r="H298" s="5">
        <f t="shared" si="4"/>
        <v>0</v>
      </c>
      <c r="I298" s="5">
        <v>1.03</v>
      </c>
      <c r="J298" s="6" t="s">
        <v>38</v>
      </c>
      <c r="K298" s="6" t="s">
        <v>25</v>
      </c>
      <c r="L298" s="6" t="s">
        <v>26</v>
      </c>
      <c r="M298" s="6" t="s">
        <v>59</v>
      </c>
      <c r="N298" s="6" t="s">
        <v>42</v>
      </c>
      <c r="O298" s="6" t="s">
        <v>50</v>
      </c>
      <c r="P298" s="6" t="s">
        <v>54</v>
      </c>
      <c r="Q298" s="6" t="s">
        <v>75</v>
      </c>
      <c r="R298" s="6">
        <v>59796</v>
      </c>
      <c r="S298" s="6" t="s">
        <v>1058</v>
      </c>
      <c r="T298" s="6" t="s">
        <v>61</v>
      </c>
      <c r="U298" s="5">
        <f>datos_chargeback_2001_1!$V298/100</f>
        <v>0</v>
      </c>
      <c r="V298" s="6">
        <v>0</v>
      </c>
      <c r="W298" s="5">
        <f>datos_chargeback_2001_1!$X298/100</f>
        <v>597.96</v>
      </c>
      <c r="X298" s="6">
        <v>59796</v>
      </c>
      <c r="Y298" s="5">
        <f>datos_chargeback_2001_1!$Z298/100</f>
        <v>0</v>
      </c>
      <c r="Z298" s="6">
        <v>0</v>
      </c>
      <c r="AA298" s="6" t="s">
        <v>1059</v>
      </c>
      <c r="AB298" s="6" t="s">
        <v>48</v>
      </c>
      <c r="AC298" s="8">
        <v>45023</v>
      </c>
      <c r="AD298" s="5">
        <f>datos_chargeback_2001_1!$AE298/100</f>
        <v>294.49</v>
      </c>
      <c r="AE298" s="6">
        <v>29449</v>
      </c>
      <c r="AF298" s="6" t="s">
        <v>64</v>
      </c>
    </row>
    <row r="299" spans="1:32" x14ac:dyDescent="0.3">
      <c r="A299" s="36" t="s">
        <v>1061</v>
      </c>
      <c r="B299" s="14">
        <v>45024</v>
      </c>
      <c r="C299" s="14" t="str">
        <f>TEXT(Tabla10[[#This Row],[Fecha de transacción]],"DDDD")</f>
        <v>sábado</v>
      </c>
      <c r="D299" s="14">
        <v>45094</v>
      </c>
      <c r="E299" s="15">
        <f>datos_chargeback_2001_1!$D299-datos_chargeback_2001_1!$B299</f>
        <v>70</v>
      </c>
      <c r="F299" s="16">
        <f>datos_chargeback_2001_1!$G299/100</f>
        <v>921.54</v>
      </c>
      <c r="G299" s="17">
        <v>92154</v>
      </c>
      <c r="H299" s="16">
        <f t="shared" si="4"/>
        <v>0</v>
      </c>
      <c r="I299" s="16">
        <v>0</v>
      </c>
      <c r="J299" s="17" t="s">
        <v>24</v>
      </c>
      <c r="K299" s="17" t="s">
        <v>25</v>
      </c>
      <c r="L299" s="17" t="s">
        <v>26</v>
      </c>
      <c r="M299" s="17" t="s">
        <v>41</v>
      </c>
      <c r="N299" s="17" t="s">
        <v>28</v>
      </c>
      <c r="O299" s="17" t="s">
        <v>64</v>
      </c>
      <c r="P299" s="17" t="s">
        <v>30</v>
      </c>
      <c r="Q299" s="17" t="s">
        <v>31</v>
      </c>
      <c r="R299" s="17">
        <v>92154</v>
      </c>
      <c r="S299" s="17" t="s">
        <v>1062</v>
      </c>
      <c r="T299" s="17" t="s">
        <v>33</v>
      </c>
      <c r="U299" s="16">
        <f>datos_chargeback_2001_1!$V299/100</f>
        <v>0</v>
      </c>
      <c r="V299" s="17">
        <v>0</v>
      </c>
      <c r="W299" s="16">
        <f>datos_chargeback_2001_1!$X299/100</f>
        <v>0</v>
      </c>
      <c r="X299" s="17">
        <v>0</v>
      </c>
      <c r="Y299" s="16">
        <f>datos_chargeback_2001_1!$Z299/100</f>
        <v>921.54</v>
      </c>
      <c r="Z299" s="17">
        <v>92154</v>
      </c>
      <c r="AA299" s="17" t="s">
        <v>1063</v>
      </c>
      <c r="AB299" s="17" t="s">
        <v>35</v>
      </c>
      <c r="AC299" s="20" t="s">
        <v>35</v>
      </c>
      <c r="AD299" s="16">
        <f>datos_chargeback_2001_1!$AE299/100</f>
        <v>0</v>
      </c>
      <c r="AE299" s="17">
        <v>0</v>
      </c>
      <c r="AF299" s="17" t="s">
        <v>50</v>
      </c>
    </row>
    <row r="300" spans="1:32" x14ac:dyDescent="0.3">
      <c r="A300" s="34" t="s">
        <v>1064</v>
      </c>
      <c r="B300" s="3">
        <v>45025</v>
      </c>
      <c r="C300" s="3" t="str">
        <f>TEXT(Tabla10[[#This Row],[Fecha de transacción]],"DDDD")</f>
        <v>domingo</v>
      </c>
      <c r="D300" s="3">
        <v>45105</v>
      </c>
      <c r="E300" s="4">
        <f>datos_chargeback_2001_1!$D300-datos_chargeback_2001_1!$B300</f>
        <v>80</v>
      </c>
      <c r="F300" s="5">
        <f>datos_chargeback_2001_1!$G300/100</f>
        <v>446.68</v>
      </c>
      <c r="G300" s="6">
        <v>44668</v>
      </c>
      <c r="H300" s="5">
        <f t="shared" si="4"/>
        <v>0</v>
      </c>
      <c r="I300" s="5">
        <v>0</v>
      </c>
      <c r="J300" s="6" t="s">
        <v>24</v>
      </c>
      <c r="K300" s="6" t="s">
        <v>25</v>
      </c>
      <c r="L300" s="6" t="s">
        <v>26</v>
      </c>
      <c r="M300" s="6" t="s">
        <v>52</v>
      </c>
      <c r="N300" s="6" t="s">
        <v>28</v>
      </c>
      <c r="O300" s="6" t="s">
        <v>70</v>
      </c>
      <c r="P300" s="6" t="s">
        <v>54</v>
      </c>
      <c r="Q300" s="6" t="s">
        <v>75</v>
      </c>
      <c r="R300" s="6">
        <v>44668</v>
      </c>
      <c r="S300" s="6" t="s">
        <v>1065</v>
      </c>
      <c r="T300" s="6" t="s">
        <v>33</v>
      </c>
      <c r="U300" s="5">
        <f>datos_chargeback_2001_1!$V300/100</f>
        <v>0</v>
      </c>
      <c r="V300" s="6">
        <v>0</v>
      </c>
      <c r="W300" s="5">
        <f>datos_chargeback_2001_1!$X300/100</f>
        <v>0</v>
      </c>
      <c r="X300" s="6">
        <v>0</v>
      </c>
      <c r="Y300" s="5">
        <f>datos_chargeback_2001_1!$Z300/100</f>
        <v>446.68</v>
      </c>
      <c r="Z300" s="6">
        <v>44668</v>
      </c>
      <c r="AA300" s="6" t="s">
        <v>1066</v>
      </c>
      <c r="AB300" s="6" t="s">
        <v>35</v>
      </c>
      <c r="AC300" s="7" t="s">
        <v>35</v>
      </c>
      <c r="AD300" s="5">
        <f>datos_chargeback_2001_1!$AE300/100</f>
        <v>0</v>
      </c>
      <c r="AE300" s="6">
        <v>0</v>
      </c>
      <c r="AF300" s="6" t="s">
        <v>53</v>
      </c>
    </row>
    <row r="301" spans="1:32" x14ac:dyDescent="0.3">
      <c r="A301" s="36" t="s">
        <v>1067</v>
      </c>
      <c r="B301" s="14">
        <v>45026</v>
      </c>
      <c r="C301" s="14" t="str">
        <f>TEXT(Tabla10[[#This Row],[Fecha de transacción]],"DDDD")</f>
        <v>lunes</v>
      </c>
      <c r="D301" s="14">
        <v>45111</v>
      </c>
      <c r="E301" s="15">
        <f>datos_chargeback_2001_1!$D301-datos_chargeback_2001_1!$B301</f>
        <v>85</v>
      </c>
      <c r="F301" s="16">
        <f>datos_chargeback_2001_1!$G301/100</f>
        <v>30.63</v>
      </c>
      <c r="G301" s="17">
        <v>3063</v>
      </c>
      <c r="H301" s="16">
        <f t="shared" si="4"/>
        <v>0</v>
      </c>
      <c r="I301" s="16">
        <v>0</v>
      </c>
      <c r="J301" s="17" t="s">
        <v>38</v>
      </c>
      <c r="K301" s="17" t="s">
        <v>25</v>
      </c>
      <c r="L301" s="17" t="s">
        <v>26</v>
      </c>
      <c r="M301" s="17" t="s">
        <v>52</v>
      </c>
      <c r="N301" s="17" t="s">
        <v>42</v>
      </c>
      <c r="O301" s="17" t="s">
        <v>50</v>
      </c>
      <c r="P301" s="17" t="s">
        <v>54</v>
      </c>
      <c r="Q301" s="17" t="s">
        <v>44</v>
      </c>
      <c r="R301" s="17">
        <v>3063</v>
      </c>
      <c r="S301" s="17" t="s">
        <v>1068</v>
      </c>
      <c r="T301" s="17" t="s">
        <v>61</v>
      </c>
      <c r="U301" s="16">
        <f>datos_chargeback_2001_1!$V301/100</f>
        <v>0</v>
      </c>
      <c r="V301" s="17">
        <v>0</v>
      </c>
      <c r="W301" s="16">
        <f>datos_chargeback_2001_1!$X301/100</f>
        <v>30.63</v>
      </c>
      <c r="X301" s="17">
        <v>3063</v>
      </c>
      <c r="Y301" s="16">
        <f>datos_chargeback_2001_1!$Z301/100</f>
        <v>0</v>
      </c>
      <c r="Z301" s="17">
        <v>0</v>
      </c>
      <c r="AA301" s="17" t="s">
        <v>1069</v>
      </c>
      <c r="AB301" s="17" t="s">
        <v>35</v>
      </c>
      <c r="AC301" s="20" t="s">
        <v>35</v>
      </c>
      <c r="AD301" s="16">
        <f>datos_chargeback_2001_1!$AE301/100</f>
        <v>0</v>
      </c>
      <c r="AE301" s="17">
        <v>0</v>
      </c>
      <c r="AF301" s="17" t="s">
        <v>43</v>
      </c>
    </row>
    <row r="302" spans="1:32" x14ac:dyDescent="0.3">
      <c r="A302" s="34" t="s">
        <v>1070</v>
      </c>
      <c r="B302" s="3">
        <v>45027</v>
      </c>
      <c r="C302" s="3" t="str">
        <f>TEXT(Tabla10[[#This Row],[Fecha de transacción]],"DDDD")</f>
        <v>martes</v>
      </c>
      <c r="D302" s="3">
        <v>45115</v>
      </c>
      <c r="E302" s="4">
        <f>datos_chargeback_2001_1!$D302-datos_chargeback_2001_1!$B302</f>
        <v>88</v>
      </c>
      <c r="F302" s="5">
        <f>datos_chargeback_2001_1!$G302/100</f>
        <v>684.17</v>
      </c>
      <c r="G302" s="6">
        <v>68417</v>
      </c>
      <c r="H302" s="5">
        <f t="shared" si="4"/>
        <v>0</v>
      </c>
      <c r="I302" s="5">
        <v>0</v>
      </c>
      <c r="J302" s="6" t="s">
        <v>24</v>
      </c>
      <c r="K302" s="6" t="s">
        <v>25</v>
      </c>
      <c r="L302" s="6" t="s">
        <v>109</v>
      </c>
      <c r="M302" s="6" t="s">
        <v>41</v>
      </c>
      <c r="N302" s="6" t="s">
        <v>28</v>
      </c>
      <c r="O302" s="6" t="s">
        <v>29</v>
      </c>
      <c r="P302" s="6" t="s">
        <v>30</v>
      </c>
      <c r="Q302" s="6" t="s">
        <v>31</v>
      </c>
      <c r="R302" s="6">
        <v>68417</v>
      </c>
      <c r="S302" s="6" t="s">
        <v>1071</v>
      </c>
      <c r="T302" s="6" t="s">
        <v>33</v>
      </c>
      <c r="U302" s="5">
        <f>datos_chargeback_2001_1!$V302/100</f>
        <v>0</v>
      </c>
      <c r="V302" s="6">
        <v>0</v>
      </c>
      <c r="W302" s="5">
        <f>datos_chargeback_2001_1!$X302/100</f>
        <v>0</v>
      </c>
      <c r="X302" s="6">
        <v>0</v>
      </c>
      <c r="Y302" s="5">
        <f>datos_chargeback_2001_1!$Z302/100</f>
        <v>684.17</v>
      </c>
      <c r="Z302" s="6">
        <v>68417</v>
      </c>
      <c r="AA302" s="6" t="s">
        <v>1072</v>
      </c>
      <c r="AB302" s="6" t="s">
        <v>48</v>
      </c>
      <c r="AC302" s="8">
        <v>45027</v>
      </c>
      <c r="AD302" s="5">
        <f>datos_chargeback_2001_1!$AE302/100</f>
        <v>430.07</v>
      </c>
      <c r="AE302" s="6">
        <v>43007</v>
      </c>
      <c r="AF302" s="6" t="s">
        <v>64</v>
      </c>
    </row>
    <row r="303" spans="1:32" x14ac:dyDescent="0.3">
      <c r="A303" s="36" t="s">
        <v>1074</v>
      </c>
      <c r="B303" s="14">
        <v>45028</v>
      </c>
      <c r="C303" s="14" t="str">
        <f>TEXT(Tabla10[[#This Row],[Fecha de transacción]],"DDDD")</f>
        <v>miércoles</v>
      </c>
      <c r="D303" s="14">
        <v>45116</v>
      </c>
      <c r="E303" s="15">
        <f>datos_chargeback_2001_1!$D303-datos_chargeback_2001_1!$B303</f>
        <v>88</v>
      </c>
      <c r="F303" s="16">
        <f>datos_chargeback_2001_1!$G303/100</f>
        <v>555.77</v>
      </c>
      <c r="G303" s="17">
        <v>55577</v>
      </c>
      <c r="H303" s="16">
        <f t="shared" si="4"/>
        <v>0</v>
      </c>
      <c r="I303" s="16">
        <v>0</v>
      </c>
      <c r="J303" s="17" t="s">
        <v>24</v>
      </c>
      <c r="K303" s="17" t="s">
        <v>25</v>
      </c>
      <c r="L303" s="17" t="s">
        <v>80</v>
      </c>
      <c r="M303" s="17" t="s">
        <v>27</v>
      </c>
      <c r="N303" s="17" t="s">
        <v>42</v>
      </c>
      <c r="O303" s="17" t="s">
        <v>53</v>
      </c>
      <c r="P303" s="17" t="s">
        <v>30</v>
      </c>
      <c r="Q303" s="17" t="s">
        <v>44</v>
      </c>
      <c r="R303" s="17">
        <v>55577</v>
      </c>
      <c r="S303" s="17" t="s">
        <v>1075</v>
      </c>
      <c r="T303" s="17" t="s">
        <v>61</v>
      </c>
      <c r="U303" s="16">
        <f>datos_chargeback_2001_1!$V303/100</f>
        <v>0</v>
      </c>
      <c r="V303" s="17">
        <v>0</v>
      </c>
      <c r="W303" s="16">
        <f>datos_chargeback_2001_1!$X303/100</f>
        <v>555.77</v>
      </c>
      <c r="X303" s="17">
        <v>55577</v>
      </c>
      <c r="Y303" s="16">
        <f>datos_chargeback_2001_1!$Z303/100</f>
        <v>0</v>
      </c>
      <c r="Z303" s="17">
        <v>0</v>
      </c>
      <c r="AA303" s="17" t="s">
        <v>1076</v>
      </c>
      <c r="AB303" s="17" t="s">
        <v>48</v>
      </c>
      <c r="AC303" s="18">
        <v>45028</v>
      </c>
      <c r="AD303" s="16">
        <f>datos_chargeback_2001_1!$AE303/100</f>
        <v>110.28</v>
      </c>
      <c r="AE303" s="17">
        <v>11028</v>
      </c>
      <c r="AF303" s="17" t="s">
        <v>64</v>
      </c>
    </row>
    <row r="304" spans="1:32" x14ac:dyDescent="0.3">
      <c r="A304" s="35" t="s">
        <v>1078</v>
      </c>
      <c r="B304" s="9">
        <v>45029</v>
      </c>
      <c r="C304" s="9" t="str">
        <f>TEXT(Tabla10[[#This Row],[Fecha de transacción]],"DDDD")</f>
        <v>jueves</v>
      </c>
      <c r="D304" s="9">
        <v>45119</v>
      </c>
      <c r="E304" s="10">
        <f>datos_chargeback_2001_1!$D304-datos_chargeback_2001_1!$B304</f>
        <v>90</v>
      </c>
      <c r="F304" s="11">
        <f>datos_chargeback_2001_1!$G304/100</f>
        <v>639.35</v>
      </c>
      <c r="G304" s="12">
        <v>63935</v>
      </c>
      <c r="H304" s="11">
        <f t="shared" si="4"/>
        <v>0</v>
      </c>
      <c r="I304" s="11">
        <v>0.93</v>
      </c>
      <c r="J304" s="12" t="s">
        <v>24</v>
      </c>
      <c r="K304" s="12" t="s">
        <v>25</v>
      </c>
      <c r="L304" s="12" t="s">
        <v>119</v>
      </c>
      <c r="M304" s="12" t="s">
        <v>59</v>
      </c>
      <c r="N304" s="12" t="s">
        <v>28</v>
      </c>
      <c r="O304" s="12" t="s">
        <v>70</v>
      </c>
      <c r="P304" s="12" t="s">
        <v>30</v>
      </c>
      <c r="Q304" s="12" t="s">
        <v>55</v>
      </c>
      <c r="R304" s="12">
        <v>63935</v>
      </c>
      <c r="S304" s="12" t="s">
        <v>1079</v>
      </c>
      <c r="T304" s="12" t="s">
        <v>33</v>
      </c>
      <c r="U304" s="11">
        <f>datos_chargeback_2001_1!$V304/100</f>
        <v>0</v>
      </c>
      <c r="V304" s="12">
        <v>0</v>
      </c>
      <c r="W304" s="11">
        <f>datos_chargeback_2001_1!$X304/100</f>
        <v>0</v>
      </c>
      <c r="X304" s="12">
        <v>0</v>
      </c>
      <c r="Y304" s="11">
        <f>datos_chargeback_2001_1!$Z304/100</f>
        <v>639.35</v>
      </c>
      <c r="Z304" s="12">
        <v>63935</v>
      </c>
      <c r="AA304" s="12" t="s">
        <v>1080</v>
      </c>
      <c r="AB304" s="12" t="s">
        <v>48</v>
      </c>
      <c r="AC304" s="19">
        <v>45029</v>
      </c>
      <c r="AD304" s="11">
        <f>datos_chargeback_2001_1!$AE304/100</f>
        <v>488.24</v>
      </c>
      <c r="AE304" s="12">
        <v>48824</v>
      </c>
      <c r="AF304" s="12" t="s">
        <v>36</v>
      </c>
    </row>
    <row r="305" spans="1:32" x14ac:dyDescent="0.3">
      <c r="A305" s="34" t="s">
        <v>1081</v>
      </c>
      <c r="B305" s="3">
        <v>45030</v>
      </c>
      <c r="C305" s="3" t="str">
        <f>TEXT(Tabla10[[#This Row],[Fecha de transacción]],"DDDD")</f>
        <v>viernes</v>
      </c>
      <c r="D305" s="3">
        <v>45091</v>
      </c>
      <c r="E305" s="4">
        <f>datos_chargeback_2001_1!$D305-datos_chargeback_2001_1!$B305</f>
        <v>61</v>
      </c>
      <c r="F305" s="5">
        <f>datos_chargeback_2001_1!$G305/100</f>
        <v>440.98</v>
      </c>
      <c r="G305" s="6">
        <v>44098</v>
      </c>
      <c r="H305" s="5">
        <f t="shared" si="4"/>
        <v>0</v>
      </c>
      <c r="I305" s="5">
        <v>0</v>
      </c>
      <c r="J305" s="6" t="s">
        <v>38</v>
      </c>
      <c r="K305" s="6" t="s">
        <v>25</v>
      </c>
      <c r="L305" s="6" t="s">
        <v>74</v>
      </c>
      <c r="M305" s="6" t="s">
        <v>93</v>
      </c>
      <c r="N305" s="6" t="s">
        <v>28</v>
      </c>
      <c r="O305" s="6" t="s">
        <v>64</v>
      </c>
      <c r="P305" s="6" t="s">
        <v>54</v>
      </c>
      <c r="Q305" s="6" t="s">
        <v>44</v>
      </c>
      <c r="R305" s="6">
        <v>44098</v>
      </c>
      <c r="S305" s="6" t="s">
        <v>140</v>
      </c>
      <c r="T305" s="6" t="s">
        <v>33</v>
      </c>
      <c r="U305" s="5">
        <f>datos_chargeback_2001_1!$V305/100</f>
        <v>0</v>
      </c>
      <c r="V305" s="6">
        <v>0</v>
      </c>
      <c r="W305" s="5">
        <f>datos_chargeback_2001_1!$X305/100</f>
        <v>0</v>
      </c>
      <c r="X305" s="6">
        <v>0</v>
      </c>
      <c r="Y305" s="5">
        <f>datos_chargeback_2001_1!$Z305/100</f>
        <v>440.98</v>
      </c>
      <c r="Z305" s="6">
        <v>44098</v>
      </c>
      <c r="AA305" s="6" t="s">
        <v>1082</v>
      </c>
      <c r="AB305" s="6" t="s">
        <v>35</v>
      </c>
      <c r="AC305" s="7" t="s">
        <v>35</v>
      </c>
      <c r="AD305" s="5">
        <f>datos_chargeback_2001_1!$AE305/100</f>
        <v>0</v>
      </c>
      <c r="AE305" s="6">
        <v>0</v>
      </c>
      <c r="AF305" s="6" t="s">
        <v>50</v>
      </c>
    </row>
    <row r="306" spans="1:32" x14ac:dyDescent="0.3">
      <c r="A306" s="34" t="s">
        <v>1083</v>
      </c>
      <c r="B306" s="3">
        <v>45031</v>
      </c>
      <c r="C306" s="3" t="str">
        <f>TEXT(Tabla10[[#This Row],[Fecha de transacción]],"DDDD")</f>
        <v>sábado</v>
      </c>
      <c r="D306" s="3">
        <v>45100</v>
      </c>
      <c r="E306" s="4">
        <f>datos_chargeback_2001_1!$D306-datos_chargeback_2001_1!$B306</f>
        <v>69</v>
      </c>
      <c r="F306" s="5">
        <f>datos_chargeback_2001_1!$G306/100</f>
        <v>765.85</v>
      </c>
      <c r="G306" s="6">
        <v>76585</v>
      </c>
      <c r="H306" s="5">
        <f t="shared" si="4"/>
        <v>0</v>
      </c>
      <c r="I306" s="5">
        <v>1.46</v>
      </c>
      <c r="J306" s="6" t="s">
        <v>24</v>
      </c>
      <c r="K306" s="6" t="s">
        <v>25</v>
      </c>
      <c r="L306" s="6" t="s">
        <v>26</v>
      </c>
      <c r="M306" s="6" t="s">
        <v>41</v>
      </c>
      <c r="N306" s="6" t="s">
        <v>42</v>
      </c>
      <c r="O306" s="6" t="s">
        <v>64</v>
      </c>
      <c r="P306" s="6" t="s">
        <v>30</v>
      </c>
      <c r="Q306" s="6" t="s">
        <v>66</v>
      </c>
      <c r="R306" s="6">
        <v>76585</v>
      </c>
      <c r="S306" s="6" t="s">
        <v>1084</v>
      </c>
      <c r="T306" s="6" t="s">
        <v>46</v>
      </c>
      <c r="U306" s="5">
        <f>datos_chargeback_2001_1!$V306/100</f>
        <v>765.85</v>
      </c>
      <c r="V306" s="6">
        <v>76585</v>
      </c>
      <c r="W306" s="5">
        <f>datos_chargeback_2001_1!$X306/100</f>
        <v>0</v>
      </c>
      <c r="X306" s="6">
        <v>0</v>
      </c>
      <c r="Y306" s="5">
        <f>datos_chargeback_2001_1!$Z306/100</f>
        <v>0</v>
      </c>
      <c r="Z306" s="6">
        <v>0</v>
      </c>
      <c r="AA306" s="6" t="s">
        <v>1085</v>
      </c>
      <c r="AB306" s="6" t="s">
        <v>48</v>
      </c>
      <c r="AC306" s="8">
        <v>45031</v>
      </c>
      <c r="AD306" s="5">
        <f>datos_chargeback_2001_1!$AE306/100</f>
        <v>740.76</v>
      </c>
      <c r="AE306" s="6">
        <v>74076</v>
      </c>
      <c r="AF306" s="6" t="s">
        <v>50</v>
      </c>
    </row>
    <row r="307" spans="1:32" x14ac:dyDescent="0.3">
      <c r="A307" s="34" t="s">
        <v>1086</v>
      </c>
      <c r="B307" s="3">
        <v>45032</v>
      </c>
      <c r="C307" s="3" t="str">
        <f>TEXT(Tabla10[[#This Row],[Fecha de transacción]],"DDDD")</f>
        <v>domingo</v>
      </c>
      <c r="D307" s="3">
        <v>45106</v>
      </c>
      <c r="E307" s="4">
        <f>datos_chargeback_2001_1!$D307-datos_chargeback_2001_1!$B307</f>
        <v>74</v>
      </c>
      <c r="F307" s="5">
        <f>datos_chargeback_2001_1!$G307/100</f>
        <v>669.67</v>
      </c>
      <c r="G307" s="6">
        <v>66967</v>
      </c>
      <c r="H307" s="5">
        <f t="shared" si="4"/>
        <v>0</v>
      </c>
      <c r="I307" s="5">
        <v>1.38</v>
      </c>
      <c r="J307" s="6" t="s">
        <v>24</v>
      </c>
      <c r="K307" s="6" t="s">
        <v>25</v>
      </c>
      <c r="L307" s="6" t="s">
        <v>80</v>
      </c>
      <c r="M307" s="6" t="s">
        <v>41</v>
      </c>
      <c r="N307" s="6" t="s">
        <v>42</v>
      </c>
      <c r="O307" s="6" t="s">
        <v>70</v>
      </c>
      <c r="P307" s="6" t="s">
        <v>54</v>
      </c>
      <c r="Q307" s="6" t="s">
        <v>44</v>
      </c>
      <c r="R307" s="6">
        <v>66967</v>
      </c>
      <c r="S307" s="6" t="s">
        <v>1087</v>
      </c>
      <c r="T307" s="6" t="s">
        <v>61</v>
      </c>
      <c r="U307" s="5">
        <f>datos_chargeback_2001_1!$V307/100</f>
        <v>0</v>
      </c>
      <c r="V307" s="6">
        <v>0</v>
      </c>
      <c r="W307" s="5">
        <f>datos_chargeback_2001_1!$X307/100</f>
        <v>669.67</v>
      </c>
      <c r="X307" s="6">
        <v>66967</v>
      </c>
      <c r="Y307" s="5">
        <f>datos_chargeback_2001_1!$Z307/100</f>
        <v>0</v>
      </c>
      <c r="Z307" s="6">
        <v>0</v>
      </c>
      <c r="AA307" s="6" t="s">
        <v>1088</v>
      </c>
      <c r="AB307" s="6" t="s">
        <v>48</v>
      </c>
      <c r="AC307" s="8">
        <v>45032</v>
      </c>
      <c r="AD307" s="5">
        <f>datos_chargeback_2001_1!$AE307/100</f>
        <v>15.13</v>
      </c>
      <c r="AE307" s="6">
        <v>1513</v>
      </c>
      <c r="AF307" s="6" t="s">
        <v>43</v>
      </c>
    </row>
    <row r="308" spans="1:32" x14ac:dyDescent="0.3">
      <c r="A308" s="35" t="s">
        <v>1089</v>
      </c>
      <c r="B308" s="9">
        <v>45033</v>
      </c>
      <c r="C308" s="9" t="str">
        <f>TEXT(Tabla10[[#This Row],[Fecha de transacción]],"DDDD")</f>
        <v>lunes</v>
      </c>
      <c r="D308" s="9">
        <v>45094</v>
      </c>
      <c r="E308" s="10">
        <f>datos_chargeback_2001_1!$D308-datos_chargeback_2001_1!$B308</f>
        <v>61</v>
      </c>
      <c r="F308" s="11">
        <f>datos_chargeback_2001_1!$G308/100</f>
        <v>308.02999999999997</v>
      </c>
      <c r="G308" s="12">
        <v>30803</v>
      </c>
      <c r="H308" s="11">
        <f t="shared" si="4"/>
        <v>0</v>
      </c>
      <c r="I308" s="11">
        <v>0</v>
      </c>
      <c r="J308" s="12" t="s">
        <v>38</v>
      </c>
      <c r="K308" s="12" t="s">
        <v>25</v>
      </c>
      <c r="L308" s="12" t="s">
        <v>40</v>
      </c>
      <c r="M308" s="12" t="s">
        <v>41</v>
      </c>
      <c r="N308" s="12" t="s">
        <v>42</v>
      </c>
      <c r="O308" s="12" t="s">
        <v>29</v>
      </c>
      <c r="P308" s="12" t="s">
        <v>30</v>
      </c>
      <c r="Q308" s="12" t="s">
        <v>44</v>
      </c>
      <c r="R308" s="12">
        <v>30803</v>
      </c>
      <c r="S308" s="12" t="s">
        <v>1090</v>
      </c>
      <c r="T308" s="12" t="s">
        <v>46</v>
      </c>
      <c r="U308" s="11">
        <f>datos_chargeback_2001_1!$V308/100</f>
        <v>308.02999999999997</v>
      </c>
      <c r="V308" s="12">
        <v>30803</v>
      </c>
      <c r="W308" s="11">
        <f>datos_chargeback_2001_1!$X308/100</f>
        <v>0</v>
      </c>
      <c r="X308" s="12">
        <v>0</v>
      </c>
      <c r="Y308" s="11">
        <f>datos_chargeback_2001_1!$Z308/100</f>
        <v>0</v>
      </c>
      <c r="Z308" s="12">
        <v>0</v>
      </c>
      <c r="AA308" s="12" t="s">
        <v>1091</v>
      </c>
      <c r="AB308" s="12" t="s">
        <v>35</v>
      </c>
      <c r="AC308" s="13" t="s">
        <v>35</v>
      </c>
      <c r="AD308" s="11">
        <f>datos_chargeback_2001_1!$AE308/100</f>
        <v>0</v>
      </c>
      <c r="AE308" s="12">
        <v>0</v>
      </c>
      <c r="AF308" s="12" t="s">
        <v>43</v>
      </c>
    </row>
    <row r="309" spans="1:32" x14ac:dyDescent="0.3">
      <c r="A309" s="36" t="s">
        <v>1092</v>
      </c>
      <c r="B309" s="14">
        <v>45034</v>
      </c>
      <c r="C309" s="14" t="str">
        <f>TEXT(Tabla10[[#This Row],[Fecha de transacción]],"DDDD")</f>
        <v>martes</v>
      </c>
      <c r="D309" s="14">
        <v>45119</v>
      </c>
      <c r="E309" s="15">
        <f>datos_chargeback_2001_1!$D309-datos_chargeback_2001_1!$B309</f>
        <v>85</v>
      </c>
      <c r="F309" s="16">
        <f>datos_chargeback_2001_1!$G309/100</f>
        <v>141.12</v>
      </c>
      <c r="G309" s="17">
        <v>14112</v>
      </c>
      <c r="H309" s="16">
        <f t="shared" si="4"/>
        <v>0</v>
      </c>
      <c r="I309" s="16">
        <v>1.1200000000000001</v>
      </c>
      <c r="J309" s="17" t="s">
        <v>38</v>
      </c>
      <c r="K309" s="17" t="s">
        <v>25</v>
      </c>
      <c r="L309" s="17" t="s">
        <v>119</v>
      </c>
      <c r="M309" s="17" t="s">
        <v>41</v>
      </c>
      <c r="N309" s="17" t="s">
        <v>42</v>
      </c>
      <c r="O309" s="17" t="s">
        <v>114</v>
      </c>
      <c r="P309" s="17" t="s">
        <v>54</v>
      </c>
      <c r="Q309" s="17" t="s">
        <v>44</v>
      </c>
      <c r="R309" s="17">
        <v>14112</v>
      </c>
      <c r="S309" s="17" t="s">
        <v>1093</v>
      </c>
      <c r="T309" s="17" t="s">
        <v>61</v>
      </c>
      <c r="U309" s="16">
        <f>datos_chargeback_2001_1!$V309/100</f>
        <v>0</v>
      </c>
      <c r="V309" s="17">
        <v>0</v>
      </c>
      <c r="W309" s="16">
        <f>datos_chargeback_2001_1!$X309/100</f>
        <v>141.12</v>
      </c>
      <c r="X309" s="17">
        <v>14112</v>
      </c>
      <c r="Y309" s="16">
        <f>datos_chargeback_2001_1!$Z309/100</f>
        <v>0</v>
      </c>
      <c r="Z309" s="17">
        <v>0</v>
      </c>
      <c r="AA309" s="17" t="s">
        <v>1094</v>
      </c>
      <c r="AB309" s="17" t="s">
        <v>35</v>
      </c>
      <c r="AC309" s="20" t="s">
        <v>35</v>
      </c>
      <c r="AD309" s="16">
        <f>datos_chargeback_2001_1!$AE309/100</f>
        <v>0</v>
      </c>
      <c r="AE309" s="17">
        <v>0</v>
      </c>
      <c r="AF309" s="17" t="s">
        <v>36</v>
      </c>
    </row>
    <row r="310" spans="1:32" x14ac:dyDescent="0.3">
      <c r="A310" s="34" t="s">
        <v>1095</v>
      </c>
      <c r="B310" s="3">
        <v>45035</v>
      </c>
      <c r="C310" s="3" t="str">
        <f>TEXT(Tabla10[[#This Row],[Fecha de transacción]],"DDDD")</f>
        <v>miércoles</v>
      </c>
      <c r="D310" s="3">
        <v>45102</v>
      </c>
      <c r="E310" s="4">
        <f>datos_chargeback_2001_1!$D310-datos_chargeback_2001_1!$B310</f>
        <v>67</v>
      </c>
      <c r="F310" s="5">
        <f>datos_chargeback_2001_1!$G310/100</f>
        <v>819.84</v>
      </c>
      <c r="G310" s="6">
        <v>81984</v>
      </c>
      <c r="H310" s="5">
        <f t="shared" si="4"/>
        <v>0</v>
      </c>
      <c r="I310" s="5">
        <v>0</v>
      </c>
      <c r="J310" s="6" t="s">
        <v>38</v>
      </c>
      <c r="K310" s="6" t="s">
        <v>25</v>
      </c>
      <c r="L310" s="6" t="s">
        <v>26</v>
      </c>
      <c r="M310" s="6" t="s">
        <v>52</v>
      </c>
      <c r="N310" s="6" t="s">
        <v>42</v>
      </c>
      <c r="O310" s="6" t="s">
        <v>53</v>
      </c>
      <c r="P310" s="6" t="s">
        <v>54</v>
      </c>
      <c r="Q310" s="6" t="s">
        <v>55</v>
      </c>
      <c r="R310" s="6">
        <v>81984</v>
      </c>
      <c r="S310" s="6" t="s">
        <v>1096</v>
      </c>
      <c r="T310" s="6" t="s">
        <v>116</v>
      </c>
      <c r="U310" s="5">
        <f>datos_chargeback_2001_1!$V310/100</f>
        <v>819.84</v>
      </c>
      <c r="V310" s="6">
        <v>81984</v>
      </c>
      <c r="W310" s="5">
        <f>datos_chargeback_2001_1!$X310/100</f>
        <v>0</v>
      </c>
      <c r="X310" s="6">
        <v>0</v>
      </c>
      <c r="Y310" s="5">
        <f>datos_chargeback_2001_1!$Z310/100</f>
        <v>0</v>
      </c>
      <c r="Z310" s="6">
        <v>0</v>
      </c>
      <c r="AA310" s="6" t="s">
        <v>1097</v>
      </c>
      <c r="AB310" s="6" t="s">
        <v>48</v>
      </c>
      <c r="AC310" s="8">
        <v>45035</v>
      </c>
      <c r="AD310" s="5">
        <f>datos_chargeback_2001_1!$AE310/100</f>
        <v>67.88</v>
      </c>
      <c r="AE310" s="6">
        <v>6788</v>
      </c>
      <c r="AF310" s="6" t="s">
        <v>43</v>
      </c>
    </row>
    <row r="311" spans="1:32" x14ac:dyDescent="0.3">
      <c r="A311" s="34" t="s">
        <v>1099</v>
      </c>
      <c r="B311" s="3">
        <v>45036</v>
      </c>
      <c r="C311" s="3" t="str">
        <f>TEXT(Tabla10[[#This Row],[Fecha de transacción]],"DDDD")</f>
        <v>jueves</v>
      </c>
      <c r="D311" s="3">
        <v>45119</v>
      </c>
      <c r="E311" s="4">
        <f>datos_chargeback_2001_1!$D311-datos_chargeback_2001_1!$B311</f>
        <v>83</v>
      </c>
      <c r="F311" s="5">
        <f>datos_chargeback_2001_1!$G311/100</f>
        <v>15.48</v>
      </c>
      <c r="G311" s="6">
        <v>1548</v>
      </c>
      <c r="H311" s="5">
        <f t="shared" si="4"/>
        <v>0</v>
      </c>
      <c r="I311" s="5">
        <v>1.36</v>
      </c>
      <c r="J311" s="6" t="s">
        <v>38</v>
      </c>
      <c r="K311" s="6" t="s">
        <v>25</v>
      </c>
      <c r="L311" s="6" t="s">
        <v>109</v>
      </c>
      <c r="M311" s="6" t="s">
        <v>93</v>
      </c>
      <c r="N311" s="6" t="s">
        <v>42</v>
      </c>
      <c r="O311" s="6" t="s">
        <v>70</v>
      </c>
      <c r="P311" s="6" t="s">
        <v>30</v>
      </c>
      <c r="Q311" s="6" t="s">
        <v>31</v>
      </c>
      <c r="R311" s="6">
        <v>15480</v>
      </c>
      <c r="S311" s="6" t="s">
        <v>1100</v>
      </c>
      <c r="T311" s="6" t="s">
        <v>116</v>
      </c>
      <c r="U311" s="5">
        <f>datos_chargeback_2001_1!$V311/100</f>
        <v>154.80000000000001</v>
      </c>
      <c r="V311" s="6">
        <v>15480</v>
      </c>
      <c r="W311" s="5">
        <f>datos_chargeback_2001_1!$X311/100</f>
        <v>0</v>
      </c>
      <c r="X311" s="6">
        <v>0</v>
      </c>
      <c r="Y311" s="5">
        <f>datos_chargeback_2001_1!$Z311/100</f>
        <v>0</v>
      </c>
      <c r="Z311" s="6">
        <v>0</v>
      </c>
      <c r="AA311" s="6" t="s">
        <v>1101</v>
      </c>
      <c r="AB311" s="6" t="s">
        <v>48</v>
      </c>
      <c r="AC311" s="8">
        <v>45036</v>
      </c>
      <c r="AD311" s="5">
        <f>datos_chargeback_2001_1!$AE311/100</f>
        <v>346.05</v>
      </c>
      <c r="AE311" s="6">
        <v>34605</v>
      </c>
      <c r="AF311" s="6" t="s">
        <v>53</v>
      </c>
    </row>
    <row r="312" spans="1:32" x14ac:dyDescent="0.3">
      <c r="A312" s="35" t="s">
        <v>1103</v>
      </c>
      <c r="B312" s="9">
        <v>45037</v>
      </c>
      <c r="C312" s="9" t="str">
        <f>TEXT(Tabla10[[#This Row],[Fecha de transacción]],"DDDD")</f>
        <v>viernes</v>
      </c>
      <c r="D312" s="9">
        <v>45127</v>
      </c>
      <c r="E312" s="10">
        <f>datos_chargeback_2001_1!$D312-datos_chargeback_2001_1!$B312</f>
        <v>90</v>
      </c>
      <c r="F312" s="11">
        <f>datos_chargeback_2001_1!$G312/100</f>
        <v>422.42</v>
      </c>
      <c r="G312" s="12">
        <v>42242</v>
      </c>
      <c r="H312" s="11">
        <f t="shared" si="4"/>
        <v>0</v>
      </c>
      <c r="I312" s="11">
        <v>0</v>
      </c>
      <c r="J312" s="12" t="s">
        <v>38</v>
      </c>
      <c r="K312" s="12" t="s">
        <v>25</v>
      </c>
      <c r="L312" s="12" t="s">
        <v>40</v>
      </c>
      <c r="M312" s="12" t="s">
        <v>85</v>
      </c>
      <c r="N312" s="12" t="s">
        <v>42</v>
      </c>
      <c r="O312" s="12" t="s">
        <v>114</v>
      </c>
      <c r="P312" s="12" t="s">
        <v>54</v>
      </c>
      <c r="Q312" s="12" t="s">
        <v>55</v>
      </c>
      <c r="R312" s="12">
        <v>42242</v>
      </c>
      <c r="S312" s="12" t="s">
        <v>1104</v>
      </c>
      <c r="T312" s="12" t="s">
        <v>61</v>
      </c>
      <c r="U312" s="11">
        <f>datos_chargeback_2001_1!$V312/100</f>
        <v>0</v>
      </c>
      <c r="V312" s="12">
        <v>0</v>
      </c>
      <c r="W312" s="11">
        <f>datos_chargeback_2001_1!$X312/100</f>
        <v>422.42</v>
      </c>
      <c r="X312" s="12">
        <v>42242</v>
      </c>
      <c r="Y312" s="11">
        <f>datos_chargeback_2001_1!$Z312/100</f>
        <v>0</v>
      </c>
      <c r="Z312" s="12">
        <v>0</v>
      </c>
      <c r="AA312" s="12" t="s">
        <v>1105</v>
      </c>
      <c r="AB312" s="12" t="s">
        <v>35</v>
      </c>
      <c r="AC312" s="13" t="s">
        <v>35</v>
      </c>
      <c r="AD312" s="11">
        <f>datos_chargeback_2001_1!$AE312/100</f>
        <v>0</v>
      </c>
      <c r="AE312" s="12">
        <v>0</v>
      </c>
      <c r="AF312" s="12" t="s">
        <v>36</v>
      </c>
    </row>
    <row r="313" spans="1:32" x14ac:dyDescent="0.3">
      <c r="A313" s="34" t="s">
        <v>1106</v>
      </c>
      <c r="B313" s="3">
        <v>45038</v>
      </c>
      <c r="C313" s="3" t="str">
        <f>TEXT(Tabla10[[#This Row],[Fecha de transacción]],"DDDD")</f>
        <v>sábado</v>
      </c>
      <c r="D313" s="3">
        <v>45101</v>
      </c>
      <c r="E313" s="4">
        <f>datos_chargeback_2001_1!$D313-datos_chargeback_2001_1!$B313</f>
        <v>63</v>
      </c>
      <c r="F313" s="5">
        <f>datos_chargeback_2001_1!$G313/100</f>
        <v>744.07</v>
      </c>
      <c r="G313" s="6">
        <v>74407</v>
      </c>
      <c r="H313" s="5">
        <f t="shared" si="4"/>
        <v>0</v>
      </c>
      <c r="I313" s="5">
        <v>1.43</v>
      </c>
      <c r="J313" s="6" t="s">
        <v>38</v>
      </c>
      <c r="K313" s="6" t="s">
        <v>25</v>
      </c>
      <c r="L313" s="6" t="s">
        <v>109</v>
      </c>
      <c r="M313" s="6" t="s">
        <v>41</v>
      </c>
      <c r="N313" s="6" t="s">
        <v>42</v>
      </c>
      <c r="O313" s="6" t="s">
        <v>53</v>
      </c>
      <c r="P313" s="6" t="s">
        <v>30</v>
      </c>
      <c r="Q313" s="6" t="s">
        <v>66</v>
      </c>
      <c r="R313" s="6">
        <v>74407</v>
      </c>
      <c r="S313" s="6" t="s">
        <v>665</v>
      </c>
      <c r="T313" s="6" t="s">
        <v>46</v>
      </c>
      <c r="U313" s="5">
        <f>datos_chargeback_2001_1!$V313/100</f>
        <v>744.07</v>
      </c>
      <c r="V313" s="6">
        <v>74407</v>
      </c>
      <c r="W313" s="5">
        <f>datos_chargeback_2001_1!$X313/100</f>
        <v>0</v>
      </c>
      <c r="X313" s="6">
        <v>0</v>
      </c>
      <c r="Y313" s="5">
        <f>datos_chargeback_2001_1!$Z313/100</f>
        <v>0</v>
      </c>
      <c r="Z313" s="6">
        <v>0</v>
      </c>
      <c r="AA313" s="6" t="s">
        <v>1107</v>
      </c>
      <c r="AB313" s="6" t="s">
        <v>48</v>
      </c>
      <c r="AC313" s="8">
        <v>45038</v>
      </c>
      <c r="AD313" s="5">
        <f>datos_chargeback_2001_1!$AE313/100</f>
        <v>617.21</v>
      </c>
      <c r="AE313" s="6">
        <v>61721</v>
      </c>
      <c r="AF313" s="6" t="s">
        <v>53</v>
      </c>
    </row>
    <row r="314" spans="1:32" x14ac:dyDescent="0.3">
      <c r="A314" s="34" t="s">
        <v>1108</v>
      </c>
      <c r="B314" s="3">
        <v>45039</v>
      </c>
      <c r="C314" s="3" t="str">
        <f>TEXT(Tabla10[[#This Row],[Fecha de transacción]],"DDDD")</f>
        <v>domingo</v>
      </c>
      <c r="D314" s="3">
        <v>45127</v>
      </c>
      <c r="E314" s="4">
        <f>datos_chargeback_2001_1!$D314-datos_chargeback_2001_1!$B314</f>
        <v>88</v>
      </c>
      <c r="F314" s="5">
        <f>datos_chargeback_2001_1!$G314/100</f>
        <v>940.97</v>
      </c>
      <c r="G314" s="6">
        <v>94097</v>
      </c>
      <c r="H314" s="5">
        <f t="shared" si="4"/>
        <v>0</v>
      </c>
      <c r="I314" s="5">
        <v>0</v>
      </c>
      <c r="J314" s="6" t="s">
        <v>38</v>
      </c>
      <c r="K314" s="6" t="s">
        <v>25</v>
      </c>
      <c r="L314" s="6" t="s">
        <v>74</v>
      </c>
      <c r="M314" s="6" t="s">
        <v>85</v>
      </c>
      <c r="N314" s="6" t="s">
        <v>42</v>
      </c>
      <c r="O314" s="6" t="s">
        <v>50</v>
      </c>
      <c r="P314" s="6" t="s">
        <v>30</v>
      </c>
      <c r="Q314" s="6" t="s">
        <v>55</v>
      </c>
      <c r="R314" s="6">
        <v>94097</v>
      </c>
      <c r="S314" s="6" t="s">
        <v>1109</v>
      </c>
      <c r="T314" s="6" t="s">
        <v>46</v>
      </c>
      <c r="U314" s="5">
        <f>datos_chargeback_2001_1!$V314/100</f>
        <v>940.97</v>
      </c>
      <c r="V314" s="6">
        <v>94097</v>
      </c>
      <c r="W314" s="5">
        <f>datos_chargeback_2001_1!$X314/100</f>
        <v>0</v>
      </c>
      <c r="X314" s="6">
        <v>0</v>
      </c>
      <c r="Y314" s="5">
        <f>datos_chargeback_2001_1!$Z314/100</f>
        <v>0</v>
      </c>
      <c r="Z314" s="6">
        <v>0</v>
      </c>
      <c r="AA314" s="6" t="s">
        <v>1110</v>
      </c>
      <c r="AB314" s="6" t="s">
        <v>35</v>
      </c>
      <c r="AC314" s="7" t="s">
        <v>35</v>
      </c>
      <c r="AD314" s="5">
        <f>datos_chargeback_2001_1!$AE314/100</f>
        <v>0</v>
      </c>
      <c r="AE314" s="6">
        <v>0</v>
      </c>
      <c r="AF314" s="6" t="s">
        <v>53</v>
      </c>
    </row>
    <row r="315" spans="1:32" x14ac:dyDescent="0.3">
      <c r="A315" s="34" t="s">
        <v>1111</v>
      </c>
      <c r="B315" s="3">
        <v>45040</v>
      </c>
      <c r="C315" s="3" t="str">
        <f>TEXT(Tabla10[[#This Row],[Fecha de transacción]],"DDDD")</f>
        <v>lunes</v>
      </c>
      <c r="D315" s="3">
        <v>45108</v>
      </c>
      <c r="E315" s="4">
        <f>datos_chargeback_2001_1!$D315-datos_chargeback_2001_1!$B315</f>
        <v>68</v>
      </c>
      <c r="F315" s="5">
        <f>datos_chargeback_2001_1!$G315/100</f>
        <v>122.84</v>
      </c>
      <c r="G315" s="6">
        <v>12284</v>
      </c>
      <c r="H315" s="5">
        <f t="shared" si="4"/>
        <v>0</v>
      </c>
      <c r="I315" s="5">
        <v>1.38</v>
      </c>
      <c r="J315" s="6" t="s">
        <v>24</v>
      </c>
      <c r="K315" s="6" t="s">
        <v>25</v>
      </c>
      <c r="L315" s="6" t="s">
        <v>40</v>
      </c>
      <c r="M315" s="6" t="s">
        <v>59</v>
      </c>
      <c r="N315" s="6" t="s">
        <v>42</v>
      </c>
      <c r="O315" s="6" t="s">
        <v>50</v>
      </c>
      <c r="P315" s="6" t="s">
        <v>30</v>
      </c>
      <c r="Q315" s="6" t="s">
        <v>31</v>
      </c>
      <c r="R315" s="6">
        <v>12284</v>
      </c>
      <c r="S315" s="6" t="s">
        <v>1112</v>
      </c>
      <c r="T315" s="6" t="s">
        <v>61</v>
      </c>
      <c r="U315" s="5">
        <f>datos_chargeback_2001_1!$V315/100</f>
        <v>0</v>
      </c>
      <c r="V315" s="6">
        <v>0</v>
      </c>
      <c r="W315" s="5">
        <f>datos_chargeback_2001_1!$X315/100</f>
        <v>122.84</v>
      </c>
      <c r="X315" s="6">
        <v>12284</v>
      </c>
      <c r="Y315" s="5">
        <f>datos_chargeback_2001_1!$Z315/100</f>
        <v>0</v>
      </c>
      <c r="Z315" s="6">
        <v>0</v>
      </c>
      <c r="AA315" s="6" t="s">
        <v>1113</v>
      </c>
      <c r="AB315" s="6" t="s">
        <v>48</v>
      </c>
      <c r="AC315" s="8">
        <v>45040</v>
      </c>
      <c r="AD315" s="5">
        <f>datos_chargeback_2001_1!$AE315/100</f>
        <v>128.19</v>
      </c>
      <c r="AE315" s="6">
        <v>12819</v>
      </c>
      <c r="AF315" s="6" t="s">
        <v>50</v>
      </c>
    </row>
    <row r="316" spans="1:32" x14ac:dyDescent="0.3">
      <c r="A316" s="35" t="s">
        <v>1114</v>
      </c>
      <c r="B316" s="9">
        <v>45041</v>
      </c>
      <c r="C316" s="9" t="str">
        <f>TEXT(Tabla10[[#This Row],[Fecha de transacción]],"DDDD")</f>
        <v>martes</v>
      </c>
      <c r="D316" s="9">
        <v>45116</v>
      </c>
      <c r="E316" s="10">
        <f>datos_chargeback_2001_1!$D316-datos_chargeback_2001_1!$B316</f>
        <v>75</v>
      </c>
      <c r="F316" s="11">
        <f>datos_chargeback_2001_1!$G316/100</f>
        <v>719.45</v>
      </c>
      <c r="G316" s="12">
        <v>71945</v>
      </c>
      <c r="H316" s="11">
        <f t="shared" si="4"/>
        <v>0</v>
      </c>
      <c r="I316" s="11">
        <v>0</v>
      </c>
      <c r="J316" s="12" t="s">
        <v>38</v>
      </c>
      <c r="K316" s="12" t="s">
        <v>25</v>
      </c>
      <c r="L316" s="12" t="s">
        <v>80</v>
      </c>
      <c r="M316" s="12" t="s">
        <v>59</v>
      </c>
      <c r="N316" s="12" t="s">
        <v>28</v>
      </c>
      <c r="O316" s="12" t="s">
        <v>43</v>
      </c>
      <c r="P316" s="12" t="s">
        <v>54</v>
      </c>
      <c r="Q316" s="12" t="s">
        <v>66</v>
      </c>
      <c r="R316" s="12">
        <v>71945</v>
      </c>
      <c r="S316" s="12" t="s">
        <v>1115</v>
      </c>
      <c r="T316" s="12" t="s">
        <v>33</v>
      </c>
      <c r="U316" s="11">
        <f>datos_chargeback_2001_1!$V316/100</f>
        <v>0</v>
      </c>
      <c r="V316" s="12">
        <v>0</v>
      </c>
      <c r="W316" s="11">
        <f>datos_chargeback_2001_1!$X316/100</f>
        <v>0</v>
      </c>
      <c r="X316" s="12">
        <v>0</v>
      </c>
      <c r="Y316" s="11">
        <f>datos_chargeback_2001_1!$Z316/100</f>
        <v>719.45</v>
      </c>
      <c r="Z316" s="12">
        <v>71945</v>
      </c>
      <c r="AA316" s="12" t="s">
        <v>1116</v>
      </c>
      <c r="AB316" s="12" t="s">
        <v>48</v>
      </c>
      <c r="AC316" s="19">
        <v>45041</v>
      </c>
      <c r="AD316" s="11">
        <f>datos_chargeback_2001_1!$AE316/100</f>
        <v>189.44</v>
      </c>
      <c r="AE316" s="12">
        <v>18944</v>
      </c>
      <c r="AF316" s="12" t="s">
        <v>53</v>
      </c>
    </row>
    <row r="317" spans="1:32" x14ac:dyDescent="0.3">
      <c r="A317" s="34" t="s">
        <v>1117</v>
      </c>
      <c r="B317" s="3">
        <v>45042</v>
      </c>
      <c r="C317" s="3" t="str">
        <f>TEXT(Tabla10[[#This Row],[Fecha de transacción]],"DDDD")</f>
        <v>miércoles</v>
      </c>
      <c r="D317" s="3">
        <v>45132</v>
      </c>
      <c r="E317" s="4">
        <f>datos_chargeback_2001_1!$D317-datos_chargeback_2001_1!$B317</f>
        <v>90</v>
      </c>
      <c r="F317" s="5">
        <f>datos_chargeback_2001_1!$G317/100</f>
        <v>616.54999999999995</v>
      </c>
      <c r="G317" s="6">
        <v>61655</v>
      </c>
      <c r="H317" s="5">
        <f t="shared" si="4"/>
        <v>0</v>
      </c>
      <c r="I317" s="5">
        <v>0.89</v>
      </c>
      <c r="J317" s="6" t="s">
        <v>38</v>
      </c>
      <c r="K317" s="6" t="s">
        <v>25</v>
      </c>
      <c r="L317" s="6" t="s">
        <v>40</v>
      </c>
      <c r="M317" s="6" t="s">
        <v>93</v>
      </c>
      <c r="N317" s="6" t="s">
        <v>42</v>
      </c>
      <c r="O317" s="6" t="s">
        <v>29</v>
      </c>
      <c r="P317" s="6" t="s">
        <v>30</v>
      </c>
      <c r="Q317" s="6" t="s">
        <v>75</v>
      </c>
      <c r="R317" s="6">
        <v>61655</v>
      </c>
      <c r="S317" s="6" t="s">
        <v>1118</v>
      </c>
      <c r="T317" s="6" t="s">
        <v>61</v>
      </c>
      <c r="U317" s="5">
        <f>datos_chargeback_2001_1!$V317/100</f>
        <v>0</v>
      </c>
      <c r="V317" s="6">
        <v>0</v>
      </c>
      <c r="W317" s="5">
        <f>datos_chargeback_2001_1!$X317/100</f>
        <v>616.54999999999995</v>
      </c>
      <c r="X317" s="6">
        <v>61655</v>
      </c>
      <c r="Y317" s="5">
        <f>datos_chargeback_2001_1!$Z317/100</f>
        <v>0</v>
      </c>
      <c r="Z317" s="6">
        <v>0</v>
      </c>
      <c r="AA317" s="6" t="s">
        <v>1119</v>
      </c>
      <c r="AB317" s="6" t="s">
        <v>48</v>
      </c>
      <c r="AC317" s="8">
        <v>45042</v>
      </c>
      <c r="AD317" s="5">
        <f>datos_chargeback_2001_1!$AE317/100</f>
        <v>38.909999999999997</v>
      </c>
      <c r="AE317" s="6">
        <v>3891</v>
      </c>
      <c r="AF317" s="6" t="s">
        <v>43</v>
      </c>
    </row>
    <row r="318" spans="1:32" x14ac:dyDescent="0.3">
      <c r="A318" s="34" t="s">
        <v>1120</v>
      </c>
      <c r="B318" s="3">
        <v>45043</v>
      </c>
      <c r="C318" s="3" t="str">
        <f>TEXT(Tabla10[[#This Row],[Fecha de transacción]],"DDDD")</f>
        <v>jueves</v>
      </c>
      <c r="D318" s="3">
        <v>45133</v>
      </c>
      <c r="E318" s="4">
        <f>datos_chargeback_2001_1!$D318-datos_chargeback_2001_1!$B318</f>
        <v>90</v>
      </c>
      <c r="F318" s="5">
        <f>datos_chargeback_2001_1!$G318/100</f>
        <v>126.24</v>
      </c>
      <c r="G318" s="6">
        <v>12624</v>
      </c>
      <c r="H318" s="5">
        <f t="shared" si="4"/>
        <v>0</v>
      </c>
      <c r="I318" s="5">
        <v>0</v>
      </c>
      <c r="J318" s="6" t="s">
        <v>38</v>
      </c>
      <c r="K318" s="6" t="s">
        <v>25</v>
      </c>
      <c r="L318" s="6" t="s">
        <v>119</v>
      </c>
      <c r="M318" s="6" t="s">
        <v>93</v>
      </c>
      <c r="N318" s="6" t="s">
        <v>42</v>
      </c>
      <c r="O318" s="6" t="s">
        <v>36</v>
      </c>
      <c r="P318" s="6" t="s">
        <v>54</v>
      </c>
      <c r="Q318" s="6" t="s">
        <v>55</v>
      </c>
      <c r="R318" s="6">
        <v>12624</v>
      </c>
      <c r="S318" s="6" t="s">
        <v>1121</v>
      </c>
      <c r="T318" s="6" t="s">
        <v>46</v>
      </c>
      <c r="U318" s="5">
        <f>datos_chargeback_2001_1!$V318/100</f>
        <v>126.24</v>
      </c>
      <c r="V318" s="6">
        <v>12624</v>
      </c>
      <c r="W318" s="5">
        <f>datos_chargeback_2001_1!$X318/100</f>
        <v>0</v>
      </c>
      <c r="X318" s="6">
        <v>0</v>
      </c>
      <c r="Y318" s="5">
        <f>datos_chargeback_2001_1!$Z318/100</f>
        <v>0</v>
      </c>
      <c r="Z318" s="6">
        <v>0</v>
      </c>
      <c r="AA318" s="6" t="s">
        <v>1122</v>
      </c>
      <c r="AB318" s="6" t="s">
        <v>35</v>
      </c>
      <c r="AC318" s="7" t="s">
        <v>35</v>
      </c>
      <c r="AD318" s="5">
        <f>datos_chargeback_2001_1!$AE318/100</f>
        <v>0</v>
      </c>
      <c r="AE318" s="6">
        <v>0</v>
      </c>
      <c r="AF318" s="6" t="s">
        <v>36</v>
      </c>
    </row>
    <row r="319" spans="1:32" x14ac:dyDescent="0.3">
      <c r="A319" s="34" t="s">
        <v>1123</v>
      </c>
      <c r="B319" s="3">
        <v>45044</v>
      </c>
      <c r="C319" s="3" t="str">
        <f>TEXT(Tabla10[[#This Row],[Fecha de transacción]],"DDDD")</f>
        <v>viernes</v>
      </c>
      <c r="D319" s="3">
        <v>45128</v>
      </c>
      <c r="E319" s="4">
        <f>datos_chargeback_2001_1!$D319-datos_chargeback_2001_1!$B319</f>
        <v>84</v>
      </c>
      <c r="F319" s="5">
        <f>datos_chargeback_2001_1!$G319/100</f>
        <v>546.55999999999995</v>
      </c>
      <c r="G319" s="6">
        <v>54656</v>
      </c>
      <c r="H319" s="5">
        <f t="shared" si="4"/>
        <v>0</v>
      </c>
      <c r="I319" s="5">
        <v>0.89</v>
      </c>
      <c r="J319" s="6" t="s">
        <v>38</v>
      </c>
      <c r="K319" s="6" t="s">
        <v>25</v>
      </c>
      <c r="L319" s="6" t="s">
        <v>80</v>
      </c>
      <c r="M319" s="6" t="s">
        <v>41</v>
      </c>
      <c r="N319" s="6" t="s">
        <v>28</v>
      </c>
      <c r="O319" s="6" t="s">
        <v>50</v>
      </c>
      <c r="P319" s="6" t="s">
        <v>30</v>
      </c>
      <c r="Q319" s="6" t="s">
        <v>75</v>
      </c>
      <c r="R319" s="6">
        <v>54656</v>
      </c>
      <c r="S319" s="6" t="s">
        <v>1124</v>
      </c>
      <c r="T319" s="6" t="s">
        <v>33</v>
      </c>
      <c r="U319" s="5">
        <f>datos_chargeback_2001_1!$V319/100</f>
        <v>0</v>
      </c>
      <c r="V319" s="6">
        <v>0</v>
      </c>
      <c r="W319" s="5">
        <f>datos_chargeback_2001_1!$X319/100</f>
        <v>0</v>
      </c>
      <c r="X319" s="6">
        <v>0</v>
      </c>
      <c r="Y319" s="5">
        <f>datos_chargeback_2001_1!$Z319/100</f>
        <v>546.55999999999995</v>
      </c>
      <c r="Z319" s="6">
        <v>54656</v>
      </c>
      <c r="AA319" s="6" t="s">
        <v>1125</v>
      </c>
      <c r="AB319" s="6" t="s">
        <v>48</v>
      </c>
      <c r="AC319" s="8">
        <v>45044</v>
      </c>
      <c r="AD319" s="5">
        <f>datos_chargeback_2001_1!$AE319/100</f>
        <v>895.93</v>
      </c>
      <c r="AE319" s="6">
        <v>89593</v>
      </c>
      <c r="AF319" s="6" t="s">
        <v>64</v>
      </c>
    </row>
    <row r="320" spans="1:32" x14ac:dyDescent="0.3">
      <c r="A320" s="35" t="s">
        <v>1127</v>
      </c>
      <c r="B320" s="9">
        <v>45045</v>
      </c>
      <c r="C320" s="9" t="str">
        <f>TEXT(Tabla10[[#This Row],[Fecha de transacción]],"DDDD")</f>
        <v>sábado</v>
      </c>
      <c r="D320" s="9">
        <v>45118</v>
      </c>
      <c r="E320" s="10">
        <f>datos_chargeback_2001_1!$D320-datos_chargeback_2001_1!$B320</f>
        <v>73</v>
      </c>
      <c r="F320" s="11">
        <f>datos_chargeback_2001_1!$G320/100</f>
        <v>484.58</v>
      </c>
      <c r="G320" s="12">
        <v>48458</v>
      </c>
      <c r="H320" s="11">
        <f t="shared" si="4"/>
        <v>0</v>
      </c>
      <c r="I320" s="11">
        <v>0</v>
      </c>
      <c r="J320" s="12" t="s">
        <v>24</v>
      </c>
      <c r="K320" s="12" t="s">
        <v>25</v>
      </c>
      <c r="L320" s="12" t="s">
        <v>80</v>
      </c>
      <c r="M320" s="12" t="s">
        <v>85</v>
      </c>
      <c r="N320" s="12" t="s">
        <v>28</v>
      </c>
      <c r="O320" s="12" t="s">
        <v>29</v>
      </c>
      <c r="P320" s="12" t="s">
        <v>54</v>
      </c>
      <c r="Q320" s="12" t="s">
        <v>66</v>
      </c>
      <c r="R320" s="12">
        <v>48458</v>
      </c>
      <c r="S320" s="12" t="s">
        <v>1128</v>
      </c>
      <c r="T320" s="12" t="s">
        <v>33</v>
      </c>
      <c r="U320" s="11">
        <f>datos_chargeback_2001_1!$V320/100</f>
        <v>0</v>
      </c>
      <c r="V320" s="12">
        <v>0</v>
      </c>
      <c r="W320" s="11">
        <f>datos_chargeback_2001_1!$X320/100</f>
        <v>0</v>
      </c>
      <c r="X320" s="12">
        <v>0</v>
      </c>
      <c r="Y320" s="11">
        <f>datos_chargeback_2001_1!$Z320/100</f>
        <v>484.58</v>
      </c>
      <c r="Z320" s="12">
        <v>48458</v>
      </c>
      <c r="AA320" s="12" t="s">
        <v>1129</v>
      </c>
      <c r="AB320" s="12" t="s">
        <v>35</v>
      </c>
      <c r="AC320" s="13" t="s">
        <v>35</v>
      </c>
      <c r="AD320" s="11">
        <f>datos_chargeback_2001_1!$AE320/100</f>
        <v>0</v>
      </c>
      <c r="AE320" s="12">
        <v>0</v>
      </c>
      <c r="AF320" s="12" t="s">
        <v>64</v>
      </c>
    </row>
    <row r="321" spans="1:32" x14ac:dyDescent="0.3">
      <c r="A321" s="36" t="s">
        <v>1130</v>
      </c>
      <c r="B321" s="14">
        <v>45046</v>
      </c>
      <c r="C321" s="14" t="str">
        <f>TEXT(Tabla10[[#This Row],[Fecha de transacción]],"DDDD")</f>
        <v>domingo</v>
      </c>
      <c r="D321" s="14">
        <v>45110</v>
      </c>
      <c r="E321" s="15">
        <f>datos_chargeback_2001_1!$D321-datos_chargeback_2001_1!$B321</f>
        <v>64</v>
      </c>
      <c r="F321" s="16">
        <f>datos_chargeback_2001_1!$G321/100</f>
        <v>739.93</v>
      </c>
      <c r="G321" s="17">
        <v>73993</v>
      </c>
      <c r="H321" s="16">
        <f t="shared" si="4"/>
        <v>0</v>
      </c>
      <c r="I321" s="16">
        <v>1.47</v>
      </c>
      <c r="J321" s="17" t="s">
        <v>24</v>
      </c>
      <c r="K321" s="17" t="s">
        <v>25</v>
      </c>
      <c r="L321" s="17" t="s">
        <v>74</v>
      </c>
      <c r="M321" s="17" t="s">
        <v>52</v>
      </c>
      <c r="N321" s="17" t="s">
        <v>28</v>
      </c>
      <c r="O321" s="17" t="s">
        <v>50</v>
      </c>
      <c r="P321" s="17" t="s">
        <v>30</v>
      </c>
      <c r="Q321" s="17" t="s">
        <v>75</v>
      </c>
      <c r="R321" s="17">
        <v>73993</v>
      </c>
      <c r="S321" s="17" t="s">
        <v>897</v>
      </c>
      <c r="T321" s="17" t="s">
        <v>33</v>
      </c>
      <c r="U321" s="16">
        <f>datos_chargeback_2001_1!$V321/100</f>
        <v>0</v>
      </c>
      <c r="V321" s="17">
        <v>0</v>
      </c>
      <c r="W321" s="16">
        <f>datos_chargeback_2001_1!$X321/100</f>
        <v>0</v>
      </c>
      <c r="X321" s="17">
        <v>0</v>
      </c>
      <c r="Y321" s="16">
        <f>datos_chargeback_2001_1!$Z321/100</f>
        <v>739.93</v>
      </c>
      <c r="Z321" s="17">
        <v>73993</v>
      </c>
      <c r="AA321" s="17" t="s">
        <v>1131</v>
      </c>
      <c r="AB321" s="17" t="s">
        <v>48</v>
      </c>
      <c r="AC321" s="18">
        <v>45046</v>
      </c>
      <c r="AD321" s="16">
        <f>datos_chargeback_2001_1!$AE321/100</f>
        <v>979.98</v>
      </c>
      <c r="AE321" s="17">
        <v>97998</v>
      </c>
      <c r="AF321" s="17" t="s">
        <v>64</v>
      </c>
    </row>
    <row r="322" spans="1:32" x14ac:dyDescent="0.3">
      <c r="A322" s="34" t="s">
        <v>1132</v>
      </c>
      <c r="B322" s="3">
        <v>45047</v>
      </c>
      <c r="C322" s="3" t="str">
        <f>TEXT(Tabla10[[#This Row],[Fecha de transacción]],"DDDD")</f>
        <v>lunes</v>
      </c>
      <c r="D322" s="3">
        <v>45120</v>
      </c>
      <c r="E322" s="4">
        <f>datos_chargeback_2001_1!$D322-datos_chargeback_2001_1!$B322</f>
        <v>73</v>
      </c>
      <c r="F322" s="5">
        <f>datos_chargeback_2001_1!$G322/100</f>
        <v>389.08</v>
      </c>
      <c r="G322" s="6">
        <v>38908</v>
      </c>
      <c r="H322" s="5">
        <f t="shared" ref="H322:H385" si="5">IF(COUNTIF($A$2:$A$1373,A322)=1,0,IF(F322=_xlfn.AGGREGATE(14,6,$F$2:$F$1373/($A$2:$A$1373=A322),1),_xlfn.AGGREGATE(15,6,$F$2:$F$1373/($A$2:$A$1373=A322),1),""))</f>
        <v>0</v>
      </c>
      <c r="I322" s="5">
        <v>1.08</v>
      </c>
      <c r="J322" s="6" t="s">
        <v>38</v>
      </c>
      <c r="K322" s="6" t="s">
        <v>25</v>
      </c>
      <c r="L322" s="6" t="s">
        <v>119</v>
      </c>
      <c r="M322" s="6" t="s">
        <v>85</v>
      </c>
      <c r="N322" s="6" t="s">
        <v>42</v>
      </c>
      <c r="O322" s="6" t="s">
        <v>43</v>
      </c>
      <c r="P322" s="6" t="s">
        <v>30</v>
      </c>
      <c r="Q322" s="6" t="s">
        <v>75</v>
      </c>
      <c r="R322" s="6">
        <v>38908</v>
      </c>
      <c r="S322" s="6" t="s">
        <v>1133</v>
      </c>
      <c r="T322" s="6" t="s">
        <v>116</v>
      </c>
      <c r="U322" s="5">
        <f>datos_chargeback_2001_1!$V322/100</f>
        <v>389.08</v>
      </c>
      <c r="V322" s="6">
        <v>38908</v>
      </c>
      <c r="W322" s="5">
        <f>datos_chargeback_2001_1!$X322/100</f>
        <v>0</v>
      </c>
      <c r="X322" s="6">
        <v>0</v>
      </c>
      <c r="Y322" s="5">
        <f>datos_chargeback_2001_1!$Z322/100</f>
        <v>0</v>
      </c>
      <c r="Z322" s="6">
        <v>0</v>
      </c>
      <c r="AA322" s="6" t="s">
        <v>1134</v>
      </c>
      <c r="AB322" s="6" t="s">
        <v>48</v>
      </c>
      <c r="AC322" s="8">
        <v>45047</v>
      </c>
      <c r="AD322" s="5">
        <f>datos_chargeback_2001_1!$AE322/100</f>
        <v>488.94</v>
      </c>
      <c r="AE322" s="6">
        <v>48894</v>
      </c>
      <c r="AF322" s="6" t="s">
        <v>36</v>
      </c>
    </row>
    <row r="323" spans="1:32" x14ac:dyDescent="0.3">
      <c r="A323" s="34" t="s">
        <v>1135</v>
      </c>
      <c r="B323" s="3">
        <v>45048</v>
      </c>
      <c r="C323" s="3" t="str">
        <f>TEXT(Tabla10[[#This Row],[Fecha de transacción]],"DDDD")</f>
        <v>martes</v>
      </c>
      <c r="D323" s="3">
        <v>45111</v>
      </c>
      <c r="E323" s="4">
        <f>datos_chargeback_2001_1!$D323-datos_chargeback_2001_1!$B323</f>
        <v>63</v>
      </c>
      <c r="F323" s="5">
        <f>datos_chargeback_2001_1!$G323/100</f>
        <v>447.04</v>
      </c>
      <c r="G323" s="6">
        <v>44704</v>
      </c>
      <c r="H323" s="5">
        <f t="shared" si="5"/>
        <v>0</v>
      </c>
      <c r="I323" s="5">
        <v>0</v>
      </c>
      <c r="J323" s="6" t="s">
        <v>38</v>
      </c>
      <c r="K323" s="6" t="s">
        <v>25</v>
      </c>
      <c r="L323" s="6" t="s">
        <v>80</v>
      </c>
      <c r="M323" s="6" t="s">
        <v>52</v>
      </c>
      <c r="N323" s="6" t="s">
        <v>42</v>
      </c>
      <c r="O323" s="6" t="s">
        <v>53</v>
      </c>
      <c r="P323" s="6" t="s">
        <v>54</v>
      </c>
      <c r="Q323" s="6" t="s">
        <v>66</v>
      </c>
      <c r="R323" s="6">
        <v>44704</v>
      </c>
      <c r="S323" s="6" t="s">
        <v>1136</v>
      </c>
      <c r="T323" s="6" t="s">
        <v>46</v>
      </c>
      <c r="U323" s="5">
        <f>datos_chargeback_2001_1!$V323/100</f>
        <v>447.04</v>
      </c>
      <c r="V323" s="6">
        <v>44704</v>
      </c>
      <c r="W323" s="5">
        <f>datos_chargeback_2001_1!$X323/100</f>
        <v>0</v>
      </c>
      <c r="X323" s="6">
        <v>0</v>
      </c>
      <c r="Y323" s="5">
        <f>datos_chargeback_2001_1!$Z323/100</f>
        <v>0</v>
      </c>
      <c r="Z323" s="6">
        <v>0</v>
      </c>
      <c r="AA323" s="6" t="s">
        <v>1137</v>
      </c>
      <c r="AB323" s="6" t="s">
        <v>48</v>
      </c>
      <c r="AC323" s="8">
        <v>45048</v>
      </c>
      <c r="AD323" s="5">
        <f>datos_chargeback_2001_1!$AE323/100</f>
        <v>513.51</v>
      </c>
      <c r="AE323" s="6">
        <v>51351</v>
      </c>
      <c r="AF323" s="6" t="s">
        <v>53</v>
      </c>
    </row>
    <row r="324" spans="1:32" x14ac:dyDescent="0.3">
      <c r="A324" s="35" t="s">
        <v>1139</v>
      </c>
      <c r="B324" s="9">
        <v>45049</v>
      </c>
      <c r="C324" s="9" t="str">
        <f>TEXT(Tabla10[[#This Row],[Fecha de transacción]],"DDDD")</f>
        <v>miércoles</v>
      </c>
      <c r="D324" s="9">
        <v>45123</v>
      </c>
      <c r="E324" s="10">
        <f>datos_chargeback_2001_1!$D324-datos_chargeback_2001_1!$B324</f>
        <v>74</v>
      </c>
      <c r="F324" s="11">
        <f>datos_chargeback_2001_1!$G324/100</f>
        <v>334.01</v>
      </c>
      <c r="G324" s="12">
        <v>33401</v>
      </c>
      <c r="H324" s="11">
        <f t="shared" si="5"/>
        <v>0</v>
      </c>
      <c r="I324" s="11">
        <v>0</v>
      </c>
      <c r="J324" s="12" t="s">
        <v>38</v>
      </c>
      <c r="K324" s="12" t="s">
        <v>25</v>
      </c>
      <c r="L324" s="12" t="s">
        <v>74</v>
      </c>
      <c r="M324" s="12" t="s">
        <v>52</v>
      </c>
      <c r="N324" s="12" t="s">
        <v>42</v>
      </c>
      <c r="O324" s="12" t="s">
        <v>53</v>
      </c>
      <c r="P324" s="12" t="s">
        <v>30</v>
      </c>
      <c r="Q324" s="12" t="s">
        <v>31</v>
      </c>
      <c r="R324" s="12">
        <v>33401</v>
      </c>
      <c r="S324" s="12" t="s">
        <v>1140</v>
      </c>
      <c r="T324" s="12" t="s">
        <v>46</v>
      </c>
      <c r="U324" s="11">
        <f>datos_chargeback_2001_1!$V324/100</f>
        <v>334.01</v>
      </c>
      <c r="V324" s="12">
        <v>33401</v>
      </c>
      <c r="W324" s="11">
        <f>datos_chargeback_2001_1!$X324/100</f>
        <v>0</v>
      </c>
      <c r="X324" s="12">
        <v>0</v>
      </c>
      <c r="Y324" s="11">
        <f>datos_chargeback_2001_1!$Z324/100</f>
        <v>0</v>
      </c>
      <c r="Z324" s="12">
        <v>0</v>
      </c>
      <c r="AA324" s="12" t="s">
        <v>1141</v>
      </c>
      <c r="AB324" s="12" t="s">
        <v>35</v>
      </c>
      <c r="AC324" s="13" t="s">
        <v>35</v>
      </c>
      <c r="AD324" s="11">
        <f>datos_chargeback_2001_1!$AE324/100</f>
        <v>0</v>
      </c>
      <c r="AE324" s="12">
        <v>0</v>
      </c>
      <c r="AF324" s="12" t="s">
        <v>53</v>
      </c>
    </row>
    <row r="325" spans="1:32" x14ac:dyDescent="0.3">
      <c r="A325" s="34" t="s">
        <v>1142</v>
      </c>
      <c r="B325" s="3">
        <v>45050</v>
      </c>
      <c r="C325" s="3" t="str">
        <f>TEXT(Tabla10[[#This Row],[Fecha de transacción]],"DDDD")</f>
        <v>jueves</v>
      </c>
      <c r="D325" s="3">
        <v>45123</v>
      </c>
      <c r="E325" s="4">
        <f>datos_chargeback_2001_1!$D325-datos_chargeback_2001_1!$B325</f>
        <v>73</v>
      </c>
      <c r="F325" s="5">
        <f>datos_chargeback_2001_1!$G325/100</f>
        <v>897.39</v>
      </c>
      <c r="G325" s="6">
        <v>89739</v>
      </c>
      <c r="H325" s="5">
        <f t="shared" si="5"/>
        <v>0</v>
      </c>
      <c r="I325" s="5">
        <v>0</v>
      </c>
      <c r="J325" s="6" t="s">
        <v>24</v>
      </c>
      <c r="K325" s="6" t="s">
        <v>25</v>
      </c>
      <c r="L325" s="6" t="s">
        <v>109</v>
      </c>
      <c r="M325" s="6" t="s">
        <v>93</v>
      </c>
      <c r="N325" s="6" t="s">
        <v>42</v>
      </c>
      <c r="O325" s="6" t="s">
        <v>53</v>
      </c>
      <c r="P325" s="6" t="s">
        <v>54</v>
      </c>
      <c r="Q325" s="6" t="s">
        <v>44</v>
      </c>
      <c r="R325" s="6">
        <v>89739</v>
      </c>
      <c r="S325" s="6" t="s">
        <v>1143</v>
      </c>
      <c r="T325" s="6" t="s">
        <v>116</v>
      </c>
      <c r="U325" s="5">
        <f>datos_chargeback_2001_1!$V325/100</f>
        <v>897.39</v>
      </c>
      <c r="V325" s="6">
        <v>89739</v>
      </c>
      <c r="W325" s="5">
        <f>datos_chargeback_2001_1!$X325/100</f>
        <v>0</v>
      </c>
      <c r="X325" s="6">
        <v>0</v>
      </c>
      <c r="Y325" s="5">
        <f>datos_chargeback_2001_1!$Z325/100</f>
        <v>0</v>
      </c>
      <c r="Z325" s="6">
        <v>0</v>
      </c>
      <c r="AA325" s="6" t="s">
        <v>1144</v>
      </c>
      <c r="AB325" s="6" t="s">
        <v>48</v>
      </c>
      <c r="AC325" s="8">
        <v>45050</v>
      </c>
      <c r="AD325" s="5">
        <f>datos_chargeback_2001_1!$AE325/100</f>
        <v>730.38</v>
      </c>
      <c r="AE325" s="6">
        <v>73038</v>
      </c>
      <c r="AF325" s="6" t="s">
        <v>50</v>
      </c>
    </row>
    <row r="326" spans="1:32" x14ac:dyDescent="0.3">
      <c r="A326" s="35" t="s">
        <v>1146</v>
      </c>
      <c r="B326" s="9">
        <v>45051</v>
      </c>
      <c r="C326" s="9" t="str">
        <f>TEXT(Tabla10[[#This Row],[Fecha de transacción]],"DDDD")</f>
        <v>viernes</v>
      </c>
      <c r="D326" s="9">
        <v>45114</v>
      </c>
      <c r="E326" s="10">
        <f>datos_chargeback_2001_1!$D326-datos_chargeback_2001_1!$B326</f>
        <v>63</v>
      </c>
      <c r="F326" s="11">
        <f>datos_chargeback_2001_1!$G326/100</f>
        <v>944.42</v>
      </c>
      <c r="G326" s="12">
        <v>94442</v>
      </c>
      <c r="H326" s="11">
        <f t="shared" si="5"/>
        <v>0</v>
      </c>
      <c r="I326" s="11">
        <v>1.46</v>
      </c>
      <c r="J326" s="12" t="s">
        <v>24</v>
      </c>
      <c r="K326" s="12" t="s">
        <v>25</v>
      </c>
      <c r="L326" s="12" t="s">
        <v>40</v>
      </c>
      <c r="M326" s="12" t="s">
        <v>41</v>
      </c>
      <c r="N326" s="12" t="s">
        <v>42</v>
      </c>
      <c r="O326" s="12" t="s">
        <v>36</v>
      </c>
      <c r="P326" s="12" t="s">
        <v>30</v>
      </c>
      <c r="Q326" s="12" t="s">
        <v>44</v>
      </c>
      <c r="R326" s="12">
        <v>94442</v>
      </c>
      <c r="S326" s="12" t="s">
        <v>1147</v>
      </c>
      <c r="T326" s="12" t="s">
        <v>61</v>
      </c>
      <c r="U326" s="11">
        <f>datos_chargeback_2001_1!$V326/100</f>
        <v>0</v>
      </c>
      <c r="V326" s="12">
        <v>0</v>
      </c>
      <c r="W326" s="11">
        <f>datos_chargeback_2001_1!$X326/100</f>
        <v>944.42</v>
      </c>
      <c r="X326" s="12">
        <v>94442</v>
      </c>
      <c r="Y326" s="11">
        <f>datos_chargeback_2001_1!$Z326/100</f>
        <v>0</v>
      </c>
      <c r="Z326" s="12">
        <v>0</v>
      </c>
      <c r="AA326" s="12" t="s">
        <v>1148</v>
      </c>
      <c r="AB326" s="12" t="s">
        <v>35</v>
      </c>
      <c r="AC326" s="13" t="s">
        <v>35</v>
      </c>
      <c r="AD326" s="11">
        <f>datos_chargeback_2001_1!$AE326/100</f>
        <v>0</v>
      </c>
      <c r="AE326" s="12">
        <v>0</v>
      </c>
      <c r="AF326" s="12" t="s">
        <v>36</v>
      </c>
    </row>
    <row r="327" spans="1:32" x14ac:dyDescent="0.3">
      <c r="A327" s="36" t="s">
        <v>1149</v>
      </c>
      <c r="B327" s="14">
        <v>45052</v>
      </c>
      <c r="C327" s="14" t="str">
        <f>TEXT(Tabla10[[#This Row],[Fecha de transacción]],"DDDD")</f>
        <v>sábado</v>
      </c>
      <c r="D327" s="14">
        <v>45140</v>
      </c>
      <c r="E327" s="15">
        <f>datos_chargeback_2001_1!$D327-datos_chargeback_2001_1!$B327</f>
        <v>88</v>
      </c>
      <c r="F327" s="16">
        <f>datos_chargeback_2001_1!$G327/100</f>
        <v>746.29</v>
      </c>
      <c r="G327" s="17">
        <v>74629</v>
      </c>
      <c r="H327" s="16">
        <f t="shared" si="5"/>
        <v>0</v>
      </c>
      <c r="I327" s="16">
        <v>0.86</v>
      </c>
      <c r="J327" s="17" t="s">
        <v>38</v>
      </c>
      <c r="K327" s="17" t="s">
        <v>25</v>
      </c>
      <c r="L327" s="17" t="s">
        <v>74</v>
      </c>
      <c r="M327" s="17" t="s">
        <v>52</v>
      </c>
      <c r="N327" s="17" t="s">
        <v>42</v>
      </c>
      <c r="O327" s="17" t="s">
        <v>29</v>
      </c>
      <c r="P327" s="17" t="s">
        <v>54</v>
      </c>
      <c r="Q327" s="17" t="s">
        <v>75</v>
      </c>
      <c r="R327" s="17">
        <v>74629</v>
      </c>
      <c r="S327" s="17" t="s">
        <v>1150</v>
      </c>
      <c r="T327" s="17" t="s">
        <v>116</v>
      </c>
      <c r="U327" s="16">
        <f>datos_chargeback_2001_1!$V327/100</f>
        <v>746.29</v>
      </c>
      <c r="V327" s="17">
        <v>74629</v>
      </c>
      <c r="W327" s="16">
        <f>datos_chargeback_2001_1!$X327/100</f>
        <v>0</v>
      </c>
      <c r="X327" s="17">
        <v>0</v>
      </c>
      <c r="Y327" s="16">
        <f>datos_chargeback_2001_1!$Z327/100</f>
        <v>0</v>
      </c>
      <c r="Z327" s="17">
        <v>0</v>
      </c>
      <c r="AA327" s="17" t="s">
        <v>1151</v>
      </c>
      <c r="AB327" s="17" t="s">
        <v>48</v>
      </c>
      <c r="AC327" s="18">
        <v>45052</v>
      </c>
      <c r="AD327" s="16">
        <f>datos_chargeback_2001_1!$AE327/100</f>
        <v>679.55</v>
      </c>
      <c r="AE327" s="17">
        <v>67955</v>
      </c>
      <c r="AF327" s="17" t="s">
        <v>53</v>
      </c>
    </row>
    <row r="328" spans="1:32" x14ac:dyDescent="0.3">
      <c r="A328" s="35" t="s">
        <v>1152</v>
      </c>
      <c r="B328" s="9">
        <v>45053</v>
      </c>
      <c r="C328" s="9" t="str">
        <f>TEXT(Tabla10[[#This Row],[Fecha de transacción]],"DDDD")</f>
        <v>domingo</v>
      </c>
      <c r="D328" s="9">
        <v>45113</v>
      </c>
      <c r="E328" s="10">
        <f>datos_chargeback_2001_1!$D328-datos_chargeback_2001_1!$B328</f>
        <v>60</v>
      </c>
      <c r="F328" s="11">
        <f>datos_chargeback_2001_1!$G328/100</f>
        <v>269.73</v>
      </c>
      <c r="G328" s="12">
        <v>26973</v>
      </c>
      <c r="H328" s="11">
        <f t="shared" si="5"/>
        <v>0</v>
      </c>
      <c r="I328" s="11">
        <v>1.0900000000000001</v>
      </c>
      <c r="J328" s="12" t="s">
        <v>24</v>
      </c>
      <c r="K328" s="12" t="s">
        <v>25</v>
      </c>
      <c r="L328" s="12" t="s">
        <v>26</v>
      </c>
      <c r="M328" s="12" t="s">
        <v>93</v>
      </c>
      <c r="N328" s="12" t="s">
        <v>42</v>
      </c>
      <c r="O328" s="12" t="s">
        <v>43</v>
      </c>
      <c r="P328" s="12" t="s">
        <v>54</v>
      </c>
      <c r="Q328" s="12" t="s">
        <v>44</v>
      </c>
      <c r="R328" s="12">
        <v>26973</v>
      </c>
      <c r="S328" s="12" t="s">
        <v>1153</v>
      </c>
      <c r="T328" s="12" t="s">
        <v>116</v>
      </c>
      <c r="U328" s="11">
        <f>datos_chargeback_2001_1!$V328/100</f>
        <v>269.73</v>
      </c>
      <c r="V328" s="12">
        <v>26973</v>
      </c>
      <c r="W328" s="11">
        <f>datos_chargeback_2001_1!$X328/100</f>
        <v>0</v>
      </c>
      <c r="X328" s="12">
        <v>0</v>
      </c>
      <c r="Y328" s="11">
        <f>datos_chargeback_2001_1!$Z328/100</f>
        <v>0</v>
      </c>
      <c r="Z328" s="12">
        <v>0</v>
      </c>
      <c r="AA328" s="12" t="s">
        <v>1154</v>
      </c>
      <c r="AB328" s="12" t="s">
        <v>48</v>
      </c>
      <c r="AC328" s="19">
        <v>45053</v>
      </c>
      <c r="AD328" s="11">
        <f>datos_chargeback_2001_1!$AE328/100</f>
        <v>632.36</v>
      </c>
      <c r="AE328" s="12">
        <v>63236</v>
      </c>
      <c r="AF328" s="12" t="s">
        <v>29</v>
      </c>
    </row>
    <row r="329" spans="1:32" x14ac:dyDescent="0.3">
      <c r="A329" s="36" t="s">
        <v>1155</v>
      </c>
      <c r="B329" s="14">
        <v>45054</v>
      </c>
      <c r="C329" s="14" t="str">
        <f>TEXT(Tabla10[[#This Row],[Fecha de transacción]],"DDDD")</f>
        <v>lunes</v>
      </c>
      <c r="D329" s="14">
        <v>45123</v>
      </c>
      <c r="E329" s="15">
        <f>datos_chargeback_2001_1!$D329-datos_chargeback_2001_1!$B329</f>
        <v>69</v>
      </c>
      <c r="F329" s="16">
        <f>datos_chargeback_2001_1!$G329/100</f>
        <v>73.03</v>
      </c>
      <c r="G329" s="17">
        <v>7303</v>
      </c>
      <c r="H329" s="16">
        <f t="shared" si="5"/>
        <v>0</v>
      </c>
      <c r="I329" s="16">
        <v>1.06</v>
      </c>
      <c r="J329" s="17" t="s">
        <v>24</v>
      </c>
      <c r="K329" s="17" t="s">
        <v>25</v>
      </c>
      <c r="L329" s="17" t="s">
        <v>109</v>
      </c>
      <c r="M329" s="17" t="s">
        <v>85</v>
      </c>
      <c r="N329" s="17" t="s">
        <v>42</v>
      </c>
      <c r="O329" s="17" t="s">
        <v>114</v>
      </c>
      <c r="P329" s="17" t="s">
        <v>30</v>
      </c>
      <c r="Q329" s="17" t="s">
        <v>31</v>
      </c>
      <c r="R329" s="17">
        <v>7303</v>
      </c>
      <c r="S329" s="17" t="s">
        <v>1156</v>
      </c>
      <c r="T329" s="17" t="s">
        <v>61</v>
      </c>
      <c r="U329" s="16">
        <f>datos_chargeback_2001_1!$V329/100</f>
        <v>0</v>
      </c>
      <c r="V329" s="17">
        <v>0</v>
      </c>
      <c r="W329" s="16">
        <f>datos_chargeback_2001_1!$X329/100</f>
        <v>73.03</v>
      </c>
      <c r="X329" s="17">
        <v>7303</v>
      </c>
      <c r="Y329" s="16">
        <f>datos_chargeback_2001_1!$Z329/100</f>
        <v>0</v>
      </c>
      <c r="Z329" s="17">
        <v>0</v>
      </c>
      <c r="AA329" s="17" t="s">
        <v>1157</v>
      </c>
      <c r="AB329" s="17" t="s">
        <v>48</v>
      </c>
      <c r="AC329" s="18">
        <v>45054</v>
      </c>
      <c r="AD329" s="16">
        <f>datos_chargeback_2001_1!$AE329/100</f>
        <v>430.65</v>
      </c>
      <c r="AE329" s="17">
        <v>43065</v>
      </c>
      <c r="AF329" s="17" t="s">
        <v>53</v>
      </c>
    </row>
    <row r="330" spans="1:32" x14ac:dyDescent="0.3">
      <c r="A330" s="35" t="s">
        <v>1159</v>
      </c>
      <c r="B330" s="9">
        <v>45055</v>
      </c>
      <c r="C330" s="9" t="str">
        <f>TEXT(Tabla10[[#This Row],[Fecha de transacción]],"DDDD")</f>
        <v>martes</v>
      </c>
      <c r="D330" s="9">
        <v>45131</v>
      </c>
      <c r="E330" s="10">
        <f>datos_chargeback_2001_1!$D330-datos_chargeback_2001_1!$B330</f>
        <v>76</v>
      </c>
      <c r="F330" s="11">
        <f>datos_chargeback_2001_1!$G330/100</f>
        <v>487.47</v>
      </c>
      <c r="G330" s="12">
        <v>48747</v>
      </c>
      <c r="H330" s="11">
        <f t="shared" si="5"/>
        <v>0</v>
      </c>
      <c r="I330" s="11">
        <v>0</v>
      </c>
      <c r="J330" s="12" t="s">
        <v>24</v>
      </c>
      <c r="K330" s="12" t="s">
        <v>25</v>
      </c>
      <c r="L330" s="12" t="s">
        <v>74</v>
      </c>
      <c r="M330" s="12" t="s">
        <v>41</v>
      </c>
      <c r="N330" s="12" t="s">
        <v>42</v>
      </c>
      <c r="O330" s="12" t="s">
        <v>64</v>
      </c>
      <c r="P330" s="12" t="s">
        <v>54</v>
      </c>
      <c r="Q330" s="12" t="s">
        <v>44</v>
      </c>
      <c r="R330" s="12">
        <v>48747</v>
      </c>
      <c r="S330" s="12" t="s">
        <v>1160</v>
      </c>
      <c r="T330" s="12" t="s">
        <v>116</v>
      </c>
      <c r="U330" s="11">
        <f>datos_chargeback_2001_1!$V330/100</f>
        <v>487.47</v>
      </c>
      <c r="V330" s="12">
        <v>48747</v>
      </c>
      <c r="W330" s="11">
        <f>datos_chargeback_2001_1!$X330/100</f>
        <v>0</v>
      </c>
      <c r="X330" s="12">
        <v>0</v>
      </c>
      <c r="Y330" s="11">
        <f>datos_chargeback_2001_1!$Z330/100</f>
        <v>0</v>
      </c>
      <c r="Z330" s="12">
        <v>0</v>
      </c>
      <c r="AA330" s="12" t="s">
        <v>1161</v>
      </c>
      <c r="AB330" s="12" t="s">
        <v>48</v>
      </c>
      <c r="AC330" s="19">
        <v>45055</v>
      </c>
      <c r="AD330" s="11">
        <f>datos_chargeback_2001_1!$AE330/100</f>
        <v>884.79</v>
      </c>
      <c r="AE330" s="12">
        <v>88479</v>
      </c>
      <c r="AF330" s="12" t="s">
        <v>53</v>
      </c>
    </row>
    <row r="331" spans="1:32" x14ac:dyDescent="0.3">
      <c r="A331" s="36" t="s">
        <v>1162</v>
      </c>
      <c r="B331" s="14">
        <v>45056</v>
      </c>
      <c r="C331" s="14" t="str">
        <f>TEXT(Tabla10[[#This Row],[Fecha de transacción]],"DDDD")</f>
        <v>miércoles</v>
      </c>
      <c r="D331" s="14">
        <v>45120</v>
      </c>
      <c r="E331" s="15">
        <f>datos_chargeback_2001_1!$D331-datos_chargeback_2001_1!$B331</f>
        <v>64</v>
      </c>
      <c r="F331" s="16">
        <f>datos_chargeback_2001_1!$G331/100</f>
        <v>414.82</v>
      </c>
      <c r="G331" s="17">
        <v>41482</v>
      </c>
      <c r="H331" s="16">
        <f t="shared" si="5"/>
        <v>0</v>
      </c>
      <c r="I331" s="16">
        <v>1.32</v>
      </c>
      <c r="J331" s="17" t="s">
        <v>38</v>
      </c>
      <c r="K331" s="17" t="s">
        <v>25</v>
      </c>
      <c r="L331" s="17" t="s">
        <v>119</v>
      </c>
      <c r="M331" s="17" t="s">
        <v>59</v>
      </c>
      <c r="N331" s="17" t="s">
        <v>42</v>
      </c>
      <c r="O331" s="17" t="s">
        <v>29</v>
      </c>
      <c r="P331" s="17" t="s">
        <v>30</v>
      </c>
      <c r="Q331" s="17" t="s">
        <v>31</v>
      </c>
      <c r="R331" s="17">
        <v>41482</v>
      </c>
      <c r="S331" s="17" t="s">
        <v>1163</v>
      </c>
      <c r="T331" s="17" t="s">
        <v>46</v>
      </c>
      <c r="U331" s="16">
        <f>datos_chargeback_2001_1!$V331/100</f>
        <v>414.82</v>
      </c>
      <c r="V331" s="17">
        <v>41482</v>
      </c>
      <c r="W331" s="16">
        <f>datos_chargeback_2001_1!$X331/100</f>
        <v>0</v>
      </c>
      <c r="X331" s="17">
        <v>0</v>
      </c>
      <c r="Y331" s="16">
        <f>datos_chargeback_2001_1!$Z331/100</f>
        <v>0</v>
      </c>
      <c r="Z331" s="17">
        <v>0</v>
      </c>
      <c r="AA331" s="17" t="s">
        <v>1164</v>
      </c>
      <c r="AB331" s="17" t="s">
        <v>48</v>
      </c>
      <c r="AC331" s="18">
        <v>45056</v>
      </c>
      <c r="AD331" s="16">
        <f>datos_chargeback_2001_1!$AE331/100</f>
        <v>115.52</v>
      </c>
      <c r="AE331" s="17">
        <v>11552</v>
      </c>
      <c r="AF331" s="17" t="s">
        <v>64</v>
      </c>
    </row>
    <row r="332" spans="1:32" x14ac:dyDescent="0.3">
      <c r="A332" s="34" t="s">
        <v>1165</v>
      </c>
      <c r="B332" s="3">
        <v>45057</v>
      </c>
      <c r="C332" s="3" t="str">
        <f>TEXT(Tabla10[[#This Row],[Fecha de transacción]],"DDDD")</f>
        <v>jueves</v>
      </c>
      <c r="D332" s="3">
        <v>45127</v>
      </c>
      <c r="E332" s="4">
        <f>datos_chargeback_2001_1!$D332-datos_chargeback_2001_1!$B332</f>
        <v>70</v>
      </c>
      <c r="F332" s="5">
        <f>datos_chargeback_2001_1!$G332/100</f>
        <v>916.26</v>
      </c>
      <c r="G332" s="6">
        <v>91626</v>
      </c>
      <c r="H332" s="5">
        <f t="shared" si="5"/>
        <v>0</v>
      </c>
      <c r="I332" s="5">
        <v>0</v>
      </c>
      <c r="J332" s="6" t="s">
        <v>24</v>
      </c>
      <c r="K332" s="6" t="s">
        <v>25</v>
      </c>
      <c r="L332" s="6" t="s">
        <v>80</v>
      </c>
      <c r="M332" s="6" t="s">
        <v>59</v>
      </c>
      <c r="N332" s="6" t="s">
        <v>42</v>
      </c>
      <c r="O332" s="6" t="s">
        <v>36</v>
      </c>
      <c r="P332" s="6" t="s">
        <v>30</v>
      </c>
      <c r="Q332" s="6" t="s">
        <v>55</v>
      </c>
      <c r="R332" s="6">
        <v>91626</v>
      </c>
      <c r="S332" s="6" t="s">
        <v>891</v>
      </c>
      <c r="T332" s="6" t="s">
        <v>116</v>
      </c>
      <c r="U332" s="5">
        <f>datos_chargeback_2001_1!$V332/100</f>
        <v>916.26</v>
      </c>
      <c r="V332" s="6">
        <v>91626</v>
      </c>
      <c r="W332" s="5">
        <f>datos_chargeback_2001_1!$X332/100</f>
        <v>0</v>
      </c>
      <c r="X332" s="6">
        <v>0</v>
      </c>
      <c r="Y332" s="5">
        <f>datos_chargeback_2001_1!$Z332/100</f>
        <v>0</v>
      </c>
      <c r="Z332" s="6">
        <v>0</v>
      </c>
      <c r="AA332" s="6" t="s">
        <v>1166</v>
      </c>
      <c r="AB332" s="6" t="s">
        <v>48</v>
      </c>
      <c r="AC332" s="8">
        <v>45057</v>
      </c>
      <c r="AD332" s="5">
        <f>datos_chargeback_2001_1!$AE332/100</f>
        <v>820.28</v>
      </c>
      <c r="AE332" s="6">
        <v>82028</v>
      </c>
      <c r="AF332" s="6" t="s">
        <v>29</v>
      </c>
    </row>
    <row r="333" spans="1:32" x14ac:dyDescent="0.3">
      <c r="A333" s="36" t="s">
        <v>1167</v>
      </c>
      <c r="B333" s="14">
        <v>45058</v>
      </c>
      <c r="C333" s="14" t="str">
        <f>TEXT(Tabla10[[#This Row],[Fecha de transacción]],"DDDD")</f>
        <v>viernes</v>
      </c>
      <c r="D333" s="14">
        <v>45144</v>
      </c>
      <c r="E333" s="15">
        <f>datos_chargeback_2001_1!$D333-datos_chargeback_2001_1!$B333</f>
        <v>86</v>
      </c>
      <c r="F333" s="16">
        <f>datos_chargeback_2001_1!$G333/100</f>
        <v>937.27</v>
      </c>
      <c r="G333" s="17">
        <v>93727</v>
      </c>
      <c r="H333" s="16">
        <f t="shared" si="5"/>
        <v>0</v>
      </c>
      <c r="I333" s="16">
        <v>0</v>
      </c>
      <c r="J333" s="17" t="s">
        <v>24</v>
      </c>
      <c r="K333" s="17" t="s">
        <v>25</v>
      </c>
      <c r="L333" s="17" t="s">
        <v>40</v>
      </c>
      <c r="M333" s="17" t="s">
        <v>59</v>
      </c>
      <c r="N333" s="17" t="s">
        <v>42</v>
      </c>
      <c r="O333" s="17" t="s">
        <v>29</v>
      </c>
      <c r="P333" s="17" t="s">
        <v>30</v>
      </c>
      <c r="Q333" s="17" t="s">
        <v>31</v>
      </c>
      <c r="R333" s="17">
        <v>93727</v>
      </c>
      <c r="S333" s="17" t="s">
        <v>1168</v>
      </c>
      <c r="T333" s="17" t="s">
        <v>46</v>
      </c>
      <c r="U333" s="16">
        <f>datos_chargeback_2001_1!$V333/100</f>
        <v>937.27</v>
      </c>
      <c r="V333" s="17">
        <v>93727</v>
      </c>
      <c r="W333" s="16">
        <f>datos_chargeback_2001_1!$X333/100</f>
        <v>0</v>
      </c>
      <c r="X333" s="17">
        <v>0</v>
      </c>
      <c r="Y333" s="16">
        <f>datos_chargeback_2001_1!$Z333/100</f>
        <v>0</v>
      </c>
      <c r="Z333" s="17">
        <v>0</v>
      </c>
      <c r="AA333" s="17" t="s">
        <v>1169</v>
      </c>
      <c r="AB333" s="17" t="s">
        <v>48</v>
      </c>
      <c r="AC333" s="18">
        <v>45058</v>
      </c>
      <c r="AD333" s="16">
        <f>datos_chargeback_2001_1!$AE333/100</f>
        <v>262.52999999999997</v>
      </c>
      <c r="AE333" s="17">
        <v>26253</v>
      </c>
      <c r="AF333" s="17" t="s">
        <v>29</v>
      </c>
    </row>
    <row r="334" spans="1:32" x14ac:dyDescent="0.3">
      <c r="A334" s="34" t="s">
        <v>1170</v>
      </c>
      <c r="B334" s="3">
        <v>45059</v>
      </c>
      <c r="C334" s="3" t="str">
        <f>TEXT(Tabla10[[#This Row],[Fecha de transacción]],"DDDD")</f>
        <v>sábado</v>
      </c>
      <c r="D334" s="3">
        <v>45131</v>
      </c>
      <c r="E334" s="4">
        <f>datos_chargeback_2001_1!$D334-datos_chargeback_2001_1!$B334</f>
        <v>72</v>
      </c>
      <c r="F334" s="5">
        <f>datos_chargeback_2001_1!$G334/100</f>
        <v>446.87</v>
      </c>
      <c r="G334" s="6">
        <v>44687</v>
      </c>
      <c r="H334" s="5">
        <f t="shared" si="5"/>
        <v>0</v>
      </c>
      <c r="I334" s="5">
        <v>0</v>
      </c>
      <c r="J334" s="6" t="s">
        <v>38</v>
      </c>
      <c r="K334" s="6" t="s">
        <v>25</v>
      </c>
      <c r="L334" s="6" t="s">
        <v>119</v>
      </c>
      <c r="M334" s="6" t="s">
        <v>41</v>
      </c>
      <c r="N334" s="6" t="s">
        <v>42</v>
      </c>
      <c r="O334" s="6" t="s">
        <v>53</v>
      </c>
      <c r="P334" s="6" t="s">
        <v>54</v>
      </c>
      <c r="Q334" s="6" t="s">
        <v>66</v>
      </c>
      <c r="R334" s="6">
        <v>44687</v>
      </c>
      <c r="S334" s="6" t="s">
        <v>1171</v>
      </c>
      <c r="T334" s="6" t="s">
        <v>116</v>
      </c>
      <c r="U334" s="5">
        <f>datos_chargeback_2001_1!$V334/100</f>
        <v>446.87</v>
      </c>
      <c r="V334" s="6">
        <v>44687</v>
      </c>
      <c r="W334" s="5">
        <f>datos_chargeback_2001_1!$X334/100</f>
        <v>0</v>
      </c>
      <c r="X334" s="6">
        <v>0</v>
      </c>
      <c r="Y334" s="5">
        <f>datos_chargeback_2001_1!$Z334/100</f>
        <v>0</v>
      </c>
      <c r="Z334" s="6">
        <v>0</v>
      </c>
      <c r="AA334" s="6" t="s">
        <v>1172</v>
      </c>
      <c r="AB334" s="6" t="s">
        <v>35</v>
      </c>
      <c r="AC334" s="7" t="s">
        <v>35</v>
      </c>
      <c r="AD334" s="5">
        <f>datos_chargeback_2001_1!$AE334/100</f>
        <v>0</v>
      </c>
      <c r="AE334" s="6">
        <v>0</v>
      </c>
      <c r="AF334" s="6" t="s">
        <v>36</v>
      </c>
    </row>
    <row r="335" spans="1:32" x14ac:dyDescent="0.3">
      <c r="A335" s="36" t="s">
        <v>1173</v>
      </c>
      <c r="B335" s="14">
        <v>45060</v>
      </c>
      <c r="C335" s="14" t="str">
        <f>TEXT(Tabla10[[#This Row],[Fecha de transacción]],"DDDD")</f>
        <v>domingo</v>
      </c>
      <c r="D335" s="14">
        <v>45145</v>
      </c>
      <c r="E335" s="15">
        <f>datos_chargeback_2001_1!$D335-datos_chargeback_2001_1!$B335</f>
        <v>85</v>
      </c>
      <c r="F335" s="16">
        <f>datos_chargeback_2001_1!$G335/100</f>
        <v>952.22</v>
      </c>
      <c r="G335" s="17">
        <v>95222</v>
      </c>
      <c r="H335" s="16">
        <f t="shared" si="5"/>
        <v>0</v>
      </c>
      <c r="I335" s="16">
        <v>0</v>
      </c>
      <c r="J335" s="17" t="s">
        <v>38</v>
      </c>
      <c r="K335" s="17" t="s">
        <v>25</v>
      </c>
      <c r="L335" s="17" t="s">
        <v>119</v>
      </c>
      <c r="M335" s="17" t="s">
        <v>59</v>
      </c>
      <c r="N335" s="17" t="s">
        <v>42</v>
      </c>
      <c r="O335" s="17" t="s">
        <v>36</v>
      </c>
      <c r="P335" s="17" t="s">
        <v>54</v>
      </c>
      <c r="Q335" s="17" t="s">
        <v>66</v>
      </c>
      <c r="R335" s="17">
        <v>95222</v>
      </c>
      <c r="S335" s="17" t="s">
        <v>1174</v>
      </c>
      <c r="T335" s="17" t="s">
        <v>116</v>
      </c>
      <c r="U335" s="16">
        <f>datos_chargeback_2001_1!$V335/100</f>
        <v>952.22</v>
      </c>
      <c r="V335" s="17">
        <v>95222</v>
      </c>
      <c r="W335" s="16">
        <f>datos_chargeback_2001_1!$X335/100</f>
        <v>0</v>
      </c>
      <c r="X335" s="17">
        <v>0</v>
      </c>
      <c r="Y335" s="16">
        <f>datos_chargeback_2001_1!$Z335/100</f>
        <v>0</v>
      </c>
      <c r="Z335" s="17">
        <v>0</v>
      </c>
      <c r="AA335" s="17" t="s">
        <v>1175</v>
      </c>
      <c r="AB335" s="17" t="s">
        <v>48</v>
      </c>
      <c r="AC335" s="18">
        <v>45060</v>
      </c>
      <c r="AD335" s="16">
        <f>datos_chargeback_2001_1!$AE335/100</f>
        <v>185.19</v>
      </c>
      <c r="AE335" s="17">
        <v>18519</v>
      </c>
      <c r="AF335" s="17" t="s">
        <v>36</v>
      </c>
    </row>
    <row r="336" spans="1:32" x14ac:dyDescent="0.3">
      <c r="A336" s="34" t="s">
        <v>1177</v>
      </c>
      <c r="B336" s="3">
        <v>45061</v>
      </c>
      <c r="C336" s="3" t="str">
        <f>TEXT(Tabla10[[#This Row],[Fecha de transacción]],"DDDD")</f>
        <v>lunes</v>
      </c>
      <c r="D336" s="3">
        <v>45126</v>
      </c>
      <c r="E336" s="4">
        <f>datos_chargeback_2001_1!$D336-datos_chargeback_2001_1!$B336</f>
        <v>65</v>
      </c>
      <c r="F336" s="5">
        <f>datos_chargeback_2001_1!$G336/100</f>
        <v>453.86</v>
      </c>
      <c r="G336" s="6">
        <v>45386</v>
      </c>
      <c r="H336" s="5">
        <f t="shared" si="5"/>
        <v>0</v>
      </c>
      <c r="I336" s="5">
        <v>0</v>
      </c>
      <c r="J336" s="6" t="s">
        <v>24</v>
      </c>
      <c r="K336" s="6" t="s">
        <v>25</v>
      </c>
      <c r="L336" s="6" t="s">
        <v>74</v>
      </c>
      <c r="M336" s="6" t="s">
        <v>59</v>
      </c>
      <c r="N336" s="6" t="s">
        <v>42</v>
      </c>
      <c r="O336" s="6" t="s">
        <v>64</v>
      </c>
      <c r="P336" s="6" t="s">
        <v>30</v>
      </c>
      <c r="Q336" s="6" t="s">
        <v>75</v>
      </c>
      <c r="R336" s="6">
        <v>45386</v>
      </c>
      <c r="S336" s="6" t="s">
        <v>1178</v>
      </c>
      <c r="T336" s="6" t="s">
        <v>61</v>
      </c>
      <c r="U336" s="5">
        <f>datos_chargeback_2001_1!$V336/100</f>
        <v>0</v>
      </c>
      <c r="V336" s="6">
        <v>0</v>
      </c>
      <c r="W336" s="5">
        <f>datos_chargeback_2001_1!$X336/100</f>
        <v>453.86</v>
      </c>
      <c r="X336" s="6">
        <v>45386</v>
      </c>
      <c r="Y336" s="5">
        <f>datos_chargeback_2001_1!$Z336/100</f>
        <v>0</v>
      </c>
      <c r="Z336" s="6">
        <v>0</v>
      </c>
      <c r="AA336" s="6" t="s">
        <v>1179</v>
      </c>
      <c r="AB336" s="6" t="s">
        <v>35</v>
      </c>
      <c r="AC336" s="7" t="s">
        <v>35</v>
      </c>
      <c r="AD336" s="5">
        <f>datos_chargeback_2001_1!$AE336/100</f>
        <v>0</v>
      </c>
      <c r="AE336" s="6">
        <v>0</v>
      </c>
      <c r="AF336" s="6" t="s">
        <v>29</v>
      </c>
    </row>
    <row r="337" spans="1:32" x14ac:dyDescent="0.3">
      <c r="A337" s="36" t="s">
        <v>1180</v>
      </c>
      <c r="B337" s="14">
        <v>45062</v>
      </c>
      <c r="C337" s="14" t="str">
        <f>TEXT(Tabla10[[#This Row],[Fecha de transacción]],"DDDD")</f>
        <v>martes</v>
      </c>
      <c r="D337" s="14">
        <v>45126</v>
      </c>
      <c r="E337" s="15">
        <f>datos_chargeback_2001_1!$D337-datos_chargeback_2001_1!$B337</f>
        <v>64</v>
      </c>
      <c r="F337" s="16">
        <f>datos_chargeback_2001_1!$G337/100</f>
        <v>995.35</v>
      </c>
      <c r="G337" s="17">
        <v>99535</v>
      </c>
      <c r="H337" s="16">
        <f t="shared" si="5"/>
        <v>0</v>
      </c>
      <c r="I337" s="16">
        <v>0</v>
      </c>
      <c r="J337" s="17" t="s">
        <v>38</v>
      </c>
      <c r="K337" s="17" t="s">
        <v>25</v>
      </c>
      <c r="L337" s="17" t="s">
        <v>26</v>
      </c>
      <c r="M337" s="17" t="s">
        <v>59</v>
      </c>
      <c r="N337" s="17" t="s">
        <v>42</v>
      </c>
      <c r="O337" s="17" t="s">
        <v>53</v>
      </c>
      <c r="P337" s="17" t="s">
        <v>54</v>
      </c>
      <c r="Q337" s="17" t="s">
        <v>66</v>
      </c>
      <c r="R337" s="17">
        <v>99535</v>
      </c>
      <c r="S337" s="17" t="s">
        <v>1181</v>
      </c>
      <c r="T337" s="17" t="s">
        <v>61</v>
      </c>
      <c r="U337" s="16">
        <f>datos_chargeback_2001_1!$V337/100</f>
        <v>0</v>
      </c>
      <c r="V337" s="17">
        <v>0</v>
      </c>
      <c r="W337" s="16">
        <f>datos_chargeback_2001_1!$X337/100</f>
        <v>995.35</v>
      </c>
      <c r="X337" s="17">
        <v>99535</v>
      </c>
      <c r="Y337" s="16">
        <f>datos_chargeback_2001_1!$Z337/100</f>
        <v>0</v>
      </c>
      <c r="Z337" s="17">
        <v>0</v>
      </c>
      <c r="AA337" s="17" t="s">
        <v>1182</v>
      </c>
      <c r="AB337" s="17" t="s">
        <v>35</v>
      </c>
      <c r="AC337" s="20" t="s">
        <v>35</v>
      </c>
      <c r="AD337" s="16">
        <f>datos_chargeback_2001_1!$AE337/100</f>
        <v>0</v>
      </c>
      <c r="AE337" s="17">
        <v>0</v>
      </c>
      <c r="AF337" s="17" t="s">
        <v>43</v>
      </c>
    </row>
    <row r="338" spans="1:32" x14ac:dyDescent="0.3">
      <c r="A338" s="34" t="s">
        <v>1183</v>
      </c>
      <c r="B338" s="3">
        <v>45063</v>
      </c>
      <c r="C338" s="3" t="str">
        <f>TEXT(Tabla10[[#This Row],[Fecha de transacción]],"DDDD")</f>
        <v>miércoles</v>
      </c>
      <c r="D338" s="3">
        <v>45150</v>
      </c>
      <c r="E338" s="4">
        <f>datos_chargeback_2001_1!$D338-datos_chargeback_2001_1!$B338</f>
        <v>87</v>
      </c>
      <c r="F338" s="5">
        <f>datos_chargeback_2001_1!$G338/100</f>
        <v>71.84</v>
      </c>
      <c r="G338" s="6">
        <v>7184</v>
      </c>
      <c r="H338" s="5">
        <f t="shared" si="5"/>
        <v>0</v>
      </c>
      <c r="I338" s="5">
        <v>0</v>
      </c>
      <c r="J338" s="6" t="s">
        <v>38</v>
      </c>
      <c r="K338" s="6" t="s">
        <v>25</v>
      </c>
      <c r="L338" s="6" t="s">
        <v>109</v>
      </c>
      <c r="M338" s="6" t="s">
        <v>41</v>
      </c>
      <c r="N338" s="6" t="s">
        <v>42</v>
      </c>
      <c r="O338" s="6" t="s">
        <v>114</v>
      </c>
      <c r="P338" s="6" t="s">
        <v>30</v>
      </c>
      <c r="Q338" s="6" t="s">
        <v>66</v>
      </c>
      <c r="R338" s="6">
        <v>7184</v>
      </c>
      <c r="S338" s="6" t="s">
        <v>1184</v>
      </c>
      <c r="T338" s="6" t="s">
        <v>61</v>
      </c>
      <c r="U338" s="5">
        <f>datos_chargeback_2001_1!$V338/100</f>
        <v>0</v>
      </c>
      <c r="V338" s="6">
        <v>0</v>
      </c>
      <c r="W338" s="5">
        <f>datos_chargeback_2001_1!$X338/100</f>
        <v>71.84</v>
      </c>
      <c r="X338" s="6">
        <v>7184</v>
      </c>
      <c r="Y338" s="5">
        <f>datos_chargeback_2001_1!$Z338/100</f>
        <v>0</v>
      </c>
      <c r="Z338" s="6">
        <v>0</v>
      </c>
      <c r="AA338" s="6" t="s">
        <v>1185</v>
      </c>
      <c r="AB338" s="6" t="s">
        <v>48</v>
      </c>
      <c r="AC338" s="8">
        <v>45063</v>
      </c>
      <c r="AD338" s="5">
        <f>datos_chargeback_2001_1!$AE338/100</f>
        <v>87.17</v>
      </c>
      <c r="AE338" s="6">
        <v>8717</v>
      </c>
      <c r="AF338" s="6" t="s">
        <v>29</v>
      </c>
    </row>
    <row r="339" spans="1:32" x14ac:dyDescent="0.3">
      <c r="A339" s="36" t="s">
        <v>1187</v>
      </c>
      <c r="B339" s="14">
        <v>45064</v>
      </c>
      <c r="C339" s="14" t="str">
        <f>TEXT(Tabla10[[#This Row],[Fecha de transacción]],"DDDD")</f>
        <v>jueves</v>
      </c>
      <c r="D339" s="14">
        <v>45136</v>
      </c>
      <c r="E339" s="15">
        <f>datos_chargeback_2001_1!$D339-datos_chargeback_2001_1!$B339</f>
        <v>72</v>
      </c>
      <c r="F339" s="16">
        <f>datos_chargeback_2001_1!$G339/100</f>
        <v>937.07</v>
      </c>
      <c r="G339" s="17">
        <v>93707</v>
      </c>
      <c r="H339" s="16">
        <f t="shared" si="5"/>
        <v>0</v>
      </c>
      <c r="I339" s="16">
        <v>0</v>
      </c>
      <c r="J339" s="17" t="s">
        <v>24</v>
      </c>
      <c r="K339" s="17" t="s">
        <v>25</v>
      </c>
      <c r="L339" s="17" t="s">
        <v>109</v>
      </c>
      <c r="M339" s="17" t="s">
        <v>52</v>
      </c>
      <c r="N339" s="17" t="s">
        <v>42</v>
      </c>
      <c r="O339" s="17" t="s">
        <v>64</v>
      </c>
      <c r="P339" s="17" t="s">
        <v>54</v>
      </c>
      <c r="Q339" s="17" t="s">
        <v>75</v>
      </c>
      <c r="R339" s="17">
        <v>93707</v>
      </c>
      <c r="S339" s="17" t="s">
        <v>1188</v>
      </c>
      <c r="T339" s="17" t="s">
        <v>116</v>
      </c>
      <c r="U339" s="16">
        <f>datos_chargeback_2001_1!$V339/100</f>
        <v>937.07</v>
      </c>
      <c r="V339" s="17">
        <v>93707</v>
      </c>
      <c r="W339" s="16">
        <f>datos_chargeback_2001_1!$X339/100</f>
        <v>0</v>
      </c>
      <c r="X339" s="17">
        <v>0</v>
      </c>
      <c r="Y339" s="16">
        <f>datos_chargeback_2001_1!$Z339/100</f>
        <v>0</v>
      </c>
      <c r="Z339" s="17">
        <v>0</v>
      </c>
      <c r="AA339" s="17" t="s">
        <v>1189</v>
      </c>
      <c r="AB339" s="17" t="s">
        <v>35</v>
      </c>
      <c r="AC339" s="20" t="s">
        <v>35</v>
      </c>
      <c r="AD339" s="16">
        <f>datos_chargeback_2001_1!$AE339/100</f>
        <v>0</v>
      </c>
      <c r="AE339" s="17">
        <v>0</v>
      </c>
      <c r="AF339" s="17" t="s">
        <v>64</v>
      </c>
    </row>
    <row r="340" spans="1:32" x14ac:dyDescent="0.3">
      <c r="A340" s="34" t="s">
        <v>1190</v>
      </c>
      <c r="B340" s="3">
        <v>45065</v>
      </c>
      <c r="C340" s="3" t="str">
        <f>TEXT(Tabla10[[#This Row],[Fecha de transacción]],"DDDD")</f>
        <v>viernes</v>
      </c>
      <c r="D340" s="3">
        <v>45145</v>
      </c>
      <c r="E340" s="4">
        <f>datos_chargeback_2001_1!$D340-datos_chargeback_2001_1!$B340</f>
        <v>80</v>
      </c>
      <c r="F340" s="5">
        <f>datos_chargeback_2001_1!$G340/100</f>
        <v>82.09</v>
      </c>
      <c r="G340" s="6">
        <v>8209</v>
      </c>
      <c r="H340" s="5">
        <f t="shared" si="5"/>
        <v>0</v>
      </c>
      <c r="I340" s="5">
        <v>1.17</v>
      </c>
      <c r="J340" s="6" t="s">
        <v>24</v>
      </c>
      <c r="K340" s="6" t="s">
        <v>25</v>
      </c>
      <c r="L340" s="6" t="s">
        <v>80</v>
      </c>
      <c r="M340" s="6" t="s">
        <v>41</v>
      </c>
      <c r="N340" s="6" t="s">
        <v>28</v>
      </c>
      <c r="O340" s="6" t="s">
        <v>43</v>
      </c>
      <c r="P340" s="6" t="s">
        <v>54</v>
      </c>
      <c r="Q340" s="6" t="s">
        <v>66</v>
      </c>
      <c r="R340" s="6">
        <v>82090</v>
      </c>
      <c r="S340" s="6" t="s">
        <v>1143</v>
      </c>
      <c r="T340" s="6" t="s">
        <v>33</v>
      </c>
      <c r="U340" s="5">
        <f>datos_chargeback_2001_1!$V340/100</f>
        <v>0</v>
      </c>
      <c r="V340" s="6">
        <v>0</v>
      </c>
      <c r="W340" s="5">
        <f>datos_chargeback_2001_1!$X340/100</f>
        <v>0</v>
      </c>
      <c r="X340" s="6">
        <v>0</v>
      </c>
      <c r="Y340" s="5">
        <f>datos_chargeback_2001_1!$Z340/100</f>
        <v>820.9</v>
      </c>
      <c r="Z340" s="6">
        <v>82090</v>
      </c>
      <c r="AA340" s="6" t="s">
        <v>1191</v>
      </c>
      <c r="AB340" s="6" t="s">
        <v>35</v>
      </c>
      <c r="AC340" s="7" t="s">
        <v>35</v>
      </c>
      <c r="AD340" s="5">
        <f>datos_chargeback_2001_1!$AE340/100</f>
        <v>0</v>
      </c>
      <c r="AE340" s="6">
        <v>0</v>
      </c>
      <c r="AF340" s="6" t="s">
        <v>50</v>
      </c>
    </row>
    <row r="341" spans="1:32" x14ac:dyDescent="0.3">
      <c r="A341" s="34" t="s">
        <v>1192</v>
      </c>
      <c r="B341" s="3">
        <v>45066</v>
      </c>
      <c r="C341" s="3" t="str">
        <f>TEXT(Tabla10[[#This Row],[Fecha de transacción]],"DDDD")</f>
        <v>sábado</v>
      </c>
      <c r="D341" s="3">
        <v>45146</v>
      </c>
      <c r="E341" s="4">
        <f>datos_chargeback_2001_1!$D341-datos_chargeback_2001_1!$B341</f>
        <v>80</v>
      </c>
      <c r="F341" s="5">
        <f>datos_chargeback_2001_1!$G341/100</f>
        <v>990.83</v>
      </c>
      <c r="G341" s="6">
        <v>99083</v>
      </c>
      <c r="H341" s="5">
        <f t="shared" si="5"/>
        <v>0</v>
      </c>
      <c r="I341" s="5">
        <v>0</v>
      </c>
      <c r="J341" s="6" t="s">
        <v>38</v>
      </c>
      <c r="K341" s="6" t="s">
        <v>25</v>
      </c>
      <c r="L341" s="6" t="s">
        <v>119</v>
      </c>
      <c r="M341" s="6" t="s">
        <v>93</v>
      </c>
      <c r="N341" s="6" t="s">
        <v>42</v>
      </c>
      <c r="O341" s="6" t="s">
        <v>70</v>
      </c>
      <c r="P341" s="6" t="s">
        <v>54</v>
      </c>
      <c r="Q341" s="6" t="s">
        <v>55</v>
      </c>
      <c r="R341" s="6">
        <v>99083</v>
      </c>
      <c r="S341" s="6" t="s">
        <v>1193</v>
      </c>
      <c r="T341" s="6" t="s">
        <v>46</v>
      </c>
      <c r="U341" s="5">
        <f>datos_chargeback_2001_1!$V341/100</f>
        <v>990.83</v>
      </c>
      <c r="V341" s="6">
        <v>99083</v>
      </c>
      <c r="W341" s="5">
        <f>datos_chargeback_2001_1!$X341/100</f>
        <v>0</v>
      </c>
      <c r="X341" s="6">
        <v>0</v>
      </c>
      <c r="Y341" s="5">
        <f>datos_chargeback_2001_1!$Z341/100</f>
        <v>0</v>
      </c>
      <c r="Z341" s="6">
        <v>0</v>
      </c>
      <c r="AA341" s="6" t="s">
        <v>1194</v>
      </c>
      <c r="AB341" s="6" t="s">
        <v>48</v>
      </c>
      <c r="AC341" s="8">
        <v>45066</v>
      </c>
      <c r="AD341" s="5">
        <f>datos_chargeback_2001_1!$AE341/100</f>
        <v>51.14</v>
      </c>
      <c r="AE341" s="6">
        <v>5114</v>
      </c>
      <c r="AF341" s="6" t="s">
        <v>43</v>
      </c>
    </row>
    <row r="342" spans="1:32" x14ac:dyDescent="0.3">
      <c r="A342" s="35" t="s">
        <v>1195</v>
      </c>
      <c r="B342" s="9">
        <v>45067</v>
      </c>
      <c r="C342" s="9" t="str">
        <f>TEXT(Tabla10[[#This Row],[Fecha de transacción]],"DDDD")</f>
        <v>domingo</v>
      </c>
      <c r="D342" s="9">
        <v>45142</v>
      </c>
      <c r="E342" s="10">
        <f>datos_chargeback_2001_1!$D342-datos_chargeback_2001_1!$B342</f>
        <v>75</v>
      </c>
      <c r="F342" s="11">
        <f>datos_chargeback_2001_1!$G342/100</f>
        <v>466.76</v>
      </c>
      <c r="G342" s="12">
        <v>46676</v>
      </c>
      <c r="H342" s="11">
        <f t="shared" si="5"/>
        <v>0</v>
      </c>
      <c r="I342" s="11">
        <v>0</v>
      </c>
      <c r="J342" s="12" t="s">
        <v>24</v>
      </c>
      <c r="K342" s="12" t="s">
        <v>25</v>
      </c>
      <c r="L342" s="12" t="s">
        <v>74</v>
      </c>
      <c r="M342" s="12" t="s">
        <v>52</v>
      </c>
      <c r="N342" s="12" t="s">
        <v>42</v>
      </c>
      <c r="O342" s="12" t="s">
        <v>53</v>
      </c>
      <c r="P342" s="12" t="s">
        <v>30</v>
      </c>
      <c r="Q342" s="12" t="s">
        <v>31</v>
      </c>
      <c r="R342" s="12">
        <v>46676</v>
      </c>
      <c r="S342" s="12" t="s">
        <v>1196</v>
      </c>
      <c r="T342" s="12" t="s">
        <v>61</v>
      </c>
      <c r="U342" s="11">
        <f>datos_chargeback_2001_1!$V342/100</f>
        <v>0</v>
      </c>
      <c r="V342" s="12">
        <v>0</v>
      </c>
      <c r="W342" s="11">
        <f>datos_chargeback_2001_1!$X342/100</f>
        <v>466.76</v>
      </c>
      <c r="X342" s="12">
        <v>46676</v>
      </c>
      <c r="Y342" s="11">
        <f>datos_chargeback_2001_1!$Z342/100</f>
        <v>0</v>
      </c>
      <c r="Z342" s="12">
        <v>0</v>
      </c>
      <c r="AA342" s="12" t="s">
        <v>1197</v>
      </c>
      <c r="AB342" s="12" t="s">
        <v>48</v>
      </c>
      <c r="AC342" s="19">
        <v>45067</v>
      </c>
      <c r="AD342" s="11">
        <f>datos_chargeback_2001_1!$AE342/100</f>
        <v>63.01</v>
      </c>
      <c r="AE342" s="12">
        <v>6301</v>
      </c>
      <c r="AF342" s="12" t="s">
        <v>50</v>
      </c>
    </row>
    <row r="343" spans="1:32" x14ac:dyDescent="0.3">
      <c r="A343" s="34" t="s">
        <v>1199</v>
      </c>
      <c r="B343" s="3">
        <v>45068</v>
      </c>
      <c r="C343" s="3" t="str">
        <f>TEXT(Tabla10[[#This Row],[Fecha de transacción]],"DDDD")</f>
        <v>lunes</v>
      </c>
      <c r="D343" s="3">
        <v>45158</v>
      </c>
      <c r="E343" s="4">
        <f>datos_chargeback_2001_1!$D343-datos_chargeback_2001_1!$B343</f>
        <v>90</v>
      </c>
      <c r="F343" s="5">
        <f>datos_chargeback_2001_1!$G343/100</f>
        <v>466.19</v>
      </c>
      <c r="G343" s="6">
        <v>46619</v>
      </c>
      <c r="H343" s="5">
        <f t="shared" si="5"/>
        <v>0</v>
      </c>
      <c r="I343" s="5">
        <v>0</v>
      </c>
      <c r="J343" s="6" t="s">
        <v>24</v>
      </c>
      <c r="K343" s="6" t="s">
        <v>25</v>
      </c>
      <c r="L343" s="6" t="s">
        <v>26</v>
      </c>
      <c r="M343" s="6" t="s">
        <v>59</v>
      </c>
      <c r="N343" s="6" t="s">
        <v>28</v>
      </c>
      <c r="O343" s="6" t="s">
        <v>50</v>
      </c>
      <c r="P343" s="6" t="s">
        <v>54</v>
      </c>
      <c r="Q343" s="6" t="s">
        <v>55</v>
      </c>
      <c r="R343" s="6">
        <v>46619</v>
      </c>
      <c r="S343" s="6" t="s">
        <v>1200</v>
      </c>
      <c r="T343" s="6" t="s">
        <v>33</v>
      </c>
      <c r="U343" s="5">
        <f>datos_chargeback_2001_1!$V343/100</f>
        <v>0</v>
      </c>
      <c r="V343" s="6">
        <v>0</v>
      </c>
      <c r="W343" s="5">
        <f>datos_chargeback_2001_1!$X343/100</f>
        <v>0</v>
      </c>
      <c r="X343" s="6">
        <v>0</v>
      </c>
      <c r="Y343" s="5">
        <f>datos_chargeback_2001_1!$Z343/100</f>
        <v>466.19</v>
      </c>
      <c r="Z343" s="6">
        <v>46619</v>
      </c>
      <c r="AA343" s="6" t="s">
        <v>1201</v>
      </c>
      <c r="AB343" s="6" t="s">
        <v>35</v>
      </c>
      <c r="AC343" s="7" t="s">
        <v>35</v>
      </c>
      <c r="AD343" s="5">
        <f>datos_chargeback_2001_1!$AE343/100</f>
        <v>0</v>
      </c>
      <c r="AE343" s="6">
        <v>0</v>
      </c>
      <c r="AF343" s="6" t="s">
        <v>29</v>
      </c>
    </row>
    <row r="344" spans="1:32" x14ac:dyDescent="0.3">
      <c r="A344" s="35" t="s">
        <v>1202</v>
      </c>
      <c r="B344" s="9">
        <v>45069</v>
      </c>
      <c r="C344" s="9" t="str">
        <f>TEXT(Tabla10[[#This Row],[Fecha de transacción]],"DDDD")</f>
        <v>martes</v>
      </c>
      <c r="D344" s="9">
        <v>45145</v>
      </c>
      <c r="E344" s="10">
        <f>datos_chargeback_2001_1!$D344-datos_chargeback_2001_1!$B344</f>
        <v>76</v>
      </c>
      <c r="F344" s="11">
        <f>datos_chargeback_2001_1!$G344/100</f>
        <v>116.41</v>
      </c>
      <c r="G344" s="12">
        <v>11641</v>
      </c>
      <c r="H344" s="11">
        <f t="shared" si="5"/>
        <v>0</v>
      </c>
      <c r="I344" s="11">
        <v>0.11</v>
      </c>
      <c r="J344" s="12" t="s">
        <v>38</v>
      </c>
      <c r="K344" s="12" t="s">
        <v>25</v>
      </c>
      <c r="L344" s="12" t="s">
        <v>80</v>
      </c>
      <c r="M344" s="12" t="s">
        <v>93</v>
      </c>
      <c r="N344" s="12" t="s">
        <v>28</v>
      </c>
      <c r="O344" s="12" t="s">
        <v>29</v>
      </c>
      <c r="P344" s="12" t="s">
        <v>30</v>
      </c>
      <c r="Q344" s="12" t="s">
        <v>55</v>
      </c>
      <c r="R344" s="12">
        <v>11641</v>
      </c>
      <c r="S344" s="12" t="s">
        <v>1203</v>
      </c>
      <c r="T344" s="12" t="s">
        <v>33</v>
      </c>
      <c r="U344" s="11">
        <f>datos_chargeback_2001_1!$V344/100</f>
        <v>0</v>
      </c>
      <c r="V344" s="12">
        <v>0</v>
      </c>
      <c r="W344" s="11">
        <f>datos_chargeback_2001_1!$X344/100</f>
        <v>0</v>
      </c>
      <c r="X344" s="12">
        <v>0</v>
      </c>
      <c r="Y344" s="11">
        <f>datos_chargeback_2001_1!$Z344/100</f>
        <v>116.41</v>
      </c>
      <c r="Z344" s="12">
        <v>11641</v>
      </c>
      <c r="AA344" s="12" t="s">
        <v>1204</v>
      </c>
      <c r="AB344" s="12" t="s">
        <v>48</v>
      </c>
      <c r="AC344" s="19">
        <v>45069</v>
      </c>
      <c r="AD344" s="11">
        <f>datos_chargeback_2001_1!$AE344/100</f>
        <v>41.55</v>
      </c>
      <c r="AE344" s="12">
        <v>4155</v>
      </c>
      <c r="AF344" s="12" t="s">
        <v>50</v>
      </c>
    </row>
    <row r="345" spans="1:32" x14ac:dyDescent="0.3">
      <c r="A345" s="34" t="s">
        <v>1205</v>
      </c>
      <c r="B345" s="3">
        <v>45070</v>
      </c>
      <c r="C345" s="3" t="str">
        <f>TEXT(Tabla10[[#This Row],[Fecha de transacción]],"DDDD")</f>
        <v>miércoles</v>
      </c>
      <c r="D345" s="3">
        <v>45132</v>
      </c>
      <c r="E345" s="4">
        <f>datos_chargeback_2001_1!$D345-datos_chargeback_2001_1!$B345</f>
        <v>62</v>
      </c>
      <c r="F345" s="5">
        <f>datos_chargeback_2001_1!$G345/100</f>
        <v>246.19</v>
      </c>
      <c r="G345" s="6">
        <v>24619</v>
      </c>
      <c r="H345" s="5">
        <f t="shared" si="5"/>
        <v>0</v>
      </c>
      <c r="I345" s="5">
        <v>1.1399999999999999</v>
      </c>
      <c r="J345" s="6" t="s">
        <v>24</v>
      </c>
      <c r="K345" s="6" t="s">
        <v>25</v>
      </c>
      <c r="L345" s="6" t="s">
        <v>80</v>
      </c>
      <c r="M345" s="6" t="s">
        <v>59</v>
      </c>
      <c r="N345" s="6" t="s">
        <v>42</v>
      </c>
      <c r="O345" s="6" t="s">
        <v>36</v>
      </c>
      <c r="P345" s="6" t="s">
        <v>54</v>
      </c>
      <c r="Q345" s="6" t="s">
        <v>75</v>
      </c>
      <c r="R345" s="6">
        <v>24619</v>
      </c>
      <c r="S345" s="6" t="s">
        <v>1206</v>
      </c>
      <c r="T345" s="6" t="s">
        <v>116</v>
      </c>
      <c r="U345" s="5">
        <f>datos_chargeback_2001_1!$V345/100</f>
        <v>246.19</v>
      </c>
      <c r="V345" s="6">
        <v>24619</v>
      </c>
      <c r="W345" s="5">
        <f>datos_chargeback_2001_1!$X345/100</f>
        <v>0</v>
      </c>
      <c r="X345" s="6">
        <v>0</v>
      </c>
      <c r="Y345" s="5">
        <f>datos_chargeback_2001_1!$Z345/100</f>
        <v>0</v>
      </c>
      <c r="Z345" s="6">
        <v>0</v>
      </c>
      <c r="AA345" s="6" t="s">
        <v>1207</v>
      </c>
      <c r="AB345" s="6" t="s">
        <v>35</v>
      </c>
      <c r="AC345" s="7" t="s">
        <v>35</v>
      </c>
      <c r="AD345" s="5">
        <f>datos_chargeback_2001_1!$AE345/100</f>
        <v>0</v>
      </c>
      <c r="AE345" s="6">
        <v>0</v>
      </c>
      <c r="AF345" s="6" t="s">
        <v>29</v>
      </c>
    </row>
    <row r="346" spans="1:32" x14ac:dyDescent="0.3">
      <c r="A346" s="35" t="s">
        <v>1208</v>
      </c>
      <c r="B346" s="9">
        <v>45071</v>
      </c>
      <c r="C346" s="9" t="str">
        <f>TEXT(Tabla10[[#This Row],[Fecha de transacción]],"DDDD")</f>
        <v>jueves</v>
      </c>
      <c r="D346" s="9">
        <v>45153</v>
      </c>
      <c r="E346" s="10">
        <f>datos_chargeback_2001_1!$D346-datos_chargeback_2001_1!$B346</f>
        <v>82</v>
      </c>
      <c r="F346" s="11">
        <f>datos_chargeback_2001_1!$G346/100</f>
        <v>464.98</v>
      </c>
      <c r="G346" s="12">
        <v>46498</v>
      </c>
      <c r="H346" s="11">
        <f t="shared" si="5"/>
        <v>0</v>
      </c>
      <c r="I346" s="11">
        <v>0.84</v>
      </c>
      <c r="J346" s="12" t="s">
        <v>38</v>
      </c>
      <c r="K346" s="12" t="s">
        <v>25</v>
      </c>
      <c r="L346" s="12" t="s">
        <v>26</v>
      </c>
      <c r="M346" s="12" t="s">
        <v>41</v>
      </c>
      <c r="N346" s="12" t="s">
        <v>42</v>
      </c>
      <c r="O346" s="12" t="s">
        <v>70</v>
      </c>
      <c r="P346" s="12" t="s">
        <v>54</v>
      </c>
      <c r="Q346" s="12" t="s">
        <v>66</v>
      </c>
      <c r="R346" s="12">
        <v>46498</v>
      </c>
      <c r="S346" s="12" t="s">
        <v>94</v>
      </c>
      <c r="T346" s="12" t="s">
        <v>61</v>
      </c>
      <c r="U346" s="11">
        <f>datos_chargeback_2001_1!$V346/100</f>
        <v>0</v>
      </c>
      <c r="V346" s="12">
        <v>0</v>
      </c>
      <c r="W346" s="11">
        <f>datos_chargeback_2001_1!$X346/100</f>
        <v>464.98</v>
      </c>
      <c r="X346" s="12">
        <v>46498</v>
      </c>
      <c r="Y346" s="11">
        <f>datos_chargeback_2001_1!$Z346/100</f>
        <v>0</v>
      </c>
      <c r="Z346" s="12">
        <v>0</v>
      </c>
      <c r="AA346" s="12" t="s">
        <v>1209</v>
      </c>
      <c r="AB346" s="12" t="s">
        <v>35</v>
      </c>
      <c r="AC346" s="13" t="s">
        <v>35</v>
      </c>
      <c r="AD346" s="11">
        <f>datos_chargeback_2001_1!$AE346/100</f>
        <v>0</v>
      </c>
      <c r="AE346" s="12">
        <v>0</v>
      </c>
      <c r="AF346" s="12" t="s">
        <v>29</v>
      </c>
    </row>
    <row r="347" spans="1:32" x14ac:dyDescent="0.3">
      <c r="A347" s="36" t="s">
        <v>1210</v>
      </c>
      <c r="B347" s="14">
        <v>45072</v>
      </c>
      <c r="C347" s="14" t="str">
        <f>TEXT(Tabla10[[#This Row],[Fecha de transacción]],"DDDD")</f>
        <v>viernes</v>
      </c>
      <c r="D347" s="14">
        <v>45136</v>
      </c>
      <c r="E347" s="15">
        <f>datos_chargeback_2001_1!$D347-datos_chargeback_2001_1!$B347</f>
        <v>64</v>
      </c>
      <c r="F347" s="16">
        <f>datos_chargeback_2001_1!$G347/100</f>
        <v>819.52</v>
      </c>
      <c r="G347" s="17">
        <v>81952</v>
      </c>
      <c r="H347" s="16">
        <f t="shared" si="5"/>
        <v>0</v>
      </c>
      <c r="I347" s="16">
        <v>0</v>
      </c>
      <c r="J347" s="17" t="s">
        <v>24</v>
      </c>
      <c r="K347" s="17" t="s">
        <v>25</v>
      </c>
      <c r="L347" s="17" t="s">
        <v>40</v>
      </c>
      <c r="M347" s="17" t="s">
        <v>93</v>
      </c>
      <c r="N347" s="17" t="s">
        <v>42</v>
      </c>
      <c r="O347" s="17" t="s">
        <v>43</v>
      </c>
      <c r="P347" s="17" t="s">
        <v>30</v>
      </c>
      <c r="Q347" s="17" t="s">
        <v>44</v>
      </c>
      <c r="R347" s="17">
        <v>81952</v>
      </c>
      <c r="S347" s="17" t="s">
        <v>1211</v>
      </c>
      <c r="T347" s="17" t="s">
        <v>61</v>
      </c>
      <c r="U347" s="16">
        <f>datos_chargeback_2001_1!$V347/100</f>
        <v>0</v>
      </c>
      <c r="V347" s="17">
        <v>0</v>
      </c>
      <c r="W347" s="16">
        <f>datos_chargeback_2001_1!$X347/100</f>
        <v>819.52</v>
      </c>
      <c r="X347" s="17">
        <v>81952</v>
      </c>
      <c r="Y347" s="16">
        <f>datos_chargeback_2001_1!$Z347/100</f>
        <v>0</v>
      </c>
      <c r="Z347" s="17">
        <v>0</v>
      </c>
      <c r="AA347" s="17" t="s">
        <v>1212</v>
      </c>
      <c r="AB347" s="17" t="s">
        <v>35</v>
      </c>
      <c r="AC347" s="20" t="s">
        <v>35</v>
      </c>
      <c r="AD347" s="16">
        <f>datos_chargeback_2001_1!$AE347/100</f>
        <v>0</v>
      </c>
      <c r="AE347" s="17">
        <v>0</v>
      </c>
      <c r="AF347" s="17" t="s">
        <v>50</v>
      </c>
    </row>
    <row r="348" spans="1:32" x14ac:dyDescent="0.3">
      <c r="A348" s="34" t="s">
        <v>1213</v>
      </c>
      <c r="B348" s="3">
        <v>45073</v>
      </c>
      <c r="C348" s="3" t="str">
        <f>TEXT(Tabla10[[#This Row],[Fecha de transacción]],"DDDD")</f>
        <v>sábado</v>
      </c>
      <c r="D348" s="3">
        <v>45157</v>
      </c>
      <c r="E348" s="4">
        <f>datos_chargeback_2001_1!$D348-datos_chargeback_2001_1!$B348</f>
        <v>84</v>
      </c>
      <c r="F348" s="5">
        <f>datos_chargeback_2001_1!$G348/100</f>
        <v>493.85</v>
      </c>
      <c r="G348" s="6">
        <v>49385</v>
      </c>
      <c r="H348" s="5">
        <f t="shared" si="5"/>
        <v>0</v>
      </c>
      <c r="I348" s="5">
        <v>1.28</v>
      </c>
      <c r="J348" s="6" t="s">
        <v>24</v>
      </c>
      <c r="K348" s="6" t="s">
        <v>25</v>
      </c>
      <c r="L348" s="6" t="s">
        <v>109</v>
      </c>
      <c r="M348" s="6" t="s">
        <v>52</v>
      </c>
      <c r="N348" s="6" t="s">
        <v>42</v>
      </c>
      <c r="O348" s="6" t="s">
        <v>50</v>
      </c>
      <c r="P348" s="6" t="s">
        <v>30</v>
      </c>
      <c r="Q348" s="6" t="s">
        <v>55</v>
      </c>
      <c r="R348" s="6">
        <v>49385</v>
      </c>
      <c r="S348" s="6" t="s">
        <v>1214</v>
      </c>
      <c r="T348" s="6" t="s">
        <v>61</v>
      </c>
      <c r="U348" s="5">
        <f>datos_chargeback_2001_1!$V348/100</f>
        <v>0</v>
      </c>
      <c r="V348" s="6">
        <v>0</v>
      </c>
      <c r="W348" s="5">
        <f>datos_chargeback_2001_1!$X348/100</f>
        <v>493.85</v>
      </c>
      <c r="X348" s="6">
        <v>49385</v>
      </c>
      <c r="Y348" s="5">
        <f>datos_chargeback_2001_1!$Z348/100</f>
        <v>0</v>
      </c>
      <c r="Z348" s="6">
        <v>0</v>
      </c>
      <c r="AA348" s="6" t="s">
        <v>1215</v>
      </c>
      <c r="AB348" s="6" t="s">
        <v>48</v>
      </c>
      <c r="AC348" s="8">
        <v>45073</v>
      </c>
      <c r="AD348" s="5">
        <f>datos_chargeback_2001_1!$AE348/100</f>
        <v>269.12</v>
      </c>
      <c r="AE348" s="6">
        <v>26912</v>
      </c>
      <c r="AF348" s="6" t="s">
        <v>29</v>
      </c>
    </row>
    <row r="349" spans="1:32" x14ac:dyDescent="0.3">
      <c r="A349" s="34" t="s">
        <v>1217</v>
      </c>
      <c r="B349" s="3">
        <v>45074</v>
      </c>
      <c r="C349" s="3" t="str">
        <f>TEXT(Tabla10[[#This Row],[Fecha de transacción]],"DDDD")</f>
        <v>domingo</v>
      </c>
      <c r="D349" s="3">
        <v>45137</v>
      </c>
      <c r="E349" s="4">
        <f>datos_chargeback_2001_1!$D349-datos_chargeback_2001_1!$B349</f>
        <v>63</v>
      </c>
      <c r="F349" s="5">
        <f>datos_chargeback_2001_1!$G349/100</f>
        <v>279.74</v>
      </c>
      <c r="G349" s="6">
        <v>27974</v>
      </c>
      <c r="H349" s="5">
        <f t="shared" si="5"/>
        <v>0</v>
      </c>
      <c r="I349" s="5">
        <v>0.09</v>
      </c>
      <c r="J349" s="6" t="s">
        <v>38</v>
      </c>
      <c r="K349" s="6" t="s">
        <v>25</v>
      </c>
      <c r="L349" s="6" t="s">
        <v>40</v>
      </c>
      <c r="M349" s="6" t="s">
        <v>27</v>
      </c>
      <c r="N349" s="6" t="s">
        <v>42</v>
      </c>
      <c r="O349" s="6" t="s">
        <v>50</v>
      </c>
      <c r="P349" s="6" t="s">
        <v>54</v>
      </c>
      <c r="Q349" s="6" t="s">
        <v>44</v>
      </c>
      <c r="R349" s="6">
        <v>27974</v>
      </c>
      <c r="S349" s="6" t="s">
        <v>1218</v>
      </c>
      <c r="T349" s="6" t="s">
        <v>116</v>
      </c>
      <c r="U349" s="5">
        <f>datos_chargeback_2001_1!$V349/100</f>
        <v>279.74</v>
      </c>
      <c r="V349" s="6">
        <v>27974</v>
      </c>
      <c r="W349" s="5">
        <f>datos_chargeback_2001_1!$X349/100</f>
        <v>0</v>
      </c>
      <c r="X349" s="6">
        <v>0</v>
      </c>
      <c r="Y349" s="5">
        <f>datos_chargeback_2001_1!$Z349/100</f>
        <v>0</v>
      </c>
      <c r="Z349" s="6">
        <v>0</v>
      </c>
      <c r="AA349" s="6" t="s">
        <v>1219</v>
      </c>
      <c r="AB349" s="6" t="s">
        <v>35</v>
      </c>
      <c r="AC349" s="7" t="s">
        <v>35</v>
      </c>
      <c r="AD349" s="5">
        <f>datos_chargeback_2001_1!$AE349/100</f>
        <v>0</v>
      </c>
      <c r="AE349" s="6">
        <v>0</v>
      </c>
      <c r="AF349" s="6" t="s">
        <v>50</v>
      </c>
    </row>
    <row r="350" spans="1:32" x14ac:dyDescent="0.3">
      <c r="A350" s="35" t="s">
        <v>1220</v>
      </c>
      <c r="B350" s="9">
        <v>45075</v>
      </c>
      <c r="C350" s="9" t="str">
        <f>TEXT(Tabla10[[#This Row],[Fecha de transacción]],"DDDD")</f>
        <v>lunes</v>
      </c>
      <c r="D350" s="9">
        <v>45139</v>
      </c>
      <c r="E350" s="10">
        <f>datos_chargeback_2001_1!$D350-datos_chargeback_2001_1!$B350</f>
        <v>64</v>
      </c>
      <c r="F350" s="11">
        <f>datos_chargeback_2001_1!$G350/100</f>
        <v>551.65</v>
      </c>
      <c r="G350" s="12">
        <v>55165</v>
      </c>
      <c r="H350" s="11">
        <f t="shared" si="5"/>
        <v>0</v>
      </c>
      <c r="I350" s="11">
        <v>1.27</v>
      </c>
      <c r="J350" s="12" t="s">
        <v>38</v>
      </c>
      <c r="K350" s="12" t="s">
        <v>25</v>
      </c>
      <c r="L350" s="12" t="s">
        <v>26</v>
      </c>
      <c r="M350" s="12" t="s">
        <v>93</v>
      </c>
      <c r="N350" s="12" t="s">
        <v>42</v>
      </c>
      <c r="O350" s="12" t="s">
        <v>29</v>
      </c>
      <c r="P350" s="12" t="s">
        <v>54</v>
      </c>
      <c r="Q350" s="12" t="s">
        <v>75</v>
      </c>
      <c r="R350" s="12">
        <v>55165</v>
      </c>
      <c r="S350" s="12" t="s">
        <v>1221</v>
      </c>
      <c r="T350" s="12" t="s">
        <v>61</v>
      </c>
      <c r="U350" s="11">
        <f>datos_chargeback_2001_1!$V350/100</f>
        <v>0</v>
      </c>
      <c r="V350" s="12">
        <v>0</v>
      </c>
      <c r="W350" s="11">
        <f>datos_chargeback_2001_1!$X350/100</f>
        <v>551.65</v>
      </c>
      <c r="X350" s="12">
        <v>55165</v>
      </c>
      <c r="Y350" s="11">
        <f>datos_chargeback_2001_1!$Z350/100</f>
        <v>0</v>
      </c>
      <c r="Z350" s="12">
        <v>0</v>
      </c>
      <c r="AA350" s="12" t="s">
        <v>1222</v>
      </c>
      <c r="AB350" s="12" t="s">
        <v>48</v>
      </c>
      <c r="AC350" s="19">
        <v>45075</v>
      </c>
      <c r="AD350" s="11">
        <f>datos_chargeback_2001_1!$AE350/100</f>
        <v>8.48</v>
      </c>
      <c r="AE350" s="12">
        <v>848</v>
      </c>
      <c r="AF350" s="12" t="s">
        <v>50</v>
      </c>
    </row>
    <row r="351" spans="1:32" x14ac:dyDescent="0.3">
      <c r="A351" s="36" t="s">
        <v>1223</v>
      </c>
      <c r="B351" s="14">
        <v>45076</v>
      </c>
      <c r="C351" s="14" t="str">
        <f>TEXT(Tabla10[[#This Row],[Fecha de transacción]],"DDDD")</f>
        <v>martes</v>
      </c>
      <c r="D351" s="14">
        <v>45165</v>
      </c>
      <c r="E351" s="15">
        <f>datos_chargeback_2001_1!$D351-datos_chargeback_2001_1!$B351</f>
        <v>89</v>
      </c>
      <c r="F351" s="16">
        <f>datos_chargeback_2001_1!$G351/100</f>
        <v>688.64</v>
      </c>
      <c r="G351" s="17">
        <v>68864</v>
      </c>
      <c r="H351" s="16">
        <f t="shared" si="5"/>
        <v>0</v>
      </c>
      <c r="I351" s="16">
        <v>0.98</v>
      </c>
      <c r="J351" s="17" t="s">
        <v>38</v>
      </c>
      <c r="K351" s="17" t="s">
        <v>25</v>
      </c>
      <c r="L351" s="17" t="s">
        <v>80</v>
      </c>
      <c r="M351" s="17" t="s">
        <v>27</v>
      </c>
      <c r="N351" s="17" t="s">
        <v>28</v>
      </c>
      <c r="O351" s="17" t="s">
        <v>70</v>
      </c>
      <c r="P351" s="17" t="s">
        <v>30</v>
      </c>
      <c r="Q351" s="17" t="s">
        <v>66</v>
      </c>
      <c r="R351" s="17">
        <v>68864</v>
      </c>
      <c r="S351" s="17" t="s">
        <v>1224</v>
      </c>
      <c r="T351" s="17" t="s">
        <v>33</v>
      </c>
      <c r="U351" s="16">
        <f>datos_chargeback_2001_1!$V351/100</f>
        <v>0</v>
      </c>
      <c r="V351" s="17">
        <v>0</v>
      </c>
      <c r="W351" s="16">
        <f>datos_chargeback_2001_1!$X351/100</f>
        <v>0</v>
      </c>
      <c r="X351" s="17">
        <v>0</v>
      </c>
      <c r="Y351" s="16">
        <f>datos_chargeback_2001_1!$Z351/100</f>
        <v>688.64</v>
      </c>
      <c r="Z351" s="17">
        <v>68864</v>
      </c>
      <c r="AA351" s="17" t="s">
        <v>1225</v>
      </c>
      <c r="AB351" s="17" t="s">
        <v>35</v>
      </c>
      <c r="AC351" s="20" t="s">
        <v>35</v>
      </c>
      <c r="AD351" s="16">
        <f>datos_chargeback_2001_1!$AE351/100</f>
        <v>0</v>
      </c>
      <c r="AE351" s="17">
        <v>0</v>
      </c>
      <c r="AF351" s="17" t="s">
        <v>50</v>
      </c>
    </row>
    <row r="352" spans="1:32" x14ac:dyDescent="0.3">
      <c r="A352" s="34" t="s">
        <v>1226</v>
      </c>
      <c r="B352" s="3">
        <v>45077</v>
      </c>
      <c r="C352" s="3" t="str">
        <f>TEXT(Tabla10[[#This Row],[Fecha de transacción]],"DDDD")</f>
        <v>miércoles</v>
      </c>
      <c r="D352" s="3">
        <v>45154</v>
      </c>
      <c r="E352" s="4">
        <f>datos_chargeback_2001_1!$D352-datos_chargeback_2001_1!$B352</f>
        <v>77</v>
      </c>
      <c r="F352" s="5">
        <f>datos_chargeback_2001_1!$G352/100</f>
        <v>596.33000000000004</v>
      </c>
      <c r="G352" s="6">
        <v>59633</v>
      </c>
      <c r="H352" s="5">
        <f t="shared" si="5"/>
        <v>0</v>
      </c>
      <c r="I352" s="5">
        <v>0.96</v>
      </c>
      <c r="J352" s="6" t="s">
        <v>38</v>
      </c>
      <c r="K352" s="6" t="s">
        <v>25</v>
      </c>
      <c r="L352" s="6" t="s">
        <v>26</v>
      </c>
      <c r="M352" s="6" t="s">
        <v>52</v>
      </c>
      <c r="N352" s="6" t="s">
        <v>28</v>
      </c>
      <c r="O352" s="6" t="s">
        <v>36</v>
      </c>
      <c r="P352" s="6" t="s">
        <v>30</v>
      </c>
      <c r="Q352" s="6" t="s">
        <v>44</v>
      </c>
      <c r="R352" s="6">
        <v>59633</v>
      </c>
      <c r="S352" s="6" t="s">
        <v>1227</v>
      </c>
      <c r="T352" s="6" t="s">
        <v>33</v>
      </c>
      <c r="U352" s="5">
        <f>datos_chargeback_2001_1!$V352/100</f>
        <v>0</v>
      </c>
      <c r="V352" s="6">
        <v>0</v>
      </c>
      <c r="W352" s="5">
        <f>datos_chargeback_2001_1!$X352/100</f>
        <v>0</v>
      </c>
      <c r="X352" s="6">
        <v>0</v>
      </c>
      <c r="Y352" s="5">
        <f>datos_chargeback_2001_1!$Z352/100</f>
        <v>596.33000000000004</v>
      </c>
      <c r="Z352" s="6">
        <v>59633</v>
      </c>
      <c r="AA352" s="6" t="s">
        <v>1228</v>
      </c>
      <c r="AB352" s="6" t="s">
        <v>35</v>
      </c>
      <c r="AC352" s="7" t="s">
        <v>35</v>
      </c>
      <c r="AD352" s="5">
        <f>datos_chargeback_2001_1!$AE352/100</f>
        <v>0</v>
      </c>
      <c r="AE352" s="6">
        <v>0</v>
      </c>
      <c r="AF352" s="6" t="s">
        <v>53</v>
      </c>
    </row>
    <row r="353" spans="1:32" x14ac:dyDescent="0.3">
      <c r="A353" s="34" t="s">
        <v>1229</v>
      </c>
      <c r="B353" s="3">
        <v>45078</v>
      </c>
      <c r="C353" s="3" t="str">
        <f>TEXT(Tabla10[[#This Row],[Fecha de transacción]],"DDDD")</f>
        <v>jueves</v>
      </c>
      <c r="D353" s="3">
        <v>45165</v>
      </c>
      <c r="E353" s="4">
        <f>datos_chargeback_2001_1!$D353-datos_chargeback_2001_1!$B353</f>
        <v>87</v>
      </c>
      <c r="F353" s="5">
        <f>datos_chargeback_2001_1!$G353/100</f>
        <v>571.82000000000005</v>
      </c>
      <c r="G353" s="6">
        <v>57182</v>
      </c>
      <c r="H353" s="5">
        <f t="shared" si="5"/>
        <v>0</v>
      </c>
      <c r="I353" s="5">
        <v>0</v>
      </c>
      <c r="J353" s="6" t="s">
        <v>38</v>
      </c>
      <c r="K353" s="6" t="s">
        <v>25</v>
      </c>
      <c r="L353" s="6" t="s">
        <v>74</v>
      </c>
      <c r="M353" s="6" t="s">
        <v>27</v>
      </c>
      <c r="N353" s="6" t="s">
        <v>28</v>
      </c>
      <c r="O353" s="6" t="s">
        <v>53</v>
      </c>
      <c r="P353" s="6" t="s">
        <v>30</v>
      </c>
      <c r="Q353" s="6" t="s">
        <v>44</v>
      </c>
      <c r="R353" s="6">
        <v>57182</v>
      </c>
      <c r="S353" s="6" t="s">
        <v>1230</v>
      </c>
      <c r="T353" s="6" t="s">
        <v>33</v>
      </c>
      <c r="U353" s="5">
        <f>datos_chargeback_2001_1!$V353/100</f>
        <v>0</v>
      </c>
      <c r="V353" s="6">
        <v>0</v>
      </c>
      <c r="W353" s="5">
        <f>datos_chargeback_2001_1!$X353/100</f>
        <v>0</v>
      </c>
      <c r="X353" s="6">
        <v>0</v>
      </c>
      <c r="Y353" s="5">
        <f>datos_chargeback_2001_1!$Z353/100</f>
        <v>571.82000000000005</v>
      </c>
      <c r="Z353" s="6">
        <v>57182</v>
      </c>
      <c r="AA353" s="6" t="s">
        <v>1231</v>
      </c>
      <c r="AB353" s="6" t="s">
        <v>48</v>
      </c>
      <c r="AC353" s="8">
        <v>45078</v>
      </c>
      <c r="AD353" s="5">
        <f>datos_chargeback_2001_1!$AE353/100</f>
        <v>576.80999999999995</v>
      </c>
      <c r="AE353" s="6">
        <v>57681</v>
      </c>
      <c r="AF353" s="6" t="s">
        <v>36</v>
      </c>
    </row>
    <row r="354" spans="1:32" x14ac:dyDescent="0.3">
      <c r="A354" s="34" t="s">
        <v>1233</v>
      </c>
      <c r="B354" s="3">
        <v>45079</v>
      </c>
      <c r="C354" s="3" t="str">
        <f>TEXT(Tabla10[[#This Row],[Fecha de transacción]],"DDDD")</f>
        <v>viernes</v>
      </c>
      <c r="D354" s="3">
        <v>45161</v>
      </c>
      <c r="E354" s="4">
        <f>datos_chargeback_2001_1!$D354-datos_chargeback_2001_1!$B354</f>
        <v>82</v>
      </c>
      <c r="F354" s="5">
        <f>datos_chargeback_2001_1!$G354/100</f>
        <v>576.76</v>
      </c>
      <c r="G354" s="6">
        <v>57676</v>
      </c>
      <c r="H354" s="5">
        <f t="shared" si="5"/>
        <v>0</v>
      </c>
      <c r="I354" s="5">
        <v>1.38</v>
      </c>
      <c r="J354" s="6" t="s">
        <v>24</v>
      </c>
      <c r="K354" s="6" t="s">
        <v>25</v>
      </c>
      <c r="L354" s="6" t="s">
        <v>109</v>
      </c>
      <c r="M354" s="6" t="s">
        <v>27</v>
      </c>
      <c r="N354" s="6" t="s">
        <v>42</v>
      </c>
      <c r="O354" s="6" t="s">
        <v>29</v>
      </c>
      <c r="P354" s="6" t="s">
        <v>30</v>
      </c>
      <c r="Q354" s="6" t="s">
        <v>44</v>
      </c>
      <c r="R354" s="6">
        <v>57676</v>
      </c>
      <c r="S354" s="6" t="s">
        <v>1234</v>
      </c>
      <c r="T354" s="6" t="s">
        <v>116</v>
      </c>
      <c r="U354" s="5">
        <f>datos_chargeback_2001_1!$V354/100</f>
        <v>576.76</v>
      </c>
      <c r="V354" s="6">
        <v>57676</v>
      </c>
      <c r="W354" s="5">
        <f>datos_chargeback_2001_1!$X354/100</f>
        <v>0</v>
      </c>
      <c r="X354" s="6">
        <v>0</v>
      </c>
      <c r="Y354" s="5">
        <f>datos_chargeback_2001_1!$Z354/100</f>
        <v>0</v>
      </c>
      <c r="Z354" s="6">
        <v>0</v>
      </c>
      <c r="AA354" s="6" t="s">
        <v>1235</v>
      </c>
      <c r="AB354" s="6" t="s">
        <v>35</v>
      </c>
      <c r="AC354" s="7" t="s">
        <v>35</v>
      </c>
      <c r="AD354" s="5">
        <f>datos_chargeback_2001_1!$AE354/100</f>
        <v>0</v>
      </c>
      <c r="AE354" s="6">
        <v>0</v>
      </c>
      <c r="AF354" s="6" t="s">
        <v>36</v>
      </c>
    </row>
    <row r="355" spans="1:32" x14ac:dyDescent="0.3">
      <c r="A355" s="36" t="s">
        <v>1236</v>
      </c>
      <c r="B355" s="14">
        <v>45080</v>
      </c>
      <c r="C355" s="14" t="str">
        <f>TEXT(Tabla10[[#This Row],[Fecha de transacción]],"DDDD")</f>
        <v>sábado</v>
      </c>
      <c r="D355" s="14">
        <v>45143</v>
      </c>
      <c r="E355" s="15">
        <f>datos_chargeback_2001_1!$D355-datos_chargeback_2001_1!$B355</f>
        <v>63</v>
      </c>
      <c r="F355" s="16">
        <f>datos_chargeback_2001_1!$G355/100</f>
        <v>391.45</v>
      </c>
      <c r="G355" s="17">
        <v>39145</v>
      </c>
      <c r="H355" s="16">
        <f t="shared" si="5"/>
        <v>0</v>
      </c>
      <c r="I355" s="16">
        <v>1.22</v>
      </c>
      <c r="J355" s="17" t="s">
        <v>24</v>
      </c>
      <c r="K355" s="17" t="s">
        <v>25</v>
      </c>
      <c r="L355" s="17" t="s">
        <v>119</v>
      </c>
      <c r="M355" s="17" t="s">
        <v>27</v>
      </c>
      <c r="N355" s="17" t="s">
        <v>42</v>
      </c>
      <c r="O355" s="17" t="s">
        <v>50</v>
      </c>
      <c r="P355" s="17" t="s">
        <v>30</v>
      </c>
      <c r="Q355" s="17" t="s">
        <v>75</v>
      </c>
      <c r="R355" s="17">
        <v>39145</v>
      </c>
      <c r="S355" s="17" t="s">
        <v>1237</v>
      </c>
      <c r="T355" s="17" t="s">
        <v>61</v>
      </c>
      <c r="U355" s="16">
        <f>datos_chargeback_2001_1!$V355/100</f>
        <v>0</v>
      </c>
      <c r="V355" s="17">
        <v>0</v>
      </c>
      <c r="W355" s="16">
        <f>datos_chargeback_2001_1!$X355/100</f>
        <v>391.45</v>
      </c>
      <c r="X355" s="17">
        <v>39145</v>
      </c>
      <c r="Y355" s="16">
        <f>datos_chargeback_2001_1!$Z355/100</f>
        <v>0</v>
      </c>
      <c r="Z355" s="17">
        <v>0</v>
      </c>
      <c r="AA355" s="17" t="s">
        <v>1238</v>
      </c>
      <c r="AB355" s="17" t="s">
        <v>35</v>
      </c>
      <c r="AC355" s="20" t="s">
        <v>35</v>
      </c>
      <c r="AD355" s="16">
        <f>datos_chargeback_2001_1!$AE355/100</f>
        <v>0</v>
      </c>
      <c r="AE355" s="17">
        <v>0</v>
      </c>
      <c r="AF355" s="17" t="s">
        <v>64</v>
      </c>
    </row>
    <row r="356" spans="1:32" x14ac:dyDescent="0.3">
      <c r="A356" s="35" t="s">
        <v>1239</v>
      </c>
      <c r="B356" s="9">
        <v>45081</v>
      </c>
      <c r="C356" s="9" t="str">
        <f>TEXT(Tabla10[[#This Row],[Fecha de transacción]],"DDDD")</f>
        <v>domingo</v>
      </c>
      <c r="D356" s="9">
        <v>45156</v>
      </c>
      <c r="E356" s="10">
        <f>datos_chargeback_2001_1!$D356-datos_chargeback_2001_1!$B356</f>
        <v>75</v>
      </c>
      <c r="F356" s="11">
        <f>datos_chargeback_2001_1!$G356/100</f>
        <v>7.9</v>
      </c>
      <c r="G356" s="12">
        <v>790</v>
      </c>
      <c r="H356" s="11">
        <f t="shared" si="5"/>
        <v>0</v>
      </c>
      <c r="I356" s="11">
        <v>0.88</v>
      </c>
      <c r="J356" s="12" t="s">
        <v>24</v>
      </c>
      <c r="K356" s="12" t="s">
        <v>25</v>
      </c>
      <c r="L356" s="12" t="s">
        <v>109</v>
      </c>
      <c r="M356" s="12" t="s">
        <v>59</v>
      </c>
      <c r="N356" s="12" t="s">
        <v>42</v>
      </c>
      <c r="O356" s="12" t="s">
        <v>70</v>
      </c>
      <c r="P356" s="12" t="s">
        <v>54</v>
      </c>
      <c r="Q356" s="12" t="s">
        <v>55</v>
      </c>
      <c r="R356" s="12">
        <v>7900</v>
      </c>
      <c r="S356" s="12" t="s">
        <v>1240</v>
      </c>
      <c r="T356" s="12" t="s">
        <v>116</v>
      </c>
      <c r="U356" s="11">
        <f>datos_chargeback_2001_1!$V356/100</f>
        <v>79</v>
      </c>
      <c r="V356" s="12">
        <v>7900</v>
      </c>
      <c r="W356" s="11">
        <f>datos_chargeback_2001_1!$X356/100</f>
        <v>0</v>
      </c>
      <c r="X356" s="12">
        <v>0</v>
      </c>
      <c r="Y356" s="11">
        <f>datos_chargeback_2001_1!$Z356/100</f>
        <v>0</v>
      </c>
      <c r="Z356" s="12">
        <v>0</v>
      </c>
      <c r="AA356" s="12" t="s">
        <v>1241</v>
      </c>
      <c r="AB356" s="12" t="s">
        <v>48</v>
      </c>
      <c r="AC356" s="19">
        <v>45081</v>
      </c>
      <c r="AD356" s="11">
        <f>datos_chargeback_2001_1!$AE356/100</f>
        <v>30.46</v>
      </c>
      <c r="AE356" s="12">
        <v>3046</v>
      </c>
      <c r="AF356" s="12" t="s">
        <v>64</v>
      </c>
    </row>
    <row r="357" spans="1:32" x14ac:dyDescent="0.3">
      <c r="A357" s="36" t="s">
        <v>1243</v>
      </c>
      <c r="B357" s="14">
        <v>45082</v>
      </c>
      <c r="C357" s="14" t="str">
        <f>TEXT(Tabla10[[#This Row],[Fecha de transacción]],"DDDD")</f>
        <v>lunes</v>
      </c>
      <c r="D357" s="14">
        <v>45160</v>
      </c>
      <c r="E357" s="15">
        <f>datos_chargeback_2001_1!$D357-datos_chargeback_2001_1!$B357</f>
        <v>78</v>
      </c>
      <c r="F357" s="16">
        <f>datos_chargeback_2001_1!$G357/100</f>
        <v>982.54</v>
      </c>
      <c r="G357" s="17">
        <v>98254</v>
      </c>
      <c r="H357" s="16">
        <f t="shared" si="5"/>
        <v>0</v>
      </c>
      <c r="I357" s="16">
        <v>0</v>
      </c>
      <c r="J357" s="17" t="s">
        <v>24</v>
      </c>
      <c r="K357" s="17" t="s">
        <v>25</v>
      </c>
      <c r="L357" s="17" t="s">
        <v>26</v>
      </c>
      <c r="M357" s="17" t="s">
        <v>93</v>
      </c>
      <c r="N357" s="17" t="s">
        <v>28</v>
      </c>
      <c r="O357" s="17" t="s">
        <v>36</v>
      </c>
      <c r="P357" s="17" t="s">
        <v>54</v>
      </c>
      <c r="Q357" s="17" t="s">
        <v>66</v>
      </c>
      <c r="R357" s="17">
        <v>98254</v>
      </c>
      <c r="S357" s="17" t="s">
        <v>1244</v>
      </c>
      <c r="T357" s="17" t="s">
        <v>33</v>
      </c>
      <c r="U357" s="16">
        <f>datos_chargeback_2001_1!$V357/100</f>
        <v>0</v>
      </c>
      <c r="V357" s="17">
        <v>0</v>
      </c>
      <c r="W357" s="16">
        <f>datos_chargeback_2001_1!$X357/100</f>
        <v>0</v>
      </c>
      <c r="X357" s="17">
        <v>0</v>
      </c>
      <c r="Y357" s="16">
        <f>datos_chargeback_2001_1!$Z357/100</f>
        <v>982.54</v>
      </c>
      <c r="Z357" s="17">
        <v>98254</v>
      </c>
      <c r="AA357" s="17" t="s">
        <v>1245</v>
      </c>
      <c r="AB357" s="17" t="s">
        <v>48</v>
      </c>
      <c r="AC357" s="18">
        <v>45082</v>
      </c>
      <c r="AD357" s="16">
        <f>datos_chargeback_2001_1!$AE357/100</f>
        <v>490.49</v>
      </c>
      <c r="AE357" s="17">
        <v>49049</v>
      </c>
      <c r="AF357" s="17" t="s">
        <v>64</v>
      </c>
    </row>
    <row r="358" spans="1:32" x14ac:dyDescent="0.3">
      <c r="A358" s="34" t="s">
        <v>1247</v>
      </c>
      <c r="B358" s="3">
        <v>45083</v>
      </c>
      <c r="C358" s="3" t="str">
        <f>TEXT(Tabla10[[#This Row],[Fecha de transacción]],"DDDD")</f>
        <v>martes</v>
      </c>
      <c r="D358" s="3">
        <v>45164</v>
      </c>
      <c r="E358" s="4">
        <f>datos_chargeback_2001_1!$D358-datos_chargeback_2001_1!$B358</f>
        <v>81</v>
      </c>
      <c r="F358" s="5">
        <f>datos_chargeback_2001_1!$G358/100</f>
        <v>957.91</v>
      </c>
      <c r="G358" s="6">
        <v>95791</v>
      </c>
      <c r="H358" s="5">
        <f t="shared" si="5"/>
        <v>0</v>
      </c>
      <c r="I358" s="5">
        <v>0</v>
      </c>
      <c r="J358" s="6" t="s">
        <v>38</v>
      </c>
      <c r="K358" s="6" t="s">
        <v>25</v>
      </c>
      <c r="L358" s="6" t="s">
        <v>80</v>
      </c>
      <c r="M358" s="6" t="s">
        <v>93</v>
      </c>
      <c r="N358" s="6" t="s">
        <v>42</v>
      </c>
      <c r="O358" s="6" t="s">
        <v>114</v>
      </c>
      <c r="P358" s="6" t="s">
        <v>54</v>
      </c>
      <c r="Q358" s="6" t="s">
        <v>66</v>
      </c>
      <c r="R358" s="6">
        <v>95791</v>
      </c>
      <c r="S358" s="6" t="s">
        <v>1248</v>
      </c>
      <c r="T358" s="6" t="s">
        <v>61</v>
      </c>
      <c r="U358" s="5">
        <f>datos_chargeback_2001_1!$V358/100</f>
        <v>0</v>
      </c>
      <c r="V358" s="6">
        <v>0</v>
      </c>
      <c r="W358" s="5">
        <f>datos_chargeback_2001_1!$X358/100</f>
        <v>957.91</v>
      </c>
      <c r="X358" s="6">
        <v>95791</v>
      </c>
      <c r="Y358" s="5">
        <f>datos_chargeback_2001_1!$Z358/100</f>
        <v>0</v>
      </c>
      <c r="Z358" s="6">
        <v>0</v>
      </c>
      <c r="AA358" s="6" t="s">
        <v>1249</v>
      </c>
      <c r="AB358" s="6" t="s">
        <v>48</v>
      </c>
      <c r="AC358" s="8">
        <v>45083</v>
      </c>
      <c r="AD358" s="5">
        <f>datos_chargeback_2001_1!$AE358/100</f>
        <v>15.75</v>
      </c>
      <c r="AE358" s="6">
        <v>1575</v>
      </c>
      <c r="AF358" s="6" t="s">
        <v>43</v>
      </c>
    </row>
    <row r="359" spans="1:32" x14ac:dyDescent="0.3">
      <c r="A359" s="34" t="s">
        <v>1251</v>
      </c>
      <c r="B359" s="3">
        <v>45084</v>
      </c>
      <c r="C359" s="3" t="str">
        <f>TEXT(Tabla10[[#This Row],[Fecha de transacción]],"DDDD")</f>
        <v>miércoles</v>
      </c>
      <c r="D359" s="3">
        <v>45151</v>
      </c>
      <c r="E359" s="4">
        <f>datos_chargeback_2001_1!$D359-datos_chargeback_2001_1!$B359</f>
        <v>67</v>
      </c>
      <c r="F359" s="5">
        <f>datos_chargeback_2001_1!$G359/100</f>
        <v>845.24</v>
      </c>
      <c r="G359" s="6">
        <v>84524</v>
      </c>
      <c r="H359" s="5">
        <f t="shared" si="5"/>
        <v>0</v>
      </c>
      <c r="I359" s="5">
        <v>0.91</v>
      </c>
      <c r="J359" s="6" t="s">
        <v>24</v>
      </c>
      <c r="K359" s="6" t="s">
        <v>25</v>
      </c>
      <c r="L359" s="6" t="s">
        <v>26</v>
      </c>
      <c r="M359" s="6" t="s">
        <v>41</v>
      </c>
      <c r="N359" s="6" t="s">
        <v>42</v>
      </c>
      <c r="O359" s="6" t="s">
        <v>64</v>
      </c>
      <c r="P359" s="6" t="s">
        <v>30</v>
      </c>
      <c r="Q359" s="6" t="s">
        <v>44</v>
      </c>
      <c r="R359" s="6">
        <v>84524</v>
      </c>
      <c r="S359" s="6" t="s">
        <v>1252</v>
      </c>
      <c r="T359" s="6" t="s">
        <v>116</v>
      </c>
      <c r="U359" s="5">
        <f>datos_chargeback_2001_1!$V359/100</f>
        <v>845.24</v>
      </c>
      <c r="V359" s="6">
        <v>84524</v>
      </c>
      <c r="W359" s="5">
        <f>datos_chargeback_2001_1!$X359/100</f>
        <v>0</v>
      </c>
      <c r="X359" s="6">
        <v>0</v>
      </c>
      <c r="Y359" s="5">
        <f>datos_chargeback_2001_1!$Z359/100</f>
        <v>0</v>
      </c>
      <c r="Z359" s="6">
        <v>0</v>
      </c>
      <c r="AA359" s="6" t="s">
        <v>1253</v>
      </c>
      <c r="AB359" s="6" t="s">
        <v>48</v>
      </c>
      <c r="AC359" s="8">
        <v>45084</v>
      </c>
      <c r="AD359" s="5">
        <f>datos_chargeback_2001_1!$AE359/100</f>
        <v>447.11</v>
      </c>
      <c r="AE359" s="6">
        <v>44711</v>
      </c>
      <c r="AF359" s="6" t="s">
        <v>50</v>
      </c>
    </row>
    <row r="360" spans="1:32" x14ac:dyDescent="0.3">
      <c r="A360" s="35" t="s">
        <v>1254</v>
      </c>
      <c r="B360" s="9">
        <v>45085</v>
      </c>
      <c r="C360" s="9" t="str">
        <f>TEXT(Tabla10[[#This Row],[Fecha de transacción]],"DDDD")</f>
        <v>jueves</v>
      </c>
      <c r="D360" s="9">
        <v>45167</v>
      </c>
      <c r="E360" s="10">
        <f>datos_chargeback_2001_1!$D360-datos_chargeback_2001_1!$B360</f>
        <v>82</v>
      </c>
      <c r="F360" s="11">
        <f>datos_chargeback_2001_1!$G360/100</f>
        <v>711.25</v>
      </c>
      <c r="G360" s="12">
        <v>71125</v>
      </c>
      <c r="H360" s="11">
        <f t="shared" si="5"/>
        <v>0</v>
      </c>
      <c r="I360" s="11">
        <v>0.98</v>
      </c>
      <c r="J360" s="12" t="s">
        <v>38</v>
      </c>
      <c r="K360" s="12" t="s">
        <v>25</v>
      </c>
      <c r="L360" s="12" t="s">
        <v>109</v>
      </c>
      <c r="M360" s="12" t="s">
        <v>41</v>
      </c>
      <c r="N360" s="12" t="s">
        <v>42</v>
      </c>
      <c r="O360" s="12" t="s">
        <v>53</v>
      </c>
      <c r="P360" s="12" t="s">
        <v>54</v>
      </c>
      <c r="Q360" s="12" t="s">
        <v>44</v>
      </c>
      <c r="R360" s="12">
        <v>71125</v>
      </c>
      <c r="S360" s="12" t="s">
        <v>1255</v>
      </c>
      <c r="T360" s="12" t="s">
        <v>116</v>
      </c>
      <c r="U360" s="11">
        <f>datos_chargeback_2001_1!$V360/100</f>
        <v>711.25</v>
      </c>
      <c r="V360" s="12">
        <v>71125</v>
      </c>
      <c r="W360" s="11">
        <f>datos_chargeback_2001_1!$X360/100</f>
        <v>0</v>
      </c>
      <c r="X360" s="12">
        <v>0</v>
      </c>
      <c r="Y360" s="11">
        <f>datos_chargeback_2001_1!$Z360/100</f>
        <v>0</v>
      </c>
      <c r="Z360" s="12">
        <v>0</v>
      </c>
      <c r="AA360" s="12" t="s">
        <v>1256</v>
      </c>
      <c r="AB360" s="12" t="s">
        <v>48</v>
      </c>
      <c r="AC360" s="19">
        <v>45085</v>
      </c>
      <c r="AD360" s="11">
        <f>datos_chargeback_2001_1!$AE360/100</f>
        <v>273.25</v>
      </c>
      <c r="AE360" s="12">
        <v>27325</v>
      </c>
      <c r="AF360" s="12" t="s">
        <v>64</v>
      </c>
    </row>
    <row r="361" spans="1:32" x14ac:dyDescent="0.3">
      <c r="A361" s="34" t="s">
        <v>1258</v>
      </c>
      <c r="B361" s="3">
        <v>45086</v>
      </c>
      <c r="C361" s="3" t="str">
        <f>TEXT(Tabla10[[#This Row],[Fecha de transacción]],"DDDD")</f>
        <v>viernes</v>
      </c>
      <c r="D361" s="3">
        <v>45165</v>
      </c>
      <c r="E361" s="4">
        <f>datos_chargeback_2001_1!$D361-datos_chargeback_2001_1!$B361</f>
        <v>79</v>
      </c>
      <c r="F361" s="5">
        <f>datos_chargeback_2001_1!$G361/100</f>
        <v>922.51</v>
      </c>
      <c r="G361" s="6">
        <v>92251</v>
      </c>
      <c r="H361" s="5">
        <f t="shared" si="5"/>
        <v>0</v>
      </c>
      <c r="I361" s="5">
        <v>1.35</v>
      </c>
      <c r="J361" s="6" t="s">
        <v>38</v>
      </c>
      <c r="K361" s="6" t="s">
        <v>25</v>
      </c>
      <c r="L361" s="6" t="s">
        <v>40</v>
      </c>
      <c r="M361" s="6" t="s">
        <v>93</v>
      </c>
      <c r="N361" s="6" t="s">
        <v>42</v>
      </c>
      <c r="O361" s="6" t="s">
        <v>29</v>
      </c>
      <c r="P361" s="6" t="s">
        <v>30</v>
      </c>
      <c r="Q361" s="6" t="s">
        <v>55</v>
      </c>
      <c r="R361" s="6">
        <v>92251</v>
      </c>
      <c r="S361" s="6" t="s">
        <v>1259</v>
      </c>
      <c r="T361" s="6" t="s">
        <v>116</v>
      </c>
      <c r="U361" s="5">
        <f>datos_chargeback_2001_1!$V361/100</f>
        <v>922.51</v>
      </c>
      <c r="V361" s="6">
        <v>92251</v>
      </c>
      <c r="W361" s="5">
        <f>datos_chargeback_2001_1!$X361/100</f>
        <v>0</v>
      </c>
      <c r="X361" s="6">
        <v>0</v>
      </c>
      <c r="Y361" s="5">
        <f>datos_chargeback_2001_1!$Z361/100</f>
        <v>0</v>
      </c>
      <c r="Z361" s="6">
        <v>0</v>
      </c>
      <c r="AA361" s="6" t="s">
        <v>1260</v>
      </c>
      <c r="AB361" s="6" t="s">
        <v>48</v>
      </c>
      <c r="AC361" s="8">
        <v>45086</v>
      </c>
      <c r="AD361" s="5">
        <f>datos_chargeback_2001_1!$AE361/100</f>
        <v>149.83000000000001</v>
      </c>
      <c r="AE361" s="6">
        <v>14983</v>
      </c>
      <c r="AF361" s="6" t="s">
        <v>29</v>
      </c>
    </row>
    <row r="362" spans="1:32" x14ac:dyDescent="0.3">
      <c r="A362" s="34" t="s">
        <v>1262</v>
      </c>
      <c r="B362" s="3">
        <v>45087</v>
      </c>
      <c r="C362" s="3" t="str">
        <f>TEXT(Tabla10[[#This Row],[Fecha de transacción]],"DDDD")</f>
        <v>sábado</v>
      </c>
      <c r="D362" s="3">
        <v>45149</v>
      </c>
      <c r="E362" s="4">
        <f>datos_chargeback_2001_1!$D362-datos_chargeback_2001_1!$B362</f>
        <v>62</v>
      </c>
      <c r="F362" s="5">
        <f>datos_chargeback_2001_1!$G362/100</f>
        <v>448.06</v>
      </c>
      <c r="G362" s="6">
        <v>44806</v>
      </c>
      <c r="H362" s="5">
        <f t="shared" si="5"/>
        <v>0</v>
      </c>
      <c r="I362" s="5">
        <v>1.32</v>
      </c>
      <c r="J362" s="6" t="s">
        <v>24</v>
      </c>
      <c r="K362" s="6" t="s">
        <v>25</v>
      </c>
      <c r="L362" s="6" t="s">
        <v>80</v>
      </c>
      <c r="M362" s="6" t="s">
        <v>27</v>
      </c>
      <c r="N362" s="6" t="s">
        <v>42</v>
      </c>
      <c r="O362" s="6" t="s">
        <v>50</v>
      </c>
      <c r="P362" s="6" t="s">
        <v>54</v>
      </c>
      <c r="Q362" s="6" t="s">
        <v>75</v>
      </c>
      <c r="R362" s="6">
        <v>44806</v>
      </c>
      <c r="S362" s="6" t="s">
        <v>583</v>
      </c>
      <c r="T362" s="6" t="s">
        <v>46</v>
      </c>
      <c r="U362" s="5">
        <f>datos_chargeback_2001_1!$V362/100</f>
        <v>448.06</v>
      </c>
      <c r="V362" s="6">
        <v>44806</v>
      </c>
      <c r="W362" s="5">
        <f>datos_chargeback_2001_1!$X362/100</f>
        <v>0</v>
      </c>
      <c r="X362" s="6">
        <v>0</v>
      </c>
      <c r="Y362" s="5">
        <f>datos_chargeback_2001_1!$Z362/100</f>
        <v>0</v>
      </c>
      <c r="Z362" s="6">
        <v>0</v>
      </c>
      <c r="AA362" s="6" t="s">
        <v>1263</v>
      </c>
      <c r="AB362" s="6" t="s">
        <v>35</v>
      </c>
      <c r="AC362" s="7" t="s">
        <v>35</v>
      </c>
      <c r="AD362" s="5">
        <f>datos_chargeback_2001_1!$AE362/100</f>
        <v>0</v>
      </c>
      <c r="AE362" s="6">
        <v>0</v>
      </c>
      <c r="AF362" s="6" t="s">
        <v>53</v>
      </c>
    </row>
    <row r="363" spans="1:32" x14ac:dyDescent="0.3">
      <c r="A363" s="36" t="s">
        <v>1264</v>
      </c>
      <c r="B363" s="14">
        <v>45088</v>
      </c>
      <c r="C363" s="14" t="str">
        <f>TEXT(Tabla10[[#This Row],[Fecha de transacción]],"DDDD")</f>
        <v>domingo</v>
      </c>
      <c r="D363" s="14">
        <v>45170</v>
      </c>
      <c r="E363" s="15">
        <f>datos_chargeback_2001_1!$D363-datos_chargeback_2001_1!$B363</f>
        <v>82</v>
      </c>
      <c r="F363" s="16">
        <f>datos_chargeback_2001_1!$G363/100</f>
        <v>220.97</v>
      </c>
      <c r="G363" s="17">
        <v>22097</v>
      </c>
      <c r="H363" s="16">
        <f t="shared" si="5"/>
        <v>0</v>
      </c>
      <c r="I363" s="16">
        <v>0.1</v>
      </c>
      <c r="J363" s="17" t="s">
        <v>38</v>
      </c>
      <c r="K363" s="17" t="s">
        <v>25</v>
      </c>
      <c r="L363" s="17" t="s">
        <v>26</v>
      </c>
      <c r="M363" s="17" t="s">
        <v>52</v>
      </c>
      <c r="N363" s="17" t="s">
        <v>42</v>
      </c>
      <c r="O363" s="17" t="s">
        <v>64</v>
      </c>
      <c r="P363" s="17" t="s">
        <v>30</v>
      </c>
      <c r="Q363" s="17" t="s">
        <v>66</v>
      </c>
      <c r="R363" s="17">
        <v>22097</v>
      </c>
      <c r="S363" s="17" t="s">
        <v>1265</v>
      </c>
      <c r="T363" s="17" t="s">
        <v>116</v>
      </c>
      <c r="U363" s="16">
        <f>datos_chargeback_2001_1!$V363/100</f>
        <v>220.97</v>
      </c>
      <c r="V363" s="17">
        <v>22097</v>
      </c>
      <c r="W363" s="16">
        <f>datos_chargeback_2001_1!$X363/100</f>
        <v>0</v>
      </c>
      <c r="X363" s="17">
        <v>0</v>
      </c>
      <c r="Y363" s="16">
        <f>datos_chargeback_2001_1!$Z363/100</f>
        <v>0</v>
      </c>
      <c r="Z363" s="17">
        <v>0</v>
      </c>
      <c r="AA363" s="17" t="s">
        <v>1266</v>
      </c>
      <c r="AB363" s="17" t="s">
        <v>48</v>
      </c>
      <c r="AC363" s="18">
        <v>45088</v>
      </c>
      <c r="AD363" s="16">
        <f>datos_chargeback_2001_1!$AE363/100</f>
        <v>341.11</v>
      </c>
      <c r="AE363" s="17">
        <v>34111</v>
      </c>
      <c r="AF363" s="17" t="s">
        <v>36</v>
      </c>
    </row>
    <row r="364" spans="1:32" x14ac:dyDescent="0.3">
      <c r="A364" s="35" t="s">
        <v>1267</v>
      </c>
      <c r="B364" s="9">
        <v>45089</v>
      </c>
      <c r="C364" s="9" t="str">
        <f>TEXT(Tabla10[[#This Row],[Fecha de transacción]],"DDDD")</f>
        <v>lunes</v>
      </c>
      <c r="D364" s="9">
        <v>45167</v>
      </c>
      <c r="E364" s="10">
        <f>datos_chargeback_2001_1!$D364-datos_chargeback_2001_1!$B364</f>
        <v>78</v>
      </c>
      <c r="F364" s="11">
        <f>datos_chargeback_2001_1!$G364/100</f>
        <v>41.55</v>
      </c>
      <c r="G364" s="12">
        <v>4155</v>
      </c>
      <c r="H364" s="11">
        <f t="shared" si="5"/>
        <v>0</v>
      </c>
      <c r="I364" s="11">
        <v>1.32</v>
      </c>
      <c r="J364" s="12" t="s">
        <v>38</v>
      </c>
      <c r="K364" s="12" t="s">
        <v>25</v>
      </c>
      <c r="L364" s="12" t="s">
        <v>74</v>
      </c>
      <c r="M364" s="12" t="s">
        <v>27</v>
      </c>
      <c r="N364" s="12" t="s">
        <v>28</v>
      </c>
      <c r="O364" s="12" t="s">
        <v>29</v>
      </c>
      <c r="P364" s="12" t="s">
        <v>54</v>
      </c>
      <c r="Q364" s="12" t="s">
        <v>75</v>
      </c>
      <c r="R364" s="12">
        <v>41550</v>
      </c>
      <c r="S364" s="12" t="s">
        <v>1268</v>
      </c>
      <c r="T364" s="12" t="s">
        <v>33</v>
      </c>
      <c r="U364" s="11">
        <f>datos_chargeback_2001_1!$V364/100</f>
        <v>0</v>
      </c>
      <c r="V364" s="12">
        <v>0</v>
      </c>
      <c r="W364" s="11">
        <f>datos_chargeback_2001_1!$X364/100</f>
        <v>0</v>
      </c>
      <c r="X364" s="12">
        <v>0</v>
      </c>
      <c r="Y364" s="11">
        <f>datos_chargeback_2001_1!$Z364/100</f>
        <v>415.5</v>
      </c>
      <c r="Z364" s="12">
        <v>41550</v>
      </c>
      <c r="AA364" s="12" t="s">
        <v>1269</v>
      </c>
      <c r="AB364" s="12" t="s">
        <v>35</v>
      </c>
      <c r="AC364" s="13" t="s">
        <v>35</v>
      </c>
      <c r="AD364" s="11">
        <f>datos_chargeback_2001_1!$AE364/100</f>
        <v>0</v>
      </c>
      <c r="AE364" s="12">
        <v>0</v>
      </c>
      <c r="AF364" s="12" t="s">
        <v>50</v>
      </c>
    </row>
    <row r="365" spans="1:32" x14ac:dyDescent="0.3">
      <c r="A365" s="36" t="s">
        <v>1270</v>
      </c>
      <c r="B365" s="14">
        <v>45090</v>
      </c>
      <c r="C365" s="14" t="str">
        <f>TEXT(Tabla10[[#This Row],[Fecha de transacción]],"DDDD")</f>
        <v>martes</v>
      </c>
      <c r="D365" s="14">
        <v>45164</v>
      </c>
      <c r="E365" s="15">
        <f>datos_chargeback_2001_1!$D365-datos_chargeback_2001_1!$B365</f>
        <v>74</v>
      </c>
      <c r="F365" s="16">
        <f>datos_chargeback_2001_1!$G365/100</f>
        <v>840.55</v>
      </c>
      <c r="G365" s="17">
        <v>84055</v>
      </c>
      <c r="H365" s="16">
        <f t="shared" si="5"/>
        <v>0</v>
      </c>
      <c r="I365" s="16">
        <v>1.0900000000000001</v>
      </c>
      <c r="J365" s="17" t="s">
        <v>24</v>
      </c>
      <c r="K365" s="17" t="s">
        <v>25</v>
      </c>
      <c r="L365" s="17" t="s">
        <v>80</v>
      </c>
      <c r="M365" s="17" t="s">
        <v>52</v>
      </c>
      <c r="N365" s="17" t="s">
        <v>28</v>
      </c>
      <c r="O365" s="17" t="s">
        <v>36</v>
      </c>
      <c r="P365" s="17" t="s">
        <v>54</v>
      </c>
      <c r="Q365" s="17" t="s">
        <v>75</v>
      </c>
      <c r="R365" s="17">
        <v>84055</v>
      </c>
      <c r="S365" s="17" t="s">
        <v>1271</v>
      </c>
      <c r="T365" s="17" t="s">
        <v>33</v>
      </c>
      <c r="U365" s="16">
        <f>datos_chargeback_2001_1!$V365/100</f>
        <v>0</v>
      </c>
      <c r="V365" s="17">
        <v>0</v>
      </c>
      <c r="W365" s="16">
        <f>datos_chargeback_2001_1!$X365/100</f>
        <v>0</v>
      </c>
      <c r="X365" s="17">
        <v>0</v>
      </c>
      <c r="Y365" s="16">
        <f>datos_chargeback_2001_1!$Z365/100</f>
        <v>840.55</v>
      </c>
      <c r="Z365" s="17">
        <v>84055</v>
      </c>
      <c r="AA365" s="17" t="s">
        <v>1272</v>
      </c>
      <c r="AB365" s="17" t="s">
        <v>48</v>
      </c>
      <c r="AC365" s="18">
        <v>45090</v>
      </c>
      <c r="AD365" s="16">
        <f>datos_chargeback_2001_1!$AE365/100</f>
        <v>809.17</v>
      </c>
      <c r="AE365" s="17">
        <v>80917</v>
      </c>
      <c r="AF365" s="17" t="s">
        <v>29</v>
      </c>
    </row>
    <row r="366" spans="1:32" x14ac:dyDescent="0.3">
      <c r="A366" s="35" t="s">
        <v>1273</v>
      </c>
      <c r="B366" s="9">
        <v>45091</v>
      </c>
      <c r="C366" s="9" t="str">
        <f>TEXT(Tabla10[[#This Row],[Fecha de transacción]],"DDDD")</f>
        <v>miércoles</v>
      </c>
      <c r="D366" s="9">
        <v>45180</v>
      </c>
      <c r="E366" s="10">
        <f>datos_chargeback_2001_1!$D366-datos_chargeback_2001_1!$B366</f>
        <v>89</v>
      </c>
      <c r="F366" s="11">
        <f>datos_chargeback_2001_1!$G366/100</f>
        <v>183.92</v>
      </c>
      <c r="G366" s="12">
        <v>18392</v>
      </c>
      <c r="H366" s="11">
        <f t="shared" si="5"/>
        <v>0</v>
      </c>
      <c r="I366" s="11">
        <v>1.42</v>
      </c>
      <c r="J366" s="12" t="s">
        <v>24</v>
      </c>
      <c r="K366" s="12" t="s">
        <v>25</v>
      </c>
      <c r="L366" s="12" t="s">
        <v>74</v>
      </c>
      <c r="M366" s="12" t="s">
        <v>93</v>
      </c>
      <c r="N366" s="12" t="s">
        <v>42</v>
      </c>
      <c r="O366" s="12" t="s">
        <v>36</v>
      </c>
      <c r="P366" s="12" t="s">
        <v>30</v>
      </c>
      <c r="Q366" s="12" t="s">
        <v>44</v>
      </c>
      <c r="R366" s="12">
        <v>18392</v>
      </c>
      <c r="S366" s="12" t="s">
        <v>746</v>
      </c>
      <c r="T366" s="12" t="s">
        <v>46</v>
      </c>
      <c r="U366" s="11">
        <f>datos_chargeback_2001_1!$V366/100</f>
        <v>183.92</v>
      </c>
      <c r="V366" s="12">
        <v>18392</v>
      </c>
      <c r="W366" s="11">
        <f>datos_chargeback_2001_1!$X366/100</f>
        <v>0</v>
      </c>
      <c r="X366" s="12">
        <v>0</v>
      </c>
      <c r="Y366" s="11">
        <f>datos_chargeback_2001_1!$Z366/100</f>
        <v>0</v>
      </c>
      <c r="Z366" s="12">
        <v>0</v>
      </c>
      <c r="AA366" s="12" t="s">
        <v>1274</v>
      </c>
      <c r="AB366" s="12" t="s">
        <v>35</v>
      </c>
      <c r="AC366" s="13" t="s">
        <v>35</v>
      </c>
      <c r="AD366" s="11">
        <f>datos_chargeback_2001_1!$AE366/100</f>
        <v>0</v>
      </c>
      <c r="AE366" s="12">
        <v>0</v>
      </c>
      <c r="AF366" s="12" t="s">
        <v>53</v>
      </c>
    </row>
    <row r="367" spans="1:32" x14ac:dyDescent="0.3">
      <c r="A367" s="36" t="s">
        <v>1275</v>
      </c>
      <c r="B367" s="14">
        <v>45092</v>
      </c>
      <c r="C367" s="14" t="str">
        <f>TEXT(Tabla10[[#This Row],[Fecha de transacción]],"DDDD")</f>
        <v>jueves</v>
      </c>
      <c r="D367" s="14">
        <v>45168</v>
      </c>
      <c r="E367" s="15">
        <f>datos_chargeback_2001_1!$D367-datos_chargeback_2001_1!$B367</f>
        <v>76</v>
      </c>
      <c r="F367" s="16">
        <f>datos_chargeback_2001_1!$G367/100</f>
        <v>81.77</v>
      </c>
      <c r="G367" s="17">
        <v>8177</v>
      </c>
      <c r="H367" s="16">
        <f t="shared" si="5"/>
        <v>0</v>
      </c>
      <c r="I367" s="16">
        <v>0</v>
      </c>
      <c r="J367" s="17" t="s">
        <v>24</v>
      </c>
      <c r="K367" s="17" t="s">
        <v>25</v>
      </c>
      <c r="L367" s="17" t="s">
        <v>26</v>
      </c>
      <c r="M367" s="17" t="s">
        <v>52</v>
      </c>
      <c r="N367" s="17" t="s">
        <v>42</v>
      </c>
      <c r="O367" s="17" t="s">
        <v>53</v>
      </c>
      <c r="P367" s="17" t="s">
        <v>54</v>
      </c>
      <c r="Q367" s="17" t="s">
        <v>31</v>
      </c>
      <c r="R367" s="17">
        <v>81770</v>
      </c>
      <c r="S367" s="17" t="s">
        <v>1276</v>
      </c>
      <c r="T367" s="17" t="s">
        <v>61</v>
      </c>
      <c r="U367" s="16">
        <f>datos_chargeback_2001_1!$V367/100</f>
        <v>0</v>
      </c>
      <c r="V367" s="17">
        <v>0</v>
      </c>
      <c r="W367" s="16">
        <f>datos_chargeback_2001_1!$X367/100</f>
        <v>817.7</v>
      </c>
      <c r="X367" s="17">
        <v>81770</v>
      </c>
      <c r="Y367" s="16">
        <f>datos_chargeback_2001_1!$Z367/100</f>
        <v>0</v>
      </c>
      <c r="Z367" s="17">
        <v>0</v>
      </c>
      <c r="AA367" s="17" t="s">
        <v>1277</v>
      </c>
      <c r="AB367" s="17" t="s">
        <v>48</v>
      </c>
      <c r="AC367" s="18">
        <v>45092</v>
      </c>
      <c r="AD367" s="16">
        <f>datos_chargeback_2001_1!$AE367/100</f>
        <v>595.35</v>
      </c>
      <c r="AE367" s="17">
        <v>59535</v>
      </c>
      <c r="AF367" s="17" t="s">
        <v>36</v>
      </c>
    </row>
    <row r="368" spans="1:32" x14ac:dyDescent="0.3">
      <c r="A368" s="34" t="s">
        <v>1279</v>
      </c>
      <c r="B368" s="3">
        <v>45093</v>
      </c>
      <c r="C368" s="3" t="str">
        <f>TEXT(Tabla10[[#This Row],[Fecha de transacción]],"DDDD")</f>
        <v>viernes</v>
      </c>
      <c r="D368" s="3">
        <v>45182</v>
      </c>
      <c r="E368" s="4">
        <f>datos_chargeback_2001_1!$D368-datos_chargeback_2001_1!$B368</f>
        <v>89</v>
      </c>
      <c r="F368" s="5">
        <f>datos_chargeback_2001_1!$G368/100</f>
        <v>92.95</v>
      </c>
      <c r="G368" s="6">
        <v>9295</v>
      </c>
      <c r="H368" s="5">
        <f t="shared" si="5"/>
        <v>0</v>
      </c>
      <c r="I368" s="5">
        <v>1.1399999999999999</v>
      </c>
      <c r="J368" s="6" t="s">
        <v>24</v>
      </c>
      <c r="K368" s="6" t="s">
        <v>25</v>
      </c>
      <c r="L368" s="6" t="s">
        <v>119</v>
      </c>
      <c r="M368" s="6" t="s">
        <v>52</v>
      </c>
      <c r="N368" s="6" t="s">
        <v>42</v>
      </c>
      <c r="O368" s="6" t="s">
        <v>50</v>
      </c>
      <c r="P368" s="6" t="s">
        <v>54</v>
      </c>
      <c r="Q368" s="6" t="s">
        <v>44</v>
      </c>
      <c r="R368" s="6">
        <v>92950</v>
      </c>
      <c r="S368" s="6" t="s">
        <v>1280</v>
      </c>
      <c r="T368" s="6" t="s">
        <v>46</v>
      </c>
      <c r="U368" s="5">
        <f>datos_chargeback_2001_1!$V368/100</f>
        <v>929.5</v>
      </c>
      <c r="V368" s="6">
        <v>92950</v>
      </c>
      <c r="W368" s="5">
        <f>datos_chargeback_2001_1!$X368/100</f>
        <v>0</v>
      </c>
      <c r="X368" s="6">
        <v>0</v>
      </c>
      <c r="Y368" s="5">
        <f>datos_chargeback_2001_1!$Z368/100</f>
        <v>0</v>
      </c>
      <c r="Z368" s="6">
        <v>0</v>
      </c>
      <c r="AA368" s="6" t="s">
        <v>1281</v>
      </c>
      <c r="AB368" s="6" t="s">
        <v>48</v>
      </c>
      <c r="AC368" s="8">
        <v>45093</v>
      </c>
      <c r="AD368" s="5">
        <f>datos_chargeback_2001_1!$AE368/100</f>
        <v>61.58</v>
      </c>
      <c r="AE368" s="6">
        <v>6158</v>
      </c>
      <c r="AF368" s="6" t="s">
        <v>50</v>
      </c>
    </row>
    <row r="369" spans="1:32" x14ac:dyDescent="0.3">
      <c r="A369" s="34" t="s">
        <v>1282</v>
      </c>
      <c r="B369" s="3">
        <v>45094</v>
      </c>
      <c r="C369" s="3" t="str">
        <f>TEXT(Tabla10[[#This Row],[Fecha de transacción]],"DDDD")</f>
        <v>sábado</v>
      </c>
      <c r="D369" s="3">
        <v>45167</v>
      </c>
      <c r="E369" s="4">
        <f>datos_chargeback_2001_1!$D369-datos_chargeback_2001_1!$B369</f>
        <v>73</v>
      </c>
      <c r="F369" s="5">
        <f>datos_chargeback_2001_1!$G369/100</f>
        <v>131.59</v>
      </c>
      <c r="G369" s="6">
        <v>13159</v>
      </c>
      <c r="H369" s="5">
        <f t="shared" si="5"/>
        <v>0</v>
      </c>
      <c r="I369" s="5">
        <v>0</v>
      </c>
      <c r="J369" s="6" t="s">
        <v>24</v>
      </c>
      <c r="K369" s="6" t="s">
        <v>25</v>
      </c>
      <c r="L369" s="6" t="s">
        <v>26</v>
      </c>
      <c r="M369" s="6" t="s">
        <v>59</v>
      </c>
      <c r="N369" s="6" t="s">
        <v>28</v>
      </c>
      <c r="O369" s="6" t="s">
        <v>43</v>
      </c>
      <c r="P369" s="6" t="s">
        <v>30</v>
      </c>
      <c r="Q369" s="6" t="s">
        <v>75</v>
      </c>
      <c r="R369" s="6">
        <v>13159</v>
      </c>
      <c r="S369" s="6" t="s">
        <v>1283</v>
      </c>
      <c r="T369" s="6" t="s">
        <v>33</v>
      </c>
      <c r="U369" s="5">
        <f>datos_chargeback_2001_1!$V369/100</f>
        <v>0</v>
      </c>
      <c r="V369" s="6">
        <v>0</v>
      </c>
      <c r="W369" s="5">
        <f>datos_chargeback_2001_1!$X369/100</f>
        <v>0</v>
      </c>
      <c r="X369" s="6">
        <v>0</v>
      </c>
      <c r="Y369" s="5">
        <f>datos_chargeback_2001_1!$Z369/100</f>
        <v>131.59</v>
      </c>
      <c r="Z369" s="6">
        <v>13159</v>
      </c>
      <c r="AA369" s="6" t="s">
        <v>1284</v>
      </c>
      <c r="AB369" s="6" t="s">
        <v>48</v>
      </c>
      <c r="AC369" s="8">
        <v>45094</v>
      </c>
      <c r="AD369" s="5">
        <f>datos_chargeback_2001_1!$AE369/100</f>
        <v>926.37</v>
      </c>
      <c r="AE369" s="6">
        <v>92637</v>
      </c>
      <c r="AF369" s="6" t="s">
        <v>36</v>
      </c>
    </row>
    <row r="370" spans="1:32" x14ac:dyDescent="0.3">
      <c r="A370" s="35" t="s">
        <v>1285</v>
      </c>
      <c r="B370" s="9">
        <v>45095</v>
      </c>
      <c r="C370" s="9" t="str">
        <f>TEXT(Tabla10[[#This Row],[Fecha de transacción]],"DDDD")</f>
        <v>domingo</v>
      </c>
      <c r="D370" s="9">
        <v>45159</v>
      </c>
      <c r="E370" s="10">
        <f>datos_chargeback_2001_1!$D370-datos_chargeback_2001_1!$B370</f>
        <v>64</v>
      </c>
      <c r="F370" s="11">
        <f>datos_chargeback_2001_1!$G370/100</f>
        <v>399.28</v>
      </c>
      <c r="G370" s="12">
        <v>39928</v>
      </c>
      <c r="H370" s="11">
        <f t="shared" si="5"/>
        <v>0</v>
      </c>
      <c r="I370" s="11">
        <v>0.88</v>
      </c>
      <c r="J370" s="12" t="s">
        <v>24</v>
      </c>
      <c r="K370" s="12" t="s">
        <v>25</v>
      </c>
      <c r="L370" s="12" t="s">
        <v>26</v>
      </c>
      <c r="M370" s="12" t="s">
        <v>41</v>
      </c>
      <c r="N370" s="12" t="s">
        <v>28</v>
      </c>
      <c r="O370" s="12" t="s">
        <v>29</v>
      </c>
      <c r="P370" s="12" t="s">
        <v>54</v>
      </c>
      <c r="Q370" s="12" t="s">
        <v>75</v>
      </c>
      <c r="R370" s="12">
        <v>39928</v>
      </c>
      <c r="S370" s="12" t="s">
        <v>1286</v>
      </c>
      <c r="T370" s="12" t="s">
        <v>33</v>
      </c>
      <c r="U370" s="11">
        <f>datos_chargeback_2001_1!$V370/100</f>
        <v>0</v>
      </c>
      <c r="V370" s="12">
        <v>0</v>
      </c>
      <c r="W370" s="11">
        <f>datos_chargeback_2001_1!$X370/100</f>
        <v>0</v>
      </c>
      <c r="X370" s="12">
        <v>0</v>
      </c>
      <c r="Y370" s="11">
        <f>datos_chargeback_2001_1!$Z370/100</f>
        <v>399.28</v>
      </c>
      <c r="Z370" s="12">
        <v>39928</v>
      </c>
      <c r="AA370" s="12" t="s">
        <v>1287</v>
      </c>
      <c r="AB370" s="12" t="s">
        <v>35</v>
      </c>
      <c r="AC370" s="13" t="s">
        <v>35</v>
      </c>
      <c r="AD370" s="11">
        <f>datos_chargeback_2001_1!$AE370/100</f>
        <v>0</v>
      </c>
      <c r="AE370" s="12">
        <v>0</v>
      </c>
      <c r="AF370" s="12" t="s">
        <v>50</v>
      </c>
    </row>
    <row r="371" spans="1:32" x14ac:dyDescent="0.3">
      <c r="A371" s="34" t="s">
        <v>1288</v>
      </c>
      <c r="B371" s="3">
        <v>45096</v>
      </c>
      <c r="C371" s="3" t="str">
        <f>TEXT(Tabla10[[#This Row],[Fecha de transacción]],"DDDD")</f>
        <v>lunes</v>
      </c>
      <c r="D371" s="3">
        <v>45173</v>
      </c>
      <c r="E371" s="4">
        <f>datos_chargeback_2001_1!$D371-datos_chargeback_2001_1!$B371</f>
        <v>77</v>
      </c>
      <c r="F371" s="5">
        <f>datos_chargeback_2001_1!$G371/100</f>
        <v>715.48</v>
      </c>
      <c r="G371" s="6">
        <v>71548</v>
      </c>
      <c r="H371" s="5">
        <f t="shared" si="5"/>
        <v>0</v>
      </c>
      <c r="I371" s="5">
        <v>0.88</v>
      </c>
      <c r="J371" s="6" t="s">
        <v>38</v>
      </c>
      <c r="K371" s="6" t="s">
        <v>25</v>
      </c>
      <c r="L371" s="6" t="s">
        <v>40</v>
      </c>
      <c r="M371" s="6" t="s">
        <v>41</v>
      </c>
      <c r="N371" s="6" t="s">
        <v>28</v>
      </c>
      <c r="O371" s="6" t="s">
        <v>43</v>
      </c>
      <c r="P371" s="6" t="s">
        <v>54</v>
      </c>
      <c r="Q371" s="6" t="s">
        <v>55</v>
      </c>
      <c r="R371" s="6">
        <v>71548</v>
      </c>
      <c r="S371" s="6" t="s">
        <v>1289</v>
      </c>
      <c r="T371" s="6" t="s">
        <v>33</v>
      </c>
      <c r="U371" s="5">
        <f>datos_chargeback_2001_1!$V371/100</f>
        <v>0</v>
      </c>
      <c r="V371" s="6">
        <v>0</v>
      </c>
      <c r="W371" s="5">
        <f>datos_chargeback_2001_1!$X371/100</f>
        <v>0</v>
      </c>
      <c r="X371" s="6">
        <v>0</v>
      </c>
      <c r="Y371" s="5">
        <f>datos_chargeback_2001_1!$Z371/100</f>
        <v>715.48</v>
      </c>
      <c r="Z371" s="6">
        <v>71548</v>
      </c>
      <c r="AA371" s="6" t="s">
        <v>1290</v>
      </c>
      <c r="AB371" s="6" t="s">
        <v>35</v>
      </c>
      <c r="AC371" s="7" t="s">
        <v>35</v>
      </c>
      <c r="AD371" s="5">
        <f>datos_chargeback_2001_1!$AE371/100</f>
        <v>0</v>
      </c>
      <c r="AE371" s="6">
        <v>0</v>
      </c>
      <c r="AF371" s="6" t="s">
        <v>36</v>
      </c>
    </row>
    <row r="372" spans="1:32" x14ac:dyDescent="0.3">
      <c r="A372" s="34" t="s">
        <v>1291</v>
      </c>
      <c r="B372" s="3">
        <v>45097</v>
      </c>
      <c r="C372" s="3" t="str">
        <f>TEXT(Tabla10[[#This Row],[Fecha de transacción]],"DDDD")</f>
        <v>martes</v>
      </c>
      <c r="D372" s="3">
        <v>45172</v>
      </c>
      <c r="E372" s="4">
        <f>datos_chargeback_2001_1!$D372-datos_chargeback_2001_1!$B372</f>
        <v>75</v>
      </c>
      <c r="F372" s="5">
        <f>datos_chargeback_2001_1!$G372/100</f>
        <v>755.11</v>
      </c>
      <c r="G372" s="6">
        <v>75511</v>
      </c>
      <c r="H372" s="5">
        <f t="shared" si="5"/>
        <v>0</v>
      </c>
      <c r="I372" s="5">
        <v>0.83</v>
      </c>
      <c r="J372" s="6" t="s">
        <v>38</v>
      </c>
      <c r="K372" s="6" t="s">
        <v>25</v>
      </c>
      <c r="L372" s="6" t="s">
        <v>109</v>
      </c>
      <c r="M372" s="6" t="s">
        <v>27</v>
      </c>
      <c r="N372" s="6" t="s">
        <v>28</v>
      </c>
      <c r="O372" s="6" t="s">
        <v>43</v>
      </c>
      <c r="P372" s="6" t="s">
        <v>30</v>
      </c>
      <c r="Q372" s="6" t="s">
        <v>55</v>
      </c>
      <c r="R372" s="6">
        <v>75511</v>
      </c>
      <c r="S372" s="6" t="s">
        <v>1292</v>
      </c>
      <c r="T372" s="6" t="s">
        <v>33</v>
      </c>
      <c r="U372" s="5">
        <f>datos_chargeback_2001_1!$V372/100</f>
        <v>0</v>
      </c>
      <c r="V372" s="6">
        <v>0</v>
      </c>
      <c r="W372" s="5">
        <f>datos_chargeback_2001_1!$X372/100</f>
        <v>0</v>
      </c>
      <c r="X372" s="6">
        <v>0</v>
      </c>
      <c r="Y372" s="5">
        <f>datos_chargeback_2001_1!$Z372/100</f>
        <v>755.11</v>
      </c>
      <c r="Z372" s="6">
        <v>75511</v>
      </c>
      <c r="AA372" s="6" t="s">
        <v>1293</v>
      </c>
      <c r="AB372" s="6" t="s">
        <v>48</v>
      </c>
      <c r="AC372" s="8">
        <v>45097</v>
      </c>
      <c r="AD372" s="5">
        <f>datos_chargeback_2001_1!$AE372/100</f>
        <v>83.12</v>
      </c>
      <c r="AE372" s="6">
        <v>8312</v>
      </c>
      <c r="AF372" s="6" t="s">
        <v>64</v>
      </c>
    </row>
    <row r="373" spans="1:32" x14ac:dyDescent="0.3">
      <c r="A373" s="36" t="s">
        <v>1294</v>
      </c>
      <c r="B373" s="14">
        <v>45098</v>
      </c>
      <c r="C373" s="14" t="str">
        <f>TEXT(Tabla10[[#This Row],[Fecha de transacción]],"DDDD")</f>
        <v>miércoles</v>
      </c>
      <c r="D373" s="14">
        <v>45165</v>
      </c>
      <c r="E373" s="15">
        <f>datos_chargeback_2001_1!$D373-datos_chargeback_2001_1!$B373</f>
        <v>67</v>
      </c>
      <c r="F373" s="16">
        <f>datos_chargeback_2001_1!$G373/100</f>
        <v>417.56</v>
      </c>
      <c r="G373" s="17">
        <v>41756</v>
      </c>
      <c r="H373" s="16">
        <f t="shared" si="5"/>
        <v>0</v>
      </c>
      <c r="I373" s="16">
        <v>0</v>
      </c>
      <c r="J373" s="17" t="s">
        <v>38</v>
      </c>
      <c r="K373" s="17" t="s">
        <v>25</v>
      </c>
      <c r="L373" s="17" t="s">
        <v>109</v>
      </c>
      <c r="M373" s="17" t="s">
        <v>85</v>
      </c>
      <c r="N373" s="17" t="s">
        <v>42</v>
      </c>
      <c r="O373" s="17" t="s">
        <v>36</v>
      </c>
      <c r="P373" s="17" t="s">
        <v>30</v>
      </c>
      <c r="Q373" s="17" t="s">
        <v>44</v>
      </c>
      <c r="R373" s="17">
        <v>41756</v>
      </c>
      <c r="S373" s="17" t="s">
        <v>1295</v>
      </c>
      <c r="T373" s="17" t="s">
        <v>116</v>
      </c>
      <c r="U373" s="16">
        <f>datos_chargeback_2001_1!$V373/100</f>
        <v>417.56</v>
      </c>
      <c r="V373" s="17">
        <v>41756</v>
      </c>
      <c r="W373" s="16">
        <f>datos_chargeback_2001_1!$X373/100</f>
        <v>0</v>
      </c>
      <c r="X373" s="17">
        <v>0</v>
      </c>
      <c r="Y373" s="16">
        <f>datos_chargeback_2001_1!$Z373/100</f>
        <v>0</v>
      </c>
      <c r="Z373" s="17">
        <v>0</v>
      </c>
      <c r="AA373" s="17" t="s">
        <v>1296</v>
      </c>
      <c r="AB373" s="17" t="s">
        <v>48</v>
      </c>
      <c r="AC373" s="18">
        <v>45098</v>
      </c>
      <c r="AD373" s="16">
        <f>datos_chargeback_2001_1!$AE373/100</f>
        <v>60.51</v>
      </c>
      <c r="AE373" s="17">
        <v>6051</v>
      </c>
      <c r="AF373" s="17" t="s">
        <v>53</v>
      </c>
    </row>
    <row r="374" spans="1:32" x14ac:dyDescent="0.3">
      <c r="A374" s="34" t="s">
        <v>1298</v>
      </c>
      <c r="B374" s="3">
        <v>45099</v>
      </c>
      <c r="C374" s="3" t="str">
        <f>TEXT(Tabla10[[#This Row],[Fecha de transacción]],"DDDD")</f>
        <v>jueves</v>
      </c>
      <c r="D374" s="3">
        <v>45166</v>
      </c>
      <c r="E374" s="4">
        <f>datos_chargeback_2001_1!$D374-datos_chargeback_2001_1!$B374</f>
        <v>67</v>
      </c>
      <c r="F374" s="5">
        <f>datos_chargeback_2001_1!$G374/100</f>
        <v>53.22</v>
      </c>
      <c r="G374" s="6">
        <v>5322</v>
      </c>
      <c r="H374" s="5">
        <f t="shared" si="5"/>
        <v>0</v>
      </c>
      <c r="I374" s="5">
        <v>0</v>
      </c>
      <c r="J374" s="6" t="s">
        <v>24</v>
      </c>
      <c r="K374" s="6" t="s">
        <v>25</v>
      </c>
      <c r="L374" s="6" t="s">
        <v>40</v>
      </c>
      <c r="M374" s="6" t="s">
        <v>27</v>
      </c>
      <c r="N374" s="6" t="s">
        <v>42</v>
      </c>
      <c r="O374" s="6" t="s">
        <v>114</v>
      </c>
      <c r="P374" s="6" t="s">
        <v>30</v>
      </c>
      <c r="Q374" s="6" t="s">
        <v>66</v>
      </c>
      <c r="R374" s="6">
        <v>5322</v>
      </c>
      <c r="S374" s="6" t="s">
        <v>1299</v>
      </c>
      <c r="T374" s="6" t="s">
        <v>116</v>
      </c>
      <c r="U374" s="5">
        <f>datos_chargeback_2001_1!$V374/100</f>
        <v>53.22</v>
      </c>
      <c r="V374" s="6">
        <v>5322</v>
      </c>
      <c r="W374" s="5">
        <f>datos_chargeback_2001_1!$X374/100</f>
        <v>0</v>
      </c>
      <c r="X374" s="6">
        <v>0</v>
      </c>
      <c r="Y374" s="5">
        <f>datos_chargeback_2001_1!$Z374/100</f>
        <v>0</v>
      </c>
      <c r="Z374" s="6">
        <v>0</v>
      </c>
      <c r="AA374" s="6" t="s">
        <v>1300</v>
      </c>
      <c r="AB374" s="6" t="s">
        <v>48</v>
      </c>
      <c r="AC374" s="8">
        <v>45099</v>
      </c>
      <c r="AD374" s="5">
        <f>datos_chargeback_2001_1!$AE374/100</f>
        <v>55.49</v>
      </c>
      <c r="AE374" s="6">
        <v>5549</v>
      </c>
      <c r="AF374" s="6" t="s">
        <v>50</v>
      </c>
    </row>
    <row r="375" spans="1:32" x14ac:dyDescent="0.3">
      <c r="A375" s="36" t="s">
        <v>1302</v>
      </c>
      <c r="B375" s="14">
        <v>45100</v>
      </c>
      <c r="C375" s="14" t="str">
        <f>TEXT(Tabla10[[#This Row],[Fecha de transacción]],"DDDD")</f>
        <v>viernes</v>
      </c>
      <c r="D375" s="14">
        <v>45187</v>
      </c>
      <c r="E375" s="15">
        <f>datos_chargeback_2001_1!$D375-datos_chargeback_2001_1!$B375</f>
        <v>87</v>
      </c>
      <c r="F375" s="16">
        <f>datos_chargeback_2001_1!$G375/100</f>
        <v>116.46</v>
      </c>
      <c r="G375" s="17">
        <v>11646</v>
      </c>
      <c r="H375" s="16">
        <f t="shared" si="5"/>
        <v>0</v>
      </c>
      <c r="I375" s="16">
        <v>0.1</v>
      </c>
      <c r="J375" s="17" t="s">
        <v>24</v>
      </c>
      <c r="K375" s="17" t="s">
        <v>25</v>
      </c>
      <c r="L375" s="17" t="s">
        <v>74</v>
      </c>
      <c r="M375" s="17" t="s">
        <v>52</v>
      </c>
      <c r="N375" s="17" t="s">
        <v>42</v>
      </c>
      <c r="O375" s="17" t="s">
        <v>53</v>
      </c>
      <c r="P375" s="17" t="s">
        <v>54</v>
      </c>
      <c r="Q375" s="17" t="s">
        <v>31</v>
      </c>
      <c r="R375" s="17">
        <v>11646</v>
      </c>
      <c r="S375" s="17" t="s">
        <v>1303</v>
      </c>
      <c r="T375" s="17" t="s">
        <v>116</v>
      </c>
      <c r="U375" s="16">
        <f>datos_chargeback_2001_1!$V375/100</f>
        <v>116.46</v>
      </c>
      <c r="V375" s="17">
        <v>11646</v>
      </c>
      <c r="W375" s="16">
        <f>datos_chargeback_2001_1!$X375/100</f>
        <v>0</v>
      </c>
      <c r="X375" s="17">
        <v>0</v>
      </c>
      <c r="Y375" s="16">
        <f>datos_chargeback_2001_1!$Z375/100</f>
        <v>0</v>
      </c>
      <c r="Z375" s="17">
        <v>0</v>
      </c>
      <c r="AA375" s="17" t="s">
        <v>1304</v>
      </c>
      <c r="AB375" s="17" t="s">
        <v>35</v>
      </c>
      <c r="AC375" s="20" t="s">
        <v>35</v>
      </c>
      <c r="AD375" s="16">
        <f>datos_chargeback_2001_1!$AE375/100</f>
        <v>0</v>
      </c>
      <c r="AE375" s="17">
        <v>0</v>
      </c>
      <c r="AF375" s="17" t="s">
        <v>43</v>
      </c>
    </row>
    <row r="376" spans="1:32" x14ac:dyDescent="0.3">
      <c r="A376" s="35" t="s">
        <v>1305</v>
      </c>
      <c r="B376" s="9">
        <v>45101</v>
      </c>
      <c r="C376" s="9" t="str">
        <f>TEXT(Tabla10[[#This Row],[Fecha de transacción]],"DDDD")</f>
        <v>sábado</v>
      </c>
      <c r="D376" s="9">
        <v>45173</v>
      </c>
      <c r="E376" s="10">
        <f>datos_chargeback_2001_1!$D376-datos_chargeback_2001_1!$B376</f>
        <v>72</v>
      </c>
      <c r="F376" s="11">
        <f>datos_chargeback_2001_1!$G376/100</f>
        <v>790.42</v>
      </c>
      <c r="G376" s="12">
        <v>79042</v>
      </c>
      <c r="H376" s="11">
        <f t="shared" si="5"/>
        <v>0</v>
      </c>
      <c r="I376" s="11">
        <v>0.86</v>
      </c>
      <c r="J376" s="12" t="s">
        <v>38</v>
      </c>
      <c r="K376" s="12" t="s">
        <v>25</v>
      </c>
      <c r="L376" s="12" t="s">
        <v>109</v>
      </c>
      <c r="M376" s="12" t="s">
        <v>52</v>
      </c>
      <c r="N376" s="12" t="s">
        <v>42</v>
      </c>
      <c r="O376" s="12" t="s">
        <v>70</v>
      </c>
      <c r="P376" s="12" t="s">
        <v>30</v>
      </c>
      <c r="Q376" s="12" t="s">
        <v>66</v>
      </c>
      <c r="R376" s="12">
        <v>79042</v>
      </c>
      <c r="S376" s="12" t="s">
        <v>1306</v>
      </c>
      <c r="T376" s="12" t="s">
        <v>61</v>
      </c>
      <c r="U376" s="11">
        <f>datos_chargeback_2001_1!$V376/100</f>
        <v>0</v>
      </c>
      <c r="V376" s="12">
        <v>0</v>
      </c>
      <c r="W376" s="11">
        <f>datos_chargeback_2001_1!$X376/100</f>
        <v>790.42</v>
      </c>
      <c r="X376" s="12">
        <v>79042</v>
      </c>
      <c r="Y376" s="11">
        <f>datos_chargeback_2001_1!$Z376/100</f>
        <v>0</v>
      </c>
      <c r="Z376" s="12">
        <v>0</v>
      </c>
      <c r="AA376" s="12" t="s">
        <v>1307</v>
      </c>
      <c r="AB376" s="12" t="s">
        <v>35</v>
      </c>
      <c r="AC376" s="13" t="s">
        <v>35</v>
      </c>
      <c r="AD376" s="11">
        <f>datos_chargeback_2001_1!$AE376/100</f>
        <v>0</v>
      </c>
      <c r="AE376" s="12">
        <v>0</v>
      </c>
      <c r="AF376" s="12" t="s">
        <v>43</v>
      </c>
    </row>
    <row r="377" spans="1:32" x14ac:dyDescent="0.3">
      <c r="A377" s="36" t="s">
        <v>1308</v>
      </c>
      <c r="B377" s="14">
        <v>45102</v>
      </c>
      <c r="C377" s="14" t="str">
        <f>TEXT(Tabla10[[#This Row],[Fecha de transacción]],"DDDD")</f>
        <v>domingo</v>
      </c>
      <c r="D377" s="14">
        <v>45162</v>
      </c>
      <c r="E377" s="15">
        <f>datos_chargeback_2001_1!$D377-datos_chargeback_2001_1!$B377</f>
        <v>60</v>
      </c>
      <c r="F377" s="16">
        <f>datos_chargeback_2001_1!$G377/100</f>
        <v>235.61</v>
      </c>
      <c r="G377" s="17">
        <v>23561</v>
      </c>
      <c r="H377" s="16">
        <f t="shared" si="5"/>
        <v>0</v>
      </c>
      <c r="I377" s="16">
        <v>1.45</v>
      </c>
      <c r="J377" s="17" t="s">
        <v>38</v>
      </c>
      <c r="K377" s="17" t="s">
        <v>25</v>
      </c>
      <c r="L377" s="17" t="s">
        <v>80</v>
      </c>
      <c r="M377" s="17" t="s">
        <v>41</v>
      </c>
      <c r="N377" s="17" t="s">
        <v>42</v>
      </c>
      <c r="O377" s="17" t="s">
        <v>114</v>
      </c>
      <c r="P377" s="17" t="s">
        <v>30</v>
      </c>
      <c r="Q377" s="17" t="s">
        <v>66</v>
      </c>
      <c r="R377" s="17">
        <v>23561</v>
      </c>
      <c r="S377" s="17" t="s">
        <v>1309</v>
      </c>
      <c r="T377" s="17" t="s">
        <v>46</v>
      </c>
      <c r="U377" s="16">
        <f>datos_chargeback_2001_1!$V377/100</f>
        <v>235.61</v>
      </c>
      <c r="V377" s="17">
        <v>23561</v>
      </c>
      <c r="W377" s="16">
        <f>datos_chargeback_2001_1!$X377/100</f>
        <v>0</v>
      </c>
      <c r="X377" s="17">
        <v>0</v>
      </c>
      <c r="Y377" s="16">
        <f>datos_chargeback_2001_1!$Z377/100</f>
        <v>0</v>
      </c>
      <c r="Z377" s="17">
        <v>0</v>
      </c>
      <c r="AA377" s="17" t="s">
        <v>1310</v>
      </c>
      <c r="AB377" s="17" t="s">
        <v>48</v>
      </c>
      <c r="AC377" s="18">
        <v>45102</v>
      </c>
      <c r="AD377" s="16">
        <f>datos_chargeback_2001_1!$AE377/100</f>
        <v>177.89</v>
      </c>
      <c r="AE377" s="17">
        <v>17789</v>
      </c>
      <c r="AF377" s="17" t="s">
        <v>64</v>
      </c>
    </row>
    <row r="378" spans="1:32" x14ac:dyDescent="0.3">
      <c r="A378" s="35" t="s">
        <v>1312</v>
      </c>
      <c r="B378" s="9">
        <v>45103</v>
      </c>
      <c r="C378" s="9" t="str">
        <f>TEXT(Tabla10[[#This Row],[Fecha de transacción]],"DDDD")</f>
        <v>lunes</v>
      </c>
      <c r="D378" s="9">
        <v>45184</v>
      </c>
      <c r="E378" s="10">
        <f>datos_chargeback_2001_1!$D378-datos_chargeback_2001_1!$B378</f>
        <v>81</v>
      </c>
      <c r="F378" s="11">
        <f>datos_chargeback_2001_1!$G378/100</f>
        <v>834.84</v>
      </c>
      <c r="G378" s="12">
        <v>83484</v>
      </c>
      <c r="H378" s="11">
        <f t="shared" si="5"/>
        <v>0</v>
      </c>
      <c r="I378" s="11">
        <v>0</v>
      </c>
      <c r="J378" s="12" t="s">
        <v>38</v>
      </c>
      <c r="K378" s="12" t="s">
        <v>25</v>
      </c>
      <c r="L378" s="12" t="s">
        <v>80</v>
      </c>
      <c r="M378" s="12" t="s">
        <v>52</v>
      </c>
      <c r="N378" s="12" t="s">
        <v>42</v>
      </c>
      <c r="O378" s="12" t="s">
        <v>70</v>
      </c>
      <c r="P378" s="12" t="s">
        <v>30</v>
      </c>
      <c r="Q378" s="12" t="s">
        <v>66</v>
      </c>
      <c r="R378" s="12">
        <v>83484</v>
      </c>
      <c r="S378" s="12" t="s">
        <v>1313</v>
      </c>
      <c r="T378" s="12" t="s">
        <v>61</v>
      </c>
      <c r="U378" s="11">
        <f>datos_chargeback_2001_1!$V378/100</f>
        <v>0</v>
      </c>
      <c r="V378" s="12">
        <v>0</v>
      </c>
      <c r="W378" s="11">
        <f>datos_chargeback_2001_1!$X378/100</f>
        <v>834.84</v>
      </c>
      <c r="X378" s="12">
        <v>83484</v>
      </c>
      <c r="Y378" s="11">
        <f>datos_chargeback_2001_1!$Z378/100</f>
        <v>0</v>
      </c>
      <c r="Z378" s="12">
        <v>0</v>
      </c>
      <c r="AA378" s="12" t="s">
        <v>1314</v>
      </c>
      <c r="AB378" s="12" t="s">
        <v>48</v>
      </c>
      <c r="AC378" s="19">
        <v>45103</v>
      </c>
      <c r="AD378" s="11">
        <f>datos_chargeback_2001_1!$AE378/100</f>
        <v>425.45</v>
      </c>
      <c r="AE378" s="12">
        <v>42545</v>
      </c>
      <c r="AF378" s="12" t="s">
        <v>50</v>
      </c>
    </row>
    <row r="379" spans="1:32" x14ac:dyDescent="0.3">
      <c r="A379" s="34" t="s">
        <v>1315</v>
      </c>
      <c r="B379" s="3">
        <v>45104</v>
      </c>
      <c r="C379" s="3" t="str">
        <f>TEXT(Tabla10[[#This Row],[Fecha de transacción]],"DDDD")</f>
        <v>martes</v>
      </c>
      <c r="D379" s="3">
        <v>45192</v>
      </c>
      <c r="E379" s="4">
        <f>datos_chargeback_2001_1!$D379-datos_chargeback_2001_1!$B379</f>
        <v>88</v>
      </c>
      <c r="F379" s="5">
        <f>datos_chargeback_2001_1!$G379/100</f>
        <v>119.66</v>
      </c>
      <c r="G379" s="6">
        <v>11966</v>
      </c>
      <c r="H379" s="5">
        <f t="shared" si="5"/>
        <v>0</v>
      </c>
      <c r="I379" s="5">
        <v>0</v>
      </c>
      <c r="J379" s="6" t="s">
        <v>38</v>
      </c>
      <c r="K379" s="6" t="s">
        <v>25</v>
      </c>
      <c r="L379" s="6" t="s">
        <v>119</v>
      </c>
      <c r="M379" s="6" t="s">
        <v>59</v>
      </c>
      <c r="N379" s="6" t="s">
        <v>42</v>
      </c>
      <c r="O379" s="6" t="s">
        <v>53</v>
      </c>
      <c r="P379" s="6" t="s">
        <v>30</v>
      </c>
      <c r="Q379" s="6" t="s">
        <v>55</v>
      </c>
      <c r="R379" s="6">
        <v>11966</v>
      </c>
      <c r="S379" s="6" t="s">
        <v>98</v>
      </c>
      <c r="T379" s="6" t="s">
        <v>46</v>
      </c>
      <c r="U379" s="5">
        <f>datos_chargeback_2001_1!$V379/100</f>
        <v>119.66</v>
      </c>
      <c r="V379" s="6">
        <v>11966</v>
      </c>
      <c r="W379" s="5">
        <f>datos_chargeback_2001_1!$X379/100</f>
        <v>0</v>
      </c>
      <c r="X379" s="6">
        <v>0</v>
      </c>
      <c r="Y379" s="5">
        <f>datos_chargeback_2001_1!$Z379/100</f>
        <v>0</v>
      </c>
      <c r="Z379" s="6">
        <v>0</v>
      </c>
      <c r="AA379" s="6" t="s">
        <v>1316</v>
      </c>
      <c r="AB379" s="6" t="s">
        <v>35</v>
      </c>
      <c r="AC379" s="7" t="s">
        <v>35</v>
      </c>
      <c r="AD379" s="5">
        <f>datos_chargeback_2001_1!$AE379/100</f>
        <v>0</v>
      </c>
      <c r="AE379" s="6">
        <v>0</v>
      </c>
      <c r="AF379" s="6" t="s">
        <v>29</v>
      </c>
    </row>
    <row r="380" spans="1:32" x14ac:dyDescent="0.3">
      <c r="A380" s="34" t="s">
        <v>1317</v>
      </c>
      <c r="B380" s="3">
        <v>45105</v>
      </c>
      <c r="C380" s="3" t="str">
        <f>TEXT(Tabla10[[#This Row],[Fecha de transacción]],"DDDD")</f>
        <v>miércoles</v>
      </c>
      <c r="D380" s="3">
        <v>45170</v>
      </c>
      <c r="E380" s="4">
        <f>datos_chargeback_2001_1!$D380-datos_chargeback_2001_1!$B380</f>
        <v>65</v>
      </c>
      <c r="F380" s="5">
        <f>datos_chargeback_2001_1!$G380/100</f>
        <v>379.87</v>
      </c>
      <c r="G380" s="6">
        <v>37987</v>
      </c>
      <c r="H380" s="5">
        <f t="shared" si="5"/>
        <v>0</v>
      </c>
      <c r="I380" s="5">
        <v>0.89</v>
      </c>
      <c r="J380" s="6" t="s">
        <v>24</v>
      </c>
      <c r="K380" s="6" t="s">
        <v>25</v>
      </c>
      <c r="L380" s="6" t="s">
        <v>109</v>
      </c>
      <c r="M380" s="6" t="s">
        <v>93</v>
      </c>
      <c r="N380" s="6" t="s">
        <v>28</v>
      </c>
      <c r="O380" s="6" t="s">
        <v>36</v>
      </c>
      <c r="P380" s="6" t="s">
        <v>30</v>
      </c>
      <c r="Q380" s="6" t="s">
        <v>44</v>
      </c>
      <c r="R380" s="6">
        <v>37987</v>
      </c>
      <c r="S380" s="6" t="s">
        <v>1318</v>
      </c>
      <c r="T380" s="6" t="s">
        <v>33</v>
      </c>
      <c r="U380" s="5">
        <f>datos_chargeback_2001_1!$V380/100</f>
        <v>0</v>
      </c>
      <c r="V380" s="6">
        <v>0</v>
      </c>
      <c r="W380" s="5">
        <f>datos_chargeback_2001_1!$X380/100</f>
        <v>0</v>
      </c>
      <c r="X380" s="6">
        <v>0</v>
      </c>
      <c r="Y380" s="5">
        <f>datos_chargeback_2001_1!$Z380/100</f>
        <v>379.87</v>
      </c>
      <c r="Z380" s="6">
        <v>37987</v>
      </c>
      <c r="AA380" s="6" t="s">
        <v>1319</v>
      </c>
      <c r="AB380" s="6" t="s">
        <v>35</v>
      </c>
      <c r="AC380" s="7" t="s">
        <v>35</v>
      </c>
      <c r="AD380" s="5">
        <f>datos_chargeback_2001_1!$AE380/100</f>
        <v>0</v>
      </c>
      <c r="AE380" s="6">
        <v>0</v>
      </c>
      <c r="AF380" s="6" t="s">
        <v>29</v>
      </c>
    </row>
    <row r="381" spans="1:32" x14ac:dyDescent="0.3">
      <c r="A381" s="36" t="s">
        <v>1320</v>
      </c>
      <c r="B381" s="14">
        <v>45106</v>
      </c>
      <c r="C381" s="14" t="str">
        <f>TEXT(Tabla10[[#This Row],[Fecha de transacción]],"DDDD")</f>
        <v>jueves</v>
      </c>
      <c r="D381" s="14">
        <v>45185</v>
      </c>
      <c r="E381" s="15">
        <f>datos_chargeback_2001_1!$D381-datos_chargeback_2001_1!$B381</f>
        <v>79</v>
      </c>
      <c r="F381" s="16">
        <f>datos_chargeback_2001_1!$G381/100</f>
        <v>50.42</v>
      </c>
      <c r="G381" s="17">
        <v>5042</v>
      </c>
      <c r="H381" s="16">
        <f t="shared" si="5"/>
        <v>0</v>
      </c>
      <c r="I381" s="16">
        <v>0</v>
      </c>
      <c r="J381" s="17" t="s">
        <v>38</v>
      </c>
      <c r="K381" s="17" t="s">
        <v>25</v>
      </c>
      <c r="L381" s="17" t="s">
        <v>74</v>
      </c>
      <c r="M381" s="17" t="s">
        <v>41</v>
      </c>
      <c r="N381" s="17" t="s">
        <v>42</v>
      </c>
      <c r="O381" s="17" t="s">
        <v>43</v>
      </c>
      <c r="P381" s="17" t="s">
        <v>30</v>
      </c>
      <c r="Q381" s="17" t="s">
        <v>66</v>
      </c>
      <c r="R381" s="17">
        <v>5042</v>
      </c>
      <c r="S381" s="17" t="s">
        <v>1321</v>
      </c>
      <c r="T381" s="17" t="s">
        <v>61</v>
      </c>
      <c r="U381" s="16">
        <f>datos_chargeback_2001_1!$V381/100</f>
        <v>0</v>
      </c>
      <c r="V381" s="17">
        <v>0</v>
      </c>
      <c r="W381" s="16">
        <f>datos_chargeback_2001_1!$X381/100</f>
        <v>50.42</v>
      </c>
      <c r="X381" s="17">
        <v>5042</v>
      </c>
      <c r="Y381" s="16">
        <f>datos_chargeback_2001_1!$Z381/100</f>
        <v>0</v>
      </c>
      <c r="Z381" s="17">
        <v>0</v>
      </c>
      <c r="AA381" s="17" t="s">
        <v>1322</v>
      </c>
      <c r="AB381" s="17" t="s">
        <v>48</v>
      </c>
      <c r="AC381" s="18">
        <v>45106</v>
      </c>
      <c r="AD381" s="16">
        <f>datos_chargeback_2001_1!$AE381/100</f>
        <v>338.37</v>
      </c>
      <c r="AE381" s="17">
        <v>33837</v>
      </c>
      <c r="AF381" s="17" t="s">
        <v>43</v>
      </c>
    </row>
    <row r="382" spans="1:32" x14ac:dyDescent="0.3">
      <c r="A382" s="35" t="s">
        <v>1323</v>
      </c>
      <c r="B382" s="9">
        <v>45107</v>
      </c>
      <c r="C382" s="9" t="str">
        <f>TEXT(Tabla10[[#This Row],[Fecha de transacción]],"DDDD")</f>
        <v>viernes</v>
      </c>
      <c r="D382" s="9">
        <v>45182</v>
      </c>
      <c r="E382" s="10">
        <f>datos_chargeback_2001_1!$D382-datos_chargeback_2001_1!$B382</f>
        <v>75</v>
      </c>
      <c r="F382" s="11">
        <f>datos_chargeback_2001_1!$G382/100</f>
        <v>898.89</v>
      </c>
      <c r="G382" s="12">
        <v>89889</v>
      </c>
      <c r="H382" s="11">
        <f t="shared" si="5"/>
        <v>0</v>
      </c>
      <c r="I382" s="11">
        <v>1.1299999999999999</v>
      </c>
      <c r="J382" s="12" t="s">
        <v>38</v>
      </c>
      <c r="K382" s="12" t="s">
        <v>25</v>
      </c>
      <c r="L382" s="12" t="s">
        <v>26</v>
      </c>
      <c r="M382" s="12" t="s">
        <v>59</v>
      </c>
      <c r="N382" s="12" t="s">
        <v>42</v>
      </c>
      <c r="O382" s="12" t="s">
        <v>29</v>
      </c>
      <c r="P382" s="12" t="s">
        <v>54</v>
      </c>
      <c r="Q382" s="12" t="s">
        <v>44</v>
      </c>
      <c r="R382" s="12">
        <v>89889</v>
      </c>
      <c r="S382" s="12" t="s">
        <v>1324</v>
      </c>
      <c r="T382" s="12" t="s">
        <v>61</v>
      </c>
      <c r="U382" s="11">
        <f>datos_chargeback_2001_1!$V382/100</f>
        <v>0</v>
      </c>
      <c r="V382" s="12">
        <v>0</v>
      </c>
      <c r="W382" s="11">
        <f>datos_chargeback_2001_1!$X382/100</f>
        <v>898.89</v>
      </c>
      <c r="X382" s="12">
        <v>89889</v>
      </c>
      <c r="Y382" s="11">
        <f>datos_chargeback_2001_1!$Z382/100</f>
        <v>0</v>
      </c>
      <c r="Z382" s="12">
        <v>0</v>
      </c>
      <c r="AA382" s="12" t="s">
        <v>1325</v>
      </c>
      <c r="AB382" s="12" t="s">
        <v>48</v>
      </c>
      <c r="AC382" s="19">
        <v>45107</v>
      </c>
      <c r="AD382" s="11">
        <f>datos_chargeback_2001_1!$AE382/100</f>
        <v>616.80999999999995</v>
      </c>
      <c r="AE382" s="12">
        <v>61681</v>
      </c>
      <c r="AF382" s="12" t="s">
        <v>43</v>
      </c>
    </row>
    <row r="383" spans="1:32" x14ac:dyDescent="0.3">
      <c r="A383" s="36" t="s">
        <v>1327</v>
      </c>
      <c r="B383" s="14">
        <v>45108</v>
      </c>
      <c r="C383" s="14" t="str">
        <f>TEXT(Tabla10[[#This Row],[Fecha de transacción]],"DDDD")</f>
        <v>sábado</v>
      </c>
      <c r="D383" s="14">
        <v>45173</v>
      </c>
      <c r="E383" s="15">
        <f>datos_chargeback_2001_1!$D383-datos_chargeback_2001_1!$B383</f>
        <v>65</v>
      </c>
      <c r="F383" s="16">
        <f>datos_chargeback_2001_1!$G383/100</f>
        <v>387.89</v>
      </c>
      <c r="G383" s="17">
        <v>38789</v>
      </c>
      <c r="H383" s="16">
        <f t="shared" si="5"/>
        <v>0</v>
      </c>
      <c r="I383" s="16">
        <v>1.34</v>
      </c>
      <c r="J383" s="17" t="s">
        <v>24</v>
      </c>
      <c r="K383" s="17" t="s">
        <v>25</v>
      </c>
      <c r="L383" s="17" t="s">
        <v>26</v>
      </c>
      <c r="M383" s="17" t="s">
        <v>93</v>
      </c>
      <c r="N383" s="17" t="s">
        <v>42</v>
      </c>
      <c r="O383" s="17" t="s">
        <v>53</v>
      </c>
      <c r="P383" s="17" t="s">
        <v>54</v>
      </c>
      <c r="Q383" s="17" t="s">
        <v>75</v>
      </c>
      <c r="R383" s="17">
        <v>38789</v>
      </c>
      <c r="S383" s="17" t="s">
        <v>1328</v>
      </c>
      <c r="T383" s="17" t="s">
        <v>61</v>
      </c>
      <c r="U383" s="16">
        <f>datos_chargeback_2001_1!$V383/100</f>
        <v>0</v>
      </c>
      <c r="V383" s="17">
        <v>0</v>
      </c>
      <c r="W383" s="16">
        <f>datos_chargeback_2001_1!$X383/100</f>
        <v>387.89</v>
      </c>
      <c r="X383" s="17">
        <v>38789</v>
      </c>
      <c r="Y383" s="16">
        <f>datos_chargeback_2001_1!$Z383/100</f>
        <v>0</v>
      </c>
      <c r="Z383" s="17">
        <v>0</v>
      </c>
      <c r="AA383" s="17" t="s">
        <v>1329</v>
      </c>
      <c r="AB383" s="17" t="s">
        <v>35</v>
      </c>
      <c r="AC383" s="20" t="s">
        <v>35</v>
      </c>
      <c r="AD383" s="16">
        <f>datos_chargeback_2001_1!$AE383/100</f>
        <v>0</v>
      </c>
      <c r="AE383" s="17">
        <v>0</v>
      </c>
      <c r="AF383" s="17" t="s">
        <v>53</v>
      </c>
    </row>
    <row r="384" spans="1:32" x14ac:dyDescent="0.3">
      <c r="A384" s="35" t="s">
        <v>1330</v>
      </c>
      <c r="B384" s="9">
        <v>45109</v>
      </c>
      <c r="C384" s="9" t="str">
        <f>TEXT(Tabla10[[#This Row],[Fecha de transacción]],"DDDD")</f>
        <v>domingo</v>
      </c>
      <c r="D384" s="9">
        <v>45195</v>
      </c>
      <c r="E384" s="10">
        <f>datos_chargeback_2001_1!$D384-datos_chargeback_2001_1!$B384</f>
        <v>86</v>
      </c>
      <c r="F384" s="11">
        <f>datos_chargeback_2001_1!$G384/100</f>
        <v>69.63</v>
      </c>
      <c r="G384" s="12">
        <v>6963</v>
      </c>
      <c r="H384" s="11">
        <f t="shared" si="5"/>
        <v>0</v>
      </c>
      <c r="I384" s="11">
        <v>1.04</v>
      </c>
      <c r="J384" s="12" t="s">
        <v>38</v>
      </c>
      <c r="K384" s="12" t="s">
        <v>25</v>
      </c>
      <c r="L384" s="12" t="s">
        <v>109</v>
      </c>
      <c r="M384" s="12" t="s">
        <v>85</v>
      </c>
      <c r="N384" s="12" t="s">
        <v>42</v>
      </c>
      <c r="O384" s="12" t="s">
        <v>29</v>
      </c>
      <c r="P384" s="12" t="s">
        <v>54</v>
      </c>
      <c r="Q384" s="12" t="s">
        <v>31</v>
      </c>
      <c r="R384" s="12">
        <v>69630</v>
      </c>
      <c r="S384" s="12" t="s">
        <v>1331</v>
      </c>
      <c r="T384" s="12" t="s">
        <v>116</v>
      </c>
      <c r="U384" s="11">
        <f>datos_chargeback_2001_1!$V384/100</f>
        <v>696.3</v>
      </c>
      <c r="V384" s="12">
        <v>69630</v>
      </c>
      <c r="W384" s="11">
        <f>datos_chargeback_2001_1!$X384/100</f>
        <v>0</v>
      </c>
      <c r="X384" s="12">
        <v>0</v>
      </c>
      <c r="Y384" s="11">
        <f>datos_chargeback_2001_1!$Z384/100</f>
        <v>0</v>
      </c>
      <c r="Z384" s="12">
        <v>0</v>
      </c>
      <c r="AA384" s="12" t="s">
        <v>1332</v>
      </c>
      <c r="AB384" s="12" t="s">
        <v>35</v>
      </c>
      <c r="AC384" s="13" t="s">
        <v>35</v>
      </c>
      <c r="AD384" s="11">
        <f>datos_chargeback_2001_1!$AE384/100</f>
        <v>0</v>
      </c>
      <c r="AE384" s="12">
        <v>0</v>
      </c>
      <c r="AF384" s="12" t="s">
        <v>36</v>
      </c>
    </row>
    <row r="385" spans="1:32" x14ac:dyDescent="0.3">
      <c r="A385" s="34" t="s">
        <v>1333</v>
      </c>
      <c r="B385" s="3">
        <v>45110</v>
      </c>
      <c r="C385" s="3" t="str">
        <f>TEXT(Tabla10[[#This Row],[Fecha de transacción]],"DDDD")</f>
        <v>lunes</v>
      </c>
      <c r="D385" s="3">
        <v>45183</v>
      </c>
      <c r="E385" s="4">
        <f>datos_chargeback_2001_1!$D385-datos_chargeback_2001_1!$B385</f>
        <v>73</v>
      </c>
      <c r="F385" s="5">
        <f>datos_chargeback_2001_1!$G385/100</f>
        <v>871.34</v>
      </c>
      <c r="G385" s="6">
        <v>87134</v>
      </c>
      <c r="H385" s="5">
        <f t="shared" si="5"/>
        <v>0</v>
      </c>
      <c r="I385" s="5">
        <v>1.44</v>
      </c>
      <c r="J385" s="6" t="s">
        <v>24</v>
      </c>
      <c r="K385" s="6" t="s">
        <v>25</v>
      </c>
      <c r="L385" s="6" t="s">
        <v>119</v>
      </c>
      <c r="M385" s="6" t="s">
        <v>52</v>
      </c>
      <c r="N385" s="6" t="s">
        <v>42</v>
      </c>
      <c r="O385" s="6" t="s">
        <v>29</v>
      </c>
      <c r="P385" s="6" t="s">
        <v>54</v>
      </c>
      <c r="Q385" s="6" t="s">
        <v>75</v>
      </c>
      <c r="R385" s="6">
        <v>87134</v>
      </c>
      <c r="S385" s="6" t="s">
        <v>1334</v>
      </c>
      <c r="T385" s="6" t="s">
        <v>46</v>
      </c>
      <c r="U385" s="5">
        <f>datos_chargeback_2001_1!$V385/100</f>
        <v>871.34</v>
      </c>
      <c r="V385" s="6">
        <v>87134</v>
      </c>
      <c r="W385" s="5">
        <f>datos_chargeback_2001_1!$X385/100</f>
        <v>0</v>
      </c>
      <c r="X385" s="6">
        <v>0</v>
      </c>
      <c r="Y385" s="5">
        <f>datos_chargeback_2001_1!$Z385/100</f>
        <v>0</v>
      </c>
      <c r="Z385" s="6">
        <v>0</v>
      </c>
      <c r="AA385" s="6" t="s">
        <v>1335</v>
      </c>
      <c r="AB385" s="6" t="s">
        <v>48</v>
      </c>
      <c r="AC385" s="8">
        <v>45110</v>
      </c>
      <c r="AD385" s="5">
        <f>datos_chargeback_2001_1!$AE385/100</f>
        <v>687.22</v>
      </c>
      <c r="AE385" s="6">
        <v>68722</v>
      </c>
      <c r="AF385" s="6" t="s">
        <v>50</v>
      </c>
    </row>
    <row r="386" spans="1:32" x14ac:dyDescent="0.3">
      <c r="A386" s="34" t="s">
        <v>1336</v>
      </c>
      <c r="B386" s="3">
        <v>45111</v>
      </c>
      <c r="C386" s="3" t="str">
        <f>TEXT(Tabla10[[#This Row],[Fecha de transacción]],"DDDD")</f>
        <v>martes</v>
      </c>
      <c r="D386" s="3">
        <v>45189</v>
      </c>
      <c r="E386" s="4">
        <f>datos_chargeback_2001_1!$D386-datos_chargeback_2001_1!$B386</f>
        <v>78</v>
      </c>
      <c r="F386" s="5">
        <f>datos_chargeback_2001_1!$G386/100</f>
        <v>74.569999999999993</v>
      </c>
      <c r="G386" s="6">
        <v>7457</v>
      </c>
      <c r="H386" s="5">
        <f t="shared" ref="H386:H449" si="6">IF(COUNTIF($A$2:$A$1373,A386)=1,0,IF(F386=_xlfn.AGGREGATE(14,6,$F$2:$F$1373/($A$2:$A$1373=A386),1),_xlfn.AGGREGATE(15,6,$F$2:$F$1373/($A$2:$A$1373=A386),1),""))</f>
        <v>0</v>
      </c>
      <c r="I386" s="5">
        <v>0</v>
      </c>
      <c r="J386" s="6" t="s">
        <v>38</v>
      </c>
      <c r="K386" s="6" t="s">
        <v>25</v>
      </c>
      <c r="L386" s="6" t="s">
        <v>119</v>
      </c>
      <c r="M386" s="6" t="s">
        <v>93</v>
      </c>
      <c r="N386" s="6" t="s">
        <v>42</v>
      </c>
      <c r="O386" s="6" t="s">
        <v>36</v>
      </c>
      <c r="P386" s="6" t="s">
        <v>54</v>
      </c>
      <c r="Q386" s="6" t="s">
        <v>31</v>
      </c>
      <c r="R386" s="6">
        <v>7457</v>
      </c>
      <c r="S386" s="6" t="s">
        <v>1337</v>
      </c>
      <c r="T386" s="6" t="s">
        <v>116</v>
      </c>
      <c r="U386" s="5">
        <f>datos_chargeback_2001_1!$V386/100</f>
        <v>74.569999999999993</v>
      </c>
      <c r="V386" s="6">
        <v>7457</v>
      </c>
      <c r="W386" s="5">
        <f>datos_chargeback_2001_1!$X386/100</f>
        <v>0</v>
      </c>
      <c r="X386" s="6">
        <v>0</v>
      </c>
      <c r="Y386" s="5">
        <f>datos_chargeback_2001_1!$Z386/100</f>
        <v>0</v>
      </c>
      <c r="Z386" s="6">
        <v>0</v>
      </c>
      <c r="AA386" s="6" t="s">
        <v>1338</v>
      </c>
      <c r="AB386" s="6" t="s">
        <v>48</v>
      </c>
      <c r="AC386" s="8">
        <v>45111</v>
      </c>
      <c r="AD386" s="5">
        <f>datos_chargeback_2001_1!$AE386/100</f>
        <v>8.7200000000000006</v>
      </c>
      <c r="AE386" s="6">
        <v>872</v>
      </c>
      <c r="AF386" s="6" t="s">
        <v>36</v>
      </c>
    </row>
    <row r="387" spans="1:32" x14ac:dyDescent="0.3">
      <c r="A387" s="36" t="s">
        <v>1340</v>
      </c>
      <c r="B387" s="14">
        <v>45112</v>
      </c>
      <c r="C387" s="14" t="str">
        <f>TEXT(Tabla10[[#This Row],[Fecha de transacción]],"DDDD")</f>
        <v>miércoles</v>
      </c>
      <c r="D387" s="14">
        <v>45193</v>
      </c>
      <c r="E387" s="15">
        <f>datos_chargeback_2001_1!$D387-datos_chargeback_2001_1!$B387</f>
        <v>81</v>
      </c>
      <c r="F387" s="16">
        <f>datos_chargeback_2001_1!$G387/100</f>
        <v>551.39</v>
      </c>
      <c r="G387" s="17">
        <v>55139</v>
      </c>
      <c r="H387" s="16">
        <f t="shared" si="6"/>
        <v>0</v>
      </c>
      <c r="I387" s="16">
        <v>0</v>
      </c>
      <c r="J387" s="17" t="s">
        <v>38</v>
      </c>
      <c r="K387" s="17" t="s">
        <v>25</v>
      </c>
      <c r="L387" s="17" t="s">
        <v>109</v>
      </c>
      <c r="M387" s="17" t="s">
        <v>52</v>
      </c>
      <c r="N387" s="17" t="s">
        <v>42</v>
      </c>
      <c r="O387" s="17" t="s">
        <v>53</v>
      </c>
      <c r="P387" s="17" t="s">
        <v>54</v>
      </c>
      <c r="Q387" s="17" t="s">
        <v>66</v>
      </c>
      <c r="R387" s="17">
        <v>55139</v>
      </c>
      <c r="S387" s="17" t="s">
        <v>1341</v>
      </c>
      <c r="T387" s="17" t="s">
        <v>61</v>
      </c>
      <c r="U387" s="16">
        <f>datos_chargeback_2001_1!$V387/100</f>
        <v>0</v>
      </c>
      <c r="V387" s="17">
        <v>0</v>
      </c>
      <c r="W387" s="16">
        <f>datos_chargeback_2001_1!$X387/100</f>
        <v>551.39</v>
      </c>
      <c r="X387" s="17">
        <v>55139</v>
      </c>
      <c r="Y387" s="16">
        <f>datos_chargeback_2001_1!$Z387/100</f>
        <v>0</v>
      </c>
      <c r="Z387" s="17">
        <v>0</v>
      </c>
      <c r="AA387" s="17" t="s">
        <v>1342</v>
      </c>
      <c r="AB387" s="17" t="s">
        <v>35</v>
      </c>
      <c r="AC387" s="20" t="s">
        <v>35</v>
      </c>
      <c r="AD387" s="16">
        <f>datos_chargeback_2001_1!$AE387/100</f>
        <v>0</v>
      </c>
      <c r="AE387" s="17">
        <v>0</v>
      </c>
      <c r="AF387" s="17" t="s">
        <v>36</v>
      </c>
    </row>
    <row r="388" spans="1:32" x14ac:dyDescent="0.3">
      <c r="A388" s="34" t="s">
        <v>1343</v>
      </c>
      <c r="B388" s="3">
        <v>45113</v>
      </c>
      <c r="C388" s="3" t="str">
        <f>TEXT(Tabla10[[#This Row],[Fecha de transacción]],"DDDD")</f>
        <v>jueves</v>
      </c>
      <c r="D388" s="3">
        <v>45180</v>
      </c>
      <c r="E388" s="4">
        <f>datos_chargeback_2001_1!$D388-datos_chargeback_2001_1!$B388</f>
        <v>67</v>
      </c>
      <c r="F388" s="5">
        <f>datos_chargeback_2001_1!$G388/100</f>
        <v>38.53</v>
      </c>
      <c r="G388" s="6">
        <v>3853</v>
      </c>
      <c r="H388" s="5">
        <f t="shared" si="6"/>
        <v>0</v>
      </c>
      <c r="I388" s="5">
        <v>0</v>
      </c>
      <c r="J388" s="6" t="s">
        <v>38</v>
      </c>
      <c r="K388" s="6" t="s">
        <v>25</v>
      </c>
      <c r="L388" s="6" t="s">
        <v>119</v>
      </c>
      <c r="M388" s="6" t="s">
        <v>93</v>
      </c>
      <c r="N388" s="6" t="s">
        <v>42</v>
      </c>
      <c r="O388" s="6" t="s">
        <v>53</v>
      </c>
      <c r="P388" s="6" t="s">
        <v>54</v>
      </c>
      <c r="Q388" s="6" t="s">
        <v>66</v>
      </c>
      <c r="R388" s="6">
        <v>3853</v>
      </c>
      <c r="S388" s="6" t="s">
        <v>301</v>
      </c>
      <c r="T388" s="6" t="s">
        <v>61</v>
      </c>
      <c r="U388" s="5">
        <f>datos_chargeback_2001_1!$V388/100</f>
        <v>0</v>
      </c>
      <c r="V388" s="6">
        <v>0</v>
      </c>
      <c r="W388" s="5">
        <f>datos_chargeback_2001_1!$X388/100</f>
        <v>38.53</v>
      </c>
      <c r="X388" s="6">
        <v>3853</v>
      </c>
      <c r="Y388" s="5">
        <f>datos_chargeback_2001_1!$Z388/100</f>
        <v>0</v>
      </c>
      <c r="Z388" s="6">
        <v>0</v>
      </c>
      <c r="AA388" s="6" t="s">
        <v>1344</v>
      </c>
      <c r="AB388" s="6" t="s">
        <v>35</v>
      </c>
      <c r="AC388" s="7" t="s">
        <v>35</v>
      </c>
      <c r="AD388" s="5">
        <f>datos_chargeback_2001_1!$AE388/100</f>
        <v>0</v>
      </c>
      <c r="AE388" s="6">
        <v>0</v>
      </c>
      <c r="AF388" s="6" t="s">
        <v>50</v>
      </c>
    </row>
    <row r="389" spans="1:32" x14ac:dyDescent="0.3">
      <c r="A389" s="34" t="s">
        <v>1345</v>
      </c>
      <c r="B389" s="3">
        <v>45114</v>
      </c>
      <c r="C389" s="3" t="str">
        <f>TEXT(Tabla10[[#This Row],[Fecha de transacción]],"DDDD")</f>
        <v>viernes</v>
      </c>
      <c r="D389" s="3">
        <v>45184</v>
      </c>
      <c r="E389" s="4">
        <f>datos_chargeback_2001_1!$D389-datos_chargeback_2001_1!$B389</f>
        <v>70</v>
      </c>
      <c r="F389" s="5">
        <f>datos_chargeback_2001_1!$G389/100</f>
        <v>440.81</v>
      </c>
      <c r="G389" s="6">
        <v>44081</v>
      </c>
      <c r="H389" s="5">
        <f t="shared" si="6"/>
        <v>0</v>
      </c>
      <c r="I389" s="5">
        <v>0.93</v>
      </c>
      <c r="J389" s="6" t="s">
        <v>38</v>
      </c>
      <c r="K389" s="6" t="s">
        <v>25</v>
      </c>
      <c r="L389" s="6" t="s">
        <v>40</v>
      </c>
      <c r="M389" s="6" t="s">
        <v>41</v>
      </c>
      <c r="N389" s="6" t="s">
        <v>42</v>
      </c>
      <c r="O389" s="6" t="s">
        <v>53</v>
      </c>
      <c r="P389" s="6" t="s">
        <v>30</v>
      </c>
      <c r="Q389" s="6" t="s">
        <v>55</v>
      </c>
      <c r="R389" s="6">
        <v>44081</v>
      </c>
      <c r="S389" s="6" t="s">
        <v>1346</v>
      </c>
      <c r="T389" s="6" t="s">
        <v>116</v>
      </c>
      <c r="U389" s="5">
        <f>datos_chargeback_2001_1!$V389/100</f>
        <v>440.81</v>
      </c>
      <c r="V389" s="6">
        <v>44081</v>
      </c>
      <c r="W389" s="5">
        <f>datos_chargeback_2001_1!$X389/100</f>
        <v>0</v>
      </c>
      <c r="X389" s="6">
        <v>0</v>
      </c>
      <c r="Y389" s="5">
        <f>datos_chargeback_2001_1!$Z389/100</f>
        <v>0</v>
      </c>
      <c r="Z389" s="6">
        <v>0</v>
      </c>
      <c r="AA389" s="6" t="s">
        <v>1347</v>
      </c>
      <c r="AB389" s="6" t="s">
        <v>48</v>
      </c>
      <c r="AC389" s="8">
        <v>45114</v>
      </c>
      <c r="AD389" s="5">
        <f>datos_chargeback_2001_1!$AE389/100</f>
        <v>96.99</v>
      </c>
      <c r="AE389" s="6">
        <v>9699</v>
      </c>
      <c r="AF389" s="6" t="s">
        <v>64</v>
      </c>
    </row>
    <row r="390" spans="1:32" x14ac:dyDescent="0.3">
      <c r="A390" s="35" t="s">
        <v>1349</v>
      </c>
      <c r="B390" s="9">
        <v>45115</v>
      </c>
      <c r="C390" s="9" t="str">
        <f>TEXT(Tabla10[[#This Row],[Fecha de transacción]],"DDDD")</f>
        <v>sábado</v>
      </c>
      <c r="D390" s="9">
        <v>45175</v>
      </c>
      <c r="E390" s="10">
        <f>datos_chargeback_2001_1!$D390-datos_chargeback_2001_1!$B390</f>
        <v>60</v>
      </c>
      <c r="F390" s="11">
        <f>datos_chargeback_2001_1!$G390/100</f>
        <v>305.08</v>
      </c>
      <c r="G390" s="12">
        <v>30508</v>
      </c>
      <c r="H390" s="11">
        <f t="shared" si="6"/>
        <v>0</v>
      </c>
      <c r="I390" s="11">
        <v>0</v>
      </c>
      <c r="J390" s="12" t="s">
        <v>38</v>
      </c>
      <c r="K390" s="12" t="s">
        <v>25</v>
      </c>
      <c r="L390" s="12" t="s">
        <v>40</v>
      </c>
      <c r="M390" s="12" t="s">
        <v>59</v>
      </c>
      <c r="N390" s="12" t="s">
        <v>42</v>
      </c>
      <c r="O390" s="12" t="s">
        <v>43</v>
      </c>
      <c r="P390" s="12" t="s">
        <v>30</v>
      </c>
      <c r="Q390" s="12" t="s">
        <v>44</v>
      </c>
      <c r="R390" s="12">
        <v>30508</v>
      </c>
      <c r="S390" s="12" t="s">
        <v>1350</v>
      </c>
      <c r="T390" s="12" t="s">
        <v>46</v>
      </c>
      <c r="U390" s="11">
        <f>datos_chargeback_2001_1!$V390/100</f>
        <v>305.08</v>
      </c>
      <c r="V390" s="12">
        <v>30508</v>
      </c>
      <c r="W390" s="11">
        <f>datos_chargeback_2001_1!$X390/100</f>
        <v>0</v>
      </c>
      <c r="X390" s="12">
        <v>0</v>
      </c>
      <c r="Y390" s="11">
        <f>datos_chargeback_2001_1!$Z390/100</f>
        <v>0</v>
      </c>
      <c r="Z390" s="12">
        <v>0</v>
      </c>
      <c r="AA390" s="12" t="s">
        <v>1351</v>
      </c>
      <c r="AB390" s="12" t="s">
        <v>48</v>
      </c>
      <c r="AC390" s="19">
        <v>45115</v>
      </c>
      <c r="AD390" s="11">
        <f>datos_chargeback_2001_1!$AE390/100</f>
        <v>48.78</v>
      </c>
      <c r="AE390" s="12">
        <v>4878</v>
      </c>
      <c r="AF390" s="12" t="s">
        <v>50</v>
      </c>
    </row>
    <row r="391" spans="1:32" x14ac:dyDescent="0.3">
      <c r="A391" s="34" t="s">
        <v>1352</v>
      </c>
      <c r="B391" s="3">
        <v>45116</v>
      </c>
      <c r="C391" s="3" t="str">
        <f>TEXT(Tabla10[[#This Row],[Fecha de transacción]],"DDDD")</f>
        <v>domingo</v>
      </c>
      <c r="D391" s="3">
        <v>45201</v>
      </c>
      <c r="E391" s="4">
        <f>datos_chargeback_2001_1!$D391-datos_chargeback_2001_1!$B391</f>
        <v>85</v>
      </c>
      <c r="F391" s="5">
        <f>datos_chargeback_2001_1!$G391/100</f>
        <v>432.77</v>
      </c>
      <c r="G391" s="6">
        <v>43277</v>
      </c>
      <c r="H391" s="5">
        <f t="shared" si="6"/>
        <v>0</v>
      </c>
      <c r="I391" s="5">
        <v>0</v>
      </c>
      <c r="J391" s="6" t="s">
        <v>38</v>
      </c>
      <c r="K391" s="6" t="s">
        <v>25</v>
      </c>
      <c r="L391" s="6" t="s">
        <v>119</v>
      </c>
      <c r="M391" s="6" t="s">
        <v>27</v>
      </c>
      <c r="N391" s="6" t="s">
        <v>42</v>
      </c>
      <c r="O391" s="6" t="s">
        <v>43</v>
      </c>
      <c r="P391" s="6" t="s">
        <v>30</v>
      </c>
      <c r="Q391" s="6" t="s">
        <v>75</v>
      </c>
      <c r="R391" s="6">
        <v>43277</v>
      </c>
      <c r="S391" s="6" t="s">
        <v>1353</v>
      </c>
      <c r="T391" s="6" t="s">
        <v>61</v>
      </c>
      <c r="U391" s="5">
        <f>datos_chargeback_2001_1!$V391/100</f>
        <v>0</v>
      </c>
      <c r="V391" s="6">
        <v>0</v>
      </c>
      <c r="W391" s="5">
        <f>datos_chargeback_2001_1!$X391/100</f>
        <v>432.77</v>
      </c>
      <c r="X391" s="6">
        <v>43277</v>
      </c>
      <c r="Y391" s="5">
        <f>datos_chargeback_2001_1!$Z391/100</f>
        <v>0</v>
      </c>
      <c r="Z391" s="6">
        <v>0</v>
      </c>
      <c r="AA391" s="6" t="s">
        <v>1354</v>
      </c>
      <c r="AB391" s="6" t="s">
        <v>35</v>
      </c>
      <c r="AC391" s="7" t="s">
        <v>35</v>
      </c>
      <c r="AD391" s="5">
        <f>datos_chargeback_2001_1!$AE391/100</f>
        <v>0</v>
      </c>
      <c r="AE391" s="6">
        <v>0</v>
      </c>
      <c r="AF391" s="6" t="s">
        <v>50</v>
      </c>
    </row>
    <row r="392" spans="1:32" x14ac:dyDescent="0.3">
      <c r="A392" s="34" t="s">
        <v>1355</v>
      </c>
      <c r="B392" s="3">
        <v>45117</v>
      </c>
      <c r="C392" s="3" t="str">
        <f>TEXT(Tabla10[[#This Row],[Fecha de transacción]],"DDDD")</f>
        <v>lunes</v>
      </c>
      <c r="D392" s="3">
        <v>45194</v>
      </c>
      <c r="E392" s="4">
        <f>datos_chargeback_2001_1!$D392-datos_chargeback_2001_1!$B392</f>
        <v>77</v>
      </c>
      <c r="F392" s="5">
        <f>datos_chargeback_2001_1!$G392/100</f>
        <v>414.25</v>
      </c>
      <c r="G392" s="6">
        <v>41425</v>
      </c>
      <c r="H392" s="5">
        <f t="shared" si="6"/>
        <v>0</v>
      </c>
      <c r="I392" s="5">
        <v>1.05</v>
      </c>
      <c r="J392" s="6" t="s">
        <v>38</v>
      </c>
      <c r="K392" s="6" t="s">
        <v>25</v>
      </c>
      <c r="L392" s="6" t="s">
        <v>74</v>
      </c>
      <c r="M392" s="6" t="s">
        <v>52</v>
      </c>
      <c r="N392" s="6" t="s">
        <v>28</v>
      </c>
      <c r="O392" s="6" t="s">
        <v>114</v>
      </c>
      <c r="P392" s="6" t="s">
        <v>54</v>
      </c>
      <c r="Q392" s="6" t="s">
        <v>31</v>
      </c>
      <c r="R392" s="6">
        <v>41425</v>
      </c>
      <c r="S392" s="6" t="s">
        <v>1356</v>
      </c>
      <c r="T392" s="6" t="s">
        <v>33</v>
      </c>
      <c r="U392" s="5">
        <f>datos_chargeback_2001_1!$V392/100</f>
        <v>0</v>
      </c>
      <c r="V392" s="6">
        <v>0</v>
      </c>
      <c r="W392" s="5">
        <f>datos_chargeback_2001_1!$X392/100</f>
        <v>0</v>
      </c>
      <c r="X392" s="6">
        <v>0</v>
      </c>
      <c r="Y392" s="5">
        <f>datos_chargeback_2001_1!$Z392/100</f>
        <v>414.25</v>
      </c>
      <c r="Z392" s="6">
        <v>41425</v>
      </c>
      <c r="AA392" s="6" t="s">
        <v>1357</v>
      </c>
      <c r="AB392" s="6" t="s">
        <v>35</v>
      </c>
      <c r="AC392" s="7" t="s">
        <v>35</v>
      </c>
      <c r="AD392" s="5">
        <f>datos_chargeback_2001_1!$AE392/100</f>
        <v>0</v>
      </c>
      <c r="AE392" s="6">
        <v>0</v>
      </c>
      <c r="AF392" s="6" t="s">
        <v>50</v>
      </c>
    </row>
    <row r="393" spans="1:32" x14ac:dyDescent="0.3">
      <c r="A393" s="36" t="s">
        <v>1358</v>
      </c>
      <c r="B393" s="14">
        <v>45118</v>
      </c>
      <c r="C393" s="14" t="str">
        <f>TEXT(Tabla10[[#This Row],[Fecha de transacción]],"DDDD")</f>
        <v>martes</v>
      </c>
      <c r="D393" s="14">
        <v>45186</v>
      </c>
      <c r="E393" s="15">
        <f>datos_chargeback_2001_1!$D393-datos_chargeback_2001_1!$B393</f>
        <v>68</v>
      </c>
      <c r="F393" s="16">
        <f>datos_chargeback_2001_1!$G393/100</f>
        <v>679.43</v>
      </c>
      <c r="G393" s="17">
        <v>67943</v>
      </c>
      <c r="H393" s="16">
        <f t="shared" si="6"/>
        <v>0</v>
      </c>
      <c r="I393" s="16">
        <v>0</v>
      </c>
      <c r="J393" s="17" t="s">
        <v>38</v>
      </c>
      <c r="K393" s="17" t="s">
        <v>25</v>
      </c>
      <c r="L393" s="17" t="s">
        <v>40</v>
      </c>
      <c r="M393" s="17" t="s">
        <v>59</v>
      </c>
      <c r="N393" s="17" t="s">
        <v>42</v>
      </c>
      <c r="O393" s="17" t="s">
        <v>64</v>
      </c>
      <c r="P393" s="17" t="s">
        <v>30</v>
      </c>
      <c r="Q393" s="17" t="s">
        <v>75</v>
      </c>
      <c r="R393" s="17">
        <v>67943</v>
      </c>
      <c r="S393" s="17" t="s">
        <v>1359</v>
      </c>
      <c r="T393" s="17" t="s">
        <v>116</v>
      </c>
      <c r="U393" s="16">
        <f>datos_chargeback_2001_1!$V393/100</f>
        <v>679.43</v>
      </c>
      <c r="V393" s="17">
        <v>67943</v>
      </c>
      <c r="W393" s="16">
        <f>datos_chargeback_2001_1!$X393/100</f>
        <v>0</v>
      </c>
      <c r="X393" s="17">
        <v>0</v>
      </c>
      <c r="Y393" s="16">
        <f>datos_chargeback_2001_1!$Z393/100</f>
        <v>0</v>
      </c>
      <c r="Z393" s="17">
        <v>0</v>
      </c>
      <c r="AA393" s="17" t="s">
        <v>1360</v>
      </c>
      <c r="AB393" s="17" t="s">
        <v>48</v>
      </c>
      <c r="AC393" s="18">
        <v>45118</v>
      </c>
      <c r="AD393" s="16">
        <f>datos_chargeback_2001_1!$AE393/100</f>
        <v>756.55</v>
      </c>
      <c r="AE393" s="17">
        <v>75655</v>
      </c>
      <c r="AF393" s="17" t="s">
        <v>29</v>
      </c>
    </row>
    <row r="394" spans="1:32" x14ac:dyDescent="0.3">
      <c r="A394" s="35" t="s">
        <v>1361</v>
      </c>
      <c r="B394" s="9">
        <v>45119</v>
      </c>
      <c r="C394" s="9" t="str">
        <f>TEXT(Tabla10[[#This Row],[Fecha de transacción]],"DDDD")</f>
        <v>miércoles</v>
      </c>
      <c r="D394" s="9">
        <v>45194</v>
      </c>
      <c r="E394" s="10">
        <f>datos_chargeback_2001_1!$D394-datos_chargeback_2001_1!$B394</f>
        <v>75</v>
      </c>
      <c r="F394" s="11">
        <f>datos_chargeback_2001_1!$G394/100</f>
        <v>78.78</v>
      </c>
      <c r="G394" s="12">
        <v>7878</v>
      </c>
      <c r="H394" s="11">
        <f t="shared" si="6"/>
        <v>0</v>
      </c>
      <c r="I394" s="11">
        <v>1.38</v>
      </c>
      <c r="J394" s="12" t="s">
        <v>24</v>
      </c>
      <c r="K394" s="12" t="s">
        <v>25</v>
      </c>
      <c r="L394" s="12" t="s">
        <v>80</v>
      </c>
      <c r="M394" s="12" t="s">
        <v>93</v>
      </c>
      <c r="N394" s="12" t="s">
        <v>42</v>
      </c>
      <c r="O394" s="12" t="s">
        <v>43</v>
      </c>
      <c r="P394" s="12" t="s">
        <v>54</v>
      </c>
      <c r="Q394" s="12" t="s">
        <v>44</v>
      </c>
      <c r="R394" s="12">
        <v>7878</v>
      </c>
      <c r="S394" s="12" t="s">
        <v>1362</v>
      </c>
      <c r="T394" s="12" t="s">
        <v>61</v>
      </c>
      <c r="U394" s="11">
        <f>datos_chargeback_2001_1!$V394/100</f>
        <v>0</v>
      </c>
      <c r="V394" s="12">
        <v>0</v>
      </c>
      <c r="W394" s="11">
        <f>datos_chargeback_2001_1!$X394/100</f>
        <v>78.78</v>
      </c>
      <c r="X394" s="12">
        <v>7878</v>
      </c>
      <c r="Y394" s="11">
        <f>datos_chargeback_2001_1!$Z394/100</f>
        <v>0</v>
      </c>
      <c r="Z394" s="12">
        <v>0</v>
      </c>
      <c r="AA394" s="12" t="s">
        <v>1363</v>
      </c>
      <c r="AB394" s="12" t="s">
        <v>48</v>
      </c>
      <c r="AC394" s="19">
        <v>45119</v>
      </c>
      <c r="AD394" s="11">
        <f>datos_chargeback_2001_1!$AE394/100</f>
        <v>351.63</v>
      </c>
      <c r="AE394" s="12">
        <v>35163</v>
      </c>
      <c r="AF394" s="12" t="s">
        <v>36</v>
      </c>
    </row>
    <row r="395" spans="1:32" x14ac:dyDescent="0.3">
      <c r="A395" s="34" t="s">
        <v>1364</v>
      </c>
      <c r="B395" s="3">
        <v>45120</v>
      </c>
      <c r="C395" s="3" t="str">
        <f>TEXT(Tabla10[[#This Row],[Fecha de transacción]],"DDDD")</f>
        <v>jueves</v>
      </c>
      <c r="D395" s="3">
        <v>45209</v>
      </c>
      <c r="E395" s="4">
        <f>datos_chargeback_2001_1!$D395-datos_chargeback_2001_1!$B395</f>
        <v>89</v>
      </c>
      <c r="F395" s="5">
        <f>datos_chargeback_2001_1!$G395/100</f>
        <v>590.89</v>
      </c>
      <c r="G395" s="6">
        <v>59089</v>
      </c>
      <c r="H395" s="5">
        <f t="shared" si="6"/>
        <v>0</v>
      </c>
      <c r="I395" s="5">
        <v>0</v>
      </c>
      <c r="J395" s="6" t="s">
        <v>24</v>
      </c>
      <c r="K395" s="6" t="s">
        <v>25</v>
      </c>
      <c r="L395" s="6" t="s">
        <v>26</v>
      </c>
      <c r="M395" s="6" t="s">
        <v>93</v>
      </c>
      <c r="N395" s="6" t="s">
        <v>42</v>
      </c>
      <c r="O395" s="6" t="s">
        <v>53</v>
      </c>
      <c r="P395" s="6" t="s">
        <v>54</v>
      </c>
      <c r="Q395" s="6" t="s">
        <v>55</v>
      </c>
      <c r="R395" s="6">
        <v>59089</v>
      </c>
      <c r="S395" s="6" t="s">
        <v>1365</v>
      </c>
      <c r="T395" s="6" t="s">
        <v>116</v>
      </c>
      <c r="U395" s="5">
        <f>datos_chargeback_2001_1!$V395/100</f>
        <v>590.89</v>
      </c>
      <c r="V395" s="6">
        <v>59089</v>
      </c>
      <c r="W395" s="5">
        <f>datos_chargeback_2001_1!$X395/100</f>
        <v>0</v>
      </c>
      <c r="X395" s="6">
        <v>0</v>
      </c>
      <c r="Y395" s="5">
        <f>datos_chargeback_2001_1!$Z395/100</f>
        <v>0</v>
      </c>
      <c r="Z395" s="6">
        <v>0</v>
      </c>
      <c r="AA395" s="6" t="s">
        <v>1366</v>
      </c>
      <c r="AB395" s="6" t="s">
        <v>35</v>
      </c>
      <c r="AC395" s="7" t="s">
        <v>35</v>
      </c>
      <c r="AD395" s="5">
        <f>datos_chargeback_2001_1!$AE395/100</f>
        <v>0</v>
      </c>
      <c r="AE395" s="6">
        <v>0</v>
      </c>
      <c r="AF395" s="6" t="s">
        <v>36</v>
      </c>
    </row>
    <row r="396" spans="1:32" x14ac:dyDescent="0.3">
      <c r="A396" s="34" t="s">
        <v>1367</v>
      </c>
      <c r="B396" s="3">
        <v>45121</v>
      </c>
      <c r="C396" s="3" t="str">
        <f>TEXT(Tabla10[[#This Row],[Fecha de transacción]],"DDDD")</f>
        <v>viernes</v>
      </c>
      <c r="D396" s="3">
        <v>45209</v>
      </c>
      <c r="E396" s="4">
        <f>datos_chargeback_2001_1!$D396-datos_chargeback_2001_1!$B396</f>
        <v>88</v>
      </c>
      <c r="F396" s="5">
        <f>datos_chargeback_2001_1!$G396/100</f>
        <v>633.85</v>
      </c>
      <c r="G396" s="6">
        <v>63385</v>
      </c>
      <c r="H396" s="5">
        <f t="shared" si="6"/>
        <v>0</v>
      </c>
      <c r="I396" s="5">
        <v>0.82</v>
      </c>
      <c r="J396" s="6" t="s">
        <v>38</v>
      </c>
      <c r="K396" s="6" t="s">
        <v>25</v>
      </c>
      <c r="L396" s="6" t="s">
        <v>26</v>
      </c>
      <c r="M396" s="6" t="s">
        <v>59</v>
      </c>
      <c r="N396" s="6" t="s">
        <v>28</v>
      </c>
      <c r="O396" s="6" t="s">
        <v>50</v>
      </c>
      <c r="P396" s="6" t="s">
        <v>54</v>
      </c>
      <c r="Q396" s="6" t="s">
        <v>75</v>
      </c>
      <c r="R396" s="6">
        <v>63385</v>
      </c>
      <c r="S396" s="6" t="s">
        <v>1368</v>
      </c>
      <c r="T396" s="6" t="s">
        <v>33</v>
      </c>
      <c r="U396" s="5">
        <f>datos_chargeback_2001_1!$V396/100</f>
        <v>0</v>
      </c>
      <c r="V396" s="6">
        <v>0</v>
      </c>
      <c r="W396" s="5">
        <f>datos_chargeback_2001_1!$X396/100</f>
        <v>0</v>
      </c>
      <c r="X396" s="6">
        <v>0</v>
      </c>
      <c r="Y396" s="5">
        <f>datos_chargeback_2001_1!$Z396/100</f>
        <v>633.85</v>
      </c>
      <c r="Z396" s="6">
        <v>63385</v>
      </c>
      <c r="AA396" s="6" t="s">
        <v>1369</v>
      </c>
      <c r="AB396" s="6" t="s">
        <v>35</v>
      </c>
      <c r="AC396" s="7" t="s">
        <v>35</v>
      </c>
      <c r="AD396" s="5">
        <f>datos_chargeback_2001_1!$AE396/100</f>
        <v>0</v>
      </c>
      <c r="AE396" s="6">
        <v>0</v>
      </c>
      <c r="AF396" s="6" t="s">
        <v>50</v>
      </c>
    </row>
    <row r="397" spans="1:32" x14ac:dyDescent="0.3">
      <c r="A397" s="36" t="s">
        <v>1370</v>
      </c>
      <c r="B397" s="14">
        <v>45122</v>
      </c>
      <c r="C397" s="14" t="str">
        <f>TEXT(Tabla10[[#This Row],[Fecha de transacción]],"DDDD")</f>
        <v>sábado</v>
      </c>
      <c r="D397" s="14">
        <v>45208</v>
      </c>
      <c r="E397" s="15">
        <f>datos_chargeback_2001_1!$D397-datos_chargeback_2001_1!$B397</f>
        <v>86</v>
      </c>
      <c r="F397" s="16">
        <f>datos_chargeback_2001_1!$G397/100</f>
        <v>598.39</v>
      </c>
      <c r="G397" s="17">
        <v>59839</v>
      </c>
      <c r="H397" s="16">
        <f t="shared" si="6"/>
        <v>0</v>
      </c>
      <c r="I397" s="16">
        <v>0</v>
      </c>
      <c r="J397" s="17" t="s">
        <v>24</v>
      </c>
      <c r="K397" s="17" t="s">
        <v>25</v>
      </c>
      <c r="L397" s="17" t="s">
        <v>119</v>
      </c>
      <c r="M397" s="17" t="s">
        <v>41</v>
      </c>
      <c r="N397" s="17" t="s">
        <v>42</v>
      </c>
      <c r="O397" s="17" t="s">
        <v>70</v>
      </c>
      <c r="P397" s="17" t="s">
        <v>30</v>
      </c>
      <c r="Q397" s="17" t="s">
        <v>31</v>
      </c>
      <c r="R397" s="17">
        <v>59839</v>
      </c>
      <c r="S397" s="17" t="s">
        <v>1371</v>
      </c>
      <c r="T397" s="17" t="s">
        <v>46</v>
      </c>
      <c r="U397" s="16">
        <f>datos_chargeback_2001_1!$V397/100</f>
        <v>598.39</v>
      </c>
      <c r="V397" s="17">
        <v>59839</v>
      </c>
      <c r="W397" s="16">
        <f>datos_chargeback_2001_1!$X397/100</f>
        <v>0</v>
      </c>
      <c r="X397" s="17">
        <v>0</v>
      </c>
      <c r="Y397" s="16">
        <f>datos_chargeback_2001_1!$Z397/100</f>
        <v>0</v>
      </c>
      <c r="Z397" s="17">
        <v>0</v>
      </c>
      <c r="AA397" s="17" t="s">
        <v>1372</v>
      </c>
      <c r="AB397" s="17" t="s">
        <v>35</v>
      </c>
      <c r="AC397" s="20" t="s">
        <v>35</v>
      </c>
      <c r="AD397" s="16">
        <f>datos_chargeback_2001_1!$AE397/100</f>
        <v>0</v>
      </c>
      <c r="AE397" s="17">
        <v>0</v>
      </c>
      <c r="AF397" s="17" t="s">
        <v>43</v>
      </c>
    </row>
    <row r="398" spans="1:32" x14ac:dyDescent="0.3">
      <c r="A398" s="34" t="s">
        <v>1373</v>
      </c>
      <c r="B398" s="3">
        <v>45123</v>
      </c>
      <c r="C398" s="3" t="str">
        <f>TEXT(Tabla10[[#This Row],[Fecha de transacción]],"DDDD")</f>
        <v>domingo</v>
      </c>
      <c r="D398" s="3">
        <v>45207</v>
      </c>
      <c r="E398" s="4">
        <f>datos_chargeback_2001_1!$D398-datos_chargeback_2001_1!$B398</f>
        <v>84</v>
      </c>
      <c r="F398" s="5">
        <f>datos_chargeback_2001_1!$G398/100</f>
        <v>71.67</v>
      </c>
      <c r="G398" s="6">
        <v>7167</v>
      </c>
      <c r="H398" s="5">
        <f t="shared" si="6"/>
        <v>0</v>
      </c>
      <c r="I398" s="5">
        <v>0</v>
      </c>
      <c r="J398" s="6" t="s">
        <v>24</v>
      </c>
      <c r="K398" s="6" t="s">
        <v>25</v>
      </c>
      <c r="L398" s="6" t="s">
        <v>40</v>
      </c>
      <c r="M398" s="6" t="s">
        <v>93</v>
      </c>
      <c r="N398" s="6" t="s">
        <v>42</v>
      </c>
      <c r="O398" s="6" t="s">
        <v>70</v>
      </c>
      <c r="P398" s="6" t="s">
        <v>30</v>
      </c>
      <c r="Q398" s="6" t="s">
        <v>31</v>
      </c>
      <c r="R398" s="6">
        <v>71670</v>
      </c>
      <c r="S398" s="6" t="s">
        <v>1374</v>
      </c>
      <c r="T398" s="6" t="s">
        <v>116</v>
      </c>
      <c r="U398" s="5">
        <f>datos_chargeback_2001_1!$V398/100</f>
        <v>716.7</v>
      </c>
      <c r="V398" s="6">
        <v>71670</v>
      </c>
      <c r="W398" s="5">
        <f>datos_chargeback_2001_1!$X398/100</f>
        <v>0</v>
      </c>
      <c r="X398" s="6">
        <v>0</v>
      </c>
      <c r="Y398" s="5">
        <f>datos_chargeback_2001_1!$Z398/100</f>
        <v>0</v>
      </c>
      <c r="Z398" s="6">
        <v>0</v>
      </c>
      <c r="AA398" s="6" t="s">
        <v>1375</v>
      </c>
      <c r="AB398" s="6" t="s">
        <v>48</v>
      </c>
      <c r="AC398" s="8">
        <v>45123</v>
      </c>
      <c r="AD398" s="5">
        <f>datos_chargeback_2001_1!$AE398/100</f>
        <v>994.87</v>
      </c>
      <c r="AE398" s="6">
        <v>99487</v>
      </c>
      <c r="AF398" s="6" t="s">
        <v>53</v>
      </c>
    </row>
    <row r="399" spans="1:32" x14ac:dyDescent="0.3">
      <c r="A399" s="36" t="s">
        <v>1376</v>
      </c>
      <c r="B399" s="14">
        <v>45124</v>
      </c>
      <c r="C399" s="14" t="str">
        <f>TEXT(Tabla10[[#This Row],[Fecha de transacción]],"DDDD")</f>
        <v>lunes</v>
      </c>
      <c r="D399" s="14">
        <v>45197</v>
      </c>
      <c r="E399" s="15">
        <f>datos_chargeback_2001_1!$D399-datos_chargeback_2001_1!$B399</f>
        <v>73</v>
      </c>
      <c r="F399" s="16">
        <f>datos_chargeback_2001_1!$G399/100</f>
        <v>620.01</v>
      </c>
      <c r="G399" s="17">
        <v>62001</v>
      </c>
      <c r="H399" s="16">
        <f t="shared" si="6"/>
        <v>0</v>
      </c>
      <c r="I399" s="16">
        <v>1.07</v>
      </c>
      <c r="J399" s="17" t="s">
        <v>38</v>
      </c>
      <c r="K399" s="17" t="s">
        <v>25</v>
      </c>
      <c r="L399" s="17" t="s">
        <v>109</v>
      </c>
      <c r="M399" s="17" t="s">
        <v>41</v>
      </c>
      <c r="N399" s="17" t="s">
        <v>42</v>
      </c>
      <c r="O399" s="17" t="s">
        <v>50</v>
      </c>
      <c r="P399" s="17" t="s">
        <v>30</v>
      </c>
      <c r="Q399" s="17" t="s">
        <v>75</v>
      </c>
      <c r="R399" s="17">
        <v>62001</v>
      </c>
      <c r="S399" s="17" t="s">
        <v>1377</v>
      </c>
      <c r="T399" s="17" t="s">
        <v>46</v>
      </c>
      <c r="U399" s="16">
        <f>datos_chargeback_2001_1!$V399/100</f>
        <v>620.01</v>
      </c>
      <c r="V399" s="17">
        <v>62001</v>
      </c>
      <c r="W399" s="16">
        <f>datos_chargeback_2001_1!$X399/100</f>
        <v>0</v>
      </c>
      <c r="X399" s="17">
        <v>0</v>
      </c>
      <c r="Y399" s="16">
        <f>datos_chargeback_2001_1!$Z399/100</f>
        <v>0</v>
      </c>
      <c r="Z399" s="17">
        <v>0</v>
      </c>
      <c r="AA399" s="17" t="s">
        <v>1378</v>
      </c>
      <c r="AB399" s="17" t="s">
        <v>35</v>
      </c>
      <c r="AC399" s="20" t="s">
        <v>35</v>
      </c>
      <c r="AD399" s="16">
        <f>datos_chargeback_2001_1!$AE399/100</f>
        <v>0</v>
      </c>
      <c r="AE399" s="17">
        <v>0</v>
      </c>
      <c r="AF399" s="17" t="s">
        <v>53</v>
      </c>
    </row>
    <row r="400" spans="1:32" x14ac:dyDescent="0.3">
      <c r="A400" s="35" t="s">
        <v>1379</v>
      </c>
      <c r="B400" s="9">
        <v>45125</v>
      </c>
      <c r="C400" s="9" t="str">
        <f>TEXT(Tabla10[[#This Row],[Fecha de transacción]],"DDDD")</f>
        <v>martes</v>
      </c>
      <c r="D400" s="9">
        <v>45200</v>
      </c>
      <c r="E400" s="10">
        <f>datos_chargeback_2001_1!$D400-datos_chargeback_2001_1!$B400</f>
        <v>75</v>
      </c>
      <c r="F400" s="11">
        <f>datos_chargeback_2001_1!$G400/100</f>
        <v>512.73</v>
      </c>
      <c r="G400" s="12">
        <v>51273</v>
      </c>
      <c r="H400" s="11">
        <f t="shared" si="6"/>
        <v>0</v>
      </c>
      <c r="I400" s="11">
        <v>1.34</v>
      </c>
      <c r="J400" s="12" t="s">
        <v>38</v>
      </c>
      <c r="K400" s="12" t="s">
        <v>25</v>
      </c>
      <c r="L400" s="12" t="s">
        <v>40</v>
      </c>
      <c r="M400" s="12" t="s">
        <v>59</v>
      </c>
      <c r="N400" s="12" t="s">
        <v>42</v>
      </c>
      <c r="O400" s="12" t="s">
        <v>64</v>
      </c>
      <c r="P400" s="12" t="s">
        <v>54</v>
      </c>
      <c r="Q400" s="12" t="s">
        <v>44</v>
      </c>
      <c r="R400" s="12">
        <v>51273</v>
      </c>
      <c r="S400" s="12" t="s">
        <v>1380</v>
      </c>
      <c r="T400" s="12" t="s">
        <v>61</v>
      </c>
      <c r="U400" s="11">
        <f>datos_chargeback_2001_1!$V400/100</f>
        <v>0</v>
      </c>
      <c r="V400" s="12">
        <v>0</v>
      </c>
      <c r="W400" s="11">
        <f>datos_chargeback_2001_1!$X400/100</f>
        <v>512.73</v>
      </c>
      <c r="X400" s="12">
        <v>51273</v>
      </c>
      <c r="Y400" s="11">
        <f>datos_chargeback_2001_1!$Z400/100</f>
        <v>0</v>
      </c>
      <c r="Z400" s="12">
        <v>0</v>
      </c>
      <c r="AA400" s="12" t="s">
        <v>1381</v>
      </c>
      <c r="AB400" s="12" t="s">
        <v>35</v>
      </c>
      <c r="AC400" s="13" t="s">
        <v>35</v>
      </c>
      <c r="AD400" s="11">
        <f>datos_chargeback_2001_1!$AE400/100</f>
        <v>0</v>
      </c>
      <c r="AE400" s="12">
        <v>0</v>
      </c>
      <c r="AF400" s="12" t="s">
        <v>36</v>
      </c>
    </row>
    <row r="401" spans="1:32" x14ac:dyDescent="0.3">
      <c r="A401" s="36" t="s">
        <v>1382</v>
      </c>
      <c r="B401" s="14">
        <v>45126</v>
      </c>
      <c r="C401" s="14" t="str">
        <f>TEXT(Tabla10[[#This Row],[Fecha de transacción]],"DDDD")</f>
        <v>miércoles</v>
      </c>
      <c r="D401" s="14">
        <v>45215</v>
      </c>
      <c r="E401" s="15">
        <f>datos_chargeback_2001_1!$D401-datos_chargeback_2001_1!$B401</f>
        <v>89</v>
      </c>
      <c r="F401" s="16">
        <f>datos_chargeback_2001_1!$G401/100</f>
        <v>827.02</v>
      </c>
      <c r="G401" s="17">
        <v>82702</v>
      </c>
      <c r="H401" s="16">
        <f t="shared" si="6"/>
        <v>0</v>
      </c>
      <c r="I401" s="16">
        <v>0</v>
      </c>
      <c r="J401" s="17" t="s">
        <v>24</v>
      </c>
      <c r="K401" s="17" t="s">
        <v>25</v>
      </c>
      <c r="L401" s="17" t="s">
        <v>80</v>
      </c>
      <c r="M401" s="17" t="s">
        <v>59</v>
      </c>
      <c r="N401" s="17" t="s">
        <v>28</v>
      </c>
      <c r="O401" s="17" t="s">
        <v>29</v>
      </c>
      <c r="P401" s="17" t="s">
        <v>54</v>
      </c>
      <c r="Q401" s="17" t="s">
        <v>31</v>
      </c>
      <c r="R401" s="17">
        <v>82702</v>
      </c>
      <c r="S401" s="17" t="s">
        <v>1383</v>
      </c>
      <c r="T401" s="17" t="s">
        <v>33</v>
      </c>
      <c r="U401" s="16">
        <f>datos_chargeback_2001_1!$V401/100</f>
        <v>0</v>
      </c>
      <c r="V401" s="17">
        <v>0</v>
      </c>
      <c r="W401" s="16">
        <f>datos_chargeback_2001_1!$X401/100</f>
        <v>0</v>
      </c>
      <c r="X401" s="17">
        <v>0</v>
      </c>
      <c r="Y401" s="16">
        <f>datos_chargeback_2001_1!$Z401/100</f>
        <v>827.02</v>
      </c>
      <c r="Z401" s="17">
        <v>82702</v>
      </c>
      <c r="AA401" s="17" t="s">
        <v>1384</v>
      </c>
      <c r="AB401" s="17" t="s">
        <v>48</v>
      </c>
      <c r="AC401" s="18">
        <v>45126</v>
      </c>
      <c r="AD401" s="16">
        <f>datos_chargeback_2001_1!$AE401/100</f>
        <v>875.75</v>
      </c>
      <c r="AE401" s="17">
        <v>87575</v>
      </c>
      <c r="AF401" s="17" t="s">
        <v>36</v>
      </c>
    </row>
    <row r="402" spans="1:32" x14ac:dyDescent="0.3">
      <c r="A402" s="34" t="s">
        <v>1386</v>
      </c>
      <c r="B402" s="3">
        <v>44927</v>
      </c>
      <c r="C402" s="3" t="str">
        <f>TEXT(Tabla10[[#This Row],[Fecha de transacción]],"DDDD")</f>
        <v>domingo</v>
      </c>
      <c r="D402" s="3">
        <v>45003</v>
      </c>
      <c r="E402" s="4">
        <f>datos_chargeback_2001_1!$D402-datos_chargeback_2001_1!$B402</f>
        <v>76</v>
      </c>
      <c r="F402" s="5">
        <f>datos_chargeback_2001_1!$G402/100</f>
        <v>229.38</v>
      </c>
      <c r="G402" s="6">
        <v>22938</v>
      </c>
      <c r="H402" s="5">
        <f t="shared" si="6"/>
        <v>0</v>
      </c>
      <c r="I402" s="5">
        <v>1.23</v>
      </c>
      <c r="J402" s="6" t="s">
        <v>24</v>
      </c>
      <c r="K402" s="6" t="s">
        <v>25</v>
      </c>
      <c r="L402" s="6" t="s">
        <v>109</v>
      </c>
      <c r="M402" s="6" t="s">
        <v>85</v>
      </c>
      <c r="N402" s="6" t="s">
        <v>28</v>
      </c>
      <c r="O402" s="6" t="s">
        <v>43</v>
      </c>
      <c r="P402" s="6" t="s">
        <v>30</v>
      </c>
      <c r="Q402" s="6" t="s">
        <v>66</v>
      </c>
      <c r="R402" s="6">
        <v>22938</v>
      </c>
      <c r="S402" s="6" t="s">
        <v>1387</v>
      </c>
      <c r="T402" s="6" t="s">
        <v>33</v>
      </c>
      <c r="U402" s="5">
        <f>datos_chargeback_2001_1!$V402/100</f>
        <v>0</v>
      </c>
      <c r="V402" s="6">
        <v>0</v>
      </c>
      <c r="W402" s="5">
        <f>datos_chargeback_2001_1!$X402/100</f>
        <v>0</v>
      </c>
      <c r="X402" s="6">
        <v>0</v>
      </c>
      <c r="Y402" s="5">
        <f>datos_chargeback_2001_1!$Z402/100</f>
        <v>229.38</v>
      </c>
      <c r="Z402" s="6">
        <v>22938</v>
      </c>
      <c r="AA402" s="6" t="s">
        <v>1388</v>
      </c>
      <c r="AB402" s="6" t="s">
        <v>48</v>
      </c>
      <c r="AC402" s="8">
        <v>44927</v>
      </c>
      <c r="AD402" s="5">
        <f>datos_chargeback_2001_1!$AE402/100</f>
        <v>657.01</v>
      </c>
      <c r="AE402" s="6">
        <v>65701</v>
      </c>
      <c r="AF402" s="6" t="s">
        <v>50</v>
      </c>
    </row>
    <row r="403" spans="1:32" x14ac:dyDescent="0.3">
      <c r="A403" s="34" t="s">
        <v>1390</v>
      </c>
      <c r="B403" s="3">
        <v>44928</v>
      </c>
      <c r="C403" s="3" t="str">
        <f>TEXT(Tabla10[[#This Row],[Fecha de transacción]],"DDDD")</f>
        <v>lunes</v>
      </c>
      <c r="D403" s="3">
        <v>45012</v>
      </c>
      <c r="E403" s="4">
        <f>datos_chargeback_2001_1!$D403-datos_chargeback_2001_1!$B403</f>
        <v>84</v>
      </c>
      <c r="F403" s="5">
        <f>datos_chargeback_2001_1!$G403/100</f>
        <v>897.15</v>
      </c>
      <c r="G403" s="6">
        <v>89715</v>
      </c>
      <c r="H403" s="5">
        <f t="shared" si="6"/>
        <v>0</v>
      </c>
      <c r="I403" s="5">
        <v>0</v>
      </c>
      <c r="J403" s="6" t="s">
        <v>38</v>
      </c>
      <c r="K403" s="6" t="s">
        <v>25</v>
      </c>
      <c r="L403" s="6" t="s">
        <v>74</v>
      </c>
      <c r="M403" s="6" t="s">
        <v>85</v>
      </c>
      <c r="N403" s="6" t="s">
        <v>28</v>
      </c>
      <c r="O403" s="6" t="s">
        <v>36</v>
      </c>
      <c r="P403" s="6" t="s">
        <v>30</v>
      </c>
      <c r="Q403" s="6" t="s">
        <v>31</v>
      </c>
      <c r="R403" s="6">
        <v>89715</v>
      </c>
      <c r="S403" s="6" t="s">
        <v>874</v>
      </c>
      <c r="T403" s="6" t="s">
        <v>33</v>
      </c>
      <c r="U403" s="5">
        <f>datos_chargeback_2001_1!$V403/100</f>
        <v>0</v>
      </c>
      <c r="V403" s="6">
        <v>0</v>
      </c>
      <c r="W403" s="5">
        <f>datos_chargeback_2001_1!$X403/100</f>
        <v>0</v>
      </c>
      <c r="X403" s="6">
        <v>0</v>
      </c>
      <c r="Y403" s="5">
        <f>datos_chargeback_2001_1!$Z403/100</f>
        <v>897.15</v>
      </c>
      <c r="Z403" s="6">
        <v>89715</v>
      </c>
      <c r="AA403" s="6" t="s">
        <v>1391</v>
      </c>
      <c r="AB403" s="6" t="s">
        <v>35</v>
      </c>
      <c r="AC403" s="7" t="s">
        <v>35</v>
      </c>
      <c r="AD403" s="5">
        <f>datos_chargeback_2001_1!$AE403/100</f>
        <v>0</v>
      </c>
      <c r="AE403" s="6">
        <v>0</v>
      </c>
      <c r="AF403" s="6" t="s">
        <v>29</v>
      </c>
    </row>
    <row r="404" spans="1:32" x14ac:dyDescent="0.3">
      <c r="A404" s="35" t="s">
        <v>1392</v>
      </c>
      <c r="B404" s="9">
        <v>44929</v>
      </c>
      <c r="C404" s="9" t="str">
        <f>TEXT(Tabla10[[#This Row],[Fecha de transacción]],"DDDD")</f>
        <v>martes</v>
      </c>
      <c r="D404" s="9">
        <v>45008</v>
      </c>
      <c r="E404" s="10">
        <f>datos_chargeback_2001_1!$D404-datos_chargeback_2001_1!$B404</f>
        <v>79</v>
      </c>
      <c r="F404" s="11">
        <f>datos_chargeback_2001_1!$G404/100</f>
        <v>49.08</v>
      </c>
      <c r="G404" s="12">
        <v>4908</v>
      </c>
      <c r="H404" s="11">
        <f t="shared" si="6"/>
        <v>0</v>
      </c>
      <c r="I404" s="11">
        <v>0.92</v>
      </c>
      <c r="J404" s="12" t="s">
        <v>24</v>
      </c>
      <c r="K404" s="12" t="s">
        <v>25</v>
      </c>
      <c r="L404" s="12" t="s">
        <v>109</v>
      </c>
      <c r="M404" s="12" t="s">
        <v>93</v>
      </c>
      <c r="N404" s="12" t="s">
        <v>42</v>
      </c>
      <c r="O404" s="12" t="s">
        <v>64</v>
      </c>
      <c r="P404" s="12" t="s">
        <v>54</v>
      </c>
      <c r="Q404" s="12" t="s">
        <v>31</v>
      </c>
      <c r="R404" s="12">
        <v>49080</v>
      </c>
      <c r="S404" s="12" t="s">
        <v>1393</v>
      </c>
      <c r="T404" s="12" t="s">
        <v>116</v>
      </c>
      <c r="U404" s="11">
        <f>datos_chargeback_2001_1!$V404/100</f>
        <v>490.8</v>
      </c>
      <c r="V404" s="12">
        <v>49080</v>
      </c>
      <c r="W404" s="11">
        <f>datos_chargeback_2001_1!$X404/100</f>
        <v>0</v>
      </c>
      <c r="X404" s="12">
        <v>0</v>
      </c>
      <c r="Y404" s="11">
        <f>datos_chargeback_2001_1!$Z404/100</f>
        <v>0</v>
      </c>
      <c r="Z404" s="12">
        <v>0</v>
      </c>
      <c r="AA404" s="12" t="s">
        <v>1394</v>
      </c>
      <c r="AB404" s="12" t="s">
        <v>35</v>
      </c>
      <c r="AC404" s="13" t="s">
        <v>35</v>
      </c>
      <c r="AD404" s="11">
        <f>datos_chargeback_2001_1!$AE404/100</f>
        <v>0</v>
      </c>
      <c r="AE404" s="12">
        <v>0</v>
      </c>
      <c r="AF404" s="12" t="s">
        <v>64</v>
      </c>
    </row>
    <row r="405" spans="1:32" x14ac:dyDescent="0.3">
      <c r="A405" s="36" t="s">
        <v>1395</v>
      </c>
      <c r="B405" s="14">
        <v>44930</v>
      </c>
      <c r="C405" s="14" t="str">
        <f>TEXT(Tabla10[[#This Row],[Fecha de transacción]],"DDDD")</f>
        <v>miércoles</v>
      </c>
      <c r="D405" s="14">
        <v>44997</v>
      </c>
      <c r="E405" s="15">
        <f>datos_chargeback_2001_1!$D405-datos_chargeback_2001_1!$B405</f>
        <v>67</v>
      </c>
      <c r="F405" s="16">
        <f>datos_chargeback_2001_1!$G405/100</f>
        <v>482.83</v>
      </c>
      <c r="G405" s="17">
        <v>48283</v>
      </c>
      <c r="H405" s="16">
        <f t="shared" si="6"/>
        <v>0</v>
      </c>
      <c r="I405" s="16">
        <v>1.26</v>
      </c>
      <c r="J405" s="17" t="s">
        <v>24</v>
      </c>
      <c r="K405" s="17" t="s">
        <v>25</v>
      </c>
      <c r="L405" s="17" t="s">
        <v>80</v>
      </c>
      <c r="M405" s="17" t="s">
        <v>52</v>
      </c>
      <c r="N405" s="17" t="s">
        <v>42</v>
      </c>
      <c r="O405" s="17" t="s">
        <v>64</v>
      </c>
      <c r="P405" s="17" t="s">
        <v>54</v>
      </c>
      <c r="Q405" s="17" t="s">
        <v>31</v>
      </c>
      <c r="R405" s="17">
        <v>48283</v>
      </c>
      <c r="S405" s="17" t="s">
        <v>1396</v>
      </c>
      <c r="T405" s="17" t="s">
        <v>116</v>
      </c>
      <c r="U405" s="16">
        <f>datos_chargeback_2001_1!$V405/100</f>
        <v>482.83</v>
      </c>
      <c r="V405" s="17">
        <v>48283</v>
      </c>
      <c r="W405" s="16">
        <f>datos_chargeback_2001_1!$X405/100</f>
        <v>0</v>
      </c>
      <c r="X405" s="17">
        <v>0</v>
      </c>
      <c r="Y405" s="16">
        <f>datos_chargeback_2001_1!$Z405/100</f>
        <v>0</v>
      </c>
      <c r="Z405" s="17">
        <v>0</v>
      </c>
      <c r="AA405" s="17" t="s">
        <v>1397</v>
      </c>
      <c r="AB405" s="17" t="s">
        <v>35</v>
      </c>
      <c r="AC405" s="20" t="s">
        <v>35</v>
      </c>
      <c r="AD405" s="16">
        <f>datos_chargeback_2001_1!$AE405/100</f>
        <v>0</v>
      </c>
      <c r="AE405" s="17">
        <v>0</v>
      </c>
      <c r="AF405" s="17" t="s">
        <v>36</v>
      </c>
    </row>
    <row r="406" spans="1:32" x14ac:dyDescent="0.3">
      <c r="A406" s="35" t="s">
        <v>1398</v>
      </c>
      <c r="B406" s="9">
        <v>44931</v>
      </c>
      <c r="C406" s="9" t="str">
        <f>TEXT(Tabla10[[#This Row],[Fecha de transacción]],"DDDD")</f>
        <v>jueves</v>
      </c>
      <c r="D406" s="9">
        <v>44999</v>
      </c>
      <c r="E406" s="10">
        <f>datos_chargeback_2001_1!$D406-datos_chargeback_2001_1!$B406</f>
        <v>68</v>
      </c>
      <c r="F406" s="11">
        <f>datos_chargeback_2001_1!$G406/100</f>
        <v>152.94999999999999</v>
      </c>
      <c r="G406" s="12">
        <v>15295</v>
      </c>
      <c r="H406" s="11">
        <f t="shared" si="6"/>
        <v>0</v>
      </c>
      <c r="I406" s="11">
        <v>0</v>
      </c>
      <c r="J406" s="12" t="s">
        <v>38</v>
      </c>
      <c r="K406" s="12" t="s">
        <v>25</v>
      </c>
      <c r="L406" s="12" t="s">
        <v>74</v>
      </c>
      <c r="M406" s="12" t="s">
        <v>27</v>
      </c>
      <c r="N406" s="12" t="s">
        <v>42</v>
      </c>
      <c r="O406" s="12" t="s">
        <v>114</v>
      </c>
      <c r="P406" s="12" t="s">
        <v>30</v>
      </c>
      <c r="Q406" s="12" t="s">
        <v>75</v>
      </c>
      <c r="R406" s="12">
        <v>15295</v>
      </c>
      <c r="S406" s="12" t="s">
        <v>1399</v>
      </c>
      <c r="T406" s="12" t="s">
        <v>116</v>
      </c>
      <c r="U406" s="11">
        <f>datos_chargeback_2001_1!$V406/100</f>
        <v>152.94999999999999</v>
      </c>
      <c r="V406" s="12">
        <v>15295</v>
      </c>
      <c r="W406" s="11">
        <f>datos_chargeback_2001_1!$X406/100</f>
        <v>0</v>
      </c>
      <c r="X406" s="12">
        <v>0</v>
      </c>
      <c r="Y406" s="11">
        <f>datos_chargeback_2001_1!$Z406/100</f>
        <v>0</v>
      </c>
      <c r="Z406" s="12">
        <v>0</v>
      </c>
      <c r="AA406" s="12" t="s">
        <v>1400</v>
      </c>
      <c r="AB406" s="12" t="s">
        <v>35</v>
      </c>
      <c r="AC406" s="13" t="s">
        <v>35</v>
      </c>
      <c r="AD406" s="11">
        <f>datos_chargeback_2001_1!$AE406/100</f>
        <v>0</v>
      </c>
      <c r="AE406" s="12">
        <v>0</v>
      </c>
      <c r="AF406" s="12" t="s">
        <v>29</v>
      </c>
    </row>
    <row r="407" spans="1:32" x14ac:dyDescent="0.3">
      <c r="A407" s="34" t="s">
        <v>1401</v>
      </c>
      <c r="B407" s="3">
        <v>44932</v>
      </c>
      <c r="C407" s="3" t="str">
        <f>TEXT(Tabla10[[#This Row],[Fecha de transacción]],"DDDD")</f>
        <v>viernes</v>
      </c>
      <c r="D407" s="3">
        <v>44999</v>
      </c>
      <c r="E407" s="4">
        <f>datos_chargeback_2001_1!$D407-datos_chargeback_2001_1!$B407</f>
        <v>67</v>
      </c>
      <c r="F407" s="5">
        <f>datos_chargeback_2001_1!$G407/100</f>
        <v>829.85</v>
      </c>
      <c r="G407" s="6">
        <v>82985</v>
      </c>
      <c r="H407" s="5">
        <f t="shared" si="6"/>
        <v>0</v>
      </c>
      <c r="I407" s="5">
        <v>0</v>
      </c>
      <c r="J407" s="6" t="s">
        <v>24</v>
      </c>
      <c r="K407" s="6" t="s">
        <v>25</v>
      </c>
      <c r="L407" s="6" t="s">
        <v>26</v>
      </c>
      <c r="M407" s="6" t="s">
        <v>93</v>
      </c>
      <c r="N407" s="6" t="s">
        <v>42</v>
      </c>
      <c r="O407" s="6" t="s">
        <v>64</v>
      </c>
      <c r="P407" s="6" t="s">
        <v>54</v>
      </c>
      <c r="Q407" s="6" t="s">
        <v>31</v>
      </c>
      <c r="R407" s="6">
        <v>82985</v>
      </c>
      <c r="S407" s="6" t="s">
        <v>359</v>
      </c>
      <c r="T407" s="6" t="s">
        <v>46</v>
      </c>
      <c r="U407" s="5">
        <f>datos_chargeback_2001_1!$V407/100</f>
        <v>829.85</v>
      </c>
      <c r="V407" s="6">
        <v>82985</v>
      </c>
      <c r="W407" s="5">
        <f>datos_chargeback_2001_1!$X407/100</f>
        <v>0</v>
      </c>
      <c r="X407" s="6">
        <v>0</v>
      </c>
      <c r="Y407" s="5">
        <f>datos_chargeback_2001_1!$Z407/100</f>
        <v>0</v>
      </c>
      <c r="Z407" s="6">
        <v>0</v>
      </c>
      <c r="AA407" s="6" t="s">
        <v>1402</v>
      </c>
      <c r="AB407" s="6" t="s">
        <v>48</v>
      </c>
      <c r="AC407" s="8">
        <v>44932</v>
      </c>
      <c r="AD407" s="5">
        <f>datos_chargeback_2001_1!$AE407/100</f>
        <v>568.01</v>
      </c>
      <c r="AE407" s="6">
        <v>56801</v>
      </c>
      <c r="AF407" s="6" t="s">
        <v>64</v>
      </c>
    </row>
    <row r="408" spans="1:32" x14ac:dyDescent="0.3">
      <c r="A408" s="35" t="s">
        <v>1403</v>
      </c>
      <c r="B408" s="9">
        <v>44933</v>
      </c>
      <c r="C408" s="9" t="str">
        <f>TEXT(Tabla10[[#This Row],[Fecha de transacción]],"DDDD")</f>
        <v>sábado</v>
      </c>
      <c r="D408" s="9">
        <v>45015</v>
      </c>
      <c r="E408" s="10">
        <f>datos_chargeback_2001_1!$D408-datos_chargeback_2001_1!$B408</f>
        <v>82</v>
      </c>
      <c r="F408" s="11">
        <f>datos_chargeback_2001_1!$G408/100</f>
        <v>31.3</v>
      </c>
      <c r="G408" s="12">
        <v>3130</v>
      </c>
      <c r="H408" s="11">
        <f t="shared" si="6"/>
        <v>0</v>
      </c>
      <c r="I408" s="11">
        <v>0</v>
      </c>
      <c r="J408" s="12" t="s">
        <v>38</v>
      </c>
      <c r="K408" s="12" t="s">
        <v>25</v>
      </c>
      <c r="L408" s="12" t="s">
        <v>74</v>
      </c>
      <c r="M408" s="12" t="s">
        <v>59</v>
      </c>
      <c r="N408" s="12" t="s">
        <v>42</v>
      </c>
      <c r="O408" s="12" t="s">
        <v>114</v>
      </c>
      <c r="P408" s="12" t="s">
        <v>30</v>
      </c>
      <c r="Q408" s="12" t="s">
        <v>55</v>
      </c>
      <c r="R408" s="12">
        <v>31300</v>
      </c>
      <c r="S408" s="12" t="s">
        <v>710</v>
      </c>
      <c r="T408" s="12" t="s">
        <v>46</v>
      </c>
      <c r="U408" s="11">
        <f>datos_chargeback_2001_1!$V408/100</f>
        <v>313</v>
      </c>
      <c r="V408" s="12">
        <v>31300</v>
      </c>
      <c r="W408" s="11">
        <f>datos_chargeback_2001_1!$X408/100</f>
        <v>0</v>
      </c>
      <c r="X408" s="12">
        <v>0</v>
      </c>
      <c r="Y408" s="11">
        <f>datos_chargeback_2001_1!$Z408/100</f>
        <v>0</v>
      </c>
      <c r="Z408" s="12">
        <v>0</v>
      </c>
      <c r="AA408" s="12" t="s">
        <v>1404</v>
      </c>
      <c r="AB408" s="12" t="s">
        <v>48</v>
      </c>
      <c r="AC408" s="19">
        <v>44933</v>
      </c>
      <c r="AD408" s="11">
        <f>datos_chargeback_2001_1!$AE408/100</f>
        <v>672.48</v>
      </c>
      <c r="AE408" s="12">
        <v>67248</v>
      </c>
      <c r="AF408" s="12" t="s">
        <v>64</v>
      </c>
    </row>
    <row r="409" spans="1:32" x14ac:dyDescent="0.3">
      <c r="A409" s="34" t="s">
        <v>1405</v>
      </c>
      <c r="B409" s="3">
        <v>44934</v>
      </c>
      <c r="C409" s="3" t="str">
        <f>TEXT(Tabla10[[#This Row],[Fecha de transacción]],"DDDD")</f>
        <v>domingo</v>
      </c>
      <c r="D409" s="3">
        <v>45024</v>
      </c>
      <c r="E409" s="4">
        <f>datos_chargeback_2001_1!$D409-datos_chargeback_2001_1!$B409</f>
        <v>90</v>
      </c>
      <c r="F409" s="5">
        <f>datos_chargeback_2001_1!$G409/100</f>
        <v>281.29000000000002</v>
      </c>
      <c r="G409" s="6">
        <v>28129</v>
      </c>
      <c r="H409" s="5">
        <f t="shared" si="6"/>
        <v>0</v>
      </c>
      <c r="I409" s="5">
        <v>0.96</v>
      </c>
      <c r="J409" s="6" t="s">
        <v>38</v>
      </c>
      <c r="K409" s="6" t="s">
        <v>25</v>
      </c>
      <c r="L409" s="6" t="s">
        <v>74</v>
      </c>
      <c r="M409" s="6" t="s">
        <v>85</v>
      </c>
      <c r="N409" s="6" t="s">
        <v>42</v>
      </c>
      <c r="O409" s="6" t="s">
        <v>50</v>
      </c>
      <c r="P409" s="6" t="s">
        <v>30</v>
      </c>
      <c r="Q409" s="6" t="s">
        <v>75</v>
      </c>
      <c r="R409" s="6">
        <v>28129</v>
      </c>
      <c r="S409" s="6" t="s">
        <v>1406</v>
      </c>
      <c r="T409" s="6" t="s">
        <v>116</v>
      </c>
      <c r="U409" s="5">
        <f>datos_chargeback_2001_1!$V409/100</f>
        <v>281.29000000000002</v>
      </c>
      <c r="V409" s="6">
        <v>28129</v>
      </c>
      <c r="W409" s="5">
        <f>datos_chargeback_2001_1!$X409/100</f>
        <v>0</v>
      </c>
      <c r="X409" s="6">
        <v>0</v>
      </c>
      <c r="Y409" s="5">
        <f>datos_chargeback_2001_1!$Z409/100</f>
        <v>0</v>
      </c>
      <c r="Z409" s="6">
        <v>0</v>
      </c>
      <c r="AA409" s="6" t="s">
        <v>1407</v>
      </c>
      <c r="AB409" s="6" t="s">
        <v>35</v>
      </c>
      <c r="AC409" s="7" t="s">
        <v>35</v>
      </c>
      <c r="AD409" s="5">
        <f>datos_chargeback_2001_1!$AE409/100</f>
        <v>0</v>
      </c>
      <c r="AE409" s="6">
        <v>0</v>
      </c>
      <c r="AF409" s="6" t="s">
        <v>53</v>
      </c>
    </row>
    <row r="410" spans="1:32" x14ac:dyDescent="0.3">
      <c r="A410" s="34" t="s">
        <v>1408</v>
      </c>
      <c r="B410" s="3">
        <v>44935</v>
      </c>
      <c r="C410" s="3" t="str">
        <f>TEXT(Tabla10[[#This Row],[Fecha de transacción]],"DDDD")</f>
        <v>lunes</v>
      </c>
      <c r="D410" s="3">
        <v>45023</v>
      </c>
      <c r="E410" s="4">
        <f>datos_chargeback_2001_1!$D410-datos_chargeback_2001_1!$B410</f>
        <v>88</v>
      </c>
      <c r="F410" s="5">
        <f>datos_chargeback_2001_1!$G410/100</f>
        <v>686.87</v>
      </c>
      <c r="G410" s="6">
        <v>68687</v>
      </c>
      <c r="H410" s="5">
        <f t="shared" si="6"/>
        <v>0</v>
      </c>
      <c r="I410" s="5">
        <v>0</v>
      </c>
      <c r="J410" s="6" t="s">
        <v>24</v>
      </c>
      <c r="K410" s="6" t="s">
        <v>25</v>
      </c>
      <c r="L410" s="6" t="s">
        <v>40</v>
      </c>
      <c r="M410" s="6" t="s">
        <v>85</v>
      </c>
      <c r="N410" s="6" t="s">
        <v>42</v>
      </c>
      <c r="O410" s="6" t="s">
        <v>29</v>
      </c>
      <c r="P410" s="6" t="s">
        <v>54</v>
      </c>
      <c r="Q410" s="6" t="s">
        <v>44</v>
      </c>
      <c r="R410" s="6">
        <v>68687</v>
      </c>
      <c r="S410" s="6" t="s">
        <v>1409</v>
      </c>
      <c r="T410" s="6" t="s">
        <v>46</v>
      </c>
      <c r="U410" s="5">
        <f>datos_chargeback_2001_1!$V410/100</f>
        <v>686.87</v>
      </c>
      <c r="V410" s="6">
        <v>68687</v>
      </c>
      <c r="W410" s="5">
        <f>datos_chargeback_2001_1!$X410/100</f>
        <v>0</v>
      </c>
      <c r="X410" s="6">
        <v>0</v>
      </c>
      <c r="Y410" s="5">
        <f>datos_chargeback_2001_1!$Z410/100</f>
        <v>0</v>
      </c>
      <c r="Z410" s="6">
        <v>0</v>
      </c>
      <c r="AA410" s="6" t="s">
        <v>1410</v>
      </c>
      <c r="AB410" s="6" t="s">
        <v>48</v>
      </c>
      <c r="AC410" s="8">
        <v>44935</v>
      </c>
      <c r="AD410" s="5">
        <f>datos_chargeback_2001_1!$AE410/100</f>
        <v>578.11</v>
      </c>
      <c r="AE410" s="6">
        <v>57811</v>
      </c>
      <c r="AF410" s="6" t="s">
        <v>29</v>
      </c>
    </row>
    <row r="411" spans="1:32" x14ac:dyDescent="0.3">
      <c r="A411" s="36" t="s">
        <v>1411</v>
      </c>
      <c r="B411" s="14">
        <v>44936</v>
      </c>
      <c r="C411" s="14" t="str">
        <f>TEXT(Tabla10[[#This Row],[Fecha de transacción]],"DDDD")</f>
        <v>martes</v>
      </c>
      <c r="D411" s="14">
        <v>45026</v>
      </c>
      <c r="E411" s="15">
        <f>datos_chargeback_2001_1!$D411-datos_chargeback_2001_1!$B411</f>
        <v>90</v>
      </c>
      <c r="F411" s="16">
        <f>datos_chargeback_2001_1!$G411/100</f>
        <v>526.82000000000005</v>
      </c>
      <c r="G411" s="17">
        <v>52682</v>
      </c>
      <c r="H411" s="16">
        <f t="shared" si="6"/>
        <v>0</v>
      </c>
      <c r="I411" s="16">
        <v>0</v>
      </c>
      <c r="J411" s="17" t="s">
        <v>24</v>
      </c>
      <c r="K411" s="17" t="s">
        <v>25</v>
      </c>
      <c r="L411" s="17" t="s">
        <v>74</v>
      </c>
      <c r="M411" s="17" t="s">
        <v>52</v>
      </c>
      <c r="N411" s="17" t="s">
        <v>42</v>
      </c>
      <c r="O411" s="17" t="s">
        <v>70</v>
      </c>
      <c r="P411" s="17" t="s">
        <v>30</v>
      </c>
      <c r="Q411" s="17" t="s">
        <v>66</v>
      </c>
      <c r="R411" s="17">
        <v>52682</v>
      </c>
      <c r="S411" s="17" t="s">
        <v>1412</v>
      </c>
      <c r="T411" s="17" t="s">
        <v>116</v>
      </c>
      <c r="U411" s="16">
        <f>datos_chargeback_2001_1!$V411/100</f>
        <v>526.82000000000005</v>
      </c>
      <c r="V411" s="17">
        <v>52682</v>
      </c>
      <c r="W411" s="16">
        <f>datos_chargeback_2001_1!$X411/100</f>
        <v>0</v>
      </c>
      <c r="X411" s="17">
        <v>0</v>
      </c>
      <c r="Y411" s="16">
        <f>datos_chargeback_2001_1!$Z411/100</f>
        <v>0</v>
      </c>
      <c r="Z411" s="17">
        <v>0</v>
      </c>
      <c r="AA411" s="17" t="s">
        <v>1413</v>
      </c>
      <c r="AB411" s="17" t="s">
        <v>48</v>
      </c>
      <c r="AC411" s="18">
        <v>44936</v>
      </c>
      <c r="AD411" s="16">
        <f>datos_chargeback_2001_1!$AE411/100</f>
        <v>44.64</v>
      </c>
      <c r="AE411" s="17">
        <v>4464</v>
      </c>
      <c r="AF411" s="17" t="s">
        <v>64</v>
      </c>
    </row>
    <row r="412" spans="1:32" x14ac:dyDescent="0.3">
      <c r="A412" s="34" t="s">
        <v>1414</v>
      </c>
      <c r="B412" s="3">
        <v>44937</v>
      </c>
      <c r="C412" s="3" t="str">
        <f>TEXT(Tabla10[[#This Row],[Fecha de transacción]],"DDDD")</f>
        <v>miércoles</v>
      </c>
      <c r="D412" s="3">
        <v>45016</v>
      </c>
      <c r="E412" s="4">
        <f>datos_chargeback_2001_1!$D412-datos_chargeback_2001_1!$B412</f>
        <v>79</v>
      </c>
      <c r="F412" s="5">
        <f>datos_chargeback_2001_1!$G412/100</f>
        <v>19.059999999999999</v>
      </c>
      <c r="G412" s="6">
        <v>1906</v>
      </c>
      <c r="H412" s="5">
        <f t="shared" si="6"/>
        <v>0</v>
      </c>
      <c r="I412" s="5">
        <v>0</v>
      </c>
      <c r="J412" s="6" t="s">
        <v>24</v>
      </c>
      <c r="K412" s="6" t="s">
        <v>25</v>
      </c>
      <c r="L412" s="6" t="s">
        <v>109</v>
      </c>
      <c r="M412" s="6" t="s">
        <v>93</v>
      </c>
      <c r="N412" s="6" t="s">
        <v>42</v>
      </c>
      <c r="O412" s="6" t="s">
        <v>64</v>
      </c>
      <c r="P412" s="6" t="s">
        <v>54</v>
      </c>
      <c r="Q412" s="6" t="s">
        <v>55</v>
      </c>
      <c r="R412" s="6">
        <v>1906</v>
      </c>
      <c r="S412" s="6" t="s">
        <v>1371</v>
      </c>
      <c r="T412" s="6" t="s">
        <v>116</v>
      </c>
      <c r="U412" s="5">
        <f>datos_chargeback_2001_1!$V412/100</f>
        <v>19.059999999999999</v>
      </c>
      <c r="V412" s="6">
        <v>1906</v>
      </c>
      <c r="W412" s="5">
        <f>datos_chargeback_2001_1!$X412/100</f>
        <v>0</v>
      </c>
      <c r="X412" s="6">
        <v>0</v>
      </c>
      <c r="Y412" s="5">
        <f>datos_chargeback_2001_1!$Z412/100</f>
        <v>0</v>
      </c>
      <c r="Z412" s="6">
        <v>0</v>
      </c>
      <c r="AA412" s="6" t="s">
        <v>1415</v>
      </c>
      <c r="AB412" s="6" t="s">
        <v>35</v>
      </c>
      <c r="AC412" s="7" t="s">
        <v>35</v>
      </c>
      <c r="AD412" s="5">
        <f>datos_chargeback_2001_1!$AE412/100</f>
        <v>0</v>
      </c>
      <c r="AE412" s="6">
        <v>0</v>
      </c>
      <c r="AF412" s="6" t="s">
        <v>43</v>
      </c>
    </row>
    <row r="413" spans="1:32" x14ac:dyDescent="0.3">
      <c r="A413" s="36" t="s">
        <v>1416</v>
      </c>
      <c r="B413" s="14">
        <v>44938</v>
      </c>
      <c r="C413" s="14" t="str">
        <f>TEXT(Tabla10[[#This Row],[Fecha de transacción]],"DDDD")</f>
        <v>jueves</v>
      </c>
      <c r="D413" s="14">
        <v>45005</v>
      </c>
      <c r="E413" s="15">
        <f>datos_chargeback_2001_1!$D413-datos_chargeback_2001_1!$B413</f>
        <v>67</v>
      </c>
      <c r="F413" s="16">
        <f>datos_chargeback_2001_1!$G413/100</f>
        <v>12.01</v>
      </c>
      <c r="G413" s="17">
        <v>1201</v>
      </c>
      <c r="H413" s="16">
        <f t="shared" si="6"/>
        <v>0</v>
      </c>
      <c r="I413" s="16">
        <v>0</v>
      </c>
      <c r="J413" s="17" t="s">
        <v>38</v>
      </c>
      <c r="K413" s="17" t="s">
        <v>25</v>
      </c>
      <c r="L413" s="17" t="s">
        <v>26</v>
      </c>
      <c r="M413" s="17" t="s">
        <v>93</v>
      </c>
      <c r="N413" s="17" t="s">
        <v>42</v>
      </c>
      <c r="O413" s="17" t="s">
        <v>114</v>
      </c>
      <c r="P413" s="17" t="s">
        <v>54</v>
      </c>
      <c r="Q413" s="17" t="s">
        <v>66</v>
      </c>
      <c r="R413" s="17">
        <v>12010</v>
      </c>
      <c r="S413" s="17" t="s">
        <v>268</v>
      </c>
      <c r="T413" s="17" t="s">
        <v>46</v>
      </c>
      <c r="U413" s="16">
        <f>datos_chargeback_2001_1!$V413/100</f>
        <v>120.1</v>
      </c>
      <c r="V413" s="17">
        <v>12010</v>
      </c>
      <c r="W413" s="16">
        <f>datos_chargeback_2001_1!$X413/100</f>
        <v>0</v>
      </c>
      <c r="X413" s="17">
        <v>0</v>
      </c>
      <c r="Y413" s="16">
        <f>datos_chargeback_2001_1!$Z413/100</f>
        <v>0</v>
      </c>
      <c r="Z413" s="17">
        <v>0</v>
      </c>
      <c r="AA413" s="17" t="s">
        <v>1417</v>
      </c>
      <c r="AB413" s="17" t="s">
        <v>48</v>
      </c>
      <c r="AC413" s="18">
        <v>44938</v>
      </c>
      <c r="AD413" s="16">
        <f>datos_chargeback_2001_1!$AE413/100</f>
        <v>478.15</v>
      </c>
      <c r="AE413" s="17">
        <v>47815</v>
      </c>
      <c r="AF413" s="17" t="s">
        <v>29</v>
      </c>
    </row>
    <row r="414" spans="1:32" x14ac:dyDescent="0.3">
      <c r="A414" s="34" t="s">
        <v>1418</v>
      </c>
      <c r="B414" s="3">
        <v>44939</v>
      </c>
      <c r="C414" s="3" t="str">
        <f>TEXT(Tabla10[[#This Row],[Fecha de transacción]],"DDDD")</f>
        <v>viernes</v>
      </c>
      <c r="D414" s="3">
        <v>45007</v>
      </c>
      <c r="E414" s="4">
        <f>datos_chargeback_2001_1!$D414-datos_chargeback_2001_1!$B414</f>
        <v>68</v>
      </c>
      <c r="F414" s="5">
        <f>datos_chargeback_2001_1!$G414/100</f>
        <v>42.44</v>
      </c>
      <c r="G414" s="6">
        <v>4244</v>
      </c>
      <c r="H414" s="5">
        <f t="shared" si="6"/>
        <v>0</v>
      </c>
      <c r="I414" s="5">
        <v>0</v>
      </c>
      <c r="J414" s="6" t="s">
        <v>24</v>
      </c>
      <c r="K414" s="6" t="s">
        <v>25</v>
      </c>
      <c r="L414" s="6" t="s">
        <v>26</v>
      </c>
      <c r="M414" s="6" t="s">
        <v>85</v>
      </c>
      <c r="N414" s="6" t="s">
        <v>42</v>
      </c>
      <c r="O414" s="6" t="s">
        <v>50</v>
      </c>
      <c r="P414" s="6" t="s">
        <v>30</v>
      </c>
      <c r="Q414" s="6" t="s">
        <v>44</v>
      </c>
      <c r="R414" s="6">
        <v>42440</v>
      </c>
      <c r="S414" s="6" t="s">
        <v>1419</v>
      </c>
      <c r="T414" s="6" t="s">
        <v>116</v>
      </c>
      <c r="U414" s="5">
        <f>datos_chargeback_2001_1!$V414/100</f>
        <v>424.4</v>
      </c>
      <c r="V414" s="6">
        <v>42440</v>
      </c>
      <c r="W414" s="5">
        <f>datos_chargeback_2001_1!$X414/100</f>
        <v>0</v>
      </c>
      <c r="X414" s="6">
        <v>0</v>
      </c>
      <c r="Y414" s="5">
        <f>datos_chargeback_2001_1!$Z414/100</f>
        <v>0</v>
      </c>
      <c r="Z414" s="6">
        <v>0</v>
      </c>
      <c r="AA414" s="6" t="s">
        <v>1420</v>
      </c>
      <c r="AB414" s="6" t="s">
        <v>35</v>
      </c>
      <c r="AC414" s="7" t="s">
        <v>35</v>
      </c>
      <c r="AD414" s="5">
        <f>datos_chargeback_2001_1!$AE414/100</f>
        <v>0</v>
      </c>
      <c r="AE414" s="6">
        <v>0</v>
      </c>
      <c r="AF414" s="6" t="s">
        <v>36</v>
      </c>
    </row>
    <row r="415" spans="1:32" x14ac:dyDescent="0.3">
      <c r="A415" s="36" t="s">
        <v>1421</v>
      </c>
      <c r="B415" s="14">
        <v>44940</v>
      </c>
      <c r="C415" s="14" t="str">
        <f>TEXT(Tabla10[[#This Row],[Fecha de transacción]],"DDDD")</f>
        <v>sábado</v>
      </c>
      <c r="D415" s="14">
        <v>45027</v>
      </c>
      <c r="E415" s="15">
        <f>datos_chargeback_2001_1!$D415-datos_chargeback_2001_1!$B415</f>
        <v>87</v>
      </c>
      <c r="F415" s="16">
        <f>datos_chargeback_2001_1!$G415/100</f>
        <v>410.73</v>
      </c>
      <c r="G415" s="17">
        <v>41073</v>
      </c>
      <c r="H415" s="16">
        <f t="shared" si="6"/>
        <v>0</v>
      </c>
      <c r="I415" s="16">
        <v>1.24</v>
      </c>
      <c r="J415" s="17" t="s">
        <v>38</v>
      </c>
      <c r="K415" s="17" t="s">
        <v>25</v>
      </c>
      <c r="L415" s="17" t="s">
        <v>80</v>
      </c>
      <c r="M415" s="17" t="s">
        <v>93</v>
      </c>
      <c r="N415" s="17" t="s">
        <v>42</v>
      </c>
      <c r="O415" s="17" t="s">
        <v>53</v>
      </c>
      <c r="P415" s="17" t="s">
        <v>54</v>
      </c>
      <c r="Q415" s="17" t="s">
        <v>55</v>
      </c>
      <c r="R415" s="17">
        <v>41073</v>
      </c>
      <c r="S415" s="17" t="s">
        <v>1422</v>
      </c>
      <c r="T415" s="17" t="s">
        <v>116</v>
      </c>
      <c r="U415" s="16">
        <f>datos_chargeback_2001_1!$V415/100</f>
        <v>410.73</v>
      </c>
      <c r="V415" s="17">
        <v>41073</v>
      </c>
      <c r="W415" s="16">
        <f>datos_chargeback_2001_1!$X415/100</f>
        <v>0</v>
      </c>
      <c r="X415" s="17">
        <v>0</v>
      </c>
      <c r="Y415" s="16">
        <f>datos_chargeback_2001_1!$Z415/100</f>
        <v>0</v>
      </c>
      <c r="Z415" s="17">
        <v>0</v>
      </c>
      <c r="AA415" s="17" t="s">
        <v>1423</v>
      </c>
      <c r="AB415" s="17" t="s">
        <v>35</v>
      </c>
      <c r="AC415" s="20" t="s">
        <v>35</v>
      </c>
      <c r="AD415" s="16">
        <f>datos_chargeback_2001_1!$AE415/100</f>
        <v>0</v>
      </c>
      <c r="AE415" s="17">
        <v>0</v>
      </c>
      <c r="AF415" s="17" t="s">
        <v>43</v>
      </c>
    </row>
    <row r="416" spans="1:32" x14ac:dyDescent="0.3">
      <c r="A416" s="34" t="s">
        <v>1424</v>
      </c>
      <c r="B416" s="3">
        <v>44941</v>
      </c>
      <c r="C416" s="3" t="str">
        <f>TEXT(Tabla10[[#This Row],[Fecha de transacción]],"DDDD")</f>
        <v>domingo</v>
      </c>
      <c r="D416" s="3">
        <v>45019</v>
      </c>
      <c r="E416" s="4">
        <f>datos_chargeback_2001_1!$D416-datos_chargeback_2001_1!$B416</f>
        <v>78</v>
      </c>
      <c r="F416" s="5">
        <f>datos_chargeback_2001_1!$G416/100</f>
        <v>208.13</v>
      </c>
      <c r="G416" s="6">
        <v>20813</v>
      </c>
      <c r="H416" s="5">
        <f t="shared" si="6"/>
        <v>0</v>
      </c>
      <c r="I416" s="5">
        <v>0.85</v>
      </c>
      <c r="J416" s="6" t="s">
        <v>24</v>
      </c>
      <c r="K416" s="6" t="s">
        <v>25</v>
      </c>
      <c r="L416" s="6" t="s">
        <v>119</v>
      </c>
      <c r="M416" s="6" t="s">
        <v>85</v>
      </c>
      <c r="N416" s="6" t="s">
        <v>42</v>
      </c>
      <c r="O416" s="6" t="s">
        <v>29</v>
      </c>
      <c r="P416" s="6" t="s">
        <v>54</v>
      </c>
      <c r="Q416" s="6" t="s">
        <v>44</v>
      </c>
      <c r="R416" s="6">
        <v>20813</v>
      </c>
      <c r="S416" s="6" t="s">
        <v>1425</v>
      </c>
      <c r="T416" s="6" t="s">
        <v>46</v>
      </c>
      <c r="U416" s="5">
        <f>datos_chargeback_2001_1!$V416/100</f>
        <v>208.13</v>
      </c>
      <c r="V416" s="6">
        <v>20813</v>
      </c>
      <c r="W416" s="5">
        <f>datos_chargeback_2001_1!$X416/100</f>
        <v>0</v>
      </c>
      <c r="X416" s="6">
        <v>0</v>
      </c>
      <c r="Y416" s="5">
        <f>datos_chargeback_2001_1!$Z416/100</f>
        <v>0</v>
      </c>
      <c r="Z416" s="6">
        <v>0</v>
      </c>
      <c r="AA416" s="6" t="s">
        <v>1426</v>
      </c>
      <c r="AB416" s="6" t="s">
        <v>48</v>
      </c>
      <c r="AC416" s="8">
        <v>44941</v>
      </c>
      <c r="AD416" s="5">
        <f>datos_chargeback_2001_1!$AE416/100</f>
        <v>576.30999999999995</v>
      </c>
      <c r="AE416" s="6">
        <v>57631</v>
      </c>
      <c r="AF416" s="6" t="s">
        <v>53</v>
      </c>
    </row>
    <row r="417" spans="1:32" x14ac:dyDescent="0.3">
      <c r="A417" s="36" t="s">
        <v>1427</v>
      </c>
      <c r="B417" s="14">
        <v>44942</v>
      </c>
      <c r="C417" s="14" t="str">
        <f>TEXT(Tabla10[[#This Row],[Fecha de transacción]],"DDDD")</f>
        <v>lunes</v>
      </c>
      <c r="D417" s="14">
        <v>45029</v>
      </c>
      <c r="E417" s="15">
        <f>datos_chargeback_2001_1!$D417-datos_chargeback_2001_1!$B417</f>
        <v>87</v>
      </c>
      <c r="F417" s="16">
        <f>datos_chargeback_2001_1!$G417/100</f>
        <v>668.42</v>
      </c>
      <c r="G417" s="17">
        <v>66842</v>
      </c>
      <c r="H417" s="16">
        <f t="shared" si="6"/>
        <v>0</v>
      </c>
      <c r="I417" s="16">
        <v>1.0900000000000001</v>
      </c>
      <c r="J417" s="17" t="s">
        <v>24</v>
      </c>
      <c r="K417" s="17" t="s">
        <v>25</v>
      </c>
      <c r="L417" s="17" t="s">
        <v>109</v>
      </c>
      <c r="M417" s="17" t="s">
        <v>59</v>
      </c>
      <c r="N417" s="17" t="s">
        <v>42</v>
      </c>
      <c r="O417" s="17" t="s">
        <v>36</v>
      </c>
      <c r="P417" s="17" t="s">
        <v>30</v>
      </c>
      <c r="Q417" s="17" t="s">
        <v>31</v>
      </c>
      <c r="R417" s="17">
        <v>66842</v>
      </c>
      <c r="S417" s="17" t="s">
        <v>1428</v>
      </c>
      <c r="T417" s="17" t="s">
        <v>46</v>
      </c>
      <c r="U417" s="16">
        <f>datos_chargeback_2001_1!$V417/100</f>
        <v>668.42</v>
      </c>
      <c r="V417" s="17">
        <v>66842</v>
      </c>
      <c r="W417" s="16">
        <f>datos_chargeback_2001_1!$X417/100</f>
        <v>0</v>
      </c>
      <c r="X417" s="17">
        <v>0</v>
      </c>
      <c r="Y417" s="16">
        <f>datos_chargeback_2001_1!$Z417/100</f>
        <v>0</v>
      </c>
      <c r="Z417" s="17">
        <v>0</v>
      </c>
      <c r="AA417" s="17" t="s">
        <v>1429</v>
      </c>
      <c r="AB417" s="17" t="s">
        <v>35</v>
      </c>
      <c r="AC417" s="20" t="s">
        <v>35</v>
      </c>
      <c r="AD417" s="16">
        <f>datos_chargeback_2001_1!$AE417/100</f>
        <v>0</v>
      </c>
      <c r="AE417" s="17">
        <v>0</v>
      </c>
      <c r="AF417" s="17" t="s">
        <v>43</v>
      </c>
    </row>
    <row r="418" spans="1:32" x14ac:dyDescent="0.3">
      <c r="A418" s="35" t="s">
        <v>1430</v>
      </c>
      <c r="B418" s="9">
        <v>44943</v>
      </c>
      <c r="C418" s="9" t="str">
        <f>TEXT(Tabla10[[#This Row],[Fecha de transacción]],"DDDD")</f>
        <v>martes</v>
      </c>
      <c r="D418" s="9">
        <v>45018</v>
      </c>
      <c r="E418" s="10">
        <f>datos_chargeback_2001_1!$D418-datos_chargeback_2001_1!$B418</f>
        <v>75</v>
      </c>
      <c r="F418" s="11">
        <f>datos_chargeback_2001_1!$G418/100</f>
        <v>735.11</v>
      </c>
      <c r="G418" s="12">
        <v>73511</v>
      </c>
      <c r="H418" s="11">
        <f t="shared" si="6"/>
        <v>0</v>
      </c>
      <c r="I418" s="11">
        <v>0.95</v>
      </c>
      <c r="J418" s="12" t="s">
        <v>38</v>
      </c>
      <c r="K418" s="12" t="s">
        <v>25</v>
      </c>
      <c r="L418" s="12" t="s">
        <v>80</v>
      </c>
      <c r="M418" s="12" t="s">
        <v>93</v>
      </c>
      <c r="N418" s="12" t="s">
        <v>42</v>
      </c>
      <c r="O418" s="12" t="s">
        <v>36</v>
      </c>
      <c r="P418" s="12" t="s">
        <v>30</v>
      </c>
      <c r="Q418" s="12" t="s">
        <v>66</v>
      </c>
      <c r="R418" s="12">
        <v>73511</v>
      </c>
      <c r="S418" s="12" t="s">
        <v>1431</v>
      </c>
      <c r="T418" s="12" t="s">
        <v>116</v>
      </c>
      <c r="U418" s="11">
        <f>datos_chargeback_2001_1!$V418/100</f>
        <v>735.11</v>
      </c>
      <c r="V418" s="12">
        <v>73511</v>
      </c>
      <c r="W418" s="11">
        <f>datos_chargeback_2001_1!$X418/100</f>
        <v>0</v>
      </c>
      <c r="X418" s="12">
        <v>0</v>
      </c>
      <c r="Y418" s="11">
        <f>datos_chargeback_2001_1!$Z418/100</f>
        <v>0</v>
      </c>
      <c r="Z418" s="12">
        <v>0</v>
      </c>
      <c r="AA418" s="12" t="s">
        <v>1432</v>
      </c>
      <c r="AB418" s="12" t="s">
        <v>35</v>
      </c>
      <c r="AC418" s="13" t="s">
        <v>35</v>
      </c>
      <c r="AD418" s="11">
        <f>datos_chargeback_2001_1!$AE418/100</f>
        <v>0</v>
      </c>
      <c r="AE418" s="12">
        <v>0</v>
      </c>
      <c r="AF418" s="12" t="s">
        <v>53</v>
      </c>
    </row>
    <row r="419" spans="1:32" x14ac:dyDescent="0.3">
      <c r="A419" s="36" t="s">
        <v>1433</v>
      </c>
      <c r="B419" s="14">
        <v>44944</v>
      </c>
      <c r="C419" s="14" t="str">
        <f>TEXT(Tabla10[[#This Row],[Fecha de transacción]],"DDDD")</f>
        <v>miércoles</v>
      </c>
      <c r="D419" s="14">
        <v>45007</v>
      </c>
      <c r="E419" s="15">
        <f>datos_chargeback_2001_1!$D419-datos_chargeback_2001_1!$B419</f>
        <v>63</v>
      </c>
      <c r="F419" s="16">
        <f>datos_chargeback_2001_1!$G419/100</f>
        <v>458.98</v>
      </c>
      <c r="G419" s="17">
        <v>45898</v>
      </c>
      <c r="H419" s="16">
        <f t="shared" si="6"/>
        <v>0</v>
      </c>
      <c r="I419" s="16">
        <v>0</v>
      </c>
      <c r="J419" s="17" t="s">
        <v>38</v>
      </c>
      <c r="K419" s="17" t="s">
        <v>25</v>
      </c>
      <c r="L419" s="17" t="s">
        <v>119</v>
      </c>
      <c r="M419" s="17" t="s">
        <v>93</v>
      </c>
      <c r="N419" s="17" t="s">
        <v>42</v>
      </c>
      <c r="O419" s="17" t="s">
        <v>36</v>
      </c>
      <c r="P419" s="17" t="s">
        <v>30</v>
      </c>
      <c r="Q419" s="17" t="s">
        <v>31</v>
      </c>
      <c r="R419" s="17">
        <v>45898</v>
      </c>
      <c r="S419" s="17" t="s">
        <v>1434</v>
      </c>
      <c r="T419" s="17" t="s">
        <v>61</v>
      </c>
      <c r="U419" s="16">
        <f>datos_chargeback_2001_1!$V419/100</f>
        <v>0</v>
      </c>
      <c r="V419" s="17">
        <v>0</v>
      </c>
      <c r="W419" s="16">
        <f>datos_chargeback_2001_1!$X419/100</f>
        <v>458.98</v>
      </c>
      <c r="X419" s="17">
        <v>45898</v>
      </c>
      <c r="Y419" s="16">
        <f>datos_chargeback_2001_1!$Z419/100</f>
        <v>0</v>
      </c>
      <c r="Z419" s="17">
        <v>0</v>
      </c>
      <c r="AA419" s="17" t="s">
        <v>1435</v>
      </c>
      <c r="AB419" s="17" t="s">
        <v>48</v>
      </c>
      <c r="AC419" s="18">
        <v>44944</v>
      </c>
      <c r="AD419" s="16">
        <f>datos_chargeback_2001_1!$AE419/100</f>
        <v>981.52</v>
      </c>
      <c r="AE419" s="17">
        <v>98152</v>
      </c>
      <c r="AF419" s="17" t="s">
        <v>64</v>
      </c>
    </row>
    <row r="420" spans="1:32" x14ac:dyDescent="0.3">
      <c r="A420" s="34" t="s">
        <v>1436</v>
      </c>
      <c r="B420" s="3">
        <v>44945</v>
      </c>
      <c r="C420" s="3" t="str">
        <f>TEXT(Tabla10[[#This Row],[Fecha de transacción]],"DDDD")</f>
        <v>jueves</v>
      </c>
      <c r="D420" s="3">
        <v>45017</v>
      </c>
      <c r="E420" s="4">
        <f>datos_chargeback_2001_1!$D420-datos_chargeback_2001_1!$B420</f>
        <v>72</v>
      </c>
      <c r="F420" s="5">
        <f>datos_chargeback_2001_1!$G420/100</f>
        <v>335.57</v>
      </c>
      <c r="G420" s="6">
        <v>33557</v>
      </c>
      <c r="H420" s="5">
        <f t="shared" si="6"/>
        <v>0</v>
      </c>
      <c r="I420" s="5">
        <v>1.19</v>
      </c>
      <c r="J420" s="6" t="s">
        <v>38</v>
      </c>
      <c r="K420" s="6" t="s">
        <v>25</v>
      </c>
      <c r="L420" s="6" t="s">
        <v>26</v>
      </c>
      <c r="M420" s="6" t="s">
        <v>93</v>
      </c>
      <c r="N420" s="6" t="s">
        <v>42</v>
      </c>
      <c r="O420" s="6" t="s">
        <v>50</v>
      </c>
      <c r="P420" s="6" t="s">
        <v>54</v>
      </c>
      <c r="Q420" s="6" t="s">
        <v>44</v>
      </c>
      <c r="R420" s="6">
        <v>33557</v>
      </c>
      <c r="S420" s="6" t="s">
        <v>1280</v>
      </c>
      <c r="T420" s="6" t="s">
        <v>46</v>
      </c>
      <c r="U420" s="5">
        <f>datos_chargeback_2001_1!$V420/100</f>
        <v>335.57</v>
      </c>
      <c r="V420" s="6">
        <v>33557</v>
      </c>
      <c r="W420" s="5">
        <f>datos_chargeback_2001_1!$X420/100</f>
        <v>0</v>
      </c>
      <c r="X420" s="6">
        <v>0</v>
      </c>
      <c r="Y420" s="5">
        <f>datos_chargeback_2001_1!$Z420/100</f>
        <v>0</v>
      </c>
      <c r="Z420" s="6">
        <v>0</v>
      </c>
      <c r="AA420" s="6" t="s">
        <v>1437</v>
      </c>
      <c r="AB420" s="6" t="s">
        <v>35</v>
      </c>
      <c r="AC420" s="7" t="s">
        <v>35</v>
      </c>
      <c r="AD420" s="5">
        <f>datos_chargeback_2001_1!$AE420/100</f>
        <v>0</v>
      </c>
      <c r="AE420" s="6">
        <v>0</v>
      </c>
      <c r="AF420" s="6" t="s">
        <v>50</v>
      </c>
    </row>
    <row r="421" spans="1:32" x14ac:dyDescent="0.3">
      <c r="A421" s="34" t="s">
        <v>1438</v>
      </c>
      <c r="B421" s="3">
        <v>44946</v>
      </c>
      <c r="C421" s="3" t="str">
        <f>TEXT(Tabla10[[#This Row],[Fecha de transacción]],"DDDD")</f>
        <v>viernes</v>
      </c>
      <c r="D421" s="3">
        <v>45008</v>
      </c>
      <c r="E421" s="4">
        <f>datos_chargeback_2001_1!$D421-datos_chargeback_2001_1!$B421</f>
        <v>62</v>
      </c>
      <c r="F421" s="5">
        <f>datos_chargeback_2001_1!$G421/100</f>
        <v>735.35</v>
      </c>
      <c r="G421" s="6">
        <v>73535</v>
      </c>
      <c r="H421" s="5">
        <f t="shared" si="6"/>
        <v>0</v>
      </c>
      <c r="I421" s="5">
        <v>0</v>
      </c>
      <c r="J421" s="6" t="s">
        <v>24</v>
      </c>
      <c r="K421" s="6" t="s">
        <v>25</v>
      </c>
      <c r="L421" s="6" t="s">
        <v>74</v>
      </c>
      <c r="M421" s="6" t="s">
        <v>27</v>
      </c>
      <c r="N421" s="6" t="s">
        <v>42</v>
      </c>
      <c r="O421" s="6" t="s">
        <v>64</v>
      </c>
      <c r="P421" s="6" t="s">
        <v>30</v>
      </c>
      <c r="Q421" s="6" t="s">
        <v>31</v>
      </c>
      <c r="R421" s="6">
        <v>73535</v>
      </c>
      <c r="S421" s="6" t="s">
        <v>1439</v>
      </c>
      <c r="T421" s="6" t="s">
        <v>61</v>
      </c>
      <c r="U421" s="5">
        <f>datos_chargeback_2001_1!$V421/100</f>
        <v>0</v>
      </c>
      <c r="V421" s="6">
        <v>0</v>
      </c>
      <c r="W421" s="5">
        <f>datos_chargeback_2001_1!$X421/100</f>
        <v>735.35</v>
      </c>
      <c r="X421" s="6">
        <v>73535</v>
      </c>
      <c r="Y421" s="5">
        <f>datos_chargeback_2001_1!$Z421/100</f>
        <v>0</v>
      </c>
      <c r="Z421" s="6">
        <v>0</v>
      </c>
      <c r="AA421" s="6" t="s">
        <v>1440</v>
      </c>
      <c r="AB421" s="6" t="s">
        <v>35</v>
      </c>
      <c r="AC421" s="7" t="s">
        <v>35</v>
      </c>
      <c r="AD421" s="5">
        <f>datos_chargeback_2001_1!$AE421/100</f>
        <v>0</v>
      </c>
      <c r="AE421" s="6">
        <v>0</v>
      </c>
      <c r="AF421" s="6" t="s">
        <v>50</v>
      </c>
    </row>
    <row r="422" spans="1:32" x14ac:dyDescent="0.3">
      <c r="A422" s="35" t="s">
        <v>1441</v>
      </c>
      <c r="B422" s="9">
        <v>44947</v>
      </c>
      <c r="C422" s="9" t="str">
        <f>TEXT(Tabla10[[#This Row],[Fecha de transacción]],"DDDD")</f>
        <v>sábado</v>
      </c>
      <c r="D422" s="9">
        <v>45023</v>
      </c>
      <c r="E422" s="10">
        <f>datos_chargeback_2001_1!$D422-datos_chargeback_2001_1!$B422</f>
        <v>76</v>
      </c>
      <c r="F422" s="11">
        <f>datos_chargeback_2001_1!$G422/100</f>
        <v>918.27</v>
      </c>
      <c r="G422" s="12">
        <v>91827</v>
      </c>
      <c r="H422" s="11">
        <f t="shared" si="6"/>
        <v>0</v>
      </c>
      <c r="I422" s="11">
        <v>1.22</v>
      </c>
      <c r="J422" s="12" t="s">
        <v>24</v>
      </c>
      <c r="K422" s="12" t="s">
        <v>25</v>
      </c>
      <c r="L422" s="12" t="s">
        <v>119</v>
      </c>
      <c r="M422" s="12" t="s">
        <v>93</v>
      </c>
      <c r="N422" s="12" t="s">
        <v>42</v>
      </c>
      <c r="O422" s="12" t="s">
        <v>50</v>
      </c>
      <c r="P422" s="12" t="s">
        <v>30</v>
      </c>
      <c r="Q422" s="12" t="s">
        <v>75</v>
      </c>
      <c r="R422" s="12">
        <v>91827</v>
      </c>
      <c r="S422" s="12" t="s">
        <v>1442</v>
      </c>
      <c r="T422" s="12" t="s">
        <v>116</v>
      </c>
      <c r="U422" s="11">
        <f>datos_chargeback_2001_1!$V422/100</f>
        <v>918.27</v>
      </c>
      <c r="V422" s="12">
        <v>91827</v>
      </c>
      <c r="W422" s="11">
        <f>datos_chargeback_2001_1!$X422/100</f>
        <v>0</v>
      </c>
      <c r="X422" s="12">
        <v>0</v>
      </c>
      <c r="Y422" s="11">
        <f>datos_chargeback_2001_1!$Z422/100</f>
        <v>0</v>
      </c>
      <c r="Z422" s="12">
        <v>0</v>
      </c>
      <c r="AA422" s="12" t="s">
        <v>1443</v>
      </c>
      <c r="AB422" s="12" t="s">
        <v>35</v>
      </c>
      <c r="AC422" s="13" t="s">
        <v>35</v>
      </c>
      <c r="AD422" s="11">
        <f>datos_chargeback_2001_1!$AE422/100</f>
        <v>0</v>
      </c>
      <c r="AE422" s="12">
        <v>0</v>
      </c>
      <c r="AF422" s="12" t="s">
        <v>50</v>
      </c>
    </row>
    <row r="423" spans="1:32" x14ac:dyDescent="0.3">
      <c r="A423" s="36" t="s">
        <v>1444</v>
      </c>
      <c r="B423" s="14">
        <v>44948</v>
      </c>
      <c r="C423" s="14" t="str">
        <f>TEXT(Tabla10[[#This Row],[Fecha de transacción]],"DDDD")</f>
        <v>domingo</v>
      </c>
      <c r="D423" s="14">
        <v>45021</v>
      </c>
      <c r="E423" s="15">
        <f>datos_chargeback_2001_1!$D423-datos_chargeback_2001_1!$B423</f>
        <v>73</v>
      </c>
      <c r="F423" s="16">
        <f>datos_chargeback_2001_1!$G423/100</f>
        <v>843.78</v>
      </c>
      <c r="G423" s="17">
        <v>84378</v>
      </c>
      <c r="H423" s="16">
        <f t="shared" si="6"/>
        <v>0</v>
      </c>
      <c r="I423" s="16">
        <v>0.99</v>
      </c>
      <c r="J423" s="17" t="s">
        <v>24</v>
      </c>
      <c r="K423" s="17" t="s">
        <v>25</v>
      </c>
      <c r="L423" s="17" t="s">
        <v>74</v>
      </c>
      <c r="M423" s="17" t="s">
        <v>93</v>
      </c>
      <c r="N423" s="17" t="s">
        <v>42</v>
      </c>
      <c r="O423" s="17" t="s">
        <v>70</v>
      </c>
      <c r="P423" s="17" t="s">
        <v>30</v>
      </c>
      <c r="Q423" s="17" t="s">
        <v>31</v>
      </c>
      <c r="R423" s="17">
        <v>84378</v>
      </c>
      <c r="S423" s="17" t="s">
        <v>1445</v>
      </c>
      <c r="T423" s="17" t="s">
        <v>61</v>
      </c>
      <c r="U423" s="16">
        <f>datos_chargeback_2001_1!$V423/100</f>
        <v>0</v>
      </c>
      <c r="V423" s="17">
        <v>0</v>
      </c>
      <c r="W423" s="16">
        <f>datos_chargeback_2001_1!$X423/100</f>
        <v>843.78</v>
      </c>
      <c r="X423" s="17">
        <v>84378</v>
      </c>
      <c r="Y423" s="16">
        <f>datos_chargeback_2001_1!$Z423/100</f>
        <v>0</v>
      </c>
      <c r="Z423" s="17">
        <v>0</v>
      </c>
      <c r="AA423" s="17" t="s">
        <v>1446</v>
      </c>
      <c r="AB423" s="17" t="s">
        <v>35</v>
      </c>
      <c r="AC423" s="20" t="s">
        <v>35</v>
      </c>
      <c r="AD423" s="16">
        <f>datos_chargeback_2001_1!$AE423/100</f>
        <v>0</v>
      </c>
      <c r="AE423" s="17">
        <v>0</v>
      </c>
      <c r="AF423" s="17" t="s">
        <v>36</v>
      </c>
    </row>
    <row r="424" spans="1:32" x14ac:dyDescent="0.3">
      <c r="A424" s="35" t="s">
        <v>1447</v>
      </c>
      <c r="B424" s="9">
        <v>44949</v>
      </c>
      <c r="C424" s="9" t="str">
        <f>TEXT(Tabla10[[#This Row],[Fecha de transacción]],"DDDD")</f>
        <v>lunes</v>
      </c>
      <c r="D424" s="9">
        <v>45039</v>
      </c>
      <c r="E424" s="10">
        <f>datos_chargeback_2001_1!$D424-datos_chargeback_2001_1!$B424</f>
        <v>90</v>
      </c>
      <c r="F424" s="11">
        <f>datos_chargeback_2001_1!$G424/100</f>
        <v>319.74</v>
      </c>
      <c r="G424" s="12">
        <v>31974</v>
      </c>
      <c r="H424" s="11">
        <f t="shared" si="6"/>
        <v>0</v>
      </c>
      <c r="I424" s="11">
        <v>0.94</v>
      </c>
      <c r="J424" s="12" t="s">
        <v>24</v>
      </c>
      <c r="K424" s="12" t="s">
        <v>25</v>
      </c>
      <c r="L424" s="12" t="s">
        <v>40</v>
      </c>
      <c r="M424" s="12" t="s">
        <v>85</v>
      </c>
      <c r="N424" s="12" t="s">
        <v>28</v>
      </c>
      <c r="O424" s="12" t="s">
        <v>53</v>
      </c>
      <c r="P424" s="12" t="s">
        <v>54</v>
      </c>
      <c r="Q424" s="12" t="s">
        <v>44</v>
      </c>
      <c r="R424" s="12">
        <v>31974</v>
      </c>
      <c r="S424" s="12" t="s">
        <v>1448</v>
      </c>
      <c r="T424" s="12" t="s">
        <v>33</v>
      </c>
      <c r="U424" s="11">
        <f>datos_chargeback_2001_1!$V424/100</f>
        <v>0</v>
      </c>
      <c r="V424" s="12">
        <v>0</v>
      </c>
      <c r="W424" s="11">
        <f>datos_chargeback_2001_1!$X424/100</f>
        <v>0</v>
      </c>
      <c r="X424" s="12">
        <v>0</v>
      </c>
      <c r="Y424" s="11">
        <f>datos_chargeback_2001_1!$Z424/100</f>
        <v>319.74</v>
      </c>
      <c r="Z424" s="12">
        <v>31974</v>
      </c>
      <c r="AA424" s="12" t="s">
        <v>1449</v>
      </c>
      <c r="AB424" s="12" t="s">
        <v>35</v>
      </c>
      <c r="AC424" s="13" t="s">
        <v>35</v>
      </c>
      <c r="AD424" s="11">
        <f>datos_chargeback_2001_1!$AE424/100</f>
        <v>0</v>
      </c>
      <c r="AE424" s="12">
        <v>0</v>
      </c>
      <c r="AF424" s="12" t="s">
        <v>29</v>
      </c>
    </row>
    <row r="425" spans="1:32" x14ac:dyDescent="0.3">
      <c r="A425" s="36" t="s">
        <v>1450</v>
      </c>
      <c r="B425" s="14">
        <v>44950</v>
      </c>
      <c r="C425" s="14" t="str">
        <f>TEXT(Tabla10[[#This Row],[Fecha de transacción]],"DDDD")</f>
        <v>martes</v>
      </c>
      <c r="D425" s="14">
        <v>45016</v>
      </c>
      <c r="E425" s="15">
        <f>datos_chargeback_2001_1!$D425-datos_chargeback_2001_1!$B425</f>
        <v>66</v>
      </c>
      <c r="F425" s="16">
        <f>datos_chargeback_2001_1!$G425/100</f>
        <v>596.74</v>
      </c>
      <c r="G425" s="17">
        <v>59674</v>
      </c>
      <c r="H425" s="16">
        <f t="shared" si="6"/>
        <v>0</v>
      </c>
      <c r="I425" s="16">
        <v>0</v>
      </c>
      <c r="J425" s="17" t="s">
        <v>38</v>
      </c>
      <c r="K425" s="17" t="s">
        <v>25</v>
      </c>
      <c r="L425" s="17" t="s">
        <v>40</v>
      </c>
      <c r="M425" s="17" t="s">
        <v>27</v>
      </c>
      <c r="N425" s="17" t="s">
        <v>42</v>
      </c>
      <c r="O425" s="17" t="s">
        <v>114</v>
      </c>
      <c r="P425" s="17" t="s">
        <v>30</v>
      </c>
      <c r="Q425" s="17" t="s">
        <v>55</v>
      </c>
      <c r="R425" s="17">
        <v>59674</v>
      </c>
      <c r="S425" s="17" t="s">
        <v>1451</v>
      </c>
      <c r="T425" s="17" t="s">
        <v>46</v>
      </c>
      <c r="U425" s="16">
        <f>datos_chargeback_2001_1!$V425/100</f>
        <v>596.74</v>
      </c>
      <c r="V425" s="17">
        <v>59674</v>
      </c>
      <c r="W425" s="16">
        <f>datos_chargeback_2001_1!$X425/100</f>
        <v>0</v>
      </c>
      <c r="X425" s="17">
        <v>0</v>
      </c>
      <c r="Y425" s="16">
        <f>datos_chargeback_2001_1!$Z425/100</f>
        <v>0</v>
      </c>
      <c r="Z425" s="17">
        <v>0</v>
      </c>
      <c r="AA425" s="17" t="s">
        <v>1452</v>
      </c>
      <c r="AB425" s="17" t="s">
        <v>35</v>
      </c>
      <c r="AC425" s="20" t="s">
        <v>35</v>
      </c>
      <c r="AD425" s="16">
        <f>datos_chargeback_2001_1!$AE425/100</f>
        <v>0</v>
      </c>
      <c r="AE425" s="17">
        <v>0</v>
      </c>
      <c r="AF425" s="17" t="s">
        <v>43</v>
      </c>
    </row>
    <row r="426" spans="1:32" x14ac:dyDescent="0.3">
      <c r="A426" s="35" t="s">
        <v>1453</v>
      </c>
      <c r="B426" s="9">
        <v>44951</v>
      </c>
      <c r="C426" s="9" t="str">
        <f>TEXT(Tabla10[[#This Row],[Fecha de transacción]],"DDDD")</f>
        <v>miércoles</v>
      </c>
      <c r="D426" s="9">
        <v>45014</v>
      </c>
      <c r="E426" s="10">
        <f>datos_chargeback_2001_1!$D426-datos_chargeback_2001_1!$B426</f>
        <v>63</v>
      </c>
      <c r="F426" s="11">
        <f>datos_chargeback_2001_1!$G426/100</f>
        <v>32.29</v>
      </c>
      <c r="G426" s="12">
        <v>3229</v>
      </c>
      <c r="H426" s="11">
        <f t="shared" si="6"/>
        <v>0</v>
      </c>
      <c r="I426" s="11">
        <v>1.1299999999999999</v>
      </c>
      <c r="J426" s="12" t="s">
        <v>38</v>
      </c>
      <c r="K426" s="12" t="s">
        <v>25</v>
      </c>
      <c r="L426" s="12" t="s">
        <v>119</v>
      </c>
      <c r="M426" s="12" t="s">
        <v>59</v>
      </c>
      <c r="N426" s="12" t="s">
        <v>42</v>
      </c>
      <c r="O426" s="12" t="s">
        <v>50</v>
      </c>
      <c r="P426" s="12" t="s">
        <v>54</v>
      </c>
      <c r="Q426" s="12" t="s">
        <v>75</v>
      </c>
      <c r="R426" s="12">
        <v>3229</v>
      </c>
      <c r="S426" s="12" t="s">
        <v>1454</v>
      </c>
      <c r="T426" s="12" t="s">
        <v>61</v>
      </c>
      <c r="U426" s="11">
        <f>datos_chargeback_2001_1!$V426/100</f>
        <v>0</v>
      </c>
      <c r="V426" s="12">
        <v>0</v>
      </c>
      <c r="W426" s="11">
        <f>datos_chargeback_2001_1!$X426/100</f>
        <v>32.29</v>
      </c>
      <c r="X426" s="12">
        <v>3229</v>
      </c>
      <c r="Y426" s="11">
        <f>datos_chargeback_2001_1!$Z426/100</f>
        <v>0</v>
      </c>
      <c r="Z426" s="12">
        <v>0</v>
      </c>
      <c r="AA426" s="12" t="s">
        <v>1455</v>
      </c>
      <c r="AB426" s="12" t="s">
        <v>35</v>
      </c>
      <c r="AC426" s="13" t="s">
        <v>35</v>
      </c>
      <c r="AD426" s="11">
        <f>datos_chargeback_2001_1!$AE426/100</f>
        <v>0</v>
      </c>
      <c r="AE426" s="12">
        <v>0</v>
      </c>
      <c r="AF426" s="12" t="s">
        <v>29</v>
      </c>
    </row>
    <row r="427" spans="1:32" x14ac:dyDescent="0.3">
      <c r="A427" s="34" t="s">
        <v>1456</v>
      </c>
      <c r="B427" s="3">
        <v>44952</v>
      </c>
      <c r="C427" s="3" t="str">
        <f>TEXT(Tabla10[[#This Row],[Fecha de transacción]],"DDDD")</f>
        <v>jueves</v>
      </c>
      <c r="D427" s="3">
        <v>45019</v>
      </c>
      <c r="E427" s="4">
        <f>datos_chargeback_2001_1!$D427-datos_chargeback_2001_1!$B427</f>
        <v>67</v>
      </c>
      <c r="F427" s="5">
        <f>datos_chargeback_2001_1!$G427/100</f>
        <v>429.04</v>
      </c>
      <c r="G427" s="6">
        <v>42904</v>
      </c>
      <c r="H427" s="5">
        <f t="shared" si="6"/>
        <v>0</v>
      </c>
      <c r="I427" s="5">
        <v>0</v>
      </c>
      <c r="J427" s="6" t="s">
        <v>38</v>
      </c>
      <c r="K427" s="6" t="s">
        <v>25</v>
      </c>
      <c r="L427" s="6" t="s">
        <v>109</v>
      </c>
      <c r="M427" s="6" t="s">
        <v>59</v>
      </c>
      <c r="N427" s="6" t="s">
        <v>42</v>
      </c>
      <c r="O427" s="6" t="s">
        <v>64</v>
      </c>
      <c r="P427" s="6" t="s">
        <v>30</v>
      </c>
      <c r="Q427" s="6" t="s">
        <v>66</v>
      </c>
      <c r="R427" s="6">
        <v>42904</v>
      </c>
      <c r="S427" s="6" t="s">
        <v>1457</v>
      </c>
      <c r="T427" s="6" t="s">
        <v>46</v>
      </c>
      <c r="U427" s="5">
        <f>datos_chargeback_2001_1!$V427/100</f>
        <v>429.04</v>
      </c>
      <c r="V427" s="6">
        <v>42904</v>
      </c>
      <c r="W427" s="5">
        <f>datos_chargeback_2001_1!$X427/100</f>
        <v>0</v>
      </c>
      <c r="X427" s="6">
        <v>0</v>
      </c>
      <c r="Y427" s="5">
        <f>datos_chargeback_2001_1!$Z427/100</f>
        <v>0</v>
      </c>
      <c r="Z427" s="6">
        <v>0</v>
      </c>
      <c r="AA427" s="6" t="s">
        <v>1458</v>
      </c>
      <c r="AB427" s="6" t="s">
        <v>48</v>
      </c>
      <c r="AC427" s="8">
        <v>44952</v>
      </c>
      <c r="AD427" s="5">
        <f>datos_chargeback_2001_1!$AE427/100</f>
        <v>339.07</v>
      </c>
      <c r="AE427" s="6">
        <v>33907</v>
      </c>
      <c r="AF427" s="6" t="s">
        <v>50</v>
      </c>
    </row>
    <row r="428" spans="1:32" x14ac:dyDescent="0.3">
      <c r="A428" s="34" t="s">
        <v>1460</v>
      </c>
      <c r="B428" s="3">
        <v>44953</v>
      </c>
      <c r="C428" s="3" t="str">
        <f>TEXT(Tabla10[[#This Row],[Fecha de transacción]],"DDDD")</f>
        <v>viernes</v>
      </c>
      <c r="D428" s="3">
        <v>45030</v>
      </c>
      <c r="E428" s="4">
        <f>datos_chargeback_2001_1!$D428-datos_chargeback_2001_1!$B428</f>
        <v>77</v>
      </c>
      <c r="F428" s="5">
        <f>datos_chargeback_2001_1!$G428/100</f>
        <v>300.24</v>
      </c>
      <c r="G428" s="6">
        <v>30024</v>
      </c>
      <c r="H428" s="5">
        <f t="shared" si="6"/>
        <v>0</v>
      </c>
      <c r="I428" s="5">
        <v>1.38</v>
      </c>
      <c r="J428" s="6" t="s">
        <v>38</v>
      </c>
      <c r="K428" s="6" t="s">
        <v>25</v>
      </c>
      <c r="L428" s="6" t="s">
        <v>80</v>
      </c>
      <c r="M428" s="6" t="s">
        <v>27</v>
      </c>
      <c r="N428" s="6" t="s">
        <v>42</v>
      </c>
      <c r="O428" s="6" t="s">
        <v>36</v>
      </c>
      <c r="P428" s="6" t="s">
        <v>54</v>
      </c>
      <c r="Q428" s="6" t="s">
        <v>55</v>
      </c>
      <c r="R428" s="6">
        <v>30024</v>
      </c>
      <c r="S428" s="6" t="s">
        <v>1461</v>
      </c>
      <c r="T428" s="6" t="s">
        <v>61</v>
      </c>
      <c r="U428" s="5">
        <f>datos_chargeback_2001_1!$V428/100</f>
        <v>0</v>
      </c>
      <c r="V428" s="6">
        <v>0</v>
      </c>
      <c r="W428" s="5">
        <f>datos_chargeback_2001_1!$X428/100</f>
        <v>300.24</v>
      </c>
      <c r="X428" s="6">
        <v>30024</v>
      </c>
      <c r="Y428" s="5">
        <f>datos_chargeback_2001_1!$Z428/100</f>
        <v>0</v>
      </c>
      <c r="Z428" s="6">
        <v>0</v>
      </c>
      <c r="AA428" s="6" t="s">
        <v>1462</v>
      </c>
      <c r="AB428" s="6" t="s">
        <v>48</v>
      </c>
      <c r="AC428" s="8">
        <v>44953</v>
      </c>
      <c r="AD428" s="5">
        <f>datos_chargeback_2001_1!$AE428/100</f>
        <v>736.54</v>
      </c>
      <c r="AE428" s="6">
        <v>73654</v>
      </c>
      <c r="AF428" s="6" t="s">
        <v>64</v>
      </c>
    </row>
    <row r="429" spans="1:32" x14ac:dyDescent="0.3">
      <c r="A429" s="34" t="s">
        <v>1464</v>
      </c>
      <c r="B429" s="3">
        <v>44954</v>
      </c>
      <c r="C429" s="3" t="str">
        <f>TEXT(Tabla10[[#This Row],[Fecha de transacción]],"DDDD")</f>
        <v>sábado</v>
      </c>
      <c r="D429" s="3">
        <v>45026</v>
      </c>
      <c r="E429" s="4">
        <f>datos_chargeback_2001_1!$D429-datos_chargeback_2001_1!$B429</f>
        <v>72</v>
      </c>
      <c r="F429" s="5">
        <f>datos_chargeback_2001_1!$G429/100</f>
        <v>26.93</v>
      </c>
      <c r="G429" s="6">
        <v>2693</v>
      </c>
      <c r="H429" s="5">
        <f t="shared" si="6"/>
        <v>0</v>
      </c>
      <c r="I429" s="5">
        <v>0.89</v>
      </c>
      <c r="J429" s="6" t="s">
        <v>24</v>
      </c>
      <c r="K429" s="6" t="s">
        <v>25</v>
      </c>
      <c r="L429" s="6" t="s">
        <v>40</v>
      </c>
      <c r="M429" s="6" t="s">
        <v>27</v>
      </c>
      <c r="N429" s="6" t="s">
        <v>42</v>
      </c>
      <c r="O429" s="6" t="s">
        <v>50</v>
      </c>
      <c r="P429" s="6" t="s">
        <v>30</v>
      </c>
      <c r="Q429" s="6" t="s">
        <v>31</v>
      </c>
      <c r="R429" s="6">
        <v>2693</v>
      </c>
      <c r="S429" s="6" t="s">
        <v>1465</v>
      </c>
      <c r="T429" s="6" t="s">
        <v>46</v>
      </c>
      <c r="U429" s="5">
        <f>datos_chargeback_2001_1!$V429/100</f>
        <v>26.93</v>
      </c>
      <c r="V429" s="6">
        <v>2693</v>
      </c>
      <c r="W429" s="5">
        <f>datos_chargeback_2001_1!$X429/100</f>
        <v>0</v>
      </c>
      <c r="X429" s="6">
        <v>0</v>
      </c>
      <c r="Y429" s="5">
        <f>datos_chargeback_2001_1!$Z429/100</f>
        <v>0</v>
      </c>
      <c r="Z429" s="6">
        <v>0</v>
      </c>
      <c r="AA429" s="6" t="s">
        <v>1466</v>
      </c>
      <c r="AB429" s="6" t="s">
        <v>35</v>
      </c>
      <c r="AC429" s="7" t="s">
        <v>35</v>
      </c>
      <c r="AD429" s="5">
        <f>datos_chargeback_2001_1!$AE429/100</f>
        <v>0</v>
      </c>
      <c r="AE429" s="6">
        <v>0</v>
      </c>
      <c r="AF429" s="6" t="s">
        <v>53</v>
      </c>
    </row>
    <row r="430" spans="1:32" x14ac:dyDescent="0.3">
      <c r="A430" s="35" t="s">
        <v>1467</v>
      </c>
      <c r="B430" s="9">
        <v>44955</v>
      </c>
      <c r="C430" s="9" t="str">
        <f>TEXT(Tabla10[[#This Row],[Fecha de transacción]],"DDDD")</f>
        <v>domingo</v>
      </c>
      <c r="D430" s="9">
        <v>45034</v>
      </c>
      <c r="E430" s="10">
        <f>datos_chargeback_2001_1!$D430-datos_chargeback_2001_1!$B430</f>
        <v>79</v>
      </c>
      <c r="F430" s="11">
        <f>datos_chargeback_2001_1!$G430/100</f>
        <v>32.630000000000003</v>
      </c>
      <c r="G430" s="12">
        <v>3263</v>
      </c>
      <c r="H430" s="11">
        <f t="shared" si="6"/>
        <v>0</v>
      </c>
      <c r="I430" s="11">
        <v>0</v>
      </c>
      <c r="J430" s="12" t="s">
        <v>24</v>
      </c>
      <c r="K430" s="12" t="s">
        <v>25</v>
      </c>
      <c r="L430" s="12" t="s">
        <v>80</v>
      </c>
      <c r="M430" s="12" t="s">
        <v>41</v>
      </c>
      <c r="N430" s="12" t="s">
        <v>42</v>
      </c>
      <c r="O430" s="12" t="s">
        <v>114</v>
      </c>
      <c r="P430" s="12" t="s">
        <v>54</v>
      </c>
      <c r="Q430" s="12" t="s">
        <v>75</v>
      </c>
      <c r="R430" s="12">
        <v>3263</v>
      </c>
      <c r="S430" s="12" t="s">
        <v>1439</v>
      </c>
      <c r="T430" s="12" t="s">
        <v>61</v>
      </c>
      <c r="U430" s="11">
        <f>datos_chargeback_2001_1!$V430/100</f>
        <v>0</v>
      </c>
      <c r="V430" s="12">
        <v>0</v>
      </c>
      <c r="W430" s="11">
        <f>datos_chargeback_2001_1!$X430/100</f>
        <v>32.630000000000003</v>
      </c>
      <c r="X430" s="12">
        <v>3263</v>
      </c>
      <c r="Y430" s="11">
        <f>datos_chargeback_2001_1!$Z430/100</f>
        <v>0</v>
      </c>
      <c r="Z430" s="12">
        <v>0</v>
      </c>
      <c r="AA430" s="12" t="s">
        <v>1468</v>
      </c>
      <c r="AB430" s="12" t="s">
        <v>48</v>
      </c>
      <c r="AC430" s="19">
        <v>44955</v>
      </c>
      <c r="AD430" s="11">
        <f>datos_chargeback_2001_1!$AE430/100</f>
        <v>15.81</v>
      </c>
      <c r="AE430" s="12">
        <v>1581</v>
      </c>
      <c r="AF430" s="12" t="s">
        <v>50</v>
      </c>
    </row>
    <row r="431" spans="1:32" x14ac:dyDescent="0.3">
      <c r="A431" s="34" t="s">
        <v>1470</v>
      </c>
      <c r="B431" s="3">
        <v>44956</v>
      </c>
      <c r="C431" s="3" t="str">
        <f>TEXT(Tabla10[[#This Row],[Fecha de transacción]],"DDDD")</f>
        <v>lunes</v>
      </c>
      <c r="D431" s="3">
        <v>45022</v>
      </c>
      <c r="E431" s="4">
        <f>datos_chargeback_2001_1!$D431-datos_chargeback_2001_1!$B431</f>
        <v>66</v>
      </c>
      <c r="F431" s="5">
        <f>datos_chargeback_2001_1!$G431/100</f>
        <v>89.51</v>
      </c>
      <c r="G431" s="6">
        <v>8951</v>
      </c>
      <c r="H431" s="5">
        <f t="shared" si="6"/>
        <v>0</v>
      </c>
      <c r="I431" s="5">
        <v>0</v>
      </c>
      <c r="J431" s="6" t="s">
        <v>24</v>
      </c>
      <c r="K431" s="6" t="s">
        <v>25</v>
      </c>
      <c r="L431" s="6" t="s">
        <v>109</v>
      </c>
      <c r="M431" s="6" t="s">
        <v>41</v>
      </c>
      <c r="N431" s="6" t="s">
        <v>42</v>
      </c>
      <c r="O431" s="6" t="s">
        <v>53</v>
      </c>
      <c r="P431" s="6" t="s">
        <v>54</v>
      </c>
      <c r="Q431" s="6" t="s">
        <v>66</v>
      </c>
      <c r="R431" s="6">
        <v>89510</v>
      </c>
      <c r="S431" s="6" t="s">
        <v>1471</v>
      </c>
      <c r="T431" s="6" t="s">
        <v>46</v>
      </c>
      <c r="U431" s="5">
        <f>datos_chargeback_2001_1!$V431/100</f>
        <v>895.1</v>
      </c>
      <c r="V431" s="6">
        <v>89510</v>
      </c>
      <c r="W431" s="5">
        <f>datos_chargeback_2001_1!$X431/100</f>
        <v>0</v>
      </c>
      <c r="X431" s="6">
        <v>0</v>
      </c>
      <c r="Y431" s="5">
        <f>datos_chargeback_2001_1!$Z431/100</f>
        <v>0</v>
      </c>
      <c r="Z431" s="6">
        <v>0</v>
      </c>
      <c r="AA431" s="6" t="s">
        <v>1472</v>
      </c>
      <c r="AB431" s="6" t="s">
        <v>35</v>
      </c>
      <c r="AC431" s="7" t="s">
        <v>35</v>
      </c>
      <c r="AD431" s="5">
        <f>datos_chargeback_2001_1!$AE431/100</f>
        <v>0</v>
      </c>
      <c r="AE431" s="6">
        <v>0</v>
      </c>
      <c r="AF431" s="6" t="s">
        <v>43</v>
      </c>
    </row>
    <row r="432" spans="1:32" x14ac:dyDescent="0.3">
      <c r="A432" s="35" t="s">
        <v>1473</v>
      </c>
      <c r="B432" s="9">
        <v>44957</v>
      </c>
      <c r="C432" s="9" t="str">
        <f>TEXT(Tabla10[[#This Row],[Fecha de transacción]],"DDDD")</f>
        <v>martes</v>
      </c>
      <c r="D432" s="9">
        <v>45025</v>
      </c>
      <c r="E432" s="10">
        <f>datos_chargeback_2001_1!$D432-datos_chargeback_2001_1!$B432</f>
        <v>68</v>
      </c>
      <c r="F432" s="11">
        <f>datos_chargeback_2001_1!$G432/100</f>
        <v>26.24</v>
      </c>
      <c r="G432" s="12">
        <v>2624</v>
      </c>
      <c r="H432" s="11">
        <f t="shared" si="6"/>
        <v>0</v>
      </c>
      <c r="I432" s="11">
        <v>0</v>
      </c>
      <c r="J432" s="12" t="s">
        <v>24</v>
      </c>
      <c r="K432" s="12" t="s">
        <v>25</v>
      </c>
      <c r="L432" s="12" t="s">
        <v>80</v>
      </c>
      <c r="M432" s="12" t="s">
        <v>59</v>
      </c>
      <c r="N432" s="12" t="s">
        <v>42</v>
      </c>
      <c r="O432" s="12" t="s">
        <v>114</v>
      </c>
      <c r="P432" s="12" t="s">
        <v>30</v>
      </c>
      <c r="Q432" s="12" t="s">
        <v>66</v>
      </c>
      <c r="R432" s="12">
        <v>26240</v>
      </c>
      <c r="S432" s="12" t="s">
        <v>949</v>
      </c>
      <c r="T432" s="12" t="s">
        <v>46</v>
      </c>
      <c r="U432" s="11">
        <f>datos_chargeback_2001_1!$V432/100</f>
        <v>262.39999999999998</v>
      </c>
      <c r="V432" s="12">
        <v>26240</v>
      </c>
      <c r="W432" s="11">
        <f>datos_chargeback_2001_1!$X432/100</f>
        <v>0</v>
      </c>
      <c r="X432" s="12">
        <v>0</v>
      </c>
      <c r="Y432" s="11">
        <f>datos_chargeback_2001_1!$Z432/100</f>
        <v>0</v>
      </c>
      <c r="Z432" s="12">
        <v>0</v>
      </c>
      <c r="AA432" s="12" t="s">
        <v>1474</v>
      </c>
      <c r="AB432" s="12" t="s">
        <v>48</v>
      </c>
      <c r="AC432" s="19">
        <v>44957</v>
      </c>
      <c r="AD432" s="11">
        <f>datos_chargeback_2001_1!$AE432/100</f>
        <v>386.25</v>
      </c>
      <c r="AE432" s="12">
        <v>38625</v>
      </c>
      <c r="AF432" s="12" t="s">
        <v>53</v>
      </c>
    </row>
    <row r="433" spans="1:32" x14ac:dyDescent="0.3">
      <c r="A433" s="34" t="s">
        <v>1475</v>
      </c>
      <c r="B433" s="3">
        <v>44958</v>
      </c>
      <c r="C433" s="3" t="str">
        <f>TEXT(Tabla10[[#This Row],[Fecha de transacción]],"DDDD")</f>
        <v>miércoles</v>
      </c>
      <c r="D433" s="3">
        <v>45030</v>
      </c>
      <c r="E433" s="4">
        <f>datos_chargeback_2001_1!$D433-datos_chargeback_2001_1!$B433</f>
        <v>72</v>
      </c>
      <c r="F433" s="5">
        <f>datos_chargeback_2001_1!$G433/100</f>
        <v>748.51</v>
      </c>
      <c r="G433" s="6">
        <v>74851</v>
      </c>
      <c r="H433" s="5">
        <f t="shared" si="6"/>
        <v>0</v>
      </c>
      <c r="I433" s="5">
        <v>0.99</v>
      </c>
      <c r="J433" s="6" t="s">
        <v>38</v>
      </c>
      <c r="K433" s="6" t="s">
        <v>25</v>
      </c>
      <c r="L433" s="6" t="s">
        <v>26</v>
      </c>
      <c r="M433" s="6" t="s">
        <v>59</v>
      </c>
      <c r="N433" s="6" t="s">
        <v>28</v>
      </c>
      <c r="O433" s="6" t="s">
        <v>114</v>
      </c>
      <c r="P433" s="6" t="s">
        <v>30</v>
      </c>
      <c r="Q433" s="6" t="s">
        <v>75</v>
      </c>
      <c r="R433" s="6">
        <v>74851</v>
      </c>
      <c r="S433" s="6" t="s">
        <v>1451</v>
      </c>
      <c r="T433" s="6" t="s">
        <v>33</v>
      </c>
      <c r="U433" s="5">
        <f>datos_chargeback_2001_1!$V433/100</f>
        <v>0</v>
      </c>
      <c r="V433" s="6">
        <v>0</v>
      </c>
      <c r="W433" s="5">
        <f>datos_chargeback_2001_1!$X433/100</f>
        <v>0</v>
      </c>
      <c r="X433" s="6">
        <v>0</v>
      </c>
      <c r="Y433" s="5">
        <f>datos_chargeback_2001_1!$Z433/100</f>
        <v>748.51</v>
      </c>
      <c r="Z433" s="6">
        <v>74851</v>
      </c>
      <c r="AA433" s="6" t="s">
        <v>1476</v>
      </c>
      <c r="AB433" s="6" t="s">
        <v>35</v>
      </c>
      <c r="AC433" s="7" t="s">
        <v>35</v>
      </c>
      <c r="AD433" s="5">
        <f>datos_chargeback_2001_1!$AE433/100</f>
        <v>0</v>
      </c>
      <c r="AE433" s="6">
        <v>0</v>
      </c>
      <c r="AF433" s="6" t="s">
        <v>43</v>
      </c>
    </row>
    <row r="434" spans="1:32" x14ac:dyDescent="0.3">
      <c r="A434" s="34" t="s">
        <v>1477</v>
      </c>
      <c r="B434" s="3">
        <v>44959</v>
      </c>
      <c r="C434" s="3" t="str">
        <f>TEXT(Tabla10[[#This Row],[Fecha de transacción]],"DDDD")</f>
        <v>jueves</v>
      </c>
      <c r="D434" s="3">
        <v>45043</v>
      </c>
      <c r="E434" s="4">
        <f>datos_chargeback_2001_1!$D434-datos_chargeback_2001_1!$B434</f>
        <v>84</v>
      </c>
      <c r="F434" s="5">
        <f>datos_chargeback_2001_1!$G434/100</f>
        <v>799.88</v>
      </c>
      <c r="G434" s="6">
        <v>79988</v>
      </c>
      <c r="H434" s="5">
        <f t="shared" si="6"/>
        <v>0</v>
      </c>
      <c r="I434" s="5">
        <v>0</v>
      </c>
      <c r="J434" s="6" t="s">
        <v>38</v>
      </c>
      <c r="K434" s="6" t="s">
        <v>25</v>
      </c>
      <c r="L434" s="6" t="s">
        <v>119</v>
      </c>
      <c r="M434" s="6" t="s">
        <v>93</v>
      </c>
      <c r="N434" s="6" t="s">
        <v>28</v>
      </c>
      <c r="O434" s="6" t="s">
        <v>70</v>
      </c>
      <c r="P434" s="6" t="s">
        <v>30</v>
      </c>
      <c r="Q434" s="6" t="s">
        <v>44</v>
      </c>
      <c r="R434" s="6">
        <v>79988</v>
      </c>
      <c r="S434" s="6" t="s">
        <v>1478</v>
      </c>
      <c r="T434" s="6" t="s">
        <v>33</v>
      </c>
      <c r="U434" s="5">
        <f>datos_chargeback_2001_1!$V434/100</f>
        <v>0</v>
      </c>
      <c r="V434" s="6">
        <v>0</v>
      </c>
      <c r="W434" s="5">
        <f>datos_chargeback_2001_1!$X434/100</f>
        <v>0</v>
      </c>
      <c r="X434" s="6">
        <v>0</v>
      </c>
      <c r="Y434" s="5">
        <f>datos_chargeback_2001_1!$Z434/100</f>
        <v>799.88</v>
      </c>
      <c r="Z434" s="6">
        <v>79988</v>
      </c>
      <c r="AA434" s="6" t="s">
        <v>1479</v>
      </c>
      <c r="AB434" s="6" t="s">
        <v>48</v>
      </c>
      <c r="AC434" s="8">
        <v>44959</v>
      </c>
      <c r="AD434" s="5">
        <f>datos_chargeback_2001_1!$AE434/100</f>
        <v>952.81</v>
      </c>
      <c r="AE434" s="6">
        <v>95281</v>
      </c>
      <c r="AF434" s="6" t="s">
        <v>43</v>
      </c>
    </row>
    <row r="435" spans="1:32" x14ac:dyDescent="0.3">
      <c r="A435" s="36" t="s">
        <v>1480</v>
      </c>
      <c r="B435" s="14">
        <v>44960</v>
      </c>
      <c r="C435" s="14" t="str">
        <f>TEXT(Tabla10[[#This Row],[Fecha de transacción]],"DDDD")</f>
        <v>viernes</v>
      </c>
      <c r="D435" s="14">
        <v>45044</v>
      </c>
      <c r="E435" s="15">
        <f>datos_chargeback_2001_1!$D435-datos_chargeback_2001_1!$B435</f>
        <v>84</v>
      </c>
      <c r="F435" s="16">
        <f>datos_chargeback_2001_1!$G435/100</f>
        <v>770.88</v>
      </c>
      <c r="G435" s="17">
        <v>77088</v>
      </c>
      <c r="H435" s="16">
        <f t="shared" si="6"/>
        <v>0</v>
      </c>
      <c r="I435" s="16">
        <v>1.37</v>
      </c>
      <c r="J435" s="17" t="s">
        <v>24</v>
      </c>
      <c r="K435" s="17" t="s">
        <v>25</v>
      </c>
      <c r="L435" s="17" t="s">
        <v>74</v>
      </c>
      <c r="M435" s="17" t="s">
        <v>85</v>
      </c>
      <c r="N435" s="17" t="s">
        <v>42</v>
      </c>
      <c r="O435" s="17" t="s">
        <v>29</v>
      </c>
      <c r="P435" s="17" t="s">
        <v>30</v>
      </c>
      <c r="Q435" s="17" t="s">
        <v>44</v>
      </c>
      <c r="R435" s="17">
        <v>77088</v>
      </c>
      <c r="S435" s="17" t="s">
        <v>1481</v>
      </c>
      <c r="T435" s="17" t="s">
        <v>116</v>
      </c>
      <c r="U435" s="16">
        <f>datos_chargeback_2001_1!$V435/100</f>
        <v>770.88</v>
      </c>
      <c r="V435" s="17">
        <v>77088</v>
      </c>
      <c r="W435" s="16">
        <f>datos_chargeback_2001_1!$X435/100</f>
        <v>0</v>
      </c>
      <c r="X435" s="17">
        <v>0</v>
      </c>
      <c r="Y435" s="16">
        <f>datos_chargeback_2001_1!$Z435/100</f>
        <v>0</v>
      </c>
      <c r="Z435" s="17">
        <v>0</v>
      </c>
      <c r="AA435" s="17" t="s">
        <v>1482</v>
      </c>
      <c r="AB435" s="17" t="s">
        <v>48</v>
      </c>
      <c r="AC435" s="18">
        <v>44960</v>
      </c>
      <c r="AD435" s="16">
        <f>datos_chargeback_2001_1!$AE435/100</f>
        <v>118.33</v>
      </c>
      <c r="AE435" s="17">
        <v>11833</v>
      </c>
      <c r="AF435" s="17" t="s">
        <v>50</v>
      </c>
    </row>
    <row r="436" spans="1:32" x14ac:dyDescent="0.3">
      <c r="A436" s="35" t="s">
        <v>1483</v>
      </c>
      <c r="B436" s="9">
        <v>44961</v>
      </c>
      <c r="C436" s="9" t="str">
        <f>TEXT(Tabla10[[#This Row],[Fecha de transacción]],"DDDD")</f>
        <v>sábado</v>
      </c>
      <c r="D436" s="9">
        <v>45045</v>
      </c>
      <c r="E436" s="10">
        <f>datos_chargeback_2001_1!$D436-datos_chargeback_2001_1!$B436</f>
        <v>84</v>
      </c>
      <c r="F436" s="11">
        <f>datos_chargeback_2001_1!$G436/100</f>
        <v>127.48</v>
      </c>
      <c r="G436" s="12">
        <v>12748</v>
      </c>
      <c r="H436" s="11">
        <f t="shared" si="6"/>
        <v>0</v>
      </c>
      <c r="I436" s="11">
        <v>0</v>
      </c>
      <c r="J436" s="12" t="s">
        <v>38</v>
      </c>
      <c r="K436" s="12" t="s">
        <v>25</v>
      </c>
      <c r="L436" s="12" t="s">
        <v>80</v>
      </c>
      <c r="M436" s="12" t="s">
        <v>52</v>
      </c>
      <c r="N436" s="12" t="s">
        <v>42</v>
      </c>
      <c r="O436" s="12" t="s">
        <v>36</v>
      </c>
      <c r="P436" s="12" t="s">
        <v>54</v>
      </c>
      <c r="Q436" s="12" t="s">
        <v>66</v>
      </c>
      <c r="R436" s="12">
        <v>12748</v>
      </c>
      <c r="S436" s="12" t="s">
        <v>1484</v>
      </c>
      <c r="T436" s="12" t="s">
        <v>61</v>
      </c>
      <c r="U436" s="11">
        <f>datos_chargeback_2001_1!$V436/100</f>
        <v>0</v>
      </c>
      <c r="V436" s="12">
        <v>0</v>
      </c>
      <c r="W436" s="11">
        <f>datos_chargeback_2001_1!$X436/100</f>
        <v>127.48</v>
      </c>
      <c r="X436" s="12">
        <v>12748</v>
      </c>
      <c r="Y436" s="11">
        <f>datos_chargeback_2001_1!$Z436/100</f>
        <v>0</v>
      </c>
      <c r="Z436" s="12">
        <v>0</v>
      </c>
      <c r="AA436" s="12" t="s">
        <v>1485</v>
      </c>
      <c r="AB436" s="12" t="s">
        <v>35</v>
      </c>
      <c r="AC436" s="13" t="s">
        <v>35</v>
      </c>
      <c r="AD436" s="11">
        <f>datos_chargeback_2001_1!$AE436/100</f>
        <v>0</v>
      </c>
      <c r="AE436" s="12">
        <v>0</v>
      </c>
      <c r="AF436" s="12" t="s">
        <v>53</v>
      </c>
    </row>
    <row r="437" spans="1:32" x14ac:dyDescent="0.3">
      <c r="A437" s="36" t="s">
        <v>1486</v>
      </c>
      <c r="B437" s="14">
        <v>44962</v>
      </c>
      <c r="C437" s="14" t="str">
        <f>TEXT(Tabla10[[#This Row],[Fecha de transacción]],"DDDD")</f>
        <v>domingo</v>
      </c>
      <c r="D437" s="14">
        <v>45033</v>
      </c>
      <c r="E437" s="15">
        <f>datos_chargeback_2001_1!$D437-datos_chargeback_2001_1!$B437</f>
        <v>71</v>
      </c>
      <c r="F437" s="16">
        <f>datos_chargeback_2001_1!$G437/100</f>
        <v>612.46</v>
      </c>
      <c r="G437" s="17">
        <v>61246</v>
      </c>
      <c r="H437" s="16">
        <f t="shared" si="6"/>
        <v>0</v>
      </c>
      <c r="I437" s="16">
        <v>1.07</v>
      </c>
      <c r="J437" s="17" t="s">
        <v>38</v>
      </c>
      <c r="K437" s="17" t="s">
        <v>25</v>
      </c>
      <c r="L437" s="17" t="s">
        <v>74</v>
      </c>
      <c r="M437" s="17" t="s">
        <v>52</v>
      </c>
      <c r="N437" s="17" t="s">
        <v>42</v>
      </c>
      <c r="O437" s="17" t="s">
        <v>114</v>
      </c>
      <c r="P437" s="17" t="s">
        <v>54</v>
      </c>
      <c r="Q437" s="17" t="s">
        <v>66</v>
      </c>
      <c r="R437" s="17">
        <v>61246</v>
      </c>
      <c r="S437" s="17" t="s">
        <v>1184</v>
      </c>
      <c r="T437" s="17" t="s">
        <v>116</v>
      </c>
      <c r="U437" s="16">
        <f>datos_chargeback_2001_1!$V437/100</f>
        <v>612.46</v>
      </c>
      <c r="V437" s="17">
        <v>61246</v>
      </c>
      <c r="W437" s="16">
        <f>datos_chargeback_2001_1!$X437/100</f>
        <v>0</v>
      </c>
      <c r="X437" s="17">
        <v>0</v>
      </c>
      <c r="Y437" s="16">
        <f>datos_chargeback_2001_1!$Z437/100</f>
        <v>0</v>
      </c>
      <c r="Z437" s="17">
        <v>0</v>
      </c>
      <c r="AA437" s="17" t="s">
        <v>1487</v>
      </c>
      <c r="AB437" s="17" t="s">
        <v>48</v>
      </c>
      <c r="AC437" s="18">
        <v>44962</v>
      </c>
      <c r="AD437" s="16">
        <f>datos_chargeback_2001_1!$AE437/100</f>
        <v>23.35</v>
      </c>
      <c r="AE437" s="17">
        <v>2335</v>
      </c>
      <c r="AF437" s="17" t="s">
        <v>29</v>
      </c>
    </row>
    <row r="438" spans="1:32" x14ac:dyDescent="0.3">
      <c r="A438" s="34" t="s">
        <v>1488</v>
      </c>
      <c r="B438" s="3">
        <v>44963</v>
      </c>
      <c r="C438" s="3" t="str">
        <f>TEXT(Tabla10[[#This Row],[Fecha de transacción]],"DDDD")</f>
        <v>lunes</v>
      </c>
      <c r="D438" s="3">
        <v>45030</v>
      </c>
      <c r="E438" s="4">
        <f>datos_chargeback_2001_1!$D438-datos_chargeback_2001_1!$B438</f>
        <v>67</v>
      </c>
      <c r="F438" s="5">
        <f>datos_chargeback_2001_1!$G438/100</f>
        <v>625.77</v>
      </c>
      <c r="G438" s="6">
        <v>62577</v>
      </c>
      <c r="H438" s="5">
        <f t="shared" si="6"/>
        <v>0</v>
      </c>
      <c r="I438" s="5">
        <v>0</v>
      </c>
      <c r="J438" s="6" t="s">
        <v>24</v>
      </c>
      <c r="K438" s="6" t="s">
        <v>25</v>
      </c>
      <c r="L438" s="6" t="s">
        <v>119</v>
      </c>
      <c r="M438" s="6" t="s">
        <v>41</v>
      </c>
      <c r="N438" s="6" t="s">
        <v>42</v>
      </c>
      <c r="O438" s="6" t="s">
        <v>53</v>
      </c>
      <c r="P438" s="6" t="s">
        <v>54</v>
      </c>
      <c r="Q438" s="6" t="s">
        <v>44</v>
      </c>
      <c r="R438" s="6">
        <v>62577</v>
      </c>
      <c r="S438" s="6" t="s">
        <v>1489</v>
      </c>
      <c r="T438" s="6" t="s">
        <v>46</v>
      </c>
      <c r="U438" s="5">
        <f>datos_chargeback_2001_1!$V438/100</f>
        <v>625.77</v>
      </c>
      <c r="V438" s="6">
        <v>62577</v>
      </c>
      <c r="W438" s="5">
        <f>datos_chargeback_2001_1!$X438/100</f>
        <v>0</v>
      </c>
      <c r="X438" s="6">
        <v>0</v>
      </c>
      <c r="Y438" s="5">
        <f>datos_chargeback_2001_1!$Z438/100</f>
        <v>0</v>
      </c>
      <c r="Z438" s="6">
        <v>0</v>
      </c>
      <c r="AA438" s="6" t="s">
        <v>1490</v>
      </c>
      <c r="AB438" s="6" t="s">
        <v>48</v>
      </c>
      <c r="AC438" s="8">
        <v>44963</v>
      </c>
      <c r="AD438" s="5">
        <f>datos_chargeback_2001_1!$AE438/100</f>
        <v>552.99</v>
      </c>
      <c r="AE438" s="6">
        <v>55299</v>
      </c>
      <c r="AF438" s="6" t="s">
        <v>50</v>
      </c>
    </row>
    <row r="439" spans="1:32" x14ac:dyDescent="0.3">
      <c r="A439" s="36" t="s">
        <v>1491</v>
      </c>
      <c r="B439" s="14">
        <v>44964</v>
      </c>
      <c r="C439" s="14" t="str">
        <f>TEXT(Tabla10[[#This Row],[Fecha de transacción]],"DDDD")</f>
        <v>martes</v>
      </c>
      <c r="D439" s="14">
        <v>45048</v>
      </c>
      <c r="E439" s="15">
        <f>datos_chargeback_2001_1!$D439-datos_chargeback_2001_1!$B439</f>
        <v>84</v>
      </c>
      <c r="F439" s="16">
        <f>datos_chargeback_2001_1!$G439/100</f>
        <v>90.42</v>
      </c>
      <c r="G439" s="17">
        <v>9042</v>
      </c>
      <c r="H439" s="16">
        <f t="shared" si="6"/>
        <v>0</v>
      </c>
      <c r="I439" s="16">
        <v>0</v>
      </c>
      <c r="J439" s="17" t="s">
        <v>38</v>
      </c>
      <c r="K439" s="17" t="s">
        <v>25</v>
      </c>
      <c r="L439" s="17" t="s">
        <v>80</v>
      </c>
      <c r="M439" s="17" t="s">
        <v>41</v>
      </c>
      <c r="N439" s="17" t="s">
        <v>42</v>
      </c>
      <c r="O439" s="17" t="s">
        <v>53</v>
      </c>
      <c r="P439" s="17" t="s">
        <v>30</v>
      </c>
      <c r="Q439" s="17" t="s">
        <v>44</v>
      </c>
      <c r="R439" s="17">
        <v>90420</v>
      </c>
      <c r="S439" s="17" t="s">
        <v>1484</v>
      </c>
      <c r="T439" s="17" t="s">
        <v>61</v>
      </c>
      <c r="U439" s="16">
        <f>datos_chargeback_2001_1!$V439/100</f>
        <v>0</v>
      </c>
      <c r="V439" s="17">
        <v>0</v>
      </c>
      <c r="W439" s="16">
        <f>datos_chargeback_2001_1!$X439/100</f>
        <v>904.2</v>
      </c>
      <c r="X439" s="17">
        <v>90420</v>
      </c>
      <c r="Y439" s="16">
        <f>datos_chargeback_2001_1!$Z439/100</f>
        <v>0</v>
      </c>
      <c r="Z439" s="17">
        <v>0</v>
      </c>
      <c r="AA439" s="17" t="s">
        <v>1492</v>
      </c>
      <c r="AB439" s="17" t="s">
        <v>48</v>
      </c>
      <c r="AC439" s="18">
        <v>44964</v>
      </c>
      <c r="AD439" s="16">
        <f>datos_chargeback_2001_1!$AE439/100</f>
        <v>877.17</v>
      </c>
      <c r="AE439" s="17">
        <v>87717</v>
      </c>
      <c r="AF439" s="17" t="s">
        <v>53</v>
      </c>
    </row>
    <row r="440" spans="1:32" x14ac:dyDescent="0.3">
      <c r="A440" s="34" t="s">
        <v>1493</v>
      </c>
      <c r="B440" s="3">
        <v>44965</v>
      </c>
      <c r="C440" s="3" t="str">
        <f>TEXT(Tabla10[[#This Row],[Fecha de transacción]],"DDDD")</f>
        <v>miércoles</v>
      </c>
      <c r="D440" s="3">
        <v>45030</v>
      </c>
      <c r="E440" s="4">
        <f>datos_chargeback_2001_1!$D440-datos_chargeback_2001_1!$B440</f>
        <v>65</v>
      </c>
      <c r="F440" s="5">
        <f>datos_chargeback_2001_1!$G440/100</f>
        <v>490.58</v>
      </c>
      <c r="G440" s="6">
        <v>49058</v>
      </c>
      <c r="H440" s="5">
        <f t="shared" si="6"/>
        <v>0</v>
      </c>
      <c r="I440" s="5">
        <v>0</v>
      </c>
      <c r="J440" s="6" t="s">
        <v>38</v>
      </c>
      <c r="K440" s="6" t="s">
        <v>25</v>
      </c>
      <c r="L440" s="6" t="s">
        <v>109</v>
      </c>
      <c r="M440" s="6" t="s">
        <v>52</v>
      </c>
      <c r="N440" s="6" t="s">
        <v>42</v>
      </c>
      <c r="O440" s="6" t="s">
        <v>70</v>
      </c>
      <c r="P440" s="6" t="s">
        <v>54</v>
      </c>
      <c r="Q440" s="6" t="s">
        <v>44</v>
      </c>
      <c r="R440" s="6">
        <v>49058</v>
      </c>
      <c r="S440" s="6" t="s">
        <v>1494</v>
      </c>
      <c r="T440" s="6" t="s">
        <v>46</v>
      </c>
      <c r="U440" s="5">
        <f>datos_chargeback_2001_1!$V440/100</f>
        <v>490.58</v>
      </c>
      <c r="V440" s="6">
        <v>49058</v>
      </c>
      <c r="W440" s="5">
        <f>datos_chargeback_2001_1!$X440/100</f>
        <v>0</v>
      </c>
      <c r="X440" s="6">
        <v>0</v>
      </c>
      <c r="Y440" s="5">
        <f>datos_chargeback_2001_1!$Z440/100</f>
        <v>0</v>
      </c>
      <c r="Z440" s="6">
        <v>0</v>
      </c>
      <c r="AA440" s="6" t="s">
        <v>1495</v>
      </c>
      <c r="AB440" s="6" t="s">
        <v>48</v>
      </c>
      <c r="AC440" s="8">
        <v>44965</v>
      </c>
      <c r="AD440" s="5">
        <f>datos_chargeback_2001_1!$AE440/100</f>
        <v>56.73</v>
      </c>
      <c r="AE440" s="6">
        <v>5673</v>
      </c>
      <c r="AF440" s="6" t="s">
        <v>50</v>
      </c>
    </row>
    <row r="441" spans="1:32" x14ac:dyDescent="0.3">
      <c r="A441" s="36" t="s">
        <v>1496</v>
      </c>
      <c r="B441" s="14">
        <v>44966</v>
      </c>
      <c r="C441" s="14" t="str">
        <f>TEXT(Tabla10[[#This Row],[Fecha de transacción]],"DDDD")</f>
        <v>jueves</v>
      </c>
      <c r="D441" s="14">
        <v>45043</v>
      </c>
      <c r="E441" s="15">
        <f>datos_chargeback_2001_1!$D441-datos_chargeback_2001_1!$B441</f>
        <v>77</v>
      </c>
      <c r="F441" s="16">
        <f>datos_chargeback_2001_1!$G441/100</f>
        <v>95.78</v>
      </c>
      <c r="G441" s="17">
        <v>9578</v>
      </c>
      <c r="H441" s="16">
        <f t="shared" si="6"/>
        <v>0</v>
      </c>
      <c r="I441" s="16">
        <v>0</v>
      </c>
      <c r="J441" s="17" t="s">
        <v>24</v>
      </c>
      <c r="K441" s="17" t="s">
        <v>25</v>
      </c>
      <c r="L441" s="17" t="s">
        <v>80</v>
      </c>
      <c r="M441" s="17" t="s">
        <v>27</v>
      </c>
      <c r="N441" s="17" t="s">
        <v>42</v>
      </c>
      <c r="O441" s="17" t="s">
        <v>53</v>
      </c>
      <c r="P441" s="17" t="s">
        <v>54</v>
      </c>
      <c r="Q441" s="17" t="s">
        <v>75</v>
      </c>
      <c r="R441" s="17">
        <v>9578</v>
      </c>
      <c r="S441" s="17" t="s">
        <v>56</v>
      </c>
      <c r="T441" s="17" t="s">
        <v>46</v>
      </c>
      <c r="U441" s="16">
        <f>datos_chargeback_2001_1!$V441/100</f>
        <v>95.78</v>
      </c>
      <c r="V441" s="17">
        <v>9578</v>
      </c>
      <c r="W441" s="16">
        <f>datos_chargeback_2001_1!$X441/100</f>
        <v>0</v>
      </c>
      <c r="X441" s="17">
        <v>0</v>
      </c>
      <c r="Y441" s="16">
        <f>datos_chargeback_2001_1!$Z441/100</f>
        <v>0</v>
      </c>
      <c r="Z441" s="17">
        <v>0</v>
      </c>
      <c r="AA441" s="17" t="s">
        <v>1497</v>
      </c>
      <c r="AB441" s="17" t="s">
        <v>48</v>
      </c>
      <c r="AC441" s="18">
        <v>44966</v>
      </c>
      <c r="AD441" s="16">
        <f>datos_chargeback_2001_1!$AE441/100</f>
        <v>315.14999999999998</v>
      </c>
      <c r="AE441" s="17">
        <v>31515</v>
      </c>
      <c r="AF441" s="17" t="s">
        <v>43</v>
      </c>
    </row>
    <row r="442" spans="1:32" x14ac:dyDescent="0.3">
      <c r="A442" s="35" t="s">
        <v>1498</v>
      </c>
      <c r="B442" s="9">
        <v>44967</v>
      </c>
      <c r="C442" s="9" t="str">
        <f>TEXT(Tabla10[[#This Row],[Fecha de transacción]],"DDDD")</f>
        <v>viernes</v>
      </c>
      <c r="D442" s="9">
        <v>45052</v>
      </c>
      <c r="E442" s="10">
        <f>datos_chargeback_2001_1!$D442-datos_chargeback_2001_1!$B442</f>
        <v>85</v>
      </c>
      <c r="F442" s="11">
        <f>datos_chargeback_2001_1!$G442/100</f>
        <v>784.23</v>
      </c>
      <c r="G442" s="12">
        <v>78423</v>
      </c>
      <c r="H442" s="11">
        <f t="shared" si="6"/>
        <v>0</v>
      </c>
      <c r="I442" s="11">
        <v>1.17</v>
      </c>
      <c r="J442" s="12" t="s">
        <v>24</v>
      </c>
      <c r="K442" s="12" t="s">
        <v>25</v>
      </c>
      <c r="L442" s="12" t="s">
        <v>80</v>
      </c>
      <c r="M442" s="12" t="s">
        <v>59</v>
      </c>
      <c r="N442" s="12" t="s">
        <v>42</v>
      </c>
      <c r="O442" s="12" t="s">
        <v>64</v>
      </c>
      <c r="P442" s="12" t="s">
        <v>30</v>
      </c>
      <c r="Q442" s="12" t="s">
        <v>66</v>
      </c>
      <c r="R442" s="12">
        <v>78423</v>
      </c>
      <c r="S442" s="12" t="s">
        <v>1499</v>
      </c>
      <c r="T442" s="12" t="s">
        <v>116</v>
      </c>
      <c r="U442" s="11">
        <f>datos_chargeback_2001_1!$V442/100</f>
        <v>784.23</v>
      </c>
      <c r="V442" s="12">
        <v>78423</v>
      </c>
      <c r="W442" s="11">
        <f>datos_chargeback_2001_1!$X442/100</f>
        <v>0</v>
      </c>
      <c r="X442" s="12">
        <v>0</v>
      </c>
      <c r="Y442" s="11">
        <f>datos_chargeback_2001_1!$Z442/100</f>
        <v>0</v>
      </c>
      <c r="Z442" s="12">
        <v>0</v>
      </c>
      <c r="AA442" s="12" t="s">
        <v>1500</v>
      </c>
      <c r="AB442" s="12" t="s">
        <v>48</v>
      </c>
      <c r="AC442" s="19">
        <v>44967</v>
      </c>
      <c r="AD442" s="11">
        <f>datos_chargeback_2001_1!$AE442/100</f>
        <v>712.43</v>
      </c>
      <c r="AE442" s="12">
        <v>71243</v>
      </c>
      <c r="AF442" s="12" t="s">
        <v>29</v>
      </c>
    </row>
    <row r="443" spans="1:32" x14ac:dyDescent="0.3">
      <c r="A443" s="34" t="s">
        <v>1501</v>
      </c>
      <c r="B443" s="3">
        <v>44968</v>
      </c>
      <c r="C443" s="3" t="str">
        <f>TEXT(Tabla10[[#This Row],[Fecha de transacción]],"DDDD")</f>
        <v>sábado</v>
      </c>
      <c r="D443" s="3">
        <v>45042</v>
      </c>
      <c r="E443" s="4">
        <f>datos_chargeback_2001_1!$D443-datos_chargeback_2001_1!$B443</f>
        <v>74</v>
      </c>
      <c r="F443" s="5">
        <f>datos_chargeback_2001_1!$G443/100</f>
        <v>854.71</v>
      </c>
      <c r="G443" s="6">
        <v>85471</v>
      </c>
      <c r="H443" s="5">
        <f t="shared" si="6"/>
        <v>0</v>
      </c>
      <c r="I443" s="5">
        <v>1.08</v>
      </c>
      <c r="J443" s="6" t="s">
        <v>24</v>
      </c>
      <c r="K443" s="6" t="s">
        <v>25</v>
      </c>
      <c r="L443" s="6" t="s">
        <v>109</v>
      </c>
      <c r="M443" s="6" t="s">
        <v>27</v>
      </c>
      <c r="N443" s="6" t="s">
        <v>42</v>
      </c>
      <c r="O443" s="6" t="s">
        <v>64</v>
      </c>
      <c r="P443" s="6" t="s">
        <v>54</v>
      </c>
      <c r="Q443" s="6" t="s">
        <v>44</v>
      </c>
      <c r="R443" s="6">
        <v>85471</v>
      </c>
      <c r="S443" s="6" t="s">
        <v>1502</v>
      </c>
      <c r="T443" s="6" t="s">
        <v>46</v>
      </c>
      <c r="U443" s="5">
        <f>datos_chargeback_2001_1!$V443/100</f>
        <v>854.71</v>
      </c>
      <c r="V443" s="6">
        <v>85471</v>
      </c>
      <c r="W443" s="5">
        <f>datos_chargeback_2001_1!$X443/100</f>
        <v>0</v>
      </c>
      <c r="X443" s="6">
        <v>0</v>
      </c>
      <c r="Y443" s="5">
        <f>datos_chargeback_2001_1!$Z443/100</f>
        <v>0</v>
      </c>
      <c r="Z443" s="6">
        <v>0</v>
      </c>
      <c r="AA443" s="6" t="s">
        <v>1503</v>
      </c>
      <c r="AB443" s="6" t="s">
        <v>35</v>
      </c>
      <c r="AC443" s="7" t="s">
        <v>35</v>
      </c>
      <c r="AD443" s="5">
        <f>datos_chargeback_2001_1!$AE443/100</f>
        <v>0</v>
      </c>
      <c r="AE443" s="6">
        <v>0</v>
      </c>
      <c r="AF443" s="6" t="s">
        <v>29</v>
      </c>
    </row>
    <row r="444" spans="1:32" x14ac:dyDescent="0.3">
      <c r="A444" s="35" t="s">
        <v>1504</v>
      </c>
      <c r="B444" s="9">
        <v>44969</v>
      </c>
      <c r="C444" s="9" t="str">
        <f>TEXT(Tabla10[[#This Row],[Fecha de transacción]],"DDDD")</f>
        <v>domingo</v>
      </c>
      <c r="D444" s="9">
        <v>45048</v>
      </c>
      <c r="E444" s="10">
        <f>datos_chargeback_2001_1!$D444-datos_chargeback_2001_1!$B444</f>
        <v>79</v>
      </c>
      <c r="F444" s="11">
        <f>datos_chargeback_2001_1!$G444/100</f>
        <v>80.760000000000005</v>
      </c>
      <c r="G444" s="12">
        <v>8076</v>
      </c>
      <c r="H444" s="11">
        <f t="shared" si="6"/>
        <v>0</v>
      </c>
      <c r="I444" s="11">
        <v>0.82</v>
      </c>
      <c r="J444" s="12" t="s">
        <v>38</v>
      </c>
      <c r="K444" s="12" t="s">
        <v>25</v>
      </c>
      <c r="L444" s="12" t="s">
        <v>40</v>
      </c>
      <c r="M444" s="12" t="s">
        <v>59</v>
      </c>
      <c r="N444" s="12" t="s">
        <v>42</v>
      </c>
      <c r="O444" s="12" t="s">
        <v>114</v>
      </c>
      <c r="P444" s="12" t="s">
        <v>54</v>
      </c>
      <c r="Q444" s="12" t="s">
        <v>55</v>
      </c>
      <c r="R444" s="12">
        <v>80760</v>
      </c>
      <c r="S444" s="12" t="s">
        <v>1505</v>
      </c>
      <c r="T444" s="12" t="s">
        <v>46</v>
      </c>
      <c r="U444" s="11">
        <f>datos_chargeback_2001_1!$V444/100</f>
        <v>807.6</v>
      </c>
      <c r="V444" s="12">
        <v>80760</v>
      </c>
      <c r="W444" s="11">
        <f>datos_chargeback_2001_1!$X444/100</f>
        <v>0</v>
      </c>
      <c r="X444" s="12">
        <v>0</v>
      </c>
      <c r="Y444" s="11">
        <f>datos_chargeback_2001_1!$Z444/100</f>
        <v>0</v>
      </c>
      <c r="Z444" s="12">
        <v>0</v>
      </c>
      <c r="AA444" s="12" t="s">
        <v>1506</v>
      </c>
      <c r="AB444" s="12" t="s">
        <v>48</v>
      </c>
      <c r="AC444" s="19">
        <v>44969</v>
      </c>
      <c r="AD444" s="11">
        <f>datos_chargeback_2001_1!$AE444/100</f>
        <v>900.94</v>
      </c>
      <c r="AE444" s="12">
        <v>90094</v>
      </c>
      <c r="AF444" s="12" t="s">
        <v>43</v>
      </c>
    </row>
    <row r="445" spans="1:32" x14ac:dyDescent="0.3">
      <c r="A445" s="36" t="s">
        <v>1507</v>
      </c>
      <c r="B445" s="14">
        <v>44970</v>
      </c>
      <c r="C445" s="14" t="str">
        <f>TEXT(Tabla10[[#This Row],[Fecha de transacción]],"DDDD")</f>
        <v>lunes</v>
      </c>
      <c r="D445" s="14">
        <v>45045</v>
      </c>
      <c r="E445" s="15">
        <f>datos_chargeback_2001_1!$D445-datos_chargeback_2001_1!$B445</f>
        <v>75</v>
      </c>
      <c r="F445" s="16">
        <f>datos_chargeback_2001_1!$G445/100</f>
        <v>763.06</v>
      </c>
      <c r="G445" s="17">
        <v>76306</v>
      </c>
      <c r="H445" s="16">
        <f t="shared" si="6"/>
        <v>0</v>
      </c>
      <c r="I445" s="16">
        <v>1.28</v>
      </c>
      <c r="J445" s="17" t="s">
        <v>38</v>
      </c>
      <c r="K445" s="17" t="s">
        <v>25</v>
      </c>
      <c r="L445" s="17" t="s">
        <v>40</v>
      </c>
      <c r="M445" s="17" t="s">
        <v>27</v>
      </c>
      <c r="N445" s="17" t="s">
        <v>42</v>
      </c>
      <c r="O445" s="17" t="s">
        <v>53</v>
      </c>
      <c r="P445" s="17" t="s">
        <v>54</v>
      </c>
      <c r="Q445" s="17" t="s">
        <v>66</v>
      </c>
      <c r="R445" s="17">
        <v>76306</v>
      </c>
      <c r="S445" s="17" t="s">
        <v>1508</v>
      </c>
      <c r="T445" s="17" t="s">
        <v>61</v>
      </c>
      <c r="U445" s="16">
        <f>datos_chargeback_2001_1!$V445/100</f>
        <v>0</v>
      </c>
      <c r="V445" s="17">
        <v>0</v>
      </c>
      <c r="W445" s="16">
        <f>datos_chargeback_2001_1!$X445/100</f>
        <v>763.06</v>
      </c>
      <c r="X445" s="17">
        <v>76306</v>
      </c>
      <c r="Y445" s="16">
        <f>datos_chargeback_2001_1!$Z445/100</f>
        <v>0</v>
      </c>
      <c r="Z445" s="17">
        <v>0</v>
      </c>
      <c r="AA445" s="17" t="s">
        <v>1509</v>
      </c>
      <c r="AB445" s="17" t="s">
        <v>48</v>
      </c>
      <c r="AC445" s="18">
        <v>44970</v>
      </c>
      <c r="AD445" s="16">
        <f>datos_chargeback_2001_1!$AE445/100</f>
        <v>125.61</v>
      </c>
      <c r="AE445" s="17">
        <v>12561</v>
      </c>
      <c r="AF445" s="17" t="s">
        <v>36</v>
      </c>
    </row>
    <row r="446" spans="1:32" x14ac:dyDescent="0.3">
      <c r="A446" s="34" t="s">
        <v>1511</v>
      </c>
      <c r="B446" s="3">
        <v>44971</v>
      </c>
      <c r="C446" s="3" t="str">
        <f>TEXT(Tabla10[[#This Row],[Fecha de transacción]],"DDDD")</f>
        <v>martes</v>
      </c>
      <c r="D446" s="3">
        <v>45057</v>
      </c>
      <c r="E446" s="4">
        <f>datos_chargeback_2001_1!$D446-datos_chargeback_2001_1!$B446</f>
        <v>86</v>
      </c>
      <c r="F446" s="5">
        <f>datos_chargeback_2001_1!$G446/100</f>
        <v>359.48</v>
      </c>
      <c r="G446" s="6">
        <v>35948</v>
      </c>
      <c r="H446" s="5">
        <f t="shared" si="6"/>
        <v>0</v>
      </c>
      <c r="I446" s="5">
        <v>1.25</v>
      </c>
      <c r="J446" s="6" t="s">
        <v>38</v>
      </c>
      <c r="K446" s="6" t="s">
        <v>25</v>
      </c>
      <c r="L446" s="6" t="s">
        <v>26</v>
      </c>
      <c r="M446" s="6" t="s">
        <v>27</v>
      </c>
      <c r="N446" s="6" t="s">
        <v>42</v>
      </c>
      <c r="O446" s="6" t="s">
        <v>50</v>
      </c>
      <c r="P446" s="6" t="s">
        <v>54</v>
      </c>
      <c r="Q446" s="6" t="s">
        <v>66</v>
      </c>
      <c r="R446" s="6">
        <v>35948</v>
      </c>
      <c r="S446" s="6" t="s">
        <v>813</v>
      </c>
      <c r="T446" s="6" t="s">
        <v>116</v>
      </c>
      <c r="U446" s="5">
        <f>datos_chargeback_2001_1!$V446/100</f>
        <v>359.48</v>
      </c>
      <c r="V446" s="6">
        <v>35948</v>
      </c>
      <c r="W446" s="5">
        <f>datos_chargeback_2001_1!$X446/100</f>
        <v>0</v>
      </c>
      <c r="X446" s="6">
        <v>0</v>
      </c>
      <c r="Y446" s="5">
        <f>datos_chargeback_2001_1!$Z446/100</f>
        <v>0</v>
      </c>
      <c r="Z446" s="6">
        <v>0</v>
      </c>
      <c r="AA446" s="6" t="s">
        <v>1512</v>
      </c>
      <c r="AB446" s="6" t="s">
        <v>48</v>
      </c>
      <c r="AC446" s="8">
        <v>44971</v>
      </c>
      <c r="AD446" s="5">
        <f>datos_chargeback_2001_1!$AE446/100</f>
        <v>14.23</v>
      </c>
      <c r="AE446" s="6">
        <v>1423</v>
      </c>
      <c r="AF446" s="6" t="s">
        <v>50</v>
      </c>
    </row>
    <row r="447" spans="1:32" x14ac:dyDescent="0.3">
      <c r="A447" s="36" t="s">
        <v>1513</v>
      </c>
      <c r="B447" s="14">
        <v>44972</v>
      </c>
      <c r="C447" s="14" t="str">
        <f>TEXT(Tabla10[[#This Row],[Fecha de transacción]],"DDDD")</f>
        <v>miércoles</v>
      </c>
      <c r="D447" s="14">
        <v>45042</v>
      </c>
      <c r="E447" s="15">
        <f>datos_chargeback_2001_1!$D447-datos_chargeback_2001_1!$B447</f>
        <v>70</v>
      </c>
      <c r="F447" s="16">
        <f>datos_chargeback_2001_1!$G447/100</f>
        <v>459.62</v>
      </c>
      <c r="G447" s="17">
        <v>45962</v>
      </c>
      <c r="H447" s="16">
        <f t="shared" si="6"/>
        <v>0</v>
      </c>
      <c r="I447" s="16">
        <v>1.23</v>
      </c>
      <c r="J447" s="17" t="s">
        <v>38</v>
      </c>
      <c r="K447" s="17" t="s">
        <v>25</v>
      </c>
      <c r="L447" s="17" t="s">
        <v>119</v>
      </c>
      <c r="M447" s="17" t="s">
        <v>85</v>
      </c>
      <c r="N447" s="17" t="s">
        <v>42</v>
      </c>
      <c r="O447" s="17" t="s">
        <v>36</v>
      </c>
      <c r="P447" s="17" t="s">
        <v>54</v>
      </c>
      <c r="Q447" s="17" t="s">
        <v>66</v>
      </c>
      <c r="R447" s="17">
        <v>45962</v>
      </c>
      <c r="S447" s="17" t="s">
        <v>1514</v>
      </c>
      <c r="T447" s="17" t="s">
        <v>116</v>
      </c>
      <c r="U447" s="16">
        <f>datos_chargeback_2001_1!$V447/100</f>
        <v>459.62</v>
      </c>
      <c r="V447" s="17">
        <v>45962</v>
      </c>
      <c r="W447" s="16">
        <f>datos_chargeback_2001_1!$X447/100</f>
        <v>0</v>
      </c>
      <c r="X447" s="17">
        <v>0</v>
      </c>
      <c r="Y447" s="16">
        <f>datos_chargeback_2001_1!$Z447/100</f>
        <v>0</v>
      </c>
      <c r="Z447" s="17">
        <v>0</v>
      </c>
      <c r="AA447" s="17" t="s">
        <v>1515</v>
      </c>
      <c r="AB447" s="17" t="s">
        <v>48</v>
      </c>
      <c r="AC447" s="18">
        <v>44972</v>
      </c>
      <c r="AD447" s="16">
        <f>datos_chargeback_2001_1!$AE447/100</f>
        <v>608.89</v>
      </c>
      <c r="AE447" s="17">
        <v>60889</v>
      </c>
      <c r="AF447" s="17" t="s">
        <v>53</v>
      </c>
    </row>
    <row r="448" spans="1:32" x14ac:dyDescent="0.3">
      <c r="A448" s="35" t="s">
        <v>1516</v>
      </c>
      <c r="B448" s="9">
        <v>44973</v>
      </c>
      <c r="C448" s="9" t="str">
        <f>TEXT(Tabla10[[#This Row],[Fecha de transacción]],"DDDD")</f>
        <v>jueves</v>
      </c>
      <c r="D448" s="9">
        <v>45056</v>
      </c>
      <c r="E448" s="10">
        <f>datos_chargeback_2001_1!$D448-datos_chargeback_2001_1!$B448</f>
        <v>83</v>
      </c>
      <c r="F448" s="11">
        <f>datos_chargeback_2001_1!$G448/100</f>
        <v>640.66</v>
      </c>
      <c r="G448" s="12">
        <v>64066</v>
      </c>
      <c r="H448" s="11">
        <f t="shared" si="6"/>
        <v>0</v>
      </c>
      <c r="I448" s="11">
        <v>1.24</v>
      </c>
      <c r="J448" s="12" t="s">
        <v>38</v>
      </c>
      <c r="K448" s="12" t="s">
        <v>25</v>
      </c>
      <c r="L448" s="12" t="s">
        <v>74</v>
      </c>
      <c r="M448" s="12" t="s">
        <v>85</v>
      </c>
      <c r="N448" s="12" t="s">
        <v>42</v>
      </c>
      <c r="O448" s="12" t="s">
        <v>29</v>
      </c>
      <c r="P448" s="12" t="s">
        <v>54</v>
      </c>
      <c r="Q448" s="12" t="s">
        <v>66</v>
      </c>
      <c r="R448" s="12">
        <v>64066</v>
      </c>
      <c r="S448" s="12" t="s">
        <v>1517</v>
      </c>
      <c r="T448" s="12" t="s">
        <v>116</v>
      </c>
      <c r="U448" s="11">
        <f>datos_chargeback_2001_1!$V448/100</f>
        <v>640.66</v>
      </c>
      <c r="V448" s="12">
        <v>64066</v>
      </c>
      <c r="W448" s="11">
        <f>datos_chargeback_2001_1!$X448/100</f>
        <v>0</v>
      </c>
      <c r="X448" s="12">
        <v>0</v>
      </c>
      <c r="Y448" s="11">
        <f>datos_chargeback_2001_1!$Z448/100</f>
        <v>0</v>
      </c>
      <c r="Z448" s="12">
        <v>0</v>
      </c>
      <c r="AA448" s="12" t="s">
        <v>1518</v>
      </c>
      <c r="AB448" s="12" t="s">
        <v>48</v>
      </c>
      <c r="AC448" s="19">
        <v>44973</v>
      </c>
      <c r="AD448" s="11">
        <f>datos_chargeback_2001_1!$AE448/100</f>
        <v>536.72</v>
      </c>
      <c r="AE448" s="12">
        <v>53672</v>
      </c>
      <c r="AF448" s="12" t="s">
        <v>50</v>
      </c>
    </row>
    <row r="449" spans="1:32" x14ac:dyDescent="0.3">
      <c r="A449" s="36" t="s">
        <v>1519</v>
      </c>
      <c r="B449" s="14">
        <v>44974</v>
      </c>
      <c r="C449" s="14" t="str">
        <f>TEXT(Tabla10[[#This Row],[Fecha de transacción]],"DDDD")</f>
        <v>viernes</v>
      </c>
      <c r="D449" s="14">
        <v>45038</v>
      </c>
      <c r="E449" s="15">
        <f>datos_chargeback_2001_1!$D449-datos_chargeback_2001_1!$B449</f>
        <v>64</v>
      </c>
      <c r="F449" s="16">
        <f>datos_chargeback_2001_1!$G449/100</f>
        <v>865.94</v>
      </c>
      <c r="G449" s="17">
        <v>86594</v>
      </c>
      <c r="H449" s="16">
        <f t="shared" si="6"/>
        <v>0</v>
      </c>
      <c r="I449" s="16">
        <v>0.98</v>
      </c>
      <c r="J449" s="17" t="s">
        <v>24</v>
      </c>
      <c r="K449" s="17" t="s">
        <v>25</v>
      </c>
      <c r="L449" s="17" t="s">
        <v>40</v>
      </c>
      <c r="M449" s="17" t="s">
        <v>85</v>
      </c>
      <c r="N449" s="17" t="s">
        <v>42</v>
      </c>
      <c r="O449" s="17" t="s">
        <v>43</v>
      </c>
      <c r="P449" s="17" t="s">
        <v>30</v>
      </c>
      <c r="Q449" s="17" t="s">
        <v>75</v>
      </c>
      <c r="R449" s="17">
        <v>86594</v>
      </c>
      <c r="S449" s="17" t="s">
        <v>1520</v>
      </c>
      <c r="T449" s="17" t="s">
        <v>46</v>
      </c>
      <c r="U449" s="16">
        <f>datos_chargeback_2001_1!$V449/100</f>
        <v>865.94</v>
      </c>
      <c r="V449" s="17">
        <v>86594</v>
      </c>
      <c r="W449" s="16">
        <f>datos_chargeback_2001_1!$X449/100</f>
        <v>0</v>
      </c>
      <c r="X449" s="17">
        <v>0</v>
      </c>
      <c r="Y449" s="16">
        <f>datos_chargeback_2001_1!$Z449/100</f>
        <v>0</v>
      </c>
      <c r="Z449" s="17">
        <v>0</v>
      </c>
      <c r="AA449" s="17" t="s">
        <v>1521</v>
      </c>
      <c r="AB449" s="17" t="s">
        <v>35</v>
      </c>
      <c r="AC449" s="20" t="s">
        <v>35</v>
      </c>
      <c r="AD449" s="16">
        <f>datos_chargeback_2001_1!$AE449/100</f>
        <v>0</v>
      </c>
      <c r="AE449" s="17">
        <v>0</v>
      </c>
      <c r="AF449" s="17" t="s">
        <v>36</v>
      </c>
    </row>
    <row r="450" spans="1:32" x14ac:dyDescent="0.3">
      <c r="A450" s="34" t="s">
        <v>1522</v>
      </c>
      <c r="B450" s="3">
        <v>44975</v>
      </c>
      <c r="C450" s="3" t="str">
        <f>TEXT(Tabla10[[#This Row],[Fecha de transacción]],"DDDD")</f>
        <v>sábado</v>
      </c>
      <c r="D450" s="3">
        <v>45065</v>
      </c>
      <c r="E450" s="4">
        <f>datos_chargeback_2001_1!$D450-datos_chargeback_2001_1!$B450</f>
        <v>90</v>
      </c>
      <c r="F450" s="5">
        <f>datos_chargeback_2001_1!$G450/100</f>
        <v>953.19</v>
      </c>
      <c r="G450" s="6">
        <v>95319</v>
      </c>
      <c r="H450" s="5">
        <f t="shared" ref="H450:H513" si="7">IF(COUNTIF($A$2:$A$1373,A450)=1,0,IF(F450=_xlfn.AGGREGATE(14,6,$F$2:$F$1373/($A$2:$A$1373=A450),1),_xlfn.AGGREGATE(15,6,$F$2:$F$1373/($A$2:$A$1373=A450),1),""))</f>
        <v>0</v>
      </c>
      <c r="I450" s="5">
        <v>0</v>
      </c>
      <c r="J450" s="6" t="s">
        <v>38</v>
      </c>
      <c r="K450" s="6" t="s">
        <v>25</v>
      </c>
      <c r="L450" s="6" t="s">
        <v>74</v>
      </c>
      <c r="M450" s="6" t="s">
        <v>59</v>
      </c>
      <c r="N450" s="6" t="s">
        <v>42</v>
      </c>
      <c r="O450" s="6" t="s">
        <v>70</v>
      </c>
      <c r="P450" s="6" t="s">
        <v>30</v>
      </c>
      <c r="Q450" s="6" t="s">
        <v>75</v>
      </c>
      <c r="R450" s="6">
        <v>95319</v>
      </c>
      <c r="S450" s="6" t="s">
        <v>587</v>
      </c>
      <c r="T450" s="6" t="s">
        <v>116</v>
      </c>
      <c r="U450" s="5">
        <f>datos_chargeback_2001_1!$V450/100</f>
        <v>953.19</v>
      </c>
      <c r="V450" s="6">
        <v>95319</v>
      </c>
      <c r="W450" s="5">
        <f>datos_chargeback_2001_1!$X450/100</f>
        <v>0</v>
      </c>
      <c r="X450" s="6">
        <v>0</v>
      </c>
      <c r="Y450" s="5">
        <f>datos_chargeback_2001_1!$Z450/100</f>
        <v>0</v>
      </c>
      <c r="Z450" s="6">
        <v>0</v>
      </c>
      <c r="AA450" s="6" t="s">
        <v>1523</v>
      </c>
      <c r="AB450" s="6" t="s">
        <v>35</v>
      </c>
      <c r="AC450" s="7" t="s">
        <v>35</v>
      </c>
      <c r="AD450" s="5">
        <f>datos_chargeback_2001_1!$AE450/100</f>
        <v>0</v>
      </c>
      <c r="AE450" s="6">
        <v>0</v>
      </c>
      <c r="AF450" s="6" t="s">
        <v>29</v>
      </c>
    </row>
    <row r="451" spans="1:32" x14ac:dyDescent="0.3">
      <c r="A451" s="36" t="s">
        <v>1524</v>
      </c>
      <c r="B451" s="14">
        <v>44976</v>
      </c>
      <c r="C451" s="14" t="str">
        <f>TEXT(Tabla10[[#This Row],[Fecha de transacción]],"DDDD")</f>
        <v>domingo</v>
      </c>
      <c r="D451" s="14">
        <v>45055</v>
      </c>
      <c r="E451" s="15">
        <f>datos_chargeback_2001_1!$D451-datos_chargeback_2001_1!$B451</f>
        <v>79</v>
      </c>
      <c r="F451" s="16">
        <f>datos_chargeback_2001_1!$G451/100</f>
        <v>310.64999999999998</v>
      </c>
      <c r="G451" s="17">
        <v>31065</v>
      </c>
      <c r="H451" s="16">
        <f t="shared" si="7"/>
        <v>0</v>
      </c>
      <c r="I451" s="16">
        <v>1.35</v>
      </c>
      <c r="J451" s="17" t="s">
        <v>38</v>
      </c>
      <c r="K451" s="17" t="s">
        <v>25</v>
      </c>
      <c r="L451" s="17" t="s">
        <v>26</v>
      </c>
      <c r="M451" s="17" t="s">
        <v>59</v>
      </c>
      <c r="N451" s="17" t="s">
        <v>28</v>
      </c>
      <c r="O451" s="17" t="s">
        <v>64</v>
      </c>
      <c r="P451" s="17" t="s">
        <v>30</v>
      </c>
      <c r="Q451" s="17" t="s">
        <v>55</v>
      </c>
      <c r="R451" s="17">
        <v>31065</v>
      </c>
      <c r="S451" s="17" t="s">
        <v>1525</v>
      </c>
      <c r="T451" s="17" t="s">
        <v>33</v>
      </c>
      <c r="U451" s="16">
        <f>datos_chargeback_2001_1!$V451/100</f>
        <v>0</v>
      </c>
      <c r="V451" s="17">
        <v>0</v>
      </c>
      <c r="W451" s="16">
        <f>datos_chargeback_2001_1!$X451/100</f>
        <v>0</v>
      </c>
      <c r="X451" s="17">
        <v>0</v>
      </c>
      <c r="Y451" s="16">
        <f>datos_chargeback_2001_1!$Z451/100</f>
        <v>310.64999999999998</v>
      </c>
      <c r="Z451" s="17">
        <v>31065</v>
      </c>
      <c r="AA451" s="17" t="s">
        <v>1526</v>
      </c>
      <c r="AB451" s="17" t="s">
        <v>35</v>
      </c>
      <c r="AC451" s="20" t="s">
        <v>35</v>
      </c>
      <c r="AD451" s="16">
        <f>datos_chargeback_2001_1!$AE451/100</f>
        <v>0</v>
      </c>
      <c r="AE451" s="17">
        <v>0</v>
      </c>
      <c r="AF451" s="17" t="s">
        <v>29</v>
      </c>
    </row>
    <row r="452" spans="1:32" x14ac:dyDescent="0.3">
      <c r="A452" s="34" t="s">
        <v>1527</v>
      </c>
      <c r="B452" s="3">
        <v>44977</v>
      </c>
      <c r="C452" s="3" t="str">
        <f>TEXT(Tabla10[[#This Row],[Fecha de transacción]],"DDDD")</f>
        <v>lunes</v>
      </c>
      <c r="D452" s="3">
        <v>45049</v>
      </c>
      <c r="E452" s="4">
        <f>datos_chargeback_2001_1!$D452-datos_chargeback_2001_1!$B452</f>
        <v>72</v>
      </c>
      <c r="F452" s="5">
        <f>datos_chargeback_2001_1!$G452/100</f>
        <v>50.82</v>
      </c>
      <c r="G452" s="6">
        <v>5082</v>
      </c>
      <c r="H452" s="5">
        <f t="shared" si="7"/>
        <v>0</v>
      </c>
      <c r="I452" s="5">
        <v>1.26</v>
      </c>
      <c r="J452" s="6" t="s">
        <v>24</v>
      </c>
      <c r="K452" s="6" t="s">
        <v>25</v>
      </c>
      <c r="L452" s="6" t="s">
        <v>26</v>
      </c>
      <c r="M452" s="6" t="s">
        <v>52</v>
      </c>
      <c r="N452" s="6" t="s">
        <v>42</v>
      </c>
      <c r="O452" s="6" t="s">
        <v>43</v>
      </c>
      <c r="P452" s="6" t="s">
        <v>30</v>
      </c>
      <c r="Q452" s="6" t="s">
        <v>44</v>
      </c>
      <c r="R452" s="6">
        <v>50820</v>
      </c>
      <c r="S452" s="6" t="s">
        <v>612</v>
      </c>
      <c r="T452" s="6" t="s">
        <v>116</v>
      </c>
      <c r="U452" s="5">
        <f>datos_chargeback_2001_1!$V452/100</f>
        <v>508.2</v>
      </c>
      <c r="V452" s="6">
        <v>50820</v>
      </c>
      <c r="W452" s="5">
        <f>datos_chargeback_2001_1!$X452/100</f>
        <v>0</v>
      </c>
      <c r="X452" s="6">
        <v>0</v>
      </c>
      <c r="Y452" s="5">
        <f>datos_chargeback_2001_1!$Z452/100</f>
        <v>0</v>
      </c>
      <c r="Z452" s="6">
        <v>0</v>
      </c>
      <c r="AA452" s="6" t="s">
        <v>1528</v>
      </c>
      <c r="AB452" s="6" t="s">
        <v>48</v>
      </c>
      <c r="AC452" s="8">
        <v>44977</v>
      </c>
      <c r="AD452" s="5">
        <f>datos_chargeback_2001_1!$AE452/100</f>
        <v>179.34</v>
      </c>
      <c r="AE452" s="6">
        <v>17934</v>
      </c>
      <c r="AF452" s="6" t="s">
        <v>36</v>
      </c>
    </row>
    <row r="453" spans="1:32" x14ac:dyDescent="0.3">
      <c r="A453" s="34" t="s">
        <v>1529</v>
      </c>
      <c r="B453" s="3">
        <v>44978</v>
      </c>
      <c r="C453" s="3" t="str">
        <f>TEXT(Tabla10[[#This Row],[Fecha de transacción]],"DDDD")</f>
        <v>martes</v>
      </c>
      <c r="D453" s="3">
        <v>45059</v>
      </c>
      <c r="E453" s="4">
        <f>datos_chargeback_2001_1!$D453-datos_chargeback_2001_1!$B453</f>
        <v>81</v>
      </c>
      <c r="F453" s="5">
        <f>datos_chargeback_2001_1!$G453/100</f>
        <v>985.68</v>
      </c>
      <c r="G453" s="6">
        <v>98568</v>
      </c>
      <c r="H453" s="5">
        <f t="shared" si="7"/>
        <v>0</v>
      </c>
      <c r="I453" s="5">
        <v>1.45</v>
      </c>
      <c r="J453" s="6" t="s">
        <v>24</v>
      </c>
      <c r="K453" s="6" t="s">
        <v>25</v>
      </c>
      <c r="L453" s="6" t="s">
        <v>109</v>
      </c>
      <c r="M453" s="6" t="s">
        <v>27</v>
      </c>
      <c r="N453" s="6" t="s">
        <v>42</v>
      </c>
      <c r="O453" s="6" t="s">
        <v>64</v>
      </c>
      <c r="P453" s="6" t="s">
        <v>54</v>
      </c>
      <c r="Q453" s="6" t="s">
        <v>44</v>
      </c>
      <c r="R453" s="6">
        <v>98568</v>
      </c>
      <c r="S453" s="6" t="s">
        <v>1530</v>
      </c>
      <c r="T453" s="6" t="s">
        <v>61</v>
      </c>
      <c r="U453" s="5">
        <f>datos_chargeback_2001_1!$V453/100</f>
        <v>0</v>
      </c>
      <c r="V453" s="6">
        <v>0</v>
      </c>
      <c r="W453" s="5">
        <f>datos_chargeback_2001_1!$X453/100</f>
        <v>985.68</v>
      </c>
      <c r="X453" s="6">
        <v>98568</v>
      </c>
      <c r="Y453" s="5">
        <f>datos_chargeback_2001_1!$Z453/100</f>
        <v>0</v>
      </c>
      <c r="Z453" s="6">
        <v>0</v>
      </c>
      <c r="AA453" s="6" t="s">
        <v>1531</v>
      </c>
      <c r="AB453" s="6" t="s">
        <v>35</v>
      </c>
      <c r="AC453" s="7" t="s">
        <v>35</v>
      </c>
      <c r="AD453" s="5">
        <f>datos_chargeback_2001_1!$AE453/100</f>
        <v>0</v>
      </c>
      <c r="AE453" s="6">
        <v>0</v>
      </c>
      <c r="AF453" s="6" t="s">
        <v>64</v>
      </c>
    </row>
    <row r="454" spans="1:32" x14ac:dyDescent="0.3">
      <c r="A454" s="34" t="s">
        <v>1532</v>
      </c>
      <c r="B454" s="3">
        <v>44979</v>
      </c>
      <c r="C454" s="3" t="str">
        <f>TEXT(Tabla10[[#This Row],[Fecha de transacción]],"DDDD")</f>
        <v>miércoles</v>
      </c>
      <c r="D454" s="3">
        <v>45050</v>
      </c>
      <c r="E454" s="4">
        <f>datos_chargeback_2001_1!$D454-datos_chargeback_2001_1!$B454</f>
        <v>71</v>
      </c>
      <c r="F454" s="5">
        <f>datos_chargeback_2001_1!$G454/100</f>
        <v>28.36</v>
      </c>
      <c r="G454" s="6">
        <v>2836</v>
      </c>
      <c r="H454" s="5">
        <f t="shared" si="7"/>
        <v>0</v>
      </c>
      <c r="I454" s="5">
        <v>0.11</v>
      </c>
      <c r="J454" s="6" t="s">
        <v>38</v>
      </c>
      <c r="K454" s="6" t="s">
        <v>25</v>
      </c>
      <c r="L454" s="6" t="s">
        <v>109</v>
      </c>
      <c r="M454" s="6" t="s">
        <v>59</v>
      </c>
      <c r="N454" s="6" t="s">
        <v>42</v>
      </c>
      <c r="O454" s="6" t="s">
        <v>64</v>
      </c>
      <c r="P454" s="6" t="s">
        <v>54</v>
      </c>
      <c r="Q454" s="6" t="s">
        <v>75</v>
      </c>
      <c r="R454" s="6">
        <v>2836</v>
      </c>
      <c r="S454" s="6" t="s">
        <v>1230</v>
      </c>
      <c r="T454" s="6" t="s">
        <v>116</v>
      </c>
      <c r="U454" s="5">
        <f>datos_chargeback_2001_1!$V454/100</f>
        <v>28.36</v>
      </c>
      <c r="V454" s="6">
        <v>2836</v>
      </c>
      <c r="W454" s="5">
        <f>datos_chargeback_2001_1!$X454/100</f>
        <v>0</v>
      </c>
      <c r="X454" s="6">
        <v>0</v>
      </c>
      <c r="Y454" s="5">
        <f>datos_chargeback_2001_1!$Z454/100</f>
        <v>0</v>
      </c>
      <c r="Z454" s="6">
        <v>0</v>
      </c>
      <c r="AA454" s="6" t="s">
        <v>1533</v>
      </c>
      <c r="AB454" s="6" t="s">
        <v>35</v>
      </c>
      <c r="AC454" s="7" t="s">
        <v>35</v>
      </c>
      <c r="AD454" s="5">
        <f>datos_chargeback_2001_1!$AE454/100</f>
        <v>0</v>
      </c>
      <c r="AE454" s="6">
        <v>0</v>
      </c>
      <c r="AF454" s="6" t="s">
        <v>36</v>
      </c>
    </row>
    <row r="455" spans="1:32" x14ac:dyDescent="0.3">
      <c r="A455" s="36" t="s">
        <v>1534</v>
      </c>
      <c r="B455" s="14">
        <v>44980</v>
      </c>
      <c r="C455" s="14" t="str">
        <f>TEXT(Tabla10[[#This Row],[Fecha de transacción]],"DDDD")</f>
        <v>jueves</v>
      </c>
      <c r="D455" s="14">
        <v>45065</v>
      </c>
      <c r="E455" s="15">
        <f>datos_chargeback_2001_1!$D455-datos_chargeback_2001_1!$B455</f>
        <v>85</v>
      </c>
      <c r="F455" s="16">
        <f>datos_chargeback_2001_1!$G455/100</f>
        <v>157.87</v>
      </c>
      <c r="G455" s="17">
        <v>15787</v>
      </c>
      <c r="H455" s="16">
        <f t="shared" si="7"/>
        <v>0</v>
      </c>
      <c r="I455" s="16">
        <v>1.06</v>
      </c>
      <c r="J455" s="17" t="s">
        <v>38</v>
      </c>
      <c r="K455" s="17" t="s">
        <v>25</v>
      </c>
      <c r="L455" s="17" t="s">
        <v>109</v>
      </c>
      <c r="M455" s="17" t="s">
        <v>27</v>
      </c>
      <c r="N455" s="17" t="s">
        <v>42</v>
      </c>
      <c r="O455" s="17" t="s">
        <v>43</v>
      </c>
      <c r="P455" s="17" t="s">
        <v>54</v>
      </c>
      <c r="Q455" s="17" t="s">
        <v>55</v>
      </c>
      <c r="R455" s="17">
        <v>15787</v>
      </c>
      <c r="S455" s="17" t="s">
        <v>1535</v>
      </c>
      <c r="T455" s="17" t="s">
        <v>116</v>
      </c>
      <c r="U455" s="16">
        <f>datos_chargeback_2001_1!$V455/100</f>
        <v>157.87</v>
      </c>
      <c r="V455" s="17">
        <v>15787</v>
      </c>
      <c r="W455" s="16">
        <f>datos_chargeback_2001_1!$X455/100</f>
        <v>0</v>
      </c>
      <c r="X455" s="17">
        <v>0</v>
      </c>
      <c r="Y455" s="16">
        <f>datos_chargeback_2001_1!$Z455/100</f>
        <v>0</v>
      </c>
      <c r="Z455" s="17">
        <v>0</v>
      </c>
      <c r="AA455" s="17" t="s">
        <v>1536</v>
      </c>
      <c r="AB455" s="17" t="s">
        <v>48</v>
      </c>
      <c r="AC455" s="18">
        <v>44980</v>
      </c>
      <c r="AD455" s="16">
        <f>datos_chargeback_2001_1!$AE455/100</f>
        <v>332.97</v>
      </c>
      <c r="AE455" s="17">
        <v>33297</v>
      </c>
      <c r="AF455" s="17" t="s">
        <v>64</v>
      </c>
    </row>
    <row r="456" spans="1:32" x14ac:dyDescent="0.3">
      <c r="A456" s="35" t="s">
        <v>1537</v>
      </c>
      <c r="B456" s="9">
        <v>44981</v>
      </c>
      <c r="C456" s="9" t="str">
        <f>TEXT(Tabla10[[#This Row],[Fecha de transacción]],"DDDD")</f>
        <v>viernes</v>
      </c>
      <c r="D456" s="9">
        <v>45056</v>
      </c>
      <c r="E456" s="10">
        <f>datos_chargeback_2001_1!$D456-datos_chargeback_2001_1!$B456</f>
        <v>75</v>
      </c>
      <c r="F456" s="11">
        <f>datos_chargeback_2001_1!$G456/100</f>
        <v>721.24</v>
      </c>
      <c r="G456" s="12">
        <v>72124</v>
      </c>
      <c r="H456" s="11">
        <f t="shared" si="7"/>
        <v>0</v>
      </c>
      <c r="I456" s="11">
        <v>1.29</v>
      </c>
      <c r="J456" s="12" t="s">
        <v>24</v>
      </c>
      <c r="K456" s="12" t="s">
        <v>25</v>
      </c>
      <c r="L456" s="12" t="s">
        <v>119</v>
      </c>
      <c r="M456" s="12" t="s">
        <v>52</v>
      </c>
      <c r="N456" s="12" t="s">
        <v>42</v>
      </c>
      <c r="O456" s="12" t="s">
        <v>43</v>
      </c>
      <c r="P456" s="12" t="s">
        <v>30</v>
      </c>
      <c r="Q456" s="12" t="s">
        <v>55</v>
      </c>
      <c r="R456" s="12">
        <v>72124</v>
      </c>
      <c r="S456" s="12" t="s">
        <v>1346</v>
      </c>
      <c r="T456" s="12" t="s">
        <v>46</v>
      </c>
      <c r="U456" s="11">
        <f>datos_chargeback_2001_1!$V456/100</f>
        <v>721.24</v>
      </c>
      <c r="V456" s="12">
        <v>72124</v>
      </c>
      <c r="W456" s="11">
        <f>datos_chargeback_2001_1!$X456/100</f>
        <v>0</v>
      </c>
      <c r="X456" s="12">
        <v>0</v>
      </c>
      <c r="Y456" s="11">
        <f>datos_chargeback_2001_1!$Z456/100</f>
        <v>0</v>
      </c>
      <c r="Z456" s="12">
        <v>0</v>
      </c>
      <c r="AA456" s="12" t="s">
        <v>1538</v>
      </c>
      <c r="AB456" s="12" t="s">
        <v>48</v>
      </c>
      <c r="AC456" s="19">
        <v>44981</v>
      </c>
      <c r="AD456" s="11">
        <f>datos_chargeback_2001_1!$AE456/100</f>
        <v>76.87</v>
      </c>
      <c r="AE456" s="12">
        <v>7687</v>
      </c>
      <c r="AF456" s="12" t="s">
        <v>64</v>
      </c>
    </row>
    <row r="457" spans="1:32" x14ac:dyDescent="0.3">
      <c r="A457" s="36" t="s">
        <v>1539</v>
      </c>
      <c r="B457" s="14">
        <v>44982</v>
      </c>
      <c r="C457" s="14" t="str">
        <f>TEXT(Tabla10[[#This Row],[Fecha de transacción]],"DDDD")</f>
        <v>sábado</v>
      </c>
      <c r="D457" s="14">
        <v>45071</v>
      </c>
      <c r="E457" s="15">
        <f>datos_chargeback_2001_1!$D457-datos_chargeback_2001_1!$B457</f>
        <v>89</v>
      </c>
      <c r="F457" s="16">
        <f>datos_chargeback_2001_1!$G457/100</f>
        <v>600.34</v>
      </c>
      <c r="G457" s="17">
        <v>60034</v>
      </c>
      <c r="H457" s="16">
        <f t="shared" si="7"/>
        <v>0</v>
      </c>
      <c r="I457" s="16">
        <v>1.22</v>
      </c>
      <c r="J457" s="17" t="s">
        <v>24</v>
      </c>
      <c r="K457" s="17" t="s">
        <v>25</v>
      </c>
      <c r="L457" s="17" t="s">
        <v>80</v>
      </c>
      <c r="M457" s="17" t="s">
        <v>41</v>
      </c>
      <c r="N457" s="17" t="s">
        <v>42</v>
      </c>
      <c r="O457" s="17" t="s">
        <v>53</v>
      </c>
      <c r="P457" s="17" t="s">
        <v>30</v>
      </c>
      <c r="Q457" s="17" t="s">
        <v>75</v>
      </c>
      <c r="R457" s="17">
        <v>60034</v>
      </c>
      <c r="S457" s="17" t="s">
        <v>1540</v>
      </c>
      <c r="T457" s="17" t="s">
        <v>61</v>
      </c>
      <c r="U457" s="16">
        <f>datos_chargeback_2001_1!$V457/100</f>
        <v>0</v>
      </c>
      <c r="V457" s="17">
        <v>0</v>
      </c>
      <c r="W457" s="16">
        <f>datos_chargeback_2001_1!$X457/100</f>
        <v>600.34</v>
      </c>
      <c r="X457" s="17">
        <v>60034</v>
      </c>
      <c r="Y457" s="16">
        <f>datos_chargeback_2001_1!$Z457/100</f>
        <v>0</v>
      </c>
      <c r="Z457" s="17">
        <v>0</v>
      </c>
      <c r="AA457" s="17" t="s">
        <v>1541</v>
      </c>
      <c r="AB457" s="17" t="s">
        <v>48</v>
      </c>
      <c r="AC457" s="18">
        <v>44982</v>
      </c>
      <c r="AD457" s="16">
        <f>datos_chargeback_2001_1!$AE457/100</f>
        <v>387.82</v>
      </c>
      <c r="AE457" s="17">
        <v>38782</v>
      </c>
      <c r="AF457" s="17" t="s">
        <v>43</v>
      </c>
    </row>
    <row r="458" spans="1:32" x14ac:dyDescent="0.3">
      <c r="A458" s="35" t="s">
        <v>1542</v>
      </c>
      <c r="B458" s="9">
        <v>44983</v>
      </c>
      <c r="C458" s="9" t="str">
        <f>TEXT(Tabla10[[#This Row],[Fecha de transacción]],"DDDD")</f>
        <v>domingo</v>
      </c>
      <c r="D458" s="9">
        <v>45068</v>
      </c>
      <c r="E458" s="10">
        <f>datos_chargeback_2001_1!$D458-datos_chargeback_2001_1!$B458</f>
        <v>85</v>
      </c>
      <c r="F458" s="11">
        <f>datos_chargeback_2001_1!$G458/100</f>
        <v>705.78</v>
      </c>
      <c r="G458" s="12">
        <v>70578</v>
      </c>
      <c r="H458" s="11">
        <f t="shared" si="7"/>
        <v>0</v>
      </c>
      <c r="I458" s="11">
        <v>0</v>
      </c>
      <c r="J458" s="12" t="s">
        <v>38</v>
      </c>
      <c r="K458" s="12" t="s">
        <v>25</v>
      </c>
      <c r="L458" s="12" t="s">
        <v>74</v>
      </c>
      <c r="M458" s="12" t="s">
        <v>59</v>
      </c>
      <c r="N458" s="12" t="s">
        <v>42</v>
      </c>
      <c r="O458" s="12" t="s">
        <v>29</v>
      </c>
      <c r="P458" s="12" t="s">
        <v>30</v>
      </c>
      <c r="Q458" s="12" t="s">
        <v>66</v>
      </c>
      <c r="R458" s="12">
        <v>70578</v>
      </c>
      <c r="S458" s="12" t="s">
        <v>1543</v>
      </c>
      <c r="T458" s="12" t="s">
        <v>116</v>
      </c>
      <c r="U458" s="11">
        <f>datos_chargeback_2001_1!$V458/100</f>
        <v>705.78</v>
      </c>
      <c r="V458" s="12">
        <v>70578</v>
      </c>
      <c r="W458" s="11">
        <f>datos_chargeback_2001_1!$X458/100</f>
        <v>0</v>
      </c>
      <c r="X458" s="12">
        <v>0</v>
      </c>
      <c r="Y458" s="11">
        <f>datos_chargeback_2001_1!$Z458/100</f>
        <v>0</v>
      </c>
      <c r="Z458" s="12">
        <v>0</v>
      </c>
      <c r="AA458" s="12" t="s">
        <v>1544</v>
      </c>
      <c r="AB458" s="12" t="s">
        <v>35</v>
      </c>
      <c r="AC458" s="13" t="s">
        <v>35</v>
      </c>
      <c r="AD458" s="11">
        <f>datos_chargeback_2001_1!$AE458/100</f>
        <v>0</v>
      </c>
      <c r="AE458" s="12">
        <v>0</v>
      </c>
      <c r="AF458" s="12" t="s">
        <v>50</v>
      </c>
    </row>
    <row r="459" spans="1:32" x14ac:dyDescent="0.3">
      <c r="A459" s="34" t="s">
        <v>1545</v>
      </c>
      <c r="B459" s="3">
        <v>44984</v>
      </c>
      <c r="C459" s="3" t="str">
        <f>TEXT(Tabla10[[#This Row],[Fecha de transacción]],"DDDD")</f>
        <v>lunes</v>
      </c>
      <c r="D459" s="3">
        <v>45060</v>
      </c>
      <c r="E459" s="4">
        <f>datos_chargeback_2001_1!$D459-datos_chargeback_2001_1!$B459</f>
        <v>76</v>
      </c>
      <c r="F459" s="5">
        <f>datos_chargeback_2001_1!$G459/100</f>
        <v>997.74</v>
      </c>
      <c r="G459" s="6">
        <v>99774</v>
      </c>
      <c r="H459" s="5">
        <f t="shared" si="7"/>
        <v>0</v>
      </c>
      <c r="I459" s="5">
        <v>0</v>
      </c>
      <c r="J459" s="6" t="s">
        <v>24</v>
      </c>
      <c r="K459" s="6" t="s">
        <v>25</v>
      </c>
      <c r="L459" s="6" t="s">
        <v>74</v>
      </c>
      <c r="M459" s="6" t="s">
        <v>59</v>
      </c>
      <c r="N459" s="6" t="s">
        <v>28</v>
      </c>
      <c r="O459" s="6" t="s">
        <v>43</v>
      </c>
      <c r="P459" s="6" t="s">
        <v>30</v>
      </c>
      <c r="Q459" s="6" t="s">
        <v>55</v>
      </c>
      <c r="R459" s="6">
        <v>99774</v>
      </c>
      <c r="S459" s="6" t="s">
        <v>1546</v>
      </c>
      <c r="T459" s="6" t="s">
        <v>33</v>
      </c>
      <c r="U459" s="5">
        <f>datos_chargeback_2001_1!$V459/100</f>
        <v>0</v>
      </c>
      <c r="V459" s="6">
        <v>0</v>
      </c>
      <c r="W459" s="5">
        <f>datos_chargeback_2001_1!$X459/100</f>
        <v>0</v>
      </c>
      <c r="X459" s="6">
        <v>0</v>
      </c>
      <c r="Y459" s="5">
        <f>datos_chargeback_2001_1!$Z459/100</f>
        <v>997.74</v>
      </c>
      <c r="Z459" s="6">
        <v>99774</v>
      </c>
      <c r="AA459" s="6" t="s">
        <v>1547</v>
      </c>
      <c r="AB459" s="6" t="s">
        <v>35</v>
      </c>
      <c r="AC459" s="7" t="s">
        <v>35</v>
      </c>
      <c r="AD459" s="5">
        <f>datos_chargeback_2001_1!$AE459/100</f>
        <v>0</v>
      </c>
      <c r="AE459" s="6">
        <v>0</v>
      </c>
      <c r="AF459" s="6" t="s">
        <v>36</v>
      </c>
    </row>
    <row r="460" spans="1:32" x14ac:dyDescent="0.3">
      <c r="A460" s="35" t="s">
        <v>1548</v>
      </c>
      <c r="B460" s="9">
        <v>44985</v>
      </c>
      <c r="C460" s="9" t="str">
        <f>TEXT(Tabla10[[#This Row],[Fecha de transacción]],"DDDD")</f>
        <v>martes</v>
      </c>
      <c r="D460" s="9">
        <v>45073</v>
      </c>
      <c r="E460" s="10">
        <f>datos_chargeback_2001_1!$D460-datos_chargeback_2001_1!$B460</f>
        <v>88</v>
      </c>
      <c r="F460" s="11">
        <f>datos_chargeback_2001_1!$G460/100</f>
        <v>641.22</v>
      </c>
      <c r="G460" s="12">
        <v>64122</v>
      </c>
      <c r="H460" s="11">
        <f t="shared" si="7"/>
        <v>0</v>
      </c>
      <c r="I460" s="11">
        <v>0</v>
      </c>
      <c r="J460" s="12" t="s">
        <v>38</v>
      </c>
      <c r="K460" s="12" t="s">
        <v>25</v>
      </c>
      <c r="L460" s="12" t="s">
        <v>109</v>
      </c>
      <c r="M460" s="12" t="s">
        <v>85</v>
      </c>
      <c r="N460" s="12" t="s">
        <v>42</v>
      </c>
      <c r="O460" s="12" t="s">
        <v>64</v>
      </c>
      <c r="P460" s="12" t="s">
        <v>54</v>
      </c>
      <c r="Q460" s="12" t="s">
        <v>66</v>
      </c>
      <c r="R460" s="12">
        <v>64122</v>
      </c>
      <c r="S460" s="12" t="s">
        <v>1549</v>
      </c>
      <c r="T460" s="12" t="s">
        <v>46</v>
      </c>
      <c r="U460" s="11">
        <f>datos_chargeback_2001_1!$V460/100</f>
        <v>641.22</v>
      </c>
      <c r="V460" s="12">
        <v>64122</v>
      </c>
      <c r="W460" s="11">
        <f>datos_chargeback_2001_1!$X460/100</f>
        <v>0</v>
      </c>
      <c r="X460" s="12">
        <v>0</v>
      </c>
      <c r="Y460" s="11">
        <f>datos_chargeback_2001_1!$Z460/100</f>
        <v>0</v>
      </c>
      <c r="Z460" s="12">
        <v>0</v>
      </c>
      <c r="AA460" s="12" t="s">
        <v>1550</v>
      </c>
      <c r="AB460" s="12" t="s">
        <v>48</v>
      </c>
      <c r="AC460" s="19">
        <v>44985</v>
      </c>
      <c r="AD460" s="11">
        <f>datos_chargeback_2001_1!$AE460/100</f>
        <v>128.97999999999999</v>
      </c>
      <c r="AE460" s="12">
        <v>12898</v>
      </c>
      <c r="AF460" s="12" t="s">
        <v>50</v>
      </c>
    </row>
    <row r="461" spans="1:32" x14ac:dyDescent="0.3">
      <c r="A461" s="34" t="s">
        <v>1551</v>
      </c>
      <c r="B461" s="3">
        <v>44986</v>
      </c>
      <c r="C461" s="3" t="str">
        <f>TEXT(Tabla10[[#This Row],[Fecha de transacción]],"DDDD")</f>
        <v>miércoles</v>
      </c>
      <c r="D461" s="3">
        <v>45061</v>
      </c>
      <c r="E461" s="4">
        <f>datos_chargeback_2001_1!$D461-datos_chargeback_2001_1!$B461</f>
        <v>75</v>
      </c>
      <c r="F461" s="5">
        <f>datos_chargeback_2001_1!$G461/100</f>
        <v>55.17</v>
      </c>
      <c r="G461" s="6">
        <v>5517</v>
      </c>
      <c r="H461" s="5">
        <f t="shared" si="7"/>
        <v>0</v>
      </c>
      <c r="I461" s="5">
        <v>0</v>
      </c>
      <c r="J461" s="6" t="s">
        <v>38</v>
      </c>
      <c r="K461" s="6" t="s">
        <v>25</v>
      </c>
      <c r="L461" s="6" t="s">
        <v>80</v>
      </c>
      <c r="M461" s="6" t="s">
        <v>85</v>
      </c>
      <c r="N461" s="6" t="s">
        <v>42</v>
      </c>
      <c r="O461" s="6" t="s">
        <v>114</v>
      </c>
      <c r="P461" s="6" t="s">
        <v>54</v>
      </c>
      <c r="Q461" s="6" t="s">
        <v>31</v>
      </c>
      <c r="R461" s="6">
        <v>55170</v>
      </c>
      <c r="S461" s="6" t="s">
        <v>1271</v>
      </c>
      <c r="T461" s="6" t="s">
        <v>46</v>
      </c>
      <c r="U461" s="5">
        <f>datos_chargeback_2001_1!$V461/100</f>
        <v>551.70000000000005</v>
      </c>
      <c r="V461" s="6">
        <v>55170</v>
      </c>
      <c r="W461" s="5">
        <f>datos_chargeback_2001_1!$X461/100</f>
        <v>0</v>
      </c>
      <c r="X461" s="6">
        <v>0</v>
      </c>
      <c r="Y461" s="5">
        <f>datos_chargeback_2001_1!$Z461/100</f>
        <v>0</v>
      </c>
      <c r="Z461" s="6">
        <v>0</v>
      </c>
      <c r="AA461" s="6" t="s">
        <v>1552</v>
      </c>
      <c r="AB461" s="6" t="s">
        <v>35</v>
      </c>
      <c r="AC461" s="7" t="s">
        <v>35</v>
      </c>
      <c r="AD461" s="5">
        <f>datos_chargeback_2001_1!$AE461/100</f>
        <v>0</v>
      </c>
      <c r="AE461" s="6">
        <v>0</v>
      </c>
      <c r="AF461" s="6" t="s">
        <v>29</v>
      </c>
    </row>
    <row r="462" spans="1:32" x14ac:dyDescent="0.3">
      <c r="A462" s="35" t="s">
        <v>1553</v>
      </c>
      <c r="B462" s="9">
        <v>44987</v>
      </c>
      <c r="C462" s="9" t="str">
        <f>TEXT(Tabla10[[#This Row],[Fecha de transacción]],"DDDD")</f>
        <v>jueves</v>
      </c>
      <c r="D462" s="9">
        <v>45057</v>
      </c>
      <c r="E462" s="10">
        <f>datos_chargeback_2001_1!$D462-datos_chargeback_2001_1!$B462</f>
        <v>70</v>
      </c>
      <c r="F462" s="11">
        <f>datos_chargeback_2001_1!$G462/100</f>
        <v>444.49</v>
      </c>
      <c r="G462" s="12">
        <v>44449</v>
      </c>
      <c r="H462" s="11">
        <f t="shared" si="7"/>
        <v>0</v>
      </c>
      <c r="I462" s="11">
        <v>0</v>
      </c>
      <c r="J462" s="12" t="s">
        <v>24</v>
      </c>
      <c r="K462" s="12" t="s">
        <v>25</v>
      </c>
      <c r="L462" s="12" t="s">
        <v>40</v>
      </c>
      <c r="M462" s="12" t="s">
        <v>41</v>
      </c>
      <c r="N462" s="12" t="s">
        <v>28</v>
      </c>
      <c r="O462" s="12" t="s">
        <v>29</v>
      </c>
      <c r="P462" s="12" t="s">
        <v>54</v>
      </c>
      <c r="Q462" s="12" t="s">
        <v>75</v>
      </c>
      <c r="R462" s="12">
        <v>44449</v>
      </c>
      <c r="S462" s="12" t="s">
        <v>204</v>
      </c>
      <c r="T462" s="12" t="s">
        <v>33</v>
      </c>
      <c r="U462" s="11">
        <f>datos_chargeback_2001_1!$V462/100</f>
        <v>0</v>
      </c>
      <c r="V462" s="12">
        <v>0</v>
      </c>
      <c r="W462" s="11">
        <f>datos_chargeback_2001_1!$X462/100</f>
        <v>0</v>
      </c>
      <c r="X462" s="12">
        <v>0</v>
      </c>
      <c r="Y462" s="11">
        <f>datos_chargeback_2001_1!$Z462/100</f>
        <v>444.49</v>
      </c>
      <c r="Z462" s="12">
        <v>44449</v>
      </c>
      <c r="AA462" s="12" t="s">
        <v>1554</v>
      </c>
      <c r="AB462" s="12" t="s">
        <v>48</v>
      </c>
      <c r="AC462" s="19">
        <v>44987</v>
      </c>
      <c r="AD462" s="11">
        <f>datos_chargeback_2001_1!$AE462/100</f>
        <v>59.28</v>
      </c>
      <c r="AE462" s="12">
        <v>5928</v>
      </c>
      <c r="AF462" s="12" t="s">
        <v>36</v>
      </c>
    </row>
    <row r="463" spans="1:32" x14ac:dyDescent="0.3">
      <c r="A463" s="34" t="s">
        <v>1555</v>
      </c>
      <c r="B463" s="3">
        <v>44988</v>
      </c>
      <c r="C463" s="3" t="str">
        <f>TEXT(Tabla10[[#This Row],[Fecha de transacción]],"DDDD")</f>
        <v>viernes</v>
      </c>
      <c r="D463" s="3">
        <v>45071</v>
      </c>
      <c r="E463" s="4">
        <f>datos_chargeback_2001_1!$D463-datos_chargeback_2001_1!$B463</f>
        <v>83</v>
      </c>
      <c r="F463" s="5">
        <f>datos_chargeback_2001_1!$G463/100</f>
        <v>621.77</v>
      </c>
      <c r="G463" s="6">
        <v>62177</v>
      </c>
      <c r="H463" s="5">
        <f t="shared" si="7"/>
        <v>0</v>
      </c>
      <c r="I463" s="5">
        <v>0</v>
      </c>
      <c r="J463" s="6" t="s">
        <v>38</v>
      </c>
      <c r="K463" s="6" t="s">
        <v>25</v>
      </c>
      <c r="L463" s="6" t="s">
        <v>119</v>
      </c>
      <c r="M463" s="6" t="s">
        <v>59</v>
      </c>
      <c r="N463" s="6" t="s">
        <v>42</v>
      </c>
      <c r="O463" s="6" t="s">
        <v>29</v>
      </c>
      <c r="P463" s="6" t="s">
        <v>54</v>
      </c>
      <c r="Q463" s="6" t="s">
        <v>55</v>
      </c>
      <c r="R463" s="6">
        <v>62177</v>
      </c>
      <c r="S463" s="6" t="s">
        <v>1556</v>
      </c>
      <c r="T463" s="6" t="s">
        <v>46</v>
      </c>
      <c r="U463" s="5">
        <f>datos_chargeback_2001_1!$V463/100</f>
        <v>621.77</v>
      </c>
      <c r="V463" s="6">
        <v>62177</v>
      </c>
      <c r="W463" s="5">
        <f>datos_chargeback_2001_1!$X463/100</f>
        <v>0</v>
      </c>
      <c r="X463" s="6">
        <v>0</v>
      </c>
      <c r="Y463" s="5">
        <f>datos_chargeback_2001_1!$Z463/100</f>
        <v>0</v>
      </c>
      <c r="Z463" s="6">
        <v>0</v>
      </c>
      <c r="AA463" s="6" t="s">
        <v>1557</v>
      </c>
      <c r="AB463" s="6" t="s">
        <v>35</v>
      </c>
      <c r="AC463" s="7" t="s">
        <v>35</v>
      </c>
      <c r="AD463" s="5">
        <f>datos_chargeback_2001_1!$AE463/100</f>
        <v>0</v>
      </c>
      <c r="AE463" s="6">
        <v>0</v>
      </c>
      <c r="AF463" s="6" t="s">
        <v>43</v>
      </c>
    </row>
    <row r="464" spans="1:32" x14ac:dyDescent="0.3">
      <c r="A464" s="34" t="s">
        <v>1558</v>
      </c>
      <c r="B464" s="3">
        <v>44989</v>
      </c>
      <c r="C464" s="3" t="str">
        <f>TEXT(Tabla10[[#This Row],[Fecha de transacción]],"DDDD")</f>
        <v>sábado</v>
      </c>
      <c r="D464" s="3">
        <v>45063</v>
      </c>
      <c r="E464" s="4">
        <f>datos_chargeback_2001_1!$D464-datos_chargeback_2001_1!$B464</f>
        <v>74</v>
      </c>
      <c r="F464" s="5">
        <f>datos_chargeback_2001_1!$G464/100</f>
        <v>98.66</v>
      </c>
      <c r="G464" s="6">
        <v>9866</v>
      </c>
      <c r="H464" s="5">
        <f t="shared" si="7"/>
        <v>0</v>
      </c>
      <c r="I464" s="5">
        <v>1.17</v>
      </c>
      <c r="J464" s="6" t="s">
        <v>24</v>
      </c>
      <c r="K464" s="6" t="s">
        <v>25</v>
      </c>
      <c r="L464" s="6" t="s">
        <v>74</v>
      </c>
      <c r="M464" s="6" t="s">
        <v>41</v>
      </c>
      <c r="N464" s="6" t="s">
        <v>42</v>
      </c>
      <c r="O464" s="6" t="s">
        <v>64</v>
      </c>
      <c r="P464" s="6" t="s">
        <v>54</v>
      </c>
      <c r="Q464" s="6" t="s">
        <v>31</v>
      </c>
      <c r="R464" s="6">
        <v>9866</v>
      </c>
      <c r="S464" s="6" t="s">
        <v>1559</v>
      </c>
      <c r="T464" s="6" t="s">
        <v>46</v>
      </c>
      <c r="U464" s="5">
        <f>datos_chargeback_2001_1!$V464/100</f>
        <v>98.66</v>
      </c>
      <c r="V464" s="6">
        <v>9866</v>
      </c>
      <c r="W464" s="5">
        <f>datos_chargeback_2001_1!$X464/100</f>
        <v>0</v>
      </c>
      <c r="X464" s="6">
        <v>0</v>
      </c>
      <c r="Y464" s="5">
        <f>datos_chargeback_2001_1!$Z464/100</f>
        <v>0</v>
      </c>
      <c r="Z464" s="6">
        <v>0</v>
      </c>
      <c r="AA464" s="6" t="s">
        <v>1560</v>
      </c>
      <c r="AB464" s="6" t="s">
        <v>48</v>
      </c>
      <c r="AC464" s="8">
        <v>44989</v>
      </c>
      <c r="AD464" s="5">
        <f>datos_chargeback_2001_1!$AE464/100</f>
        <v>466.81</v>
      </c>
      <c r="AE464" s="6">
        <v>46681</v>
      </c>
      <c r="AF464" s="6" t="s">
        <v>36</v>
      </c>
    </row>
    <row r="465" spans="1:32" x14ac:dyDescent="0.3">
      <c r="A465" s="34" t="s">
        <v>1561</v>
      </c>
      <c r="B465" s="3">
        <v>44990</v>
      </c>
      <c r="C465" s="3" t="str">
        <f>TEXT(Tabla10[[#This Row],[Fecha de transacción]],"DDDD")</f>
        <v>domingo</v>
      </c>
      <c r="D465" s="3">
        <v>45078</v>
      </c>
      <c r="E465" s="4">
        <f>datos_chargeback_2001_1!$D465-datos_chargeback_2001_1!$B465</f>
        <v>88</v>
      </c>
      <c r="F465" s="5">
        <f>datos_chargeback_2001_1!$G465/100</f>
        <v>342.91</v>
      </c>
      <c r="G465" s="6">
        <v>34291</v>
      </c>
      <c r="H465" s="5">
        <f t="shared" si="7"/>
        <v>0</v>
      </c>
      <c r="I465" s="5">
        <v>1.36</v>
      </c>
      <c r="J465" s="6" t="s">
        <v>24</v>
      </c>
      <c r="K465" s="6" t="s">
        <v>25</v>
      </c>
      <c r="L465" s="6" t="s">
        <v>26</v>
      </c>
      <c r="M465" s="6" t="s">
        <v>85</v>
      </c>
      <c r="N465" s="6" t="s">
        <v>42</v>
      </c>
      <c r="O465" s="6" t="s">
        <v>64</v>
      </c>
      <c r="P465" s="6" t="s">
        <v>30</v>
      </c>
      <c r="Q465" s="6" t="s">
        <v>44</v>
      </c>
      <c r="R465" s="6">
        <v>34291</v>
      </c>
      <c r="S465" s="6" t="s">
        <v>804</v>
      </c>
      <c r="T465" s="6" t="s">
        <v>116</v>
      </c>
      <c r="U465" s="5">
        <f>datos_chargeback_2001_1!$V465/100</f>
        <v>342.91</v>
      </c>
      <c r="V465" s="6">
        <v>34291</v>
      </c>
      <c r="W465" s="5">
        <f>datos_chargeback_2001_1!$X465/100</f>
        <v>0</v>
      </c>
      <c r="X465" s="6">
        <v>0</v>
      </c>
      <c r="Y465" s="5">
        <f>datos_chargeback_2001_1!$Z465/100</f>
        <v>0</v>
      </c>
      <c r="Z465" s="6">
        <v>0</v>
      </c>
      <c r="AA465" s="6" t="s">
        <v>1562</v>
      </c>
      <c r="AB465" s="6" t="s">
        <v>48</v>
      </c>
      <c r="AC465" s="8">
        <v>44990</v>
      </c>
      <c r="AD465" s="5">
        <f>datos_chargeback_2001_1!$AE465/100</f>
        <v>4.16</v>
      </c>
      <c r="AE465" s="6">
        <v>416</v>
      </c>
      <c r="AF465" s="6" t="s">
        <v>36</v>
      </c>
    </row>
    <row r="466" spans="1:32" x14ac:dyDescent="0.3">
      <c r="A466" s="35" t="s">
        <v>1564</v>
      </c>
      <c r="B466" s="9">
        <v>44991</v>
      </c>
      <c r="C466" s="9" t="str">
        <f>TEXT(Tabla10[[#This Row],[Fecha de transacción]],"DDDD")</f>
        <v>lunes</v>
      </c>
      <c r="D466" s="9">
        <v>45081</v>
      </c>
      <c r="E466" s="10">
        <f>datos_chargeback_2001_1!$D466-datos_chargeback_2001_1!$B466</f>
        <v>90</v>
      </c>
      <c r="F466" s="11">
        <f>datos_chargeback_2001_1!$G466/100</f>
        <v>907.82</v>
      </c>
      <c r="G466" s="12">
        <v>90782</v>
      </c>
      <c r="H466" s="11">
        <f t="shared" si="7"/>
        <v>0</v>
      </c>
      <c r="I466" s="11">
        <v>0.81</v>
      </c>
      <c r="J466" s="12" t="s">
        <v>38</v>
      </c>
      <c r="K466" s="12" t="s">
        <v>25</v>
      </c>
      <c r="L466" s="12" t="s">
        <v>109</v>
      </c>
      <c r="M466" s="12" t="s">
        <v>93</v>
      </c>
      <c r="N466" s="12" t="s">
        <v>42</v>
      </c>
      <c r="O466" s="12" t="s">
        <v>43</v>
      </c>
      <c r="P466" s="12" t="s">
        <v>54</v>
      </c>
      <c r="Q466" s="12" t="s">
        <v>44</v>
      </c>
      <c r="R466" s="12">
        <v>90782</v>
      </c>
      <c r="S466" s="12" t="s">
        <v>1565</v>
      </c>
      <c r="T466" s="12" t="s">
        <v>116</v>
      </c>
      <c r="U466" s="11">
        <f>datos_chargeback_2001_1!$V466/100</f>
        <v>907.82</v>
      </c>
      <c r="V466" s="12">
        <v>90782</v>
      </c>
      <c r="W466" s="11">
        <f>datos_chargeback_2001_1!$X466/100</f>
        <v>0</v>
      </c>
      <c r="X466" s="12">
        <v>0</v>
      </c>
      <c r="Y466" s="11">
        <f>datos_chargeback_2001_1!$Z466/100</f>
        <v>0</v>
      </c>
      <c r="Z466" s="12">
        <v>0</v>
      </c>
      <c r="AA466" s="12" t="s">
        <v>1566</v>
      </c>
      <c r="AB466" s="12" t="s">
        <v>48</v>
      </c>
      <c r="AC466" s="19">
        <v>44991</v>
      </c>
      <c r="AD466" s="11">
        <f>datos_chargeback_2001_1!$AE466/100</f>
        <v>999.95</v>
      </c>
      <c r="AE466" s="12">
        <v>99995</v>
      </c>
      <c r="AF466" s="12" t="s">
        <v>43</v>
      </c>
    </row>
    <row r="467" spans="1:32" x14ac:dyDescent="0.3">
      <c r="A467" s="36" t="s">
        <v>1567</v>
      </c>
      <c r="B467" s="14">
        <v>44992</v>
      </c>
      <c r="C467" s="14" t="str">
        <f>TEXT(Tabla10[[#This Row],[Fecha de transacción]],"DDDD")</f>
        <v>martes</v>
      </c>
      <c r="D467" s="14">
        <v>45071</v>
      </c>
      <c r="E467" s="15">
        <f>datos_chargeback_2001_1!$D467-datos_chargeback_2001_1!$B467</f>
        <v>79</v>
      </c>
      <c r="F467" s="16">
        <f>datos_chargeback_2001_1!$G467/100</f>
        <v>776.75</v>
      </c>
      <c r="G467" s="17">
        <v>77675</v>
      </c>
      <c r="H467" s="16">
        <f t="shared" si="7"/>
        <v>0</v>
      </c>
      <c r="I467" s="16">
        <v>1.38</v>
      </c>
      <c r="J467" s="17" t="s">
        <v>38</v>
      </c>
      <c r="K467" s="17" t="s">
        <v>25</v>
      </c>
      <c r="L467" s="17" t="s">
        <v>26</v>
      </c>
      <c r="M467" s="17" t="s">
        <v>59</v>
      </c>
      <c r="N467" s="17" t="s">
        <v>42</v>
      </c>
      <c r="O467" s="17" t="s">
        <v>50</v>
      </c>
      <c r="P467" s="17" t="s">
        <v>54</v>
      </c>
      <c r="Q467" s="17" t="s">
        <v>31</v>
      </c>
      <c r="R467" s="17">
        <v>77675</v>
      </c>
      <c r="S467" s="17" t="s">
        <v>1568</v>
      </c>
      <c r="T467" s="17" t="s">
        <v>46</v>
      </c>
      <c r="U467" s="16">
        <f>datos_chargeback_2001_1!$V467/100</f>
        <v>776.75</v>
      </c>
      <c r="V467" s="17">
        <v>77675</v>
      </c>
      <c r="W467" s="16">
        <f>datos_chargeback_2001_1!$X467/100</f>
        <v>0</v>
      </c>
      <c r="X467" s="17">
        <v>0</v>
      </c>
      <c r="Y467" s="16">
        <f>datos_chargeback_2001_1!$Z467/100</f>
        <v>0</v>
      </c>
      <c r="Z467" s="17">
        <v>0</v>
      </c>
      <c r="AA467" s="17" t="s">
        <v>1569</v>
      </c>
      <c r="AB467" s="17" t="s">
        <v>48</v>
      </c>
      <c r="AC467" s="18">
        <v>44992</v>
      </c>
      <c r="AD467" s="16">
        <f>datos_chargeback_2001_1!$AE467/100</f>
        <v>469.45</v>
      </c>
      <c r="AE467" s="17">
        <v>46945</v>
      </c>
      <c r="AF467" s="17" t="s">
        <v>50</v>
      </c>
    </row>
    <row r="468" spans="1:32" x14ac:dyDescent="0.3">
      <c r="A468" s="35" t="s">
        <v>1570</v>
      </c>
      <c r="B468" s="9">
        <v>44993</v>
      </c>
      <c r="C468" s="9" t="str">
        <f>TEXT(Tabla10[[#This Row],[Fecha de transacción]],"DDDD")</f>
        <v>miércoles</v>
      </c>
      <c r="D468" s="9">
        <v>45062</v>
      </c>
      <c r="E468" s="10">
        <f>datos_chargeback_2001_1!$D468-datos_chargeback_2001_1!$B468</f>
        <v>69</v>
      </c>
      <c r="F468" s="11">
        <f>datos_chargeback_2001_1!$G468/100</f>
        <v>729.44</v>
      </c>
      <c r="G468" s="12">
        <v>72944</v>
      </c>
      <c r="H468" s="11">
        <f t="shared" si="7"/>
        <v>0</v>
      </c>
      <c r="I468" s="11">
        <v>0.99</v>
      </c>
      <c r="J468" s="12" t="s">
        <v>38</v>
      </c>
      <c r="K468" s="12" t="s">
        <v>25</v>
      </c>
      <c r="L468" s="12" t="s">
        <v>40</v>
      </c>
      <c r="M468" s="12" t="s">
        <v>59</v>
      </c>
      <c r="N468" s="12" t="s">
        <v>42</v>
      </c>
      <c r="O468" s="12" t="s">
        <v>64</v>
      </c>
      <c r="P468" s="12" t="s">
        <v>54</v>
      </c>
      <c r="Q468" s="12" t="s">
        <v>44</v>
      </c>
      <c r="R468" s="12">
        <v>72944</v>
      </c>
      <c r="S468" s="12" t="s">
        <v>1571</v>
      </c>
      <c r="T468" s="12" t="s">
        <v>116</v>
      </c>
      <c r="U468" s="11">
        <f>datos_chargeback_2001_1!$V468/100</f>
        <v>729.44</v>
      </c>
      <c r="V468" s="12">
        <v>72944</v>
      </c>
      <c r="W468" s="11">
        <f>datos_chargeback_2001_1!$X468/100</f>
        <v>0</v>
      </c>
      <c r="X468" s="12">
        <v>0</v>
      </c>
      <c r="Y468" s="11">
        <f>datos_chargeback_2001_1!$Z468/100</f>
        <v>0</v>
      </c>
      <c r="Z468" s="12">
        <v>0</v>
      </c>
      <c r="AA468" s="12" t="s">
        <v>1572</v>
      </c>
      <c r="AB468" s="12" t="s">
        <v>48</v>
      </c>
      <c r="AC468" s="19">
        <v>44993</v>
      </c>
      <c r="AD468" s="11">
        <f>datos_chargeback_2001_1!$AE468/100</f>
        <v>414.78</v>
      </c>
      <c r="AE468" s="12">
        <v>41478</v>
      </c>
      <c r="AF468" s="12" t="s">
        <v>43</v>
      </c>
    </row>
    <row r="469" spans="1:32" x14ac:dyDescent="0.3">
      <c r="A469" s="36" t="s">
        <v>1573</v>
      </c>
      <c r="B469" s="14">
        <v>44994</v>
      </c>
      <c r="C469" s="14" t="str">
        <f>TEXT(Tabla10[[#This Row],[Fecha de transacción]],"DDDD")</f>
        <v>jueves</v>
      </c>
      <c r="D469" s="14">
        <v>45056</v>
      </c>
      <c r="E469" s="15">
        <f>datos_chargeback_2001_1!$D469-datos_chargeback_2001_1!$B469</f>
        <v>62</v>
      </c>
      <c r="F469" s="16">
        <f>datos_chargeback_2001_1!$G469/100</f>
        <v>231.11</v>
      </c>
      <c r="G469" s="17">
        <v>23111</v>
      </c>
      <c r="H469" s="16">
        <f t="shared" si="7"/>
        <v>0</v>
      </c>
      <c r="I469" s="16">
        <v>1.19</v>
      </c>
      <c r="J469" s="17" t="s">
        <v>24</v>
      </c>
      <c r="K469" s="17" t="s">
        <v>25</v>
      </c>
      <c r="L469" s="17" t="s">
        <v>119</v>
      </c>
      <c r="M469" s="17" t="s">
        <v>27</v>
      </c>
      <c r="N469" s="17" t="s">
        <v>42</v>
      </c>
      <c r="O469" s="17" t="s">
        <v>64</v>
      </c>
      <c r="P469" s="17" t="s">
        <v>30</v>
      </c>
      <c r="Q469" s="17" t="s">
        <v>31</v>
      </c>
      <c r="R469" s="17">
        <v>23111</v>
      </c>
      <c r="S469" s="17" t="s">
        <v>1574</v>
      </c>
      <c r="T469" s="17" t="s">
        <v>61</v>
      </c>
      <c r="U469" s="16">
        <f>datos_chargeback_2001_1!$V469/100</f>
        <v>0</v>
      </c>
      <c r="V469" s="17">
        <v>0</v>
      </c>
      <c r="W469" s="16">
        <f>datos_chargeback_2001_1!$X469/100</f>
        <v>231.11</v>
      </c>
      <c r="X469" s="17">
        <v>23111</v>
      </c>
      <c r="Y469" s="16">
        <f>datos_chargeback_2001_1!$Z469/100</f>
        <v>0</v>
      </c>
      <c r="Z469" s="17">
        <v>0</v>
      </c>
      <c r="AA469" s="17" t="s">
        <v>1575</v>
      </c>
      <c r="AB469" s="17" t="s">
        <v>35</v>
      </c>
      <c r="AC469" s="20" t="s">
        <v>35</v>
      </c>
      <c r="AD469" s="16">
        <f>datos_chargeback_2001_1!$AE469/100</f>
        <v>0</v>
      </c>
      <c r="AE469" s="17">
        <v>0</v>
      </c>
      <c r="AF469" s="17" t="s">
        <v>29</v>
      </c>
    </row>
    <row r="470" spans="1:32" x14ac:dyDescent="0.3">
      <c r="A470" s="34" t="s">
        <v>1576</v>
      </c>
      <c r="B470" s="3">
        <v>44995</v>
      </c>
      <c r="C470" s="3" t="str">
        <f>TEXT(Tabla10[[#This Row],[Fecha de transacción]],"DDDD")</f>
        <v>viernes</v>
      </c>
      <c r="D470" s="3">
        <v>45084</v>
      </c>
      <c r="E470" s="4">
        <f>datos_chargeback_2001_1!$D470-datos_chargeback_2001_1!$B470</f>
        <v>89</v>
      </c>
      <c r="F470" s="5">
        <f>datos_chargeback_2001_1!$G470/100</f>
        <v>377.02</v>
      </c>
      <c r="G470" s="6">
        <v>37702</v>
      </c>
      <c r="H470" s="5">
        <f t="shared" si="7"/>
        <v>0</v>
      </c>
      <c r="I470" s="5">
        <v>0.83</v>
      </c>
      <c r="J470" s="6" t="s">
        <v>24</v>
      </c>
      <c r="K470" s="6" t="s">
        <v>25</v>
      </c>
      <c r="L470" s="6" t="s">
        <v>40</v>
      </c>
      <c r="M470" s="6" t="s">
        <v>85</v>
      </c>
      <c r="N470" s="6" t="s">
        <v>42</v>
      </c>
      <c r="O470" s="6" t="s">
        <v>53</v>
      </c>
      <c r="P470" s="6" t="s">
        <v>30</v>
      </c>
      <c r="Q470" s="6" t="s">
        <v>55</v>
      </c>
      <c r="R470" s="6">
        <v>37702</v>
      </c>
      <c r="S470" s="6" t="s">
        <v>1577</v>
      </c>
      <c r="T470" s="6" t="s">
        <v>61</v>
      </c>
      <c r="U470" s="5">
        <f>datos_chargeback_2001_1!$V470/100</f>
        <v>0</v>
      </c>
      <c r="V470" s="6">
        <v>0</v>
      </c>
      <c r="W470" s="5">
        <f>datos_chargeback_2001_1!$X470/100</f>
        <v>377.02</v>
      </c>
      <c r="X470" s="6">
        <v>37702</v>
      </c>
      <c r="Y470" s="5">
        <f>datos_chargeback_2001_1!$Z470/100</f>
        <v>0</v>
      </c>
      <c r="Z470" s="6">
        <v>0</v>
      </c>
      <c r="AA470" s="6" t="s">
        <v>1578</v>
      </c>
      <c r="AB470" s="6" t="s">
        <v>48</v>
      </c>
      <c r="AC470" s="8">
        <v>44995</v>
      </c>
      <c r="AD470" s="5">
        <f>datos_chargeback_2001_1!$AE470/100</f>
        <v>445.45</v>
      </c>
      <c r="AE470" s="6">
        <v>44545</v>
      </c>
      <c r="AF470" s="6" t="s">
        <v>50</v>
      </c>
    </row>
    <row r="471" spans="1:32" x14ac:dyDescent="0.3">
      <c r="A471" s="34" t="s">
        <v>1579</v>
      </c>
      <c r="B471" s="3">
        <v>44996</v>
      </c>
      <c r="C471" s="3" t="str">
        <f>TEXT(Tabla10[[#This Row],[Fecha de transacción]],"DDDD")</f>
        <v>sábado</v>
      </c>
      <c r="D471" s="3">
        <v>45057</v>
      </c>
      <c r="E471" s="4">
        <f>datos_chargeback_2001_1!$D471-datos_chargeback_2001_1!$B471</f>
        <v>61</v>
      </c>
      <c r="F471" s="5">
        <f>datos_chargeback_2001_1!$G471/100</f>
        <v>35.92</v>
      </c>
      <c r="G471" s="6">
        <v>3592</v>
      </c>
      <c r="H471" s="5">
        <f t="shared" si="7"/>
        <v>0</v>
      </c>
      <c r="I471" s="5">
        <v>1.39</v>
      </c>
      <c r="J471" s="6" t="s">
        <v>38</v>
      </c>
      <c r="K471" s="6" t="s">
        <v>25</v>
      </c>
      <c r="L471" s="6" t="s">
        <v>74</v>
      </c>
      <c r="M471" s="6" t="s">
        <v>59</v>
      </c>
      <c r="N471" s="6" t="s">
        <v>42</v>
      </c>
      <c r="O471" s="6" t="s">
        <v>114</v>
      </c>
      <c r="P471" s="6" t="s">
        <v>54</v>
      </c>
      <c r="Q471" s="6" t="s">
        <v>44</v>
      </c>
      <c r="R471" s="6">
        <v>3592</v>
      </c>
      <c r="S471" s="6" t="s">
        <v>1580</v>
      </c>
      <c r="T471" s="6" t="s">
        <v>46</v>
      </c>
      <c r="U471" s="5">
        <f>datos_chargeback_2001_1!$V471/100</f>
        <v>35.92</v>
      </c>
      <c r="V471" s="6">
        <v>3592</v>
      </c>
      <c r="W471" s="5">
        <f>datos_chargeback_2001_1!$X471/100</f>
        <v>0</v>
      </c>
      <c r="X471" s="6">
        <v>0</v>
      </c>
      <c r="Y471" s="5">
        <f>datos_chargeback_2001_1!$Z471/100</f>
        <v>0</v>
      </c>
      <c r="Z471" s="6">
        <v>0</v>
      </c>
      <c r="AA471" s="6" t="s">
        <v>1581</v>
      </c>
      <c r="AB471" s="6" t="s">
        <v>48</v>
      </c>
      <c r="AC471" s="8">
        <v>44996</v>
      </c>
      <c r="AD471" s="5">
        <f>datos_chargeback_2001_1!$AE471/100</f>
        <v>591.39</v>
      </c>
      <c r="AE471" s="6">
        <v>59139</v>
      </c>
      <c r="AF471" s="6" t="s">
        <v>43</v>
      </c>
    </row>
    <row r="472" spans="1:32" x14ac:dyDescent="0.3">
      <c r="A472" s="35" t="s">
        <v>1582</v>
      </c>
      <c r="B472" s="9">
        <v>44997</v>
      </c>
      <c r="C472" s="9" t="str">
        <f>TEXT(Tabla10[[#This Row],[Fecha de transacción]],"DDDD")</f>
        <v>domingo</v>
      </c>
      <c r="D472" s="9">
        <v>45085</v>
      </c>
      <c r="E472" s="10">
        <f>datos_chargeback_2001_1!$D472-datos_chargeback_2001_1!$B472</f>
        <v>88</v>
      </c>
      <c r="F472" s="11">
        <f>datos_chargeback_2001_1!$G472/100</f>
        <v>191.99</v>
      </c>
      <c r="G472" s="12">
        <v>19199</v>
      </c>
      <c r="H472" s="11">
        <f t="shared" si="7"/>
        <v>0</v>
      </c>
      <c r="I472" s="11">
        <v>1.39</v>
      </c>
      <c r="J472" s="12" t="s">
        <v>24</v>
      </c>
      <c r="K472" s="12" t="s">
        <v>25</v>
      </c>
      <c r="L472" s="12" t="s">
        <v>26</v>
      </c>
      <c r="M472" s="12" t="s">
        <v>27</v>
      </c>
      <c r="N472" s="12" t="s">
        <v>42</v>
      </c>
      <c r="O472" s="12" t="s">
        <v>29</v>
      </c>
      <c r="P472" s="12" t="s">
        <v>54</v>
      </c>
      <c r="Q472" s="12" t="s">
        <v>44</v>
      </c>
      <c r="R472" s="12">
        <v>19199</v>
      </c>
      <c r="S472" s="12" t="s">
        <v>1583</v>
      </c>
      <c r="T472" s="12" t="s">
        <v>61</v>
      </c>
      <c r="U472" s="11">
        <f>datos_chargeback_2001_1!$V472/100</f>
        <v>0</v>
      </c>
      <c r="V472" s="12">
        <v>0</v>
      </c>
      <c r="W472" s="11">
        <f>datos_chargeback_2001_1!$X472/100</f>
        <v>191.99</v>
      </c>
      <c r="X472" s="12">
        <v>19199</v>
      </c>
      <c r="Y472" s="11">
        <f>datos_chargeback_2001_1!$Z472/100</f>
        <v>0</v>
      </c>
      <c r="Z472" s="12">
        <v>0</v>
      </c>
      <c r="AA472" s="12" t="s">
        <v>1584</v>
      </c>
      <c r="AB472" s="12" t="s">
        <v>35</v>
      </c>
      <c r="AC472" s="13" t="s">
        <v>35</v>
      </c>
      <c r="AD472" s="11">
        <f>datos_chargeback_2001_1!$AE472/100</f>
        <v>0</v>
      </c>
      <c r="AE472" s="12">
        <v>0</v>
      </c>
      <c r="AF472" s="12" t="s">
        <v>50</v>
      </c>
    </row>
    <row r="473" spans="1:32" x14ac:dyDescent="0.3">
      <c r="A473" s="34" t="s">
        <v>1585</v>
      </c>
      <c r="B473" s="3">
        <v>44998</v>
      </c>
      <c r="C473" s="3" t="str">
        <f>TEXT(Tabla10[[#This Row],[Fecha de transacción]],"DDDD")</f>
        <v>lunes</v>
      </c>
      <c r="D473" s="3">
        <v>45083</v>
      </c>
      <c r="E473" s="4">
        <f>datos_chargeback_2001_1!$D473-datos_chargeback_2001_1!$B473</f>
        <v>85</v>
      </c>
      <c r="F473" s="5">
        <f>datos_chargeback_2001_1!$G473/100</f>
        <v>62.41</v>
      </c>
      <c r="G473" s="6">
        <v>6241</v>
      </c>
      <c r="H473" s="5">
        <f t="shared" si="7"/>
        <v>0</v>
      </c>
      <c r="I473" s="5">
        <v>1.35</v>
      </c>
      <c r="J473" s="6" t="s">
        <v>24</v>
      </c>
      <c r="K473" s="6" t="s">
        <v>25</v>
      </c>
      <c r="L473" s="6" t="s">
        <v>40</v>
      </c>
      <c r="M473" s="6" t="s">
        <v>85</v>
      </c>
      <c r="N473" s="6" t="s">
        <v>28</v>
      </c>
      <c r="O473" s="6" t="s">
        <v>43</v>
      </c>
      <c r="P473" s="6" t="s">
        <v>54</v>
      </c>
      <c r="Q473" s="6" t="s">
        <v>44</v>
      </c>
      <c r="R473" s="6">
        <v>6241</v>
      </c>
      <c r="S473" s="6" t="s">
        <v>1586</v>
      </c>
      <c r="T473" s="6" t="s">
        <v>33</v>
      </c>
      <c r="U473" s="5">
        <f>datos_chargeback_2001_1!$V473/100</f>
        <v>0</v>
      </c>
      <c r="V473" s="6">
        <v>0</v>
      </c>
      <c r="W473" s="5">
        <f>datos_chargeback_2001_1!$X473/100</f>
        <v>0</v>
      </c>
      <c r="X473" s="6">
        <v>0</v>
      </c>
      <c r="Y473" s="5">
        <f>datos_chargeback_2001_1!$Z473/100</f>
        <v>62.41</v>
      </c>
      <c r="Z473" s="6">
        <v>6241</v>
      </c>
      <c r="AA473" s="6" t="s">
        <v>1587</v>
      </c>
      <c r="AB473" s="6" t="s">
        <v>48</v>
      </c>
      <c r="AC473" s="8">
        <v>44998</v>
      </c>
      <c r="AD473" s="5">
        <f>datos_chargeback_2001_1!$AE473/100</f>
        <v>361.04</v>
      </c>
      <c r="AE473" s="6">
        <v>36104</v>
      </c>
      <c r="AF473" s="6" t="s">
        <v>53</v>
      </c>
    </row>
    <row r="474" spans="1:32" x14ac:dyDescent="0.3">
      <c r="A474" s="35" t="s">
        <v>1589</v>
      </c>
      <c r="B474" s="9">
        <v>44999</v>
      </c>
      <c r="C474" s="9" t="str">
        <f>TEXT(Tabla10[[#This Row],[Fecha de transacción]],"DDDD")</f>
        <v>martes</v>
      </c>
      <c r="D474" s="9">
        <v>45076</v>
      </c>
      <c r="E474" s="10">
        <f>datos_chargeback_2001_1!$D474-datos_chargeback_2001_1!$B474</f>
        <v>77</v>
      </c>
      <c r="F474" s="11">
        <f>datos_chargeback_2001_1!$G474/100</f>
        <v>638.55999999999995</v>
      </c>
      <c r="G474" s="12">
        <v>63856</v>
      </c>
      <c r="H474" s="11">
        <f t="shared" si="7"/>
        <v>0</v>
      </c>
      <c r="I474" s="11">
        <v>0.88</v>
      </c>
      <c r="J474" s="12" t="s">
        <v>38</v>
      </c>
      <c r="K474" s="12" t="s">
        <v>25</v>
      </c>
      <c r="L474" s="12" t="s">
        <v>80</v>
      </c>
      <c r="M474" s="12" t="s">
        <v>59</v>
      </c>
      <c r="N474" s="12" t="s">
        <v>42</v>
      </c>
      <c r="O474" s="12" t="s">
        <v>64</v>
      </c>
      <c r="P474" s="12" t="s">
        <v>54</v>
      </c>
      <c r="Q474" s="12" t="s">
        <v>66</v>
      </c>
      <c r="R474" s="12">
        <v>63856</v>
      </c>
      <c r="S474" s="12" t="s">
        <v>1590</v>
      </c>
      <c r="T474" s="12" t="s">
        <v>61</v>
      </c>
      <c r="U474" s="11">
        <f>datos_chargeback_2001_1!$V474/100</f>
        <v>0</v>
      </c>
      <c r="V474" s="12">
        <v>0</v>
      </c>
      <c r="W474" s="11">
        <f>datos_chargeback_2001_1!$X474/100</f>
        <v>638.55999999999995</v>
      </c>
      <c r="X474" s="12">
        <v>63856</v>
      </c>
      <c r="Y474" s="11">
        <f>datos_chargeback_2001_1!$Z474/100</f>
        <v>0</v>
      </c>
      <c r="Z474" s="12">
        <v>0</v>
      </c>
      <c r="AA474" s="12" t="s">
        <v>1591</v>
      </c>
      <c r="AB474" s="12" t="s">
        <v>48</v>
      </c>
      <c r="AC474" s="19">
        <v>44999</v>
      </c>
      <c r="AD474" s="11">
        <f>datos_chargeback_2001_1!$AE474/100</f>
        <v>657.29</v>
      </c>
      <c r="AE474" s="12">
        <v>65729</v>
      </c>
      <c r="AF474" s="12" t="s">
        <v>64</v>
      </c>
    </row>
    <row r="475" spans="1:32" x14ac:dyDescent="0.3">
      <c r="A475" s="36" t="s">
        <v>1592</v>
      </c>
      <c r="B475" s="14">
        <v>45000</v>
      </c>
      <c r="C475" s="14" t="str">
        <f>TEXT(Tabla10[[#This Row],[Fecha de transacción]],"DDDD")</f>
        <v>miércoles</v>
      </c>
      <c r="D475" s="14">
        <v>45070</v>
      </c>
      <c r="E475" s="15">
        <f>datos_chargeback_2001_1!$D475-datos_chargeback_2001_1!$B475</f>
        <v>70</v>
      </c>
      <c r="F475" s="16">
        <f>datos_chargeback_2001_1!$G475/100</f>
        <v>883.88</v>
      </c>
      <c r="G475" s="17">
        <v>88388</v>
      </c>
      <c r="H475" s="16">
        <f t="shared" si="7"/>
        <v>0</v>
      </c>
      <c r="I475" s="16">
        <v>0</v>
      </c>
      <c r="J475" s="17" t="s">
        <v>38</v>
      </c>
      <c r="K475" s="17" t="s">
        <v>25</v>
      </c>
      <c r="L475" s="17" t="s">
        <v>26</v>
      </c>
      <c r="M475" s="17" t="s">
        <v>59</v>
      </c>
      <c r="N475" s="17" t="s">
        <v>42</v>
      </c>
      <c r="O475" s="17" t="s">
        <v>64</v>
      </c>
      <c r="P475" s="17" t="s">
        <v>30</v>
      </c>
      <c r="Q475" s="17" t="s">
        <v>31</v>
      </c>
      <c r="R475" s="17">
        <v>88388</v>
      </c>
      <c r="S475" s="17" t="s">
        <v>1593</v>
      </c>
      <c r="T475" s="17" t="s">
        <v>46</v>
      </c>
      <c r="U475" s="16">
        <f>datos_chargeback_2001_1!$V475/100</f>
        <v>883.88</v>
      </c>
      <c r="V475" s="17">
        <v>88388</v>
      </c>
      <c r="W475" s="16">
        <f>datos_chargeback_2001_1!$X475/100</f>
        <v>0</v>
      </c>
      <c r="X475" s="17">
        <v>0</v>
      </c>
      <c r="Y475" s="16">
        <f>datos_chargeback_2001_1!$Z475/100</f>
        <v>0</v>
      </c>
      <c r="Z475" s="17">
        <v>0</v>
      </c>
      <c r="AA475" s="17" t="s">
        <v>1594</v>
      </c>
      <c r="AB475" s="17" t="s">
        <v>35</v>
      </c>
      <c r="AC475" s="20" t="s">
        <v>35</v>
      </c>
      <c r="AD475" s="16">
        <f>datos_chargeback_2001_1!$AE475/100</f>
        <v>0</v>
      </c>
      <c r="AE475" s="17">
        <v>0</v>
      </c>
      <c r="AF475" s="17" t="s">
        <v>64</v>
      </c>
    </row>
    <row r="476" spans="1:32" x14ac:dyDescent="0.3">
      <c r="A476" s="34" t="s">
        <v>1595</v>
      </c>
      <c r="B476" s="3">
        <v>45001</v>
      </c>
      <c r="C476" s="3" t="str">
        <f>TEXT(Tabla10[[#This Row],[Fecha de transacción]],"DDDD")</f>
        <v>jueves</v>
      </c>
      <c r="D476" s="3">
        <v>45078</v>
      </c>
      <c r="E476" s="4">
        <f>datos_chargeback_2001_1!$D476-datos_chargeback_2001_1!$B476</f>
        <v>77</v>
      </c>
      <c r="F476" s="5">
        <f>datos_chargeback_2001_1!$G476/100</f>
        <v>690.21</v>
      </c>
      <c r="G476" s="6">
        <v>69021</v>
      </c>
      <c r="H476" s="5">
        <f t="shared" si="7"/>
        <v>0</v>
      </c>
      <c r="I476" s="5">
        <v>0.83</v>
      </c>
      <c r="J476" s="6" t="s">
        <v>38</v>
      </c>
      <c r="K476" s="6" t="s">
        <v>25</v>
      </c>
      <c r="L476" s="6" t="s">
        <v>26</v>
      </c>
      <c r="M476" s="6" t="s">
        <v>59</v>
      </c>
      <c r="N476" s="6" t="s">
        <v>42</v>
      </c>
      <c r="O476" s="6" t="s">
        <v>50</v>
      </c>
      <c r="P476" s="6" t="s">
        <v>30</v>
      </c>
      <c r="Q476" s="6" t="s">
        <v>55</v>
      </c>
      <c r="R476" s="6">
        <v>69021</v>
      </c>
      <c r="S476" s="6" t="s">
        <v>1596</v>
      </c>
      <c r="T476" s="6" t="s">
        <v>116</v>
      </c>
      <c r="U476" s="5">
        <f>datos_chargeback_2001_1!$V476/100</f>
        <v>690.21</v>
      </c>
      <c r="V476" s="6">
        <v>69021</v>
      </c>
      <c r="W476" s="5">
        <f>datos_chargeback_2001_1!$X476/100</f>
        <v>0</v>
      </c>
      <c r="X476" s="6">
        <v>0</v>
      </c>
      <c r="Y476" s="5">
        <f>datos_chargeback_2001_1!$Z476/100</f>
        <v>0</v>
      </c>
      <c r="Z476" s="6">
        <v>0</v>
      </c>
      <c r="AA476" s="6" t="s">
        <v>1597</v>
      </c>
      <c r="AB476" s="6" t="s">
        <v>48</v>
      </c>
      <c r="AC476" s="8">
        <v>45001</v>
      </c>
      <c r="AD476" s="5">
        <f>datos_chargeback_2001_1!$AE476/100</f>
        <v>536.11</v>
      </c>
      <c r="AE476" s="6">
        <v>53611</v>
      </c>
      <c r="AF476" s="6" t="s">
        <v>64</v>
      </c>
    </row>
    <row r="477" spans="1:32" x14ac:dyDescent="0.3">
      <c r="A477" s="34" t="s">
        <v>1599</v>
      </c>
      <c r="B477" s="3">
        <v>45002</v>
      </c>
      <c r="C477" s="3" t="str">
        <f>TEXT(Tabla10[[#This Row],[Fecha de transacción]],"DDDD")</f>
        <v>viernes</v>
      </c>
      <c r="D477" s="3">
        <v>45077</v>
      </c>
      <c r="E477" s="4">
        <f>datos_chargeback_2001_1!$D477-datos_chargeback_2001_1!$B477</f>
        <v>75</v>
      </c>
      <c r="F477" s="5">
        <f>datos_chargeback_2001_1!$G477/100</f>
        <v>200.08</v>
      </c>
      <c r="G477" s="6">
        <v>20008</v>
      </c>
      <c r="H477" s="5">
        <f t="shared" si="7"/>
        <v>0</v>
      </c>
      <c r="I477" s="5">
        <v>1.47</v>
      </c>
      <c r="J477" s="6" t="s">
        <v>24</v>
      </c>
      <c r="K477" s="6" t="s">
        <v>25</v>
      </c>
      <c r="L477" s="6" t="s">
        <v>40</v>
      </c>
      <c r="M477" s="6" t="s">
        <v>41</v>
      </c>
      <c r="N477" s="6" t="s">
        <v>28</v>
      </c>
      <c r="O477" s="6" t="s">
        <v>29</v>
      </c>
      <c r="P477" s="6" t="s">
        <v>30</v>
      </c>
      <c r="Q477" s="6" t="s">
        <v>66</v>
      </c>
      <c r="R477" s="6">
        <v>20008</v>
      </c>
      <c r="S477" s="6" t="s">
        <v>1600</v>
      </c>
      <c r="T477" s="6" t="s">
        <v>33</v>
      </c>
      <c r="U477" s="5">
        <f>datos_chargeback_2001_1!$V477/100</f>
        <v>0</v>
      </c>
      <c r="V477" s="6">
        <v>0</v>
      </c>
      <c r="W477" s="5">
        <f>datos_chargeback_2001_1!$X477/100</f>
        <v>0</v>
      </c>
      <c r="X477" s="6">
        <v>0</v>
      </c>
      <c r="Y477" s="5">
        <f>datos_chargeback_2001_1!$Z477/100</f>
        <v>200.08</v>
      </c>
      <c r="Z477" s="6">
        <v>20008</v>
      </c>
      <c r="AA477" s="6" t="s">
        <v>1601</v>
      </c>
      <c r="AB477" s="6" t="s">
        <v>48</v>
      </c>
      <c r="AC477" s="8">
        <v>45002</v>
      </c>
      <c r="AD477" s="5">
        <f>datos_chargeback_2001_1!$AE477/100</f>
        <v>591.41999999999996</v>
      </c>
      <c r="AE477" s="6">
        <v>59142</v>
      </c>
      <c r="AF477" s="6" t="s">
        <v>36</v>
      </c>
    </row>
    <row r="478" spans="1:32" x14ac:dyDescent="0.3">
      <c r="A478" s="34" t="s">
        <v>1602</v>
      </c>
      <c r="B478" s="3">
        <v>45003</v>
      </c>
      <c r="C478" s="3" t="str">
        <f>TEXT(Tabla10[[#This Row],[Fecha de transacción]],"DDDD")</f>
        <v>sábado</v>
      </c>
      <c r="D478" s="3">
        <v>45073</v>
      </c>
      <c r="E478" s="4">
        <f>datos_chargeback_2001_1!$D478-datos_chargeback_2001_1!$B478</f>
        <v>70</v>
      </c>
      <c r="F478" s="5">
        <f>datos_chargeback_2001_1!$G478/100</f>
        <v>900.52</v>
      </c>
      <c r="G478" s="6">
        <v>90052</v>
      </c>
      <c r="H478" s="5">
        <f t="shared" si="7"/>
        <v>0</v>
      </c>
      <c r="I478" s="5">
        <v>1.36</v>
      </c>
      <c r="J478" s="6" t="s">
        <v>38</v>
      </c>
      <c r="K478" s="6" t="s">
        <v>25</v>
      </c>
      <c r="L478" s="6" t="s">
        <v>40</v>
      </c>
      <c r="M478" s="6" t="s">
        <v>93</v>
      </c>
      <c r="N478" s="6" t="s">
        <v>42</v>
      </c>
      <c r="O478" s="6" t="s">
        <v>43</v>
      </c>
      <c r="P478" s="6" t="s">
        <v>54</v>
      </c>
      <c r="Q478" s="6" t="s">
        <v>31</v>
      </c>
      <c r="R478" s="6">
        <v>90052</v>
      </c>
      <c r="S478" s="6" t="s">
        <v>1024</v>
      </c>
      <c r="T478" s="6" t="s">
        <v>116</v>
      </c>
      <c r="U478" s="5">
        <f>datos_chargeback_2001_1!$V478/100</f>
        <v>900.52</v>
      </c>
      <c r="V478" s="6">
        <v>90052</v>
      </c>
      <c r="W478" s="5">
        <f>datos_chargeback_2001_1!$X478/100</f>
        <v>0</v>
      </c>
      <c r="X478" s="6">
        <v>0</v>
      </c>
      <c r="Y478" s="5">
        <f>datos_chargeback_2001_1!$Z478/100</f>
        <v>0</v>
      </c>
      <c r="Z478" s="6">
        <v>0</v>
      </c>
      <c r="AA478" s="6" t="s">
        <v>1603</v>
      </c>
      <c r="AB478" s="6" t="s">
        <v>35</v>
      </c>
      <c r="AC478" s="7" t="s">
        <v>35</v>
      </c>
      <c r="AD478" s="5">
        <f>datos_chargeback_2001_1!$AE478/100</f>
        <v>0</v>
      </c>
      <c r="AE478" s="6">
        <v>0</v>
      </c>
      <c r="AF478" s="6" t="s">
        <v>43</v>
      </c>
    </row>
    <row r="479" spans="1:32" x14ac:dyDescent="0.3">
      <c r="A479" s="36" t="s">
        <v>1604</v>
      </c>
      <c r="B479" s="14">
        <v>45004</v>
      </c>
      <c r="C479" s="14" t="str">
        <f>TEXT(Tabla10[[#This Row],[Fecha de transacción]],"DDDD")</f>
        <v>domingo</v>
      </c>
      <c r="D479" s="14">
        <v>45073</v>
      </c>
      <c r="E479" s="15">
        <f>datos_chargeback_2001_1!$D479-datos_chargeback_2001_1!$B479</f>
        <v>69</v>
      </c>
      <c r="F479" s="16">
        <f>datos_chargeback_2001_1!$G479/100</f>
        <v>778.33</v>
      </c>
      <c r="G479" s="17">
        <v>77833</v>
      </c>
      <c r="H479" s="16">
        <f t="shared" si="7"/>
        <v>0</v>
      </c>
      <c r="I479" s="16">
        <v>0.86</v>
      </c>
      <c r="J479" s="17" t="s">
        <v>38</v>
      </c>
      <c r="K479" s="17" t="s">
        <v>25</v>
      </c>
      <c r="L479" s="17" t="s">
        <v>74</v>
      </c>
      <c r="M479" s="17" t="s">
        <v>59</v>
      </c>
      <c r="N479" s="17" t="s">
        <v>42</v>
      </c>
      <c r="O479" s="17" t="s">
        <v>29</v>
      </c>
      <c r="P479" s="17" t="s">
        <v>54</v>
      </c>
      <c r="Q479" s="17" t="s">
        <v>66</v>
      </c>
      <c r="R479" s="17">
        <v>77833</v>
      </c>
      <c r="S479" s="17" t="s">
        <v>1605</v>
      </c>
      <c r="T479" s="17" t="s">
        <v>46</v>
      </c>
      <c r="U479" s="16">
        <f>datos_chargeback_2001_1!$V479/100</f>
        <v>778.33</v>
      </c>
      <c r="V479" s="17">
        <v>77833</v>
      </c>
      <c r="W479" s="16">
        <f>datos_chargeback_2001_1!$X479/100</f>
        <v>0</v>
      </c>
      <c r="X479" s="17">
        <v>0</v>
      </c>
      <c r="Y479" s="16">
        <f>datos_chargeback_2001_1!$Z479/100</f>
        <v>0</v>
      </c>
      <c r="Z479" s="17">
        <v>0</v>
      </c>
      <c r="AA479" s="17" t="s">
        <v>1606</v>
      </c>
      <c r="AB479" s="17" t="s">
        <v>35</v>
      </c>
      <c r="AC479" s="20" t="s">
        <v>35</v>
      </c>
      <c r="AD479" s="16">
        <f>datos_chargeback_2001_1!$AE479/100</f>
        <v>0</v>
      </c>
      <c r="AE479" s="17">
        <v>0</v>
      </c>
      <c r="AF479" s="17" t="s">
        <v>50</v>
      </c>
    </row>
    <row r="480" spans="1:32" x14ac:dyDescent="0.3">
      <c r="A480" s="34" t="s">
        <v>1607</v>
      </c>
      <c r="B480" s="3">
        <v>45005</v>
      </c>
      <c r="C480" s="3" t="str">
        <f>TEXT(Tabla10[[#This Row],[Fecha de transacción]],"DDDD")</f>
        <v>lunes</v>
      </c>
      <c r="D480" s="3">
        <v>45072</v>
      </c>
      <c r="E480" s="4">
        <f>datos_chargeback_2001_1!$D480-datos_chargeback_2001_1!$B480</f>
        <v>67</v>
      </c>
      <c r="F480" s="5">
        <f>datos_chargeback_2001_1!$G480/100</f>
        <v>805.91</v>
      </c>
      <c r="G480" s="6">
        <v>80591</v>
      </c>
      <c r="H480" s="5">
        <f t="shared" si="7"/>
        <v>0</v>
      </c>
      <c r="I480" s="5">
        <v>0.12</v>
      </c>
      <c r="J480" s="6" t="s">
        <v>24</v>
      </c>
      <c r="K480" s="6" t="s">
        <v>25</v>
      </c>
      <c r="L480" s="6" t="s">
        <v>40</v>
      </c>
      <c r="M480" s="6" t="s">
        <v>85</v>
      </c>
      <c r="N480" s="6" t="s">
        <v>42</v>
      </c>
      <c r="O480" s="6" t="s">
        <v>114</v>
      </c>
      <c r="P480" s="6" t="s">
        <v>54</v>
      </c>
      <c r="Q480" s="6" t="s">
        <v>31</v>
      </c>
      <c r="R480" s="6">
        <v>80591</v>
      </c>
      <c r="S480" s="6" t="s">
        <v>1608</v>
      </c>
      <c r="T480" s="6" t="s">
        <v>61</v>
      </c>
      <c r="U480" s="5">
        <f>datos_chargeback_2001_1!$V480/100</f>
        <v>0</v>
      </c>
      <c r="V480" s="6">
        <v>0</v>
      </c>
      <c r="W480" s="5">
        <f>datos_chargeback_2001_1!$X480/100</f>
        <v>805.91</v>
      </c>
      <c r="X480" s="6">
        <v>80591</v>
      </c>
      <c r="Y480" s="5">
        <f>datos_chargeback_2001_1!$Z480/100</f>
        <v>0</v>
      </c>
      <c r="Z480" s="6">
        <v>0</v>
      </c>
      <c r="AA480" s="6" t="s">
        <v>1609</v>
      </c>
      <c r="AB480" s="6" t="s">
        <v>35</v>
      </c>
      <c r="AC480" s="7" t="s">
        <v>35</v>
      </c>
      <c r="AD480" s="5">
        <f>datos_chargeback_2001_1!$AE480/100</f>
        <v>0</v>
      </c>
      <c r="AE480" s="6">
        <v>0</v>
      </c>
      <c r="AF480" s="6" t="s">
        <v>64</v>
      </c>
    </row>
    <row r="481" spans="1:32" x14ac:dyDescent="0.3">
      <c r="A481" s="36" t="s">
        <v>1610</v>
      </c>
      <c r="B481" s="14">
        <v>45006</v>
      </c>
      <c r="C481" s="14" t="str">
        <f>TEXT(Tabla10[[#This Row],[Fecha de transacción]],"DDDD")</f>
        <v>martes</v>
      </c>
      <c r="D481" s="14">
        <v>45075</v>
      </c>
      <c r="E481" s="15">
        <f>datos_chargeback_2001_1!$D481-datos_chargeback_2001_1!$B481</f>
        <v>69</v>
      </c>
      <c r="F481" s="16">
        <f>datos_chargeback_2001_1!$G481/100</f>
        <v>135.13</v>
      </c>
      <c r="G481" s="17">
        <v>13513</v>
      </c>
      <c r="H481" s="16">
        <f t="shared" si="7"/>
        <v>0</v>
      </c>
      <c r="I481" s="16">
        <v>0.14000000000000001</v>
      </c>
      <c r="J481" s="17" t="s">
        <v>38</v>
      </c>
      <c r="K481" s="17" t="s">
        <v>25</v>
      </c>
      <c r="L481" s="17" t="s">
        <v>26</v>
      </c>
      <c r="M481" s="17" t="s">
        <v>93</v>
      </c>
      <c r="N481" s="17" t="s">
        <v>42</v>
      </c>
      <c r="O481" s="17" t="s">
        <v>50</v>
      </c>
      <c r="P481" s="17" t="s">
        <v>30</v>
      </c>
      <c r="Q481" s="17" t="s">
        <v>31</v>
      </c>
      <c r="R481" s="17">
        <v>13513</v>
      </c>
      <c r="S481" s="17" t="s">
        <v>1043</v>
      </c>
      <c r="T481" s="17" t="s">
        <v>46</v>
      </c>
      <c r="U481" s="16">
        <f>datos_chargeback_2001_1!$V481/100</f>
        <v>135.13</v>
      </c>
      <c r="V481" s="17">
        <v>13513</v>
      </c>
      <c r="W481" s="16">
        <f>datos_chargeback_2001_1!$X481/100</f>
        <v>0</v>
      </c>
      <c r="X481" s="17">
        <v>0</v>
      </c>
      <c r="Y481" s="16">
        <f>datos_chargeback_2001_1!$Z481/100</f>
        <v>0</v>
      </c>
      <c r="Z481" s="17">
        <v>0</v>
      </c>
      <c r="AA481" s="17" t="s">
        <v>1611</v>
      </c>
      <c r="AB481" s="17" t="s">
        <v>48</v>
      </c>
      <c r="AC481" s="18">
        <v>45006</v>
      </c>
      <c r="AD481" s="16">
        <f>datos_chargeback_2001_1!$AE481/100</f>
        <v>924.81</v>
      </c>
      <c r="AE481" s="17">
        <v>92481</v>
      </c>
      <c r="AF481" s="17" t="s">
        <v>64</v>
      </c>
    </row>
    <row r="482" spans="1:32" x14ac:dyDescent="0.3">
      <c r="A482" s="35" t="s">
        <v>1612</v>
      </c>
      <c r="B482" s="9">
        <v>45007</v>
      </c>
      <c r="C482" s="9" t="str">
        <f>TEXT(Tabla10[[#This Row],[Fecha de transacción]],"DDDD")</f>
        <v>miércoles</v>
      </c>
      <c r="D482" s="9">
        <v>45085</v>
      </c>
      <c r="E482" s="10">
        <f>datos_chargeback_2001_1!$D482-datos_chargeback_2001_1!$B482</f>
        <v>78</v>
      </c>
      <c r="F482" s="11">
        <f>datos_chargeback_2001_1!$G482/100</f>
        <v>457.47</v>
      </c>
      <c r="G482" s="12">
        <v>45747</v>
      </c>
      <c r="H482" s="11">
        <f t="shared" si="7"/>
        <v>0</v>
      </c>
      <c r="I482" s="11">
        <v>1.23</v>
      </c>
      <c r="J482" s="12" t="s">
        <v>38</v>
      </c>
      <c r="K482" s="12" t="s">
        <v>25</v>
      </c>
      <c r="L482" s="12" t="s">
        <v>80</v>
      </c>
      <c r="M482" s="12" t="s">
        <v>59</v>
      </c>
      <c r="N482" s="12" t="s">
        <v>42</v>
      </c>
      <c r="O482" s="12" t="s">
        <v>114</v>
      </c>
      <c r="P482" s="12" t="s">
        <v>30</v>
      </c>
      <c r="Q482" s="12" t="s">
        <v>75</v>
      </c>
      <c r="R482" s="12">
        <v>45747</v>
      </c>
      <c r="S482" s="12" t="s">
        <v>1613</v>
      </c>
      <c r="T482" s="12" t="s">
        <v>46</v>
      </c>
      <c r="U482" s="11">
        <f>datos_chargeback_2001_1!$V482/100</f>
        <v>457.47</v>
      </c>
      <c r="V482" s="12">
        <v>45747</v>
      </c>
      <c r="W482" s="11">
        <f>datos_chargeback_2001_1!$X482/100</f>
        <v>0</v>
      </c>
      <c r="X482" s="12">
        <v>0</v>
      </c>
      <c r="Y482" s="11">
        <f>datos_chargeback_2001_1!$Z482/100</f>
        <v>0</v>
      </c>
      <c r="Z482" s="12">
        <v>0</v>
      </c>
      <c r="AA482" s="12" t="s">
        <v>1614</v>
      </c>
      <c r="AB482" s="12" t="s">
        <v>48</v>
      </c>
      <c r="AC482" s="19">
        <v>45007</v>
      </c>
      <c r="AD482" s="11">
        <f>datos_chargeback_2001_1!$AE482/100</f>
        <v>159.96</v>
      </c>
      <c r="AE482" s="12">
        <v>15996</v>
      </c>
      <c r="AF482" s="12" t="s">
        <v>36</v>
      </c>
    </row>
    <row r="483" spans="1:32" x14ac:dyDescent="0.3">
      <c r="A483" s="34" t="s">
        <v>1616</v>
      </c>
      <c r="B483" s="3">
        <v>45008</v>
      </c>
      <c r="C483" s="3" t="str">
        <f>TEXT(Tabla10[[#This Row],[Fecha de transacción]],"DDDD")</f>
        <v>jueves</v>
      </c>
      <c r="D483" s="3">
        <v>45093</v>
      </c>
      <c r="E483" s="4">
        <f>datos_chargeback_2001_1!$D483-datos_chargeback_2001_1!$B483</f>
        <v>85</v>
      </c>
      <c r="F483" s="5">
        <f>datos_chargeback_2001_1!$G483/100</f>
        <v>70.84</v>
      </c>
      <c r="G483" s="6">
        <v>7084</v>
      </c>
      <c r="H483" s="5">
        <f t="shared" si="7"/>
        <v>0</v>
      </c>
      <c r="I483" s="5">
        <v>0</v>
      </c>
      <c r="J483" s="6" t="s">
        <v>38</v>
      </c>
      <c r="K483" s="6" t="s">
        <v>25</v>
      </c>
      <c r="L483" s="6" t="s">
        <v>109</v>
      </c>
      <c r="M483" s="6" t="s">
        <v>85</v>
      </c>
      <c r="N483" s="6" t="s">
        <v>42</v>
      </c>
      <c r="O483" s="6" t="s">
        <v>53</v>
      </c>
      <c r="P483" s="6" t="s">
        <v>30</v>
      </c>
      <c r="Q483" s="6" t="s">
        <v>44</v>
      </c>
      <c r="R483" s="6">
        <v>7084</v>
      </c>
      <c r="S483" s="6" t="s">
        <v>1617</v>
      </c>
      <c r="T483" s="6" t="s">
        <v>61</v>
      </c>
      <c r="U483" s="5">
        <f>datos_chargeback_2001_1!$V483/100</f>
        <v>0</v>
      </c>
      <c r="V483" s="6">
        <v>0</v>
      </c>
      <c r="W483" s="5">
        <f>datos_chargeback_2001_1!$X483/100</f>
        <v>70.84</v>
      </c>
      <c r="X483" s="6">
        <v>7084</v>
      </c>
      <c r="Y483" s="5">
        <f>datos_chargeback_2001_1!$Z483/100</f>
        <v>0</v>
      </c>
      <c r="Z483" s="6">
        <v>0</v>
      </c>
      <c r="AA483" s="6" t="s">
        <v>1618</v>
      </c>
      <c r="AB483" s="6" t="s">
        <v>35</v>
      </c>
      <c r="AC483" s="7" t="s">
        <v>35</v>
      </c>
      <c r="AD483" s="5">
        <f>datos_chargeback_2001_1!$AE483/100</f>
        <v>0</v>
      </c>
      <c r="AE483" s="6">
        <v>0</v>
      </c>
      <c r="AF483" s="6" t="s">
        <v>53</v>
      </c>
    </row>
    <row r="484" spans="1:32" x14ac:dyDescent="0.3">
      <c r="A484" s="35" t="s">
        <v>1619</v>
      </c>
      <c r="B484" s="9">
        <v>45009</v>
      </c>
      <c r="C484" s="9" t="str">
        <f>TEXT(Tabla10[[#This Row],[Fecha de transacción]],"DDDD")</f>
        <v>viernes</v>
      </c>
      <c r="D484" s="9">
        <v>45074</v>
      </c>
      <c r="E484" s="10">
        <f>datos_chargeback_2001_1!$D484-datos_chargeback_2001_1!$B484</f>
        <v>65</v>
      </c>
      <c r="F484" s="11">
        <f>datos_chargeback_2001_1!$G484/100</f>
        <v>56.28</v>
      </c>
      <c r="G484" s="12">
        <v>5628</v>
      </c>
      <c r="H484" s="11">
        <f t="shared" si="7"/>
        <v>0</v>
      </c>
      <c r="I484" s="11">
        <v>0</v>
      </c>
      <c r="J484" s="12" t="s">
        <v>38</v>
      </c>
      <c r="K484" s="12" t="s">
        <v>25</v>
      </c>
      <c r="L484" s="12" t="s">
        <v>40</v>
      </c>
      <c r="M484" s="12" t="s">
        <v>59</v>
      </c>
      <c r="N484" s="12" t="s">
        <v>42</v>
      </c>
      <c r="O484" s="12" t="s">
        <v>70</v>
      </c>
      <c r="P484" s="12" t="s">
        <v>54</v>
      </c>
      <c r="Q484" s="12" t="s">
        <v>44</v>
      </c>
      <c r="R484" s="12">
        <v>5628</v>
      </c>
      <c r="S484" s="12" t="s">
        <v>1620</v>
      </c>
      <c r="T484" s="12" t="s">
        <v>61</v>
      </c>
      <c r="U484" s="11">
        <f>datos_chargeback_2001_1!$V484/100</f>
        <v>0</v>
      </c>
      <c r="V484" s="12">
        <v>0</v>
      </c>
      <c r="W484" s="11">
        <f>datos_chargeback_2001_1!$X484/100</f>
        <v>56.28</v>
      </c>
      <c r="X484" s="12">
        <v>5628</v>
      </c>
      <c r="Y484" s="11">
        <f>datos_chargeback_2001_1!$Z484/100</f>
        <v>0</v>
      </c>
      <c r="Z484" s="12">
        <v>0</v>
      </c>
      <c r="AA484" s="12" t="s">
        <v>1621</v>
      </c>
      <c r="AB484" s="12" t="s">
        <v>35</v>
      </c>
      <c r="AC484" s="13" t="s">
        <v>35</v>
      </c>
      <c r="AD484" s="11">
        <f>datos_chargeback_2001_1!$AE484/100</f>
        <v>0</v>
      </c>
      <c r="AE484" s="12">
        <v>0</v>
      </c>
      <c r="AF484" s="12" t="s">
        <v>50</v>
      </c>
    </row>
    <row r="485" spans="1:32" x14ac:dyDescent="0.3">
      <c r="A485" s="34" t="s">
        <v>1622</v>
      </c>
      <c r="B485" s="3">
        <v>45010</v>
      </c>
      <c r="C485" s="3" t="str">
        <f>TEXT(Tabla10[[#This Row],[Fecha de transacción]],"DDDD")</f>
        <v>sábado</v>
      </c>
      <c r="D485" s="3">
        <v>45091</v>
      </c>
      <c r="E485" s="4">
        <f>datos_chargeback_2001_1!$D485-datos_chargeback_2001_1!$B485</f>
        <v>81</v>
      </c>
      <c r="F485" s="5">
        <f>datos_chargeback_2001_1!$G485/100</f>
        <v>228.87</v>
      </c>
      <c r="G485" s="6">
        <v>22887</v>
      </c>
      <c r="H485" s="5">
        <f t="shared" si="7"/>
        <v>0</v>
      </c>
      <c r="I485" s="5">
        <v>0</v>
      </c>
      <c r="J485" s="6" t="s">
        <v>24</v>
      </c>
      <c r="K485" s="6" t="s">
        <v>25</v>
      </c>
      <c r="L485" s="6" t="s">
        <v>80</v>
      </c>
      <c r="M485" s="6" t="s">
        <v>27</v>
      </c>
      <c r="N485" s="6" t="s">
        <v>42</v>
      </c>
      <c r="O485" s="6" t="s">
        <v>70</v>
      </c>
      <c r="P485" s="6" t="s">
        <v>54</v>
      </c>
      <c r="Q485" s="6" t="s">
        <v>55</v>
      </c>
      <c r="R485" s="6">
        <v>22887</v>
      </c>
      <c r="S485" s="6" t="s">
        <v>1623</v>
      </c>
      <c r="T485" s="6" t="s">
        <v>46</v>
      </c>
      <c r="U485" s="5">
        <f>datos_chargeback_2001_1!$V485/100</f>
        <v>228.87</v>
      </c>
      <c r="V485" s="6">
        <v>22887</v>
      </c>
      <c r="W485" s="5">
        <f>datos_chargeback_2001_1!$X485/100</f>
        <v>0</v>
      </c>
      <c r="X485" s="6">
        <v>0</v>
      </c>
      <c r="Y485" s="5">
        <f>datos_chargeback_2001_1!$Z485/100</f>
        <v>0</v>
      </c>
      <c r="Z485" s="6">
        <v>0</v>
      </c>
      <c r="AA485" s="6" t="s">
        <v>1624</v>
      </c>
      <c r="AB485" s="6" t="s">
        <v>35</v>
      </c>
      <c r="AC485" s="7" t="s">
        <v>35</v>
      </c>
      <c r="AD485" s="5">
        <f>datos_chargeback_2001_1!$AE485/100</f>
        <v>0</v>
      </c>
      <c r="AE485" s="6">
        <v>0</v>
      </c>
      <c r="AF485" s="6" t="s">
        <v>53</v>
      </c>
    </row>
    <row r="486" spans="1:32" x14ac:dyDescent="0.3">
      <c r="A486" s="35" t="s">
        <v>1625</v>
      </c>
      <c r="B486" s="9">
        <v>45011</v>
      </c>
      <c r="C486" s="9" t="str">
        <f>TEXT(Tabla10[[#This Row],[Fecha de transacción]],"DDDD")</f>
        <v>domingo</v>
      </c>
      <c r="D486" s="9">
        <v>45084</v>
      </c>
      <c r="E486" s="10">
        <f>datos_chargeback_2001_1!$D486-datos_chargeback_2001_1!$B486</f>
        <v>73</v>
      </c>
      <c r="F486" s="11">
        <f>datos_chargeback_2001_1!$G486/100</f>
        <v>101.98</v>
      </c>
      <c r="G486" s="12">
        <v>10198</v>
      </c>
      <c r="H486" s="11">
        <f t="shared" si="7"/>
        <v>0</v>
      </c>
      <c r="I486" s="11">
        <v>0</v>
      </c>
      <c r="J486" s="12" t="s">
        <v>38</v>
      </c>
      <c r="K486" s="12" t="s">
        <v>25</v>
      </c>
      <c r="L486" s="12" t="s">
        <v>109</v>
      </c>
      <c r="M486" s="12" t="s">
        <v>27</v>
      </c>
      <c r="N486" s="12" t="s">
        <v>42</v>
      </c>
      <c r="O486" s="12" t="s">
        <v>43</v>
      </c>
      <c r="P486" s="12" t="s">
        <v>30</v>
      </c>
      <c r="Q486" s="12" t="s">
        <v>31</v>
      </c>
      <c r="R486" s="12">
        <v>10198</v>
      </c>
      <c r="S486" s="12" t="s">
        <v>1626</v>
      </c>
      <c r="T486" s="12" t="s">
        <v>61</v>
      </c>
      <c r="U486" s="11">
        <f>datos_chargeback_2001_1!$V486/100</f>
        <v>0</v>
      </c>
      <c r="V486" s="12">
        <v>0</v>
      </c>
      <c r="W486" s="11">
        <f>datos_chargeback_2001_1!$X486/100</f>
        <v>101.98</v>
      </c>
      <c r="X486" s="12">
        <v>10198</v>
      </c>
      <c r="Y486" s="11">
        <f>datos_chargeback_2001_1!$Z486/100</f>
        <v>0</v>
      </c>
      <c r="Z486" s="12">
        <v>0</v>
      </c>
      <c r="AA486" s="12" t="s">
        <v>1627</v>
      </c>
      <c r="AB486" s="12" t="s">
        <v>48</v>
      </c>
      <c r="AC486" s="19">
        <v>45011</v>
      </c>
      <c r="AD486" s="11">
        <f>datos_chargeback_2001_1!$AE486/100</f>
        <v>976.15</v>
      </c>
      <c r="AE486" s="12">
        <v>97615</v>
      </c>
      <c r="AF486" s="12" t="s">
        <v>53</v>
      </c>
    </row>
    <row r="487" spans="1:32" x14ac:dyDescent="0.3">
      <c r="A487" s="34" t="s">
        <v>1628</v>
      </c>
      <c r="B487" s="3">
        <v>45012</v>
      </c>
      <c r="C487" s="3" t="str">
        <f>TEXT(Tabla10[[#This Row],[Fecha de transacción]],"DDDD")</f>
        <v>lunes</v>
      </c>
      <c r="D487" s="3">
        <v>45098</v>
      </c>
      <c r="E487" s="4">
        <f>datos_chargeback_2001_1!$D487-datos_chargeback_2001_1!$B487</f>
        <v>86</v>
      </c>
      <c r="F487" s="5">
        <f>datos_chargeback_2001_1!$G487/100</f>
        <v>412.09</v>
      </c>
      <c r="G487" s="6">
        <v>41209</v>
      </c>
      <c r="H487" s="5">
        <f t="shared" si="7"/>
        <v>0</v>
      </c>
      <c r="I487" s="5">
        <v>0</v>
      </c>
      <c r="J487" s="6" t="s">
        <v>24</v>
      </c>
      <c r="K487" s="6" t="s">
        <v>25</v>
      </c>
      <c r="L487" s="6" t="s">
        <v>109</v>
      </c>
      <c r="M487" s="6" t="s">
        <v>93</v>
      </c>
      <c r="N487" s="6" t="s">
        <v>42</v>
      </c>
      <c r="O487" s="6" t="s">
        <v>29</v>
      </c>
      <c r="P487" s="6" t="s">
        <v>54</v>
      </c>
      <c r="Q487" s="6" t="s">
        <v>75</v>
      </c>
      <c r="R487" s="6">
        <v>41209</v>
      </c>
      <c r="S487" s="6" t="s">
        <v>1629</v>
      </c>
      <c r="T487" s="6" t="s">
        <v>46</v>
      </c>
      <c r="U487" s="5">
        <f>datos_chargeback_2001_1!$V487/100</f>
        <v>412.09</v>
      </c>
      <c r="V487" s="6">
        <v>41209</v>
      </c>
      <c r="W487" s="5">
        <f>datos_chargeback_2001_1!$X487/100</f>
        <v>0</v>
      </c>
      <c r="X487" s="6">
        <v>0</v>
      </c>
      <c r="Y487" s="5">
        <f>datos_chargeback_2001_1!$Z487/100</f>
        <v>0</v>
      </c>
      <c r="Z487" s="6">
        <v>0</v>
      </c>
      <c r="AA487" s="6" t="s">
        <v>1630</v>
      </c>
      <c r="AB487" s="6" t="s">
        <v>48</v>
      </c>
      <c r="AC487" s="8">
        <v>45012</v>
      </c>
      <c r="AD487" s="5">
        <f>datos_chargeback_2001_1!$AE487/100</f>
        <v>620.54999999999995</v>
      </c>
      <c r="AE487" s="6">
        <v>62055</v>
      </c>
      <c r="AF487" s="6" t="s">
        <v>36</v>
      </c>
    </row>
    <row r="488" spans="1:32" x14ac:dyDescent="0.3">
      <c r="A488" s="34" t="s">
        <v>1631</v>
      </c>
      <c r="B488" s="3">
        <v>45013</v>
      </c>
      <c r="C488" s="3" t="str">
        <f>TEXT(Tabla10[[#This Row],[Fecha de transacción]],"DDDD")</f>
        <v>martes</v>
      </c>
      <c r="D488" s="3">
        <v>45076</v>
      </c>
      <c r="E488" s="4">
        <f>datos_chargeback_2001_1!$D488-datos_chargeback_2001_1!$B488</f>
        <v>63</v>
      </c>
      <c r="F488" s="5">
        <f>datos_chargeback_2001_1!$G488/100</f>
        <v>646.88</v>
      </c>
      <c r="G488" s="6">
        <v>64688</v>
      </c>
      <c r="H488" s="5">
        <f t="shared" si="7"/>
        <v>0</v>
      </c>
      <c r="I488" s="5">
        <v>1.38</v>
      </c>
      <c r="J488" s="6" t="s">
        <v>24</v>
      </c>
      <c r="K488" s="6" t="s">
        <v>25</v>
      </c>
      <c r="L488" s="6" t="s">
        <v>80</v>
      </c>
      <c r="M488" s="6" t="s">
        <v>93</v>
      </c>
      <c r="N488" s="6" t="s">
        <v>42</v>
      </c>
      <c r="O488" s="6" t="s">
        <v>36</v>
      </c>
      <c r="P488" s="6" t="s">
        <v>30</v>
      </c>
      <c r="Q488" s="6" t="s">
        <v>66</v>
      </c>
      <c r="R488" s="6">
        <v>64688</v>
      </c>
      <c r="S488" s="6" t="s">
        <v>115</v>
      </c>
      <c r="T488" s="6" t="s">
        <v>46</v>
      </c>
      <c r="U488" s="5">
        <f>datos_chargeback_2001_1!$V488/100</f>
        <v>646.88</v>
      </c>
      <c r="V488" s="6">
        <v>64688</v>
      </c>
      <c r="W488" s="5">
        <f>datos_chargeback_2001_1!$X488/100</f>
        <v>0</v>
      </c>
      <c r="X488" s="6">
        <v>0</v>
      </c>
      <c r="Y488" s="5">
        <f>datos_chargeback_2001_1!$Z488/100</f>
        <v>0</v>
      </c>
      <c r="Z488" s="6">
        <v>0</v>
      </c>
      <c r="AA488" s="6" t="s">
        <v>1632</v>
      </c>
      <c r="AB488" s="6" t="s">
        <v>48</v>
      </c>
      <c r="AC488" s="8">
        <v>45013</v>
      </c>
      <c r="AD488" s="5">
        <f>datos_chargeback_2001_1!$AE488/100</f>
        <v>409.46</v>
      </c>
      <c r="AE488" s="6">
        <v>40946</v>
      </c>
      <c r="AF488" s="6" t="s">
        <v>36</v>
      </c>
    </row>
    <row r="489" spans="1:32" x14ac:dyDescent="0.3">
      <c r="A489" s="34" t="s">
        <v>1634</v>
      </c>
      <c r="B489" s="3">
        <v>45014</v>
      </c>
      <c r="C489" s="3" t="str">
        <f>TEXT(Tabla10[[#This Row],[Fecha de transacción]],"DDDD")</f>
        <v>miércoles</v>
      </c>
      <c r="D489" s="3">
        <v>45099</v>
      </c>
      <c r="E489" s="4">
        <f>datos_chargeback_2001_1!$D489-datos_chargeback_2001_1!$B489</f>
        <v>85</v>
      </c>
      <c r="F489" s="5">
        <f>datos_chargeback_2001_1!$G489/100</f>
        <v>606.59</v>
      </c>
      <c r="G489" s="6">
        <v>60659</v>
      </c>
      <c r="H489" s="5">
        <f t="shared" si="7"/>
        <v>0</v>
      </c>
      <c r="I489" s="5">
        <v>0.92</v>
      </c>
      <c r="J489" s="6" t="s">
        <v>24</v>
      </c>
      <c r="K489" s="6" t="s">
        <v>25</v>
      </c>
      <c r="L489" s="6" t="s">
        <v>26</v>
      </c>
      <c r="M489" s="6" t="s">
        <v>27</v>
      </c>
      <c r="N489" s="6" t="s">
        <v>28</v>
      </c>
      <c r="O489" s="6" t="s">
        <v>70</v>
      </c>
      <c r="P489" s="6" t="s">
        <v>30</v>
      </c>
      <c r="Q489" s="6" t="s">
        <v>75</v>
      </c>
      <c r="R489" s="6">
        <v>60659</v>
      </c>
      <c r="S489" s="6" t="s">
        <v>194</v>
      </c>
      <c r="T489" s="6" t="s">
        <v>33</v>
      </c>
      <c r="U489" s="5">
        <f>datos_chargeback_2001_1!$V489/100</f>
        <v>0</v>
      </c>
      <c r="V489" s="6">
        <v>0</v>
      </c>
      <c r="W489" s="5">
        <f>datos_chargeback_2001_1!$X489/100</f>
        <v>0</v>
      </c>
      <c r="X489" s="6">
        <v>0</v>
      </c>
      <c r="Y489" s="5">
        <f>datos_chargeback_2001_1!$Z489/100</f>
        <v>606.59</v>
      </c>
      <c r="Z489" s="6">
        <v>60659</v>
      </c>
      <c r="AA489" s="6" t="s">
        <v>1635</v>
      </c>
      <c r="AB489" s="6" t="s">
        <v>48</v>
      </c>
      <c r="AC489" s="8">
        <v>45014</v>
      </c>
      <c r="AD489" s="5">
        <f>datos_chargeback_2001_1!$AE489/100</f>
        <v>410.77</v>
      </c>
      <c r="AE489" s="6">
        <v>41077</v>
      </c>
      <c r="AF489" s="6" t="s">
        <v>36</v>
      </c>
    </row>
    <row r="490" spans="1:32" x14ac:dyDescent="0.3">
      <c r="A490" s="35" t="s">
        <v>1636</v>
      </c>
      <c r="B490" s="9">
        <v>45015</v>
      </c>
      <c r="C490" s="9" t="str">
        <f>TEXT(Tabla10[[#This Row],[Fecha de transacción]],"DDDD")</f>
        <v>jueves</v>
      </c>
      <c r="D490" s="9">
        <v>45093</v>
      </c>
      <c r="E490" s="10">
        <f>datos_chargeback_2001_1!$D490-datos_chargeback_2001_1!$B490</f>
        <v>78</v>
      </c>
      <c r="F490" s="11">
        <f>datos_chargeback_2001_1!$G490/100</f>
        <v>886.18</v>
      </c>
      <c r="G490" s="12">
        <v>88618</v>
      </c>
      <c r="H490" s="11">
        <f t="shared" si="7"/>
        <v>0</v>
      </c>
      <c r="I490" s="11">
        <v>0</v>
      </c>
      <c r="J490" s="12" t="s">
        <v>38</v>
      </c>
      <c r="K490" s="12" t="s">
        <v>25</v>
      </c>
      <c r="L490" s="12" t="s">
        <v>109</v>
      </c>
      <c r="M490" s="12" t="s">
        <v>41</v>
      </c>
      <c r="N490" s="12" t="s">
        <v>42</v>
      </c>
      <c r="O490" s="12" t="s">
        <v>53</v>
      </c>
      <c r="P490" s="12" t="s">
        <v>54</v>
      </c>
      <c r="Q490" s="12" t="s">
        <v>44</v>
      </c>
      <c r="R490" s="12">
        <v>88618</v>
      </c>
      <c r="S490" s="12" t="s">
        <v>1637</v>
      </c>
      <c r="T490" s="12" t="s">
        <v>61</v>
      </c>
      <c r="U490" s="11">
        <f>datos_chargeback_2001_1!$V490/100</f>
        <v>0</v>
      </c>
      <c r="V490" s="12">
        <v>0</v>
      </c>
      <c r="W490" s="11">
        <f>datos_chargeback_2001_1!$X490/100</f>
        <v>886.18</v>
      </c>
      <c r="X490" s="12">
        <v>88618</v>
      </c>
      <c r="Y490" s="11">
        <f>datos_chargeback_2001_1!$Z490/100</f>
        <v>0</v>
      </c>
      <c r="Z490" s="12">
        <v>0</v>
      </c>
      <c r="AA490" s="12" t="s">
        <v>1638</v>
      </c>
      <c r="AB490" s="12" t="s">
        <v>48</v>
      </c>
      <c r="AC490" s="19">
        <v>45015</v>
      </c>
      <c r="AD490" s="11">
        <f>datos_chargeback_2001_1!$AE490/100</f>
        <v>595.21</v>
      </c>
      <c r="AE490" s="12">
        <v>59521</v>
      </c>
      <c r="AF490" s="12" t="s">
        <v>64</v>
      </c>
    </row>
    <row r="491" spans="1:32" x14ac:dyDescent="0.3">
      <c r="A491" s="34" t="s">
        <v>1640</v>
      </c>
      <c r="B491" s="3">
        <v>45016</v>
      </c>
      <c r="C491" s="3" t="str">
        <f>TEXT(Tabla10[[#This Row],[Fecha de transacción]],"DDDD")</f>
        <v>viernes</v>
      </c>
      <c r="D491" s="3">
        <v>45097</v>
      </c>
      <c r="E491" s="4">
        <f>datos_chargeback_2001_1!$D491-datos_chargeback_2001_1!$B491</f>
        <v>81</v>
      </c>
      <c r="F491" s="5">
        <f>datos_chargeback_2001_1!$G491/100</f>
        <v>723.45</v>
      </c>
      <c r="G491" s="6">
        <v>72345</v>
      </c>
      <c r="H491" s="5">
        <f t="shared" si="7"/>
        <v>0</v>
      </c>
      <c r="I491" s="5">
        <v>0</v>
      </c>
      <c r="J491" s="6" t="s">
        <v>24</v>
      </c>
      <c r="K491" s="6" t="s">
        <v>25</v>
      </c>
      <c r="L491" s="6" t="s">
        <v>80</v>
      </c>
      <c r="M491" s="6" t="s">
        <v>93</v>
      </c>
      <c r="N491" s="6" t="s">
        <v>42</v>
      </c>
      <c r="O491" s="6" t="s">
        <v>29</v>
      </c>
      <c r="P491" s="6" t="s">
        <v>54</v>
      </c>
      <c r="Q491" s="6" t="s">
        <v>75</v>
      </c>
      <c r="R491" s="6">
        <v>72345</v>
      </c>
      <c r="S491" s="6" t="s">
        <v>1641</v>
      </c>
      <c r="T491" s="6" t="s">
        <v>61</v>
      </c>
      <c r="U491" s="5">
        <f>datos_chargeback_2001_1!$V491/100</f>
        <v>0</v>
      </c>
      <c r="V491" s="6">
        <v>0</v>
      </c>
      <c r="W491" s="5">
        <f>datos_chargeback_2001_1!$X491/100</f>
        <v>723.45</v>
      </c>
      <c r="X491" s="6">
        <v>72345</v>
      </c>
      <c r="Y491" s="5">
        <f>datos_chargeback_2001_1!$Z491/100</f>
        <v>0</v>
      </c>
      <c r="Z491" s="6">
        <v>0</v>
      </c>
      <c r="AA491" s="6" t="s">
        <v>1642</v>
      </c>
      <c r="AB491" s="6" t="s">
        <v>35</v>
      </c>
      <c r="AC491" s="7" t="s">
        <v>35</v>
      </c>
      <c r="AD491" s="5">
        <f>datos_chargeback_2001_1!$AE491/100</f>
        <v>0</v>
      </c>
      <c r="AE491" s="6">
        <v>0</v>
      </c>
      <c r="AF491" s="6" t="s">
        <v>53</v>
      </c>
    </row>
    <row r="492" spans="1:32" x14ac:dyDescent="0.3">
      <c r="A492" s="34" t="s">
        <v>1643</v>
      </c>
      <c r="B492" s="3">
        <v>45017</v>
      </c>
      <c r="C492" s="3" t="str">
        <f>TEXT(Tabla10[[#This Row],[Fecha de transacción]],"DDDD")</f>
        <v>sábado</v>
      </c>
      <c r="D492" s="3">
        <v>45084</v>
      </c>
      <c r="E492" s="4">
        <f>datos_chargeback_2001_1!$D492-datos_chargeback_2001_1!$B492</f>
        <v>67</v>
      </c>
      <c r="F492" s="5">
        <f>datos_chargeback_2001_1!$G492/100</f>
        <v>19.649999999999999</v>
      </c>
      <c r="G492" s="6">
        <v>1965</v>
      </c>
      <c r="H492" s="5">
        <f t="shared" si="7"/>
        <v>0</v>
      </c>
      <c r="I492" s="5">
        <v>0.84</v>
      </c>
      <c r="J492" s="6" t="s">
        <v>24</v>
      </c>
      <c r="K492" s="6" t="s">
        <v>25</v>
      </c>
      <c r="L492" s="6" t="s">
        <v>74</v>
      </c>
      <c r="M492" s="6" t="s">
        <v>27</v>
      </c>
      <c r="N492" s="6" t="s">
        <v>42</v>
      </c>
      <c r="O492" s="6" t="s">
        <v>53</v>
      </c>
      <c r="P492" s="6" t="s">
        <v>54</v>
      </c>
      <c r="Q492" s="6" t="s">
        <v>66</v>
      </c>
      <c r="R492" s="6">
        <v>1965</v>
      </c>
      <c r="S492" s="6" t="s">
        <v>1644</v>
      </c>
      <c r="T492" s="6" t="s">
        <v>46</v>
      </c>
      <c r="U492" s="5">
        <f>datos_chargeback_2001_1!$V492/100</f>
        <v>19.649999999999999</v>
      </c>
      <c r="V492" s="6">
        <v>1965</v>
      </c>
      <c r="W492" s="5">
        <f>datos_chargeback_2001_1!$X492/100</f>
        <v>0</v>
      </c>
      <c r="X492" s="6">
        <v>0</v>
      </c>
      <c r="Y492" s="5">
        <f>datos_chargeback_2001_1!$Z492/100</f>
        <v>0</v>
      </c>
      <c r="Z492" s="6">
        <v>0</v>
      </c>
      <c r="AA492" s="6" t="s">
        <v>1645</v>
      </c>
      <c r="AB492" s="6" t="s">
        <v>48</v>
      </c>
      <c r="AC492" s="8">
        <v>45017</v>
      </c>
      <c r="AD492" s="5">
        <f>datos_chargeback_2001_1!$AE492/100</f>
        <v>738.05</v>
      </c>
      <c r="AE492" s="6">
        <v>73805</v>
      </c>
      <c r="AF492" s="6" t="s">
        <v>36</v>
      </c>
    </row>
    <row r="493" spans="1:32" x14ac:dyDescent="0.3">
      <c r="A493" s="36" t="s">
        <v>1646</v>
      </c>
      <c r="B493" s="14">
        <v>45018</v>
      </c>
      <c r="C493" s="14" t="str">
        <f>TEXT(Tabla10[[#This Row],[Fecha de transacción]],"DDDD")</f>
        <v>domingo</v>
      </c>
      <c r="D493" s="14">
        <v>45087</v>
      </c>
      <c r="E493" s="15">
        <f>datos_chargeback_2001_1!$D493-datos_chargeback_2001_1!$B493</f>
        <v>69</v>
      </c>
      <c r="F493" s="16">
        <f>datos_chargeback_2001_1!$G493/100</f>
        <v>366.36</v>
      </c>
      <c r="G493" s="17">
        <v>36636</v>
      </c>
      <c r="H493" s="16">
        <f t="shared" si="7"/>
        <v>0</v>
      </c>
      <c r="I493" s="16">
        <v>0</v>
      </c>
      <c r="J493" s="17" t="s">
        <v>24</v>
      </c>
      <c r="K493" s="17" t="s">
        <v>25</v>
      </c>
      <c r="L493" s="17" t="s">
        <v>40</v>
      </c>
      <c r="M493" s="17" t="s">
        <v>52</v>
      </c>
      <c r="N493" s="17" t="s">
        <v>28</v>
      </c>
      <c r="O493" s="17" t="s">
        <v>114</v>
      </c>
      <c r="P493" s="17" t="s">
        <v>30</v>
      </c>
      <c r="Q493" s="17" t="s">
        <v>55</v>
      </c>
      <c r="R493" s="17">
        <v>36636</v>
      </c>
      <c r="S493" s="17" t="s">
        <v>1647</v>
      </c>
      <c r="T493" s="17" t="s">
        <v>33</v>
      </c>
      <c r="U493" s="16">
        <f>datos_chargeback_2001_1!$V493/100</f>
        <v>0</v>
      </c>
      <c r="V493" s="17">
        <v>0</v>
      </c>
      <c r="W493" s="16">
        <f>datos_chargeback_2001_1!$X493/100</f>
        <v>0</v>
      </c>
      <c r="X493" s="17">
        <v>0</v>
      </c>
      <c r="Y493" s="16">
        <f>datos_chargeback_2001_1!$Z493/100</f>
        <v>366.36</v>
      </c>
      <c r="Z493" s="17">
        <v>36636</v>
      </c>
      <c r="AA493" s="17" t="s">
        <v>1648</v>
      </c>
      <c r="AB493" s="17" t="s">
        <v>35</v>
      </c>
      <c r="AC493" s="20" t="s">
        <v>35</v>
      </c>
      <c r="AD493" s="16">
        <f>datos_chargeback_2001_1!$AE493/100</f>
        <v>0</v>
      </c>
      <c r="AE493" s="17">
        <v>0</v>
      </c>
      <c r="AF493" s="17" t="s">
        <v>53</v>
      </c>
    </row>
    <row r="494" spans="1:32" x14ac:dyDescent="0.3">
      <c r="A494" s="34" t="s">
        <v>1649</v>
      </c>
      <c r="B494" s="3">
        <v>45019</v>
      </c>
      <c r="C494" s="3" t="str">
        <f>TEXT(Tabla10[[#This Row],[Fecha de transacción]],"DDDD")</f>
        <v>lunes</v>
      </c>
      <c r="D494" s="3">
        <v>45081</v>
      </c>
      <c r="E494" s="4">
        <f>datos_chargeback_2001_1!$D494-datos_chargeback_2001_1!$B494</f>
        <v>62</v>
      </c>
      <c r="F494" s="5">
        <f>datos_chargeback_2001_1!$G494/100</f>
        <v>75.55</v>
      </c>
      <c r="G494" s="6">
        <v>7555</v>
      </c>
      <c r="H494" s="5">
        <f t="shared" si="7"/>
        <v>0</v>
      </c>
      <c r="I494" s="5">
        <v>1.24</v>
      </c>
      <c r="J494" s="6" t="s">
        <v>38</v>
      </c>
      <c r="K494" s="6" t="s">
        <v>25</v>
      </c>
      <c r="L494" s="6" t="s">
        <v>40</v>
      </c>
      <c r="M494" s="6" t="s">
        <v>41</v>
      </c>
      <c r="N494" s="6" t="s">
        <v>42</v>
      </c>
      <c r="O494" s="6" t="s">
        <v>43</v>
      </c>
      <c r="P494" s="6" t="s">
        <v>30</v>
      </c>
      <c r="Q494" s="6" t="s">
        <v>55</v>
      </c>
      <c r="R494" s="6">
        <v>75550</v>
      </c>
      <c r="S494" s="6" t="s">
        <v>1650</v>
      </c>
      <c r="T494" s="6" t="s">
        <v>116</v>
      </c>
      <c r="U494" s="5">
        <f>datos_chargeback_2001_1!$V494/100</f>
        <v>755.5</v>
      </c>
      <c r="V494" s="6">
        <v>75550</v>
      </c>
      <c r="W494" s="5">
        <f>datos_chargeback_2001_1!$X494/100</f>
        <v>0</v>
      </c>
      <c r="X494" s="6">
        <v>0</v>
      </c>
      <c r="Y494" s="5">
        <f>datos_chargeback_2001_1!$Z494/100</f>
        <v>0</v>
      </c>
      <c r="Z494" s="6">
        <v>0</v>
      </c>
      <c r="AA494" s="6" t="s">
        <v>1651</v>
      </c>
      <c r="AB494" s="6" t="s">
        <v>35</v>
      </c>
      <c r="AC494" s="7" t="s">
        <v>35</v>
      </c>
      <c r="AD494" s="5">
        <f>datos_chargeback_2001_1!$AE494/100</f>
        <v>0</v>
      </c>
      <c r="AE494" s="6">
        <v>0</v>
      </c>
      <c r="AF494" s="6" t="s">
        <v>43</v>
      </c>
    </row>
    <row r="495" spans="1:32" x14ac:dyDescent="0.3">
      <c r="A495" s="34" t="s">
        <v>1652</v>
      </c>
      <c r="B495" s="3">
        <v>45020</v>
      </c>
      <c r="C495" s="3" t="str">
        <f>TEXT(Tabla10[[#This Row],[Fecha de transacción]],"DDDD")</f>
        <v>martes</v>
      </c>
      <c r="D495" s="3">
        <v>45089</v>
      </c>
      <c r="E495" s="4">
        <f>datos_chargeback_2001_1!$D495-datos_chargeback_2001_1!$B495</f>
        <v>69</v>
      </c>
      <c r="F495" s="5">
        <f>datos_chargeback_2001_1!$G495/100</f>
        <v>141.55000000000001</v>
      </c>
      <c r="G495" s="6">
        <v>14155</v>
      </c>
      <c r="H495" s="5">
        <f t="shared" si="7"/>
        <v>0</v>
      </c>
      <c r="I495" s="5">
        <v>0</v>
      </c>
      <c r="J495" s="6" t="s">
        <v>38</v>
      </c>
      <c r="K495" s="6" t="s">
        <v>25</v>
      </c>
      <c r="L495" s="6" t="s">
        <v>26</v>
      </c>
      <c r="M495" s="6" t="s">
        <v>85</v>
      </c>
      <c r="N495" s="6" t="s">
        <v>42</v>
      </c>
      <c r="O495" s="6" t="s">
        <v>64</v>
      </c>
      <c r="P495" s="6" t="s">
        <v>30</v>
      </c>
      <c r="Q495" s="6" t="s">
        <v>66</v>
      </c>
      <c r="R495" s="6">
        <v>14155</v>
      </c>
      <c r="S495" s="6" t="s">
        <v>1471</v>
      </c>
      <c r="T495" s="6" t="s">
        <v>46</v>
      </c>
      <c r="U495" s="5">
        <f>datos_chargeback_2001_1!$V495/100</f>
        <v>141.55000000000001</v>
      </c>
      <c r="V495" s="6">
        <v>14155</v>
      </c>
      <c r="W495" s="5">
        <f>datos_chargeback_2001_1!$X495/100</f>
        <v>0</v>
      </c>
      <c r="X495" s="6">
        <v>0</v>
      </c>
      <c r="Y495" s="5">
        <f>datos_chargeback_2001_1!$Z495/100</f>
        <v>0</v>
      </c>
      <c r="Z495" s="6">
        <v>0</v>
      </c>
      <c r="AA495" s="6" t="s">
        <v>1653</v>
      </c>
      <c r="AB495" s="6" t="s">
        <v>35</v>
      </c>
      <c r="AC495" s="7" t="s">
        <v>35</v>
      </c>
      <c r="AD495" s="5">
        <f>datos_chargeback_2001_1!$AE495/100</f>
        <v>0</v>
      </c>
      <c r="AE495" s="6">
        <v>0</v>
      </c>
      <c r="AF495" s="6" t="s">
        <v>43</v>
      </c>
    </row>
    <row r="496" spans="1:32" x14ac:dyDescent="0.3">
      <c r="A496" s="35" t="s">
        <v>1654</v>
      </c>
      <c r="B496" s="9">
        <v>45021</v>
      </c>
      <c r="C496" s="9" t="str">
        <f>TEXT(Tabla10[[#This Row],[Fecha de transacción]],"DDDD")</f>
        <v>miércoles</v>
      </c>
      <c r="D496" s="9">
        <v>45098</v>
      </c>
      <c r="E496" s="10">
        <f>datos_chargeback_2001_1!$D496-datos_chargeback_2001_1!$B496</f>
        <v>77</v>
      </c>
      <c r="F496" s="11">
        <f>datos_chargeback_2001_1!$G496/100</f>
        <v>127.74</v>
      </c>
      <c r="G496" s="12">
        <v>12774</v>
      </c>
      <c r="H496" s="11">
        <f t="shared" si="7"/>
        <v>0</v>
      </c>
      <c r="I496" s="11">
        <v>0</v>
      </c>
      <c r="J496" s="12" t="s">
        <v>38</v>
      </c>
      <c r="K496" s="12" t="s">
        <v>25</v>
      </c>
      <c r="L496" s="12" t="s">
        <v>119</v>
      </c>
      <c r="M496" s="12" t="s">
        <v>93</v>
      </c>
      <c r="N496" s="12" t="s">
        <v>42</v>
      </c>
      <c r="O496" s="12" t="s">
        <v>36</v>
      </c>
      <c r="P496" s="12" t="s">
        <v>30</v>
      </c>
      <c r="Q496" s="12" t="s">
        <v>44</v>
      </c>
      <c r="R496" s="12">
        <v>12774</v>
      </c>
      <c r="S496" s="12" t="s">
        <v>726</v>
      </c>
      <c r="T496" s="12" t="s">
        <v>46</v>
      </c>
      <c r="U496" s="11">
        <f>datos_chargeback_2001_1!$V496/100</f>
        <v>127.74</v>
      </c>
      <c r="V496" s="12">
        <v>12774</v>
      </c>
      <c r="W496" s="11">
        <f>datos_chargeback_2001_1!$X496/100</f>
        <v>0</v>
      </c>
      <c r="X496" s="12">
        <v>0</v>
      </c>
      <c r="Y496" s="11">
        <f>datos_chargeback_2001_1!$Z496/100</f>
        <v>0</v>
      </c>
      <c r="Z496" s="12">
        <v>0</v>
      </c>
      <c r="AA496" s="12" t="s">
        <v>1655</v>
      </c>
      <c r="AB496" s="12" t="s">
        <v>35</v>
      </c>
      <c r="AC496" s="13" t="s">
        <v>35</v>
      </c>
      <c r="AD496" s="11">
        <f>datos_chargeback_2001_1!$AE496/100</f>
        <v>0</v>
      </c>
      <c r="AE496" s="12">
        <v>0</v>
      </c>
      <c r="AF496" s="12" t="s">
        <v>50</v>
      </c>
    </row>
    <row r="497" spans="1:32" x14ac:dyDescent="0.3">
      <c r="A497" s="34" t="s">
        <v>1656</v>
      </c>
      <c r="B497" s="3">
        <v>45022</v>
      </c>
      <c r="C497" s="3" t="str">
        <f>TEXT(Tabla10[[#This Row],[Fecha de transacción]],"DDDD")</f>
        <v>jueves</v>
      </c>
      <c r="D497" s="3">
        <v>45112</v>
      </c>
      <c r="E497" s="4">
        <f>datos_chargeback_2001_1!$D497-datos_chargeback_2001_1!$B497</f>
        <v>90</v>
      </c>
      <c r="F497" s="5">
        <f>datos_chargeback_2001_1!$G497/100</f>
        <v>80.64</v>
      </c>
      <c r="G497" s="6">
        <v>8064</v>
      </c>
      <c r="H497" s="5">
        <f t="shared" si="7"/>
        <v>0</v>
      </c>
      <c r="I497" s="5">
        <v>0</v>
      </c>
      <c r="J497" s="6" t="s">
        <v>38</v>
      </c>
      <c r="K497" s="6" t="s">
        <v>25</v>
      </c>
      <c r="L497" s="6" t="s">
        <v>74</v>
      </c>
      <c r="M497" s="6" t="s">
        <v>41</v>
      </c>
      <c r="N497" s="6" t="s">
        <v>28</v>
      </c>
      <c r="O497" s="6" t="s">
        <v>53</v>
      </c>
      <c r="P497" s="6" t="s">
        <v>30</v>
      </c>
      <c r="Q497" s="6" t="s">
        <v>66</v>
      </c>
      <c r="R497" s="6">
        <v>8064</v>
      </c>
      <c r="S497" s="6" t="s">
        <v>1657</v>
      </c>
      <c r="T497" s="6" t="s">
        <v>33</v>
      </c>
      <c r="U497" s="5">
        <f>datos_chargeback_2001_1!$V497/100</f>
        <v>0</v>
      </c>
      <c r="V497" s="6">
        <v>0</v>
      </c>
      <c r="W497" s="5">
        <f>datos_chargeback_2001_1!$X497/100</f>
        <v>0</v>
      </c>
      <c r="X497" s="6">
        <v>0</v>
      </c>
      <c r="Y497" s="5">
        <f>datos_chargeback_2001_1!$Z497/100</f>
        <v>80.64</v>
      </c>
      <c r="Z497" s="6">
        <v>8064</v>
      </c>
      <c r="AA497" s="6" t="s">
        <v>1658</v>
      </c>
      <c r="AB497" s="6" t="s">
        <v>48</v>
      </c>
      <c r="AC497" s="8">
        <v>45022</v>
      </c>
      <c r="AD497" s="5">
        <f>datos_chargeback_2001_1!$AE497/100</f>
        <v>454.76</v>
      </c>
      <c r="AE497" s="6">
        <v>45476</v>
      </c>
      <c r="AF497" s="6" t="s">
        <v>36</v>
      </c>
    </row>
    <row r="498" spans="1:32" x14ac:dyDescent="0.3">
      <c r="A498" s="35" t="s">
        <v>1659</v>
      </c>
      <c r="B498" s="9">
        <v>45023</v>
      </c>
      <c r="C498" s="9" t="str">
        <f>TEXT(Tabla10[[#This Row],[Fecha de transacción]],"DDDD")</f>
        <v>viernes</v>
      </c>
      <c r="D498" s="9">
        <v>45102</v>
      </c>
      <c r="E498" s="10">
        <f>datos_chargeback_2001_1!$D498-datos_chargeback_2001_1!$B498</f>
        <v>79</v>
      </c>
      <c r="F498" s="11">
        <f>datos_chargeback_2001_1!$G498/100</f>
        <v>848.27</v>
      </c>
      <c r="G498" s="12">
        <v>84827</v>
      </c>
      <c r="H498" s="11">
        <f t="shared" si="7"/>
        <v>0</v>
      </c>
      <c r="I498" s="11">
        <v>0.95</v>
      </c>
      <c r="J498" s="12" t="s">
        <v>38</v>
      </c>
      <c r="K498" s="12" t="s">
        <v>25</v>
      </c>
      <c r="L498" s="12" t="s">
        <v>80</v>
      </c>
      <c r="M498" s="12" t="s">
        <v>59</v>
      </c>
      <c r="N498" s="12" t="s">
        <v>28</v>
      </c>
      <c r="O498" s="12" t="s">
        <v>43</v>
      </c>
      <c r="P498" s="12" t="s">
        <v>30</v>
      </c>
      <c r="Q498" s="12" t="s">
        <v>31</v>
      </c>
      <c r="R498" s="12">
        <v>84827</v>
      </c>
      <c r="S498" s="12" t="s">
        <v>1660</v>
      </c>
      <c r="T498" s="12" t="s">
        <v>33</v>
      </c>
      <c r="U498" s="11">
        <f>datos_chargeback_2001_1!$V498/100</f>
        <v>0</v>
      </c>
      <c r="V498" s="12">
        <v>0</v>
      </c>
      <c r="W498" s="11">
        <f>datos_chargeback_2001_1!$X498/100</f>
        <v>0</v>
      </c>
      <c r="X498" s="12">
        <v>0</v>
      </c>
      <c r="Y498" s="11">
        <f>datos_chargeback_2001_1!$Z498/100</f>
        <v>848.27</v>
      </c>
      <c r="Z498" s="12">
        <v>84827</v>
      </c>
      <c r="AA498" s="12" t="s">
        <v>1661</v>
      </c>
      <c r="AB498" s="12" t="s">
        <v>35</v>
      </c>
      <c r="AC498" s="13" t="s">
        <v>35</v>
      </c>
      <c r="AD498" s="11">
        <f>datos_chargeback_2001_1!$AE498/100</f>
        <v>0</v>
      </c>
      <c r="AE498" s="12">
        <v>0</v>
      </c>
      <c r="AF498" s="12" t="s">
        <v>43</v>
      </c>
    </row>
    <row r="499" spans="1:32" x14ac:dyDescent="0.3">
      <c r="A499" s="34" t="s">
        <v>1662</v>
      </c>
      <c r="B499" s="3">
        <v>45024</v>
      </c>
      <c r="C499" s="3" t="str">
        <f>TEXT(Tabla10[[#This Row],[Fecha de transacción]],"DDDD")</f>
        <v>sábado</v>
      </c>
      <c r="D499" s="3">
        <v>45113</v>
      </c>
      <c r="E499" s="4">
        <f>datos_chargeback_2001_1!$D499-datos_chargeback_2001_1!$B499</f>
        <v>89</v>
      </c>
      <c r="F499" s="5">
        <f>datos_chargeback_2001_1!$G499/100</f>
        <v>503.74</v>
      </c>
      <c r="G499" s="6">
        <v>50374</v>
      </c>
      <c r="H499" s="5">
        <f t="shared" si="7"/>
        <v>0</v>
      </c>
      <c r="I499" s="5">
        <v>1.29</v>
      </c>
      <c r="J499" s="6" t="s">
        <v>38</v>
      </c>
      <c r="K499" s="6" t="s">
        <v>25</v>
      </c>
      <c r="L499" s="6" t="s">
        <v>80</v>
      </c>
      <c r="M499" s="6" t="s">
        <v>85</v>
      </c>
      <c r="N499" s="6" t="s">
        <v>28</v>
      </c>
      <c r="O499" s="6" t="s">
        <v>43</v>
      </c>
      <c r="P499" s="6" t="s">
        <v>30</v>
      </c>
      <c r="Q499" s="6" t="s">
        <v>44</v>
      </c>
      <c r="R499" s="6">
        <v>50374</v>
      </c>
      <c r="S499" s="6" t="s">
        <v>1356</v>
      </c>
      <c r="T499" s="6" t="s">
        <v>33</v>
      </c>
      <c r="U499" s="5">
        <f>datos_chargeback_2001_1!$V499/100</f>
        <v>0</v>
      </c>
      <c r="V499" s="6">
        <v>0</v>
      </c>
      <c r="W499" s="5">
        <f>datos_chargeback_2001_1!$X499/100</f>
        <v>0</v>
      </c>
      <c r="X499" s="6">
        <v>0</v>
      </c>
      <c r="Y499" s="5">
        <f>datos_chargeback_2001_1!$Z499/100</f>
        <v>503.74</v>
      </c>
      <c r="Z499" s="6">
        <v>50374</v>
      </c>
      <c r="AA499" s="6" t="s">
        <v>1663</v>
      </c>
      <c r="AB499" s="6" t="s">
        <v>35</v>
      </c>
      <c r="AC499" s="7" t="s">
        <v>35</v>
      </c>
      <c r="AD499" s="5">
        <f>datos_chargeback_2001_1!$AE499/100</f>
        <v>0</v>
      </c>
      <c r="AE499" s="6">
        <v>0</v>
      </c>
      <c r="AF499" s="6" t="s">
        <v>50</v>
      </c>
    </row>
    <row r="500" spans="1:32" x14ac:dyDescent="0.3">
      <c r="A500" s="35" t="s">
        <v>1664</v>
      </c>
      <c r="B500" s="9">
        <v>45025</v>
      </c>
      <c r="C500" s="9" t="str">
        <f>TEXT(Tabla10[[#This Row],[Fecha de transacción]],"DDDD")</f>
        <v>domingo</v>
      </c>
      <c r="D500" s="9">
        <v>45112</v>
      </c>
      <c r="E500" s="10">
        <f>datos_chargeback_2001_1!$D500-datos_chargeback_2001_1!$B500</f>
        <v>87</v>
      </c>
      <c r="F500" s="11">
        <f>datos_chargeback_2001_1!$G500/100</f>
        <v>324.58</v>
      </c>
      <c r="G500" s="12">
        <v>32458</v>
      </c>
      <c r="H500" s="11">
        <f t="shared" si="7"/>
        <v>0</v>
      </c>
      <c r="I500" s="11">
        <v>1.26</v>
      </c>
      <c r="J500" s="12" t="s">
        <v>24</v>
      </c>
      <c r="K500" s="12" t="s">
        <v>25</v>
      </c>
      <c r="L500" s="12" t="s">
        <v>119</v>
      </c>
      <c r="M500" s="12" t="s">
        <v>85</v>
      </c>
      <c r="N500" s="12" t="s">
        <v>42</v>
      </c>
      <c r="O500" s="12" t="s">
        <v>70</v>
      </c>
      <c r="P500" s="12" t="s">
        <v>30</v>
      </c>
      <c r="Q500" s="12" t="s">
        <v>31</v>
      </c>
      <c r="R500" s="12">
        <v>32458</v>
      </c>
      <c r="S500" s="12" t="s">
        <v>1665</v>
      </c>
      <c r="T500" s="12" t="s">
        <v>116</v>
      </c>
      <c r="U500" s="11">
        <f>datos_chargeback_2001_1!$V500/100</f>
        <v>324.58</v>
      </c>
      <c r="V500" s="12">
        <v>32458</v>
      </c>
      <c r="W500" s="11">
        <f>datos_chargeback_2001_1!$X500/100</f>
        <v>0</v>
      </c>
      <c r="X500" s="12">
        <v>0</v>
      </c>
      <c r="Y500" s="11">
        <f>datos_chargeback_2001_1!$Z500/100</f>
        <v>0</v>
      </c>
      <c r="Z500" s="12">
        <v>0</v>
      </c>
      <c r="AA500" s="12" t="s">
        <v>1666</v>
      </c>
      <c r="AB500" s="12" t="s">
        <v>48</v>
      </c>
      <c r="AC500" s="19">
        <v>45025</v>
      </c>
      <c r="AD500" s="11">
        <f>datos_chargeback_2001_1!$AE500/100</f>
        <v>607.49</v>
      </c>
      <c r="AE500" s="12">
        <v>60749</v>
      </c>
      <c r="AF500" s="12" t="s">
        <v>53</v>
      </c>
    </row>
    <row r="501" spans="1:32" x14ac:dyDescent="0.3">
      <c r="A501" s="34" t="s">
        <v>1668</v>
      </c>
      <c r="B501" s="3">
        <v>45026</v>
      </c>
      <c r="C501" s="3" t="str">
        <f>TEXT(Tabla10[[#This Row],[Fecha de transacción]],"DDDD")</f>
        <v>lunes</v>
      </c>
      <c r="D501" s="3">
        <v>45111</v>
      </c>
      <c r="E501" s="4">
        <f>datos_chargeback_2001_1!$D501-datos_chargeback_2001_1!$B501</f>
        <v>85</v>
      </c>
      <c r="F501" s="5">
        <f>datos_chargeback_2001_1!$G501/100</f>
        <v>622.09</v>
      </c>
      <c r="G501" s="6">
        <v>62209</v>
      </c>
      <c r="H501" s="5">
        <f t="shared" si="7"/>
        <v>0</v>
      </c>
      <c r="I501" s="5">
        <v>1.38</v>
      </c>
      <c r="J501" s="6" t="s">
        <v>38</v>
      </c>
      <c r="K501" s="6" t="s">
        <v>25</v>
      </c>
      <c r="L501" s="6" t="s">
        <v>40</v>
      </c>
      <c r="M501" s="6" t="s">
        <v>41</v>
      </c>
      <c r="N501" s="6" t="s">
        <v>42</v>
      </c>
      <c r="O501" s="6" t="s">
        <v>29</v>
      </c>
      <c r="P501" s="6" t="s">
        <v>30</v>
      </c>
      <c r="Q501" s="6" t="s">
        <v>55</v>
      </c>
      <c r="R501" s="6">
        <v>62209</v>
      </c>
      <c r="S501" s="6" t="s">
        <v>32</v>
      </c>
      <c r="T501" s="6" t="s">
        <v>116</v>
      </c>
      <c r="U501" s="5">
        <f>datos_chargeback_2001_1!$V501/100</f>
        <v>622.09</v>
      </c>
      <c r="V501" s="6">
        <v>62209</v>
      </c>
      <c r="W501" s="5">
        <f>datos_chargeback_2001_1!$X501/100</f>
        <v>0</v>
      </c>
      <c r="X501" s="6">
        <v>0</v>
      </c>
      <c r="Y501" s="5">
        <f>datos_chargeback_2001_1!$Z501/100</f>
        <v>0</v>
      </c>
      <c r="Z501" s="6">
        <v>0</v>
      </c>
      <c r="AA501" s="6" t="s">
        <v>1669</v>
      </c>
      <c r="AB501" s="6" t="s">
        <v>48</v>
      </c>
      <c r="AC501" s="8">
        <v>45026</v>
      </c>
      <c r="AD501" s="5">
        <f>datos_chargeback_2001_1!$AE501/100</f>
        <v>747.09</v>
      </c>
      <c r="AE501" s="6">
        <v>74709</v>
      </c>
      <c r="AF501" s="6" t="s">
        <v>36</v>
      </c>
    </row>
    <row r="502" spans="1:32" x14ac:dyDescent="0.3">
      <c r="A502" s="34" t="s">
        <v>1670</v>
      </c>
      <c r="B502" s="3">
        <v>45027</v>
      </c>
      <c r="C502" s="3" t="str">
        <f>TEXT(Tabla10[[#This Row],[Fecha de transacción]],"DDDD")</f>
        <v>martes</v>
      </c>
      <c r="D502" s="3">
        <v>45089</v>
      </c>
      <c r="E502" s="4">
        <f>datos_chargeback_2001_1!$D502-datos_chargeback_2001_1!$B502</f>
        <v>62</v>
      </c>
      <c r="F502" s="5">
        <f>datos_chargeback_2001_1!$G502/100</f>
        <v>876.61</v>
      </c>
      <c r="G502" s="6">
        <v>87661</v>
      </c>
      <c r="H502" s="5">
        <f t="shared" si="7"/>
        <v>0</v>
      </c>
      <c r="I502" s="5">
        <v>1.21</v>
      </c>
      <c r="J502" s="6" t="s">
        <v>24</v>
      </c>
      <c r="K502" s="6" t="s">
        <v>25</v>
      </c>
      <c r="L502" s="6" t="s">
        <v>74</v>
      </c>
      <c r="M502" s="6" t="s">
        <v>27</v>
      </c>
      <c r="N502" s="6" t="s">
        <v>42</v>
      </c>
      <c r="O502" s="6" t="s">
        <v>36</v>
      </c>
      <c r="P502" s="6" t="s">
        <v>54</v>
      </c>
      <c r="Q502" s="6" t="s">
        <v>55</v>
      </c>
      <c r="R502" s="6">
        <v>87661</v>
      </c>
      <c r="S502" s="6" t="s">
        <v>371</v>
      </c>
      <c r="T502" s="6" t="s">
        <v>46</v>
      </c>
      <c r="U502" s="5">
        <f>datos_chargeback_2001_1!$V502/100</f>
        <v>876.61</v>
      </c>
      <c r="V502" s="6">
        <v>87661</v>
      </c>
      <c r="W502" s="5">
        <f>datos_chargeback_2001_1!$X502/100</f>
        <v>0</v>
      </c>
      <c r="X502" s="6">
        <v>0</v>
      </c>
      <c r="Y502" s="5">
        <f>datos_chargeback_2001_1!$Z502/100</f>
        <v>0</v>
      </c>
      <c r="Z502" s="6">
        <v>0</v>
      </c>
      <c r="AA502" s="6" t="s">
        <v>1671</v>
      </c>
      <c r="AB502" s="6" t="s">
        <v>35</v>
      </c>
      <c r="AC502" s="7" t="s">
        <v>35</v>
      </c>
      <c r="AD502" s="5">
        <f>datos_chargeback_2001_1!$AE502/100</f>
        <v>0</v>
      </c>
      <c r="AE502" s="6">
        <v>0</v>
      </c>
      <c r="AF502" s="6" t="s">
        <v>43</v>
      </c>
    </row>
    <row r="503" spans="1:32" x14ac:dyDescent="0.3">
      <c r="A503" s="36" t="s">
        <v>1672</v>
      </c>
      <c r="B503" s="14">
        <v>45028</v>
      </c>
      <c r="C503" s="14" t="str">
        <f>TEXT(Tabla10[[#This Row],[Fecha de transacción]],"DDDD")</f>
        <v>miércoles</v>
      </c>
      <c r="D503" s="14">
        <v>45102</v>
      </c>
      <c r="E503" s="15">
        <f>datos_chargeback_2001_1!$D503-datos_chargeback_2001_1!$B503</f>
        <v>74</v>
      </c>
      <c r="F503" s="16">
        <f>datos_chargeback_2001_1!$G503/100</f>
        <v>23.28</v>
      </c>
      <c r="G503" s="17">
        <v>2328</v>
      </c>
      <c r="H503" s="16">
        <f t="shared" si="7"/>
        <v>0</v>
      </c>
      <c r="I503" s="16">
        <v>0</v>
      </c>
      <c r="J503" s="17" t="s">
        <v>24</v>
      </c>
      <c r="K503" s="17" t="s">
        <v>25</v>
      </c>
      <c r="L503" s="17" t="s">
        <v>80</v>
      </c>
      <c r="M503" s="17" t="s">
        <v>27</v>
      </c>
      <c r="N503" s="17" t="s">
        <v>42</v>
      </c>
      <c r="O503" s="17" t="s">
        <v>36</v>
      </c>
      <c r="P503" s="17" t="s">
        <v>30</v>
      </c>
      <c r="Q503" s="17" t="s">
        <v>66</v>
      </c>
      <c r="R503" s="17">
        <v>2328</v>
      </c>
      <c r="S503" s="17" t="s">
        <v>792</v>
      </c>
      <c r="T503" s="17" t="s">
        <v>61</v>
      </c>
      <c r="U503" s="16">
        <f>datos_chargeback_2001_1!$V503/100</f>
        <v>0</v>
      </c>
      <c r="V503" s="17">
        <v>0</v>
      </c>
      <c r="W503" s="16">
        <f>datos_chargeback_2001_1!$X503/100</f>
        <v>23.28</v>
      </c>
      <c r="X503" s="17">
        <v>2328</v>
      </c>
      <c r="Y503" s="16">
        <f>datos_chargeback_2001_1!$Z503/100</f>
        <v>0</v>
      </c>
      <c r="Z503" s="17">
        <v>0</v>
      </c>
      <c r="AA503" s="17" t="s">
        <v>1673</v>
      </c>
      <c r="AB503" s="17" t="s">
        <v>48</v>
      </c>
      <c r="AC503" s="18">
        <v>45028</v>
      </c>
      <c r="AD503" s="16">
        <f>datos_chargeback_2001_1!$AE503/100</f>
        <v>686.91</v>
      </c>
      <c r="AE503" s="17">
        <v>68691</v>
      </c>
      <c r="AF503" s="17" t="s">
        <v>53</v>
      </c>
    </row>
    <row r="504" spans="1:32" x14ac:dyDescent="0.3">
      <c r="A504" s="34" t="s">
        <v>1674</v>
      </c>
      <c r="B504" s="3">
        <v>45029</v>
      </c>
      <c r="C504" s="3" t="str">
        <f>TEXT(Tabla10[[#This Row],[Fecha de transacción]],"DDDD")</f>
        <v>jueves</v>
      </c>
      <c r="D504" s="3">
        <v>45108</v>
      </c>
      <c r="E504" s="4">
        <f>datos_chargeback_2001_1!$D504-datos_chargeback_2001_1!$B504</f>
        <v>79</v>
      </c>
      <c r="F504" s="5">
        <f>datos_chargeback_2001_1!$G504/100</f>
        <v>562.51</v>
      </c>
      <c r="G504" s="6">
        <v>56251</v>
      </c>
      <c r="H504" s="5">
        <f t="shared" si="7"/>
        <v>0</v>
      </c>
      <c r="I504" s="5">
        <v>0</v>
      </c>
      <c r="J504" s="6" t="s">
        <v>24</v>
      </c>
      <c r="K504" s="6" t="s">
        <v>25</v>
      </c>
      <c r="L504" s="6" t="s">
        <v>40</v>
      </c>
      <c r="M504" s="6" t="s">
        <v>85</v>
      </c>
      <c r="N504" s="6" t="s">
        <v>28</v>
      </c>
      <c r="O504" s="6" t="s">
        <v>29</v>
      </c>
      <c r="P504" s="6" t="s">
        <v>54</v>
      </c>
      <c r="Q504" s="6" t="s">
        <v>55</v>
      </c>
      <c r="R504" s="6">
        <v>56251</v>
      </c>
      <c r="S504" s="6" t="s">
        <v>1675</v>
      </c>
      <c r="T504" s="6" t="s">
        <v>33</v>
      </c>
      <c r="U504" s="5">
        <f>datos_chargeback_2001_1!$V504/100</f>
        <v>0</v>
      </c>
      <c r="V504" s="6">
        <v>0</v>
      </c>
      <c r="W504" s="5">
        <f>datos_chargeback_2001_1!$X504/100</f>
        <v>0</v>
      </c>
      <c r="X504" s="6">
        <v>0</v>
      </c>
      <c r="Y504" s="5">
        <f>datos_chargeback_2001_1!$Z504/100</f>
        <v>562.51</v>
      </c>
      <c r="Z504" s="6">
        <v>56251</v>
      </c>
      <c r="AA504" s="6" t="s">
        <v>1676</v>
      </c>
      <c r="AB504" s="6" t="s">
        <v>35</v>
      </c>
      <c r="AC504" s="7" t="s">
        <v>35</v>
      </c>
      <c r="AD504" s="5">
        <f>datos_chargeback_2001_1!$AE504/100</f>
        <v>0</v>
      </c>
      <c r="AE504" s="6">
        <v>0</v>
      </c>
      <c r="AF504" s="6" t="s">
        <v>50</v>
      </c>
    </row>
    <row r="505" spans="1:32" x14ac:dyDescent="0.3">
      <c r="A505" s="36" t="s">
        <v>1677</v>
      </c>
      <c r="B505" s="14">
        <v>45030</v>
      </c>
      <c r="C505" s="14" t="str">
        <f>TEXT(Tabla10[[#This Row],[Fecha de transacción]],"DDDD")</f>
        <v>viernes</v>
      </c>
      <c r="D505" s="14">
        <v>45118</v>
      </c>
      <c r="E505" s="15">
        <f>datos_chargeback_2001_1!$D505-datos_chargeback_2001_1!$B505</f>
        <v>88</v>
      </c>
      <c r="F505" s="16">
        <f>datos_chargeback_2001_1!$G505/100</f>
        <v>849.22</v>
      </c>
      <c r="G505" s="17">
        <v>84922</v>
      </c>
      <c r="H505" s="16">
        <f t="shared" si="7"/>
        <v>0</v>
      </c>
      <c r="I505" s="16">
        <v>1.46</v>
      </c>
      <c r="J505" s="17" t="s">
        <v>38</v>
      </c>
      <c r="K505" s="17" t="s">
        <v>25</v>
      </c>
      <c r="L505" s="17" t="s">
        <v>74</v>
      </c>
      <c r="M505" s="17" t="s">
        <v>27</v>
      </c>
      <c r="N505" s="17" t="s">
        <v>42</v>
      </c>
      <c r="O505" s="17" t="s">
        <v>53</v>
      </c>
      <c r="P505" s="17" t="s">
        <v>54</v>
      </c>
      <c r="Q505" s="17" t="s">
        <v>66</v>
      </c>
      <c r="R505" s="17">
        <v>84922</v>
      </c>
      <c r="S505" s="17" t="s">
        <v>965</v>
      </c>
      <c r="T505" s="17" t="s">
        <v>61</v>
      </c>
      <c r="U505" s="16">
        <f>datos_chargeback_2001_1!$V505/100</f>
        <v>0</v>
      </c>
      <c r="V505" s="17">
        <v>0</v>
      </c>
      <c r="W505" s="16">
        <f>datos_chargeback_2001_1!$X505/100</f>
        <v>849.22</v>
      </c>
      <c r="X505" s="17">
        <v>84922</v>
      </c>
      <c r="Y505" s="16">
        <f>datos_chargeback_2001_1!$Z505/100</f>
        <v>0</v>
      </c>
      <c r="Z505" s="17">
        <v>0</v>
      </c>
      <c r="AA505" s="17" t="s">
        <v>1678</v>
      </c>
      <c r="AB505" s="17" t="s">
        <v>35</v>
      </c>
      <c r="AC505" s="20" t="s">
        <v>35</v>
      </c>
      <c r="AD505" s="16">
        <f>datos_chargeback_2001_1!$AE505/100</f>
        <v>0</v>
      </c>
      <c r="AE505" s="17">
        <v>0</v>
      </c>
      <c r="AF505" s="17" t="s">
        <v>50</v>
      </c>
    </row>
    <row r="506" spans="1:32" x14ac:dyDescent="0.3">
      <c r="A506" s="34" t="s">
        <v>1679</v>
      </c>
      <c r="B506" s="3">
        <v>45031</v>
      </c>
      <c r="C506" s="3" t="str">
        <f>TEXT(Tabla10[[#This Row],[Fecha de transacción]],"DDDD")</f>
        <v>sábado</v>
      </c>
      <c r="D506" s="3">
        <v>45113</v>
      </c>
      <c r="E506" s="4">
        <f>datos_chargeback_2001_1!$D506-datos_chargeback_2001_1!$B506</f>
        <v>82</v>
      </c>
      <c r="F506" s="5">
        <f>datos_chargeback_2001_1!$G506/100</f>
        <v>37.5</v>
      </c>
      <c r="G506" s="6">
        <v>3750</v>
      </c>
      <c r="H506" s="5">
        <f t="shared" si="7"/>
        <v>0</v>
      </c>
      <c r="I506" s="5">
        <v>1.48</v>
      </c>
      <c r="J506" s="6" t="s">
        <v>38</v>
      </c>
      <c r="K506" s="6" t="s">
        <v>25</v>
      </c>
      <c r="L506" s="6" t="s">
        <v>26</v>
      </c>
      <c r="M506" s="6" t="s">
        <v>27</v>
      </c>
      <c r="N506" s="6" t="s">
        <v>42</v>
      </c>
      <c r="O506" s="6" t="s">
        <v>36</v>
      </c>
      <c r="P506" s="6" t="s">
        <v>30</v>
      </c>
      <c r="Q506" s="6" t="s">
        <v>55</v>
      </c>
      <c r="R506" s="6">
        <v>37500</v>
      </c>
      <c r="S506" s="6" t="s">
        <v>371</v>
      </c>
      <c r="T506" s="6" t="s">
        <v>61</v>
      </c>
      <c r="U506" s="5">
        <f>datos_chargeback_2001_1!$V506/100</f>
        <v>0</v>
      </c>
      <c r="V506" s="6">
        <v>0</v>
      </c>
      <c r="W506" s="5">
        <f>datos_chargeback_2001_1!$X506/100</f>
        <v>375</v>
      </c>
      <c r="X506" s="6">
        <v>37500</v>
      </c>
      <c r="Y506" s="5">
        <f>datos_chargeback_2001_1!$Z506/100</f>
        <v>0</v>
      </c>
      <c r="Z506" s="6">
        <v>0</v>
      </c>
      <c r="AA506" s="6" t="s">
        <v>1680</v>
      </c>
      <c r="AB506" s="6" t="s">
        <v>48</v>
      </c>
      <c r="AC506" s="8">
        <v>45031</v>
      </c>
      <c r="AD506" s="5">
        <f>datos_chargeback_2001_1!$AE506/100</f>
        <v>523.33000000000004</v>
      </c>
      <c r="AE506" s="6">
        <v>52333</v>
      </c>
      <c r="AF506" s="6" t="s">
        <v>43</v>
      </c>
    </row>
    <row r="507" spans="1:32" x14ac:dyDescent="0.3">
      <c r="A507" s="36" t="s">
        <v>1681</v>
      </c>
      <c r="B507" s="14">
        <v>45032</v>
      </c>
      <c r="C507" s="14" t="str">
        <f>TEXT(Tabla10[[#This Row],[Fecha de transacción]],"DDDD")</f>
        <v>domingo</v>
      </c>
      <c r="D507" s="14">
        <v>45118</v>
      </c>
      <c r="E507" s="15">
        <f>datos_chargeback_2001_1!$D507-datos_chargeback_2001_1!$B507</f>
        <v>86</v>
      </c>
      <c r="F507" s="16">
        <f>datos_chargeback_2001_1!$G507/100</f>
        <v>236.18</v>
      </c>
      <c r="G507" s="17">
        <v>23618</v>
      </c>
      <c r="H507" s="16">
        <f t="shared" si="7"/>
        <v>0</v>
      </c>
      <c r="I507" s="16">
        <v>0</v>
      </c>
      <c r="J507" s="17" t="s">
        <v>38</v>
      </c>
      <c r="K507" s="17" t="s">
        <v>25</v>
      </c>
      <c r="L507" s="17" t="s">
        <v>26</v>
      </c>
      <c r="M507" s="17" t="s">
        <v>85</v>
      </c>
      <c r="N507" s="17" t="s">
        <v>42</v>
      </c>
      <c r="O507" s="17" t="s">
        <v>64</v>
      </c>
      <c r="P507" s="17" t="s">
        <v>30</v>
      </c>
      <c r="Q507" s="17" t="s">
        <v>75</v>
      </c>
      <c r="R507" s="17">
        <v>23618</v>
      </c>
      <c r="S507" s="17" t="s">
        <v>1682</v>
      </c>
      <c r="T507" s="17" t="s">
        <v>116</v>
      </c>
      <c r="U507" s="16">
        <f>datos_chargeback_2001_1!$V507/100</f>
        <v>236.18</v>
      </c>
      <c r="V507" s="17">
        <v>23618</v>
      </c>
      <c r="W507" s="16">
        <f>datos_chargeback_2001_1!$X507/100</f>
        <v>0</v>
      </c>
      <c r="X507" s="17">
        <v>0</v>
      </c>
      <c r="Y507" s="16">
        <f>datos_chargeback_2001_1!$Z507/100</f>
        <v>0</v>
      </c>
      <c r="Z507" s="17">
        <v>0</v>
      </c>
      <c r="AA507" s="17" t="s">
        <v>1683</v>
      </c>
      <c r="AB507" s="17" t="s">
        <v>35</v>
      </c>
      <c r="AC507" s="20" t="s">
        <v>35</v>
      </c>
      <c r="AD507" s="16">
        <f>datos_chargeback_2001_1!$AE507/100</f>
        <v>0</v>
      </c>
      <c r="AE507" s="17">
        <v>0</v>
      </c>
      <c r="AF507" s="17" t="s">
        <v>50</v>
      </c>
    </row>
    <row r="508" spans="1:32" x14ac:dyDescent="0.3">
      <c r="A508" s="34" t="s">
        <v>1684</v>
      </c>
      <c r="B508" s="3">
        <v>45033</v>
      </c>
      <c r="C508" s="3" t="str">
        <f>TEXT(Tabla10[[#This Row],[Fecha de transacción]],"DDDD")</f>
        <v>lunes</v>
      </c>
      <c r="D508" s="3">
        <v>45095</v>
      </c>
      <c r="E508" s="4">
        <f>datos_chargeback_2001_1!$D508-datos_chargeback_2001_1!$B508</f>
        <v>62</v>
      </c>
      <c r="F508" s="5">
        <f>datos_chargeback_2001_1!$G508/100</f>
        <v>459.17</v>
      </c>
      <c r="G508" s="6">
        <v>45917</v>
      </c>
      <c r="H508" s="5">
        <f t="shared" si="7"/>
        <v>0</v>
      </c>
      <c r="I508" s="5">
        <v>1.49</v>
      </c>
      <c r="J508" s="6" t="s">
        <v>24</v>
      </c>
      <c r="K508" s="6" t="s">
        <v>25</v>
      </c>
      <c r="L508" s="6" t="s">
        <v>80</v>
      </c>
      <c r="M508" s="6" t="s">
        <v>27</v>
      </c>
      <c r="N508" s="6" t="s">
        <v>28</v>
      </c>
      <c r="O508" s="6" t="s">
        <v>43</v>
      </c>
      <c r="P508" s="6" t="s">
        <v>54</v>
      </c>
      <c r="Q508" s="6" t="s">
        <v>55</v>
      </c>
      <c r="R508" s="6">
        <v>45917</v>
      </c>
      <c r="S508" s="6" t="s">
        <v>1685</v>
      </c>
      <c r="T508" s="6" t="s">
        <v>33</v>
      </c>
      <c r="U508" s="5">
        <f>datos_chargeback_2001_1!$V508/100</f>
        <v>0</v>
      </c>
      <c r="V508" s="6">
        <v>0</v>
      </c>
      <c r="W508" s="5">
        <f>datos_chargeback_2001_1!$X508/100</f>
        <v>0</v>
      </c>
      <c r="X508" s="6">
        <v>0</v>
      </c>
      <c r="Y508" s="5">
        <f>datos_chargeback_2001_1!$Z508/100</f>
        <v>459.17</v>
      </c>
      <c r="Z508" s="6">
        <v>45917</v>
      </c>
      <c r="AA508" s="6" t="s">
        <v>1686</v>
      </c>
      <c r="AB508" s="6" t="s">
        <v>35</v>
      </c>
      <c r="AC508" s="7" t="s">
        <v>35</v>
      </c>
      <c r="AD508" s="5">
        <f>datos_chargeback_2001_1!$AE508/100</f>
        <v>0</v>
      </c>
      <c r="AE508" s="6">
        <v>0</v>
      </c>
      <c r="AF508" s="6" t="s">
        <v>64</v>
      </c>
    </row>
    <row r="509" spans="1:32" x14ac:dyDescent="0.3">
      <c r="A509" s="36" t="s">
        <v>1687</v>
      </c>
      <c r="B509" s="14">
        <v>45034</v>
      </c>
      <c r="C509" s="14" t="str">
        <f>TEXT(Tabla10[[#This Row],[Fecha de transacción]],"DDDD")</f>
        <v>martes</v>
      </c>
      <c r="D509" s="14">
        <v>45098</v>
      </c>
      <c r="E509" s="15">
        <f>datos_chargeback_2001_1!$D509-datos_chargeback_2001_1!$B509</f>
        <v>64</v>
      </c>
      <c r="F509" s="16">
        <f>datos_chargeback_2001_1!$G509/100</f>
        <v>733.54</v>
      </c>
      <c r="G509" s="17">
        <v>73354</v>
      </c>
      <c r="H509" s="16">
        <f t="shared" si="7"/>
        <v>0</v>
      </c>
      <c r="I509" s="16">
        <v>0.12</v>
      </c>
      <c r="J509" s="17" t="s">
        <v>38</v>
      </c>
      <c r="K509" s="17" t="s">
        <v>25</v>
      </c>
      <c r="L509" s="17" t="s">
        <v>109</v>
      </c>
      <c r="M509" s="17" t="s">
        <v>93</v>
      </c>
      <c r="N509" s="17" t="s">
        <v>42</v>
      </c>
      <c r="O509" s="17" t="s">
        <v>43</v>
      </c>
      <c r="P509" s="17" t="s">
        <v>30</v>
      </c>
      <c r="Q509" s="17" t="s">
        <v>66</v>
      </c>
      <c r="R509" s="17">
        <v>73354</v>
      </c>
      <c r="S509" s="17" t="s">
        <v>1688</v>
      </c>
      <c r="T509" s="17" t="s">
        <v>61</v>
      </c>
      <c r="U509" s="16">
        <f>datos_chargeback_2001_1!$V509/100</f>
        <v>0</v>
      </c>
      <c r="V509" s="17">
        <v>0</v>
      </c>
      <c r="W509" s="16">
        <f>datos_chargeback_2001_1!$X509/100</f>
        <v>733.54</v>
      </c>
      <c r="X509" s="17">
        <v>73354</v>
      </c>
      <c r="Y509" s="16">
        <f>datos_chargeback_2001_1!$Z509/100</f>
        <v>0</v>
      </c>
      <c r="Z509" s="17">
        <v>0</v>
      </c>
      <c r="AA509" s="17" t="s">
        <v>1689</v>
      </c>
      <c r="AB509" s="17" t="s">
        <v>35</v>
      </c>
      <c r="AC509" s="20" t="s">
        <v>35</v>
      </c>
      <c r="AD509" s="16">
        <f>datos_chargeback_2001_1!$AE509/100</f>
        <v>0</v>
      </c>
      <c r="AE509" s="17">
        <v>0</v>
      </c>
      <c r="AF509" s="17" t="s">
        <v>29</v>
      </c>
    </row>
    <row r="510" spans="1:32" x14ac:dyDescent="0.3">
      <c r="A510" s="34" t="s">
        <v>1690</v>
      </c>
      <c r="B510" s="3">
        <v>45035</v>
      </c>
      <c r="C510" s="3" t="str">
        <f>TEXT(Tabla10[[#This Row],[Fecha de transacción]],"DDDD")</f>
        <v>miércoles</v>
      </c>
      <c r="D510" s="3">
        <v>45098</v>
      </c>
      <c r="E510" s="4">
        <f>datos_chargeback_2001_1!$D510-datos_chargeback_2001_1!$B510</f>
        <v>63</v>
      </c>
      <c r="F510" s="5">
        <f>datos_chargeback_2001_1!$G510/100</f>
        <v>68.790000000000006</v>
      </c>
      <c r="G510" s="6">
        <v>6879</v>
      </c>
      <c r="H510" s="5">
        <f t="shared" si="7"/>
        <v>0</v>
      </c>
      <c r="I510" s="5">
        <v>0</v>
      </c>
      <c r="J510" s="6" t="s">
        <v>24</v>
      </c>
      <c r="K510" s="6" t="s">
        <v>25</v>
      </c>
      <c r="L510" s="6" t="s">
        <v>26</v>
      </c>
      <c r="M510" s="6" t="s">
        <v>93</v>
      </c>
      <c r="N510" s="6" t="s">
        <v>42</v>
      </c>
      <c r="O510" s="6" t="s">
        <v>36</v>
      </c>
      <c r="P510" s="6" t="s">
        <v>54</v>
      </c>
      <c r="Q510" s="6" t="s">
        <v>55</v>
      </c>
      <c r="R510" s="6">
        <v>6879</v>
      </c>
      <c r="S510" s="6" t="s">
        <v>1691</v>
      </c>
      <c r="T510" s="6" t="s">
        <v>116</v>
      </c>
      <c r="U510" s="5">
        <f>datos_chargeback_2001_1!$V510/100</f>
        <v>68.790000000000006</v>
      </c>
      <c r="V510" s="6">
        <v>6879</v>
      </c>
      <c r="W510" s="5">
        <f>datos_chargeback_2001_1!$X510/100</f>
        <v>0</v>
      </c>
      <c r="X510" s="6">
        <v>0</v>
      </c>
      <c r="Y510" s="5">
        <f>datos_chargeback_2001_1!$Z510/100</f>
        <v>0</v>
      </c>
      <c r="Z510" s="6">
        <v>0</v>
      </c>
      <c r="AA510" s="6" t="s">
        <v>1692</v>
      </c>
      <c r="AB510" s="6" t="s">
        <v>48</v>
      </c>
      <c r="AC510" s="8">
        <v>45035</v>
      </c>
      <c r="AD510" s="5">
        <f>datos_chargeback_2001_1!$AE510/100</f>
        <v>689.07</v>
      </c>
      <c r="AE510" s="6">
        <v>68907</v>
      </c>
      <c r="AF510" s="6" t="s">
        <v>29</v>
      </c>
    </row>
    <row r="511" spans="1:32" x14ac:dyDescent="0.3">
      <c r="A511" s="36" t="s">
        <v>1693</v>
      </c>
      <c r="B511" s="14">
        <v>45036</v>
      </c>
      <c r="C511" s="14" t="str">
        <f>TEXT(Tabla10[[#This Row],[Fecha de transacción]],"DDDD")</f>
        <v>jueves</v>
      </c>
      <c r="D511" s="14">
        <v>45124</v>
      </c>
      <c r="E511" s="15">
        <f>datos_chargeback_2001_1!$D511-datos_chargeback_2001_1!$B511</f>
        <v>88</v>
      </c>
      <c r="F511" s="16">
        <f>datos_chargeback_2001_1!$G511/100</f>
        <v>9.3699999999999992</v>
      </c>
      <c r="G511" s="17">
        <v>937</v>
      </c>
      <c r="H511" s="16">
        <f t="shared" si="7"/>
        <v>0</v>
      </c>
      <c r="I511" s="16">
        <v>0</v>
      </c>
      <c r="J511" s="17" t="s">
        <v>38</v>
      </c>
      <c r="K511" s="17" t="s">
        <v>25</v>
      </c>
      <c r="L511" s="17" t="s">
        <v>109</v>
      </c>
      <c r="M511" s="17" t="s">
        <v>52</v>
      </c>
      <c r="N511" s="17" t="s">
        <v>28</v>
      </c>
      <c r="O511" s="17" t="s">
        <v>64</v>
      </c>
      <c r="P511" s="17" t="s">
        <v>54</v>
      </c>
      <c r="Q511" s="17" t="s">
        <v>75</v>
      </c>
      <c r="R511" s="17">
        <v>9370</v>
      </c>
      <c r="S511" s="17" t="s">
        <v>1694</v>
      </c>
      <c r="T511" s="17" t="s">
        <v>33</v>
      </c>
      <c r="U511" s="16">
        <f>datos_chargeback_2001_1!$V511/100</f>
        <v>0</v>
      </c>
      <c r="V511" s="17">
        <v>0</v>
      </c>
      <c r="W511" s="16">
        <f>datos_chargeback_2001_1!$X511/100</f>
        <v>0</v>
      </c>
      <c r="X511" s="17">
        <v>0</v>
      </c>
      <c r="Y511" s="16">
        <f>datos_chargeback_2001_1!$Z511/100</f>
        <v>93.7</v>
      </c>
      <c r="Z511" s="17">
        <v>9370</v>
      </c>
      <c r="AA511" s="17" t="s">
        <v>1695</v>
      </c>
      <c r="AB511" s="17" t="s">
        <v>35</v>
      </c>
      <c r="AC511" s="20" t="s">
        <v>35</v>
      </c>
      <c r="AD511" s="16">
        <f>datos_chargeback_2001_1!$AE511/100</f>
        <v>0</v>
      </c>
      <c r="AE511" s="17">
        <v>0</v>
      </c>
      <c r="AF511" s="17" t="s">
        <v>29</v>
      </c>
    </row>
    <row r="512" spans="1:32" x14ac:dyDescent="0.3">
      <c r="A512" s="34" t="s">
        <v>1696</v>
      </c>
      <c r="B512" s="3">
        <v>45037</v>
      </c>
      <c r="C512" s="3" t="str">
        <f>TEXT(Tabla10[[#This Row],[Fecha de transacción]],"DDDD")</f>
        <v>viernes</v>
      </c>
      <c r="D512" s="3">
        <v>45098</v>
      </c>
      <c r="E512" s="4">
        <f>datos_chargeback_2001_1!$D512-datos_chargeback_2001_1!$B512</f>
        <v>61</v>
      </c>
      <c r="F512" s="5">
        <f>datos_chargeback_2001_1!$G512/100</f>
        <v>334.65</v>
      </c>
      <c r="G512" s="6">
        <v>33465</v>
      </c>
      <c r="H512" s="5">
        <f t="shared" si="7"/>
        <v>0</v>
      </c>
      <c r="I512" s="5">
        <v>0</v>
      </c>
      <c r="J512" s="6" t="s">
        <v>24</v>
      </c>
      <c r="K512" s="6" t="s">
        <v>25</v>
      </c>
      <c r="L512" s="6" t="s">
        <v>80</v>
      </c>
      <c r="M512" s="6" t="s">
        <v>27</v>
      </c>
      <c r="N512" s="6" t="s">
        <v>42</v>
      </c>
      <c r="O512" s="6" t="s">
        <v>70</v>
      </c>
      <c r="P512" s="6" t="s">
        <v>54</v>
      </c>
      <c r="Q512" s="6" t="s">
        <v>66</v>
      </c>
      <c r="R512" s="6">
        <v>33465</v>
      </c>
      <c r="S512" s="6" t="s">
        <v>1697</v>
      </c>
      <c r="T512" s="6" t="s">
        <v>46</v>
      </c>
      <c r="U512" s="5">
        <f>datos_chargeback_2001_1!$V512/100</f>
        <v>334.65</v>
      </c>
      <c r="V512" s="6">
        <v>33465</v>
      </c>
      <c r="W512" s="5">
        <f>datos_chargeback_2001_1!$X512/100</f>
        <v>0</v>
      </c>
      <c r="X512" s="6">
        <v>0</v>
      </c>
      <c r="Y512" s="5">
        <f>datos_chargeback_2001_1!$Z512/100</f>
        <v>0</v>
      </c>
      <c r="Z512" s="6">
        <v>0</v>
      </c>
      <c r="AA512" s="6" t="s">
        <v>1698</v>
      </c>
      <c r="AB512" s="6" t="s">
        <v>48</v>
      </c>
      <c r="AC512" s="8">
        <v>45037</v>
      </c>
      <c r="AD512" s="5">
        <f>datos_chargeback_2001_1!$AE512/100</f>
        <v>76.37</v>
      </c>
      <c r="AE512" s="6">
        <v>7637</v>
      </c>
      <c r="AF512" s="6" t="s">
        <v>64</v>
      </c>
    </row>
    <row r="513" spans="1:32" x14ac:dyDescent="0.3">
      <c r="A513" s="36" t="s">
        <v>1699</v>
      </c>
      <c r="B513" s="14">
        <v>45038</v>
      </c>
      <c r="C513" s="14" t="str">
        <f>TEXT(Tabla10[[#This Row],[Fecha de transacción]],"DDDD")</f>
        <v>sábado</v>
      </c>
      <c r="D513" s="14">
        <v>45109</v>
      </c>
      <c r="E513" s="15">
        <f>datos_chargeback_2001_1!$D513-datos_chargeback_2001_1!$B513</f>
        <v>71</v>
      </c>
      <c r="F513" s="16">
        <f>datos_chargeback_2001_1!$G513/100</f>
        <v>909.23</v>
      </c>
      <c r="G513" s="17">
        <v>90923</v>
      </c>
      <c r="H513" s="16">
        <f t="shared" si="7"/>
        <v>0</v>
      </c>
      <c r="I513" s="16">
        <v>0</v>
      </c>
      <c r="J513" s="17" t="s">
        <v>24</v>
      </c>
      <c r="K513" s="17" t="s">
        <v>25</v>
      </c>
      <c r="L513" s="17" t="s">
        <v>26</v>
      </c>
      <c r="M513" s="17" t="s">
        <v>93</v>
      </c>
      <c r="N513" s="17" t="s">
        <v>42</v>
      </c>
      <c r="O513" s="17" t="s">
        <v>64</v>
      </c>
      <c r="P513" s="17" t="s">
        <v>30</v>
      </c>
      <c r="Q513" s="17" t="s">
        <v>55</v>
      </c>
      <c r="R513" s="17">
        <v>90923</v>
      </c>
      <c r="S513" s="17" t="s">
        <v>127</v>
      </c>
      <c r="T513" s="17" t="s">
        <v>46</v>
      </c>
      <c r="U513" s="16">
        <f>datos_chargeback_2001_1!$V513/100</f>
        <v>909.23</v>
      </c>
      <c r="V513" s="17">
        <v>90923</v>
      </c>
      <c r="W513" s="16">
        <f>datos_chargeback_2001_1!$X513/100</f>
        <v>0</v>
      </c>
      <c r="X513" s="17">
        <v>0</v>
      </c>
      <c r="Y513" s="16">
        <f>datos_chargeback_2001_1!$Z513/100</f>
        <v>0</v>
      </c>
      <c r="Z513" s="17">
        <v>0</v>
      </c>
      <c r="AA513" s="17" t="s">
        <v>1700</v>
      </c>
      <c r="AB513" s="17" t="s">
        <v>48</v>
      </c>
      <c r="AC513" s="18">
        <v>45038</v>
      </c>
      <c r="AD513" s="16">
        <f>datos_chargeback_2001_1!$AE513/100</f>
        <v>799.83</v>
      </c>
      <c r="AE513" s="17">
        <v>79983</v>
      </c>
      <c r="AF513" s="17" t="s">
        <v>43</v>
      </c>
    </row>
    <row r="514" spans="1:32" x14ac:dyDescent="0.3">
      <c r="A514" s="34" t="s">
        <v>1701</v>
      </c>
      <c r="B514" s="3">
        <v>45039</v>
      </c>
      <c r="C514" s="3" t="str">
        <f>TEXT(Tabla10[[#This Row],[Fecha de transacción]],"DDDD")</f>
        <v>domingo</v>
      </c>
      <c r="D514" s="3">
        <v>45109</v>
      </c>
      <c r="E514" s="4">
        <f>datos_chargeback_2001_1!$D514-datos_chargeback_2001_1!$B514</f>
        <v>70</v>
      </c>
      <c r="F514" s="5">
        <f>datos_chargeback_2001_1!$G514/100</f>
        <v>499.33</v>
      </c>
      <c r="G514" s="6">
        <v>49933</v>
      </c>
      <c r="H514" s="5">
        <f t="shared" ref="H514:H577" si="8">IF(COUNTIF($A$2:$A$1373,A514)=1,0,IF(F514=_xlfn.AGGREGATE(14,6,$F$2:$F$1373/($A$2:$A$1373=A514),1),_xlfn.AGGREGATE(15,6,$F$2:$F$1373/($A$2:$A$1373=A514),1),""))</f>
        <v>0</v>
      </c>
      <c r="I514" s="5">
        <v>0</v>
      </c>
      <c r="J514" s="6" t="s">
        <v>38</v>
      </c>
      <c r="K514" s="6" t="s">
        <v>25</v>
      </c>
      <c r="L514" s="6" t="s">
        <v>26</v>
      </c>
      <c r="M514" s="6" t="s">
        <v>52</v>
      </c>
      <c r="N514" s="6" t="s">
        <v>42</v>
      </c>
      <c r="O514" s="6" t="s">
        <v>36</v>
      </c>
      <c r="P514" s="6" t="s">
        <v>54</v>
      </c>
      <c r="Q514" s="6" t="s">
        <v>31</v>
      </c>
      <c r="R514" s="6">
        <v>49933</v>
      </c>
      <c r="S514" s="6" t="s">
        <v>1434</v>
      </c>
      <c r="T514" s="6" t="s">
        <v>46</v>
      </c>
      <c r="U514" s="5">
        <f>datos_chargeback_2001_1!$V514/100</f>
        <v>499.33</v>
      </c>
      <c r="V514" s="6">
        <v>49933</v>
      </c>
      <c r="W514" s="5">
        <f>datos_chargeback_2001_1!$X514/100</f>
        <v>0</v>
      </c>
      <c r="X514" s="6">
        <v>0</v>
      </c>
      <c r="Y514" s="5">
        <f>datos_chargeback_2001_1!$Z514/100</f>
        <v>0</v>
      </c>
      <c r="Z514" s="6">
        <v>0</v>
      </c>
      <c r="AA514" s="6" t="s">
        <v>1702</v>
      </c>
      <c r="AB514" s="6" t="s">
        <v>35</v>
      </c>
      <c r="AC514" s="7" t="s">
        <v>35</v>
      </c>
      <c r="AD514" s="5">
        <f>datos_chargeback_2001_1!$AE514/100</f>
        <v>0</v>
      </c>
      <c r="AE514" s="6">
        <v>0</v>
      </c>
      <c r="AF514" s="6" t="s">
        <v>64</v>
      </c>
    </row>
    <row r="515" spans="1:32" x14ac:dyDescent="0.3">
      <c r="A515" s="36" t="s">
        <v>1703</v>
      </c>
      <c r="B515" s="14">
        <v>45040</v>
      </c>
      <c r="C515" s="14" t="str">
        <f>TEXT(Tabla10[[#This Row],[Fecha de transacción]],"DDDD")</f>
        <v>lunes</v>
      </c>
      <c r="D515" s="14">
        <v>45113</v>
      </c>
      <c r="E515" s="15">
        <f>datos_chargeback_2001_1!$D515-datos_chargeback_2001_1!$B515</f>
        <v>73</v>
      </c>
      <c r="F515" s="16">
        <f>datos_chargeback_2001_1!$G515/100</f>
        <v>219.73</v>
      </c>
      <c r="G515" s="17">
        <v>21973</v>
      </c>
      <c r="H515" s="16">
        <f t="shared" si="8"/>
        <v>0</v>
      </c>
      <c r="I515" s="16">
        <v>1.42</v>
      </c>
      <c r="J515" s="17" t="s">
        <v>24</v>
      </c>
      <c r="K515" s="17" t="s">
        <v>25</v>
      </c>
      <c r="L515" s="17" t="s">
        <v>26</v>
      </c>
      <c r="M515" s="17" t="s">
        <v>59</v>
      </c>
      <c r="N515" s="17" t="s">
        <v>42</v>
      </c>
      <c r="O515" s="17" t="s">
        <v>50</v>
      </c>
      <c r="P515" s="17" t="s">
        <v>54</v>
      </c>
      <c r="Q515" s="17" t="s">
        <v>44</v>
      </c>
      <c r="R515" s="17">
        <v>21973</v>
      </c>
      <c r="S515" s="17" t="s">
        <v>1704</v>
      </c>
      <c r="T515" s="17" t="s">
        <v>116</v>
      </c>
      <c r="U515" s="16">
        <f>datos_chargeback_2001_1!$V515/100</f>
        <v>219.73</v>
      </c>
      <c r="V515" s="17">
        <v>21973</v>
      </c>
      <c r="W515" s="16">
        <f>datos_chargeback_2001_1!$X515/100</f>
        <v>0</v>
      </c>
      <c r="X515" s="17">
        <v>0</v>
      </c>
      <c r="Y515" s="16">
        <f>datos_chargeback_2001_1!$Z515/100</f>
        <v>0</v>
      </c>
      <c r="Z515" s="17">
        <v>0</v>
      </c>
      <c r="AA515" s="17" t="s">
        <v>1705</v>
      </c>
      <c r="AB515" s="17" t="s">
        <v>48</v>
      </c>
      <c r="AC515" s="18">
        <v>45040</v>
      </c>
      <c r="AD515" s="16">
        <f>datos_chargeback_2001_1!$AE515/100</f>
        <v>169.83</v>
      </c>
      <c r="AE515" s="17">
        <v>16983</v>
      </c>
      <c r="AF515" s="17" t="s">
        <v>50</v>
      </c>
    </row>
    <row r="516" spans="1:32" x14ac:dyDescent="0.3">
      <c r="A516" s="35" t="s">
        <v>1706</v>
      </c>
      <c r="B516" s="9">
        <v>45041</v>
      </c>
      <c r="C516" s="9" t="str">
        <f>TEXT(Tabla10[[#This Row],[Fecha de transacción]],"DDDD")</f>
        <v>martes</v>
      </c>
      <c r="D516" s="9">
        <v>45108</v>
      </c>
      <c r="E516" s="10">
        <f>datos_chargeback_2001_1!$D516-datos_chargeback_2001_1!$B516</f>
        <v>67</v>
      </c>
      <c r="F516" s="11">
        <f>datos_chargeback_2001_1!$G516/100</f>
        <v>463.88</v>
      </c>
      <c r="G516" s="12">
        <v>46388</v>
      </c>
      <c r="H516" s="11">
        <f t="shared" si="8"/>
        <v>0</v>
      </c>
      <c r="I516" s="11">
        <v>0</v>
      </c>
      <c r="J516" s="12" t="s">
        <v>24</v>
      </c>
      <c r="K516" s="12" t="s">
        <v>25</v>
      </c>
      <c r="L516" s="12" t="s">
        <v>26</v>
      </c>
      <c r="M516" s="12" t="s">
        <v>27</v>
      </c>
      <c r="N516" s="12" t="s">
        <v>42</v>
      </c>
      <c r="O516" s="12" t="s">
        <v>43</v>
      </c>
      <c r="P516" s="12" t="s">
        <v>30</v>
      </c>
      <c r="Q516" s="12" t="s">
        <v>44</v>
      </c>
      <c r="R516" s="12">
        <v>46388</v>
      </c>
      <c r="S516" s="12" t="s">
        <v>1707</v>
      </c>
      <c r="T516" s="12" t="s">
        <v>46</v>
      </c>
      <c r="U516" s="11">
        <f>datos_chargeback_2001_1!$V516/100</f>
        <v>463.88</v>
      </c>
      <c r="V516" s="12">
        <v>46388</v>
      </c>
      <c r="W516" s="11">
        <f>datos_chargeback_2001_1!$X516/100</f>
        <v>0</v>
      </c>
      <c r="X516" s="12">
        <v>0</v>
      </c>
      <c r="Y516" s="11">
        <f>datos_chargeback_2001_1!$Z516/100</f>
        <v>0</v>
      </c>
      <c r="Z516" s="12">
        <v>0</v>
      </c>
      <c r="AA516" s="12" t="s">
        <v>1708</v>
      </c>
      <c r="AB516" s="12" t="s">
        <v>48</v>
      </c>
      <c r="AC516" s="19">
        <v>45041</v>
      </c>
      <c r="AD516" s="11">
        <f>datos_chargeback_2001_1!$AE516/100</f>
        <v>772.12</v>
      </c>
      <c r="AE516" s="12">
        <v>77212</v>
      </c>
      <c r="AF516" s="12" t="s">
        <v>64</v>
      </c>
    </row>
    <row r="517" spans="1:32" x14ac:dyDescent="0.3">
      <c r="A517" s="34" t="s">
        <v>1709</v>
      </c>
      <c r="B517" s="3">
        <v>45042</v>
      </c>
      <c r="C517" s="3" t="str">
        <f>TEXT(Tabla10[[#This Row],[Fecha de transacción]],"DDDD")</f>
        <v>miércoles</v>
      </c>
      <c r="D517" s="3">
        <v>45129</v>
      </c>
      <c r="E517" s="4">
        <f>datos_chargeback_2001_1!$D517-datos_chargeback_2001_1!$B517</f>
        <v>87</v>
      </c>
      <c r="F517" s="5">
        <f>datos_chargeback_2001_1!$G517/100</f>
        <v>329.87</v>
      </c>
      <c r="G517" s="6">
        <v>32987</v>
      </c>
      <c r="H517" s="5">
        <f t="shared" si="8"/>
        <v>0</v>
      </c>
      <c r="I517" s="5">
        <v>0</v>
      </c>
      <c r="J517" s="6" t="s">
        <v>38</v>
      </c>
      <c r="K517" s="6" t="s">
        <v>25</v>
      </c>
      <c r="L517" s="6" t="s">
        <v>40</v>
      </c>
      <c r="M517" s="6" t="s">
        <v>85</v>
      </c>
      <c r="N517" s="6" t="s">
        <v>42</v>
      </c>
      <c r="O517" s="6" t="s">
        <v>70</v>
      </c>
      <c r="P517" s="6" t="s">
        <v>30</v>
      </c>
      <c r="Q517" s="6" t="s">
        <v>55</v>
      </c>
      <c r="R517" s="6">
        <v>32987</v>
      </c>
      <c r="S517" s="6" t="s">
        <v>1710</v>
      </c>
      <c r="T517" s="6" t="s">
        <v>46</v>
      </c>
      <c r="U517" s="5">
        <f>datos_chargeback_2001_1!$V517/100</f>
        <v>329.87</v>
      </c>
      <c r="V517" s="6">
        <v>32987</v>
      </c>
      <c r="W517" s="5">
        <f>datos_chargeback_2001_1!$X517/100</f>
        <v>0</v>
      </c>
      <c r="X517" s="6">
        <v>0</v>
      </c>
      <c r="Y517" s="5">
        <f>datos_chargeback_2001_1!$Z517/100</f>
        <v>0</v>
      </c>
      <c r="Z517" s="6">
        <v>0</v>
      </c>
      <c r="AA517" s="6" t="s">
        <v>1711</v>
      </c>
      <c r="AB517" s="6" t="s">
        <v>35</v>
      </c>
      <c r="AC517" s="7" t="s">
        <v>35</v>
      </c>
      <c r="AD517" s="5">
        <f>datos_chargeback_2001_1!$AE517/100</f>
        <v>0</v>
      </c>
      <c r="AE517" s="6">
        <v>0</v>
      </c>
      <c r="AF517" s="6" t="s">
        <v>36</v>
      </c>
    </row>
    <row r="518" spans="1:32" x14ac:dyDescent="0.3">
      <c r="A518" s="35" t="s">
        <v>1712</v>
      </c>
      <c r="B518" s="9">
        <v>45043</v>
      </c>
      <c r="C518" s="9" t="str">
        <f>TEXT(Tabla10[[#This Row],[Fecha de transacción]],"DDDD")</f>
        <v>jueves</v>
      </c>
      <c r="D518" s="9">
        <v>45116</v>
      </c>
      <c r="E518" s="10">
        <f>datos_chargeback_2001_1!$D518-datos_chargeback_2001_1!$B518</f>
        <v>73</v>
      </c>
      <c r="F518" s="11">
        <f>datos_chargeback_2001_1!$G518/100</f>
        <v>319.73</v>
      </c>
      <c r="G518" s="12">
        <v>31973</v>
      </c>
      <c r="H518" s="11">
        <f t="shared" si="8"/>
        <v>0</v>
      </c>
      <c r="I518" s="11">
        <v>0.81</v>
      </c>
      <c r="J518" s="12" t="s">
        <v>24</v>
      </c>
      <c r="K518" s="12" t="s">
        <v>25</v>
      </c>
      <c r="L518" s="12" t="s">
        <v>80</v>
      </c>
      <c r="M518" s="12" t="s">
        <v>93</v>
      </c>
      <c r="N518" s="12" t="s">
        <v>42</v>
      </c>
      <c r="O518" s="12" t="s">
        <v>70</v>
      </c>
      <c r="P518" s="12" t="s">
        <v>30</v>
      </c>
      <c r="Q518" s="12" t="s">
        <v>55</v>
      </c>
      <c r="R518" s="12">
        <v>31973</v>
      </c>
      <c r="S518" s="12" t="s">
        <v>1713</v>
      </c>
      <c r="T518" s="12" t="s">
        <v>116</v>
      </c>
      <c r="U518" s="11">
        <f>datos_chargeback_2001_1!$V518/100</f>
        <v>319.73</v>
      </c>
      <c r="V518" s="12">
        <v>31973</v>
      </c>
      <c r="W518" s="11">
        <f>datos_chargeback_2001_1!$X518/100</f>
        <v>0</v>
      </c>
      <c r="X518" s="12">
        <v>0</v>
      </c>
      <c r="Y518" s="11">
        <f>datos_chargeback_2001_1!$Z518/100</f>
        <v>0</v>
      </c>
      <c r="Z518" s="12">
        <v>0</v>
      </c>
      <c r="AA518" s="12" t="s">
        <v>1714</v>
      </c>
      <c r="AB518" s="12" t="s">
        <v>48</v>
      </c>
      <c r="AC518" s="19">
        <v>45043</v>
      </c>
      <c r="AD518" s="11">
        <f>datos_chargeback_2001_1!$AE518/100</f>
        <v>64.78</v>
      </c>
      <c r="AE518" s="12">
        <v>6478</v>
      </c>
      <c r="AF518" s="12" t="s">
        <v>64</v>
      </c>
    </row>
    <row r="519" spans="1:32" x14ac:dyDescent="0.3">
      <c r="A519" s="36" t="s">
        <v>1715</v>
      </c>
      <c r="B519" s="14">
        <v>45044</v>
      </c>
      <c r="C519" s="14" t="str">
        <f>TEXT(Tabla10[[#This Row],[Fecha de transacción]],"DDDD")</f>
        <v>viernes</v>
      </c>
      <c r="D519" s="14">
        <v>45105</v>
      </c>
      <c r="E519" s="15">
        <f>datos_chargeback_2001_1!$D519-datos_chargeback_2001_1!$B519</f>
        <v>61</v>
      </c>
      <c r="F519" s="16">
        <f>datos_chargeback_2001_1!$G519/100</f>
        <v>34.42</v>
      </c>
      <c r="G519" s="17">
        <v>3442</v>
      </c>
      <c r="H519" s="16">
        <f t="shared" si="8"/>
        <v>0</v>
      </c>
      <c r="I519" s="16">
        <v>0.11</v>
      </c>
      <c r="J519" s="17" t="s">
        <v>38</v>
      </c>
      <c r="K519" s="17" t="s">
        <v>25</v>
      </c>
      <c r="L519" s="17" t="s">
        <v>80</v>
      </c>
      <c r="M519" s="17" t="s">
        <v>85</v>
      </c>
      <c r="N519" s="17" t="s">
        <v>28</v>
      </c>
      <c r="O519" s="17" t="s">
        <v>64</v>
      </c>
      <c r="P519" s="17" t="s">
        <v>54</v>
      </c>
      <c r="Q519" s="17" t="s">
        <v>75</v>
      </c>
      <c r="R519" s="17">
        <v>3442</v>
      </c>
      <c r="S519" s="17" t="s">
        <v>1716</v>
      </c>
      <c r="T519" s="17" t="s">
        <v>33</v>
      </c>
      <c r="U519" s="16">
        <f>datos_chargeback_2001_1!$V519/100</f>
        <v>0</v>
      </c>
      <c r="V519" s="17">
        <v>0</v>
      </c>
      <c r="W519" s="16">
        <f>datos_chargeback_2001_1!$X519/100</f>
        <v>0</v>
      </c>
      <c r="X519" s="17">
        <v>0</v>
      </c>
      <c r="Y519" s="16">
        <f>datos_chargeback_2001_1!$Z519/100</f>
        <v>34.42</v>
      </c>
      <c r="Z519" s="17">
        <v>3442</v>
      </c>
      <c r="AA519" s="17" t="s">
        <v>1717</v>
      </c>
      <c r="AB519" s="17" t="s">
        <v>48</v>
      </c>
      <c r="AC519" s="18">
        <v>45044</v>
      </c>
      <c r="AD519" s="16">
        <f>datos_chargeback_2001_1!$AE519/100</f>
        <v>365.19</v>
      </c>
      <c r="AE519" s="17">
        <v>36519</v>
      </c>
      <c r="AF519" s="17" t="s">
        <v>50</v>
      </c>
    </row>
    <row r="520" spans="1:32" x14ac:dyDescent="0.3">
      <c r="A520" s="34" t="s">
        <v>1718</v>
      </c>
      <c r="B520" s="3">
        <v>45045</v>
      </c>
      <c r="C520" s="3" t="str">
        <f>TEXT(Tabla10[[#This Row],[Fecha de transacción]],"DDDD")</f>
        <v>sábado</v>
      </c>
      <c r="D520" s="3">
        <v>45110</v>
      </c>
      <c r="E520" s="4">
        <f>datos_chargeback_2001_1!$D520-datos_chargeback_2001_1!$B520</f>
        <v>65</v>
      </c>
      <c r="F520" s="5">
        <f>datos_chargeback_2001_1!$G520/100</f>
        <v>217.84</v>
      </c>
      <c r="G520" s="6">
        <v>21784</v>
      </c>
      <c r="H520" s="5">
        <f t="shared" si="8"/>
        <v>0</v>
      </c>
      <c r="I520" s="5">
        <v>1.0900000000000001</v>
      </c>
      <c r="J520" s="6" t="s">
        <v>38</v>
      </c>
      <c r="K520" s="6" t="s">
        <v>25</v>
      </c>
      <c r="L520" s="6" t="s">
        <v>109</v>
      </c>
      <c r="M520" s="6" t="s">
        <v>27</v>
      </c>
      <c r="N520" s="6" t="s">
        <v>42</v>
      </c>
      <c r="O520" s="6" t="s">
        <v>70</v>
      </c>
      <c r="P520" s="6" t="s">
        <v>30</v>
      </c>
      <c r="Q520" s="6" t="s">
        <v>31</v>
      </c>
      <c r="R520" s="6">
        <v>21784</v>
      </c>
      <c r="S520" s="6" t="s">
        <v>1719</v>
      </c>
      <c r="T520" s="6" t="s">
        <v>46</v>
      </c>
      <c r="U520" s="5">
        <f>datos_chargeback_2001_1!$V520/100</f>
        <v>217.84</v>
      </c>
      <c r="V520" s="6">
        <v>21784</v>
      </c>
      <c r="W520" s="5">
        <f>datos_chargeback_2001_1!$X520/100</f>
        <v>0</v>
      </c>
      <c r="X520" s="6">
        <v>0</v>
      </c>
      <c r="Y520" s="5">
        <f>datos_chargeback_2001_1!$Z520/100</f>
        <v>0</v>
      </c>
      <c r="Z520" s="6">
        <v>0</v>
      </c>
      <c r="AA520" s="6" t="s">
        <v>1720</v>
      </c>
      <c r="AB520" s="6" t="s">
        <v>35</v>
      </c>
      <c r="AC520" s="7" t="s">
        <v>35</v>
      </c>
      <c r="AD520" s="5">
        <f>datos_chargeback_2001_1!$AE520/100</f>
        <v>0</v>
      </c>
      <c r="AE520" s="6">
        <v>0</v>
      </c>
      <c r="AF520" s="6" t="s">
        <v>29</v>
      </c>
    </row>
    <row r="521" spans="1:32" x14ac:dyDescent="0.3">
      <c r="A521" s="36" t="s">
        <v>1721</v>
      </c>
      <c r="B521" s="14">
        <v>45046</v>
      </c>
      <c r="C521" s="14" t="str">
        <f>TEXT(Tabla10[[#This Row],[Fecha de transacción]],"DDDD")</f>
        <v>domingo</v>
      </c>
      <c r="D521" s="14">
        <v>45131</v>
      </c>
      <c r="E521" s="15">
        <f>datos_chargeback_2001_1!$D521-datos_chargeback_2001_1!$B521</f>
        <v>85</v>
      </c>
      <c r="F521" s="16">
        <f>datos_chargeback_2001_1!$G521/100</f>
        <v>823.07</v>
      </c>
      <c r="G521" s="17">
        <v>82307</v>
      </c>
      <c r="H521" s="16">
        <f t="shared" si="8"/>
        <v>0</v>
      </c>
      <c r="I521" s="16">
        <v>0.14000000000000001</v>
      </c>
      <c r="J521" s="17" t="s">
        <v>24</v>
      </c>
      <c r="K521" s="17" t="s">
        <v>25</v>
      </c>
      <c r="L521" s="17" t="s">
        <v>26</v>
      </c>
      <c r="M521" s="17" t="s">
        <v>41</v>
      </c>
      <c r="N521" s="17" t="s">
        <v>42</v>
      </c>
      <c r="O521" s="17" t="s">
        <v>29</v>
      </c>
      <c r="P521" s="17" t="s">
        <v>54</v>
      </c>
      <c r="Q521" s="17" t="s">
        <v>75</v>
      </c>
      <c r="R521" s="17">
        <v>82307</v>
      </c>
      <c r="S521" s="17" t="s">
        <v>1722</v>
      </c>
      <c r="T521" s="17" t="s">
        <v>61</v>
      </c>
      <c r="U521" s="16">
        <f>datos_chargeback_2001_1!$V521/100</f>
        <v>0</v>
      </c>
      <c r="V521" s="17">
        <v>0</v>
      </c>
      <c r="W521" s="16">
        <f>datos_chargeback_2001_1!$X521/100</f>
        <v>823.07</v>
      </c>
      <c r="X521" s="17">
        <v>82307</v>
      </c>
      <c r="Y521" s="16">
        <f>datos_chargeback_2001_1!$Z521/100</f>
        <v>0</v>
      </c>
      <c r="Z521" s="17">
        <v>0</v>
      </c>
      <c r="AA521" s="17" t="s">
        <v>1723</v>
      </c>
      <c r="AB521" s="17" t="s">
        <v>35</v>
      </c>
      <c r="AC521" s="20" t="s">
        <v>35</v>
      </c>
      <c r="AD521" s="16">
        <f>datos_chargeback_2001_1!$AE521/100</f>
        <v>0</v>
      </c>
      <c r="AE521" s="17">
        <v>0</v>
      </c>
      <c r="AF521" s="17" t="s">
        <v>43</v>
      </c>
    </row>
    <row r="522" spans="1:32" x14ac:dyDescent="0.3">
      <c r="A522" s="35" t="s">
        <v>1724</v>
      </c>
      <c r="B522" s="9">
        <v>45047</v>
      </c>
      <c r="C522" s="9" t="str">
        <f>TEXT(Tabla10[[#This Row],[Fecha de transacción]],"DDDD")</f>
        <v>lunes</v>
      </c>
      <c r="D522" s="9">
        <v>45131</v>
      </c>
      <c r="E522" s="10">
        <f>datos_chargeback_2001_1!$D522-datos_chargeback_2001_1!$B522</f>
        <v>84</v>
      </c>
      <c r="F522" s="11">
        <f>datos_chargeback_2001_1!$G522/100</f>
        <v>516.97</v>
      </c>
      <c r="G522" s="12">
        <v>51697</v>
      </c>
      <c r="H522" s="11">
        <f t="shared" si="8"/>
        <v>0</v>
      </c>
      <c r="I522" s="11">
        <v>0.82</v>
      </c>
      <c r="J522" s="12" t="s">
        <v>24</v>
      </c>
      <c r="K522" s="12" t="s">
        <v>25</v>
      </c>
      <c r="L522" s="12" t="s">
        <v>40</v>
      </c>
      <c r="M522" s="12" t="s">
        <v>41</v>
      </c>
      <c r="N522" s="12" t="s">
        <v>42</v>
      </c>
      <c r="O522" s="12" t="s">
        <v>36</v>
      </c>
      <c r="P522" s="12" t="s">
        <v>30</v>
      </c>
      <c r="Q522" s="12" t="s">
        <v>44</v>
      </c>
      <c r="R522" s="12">
        <v>51697</v>
      </c>
      <c r="S522" s="12" t="s">
        <v>1725</v>
      </c>
      <c r="T522" s="12" t="s">
        <v>116</v>
      </c>
      <c r="U522" s="11">
        <f>datos_chargeback_2001_1!$V522/100</f>
        <v>516.97</v>
      </c>
      <c r="V522" s="12">
        <v>51697</v>
      </c>
      <c r="W522" s="11">
        <f>datos_chargeback_2001_1!$X522/100</f>
        <v>0</v>
      </c>
      <c r="X522" s="12">
        <v>0</v>
      </c>
      <c r="Y522" s="11">
        <f>datos_chargeback_2001_1!$Z522/100</f>
        <v>0</v>
      </c>
      <c r="Z522" s="12">
        <v>0</v>
      </c>
      <c r="AA522" s="12" t="s">
        <v>1726</v>
      </c>
      <c r="AB522" s="12" t="s">
        <v>35</v>
      </c>
      <c r="AC522" s="13" t="s">
        <v>35</v>
      </c>
      <c r="AD522" s="11">
        <f>datos_chargeback_2001_1!$AE522/100</f>
        <v>0</v>
      </c>
      <c r="AE522" s="12">
        <v>0</v>
      </c>
      <c r="AF522" s="12" t="s">
        <v>29</v>
      </c>
    </row>
    <row r="523" spans="1:32" x14ac:dyDescent="0.3">
      <c r="A523" s="34" t="s">
        <v>1727</v>
      </c>
      <c r="B523" s="3">
        <v>45048</v>
      </c>
      <c r="C523" s="3" t="str">
        <f>TEXT(Tabla10[[#This Row],[Fecha de transacción]],"DDDD")</f>
        <v>martes</v>
      </c>
      <c r="D523" s="3">
        <v>45129</v>
      </c>
      <c r="E523" s="4">
        <f>datos_chargeback_2001_1!$D523-datos_chargeback_2001_1!$B523</f>
        <v>81</v>
      </c>
      <c r="F523" s="5">
        <f>datos_chargeback_2001_1!$G523/100</f>
        <v>889.85</v>
      </c>
      <c r="G523" s="6">
        <v>88985</v>
      </c>
      <c r="H523" s="5">
        <f t="shared" si="8"/>
        <v>0</v>
      </c>
      <c r="I523" s="5">
        <v>1.1599999999999999</v>
      </c>
      <c r="J523" s="6" t="s">
        <v>38</v>
      </c>
      <c r="K523" s="6" t="s">
        <v>25</v>
      </c>
      <c r="L523" s="6" t="s">
        <v>74</v>
      </c>
      <c r="M523" s="6" t="s">
        <v>93</v>
      </c>
      <c r="N523" s="6" t="s">
        <v>42</v>
      </c>
      <c r="O523" s="6" t="s">
        <v>43</v>
      </c>
      <c r="P523" s="6" t="s">
        <v>54</v>
      </c>
      <c r="Q523" s="6" t="s">
        <v>44</v>
      </c>
      <c r="R523" s="6">
        <v>88985</v>
      </c>
      <c r="S523" s="6" t="s">
        <v>1728</v>
      </c>
      <c r="T523" s="6" t="s">
        <v>116</v>
      </c>
      <c r="U523" s="5">
        <f>datos_chargeback_2001_1!$V523/100</f>
        <v>889.85</v>
      </c>
      <c r="V523" s="6">
        <v>88985</v>
      </c>
      <c r="W523" s="5">
        <f>datos_chargeback_2001_1!$X523/100</f>
        <v>0</v>
      </c>
      <c r="X523" s="6">
        <v>0</v>
      </c>
      <c r="Y523" s="5">
        <f>datos_chargeback_2001_1!$Z523/100</f>
        <v>0</v>
      </c>
      <c r="Z523" s="6">
        <v>0</v>
      </c>
      <c r="AA523" s="6" t="s">
        <v>1729</v>
      </c>
      <c r="AB523" s="6" t="s">
        <v>48</v>
      </c>
      <c r="AC523" s="8">
        <v>45048</v>
      </c>
      <c r="AD523" s="5">
        <f>datos_chargeback_2001_1!$AE523/100</f>
        <v>716.21</v>
      </c>
      <c r="AE523" s="6">
        <v>71621</v>
      </c>
      <c r="AF523" s="6" t="s">
        <v>50</v>
      </c>
    </row>
    <row r="524" spans="1:32" x14ac:dyDescent="0.3">
      <c r="A524" s="35" t="s">
        <v>1730</v>
      </c>
      <c r="B524" s="9">
        <v>45049</v>
      </c>
      <c r="C524" s="9" t="str">
        <f>TEXT(Tabla10[[#This Row],[Fecha de transacción]],"DDDD")</f>
        <v>miércoles</v>
      </c>
      <c r="D524" s="9">
        <v>45115</v>
      </c>
      <c r="E524" s="10">
        <f>datos_chargeback_2001_1!$D524-datos_chargeback_2001_1!$B524</f>
        <v>66</v>
      </c>
      <c r="F524" s="11">
        <f>datos_chargeback_2001_1!$G524/100</f>
        <v>764.55</v>
      </c>
      <c r="G524" s="12">
        <v>76455</v>
      </c>
      <c r="H524" s="11">
        <f t="shared" si="8"/>
        <v>0</v>
      </c>
      <c r="I524" s="11">
        <v>0</v>
      </c>
      <c r="J524" s="12" t="s">
        <v>38</v>
      </c>
      <c r="K524" s="12" t="s">
        <v>25</v>
      </c>
      <c r="L524" s="12" t="s">
        <v>74</v>
      </c>
      <c r="M524" s="12" t="s">
        <v>59</v>
      </c>
      <c r="N524" s="12" t="s">
        <v>28</v>
      </c>
      <c r="O524" s="12" t="s">
        <v>43</v>
      </c>
      <c r="P524" s="12" t="s">
        <v>54</v>
      </c>
      <c r="Q524" s="12" t="s">
        <v>66</v>
      </c>
      <c r="R524" s="12">
        <v>76455</v>
      </c>
      <c r="S524" s="12" t="s">
        <v>1731</v>
      </c>
      <c r="T524" s="12" t="s">
        <v>33</v>
      </c>
      <c r="U524" s="11">
        <f>datos_chargeback_2001_1!$V524/100</f>
        <v>0</v>
      </c>
      <c r="V524" s="12">
        <v>0</v>
      </c>
      <c r="W524" s="11">
        <f>datos_chargeback_2001_1!$X524/100</f>
        <v>0</v>
      </c>
      <c r="X524" s="12">
        <v>0</v>
      </c>
      <c r="Y524" s="11">
        <f>datos_chargeback_2001_1!$Z524/100</f>
        <v>764.55</v>
      </c>
      <c r="Z524" s="12">
        <v>76455</v>
      </c>
      <c r="AA524" s="12" t="s">
        <v>1732</v>
      </c>
      <c r="AB524" s="12" t="s">
        <v>35</v>
      </c>
      <c r="AC524" s="13" t="s">
        <v>35</v>
      </c>
      <c r="AD524" s="11">
        <f>datos_chargeback_2001_1!$AE524/100</f>
        <v>0</v>
      </c>
      <c r="AE524" s="12">
        <v>0</v>
      </c>
      <c r="AF524" s="12" t="s">
        <v>53</v>
      </c>
    </row>
    <row r="525" spans="1:32" x14ac:dyDescent="0.3">
      <c r="A525" s="36" t="s">
        <v>1733</v>
      </c>
      <c r="B525" s="14">
        <v>45050</v>
      </c>
      <c r="C525" s="14" t="str">
        <f>TEXT(Tabla10[[#This Row],[Fecha de transacción]],"DDDD")</f>
        <v>jueves</v>
      </c>
      <c r="D525" s="14">
        <v>45115</v>
      </c>
      <c r="E525" s="15">
        <f>datos_chargeback_2001_1!$D525-datos_chargeback_2001_1!$B525</f>
        <v>65</v>
      </c>
      <c r="F525" s="16">
        <f>datos_chargeback_2001_1!$G525/100</f>
        <v>919.56</v>
      </c>
      <c r="G525" s="17">
        <v>91956</v>
      </c>
      <c r="H525" s="16">
        <f t="shared" si="8"/>
        <v>0</v>
      </c>
      <c r="I525" s="16">
        <v>1.39</v>
      </c>
      <c r="J525" s="17" t="s">
        <v>24</v>
      </c>
      <c r="K525" s="17" t="s">
        <v>25</v>
      </c>
      <c r="L525" s="17" t="s">
        <v>26</v>
      </c>
      <c r="M525" s="17" t="s">
        <v>27</v>
      </c>
      <c r="N525" s="17" t="s">
        <v>42</v>
      </c>
      <c r="O525" s="17" t="s">
        <v>29</v>
      </c>
      <c r="P525" s="17" t="s">
        <v>54</v>
      </c>
      <c r="Q525" s="17" t="s">
        <v>31</v>
      </c>
      <c r="R525" s="17">
        <v>91956</v>
      </c>
      <c r="S525" s="17" t="s">
        <v>1734</v>
      </c>
      <c r="T525" s="17" t="s">
        <v>46</v>
      </c>
      <c r="U525" s="16">
        <f>datos_chargeback_2001_1!$V525/100</f>
        <v>919.56</v>
      </c>
      <c r="V525" s="17">
        <v>91956</v>
      </c>
      <c r="W525" s="16">
        <f>datos_chargeback_2001_1!$X525/100</f>
        <v>0</v>
      </c>
      <c r="X525" s="17">
        <v>0</v>
      </c>
      <c r="Y525" s="16">
        <f>datos_chargeback_2001_1!$Z525/100</f>
        <v>0</v>
      </c>
      <c r="Z525" s="17">
        <v>0</v>
      </c>
      <c r="AA525" s="17" t="s">
        <v>1735</v>
      </c>
      <c r="AB525" s="17" t="s">
        <v>35</v>
      </c>
      <c r="AC525" s="20" t="s">
        <v>35</v>
      </c>
      <c r="AD525" s="16">
        <f>datos_chargeback_2001_1!$AE525/100</f>
        <v>0</v>
      </c>
      <c r="AE525" s="17">
        <v>0</v>
      </c>
      <c r="AF525" s="17" t="s">
        <v>36</v>
      </c>
    </row>
    <row r="526" spans="1:32" x14ac:dyDescent="0.3">
      <c r="A526" s="35" t="s">
        <v>1736</v>
      </c>
      <c r="B526" s="9">
        <v>45051</v>
      </c>
      <c r="C526" s="9" t="str">
        <f>TEXT(Tabla10[[#This Row],[Fecha de transacción]],"DDDD")</f>
        <v>viernes</v>
      </c>
      <c r="D526" s="9">
        <v>45139</v>
      </c>
      <c r="E526" s="10">
        <f>datos_chargeback_2001_1!$D526-datos_chargeback_2001_1!$B526</f>
        <v>88</v>
      </c>
      <c r="F526" s="11">
        <f>datos_chargeback_2001_1!$G526/100</f>
        <v>618.94000000000005</v>
      </c>
      <c r="G526" s="12">
        <v>61894</v>
      </c>
      <c r="H526" s="11">
        <f t="shared" si="8"/>
        <v>0</v>
      </c>
      <c r="I526" s="11">
        <v>1.34</v>
      </c>
      <c r="J526" s="12" t="s">
        <v>38</v>
      </c>
      <c r="K526" s="12" t="s">
        <v>25</v>
      </c>
      <c r="L526" s="12" t="s">
        <v>74</v>
      </c>
      <c r="M526" s="12" t="s">
        <v>41</v>
      </c>
      <c r="N526" s="12" t="s">
        <v>42</v>
      </c>
      <c r="O526" s="12" t="s">
        <v>53</v>
      </c>
      <c r="P526" s="12" t="s">
        <v>30</v>
      </c>
      <c r="Q526" s="12" t="s">
        <v>66</v>
      </c>
      <c r="R526" s="12">
        <v>61894</v>
      </c>
      <c r="S526" s="12" t="s">
        <v>1737</v>
      </c>
      <c r="T526" s="12" t="s">
        <v>46</v>
      </c>
      <c r="U526" s="11">
        <f>datos_chargeback_2001_1!$V526/100</f>
        <v>618.94000000000005</v>
      </c>
      <c r="V526" s="12">
        <v>61894</v>
      </c>
      <c r="W526" s="11">
        <f>datos_chargeback_2001_1!$X526/100</f>
        <v>0</v>
      </c>
      <c r="X526" s="12">
        <v>0</v>
      </c>
      <c r="Y526" s="11">
        <f>datos_chargeback_2001_1!$Z526/100</f>
        <v>0</v>
      </c>
      <c r="Z526" s="12">
        <v>0</v>
      </c>
      <c r="AA526" s="12" t="s">
        <v>1738</v>
      </c>
      <c r="AB526" s="12" t="s">
        <v>48</v>
      </c>
      <c r="AC526" s="19">
        <v>45051</v>
      </c>
      <c r="AD526" s="11">
        <f>datos_chargeback_2001_1!$AE526/100</f>
        <v>418.49</v>
      </c>
      <c r="AE526" s="12">
        <v>41849</v>
      </c>
      <c r="AF526" s="12" t="s">
        <v>64</v>
      </c>
    </row>
    <row r="527" spans="1:32" x14ac:dyDescent="0.3">
      <c r="A527" s="34" t="s">
        <v>1739</v>
      </c>
      <c r="B527" s="3">
        <v>45052</v>
      </c>
      <c r="C527" s="3" t="str">
        <f>TEXT(Tabla10[[#This Row],[Fecha de transacción]],"DDDD")</f>
        <v>sábado</v>
      </c>
      <c r="D527" s="3">
        <v>45118</v>
      </c>
      <c r="E527" s="4">
        <f>datos_chargeback_2001_1!$D527-datos_chargeback_2001_1!$B527</f>
        <v>66</v>
      </c>
      <c r="F527" s="5">
        <f>datos_chargeback_2001_1!$G527/100</f>
        <v>515.51</v>
      </c>
      <c r="G527" s="6">
        <v>51551</v>
      </c>
      <c r="H527" s="5">
        <f t="shared" si="8"/>
        <v>0</v>
      </c>
      <c r="I527" s="5">
        <v>1.35</v>
      </c>
      <c r="J527" s="6" t="s">
        <v>38</v>
      </c>
      <c r="K527" s="6" t="s">
        <v>25</v>
      </c>
      <c r="L527" s="6" t="s">
        <v>26</v>
      </c>
      <c r="M527" s="6" t="s">
        <v>52</v>
      </c>
      <c r="N527" s="6" t="s">
        <v>42</v>
      </c>
      <c r="O527" s="6" t="s">
        <v>43</v>
      </c>
      <c r="P527" s="6" t="s">
        <v>54</v>
      </c>
      <c r="Q527" s="6" t="s">
        <v>55</v>
      </c>
      <c r="R527" s="6">
        <v>51551</v>
      </c>
      <c r="S527" s="6" t="s">
        <v>1740</v>
      </c>
      <c r="T527" s="6" t="s">
        <v>46</v>
      </c>
      <c r="U527" s="5">
        <f>datos_chargeback_2001_1!$V527/100</f>
        <v>515.51</v>
      </c>
      <c r="V527" s="6">
        <v>51551</v>
      </c>
      <c r="W527" s="5">
        <f>datos_chargeback_2001_1!$X527/100</f>
        <v>0</v>
      </c>
      <c r="X527" s="6">
        <v>0</v>
      </c>
      <c r="Y527" s="5">
        <f>datos_chargeback_2001_1!$Z527/100</f>
        <v>0</v>
      </c>
      <c r="Z527" s="6">
        <v>0</v>
      </c>
      <c r="AA527" s="6" t="s">
        <v>1741</v>
      </c>
      <c r="AB527" s="6" t="s">
        <v>48</v>
      </c>
      <c r="AC527" s="8">
        <v>45052</v>
      </c>
      <c r="AD527" s="5">
        <f>datos_chargeback_2001_1!$AE527/100</f>
        <v>687.24</v>
      </c>
      <c r="AE527" s="6">
        <v>68724</v>
      </c>
      <c r="AF527" s="6" t="s">
        <v>29</v>
      </c>
    </row>
    <row r="528" spans="1:32" x14ac:dyDescent="0.3">
      <c r="A528" s="34" t="s">
        <v>1742</v>
      </c>
      <c r="B528" s="3">
        <v>45053</v>
      </c>
      <c r="C528" s="3" t="str">
        <f>TEXT(Tabla10[[#This Row],[Fecha de transacción]],"DDDD")</f>
        <v>domingo</v>
      </c>
      <c r="D528" s="3">
        <v>45133</v>
      </c>
      <c r="E528" s="4">
        <f>datos_chargeback_2001_1!$D528-datos_chargeback_2001_1!$B528</f>
        <v>80</v>
      </c>
      <c r="F528" s="5">
        <f>datos_chargeback_2001_1!$G528/100</f>
        <v>620.55999999999995</v>
      </c>
      <c r="G528" s="6">
        <v>62056</v>
      </c>
      <c r="H528" s="5">
        <f t="shared" si="8"/>
        <v>0</v>
      </c>
      <c r="I528" s="5">
        <v>0</v>
      </c>
      <c r="J528" s="6" t="s">
        <v>24</v>
      </c>
      <c r="K528" s="6" t="s">
        <v>25</v>
      </c>
      <c r="L528" s="6" t="s">
        <v>74</v>
      </c>
      <c r="M528" s="6" t="s">
        <v>27</v>
      </c>
      <c r="N528" s="6" t="s">
        <v>42</v>
      </c>
      <c r="O528" s="6" t="s">
        <v>29</v>
      </c>
      <c r="P528" s="6" t="s">
        <v>30</v>
      </c>
      <c r="Q528" s="6" t="s">
        <v>44</v>
      </c>
      <c r="R528" s="6">
        <v>62056</v>
      </c>
      <c r="S528" s="6" t="s">
        <v>1743</v>
      </c>
      <c r="T528" s="6" t="s">
        <v>46</v>
      </c>
      <c r="U528" s="5">
        <f>datos_chargeback_2001_1!$V528/100</f>
        <v>620.55999999999995</v>
      </c>
      <c r="V528" s="6">
        <v>62056</v>
      </c>
      <c r="W528" s="5">
        <f>datos_chargeback_2001_1!$X528/100</f>
        <v>0</v>
      </c>
      <c r="X528" s="6">
        <v>0</v>
      </c>
      <c r="Y528" s="5">
        <f>datos_chargeback_2001_1!$Z528/100</f>
        <v>0</v>
      </c>
      <c r="Z528" s="6">
        <v>0</v>
      </c>
      <c r="AA528" s="6" t="s">
        <v>1744</v>
      </c>
      <c r="AB528" s="6" t="s">
        <v>48</v>
      </c>
      <c r="AC528" s="8">
        <v>45053</v>
      </c>
      <c r="AD528" s="5">
        <f>datos_chargeback_2001_1!$AE528/100</f>
        <v>147.01</v>
      </c>
      <c r="AE528" s="6">
        <v>14701</v>
      </c>
      <c r="AF528" s="6" t="s">
        <v>64</v>
      </c>
    </row>
    <row r="529" spans="1:32" x14ac:dyDescent="0.3">
      <c r="A529" s="36" t="s">
        <v>1745</v>
      </c>
      <c r="B529" s="14">
        <v>45054</v>
      </c>
      <c r="C529" s="14" t="str">
        <f>TEXT(Tabla10[[#This Row],[Fecha de transacción]],"DDDD")</f>
        <v>lunes</v>
      </c>
      <c r="D529" s="14">
        <v>45144</v>
      </c>
      <c r="E529" s="15">
        <f>datos_chargeback_2001_1!$D529-datos_chargeback_2001_1!$B529</f>
        <v>90</v>
      </c>
      <c r="F529" s="16">
        <f>datos_chargeback_2001_1!$G529/100</f>
        <v>399.57</v>
      </c>
      <c r="G529" s="17">
        <v>39957</v>
      </c>
      <c r="H529" s="16">
        <f t="shared" si="8"/>
        <v>0</v>
      </c>
      <c r="I529" s="16">
        <v>1.1100000000000001</v>
      </c>
      <c r="J529" s="17" t="s">
        <v>24</v>
      </c>
      <c r="K529" s="17" t="s">
        <v>25</v>
      </c>
      <c r="L529" s="17" t="s">
        <v>26</v>
      </c>
      <c r="M529" s="17" t="s">
        <v>52</v>
      </c>
      <c r="N529" s="17" t="s">
        <v>42</v>
      </c>
      <c r="O529" s="17" t="s">
        <v>53</v>
      </c>
      <c r="P529" s="17" t="s">
        <v>30</v>
      </c>
      <c r="Q529" s="17" t="s">
        <v>31</v>
      </c>
      <c r="R529" s="17">
        <v>39957</v>
      </c>
      <c r="S529" s="17" t="s">
        <v>1746</v>
      </c>
      <c r="T529" s="17" t="s">
        <v>46</v>
      </c>
      <c r="U529" s="16">
        <f>datos_chargeback_2001_1!$V529/100</f>
        <v>399.57</v>
      </c>
      <c r="V529" s="17">
        <v>39957</v>
      </c>
      <c r="W529" s="16">
        <f>datos_chargeback_2001_1!$X529/100</f>
        <v>0</v>
      </c>
      <c r="X529" s="17">
        <v>0</v>
      </c>
      <c r="Y529" s="16">
        <f>datos_chargeback_2001_1!$Z529/100</f>
        <v>0</v>
      </c>
      <c r="Z529" s="17">
        <v>0</v>
      </c>
      <c r="AA529" s="17" t="s">
        <v>1747</v>
      </c>
      <c r="AB529" s="17" t="s">
        <v>35</v>
      </c>
      <c r="AC529" s="20" t="s">
        <v>35</v>
      </c>
      <c r="AD529" s="16">
        <f>datos_chargeback_2001_1!$AE529/100</f>
        <v>0</v>
      </c>
      <c r="AE529" s="17">
        <v>0</v>
      </c>
      <c r="AF529" s="17" t="s">
        <v>36</v>
      </c>
    </row>
    <row r="530" spans="1:32" x14ac:dyDescent="0.3">
      <c r="A530" s="35" t="s">
        <v>1748</v>
      </c>
      <c r="B530" s="9">
        <v>45055</v>
      </c>
      <c r="C530" s="9" t="str">
        <f>TEXT(Tabla10[[#This Row],[Fecha de transacción]],"DDDD")</f>
        <v>martes</v>
      </c>
      <c r="D530" s="9">
        <v>45125</v>
      </c>
      <c r="E530" s="10">
        <f>datos_chargeback_2001_1!$D530-datos_chargeback_2001_1!$B530</f>
        <v>70</v>
      </c>
      <c r="F530" s="11">
        <f>datos_chargeback_2001_1!$G530/100</f>
        <v>134.07</v>
      </c>
      <c r="G530" s="12">
        <v>13407</v>
      </c>
      <c r="H530" s="11">
        <f t="shared" si="8"/>
        <v>0</v>
      </c>
      <c r="I530" s="11">
        <v>0.95</v>
      </c>
      <c r="J530" s="12" t="s">
        <v>24</v>
      </c>
      <c r="K530" s="12" t="s">
        <v>25</v>
      </c>
      <c r="L530" s="12" t="s">
        <v>80</v>
      </c>
      <c r="M530" s="12" t="s">
        <v>59</v>
      </c>
      <c r="N530" s="12" t="s">
        <v>42</v>
      </c>
      <c r="O530" s="12" t="s">
        <v>114</v>
      </c>
      <c r="P530" s="12" t="s">
        <v>30</v>
      </c>
      <c r="Q530" s="12" t="s">
        <v>75</v>
      </c>
      <c r="R530" s="12">
        <v>13407</v>
      </c>
      <c r="S530" s="12" t="s">
        <v>1749</v>
      </c>
      <c r="T530" s="12" t="s">
        <v>46</v>
      </c>
      <c r="U530" s="11">
        <f>datos_chargeback_2001_1!$V530/100</f>
        <v>134.07</v>
      </c>
      <c r="V530" s="12">
        <v>13407</v>
      </c>
      <c r="W530" s="11">
        <f>datos_chargeback_2001_1!$X530/100</f>
        <v>0</v>
      </c>
      <c r="X530" s="12">
        <v>0</v>
      </c>
      <c r="Y530" s="11">
        <f>datos_chargeback_2001_1!$Z530/100</f>
        <v>0</v>
      </c>
      <c r="Z530" s="12">
        <v>0</v>
      </c>
      <c r="AA530" s="12" t="s">
        <v>1750</v>
      </c>
      <c r="AB530" s="12" t="s">
        <v>48</v>
      </c>
      <c r="AC530" s="19">
        <v>45055</v>
      </c>
      <c r="AD530" s="11">
        <f>datos_chargeback_2001_1!$AE530/100</f>
        <v>143.84</v>
      </c>
      <c r="AE530" s="12">
        <v>14384</v>
      </c>
      <c r="AF530" s="12" t="s">
        <v>64</v>
      </c>
    </row>
    <row r="531" spans="1:32" x14ac:dyDescent="0.3">
      <c r="A531" s="36" t="s">
        <v>1751</v>
      </c>
      <c r="B531" s="14">
        <v>45056</v>
      </c>
      <c r="C531" s="14" t="str">
        <f>TEXT(Tabla10[[#This Row],[Fecha de transacción]],"DDDD")</f>
        <v>miércoles</v>
      </c>
      <c r="D531" s="14">
        <v>45117</v>
      </c>
      <c r="E531" s="15">
        <f>datos_chargeback_2001_1!$D531-datos_chargeback_2001_1!$B531</f>
        <v>61</v>
      </c>
      <c r="F531" s="16">
        <f>datos_chargeback_2001_1!$G531/100</f>
        <v>553.83000000000004</v>
      </c>
      <c r="G531" s="17">
        <v>55383</v>
      </c>
      <c r="H531" s="16">
        <f t="shared" si="8"/>
        <v>0</v>
      </c>
      <c r="I531" s="16">
        <v>0</v>
      </c>
      <c r="J531" s="17" t="s">
        <v>38</v>
      </c>
      <c r="K531" s="17" t="s">
        <v>25</v>
      </c>
      <c r="L531" s="17" t="s">
        <v>80</v>
      </c>
      <c r="M531" s="17" t="s">
        <v>52</v>
      </c>
      <c r="N531" s="17" t="s">
        <v>42</v>
      </c>
      <c r="O531" s="17" t="s">
        <v>70</v>
      </c>
      <c r="P531" s="17" t="s">
        <v>54</v>
      </c>
      <c r="Q531" s="17" t="s">
        <v>44</v>
      </c>
      <c r="R531" s="17">
        <v>55383</v>
      </c>
      <c r="S531" s="17" t="s">
        <v>1752</v>
      </c>
      <c r="T531" s="17" t="s">
        <v>116</v>
      </c>
      <c r="U531" s="16">
        <f>datos_chargeback_2001_1!$V531/100</f>
        <v>553.83000000000004</v>
      </c>
      <c r="V531" s="17">
        <v>55383</v>
      </c>
      <c r="W531" s="16">
        <f>datos_chargeback_2001_1!$X531/100</f>
        <v>0</v>
      </c>
      <c r="X531" s="17">
        <v>0</v>
      </c>
      <c r="Y531" s="16">
        <f>datos_chargeback_2001_1!$Z531/100</f>
        <v>0</v>
      </c>
      <c r="Z531" s="17">
        <v>0</v>
      </c>
      <c r="AA531" s="17" t="s">
        <v>1753</v>
      </c>
      <c r="AB531" s="17" t="s">
        <v>48</v>
      </c>
      <c r="AC531" s="18">
        <v>45056</v>
      </c>
      <c r="AD531" s="16">
        <f>datos_chargeback_2001_1!$AE531/100</f>
        <v>561.98</v>
      </c>
      <c r="AE531" s="17">
        <v>56198</v>
      </c>
      <c r="AF531" s="17" t="s">
        <v>43</v>
      </c>
    </row>
    <row r="532" spans="1:32" x14ac:dyDescent="0.3">
      <c r="A532" s="34" t="s">
        <v>1754</v>
      </c>
      <c r="B532" s="3">
        <v>45057</v>
      </c>
      <c r="C532" s="3" t="str">
        <f>TEXT(Tabla10[[#This Row],[Fecha de transacción]],"DDDD")</f>
        <v>jueves</v>
      </c>
      <c r="D532" s="3">
        <v>45117</v>
      </c>
      <c r="E532" s="4">
        <f>datos_chargeback_2001_1!$D532-datos_chargeback_2001_1!$B532</f>
        <v>60</v>
      </c>
      <c r="F532" s="5">
        <f>datos_chargeback_2001_1!$G532/100</f>
        <v>880.82</v>
      </c>
      <c r="G532" s="6">
        <v>88082</v>
      </c>
      <c r="H532" s="5">
        <f t="shared" si="8"/>
        <v>0</v>
      </c>
      <c r="I532" s="5">
        <v>1.08</v>
      </c>
      <c r="J532" s="6" t="s">
        <v>24</v>
      </c>
      <c r="K532" s="6" t="s">
        <v>25</v>
      </c>
      <c r="L532" s="6" t="s">
        <v>80</v>
      </c>
      <c r="M532" s="6" t="s">
        <v>93</v>
      </c>
      <c r="N532" s="6" t="s">
        <v>28</v>
      </c>
      <c r="O532" s="6" t="s">
        <v>70</v>
      </c>
      <c r="P532" s="6" t="s">
        <v>54</v>
      </c>
      <c r="Q532" s="6" t="s">
        <v>55</v>
      </c>
      <c r="R532" s="6">
        <v>88082</v>
      </c>
      <c r="S532" s="6" t="s">
        <v>362</v>
      </c>
      <c r="T532" s="6" t="s">
        <v>33</v>
      </c>
      <c r="U532" s="5">
        <f>datos_chargeback_2001_1!$V532/100</f>
        <v>0</v>
      </c>
      <c r="V532" s="6">
        <v>0</v>
      </c>
      <c r="W532" s="5">
        <f>datos_chargeback_2001_1!$X532/100</f>
        <v>0</v>
      </c>
      <c r="X532" s="6">
        <v>0</v>
      </c>
      <c r="Y532" s="5">
        <f>datos_chargeback_2001_1!$Z532/100</f>
        <v>880.82</v>
      </c>
      <c r="Z532" s="6">
        <v>88082</v>
      </c>
      <c r="AA532" s="6" t="s">
        <v>1755</v>
      </c>
      <c r="AB532" s="6" t="s">
        <v>35</v>
      </c>
      <c r="AC532" s="7" t="s">
        <v>35</v>
      </c>
      <c r="AD532" s="5">
        <f>datos_chargeback_2001_1!$AE532/100</f>
        <v>0</v>
      </c>
      <c r="AE532" s="6">
        <v>0</v>
      </c>
      <c r="AF532" s="6" t="s">
        <v>53</v>
      </c>
    </row>
    <row r="533" spans="1:32" x14ac:dyDescent="0.3">
      <c r="A533" s="36" t="s">
        <v>1756</v>
      </c>
      <c r="B533" s="14">
        <v>45058</v>
      </c>
      <c r="C533" s="14" t="str">
        <f>TEXT(Tabla10[[#This Row],[Fecha de transacción]],"DDDD")</f>
        <v>viernes</v>
      </c>
      <c r="D533" s="14">
        <v>45132</v>
      </c>
      <c r="E533" s="15">
        <f>datos_chargeback_2001_1!$D533-datos_chargeback_2001_1!$B533</f>
        <v>74</v>
      </c>
      <c r="F533" s="16">
        <f>datos_chargeback_2001_1!$G533/100</f>
        <v>640.96</v>
      </c>
      <c r="G533" s="17">
        <v>64096</v>
      </c>
      <c r="H533" s="16">
        <f t="shared" si="8"/>
        <v>0</v>
      </c>
      <c r="I533" s="16">
        <v>1.34</v>
      </c>
      <c r="J533" s="17" t="s">
        <v>24</v>
      </c>
      <c r="K533" s="17" t="s">
        <v>25</v>
      </c>
      <c r="L533" s="17" t="s">
        <v>109</v>
      </c>
      <c r="M533" s="17" t="s">
        <v>41</v>
      </c>
      <c r="N533" s="17" t="s">
        <v>42</v>
      </c>
      <c r="O533" s="17" t="s">
        <v>114</v>
      </c>
      <c r="P533" s="17" t="s">
        <v>30</v>
      </c>
      <c r="Q533" s="17" t="s">
        <v>55</v>
      </c>
      <c r="R533" s="17">
        <v>64096</v>
      </c>
      <c r="S533" s="17" t="s">
        <v>1757</v>
      </c>
      <c r="T533" s="17" t="s">
        <v>61</v>
      </c>
      <c r="U533" s="16">
        <f>datos_chargeback_2001_1!$V533/100</f>
        <v>0</v>
      </c>
      <c r="V533" s="17">
        <v>0</v>
      </c>
      <c r="W533" s="16">
        <f>datos_chargeback_2001_1!$X533/100</f>
        <v>640.96</v>
      </c>
      <c r="X533" s="17">
        <v>64096</v>
      </c>
      <c r="Y533" s="16">
        <f>datos_chargeback_2001_1!$Z533/100</f>
        <v>0</v>
      </c>
      <c r="Z533" s="17">
        <v>0</v>
      </c>
      <c r="AA533" s="17" t="s">
        <v>1758</v>
      </c>
      <c r="AB533" s="17" t="s">
        <v>35</v>
      </c>
      <c r="AC533" s="20" t="s">
        <v>35</v>
      </c>
      <c r="AD533" s="16">
        <f>datos_chargeback_2001_1!$AE533/100</f>
        <v>0</v>
      </c>
      <c r="AE533" s="17">
        <v>0</v>
      </c>
      <c r="AF533" s="17" t="s">
        <v>53</v>
      </c>
    </row>
    <row r="534" spans="1:32" x14ac:dyDescent="0.3">
      <c r="A534" s="35" t="s">
        <v>1759</v>
      </c>
      <c r="B534" s="9">
        <v>45059</v>
      </c>
      <c r="C534" s="9" t="str">
        <f>TEXT(Tabla10[[#This Row],[Fecha de transacción]],"DDDD")</f>
        <v>sábado</v>
      </c>
      <c r="D534" s="9">
        <v>45123</v>
      </c>
      <c r="E534" s="10">
        <f>datos_chargeback_2001_1!$D534-datos_chargeback_2001_1!$B534</f>
        <v>64</v>
      </c>
      <c r="F534" s="11">
        <f>datos_chargeback_2001_1!$G534/100</f>
        <v>696.42</v>
      </c>
      <c r="G534" s="12">
        <v>69642</v>
      </c>
      <c r="H534" s="11">
        <f t="shared" si="8"/>
        <v>0</v>
      </c>
      <c r="I534" s="11">
        <v>1.17</v>
      </c>
      <c r="J534" s="12" t="s">
        <v>38</v>
      </c>
      <c r="K534" s="12" t="s">
        <v>25</v>
      </c>
      <c r="L534" s="12" t="s">
        <v>119</v>
      </c>
      <c r="M534" s="12" t="s">
        <v>41</v>
      </c>
      <c r="N534" s="12" t="s">
        <v>42</v>
      </c>
      <c r="O534" s="12" t="s">
        <v>50</v>
      </c>
      <c r="P534" s="12" t="s">
        <v>54</v>
      </c>
      <c r="Q534" s="12" t="s">
        <v>44</v>
      </c>
      <c r="R534" s="12">
        <v>69642</v>
      </c>
      <c r="S534" s="12" t="s">
        <v>1760</v>
      </c>
      <c r="T534" s="12" t="s">
        <v>61</v>
      </c>
      <c r="U534" s="11">
        <f>datos_chargeback_2001_1!$V534/100</f>
        <v>0</v>
      </c>
      <c r="V534" s="12">
        <v>0</v>
      </c>
      <c r="W534" s="11">
        <f>datos_chargeback_2001_1!$X534/100</f>
        <v>696.42</v>
      </c>
      <c r="X534" s="12">
        <v>69642</v>
      </c>
      <c r="Y534" s="11">
        <f>datos_chargeback_2001_1!$Z534/100</f>
        <v>0</v>
      </c>
      <c r="Z534" s="12">
        <v>0</v>
      </c>
      <c r="AA534" s="12" t="s">
        <v>1761</v>
      </c>
      <c r="AB534" s="12" t="s">
        <v>48</v>
      </c>
      <c r="AC534" s="19">
        <v>45059</v>
      </c>
      <c r="AD534" s="11">
        <f>datos_chargeback_2001_1!$AE534/100</f>
        <v>258.92</v>
      </c>
      <c r="AE534" s="12">
        <v>25892</v>
      </c>
      <c r="AF534" s="12" t="s">
        <v>43</v>
      </c>
    </row>
    <row r="535" spans="1:32" x14ac:dyDescent="0.3">
      <c r="A535" s="36" t="s">
        <v>1762</v>
      </c>
      <c r="B535" s="14">
        <v>45060</v>
      </c>
      <c r="C535" s="14" t="str">
        <f>TEXT(Tabla10[[#This Row],[Fecha de transacción]],"DDDD")</f>
        <v>domingo</v>
      </c>
      <c r="D535" s="14">
        <v>45129</v>
      </c>
      <c r="E535" s="15">
        <f>datos_chargeback_2001_1!$D535-datos_chargeback_2001_1!$B535</f>
        <v>69</v>
      </c>
      <c r="F535" s="16">
        <f>datos_chargeback_2001_1!$G535/100</f>
        <v>368.71</v>
      </c>
      <c r="G535" s="17">
        <v>36871</v>
      </c>
      <c r="H535" s="16">
        <f t="shared" si="8"/>
        <v>0</v>
      </c>
      <c r="I535" s="16">
        <v>0.85</v>
      </c>
      <c r="J535" s="17" t="s">
        <v>38</v>
      </c>
      <c r="K535" s="17" t="s">
        <v>25</v>
      </c>
      <c r="L535" s="17" t="s">
        <v>26</v>
      </c>
      <c r="M535" s="17" t="s">
        <v>27</v>
      </c>
      <c r="N535" s="17" t="s">
        <v>42</v>
      </c>
      <c r="O535" s="17" t="s">
        <v>70</v>
      </c>
      <c r="P535" s="17" t="s">
        <v>54</v>
      </c>
      <c r="Q535" s="17" t="s">
        <v>66</v>
      </c>
      <c r="R535" s="17">
        <v>36871</v>
      </c>
      <c r="S535" s="17" t="s">
        <v>1763</v>
      </c>
      <c r="T535" s="17" t="s">
        <v>46</v>
      </c>
      <c r="U535" s="16">
        <f>datos_chargeback_2001_1!$V535/100</f>
        <v>368.71</v>
      </c>
      <c r="V535" s="17">
        <v>36871</v>
      </c>
      <c r="W535" s="16">
        <f>datos_chargeback_2001_1!$X535/100</f>
        <v>0</v>
      </c>
      <c r="X535" s="17">
        <v>0</v>
      </c>
      <c r="Y535" s="16">
        <f>datos_chargeback_2001_1!$Z535/100</f>
        <v>0</v>
      </c>
      <c r="Z535" s="17">
        <v>0</v>
      </c>
      <c r="AA535" s="17" t="s">
        <v>1764</v>
      </c>
      <c r="AB535" s="17" t="s">
        <v>35</v>
      </c>
      <c r="AC535" s="20" t="s">
        <v>35</v>
      </c>
      <c r="AD535" s="16">
        <f>datos_chargeback_2001_1!$AE535/100</f>
        <v>0</v>
      </c>
      <c r="AE535" s="17">
        <v>0</v>
      </c>
      <c r="AF535" s="17" t="s">
        <v>43</v>
      </c>
    </row>
    <row r="536" spans="1:32" x14ac:dyDescent="0.3">
      <c r="A536" s="35" t="s">
        <v>1765</v>
      </c>
      <c r="B536" s="9">
        <v>45061</v>
      </c>
      <c r="C536" s="9" t="str">
        <f>TEXT(Tabla10[[#This Row],[Fecha de transacción]],"DDDD")</f>
        <v>lunes</v>
      </c>
      <c r="D536" s="9">
        <v>45150</v>
      </c>
      <c r="E536" s="10">
        <f>datos_chargeback_2001_1!$D536-datos_chargeback_2001_1!$B536</f>
        <v>89</v>
      </c>
      <c r="F536" s="11">
        <f>datos_chargeback_2001_1!$G536/100</f>
        <v>178.87</v>
      </c>
      <c r="G536" s="12">
        <v>17887</v>
      </c>
      <c r="H536" s="11">
        <f t="shared" si="8"/>
        <v>0</v>
      </c>
      <c r="I536" s="11">
        <v>0.82</v>
      </c>
      <c r="J536" s="12" t="s">
        <v>24</v>
      </c>
      <c r="K536" s="12" t="s">
        <v>25</v>
      </c>
      <c r="L536" s="12" t="s">
        <v>80</v>
      </c>
      <c r="M536" s="12" t="s">
        <v>93</v>
      </c>
      <c r="N536" s="12" t="s">
        <v>42</v>
      </c>
      <c r="O536" s="12" t="s">
        <v>50</v>
      </c>
      <c r="P536" s="12" t="s">
        <v>54</v>
      </c>
      <c r="Q536" s="12" t="s">
        <v>44</v>
      </c>
      <c r="R536" s="12">
        <v>17887</v>
      </c>
      <c r="S536" s="12" t="s">
        <v>1766</v>
      </c>
      <c r="T536" s="12" t="s">
        <v>116</v>
      </c>
      <c r="U536" s="11">
        <f>datos_chargeback_2001_1!$V536/100</f>
        <v>178.87</v>
      </c>
      <c r="V536" s="12">
        <v>17887</v>
      </c>
      <c r="W536" s="11">
        <f>datos_chargeback_2001_1!$X536/100</f>
        <v>0</v>
      </c>
      <c r="X536" s="12">
        <v>0</v>
      </c>
      <c r="Y536" s="11">
        <f>datos_chargeback_2001_1!$Z536/100</f>
        <v>0</v>
      </c>
      <c r="Z536" s="12">
        <v>0</v>
      </c>
      <c r="AA536" s="12" t="s">
        <v>1767</v>
      </c>
      <c r="AB536" s="12" t="s">
        <v>48</v>
      </c>
      <c r="AC536" s="19">
        <v>45061</v>
      </c>
      <c r="AD536" s="11">
        <f>datos_chargeback_2001_1!$AE536/100</f>
        <v>61.72</v>
      </c>
      <c r="AE536" s="12">
        <v>6172</v>
      </c>
      <c r="AF536" s="12" t="s">
        <v>50</v>
      </c>
    </row>
    <row r="537" spans="1:32" x14ac:dyDescent="0.3">
      <c r="A537" s="34" t="s">
        <v>1769</v>
      </c>
      <c r="B537" s="3">
        <v>45062</v>
      </c>
      <c r="C537" s="3" t="str">
        <f>TEXT(Tabla10[[#This Row],[Fecha de transacción]],"DDDD")</f>
        <v>martes</v>
      </c>
      <c r="D537" s="3">
        <v>45127</v>
      </c>
      <c r="E537" s="4">
        <f>datos_chargeback_2001_1!$D537-datos_chargeback_2001_1!$B537</f>
        <v>65</v>
      </c>
      <c r="F537" s="5">
        <f>datos_chargeback_2001_1!$G537/100</f>
        <v>461.25</v>
      </c>
      <c r="G537" s="6">
        <v>46125</v>
      </c>
      <c r="H537" s="5">
        <f t="shared" si="8"/>
        <v>0</v>
      </c>
      <c r="I537" s="5">
        <v>0</v>
      </c>
      <c r="J537" s="6" t="s">
        <v>24</v>
      </c>
      <c r="K537" s="6" t="s">
        <v>25</v>
      </c>
      <c r="L537" s="6" t="s">
        <v>80</v>
      </c>
      <c r="M537" s="6" t="s">
        <v>27</v>
      </c>
      <c r="N537" s="6" t="s">
        <v>42</v>
      </c>
      <c r="O537" s="6" t="s">
        <v>64</v>
      </c>
      <c r="P537" s="6" t="s">
        <v>54</v>
      </c>
      <c r="Q537" s="6" t="s">
        <v>44</v>
      </c>
      <c r="R537" s="6">
        <v>46125</v>
      </c>
      <c r="S537" s="6" t="s">
        <v>1770</v>
      </c>
      <c r="T537" s="6" t="s">
        <v>116</v>
      </c>
      <c r="U537" s="5">
        <f>datos_chargeback_2001_1!$V537/100</f>
        <v>461.25</v>
      </c>
      <c r="V537" s="6">
        <v>46125</v>
      </c>
      <c r="W537" s="5">
        <f>datos_chargeback_2001_1!$X537/100</f>
        <v>0</v>
      </c>
      <c r="X537" s="6">
        <v>0</v>
      </c>
      <c r="Y537" s="5">
        <f>datos_chargeback_2001_1!$Z537/100</f>
        <v>0</v>
      </c>
      <c r="Z537" s="6">
        <v>0</v>
      </c>
      <c r="AA537" s="6" t="s">
        <v>1771</v>
      </c>
      <c r="AB537" s="6" t="s">
        <v>48</v>
      </c>
      <c r="AC537" s="8">
        <v>45062</v>
      </c>
      <c r="AD537" s="5">
        <f>datos_chargeback_2001_1!$AE537/100</f>
        <v>851.48</v>
      </c>
      <c r="AE537" s="6">
        <v>85148</v>
      </c>
      <c r="AF537" s="6" t="s">
        <v>64</v>
      </c>
    </row>
    <row r="538" spans="1:32" x14ac:dyDescent="0.3">
      <c r="A538" s="34" t="s">
        <v>1772</v>
      </c>
      <c r="B538" s="3">
        <v>45063</v>
      </c>
      <c r="C538" s="3" t="str">
        <f>TEXT(Tabla10[[#This Row],[Fecha de transacción]],"DDDD")</f>
        <v>miércoles</v>
      </c>
      <c r="D538" s="3">
        <v>45128</v>
      </c>
      <c r="E538" s="4">
        <f>datos_chargeback_2001_1!$D538-datos_chargeback_2001_1!$B538</f>
        <v>65</v>
      </c>
      <c r="F538" s="5">
        <f>datos_chargeback_2001_1!$G538/100</f>
        <v>19.829999999999998</v>
      </c>
      <c r="G538" s="6">
        <v>1983</v>
      </c>
      <c r="H538" s="5">
        <f t="shared" si="8"/>
        <v>0</v>
      </c>
      <c r="I538" s="5">
        <v>1.1299999999999999</v>
      </c>
      <c r="J538" s="6" t="s">
        <v>24</v>
      </c>
      <c r="K538" s="6" t="s">
        <v>25</v>
      </c>
      <c r="L538" s="6" t="s">
        <v>40</v>
      </c>
      <c r="M538" s="6" t="s">
        <v>93</v>
      </c>
      <c r="N538" s="6" t="s">
        <v>28</v>
      </c>
      <c r="O538" s="6" t="s">
        <v>29</v>
      </c>
      <c r="P538" s="6" t="s">
        <v>30</v>
      </c>
      <c r="Q538" s="6" t="s">
        <v>66</v>
      </c>
      <c r="R538" s="6">
        <v>1983</v>
      </c>
      <c r="S538" s="6" t="s">
        <v>1773</v>
      </c>
      <c r="T538" s="6" t="s">
        <v>33</v>
      </c>
      <c r="U538" s="5">
        <f>datos_chargeback_2001_1!$V538/100</f>
        <v>0</v>
      </c>
      <c r="V538" s="6">
        <v>0</v>
      </c>
      <c r="W538" s="5">
        <f>datos_chargeback_2001_1!$X538/100</f>
        <v>0</v>
      </c>
      <c r="X538" s="6">
        <v>0</v>
      </c>
      <c r="Y538" s="5">
        <f>datos_chargeback_2001_1!$Z538/100</f>
        <v>19.829999999999998</v>
      </c>
      <c r="Z538" s="6">
        <v>1983</v>
      </c>
      <c r="AA538" s="6" t="s">
        <v>1774</v>
      </c>
      <c r="AB538" s="6" t="s">
        <v>48</v>
      </c>
      <c r="AC538" s="8">
        <v>45063</v>
      </c>
      <c r="AD538" s="5">
        <f>datos_chargeback_2001_1!$AE538/100</f>
        <v>393.49</v>
      </c>
      <c r="AE538" s="6">
        <v>39349</v>
      </c>
      <c r="AF538" s="6" t="s">
        <v>64</v>
      </c>
    </row>
    <row r="539" spans="1:32" x14ac:dyDescent="0.3">
      <c r="A539" s="36" t="s">
        <v>1775</v>
      </c>
      <c r="B539" s="14">
        <v>45064</v>
      </c>
      <c r="C539" s="14" t="str">
        <f>TEXT(Tabla10[[#This Row],[Fecha de transacción]],"DDDD")</f>
        <v>jueves</v>
      </c>
      <c r="D539" s="14">
        <v>45125</v>
      </c>
      <c r="E539" s="15">
        <f>datos_chargeback_2001_1!$D539-datos_chargeback_2001_1!$B539</f>
        <v>61</v>
      </c>
      <c r="F539" s="16">
        <f>datos_chargeback_2001_1!$G539/100</f>
        <v>675.49</v>
      </c>
      <c r="G539" s="17">
        <v>67549</v>
      </c>
      <c r="H539" s="16">
        <f t="shared" si="8"/>
        <v>0</v>
      </c>
      <c r="I539" s="16">
        <v>0</v>
      </c>
      <c r="J539" s="17" t="s">
        <v>38</v>
      </c>
      <c r="K539" s="17" t="s">
        <v>25</v>
      </c>
      <c r="L539" s="17" t="s">
        <v>80</v>
      </c>
      <c r="M539" s="17" t="s">
        <v>41</v>
      </c>
      <c r="N539" s="17" t="s">
        <v>42</v>
      </c>
      <c r="O539" s="17" t="s">
        <v>114</v>
      </c>
      <c r="P539" s="17" t="s">
        <v>54</v>
      </c>
      <c r="Q539" s="17" t="s">
        <v>66</v>
      </c>
      <c r="R539" s="17">
        <v>67549</v>
      </c>
      <c r="S539" s="17" t="s">
        <v>1776</v>
      </c>
      <c r="T539" s="17" t="s">
        <v>61</v>
      </c>
      <c r="U539" s="16">
        <f>datos_chargeback_2001_1!$V539/100</f>
        <v>0</v>
      </c>
      <c r="V539" s="17">
        <v>0</v>
      </c>
      <c r="W539" s="16">
        <f>datos_chargeback_2001_1!$X539/100</f>
        <v>675.49</v>
      </c>
      <c r="X539" s="17">
        <v>67549</v>
      </c>
      <c r="Y539" s="16">
        <f>datos_chargeback_2001_1!$Z539/100</f>
        <v>0</v>
      </c>
      <c r="Z539" s="17">
        <v>0</v>
      </c>
      <c r="AA539" s="17" t="s">
        <v>1777</v>
      </c>
      <c r="AB539" s="17" t="s">
        <v>35</v>
      </c>
      <c r="AC539" s="20" t="s">
        <v>35</v>
      </c>
      <c r="AD539" s="16">
        <f>datos_chargeback_2001_1!$AE539/100</f>
        <v>0</v>
      </c>
      <c r="AE539" s="17">
        <v>0</v>
      </c>
      <c r="AF539" s="17" t="s">
        <v>64</v>
      </c>
    </row>
    <row r="540" spans="1:32" x14ac:dyDescent="0.3">
      <c r="A540" s="35" t="s">
        <v>1778</v>
      </c>
      <c r="B540" s="9">
        <v>45065</v>
      </c>
      <c r="C540" s="9" t="str">
        <f>TEXT(Tabla10[[#This Row],[Fecha de transacción]],"DDDD")</f>
        <v>viernes</v>
      </c>
      <c r="D540" s="9">
        <v>45140</v>
      </c>
      <c r="E540" s="10">
        <f>datos_chargeback_2001_1!$D540-datos_chargeback_2001_1!$B540</f>
        <v>75</v>
      </c>
      <c r="F540" s="11">
        <f>datos_chargeback_2001_1!$G540/100</f>
        <v>522.02</v>
      </c>
      <c r="G540" s="12">
        <v>52202</v>
      </c>
      <c r="H540" s="11">
        <f t="shared" si="8"/>
        <v>0</v>
      </c>
      <c r="I540" s="11">
        <v>1.48</v>
      </c>
      <c r="J540" s="12" t="s">
        <v>38</v>
      </c>
      <c r="K540" s="12" t="s">
        <v>25</v>
      </c>
      <c r="L540" s="12" t="s">
        <v>80</v>
      </c>
      <c r="M540" s="12" t="s">
        <v>85</v>
      </c>
      <c r="N540" s="12" t="s">
        <v>28</v>
      </c>
      <c r="O540" s="12" t="s">
        <v>50</v>
      </c>
      <c r="P540" s="12" t="s">
        <v>54</v>
      </c>
      <c r="Q540" s="12" t="s">
        <v>66</v>
      </c>
      <c r="R540" s="12">
        <v>52202</v>
      </c>
      <c r="S540" s="12" t="s">
        <v>1779</v>
      </c>
      <c r="T540" s="12" t="s">
        <v>33</v>
      </c>
      <c r="U540" s="11">
        <f>datos_chargeback_2001_1!$V540/100</f>
        <v>0</v>
      </c>
      <c r="V540" s="12">
        <v>0</v>
      </c>
      <c r="W540" s="11">
        <f>datos_chargeback_2001_1!$X540/100</f>
        <v>0</v>
      </c>
      <c r="X540" s="12">
        <v>0</v>
      </c>
      <c r="Y540" s="11">
        <f>datos_chargeback_2001_1!$Z540/100</f>
        <v>522.02</v>
      </c>
      <c r="Z540" s="12">
        <v>52202</v>
      </c>
      <c r="AA540" s="12" t="s">
        <v>1780</v>
      </c>
      <c r="AB540" s="12" t="s">
        <v>48</v>
      </c>
      <c r="AC540" s="19">
        <v>45065</v>
      </c>
      <c r="AD540" s="11">
        <f>datos_chargeback_2001_1!$AE540/100</f>
        <v>254.73</v>
      </c>
      <c r="AE540" s="12">
        <v>25473</v>
      </c>
      <c r="AF540" s="12" t="s">
        <v>53</v>
      </c>
    </row>
    <row r="541" spans="1:32" x14ac:dyDescent="0.3">
      <c r="A541" s="36" t="s">
        <v>1781</v>
      </c>
      <c r="B541" s="14">
        <v>45066</v>
      </c>
      <c r="C541" s="14" t="str">
        <f>TEXT(Tabla10[[#This Row],[Fecha de transacción]],"DDDD")</f>
        <v>sábado</v>
      </c>
      <c r="D541" s="14">
        <v>45140</v>
      </c>
      <c r="E541" s="15">
        <f>datos_chargeback_2001_1!$D541-datos_chargeback_2001_1!$B541</f>
        <v>74</v>
      </c>
      <c r="F541" s="16">
        <f>datos_chargeback_2001_1!$G541/100</f>
        <v>264.13</v>
      </c>
      <c r="G541" s="17">
        <v>26413</v>
      </c>
      <c r="H541" s="16">
        <f t="shared" si="8"/>
        <v>0</v>
      </c>
      <c r="I541" s="16">
        <v>0.89</v>
      </c>
      <c r="J541" s="17" t="s">
        <v>38</v>
      </c>
      <c r="K541" s="17" t="s">
        <v>25</v>
      </c>
      <c r="L541" s="17" t="s">
        <v>40</v>
      </c>
      <c r="M541" s="17" t="s">
        <v>85</v>
      </c>
      <c r="N541" s="17" t="s">
        <v>42</v>
      </c>
      <c r="O541" s="17" t="s">
        <v>43</v>
      </c>
      <c r="P541" s="17" t="s">
        <v>30</v>
      </c>
      <c r="Q541" s="17" t="s">
        <v>44</v>
      </c>
      <c r="R541" s="17">
        <v>26413</v>
      </c>
      <c r="S541" s="17" t="s">
        <v>474</v>
      </c>
      <c r="T541" s="17" t="s">
        <v>46</v>
      </c>
      <c r="U541" s="16">
        <f>datos_chargeback_2001_1!$V541/100</f>
        <v>264.13</v>
      </c>
      <c r="V541" s="17">
        <v>26413</v>
      </c>
      <c r="W541" s="16">
        <f>datos_chargeback_2001_1!$X541/100</f>
        <v>0</v>
      </c>
      <c r="X541" s="17">
        <v>0</v>
      </c>
      <c r="Y541" s="16">
        <f>datos_chargeback_2001_1!$Z541/100</f>
        <v>0</v>
      </c>
      <c r="Z541" s="17">
        <v>0</v>
      </c>
      <c r="AA541" s="17" t="s">
        <v>1782</v>
      </c>
      <c r="AB541" s="17" t="s">
        <v>35</v>
      </c>
      <c r="AC541" s="20" t="s">
        <v>35</v>
      </c>
      <c r="AD541" s="16">
        <f>datos_chargeback_2001_1!$AE541/100</f>
        <v>0</v>
      </c>
      <c r="AE541" s="17">
        <v>0</v>
      </c>
      <c r="AF541" s="17" t="s">
        <v>53</v>
      </c>
    </row>
    <row r="542" spans="1:32" x14ac:dyDescent="0.3">
      <c r="A542" s="34" t="s">
        <v>1783</v>
      </c>
      <c r="B542" s="3">
        <v>45067</v>
      </c>
      <c r="C542" s="3" t="str">
        <f>TEXT(Tabla10[[#This Row],[Fecha de transacción]],"DDDD")</f>
        <v>domingo</v>
      </c>
      <c r="D542" s="3">
        <v>45134</v>
      </c>
      <c r="E542" s="4">
        <f>datos_chargeback_2001_1!$D542-datos_chargeback_2001_1!$B542</f>
        <v>67</v>
      </c>
      <c r="F542" s="5">
        <f>datos_chargeback_2001_1!$G542/100</f>
        <v>390.45</v>
      </c>
      <c r="G542" s="6">
        <v>39045</v>
      </c>
      <c r="H542" s="5">
        <f t="shared" si="8"/>
        <v>0</v>
      </c>
      <c r="I542" s="5">
        <v>0</v>
      </c>
      <c r="J542" s="6" t="s">
        <v>24</v>
      </c>
      <c r="K542" s="6" t="s">
        <v>25</v>
      </c>
      <c r="L542" s="6" t="s">
        <v>80</v>
      </c>
      <c r="M542" s="6" t="s">
        <v>85</v>
      </c>
      <c r="N542" s="6" t="s">
        <v>42</v>
      </c>
      <c r="O542" s="6" t="s">
        <v>64</v>
      </c>
      <c r="P542" s="6" t="s">
        <v>30</v>
      </c>
      <c r="Q542" s="6" t="s">
        <v>66</v>
      </c>
      <c r="R542" s="6">
        <v>39045</v>
      </c>
      <c r="S542" s="6" t="s">
        <v>1489</v>
      </c>
      <c r="T542" s="6" t="s">
        <v>61</v>
      </c>
      <c r="U542" s="5">
        <f>datos_chargeback_2001_1!$V542/100</f>
        <v>0</v>
      </c>
      <c r="V542" s="6">
        <v>0</v>
      </c>
      <c r="W542" s="5">
        <f>datos_chargeback_2001_1!$X542/100</f>
        <v>390.45</v>
      </c>
      <c r="X542" s="6">
        <v>39045</v>
      </c>
      <c r="Y542" s="5">
        <f>datos_chargeback_2001_1!$Z542/100</f>
        <v>0</v>
      </c>
      <c r="Z542" s="6">
        <v>0</v>
      </c>
      <c r="AA542" s="6" t="s">
        <v>1784</v>
      </c>
      <c r="AB542" s="6" t="s">
        <v>48</v>
      </c>
      <c r="AC542" s="8">
        <v>45067</v>
      </c>
      <c r="AD542" s="5">
        <f>datos_chargeback_2001_1!$AE542/100</f>
        <v>9.11</v>
      </c>
      <c r="AE542" s="6">
        <v>911</v>
      </c>
      <c r="AF542" s="6" t="s">
        <v>50</v>
      </c>
    </row>
    <row r="543" spans="1:32" x14ac:dyDescent="0.3">
      <c r="A543" s="34" t="s">
        <v>1785</v>
      </c>
      <c r="B543" s="3">
        <v>45068</v>
      </c>
      <c r="C543" s="3" t="str">
        <f>TEXT(Tabla10[[#This Row],[Fecha de transacción]],"DDDD")</f>
        <v>lunes</v>
      </c>
      <c r="D543" s="3">
        <v>45153</v>
      </c>
      <c r="E543" s="4">
        <f>datos_chargeback_2001_1!$D543-datos_chargeback_2001_1!$B543</f>
        <v>85</v>
      </c>
      <c r="F543" s="5">
        <f>datos_chargeback_2001_1!$G543/100</f>
        <v>162.16999999999999</v>
      </c>
      <c r="G543" s="6">
        <v>16217</v>
      </c>
      <c r="H543" s="5">
        <f t="shared" si="8"/>
        <v>0</v>
      </c>
      <c r="I543" s="5">
        <v>0.11</v>
      </c>
      <c r="J543" s="6" t="s">
        <v>24</v>
      </c>
      <c r="K543" s="6" t="s">
        <v>25</v>
      </c>
      <c r="L543" s="6" t="s">
        <v>40</v>
      </c>
      <c r="M543" s="6" t="s">
        <v>41</v>
      </c>
      <c r="N543" s="6" t="s">
        <v>42</v>
      </c>
      <c r="O543" s="6" t="s">
        <v>50</v>
      </c>
      <c r="P543" s="6" t="s">
        <v>54</v>
      </c>
      <c r="Q543" s="6" t="s">
        <v>55</v>
      </c>
      <c r="R543" s="6">
        <v>16217</v>
      </c>
      <c r="S543" s="6" t="s">
        <v>1786</v>
      </c>
      <c r="T543" s="6" t="s">
        <v>116</v>
      </c>
      <c r="U543" s="5">
        <f>datos_chargeback_2001_1!$V543/100</f>
        <v>162.16999999999999</v>
      </c>
      <c r="V543" s="6">
        <v>16217</v>
      </c>
      <c r="W543" s="5">
        <f>datos_chargeback_2001_1!$X543/100</f>
        <v>0</v>
      </c>
      <c r="X543" s="6">
        <v>0</v>
      </c>
      <c r="Y543" s="5">
        <f>datos_chargeback_2001_1!$Z543/100</f>
        <v>0</v>
      </c>
      <c r="Z543" s="6">
        <v>0</v>
      </c>
      <c r="AA543" s="6" t="s">
        <v>1787</v>
      </c>
      <c r="AB543" s="6" t="s">
        <v>48</v>
      </c>
      <c r="AC543" s="8">
        <v>45068</v>
      </c>
      <c r="AD543" s="5">
        <f>datos_chargeback_2001_1!$AE543/100</f>
        <v>23.71</v>
      </c>
      <c r="AE543" s="6">
        <v>2371</v>
      </c>
      <c r="AF543" s="6" t="s">
        <v>53</v>
      </c>
    </row>
    <row r="544" spans="1:32" x14ac:dyDescent="0.3">
      <c r="A544" s="35" t="s">
        <v>1788</v>
      </c>
      <c r="B544" s="9">
        <v>45069</v>
      </c>
      <c r="C544" s="9" t="str">
        <f>TEXT(Tabla10[[#This Row],[Fecha de transacción]],"DDDD")</f>
        <v>martes</v>
      </c>
      <c r="D544" s="9">
        <v>45130</v>
      </c>
      <c r="E544" s="10">
        <f>datos_chargeback_2001_1!$D544-datos_chargeback_2001_1!$B544</f>
        <v>61</v>
      </c>
      <c r="F544" s="11">
        <f>datos_chargeback_2001_1!$G544/100</f>
        <v>427.86</v>
      </c>
      <c r="G544" s="12">
        <v>42786</v>
      </c>
      <c r="H544" s="11">
        <f t="shared" si="8"/>
        <v>0</v>
      </c>
      <c r="I544" s="11">
        <v>0.84</v>
      </c>
      <c r="J544" s="12" t="s">
        <v>38</v>
      </c>
      <c r="K544" s="12" t="s">
        <v>25</v>
      </c>
      <c r="L544" s="12" t="s">
        <v>40</v>
      </c>
      <c r="M544" s="12" t="s">
        <v>52</v>
      </c>
      <c r="N544" s="12" t="s">
        <v>42</v>
      </c>
      <c r="O544" s="12" t="s">
        <v>114</v>
      </c>
      <c r="P544" s="12" t="s">
        <v>54</v>
      </c>
      <c r="Q544" s="12" t="s">
        <v>75</v>
      </c>
      <c r="R544" s="12">
        <v>42786</v>
      </c>
      <c r="S544" s="12" t="s">
        <v>76</v>
      </c>
      <c r="T544" s="12" t="s">
        <v>61</v>
      </c>
      <c r="U544" s="11">
        <f>datos_chargeback_2001_1!$V544/100</f>
        <v>0</v>
      </c>
      <c r="V544" s="12">
        <v>0</v>
      </c>
      <c r="W544" s="11">
        <f>datos_chargeback_2001_1!$X544/100</f>
        <v>427.86</v>
      </c>
      <c r="X544" s="12">
        <v>42786</v>
      </c>
      <c r="Y544" s="11">
        <f>datos_chargeback_2001_1!$Z544/100</f>
        <v>0</v>
      </c>
      <c r="Z544" s="12">
        <v>0</v>
      </c>
      <c r="AA544" s="12" t="s">
        <v>1789</v>
      </c>
      <c r="AB544" s="12" t="s">
        <v>48</v>
      </c>
      <c r="AC544" s="19">
        <v>45069</v>
      </c>
      <c r="AD544" s="11">
        <f>datos_chargeback_2001_1!$AE544/100</f>
        <v>39.799999999999997</v>
      </c>
      <c r="AE544" s="12">
        <v>3980</v>
      </c>
      <c r="AF544" s="12" t="s">
        <v>64</v>
      </c>
    </row>
    <row r="545" spans="1:32" x14ac:dyDescent="0.3">
      <c r="A545" s="36" t="s">
        <v>1790</v>
      </c>
      <c r="B545" s="14">
        <v>45070</v>
      </c>
      <c r="C545" s="14" t="str">
        <f>TEXT(Tabla10[[#This Row],[Fecha de transacción]],"DDDD")</f>
        <v>miércoles</v>
      </c>
      <c r="D545" s="14">
        <v>45134</v>
      </c>
      <c r="E545" s="15">
        <f>datos_chargeback_2001_1!$D545-datos_chargeback_2001_1!$B545</f>
        <v>64</v>
      </c>
      <c r="F545" s="16">
        <f>datos_chargeback_2001_1!$G545/100</f>
        <v>318.16000000000003</v>
      </c>
      <c r="G545" s="17">
        <v>31816</v>
      </c>
      <c r="H545" s="16">
        <f t="shared" si="8"/>
        <v>0</v>
      </c>
      <c r="I545" s="16">
        <v>0</v>
      </c>
      <c r="J545" s="17" t="s">
        <v>38</v>
      </c>
      <c r="K545" s="17" t="s">
        <v>25</v>
      </c>
      <c r="L545" s="17" t="s">
        <v>119</v>
      </c>
      <c r="M545" s="17" t="s">
        <v>52</v>
      </c>
      <c r="N545" s="17" t="s">
        <v>42</v>
      </c>
      <c r="O545" s="17" t="s">
        <v>64</v>
      </c>
      <c r="P545" s="17" t="s">
        <v>54</v>
      </c>
      <c r="Q545" s="17" t="s">
        <v>31</v>
      </c>
      <c r="R545" s="17">
        <v>31816</v>
      </c>
      <c r="S545" s="17" t="s">
        <v>782</v>
      </c>
      <c r="T545" s="17" t="s">
        <v>46</v>
      </c>
      <c r="U545" s="16">
        <f>datos_chargeback_2001_1!$V545/100</f>
        <v>318.16000000000003</v>
      </c>
      <c r="V545" s="17">
        <v>31816</v>
      </c>
      <c r="W545" s="16">
        <f>datos_chargeback_2001_1!$X545/100</f>
        <v>0</v>
      </c>
      <c r="X545" s="17">
        <v>0</v>
      </c>
      <c r="Y545" s="16">
        <f>datos_chargeback_2001_1!$Z545/100</f>
        <v>0</v>
      </c>
      <c r="Z545" s="17">
        <v>0</v>
      </c>
      <c r="AA545" s="17" t="s">
        <v>1791</v>
      </c>
      <c r="AB545" s="17" t="s">
        <v>48</v>
      </c>
      <c r="AC545" s="18">
        <v>45070</v>
      </c>
      <c r="AD545" s="16">
        <f>datos_chargeback_2001_1!$AE545/100</f>
        <v>59.28</v>
      </c>
      <c r="AE545" s="17">
        <v>5928</v>
      </c>
      <c r="AF545" s="17" t="s">
        <v>36</v>
      </c>
    </row>
    <row r="546" spans="1:32" x14ac:dyDescent="0.3">
      <c r="A546" s="34" t="s">
        <v>1793</v>
      </c>
      <c r="B546" s="3">
        <v>45071</v>
      </c>
      <c r="C546" s="3" t="str">
        <f>TEXT(Tabla10[[#This Row],[Fecha de transacción]],"DDDD")</f>
        <v>jueves</v>
      </c>
      <c r="D546" s="3">
        <v>45150</v>
      </c>
      <c r="E546" s="4">
        <f>datos_chargeback_2001_1!$D546-datos_chargeback_2001_1!$B546</f>
        <v>79</v>
      </c>
      <c r="F546" s="5">
        <f>datos_chargeback_2001_1!$G546/100</f>
        <v>834.28</v>
      </c>
      <c r="G546" s="6">
        <v>83428</v>
      </c>
      <c r="H546" s="5">
        <f t="shared" si="8"/>
        <v>0</v>
      </c>
      <c r="I546" s="5">
        <v>0</v>
      </c>
      <c r="J546" s="6" t="s">
        <v>38</v>
      </c>
      <c r="K546" s="6" t="s">
        <v>25</v>
      </c>
      <c r="L546" s="6" t="s">
        <v>80</v>
      </c>
      <c r="M546" s="6" t="s">
        <v>59</v>
      </c>
      <c r="N546" s="6" t="s">
        <v>28</v>
      </c>
      <c r="O546" s="6" t="s">
        <v>53</v>
      </c>
      <c r="P546" s="6" t="s">
        <v>30</v>
      </c>
      <c r="Q546" s="6" t="s">
        <v>44</v>
      </c>
      <c r="R546" s="6">
        <v>83428</v>
      </c>
      <c r="S546" s="6" t="s">
        <v>612</v>
      </c>
      <c r="T546" s="6" t="s">
        <v>33</v>
      </c>
      <c r="U546" s="5">
        <f>datos_chargeback_2001_1!$V546/100</f>
        <v>0</v>
      </c>
      <c r="V546" s="6">
        <v>0</v>
      </c>
      <c r="W546" s="5">
        <f>datos_chargeback_2001_1!$X546/100</f>
        <v>0</v>
      </c>
      <c r="X546" s="6">
        <v>0</v>
      </c>
      <c r="Y546" s="5">
        <f>datos_chargeback_2001_1!$Z546/100</f>
        <v>834.28</v>
      </c>
      <c r="Z546" s="6">
        <v>83428</v>
      </c>
      <c r="AA546" s="6" t="s">
        <v>1794</v>
      </c>
      <c r="AB546" s="6" t="s">
        <v>35</v>
      </c>
      <c r="AC546" s="7" t="s">
        <v>35</v>
      </c>
      <c r="AD546" s="5">
        <f>datos_chargeback_2001_1!$AE546/100</f>
        <v>0</v>
      </c>
      <c r="AE546" s="6">
        <v>0</v>
      </c>
      <c r="AF546" s="6" t="s">
        <v>36</v>
      </c>
    </row>
    <row r="547" spans="1:32" x14ac:dyDescent="0.3">
      <c r="A547" s="34" t="s">
        <v>1795</v>
      </c>
      <c r="B547" s="3">
        <v>45072</v>
      </c>
      <c r="C547" s="3" t="str">
        <f>TEXT(Tabla10[[#This Row],[Fecha de transacción]],"DDDD")</f>
        <v>viernes</v>
      </c>
      <c r="D547" s="3">
        <v>45136</v>
      </c>
      <c r="E547" s="4">
        <f>datos_chargeback_2001_1!$D547-datos_chargeback_2001_1!$B547</f>
        <v>64</v>
      </c>
      <c r="F547" s="5">
        <f>datos_chargeback_2001_1!$G547/100</f>
        <v>96.51</v>
      </c>
      <c r="G547" s="6">
        <v>9651</v>
      </c>
      <c r="H547" s="5">
        <f t="shared" si="8"/>
        <v>0</v>
      </c>
      <c r="I547" s="5">
        <v>1.42</v>
      </c>
      <c r="J547" s="6" t="s">
        <v>38</v>
      </c>
      <c r="K547" s="6" t="s">
        <v>25</v>
      </c>
      <c r="L547" s="6" t="s">
        <v>40</v>
      </c>
      <c r="M547" s="6" t="s">
        <v>27</v>
      </c>
      <c r="N547" s="6" t="s">
        <v>28</v>
      </c>
      <c r="O547" s="6" t="s">
        <v>64</v>
      </c>
      <c r="P547" s="6" t="s">
        <v>30</v>
      </c>
      <c r="Q547" s="6" t="s">
        <v>55</v>
      </c>
      <c r="R547" s="6">
        <v>96510</v>
      </c>
      <c r="S547" s="6" t="s">
        <v>315</v>
      </c>
      <c r="T547" s="6" t="s">
        <v>33</v>
      </c>
      <c r="U547" s="5">
        <f>datos_chargeback_2001_1!$V547/100</f>
        <v>0</v>
      </c>
      <c r="V547" s="6">
        <v>0</v>
      </c>
      <c r="W547" s="5">
        <f>datos_chargeback_2001_1!$X547/100</f>
        <v>0</v>
      </c>
      <c r="X547" s="6">
        <v>0</v>
      </c>
      <c r="Y547" s="5">
        <f>datos_chargeback_2001_1!$Z547/100</f>
        <v>965.1</v>
      </c>
      <c r="Z547" s="6">
        <v>96510</v>
      </c>
      <c r="AA547" s="6" t="s">
        <v>1796</v>
      </c>
      <c r="AB547" s="6" t="s">
        <v>35</v>
      </c>
      <c r="AC547" s="7" t="s">
        <v>35</v>
      </c>
      <c r="AD547" s="5">
        <f>datos_chargeback_2001_1!$AE547/100</f>
        <v>0</v>
      </c>
      <c r="AE547" s="6">
        <v>0</v>
      </c>
      <c r="AF547" s="6" t="s">
        <v>50</v>
      </c>
    </row>
    <row r="548" spans="1:32" x14ac:dyDescent="0.3">
      <c r="A548" s="34" t="s">
        <v>1797</v>
      </c>
      <c r="B548" s="3">
        <v>45073</v>
      </c>
      <c r="C548" s="3" t="str">
        <f>TEXT(Tabla10[[#This Row],[Fecha de transacción]],"DDDD")</f>
        <v>sábado</v>
      </c>
      <c r="D548" s="3">
        <v>45146</v>
      </c>
      <c r="E548" s="4">
        <f>datos_chargeback_2001_1!$D548-datos_chargeback_2001_1!$B548</f>
        <v>73</v>
      </c>
      <c r="F548" s="5">
        <f>datos_chargeback_2001_1!$G548/100</f>
        <v>86.76</v>
      </c>
      <c r="G548" s="6">
        <v>8676</v>
      </c>
      <c r="H548" s="5">
        <f t="shared" si="8"/>
        <v>0</v>
      </c>
      <c r="I548" s="5">
        <v>1.01</v>
      </c>
      <c r="J548" s="6" t="s">
        <v>38</v>
      </c>
      <c r="K548" s="6" t="s">
        <v>25</v>
      </c>
      <c r="L548" s="6" t="s">
        <v>74</v>
      </c>
      <c r="M548" s="6" t="s">
        <v>27</v>
      </c>
      <c r="N548" s="6" t="s">
        <v>42</v>
      </c>
      <c r="O548" s="6" t="s">
        <v>53</v>
      </c>
      <c r="P548" s="6" t="s">
        <v>54</v>
      </c>
      <c r="Q548" s="6" t="s">
        <v>31</v>
      </c>
      <c r="R548" s="6">
        <v>8676</v>
      </c>
      <c r="S548" s="6" t="s">
        <v>1798</v>
      </c>
      <c r="T548" s="6" t="s">
        <v>116</v>
      </c>
      <c r="U548" s="5">
        <f>datos_chargeback_2001_1!$V548/100</f>
        <v>86.76</v>
      </c>
      <c r="V548" s="6">
        <v>8676</v>
      </c>
      <c r="W548" s="5">
        <f>datos_chargeback_2001_1!$X548/100</f>
        <v>0</v>
      </c>
      <c r="X548" s="6">
        <v>0</v>
      </c>
      <c r="Y548" s="5">
        <f>datos_chargeback_2001_1!$Z548/100</f>
        <v>0</v>
      </c>
      <c r="Z548" s="6">
        <v>0</v>
      </c>
      <c r="AA548" s="6" t="s">
        <v>1799</v>
      </c>
      <c r="AB548" s="6" t="s">
        <v>35</v>
      </c>
      <c r="AC548" s="7" t="s">
        <v>35</v>
      </c>
      <c r="AD548" s="5">
        <f>datos_chargeback_2001_1!$AE548/100</f>
        <v>0</v>
      </c>
      <c r="AE548" s="6">
        <v>0</v>
      </c>
      <c r="AF548" s="6" t="s">
        <v>64</v>
      </c>
    </row>
    <row r="549" spans="1:32" x14ac:dyDescent="0.3">
      <c r="A549" s="36" t="s">
        <v>1800</v>
      </c>
      <c r="B549" s="14">
        <v>45074</v>
      </c>
      <c r="C549" s="14" t="str">
        <f>TEXT(Tabla10[[#This Row],[Fecha de transacción]],"DDDD")</f>
        <v>domingo</v>
      </c>
      <c r="D549" s="14">
        <v>45150</v>
      </c>
      <c r="E549" s="15">
        <f>datos_chargeback_2001_1!$D549-datos_chargeback_2001_1!$B549</f>
        <v>76</v>
      </c>
      <c r="F549" s="16">
        <f>datos_chargeback_2001_1!$G549/100</f>
        <v>98.93</v>
      </c>
      <c r="G549" s="17">
        <v>9893</v>
      </c>
      <c r="H549" s="16">
        <f t="shared" si="8"/>
        <v>0</v>
      </c>
      <c r="I549" s="16">
        <v>0</v>
      </c>
      <c r="J549" s="17" t="s">
        <v>38</v>
      </c>
      <c r="K549" s="17" t="s">
        <v>25</v>
      </c>
      <c r="L549" s="17" t="s">
        <v>40</v>
      </c>
      <c r="M549" s="17" t="s">
        <v>52</v>
      </c>
      <c r="N549" s="17" t="s">
        <v>42</v>
      </c>
      <c r="O549" s="17" t="s">
        <v>29</v>
      </c>
      <c r="P549" s="17" t="s">
        <v>30</v>
      </c>
      <c r="Q549" s="17" t="s">
        <v>55</v>
      </c>
      <c r="R549" s="17">
        <v>98930</v>
      </c>
      <c r="S549" s="17" t="s">
        <v>1577</v>
      </c>
      <c r="T549" s="17" t="s">
        <v>46</v>
      </c>
      <c r="U549" s="16">
        <f>datos_chargeback_2001_1!$V549/100</f>
        <v>989.3</v>
      </c>
      <c r="V549" s="17">
        <v>98930</v>
      </c>
      <c r="W549" s="16">
        <f>datos_chargeback_2001_1!$X549/100</f>
        <v>0</v>
      </c>
      <c r="X549" s="17">
        <v>0</v>
      </c>
      <c r="Y549" s="16">
        <f>datos_chargeback_2001_1!$Z549/100</f>
        <v>0</v>
      </c>
      <c r="Z549" s="17">
        <v>0</v>
      </c>
      <c r="AA549" s="17" t="s">
        <v>1801</v>
      </c>
      <c r="AB549" s="17" t="s">
        <v>48</v>
      </c>
      <c r="AC549" s="18">
        <v>45074</v>
      </c>
      <c r="AD549" s="16">
        <f>datos_chargeback_2001_1!$AE549/100</f>
        <v>193.67</v>
      </c>
      <c r="AE549" s="17">
        <v>19367</v>
      </c>
      <c r="AF549" s="17" t="s">
        <v>50</v>
      </c>
    </row>
    <row r="550" spans="1:32" x14ac:dyDescent="0.3">
      <c r="A550" s="34" t="s">
        <v>1802</v>
      </c>
      <c r="B550" s="3">
        <v>45075</v>
      </c>
      <c r="C550" s="3" t="str">
        <f>TEXT(Tabla10[[#This Row],[Fecha de transacción]],"DDDD")</f>
        <v>lunes</v>
      </c>
      <c r="D550" s="3">
        <v>45138</v>
      </c>
      <c r="E550" s="4">
        <f>datos_chargeback_2001_1!$D550-datos_chargeback_2001_1!$B550</f>
        <v>63</v>
      </c>
      <c r="F550" s="5">
        <f>datos_chargeback_2001_1!$G550/100</f>
        <v>537.24</v>
      </c>
      <c r="G550" s="6">
        <v>53724</v>
      </c>
      <c r="H550" s="5">
        <f t="shared" si="8"/>
        <v>0</v>
      </c>
      <c r="I550" s="5">
        <v>0</v>
      </c>
      <c r="J550" s="6" t="s">
        <v>24</v>
      </c>
      <c r="K550" s="6" t="s">
        <v>25</v>
      </c>
      <c r="L550" s="6" t="s">
        <v>109</v>
      </c>
      <c r="M550" s="6" t="s">
        <v>41</v>
      </c>
      <c r="N550" s="6" t="s">
        <v>42</v>
      </c>
      <c r="O550" s="6" t="s">
        <v>64</v>
      </c>
      <c r="P550" s="6" t="s">
        <v>54</v>
      </c>
      <c r="Q550" s="6" t="s">
        <v>66</v>
      </c>
      <c r="R550" s="6">
        <v>53724</v>
      </c>
      <c r="S550" s="6" t="s">
        <v>1608</v>
      </c>
      <c r="T550" s="6" t="s">
        <v>116</v>
      </c>
      <c r="U550" s="5">
        <f>datos_chargeback_2001_1!$V550/100</f>
        <v>537.24</v>
      </c>
      <c r="V550" s="6">
        <v>53724</v>
      </c>
      <c r="W550" s="5">
        <f>datos_chargeback_2001_1!$X550/100</f>
        <v>0</v>
      </c>
      <c r="X550" s="6">
        <v>0</v>
      </c>
      <c r="Y550" s="5">
        <f>datos_chargeback_2001_1!$Z550/100</f>
        <v>0</v>
      </c>
      <c r="Z550" s="6">
        <v>0</v>
      </c>
      <c r="AA550" s="6" t="s">
        <v>1803</v>
      </c>
      <c r="AB550" s="6" t="s">
        <v>48</v>
      </c>
      <c r="AC550" s="8">
        <v>45075</v>
      </c>
      <c r="AD550" s="5">
        <f>datos_chargeback_2001_1!$AE550/100</f>
        <v>869.02</v>
      </c>
      <c r="AE550" s="6">
        <v>86902</v>
      </c>
      <c r="AF550" s="6" t="s">
        <v>64</v>
      </c>
    </row>
    <row r="551" spans="1:32" x14ac:dyDescent="0.3">
      <c r="A551" s="36" t="s">
        <v>1804</v>
      </c>
      <c r="B551" s="14">
        <v>45076</v>
      </c>
      <c r="C551" s="14" t="str">
        <f>TEXT(Tabla10[[#This Row],[Fecha de transacción]],"DDDD")</f>
        <v>martes</v>
      </c>
      <c r="D551" s="14">
        <v>45154</v>
      </c>
      <c r="E551" s="15">
        <f>datos_chargeback_2001_1!$D551-datos_chargeback_2001_1!$B551</f>
        <v>78</v>
      </c>
      <c r="F551" s="16">
        <f>datos_chargeback_2001_1!$G551/100</f>
        <v>807.72</v>
      </c>
      <c r="G551" s="17">
        <v>80772</v>
      </c>
      <c r="H551" s="16">
        <f t="shared" si="8"/>
        <v>0</v>
      </c>
      <c r="I551" s="16">
        <v>0</v>
      </c>
      <c r="J551" s="17" t="s">
        <v>24</v>
      </c>
      <c r="K551" s="17" t="s">
        <v>25</v>
      </c>
      <c r="L551" s="17" t="s">
        <v>26</v>
      </c>
      <c r="M551" s="17" t="s">
        <v>27</v>
      </c>
      <c r="N551" s="17" t="s">
        <v>42</v>
      </c>
      <c r="O551" s="17" t="s">
        <v>64</v>
      </c>
      <c r="P551" s="17" t="s">
        <v>30</v>
      </c>
      <c r="Q551" s="17" t="s">
        <v>66</v>
      </c>
      <c r="R551" s="17">
        <v>80772</v>
      </c>
      <c r="S551" s="17" t="s">
        <v>1805</v>
      </c>
      <c r="T551" s="17" t="s">
        <v>61</v>
      </c>
      <c r="U551" s="16">
        <f>datos_chargeback_2001_1!$V551/100</f>
        <v>0</v>
      </c>
      <c r="V551" s="17">
        <v>0</v>
      </c>
      <c r="W551" s="16">
        <f>datos_chargeback_2001_1!$X551/100</f>
        <v>807.72</v>
      </c>
      <c r="X551" s="17">
        <v>80772</v>
      </c>
      <c r="Y551" s="16">
        <f>datos_chargeback_2001_1!$Z551/100</f>
        <v>0</v>
      </c>
      <c r="Z551" s="17">
        <v>0</v>
      </c>
      <c r="AA551" s="17" t="s">
        <v>1806</v>
      </c>
      <c r="AB551" s="17" t="s">
        <v>35</v>
      </c>
      <c r="AC551" s="20" t="s">
        <v>35</v>
      </c>
      <c r="AD551" s="16">
        <f>datos_chargeback_2001_1!$AE551/100</f>
        <v>0</v>
      </c>
      <c r="AE551" s="17">
        <v>0</v>
      </c>
      <c r="AF551" s="17" t="s">
        <v>36</v>
      </c>
    </row>
    <row r="552" spans="1:32" x14ac:dyDescent="0.3">
      <c r="A552" s="35" t="s">
        <v>1807</v>
      </c>
      <c r="B552" s="9">
        <v>45077</v>
      </c>
      <c r="C552" s="9" t="str">
        <f>TEXT(Tabla10[[#This Row],[Fecha de transacción]],"DDDD")</f>
        <v>miércoles</v>
      </c>
      <c r="D552" s="9">
        <v>45143</v>
      </c>
      <c r="E552" s="10">
        <f>datos_chargeback_2001_1!$D552-datos_chargeback_2001_1!$B552</f>
        <v>66</v>
      </c>
      <c r="F552" s="11">
        <f>datos_chargeback_2001_1!$G552/100</f>
        <v>893.21</v>
      </c>
      <c r="G552" s="12">
        <v>89321</v>
      </c>
      <c r="H552" s="11">
        <f t="shared" si="8"/>
        <v>0</v>
      </c>
      <c r="I552" s="11">
        <v>0.12</v>
      </c>
      <c r="J552" s="12" t="s">
        <v>38</v>
      </c>
      <c r="K552" s="12" t="s">
        <v>25</v>
      </c>
      <c r="L552" s="12" t="s">
        <v>119</v>
      </c>
      <c r="M552" s="12" t="s">
        <v>41</v>
      </c>
      <c r="N552" s="12" t="s">
        <v>42</v>
      </c>
      <c r="O552" s="12" t="s">
        <v>53</v>
      </c>
      <c r="P552" s="12" t="s">
        <v>54</v>
      </c>
      <c r="Q552" s="12" t="s">
        <v>66</v>
      </c>
      <c r="R552" s="12">
        <v>89321</v>
      </c>
      <c r="S552" s="12" t="s">
        <v>1675</v>
      </c>
      <c r="T552" s="12" t="s">
        <v>46</v>
      </c>
      <c r="U552" s="11">
        <f>datos_chargeback_2001_1!$V552/100</f>
        <v>893.21</v>
      </c>
      <c r="V552" s="12">
        <v>89321</v>
      </c>
      <c r="W552" s="11">
        <f>datos_chargeback_2001_1!$X552/100</f>
        <v>0</v>
      </c>
      <c r="X552" s="12">
        <v>0</v>
      </c>
      <c r="Y552" s="11">
        <f>datos_chargeback_2001_1!$Z552/100</f>
        <v>0</v>
      </c>
      <c r="Z552" s="12">
        <v>0</v>
      </c>
      <c r="AA552" s="12" t="s">
        <v>1808</v>
      </c>
      <c r="AB552" s="12" t="s">
        <v>35</v>
      </c>
      <c r="AC552" s="13" t="s">
        <v>35</v>
      </c>
      <c r="AD552" s="11">
        <f>datos_chargeback_2001_1!$AE552/100</f>
        <v>0</v>
      </c>
      <c r="AE552" s="12">
        <v>0</v>
      </c>
      <c r="AF552" s="12" t="s">
        <v>50</v>
      </c>
    </row>
    <row r="553" spans="1:32" x14ac:dyDescent="0.3">
      <c r="A553" s="34" t="s">
        <v>1809</v>
      </c>
      <c r="B553" s="3">
        <v>45078</v>
      </c>
      <c r="C553" s="3" t="str">
        <f>TEXT(Tabla10[[#This Row],[Fecha de transacción]],"DDDD")</f>
        <v>jueves</v>
      </c>
      <c r="D553" s="3">
        <v>45147</v>
      </c>
      <c r="E553" s="4">
        <f>datos_chargeback_2001_1!$D553-datos_chargeback_2001_1!$B553</f>
        <v>69</v>
      </c>
      <c r="F553" s="5">
        <f>datos_chargeback_2001_1!$G553/100</f>
        <v>445.82</v>
      </c>
      <c r="G553" s="6">
        <v>44582</v>
      </c>
      <c r="H553" s="5">
        <f t="shared" si="8"/>
        <v>0</v>
      </c>
      <c r="I553" s="5">
        <v>0</v>
      </c>
      <c r="J553" s="6" t="s">
        <v>24</v>
      </c>
      <c r="K553" s="6" t="s">
        <v>25</v>
      </c>
      <c r="L553" s="6" t="s">
        <v>80</v>
      </c>
      <c r="M553" s="6" t="s">
        <v>59</v>
      </c>
      <c r="N553" s="6" t="s">
        <v>28</v>
      </c>
      <c r="O553" s="6" t="s">
        <v>70</v>
      </c>
      <c r="P553" s="6" t="s">
        <v>30</v>
      </c>
      <c r="Q553" s="6" t="s">
        <v>44</v>
      </c>
      <c r="R553" s="6">
        <v>44582</v>
      </c>
      <c r="S553" s="6" t="s">
        <v>837</v>
      </c>
      <c r="T553" s="6" t="s">
        <v>33</v>
      </c>
      <c r="U553" s="5">
        <f>datos_chargeback_2001_1!$V553/100</f>
        <v>0</v>
      </c>
      <c r="V553" s="6">
        <v>0</v>
      </c>
      <c r="W553" s="5">
        <f>datos_chargeback_2001_1!$X553/100</f>
        <v>0</v>
      </c>
      <c r="X553" s="6">
        <v>0</v>
      </c>
      <c r="Y553" s="5">
        <f>datos_chargeback_2001_1!$Z553/100</f>
        <v>445.82</v>
      </c>
      <c r="Z553" s="6">
        <v>44582</v>
      </c>
      <c r="AA553" s="6" t="s">
        <v>1810</v>
      </c>
      <c r="AB553" s="6" t="s">
        <v>48</v>
      </c>
      <c r="AC553" s="8">
        <v>45078</v>
      </c>
      <c r="AD553" s="5">
        <f>datos_chargeback_2001_1!$AE553/100</f>
        <v>683.87</v>
      </c>
      <c r="AE553" s="6">
        <v>68387</v>
      </c>
      <c r="AF553" s="6" t="s">
        <v>64</v>
      </c>
    </row>
    <row r="554" spans="1:32" x14ac:dyDescent="0.3">
      <c r="A554" s="35" t="s">
        <v>1811</v>
      </c>
      <c r="B554" s="9">
        <v>45079</v>
      </c>
      <c r="C554" s="9" t="str">
        <f>TEXT(Tabla10[[#This Row],[Fecha de transacción]],"DDDD")</f>
        <v>viernes</v>
      </c>
      <c r="D554" s="9">
        <v>45164</v>
      </c>
      <c r="E554" s="10">
        <f>datos_chargeback_2001_1!$D554-datos_chargeback_2001_1!$B554</f>
        <v>85</v>
      </c>
      <c r="F554" s="11">
        <f>datos_chargeback_2001_1!$G554/100</f>
        <v>426.86</v>
      </c>
      <c r="G554" s="12">
        <v>42686</v>
      </c>
      <c r="H554" s="11">
        <f t="shared" si="8"/>
        <v>0</v>
      </c>
      <c r="I554" s="11">
        <v>0</v>
      </c>
      <c r="J554" s="12" t="s">
        <v>38</v>
      </c>
      <c r="K554" s="12" t="s">
        <v>25</v>
      </c>
      <c r="L554" s="12" t="s">
        <v>74</v>
      </c>
      <c r="M554" s="12" t="s">
        <v>59</v>
      </c>
      <c r="N554" s="12" t="s">
        <v>42</v>
      </c>
      <c r="O554" s="12" t="s">
        <v>114</v>
      </c>
      <c r="P554" s="12" t="s">
        <v>54</v>
      </c>
      <c r="Q554" s="12" t="s">
        <v>75</v>
      </c>
      <c r="R554" s="12">
        <v>42686</v>
      </c>
      <c r="S554" s="12" t="s">
        <v>1812</v>
      </c>
      <c r="T554" s="12" t="s">
        <v>46</v>
      </c>
      <c r="U554" s="11">
        <f>datos_chargeback_2001_1!$V554/100</f>
        <v>426.86</v>
      </c>
      <c r="V554" s="12">
        <v>42686</v>
      </c>
      <c r="W554" s="11">
        <f>datos_chargeback_2001_1!$X554/100</f>
        <v>0</v>
      </c>
      <c r="X554" s="12">
        <v>0</v>
      </c>
      <c r="Y554" s="11">
        <f>datos_chargeback_2001_1!$Z554/100</f>
        <v>0</v>
      </c>
      <c r="Z554" s="12">
        <v>0</v>
      </c>
      <c r="AA554" s="12" t="s">
        <v>1813</v>
      </c>
      <c r="AB554" s="12" t="s">
        <v>48</v>
      </c>
      <c r="AC554" s="19">
        <v>45079</v>
      </c>
      <c r="AD554" s="11">
        <f>datos_chargeback_2001_1!$AE554/100</f>
        <v>135.09</v>
      </c>
      <c r="AE554" s="12">
        <v>13509</v>
      </c>
      <c r="AF554" s="12" t="s">
        <v>50</v>
      </c>
    </row>
    <row r="555" spans="1:32" x14ac:dyDescent="0.3">
      <c r="A555" s="34" t="s">
        <v>1814</v>
      </c>
      <c r="B555" s="3">
        <v>45080</v>
      </c>
      <c r="C555" s="3" t="str">
        <f>TEXT(Tabla10[[#This Row],[Fecha de transacción]],"DDDD")</f>
        <v>sábado</v>
      </c>
      <c r="D555" s="3">
        <v>45155</v>
      </c>
      <c r="E555" s="4">
        <f>datos_chargeback_2001_1!$D555-datos_chargeback_2001_1!$B555</f>
        <v>75</v>
      </c>
      <c r="F555" s="5">
        <f>datos_chargeback_2001_1!$G555/100</f>
        <v>802.85</v>
      </c>
      <c r="G555" s="6">
        <v>80285</v>
      </c>
      <c r="H555" s="5">
        <f t="shared" si="8"/>
        <v>0</v>
      </c>
      <c r="I555" s="5">
        <v>0.86</v>
      </c>
      <c r="J555" s="6" t="s">
        <v>38</v>
      </c>
      <c r="K555" s="6" t="s">
        <v>25</v>
      </c>
      <c r="L555" s="6" t="s">
        <v>119</v>
      </c>
      <c r="M555" s="6" t="s">
        <v>27</v>
      </c>
      <c r="N555" s="6" t="s">
        <v>28</v>
      </c>
      <c r="O555" s="6" t="s">
        <v>70</v>
      </c>
      <c r="P555" s="6" t="s">
        <v>54</v>
      </c>
      <c r="Q555" s="6" t="s">
        <v>31</v>
      </c>
      <c r="R555" s="6">
        <v>80285</v>
      </c>
      <c r="S555" s="6" t="s">
        <v>1815</v>
      </c>
      <c r="T555" s="6" t="s">
        <v>33</v>
      </c>
      <c r="U555" s="5">
        <f>datos_chargeback_2001_1!$V555/100</f>
        <v>0</v>
      </c>
      <c r="V555" s="6">
        <v>0</v>
      </c>
      <c r="W555" s="5">
        <f>datos_chargeback_2001_1!$X555/100</f>
        <v>0</v>
      </c>
      <c r="X555" s="6">
        <v>0</v>
      </c>
      <c r="Y555" s="5">
        <f>datos_chargeback_2001_1!$Z555/100</f>
        <v>802.85</v>
      </c>
      <c r="Z555" s="6">
        <v>80285</v>
      </c>
      <c r="AA555" s="6" t="s">
        <v>1816</v>
      </c>
      <c r="AB555" s="6" t="s">
        <v>35</v>
      </c>
      <c r="AC555" s="7" t="s">
        <v>35</v>
      </c>
      <c r="AD555" s="5">
        <f>datos_chargeback_2001_1!$AE555/100</f>
        <v>0</v>
      </c>
      <c r="AE555" s="6">
        <v>0</v>
      </c>
      <c r="AF555" s="6" t="s">
        <v>64</v>
      </c>
    </row>
    <row r="556" spans="1:32" x14ac:dyDescent="0.3">
      <c r="A556" s="35" t="s">
        <v>1817</v>
      </c>
      <c r="B556" s="9">
        <v>45081</v>
      </c>
      <c r="C556" s="9" t="str">
        <f>TEXT(Tabla10[[#This Row],[Fecha de transacción]],"DDDD")</f>
        <v>domingo</v>
      </c>
      <c r="D556" s="9">
        <v>45161</v>
      </c>
      <c r="E556" s="10">
        <f>datos_chargeback_2001_1!$D556-datos_chargeback_2001_1!$B556</f>
        <v>80</v>
      </c>
      <c r="F556" s="11">
        <f>datos_chargeback_2001_1!$G556/100</f>
        <v>993.58</v>
      </c>
      <c r="G556" s="12">
        <v>99358</v>
      </c>
      <c r="H556" s="11">
        <f t="shared" si="8"/>
        <v>0</v>
      </c>
      <c r="I556" s="11">
        <v>1.31</v>
      </c>
      <c r="J556" s="12" t="s">
        <v>38</v>
      </c>
      <c r="K556" s="12" t="s">
        <v>25</v>
      </c>
      <c r="L556" s="12" t="s">
        <v>109</v>
      </c>
      <c r="M556" s="12" t="s">
        <v>59</v>
      </c>
      <c r="N556" s="12" t="s">
        <v>28</v>
      </c>
      <c r="O556" s="12" t="s">
        <v>70</v>
      </c>
      <c r="P556" s="12" t="s">
        <v>30</v>
      </c>
      <c r="Q556" s="12" t="s">
        <v>31</v>
      </c>
      <c r="R556" s="12">
        <v>99358</v>
      </c>
      <c r="S556" s="12" t="s">
        <v>1286</v>
      </c>
      <c r="T556" s="12" t="s">
        <v>33</v>
      </c>
      <c r="U556" s="11">
        <f>datos_chargeback_2001_1!$V556/100</f>
        <v>0</v>
      </c>
      <c r="V556" s="12">
        <v>0</v>
      </c>
      <c r="W556" s="11">
        <f>datos_chargeback_2001_1!$X556/100</f>
        <v>0</v>
      </c>
      <c r="X556" s="12">
        <v>0</v>
      </c>
      <c r="Y556" s="11">
        <f>datos_chargeback_2001_1!$Z556/100</f>
        <v>993.58</v>
      </c>
      <c r="Z556" s="12">
        <v>99358</v>
      </c>
      <c r="AA556" s="12" t="s">
        <v>1818</v>
      </c>
      <c r="AB556" s="12" t="s">
        <v>48</v>
      </c>
      <c r="AC556" s="19">
        <v>45081</v>
      </c>
      <c r="AD556" s="11">
        <f>datos_chargeback_2001_1!$AE556/100</f>
        <v>358.72</v>
      </c>
      <c r="AE556" s="12">
        <v>35872</v>
      </c>
      <c r="AF556" s="12" t="s">
        <v>50</v>
      </c>
    </row>
    <row r="557" spans="1:32" x14ac:dyDescent="0.3">
      <c r="A557" s="36" t="s">
        <v>1819</v>
      </c>
      <c r="B557" s="14">
        <v>45082</v>
      </c>
      <c r="C557" s="14" t="str">
        <f>TEXT(Tabla10[[#This Row],[Fecha de transacción]],"DDDD")</f>
        <v>lunes</v>
      </c>
      <c r="D557" s="14">
        <v>45147</v>
      </c>
      <c r="E557" s="15">
        <f>datos_chargeback_2001_1!$D557-datos_chargeback_2001_1!$B557</f>
        <v>65</v>
      </c>
      <c r="F557" s="16">
        <f>datos_chargeback_2001_1!$G557/100</f>
        <v>94.01</v>
      </c>
      <c r="G557" s="17">
        <v>9401</v>
      </c>
      <c r="H557" s="16">
        <f t="shared" si="8"/>
        <v>0</v>
      </c>
      <c r="I557" s="16">
        <v>1.1499999999999999</v>
      </c>
      <c r="J557" s="17" t="s">
        <v>38</v>
      </c>
      <c r="K557" s="17" t="s">
        <v>25</v>
      </c>
      <c r="L557" s="17" t="s">
        <v>26</v>
      </c>
      <c r="M557" s="17" t="s">
        <v>52</v>
      </c>
      <c r="N557" s="17" t="s">
        <v>28</v>
      </c>
      <c r="O557" s="17" t="s">
        <v>29</v>
      </c>
      <c r="P557" s="17" t="s">
        <v>30</v>
      </c>
      <c r="Q557" s="17" t="s">
        <v>44</v>
      </c>
      <c r="R557" s="17">
        <v>94010</v>
      </c>
      <c r="S557" s="17" t="s">
        <v>1820</v>
      </c>
      <c r="T557" s="17" t="s">
        <v>33</v>
      </c>
      <c r="U557" s="16">
        <f>datos_chargeback_2001_1!$V557/100</f>
        <v>0</v>
      </c>
      <c r="V557" s="17">
        <v>0</v>
      </c>
      <c r="W557" s="16">
        <f>datos_chargeback_2001_1!$X557/100</f>
        <v>0</v>
      </c>
      <c r="X557" s="17">
        <v>0</v>
      </c>
      <c r="Y557" s="16">
        <f>datos_chargeback_2001_1!$Z557/100</f>
        <v>940.1</v>
      </c>
      <c r="Z557" s="17">
        <v>94010</v>
      </c>
      <c r="AA557" s="17" t="s">
        <v>1821</v>
      </c>
      <c r="AB557" s="17" t="s">
        <v>35</v>
      </c>
      <c r="AC557" s="20" t="s">
        <v>35</v>
      </c>
      <c r="AD557" s="16">
        <f>datos_chargeback_2001_1!$AE557/100</f>
        <v>0</v>
      </c>
      <c r="AE557" s="17">
        <v>0</v>
      </c>
      <c r="AF557" s="17" t="s">
        <v>53</v>
      </c>
    </row>
    <row r="558" spans="1:32" x14ac:dyDescent="0.3">
      <c r="A558" s="34" t="s">
        <v>1822</v>
      </c>
      <c r="B558" s="3">
        <v>45083</v>
      </c>
      <c r="C558" s="3" t="str">
        <f>TEXT(Tabla10[[#This Row],[Fecha de transacción]],"DDDD")</f>
        <v>martes</v>
      </c>
      <c r="D558" s="3">
        <v>45162</v>
      </c>
      <c r="E558" s="4">
        <f>datos_chargeback_2001_1!$D558-datos_chargeback_2001_1!$B558</f>
        <v>79</v>
      </c>
      <c r="F558" s="5">
        <f>datos_chargeback_2001_1!$G558/100</f>
        <v>289.58</v>
      </c>
      <c r="G558" s="6">
        <v>28958</v>
      </c>
      <c r="H558" s="5">
        <f t="shared" si="8"/>
        <v>0</v>
      </c>
      <c r="I558" s="5">
        <v>0</v>
      </c>
      <c r="J558" s="6" t="s">
        <v>38</v>
      </c>
      <c r="K558" s="6" t="s">
        <v>25</v>
      </c>
      <c r="L558" s="6" t="s">
        <v>74</v>
      </c>
      <c r="M558" s="6" t="s">
        <v>41</v>
      </c>
      <c r="N558" s="6" t="s">
        <v>28</v>
      </c>
      <c r="O558" s="6" t="s">
        <v>29</v>
      </c>
      <c r="P558" s="6" t="s">
        <v>54</v>
      </c>
      <c r="Q558" s="6" t="s">
        <v>31</v>
      </c>
      <c r="R558" s="6">
        <v>28958</v>
      </c>
      <c r="S558" s="6" t="s">
        <v>536</v>
      </c>
      <c r="T558" s="6" t="s">
        <v>33</v>
      </c>
      <c r="U558" s="5">
        <f>datos_chargeback_2001_1!$V558/100</f>
        <v>0</v>
      </c>
      <c r="V558" s="6">
        <v>0</v>
      </c>
      <c r="W558" s="5">
        <f>datos_chargeback_2001_1!$X558/100</f>
        <v>0</v>
      </c>
      <c r="X558" s="6">
        <v>0</v>
      </c>
      <c r="Y558" s="5">
        <f>datos_chargeback_2001_1!$Z558/100</f>
        <v>289.58</v>
      </c>
      <c r="Z558" s="6">
        <v>28958</v>
      </c>
      <c r="AA558" s="6" t="s">
        <v>1823</v>
      </c>
      <c r="AB558" s="6" t="s">
        <v>48</v>
      </c>
      <c r="AC558" s="8">
        <v>45083</v>
      </c>
      <c r="AD558" s="5">
        <f>datos_chargeback_2001_1!$AE558/100</f>
        <v>152.52000000000001</v>
      </c>
      <c r="AE558" s="6">
        <v>15252</v>
      </c>
      <c r="AF558" s="6" t="s">
        <v>53</v>
      </c>
    </row>
    <row r="559" spans="1:32" x14ac:dyDescent="0.3">
      <c r="A559" s="36" t="s">
        <v>1824</v>
      </c>
      <c r="B559" s="14">
        <v>45084</v>
      </c>
      <c r="C559" s="14" t="str">
        <f>TEXT(Tabla10[[#This Row],[Fecha de transacción]],"DDDD")</f>
        <v>miércoles</v>
      </c>
      <c r="D559" s="14">
        <v>45162</v>
      </c>
      <c r="E559" s="15">
        <f>datos_chargeback_2001_1!$D559-datos_chargeback_2001_1!$B559</f>
        <v>78</v>
      </c>
      <c r="F559" s="16">
        <f>datos_chargeback_2001_1!$G559/100</f>
        <v>432.22</v>
      </c>
      <c r="G559" s="17">
        <v>43222</v>
      </c>
      <c r="H559" s="16">
        <f t="shared" si="8"/>
        <v>0</v>
      </c>
      <c r="I559" s="16">
        <v>1.42</v>
      </c>
      <c r="J559" s="17" t="s">
        <v>24</v>
      </c>
      <c r="K559" s="17" t="s">
        <v>25</v>
      </c>
      <c r="L559" s="17" t="s">
        <v>26</v>
      </c>
      <c r="M559" s="17" t="s">
        <v>41</v>
      </c>
      <c r="N559" s="17" t="s">
        <v>42</v>
      </c>
      <c r="O559" s="17" t="s">
        <v>114</v>
      </c>
      <c r="P559" s="17" t="s">
        <v>54</v>
      </c>
      <c r="Q559" s="17" t="s">
        <v>66</v>
      </c>
      <c r="R559" s="17">
        <v>43222</v>
      </c>
      <c r="S559" s="17" t="s">
        <v>1825</v>
      </c>
      <c r="T559" s="17" t="s">
        <v>46</v>
      </c>
      <c r="U559" s="16">
        <f>datos_chargeback_2001_1!$V559/100</f>
        <v>432.22</v>
      </c>
      <c r="V559" s="17">
        <v>43222</v>
      </c>
      <c r="W559" s="16">
        <f>datos_chargeback_2001_1!$X559/100</f>
        <v>0</v>
      </c>
      <c r="X559" s="17">
        <v>0</v>
      </c>
      <c r="Y559" s="16">
        <f>datos_chargeback_2001_1!$Z559/100</f>
        <v>0</v>
      </c>
      <c r="Z559" s="17">
        <v>0</v>
      </c>
      <c r="AA559" s="17" t="s">
        <v>1826</v>
      </c>
      <c r="AB559" s="17" t="s">
        <v>48</v>
      </c>
      <c r="AC559" s="18">
        <v>45084</v>
      </c>
      <c r="AD559" s="16">
        <f>datos_chargeback_2001_1!$AE559/100</f>
        <v>48.32</v>
      </c>
      <c r="AE559" s="17">
        <v>4832</v>
      </c>
      <c r="AF559" s="17" t="s">
        <v>53</v>
      </c>
    </row>
    <row r="560" spans="1:32" x14ac:dyDescent="0.3">
      <c r="A560" s="35" t="s">
        <v>1827</v>
      </c>
      <c r="B560" s="9">
        <v>45085</v>
      </c>
      <c r="C560" s="9" t="str">
        <f>TEXT(Tabla10[[#This Row],[Fecha de transacción]],"DDDD")</f>
        <v>jueves</v>
      </c>
      <c r="D560" s="9">
        <v>45155</v>
      </c>
      <c r="E560" s="10">
        <f>datos_chargeback_2001_1!$D560-datos_chargeback_2001_1!$B560</f>
        <v>70</v>
      </c>
      <c r="F560" s="11">
        <f>datos_chargeback_2001_1!$G560/100</f>
        <v>34.33</v>
      </c>
      <c r="G560" s="12">
        <v>3433</v>
      </c>
      <c r="H560" s="11">
        <f t="shared" si="8"/>
        <v>0</v>
      </c>
      <c r="I560" s="11">
        <v>0</v>
      </c>
      <c r="J560" s="12" t="s">
        <v>24</v>
      </c>
      <c r="K560" s="12" t="s">
        <v>25</v>
      </c>
      <c r="L560" s="12" t="s">
        <v>26</v>
      </c>
      <c r="M560" s="12" t="s">
        <v>41</v>
      </c>
      <c r="N560" s="12" t="s">
        <v>42</v>
      </c>
      <c r="O560" s="12" t="s">
        <v>70</v>
      </c>
      <c r="P560" s="12" t="s">
        <v>30</v>
      </c>
      <c r="Q560" s="12" t="s">
        <v>66</v>
      </c>
      <c r="R560" s="12">
        <v>34330</v>
      </c>
      <c r="S560" s="12" t="s">
        <v>45</v>
      </c>
      <c r="T560" s="12" t="s">
        <v>61</v>
      </c>
      <c r="U560" s="11">
        <f>datos_chargeback_2001_1!$V560/100</f>
        <v>0</v>
      </c>
      <c r="V560" s="12">
        <v>0</v>
      </c>
      <c r="W560" s="11">
        <f>datos_chargeback_2001_1!$X560/100</f>
        <v>343.3</v>
      </c>
      <c r="X560" s="12">
        <v>34330</v>
      </c>
      <c r="Y560" s="11">
        <f>datos_chargeback_2001_1!$Z560/100</f>
        <v>0</v>
      </c>
      <c r="Z560" s="12">
        <v>0</v>
      </c>
      <c r="AA560" s="12" t="s">
        <v>1828</v>
      </c>
      <c r="AB560" s="12" t="s">
        <v>48</v>
      </c>
      <c r="AC560" s="19">
        <v>45085</v>
      </c>
      <c r="AD560" s="11">
        <f>datos_chargeback_2001_1!$AE560/100</f>
        <v>885.22</v>
      </c>
      <c r="AE560" s="12">
        <v>88522</v>
      </c>
      <c r="AF560" s="12" t="s">
        <v>50</v>
      </c>
    </row>
    <row r="561" spans="1:32" x14ac:dyDescent="0.3">
      <c r="A561" s="34" t="s">
        <v>1829</v>
      </c>
      <c r="B561" s="3">
        <v>45086</v>
      </c>
      <c r="C561" s="3" t="str">
        <f>TEXT(Tabla10[[#This Row],[Fecha de transacción]],"DDDD")</f>
        <v>viernes</v>
      </c>
      <c r="D561" s="3">
        <v>45149</v>
      </c>
      <c r="E561" s="4">
        <f>datos_chargeback_2001_1!$D561-datos_chargeback_2001_1!$B561</f>
        <v>63</v>
      </c>
      <c r="F561" s="5">
        <f>datos_chargeback_2001_1!$G561/100</f>
        <v>609.85</v>
      </c>
      <c r="G561" s="6">
        <v>60985</v>
      </c>
      <c r="H561" s="5">
        <f t="shared" si="8"/>
        <v>0</v>
      </c>
      <c r="I561" s="5">
        <v>0</v>
      </c>
      <c r="J561" s="6" t="s">
        <v>24</v>
      </c>
      <c r="K561" s="6" t="s">
        <v>25</v>
      </c>
      <c r="L561" s="6" t="s">
        <v>26</v>
      </c>
      <c r="M561" s="6" t="s">
        <v>27</v>
      </c>
      <c r="N561" s="6" t="s">
        <v>42</v>
      </c>
      <c r="O561" s="6" t="s">
        <v>70</v>
      </c>
      <c r="P561" s="6" t="s">
        <v>54</v>
      </c>
      <c r="Q561" s="6" t="s">
        <v>55</v>
      </c>
      <c r="R561" s="6">
        <v>60985</v>
      </c>
      <c r="S561" s="6" t="s">
        <v>1830</v>
      </c>
      <c r="T561" s="6" t="s">
        <v>46</v>
      </c>
      <c r="U561" s="5">
        <f>datos_chargeback_2001_1!$V561/100</f>
        <v>609.85</v>
      </c>
      <c r="V561" s="6">
        <v>60985</v>
      </c>
      <c r="W561" s="5">
        <f>datos_chargeback_2001_1!$X561/100</f>
        <v>0</v>
      </c>
      <c r="X561" s="6">
        <v>0</v>
      </c>
      <c r="Y561" s="5">
        <f>datos_chargeback_2001_1!$Z561/100</f>
        <v>0</v>
      </c>
      <c r="Z561" s="6">
        <v>0</v>
      </c>
      <c r="AA561" s="6" t="s">
        <v>1831</v>
      </c>
      <c r="AB561" s="6" t="s">
        <v>48</v>
      </c>
      <c r="AC561" s="8">
        <v>45086</v>
      </c>
      <c r="AD561" s="5">
        <f>datos_chargeback_2001_1!$AE561/100</f>
        <v>9.83</v>
      </c>
      <c r="AE561" s="6">
        <v>983</v>
      </c>
      <c r="AF561" s="6" t="s">
        <v>43</v>
      </c>
    </row>
    <row r="562" spans="1:32" x14ac:dyDescent="0.3">
      <c r="A562" s="35" t="s">
        <v>1832</v>
      </c>
      <c r="B562" s="9">
        <v>45087</v>
      </c>
      <c r="C562" s="9" t="str">
        <f>TEXT(Tabla10[[#This Row],[Fecha de transacción]],"DDDD")</f>
        <v>sábado</v>
      </c>
      <c r="D562" s="9">
        <v>45175</v>
      </c>
      <c r="E562" s="10">
        <f>datos_chargeback_2001_1!$D562-datos_chargeback_2001_1!$B562</f>
        <v>88</v>
      </c>
      <c r="F562" s="11">
        <f>datos_chargeback_2001_1!$G562/100</f>
        <v>676.94</v>
      </c>
      <c r="G562" s="12">
        <v>67694</v>
      </c>
      <c r="H562" s="11">
        <f t="shared" si="8"/>
        <v>0</v>
      </c>
      <c r="I562" s="11">
        <v>1.28</v>
      </c>
      <c r="J562" s="12" t="s">
        <v>24</v>
      </c>
      <c r="K562" s="12" t="s">
        <v>25</v>
      </c>
      <c r="L562" s="12" t="s">
        <v>26</v>
      </c>
      <c r="M562" s="12" t="s">
        <v>85</v>
      </c>
      <c r="N562" s="12" t="s">
        <v>42</v>
      </c>
      <c r="O562" s="12" t="s">
        <v>53</v>
      </c>
      <c r="P562" s="12" t="s">
        <v>30</v>
      </c>
      <c r="Q562" s="12" t="s">
        <v>66</v>
      </c>
      <c r="R562" s="12">
        <v>67694</v>
      </c>
      <c r="S562" s="12" t="s">
        <v>1833</v>
      </c>
      <c r="T562" s="12" t="s">
        <v>116</v>
      </c>
      <c r="U562" s="11">
        <f>datos_chargeback_2001_1!$V562/100</f>
        <v>676.94</v>
      </c>
      <c r="V562" s="12">
        <v>67694</v>
      </c>
      <c r="W562" s="11">
        <f>datos_chargeback_2001_1!$X562/100</f>
        <v>0</v>
      </c>
      <c r="X562" s="12">
        <v>0</v>
      </c>
      <c r="Y562" s="11">
        <f>datos_chargeback_2001_1!$Z562/100</f>
        <v>0</v>
      </c>
      <c r="Z562" s="12">
        <v>0</v>
      </c>
      <c r="AA562" s="12" t="s">
        <v>1834</v>
      </c>
      <c r="AB562" s="12" t="s">
        <v>48</v>
      </c>
      <c r="AC562" s="19">
        <v>45087</v>
      </c>
      <c r="AD562" s="11">
        <f>datos_chargeback_2001_1!$AE562/100</f>
        <v>19.579999999999998</v>
      </c>
      <c r="AE562" s="12">
        <v>1958</v>
      </c>
      <c r="AF562" s="12" t="s">
        <v>29</v>
      </c>
    </row>
    <row r="563" spans="1:32" x14ac:dyDescent="0.3">
      <c r="A563" s="36" t="s">
        <v>1835</v>
      </c>
      <c r="B563" s="14">
        <v>45088</v>
      </c>
      <c r="C563" s="14" t="str">
        <f>TEXT(Tabla10[[#This Row],[Fecha de transacción]],"DDDD")</f>
        <v>domingo</v>
      </c>
      <c r="D563" s="14">
        <v>45171</v>
      </c>
      <c r="E563" s="15">
        <f>datos_chargeback_2001_1!$D563-datos_chargeback_2001_1!$B563</f>
        <v>83</v>
      </c>
      <c r="F563" s="16">
        <f>datos_chargeback_2001_1!$G563/100</f>
        <v>453.08</v>
      </c>
      <c r="G563" s="17">
        <v>45308</v>
      </c>
      <c r="H563" s="16">
        <f t="shared" si="8"/>
        <v>0</v>
      </c>
      <c r="I563" s="16">
        <v>1.28</v>
      </c>
      <c r="J563" s="17" t="s">
        <v>24</v>
      </c>
      <c r="K563" s="17" t="s">
        <v>25</v>
      </c>
      <c r="L563" s="17" t="s">
        <v>26</v>
      </c>
      <c r="M563" s="17" t="s">
        <v>93</v>
      </c>
      <c r="N563" s="17" t="s">
        <v>42</v>
      </c>
      <c r="O563" s="17" t="s">
        <v>64</v>
      </c>
      <c r="P563" s="17" t="s">
        <v>30</v>
      </c>
      <c r="Q563" s="17" t="s">
        <v>55</v>
      </c>
      <c r="R563" s="17">
        <v>45308</v>
      </c>
      <c r="S563" s="17" t="s">
        <v>1836</v>
      </c>
      <c r="T563" s="17" t="s">
        <v>46</v>
      </c>
      <c r="U563" s="16">
        <f>datos_chargeback_2001_1!$V563/100</f>
        <v>453.08</v>
      </c>
      <c r="V563" s="17">
        <v>45308</v>
      </c>
      <c r="W563" s="16">
        <f>datos_chargeback_2001_1!$X563/100</f>
        <v>0</v>
      </c>
      <c r="X563" s="17">
        <v>0</v>
      </c>
      <c r="Y563" s="16">
        <f>datos_chargeback_2001_1!$Z563/100</f>
        <v>0</v>
      </c>
      <c r="Z563" s="17">
        <v>0</v>
      </c>
      <c r="AA563" s="17" t="s">
        <v>1837</v>
      </c>
      <c r="AB563" s="17" t="s">
        <v>35</v>
      </c>
      <c r="AC563" s="20" t="s">
        <v>35</v>
      </c>
      <c r="AD563" s="16">
        <f>datos_chargeback_2001_1!$AE563/100</f>
        <v>0</v>
      </c>
      <c r="AE563" s="17">
        <v>0</v>
      </c>
      <c r="AF563" s="17" t="s">
        <v>36</v>
      </c>
    </row>
    <row r="564" spans="1:32" x14ac:dyDescent="0.3">
      <c r="A564" s="34" t="s">
        <v>1838</v>
      </c>
      <c r="B564" s="3">
        <v>45089</v>
      </c>
      <c r="C564" s="3" t="str">
        <f>TEXT(Tabla10[[#This Row],[Fecha de transacción]],"DDDD")</f>
        <v>lunes</v>
      </c>
      <c r="D564" s="3">
        <v>45152</v>
      </c>
      <c r="E564" s="4">
        <f>datos_chargeback_2001_1!$D564-datos_chargeback_2001_1!$B564</f>
        <v>63</v>
      </c>
      <c r="F564" s="5">
        <f>datos_chargeback_2001_1!$G564/100</f>
        <v>768.65</v>
      </c>
      <c r="G564" s="6">
        <v>76865</v>
      </c>
      <c r="H564" s="5">
        <f t="shared" si="8"/>
        <v>0</v>
      </c>
      <c r="I564" s="5">
        <v>0.09</v>
      </c>
      <c r="J564" s="6" t="s">
        <v>38</v>
      </c>
      <c r="K564" s="6" t="s">
        <v>25</v>
      </c>
      <c r="L564" s="6" t="s">
        <v>26</v>
      </c>
      <c r="M564" s="6" t="s">
        <v>27</v>
      </c>
      <c r="N564" s="6" t="s">
        <v>42</v>
      </c>
      <c r="O564" s="6" t="s">
        <v>64</v>
      </c>
      <c r="P564" s="6" t="s">
        <v>54</v>
      </c>
      <c r="Q564" s="6" t="s">
        <v>66</v>
      </c>
      <c r="R564" s="6">
        <v>76865</v>
      </c>
      <c r="S564" s="6" t="s">
        <v>1839</v>
      </c>
      <c r="T564" s="6" t="s">
        <v>46</v>
      </c>
      <c r="U564" s="5">
        <f>datos_chargeback_2001_1!$V564/100</f>
        <v>768.65</v>
      </c>
      <c r="V564" s="6">
        <v>76865</v>
      </c>
      <c r="W564" s="5">
        <f>datos_chargeback_2001_1!$X564/100</f>
        <v>0</v>
      </c>
      <c r="X564" s="6">
        <v>0</v>
      </c>
      <c r="Y564" s="5">
        <f>datos_chargeback_2001_1!$Z564/100</f>
        <v>0</v>
      </c>
      <c r="Z564" s="6">
        <v>0</v>
      </c>
      <c r="AA564" s="6" t="s">
        <v>1840</v>
      </c>
      <c r="AB564" s="6" t="s">
        <v>35</v>
      </c>
      <c r="AC564" s="7" t="s">
        <v>35</v>
      </c>
      <c r="AD564" s="5">
        <f>datos_chargeback_2001_1!$AE564/100</f>
        <v>0</v>
      </c>
      <c r="AE564" s="6">
        <v>0</v>
      </c>
      <c r="AF564" s="6" t="s">
        <v>29</v>
      </c>
    </row>
    <row r="565" spans="1:32" x14ac:dyDescent="0.3">
      <c r="A565" s="36" t="s">
        <v>1841</v>
      </c>
      <c r="B565" s="14">
        <v>45090</v>
      </c>
      <c r="C565" s="14" t="str">
        <f>TEXT(Tabla10[[#This Row],[Fecha de transacción]],"DDDD")</f>
        <v>martes</v>
      </c>
      <c r="D565" s="14">
        <v>45156</v>
      </c>
      <c r="E565" s="15">
        <f>datos_chargeback_2001_1!$D565-datos_chargeback_2001_1!$B565</f>
        <v>66</v>
      </c>
      <c r="F565" s="16">
        <f>datos_chargeback_2001_1!$G565/100</f>
        <v>938.74</v>
      </c>
      <c r="G565" s="17">
        <v>93874</v>
      </c>
      <c r="H565" s="16">
        <f t="shared" si="8"/>
        <v>0</v>
      </c>
      <c r="I565" s="16">
        <v>0</v>
      </c>
      <c r="J565" s="17" t="s">
        <v>38</v>
      </c>
      <c r="K565" s="17" t="s">
        <v>25</v>
      </c>
      <c r="L565" s="17" t="s">
        <v>109</v>
      </c>
      <c r="M565" s="17" t="s">
        <v>85</v>
      </c>
      <c r="N565" s="17" t="s">
        <v>28</v>
      </c>
      <c r="O565" s="17" t="s">
        <v>50</v>
      </c>
      <c r="P565" s="17" t="s">
        <v>54</v>
      </c>
      <c r="Q565" s="17" t="s">
        <v>44</v>
      </c>
      <c r="R565" s="17">
        <v>93874</v>
      </c>
      <c r="S565" s="17" t="s">
        <v>662</v>
      </c>
      <c r="T565" s="17" t="s">
        <v>33</v>
      </c>
      <c r="U565" s="16">
        <f>datos_chargeback_2001_1!$V565/100</f>
        <v>0</v>
      </c>
      <c r="V565" s="17">
        <v>0</v>
      </c>
      <c r="W565" s="16">
        <f>datos_chargeback_2001_1!$X565/100</f>
        <v>0</v>
      </c>
      <c r="X565" s="17">
        <v>0</v>
      </c>
      <c r="Y565" s="16">
        <f>datos_chargeback_2001_1!$Z565/100</f>
        <v>938.74</v>
      </c>
      <c r="Z565" s="17">
        <v>93874</v>
      </c>
      <c r="AA565" s="17" t="s">
        <v>1842</v>
      </c>
      <c r="AB565" s="17" t="s">
        <v>48</v>
      </c>
      <c r="AC565" s="18">
        <v>45090</v>
      </c>
      <c r="AD565" s="16">
        <f>datos_chargeback_2001_1!$AE565/100</f>
        <v>447.66</v>
      </c>
      <c r="AE565" s="17">
        <v>44766</v>
      </c>
      <c r="AF565" s="17" t="s">
        <v>43</v>
      </c>
    </row>
    <row r="566" spans="1:32" x14ac:dyDescent="0.3">
      <c r="A566" s="34" t="s">
        <v>1843</v>
      </c>
      <c r="B566" s="3">
        <v>45091</v>
      </c>
      <c r="C566" s="3" t="str">
        <f>TEXT(Tabla10[[#This Row],[Fecha de transacción]],"DDDD")</f>
        <v>miércoles</v>
      </c>
      <c r="D566" s="3">
        <v>45158</v>
      </c>
      <c r="E566" s="4">
        <f>datos_chargeback_2001_1!$D566-datos_chargeback_2001_1!$B566</f>
        <v>67</v>
      </c>
      <c r="F566" s="5">
        <f>datos_chargeback_2001_1!$G566/100</f>
        <v>822.65</v>
      </c>
      <c r="G566" s="6">
        <v>82265</v>
      </c>
      <c r="H566" s="5">
        <f t="shared" si="8"/>
        <v>0</v>
      </c>
      <c r="I566" s="5">
        <v>0</v>
      </c>
      <c r="J566" s="6" t="s">
        <v>24</v>
      </c>
      <c r="K566" s="6" t="s">
        <v>25</v>
      </c>
      <c r="L566" s="6" t="s">
        <v>109</v>
      </c>
      <c r="M566" s="6" t="s">
        <v>59</v>
      </c>
      <c r="N566" s="6" t="s">
        <v>42</v>
      </c>
      <c r="O566" s="6" t="s">
        <v>43</v>
      </c>
      <c r="P566" s="6" t="s">
        <v>30</v>
      </c>
      <c r="Q566" s="6" t="s">
        <v>55</v>
      </c>
      <c r="R566" s="6">
        <v>82265</v>
      </c>
      <c r="S566" s="6" t="s">
        <v>859</v>
      </c>
      <c r="T566" s="6" t="s">
        <v>61</v>
      </c>
      <c r="U566" s="5">
        <f>datos_chargeback_2001_1!$V566/100</f>
        <v>0</v>
      </c>
      <c r="V566" s="6">
        <v>0</v>
      </c>
      <c r="W566" s="5">
        <f>datos_chargeback_2001_1!$X566/100</f>
        <v>822.65</v>
      </c>
      <c r="X566" s="6">
        <v>82265</v>
      </c>
      <c r="Y566" s="5">
        <f>datos_chargeback_2001_1!$Z566/100</f>
        <v>0</v>
      </c>
      <c r="Z566" s="6">
        <v>0</v>
      </c>
      <c r="AA566" s="6" t="s">
        <v>1844</v>
      </c>
      <c r="AB566" s="6" t="s">
        <v>35</v>
      </c>
      <c r="AC566" s="7" t="s">
        <v>35</v>
      </c>
      <c r="AD566" s="5">
        <f>datos_chargeback_2001_1!$AE566/100</f>
        <v>0</v>
      </c>
      <c r="AE566" s="6">
        <v>0</v>
      </c>
      <c r="AF566" s="6" t="s">
        <v>50</v>
      </c>
    </row>
    <row r="567" spans="1:32" x14ac:dyDescent="0.3">
      <c r="A567" s="36" t="s">
        <v>1845</v>
      </c>
      <c r="B567" s="14">
        <v>45092</v>
      </c>
      <c r="C567" s="14" t="str">
        <f>TEXT(Tabla10[[#This Row],[Fecha de transacción]],"DDDD")</f>
        <v>jueves</v>
      </c>
      <c r="D567" s="14">
        <v>45153</v>
      </c>
      <c r="E567" s="15">
        <f>datos_chargeback_2001_1!$D567-datos_chargeback_2001_1!$B567</f>
        <v>61</v>
      </c>
      <c r="F567" s="16">
        <f>datos_chargeback_2001_1!$G567/100</f>
        <v>966.66</v>
      </c>
      <c r="G567" s="17">
        <v>96666</v>
      </c>
      <c r="H567" s="16">
        <f t="shared" si="8"/>
        <v>0</v>
      </c>
      <c r="I567" s="16">
        <v>0</v>
      </c>
      <c r="J567" s="17" t="s">
        <v>24</v>
      </c>
      <c r="K567" s="17" t="s">
        <v>25</v>
      </c>
      <c r="L567" s="17" t="s">
        <v>40</v>
      </c>
      <c r="M567" s="17" t="s">
        <v>85</v>
      </c>
      <c r="N567" s="17" t="s">
        <v>42</v>
      </c>
      <c r="O567" s="17" t="s">
        <v>70</v>
      </c>
      <c r="P567" s="17" t="s">
        <v>54</v>
      </c>
      <c r="Q567" s="17" t="s">
        <v>44</v>
      </c>
      <c r="R567" s="17">
        <v>96666</v>
      </c>
      <c r="S567" s="17" t="s">
        <v>1846</v>
      </c>
      <c r="T567" s="17" t="s">
        <v>116</v>
      </c>
      <c r="U567" s="16">
        <f>datos_chargeback_2001_1!$V567/100</f>
        <v>966.66</v>
      </c>
      <c r="V567" s="17">
        <v>96666</v>
      </c>
      <c r="W567" s="16">
        <f>datos_chargeback_2001_1!$X567/100</f>
        <v>0</v>
      </c>
      <c r="X567" s="17">
        <v>0</v>
      </c>
      <c r="Y567" s="16">
        <f>datos_chargeback_2001_1!$Z567/100</f>
        <v>0</v>
      </c>
      <c r="Z567" s="17">
        <v>0</v>
      </c>
      <c r="AA567" s="17" t="s">
        <v>1847</v>
      </c>
      <c r="AB567" s="17" t="s">
        <v>35</v>
      </c>
      <c r="AC567" s="20" t="s">
        <v>35</v>
      </c>
      <c r="AD567" s="16">
        <f>datos_chargeback_2001_1!$AE567/100</f>
        <v>0</v>
      </c>
      <c r="AE567" s="17">
        <v>0</v>
      </c>
      <c r="AF567" s="17" t="s">
        <v>43</v>
      </c>
    </row>
    <row r="568" spans="1:32" x14ac:dyDescent="0.3">
      <c r="A568" s="34" t="s">
        <v>1848</v>
      </c>
      <c r="B568" s="3">
        <v>45093</v>
      </c>
      <c r="C568" s="3" t="str">
        <f>TEXT(Tabla10[[#This Row],[Fecha de transacción]],"DDDD")</f>
        <v>viernes</v>
      </c>
      <c r="D568" s="3">
        <v>45177</v>
      </c>
      <c r="E568" s="4">
        <f>datos_chargeback_2001_1!$D568-datos_chargeback_2001_1!$B568</f>
        <v>84</v>
      </c>
      <c r="F568" s="5">
        <f>datos_chargeback_2001_1!$G568/100</f>
        <v>152.06</v>
      </c>
      <c r="G568" s="6">
        <v>15206</v>
      </c>
      <c r="H568" s="5">
        <f t="shared" si="8"/>
        <v>0</v>
      </c>
      <c r="I568" s="5">
        <v>0</v>
      </c>
      <c r="J568" s="6" t="s">
        <v>24</v>
      </c>
      <c r="K568" s="6" t="s">
        <v>25</v>
      </c>
      <c r="L568" s="6" t="s">
        <v>26</v>
      </c>
      <c r="M568" s="6" t="s">
        <v>85</v>
      </c>
      <c r="N568" s="6" t="s">
        <v>28</v>
      </c>
      <c r="O568" s="6" t="s">
        <v>70</v>
      </c>
      <c r="P568" s="6" t="s">
        <v>54</v>
      </c>
      <c r="Q568" s="6" t="s">
        <v>31</v>
      </c>
      <c r="R568" s="6">
        <v>15206</v>
      </c>
      <c r="S568" s="6" t="s">
        <v>1849</v>
      </c>
      <c r="T568" s="6" t="s">
        <v>33</v>
      </c>
      <c r="U568" s="5">
        <f>datos_chargeback_2001_1!$V568/100</f>
        <v>0</v>
      </c>
      <c r="V568" s="6">
        <v>0</v>
      </c>
      <c r="W568" s="5">
        <f>datos_chargeback_2001_1!$X568/100</f>
        <v>0</v>
      </c>
      <c r="X568" s="6">
        <v>0</v>
      </c>
      <c r="Y568" s="5">
        <f>datos_chargeback_2001_1!$Z568/100</f>
        <v>152.06</v>
      </c>
      <c r="Z568" s="6">
        <v>15206</v>
      </c>
      <c r="AA568" s="6" t="s">
        <v>1850</v>
      </c>
      <c r="AB568" s="6" t="s">
        <v>48</v>
      </c>
      <c r="AC568" s="8">
        <v>45093</v>
      </c>
      <c r="AD568" s="5">
        <f>datos_chargeback_2001_1!$AE568/100</f>
        <v>427.06</v>
      </c>
      <c r="AE568" s="6">
        <v>42706</v>
      </c>
      <c r="AF568" s="6" t="s">
        <v>29</v>
      </c>
    </row>
    <row r="569" spans="1:32" x14ac:dyDescent="0.3">
      <c r="A569" s="36" t="s">
        <v>1851</v>
      </c>
      <c r="B569" s="14">
        <v>45094</v>
      </c>
      <c r="C569" s="14" t="str">
        <f>TEXT(Tabla10[[#This Row],[Fecha de transacción]],"DDDD")</f>
        <v>sábado</v>
      </c>
      <c r="D569" s="14">
        <v>45173</v>
      </c>
      <c r="E569" s="15">
        <f>datos_chargeback_2001_1!$D569-datos_chargeback_2001_1!$B569</f>
        <v>79</v>
      </c>
      <c r="F569" s="16">
        <f>datos_chargeback_2001_1!$G569/100</f>
        <v>527.66999999999996</v>
      </c>
      <c r="G569" s="17">
        <v>52767</v>
      </c>
      <c r="H569" s="16">
        <f t="shared" si="8"/>
        <v>0</v>
      </c>
      <c r="I569" s="16">
        <v>0</v>
      </c>
      <c r="J569" s="17" t="s">
        <v>24</v>
      </c>
      <c r="K569" s="17" t="s">
        <v>25</v>
      </c>
      <c r="L569" s="17" t="s">
        <v>119</v>
      </c>
      <c r="M569" s="17" t="s">
        <v>52</v>
      </c>
      <c r="N569" s="17" t="s">
        <v>28</v>
      </c>
      <c r="O569" s="17" t="s">
        <v>53</v>
      </c>
      <c r="P569" s="17" t="s">
        <v>30</v>
      </c>
      <c r="Q569" s="17" t="s">
        <v>55</v>
      </c>
      <c r="R569" s="17">
        <v>52767</v>
      </c>
      <c r="S569" s="17" t="s">
        <v>1852</v>
      </c>
      <c r="T569" s="17" t="s">
        <v>33</v>
      </c>
      <c r="U569" s="16">
        <f>datos_chargeback_2001_1!$V569/100</f>
        <v>0</v>
      </c>
      <c r="V569" s="17">
        <v>0</v>
      </c>
      <c r="W569" s="16">
        <f>datos_chargeback_2001_1!$X569/100</f>
        <v>0</v>
      </c>
      <c r="X569" s="17">
        <v>0</v>
      </c>
      <c r="Y569" s="16">
        <f>datos_chargeback_2001_1!$Z569/100</f>
        <v>527.66999999999996</v>
      </c>
      <c r="Z569" s="17">
        <v>52767</v>
      </c>
      <c r="AA569" s="17" t="s">
        <v>1853</v>
      </c>
      <c r="AB569" s="17" t="s">
        <v>35</v>
      </c>
      <c r="AC569" s="20" t="s">
        <v>35</v>
      </c>
      <c r="AD569" s="16">
        <f>datos_chargeback_2001_1!$AE569/100</f>
        <v>0</v>
      </c>
      <c r="AE569" s="17">
        <v>0</v>
      </c>
      <c r="AF569" s="17" t="s">
        <v>36</v>
      </c>
    </row>
    <row r="570" spans="1:32" x14ac:dyDescent="0.3">
      <c r="A570" s="34" t="s">
        <v>1854</v>
      </c>
      <c r="B570" s="3">
        <v>45095</v>
      </c>
      <c r="C570" s="3" t="str">
        <f>TEXT(Tabla10[[#This Row],[Fecha de transacción]],"DDDD")</f>
        <v>domingo</v>
      </c>
      <c r="D570" s="3">
        <v>45165</v>
      </c>
      <c r="E570" s="4">
        <f>datos_chargeback_2001_1!$D570-datos_chargeback_2001_1!$B570</f>
        <v>70</v>
      </c>
      <c r="F570" s="5">
        <f>datos_chargeback_2001_1!$G570/100</f>
        <v>219.44</v>
      </c>
      <c r="G570" s="6">
        <v>21944</v>
      </c>
      <c r="H570" s="5">
        <f t="shared" si="8"/>
        <v>0</v>
      </c>
      <c r="I570" s="5">
        <v>1.04</v>
      </c>
      <c r="J570" s="6" t="s">
        <v>38</v>
      </c>
      <c r="K570" s="6" t="s">
        <v>25</v>
      </c>
      <c r="L570" s="6" t="s">
        <v>74</v>
      </c>
      <c r="M570" s="6" t="s">
        <v>93</v>
      </c>
      <c r="N570" s="6" t="s">
        <v>42</v>
      </c>
      <c r="O570" s="6" t="s">
        <v>114</v>
      </c>
      <c r="P570" s="6" t="s">
        <v>54</v>
      </c>
      <c r="Q570" s="6" t="s">
        <v>75</v>
      </c>
      <c r="R570" s="6">
        <v>21944</v>
      </c>
      <c r="S570" s="6" t="s">
        <v>1855</v>
      </c>
      <c r="T570" s="6" t="s">
        <v>61</v>
      </c>
      <c r="U570" s="5">
        <f>datos_chargeback_2001_1!$V570/100</f>
        <v>0</v>
      </c>
      <c r="V570" s="6">
        <v>0</v>
      </c>
      <c r="W570" s="5">
        <f>datos_chargeback_2001_1!$X570/100</f>
        <v>219.44</v>
      </c>
      <c r="X570" s="6">
        <v>21944</v>
      </c>
      <c r="Y570" s="5">
        <f>datos_chargeback_2001_1!$Z570/100</f>
        <v>0</v>
      </c>
      <c r="Z570" s="6">
        <v>0</v>
      </c>
      <c r="AA570" s="6" t="s">
        <v>1856</v>
      </c>
      <c r="AB570" s="6" t="s">
        <v>35</v>
      </c>
      <c r="AC570" s="7" t="s">
        <v>35</v>
      </c>
      <c r="AD570" s="5">
        <f>datos_chargeback_2001_1!$AE570/100</f>
        <v>0</v>
      </c>
      <c r="AE570" s="6">
        <v>0</v>
      </c>
      <c r="AF570" s="6" t="s">
        <v>53</v>
      </c>
    </row>
    <row r="571" spans="1:32" x14ac:dyDescent="0.3">
      <c r="A571" s="36" t="s">
        <v>1857</v>
      </c>
      <c r="B571" s="14">
        <v>45096</v>
      </c>
      <c r="C571" s="14" t="str">
        <f>TEXT(Tabla10[[#This Row],[Fecha de transacción]],"DDDD")</f>
        <v>lunes</v>
      </c>
      <c r="D571" s="14">
        <v>45172</v>
      </c>
      <c r="E571" s="15">
        <f>datos_chargeback_2001_1!$D571-datos_chargeback_2001_1!$B571</f>
        <v>76</v>
      </c>
      <c r="F571" s="16">
        <f>datos_chargeback_2001_1!$G571/100</f>
        <v>889.07</v>
      </c>
      <c r="G571" s="17">
        <v>88907</v>
      </c>
      <c r="H571" s="16">
        <f t="shared" si="8"/>
        <v>0</v>
      </c>
      <c r="I571" s="16">
        <v>0.13</v>
      </c>
      <c r="J571" s="17" t="s">
        <v>38</v>
      </c>
      <c r="K571" s="17" t="s">
        <v>25</v>
      </c>
      <c r="L571" s="17" t="s">
        <v>40</v>
      </c>
      <c r="M571" s="17" t="s">
        <v>93</v>
      </c>
      <c r="N571" s="17" t="s">
        <v>42</v>
      </c>
      <c r="O571" s="17" t="s">
        <v>50</v>
      </c>
      <c r="P571" s="17" t="s">
        <v>30</v>
      </c>
      <c r="Q571" s="17" t="s">
        <v>75</v>
      </c>
      <c r="R571" s="17">
        <v>88907</v>
      </c>
      <c r="S571" s="17" t="s">
        <v>1858</v>
      </c>
      <c r="T571" s="17" t="s">
        <v>46</v>
      </c>
      <c r="U571" s="16">
        <f>datos_chargeback_2001_1!$V571/100</f>
        <v>889.07</v>
      </c>
      <c r="V571" s="17">
        <v>88907</v>
      </c>
      <c r="W571" s="16">
        <f>datos_chargeback_2001_1!$X571/100</f>
        <v>0</v>
      </c>
      <c r="X571" s="17">
        <v>0</v>
      </c>
      <c r="Y571" s="16">
        <f>datos_chargeback_2001_1!$Z571/100</f>
        <v>0</v>
      </c>
      <c r="Z571" s="17">
        <v>0</v>
      </c>
      <c r="AA571" s="17" t="s">
        <v>1859</v>
      </c>
      <c r="AB571" s="17" t="s">
        <v>48</v>
      </c>
      <c r="AC571" s="18">
        <v>45096</v>
      </c>
      <c r="AD571" s="16">
        <f>datos_chargeback_2001_1!$AE571/100</f>
        <v>268.81</v>
      </c>
      <c r="AE571" s="17">
        <v>26881</v>
      </c>
      <c r="AF571" s="17" t="s">
        <v>53</v>
      </c>
    </row>
    <row r="572" spans="1:32" x14ac:dyDescent="0.3">
      <c r="A572" s="34" t="s">
        <v>1860</v>
      </c>
      <c r="B572" s="3">
        <v>45097</v>
      </c>
      <c r="C572" s="3" t="str">
        <f>TEXT(Tabla10[[#This Row],[Fecha de transacción]],"DDDD")</f>
        <v>martes</v>
      </c>
      <c r="D572" s="3">
        <v>45167</v>
      </c>
      <c r="E572" s="4">
        <f>datos_chargeback_2001_1!$D572-datos_chargeback_2001_1!$B572</f>
        <v>70</v>
      </c>
      <c r="F572" s="5">
        <f>datos_chargeback_2001_1!$G572/100</f>
        <v>315.83</v>
      </c>
      <c r="G572" s="6">
        <v>31583</v>
      </c>
      <c r="H572" s="5">
        <f t="shared" si="8"/>
        <v>0</v>
      </c>
      <c r="I572" s="5">
        <v>1.1200000000000001</v>
      </c>
      <c r="J572" s="6" t="s">
        <v>24</v>
      </c>
      <c r="K572" s="6" t="s">
        <v>25</v>
      </c>
      <c r="L572" s="6" t="s">
        <v>109</v>
      </c>
      <c r="M572" s="6" t="s">
        <v>59</v>
      </c>
      <c r="N572" s="6" t="s">
        <v>42</v>
      </c>
      <c r="O572" s="6" t="s">
        <v>114</v>
      </c>
      <c r="P572" s="6" t="s">
        <v>54</v>
      </c>
      <c r="Q572" s="6" t="s">
        <v>66</v>
      </c>
      <c r="R572" s="6">
        <v>31583</v>
      </c>
      <c r="S572" s="6" t="s">
        <v>1861</v>
      </c>
      <c r="T572" s="6" t="s">
        <v>46</v>
      </c>
      <c r="U572" s="5">
        <f>datos_chargeback_2001_1!$V572/100</f>
        <v>315.83</v>
      </c>
      <c r="V572" s="6">
        <v>31583</v>
      </c>
      <c r="W572" s="5">
        <f>datos_chargeback_2001_1!$X572/100</f>
        <v>0</v>
      </c>
      <c r="X572" s="6">
        <v>0</v>
      </c>
      <c r="Y572" s="5">
        <f>datos_chargeback_2001_1!$Z572/100</f>
        <v>0</v>
      </c>
      <c r="Z572" s="6">
        <v>0</v>
      </c>
      <c r="AA572" s="6" t="s">
        <v>1862</v>
      </c>
      <c r="AB572" s="6" t="s">
        <v>48</v>
      </c>
      <c r="AC572" s="8">
        <v>45097</v>
      </c>
      <c r="AD572" s="5">
        <f>datos_chargeback_2001_1!$AE572/100</f>
        <v>5.78</v>
      </c>
      <c r="AE572" s="6">
        <v>578</v>
      </c>
      <c r="AF572" s="6" t="s">
        <v>64</v>
      </c>
    </row>
    <row r="573" spans="1:32" x14ac:dyDescent="0.3">
      <c r="A573" s="36" t="s">
        <v>1863</v>
      </c>
      <c r="B573" s="14">
        <v>45098</v>
      </c>
      <c r="C573" s="14" t="str">
        <f>TEXT(Tabla10[[#This Row],[Fecha de transacción]],"DDDD")</f>
        <v>miércoles</v>
      </c>
      <c r="D573" s="14">
        <v>45177</v>
      </c>
      <c r="E573" s="15">
        <f>datos_chargeback_2001_1!$D573-datos_chargeback_2001_1!$B573</f>
        <v>79</v>
      </c>
      <c r="F573" s="16">
        <f>datos_chargeback_2001_1!$G573/100</f>
        <v>36.85</v>
      </c>
      <c r="G573" s="17">
        <v>3685</v>
      </c>
      <c r="H573" s="16">
        <f t="shared" si="8"/>
        <v>0</v>
      </c>
      <c r="I573" s="16">
        <v>1.26</v>
      </c>
      <c r="J573" s="17" t="s">
        <v>24</v>
      </c>
      <c r="K573" s="17" t="s">
        <v>25</v>
      </c>
      <c r="L573" s="17" t="s">
        <v>26</v>
      </c>
      <c r="M573" s="17" t="s">
        <v>52</v>
      </c>
      <c r="N573" s="17" t="s">
        <v>42</v>
      </c>
      <c r="O573" s="17" t="s">
        <v>43</v>
      </c>
      <c r="P573" s="17" t="s">
        <v>30</v>
      </c>
      <c r="Q573" s="17" t="s">
        <v>66</v>
      </c>
      <c r="R573" s="17">
        <v>3685</v>
      </c>
      <c r="S573" s="17" t="s">
        <v>1864</v>
      </c>
      <c r="T573" s="17" t="s">
        <v>116</v>
      </c>
      <c r="U573" s="16">
        <f>datos_chargeback_2001_1!$V573/100</f>
        <v>36.85</v>
      </c>
      <c r="V573" s="17">
        <v>3685</v>
      </c>
      <c r="W573" s="16">
        <f>datos_chargeback_2001_1!$X573/100</f>
        <v>0</v>
      </c>
      <c r="X573" s="17">
        <v>0</v>
      </c>
      <c r="Y573" s="16">
        <f>datos_chargeback_2001_1!$Z573/100</f>
        <v>0</v>
      </c>
      <c r="Z573" s="17">
        <v>0</v>
      </c>
      <c r="AA573" s="17" t="s">
        <v>1865</v>
      </c>
      <c r="AB573" s="17" t="s">
        <v>35</v>
      </c>
      <c r="AC573" s="20" t="s">
        <v>35</v>
      </c>
      <c r="AD573" s="16">
        <f>datos_chargeback_2001_1!$AE573/100</f>
        <v>0</v>
      </c>
      <c r="AE573" s="17">
        <v>0</v>
      </c>
      <c r="AF573" s="17" t="s">
        <v>36</v>
      </c>
    </row>
    <row r="574" spans="1:32" x14ac:dyDescent="0.3">
      <c r="A574" s="34" t="s">
        <v>1866</v>
      </c>
      <c r="B574" s="3">
        <v>45099</v>
      </c>
      <c r="C574" s="3" t="str">
        <f>TEXT(Tabla10[[#This Row],[Fecha de transacción]],"DDDD")</f>
        <v>jueves</v>
      </c>
      <c r="D574" s="3">
        <v>45166</v>
      </c>
      <c r="E574" s="4">
        <f>datos_chargeback_2001_1!$D574-datos_chargeback_2001_1!$B574</f>
        <v>67</v>
      </c>
      <c r="F574" s="5">
        <f>datos_chargeback_2001_1!$G574/100</f>
        <v>713.52</v>
      </c>
      <c r="G574" s="6">
        <v>71352</v>
      </c>
      <c r="H574" s="5">
        <f t="shared" si="8"/>
        <v>0</v>
      </c>
      <c r="I574" s="5">
        <v>0</v>
      </c>
      <c r="J574" s="6" t="s">
        <v>38</v>
      </c>
      <c r="K574" s="6" t="s">
        <v>25</v>
      </c>
      <c r="L574" s="6" t="s">
        <v>40</v>
      </c>
      <c r="M574" s="6" t="s">
        <v>41</v>
      </c>
      <c r="N574" s="6" t="s">
        <v>42</v>
      </c>
      <c r="O574" s="6" t="s">
        <v>50</v>
      </c>
      <c r="P574" s="6" t="s">
        <v>54</v>
      </c>
      <c r="Q574" s="6" t="s">
        <v>75</v>
      </c>
      <c r="R574" s="6">
        <v>71352</v>
      </c>
      <c r="S574" s="6" t="s">
        <v>987</v>
      </c>
      <c r="T574" s="6" t="s">
        <v>61</v>
      </c>
      <c r="U574" s="5">
        <f>datos_chargeback_2001_1!$V574/100</f>
        <v>0</v>
      </c>
      <c r="V574" s="6">
        <v>0</v>
      </c>
      <c r="W574" s="5">
        <f>datos_chargeback_2001_1!$X574/100</f>
        <v>713.52</v>
      </c>
      <c r="X574" s="6">
        <v>71352</v>
      </c>
      <c r="Y574" s="5">
        <f>datos_chargeback_2001_1!$Z574/100</f>
        <v>0</v>
      </c>
      <c r="Z574" s="6">
        <v>0</v>
      </c>
      <c r="AA574" s="6" t="s">
        <v>1867</v>
      </c>
      <c r="AB574" s="6" t="s">
        <v>35</v>
      </c>
      <c r="AC574" s="7" t="s">
        <v>35</v>
      </c>
      <c r="AD574" s="5">
        <f>datos_chargeback_2001_1!$AE574/100</f>
        <v>0</v>
      </c>
      <c r="AE574" s="6">
        <v>0</v>
      </c>
      <c r="AF574" s="6" t="s">
        <v>50</v>
      </c>
    </row>
    <row r="575" spans="1:32" x14ac:dyDescent="0.3">
      <c r="A575" s="36" t="s">
        <v>1868</v>
      </c>
      <c r="B575" s="14">
        <v>45100</v>
      </c>
      <c r="C575" s="14" t="str">
        <f>TEXT(Tabla10[[#This Row],[Fecha de transacción]],"DDDD")</f>
        <v>viernes</v>
      </c>
      <c r="D575" s="14">
        <v>45165</v>
      </c>
      <c r="E575" s="15">
        <f>datos_chargeback_2001_1!$D575-datos_chargeback_2001_1!$B575</f>
        <v>65</v>
      </c>
      <c r="F575" s="16">
        <f>datos_chargeback_2001_1!$G575/100</f>
        <v>293.26</v>
      </c>
      <c r="G575" s="17">
        <v>29326</v>
      </c>
      <c r="H575" s="16">
        <f t="shared" si="8"/>
        <v>0</v>
      </c>
      <c r="I575" s="16">
        <v>0.85</v>
      </c>
      <c r="J575" s="17" t="s">
        <v>24</v>
      </c>
      <c r="K575" s="17" t="s">
        <v>25</v>
      </c>
      <c r="L575" s="17" t="s">
        <v>80</v>
      </c>
      <c r="M575" s="17" t="s">
        <v>27</v>
      </c>
      <c r="N575" s="17" t="s">
        <v>42</v>
      </c>
      <c r="O575" s="17" t="s">
        <v>70</v>
      </c>
      <c r="P575" s="17" t="s">
        <v>54</v>
      </c>
      <c r="Q575" s="17" t="s">
        <v>66</v>
      </c>
      <c r="R575" s="17">
        <v>29326</v>
      </c>
      <c r="S575" s="17" t="s">
        <v>910</v>
      </c>
      <c r="T575" s="17" t="s">
        <v>116</v>
      </c>
      <c r="U575" s="16">
        <f>datos_chargeback_2001_1!$V575/100</f>
        <v>293.26</v>
      </c>
      <c r="V575" s="17">
        <v>29326</v>
      </c>
      <c r="W575" s="16">
        <f>datos_chargeback_2001_1!$X575/100</f>
        <v>0</v>
      </c>
      <c r="X575" s="17">
        <v>0</v>
      </c>
      <c r="Y575" s="16">
        <f>datos_chargeback_2001_1!$Z575/100</f>
        <v>0</v>
      </c>
      <c r="Z575" s="17">
        <v>0</v>
      </c>
      <c r="AA575" s="17" t="s">
        <v>1869</v>
      </c>
      <c r="AB575" s="17" t="s">
        <v>48</v>
      </c>
      <c r="AC575" s="18">
        <v>45100</v>
      </c>
      <c r="AD575" s="16">
        <f>datos_chargeback_2001_1!$AE575/100</f>
        <v>276.85000000000002</v>
      </c>
      <c r="AE575" s="17">
        <v>27685</v>
      </c>
      <c r="AF575" s="17" t="s">
        <v>43</v>
      </c>
    </row>
    <row r="576" spans="1:32" x14ac:dyDescent="0.3">
      <c r="A576" s="35" t="s">
        <v>1871</v>
      </c>
      <c r="B576" s="9">
        <v>45101</v>
      </c>
      <c r="C576" s="9" t="str">
        <f>TEXT(Tabla10[[#This Row],[Fecha de transacción]],"DDDD")</f>
        <v>sábado</v>
      </c>
      <c r="D576" s="9">
        <v>45182</v>
      </c>
      <c r="E576" s="10">
        <f>datos_chargeback_2001_1!$D576-datos_chargeback_2001_1!$B576</f>
        <v>81</v>
      </c>
      <c r="F576" s="11">
        <f>datos_chargeback_2001_1!$G576/100</f>
        <v>344.57</v>
      </c>
      <c r="G576" s="12">
        <v>34457</v>
      </c>
      <c r="H576" s="11">
        <f t="shared" si="8"/>
        <v>0</v>
      </c>
      <c r="I576" s="11">
        <v>0</v>
      </c>
      <c r="J576" s="12" t="s">
        <v>24</v>
      </c>
      <c r="K576" s="12" t="s">
        <v>25</v>
      </c>
      <c r="L576" s="12" t="s">
        <v>26</v>
      </c>
      <c r="M576" s="12" t="s">
        <v>41</v>
      </c>
      <c r="N576" s="12" t="s">
        <v>42</v>
      </c>
      <c r="O576" s="12" t="s">
        <v>36</v>
      </c>
      <c r="P576" s="12" t="s">
        <v>54</v>
      </c>
      <c r="Q576" s="12" t="s">
        <v>66</v>
      </c>
      <c r="R576" s="12">
        <v>34457</v>
      </c>
      <c r="S576" s="12" t="s">
        <v>795</v>
      </c>
      <c r="T576" s="12" t="s">
        <v>61</v>
      </c>
      <c r="U576" s="11">
        <f>datos_chargeback_2001_1!$V576/100</f>
        <v>0</v>
      </c>
      <c r="V576" s="12">
        <v>0</v>
      </c>
      <c r="W576" s="11">
        <f>datos_chargeback_2001_1!$X576/100</f>
        <v>344.57</v>
      </c>
      <c r="X576" s="12">
        <v>34457</v>
      </c>
      <c r="Y576" s="11">
        <f>datos_chargeback_2001_1!$Z576/100</f>
        <v>0</v>
      </c>
      <c r="Z576" s="12">
        <v>0</v>
      </c>
      <c r="AA576" s="12" t="s">
        <v>1872</v>
      </c>
      <c r="AB576" s="12" t="s">
        <v>35</v>
      </c>
      <c r="AC576" s="13" t="s">
        <v>35</v>
      </c>
      <c r="AD576" s="11">
        <f>datos_chargeback_2001_1!$AE576/100</f>
        <v>0</v>
      </c>
      <c r="AE576" s="12">
        <v>0</v>
      </c>
      <c r="AF576" s="12" t="s">
        <v>53</v>
      </c>
    </row>
    <row r="577" spans="1:32" x14ac:dyDescent="0.3">
      <c r="A577" s="34" t="s">
        <v>1873</v>
      </c>
      <c r="B577" s="3">
        <v>45102</v>
      </c>
      <c r="C577" s="3" t="str">
        <f>TEXT(Tabla10[[#This Row],[Fecha de transacción]],"DDDD")</f>
        <v>domingo</v>
      </c>
      <c r="D577" s="3">
        <v>45174</v>
      </c>
      <c r="E577" s="4">
        <f>datos_chargeback_2001_1!$D577-datos_chargeback_2001_1!$B577</f>
        <v>72</v>
      </c>
      <c r="F577" s="5">
        <f>datos_chargeback_2001_1!$G577/100</f>
        <v>657.29</v>
      </c>
      <c r="G577" s="6">
        <v>65729</v>
      </c>
      <c r="H577" s="5">
        <f t="shared" si="8"/>
        <v>0</v>
      </c>
      <c r="I577" s="5">
        <v>0</v>
      </c>
      <c r="J577" s="6" t="s">
        <v>38</v>
      </c>
      <c r="K577" s="6" t="s">
        <v>25</v>
      </c>
      <c r="L577" s="6" t="s">
        <v>80</v>
      </c>
      <c r="M577" s="6" t="s">
        <v>93</v>
      </c>
      <c r="N577" s="6" t="s">
        <v>42</v>
      </c>
      <c r="O577" s="6" t="s">
        <v>50</v>
      </c>
      <c r="P577" s="6" t="s">
        <v>30</v>
      </c>
      <c r="Q577" s="6" t="s">
        <v>31</v>
      </c>
      <c r="R577" s="6">
        <v>65729</v>
      </c>
      <c r="S577" s="6" t="s">
        <v>716</v>
      </c>
      <c r="T577" s="6" t="s">
        <v>61</v>
      </c>
      <c r="U577" s="5">
        <f>datos_chargeback_2001_1!$V577/100</f>
        <v>0</v>
      </c>
      <c r="V577" s="6">
        <v>0</v>
      </c>
      <c r="W577" s="5">
        <f>datos_chargeback_2001_1!$X577/100</f>
        <v>657.29</v>
      </c>
      <c r="X577" s="6">
        <v>65729</v>
      </c>
      <c r="Y577" s="5">
        <f>datos_chargeback_2001_1!$Z577/100</f>
        <v>0</v>
      </c>
      <c r="Z577" s="6">
        <v>0</v>
      </c>
      <c r="AA577" s="6" t="s">
        <v>1874</v>
      </c>
      <c r="AB577" s="6" t="s">
        <v>35</v>
      </c>
      <c r="AC577" s="7" t="s">
        <v>35</v>
      </c>
      <c r="AD577" s="5">
        <f>datos_chargeback_2001_1!$AE577/100</f>
        <v>0</v>
      </c>
      <c r="AE577" s="6">
        <v>0</v>
      </c>
      <c r="AF577" s="6" t="s">
        <v>43</v>
      </c>
    </row>
    <row r="578" spans="1:32" x14ac:dyDescent="0.3">
      <c r="A578" s="35" t="s">
        <v>1875</v>
      </c>
      <c r="B578" s="9">
        <v>45103</v>
      </c>
      <c r="C578" s="9" t="str">
        <f>TEXT(Tabla10[[#This Row],[Fecha de transacción]],"DDDD")</f>
        <v>lunes</v>
      </c>
      <c r="D578" s="9">
        <v>45180</v>
      </c>
      <c r="E578" s="10">
        <f>datos_chargeback_2001_1!$D578-datos_chargeback_2001_1!$B578</f>
        <v>77</v>
      </c>
      <c r="F578" s="11">
        <f>datos_chargeback_2001_1!$G578/100</f>
        <v>680.12</v>
      </c>
      <c r="G578" s="12">
        <v>68012</v>
      </c>
      <c r="H578" s="11">
        <f t="shared" ref="H578:H641" si="9">IF(COUNTIF($A$2:$A$1373,A578)=1,0,IF(F578=_xlfn.AGGREGATE(14,6,$F$2:$F$1373/($A$2:$A$1373=A578),1),_xlfn.AGGREGATE(15,6,$F$2:$F$1373/($A$2:$A$1373=A578),1),""))</f>
        <v>0</v>
      </c>
      <c r="I578" s="11">
        <v>0</v>
      </c>
      <c r="J578" s="12" t="s">
        <v>24</v>
      </c>
      <c r="K578" s="12" t="s">
        <v>25</v>
      </c>
      <c r="L578" s="12" t="s">
        <v>74</v>
      </c>
      <c r="M578" s="12" t="s">
        <v>59</v>
      </c>
      <c r="N578" s="12" t="s">
        <v>42</v>
      </c>
      <c r="O578" s="12" t="s">
        <v>43</v>
      </c>
      <c r="P578" s="12" t="s">
        <v>54</v>
      </c>
      <c r="Q578" s="12" t="s">
        <v>31</v>
      </c>
      <c r="R578" s="12">
        <v>68012</v>
      </c>
      <c r="S578" s="12" t="s">
        <v>1876</v>
      </c>
      <c r="T578" s="12" t="s">
        <v>116</v>
      </c>
      <c r="U578" s="11">
        <f>datos_chargeback_2001_1!$V578/100</f>
        <v>680.12</v>
      </c>
      <c r="V578" s="12">
        <v>68012</v>
      </c>
      <c r="W578" s="11">
        <f>datos_chargeback_2001_1!$X578/100</f>
        <v>0</v>
      </c>
      <c r="X578" s="12">
        <v>0</v>
      </c>
      <c r="Y578" s="11">
        <f>datos_chargeback_2001_1!$Z578/100</f>
        <v>0</v>
      </c>
      <c r="Z578" s="12">
        <v>0</v>
      </c>
      <c r="AA578" s="12" t="s">
        <v>1877</v>
      </c>
      <c r="AB578" s="12" t="s">
        <v>35</v>
      </c>
      <c r="AC578" s="13" t="s">
        <v>35</v>
      </c>
      <c r="AD578" s="11">
        <f>datos_chargeback_2001_1!$AE578/100</f>
        <v>0</v>
      </c>
      <c r="AE578" s="12">
        <v>0</v>
      </c>
      <c r="AF578" s="12" t="s">
        <v>43</v>
      </c>
    </row>
    <row r="579" spans="1:32" x14ac:dyDescent="0.3">
      <c r="A579" s="36" t="s">
        <v>1878</v>
      </c>
      <c r="B579" s="14">
        <v>45104</v>
      </c>
      <c r="C579" s="14" t="str">
        <f>TEXT(Tabla10[[#This Row],[Fecha de transacción]],"DDDD")</f>
        <v>martes</v>
      </c>
      <c r="D579" s="14">
        <v>45183</v>
      </c>
      <c r="E579" s="15">
        <f>datos_chargeback_2001_1!$D579-datos_chargeback_2001_1!$B579</f>
        <v>79</v>
      </c>
      <c r="F579" s="16">
        <f>datos_chargeback_2001_1!$G579/100</f>
        <v>626.04</v>
      </c>
      <c r="G579" s="17">
        <v>62604</v>
      </c>
      <c r="H579" s="16">
        <f t="shared" si="9"/>
        <v>0</v>
      </c>
      <c r="I579" s="16">
        <v>1.19</v>
      </c>
      <c r="J579" s="17" t="s">
        <v>38</v>
      </c>
      <c r="K579" s="17" t="s">
        <v>25</v>
      </c>
      <c r="L579" s="17" t="s">
        <v>80</v>
      </c>
      <c r="M579" s="17" t="s">
        <v>85</v>
      </c>
      <c r="N579" s="17" t="s">
        <v>42</v>
      </c>
      <c r="O579" s="17" t="s">
        <v>50</v>
      </c>
      <c r="P579" s="17" t="s">
        <v>30</v>
      </c>
      <c r="Q579" s="17" t="s">
        <v>55</v>
      </c>
      <c r="R579" s="17">
        <v>62604</v>
      </c>
      <c r="S579" s="17" t="s">
        <v>1879</v>
      </c>
      <c r="T579" s="17" t="s">
        <v>61</v>
      </c>
      <c r="U579" s="16">
        <f>datos_chargeback_2001_1!$V579/100</f>
        <v>0</v>
      </c>
      <c r="V579" s="17">
        <v>0</v>
      </c>
      <c r="W579" s="16">
        <f>datos_chargeback_2001_1!$X579/100</f>
        <v>626.04</v>
      </c>
      <c r="X579" s="17">
        <v>62604</v>
      </c>
      <c r="Y579" s="16">
        <f>datos_chargeback_2001_1!$Z579/100</f>
        <v>0</v>
      </c>
      <c r="Z579" s="17">
        <v>0</v>
      </c>
      <c r="AA579" s="17" t="s">
        <v>1880</v>
      </c>
      <c r="AB579" s="17" t="s">
        <v>48</v>
      </c>
      <c r="AC579" s="18">
        <v>45104</v>
      </c>
      <c r="AD579" s="16">
        <f>datos_chargeback_2001_1!$AE579/100</f>
        <v>20.75</v>
      </c>
      <c r="AE579" s="17">
        <v>2075</v>
      </c>
      <c r="AF579" s="17" t="s">
        <v>29</v>
      </c>
    </row>
    <row r="580" spans="1:32" x14ac:dyDescent="0.3">
      <c r="A580" s="34" t="s">
        <v>1881</v>
      </c>
      <c r="B580" s="3">
        <v>45105</v>
      </c>
      <c r="C580" s="3" t="str">
        <f>TEXT(Tabla10[[#This Row],[Fecha de transacción]],"DDDD")</f>
        <v>miércoles</v>
      </c>
      <c r="D580" s="3">
        <v>45170</v>
      </c>
      <c r="E580" s="4">
        <f>datos_chargeback_2001_1!$D580-datos_chargeback_2001_1!$B580</f>
        <v>65</v>
      </c>
      <c r="F580" s="5">
        <f>datos_chargeback_2001_1!$G580/100</f>
        <v>761.56</v>
      </c>
      <c r="G580" s="6">
        <v>76156</v>
      </c>
      <c r="H580" s="5">
        <f t="shared" si="9"/>
        <v>0</v>
      </c>
      <c r="I580" s="5">
        <v>0.95</v>
      </c>
      <c r="J580" s="6" t="s">
        <v>24</v>
      </c>
      <c r="K580" s="6" t="s">
        <v>25</v>
      </c>
      <c r="L580" s="6" t="s">
        <v>109</v>
      </c>
      <c r="M580" s="6" t="s">
        <v>59</v>
      </c>
      <c r="N580" s="6" t="s">
        <v>42</v>
      </c>
      <c r="O580" s="6" t="s">
        <v>43</v>
      </c>
      <c r="P580" s="6" t="s">
        <v>30</v>
      </c>
      <c r="Q580" s="6" t="s">
        <v>66</v>
      </c>
      <c r="R580" s="6">
        <v>76156</v>
      </c>
      <c r="S580" s="6" t="s">
        <v>1882</v>
      </c>
      <c r="T580" s="6" t="s">
        <v>46</v>
      </c>
      <c r="U580" s="5">
        <f>datos_chargeback_2001_1!$V580/100</f>
        <v>761.56</v>
      </c>
      <c r="V580" s="6">
        <v>76156</v>
      </c>
      <c r="W580" s="5">
        <f>datos_chargeback_2001_1!$X580/100</f>
        <v>0</v>
      </c>
      <c r="X580" s="6">
        <v>0</v>
      </c>
      <c r="Y580" s="5">
        <f>datos_chargeback_2001_1!$Z580/100</f>
        <v>0</v>
      </c>
      <c r="Z580" s="6">
        <v>0</v>
      </c>
      <c r="AA580" s="6" t="s">
        <v>1883</v>
      </c>
      <c r="AB580" s="6" t="s">
        <v>35</v>
      </c>
      <c r="AC580" s="7" t="s">
        <v>35</v>
      </c>
      <c r="AD580" s="5">
        <f>datos_chargeback_2001_1!$AE580/100</f>
        <v>0</v>
      </c>
      <c r="AE580" s="6">
        <v>0</v>
      </c>
      <c r="AF580" s="6" t="s">
        <v>50</v>
      </c>
    </row>
    <row r="581" spans="1:32" x14ac:dyDescent="0.3">
      <c r="A581" s="34" t="s">
        <v>1884</v>
      </c>
      <c r="B581" s="3">
        <v>45106</v>
      </c>
      <c r="C581" s="3" t="str">
        <f>TEXT(Tabla10[[#This Row],[Fecha de transacción]],"DDDD")</f>
        <v>jueves</v>
      </c>
      <c r="D581" s="3">
        <v>45184</v>
      </c>
      <c r="E581" s="4">
        <f>datos_chargeback_2001_1!$D581-datos_chargeback_2001_1!$B581</f>
        <v>78</v>
      </c>
      <c r="F581" s="5">
        <f>datos_chargeback_2001_1!$G581/100</f>
        <v>615.03</v>
      </c>
      <c r="G581" s="6">
        <v>61503</v>
      </c>
      <c r="H581" s="5">
        <f t="shared" si="9"/>
        <v>0</v>
      </c>
      <c r="I581" s="5">
        <v>0</v>
      </c>
      <c r="J581" s="6" t="s">
        <v>24</v>
      </c>
      <c r="K581" s="6" t="s">
        <v>25</v>
      </c>
      <c r="L581" s="6" t="s">
        <v>26</v>
      </c>
      <c r="M581" s="6" t="s">
        <v>27</v>
      </c>
      <c r="N581" s="6" t="s">
        <v>42</v>
      </c>
      <c r="O581" s="6" t="s">
        <v>70</v>
      </c>
      <c r="P581" s="6" t="s">
        <v>30</v>
      </c>
      <c r="Q581" s="6" t="s">
        <v>44</v>
      </c>
      <c r="R581" s="6">
        <v>61503</v>
      </c>
      <c r="S581" s="6" t="s">
        <v>1885</v>
      </c>
      <c r="T581" s="6" t="s">
        <v>61</v>
      </c>
      <c r="U581" s="5">
        <f>datos_chargeback_2001_1!$V581/100</f>
        <v>0</v>
      </c>
      <c r="V581" s="6">
        <v>0</v>
      </c>
      <c r="W581" s="5">
        <f>datos_chargeback_2001_1!$X581/100</f>
        <v>615.03</v>
      </c>
      <c r="X581" s="6">
        <v>61503</v>
      </c>
      <c r="Y581" s="5">
        <f>datos_chargeback_2001_1!$Z581/100</f>
        <v>0</v>
      </c>
      <c r="Z581" s="6">
        <v>0</v>
      </c>
      <c r="AA581" s="6" t="s">
        <v>1886</v>
      </c>
      <c r="AB581" s="6" t="s">
        <v>48</v>
      </c>
      <c r="AC581" s="8">
        <v>45106</v>
      </c>
      <c r="AD581" s="5">
        <f>datos_chargeback_2001_1!$AE581/100</f>
        <v>277.79000000000002</v>
      </c>
      <c r="AE581" s="6">
        <v>27779</v>
      </c>
      <c r="AF581" s="6" t="s">
        <v>50</v>
      </c>
    </row>
    <row r="582" spans="1:32" x14ac:dyDescent="0.3">
      <c r="A582" s="35" t="s">
        <v>1887</v>
      </c>
      <c r="B582" s="9">
        <v>45107</v>
      </c>
      <c r="C582" s="9" t="str">
        <f>TEXT(Tabla10[[#This Row],[Fecha de transacción]],"DDDD")</f>
        <v>viernes</v>
      </c>
      <c r="D582" s="9">
        <v>45195</v>
      </c>
      <c r="E582" s="10">
        <f>datos_chargeback_2001_1!$D582-datos_chargeback_2001_1!$B582</f>
        <v>88</v>
      </c>
      <c r="F582" s="11">
        <f>datos_chargeback_2001_1!$G582/100</f>
        <v>742.19</v>
      </c>
      <c r="G582" s="12">
        <v>74219</v>
      </c>
      <c r="H582" s="11">
        <f t="shared" si="9"/>
        <v>0</v>
      </c>
      <c r="I582" s="11">
        <v>0</v>
      </c>
      <c r="J582" s="12" t="s">
        <v>24</v>
      </c>
      <c r="K582" s="12" t="s">
        <v>25</v>
      </c>
      <c r="L582" s="12" t="s">
        <v>26</v>
      </c>
      <c r="M582" s="12" t="s">
        <v>41</v>
      </c>
      <c r="N582" s="12" t="s">
        <v>42</v>
      </c>
      <c r="O582" s="12" t="s">
        <v>29</v>
      </c>
      <c r="P582" s="12" t="s">
        <v>54</v>
      </c>
      <c r="Q582" s="12" t="s">
        <v>31</v>
      </c>
      <c r="R582" s="12">
        <v>74219</v>
      </c>
      <c r="S582" s="12" t="s">
        <v>1888</v>
      </c>
      <c r="T582" s="12" t="s">
        <v>46</v>
      </c>
      <c r="U582" s="11">
        <f>datos_chargeback_2001_1!$V582/100</f>
        <v>742.19</v>
      </c>
      <c r="V582" s="12">
        <v>74219</v>
      </c>
      <c r="W582" s="11">
        <f>datos_chargeback_2001_1!$X582/100</f>
        <v>0</v>
      </c>
      <c r="X582" s="12">
        <v>0</v>
      </c>
      <c r="Y582" s="11">
        <f>datos_chargeback_2001_1!$Z582/100</f>
        <v>0</v>
      </c>
      <c r="Z582" s="12">
        <v>0</v>
      </c>
      <c r="AA582" s="12" t="s">
        <v>1889</v>
      </c>
      <c r="AB582" s="12" t="s">
        <v>48</v>
      </c>
      <c r="AC582" s="19">
        <v>45107</v>
      </c>
      <c r="AD582" s="11">
        <f>datos_chargeback_2001_1!$AE582/100</f>
        <v>282.14</v>
      </c>
      <c r="AE582" s="12">
        <v>28214</v>
      </c>
      <c r="AF582" s="12" t="s">
        <v>36</v>
      </c>
    </row>
    <row r="583" spans="1:32" x14ac:dyDescent="0.3">
      <c r="A583" s="36" t="s">
        <v>1890</v>
      </c>
      <c r="B583" s="14">
        <v>45108</v>
      </c>
      <c r="C583" s="14" t="str">
        <f>TEXT(Tabla10[[#This Row],[Fecha de transacción]],"DDDD")</f>
        <v>sábado</v>
      </c>
      <c r="D583" s="14">
        <v>45194</v>
      </c>
      <c r="E583" s="15">
        <f>datos_chargeback_2001_1!$D583-datos_chargeback_2001_1!$B583</f>
        <v>86</v>
      </c>
      <c r="F583" s="16">
        <f>datos_chargeback_2001_1!$G583/100</f>
        <v>454.38</v>
      </c>
      <c r="G583" s="17">
        <v>45438</v>
      </c>
      <c r="H583" s="16">
        <f t="shared" si="9"/>
        <v>0</v>
      </c>
      <c r="I583" s="16">
        <v>1.1200000000000001</v>
      </c>
      <c r="J583" s="17" t="s">
        <v>38</v>
      </c>
      <c r="K583" s="17" t="s">
        <v>25</v>
      </c>
      <c r="L583" s="17" t="s">
        <v>119</v>
      </c>
      <c r="M583" s="17" t="s">
        <v>52</v>
      </c>
      <c r="N583" s="17" t="s">
        <v>42</v>
      </c>
      <c r="O583" s="17" t="s">
        <v>43</v>
      </c>
      <c r="P583" s="17" t="s">
        <v>30</v>
      </c>
      <c r="Q583" s="17" t="s">
        <v>75</v>
      </c>
      <c r="R583" s="17">
        <v>45438</v>
      </c>
      <c r="S583" s="17" t="s">
        <v>1891</v>
      </c>
      <c r="T583" s="17" t="s">
        <v>61</v>
      </c>
      <c r="U583" s="16">
        <f>datos_chargeback_2001_1!$V583/100</f>
        <v>0</v>
      </c>
      <c r="V583" s="17">
        <v>0</v>
      </c>
      <c r="W583" s="16">
        <f>datos_chargeback_2001_1!$X583/100</f>
        <v>454.38</v>
      </c>
      <c r="X583" s="17">
        <v>45438</v>
      </c>
      <c r="Y583" s="16">
        <f>datos_chargeback_2001_1!$Z583/100</f>
        <v>0</v>
      </c>
      <c r="Z583" s="17">
        <v>0</v>
      </c>
      <c r="AA583" s="17" t="s">
        <v>1892</v>
      </c>
      <c r="AB583" s="17" t="s">
        <v>35</v>
      </c>
      <c r="AC583" s="20" t="s">
        <v>35</v>
      </c>
      <c r="AD583" s="16">
        <f>datos_chargeback_2001_1!$AE583/100</f>
        <v>0</v>
      </c>
      <c r="AE583" s="17">
        <v>0</v>
      </c>
      <c r="AF583" s="17" t="s">
        <v>29</v>
      </c>
    </row>
    <row r="584" spans="1:32" x14ac:dyDescent="0.3">
      <c r="A584" s="35" t="s">
        <v>1893</v>
      </c>
      <c r="B584" s="9">
        <v>45109</v>
      </c>
      <c r="C584" s="9" t="str">
        <f>TEXT(Tabla10[[#This Row],[Fecha de transacción]],"DDDD")</f>
        <v>domingo</v>
      </c>
      <c r="D584" s="9">
        <v>45188</v>
      </c>
      <c r="E584" s="10">
        <f>datos_chargeback_2001_1!$D584-datos_chargeback_2001_1!$B584</f>
        <v>79</v>
      </c>
      <c r="F584" s="11">
        <f>datos_chargeback_2001_1!$G584/100</f>
        <v>795.98</v>
      </c>
      <c r="G584" s="12">
        <v>79598</v>
      </c>
      <c r="H584" s="11">
        <f t="shared" si="9"/>
        <v>0</v>
      </c>
      <c r="I584" s="11">
        <v>1.1399999999999999</v>
      </c>
      <c r="J584" s="12" t="s">
        <v>38</v>
      </c>
      <c r="K584" s="12" t="s">
        <v>25</v>
      </c>
      <c r="L584" s="12" t="s">
        <v>74</v>
      </c>
      <c r="M584" s="12" t="s">
        <v>59</v>
      </c>
      <c r="N584" s="12" t="s">
        <v>42</v>
      </c>
      <c r="O584" s="12" t="s">
        <v>29</v>
      </c>
      <c r="P584" s="12" t="s">
        <v>30</v>
      </c>
      <c r="Q584" s="12" t="s">
        <v>75</v>
      </c>
      <c r="R584" s="12">
        <v>79598</v>
      </c>
      <c r="S584" s="12" t="s">
        <v>1773</v>
      </c>
      <c r="T584" s="12" t="s">
        <v>46</v>
      </c>
      <c r="U584" s="11">
        <f>datos_chargeback_2001_1!$V584/100</f>
        <v>795.98</v>
      </c>
      <c r="V584" s="12">
        <v>79598</v>
      </c>
      <c r="W584" s="11">
        <f>datos_chargeback_2001_1!$X584/100</f>
        <v>0</v>
      </c>
      <c r="X584" s="12">
        <v>0</v>
      </c>
      <c r="Y584" s="11">
        <f>datos_chargeback_2001_1!$Z584/100</f>
        <v>0</v>
      </c>
      <c r="Z584" s="12">
        <v>0</v>
      </c>
      <c r="AA584" s="12" t="s">
        <v>1894</v>
      </c>
      <c r="AB584" s="12" t="s">
        <v>35</v>
      </c>
      <c r="AC584" s="13" t="s">
        <v>35</v>
      </c>
      <c r="AD584" s="11">
        <f>datos_chargeback_2001_1!$AE584/100</f>
        <v>0</v>
      </c>
      <c r="AE584" s="12">
        <v>0</v>
      </c>
      <c r="AF584" s="12" t="s">
        <v>64</v>
      </c>
    </row>
    <row r="585" spans="1:32" x14ac:dyDescent="0.3">
      <c r="A585" s="34" t="s">
        <v>1895</v>
      </c>
      <c r="B585" s="3">
        <v>45110</v>
      </c>
      <c r="C585" s="3" t="str">
        <f>TEXT(Tabla10[[#This Row],[Fecha de transacción]],"DDDD")</f>
        <v>lunes</v>
      </c>
      <c r="D585" s="3">
        <v>45192</v>
      </c>
      <c r="E585" s="4">
        <f>datos_chargeback_2001_1!$D585-datos_chargeback_2001_1!$B585</f>
        <v>82</v>
      </c>
      <c r="F585" s="5">
        <f>datos_chargeback_2001_1!$G585/100</f>
        <v>47.66</v>
      </c>
      <c r="G585" s="6">
        <v>4766</v>
      </c>
      <c r="H585" s="5">
        <f t="shared" si="9"/>
        <v>0</v>
      </c>
      <c r="I585" s="5">
        <v>1.33</v>
      </c>
      <c r="J585" s="6" t="s">
        <v>24</v>
      </c>
      <c r="K585" s="6" t="s">
        <v>25</v>
      </c>
      <c r="L585" s="6" t="s">
        <v>119</v>
      </c>
      <c r="M585" s="6" t="s">
        <v>27</v>
      </c>
      <c r="N585" s="6" t="s">
        <v>42</v>
      </c>
      <c r="O585" s="6" t="s">
        <v>70</v>
      </c>
      <c r="P585" s="6" t="s">
        <v>54</v>
      </c>
      <c r="Q585" s="6" t="s">
        <v>75</v>
      </c>
      <c r="R585" s="6">
        <v>4766</v>
      </c>
      <c r="S585" s="6" t="s">
        <v>1896</v>
      </c>
      <c r="T585" s="6" t="s">
        <v>61</v>
      </c>
      <c r="U585" s="5">
        <f>datos_chargeback_2001_1!$V585/100</f>
        <v>0</v>
      </c>
      <c r="V585" s="6">
        <v>0</v>
      </c>
      <c r="W585" s="5">
        <f>datos_chargeback_2001_1!$X585/100</f>
        <v>47.66</v>
      </c>
      <c r="X585" s="6">
        <v>4766</v>
      </c>
      <c r="Y585" s="5">
        <f>datos_chargeback_2001_1!$Z585/100</f>
        <v>0</v>
      </c>
      <c r="Z585" s="6">
        <v>0</v>
      </c>
      <c r="AA585" s="6" t="s">
        <v>1897</v>
      </c>
      <c r="AB585" s="6" t="s">
        <v>35</v>
      </c>
      <c r="AC585" s="7" t="s">
        <v>35</v>
      </c>
      <c r="AD585" s="5">
        <f>datos_chargeback_2001_1!$AE585/100</f>
        <v>0</v>
      </c>
      <c r="AE585" s="6">
        <v>0</v>
      </c>
      <c r="AF585" s="6" t="s">
        <v>64</v>
      </c>
    </row>
    <row r="586" spans="1:32" x14ac:dyDescent="0.3">
      <c r="A586" s="34" t="s">
        <v>1898</v>
      </c>
      <c r="B586" s="3">
        <v>45111</v>
      </c>
      <c r="C586" s="3" t="str">
        <f>TEXT(Tabla10[[#This Row],[Fecha de transacción]],"DDDD")</f>
        <v>martes</v>
      </c>
      <c r="D586" s="3">
        <v>45190</v>
      </c>
      <c r="E586" s="4">
        <f>datos_chargeback_2001_1!$D586-datos_chargeback_2001_1!$B586</f>
        <v>79</v>
      </c>
      <c r="F586" s="5">
        <f>datos_chargeback_2001_1!$G586/100</f>
        <v>61.39</v>
      </c>
      <c r="G586" s="6">
        <v>6139</v>
      </c>
      <c r="H586" s="5">
        <f t="shared" si="9"/>
        <v>0</v>
      </c>
      <c r="I586" s="5">
        <v>0</v>
      </c>
      <c r="J586" s="6" t="s">
        <v>24</v>
      </c>
      <c r="K586" s="6" t="s">
        <v>25</v>
      </c>
      <c r="L586" s="6" t="s">
        <v>26</v>
      </c>
      <c r="M586" s="6" t="s">
        <v>52</v>
      </c>
      <c r="N586" s="6" t="s">
        <v>42</v>
      </c>
      <c r="O586" s="6" t="s">
        <v>70</v>
      </c>
      <c r="P586" s="6" t="s">
        <v>30</v>
      </c>
      <c r="Q586" s="6" t="s">
        <v>66</v>
      </c>
      <c r="R586" s="6">
        <v>61390</v>
      </c>
      <c r="S586" s="6" t="s">
        <v>1899</v>
      </c>
      <c r="T586" s="6" t="s">
        <v>116</v>
      </c>
      <c r="U586" s="5">
        <f>datos_chargeback_2001_1!$V586/100</f>
        <v>613.9</v>
      </c>
      <c r="V586" s="6">
        <v>61390</v>
      </c>
      <c r="W586" s="5">
        <f>datos_chargeback_2001_1!$X586/100</f>
        <v>0</v>
      </c>
      <c r="X586" s="6">
        <v>0</v>
      </c>
      <c r="Y586" s="5">
        <f>datos_chargeback_2001_1!$Z586/100</f>
        <v>0</v>
      </c>
      <c r="Z586" s="6">
        <v>0</v>
      </c>
      <c r="AA586" s="6" t="s">
        <v>1900</v>
      </c>
      <c r="AB586" s="6" t="s">
        <v>48</v>
      </c>
      <c r="AC586" s="8">
        <v>45111</v>
      </c>
      <c r="AD586" s="5">
        <f>datos_chargeback_2001_1!$AE586/100</f>
        <v>61.92</v>
      </c>
      <c r="AE586" s="6">
        <v>6192</v>
      </c>
      <c r="AF586" s="6" t="s">
        <v>43</v>
      </c>
    </row>
    <row r="587" spans="1:32" x14ac:dyDescent="0.3">
      <c r="A587" s="36" t="s">
        <v>1901</v>
      </c>
      <c r="B587" s="14">
        <v>45112</v>
      </c>
      <c r="C587" s="14" t="str">
        <f>TEXT(Tabla10[[#This Row],[Fecha de transacción]],"DDDD")</f>
        <v>miércoles</v>
      </c>
      <c r="D587" s="14">
        <v>45178</v>
      </c>
      <c r="E587" s="15">
        <f>datos_chargeback_2001_1!$D587-datos_chargeback_2001_1!$B587</f>
        <v>66</v>
      </c>
      <c r="F587" s="16">
        <f>datos_chargeback_2001_1!$G587/100</f>
        <v>812.71</v>
      </c>
      <c r="G587" s="17">
        <v>81271</v>
      </c>
      <c r="H587" s="16">
        <f t="shared" si="9"/>
        <v>0</v>
      </c>
      <c r="I587" s="16">
        <v>0</v>
      </c>
      <c r="J587" s="17" t="s">
        <v>24</v>
      </c>
      <c r="K587" s="17" t="s">
        <v>25</v>
      </c>
      <c r="L587" s="17" t="s">
        <v>74</v>
      </c>
      <c r="M587" s="17" t="s">
        <v>27</v>
      </c>
      <c r="N587" s="17" t="s">
        <v>42</v>
      </c>
      <c r="O587" s="17" t="s">
        <v>70</v>
      </c>
      <c r="P587" s="17" t="s">
        <v>30</v>
      </c>
      <c r="Q587" s="17" t="s">
        <v>75</v>
      </c>
      <c r="R587" s="17">
        <v>81271</v>
      </c>
      <c r="S587" s="17" t="s">
        <v>753</v>
      </c>
      <c r="T587" s="17" t="s">
        <v>116</v>
      </c>
      <c r="U587" s="16">
        <f>datos_chargeback_2001_1!$V587/100</f>
        <v>812.71</v>
      </c>
      <c r="V587" s="17">
        <v>81271</v>
      </c>
      <c r="W587" s="16">
        <f>datos_chargeback_2001_1!$X587/100</f>
        <v>0</v>
      </c>
      <c r="X587" s="17">
        <v>0</v>
      </c>
      <c r="Y587" s="16">
        <f>datos_chargeback_2001_1!$Z587/100</f>
        <v>0</v>
      </c>
      <c r="Z587" s="17">
        <v>0</v>
      </c>
      <c r="AA587" s="17" t="s">
        <v>1902</v>
      </c>
      <c r="AB587" s="17" t="s">
        <v>48</v>
      </c>
      <c r="AC587" s="18">
        <v>45112</v>
      </c>
      <c r="AD587" s="16">
        <f>datos_chargeback_2001_1!$AE587/100</f>
        <v>93.58</v>
      </c>
      <c r="AE587" s="17">
        <v>9358</v>
      </c>
      <c r="AF587" s="17" t="s">
        <v>53</v>
      </c>
    </row>
    <row r="588" spans="1:32" x14ac:dyDescent="0.3">
      <c r="A588" s="34" t="s">
        <v>1903</v>
      </c>
      <c r="B588" s="3">
        <v>45113</v>
      </c>
      <c r="C588" s="3" t="str">
        <f>TEXT(Tabla10[[#This Row],[Fecha de transacción]],"DDDD")</f>
        <v>jueves</v>
      </c>
      <c r="D588" s="3">
        <v>45176</v>
      </c>
      <c r="E588" s="4">
        <f>datos_chargeback_2001_1!$D588-datos_chargeback_2001_1!$B588</f>
        <v>63</v>
      </c>
      <c r="F588" s="5">
        <f>datos_chargeback_2001_1!$G588/100</f>
        <v>892.76</v>
      </c>
      <c r="G588" s="6">
        <v>89276</v>
      </c>
      <c r="H588" s="5">
        <f t="shared" si="9"/>
        <v>0</v>
      </c>
      <c r="I588" s="5">
        <v>1.38</v>
      </c>
      <c r="J588" s="6" t="s">
        <v>38</v>
      </c>
      <c r="K588" s="6" t="s">
        <v>25</v>
      </c>
      <c r="L588" s="6" t="s">
        <v>26</v>
      </c>
      <c r="M588" s="6" t="s">
        <v>85</v>
      </c>
      <c r="N588" s="6" t="s">
        <v>28</v>
      </c>
      <c r="O588" s="6" t="s">
        <v>36</v>
      </c>
      <c r="P588" s="6" t="s">
        <v>30</v>
      </c>
      <c r="Q588" s="6" t="s">
        <v>31</v>
      </c>
      <c r="R588" s="6">
        <v>89276</v>
      </c>
      <c r="S588" s="6" t="s">
        <v>1904</v>
      </c>
      <c r="T588" s="6" t="s">
        <v>33</v>
      </c>
      <c r="U588" s="5">
        <f>datos_chargeback_2001_1!$V588/100</f>
        <v>0</v>
      </c>
      <c r="V588" s="6">
        <v>0</v>
      </c>
      <c r="W588" s="5">
        <f>datos_chargeback_2001_1!$X588/100</f>
        <v>0</v>
      </c>
      <c r="X588" s="6">
        <v>0</v>
      </c>
      <c r="Y588" s="5">
        <f>datos_chargeback_2001_1!$Z588/100</f>
        <v>892.76</v>
      </c>
      <c r="Z588" s="6">
        <v>89276</v>
      </c>
      <c r="AA588" s="6" t="s">
        <v>1905</v>
      </c>
      <c r="AB588" s="6" t="s">
        <v>35</v>
      </c>
      <c r="AC588" s="7" t="s">
        <v>35</v>
      </c>
      <c r="AD588" s="5">
        <f>datos_chargeback_2001_1!$AE588/100</f>
        <v>0</v>
      </c>
      <c r="AE588" s="6">
        <v>0</v>
      </c>
      <c r="AF588" s="6" t="s">
        <v>53</v>
      </c>
    </row>
    <row r="589" spans="1:32" x14ac:dyDescent="0.3">
      <c r="A589" s="34" t="s">
        <v>1906</v>
      </c>
      <c r="B589" s="3">
        <v>45114</v>
      </c>
      <c r="C589" s="3" t="str">
        <f>TEXT(Tabla10[[#This Row],[Fecha de transacción]],"DDDD")</f>
        <v>viernes</v>
      </c>
      <c r="D589" s="3">
        <v>45193</v>
      </c>
      <c r="E589" s="4">
        <f>datos_chargeback_2001_1!$D589-datos_chargeback_2001_1!$B589</f>
        <v>79</v>
      </c>
      <c r="F589" s="5">
        <f>datos_chargeback_2001_1!$G589/100</f>
        <v>571.62</v>
      </c>
      <c r="G589" s="6">
        <v>57162</v>
      </c>
      <c r="H589" s="5">
        <f t="shared" si="9"/>
        <v>0</v>
      </c>
      <c r="I589" s="5">
        <v>1.25</v>
      </c>
      <c r="J589" s="6" t="s">
        <v>24</v>
      </c>
      <c r="K589" s="6" t="s">
        <v>25</v>
      </c>
      <c r="L589" s="6" t="s">
        <v>119</v>
      </c>
      <c r="M589" s="6" t="s">
        <v>59</v>
      </c>
      <c r="N589" s="6" t="s">
        <v>42</v>
      </c>
      <c r="O589" s="6" t="s">
        <v>70</v>
      </c>
      <c r="P589" s="6" t="s">
        <v>54</v>
      </c>
      <c r="Q589" s="6" t="s">
        <v>66</v>
      </c>
      <c r="R589" s="6">
        <v>57162</v>
      </c>
      <c r="S589" s="6" t="s">
        <v>1907</v>
      </c>
      <c r="T589" s="6" t="s">
        <v>46</v>
      </c>
      <c r="U589" s="5">
        <f>datos_chargeback_2001_1!$V589/100</f>
        <v>571.62</v>
      </c>
      <c r="V589" s="6">
        <v>57162</v>
      </c>
      <c r="W589" s="5">
        <f>datos_chargeback_2001_1!$X589/100</f>
        <v>0</v>
      </c>
      <c r="X589" s="6">
        <v>0</v>
      </c>
      <c r="Y589" s="5">
        <f>datos_chargeback_2001_1!$Z589/100</f>
        <v>0</v>
      </c>
      <c r="Z589" s="6">
        <v>0</v>
      </c>
      <c r="AA589" s="6" t="s">
        <v>1908</v>
      </c>
      <c r="AB589" s="6" t="s">
        <v>48</v>
      </c>
      <c r="AC589" s="8">
        <v>45114</v>
      </c>
      <c r="AD589" s="5">
        <f>datos_chargeback_2001_1!$AE589/100</f>
        <v>636.38</v>
      </c>
      <c r="AE589" s="6">
        <v>63638</v>
      </c>
      <c r="AF589" s="6" t="s">
        <v>29</v>
      </c>
    </row>
    <row r="590" spans="1:32" x14ac:dyDescent="0.3">
      <c r="A590" s="34" t="s">
        <v>1909</v>
      </c>
      <c r="B590" s="3">
        <v>45115</v>
      </c>
      <c r="C590" s="3" t="str">
        <f>TEXT(Tabla10[[#This Row],[Fecha de transacción]],"DDDD")</f>
        <v>sábado</v>
      </c>
      <c r="D590" s="3">
        <v>45183</v>
      </c>
      <c r="E590" s="4">
        <f>datos_chargeback_2001_1!$D590-datos_chargeback_2001_1!$B590</f>
        <v>68</v>
      </c>
      <c r="F590" s="5">
        <f>datos_chargeback_2001_1!$G590/100</f>
        <v>153.79</v>
      </c>
      <c r="G590" s="6">
        <v>15379</v>
      </c>
      <c r="H590" s="5">
        <f t="shared" si="9"/>
        <v>0</v>
      </c>
      <c r="I590" s="5">
        <v>1.18</v>
      </c>
      <c r="J590" s="6" t="s">
        <v>38</v>
      </c>
      <c r="K590" s="6" t="s">
        <v>25</v>
      </c>
      <c r="L590" s="6" t="s">
        <v>74</v>
      </c>
      <c r="M590" s="6" t="s">
        <v>41</v>
      </c>
      <c r="N590" s="6" t="s">
        <v>42</v>
      </c>
      <c r="O590" s="6" t="s">
        <v>70</v>
      </c>
      <c r="P590" s="6" t="s">
        <v>54</v>
      </c>
      <c r="Q590" s="6" t="s">
        <v>31</v>
      </c>
      <c r="R590" s="6">
        <v>15379</v>
      </c>
      <c r="S590" s="6" t="s">
        <v>406</v>
      </c>
      <c r="T590" s="6" t="s">
        <v>61</v>
      </c>
      <c r="U590" s="5">
        <f>datos_chargeback_2001_1!$V590/100</f>
        <v>0</v>
      </c>
      <c r="V590" s="6">
        <v>0</v>
      </c>
      <c r="W590" s="5">
        <f>datos_chargeback_2001_1!$X590/100</f>
        <v>153.79</v>
      </c>
      <c r="X590" s="6">
        <v>15379</v>
      </c>
      <c r="Y590" s="5">
        <f>datos_chargeback_2001_1!$Z590/100</f>
        <v>0</v>
      </c>
      <c r="Z590" s="6">
        <v>0</v>
      </c>
      <c r="AA590" s="6" t="s">
        <v>1910</v>
      </c>
      <c r="AB590" s="6" t="s">
        <v>35</v>
      </c>
      <c r="AC590" s="7" t="s">
        <v>35</v>
      </c>
      <c r="AD590" s="5">
        <f>datos_chargeback_2001_1!$AE590/100</f>
        <v>0</v>
      </c>
      <c r="AE590" s="6">
        <v>0</v>
      </c>
      <c r="AF590" s="6" t="s">
        <v>43</v>
      </c>
    </row>
    <row r="591" spans="1:32" x14ac:dyDescent="0.3">
      <c r="A591" s="36" t="s">
        <v>1911</v>
      </c>
      <c r="B591" s="14">
        <v>45116</v>
      </c>
      <c r="C591" s="14" t="str">
        <f>TEXT(Tabla10[[#This Row],[Fecha de transacción]],"DDDD")</f>
        <v>domingo</v>
      </c>
      <c r="D591" s="14">
        <v>45202</v>
      </c>
      <c r="E591" s="15">
        <f>datos_chargeback_2001_1!$D591-datos_chargeback_2001_1!$B591</f>
        <v>86</v>
      </c>
      <c r="F591" s="16">
        <f>datos_chargeback_2001_1!$G591/100</f>
        <v>770.64</v>
      </c>
      <c r="G591" s="17">
        <v>77064</v>
      </c>
      <c r="H591" s="16">
        <f t="shared" si="9"/>
        <v>0</v>
      </c>
      <c r="I591" s="16">
        <v>1.29</v>
      </c>
      <c r="J591" s="17" t="s">
        <v>24</v>
      </c>
      <c r="K591" s="17" t="s">
        <v>25</v>
      </c>
      <c r="L591" s="17" t="s">
        <v>26</v>
      </c>
      <c r="M591" s="17" t="s">
        <v>59</v>
      </c>
      <c r="N591" s="17" t="s">
        <v>42</v>
      </c>
      <c r="O591" s="17" t="s">
        <v>50</v>
      </c>
      <c r="P591" s="17" t="s">
        <v>30</v>
      </c>
      <c r="Q591" s="17" t="s">
        <v>55</v>
      </c>
      <c r="R591" s="17">
        <v>77064</v>
      </c>
      <c r="S591" s="17" t="s">
        <v>152</v>
      </c>
      <c r="T591" s="17" t="s">
        <v>116</v>
      </c>
      <c r="U591" s="16">
        <f>datos_chargeback_2001_1!$V591/100</f>
        <v>770.64</v>
      </c>
      <c r="V591" s="17">
        <v>77064</v>
      </c>
      <c r="W591" s="16">
        <f>datos_chargeback_2001_1!$X591/100</f>
        <v>0</v>
      </c>
      <c r="X591" s="17">
        <v>0</v>
      </c>
      <c r="Y591" s="16">
        <f>datos_chargeback_2001_1!$Z591/100</f>
        <v>0</v>
      </c>
      <c r="Z591" s="17">
        <v>0</v>
      </c>
      <c r="AA591" s="17" t="s">
        <v>1912</v>
      </c>
      <c r="AB591" s="17" t="s">
        <v>35</v>
      </c>
      <c r="AC591" s="20" t="s">
        <v>35</v>
      </c>
      <c r="AD591" s="16">
        <f>datos_chargeback_2001_1!$AE591/100</f>
        <v>0</v>
      </c>
      <c r="AE591" s="17">
        <v>0</v>
      </c>
      <c r="AF591" s="17" t="s">
        <v>53</v>
      </c>
    </row>
    <row r="592" spans="1:32" x14ac:dyDescent="0.3">
      <c r="A592" s="35" t="s">
        <v>1913</v>
      </c>
      <c r="B592" s="9">
        <v>45117</v>
      </c>
      <c r="C592" s="9" t="str">
        <f>TEXT(Tabla10[[#This Row],[Fecha de transacción]],"DDDD")</f>
        <v>lunes</v>
      </c>
      <c r="D592" s="9">
        <v>45181</v>
      </c>
      <c r="E592" s="10">
        <f>datos_chargeback_2001_1!$D592-datos_chargeback_2001_1!$B592</f>
        <v>64</v>
      </c>
      <c r="F592" s="11">
        <f>datos_chargeback_2001_1!$G592/100</f>
        <v>400.05</v>
      </c>
      <c r="G592" s="12">
        <v>40005</v>
      </c>
      <c r="H592" s="11">
        <f t="shared" si="9"/>
        <v>0</v>
      </c>
      <c r="I592" s="11">
        <v>1.43</v>
      </c>
      <c r="J592" s="12" t="s">
        <v>24</v>
      </c>
      <c r="K592" s="12" t="s">
        <v>25</v>
      </c>
      <c r="L592" s="12" t="s">
        <v>80</v>
      </c>
      <c r="M592" s="12" t="s">
        <v>27</v>
      </c>
      <c r="N592" s="12" t="s">
        <v>42</v>
      </c>
      <c r="O592" s="12" t="s">
        <v>53</v>
      </c>
      <c r="P592" s="12" t="s">
        <v>30</v>
      </c>
      <c r="Q592" s="12" t="s">
        <v>66</v>
      </c>
      <c r="R592" s="12">
        <v>40005</v>
      </c>
      <c r="S592" s="12" t="s">
        <v>1914</v>
      </c>
      <c r="T592" s="12" t="s">
        <v>46</v>
      </c>
      <c r="U592" s="11">
        <f>datos_chargeback_2001_1!$V592/100</f>
        <v>400.05</v>
      </c>
      <c r="V592" s="12">
        <v>40005</v>
      </c>
      <c r="W592" s="11">
        <f>datos_chargeback_2001_1!$X592/100</f>
        <v>0</v>
      </c>
      <c r="X592" s="12">
        <v>0</v>
      </c>
      <c r="Y592" s="11">
        <f>datos_chargeback_2001_1!$Z592/100</f>
        <v>0</v>
      </c>
      <c r="Z592" s="12">
        <v>0</v>
      </c>
      <c r="AA592" s="12" t="s">
        <v>1915</v>
      </c>
      <c r="AB592" s="12" t="s">
        <v>48</v>
      </c>
      <c r="AC592" s="19">
        <v>45117</v>
      </c>
      <c r="AD592" s="11">
        <f>datos_chargeback_2001_1!$AE592/100</f>
        <v>198.75</v>
      </c>
      <c r="AE592" s="12">
        <v>19875</v>
      </c>
      <c r="AF592" s="12" t="s">
        <v>29</v>
      </c>
    </row>
    <row r="593" spans="1:32" x14ac:dyDescent="0.3">
      <c r="A593" s="34" t="s">
        <v>1917</v>
      </c>
      <c r="B593" s="3">
        <v>45118</v>
      </c>
      <c r="C593" s="3" t="str">
        <f>TEXT(Tabla10[[#This Row],[Fecha de transacción]],"DDDD")</f>
        <v>martes</v>
      </c>
      <c r="D593" s="3">
        <v>45178</v>
      </c>
      <c r="E593" s="4">
        <f>datos_chargeback_2001_1!$D593-datos_chargeback_2001_1!$B593</f>
        <v>60</v>
      </c>
      <c r="F593" s="5">
        <f>datos_chargeback_2001_1!$G593/100</f>
        <v>176.72</v>
      </c>
      <c r="G593" s="6">
        <v>17672</v>
      </c>
      <c r="H593" s="5">
        <f t="shared" si="9"/>
        <v>0</v>
      </c>
      <c r="I593" s="5">
        <v>0</v>
      </c>
      <c r="J593" s="6" t="s">
        <v>24</v>
      </c>
      <c r="K593" s="6" t="s">
        <v>25</v>
      </c>
      <c r="L593" s="6" t="s">
        <v>26</v>
      </c>
      <c r="M593" s="6" t="s">
        <v>85</v>
      </c>
      <c r="N593" s="6" t="s">
        <v>42</v>
      </c>
      <c r="O593" s="6" t="s">
        <v>64</v>
      </c>
      <c r="P593" s="6" t="s">
        <v>54</v>
      </c>
      <c r="Q593" s="6" t="s">
        <v>31</v>
      </c>
      <c r="R593" s="6">
        <v>17672</v>
      </c>
      <c r="S593" s="6" t="s">
        <v>726</v>
      </c>
      <c r="T593" s="6" t="s">
        <v>61</v>
      </c>
      <c r="U593" s="5">
        <f>datos_chargeback_2001_1!$V593/100</f>
        <v>0</v>
      </c>
      <c r="V593" s="6">
        <v>0</v>
      </c>
      <c r="W593" s="5">
        <f>datos_chargeback_2001_1!$X593/100</f>
        <v>176.72</v>
      </c>
      <c r="X593" s="6">
        <v>17672</v>
      </c>
      <c r="Y593" s="5">
        <f>datos_chargeback_2001_1!$Z593/100</f>
        <v>0</v>
      </c>
      <c r="Z593" s="6">
        <v>0</v>
      </c>
      <c r="AA593" s="6" t="s">
        <v>1918</v>
      </c>
      <c r="AB593" s="6" t="s">
        <v>48</v>
      </c>
      <c r="AC593" s="8">
        <v>45118</v>
      </c>
      <c r="AD593" s="5">
        <f>datos_chargeback_2001_1!$AE593/100</f>
        <v>865.73</v>
      </c>
      <c r="AE593" s="6">
        <v>86573</v>
      </c>
      <c r="AF593" s="6" t="s">
        <v>50</v>
      </c>
    </row>
    <row r="594" spans="1:32" x14ac:dyDescent="0.3">
      <c r="A594" s="35" t="s">
        <v>1919</v>
      </c>
      <c r="B594" s="9">
        <v>45119</v>
      </c>
      <c r="C594" s="9" t="str">
        <f>TEXT(Tabla10[[#This Row],[Fecha de transacción]],"DDDD")</f>
        <v>miércoles</v>
      </c>
      <c r="D594" s="9">
        <v>45207</v>
      </c>
      <c r="E594" s="10">
        <f>datos_chargeback_2001_1!$D594-datos_chargeback_2001_1!$B594</f>
        <v>88</v>
      </c>
      <c r="F594" s="11">
        <f>datos_chargeback_2001_1!$G594/100</f>
        <v>814.11</v>
      </c>
      <c r="G594" s="12">
        <v>81411</v>
      </c>
      <c r="H594" s="11">
        <f t="shared" si="9"/>
        <v>0</v>
      </c>
      <c r="I594" s="11">
        <v>0</v>
      </c>
      <c r="J594" s="12" t="s">
        <v>24</v>
      </c>
      <c r="K594" s="12" t="s">
        <v>25</v>
      </c>
      <c r="L594" s="12" t="s">
        <v>40</v>
      </c>
      <c r="M594" s="12" t="s">
        <v>52</v>
      </c>
      <c r="N594" s="12" t="s">
        <v>28</v>
      </c>
      <c r="O594" s="12" t="s">
        <v>70</v>
      </c>
      <c r="P594" s="12" t="s">
        <v>30</v>
      </c>
      <c r="Q594" s="12" t="s">
        <v>31</v>
      </c>
      <c r="R594" s="12">
        <v>81411</v>
      </c>
      <c r="S594" s="12" t="s">
        <v>276</v>
      </c>
      <c r="T594" s="12" t="s">
        <v>33</v>
      </c>
      <c r="U594" s="11">
        <f>datos_chargeback_2001_1!$V594/100</f>
        <v>0</v>
      </c>
      <c r="V594" s="12">
        <v>0</v>
      </c>
      <c r="W594" s="11">
        <f>datos_chargeback_2001_1!$X594/100</f>
        <v>0</v>
      </c>
      <c r="X594" s="12">
        <v>0</v>
      </c>
      <c r="Y594" s="11">
        <f>datos_chargeback_2001_1!$Z594/100</f>
        <v>814.11</v>
      </c>
      <c r="Z594" s="12">
        <v>81411</v>
      </c>
      <c r="AA594" s="12" t="s">
        <v>1920</v>
      </c>
      <c r="AB594" s="12" t="s">
        <v>35</v>
      </c>
      <c r="AC594" s="13" t="s">
        <v>35</v>
      </c>
      <c r="AD594" s="11">
        <f>datos_chargeback_2001_1!$AE594/100</f>
        <v>0</v>
      </c>
      <c r="AE594" s="12">
        <v>0</v>
      </c>
      <c r="AF594" s="12" t="s">
        <v>53</v>
      </c>
    </row>
    <row r="595" spans="1:32" x14ac:dyDescent="0.3">
      <c r="A595" s="34" t="s">
        <v>1921</v>
      </c>
      <c r="B595" s="3">
        <v>45120</v>
      </c>
      <c r="C595" s="3" t="str">
        <f>TEXT(Tabla10[[#This Row],[Fecha de transacción]],"DDDD")</f>
        <v>jueves</v>
      </c>
      <c r="D595" s="3">
        <v>45196</v>
      </c>
      <c r="E595" s="4">
        <f>datos_chargeback_2001_1!$D595-datos_chargeback_2001_1!$B595</f>
        <v>76</v>
      </c>
      <c r="F595" s="5">
        <f>datos_chargeback_2001_1!$G595/100</f>
        <v>522.47</v>
      </c>
      <c r="G595" s="6">
        <v>52247</v>
      </c>
      <c r="H595" s="5">
        <f t="shared" si="9"/>
        <v>0</v>
      </c>
      <c r="I595" s="5">
        <v>0</v>
      </c>
      <c r="J595" s="6" t="s">
        <v>38</v>
      </c>
      <c r="K595" s="6" t="s">
        <v>25</v>
      </c>
      <c r="L595" s="6" t="s">
        <v>109</v>
      </c>
      <c r="M595" s="6" t="s">
        <v>27</v>
      </c>
      <c r="N595" s="6" t="s">
        <v>42</v>
      </c>
      <c r="O595" s="6" t="s">
        <v>43</v>
      </c>
      <c r="P595" s="6" t="s">
        <v>30</v>
      </c>
      <c r="Q595" s="6" t="s">
        <v>75</v>
      </c>
      <c r="R595" s="6">
        <v>52247</v>
      </c>
      <c r="S595" s="6" t="s">
        <v>1514</v>
      </c>
      <c r="T595" s="6" t="s">
        <v>46</v>
      </c>
      <c r="U595" s="5">
        <f>datos_chargeback_2001_1!$V595/100</f>
        <v>522.47</v>
      </c>
      <c r="V595" s="6">
        <v>52247</v>
      </c>
      <c r="W595" s="5">
        <f>datos_chargeback_2001_1!$X595/100</f>
        <v>0</v>
      </c>
      <c r="X595" s="6">
        <v>0</v>
      </c>
      <c r="Y595" s="5">
        <f>datos_chargeback_2001_1!$Z595/100</f>
        <v>0</v>
      </c>
      <c r="Z595" s="6">
        <v>0</v>
      </c>
      <c r="AA595" s="6" t="s">
        <v>1922</v>
      </c>
      <c r="AB595" s="6" t="s">
        <v>48</v>
      </c>
      <c r="AC595" s="8">
        <v>45120</v>
      </c>
      <c r="AD595" s="5">
        <f>datos_chargeback_2001_1!$AE595/100</f>
        <v>644.66</v>
      </c>
      <c r="AE595" s="6">
        <v>64466</v>
      </c>
      <c r="AF595" s="6" t="s">
        <v>53</v>
      </c>
    </row>
    <row r="596" spans="1:32" x14ac:dyDescent="0.3">
      <c r="A596" s="34" t="s">
        <v>1923</v>
      </c>
      <c r="B596" s="3">
        <v>45121</v>
      </c>
      <c r="C596" s="3" t="str">
        <f>TEXT(Tabla10[[#This Row],[Fecha de transacción]],"DDDD")</f>
        <v>viernes</v>
      </c>
      <c r="D596" s="3">
        <v>45190</v>
      </c>
      <c r="E596" s="4">
        <f>datos_chargeback_2001_1!$D596-datos_chargeback_2001_1!$B596</f>
        <v>69</v>
      </c>
      <c r="F596" s="5">
        <f>datos_chargeback_2001_1!$G596/100</f>
        <v>164.47</v>
      </c>
      <c r="G596" s="6">
        <v>16447</v>
      </c>
      <c r="H596" s="5">
        <f t="shared" si="9"/>
        <v>0</v>
      </c>
      <c r="I596" s="5">
        <v>1.08</v>
      </c>
      <c r="J596" s="6" t="s">
        <v>24</v>
      </c>
      <c r="K596" s="6" t="s">
        <v>25</v>
      </c>
      <c r="L596" s="6" t="s">
        <v>80</v>
      </c>
      <c r="M596" s="6" t="s">
        <v>52</v>
      </c>
      <c r="N596" s="6" t="s">
        <v>42</v>
      </c>
      <c r="O596" s="6" t="s">
        <v>50</v>
      </c>
      <c r="P596" s="6" t="s">
        <v>30</v>
      </c>
      <c r="Q596" s="6" t="s">
        <v>75</v>
      </c>
      <c r="R596" s="6">
        <v>16447</v>
      </c>
      <c r="S596" s="6" t="s">
        <v>1924</v>
      </c>
      <c r="T596" s="6" t="s">
        <v>46</v>
      </c>
      <c r="U596" s="5">
        <f>datos_chargeback_2001_1!$V596/100</f>
        <v>164.47</v>
      </c>
      <c r="V596" s="6">
        <v>16447</v>
      </c>
      <c r="W596" s="5">
        <f>datos_chargeback_2001_1!$X596/100</f>
        <v>0</v>
      </c>
      <c r="X596" s="6">
        <v>0</v>
      </c>
      <c r="Y596" s="5">
        <f>datos_chargeback_2001_1!$Z596/100</f>
        <v>0</v>
      </c>
      <c r="Z596" s="6">
        <v>0</v>
      </c>
      <c r="AA596" s="6" t="s">
        <v>1925</v>
      </c>
      <c r="AB596" s="6" t="s">
        <v>35</v>
      </c>
      <c r="AC596" s="7" t="s">
        <v>35</v>
      </c>
      <c r="AD596" s="5">
        <f>datos_chargeback_2001_1!$AE596/100</f>
        <v>0</v>
      </c>
      <c r="AE596" s="6">
        <v>0</v>
      </c>
      <c r="AF596" s="6" t="s">
        <v>36</v>
      </c>
    </row>
    <row r="597" spans="1:32" x14ac:dyDescent="0.3">
      <c r="A597" s="36" t="s">
        <v>1926</v>
      </c>
      <c r="B597" s="14">
        <v>45122</v>
      </c>
      <c r="C597" s="14" t="str">
        <f>TEXT(Tabla10[[#This Row],[Fecha de transacción]],"DDDD")</f>
        <v>sábado</v>
      </c>
      <c r="D597" s="14">
        <v>45182</v>
      </c>
      <c r="E597" s="15">
        <f>datos_chargeback_2001_1!$D597-datos_chargeback_2001_1!$B597</f>
        <v>60</v>
      </c>
      <c r="F597" s="16">
        <f>datos_chargeback_2001_1!$G597/100</f>
        <v>645.39</v>
      </c>
      <c r="G597" s="17">
        <v>64539</v>
      </c>
      <c r="H597" s="16">
        <f t="shared" si="9"/>
        <v>0</v>
      </c>
      <c r="I597" s="16">
        <v>1.45</v>
      </c>
      <c r="J597" s="17" t="s">
        <v>24</v>
      </c>
      <c r="K597" s="17" t="s">
        <v>25</v>
      </c>
      <c r="L597" s="17" t="s">
        <v>80</v>
      </c>
      <c r="M597" s="17" t="s">
        <v>59</v>
      </c>
      <c r="N597" s="17" t="s">
        <v>42</v>
      </c>
      <c r="O597" s="17" t="s">
        <v>64</v>
      </c>
      <c r="P597" s="17" t="s">
        <v>54</v>
      </c>
      <c r="Q597" s="17" t="s">
        <v>31</v>
      </c>
      <c r="R597" s="17">
        <v>64539</v>
      </c>
      <c r="S597" s="17" t="s">
        <v>1927</v>
      </c>
      <c r="T597" s="17" t="s">
        <v>61</v>
      </c>
      <c r="U597" s="16">
        <f>datos_chargeback_2001_1!$V597/100</f>
        <v>0</v>
      </c>
      <c r="V597" s="17">
        <v>0</v>
      </c>
      <c r="W597" s="16">
        <f>datos_chargeback_2001_1!$X597/100</f>
        <v>645.39</v>
      </c>
      <c r="X597" s="17">
        <v>64539</v>
      </c>
      <c r="Y597" s="16">
        <f>datos_chargeback_2001_1!$Z597/100</f>
        <v>0</v>
      </c>
      <c r="Z597" s="17">
        <v>0</v>
      </c>
      <c r="AA597" s="17" t="s">
        <v>1928</v>
      </c>
      <c r="AB597" s="17" t="s">
        <v>48</v>
      </c>
      <c r="AC597" s="18">
        <v>45122</v>
      </c>
      <c r="AD597" s="16">
        <f>datos_chargeback_2001_1!$AE597/100</f>
        <v>305.20999999999998</v>
      </c>
      <c r="AE597" s="17">
        <v>30521</v>
      </c>
      <c r="AF597" s="17" t="s">
        <v>36</v>
      </c>
    </row>
    <row r="598" spans="1:32" x14ac:dyDescent="0.3">
      <c r="A598" s="35" t="s">
        <v>1929</v>
      </c>
      <c r="B598" s="9">
        <v>45123</v>
      </c>
      <c r="C598" s="9" t="str">
        <f>TEXT(Tabla10[[#This Row],[Fecha de transacción]],"DDDD")</f>
        <v>domingo</v>
      </c>
      <c r="D598" s="9">
        <v>45203</v>
      </c>
      <c r="E598" s="10">
        <f>datos_chargeback_2001_1!$D598-datos_chargeback_2001_1!$B598</f>
        <v>80</v>
      </c>
      <c r="F598" s="11">
        <f>datos_chargeback_2001_1!$G598/100</f>
        <v>282.61</v>
      </c>
      <c r="G598" s="12">
        <v>28261</v>
      </c>
      <c r="H598" s="11">
        <f t="shared" si="9"/>
        <v>0</v>
      </c>
      <c r="I598" s="11">
        <v>1.17</v>
      </c>
      <c r="J598" s="12" t="s">
        <v>38</v>
      </c>
      <c r="K598" s="12" t="s">
        <v>25</v>
      </c>
      <c r="L598" s="12" t="s">
        <v>74</v>
      </c>
      <c r="M598" s="12" t="s">
        <v>52</v>
      </c>
      <c r="N598" s="12" t="s">
        <v>42</v>
      </c>
      <c r="O598" s="12" t="s">
        <v>50</v>
      </c>
      <c r="P598" s="12" t="s">
        <v>54</v>
      </c>
      <c r="Q598" s="12" t="s">
        <v>31</v>
      </c>
      <c r="R598" s="12">
        <v>28261</v>
      </c>
      <c r="S598" s="12" t="s">
        <v>1930</v>
      </c>
      <c r="T598" s="12" t="s">
        <v>46</v>
      </c>
      <c r="U598" s="11">
        <f>datos_chargeback_2001_1!$V598/100</f>
        <v>282.61</v>
      </c>
      <c r="V598" s="12">
        <v>28261</v>
      </c>
      <c r="W598" s="11">
        <f>datos_chargeback_2001_1!$X598/100</f>
        <v>0</v>
      </c>
      <c r="X598" s="12">
        <v>0</v>
      </c>
      <c r="Y598" s="11">
        <f>datos_chargeback_2001_1!$Z598/100</f>
        <v>0</v>
      </c>
      <c r="Z598" s="12">
        <v>0</v>
      </c>
      <c r="AA598" s="12" t="s">
        <v>1931</v>
      </c>
      <c r="AB598" s="12" t="s">
        <v>35</v>
      </c>
      <c r="AC598" s="13" t="s">
        <v>35</v>
      </c>
      <c r="AD598" s="11">
        <f>datos_chargeback_2001_1!$AE598/100</f>
        <v>0</v>
      </c>
      <c r="AE598" s="12">
        <v>0</v>
      </c>
      <c r="AF598" s="12" t="s">
        <v>36</v>
      </c>
    </row>
    <row r="599" spans="1:32" x14ac:dyDescent="0.3">
      <c r="A599" s="36" t="s">
        <v>1932</v>
      </c>
      <c r="B599" s="14">
        <v>45124</v>
      </c>
      <c r="C599" s="14" t="str">
        <f>TEXT(Tabla10[[#This Row],[Fecha de transacción]],"DDDD")</f>
        <v>lunes</v>
      </c>
      <c r="D599" s="14">
        <v>45186</v>
      </c>
      <c r="E599" s="15">
        <f>datos_chargeback_2001_1!$D599-datos_chargeback_2001_1!$B599</f>
        <v>62</v>
      </c>
      <c r="F599" s="16">
        <f>datos_chargeback_2001_1!$G599/100</f>
        <v>6.83</v>
      </c>
      <c r="G599" s="17">
        <v>683</v>
      </c>
      <c r="H599" s="16">
        <f t="shared" si="9"/>
        <v>0</v>
      </c>
      <c r="I599" s="16">
        <v>0</v>
      </c>
      <c r="J599" s="17" t="s">
        <v>38</v>
      </c>
      <c r="K599" s="17" t="s">
        <v>25</v>
      </c>
      <c r="L599" s="17" t="s">
        <v>26</v>
      </c>
      <c r="M599" s="17" t="s">
        <v>59</v>
      </c>
      <c r="N599" s="17" t="s">
        <v>42</v>
      </c>
      <c r="O599" s="17" t="s">
        <v>50</v>
      </c>
      <c r="P599" s="17" t="s">
        <v>30</v>
      </c>
      <c r="Q599" s="17" t="s">
        <v>66</v>
      </c>
      <c r="R599" s="17">
        <v>6830</v>
      </c>
      <c r="S599" s="17" t="s">
        <v>1722</v>
      </c>
      <c r="T599" s="17" t="s">
        <v>116</v>
      </c>
      <c r="U599" s="16">
        <f>datos_chargeback_2001_1!$V599/100</f>
        <v>68.3</v>
      </c>
      <c r="V599" s="17">
        <v>6830</v>
      </c>
      <c r="W599" s="16">
        <f>datos_chargeback_2001_1!$X599/100</f>
        <v>0</v>
      </c>
      <c r="X599" s="17">
        <v>0</v>
      </c>
      <c r="Y599" s="16">
        <f>datos_chargeback_2001_1!$Z599/100</f>
        <v>0</v>
      </c>
      <c r="Z599" s="17">
        <v>0</v>
      </c>
      <c r="AA599" s="17" t="s">
        <v>1933</v>
      </c>
      <c r="AB599" s="17" t="s">
        <v>35</v>
      </c>
      <c r="AC599" s="20" t="s">
        <v>35</v>
      </c>
      <c r="AD599" s="16">
        <f>datos_chargeback_2001_1!$AE599/100</f>
        <v>0</v>
      </c>
      <c r="AE599" s="17">
        <v>0</v>
      </c>
      <c r="AF599" s="17" t="s">
        <v>43</v>
      </c>
    </row>
    <row r="600" spans="1:32" x14ac:dyDescent="0.3">
      <c r="A600" s="34" t="s">
        <v>1934</v>
      </c>
      <c r="B600" s="3">
        <v>45125</v>
      </c>
      <c r="C600" s="3" t="str">
        <f>TEXT(Tabla10[[#This Row],[Fecha de transacción]],"DDDD")</f>
        <v>martes</v>
      </c>
      <c r="D600" s="3">
        <v>45210</v>
      </c>
      <c r="E600" s="4">
        <f>datos_chargeback_2001_1!$D600-datos_chargeback_2001_1!$B600</f>
        <v>85</v>
      </c>
      <c r="F600" s="5">
        <f>datos_chargeback_2001_1!$G600/100</f>
        <v>380.78</v>
      </c>
      <c r="G600" s="6">
        <v>38078</v>
      </c>
      <c r="H600" s="5">
        <f t="shared" si="9"/>
        <v>0</v>
      </c>
      <c r="I600" s="5">
        <v>0</v>
      </c>
      <c r="J600" s="6" t="s">
        <v>38</v>
      </c>
      <c r="K600" s="6" t="s">
        <v>25</v>
      </c>
      <c r="L600" s="6" t="s">
        <v>109</v>
      </c>
      <c r="M600" s="6" t="s">
        <v>59</v>
      </c>
      <c r="N600" s="6" t="s">
        <v>42</v>
      </c>
      <c r="O600" s="6" t="s">
        <v>36</v>
      </c>
      <c r="P600" s="6" t="s">
        <v>54</v>
      </c>
      <c r="Q600" s="6" t="s">
        <v>31</v>
      </c>
      <c r="R600" s="6">
        <v>38078</v>
      </c>
      <c r="S600" s="6" t="s">
        <v>1935</v>
      </c>
      <c r="T600" s="6" t="s">
        <v>116</v>
      </c>
      <c r="U600" s="5">
        <f>datos_chargeback_2001_1!$V600/100</f>
        <v>380.78</v>
      </c>
      <c r="V600" s="6">
        <v>38078</v>
      </c>
      <c r="W600" s="5">
        <f>datos_chargeback_2001_1!$X600/100</f>
        <v>0</v>
      </c>
      <c r="X600" s="6">
        <v>0</v>
      </c>
      <c r="Y600" s="5">
        <f>datos_chargeback_2001_1!$Z600/100</f>
        <v>0</v>
      </c>
      <c r="Z600" s="6">
        <v>0</v>
      </c>
      <c r="AA600" s="6" t="s">
        <v>1936</v>
      </c>
      <c r="AB600" s="6" t="s">
        <v>35</v>
      </c>
      <c r="AC600" s="7" t="s">
        <v>35</v>
      </c>
      <c r="AD600" s="5">
        <f>datos_chargeback_2001_1!$AE600/100</f>
        <v>0</v>
      </c>
      <c r="AE600" s="6">
        <v>0</v>
      </c>
      <c r="AF600" s="6" t="s">
        <v>64</v>
      </c>
    </row>
    <row r="601" spans="1:32" x14ac:dyDescent="0.3">
      <c r="A601" s="36" t="s">
        <v>1937</v>
      </c>
      <c r="B601" s="14">
        <v>45126</v>
      </c>
      <c r="C601" s="14" t="str">
        <f>TEXT(Tabla10[[#This Row],[Fecha de transacción]],"DDDD")</f>
        <v>miércoles</v>
      </c>
      <c r="D601" s="14">
        <v>45196</v>
      </c>
      <c r="E601" s="15">
        <f>datos_chargeback_2001_1!$D601-datos_chargeback_2001_1!$B601</f>
        <v>70</v>
      </c>
      <c r="F601" s="16">
        <f>datos_chargeback_2001_1!$G601/100</f>
        <v>30.78</v>
      </c>
      <c r="G601" s="17">
        <v>3078</v>
      </c>
      <c r="H601" s="16">
        <f t="shared" si="9"/>
        <v>0</v>
      </c>
      <c r="I601" s="16">
        <v>0</v>
      </c>
      <c r="J601" s="17" t="s">
        <v>38</v>
      </c>
      <c r="K601" s="17" t="s">
        <v>25</v>
      </c>
      <c r="L601" s="17" t="s">
        <v>119</v>
      </c>
      <c r="M601" s="17" t="s">
        <v>59</v>
      </c>
      <c r="N601" s="17" t="s">
        <v>28</v>
      </c>
      <c r="O601" s="17" t="s">
        <v>114</v>
      </c>
      <c r="P601" s="17" t="s">
        <v>54</v>
      </c>
      <c r="Q601" s="17" t="s">
        <v>55</v>
      </c>
      <c r="R601" s="17">
        <v>30780</v>
      </c>
      <c r="S601" s="17" t="s">
        <v>1938</v>
      </c>
      <c r="T601" s="17" t="s">
        <v>33</v>
      </c>
      <c r="U601" s="16">
        <f>datos_chargeback_2001_1!$V601/100</f>
        <v>0</v>
      </c>
      <c r="V601" s="17">
        <v>0</v>
      </c>
      <c r="W601" s="16">
        <f>datos_chargeback_2001_1!$X601/100</f>
        <v>0</v>
      </c>
      <c r="X601" s="17">
        <v>0</v>
      </c>
      <c r="Y601" s="16">
        <f>datos_chargeback_2001_1!$Z601/100</f>
        <v>307.8</v>
      </c>
      <c r="Z601" s="17">
        <v>30780</v>
      </c>
      <c r="AA601" s="17" t="s">
        <v>1939</v>
      </c>
      <c r="AB601" s="17" t="s">
        <v>35</v>
      </c>
      <c r="AC601" s="20" t="s">
        <v>35</v>
      </c>
      <c r="AD601" s="16">
        <f>datos_chargeback_2001_1!$AE601/100</f>
        <v>0</v>
      </c>
      <c r="AE601" s="17">
        <v>0</v>
      </c>
      <c r="AF601" s="17" t="s">
        <v>36</v>
      </c>
    </row>
    <row r="602" spans="1:32" x14ac:dyDescent="0.3">
      <c r="A602" s="35" t="s">
        <v>1940</v>
      </c>
      <c r="B602" s="9">
        <v>44927</v>
      </c>
      <c r="C602" s="9" t="str">
        <f>TEXT(Tabla10[[#This Row],[Fecha de transacción]],"DDDD")</f>
        <v>domingo</v>
      </c>
      <c r="D602" s="9">
        <v>44993</v>
      </c>
      <c r="E602" s="10">
        <f>datos_chargeback_2001_1!$D602-datos_chargeback_2001_1!$B602</f>
        <v>66</v>
      </c>
      <c r="F602" s="11">
        <f>datos_chargeback_2001_1!$G602/100</f>
        <v>769.27</v>
      </c>
      <c r="G602" s="12">
        <v>76927</v>
      </c>
      <c r="H602" s="11">
        <f t="shared" si="9"/>
        <v>0</v>
      </c>
      <c r="I602" s="11">
        <v>1.0900000000000001</v>
      </c>
      <c r="J602" s="12" t="s">
        <v>24</v>
      </c>
      <c r="K602" s="12" t="s">
        <v>25</v>
      </c>
      <c r="L602" s="12" t="s">
        <v>26</v>
      </c>
      <c r="M602" s="12" t="s">
        <v>27</v>
      </c>
      <c r="N602" s="12" t="s">
        <v>42</v>
      </c>
      <c r="O602" s="12" t="s">
        <v>29</v>
      </c>
      <c r="P602" s="12" t="s">
        <v>54</v>
      </c>
      <c r="Q602" s="12" t="s">
        <v>44</v>
      </c>
      <c r="R602" s="12">
        <v>76927</v>
      </c>
      <c r="S602" s="12" t="s">
        <v>1941</v>
      </c>
      <c r="T602" s="12" t="s">
        <v>46</v>
      </c>
      <c r="U602" s="11">
        <f>datos_chargeback_2001_1!$V602/100</f>
        <v>769.27</v>
      </c>
      <c r="V602" s="12">
        <v>76927</v>
      </c>
      <c r="W602" s="11">
        <f>datos_chargeback_2001_1!$X602/100</f>
        <v>0</v>
      </c>
      <c r="X602" s="12">
        <v>0</v>
      </c>
      <c r="Y602" s="11">
        <f>datos_chargeback_2001_1!$Z602/100</f>
        <v>0</v>
      </c>
      <c r="Z602" s="12">
        <v>0</v>
      </c>
      <c r="AA602" s="12" t="s">
        <v>1942</v>
      </c>
      <c r="AB602" s="12" t="s">
        <v>48</v>
      </c>
      <c r="AC602" s="19">
        <v>44927</v>
      </c>
      <c r="AD602" s="11">
        <f>datos_chargeback_2001_1!$AE602/100</f>
        <v>289.33999999999997</v>
      </c>
      <c r="AE602" s="12">
        <v>28934</v>
      </c>
      <c r="AF602" s="12" t="s">
        <v>53</v>
      </c>
    </row>
    <row r="603" spans="1:32" x14ac:dyDescent="0.3">
      <c r="A603" s="34" t="s">
        <v>1943</v>
      </c>
      <c r="B603" s="3">
        <v>44928</v>
      </c>
      <c r="C603" s="3" t="str">
        <f>TEXT(Tabla10[[#This Row],[Fecha de transacción]],"DDDD")</f>
        <v>lunes</v>
      </c>
      <c r="D603" s="3">
        <v>44997</v>
      </c>
      <c r="E603" s="4">
        <f>datos_chargeback_2001_1!$D603-datos_chargeback_2001_1!$B603</f>
        <v>69</v>
      </c>
      <c r="F603" s="5">
        <f>datos_chargeback_2001_1!$G603/100</f>
        <v>172.86</v>
      </c>
      <c r="G603" s="6">
        <v>17286</v>
      </c>
      <c r="H603" s="5">
        <f t="shared" si="9"/>
        <v>0</v>
      </c>
      <c r="I603" s="5">
        <v>0.82</v>
      </c>
      <c r="J603" s="6" t="s">
        <v>24</v>
      </c>
      <c r="K603" s="6" t="s">
        <v>25</v>
      </c>
      <c r="L603" s="6" t="s">
        <v>80</v>
      </c>
      <c r="M603" s="6" t="s">
        <v>27</v>
      </c>
      <c r="N603" s="6" t="s">
        <v>42</v>
      </c>
      <c r="O603" s="6" t="s">
        <v>70</v>
      </c>
      <c r="P603" s="6" t="s">
        <v>54</v>
      </c>
      <c r="Q603" s="6" t="s">
        <v>55</v>
      </c>
      <c r="R603" s="6">
        <v>17286</v>
      </c>
      <c r="S603" s="6" t="s">
        <v>1944</v>
      </c>
      <c r="T603" s="6" t="s">
        <v>116</v>
      </c>
      <c r="U603" s="5">
        <f>datos_chargeback_2001_1!$V603/100</f>
        <v>172.86</v>
      </c>
      <c r="V603" s="6">
        <v>17286</v>
      </c>
      <c r="W603" s="5">
        <f>datos_chargeback_2001_1!$X603/100</f>
        <v>0</v>
      </c>
      <c r="X603" s="6">
        <v>0</v>
      </c>
      <c r="Y603" s="5">
        <f>datos_chargeback_2001_1!$Z603/100</f>
        <v>0</v>
      </c>
      <c r="Z603" s="6">
        <v>0</v>
      </c>
      <c r="AA603" s="6" t="s">
        <v>1945</v>
      </c>
      <c r="AB603" s="6" t="s">
        <v>35</v>
      </c>
      <c r="AC603" s="7" t="s">
        <v>35</v>
      </c>
      <c r="AD603" s="5">
        <f>datos_chargeback_2001_1!$AE603/100</f>
        <v>0</v>
      </c>
      <c r="AE603" s="6">
        <v>0</v>
      </c>
      <c r="AF603" s="6" t="s">
        <v>64</v>
      </c>
    </row>
    <row r="604" spans="1:32" x14ac:dyDescent="0.3">
      <c r="A604" s="34" t="s">
        <v>1946</v>
      </c>
      <c r="B604" s="3">
        <v>44929</v>
      </c>
      <c r="C604" s="3" t="str">
        <f>TEXT(Tabla10[[#This Row],[Fecha de transacción]],"DDDD")</f>
        <v>martes</v>
      </c>
      <c r="D604" s="3">
        <v>44995</v>
      </c>
      <c r="E604" s="4">
        <f>datos_chargeback_2001_1!$D604-datos_chargeback_2001_1!$B604</f>
        <v>66</v>
      </c>
      <c r="F604" s="5">
        <f>datos_chargeback_2001_1!$G604/100</f>
        <v>909.07</v>
      </c>
      <c r="G604" s="6">
        <v>90907</v>
      </c>
      <c r="H604" s="5">
        <f t="shared" si="9"/>
        <v>0</v>
      </c>
      <c r="I604" s="5">
        <v>0.11</v>
      </c>
      <c r="J604" s="6" t="s">
        <v>38</v>
      </c>
      <c r="K604" s="6" t="s">
        <v>25</v>
      </c>
      <c r="L604" s="6" t="s">
        <v>74</v>
      </c>
      <c r="M604" s="6" t="s">
        <v>93</v>
      </c>
      <c r="N604" s="6" t="s">
        <v>28</v>
      </c>
      <c r="O604" s="6" t="s">
        <v>36</v>
      </c>
      <c r="P604" s="6" t="s">
        <v>30</v>
      </c>
      <c r="Q604" s="6" t="s">
        <v>31</v>
      </c>
      <c r="R604" s="6">
        <v>90907</v>
      </c>
      <c r="S604" s="6" t="s">
        <v>1947</v>
      </c>
      <c r="T604" s="6" t="s">
        <v>33</v>
      </c>
      <c r="U604" s="5">
        <f>datos_chargeback_2001_1!$V604/100</f>
        <v>0</v>
      </c>
      <c r="V604" s="6">
        <v>0</v>
      </c>
      <c r="W604" s="5">
        <f>datos_chargeback_2001_1!$X604/100</f>
        <v>0</v>
      </c>
      <c r="X604" s="6">
        <v>0</v>
      </c>
      <c r="Y604" s="5">
        <f>datos_chargeback_2001_1!$Z604/100</f>
        <v>909.07</v>
      </c>
      <c r="Z604" s="6">
        <v>90907</v>
      </c>
      <c r="AA604" s="6" t="s">
        <v>1948</v>
      </c>
      <c r="AB604" s="6" t="s">
        <v>35</v>
      </c>
      <c r="AC604" s="7" t="s">
        <v>35</v>
      </c>
      <c r="AD604" s="5">
        <f>datos_chargeback_2001_1!$AE604/100</f>
        <v>0</v>
      </c>
      <c r="AE604" s="6">
        <v>0</v>
      </c>
      <c r="AF604" s="6" t="s">
        <v>43</v>
      </c>
    </row>
    <row r="605" spans="1:32" x14ac:dyDescent="0.3">
      <c r="A605" s="34" t="s">
        <v>1949</v>
      </c>
      <c r="B605" s="3">
        <v>44930</v>
      </c>
      <c r="C605" s="3" t="str">
        <f>TEXT(Tabla10[[#This Row],[Fecha de transacción]],"DDDD")</f>
        <v>miércoles</v>
      </c>
      <c r="D605" s="3">
        <v>45003</v>
      </c>
      <c r="E605" s="4">
        <f>datos_chargeback_2001_1!$D605-datos_chargeback_2001_1!$B605</f>
        <v>73</v>
      </c>
      <c r="F605" s="5">
        <f>datos_chargeback_2001_1!$G605/100</f>
        <v>237.47</v>
      </c>
      <c r="G605" s="6">
        <v>23747</v>
      </c>
      <c r="H605" s="5">
        <f t="shared" si="9"/>
        <v>0</v>
      </c>
      <c r="I605" s="5">
        <v>0.96</v>
      </c>
      <c r="J605" s="6" t="s">
        <v>38</v>
      </c>
      <c r="K605" s="6" t="s">
        <v>25</v>
      </c>
      <c r="L605" s="6" t="s">
        <v>119</v>
      </c>
      <c r="M605" s="6" t="s">
        <v>85</v>
      </c>
      <c r="N605" s="6" t="s">
        <v>42</v>
      </c>
      <c r="O605" s="6" t="s">
        <v>114</v>
      </c>
      <c r="P605" s="6" t="s">
        <v>54</v>
      </c>
      <c r="Q605" s="6" t="s">
        <v>44</v>
      </c>
      <c r="R605" s="6">
        <v>23747</v>
      </c>
      <c r="S605" s="6" t="s">
        <v>1950</v>
      </c>
      <c r="T605" s="6" t="s">
        <v>61</v>
      </c>
      <c r="U605" s="5">
        <f>datos_chargeback_2001_1!$V605/100</f>
        <v>0</v>
      </c>
      <c r="V605" s="6">
        <v>0</v>
      </c>
      <c r="W605" s="5">
        <f>datos_chargeback_2001_1!$X605/100</f>
        <v>237.47</v>
      </c>
      <c r="X605" s="6">
        <v>23747</v>
      </c>
      <c r="Y605" s="5">
        <f>datos_chargeback_2001_1!$Z605/100</f>
        <v>0</v>
      </c>
      <c r="Z605" s="6">
        <v>0</v>
      </c>
      <c r="AA605" s="6" t="s">
        <v>1951</v>
      </c>
      <c r="AB605" s="6" t="s">
        <v>48</v>
      </c>
      <c r="AC605" s="8">
        <v>44930</v>
      </c>
      <c r="AD605" s="5">
        <f>datos_chargeback_2001_1!$AE605/100</f>
        <v>243.17</v>
      </c>
      <c r="AE605" s="6">
        <v>24317</v>
      </c>
      <c r="AF605" s="6" t="s">
        <v>64</v>
      </c>
    </row>
    <row r="606" spans="1:32" x14ac:dyDescent="0.3">
      <c r="A606" s="35" t="s">
        <v>1952</v>
      </c>
      <c r="B606" s="9">
        <v>44931</v>
      </c>
      <c r="C606" s="9" t="str">
        <f>TEXT(Tabla10[[#This Row],[Fecha de transacción]],"DDDD")</f>
        <v>jueves</v>
      </c>
      <c r="D606" s="9">
        <v>45000</v>
      </c>
      <c r="E606" s="10">
        <f>datos_chargeback_2001_1!$D606-datos_chargeback_2001_1!$B606</f>
        <v>69</v>
      </c>
      <c r="F606" s="11">
        <f>datos_chargeback_2001_1!$G606/100</f>
        <v>280.99</v>
      </c>
      <c r="G606" s="12">
        <v>28099</v>
      </c>
      <c r="H606" s="11">
        <f t="shared" si="9"/>
        <v>0</v>
      </c>
      <c r="I606" s="11">
        <v>1.46</v>
      </c>
      <c r="J606" s="12" t="s">
        <v>24</v>
      </c>
      <c r="K606" s="12" t="s">
        <v>25</v>
      </c>
      <c r="L606" s="12" t="s">
        <v>119</v>
      </c>
      <c r="M606" s="12" t="s">
        <v>27</v>
      </c>
      <c r="N606" s="12" t="s">
        <v>42</v>
      </c>
      <c r="O606" s="12" t="s">
        <v>43</v>
      </c>
      <c r="P606" s="12" t="s">
        <v>30</v>
      </c>
      <c r="Q606" s="12" t="s">
        <v>66</v>
      </c>
      <c r="R606" s="12">
        <v>28099</v>
      </c>
      <c r="S606" s="12" t="s">
        <v>1953</v>
      </c>
      <c r="T606" s="12" t="s">
        <v>116</v>
      </c>
      <c r="U606" s="11">
        <f>datos_chargeback_2001_1!$V606/100</f>
        <v>280.99</v>
      </c>
      <c r="V606" s="12">
        <v>28099</v>
      </c>
      <c r="W606" s="11">
        <f>datos_chargeback_2001_1!$X606/100</f>
        <v>0</v>
      </c>
      <c r="X606" s="12">
        <v>0</v>
      </c>
      <c r="Y606" s="11">
        <f>datos_chargeback_2001_1!$Z606/100</f>
        <v>0</v>
      </c>
      <c r="Z606" s="12">
        <v>0</v>
      </c>
      <c r="AA606" s="12" t="s">
        <v>1954</v>
      </c>
      <c r="AB606" s="12" t="s">
        <v>35</v>
      </c>
      <c r="AC606" s="13" t="s">
        <v>35</v>
      </c>
      <c r="AD606" s="11">
        <f>datos_chargeback_2001_1!$AE606/100</f>
        <v>0</v>
      </c>
      <c r="AE606" s="12">
        <v>0</v>
      </c>
      <c r="AF606" s="12" t="s">
        <v>29</v>
      </c>
    </row>
    <row r="607" spans="1:32" x14ac:dyDescent="0.3">
      <c r="A607" s="34" t="s">
        <v>1955</v>
      </c>
      <c r="B607" s="3">
        <v>44932</v>
      </c>
      <c r="C607" s="3" t="str">
        <f>TEXT(Tabla10[[#This Row],[Fecha de transacción]],"DDDD")</f>
        <v>viernes</v>
      </c>
      <c r="D607" s="3">
        <v>44997</v>
      </c>
      <c r="E607" s="4">
        <f>datos_chargeback_2001_1!$D607-datos_chargeback_2001_1!$B607</f>
        <v>65</v>
      </c>
      <c r="F607" s="5">
        <f>datos_chargeback_2001_1!$G607/100</f>
        <v>922.45</v>
      </c>
      <c r="G607" s="6">
        <v>92245</v>
      </c>
      <c r="H607" s="5">
        <f t="shared" si="9"/>
        <v>0</v>
      </c>
      <c r="I607" s="5">
        <v>1.36</v>
      </c>
      <c r="J607" s="6" t="s">
        <v>24</v>
      </c>
      <c r="K607" s="6" t="s">
        <v>25</v>
      </c>
      <c r="L607" s="6" t="s">
        <v>40</v>
      </c>
      <c r="M607" s="6" t="s">
        <v>27</v>
      </c>
      <c r="N607" s="6" t="s">
        <v>42</v>
      </c>
      <c r="O607" s="6" t="s">
        <v>64</v>
      </c>
      <c r="P607" s="6" t="s">
        <v>54</v>
      </c>
      <c r="Q607" s="6" t="s">
        <v>31</v>
      </c>
      <c r="R607" s="6">
        <v>92245</v>
      </c>
      <c r="S607" s="6" t="s">
        <v>746</v>
      </c>
      <c r="T607" s="6" t="s">
        <v>116</v>
      </c>
      <c r="U607" s="5">
        <f>datos_chargeback_2001_1!$V607/100</f>
        <v>922.45</v>
      </c>
      <c r="V607" s="6">
        <v>92245</v>
      </c>
      <c r="W607" s="5">
        <f>datos_chargeback_2001_1!$X607/100</f>
        <v>0</v>
      </c>
      <c r="X607" s="6">
        <v>0</v>
      </c>
      <c r="Y607" s="5">
        <f>datos_chargeback_2001_1!$Z607/100</f>
        <v>0</v>
      </c>
      <c r="Z607" s="6">
        <v>0</v>
      </c>
      <c r="AA607" s="6" t="s">
        <v>1956</v>
      </c>
      <c r="AB607" s="6" t="s">
        <v>35</v>
      </c>
      <c r="AC607" s="7" t="s">
        <v>35</v>
      </c>
      <c r="AD607" s="5">
        <f>datos_chargeback_2001_1!$AE607/100</f>
        <v>0</v>
      </c>
      <c r="AE607" s="6">
        <v>0</v>
      </c>
      <c r="AF607" s="6" t="s">
        <v>53</v>
      </c>
    </row>
    <row r="608" spans="1:32" x14ac:dyDescent="0.3">
      <c r="A608" s="35" t="s">
        <v>1957</v>
      </c>
      <c r="B608" s="9">
        <v>44933</v>
      </c>
      <c r="C608" s="9" t="str">
        <f>TEXT(Tabla10[[#This Row],[Fecha de transacción]],"DDDD")</f>
        <v>sábado</v>
      </c>
      <c r="D608" s="9">
        <v>44998</v>
      </c>
      <c r="E608" s="10">
        <f>datos_chargeback_2001_1!$D608-datos_chargeback_2001_1!$B608</f>
        <v>65</v>
      </c>
      <c r="F608" s="11">
        <f>datos_chargeback_2001_1!$G608/100</f>
        <v>108.22</v>
      </c>
      <c r="G608" s="12">
        <v>10822</v>
      </c>
      <c r="H608" s="11">
        <f t="shared" si="9"/>
        <v>0</v>
      </c>
      <c r="I608" s="11">
        <v>1.17</v>
      </c>
      <c r="J608" s="12" t="s">
        <v>24</v>
      </c>
      <c r="K608" s="12" t="s">
        <v>25</v>
      </c>
      <c r="L608" s="12" t="s">
        <v>26</v>
      </c>
      <c r="M608" s="12" t="s">
        <v>27</v>
      </c>
      <c r="N608" s="12" t="s">
        <v>42</v>
      </c>
      <c r="O608" s="12" t="s">
        <v>114</v>
      </c>
      <c r="P608" s="12" t="s">
        <v>30</v>
      </c>
      <c r="Q608" s="12" t="s">
        <v>55</v>
      </c>
      <c r="R608" s="12">
        <v>10822</v>
      </c>
      <c r="S608" s="12" t="s">
        <v>1958</v>
      </c>
      <c r="T608" s="12" t="s">
        <v>61</v>
      </c>
      <c r="U608" s="11">
        <f>datos_chargeback_2001_1!$V608/100</f>
        <v>0</v>
      </c>
      <c r="V608" s="12">
        <v>0</v>
      </c>
      <c r="W608" s="11">
        <f>datos_chargeback_2001_1!$X608/100</f>
        <v>108.22</v>
      </c>
      <c r="X608" s="12">
        <v>10822</v>
      </c>
      <c r="Y608" s="11">
        <f>datos_chargeback_2001_1!$Z608/100</f>
        <v>0</v>
      </c>
      <c r="Z608" s="12">
        <v>0</v>
      </c>
      <c r="AA608" s="12" t="s">
        <v>1959</v>
      </c>
      <c r="AB608" s="12" t="s">
        <v>48</v>
      </c>
      <c r="AC608" s="19">
        <v>44933</v>
      </c>
      <c r="AD608" s="11">
        <f>datos_chargeback_2001_1!$AE608/100</f>
        <v>233.56</v>
      </c>
      <c r="AE608" s="12">
        <v>23356</v>
      </c>
      <c r="AF608" s="12" t="s">
        <v>29</v>
      </c>
    </row>
    <row r="609" spans="1:32" x14ac:dyDescent="0.3">
      <c r="A609" s="36" t="s">
        <v>1960</v>
      </c>
      <c r="B609" s="14">
        <v>44934</v>
      </c>
      <c r="C609" s="14" t="str">
        <f>TEXT(Tabla10[[#This Row],[Fecha de transacción]],"DDDD")</f>
        <v>domingo</v>
      </c>
      <c r="D609" s="14">
        <v>45019</v>
      </c>
      <c r="E609" s="15">
        <f>datos_chargeback_2001_1!$D609-datos_chargeback_2001_1!$B609</f>
        <v>85</v>
      </c>
      <c r="F609" s="16">
        <f>datos_chargeback_2001_1!$G609/100</f>
        <v>16.09</v>
      </c>
      <c r="G609" s="17">
        <v>1609</v>
      </c>
      <c r="H609" s="16">
        <f t="shared" si="9"/>
        <v>0</v>
      </c>
      <c r="I609" s="16">
        <v>1.48</v>
      </c>
      <c r="J609" s="17" t="s">
        <v>38</v>
      </c>
      <c r="K609" s="17" t="s">
        <v>25</v>
      </c>
      <c r="L609" s="17" t="s">
        <v>80</v>
      </c>
      <c r="M609" s="17" t="s">
        <v>93</v>
      </c>
      <c r="N609" s="17" t="s">
        <v>42</v>
      </c>
      <c r="O609" s="17" t="s">
        <v>36</v>
      </c>
      <c r="P609" s="17" t="s">
        <v>54</v>
      </c>
      <c r="Q609" s="17" t="s">
        <v>55</v>
      </c>
      <c r="R609" s="17">
        <v>16090</v>
      </c>
      <c r="S609" s="17" t="s">
        <v>1961</v>
      </c>
      <c r="T609" s="17" t="s">
        <v>46</v>
      </c>
      <c r="U609" s="16">
        <f>datos_chargeback_2001_1!$V609/100</f>
        <v>160.9</v>
      </c>
      <c r="V609" s="17">
        <v>16090</v>
      </c>
      <c r="W609" s="16">
        <f>datos_chargeback_2001_1!$X609/100</f>
        <v>0</v>
      </c>
      <c r="X609" s="17">
        <v>0</v>
      </c>
      <c r="Y609" s="16">
        <f>datos_chargeback_2001_1!$Z609/100</f>
        <v>0</v>
      </c>
      <c r="Z609" s="17">
        <v>0</v>
      </c>
      <c r="AA609" s="17" t="s">
        <v>1962</v>
      </c>
      <c r="AB609" s="17" t="s">
        <v>35</v>
      </c>
      <c r="AC609" s="20" t="s">
        <v>35</v>
      </c>
      <c r="AD609" s="16">
        <f>datos_chargeback_2001_1!$AE609/100</f>
        <v>0</v>
      </c>
      <c r="AE609" s="17">
        <v>0</v>
      </c>
      <c r="AF609" s="17" t="s">
        <v>29</v>
      </c>
    </row>
    <row r="610" spans="1:32" x14ac:dyDescent="0.3">
      <c r="A610" s="34" t="s">
        <v>1963</v>
      </c>
      <c r="B610" s="3">
        <v>44935</v>
      </c>
      <c r="C610" s="3" t="str">
        <f>TEXT(Tabla10[[#This Row],[Fecha de transacción]],"DDDD")</f>
        <v>lunes</v>
      </c>
      <c r="D610" s="3">
        <v>45012</v>
      </c>
      <c r="E610" s="4">
        <f>datos_chargeback_2001_1!$D610-datos_chargeback_2001_1!$B610</f>
        <v>77</v>
      </c>
      <c r="F610" s="5">
        <f>datos_chargeback_2001_1!$G610/100</f>
        <v>30.86</v>
      </c>
      <c r="G610" s="6">
        <v>3086</v>
      </c>
      <c r="H610" s="5">
        <f t="shared" si="9"/>
        <v>0</v>
      </c>
      <c r="I610" s="5">
        <v>0</v>
      </c>
      <c r="J610" s="6" t="s">
        <v>24</v>
      </c>
      <c r="K610" s="6" t="s">
        <v>25</v>
      </c>
      <c r="L610" s="6" t="s">
        <v>74</v>
      </c>
      <c r="M610" s="6" t="s">
        <v>59</v>
      </c>
      <c r="N610" s="6" t="s">
        <v>42</v>
      </c>
      <c r="O610" s="6" t="s">
        <v>64</v>
      </c>
      <c r="P610" s="6" t="s">
        <v>54</v>
      </c>
      <c r="Q610" s="6" t="s">
        <v>75</v>
      </c>
      <c r="R610" s="6">
        <v>30860</v>
      </c>
      <c r="S610" s="6" t="s">
        <v>1964</v>
      </c>
      <c r="T610" s="6" t="s">
        <v>46</v>
      </c>
      <c r="U610" s="5">
        <f>datos_chargeback_2001_1!$V610/100</f>
        <v>308.60000000000002</v>
      </c>
      <c r="V610" s="6">
        <v>30860</v>
      </c>
      <c r="W610" s="5">
        <f>datos_chargeback_2001_1!$X610/100</f>
        <v>0</v>
      </c>
      <c r="X610" s="6">
        <v>0</v>
      </c>
      <c r="Y610" s="5">
        <f>datos_chargeback_2001_1!$Z610/100</f>
        <v>0</v>
      </c>
      <c r="Z610" s="6">
        <v>0</v>
      </c>
      <c r="AA610" s="6" t="s">
        <v>1965</v>
      </c>
      <c r="AB610" s="6" t="s">
        <v>35</v>
      </c>
      <c r="AC610" s="7" t="s">
        <v>35</v>
      </c>
      <c r="AD610" s="5">
        <f>datos_chargeback_2001_1!$AE610/100</f>
        <v>0</v>
      </c>
      <c r="AE610" s="6">
        <v>0</v>
      </c>
      <c r="AF610" s="6" t="s">
        <v>53</v>
      </c>
    </row>
    <row r="611" spans="1:32" x14ac:dyDescent="0.3">
      <c r="A611" s="36" t="s">
        <v>1966</v>
      </c>
      <c r="B611" s="14">
        <v>44936</v>
      </c>
      <c r="C611" s="14" t="str">
        <f>TEXT(Tabla10[[#This Row],[Fecha de transacción]],"DDDD")</f>
        <v>martes</v>
      </c>
      <c r="D611" s="14">
        <v>45024</v>
      </c>
      <c r="E611" s="15">
        <f>datos_chargeback_2001_1!$D611-datos_chargeback_2001_1!$B611</f>
        <v>88</v>
      </c>
      <c r="F611" s="16">
        <f>datos_chargeback_2001_1!$G611/100</f>
        <v>50.37</v>
      </c>
      <c r="G611" s="17">
        <v>5037</v>
      </c>
      <c r="H611" s="16">
        <f t="shared" si="9"/>
        <v>0</v>
      </c>
      <c r="I611" s="16">
        <v>0</v>
      </c>
      <c r="J611" s="17" t="s">
        <v>24</v>
      </c>
      <c r="K611" s="17" t="s">
        <v>25</v>
      </c>
      <c r="L611" s="17" t="s">
        <v>109</v>
      </c>
      <c r="M611" s="17" t="s">
        <v>41</v>
      </c>
      <c r="N611" s="17" t="s">
        <v>28</v>
      </c>
      <c r="O611" s="17" t="s">
        <v>43</v>
      </c>
      <c r="P611" s="17" t="s">
        <v>30</v>
      </c>
      <c r="Q611" s="17" t="s">
        <v>66</v>
      </c>
      <c r="R611" s="17">
        <v>50370</v>
      </c>
      <c r="S611" s="17" t="s">
        <v>1967</v>
      </c>
      <c r="T611" s="17" t="s">
        <v>33</v>
      </c>
      <c r="U611" s="16">
        <f>datos_chargeback_2001_1!$V611/100</f>
        <v>0</v>
      </c>
      <c r="V611" s="17">
        <v>0</v>
      </c>
      <c r="W611" s="16">
        <f>datos_chargeback_2001_1!$X611/100</f>
        <v>0</v>
      </c>
      <c r="X611" s="17">
        <v>0</v>
      </c>
      <c r="Y611" s="16">
        <f>datos_chargeback_2001_1!$Z611/100</f>
        <v>503.7</v>
      </c>
      <c r="Z611" s="17">
        <v>50370</v>
      </c>
      <c r="AA611" s="17" t="s">
        <v>1968</v>
      </c>
      <c r="AB611" s="17" t="s">
        <v>35</v>
      </c>
      <c r="AC611" s="20" t="s">
        <v>35</v>
      </c>
      <c r="AD611" s="16">
        <f>datos_chargeback_2001_1!$AE611/100</f>
        <v>0</v>
      </c>
      <c r="AE611" s="17">
        <v>0</v>
      </c>
      <c r="AF611" s="17" t="s">
        <v>64</v>
      </c>
    </row>
    <row r="612" spans="1:32" x14ac:dyDescent="0.3">
      <c r="A612" s="34" t="s">
        <v>1969</v>
      </c>
      <c r="B612" s="3">
        <v>44937</v>
      </c>
      <c r="C612" s="3" t="str">
        <f>TEXT(Tabla10[[#This Row],[Fecha de transacción]],"DDDD")</f>
        <v>miércoles</v>
      </c>
      <c r="D612" s="3">
        <v>45013</v>
      </c>
      <c r="E612" s="4">
        <f>datos_chargeback_2001_1!$D612-datos_chargeback_2001_1!$B612</f>
        <v>76</v>
      </c>
      <c r="F612" s="5">
        <f>datos_chargeback_2001_1!$G612/100</f>
        <v>282.22000000000003</v>
      </c>
      <c r="G612" s="6">
        <v>28222</v>
      </c>
      <c r="H612" s="5">
        <f t="shared" si="9"/>
        <v>0</v>
      </c>
      <c r="I612" s="5">
        <v>1.1299999999999999</v>
      </c>
      <c r="J612" s="6" t="s">
        <v>38</v>
      </c>
      <c r="K612" s="6" t="s">
        <v>25</v>
      </c>
      <c r="L612" s="6" t="s">
        <v>119</v>
      </c>
      <c r="M612" s="6" t="s">
        <v>59</v>
      </c>
      <c r="N612" s="6" t="s">
        <v>42</v>
      </c>
      <c r="O612" s="6" t="s">
        <v>114</v>
      </c>
      <c r="P612" s="6" t="s">
        <v>54</v>
      </c>
      <c r="Q612" s="6" t="s">
        <v>55</v>
      </c>
      <c r="R612" s="6">
        <v>28222</v>
      </c>
      <c r="S612" s="6" t="s">
        <v>1970</v>
      </c>
      <c r="T612" s="6" t="s">
        <v>61</v>
      </c>
      <c r="U612" s="5">
        <f>datos_chargeback_2001_1!$V612/100</f>
        <v>0</v>
      </c>
      <c r="V612" s="6">
        <v>0</v>
      </c>
      <c r="W612" s="5">
        <f>datos_chargeback_2001_1!$X612/100</f>
        <v>282.22000000000003</v>
      </c>
      <c r="X612" s="6">
        <v>28222</v>
      </c>
      <c r="Y612" s="5">
        <f>datos_chargeback_2001_1!$Z612/100</f>
        <v>0</v>
      </c>
      <c r="Z612" s="6">
        <v>0</v>
      </c>
      <c r="AA612" s="6" t="s">
        <v>1971</v>
      </c>
      <c r="AB612" s="6" t="s">
        <v>48</v>
      </c>
      <c r="AC612" s="8">
        <v>44937</v>
      </c>
      <c r="AD612" s="5">
        <f>datos_chargeback_2001_1!$AE612/100</f>
        <v>336.86</v>
      </c>
      <c r="AE612" s="6">
        <v>33686</v>
      </c>
      <c r="AF612" s="6" t="s">
        <v>36</v>
      </c>
    </row>
    <row r="613" spans="1:32" x14ac:dyDescent="0.3">
      <c r="A613" s="36" t="s">
        <v>1972</v>
      </c>
      <c r="B613" s="14">
        <v>44938</v>
      </c>
      <c r="C613" s="14" t="str">
        <f>TEXT(Tabla10[[#This Row],[Fecha de transacción]],"DDDD")</f>
        <v>jueves</v>
      </c>
      <c r="D613" s="14">
        <v>45002</v>
      </c>
      <c r="E613" s="15">
        <f>datos_chargeback_2001_1!$D613-datos_chargeback_2001_1!$B613</f>
        <v>64</v>
      </c>
      <c r="F613" s="16">
        <f>datos_chargeback_2001_1!$G613/100</f>
        <v>259.79000000000002</v>
      </c>
      <c r="G613" s="17">
        <v>25979</v>
      </c>
      <c r="H613" s="16">
        <f t="shared" si="9"/>
        <v>0</v>
      </c>
      <c r="I613" s="16">
        <v>1.28</v>
      </c>
      <c r="J613" s="17" t="s">
        <v>24</v>
      </c>
      <c r="K613" s="17" t="s">
        <v>25</v>
      </c>
      <c r="L613" s="17" t="s">
        <v>40</v>
      </c>
      <c r="M613" s="17" t="s">
        <v>59</v>
      </c>
      <c r="N613" s="17" t="s">
        <v>42</v>
      </c>
      <c r="O613" s="17" t="s">
        <v>70</v>
      </c>
      <c r="P613" s="17" t="s">
        <v>54</v>
      </c>
      <c r="Q613" s="17" t="s">
        <v>31</v>
      </c>
      <c r="R613" s="17">
        <v>25979</v>
      </c>
      <c r="S613" s="17" t="s">
        <v>1973</v>
      </c>
      <c r="T613" s="17" t="s">
        <v>61</v>
      </c>
      <c r="U613" s="16">
        <f>datos_chargeback_2001_1!$V613/100</f>
        <v>0</v>
      </c>
      <c r="V613" s="17">
        <v>0</v>
      </c>
      <c r="W613" s="16">
        <f>datos_chargeback_2001_1!$X613/100</f>
        <v>259.79000000000002</v>
      </c>
      <c r="X613" s="17">
        <v>25979</v>
      </c>
      <c r="Y613" s="16">
        <f>datos_chargeback_2001_1!$Z613/100</f>
        <v>0</v>
      </c>
      <c r="Z613" s="17">
        <v>0</v>
      </c>
      <c r="AA613" s="17" t="s">
        <v>1974</v>
      </c>
      <c r="AB613" s="17" t="s">
        <v>35</v>
      </c>
      <c r="AC613" s="20" t="s">
        <v>35</v>
      </c>
      <c r="AD613" s="16">
        <f>datos_chargeback_2001_1!$AE613/100</f>
        <v>0</v>
      </c>
      <c r="AE613" s="17">
        <v>0</v>
      </c>
      <c r="AF613" s="17" t="s">
        <v>29</v>
      </c>
    </row>
    <row r="614" spans="1:32" x14ac:dyDescent="0.3">
      <c r="A614" s="35" t="s">
        <v>1975</v>
      </c>
      <c r="B614" s="9">
        <v>44939</v>
      </c>
      <c r="C614" s="9" t="str">
        <f>TEXT(Tabla10[[#This Row],[Fecha de transacción]],"DDDD")</f>
        <v>viernes</v>
      </c>
      <c r="D614" s="9">
        <v>45008</v>
      </c>
      <c r="E614" s="10">
        <f>datos_chargeback_2001_1!$D614-datos_chargeback_2001_1!$B614</f>
        <v>69</v>
      </c>
      <c r="F614" s="11">
        <f>datos_chargeback_2001_1!$G614/100</f>
        <v>601.65</v>
      </c>
      <c r="G614" s="12">
        <v>60165</v>
      </c>
      <c r="H614" s="11">
        <f t="shared" si="9"/>
        <v>0</v>
      </c>
      <c r="I614" s="11">
        <v>0.96</v>
      </c>
      <c r="J614" s="12" t="s">
        <v>24</v>
      </c>
      <c r="K614" s="12" t="s">
        <v>25</v>
      </c>
      <c r="L614" s="12" t="s">
        <v>109</v>
      </c>
      <c r="M614" s="12" t="s">
        <v>93</v>
      </c>
      <c r="N614" s="12" t="s">
        <v>42</v>
      </c>
      <c r="O614" s="12" t="s">
        <v>36</v>
      </c>
      <c r="P614" s="12" t="s">
        <v>30</v>
      </c>
      <c r="Q614" s="12" t="s">
        <v>55</v>
      </c>
      <c r="R614" s="12">
        <v>60165</v>
      </c>
      <c r="S614" s="12" t="s">
        <v>1976</v>
      </c>
      <c r="T614" s="12" t="s">
        <v>61</v>
      </c>
      <c r="U614" s="11">
        <f>datos_chargeback_2001_1!$V614/100</f>
        <v>0</v>
      </c>
      <c r="V614" s="12">
        <v>0</v>
      </c>
      <c r="W614" s="11">
        <f>datos_chargeback_2001_1!$X614/100</f>
        <v>601.65</v>
      </c>
      <c r="X614" s="12">
        <v>60165</v>
      </c>
      <c r="Y614" s="11">
        <f>datos_chargeback_2001_1!$Z614/100</f>
        <v>0</v>
      </c>
      <c r="Z614" s="12">
        <v>0</v>
      </c>
      <c r="AA614" s="12" t="s">
        <v>1977</v>
      </c>
      <c r="AB614" s="12" t="s">
        <v>48</v>
      </c>
      <c r="AC614" s="19">
        <v>44939</v>
      </c>
      <c r="AD614" s="11">
        <f>datos_chargeback_2001_1!$AE614/100</f>
        <v>43.27</v>
      </c>
      <c r="AE614" s="12">
        <v>4327</v>
      </c>
      <c r="AF614" s="12" t="s">
        <v>29</v>
      </c>
    </row>
    <row r="615" spans="1:32" x14ac:dyDescent="0.3">
      <c r="A615" s="34" t="s">
        <v>1978</v>
      </c>
      <c r="B615" s="3">
        <v>44940</v>
      </c>
      <c r="C615" s="3" t="str">
        <f>TEXT(Tabla10[[#This Row],[Fecha de transacción]],"DDDD")</f>
        <v>sábado</v>
      </c>
      <c r="D615" s="3">
        <v>45018</v>
      </c>
      <c r="E615" s="4">
        <f>datos_chargeback_2001_1!$D615-datos_chargeback_2001_1!$B615</f>
        <v>78</v>
      </c>
      <c r="F615" s="5">
        <f>datos_chargeback_2001_1!$G615/100</f>
        <v>297.11</v>
      </c>
      <c r="G615" s="6">
        <v>29711</v>
      </c>
      <c r="H615" s="5">
        <f t="shared" si="9"/>
        <v>0</v>
      </c>
      <c r="I615" s="5">
        <v>0</v>
      </c>
      <c r="J615" s="6" t="s">
        <v>24</v>
      </c>
      <c r="K615" s="6" t="s">
        <v>25</v>
      </c>
      <c r="L615" s="6" t="s">
        <v>119</v>
      </c>
      <c r="M615" s="6" t="s">
        <v>27</v>
      </c>
      <c r="N615" s="6" t="s">
        <v>42</v>
      </c>
      <c r="O615" s="6" t="s">
        <v>64</v>
      </c>
      <c r="P615" s="6" t="s">
        <v>54</v>
      </c>
      <c r="Q615" s="6" t="s">
        <v>55</v>
      </c>
      <c r="R615" s="6">
        <v>29711</v>
      </c>
      <c r="S615" s="6" t="s">
        <v>1979</v>
      </c>
      <c r="T615" s="6" t="s">
        <v>46</v>
      </c>
      <c r="U615" s="5">
        <f>datos_chargeback_2001_1!$V615/100</f>
        <v>297.11</v>
      </c>
      <c r="V615" s="6">
        <v>29711</v>
      </c>
      <c r="W615" s="5">
        <f>datos_chargeback_2001_1!$X615/100</f>
        <v>0</v>
      </c>
      <c r="X615" s="6">
        <v>0</v>
      </c>
      <c r="Y615" s="5">
        <f>datos_chargeback_2001_1!$Z615/100</f>
        <v>0</v>
      </c>
      <c r="Z615" s="6">
        <v>0</v>
      </c>
      <c r="AA615" s="6" t="s">
        <v>1980</v>
      </c>
      <c r="AB615" s="6" t="s">
        <v>48</v>
      </c>
      <c r="AC615" s="8">
        <v>44940</v>
      </c>
      <c r="AD615" s="5">
        <f>datos_chargeback_2001_1!$AE615/100</f>
        <v>142.41999999999999</v>
      </c>
      <c r="AE615" s="6">
        <v>14242</v>
      </c>
      <c r="AF615" s="6" t="s">
        <v>29</v>
      </c>
    </row>
    <row r="616" spans="1:32" x14ac:dyDescent="0.3">
      <c r="A616" s="34" t="s">
        <v>1981</v>
      </c>
      <c r="B616" s="3">
        <v>44941</v>
      </c>
      <c r="C616" s="3" t="str">
        <f>TEXT(Tabla10[[#This Row],[Fecha de transacción]],"DDDD")</f>
        <v>domingo</v>
      </c>
      <c r="D616" s="3">
        <v>45017</v>
      </c>
      <c r="E616" s="4">
        <f>datos_chargeback_2001_1!$D616-datos_chargeback_2001_1!$B616</f>
        <v>76</v>
      </c>
      <c r="F616" s="5">
        <f>datos_chargeback_2001_1!$G616/100</f>
        <v>336.09</v>
      </c>
      <c r="G616" s="6">
        <v>33609</v>
      </c>
      <c r="H616" s="5">
        <f t="shared" si="9"/>
        <v>0</v>
      </c>
      <c r="I616" s="5">
        <v>0.86</v>
      </c>
      <c r="J616" s="6" t="s">
        <v>24</v>
      </c>
      <c r="K616" s="6" t="s">
        <v>25</v>
      </c>
      <c r="L616" s="6" t="s">
        <v>109</v>
      </c>
      <c r="M616" s="6" t="s">
        <v>85</v>
      </c>
      <c r="N616" s="6" t="s">
        <v>42</v>
      </c>
      <c r="O616" s="6" t="s">
        <v>64</v>
      </c>
      <c r="P616" s="6" t="s">
        <v>54</v>
      </c>
      <c r="Q616" s="6" t="s">
        <v>31</v>
      </c>
      <c r="R616" s="6">
        <v>33609</v>
      </c>
      <c r="S616" s="6" t="s">
        <v>1982</v>
      </c>
      <c r="T616" s="6" t="s">
        <v>116</v>
      </c>
      <c r="U616" s="5">
        <f>datos_chargeback_2001_1!$V616/100</f>
        <v>336.09</v>
      </c>
      <c r="V616" s="6">
        <v>33609</v>
      </c>
      <c r="W616" s="5">
        <f>datos_chargeback_2001_1!$X616/100</f>
        <v>0</v>
      </c>
      <c r="X616" s="6">
        <v>0</v>
      </c>
      <c r="Y616" s="5">
        <f>datos_chargeback_2001_1!$Z616/100</f>
        <v>0</v>
      </c>
      <c r="Z616" s="6">
        <v>0</v>
      </c>
      <c r="AA616" s="6" t="s">
        <v>1983</v>
      </c>
      <c r="AB616" s="6" t="s">
        <v>48</v>
      </c>
      <c r="AC616" s="8">
        <v>44941</v>
      </c>
      <c r="AD616" s="5">
        <f>datos_chargeback_2001_1!$AE616/100</f>
        <v>65.33</v>
      </c>
      <c r="AE616" s="6">
        <v>6533</v>
      </c>
      <c r="AF616" s="6" t="s">
        <v>36</v>
      </c>
    </row>
    <row r="617" spans="1:32" x14ac:dyDescent="0.3">
      <c r="A617" s="34" t="s">
        <v>1984</v>
      </c>
      <c r="B617" s="3">
        <v>44942</v>
      </c>
      <c r="C617" s="3" t="str">
        <f>TEXT(Tabla10[[#This Row],[Fecha de transacción]],"DDDD")</f>
        <v>lunes</v>
      </c>
      <c r="D617" s="3">
        <v>45005</v>
      </c>
      <c r="E617" s="4">
        <f>datos_chargeback_2001_1!$D617-datos_chargeback_2001_1!$B617</f>
        <v>63</v>
      </c>
      <c r="F617" s="5">
        <f>datos_chargeback_2001_1!$G617/100</f>
        <v>280.49</v>
      </c>
      <c r="G617" s="6">
        <v>28049</v>
      </c>
      <c r="H617" s="5">
        <f t="shared" si="9"/>
        <v>0</v>
      </c>
      <c r="I617" s="5">
        <v>1.28</v>
      </c>
      <c r="J617" s="6" t="s">
        <v>38</v>
      </c>
      <c r="K617" s="6" t="s">
        <v>25</v>
      </c>
      <c r="L617" s="6" t="s">
        <v>119</v>
      </c>
      <c r="M617" s="6" t="s">
        <v>52</v>
      </c>
      <c r="N617" s="6" t="s">
        <v>42</v>
      </c>
      <c r="O617" s="6" t="s">
        <v>64</v>
      </c>
      <c r="P617" s="6" t="s">
        <v>30</v>
      </c>
      <c r="Q617" s="6" t="s">
        <v>55</v>
      </c>
      <c r="R617" s="6">
        <v>28049</v>
      </c>
      <c r="S617" s="6" t="s">
        <v>1985</v>
      </c>
      <c r="T617" s="6" t="s">
        <v>116</v>
      </c>
      <c r="U617" s="5">
        <f>datos_chargeback_2001_1!$V617/100</f>
        <v>280.49</v>
      </c>
      <c r="V617" s="6">
        <v>28049</v>
      </c>
      <c r="W617" s="5">
        <f>datos_chargeback_2001_1!$X617/100</f>
        <v>0</v>
      </c>
      <c r="X617" s="6">
        <v>0</v>
      </c>
      <c r="Y617" s="5">
        <f>datos_chargeback_2001_1!$Z617/100</f>
        <v>0</v>
      </c>
      <c r="Z617" s="6">
        <v>0</v>
      </c>
      <c r="AA617" s="6" t="s">
        <v>1986</v>
      </c>
      <c r="AB617" s="6" t="s">
        <v>35</v>
      </c>
      <c r="AC617" s="7" t="s">
        <v>35</v>
      </c>
      <c r="AD617" s="5">
        <f>datos_chargeback_2001_1!$AE617/100</f>
        <v>0</v>
      </c>
      <c r="AE617" s="6">
        <v>0</v>
      </c>
      <c r="AF617" s="6" t="s">
        <v>64</v>
      </c>
    </row>
    <row r="618" spans="1:32" x14ac:dyDescent="0.3">
      <c r="A618" s="35" t="s">
        <v>1987</v>
      </c>
      <c r="B618" s="9">
        <v>44943</v>
      </c>
      <c r="C618" s="9" t="str">
        <f>TEXT(Tabla10[[#This Row],[Fecha de transacción]],"DDDD")</f>
        <v>martes</v>
      </c>
      <c r="D618" s="9">
        <v>45008</v>
      </c>
      <c r="E618" s="10">
        <f>datos_chargeback_2001_1!$D618-datos_chargeback_2001_1!$B618</f>
        <v>65</v>
      </c>
      <c r="F618" s="11">
        <f>datos_chargeback_2001_1!$G618/100</f>
        <v>922.07</v>
      </c>
      <c r="G618" s="12">
        <v>92207</v>
      </c>
      <c r="H618" s="11">
        <f t="shared" si="9"/>
        <v>0</v>
      </c>
      <c r="I618" s="11">
        <v>1.43</v>
      </c>
      <c r="J618" s="12" t="s">
        <v>24</v>
      </c>
      <c r="K618" s="12" t="s">
        <v>25</v>
      </c>
      <c r="L618" s="12" t="s">
        <v>119</v>
      </c>
      <c r="M618" s="12" t="s">
        <v>85</v>
      </c>
      <c r="N618" s="12" t="s">
        <v>42</v>
      </c>
      <c r="O618" s="12" t="s">
        <v>114</v>
      </c>
      <c r="P618" s="12" t="s">
        <v>54</v>
      </c>
      <c r="Q618" s="12" t="s">
        <v>31</v>
      </c>
      <c r="R618" s="12">
        <v>92207</v>
      </c>
      <c r="S618" s="12" t="s">
        <v>1988</v>
      </c>
      <c r="T618" s="12" t="s">
        <v>46</v>
      </c>
      <c r="U618" s="11">
        <f>datos_chargeback_2001_1!$V618/100</f>
        <v>922.07</v>
      </c>
      <c r="V618" s="12">
        <v>92207</v>
      </c>
      <c r="W618" s="11">
        <f>datos_chargeback_2001_1!$X618/100</f>
        <v>0</v>
      </c>
      <c r="X618" s="12">
        <v>0</v>
      </c>
      <c r="Y618" s="11">
        <f>datos_chargeback_2001_1!$Z618/100</f>
        <v>0</v>
      </c>
      <c r="Z618" s="12">
        <v>0</v>
      </c>
      <c r="AA618" s="12" t="s">
        <v>1989</v>
      </c>
      <c r="AB618" s="12" t="s">
        <v>35</v>
      </c>
      <c r="AC618" s="13" t="s">
        <v>35</v>
      </c>
      <c r="AD618" s="11">
        <f>datos_chargeback_2001_1!$AE618/100</f>
        <v>0</v>
      </c>
      <c r="AE618" s="12">
        <v>0</v>
      </c>
      <c r="AF618" s="12" t="s">
        <v>43</v>
      </c>
    </row>
    <row r="619" spans="1:32" x14ac:dyDescent="0.3">
      <c r="A619" s="36" t="s">
        <v>1990</v>
      </c>
      <c r="B619" s="14">
        <v>44944</v>
      </c>
      <c r="C619" s="14" t="str">
        <f>TEXT(Tabla10[[#This Row],[Fecha de transacción]],"DDDD")</f>
        <v>miércoles</v>
      </c>
      <c r="D619" s="14">
        <v>45026</v>
      </c>
      <c r="E619" s="15">
        <f>datos_chargeback_2001_1!$D619-datos_chargeback_2001_1!$B619</f>
        <v>82</v>
      </c>
      <c r="F619" s="16">
        <f>datos_chargeback_2001_1!$G619/100</f>
        <v>3.2</v>
      </c>
      <c r="G619" s="17">
        <v>320</v>
      </c>
      <c r="H619" s="16">
        <f t="shared" si="9"/>
        <v>0</v>
      </c>
      <c r="I619" s="16">
        <v>0</v>
      </c>
      <c r="J619" s="17" t="s">
        <v>24</v>
      </c>
      <c r="K619" s="17" t="s">
        <v>25</v>
      </c>
      <c r="L619" s="17" t="s">
        <v>40</v>
      </c>
      <c r="M619" s="17" t="s">
        <v>52</v>
      </c>
      <c r="N619" s="17" t="s">
        <v>42</v>
      </c>
      <c r="O619" s="17" t="s">
        <v>114</v>
      </c>
      <c r="P619" s="17" t="s">
        <v>54</v>
      </c>
      <c r="Q619" s="17" t="s">
        <v>31</v>
      </c>
      <c r="R619" s="17">
        <v>3200</v>
      </c>
      <c r="S619" s="17" t="s">
        <v>1259</v>
      </c>
      <c r="T619" s="17" t="s">
        <v>46</v>
      </c>
      <c r="U619" s="16">
        <f>datos_chargeback_2001_1!$V619/100</f>
        <v>32</v>
      </c>
      <c r="V619" s="17">
        <v>3200</v>
      </c>
      <c r="W619" s="16">
        <f>datos_chargeback_2001_1!$X619/100</f>
        <v>0</v>
      </c>
      <c r="X619" s="17">
        <v>0</v>
      </c>
      <c r="Y619" s="16">
        <f>datos_chargeback_2001_1!$Z619/100</f>
        <v>0</v>
      </c>
      <c r="Z619" s="17">
        <v>0</v>
      </c>
      <c r="AA619" s="17" t="s">
        <v>1991</v>
      </c>
      <c r="AB619" s="17" t="s">
        <v>48</v>
      </c>
      <c r="AC619" s="18">
        <v>44944</v>
      </c>
      <c r="AD619" s="16">
        <f>datos_chargeback_2001_1!$AE619/100</f>
        <v>697.04</v>
      </c>
      <c r="AE619" s="17">
        <v>69704</v>
      </c>
      <c r="AF619" s="17" t="s">
        <v>29</v>
      </c>
    </row>
    <row r="620" spans="1:32" x14ac:dyDescent="0.3">
      <c r="A620" s="34" t="s">
        <v>1992</v>
      </c>
      <c r="B620" s="3">
        <v>44945</v>
      </c>
      <c r="C620" s="3" t="str">
        <f>TEXT(Tabla10[[#This Row],[Fecha de transacción]],"DDDD")</f>
        <v>jueves</v>
      </c>
      <c r="D620" s="3">
        <v>45010</v>
      </c>
      <c r="E620" s="4">
        <f>datos_chargeback_2001_1!$D620-datos_chargeback_2001_1!$B620</f>
        <v>65</v>
      </c>
      <c r="F620" s="5">
        <f>datos_chargeback_2001_1!$G620/100</f>
        <v>22.93</v>
      </c>
      <c r="G620" s="6">
        <v>2293</v>
      </c>
      <c r="H620" s="5">
        <f t="shared" si="9"/>
        <v>0</v>
      </c>
      <c r="I620" s="5">
        <v>0</v>
      </c>
      <c r="J620" s="6" t="s">
        <v>38</v>
      </c>
      <c r="K620" s="6" t="s">
        <v>25</v>
      </c>
      <c r="L620" s="6" t="s">
        <v>109</v>
      </c>
      <c r="M620" s="6" t="s">
        <v>41</v>
      </c>
      <c r="N620" s="6" t="s">
        <v>42</v>
      </c>
      <c r="O620" s="6" t="s">
        <v>50</v>
      </c>
      <c r="P620" s="6" t="s">
        <v>30</v>
      </c>
      <c r="Q620" s="6" t="s">
        <v>66</v>
      </c>
      <c r="R620" s="6">
        <v>22930</v>
      </c>
      <c r="S620" s="6" t="s">
        <v>1993</v>
      </c>
      <c r="T620" s="6" t="s">
        <v>61</v>
      </c>
      <c r="U620" s="5">
        <f>datos_chargeback_2001_1!$V620/100</f>
        <v>0</v>
      </c>
      <c r="V620" s="6">
        <v>0</v>
      </c>
      <c r="W620" s="5">
        <f>datos_chargeback_2001_1!$X620/100</f>
        <v>229.3</v>
      </c>
      <c r="X620" s="6">
        <v>22930</v>
      </c>
      <c r="Y620" s="5">
        <f>datos_chargeback_2001_1!$Z620/100</f>
        <v>0</v>
      </c>
      <c r="Z620" s="6">
        <v>0</v>
      </c>
      <c r="AA620" s="6" t="s">
        <v>1994</v>
      </c>
      <c r="AB620" s="6" t="s">
        <v>35</v>
      </c>
      <c r="AC620" s="7" t="s">
        <v>35</v>
      </c>
      <c r="AD620" s="5">
        <f>datos_chargeback_2001_1!$AE620/100</f>
        <v>0</v>
      </c>
      <c r="AE620" s="6">
        <v>0</v>
      </c>
      <c r="AF620" s="6" t="s">
        <v>53</v>
      </c>
    </row>
    <row r="621" spans="1:32" x14ac:dyDescent="0.3">
      <c r="A621" s="36" t="s">
        <v>1995</v>
      </c>
      <c r="B621" s="14">
        <v>44946</v>
      </c>
      <c r="C621" s="14" t="str">
        <f>TEXT(Tabla10[[#This Row],[Fecha de transacción]],"DDDD")</f>
        <v>viernes</v>
      </c>
      <c r="D621" s="14">
        <v>45017</v>
      </c>
      <c r="E621" s="15">
        <f>datos_chargeback_2001_1!$D621-datos_chargeback_2001_1!$B621</f>
        <v>71</v>
      </c>
      <c r="F621" s="16">
        <f>datos_chargeback_2001_1!$G621/100</f>
        <v>341.81</v>
      </c>
      <c r="G621" s="17">
        <v>34181</v>
      </c>
      <c r="H621" s="16">
        <f t="shared" si="9"/>
        <v>0</v>
      </c>
      <c r="I621" s="16">
        <v>0</v>
      </c>
      <c r="J621" s="17" t="s">
        <v>38</v>
      </c>
      <c r="K621" s="17" t="s">
        <v>25</v>
      </c>
      <c r="L621" s="17" t="s">
        <v>26</v>
      </c>
      <c r="M621" s="17" t="s">
        <v>59</v>
      </c>
      <c r="N621" s="17" t="s">
        <v>42</v>
      </c>
      <c r="O621" s="17" t="s">
        <v>50</v>
      </c>
      <c r="P621" s="17" t="s">
        <v>30</v>
      </c>
      <c r="Q621" s="17" t="s">
        <v>75</v>
      </c>
      <c r="R621" s="17">
        <v>34181</v>
      </c>
      <c r="S621" s="17" t="s">
        <v>1996</v>
      </c>
      <c r="T621" s="17" t="s">
        <v>61</v>
      </c>
      <c r="U621" s="16">
        <f>datos_chargeback_2001_1!$V621/100</f>
        <v>0</v>
      </c>
      <c r="V621" s="17">
        <v>0</v>
      </c>
      <c r="W621" s="16">
        <f>datos_chargeback_2001_1!$X621/100</f>
        <v>341.81</v>
      </c>
      <c r="X621" s="17">
        <v>34181</v>
      </c>
      <c r="Y621" s="16">
        <f>datos_chargeback_2001_1!$Z621/100</f>
        <v>0</v>
      </c>
      <c r="Z621" s="17">
        <v>0</v>
      </c>
      <c r="AA621" s="17" t="s">
        <v>1997</v>
      </c>
      <c r="AB621" s="17" t="s">
        <v>48</v>
      </c>
      <c r="AC621" s="18">
        <v>44946</v>
      </c>
      <c r="AD621" s="16">
        <f>datos_chargeback_2001_1!$AE621/100</f>
        <v>55.83</v>
      </c>
      <c r="AE621" s="17">
        <v>5583</v>
      </c>
      <c r="AF621" s="17" t="s">
        <v>50</v>
      </c>
    </row>
    <row r="622" spans="1:32" x14ac:dyDescent="0.3">
      <c r="A622" s="34" t="s">
        <v>1999</v>
      </c>
      <c r="B622" s="3">
        <v>44947</v>
      </c>
      <c r="C622" s="3" t="str">
        <f>TEXT(Tabla10[[#This Row],[Fecha de transacción]],"DDDD")</f>
        <v>sábado</v>
      </c>
      <c r="D622" s="3">
        <v>45012</v>
      </c>
      <c r="E622" s="4">
        <f>datos_chargeback_2001_1!$D622-datos_chargeback_2001_1!$B622</f>
        <v>65</v>
      </c>
      <c r="F622" s="5">
        <f>datos_chargeback_2001_1!$G622/100</f>
        <v>907.88</v>
      </c>
      <c r="G622" s="6">
        <v>90788</v>
      </c>
      <c r="H622" s="5">
        <f t="shared" si="9"/>
        <v>0</v>
      </c>
      <c r="I622" s="5">
        <v>0.82</v>
      </c>
      <c r="J622" s="6" t="s">
        <v>38</v>
      </c>
      <c r="K622" s="6" t="s">
        <v>25</v>
      </c>
      <c r="L622" s="6" t="s">
        <v>109</v>
      </c>
      <c r="M622" s="6" t="s">
        <v>41</v>
      </c>
      <c r="N622" s="6" t="s">
        <v>42</v>
      </c>
      <c r="O622" s="6" t="s">
        <v>43</v>
      </c>
      <c r="P622" s="6" t="s">
        <v>30</v>
      </c>
      <c r="Q622" s="6" t="s">
        <v>31</v>
      </c>
      <c r="R622" s="6">
        <v>90788</v>
      </c>
      <c r="S622" s="6" t="s">
        <v>2000</v>
      </c>
      <c r="T622" s="6" t="s">
        <v>116</v>
      </c>
      <c r="U622" s="5">
        <f>datos_chargeback_2001_1!$V622/100</f>
        <v>907.88</v>
      </c>
      <c r="V622" s="6">
        <v>90788</v>
      </c>
      <c r="W622" s="5">
        <f>datos_chargeback_2001_1!$X622/100</f>
        <v>0</v>
      </c>
      <c r="X622" s="6">
        <v>0</v>
      </c>
      <c r="Y622" s="5">
        <f>datos_chargeback_2001_1!$Z622/100</f>
        <v>0</v>
      </c>
      <c r="Z622" s="6">
        <v>0</v>
      </c>
      <c r="AA622" s="6" t="s">
        <v>2001</v>
      </c>
      <c r="AB622" s="6" t="s">
        <v>48</v>
      </c>
      <c r="AC622" s="8">
        <v>44947</v>
      </c>
      <c r="AD622" s="5">
        <f>datos_chargeback_2001_1!$AE622/100</f>
        <v>878.24</v>
      </c>
      <c r="AE622" s="6">
        <v>87824</v>
      </c>
      <c r="AF622" s="6" t="s">
        <v>43</v>
      </c>
    </row>
    <row r="623" spans="1:32" x14ac:dyDescent="0.3">
      <c r="A623" s="34" t="s">
        <v>2002</v>
      </c>
      <c r="B623" s="3">
        <v>44948</v>
      </c>
      <c r="C623" s="3" t="str">
        <f>TEXT(Tabla10[[#This Row],[Fecha de transacción]],"DDDD")</f>
        <v>domingo</v>
      </c>
      <c r="D623" s="3">
        <v>45027</v>
      </c>
      <c r="E623" s="4">
        <f>datos_chargeback_2001_1!$D623-datos_chargeback_2001_1!$B623</f>
        <v>79</v>
      </c>
      <c r="F623" s="5">
        <f>datos_chargeback_2001_1!$G623/100</f>
        <v>792.52</v>
      </c>
      <c r="G623" s="6">
        <v>79252</v>
      </c>
      <c r="H623" s="5">
        <f t="shared" si="9"/>
        <v>0</v>
      </c>
      <c r="I623" s="5">
        <v>0</v>
      </c>
      <c r="J623" s="6" t="s">
        <v>38</v>
      </c>
      <c r="K623" s="6" t="s">
        <v>25</v>
      </c>
      <c r="L623" s="6" t="s">
        <v>80</v>
      </c>
      <c r="M623" s="6" t="s">
        <v>27</v>
      </c>
      <c r="N623" s="6" t="s">
        <v>42</v>
      </c>
      <c r="O623" s="6" t="s">
        <v>43</v>
      </c>
      <c r="P623" s="6" t="s">
        <v>54</v>
      </c>
      <c r="Q623" s="6" t="s">
        <v>66</v>
      </c>
      <c r="R623" s="6">
        <v>79252</v>
      </c>
      <c r="S623" s="6" t="s">
        <v>2003</v>
      </c>
      <c r="T623" s="6" t="s">
        <v>46</v>
      </c>
      <c r="U623" s="5">
        <f>datos_chargeback_2001_1!$V623/100</f>
        <v>792.52</v>
      </c>
      <c r="V623" s="6">
        <v>79252</v>
      </c>
      <c r="W623" s="5">
        <f>datos_chargeback_2001_1!$X623/100</f>
        <v>0</v>
      </c>
      <c r="X623" s="6">
        <v>0</v>
      </c>
      <c r="Y623" s="5">
        <f>datos_chargeback_2001_1!$Z623/100</f>
        <v>0</v>
      </c>
      <c r="Z623" s="6">
        <v>0</v>
      </c>
      <c r="AA623" s="6" t="s">
        <v>2004</v>
      </c>
      <c r="AB623" s="6" t="s">
        <v>35</v>
      </c>
      <c r="AC623" s="7" t="s">
        <v>35</v>
      </c>
      <c r="AD623" s="5">
        <f>datos_chargeback_2001_1!$AE623/100</f>
        <v>0</v>
      </c>
      <c r="AE623" s="6">
        <v>0</v>
      </c>
      <c r="AF623" s="6" t="s">
        <v>64</v>
      </c>
    </row>
    <row r="624" spans="1:32" x14ac:dyDescent="0.3">
      <c r="A624" s="35" t="s">
        <v>2005</v>
      </c>
      <c r="B624" s="9">
        <v>44949</v>
      </c>
      <c r="C624" s="9" t="str">
        <f>TEXT(Tabla10[[#This Row],[Fecha de transacción]],"DDDD")</f>
        <v>lunes</v>
      </c>
      <c r="D624" s="9">
        <v>45016</v>
      </c>
      <c r="E624" s="10">
        <f>datos_chargeback_2001_1!$D624-datos_chargeback_2001_1!$B624</f>
        <v>67</v>
      </c>
      <c r="F624" s="11">
        <f>datos_chargeback_2001_1!$G624/100</f>
        <v>997.26</v>
      </c>
      <c r="G624" s="12">
        <v>99726</v>
      </c>
      <c r="H624" s="11">
        <f t="shared" si="9"/>
        <v>0</v>
      </c>
      <c r="I624" s="11">
        <v>0</v>
      </c>
      <c r="J624" s="12" t="s">
        <v>24</v>
      </c>
      <c r="K624" s="12" t="s">
        <v>25</v>
      </c>
      <c r="L624" s="12" t="s">
        <v>109</v>
      </c>
      <c r="M624" s="12" t="s">
        <v>41</v>
      </c>
      <c r="N624" s="12" t="s">
        <v>42</v>
      </c>
      <c r="O624" s="12" t="s">
        <v>64</v>
      </c>
      <c r="P624" s="12" t="s">
        <v>30</v>
      </c>
      <c r="Q624" s="12" t="s">
        <v>66</v>
      </c>
      <c r="R624" s="12">
        <v>99726</v>
      </c>
      <c r="S624" s="12" t="s">
        <v>827</v>
      </c>
      <c r="T624" s="12" t="s">
        <v>46</v>
      </c>
      <c r="U624" s="11">
        <f>datos_chargeback_2001_1!$V624/100</f>
        <v>997.26</v>
      </c>
      <c r="V624" s="12">
        <v>99726</v>
      </c>
      <c r="W624" s="11">
        <f>datos_chargeback_2001_1!$X624/100</f>
        <v>0</v>
      </c>
      <c r="X624" s="12">
        <v>0</v>
      </c>
      <c r="Y624" s="11">
        <f>datos_chargeback_2001_1!$Z624/100</f>
        <v>0</v>
      </c>
      <c r="Z624" s="12">
        <v>0</v>
      </c>
      <c r="AA624" s="12" t="s">
        <v>2006</v>
      </c>
      <c r="AB624" s="12" t="s">
        <v>48</v>
      </c>
      <c r="AC624" s="19">
        <v>44949</v>
      </c>
      <c r="AD624" s="11">
        <f>datos_chargeback_2001_1!$AE624/100</f>
        <v>450.36</v>
      </c>
      <c r="AE624" s="12">
        <v>45036</v>
      </c>
      <c r="AF624" s="12" t="s">
        <v>53</v>
      </c>
    </row>
    <row r="625" spans="1:32" x14ac:dyDescent="0.3">
      <c r="A625" s="34" t="s">
        <v>2007</v>
      </c>
      <c r="B625" s="3">
        <v>44950</v>
      </c>
      <c r="C625" s="3" t="str">
        <f>TEXT(Tabla10[[#This Row],[Fecha de transacción]],"DDDD")</f>
        <v>martes</v>
      </c>
      <c r="D625" s="3">
        <v>45029</v>
      </c>
      <c r="E625" s="4">
        <f>datos_chargeback_2001_1!$D625-datos_chargeback_2001_1!$B625</f>
        <v>79</v>
      </c>
      <c r="F625" s="5">
        <f>datos_chargeback_2001_1!$G625/100</f>
        <v>300.77</v>
      </c>
      <c r="G625" s="6">
        <v>30077</v>
      </c>
      <c r="H625" s="5">
        <f t="shared" si="9"/>
        <v>0</v>
      </c>
      <c r="I625" s="5">
        <v>0</v>
      </c>
      <c r="J625" s="6" t="s">
        <v>38</v>
      </c>
      <c r="K625" s="6" t="s">
        <v>25</v>
      </c>
      <c r="L625" s="6" t="s">
        <v>40</v>
      </c>
      <c r="M625" s="6" t="s">
        <v>85</v>
      </c>
      <c r="N625" s="6" t="s">
        <v>42</v>
      </c>
      <c r="O625" s="6" t="s">
        <v>70</v>
      </c>
      <c r="P625" s="6" t="s">
        <v>54</v>
      </c>
      <c r="Q625" s="6" t="s">
        <v>31</v>
      </c>
      <c r="R625" s="6">
        <v>30077</v>
      </c>
      <c r="S625" s="6" t="s">
        <v>2008</v>
      </c>
      <c r="T625" s="6" t="s">
        <v>116</v>
      </c>
      <c r="U625" s="5">
        <f>datos_chargeback_2001_1!$V625/100</f>
        <v>300.77</v>
      </c>
      <c r="V625" s="6">
        <v>30077</v>
      </c>
      <c r="W625" s="5">
        <f>datos_chargeback_2001_1!$X625/100</f>
        <v>0</v>
      </c>
      <c r="X625" s="6">
        <v>0</v>
      </c>
      <c r="Y625" s="5">
        <f>datos_chargeback_2001_1!$Z625/100</f>
        <v>0</v>
      </c>
      <c r="Z625" s="6">
        <v>0</v>
      </c>
      <c r="AA625" s="6" t="s">
        <v>2009</v>
      </c>
      <c r="AB625" s="6" t="s">
        <v>48</v>
      </c>
      <c r="AC625" s="8">
        <v>44950</v>
      </c>
      <c r="AD625" s="5">
        <f>datos_chargeback_2001_1!$AE625/100</f>
        <v>432.05</v>
      </c>
      <c r="AE625" s="6">
        <v>43205</v>
      </c>
      <c r="AF625" s="6" t="s">
        <v>50</v>
      </c>
    </row>
    <row r="626" spans="1:32" x14ac:dyDescent="0.3">
      <c r="A626" s="35" t="s">
        <v>2010</v>
      </c>
      <c r="B626" s="9">
        <v>44951</v>
      </c>
      <c r="C626" s="9" t="str">
        <f>TEXT(Tabla10[[#This Row],[Fecha de transacción]],"DDDD")</f>
        <v>miércoles</v>
      </c>
      <c r="D626" s="9">
        <v>45019</v>
      </c>
      <c r="E626" s="10">
        <f>datos_chargeback_2001_1!$D626-datos_chargeback_2001_1!$B626</f>
        <v>68</v>
      </c>
      <c r="F626" s="11">
        <f>datos_chargeback_2001_1!$G626/100</f>
        <v>450.41</v>
      </c>
      <c r="G626" s="12">
        <v>45041</v>
      </c>
      <c r="H626" s="11">
        <f t="shared" si="9"/>
        <v>0</v>
      </c>
      <c r="I626" s="11">
        <v>1.35</v>
      </c>
      <c r="J626" s="12" t="s">
        <v>24</v>
      </c>
      <c r="K626" s="12" t="s">
        <v>25</v>
      </c>
      <c r="L626" s="12" t="s">
        <v>74</v>
      </c>
      <c r="M626" s="12" t="s">
        <v>93</v>
      </c>
      <c r="N626" s="12" t="s">
        <v>42</v>
      </c>
      <c r="O626" s="12" t="s">
        <v>43</v>
      </c>
      <c r="P626" s="12" t="s">
        <v>30</v>
      </c>
      <c r="Q626" s="12" t="s">
        <v>44</v>
      </c>
      <c r="R626" s="12">
        <v>45041</v>
      </c>
      <c r="S626" s="12" t="s">
        <v>2011</v>
      </c>
      <c r="T626" s="12" t="s">
        <v>46</v>
      </c>
      <c r="U626" s="11">
        <f>datos_chargeback_2001_1!$V626/100</f>
        <v>450.41</v>
      </c>
      <c r="V626" s="12">
        <v>45041</v>
      </c>
      <c r="W626" s="11">
        <f>datos_chargeback_2001_1!$X626/100</f>
        <v>0</v>
      </c>
      <c r="X626" s="12">
        <v>0</v>
      </c>
      <c r="Y626" s="11">
        <f>datos_chargeback_2001_1!$Z626/100</f>
        <v>0</v>
      </c>
      <c r="Z626" s="12">
        <v>0</v>
      </c>
      <c r="AA626" s="12" t="s">
        <v>2012</v>
      </c>
      <c r="AB626" s="12" t="s">
        <v>48</v>
      </c>
      <c r="AC626" s="19">
        <v>44951</v>
      </c>
      <c r="AD626" s="11">
        <f>datos_chargeback_2001_1!$AE626/100</f>
        <v>311.99</v>
      </c>
      <c r="AE626" s="12">
        <v>31199</v>
      </c>
      <c r="AF626" s="12" t="s">
        <v>36</v>
      </c>
    </row>
    <row r="627" spans="1:32" x14ac:dyDescent="0.3">
      <c r="A627" s="36" t="s">
        <v>2014</v>
      </c>
      <c r="B627" s="14">
        <v>44952</v>
      </c>
      <c r="C627" s="14" t="str">
        <f>TEXT(Tabla10[[#This Row],[Fecha de transacción]],"DDDD")</f>
        <v>jueves</v>
      </c>
      <c r="D627" s="14">
        <v>45022</v>
      </c>
      <c r="E627" s="15">
        <f>datos_chargeback_2001_1!$D627-datos_chargeback_2001_1!$B627</f>
        <v>70</v>
      </c>
      <c r="F627" s="16">
        <f>datos_chargeback_2001_1!$G627/100</f>
        <v>913.94</v>
      </c>
      <c r="G627" s="17">
        <v>91394</v>
      </c>
      <c r="H627" s="16">
        <f t="shared" si="9"/>
        <v>0</v>
      </c>
      <c r="I627" s="16">
        <v>0</v>
      </c>
      <c r="J627" s="17" t="s">
        <v>38</v>
      </c>
      <c r="K627" s="17" t="s">
        <v>25</v>
      </c>
      <c r="L627" s="17" t="s">
        <v>109</v>
      </c>
      <c r="M627" s="17" t="s">
        <v>27</v>
      </c>
      <c r="N627" s="17" t="s">
        <v>42</v>
      </c>
      <c r="O627" s="17" t="s">
        <v>70</v>
      </c>
      <c r="P627" s="17" t="s">
        <v>54</v>
      </c>
      <c r="Q627" s="17" t="s">
        <v>55</v>
      </c>
      <c r="R627" s="17">
        <v>91394</v>
      </c>
      <c r="S627" s="17" t="s">
        <v>2015</v>
      </c>
      <c r="T627" s="17" t="s">
        <v>61</v>
      </c>
      <c r="U627" s="16">
        <f>datos_chargeback_2001_1!$V627/100</f>
        <v>0</v>
      </c>
      <c r="V627" s="17">
        <v>0</v>
      </c>
      <c r="W627" s="16">
        <f>datos_chargeback_2001_1!$X627/100</f>
        <v>913.94</v>
      </c>
      <c r="X627" s="17">
        <v>91394</v>
      </c>
      <c r="Y627" s="16">
        <f>datos_chargeback_2001_1!$Z627/100</f>
        <v>0</v>
      </c>
      <c r="Z627" s="17">
        <v>0</v>
      </c>
      <c r="AA627" s="17" t="s">
        <v>2016</v>
      </c>
      <c r="AB627" s="17" t="s">
        <v>48</v>
      </c>
      <c r="AC627" s="18">
        <v>44952</v>
      </c>
      <c r="AD627" s="16">
        <f>datos_chargeback_2001_1!$AE627/100</f>
        <v>917.95</v>
      </c>
      <c r="AE627" s="17">
        <v>91795</v>
      </c>
      <c r="AF627" s="17" t="s">
        <v>29</v>
      </c>
    </row>
    <row r="628" spans="1:32" x14ac:dyDescent="0.3">
      <c r="A628" s="35" t="s">
        <v>2017</v>
      </c>
      <c r="B628" s="9">
        <v>44953</v>
      </c>
      <c r="C628" s="9" t="str">
        <f>TEXT(Tabla10[[#This Row],[Fecha de transacción]],"DDDD")</f>
        <v>viernes</v>
      </c>
      <c r="D628" s="9">
        <v>45025</v>
      </c>
      <c r="E628" s="10">
        <f>datos_chargeback_2001_1!$D628-datos_chargeback_2001_1!$B628</f>
        <v>72</v>
      </c>
      <c r="F628" s="11">
        <f>datos_chargeback_2001_1!$G628/100</f>
        <v>592.09</v>
      </c>
      <c r="G628" s="12">
        <v>59209</v>
      </c>
      <c r="H628" s="11">
        <f t="shared" si="9"/>
        <v>0</v>
      </c>
      <c r="I628" s="11">
        <v>1.32</v>
      </c>
      <c r="J628" s="12" t="s">
        <v>24</v>
      </c>
      <c r="K628" s="12" t="s">
        <v>25</v>
      </c>
      <c r="L628" s="12" t="s">
        <v>109</v>
      </c>
      <c r="M628" s="12" t="s">
        <v>85</v>
      </c>
      <c r="N628" s="12" t="s">
        <v>28</v>
      </c>
      <c r="O628" s="12" t="s">
        <v>50</v>
      </c>
      <c r="P628" s="12" t="s">
        <v>30</v>
      </c>
      <c r="Q628" s="12" t="s">
        <v>55</v>
      </c>
      <c r="R628" s="12">
        <v>59209</v>
      </c>
      <c r="S628" s="12" t="s">
        <v>368</v>
      </c>
      <c r="T628" s="12" t="s">
        <v>33</v>
      </c>
      <c r="U628" s="11">
        <f>datos_chargeback_2001_1!$V628/100</f>
        <v>0</v>
      </c>
      <c r="V628" s="12">
        <v>0</v>
      </c>
      <c r="W628" s="11">
        <f>datos_chargeback_2001_1!$X628/100</f>
        <v>0</v>
      </c>
      <c r="X628" s="12">
        <v>0</v>
      </c>
      <c r="Y628" s="11">
        <f>datos_chargeback_2001_1!$Z628/100</f>
        <v>592.09</v>
      </c>
      <c r="Z628" s="12">
        <v>59209</v>
      </c>
      <c r="AA628" s="12" t="s">
        <v>2018</v>
      </c>
      <c r="AB628" s="12" t="s">
        <v>35</v>
      </c>
      <c r="AC628" s="13" t="s">
        <v>35</v>
      </c>
      <c r="AD628" s="11">
        <f>datos_chargeback_2001_1!$AE628/100</f>
        <v>0</v>
      </c>
      <c r="AE628" s="12">
        <v>0</v>
      </c>
      <c r="AF628" s="12" t="s">
        <v>50</v>
      </c>
    </row>
    <row r="629" spans="1:32" x14ac:dyDescent="0.3">
      <c r="A629" s="36" t="s">
        <v>2019</v>
      </c>
      <c r="B629" s="14">
        <v>44954</v>
      </c>
      <c r="C629" s="14" t="str">
        <f>TEXT(Tabla10[[#This Row],[Fecha de transacción]],"DDDD")</f>
        <v>sábado</v>
      </c>
      <c r="D629" s="14">
        <v>45020</v>
      </c>
      <c r="E629" s="15">
        <f>datos_chargeback_2001_1!$D629-datos_chargeback_2001_1!$B629</f>
        <v>66</v>
      </c>
      <c r="F629" s="16">
        <f>datos_chargeback_2001_1!$G629/100</f>
        <v>807.18</v>
      </c>
      <c r="G629" s="17">
        <v>80718</v>
      </c>
      <c r="H629" s="16">
        <f t="shared" si="9"/>
        <v>0</v>
      </c>
      <c r="I629" s="16">
        <v>1.01</v>
      </c>
      <c r="J629" s="17" t="s">
        <v>24</v>
      </c>
      <c r="K629" s="17" t="s">
        <v>25</v>
      </c>
      <c r="L629" s="17" t="s">
        <v>109</v>
      </c>
      <c r="M629" s="17" t="s">
        <v>52</v>
      </c>
      <c r="N629" s="17" t="s">
        <v>42</v>
      </c>
      <c r="O629" s="17" t="s">
        <v>70</v>
      </c>
      <c r="P629" s="17" t="s">
        <v>54</v>
      </c>
      <c r="Q629" s="17" t="s">
        <v>31</v>
      </c>
      <c r="R629" s="17">
        <v>80718</v>
      </c>
      <c r="S629" s="17" t="s">
        <v>2020</v>
      </c>
      <c r="T629" s="17" t="s">
        <v>46</v>
      </c>
      <c r="U629" s="16">
        <f>datos_chargeback_2001_1!$V629/100</f>
        <v>807.18</v>
      </c>
      <c r="V629" s="17">
        <v>80718</v>
      </c>
      <c r="W629" s="16">
        <f>datos_chargeback_2001_1!$X629/100</f>
        <v>0</v>
      </c>
      <c r="X629" s="17">
        <v>0</v>
      </c>
      <c r="Y629" s="16">
        <f>datos_chargeback_2001_1!$Z629/100</f>
        <v>0</v>
      </c>
      <c r="Z629" s="17">
        <v>0</v>
      </c>
      <c r="AA629" s="17" t="s">
        <v>2021</v>
      </c>
      <c r="AB629" s="17" t="s">
        <v>35</v>
      </c>
      <c r="AC629" s="20" t="s">
        <v>35</v>
      </c>
      <c r="AD629" s="16">
        <f>datos_chargeback_2001_1!$AE629/100</f>
        <v>0</v>
      </c>
      <c r="AE629" s="17">
        <v>0</v>
      </c>
      <c r="AF629" s="17" t="s">
        <v>53</v>
      </c>
    </row>
    <row r="630" spans="1:32" x14ac:dyDescent="0.3">
      <c r="A630" s="35" t="s">
        <v>2022</v>
      </c>
      <c r="B630" s="9">
        <v>44955</v>
      </c>
      <c r="C630" s="9" t="str">
        <f>TEXT(Tabla10[[#This Row],[Fecha de transacción]],"DDDD")</f>
        <v>domingo</v>
      </c>
      <c r="D630" s="9">
        <v>45030</v>
      </c>
      <c r="E630" s="10">
        <f>datos_chargeback_2001_1!$D630-datos_chargeback_2001_1!$B630</f>
        <v>75</v>
      </c>
      <c r="F630" s="11">
        <f>datos_chargeback_2001_1!$G630/100</f>
        <v>66.98</v>
      </c>
      <c r="G630" s="12">
        <v>6698</v>
      </c>
      <c r="H630" s="11">
        <f t="shared" si="9"/>
        <v>0</v>
      </c>
      <c r="I630" s="11">
        <v>0.92</v>
      </c>
      <c r="J630" s="12" t="s">
        <v>24</v>
      </c>
      <c r="K630" s="12" t="s">
        <v>25</v>
      </c>
      <c r="L630" s="12" t="s">
        <v>80</v>
      </c>
      <c r="M630" s="12" t="s">
        <v>59</v>
      </c>
      <c r="N630" s="12" t="s">
        <v>28</v>
      </c>
      <c r="O630" s="12" t="s">
        <v>70</v>
      </c>
      <c r="P630" s="12" t="s">
        <v>30</v>
      </c>
      <c r="Q630" s="12" t="s">
        <v>66</v>
      </c>
      <c r="R630" s="12">
        <v>6698</v>
      </c>
      <c r="S630" s="12" t="s">
        <v>2023</v>
      </c>
      <c r="T630" s="12" t="s">
        <v>33</v>
      </c>
      <c r="U630" s="11">
        <f>datos_chargeback_2001_1!$V630/100</f>
        <v>0</v>
      </c>
      <c r="V630" s="12">
        <v>0</v>
      </c>
      <c r="W630" s="11">
        <f>datos_chargeback_2001_1!$X630/100</f>
        <v>0</v>
      </c>
      <c r="X630" s="12">
        <v>0</v>
      </c>
      <c r="Y630" s="11">
        <f>datos_chargeback_2001_1!$Z630/100</f>
        <v>66.98</v>
      </c>
      <c r="Z630" s="12">
        <v>6698</v>
      </c>
      <c r="AA630" s="12" t="s">
        <v>2024</v>
      </c>
      <c r="AB630" s="12" t="s">
        <v>35</v>
      </c>
      <c r="AC630" s="13" t="s">
        <v>35</v>
      </c>
      <c r="AD630" s="11">
        <f>datos_chargeback_2001_1!$AE630/100</f>
        <v>0</v>
      </c>
      <c r="AE630" s="12">
        <v>0</v>
      </c>
      <c r="AF630" s="12" t="s">
        <v>29</v>
      </c>
    </row>
    <row r="631" spans="1:32" x14ac:dyDescent="0.3">
      <c r="A631" s="34" t="s">
        <v>2025</v>
      </c>
      <c r="B631" s="3">
        <v>44956</v>
      </c>
      <c r="C631" s="3" t="str">
        <f>TEXT(Tabla10[[#This Row],[Fecha de transacción]],"DDDD")</f>
        <v>lunes</v>
      </c>
      <c r="D631" s="3">
        <v>45021</v>
      </c>
      <c r="E631" s="4">
        <f>datos_chargeback_2001_1!$D631-datos_chargeback_2001_1!$B631</f>
        <v>65</v>
      </c>
      <c r="F631" s="5">
        <f>datos_chargeback_2001_1!$G631/100</f>
        <v>63.74</v>
      </c>
      <c r="G631" s="6">
        <v>6374</v>
      </c>
      <c r="H631" s="5">
        <f t="shared" si="9"/>
        <v>0</v>
      </c>
      <c r="I631" s="5">
        <v>1.1499999999999999</v>
      </c>
      <c r="J631" s="6" t="s">
        <v>24</v>
      </c>
      <c r="K631" s="6" t="s">
        <v>25</v>
      </c>
      <c r="L631" s="6" t="s">
        <v>109</v>
      </c>
      <c r="M631" s="6" t="s">
        <v>59</v>
      </c>
      <c r="N631" s="6" t="s">
        <v>28</v>
      </c>
      <c r="O631" s="6" t="s">
        <v>36</v>
      </c>
      <c r="P631" s="6" t="s">
        <v>54</v>
      </c>
      <c r="Q631" s="6" t="s">
        <v>31</v>
      </c>
      <c r="R631" s="6">
        <v>6374</v>
      </c>
      <c r="S631" s="6" t="s">
        <v>2026</v>
      </c>
      <c r="T631" s="6" t="s">
        <v>33</v>
      </c>
      <c r="U631" s="5">
        <f>datos_chargeback_2001_1!$V631/100</f>
        <v>0</v>
      </c>
      <c r="V631" s="6">
        <v>0</v>
      </c>
      <c r="W631" s="5">
        <f>datos_chargeback_2001_1!$X631/100</f>
        <v>0</v>
      </c>
      <c r="X631" s="6">
        <v>0</v>
      </c>
      <c r="Y631" s="5">
        <f>datos_chargeback_2001_1!$Z631/100</f>
        <v>63.74</v>
      </c>
      <c r="Z631" s="6">
        <v>6374</v>
      </c>
      <c r="AA631" s="6" t="s">
        <v>2027</v>
      </c>
      <c r="AB631" s="6" t="s">
        <v>48</v>
      </c>
      <c r="AC631" s="8">
        <v>44956</v>
      </c>
      <c r="AD631" s="5">
        <f>datos_chargeback_2001_1!$AE631/100</f>
        <v>856.74</v>
      </c>
      <c r="AE631" s="6">
        <v>85674</v>
      </c>
      <c r="AF631" s="6" t="s">
        <v>36</v>
      </c>
    </row>
    <row r="632" spans="1:32" x14ac:dyDescent="0.3">
      <c r="A632" s="34" t="s">
        <v>2028</v>
      </c>
      <c r="B632" s="3">
        <v>44957</v>
      </c>
      <c r="C632" s="3" t="str">
        <f>TEXT(Tabla10[[#This Row],[Fecha de transacción]],"DDDD")</f>
        <v>martes</v>
      </c>
      <c r="D632" s="3">
        <v>45037</v>
      </c>
      <c r="E632" s="4">
        <f>datos_chargeback_2001_1!$D632-datos_chargeback_2001_1!$B632</f>
        <v>80</v>
      </c>
      <c r="F632" s="5">
        <f>datos_chargeback_2001_1!$G632/100</f>
        <v>631.21</v>
      </c>
      <c r="G632" s="6">
        <v>63121</v>
      </c>
      <c r="H632" s="5">
        <f t="shared" si="9"/>
        <v>0</v>
      </c>
      <c r="I632" s="5">
        <v>0</v>
      </c>
      <c r="J632" s="6" t="s">
        <v>24</v>
      </c>
      <c r="K632" s="6" t="s">
        <v>25</v>
      </c>
      <c r="L632" s="6" t="s">
        <v>74</v>
      </c>
      <c r="M632" s="6" t="s">
        <v>93</v>
      </c>
      <c r="N632" s="6" t="s">
        <v>42</v>
      </c>
      <c r="O632" s="6" t="s">
        <v>43</v>
      </c>
      <c r="P632" s="6" t="s">
        <v>30</v>
      </c>
      <c r="Q632" s="6" t="s">
        <v>75</v>
      </c>
      <c r="R632" s="6">
        <v>63121</v>
      </c>
      <c r="S632" s="6" t="s">
        <v>2029</v>
      </c>
      <c r="T632" s="6" t="s">
        <v>46</v>
      </c>
      <c r="U632" s="5">
        <f>datos_chargeback_2001_1!$V632/100</f>
        <v>631.21</v>
      </c>
      <c r="V632" s="6">
        <v>63121</v>
      </c>
      <c r="W632" s="5">
        <f>datos_chargeback_2001_1!$X632/100</f>
        <v>0</v>
      </c>
      <c r="X632" s="6">
        <v>0</v>
      </c>
      <c r="Y632" s="5">
        <f>datos_chargeback_2001_1!$Z632/100</f>
        <v>0</v>
      </c>
      <c r="Z632" s="6">
        <v>0</v>
      </c>
      <c r="AA632" s="6" t="s">
        <v>2030</v>
      </c>
      <c r="AB632" s="6" t="s">
        <v>48</v>
      </c>
      <c r="AC632" s="8">
        <v>44957</v>
      </c>
      <c r="AD632" s="5">
        <f>datos_chargeback_2001_1!$AE632/100</f>
        <v>828.46</v>
      </c>
      <c r="AE632" s="6">
        <v>82846</v>
      </c>
      <c r="AF632" s="6" t="s">
        <v>53</v>
      </c>
    </row>
    <row r="633" spans="1:32" x14ac:dyDescent="0.3">
      <c r="A633" s="34" t="s">
        <v>2031</v>
      </c>
      <c r="B633" s="3">
        <v>44958</v>
      </c>
      <c r="C633" s="3" t="str">
        <f>TEXT(Tabla10[[#This Row],[Fecha de transacción]],"DDDD")</f>
        <v>miércoles</v>
      </c>
      <c r="D633" s="3">
        <v>45030</v>
      </c>
      <c r="E633" s="4">
        <f>datos_chargeback_2001_1!$D633-datos_chargeback_2001_1!$B633</f>
        <v>72</v>
      </c>
      <c r="F633" s="5">
        <f>datos_chargeback_2001_1!$G633/100</f>
        <v>518.72</v>
      </c>
      <c r="G633" s="6">
        <v>51872</v>
      </c>
      <c r="H633" s="5">
        <f t="shared" si="9"/>
        <v>0</v>
      </c>
      <c r="I633" s="5">
        <v>1.26</v>
      </c>
      <c r="J633" s="6" t="s">
        <v>24</v>
      </c>
      <c r="K633" s="6" t="s">
        <v>25</v>
      </c>
      <c r="L633" s="6" t="s">
        <v>80</v>
      </c>
      <c r="M633" s="6" t="s">
        <v>93</v>
      </c>
      <c r="N633" s="6" t="s">
        <v>42</v>
      </c>
      <c r="O633" s="6" t="s">
        <v>53</v>
      </c>
      <c r="P633" s="6" t="s">
        <v>54</v>
      </c>
      <c r="Q633" s="6" t="s">
        <v>66</v>
      </c>
      <c r="R633" s="6">
        <v>51872</v>
      </c>
      <c r="S633" s="6" t="s">
        <v>813</v>
      </c>
      <c r="T633" s="6" t="s">
        <v>116</v>
      </c>
      <c r="U633" s="5">
        <f>datos_chargeback_2001_1!$V633/100</f>
        <v>518.72</v>
      </c>
      <c r="V633" s="6">
        <v>51872</v>
      </c>
      <c r="W633" s="5">
        <f>datos_chargeback_2001_1!$X633/100</f>
        <v>0</v>
      </c>
      <c r="X633" s="6">
        <v>0</v>
      </c>
      <c r="Y633" s="5">
        <f>datos_chargeback_2001_1!$Z633/100</f>
        <v>0</v>
      </c>
      <c r="Z633" s="6">
        <v>0</v>
      </c>
      <c r="AA633" s="6" t="s">
        <v>2032</v>
      </c>
      <c r="AB633" s="6" t="s">
        <v>35</v>
      </c>
      <c r="AC633" s="7" t="s">
        <v>35</v>
      </c>
      <c r="AD633" s="5">
        <f>datos_chargeback_2001_1!$AE633/100</f>
        <v>0</v>
      </c>
      <c r="AE633" s="6">
        <v>0</v>
      </c>
      <c r="AF633" s="6" t="s">
        <v>50</v>
      </c>
    </row>
    <row r="634" spans="1:32" x14ac:dyDescent="0.3">
      <c r="A634" s="35" t="s">
        <v>2033</v>
      </c>
      <c r="B634" s="9">
        <v>44959</v>
      </c>
      <c r="C634" s="9" t="str">
        <f>TEXT(Tabla10[[#This Row],[Fecha de transacción]],"DDDD")</f>
        <v>jueves</v>
      </c>
      <c r="D634" s="9">
        <v>45036</v>
      </c>
      <c r="E634" s="10">
        <f>datos_chargeback_2001_1!$D634-datos_chargeback_2001_1!$B634</f>
        <v>77</v>
      </c>
      <c r="F634" s="11">
        <f>datos_chargeback_2001_1!$G634/100</f>
        <v>392.48</v>
      </c>
      <c r="G634" s="12">
        <v>39248</v>
      </c>
      <c r="H634" s="11">
        <f t="shared" si="9"/>
        <v>0</v>
      </c>
      <c r="I634" s="11">
        <v>0</v>
      </c>
      <c r="J634" s="12" t="s">
        <v>38</v>
      </c>
      <c r="K634" s="12" t="s">
        <v>25</v>
      </c>
      <c r="L634" s="12" t="s">
        <v>119</v>
      </c>
      <c r="M634" s="12" t="s">
        <v>59</v>
      </c>
      <c r="N634" s="12" t="s">
        <v>42</v>
      </c>
      <c r="O634" s="12" t="s">
        <v>36</v>
      </c>
      <c r="P634" s="12" t="s">
        <v>54</v>
      </c>
      <c r="Q634" s="12" t="s">
        <v>75</v>
      </c>
      <c r="R634" s="12">
        <v>39248</v>
      </c>
      <c r="S634" s="12" t="s">
        <v>2034</v>
      </c>
      <c r="T634" s="12" t="s">
        <v>116</v>
      </c>
      <c r="U634" s="11">
        <f>datos_chargeback_2001_1!$V634/100</f>
        <v>392.48</v>
      </c>
      <c r="V634" s="12">
        <v>39248</v>
      </c>
      <c r="W634" s="11">
        <f>datos_chargeback_2001_1!$X634/100</f>
        <v>0</v>
      </c>
      <c r="X634" s="12">
        <v>0</v>
      </c>
      <c r="Y634" s="11">
        <f>datos_chargeback_2001_1!$Z634/100</f>
        <v>0</v>
      </c>
      <c r="Z634" s="12">
        <v>0</v>
      </c>
      <c r="AA634" s="12" t="s">
        <v>2035</v>
      </c>
      <c r="AB634" s="12" t="s">
        <v>35</v>
      </c>
      <c r="AC634" s="13" t="s">
        <v>35</v>
      </c>
      <c r="AD634" s="11">
        <f>datos_chargeback_2001_1!$AE634/100</f>
        <v>0</v>
      </c>
      <c r="AE634" s="12">
        <v>0</v>
      </c>
      <c r="AF634" s="12" t="s">
        <v>29</v>
      </c>
    </row>
    <row r="635" spans="1:32" x14ac:dyDescent="0.3">
      <c r="A635" s="34" t="s">
        <v>2036</v>
      </c>
      <c r="B635" s="3">
        <v>44960</v>
      </c>
      <c r="C635" s="3" t="str">
        <f>TEXT(Tabla10[[#This Row],[Fecha de transacción]],"DDDD")</f>
        <v>viernes</v>
      </c>
      <c r="D635" s="3">
        <v>45045</v>
      </c>
      <c r="E635" s="4">
        <f>datos_chargeback_2001_1!$D635-datos_chargeback_2001_1!$B635</f>
        <v>85</v>
      </c>
      <c r="F635" s="5">
        <f>datos_chargeback_2001_1!$G635/100</f>
        <v>548.54</v>
      </c>
      <c r="G635" s="6">
        <v>54854</v>
      </c>
      <c r="H635" s="5">
        <f t="shared" si="9"/>
        <v>0</v>
      </c>
      <c r="I635" s="5">
        <v>0</v>
      </c>
      <c r="J635" s="6" t="s">
        <v>38</v>
      </c>
      <c r="K635" s="6" t="s">
        <v>25</v>
      </c>
      <c r="L635" s="6" t="s">
        <v>109</v>
      </c>
      <c r="M635" s="6" t="s">
        <v>59</v>
      </c>
      <c r="N635" s="6" t="s">
        <v>28</v>
      </c>
      <c r="O635" s="6" t="s">
        <v>43</v>
      </c>
      <c r="P635" s="6" t="s">
        <v>30</v>
      </c>
      <c r="Q635" s="6" t="s">
        <v>44</v>
      </c>
      <c r="R635" s="6">
        <v>54854</v>
      </c>
      <c r="S635" s="6" t="s">
        <v>2037</v>
      </c>
      <c r="T635" s="6" t="s">
        <v>33</v>
      </c>
      <c r="U635" s="5">
        <f>datos_chargeback_2001_1!$V635/100</f>
        <v>0</v>
      </c>
      <c r="V635" s="6">
        <v>0</v>
      </c>
      <c r="W635" s="5">
        <f>datos_chargeback_2001_1!$X635/100</f>
        <v>0</v>
      </c>
      <c r="X635" s="6">
        <v>0</v>
      </c>
      <c r="Y635" s="5">
        <f>datos_chargeback_2001_1!$Z635/100</f>
        <v>548.54</v>
      </c>
      <c r="Z635" s="6">
        <v>54854</v>
      </c>
      <c r="AA635" s="6" t="s">
        <v>2038</v>
      </c>
      <c r="AB635" s="6" t="s">
        <v>48</v>
      </c>
      <c r="AC635" s="8">
        <v>44960</v>
      </c>
      <c r="AD635" s="5">
        <f>datos_chargeback_2001_1!$AE635/100</f>
        <v>252.87</v>
      </c>
      <c r="AE635" s="6">
        <v>25287</v>
      </c>
      <c r="AF635" s="6" t="s">
        <v>36</v>
      </c>
    </row>
    <row r="636" spans="1:32" x14ac:dyDescent="0.3">
      <c r="A636" s="35" t="s">
        <v>2039</v>
      </c>
      <c r="B636" s="9">
        <v>44961</v>
      </c>
      <c r="C636" s="9" t="str">
        <f>TEXT(Tabla10[[#This Row],[Fecha de transacción]],"DDDD")</f>
        <v>sábado</v>
      </c>
      <c r="D636" s="9">
        <v>45045</v>
      </c>
      <c r="E636" s="10">
        <f>datos_chargeback_2001_1!$D636-datos_chargeback_2001_1!$B636</f>
        <v>84</v>
      </c>
      <c r="F636" s="11">
        <f>datos_chargeback_2001_1!$G636/100</f>
        <v>783.88</v>
      </c>
      <c r="G636" s="12">
        <v>78388</v>
      </c>
      <c r="H636" s="11">
        <f t="shared" si="9"/>
        <v>0</v>
      </c>
      <c r="I636" s="11">
        <v>0</v>
      </c>
      <c r="J636" s="12" t="s">
        <v>38</v>
      </c>
      <c r="K636" s="12" t="s">
        <v>25</v>
      </c>
      <c r="L636" s="12" t="s">
        <v>109</v>
      </c>
      <c r="M636" s="12" t="s">
        <v>85</v>
      </c>
      <c r="N636" s="12" t="s">
        <v>42</v>
      </c>
      <c r="O636" s="12" t="s">
        <v>50</v>
      </c>
      <c r="P636" s="12" t="s">
        <v>30</v>
      </c>
      <c r="Q636" s="12" t="s">
        <v>44</v>
      </c>
      <c r="R636" s="12">
        <v>78388</v>
      </c>
      <c r="S636" s="12" t="s">
        <v>2040</v>
      </c>
      <c r="T636" s="12" t="s">
        <v>46</v>
      </c>
      <c r="U636" s="11">
        <f>datos_chargeback_2001_1!$V636/100</f>
        <v>783.88</v>
      </c>
      <c r="V636" s="12">
        <v>78388</v>
      </c>
      <c r="W636" s="11">
        <f>datos_chargeback_2001_1!$X636/100</f>
        <v>0</v>
      </c>
      <c r="X636" s="12">
        <v>0</v>
      </c>
      <c r="Y636" s="11">
        <f>datos_chargeback_2001_1!$Z636/100</f>
        <v>0</v>
      </c>
      <c r="Z636" s="12">
        <v>0</v>
      </c>
      <c r="AA636" s="12" t="s">
        <v>2041</v>
      </c>
      <c r="AB636" s="12" t="s">
        <v>35</v>
      </c>
      <c r="AC636" s="13" t="s">
        <v>35</v>
      </c>
      <c r="AD636" s="11">
        <f>datos_chargeback_2001_1!$AE636/100</f>
        <v>0</v>
      </c>
      <c r="AE636" s="12">
        <v>0</v>
      </c>
      <c r="AF636" s="12" t="s">
        <v>53</v>
      </c>
    </row>
    <row r="637" spans="1:32" x14ac:dyDescent="0.3">
      <c r="A637" s="36" t="s">
        <v>2042</v>
      </c>
      <c r="B637" s="14">
        <v>44962</v>
      </c>
      <c r="C637" s="14" t="str">
        <f>TEXT(Tabla10[[#This Row],[Fecha de transacción]],"DDDD")</f>
        <v>domingo</v>
      </c>
      <c r="D637" s="14">
        <v>45047</v>
      </c>
      <c r="E637" s="15">
        <f>datos_chargeback_2001_1!$D637-datos_chargeback_2001_1!$B637</f>
        <v>85</v>
      </c>
      <c r="F637" s="16">
        <f>datos_chargeback_2001_1!$G637/100</f>
        <v>715.16</v>
      </c>
      <c r="G637" s="17">
        <v>71516</v>
      </c>
      <c r="H637" s="16">
        <f t="shared" si="9"/>
        <v>0</v>
      </c>
      <c r="I637" s="16">
        <v>1.47</v>
      </c>
      <c r="J637" s="17" t="s">
        <v>38</v>
      </c>
      <c r="K637" s="17" t="s">
        <v>25</v>
      </c>
      <c r="L637" s="17" t="s">
        <v>109</v>
      </c>
      <c r="M637" s="17" t="s">
        <v>27</v>
      </c>
      <c r="N637" s="17" t="s">
        <v>42</v>
      </c>
      <c r="O637" s="17" t="s">
        <v>36</v>
      </c>
      <c r="P637" s="17" t="s">
        <v>30</v>
      </c>
      <c r="Q637" s="17" t="s">
        <v>44</v>
      </c>
      <c r="R637" s="17">
        <v>71516</v>
      </c>
      <c r="S637" s="17" t="s">
        <v>2043</v>
      </c>
      <c r="T637" s="17" t="s">
        <v>61</v>
      </c>
      <c r="U637" s="16">
        <f>datos_chargeback_2001_1!$V637/100</f>
        <v>0</v>
      </c>
      <c r="V637" s="17">
        <v>0</v>
      </c>
      <c r="W637" s="16">
        <f>datos_chargeback_2001_1!$X637/100</f>
        <v>715.16</v>
      </c>
      <c r="X637" s="17">
        <v>71516</v>
      </c>
      <c r="Y637" s="16">
        <f>datos_chargeback_2001_1!$Z637/100</f>
        <v>0</v>
      </c>
      <c r="Z637" s="17">
        <v>0</v>
      </c>
      <c r="AA637" s="17" t="s">
        <v>2044</v>
      </c>
      <c r="AB637" s="17" t="s">
        <v>48</v>
      </c>
      <c r="AC637" s="18">
        <v>44962</v>
      </c>
      <c r="AD637" s="16">
        <f>datos_chargeback_2001_1!$AE637/100</f>
        <v>567.44000000000005</v>
      </c>
      <c r="AE637" s="17">
        <v>56744</v>
      </c>
      <c r="AF637" s="17" t="s">
        <v>53</v>
      </c>
    </row>
    <row r="638" spans="1:32" x14ac:dyDescent="0.3">
      <c r="A638" s="34" t="s">
        <v>2045</v>
      </c>
      <c r="B638" s="3">
        <v>44963</v>
      </c>
      <c r="C638" s="3" t="str">
        <f>TEXT(Tabla10[[#This Row],[Fecha de transacción]],"DDDD")</f>
        <v>lunes</v>
      </c>
      <c r="D638" s="3">
        <v>45041</v>
      </c>
      <c r="E638" s="4">
        <f>datos_chargeback_2001_1!$D638-datos_chargeback_2001_1!$B638</f>
        <v>78</v>
      </c>
      <c r="F638" s="5">
        <f>datos_chargeback_2001_1!$G638/100</f>
        <v>10.64</v>
      </c>
      <c r="G638" s="6">
        <v>1064</v>
      </c>
      <c r="H638" s="5">
        <f t="shared" si="9"/>
        <v>0</v>
      </c>
      <c r="I638" s="5">
        <v>0</v>
      </c>
      <c r="J638" s="6" t="s">
        <v>24</v>
      </c>
      <c r="K638" s="6" t="s">
        <v>25</v>
      </c>
      <c r="L638" s="6" t="s">
        <v>80</v>
      </c>
      <c r="M638" s="6" t="s">
        <v>85</v>
      </c>
      <c r="N638" s="6" t="s">
        <v>28</v>
      </c>
      <c r="O638" s="6" t="s">
        <v>29</v>
      </c>
      <c r="P638" s="6" t="s">
        <v>30</v>
      </c>
      <c r="Q638" s="6" t="s">
        <v>66</v>
      </c>
      <c r="R638" s="6">
        <v>1064</v>
      </c>
      <c r="S638" s="6" t="s">
        <v>2046</v>
      </c>
      <c r="T638" s="6" t="s">
        <v>33</v>
      </c>
      <c r="U638" s="5">
        <f>datos_chargeback_2001_1!$V638/100</f>
        <v>0</v>
      </c>
      <c r="V638" s="6">
        <v>0</v>
      </c>
      <c r="W638" s="5">
        <f>datos_chargeback_2001_1!$X638/100</f>
        <v>0</v>
      </c>
      <c r="X638" s="6">
        <v>0</v>
      </c>
      <c r="Y638" s="5">
        <f>datos_chargeback_2001_1!$Z638/100</f>
        <v>10.64</v>
      </c>
      <c r="Z638" s="6">
        <v>1064</v>
      </c>
      <c r="AA638" s="6" t="s">
        <v>2047</v>
      </c>
      <c r="AB638" s="6" t="s">
        <v>35</v>
      </c>
      <c r="AC638" s="7" t="s">
        <v>35</v>
      </c>
      <c r="AD638" s="5">
        <f>datos_chargeback_2001_1!$AE638/100</f>
        <v>0</v>
      </c>
      <c r="AE638" s="6">
        <v>0</v>
      </c>
      <c r="AF638" s="6" t="s">
        <v>50</v>
      </c>
    </row>
    <row r="639" spans="1:32" x14ac:dyDescent="0.3">
      <c r="A639" s="36" t="s">
        <v>2048</v>
      </c>
      <c r="B639" s="14">
        <v>44964</v>
      </c>
      <c r="C639" s="14" t="str">
        <f>TEXT(Tabla10[[#This Row],[Fecha de transacción]],"DDDD")</f>
        <v>martes</v>
      </c>
      <c r="D639" s="14">
        <v>45052</v>
      </c>
      <c r="E639" s="15">
        <f>datos_chargeback_2001_1!$D639-datos_chargeback_2001_1!$B639</f>
        <v>88</v>
      </c>
      <c r="F639" s="16">
        <f>datos_chargeback_2001_1!$G639/100</f>
        <v>899.28</v>
      </c>
      <c r="G639" s="17">
        <v>89928</v>
      </c>
      <c r="H639" s="16">
        <f t="shared" si="9"/>
        <v>0</v>
      </c>
      <c r="I639" s="16">
        <v>0.14000000000000001</v>
      </c>
      <c r="J639" s="17" t="s">
        <v>24</v>
      </c>
      <c r="K639" s="17" t="s">
        <v>25</v>
      </c>
      <c r="L639" s="17" t="s">
        <v>40</v>
      </c>
      <c r="M639" s="17" t="s">
        <v>52</v>
      </c>
      <c r="N639" s="17" t="s">
        <v>42</v>
      </c>
      <c r="O639" s="17" t="s">
        <v>53</v>
      </c>
      <c r="P639" s="17" t="s">
        <v>30</v>
      </c>
      <c r="Q639" s="17" t="s">
        <v>55</v>
      </c>
      <c r="R639" s="17">
        <v>89928</v>
      </c>
      <c r="S639" s="17" t="s">
        <v>2049</v>
      </c>
      <c r="T639" s="17" t="s">
        <v>46</v>
      </c>
      <c r="U639" s="16">
        <f>datos_chargeback_2001_1!$V639/100</f>
        <v>899.28</v>
      </c>
      <c r="V639" s="17">
        <v>89928</v>
      </c>
      <c r="W639" s="16">
        <f>datos_chargeback_2001_1!$X639/100</f>
        <v>0</v>
      </c>
      <c r="X639" s="17">
        <v>0</v>
      </c>
      <c r="Y639" s="16">
        <f>datos_chargeback_2001_1!$Z639/100</f>
        <v>0</v>
      </c>
      <c r="Z639" s="17">
        <v>0</v>
      </c>
      <c r="AA639" s="17" t="s">
        <v>2050</v>
      </c>
      <c r="AB639" s="17" t="s">
        <v>48</v>
      </c>
      <c r="AC639" s="18">
        <v>44964</v>
      </c>
      <c r="AD639" s="16">
        <f>datos_chargeback_2001_1!$AE639/100</f>
        <v>259.38</v>
      </c>
      <c r="AE639" s="17">
        <v>25938</v>
      </c>
      <c r="AF639" s="17" t="s">
        <v>29</v>
      </c>
    </row>
    <row r="640" spans="1:32" x14ac:dyDescent="0.3">
      <c r="A640" s="35" t="s">
        <v>2051</v>
      </c>
      <c r="B640" s="9">
        <v>44965</v>
      </c>
      <c r="C640" s="9" t="str">
        <f>TEXT(Tabla10[[#This Row],[Fecha de transacción]],"DDDD")</f>
        <v>miércoles</v>
      </c>
      <c r="D640" s="9">
        <v>45025</v>
      </c>
      <c r="E640" s="10">
        <f>datos_chargeback_2001_1!$D640-datos_chargeback_2001_1!$B640</f>
        <v>60</v>
      </c>
      <c r="F640" s="11">
        <f>datos_chargeback_2001_1!$G640/100</f>
        <v>79.930000000000007</v>
      </c>
      <c r="G640" s="12">
        <v>7993</v>
      </c>
      <c r="H640" s="11">
        <f t="shared" si="9"/>
        <v>0</v>
      </c>
      <c r="I640" s="11">
        <v>1.27</v>
      </c>
      <c r="J640" s="12" t="s">
        <v>24</v>
      </c>
      <c r="K640" s="12" t="s">
        <v>25</v>
      </c>
      <c r="L640" s="12" t="s">
        <v>119</v>
      </c>
      <c r="M640" s="12" t="s">
        <v>27</v>
      </c>
      <c r="N640" s="12" t="s">
        <v>42</v>
      </c>
      <c r="O640" s="12" t="s">
        <v>50</v>
      </c>
      <c r="P640" s="12" t="s">
        <v>30</v>
      </c>
      <c r="Q640" s="12" t="s">
        <v>75</v>
      </c>
      <c r="R640" s="12">
        <v>79930</v>
      </c>
      <c r="S640" s="12" t="s">
        <v>2052</v>
      </c>
      <c r="T640" s="12" t="s">
        <v>116</v>
      </c>
      <c r="U640" s="11">
        <f>datos_chargeback_2001_1!$V640/100</f>
        <v>799.3</v>
      </c>
      <c r="V640" s="12">
        <v>79930</v>
      </c>
      <c r="W640" s="11">
        <f>datos_chargeback_2001_1!$X640/100</f>
        <v>0</v>
      </c>
      <c r="X640" s="12">
        <v>0</v>
      </c>
      <c r="Y640" s="11">
        <f>datos_chargeback_2001_1!$Z640/100</f>
        <v>0</v>
      </c>
      <c r="Z640" s="12">
        <v>0</v>
      </c>
      <c r="AA640" s="12" t="s">
        <v>2053</v>
      </c>
      <c r="AB640" s="12" t="s">
        <v>48</v>
      </c>
      <c r="AC640" s="19">
        <v>44965</v>
      </c>
      <c r="AD640" s="11">
        <f>datos_chargeback_2001_1!$AE640/100</f>
        <v>188.63</v>
      </c>
      <c r="AE640" s="12">
        <v>18863</v>
      </c>
      <c r="AF640" s="12" t="s">
        <v>29</v>
      </c>
    </row>
    <row r="641" spans="1:32" x14ac:dyDescent="0.3">
      <c r="A641" s="36" t="s">
        <v>2054</v>
      </c>
      <c r="B641" s="14">
        <v>44966</v>
      </c>
      <c r="C641" s="14" t="str">
        <f>TEXT(Tabla10[[#This Row],[Fecha de transacción]],"DDDD")</f>
        <v>jueves</v>
      </c>
      <c r="D641" s="14">
        <v>45044</v>
      </c>
      <c r="E641" s="15">
        <f>datos_chargeback_2001_1!$D641-datos_chargeback_2001_1!$B641</f>
        <v>78</v>
      </c>
      <c r="F641" s="16">
        <f>datos_chargeback_2001_1!$G641/100</f>
        <v>401.52</v>
      </c>
      <c r="G641" s="17">
        <v>40152</v>
      </c>
      <c r="H641" s="16">
        <f t="shared" si="9"/>
        <v>0</v>
      </c>
      <c r="I641" s="16">
        <v>0</v>
      </c>
      <c r="J641" s="17" t="s">
        <v>24</v>
      </c>
      <c r="K641" s="17" t="s">
        <v>25</v>
      </c>
      <c r="L641" s="17" t="s">
        <v>40</v>
      </c>
      <c r="M641" s="17" t="s">
        <v>85</v>
      </c>
      <c r="N641" s="17" t="s">
        <v>42</v>
      </c>
      <c r="O641" s="17" t="s">
        <v>50</v>
      </c>
      <c r="P641" s="17" t="s">
        <v>30</v>
      </c>
      <c r="Q641" s="17" t="s">
        <v>44</v>
      </c>
      <c r="R641" s="17">
        <v>40152</v>
      </c>
      <c r="S641" s="17" t="s">
        <v>2055</v>
      </c>
      <c r="T641" s="17" t="s">
        <v>46</v>
      </c>
      <c r="U641" s="16">
        <f>datos_chargeback_2001_1!$V641/100</f>
        <v>401.52</v>
      </c>
      <c r="V641" s="17">
        <v>40152</v>
      </c>
      <c r="W641" s="16">
        <f>datos_chargeback_2001_1!$X641/100</f>
        <v>0</v>
      </c>
      <c r="X641" s="17">
        <v>0</v>
      </c>
      <c r="Y641" s="16">
        <f>datos_chargeback_2001_1!$Z641/100</f>
        <v>0</v>
      </c>
      <c r="Z641" s="17">
        <v>0</v>
      </c>
      <c r="AA641" s="17" t="s">
        <v>2056</v>
      </c>
      <c r="AB641" s="17" t="s">
        <v>35</v>
      </c>
      <c r="AC641" s="20" t="s">
        <v>35</v>
      </c>
      <c r="AD641" s="16">
        <f>datos_chargeback_2001_1!$AE641/100</f>
        <v>0</v>
      </c>
      <c r="AE641" s="17">
        <v>0</v>
      </c>
      <c r="AF641" s="17" t="s">
        <v>36</v>
      </c>
    </row>
    <row r="642" spans="1:32" x14ac:dyDescent="0.3">
      <c r="A642" s="34" t="s">
        <v>2057</v>
      </c>
      <c r="B642" s="3">
        <v>44967</v>
      </c>
      <c r="C642" s="3" t="str">
        <f>TEXT(Tabla10[[#This Row],[Fecha de transacción]],"DDDD")</f>
        <v>viernes</v>
      </c>
      <c r="D642" s="3">
        <v>45028</v>
      </c>
      <c r="E642" s="4">
        <f>datos_chargeback_2001_1!$D642-datos_chargeback_2001_1!$B642</f>
        <v>61</v>
      </c>
      <c r="F642" s="5">
        <f>datos_chargeback_2001_1!$G642/100</f>
        <v>17.489999999999998</v>
      </c>
      <c r="G642" s="6">
        <v>1749</v>
      </c>
      <c r="H642" s="5">
        <f t="shared" ref="H642:H705" si="10">IF(COUNTIF($A$2:$A$1373,A642)=1,0,IF(F642=_xlfn.AGGREGATE(14,6,$F$2:$F$1373/($A$2:$A$1373=A642),1),_xlfn.AGGREGATE(15,6,$F$2:$F$1373/($A$2:$A$1373=A642),1),""))</f>
        <v>0</v>
      </c>
      <c r="I642" s="5">
        <v>0</v>
      </c>
      <c r="J642" s="6" t="s">
        <v>24</v>
      </c>
      <c r="K642" s="6" t="s">
        <v>25</v>
      </c>
      <c r="L642" s="6" t="s">
        <v>80</v>
      </c>
      <c r="M642" s="6" t="s">
        <v>27</v>
      </c>
      <c r="N642" s="6" t="s">
        <v>42</v>
      </c>
      <c r="O642" s="6" t="s">
        <v>53</v>
      </c>
      <c r="P642" s="6" t="s">
        <v>30</v>
      </c>
      <c r="Q642" s="6" t="s">
        <v>55</v>
      </c>
      <c r="R642" s="6">
        <v>17490</v>
      </c>
      <c r="S642" s="6" t="s">
        <v>1924</v>
      </c>
      <c r="T642" s="6" t="s">
        <v>46</v>
      </c>
      <c r="U642" s="5">
        <f>datos_chargeback_2001_1!$V642/100</f>
        <v>174.9</v>
      </c>
      <c r="V642" s="6">
        <v>17490</v>
      </c>
      <c r="W642" s="5">
        <f>datos_chargeback_2001_1!$X642/100</f>
        <v>0</v>
      </c>
      <c r="X642" s="6">
        <v>0</v>
      </c>
      <c r="Y642" s="5">
        <f>datos_chargeback_2001_1!$Z642/100</f>
        <v>0</v>
      </c>
      <c r="Z642" s="6">
        <v>0</v>
      </c>
      <c r="AA642" s="6" t="s">
        <v>2058</v>
      </c>
      <c r="AB642" s="6" t="s">
        <v>48</v>
      </c>
      <c r="AC642" s="8">
        <v>44967</v>
      </c>
      <c r="AD642" s="5">
        <f>datos_chargeback_2001_1!$AE642/100</f>
        <v>199.48</v>
      </c>
      <c r="AE642" s="6">
        <v>19948</v>
      </c>
      <c r="AF642" s="6" t="s">
        <v>36</v>
      </c>
    </row>
    <row r="643" spans="1:32" x14ac:dyDescent="0.3">
      <c r="A643" s="36" t="s">
        <v>2059</v>
      </c>
      <c r="B643" s="14">
        <v>44968</v>
      </c>
      <c r="C643" s="14" t="str">
        <f>TEXT(Tabla10[[#This Row],[Fecha de transacción]],"DDDD")</f>
        <v>sábado</v>
      </c>
      <c r="D643" s="14">
        <v>45052</v>
      </c>
      <c r="E643" s="15">
        <f>datos_chargeback_2001_1!$D643-datos_chargeback_2001_1!$B643</f>
        <v>84</v>
      </c>
      <c r="F643" s="16">
        <f>datos_chargeback_2001_1!$G643/100</f>
        <v>932.75</v>
      </c>
      <c r="G643" s="17">
        <v>93275</v>
      </c>
      <c r="H643" s="16">
        <f t="shared" si="10"/>
        <v>0</v>
      </c>
      <c r="I643" s="16">
        <v>0</v>
      </c>
      <c r="J643" s="17" t="s">
        <v>24</v>
      </c>
      <c r="K643" s="17" t="s">
        <v>25</v>
      </c>
      <c r="L643" s="17" t="s">
        <v>119</v>
      </c>
      <c r="M643" s="17" t="s">
        <v>85</v>
      </c>
      <c r="N643" s="17" t="s">
        <v>42</v>
      </c>
      <c r="O643" s="17" t="s">
        <v>70</v>
      </c>
      <c r="P643" s="17" t="s">
        <v>54</v>
      </c>
      <c r="Q643" s="17" t="s">
        <v>66</v>
      </c>
      <c r="R643" s="17">
        <v>93275</v>
      </c>
      <c r="S643" s="17" t="s">
        <v>2060</v>
      </c>
      <c r="T643" s="17" t="s">
        <v>61</v>
      </c>
      <c r="U643" s="16">
        <f>datos_chargeback_2001_1!$V643/100</f>
        <v>0</v>
      </c>
      <c r="V643" s="17">
        <v>0</v>
      </c>
      <c r="W643" s="16">
        <f>datos_chargeback_2001_1!$X643/100</f>
        <v>932.75</v>
      </c>
      <c r="X643" s="17">
        <v>93275</v>
      </c>
      <c r="Y643" s="16">
        <f>datos_chargeback_2001_1!$Z643/100</f>
        <v>0</v>
      </c>
      <c r="Z643" s="17">
        <v>0</v>
      </c>
      <c r="AA643" s="17" t="s">
        <v>2061</v>
      </c>
      <c r="AB643" s="17" t="s">
        <v>35</v>
      </c>
      <c r="AC643" s="20" t="s">
        <v>35</v>
      </c>
      <c r="AD643" s="16">
        <f>datos_chargeback_2001_1!$AE643/100</f>
        <v>0</v>
      </c>
      <c r="AE643" s="17">
        <v>0</v>
      </c>
      <c r="AF643" s="17" t="s">
        <v>36</v>
      </c>
    </row>
    <row r="644" spans="1:32" x14ac:dyDescent="0.3">
      <c r="A644" s="34" t="s">
        <v>2062</v>
      </c>
      <c r="B644" s="3">
        <v>44969</v>
      </c>
      <c r="C644" s="3" t="str">
        <f>TEXT(Tabla10[[#This Row],[Fecha de transacción]],"DDDD")</f>
        <v>domingo</v>
      </c>
      <c r="D644" s="3">
        <v>45052</v>
      </c>
      <c r="E644" s="4">
        <f>datos_chargeback_2001_1!$D644-datos_chargeback_2001_1!$B644</f>
        <v>83</v>
      </c>
      <c r="F644" s="5">
        <f>datos_chargeback_2001_1!$G644/100</f>
        <v>49.86</v>
      </c>
      <c r="G644" s="6">
        <v>4986</v>
      </c>
      <c r="H644" s="5">
        <f t="shared" si="10"/>
        <v>0</v>
      </c>
      <c r="I644" s="5">
        <v>0</v>
      </c>
      <c r="J644" s="6" t="s">
        <v>24</v>
      </c>
      <c r="K644" s="6" t="s">
        <v>25</v>
      </c>
      <c r="L644" s="6" t="s">
        <v>119</v>
      </c>
      <c r="M644" s="6" t="s">
        <v>85</v>
      </c>
      <c r="N644" s="6" t="s">
        <v>42</v>
      </c>
      <c r="O644" s="6" t="s">
        <v>64</v>
      </c>
      <c r="P644" s="6" t="s">
        <v>54</v>
      </c>
      <c r="Q644" s="6" t="s">
        <v>66</v>
      </c>
      <c r="R644" s="6">
        <v>49860</v>
      </c>
      <c r="S644" s="6" t="s">
        <v>1830</v>
      </c>
      <c r="T644" s="6" t="s">
        <v>61</v>
      </c>
      <c r="U644" s="5">
        <f>datos_chargeback_2001_1!$V644/100</f>
        <v>0</v>
      </c>
      <c r="V644" s="6">
        <v>0</v>
      </c>
      <c r="W644" s="5">
        <f>datos_chargeback_2001_1!$X644/100</f>
        <v>498.6</v>
      </c>
      <c r="X644" s="6">
        <v>49860</v>
      </c>
      <c r="Y644" s="5">
        <f>datos_chargeback_2001_1!$Z644/100</f>
        <v>0</v>
      </c>
      <c r="Z644" s="6">
        <v>0</v>
      </c>
      <c r="AA644" s="6" t="s">
        <v>2063</v>
      </c>
      <c r="AB644" s="6" t="s">
        <v>48</v>
      </c>
      <c r="AC644" s="8">
        <v>44969</v>
      </c>
      <c r="AD644" s="5">
        <f>datos_chargeback_2001_1!$AE644/100</f>
        <v>12.17</v>
      </c>
      <c r="AE644" s="6">
        <v>1217</v>
      </c>
      <c r="AF644" s="6" t="s">
        <v>43</v>
      </c>
    </row>
    <row r="645" spans="1:32" x14ac:dyDescent="0.3">
      <c r="A645" s="36" t="s">
        <v>2064</v>
      </c>
      <c r="B645" s="14">
        <v>44970</v>
      </c>
      <c r="C645" s="14" t="str">
        <f>TEXT(Tabla10[[#This Row],[Fecha de transacción]],"DDDD")</f>
        <v>lunes</v>
      </c>
      <c r="D645" s="14">
        <v>45045</v>
      </c>
      <c r="E645" s="15">
        <f>datos_chargeback_2001_1!$D645-datos_chargeback_2001_1!$B645</f>
        <v>75</v>
      </c>
      <c r="F645" s="16">
        <f>datos_chargeback_2001_1!$G645/100</f>
        <v>914.19</v>
      </c>
      <c r="G645" s="17">
        <v>91419</v>
      </c>
      <c r="H645" s="16">
        <f t="shared" si="10"/>
        <v>0</v>
      </c>
      <c r="I645" s="16">
        <v>1.1499999999999999</v>
      </c>
      <c r="J645" s="17" t="s">
        <v>38</v>
      </c>
      <c r="K645" s="17" t="s">
        <v>25</v>
      </c>
      <c r="L645" s="17" t="s">
        <v>119</v>
      </c>
      <c r="M645" s="17" t="s">
        <v>85</v>
      </c>
      <c r="N645" s="17" t="s">
        <v>28</v>
      </c>
      <c r="O645" s="17" t="s">
        <v>36</v>
      </c>
      <c r="P645" s="17" t="s">
        <v>54</v>
      </c>
      <c r="Q645" s="17" t="s">
        <v>75</v>
      </c>
      <c r="R645" s="17">
        <v>91419</v>
      </c>
      <c r="S645" s="17" t="s">
        <v>679</v>
      </c>
      <c r="T645" s="17" t="s">
        <v>33</v>
      </c>
      <c r="U645" s="16">
        <f>datos_chargeback_2001_1!$V645/100</f>
        <v>0</v>
      </c>
      <c r="V645" s="17">
        <v>0</v>
      </c>
      <c r="W645" s="16">
        <f>datos_chargeback_2001_1!$X645/100</f>
        <v>0</v>
      </c>
      <c r="X645" s="17">
        <v>0</v>
      </c>
      <c r="Y645" s="16">
        <f>datos_chargeback_2001_1!$Z645/100</f>
        <v>914.19</v>
      </c>
      <c r="Z645" s="17">
        <v>91419</v>
      </c>
      <c r="AA645" s="17" t="s">
        <v>2065</v>
      </c>
      <c r="AB645" s="17" t="s">
        <v>48</v>
      </c>
      <c r="AC645" s="18">
        <v>44970</v>
      </c>
      <c r="AD645" s="16">
        <f>datos_chargeback_2001_1!$AE645/100</f>
        <v>18.829999999999998</v>
      </c>
      <c r="AE645" s="17">
        <v>1883</v>
      </c>
      <c r="AF645" s="17" t="s">
        <v>50</v>
      </c>
    </row>
    <row r="646" spans="1:32" x14ac:dyDescent="0.3">
      <c r="A646" s="35" t="s">
        <v>2066</v>
      </c>
      <c r="B646" s="9">
        <v>44971</v>
      </c>
      <c r="C646" s="9" t="str">
        <f>TEXT(Tabla10[[#This Row],[Fecha de transacción]],"DDDD")</f>
        <v>martes</v>
      </c>
      <c r="D646" s="9">
        <v>45039</v>
      </c>
      <c r="E646" s="10">
        <f>datos_chargeback_2001_1!$D646-datos_chargeback_2001_1!$B646</f>
        <v>68</v>
      </c>
      <c r="F646" s="11">
        <f>datos_chargeback_2001_1!$G646/100</f>
        <v>76.489999999999995</v>
      </c>
      <c r="G646" s="12">
        <v>7649</v>
      </c>
      <c r="H646" s="11">
        <f t="shared" si="10"/>
        <v>0</v>
      </c>
      <c r="I646" s="11">
        <v>0</v>
      </c>
      <c r="J646" s="12" t="s">
        <v>38</v>
      </c>
      <c r="K646" s="12" t="s">
        <v>25</v>
      </c>
      <c r="L646" s="12" t="s">
        <v>119</v>
      </c>
      <c r="M646" s="12" t="s">
        <v>27</v>
      </c>
      <c r="N646" s="12" t="s">
        <v>42</v>
      </c>
      <c r="O646" s="12" t="s">
        <v>70</v>
      </c>
      <c r="P646" s="12" t="s">
        <v>54</v>
      </c>
      <c r="Q646" s="12" t="s">
        <v>75</v>
      </c>
      <c r="R646" s="12">
        <v>76490</v>
      </c>
      <c r="S646" s="12" t="s">
        <v>2067</v>
      </c>
      <c r="T646" s="12" t="s">
        <v>46</v>
      </c>
      <c r="U646" s="11">
        <f>datos_chargeback_2001_1!$V646/100</f>
        <v>764.9</v>
      </c>
      <c r="V646" s="12">
        <v>76490</v>
      </c>
      <c r="W646" s="11">
        <f>datos_chargeback_2001_1!$X646/100</f>
        <v>0</v>
      </c>
      <c r="X646" s="12">
        <v>0</v>
      </c>
      <c r="Y646" s="11">
        <f>datos_chargeback_2001_1!$Z646/100</f>
        <v>0</v>
      </c>
      <c r="Z646" s="12">
        <v>0</v>
      </c>
      <c r="AA646" s="12" t="s">
        <v>2068</v>
      </c>
      <c r="AB646" s="12" t="s">
        <v>35</v>
      </c>
      <c r="AC646" s="13" t="s">
        <v>35</v>
      </c>
      <c r="AD646" s="11">
        <f>datos_chargeback_2001_1!$AE646/100</f>
        <v>0</v>
      </c>
      <c r="AE646" s="12">
        <v>0</v>
      </c>
      <c r="AF646" s="12" t="s">
        <v>53</v>
      </c>
    </row>
    <row r="647" spans="1:32" x14ac:dyDescent="0.3">
      <c r="A647" s="34" t="s">
        <v>2069</v>
      </c>
      <c r="B647" s="3">
        <v>44972</v>
      </c>
      <c r="C647" s="3" t="str">
        <f>TEXT(Tabla10[[#This Row],[Fecha de transacción]],"DDDD")</f>
        <v>miércoles</v>
      </c>
      <c r="D647" s="3">
        <v>45046</v>
      </c>
      <c r="E647" s="4">
        <f>datos_chargeback_2001_1!$D647-datos_chargeback_2001_1!$B647</f>
        <v>74</v>
      </c>
      <c r="F647" s="5">
        <f>datos_chargeback_2001_1!$G647/100</f>
        <v>770.69</v>
      </c>
      <c r="G647" s="6">
        <v>77069</v>
      </c>
      <c r="H647" s="5">
        <f t="shared" si="10"/>
        <v>0</v>
      </c>
      <c r="I647" s="5">
        <v>0</v>
      </c>
      <c r="J647" s="6" t="s">
        <v>38</v>
      </c>
      <c r="K647" s="6" t="s">
        <v>25</v>
      </c>
      <c r="L647" s="6" t="s">
        <v>74</v>
      </c>
      <c r="M647" s="6" t="s">
        <v>27</v>
      </c>
      <c r="N647" s="6" t="s">
        <v>28</v>
      </c>
      <c r="O647" s="6" t="s">
        <v>29</v>
      </c>
      <c r="P647" s="6" t="s">
        <v>54</v>
      </c>
      <c r="Q647" s="6" t="s">
        <v>66</v>
      </c>
      <c r="R647" s="6">
        <v>77069</v>
      </c>
      <c r="S647" s="6" t="s">
        <v>2070</v>
      </c>
      <c r="T647" s="6" t="s">
        <v>33</v>
      </c>
      <c r="U647" s="5">
        <f>datos_chargeback_2001_1!$V647/100</f>
        <v>0</v>
      </c>
      <c r="V647" s="6">
        <v>0</v>
      </c>
      <c r="W647" s="5">
        <f>datos_chargeback_2001_1!$X647/100</f>
        <v>0</v>
      </c>
      <c r="X647" s="6">
        <v>0</v>
      </c>
      <c r="Y647" s="5">
        <f>datos_chargeback_2001_1!$Z647/100</f>
        <v>770.69</v>
      </c>
      <c r="Z647" s="6">
        <v>77069</v>
      </c>
      <c r="AA647" s="6" t="s">
        <v>2071</v>
      </c>
      <c r="AB647" s="6" t="s">
        <v>35</v>
      </c>
      <c r="AC647" s="7" t="s">
        <v>35</v>
      </c>
      <c r="AD647" s="5">
        <f>datos_chargeback_2001_1!$AE647/100</f>
        <v>0</v>
      </c>
      <c r="AE647" s="6">
        <v>0</v>
      </c>
      <c r="AF647" s="6" t="s">
        <v>36</v>
      </c>
    </row>
    <row r="648" spans="1:32" x14ac:dyDescent="0.3">
      <c r="A648" s="35" t="s">
        <v>2072</v>
      </c>
      <c r="B648" s="9">
        <v>44973</v>
      </c>
      <c r="C648" s="9" t="str">
        <f>TEXT(Tabla10[[#This Row],[Fecha de transacción]],"DDDD")</f>
        <v>jueves</v>
      </c>
      <c r="D648" s="9">
        <v>45045</v>
      </c>
      <c r="E648" s="10">
        <f>datos_chargeback_2001_1!$D648-datos_chargeback_2001_1!$B648</f>
        <v>72</v>
      </c>
      <c r="F648" s="11">
        <f>datos_chargeback_2001_1!$G648/100</f>
        <v>291.44</v>
      </c>
      <c r="G648" s="12">
        <v>29144</v>
      </c>
      <c r="H648" s="11">
        <f t="shared" si="10"/>
        <v>0</v>
      </c>
      <c r="I648" s="11">
        <v>0.14000000000000001</v>
      </c>
      <c r="J648" s="12" t="s">
        <v>24</v>
      </c>
      <c r="K648" s="12" t="s">
        <v>25</v>
      </c>
      <c r="L648" s="12" t="s">
        <v>74</v>
      </c>
      <c r="M648" s="12" t="s">
        <v>41</v>
      </c>
      <c r="N648" s="12" t="s">
        <v>42</v>
      </c>
      <c r="O648" s="12" t="s">
        <v>36</v>
      </c>
      <c r="P648" s="12" t="s">
        <v>54</v>
      </c>
      <c r="Q648" s="12" t="s">
        <v>31</v>
      </c>
      <c r="R648" s="12">
        <v>29144</v>
      </c>
      <c r="S648" s="12" t="s">
        <v>1237</v>
      </c>
      <c r="T648" s="12" t="s">
        <v>61</v>
      </c>
      <c r="U648" s="11">
        <f>datos_chargeback_2001_1!$V648/100</f>
        <v>0</v>
      </c>
      <c r="V648" s="12">
        <v>0</v>
      </c>
      <c r="W648" s="11">
        <f>datos_chargeback_2001_1!$X648/100</f>
        <v>291.44</v>
      </c>
      <c r="X648" s="12">
        <v>29144</v>
      </c>
      <c r="Y648" s="11">
        <f>datos_chargeback_2001_1!$Z648/100</f>
        <v>0</v>
      </c>
      <c r="Z648" s="12">
        <v>0</v>
      </c>
      <c r="AA648" s="12" t="s">
        <v>2073</v>
      </c>
      <c r="AB648" s="12" t="s">
        <v>35</v>
      </c>
      <c r="AC648" s="13" t="s">
        <v>35</v>
      </c>
      <c r="AD648" s="11">
        <f>datos_chargeback_2001_1!$AE648/100</f>
        <v>0</v>
      </c>
      <c r="AE648" s="12">
        <v>0</v>
      </c>
      <c r="AF648" s="12" t="s">
        <v>64</v>
      </c>
    </row>
    <row r="649" spans="1:32" x14ac:dyDescent="0.3">
      <c r="A649" s="34" t="s">
        <v>2074</v>
      </c>
      <c r="B649" s="3">
        <v>44974</v>
      </c>
      <c r="C649" s="3" t="str">
        <f>TEXT(Tabla10[[#This Row],[Fecha de transacción]],"DDDD")</f>
        <v>viernes</v>
      </c>
      <c r="D649" s="3">
        <v>45051</v>
      </c>
      <c r="E649" s="4">
        <f>datos_chargeback_2001_1!$D649-datos_chargeback_2001_1!$B649</f>
        <v>77</v>
      </c>
      <c r="F649" s="5">
        <f>datos_chargeback_2001_1!$G649/100</f>
        <v>233.52</v>
      </c>
      <c r="G649" s="6">
        <v>23352</v>
      </c>
      <c r="H649" s="5">
        <f t="shared" si="10"/>
        <v>0</v>
      </c>
      <c r="I649" s="5">
        <v>1.44</v>
      </c>
      <c r="J649" s="6" t="s">
        <v>24</v>
      </c>
      <c r="K649" s="6" t="s">
        <v>25</v>
      </c>
      <c r="L649" s="6" t="s">
        <v>74</v>
      </c>
      <c r="M649" s="6" t="s">
        <v>52</v>
      </c>
      <c r="N649" s="6" t="s">
        <v>42</v>
      </c>
      <c r="O649" s="6" t="s">
        <v>50</v>
      </c>
      <c r="P649" s="6" t="s">
        <v>30</v>
      </c>
      <c r="Q649" s="6" t="s">
        <v>66</v>
      </c>
      <c r="R649" s="6">
        <v>23352</v>
      </c>
      <c r="S649" s="6" t="s">
        <v>2075</v>
      </c>
      <c r="T649" s="6" t="s">
        <v>61</v>
      </c>
      <c r="U649" s="5">
        <f>datos_chargeback_2001_1!$V649/100</f>
        <v>0</v>
      </c>
      <c r="V649" s="6">
        <v>0</v>
      </c>
      <c r="W649" s="5">
        <f>datos_chargeback_2001_1!$X649/100</f>
        <v>233.52</v>
      </c>
      <c r="X649" s="6">
        <v>23352</v>
      </c>
      <c r="Y649" s="5">
        <f>datos_chargeback_2001_1!$Z649/100</f>
        <v>0</v>
      </c>
      <c r="Z649" s="6">
        <v>0</v>
      </c>
      <c r="AA649" s="6" t="s">
        <v>2076</v>
      </c>
      <c r="AB649" s="6" t="s">
        <v>48</v>
      </c>
      <c r="AC649" s="8">
        <v>44974</v>
      </c>
      <c r="AD649" s="5">
        <f>datos_chargeback_2001_1!$AE649/100</f>
        <v>876.88</v>
      </c>
      <c r="AE649" s="6">
        <v>87688</v>
      </c>
      <c r="AF649" s="6" t="s">
        <v>64</v>
      </c>
    </row>
    <row r="650" spans="1:32" x14ac:dyDescent="0.3">
      <c r="A650" s="35" t="s">
        <v>2077</v>
      </c>
      <c r="B650" s="9">
        <v>44975</v>
      </c>
      <c r="C650" s="9" t="str">
        <f>TEXT(Tabla10[[#This Row],[Fecha de transacción]],"DDDD")</f>
        <v>sábado</v>
      </c>
      <c r="D650" s="9">
        <v>45041</v>
      </c>
      <c r="E650" s="10">
        <f>datos_chargeback_2001_1!$D650-datos_chargeback_2001_1!$B650</f>
        <v>66</v>
      </c>
      <c r="F650" s="11">
        <f>datos_chargeback_2001_1!$G650/100</f>
        <v>996.02</v>
      </c>
      <c r="G650" s="12">
        <v>99602</v>
      </c>
      <c r="H650" s="11">
        <f t="shared" si="10"/>
        <v>0</v>
      </c>
      <c r="I650" s="11">
        <v>0</v>
      </c>
      <c r="J650" s="12" t="s">
        <v>38</v>
      </c>
      <c r="K650" s="12" t="s">
        <v>25</v>
      </c>
      <c r="L650" s="12" t="s">
        <v>40</v>
      </c>
      <c r="M650" s="12" t="s">
        <v>85</v>
      </c>
      <c r="N650" s="12" t="s">
        <v>42</v>
      </c>
      <c r="O650" s="12" t="s">
        <v>70</v>
      </c>
      <c r="P650" s="12" t="s">
        <v>30</v>
      </c>
      <c r="Q650" s="12" t="s">
        <v>75</v>
      </c>
      <c r="R650" s="12">
        <v>99602</v>
      </c>
      <c r="S650" s="12" t="s">
        <v>2078</v>
      </c>
      <c r="T650" s="12" t="s">
        <v>61</v>
      </c>
      <c r="U650" s="11">
        <f>datos_chargeback_2001_1!$V650/100</f>
        <v>0</v>
      </c>
      <c r="V650" s="12">
        <v>0</v>
      </c>
      <c r="W650" s="11">
        <f>datos_chargeback_2001_1!$X650/100</f>
        <v>996.02</v>
      </c>
      <c r="X650" s="12">
        <v>99602</v>
      </c>
      <c r="Y650" s="11">
        <f>datos_chargeback_2001_1!$Z650/100</f>
        <v>0</v>
      </c>
      <c r="Z650" s="12">
        <v>0</v>
      </c>
      <c r="AA650" s="12" t="s">
        <v>2079</v>
      </c>
      <c r="AB650" s="12" t="s">
        <v>35</v>
      </c>
      <c r="AC650" s="13" t="s">
        <v>35</v>
      </c>
      <c r="AD650" s="11">
        <f>datos_chargeback_2001_1!$AE650/100</f>
        <v>0</v>
      </c>
      <c r="AE650" s="12">
        <v>0</v>
      </c>
      <c r="AF650" s="12" t="s">
        <v>64</v>
      </c>
    </row>
    <row r="651" spans="1:32" x14ac:dyDescent="0.3">
      <c r="A651" s="34" t="s">
        <v>2080</v>
      </c>
      <c r="B651" s="3">
        <v>44976</v>
      </c>
      <c r="C651" s="3" t="str">
        <f>TEXT(Tabla10[[#This Row],[Fecha de transacción]],"DDDD")</f>
        <v>domingo</v>
      </c>
      <c r="D651" s="3">
        <v>45053</v>
      </c>
      <c r="E651" s="4">
        <f>datos_chargeback_2001_1!$D651-datos_chargeback_2001_1!$B651</f>
        <v>77</v>
      </c>
      <c r="F651" s="5">
        <f>datos_chargeback_2001_1!$G651/100</f>
        <v>902.54</v>
      </c>
      <c r="G651" s="6">
        <v>90254</v>
      </c>
      <c r="H651" s="5">
        <f t="shared" si="10"/>
        <v>0</v>
      </c>
      <c r="I651" s="5">
        <v>0</v>
      </c>
      <c r="J651" s="6" t="s">
        <v>38</v>
      </c>
      <c r="K651" s="6" t="s">
        <v>25</v>
      </c>
      <c r="L651" s="6" t="s">
        <v>74</v>
      </c>
      <c r="M651" s="6" t="s">
        <v>41</v>
      </c>
      <c r="N651" s="6" t="s">
        <v>42</v>
      </c>
      <c r="O651" s="6" t="s">
        <v>70</v>
      </c>
      <c r="P651" s="6" t="s">
        <v>54</v>
      </c>
      <c r="Q651" s="6" t="s">
        <v>55</v>
      </c>
      <c r="R651" s="6">
        <v>90254</v>
      </c>
      <c r="S651" s="6" t="s">
        <v>2081</v>
      </c>
      <c r="T651" s="6" t="s">
        <v>46</v>
      </c>
      <c r="U651" s="5">
        <f>datos_chargeback_2001_1!$V651/100</f>
        <v>902.54</v>
      </c>
      <c r="V651" s="6">
        <v>90254</v>
      </c>
      <c r="W651" s="5">
        <f>datos_chargeback_2001_1!$X651/100</f>
        <v>0</v>
      </c>
      <c r="X651" s="6">
        <v>0</v>
      </c>
      <c r="Y651" s="5">
        <f>datos_chargeback_2001_1!$Z651/100</f>
        <v>0</v>
      </c>
      <c r="Z651" s="6">
        <v>0</v>
      </c>
      <c r="AA651" s="6" t="s">
        <v>2082</v>
      </c>
      <c r="AB651" s="6" t="s">
        <v>35</v>
      </c>
      <c r="AC651" s="7" t="s">
        <v>35</v>
      </c>
      <c r="AD651" s="5">
        <f>datos_chargeback_2001_1!$AE651/100</f>
        <v>0</v>
      </c>
      <c r="AE651" s="6">
        <v>0</v>
      </c>
      <c r="AF651" s="6" t="s">
        <v>29</v>
      </c>
    </row>
    <row r="652" spans="1:32" x14ac:dyDescent="0.3">
      <c r="A652" s="35" t="s">
        <v>2083</v>
      </c>
      <c r="B652" s="9">
        <v>44977</v>
      </c>
      <c r="C652" s="9" t="str">
        <f>TEXT(Tabla10[[#This Row],[Fecha de transacción]],"DDDD")</f>
        <v>lunes</v>
      </c>
      <c r="D652" s="9">
        <v>45055</v>
      </c>
      <c r="E652" s="10">
        <f>datos_chargeback_2001_1!$D652-datos_chargeback_2001_1!$B652</f>
        <v>78</v>
      </c>
      <c r="F652" s="11">
        <f>datos_chargeback_2001_1!$G652/100</f>
        <v>342.02</v>
      </c>
      <c r="G652" s="12">
        <v>34202</v>
      </c>
      <c r="H652" s="11">
        <f t="shared" si="10"/>
        <v>0</v>
      </c>
      <c r="I652" s="11">
        <v>0</v>
      </c>
      <c r="J652" s="12" t="s">
        <v>24</v>
      </c>
      <c r="K652" s="12" t="s">
        <v>25</v>
      </c>
      <c r="L652" s="12" t="s">
        <v>26</v>
      </c>
      <c r="M652" s="12" t="s">
        <v>85</v>
      </c>
      <c r="N652" s="12" t="s">
        <v>28</v>
      </c>
      <c r="O652" s="12" t="s">
        <v>53</v>
      </c>
      <c r="P652" s="12" t="s">
        <v>30</v>
      </c>
      <c r="Q652" s="12" t="s">
        <v>44</v>
      </c>
      <c r="R652" s="12">
        <v>34202</v>
      </c>
      <c r="S652" s="12" t="s">
        <v>2084</v>
      </c>
      <c r="T652" s="12" t="s">
        <v>33</v>
      </c>
      <c r="U652" s="11">
        <f>datos_chargeback_2001_1!$V652/100</f>
        <v>0</v>
      </c>
      <c r="V652" s="12">
        <v>0</v>
      </c>
      <c r="W652" s="11">
        <f>datos_chargeback_2001_1!$X652/100</f>
        <v>0</v>
      </c>
      <c r="X652" s="12">
        <v>0</v>
      </c>
      <c r="Y652" s="11">
        <f>datos_chargeback_2001_1!$Z652/100</f>
        <v>342.02</v>
      </c>
      <c r="Z652" s="12">
        <v>34202</v>
      </c>
      <c r="AA652" s="12" t="s">
        <v>2085</v>
      </c>
      <c r="AB652" s="12" t="s">
        <v>35</v>
      </c>
      <c r="AC652" s="13" t="s">
        <v>35</v>
      </c>
      <c r="AD652" s="11">
        <f>datos_chargeback_2001_1!$AE652/100</f>
        <v>0</v>
      </c>
      <c r="AE652" s="12">
        <v>0</v>
      </c>
      <c r="AF652" s="12" t="s">
        <v>50</v>
      </c>
    </row>
    <row r="653" spans="1:32" x14ac:dyDescent="0.3">
      <c r="A653" s="34" t="s">
        <v>2086</v>
      </c>
      <c r="B653" s="3">
        <v>44978</v>
      </c>
      <c r="C653" s="3" t="str">
        <f>TEXT(Tabla10[[#This Row],[Fecha de transacción]],"DDDD")</f>
        <v>martes</v>
      </c>
      <c r="D653" s="3">
        <v>45068</v>
      </c>
      <c r="E653" s="4">
        <f>datos_chargeback_2001_1!$D653-datos_chargeback_2001_1!$B653</f>
        <v>90</v>
      </c>
      <c r="F653" s="5">
        <f>datos_chargeback_2001_1!$G653/100</f>
        <v>349.01</v>
      </c>
      <c r="G653" s="6">
        <v>34901</v>
      </c>
      <c r="H653" s="5">
        <f t="shared" si="10"/>
        <v>0</v>
      </c>
      <c r="I653" s="5">
        <v>0.95</v>
      </c>
      <c r="J653" s="6" t="s">
        <v>38</v>
      </c>
      <c r="K653" s="6" t="s">
        <v>25</v>
      </c>
      <c r="L653" s="6" t="s">
        <v>80</v>
      </c>
      <c r="M653" s="6" t="s">
        <v>52</v>
      </c>
      <c r="N653" s="6" t="s">
        <v>42</v>
      </c>
      <c r="O653" s="6" t="s">
        <v>64</v>
      </c>
      <c r="P653" s="6" t="s">
        <v>54</v>
      </c>
      <c r="Q653" s="6" t="s">
        <v>75</v>
      </c>
      <c r="R653" s="6">
        <v>34901</v>
      </c>
      <c r="S653" s="6" t="s">
        <v>2087</v>
      </c>
      <c r="T653" s="6" t="s">
        <v>61</v>
      </c>
      <c r="U653" s="5">
        <f>datos_chargeback_2001_1!$V653/100</f>
        <v>0</v>
      </c>
      <c r="V653" s="6">
        <v>0</v>
      </c>
      <c r="W653" s="5">
        <f>datos_chargeback_2001_1!$X653/100</f>
        <v>349.01</v>
      </c>
      <c r="X653" s="6">
        <v>34901</v>
      </c>
      <c r="Y653" s="5">
        <f>datos_chargeback_2001_1!$Z653/100</f>
        <v>0</v>
      </c>
      <c r="Z653" s="6">
        <v>0</v>
      </c>
      <c r="AA653" s="6" t="s">
        <v>2088</v>
      </c>
      <c r="AB653" s="6" t="s">
        <v>35</v>
      </c>
      <c r="AC653" s="7" t="s">
        <v>35</v>
      </c>
      <c r="AD653" s="5">
        <f>datos_chargeback_2001_1!$AE653/100</f>
        <v>0</v>
      </c>
      <c r="AE653" s="6">
        <v>0</v>
      </c>
      <c r="AF653" s="6" t="s">
        <v>29</v>
      </c>
    </row>
    <row r="654" spans="1:32" x14ac:dyDescent="0.3">
      <c r="A654" s="34" t="s">
        <v>2089</v>
      </c>
      <c r="B654" s="3">
        <v>44979</v>
      </c>
      <c r="C654" s="3" t="str">
        <f>TEXT(Tabla10[[#This Row],[Fecha de transacción]],"DDDD")</f>
        <v>miércoles</v>
      </c>
      <c r="D654" s="3">
        <v>45057</v>
      </c>
      <c r="E654" s="4">
        <f>datos_chargeback_2001_1!$D654-datos_chargeback_2001_1!$B654</f>
        <v>78</v>
      </c>
      <c r="F654" s="5">
        <f>datos_chargeback_2001_1!$G654/100</f>
        <v>429.69</v>
      </c>
      <c r="G654" s="6">
        <v>42969</v>
      </c>
      <c r="H654" s="5">
        <f t="shared" si="10"/>
        <v>0</v>
      </c>
      <c r="I654" s="5">
        <v>0</v>
      </c>
      <c r="J654" s="6" t="s">
        <v>38</v>
      </c>
      <c r="K654" s="6" t="s">
        <v>25</v>
      </c>
      <c r="L654" s="6" t="s">
        <v>119</v>
      </c>
      <c r="M654" s="6" t="s">
        <v>85</v>
      </c>
      <c r="N654" s="6" t="s">
        <v>28</v>
      </c>
      <c r="O654" s="6" t="s">
        <v>64</v>
      </c>
      <c r="P654" s="6" t="s">
        <v>54</v>
      </c>
      <c r="Q654" s="6" t="s">
        <v>66</v>
      </c>
      <c r="R654" s="6">
        <v>42969</v>
      </c>
      <c r="S654" s="6" t="s">
        <v>2090</v>
      </c>
      <c r="T654" s="6" t="s">
        <v>33</v>
      </c>
      <c r="U654" s="5">
        <f>datos_chargeback_2001_1!$V654/100</f>
        <v>0</v>
      </c>
      <c r="V654" s="6">
        <v>0</v>
      </c>
      <c r="W654" s="5">
        <f>datos_chargeback_2001_1!$X654/100</f>
        <v>0</v>
      </c>
      <c r="X654" s="6">
        <v>0</v>
      </c>
      <c r="Y654" s="5">
        <f>datos_chargeback_2001_1!$Z654/100</f>
        <v>429.69</v>
      </c>
      <c r="Z654" s="6">
        <v>42969</v>
      </c>
      <c r="AA654" s="6" t="s">
        <v>2091</v>
      </c>
      <c r="AB654" s="6" t="s">
        <v>35</v>
      </c>
      <c r="AC654" s="7" t="s">
        <v>35</v>
      </c>
      <c r="AD654" s="5">
        <f>datos_chargeback_2001_1!$AE654/100</f>
        <v>0</v>
      </c>
      <c r="AE654" s="6">
        <v>0</v>
      </c>
      <c r="AF654" s="6" t="s">
        <v>50</v>
      </c>
    </row>
    <row r="655" spans="1:32" x14ac:dyDescent="0.3">
      <c r="A655" s="36" t="s">
        <v>2092</v>
      </c>
      <c r="B655" s="14">
        <v>44980</v>
      </c>
      <c r="C655" s="14" t="str">
        <f>TEXT(Tabla10[[#This Row],[Fecha de transacción]],"DDDD")</f>
        <v>jueves</v>
      </c>
      <c r="D655" s="14">
        <v>45069</v>
      </c>
      <c r="E655" s="15">
        <f>datos_chargeback_2001_1!$D655-datos_chargeback_2001_1!$B655</f>
        <v>89</v>
      </c>
      <c r="F655" s="16">
        <f>datos_chargeback_2001_1!$G655/100</f>
        <v>739.45</v>
      </c>
      <c r="G655" s="17">
        <v>73945</v>
      </c>
      <c r="H655" s="16">
        <f t="shared" si="10"/>
        <v>0</v>
      </c>
      <c r="I655" s="16">
        <v>1.04</v>
      </c>
      <c r="J655" s="17" t="s">
        <v>38</v>
      </c>
      <c r="K655" s="17" t="s">
        <v>25</v>
      </c>
      <c r="L655" s="17" t="s">
        <v>26</v>
      </c>
      <c r="M655" s="17" t="s">
        <v>41</v>
      </c>
      <c r="N655" s="17" t="s">
        <v>42</v>
      </c>
      <c r="O655" s="17" t="s">
        <v>70</v>
      </c>
      <c r="P655" s="17" t="s">
        <v>54</v>
      </c>
      <c r="Q655" s="17" t="s">
        <v>44</v>
      </c>
      <c r="R655" s="17">
        <v>73945</v>
      </c>
      <c r="S655" s="17" t="s">
        <v>2093</v>
      </c>
      <c r="T655" s="17" t="s">
        <v>46</v>
      </c>
      <c r="U655" s="16">
        <f>datos_chargeback_2001_1!$V655/100</f>
        <v>739.45</v>
      </c>
      <c r="V655" s="17">
        <v>73945</v>
      </c>
      <c r="W655" s="16">
        <f>datos_chargeback_2001_1!$X655/100</f>
        <v>0</v>
      </c>
      <c r="X655" s="17">
        <v>0</v>
      </c>
      <c r="Y655" s="16">
        <f>datos_chargeback_2001_1!$Z655/100</f>
        <v>0</v>
      </c>
      <c r="Z655" s="17">
        <v>0</v>
      </c>
      <c r="AA655" s="17" t="s">
        <v>2094</v>
      </c>
      <c r="AB655" s="17" t="s">
        <v>48</v>
      </c>
      <c r="AC655" s="18">
        <v>44980</v>
      </c>
      <c r="AD655" s="16">
        <f>datos_chargeback_2001_1!$AE655/100</f>
        <v>11.72</v>
      </c>
      <c r="AE655" s="17">
        <v>1172</v>
      </c>
      <c r="AF655" s="17" t="s">
        <v>53</v>
      </c>
    </row>
    <row r="656" spans="1:32" x14ac:dyDescent="0.3">
      <c r="A656" s="35" t="s">
        <v>2095</v>
      </c>
      <c r="B656" s="9">
        <v>44981</v>
      </c>
      <c r="C656" s="9" t="str">
        <f>TEXT(Tabla10[[#This Row],[Fecha de transacción]],"DDDD")</f>
        <v>viernes</v>
      </c>
      <c r="D656" s="9">
        <v>45055</v>
      </c>
      <c r="E656" s="10">
        <f>datos_chargeback_2001_1!$D656-datos_chargeback_2001_1!$B656</f>
        <v>74</v>
      </c>
      <c r="F656" s="11">
        <f>datos_chargeback_2001_1!$G656/100</f>
        <v>705.84</v>
      </c>
      <c r="G656" s="12">
        <v>70584</v>
      </c>
      <c r="H656" s="11">
        <f t="shared" si="10"/>
        <v>0</v>
      </c>
      <c r="I656" s="11">
        <v>0</v>
      </c>
      <c r="J656" s="12" t="s">
        <v>38</v>
      </c>
      <c r="K656" s="12" t="s">
        <v>25</v>
      </c>
      <c r="L656" s="12" t="s">
        <v>80</v>
      </c>
      <c r="M656" s="12" t="s">
        <v>85</v>
      </c>
      <c r="N656" s="12" t="s">
        <v>42</v>
      </c>
      <c r="O656" s="12" t="s">
        <v>43</v>
      </c>
      <c r="P656" s="12" t="s">
        <v>54</v>
      </c>
      <c r="Q656" s="12" t="s">
        <v>55</v>
      </c>
      <c r="R656" s="12">
        <v>70584</v>
      </c>
      <c r="S656" s="12" t="s">
        <v>2096</v>
      </c>
      <c r="T656" s="12" t="s">
        <v>61</v>
      </c>
      <c r="U656" s="11">
        <f>datos_chargeback_2001_1!$V656/100</f>
        <v>0</v>
      </c>
      <c r="V656" s="12">
        <v>0</v>
      </c>
      <c r="W656" s="11">
        <f>datos_chargeback_2001_1!$X656/100</f>
        <v>705.84</v>
      </c>
      <c r="X656" s="12">
        <v>70584</v>
      </c>
      <c r="Y656" s="11">
        <f>datos_chargeback_2001_1!$Z656/100</f>
        <v>0</v>
      </c>
      <c r="Z656" s="12">
        <v>0</v>
      </c>
      <c r="AA656" s="12" t="s">
        <v>2097</v>
      </c>
      <c r="AB656" s="12" t="s">
        <v>48</v>
      </c>
      <c r="AC656" s="19">
        <v>44981</v>
      </c>
      <c r="AD656" s="11">
        <f>datos_chargeback_2001_1!$AE656/100</f>
        <v>171.24</v>
      </c>
      <c r="AE656" s="12">
        <v>17124</v>
      </c>
      <c r="AF656" s="12" t="s">
        <v>50</v>
      </c>
    </row>
    <row r="657" spans="1:32" x14ac:dyDescent="0.3">
      <c r="A657" s="34" t="s">
        <v>2098</v>
      </c>
      <c r="B657" s="3">
        <v>44982</v>
      </c>
      <c r="C657" s="3" t="str">
        <f>TEXT(Tabla10[[#This Row],[Fecha de transacción]],"DDDD")</f>
        <v>sábado</v>
      </c>
      <c r="D657" s="3">
        <v>45058</v>
      </c>
      <c r="E657" s="4">
        <f>datos_chargeback_2001_1!$D657-datos_chargeback_2001_1!$B657</f>
        <v>76</v>
      </c>
      <c r="F657" s="5">
        <f>datos_chargeback_2001_1!$G657/100</f>
        <v>705.72</v>
      </c>
      <c r="G657" s="6">
        <v>70572</v>
      </c>
      <c r="H657" s="5">
        <f t="shared" si="10"/>
        <v>0</v>
      </c>
      <c r="I657" s="5">
        <v>1.44</v>
      </c>
      <c r="J657" s="6" t="s">
        <v>38</v>
      </c>
      <c r="K657" s="6" t="s">
        <v>25</v>
      </c>
      <c r="L657" s="6" t="s">
        <v>26</v>
      </c>
      <c r="M657" s="6" t="s">
        <v>85</v>
      </c>
      <c r="N657" s="6" t="s">
        <v>28</v>
      </c>
      <c r="O657" s="6" t="s">
        <v>70</v>
      </c>
      <c r="P657" s="6" t="s">
        <v>54</v>
      </c>
      <c r="Q657" s="6" t="s">
        <v>55</v>
      </c>
      <c r="R657" s="6">
        <v>70572</v>
      </c>
      <c r="S657" s="6" t="s">
        <v>2099</v>
      </c>
      <c r="T657" s="6" t="s">
        <v>33</v>
      </c>
      <c r="U657" s="5">
        <f>datos_chargeback_2001_1!$V657/100</f>
        <v>0</v>
      </c>
      <c r="V657" s="6">
        <v>0</v>
      </c>
      <c r="W657" s="5">
        <f>datos_chargeback_2001_1!$X657/100</f>
        <v>0</v>
      </c>
      <c r="X657" s="6">
        <v>0</v>
      </c>
      <c r="Y657" s="5">
        <f>datos_chargeback_2001_1!$Z657/100</f>
        <v>705.72</v>
      </c>
      <c r="Z657" s="6">
        <v>70572</v>
      </c>
      <c r="AA657" s="6" t="s">
        <v>2100</v>
      </c>
      <c r="AB657" s="6" t="s">
        <v>35</v>
      </c>
      <c r="AC657" s="7" t="s">
        <v>35</v>
      </c>
      <c r="AD657" s="5">
        <f>datos_chargeback_2001_1!$AE657/100</f>
        <v>0</v>
      </c>
      <c r="AE657" s="6">
        <v>0</v>
      </c>
      <c r="AF657" s="6" t="s">
        <v>53</v>
      </c>
    </row>
    <row r="658" spans="1:32" x14ac:dyDescent="0.3">
      <c r="A658" s="34" t="s">
        <v>2101</v>
      </c>
      <c r="B658" s="3">
        <v>44983</v>
      </c>
      <c r="C658" s="3" t="str">
        <f>TEXT(Tabla10[[#This Row],[Fecha de transacción]],"DDDD")</f>
        <v>domingo</v>
      </c>
      <c r="D658" s="3">
        <v>45052</v>
      </c>
      <c r="E658" s="4">
        <f>datos_chargeback_2001_1!$D658-datos_chargeback_2001_1!$B658</f>
        <v>69</v>
      </c>
      <c r="F658" s="5">
        <f>datos_chargeback_2001_1!$G658/100</f>
        <v>60.07</v>
      </c>
      <c r="G658" s="6">
        <v>6007</v>
      </c>
      <c r="H658" s="5">
        <f t="shared" si="10"/>
        <v>0</v>
      </c>
      <c r="I658" s="5">
        <v>0</v>
      </c>
      <c r="J658" s="6" t="s">
        <v>24</v>
      </c>
      <c r="K658" s="6" t="s">
        <v>25</v>
      </c>
      <c r="L658" s="6" t="s">
        <v>119</v>
      </c>
      <c r="M658" s="6" t="s">
        <v>52</v>
      </c>
      <c r="N658" s="6" t="s">
        <v>42</v>
      </c>
      <c r="O658" s="6" t="s">
        <v>43</v>
      </c>
      <c r="P658" s="6" t="s">
        <v>54</v>
      </c>
      <c r="Q658" s="6" t="s">
        <v>66</v>
      </c>
      <c r="R658" s="6">
        <v>6007</v>
      </c>
      <c r="S658" s="6" t="s">
        <v>2102</v>
      </c>
      <c r="T658" s="6" t="s">
        <v>46</v>
      </c>
      <c r="U658" s="5">
        <f>datos_chargeback_2001_1!$V658/100</f>
        <v>60.07</v>
      </c>
      <c r="V658" s="6">
        <v>6007</v>
      </c>
      <c r="W658" s="5">
        <f>datos_chargeback_2001_1!$X658/100</f>
        <v>0</v>
      </c>
      <c r="X658" s="6">
        <v>0</v>
      </c>
      <c r="Y658" s="5">
        <f>datos_chargeback_2001_1!$Z658/100</f>
        <v>0</v>
      </c>
      <c r="Z658" s="6">
        <v>0</v>
      </c>
      <c r="AA658" s="6" t="s">
        <v>2103</v>
      </c>
      <c r="AB658" s="6" t="s">
        <v>48</v>
      </c>
      <c r="AC658" s="8">
        <v>44983</v>
      </c>
      <c r="AD658" s="5">
        <f>datos_chargeback_2001_1!$AE658/100</f>
        <v>929.51</v>
      </c>
      <c r="AE658" s="6">
        <v>92951</v>
      </c>
      <c r="AF658" s="6" t="s">
        <v>29</v>
      </c>
    </row>
    <row r="659" spans="1:32" x14ac:dyDescent="0.3">
      <c r="A659" s="36" t="s">
        <v>2104</v>
      </c>
      <c r="B659" s="14">
        <v>44984</v>
      </c>
      <c r="C659" s="14" t="str">
        <f>TEXT(Tabla10[[#This Row],[Fecha de transacción]],"DDDD")</f>
        <v>lunes</v>
      </c>
      <c r="D659" s="14">
        <v>45059</v>
      </c>
      <c r="E659" s="15">
        <f>datos_chargeback_2001_1!$D659-datos_chargeback_2001_1!$B659</f>
        <v>75</v>
      </c>
      <c r="F659" s="16">
        <f>datos_chargeback_2001_1!$G659/100</f>
        <v>956.05</v>
      </c>
      <c r="G659" s="17">
        <v>95605</v>
      </c>
      <c r="H659" s="16">
        <f t="shared" si="10"/>
        <v>0</v>
      </c>
      <c r="I659" s="16">
        <v>0</v>
      </c>
      <c r="J659" s="17" t="s">
        <v>24</v>
      </c>
      <c r="K659" s="17" t="s">
        <v>25</v>
      </c>
      <c r="L659" s="17" t="s">
        <v>80</v>
      </c>
      <c r="M659" s="17" t="s">
        <v>93</v>
      </c>
      <c r="N659" s="17" t="s">
        <v>42</v>
      </c>
      <c r="O659" s="17" t="s">
        <v>50</v>
      </c>
      <c r="P659" s="17" t="s">
        <v>30</v>
      </c>
      <c r="Q659" s="17" t="s">
        <v>31</v>
      </c>
      <c r="R659" s="17">
        <v>95605</v>
      </c>
      <c r="S659" s="17" t="s">
        <v>218</v>
      </c>
      <c r="T659" s="17" t="s">
        <v>116</v>
      </c>
      <c r="U659" s="16">
        <f>datos_chargeback_2001_1!$V659/100</f>
        <v>956.05</v>
      </c>
      <c r="V659" s="17">
        <v>95605</v>
      </c>
      <c r="W659" s="16">
        <f>datos_chargeback_2001_1!$X659/100</f>
        <v>0</v>
      </c>
      <c r="X659" s="17">
        <v>0</v>
      </c>
      <c r="Y659" s="16">
        <f>datos_chargeback_2001_1!$Z659/100</f>
        <v>0</v>
      </c>
      <c r="Z659" s="17">
        <v>0</v>
      </c>
      <c r="AA659" s="17" t="s">
        <v>2105</v>
      </c>
      <c r="AB659" s="17" t="s">
        <v>48</v>
      </c>
      <c r="AC659" s="18">
        <v>44984</v>
      </c>
      <c r="AD659" s="16">
        <f>datos_chargeback_2001_1!$AE659/100</f>
        <v>863.19</v>
      </c>
      <c r="AE659" s="17">
        <v>86319</v>
      </c>
      <c r="AF659" s="17" t="s">
        <v>53</v>
      </c>
    </row>
    <row r="660" spans="1:32" x14ac:dyDescent="0.3">
      <c r="A660" s="34" t="s">
        <v>2106</v>
      </c>
      <c r="B660" s="3">
        <v>44985</v>
      </c>
      <c r="C660" s="3" t="str">
        <f>TEXT(Tabla10[[#This Row],[Fecha de transacción]],"DDDD")</f>
        <v>martes</v>
      </c>
      <c r="D660" s="3">
        <v>45064</v>
      </c>
      <c r="E660" s="4">
        <f>datos_chargeback_2001_1!$D660-datos_chargeback_2001_1!$B660</f>
        <v>79</v>
      </c>
      <c r="F660" s="5">
        <f>datos_chargeback_2001_1!$G660/100</f>
        <v>507.55</v>
      </c>
      <c r="G660" s="6">
        <v>50755</v>
      </c>
      <c r="H660" s="5">
        <f t="shared" si="10"/>
        <v>0</v>
      </c>
      <c r="I660" s="5">
        <v>0</v>
      </c>
      <c r="J660" s="6" t="s">
        <v>24</v>
      </c>
      <c r="K660" s="6" t="s">
        <v>25</v>
      </c>
      <c r="L660" s="6" t="s">
        <v>74</v>
      </c>
      <c r="M660" s="6" t="s">
        <v>85</v>
      </c>
      <c r="N660" s="6" t="s">
        <v>28</v>
      </c>
      <c r="O660" s="6" t="s">
        <v>64</v>
      </c>
      <c r="P660" s="6" t="s">
        <v>30</v>
      </c>
      <c r="Q660" s="6" t="s">
        <v>44</v>
      </c>
      <c r="R660" s="6">
        <v>50755</v>
      </c>
      <c r="S660" s="6" t="s">
        <v>926</v>
      </c>
      <c r="T660" s="6" t="s">
        <v>33</v>
      </c>
      <c r="U660" s="5">
        <f>datos_chargeback_2001_1!$V660/100</f>
        <v>0</v>
      </c>
      <c r="V660" s="6">
        <v>0</v>
      </c>
      <c r="W660" s="5">
        <f>datos_chargeback_2001_1!$X660/100</f>
        <v>0</v>
      </c>
      <c r="X660" s="6">
        <v>0</v>
      </c>
      <c r="Y660" s="5">
        <f>datos_chargeback_2001_1!$Z660/100</f>
        <v>507.55</v>
      </c>
      <c r="Z660" s="6">
        <v>50755</v>
      </c>
      <c r="AA660" s="6" t="s">
        <v>2107</v>
      </c>
      <c r="AB660" s="6" t="s">
        <v>48</v>
      </c>
      <c r="AC660" s="8">
        <v>44985</v>
      </c>
      <c r="AD660" s="5">
        <f>datos_chargeback_2001_1!$AE660/100</f>
        <v>377.32</v>
      </c>
      <c r="AE660" s="6">
        <v>37732</v>
      </c>
      <c r="AF660" s="6" t="s">
        <v>53</v>
      </c>
    </row>
    <row r="661" spans="1:32" x14ac:dyDescent="0.3">
      <c r="A661" s="36" t="s">
        <v>2108</v>
      </c>
      <c r="B661" s="14">
        <v>44986</v>
      </c>
      <c r="C661" s="14" t="str">
        <f>TEXT(Tabla10[[#This Row],[Fecha de transacción]],"DDDD")</f>
        <v>miércoles</v>
      </c>
      <c r="D661" s="14">
        <v>45068</v>
      </c>
      <c r="E661" s="15">
        <f>datos_chargeback_2001_1!$D661-datos_chargeback_2001_1!$B661</f>
        <v>82</v>
      </c>
      <c r="F661" s="16">
        <f>datos_chargeback_2001_1!$G661/100</f>
        <v>313.76</v>
      </c>
      <c r="G661" s="17">
        <v>31376</v>
      </c>
      <c r="H661" s="16">
        <f t="shared" si="10"/>
        <v>0</v>
      </c>
      <c r="I661" s="16">
        <v>0</v>
      </c>
      <c r="J661" s="17" t="s">
        <v>38</v>
      </c>
      <c r="K661" s="17" t="s">
        <v>25</v>
      </c>
      <c r="L661" s="17" t="s">
        <v>26</v>
      </c>
      <c r="M661" s="17" t="s">
        <v>59</v>
      </c>
      <c r="N661" s="17" t="s">
        <v>42</v>
      </c>
      <c r="O661" s="17" t="s">
        <v>50</v>
      </c>
      <c r="P661" s="17" t="s">
        <v>54</v>
      </c>
      <c r="Q661" s="17" t="s">
        <v>44</v>
      </c>
      <c r="R661" s="17">
        <v>31376</v>
      </c>
      <c r="S661" s="17" t="s">
        <v>827</v>
      </c>
      <c r="T661" s="17" t="s">
        <v>46</v>
      </c>
      <c r="U661" s="16">
        <f>datos_chargeback_2001_1!$V661/100</f>
        <v>313.76</v>
      </c>
      <c r="V661" s="17">
        <v>31376</v>
      </c>
      <c r="W661" s="16">
        <f>datos_chargeback_2001_1!$X661/100</f>
        <v>0</v>
      </c>
      <c r="X661" s="17">
        <v>0</v>
      </c>
      <c r="Y661" s="16">
        <f>datos_chargeback_2001_1!$Z661/100</f>
        <v>0</v>
      </c>
      <c r="Z661" s="17">
        <v>0</v>
      </c>
      <c r="AA661" s="17" t="s">
        <v>2109</v>
      </c>
      <c r="AB661" s="17" t="s">
        <v>35</v>
      </c>
      <c r="AC661" s="20" t="s">
        <v>35</v>
      </c>
      <c r="AD661" s="16">
        <f>datos_chargeback_2001_1!$AE661/100</f>
        <v>0</v>
      </c>
      <c r="AE661" s="17">
        <v>0</v>
      </c>
      <c r="AF661" s="17" t="s">
        <v>53</v>
      </c>
    </row>
    <row r="662" spans="1:32" x14ac:dyDescent="0.3">
      <c r="A662" s="34" t="s">
        <v>2110</v>
      </c>
      <c r="B662" s="3">
        <v>44987</v>
      </c>
      <c r="C662" s="3" t="str">
        <f>TEXT(Tabla10[[#This Row],[Fecha de transacción]],"DDDD")</f>
        <v>jueves</v>
      </c>
      <c r="D662" s="3">
        <v>45070</v>
      </c>
      <c r="E662" s="4">
        <f>datos_chargeback_2001_1!$D662-datos_chargeback_2001_1!$B662</f>
        <v>83</v>
      </c>
      <c r="F662" s="5">
        <f>datos_chargeback_2001_1!$G662/100</f>
        <v>239.45</v>
      </c>
      <c r="G662" s="6">
        <v>23945</v>
      </c>
      <c r="H662" s="5">
        <f t="shared" si="10"/>
        <v>0</v>
      </c>
      <c r="I662" s="5">
        <v>0</v>
      </c>
      <c r="J662" s="6" t="s">
        <v>38</v>
      </c>
      <c r="K662" s="6" t="s">
        <v>25</v>
      </c>
      <c r="L662" s="6" t="s">
        <v>74</v>
      </c>
      <c r="M662" s="6" t="s">
        <v>52</v>
      </c>
      <c r="N662" s="6" t="s">
        <v>42</v>
      </c>
      <c r="O662" s="6" t="s">
        <v>53</v>
      </c>
      <c r="P662" s="6" t="s">
        <v>30</v>
      </c>
      <c r="Q662" s="6" t="s">
        <v>44</v>
      </c>
      <c r="R662" s="6">
        <v>23945</v>
      </c>
      <c r="S662" s="6" t="s">
        <v>2111</v>
      </c>
      <c r="T662" s="6" t="s">
        <v>46</v>
      </c>
      <c r="U662" s="5">
        <f>datos_chargeback_2001_1!$V662/100</f>
        <v>239.45</v>
      </c>
      <c r="V662" s="6">
        <v>23945</v>
      </c>
      <c r="W662" s="5">
        <f>datos_chargeback_2001_1!$X662/100</f>
        <v>0</v>
      </c>
      <c r="X662" s="6">
        <v>0</v>
      </c>
      <c r="Y662" s="5">
        <f>datos_chargeback_2001_1!$Z662/100</f>
        <v>0</v>
      </c>
      <c r="Z662" s="6">
        <v>0</v>
      </c>
      <c r="AA662" s="6" t="s">
        <v>2112</v>
      </c>
      <c r="AB662" s="6" t="s">
        <v>35</v>
      </c>
      <c r="AC662" s="7" t="s">
        <v>35</v>
      </c>
      <c r="AD662" s="5">
        <f>datos_chargeback_2001_1!$AE662/100</f>
        <v>0</v>
      </c>
      <c r="AE662" s="6">
        <v>0</v>
      </c>
      <c r="AF662" s="6" t="s">
        <v>43</v>
      </c>
    </row>
    <row r="663" spans="1:32" x14ac:dyDescent="0.3">
      <c r="A663" s="34" t="s">
        <v>2113</v>
      </c>
      <c r="B663" s="3">
        <v>44988</v>
      </c>
      <c r="C663" s="3" t="str">
        <f>TEXT(Tabla10[[#This Row],[Fecha de transacción]],"DDDD")</f>
        <v>viernes</v>
      </c>
      <c r="D663" s="3">
        <v>45067</v>
      </c>
      <c r="E663" s="4">
        <f>datos_chargeback_2001_1!$D663-datos_chargeback_2001_1!$B663</f>
        <v>79</v>
      </c>
      <c r="F663" s="5">
        <f>datos_chargeback_2001_1!$G663/100</f>
        <v>787.21</v>
      </c>
      <c r="G663" s="6">
        <v>78721</v>
      </c>
      <c r="H663" s="5">
        <f t="shared" si="10"/>
        <v>0</v>
      </c>
      <c r="I663" s="5">
        <v>1.29</v>
      </c>
      <c r="J663" s="6" t="s">
        <v>24</v>
      </c>
      <c r="K663" s="6" t="s">
        <v>25</v>
      </c>
      <c r="L663" s="6" t="s">
        <v>74</v>
      </c>
      <c r="M663" s="6" t="s">
        <v>85</v>
      </c>
      <c r="N663" s="6" t="s">
        <v>42</v>
      </c>
      <c r="O663" s="6" t="s">
        <v>70</v>
      </c>
      <c r="P663" s="6" t="s">
        <v>54</v>
      </c>
      <c r="Q663" s="6" t="s">
        <v>55</v>
      </c>
      <c r="R663" s="6">
        <v>78721</v>
      </c>
      <c r="S663" s="6" t="s">
        <v>2114</v>
      </c>
      <c r="T663" s="6" t="s">
        <v>61</v>
      </c>
      <c r="U663" s="5">
        <f>datos_chargeback_2001_1!$V663/100</f>
        <v>0</v>
      </c>
      <c r="V663" s="6">
        <v>0</v>
      </c>
      <c r="W663" s="5">
        <f>datos_chargeback_2001_1!$X663/100</f>
        <v>787.21</v>
      </c>
      <c r="X663" s="6">
        <v>78721</v>
      </c>
      <c r="Y663" s="5">
        <f>datos_chargeback_2001_1!$Z663/100</f>
        <v>0</v>
      </c>
      <c r="Z663" s="6">
        <v>0</v>
      </c>
      <c r="AA663" s="6" t="s">
        <v>2115</v>
      </c>
      <c r="AB663" s="6" t="s">
        <v>35</v>
      </c>
      <c r="AC663" s="7" t="s">
        <v>35</v>
      </c>
      <c r="AD663" s="5">
        <f>datos_chargeback_2001_1!$AE663/100</f>
        <v>0</v>
      </c>
      <c r="AE663" s="6">
        <v>0</v>
      </c>
      <c r="AF663" s="6" t="s">
        <v>50</v>
      </c>
    </row>
    <row r="664" spans="1:32" x14ac:dyDescent="0.3">
      <c r="A664" s="35" t="s">
        <v>2116</v>
      </c>
      <c r="B664" s="9">
        <v>44989</v>
      </c>
      <c r="C664" s="9" t="str">
        <f>TEXT(Tabla10[[#This Row],[Fecha de transacción]],"DDDD")</f>
        <v>sábado</v>
      </c>
      <c r="D664" s="9">
        <v>45051</v>
      </c>
      <c r="E664" s="10">
        <f>datos_chargeback_2001_1!$D664-datos_chargeback_2001_1!$B664</f>
        <v>62</v>
      </c>
      <c r="F664" s="11">
        <f>datos_chargeback_2001_1!$G664/100</f>
        <v>903.21</v>
      </c>
      <c r="G664" s="12">
        <v>90321</v>
      </c>
      <c r="H664" s="11">
        <f t="shared" si="10"/>
        <v>0</v>
      </c>
      <c r="I664" s="11">
        <v>0</v>
      </c>
      <c r="J664" s="12" t="s">
        <v>38</v>
      </c>
      <c r="K664" s="12" t="s">
        <v>25</v>
      </c>
      <c r="L664" s="12" t="s">
        <v>26</v>
      </c>
      <c r="M664" s="12" t="s">
        <v>27</v>
      </c>
      <c r="N664" s="12" t="s">
        <v>42</v>
      </c>
      <c r="O664" s="12" t="s">
        <v>29</v>
      </c>
      <c r="P664" s="12" t="s">
        <v>30</v>
      </c>
      <c r="Q664" s="12" t="s">
        <v>66</v>
      </c>
      <c r="R664" s="12">
        <v>90321</v>
      </c>
      <c r="S664" s="12" t="s">
        <v>2117</v>
      </c>
      <c r="T664" s="12" t="s">
        <v>46</v>
      </c>
      <c r="U664" s="11">
        <f>datos_chargeback_2001_1!$V664/100</f>
        <v>903.21</v>
      </c>
      <c r="V664" s="12">
        <v>90321</v>
      </c>
      <c r="W664" s="11">
        <f>datos_chargeback_2001_1!$X664/100</f>
        <v>0</v>
      </c>
      <c r="X664" s="12">
        <v>0</v>
      </c>
      <c r="Y664" s="11">
        <f>datos_chargeback_2001_1!$Z664/100</f>
        <v>0</v>
      </c>
      <c r="Z664" s="12">
        <v>0</v>
      </c>
      <c r="AA664" s="12" t="s">
        <v>2118</v>
      </c>
      <c r="AB664" s="12" t="s">
        <v>35</v>
      </c>
      <c r="AC664" s="13" t="s">
        <v>35</v>
      </c>
      <c r="AD664" s="11">
        <f>datos_chargeback_2001_1!$AE664/100</f>
        <v>0</v>
      </c>
      <c r="AE664" s="12">
        <v>0</v>
      </c>
      <c r="AF664" s="12" t="s">
        <v>29</v>
      </c>
    </row>
    <row r="665" spans="1:32" x14ac:dyDescent="0.3">
      <c r="A665" s="34" t="s">
        <v>2119</v>
      </c>
      <c r="B665" s="3">
        <v>44990</v>
      </c>
      <c r="C665" s="3" t="str">
        <f>TEXT(Tabla10[[#This Row],[Fecha de transacción]],"DDDD")</f>
        <v>domingo</v>
      </c>
      <c r="D665" s="3">
        <v>45057</v>
      </c>
      <c r="E665" s="4">
        <f>datos_chargeback_2001_1!$D665-datos_chargeback_2001_1!$B665</f>
        <v>67</v>
      </c>
      <c r="F665" s="5">
        <f>datos_chargeback_2001_1!$G665/100</f>
        <v>752.06</v>
      </c>
      <c r="G665" s="6">
        <v>75206</v>
      </c>
      <c r="H665" s="5">
        <f t="shared" si="10"/>
        <v>0</v>
      </c>
      <c r="I665" s="5">
        <v>1.31</v>
      </c>
      <c r="J665" s="6" t="s">
        <v>24</v>
      </c>
      <c r="K665" s="6" t="s">
        <v>25</v>
      </c>
      <c r="L665" s="6" t="s">
        <v>40</v>
      </c>
      <c r="M665" s="6" t="s">
        <v>85</v>
      </c>
      <c r="N665" s="6" t="s">
        <v>42</v>
      </c>
      <c r="O665" s="6" t="s">
        <v>43</v>
      </c>
      <c r="P665" s="6" t="s">
        <v>30</v>
      </c>
      <c r="Q665" s="6" t="s">
        <v>44</v>
      </c>
      <c r="R665" s="6">
        <v>75206</v>
      </c>
      <c r="S665" s="6" t="s">
        <v>1846</v>
      </c>
      <c r="T665" s="6" t="s">
        <v>116</v>
      </c>
      <c r="U665" s="5">
        <f>datos_chargeback_2001_1!$V665/100</f>
        <v>752.06</v>
      </c>
      <c r="V665" s="6">
        <v>75206</v>
      </c>
      <c r="W665" s="5">
        <f>datos_chargeback_2001_1!$X665/100</f>
        <v>0</v>
      </c>
      <c r="X665" s="6">
        <v>0</v>
      </c>
      <c r="Y665" s="5">
        <f>datos_chargeback_2001_1!$Z665/100</f>
        <v>0</v>
      </c>
      <c r="Z665" s="6">
        <v>0</v>
      </c>
      <c r="AA665" s="6" t="s">
        <v>2120</v>
      </c>
      <c r="AB665" s="6" t="s">
        <v>48</v>
      </c>
      <c r="AC665" s="8">
        <v>44990</v>
      </c>
      <c r="AD665" s="5">
        <f>datos_chargeback_2001_1!$AE665/100</f>
        <v>37.08</v>
      </c>
      <c r="AE665" s="6">
        <v>3708</v>
      </c>
      <c r="AF665" s="6" t="s">
        <v>43</v>
      </c>
    </row>
    <row r="666" spans="1:32" x14ac:dyDescent="0.3">
      <c r="A666" s="34" t="s">
        <v>2121</v>
      </c>
      <c r="B666" s="3">
        <v>44991</v>
      </c>
      <c r="C666" s="3" t="str">
        <f>TEXT(Tabla10[[#This Row],[Fecha de transacción]],"DDDD")</f>
        <v>lunes</v>
      </c>
      <c r="D666" s="3">
        <v>45051</v>
      </c>
      <c r="E666" s="4">
        <f>datos_chargeback_2001_1!$D666-datos_chargeback_2001_1!$B666</f>
        <v>60</v>
      </c>
      <c r="F666" s="5">
        <f>datos_chargeback_2001_1!$G666/100</f>
        <v>803.42</v>
      </c>
      <c r="G666" s="6">
        <v>80342</v>
      </c>
      <c r="H666" s="5">
        <f t="shared" si="10"/>
        <v>0</v>
      </c>
      <c r="I666" s="5">
        <v>0</v>
      </c>
      <c r="J666" s="6" t="s">
        <v>38</v>
      </c>
      <c r="K666" s="6" t="s">
        <v>25</v>
      </c>
      <c r="L666" s="6" t="s">
        <v>80</v>
      </c>
      <c r="M666" s="6" t="s">
        <v>41</v>
      </c>
      <c r="N666" s="6" t="s">
        <v>42</v>
      </c>
      <c r="O666" s="6" t="s">
        <v>70</v>
      </c>
      <c r="P666" s="6" t="s">
        <v>30</v>
      </c>
      <c r="Q666" s="6" t="s">
        <v>66</v>
      </c>
      <c r="R666" s="6">
        <v>80342</v>
      </c>
      <c r="S666" s="6" t="s">
        <v>2122</v>
      </c>
      <c r="T666" s="6" t="s">
        <v>116</v>
      </c>
      <c r="U666" s="5">
        <f>datos_chargeback_2001_1!$V666/100</f>
        <v>803.42</v>
      </c>
      <c r="V666" s="6">
        <v>80342</v>
      </c>
      <c r="W666" s="5">
        <f>datos_chargeback_2001_1!$X666/100</f>
        <v>0</v>
      </c>
      <c r="X666" s="6">
        <v>0</v>
      </c>
      <c r="Y666" s="5">
        <f>datos_chargeback_2001_1!$Z666/100</f>
        <v>0</v>
      </c>
      <c r="Z666" s="6">
        <v>0</v>
      </c>
      <c r="AA666" s="6" t="s">
        <v>2123</v>
      </c>
      <c r="AB666" s="6" t="s">
        <v>48</v>
      </c>
      <c r="AC666" s="8">
        <v>44991</v>
      </c>
      <c r="AD666" s="5">
        <f>datos_chargeback_2001_1!$AE666/100</f>
        <v>630.76</v>
      </c>
      <c r="AE666" s="6">
        <v>63076</v>
      </c>
      <c r="AF666" s="6" t="s">
        <v>50</v>
      </c>
    </row>
    <row r="667" spans="1:32" x14ac:dyDescent="0.3">
      <c r="A667" s="36" t="s">
        <v>2124</v>
      </c>
      <c r="B667" s="14">
        <v>44992</v>
      </c>
      <c r="C667" s="14" t="str">
        <f>TEXT(Tabla10[[#This Row],[Fecha de transacción]],"DDDD")</f>
        <v>martes</v>
      </c>
      <c r="D667" s="14">
        <v>45068</v>
      </c>
      <c r="E667" s="15">
        <f>datos_chargeback_2001_1!$D667-datos_chargeback_2001_1!$B667</f>
        <v>76</v>
      </c>
      <c r="F667" s="16">
        <f>datos_chargeback_2001_1!$G667/100</f>
        <v>545.62</v>
      </c>
      <c r="G667" s="17">
        <v>54562</v>
      </c>
      <c r="H667" s="16">
        <f t="shared" si="10"/>
        <v>0</v>
      </c>
      <c r="I667" s="16">
        <v>0</v>
      </c>
      <c r="J667" s="17" t="s">
        <v>38</v>
      </c>
      <c r="K667" s="17" t="s">
        <v>25</v>
      </c>
      <c r="L667" s="17" t="s">
        <v>109</v>
      </c>
      <c r="M667" s="17" t="s">
        <v>27</v>
      </c>
      <c r="N667" s="17" t="s">
        <v>42</v>
      </c>
      <c r="O667" s="17" t="s">
        <v>36</v>
      </c>
      <c r="P667" s="17" t="s">
        <v>54</v>
      </c>
      <c r="Q667" s="17" t="s">
        <v>31</v>
      </c>
      <c r="R667" s="17">
        <v>54562</v>
      </c>
      <c r="S667" s="17" t="s">
        <v>831</v>
      </c>
      <c r="T667" s="17" t="s">
        <v>116</v>
      </c>
      <c r="U667" s="16">
        <f>datos_chargeback_2001_1!$V667/100</f>
        <v>545.62</v>
      </c>
      <c r="V667" s="17">
        <v>54562</v>
      </c>
      <c r="W667" s="16">
        <f>datos_chargeback_2001_1!$X667/100</f>
        <v>0</v>
      </c>
      <c r="X667" s="17">
        <v>0</v>
      </c>
      <c r="Y667" s="16">
        <f>datos_chargeback_2001_1!$Z667/100</f>
        <v>0</v>
      </c>
      <c r="Z667" s="17">
        <v>0</v>
      </c>
      <c r="AA667" s="17" t="s">
        <v>2125</v>
      </c>
      <c r="AB667" s="17" t="s">
        <v>48</v>
      </c>
      <c r="AC667" s="18">
        <v>44992</v>
      </c>
      <c r="AD667" s="16">
        <f>datos_chargeback_2001_1!$AE667/100</f>
        <v>652.62</v>
      </c>
      <c r="AE667" s="17">
        <v>65262</v>
      </c>
      <c r="AF667" s="17" t="s">
        <v>29</v>
      </c>
    </row>
    <row r="668" spans="1:32" x14ac:dyDescent="0.3">
      <c r="A668" s="34" t="s">
        <v>2126</v>
      </c>
      <c r="B668" s="3">
        <v>44993</v>
      </c>
      <c r="C668" s="3" t="str">
        <f>TEXT(Tabla10[[#This Row],[Fecha de transacción]],"DDDD")</f>
        <v>miércoles</v>
      </c>
      <c r="D668" s="3">
        <v>45070</v>
      </c>
      <c r="E668" s="4">
        <f>datos_chargeback_2001_1!$D668-datos_chargeback_2001_1!$B668</f>
        <v>77</v>
      </c>
      <c r="F668" s="5">
        <f>datos_chargeback_2001_1!$G668/100</f>
        <v>95.55</v>
      </c>
      <c r="G668" s="6">
        <v>9555</v>
      </c>
      <c r="H668" s="5">
        <f t="shared" si="10"/>
        <v>0</v>
      </c>
      <c r="I668" s="5">
        <v>0</v>
      </c>
      <c r="J668" s="6" t="s">
        <v>24</v>
      </c>
      <c r="K668" s="6" t="s">
        <v>25</v>
      </c>
      <c r="L668" s="6" t="s">
        <v>40</v>
      </c>
      <c r="M668" s="6" t="s">
        <v>52</v>
      </c>
      <c r="N668" s="6" t="s">
        <v>42</v>
      </c>
      <c r="O668" s="6" t="s">
        <v>50</v>
      </c>
      <c r="P668" s="6" t="s">
        <v>54</v>
      </c>
      <c r="Q668" s="6" t="s">
        <v>55</v>
      </c>
      <c r="R668" s="6">
        <v>95550</v>
      </c>
      <c r="S668" s="6" t="s">
        <v>2127</v>
      </c>
      <c r="T668" s="6" t="s">
        <v>61</v>
      </c>
      <c r="U668" s="5">
        <f>datos_chargeback_2001_1!$V668/100</f>
        <v>0</v>
      </c>
      <c r="V668" s="6">
        <v>0</v>
      </c>
      <c r="W668" s="5">
        <f>datos_chargeback_2001_1!$X668/100</f>
        <v>955.5</v>
      </c>
      <c r="X668" s="6">
        <v>95550</v>
      </c>
      <c r="Y668" s="5">
        <f>datos_chargeback_2001_1!$Z668/100</f>
        <v>0</v>
      </c>
      <c r="Z668" s="6">
        <v>0</v>
      </c>
      <c r="AA668" s="6" t="s">
        <v>2128</v>
      </c>
      <c r="AB668" s="6" t="s">
        <v>35</v>
      </c>
      <c r="AC668" s="7" t="s">
        <v>35</v>
      </c>
      <c r="AD668" s="5">
        <f>datos_chargeback_2001_1!$AE668/100</f>
        <v>0</v>
      </c>
      <c r="AE668" s="6">
        <v>0</v>
      </c>
      <c r="AF668" s="6" t="s">
        <v>29</v>
      </c>
    </row>
    <row r="669" spans="1:32" x14ac:dyDescent="0.3">
      <c r="A669" s="36" t="s">
        <v>2129</v>
      </c>
      <c r="B669" s="14">
        <v>44994</v>
      </c>
      <c r="C669" s="14" t="str">
        <f>TEXT(Tabla10[[#This Row],[Fecha de transacción]],"DDDD")</f>
        <v>jueves</v>
      </c>
      <c r="D669" s="14">
        <v>45065</v>
      </c>
      <c r="E669" s="15">
        <f>datos_chargeback_2001_1!$D669-datos_chargeback_2001_1!$B669</f>
        <v>71</v>
      </c>
      <c r="F669" s="16">
        <f>datos_chargeback_2001_1!$G669/100</f>
        <v>906.92</v>
      </c>
      <c r="G669" s="17">
        <v>90692</v>
      </c>
      <c r="H669" s="16">
        <f t="shared" si="10"/>
        <v>0</v>
      </c>
      <c r="I669" s="16">
        <v>0.83</v>
      </c>
      <c r="J669" s="17" t="s">
        <v>38</v>
      </c>
      <c r="K669" s="17" t="s">
        <v>25</v>
      </c>
      <c r="L669" s="17" t="s">
        <v>119</v>
      </c>
      <c r="M669" s="17" t="s">
        <v>52</v>
      </c>
      <c r="N669" s="17" t="s">
        <v>42</v>
      </c>
      <c r="O669" s="17" t="s">
        <v>50</v>
      </c>
      <c r="P669" s="17" t="s">
        <v>30</v>
      </c>
      <c r="Q669" s="17" t="s">
        <v>44</v>
      </c>
      <c r="R669" s="17">
        <v>90692</v>
      </c>
      <c r="S669" s="17" t="s">
        <v>2130</v>
      </c>
      <c r="T669" s="17" t="s">
        <v>46</v>
      </c>
      <c r="U669" s="16">
        <f>datos_chargeback_2001_1!$V669/100</f>
        <v>906.92</v>
      </c>
      <c r="V669" s="17">
        <v>90692</v>
      </c>
      <c r="W669" s="16">
        <f>datos_chargeback_2001_1!$X669/100</f>
        <v>0</v>
      </c>
      <c r="X669" s="17">
        <v>0</v>
      </c>
      <c r="Y669" s="16">
        <f>datos_chargeback_2001_1!$Z669/100</f>
        <v>0</v>
      </c>
      <c r="Z669" s="17">
        <v>0</v>
      </c>
      <c r="AA669" s="17" t="s">
        <v>2131</v>
      </c>
      <c r="AB669" s="17" t="s">
        <v>35</v>
      </c>
      <c r="AC669" s="20" t="s">
        <v>35</v>
      </c>
      <c r="AD669" s="16">
        <f>datos_chargeback_2001_1!$AE669/100</f>
        <v>0</v>
      </c>
      <c r="AE669" s="17">
        <v>0</v>
      </c>
      <c r="AF669" s="17" t="s">
        <v>36</v>
      </c>
    </row>
    <row r="670" spans="1:32" x14ac:dyDescent="0.3">
      <c r="A670" s="35" t="s">
        <v>2132</v>
      </c>
      <c r="B670" s="9">
        <v>44995</v>
      </c>
      <c r="C670" s="9" t="str">
        <f>TEXT(Tabla10[[#This Row],[Fecha de transacción]],"DDDD")</f>
        <v>viernes</v>
      </c>
      <c r="D670" s="9">
        <v>45055</v>
      </c>
      <c r="E670" s="10">
        <f>datos_chargeback_2001_1!$D670-datos_chargeback_2001_1!$B670</f>
        <v>60</v>
      </c>
      <c r="F670" s="11">
        <f>datos_chargeback_2001_1!$G670/100</f>
        <v>35.11</v>
      </c>
      <c r="G670" s="12">
        <v>3511</v>
      </c>
      <c r="H670" s="11">
        <f t="shared" si="10"/>
        <v>0</v>
      </c>
      <c r="I670" s="11">
        <v>1.32</v>
      </c>
      <c r="J670" s="12" t="s">
        <v>24</v>
      </c>
      <c r="K670" s="12" t="s">
        <v>25</v>
      </c>
      <c r="L670" s="12" t="s">
        <v>109</v>
      </c>
      <c r="M670" s="12" t="s">
        <v>85</v>
      </c>
      <c r="N670" s="12" t="s">
        <v>42</v>
      </c>
      <c r="O670" s="12" t="s">
        <v>53</v>
      </c>
      <c r="P670" s="12" t="s">
        <v>54</v>
      </c>
      <c r="Q670" s="12" t="s">
        <v>44</v>
      </c>
      <c r="R670" s="12">
        <v>35110</v>
      </c>
      <c r="S670" s="12" t="s">
        <v>504</v>
      </c>
      <c r="T670" s="12" t="s">
        <v>61</v>
      </c>
      <c r="U670" s="11">
        <f>datos_chargeback_2001_1!$V670/100</f>
        <v>0</v>
      </c>
      <c r="V670" s="12">
        <v>0</v>
      </c>
      <c r="W670" s="11">
        <f>datos_chargeback_2001_1!$X670/100</f>
        <v>351.1</v>
      </c>
      <c r="X670" s="12">
        <v>35110</v>
      </c>
      <c r="Y670" s="11">
        <f>datos_chargeback_2001_1!$Z670/100</f>
        <v>0</v>
      </c>
      <c r="Z670" s="12">
        <v>0</v>
      </c>
      <c r="AA670" s="12" t="s">
        <v>2133</v>
      </c>
      <c r="AB670" s="12" t="s">
        <v>48</v>
      </c>
      <c r="AC670" s="19">
        <v>44995</v>
      </c>
      <c r="AD670" s="11">
        <f>datos_chargeback_2001_1!$AE670/100</f>
        <v>107.66</v>
      </c>
      <c r="AE670" s="12">
        <v>10766</v>
      </c>
      <c r="AF670" s="12" t="s">
        <v>29</v>
      </c>
    </row>
    <row r="671" spans="1:32" x14ac:dyDescent="0.3">
      <c r="A671" s="36" t="s">
        <v>2134</v>
      </c>
      <c r="B671" s="14">
        <v>44996</v>
      </c>
      <c r="C671" s="14" t="str">
        <f>TEXT(Tabla10[[#This Row],[Fecha de transacción]],"DDDD")</f>
        <v>sábado</v>
      </c>
      <c r="D671" s="14">
        <v>45080</v>
      </c>
      <c r="E671" s="15">
        <f>datos_chargeback_2001_1!$D671-datos_chargeback_2001_1!$B671</f>
        <v>84</v>
      </c>
      <c r="F671" s="16">
        <f>datos_chargeback_2001_1!$G671/100</f>
        <v>118.19</v>
      </c>
      <c r="G671" s="17">
        <v>11819</v>
      </c>
      <c r="H671" s="16">
        <f t="shared" si="10"/>
        <v>0</v>
      </c>
      <c r="I671" s="16">
        <v>1.08</v>
      </c>
      <c r="J671" s="17" t="s">
        <v>38</v>
      </c>
      <c r="K671" s="17" t="s">
        <v>25</v>
      </c>
      <c r="L671" s="17" t="s">
        <v>26</v>
      </c>
      <c r="M671" s="17" t="s">
        <v>52</v>
      </c>
      <c r="N671" s="17" t="s">
        <v>28</v>
      </c>
      <c r="O671" s="17" t="s">
        <v>50</v>
      </c>
      <c r="P671" s="17" t="s">
        <v>54</v>
      </c>
      <c r="Q671" s="17" t="s">
        <v>66</v>
      </c>
      <c r="R671" s="17">
        <v>11819</v>
      </c>
      <c r="S671" s="17" t="s">
        <v>2135</v>
      </c>
      <c r="T671" s="17" t="s">
        <v>33</v>
      </c>
      <c r="U671" s="16">
        <f>datos_chargeback_2001_1!$V671/100</f>
        <v>0</v>
      </c>
      <c r="V671" s="17">
        <v>0</v>
      </c>
      <c r="W671" s="16">
        <f>datos_chargeback_2001_1!$X671/100</f>
        <v>0</v>
      </c>
      <c r="X671" s="17">
        <v>0</v>
      </c>
      <c r="Y671" s="16">
        <f>datos_chargeback_2001_1!$Z671/100</f>
        <v>118.19</v>
      </c>
      <c r="Z671" s="17">
        <v>11819</v>
      </c>
      <c r="AA671" s="17" t="s">
        <v>2136</v>
      </c>
      <c r="AB671" s="17" t="s">
        <v>35</v>
      </c>
      <c r="AC671" s="20" t="s">
        <v>35</v>
      </c>
      <c r="AD671" s="16">
        <f>datos_chargeback_2001_1!$AE671/100</f>
        <v>0</v>
      </c>
      <c r="AE671" s="17">
        <v>0</v>
      </c>
      <c r="AF671" s="17" t="s">
        <v>36</v>
      </c>
    </row>
    <row r="672" spans="1:32" x14ac:dyDescent="0.3">
      <c r="A672" s="35" t="s">
        <v>2137</v>
      </c>
      <c r="B672" s="9">
        <v>44997</v>
      </c>
      <c r="C672" s="9" t="str">
        <f>TEXT(Tabla10[[#This Row],[Fecha de transacción]],"DDDD")</f>
        <v>domingo</v>
      </c>
      <c r="D672" s="9">
        <v>45080</v>
      </c>
      <c r="E672" s="10">
        <f>datos_chargeback_2001_1!$D672-datos_chargeback_2001_1!$B672</f>
        <v>83</v>
      </c>
      <c r="F672" s="11">
        <f>datos_chargeback_2001_1!$G672/100</f>
        <v>544.08000000000004</v>
      </c>
      <c r="G672" s="12">
        <v>54408</v>
      </c>
      <c r="H672" s="11">
        <f t="shared" si="10"/>
        <v>0</v>
      </c>
      <c r="I672" s="11">
        <v>0.11</v>
      </c>
      <c r="J672" s="12" t="s">
        <v>24</v>
      </c>
      <c r="K672" s="12" t="s">
        <v>25</v>
      </c>
      <c r="L672" s="12" t="s">
        <v>40</v>
      </c>
      <c r="M672" s="12" t="s">
        <v>27</v>
      </c>
      <c r="N672" s="12" t="s">
        <v>42</v>
      </c>
      <c r="O672" s="12" t="s">
        <v>50</v>
      </c>
      <c r="P672" s="12" t="s">
        <v>30</v>
      </c>
      <c r="Q672" s="12" t="s">
        <v>75</v>
      </c>
      <c r="R672" s="12">
        <v>54408</v>
      </c>
      <c r="S672" s="12" t="s">
        <v>2138</v>
      </c>
      <c r="T672" s="12" t="s">
        <v>116</v>
      </c>
      <c r="U672" s="11">
        <f>datos_chargeback_2001_1!$V672/100</f>
        <v>544.08000000000004</v>
      </c>
      <c r="V672" s="12">
        <v>54408</v>
      </c>
      <c r="W672" s="11">
        <f>datos_chargeback_2001_1!$X672/100</f>
        <v>0</v>
      </c>
      <c r="X672" s="12">
        <v>0</v>
      </c>
      <c r="Y672" s="11">
        <f>datos_chargeback_2001_1!$Z672/100</f>
        <v>0</v>
      </c>
      <c r="Z672" s="12">
        <v>0</v>
      </c>
      <c r="AA672" s="12" t="s">
        <v>2139</v>
      </c>
      <c r="AB672" s="12" t="s">
        <v>35</v>
      </c>
      <c r="AC672" s="13" t="s">
        <v>35</v>
      </c>
      <c r="AD672" s="11">
        <f>datos_chargeback_2001_1!$AE672/100</f>
        <v>0</v>
      </c>
      <c r="AE672" s="12">
        <v>0</v>
      </c>
      <c r="AF672" s="12" t="s">
        <v>29</v>
      </c>
    </row>
    <row r="673" spans="1:32" x14ac:dyDescent="0.3">
      <c r="A673" s="36" t="s">
        <v>2140</v>
      </c>
      <c r="B673" s="14">
        <v>44998</v>
      </c>
      <c r="C673" s="14" t="str">
        <f>TEXT(Tabla10[[#This Row],[Fecha de transacción]],"DDDD")</f>
        <v>lunes</v>
      </c>
      <c r="D673" s="14">
        <v>45074</v>
      </c>
      <c r="E673" s="15">
        <f>datos_chargeback_2001_1!$D673-datos_chargeback_2001_1!$B673</f>
        <v>76</v>
      </c>
      <c r="F673" s="16">
        <f>datos_chargeback_2001_1!$G673/100</f>
        <v>37.979999999999997</v>
      </c>
      <c r="G673" s="17">
        <v>3798</v>
      </c>
      <c r="H673" s="16">
        <f t="shared" si="10"/>
        <v>0</v>
      </c>
      <c r="I673" s="16">
        <v>0.87</v>
      </c>
      <c r="J673" s="17" t="s">
        <v>24</v>
      </c>
      <c r="K673" s="17" t="s">
        <v>25</v>
      </c>
      <c r="L673" s="17" t="s">
        <v>109</v>
      </c>
      <c r="M673" s="17" t="s">
        <v>93</v>
      </c>
      <c r="N673" s="17" t="s">
        <v>42</v>
      </c>
      <c r="O673" s="17" t="s">
        <v>64</v>
      </c>
      <c r="P673" s="17" t="s">
        <v>54</v>
      </c>
      <c r="Q673" s="17" t="s">
        <v>31</v>
      </c>
      <c r="R673" s="17">
        <v>3798</v>
      </c>
      <c r="S673" s="17" t="s">
        <v>2141</v>
      </c>
      <c r="T673" s="17" t="s">
        <v>61</v>
      </c>
      <c r="U673" s="16">
        <f>datos_chargeback_2001_1!$V673/100</f>
        <v>0</v>
      </c>
      <c r="V673" s="17">
        <v>0</v>
      </c>
      <c r="W673" s="16">
        <f>datos_chargeback_2001_1!$X673/100</f>
        <v>37.979999999999997</v>
      </c>
      <c r="X673" s="17">
        <v>3798</v>
      </c>
      <c r="Y673" s="16">
        <f>datos_chargeback_2001_1!$Z673/100</f>
        <v>0</v>
      </c>
      <c r="Z673" s="17">
        <v>0</v>
      </c>
      <c r="AA673" s="17" t="s">
        <v>2142</v>
      </c>
      <c r="AB673" s="17" t="s">
        <v>48</v>
      </c>
      <c r="AC673" s="18">
        <v>44998</v>
      </c>
      <c r="AD673" s="16">
        <f>datos_chargeback_2001_1!$AE673/100</f>
        <v>387.77</v>
      </c>
      <c r="AE673" s="17">
        <v>38777</v>
      </c>
      <c r="AF673" s="17" t="s">
        <v>53</v>
      </c>
    </row>
    <row r="674" spans="1:32" x14ac:dyDescent="0.3">
      <c r="A674" s="35" t="s">
        <v>2143</v>
      </c>
      <c r="B674" s="9">
        <v>44999</v>
      </c>
      <c r="C674" s="9" t="str">
        <f>TEXT(Tabla10[[#This Row],[Fecha de transacción]],"DDDD")</f>
        <v>martes</v>
      </c>
      <c r="D674" s="9">
        <v>45066</v>
      </c>
      <c r="E674" s="10">
        <f>datos_chargeback_2001_1!$D674-datos_chargeback_2001_1!$B674</f>
        <v>67</v>
      </c>
      <c r="F674" s="11">
        <f>datos_chargeback_2001_1!$G674/100</f>
        <v>890.53</v>
      </c>
      <c r="G674" s="12">
        <v>89053</v>
      </c>
      <c r="H674" s="11">
        <f t="shared" si="10"/>
        <v>0</v>
      </c>
      <c r="I674" s="11">
        <v>0</v>
      </c>
      <c r="J674" s="12" t="s">
        <v>38</v>
      </c>
      <c r="K674" s="12" t="s">
        <v>25</v>
      </c>
      <c r="L674" s="12" t="s">
        <v>40</v>
      </c>
      <c r="M674" s="12" t="s">
        <v>52</v>
      </c>
      <c r="N674" s="12" t="s">
        <v>42</v>
      </c>
      <c r="O674" s="12" t="s">
        <v>70</v>
      </c>
      <c r="P674" s="12" t="s">
        <v>54</v>
      </c>
      <c r="Q674" s="12" t="s">
        <v>31</v>
      </c>
      <c r="R674" s="12">
        <v>89053</v>
      </c>
      <c r="S674" s="12" t="s">
        <v>2144</v>
      </c>
      <c r="T674" s="12" t="s">
        <v>46</v>
      </c>
      <c r="U674" s="11">
        <f>datos_chargeback_2001_1!$V674/100</f>
        <v>890.53</v>
      </c>
      <c r="V674" s="12">
        <v>89053</v>
      </c>
      <c r="W674" s="11">
        <f>datos_chargeback_2001_1!$X674/100</f>
        <v>0</v>
      </c>
      <c r="X674" s="12">
        <v>0</v>
      </c>
      <c r="Y674" s="11">
        <f>datos_chargeback_2001_1!$Z674/100</f>
        <v>0</v>
      </c>
      <c r="Z674" s="12">
        <v>0</v>
      </c>
      <c r="AA674" s="12" t="s">
        <v>2145</v>
      </c>
      <c r="AB674" s="12" t="s">
        <v>35</v>
      </c>
      <c r="AC674" s="13" t="s">
        <v>35</v>
      </c>
      <c r="AD674" s="11">
        <f>datos_chargeback_2001_1!$AE674/100</f>
        <v>0</v>
      </c>
      <c r="AE674" s="12">
        <v>0</v>
      </c>
      <c r="AF674" s="12" t="s">
        <v>29</v>
      </c>
    </row>
    <row r="675" spans="1:32" x14ac:dyDescent="0.3">
      <c r="A675" s="34" t="s">
        <v>2146</v>
      </c>
      <c r="B675" s="3">
        <v>45000</v>
      </c>
      <c r="C675" s="3" t="str">
        <f>TEXT(Tabla10[[#This Row],[Fecha de transacción]],"DDDD")</f>
        <v>miércoles</v>
      </c>
      <c r="D675" s="3">
        <v>45063</v>
      </c>
      <c r="E675" s="4">
        <f>datos_chargeback_2001_1!$D675-datos_chargeback_2001_1!$B675</f>
        <v>63</v>
      </c>
      <c r="F675" s="5">
        <f>datos_chargeback_2001_1!$G675/100</f>
        <v>419.17</v>
      </c>
      <c r="G675" s="6">
        <v>41917</v>
      </c>
      <c r="H675" s="5">
        <f t="shared" si="10"/>
        <v>0</v>
      </c>
      <c r="I675" s="5">
        <v>0</v>
      </c>
      <c r="J675" s="6" t="s">
        <v>38</v>
      </c>
      <c r="K675" s="6" t="s">
        <v>25</v>
      </c>
      <c r="L675" s="6" t="s">
        <v>40</v>
      </c>
      <c r="M675" s="6" t="s">
        <v>41</v>
      </c>
      <c r="N675" s="6" t="s">
        <v>42</v>
      </c>
      <c r="O675" s="6" t="s">
        <v>64</v>
      </c>
      <c r="P675" s="6" t="s">
        <v>30</v>
      </c>
      <c r="Q675" s="6" t="s">
        <v>31</v>
      </c>
      <c r="R675" s="6">
        <v>41917</v>
      </c>
      <c r="S675" s="6" t="s">
        <v>2147</v>
      </c>
      <c r="T675" s="6" t="s">
        <v>46</v>
      </c>
      <c r="U675" s="5">
        <f>datos_chargeback_2001_1!$V675/100</f>
        <v>419.17</v>
      </c>
      <c r="V675" s="6">
        <v>41917</v>
      </c>
      <c r="W675" s="5">
        <f>datos_chargeback_2001_1!$X675/100</f>
        <v>0</v>
      </c>
      <c r="X675" s="6">
        <v>0</v>
      </c>
      <c r="Y675" s="5">
        <f>datos_chargeback_2001_1!$Z675/100</f>
        <v>0</v>
      </c>
      <c r="Z675" s="6">
        <v>0</v>
      </c>
      <c r="AA675" s="6" t="s">
        <v>2148</v>
      </c>
      <c r="AB675" s="6" t="s">
        <v>48</v>
      </c>
      <c r="AC675" s="8">
        <v>45000</v>
      </c>
      <c r="AD675" s="5">
        <f>datos_chargeback_2001_1!$AE675/100</f>
        <v>811.97</v>
      </c>
      <c r="AE675" s="6">
        <v>81197</v>
      </c>
      <c r="AF675" s="6" t="s">
        <v>64</v>
      </c>
    </row>
    <row r="676" spans="1:32" x14ac:dyDescent="0.3">
      <c r="A676" s="35" t="s">
        <v>2149</v>
      </c>
      <c r="B676" s="9">
        <v>45001</v>
      </c>
      <c r="C676" s="9" t="str">
        <f>TEXT(Tabla10[[#This Row],[Fecha de transacción]],"DDDD")</f>
        <v>jueves</v>
      </c>
      <c r="D676" s="9">
        <v>45090</v>
      </c>
      <c r="E676" s="10">
        <f>datos_chargeback_2001_1!$D676-datos_chargeback_2001_1!$B676</f>
        <v>89</v>
      </c>
      <c r="F676" s="11">
        <f>datos_chargeback_2001_1!$G676/100</f>
        <v>49.35</v>
      </c>
      <c r="G676" s="12">
        <v>4935</v>
      </c>
      <c r="H676" s="11">
        <f t="shared" si="10"/>
        <v>0</v>
      </c>
      <c r="I676" s="11">
        <v>0</v>
      </c>
      <c r="J676" s="12" t="s">
        <v>24</v>
      </c>
      <c r="K676" s="12" t="s">
        <v>25</v>
      </c>
      <c r="L676" s="12" t="s">
        <v>40</v>
      </c>
      <c r="M676" s="12" t="s">
        <v>52</v>
      </c>
      <c r="N676" s="12" t="s">
        <v>28</v>
      </c>
      <c r="O676" s="12" t="s">
        <v>64</v>
      </c>
      <c r="P676" s="12" t="s">
        <v>30</v>
      </c>
      <c r="Q676" s="12" t="s">
        <v>75</v>
      </c>
      <c r="R676" s="12">
        <v>49350</v>
      </c>
      <c r="S676" s="12" t="s">
        <v>2150</v>
      </c>
      <c r="T676" s="12" t="s">
        <v>33</v>
      </c>
      <c r="U676" s="11">
        <f>datos_chargeback_2001_1!$V676/100</f>
        <v>0</v>
      </c>
      <c r="V676" s="12">
        <v>0</v>
      </c>
      <c r="W676" s="11">
        <f>datos_chargeback_2001_1!$X676/100</f>
        <v>0</v>
      </c>
      <c r="X676" s="12">
        <v>0</v>
      </c>
      <c r="Y676" s="11">
        <f>datos_chargeback_2001_1!$Z676/100</f>
        <v>493.5</v>
      </c>
      <c r="Z676" s="12">
        <v>49350</v>
      </c>
      <c r="AA676" s="12" t="s">
        <v>2151</v>
      </c>
      <c r="AB676" s="12" t="s">
        <v>35</v>
      </c>
      <c r="AC676" s="13" t="s">
        <v>35</v>
      </c>
      <c r="AD676" s="11">
        <f>datos_chargeback_2001_1!$AE676/100</f>
        <v>0</v>
      </c>
      <c r="AE676" s="12">
        <v>0</v>
      </c>
      <c r="AF676" s="12" t="s">
        <v>53</v>
      </c>
    </row>
    <row r="677" spans="1:32" x14ac:dyDescent="0.3">
      <c r="A677" s="34" t="s">
        <v>2152</v>
      </c>
      <c r="B677" s="3">
        <v>45002</v>
      </c>
      <c r="C677" s="3" t="str">
        <f>TEXT(Tabla10[[#This Row],[Fecha de transacción]],"DDDD")</f>
        <v>viernes</v>
      </c>
      <c r="D677" s="3">
        <v>45090</v>
      </c>
      <c r="E677" s="4">
        <f>datos_chargeback_2001_1!$D677-datos_chargeback_2001_1!$B677</f>
        <v>88</v>
      </c>
      <c r="F677" s="5">
        <f>datos_chargeback_2001_1!$G677/100</f>
        <v>752.23</v>
      </c>
      <c r="G677" s="6">
        <v>75223</v>
      </c>
      <c r="H677" s="5">
        <f t="shared" si="10"/>
        <v>0</v>
      </c>
      <c r="I677" s="5">
        <v>0</v>
      </c>
      <c r="J677" s="6" t="s">
        <v>38</v>
      </c>
      <c r="K677" s="6" t="s">
        <v>25</v>
      </c>
      <c r="L677" s="6" t="s">
        <v>26</v>
      </c>
      <c r="M677" s="6" t="s">
        <v>59</v>
      </c>
      <c r="N677" s="6" t="s">
        <v>28</v>
      </c>
      <c r="O677" s="6" t="s">
        <v>50</v>
      </c>
      <c r="P677" s="6" t="s">
        <v>54</v>
      </c>
      <c r="Q677" s="6" t="s">
        <v>66</v>
      </c>
      <c r="R677" s="6">
        <v>75223</v>
      </c>
      <c r="S677" s="6" t="s">
        <v>2153</v>
      </c>
      <c r="T677" s="6" t="s">
        <v>33</v>
      </c>
      <c r="U677" s="5">
        <f>datos_chargeback_2001_1!$V677/100</f>
        <v>0</v>
      </c>
      <c r="V677" s="6">
        <v>0</v>
      </c>
      <c r="W677" s="5">
        <f>datos_chargeback_2001_1!$X677/100</f>
        <v>0</v>
      </c>
      <c r="X677" s="6">
        <v>0</v>
      </c>
      <c r="Y677" s="5">
        <f>datos_chargeback_2001_1!$Z677/100</f>
        <v>752.23</v>
      </c>
      <c r="Z677" s="6">
        <v>75223</v>
      </c>
      <c r="AA677" s="6" t="s">
        <v>2154</v>
      </c>
      <c r="AB677" s="6" t="s">
        <v>35</v>
      </c>
      <c r="AC677" s="7" t="s">
        <v>35</v>
      </c>
      <c r="AD677" s="5">
        <f>datos_chargeback_2001_1!$AE677/100</f>
        <v>0</v>
      </c>
      <c r="AE677" s="6">
        <v>0</v>
      </c>
      <c r="AF677" s="6" t="s">
        <v>64</v>
      </c>
    </row>
    <row r="678" spans="1:32" x14ac:dyDescent="0.3">
      <c r="A678" s="34" t="s">
        <v>2155</v>
      </c>
      <c r="B678" s="3">
        <v>45003</v>
      </c>
      <c r="C678" s="3" t="str">
        <f>TEXT(Tabla10[[#This Row],[Fecha de transacción]],"DDDD")</f>
        <v>sábado</v>
      </c>
      <c r="D678" s="3">
        <v>45077</v>
      </c>
      <c r="E678" s="4">
        <f>datos_chargeback_2001_1!$D678-datos_chargeback_2001_1!$B678</f>
        <v>74</v>
      </c>
      <c r="F678" s="5">
        <f>datos_chargeback_2001_1!$G678/100</f>
        <v>551.02</v>
      </c>
      <c r="G678" s="6">
        <v>55102</v>
      </c>
      <c r="H678" s="5">
        <f t="shared" si="10"/>
        <v>0</v>
      </c>
      <c r="I678" s="5">
        <v>1.41</v>
      </c>
      <c r="J678" s="6" t="s">
        <v>24</v>
      </c>
      <c r="K678" s="6" t="s">
        <v>25</v>
      </c>
      <c r="L678" s="6" t="s">
        <v>80</v>
      </c>
      <c r="M678" s="6" t="s">
        <v>41</v>
      </c>
      <c r="N678" s="6" t="s">
        <v>28</v>
      </c>
      <c r="O678" s="6" t="s">
        <v>36</v>
      </c>
      <c r="P678" s="6" t="s">
        <v>30</v>
      </c>
      <c r="Q678" s="6" t="s">
        <v>66</v>
      </c>
      <c r="R678" s="6">
        <v>55102</v>
      </c>
      <c r="S678" s="6" t="s">
        <v>2156</v>
      </c>
      <c r="T678" s="6" t="s">
        <v>33</v>
      </c>
      <c r="U678" s="5">
        <f>datos_chargeback_2001_1!$V678/100</f>
        <v>0</v>
      </c>
      <c r="V678" s="6">
        <v>0</v>
      </c>
      <c r="W678" s="5">
        <f>datos_chargeback_2001_1!$X678/100</f>
        <v>0</v>
      </c>
      <c r="X678" s="6">
        <v>0</v>
      </c>
      <c r="Y678" s="5">
        <f>datos_chargeback_2001_1!$Z678/100</f>
        <v>551.02</v>
      </c>
      <c r="Z678" s="6">
        <v>55102</v>
      </c>
      <c r="AA678" s="6" t="s">
        <v>2157</v>
      </c>
      <c r="AB678" s="6" t="s">
        <v>35</v>
      </c>
      <c r="AC678" s="7" t="s">
        <v>35</v>
      </c>
      <c r="AD678" s="5">
        <f>datos_chargeback_2001_1!$AE678/100</f>
        <v>0</v>
      </c>
      <c r="AE678" s="6">
        <v>0</v>
      </c>
      <c r="AF678" s="6" t="s">
        <v>29</v>
      </c>
    </row>
    <row r="679" spans="1:32" x14ac:dyDescent="0.3">
      <c r="A679" s="36" t="s">
        <v>2158</v>
      </c>
      <c r="B679" s="14">
        <v>45004</v>
      </c>
      <c r="C679" s="14" t="str">
        <f>TEXT(Tabla10[[#This Row],[Fecha de transacción]],"DDDD")</f>
        <v>domingo</v>
      </c>
      <c r="D679" s="14">
        <v>45090</v>
      </c>
      <c r="E679" s="15">
        <f>datos_chargeback_2001_1!$D679-datos_chargeback_2001_1!$B679</f>
        <v>86</v>
      </c>
      <c r="F679" s="16">
        <f>datos_chargeback_2001_1!$G679/100</f>
        <v>55.1</v>
      </c>
      <c r="G679" s="17">
        <v>5510</v>
      </c>
      <c r="H679" s="16">
        <f t="shared" si="10"/>
        <v>0</v>
      </c>
      <c r="I679" s="16">
        <v>0</v>
      </c>
      <c r="J679" s="17" t="s">
        <v>24</v>
      </c>
      <c r="K679" s="17" t="s">
        <v>25</v>
      </c>
      <c r="L679" s="17" t="s">
        <v>119</v>
      </c>
      <c r="M679" s="17" t="s">
        <v>27</v>
      </c>
      <c r="N679" s="17" t="s">
        <v>42</v>
      </c>
      <c r="O679" s="17" t="s">
        <v>64</v>
      </c>
      <c r="P679" s="17" t="s">
        <v>54</v>
      </c>
      <c r="Q679" s="17" t="s">
        <v>75</v>
      </c>
      <c r="R679" s="17">
        <v>55100</v>
      </c>
      <c r="S679" s="17" t="s">
        <v>347</v>
      </c>
      <c r="T679" s="17" t="s">
        <v>61</v>
      </c>
      <c r="U679" s="16">
        <f>datos_chargeback_2001_1!$V679/100</f>
        <v>0</v>
      </c>
      <c r="V679" s="17">
        <v>0</v>
      </c>
      <c r="W679" s="16">
        <f>datos_chargeback_2001_1!$X679/100</f>
        <v>551</v>
      </c>
      <c r="X679" s="17">
        <v>55100</v>
      </c>
      <c r="Y679" s="16">
        <f>datos_chargeback_2001_1!$Z679/100</f>
        <v>0</v>
      </c>
      <c r="Z679" s="17">
        <v>0</v>
      </c>
      <c r="AA679" s="17" t="s">
        <v>2159</v>
      </c>
      <c r="AB679" s="17" t="s">
        <v>35</v>
      </c>
      <c r="AC679" s="20" t="s">
        <v>35</v>
      </c>
      <c r="AD679" s="16">
        <f>datos_chargeback_2001_1!$AE679/100</f>
        <v>0</v>
      </c>
      <c r="AE679" s="17">
        <v>0</v>
      </c>
      <c r="AF679" s="17" t="s">
        <v>43</v>
      </c>
    </row>
    <row r="680" spans="1:32" x14ac:dyDescent="0.3">
      <c r="A680" s="34" t="s">
        <v>2160</v>
      </c>
      <c r="B680" s="3">
        <v>45005</v>
      </c>
      <c r="C680" s="3" t="str">
        <f>TEXT(Tabla10[[#This Row],[Fecha de transacción]],"DDDD")</f>
        <v>lunes</v>
      </c>
      <c r="D680" s="3">
        <v>45088</v>
      </c>
      <c r="E680" s="4">
        <f>datos_chargeback_2001_1!$D680-datos_chargeback_2001_1!$B680</f>
        <v>83</v>
      </c>
      <c r="F680" s="5">
        <f>datos_chargeback_2001_1!$G680/100</f>
        <v>723.98</v>
      </c>
      <c r="G680" s="6">
        <v>72398</v>
      </c>
      <c r="H680" s="5">
        <f t="shared" si="10"/>
        <v>0</v>
      </c>
      <c r="I680" s="5">
        <v>0</v>
      </c>
      <c r="J680" s="6" t="s">
        <v>24</v>
      </c>
      <c r="K680" s="6" t="s">
        <v>25</v>
      </c>
      <c r="L680" s="6" t="s">
        <v>26</v>
      </c>
      <c r="M680" s="6" t="s">
        <v>93</v>
      </c>
      <c r="N680" s="6" t="s">
        <v>42</v>
      </c>
      <c r="O680" s="6" t="s">
        <v>50</v>
      </c>
      <c r="P680" s="6" t="s">
        <v>30</v>
      </c>
      <c r="Q680" s="6" t="s">
        <v>44</v>
      </c>
      <c r="R680" s="6">
        <v>72398</v>
      </c>
      <c r="S680" s="6" t="s">
        <v>2161</v>
      </c>
      <c r="T680" s="6" t="s">
        <v>46</v>
      </c>
      <c r="U680" s="5">
        <f>datos_chargeback_2001_1!$V680/100</f>
        <v>723.98</v>
      </c>
      <c r="V680" s="6">
        <v>72398</v>
      </c>
      <c r="W680" s="5">
        <f>datos_chargeback_2001_1!$X680/100</f>
        <v>0</v>
      </c>
      <c r="X680" s="6">
        <v>0</v>
      </c>
      <c r="Y680" s="5">
        <f>datos_chargeback_2001_1!$Z680/100</f>
        <v>0</v>
      </c>
      <c r="Z680" s="6">
        <v>0</v>
      </c>
      <c r="AA680" s="6" t="s">
        <v>2162</v>
      </c>
      <c r="AB680" s="6" t="s">
        <v>48</v>
      </c>
      <c r="AC680" s="8">
        <v>45005</v>
      </c>
      <c r="AD680" s="5">
        <f>datos_chargeback_2001_1!$AE680/100</f>
        <v>563.65</v>
      </c>
      <c r="AE680" s="6">
        <v>56365</v>
      </c>
      <c r="AF680" s="6" t="s">
        <v>64</v>
      </c>
    </row>
    <row r="681" spans="1:32" x14ac:dyDescent="0.3">
      <c r="A681" s="36" t="s">
        <v>2163</v>
      </c>
      <c r="B681" s="14">
        <v>45006</v>
      </c>
      <c r="C681" s="14" t="str">
        <f>TEXT(Tabla10[[#This Row],[Fecha de transacción]],"DDDD")</f>
        <v>martes</v>
      </c>
      <c r="D681" s="14">
        <v>45072</v>
      </c>
      <c r="E681" s="15">
        <f>datos_chargeback_2001_1!$D681-datos_chargeback_2001_1!$B681</f>
        <v>66</v>
      </c>
      <c r="F681" s="16">
        <f>datos_chargeback_2001_1!$G681/100</f>
        <v>926.35</v>
      </c>
      <c r="G681" s="17">
        <v>92635</v>
      </c>
      <c r="H681" s="16">
        <f t="shared" si="10"/>
        <v>0</v>
      </c>
      <c r="I681" s="16">
        <v>0</v>
      </c>
      <c r="J681" s="17" t="s">
        <v>24</v>
      </c>
      <c r="K681" s="17" t="s">
        <v>25</v>
      </c>
      <c r="L681" s="17" t="s">
        <v>80</v>
      </c>
      <c r="M681" s="17" t="s">
        <v>27</v>
      </c>
      <c r="N681" s="17" t="s">
        <v>42</v>
      </c>
      <c r="O681" s="17" t="s">
        <v>29</v>
      </c>
      <c r="P681" s="17" t="s">
        <v>54</v>
      </c>
      <c r="Q681" s="17" t="s">
        <v>55</v>
      </c>
      <c r="R681" s="17">
        <v>92635</v>
      </c>
      <c r="S681" s="17" t="s">
        <v>2164</v>
      </c>
      <c r="T681" s="17" t="s">
        <v>61</v>
      </c>
      <c r="U681" s="16">
        <f>datos_chargeback_2001_1!$V681/100</f>
        <v>0</v>
      </c>
      <c r="V681" s="17">
        <v>0</v>
      </c>
      <c r="W681" s="16">
        <f>datos_chargeback_2001_1!$X681/100</f>
        <v>926.35</v>
      </c>
      <c r="X681" s="17">
        <v>92635</v>
      </c>
      <c r="Y681" s="16">
        <f>datos_chargeback_2001_1!$Z681/100</f>
        <v>0</v>
      </c>
      <c r="Z681" s="17">
        <v>0</v>
      </c>
      <c r="AA681" s="17" t="s">
        <v>2165</v>
      </c>
      <c r="AB681" s="17" t="s">
        <v>35</v>
      </c>
      <c r="AC681" s="20" t="s">
        <v>35</v>
      </c>
      <c r="AD681" s="16">
        <f>datos_chargeback_2001_1!$AE681/100</f>
        <v>0</v>
      </c>
      <c r="AE681" s="17">
        <v>0</v>
      </c>
      <c r="AF681" s="17" t="s">
        <v>36</v>
      </c>
    </row>
    <row r="682" spans="1:32" x14ac:dyDescent="0.3">
      <c r="A682" s="34" t="s">
        <v>2166</v>
      </c>
      <c r="B682" s="3">
        <v>45007</v>
      </c>
      <c r="C682" s="3" t="str">
        <f>TEXT(Tabla10[[#This Row],[Fecha de transacción]],"DDDD")</f>
        <v>miércoles</v>
      </c>
      <c r="D682" s="3">
        <v>45077</v>
      </c>
      <c r="E682" s="4">
        <f>datos_chargeback_2001_1!$D682-datos_chargeback_2001_1!$B682</f>
        <v>70</v>
      </c>
      <c r="F682" s="5">
        <f>datos_chargeback_2001_1!$G682/100</f>
        <v>464.97</v>
      </c>
      <c r="G682" s="6">
        <v>46497</v>
      </c>
      <c r="H682" s="5">
        <f t="shared" si="10"/>
        <v>0</v>
      </c>
      <c r="I682" s="5">
        <v>0</v>
      </c>
      <c r="J682" s="6" t="s">
        <v>38</v>
      </c>
      <c r="K682" s="6" t="s">
        <v>25</v>
      </c>
      <c r="L682" s="6" t="s">
        <v>119</v>
      </c>
      <c r="M682" s="6" t="s">
        <v>85</v>
      </c>
      <c r="N682" s="6" t="s">
        <v>28</v>
      </c>
      <c r="O682" s="6" t="s">
        <v>43</v>
      </c>
      <c r="P682" s="6" t="s">
        <v>54</v>
      </c>
      <c r="Q682" s="6" t="s">
        <v>55</v>
      </c>
      <c r="R682" s="6">
        <v>46497</v>
      </c>
      <c r="S682" s="6" t="s">
        <v>2167</v>
      </c>
      <c r="T682" s="6" t="s">
        <v>33</v>
      </c>
      <c r="U682" s="5">
        <f>datos_chargeback_2001_1!$V682/100</f>
        <v>0</v>
      </c>
      <c r="V682" s="6">
        <v>0</v>
      </c>
      <c r="W682" s="5">
        <f>datos_chargeback_2001_1!$X682/100</f>
        <v>0</v>
      </c>
      <c r="X682" s="6">
        <v>0</v>
      </c>
      <c r="Y682" s="5">
        <f>datos_chargeback_2001_1!$Z682/100</f>
        <v>464.97</v>
      </c>
      <c r="Z682" s="6">
        <v>46497</v>
      </c>
      <c r="AA682" s="6" t="s">
        <v>2168</v>
      </c>
      <c r="AB682" s="6" t="s">
        <v>48</v>
      </c>
      <c r="AC682" s="8">
        <v>45007</v>
      </c>
      <c r="AD682" s="5">
        <f>datos_chargeback_2001_1!$AE682/100</f>
        <v>83.21</v>
      </c>
      <c r="AE682" s="6">
        <v>8321</v>
      </c>
      <c r="AF682" s="6" t="s">
        <v>50</v>
      </c>
    </row>
    <row r="683" spans="1:32" x14ac:dyDescent="0.3">
      <c r="A683" s="34" t="s">
        <v>2169</v>
      </c>
      <c r="B683" s="3">
        <v>45008</v>
      </c>
      <c r="C683" s="3" t="str">
        <f>TEXT(Tabla10[[#This Row],[Fecha de transacción]],"DDDD")</f>
        <v>jueves</v>
      </c>
      <c r="D683" s="3">
        <v>45098</v>
      </c>
      <c r="E683" s="4">
        <f>datos_chargeback_2001_1!$D683-datos_chargeback_2001_1!$B683</f>
        <v>90</v>
      </c>
      <c r="F683" s="5">
        <f>datos_chargeback_2001_1!$G683/100</f>
        <v>421.71</v>
      </c>
      <c r="G683" s="6">
        <v>42171</v>
      </c>
      <c r="H683" s="5">
        <f t="shared" si="10"/>
        <v>0</v>
      </c>
      <c r="I683" s="5">
        <v>1.1200000000000001</v>
      </c>
      <c r="J683" s="6" t="s">
        <v>24</v>
      </c>
      <c r="K683" s="6" t="s">
        <v>25</v>
      </c>
      <c r="L683" s="6" t="s">
        <v>74</v>
      </c>
      <c r="M683" s="6" t="s">
        <v>59</v>
      </c>
      <c r="N683" s="6" t="s">
        <v>42</v>
      </c>
      <c r="O683" s="6" t="s">
        <v>53</v>
      </c>
      <c r="P683" s="6" t="s">
        <v>30</v>
      </c>
      <c r="Q683" s="6" t="s">
        <v>44</v>
      </c>
      <c r="R683" s="6">
        <v>42171</v>
      </c>
      <c r="S683" s="6" t="s">
        <v>2170</v>
      </c>
      <c r="T683" s="6" t="s">
        <v>116</v>
      </c>
      <c r="U683" s="5">
        <f>datos_chargeback_2001_1!$V683/100</f>
        <v>421.71</v>
      </c>
      <c r="V683" s="6">
        <v>42171</v>
      </c>
      <c r="W683" s="5">
        <f>datos_chargeback_2001_1!$X683/100</f>
        <v>0</v>
      </c>
      <c r="X683" s="6">
        <v>0</v>
      </c>
      <c r="Y683" s="5">
        <f>datos_chargeback_2001_1!$Z683/100</f>
        <v>0</v>
      </c>
      <c r="Z683" s="6">
        <v>0</v>
      </c>
      <c r="AA683" s="6" t="s">
        <v>2171</v>
      </c>
      <c r="AB683" s="6" t="s">
        <v>48</v>
      </c>
      <c r="AC683" s="8">
        <v>45008</v>
      </c>
      <c r="AD683" s="5">
        <f>datos_chargeback_2001_1!$AE683/100</f>
        <v>847.34</v>
      </c>
      <c r="AE683" s="6">
        <v>84734</v>
      </c>
      <c r="AF683" s="6" t="s">
        <v>64</v>
      </c>
    </row>
    <row r="684" spans="1:32" x14ac:dyDescent="0.3">
      <c r="A684" s="34" t="s">
        <v>2172</v>
      </c>
      <c r="B684" s="3">
        <v>45009</v>
      </c>
      <c r="C684" s="3" t="str">
        <f>TEXT(Tabla10[[#This Row],[Fecha de transacción]],"DDDD")</f>
        <v>viernes</v>
      </c>
      <c r="D684" s="3">
        <v>45081</v>
      </c>
      <c r="E684" s="4">
        <f>datos_chargeback_2001_1!$D684-datos_chargeback_2001_1!$B684</f>
        <v>72</v>
      </c>
      <c r="F684" s="5">
        <f>datos_chargeback_2001_1!$G684/100</f>
        <v>171.21</v>
      </c>
      <c r="G684" s="6">
        <v>17121</v>
      </c>
      <c r="H684" s="5">
        <f t="shared" si="10"/>
        <v>0</v>
      </c>
      <c r="I684" s="5">
        <v>0.09</v>
      </c>
      <c r="J684" s="6" t="s">
        <v>38</v>
      </c>
      <c r="K684" s="6" t="s">
        <v>25</v>
      </c>
      <c r="L684" s="6" t="s">
        <v>74</v>
      </c>
      <c r="M684" s="6" t="s">
        <v>93</v>
      </c>
      <c r="N684" s="6" t="s">
        <v>28</v>
      </c>
      <c r="O684" s="6" t="s">
        <v>50</v>
      </c>
      <c r="P684" s="6" t="s">
        <v>30</v>
      </c>
      <c r="Q684" s="6" t="s">
        <v>66</v>
      </c>
      <c r="R684" s="6">
        <v>17121</v>
      </c>
      <c r="S684" s="6" t="s">
        <v>1846</v>
      </c>
      <c r="T684" s="6" t="s">
        <v>33</v>
      </c>
      <c r="U684" s="5">
        <f>datos_chargeback_2001_1!$V684/100</f>
        <v>0</v>
      </c>
      <c r="V684" s="6">
        <v>0</v>
      </c>
      <c r="W684" s="5">
        <f>datos_chargeback_2001_1!$X684/100</f>
        <v>0</v>
      </c>
      <c r="X684" s="6">
        <v>0</v>
      </c>
      <c r="Y684" s="5">
        <f>datos_chargeback_2001_1!$Z684/100</f>
        <v>171.21</v>
      </c>
      <c r="Z684" s="6">
        <v>17121</v>
      </c>
      <c r="AA684" s="6" t="s">
        <v>2173</v>
      </c>
      <c r="AB684" s="6" t="s">
        <v>35</v>
      </c>
      <c r="AC684" s="7" t="s">
        <v>35</v>
      </c>
      <c r="AD684" s="5">
        <f>datos_chargeback_2001_1!$AE684/100</f>
        <v>0</v>
      </c>
      <c r="AE684" s="6">
        <v>0</v>
      </c>
      <c r="AF684" s="6" t="s">
        <v>43</v>
      </c>
    </row>
    <row r="685" spans="1:32" x14ac:dyDescent="0.3">
      <c r="A685" s="36" t="s">
        <v>2174</v>
      </c>
      <c r="B685" s="14">
        <v>45010</v>
      </c>
      <c r="C685" s="14" t="str">
        <f>TEXT(Tabla10[[#This Row],[Fecha de transacción]],"DDDD")</f>
        <v>sábado</v>
      </c>
      <c r="D685" s="14">
        <v>45087</v>
      </c>
      <c r="E685" s="15">
        <f>datos_chargeback_2001_1!$D685-datos_chargeback_2001_1!$B685</f>
        <v>77</v>
      </c>
      <c r="F685" s="16">
        <f>datos_chargeback_2001_1!$G685/100</f>
        <v>982.49</v>
      </c>
      <c r="G685" s="17">
        <v>98249</v>
      </c>
      <c r="H685" s="16">
        <f t="shared" si="10"/>
        <v>0</v>
      </c>
      <c r="I685" s="16">
        <v>0</v>
      </c>
      <c r="J685" s="17" t="s">
        <v>38</v>
      </c>
      <c r="K685" s="17" t="s">
        <v>25</v>
      </c>
      <c r="L685" s="17" t="s">
        <v>26</v>
      </c>
      <c r="M685" s="17" t="s">
        <v>93</v>
      </c>
      <c r="N685" s="17" t="s">
        <v>28</v>
      </c>
      <c r="O685" s="17" t="s">
        <v>64</v>
      </c>
      <c r="P685" s="17" t="s">
        <v>54</v>
      </c>
      <c r="Q685" s="17" t="s">
        <v>55</v>
      </c>
      <c r="R685" s="17">
        <v>98249</v>
      </c>
      <c r="S685" s="17" t="s">
        <v>1713</v>
      </c>
      <c r="T685" s="17" t="s">
        <v>33</v>
      </c>
      <c r="U685" s="16">
        <f>datos_chargeback_2001_1!$V685/100</f>
        <v>0</v>
      </c>
      <c r="V685" s="17">
        <v>0</v>
      </c>
      <c r="W685" s="16">
        <f>datos_chargeback_2001_1!$X685/100</f>
        <v>0</v>
      </c>
      <c r="X685" s="17">
        <v>0</v>
      </c>
      <c r="Y685" s="16">
        <f>datos_chargeback_2001_1!$Z685/100</f>
        <v>982.49</v>
      </c>
      <c r="Z685" s="17">
        <v>98249</v>
      </c>
      <c r="AA685" s="17" t="s">
        <v>2175</v>
      </c>
      <c r="AB685" s="17" t="s">
        <v>35</v>
      </c>
      <c r="AC685" s="20" t="s">
        <v>35</v>
      </c>
      <c r="AD685" s="16">
        <f>datos_chargeback_2001_1!$AE685/100</f>
        <v>0</v>
      </c>
      <c r="AE685" s="17">
        <v>0</v>
      </c>
      <c r="AF685" s="17" t="s">
        <v>64</v>
      </c>
    </row>
    <row r="686" spans="1:32" x14ac:dyDescent="0.3">
      <c r="A686" s="34" t="s">
        <v>2176</v>
      </c>
      <c r="B686" s="3">
        <v>45011</v>
      </c>
      <c r="C686" s="3" t="str">
        <f>TEXT(Tabla10[[#This Row],[Fecha de transacción]],"DDDD")</f>
        <v>domingo</v>
      </c>
      <c r="D686" s="3">
        <v>45071</v>
      </c>
      <c r="E686" s="4">
        <f>datos_chargeback_2001_1!$D686-datos_chargeback_2001_1!$B686</f>
        <v>60</v>
      </c>
      <c r="F686" s="5">
        <f>datos_chargeback_2001_1!$G686/100</f>
        <v>27.61</v>
      </c>
      <c r="G686" s="6">
        <v>2761</v>
      </c>
      <c r="H686" s="5">
        <f t="shared" si="10"/>
        <v>0</v>
      </c>
      <c r="I686" s="5">
        <v>0</v>
      </c>
      <c r="J686" s="6" t="s">
        <v>24</v>
      </c>
      <c r="K686" s="6" t="s">
        <v>25</v>
      </c>
      <c r="L686" s="6" t="s">
        <v>74</v>
      </c>
      <c r="M686" s="6" t="s">
        <v>27</v>
      </c>
      <c r="N686" s="6" t="s">
        <v>42</v>
      </c>
      <c r="O686" s="6" t="s">
        <v>53</v>
      </c>
      <c r="P686" s="6" t="s">
        <v>30</v>
      </c>
      <c r="Q686" s="6" t="s">
        <v>31</v>
      </c>
      <c r="R686" s="6">
        <v>2761</v>
      </c>
      <c r="S686" s="6" t="s">
        <v>562</v>
      </c>
      <c r="T686" s="6" t="s">
        <v>61</v>
      </c>
      <c r="U686" s="5">
        <f>datos_chargeback_2001_1!$V686/100</f>
        <v>0</v>
      </c>
      <c r="V686" s="6">
        <v>0</v>
      </c>
      <c r="W686" s="5">
        <f>datos_chargeback_2001_1!$X686/100</f>
        <v>27.61</v>
      </c>
      <c r="X686" s="6">
        <v>2761</v>
      </c>
      <c r="Y686" s="5">
        <f>datos_chargeback_2001_1!$Z686/100</f>
        <v>0</v>
      </c>
      <c r="Z686" s="6">
        <v>0</v>
      </c>
      <c r="AA686" s="6" t="s">
        <v>2177</v>
      </c>
      <c r="AB686" s="6" t="s">
        <v>35</v>
      </c>
      <c r="AC686" s="7" t="s">
        <v>35</v>
      </c>
      <c r="AD686" s="5">
        <f>datos_chargeback_2001_1!$AE686/100</f>
        <v>0</v>
      </c>
      <c r="AE686" s="6">
        <v>0</v>
      </c>
      <c r="AF686" s="6" t="s">
        <v>36</v>
      </c>
    </row>
    <row r="687" spans="1:32" x14ac:dyDescent="0.3">
      <c r="A687" s="36" t="s">
        <v>2178</v>
      </c>
      <c r="B687" s="14">
        <v>45012</v>
      </c>
      <c r="C687" s="14" t="str">
        <f>TEXT(Tabla10[[#This Row],[Fecha de transacción]],"DDDD")</f>
        <v>lunes</v>
      </c>
      <c r="D687" s="14">
        <v>45079</v>
      </c>
      <c r="E687" s="15">
        <f>datos_chargeback_2001_1!$D687-datos_chargeback_2001_1!$B687</f>
        <v>67</v>
      </c>
      <c r="F687" s="16">
        <f>datos_chargeback_2001_1!$G687/100</f>
        <v>25.33</v>
      </c>
      <c r="G687" s="17">
        <v>2533</v>
      </c>
      <c r="H687" s="16">
        <f t="shared" si="10"/>
        <v>0</v>
      </c>
      <c r="I687" s="16">
        <v>1.42</v>
      </c>
      <c r="J687" s="17" t="s">
        <v>24</v>
      </c>
      <c r="K687" s="17" t="s">
        <v>25</v>
      </c>
      <c r="L687" s="17" t="s">
        <v>74</v>
      </c>
      <c r="M687" s="17" t="s">
        <v>93</v>
      </c>
      <c r="N687" s="17" t="s">
        <v>42</v>
      </c>
      <c r="O687" s="17" t="s">
        <v>43</v>
      </c>
      <c r="P687" s="17" t="s">
        <v>54</v>
      </c>
      <c r="Q687" s="17" t="s">
        <v>31</v>
      </c>
      <c r="R687" s="17">
        <v>25330</v>
      </c>
      <c r="S687" s="17" t="s">
        <v>2179</v>
      </c>
      <c r="T687" s="17" t="s">
        <v>46</v>
      </c>
      <c r="U687" s="16">
        <f>datos_chargeback_2001_1!$V687/100</f>
        <v>253.3</v>
      </c>
      <c r="V687" s="17">
        <v>25330</v>
      </c>
      <c r="W687" s="16">
        <f>datos_chargeback_2001_1!$X687/100</f>
        <v>0</v>
      </c>
      <c r="X687" s="17">
        <v>0</v>
      </c>
      <c r="Y687" s="16">
        <f>datos_chargeback_2001_1!$Z687/100</f>
        <v>0</v>
      </c>
      <c r="Z687" s="17">
        <v>0</v>
      </c>
      <c r="AA687" s="17" t="s">
        <v>2180</v>
      </c>
      <c r="AB687" s="17" t="s">
        <v>48</v>
      </c>
      <c r="AC687" s="18">
        <v>45012</v>
      </c>
      <c r="AD687" s="16">
        <f>datos_chargeback_2001_1!$AE687/100</f>
        <v>963.15</v>
      </c>
      <c r="AE687" s="17">
        <v>96315</v>
      </c>
      <c r="AF687" s="17" t="s">
        <v>50</v>
      </c>
    </row>
    <row r="688" spans="1:32" x14ac:dyDescent="0.3">
      <c r="A688" s="35" t="s">
        <v>2181</v>
      </c>
      <c r="B688" s="9">
        <v>45013</v>
      </c>
      <c r="C688" s="9" t="str">
        <f>TEXT(Tabla10[[#This Row],[Fecha de transacción]],"DDDD")</f>
        <v>martes</v>
      </c>
      <c r="D688" s="9">
        <v>45081</v>
      </c>
      <c r="E688" s="10">
        <f>datos_chargeback_2001_1!$D688-datos_chargeback_2001_1!$B688</f>
        <v>68</v>
      </c>
      <c r="F688" s="11">
        <f>datos_chargeback_2001_1!$G688/100</f>
        <v>310.52</v>
      </c>
      <c r="G688" s="12">
        <v>31052</v>
      </c>
      <c r="H688" s="11">
        <f t="shared" si="10"/>
        <v>0</v>
      </c>
      <c r="I688" s="11">
        <v>0</v>
      </c>
      <c r="J688" s="12" t="s">
        <v>24</v>
      </c>
      <c r="K688" s="12" t="s">
        <v>25</v>
      </c>
      <c r="L688" s="12" t="s">
        <v>74</v>
      </c>
      <c r="M688" s="12" t="s">
        <v>41</v>
      </c>
      <c r="N688" s="12" t="s">
        <v>42</v>
      </c>
      <c r="O688" s="12" t="s">
        <v>50</v>
      </c>
      <c r="P688" s="12" t="s">
        <v>30</v>
      </c>
      <c r="Q688" s="12" t="s">
        <v>55</v>
      </c>
      <c r="R688" s="12">
        <v>31052</v>
      </c>
      <c r="S688" s="12" t="s">
        <v>2182</v>
      </c>
      <c r="T688" s="12" t="s">
        <v>61</v>
      </c>
      <c r="U688" s="11">
        <f>datos_chargeback_2001_1!$V688/100</f>
        <v>0</v>
      </c>
      <c r="V688" s="12">
        <v>0</v>
      </c>
      <c r="W688" s="11">
        <f>datos_chargeback_2001_1!$X688/100</f>
        <v>310.52</v>
      </c>
      <c r="X688" s="12">
        <v>31052</v>
      </c>
      <c r="Y688" s="11">
        <f>datos_chargeback_2001_1!$Z688/100</f>
        <v>0</v>
      </c>
      <c r="Z688" s="12">
        <v>0</v>
      </c>
      <c r="AA688" s="12" t="s">
        <v>2183</v>
      </c>
      <c r="AB688" s="12" t="s">
        <v>35</v>
      </c>
      <c r="AC688" s="13" t="s">
        <v>35</v>
      </c>
      <c r="AD688" s="11">
        <f>datos_chargeback_2001_1!$AE688/100</f>
        <v>0</v>
      </c>
      <c r="AE688" s="12">
        <v>0</v>
      </c>
      <c r="AF688" s="12" t="s">
        <v>53</v>
      </c>
    </row>
    <row r="689" spans="1:32" x14ac:dyDescent="0.3">
      <c r="A689" s="34" t="s">
        <v>2184</v>
      </c>
      <c r="B689" s="3">
        <v>45014</v>
      </c>
      <c r="C689" s="3" t="str">
        <f>TEXT(Tabla10[[#This Row],[Fecha de transacción]],"DDDD")</f>
        <v>miércoles</v>
      </c>
      <c r="D689" s="3">
        <v>45078</v>
      </c>
      <c r="E689" s="4">
        <f>datos_chargeback_2001_1!$D689-datos_chargeback_2001_1!$B689</f>
        <v>64</v>
      </c>
      <c r="F689" s="5">
        <f>datos_chargeback_2001_1!$G689/100</f>
        <v>491.73</v>
      </c>
      <c r="G689" s="6">
        <v>49173</v>
      </c>
      <c r="H689" s="5">
        <f t="shared" si="10"/>
        <v>0</v>
      </c>
      <c r="I689" s="5">
        <v>1.08</v>
      </c>
      <c r="J689" s="6" t="s">
        <v>24</v>
      </c>
      <c r="K689" s="6" t="s">
        <v>25</v>
      </c>
      <c r="L689" s="6" t="s">
        <v>119</v>
      </c>
      <c r="M689" s="6" t="s">
        <v>85</v>
      </c>
      <c r="N689" s="6" t="s">
        <v>28</v>
      </c>
      <c r="O689" s="6" t="s">
        <v>43</v>
      </c>
      <c r="P689" s="6" t="s">
        <v>30</v>
      </c>
      <c r="Q689" s="6" t="s">
        <v>44</v>
      </c>
      <c r="R689" s="6">
        <v>49173</v>
      </c>
      <c r="S689" s="6" t="s">
        <v>1002</v>
      </c>
      <c r="T689" s="6" t="s">
        <v>33</v>
      </c>
      <c r="U689" s="5">
        <f>datos_chargeback_2001_1!$V689/100</f>
        <v>0</v>
      </c>
      <c r="V689" s="6">
        <v>0</v>
      </c>
      <c r="W689" s="5">
        <f>datos_chargeback_2001_1!$X689/100</f>
        <v>0</v>
      </c>
      <c r="X689" s="6">
        <v>0</v>
      </c>
      <c r="Y689" s="5">
        <f>datos_chargeback_2001_1!$Z689/100</f>
        <v>491.73</v>
      </c>
      <c r="Z689" s="6">
        <v>49173</v>
      </c>
      <c r="AA689" s="6" t="s">
        <v>2185</v>
      </c>
      <c r="AB689" s="6" t="s">
        <v>48</v>
      </c>
      <c r="AC689" s="8">
        <v>45014</v>
      </c>
      <c r="AD689" s="5">
        <f>datos_chargeback_2001_1!$AE689/100</f>
        <v>722.31</v>
      </c>
      <c r="AE689" s="6">
        <v>72231</v>
      </c>
      <c r="AF689" s="6" t="s">
        <v>43</v>
      </c>
    </row>
    <row r="690" spans="1:32" x14ac:dyDescent="0.3">
      <c r="A690" s="34" t="s">
        <v>2186</v>
      </c>
      <c r="B690" s="3">
        <v>45015</v>
      </c>
      <c r="C690" s="3" t="str">
        <f>TEXT(Tabla10[[#This Row],[Fecha de transacción]],"DDDD")</f>
        <v>jueves</v>
      </c>
      <c r="D690" s="3">
        <v>45089</v>
      </c>
      <c r="E690" s="4">
        <f>datos_chargeback_2001_1!$D690-datos_chargeback_2001_1!$B690</f>
        <v>74</v>
      </c>
      <c r="F690" s="5">
        <f>datos_chargeback_2001_1!$G690/100</f>
        <v>627.11</v>
      </c>
      <c r="G690" s="6">
        <v>62711</v>
      </c>
      <c r="H690" s="5">
        <f t="shared" si="10"/>
        <v>0</v>
      </c>
      <c r="I690" s="5">
        <v>0.12</v>
      </c>
      <c r="J690" s="6" t="s">
        <v>38</v>
      </c>
      <c r="K690" s="6" t="s">
        <v>25</v>
      </c>
      <c r="L690" s="6" t="s">
        <v>40</v>
      </c>
      <c r="M690" s="6" t="s">
        <v>93</v>
      </c>
      <c r="N690" s="6" t="s">
        <v>42</v>
      </c>
      <c r="O690" s="6" t="s">
        <v>43</v>
      </c>
      <c r="P690" s="6" t="s">
        <v>54</v>
      </c>
      <c r="Q690" s="6" t="s">
        <v>31</v>
      </c>
      <c r="R690" s="6">
        <v>62711</v>
      </c>
      <c r="S690" s="6" t="s">
        <v>2187</v>
      </c>
      <c r="T690" s="6" t="s">
        <v>61</v>
      </c>
      <c r="U690" s="5">
        <f>datos_chargeback_2001_1!$V690/100</f>
        <v>0</v>
      </c>
      <c r="V690" s="6">
        <v>0</v>
      </c>
      <c r="W690" s="5">
        <f>datos_chargeback_2001_1!$X690/100</f>
        <v>627.11</v>
      </c>
      <c r="X690" s="6">
        <v>62711</v>
      </c>
      <c r="Y690" s="5">
        <f>datos_chargeback_2001_1!$Z690/100</f>
        <v>0</v>
      </c>
      <c r="Z690" s="6">
        <v>0</v>
      </c>
      <c r="AA690" s="6" t="s">
        <v>2188</v>
      </c>
      <c r="AB690" s="6" t="s">
        <v>48</v>
      </c>
      <c r="AC690" s="8">
        <v>45015</v>
      </c>
      <c r="AD690" s="5">
        <f>datos_chargeback_2001_1!$AE690/100</f>
        <v>397.23</v>
      </c>
      <c r="AE690" s="6">
        <v>39723</v>
      </c>
      <c r="AF690" s="6" t="s">
        <v>29</v>
      </c>
    </row>
    <row r="691" spans="1:32" x14ac:dyDescent="0.3">
      <c r="A691" s="36" t="s">
        <v>2189</v>
      </c>
      <c r="B691" s="14">
        <v>45016</v>
      </c>
      <c r="C691" s="14" t="str">
        <f>TEXT(Tabla10[[#This Row],[Fecha de transacción]],"DDDD")</f>
        <v>viernes</v>
      </c>
      <c r="D691" s="14">
        <v>45078</v>
      </c>
      <c r="E691" s="15">
        <f>datos_chargeback_2001_1!$D691-datos_chargeback_2001_1!$B691</f>
        <v>62</v>
      </c>
      <c r="F691" s="16">
        <f>datos_chargeback_2001_1!$G691/100</f>
        <v>193.51</v>
      </c>
      <c r="G691" s="17">
        <v>19351</v>
      </c>
      <c r="H691" s="16">
        <f t="shared" si="10"/>
        <v>0</v>
      </c>
      <c r="I691" s="16">
        <v>1.38</v>
      </c>
      <c r="J691" s="17" t="s">
        <v>38</v>
      </c>
      <c r="K691" s="17" t="s">
        <v>25</v>
      </c>
      <c r="L691" s="17" t="s">
        <v>80</v>
      </c>
      <c r="M691" s="17" t="s">
        <v>41</v>
      </c>
      <c r="N691" s="17" t="s">
        <v>42</v>
      </c>
      <c r="O691" s="17" t="s">
        <v>64</v>
      </c>
      <c r="P691" s="17" t="s">
        <v>54</v>
      </c>
      <c r="Q691" s="17" t="s">
        <v>66</v>
      </c>
      <c r="R691" s="17">
        <v>19351</v>
      </c>
      <c r="S691" s="17" t="s">
        <v>2190</v>
      </c>
      <c r="T691" s="17" t="s">
        <v>61</v>
      </c>
      <c r="U691" s="16">
        <f>datos_chargeback_2001_1!$V691/100</f>
        <v>0</v>
      </c>
      <c r="V691" s="17">
        <v>0</v>
      </c>
      <c r="W691" s="16">
        <f>datos_chargeback_2001_1!$X691/100</f>
        <v>193.51</v>
      </c>
      <c r="X691" s="17">
        <v>19351</v>
      </c>
      <c r="Y691" s="16">
        <f>datos_chargeback_2001_1!$Z691/100</f>
        <v>0</v>
      </c>
      <c r="Z691" s="17">
        <v>0</v>
      </c>
      <c r="AA691" s="17" t="s">
        <v>2191</v>
      </c>
      <c r="AB691" s="17" t="s">
        <v>48</v>
      </c>
      <c r="AC691" s="18">
        <v>45016</v>
      </c>
      <c r="AD691" s="16">
        <f>datos_chargeback_2001_1!$AE691/100</f>
        <v>466.15</v>
      </c>
      <c r="AE691" s="17">
        <v>46615</v>
      </c>
      <c r="AF691" s="17" t="s">
        <v>50</v>
      </c>
    </row>
    <row r="692" spans="1:32" x14ac:dyDescent="0.3">
      <c r="A692" s="34" t="s">
        <v>2192</v>
      </c>
      <c r="B692" s="3">
        <v>45017</v>
      </c>
      <c r="C692" s="3" t="str">
        <f>TEXT(Tabla10[[#This Row],[Fecha de transacción]],"DDDD")</f>
        <v>sábado</v>
      </c>
      <c r="D692" s="3">
        <v>45093</v>
      </c>
      <c r="E692" s="4">
        <f>datos_chargeback_2001_1!$D692-datos_chargeback_2001_1!$B692</f>
        <v>76</v>
      </c>
      <c r="F692" s="5">
        <f>datos_chargeback_2001_1!$G692/100</f>
        <v>206.77</v>
      </c>
      <c r="G692" s="6">
        <v>20677</v>
      </c>
      <c r="H692" s="5">
        <f t="shared" si="10"/>
        <v>0</v>
      </c>
      <c r="I692" s="5">
        <v>0</v>
      </c>
      <c r="J692" s="6" t="s">
        <v>38</v>
      </c>
      <c r="K692" s="6" t="s">
        <v>25</v>
      </c>
      <c r="L692" s="6" t="s">
        <v>119</v>
      </c>
      <c r="M692" s="6" t="s">
        <v>93</v>
      </c>
      <c r="N692" s="6" t="s">
        <v>42</v>
      </c>
      <c r="O692" s="6" t="s">
        <v>53</v>
      </c>
      <c r="P692" s="6" t="s">
        <v>54</v>
      </c>
      <c r="Q692" s="6" t="s">
        <v>44</v>
      </c>
      <c r="R692" s="6">
        <v>20677</v>
      </c>
      <c r="S692" s="6" t="s">
        <v>2193</v>
      </c>
      <c r="T692" s="6" t="s">
        <v>46</v>
      </c>
      <c r="U692" s="5">
        <f>datos_chargeback_2001_1!$V692/100</f>
        <v>206.77</v>
      </c>
      <c r="V692" s="6">
        <v>20677</v>
      </c>
      <c r="W692" s="5">
        <f>datos_chargeback_2001_1!$X692/100</f>
        <v>0</v>
      </c>
      <c r="X692" s="6">
        <v>0</v>
      </c>
      <c r="Y692" s="5">
        <f>datos_chargeback_2001_1!$Z692/100</f>
        <v>0</v>
      </c>
      <c r="Z692" s="6">
        <v>0</v>
      </c>
      <c r="AA692" s="6" t="s">
        <v>2194</v>
      </c>
      <c r="AB692" s="6" t="s">
        <v>48</v>
      </c>
      <c r="AC692" s="8">
        <v>45017</v>
      </c>
      <c r="AD692" s="5">
        <f>datos_chargeback_2001_1!$AE692/100</f>
        <v>385.23</v>
      </c>
      <c r="AE692" s="6">
        <v>38523</v>
      </c>
      <c r="AF692" s="6" t="s">
        <v>64</v>
      </c>
    </row>
    <row r="693" spans="1:32" x14ac:dyDescent="0.3">
      <c r="A693" s="36" t="s">
        <v>2195</v>
      </c>
      <c r="B693" s="14">
        <v>45018</v>
      </c>
      <c r="C693" s="14" t="str">
        <f>TEXT(Tabla10[[#This Row],[Fecha de transacción]],"DDDD")</f>
        <v>domingo</v>
      </c>
      <c r="D693" s="14">
        <v>45093</v>
      </c>
      <c r="E693" s="15">
        <f>datos_chargeback_2001_1!$D693-datos_chargeback_2001_1!$B693</f>
        <v>75</v>
      </c>
      <c r="F693" s="16">
        <f>datos_chargeback_2001_1!$G693/100</f>
        <v>804.03</v>
      </c>
      <c r="G693" s="17">
        <v>80403</v>
      </c>
      <c r="H693" s="16">
        <f t="shared" si="10"/>
        <v>0</v>
      </c>
      <c r="I693" s="16">
        <v>0</v>
      </c>
      <c r="J693" s="17" t="s">
        <v>24</v>
      </c>
      <c r="K693" s="17" t="s">
        <v>25</v>
      </c>
      <c r="L693" s="17" t="s">
        <v>109</v>
      </c>
      <c r="M693" s="17" t="s">
        <v>41</v>
      </c>
      <c r="N693" s="17" t="s">
        <v>42</v>
      </c>
      <c r="O693" s="17" t="s">
        <v>114</v>
      </c>
      <c r="P693" s="17" t="s">
        <v>54</v>
      </c>
      <c r="Q693" s="17" t="s">
        <v>31</v>
      </c>
      <c r="R693" s="17">
        <v>80403</v>
      </c>
      <c r="S693" s="17" t="s">
        <v>2196</v>
      </c>
      <c r="T693" s="17" t="s">
        <v>46</v>
      </c>
      <c r="U693" s="16">
        <f>datos_chargeback_2001_1!$V693/100</f>
        <v>804.03</v>
      </c>
      <c r="V693" s="17">
        <v>80403</v>
      </c>
      <c r="W693" s="16">
        <f>datos_chargeback_2001_1!$X693/100</f>
        <v>0</v>
      </c>
      <c r="X693" s="17">
        <v>0</v>
      </c>
      <c r="Y693" s="16">
        <f>datos_chargeback_2001_1!$Z693/100</f>
        <v>0</v>
      </c>
      <c r="Z693" s="17">
        <v>0</v>
      </c>
      <c r="AA693" s="17" t="s">
        <v>2197</v>
      </c>
      <c r="AB693" s="17" t="s">
        <v>48</v>
      </c>
      <c r="AC693" s="18">
        <v>45018</v>
      </c>
      <c r="AD693" s="16">
        <f>datos_chargeback_2001_1!$AE693/100</f>
        <v>692.16</v>
      </c>
      <c r="AE693" s="17">
        <v>69216</v>
      </c>
      <c r="AF693" s="17" t="s">
        <v>43</v>
      </c>
    </row>
    <row r="694" spans="1:32" x14ac:dyDescent="0.3">
      <c r="A694" s="35" t="s">
        <v>2199</v>
      </c>
      <c r="B694" s="9">
        <v>45019</v>
      </c>
      <c r="C694" s="9" t="str">
        <f>TEXT(Tabla10[[#This Row],[Fecha de transacción]],"DDDD")</f>
        <v>lunes</v>
      </c>
      <c r="D694" s="9">
        <v>45106</v>
      </c>
      <c r="E694" s="10">
        <f>datos_chargeback_2001_1!$D694-datos_chargeback_2001_1!$B694</f>
        <v>87</v>
      </c>
      <c r="F694" s="11">
        <f>datos_chargeback_2001_1!$G694/100</f>
        <v>77.760000000000005</v>
      </c>
      <c r="G694" s="12">
        <v>7776</v>
      </c>
      <c r="H694" s="11">
        <f t="shared" si="10"/>
        <v>0</v>
      </c>
      <c r="I694" s="11">
        <v>1.36</v>
      </c>
      <c r="J694" s="12" t="s">
        <v>38</v>
      </c>
      <c r="K694" s="12" t="s">
        <v>25</v>
      </c>
      <c r="L694" s="12" t="s">
        <v>40</v>
      </c>
      <c r="M694" s="12" t="s">
        <v>52</v>
      </c>
      <c r="N694" s="12" t="s">
        <v>42</v>
      </c>
      <c r="O694" s="12" t="s">
        <v>50</v>
      </c>
      <c r="P694" s="12" t="s">
        <v>54</v>
      </c>
      <c r="Q694" s="12" t="s">
        <v>31</v>
      </c>
      <c r="R694" s="12">
        <v>77760</v>
      </c>
      <c r="S694" s="12" t="s">
        <v>2200</v>
      </c>
      <c r="T694" s="12" t="s">
        <v>61</v>
      </c>
      <c r="U694" s="11">
        <f>datos_chargeback_2001_1!$V694/100</f>
        <v>0</v>
      </c>
      <c r="V694" s="12">
        <v>0</v>
      </c>
      <c r="W694" s="11">
        <f>datos_chargeback_2001_1!$X694/100</f>
        <v>777.6</v>
      </c>
      <c r="X694" s="12">
        <v>77760</v>
      </c>
      <c r="Y694" s="11">
        <f>datos_chargeback_2001_1!$Z694/100</f>
        <v>0</v>
      </c>
      <c r="Z694" s="12">
        <v>0</v>
      </c>
      <c r="AA694" s="12" t="s">
        <v>2201</v>
      </c>
      <c r="AB694" s="12" t="s">
        <v>48</v>
      </c>
      <c r="AC694" s="19">
        <v>45019</v>
      </c>
      <c r="AD694" s="11">
        <f>datos_chargeback_2001_1!$AE694/100</f>
        <v>86.45</v>
      </c>
      <c r="AE694" s="12">
        <v>8645</v>
      </c>
      <c r="AF694" s="12" t="s">
        <v>53</v>
      </c>
    </row>
    <row r="695" spans="1:32" x14ac:dyDescent="0.3">
      <c r="A695" s="36" t="s">
        <v>2202</v>
      </c>
      <c r="B695" s="14">
        <v>45020</v>
      </c>
      <c r="C695" s="14" t="str">
        <f>TEXT(Tabla10[[#This Row],[Fecha de transacción]],"DDDD")</f>
        <v>martes</v>
      </c>
      <c r="D695" s="14">
        <v>45103</v>
      </c>
      <c r="E695" s="15">
        <f>datos_chargeback_2001_1!$D695-datos_chargeback_2001_1!$B695</f>
        <v>83</v>
      </c>
      <c r="F695" s="16">
        <f>datos_chargeback_2001_1!$G695/100</f>
        <v>498.12</v>
      </c>
      <c r="G695" s="17">
        <v>49812</v>
      </c>
      <c r="H695" s="16">
        <f t="shared" si="10"/>
        <v>0</v>
      </c>
      <c r="I695" s="16">
        <v>1.38</v>
      </c>
      <c r="J695" s="17" t="s">
        <v>24</v>
      </c>
      <c r="K695" s="17" t="s">
        <v>25</v>
      </c>
      <c r="L695" s="17" t="s">
        <v>74</v>
      </c>
      <c r="M695" s="17" t="s">
        <v>85</v>
      </c>
      <c r="N695" s="17" t="s">
        <v>42</v>
      </c>
      <c r="O695" s="17" t="s">
        <v>53</v>
      </c>
      <c r="P695" s="17" t="s">
        <v>54</v>
      </c>
      <c r="Q695" s="17" t="s">
        <v>44</v>
      </c>
      <c r="R695" s="17">
        <v>49812</v>
      </c>
      <c r="S695" s="17" t="s">
        <v>2203</v>
      </c>
      <c r="T695" s="17" t="s">
        <v>116</v>
      </c>
      <c r="U695" s="16">
        <f>datos_chargeback_2001_1!$V695/100</f>
        <v>498.12</v>
      </c>
      <c r="V695" s="17">
        <v>49812</v>
      </c>
      <c r="W695" s="16">
        <f>datos_chargeback_2001_1!$X695/100</f>
        <v>0</v>
      </c>
      <c r="X695" s="17">
        <v>0</v>
      </c>
      <c r="Y695" s="16">
        <f>datos_chargeback_2001_1!$Z695/100</f>
        <v>0</v>
      </c>
      <c r="Z695" s="17">
        <v>0</v>
      </c>
      <c r="AA695" s="17" t="s">
        <v>2204</v>
      </c>
      <c r="AB695" s="17" t="s">
        <v>48</v>
      </c>
      <c r="AC695" s="18">
        <v>45020</v>
      </c>
      <c r="AD695" s="16">
        <f>datos_chargeback_2001_1!$AE695/100</f>
        <v>270.99</v>
      </c>
      <c r="AE695" s="17">
        <v>27099</v>
      </c>
      <c r="AF695" s="17" t="s">
        <v>64</v>
      </c>
    </row>
    <row r="696" spans="1:32" x14ac:dyDescent="0.3">
      <c r="A696" s="34" t="s">
        <v>2205</v>
      </c>
      <c r="B696" s="3">
        <v>45021</v>
      </c>
      <c r="C696" s="3" t="str">
        <f>TEXT(Tabla10[[#This Row],[Fecha de transacción]],"DDDD")</f>
        <v>miércoles</v>
      </c>
      <c r="D696" s="3">
        <v>45090</v>
      </c>
      <c r="E696" s="4">
        <f>datos_chargeback_2001_1!$D696-datos_chargeback_2001_1!$B696</f>
        <v>69</v>
      </c>
      <c r="F696" s="5">
        <f>datos_chargeback_2001_1!$G696/100</f>
        <v>277.19</v>
      </c>
      <c r="G696" s="6">
        <v>27719</v>
      </c>
      <c r="H696" s="5">
        <f t="shared" si="10"/>
        <v>0</v>
      </c>
      <c r="I696" s="5">
        <v>1.08</v>
      </c>
      <c r="J696" s="6" t="s">
        <v>24</v>
      </c>
      <c r="K696" s="6" t="s">
        <v>25</v>
      </c>
      <c r="L696" s="6" t="s">
        <v>40</v>
      </c>
      <c r="M696" s="6" t="s">
        <v>27</v>
      </c>
      <c r="N696" s="6" t="s">
        <v>42</v>
      </c>
      <c r="O696" s="6" t="s">
        <v>70</v>
      </c>
      <c r="P696" s="6" t="s">
        <v>30</v>
      </c>
      <c r="Q696" s="6" t="s">
        <v>66</v>
      </c>
      <c r="R696" s="6">
        <v>27719</v>
      </c>
      <c r="S696" s="6" t="s">
        <v>2206</v>
      </c>
      <c r="T696" s="6" t="s">
        <v>61</v>
      </c>
      <c r="U696" s="5">
        <f>datos_chargeback_2001_1!$V696/100</f>
        <v>0</v>
      </c>
      <c r="V696" s="6">
        <v>0</v>
      </c>
      <c r="W696" s="5">
        <f>datos_chargeback_2001_1!$X696/100</f>
        <v>277.19</v>
      </c>
      <c r="X696" s="6">
        <v>27719</v>
      </c>
      <c r="Y696" s="5">
        <f>datos_chargeback_2001_1!$Z696/100</f>
        <v>0</v>
      </c>
      <c r="Z696" s="6">
        <v>0</v>
      </c>
      <c r="AA696" s="6" t="s">
        <v>2207</v>
      </c>
      <c r="AB696" s="6" t="s">
        <v>48</v>
      </c>
      <c r="AC696" s="8">
        <v>45021</v>
      </c>
      <c r="AD696" s="5">
        <f>datos_chargeback_2001_1!$AE696/100</f>
        <v>152.16999999999999</v>
      </c>
      <c r="AE696" s="6">
        <v>15217</v>
      </c>
      <c r="AF696" s="6" t="s">
        <v>53</v>
      </c>
    </row>
    <row r="697" spans="1:32" x14ac:dyDescent="0.3">
      <c r="A697" s="34" t="s">
        <v>2208</v>
      </c>
      <c r="B697" s="3">
        <v>45022</v>
      </c>
      <c r="C697" s="3" t="str">
        <f>TEXT(Tabla10[[#This Row],[Fecha de transacción]],"DDDD")</f>
        <v>jueves</v>
      </c>
      <c r="D697" s="3">
        <v>45097</v>
      </c>
      <c r="E697" s="4">
        <f>datos_chargeback_2001_1!$D697-datos_chargeback_2001_1!$B697</f>
        <v>75</v>
      </c>
      <c r="F697" s="5">
        <f>datos_chargeback_2001_1!$G697/100</f>
        <v>732.58</v>
      </c>
      <c r="G697" s="6">
        <v>73258</v>
      </c>
      <c r="H697" s="5">
        <f t="shared" si="10"/>
        <v>0</v>
      </c>
      <c r="I697" s="5">
        <v>0.81</v>
      </c>
      <c r="J697" s="6" t="s">
        <v>24</v>
      </c>
      <c r="K697" s="6" t="s">
        <v>25</v>
      </c>
      <c r="L697" s="6" t="s">
        <v>74</v>
      </c>
      <c r="M697" s="6" t="s">
        <v>59</v>
      </c>
      <c r="N697" s="6" t="s">
        <v>28</v>
      </c>
      <c r="O697" s="6" t="s">
        <v>36</v>
      </c>
      <c r="P697" s="6" t="s">
        <v>30</v>
      </c>
      <c r="Q697" s="6" t="s">
        <v>66</v>
      </c>
      <c r="R697" s="6">
        <v>73258</v>
      </c>
      <c r="S697" s="6" t="s">
        <v>2209</v>
      </c>
      <c r="T697" s="6" t="s">
        <v>33</v>
      </c>
      <c r="U697" s="5">
        <f>datos_chargeback_2001_1!$V697/100</f>
        <v>0</v>
      </c>
      <c r="V697" s="6">
        <v>0</v>
      </c>
      <c r="W697" s="5">
        <f>datos_chargeback_2001_1!$X697/100</f>
        <v>0</v>
      </c>
      <c r="X697" s="6">
        <v>0</v>
      </c>
      <c r="Y697" s="5">
        <f>datos_chargeback_2001_1!$Z697/100</f>
        <v>732.58</v>
      </c>
      <c r="Z697" s="6">
        <v>73258</v>
      </c>
      <c r="AA697" s="6" t="s">
        <v>2210</v>
      </c>
      <c r="AB697" s="6" t="s">
        <v>48</v>
      </c>
      <c r="AC697" s="8">
        <v>45022</v>
      </c>
      <c r="AD697" s="5">
        <f>datos_chargeback_2001_1!$AE697/100</f>
        <v>739.04</v>
      </c>
      <c r="AE697" s="6">
        <v>73904</v>
      </c>
      <c r="AF697" s="6" t="s">
        <v>43</v>
      </c>
    </row>
    <row r="698" spans="1:32" x14ac:dyDescent="0.3">
      <c r="A698" s="34" t="s">
        <v>2211</v>
      </c>
      <c r="B698" s="3">
        <v>45023</v>
      </c>
      <c r="C698" s="3" t="str">
        <f>TEXT(Tabla10[[#This Row],[Fecha de transacción]],"DDDD")</f>
        <v>viernes</v>
      </c>
      <c r="D698" s="3">
        <v>45087</v>
      </c>
      <c r="E698" s="4">
        <f>datos_chargeback_2001_1!$D698-datos_chargeback_2001_1!$B698</f>
        <v>64</v>
      </c>
      <c r="F698" s="5">
        <f>datos_chargeback_2001_1!$G698/100</f>
        <v>18.809999999999999</v>
      </c>
      <c r="G698" s="6">
        <v>1881</v>
      </c>
      <c r="H698" s="5">
        <f t="shared" si="10"/>
        <v>0</v>
      </c>
      <c r="I698" s="5">
        <v>0</v>
      </c>
      <c r="J698" s="6" t="s">
        <v>24</v>
      </c>
      <c r="K698" s="6" t="s">
        <v>25</v>
      </c>
      <c r="L698" s="6" t="s">
        <v>26</v>
      </c>
      <c r="M698" s="6" t="s">
        <v>93</v>
      </c>
      <c r="N698" s="6" t="s">
        <v>28</v>
      </c>
      <c r="O698" s="6" t="s">
        <v>50</v>
      </c>
      <c r="P698" s="6" t="s">
        <v>54</v>
      </c>
      <c r="Q698" s="6" t="s">
        <v>44</v>
      </c>
      <c r="R698" s="6">
        <v>18810</v>
      </c>
      <c r="S698" s="6" t="s">
        <v>2212</v>
      </c>
      <c r="T698" s="6" t="s">
        <v>33</v>
      </c>
      <c r="U698" s="5">
        <f>datos_chargeback_2001_1!$V698/100</f>
        <v>0</v>
      </c>
      <c r="V698" s="6">
        <v>0</v>
      </c>
      <c r="W698" s="5">
        <f>datos_chargeback_2001_1!$X698/100</f>
        <v>0</v>
      </c>
      <c r="X698" s="6">
        <v>0</v>
      </c>
      <c r="Y698" s="5">
        <f>datos_chargeback_2001_1!$Z698/100</f>
        <v>188.1</v>
      </c>
      <c r="Z698" s="6">
        <v>18810</v>
      </c>
      <c r="AA698" s="6" t="s">
        <v>2213</v>
      </c>
      <c r="AB698" s="6" t="s">
        <v>48</v>
      </c>
      <c r="AC698" s="8">
        <v>45023</v>
      </c>
      <c r="AD698" s="5">
        <f>datos_chargeback_2001_1!$AE698/100</f>
        <v>75.44</v>
      </c>
      <c r="AE698" s="6">
        <v>7544</v>
      </c>
      <c r="AF698" s="6" t="s">
        <v>36</v>
      </c>
    </row>
    <row r="699" spans="1:32" x14ac:dyDescent="0.3">
      <c r="A699" s="36" t="s">
        <v>2214</v>
      </c>
      <c r="B699" s="14">
        <v>45024</v>
      </c>
      <c r="C699" s="14" t="str">
        <f>TEXT(Tabla10[[#This Row],[Fecha de transacción]],"DDDD")</f>
        <v>sábado</v>
      </c>
      <c r="D699" s="14">
        <v>45108</v>
      </c>
      <c r="E699" s="15">
        <f>datos_chargeback_2001_1!$D699-datos_chargeback_2001_1!$B699</f>
        <v>84</v>
      </c>
      <c r="F699" s="16">
        <f>datos_chargeback_2001_1!$G699/100</f>
        <v>435.74</v>
      </c>
      <c r="G699" s="17">
        <v>43574</v>
      </c>
      <c r="H699" s="16">
        <f t="shared" si="10"/>
        <v>0</v>
      </c>
      <c r="I699" s="16">
        <v>1.0900000000000001</v>
      </c>
      <c r="J699" s="17" t="s">
        <v>24</v>
      </c>
      <c r="K699" s="17" t="s">
        <v>25</v>
      </c>
      <c r="L699" s="17" t="s">
        <v>80</v>
      </c>
      <c r="M699" s="17" t="s">
        <v>27</v>
      </c>
      <c r="N699" s="17" t="s">
        <v>42</v>
      </c>
      <c r="O699" s="17" t="s">
        <v>50</v>
      </c>
      <c r="P699" s="17" t="s">
        <v>54</v>
      </c>
      <c r="Q699" s="17" t="s">
        <v>44</v>
      </c>
      <c r="R699" s="17">
        <v>43574</v>
      </c>
      <c r="S699" s="17" t="s">
        <v>2215</v>
      </c>
      <c r="T699" s="17" t="s">
        <v>61</v>
      </c>
      <c r="U699" s="16">
        <f>datos_chargeback_2001_1!$V699/100</f>
        <v>0</v>
      </c>
      <c r="V699" s="17">
        <v>0</v>
      </c>
      <c r="W699" s="16">
        <f>datos_chargeback_2001_1!$X699/100</f>
        <v>435.74</v>
      </c>
      <c r="X699" s="17">
        <v>43574</v>
      </c>
      <c r="Y699" s="16">
        <f>datos_chargeback_2001_1!$Z699/100</f>
        <v>0</v>
      </c>
      <c r="Z699" s="17">
        <v>0</v>
      </c>
      <c r="AA699" s="17" t="s">
        <v>2216</v>
      </c>
      <c r="AB699" s="17" t="s">
        <v>48</v>
      </c>
      <c r="AC699" s="18">
        <v>45024</v>
      </c>
      <c r="AD699" s="16">
        <f>datos_chargeback_2001_1!$AE699/100</f>
        <v>758.83</v>
      </c>
      <c r="AE699" s="17">
        <v>75883</v>
      </c>
      <c r="AF699" s="17" t="s">
        <v>43</v>
      </c>
    </row>
    <row r="700" spans="1:32" x14ac:dyDescent="0.3">
      <c r="A700" s="35" t="s">
        <v>2218</v>
      </c>
      <c r="B700" s="9">
        <v>45025</v>
      </c>
      <c r="C700" s="9" t="str">
        <f>TEXT(Tabla10[[#This Row],[Fecha de transacción]],"DDDD")</f>
        <v>domingo</v>
      </c>
      <c r="D700" s="9">
        <v>45089</v>
      </c>
      <c r="E700" s="10">
        <f>datos_chargeback_2001_1!$D700-datos_chargeback_2001_1!$B700</f>
        <v>64</v>
      </c>
      <c r="F700" s="11">
        <f>datos_chargeback_2001_1!$G700/100</f>
        <v>723.64</v>
      </c>
      <c r="G700" s="12">
        <v>72364</v>
      </c>
      <c r="H700" s="11">
        <f t="shared" si="10"/>
        <v>0</v>
      </c>
      <c r="I700" s="11">
        <v>0</v>
      </c>
      <c r="J700" s="12" t="s">
        <v>24</v>
      </c>
      <c r="K700" s="12" t="s">
        <v>25</v>
      </c>
      <c r="L700" s="12" t="s">
        <v>26</v>
      </c>
      <c r="M700" s="12" t="s">
        <v>27</v>
      </c>
      <c r="N700" s="12" t="s">
        <v>42</v>
      </c>
      <c r="O700" s="12" t="s">
        <v>36</v>
      </c>
      <c r="P700" s="12" t="s">
        <v>30</v>
      </c>
      <c r="Q700" s="12" t="s">
        <v>75</v>
      </c>
      <c r="R700" s="12">
        <v>72364</v>
      </c>
      <c r="S700" s="12" t="s">
        <v>2219</v>
      </c>
      <c r="T700" s="12" t="s">
        <v>61</v>
      </c>
      <c r="U700" s="11">
        <f>datos_chargeback_2001_1!$V700/100</f>
        <v>0</v>
      </c>
      <c r="V700" s="12">
        <v>0</v>
      </c>
      <c r="W700" s="11">
        <f>datos_chargeback_2001_1!$X700/100</f>
        <v>723.64</v>
      </c>
      <c r="X700" s="12">
        <v>72364</v>
      </c>
      <c r="Y700" s="11">
        <f>datos_chargeback_2001_1!$Z700/100</f>
        <v>0</v>
      </c>
      <c r="Z700" s="12">
        <v>0</v>
      </c>
      <c r="AA700" s="12" t="s">
        <v>2220</v>
      </c>
      <c r="AB700" s="12" t="s">
        <v>35</v>
      </c>
      <c r="AC700" s="13" t="s">
        <v>35</v>
      </c>
      <c r="AD700" s="11">
        <f>datos_chargeback_2001_1!$AE700/100</f>
        <v>0</v>
      </c>
      <c r="AE700" s="12">
        <v>0</v>
      </c>
      <c r="AF700" s="12" t="s">
        <v>64</v>
      </c>
    </row>
    <row r="701" spans="1:32" x14ac:dyDescent="0.3">
      <c r="A701" s="36" t="s">
        <v>2221</v>
      </c>
      <c r="B701" s="14">
        <v>45026</v>
      </c>
      <c r="C701" s="14" t="str">
        <f>TEXT(Tabla10[[#This Row],[Fecha de transacción]],"DDDD")</f>
        <v>lunes</v>
      </c>
      <c r="D701" s="14">
        <v>45097</v>
      </c>
      <c r="E701" s="15">
        <f>datos_chargeback_2001_1!$D701-datos_chargeback_2001_1!$B701</f>
        <v>71</v>
      </c>
      <c r="F701" s="16">
        <f>datos_chargeback_2001_1!$G701/100</f>
        <v>404.19</v>
      </c>
      <c r="G701" s="17">
        <v>40419</v>
      </c>
      <c r="H701" s="16">
        <f t="shared" si="10"/>
        <v>0</v>
      </c>
      <c r="I701" s="16">
        <v>1.31</v>
      </c>
      <c r="J701" s="17" t="s">
        <v>24</v>
      </c>
      <c r="K701" s="17" t="s">
        <v>25</v>
      </c>
      <c r="L701" s="17" t="s">
        <v>109</v>
      </c>
      <c r="M701" s="17" t="s">
        <v>41</v>
      </c>
      <c r="N701" s="17" t="s">
        <v>28</v>
      </c>
      <c r="O701" s="17" t="s">
        <v>29</v>
      </c>
      <c r="P701" s="17" t="s">
        <v>54</v>
      </c>
      <c r="Q701" s="17" t="s">
        <v>31</v>
      </c>
      <c r="R701" s="17">
        <v>40419</v>
      </c>
      <c r="S701" s="17" t="s">
        <v>2222</v>
      </c>
      <c r="T701" s="17" t="s">
        <v>33</v>
      </c>
      <c r="U701" s="16">
        <f>datos_chargeback_2001_1!$V701/100</f>
        <v>0</v>
      </c>
      <c r="V701" s="17">
        <v>0</v>
      </c>
      <c r="W701" s="16">
        <f>datos_chargeback_2001_1!$X701/100</f>
        <v>0</v>
      </c>
      <c r="X701" s="17">
        <v>0</v>
      </c>
      <c r="Y701" s="16">
        <f>datos_chargeback_2001_1!$Z701/100</f>
        <v>404.19</v>
      </c>
      <c r="Z701" s="17">
        <v>40419</v>
      </c>
      <c r="AA701" s="17" t="s">
        <v>2223</v>
      </c>
      <c r="AB701" s="17" t="s">
        <v>48</v>
      </c>
      <c r="AC701" s="18">
        <v>45026</v>
      </c>
      <c r="AD701" s="16">
        <f>datos_chargeback_2001_1!$AE701/100</f>
        <v>484.01</v>
      </c>
      <c r="AE701" s="17">
        <v>48401</v>
      </c>
      <c r="AF701" s="17" t="s">
        <v>36</v>
      </c>
    </row>
    <row r="702" spans="1:32" x14ac:dyDescent="0.3">
      <c r="A702" s="35" t="s">
        <v>2224</v>
      </c>
      <c r="B702" s="9">
        <v>45027</v>
      </c>
      <c r="C702" s="9" t="str">
        <f>TEXT(Tabla10[[#This Row],[Fecha de transacción]],"DDDD")</f>
        <v>martes</v>
      </c>
      <c r="D702" s="9">
        <v>45109</v>
      </c>
      <c r="E702" s="10">
        <f>datos_chargeback_2001_1!$D702-datos_chargeback_2001_1!$B702</f>
        <v>82</v>
      </c>
      <c r="F702" s="11">
        <f>datos_chargeback_2001_1!$G702/100</f>
        <v>559.54999999999995</v>
      </c>
      <c r="G702" s="12">
        <v>55955</v>
      </c>
      <c r="H702" s="11">
        <f t="shared" si="10"/>
        <v>0</v>
      </c>
      <c r="I702" s="11">
        <v>1.27</v>
      </c>
      <c r="J702" s="12" t="s">
        <v>24</v>
      </c>
      <c r="K702" s="12" t="s">
        <v>25</v>
      </c>
      <c r="L702" s="12" t="s">
        <v>119</v>
      </c>
      <c r="M702" s="12" t="s">
        <v>85</v>
      </c>
      <c r="N702" s="12" t="s">
        <v>42</v>
      </c>
      <c r="O702" s="12" t="s">
        <v>53</v>
      </c>
      <c r="P702" s="12" t="s">
        <v>54</v>
      </c>
      <c r="Q702" s="12" t="s">
        <v>75</v>
      </c>
      <c r="R702" s="12">
        <v>55955</v>
      </c>
      <c r="S702" s="12" t="s">
        <v>2225</v>
      </c>
      <c r="T702" s="12" t="s">
        <v>116</v>
      </c>
      <c r="U702" s="11">
        <f>datos_chargeback_2001_1!$V702/100</f>
        <v>559.54999999999995</v>
      </c>
      <c r="V702" s="12">
        <v>55955</v>
      </c>
      <c r="W702" s="11">
        <f>datos_chargeback_2001_1!$X702/100</f>
        <v>0</v>
      </c>
      <c r="X702" s="12">
        <v>0</v>
      </c>
      <c r="Y702" s="11">
        <f>datos_chargeback_2001_1!$Z702/100</f>
        <v>0</v>
      </c>
      <c r="Z702" s="12">
        <v>0</v>
      </c>
      <c r="AA702" s="12" t="s">
        <v>2226</v>
      </c>
      <c r="AB702" s="12" t="s">
        <v>48</v>
      </c>
      <c r="AC702" s="19">
        <v>45027</v>
      </c>
      <c r="AD702" s="11">
        <f>datos_chargeback_2001_1!$AE702/100</f>
        <v>733.68</v>
      </c>
      <c r="AE702" s="12">
        <v>73368</v>
      </c>
      <c r="AF702" s="12" t="s">
        <v>64</v>
      </c>
    </row>
    <row r="703" spans="1:32" x14ac:dyDescent="0.3">
      <c r="A703" s="34" t="s">
        <v>2227</v>
      </c>
      <c r="B703" s="3">
        <v>45028</v>
      </c>
      <c r="C703" s="3" t="str">
        <f>TEXT(Tabla10[[#This Row],[Fecha de transacción]],"DDDD")</f>
        <v>miércoles</v>
      </c>
      <c r="D703" s="3">
        <v>45116</v>
      </c>
      <c r="E703" s="4">
        <f>datos_chargeback_2001_1!$D703-datos_chargeback_2001_1!$B703</f>
        <v>88</v>
      </c>
      <c r="F703" s="5">
        <f>datos_chargeback_2001_1!$G703/100</f>
        <v>992.15</v>
      </c>
      <c r="G703" s="6">
        <v>99215</v>
      </c>
      <c r="H703" s="5">
        <f t="shared" si="10"/>
        <v>0</v>
      </c>
      <c r="I703" s="5">
        <v>1.27</v>
      </c>
      <c r="J703" s="6" t="s">
        <v>38</v>
      </c>
      <c r="K703" s="6" t="s">
        <v>25</v>
      </c>
      <c r="L703" s="6" t="s">
        <v>26</v>
      </c>
      <c r="M703" s="6" t="s">
        <v>93</v>
      </c>
      <c r="N703" s="6" t="s">
        <v>42</v>
      </c>
      <c r="O703" s="6" t="s">
        <v>50</v>
      </c>
      <c r="P703" s="6" t="s">
        <v>30</v>
      </c>
      <c r="Q703" s="6" t="s">
        <v>75</v>
      </c>
      <c r="R703" s="6">
        <v>99215</v>
      </c>
      <c r="S703" s="6" t="s">
        <v>2228</v>
      </c>
      <c r="T703" s="6" t="s">
        <v>61</v>
      </c>
      <c r="U703" s="5">
        <f>datos_chargeback_2001_1!$V703/100</f>
        <v>0</v>
      </c>
      <c r="V703" s="6">
        <v>0</v>
      </c>
      <c r="W703" s="5">
        <f>datos_chargeback_2001_1!$X703/100</f>
        <v>992.15</v>
      </c>
      <c r="X703" s="6">
        <v>99215</v>
      </c>
      <c r="Y703" s="5">
        <f>datos_chargeback_2001_1!$Z703/100</f>
        <v>0</v>
      </c>
      <c r="Z703" s="6">
        <v>0</v>
      </c>
      <c r="AA703" s="6" t="s">
        <v>2229</v>
      </c>
      <c r="AB703" s="6" t="s">
        <v>48</v>
      </c>
      <c r="AC703" s="8">
        <v>45028</v>
      </c>
      <c r="AD703" s="5">
        <f>datos_chargeback_2001_1!$AE703/100</f>
        <v>827.64</v>
      </c>
      <c r="AE703" s="6">
        <v>82764</v>
      </c>
      <c r="AF703" s="6" t="s">
        <v>29</v>
      </c>
    </row>
    <row r="704" spans="1:32" x14ac:dyDescent="0.3">
      <c r="A704" s="34" t="s">
        <v>2230</v>
      </c>
      <c r="B704" s="3">
        <v>45029</v>
      </c>
      <c r="C704" s="3" t="str">
        <f>TEXT(Tabla10[[#This Row],[Fecha de transacción]],"DDDD")</f>
        <v>jueves</v>
      </c>
      <c r="D704" s="3">
        <v>45097</v>
      </c>
      <c r="E704" s="4">
        <f>datos_chargeback_2001_1!$D704-datos_chargeback_2001_1!$B704</f>
        <v>68</v>
      </c>
      <c r="F704" s="5">
        <f>datos_chargeback_2001_1!$G704/100</f>
        <v>104.59</v>
      </c>
      <c r="G704" s="6">
        <v>10459</v>
      </c>
      <c r="H704" s="5">
        <f t="shared" si="10"/>
        <v>0</v>
      </c>
      <c r="I704" s="5">
        <v>0.89</v>
      </c>
      <c r="J704" s="6" t="s">
        <v>24</v>
      </c>
      <c r="K704" s="6" t="s">
        <v>25</v>
      </c>
      <c r="L704" s="6" t="s">
        <v>40</v>
      </c>
      <c r="M704" s="6" t="s">
        <v>85</v>
      </c>
      <c r="N704" s="6" t="s">
        <v>42</v>
      </c>
      <c r="O704" s="6" t="s">
        <v>50</v>
      </c>
      <c r="P704" s="6" t="s">
        <v>54</v>
      </c>
      <c r="Q704" s="6" t="s">
        <v>44</v>
      </c>
      <c r="R704" s="6">
        <v>10459</v>
      </c>
      <c r="S704" s="6" t="s">
        <v>2231</v>
      </c>
      <c r="T704" s="6" t="s">
        <v>46</v>
      </c>
      <c r="U704" s="5">
        <f>datos_chargeback_2001_1!$V704/100</f>
        <v>104.59</v>
      </c>
      <c r="V704" s="6">
        <v>10459</v>
      </c>
      <c r="W704" s="5">
        <f>datos_chargeback_2001_1!$X704/100</f>
        <v>0</v>
      </c>
      <c r="X704" s="6">
        <v>0</v>
      </c>
      <c r="Y704" s="5">
        <f>datos_chargeback_2001_1!$Z704/100</f>
        <v>0</v>
      </c>
      <c r="Z704" s="6">
        <v>0</v>
      </c>
      <c r="AA704" s="6" t="s">
        <v>2232</v>
      </c>
      <c r="AB704" s="6" t="s">
        <v>48</v>
      </c>
      <c r="AC704" s="8">
        <v>45029</v>
      </c>
      <c r="AD704" s="5">
        <f>datos_chargeback_2001_1!$AE704/100</f>
        <v>437.59</v>
      </c>
      <c r="AE704" s="6">
        <v>43759</v>
      </c>
      <c r="AF704" s="6" t="s">
        <v>36</v>
      </c>
    </row>
    <row r="705" spans="1:32" x14ac:dyDescent="0.3">
      <c r="A705" s="34" t="s">
        <v>2233</v>
      </c>
      <c r="B705" s="3">
        <v>45030</v>
      </c>
      <c r="C705" s="3" t="str">
        <f>TEXT(Tabla10[[#This Row],[Fecha de transacción]],"DDDD")</f>
        <v>viernes</v>
      </c>
      <c r="D705" s="3">
        <v>45117</v>
      </c>
      <c r="E705" s="4">
        <f>datos_chargeback_2001_1!$D705-datos_chargeback_2001_1!$B705</f>
        <v>87</v>
      </c>
      <c r="F705" s="5">
        <f>datos_chargeback_2001_1!$G705/100</f>
        <v>390.81</v>
      </c>
      <c r="G705" s="6">
        <v>39081</v>
      </c>
      <c r="H705" s="5">
        <f t="shared" si="10"/>
        <v>0</v>
      </c>
      <c r="I705" s="5">
        <v>1.05</v>
      </c>
      <c r="J705" s="6" t="s">
        <v>38</v>
      </c>
      <c r="K705" s="6" t="s">
        <v>25</v>
      </c>
      <c r="L705" s="6" t="s">
        <v>80</v>
      </c>
      <c r="M705" s="6" t="s">
        <v>52</v>
      </c>
      <c r="N705" s="6" t="s">
        <v>42</v>
      </c>
      <c r="O705" s="6" t="s">
        <v>53</v>
      </c>
      <c r="P705" s="6" t="s">
        <v>30</v>
      </c>
      <c r="Q705" s="6" t="s">
        <v>31</v>
      </c>
      <c r="R705" s="6">
        <v>39081</v>
      </c>
      <c r="S705" s="6" t="s">
        <v>2234</v>
      </c>
      <c r="T705" s="6" t="s">
        <v>116</v>
      </c>
      <c r="U705" s="5">
        <f>datos_chargeback_2001_1!$V705/100</f>
        <v>390.81</v>
      </c>
      <c r="V705" s="6">
        <v>39081</v>
      </c>
      <c r="W705" s="5">
        <f>datos_chargeback_2001_1!$X705/100</f>
        <v>0</v>
      </c>
      <c r="X705" s="6">
        <v>0</v>
      </c>
      <c r="Y705" s="5">
        <f>datos_chargeback_2001_1!$Z705/100</f>
        <v>0</v>
      </c>
      <c r="Z705" s="6">
        <v>0</v>
      </c>
      <c r="AA705" s="6" t="s">
        <v>2235</v>
      </c>
      <c r="AB705" s="6" t="s">
        <v>35</v>
      </c>
      <c r="AC705" s="7" t="s">
        <v>35</v>
      </c>
      <c r="AD705" s="5">
        <f>datos_chargeback_2001_1!$AE705/100</f>
        <v>0</v>
      </c>
      <c r="AE705" s="6">
        <v>0</v>
      </c>
      <c r="AF705" s="6" t="s">
        <v>36</v>
      </c>
    </row>
    <row r="706" spans="1:32" x14ac:dyDescent="0.3">
      <c r="A706" s="35" t="s">
        <v>2236</v>
      </c>
      <c r="B706" s="9">
        <v>45031</v>
      </c>
      <c r="C706" s="9" t="str">
        <f>TEXT(Tabla10[[#This Row],[Fecha de transacción]],"DDDD")</f>
        <v>sábado</v>
      </c>
      <c r="D706" s="9">
        <v>45100</v>
      </c>
      <c r="E706" s="10">
        <f>datos_chargeback_2001_1!$D706-datos_chargeback_2001_1!$B706</f>
        <v>69</v>
      </c>
      <c r="F706" s="11">
        <f>datos_chargeback_2001_1!$G706/100</f>
        <v>15.36</v>
      </c>
      <c r="G706" s="12">
        <v>1536</v>
      </c>
      <c r="H706" s="11">
        <f t="shared" ref="H706:H769" si="11">IF(COUNTIF($A$2:$A$1373,A706)=1,0,IF(F706=_xlfn.AGGREGATE(14,6,$F$2:$F$1373/($A$2:$A$1373=A706),1),_xlfn.AGGREGATE(15,6,$F$2:$F$1373/($A$2:$A$1373=A706),1),""))</f>
        <v>0</v>
      </c>
      <c r="I706" s="11">
        <v>0.88</v>
      </c>
      <c r="J706" s="12" t="s">
        <v>24</v>
      </c>
      <c r="K706" s="12" t="s">
        <v>25</v>
      </c>
      <c r="L706" s="12" t="s">
        <v>119</v>
      </c>
      <c r="M706" s="12" t="s">
        <v>93</v>
      </c>
      <c r="N706" s="12" t="s">
        <v>28</v>
      </c>
      <c r="O706" s="12" t="s">
        <v>43</v>
      </c>
      <c r="P706" s="12" t="s">
        <v>54</v>
      </c>
      <c r="Q706" s="12" t="s">
        <v>31</v>
      </c>
      <c r="R706" s="12">
        <v>1536</v>
      </c>
      <c r="S706" s="12" t="s">
        <v>2237</v>
      </c>
      <c r="T706" s="12" t="s">
        <v>33</v>
      </c>
      <c r="U706" s="11">
        <f>datos_chargeback_2001_1!$V706/100</f>
        <v>0</v>
      </c>
      <c r="V706" s="12">
        <v>0</v>
      </c>
      <c r="W706" s="11">
        <f>datos_chargeback_2001_1!$X706/100</f>
        <v>0</v>
      </c>
      <c r="X706" s="12">
        <v>0</v>
      </c>
      <c r="Y706" s="11">
        <f>datos_chargeback_2001_1!$Z706/100</f>
        <v>15.36</v>
      </c>
      <c r="Z706" s="12">
        <v>1536</v>
      </c>
      <c r="AA706" s="12" t="s">
        <v>2238</v>
      </c>
      <c r="AB706" s="12" t="s">
        <v>48</v>
      </c>
      <c r="AC706" s="19">
        <v>45031</v>
      </c>
      <c r="AD706" s="11">
        <f>datos_chargeback_2001_1!$AE706/100</f>
        <v>427.27</v>
      </c>
      <c r="AE706" s="12">
        <v>42727</v>
      </c>
      <c r="AF706" s="12" t="s">
        <v>50</v>
      </c>
    </row>
    <row r="707" spans="1:32" x14ac:dyDescent="0.3">
      <c r="A707" s="34" t="s">
        <v>2239</v>
      </c>
      <c r="B707" s="3">
        <v>45032</v>
      </c>
      <c r="C707" s="3" t="str">
        <f>TEXT(Tabla10[[#This Row],[Fecha de transacción]],"DDDD")</f>
        <v>domingo</v>
      </c>
      <c r="D707" s="3">
        <v>45096</v>
      </c>
      <c r="E707" s="4">
        <f>datos_chargeback_2001_1!$D707-datos_chargeback_2001_1!$B707</f>
        <v>64</v>
      </c>
      <c r="F707" s="5">
        <f>datos_chargeback_2001_1!$G707/100</f>
        <v>336.09</v>
      </c>
      <c r="G707" s="6">
        <v>33609</v>
      </c>
      <c r="H707" s="5">
        <f t="shared" si="11"/>
        <v>0</v>
      </c>
      <c r="I707" s="5">
        <v>0</v>
      </c>
      <c r="J707" s="6" t="s">
        <v>38</v>
      </c>
      <c r="K707" s="6" t="s">
        <v>25</v>
      </c>
      <c r="L707" s="6" t="s">
        <v>80</v>
      </c>
      <c r="M707" s="6" t="s">
        <v>52</v>
      </c>
      <c r="N707" s="6" t="s">
        <v>42</v>
      </c>
      <c r="O707" s="6" t="s">
        <v>114</v>
      </c>
      <c r="P707" s="6" t="s">
        <v>30</v>
      </c>
      <c r="Q707" s="6" t="s">
        <v>31</v>
      </c>
      <c r="R707" s="6">
        <v>33609</v>
      </c>
      <c r="S707" s="6" t="s">
        <v>2240</v>
      </c>
      <c r="T707" s="6" t="s">
        <v>61</v>
      </c>
      <c r="U707" s="5">
        <f>datos_chargeback_2001_1!$V707/100</f>
        <v>0</v>
      </c>
      <c r="V707" s="6">
        <v>0</v>
      </c>
      <c r="W707" s="5">
        <f>datos_chargeback_2001_1!$X707/100</f>
        <v>336.09</v>
      </c>
      <c r="X707" s="6">
        <v>33609</v>
      </c>
      <c r="Y707" s="5">
        <f>datos_chargeback_2001_1!$Z707/100</f>
        <v>0</v>
      </c>
      <c r="Z707" s="6">
        <v>0</v>
      </c>
      <c r="AA707" s="6" t="s">
        <v>2241</v>
      </c>
      <c r="AB707" s="6" t="s">
        <v>35</v>
      </c>
      <c r="AC707" s="7" t="s">
        <v>35</v>
      </c>
      <c r="AD707" s="5">
        <f>datos_chargeback_2001_1!$AE707/100</f>
        <v>0</v>
      </c>
      <c r="AE707" s="6">
        <v>0</v>
      </c>
      <c r="AF707" s="6" t="s">
        <v>53</v>
      </c>
    </row>
    <row r="708" spans="1:32" x14ac:dyDescent="0.3">
      <c r="A708" s="35" t="s">
        <v>2242</v>
      </c>
      <c r="B708" s="9">
        <v>45033</v>
      </c>
      <c r="C708" s="9" t="str">
        <f>TEXT(Tabla10[[#This Row],[Fecha de transacción]],"DDDD")</f>
        <v>lunes</v>
      </c>
      <c r="D708" s="9">
        <v>45100</v>
      </c>
      <c r="E708" s="10">
        <f>datos_chargeback_2001_1!$D708-datos_chargeback_2001_1!$B708</f>
        <v>67</v>
      </c>
      <c r="F708" s="11">
        <f>datos_chargeback_2001_1!$G708/100</f>
        <v>78.33</v>
      </c>
      <c r="G708" s="12">
        <v>7833</v>
      </c>
      <c r="H708" s="11">
        <f t="shared" si="11"/>
        <v>0</v>
      </c>
      <c r="I708" s="11">
        <v>0</v>
      </c>
      <c r="J708" s="12" t="s">
        <v>24</v>
      </c>
      <c r="K708" s="12" t="s">
        <v>25</v>
      </c>
      <c r="L708" s="12" t="s">
        <v>80</v>
      </c>
      <c r="M708" s="12" t="s">
        <v>52</v>
      </c>
      <c r="N708" s="12" t="s">
        <v>28</v>
      </c>
      <c r="O708" s="12" t="s">
        <v>29</v>
      </c>
      <c r="P708" s="12" t="s">
        <v>30</v>
      </c>
      <c r="Q708" s="12" t="s">
        <v>44</v>
      </c>
      <c r="R708" s="12">
        <v>78330</v>
      </c>
      <c r="S708" s="12" t="s">
        <v>378</v>
      </c>
      <c r="T708" s="12" t="s">
        <v>33</v>
      </c>
      <c r="U708" s="11">
        <f>datos_chargeback_2001_1!$V708/100</f>
        <v>0</v>
      </c>
      <c r="V708" s="12">
        <v>0</v>
      </c>
      <c r="W708" s="11">
        <f>datos_chargeback_2001_1!$X708/100</f>
        <v>0</v>
      </c>
      <c r="X708" s="12">
        <v>0</v>
      </c>
      <c r="Y708" s="11">
        <f>datos_chargeback_2001_1!$Z708/100</f>
        <v>783.3</v>
      </c>
      <c r="Z708" s="12">
        <v>78330</v>
      </c>
      <c r="AA708" s="12" t="s">
        <v>2243</v>
      </c>
      <c r="AB708" s="12" t="s">
        <v>35</v>
      </c>
      <c r="AC708" s="13" t="s">
        <v>35</v>
      </c>
      <c r="AD708" s="11">
        <f>datos_chargeback_2001_1!$AE708/100</f>
        <v>0</v>
      </c>
      <c r="AE708" s="12">
        <v>0</v>
      </c>
      <c r="AF708" s="12" t="s">
        <v>64</v>
      </c>
    </row>
    <row r="709" spans="1:32" x14ac:dyDescent="0.3">
      <c r="A709" s="34" t="s">
        <v>2244</v>
      </c>
      <c r="B709" s="3">
        <v>45034</v>
      </c>
      <c r="C709" s="3" t="str">
        <f>TEXT(Tabla10[[#This Row],[Fecha de transacción]],"DDDD")</f>
        <v>martes</v>
      </c>
      <c r="D709" s="3">
        <v>45117</v>
      </c>
      <c r="E709" s="4">
        <f>datos_chargeback_2001_1!$D709-datos_chargeback_2001_1!$B709</f>
        <v>83</v>
      </c>
      <c r="F709" s="5">
        <f>datos_chargeback_2001_1!$G709/100</f>
        <v>284.16000000000003</v>
      </c>
      <c r="G709" s="6">
        <v>28416</v>
      </c>
      <c r="H709" s="5">
        <f t="shared" si="11"/>
        <v>0</v>
      </c>
      <c r="I709" s="5">
        <v>0</v>
      </c>
      <c r="J709" s="6" t="s">
        <v>24</v>
      </c>
      <c r="K709" s="6" t="s">
        <v>25</v>
      </c>
      <c r="L709" s="6" t="s">
        <v>80</v>
      </c>
      <c r="M709" s="6" t="s">
        <v>27</v>
      </c>
      <c r="N709" s="6" t="s">
        <v>42</v>
      </c>
      <c r="O709" s="6" t="s">
        <v>70</v>
      </c>
      <c r="P709" s="6" t="s">
        <v>54</v>
      </c>
      <c r="Q709" s="6" t="s">
        <v>31</v>
      </c>
      <c r="R709" s="6">
        <v>28416</v>
      </c>
      <c r="S709" s="6" t="s">
        <v>2245</v>
      </c>
      <c r="T709" s="6" t="s">
        <v>61</v>
      </c>
      <c r="U709" s="5">
        <f>datos_chargeback_2001_1!$V709/100</f>
        <v>0</v>
      </c>
      <c r="V709" s="6">
        <v>0</v>
      </c>
      <c r="W709" s="5">
        <f>datos_chargeback_2001_1!$X709/100</f>
        <v>284.16000000000003</v>
      </c>
      <c r="X709" s="6">
        <v>28416</v>
      </c>
      <c r="Y709" s="5">
        <f>datos_chargeback_2001_1!$Z709/100</f>
        <v>0</v>
      </c>
      <c r="Z709" s="6">
        <v>0</v>
      </c>
      <c r="AA709" s="6" t="s">
        <v>2246</v>
      </c>
      <c r="AB709" s="6" t="s">
        <v>35</v>
      </c>
      <c r="AC709" s="7" t="s">
        <v>35</v>
      </c>
      <c r="AD709" s="5">
        <f>datos_chargeback_2001_1!$AE709/100</f>
        <v>0</v>
      </c>
      <c r="AE709" s="6">
        <v>0</v>
      </c>
      <c r="AF709" s="6" t="s">
        <v>64</v>
      </c>
    </row>
    <row r="710" spans="1:32" x14ac:dyDescent="0.3">
      <c r="A710" s="35" t="s">
        <v>2247</v>
      </c>
      <c r="B710" s="9">
        <v>45035</v>
      </c>
      <c r="C710" s="9" t="str">
        <f>TEXT(Tabla10[[#This Row],[Fecha de transacción]],"DDDD")</f>
        <v>miércoles</v>
      </c>
      <c r="D710" s="9">
        <v>45117</v>
      </c>
      <c r="E710" s="10">
        <f>datos_chargeback_2001_1!$D710-datos_chargeback_2001_1!$B710</f>
        <v>82</v>
      </c>
      <c r="F710" s="11">
        <f>datos_chargeback_2001_1!$G710/100</f>
        <v>639.29</v>
      </c>
      <c r="G710" s="12">
        <v>63929</v>
      </c>
      <c r="H710" s="11">
        <f t="shared" si="11"/>
        <v>0</v>
      </c>
      <c r="I710" s="11">
        <v>0</v>
      </c>
      <c r="J710" s="12" t="s">
        <v>38</v>
      </c>
      <c r="K710" s="12" t="s">
        <v>25</v>
      </c>
      <c r="L710" s="12" t="s">
        <v>119</v>
      </c>
      <c r="M710" s="12" t="s">
        <v>93</v>
      </c>
      <c r="N710" s="12" t="s">
        <v>42</v>
      </c>
      <c r="O710" s="12" t="s">
        <v>53</v>
      </c>
      <c r="P710" s="12" t="s">
        <v>54</v>
      </c>
      <c r="Q710" s="12" t="s">
        <v>66</v>
      </c>
      <c r="R710" s="12">
        <v>63929</v>
      </c>
      <c r="S710" s="12" t="s">
        <v>2248</v>
      </c>
      <c r="T710" s="12" t="s">
        <v>46</v>
      </c>
      <c r="U710" s="11">
        <f>datos_chargeback_2001_1!$V710/100</f>
        <v>639.29</v>
      </c>
      <c r="V710" s="12">
        <v>63929</v>
      </c>
      <c r="W710" s="11">
        <f>datos_chargeback_2001_1!$X710/100</f>
        <v>0</v>
      </c>
      <c r="X710" s="12">
        <v>0</v>
      </c>
      <c r="Y710" s="11">
        <f>datos_chargeback_2001_1!$Z710/100</f>
        <v>0</v>
      </c>
      <c r="Z710" s="12">
        <v>0</v>
      </c>
      <c r="AA710" s="12" t="s">
        <v>2249</v>
      </c>
      <c r="AB710" s="12" t="s">
        <v>35</v>
      </c>
      <c r="AC710" s="13" t="s">
        <v>35</v>
      </c>
      <c r="AD710" s="11">
        <f>datos_chargeback_2001_1!$AE710/100</f>
        <v>0</v>
      </c>
      <c r="AE710" s="12">
        <v>0</v>
      </c>
      <c r="AF710" s="12" t="s">
        <v>53</v>
      </c>
    </row>
    <row r="711" spans="1:32" x14ac:dyDescent="0.3">
      <c r="A711" s="34" t="s">
        <v>2250</v>
      </c>
      <c r="B711" s="3">
        <v>45036</v>
      </c>
      <c r="C711" s="3" t="str">
        <f>TEXT(Tabla10[[#This Row],[Fecha de transacción]],"DDDD")</f>
        <v>jueves</v>
      </c>
      <c r="D711" s="3">
        <v>45104</v>
      </c>
      <c r="E711" s="4">
        <f>datos_chargeback_2001_1!$D711-datos_chargeback_2001_1!$B711</f>
        <v>68</v>
      </c>
      <c r="F711" s="5">
        <f>datos_chargeback_2001_1!$G711/100</f>
        <v>494.19</v>
      </c>
      <c r="G711" s="6">
        <v>49419</v>
      </c>
      <c r="H711" s="5">
        <f t="shared" si="11"/>
        <v>0</v>
      </c>
      <c r="I711" s="5">
        <v>0.13</v>
      </c>
      <c r="J711" s="6" t="s">
        <v>38</v>
      </c>
      <c r="K711" s="6" t="s">
        <v>25</v>
      </c>
      <c r="L711" s="6" t="s">
        <v>109</v>
      </c>
      <c r="M711" s="6" t="s">
        <v>52</v>
      </c>
      <c r="N711" s="6" t="s">
        <v>42</v>
      </c>
      <c r="O711" s="6" t="s">
        <v>53</v>
      </c>
      <c r="P711" s="6" t="s">
        <v>30</v>
      </c>
      <c r="Q711" s="6" t="s">
        <v>75</v>
      </c>
      <c r="R711" s="6">
        <v>49419</v>
      </c>
      <c r="S711" s="6" t="s">
        <v>2251</v>
      </c>
      <c r="T711" s="6" t="s">
        <v>46</v>
      </c>
      <c r="U711" s="5">
        <f>datos_chargeback_2001_1!$V711/100</f>
        <v>494.19</v>
      </c>
      <c r="V711" s="6">
        <v>49419</v>
      </c>
      <c r="W711" s="5">
        <f>datos_chargeback_2001_1!$X711/100</f>
        <v>0</v>
      </c>
      <c r="X711" s="6">
        <v>0</v>
      </c>
      <c r="Y711" s="5">
        <f>datos_chargeback_2001_1!$Z711/100</f>
        <v>0</v>
      </c>
      <c r="Z711" s="6">
        <v>0</v>
      </c>
      <c r="AA711" s="6" t="s">
        <v>2252</v>
      </c>
      <c r="AB711" s="6" t="s">
        <v>48</v>
      </c>
      <c r="AC711" s="8">
        <v>45036</v>
      </c>
      <c r="AD711" s="5">
        <f>datos_chargeback_2001_1!$AE711/100</f>
        <v>599.01</v>
      </c>
      <c r="AE711" s="6">
        <v>59901</v>
      </c>
      <c r="AF711" s="6" t="s">
        <v>53</v>
      </c>
    </row>
    <row r="712" spans="1:32" x14ac:dyDescent="0.3">
      <c r="A712" s="34" t="s">
        <v>2253</v>
      </c>
      <c r="B712" s="3">
        <v>45037</v>
      </c>
      <c r="C712" s="3" t="str">
        <f>TEXT(Tabla10[[#This Row],[Fecha de transacción]],"DDDD")</f>
        <v>viernes</v>
      </c>
      <c r="D712" s="3">
        <v>45124</v>
      </c>
      <c r="E712" s="4">
        <f>datos_chargeback_2001_1!$D712-datos_chargeback_2001_1!$B712</f>
        <v>87</v>
      </c>
      <c r="F712" s="5">
        <f>datos_chargeback_2001_1!$G712/100</f>
        <v>61.96</v>
      </c>
      <c r="G712" s="6">
        <v>6196</v>
      </c>
      <c r="H712" s="5">
        <f t="shared" si="11"/>
        <v>0</v>
      </c>
      <c r="I712" s="5">
        <v>0</v>
      </c>
      <c r="J712" s="6" t="s">
        <v>24</v>
      </c>
      <c r="K712" s="6" t="s">
        <v>25</v>
      </c>
      <c r="L712" s="6" t="s">
        <v>26</v>
      </c>
      <c r="M712" s="6" t="s">
        <v>41</v>
      </c>
      <c r="N712" s="6" t="s">
        <v>42</v>
      </c>
      <c r="O712" s="6" t="s">
        <v>36</v>
      </c>
      <c r="P712" s="6" t="s">
        <v>54</v>
      </c>
      <c r="Q712" s="6" t="s">
        <v>66</v>
      </c>
      <c r="R712" s="6">
        <v>61960</v>
      </c>
      <c r="S712" s="6" t="s">
        <v>2254</v>
      </c>
      <c r="T712" s="6" t="s">
        <v>46</v>
      </c>
      <c r="U712" s="5">
        <f>datos_chargeback_2001_1!$V712/100</f>
        <v>619.6</v>
      </c>
      <c r="V712" s="6">
        <v>61960</v>
      </c>
      <c r="W712" s="5">
        <f>datos_chargeback_2001_1!$X712/100</f>
        <v>0</v>
      </c>
      <c r="X712" s="6">
        <v>0</v>
      </c>
      <c r="Y712" s="5">
        <f>datos_chargeback_2001_1!$Z712/100</f>
        <v>0</v>
      </c>
      <c r="Z712" s="6">
        <v>0</v>
      </c>
      <c r="AA712" s="6" t="s">
        <v>2255</v>
      </c>
      <c r="AB712" s="6" t="s">
        <v>35</v>
      </c>
      <c r="AC712" s="7" t="s">
        <v>35</v>
      </c>
      <c r="AD712" s="5">
        <f>datos_chargeback_2001_1!$AE712/100</f>
        <v>0</v>
      </c>
      <c r="AE712" s="6">
        <v>0</v>
      </c>
      <c r="AF712" s="6" t="s">
        <v>43</v>
      </c>
    </row>
    <row r="713" spans="1:32" x14ac:dyDescent="0.3">
      <c r="A713" s="36" t="s">
        <v>2256</v>
      </c>
      <c r="B713" s="14">
        <v>45038</v>
      </c>
      <c r="C713" s="14" t="str">
        <f>TEXT(Tabla10[[#This Row],[Fecha de transacción]],"DDDD")</f>
        <v>sábado</v>
      </c>
      <c r="D713" s="14">
        <v>45112</v>
      </c>
      <c r="E713" s="15">
        <f>datos_chargeback_2001_1!$D713-datos_chargeback_2001_1!$B713</f>
        <v>74</v>
      </c>
      <c r="F713" s="16">
        <f>datos_chargeback_2001_1!$G713/100</f>
        <v>193.02</v>
      </c>
      <c r="G713" s="17">
        <v>19302</v>
      </c>
      <c r="H713" s="16">
        <f t="shared" si="11"/>
        <v>0</v>
      </c>
      <c r="I713" s="16">
        <v>0</v>
      </c>
      <c r="J713" s="17" t="s">
        <v>38</v>
      </c>
      <c r="K713" s="17" t="s">
        <v>25</v>
      </c>
      <c r="L713" s="17" t="s">
        <v>40</v>
      </c>
      <c r="M713" s="17" t="s">
        <v>93</v>
      </c>
      <c r="N713" s="17" t="s">
        <v>42</v>
      </c>
      <c r="O713" s="17" t="s">
        <v>43</v>
      </c>
      <c r="P713" s="17" t="s">
        <v>54</v>
      </c>
      <c r="Q713" s="17" t="s">
        <v>31</v>
      </c>
      <c r="R713" s="17">
        <v>19302</v>
      </c>
      <c r="S713" s="17" t="s">
        <v>2257</v>
      </c>
      <c r="T713" s="17" t="s">
        <v>116</v>
      </c>
      <c r="U713" s="16">
        <f>datos_chargeback_2001_1!$V713/100</f>
        <v>193.02</v>
      </c>
      <c r="V713" s="17">
        <v>19302</v>
      </c>
      <c r="W713" s="16">
        <f>datos_chargeback_2001_1!$X713/100</f>
        <v>0</v>
      </c>
      <c r="X713" s="17">
        <v>0</v>
      </c>
      <c r="Y713" s="16">
        <f>datos_chargeback_2001_1!$Z713/100</f>
        <v>0</v>
      </c>
      <c r="Z713" s="17">
        <v>0</v>
      </c>
      <c r="AA713" s="17" t="s">
        <v>2258</v>
      </c>
      <c r="AB713" s="17" t="s">
        <v>48</v>
      </c>
      <c r="AC713" s="18">
        <v>45038</v>
      </c>
      <c r="AD713" s="16">
        <f>datos_chargeback_2001_1!$AE713/100</f>
        <v>36.69</v>
      </c>
      <c r="AE713" s="17">
        <v>3669</v>
      </c>
      <c r="AF713" s="17" t="s">
        <v>29</v>
      </c>
    </row>
    <row r="714" spans="1:32" x14ac:dyDescent="0.3">
      <c r="A714" s="34" t="s">
        <v>2259</v>
      </c>
      <c r="B714" s="3">
        <v>45039</v>
      </c>
      <c r="C714" s="3" t="str">
        <f>TEXT(Tabla10[[#This Row],[Fecha de transacción]],"DDDD")</f>
        <v>domingo</v>
      </c>
      <c r="D714" s="3">
        <v>45123</v>
      </c>
      <c r="E714" s="4">
        <f>datos_chargeback_2001_1!$D714-datos_chargeback_2001_1!$B714</f>
        <v>84</v>
      </c>
      <c r="F714" s="5">
        <f>datos_chargeback_2001_1!$G714/100</f>
        <v>86.74</v>
      </c>
      <c r="G714" s="6">
        <v>8674</v>
      </c>
      <c r="H714" s="5">
        <f t="shared" si="11"/>
        <v>0</v>
      </c>
      <c r="I714" s="5">
        <v>0.96</v>
      </c>
      <c r="J714" s="6" t="s">
        <v>38</v>
      </c>
      <c r="K714" s="6" t="s">
        <v>25</v>
      </c>
      <c r="L714" s="6" t="s">
        <v>119</v>
      </c>
      <c r="M714" s="6" t="s">
        <v>52</v>
      </c>
      <c r="N714" s="6" t="s">
        <v>42</v>
      </c>
      <c r="O714" s="6" t="s">
        <v>43</v>
      </c>
      <c r="P714" s="6" t="s">
        <v>30</v>
      </c>
      <c r="Q714" s="6" t="s">
        <v>44</v>
      </c>
      <c r="R714" s="6">
        <v>86740</v>
      </c>
      <c r="S714" s="6" t="s">
        <v>1734</v>
      </c>
      <c r="T714" s="6" t="s">
        <v>46</v>
      </c>
      <c r="U714" s="5">
        <f>datos_chargeback_2001_1!$V714/100</f>
        <v>867.4</v>
      </c>
      <c r="V714" s="6">
        <v>86740</v>
      </c>
      <c r="W714" s="5">
        <f>datos_chargeback_2001_1!$X714/100</f>
        <v>0</v>
      </c>
      <c r="X714" s="6">
        <v>0</v>
      </c>
      <c r="Y714" s="5">
        <f>datos_chargeback_2001_1!$Z714/100</f>
        <v>0</v>
      </c>
      <c r="Z714" s="6">
        <v>0</v>
      </c>
      <c r="AA714" s="6" t="s">
        <v>2260</v>
      </c>
      <c r="AB714" s="6" t="s">
        <v>35</v>
      </c>
      <c r="AC714" s="7" t="s">
        <v>35</v>
      </c>
      <c r="AD714" s="5">
        <f>datos_chargeback_2001_1!$AE714/100</f>
        <v>0</v>
      </c>
      <c r="AE714" s="6">
        <v>0</v>
      </c>
      <c r="AF714" s="6" t="s">
        <v>36</v>
      </c>
    </row>
    <row r="715" spans="1:32" x14ac:dyDescent="0.3">
      <c r="A715" s="34" t="s">
        <v>2261</v>
      </c>
      <c r="B715" s="3">
        <v>45040</v>
      </c>
      <c r="C715" s="3" t="str">
        <f>TEXT(Tabla10[[#This Row],[Fecha de transacción]],"DDDD")</f>
        <v>lunes</v>
      </c>
      <c r="D715" s="3">
        <v>45124</v>
      </c>
      <c r="E715" s="4">
        <f>datos_chargeback_2001_1!$D715-datos_chargeback_2001_1!$B715</f>
        <v>84</v>
      </c>
      <c r="F715" s="5">
        <f>datos_chargeback_2001_1!$G715/100</f>
        <v>374.89</v>
      </c>
      <c r="G715" s="6">
        <v>37489</v>
      </c>
      <c r="H715" s="5">
        <f t="shared" si="11"/>
        <v>0</v>
      </c>
      <c r="I715" s="5">
        <v>0</v>
      </c>
      <c r="J715" s="6" t="s">
        <v>38</v>
      </c>
      <c r="K715" s="6" t="s">
        <v>25</v>
      </c>
      <c r="L715" s="6" t="s">
        <v>109</v>
      </c>
      <c r="M715" s="6" t="s">
        <v>59</v>
      </c>
      <c r="N715" s="6" t="s">
        <v>42</v>
      </c>
      <c r="O715" s="6" t="s">
        <v>70</v>
      </c>
      <c r="P715" s="6" t="s">
        <v>54</v>
      </c>
      <c r="Q715" s="6" t="s">
        <v>75</v>
      </c>
      <c r="R715" s="6">
        <v>37489</v>
      </c>
      <c r="S715" s="6" t="s">
        <v>2262</v>
      </c>
      <c r="T715" s="6" t="s">
        <v>116</v>
      </c>
      <c r="U715" s="5">
        <f>datos_chargeback_2001_1!$V715/100</f>
        <v>374.89</v>
      </c>
      <c r="V715" s="6">
        <v>37489</v>
      </c>
      <c r="W715" s="5">
        <f>datos_chargeback_2001_1!$X715/100</f>
        <v>0</v>
      </c>
      <c r="X715" s="6">
        <v>0</v>
      </c>
      <c r="Y715" s="5">
        <f>datos_chargeback_2001_1!$Z715/100</f>
        <v>0</v>
      </c>
      <c r="Z715" s="6">
        <v>0</v>
      </c>
      <c r="AA715" s="6" t="s">
        <v>2263</v>
      </c>
      <c r="AB715" s="6" t="s">
        <v>48</v>
      </c>
      <c r="AC715" s="8">
        <v>45040</v>
      </c>
      <c r="AD715" s="5">
        <f>datos_chargeback_2001_1!$AE715/100</f>
        <v>784.48</v>
      </c>
      <c r="AE715" s="6">
        <v>78448</v>
      </c>
      <c r="AF715" s="6" t="s">
        <v>53</v>
      </c>
    </row>
    <row r="716" spans="1:32" x14ac:dyDescent="0.3">
      <c r="A716" s="34" t="s">
        <v>2264</v>
      </c>
      <c r="B716" s="3">
        <v>45041</v>
      </c>
      <c r="C716" s="3" t="str">
        <f>TEXT(Tabla10[[#This Row],[Fecha de transacción]],"DDDD")</f>
        <v>martes</v>
      </c>
      <c r="D716" s="3">
        <v>45122</v>
      </c>
      <c r="E716" s="4">
        <f>datos_chargeback_2001_1!$D716-datos_chargeback_2001_1!$B716</f>
        <v>81</v>
      </c>
      <c r="F716" s="5">
        <f>datos_chargeback_2001_1!$G716/100</f>
        <v>740.37</v>
      </c>
      <c r="G716" s="6">
        <v>74037</v>
      </c>
      <c r="H716" s="5">
        <f t="shared" si="11"/>
        <v>0</v>
      </c>
      <c r="I716" s="5">
        <v>1.38</v>
      </c>
      <c r="J716" s="6" t="s">
        <v>24</v>
      </c>
      <c r="K716" s="6" t="s">
        <v>25</v>
      </c>
      <c r="L716" s="6" t="s">
        <v>74</v>
      </c>
      <c r="M716" s="6" t="s">
        <v>85</v>
      </c>
      <c r="N716" s="6" t="s">
        <v>42</v>
      </c>
      <c r="O716" s="6" t="s">
        <v>29</v>
      </c>
      <c r="P716" s="6" t="s">
        <v>30</v>
      </c>
      <c r="Q716" s="6" t="s">
        <v>44</v>
      </c>
      <c r="R716" s="6">
        <v>74037</v>
      </c>
      <c r="S716" s="6" t="s">
        <v>917</v>
      </c>
      <c r="T716" s="6" t="s">
        <v>61</v>
      </c>
      <c r="U716" s="5">
        <f>datos_chargeback_2001_1!$V716/100</f>
        <v>0</v>
      </c>
      <c r="V716" s="6">
        <v>0</v>
      </c>
      <c r="W716" s="5">
        <f>datos_chargeback_2001_1!$X716/100</f>
        <v>740.37</v>
      </c>
      <c r="X716" s="6">
        <v>74037</v>
      </c>
      <c r="Y716" s="5">
        <f>datos_chargeback_2001_1!$Z716/100</f>
        <v>0</v>
      </c>
      <c r="Z716" s="6">
        <v>0</v>
      </c>
      <c r="AA716" s="6" t="s">
        <v>2265</v>
      </c>
      <c r="AB716" s="6" t="s">
        <v>48</v>
      </c>
      <c r="AC716" s="8">
        <v>45041</v>
      </c>
      <c r="AD716" s="5">
        <f>datos_chargeback_2001_1!$AE716/100</f>
        <v>739.47</v>
      </c>
      <c r="AE716" s="6">
        <v>73947</v>
      </c>
      <c r="AF716" s="6" t="s">
        <v>53</v>
      </c>
    </row>
    <row r="717" spans="1:32" x14ac:dyDescent="0.3">
      <c r="A717" s="36" t="s">
        <v>2266</v>
      </c>
      <c r="B717" s="14">
        <v>45042</v>
      </c>
      <c r="C717" s="14" t="str">
        <f>TEXT(Tabla10[[#This Row],[Fecha de transacción]],"DDDD")</f>
        <v>miércoles</v>
      </c>
      <c r="D717" s="14">
        <v>45114</v>
      </c>
      <c r="E717" s="15">
        <f>datos_chargeback_2001_1!$D717-datos_chargeback_2001_1!$B717</f>
        <v>72</v>
      </c>
      <c r="F717" s="16">
        <f>datos_chargeback_2001_1!$G717/100</f>
        <v>944.86</v>
      </c>
      <c r="G717" s="17">
        <v>94486</v>
      </c>
      <c r="H717" s="16">
        <f t="shared" si="11"/>
        <v>0</v>
      </c>
      <c r="I717" s="16">
        <v>1.19</v>
      </c>
      <c r="J717" s="17" t="s">
        <v>24</v>
      </c>
      <c r="K717" s="17" t="s">
        <v>25</v>
      </c>
      <c r="L717" s="17" t="s">
        <v>40</v>
      </c>
      <c r="M717" s="17" t="s">
        <v>59</v>
      </c>
      <c r="N717" s="17" t="s">
        <v>42</v>
      </c>
      <c r="O717" s="17" t="s">
        <v>36</v>
      </c>
      <c r="P717" s="17" t="s">
        <v>30</v>
      </c>
      <c r="Q717" s="17" t="s">
        <v>75</v>
      </c>
      <c r="R717" s="17">
        <v>94486</v>
      </c>
      <c r="S717" s="17" t="s">
        <v>2267</v>
      </c>
      <c r="T717" s="17" t="s">
        <v>46</v>
      </c>
      <c r="U717" s="16">
        <f>datos_chargeback_2001_1!$V717/100</f>
        <v>944.86</v>
      </c>
      <c r="V717" s="17">
        <v>94486</v>
      </c>
      <c r="W717" s="16">
        <f>datos_chargeback_2001_1!$X717/100</f>
        <v>0</v>
      </c>
      <c r="X717" s="17">
        <v>0</v>
      </c>
      <c r="Y717" s="16">
        <f>datos_chargeback_2001_1!$Z717/100</f>
        <v>0</v>
      </c>
      <c r="Z717" s="17">
        <v>0</v>
      </c>
      <c r="AA717" s="17" t="s">
        <v>2268</v>
      </c>
      <c r="AB717" s="17" t="s">
        <v>35</v>
      </c>
      <c r="AC717" s="20" t="s">
        <v>35</v>
      </c>
      <c r="AD717" s="16">
        <f>datos_chargeback_2001_1!$AE717/100</f>
        <v>0</v>
      </c>
      <c r="AE717" s="17">
        <v>0</v>
      </c>
      <c r="AF717" s="17" t="s">
        <v>53</v>
      </c>
    </row>
    <row r="718" spans="1:32" x14ac:dyDescent="0.3">
      <c r="A718" s="35" t="s">
        <v>2269</v>
      </c>
      <c r="B718" s="9">
        <v>45043</v>
      </c>
      <c r="C718" s="9" t="str">
        <f>TEXT(Tabla10[[#This Row],[Fecha de transacción]],"DDDD")</f>
        <v>jueves</v>
      </c>
      <c r="D718" s="9">
        <v>45114</v>
      </c>
      <c r="E718" s="10">
        <f>datos_chargeback_2001_1!$D718-datos_chargeback_2001_1!$B718</f>
        <v>71</v>
      </c>
      <c r="F718" s="11">
        <f>datos_chargeback_2001_1!$G718/100</f>
        <v>848.97</v>
      </c>
      <c r="G718" s="12">
        <v>84897</v>
      </c>
      <c r="H718" s="11">
        <f t="shared" si="11"/>
        <v>0</v>
      </c>
      <c r="I718" s="11">
        <v>1.37</v>
      </c>
      <c r="J718" s="12" t="s">
        <v>38</v>
      </c>
      <c r="K718" s="12" t="s">
        <v>25</v>
      </c>
      <c r="L718" s="12" t="s">
        <v>109</v>
      </c>
      <c r="M718" s="12" t="s">
        <v>93</v>
      </c>
      <c r="N718" s="12" t="s">
        <v>28</v>
      </c>
      <c r="O718" s="12" t="s">
        <v>53</v>
      </c>
      <c r="P718" s="12" t="s">
        <v>54</v>
      </c>
      <c r="Q718" s="12" t="s">
        <v>31</v>
      </c>
      <c r="R718" s="12">
        <v>84897</v>
      </c>
      <c r="S718" s="12" t="s">
        <v>837</v>
      </c>
      <c r="T718" s="12" t="s">
        <v>33</v>
      </c>
      <c r="U718" s="11">
        <f>datos_chargeback_2001_1!$V718/100</f>
        <v>0</v>
      </c>
      <c r="V718" s="12">
        <v>0</v>
      </c>
      <c r="W718" s="11">
        <f>datos_chargeback_2001_1!$X718/100</f>
        <v>0</v>
      </c>
      <c r="X718" s="12">
        <v>0</v>
      </c>
      <c r="Y718" s="11">
        <f>datos_chargeback_2001_1!$Z718/100</f>
        <v>848.97</v>
      </c>
      <c r="Z718" s="12">
        <v>84897</v>
      </c>
      <c r="AA718" s="12" t="s">
        <v>2270</v>
      </c>
      <c r="AB718" s="12" t="s">
        <v>35</v>
      </c>
      <c r="AC718" s="13" t="s">
        <v>35</v>
      </c>
      <c r="AD718" s="11">
        <f>datos_chargeback_2001_1!$AE718/100</f>
        <v>0</v>
      </c>
      <c r="AE718" s="12">
        <v>0</v>
      </c>
      <c r="AF718" s="12" t="s">
        <v>64</v>
      </c>
    </row>
    <row r="719" spans="1:32" x14ac:dyDescent="0.3">
      <c r="A719" s="34" t="s">
        <v>2271</v>
      </c>
      <c r="B719" s="3">
        <v>45044</v>
      </c>
      <c r="C719" s="3" t="str">
        <f>TEXT(Tabla10[[#This Row],[Fecha de transacción]],"DDDD")</f>
        <v>viernes</v>
      </c>
      <c r="D719" s="3">
        <v>45121</v>
      </c>
      <c r="E719" s="4">
        <f>datos_chargeback_2001_1!$D719-datos_chargeback_2001_1!$B719</f>
        <v>77</v>
      </c>
      <c r="F719" s="5">
        <f>datos_chargeback_2001_1!$G719/100</f>
        <v>43.71</v>
      </c>
      <c r="G719" s="6">
        <v>4371</v>
      </c>
      <c r="H719" s="5">
        <f t="shared" si="11"/>
        <v>0</v>
      </c>
      <c r="I719" s="5">
        <v>1.02</v>
      </c>
      <c r="J719" s="6" t="s">
        <v>38</v>
      </c>
      <c r="K719" s="6" t="s">
        <v>25</v>
      </c>
      <c r="L719" s="6" t="s">
        <v>119</v>
      </c>
      <c r="M719" s="6" t="s">
        <v>93</v>
      </c>
      <c r="N719" s="6" t="s">
        <v>28</v>
      </c>
      <c r="O719" s="6" t="s">
        <v>50</v>
      </c>
      <c r="P719" s="6" t="s">
        <v>30</v>
      </c>
      <c r="Q719" s="6" t="s">
        <v>55</v>
      </c>
      <c r="R719" s="6">
        <v>43710</v>
      </c>
      <c r="S719" s="6" t="s">
        <v>2272</v>
      </c>
      <c r="T719" s="6" t="s">
        <v>33</v>
      </c>
      <c r="U719" s="5">
        <f>datos_chargeback_2001_1!$V719/100</f>
        <v>0</v>
      </c>
      <c r="V719" s="6">
        <v>0</v>
      </c>
      <c r="W719" s="5">
        <f>datos_chargeback_2001_1!$X719/100</f>
        <v>0</v>
      </c>
      <c r="X719" s="6">
        <v>0</v>
      </c>
      <c r="Y719" s="5">
        <f>datos_chargeback_2001_1!$Z719/100</f>
        <v>437.1</v>
      </c>
      <c r="Z719" s="6">
        <v>43710</v>
      </c>
      <c r="AA719" s="6" t="s">
        <v>2273</v>
      </c>
      <c r="AB719" s="6" t="s">
        <v>35</v>
      </c>
      <c r="AC719" s="7" t="s">
        <v>35</v>
      </c>
      <c r="AD719" s="5">
        <f>datos_chargeback_2001_1!$AE719/100</f>
        <v>0</v>
      </c>
      <c r="AE719" s="6">
        <v>0</v>
      </c>
      <c r="AF719" s="6" t="s">
        <v>43</v>
      </c>
    </row>
    <row r="720" spans="1:32" x14ac:dyDescent="0.3">
      <c r="A720" s="35" t="s">
        <v>2274</v>
      </c>
      <c r="B720" s="9">
        <v>45045</v>
      </c>
      <c r="C720" s="9" t="str">
        <f>TEXT(Tabla10[[#This Row],[Fecha de transacción]],"DDDD")</f>
        <v>sábado</v>
      </c>
      <c r="D720" s="9">
        <v>45135</v>
      </c>
      <c r="E720" s="10">
        <f>datos_chargeback_2001_1!$D720-datos_chargeback_2001_1!$B720</f>
        <v>90</v>
      </c>
      <c r="F720" s="11">
        <f>datos_chargeback_2001_1!$G720/100</f>
        <v>405.61</v>
      </c>
      <c r="G720" s="12">
        <v>40561</v>
      </c>
      <c r="H720" s="11">
        <f t="shared" si="11"/>
        <v>0</v>
      </c>
      <c r="I720" s="11">
        <v>0</v>
      </c>
      <c r="J720" s="12" t="s">
        <v>24</v>
      </c>
      <c r="K720" s="12" t="s">
        <v>25</v>
      </c>
      <c r="L720" s="12" t="s">
        <v>26</v>
      </c>
      <c r="M720" s="12" t="s">
        <v>93</v>
      </c>
      <c r="N720" s="12" t="s">
        <v>42</v>
      </c>
      <c r="O720" s="12" t="s">
        <v>43</v>
      </c>
      <c r="P720" s="12" t="s">
        <v>30</v>
      </c>
      <c r="Q720" s="12" t="s">
        <v>66</v>
      </c>
      <c r="R720" s="12">
        <v>40561</v>
      </c>
      <c r="S720" s="12" t="s">
        <v>2275</v>
      </c>
      <c r="T720" s="12" t="s">
        <v>46</v>
      </c>
      <c r="U720" s="11">
        <f>datos_chargeback_2001_1!$V720/100</f>
        <v>405.61</v>
      </c>
      <c r="V720" s="12">
        <v>40561</v>
      </c>
      <c r="W720" s="11">
        <f>datos_chargeback_2001_1!$X720/100</f>
        <v>0</v>
      </c>
      <c r="X720" s="12">
        <v>0</v>
      </c>
      <c r="Y720" s="11">
        <f>datos_chargeback_2001_1!$Z720/100</f>
        <v>0</v>
      </c>
      <c r="Z720" s="12">
        <v>0</v>
      </c>
      <c r="AA720" s="12" t="s">
        <v>2276</v>
      </c>
      <c r="AB720" s="12" t="s">
        <v>48</v>
      </c>
      <c r="AC720" s="19">
        <v>45045</v>
      </c>
      <c r="AD720" s="11">
        <f>datos_chargeback_2001_1!$AE720/100</f>
        <v>698.53</v>
      </c>
      <c r="AE720" s="12">
        <v>69853</v>
      </c>
      <c r="AF720" s="12" t="s">
        <v>50</v>
      </c>
    </row>
    <row r="721" spans="1:32" x14ac:dyDescent="0.3">
      <c r="A721" s="34" t="s">
        <v>2277</v>
      </c>
      <c r="B721" s="3">
        <v>45046</v>
      </c>
      <c r="C721" s="3" t="str">
        <f>TEXT(Tabla10[[#This Row],[Fecha de transacción]],"DDDD")</f>
        <v>domingo</v>
      </c>
      <c r="D721" s="3">
        <v>45122</v>
      </c>
      <c r="E721" s="4">
        <f>datos_chargeback_2001_1!$D721-datos_chargeback_2001_1!$B721</f>
        <v>76</v>
      </c>
      <c r="F721" s="5">
        <f>datos_chargeback_2001_1!$G721/100</f>
        <v>707.39</v>
      </c>
      <c r="G721" s="6">
        <v>70739</v>
      </c>
      <c r="H721" s="5">
        <f t="shared" si="11"/>
        <v>0</v>
      </c>
      <c r="I721" s="5">
        <v>0</v>
      </c>
      <c r="J721" s="6" t="s">
        <v>24</v>
      </c>
      <c r="K721" s="6" t="s">
        <v>25</v>
      </c>
      <c r="L721" s="6" t="s">
        <v>74</v>
      </c>
      <c r="M721" s="6" t="s">
        <v>59</v>
      </c>
      <c r="N721" s="6" t="s">
        <v>42</v>
      </c>
      <c r="O721" s="6" t="s">
        <v>36</v>
      </c>
      <c r="P721" s="6" t="s">
        <v>54</v>
      </c>
      <c r="Q721" s="6" t="s">
        <v>55</v>
      </c>
      <c r="R721" s="6">
        <v>70739</v>
      </c>
      <c r="S721" s="6" t="s">
        <v>2278</v>
      </c>
      <c r="T721" s="6" t="s">
        <v>116</v>
      </c>
      <c r="U721" s="5">
        <f>datos_chargeback_2001_1!$V721/100</f>
        <v>707.39</v>
      </c>
      <c r="V721" s="6">
        <v>70739</v>
      </c>
      <c r="W721" s="5">
        <f>datos_chargeback_2001_1!$X721/100</f>
        <v>0</v>
      </c>
      <c r="X721" s="6">
        <v>0</v>
      </c>
      <c r="Y721" s="5">
        <f>datos_chargeback_2001_1!$Z721/100</f>
        <v>0</v>
      </c>
      <c r="Z721" s="6">
        <v>0</v>
      </c>
      <c r="AA721" s="6" t="s">
        <v>2279</v>
      </c>
      <c r="AB721" s="6" t="s">
        <v>48</v>
      </c>
      <c r="AC721" s="8">
        <v>45046</v>
      </c>
      <c r="AD721" s="5">
        <f>datos_chargeback_2001_1!$AE721/100</f>
        <v>210.65</v>
      </c>
      <c r="AE721" s="6">
        <v>21065</v>
      </c>
      <c r="AF721" s="6" t="s">
        <v>36</v>
      </c>
    </row>
    <row r="722" spans="1:32" x14ac:dyDescent="0.3">
      <c r="A722" s="35" t="s">
        <v>2280</v>
      </c>
      <c r="B722" s="9">
        <v>45047</v>
      </c>
      <c r="C722" s="9" t="str">
        <f>TEXT(Tabla10[[#This Row],[Fecha de transacción]],"DDDD")</f>
        <v>lunes</v>
      </c>
      <c r="D722" s="9">
        <v>45122</v>
      </c>
      <c r="E722" s="10">
        <f>datos_chargeback_2001_1!$D722-datos_chargeback_2001_1!$B722</f>
        <v>75</v>
      </c>
      <c r="F722" s="11">
        <f>datos_chargeback_2001_1!$G722/100</f>
        <v>991.57</v>
      </c>
      <c r="G722" s="12">
        <v>99157</v>
      </c>
      <c r="H722" s="11">
        <f t="shared" si="11"/>
        <v>0</v>
      </c>
      <c r="I722" s="11">
        <v>0</v>
      </c>
      <c r="J722" s="12" t="s">
        <v>24</v>
      </c>
      <c r="K722" s="12" t="s">
        <v>25</v>
      </c>
      <c r="L722" s="12" t="s">
        <v>109</v>
      </c>
      <c r="M722" s="12" t="s">
        <v>59</v>
      </c>
      <c r="N722" s="12" t="s">
        <v>42</v>
      </c>
      <c r="O722" s="12" t="s">
        <v>50</v>
      </c>
      <c r="P722" s="12" t="s">
        <v>54</v>
      </c>
      <c r="Q722" s="12" t="s">
        <v>31</v>
      </c>
      <c r="R722" s="12">
        <v>99157</v>
      </c>
      <c r="S722" s="12" t="s">
        <v>2281</v>
      </c>
      <c r="T722" s="12" t="s">
        <v>116</v>
      </c>
      <c r="U722" s="11">
        <f>datos_chargeback_2001_1!$V722/100</f>
        <v>991.57</v>
      </c>
      <c r="V722" s="12">
        <v>99157</v>
      </c>
      <c r="W722" s="11">
        <f>datos_chargeback_2001_1!$X722/100</f>
        <v>0</v>
      </c>
      <c r="X722" s="12">
        <v>0</v>
      </c>
      <c r="Y722" s="11">
        <f>datos_chargeback_2001_1!$Z722/100</f>
        <v>0</v>
      </c>
      <c r="Z722" s="12">
        <v>0</v>
      </c>
      <c r="AA722" s="12" t="s">
        <v>2282</v>
      </c>
      <c r="AB722" s="12" t="s">
        <v>48</v>
      </c>
      <c r="AC722" s="19">
        <v>45047</v>
      </c>
      <c r="AD722" s="11">
        <f>datos_chargeback_2001_1!$AE722/100</f>
        <v>219.19</v>
      </c>
      <c r="AE722" s="12">
        <v>21919</v>
      </c>
      <c r="AF722" s="12" t="s">
        <v>53</v>
      </c>
    </row>
    <row r="723" spans="1:32" x14ac:dyDescent="0.3">
      <c r="A723" s="34" t="s">
        <v>2283</v>
      </c>
      <c r="B723" s="3">
        <v>45048</v>
      </c>
      <c r="C723" s="3" t="str">
        <f>TEXT(Tabla10[[#This Row],[Fecha de transacción]],"DDDD")</f>
        <v>martes</v>
      </c>
      <c r="D723" s="3">
        <v>45116</v>
      </c>
      <c r="E723" s="4">
        <f>datos_chargeback_2001_1!$D723-datos_chargeback_2001_1!$B723</f>
        <v>68</v>
      </c>
      <c r="F723" s="5">
        <f>datos_chargeback_2001_1!$G723/100</f>
        <v>960.97</v>
      </c>
      <c r="G723" s="6">
        <v>96097</v>
      </c>
      <c r="H723" s="5">
        <f t="shared" si="11"/>
        <v>0</v>
      </c>
      <c r="I723" s="5">
        <v>0</v>
      </c>
      <c r="J723" s="6" t="s">
        <v>38</v>
      </c>
      <c r="K723" s="6" t="s">
        <v>25</v>
      </c>
      <c r="L723" s="6" t="s">
        <v>26</v>
      </c>
      <c r="M723" s="6" t="s">
        <v>85</v>
      </c>
      <c r="N723" s="6" t="s">
        <v>28</v>
      </c>
      <c r="O723" s="6" t="s">
        <v>43</v>
      </c>
      <c r="P723" s="6" t="s">
        <v>30</v>
      </c>
      <c r="Q723" s="6" t="s">
        <v>66</v>
      </c>
      <c r="R723" s="6">
        <v>96097</v>
      </c>
      <c r="S723" s="6" t="s">
        <v>2284</v>
      </c>
      <c r="T723" s="6" t="s">
        <v>33</v>
      </c>
      <c r="U723" s="5">
        <f>datos_chargeback_2001_1!$V723/100</f>
        <v>0</v>
      </c>
      <c r="V723" s="6">
        <v>0</v>
      </c>
      <c r="W723" s="5">
        <f>datos_chargeback_2001_1!$X723/100</f>
        <v>0</v>
      </c>
      <c r="X723" s="6">
        <v>0</v>
      </c>
      <c r="Y723" s="5">
        <f>datos_chargeback_2001_1!$Z723/100</f>
        <v>960.97</v>
      </c>
      <c r="Z723" s="6">
        <v>96097</v>
      </c>
      <c r="AA723" s="6" t="s">
        <v>2285</v>
      </c>
      <c r="AB723" s="6" t="s">
        <v>48</v>
      </c>
      <c r="AC723" s="8">
        <v>45048</v>
      </c>
      <c r="AD723" s="5">
        <f>datos_chargeback_2001_1!$AE723/100</f>
        <v>218.71</v>
      </c>
      <c r="AE723" s="6">
        <v>21871</v>
      </c>
      <c r="AF723" s="6" t="s">
        <v>50</v>
      </c>
    </row>
    <row r="724" spans="1:32" x14ac:dyDescent="0.3">
      <c r="A724" s="34" t="s">
        <v>2286</v>
      </c>
      <c r="B724" s="3">
        <v>45049</v>
      </c>
      <c r="C724" s="3" t="str">
        <f>TEXT(Tabla10[[#This Row],[Fecha de transacción]],"DDDD")</f>
        <v>miércoles</v>
      </c>
      <c r="D724" s="3">
        <v>45124</v>
      </c>
      <c r="E724" s="4">
        <f>datos_chargeback_2001_1!$D724-datos_chargeback_2001_1!$B724</f>
        <v>75</v>
      </c>
      <c r="F724" s="5">
        <f>datos_chargeback_2001_1!$G724/100</f>
        <v>422.09</v>
      </c>
      <c r="G724" s="6">
        <v>42209</v>
      </c>
      <c r="H724" s="5">
        <f t="shared" si="11"/>
        <v>0</v>
      </c>
      <c r="I724" s="5">
        <v>0.82</v>
      </c>
      <c r="J724" s="6" t="s">
        <v>38</v>
      </c>
      <c r="K724" s="6" t="s">
        <v>25</v>
      </c>
      <c r="L724" s="6" t="s">
        <v>26</v>
      </c>
      <c r="M724" s="6" t="s">
        <v>52</v>
      </c>
      <c r="N724" s="6" t="s">
        <v>42</v>
      </c>
      <c r="O724" s="6" t="s">
        <v>29</v>
      </c>
      <c r="P724" s="6" t="s">
        <v>30</v>
      </c>
      <c r="Q724" s="6" t="s">
        <v>75</v>
      </c>
      <c r="R724" s="6">
        <v>42209</v>
      </c>
      <c r="S724" s="6" t="s">
        <v>2287</v>
      </c>
      <c r="T724" s="6" t="s">
        <v>61</v>
      </c>
      <c r="U724" s="5">
        <f>datos_chargeback_2001_1!$V724/100</f>
        <v>0</v>
      </c>
      <c r="V724" s="6">
        <v>0</v>
      </c>
      <c r="W724" s="5">
        <f>datos_chargeback_2001_1!$X724/100</f>
        <v>422.09</v>
      </c>
      <c r="X724" s="6">
        <v>42209</v>
      </c>
      <c r="Y724" s="5">
        <f>datos_chargeback_2001_1!$Z724/100</f>
        <v>0</v>
      </c>
      <c r="Z724" s="6">
        <v>0</v>
      </c>
      <c r="AA724" s="6" t="s">
        <v>2288</v>
      </c>
      <c r="AB724" s="6" t="s">
        <v>35</v>
      </c>
      <c r="AC724" s="7" t="s">
        <v>35</v>
      </c>
      <c r="AD724" s="5">
        <f>datos_chargeback_2001_1!$AE724/100</f>
        <v>0</v>
      </c>
      <c r="AE724" s="6">
        <v>0</v>
      </c>
      <c r="AF724" s="6" t="s">
        <v>36</v>
      </c>
    </row>
    <row r="725" spans="1:32" x14ac:dyDescent="0.3">
      <c r="A725" s="34" t="s">
        <v>2289</v>
      </c>
      <c r="B725" s="3">
        <v>45050</v>
      </c>
      <c r="C725" s="3" t="str">
        <f>TEXT(Tabla10[[#This Row],[Fecha de transacción]],"DDDD")</f>
        <v>jueves</v>
      </c>
      <c r="D725" s="3">
        <v>45112</v>
      </c>
      <c r="E725" s="4">
        <f>datos_chargeback_2001_1!$D725-datos_chargeback_2001_1!$B725</f>
        <v>62</v>
      </c>
      <c r="F725" s="5">
        <f>datos_chargeback_2001_1!$G725/100</f>
        <v>140.66</v>
      </c>
      <c r="G725" s="6">
        <v>14066</v>
      </c>
      <c r="H725" s="5">
        <f t="shared" si="11"/>
        <v>0</v>
      </c>
      <c r="I725" s="5">
        <v>1.0900000000000001</v>
      </c>
      <c r="J725" s="6" t="s">
        <v>38</v>
      </c>
      <c r="K725" s="6" t="s">
        <v>25</v>
      </c>
      <c r="L725" s="6" t="s">
        <v>119</v>
      </c>
      <c r="M725" s="6" t="s">
        <v>59</v>
      </c>
      <c r="N725" s="6" t="s">
        <v>42</v>
      </c>
      <c r="O725" s="6" t="s">
        <v>50</v>
      </c>
      <c r="P725" s="6" t="s">
        <v>54</v>
      </c>
      <c r="Q725" s="6" t="s">
        <v>44</v>
      </c>
      <c r="R725" s="6">
        <v>14066</v>
      </c>
      <c r="S725" s="6" t="s">
        <v>2290</v>
      </c>
      <c r="T725" s="6" t="s">
        <v>61</v>
      </c>
      <c r="U725" s="5">
        <f>datos_chargeback_2001_1!$V725/100</f>
        <v>0</v>
      </c>
      <c r="V725" s="6">
        <v>0</v>
      </c>
      <c r="W725" s="5">
        <f>datos_chargeback_2001_1!$X725/100</f>
        <v>140.66</v>
      </c>
      <c r="X725" s="6">
        <v>14066</v>
      </c>
      <c r="Y725" s="5">
        <f>datos_chargeback_2001_1!$Z725/100</f>
        <v>0</v>
      </c>
      <c r="Z725" s="6">
        <v>0</v>
      </c>
      <c r="AA725" s="6" t="s">
        <v>2291</v>
      </c>
      <c r="AB725" s="6" t="s">
        <v>35</v>
      </c>
      <c r="AC725" s="7" t="s">
        <v>35</v>
      </c>
      <c r="AD725" s="5">
        <f>datos_chargeback_2001_1!$AE725/100</f>
        <v>0</v>
      </c>
      <c r="AE725" s="6">
        <v>0</v>
      </c>
      <c r="AF725" s="6" t="s">
        <v>43</v>
      </c>
    </row>
    <row r="726" spans="1:32" x14ac:dyDescent="0.3">
      <c r="A726" s="35" t="s">
        <v>2292</v>
      </c>
      <c r="B726" s="9">
        <v>45051</v>
      </c>
      <c r="C726" s="9" t="str">
        <f>TEXT(Tabla10[[#This Row],[Fecha de transacción]],"DDDD")</f>
        <v>viernes</v>
      </c>
      <c r="D726" s="9">
        <v>45115</v>
      </c>
      <c r="E726" s="10">
        <f>datos_chargeback_2001_1!$D726-datos_chargeback_2001_1!$B726</f>
        <v>64</v>
      </c>
      <c r="F726" s="11">
        <f>datos_chargeback_2001_1!$G726/100</f>
        <v>919.49</v>
      </c>
      <c r="G726" s="12">
        <v>91949</v>
      </c>
      <c r="H726" s="11">
        <f t="shared" si="11"/>
        <v>0</v>
      </c>
      <c r="I726" s="11">
        <v>0</v>
      </c>
      <c r="J726" s="12" t="s">
        <v>38</v>
      </c>
      <c r="K726" s="12" t="s">
        <v>25</v>
      </c>
      <c r="L726" s="12" t="s">
        <v>26</v>
      </c>
      <c r="M726" s="12" t="s">
        <v>59</v>
      </c>
      <c r="N726" s="12" t="s">
        <v>42</v>
      </c>
      <c r="O726" s="12" t="s">
        <v>64</v>
      </c>
      <c r="P726" s="12" t="s">
        <v>54</v>
      </c>
      <c r="Q726" s="12" t="s">
        <v>44</v>
      </c>
      <c r="R726" s="12">
        <v>91949</v>
      </c>
      <c r="S726" s="12" t="s">
        <v>618</v>
      </c>
      <c r="T726" s="12" t="s">
        <v>61</v>
      </c>
      <c r="U726" s="11">
        <f>datos_chargeback_2001_1!$V726/100</f>
        <v>0</v>
      </c>
      <c r="V726" s="12">
        <v>0</v>
      </c>
      <c r="W726" s="11">
        <f>datos_chargeback_2001_1!$X726/100</f>
        <v>919.49</v>
      </c>
      <c r="X726" s="12">
        <v>91949</v>
      </c>
      <c r="Y726" s="11">
        <f>datos_chargeback_2001_1!$Z726/100</f>
        <v>0</v>
      </c>
      <c r="Z726" s="12">
        <v>0</v>
      </c>
      <c r="AA726" s="12" t="s">
        <v>2293</v>
      </c>
      <c r="AB726" s="12" t="s">
        <v>48</v>
      </c>
      <c r="AC726" s="19">
        <v>45051</v>
      </c>
      <c r="AD726" s="11">
        <f>datos_chargeback_2001_1!$AE726/100</f>
        <v>5.12</v>
      </c>
      <c r="AE726" s="12">
        <v>512</v>
      </c>
      <c r="AF726" s="12" t="s">
        <v>64</v>
      </c>
    </row>
    <row r="727" spans="1:32" x14ac:dyDescent="0.3">
      <c r="A727" s="34" t="s">
        <v>2294</v>
      </c>
      <c r="B727" s="3">
        <v>45052</v>
      </c>
      <c r="C727" s="3" t="str">
        <f>TEXT(Tabla10[[#This Row],[Fecha de transacción]],"DDDD")</f>
        <v>sábado</v>
      </c>
      <c r="D727" s="3">
        <v>45134</v>
      </c>
      <c r="E727" s="4">
        <f>datos_chargeback_2001_1!$D727-datos_chargeback_2001_1!$B727</f>
        <v>82</v>
      </c>
      <c r="F727" s="5">
        <f>datos_chargeback_2001_1!$G727/100</f>
        <v>984.67</v>
      </c>
      <c r="G727" s="6">
        <v>98467</v>
      </c>
      <c r="H727" s="5">
        <f t="shared" si="11"/>
        <v>0</v>
      </c>
      <c r="I727" s="5">
        <v>1.39</v>
      </c>
      <c r="J727" s="6" t="s">
        <v>24</v>
      </c>
      <c r="K727" s="6" t="s">
        <v>25</v>
      </c>
      <c r="L727" s="6" t="s">
        <v>80</v>
      </c>
      <c r="M727" s="6" t="s">
        <v>41</v>
      </c>
      <c r="N727" s="6" t="s">
        <v>42</v>
      </c>
      <c r="O727" s="6" t="s">
        <v>53</v>
      </c>
      <c r="P727" s="6" t="s">
        <v>54</v>
      </c>
      <c r="Q727" s="6" t="s">
        <v>66</v>
      </c>
      <c r="R727" s="6">
        <v>98467</v>
      </c>
      <c r="S727" s="6" t="s">
        <v>2295</v>
      </c>
      <c r="T727" s="6" t="s">
        <v>116</v>
      </c>
      <c r="U727" s="5">
        <f>datos_chargeback_2001_1!$V727/100</f>
        <v>984.67</v>
      </c>
      <c r="V727" s="6">
        <v>98467</v>
      </c>
      <c r="W727" s="5">
        <f>datos_chargeback_2001_1!$X727/100</f>
        <v>0</v>
      </c>
      <c r="X727" s="6">
        <v>0</v>
      </c>
      <c r="Y727" s="5">
        <f>datos_chargeback_2001_1!$Z727/100</f>
        <v>0</v>
      </c>
      <c r="Z727" s="6">
        <v>0</v>
      </c>
      <c r="AA727" s="6" t="s">
        <v>2296</v>
      </c>
      <c r="AB727" s="6" t="s">
        <v>48</v>
      </c>
      <c r="AC727" s="8">
        <v>45052</v>
      </c>
      <c r="AD727" s="5">
        <f>datos_chargeback_2001_1!$AE727/100</f>
        <v>3.3</v>
      </c>
      <c r="AE727" s="6">
        <v>330</v>
      </c>
      <c r="AF727" s="6" t="s">
        <v>36</v>
      </c>
    </row>
    <row r="728" spans="1:32" x14ac:dyDescent="0.3">
      <c r="A728" s="34" t="s">
        <v>2297</v>
      </c>
      <c r="B728" s="3">
        <v>45053</v>
      </c>
      <c r="C728" s="3" t="str">
        <f>TEXT(Tabla10[[#This Row],[Fecha de transacción]],"DDDD")</f>
        <v>domingo</v>
      </c>
      <c r="D728" s="3">
        <v>45127</v>
      </c>
      <c r="E728" s="4">
        <f>datos_chargeback_2001_1!$D728-datos_chargeback_2001_1!$B728</f>
        <v>74</v>
      </c>
      <c r="F728" s="5">
        <f>datos_chargeback_2001_1!$G728/100</f>
        <v>14.91</v>
      </c>
      <c r="G728" s="6">
        <v>1491</v>
      </c>
      <c r="H728" s="5">
        <f t="shared" si="11"/>
        <v>0</v>
      </c>
      <c r="I728" s="5">
        <v>1.29</v>
      </c>
      <c r="J728" s="6" t="s">
        <v>38</v>
      </c>
      <c r="K728" s="6" t="s">
        <v>25</v>
      </c>
      <c r="L728" s="6" t="s">
        <v>119</v>
      </c>
      <c r="M728" s="6" t="s">
        <v>93</v>
      </c>
      <c r="N728" s="6" t="s">
        <v>42</v>
      </c>
      <c r="O728" s="6" t="s">
        <v>43</v>
      </c>
      <c r="P728" s="6" t="s">
        <v>54</v>
      </c>
      <c r="Q728" s="6" t="s">
        <v>31</v>
      </c>
      <c r="R728" s="6">
        <v>14910</v>
      </c>
      <c r="S728" s="6" t="s">
        <v>2298</v>
      </c>
      <c r="T728" s="6" t="s">
        <v>46</v>
      </c>
      <c r="U728" s="5">
        <f>datos_chargeback_2001_1!$V728/100</f>
        <v>149.1</v>
      </c>
      <c r="V728" s="6">
        <v>14910</v>
      </c>
      <c r="W728" s="5">
        <f>datos_chargeback_2001_1!$X728/100</f>
        <v>0</v>
      </c>
      <c r="X728" s="6">
        <v>0</v>
      </c>
      <c r="Y728" s="5">
        <f>datos_chargeback_2001_1!$Z728/100</f>
        <v>0</v>
      </c>
      <c r="Z728" s="6">
        <v>0</v>
      </c>
      <c r="AA728" s="6" t="s">
        <v>2299</v>
      </c>
      <c r="AB728" s="6" t="s">
        <v>48</v>
      </c>
      <c r="AC728" s="8">
        <v>45053</v>
      </c>
      <c r="AD728" s="5">
        <f>datos_chargeback_2001_1!$AE728/100</f>
        <v>160.29</v>
      </c>
      <c r="AE728" s="6">
        <v>16029</v>
      </c>
      <c r="AF728" s="6" t="s">
        <v>43</v>
      </c>
    </row>
    <row r="729" spans="1:32" x14ac:dyDescent="0.3">
      <c r="A729" s="34" t="s">
        <v>2300</v>
      </c>
      <c r="B729" s="3">
        <v>45054</v>
      </c>
      <c r="C729" s="3" t="str">
        <f>TEXT(Tabla10[[#This Row],[Fecha de transacción]],"DDDD")</f>
        <v>lunes</v>
      </c>
      <c r="D729" s="3">
        <v>45119</v>
      </c>
      <c r="E729" s="4">
        <f>datos_chargeback_2001_1!$D729-datos_chargeback_2001_1!$B729</f>
        <v>65</v>
      </c>
      <c r="F729" s="5">
        <f>datos_chargeback_2001_1!$G729/100</f>
        <v>548.61</v>
      </c>
      <c r="G729" s="6">
        <v>54861</v>
      </c>
      <c r="H729" s="5">
        <f t="shared" si="11"/>
        <v>0</v>
      </c>
      <c r="I729" s="5">
        <v>0</v>
      </c>
      <c r="J729" s="6" t="s">
        <v>38</v>
      </c>
      <c r="K729" s="6" t="s">
        <v>25</v>
      </c>
      <c r="L729" s="6" t="s">
        <v>119</v>
      </c>
      <c r="M729" s="6" t="s">
        <v>93</v>
      </c>
      <c r="N729" s="6" t="s">
        <v>42</v>
      </c>
      <c r="O729" s="6" t="s">
        <v>114</v>
      </c>
      <c r="P729" s="6" t="s">
        <v>30</v>
      </c>
      <c r="Q729" s="6" t="s">
        <v>75</v>
      </c>
      <c r="R729" s="6">
        <v>54861</v>
      </c>
      <c r="S729" s="6" t="s">
        <v>2301</v>
      </c>
      <c r="T729" s="6" t="s">
        <v>46</v>
      </c>
      <c r="U729" s="5">
        <f>datos_chargeback_2001_1!$V729/100</f>
        <v>548.61</v>
      </c>
      <c r="V729" s="6">
        <v>54861</v>
      </c>
      <c r="W729" s="5">
        <f>datos_chargeback_2001_1!$X729/100</f>
        <v>0</v>
      </c>
      <c r="X729" s="6">
        <v>0</v>
      </c>
      <c r="Y729" s="5">
        <f>datos_chargeback_2001_1!$Z729/100</f>
        <v>0</v>
      </c>
      <c r="Z729" s="6">
        <v>0</v>
      </c>
      <c r="AA729" s="6" t="s">
        <v>2302</v>
      </c>
      <c r="AB729" s="6" t="s">
        <v>48</v>
      </c>
      <c r="AC729" s="8">
        <v>45054</v>
      </c>
      <c r="AD729" s="5">
        <f>datos_chargeback_2001_1!$AE729/100</f>
        <v>136.29</v>
      </c>
      <c r="AE729" s="6">
        <v>13629</v>
      </c>
      <c r="AF729" s="6" t="s">
        <v>53</v>
      </c>
    </row>
    <row r="730" spans="1:32" x14ac:dyDescent="0.3">
      <c r="A730" s="35" t="s">
        <v>2303</v>
      </c>
      <c r="B730" s="9">
        <v>45055</v>
      </c>
      <c r="C730" s="9" t="str">
        <f>TEXT(Tabla10[[#This Row],[Fecha de transacción]],"DDDD")</f>
        <v>martes</v>
      </c>
      <c r="D730" s="9">
        <v>45129</v>
      </c>
      <c r="E730" s="10">
        <f>datos_chargeback_2001_1!$D730-datos_chargeback_2001_1!$B730</f>
        <v>74</v>
      </c>
      <c r="F730" s="11">
        <f>datos_chargeback_2001_1!$G730/100</f>
        <v>492.96</v>
      </c>
      <c r="G730" s="12">
        <v>49296</v>
      </c>
      <c r="H730" s="11">
        <f t="shared" si="11"/>
        <v>0</v>
      </c>
      <c r="I730" s="11">
        <v>0</v>
      </c>
      <c r="J730" s="12" t="s">
        <v>24</v>
      </c>
      <c r="K730" s="12" t="s">
        <v>25</v>
      </c>
      <c r="L730" s="12" t="s">
        <v>40</v>
      </c>
      <c r="M730" s="12" t="s">
        <v>52</v>
      </c>
      <c r="N730" s="12" t="s">
        <v>28</v>
      </c>
      <c r="O730" s="12" t="s">
        <v>29</v>
      </c>
      <c r="P730" s="12" t="s">
        <v>54</v>
      </c>
      <c r="Q730" s="12" t="s">
        <v>75</v>
      </c>
      <c r="R730" s="12">
        <v>49296</v>
      </c>
      <c r="S730" s="12" t="s">
        <v>2090</v>
      </c>
      <c r="T730" s="12" t="s">
        <v>33</v>
      </c>
      <c r="U730" s="11">
        <f>datos_chargeback_2001_1!$V730/100</f>
        <v>0</v>
      </c>
      <c r="V730" s="12">
        <v>0</v>
      </c>
      <c r="W730" s="11">
        <f>datos_chargeback_2001_1!$X730/100</f>
        <v>0</v>
      </c>
      <c r="X730" s="12">
        <v>0</v>
      </c>
      <c r="Y730" s="11">
        <f>datos_chargeback_2001_1!$Z730/100</f>
        <v>492.96</v>
      </c>
      <c r="Z730" s="12">
        <v>49296</v>
      </c>
      <c r="AA730" s="12" t="s">
        <v>2304</v>
      </c>
      <c r="AB730" s="12" t="s">
        <v>35</v>
      </c>
      <c r="AC730" s="13" t="s">
        <v>35</v>
      </c>
      <c r="AD730" s="11">
        <f>datos_chargeback_2001_1!$AE730/100</f>
        <v>0</v>
      </c>
      <c r="AE730" s="12">
        <v>0</v>
      </c>
      <c r="AF730" s="12" t="s">
        <v>50</v>
      </c>
    </row>
    <row r="731" spans="1:32" x14ac:dyDescent="0.3">
      <c r="A731" s="34" t="s">
        <v>2305</v>
      </c>
      <c r="B731" s="3">
        <v>45056</v>
      </c>
      <c r="C731" s="3" t="str">
        <f>TEXT(Tabla10[[#This Row],[Fecha de transacción]],"DDDD")</f>
        <v>miércoles</v>
      </c>
      <c r="D731" s="3">
        <v>45128</v>
      </c>
      <c r="E731" s="4">
        <f>datos_chargeback_2001_1!$D731-datos_chargeback_2001_1!$B731</f>
        <v>72</v>
      </c>
      <c r="F731" s="5">
        <f>datos_chargeback_2001_1!$G731/100</f>
        <v>313.88</v>
      </c>
      <c r="G731" s="6">
        <v>31388</v>
      </c>
      <c r="H731" s="5">
        <f t="shared" si="11"/>
        <v>0</v>
      </c>
      <c r="I731" s="5">
        <v>0</v>
      </c>
      <c r="J731" s="6" t="s">
        <v>38</v>
      </c>
      <c r="K731" s="6" t="s">
        <v>25</v>
      </c>
      <c r="L731" s="6" t="s">
        <v>109</v>
      </c>
      <c r="M731" s="6" t="s">
        <v>59</v>
      </c>
      <c r="N731" s="6" t="s">
        <v>42</v>
      </c>
      <c r="O731" s="6" t="s">
        <v>50</v>
      </c>
      <c r="P731" s="6" t="s">
        <v>30</v>
      </c>
      <c r="Q731" s="6" t="s">
        <v>66</v>
      </c>
      <c r="R731" s="6">
        <v>31388</v>
      </c>
      <c r="S731" s="6" t="s">
        <v>2306</v>
      </c>
      <c r="T731" s="6" t="s">
        <v>61</v>
      </c>
      <c r="U731" s="5">
        <f>datos_chargeback_2001_1!$V731/100</f>
        <v>0</v>
      </c>
      <c r="V731" s="6">
        <v>0</v>
      </c>
      <c r="W731" s="5">
        <f>datos_chargeback_2001_1!$X731/100</f>
        <v>313.88</v>
      </c>
      <c r="X731" s="6">
        <v>31388</v>
      </c>
      <c r="Y731" s="5">
        <f>datos_chargeback_2001_1!$Z731/100</f>
        <v>0</v>
      </c>
      <c r="Z731" s="6">
        <v>0</v>
      </c>
      <c r="AA731" s="6" t="s">
        <v>2307</v>
      </c>
      <c r="AB731" s="6" t="s">
        <v>35</v>
      </c>
      <c r="AC731" s="7" t="s">
        <v>35</v>
      </c>
      <c r="AD731" s="5">
        <f>datos_chargeback_2001_1!$AE731/100</f>
        <v>0</v>
      </c>
      <c r="AE731" s="6">
        <v>0</v>
      </c>
      <c r="AF731" s="6" t="s">
        <v>50</v>
      </c>
    </row>
    <row r="732" spans="1:32" x14ac:dyDescent="0.3">
      <c r="A732" s="35" t="s">
        <v>2308</v>
      </c>
      <c r="B732" s="9">
        <v>45057</v>
      </c>
      <c r="C732" s="9" t="str">
        <f>TEXT(Tabla10[[#This Row],[Fecha de transacción]],"DDDD")</f>
        <v>jueves</v>
      </c>
      <c r="D732" s="9">
        <v>45121</v>
      </c>
      <c r="E732" s="10">
        <f>datos_chargeback_2001_1!$D732-datos_chargeback_2001_1!$B732</f>
        <v>64</v>
      </c>
      <c r="F732" s="11">
        <f>datos_chargeback_2001_1!$G732/100</f>
        <v>452.58</v>
      </c>
      <c r="G732" s="12">
        <v>45258</v>
      </c>
      <c r="H732" s="11">
        <f t="shared" si="11"/>
        <v>0</v>
      </c>
      <c r="I732" s="11">
        <v>0</v>
      </c>
      <c r="J732" s="12" t="s">
        <v>38</v>
      </c>
      <c r="K732" s="12" t="s">
        <v>25</v>
      </c>
      <c r="L732" s="12" t="s">
        <v>119</v>
      </c>
      <c r="M732" s="12" t="s">
        <v>93</v>
      </c>
      <c r="N732" s="12" t="s">
        <v>42</v>
      </c>
      <c r="O732" s="12" t="s">
        <v>50</v>
      </c>
      <c r="P732" s="12" t="s">
        <v>30</v>
      </c>
      <c r="Q732" s="12" t="s">
        <v>55</v>
      </c>
      <c r="R732" s="12">
        <v>45258</v>
      </c>
      <c r="S732" s="12" t="s">
        <v>2309</v>
      </c>
      <c r="T732" s="12" t="s">
        <v>61</v>
      </c>
      <c r="U732" s="11">
        <f>datos_chargeback_2001_1!$V732/100</f>
        <v>0</v>
      </c>
      <c r="V732" s="12">
        <v>0</v>
      </c>
      <c r="W732" s="11">
        <f>datos_chargeback_2001_1!$X732/100</f>
        <v>452.58</v>
      </c>
      <c r="X732" s="12">
        <v>45258</v>
      </c>
      <c r="Y732" s="11">
        <f>datos_chargeback_2001_1!$Z732/100</f>
        <v>0</v>
      </c>
      <c r="Z732" s="12">
        <v>0</v>
      </c>
      <c r="AA732" s="12" t="s">
        <v>2310</v>
      </c>
      <c r="AB732" s="12" t="s">
        <v>48</v>
      </c>
      <c r="AC732" s="19">
        <v>45057</v>
      </c>
      <c r="AD732" s="11">
        <f>datos_chargeback_2001_1!$AE732/100</f>
        <v>457.27</v>
      </c>
      <c r="AE732" s="12">
        <v>45727</v>
      </c>
      <c r="AF732" s="12" t="s">
        <v>53</v>
      </c>
    </row>
    <row r="733" spans="1:32" x14ac:dyDescent="0.3">
      <c r="A733" s="34" t="s">
        <v>2311</v>
      </c>
      <c r="B733" s="3">
        <v>45058</v>
      </c>
      <c r="C733" s="3" t="str">
        <f>TEXT(Tabla10[[#This Row],[Fecha de transacción]],"DDDD")</f>
        <v>viernes</v>
      </c>
      <c r="D733" s="3">
        <v>45144</v>
      </c>
      <c r="E733" s="4">
        <f>datos_chargeback_2001_1!$D733-datos_chargeback_2001_1!$B733</f>
        <v>86</v>
      </c>
      <c r="F733" s="5">
        <f>datos_chargeback_2001_1!$G733/100</f>
        <v>149.21</v>
      </c>
      <c r="G733" s="6">
        <v>14921</v>
      </c>
      <c r="H733" s="5">
        <f t="shared" si="11"/>
        <v>0</v>
      </c>
      <c r="I733" s="5">
        <v>0</v>
      </c>
      <c r="J733" s="6" t="s">
        <v>38</v>
      </c>
      <c r="K733" s="6" t="s">
        <v>25</v>
      </c>
      <c r="L733" s="6" t="s">
        <v>109</v>
      </c>
      <c r="M733" s="6" t="s">
        <v>85</v>
      </c>
      <c r="N733" s="6" t="s">
        <v>42</v>
      </c>
      <c r="O733" s="6" t="s">
        <v>29</v>
      </c>
      <c r="P733" s="6" t="s">
        <v>30</v>
      </c>
      <c r="Q733" s="6" t="s">
        <v>31</v>
      </c>
      <c r="R733" s="6">
        <v>14921</v>
      </c>
      <c r="S733" s="6" t="s">
        <v>2312</v>
      </c>
      <c r="T733" s="6" t="s">
        <v>116</v>
      </c>
      <c r="U733" s="5">
        <f>datos_chargeback_2001_1!$V733/100</f>
        <v>149.21</v>
      </c>
      <c r="V733" s="6">
        <v>14921</v>
      </c>
      <c r="W733" s="5">
        <f>datos_chargeback_2001_1!$X733/100</f>
        <v>0</v>
      </c>
      <c r="X733" s="6">
        <v>0</v>
      </c>
      <c r="Y733" s="5">
        <f>datos_chargeback_2001_1!$Z733/100</f>
        <v>0</v>
      </c>
      <c r="Z733" s="6">
        <v>0</v>
      </c>
      <c r="AA733" s="6" t="s">
        <v>2313</v>
      </c>
      <c r="AB733" s="6" t="s">
        <v>35</v>
      </c>
      <c r="AC733" s="7" t="s">
        <v>35</v>
      </c>
      <c r="AD733" s="5">
        <f>datos_chargeback_2001_1!$AE733/100</f>
        <v>0</v>
      </c>
      <c r="AE733" s="6">
        <v>0</v>
      </c>
      <c r="AF733" s="6" t="s">
        <v>64</v>
      </c>
    </row>
    <row r="734" spans="1:32" x14ac:dyDescent="0.3">
      <c r="A734" s="35" t="s">
        <v>2314</v>
      </c>
      <c r="B734" s="9">
        <v>45059</v>
      </c>
      <c r="C734" s="9" t="str">
        <f>TEXT(Tabla10[[#This Row],[Fecha de transacción]],"DDDD")</f>
        <v>sábado</v>
      </c>
      <c r="D734" s="9">
        <v>45128</v>
      </c>
      <c r="E734" s="10">
        <f>datos_chargeback_2001_1!$D734-datos_chargeback_2001_1!$B734</f>
        <v>69</v>
      </c>
      <c r="F734" s="11">
        <f>datos_chargeback_2001_1!$G734/100</f>
        <v>625.51</v>
      </c>
      <c r="G734" s="12">
        <v>62551</v>
      </c>
      <c r="H734" s="11">
        <f t="shared" si="11"/>
        <v>0</v>
      </c>
      <c r="I734" s="11">
        <v>0.87</v>
      </c>
      <c r="J734" s="12" t="s">
        <v>24</v>
      </c>
      <c r="K734" s="12" t="s">
        <v>25</v>
      </c>
      <c r="L734" s="12" t="s">
        <v>80</v>
      </c>
      <c r="M734" s="12" t="s">
        <v>27</v>
      </c>
      <c r="N734" s="12" t="s">
        <v>42</v>
      </c>
      <c r="O734" s="12" t="s">
        <v>53</v>
      </c>
      <c r="P734" s="12" t="s">
        <v>54</v>
      </c>
      <c r="Q734" s="12" t="s">
        <v>55</v>
      </c>
      <c r="R734" s="12">
        <v>62551</v>
      </c>
      <c r="S734" s="12" t="s">
        <v>2315</v>
      </c>
      <c r="T734" s="12" t="s">
        <v>116</v>
      </c>
      <c r="U734" s="11">
        <f>datos_chargeback_2001_1!$V734/100</f>
        <v>625.51</v>
      </c>
      <c r="V734" s="12">
        <v>62551</v>
      </c>
      <c r="W734" s="11">
        <f>datos_chargeback_2001_1!$X734/100</f>
        <v>0</v>
      </c>
      <c r="X734" s="12">
        <v>0</v>
      </c>
      <c r="Y734" s="11">
        <f>datos_chargeback_2001_1!$Z734/100</f>
        <v>0</v>
      </c>
      <c r="Z734" s="12">
        <v>0</v>
      </c>
      <c r="AA734" s="12" t="s">
        <v>2316</v>
      </c>
      <c r="AB734" s="12" t="s">
        <v>48</v>
      </c>
      <c r="AC734" s="19">
        <v>45059</v>
      </c>
      <c r="AD734" s="11">
        <f>datos_chargeback_2001_1!$AE734/100</f>
        <v>143.65</v>
      </c>
      <c r="AE734" s="12">
        <v>14365</v>
      </c>
      <c r="AF734" s="12" t="s">
        <v>36</v>
      </c>
    </row>
    <row r="735" spans="1:32" x14ac:dyDescent="0.3">
      <c r="A735" s="36" t="s">
        <v>2317</v>
      </c>
      <c r="B735" s="14">
        <v>45060</v>
      </c>
      <c r="C735" s="14" t="str">
        <f>TEXT(Tabla10[[#This Row],[Fecha de transacción]],"DDDD")</f>
        <v>domingo</v>
      </c>
      <c r="D735" s="14">
        <v>45138</v>
      </c>
      <c r="E735" s="15">
        <f>datos_chargeback_2001_1!$D735-datos_chargeback_2001_1!$B735</f>
        <v>78</v>
      </c>
      <c r="F735" s="16">
        <f>datos_chargeback_2001_1!$G735/100</f>
        <v>800.04</v>
      </c>
      <c r="G735" s="17">
        <v>80004</v>
      </c>
      <c r="H735" s="16">
        <f t="shared" si="11"/>
        <v>0</v>
      </c>
      <c r="I735" s="16">
        <v>1.21</v>
      </c>
      <c r="J735" s="17" t="s">
        <v>38</v>
      </c>
      <c r="K735" s="17" t="s">
        <v>25</v>
      </c>
      <c r="L735" s="17" t="s">
        <v>80</v>
      </c>
      <c r="M735" s="17" t="s">
        <v>93</v>
      </c>
      <c r="N735" s="17" t="s">
        <v>42</v>
      </c>
      <c r="O735" s="17" t="s">
        <v>43</v>
      </c>
      <c r="P735" s="17" t="s">
        <v>30</v>
      </c>
      <c r="Q735" s="17" t="s">
        <v>55</v>
      </c>
      <c r="R735" s="17">
        <v>80004</v>
      </c>
      <c r="S735" s="17" t="s">
        <v>2318</v>
      </c>
      <c r="T735" s="17" t="s">
        <v>116</v>
      </c>
      <c r="U735" s="16">
        <f>datos_chargeback_2001_1!$V735/100</f>
        <v>800.04</v>
      </c>
      <c r="V735" s="17">
        <v>80004</v>
      </c>
      <c r="W735" s="16">
        <f>datos_chargeback_2001_1!$X735/100</f>
        <v>0</v>
      </c>
      <c r="X735" s="17">
        <v>0</v>
      </c>
      <c r="Y735" s="16">
        <f>datos_chargeback_2001_1!$Z735/100</f>
        <v>0</v>
      </c>
      <c r="Z735" s="17">
        <v>0</v>
      </c>
      <c r="AA735" s="17" t="s">
        <v>2319</v>
      </c>
      <c r="AB735" s="17" t="s">
        <v>35</v>
      </c>
      <c r="AC735" s="20" t="s">
        <v>35</v>
      </c>
      <c r="AD735" s="16">
        <f>datos_chargeback_2001_1!$AE735/100</f>
        <v>0</v>
      </c>
      <c r="AE735" s="17">
        <v>0</v>
      </c>
      <c r="AF735" s="17" t="s">
        <v>64</v>
      </c>
    </row>
    <row r="736" spans="1:32" x14ac:dyDescent="0.3">
      <c r="A736" s="35" t="s">
        <v>2320</v>
      </c>
      <c r="B736" s="9">
        <v>45061</v>
      </c>
      <c r="C736" s="9" t="str">
        <f>TEXT(Tabla10[[#This Row],[Fecha de transacción]],"DDDD")</f>
        <v>lunes</v>
      </c>
      <c r="D736" s="9">
        <v>45132</v>
      </c>
      <c r="E736" s="10">
        <f>datos_chargeback_2001_1!$D736-datos_chargeback_2001_1!$B736</f>
        <v>71</v>
      </c>
      <c r="F736" s="11">
        <f>datos_chargeback_2001_1!$G736/100</f>
        <v>822.15</v>
      </c>
      <c r="G736" s="12">
        <v>82215</v>
      </c>
      <c r="H736" s="11">
        <f t="shared" si="11"/>
        <v>0</v>
      </c>
      <c r="I736" s="11">
        <v>0</v>
      </c>
      <c r="J736" s="12" t="s">
        <v>24</v>
      </c>
      <c r="K736" s="12" t="s">
        <v>25</v>
      </c>
      <c r="L736" s="12" t="s">
        <v>40</v>
      </c>
      <c r="M736" s="12" t="s">
        <v>52</v>
      </c>
      <c r="N736" s="12" t="s">
        <v>42</v>
      </c>
      <c r="O736" s="12" t="s">
        <v>36</v>
      </c>
      <c r="P736" s="12" t="s">
        <v>30</v>
      </c>
      <c r="Q736" s="12" t="s">
        <v>66</v>
      </c>
      <c r="R736" s="12">
        <v>82215</v>
      </c>
      <c r="S736" s="12" t="s">
        <v>2321</v>
      </c>
      <c r="T736" s="12" t="s">
        <v>61</v>
      </c>
      <c r="U736" s="11">
        <f>datos_chargeback_2001_1!$V736/100</f>
        <v>0</v>
      </c>
      <c r="V736" s="12">
        <v>0</v>
      </c>
      <c r="W736" s="11">
        <f>datos_chargeback_2001_1!$X736/100</f>
        <v>822.15</v>
      </c>
      <c r="X736" s="12">
        <v>82215</v>
      </c>
      <c r="Y736" s="11">
        <f>datos_chargeback_2001_1!$Z736/100</f>
        <v>0</v>
      </c>
      <c r="Z736" s="12">
        <v>0</v>
      </c>
      <c r="AA736" s="12" t="s">
        <v>2322</v>
      </c>
      <c r="AB736" s="12" t="s">
        <v>35</v>
      </c>
      <c r="AC736" s="13" t="s">
        <v>35</v>
      </c>
      <c r="AD736" s="11">
        <f>datos_chargeback_2001_1!$AE736/100</f>
        <v>0</v>
      </c>
      <c r="AE736" s="12">
        <v>0</v>
      </c>
      <c r="AF736" s="12" t="s">
        <v>36</v>
      </c>
    </row>
    <row r="737" spans="1:32" x14ac:dyDescent="0.3">
      <c r="A737" s="34" t="s">
        <v>2323</v>
      </c>
      <c r="B737" s="3">
        <v>45062</v>
      </c>
      <c r="C737" s="3" t="str">
        <f>TEXT(Tabla10[[#This Row],[Fecha de transacción]],"DDDD")</f>
        <v>martes</v>
      </c>
      <c r="D737" s="3">
        <v>45135</v>
      </c>
      <c r="E737" s="4">
        <f>datos_chargeback_2001_1!$D737-datos_chargeback_2001_1!$B737</f>
        <v>73</v>
      </c>
      <c r="F737" s="5">
        <f>datos_chargeback_2001_1!$G737/100</f>
        <v>186.37</v>
      </c>
      <c r="G737" s="6">
        <v>18637</v>
      </c>
      <c r="H737" s="5">
        <f t="shared" si="11"/>
        <v>0</v>
      </c>
      <c r="I737" s="5">
        <v>0</v>
      </c>
      <c r="J737" s="6" t="s">
        <v>38</v>
      </c>
      <c r="K737" s="6" t="s">
        <v>25</v>
      </c>
      <c r="L737" s="6" t="s">
        <v>26</v>
      </c>
      <c r="M737" s="6" t="s">
        <v>59</v>
      </c>
      <c r="N737" s="6" t="s">
        <v>42</v>
      </c>
      <c r="O737" s="6" t="s">
        <v>70</v>
      </c>
      <c r="P737" s="6" t="s">
        <v>30</v>
      </c>
      <c r="Q737" s="6" t="s">
        <v>75</v>
      </c>
      <c r="R737" s="6">
        <v>18637</v>
      </c>
      <c r="S737" s="6" t="s">
        <v>2324</v>
      </c>
      <c r="T737" s="6" t="s">
        <v>46</v>
      </c>
      <c r="U737" s="5">
        <f>datos_chargeback_2001_1!$V737/100</f>
        <v>186.37</v>
      </c>
      <c r="V737" s="6">
        <v>18637</v>
      </c>
      <c r="W737" s="5">
        <f>datos_chargeback_2001_1!$X737/100</f>
        <v>0</v>
      </c>
      <c r="X737" s="6">
        <v>0</v>
      </c>
      <c r="Y737" s="5">
        <f>datos_chargeback_2001_1!$Z737/100</f>
        <v>0</v>
      </c>
      <c r="Z737" s="6">
        <v>0</v>
      </c>
      <c r="AA737" s="6" t="s">
        <v>2325</v>
      </c>
      <c r="AB737" s="6" t="s">
        <v>35</v>
      </c>
      <c r="AC737" s="7" t="s">
        <v>35</v>
      </c>
      <c r="AD737" s="5">
        <f>datos_chargeback_2001_1!$AE737/100</f>
        <v>0</v>
      </c>
      <c r="AE737" s="6">
        <v>0</v>
      </c>
      <c r="AF737" s="6" t="s">
        <v>50</v>
      </c>
    </row>
    <row r="738" spans="1:32" x14ac:dyDescent="0.3">
      <c r="A738" s="35" t="s">
        <v>2326</v>
      </c>
      <c r="B738" s="9">
        <v>45063</v>
      </c>
      <c r="C738" s="9" t="str">
        <f>TEXT(Tabla10[[#This Row],[Fecha de transacción]],"DDDD")</f>
        <v>miércoles</v>
      </c>
      <c r="D738" s="9">
        <v>45149</v>
      </c>
      <c r="E738" s="10">
        <f>datos_chargeback_2001_1!$D738-datos_chargeback_2001_1!$B738</f>
        <v>86</v>
      </c>
      <c r="F738" s="11">
        <f>datos_chargeback_2001_1!$G738/100</f>
        <v>238.91</v>
      </c>
      <c r="G738" s="12">
        <v>23891</v>
      </c>
      <c r="H738" s="11">
        <f t="shared" si="11"/>
        <v>0</v>
      </c>
      <c r="I738" s="11">
        <v>0</v>
      </c>
      <c r="J738" s="12" t="s">
        <v>24</v>
      </c>
      <c r="K738" s="12" t="s">
        <v>25</v>
      </c>
      <c r="L738" s="12" t="s">
        <v>74</v>
      </c>
      <c r="M738" s="12" t="s">
        <v>27</v>
      </c>
      <c r="N738" s="12" t="s">
        <v>42</v>
      </c>
      <c r="O738" s="12" t="s">
        <v>43</v>
      </c>
      <c r="P738" s="12" t="s">
        <v>54</v>
      </c>
      <c r="Q738" s="12" t="s">
        <v>44</v>
      </c>
      <c r="R738" s="12">
        <v>23891</v>
      </c>
      <c r="S738" s="12" t="s">
        <v>2327</v>
      </c>
      <c r="T738" s="12" t="s">
        <v>46</v>
      </c>
      <c r="U738" s="11">
        <f>datos_chargeback_2001_1!$V738/100</f>
        <v>238.91</v>
      </c>
      <c r="V738" s="12">
        <v>23891</v>
      </c>
      <c r="W738" s="11">
        <f>datos_chargeback_2001_1!$X738/100</f>
        <v>0</v>
      </c>
      <c r="X738" s="12">
        <v>0</v>
      </c>
      <c r="Y738" s="11">
        <f>datos_chargeback_2001_1!$Z738/100</f>
        <v>0</v>
      </c>
      <c r="Z738" s="12">
        <v>0</v>
      </c>
      <c r="AA738" s="12" t="s">
        <v>2328</v>
      </c>
      <c r="AB738" s="12" t="s">
        <v>35</v>
      </c>
      <c r="AC738" s="13" t="s">
        <v>35</v>
      </c>
      <c r="AD738" s="11">
        <f>datos_chargeback_2001_1!$AE738/100</f>
        <v>0</v>
      </c>
      <c r="AE738" s="12">
        <v>0</v>
      </c>
      <c r="AF738" s="12" t="s">
        <v>36</v>
      </c>
    </row>
    <row r="739" spans="1:32" x14ac:dyDescent="0.3">
      <c r="A739" s="36" t="s">
        <v>2329</v>
      </c>
      <c r="B739" s="14">
        <v>45064</v>
      </c>
      <c r="C739" s="14" t="str">
        <f>TEXT(Tabla10[[#This Row],[Fecha de transacción]],"DDDD")</f>
        <v>jueves</v>
      </c>
      <c r="D739" s="14">
        <v>45137</v>
      </c>
      <c r="E739" s="15">
        <f>datos_chargeback_2001_1!$D739-datos_chargeback_2001_1!$B739</f>
        <v>73</v>
      </c>
      <c r="F739" s="16">
        <f>datos_chargeback_2001_1!$G739/100</f>
        <v>923.89</v>
      </c>
      <c r="G739" s="17">
        <v>92389</v>
      </c>
      <c r="H739" s="16">
        <f t="shared" si="11"/>
        <v>0</v>
      </c>
      <c r="I739" s="16">
        <v>1.04</v>
      </c>
      <c r="J739" s="17" t="s">
        <v>24</v>
      </c>
      <c r="K739" s="17" t="s">
        <v>25</v>
      </c>
      <c r="L739" s="17" t="s">
        <v>74</v>
      </c>
      <c r="M739" s="17" t="s">
        <v>27</v>
      </c>
      <c r="N739" s="17" t="s">
        <v>42</v>
      </c>
      <c r="O739" s="17" t="s">
        <v>53</v>
      </c>
      <c r="P739" s="17" t="s">
        <v>54</v>
      </c>
      <c r="Q739" s="17" t="s">
        <v>75</v>
      </c>
      <c r="R739" s="17">
        <v>92389</v>
      </c>
      <c r="S739" s="17" t="s">
        <v>977</v>
      </c>
      <c r="T739" s="17" t="s">
        <v>61</v>
      </c>
      <c r="U739" s="16">
        <f>datos_chargeback_2001_1!$V739/100</f>
        <v>0</v>
      </c>
      <c r="V739" s="17">
        <v>0</v>
      </c>
      <c r="W739" s="16">
        <f>datos_chargeback_2001_1!$X739/100</f>
        <v>923.89</v>
      </c>
      <c r="X739" s="17">
        <v>92389</v>
      </c>
      <c r="Y739" s="16">
        <f>datos_chargeback_2001_1!$Z739/100</f>
        <v>0</v>
      </c>
      <c r="Z739" s="17">
        <v>0</v>
      </c>
      <c r="AA739" s="17" t="s">
        <v>2330</v>
      </c>
      <c r="AB739" s="17" t="s">
        <v>48</v>
      </c>
      <c r="AC739" s="18">
        <v>45064</v>
      </c>
      <c r="AD739" s="16">
        <f>datos_chargeback_2001_1!$AE739/100</f>
        <v>606.91999999999996</v>
      </c>
      <c r="AE739" s="17">
        <v>60692</v>
      </c>
      <c r="AF739" s="17" t="s">
        <v>29</v>
      </c>
    </row>
    <row r="740" spans="1:32" x14ac:dyDescent="0.3">
      <c r="A740" s="35" t="s">
        <v>2331</v>
      </c>
      <c r="B740" s="9">
        <v>45065</v>
      </c>
      <c r="C740" s="9" t="str">
        <f>TEXT(Tabla10[[#This Row],[Fecha de transacción]],"DDDD")</f>
        <v>viernes</v>
      </c>
      <c r="D740" s="9">
        <v>45138</v>
      </c>
      <c r="E740" s="10">
        <f>datos_chargeback_2001_1!$D740-datos_chargeback_2001_1!$B740</f>
        <v>73</v>
      </c>
      <c r="F740" s="11">
        <f>datos_chargeback_2001_1!$G740/100</f>
        <v>894.93</v>
      </c>
      <c r="G740" s="12">
        <v>89493</v>
      </c>
      <c r="H740" s="11">
        <f t="shared" si="11"/>
        <v>0</v>
      </c>
      <c r="I740" s="11">
        <v>1.33</v>
      </c>
      <c r="J740" s="12" t="s">
        <v>24</v>
      </c>
      <c r="K740" s="12" t="s">
        <v>25</v>
      </c>
      <c r="L740" s="12" t="s">
        <v>74</v>
      </c>
      <c r="M740" s="12" t="s">
        <v>85</v>
      </c>
      <c r="N740" s="12" t="s">
        <v>42</v>
      </c>
      <c r="O740" s="12" t="s">
        <v>50</v>
      </c>
      <c r="P740" s="12" t="s">
        <v>54</v>
      </c>
      <c r="Q740" s="12" t="s">
        <v>31</v>
      </c>
      <c r="R740" s="12">
        <v>89493</v>
      </c>
      <c r="S740" s="12" t="s">
        <v>2332</v>
      </c>
      <c r="T740" s="12" t="s">
        <v>61</v>
      </c>
      <c r="U740" s="11">
        <f>datos_chargeback_2001_1!$V740/100</f>
        <v>0</v>
      </c>
      <c r="V740" s="12">
        <v>0</v>
      </c>
      <c r="W740" s="11">
        <f>datos_chargeback_2001_1!$X740/100</f>
        <v>894.93</v>
      </c>
      <c r="X740" s="12">
        <v>89493</v>
      </c>
      <c r="Y740" s="11">
        <f>datos_chargeback_2001_1!$Z740/100</f>
        <v>0</v>
      </c>
      <c r="Z740" s="12">
        <v>0</v>
      </c>
      <c r="AA740" s="12" t="s">
        <v>2333</v>
      </c>
      <c r="AB740" s="12" t="s">
        <v>35</v>
      </c>
      <c r="AC740" s="13" t="s">
        <v>35</v>
      </c>
      <c r="AD740" s="11">
        <f>datos_chargeback_2001_1!$AE740/100</f>
        <v>0</v>
      </c>
      <c r="AE740" s="12">
        <v>0</v>
      </c>
      <c r="AF740" s="12" t="s">
        <v>36</v>
      </c>
    </row>
    <row r="741" spans="1:32" x14ac:dyDescent="0.3">
      <c r="A741" s="34" t="s">
        <v>2334</v>
      </c>
      <c r="B741" s="3">
        <v>45066</v>
      </c>
      <c r="C741" s="3" t="str">
        <f>TEXT(Tabla10[[#This Row],[Fecha de transacción]],"DDDD")</f>
        <v>sábado</v>
      </c>
      <c r="D741" s="3">
        <v>45149</v>
      </c>
      <c r="E741" s="4">
        <f>datos_chargeback_2001_1!$D741-datos_chargeback_2001_1!$B741</f>
        <v>83</v>
      </c>
      <c r="F741" s="5">
        <f>datos_chargeback_2001_1!$G741/100</f>
        <v>803.46</v>
      </c>
      <c r="G741" s="6">
        <v>80346</v>
      </c>
      <c r="H741" s="5">
        <f t="shared" si="11"/>
        <v>0</v>
      </c>
      <c r="I741" s="5">
        <v>0</v>
      </c>
      <c r="J741" s="6" t="s">
        <v>38</v>
      </c>
      <c r="K741" s="6" t="s">
        <v>25</v>
      </c>
      <c r="L741" s="6" t="s">
        <v>40</v>
      </c>
      <c r="M741" s="6" t="s">
        <v>93</v>
      </c>
      <c r="N741" s="6" t="s">
        <v>42</v>
      </c>
      <c r="O741" s="6" t="s">
        <v>50</v>
      </c>
      <c r="P741" s="6" t="s">
        <v>54</v>
      </c>
      <c r="Q741" s="6" t="s">
        <v>66</v>
      </c>
      <c r="R741" s="6">
        <v>80346</v>
      </c>
      <c r="S741" s="6" t="s">
        <v>2335</v>
      </c>
      <c r="T741" s="6" t="s">
        <v>116</v>
      </c>
      <c r="U741" s="5">
        <f>datos_chargeback_2001_1!$V741/100</f>
        <v>803.46</v>
      </c>
      <c r="V741" s="6">
        <v>80346</v>
      </c>
      <c r="W741" s="5">
        <f>datos_chargeback_2001_1!$X741/100</f>
        <v>0</v>
      </c>
      <c r="X741" s="6">
        <v>0</v>
      </c>
      <c r="Y741" s="5">
        <f>datos_chargeback_2001_1!$Z741/100</f>
        <v>0</v>
      </c>
      <c r="Z741" s="6">
        <v>0</v>
      </c>
      <c r="AA741" s="6" t="s">
        <v>2336</v>
      </c>
      <c r="AB741" s="6" t="s">
        <v>48</v>
      </c>
      <c r="AC741" s="8">
        <v>45066</v>
      </c>
      <c r="AD741" s="5">
        <f>datos_chargeback_2001_1!$AE741/100</f>
        <v>879.23</v>
      </c>
      <c r="AE741" s="6">
        <v>87923</v>
      </c>
      <c r="AF741" s="6" t="s">
        <v>29</v>
      </c>
    </row>
    <row r="742" spans="1:32" x14ac:dyDescent="0.3">
      <c r="A742" s="35" t="s">
        <v>2337</v>
      </c>
      <c r="B742" s="9">
        <v>45067</v>
      </c>
      <c r="C742" s="9" t="str">
        <f>TEXT(Tabla10[[#This Row],[Fecha de transacción]],"DDDD")</f>
        <v>domingo</v>
      </c>
      <c r="D742" s="9">
        <v>45145</v>
      </c>
      <c r="E742" s="10">
        <f>datos_chargeback_2001_1!$D742-datos_chargeback_2001_1!$B742</f>
        <v>78</v>
      </c>
      <c r="F742" s="11">
        <f>datos_chargeback_2001_1!$G742/100</f>
        <v>6.65</v>
      </c>
      <c r="G742" s="12">
        <v>665</v>
      </c>
      <c r="H742" s="11">
        <f t="shared" si="11"/>
        <v>0</v>
      </c>
      <c r="I742" s="11">
        <v>0</v>
      </c>
      <c r="J742" s="12" t="s">
        <v>38</v>
      </c>
      <c r="K742" s="12" t="s">
        <v>25</v>
      </c>
      <c r="L742" s="12" t="s">
        <v>26</v>
      </c>
      <c r="M742" s="12" t="s">
        <v>93</v>
      </c>
      <c r="N742" s="12" t="s">
        <v>42</v>
      </c>
      <c r="O742" s="12" t="s">
        <v>43</v>
      </c>
      <c r="P742" s="12" t="s">
        <v>54</v>
      </c>
      <c r="Q742" s="12" t="s">
        <v>66</v>
      </c>
      <c r="R742" s="12">
        <v>6650</v>
      </c>
      <c r="S742" s="12" t="s">
        <v>1543</v>
      </c>
      <c r="T742" s="12" t="s">
        <v>46</v>
      </c>
      <c r="U742" s="11">
        <f>datos_chargeback_2001_1!$V742/100</f>
        <v>66.5</v>
      </c>
      <c r="V742" s="12">
        <v>6650</v>
      </c>
      <c r="W742" s="11">
        <f>datos_chargeback_2001_1!$X742/100</f>
        <v>0</v>
      </c>
      <c r="X742" s="12">
        <v>0</v>
      </c>
      <c r="Y742" s="11">
        <f>datos_chargeback_2001_1!$Z742/100</f>
        <v>0</v>
      </c>
      <c r="Z742" s="12">
        <v>0</v>
      </c>
      <c r="AA742" s="12" t="s">
        <v>2338</v>
      </c>
      <c r="AB742" s="12" t="s">
        <v>35</v>
      </c>
      <c r="AC742" s="13" t="s">
        <v>35</v>
      </c>
      <c r="AD742" s="11">
        <f>datos_chargeback_2001_1!$AE742/100</f>
        <v>0</v>
      </c>
      <c r="AE742" s="12">
        <v>0</v>
      </c>
      <c r="AF742" s="12" t="s">
        <v>50</v>
      </c>
    </row>
    <row r="743" spans="1:32" x14ac:dyDescent="0.3">
      <c r="A743" s="36" t="s">
        <v>2339</v>
      </c>
      <c r="B743" s="14">
        <v>45068</v>
      </c>
      <c r="C743" s="14" t="str">
        <f>TEXT(Tabla10[[#This Row],[Fecha de transacción]],"DDDD")</f>
        <v>lunes</v>
      </c>
      <c r="D743" s="14">
        <v>45145</v>
      </c>
      <c r="E743" s="15">
        <f>datos_chargeback_2001_1!$D743-datos_chargeback_2001_1!$B743</f>
        <v>77</v>
      </c>
      <c r="F743" s="16">
        <f>datos_chargeback_2001_1!$G743/100</f>
        <v>51.93</v>
      </c>
      <c r="G743" s="17">
        <v>5193</v>
      </c>
      <c r="H743" s="16">
        <f t="shared" si="11"/>
        <v>0</v>
      </c>
      <c r="I743" s="16">
        <v>0.09</v>
      </c>
      <c r="J743" s="17" t="s">
        <v>38</v>
      </c>
      <c r="K743" s="17" t="s">
        <v>25</v>
      </c>
      <c r="L743" s="17" t="s">
        <v>119</v>
      </c>
      <c r="M743" s="17" t="s">
        <v>59</v>
      </c>
      <c r="N743" s="17" t="s">
        <v>28</v>
      </c>
      <c r="O743" s="17" t="s">
        <v>70</v>
      </c>
      <c r="P743" s="17" t="s">
        <v>54</v>
      </c>
      <c r="Q743" s="17" t="s">
        <v>55</v>
      </c>
      <c r="R743" s="17">
        <v>51930</v>
      </c>
      <c r="S743" s="17" t="s">
        <v>587</v>
      </c>
      <c r="T743" s="17" t="s">
        <v>33</v>
      </c>
      <c r="U743" s="16">
        <f>datos_chargeback_2001_1!$V743/100</f>
        <v>0</v>
      </c>
      <c r="V743" s="17">
        <v>0</v>
      </c>
      <c r="W743" s="16">
        <f>datos_chargeback_2001_1!$X743/100</f>
        <v>0</v>
      </c>
      <c r="X743" s="17">
        <v>0</v>
      </c>
      <c r="Y743" s="16">
        <f>datos_chargeback_2001_1!$Z743/100</f>
        <v>519.29999999999995</v>
      </c>
      <c r="Z743" s="17">
        <v>51930</v>
      </c>
      <c r="AA743" s="17" t="s">
        <v>2340</v>
      </c>
      <c r="AB743" s="17" t="s">
        <v>48</v>
      </c>
      <c r="AC743" s="18">
        <v>45068</v>
      </c>
      <c r="AD743" s="16">
        <f>datos_chargeback_2001_1!$AE743/100</f>
        <v>455.15</v>
      </c>
      <c r="AE743" s="17">
        <v>45515</v>
      </c>
      <c r="AF743" s="17" t="s">
        <v>29</v>
      </c>
    </row>
    <row r="744" spans="1:32" x14ac:dyDescent="0.3">
      <c r="A744" s="34" t="s">
        <v>2341</v>
      </c>
      <c r="B744" s="3">
        <v>45069</v>
      </c>
      <c r="C744" s="3" t="str">
        <f>TEXT(Tabla10[[#This Row],[Fecha de transacción]],"DDDD")</f>
        <v>martes</v>
      </c>
      <c r="D744" s="3">
        <v>45133</v>
      </c>
      <c r="E744" s="4">
        <f>datos_chargeback_2001_1!$D744-datos_chargeback_2001_1!$B744</f>
        <v>64</v>
      </c>
      <c r="F744" s="5">
        <f>datos_chargeback_2001_1!$G744/100</f>
        <v>545.17999999999995</v>
      </c>
      <c r="G744" s="6">
        <v>54518</v>
      </c>
      <c r="H744" s="5">
        <f t="shared" si="11"/>
        <v>0</v>
      </c>
      <c r="I744" s="5">
        <v>0.96</v>
      </c>
      <c r="J744" s="6" t="s">
        <v>24</v>
      </c>
      <c r="K744" s="6" t="s">
        <v>25</v>
      </c>
      <c r="L744" s="6" t="s">
        <v>119</v>
      </c>
      <c r="M744" s="6" t="s">
        <v>41</v>
      </c>
      <c r="N744" s="6" t="s">
        <v>42</v>
      </c>
      <c r="O744" s="6" t="s">
        <v>53</v>
      </c>
      <c r="P744" s="6" t="s">
        <v>54</v>
      </c>
      <c r="Q744" s="6" t="s">
        <v>75</v>
      </c>
      <c r="R744" s="6">
        <v>54518</v>
      </c>
      <c r="S744" s="6" t="s">
        <v>2342</v>
      </c>
      <c r="T744" s="6" t="s">
        <v>61</v>
      </c>
      <c r="U744" s="5">
        <f>datos_chargeback_2001_1!$V744/100</f>
        <v>0</v>
      </c>
      <c r="V744" s="6">
        <v>0</v>
      </c>
      <c r="W744" s="5">
        <f>datos_chargeback_2001_1!$X744/100</f>
        <v>545.17999999999995</v>
      </c>
      <c r="X744" s="6">
        <v>54518</v>
      </c>
      <c r="Y744" s="5">
        <f>datos_chargeback_2001_1!$Z744/100</f>
        <v>0</v>
      </c>
      <c r="Z744" s="6">
        <v>0</v>
      </c>
      <c r="AA744" s="6" t="s">
        <v>2343</v>
      </c>
      <c r="AB744" s="6" t="s">
        <v>35</v>
      </c>
      <c r="AC744" s="7" t="s">
        <v>35</v>
      </c>
      <c r="AD744" s="5">
        <f>datos_chargeback_2001_1!$AE744/100</f>
        <v>0</v>
      </c>
      <c r="AE744" s="6">
        <v>0</v>
      </c>
      <c r="AF744" s="6" t="s">
        <v>29</v>
      </c>
    </row>
    <row r="745" spans="1:32" x14ac:dyDescent="0.3">
      <c r="A745" s="34" t="s">
        <v>2344</v>
      </c>
      <c r="B745" s="3">
        <v>45070</v>
      </c>
      <c r="C745" s="3" t="str">
        <f>TEXT(Tabla10[[#This Row],[Fecha de transacción]],"DDDD")</f>
        <v>miércoles</v>
      </c>
      <c r="D745" s="3">
        <v>45132</v>
      </c>
      <c r="E745" s="4">
        <f>datos_chargeback_2001_1!$D745-datos_chargeback_2001_1!$B745</f>
        <v>62</v>
      </c>
      <c r="F745" s="5">
        <f>datos_chargeback_2001_1!$G745/100</f>
        <v>683.84</v>
      </c>
      <c r="G745" s="6">
        <v>68384</v>
      </c>
      <c r="H745" s="5">
        <f t="shared" si="11"/>
        <v>0</v>
      </c>
      <c r="I745" s="5">
        <v>0.11</v>
      </c>
      <c r="J745" s="6" t="s">
        <v>24</v>
      </c>
      <c r="K745" s="6" t="s">
        <v>25</v>
      </c>
      <c r="L745" s="6" t="s">
        <v>109</v>
      </c>
      <c r="M745" s="6" t="s">
        <v>59</v>
      </c>
      <c r="N745" s="6" t="s">
        <v>42</v>
      </c>
      <c r="O745" s="6" t="s">
        <v>36</v>
      </c>
      <c r="P745" s="6" t="s">
        <v>54</v>
      </c>
      <c r="Q745" s="6" t="s">
        <v>75</v>
      </c>
      <c r="R745" s="6">
        <v>68384</v>
      </c>
      <c r="S745" s="6" t="s">
        <v>2345</v>
      </c>
      <c r="T745" s="6" t="s">
        <v>61</v>
      </c>
      <c r="U745" s="5">
        <f>datos_chargeback_2001_1!$V745/100</f>
        <v>0</v>
      </c>
      <c r="V745" s="6">
        <v>0</v>
      </c>
      <c r="W745" s="5">
        <f>datos_chargeback_2001_1!$X745/100</f>
        <v>683.84</v>
      </c>
      <c r="X745" s="6">
        <v>68384</v>
      </c>
      <c r="Y745" s="5">
        <f>datos_chargeback_2001_1!$Z745/100</f>
        <v>0</v>
      </c>
      <c r="Z745" s="6">
        <v>0</v>
      </c>
      <c r="AA745" s="6" t="s">
        <v>2346</v>
      </c>
      <c r="AB745" s="6" t="s">
        <v>48</v>
      </c>
      <c r="AC745" s="8">
        <v>45070</v>
      </c>
      <c r="AD745" s="5">
        <f>datos_chargeback_2001_1!$AE745/100</f>
        <v>14.18</v>
      </c>
      <c r="AE745" s="6">
        <v>1418</v>
      </c>
      <c r="AF745" s="6" t="s">
        <v>53</v>
      </c>
    </row>
    <row r="746" spans="1:32" x14ac:dyDescent="0.3">
      <c r="A746" s="34" t="s">
        <v>2347</v>
      </c>
      <c r="B746" s="3">
        <v>45071</v>
      </c>
      <c r="C746" s="3" t="str">
        <f>TEXT(Tabla10[[#This Row],[Fecha de transacción]],"DDDD")</f>
        <v>jueves</v>
      </c>
      <c r="D746" s="3">
        <v>45134</v>
      </c>
      <c r="E746" s="4">
        <f>datos_chargeback_2001_1!$D746-datos_chargeback_2001_1!$B746</f>
        <v>63</v>
      </c>
      <c r="F746" s="5">
        <f>datos_chargeback_2001_1!$G746/100</f>
        <v>249.91</v>
      </c>
      <c r="G746" s="6">
        <v>24991</v>
      </c>
      <c r="H746" s="5">
        <f t="shared" si="11"/>
        <v>0</v>
      </c>
      <c r="I746" s="5">
        <v>0</v>
      </c>
      <c r="J746" s="6" t="s">
        <v>24</v>
      </c>
      <c r="K746" s="6" t="s">
        <v>25</v>
      </c>
      <c r="L746" s="6" t="s">
        <v>26</v>
      </c>
      <c r="M746" s="6" t="s">
        <v>27</v>
      </c>
      <c r="N746" s="6" t="s">
        <v>42</v>
      </c>
      <c r="O746" s="6" t="s">
        <v>114</v>
      </c>
      <c r="P746" s="6" t="s">
        <v>54</v>
      </c>
      <c r="Q746" s="6" t="s">
        <v>44</v>
      </c>
      <c r="R746" s="6">
        <v>24991</v>
      </c>
      <c r="S746" s="6" t="s">
        <v>2348</v>
      </c>
      <c r="T746" s="6" t="s">
        <v>116</v>
      </c>
      <c r="U746" s="5">
        <f>datos_chargeback_2001_1!$V746/100</f>
        <v>249.91</v>
      </c>
      <c r="V746" s="6">
        <v>24991</v>
      </c>
      <c r="W746" s="5">
        <f>datos_chargeback_2001_1!$X746/100</f>
        <v>0</v>
      </c>
      <c r="X746" s="6">
        <v>0</v>
      </c>
      <c r="Y746" s="5">
        <f>datos_chargeback_2001_1!$Z746/100</f>
        <v>0</v>
      </c>
      <c r="Z746" s="6">
        <v>0</v>
      </c>
      <c r="AA746" s="6" t="s">
        <v>2349</v>
      </c>
      <c r="AB746" s="6" t="s">
        <v>48</v>
      </c>
      <c r="AC746" s="8">
        <v>45071</v>
      </c>
      <c r="AD746" s="5">
        <f>datos_chargeback_2001_1!$AE746/100</f>
        <v>247.06</v>
      </c>
      <c r="AE746" s="6">
        <v>24706</v>
      </c>
      <c r="AF746" s="6" t="s">
        <v>50</v>
      </c>
    </row>
    <row r="747" spans="1:32" x14ac:dyDescent="0.3">
      <c r="A747" s="34" t="s">
        <v>2350</v>
      </c>
      <c r="B747" s="3">
        <v>45072</v>
      </c>
      <c r="C747" s="3" t="str">
        <f>TEXT(Tabla10[[#This Row],[Fecha de transacción]],"DDDD")</f>
        <v>viernes</v>
      </c>
      <c r="D747" s="3">
        <v>45154</v>
      </c>
      <c r="E747" s="4">
        <f>datos_chargeback_2001_1!$D747-datos_chargeback_2001_1!$B747</f>
        <v>82</v>
      </c>
      <c r="F747" s="5">
        <f>datos_chargeback_2001_1!$G747/100</f>
        <v>51.78</v>
      </c>
      <c r="G747" s="6">
        <v>5178</v>
      </c>
      <c r="H747" s="5">
        <f t="shared" si="11"/>
        <v>0</v>
      </c>
      <c r="I747" s="5">
        <v>0.99</v>
      </c>
      <c r="J747" s="6" t="s">
        <v>24</v>
      </c>
      <c r="K747" s="6" t="s">
        <v>25</v>
      </c>
      <c r="L747" s="6" t="s">
        <v>40</v>
      </c>
      <c r="M747" s="6" t="s">
        <v>27</v>
      </c>
      <c r="N747" s="6" t="s">
        <v>42</v>
      </c>
      <c r="O747" s="6" t="s">
        <v>29</v>
      </c>
      <c r="P747" s="6" t="s">
        <v>30</v>
      </c>
      <c r="Q747" s="6" t="s">
        <v>66</v>
      </c>
      <c r="R747" s="6">
        <v>51780</v>
      </c>
      <c r="S747" s="6" t="s">
        <v>2351</v>
      </c>
      <c r="T747" s="6" t="s">
        <v>116</v>
      </c>
      <c r="U747" s="5">
        <f>datos_chargeback_2001_1!$V747/100</f>
        <v>517.79999999999995</v>
      </c>
      <c r="V747" s="6">
        <v>51780</v>
      </c>
      <c r="W747" s="5">
        <f>datos_chargeback_2001_1!$X747/100</f>
        <v>0</v>
      </c>
      <c r="X747" s="6">
        <v>0</v>
      </c>
      <c r="Y747" s="5">
        <f>datos_chargeback_2001_1!$Z747/100</f>
        <v>0</v>
      </c>
      <c r="Z747" s="6">
        <v>0</v>
      </c>
      <c r="AA747" s="6" t="s">
        <v>2352</v>
      </c>
      <c r="AB747" s="6" t="s">
        <v>48</v>
      </c>
      <c r="AC747" s="8">
        <v>45072</v>
      </c>
      <c r="AD747" s="5">
        <f>datos_chargeback_2001_1!$AE747/100</f>
        <v>517.02</v>
      </c>
      <c r="AE747" s="6">
        <v>51702</v>
      </c>
      <c r="AF747" s="6" t="s">
        <v>64</v>
      </c>
    </row>
    <row r="748" spans="1:32" x14ac:dyDescent="0.3">
      <c r="A748" s="34" t="s">
        <v>2354</v>
      </c>
      <c r="B748" s="3">
        <v>45073</v>
      </c>
      <c r="C748" s="3" t="str">
        <f>TEXT(Tabla10[[#This Row],[Fecha de transacción]],"DDDD")</f>
        <v>sábado</v>
      </c>
      <c r="D748" s="3">
        <v>45163</v>
      </c>
      <c r="E748" s="4">
        <f>datos_chargeback_2001_1!$D748-datos_chargeback_2001_1!$B748</f>
        <v>90</v>
      </c>
      <c r="F748" s="5">
        <f>datos_chargeback_2001_1!$G748/100</f>
        <v>128.53</v>
      </c>
      <c r="G748" s="6">
        <v>12853</v>
      </c>
      <c r="H748" s="5">
        <f t="shared" si="11"/>
        <v>0</v>
      </c>
      <c r="I748" s="5">
        <v>1.35</v>
      </c>
      <c r="J748" s="6" t="s">
        <v>38</v>
      </c>
      <c r="K748" s="6" t="s">
        <v>25</v>
      </c>
      <c r="L748" s="6" t="s">
        <v>40</v>
      </c>
      <c r="M748" s="6" t="s">
        <v>27</v>
      </c>
      <c r="N748" s="6" t="s">
        <v>28</v>
      </c>
      <c r="O748" s="6" t="s">
        <v>50</v>
      </c>
      <c r="P748" s="6" t="s">
        <v>54</v>
      </c>
      <c r="Q748" s="6" t="s">
        <v>66</v>
      </c>
      <c r="R748" s="6">
        <v>12853</v>
      </c>
      <c r="S748" s="6" t="s">
        <v>1484</v>
      </c>
      <c r="T748" s="6" t="s">
        <v>33</v>
      </c>
      <c r="U748" s="5">
        <f>datos_chargeback_2001_1!$V748/100</f>
        <v>0</v>
      </c>
      <c r="V748" s="6">
        <v>0</v>
      </c>
      <c r="W748" s="5">
        <f>datos_chargeback_2001_1!$X748/100</f>
        <v>0</v>
      </c>
      <c r="X748" s="6">
        <v>0</v>
      </c>
      <c r="Y748" s="5">
        <f>datos_chargeback_2001_1!$Z748/100</f>
        <v>128.53</v>
      </c>
      <c r="Z748" s="6">
        <v>12853</v>
      </c>
      <c r="AA748" s="6" t="s">
        <v>2355</v>
      </c>
      <c r="AB748" s="6" t="s">
        <v>35</v>
      </c>
      <c r="AC748" s="7" t="s">
        <v>35</v>
      </c>
      <c r="AD748" s="5">
        <f>datos_chargeback_2001_1!$AE748/100</f>
        <v>0</v>
      </c>
      <c r="AE748" s="6">
        <v>0</v>
      </c>
      <c r="AF748" s="6" t="s">
        <v>53</v>
      </c>
    </row>
    <row r="749" spans="1:32" x14ac:dyDescent="0.3">
      <c r="A749" s="36" t="s">
        <v>2356</v>
      </c>
      <c r="B749" s="14">
        <v>45074</v>
      </c>
      <c r="C749" s="14" t="str">
        <f>TEXT(Tabla10[[#This Row],[Fecha de transacción]],"DDDD")</f>
        <v>domingo</v>
      </c>
      <c r="D749" s="14">
        <v>45153</v>
      </c>
      <c r="E749" s="15">
        <f>datos_chargeback_2001_1!$D749-datos_chargeback_2001_1!$B749</f>
        <v>79</v>
      </c>
      <c r="F749" s="16">
        <f>datos_chargeback_2001_1!$G749/100</f>
        <v>455.05</v>
      </c>
      <c r="G749" s="17">
        <v>45505</v>
      </c>
      <c r="H749" s="16">
        <f t="shared" si="11"/>
        <v>0</v>
      </c>
      <c r="I749" s="16">
        <v>1.04</v>
      </c>
      <c r="J749" s="17" t="s">
        <v>24</v>
      </c>
      <c r="K749" s="17" t="s">
        <v>25</v>
      </c>
      <c r="L749" s="17" t="s">
        <v>119</v>
      </c>
      <c r="M749" s="17" t="s">
        <v>27</v>
      </c>
      <c r="N749" s="17" t="s">
        <v>42</v>
      </c>
      <c r="O749" s="17" t="s">
        <v>114</v>
      </c>
      <c r="P749" s="17" t="s">
        <v>54</v>
      </c>
      <c r="Q749" s="17" t="s">
        <v>31</v>
      </c>
      <c r="R749" s="17">
        <v>45505</v>
      </c>
      <c r="S749" s="17" t="s">
        <v>2357</v>
      </c>
      <c r="T749" s="17" t="s">
        <v>46</v>
      </c>
      <c r="U749" s="16">
        <f>datos_chargeback_2001_1!$V749/100</f>
        <v>455.05</v>
      </c>
      <c r="V749" s="17">
        <v>45505</v>
      </c>
      <c r="W749" s="16">
        <f>datos_chargeback_2001_1!$X749/100</f>
        <v>0</v>
      </c>
      <c r="X749" s="17">
        <v>0</v>
      </c>
      <c r="Y749" s="16">
        <f>datos_chargeback_2001_1!$Z749/100</f>
        <v>0</v>
      </c>
      <c r="Z749" s="17">
        <v>0</v>
      </c>
      <c r="AA749" s="17" t="s">
        <v>2358</v>
      </c>
      <c r="AB749" s="17" t="s">
        <v>35</v>
      </c>
      <c r="AC749" s="20" t="s">
        <v>35</v>
      </c>
      <c r="AD749" s="16">
        <f>datos_chargeback_2001_1!$AE749/100</f>
        <v>0</v>
      </c>
      <c r="AE749" s="17">
        <v>0</v>
      </c>
      <c r="AF749" s="17" t="s">
        <v>50</v>
      </c>
    </row>
    <row r="750" spans="1:32" x14ac:dyDescent="0.3">
      <c r="A750" s="35" t="s">
        <v>2359</v>
      </c>
      <c r="B750" s="9">
        <v>45075</v>
      </c>
      <c r="C750" s="9" t="str">
        <f>TEXT(Tabla10[[#This Row],[Fecha de transacción]],"DDDD")</f>
        <v>lunes</v>
      </c>
      <c r="D750" s="9">
        <v>45150</v>
      </c>
      <c r="E750" s="10">
        <f>datos_chargeback_2001_1!$D750-datos_chargeback_2001_1!$B750</f>
        <v>75</v>
      </c>
      <c r="F750" s="11">
        <f>datos_chargeback_2001_1!$G750/100</f>
        <v>662.06</v>
      </c>
      <c r="G750" s="12">
        <v>66206</v>
      </c>
      <c r="H750" s="11">
        <f t="shared" si="11"/>
        <v>0</v>
      </c>
      <c r="I750" s="11">
        <v>1.1499999999999999</v>
      </c>
      <c r="J750" s="12" t="s">
        <v>24</v>
      </c>
      <c r="K750" s="12" t="s">
        <v>25</v>
      </c>
      <c r="L750" s="12" t="s">
        <v>109</v>
      </c>
      <c r="M750" s="12" t="s">
        <v>59</v>
      </c>
      <c r="N750" s="12" t="s">
        <v>28</v>
      </c>
      <c r="O750" s="12" t="s">
        <v>50</v>
      </c>
      <c r="P750" s="12" t="s">
        <v>54</v>
      </c>
      <c r="Q750" s="12" t="s">
        <v>44</v>
      </c>
      <c r="R750" s="12">
        <v>66206</v>
      </c>
      <c r="S750" s="12" t="s">
        <v>2360</v>
      </c>
      <c r="T750" s="12" t="s">
        <v>33</v>
      </c>
      <c r="U750" s="11">
        <f>datos_chargeback_2001_1!$V750/100</f>
        <v>0</v>
      </c>
      <c r="V750" s="12">
        <v>0</v>
      </c>
      <c r="W750" s="11">
        <f>datos_chargeback_2001_1!$X750/100</f>
        <v>0</v>
      </c>
      <c r="X750" s="12">
        <v>0</v>
      </c>
      <c r="Y750" s="11">
        <f>datos_chargeback_2001_1!$Z750/100</f>
        <v>662.06</v>
      </c>
      <c r="Z750" s="12">
        <v>66206</v>
      </c>
      <c r="AA750" s="12" t="s">
        <v>2361</v>
      </c>
      <c r="AB750" s="12" t="s">
        <v>48</v>
      </c>
      <c r="AC750" s="19">
        <v>45075</v>
      </c>
      <c r="AD750" s="11">
        <f>datos_chargeback_2001_1!$AE750/100</f>
        <v>547.53</v>
      </c>
      <c r="AE750" s="12">
        <v>54753</v>
      </c>
      <c r="AF750" s="12" t="s">
        <v>64</v>
      </c>
    </row>
    <row r="751" spans="1:32" x14ac:dyDescent="0.3">
      <c r="A751" s="36" t="s">
        <v>2362</v>
      </c>
      <c r="B751" s="14">
        <v>45076</v>
      </c>
      <c r="C751" s="14" t="str">
        <f>TEXT(Tabla10[[#This Row],[Fecha de transacción]],"DDDD")</f>
        <v>martes</v>
      </c>
      <c r="D751" s="14">
        <v>45156</v>
      </c>
      <c r="E751" s="15">
        <f>datos_chargeback_2001_1!$D751-datos_chargeback_2001_1!$B751</f>
        <v>80</v>
      </c>
      <c r="F751" s="16">
        <f>datos_chargeback_2001_1!$G751/100</f>
        <v>966.57</v>
      </c>
      <c r="G751" s="17">
        <v>96657</v>
      </c>
      <c r="H751" s="16">
        <f t="shared" si="11"/>
        <v>0</v>
      </c>
      <c r="I751" s="16">
        <v>0</v>
      </c>
      <c r="J751" s="17" t="s">
        <v>24</v>
      </c>
      <c r="K751" s="17" t="s">
        <v>25</v>
      </c>
      <c r="L751" s="17" t="s">
        <v>26</v>
      </c>
      <c r="M751" s="17" t="s">
        <v>52</v>
      </c>
      <c r="N751" s="17" t="s">
        <v>42</v>
      </c>
      <c r="O751" s="17" t="s">
        <v>29</v>
      </c>
      <c r="P751" s="17" t="s">
        <v>30</v>
      </c>
      <c r="Q751" s="17" t="s">
        <v>31</v>
      </c>
      <c r="R751" s="17">
        <v>96657</v>
      </c>
      <c r="S751" s="17" t="s">
        <v>2363</v>
      </c>
      <c r="T751" s="17" t="s">
        <v>61</v>
      </c>
      <c r="U751" s="16">
        <f>datos_chargeback_2001_1!$V751/100</f>
        <v>0</v>
      </c>
      <c r="V751" s="17">
        <v>0</v>
      </c>
      <c r="W751" s="16">
        <f>datos_chargeback_2001_1!$X751/100</f>
        <v>966.57</v>
      </c>
      <c r="X751" s="17">
        <v>96657</v>
      </c>
      <c r="Y751" s="16">
        <f>datos_chargeback_2001_1!$Z751/100</f>
        <v>0</v>
      </c>
      <c r="Z751" s="17">
        <v>0</v>
      </c>
      <c r="AA751" s="17" t="s">
        <v>2364</v>
      </c>
      <c r="AB751" s="17" t="s">
        <v>35</v>
      </c>
      <c r="AC751" s="20" t="s">
        <v>35</v>
      </c>
      <c r="AD751" s="16">
        <f>datos_chargeback_2001_1!$AE751/100</f>
        <v>0</v>
      </c>
      <c r="AE751" s="17">
        <v>0</v>
      </c>
      <c r="AF751" s="17" t="s">
        <v>50</v>
      </c>
    </row>
    <row r="752" spans="1:32" x14ac:dyDescent="0.3">
      <c r="A752" s="34" t="s">
        <v>2365</v>
      </c>
      <c r="B752" s="3">
        <v>45077</v>
      </c>
      <c r="C752" s="3" t="str">
        <f>TEXT(Tabla10[[#This Row],[Fecha de transacción]],"DDDD")</f>
        <v>miércoles</v>
      </c>
      <c r="D752" s="3">
        <v>45151</v>
      </c>
      <c r="E752" s="4">
        <f>datos_chargeback_2001_1!$D752-datos_chargeback_2001_1!$B752</f>
        <v>74</v>
      </c>
      <c r="F752" s="5">
        <f>datos_chargeback_2001_1!$G752/100</f>
        <v>79.010000000000005</v>
      </c>
      <c r="G752" s="6">
        <v>7901</v>
      </c>
      <c r="H752" s="5">
        <f t="shared" si="11"/>
        <v>0</v>
      </c>
      <c r="I752" s="5">
        <v>0</v>
      </c>
      <c r="J752" s="6" t="s">
        <v>38</v>
      </c>
      <c r="K752" s="6" t="s">
        <v>25</v>
      </c>
      <c r="L752" s="6" t="s">
        <v>119</v>
      </c>
      <c r="M752" s="6" t="s">
        <v>85</v>
      </c>
      <c r="N752" s="6" t="s">
        <v>28</v>
      </c>
      <c r="O752" s="6" t="s">
        <v>64</v>
      </c>
      <c r="P752" s="6" t="s">
        <v>30</v>
      </c>
      <c r="Q752" s="6" t="s">
        <v>44</v>
      </c>
      <c r="R752" s="6">
        <v>79010</v>
      </c>
      <c r="S752" s="6" t="s">
        <v>2366</v>
      </c>
      <c r="T752" s="6" t="s">
        <v>33</v>
      </c>
      <c r="U752" s="5">
        <f>datos_chargeback_2001_1!$V752/100</f>
        <v>0</v>
      </c>
      <c r="V752" s="6">
        <v>0</v>
      </c>
      <c r="W752" s="5">
        <f>datos_chargeback_2001_1!$X752/100</f>
        <v>0</v>
      </c>
      <c r="X752" s="6">
        <v>0</v>
      </c>
      <c r="Y752" s="5">
        <f>datos_chargeback_2001_1!$Z752/100</f>
        <v>790.1</v>
      </c>
      <c r="Z752" s="6">
        <v>79010</v>
      </c>
      <c r="AA752" s="6" t="s">
        <v>2367</v>
      </c>
      <c r="AB752" s="6" t="s">
        <v>35</v>
      </c>
      <c r="AC752" s="7" t="s">
        <v>35</v>
      </c>
      <c r="AD752" s="5">
        <f>datos_chargeback_2001_1!$AE752/100</f>
        <v>0</v>
      </c>
      <c r="AE752" s="6">
        <v>0</v>
      </c>
      <c r="AF752" s="6" t="s">
        <v>50</v>
      </c>
    </row>
    <row r="753" spans="1:32" x14ac:dyDescent="0.3">
      <c r="A753" s="36" t="s">
        <v>2368</v>
      </c>
      <c r="B753" s="14">
        <v>45078</v>
      </c>
      <c r="C753" s="14" t="str">
        <f>TEXT(Tabla10[[#This Row],[Fecha de transacción]],"DDDD")</f>
        <v>jueves</v>
      </c>
      <c r="D753" s="14">
        <v>45149</v>
      </c>
      <c r="E753" s="15">
        <f>datos_chargeback_2001_1!$D753-datos_chargeback_2001_1!$B753</f>
        <v>71</v>
      </c>
      <c r="F753" s="16">
        <f>datos_chargeback_2001_1!$G753/100</f>
        <v>65.22</v>
      </c>
      <c r="G753" s="17">
        <v>6522</v>
      </c>
      <c r="H753" s="16">
        <f t="shared" si="11"/>
        <v>0</v>
      </c>
      <c r="I753" s="16">
        <v>0</v>
      </c>
      <c r="J753" s="17" t="s">
        <v>38</v>
      </c>
      <c r="K753" s="17" t="s">
        <v>25</v>
      </c>
      <c r="L753" s="17" t="s">
        <v>26</v>
      </c>
      <c r="M753" s="17" t="s">
        <v>59</v>
      </c>
      <c r="N753" s="17" t="s">
        <v>42</v>
      </c>
      <c r="O753" s="17" t="s">
        <v>53</v>
      </c>
      <c r="P753" s="17" t="s">
        <v>30</v>
      </c>
      <c r="Q753" s="17" t="s">
        <v>55</v>
      </c>
      <c r="R753" s="17">
        <v>6522</v>
      </c>
      <c r="S753" s="17" t="s">
        <v>2369</v>
      </c>
      <c r="T753" s="17" t="s">
        <v>46</v>
      </c>
      <c r="U753" s="16">
        <f>datos_chargeback_2001_1!$V753/100</f>
        <v>65.22</v>
      </c>
      <c r="V753" s="17">
        <v>6522</v>
      </c>
      <c r="W753" s="16">
        <f>datos_chargeback_2001_1!$X753/100</f>
        <v>0</v>
      </c>
      <c r="X753" s="17">
        <v>0</v>
      </c>
      <c r="Y753" s="16">
        <f>datos_chargeback_2001_1!$Z753/100</f>
        <v>0</v>
      </c>
      <c r="Z753" s="17">
        <v>0</v>
      </c>
      <c r="AA753" s="17" t="s">
        <v>2370</v>
      </c>
      <c r="AB753" s="17" t="s">
        <v>35</v>
      </c>
      <c r="AC753" s="20" t="s">
        <v>35</v>
      </c>
      <c r="AD753" s="16">
        <f>datos_chargeback_2001_1!$AE753/100</f>
        <v>0</v>
      </c>
      <c r="AE753" s="17">
        <v>0</v>
      </c>
      <c r="AF753" s="17" t="s">
        <v>36</v>
      </c>
    </row>
    <row r="754" spans="1:32" x14ac:dyDescent="0.3">
      <c r="A754" s="34" t="s">
        <v>2371</v>
      </c>
      <c r="B754" s="3">
        <v>45079</v>
      </c>
      <c r="C754" s="3" t="str">
        <f>TEXT(Tabla10[[#This Row],[Fecha de transacción]],"DDDD")</f>
        <v>viernes</v>
      </c>
      <c r="D754" s="3">
        <v>45157</v>
      </c>
      <c r="E754" s="4">
        <f>datos_chargeback_2001_1!$D754-datos_chargeback_2001_1!$B754</f>
        <v>78</v>
      </c>
      <c r="F754" s="5">
        <f>datos_chargeback_2001_1!$G754/100</f>
        <v>166.44</v>
      </c>
      <c r="G754" s="6">
        <v>16644</v>
      </c>
      <c r="H754" s="5">
        <f t="shared" si="11"/>
        <v>0</v>
      </c>
      <c r="I754" s="5">
        <v>0</v>
      </c>
      <c r="J754" s="6" t="s">
        <v>24</v>
      </c>
      <c r="K754" s="6" t="s">
        <v>25</v>
      </c>
      <c r="L754" s="6" t="s">
        <v>74</v>
      </c>
      <c r="M754" s="6" t="s">
        <v>27</v>
      </c>
      <c r="N754" s="6" t="s">
        <v>42</v>
      </c>
      <c r="O754" s="6" t="s">
        <v>64</v>
      </c>
      <c r="P754" s="6" t="s">
        <v>54</v>
      </c>
      <c r="Q754" s="6" t="s">
        <v>31</v>
      </c>
      <c r="R754" s="6">
        <v>16644</v>
      </c>
      <c r="S754" s="6" t="s">
        <v>2372</v>
      </c>
      <c r="T754" s="6" t="s">
        <v>61</v>
      </c>
      <c r="U754" s="5">
        <f>datos_chargeback_2001_1!$V754/100</f>
        <v>0</v>
      </c>
      <c r="V754" s="6">
        <v>0</v>
      </c>
      <c r="W754" s="5">
        <f>datos_chargeback_2001_1!$X754/100</f>
        <v>166.44</v>
      </c>
      <c r="X754" s="6">
        <v>16644</v>
      </c>
      <c r="Y754" s="5">
        <f>datos_chargeback_2001_1!$Z754/100</f>
        <v>0</v>
      </c>
      <c r="Z754" s="6">
        <v>0</v>
      </c>
      <c r="AA754" s="6" t="s">
        <v>2373</v>
      </c>
      <c r="AB754" s="6" t="s">
        <v>48</v>
      </c>
      <c r="AC754" s="8">
        <v>45079</v>
      </c>
      <c r="AD754" s="5">
        <f>datos_chargeback_2001_1!$AE754/100</f>
        <v>868.82</v>
      </c>
      <c r="AE754" s="6">
        <v>86882</v>
      </c>
      <c r="AF754" s="6" t="s">
        <v>29</v>
      </c>
    </row>
    <row r="755" spans="1:32" x14ac:dyDescent="0.3">
      <c r="A755" s="36" t="s">
        <v>2374</v>
      </c>
      <c r="B755" s="14">
        <v>45080</v>
      </c>
      <c r="C755" s="14" t="str">
        <f>TEXT(Tabla10[[#This Row],[Fecha de transacción]],"DDDD")</f>
        <v>sábado</v>
      </c>
      <c r="D755" s="14">
        <v>45140</v>
      </c>
      <c r="E755" s="15">
        <f>datos_chargeback_2001_1!$D755-datos_chargeback_2001_1!$B755</f>
        <v>60</v>
      </c>
      <c r="F755" s="16">
        <f>datos_chargeback_2001_1!$G755/100</f>
        <v>87.03</v>
      </c>
      <c r="G755" s="17">
        <v>8703</v>
      </c>
      <c r="H755" s="16">
        <f t="shared" si="11"/>
        <v>0</v>
      </c>
      <c r="I755" s="16">
        <v>1.39</v>
      </c>
      <c r="J755" s="17" t="s">
        <v>38</v>
      </c>
      <c r="K755" s="17" t="s">
        <v>25</v>
      </c>
      <c r="L755" s="17" t="s">
        <v>26</v>
      </c>
      <c r="M755" s="17" t="s">
        <v>41</v>
      </c>
      <c r="N755" s="17" t="s">
        <v>42</v>
      </c>
      <c r="O755" s="17" t="s">
        <v>43</v>
      </c>
      <c r="P755" s="17" t="s">
        <v>54</v>
      </c>
      <c r="Q755" s="17" t="s">
        <v>44</v>
      </c>
      <c r="R755" s="17">
        <v>87030</v>
      </c>
      <c r="S755" s="17" t="s">
        <v>2375</v>
      </c>
      <c r="T755" s="17" t="s">
        <v>61</v>
      </c>
      <c r="U755" s="16">
        <f>datos_chargeback_2001_1!$V755/100</f>
        <v>0</v>
      </c>
      <c r="V755" s="17">
        <v>0</v>
      </c>
      <c r="W755" s="16">
        <f>datos_chargeback_2001_1!$X755/100</f>
        <v>870.3</v>
      </c>
      <c r="X755" s="17">
        <v>87030</v>
      </c>
      <c r="Y755" s="16">
        <f>datos_chargeback_2001_1!$Z755/100</f>
        <v>0</v>
      </c>
      <c r="Z755" s="17">
        <v>0</v>
      </c>
      <c r="AA755" s="17" t="s">
        <v>2376</v>
      </c>
      <c r="AB755" s="17" t="s">
        <v>48</v>
      </c>
      <c r="AC755" s="18">
        <v>45080</v>
      </c>
      <c r="AD755" s="16">
        <f>datos_chargeback_2001_1!$AE755/100</f>
        <v>11.61</v>
      </c>
      <c r="AE755" s="17">
        <v>1161</v>
      </c>
      <c r="AF755" s="17" t="s">
        <v>29</v>
      </c>
    </row>
    <row r="756" spans="1:32" x14ac:dyDescent="0.3">
      <c r="A756" s="34" t="s">
        <v>2377</v>
      </c>
      <c r="B756" s="3">
        <v>45081</v>
      </c>
      <c r="C756" s="3" t="str">
        <f>TEXT(Tabla10[[#This Row],[Fecha de transacción]],"DDDD")</f>
        <v>domingo</v>
      </c>
      <c r="D756" s="3">
        <v>45153</v>
      </c>
      <c r="E756" s="4">
        <f>datos_chargeback_2001_1!$D756-datos_chargeback_2001_1!$B756</f>
        <v>72</v>
      </c>
      <c r="F756" s="5">
        <f>datos_chargeback_2001_1!$G756/100</f>
        <v>22.24</v>
      </c>
      <c r="G756" s="6">
        <v>2224</v>
      </c>
      <c r="H756" s="5">
        <f t="shared" si="11"/>
        <v>0</v>
      </c>
      <c r="I756" s="5">
        <v>0.97</v>
      </c>
      <c r="J756" s="6" t="s">
        <v>24</v>
      </c>
      <c r="K756" s="6" t="s">
        <v>25</v>
      </c>
      <c r="L756" s="6" t="s">
        <v>26</v>
      </c>
      <c r="M756" s="6" t="s">
        <v>41</v>
      </c>
      <c r="N756" s="6" t="s">
        <v>28</v>
      </c>
      <c r="O756" s="6" t="s">
        <v>43</v>
      </c>
      <c r="P756" s="6" t="s">
        <v>30</v>
      </c>
      <c r="Q756" s="6" t="s">
        <v>66</v>
      </c>
      <c r="R756" s="6">
        <v>22240</v>
      </c>
      <c r="S756" s="6" t="s">
        <v>304</v>
      </c>
      <c r="T756" s="6" t="s">
        <v>33</v>
      </c>
      <c r="U756" s="5">
        <f>datos_chargeback_2001_1!$V756/100</f>
        <v>0</v>
      </c>
      <c r="V756" s="6">
        <v>0</v>
      </c>
      <c r="W756" s="5">
        <f>datos_chargeback_2001_1!$X756/100</f>
        <v>0</v>
      </c>
      <c r="X756" s="6">
        <v>0</v>
      </c>
      <c r="Y756" s="5">
        <f>datos_chargeback_2001_1!$Z756/100</f>
        <v>222.4</v>
      </c>
      <c r="Z756" s="6">
        <v>22240</v>
      </c>
      <c r="AA756" s="6" t="s">
        <v>2378</v>
      </c>
      <c r="AB756" s="6" t="s">
        <v>48</v>
      </c>
      <c r="AC756" s="8">
        <v>45081</v>
      </c>
      <c r="AD756" s="5">
        <f>datos_chargeback_2001_1!$AE756/100</f>
        <v>575.58000000000004</v>
      </c>
      <c r="AE756" s="6">
        <v>57558</v>
      </c>
      <c r="AF756" s="6" t="s">
        <v>29</v>
      </c>
    </row>
    <row r="757" spans="1:32" x14ac:dyDescent="0.3">
      <c r="A757" s="34" t="s">
        <v>2379</v>
      </c>
      <c r="B757" s="3">
        <v>45082</v>
      </c>
      <c r="C757" s="3" t="str">
        <f>TEXT(Tabla10[[#This Row],[Fecha de transacción]],"DDDD")</f>
        <v>lunes</v>
      </c>
      <c r="D757" s="3">
        <v>45148</v>
      </c>
      <c r="E757" s="4">
        <f>datos_chargeback_2001_1!$D757-datos_chargeback_2001_1!$B757</f>
        <v>66</v>
      </c>
      <c r="F757" s="5">
        <f>datos_chargeback_2001_1!$G757/100</f>
        <v>662.95</v>
      </c>
      <c r="G757" s="6">
        <v>66295</v>
      </c>
      <c r="H757" s="5">
        <f t="shared" si="11"/>
        <v>0</v>
      </c>
      <c r="I757" s="5">
        <v>1.41</v>
      </c>
      <c r="J757" s="6" t="s">
        <v>24</v>
      </c>
      <c r="K757" s="6" t="s">
        <v>25</v>
      </c>
      <c r="L757" s="6" t="s">
        <v>109</v>
      </c>
      <c r="M757" s="6" t="s">
        <v>27</v>
      </c>
      <c r="N757" s="6" t="s">
        <v>42</v>
      </c>
      <c r="O757" s="6" t="s">
        <v>70</v>
      </c>
      <c r="P757" s="6" t="s">
        <v>30</v>
      </c>
      <c r="Q757" s="6" t="s">
        <v>66</v>
      </c>
      <c r="R757" s="6">
        <v>66295</v>
      </c>
      <c r="S757" s="6" t="s">
        <v>2380</v>
      </c>
      <c r="T757" s="6" t="s">
        <v>46</v>
      </c>
      <c r="U757" s="5">
        <f>datos_chargeback_2001_1!$V757/100</f>
        <v>662.95</v>
      </c>
      <c r="V757" s="6">
        <v>66295</v>
      </c>
      <c r="W757" s="5">
        <f>datos_chargeback_2001_1!$X757/100</f>
        <v>0</v>
      </c>
      <c r="X757" s="6">
        <v>0</v>
      </c>
      <c r="Y757" s="5">
        <f>datos_chargeback_2001_1!$Z757/100</f>
        <v>0</v>
      </c>
      <c r="Z757" s="6">
        <v>0</v>
      </c>
      <c r="AA757" s="6" t="s">
        <v>2381</v>
      </c>
      <c r="AB757" s="6" t="s">
        <v>35</v>
      </c>
      <c r="AC757" s="7" t="s">
        <v>35</v>
      </c>
      <c r="AD757" s="5">
        <f>datos_chargeback_2001_1!$AE757/100</f>
        <v>0</v>
      </c>
      <c r="AE757" s="6">
        <v>0</v>
      </c>
      <c r="AF757" s="6" t="s">
        <v>64</v>
      </c>
    </row>
    <row r="758" spans="1:32" x14ac:dyDescent="0.3">
      <c r="A758" s="34" t="s">
        <v>2382</v>
      </c>
      <c r="B758" s="3">
        <v>45083</v>
      </c>
      <c r="C758" s="3" t="str">
        <f>TEXT(Tabla10[[#This Row],[Fecha de transacción]],"DDDD")</f>
        <v>martes</v>
      </c>
      <c r="D758" s="3">
        <v>45167</v>
      </c>
      <c r="E758" s="4">
        <f>datos_chargeback_2001_1!$D758-datos_chargeback_2001_1!$B758</f>
        <v>84</v>
      </c>
      <c r="F758" s="5">
        <f>datos_chargeback_2001_1!$G758/100</f>
        <v>585.38</v>
      </c>
      <c r="G758" s="6">
        <v>58538</v>
      </c>
      <c r="H758" s="5">
        <f t="shared" si="11"/>
        <v>0</v>
      </c>
      <c r="I758" s="5">
        <v>1.01</v>
      </c>
      <c r="J758" s="6" t="s">
        <v>38</v>
      </c>
      <c r="K758" s="6" t="s">
        <v>25</v>
      </c>
      <c r="L758" s="6" t="s">
        <v>40</v>
      </c>
      <c r="M758" s="6" t="s">
        <v>85</v>
      </c>
      <c r="N758" s="6" t="s">
        <v>28</v>
      </c>
      <c r="O758" s="6" t="s">
        <v>64</v>
      </c>
      <c r="P758" s="6" t="s">
        <v>54</v>
      </c>
      <c r="Q758" s="6" t="s">
        <v>66</v>
      </c>
      <c r="R758" s="6">
        <v>58538</v>
      </c>
      <c r="S758" s="6" t="s">
        <v>347</v>
      </c>
      <c r="T758" s="6" t="s">
        <v>33</v>
      </c>
      <c r="U758" s="5">
        <f>datos_chargeback_2001_1!$V758/100</f>
        <v>0</v>
      </c>
      <c r="V758" s="6">
        <v>0</v>
      </c>
      <c r="W758" s="5">
        <f>datos_chargeback_2001_1!$X758/100</f>
        <v>0</v>
      </c>
      <c r="X758" s="6">
        <v>0</v>
      </c>
      <c r="Y758" s="5">
        <f>datos_chargeback_2001_1!$Z758/100</f>
        <v>585.38</v>
      </c>
      <c r="Z758" s="6">
        <v>58538</v>
      </c>
      <c r="AA758" s="6" t="s">
        <v>2383</v>
      </c>
      <c r="AB758" s="6" t="s">
        <v>35</v>
      </c>
      <c r="AC758" s="7" t="s">
        <v>35</v>
      </c>
      <c r="AD758" s="5">
        <f>datos_chargeback_2001_1!$AE758/100</f>
        <v>0</v>
      </c>
      <c r="AE758" s="6">
        <v>0</v>
      </c>
      <c r="AF758" s="6" t="s">
        <v>43</v>
      </c>
    </row>
    <row r="759" spans="1:32" x14ac:dyDescent="0.3">
      <c r="A759" s="34" t="s">
        <v>2384</v>
      </c>
      <c r="B759" s="3">
        <v>45084</v>
      </c>
      <c r="C759" s="3" t="str">
        <f>TEXT(Tabla10[[#This Row],[Fecha de transacción]],"DDDD")</f>
        <v>miércoles</v>
      </c>
      <c r="D759" s="3">
        <v>45160</v>
      </c>
      <c r="E759" s="4">
        <f>datos_chargeback_2001_1!$D759-datos_chargeback_2001_1!$B759</f>
        <v>76</v>
      </c>
      <c r="F759" s="5">
        <f>datos_chargeback_2001_1!$G759/100</f>
        <v>718.29</v>
      </c>
      <c r="G759" s="6">
        <v>71829</v>
      </c>
      <c r="H759" s="5">
        <f t="shared" si="11"/>
        <v>0</v>
      </c>
      <c r="I759" s="5">
        <v>0.97</v>
      </c>
      <c r="J759" s="6" t="s">
        <v>38</v>
      </c>
      <c r="K759" s="6" t="s">
        <v>25</v>
      </c>
      <c r="L759" s="6" t="s">
        <v>26</v>
      </c>
      <c r="M759" s="6" t="s">
        <v>93</v>
      </c>
      <c r="N759" s="6" t="s">
        <v>42</v>
      </c>
      <c r="O759" s="6" t="s">
        <v>43</v>
      </c>
      <c r="P759" s="6" t="s">
        <v>54</v>
      </c>
      <c r="Q759" s="6" t="s">
        <v>44</v>
      </c>
      <c r="R759" s="6">
        <v>71829</v>
      </c>
      <c r="S759" s="6" t="s">
        <v>425</v>
      </c>
      <c r="T759" s="6" t="s">
        <v>46</v>
      </c>
      <c r="U759" s="5">
        <f>datos_chargeback_2001_1!$V759/100</f>
        <v>718.29</v>
      </c>
      <c r="V759" s="6">
        <v>71829</v>
      </c>
      <c r="W759" s="5">
        <f>datos_chargeback_2001_1!$X759/100</f>
        <v>0</v>
      </c>
      <c r="X759" s="6">
        <v>0</v>
      </c>
      <c r="Y759" s="5">
        <f>datos_chargeback_2001_1!$Z759/100</f>
        <v>0</v>
      </c>
      <c r="Z759" s="6">
        <v>0</v>
      </c>
      <c r="AA759" s="6" t="s">
        <v>2385</v>
      </c>
      <c r="AB759" s="6" t="s">
        <v>48</v>
      </c>
      <c r="AC759" s="8">
        <v>45084</v>
      </c>
      <c r="AD759" s="5">
        <f>datos_chargeback_2001_1!$AE759/100</f>
        <v>953.83</v>
      </c>
      <c r="AE759" s="6">
        <v>95383</v>
      </c>
      <c r="AF759" s="6" t="s">
        <v>53</v>
      </c>
    </row>
    <row r="760" spans="1:32" x14ac:dyDescent="0.3">
      <c r="A760" s="35" t="s">
        <v>2386</v>
      </c>
      <c r="B760" s="9">
        <v>45085</v>
      </c>
      <c r="C760" s="9" t="str">
        <f>TEXT(Tabla10[[#This Row],[Fecha de transacción]],"DDDD")</f>
        <v>jueves</v>
      </c>
      <c r="D760" s="9">
        <v>45154</v>
      </c>
      <c r="E760" s="10">
        <f>datos_chargeback_2001_1!$D760-datos_chargeback_2001_1!$B760</f>
        <v>69</v>
      </c>
      <c r="F760" s="11">
        <f>datos_chargeback_2001_1!$G760/100</f>
        <v>170.33</v>
      </c>
      <c r="G760" s="12">
        <v>17033</v>
      </c>
      <c r="H760" s="11">
        <f t="shared" si="11"/>
        <v>0</v>
      </c>
      <c r="I760" s="11">
        <v>0</v>
      </c>
      <c r="J760" s="12" t="s">
        <v>24</v>
      </c>
      <c r="K760" s="12" t="s">
        <v>25</v>
      </c>
      <c r="L760" s="12" t="s">
        <v>26</v>
      </c>
      <c r="M760" s="12" t="s">
        <v>59</v>
      </c>
      <c r="N760" s="12" t="s">
        <v>42</v>
      </c>
      <c r="O760" s="12" t="s">
        <v>43</v>
      </c>
      <c r="P760" s="12" t="s">
        <v>54</v>
      </c>
      <c r="Q760" s="12" t="s">
        <v>44</v>
      </c>
      <c r="R760" s="12">
        <v>17033</v>
      </c>
      <c r="S760" s="12" t="s">
        <v>2387</v>
      </c>
      <c r="T760" s="12" t="s">
        <v>46</v>
      </c>
      <c r="U760" s="11">
        <f>datos_chargeback_2001_1!$V760/100</f>
        <v>170.33</v>
      </c>
      <c r="V760" s="12">
        <v>17033</v>
      </c>
      <c r="W760" s="11">
        <f>datos_chargeback_2001_1!$X760/100</f>
        <v>0</v>
      </c>
      <c r="X760" s="12">
        <v>0</v>
      </c>
      <c r="Y760" s="11">
        <f>datos_chargeback_2001_1!$Z760/100</f>
        <v>0</v>
      </c>
      <c r="Z760" s="12">
        <v>0</v>
      </c>
      <c r="AA760" s="12" t="s">
        <v>2388</v>
      </c>
      <c r="AB760" s="12" t="s">
        <v>35</v>
      </c>
      <c r="AC760" s="13" t="s">
        <v>35</v>
      </c>
      <c r="AD760" s="11">
        <f>datos_chargeback_2001_1!$AE760/100</f>
        <v>0</v>
      </c>
      <c r="AE760" s="12">
        <v>0</v>
      </c>
      <c r="AF760" s="12" t="s">
        <v>36</v>
      </c>
    </row>
    <row r="761" spans="1:32" x14ac:dyDescent="0.3">
      <c r="A761" s="36" t="s">
        <v>2389</v>
      </c>
      <c r="B761" s="14">
        <v>45086</v>
      </c>
      <c r="C761" s="14" t="str">
        <f>TEXT(Tabla10[[#This Row],[Fecha de transacción]],"DDDD")</f>
        <v>viernes</v>
      </c>
      <c r="D761" s="14">
        <v>45162</v>
      </c>
      <c r="E761" s="15">
        <f>datos_chargeback_2001_1!$D761-datos_chargeback_2001_1!$B761</f>
        <v>76</v>
      </c>
      <c r="F761" s="16">
        <f>datos_chargeback_2001_1!$G761/100</f>
        <v>283.67</v>
      </c>
      <c r="G761" s="17">
        <v>28367</v>
      </c>
      <c r="H761" s="16">
        <f t="shared" si="11"/>
        <v>0</v>
      </c>
      <c r="I761" s="16">
        <v>1.1599999999999999</v>
      </c>
      <c r="J761" s="17" t="s">
        <v>38</v>
      </c>
      <c r="K761" s="17" t="s">
        <v>25</v>
      </c>
      <c r="L761" s="17" t="s">
        <v>26</v>
      </c>
      <c r="M761" s="17" t="s">
        <v>85</v>
      </c>
      <c r="N761" s="17" t="s">
        <v>42</v>
      </c>
      <c r="O761" s="17" t="s">
        <v>36</v>
      </c>
      <c r="P761" s="17" t="s">
        <v>30</v>
      </c>
      <c r="Q761" s="17" t="s">
        <v>66</v>
      </c>
      <c r="R761" s="17">
        <v>28367</v>
      </c>
      <c r="S761" s="17" t="s">
        <v>2390</v>
      </c>
      <c r="T761" s="17" t="s">
        <v>116</v>
      </c>
      <c r="U761" s="16">
        <f>datos_chargeback_2001_1!$V761/100</f>
        <v>283.67</v>
      </c>
      <c r="V761" s="17">
        <v>28367</v>
      </c>
      <c r="W761" s="16">
        <f>datos_chargeback_2001_1!$X761/100</f>
        <v>0</v>
      </c>
      <c r="X761" s="17">
        <v>0</v>
      </c>
      <c r="Y761" s="16">
        <f>datos_chargeback_2001_1!$Z761/100</f>
        <v>0</v>
      </c>
      <c r="Z761" s="17">
        <v>0</v>
      </c>
      <c r="AA761" s="17" t="s">
        <v>2391</v>
      </c>
      <c r="AB761" s="17" t="s">
        <v>35</v>
      </c>
      <c r="AC761" s="20" t="s">
        <v>35</v>
      </c>
      <c r="AD761" s="16">
        <f>datos_chargeback_2001_1!$AE761/100</f>
        <v>0</v>
      </c>
      <c r="AE761" s="17">
        <v>0</v>
      </c>
      <c r="AF761" s="17" t="s">
        <v>29</v>
      </c>
    </row>
    <row r="762" spans="1:32" x14ac:dyDescent="0.3">
      <c r="A762" s="34" t="s">
        <v>2392</v>
      </c>
      <c r="B762" s="3">
        <v>45087</v>
      </c>
      <c r="C762" s="3" t="str">
        <f>TEXT(Tabla10[[#This Row],[Fecha de transacción]],"DDDD")</f>
        <v>sábado</v>
      </c>
      <c r="D762" s="3">
        <v>45167</v>
      </c>
      <c r="E762" s="4">
        <f>datos_chargeback_2001_1!$D762-datos_chargeback_2001_1!$B762</f>
        <v>80</v>
      </c>
      <c r="F762" s="5">
        <f>datos_chargeback_2001_1!$G762/100</f>
        <v>982.37</v>
      </c>
      <c r="G762" s="6">
        <v>98237</v>
      </c>
      <c r="H762" s="5">
        <f t="shared" si="11"/>
        <v>0</v>
      </c>
      <c r="I762" s="5">
        <v>0</v>
      </c>
      <c r="J762" s="6" t="s">
        <v>24</v>
      </c>
      <c r="K762" s="6" t="s">
        <v>25</v>
      </c>
      <c r="L762" s="6" t="s">
        <v>26</v>
      </c>
      <c r="M762" s="6" t="s">
        <v>85</v>
      </c>
      <c r="N762" s="6" t="s">
        <v>28</v>
      </c>
      <c r="O762" s="6" t="s">
        <v>70</v>
      </c>
      <c r="P762" s="6" t="s">
        <v>54</v>
      </c>
      <c r="Q762" s="6" t="s">
        <v>75</v>
      </c>
      <c r="R762" s="6">
        <v>98237</v>
      </c>
      <c r="S762" s="6" t="s">
        <v>2393</v>
      </c>
      <c r="T762" s="6" t="s">
        <v>33</v>
      </c>
      <c r="U762" s="5">
        <f>datos_chargeback_2001_1!$V762/100</f>
        <v>0</v>
      </c>
      <c r="V762" s="6">
        <v>0</v>
      </c>
      <c r="W762" s="5">
        <f>datos_chargeback_2001_1!$X762/100</f>
        <v>0</v>
      </c>
      <c r="X762" s="6">
        <v>0</v>
      </c>
      <c r="Y762" s="5">
        <f>datos_chargeback_2001_1!$Z762/100</f>
        <v>982.37</v>
      </c>
      <c r="Z762" s="6">
        <v>98237</v>
      </c>
      <c r="AA762" s="6" t="s">
        <v>2394</v>
      </c>
      <c r="AB762" s="6" t="s">
        <v>35</v>
      </c>
      <c r="AC762" s="7" t="s">
        <v>35</v>
      </c>
      <c r="AD762" s="5">
        <f>datos_chargeback_2001_1!$AE762/100</f>
        <v>0</v>
      </c>
      <c r="AE762" s="6">
        <v>0</v>
      </c>
      <c r="AF762" s="6" t="s">
        <v>64</v>
      </c>
    </row>
    <row r="763" spans="1:32" x14ac:dyDescent="0.3">
      <c r="A763" s="36" t="s">
        <v>2395</v>
      </c>
      <c r="B763" s="14">
        <v>45088</v>
      </c>
      <c r="C763" s="14" t="str">
        <f>TEXT(Tabla10[[#This Row],[Fecha de transacción]],"DDDD")</f>
        <v>domingo</v>
      </c>
      <c r="D763" s="14">
        <v>45164</v>
      </c>
      <c r="E763" s="15">
        <f>datos_chargeback_2001_1!$D763-datos_chargeback_2001_1!$B763</f>
        <v>76</v>
      </c>
      <c r="F763" s="16">
        <f>datos_chargeback_2001_1!$G763/100</f>
        <v>212.61</v>
      </c>
      <c r="G763" s="17">
        <v>21261</v>
      </c>
      <c r="H763" s="16">
        <f t="shared" si="11"/>
        <v>0</v>
      </c>
      <c r="I763" s="16">
        <v>0</v>
      </c>
      <c r="J763" s="17" t="s">
        <v>38</v>
      </c>
      <c r="K763" s="17" t="s">
        <v>25</v>
      </c>
      <c r="L763" s="17" t="s">
        <v>119</v>
      </c>
      <c r="M763" s="17" t="s">
        <v>27</v>
      </c>
      <c r="N763" s="17" t="s">
        <v>28</v>
      </c>
      <c r="O763" s="17" t="s">
        <v>29</v>
      </c>
      <c r="P763" s="17" t="s">
        <v>54</v>
      </c>
      <c r="Q763" s="17" t="s">
        <v>55</v>
      </c>
      <c r="R763" s="17">
        <v>21261</v>
      </c>
      <c r="S763" s="17" t="s">
        <v>2396</v>
      </c>
      <c r="T763" s="17" t="s">
        <v>33</v>
      </c>
      <c r="U763" s="16">
        <f>datos_chargeback_2001_1!$V763/100</f>
        <v>0</v>
      </c>
      <c r="V763" s="17">
        <v>0</v>
      </c>
      <c r="W763" s="16">
        <f>datos_chargeback_2001_1!$X763/100</f>
        <v>0</v>
      </c>
      <c r="X763" s="17">
        <v>0</v>
      </c>
      <c r="Y763" s="16">
        <f>datos_chargeback_2001_1!$Z763/100</f>
        <v>212.61</v>
      </c>
      <c r="Z763" s="17">
        <v>21261</v>
      </c>
      <c r="AA763" s="17" t="s">
        <v>2397</v>
      </c>
      <c r="AB763" s="17" t="s">
        <v>48</v>
      </c>
      <c r="AC763" s="18">
        <v>45088</v>
      </c>
      <c r="AD763" s="16">
        <f>datos_chargeback_2001_1!$AE763/100</f>
        <v>791.82</v>
      </c>
      <c r="AE763" s="17">
        <v>79182</v>
      </c>
      <c r="AF763" s="17" t="s">
        <v>53</v>
      </c>
    </row>
    <row r="764" spans="1:32" x14ac:dyDescent="0.3">
      <c r="A764" s="34" t="s">
        <v>2398</v>
      </c>
      <c r="B764" s="3">
        <v>45089</v>
      </c>
      <c r="C764" s="3" t="str">
        <f>TEXT(Tabla10[[#This Row],[Fecha de transacción]],"DDDD")</f>
        <v>lunes</v>
      </c>
      <c r="D764" s="3">
        <v>45175</v>
      </c>
      <c r="E764" s="4">
        <f>datos_chargeback_2001_1!$D764-datos_chargeback_2001_1!$B764</f>
        <v>86</v>
      </c>
      <c r="F764" s="5">
        <f>datos_chargeback_2001_1!$G764/100</f>
        <v>227.22</v>
      </c>
      <c r="G764" s="6">
        <v>22722</v>
      </c>
      <c r="H764" s="5">
        <f t="shared" si="11"/>
        <v>0</v>
      </c>
      <c r="I764" s="5">
        <v>0</v>
      </c>
      <c r="J764" s="6" t="s">
        <v>24</v>
      </c>
      <c r="K764" s="6" t="s">
        <v>25</v>
      </c>
      <c r="L764" s="6" t="s">
        <v>40</v>
      </c>
      <c r="M764" s="6" t="s">
        <v>59</v>
      </c>
      <c r="N764" s="6" t="s">
        <v>28</v>
      </c>
      <c r="O764" s="6" t="s">
        <v>29</v>
      </c>
      <c r="P764" s="6" t="s">
        <v>54</v>
      </c>
      <c r="Q764" s="6" t="s">
        <v>44</v>
      </c>
      <c r="R764" s="6">
        <v>22722</v>
      </c>
      <c r="S764" s="6" t="s">
        <v>2399</v>
      </c>
      <c r="T764" s="6" t="s">
        <v>33</v>
      </c>
      <c r="U764" s="5">
        <f>datos_chargeback_2001_1!$V764/100</f>
        <v>0</v>
      </c>
      <c r="V764" s="6">
        <v>0</v>
      </c>
      <c r="W764" s="5">
        <f>datos_chargeback_2001_1!$X764/100</f>
        <v>0</v>
      </c>
      <c r="X764" s="6">
        <v>0</v>
      </c>
      <c r="Y764" s="5">
        <f>datos_chargeback_2001_1!$Z764/100</f>
        <v>227.22</v>
      </c>
      <c r="Z764" s="6">
        <v>22722</v>
      </c>
      <c r="AA764" s="6" t="s">
        <v>2400</v>
      </c>
      <c r="AB764" s="6" t="s">
        <v>35</v>
      </c>
      <c r="AC764" s="7" t="s">
        <v>35</v>
      </c>
      <c r="AD764" s="5">
        <f>datos_chargeback_2001_1!$AE764/100</f>
        <v>0</v>
      </c>
      <c r="AE764" s="6">
        <v>0</v>
      </c>
      <c r="AF764" s="6" t="s">
        <v>36</v>
      </c>
    </row>
    <row r="765" spans="1:32" x14ac:dyDescent="0.3">
      <c r="A765" s="34" t="s">
        <v>2401</v>
      </c>
      <c r="B765" s="3">
        <v>45090</v>
      </c>
      <c r="C765" s="3" t="str">
        <f>TEXT(Tabla10[[#This Row],[Fecha de transacción]],"DDDD")</f>
        <v>martes</v>
      </c>
      <c r="D765" s="3">
        <v>45155</v>
      </c>
      <c r="E765" s="4">
        <f>datos_chargeback_2001_1!$D765-datos_chargeback_2001_1!$B765</f>
        <v>65</v>
      </c>
      <c r="F765" s="5">
        <f>datos_chargeback_2001_1!$G765/100</f>
        <v>941.89</v>
      </c>
      <c r="G765" s="6">
        <v>94189</v>
      </c>
      <c r="H765" s="5">
        <f t="shared" si="11"/>
        <v>0</v>
      </c>
      <c r="I765" s="5">
        <v>1.25</v>
      </c>
      <c r="J765" s="6" t="s">
        <v>24</v>
      </c>
      <c r="K765" s="6" t="s">
        <v>25</v>
      </c>
      <c r="L765" s="6" t="s">
        <v>40</v>
      </c>
      <c r="M765" s="6" t="s">
        <v>93</v>
      </c>
      <c r="N765" s="6" t="s">
        <v>42</v>
      </c>
      <c r="O765" s="6" t="s">
        <v>29</v>
      </c>
      <c r="P765" s="6" t="s">
        <v>54</v>
      </c>
      <c r="Q765" s="6" t="s">
        <v>75</v>
      </c>
      <c r="R765" s="6">
        <v>94189</v>
      </c>
      <c r="S765" s="6" t="s">
        <v>2402</v>
      </c>
      <c r="T765" s="6" t="s">
        <v>46</v>
      </c>
      <c r="U765" s="5">
        <f>datos_chargeback_2001_1!$V765/100</f>
        <v>941.89</v>
      </c>
      <c r="V765" s="6">
        <v>94189</v>
      </c>
      <c r="W765" s="5">
        <f>datos_chargeback_2001_1!$X765/100</f>
        <v>0</v>
      </c>
      <c r="X765" s="6">
        <v>0</v>
      </c>
      <c r="Y765" s="5">
        <f>datos_chargeback_2001_1!$Z765/100</f>
        <v>0</v>
      </c>
      <c r="Z765" s="6">
        <v>0</v>
      </c>
      <c r="AA765" s="6" t="s">
        <v>2403</v>
      </c>
      <c r="AB765" s="6" t="s">
        <v>35</v>
      </c>
      <c r="AC765" s="7" t="s">
        <v>35</v>
      </c>
      <c r="AD765" s="5">
        <f>datos_chargeback_2001_1!$AE765/100</f>
        <v>0</v>
      </c>
      <c r="AE765" s="6">
        <v>0</v>
      </c>
      <c r="AF765" s="6" t="s">
        <v>53</v>
      </c>
    </row>
    <row r="766" spans="1:32" x14ac:dyDescent="0.3">
      <c r="A766" s="35" t="s">
        <v>2404</v>
      </c>
      <c r="B766" s="9">
        <v>45091</v>
      </c>
      <c r="C766" s="9" t="str">
        <f>TEXT(Tabla10[[#This Row],[Fecha de transacción]],"DDDD")</f>
        <v>miércoles</v>
      </c>
      <c r="D766" s="9">
        <v>45154</v>
      </c>
      <c r="E766" s="10">
        <f>datos_chargeback_2001_1!$D766-datos_chargeback_2001_1!$B766</f>
        <v>63</v>
      </c>
      <c r="F766" s="11">
        <f>datos_chargeback_2001_1!$G766/100</f>
        <v>479.89</v>
      </c>
      <c r="G766" s="12">
        <v>47989</v>
      </c>
      <c r="H766" s="11">
        <f t="shared" si="11"/>
        <v>0</v>
      </c>
      <c r="I766" s="11">
        <v>0</v>
      </c>
      <c r="J766" s="12" t="s">
        <v>38</v>
      </c>
      <c r="K766" s="12" t="s">
        <v>25</v>
      </c>
      <c r="L766" s="12" t="s">
        <v>74</v>
      </c>
      <c r="M766" s="12" t="s">
        <v>27</v>
      </c>
      <c r="N766" s="12" t="s">
        <v>42</v>
      </c>
      <c r="O766" s="12" t="s">
        <v>53</v>
      </c>
      <c r="P766" s="12" t="s">
        <v>54</v>
      </c>
      <c r="Q766" s="12" t="s">
        <v>55</v>
      </c>
      <c r="R766" s="12">
        <v>47989</v>
      </c>
      <c r="S766" s="12" t="s">
        <v>2405</v>
      </c>
      <c r="T766" s="12" t="s">
        <v>46</v>
      </c>
      <c r="U766" s="11">
        <f>datos_chargeback_2001_1!$V766/100</f>
        <v>479.89</v>
      </c>
      <c r="V766" s="12">
        <v>47989</v>
      </c>
      <c r="W766" s="11">
        <f>datos_chargeback_2001_1!$X766/100</f>
        <v>0</v>
      </c>
      <c r="X766" s="12">
        <v>0</v>
      </c>
      <c r="Y766" s="11">
        <f>datos_chargeback_2001_1!$Z766/100</f>
        <v>0</v>
      </c>
      <c r="Z766" s="12">
        <v>0</v>
      </c>
      <c r="AA766" s="12" t="s">
        <v>2406</v>
      </c>
      <c r="AB766" s="12" t="s">
        <v>48</v>
      </c>
      <c r="AC766" s="19">
        <v>45091</v>
      </c>
      <c r="AD766" s="11">
        <f>datos_chargeback_2001_1!$AE766/100</f>
        <v>75.38</v>
      </c>
      <c r="AE766" s="12">
        <v>7538</v>
      </c>
      <c r="AF766" s="12" t="s">
        <v>53</v>
      </c>
    </row>
    <row r="767" spans="1:32" x14ac:dyDescent="0.3">
      <c r="A767" s="34" t="s">
        <v>2408</v>
      </c>
      <c r="B767" s="3">
        <v>45092</v>
      </c>
      <c r="C767" s="3" t="str">
        <f>TEXT(Tabla10[[#This Row],[Fecha de transacción]],"DDDD")</f>
        <v>jueves</v>
      </c>
      <c r="D767" s="3">
        <v>45181</v>
      </c>
      <c r="E767" s="4">
        <f>datos_chargeback_2001_1!$D767-datos_chargeback_2001_1!$B767</f>
        <v>89</v>
      </c>
      <c r="F767" s="5">
        <f>datos_chargeback_2001_1!$G767/100</f>
        <v>180.47</v>
      </c>
      <c r="G767" s="6">
        <v>18047</v>
      </c>
      <c r="H767" s="5">
        <f t="shared" si="11"/>
        <v>0</v>
      </c>
      <c r="I767" s="5">
        <v>0</v>
      </c>
      <c r="J767" s="6" t="s">
        <v>24</v>
      </c>
      <c r="K767" s="6" t="s">
        <v>25</v>
      </c>
      <c r="L767" s="6" t="s">
        <v>40</v>
      </c>
      <c r="M767" s="6" t="s">
        <v>85</v>
      </c>
      <c r="N767" s="6" t="s">
        <v>42</v>
      </c>
      <c r="O767" s="6" t="s">
        <v>36</v>
      </c>
      <c r="P767" s="6" t="s">
        <v>30</v>
      </c>
      <c r="Q767" s="6" t="s">
        <v>66</v>
      </c>
      <c r="R767" s="6">
        <v>18047</v>
      </c>
      <c r="S767" s="6" t="s">
        <v>1368</v>
      </c>
      <c r="T767" s="6" t="s">
        <v>61</v>
      </c>
      <c r="U767" s="5">
        <f>datos_chargeback_2001_1!$V767/100</f>
        <v>0</v>
      </c>
      <c r="V767" s="6">
        <v>0</v>
      </c>
      <c r="W767" s="5">
        <f>datos_chargeback_2001_1!$X767/100</f>
        <v>180.47</v>
      </c>
      <c r="X767" s="6">
        <v>18047</v>
      </c>
      <c r="Y767" s="5">
        <f>datos_chargeback_2001_1!$Z767/100</f>
        <v>0</v>
      </c>
      <c r="Z767" s="6">
        <v>0</v>
      </c>
      <c r="AA767" s="6" t="s">
        <v>2409</v>
      </c>
      <c r="AB767" s="6" t="s">
        <v>35</v>
      </c>
      <c r="AC767" s="7" t="s">
        <v>35</v>
      </c>
      <c r="AD767" s="5">
        <f>datos_chargeback_2001_1!$AE767/100</f>
        <v>0</v>
      </c>
      <c r="AE767" s="6">
        <v>0</v>
      </c>
      <c r="AF767" s="6" t="s">
        <v>50</v>
      </c>
    </row>
    <row r="768" spans="1:32" x14ac:dyDescent="0.3">
      <c r="A768" s="35" t="s">
        <v>2410</v>
      </c>
      <c r="B768" s="9">
        <v>45093</v>
      </c>
      <c r="C768" s="9" t="str">
        <f>TEXT(Tabla10[[#This Row],[Fecha de transacción]],"DDDD")</f>
        <v>viernes</v>
      </c>
      <c r="D768" s="9">
        <v>45166</v>
      </c>
      <c r="E768" s="10">
        <f>datos_chargeback_2001_1!$D768-datos_chargeback_2001_1!$B768</f>
        <v>73</v>
      </c>
      <c r="F768" s="11">
        <f>datos_chargeback_2001_1!$G768/100</f>
        <v>630.45000000000005</v>
      </c>
      <c r="G768" s="12">
        <v>63045</v>
      </c>
      <c r="H768" s="11">
        <f t="shared" si="11"/>
        <v>0</v>
      </c>
      <c r="I768" s="11">
        <v>0</v>
      </c>
      <c r="J768" s="12" t="s">
        <v>24</v>
      </c>
      <c r="K768" s="12" t="s">
        <v>25</v>
      </c>
      <c r="L768" s="12" t="s">
        <v>74</v>
      </c>
      <c r="M768" s="12" t="s">
        <v>41</v>
      </c>
      <c r="N768" s="12" t="s">
        <v>42</v>
      </c>
      <c r="O768" s="12" t="s">
        <v>70</v>
      </c>
      <c r="P768" s="12" t="s">
        <v>30</v>
      </c>
      <c r="Q768" s="12" t="s">
        <v>66</v>
      </c>
      <c r="R768" s="12">
        <v>63045</v>
      </c>
      <c r="S768" s="12" t="s">
        <v>2411</v>
      </c>
      <c r="T768" s="12" t="s">
        <v>61</v>
      </c>
      <c r="U768" s="11">
        <f>datos_chargeback_2001_1!$V768/100</f>
        <v>0</v>
      </c>
      <c r="V768" s="12">
        <v>0</v>
      </c>
      <c r="W768" s="11">
        <f>datos_chargeback_2001_1!$X768/100</f>
        <v>630.45000000000005</v>
      </c>
      <c r="X768" s="12">
        <v>63045</v>
      </c>
      <c r="Y768" s="11">
        <f>datos_chargeback_2001_1!$Z768/100</f>
        <v>0</v>
      </c>
      <c r="Z768" s="12">
        <v>0</v>
      </c>
      <c r="AA768" s="12" t="s">
        <v>2412</v>
      </c>
      <c r="AB768" s="12" t="s">
        <v>35</v>
      </c>
      <c r="AC768" s="13" t="s">
        <v>35</v>
      </c>
      <c r="AD768" s="11">
        <f>datos_chargeback_2001_1!$AE768/100</f>
        <v>0</v>
      </c>
      <c r="AE768" s="12">
        <v>0</v>
      </c>
      <c r="AF768" s="12" t="s">
        <v>43</v>
      </c>
    </row>
    <row r="769" spans="1:32" x14ac:dyDescent="0.3">
      <c r="A769" s="36" t="s">
        <v>2413</v>
      </c>
      <c r="B769" s="14">
        <v>45094</v>
      </c>
      <c r="C769" s="14" t="str">
        <f>TEXT(Tabla10[[#This Row],[Fecha de transacción]],"DDDD")</f>
        <v>sábado</v>
      </c>
      <c r="D769" s="14">
        <v>45157</v>
      </c>
      <c r="E769" s="15">
        <f>datos_chargeback_2001_1!$D769-datos_chargeback_2001_1!$B769</f>
        <v>63</v>
      </c>
      <c r="F769" s="16">
        <f>datos_chargeback_2001_1!$G769/100</f>
        <v>563.72</v>
      </c>
      <c r="G769" s="17">
        <v>56372</v>
      </c>
      <c r="H769" s="16">
        <f t="shared" si="11"/>
        <v>0</v>
      </c>
      <c r="I769" s="16">
        <v>1.29</v>
      </c>
      <c r="J769" s="17" t="s">
        <v>38</v>
      </c>
      <c r="K769" s="17" t="s">
        <v>25</v>
      </c>
      <c r="L769" s="17" t="s">
        <v>109</v>
      </c>
      <c r="M769" s="17" t="s">
        <v>93</v>
      </c>
      <c r="N769" s="17" t="s">
        <v>42</v>
      </c>
      <c r="O769" s="17" t="s">
        <v>43</v>
      </c>
      <c r="P769" s="17" t="s">
        <v>54</v>
      </c>
      <c r="Q769" s="17" t="s">
        <v>31</v>
      </c>
      <c r="R769" s="17">
        <v>56372</v>
      </c>
      <c r="S769" s="17" t="s">
        <v>2414</v>
      </c>
      <c r="T769" s="17" t="s">
        <v>46</v>
      </c>
      <c r="U769" s="16">
        <f>datos_chargeback_2001_1!$V769/100</f>
        <v>563.72</v>
      </c>
      <c r="V769" s="17">
        <v>56372</v>
      </c>
      <c r="W769" s="16">
        <f>datos_chargeback_2001_1!$X769/100</f>
        <v>0</v>
      </c>
      <c r="X769" s="17">
        <v>0</v>
      </c>
      <c r="Y769" s="16">
        <f>datos_chargeback_2001_1!$Z769/100</f>
        <v>0</v>
      </c>
      <c r="Z769" s="17">
        <v>0</v>
      </c>
      <c r="AA769" s="17" t="s">
        <v>2415</v>
      </c>
      <c r="AB769" s="17" t="s">
        <v>48</v>
      </c>
      <c r="AC769" s="18">
        <v>45094</v>
      </c>
      <c r="AD769" s="16">
        <f>datos_chargeback_2001_1!$AE769/100</f>
        <v>261.02999999999997</v>
      </c>
      <c r="AE769" s="17">
        <v>26103</v>
      </c>
      <c r="AF769" s="17" t="s">
        <v>43</v>
      </c>
    </row>
    <row r="770" spans="1:32" x14ac:dyDescent="0.3">
      <c r="A770" s="34" t="s">
        <v>2416</v>
      </c>
      <c r="B770" s="3">
        <v>45095</v>
      </c>
      <c r="C770" s="3" t="str">
        <f>TEXT(Tabla10[[#This Row],[Fecha de transacción]],"DDDD")</f>
        <v>domingo</v>
      </c>
      <c r="D770" s="3">
        <v>45159</v>
      </c>
      <c r="E770" s="4">
        <f>datos_chargeback_2001_1!$D770-datos_chargeback_2001_1!$B770</f>
        <v>64</v>
      </c>
      <c r="F770" s="5">
        <f>datos_chargeback_2001_1!$G770/100</f>
        <v>75.45</v>
      </c>
      <c r="G770" s="6">
        <v>7545</v>
      </c>
      <c r="H770" s="5">
        <f t="shared" ref="H770:H833" si="12">IF(COUNTIF($A$2:$A$1373,A770)=1,0,IF(F770=_xlfn.AGGREGATE(14,6,$F$2:$F$1373/($A$2:$A$1373=A770),1),_xlfn.AGGREGATE(15,6,$F$2:$F$1373/($A$2:$A$1373=A770),1),""))</f>
        <v>0</v>
      </c>
      <c r="I770" s="5">
        <v>1.35</v>
      </c>
      <c r="J770" s="6" t="s">
        <v>38</v>
      </c>
      <c r="K770" s="6" t="s">
        <v>25</v>
      </c>
      <c r="L770" s="6" t="s">
        <v>26</v>
      </c>
      <c r="M770" s="6" t="s">
        <v>93</v>
      </c>
      <c r="N770" s="6" t="s">
        <v>42</v>
      </c>
      <c r="O770" s="6" t="s">
        <v>70</v>
      </c>
      <c r="P770" s="6" t="s">
        <v>54</v>
      </c>
      <c r="Q770" s="6" t="s">
        <v>44</v>
      </c>
      <c r="R770" s="6">
        <v>7545</v>
      </c>
      <c r="S770" s="6" t="s">
        <v>1058</v>
      </c>
      <c r="T770" s="6" t="s">
        <v>61</v>
      </c>
      <c r="U770" s="5">
        <f>datos_chargeback_2001_1!$V770/100</f>
        <v>0</v>
      </c>
      <c r="V770" s="6">
        <v>0</v>
      </c>
      <c r="W770" s="5">
        <f>datos_chargeback_2001_1!$X770/100</f>
        <v>75.45</v>
      </c>
      <c r="X770" s="6">
        <v>7545</v>
      </c>
      <c r="Y770" s="5">
        <f>datos_chargeback_2001_1!$Z770/100</f>
        <v>0</v>
      </c>
      <c r="Z770" s="6">
        <v>0</v>
      </c>
      <c r="AA770" s="6" t="s">
        <v>2417</v>
      </c>
      <c r="AB770" s="6" t="s">
        <v>35</v>
      </c>
      <c r="AC770" s="7" t="s">
        <v>35</v>
      </c>
      <c r="AD770" s="5">
        <f>datos_chargeback_2001_1!$AE770/100</f>
        <v>0</v>
      </c>
      <c r="AE770" s="6">
        <v>0</v>
      </c>
      <c r="AF770" s="6" t="s">
        <v>64</v>
      </c>
    </row>
    <row r="771" spans="1:32" x14ac:dyDescent="0.3">
      <c r="A771" s="34" t="s">
        <v>2418</v>
      </c>
      <c r="B771" s="3">
        <v>45096</v>
      </c>
      <c r="C771" s="3" t="str">
        <f>TEXT(Tabla10[[#This Row],[Fecha de transacción]],"DDDD")</f>
        <v>lunes</v>
      </c>
      <c r="D771" s="3">
        <v>45177</v>
      </c>
      <c r="E771" s="4">
        <f>datos_chargeback_2001_1!$D771-datos_chargeback_2001_1!$B771</f>
        <v>81</v>
      </c>
      <c r="F771" s="5">
        <f>datos_chargeback_2001_1!$G771/100</f>
        <v>994.99</v>
      </c>
      <c r="G771" s="6">
        <v>99499</v>
      </c>
      <c r="H771" s="5">
        <f t="shared" si="12"/>
        <v>0</v>
      </c>
      <c r="I771" s="5">
        <v>0</v>
      </c>
      <c r="J771" s="6" t="s">
        <v>24</v>
      </c>
      <c r="K771" s="6" t="s">
        <v>25</v>
      </c>
      <c r="L771" s="6" t="s">
        <v>26</v>
      </c>
      <c r="M771" s="6" t="s">
        <v>52</v>
      </c>
      <c r="N771" s="6" t="s">
        <v>28</v>
      </c>
      <c r="O771" s="6" t="s">
        <v>64</v>
      </c>
      <c r="P771" s="6" t="s">
        <v>30</v>
      </c>
      <c r="Q771" s="6" t="s">
        <v>75</v>
      </c>
      <c r="R771" s="6">
        <v>99499</v>
      </c>
      <c r="S771" s="6" t="s">
        <v>2419</v>
      </c>
      <c r="T771" s="6" t="s">
        <v>33</v>
      </c>
      <c r="U771" s="5">
        <f>datos_chargeback_2001_1!$V771/100</f>
        <v>0</v>
      </c>
      <c r="V771" s="6">
        <v>0</v>
      </c>
      <c r="W771" s="5">
        <f>datos_chargeback_2001_1!$X771/100</f>
        <v>0</v>
      </c>
      <c r="X771" s="6">
        <v>0</v>
      </c>
      <c r="Y771" s="5">
        <f>datos_chargeback_2001_1!$Z771/100</f>
        <v>994.99</v>
      </c>
      <c r="Z771" s="6">
        <v>99499</v>
      </c>
      <c r="AA771" s="6" t="s">
        <v>2420</v>
      </c>
      <c r="AB771" s="6" t="s">
        <v>35</v>
      </c>
      <c r="AC771" s="7" t="s">
        <v>35</v>
      </c>
      <c r="AD771" s="5">
        <f>datos_chargeback_2001_1!$AE771/100</f>
        <v>0</v>
      </c>
      <c r="AE771" s="6">
        <v>0</v>
      </c>
      <c r="AF771" s="6" t="s">
        <v>29</v>
      </c>
    </row>
    <row r="772" spans="1:32" x14ac:dyDescent="0.3">
      <c r="A772" s="35" t="s">
        <v>2421</v>
      </c>
      <c r="B772" s="9">
        <v>45097</v>
      </c>
      <c r="C772" s="9" t="str">
        <f>TEXT(Tabla10[[#This Row],[Fecha de transacción]],"DDDD")</f>
        <v>martes</v>
      </c>
      <c r="D772" s="9">
        <v>45158</v>
      </c>
      <c r="E772" s="10">
        <f>datos_chargeback_2001_1!$D772-datos_chargeback_2001_1!$B772</f>
        <v>61</v>
      </c>
      <c r="F772" s="11">
        <f>datos_chargeback_2001_1!$G772/100</f>
        <v>668.32</v>
      </c>
      <c r="G772" s="12">
        <v>66832</v>
      </c>
      <c r="H772" s="11">
        <f t="shared" si="12"/>
        <v>0</v>
      </c>
      <c r="I772" s="11">
        <v>0</v>
      </c>
      <c r="J772" s="12" t="s">
        <v>24</v>
      </c>
      <c r="K772" s="12" t="s">
        <v>25</v>
      </c>
      <c r="L772" s="12" t="s">
        <v>26</v>
      </c>
      <c r="M772" s="12" t="s">
        <v>85</v>
      </c>
      <c r="N772" s="12" t="s">
        <v>42</v>
      </c>
      <c r="O772" s="12" t="s">
        <v>50</v>
      </c>
      <c r="P772" s="12" t="s">
        <v>30</v>
      </c>
      <c r="Q772" s="12" t="s">
        <v>75</v>
      </c>
      <c r="R772" s="12">
        <v>66832</v>
      </c>
      <c r="S772" s="12" t="s">
        <v>2422</v>
      </c>
      <c r="T772" s="12" t="s">
        <v>116</v>
      </c>
      <c r="U772" s="11">
        <f>datos_chargeback_2001_1!$V772/100</f>
        <v>668.32</v>
      </c>
      <c r="V772" s="12">
        <v>66832</v>
      </c>
      <c r="W772" s="11">
        <f>datos_chargeback_2001_1!$X772/100</f>
        <v>0</v>
      </c>
      <c r="X772" s="12">
        <v>0</v>
      </c>
      <c r="Y772" s="11">
        <f>datos_chargeback_2001_1!$Z772/100</f>
        <v>0</v>
      </c>
      <c r="Z772" s="12">
        <v>0</v>
      </c>
      <c r="AA772" s="12" t="s">
        <v>2423</v>
      </c>
      <c r="AB772" s="12" t="s">
        <v>35</v>
      </c>
      <c r="AC772" s="13" t="s">
        <v>35</v>
      </c>
      <c r="AD772" s="11">
        <f>datos_chargeback_2001_1!$AE772/100</f>
        <v>0</v>
      </c>
      <c r="AE772" s="12">
        <v>0</v>
      </c>
      <c r="AF772" s="12" t="s">
        <v>64</v>
      </c>
    </row>
    <row r="773" spans="1:32" x14ac:dyDescent="0.3">
      <c r="A773" s="34" t="s">
        <v>2424</v>
      </c>
      <c r="B773" s="3">
        <v>45098</v>
      </c>
      <c r="C773" s="3" t="str">
        <f>TEXT(Tabla10[[#This Row],[Fecha de transacción]],"DDDD")</f>
        <v>miércoles</v>
      </c>
      <c r="D773" s="3">
        <v>45163</v>
      </c>
      <c r="E773" s="4">
        <f>datos_chargeback_2001_1!$D773-datos_chargeback_2001_1!$B773</f>
        <v>65</v>
      </c>
      <c r="F773" s="5">
        <f>datos_chargeback_2001_1!$G773/100</f>
        <v>998.69</v>
      </c>
      <c r="G773" s="6">
        <v>99869</v>
      </c>
      <c r="H773" s="5">
        <f t="shared" si="12"/>
        <v>0</v>
      </c>
      <c r="I773" s="5">
        <v>0</v>
      </c>
      <c r="J773" s="6" t="s">
        <v>24</v>
      </c>
      <c r="K773" s="6" t="s">
        <v>25</v>
      </c>
      <c r="L773" s="6" t="s">
        <v>119</v>
      </c>
      <c r="M773" s="6" t="s">
        <v>59</v>
      </c>
      <c r="N773" s="6" t="s">
        <v>42</v>
      </c>
      <c r="O773" s="6" t="s">
        <v>43</v>
      </c>
      <c r="P773" s="6" t="s">
        <v>54</v>
      </c>
      <c r="Q773" s="6" t="s">
        <v>75</v>
      </c>
      <c r="R773" s="6">
        <v>99869</v>
      </c>
      <c r="S773" s="6" t="s">
        <v>2425</v>
      </c>
      <c r="T773" s="6" t="s">
        <v>46</v>
      </c>
      <c r="U773" s="5">
        <f>datos_chargeback_2001_1!$V773/100</f>
        <v>998.69</v>
      </c>
      <c r="V773" s="6">
        <v>99869</v>
      </c>
      <c r="W773" s="5">
        <f>datos_chargeback_2001_1!$X773/100</f>
        <v>0</v>
      </c>
      <c r="X773" s="6">
        <v>0</v>
      </c>
      <c r="Y773" s="5">
        <f>datos_chargeback_2001_1!$Z773/100</f>
        <v>0</v>
      </c>
      <c r="Z773" s="6">
        <v>0</v>
      </c>
      <c r="AA773" s="6" t="s">
        <v>2426</v>
      </c>
      <c r="AB773" s="6" t="s">
        <v>48</v>
      </c>
      <c r="AC773" s="8">
        <v>45098</v>
      </c>
      <c r="AD773" s="5">
        <f>datos_chargeback_2001_1!$AE773/100</f>
        <v>487.28</v>
      </c>
      <c r="AE773" s="6">
        <v>48728</v>
      </c>
      <c r="AF773" s="6" t="s">
        <v>50</v>
      </c>
    </row>
    <row r="774" spans="1:32" x14ac:dyDescent="0.3">
      <c r="A774" s="35" t="s">
        <v>2427</v>
      </c>
      <c r="B774" s="9">
        <v>45099</v>
      </c>
      <c r="C774" s="9" t="str">
        <f>TEXT(Tabla10[[#This Row],[Fecha de transacción]],"DDDD")</f>
        <v>jueves</v>
      </c>
      <c r="D774" s="9">
        <v>45164</v>
      </c>
      <c r="E774" s="10">
        <f>datos_chargeback_2001_1!$D774-datos_chargeback_2001_1!$B774</f>
        <v>65</v>
      </c>
      <c r="F774" s="11">
        <f>datos_chargeback_2001_1!$G774/100</f>
        <v>484.96</v>
      </c>
      <c r="G774" s="12">
        <v>48496</v>
      </c>
      <c r="H774" s="11">
        <f t="shared" si="12"/>
        <v>0</v>
      </c>
      <c r="I774" s="11">
        <v>0</v>
      </c>
      <c r="J774" s="12" t="s">
        <v>24</v>
      </c>
      <c r="K774" s="12" t="s">
        <v>25</v>
      </c>
      <c r="L774" s="12" t="s">
        <v>119</v>
      </c>
      <c r="M774" s="12" t="s">
        <v>41</v>
      </c>
      <c r="N774" s="12" t="s">
        <v>42</v>
      </c>
      <c r="O774" s="12" t="s">
        <v>53</v>
      </c>
      <c r="P774" s="12" t="s">
        <v>30</v>
      </c>
      <c r="Q774" s="12" t="s">
        <v>31</v>
      </c>
      <c r="R774" s="12">
        <v>48496</v>
      </c>
      <c r="S774" s="12" t="s">
        <v>2428</v>
      </c>
      <c r="T774" s="12" t="s">
        <v>46</v>
      </c>
      <c r="U774" s="11">
        <f>datos_chargeback_2001_1!$V774/100</f>
        <v>484.96</v>
      </c>
      <c r="V774" s="12">
        <v>48496</v>
      </c>
      <c r="W774" s="11">
        <f>datos_chargeback_2001_1!$X774/100</f>
        <v>0</v>
      </c>
      <c r="X774" s="12">
        <v>0</v>
      </c>
      <c r="Y774" s="11">
        <f>datos_chargeback_2001_1!$Z774/100</f>
        <v>0</v>
      </c>
      <c r="Z774" s="12">
        <v>0</v>
      </c>
      <c r="AA774" s="12" t="s">
        <v>2429</v>
      </c>
      <c r="AB774" s="12" t="s">
        <v>48</v>
      </c>
      <c r="AC774" s="19">
        <v>45099</v>
      </c>
      <c r="AD774" s="11">
        <f>datos_chargeback_2001_1!$AE774/100</f>
        <v>793.35</v>
      </c>
      <c r="AE774" s="12">
        <v>79335</v>
      </c>
      <c r="AF774" s="12" t="s">
        <v>36</v>
      </c>
    </row>
    <row r="775" spans="1:32" x14ac:dyDescent="0.3">
      <c r="A775" s="34" t="s">
        <v>2430</v>
      </c>
      <c r="B775" s="3">
        <v>45100</v>
      </c>
      <c r="C775" s="3" t="str">
        <f>TEXT(Tabla10[[#This Row],[Fecha de transacción]],"DDDD")</f>
        <v>viernes</v>
      </c>
      <c r="D775" s="3">
        <v>45169</v>
      </c>
      <c r="E775" s="4">
        <f>datos_chargeback_2001_1!$D775-datos_chargeback_2001_1!$B775</f>
        <v>69</v>
      </c>
      <c r="F775" s="5">
        <f>datos_chargeback_2001_1!$G775/100</f>
        <v>472.02</v>
      </c>
      <c r="G775" s="6">
        <v>47202</v>
      </c>
      <c r="H775" s="5">
        <f t="shared" si="12"/>
        <v>0</v>
      </c>
      <c r="I775" s="5">
        <v>0.85</v>
      </c>
      <c r="J775" s="6" t="s">
        <v>24</v>
      </c>
      <c r="K775" s="6" t="s">
        <v>25</v>
      </c>
      <c r="L775" s="6" t="s">
        <v>74</v>
      </c>
      <c r="M775" s="6" t="s">
        <v>52</v>
      </c>
      <c r="N775" s="6" t="s">
        <v>28</v>
      </c>
      <c r="O775" s="6" t="s">
        <v>29</v>
      </c>
      <c r="P775" s="6" t="s">
        <v>30</v>
      </c>
      <c r="Q775" s="6" t="s">
        <v>31</v>
      </c>
      <c r="R775" s="6">
        <v>47202</v>
      </c>
      <c r="S775" s="6" t="s">
        <v>2431</v>
      </c>
      <c r="T775" s="6" t="s">
        <v>33</v>
      </c>
      <c r="U775" s="5">
        <f>datos_chargeback_2001_1!$V775/100</f>
        <v>0</v>
      </c>
      <c r="V775" s="6">
        <v>0</v>
      </c>
      <c r="W775" s="5">
        <f>datos_chargeback_2001_1!$X775/100</f>
        <v>0</v>
      </c>
      <c r="X775" s="6">
        <v>0</v>
      </c>
      <c r="Y775" s="5">
        <f>datos_chargeback_2001_1!$Z775/100</f>
        <v>472.02</v>
      </c>
      <c r="Z775" s="6">
        <v>47202</v>
      </c>
      <c r="AA775" s="6" t="s">
        <v>2432</v>
      </c>
      <c r="AB775" s="6" t="s">
        <v>48</v>
      </c>
      <c r="AC775" s="8">
        <v>45100</v>
      </c>
      <c r="AD775" s="5">
        <f>datos_chargeback_2001_1!$AE775/100</f>
        <v>346.35</v>
      </c>
      <c r="AE775" s="6">
        <v>34635</v>
      </c>
      <c r="AF775" s="6" t="s">
        <v>50</v>
      </c>
    </row>
    <row r="776" spans="1:32" x14ac:dyDescent="0.3">
      <c r="A776" s="35" t="s">
        <v>2433</v>
      </c>
      <c r="B776" s="9">
        <v>45101</v>
      </c>
      <c r="C776" s="9" t="str">
        <f>TEXT(Tabla10[[#This Row],[Fecha de transacción]],"DDDD")</f>
        <v>sábado</v>
      </c>
      <c r="D776" s="9">
        <v>45191</v>
      </c>
      <c r="E776" s="10">
        <f>datos_chargeback_2001_1!$D776-datos_chargeback_2001_1!$B776</f>
        <v>90</v>
      </c>
      <c r="F776" s="11">
        <f>datos_chargeback_2001_1!$G776/100</f>
        <v>75.48</v>
      </c>
      <c r="G776" s="12">
        <v>7548</v>
      </c>
      <c r="H776" s="11">
        <f t="shared" si="12"/>
        <v>0</v>
      </c>
      <c r="I776" s="11">
        <v>0.94</v>
      </c>
      <c r="J776" s="12" t="s">
        <v>38</v>
      </c>
      <c r="K776" s="12" t="s">
        <v>25</v>
      </c>
      <c r="L776" s="12" t="s">
        <v>80</v>
      </c>
      <c r="M776" s="12" t="s">
        <v>85</v>
      </c>
      <c r="N776" s="12" t="s">
        <v>28</v>
      </c>
      <c r="O776" s="12" t="s">
        <v>53</v>
      </c>
      <c r="P776" s="12" t="s">
        <v>54</v>
      </c>
      <c r="Q776" s="12" t="s">
        <v>66</v>
      </c>
      <c r="R776" s="12">
        <v>7548</v>
      </c>
      <c r="S776" s="12" t="s">
        <v>2434</v>
      </c>
      <c r="T776" s="12" t="s">
        <v>33</v>
      </c>
      <c r="U776" s="11">
        <f>datos_chargeback_2001_1!$V776/100</f>
        <v>0</v>
      </c>
      <c r="V776" s="12">
        <v>0</v>
      </c>
      <c r="W776" s="11">
        <f>datos_chargeback_2001_1!$X776/100</f>
        <v>0</v>
      </c>
      <c r="X776" s="12">
        <v>0</v>
      </c>
      <c r="Y776" s="11">
        <f>datos_chargeback_2001_1!$Z776/100</f>
        <v>75.48</v>
      </c>
      <c r="Z776" s="12">
        <v>7548</v>
      </c>
      <c r="AA776" s="12" t="s">
        <v>2435</v>
      </c>
      <c r="AB776" s="12" t="s">
        <v>35</v>
      </c>
      <c r="AC776" s="13" t="s">
        <v>35</v>
      </c>
      <c r="AD776" s="11">
        <f>datos_chargeback_2001_1!$AE776/100</f>
        <v>0</v>
      </c>
      <c r="AE776" s="12">
        <v>0</v>
      </c>
      <c r="AF776" s="12" t="s">
        <v>64</v>
      </c>
    </row>
    <row r="777" spans="1:32" x14ac:dyDescent="0.3">
      <c r="A777" s="34" t="s">
        <v>2436</v>
      </c>
      <c r="B777" s="3">
        <v>45102</v>
      </c>
      <c r="C777" s="3" t="str">
        <f>TEXT(Tabla10[[#This Row],[Fecha de transacción]],"DDDD")</f>
        <v>domingo</v>
      </c>
      <c r="D777" s="3">
        <v>45178</v>
      </c>
      <c r="E777" s="4">
        <f>datos_chargeback_2001_1!$D777-datos_chargeback_2001_1!$B777</f>
        <v>76</v>
      </c>
      <c r="F777" s="5">
        <f>datos_chargeback_2001_1!$G777/100</f>
        <v>92.58</v>
      </c>
      <c r="G777" s="6">
        <v>9258</v>
      </c>
      <c r="H777" s="5">
        <f t="shared" si="12"/>
        <v>0</v>
      </c>
      <c r="I777" s="5">
        <v>0</v>
      </c>
      <c r="J777" s="6" t="s">
        <v>38</v>
      </c>
      <c r="K777" s="6" t="s">
        <v>25</v>
      </c>
      <c r="L777" s="6" t="s">
        <v>74</v>
      </c>
      <c r="M777" s="6" t="s">
        <v>85</v>
      </c>
      <c r="N777" s="6" t="s">
        <v>42</v>
      </c>
      <c r="O777" s="6" t="s">
        <v>64</v>
      </c>
      <c r="P777" s="6" t="s">
        <v>54</v>
      </c>
      <c r="Q777" s="6" t="s">
        <v>55</v>
      </c>
      <c r="R777" s="6">
        <v>9258</v>
      </c>
      <c r="S777" s="6" t="s">
        <v>2306</v>
      </c>
      <c r="T777" s="6" t="s">
        <v>61</v>
      </c>
      <c r="U777" s="5">
        <f>datos_chargeback_2001_1!$V777/100</f>
        <v>0</v>
      </c>
      <c r="V777" s="6">
        <v>0</v>
      </c>
      <c r="W777" s="5">
        <f>datos_chargeback_2001_1!$X777/100</f>
        <v>92.58</v>
      </c>
      <c r="X777" s="6">
        <v>9258</v>
      </c>
      <c r="Y777" s="5">
        <f>datos_chargeback_2001_1!$Z777/100</f>
        <v>0</v>
      </c>
      <c r="Z777" s="6">
        <v>0</v>
      </c>
      <c r="AA777" s="6" t="s">
        <v>2437</v>
      </c>
      <c r="AB777" s="6" t="s">
        <v>48</v>
      </c>
      <c r="AC777" s="8">
        <v>45102</v>
      </c>
      <c r="AD777" s="5">
        <f>datos_chargeback_2001_1!$AE777/100</f>
        <v>177.75</v>
      </c>
      <c r="AE777" s="6">
        <v>17775</v>
      </c>
      <c r="AF777" s="6" t="s">
        <v>50</v>
      </c>
    </row>
    <row r="778" spans="1:32" x14ac:dyDescent="0.3">
      <c r="A778" s="34" t="s">
        <v>2438</v>
      </c>
      <c r="B778" s="3">
        <v>45103</v>
      </c>
      <c r="C778" s="3" t="str">
        <f>TEXT(Tabla10[[#This Row],[Fecha de transacción]],"DDDD")</f>
        <v>lunes</v>
      </c>
      <c r="D778" s="3">
        <v>45163</v>
      </c>
      <c r="E778" s="4">
        <f>datos_chargeback_2001_1!$D778-datos_chargeback_2001_1!$B778</f>
        <v>60</v>
      </c>
      <c r="F778" s="5">
        <f>datos_chargeback_2001_1!$G778/100</f>
        <v>448.33</v>
      </c>
      <c r="G778" s="6">
        <v>44833</v>
      </c>
      <c r="H778" s="5">
        <f t="shared" si="12"/>
        <v>0</v>
      </c>
      <c r="I778" s="5">
        <v>1.17</v>
      </c>
      <c r="J778" s="6" t="s">
        <v>38</v>
      </c>
      <c r="K778" s="6" t="s">
        <v>25</v>
      </c>
      <c r="L778" s="6" t="s">
        <v>74</v>
      </c>
      <c r="M778" s="6" t="s">
        <v>93</v>
      </c>
      <c r="N778" s="6" t="s">
        <v>28</v>
      </c>
      <c r="O778" s="6" t="s">
        <v>64</v>
      </c>
      <c r="P778" s="6" t="s">
        <v>54</v>
      </c>
      <c r="Q778" s="6" t="s">
        <v>31</v>
      </c>
      <c r="R778" s="6">
        <v>44833</v>
      </c>
      <c r="S778" s="6" t="s">
        <v>834</v>
      </c>
      <c r="T778" s="6" t="s">
        <v>33</v>
      </c>
      <c r="U778" s="5">
        <f>datos_chargeback_2001_1!$V778/100</f>
        <v>0</v>
      </c>
      <c r="V778" s="6">
        <v>0</v>
      </c>
      <c r="W778" s="5">
        <f>datos_chargeback_2001_1!$X778/100</f>
        <v>0</v>
      </c>
      <c r="X778" s="6">
        <v>0</v>
      </c>
      <c r="Y778" s="5">
        <f>datos_chargeback_2001_1!$Z778/100</f>
        <v>448.33</v>
      </c>
      <c r="Z778" s="6">
        <v>44833</v>
      </c>
      <c r="AA778" s="6" t="s">
        <v>2439</v>
      </c>
      <c r="AB778" s="6" t="s">
        <v>48</v>
      </c>
      <c r="AC778" s="8">
        <v>45103</v>
      </c>
      <c r="AD778" s="5">
        <f>datos_chargeback_2001_1!$AE778/100</f>
        <v>643.73</v>
      </c>
      <c r="AE778" s="6">
        <v>64373</v>
      </c>
      <c r="AF778" s="6" t="s">
        <v>53</v>
      </c>
    </row>
    <row r="779" spans="1:32" x14ac:dyDescent="0.3">
      <c r="A779" s="36" t="s">
        <v>2440</v>
      </c>
      <c r="B779" s="14">
        <v>45104</v>
      </c>
      <c r="C779" s="14" t="str">
        <f>TEXT(Tabla10[[#This Row],[Fecha de transacción]],"DDDD")</f>
        <v>martes</v>
      </c>
      <c r="D779" s="14">
        <v>45176</v>
      </c>
      <c r="E779" s="15">
        <f>datos_chargeback_2001_1!$D779-datos_chargeback_2001_1!$B779</f>
        <v>72</v>
      </c>
      <c r="F779" s="16">
        <f>datos_chargeback_2001_1!$G779/100</f>
        <v>82.27</v>
      </c>
      <c r="G779" s="17">
        <v>8227</v>
      </c>
      <c r="H779" s="16">
        <f t="shared" si="12"/>
        <v>0</v>
      </c>
      <c r="I779" s="16">
        <v>0</v>
      </c>
      <c r="J779" s="17" t="s">
        <v>24</v>
      </c>
      <c r="K779" s="17" t="s">
        <v>25</v>
      </c>
      <c r="L779" s="17" t="s">
        <v>26</v>
      </c>
      <c r="M779" s="17" t="s">
        <v>41</v>
      </c>
      <c r="N779" s="17" t="s">
        <v>42</v>
      </c>
      <c r="O779" s="17" t="s">
        <v>50</v>
      </c>
      <c r="P779" s="17" t="s">
        <v>30</v>
      </c>
      <c r="Q779" s="17" t="s">
        <v>55</v>
      </c>
      <c r="R779" s="17">
        <v>82270</v>
      </c>
      <c r="S779" s="17" t="s">
        <v>1356</v>
      </c>
      <c r="T779" s="17" t="s">
        <v>116</v>
      </c>
      <c r="U779" s="16">
        <f>datos_chargeback_2001_1!$V779/100</f>
        <v>822.7</v>
      </c>
      <c r="V779" s="17">
        <v>82270</v>
      </c>
      <c r="W779" s="16">
        <f>datos_chargeback_2001_1!$X779/100</f>
        <v>0</v>
      </c>
      <c r="X779" s="17">
        <v>0</v>
      </c>
      <c r="Y779" s="16">
        <f>datos_chargeback_2001_1!$Z779/100</f>
        <v>0</v>
      </c>
      <c r="Z779" s="17">
        <v>0</v>
      </c>
      <c r="AA779" s="17" t="s">
        <v>2441</v>
      </c>
      <c r="AB779" s="17" t="s">
        <v>35</v>
      </c>
      <c r="AC779" s="20" t="s">
        <v>35</v>
      </c>
      <c r="AD779" s="16">
        <f>datos_chargeback_2001_1!$AE779/100</f>
        <v>0</v>
      </c>
      <c r="AE779" s="17">
        <v>0</v>
      </c>
      <c r="AF779" s="17" t="s">
        <v>50</v>
      </c>
    </row>
    <row r="780" spans="1:32" x14ac:dyDescent="0.3">
      <c r="A780" s="34" t="s">
        <v>2442</v>
      </c>
      <c r="B780" s="3">
        <v>45105</v>
      </c>
      <c r="C780" s="3" t="str">
        <f>TEXT(Tabla10[[#This Row],[Fecha de transacción]],"DDDD")</f>
        <v>miércoles</v>
      </c>
      <c r="D780" s="3">
        <v>45195</v>
      </c>
      <c r="E780" s="4">
        <f>datos_chargeback_2001_1!$D780-datos_chargeback_2001_1!$B780</f>
        <v>90</v>
      </c>
      <c r="F780" s="5">
        <f>datos_chargeback_2001_1!$G780/100</f>
        <v>476.56</v>
      </c>
      <c r="G780" s="6">
        <v>47656</v>
      </c>
      <c r="H780" s="5">
        <f t="shared" si="12"/>
        <v>0</v>
      </c>
      <c r="I780" s="5">
        <v>0</v>
      </c>
      <c r="J780" s="6" t="s">
        <v>38</v>
      </c>
      <c r="K780" s="6" t="s">
        <v>25</v>
      </c>
      <c r="L780" s="6" t="s">
        <v>74</v>
      </c>
      <c r="M780" s="6" t="s">
        <v>27</v>
      </c>
      <c r="N780" s="6" t="s">
        <v>28</v>
      </c>
      <c r="O780" s="6" t="s">
        <v>43</v>
      </c>
      <c r="P780" s="6" t="s">
        <v>30</v>
      </c>
      <c r="Q780" s="6" t="s">
        <v>75</v>
      </c>
      <c r="R780" s="6">
        <v>47656</v>
      </c>
      <c r="S780" s="6" t="s">
        <v>2262</v>
      </c>
      <c r="T780" s="6" t="s">
        <v>33</v>
      </c>
      <c r="U780" s="5">
        <f>datos_chargeback_2001_1!$V780/100</f>
        <v>0</v>
      </c>
      <c r="V780" s="6">
        <v>0</v>
      </c>
      <c r="W780" s="5">
        <f>datos_chargeback_2001_1!$X780/100</f>
        <v>0</v>
      </c>
      <c r="X780" s="6">
        <v>0</v>
      </c>
      <c r="Y780" s="5">
        <f>datos_chargeback_2001_1!$Z780/100</f>
        <v>476.56</v>
      </c>
      <c r="Z780" s="6">
        <v>47656</v>
      </c>
      <c r="AA780" s="6" t="s">
        <v>2443</v>
      </c>
      <c r="AB780" s="6" t="s">
        <v>48</v>
      </c>
      <c r="AC780" s="8">
        <v>45105</v>
      </c>
      <c r="AD780" s="5">
        <f>datos_chargeback_2001_1!$AE780/100</f>
        <v>741.61</v>
      </c>
      <c r="AE780" s="6">
        <v>74161</v>
      </c>
      <c r="AF780" s="6" t="s">
        <v>53</v>
      </c>
    </row>
    <row r="781" spans="1:32" x14ac:dyDescent="0.3">
      <c r="A781" s="36" t="s">
        <v>2444</v>
      </c>
      <c r="B781" s="14">
        <v>45106</v>
      </c>
      <c r="C781" s="14" t="str">
        <f>TEXT(Tabla10[[#This Row],[Fecha de transacción]],"DDDD")</f>
        <v>jueves</v>
      </c>
      <c r="D781" s="14">
        <v>45182</v>
      </c>
      <c r="E781" s="15">
        <f>datos_chargeback_2001_1!$D781-datos_chargeback_2001_1!$B781</f>
        <v>76</v>
      </c>
      <c r="F781" s="16">
        <f>datos_chargeback_2001_1!$G781/100</f>
        <v>214.54</v>
      </c>
      <c r="G781" s="17">
        <v>21454</v>
      </c>
      <c r="H781" s="16">
        <f t="shared" si="12"/>
        <v>0</v>
      </c>
      <c r="I781" s="16">
        <v>0</v>
      </c>
      <c r="J781" s="17" t="s">
        <v>38</v>
      </c>
      <c r="K781" s="17" t="s">
        <v>25</v>
      </c>
      <c r="L781" s="17" t="s">
        <v>119</v>
      </c>
      <c r="M781" s="17" t="s">
        <v>27</v>
      </c>
      <c r="N781" s="17" t="s">
        <v>42</v>
      </c>
      <c r="O781" s="17" t="s">
        <v>50</v>
      </c>
      <c r="P781" s="17" t="s">
        <v>30</v>
      </c>
      <c r="Q781" s="17" t="s">
        <v>31</v>
      </c>
      <c r="R781" s="17">
        <v>21454</v>
      </c>
      <c r="S781" s="17" t="s">
        <v>2445</v>
      </c>
      <c r="T781" s="17" t="s">
        <v>116</v>
      </c>
      <c r="U781" s="16">
        <f>datos_chargeback_2001_1!$V781/100</f>
        <v>214.54</v>
      </c>
      <c r="V781" s="17">
        <v>21454</v>
      </c>
      <c r="W781" s="16">
        <f>datos_chargeback_2001_1!$X781/100</f>
        <v>0</v>
      </c>
      <c r="X781" s="17">
        <v>0</v>
      </c>
      <c r="Y781" s="16">
        <f>datos_chargeback_2001_1!$Z781/100</f>
        <v>0</v>
      </c>
      <c r="Z781" s="17">
        <v>0</v>
      </c>
      <c r="AA781" s="17" t="s">
        <v>2446</v>
      </c>
      <c r="AB781" s="17" t="s">
        <v>48</v>
      </c>
      <c r="AC781" s="18">
        <v>45106</v>
      </c>
      <c r="AD781" s="16">
        <f>datos_chargeback_2001_1!$AE781/100</f>
        <v>85.43</v>
      </c>
      <c r="AE781" s="17">
        <v>8543</v>
      </c>
      <c r="AF781" s="17" t="s">
        <v>29</v>
      </c>
    </row>
    <row r="782" spans="1:32" x14ac:dyDescent="0.3">
      <c r="A782" s="34" t="s">
        <v>2447</v>
      </c>
      <c r="B782" s="3">
        <v>45107</v>
      </c>
      <c r="C782" s="3" t="str">
        <f>TEXT(Tabla10[[#This Row],[Fecha de transacción]],"DDDD")</f>
        <v>viernes</v>
      </c>
      <c r="D782" s="3">
        <v>45185</v>
      </c>
      <c r="E782" s="4">
        <f>datos_chargeback_2001_1!$D782-datos_chargeback_2001_1!$B782</f>
        <v>78</v>
      </c>
      <c r="F782" s="5">
        <f>datos_chargeback_2001_1!$G782/100</f>
        <v>923.98</v>
      </c>
      <c r="G782" s="6">
        <v>92398</v>
      </c>
      <c r="H782" s="5">
        <f t="shared" si="12"/>
        <v>0</v>
      </c>
      <c r="I782" s="5">
        <v>0</v>
      </c>
      <c r="J782" s="6" t="s">
        <v>24</v>
      </c>
      <c r="K782" s="6" t="s">
        <v>25</v>
      </c>
      <c r="L782" s="6" t="s">
        <v>40</v>
      </c>
      <c r="M782" s="6" t="s">
        <v>27</v>
      </c>
      <c r="N782" s="6" t="s">
        <v>42</v>
      </c>
      <c r="O782" s="6" t="s">
        <v>114</v>
      </c>
      <c r="P782" s="6" t="s">
        <v>30</v>
      </c>
      <c r="Q782" s="6" t="s">
        <v>31</v>
      </c>
      <c r="R782" s="6">
        <v>92398</v>
      </c>
      <c r="S782" s="6" t="s">
        <v>2448</v>
      </c>
      <c r="T782" s="6" t="s">
        <v>46</v>
      </c>
      <c r="U782" s="5">
        <f>datos_chargeback_2001_1!$V782/100</f>
        <v>923.98</v>
      </c>
      <c r="V782" s="6">
        <v>92398</v>
      </c>
      <c r="W782" s="5">
        <f>datos_chargeback_2001_1!$X782/100</f>
        <v>0</v>
      </c>
      <c r="X782" s="6">
        <v>0</v>
      </c>
      <c r="Y782" s="5">
        <f>datos_chargeback_2001_1!$Z782/100</f>
        <v>0</v>
      </c>
      <c r="Z782" s="6">
        <v>0</v>
      </c>
      <c r="AA782" s="6" t="s">
        <v>2449</v>
      </c>
      <c r="AB782" s="6" t="s">
        <v>48</v>
      </c>
      <c r="AC782" s="8">
        <v>45107</v>
      </c>
      <c r="AD782" s="5">
        <f>datos_chargeback_2001_1!$AE782/100</f>
        <v>273.02</v>
      </c>
      <c r="AE782" s="6">
        <v>27302</v>
      </c>
      <c r="AF782" s="6" t="s">
        <v>53</v>
      </c>
    </row>
    <row r="783" spans="1:32" x14ac:dyDescent="0.3">
      <c r="A783" s="36" t="s">
        <v>2450</v>
      </c>
      <c r="B783" s="14">
        <v>45108</v>
      </c>
      <c r="C783" s="14" t="str">
        <f>TEXT(Tabla10[[#This Row],[Fecha de transacción]],"DDDD")</f>
        <v>sábado</v>
      </c>
      <c r="D783" s="14">
        <v>45179</v>
      </c>
      <c r="E783" s="15">
        <f>datos_chargeback_2001_1!$D783-datos_chargeback_2001_1!$B783</f>
        <v>71</v>
      </c>
      <c r="F783" s="16">
        <f>datos_chargeback_2001_1!$G783/100</f>
        <v>789.96</v>
      </c>
      <c r="G783" s="17">
        <v>78996</v>
      </c>
      <c r="H783" s="16">
        <f t="shared" si="12"/>
        <v>0</v>
      </c>
      <c r="I783" s="16">
        <v>0</v>
      </c>
      <c r="J783" s="17" t="s">
        <v>24</v>
      </c>
      <c r="K783" s="17" t="s">
        <v>25</v>
      </c>
      <c r="L783" s="17" t="s">
        <v>40</v>
      </c>
      <c r="M783" s="17" t="s">
        <v>52</v>
      </c>
      <c r="N783" s="17" t="s">
        <v>28</v>
      </c>
      <c r="O783" s="17" t="s">
        <v>53</v>
      </c>
      <c r="P783" s="17" t="s">
        <v>30</v>
      </c>
      <c r="Q783" s="17" t="s">
        <v>66</v>
      </c>
      <c r="R783" s="17">
        <v>78996</v>
      </c>
      <c r="S783" s="17" t="s">
        <v>2451</v>
      </c>
      <c r="T783" s="17" t="s">
        <v>33</v>
      </c>
      <c r="U783" s="16">
        <f>datos_chargeback_2001_1!$V783/100</f>
        <v>0</v>
      </c>
      <c r="V783" s="17">
        <v>0</v>
      </c>
      <c r="W783" s="16">
        <f>datos_chargeback_2001_1!$X783/100</f>
        <v>0</v>
      </c>
      <c r="X783" s="17">
        <v>0</v>
      </c>
      <c r="Y783" s="16">
        <f>datos_chargeback_2001_1!$Z783/100</f>
        <v>789.96</v>
      </c>
      <c r="Z783" s="17">
        <v>78996</v>
      </c>
      <c r="AA783" s="17" t="s">
        <v>2452</v>
      </c>
      <c r="AB783" s="17" t="s">
        <v>35</v>
      </c>
      <c r="AC783" s="20" t="s">
        <v>35</v>
      </c>
      <c r="AD783" s="16">
        <f>datos_chargeback_2001_1!$AE783/100</f>
        <v>0</v>
      </c>
      <c r="AE783" s="17">
        <v>0</v>
      </c>
      <c r="AF783" s="17" t="s">
        <v>43</v>
      </c>
    </row>
    <row r="784" spans="1:32" x14ac:dyDescent="0.3">
      <c r="A784" s="34" t="s">
        <v>2453</v>
      </c>
      <c r="B784" s="3">
        <v>45109</v>
      </c>
      <c r="C784" s="3" t="str">
        <f>TEXT(Tabla10[[#This Row],[Fecha de transacción]],"DDDD")</f>
        <v>domingo</v>
      </c>
      <c r="D784" s="3">
        <v>45195</v>
      </c>
      <c r="E784" s="4">
        <f>datos_chargeback_2001_1!$D784-datos_chargeback_2001_1!$B784</f>
        <v>86</v>
      </c>
      <c r="F784" s="5">
        <f>datos_chargeback_2001_1!$G784/100</f>
        <v>170.63</v>
      </c>
      <c r="G784" s="6">
        <v>17063</v>
      </c>
      <c r="H784" s="5">
        <f t="shared" si="12"/>
        <v>0</v>
      </c>
      <c r="I784" s="5">
        <v>0</v>
      </c>
      <c r="J784" s="6" t="s">
        <v>24</v>
      </c>
      <c r="K784" s="6" t="s">
        <v>25</v>
      </c>
      <c r="L784" s="6" t="s">
        <v>74</v>
      </c>
      <c r="M784" s="6" t="s">
        <v>41</v>
      </c>
      <c r="N784" s="6" t="s">
        <v>28</v>
      </c>
      <c r="O784" s="6" t="s">
        <v>53</v>
      </c>
      <c r="P784" s="6" t="s">
        <v>30</v>
      </c>
      <c r="Q784" s="6" t="s">
        <v>31</v>
      </c>
      <c r="R784" s="6">
        <v>17063</v>
      </c>
      <c r="S784" s="6" t="s">
        <v>2454</v>
      </c>
      <c r="T784" s="6" t="s">
        <v>33</v>
      </c>
      <c r="U784" s="5">
        <f>datos_chargeback_2001_1!$V784/100</f>
        <v>0</v>
      </c>
      <c r="V784" s="6">
        <v>0</v>
      </c>
      <c r="W784" s="5">
        <f>datos_chargeback_2001_1!$X784/100</f>
        <v>0</v>
      </c>
      <c r="X784" s="6">
        <v>0</v>
      </c>
      <c r="Y784" s="5">
        <f>datos_chargeback_2001_1!$Z784/100</f>
        <v>170.63</v>
      </c>
      <c r="Z784" s="6">
        <v>17063</v>
      </c>
      <c r="AA784" s="6" t="s">
        <v>2455</v>
      </c>
      <c r="AB784" s="6" t="s">
        <v>48</v>
      </c>
      <c r="AC784" s="8">
        <v>45109</v>
      </c>
      <c r="AD784" s="5">
        <f>datos_chargeback_2001_1!$AE784/100</f>
        <v>65.98</v>
      </c>
      <c r="AE784" s="6">
        <v>6598</v>
      </c>
      <c r="AF784" s="6" t="s">
        <v>50</v>
      </c>
    </row>
    <row r="785" spans="1:32" x14ac:dyDescent="0.3">
      <c r="A785" s="36" t="s">
        <v>2457</v>
      </c>
      <c r="B785" s="14">
        <v>45110</v>
      </c>
      <c r="C785" s="14" t="str">
        <f>TEXT(Tabla10[[#This Row],[Fecha de transacción]],"DDDD")</f>
        <v>lunes</v>
      </c>
      <c r="D785" s="14">
        <v>45173</v>
      </c>
      <c r="E785" s="15">
        <f>datos_chargeback_2001_1!$D785-datos_chargeback_2001_1!$B785</f>
        <v>63</v>
      </c>
      <c r="F785" s="16">
        <f>datos_chargeback_2001_1!$G785/100</f>
        <v>809.19</v>
      </c>
      <c r="G785" s="17">
        <v>80919</v>
      </c>
      <c r="H785" s="16">
        <f t="shared" si="12"/>
        <v>0</v>
      </c>
      <c r="I785" s="16">
        <v>0.14000000000000001</v>
      </c>
      <c r="J785" s="17" t="s">
        <v>38</v>
      </c>
      <c r="K785" s="17" t="s">
        <v>25</v>
      </c>
      <c r="L785" s="17" t="s">
        <v>26</v>
      </c>
      <c r="M785" s="17" t="s">
        <v>59</v>
      </c>
      <c r="N785" s="17" t="s">
        <v>42</v>
      </c>
      <c r="O785" s="17" t="s">
        <v>53</v>
      </c>
      <c r="P785" s="17" t="s">
        <v>54</v>
      </c>
      <c r="Q785" s="17" t="s">
        <v>31</v>
      </c>
      <c r="R785" s="17">
        <v>80919</v>
      </c>
      <c r="S785" s="17" t="s">
        <v>2458</v>
      </c>
      <c r="T785" s="17" t="s">
        <v>61</v>
      </c>
      <c r="U785" s="16">
        <f>datos_chargeback_2001_1!$V785/100</f>
        <v>0</v>
      </c>
      <c r="V785" s="17">
        <v>0</v>
      </c>
      <c r="W785" s="16">
        <f>datos_chargeback_2001_1!$X785/100</f>
        <v>809.19</v>
      </c>
      <c r="X785" s="17">
        <v>80919</v>
      </c>
      <c r="Y785" s="16">
        <f>datos_chargeback_2001_1!$Z785/100</f>
        <v>0</v>
      </c>
      <c r="Z785" s="17">
        <v>0</v>
      </c>
      <c r="AA785" s="17" t="s">
        <v>2459</v>
      </c>
      <c r="AB785" s="17" t="s">
        <v>48</v>
      </c>
      <c r="AC785" s="18">
        <v>45110</v>
      </c>
      <c r="AD785" s="16">
        <f>datos_chargeback_2001_1!$AE785/100</f>
        <v>598.54999999999995</v>
      </c>
      <c r="AE785" s="17">
        <v>59855</v>
      </c>
      <c r="AF785" s="17" t="s">
        <v>50</v>
      </c>
    </row>
    <row r="786" spans="1:32" x14ac:dyDescent="0.3">
      <c r="A786" s="35" t="s">
        <v>2460</v>
      </c>
      <c r="B786" s="9">
        <v>45111</v>
      </c>
      <c r="C786" s="9" t="str">
        <f>TEXT(Tabla10[[#This Row],[Fecha de transacción]],"DDDD")</f>
        <v>martes</v>
      </c>
      <c r="D786" s="9">
        <v>45191</v>
      </c>
      <c r="E786" s="10">
        <f>datos_chargeback_2001_1!$D786-datos_chargeback_2001_1!$B786</f>
        <v>80</v>
      </c>
      <c r="F786" s="11">
        <f>datos_chargeback_2001_1!$G786/100</f>
        <v>408.49</v>
      </c>
      <c r="G786" s="12">
        <v>40849</v>
      </c>
      <c r="H786" s="11">
        <f t="shared" si="12"/>
        <v>0</v>
      </c>
      <c r="I786" s="11">
        <v>1.04</v>
      </c>
      <c r="J786" s="12" t="s">
        <v>38</v>
      </c>
      <c r="K786" s="12" t="s">
        <v>25</v>
      </c>
      <c r="L786" s="12" t="s">
        <v>109</v>
      </c>
      <c r="M786" s="12" t="s">
        <v>93</v>
      </c>
      <c r="N786" s="12" t="s">
        <v>28</v>
      </c>
      <c r="O786" s="12" t="s">
        <v>43</v>
      </c>
      <c r="P786" s="12" t="s">
        <v>54</v>
      </c>
      <c r="Q786" s="12" t="s">
        <v>44</v>
      </c>
      <c r="R786" s="12">
        <v>40849</v>
      </c>
      <c r="S786" s="12" t="s">
        <v>272</v>
      </c>
      <c r="T786" s="12" t="s">
        <v>33</v>
      </c>
      <c r="U786" s="11">
        <f>datos_chargeback_2001_1!$V786/100</f>
        <v>0</v>
      </c>
      <c r="V786" s="12">
        <v>0</v>
      </c>
      <c r="W786" s="11">
        <f>datos_chargeback_2001_1!$X786/100</f>
        <v>0</v>
      </c>
      <c r="X786" s="12">
        <v>0</v>
      </c>
      <c r="Y786" s="11">
        <f>datos_chargeback_2001_1!$Z786/100</f>
        <v>408.49</v>
      </c>
      <c r="Z786" s="12">
        <v>40849</v>
      </c>
      <c r="AA786" s="12" t="s">
        <v>2461</v>
      </c>
      <c r="AB786" s="12" t="s">
        <v>48</v>
      </c>
      <c r="AC786" s="19">
        <v>45111</v>
      </c>
      <c r="AD786" s="11">
        <f>datos_chargeback_2001_1!$AE786/100</f>
        <v>743.95</v>
      </c>
      <c r="AE786" s="12">
        <v>74395</v>
      </c>
      <c r="AF786" s="12" t="s">
        <v>43</v>
      </c>
    </row>
    <row r="787" spans="1:32" x14ac:dyDescent="0.3">
      <c r="A787" s="36" t="s">
        <v>2462</v>
      </c>
      <c r="B787" s="14">
        <v>45112</v>
      </c>
      <c r="C787" s="14" t="str">
        <f>TEXT(Tabla10[[#This Row],[Fecha de transacción]],"DDDD")</f>
        <v>miércoles</v>
      </c>
      <c r="D787" s="14">
        <v>45195</v>
      </c>
      <c r="E787" s="15">
        <f>datos_chargeback_2001_1!$D787-datos_chargeback_2001_1!$B787</f>
        <v>83</v>
      </c>
      <c r="F787" s="16">
        <f>datos_chargeback_2001_1!$G787/100</f>
        <v>66.25</v>
      </c>
      <c r="G787" s="17">
        <v>6625</v>
      </c>
      <c r="H787" s="16">
        <f t="shared" si="12"/>
        <v>0</v>
      </c>
      <c r="I787" s="16">
        <v>0</v>
      </c>
      <c r="J787" s="17" t="s">
        <v>24</v>
      </c>
      <c r="K787" s="17" t="s">
        <v>25</v>
      </c>
      <c r="L787" s="17" t="s">
        <v>119</v>
      </c>
      <c r="M787" s="17" t="s">
        <v>85</v>
      </c>
      <c r="N787" s="17" t="s">
        <v>42</v>
      </c>
      <c r="O787" s="17" t="s">
        <v>43</v>
      </c>
      <c r="P787" s="17" t="s">
        <v>54</v>
      </c>
      <c r="Q787" s="17" t="s">
        <v>66</v>
      </c>
      <c r="R787" s="17">
        <v>6625</v>
      </c>
      <c r="S787" s="17" t="s">
        <v>2463</v>
      </c>
      <c r="T787" s="17" t="s">
        <v>61</v>
      </c>
      <c r="U787" s="16">
        <f>datos_chargeback_2001_1!$V787/100</f>
        <v>0</v>
      </c>
      <c r="V787" s="17">
        <v>0</v>
      </c>
      <c r="W787" s="16">
        <f>datos_chargeback_2001_1!$X787/100</f>
        <v>66.25</v>
      </c>
      <c r="X787" s="17">
        <v>6625</v>
      </c>
      <c r="Y787" s="16">
        <f>datos_chargeback_2001_1!$Z787/100</f>
        <v>0</v>
      </c>
      <c r="Z787" s="17">
        <v>0</v>
      </c>
      <c r="AA787" s="17" t="s">
        <v>2464</v>
      </c>
      <c r="AB787" s="17" t="s">
        <v>35</v>
      </c>
      <c r="AC787" s="20" t="s">
        <v>35</v>
      </c>
      <c r="AD787" s="16">
        <f>datos_chargeback_2001_1!$AE787/100</f>
        <v>0</v>
      </c>
      <c r="AE787" s="17">
        <v>0</v>
      </c>
      <c r="AF787" s="17" t="s">
        <v>36</v>
      </c>
    </row>
    <row r="788" spans="1:32" x14ac:dyDescent="0.3">
      <c r="A788" s="35" t="s">
        <v>2465</v>
      </c>
      <c r="B788" s="9">
        <v>45113</v>
      </c>
      <c r="C788" s="9" t="str">
        <f>TEXT(Tabla10[[#This Row],[Fecha de transacción]],"DDDD")</f>
        <v>jueves</v>
      </c>
      <c r="D788" s="9">
        <v>45192</v>
      </c>
      <c r="E788" s="10">
        <f>datos_chargeback_2001_1!$D788-datos_chargeback_2001_1!$B788</f>
        <v>79</v>
      </c>
      <c r="F788" s="11">
        <f>datos_chargeback_2001_1!$G788/100</f>
        <v>432.09</v>
      </c>
      <c r="G788" s="12">
        <v>43209</v>
      </c>
      <c r="H788" s="11">
        <f t="shared" si="12"/>
        <v>0</v>
      </c>
      <c r="I788" s="11">
        <v>1.04</v>
      </c>
      <c r="J788" s="12" t="s">
        <v>38</v>
      </c>
      <c r="K788" s="12" t="s">
        <v>25</v>
      </c>
      <c r="L788" s="12" t="s">
        <v>74</v>
      </c>
      <c r="M788" s="12" t="s">
        <v>85</v>
      </c>
      <c r="N788" s="12" t="s">
        <v>28</v>
      </c>
      <c r="O788" s="12" t="s">
        <v>114</v>
      </c>
      <c r="P788" s="12" t="s">
        <v>54</v>
      </c>
      <c r="Q788" s="12" t="s">
        <v>31</v>
      </c>
      <c r="R788" s="12">
        <v>43209</v>
      </c>
      <c r="S788" s="12" t="s">
        <v>89</v>
      </c>
      <c r="T788" s="12" t="s">
        <v>33</v>
      </c>
      <c r="U788" s="11">
        <f>datos_chargeback_2001_1!$V788/100</f>
        <v>0</v>
      </c>
      <c r="V788" s="12">
        <v>0</v>
      </c>
      <c r="W788" s="11">
        <f>datos_chargeback_2001_1!$X788/100</f>
        <v>0</v>
      </c>
      <c r="X788" s="12">
        <v>0</v>
      </c>
      <c r="Y788" s="11">
        <f>datos_chargeback_2001_1!$Z788/100</f>
        <v>432.09</v>
      </c>
      <c r="Z788" s="12">
        <v>43209</v>
      </c>
      <c r="AA788" s="12" t="s">
        <v>2466</v>
      </c>
      <c r="AB788" s="12" t="s">
        <v>35</v>
      </c>
      <c r="AC788" s="13" t="s">
        <v>35</v>
      </c>
      <c r="AD788" s="11">
        <f>datos_chargeback_2001_1!$AE788/100</f>
        <v>0</v>
      </c>
      <c r="AE788" s="12">
        <v>0</v>
      </c>
      <c r="AF788" s="12" t="s">
        <v>36</v>
      </c>
    </row>
    <row r="789" spans="1:32" x14ac:dyDescent="0.3">
      <c r="A789" s="34" t="s">
        <v>2467</v>
      </c>
      <c r="B789" s="3">
        <v>45114</v>
      </c>
      <c r="C789" s="3" t="str">
        <f>TEXT(Tabla10[[#This Row],[Fecha de transacción]],"DDDD")</f>
        <v>viernes</v>
      </c>
      <c r="D789" s="3">
        <v>45197</v>
      </c>
      <c r="E789" s="4">
        <f>datos_chargeback_2001_1!$D789-datos_chargeback_2001_1!$B789</f>
        <v>83</v>
      </c>
      <c r="F789" s="5">
        <f>datos_chargeback_2001_1!$G789/100</f>
        <v>72.31</v>
      </c>
      <c r="G789" s="6">
        <v>7231</v>
      </c>
      <c r="H789" s="5">
        <f t="shared" si="12"/>
        <v>0</v>
      </c>
      <c r="I789" s="5">
        <v>1.1599999999999999</v>
      </c>
      <c r="J789" s="6" t="s">
        <v>38</v>
      </c>
      <c r="K789" s="6" t="s">
        <v>25</v>
      </c>
      <c r="L789" s="6" t="s">
        <v>119</v>
      </c>
      <c r="M789" s="6" t="s">
        <v>85</v>
      </c>
      <c r="N789" s="6" t="s">
        <v>28</v>
      </c>
      <c r="O789" s="6" t="s">
        <v>64</v>
      </c>
      <c r="P789" s="6" t="s">
        <v>54</v>
      </c>
      <c r="Q789" s="6" t="s">
        <v>31</v>
      </c>
      <c r="R789" s="6">
        <v>72310</v>
      </c>
      <c r="S789" s="6" t="s">
        <v>2468</v>
      </c>
      <c r="T789" s="6" t="s">
        <v>33</v>
      </c>
      <c r="U789" s="5">
        <f>datos_chargeback_2001_1!$V789/100</f>
        <v>0</v>
      </c>
      <c r="V789" s="6">
        <v>0</v>
      </c>
      <c r="W789" s="5">
        <f>datos_chargeback_2001_1!$X789/100</f>
        <v>0</v>
      </c>
      <c r="X789" s="6">
        <v>0</v>
      </c>
      <c r="Y789" s="5">
        <f>datos_chargeback_2001_1!$Z789/100</f>
        <v>723.1</v>
      </c>
      <c r="Z789" s="6">
        <v>72310</v>
      </c>
      <c r="AA789" s="6" t="s">
        <v>2469</v>
      </c>
      <c r="AB789" s="6" t="s">
        <v>35</v>
      </c>
      <c r="AC789" s="7" t="s">
        <v>35</v>
      </c>
      <c r="AD789" s="5">
        <f>datos_chargeback_2001_1!$AE789/100</f>
        <v>0</v>
      </c>
      <c r="AE789" s="6">
        <v>0</v>
      </c>
      <c r="AF789" s="6" t="s">
        <v>53</v>
      </c>
    </row>
    <row r="790" spans="1:32" x14ac:dyDescent="0.3">
      <c r="A790" s="34" t="s">
        <v>2470</v>
      </c>
      <c r="B790" s="3">
        <v>45115</v>
      </c>
      <c r="C790" s="3" t="str">
        <f>TEXT(Tabla10[[#This Row],[Fecha de transacción]],"DDDD")</f>
        <v>sábado</v>
      </c>
      <c r="D790" s="3">
        <v>45181</v>
      </c>
      <c r="E790" s="4">
        <f>datos_chargeback_2001_1!$D790-datos_chargeback_2001_1!$B790</f>
        <v>66</v>
      </c>
      <c r="F790" s="5">
        <f>datos_chargeback_2001_1!$G790/100</f>
        <v>353.46</v>
      </c>
      <c r="G790" s="6">
        <v>35346</v>
      </c>
      <c r="H790" s="5">
        <f t="shared" si="12"/>
        <v>0</v>
      </c>
      <c r="I790" s="5">
        <v>0</v>
      </c>
      <c r="J790" s="6" t="s">
        <v>24</v>
      </c>
      <c r="K790" s="6" t="s">
        <v>25</v>
      </c>
      <c r="L790" s="6" t="s">
        <v>40</v>
      </c>
      <c r="M790" s="6" t="s">
        <v>59</v>
      </c>
      <c r="N790" s="6" t="s">
        <v>42</v>
      </c>
      <c r="O790" s="6" t="s">
        <v>53</v>
      </c>
      <c r="P790" s="6" t="s">
        <v>54</v>
      </c>
      <c r="Q790" s="6" t="s">
        <v>55</v>
      </c>
      <c r="R790" s="6">
        <v>35346</v>
      </c>
      <c r="S790" s="6" t="s">
        <v>2471</v>
      </c>
      <c r="T790" s="6" t="s">
        <v>46</v>
      </c>
      <c r="U790" s="5">
        <f>datos_chargeback_2001_1!$V790/100</f>
        <v>353.46</v>
      </c>
      <c r="V790" s="6">
        <v>35346</v>
      </c>
      <c r="W790" s="5">
        <f>datos_chargeback_2001_1!$X790/100</f>
        <v>0</v>
      </c>
      <c r="X790" s="6">
        <v>0</v>
      </c>
      <c r="Y790" s="5">
        <f>datos_chargeback_2001_1!$Z790/100</f>
        <v>0</v>
      </c>
      <c r="Z790" s="6">
        <v>0</v>
      </c>
      <c r="AA790" s="6" t="s">
        <v>2472</v>
      </c>
      <c r="AB790" s="6" t="s">
        <v>35</v>
      </c>
      <c r="AC790" s="7" t="s">
        <v>35</v>
      </c>
      <c r="AD790" s="5">
        <f>datos_chargeback_2001_1!$AE790/100</f>
        <v>0</v>
      </c>
      <c r="AE790" s="6">
        <v>0</v>
      </c>
      <c r="AF790" s="6" t="s">
        <v>36</v>
      </c>
    </row>
    <row r="791" spans="1:32" x14ac:dyDescent="0.3">
      <c r="A791" s="36" t="s">
        <v>2473</v>
      </c>
      <c r="B791" s="14">
        <v>45116</v>
      </c>
      <c r="C791" s="14" t="str">
        <f>TEXT(Tabla10[[#This Row],[Fecha de transacción]],"DDDD")</f>
        <v>domingo</v>
      </c>
      <c r="D791" s="14">
        <v>45205</v>
      </c>
      <c r="E791" s="15">
        <f>datos_chargeback_2001_1!$D791-datos_chargeback_2001_1!$B791</f>
        <v>89</v>
      </c>
      <c r="F791" s="16">
        <f>datos_chargeback_2001_1!$G791/100</f>
        <v>987.74</v>
      </c>
      <c r="G791" s="17">
        <v>98774</v>
      </c>
      <c r="H791" s="16">
        <f t="shared" si="12"/>
        <v>0</v>
      </c>
      <c r="I791" s="16">
        <v>0</v>
      </c>
      <c r="J791" s="17" t="s">
        <v>38</v>
      </c>
      <c r="K791" s="17" t="s">
        <v>25</v>
      </c>
      <c r="L791" s="17" t="s">
        <v>80</v>
      </c>
      <c r="M791" s="17" t="s">
        <v>52</v>
      </c>
      <c r="N791" s="17" t="s">
        <v>42</v>
      </c>
      <c r="O791" s="17" t="s">
        <v>29</v>
      </c>
      <c r="P791" s="17" t="s">
        <v>30</v>
      </c>
      <c r="Q791" s="17" t="s">
        <v>55</v>
      </c>
      <c r="R791" s="17">
        <v>98774</v>
      </c>
      <c r="S791" s="17" t="s">
        <v>2474</v>
      </c>
      <c r="T791" s="17" t="s">
        <v>46</v>
      </c>
      <c r="U791" s="16">
        <f>datos_chargeback_2001_1!$V791/100</f>
        <v>987.74</v>
      </c>
      <c r="V791" s="17">
        <v>98774</v>
      </c>
      <c r="W791" s="16">
        <f>datos_chargeback_2001_1!$X791/100</f>
        <v>0</v>
      </c>
      <c r="X791" s="17">
        <v>0</v>
      </c>
      <c r="Y791" s="16">
        <f>datos_chargeback_2001_1!$Z791/100</f>
        <v>0</v>
      </c>
      <c r="Z791" s="17">
        <v>0</v>
      </c>
      <c r="AA791" s="17" t="s">
        <v>2475</v>
      </c>
      <c r="AB791" s="17" t="s">
        <v>48</v>
      </c>
      <c r="AC791" s="18">
        <v>45116</v>
      </c>
      <c r="AD791" s="16">
        <f>datos_chargeback_2001_1!$AE791/100</f>
        <v>198.58</v>
      </c>
      <c r="AE791" s="17">
        <v>19858</v>
      </c>
      <c r="AF791" s="17" t="s">
        <v>29</v>
      </c>
    </row>
    <row r="792" spans="1:32" x14ac:dyDescent="0.3">
      <c r="A792" s="35" t="s">
        <v>2476</v>
      </c>
      <c r="B792" s="9">
        <v>45117</v>
      </c>
      <c r="C792" s="9" t="str">
        <f>TEXT(Tabla10[[#This Row],[Fecha de transacción]],"DDDD")</f>
        <v>lunes</v>
      </c>
      <c r="D792" s="9">
        <v>45191</v>
      </c>
      <c r="E792" s="10">
        <f>datos_chargeback_2001_1!$D792-datos_chargeback_2001_1!$B792</f>
        <v>74</v>
      </c>
      <c r="F792" s="11">
        <f>datos_chargeback_2001_1!$G792/100</f>
        <v>74.17</v>
      </c>
      <c r="G792" s="12">
        <v>7417</v>
      </c>
      <c r="H792" s="11">
        <f t="shared" si="12"/>
        <v>0</v>
      </c>
      <c r="I792" s="11">
        <v>1.39</v>
      </c>
      <c r="J792" s="12" t="s">
        <v>38</v>
      </c>
      <c r="K792" s="12" t="s">
        <v>25</v>
      </c>
      <c r="L792" s="12" t="s">
        <v>26</v>
      </c>
      <c r="M792" s="12" t="s">
        <v>27</v>
      </c>
      <c r="N792" s="12" t="s">
        <v>28</v>
      </c>
      <c r="O792" s="12" t="s">
        <v>64</v>
      </c>
      <c r="P792" s="12" t="s">
        <v>30</v>
      </c>
      <c r="Q792" s="12" t="s">
        <v>75</v>
      </c>
      <c r="R792" s="12">
        <v>7417</v>
      </c>
      <c r="S792" s="12" t="s">
        <v>2477</v>
      </c>
      <c r="T792" s="12" t="s">
        <v>33</v>
      </c>
      <c r="U792" s="11">
        <f>datos_chargeback_2001_1!$V792/100</f>
        <v>0</v>
      </c>
      <c r="V792" s="12">
        <v>0</v>
      </c>
      <c r="W792" s="11">
        <f>datos_chargeback_2001_1!$X792/100</f>
        <v>0</v>
      </c>
      <c r="X792" s="12">
        <v>0</v>
      </c>
      <c r="Y792" s="11">
        <f>datos_chargeback_2001_1!$Z792/100</f>
        <v>74.17</v>
      </c>
      <c r="Z792" s="12">
        <v>7417</v>
      </c>
      <c r="AA792" s="12" t="s">
        <v>2478</v>
      </c>
      <c r="AB792" s="12" t="s">
        <v>48</v>
      </c>
      <c r="AC792" s="19">
        <v>45117</v>
      </c>
      <c r="AD792" s="11">
        <f>datos_chargeback_2001_1!$AE792/100</f>
        <v>96.27</v>
      </c>
      <c r="AE792" s="12">
        <v>9627</v>
      </c>
      <c r="AF792" s="12" t="s">
        <v>53</v>
      </c>
    </row>
    <row r="793" spans="1:32" x14ac:dyDescent="0.3">
      <c r="A793" s="36" t="s">
        <v>2479</v>
      </c>
      <c r="B793" s="14">
        <v>45118</v>
      </c>
      <c r="C793" s="14" t="str">
        <f>TEXT(Tabla10[[#This Row],[Fecha de transacción]],"DDDD")</f>
        <v>martes</v>
      </c>
      <c r="D793" s="14">
        <v>45198</v>
      </c>
      <c r="E793" s="15">
        <f>datos_chargeback_2001_1!$D793-datos_chargeback_2001_1!$B793</f>
        <v>80</v>
      </c>
      <c r="F793" s="16">
        <f>datos_chargeback_2001_1!$G793/100</f>
        <v>220.64</v>
      </c>
      <c r="G793" s="17">
        <v>22064</v>
      </c>
      <c r="H793" s="16">
        <f t="shared" si="12"/>
        <v>0</v>
      </c>
      <c r="I793" s="16">
        <v>1.45</v>
      </c>
      <c r="J793" s="17" t="s">
        <v>38</v>
      </c>
      <c r="K793" s="17" t="s">
        <v>25</v>
      </c>
      <c r="L793" s="17" t="s">
        <v>74</v>
      </c>
      <c r="M793" s="17" t="s">
        <v>27</v>
      </c>
      <c r="N793" s="17" t="s">
        <v>42</v>
      </c>
      <c r="O793" s="17" t="s">
        <v>114</v>
      </c>
      <c r="P793" s="17" t="s">
        <v>54</v>
      </c>
      <c r="Q793" s="17" t="s">
        <v>55</v>
      </c>
      <c r="R793" s="17">
        <v>22064</v>
      </c>
      <c r="S793" s="17" t="s">
        <v>2480</v>
      </c>
      <c r="T793" s="17" t="s">
        <v>61</v>
      </c>
      <c r="U793" s="16">
        <f>datos_chargeback_2001_1!$V793/100</f>
        <v>0</v>
      </c>
      <c r="V793" s="17">
        <v>0</v>
      </c>
      <c r="W793" s="16">
        <f>datos_chargeback_2001_1!$X793/100</f>
        <v>220.64</v>
      </c>
      <c r="X793" s="17">
        <v>22064</v>
      </c>
      <c r="Y793" s="16">
        <f>datos_chargeback_2001_1!$Z793/100</f>
        <v>0</v>
      </c>
      <c r="Z793" s="17">
        <v>0</v>
      </c>
      <c r="AA793" s="17" t="s">
        <v>2481</v>
      </c>
      <c r="AB793" s="17" t="s">
        <v>48</v>
      </c>
      <c r="AC793" s="18">
        <v>45118</v>
      </c>
      <c r="AD793" s="16">
        <f>datos_chargeback_2001_1!$AE793/100</f>
        <v>454.56</v>
      </c>
      <c r="AE793" s="17">
        <v>45456</v>
      </c>
      <c r="AF793" s="17" t="s">
        <v>50</v>
      </c>
    </row>
    <row r="794" spans="1:32" x14ac:dyDescent="0.3">
      <c r="A794" s="34" t="s">
        <v>2482</v>
      </c>
      <c r="B794" s="3">
        <v>45119</v>
      </c>
      <c r="C794" s="3" t="str">
        <f>TEXT(Tabla10[[#This Row],[Fecha de transacción]],"DDDD")</f>
        <v>miércoles</v>
      </c>
      <c r="D794" s="3">
        <v>45202</v>
      </c>
      <c r="E794" s="4">
        <f>datos_chargeback_2001_1!$D794-datos_chargeback_2001_1!$B794</f>
        <v>83</v>
      </c>
      <c r="F794" s="5">
        <f>datos_chargeback_2001_1!$G794/100</f>
        <v>50.78</v>
      </c>
      <c r="G794" s="6">
        <v>5078</v>
      </c>
      <c r="H794" s="5">
        <f t="shared" si="12"/>
        <v>0</v>
      </c>
      <c r="I794" s="5">
        <v>0</v>
      </c>
      <c r="J794" s="6" t="s">
        <v>24</v>
      </c>
      <c r="K794" s="6" t="s">
        <v>25</v>
      </c>
      <c r="L794" s="6" t="s">
        <v>40</v>
      </c>
      <c r="M794" s="6" t="s">
        <v>93</v>
      </c>
      <c r="N794" s="6" t="s">
        <v>28</v>
      </c>
      <c r="O794" s="6" t="s">
        <v>36</v>
      </c>
      <c r="P794" s="6" t="s">
        <v>54</v>
      </c>
      <c r="Q794" s="6" t="s">
        <v>44</v>
      </c>
      <c r="R794" s="6">
        <v>50780</v>
      </c>
      <c r="S794" s="6" t="s">
        <v>862</v>
      </c>
      <c r="T794" s="6" t="s">
        <v>33</v>
      </c>
      <c r="U794" s="5">
        <f>datos_chargeback_2001_1!$V794/100</f>
        <v>0</v>
      </c>
      <c r="V794" s="6">
        <v>0</v>
      </c>
      <c r="W794" s="5">
        <f>datos_chargeback_2001_1!$X794/100</f>
        <v>0</v>
      </c>
      <c r="X794" s="6">
        <v>0</v>
      </c>
      <c r="Y794" s="5">
        <f>datos_chargeback_2001_1!$Z794/100</f>
        <v>507.8</v>
      </c>
      <c r="Z794" s="6">
        <v>50780</v>
      </c>
      <c r="AA794" s="6" t="s">
        <v>2483</v>
      </c>
      <c r="AB794" s="6" t="s">
        <v>35</v>
      </c>
      <c r="AC794" s="7" t="s">
        <v>35</v>
      </c>
      <c r="AD794" s="5">
        <f>datos_chargeback_2001_1!$AE794/100</f>
        <v>0</v>
      </c>
      <c r="AE794" s="6">
        <v>0</v>
      </c>
      <c r="AF794" s="6" t="s">
        <v>53</v>
      </c>
    </row>
    <row r="795" spans="1:32" x14ac:dyDescent="0.3">
      <c r="A795" s="34" t="s">
        <v>2484</v>
      </c>
      <c r="B795" s="3">
        <v>45120</v>
      </c>
      <c r="C795" s="3" t="str">
        <f>TEXT(Tabla10[[#This Row],[Fecha de transacción]],"DDDD")</f>
        <v>jueves</v>
      </c>
      <c r="D795" s="3">
        <v>45203</v>
      </c>
      <c r="E795" s="4">
        <f>datos_chargeback_2001_1!$D795-datos_chargeback_2001_1!$B795</f>
        <v>83</v>
      </c>
      <c r="F795" s="5">
        <f>datos_chargeback_2001_1!$G795/100</f>
        <v>250.59</v>
      </c>
      <c r="G795" s="6">
        <v>25059</v>
      </c>
      <c r="H795" s="5">
        <f t="shared" si="12"/>
        <v>0</v>
      </c>
      <c r="I795" s="5">
        <v>1.1299999999999999</v>
      </c>
      <c r="J795" s="6" t="s">
        <v>24</v>
      </c>
      <c r="K795" s="6" t="s">
        <v>25</v>
      </c>
      <c r="L795" s="6" t="s">
        <v>40</v>
      </c>
      <c r="M795" s="6" t="s">
        <v>93</v>
      </c>
      <c r="N795" s="6" t="s">
        <v>28</v>
      </c>
      <c r="O795" s="6" t="s">
        <v>43</v>
      </c>
      <c r="P795" s="6" t="s">
        <v>54</v>
      </c>
      <c r="Q795" s="6" t="s">
        <v>44</v>
      </c>
      <c r="R795" s="6">
        <v>25059</v>
      </c>
      <c r="S795" s="6" t="s">
        <v>2485</v>
      </c>
      <c r="T795" s="6" t="s">
        <v>33</v>
      </c>
      <c r="U795" s="5">
        <f>datos_chargeback_2001_1!$V795/100</f>
        <v>0</v>
      </c>
      <c r="V795" s="6">
        <v>0</v>
      </c>
      <c r="W795" s="5">
        <f>datos_chargeback_2001_1!$X795/100</f>
        <v>0</v>
      </c>
      <c r="X795" s="6">
        <v>0</v>
      </c>
      <c r="Y795" s="5">
        <f>datos_chargeback_2001_1!$Z795/100</f>
        <v>250.59</v>
      </c>
      <c r="Z795" s="6">
        <v>25059</v>
      </c>
      <c r="AA795" s="6" t="s">
        <v>2486</v>
      </c>
      <c r="AB795" s="6" t="s">
        <v>48</v>
      </c>
      <c r="AC795" s="8">
        <v>45120</v>
      </c>
      <c r="AD795" s="5">
        <f>datos_chargeback_2001_1!$AE795/100</f>
        <v>854.51</v>
      </c>
      <c r="AE795" s="6">
        <v>85451</v>
      </c>
      <c r="AF795" s="6" t="s">
        <v>53</v>
      </c>
    </row>
    <row r="796" spans="1:32" x14ac:dyDescent="0.3">
      <c r="A796" s="35" t="s">
        <v>2487</v>
      </c>
      <c r="B796" s="9">
        <v>45121</v>
      </c>
      <c r="C796" s="9" t="str">
        <f>TEXT(Tabla10[[#This Row],[Fecha de transacción]],"DDDD")</f>
        <v>viernes</v>
      </c>
      <c r="D796" s="9">
        <v>45203</v>
      </c>
      <c r="E796" s="10">
        <f>datos_chargeback_2001_1!$D796-datos_chargeback_2001_1!$B796</f>
        <v>82</v>
      </c>
      <c r="F796" s="11">
        <f>datos_chargeback_2001_1!$G796/100</f>
        <v>842.55</v>
      </c>
      <c r="G796" s="12">
        <v>84255</v>
      </c>
      <c r="H796" s="11">
        <f t="shared" si="12"/>
        <v>0</v>
      </c>
      <c r="I796" s="11">
        <v>0</v>
      </c>
      <c r="J796" s="12" t="s">
        <v>24</v>
      </c>
      <c r="K796" s="12" t="s">
        <v>25</v>
      </c>
      <c r="L796" s="12" t="s">
        <v>26</v>
      </c>
      <c r="M796" s="12" t="s">
        <v>93</v>
      </c>
      <c r="N796" s="12" t="s">
        <v>42</v>
      </c>
      <c r="O796" s="12" t="s">
        <v>43</v>
      </c>
      <c r="P796" s="12" t="s">
        <v>54</v>
      </c>
      <c r="Q796" s="12" t="s">
        <v>75</v>
      </c>
      <c r="R796" s="12">
        <v>84255</v>
      </c>
      <c r="S796" s="12" t="s">
        <v>2488</v>
      </c>
      <c r="T796" s="12" t="s">
        <v>61</v>
      </c>
      <c r="U796" s="11">
        <f>datos_chargeback_2001_1!$V796/100</f>
        <v>0</v>
      </c>
      <c r="V796" s="12">
        <v>0</v>
      </c>
      <c r="W796" s="11">
        <f>datos_chargeback_2001_1!$X796/100</f>
        <v>842.55</v>
      </c>
      <c r="X796" s="12">
        <v>84255</v>
      </c>
      <c r="Y796" s="11">
        <f>datos_chargeback_2001_1!$Z796/100</f>
        <v>0</v>
      </c>
      <c r="Z796" s="12">
        <v>0</v>
      </c>
      <c r="AA796" s="12" t="s">
        <v>2489</v>
      </c>
      <c r="AB796" s="12" t="s">
        <v>35</v>
      </c>
      <c r="AC796" s="13" t="s">
        <v>35</v>
      </c>
      <c r="AD796" s="11">
        <f>datos_chargeback_2001_1!$AE796/100</f>
        <v>0</v>
      </c>
      <c r="AE796" s="12">
        <v>0</v>
      </c>
      <c r="AF796" s="12" t="s">
        <v>29</v>
      </c>
    </row>
    <row r="797" spans="1:32" x14ac:dyDescent="0.3">
      <c r="A797" s="34" t="s">
        <v>2490</v>
      </c>
      <c r="B797" s="3">
        <v>45122</v>
      </c>
      <c r="C797" s="3" t="str">
        <f>TEXT(Tabla10[[#This Row],[Fecha de transacción]],"DDDD")</f>
        <v>sábado</v>
      </c>
      <c r="D797" s="3">
        <v>45191</v>
      </c>
      <c r="E797" s="4">
        <f>datos_chargeback_2001_1!$D797-datos_chargeback_2001_1!$B797</f>
        <v>69</v>
      </c>
      <c r="F797" s="5">
        <f>datos_chargeback_2001_1!$G797/100</f>
        <v>84.05</v>
      </c>
      <c r="G797" s="6">
        <v>8405</v>
      </c>
      <c r="H797" s="5">
        <f t="shared" si="12"/>
        <v>0</v>
      </c>
      <c r="I797" s="5">
        <v>0.86</v>
      </c>
      <c r="J797" s="6" t="s">
        <v>24</v>
      </c>
      <c r="K797" s="6" t="s">
        <v>25</v>
      </c>
      <c r="L797" s="6" t="s">
        <v>40</v>
      </c>
      <c r="M797" s="6" t="s">
        <v>41</v>
      </c>
      <c r="N797" s="6" t="s">
        <v>42</v>
      </c>
      <c r="O797" s="6" t="s">
        <v>53</v>
      </c>
      <c r="P797" s="6" t="s">
        <v>30</v>
      </c>
      <c r="Q797" s="6" t="s">
        <v>75</v>
      </c>
      <c r="R797" s="6">
        <v>84050</v>
      </c>
      <c r="S797" s="6" t="s">
        <v>2491</v>
      </c>
      <c r="T797" s="6" t="s">
        <v>116</v>
      </c>
      <c r="U797" s="5">
        <f>datos_chargeback_2001_1!$V797/100</f>
        <v>840.5</v>
      </c>
      <c r="V797" s="6">
        <v>84050</v>
      </c>
      <c r="W797" s="5">
        <f>datos_chargeback_2001_1!$X797/100</f>
        <v>0</v>
      </c>
      <c r="X797" s="6">
        <v>0</v>
      </c>
      <c r="Y797" s="5">
        <f>datos_chargeback_2001_1!$Z797/100</f>
        <v>0</v>
      </c>
      <c r="Z797" s="6">
        <v>0</v>
      </c>
      <c r="AA797" s="6" t="s">
        <v>2492</v>
      </c>
      <c r="AB797" s="6" t="s">
        <v>48</v>
      </c>
      <c r="AC797" s="8">
        <v>45122</v>
      </c>
      <c r="AD797" s="5">
        <f>datos_chargeback_2001_1!$AE797/100</f>
        <v>574.61</v>
      </c>
      <c r="AE797" s="6">
        <v>57461</v>
      </c>
      <c r="AF797" s="6" t="s">
        <v>53</v>
      </c>
    </row>
    <row r="798" spans="1:32" x14ac:dyDescent="0.3">
      <c r="A798" s="34" t="s">
        <v>2493</v>
      </c>
      <c r="B798" s="3">
        <v>45123</v>
      </c>
      <c r="C798" s="3" t="str">
        <f>TEXT(Tabla10[[#This Row],[Fecha de transacción]],"DDDD")</f>
        <v>domingo</v>
      </c>
      <c r="D798" s="3">
        <v>45196</v>
      </c>
      <c r="E798" s="4">
        <f>datos_chargeback_2001_1!$D798-datos_chargeback_2001_1!$B798</f>
        <v>73</v>
      </c>
      <c r="F798" s="5">
        <f>datos_chargeback_2001_1!$G798/100</f>
        <v>127.59</v>
      </c>
      <c r="G798" s="6">
        <v>12759</v>
      </c>
      <c r="H798" s="5">
        <f t="shared" si="12"/>
        <v>0</v>
      </c>
      <c r="I798" s="5">
        <v>0</v>
      </c>
      <c r="J798" s="6" t="s">
        <v>38</v>
      </c>
      <c r="K798" s="6" t="s">
        <v>25</v>
      </c>
      <c r="L798" s="6" t="s">
        <v>119</v>
      </c>
      <c r="M798" s="6" t="s">
        <v>27</v>
      </c>
      <c r="N798" s="6" t="s">
        <v>42</v>
      </c>
      <c r="O798" s="6" t="s">
        <v>53</v>
      </c>
      <c r="P798" s="6" t="s">
        <v>30</v>
      </c>
      <c r="Q798" s="6" t="s">
        <v>31</v>
      </c>
      <c r="R798" s="6">
        <v>12759</v>
      </c>
      <c r="S798" s="6" t="s">
        <v>2448</v>
      </c>
      <c r="T798" s="6" t="s">
        <v>116</v>
      </c>
      <c r="U798" s="5">
        <f>datos_chargeback_2001_1!$V798/100</f>
        <v>127.59</v>
      </c>
      <c r="V798" s="6">
        <v>12759</v>
      </c>
      <c r="W798" s="5">
        <f>datos_chargeback_2001_1!$X798/100</f>
        <v>0</v>
      </c>
      <c r="X798" s="6">
        <v>0</v>
      </c>
      <c r="Y798" s="5">
        <f>datos_chargeback_2001_1!$Z798/100</f>
        <v>0</v>
      </c>
      <c r="Z798" s="6">
        <v>0</v>
      </c>
      <c r="AA798" s="6" t="s">
        <v>2494</v>
      </c>
      <c r="AB798" s="6" t="s">
        <v>35</v>
      </c>
      <c r="AC798" s="7" t="s">
        <v>35</v>
      </c>
      <c r="AD798" s="5">
        <f>datos_chargeback_2001_1!$AE798/100</f>
        <v>0</v>
      </c>
      <c r="AE798" s="6">
        <v>0</v>
      </c>
      <c r="AF798" s="6" t="s">
        <v>53</v>
      </c>
    </row>
    <row r="799" spans="1:32" x14ac:dyDescent="0.3">
      <c r="A799" s="36" t="s">
        <v>2495</v>
      </c>
      <c r="B799" s="14">
        <v>45124</v>
      </c>
      <c r="C799" s="14" t="str">
        <f>TEXT(Tabla10[[#This Row],[Fecha de transacción]],"DDDD")</f>
        <v>lunes</v>
      </c>
      <c r="D799" s="14">
        <v>45208</v>
      </c>
      <c r="E799" s="15">
        <f>datos_chargeback_2001_1!$D799-datos_chargeback_2001_1!$B799</f>
        <v>84</v>
      </c>
      <c r="F799" s="16">
        <f>datos_chargeback_2001_1!$G799/100</f>
        <v>556.77</v>
      </c>
      <c r="G799" s="17">
        <v>55677</v>
      </c>
      <c r="H799" s="16">
        <f t="shared" si="12"/>
        <v>0</v>
      </c>
      <c r="I799" s="16">
        <v>0</v>
      </c>
      <c r="J799" s="17" t="s">
        <v>24</v>
      </c>
      <c r="K799" s="17" t="s">
        <v>25</v>
      </c>
      <c r="L799" s="17" t="s">
        <v>74</v>
      </c>
      <c r="M799" s="17" t="s">
        <v>52</v>
      </c>
      <c r="N799" s="17" t="s">
        <v>42</v>
      </c>
      <c r="O799" s="17" t="s">
        <v>114</v>
      </c>
      <c r="P799" s="17" t="s">
        <v>30</v>
      </c>
      <c r="Q799" s="17" t="s">
        <v>55</v>
      </c>
      <c r="R799" s="17">
        <v>55677</v>
      </c>
      <c r="S799" s="17" t="s">
        <v>2102</v>
      </c>
      <c r="T799" s="17" t="s">
        <v>116</v>
      </c>
      <c r="U799" s="16">
        <f>datos_chargeback_2001_1!$V799/100</f>
        <v>556.77</v>
      </c>
      <c r="V799" s="17">
        <v>55677</v>
      </c>
      <c r="W799" s="16">
        <f>datos_chargeback_2001_1!$X799/100</f>
        <v>0</v>
      </c>
      <c r="X799" s="17">
        <v>0</v>
      </c>
      <c r="Y799" s="16">
        <f>datos_chargeback_2001_1!$Z799/100</f>
        <v>0</v>
      </c>
      <c r="Z799" s="17">
        <v>0</v>
      </c>
      <c r="AA799" s="17" t="s">
        <v>2496</v>
      </c>
      <c r="AB799" s="17" t="s">
        <v>48</v>
      </c>
      <c r="AC799" s="18">
        <v>45124</v>
      </c>
      <c r="AD799" s="16">
        <f>datos_chargeback_2001_1!$AE799/100</f>
        <v>506.62</v>
      </c>
      <c r="AE799" s="17">
        <v>50662</v>
      </c>
      <c r="AF799" s="17" t="s">
        <v>29</v>
      </c>
    </row>
    <row r="800" spans="1:32" x14ac:dyDescent="0.3">
      <c r="A800" s="34" t="s">
        <v>2497</v>
      </c>
      <c r="B800" s="3">
        <v>45125</v>
      </c>
      <c r="C800" s="3" t="str">
        <f>TEXT(Tabla10[[#This Row],[Fecha de transacción]],"DDDD")</f>
        <v>martes</v>
      </c>
      <c r="D800" s="3">
        <v>45196</v>
      </c>
      <c r="E800" s="4">
        <f>datos_chargeback_2001_1!$D800-datos_chargeback_2001_1!$B800</f>
        <v>71</v>
      </c>
      <c r="F800" s="5">
        <f>datos_chargeback_2001_1!$G800/100</f>
        <v>627.04999999999995</v>
      </c>
      <c r="G800" s="6">
        <v>62705</v>
      </c>
      <c r="H800" s="5">
        <f t="shared" si="12"/>
        <v>0</v>
      </c>
      <c r="I800" s="5">
        <v>1.01</v>
      </c>
      <c r="J800" s="6" t="s">
        <v>24</v>
      </c>
      <c r="K800" s="6" t="s">
        <v>25</v>
      </c>
      <c r="L800" s="6" t="s">
        <v>26</v>
      </c>
      <c r="M800" s="6" t="s">
        <v>85</v>
      </c>
      <c r="N800" s="6" t="s">
        <v>28</v>
      </c>
      <c r="O800" s="6" t="s">
        <v>36</v>
      </c>
      <c r="P800" s="6" t="s">
        <v>54</v>
      </c>
      <c r="Q800" s="6" t="s">
        <v>66</v>
      </c>
      <c r="R800" s="6">
        <v>62705</v>
      </c>
      <c r="S800" s="6" t="s">
        <v>264</v>
      </c>
      <c r="T800" s="6" t="s">
        <v>33</v>
      </c>
      <c r="U800" s="5">
        <f>datos_chargeback_2001_1!$V800/100</f>
        <v>0</v>
      </c>
      <c r="V800" s="6">
        <v>0</v>
      </c>
      <c r="W800" s="5">
        <f>datos_chargeback_2001_1!$X800/100</f>
        <v>0</v>
      </c>
      <c r="X800" s="6">
        <v>0</v>
      </c>
      <c r="Y800" s="5">
        <f>datos_chargeback_2001_1!$Z800/100</f>
        <v>627.04999999999995</v>
      </c>
      <c r="Z800" s="6">
        <v>62705</v>
      </c>
      <c r="AA800" s="6" t="s">
        <v>2498</v>
      </c>
      <c r="AB800" s="6" t="s">
        <v>35</v>
      </c>
      <c r="AC800" s="7" t="s">
        <v>35</v>
      </c>
      <c r="AD800" s="5">
        <f>datos_chargeback_2001_1!$AE800/100</f>
        <v>0</v>
      </c>
      <c r="AE800" s="6">
        <v>0</v>
      </c>
      <c r="AF800" s="6" t="s">
        <v>50</v>
      </c>
    </row>
    <row r="801" spans="1:32" x14ac:dyDescent="0.3">
      <c r="A801" s="36" t="s">
        <v>2499</v>
      </c>
      <c r="B801" s="14">
        <v>45126</v>
      </c>
      <c r="C801" s="14" t="str">
        <f>TEXT(Tabla10[[#This Row],[Fecha de transacción]],"DDDD")</f>
        <v>miércoles</v>
      </c>
      <c r="D801" s="14">
        <v>45204</v>
      </c>
      <c r="E801" s="15">
        <f>datos_chargeback_2001_1!$D801-datos_chargeback_2001_1!$B801</f>
        <v>78</v>
      </c>
      <c r="F801" s="16">
        <f>datos_chargeback_2001_1!$G801/100</f>
        <v>914.36</v>
      </c>
      <c r="G801" s="17">
        <v>91436</v>
      </c>
      <c r="H801" s="16">
        <f t="shared" si="12"/>
        <v>0</v>
      </c>
      <c r="I801" s="16">
        <v>1.01</v>
      </c>
      <c r="J801" s="17" t="s">
        <v>38</v>
      </c>
      <c r="K801" s="17" t="s">
        <v>25</v>
      </c>
      <c r="L801" s="17" t="s">
        <v>74</v>
      </c>
      <c r="M801" s="17" t="s">
        <v>27</v>
      </c>
      <c r="N801" s="17" t="s">
        <v>42</v>
      </c>
      <c r="O801" s="17" t="s">
        <v>43</v>
      </c>
      <c r="P801" s="17" t="s">
        <v>54</v>
      </c>
      <c r="Q801" s="17" t="s">
        <v>31</v>
      </c>
      <c r="R801" s="17">
        <v>91436</v>
      </c>
      <c r="S801" s="17" t="s">
        <v>1140</v>
      </c>
      <c r="T801" s="17" t="s">
        <v>46</v>
      </c>
      <c r="U801" s="16">
        <f>datos_chargeback_2001_1!$V801/100</f>
        <v>914.36</v>
      </c>
      <c r="V801" s="17">
        <v>91436</v>
      </c>
      <c r="W801" s="16">
        <f>datos_chargeback_2001_1!$X801/100</f>
        <v>0</v>
      </c>
      <c r="X801" s="17">
        <v>0</v>
      </c>
      <c r="Y801" s="16">
        <f>datos_chargeback_2001_1!$Z801/100</f>
        <v>0</v>
      </c>
      <c r="Z801" s="17">
        <v>0</v>
      </c>
      <c r="AA801" s="17" t="s">
        <v>2500</v>
      </c>
      <c r="AB801" s="17" t="s">
        <v>48</v>
      </c>
      <c r="AC801" s="18">
        <v>45126</v>
      </c>
      <c r="AD801" s="16">
        <f>datos_chargeback_2001_1!$AE801/100</f>
        <v>150.56</v>
      </c>
      <c r="AE801" s="17">
        <v>15056</v>
      </c>
      <c r="AF801" s="17" t="s">
        <v>53</v>
      </c>
    </row>
    <row r="802" spans="1:32" x14ac:dyDescent="0.3">
      <c r="A802" s="34" t="s">
        <v>2501</v>
      </c>
      <c r="B802" s="3">
        <v>44927</v>
      </c>
      <c r="C802" s="3" t="str">
        <f>TEXT(Tabla10[[#This Row],[Fecha de transacción]],"DDDD")</f>
        <v>domingo</v>
      </c>
      <c r="D802" s="3">
        <v>44987</v>
      </c>
      <c r="E802" s="4">
        <f>datos_chargeback_2001_1!$D802-datos_chargeback_2001_1!$B802</f>
        <v>60</v>
      </c>
      <c r="F802" s="5">
        <f>datos_chargeback_2001_1!$G802/100</f>
        <v>571.87</v>
      </c>
      <c r="G802" s="6">
        <v>57187</v>
      </c>
      <c r="H802" s="5">
        <f t="shared" si="12"/>
        <v>0</v>
      </c>
      <c r="I802" s="5">
        <v>0</v>
      </c>
      <c r="J802" s="6" t="s">
        <v>24</v>
      </c>
      <c r="K802" s="6" t="s">
        <v>25</v>
      </c>
      <c r="L802" s="6" t="s">
        <v>109</v>
      </c>
      <c r="M802" s="6" t="s">
        <v>85</v>
      </c>
      <c r="N802" s="6" t="s">
        <v>42</v>
      </c>
      <c r="O802" s="6" t="s">
        <v>64</v>
      </c>
      <c r="P802" s="6" t="s">
        <v>54</v>
      </c>
      <c r="Q802" s="6" t="s">
        <v>31</v>
      </c>
      <c r="R802" s="6">
        <v>57187</v>
      </c>
      <c r="S802" s="6" t="s">
        <v>2502</v>
      </c>
      <c r="T802" s="6" t="s">
        <v>116</v>
      </c>
      <c r="U802" s="5">
        <f>datos_chargeback_2001_1!$V802/100</f>
        <v>571.87</v>
      </c>
      <c r="V802" s="6">
        <v>57187</v>
      </c>
      <c r="W802" s="5">
        <f>datos_chargeback_2001_1!$X802/100</f>
        <v>0</v>
      </c>
      <c r="X802" s="6">
        <v>0</v>
      </c>
      <c r="Y802" s="5">
        <f>datos_chargeback_2001_1!$Z802/100</f>
        <v>0</v>
      </c>
      <c r="Z802" s="6">
        <v>0</v>
      </c>
      <c r="AA802" s="6" t="s">
        <v>2503</v>
      </c>
      <c r="AB802" s="6" t="s">
        <v>35</v>
      </c>
      <c r="AC802" s="7" t="s">
        <v>35</v>
      </c>
      <c r="AD802" s="5">
        <f>datos_chargeback_2001_1!$AE802/100</f>
        <v>0</v>
      </c>
      <c r="AE802" s="6">
        <v>0</v>
      </c>
      <c r="AF802" s="6" t="s">
        <v>29</v>
      </c>
    </row>
    <row r="803" spans="1:32" x14ac:dyDescent="0.3">
      <c r="A803" s="36" t="s">
        <v>2504</v>
      </c>
      <c r="B803" s="14">
        <v>44928</v>
      </c>
      <c r="C803" s="14" t="str">
        <f>TEXT(Tabla10[[#This Row],[Fecha de transacción]],"DDDD")</f>
        <v>lunes</v>
      </c>
      <c r="D803" s="14">
        <v>44993</v>
      </c>
      <c r="E803" s="15">
        <f>datos_chargeback_2001_1!$D803-datos_chargeback_2001_1!$B803</f>
        <v>65</v>
      </c>
      <c r="F803" s="16">
        <f>datos_chargeback_2001_1!$G803/100</f>
        <v>887.52</v>
      </c>
      <c r="G803" s="17">
        <v>88752</v>
      </c>
      <c r="H803" s="16">
        <f t="shared" si="12"/>
        <v>0</v>
      </c>
      <c r="I803" s="16">
        <v>0</v>
      </c>
      <c r="J803" s="17" t="s">
        <v>38</v>
      </c>
      <c r="K803" s="17" t="s">
        <v>25</v>
      </c>
      <c r="L803" s="17" t="s">
        <v>40</v>
      </c>
      <c r="M803" s="17" t="s">
        <v>59</v>
      </c>
      <c r="N803" s="17" t="s">
        <v>28</v>
      </c>
      <c r="O803" s="17" t="s">
        <v>29</v>
      </c>
      <c r="P803" s="17" t="s">
        <v>54</v>
      </c>
      <c r="Q803" s="17" t="s">
        <v>55</v>
      </c>
      <c r="R803" s="17">
        <v>88752</v>
      </c>
      <c r="S803" s="17" t="s">
        <v>2312</v>
      </c>
      <c r="T803" s="17" t="s">
        <v>33</v>
      </c>
      <c r="U803" s="16">
        <f>datos_chargeback_2001_1!$V803/100</f>
        <v>0</v>
      </c>
      <c r="V803" s="17">
        <v>0</v>
      </c>
      <c r="W803" s="16">
        <f>datos_chargeback_2001_1!$X803/100</f>
        <v>0</v>
      </c>
      <c r="X803" s="17">
        <v>0</v>
      </c>
      <c r="Y803" s="16">
        <f>datos_chargeback_2001_1!$Z803/100</f>
        <v>887.52</v>
      </c>
      <c r="Z803" s="17">
        <v>88752</v>
      </c>
      <c r="AA803" s="17" t="s">
        <v>2505</v>
      </c>
      <c r="AB803" s="17" t="s">
        <v>35</v>
      </c>
      <c r="AC803" s="20" t="s">
        <v>35</v>
      </c>
      <c r="AD803" s="16">
        <f>datos_chargeback_2001_1!$AE803/100</f>
        <v>0</v>
      </c>
      <c r="AE803" s="17">
        <v>0</v>
      </c>
      <c r="AF803" s="17" t="s">
        <v>64</v>
      </c>
    </row>
    <row r="804" spans="1:32" x14ac:dyDescent="0.3">
      <c r="A804" s="34" t="s">
        <v>2506</v>
      </c>
      <c r="B804" s="3">
        <v>44929</v>
      </c>
      <c r="C804" s="3" t="str">
        <f>TEXT(Tabla10[[#This Row],[Fecha de transacción]],"DDDD")</f>
        <v>martes</v>
      </c>
      <c r="D804" s="3">
        <v>45017</v>
      </c>
      <c r="E804" s="4">
        <f>datos_chargeback_2001_1!$D804-datos_chargeback_2001_1!$B804</f>
        <v>88</v>
      </c>
      <c r="F804" s="5">
        <f>datos_chargeback_2001_1!$G804/100</f>
        <v>40.5</v>
      </c>
      <c r="G804" s="6">
        <v>4050</v>
      </c>
      <c r="H804" s="5">
        <f t="shared" si="12"/>
        <v>0</v>
      </c>
      <c r="I804" s="5">
        <v>0</v>
      </c>
      <c r="J804" s="6" t="s">
        <v>24</v>
      </c>
      <c r="K804" s="6" t="s">
        <v>25</v>
      </c>
      <c r="L804" s="6" t="s">
        <v>80</v>
      </c>
      <c r="M804" s="6" t="s">
        <v>41</v>
      </c>
      <c r="N804" s="6" t="s">
        <v>28</v>
      </c>
      <c r="O804" s="6" t="s">
        <v>43</v>
      </c>
      <c r="P804" s="6" t="s">
        <v>30</v>
      </c>
      <c r="Q804" s="6" t="s">
        <v>55</v>
      </c>
      <c r="R804" s="6">
        <v>40500</v>
      </c>
      <c r="S804" s="6" t="s">
        <v>2507</v>
      </c>
      <c r="T804" s="6" t="s">
        <v>33</v>
      </c>
      <c r="U804" s="5">
        <f>datos_chargeback_2001_1!$V804/100</f>
        <v>0</v>
      </c>
      <c r="V804" s="6">
        <v>0</v>
      </c>
      <c r="W804" s="5">
        <f>datos_chargeback_2001_1!$X804/100</f>
        <v>0</v>
      </c>
      <c r="X804" s="6">
        <v>0</v>
      </c>
      <c r="Y804" s="5">
        <f>datos_chargeback_2001_1!$Z804/100</f>
        <v>405</v>
      </c>
      <c r="Z804" s="6">
        <v>40500</v>
      </c>
      <c r="AA804" s="6" t="s">
        <v>2508</v>
      </c>
      <c r="AB804" s="6" t="s">
        <v>48</v>
      </c>
      <c r="AC804" s="8">
        <v>44929</v>
      </c>
      <c r="AD804" s="5">
        <f>datos_chargeback_2001_1!$AE804/100</f>
        <v>386.15</v>
      </c>
      <c r="AE804" s="6">
        <v>38615</v>
      </c>
      <c r="AF804" s="6" t="s">
        <v>50</v>
      </c>
    </row>
    <row r="805" spans="1:32" x14ac:dyDescent="0.3">
      <c r="A805" s="36" t="s">
        <v>2509</v>
      </c>
      <c r="B805" s="14">
        <v>44930</v>
      </c>
      <c r="C805" s="14" t="str">
        <f>TEXT(Tabla10[[#This Row],[Fecha de transacción]],"DDDD")</f>
        <v>miércoles</v>
      </c>
      <c r="D805" s="14">
        <v>44998</v>
      </c>
      <c r="E805" s="15">
        <f>datos_chargeback_2001_1!$D805-datos_chargeback_2001_1!$B805</f>
        <v>68</v>
      </c>
      <c r="F805" s="16">
        <f>datos_chargeback_2001_1!$G805/100</f>
        <v>201.13</v>
      </c>
      <c r="G805" s="17">
        <v>20113</v>
      </c>
      <c r="H805" s="16">
        <f t="shared" si="12"/>
        <v>0</v>
      </c>
      <c r="I805" s="16">
        <v>0</v>
      </c>
      <c r="J805" s="17" t="s">
        <v>24</v>
      </c>
      <c r="K805" s="17" t="s">
        <v>25</v>
      </c>
      <c r="L805" s="17" t="s">
        <v>109</v>
      </c>
      <c r="M805" s="17" t="s">
        <v>27</v>
      </c>
      <c r="N805" s="17" t="s">
        <v>42</v>
      </c>
      <c r="O805" s="17" t="s">
        <v>29</v>
      </c>
      <c r="P805" s="17" t="s">
        <v>54</v>
      </c>
      <c r="Q805" s="17" t="s">
        <v>75</v>
      </c>
      <c r="R805" s="17">
        <v>20113</v>
      </c>
      <c r="S805" s="17" t="s">
        <v>2510</v>
      </c>
      <c r="T805" s="17" t="s">
        <v>61</v>
      </c>
      <c r="U805" s="16">
        <f>datos_chargeback_2001_1!$V805/100</f>
        <v>0</v>
      </c>
      <c r="V805" s="17">
        <v>0</v>
      </c>
      <c r="W805" s="16">
        <f>datos_chargeback_2001_1!$X805/100</f>
        <v>201.13</v>
      </c>
      <c r="X805" s="17">
        <v>20113</v>
      </c>
      <c r="Y805" s="16">
        <f>datos_chargeback_2001_1!$Z805/100</f>
        <v>0</v>
      </c>
      <c r="Z805" s="17">
        <v>0</v>
      </c>
      <c r="AA805" s="17" t="s">
        <v>2511</v>
      </c>
      <c r="AB805" s="17" t="s">
        <v>48</v>
      </c>
      <c r="AC805" s="18">
        <v>44930</v>
      </c>
      <c r="AD805" s="16">
        <f>datos_chargeback_2001_1!$AE805/100</f>
        <v>80.459999999999994</v>
      </c>
      <c r="AE805" s="17">
        <v>8046</v>
      </c>
      <c r="AF805" s="17" t="s">
        <v>64</v>
      </c>
    </row>
    <row r="806" spans="1:32" x14ac:dyDescent="0.3">
      <c r="A806" s="34" t="s">
        <v>2512</v>
      </c>
      <c r="B806" s="3">
        <v>44931</v>
      </c>
      <c r="C806" s="3" t="str">
        <f>TEXT(Tabla10[[#This Row],[Fecha de transacción]],"DDDD")</f>
        <v>jueves</v>
      </c>
      <c r="D806" s="3">
        <v>44999</v>
      </c>
      <c r="E806" s="4">
        <f>datos_chargeback_2001_1!$D806-datos_chargeback_2001_1!$B806</f>
        <v>68</v>
      </c>
      <c r="F806" s="5">
        <f>datos_chargeback_2001_1!$G806/100</f>
        <v>915.11</v>
      </c>
      <c r="G806" s="6">
        <v>91511</v>
      </c>
      <c r="H806" s="5">
        <f t="shared" si="12"/>
        <v>0</v>
      </c>
      <c r="I806" s="5">
        <v>0</v>
      </c>
      <c r="J806" s="6" t="s">
        <v>38</v>
      </c>
      <c r="K806" s="6" t="s">
        <v>25</v>
      </c>
      <c r="L806" s="6" t="s">
        <v>74</v>
      </c>
      <c r="M806" s="6" t="s">
        <v>41</v>
      </c>
      <c r="N806" s="6" t="s">
        <v>42</v>
      </c>
      <c r="O806" s="6" t="s">
        <v>114</v>
      </c>
      <c r="P806" s="6" t="s">
        <v>54</v>
      </c>
      <c r="Q806" s="6" t="s">
        <v>75</v>
      </c>
      <c r="R806" s="6">
        <v>91511</v>
      </c>
      <c r="S806" s="6" t="s">
        <v>2513</v>
      </c>
      <c r="T806" s="6" t="s">
        <v>46</v>
      </c>
      <c r="U806" s="5">
        <f>datos_chargeback_2001_1!$V806/100</f>
        <v>915.11</v>
      </c>
      <c r="V806" s="6">
        <v>91511</v>
      </c>
      <c r="W806" s="5">
        <f>datos_chargeback_2001_1!$X806/100</f>
        <v>0</v>
      </c>
      <c r="X806" s="6">
        <v>0</v>
      </c>
      <c r="Y806" s="5">
        <f>datos_chargeback_2001_1!$Z806/100</f>
        <v>0</v>
      </c>
      <c r="Z806" s="6">
        <v>0</v>
      </c>
      <c r="AA806" s="6" t="s">
        <v>2514</v>
      </c>
      <c r="AB806" s="6" t="s">
        <v>35</v>
      </c>
      <c r="AC806" s="7" t="s">
        <v>35</v>
      </c>
      <c r="AD806" s="5">
        <f>datos_chargeback_2001_1!$AE806/100</f>
        <v>0</v>
      </c>
      <c r="AE806" s="6">
        <v>0</v>
      </c>
      <c r="AF806" s="6" t="s">
        <v>64</v>
      </c>
    </row>
    <row r="807" spans="1:32" x14ac:dyDescent="0.3">
      <c r="A807" s="36" t="s">
        <v>2515</v>
      </c>
      <c r="B807" s="14">
        <v>44932</v>
      </c>
      <c r="C807" s="14" t="str">
        <f>TEXT(Tabla10[[#This Row],[Fecha de transacción]],"DDDD")</f>
        <v>viernes</v>
      </c>
      <c r="D807" s="14">
        <v>45018</v>
      </c>
      <c r="E807" s="15">
        <f>datos_chargeback_2001_1!$D807-datos_chargeback_2001_1!$B807</f>
        <v>86</v>
      </c>
      <c r="F807" s="16">
        <f>datos_chargeback_2001_1!$G807/100</f>
        <v>147.52000000000001</v>
      </c>
      <c r="G807" s="17">
        <v>14752</v>
      </c>
      <c r="H807" s="16">
        <f t="shared" si="12"/>
        <v>0</v>
      </c>
      <c r="I807" s="16">
        <v>1.03</v>
      </c>
      <c r="J807" s="17" t="s">
        <v>38</v>
      </c>
      <c r="K807" s="17" t="s">
        <v>25</v>
      </c>
      <c r="L807" s="17" t="s">
        <v>74</v>
      </c>
      <c r="M807" s="17" t="s">
        <v>41</v>
      </c>
      <c r="N807" s="17" t="s">
        <v>28</v>
      </c>
      <c r="O807" s="17" t="s">
        <v>114</v>
      </c>
      <c r="P807" s="17" t="s">
        <v>30</v>
      </c>
      <c r="Q807" s="17" t="s">
        <v>75</v>
      </c>
      <c r="R807" s="17">
        <v>14752</v>
      </c>
      <c r="S807" s="17" t="s">
        <v>2516</v>
      </c>
      <c r="T807" s="17" t="s">
        <v>33</v>
      </c>
      <c r="U807" s="16">
        <f>datos_chargeback_2001_1!$V807/100</f>
        <v>0</v>
      </c>
      <c r="V807" s="17">
        <v>0</v>
      </c>
      <c r="W807" s="16">
        <f>datos_chargeback_2001_1!$X807/100</f>
        <v>0</v>
      </c>
      <c r="X807" s="17">
        <v>0</v>
      </c>
      <c r="Y807" s="16">
        <f>datos_chargeback_2001_1!$Z807/100</f>
        <v>147.52000000000001</v>
      </c>
      <c r="Z807" s="17">
        <v>14752</v>
      </c>
      <c r="AA807" s="17" t="s">
        <v>2517</v>
      </c>
      <c r="AB807" s="17" t="s">
        <v>35</v>
      </c>
      <c r="AC807" s="20" t="s">
        <v>35</v>
      </c>
      <c r="AD807" s="16">
        <f>datos_chargeback_2001_1!$AE807/100</f>
        <v>0</v>
      </c>
      <c r="AE807" s="17">
        <v>0</v>
      </c>
      <c r="AF807" s="17" t="s">
        <v>64</v>
      </c>
    </row>
    <row r="808" spans="1:32" x14ac:dyDescent="0.3">
      <c r="A808" s="34" t="s">
        <v>2518</v>
      </c>
      <c r="B808" s="3">
        <v>44933</v>
      </c>
      <c r="C808" s="3" t="str">
        <f>TEXT(Tabla10[[#This Row],[Fecha de transacción]],"DDDD")</f>
        <v>sábado</v>
      </c>
      <c r="D808" s="3">
        <v>45001</v>
      </c>
      <c r="E808" s="4">
        <f>datos_chargeback_2001_1!$D808-datos_chargeback_2001_1!$B808</f>
        <v>68</v>
      </c>
      <c r="F808" s="5">
        <f>datos_chargeback_2001_1!$G808/100</f>
        <v>598.83000000000004</v>
      </c>
      <c r="G808" s="6">
        <v>59883</v>
      </c>
      <c r="H808" s="5">
        <f t="shared" si="12"/>
        <v>0</v>
      </c>
      <c r="I808" s="5">
        <v>1.03</v>
      </c>
      <c r="J808" s="6" t="s">
        <v>38</v>
      </c>
      <c r="K808" s="6" t="s">
        <v>25</v>
      </c>
      <c r="L808" s="6" t="s">
        <v>40</v>
      </c>
      <c r="M808" s="6" t="s">
        <v>59</v>
      </c>
      <c r="N808" s="6" t="s">
        <v>28</v>
      </c>
      <c r="O808" s="6" t="s">
        <v>53</v>
      </c>
      <c r="P808" s="6" t="s">
        <v>54</v>
      </c>
      <c r="Q808" s="6" t="s">
        <v>31</v>
      </c>
      <c r="R808" s="6">
        <v>59883</v>
      </c>
      <c r="S808" s="6" t="s">
        <v>2519</v>
      </c>
      <c r="T808" s="6" t="s">
        <v>33</v>
      </c>
      <c r="U808" s="5">
        <f>datos_chargeback_2001_1!$V808/100</f>
        <v>0</v>
      </c>
      <c r="V808" s="6">
        <v>0</v>
      </c>
      <c r="W808" s="5">
        <f>datos_chargeback_2001_1!$X808/100</f>
        <v>0</v>
      </c>
      <c r="X808" s="6">
        <v>0</v>
      </c>
      <c r="Y808" s="5">
        <f>datos_chargeback_2001_1!$Z808/100</f>
        <v>598.83000000000004</v>
      </c>
      <c r="Z808" s="6">
        <v>59883</v>
      </c>
      <c r="AA808" s="6" t="s">
        <v>2520</v>
      </c>
      <c r="AB808" s="6" t="s">
        <v>48</v>
      </c>
      <c r="AC808" s="8">
        <v>44933</v>
      </c>
      <c r="AD808" s="5">
        <f>datos_chargeback_2001_1!$AE808/100</f>
        <v>603.01</v>
      </c>
      <c r="AE808" s="6">
        <v>60301</v>
      </c>
      <c r="AF808" s="6" t="s">
        <v>50</v>
      </c>
    </row>
    <row r="809" spans="1:32" x14ac:dyDescent="0.3">
      <c r="A809" s="36" t="s">
        <v>2521</v>
      </c>
      <c r="B809" s="14">
        <v>44934</v>
      </c>
      <c r="C809" s="14" t="str">
        <f>TEXT(Tabla10[[#This Row],[Fecha de transacción]],"DDDD")</f>
        <v>domingo</v>
      </c>
      <c r="D809" s="14">
        <v>45005</v>
      </c>
      <c r="E809" s="15">
        <f>datos_chargeback_2001_1!$D809-datos_chargeback_2001_1!$B809</f>
        <v>71</v>
      </c>
      <c r="F809" s="16">
        <f>datos_chargeback_2001_1!$G809/100</f>
        <v>967.18</v>
      </c>
      <c r="G809" s="17">
        <v>96718</v>
      </c>
      <c r="H809" s="16">
        <f t="shared" si="12"/>
        <v>0</v>
      </c>
      <c r="I809" s="16">
        <v>0</v>
      </c>
      <c r="J809" s="17" t="s">
        <v>38</v>
      </c>
      <c r="K809" s="17" t="s">
        <v>25</v>
      </c>
      <c r="L809" s="17" t="s">
        <v>40</v>
      </c>
      <c r="M809" s="17" t="s">
        <v>52</v>
      </c>
      <c r="N809" s="17" t="s">
        <v>42</v>
      </c>
      <c r="O809" s="17" t="s">
        <v>36</v>
      </c>
      <c r="P809" s="17" t="s">
        <v>54</v>
      </c>
      <c r="Q809" s="17" t="s">
        <v>66</v>
      </c>
      <c r="R809" s="17">
        <v>96718</v>
      </c>
      <c r="S809" s="17" t="s">
        <v>2522</v>
      </c>
      <c r="T809" s="17" t="s">
        <v>116</v>
      </c>
      <c r="U809" s="16">
        <f>datos_chargeback_2001_1!$V809/100</f>
        <v>967.18</v>
      </c>
      <c r="V809" s="17">
        <v>96718</v>
      </c>
      <c r="W809" s="16">
        <f>datos_chargeback_2001_1!$X809/100</f>
        <v>0</v>
      </c>
      <c r="X809" s="17">
        <v>0</v>
      </c>
      <c r="Y809" s="16">
        <f>datos_chargeback_2001_1!$Z809/100</f>
        <v>0</v>
      </c>
      <c r="Z809" s="17">
        <v>0</v>
      </c>
      <c r="AA809" s="17" t="s">
        <v>2523</v>
      </c>
      <c r="AB809" s="17" t="s">
        <v>35</v>
      </c>
      <c r="AC809" s="20" t="s">
        <v>35</v>
      </c>
      <c r="AD809" s="16">
        <f>datos_chargeback_2001_1!$AE809/100</f>
        <v>0</v>
      </c>
      <c r="AE809" s="17">
        <v>0</v>
      </c>
      <c r="AF809" s="17" t="s">
        <v>43</v>
      </c>
    </row>
    <row r="810" spans="1:32" x14ac:dyDescent="0.3">
      <c r="A810" s="35" t="s">
        <v>2524</v>
      </c>
      <c r="B810" s="9">
        <v>44935</v>
      </c>
      <c r="C810" s="9" t="str">
        <f>TEXT(Tabla10[[#This Row],[Fecha de transacción]],"DDDD")</f>
        <v>lunes</v>
      </c>
      <c r="D810" s="9">
        <v>45015</v>
      </c>
      <c r="E810" s="10">
        <f>datos_chargeback_2001_1!$D810-datos_chargeback_2001_1!$B810</f>
        <v>80</v>
      </c>
      <c r="F810" s="11">
        <f>datos_chargeback_2001_1!$G810/100</f>
        <v>93.63</v>
      </c>
      <c r="G810" s="12">
        <v>9363</v>
      </c>
      <c r="H810" s="11">
        <f t="shared" si="12"/>
        <v>0</v>
      </c>
      <c r="I810" s="11">
        <v>0.98</v>
      </c>
      <c r="J810" s="12" t="s">
        <v>38</v>
      </c>
      <c r="K810" s="12" t="s">
        <v>25</v>
      </c>
      <c r="L810" s="12" t="s">
        <v>74</v>
      </c>
      <c r="M810" s="12" t="s">
        <v>41</v>
      </c>
      <c r="N810" s="12" t="s">
        <v>42</v>
      </c>
      <c r="O810" s="12" t="s">
        <v>43</v>
      </c>
      <c r="P810" s="12" t="s">
        <v>30</v>
      </c>
      <c r="Q810" s="12" t="s">
        <v>31</v>
      </c>
      <c r="R810" s="12">
        <v>9363</v>
      </c>
      <c r="S810" s="12" t="s">
        <v>687</v>
      </c>
      <c r="T810" s="12" t="s">
        <v>61</v>
      </c>
      <c r="U810" s="11">
        <f>datos_chargeback_2001_1!$V810/100</f>
        <v>0</v>
      </c>
      <c r="V810" s="12">
        <v>0</v>
      </c>
      <c r="W810" s="11">
        <f>datos_chargeback_2001_1!$X810/100</f>
        <v>93.63</v>
      </c>
      <c r="X810" s="12">
        <v>9363</v>
      </c>
      <c r="Y810" s="11">
        <f>datos_chargeback_2001_1!$Z810/100</f>
        <v>0</v>
      </c>
      <c r="Z810" s="12">
        <v>0</v>
      </c>
      <c r="AA810" s="12" t="s">
        <v>2525</v>
      </c>
      <c r="AB810" s="12" t="s">
        <v>48</v>
      </c>
      <c r="AC810" s="19">
        <v>44935</v>
      </c>
      <c r="AD810" s="11">
        <f>datos_chargeback_2001_1!$AE810/100</f>
        <v>621.32000000000005</v>
      </c>
      <c r="AE810" s="12">
        <v>62132</v>
      </c>
      <c r="AF810" s="12" t="s">
        <v>64</v>
      </c>
    </row>
    <row r="811" spans="1:32" x14ac:dyDescent="0.3">
      <c r="A811" s="36" t="s">
        <v>2526</v>
      </c>
      <c r="B811" s="14">
        <v>44936</v>
      </c>
      <c r="C811" s="14" t="str">
        <f>TEXT(Tabla10[[#This Row],[Fecha de transacción]],"DDDD")</f>
        <v>martes</v>
      </c>
      <c r="D811" s="14">
        <v>45026</v>
      </c>
      <c r="E811" s="15">
        <f>datos_chargeback_2001_1!$D811-datos_chargeback_2001_1!$B811</f>
        <v>90</v>
      </c>
      <c r="F811" s="16">
        <f>datos_chargeback_2001_1!$G811/100</f>
        <v>180.33</v>
      </c>
      <c r="G811" s="17">
        <v>18033</v>
      </c>
      <c r="H811" s="16">
        <f t="shared" si="12"/>
        <v>0</v>
      </c>
      <c r="I811" s="16">
        <v>0.87</v>
      </c>
      <c r="J811" s="17" t="s">
        <v>24</v>
      </c>
      <c r="K811" s="17" t="s">
        <v>25</v>
      </c>
      <c r="L811" s="17" t="s">
        <v>40</v>
      </c>
      <c r="M811" s="17" t="s">
        <v>27</v>
      </c>
      <c r="N811" s="17" t="s">
        <v>28</v>
      </c>
      <c r="O811" s="17" t="s">
        <v>70</v>
      </c>
      <c r="P811" s="17" t="s">
        <v>54</v>
      </c>
      <c r="Q811" s="17" t="s">
        <v>66</v>
      </c>
      <c r="R811" s="17">
        <v>18033</v>
      </c>
      <c r="S811" s="17" t="s">
        <v>648</v>
      </c>
      <c r="T811" s="17" t="s">
        <v>33</v>
      </c>
      <c r="U811" s="16">
        <f>datos_chargeback_2001_1!$V811/100</f>
        <v>0</v>
      </c>
      <c r="V811" s="17">
        <v>0</v>
      </c>
      <c r="W811" s="16">
        <f>datos_chargeback_2001_1!$X811/100</f>
        <v>0</v>
      </c>
      <c r="X811" s="17">
        <v>0</v>
      </c>
      <c r="Y811" s="16">
        <f>datos_chargeback_2001_1!$Z811/100</f>
        <v>180.33</v>
      </c>
      <c r="Z811" s="17">
        <v>18033</v>
      </c>
      <c r="AA811" s="17" t="s">
        <v>2527</v>
      </c>
      <c r="AB811" s="17" t="s">
        <v>48</v>
      </c>
      <c r="AC811" s="18">
        <v>44936</v>
      </c>
      <c r="AD811" s="16">
        <f>datos_chargeback_2001_1!$AE811/100</f>
        <v>452.04</v>
      </c>
      <c r="AE811" s="17">
        <v>45204</v>
      </c>
      <c r="AF811" s="17" t="s">
        <v>29</v>
      </c>
    </row>
    <row r="812" spans="1:32" x14ac:dyDescent="0.3">
      <c r="A812" s="35" t="s">
        <v>2528</v>
      </c>
      <c r="B812" s="9">
        <v>44937</v>
      </c>
      <c r="C812" s="9" t="str">
        <f>TEXT(Tabla10[[#This Row],[Fecha de transacción]],"DDDD")</f>
        <v>miércoles</v>
      </c>
      <c r="D812" s="9">
        <v>45011</v>
      </c>
      <c r="E812" s="10">
        <f>datos_chargeback_2001_1!$D812-datos_chargeback_2001_1!$B812</f>
        <v>74</v>
      </c>
      <c r="F812" s="11">
        <f>datos_chargeback_2001_1!$G812/100</f>
        <v>15.92</v>
      </c>
      <c r="G812" s="12">
        <v>1592</v>
      </c>
      <c r="H812" s="11">
        <f t="shared" si="12"/>
        <v>0</v>
      </c>
      <c r="I812" s="11">
        <v>0.86</v>
      </c>
      <c r="J812" s="12" t="s">
        <v>38</v>
      </c>
      <c r="K812" s="12" t="s">
        <v>25</v>
      </c>
      <c r="L812" s="12" t="s">
        <v>40</v>
      </c>
      <c r="M812" s="12" t="s">
        <v>52</v>
      </c>
      <c r="N812" s="12" t="s">
        <v>42</v>
      </c>
      <c r="O812" s="12" t="s">
        <v>70</v>
      </c>
      <c r="P812" s="12" t="s">
        <v>30</v>
      </c>
      <c r="Q812" s="12" t="s">
        <v>75</v>
      </c>
      <c r="R812" s="12">
        <v>15920</v>
      </c>
      <c r="S812" s="12" t="s">
        <v>231</v>
      </c>
      <c r="T812" s="12" t="s">
        <v>116</v>
      </c>
      <c r="U812" s="11">
        <f>datos_chargeback_2001_1!$V812/100</f>
        <v>159.19999999999999</v>
      </c>
      <c r="V812" s="12">
        <v>15920</v>
      </c>
      <c r="W812" s="11">
        <f>datos_chargeback_2001_1!$X812/100</f>
        <v>0</v>
      </c>
      <c r="X812" s="12">
        <v>0</v>
      </c>
      <c r="Y812" s="11">
        <f>datos_chargeback_2001_1!$Z812/100</f>
        <v>0</v>
      </c>
      <c r="Z812" s="12">
        <v>0</v>
      </c>
      <c r="AA812" s="12" t="s">
        <v>2529</v>
      </c>
      <c r="AB812" s="12" t="s">
        <v>48</v>
      </c>
      <c r="AC812" s="19">
        <v>44937</v>
      </c>
      <c r="AD812" s="11">
        <f>datos_chargeback_2001_1!$AE812/100</f>
        <v>681.33</v>
      </c>
      <c r="AE812" s="12">
        <v>68133</v>
      </c>
      <c r="AF812" s="12" t="s">
        <v>50</v>
      </c>
    </row>
    <row r="813" spans="1:32" x14ac:dyDescent="0.3">
      <c r="A813" s="34" t="s">
        <v>2530</v>
      </c>
      <c r="B813" s="3">
        <v>44938</v>
      </c>
      <c r="C813" s="3" t="str">
        <f>TEXT(Tabla10[[#This Row],[Fecha de transacción]],"DDDD")</f>
        <v>jueves</v>
      </c>
      <c r="D813" s="3">
        <v>45020</v>
      </c>
      <c r="E813" s="4">
        <f>datos_chargeback_2001_1!$D813-datos_chargeback_2001_1!$B813</f>
        <v>82</v>
      </c>
      <c r="F813" s="5">
        <f>datos_chargeback_2001_1!$G813/100</f>
        <v>179.23</v>
      </c>
      <c r="G813" s="6">
        <v>17923</v>
      </c>
      <c r="H813" s="5">
        <f t="shared" si="12"/>
        <v>0</v>
      </c>
      <c r="I813" s="5">
        <v>1.22</v>
      </c>
      <c r="J813" s="6" t="s">
        <v>38</v>
      </c>
      <c r="K813" s="6" t="s">
        <v>25</v>
      </c>
      <c r="L813" s="6" t="s">
        <v>109</v>
      </c>
      <c r="M813" s="6" t="s">
        <v>59</v>
      </c>
      <c r="N813" s="6" t="s">
        <v>42</v>
      </c>
      <c r="O813" s="6" t="s">
        <v>53</v>
      </c>
      <c r="P813" s="6" t="s">
        <v>30</v>
      </c>
      <c r="Q813" s="6" t="s">
        <v>66</v>
      </c>
      <c r="R813" s="6">
        <v>17923</v>
      </c>
      <c r="S813" s="6" t="s">
        <v>2531</v>
      </c>
      <c r="T813" s="6" t="s">
        <v>116</v>
      </c>
      <c r="U813" s="5">
        <f>datos_chargeback_2001_1!$V813/100</f>
        <v>179.23</v>
      </c>
      <c r="V813" s="6">
        <v>17923</v>
      </c>
      <c r="W813" s="5">
        <f>datos_chargeback_2001_1!$X813/100</f>
        <v>0</v>
      </c>
      <c r="X813" s="6">
        <v>0</v>
      </c>
      <c r="Y813" s="5">
        <f>datos_chargeback_2001_1!$Z813/100</f>
        <v>0</v>
      </c>
      <c r="Z813" s="6">
        <v>0</v>
      </c>
      <c r="AA813" s="6" t="s">
        <v>2532</v>
      </c>
      <c r="AB813" s="6" t="s">
        <v>48</v>
      </c>
      <c r="AC813" s="8">
        <v>44938</v>
      </c>
      <c r="AD813" s="5">
        <f>datos_chargeback_2001_1!$AE813/100</f>
        <v>796.14</v>
      </c>
      <c r="AE813" s="6">
        <v>79614</v>
      </c>
      <c r="AF813" s="6" t="s">
        <v>53</v>
      </c>
    </row>
    <row r="814" spans="1:32" x14ac:dyDescent="0.3">
      <c r="A814" s="34" t="s">
        <v>2533</v>
      </c>
      <c r="B814" s="3">
        <v>44939</v>
      </c>
      <c r="C814" s="3" t="str">
        <f>TEXT(Tabla10[[#This Row],[Fecha de transacción]],"DDDD")</f>
        <v>viernes</v>
      </c>
      <c r="D814" s="3">
        <v>45014</v>
      </c>
      <c r="E814" s="4">
        <f>datos_chargeback_2001_1!$D814-datos_chargeback_2001_1!$B814</f>
        <v>75</v>
      </c>
      <c r="F814" s="5">
        <f>datos_chargeback_2001_1!$G814/100</f>
        <v>474.56</v>
      </c>
      <c r="G814" s="6">
        <v>47456</v>
      </c>
      <c r="H814" s="5">
        <f t="shared" si="12"/>
        <v>0</v>
      </c>
      <c r="I814" s="5">
        <v>0</v>
      </c>
      <c r="J814" s="6" t="s">
        <v>38</v>
      </c>
      <c r="K814" s="6" t="s">
        <v>25</v>
      </c>
      <c r="L814" s="6" t="s">
        <v>26</v>
      </c>
      <c r="M814" s="6" t="s">
        <v>52</v>
      </c>
      <c r="N814" s="6" t="s">
        <v>42</v>
      </c>
      <c r="O814" s="6" t="s">
        <v>114</v>
      </c>
      <c r="P814" s="6" t="s">
        <v>30</v>
      </c>
      <c r="Q814" s="6" t="s">
        <v>55</v>
      </c>
      <c r="R814" s="6">
        <v>47456</v>
      </c>
      <c r="S814" s="6" t="s">
        <v>2534</v>
      </c>
      <c r="T814" s="6" t="s">
        <v>116</v>
      </c>
      <c r="U814" s="5">
        <f>datos_chargeback_2001_1!$V814/100</f>
        <v>474.56</v>
      </c>
      <c r="V814" s="6">
        <v>47456</v>
      </c>
      <c r="W814" s="5">
        <f>datos_chargeback_2001_1!$X814/100</f>
        <v>0</v>
      </c>
      <c r="X814" s="6">
        <v>0</v>
      </c>
      <c r="Y814" s="5">
        <f>datos_chargeback_2001_1!$Z814/100</f>
        <v>0</v>
      </c>
      <c r="Z814" s="6">
        <v>0</v>
      </c>
      <c r="AA814" s="6" t="s">
        <v>2535</v>
      </c>
      <c r="AB814" s="6" t="s">
        <v>48</v>
      </c>
      <c r="AC814" s="8">
        <v>44939</v>
      </c>
      <c r="AD814" s="5">
        <f>datos_chargeback_2001_1!$AE814/100</f>
        <v>483.87</v>
      </c>
      <c r="AE814" s="6">
        <v>48387</v>
      </c>
      <c r="AF814" s="6" t="s">
        <v>64</v>
      </c>
    </row>
    <row r="815" spans="1:32" x14ac:dyDescent="0.3">
      <c r="A815" s="36" t="s">
        <v>2536</v>
      </c>
      <c r="B815" s="14">
        <v>44940</v>
      </c>
      <c r="C815" s="14" t="str">
        <f>TEXT(Tabla10[[#This Row],[Fecha de transacción]],"DDDD")</f>
        <v>sábado</v>
      </c>
      <c r="D815" s="14">
        <v>45002</v>
      </c>
      <c r="E815" s="15">
        <f>datos_chargeback_2001_1!$D815-datos_chargeback_2001_1!$B815</f>
        <v>62</v>
      </c>
      <c r="F815" s="16">
        <f>datos_chargeback_2001_1!$G815/100</f>
        <v>14.7</v>
      </c>
      <c r="G815" s="17">
        <v>1470</v>
      </c>
      <c r="H815" s="16">
        <f t="shared" si="12"/>
        <v>0</v>
      </c>
      <c r="I815" s="16">
        <v>0</v>
      </c>
      <c r="J815" s="17" t="s">
        <v>24</v>
      </c>
      <c r="K815" s="17" t="s">
        <v>25</v>
      </c>
      <c r="L815" s="17" t="s">
        <v>26</v>
      </c>
      <c r="M815" s="17" t="s">
        <v>52</v>
      </c>
      <c r="N815" s="17" t="s">
        <v>28</v>
      </c>
      <c r="O815" s="17" t="s">
        <v>50</v>
      </c>
      <c r="P815" s="17" t="s">
        <v>30</v>
      </c>
      <c r="Q815" s="17" t="s">
        <v>31</v>
      </c>
      <c r="R815" s="17">
        <v>14700</v>
      </c>
      <c r="S815" s="17" t="s">
        <v>1613</v>
      </c>
      <c r="T815" s="17" t="s">
        <v>33</v>
      </c>
      <c r="U815" s="16">
        <f>datos_chargeback_2001_1!$V815/100</f>
        <v>0</v>
      </c>
      <c r="V815" s="17">
        <v>0</v>
      </c>
      <c r="W815" s="16">
        <f>datos_chargeback_2001_1!$X815/100</f>
        <v>0</v>
      </c>
      <c r="X815" s="17">
        <v>0</v>
      </c>
      <c r="Y815" s="16">
        <f>datos_chargeback_2001_1!$Z815/100</f>
        <v>147</v>
      </c>
      <c r="Z815" s="17">
        <v>14700</v>
      </c>
      <c r="AA815" s="17" t="s">
        <v>2537</v>
      </c>
      <c r="AB815" s="17" t="s">
        <v>48</v>
      </c>
      <c r="AC815" s="18">
        <v>44940</v>
      </c>
      <c r="AD815" s="16">
        <f>datos_chargeback_2001_1!$AE815/100</f>
        <v>327.42</v>
      </c>
      <c r="AE815" s="17">
        <v>32742</v>
      </c>
      <c r="AF815" s="17" t="s">
        <v>36</v>
      </c>
    </row>
    <row r="816" spans="1:32" x14ac:dyDescent="0.3">
      <c r="A816" s="34" t="s">
        <v>2538</v>
      </c>
      <c r="B816" s="3">
        <v>44941</v>
      </c>
      <c r="C816" s="3" t="str">
        <f>TEXT(Tabla10[[#This Row],[Fecha de transacción]],"DDDD")</f>
        <v>domingo</v>
      </c>
      <c r="D816" s="3">
        <v>45002</v>
      </c>
      <c r="E816" s="4">
        <f>datos_chargeback_2001_1!$D816-datos_chargeback_2001_1!$B816</f>
        <v>61</v>
      </c>
      <c r="F816" s="5">
        <f>datos_chargeback_2001_1!$G816/100</f>
        <v>411.81</v>
      </c>
      <c r="G816" s="6">
        <v>41181</v>
      </c>
      <c r="H816" s="5">
        <f t="shared" si="12"/>
        <v>0</v>
      </c>
      <c r="I816" s="5">
        <v>0</v>
      </c>
      <c r="J816" s="6" t="s">
        <v>24</v>
      </c>
      <c r="K816" s="6" t="s">
        <v>25</v>
      </c>
      <c r="L816" s="6" t="s">
        <v>80</v>
      </c>
      <c r="M816" s="6" t="s">
        <v>85</v>
      </c>
      <c r="N816" s="6" t="s">
        <v>42</v>
      </c>
      <c r="O816" s="6" t="s">
        <v>43</v>
      </c>
      <c r="P816" s="6" t="s">
        <v>30</v>
      </c>
      <c r="Q816" s="6" t="s">
        <v>31</v>
      </c>
      <c r="R816" s="6">
        <v>41181</v>
      </c>
      <c r="S816" s="6" t="s">
        <v>2539</v>
      </c>
      <c r="T816" s="6" t="s">
        <v>116</v>
      </c>
      <c r="U816" s="5">
        <f>datos_chargeback_2001_1!$V816/100</f>
        <v>411.81</v>
      </c>
      <c r="V816" s="6">
        <v>41181</v>
      </c>
      <c r="W816" s="5">
        <f>datos_chargeback_2001_1!$X816/100</f>
        <v>0</v>
      </c>
      <c r="X816" s="6">
        <v>0</v>
      </c>
      <c r="Y816" s="5">
        <f>datos_chargeback_2001_1!$Z816/100</f>
        <v>0</v>
      </c>
      <c r="Z816" s="6">
        <v>0</v>
      </c>
      <c r="AA816" s="6" t="s">
        <v>2540</v>
      </c>
      <c r="AB816" s="6" t="s">
        <v>35</v>
      </c>
      <c r="AC816" s="7" t="s">
        <v>35</v>
      </c>
      <c r="AD816" s="5">
        <f>datos_chargeback_2001_1!$AE816/100</f>
        <v>0</v>
      </c>
      <c r="AE816" s="6">
        <v>0</v>
      </c>
      <c r="AF816" s="6" t="s">
        <v>53</v>
      </c>
    </row>
    <row r="817" spans="1:32" x14ac:dyDescent="0.3">
      <c r="A817" s="36" t="s">
        <v>2541</v>
      </c>
      <c r="B817" s="14">
        <v>44942</v>
      </c>
      <c r="C817" s="14" t="str">
        <f>TEXT(Tabla10[[#This Row],[Fecha de transacción]],"DDDD")</f>
        <v>lunes</v>
      </c>
      <c r="D817" s="14">
        <v>45020</v>
      </c>
      <c r="E817" s="15">
        <f>datos_chargeback_2001_1!$D817-datos_chargeback_2001_1!$B817</f>
        <v>78</v>
      </c>
      <c r="F817" s="16">
        <f>datos_chargeback_2001_1!$G817/100</f>
        <v>285.05</v>
      </c>
      <c r="G817" s="17">
        <v>28505</v>
      </c>
      <c r="H817" s="16">
        <f t="shared" si="12"/>
        <v>0</v>
      </c>
      <c r="I817" s="16">
        <v>0.88</v>
      </c>
      <c r="J817" s="17" t="s">
        <v>24</v>
      </c>
      <c r="K817" s="17" t="s">
        <v>25</v>
      </c>
      <c r="L817" s="17" t="s">
        <v>26</v>
      </c>
      <c r="M817" s="17" t="s">
        <v>85</v>
      </c>
      <c r="N817" s="17" t="s">
        <v>28</v>
      </c>
      <c r="O817" s="17" t="s">
        <v>43</v>
      </c>
      <c r="P817" s="17" t="s">
        <v>54</v>
      </c>
      <c r="Q817" s="17" t="s">
        <v>31</v>
      </c>
      <c r="R817" s="17">
        <v>28505</v>
      </c>
      <c r="S817" s="17" t="s">
        <v>2542</v>
      </c>
      <c r="T817" s="17" t="s">
        <v>33</v>
      </c>
      <c r="U817" s="16">
        <f>datos_chargeback_2001_1!$V817/100</f>
        <v>0</v>
      </c>
      <c r="V817" s="17">
        <v>0</v>
      </c>
      <c r="W817" s="16">
        <f>datos_chargeback_2001_1!$X817/100</f>
        <v>0</v>
      </c>
      <c r="X817" s="17">
        <v>0</v>
      </c>
      <c r="Y817" s="16">
        <f>datos_chargeback_2001_1!$Z817/100</f>
        <v>285.05</v>
      </c>
      <c r="Z817" s="17">
        <v>28505</v>
      </c>
      <c r="AA817" s="17" t="s">
        <v>2543</v>
      </c>
      <c r="AB817" s="17" t="s">
        <v>35</v>
      </c>
      <c r="AC817" s="20" t="s">
        <v>35</v>
      </c>
      <c r="AD817" s="16">
        <f>datos_chargeback_2001_1!$AE817/100</f>
        <v>0</v>
      </c>
      <c r="AE817" s="17">
        <v>0</v>
      </c>
      <c r="AF817" s="17" t="s">
        <v>64</v>
      </c>
    </row>
    <row r="818" spans="1:32" x14ac:dyDescent="0.3">
      <c r="A818" s="35" t="s">
        <v>2544</v>
      </c>
      <c r="B818" s="9">
        <v>44943</v>
      </c>
      <c r="C818" s="9" t="str">
        <f>TEXT(Tabla10[[#This Row],[Fecha de transacción]],"DDDD")</f>
        <v>martes</v>
      </c>
      <c r="D818" s="9">
        <v>45012</v>
      </c>
      <c r="E818" s="10">
        <f>datos_chargeback_2001_1!$D818-datos_chargeback_2001_1!$B818</f>
        <v>69</v>
      </c>
      <c r="F818" s="11">
        <f>datos_chargeback_2001_1!$G818/100</f>
        <v>379.72</v>
      </c>
      <c r="G818" s="12">
        <v>37972</v>
      </c>
      <c r="H818" s="11">
        <f t="shared" si="12"/>
        <v>0</v>
      </c>
      <c r="I818" s="11">
        <v>1.1499999999999999</v>
      </c>
      <c r="J818" s="12" t="s">
        <v>38</v>
      </c>
      <c r="K818" s="12" t="s">
        <v>25</v>
      </c>
      <c r="L818" s="12" t="s">
        <v>119</v>
      </c>
      <c r="M818" s="12" t="s">
        <v>59</v>
      </c>
      <c r="N818" s="12" t="s">
        <v>28</v>
      </c>
      <c r="O818" s="12" t="s">
        <v>53</v>
      </c>
      <c r="P818" s="12" t="s">
        <v>54</v>
      </c>
      <c r="Q818" s="12" t="s">
        <v>44</v>
      </c>
      <c r="R818" s="12">
        <v>37972</v>
      </c>
      <c r="S818" s="12" t="s">
        <v>2545</v>
      </c>
      <c r="T818" s="12" t="s">
        <v>33</v>
      </c>
      <c r="U818" s="11">
        <f>datos_chargeback_2001_1!$V818/100</f>
        <v>0</v>
      </c>
      <c r="V818" s="12">
        <v>0</v>
      </c>
      <c r="W818" s="11">
        <f>datos_chargeback_2001_1!$X818/100</f>
        <v>0</v>
      </c>
      <c r="X818" s="12">
        <v>0</v>
      </c>
      <c r="Y818" s="11">
        <f>datos_chargeback_2001_1!$Z818/100</f>
        <v>379.72</v>
      </c>
      <c r="Z818" s="12">
        <v>37972</v>
      </c>
      <c r="AA818" s="12" t="s">
        <v>2546</v>
      </c>
      <c r="AB818" s="12" t="s">
        <v>35</v>
      </c>
      <c r="AC818" s="13" t="s">
        <v>35</v>
      </c>
      <c r="AD818" s="11">
        <f>datos_chargeback_2001_1!$AE818/100</f>
        <v>0</v>
      </c>
      <c r="AE818" s="12">
        <v>0</v>
      </c>
      <c r="AF818" s="12" t="s">
        <v>64</v>
      </c>
    </row>
    <row r="819" spans="1:32" x14ac:dyDescent="0.3">
      <c r="A819" s="36" t="s">
        <v>2547</v>
      </c>
      <c r="B819" s="14">
        <v>44944</v>
      </c>
      <c r="C819" s="14" t="str">
        <f>TEXT(Tabla10[[#This Row],[Fecha de transacción]],"DDDD")</f>
        <v>miércoles</v>
      </c>
      <c r="D819" s="14">
        <v>45031</v>
      </c>
      <c r="E819" s="15">
        <f>datos_chargeback_2001_1!$D819-datos_chargeback_2001_1!$B819</f>
        <v>87</v>
      </c>
      <c r="F819" s="16">
        <f>datos_chargeback_2001_1!$G819/100</f>
        <v>318.99</v>
      </c>
      <c r="G819" s="17">
        <v>31899</v>
      </c>
      <c r="H819" s="16">
        <f t="shared" si="12"/>
        <v>0</v>
      </c>
      <c r="I819" s="16">
        <v>0</v>
      </c>
      <c r="J819" s="17" t="s">
        <v>24</v>
      </c>
      <c r="K819" s="17" t="s">
        <v>25</v>
      </c>
      <c r="L819" s="17" t="s">
        <v>80</v>
      </c>
      <c r="M819" s="17" t="s">
        <v>85</v>
      </c>
      <c r="N819" s="17" t="s">
        <v>42</v>
      </c>
      <c r="O819" s="17" t="s">
        <v>114</v>
      </c>
      <c r="P819" s="17" t="s">
        <v>54</v>
      </c>
      <c r="Q819" s="17" t="s">
        <v>75</v>
      </c>
      <c r="R819" s="17">
        <v>31899</v>
      </c>
      <c r="S819" s="17" t="s">
        <v>726</v>
      </c>
      <c r="T819" s="17" t="s">
        <v>116</v>
      </c>
      <c r="U819" s="16">
        <f>datos_chargeback_2001_1!$V819/100</f>
        <v>318.99</v>
      </c>
      <c r="V819" s="17">
        <v>31899</v>
      </c>
      <c r="W819" s="16">
        <f>datos_chargeback_2001_1!$X819/100</f>
        <v>0</v>
      </c>
      <c r="X819" s="17">
        <v>0</v>
      </c>
      <c r="Y819" s="16">
        <f>datos_chargeback_2001_1!$Z819/100</f>
        <v>0</v>
      </c>
      <c r="Z819" s="17">
        <v>0</v>
      </c>
      <c r="AA819" s="17" t="s">
        <v>2548</v>
      </c>
      <c r="AB819" s="17" t="s">
        <v>48</v>
      </c>
      <c r="AC819" s="18">
        <v>44944</v>
      </c>
      <c r="AD819" s="16">
        <f>datos_chargeback_2001_1!$AE819/100</f>
        <v>651.15</v>
      </c>
      <c r="AE819" s="17">
        <v>65115</v>
      </c>
      <c r="AF819" s="17" t="s">
        <v>50</v>
      </c>
    </row>
    <row r="820" spans="1:32" x14ac:dyDescent="0.3">
      <c r="A820" s="34" t="s">
        <v>2549</v>
      </c>
      <c r="B820" s="3">
        <v>44945</v>
      </c>
      <c r="C820" s="3" t="str">
        <f>TEXT(Tabla10[[#This Row],[Fecha de transacción]],"DDDD")</f>
        <v>jueves</v>
      </c>
      <c r="D820" s="3">
        <v>45014</v>
      </c>
      <c r="E820" s="4">
        <f>datos_chargeback_2001_1!$D820-datos_chargeback_2001_1!$B820</f>
        <v>69</v>
      </c>
      <c r="F820" s="5">
        <f>datos_chargeback_2001_1!$G820/100</f>
        <v>106.22</v>
      </c>
      <c r="G820" s="6">
        <v>10622</v>
      </c>
      <c r="H820" s="5">
        <f t="shared" si="12"/>
        <v>0</v>
      </c>
      <c r="I820" s="5">
        <v>0.94</v>
      </c>
      <c r="J820" s="6" t="s">
        <v>24</v>
      </c>
      <c r="K820" s="6" t="s">
        <v>25</v>
      </c>
      <c r="L820" s="6" t="s">
        <v>40</v>
      </c>
      <c r="M820" s="6" t="s">
        <v>41</v>
      </c>
      <c r="N820" s="6" t="s">
        <v>28</v>
      </c>
      <c r="O820" s="6" t="s">
        <v>50</v>
      </c>
      <c r="P820" s="6" t="s">
        <v>30</v>
      </c>
      <c r="Q820" s="6" t="s">
        <v>55</v>
      </c>
      <c r="R820" s="6">
        <v>10622</v>
      </c>
      <c r="S820" s="6" t="s">
        <v>2550</v>
      </c>
      <c r="T820" s="6" t="s">
        <v>33</v>
      </c>
      <c r="U820" s="5">
        <f>datos_chargeback_2001_1!$V820/100</f>
        <v>0</v>
      </c>
      <c r="V820" s="6">
        <v>0</v>
      </c>
      <c r="W820" s="5">
        <f>datos_chargeback_2001_1!$X820/100</f>
        <v>0</v>
      </c>
      <c r="X820" s="6">
        <v>0</v>
      </c>
      <c r="Y820" s="5">
        <f>datos_chargeback_2001_1!$Z820/100</f>
        <v>106.22</v>
      </c>
      <c r="Z820" s="6">
        <v>10622</v>
      </c>
      <c r="AA820" s="6" t="s">
        <v>2551</v>
      </c>
      <c r="AB820" s="6" t="s">
        <v>48</v>
      </c>
      <c r="AC820" s="8">
        <v>44945</v>
      </c>
      <c r="AD820" s="5">
        <f>datos_chargeback_2001_1!$AE820/100</f>
        <v>79.989999999999995</v>
      </c>
      <c r="AE820" s="6">
        <v>7999</v>
      </c>
      <c r="AF820" s="6" t="s">
        <v>53</v>
      </c>
    </row>
    <row r="821" spans="1:32" x14ac:dyDescent="0.3">
      <c r="A821" s="36" t="s">
        <v>2552</v>
      </c>
      <c r="B821" s="14">
        <v>44946</v>
      </c>
      <c r="C821" s="14" t="str">
        <f>TEXT(Tabla10[[#This Row],[Fecha de transacción]],"DDDD")</f>
        <v>viernes</v>
      </c>
      <c r="D821" s="14">
        <v>45014</v>
      </c>
      <c r="E821" s="15">
        <f>datos_chargeback_2001_1!$D821-datos_chargeback_2001_1!$B821</f>
        <v>68</v>
      </c>
      <c r="F821" s="16">
        <f>datos_chargeback_2001_1!$G821/100</f>
        <v>429.39</v>
      </c>
      <c r="G821" s="17">
        <v>42939</v>
      </c>
      <c r="H821" s="16">
        <f t="shared" si="12"/>
        <v>0</v>
      </c>
      <c r="I821" s="16">
        <v>1.02</v>
      </c>
      <c r="J821" s="17" t="s">
        <v>38</v>
      </c>
      <c r="K821" s="17" t="s">
        <v>25</v>
      </c>
      <c r="L821" s="17" t="s">
        <v>80</v>
      </c>
      <c r="M821" s="17" t="s">
        <v>59</v>
      </c>
      <c r="N821" s="17" t="s">
        <v>42</v>
      </c>
      <c r="O821" s="17" t="s">
        <v>43</v>
      </c>
      <c r="P821" s="17" t="s">
        <v>30</v>
      </c>
      <c r="Q821" s="17" t="s">
        <v>44</v>
      </c>
      <c r="R821" s="17">
        <v>42939</v>
      </c>
      <c r="S821" s="17" t="s">
        <v>2553</v>
      </c>
      <c r="T821" s="17" t="s">
        <v>61</v>
      </c>
      <c r="U821" s="16">
        <f>datos_chargeback_2001_1!$V821/100</f>
        <v>0</v>
      </c>
      <c r="V821" s="17">
        <v>0</v>
      </c>
      <c r="W821" s="16">
        <f>datos_chargeback_2001_1!$X821/100</f>
        <v>429.39</v>
      </c>
      <c r="X821" s="17">
        <v>42939</v>
      </c>
      <c r="Y821" s="16">
        <f>datos_chargeback_2001_1!$Z821/100</f>
        <v>0</v>
      </c>
      <c r="Z821" s="17">
        <v>0</v>
      </c>
      <c r="AA821" s="17" t="s">
        <v>2554</v>
      </c>
      <c r="AB821" s="17" t="s">
        <v>35</v>
      </c>
      <c r="AC821" s="20" t="s">
        <v>35</v>
      </c>
      <c r="AD821" s="16">
        <f>datos_chargeback_2001_1!$AE821/100</f>
        <v>0</v>
      </c>
      <c r="AE821" s="17">
        <v>0</v>
      </c>
      <c r="AF821" s="17" t="s">
        <v>64</v>
      </c>
    </row>
    <row r="822" spans="1:32" x14ac:dyDescent="0.3">
      <c r="A822" s="34" t="s">
        <v>2555</v>
      </c>
      <c r="B822" s="3">
        <v>44947</v>
      </c>
      <c r="C822" s="3" t="str">
        <f>TEXT(Tabla10[[#This Row],[Fecha de transacción]],"DDDD")</f>
        <v>sábado</v>
      </c>
      <c r="D822" s="3">
        <v>45013</v>
      </c>
      <c r="E822" s="4">
        <f>datos_chargeback_2001_1!$D822-datos_chargeback_2001_1!$B822</f>
        <v>66</v>
      </c>
      <c r="F822" s="5">
        <f>datos_chargeback_2001_1!$G822/100</f>
        <v>299.85000000000002</v>
      </c>
      <c r="G822" s="6">
        <v>29985</v>
      </c>
      <c r="H822" s="5">
        <f t="shared" si="12"/>
        <v>0</v>
      </c>
      <c r="I822" s="5">
        <v>0</v>
      </c>
      <c r="J822" s="6" t="s">
        <v>38</v>
      </c>
      <c r="K822" s="6" t="s">
        <v>25</v>
      </c>
      <c r="L822" s="6" t="s">
        <v>74</v>
      </c>
      <c r="M822" s="6" t="s">
        <v>27</v>
      </c>
      <c r="N822" s="6" t="s">
        <v>42</v>
      </c>
      <c r="O822" s="6" t="s">
        <v>50</v>
      </c>
      <c r="P822" s="6" t="s">
        <v>30</v>
      </c>
      <c r="Q822" s="6" t="s">
        <v>31</v>
      </c>
      <c r="R822" s="6">
        <v>29985</v>
      </c>
      <c r="S822" s="6" t="s">
        <v>1380</v>
      </c>
      <c r="T822" s="6" t="s">
        <v>61</v>
      </c>
      <c r="U822" s="5">
        <f>datos_chargeback_2001_1!$V822/100</f>
        <v>0</v>
      </c>
      <c r="V822" s="6">
        <v>0</v>
      </c>
      <c r="W822" s="5">
        <f>datos_chargeback_2001_1!$X822/100</f>
        <v>299.85000000000002</v>
      </c>
      <c r="X822" s="6">
        <v>29985</v>
      </c>
      <c r="Y822" s="5">
        <f>datos_chargeback_2001_1!$Z822/100</f>
        <v>0</v>
      </c>
      <c r="Z822" s="6">
        <v>0</v>
      </c>
      <c r="AA822" s="6" t="s">
        <v>2556</v>
      </c>
      <c r="AB822" s="6" t="s">
        <v>48</v>
      </c>
      <c r="AC822" s="8">
        <v>44947</v>
      </c>
      <c r="AD822" s="5">
        <f>datos_chargeback_2001_1!$AE822/100</f>
        <v>5.01</v>
      </c>
      <c r="AE822" s="6">
        <v>501</v>
      </c>
      <c r="AF822" s="6" t="s">
        <v>36</v>
      </c>
    </row>
    <row r="823" spans="1:32" x14ac:dyDescent="0.3">
      <c r="A823" s="36" t="s">
        <v>2557</v>
      </c>
      <c r="B823" s="14">
        <v>44948</v>
      </c>
      <c r="C823" s="14" t="str">
        <f>TEXT(Tabla10[[#This Row],[Fecha de transacción]],"DDDD")</f>
        <v>domingo</v>
      </c>
      <c r="D823" s="14">
        <v>45033</v>
      </c>
      <c r="E823" s="15">
        <f>datos_chargeback_2001_1!$D823-datos_chargeback_2001_1!$B823</f>
        <v>85</v>
      </c>
      <c r="F823" s="16">
        <f>datos_chargeback_2001_1!$G823/100</f>
        <v>93.68</v>
      </c>
      <c r="G823" s="17">
        <v>9368</v>
      </c>
      <c r="H823" s="16">
        <f t="shared" si="12"/>
        <v>0</v>
      </c>
      <c r="I823" s="16">
        <v>0</v>
      </c>
      <c r="J823" s="17" t="s">
        <v>24</v>
      </c>
      <c r="K823" s="17" t="s">
        <v>25</v>
      </c>
      <c r="L823" s="17" t="s">
        <v>119</v>
      </c>
      <c r="M823" s="17" t="s">
        <v>41</v>
      </c>
      <c r="N823" s="17" t="s">
        <v>42</v>
      </c>
      <c r="O823" s="17" t="s">
        <v>29</v>
      </c>
      <c r="P823" s="17" t="s">
        <v>54</v>
      </c>
      <c r="Q823" s="17" t="s">
        <v>44</v>
      </c>
      <c r="R823" s="17">
        <v>9368</v>
      </c>
      <c r="S823" s="17" t="s">
        <v>779</v>
      </c>
      <c r="T823" s="17" t="s">
        <v>61</v>
      </c>
      <c r="U823" s="16">
        <f>datos_chargeback_2001_1!$V823/100</f>
        <v>0</v>
      </c>
      <c r="V823" s="17">
        <v>0</v>
      </c>
      <c r="W823" s="16">
        <f>datos_chargeback_2001_1!$X823/100</f>
        <v>93.68</v>
      </c>
      <c r="X823" s="17">
        <v>9368</v>
      </c>
      <c r="Y823" s="16">
        <f>datos_chargeback_2001_1!$Z823/100</f>
        <v>0</v>
      </c>
      <c r="Z823" s="17">
        <v>0</v>
      </c>
      <c r="AA823" s="17" t="s">
        <v>2558</v>
      </c>
      <c r="AB823" s="17" t="s">
        <v>35</v>
      </c>
      <c r="AC823" s="20" t="s">
        <v>35</v>
      </c>
      <c r="AD823" s="16">
        <f>datos_chargeback_2001_1!$AE823/100</f>
        <v>0</v>
      </c>
      <c r="AE823" s="17">
        <v>0</v>
      </c>
      <c r="AF823" s="17" t="s">
        <v>64</v>
      </c>
    </row>
    <row r="824" spans="1:32" x14ac:dyDescent="0.3">
      <c r="A824" s="34" t="s">
        <v>2559</v>
      </c>
      <c r="B824" s="3">
        <v>44949</v>
      </c>
      <c r="C824" s="3" t="str">
        <f>TEXT(Tabla10[[#This Row],[Fecha de transacción]],"DDDD")</f>
        <v>lunes</v>
      </c>
      <c r="D824" s="3">
        <v>45015</v>
      </c>
      <c r="E824" s="4">
        <f>datos_chargeback_2001_1!$D824-datos_chargeback_2001_1!$B824</f>
        <v>66</v>
      </c>
      <c r="F824" s="5">
        <f>datos_chargeback_2001_1!$G824/100</f>
        <v>471.55</v>
      </c>
      <c r="G824" s="6">
        <v>47155</v>
      </c>
      <c r="H824" s="5">
        <f t="shared" si="12"/>
        <v>0</v>
      </c>
      <c r="I824" s="5">
        <v>0</v>
      </c>
      <c r="J824" s="6" t="s">
        <v>38</v>
      </c>
      <c r="K824" s="6" t="s">
        <v>25</v>
      </c>
      <c r="L824" s="6" t="s">
        <v>109</v>
      </c>
      <c r="M824" s="6" t="s">
        <v>85</v>
      </c>
      <c r="N824" s="6" t="s">
        <v>42</v>
      </c>
      <c r="O824" s="6" t="s">
        <v>53</v>
      </c>
      <c r="P824" s="6" t="s">
        <v>54</v>
      </c>
      <c r="Q824" s="6" t="s">
        <v>55</v>
      </c>
      <c r="R824" s="6">
        <v>47155</v>
      </c>
      <c r="S824" s="6" t="s">
        <v>2560</v>
      </c>
      <c r="T824" s="6" t="s">
        <v>116</v>
      </c>
      <c r="U824" s="5">
        <f>datos_chargeback_2001_1!$V824/100</f>
        <v>471.55</v>
      </c>
      <c r="V824" s="6">
        <v>47155</v>
      </c>
      <c r="W824" s="5">
        <f>datos_chargeback_2001_1!$X824/100</f>
        <v>0</v>
      </c>
      <c r="X824" s="6">
        <v>0</v>
      </c>
      <c r="Y824" s="5">
        <f>datos_chargeback_2001_1!$Z824/100</f>
        <v>0</v>
      </c>
      <c r="Z824" s="6">
        <v>0</v>
      </c>
      <c r="AA824" s="6" t="s">
        <v>2561</v>
      </c>
      <c r="AB824" s="6" t="s">
        <v>35</v>
      </c>
      <c r="AC824" s="7" t="s">
        <v>35</v>
      </c>
      <c r="AD824" s="5">
        <f>datos_chargeback_2001_1!$AE824/100</f>
        <v>0</v>
      </c>
      <c r="AE824" s="6">
        <v>0</v>
      </c>
      <c r="AF824" s="6" t="s">
        <v>43</v>
      </c>
    </row>
    <row r="825" spans="1:32" x14ac:dyDescent="0.3">
      <c r="A825" s="36" t="s">
        <v>2562</v>
      </c>
      <c r="B825" s="14">
        <v>44950</v>
      </c>
      <c r="C825" s="14" t="str">
        <f>TEXT(Tabla10[[#This Row],[Fecha de transacción]],"DDDD")</f>
        <v>martes</v>
      </c>
      <c r="D825" s="14">
        <v>45028</v>
      </c>
      <c r="E825" s="15">
        <f>datos_chargeback_2001_1!$D825-datos_chargeback_2001_1!$B825</f>
        <v>78</v>
      </c>
      <c r="F825" s="16">
        <f>datos_chargeback_2001_1!$G825/100</f>
        <v>894.86</v>
      </c>
      <c r="G825" s="17">
        <v>89486</v>
      </c>
      <c r="H825" s="16">
        <f t="shared" si="12"/>
        <v>0</v>
      </c>
      <c r="I825" s="16">
        <v>1.34</v>
      </c>
      <c r="J825" s="17" t="s">
        <v>24</v>
      </c>
      <c r="K825" s="17" t="s">
        <v>25</v>
      </c>
      <c r="L825" s="17" t="s">
        <v>74</v>
      </c>
      <c r="M825" s="17" t="s">
        <v>59</v>
      </c>
      <c r="N825" s="17" t="s">
        <v>42</v>
      </c>
      <c r="O825" s="17" t="s">
        <v>64</v>
      </c>
      <c r="P825" s="17" t="s">
        <v>30</v>
      </c>
      <c r="Q825" s="17" t="s">
        <v>66</v>
      </c>
      <c r="R825" s="17">
        <v>89486</v>
      </c>
      <c r="S825" s="17" t="s">
        <v>2563</v>
      </c>
      <c r="T825" s="17" t="s">
        <v>61</v>
      </c>
      <c r="U825" s="16">
        <f>datos_chargeback_2001_1!$V825/100</f>
        <v>0</v>
      </c>
      <c r="V825" s="17">
        <v>0</v>
      </c>
      <c r="W825" s="16">
        <f>datos_chargeback_2001_1!$X825/100</f>
        <v>894.86</v>
      </c>
      <c r="X825" s="17">
        <v>89486</v>
      </c>
      <c r="Y825" s="16">
        <f>datos_chargeback_2001_1!$Z825/100</f>
        <v>0</v>
      </c>
      <c r="Z825" s="17">
        <v>0</v>
      </c>
      <c r="AA825" s="17" t="s">
        <v>2564</v>
      </c>
      <c r="AB825" s="17" t="s">
        <v>35</v>
      </c>
      <c r="AC825" s="20" t="s">
        <v>35</v>
      </c>
      <c r="AD825" s="16">
        <f>datos_chargeback_2001_1!$AE825/100</f>
        <v>0</v>
      </c>
      <c r="AE825" s="17">
        <v>0</v>
      </c>
      <c r="AF825" s="17" t="s">
        <v>36</v>
      </c>
    </row>
    <row r="826" spans="1:32" x14ac:dyDescent="0.3">
      <c r="A826" s="35" t="s">
        <v>2565</v>
      </c>
      <c r="B826" s="9">
        <v>44951</v>
      </c>
      <c r="C826" s="9" t="str">
        <f>TEXT(Tabla10[[#This Row],[Fecha de transacción]],"DDDD")</f>
        <v>miércoles</v>
      </c>
      <c r="D826" s="9">
        <v>45028</v>
      </c>
      <c r="E826" s="10">
        <f>datos_chargeback_2001_1!$D826-datos_chargeback_2001_1!$B826</f>
        <v>77</v>
      </c>
      <c r="F826" s="11">
        <f>datos_chargeback_2001_1!$G826/100</f>
        <v>28.55</v>
      </c>
      <c r="G826" s="12">
        <v>2855</v>
      </c>
      <c r="H826" s="11">
        <f t="shared" si="12"/>
        <v>0</v>
      </c>
      <c r="I826" s="11">
        <v>0</v>
      </c>
      <c r="J826" s="12" t="s">
        <v>24</v>
      </c>
      <c r="K826" s="12" t="s">
        <v>25</v>
      </c>
      <c r="L826" s="12" t="s">
        <v>40</v>
      </c>
      <c r="M826" s="12" t="s">
        <v>52</v>
      </c>
      <c r="N826" s="12" t="s">
        <v>42</v>
      </c>
      <c r="O826" s="12" t="s">
        <v>114</v>
      </c>
      <c r="P826" s="12" t="s">
        <v>54</v>
      </c>
      <c r="Q826" s="12" t="s">
        <v>44</v>
      </c>
      <c r="R826" s="12">
        <v>2855</v>
      </c>
      <c r="S826" s="12" t="s">
        <v>2566</v>
      </c>
      <c r="T826" s="12" t="s">
        <v>46</v>
      </c>
      <c r="U826" s="11">
        <f>datos_chargeback_2001_1!$V826/100</f>
        <v>28.55</v>
      </c>
      <c r="V826" s="12">
        <v>2855</v>
      </c>
      <c r="W826" s="11">
        <f>datos_chargeback_2001_1!$X826/100</f>
        <v>0</v>
      </c>
      <c r="X826" s="12">
        <v>0</v>
      </c>
      <c r="Y826" s="11">
        <f>datos_chargeback_2001_1!$Z826/100</f>
        <v>0</v>
      </c>
      <c r="Z826" s="12">
        <v>0</v>
      </c>
      <c r="AA826" s="12" t="s">
        <v>2567</v>
      </c>
      <c r="AB826" s="12" t="s">
        <v>35</v>
      </c>
      <c r="AC826" s="13" t="s">
        <v>35</v>
      </c>
      <c r="AD826" s="11">
        <f>datos_chargeback_2001_1!$AE826/100</f>
        <v>0</v>
      </c>
      <c r="AE826" s="12">
        <v>0</v>
      </c>
      <c r="AF826" s="12" t="s">
        <v>50</v>
      </c>
    </row>
    <row r="827" spans="1:32" x14ac:dyDescent="0.3">
      <c r="A827" s="36" t="s">
        <v>2568</v>
      </c>
      <c r="B827" s="14">
        <v>44952</v>
      </c>
      <c r="C827" s="14" t="str">
        <f>TEXT(Tabla10[[#This Row],[Fecha de transacción]],"DDDD")</f>
        <v>jueves</v>
      </c>
      <c r="D827" s="14">
        <v>45023</v>
      </c>
      <c r="E827" s="15">
        <f>datos_chargeback_2001_1!$D827-datos_chargeback_2001_1!$B827</f>
        <v>71</v>
      </c>
      <c r="F827" s="16">
        <f>datos_chargeback_2001_1!$G827/100</f>
        <v>286.18</v>
      </c>
      <c r="G827" s="17">
        <v>28618</v>
      </c>
      <c r="H827" s="16">
        <f t="shared" si="12"/>
        <v>0</v>
      </c>
      <c r="I827" s="16">
        <v>1.39</v>
      </c>
      <c r="J827" s="17" t="s">
        <v>24</v>
      </c>
      <c r="K827" s="17" t="s">
        <v>25</v>
      </c>
      <c r="L827" s="17" t="s">
        <v>26</v>
      </c>
      <c r="M827" s="17" t="s">
        <v>85</v>
      </c>
      <c r="N827" s="17" t="s">
        <v>28</v>
      </c>
      <c r="O827" s="17" t="s">
        <v>43</v>
      </c>
      <c r="P827" s="17" t="s">
        <v>54</v>
      </c>
      <c r="Q827" s="17" t="s">
        <v>75</v>
      </c>
      <c r="R827" s="17">
        <v>28618</v>
      </c>
      <c r="S827" s="17" t="s">
        <v>999</v>
      </c>
      <c r="T827" s="17" t="s">
        <v>33</v>
      </c>
      <c r="U827" s="16">
        <f>datos_chargeback_2001_1!$V827/100</f>
        <v>0</v>
      </c>
      <c r="V827" s="17">
        <v>0</v>
      </c>
      <c r="W827" s="16">
        <f>datos_chargeback_2001_1!$X827/100</f>
        <v>0</v>
      </c>
      <c r="X827" s="17">
        <v>0</v>
      </c>
      <c r="Y827" s="16">
        <f>datos_chargeback_2001_1!$Z827/100</f>
        <v>286.18</v>
      </c>
      <c r="Z827" s="17">
        <v>28618</v>
      </c>
      <c r="AA827" s="17" t="s">
        <v>2569</v>
      </c>
      <c r="AB827" s="17" t="s">
        <v>35</v>
      </c>
      <c r="AC827" s="20" t="s">
        <v>35</v>
      </c>
      <c r="AD827" s="16">
        <f>datos_chargeback_2001_1!$AE827/100</f>
        <v>0</v>
      </c>
      <c r="AE827" s="17">
        <v>0</v>
      </c>
      <c r="AF827" s="17" t="s">
        <v>50</v>
      </c>
    </row>
    <row r="828" spans="1:32" x14ac:dyDescent="0.3">
      <c r="A828" s="34" t="s">
        <v>2570</v>
      </c>
      <c r="B828" s="3">
        <v>44953</v>
      </c>
      <c r="C828" s="3" t="str">
        <f>TEXT(Tabla10[[#This Row],[Fecha de transacción]],"DDDD")</f>
        <v>viernes</v>
      </c>
      <c r="D828" s="3">
        <v>45020</v>
      </c>
      <c r="E828" s="4">
        <f>datos_chargeback_2001_1!$D828-datos_chargeback_2001_1!$B828</f>
        <v>67</v>
      </c>
      <c r="F828" s="5">
        <f>datos_chargeback_2001_1!$G828/100</f>
        <v>243.76</v>
      </c>
      <c r="G828" s="6">
        <v>24376</v>
      </c>
      <c r="H828" s="5">
        <f t="shared" si="12"/>
        <v>0</v>
      </c>
      <c r="I828" s="5">
        <v>0</v>
      </c>
      <c r="J828" s="6" t="s">
        <v>24</v>
      </c>
      <c r="K828" s="6" t="s">
        <v>25</v>
      </c>
      <c r="L828" s="6" t="s">
        <v>74</v>
      </c>
      <c r="M828" s="6" t="s">
        <v>59</v>
      </c>
      <c r="N828" s="6" t="s">
        <v>42</v>
      </c>
      <c r="O828" s="6" t="s">
        <v>43</v>
      </c>
      <c r="P828" s="6" t="s">
        <v>54</v>
      </c>
      <c r="Q828" s="6" t="s">
        <v>44</v>
      </c>
      <c r="R828" s="6">
        <v>24376</v>
      </c>
      <c r="S828" s="6" t="s">
        <v>2571</v>
      </c>
      <c r="T828" s="6" t="s">
        <v>116</v>
      </c>
      <c r="U828" s="5">
        <f>datos_chargeback_2001_1!$V828/100</f>
        <v>243.76</v>
      </c>
      <c r="V828" s="6">
        <v>24376</v>
      </c>
      <c r="W828" s="5">
        <f>datos_chargeback_2001_1!$X828/100</f>
        <v>0</v>
      </c>
      <c r="X828" s="6">
        <v>0</v>
      </c>
      <c r="Y828" s="5">
        <f>datos_chargeback_2001_1!$Z828/100</f>
        <v>0</v>
      </c>
      <c r="Z828" s="6">
        <v>0</v>
      </c>
      <c r="AA828" s="6" t="s">
        <v>2572</v>
      </c>
      <c r="AB828" s="6" t="s">
        <v>48</v>
      </c>
      <c r="AC828" s="8">
        <v>44953</v>
      </c>
      <c r="AD828" s="5">
        <f>datos_chargeback_2001_1!$AE828/100</f>
        <v>295.20999999999998</v>
      </c>
      <c r="AE828" s="6">
        <v>29521</v>
      </c>
      <c r="AF828" s="6" t="s">
        <v>53</v>
      </c>
    </row>
    <row r="829" spans="1:32" x14ac:dyDescent="0.3">
      <c r="A829" s="34" t="s">
        <v>2573</v>
      </c>
      <c r="B829" s="3">
        <v>44954</v>
      </c>
      <c r="C829" s="3" t="str">
        <f>TEXT(Tabla10[[#This Row],[Fecha de transacción]],"DDDD")</f>
        <v>sábado</v>
      </c>
      <c r="D829" s="3">
        <v>45015</v>
      </c>
      <c r="E829" s="4">
        <f>datos_chargeback_2001_1!$D829-datos_chargeback_2001_1!$B829</f>
        <v>61</v>
      </c>
      <c r="F829" s="5">
        <f>datos_chargeback_2001_1!$G829/100</f>
        <v>772.88</v>
      </c>
      <c r="G829" s="6">
        <v>77288</v>
      </c>
      <c r="H829" s="5">
        <f t="shared" si="12"/>
        <v>0</v>
      </c>
      <c r="I829" s="5">
        <v>0.96</v>
      </c>
      <c r="J829" s="6" t="s">
        <v>24</v>
      </c>
      <c r="K829" s="6" t="s">
        <v>25</v>
      </c>
      <c r="L829" s="6" t="s">
        <v>109</v>
      </c>
      <c r="M829" s="6" t="s">
        <v>41</v>
      </c>
      <c r="N829" s="6" t="s">
        <v>42</v>
      </c>
      <c r="O829" s="6" t="s">
        <v>50</v>
      </c>
      <c r="P829" s="6" t="s">
        <v>30</v>
      </c>
      <c r="Q829" s="6" t="s">
        <v>66</v>
      </c>
      <c r="R829" s="6">
        <v>77288</v>
      </c>
      <c r="S829" s="6" t="s">
        <v>2574</v>
      </c>
      <c r="T829" s="6" t="s">
        <v>46</v>
      </c>
      <c r="U829" s="5">
        <f>datos_chargeback_2001_1!$V829/100</f>
        <v>772.88</v>
      </c>
      <c r="V829" s="6">
        <v>77288</v>
      </c>
      <c r="W829" s="5">
        <f>datos_chargeback_2001_1!$X829/100</f>
        <v>0</v>
      </c>
      <c r="X829" s="6">
        <v>0</v>
      </c>
      <c r="Y829" s="5">
        <f>datos_chargeback_2001_1!$Z829/100</f>
        <v>0</v>
      </c>
      <c r="Z829" s="6">
        <v>0</v>
      </c>
      <c r="AA829" s="6" t="s">
        <v>2575</v>
      </c>
      <c r="AB829" s="6" t="s">
        <v>48</v>
      </c>
      <c r="AC829" s="8">
        <v>44954</v>
      </c>
      <c r="AD829" s="5">
        <f>datos_chargeback_2001_1!$AE829/100</f>
        <v>323.77999999999997</v>
      </c>
      <c r="AE829" s="6">
        <v>32378</v>
      </c>
      <c r="AF829" s="6" t="s">
        <v>53</v>
      </c>
    </row>
    <row r="830" spans="1:32" x14ac:dyDescent="0.3">
      <c r="A830" s="34" t="s">
        <v>2576</v>
      </c>
      <c r="B830" s="3">
        <v>44955</v>
      </c>
      <c r="C830" s="3" t="str">
        <f>TEXT(Tabla10[[#This Row],[Fecha de transacción]],"DDDD")</f>
        <v>domingo</v>
      </c>
      <c r="D830" s="3">
        <v>45030</v>
      </c>
      <c r="E830" s="4">
        <f>datos_chargeback_2001_1!$D830-datos_chargeback_2001_1!$B830</f>
        <v>75</v>
      </c>
      <c r="F830" s="5">
        <f>datos_chargeback_2001_1!$G830/100</f>
        <v>447.34</v>
      </c>
      <c r="G830" s="6">
        <v>44734</v>
      </c>
      <c r="H830" s="5">
        <f t="shared" si="12"/>
        <v>0</v>
      </c>
      <c r="I830" s="5">
        <v>1.22</v>
      </c>
      <c r="J830" s="6" t="s">
        <v>24</v>
      </c>
      <c r="K830" s="6" t="s">
        <v>25</v>
      </c>
      <c r="L830" s="6" t="s">
        <v>109</v>
      </c>
      <c r="M830" s="6" t="s">
        <v>27</v>
      </c>
      <c r="N830" s="6" t="s">
        <v>28</v>
      </c>
      <c r="O830" s="6" t="s">
        <v>114</v>
      </c>
      <c r="P830" s="6" t="s">
        <v>54</v>
      </c>
      <c r="Q830" s="6" t="s">
        <v>66</v>
      </c>
      <c r="R830" s="6">
        <v>44734</v>
      </c>
      <c r="S830" s="6" t="s">
        <v>2577</v>
      </c>
      <c r="T830" s="6" t="s">
        <v>33</v>
      </c>
      <c r="U830" s="5">
        <f>datos_chargeback_2001_1!$V830/100</f>
        <v>0</v>
      </c>
      <c r="V830" s="6">
        <v>0</v>
      </c>
      <c r="W830" s="5">
        <f>datos_chargeback_2001_1!$X830/100</f>
        <v>0</v>
      </c>
      <c r="X830" s="6">
        <v>0</v>
      </c>
      <c r="Y830" s="5">
        <f>datos_chargeback_2001_1!$Z830/100</f>
        <v>447.34</v>
      </c>
      <c r="Z830" s="6">
        <v>44734</v>
      </c>
      <c r="AA830" s="6" t="s">
        <v>2578</v>
      </c>
      <c r="AB830" s="6" t="s">
        <v>48</v>
      </c>
      <c r="AC830" s="8">
        <v>44955</v>
      </c>
      <c r="AD830" s="5">
        <f>datos_chargeback_2001_1!$AE830/100</f>
        <v>990.32</v>
      </c>
      <c r="AE830" s="6">
        <v>99032</v>
      </c>
      <c r="AF830" s="6" t="s">
        <v>50</v>
      </c>
    </row>
    <row r="831" spans="1:32" x14ac:dyDescent="0.3">
      <c r="A831" s="36" t="s">
        <v>2579</v>
      </c>
      <c r="B831" s="14">
        <v>44956</v>
      </c>
      <c r="C831" s="14" t="str">
        <f>TEXT(Tabla10[[#This Row],[Fecha de transacción]],"DDDD")</f>
        <v>lunes</v>
      </c>
      <c r="D831" s="14">
        <v>45044</v>
      </c>
      <c r="E831" s="15">
        <f>datos_chargeback_2001_1!$D831-datos_chargeback_2001_1!$B831</f>
        <v>88</v>
      </c>
      <c r="F831" s="16">
        <f>datos_chargeback_2001_1!$G831/100</f>
        <v>86.94</v>
      </c>
      <c r="G831" s="17">
        <v>8694</v>
      </c>
      <c r="H831" s="16">
        <f t="shared" si="12"/>
        <v>0</v>
      </c>
      <c r="I831" s="16">
        <v>1.28</v>
      </c>
      <c r="J831" s="17" t="s">
        <v>24</v>
      </c>
      <c r="K831" s="17" t="s">
        <v>25</v>
      </c>
      <c r="L831" s="17" t="s">
        <v>80</v>
      </c>
      <c r="M831" s="17" t="s">
        <v>59</v>
      </c>
      <c r="N831" s="17" t="s">
        <v>28</v>
      </c>
      <c r="O831" s="17" t="s">
        <v>36</v>
      </c>
      <c r="P831" s="17" t="s">
        <v>54</v>
      </c>
      <c r="Q831" s="17" t="s">
        <v>55</v>
      </c>
      <c r="R831" s="17">
        <v>8694</v>
      </c>
      <c r="S831" s="17" t="s">
        <v>1237</v>
      </c>
      <c r="T831" s="17" t="s">
        <v>33</v>
      </c>
      <c r="U831" s="16">
        <f>datos_chargeback_2001_1!$V831/100</f>
        <v>0</v>
      </c>
      <c r="V831" s="17">
        <v>0</v>
      </c>
      <c r="W831" s="16">
        <f>datos_chargeback_2001_1!$X831/100</f>
        <v>0</v>
      </c>
      <c r="X831" s="17">
        <v>0</v>
      </c>
      <c r="Y831" s="16">
        <f>datos_chargeback_2001_1!$Z831/100</f>
        <v>86.94</v>
      </c>
      <c r="Z831" s="17">
        <v>8694</v>
      </c>
      <c r="AA831" s="17" t="s">
        <v>2580</v>
      </c>
      <c r="AB831" s="17" t="s">
        <v>35</v>
      </c>
      <c r="AC831" s="20" t="s">
        <v>35</v>
      </c>
      <c r="AD831" s="16">
        <f>datos_chargeback_2001_1!$AE831/100</f>
        <v>0</v>
      </c>
      <c r="AE831" s="17">
        <v>0</v>
      </c>
      <c r="AF831" s="17" t="s">
        <v>64</v>
      </c>
    </row>
    <row r="832" spans="1:32" x14ac:dyDescent="0.3">
      <c r="A832" s="35" t="s">
        <v>2581</v>
      </c>
      <c r="B832" s="9">
        <v>44957</v>
      </c>
      <c r="C832" s="9" t="str">
        <f>TEXT(Tabla10[[#This Row],[Fecha de transacción]],"DDDD")</f>
        <v>martes</v>
      </c>
      <c r="D832" s="9">
        <v>45046</v>
      </c>
      <c r="E832" s="10">
        <f>datos_chargeback_2001_1!$D832-datos_chargeback_2001_1!$B832</f>
        <v>89</v>
      </c>
      <c r="F832" s="11">
        <f>datos_chargeback_2001_1!$G832/100</f>
        <v>693.15</v>
      </c>
      <c r="G832" s="12">
        <v>69315</v>
      </c>
      <c r="H832" s="11">
        <f t="shared" si="12"/>
        <v>0</v>
      </c>
      <c r="I832" s="11">
        <v>0.91</v>
      </c>
      <c r="J832" s="12" t="s">
        <v>38</v>
      </c>
      <c r="K832" s="12" t="s">
        <v>25</v>
      </c>
      <c r="L832" s="12" t="s">
        <v>74</v>
      </c>
      <c r="M832" s="12" t="s">
        <v>85</v>
      </c>
      <c r="N832" s="12" t="s">
        <v>42</v>
      </c>
      <c r="O832" s="12" t="s">
        <v>29</v>
      </c>
      <c r="P832" s="12" t="s">
        <v>54</v>
      </c>
      <c r="Q832" s="12" t="s">
        <v>44</v>
      </c>
      <c r="R832" s="12">
        <v>69315</v>
      </c>
      <c r="S832" s="12" t="s">
        <v>2582</v>
      </c>
      <c r="T832" s="12" t="s">
        <v>46</v>
      </c>
      <c r="U832" s="11">
        <f>datos_chargeback_2001_1!$V832/100</f>
        <v>693.15</v>
      </c>
      <c r="V832" s="12">
        <v>69315</v>
      </c>
      <c r="W832" s="11">
        <f>datos_chargeback_2001_1!$X832/100</f>
        <v>0</v>
      </c>
      <c r="X832" s="12">
        <v>0</v>
      </c>
      <c r="Y832" s="11">
        <f>datos_chargeback_2001_1!$Z832/100</f>
        <v>0</v>
      </c>
      <c r="Z832" s="12">
        <v>0</v>
      </c>
      <c r="AA832" s="12" t="s">
        <v>2583</v>
      </c>
      <c r="AB832" s="12" t="s">
        <v>35</v>
      </c>
      <c r="AC832" s="13" t="s">
        <v>35</v>
      </c>
      <c r="AD832" s="11">
        <f>datos_chargeback_2001_1!$AE832/100</f>
        <v>0</v>
      </c>
      <c r="AE832" s="12">
        <v>0</v>
      </c>
      <c r="AF832" s="12" t="s">
        <v>43</v>
      </c>
    </row>
    <row r="833" spans="1:32" x14ac:dyDescent="0.3">
      <c r="A833" s="36" t="s">
        <v>2584</v>
      </c>
      <c r="B833" s="14">
        <v>44958</v>
      </c>
      <c r="C833" s="14" t="str">
        <f>TEXT(Tabla10[[#This Row],[Fecha de transacción]],"DDDD")</f>
        <v>miércoles</v>
      </c>
      <c r="D833" s="14">
        <v>45047</v>
      </c>
      <c r="E833" s="15">
        <f>datos_chargeback_2001_1!$D833-datos_chargeback_2001_1!$B833</f>
        <v>89</v>
      </c>
      <c r="F833" s="16">
        <f>datos_chargeback_2001_1!$G833/100</f>
        <v>129.88999999999999</v>
      </c>
      <c r="G833" s="17">
        <v>12989</v>
      </c>
      <c r="H833" s="16">
        <f t="shared" si="12"/>
        <v>0</v>
      </c>
      <c r="I833" s="16">
        <v>1.37</v>
      </c>
      <c r="J833" s="17" t="s">
        <v>24</v>
      </c>
      <c r="K833" s="17" t="s">
        <v>25</v>
      </c>
      <c r="L833" s="17" t="s">
        <v>119</v>
      </c>
      <c r="M833" s="17" t="s">
        <v>93</v>
      </c>
      <c r="N833" s="17" t="s">
        <v>28</v>
      </c>
      <c r="O833" s="17" t="s">
        <v>114</v>
      </c>
      <c r="P833" s="17" t="s">
        <v>54</v>
      </c>
      <c r="Q833" s="17" t="s">
        <v>44</v>
      </c>
      <c r="R833" s="17">
        <v>12989</v>
      </c>
      <c r="S833" s="17" t="s">
        <v>194</v>
      </c>
      <c r="T833" s="17" t="s">
        <v>33</v>
      </c>
      <c r="U833" s="16">
        <f>datos_chargeback_2001_1!$V833/100</f>
        <v>0</v>
      </c>
      <c r="V833" s="17">
        <v>0</v>
      </c>
      <c r="W833" s="16">
        <f>datos_chargeback_2001_1!$X833/100</f>
        <v>0</v>
      </c>
      <c r="X833" s="17">
        <v>0</v>
      </c>
      <c r="Y833" s="16">
        <f>datos_chargeback_2001_1!$Z833/100</f>
        <v>129.88999999999999</v>
      </c>
      <c r="Z833" s="17">
        <v>12989</v>
      </c>
      <c r="AA833" s="17" t="s">
        <v>2585</v>
      </c>
      <c r="AB833" s="17" t="s">
        <v>35</v>
      </c>
      <c r="AC833" s="20" t="s">
        <v>35</v>
      </c>
      <c r="AD833" s="16">
        <f>datos_chargeback_2001_1!$AE833/100</f>
        <v>0</v>
      </c>
      <c r="AE833" s="17">
        <v>0</v>
      </c>
      <c r="AF833" s="17" t="s">
        <v>36</v>
      </c>
    </row>
    <row r="834" spans="1:32" x14ac:dyDescent="0.3">
      <c r="A834" s="35" t="s">
        <v>2586</v>
      </c>
      <c r="B834" s="9">
        <v>44959</v>
      </c>
      <c r="C834" s="9" t="str">
        <f>TEXT(Tabla10[[#This Row],[Fecha de transacción]],"DDDD")</f>
        <v>jueves</v>
      </c>
      <c r="D834" s="9">
        <v>45023</v>
      </c>
      <c r="E834" s="10">
        <f>datos_chargeback_2001_1!$D834-datos_chargeback_2001_1!$B834</f>
        <v>64</v>
      </c>
      <c r="F834" s="11">
        <f>datos_chargeback_2001_1!$G834/100</f>
        <v>602.77</v>
      </c>
      <c r="G834" s="12">
        <v>60277</v>
      </c>
      <c r="H834" s="11">
        <f t="shared" ref="H834:H897" si="13">IF(COUNTIF($A$2:$A$1373,A834)=1,0,IF(F834=_xlfn.AGGREGATE(14,6,$F$2:$F$1373/($A$2:$A$1373=A834),1),_xlfn.AGGREGATE(15,6,$F$2:$F$1373/($A$2:$A$1373=A834),1),""))</f>
        <v>0</v>
      </c>
      <c r="I834" s="11">
        <v>0</v>
      </c>
      <c r="J834" s="12" t="s">
        <v>38</v>
      </c>
      <c r="K834" s="12" t="s">
        <v>25</v>
      </c>
      <c r="L834" s="12" t="s">
        <v>26</v>
      </c>
      <c r="M834" s="12" t="s">
        <v>85</v>
      </c>
      <c r="N834" s="12" t="s">
        <v>42</v>
      </c>
      <c r="O834" s="12" t="s">
        <v>50</v>
      </c>
      <c r="P834" s="12" t="s">
        <v>54</v>
      </c>
      <c r="Q834" s="12" t="s">
        <v>31</v>
      </c>
      <c r="R834" s="12">
        <v>60277</v>
      </c>
      <c r="S834" s="12" t="s">
        <v>604</v>
      </c>
      <c r="T834" s="12" t="s">
        <v>116</v>
      </c>
      <c r="U834" s="11">
        <f>datos_chargeback_2001_1!$V834/100</f>
        <v>602.77</v>
      </c>
      <c r="V834" s="12">
        <v>60277</v>
      </c>
      <c r="W834" s="11">
        <f>datos_chargeback_2001_1!$X834/100</f>
        <v>0</v>
      </c>
      <c r="X834" s="12">
        <v>0</v>
      </c>
      <c r="Y834" s="11">
        <f>datos_chargeback_2001_1!$Z834/100</f>
        <v>0</v>
      </c>
      <c r="Z834" s="12">
        <v>0</v>
      </c>
      <c r="AA834" s="12" t="s">
        <v>2587</v>
      </c>
      <c r="AB834" s="12" t="s">
        <v>48</v>
      </c>
      <c r="AC834" s="19">
        <v>44959</v>
      </c>
      <c r="AD834" s="11">
        <f>datos_chargeback_2001_1!$AE834/100</f>
        <v>922.94</v>
      </c>
      <c r="AE834" s="12">
        <v>92294</v>
      </c>
      <c r="AF834" s="12" t="s">
        <v>53</v>
      </c>
    </row>
    <row r="835" spans="1:32" x14ac:dyDescent="0.3">
      <c r="A835" s="36" t="s">
        <v>2588</v>
      </c>
      <c r="B835" s="14">
        <v>44960</v>
      </c>
      <c r="C835" s="14" t="str">
        <f>TEXT(Tabla10[[#This Row],[Fecha de transacción]],"DDDD")</f>
        <v>viernes</v>
      </c>
      <c r="D835" s="14">
        <v>45039</v>
      </c>
      <c r="E835" s="15">
        <f>datos_chargeback_2001_1!$D835-datos_chargeback_2001_1!$B835</f>
        <v>79</v>
      </c>
      <c r="F835" s="16">
        <f>datos_chargeback_2001_1!$G835/100</f>
        <v>249.79</v>
      </c>
      <c r="G835" s="17">
        <v>24979</v>
      </c>
      <c r="H835" s="16">
        <f t="shared" si="13"/>
        <v>0</v>
      </c>
      <c r="I835" s="16">
        <v>1.25</v>
      </c>
      <c r="J835" s="17" t="s">
        <v>24</v>
      </c>
      <c r="K835" s="17" t="s">
        <v>25</v>
      </c>
      <c r="L835" s="17" t="s">
        <v>40</v>
      </c>
      <c r="M835" s="17" t="s">
        <v>52</v>
      </c>
      <c r="N835" s="17" t="s">
        <v>42</v>
      </c>
      <c r="O835" s="17" t="s">
        <v>36</v>
      </c>
      <c r="P835" s="17" t="s">
        <v>30</v>
      </c>
      <c r="Q835" s="17" t="s">
        <v>75</v>
      </c>
      <c r="R835" s="17">
        <v>24979</v>
      </c>
      <c r="S835" s="17" t="s">
        <v>2589</v>
      </c>
      <c r="T835" s="17" t="s">
        <v>116</v>
      </c>
      <c r="U835" s="16">
        <f>datos_chargeback_2001_1!$V835/100</f>
        <v>249.79</v>
      </c>
      <c r="V835" s="17">
        <v>24979</v>
      </c>
      <c r="W835" s="16">
        <f>datos_chargeback_2001_1!$X835/100</f>
        <v>0</v>
      </c>
      <c r="X835" s="17">
        <v>0</v>
      </c>
      <c r="Y835" s="16">
        <f>datos_chargeback_2001_1!$Z835/100</f>
        <v>0</v>
      </c>
      <c r="Z835" s="17">
        <v>0</v>
      </c>
      <c r="AA835" s="17" t="s">
        <v>2590</v>
      </c>
      <c r="AB835" s="17" t="s">
        <v>35</v>
      </c>
      <c r="AC835" s="20" t="s">
        <v>35</v>
      </c>
      <c r="AD835" s="16">
        <f>datos_chargeback_2001_1!$AE835/100</f>
        <v>0</v>
      </c>
      <c r="AE835" s="17">
        <v>0</v>
      </c>
      <c r="AF835" s="17" t="s">
        <v>29</v>
      </c>
    </row>
    <row r="836" spans="1:32" x14ac:dyDescent="0.3">
      <c r="A836" s="35" t="s">
        <v>2591</v>
      </c>
      <c r="B836" s="9">
        <v>44961</v>
      </c>
      <c r="C836" s="9" t="str">
        <f>TEXT(Tabla10[[#This Row],[Fecha de transacción]],"DDDD")</f>
        <v>sábado</v>
      </c>
      <c r="D836" s="9">
        <v>45041</v>
      </c>
      <c r="E836" s="10">
        <f>datos_chargeback_2001_1!$D836-datos_chargeback_2001_1!$B836</f>
        <v>80</v>
      </c>
      <c r="F836" s="11">
        <f>datos_chargeback_2001_1!$G836/100</f>
        <v>886.98</v>
      </c>
      <c r="G836" s="12">
        <v>88698</v>
      </c>
      <c r="H836" s="11">
        <f t="shared" si="13"/>
        <v>0</v>
      </c>
      <c r="I836" s="11">
        <v>1.19</v>
      </c>
      <c r="J836" s="12" t="s">
        <v>38</v>
      </c>
      <c r="K836" s="12" t="s">
        <v>25</v>
      </c>
      <c r="L836" s="12" t="s">
        <v>26</v>
      </c>
      <c r="M836" s="12" t="s">
        <v>93</v>
      </c>
      <c r="N836" s="12" t="s">
        <v>28</v>
      </c>
      <c r="O836" s="12" t="s">
        <v>43</v>
      </c>
      <c r="P836" s="12" t="s">
        <v>54</v>
      </c>
      <c r="Q836" s="12" t="s">
        <v>55</v>
      </c>
      <c r="R836" s="12">
        <v>88698</v>
      </c>
      <c r="S836" s="12" t="s">
        <v>2422</v>
      </c>
      <c r="T836" s="12" t="s">
        <v>33</v>
      </c>
      <c r="U836" s="11">
        <f>datos_chargeback_2001_1!$V836/100</f>
        <v>0</v>
      </c>
      <c r="V836" s="12">
        <v>0</v>
      </c>
      <c r="W836" s="11">
        <f>datos_chargeback_2001_1!$X836/100</f>
        <v>0</v>
      </c>
      <c r="X836" s="12">
        <v>0</v>
      </c>
      <c r="Y836" s="11">
        <f>datos_chargeback_2001_1!$Z836/100</f>
        <v>886.98</v>
      </c>
      <c r="Z836" s="12">
        <v>88698</v>
      </c>
      <c r="AA836" s="12" t="s">
        <v>2592</v>
      </c>
      <c r="AB836" s="12" t="s">
        <v>48</v>
      </c>
      <c r="AC836" s="19">
        <v>44961</v>
      </c>
      <c r="AD836" s="11">
        <f>datos_chargeback_2001_1!$AE836/100</f>
        <v>3.1</v>
      </c>
      <c r="AE836" s="12">
        <v>310</v>
      </c>
      <c r="AF836" s="12" t="s">
        <v>64</v>
      </c>
    </row>
    <row r="837" spans="1:32" x14ac:dyDescent="0.3">
      <c r="A837" s="34" t="s">
        <v>2593</v>
      </c>
      <c r="B837" s="3">
        <v>44962</v>
      </c>
      <c r="C837" s="3" t="str">
        <f>TEXT(Tabla10[[#This Row],[Fecha de transacción]],"DDDD")</f>
        <v>domingo</v>
      </c>
      <c r="D837" s="3">
        <v>45030</v>
      </c>
      <c r="E837" s="4">
        <f>datos_chargeback_2001_1!$D837-datos_chargeback_2001_1!$B837</f>
        <v>68</v>
      </c>
      <c r="F837" s="5">
        <f>datos_chargeback_2001_1!$G837/100</f>
        <v>204.59</v>
      </c>
      <c r="G837" s="6">
        <v>20459</v>
      </c>
      <c r="H837" s="5">
        <f t="shared" si="13"/>
        <v>0</v>
      </c>
      <c r="I837" s="5">
        <v>0</v>
      </c>
      <c r="J837" s="6" t="s">
        <v>38</v>
      </c>
      <c r="K837" s="6" t="s">
        <v>25</v>
      </c>
      <c r="L837" s="6" t="s">
        <v>119</v>
      </c>
      <c r="M837" s="6" t="s">
        <v>52</v>
      </c>
      <c r="N837" s="6" t="s">
        <v>42</v>
      </c>
      <c r="O837" s="6" t="s">
        <v>114</v>
      </c>
      <c r="P837" s="6" t="s">
        <v>54</v>
      </c>
      <c r="Q837" s="6" t="s">
        <v>31</v>
      </c>
      <c r="R837" s="6">
        <v>20459</v>
      </c>
      <c r="S837" s="6" t="s">
        <v>2594</v>
      </c>
      <c r="T837" s="6" t="s">
        <v>61</v>
      </c>
      <c r="U837" s="5">
        <f>datos_chargeback_2001_1!$V837/100</f>
        <v>0</v>
      </c>
      <c r="V837" s="6">
        <v>0</v>
      </c>
      <c r="W837" s="5">
        <f>datos_chargeback_2001_1!$X837/100</f>
        <v>204.59</v>
      </c>
      <c r="X837" s="6">
        <v>20459</v>
      </c>
      <c r="Y837" s="5">
        <f>datos_chargeback_2001_1!$Z837/100</f>
        <v>0</v>
      </c>
      <c r="Z837" s="6">
        <v>0</v>
      </c>
      <c r="AA837" s="6" t="s">
        <v>2595</v>
      </c>
      <c r="AB837" s="6" t="s">
        <v>35</v>
      </c>
      <c r="AC837" s="7" t="s">
        <v>35</v>
      </c>
      <c r="AD837" s="5">
        <f>datos_chargeback_2001_1!$AE837/100</f>
        <v>0</v>
      </c>
      <c r="AE837" s="6">
        <v>0</v>
      </c>
      <c r="AF837" s="6" t="s">
        <v>64</v>
      </c>
    </row>
    <row r="838" spans="1:32" x14ac:dyDescent="0.3">
      <c r="A838" s="35" t="s">
        <v>2596</v>
      </c>
      <c r="B838" s="9">
        <v>44963</v>
      </c>
      <c r="C838" s="9" t="str">
        <f>TEXT(Tabla10[[#This Row],[Fecha de transacción]],"DDDD")</f>
        <v>lunes</v>
      </c>
      <c r="D838" s="9">
        <v>45029</v>
      </c>
      <c r="E838" s="10">
        <f>datos_chargeback_2001_1!$D838-datos_chargeback_2001_1!$B838</f>
        <v>66</v>
      </c>
      <c r="F838" s="11">
        <f>datos_chargeback_2001_1!$G838/100</f>
        <v>448.67</v>
      </c>
      <c r="G838" s="12">
        <v>44867</v>
      </c>
      <c r="H838" s="11">
        <f t="shared" si="13"/>
        <v>0</v>
      </c>
      <c r="I838" s="11">
        <v>0</v>
      </c>
      <c r="J838" s="12" t="s">
        <v>38</v>
      </c>
      <c r="K838" s="12" t="s">
        <v>25</v>
      </c>
      <c r="L838" s="12" t="s">
        <v>109</v>
      </c>
      <c r="M838" s="12" t="s">
        <v>93</v>
      </c>
      <c r="N838" s="12" t="s">
        <v>42</v>
      </c>
      <c r="O838" s="12" t="s">
        <v>50</v>
      </c>
      <c r="P838" s="12" t="s">
        <v>54</v>
      </c>
      <c r="Q838" s="12" t="s">
        <v>44</v>
      </c>
      <c r="R838" s="12">
        <v>44867</v>
      </c>
      <c r="S838" s="12" t="s">
        <v>2597</v>
      </c>
      <c r="T838" s="12" t="s">
        <v>116</v>
      </c>
      <c r="U838" s="11">
        <f>datos_chargeback_2001_1!$V838/100</f>
        <v>448.67</v>
      </c>
      <c r="V838" s="12">
        <v>44867</v>
      </c>
      <c r="W838" s="11">
        <f>datos_chargeback_2001_1!$X838/100</f>
        <v>0</v>
      </c>
      <c r="X838" s="12">
        <v>0</v>
      </c>
      <c r="Y838" s="11">
        <f>datos_chargeback_2001_1!$Z838/100</f>
        <v>0</v>
      </c>
      <c r="Z838" s="12">
        <v>0</v>
      </c>
      <c r="AA838" s="12" t="s">
        <v>2598</v>
      </c>
      <c r="AB838" s="12" t="s">
        <v>48</v>
      </c>
      <c r="AC838" s="19">
        <v>44963</v>
      </c>
      <c r="AD838" s="11">
        <f>datos_chargeback_2001_1!$AE838/100</f>
        <v>374.55</v>
      </c>
      <c r="AE838" s="12">
        <v>37455</v>
      </c>
      <c r="AF838" s="12" t="s">
        <v>53</v>
      </c>
    </row>
    <row r="839" spans="1:32" x14ac:dyDescent="0.3">
      <c r="A839" s="34" t="s">
        <v>2599</v>
      </c>
      <c r="B839" s="3">
        <v>44964</v>
      </c>
      <c r="C839" s="3" t="str">
        <f>TEXT(Tabla10[[#This Row],[Fecha de transacción]],"DDDD")</f>
        <v>martes</v>
      </c>
      <c r="D839" s="3">
        <v>45042</v>
      </c>
      <c r="E839" s="4">
        <f>datos_chargeback_2001_1!$D839-datos_chargeback_2001_1!$B839</f>
        <v>78</v>
      </c>
      <c r="F839" s="5">
        <f>datos_chargeback_2001_1!$G839/100</f>
        <v>35.659999999999997</v>
      </c>
      <c r="G839" s="6">
        <v>3566</v>
      </c>
      <c r="H839" s="5">
        <f t="shared" si="13"/>
        <v>0</v>
      </c>
      <c r="I839" s="5">
        <v>0</v>
      </c>
      <c r="J839" s="6" t="s">
        <v>24</v>
      </c>
      <c r="K839" s="6" t="s">
        <v>25</v>
      </c>
      <c r="L839" s="6" t="s">
        <v>119</v>
      </c>
      <c r="M839" s="6" t="s">
        <v>93</v>
      </c>
      <c r="N839" s="6" t="s">
        <v>28</v>
      </c>
      <c r="O839" s="6" t="s">
        <v>70</v>
      </c>
      <c r="P839" s="6" t="s">
        <v>54</v>
      </c>
      <c r="Q839" s="6" t="s">
        <v>31</v>
      </c>
      <c r="R839" s="6">
        <v>3566</v>
      </c>
      <c r="S839" s="6" t="s">
        <v>2600</v>
      </c>
      <c r="T839" s="6" t="s">
        <v>33</v>
      </c>
      <c r="U839" s="5">
        <f>datos_chargeback_2001_1!$V839/100</f>
        <v>0</v>
      </c>
      <c r="V839" s="6">
        <v>0</v>
      </c>
      <c r="W839" s="5">
        <f>datos_chargeback_2001_1!$X839/100</f>
        <v>0</v>
      </c>
      <c r="X839" s="6">
        <v>0</v>
      </c>
      <c r="Y839" s="5">
        <f>datos_chargeback_2001_1!$Z839/100</f>
        <v>35.659999999999997</v>
      </c>
      <c r="Z839" s="6">
        <v>3566</v>
      </c>
      <c r="AA839" s="6" t="s">
        <v>2601</v>
      </c>
      <c r="AB839" s="6" t="s">
        <v>35</v>
      </c>
      <c r="AC839" s="7" t="s">
        <v>35</v>
      </c>
      <c r="AD839" s="5">
        <f>datos_chargeback_2001_1!$AE839/100</f>
        <v>0</v>
      </c>
      <c r="AE839" s="6">
        <v>0</v>
      </c>
      <c r="AF839" s="6" t="s">
        <v>43</v>
      </c>
    </row>
    <row r="840" spans="1:32" x14ac:dyDescent="0.3">
      <c r="A840" s="35" t="s">
        <v>2602</v>
      </c>
      <c r="B840" s="9">
        <v>44965</v>
      </c>
      <c r="C840" s="9" t="str">
        <f>TEXT(Tabla10[[#This Row],[Fecha de transacción]],"DDDD")</f>
        <v>miércoles</v>
      </c>
      <c r="D840" s="9">
        <v>45052</v>
      </c>
      <c r="E840" s="10">
        <f>datos_chargeback_2001_1!$D840-datos_chargeback_2001_1!$B840</f>
        <v>87</v>
      </c>
      <c r="F840" s="11">
        <f>datos_chargeback_2001_1!$G840/100</f>
        <v>781.01</v>
      </c>
      <c r="G840" s="12">
        <v>78101</v>
      </c>
      <c r="H840" s="11">
        <f t="shared" si="13"/>
        <v>0</v>
      </c>
      <c r="I840" s="11">
        <v>1.39</v>
      </c>
      <c r="J840" s="12" t="s">
        <v>24</v>
      </c>
      <c r="K840" s="12" t="s">
        <v>25</v>
      </c>
      <c r="L840" s="12" t="s">
        <v>109</v>
      </c>
      <c r="M840" s="12" t="s">
        <v>52</v>
      </c>
      <c r="N840" s="12" t="s">
        <v>28</v>
      </c>
      <c r="O840" s="12" t="s">
        <v>64</v>
      </c>
      <c r="P840" s="12" t="s">
        <v>54</v>
      </c>
      <c r="Q840" s="12" t="s">
        <v>31</v>
      </c>
      <c r="R840" s="12">
        <v>78101</v>
      </c>
      <c r="S840" s="12" t="s">
        <v>2603</v>
      </c>
      <c r="T840" s="12" t="s">
        <v>33</v>
      </c>
      <c r="U840" s="11">
        <f>datos_chargeback_2001_1!$V840/100</f>
        <v>0</v>
      </c>
      <c r="V840" s="12">
        <v>0</v>
      </c>
      <c r="W840" s="11">
        <f>datos_chargeback_2001_1!$X840/100</f>
        <v>0</v>
      </c>
      <c r="X840" s="12">
        <v>0</v>
      </c>
      <c r="Y840" s="11">
        <f>datos_chargeback_2001_1!$Z840/100</f>
        <v>781.01</v>
      </c>
      <c r="Z840" s="12">
        <v>78101</v>
      </c>
      <c r="AA840" s="12" t="s">
        <v>2604</v>
      </c>
      <c r="AB840" s="12" t="s">
        <v>48</v>
      </c>
      <c r="AC840" s="19">
        <v>44965</v>
      </c>
      <c r="AD840" s="11">
        <f>datos_chargeback_2001_1!$AE840/100</f>
        <v>237.48</v>
      </c>
      <c r="AE840" s="12">
        <v>23748</v>
      </c>
      <c r="AF840" s="12" t="s">
        <v>29</v>
      </c>
    </row>
    <row r="841" spans="1:32" x14ac:dyDescent="0.3">
      <c r="A841" s="36" t="s">
        <v>2605</v>
      </c>
      <c r="B841" s="14">
        <v>44966</v>
      </c>
      <c r="C841" s="14" t="str">
        <f>TEXT(Tabla10[[#This Row],[Fecha de transacción]],"DDDD")</f>
        <v>jueves</v>
      </c>
      <c r="D841" s="14">
        <v>45043</v>
      </c>
      <c r="E841" s="15">
        <f>datos_chargeback_2001_1!$D841-datos_chargeback_2001_1!$B841</f>
        <v>77</v>
      </c>
      <c r="F841" s="16">
        <f>datos_chargeback_2001_1!$G841/100</f>
        <v>134.36000000000001</v>
      </c>
      <c r="G841" s="17">
        <v>13436</v>
      </c>
      <c r="H841" s="16">
        <f t="shared" si="13"/>
        <v>0</v>
      </c>
      <c r="I841" s="16">
        <v>0</v>
      </c>
      <c r="J841" s="17" t="s">
        <v>24</v>
      </c>
      <c r="K841" s="17" t="s">
        <v>25</v>
      </c>
      <c r="L841" s="17" t="s">
        <v>109</v>
      </c>
      <c r="M841" s="17" t="s">
        <v>59</v>
      </c>
      <c r="N841" s="17" t="s">
        <v>42</v>
      </c>
      <c r="O841" s="17" t="s">
        <v>43</v>
      </c>
      <c r="P841" s="17" t="s">
        <v>54</v>
      </c>
      <c r="Q841" s="17" t="s">
        <v>75</v>
      </c>
      <c r="R841" s="17">
        <v>13436</v>
      </c>
      <c r="S841" s="17" t="s">
        <v>2606</v>
      </c>
      <c r="T841" s="17" t="s">
        <v>46</v>
      </c>
      <c r="U841" s="16">
        <f>datos_chargeback_2001_1!$V841/100</f>
        <v>134.36000000000001</v>
      </c>
      <c r="V841" s="17">
        <v>13436</v>
      </c>
      <c r="W841" s="16">
        <f>datos_chargeback_2001_1!$X841/100</f>
        <v>0</v>
      </c>
      <c r="X841" s="17">
        <v>0</v>
      </c>
      <c r="Y841" s="16">
        <f>datos_chargeback_2001_1!$Z841/100</f>
        <v>0</v>
      </c>
      <c r="Z841" s="17">
        <v>0</v>
      </c>
      <c r="AA841" s="17" t="s">
        <v>2607</v>
      </c>
      <c r="AB841" s="17" t="s">
        <v>48</v>
      </c>
      <c r="AC841" s="18">
        <v>44966</v>
      </c>
      <c r="AD841" s="16">
        <f>datos_chargeback_2001_1!$AE841/100</f>
        <v>229.47</v>
      </c>
      <c r="AE841" s="17">
        <v>22947</v>
      </c>
      <c r="AF841" s="17" t="s">
        <v>36</v>
      </c>
    </row>
    <row r="842" spans="1:32" x14ac:dyDescent="0.3">
      <c r="A842" s="34" t="s">
        <v>2608</v>
      </c>
      <c r="B842" s="3">
        <v>44967</v>
      </c>
      <c r="C842" s="3" t="str">
        <f>TEXT(Tabla10[[#This Row],[Fecha de transacción]],"DDDD")</f>
        <v>viernes</v>
      </c>
      <c r="D842" s="3">
        <v>45050</v>
      </c>
      <c r="E842" s="4">
        <f>datos_chargeback_2001_1!$D842-datos_chargeback_2001_1!$B842</f>
        <v>83</v>
      </c>
      <c r="F842" s="5">
        <f>datos_chargeback_2001_1!$G842/100</f>
        <v>11.81</v>
      </c>
      <c r="G842" s="6">
        <v>1181</v>
      </c>
      <c r="H842" s="5">
        <f t="shared" si="13"/>
        <v>0</v>
      </c>
      <c r="I842" s="5">
        <v>0</v>
      </c>
      <c r="J842" s="6" t="s">
        <v>24</v>
      </c>
      <c r="K842" s="6" t="s">
        <v>25</v>
      </c>
      <c r="L842" s="6" t="s">
        <v>119</v>
      </c>
      <c r="M842" s="6" t="s">
        <v>85</v>
      </c>
      <c r="N842" s="6" t="s">
        <v>42</v>
      </c>
      <c r="O842" s="6" t="s">
        <v>36</v>
      </c>
      <c r="P842" s="6" t="s">
        <v>54</v>
      </c>
      <c r="Q842" s="6" t="s">
        <v>44</v>
      </c>
      <c r="R842" s="6">
        <v>1181</v>
      </c>
      <c r="S842" s="6" t="s">
        <v>2609</v>
      </c>
      <c r="T842" s="6" t="s">
        <v>46</v>
      </c>
      <c r="U842" s="5">
        <f>datos_chargeback_2001_1!$V842/100</f>
        <v>11.81</v>
      </c>
      <c r="V842" s="6">
        <v>1181</v>
      </c>
      <c r="W842" s="5">
        <f>datos_chargeback_2001_1!$X842/100</f>
        <v>0</v>
      </c>
      <c r="X842" s="6">
        <v>0</v>
      </c>
      <c r="Y842" s="5">
        <f>datos_chargeback_2001_1!$Z842/100</f>
        <v>0</v>
      </c>
      <c r="Z842" s="6">
        <v>0</v>
      </c>
      <c r="AA842" s="6" t="s">
        <v>2610</v>
      </c>
      <c r="AB842" s="6" t="s">
        <v>48</v>
      </c>
      <c r="AC842" s="8">
        <v>44967</v>
      </c>
      <c r="AD842" s="5">
        <f>datos_chargeback_2001_1!$AE842/100</f>
        <v>810.34</v>
      </c>
      <c r="AE842" s="6">
        <v>81034</v>
      </c>
      <c r="AF842" s="6" t="s">
        <v>50</v>
      </c>
    </row>
    <row r="843" spans="1:32" x14ac:dyDescent="0.3">
      <c r="A843" s="36" t="s">
        <v>2611</v>
      </c>
      <c r="B843" s="14">
        <v>44968</v>
      </c>
      <c r="C843" s="14" t="str">
        <f>TEXT(Tabla10[[#This Row],[Fecha de transacción]],"DDDD")</f>
        <v>sábado</v>
      </c>
      <c r="D843" s="14">
        <v>45049</v>
      </c>
      <c r="E843" s="15">
        <f>datos_chargeback_2001_1!$D843-datos_chargeback_2001_1!$B843</f>
        <v>81</v>
      </c>
      <c r="F843" s="16">
        <f>datos_chargeback_2001_1!$G843/100</f>
        <v>754.44</v>
      </c>
      <c r="G843" s="17">
        <v>75444</v>
      </c>
      <c r="H843" s="16">
        <f t="shared" si="13"/>
        <v>0</v>
      </c>
      <c r="I843" s="16">
        <v>0</v>
      </c>
      <c r="J843" s="17" t="s">
        <v>24</v>
      </c>
      <c r="K843" s="17" t="s">
        <v>25</v>
      </c>
      <c r="L843" s="17" t="s">
        <v>109</v>
      </c>
      <c r="M843" s="17" t="s">
        <v>52</v>
      </c>
      <c r="N843" s="17" t="s">
        <v>42</v>
      </c>
      <c r="O843" s="17" t="s">
        <v>114</v>
      </c>
      <c r="P843" s="17" t="s">
        <v>54</v>
      </c>
      <c r="Q843" s="17" t="s">
        <v>31</v>
      </c>
      <c r="R843" s="17">
        <v>75444</v>
      </c>
      <c r="S843" s="17" t="s">
        <v>2612</v>
      </c>
      <c r="T843" s="17" t="s">
        <v>61</v>
      </c>
      <c r="U843" s="16">
        <f>datos_chargeback_2001_1!$V843/100</f>
        <v>0</v>
      </c>
      <c r="V843" s="17">
        <v>0</v>
      </c>
      <c r="W843" s="16">
        <f>datos_chargeback_2001_1!$X843/100</f>
        <v>754.44</v>
      </c>
      <c r="X843" s="17">
        <v>75444</v>
      </c>
      <c r="Y843" s="16">
        <f>datos_chargeback_2001_1!$Z843/100</f>
        <v>0</v>
      </c>
      <c r="Z843" s="17">
        <v>0</v>
      </c>
      <c r="AA843" s="17" t="s">
        <v>2613</v>
      </c>
      <c r="AB843" s="17" t="s">
        <v>35</v>
      </c>
      <c r="AC843" s="20" t="s">
        <v>35</v>
      </c>
      <c r="AD843" s="16">
        <f>datos_chargeback_2001_1!$AE843/100</f>
        <v>0</v>
      </c>
      <c r="AE843" s="17">
        <v>0</v>
      </c>
      <c r="AF843" s="17" t="s">
        <v>29</v>
      </c>
    </row>
    <row r="844" spans="1:32" x14ac:dyDescent="0.3">
      <c r="A844" s="34" t="s">
        <v>2614</v>
      </c>
      <c r="B844" s="3">
        <v>44969</v>
      </c>
      <c r="C844" s="3" t="str">
        <f>TEXT(Tabla10[[#This Row],[Fecha de transacción]],"DDDD")</f>
        <v>domingo</v>
      </c>
      <c r="D844" s="3">
        <v>45055</v>
      </c>
      <c r="E844" s="4">
        <f>datos_chargeback_2001_1!$D844-datos_chargeback_2001_1!$B844</f>
        <v>86</v>
      </c>
      <c r="F844" s="5">
        <f>datos_chargeback_2001_1!$G844/100</f>
        <v>403.24</v>
      </c>
      <c r="G844" s="6">
        <v>40324</v>
      </c>
      <c r="H844" s="5">
        <f t="shared" si="13"/>
        <v>0</v>
      </c>
      <c r="I844" s="5">
        <v>0</v>
      </c>
      <c r="J844" s="6" t="s">
        <v>24</v>
      </c>
      <c r="K844" s="6" t="s">
        <v>25</v>
      </c>
      <c r="L844" s="6" t="s">
        <v>26</v>
      </c>
      <c r="M844" s="6" t="s">
        <v>52</v>
      </c>
      <c r="N844" s="6" t="s">
        <v>42</v>
      </c>
      <c r="O844" s="6" t="s">
        <v>43</v>
      </c>
      <c r="P844" s="6" t="s">
        <v>54</v>
      </c>
      <c r="Q844" s="6" t="s">
        <v>75</v>
      </c>
      <c r="R844" s="6">
        <v>40324</v>
      </c>
      <c r="S844" s="6" t="s">
        <v>2615</v>
      </c>
      <c r="T844" s="6" t="s">
        <v>61</v>
      </c>
      <c r="U844" s="5">
        <f>datos_chargeback_2001_1!$V844/100</f>
        <v>0</v>
      </c>
      <c r="V844" s="6">
        <v>0</v>
      </c>
      <c r="W844" s="5">
        <f>datos_chargeback_2001_1!$X844/100</f>
        <v>403.24</v>
      </c>
      <c r="X844" s="6">
        <v>40324</v>
      </c>
      <c r="Y844" s="5">
        <f>datos_chargeback_2001_1!$Z844/100</f>
        <v>0</v>
      </c>
      <c r="Z844" s="6">
        <v>0</v>
      </c>
      <c r="AA844" s="6" t="s">
        <v>2616</v>
      </c>
      <c r="AB844" s="6" t="s">
        <v>48</v>
      </c>
      <c r="AC844" s="8">
        <v>44969</v>
      </c>
      <c r="AD844" s="5">
        <f>datos_chargeback_2001_1!$AE844/100</f>
        <v>114.66</v>
      </c>
      <c r="AE844" s="6">
        <v>11466</v>
      </c>
      <c r="AF844" s="6" t="s">
        <v>50</v>
      </c>
    </row>
    <row r="845" spans="1:32" x14ac:dyDescent="0.3">
      <c r="A845" s="34" t="s">
        <v>2617</v>
      </c>
      <c r="B845" s="3">
        <v>44970</v>
      </c>
      <c r="C845" s="3" t="str">
        <f>TEXT(Tabla10[[#This Row],[Fecha de transacción]],"DDDD")</f>
        <v>lunes</v>
      </c>
      <c r="D845" s="3">
        <v>45036</v>
      </c>
      <c r="E845" s="4">
        <f>datos_chargeback_2001_1!$D845-datos_chargeback_2001_1!$B845</f>
        <v>66</v>
      </c>
      <c r="F845" s="5">
        <f>datos_chargeback_2001_1!$G845/100</f>
        <v>309.64</v>
      </c>
      <c r="G845" s="6">
        <v>30964</v>
      </c>
      <c r="H845" s="5">
        <f t="shared" si="13"/>
        <v>0</v>
      </c>
      <c r="I845" s="5">
        <v>0.86</v>
      </c>
      <c r="J845" s="6" t="s">
        <v>24</v>
      </c>
      <c r="K845" s="6" t="s">
        <v>25</v>
      </c>
      <c r="L845" s="6" t="s">
        <v>74</v>
      </c>
      <c r="M845" s="6" t="s">
        <v>59</v>
      </c>
      <c r="N845" s="6" t="s">
        <v>28</v>
      </c>
      <c r="O845" s="6" t="s">
        <v>70</v>
      </c>
      <c r="P845" s="6" t="s">
        <v>54</v>
      </c>
      <c r="Q845" s="6" t="s">
        <v>44</v>
      </c>
      <c r="R845" s="6">
        <v>30964</v>
      </c>
      <c r="S845" s="6" t="s">
        <v>2618</v>
      </c>
      <c r="T845" s="6" t="s">
        <v>33</v>
      </c>
      <c r="U845" s="5">
        <f>datos_chargeback_2001_1!$V845/100</f>
        <v>0</v>
      </c>
      <c r="V845" s="6">
        <v>0</v>
      </c>
      <c r="W845" s="5">
        <f>datos_chargeback_2001_1!$X845/100</f>
        <v>0</v>
      </c>
      <c r="X845" s="6">
        <v>0</v>
      </c>
      <c r="Y845" s="5">
        <f>datos_chargeback_2001_1!$Z845/100</f>
        <v>309.64</v>
      </c>
      <c r="Z845" s="6">
        <v>30964</v>
      </c>
      <c r="AA845" s="6" t="s">
        <v>2619</v>
      </c>
      <c r="AB845" s="6" t="s">
        <v>35</v>
      </c>
      <c r="AC845" s="7" t="s">
        <v>35</v>
      </c>
      <c r="AD845" s="5">
        <f>datos_chargeback_2001_1!$AE845/100</f>
        <v>0</v>
      </c>
      <c r="AE845" s="6">
        <v>0</v>
      </c>
      <c r="AF845" s="6" t="s">
        <v>64</v>
      </c>
    </row>
    <row r="846" spans="1:32" x14ac:dyDescent="0.3">
      <c r="A846" s="35" t="s">
        <v>2620</v>
      </c>
      <c r="B846" s="9">
        <v>44971</v>
      </c>
      <c r="C846" s="9" t="str">
        <f>TEXT(Tabla10[[#This Row],[Fecha de transacción]],"DDDD")</f>
        <v>martes</v>
      </c>
      <c r="D846" s="9">
        <v>45058</v>
      </c>
      <c r="E846" s="10">
        <f>datos_chargeback_2001_1!$D846-datos_chargeback_2001_1!$B846</f>
        <v>87</v>
      </c>
      <c r="F846" s="11">
        <f>datos_chargeback_2001_1!$G846/100</f>
        <v>173.06</v>
      </c>
      <c r="G846" s="12">
        <v>17306</v>
      </c>
      <c r="H846" s="11">
        <f t="shared" si="13"/>
        <v>0</v>
      </c>
      <c r="I846" s="11">
        <v>0</v>
      </c>
      <c r="J846" s="12" t="s">
        <v>38</v>
      </c>
      <c r="K846" s="12" t="s">
        <v>25</v>
      </c>
      <c r="L846" s="12" t="s">
        <v>40</v>
      </c>
      <c r="M846" s="12" t="s">
        <v>27</v>
      </c>
      <c r="N846" s="12" t="s">
        <v>42</v>
      </c>
      <c r="O846" s="12" t="s">
        <v>43</v>
      </c>
      <c r="P846" s="12" t="s">
        <v>54</v>
      </c>
      <c r="Q846" s="12" t="s">
        <v>55</v>
      </c>
      <c r="R846" s="12">
        <v>17306</v>
      </c>
      <c r="S846" s="12" t="s">
        <v>2621</v>
      </c>
      <c r="T846" s="12" t="s">
        <v>116</v>
      </c>
      <c r="U846" s="11">
        <f>datos_chargeback_2001_1!$V846/100</f>
        <v>173.06</v>
      </c>
      <c r="V846" s="12">
        <v>17306</v>
      </c>
      <c r="W846" s="11">
        <f>datos_chargeback_2001_1!$X846/100</f>
        <v>0</v>
      </c>
      <c r="X846" s="12">
        <v>0</v>
      </c>
      <c r="Y846" s="11">
        <f>datos_chargeback_2001_1!$Z846/100</f>
        <v>0</v>
      </c>
      <c r="Z846" s="12">
        <v>0</v>
      </c>
      <c r="AA846" s="12" t="s">
        <v>2622</v>
      </c>
      <c r="AB846" s="12" t="s">
        <v>35</v>
      </c>
      <c r="AC846" s="13" t="s">
        <v>35</v>
      </c>
      <c r="AD846" s="11">
        <f>datos_chargeback_2001_1!$AE846/100</f>
        <v>0</v>
      </c>
      <c r="AE846" s="12">
        <v>0</v>
      </c>
      <c r="AF846" s="12" t="s">
        <v>29</v>
      </c>
    </row>
    <row r="847" spans="1:32" x14ac:dyDescent="0.3">
      <c r="A847" s="36" t="s">
        <v>2623</v>
      </c>
      <c r="B847" s="14">
        <v>44972</v>
      </c>
      <c r="C847" s="14" t="str">
        <f>TEXT(Tabla10[[#This Row],[Fecha de transacción]],"DDDD")</f>
        <v>miércoles</v>
      </c>
      <c r="D847" s="14">
        <v>45060</v>
      </c>
      <c r="E847" s="15">
        <f>datos_chargeback_2001_1!$D847-datos_chargeback_2001_1!$B847</f>
        <v>88</v>
      </c>
      <c r="F847" s="16">
        <f>datos_chargeback_2001_1!$G847/100</f>
        <v>468.98</v>
      </c>
      <c r="G847" s="17">
        <v>46898</v>
      </c>
      <c r="H847" s="16">
        <f t="shared" si="13"/>
        <v>0</v>
      </c>
      <c r="I847" s="16">
        <v>0.09</v>
      </c>
      <c r="J847" s="17" t="s">
        <v>24</v>
      </c>
      <c r="K847" s="17" t="s">
        <v>25</v>
      </c>
      <c r="L847" s="17" t="s">
        <v>26</v>
      </c>
      <c r="M847" s="17" t="s">
        <v>52</v>
      </c>
      <c r="N847" s="17" t="s">
        <v>28</v>
      </c>
      <c r="O847" s="17" t="s">
        <v>114</v>
      </c>
      <c r="P847" s="17" t="s">
        <v>54</v>
      </c>
      <c r="Q847" s="17" t="s">
        <v>66</v>
      </c>
      <c r="R847" s="17">
        <v>46898</v>
      </c>
      <c r="S847" s="17" t="s">
        <v>2624</v>
      </c>
      <c r="T847" s="17" t="s">
        <v>33</v>
      </c>
      <c r="U847" s="16">
        <f>datos_chargeback_2001_1!$V847/100</f>
        <v>0</v>
      </c>
      <c r="V847" s="17">
        <v>0</v>
      </c>
      <c r="W847" s="16">
        <f>datos_chargeback_2001_1!$X847/100</f>
        <v>0</v>
      </c>
      <c r="X847" s="17">
        <v>0</v>
      </c>
      <c r="Y847" s="16">
        <f>datos_chargeback_2001_1!$Z847/100</f>
        <v>468.98</v>
      </c>
      <c r="Z847" s="17">
        <v>46898</v>
      </c>
      <c r="AA847" s="17" t="s">
        <v>2625</v>
      </c>
      <c r="AB847" s="17" t="s">
        <v>48</v>
      </c>
      <c r="AC847" s="18">
        <v>44972</v>
      </c>
      <c r="AD847" s="16">
        <f>datos_chargeback_2001_1!$AE847/100</f>
        <v>826.24</v>
      </c>
      <c r="AE847" s="17">
        <v>82624</v>
      </c>
      <c r="AF847" s="17" t="s">
        <v>50</v>
      </c>
    </row>
    <row r="848" spans="1:32" x14ac:dyDescent="0.3">
      <c r="A848" s="34" t="s">
        <v>2626</v>
      </c>
      <c r="B848" s="3">
        <v>44973</v>
      </c>
      <c r="C848" s="3" t="str">
        <f>TEXT(Tabla10[[#This Row],[Fecha de transacción]],"DDDD")</f>
        <v>jueves</v>
      </c>
      <c r="D848" s="3">
        <v>45036</v>
      </c>
      <c r="E848" s="4">
        <f>datos_chargeback_2001_1!$D848-datos_chargeback_2001_1!$B848</f>
        <v>63</v>
      </c>
      <c r="F848" s="5">
        <f>datos_chargeback_2001_1!$G848/100</f>
        <v>692.87</v>
      </c>
      <c r="G848" s="6">
        <v>69287</v>
      </c>
      <c r="H848" s="5">
        <f t="shared" si="13"/>
        <v>0</v>
      </c>
      <c r="I848" s="5">
        <v>0</v>
      </c>
      <c r="J848" s="6" t="s">
        <v>24</v>
      </c>
      <c r="K848" s="6" t="s">
        <v>25</v>
      </c>
      <c r="L848" s="6" t="s">
        <v>74</v>
      </c>
      <c r="M848" s="6" t="s">
        <v>52</v>
      </c>
      <c r="N848" s="6" t="s">
        <v>42</v>
      </c>
      <c r="O848" s="6" t="s">
        <v>70</v>
      </c>
      <c r="P848" s="6" t="s">
        <v>54</v>
      </c>
      <c r="Q848" s="6" t="s">
        <v>66</v>
      </c>
      <c r="R848" s="6">
        <v>69287</v>
      </c>
      <c r="S848" s="6" t="s">
        <v>204</v>
      </c>
      <c r="T848" s="6" t="s">
        <v>61</v>
      </c>
      <c r="U848" s="5">
        <f>datos_chargeback_2001_1!$V848/100</f>
        <v>0</v>
      </c>
      <c r="V848" s="6">
        <v>0</v>
      </c>
      <c r="W848" s="5">
        <f>datos_chargeback_2001_1!$X848/100</f>
        <v>692.87</v>
      </c>
      <c r="X848" s="6">
        <v>69287</v>
      </c>
      <c r="Y848" s="5">
        <f>datos_chargeback_2001_1!$Z848/100</f>
        <v>0</v>
      </c>
      <c r="Z848" s="6">
        <v>0</v>
      </c>
      <c r="AA848" s="6" t="s">
        <v>2627</v>
      </c>
      <c r="AB848" s="6" t="s">
        <v>35</v>
      </c>
      <c r="AC848" s="7" t="s">
        <v>35</v>
      </c>
      <c r="AD848" s="5">
        <f>datos_chargeback_2001_1!$AE848/100</f>
        <v>0</v>
      </c>
      <c r="AE848" s="6">
        <v>0</v>
      </c>
      <c r="AF848" s="6" t="s">
        <v>36</v>
      </c>
    </row>
    <row r="849" spans="1:32" x14ac:dyDescent="0.3">
      <c r="A849" s="34" t="s">
        <v>2628</v>
      </c>
      <c r="B849" s="3">
        <v>44974</v>
      </c>
      <c r="C849" s="3" t="str">
        <f>TEXT(Tabla10[[#This Row],[Fecha de transacción]],"DDDD")</f>
        <v>viernes</v>
      </c>
      <c r="D849" s="3">
        <v>45064</v>
      </c>
      <c r="E849" s="4">
        <f>datos_chargeback_2001_1!$D849-datos_chargeback_2001_1!$B849</f>
        <v>90</v>
      </c>
      <c r="F849" s="5">
        <f>datos_chargeback_2001_1!$G849/100</f>
        <v>372.15</v>
      </c>
      <c r="G849" s="6">
        <v>37215</v>
      </c>
      <c r="H849" s="5">
        <f t="shared" si="13"/>
        <v>0</v>
      </c>
      <c r="I849" s="5">
        <v>1.1200000000000001</v>
      </c>
      <c r="J849" s="6" t="s">
        <v>38</v>
      </c>
      <c r="K849" s="6" t="s">
        <v>25</v>
      </c>
      <c r="L849" s="6" t="s">
        <v>119</v>
      </c>
      <c r="M849" s="6" t="s">
        <v>52</v>
      </c>
      <c r="N849" s="6" t="s">
        <v>42</v>
      </c>
      <c r="O849" s="6" t="s">
        <v>70</v>
      </c>
      <c r="P849" s="6" t="s">
        <v>54</v>
      </c>
      <c r="Q849" s="6" t="s">
        <v>66</v>
      </c>
      <c r="R849" s="6">
        <v>37215</v>
      </c>
      <c r="S849" s="6" t="s">
        <v>2629</v>
      </c>
      <c r="T849" s="6" t="s">
        <v>61</v>
      </c>
      <c r="U849" s="5">
        <f>datos_chargeback_2001_1!$V849/100</f>
        <v>0</v>
      </c>
      <c r="V849" s="6">
        <v>0</v>
      </c>
      <c r="W849" s="5">
        <f>datos_chargeback_2001_1!$X849/100</f>
        <v>372.15</v>
      </c>
      <c r="X849" s="6">
        <v>37215</v>
      </c>
      <c r="Y849" s="5">
        <f>datos_chargeback_2001_1!$Z849/100</f>
        <v>0</v>
      </c>
      <c r="Z849" s="6">
        <v>0</v>
      </c>
      <c r="AA849" s="6" t="s">
        <v>2630</v>
      </c>
      <c r="AB849" s="6" t="s">
        <v>48</v>
      </c>
      <c r="AC849" s="8">
        <v>44974</v>
      </c>
      <c r="AD849" s="5">
        <f>datos_chargeback_2001_1!$AE849/100</f>
        <v>322.47000000000003</v>
      </c>
      <c r="AE849" s="6">
        <v>32247</v>
      </c>
      <c r="AF849" s="6" t="s">
        <v>29</v>
      </c>
    </row>
    <row r="850" spans="1:32" x14ac:dyDescent="0.3">
      <c r="A850" s="34" t="s">
        <v>2631</v>
      </c>
      <c r="B850" s="3">
        <v>44975</v>
      </c>
      <c r="C850" s="3" t="str">
        <f>TEXT(Tabla10[[#This Row],[Fecha de transacción]],"DDDD")</f>
        <v>sábado</v>
      </c>
      <c r="D850" s="3">
        <v>45055</v>
      </c>
      <c r="E850" s="4">
        <f>datos_chargeback_2001_1!$D850-datos_chargeback_2001_1!$B850</f>
        <v>80</v>
      </c>
      <c r="F850" s="5">
        <f>datos_chargeback_2001_1!$G850/100</f>
        <v>502.44</v>
      </c>
      <c r="G850" s="6">
        <v>50244</v>
      </c>
      <c r="H850" s="5">
        <f t="shared" si="13"/>
        <v>0</v>
      </c>
      <c r="I850" s="5">
        <v>1.41</v>
      </c>
      <c r="J850" s="6" t="s">
        <v>38</v>
      </c>
      <c r="K850" s="6" t="s">
        <v>25</v>
      </c>
      <c r="L850" s="6" t="s">
        <v>109</v>
      </c>
      <c r="M850" s="6" t="s">
        <v>93</v>
      </c>
      <c r="N850" s="6" t="s">
        <v>42</v>
      </c>
      <c r="O850" s="6" t="s">
        <v>64</v>
      </c>
      <c r="P850" s="6" t="s">
        <v>30</v>
      </c>
      <c r="Q850" s="6" t="s">
        <v>44</v>
      </c>
      <c r="R850" s="6">
        <v>50244</v>
      </c>
      <c r="S850" s="6" t="s">
        <v>2632</v>
      </c>
      <c r="T850" s="6" t="s">
        <v>61</v>
      </c>
      <c r="U850" s="5">
        <f>datos_chargeback_2001_1!$V850/100</f>
        <v>0</v>
      </c>
      <c r="V850" s="6">
        <v>0</v>
      </c>
      <c r="W850" s="5">
        <f>datos_chargeback_2001_1!$X850/100</f>
        <v>502.44</v>
      </c>
      <c r="X850" s="6">
        <v>50244</v>
      </c>
      <c r="Y850" s="5">
        <f>datos_chargeback_2001_1!$Z850/100</f>
        <v>0</v>
      </c>
      <c r="Z850" s="6">
        <v>0</v>
      </c>
      <c r="AA850" s="6" t="s">
        <v>2633</v>
      </c>
      <c r="AB850" s="6" t="s">
        <v>48</v>
      </c>
      <c r="AC850" s="8">
        <v>44975</v>
      </c>
      <c r="AD850" s="5">
        <f>datos_chargeback_2001_1!$AE850/100</f>
        <v>531.91999999999996</v>
      </c>
      <c r="AE850" s="6">
        <v>53192</v>
      </c>
      <c r="AF850" s="6" t="s">
        <v>53</v>
      </c>
    </row>
    <row r="851" spans="1:32" x14ac:dyDescent="0.3">
      <c r="A851" s="36" t="s">
        <v>2635</v>
      </c>
      <c r="B851" s="14">
        <v>44976</v>
      </c>
      <c r="C851" s="14" t="str">
        <f>TEXT(Tabla10[[#This Row],[Fecha de transacción]],"DDDD")</f>
        <v>domingo</v>
      </c>
      <c r="D851" s="14">
        <v>45056</v>
      </c>
      <c r="E851" s="15">
        <f>datos_chargeback_2001_1!$D851-datos_chargeback_2001_1!$B851</f>
        <v>80</v>
      </c>
      <c r="F851" s="16">
        <f>datos_chargeback_2001_1!$G851/100</f>
        <v>923.63</v>
      </c>
      <c r="G851" s="17">
        <v>92363</v>
      </c>
      <c r="H851" s="16">
        <f t="shared" si="13"/>
        <v>0</v>
      </c>
      <c r="I851" s="16">
        <v>0</v>
      </c>
      <c r="J851" s="17" t="s">
        <v>38</v>
      </c>
      <c r="K851" s="17" t="s">
        <v>25</v>
      </c>
      <c r="L851" s="17" t="s">
        <v>119</v>
      </c>
      <c r="M851" s="17" t="s">
        <v>41</v>
      </c>
      <c r="N851" s="17" t="s">
        <v>42</v>
      </c>
      <c r="O851" s="17" t="s">
        <v>114</v>
      </c>
      <c r="P851" s="17" t="s">
        <v>54</v>
      </c>
      <c r="Q851" s="17" t="s">
        <v>31</v>
      </c>
      <c r="R851" s="17">
        <v>92363</v>
      </c>
      <c r="S851" s="17" t="s">
        <v>2636</v>
      </c>
      <c r="T851" s="17" t="s">
        <v>46</v>
      </c>
      <c r="U851" s="16">
        <f>datos_chargeback_2001_1!$V851/100</f>
        <v>923.63</v>
      </c>
      <c r="V851" s="17">
        <v>92363</v>
      </c>
      <c r="W851" s="16">
        <f>datos_chargeback_2001_1!$X851/100</f>
        <v>0</v>
      </c>
      <c r="X851" s="17">
        <v>0</v>
      </c>
      <c r="Y851" s="16">
        <f>datos_chargeback_2001_1!$Z851/100</f>
        <v>0</v>
      </c>
      <c r="Z851" s="17">
        <v>0</v>
      </c>
      <c r="AA851" s="17" t="s">
        <v>2637</v>
      </c>
      <c r="AB851" s="17" t="s">
        <v>35</v>
      </c>
      <c r="AC851" s="20" t="s">
        <v>35</v>
      </c>
      <c r="AD851" s="16">
        <f>datos_chargeback_2001_1!$AE851/100</f>
        <v>0</v>
      </c>
      <c r="AE851" s="17">
        <v>0</v>
      </c>
      <c r="AF851" s="17" t="s">
        <v>53</v>
      </c>
    </row>
    <row r="852" spans="1:32" x14ac:dyDescent="0.3">
      <c r="A852" s="34" t="s">
        <v>2638</v>
      </c>
      <c r="B852" s="3">
        <v>44977</v>
      </c>
      <c r="C852" s="3" t="str">
        <f>TEXT(Tabla10[[#This Row],[Fecha de transacción]],"DDDD")</f>
        <v>lunes</v>
      </c>
      <c r="D852" s="3">
        <v>45066</v>
      </c>
      <c r="E852" s="4">
        <f>datos_chargeback_2001_1!$D852-datos_chargeback_2001_1!$B852</f>
        <v>89</v>
      </c>
      <c r="F852" s="5">
        <f>datos_chargeback_2001_1!$G852/100</f>
        <v>623.69000000000005</v>
      </c>
      <c r="G852" s="6">
        <v>62369</v>
      </c>
      <c r="H852" s="5">
        <f t="shared" si="13"/>
        <v>0</v>
      </c>
      <c r="I852" s="5">
        <v>0</v>
      </c>
      <c r="J852" s="6" t="s">
        <v>38</v>
      </c>
      <c r="K852" s="6" t="s">
        <v>25</v>
      </c>
      <c r="L852" s="6" t="s">
        <v>109</v>
      </c>
      <c r="M852" s="6" t="s">
        <v>59</v>
      </c>
      <c r="N852" s="6" t="s">
        <v>42</v>
      </c>
      <c r="O852" s="6" t="s">
        <v>114</v>
      </c>
      <c r="P852" s="6" t="s">
        <v>54</v>
      </c>
      <c r="Q852" s="6" t="s">
        <v>66</v>
      </c>
      <c r="R852" s="6">
        <v>62369</v>
      </c>
      <c r="S852" s="6" t="s">
        <v>2639</v>
      </c>
      <c r="T852" s="6" t="s">
        <v>46</v>
      </c>
      <c r="U852" s="5">
        <f>datos_chargeback_2001_1!$V852/100</f>
        <v>623.69000000000005</v>
      </c>
      <c r="V852" s="6">
        <v>62369</v>
      </c>
      <c r="W852" s="5">
        <f>datos_chargeback_2001_1!$X852/100</f>
        <v>0</v>
      </c>
      <c r="X852" s="6">
        <v>0</v>
      </c>
      <c r="Y852" s="5">
        <f>datos_chargeback_2001_1!$Z852/100</f>
        <v>0</v>
      </c>
      <c r="Z852" s="6">
        <v>0</v>
      </c>
      <c r="AA852" s="6" t="s">
        <v>2640</v>
      </c>
      <c r="AB852" s="6" t="s">
        <v>35</v>
      </c>
      <c r="AC852" s="7" t="s">
        <v>35</v>
      </c>
      <c r="AD852" s="5">
        <f>datos_chargeback_2001_1!$AE852/100</f>
        <v>0</v>
      </c>
      <c r="AE852" s="6">
        <v>0</v>
      </c>
      <c r="AF852" s="6" t="s">
        <v>29</v>
      </c>
    </row>
    <row r="853" spans="1:32" x14ac:dyDescent="0.3">
      <c r="A853" s="36" t="s">
        <v>2641</v>
      </c>
      <c r="B853" s="14">
        <v>44978</v>
      </c>
      <c r="C853" s="14" t="str">
        <f>TEXT(Tabla10[[#This Row],[Fecha de transacción]],"DDDD")</f>
        <v>martes</v>
      </c>
      <c r="D853" s="14">
        <v>45061</v>
      </c>
      <c r="E853" s="15">
        <f>datos_chargeback_2001_1!$D853-datos_chargeback_2001_1!$B853</f>
        <v>83</v>
      </c>
      <c r="F853" s="16">
        <f>datos_chargeback_2001_1!$G853/100</f>
        <v>399.44</v>
      </c>
      <c r="G853" s="17">
        <v>39944</v>
      </c>
      <c r="H853" s="16">
        <f t="shared" si="13"/>
        <v>0</v>
      </c>
      <c r="I853" s="16">
        <v>0</v>
      </c>
      <c r="J853" s="17" t="s">
        <v>24</v>
      </c>
      <c r="K853" s="17" t="s">
        <v>25</v>
      </c>
      <c r="L853" s="17" t="s">
        <v>40</v>
      </c>
      <c r="M853" s="17" t="s">
        <v>85</v>
      </c>
      <c r="N853" s="17" t="s">
        <v>28</v>
      </c>
      <c r="O853" s="17" t="s">
        <v>50</v>
      </c>
      <c r="P853" s="17" t="s">
        <v>30</v>
      </c>
      <c r="Q853" s="17" t="s">
        <v>55</v>
      </c>
      <c r="R853" s="17">
        <v>39944</v>
      </c>
      <c r="S853" s="17" t="s">
        <v>2642</v>
      </c>
      <c r="T853" s="17" t="s">
        <v>33</v>
      </c>
      <c r="U853" s="16">
        <f>datos_chargeback_2001_1!$V853/100</f>
        <v>0</v>
      </c>
      <c r="V853" s="17">
        <v>0</v>
      </c>
      <c r="W853" s="16">
        <f>datos_chargeback_2001_1!$X853/100</f>
        <v>0</v>
      </c>
      <c r="X853" s="17">
        <v>0</v>
      </c>
      <c r="Y853" s="16">
        <f>datos_chargeback_2001_1!$Z853/100</f>
        <v>399.44</v>
      </c>
      <c r="Z853" s="17">
        <v>39944</v>
      </c>
      <c r="AA853" s="17" t="s">
        <v>2643</v>
      </c>
      <c r="AB853" s="17" t="s">
        <v>48</v>
      </c>
      <c r="AC853" s="18">
        <v>44978</v>
      </c>
      <c r="AD853" s="16">
        <f>datos_chargeback_2001_1!$AE853/100</f>
        <v>225.19</v>
      </c>
      <c r="AE853" s="17">
        <v>22519</v>
      </c>
      <c r="AF853" s="17" t="s">
        <v>36</v>
      </c>
    </row>
    <row r="854" spans="1:32" x14ac:dyDescent="0.3">
      <c r="A854" s="35" t="s">
        <v>2644</v>
      </c>
      <c r="B854" s="9">
        <v>44979</v>
      </c>
      <c r="C854" s="9" t="str">
        <f>TEXT(Tabla10[[#This Row],[Fecha de transacción]],"DDDD")</f>
        <v>miércoles</v>
      </c>
      <c r="D854" s="9">
        <v>45058</v>
      </c>
      <c r="E854" s="10">
        <f>datos_chargeback_2001_1!$D854-datos_chargeback_2001_1!$B854</f>
        <v>79</v>
      </c>
      <c r="F854" s="11">
        <f>datos_chargeback_2001_1!$G854/100</f>
        <v>796.57</v>
      </c>
      <c r="G854" s="12">
        <v>79657</v>
      </c>
      <c r="H854" s="11">
        <f t="shared" si="13"/>
        <v>0</v>
      </c>
      <c r="I854" s="11">
        <v>1.28</v>
      </c>
      <c r="J854" s="12" t="s">
        <v>38</v>
      </c>
      <c r="K854" s="12" t="s">
        <v>25</v>
      </c>
      <c r="L854" s="12" t="s">
        <v>74</v>
      </c>
      <c r="M854" s="12" t="s">
        <v>41</v>
      </c>
      <c r="N854" s="12" t="s">
        <v>42</v>
      </c>
      <c r="O854" s="12" t="s">
        <v>50</v>
      </c>
      <c r="P854" s="12" t="s">
        <v>30</v>
      </c>
      <c r="Q854" s="12" t="s">
        <v>31</v>
      </c>
      <c r="R854" s="12">
        <v>79657</v>
      </c>
      <c r="S854" s="12" t="s">
        <v>2645</v>
      </c>
      <c r="T854" s="12" t="s">
        <v>116</v>
      </c>
      <c r="U854" s="11">
        <f>datos_chargeback_2001_1!$V854/100</f>
        <v>796.57</v>
      </c>
      <c r="V854" s="12">
        <v>79657</v>
      </c>
      <c r="W854" s="11">
        <f>datos_chargeback_2001_1!$X854/100</f>
        <v>0</v>
      </c>
      <c r="X854" s="12">
        <v>0</v>
      </c>
      <c r="Y854" s="11">
        <f>datos_chargeback_2001_1!$Z854/100</f>
        <v>0</v>
      </c>
      <c r="Z854" s="12">
        <v>0</v>
      </c>
      <c r="AA854" s="12" t="s">
        <v>2646</v>
      </c>
      <c r="AB854" s="12" t="s">
        <v>35</v>
      </c>
      <c r="AC854" s="13" t="s">
        <v>35</v>
      </c>
      <c r="AD854" s="11">
        <f>datos_chargeback_2001_1!$AE854/100</f>
        <v>0</v>
      </c>
      <c r="AE854" s="12">
        <v>0</v>
      </c>
      <c r="AF854" s="12" t="s">
        <v>29</v>
      </c>
    </row>
    <row r="855" spans="1:32" x14ac:dyDescent="0.3">
      <c r="A855" s="34" t="s">
        <v>2647</v>
      </c>
      <c r="B855" s="3">
        <v>44980</v>
      </c>
      <c r="C855" s="3" t="str">
        <f>TEXT(Tabla10[[#This Row],[Fecha de transacción]],"DDDD")</f>
        <v>jueves</v>
      </c>
      <c r="D855" s="3">
        <v>45057</v>
      </c>
      <c r="E855" s="4">
        <f>datos_chargeback_2001_1!$D855-datos_chargeback_2001_1!$B855</f>
        <v>77</v>
      </c>
      <c r="F855" s="5">
        <f>datos_chargeback_2001_1!$G855/100</f>
        <v>783.22</v>
      </c>
      <c r="G855" s="6">
        <v>78322</v>
      </c>
      <c r="H855" s="5">
        <f t="shared" si="13"/>
        <v>0</v>
      </c>
      <c r="I855" s="5">
        <v>0</v>
      </c>
      <c r="J855" s="6" t="s">
        <v>24</v>
      </c>
      <c r="K855" s="6" t="s">
        <v>25</v>
      </c>
      <c r="L855" s="6" t="s">
        <v>40</v>
      </c>
      <c r="M855" s="6" t="s">
        <v>85</v>
      </c>
      <c r="N855" s="6" t="s">
        <v>42</v>
      </c>
      <c r="O855" s="6" t="s">
        <v>114</v>
      </c>
      <c r="P855" s="6" t="s">
        <v>54</v>
      </c>
      <c r="Q855" s="6" t="s">
        <v>66</v>
      </c>
      <c r="R855" s="6">
        <v>78322</v>
      </c>
      <c r="S855" s="6" t="s">
        <v>2251</v>
      </c>
      <c r="T855" s="6" t="s">
        <v>61</v>
      </c>
      <c r="U855" s="5">
        <f>datos_chargeback_2001_1!$V855/100</f>
        <v>0</v>
      </c>
      <c r="V855" s="6">
        <v>0</v>
      </c>
      <c r="W855" s="5">
        <f>datos_chargeback_2001_1!$X855/100</f>
        <v>783.22</v>
      </c>
      <c r="X855" s="6">
        <v>78322</v>
      </c>
      <c r="Y855" s="5">
        <f>datos_chargeback_2001_1!$Z855/100</f>
        <v>0</v>
      </c>
      <c r="Z855" s="6">
        <v>0</v>
      </c>
      <c r="AA855" s="6" t="s">
        <v>2648</v>
      </c>
      <c r="AB855" s="6" t="s">
        <v>35</v>
      </c>
      <c r="AC855" s="7" t="s">
        <v>35</v>
      </c>
      <c r="AD855" s="5">
        <f>datos_chargeback_2001_1!$AE855/100</f>
        <v>0</v>
      </c>
      <c r="AE855" s="6">
        <v>0</v>
      </c>
      <c r="AF855" s="6" t="s">
        <v>53</v>
      </c>
    </row>
    <row r="856" spans="1:32" x14ac:dyDescent="0.3">
      <c r="A856" s="35" t="s">
        <v>2649</v>
      </c>
      <c r="B856" s="9">
        <v>44981</v>
      </c>
      <c r="C856" s="9" t="str">
        <f>TEXT(Tabla10[[#This Row],[Fecha de transacción]],"DDDD")</f>
        <v>viernes</v>
      </c>
      <c r="D856" s="9">
        <v>45071</v>
      </c>
      <c r="E856" s="10">
        <f>datos_chargeback_2001_1!$D856-datos_chargeback_2001_1!$B856</f>
        <v>90</v>
      </c>
      <c r="F856" s="11">
        <f>datos_chargeback_2001_1!$G856/100</f>
        <v>710.69</v>
      </c>
      <c r="G856" s="12">
        <v>71069</v>
      </c>
      <c r="H856" s="11">
        <f t="shared" si="13"/>
        <v>0</v>
      </c>
      <c r="I856" s="11">
        <v>0</v>
      </c>
      <c r="J856" s="12" t="s">
        <v>24</v>
      </c>
      <c r="K856" s="12" t="s">
        <v>25</v>
      </c>
      <c r="L856" s="12" t="s">
        <v>119</v>
      </c>
      <c r="M856" s="12" t="s">
        <v>85</v>
      </c>
      <c r="N856" s="12" t="s">
        <v>42</v>
      </c>
      <c r="O856" s="12" t="s">
        <v>50</v>
      </c>
      <c r="P856" s="12" t="s">
        <v>30</v>
      </c>
      <c r="Q856" s="12" t="s">
        <v>31</v>
      </c>
      <c r="R856" s="12">
        <v>71069</v>
      </c>
      <c r="S856" s="12" t="s">
        <v>2650</v>
      </c>
      <c r="T856" s="12" t="s">
        <v>61</v>
      </c>
      <c r="U856" s="11">
        <f>datos_chargeback_2001_1!$V856/100</f>
        <v>0</v>
      </c>
      <c r="V856" s="12">
        <v>0</v>
      </c>
      <c r="W856" s="11">
        <f>datos_chargeback_2001_1!$X856/100</f>
        <v>710.69</v>
      </c>
      <c r="X856" s="12">
        <v>71069</v>
      </c>
      <c r="Y856" s="11">
        <f>datos_chargeback_2001_1!$Z856/100</f>
        <v>0</v>
      </c>
      <c r="Z856" s="12">
        <v>0</v>
      </c>
      <c r="AA856" s="12" t="s">
        <v>2651</v>
      </c>
      <c r="AB856" s="12" t="s">
        <v>48</v>
      </c>
      <c r="AC856" s="19">
        <v>44981</v>
      </c>
      <c r="AD856" s="11">
        <f>datos_chargeback_2001_1!$AE856/100</f>
        <v>25.78</v>
      </c>
      <c r="AE856" s="12">
        <v>2578</v>
      </c>
      <c r="AF856" s="12" t="s">
        <v>36</v>
      </c>
    </row>
    <row r="857" spans="1:32" x14ac:dyDescent="0.3">
      <c r="A857" s="34" t="s">
        <v>2652</v>
      </c>
      <c r="B857" s="3">
        <v>44982</v>
      </c>
      <c r="C857" s="3" t="str">
        <f>TEXT(Tabla10[[#This Row],[Fecha de transacción]],"DDDD")</f>
        <v>sábado</v>
      </c>
      <c r="D857" s="3">
        <v>45056</v>
      </c>
      <c r="E857" s="4">
        <f>datos_chargeback_2001_1!$D857-datos_chargeback_2001_1!$B857</f>
        <v>74</v>
      </c>
      <c r="F857" s="5">
        <f>datos_chargeback_2001_1!$G857/100</f>
        <v>263.32</v>
      </c>
      <c r="G857" s="6">
        <v>26332</v>
      </c>
      <c r="H857" s="5">
        <f t="shared" si="13"/>
        <v>0</v>
      </c>
      <c r="I857" s="5">
        <v>1.1299999999999999</v>
      </c>
      <c r="J857" s="6" t="s">
        <v>38</v>
      </c>
      <c r="K857" s="6" t="s">
        <v>25</v>
      </c>
      <c r="L857" s="6" t="s">
        <v>119</v>
      </c>
      <c r="M857" s="6" t="s">
        <v>59</v>
      </c>
      <c r="N857" s="6" t="s">
        <v>42</v>
      </c>
      <c r="O857" s="6" t="s">
        <v>64</v>
      </c>
      <c r="P857" s="6" t="s">
        <v>54</v>
      </c>
      <c r="Q857" s="6" t="s">
        <v>66</v>
      </c>
      <c r="R857" s="6">
        <v>26332</v>
      </c>
      <c r="S857" s="6" t="s">
        <v>2653</v>
      </c>
      <c r="T857" s="6" t="s">
        <v>116</v>
      </c>
      <c r="U857" s="5">
        <f>datos_chargeback_2001_1!$V857/100</f>
        <v>263.32</v>
      </c>
      <c r="V857" s="6">
        <v>26332</v>
      </c>
      <c r="W857" s="5">
        <f>datos_chargeback_2001_1!$X857/100</f>
        <v>0</v>
      </c>
      <c r="X857" s="6">
        <v>0</v>
      </c>
      <c r="Y857" s="5">
        <f>datos_chargeback_2001_1!$Z857/100</f>
        <v>0</v>
      </c>
      <c r="Z857" s="6">
        <v>0</v>
      </c>
      <c r="AA857" s="6" t="s">
        <v>2654</v>
      </c>
      <c r="AB857" s="6" t="s">
        <v>35</v>
      </c>
      <c r="AC857" s="7" t="s">
        <v>35</v>
      </c>
      <c r="AD857" s="5">
        <f>datos_chargeback_2001_1!$AE857/100</f>
        <v>0</v>
      </c>
      <c r="AE857" s="6">
        <v>0</v>
      </c>
      <c r="AF857" s="6" t="s">
        <v>29</v>
      </c>
    </row>
    <row r="858" spans="1:32" x14ac:dyDescent="0.3">
      <c r="A858" s="34" t="s">
        <v>2655</v>
      </c>
      <c r="B858" s="3">
        <v>44983</v>
      </c>
      <c r="C858" s="3" t="str">
        <f>TEXT(Tabla10[[#This Row],[Fecha de transacción]],"DDDD")</f>
        <v>domingo</v>
      </c>
      <c r="D858" s="3">
        <v>45057</v>
      </c>
      <c r="E858" s="4">
        <f>datos_chargeback_2001_1!$D858-datos_chargeback_2001_1!$B858</f>
        <v>74</v>
      </c>
      <c r="F858" s="5">
        <f>datos_chargeback_2001_1!$G858/100</f>
        <v>460.22</v>
      </c>
      <c r="G858" s="6">
        <v>46022</v>
      </c>
      <c r="H858" s="5">
        <f t="shared" si="13"/>
        <v>0</v>
      </c>
      <c r="I858" s="5">
        <v>1.27</v>
      </c>
      <c r="J858" s="6" t="s">
        <v>38</v>
      </c>
      <c r="K858" s="6" t="s">
        <v>25</v>
      </c>
      <c r="L858" s="6" t="s">
        <v>80</v>
      </c>
      <c r="M858" s="6" t="s">
        <v>59</v>
      </c>
      <c r="N858" s="6" t="s">
        <v>42</v>
      </c>
      <c r="O858" s="6" t="s">
        <v>53</v>
      </c>
      <c r="P858" s="6" t="s">
        <v>54</v>
      </c>
      <c r="Q858" s="6" t="s">
        <v>66</v>
      </c>
      <c r="R858" s="6">
        <v>46022</v>
      </c>
      <c r="S858" s="6" t="s">
        <v>2656</v>
      </c>
      <c r="T858" s="6" t="s">
        <v>46</v>
      </c>
      <c r="U858" s="5">
        <f>datos_chargeback_2001_1!$V858/100</f>
        <v>460.22</v>
      </c>
      <c r="V858" s="6">
        <v>46022</v>
      </c>
      <c r="W858" s="5">
        <f>datos_chargeback_2001_1!$X858/100</f>
        <v>0</v>
      </c>
      <c r="X858" s="6">
        <v>0</v>
      </c>
      <c r="Y858" s="5">
        <f>datos_chargeback_2001_1!$Z858/100</f>
        <v>0</v>
      </c>
      <c r="Z858" s="6">
        <v>0</v>
      </c>
      <c r="AA858" s="6" t="s">
        <v>2657</v>
      </c>
      <c r="AB858" s="6" t="s">
        <v>48</v>
      </c>
      <c r="AC858" s="8">
        <v>44983</v>
      </c>
      <c r="AD858" s="5">
        <f>datos_chargeback_2001_1!$AE858/100</f>
        <v>3.93</v>
      </c>
      <c r="AE858" s="6">
        <v>393</v>
      </c>
      <c r="AF858" s="6" t="s">
        <v>29</v>
      </c>
    </row>
    <row r="859" spans="1:32" x14ac:dyDescent="0.3">
      <c r="A859" s="34" t="s">
        <v>2658</v>
      </c>
      <c r="B859" s="3">
        <v>44984</v>
      </c>
      <c r="C859" s="3" t="str">
        <f>TEXT(Tabla10[[#This Row],[Fecha de transacción]],"DDDD")</f>
        <v>lunes</v>
      </c>
      <c r="D859" s="3">
        <v>45055</v>
      </c>
      <c r="E859" s="4">
        <f>datos_chargeback_2001_1!$D859-datos_chargeback_2001_1!$B859</f>
        <v>71</v>
      </c>
      <c r="F859" s="5">
        <f>datos_chargeback_2001_1!$G859/100</f>
        <v>553.42999999999995</v>
      </c>
      <c r="G859" s="6">
        <v>55343</v>
      </c>
      <c r="H859" s="5">
        <f t="shared" si="13"/>
        <v>0</v>
      </c>
      <c r="I859" s="5">
        <v>0</v>
      </c>
      <c r="J859" s="6" t="s">
        <v>24</v>
      </c>
      <c r="K859" s="6" t="s">
        <v>25</v>
      </c>
      <c r="L859" s="6" t="s">
        <v>40</v>
      </c>
      <c r="M859" s="6" t="s">
        <v>41</v>
      </c>
      <c r="N859" s="6" t="s">
        <v>28</v>
      </c>
      <c r="O859" s="6" t="s">
        <v>50</v>
      </c>
      <c r="P859" s="6" t="s">
        <v>30</v>
      </c>
      <c r="Q859" s="6" t="s">
        <v>44</v>
      </c>
      <c r="R859" s="6">
        <v>55343</v>
      </c>
      <c r="S859" s="6" t="s">
        <v>2659</v>
      </c>
      <c r="T859" s="6" t="s">
        <v>33</v>
      </c>
      <c r="U859" s="5">
        <f>datos_chargeback_2001_1!$V859/100</f>
        <v>0</v>
      </c>
      <c r="V859" s="6">
        <v>0</v>
      </c>
      <c r="W859" s="5">
        <f>datos_chargeback_2001_1!$X859/100</f>
        <v>0</v>
      </c>
      <c r="X859" s="6">
        <v>0</v>
      </c>
      <c r="Y859" s="5">
        <f>datos_chargeback_2001_1!$Z859/100</f>
        <v>553.42999999999995</v>
      </c>
      <c r="Z859" s="6">
        <v>55343</v>
      </c>
      <c r="AA859" s="6" t="s">
        <v>2660</v>
      </c>
      <c r="AB859" s="6" t="s">
        <v>35</v>
      </c>
      <c r="AC859" s="7" t="s">
        <v>35</v>
      </c>
      <c r="AD859" s="5">
        <f>datos_chargeback_2001_1!$AE859/100</f>
        <v>0</v>
      </c>
      <c r="AE859" s="6">
        <v>0</v>
      </c>
      <c r="AF859" s="6" t="s">
        <v>64</v>
      </c>
    </row>
    <row r="860" spans="1:32" x14ac:dyDescent="0.3">
      <c r="A860" s="35" t="s">
        <v>2661</v>
      </c>
      <c r="B860" s="9">
        <v>44985</v>
      </c>
      <c r="C860" s="9" t="str">
        <f>TEXT(Tabla10[[#This Row],[Fecha de transacción]],"DDDD")</f>
        <v>martes</v>
      </c>
      <c r="D860" s="9">
        <v>45059</v>
      </c>
      <c r="E860" s="10">
        <f>datos_chargeback_2001_1!$D860-datos_chargeback_2001_1!$B860</f>
        <v>74</v>
      </c>
      <c r="F860" s="11">
        <f>datos_chargeback_2001_1!$G860/100</f>
        <v>575.51</v>
      </c>
      <c r="G860" s="12">
        <v>57551</v>
      </c>
      <c r="H860" s="11">
        <f t="shared" si="13"/>
        <v>0</v>
      </c>
      <c r="I860" s="11">
        <v>0</v>
      </c>
      <c r="J860" s="12" t="s">
        <v>38</v>
      </c>
      <c r="K860" s="12" t="s">
        <v>25</v>
      </c>
      <c r="L860" s="12" t="s">
        <v>26</v>
      </c>
      <c r="M860" s="12" t="s">
        <v>59</v>
      </c>
      <c r="N860" s="12" t="s">
        <v>42</v>
      </c>
      <c r="O860" s="12" t="s">
        <v>43</v>
      </c>
      <c r="P860" s="12" t="s">
        <v>30</v>
      </c>
      <c r="Q860" s="12" t="s">
        <v>55</v>
      </c>
      <c r="R860" s="12">
        <v>57551</v>
      </c>
      <c r="S860" s="12" t="s">
        <v>2662</v>
      </c>
      <c r="T860" s="12" t="s">
        <v>116</v>
      </c>
      <c r="U860" s="11">
        <f>datos_chargeback_2001_1!$V860/100</f>
        <v>575.51</v>
      </c>
      <c r="V860" s="12">
        <v>57551</v>
      </c>
      <c r="W860" s="11">
        <f>datos_chargeback_2001_1!$X860/100</f>
        <v>0</v>
      </c>
      <c r="X860" s="12">
        <v>0</v>
      </c>
      <c r="Y860" s="11">
        <f>datos_chargeback_2001_1!$Z860/100</f>
        <v>0</v>
      </c>
      <c r="Z860" s="12">
        <v>0</v>
      </c>
      <c r="AA860" s="12" t="s">
        <v>2663</v>
      </c>
      <c r="AB860" s="12" t="s">
        <v>35</v>
      </c>
      <c r="AC860" s="13" t="s">
        <v>35</v>
      </c>
      <c r="AD860" s="11">
        <f>datos_chargeback_2001_1!$AE860/100</f>
        <v>0</v>
      </c>
      <c r="AE860" s="12">
        <v>0</v>
      </c>
      <c r="AF860" s="12" t="s">
        <v>53</v>
      </c>
    </row>
    <row r="861" spans="1:32" x14ac:dyDescent="0.3">
      <c r="A861" s="34" t="s">
        <v>2664</v>
      </c>
      <c r="B861" s="3">
        <v>44986</v>
      </c>
      <c r="C861" s="3" t="str">
        <f>TEXT(Tabla10[[#This Row],[Fecha de transacción]],"DDDD")</f>
        <v>miércoles</v>
      </c>
      <c r="D861" s="3">
        <v>45060</v>
      </c>
      <c r="E861" s="4">
        <f>datos_chargeback_2001_1!$D861-datos_chargeback_2001_1!$B861</f>
        <v>74</v>
      </c>
      <c r="F861" s="5">
        <f>datos_chargeback_2001_1!$G861/100</f>
        <v>481.57</v>
      </c>
      <c r="G861" s="6">
        <v>48157</v>
      </c>
      <c r="H861" s="5">
        <f t="shared" si="13"/>
        <v>0</v>
      </c>
      <c r="I861" s="5">
        <v>0</v>
      </c>
      <c r="J861" s="6" t="s">
        <v>24</v>
      </c>
      <c r="K861" s="6" t="s">
        <v>25</v>
      </c>
      <c r="L861" s="6" t="s">
        <v>26</v>
      </c>
      <c r="M861" s="6" t="s">
        <v>93</v>
      </c>
      <c r="N861" s="6" t="s">
        <v>42</v>
      </c>
      <c r="O861" s="6" t="s">
        <v>114</v>
      </c>
      <c r="P861" s="6" t="s">
        <v>54</v>
      </c>
      <c r="Q861" s="6" t="s">
        <v>55</v>
      </c>
      <c r="R861" s="6">
        <v>48157</v>
      </c>
      <c r="S861" s="6" t="s">
        <v>207</v>
      </c>
      <c r="T861" s="6" t="s">
        <v>61</v>
      </c>
      <c r="U861" s="5">
        <f>datos_chargeback_2001_1!$V861/100</f>
        <v>0</v>
      </c>
      <c r="V861" s="6">
        <v>0</v>
      </c>
      <c r="W861" s="5">
        <f>datos_chargeback_2001_1!$X861/100</f>
        <v>481.57</v>
      </c>
      <c r="X861" s="6">
        <v>48157</v>
      </c>
      <c r="Y861" s="5">
        <f>datos_chargeback_2001_1!$Z861/100</f>
        <v>0</v>
      </c>
      <c r="Z861" s="6">
        <v>0</v>
      </c>
      <c r="AA861" s="6" t="s">
        <v>2665</v>
      </c>
      <c r="AB861" s="6" t="s">
        <v>48</v>
      </c>
      <c r="AC861" s="8">
        <v>44986</v>
      </c>
      <c r="AD861" s="5">
        <f>datos_chargeback_2001_1!$AE861/100</f>
        <v>171.75</v>
      </c>
      <c r="AE861" s="6">
        <v>17175</v>
      </c>
      <c r="AF861" s="6" t="s">
        <v>53</v>
      </c>
    </row>
    <row r="862" spans="1:32" x14ac:dyDescent="0.3">
      <c r="A862" s="35" t="s">
        <v>2666</v>
      </c>
      <c r="B862" s="9">
        <v>44987</v>
      </c>
      <c r="C862" s="9" t="str">
        <f>TEXT(Tabla10[[#This Row],[Fecha de transacción]],"DDDD")</f>
        <v>jueves</v>
      </c>
      <c r="D862" s="9">
        <v>45049</v>
      </c>
      <c r="E862" s="10">
        <f>datos_chargeback_2001_1!$D862-datos_chargeback_2001_1!$B862</f>
        <v>62</v>
      </c>
      <c r="F862" s="11">
        <f>datos_chargeback_2001_1!$G862/100</f>
        <v>828.17</v>
      </c>
      <c r="G862" s="12">
        <v>82817</v>
      </c>
      <c r="H862" s="11">
        <f t="shared" si="13"/>
        <v>0</v>
      </c>
      <c r="I862" s="11">
        <v>1.34</v>
      </c>
      <c r="J862" s="12" t="s">
        <v>38</v>
      </c>
      <c r="K862" s="12" t="s">
        <v>25</v>
      </c>
      <c r="L862" s="12" t="s">
        <v>26</v>
      </c>
      <c r="M862" s="12" t="s">
        <v>52</v>
      </c>
      <c r="N862" s="12" t="s">
        <v>42</v>
      </c>
      <c r="O862" s="12" t="s">
        <v>53</v>
      </c>
      <c r="P862" s="12" t="s">
        <v>54</v>
      </c>
      <c r="Q862" s="12" t="s">
        <v>44</v>
      </c>
      <c r="R862" s="12">
        <v>82817</v>
      </c>
      <c r="S862" s="12" t="s">
        <v>2667</v>
      </c>
      <c r="T862" s="12" t="s">
        <v>116</v>
      </c>
      <c r="U862" s="11">
        <f>datos_chargeback_2001_1!$V862/100</f>
        <v>828.17</v>
      </c>
      <c r="V862" s="12">
        <v>82817</v>
      </c>
      <c r="W862" s="11">
        <f>datos_chargeback_2001_1!$X862/100</f>
        <v>0</v>
      </c>
      <c r="X862" s="12">
        <v>0</v>
      </c>
      <c r="Y862" s="11">
        <f>datos_chargeback_2001_1!$Z862/100</f>
        <v>0</v>
      </c>
      <c r="Z862" s="12">
        <v>0</v>
      </c>
      <c r="AA862" s="12" t="s">
        <v>2668</v>
      </c>
      <c r="AB862" s="12" t="s">
        <v>35</v>
      </c>
      <c r="AC862" s="13" t="s">
        <v>35</v>
      </c>
      <c r="AD862" s="11">
        <f>datos_chargeback_2001_1!$AE862/100</f>
        <v>0</v>
      </c>
      <c r="AE862" s="12">
        <v>0</v>
      </c>
      <c r="AF862" s="12" t="s">
        <v>36</v>
      </c>
    </row>
    <row r="863" spans="1:32" x14ac:dyDescent="0.3">
      <c r="A863" s="36" t="s">
        <v>2669</v>
      </c>
      <c r="B863" s="14">
        <v>44988</v>
      </c>
      <c r="C863" s="14" t="str">
        <f>TEXT(Tabla10[[#This Row],[Fecha de transacción]],"DDDD")</f>
        <v>viernes</v>
      </c>
      <c r="D863" s="14">
        <v>45056</v>
      </c>
      <c r="E863" s="15">
        <f>datos_chargeback_2001_1!$D863-datos_chargeback_2001_1!$B863</f>
        <v>68</v>
      </c>
      <c r="F863" s="16">
        <f>datos_chargeback_2001_1!$G863/100</f>
        <v>559.33000000000004</v>
      </c>
      <c r="G863" s="17">
        <v>55933</v>
      </c>
      <c r="H863" s="16">
        <f t="shared" si="13"/>
        <v>0</v>
      </c>
      <c r="I863" s="16">
        <v>0</v>
      </c>
      <c r="J863" s="17" t="s">
        <v>24</v>
      </c>
      <c r="K863" s="17" t="s">
        <v>25</v>
      </c>
      <c r="L863" s="17" t="s">
        <v>40</v>
      </c>
      <c r="M863" s="17" t="s">
        <v>52</v>
      </c>
      <c r="N863" s="17" t="s">
        <v>42</v>
      </c>
      <c r="O863" s="17" t="s">
        <v>53</v>
      </c>
      <c r="P863" s="17" t="s">
        <v>54</v>
      </c>
      <c r="Q863" s="17" t="s">
        <v>66</v>
      </c>
      <c r="R863" s="17">
        <v>55933</v>
      </c>
      <c r="S863" s="17" t="s">
        <v>2670</v>
      </c>
      <c r="T863" s="17" t="s">
        <v>46</v>
      </c>
      <c r="U863" s="16">
        <f>datos_chargeback_2001_1!$V863/100</f>
        <v>559.33000000000004</v>
      </c>
      <c r="V863" s="17">
        <v>55933</v>
      </c>
      <c r="W863" s="16">
        <f>datos_chargeback_2001_1!$X863/100</f>
        <v>0</v>
      </c>
      <c r="X863" s="17">
        <v>0</v>
      </c>
      <c r="Y863" s="16">
        <f>datos_chargeback_2001_1!$Z863/100</f>
        <v>0</v>
      </c>
      <c r="Z863" s="17">
        <v>0</v>
      </c>
      <c r="AA863" s="17" t="s">
        <v>2671</v>
      </c>
      <c r="AB863" s="17" t="s">
        <v>35</v>
      </c>
      <c r="AC863" s="20" t="s">
        <v>35</v>
      </c>
      <c r="AD863" s="16">
        <f>datos_chargeback_2001_1!$AE863/100</f>
        <v>0</v>
      </c>
      <c r="AE863" s="17">
        <v>0</v>
      </c>
      <c r="AF863" s="17" t="s">
        <v>50</v>
      </c>
    </row>
    <row r="864" spans="1:32" x14ac:dyDescent="0.3">
      <c r="A864" s="34" t="s">
        <v>2672</v>
      </c>
      <c r="B864" s="3">
        <v>44989</v>
      </c>
      <c r="C864" s="3" t="str">
        <f>TEXT(Tabla10[[#This Row],[Fecha de transacción]],"DDDD")</f>
        <v>sábado</v>
      </c>
      <c r="D864" s="3">
        <v>45059</v>
      </c>
      <c r="E864" s="4">
        <f>datos_chargeback_2001_1!$D864-datos_chargeback_2001_1!$B864</f>
        <v>70</v>
      </c>
      <c r="F864" s="5">
        <f>datos_chargeback_2001_1!$G864/100</f>
        <v>501.11</v>
      </c>
      <c r="G864" s="6">
        <v>50111</v>
      </c>
      <c r="H864" s="5">
        <f t="shared" si="13"/>
        <v>0</v>
      </c>
      <c r="I864" s="5">
        <v>0</v>
      </c>
      <c r="J864" s="6" t="s">
        <v>24</v>
      </c>
      <c r="K864" s="6" t="s">
        <v>25</v>
      </c>
      <c r="L864" s="6" t="s">
        <v>80</v>
      </c>
      <c r="M864" s="6" t="s">
        <v>27</v>
      </c>
      <c r="N864" s="6" t="s">
        <v>42</v>
      </c>
      <c r="O864" s="6" t="s">
        <v>114</v>
      </c>
      <c r="P864" s="6" t="s">
        <v>30</v>
      </c>
      <c r="Q864" s="6" t="s">
        <v>44</v>
      </c>
      <c r="R864" s="6">
        <v>50111</v>
      </c>
      <c r="S864" s="6" t="s">
        <v>2673</v>
      </c>
      <c r="T864" s="6" t="s">
        <v>61</v>
      </c>
      <c r="U864" s="5">
        <f>datos_chargeback_2001_1!$V864/100</f>
        <v>0</v>
      </c>
      <c r="V864" s="6">
        <v>0</v>
      </c>
      <c r="W864" s="5">
        <f>datos_chargeback_2001_1!$X864/100</f>
        <v>501.11</v>
      </c>
      <c r="X864" s="6">
        <v>50111</v>
      </c>
      <c r="Y864" s="5">
        <f>datos_chargeback_2001_1!$Z864/100</f>
        <v>0</v>
      </c>
      <c r="Z864" s="6">
        <v>0</v>
      </c>
      <c r="AA864" s="6" t="s">
        <v>2674</v>
      </c>
      <c r="AB864" s="6" t="s">
        <v>35</v>
      </c>
      <c r="AC864" s="7" t="s">
        <v>35</v>
      </c>
      <c r="AD864" s="5">
        <f>datos_chargeback_2001_1!$AE864/100</f>
        <v>0</v>
      </c>
      <c r="AE864" s="6">
        <v>0</v>
      </c>
      <c r="AF864" s="6" t="s">
        <v>53</v>
      </c>
    </row>
    <row r="865" spans="1:32" x14ac:dyDescent="0.3">
      <c r="A865" s="36" t="s">
        <v>2675</v>
      </c>
      <c r="B865" s="14">
        <v>44990</v>
      </c>
      <c r="C865" s="14" t="str">
        <f>TEXT(Tabla10[[#This Row],[Fecha de transacción]],"DDDD")</f>
        <v>domingo</v>
      </c>
      <c r="D865" s="14">
        <v>45054</v>
      </c>
      <c r="E865" s="15">
        <f>datos_chargeback_2001_1!$D865-datos_chargeback_2001_1!$B865</f>
        <v>64</v>
      </c>
      <c r="F865" s="16">
        <f>datos_chargeback_2001_1!$G865/100</f>
        <v>43.09</v>
      </c>
      <c r="G865" s="17">
        <v>4309</v>
      </c>
      <c r="H865" s="16">
        <f t="shared" si="13"/>
        <v>0</v>
      </c>
      <c r="I865" s="16">
        <v>0</v>
      </c>
      <c r="J865" s="17" t="s">
        <v>38</v>
      </c>
      <c r="K865" s="17" t="s">
        <v>25</v>
      </c>
      <c r="L865" s="17" t="s">
        <v>26</v>
      </c>
      <c r="M865" s="17" t="s">
        <v>59</v>
      </c>
      <c r="N865" s="17" t="s">
        <v>42</v>
      </c>
      <c r="O865" s="17" t="s">
        <v>36</v>
      </c>
      <c r="P865" s="17" t="s">
        <v>30</v>
      </c>
      <c r="Q865" s="17" t="s">
        <v>66</v>
      </c>
      <c r="R865" s="17">
        <v>4309</v>
      </c>
      <c r="S865" s="17" t="s">
        <v>2676</v>
      </c>
      <c r="T865" s="17" t="s">
        <v>46</v>
      </c>
      <c r="U865" s="16">
        <f>datos_chargeback_2001_1!$V865/100</f>
        <v>43.09</v>
      </c>
      <c r="V865" s="17">
        <v>4309</v>
      </c>
      <c r="W865" s="16">
        <f>datos_chargeback_2001_1!$X865/100</f>
        <v>0</v>
      </c>
      <c r="X865" s="17">
        <v>0</v>
      </c>
      <c r="Y865" s="16">
        <f>datos_chargeback_2001_1!$Z865/100</f>
        <v>0</v>
      </c>
      <c r="Z865" s="17">
        <v>0</v>
      </c>
      <c r="AA865" s="17" t="s">
        <v>2677</v>
      </c>
      <c r="AB865" s="17" t="s">
        <v>35</v>
      </c>
      <c r="AC865" s="20" t="s">
        <v>35</v>
      </c>
      <c r="AD865" s="16">
        <f>datos_chargeback_2001_1!$AE865/100</f>
        <v>0</v>
      </c>
      <c r="AE865" s="17">
        <v>0</v>
      </c>
      <c r="AF865" s="17" t="s">
        <v>64</v>
      </c>
    </row>
    <row r="866" spans="1:32" x14ac:dyDescent="0.3">
      <c r="A866" s="34" t="s">
        <v>2678</v>
      </c>
      <c r="B866" s="3">
        <v>44991</v>
      </c>
      <c r="C866" s="3" t="str">
        <f>TEXT(Tabla10[[#This Row],[Fecha de transacción]],"DDDD")</f>
        <v>lunes</v>
      </c>
      <c r="D866" s="3">
        <v>45065</v>
      </c>
      <c r="E866" s="4">
        <f>datos_chargeback_2001_1!$D866-datos_chargeback_2001_1!$B866</f>
        <v>74</v>
      </c>
      <c r="F866" s="5">
        <f>datos_chargeback_2001_1!$G866/100</f>
        <v>59.18</v>
      </c>
      <c r="G866" s="6">
        <v>5918</v>
      </c>
      <c r="H866" s="5">
        <f t="shared" si="13"/>
        <v>0</v>
      </c>
      <c r="I866" s="5">
        <v>0</v>
      </c>
      <c r="J866" s="6" t="s">
        <v>24</v>
      </c>
      <c r="K866" s="6" t="s">
        <v>25</v>
      </c>
      <c r="L866" s="6" t="s">
        <v>40</v>
      </c>
      <c r="M866" s="6" t="s">
        <v>59</v>
      </c>
      <c r="N866" s="6" t="s">
        <v>28</v>
      </c>
      <c r="O866" s="6" t="s">
        <v>43</v>
      </c>
      <c r="P866" s="6" t="s">
        <v>54</v>
      </c>
      <c r="Q866" s="6" t="s">
        <v>75</v>
      </c>
      <c r="R866" s="6">
        <v>59180</v>
      </c>
      <c r="S866" s="6" t="s">
        <v>2679</v>
      </c>
      <c r="T866" s="6" t="s">
        <v>33</v>
      </c>
      <c r="U866" s="5">
        <f>datos_chargeback_2001_1!$V866/100</f>
        <v>0</v>
      </c>
      <c r="V866" s="6">
        <v>0</v>
      </c>
      <c r="W866" s="5">
        <f>datos_chargeback_2001_1!$X866/100</f>
        <v>0</v>
      </c>
      <c r="X866" s="6">
        <v>0</v>
      </c>
      <c r="Y866" s="5">
        <f>datos_chargeback_2001_1!$Z866/100</f>
        <v>591.79999999999995</v>
      </c>
      <c r="Z866" s="6">
        <v>59180</v>
      </c>
      <c r="AA866" s="6" t="s">
        <v>2680</v>
      </c>
      <c r="AB866" s="6" t="s">
        <v>35</v>
      </c>
      <c r="AC866" s="7" t="s">
        <v>35</v>
      </c>
      <c r="AD866" s="5">
        <f>datos_chargeback_2001_1!$AE866/100</f>
        <v>0</v>
      </c>
      <c r="AE866" s="6">
        <v>0</v>
      </c>
      <c r="AF866" s="6" t="s">
        <v>43</v>
      </c>
    </row>
    <row r="867" spans="1:32" x14ac:dyDescent="0.3">
      <c r="A867" s="36" t="s">
        <v>2681</v>
      </c>
      <c r="B867" s="14">
        <v>44992</v>
      </c>
      <c r="C867" s="14" t="str">
        <f>TEXT(Tabla10[[#This Row],[Fecha de transacción]],"DDDD")</f>
        <v>martes</v>
      </c>
      <c r="D867" s="14">
        <v>45059</v>
      </c>
      <c r="E867" s="15">
        <f>datos_chargeback_2001_1!$D867-datos_chargeback_2001_1!$B867</f>
        <v>67</v>
      </c>
      <c r="F867" s="16">
        <f>datos_chargeback_2001_1!$G867/100</f>
        <v>977.33</v>
      </c>
      <c r="G867" s="17">
        <v>97733</v>
      </c>
      <c r="H867" s="16">
        <f t="shared" si="13"/>
        <v>0</v>
      </c>
      <c r="I867" s="16">
        <v>0.13</v>
      </c>
      <c r="J867" s="17" t="s">
        <v>38</v>
      </c>
      <c r="K867" s="17" t="s">
        <v>25</v>
      </c>
      <c r="L867" s="17" t="s">
        <v>26</v>
      </c>
      <c r="M867" s="17" t="s">
        <v>27</v>
      </c>
      <c r="N867" s="17" t="s">
        <v>42</v>
      </c>
      <c r="O867" s="17" t="s">
        <v>70</v>
      </c>
      <c r="P867" s="17" t="s">
        <v>54</v>
      </c>
      <c r="Q867" s="17" t="s">
        <v>66</v>
      </c>
      <c r="R867" s="17">
        <v>97733</v>
      </c>
      <c r="S867" s="17" t="s">
        <v>726</v>
      </c>
      <c r="T867" s="17" t="s">
        <v>116</v>
      </c>
      <c r="U867" s="16">
        <f>datos_chargeback_2001_1!$V867/100</f>
        <v>977.33</v>
      </c>
      <c r="V867" s="17">
        <v>97733</v>
      </c>
      <c r="W867" s="16">
        <f>datos_chargeback_2001_1!$X867/100</f>
        <v>0</v>
      </c>
      <c r="X867" s="17">
        <v>0</v>
      </c>
      <c r="Y867" s="16">
        <f>datos_chargeback_2001_1!$Z867/100</f>
        <v>0</v>
      </c>
      <c r="Z867" s="17">
        <v>0</v>
      </c>
      <c r="AA867" s="17" t="s">
        <v>2682</v>
      </c>
      <c r="AB867" s="17" t="s">
        <v>48</v>
      </c>
      <c r="AC867" s="18">
        <v>44992</v>
      </c>
      <c r="AD867" s="16">
        <f>datos_chargeback_2001_1!$AE867/100</f>
        <v>391.97</v>
      </c>
      <c r="AE867" s="17">
        <v>39197</v>
      </c>
      <c r="AF867" s="17" t="s">
        <v>50</v>
      </c>
    </row>
    <row r="868" spans="1:32" x14ac:dyDescent="0.3">
      <c r="A868" s="35" t="s">
        <v>2683</v>
      </c>
      <c r="B868" s="9">
        <v>44993</v>
      </c>
      <c r="C868" s="9" t="str">
        <f>TEXT(Tabla10[[#This Row],[Fecha de transacción]],"DDDD")</f>
        <v>miércoles</v>
      </c>
      <c r="D868" s="9">
        <v>45077</v>
      </c>
      <c r="E868" s="10">
        <f>datos_chargeback_2001_1!$D868-datos_chargeback_2001_1!$B868</f>
        <v>84</v>
      </c>
      <c r="F868" s="11">
        <f>datos_chargeback_2001_1!$G868/100</f>
        <v>520.98</v>
      </c>
      <c r="G868" s="12">
        <v>52098</v>
      </c>
      <c r="H868" s="11">
        <f t="shared" si="13"/>
        <v>0</v>
      </c>
      <c r="I868" s="11">
        <v>0</v>
      </c>
      <c r="J868" s="12" t="s">
        <v>38</v>
      </c>
      <c r="K868" s="12" t="s">
        <v>25</v>
      </c>
      <c r="L868" s="12" t="s">
        <v>40</v>
      </c>
      <c r="M868" s="12" t="s">
        <v>85</v>
      </c>
      <c r="N868" s="12" t="s">
        <v>28</v>
      </c>
      <c r="O868" s="12" t="s">
        <v>64</v>
      </c>
      <c r="P868" s="12" t="s">
        <v>54</v>
      </c>
      <c r="Q868" s="12" t="s">
        <v>55</v>
      </c>
      <c r="R868" s="12">
        <v>52098</v>
      </c>
      <c r="S868" s="12" t="s">
        <v>2046</v>
      </c>
      <c r="T868" s="12" t="s">
        <v>33</v>
      </c>
      <c r="U868" s="11">
        <f>datos_chargeback_2001_1!$V868/100</f>
        <v>0</v>
      </c>
      <c r="V868" s="12">
        <v>0</v>
      </c>
      <c r="W868" s="11">
        <f>datos_chargeback_2001_1!$X868/100</f>
        <v>0</v>
      </c>
      <c r="X868" s="12">
        <v>0</v>
      </c>
      <c r="Y868" s="11">
        <f>datos_chargeback_2001_1!$Z868/100</f>
        <v>520.98</v>
      </c>
      <c r="Z868" s="12">
        <v>52098</v>
      </c>
      <c r="AA868" s="12" t="s">
        <v>2684</v>
      </c>
      <c r="AB868" s="12" t="s">
        <v>48</v>
      </c>
      <c r="AC868" s="19">
        <v>44993</v>
      </c>
      <c r="AD868" s="11">
        <f>datos_chargeback_2001_1!$AE868/100</f>
        <v>880.17</v>
      </c>
      <c r="AE868" s="12">
        <v>88017</v>
      </c>
      <c r="AF868" s="12" t="s">
        <v>50</v>
      </c>
    </row>
    <row r="869" spans="1:32" x14ac:dyDescent="0.3">
      <c r="A869" s="34" t="s">
        <v>2685</v>
      </c>
      <c r="B869" s="3">
        <v>44994</v>
      </c>
      <c r="C869" s="3" t="str">
        <f>TEXT(Tabla10[[#This Row],[Fecha de transacción]],"DDDD")</f>
        <v>jueves</v>
      </c>
      <c r="D869" s="3">
        <v>45071</v>
      </c>
      <c r="E869" s="4">
        <f>datos_chargeback_2001_1!$D869-datos_chargeback_2001_1!$B869</f>
        <v>77</v>
      </c>
      <c r="F869" s="5">
        <f>datos_chargeback_2001_1!$G869/100</f>
        <v>201.13</v>
      </c>
      <c r="G869" s="6">
        <v>20113</v>
      </c>
      <c r="H869" s="5">
        <f t="shared" si="13"/>
        <v>0</v>
      </c>
      <c r="I869" s="5">
        <v>0</v>
      </c>
      <c r="J869" s="6" t="s">
        <v>24</v>
      </c>
      <c r="K869" s="6" t="s">
        <v>25</v>
      </c>
      <c r="L869" s="6" t="s">
        <v>109</v>
      </c>
      <c r="M869" s="6" t="s">
        <v>59</v>
      </c>
      <c r="N869" s="6" t="s">
        <v>28</v>
      </c>
      <c r="O869" s="6" t="s">
        <v>29</v>
      </c>
      <c r="P869" s="6" t="s">
        <v>54</v>
      </c>
      <c r="Q869" s="6" t="s">
        <v>66</v>
      </c>
      <c r="R869" s="6">
        <v>20113</v>
      </c>
      <c r="S869" s="6" t="s">
        <v>522</v>
      </c>
      <c r="T869" s="6" t="s">
        <v>33</v>
      </c>
      <c r="U869" s="5">
        <f>datos_chargeback_2001_1!$V869/100</f>
        <v>0</v>
      </c>
      <c r="V869" s="6">
        <v>0</v>
      </c>
      <c r="W869" s="5">
        <f>datos_chargeback_2001_1!$X869/100</f>
        <v>0</v>
      </c>
      <c r="X869" s="6">
        <v>0</v>
      </c>
      <c r="Y869" s="5">
        <f>datos_chargeback_2001_1!$Z869/100</f>
        <v>201.13</v>
      </c>
      <c r="Z869" s="6">
        <v>20113</v>
      </c>
      <c r="AA869" s="6" t="s">
        <v>2686</v>
      </c>
      <c r="AB869" s="6" t="s">
        <v>35</v>
      </c>
      <c r="AC869" s="7" t="s">
        <v>35</v>
      </c>
      <c r="AD869" s="5">
        <f>datos_chargeback_2001_1!$AE869/100</f>
        <v>0</v>
      </c>
      <c r="AE869" s="6">
        <v>0</v>
      </c>
      <c r="AF869" s="6" t="s">
        <v>53</v>
      </c>
    </row>
    <row r="870" spans="1:32" x14ac:dyDescent="0.3">
      <c r="A870" s="34" t="s">
        <v>2687</v>
      </c>
      <c r="B870" s="3">
        <v>44995</v>
      </c>
      <c r="C870" s="3" t="str">
        <f>TEXT(Tabla10[[#This Row],[Fecha de transacción]],"DDDD")</f>
        <v>viernes</v>
      </c>
      <c r="D870" s="3">
        <v>45057</v>
      </c>
      <c r="E870" s="4">
        <f>datos_chargeback_2001_1!$D870-datos_chargeback_2001_1!$B870</f>
        <v>62</v>
      </c>
      <c r="F870" s="5">
        <f>datos_chargeback_2001_1!$G870/100</f>
        <v>815.25</v>
      </c>
      <c r="G870" s="6">
        <v>81525</v>
      </c>
      <c r="H870" s="5">
        <f t="shared" si="13"/>
        <v>0</v>
      </c>
      <c r="I870" s="5">
        <v>1.35</v>
      </c>
      <c r="J870" s="6" t="s">
        <v>24</v>
      </c>
      <c r="K870" s="6" t="s">
        <v>25</v>
      </c>
      <c r="L870" s="6" t="s">
        <v>109</v>
      </c>
      <c r="M870" s="6" t="s">
        <v>27</v>
      </c>
      <c r="N870" s="6" t="s">
        <v>42</v>
      </c>
      <c r="O870" s="6" t="s">
        <v>114</v>
      </c>
      <c r="P870" s="6" t="s">
        <v>54</v>
      </c>
      <c r="Q870" s="6" t="s">
        <v>55</v>
      </c>
      <c r="R870" s="6">
        <v>81525</v>
      </c>
      <c r="S870" s="6" t="s">
        <v>2688</v>
      </c>
      <c r="T870" s="6" t="s">
        <v>46</v>
      </c>
      <c r="U870" s="5">
        <f>datos_chargeback_2001_1!$V870/100</f>
        <v>815.25</v>
      </c>
      <c r="V870" s="6">
        <v>81525</v>
      </c>
      <c r="W870" s="5">
        <f>datos_chargeback_2001_1!$X870/100</f>
        <v>0</v>
      </c>
      <c r="X870" s="6">
        <v>0</v>
      </c>
      <c r="Y870" s="5">
        <f>datos_chargeback_2001_1!$Z870/100</f>
        <v>0</v>
      </c>
      <c r="Z870" s="6">
        <v>0</v>
      </c>
      <c r="AA870" s="6" t="s">
        <v>2689</v>
      </c>
      <c r="AB870" s="6" t="s">
        <v>48</v>
      </c>
      <c r="AC870" s="8">
        <v>44995</v>
      </c>
      <c r="AD870" s="5">
        <f>datos_chargeback_2001_1!$AE870/100</f>
        <v>917.28</v>
      </c>
      <c r="AE870" s="6">
        <v>91728</v>
      </c>
      <c r="AF870" s="6" t="s">
        <v>36</v>
      </c>
    </row>
    <row r="871" spans="1:32" x14ac:dyDescent="0.3">
      <c r="A871" s="36" t="s">
        <v>2690</v>
      </c>
      <c r="B871" s="14">
        <v>44996</v>
      </c>
      <c r="C871" s="14" t="str">
        <f>TEXT(Tabla10[[#This Row],[Fecha de transacción]],"DDDD")</f>
        <v>sábado</v>
      </c>
      <c r="D871" s="14">
        <v>45086</v>
      </c>
      <c r="E871" s="15">
        <f>datos_chargeback_2001_1!$D871-datos_chargeback_2001_1!$B871</f>
        <v>90</v>
      </c>
      <c r="F871" s="16">
        <f>datos_chargeback_2001_1!$G871/100</f>
        <v>69.099999999999994</v>
      </c>
      <c r="G871" s="17">
        <v>6910</v>
      </c>
      <c r="H871" s="16">
        <f t="shared" si="13"/>
        <v>0</v>
      </c>
      <c r="I871" s="16">
        <v>1.1100000000000001</v>
      </c>
      <c r="J871" s="17" t="s">
        <v>24</v>
      </c>
      <c r="K871" s="17" t="s">
        <v>25</v>
      </c>
      <c r="L871" s="17" t="s">
        <v>80</v>
      </c>
      <c r="M871" s="17" t="s">
        <v>52</v>
      </c>
      <c r="N871" s="17" t="s">
        <v>42</v>
      </c>
      <c r="O871" s="17" t="s">
        <v>43</v>
      </c>
      <c r="P871" s="17" t="s">
        <v>54</v>
      </c>
      <c r="Q871" s="17" t="s">
        <v>44</v>
      </c>
      <c r="R871" s="17">
        <v>69100</v>
      </c>
      <c r="S871" s="17" t="s">
        <v>2691</v>
      </c>
      <c r="T871" s="17" t="s">
        <v>116</v>
      </c>
      <c r="U871" s="16">
        <f>datos_chargeback_2001_1!$V871/100</f>
        <v>691</v>
      </c>
      <c r="V871" s="17">
        <v>69100</v>
      </c>
      <c r="W871" s="16">
        <f>datos_chargeback_2001_1!$X871/100</f>
        <v>0</v>
      </c>
      <c r="X871" s="17">
        <v>0</v>
      </c>
      <c r="Y871" s="16">
        <f>datos_chargeback_2001_1!$Z871/100</f>
        <v>0</v>
      </c>
      <c r="Z871" s="17">
        <v>0</v>
      </c>
      <c r="AA871" s="17" t="s">
        <v>2692</v>
      </c>
      <c r="AB871" s="17" t="s">
        <v>48</v>
      </c>
      <c r="AC871" s="18">
        <v>44996</v>
      </c>
      <c r="AD871" s="16">
        <f>datos_chargeback_2001_1!$AE871/100</f>
        <v>542.21</v>
      </c>
      <c r="AE871" s="17">
        <v>54221</v>
      </c>
      <c r="AF871" s="17" t="s">
        <v>53</v>
      </c>
    </row>
    <row r="872" spans="1:32" x14ac:dyDescent="0.3">
      <c r="A872" s="35" t="s">
        <v>2693</v>
      </c>
      <c r="B872" s="9">
        <v>44997</v>
      </c>
      <c r="C872" s="9" t="str">
        <f>TEXT(Tabla10[[#This Row],[Fecha de transacción]],"DDDD")</f>
        <v>domingo</v>
      </c>
      <c r="D872" s="9">
        <v>45084</v>
      </c>
      <c r="E872" s="10">
        <f>datos_chargeback_2001_1!$D872-datos_chargeback_2001_1!$B872</f>
        <v>87</v>
      </c>
      <c r="F872" s="11">
        <f>datos_chargeback_2001_1!$G872/100</f>
        <v>292.62</v>
      </c>
      <c r="G872" s="12">
        <v>29262</v>
      </c>
      <c r="H872" s="11">
        <f t="shared" si="13"/>
        <v>0</v>
      </c>
      <c r="I872" s="11">
        <v>0</v>
      </c>
      <c r="J872" s="12" t="s">
        <v>38</v>
      </c>
      <c r="K872" s="12" t="s">
        <v>25</v>
      </c>
      <c r="L872" s="12" t="s">
        <v>26</v>
      </c>
      <c r="M872" s="12" t="s">
        <v>41</v>
      </c>
      <c r="N872" s="12" t="s">
        <v>42</v>
      </c>
      <c r="O872" s="12" t="s">
        <v>36</v>
      </c>
      <c r="P872" s="12" t="s">
        <v>30</v>
      </c>
      <c r="Q872" s="12" t="s">
        <v>31</v>
      </c>
      <c r="R872" s="12">
        <v>29262</v>
      </c>
      <c r="S872" s="12" t="s">
        <v>2694</v>
      </c>
      <c r="T872" s="12" t="s">
        <v>46</v>
      </c>
      <c r="U872" s="11">
        <f>datos_chargeback_2001_1!$V872/100</f>
        <v>292.62</v>
      </c>
      <c r="V872" s="12">
        <v>29262</v>
      </c>
      <c r="W872" s="11">
        <f>datos_chargeback_2001_1!$X872/100</f>
        <v>0</v>
      </c>
      <c r="X872" s="12">
        <v>0</v>
      </c>
      <c r="Y872" s="11">
        <f>datos_chargeback_2001_1!$Z872/100</f>
        <v>0</v>
      </c>
      <c r="Z872" s="12">
        <v>0</v>
      </c>
      <c r="AA872" s="12" t="s">
        <v>2695</v>
      </c>
      <c r="AB872" s="12" t="s">
        <v>35</v>
      </c>
      <c r="AC872" s="13" t="s">
        <v>35</v>
      </c>
      <c r="AD872" s="11">
        <f>datos_chargeback_2001_1!$AE872/100</f>
        <v>0</v>
      </c>
      <c r="AE872" s="12">
        <v>0</v>
      </c>
      <c r="AF872" s="12" t="s">
        <v>64</v>
      </c>
    </row>
    <row r="873" spans="1:32" x14ac:dyDescent="0.3">
      <c r="A873" s="36" t="s">
        <v>2696</v>
      </c>
      <c r="B873" s="14">
        <v>44998</v>
      </c>
      <c r="C873" s="14" t="str">
        <f>TEXT(Tabla10[[#This Row],[Fecha de transacción]],"DDDD")</f>
        <v>lunes</v>
      </c>
      <c r="D873" s="14">
        <v>45085</v>
      </c>
      <c r="E873" s="15">
        <f>datos_chargeback_2001_1!$D873-datos_chargeback_2001_1!$B873</f>
        <v>87</v>
      </c>
      <c r="F873" s="16">
        <f>datos_chargeback_2001_1!$G873/100</f>
        <v>767.45</v>
      </c>
      <c r="G873" s="17">
        <v>76745</v>
      </c>
      <c r="H873" s="16">
        <f t="shared" si="13"/>
        <v>0</v>
      </c>
      <c r="I873" s="16">
        <v>1.33</v>
      </c>
      <c r="J873" s="17" t="s">
        <v>24</v>
      </c>
      <c r="K873" s="17" t="s">
        <v>25</v>
      </c>
      <c r="L873" s="17" t="s">
        <v>109</v>
      </c>
      <c r="M873" s="17" t="s">
        <v>52</v>
      </c>
      <c r="N873" s="17" t="s">
        <v>42</v>
      </c>
      <c r="O873" s="17" t="s">
        <v>114</v>
      </c>
      <c r="P873" s="17" t="s">
        <v>30</v>
      </c>
      <c r="Q873" s="17" t="s">
        <v>55</v>
      </c>
      <c r="R873" s="17">
        <v>76745</v>
      </c>
      <c r="S873" s="17" t="s">
        <v>2697</v>
      </c>
      <c r="T873" s="17" t="s">
        <v>116</v>
      </c>
      <c r="U873" s="16">
        <f>datos_chargeback_2001_1!$V873/100</f>
        <v>767.45</v>
      </c>
      <c r="V873" s="17">
        <v>76745</v>
      </c>
      <c r="W873" s="16">
        <f>datos_chargeback_2001_1!$X873/100</f>
        <v>0</v>
      </c>
      <c r="X873" s="17">
        <v>0</v>
      </c>
      <c r="Y873" s="16">
        <f>datos_chargeback_2001_1!$Z873/100</f>
        <v>0</v>
      </c>
      <c r="Z873" s="17">
        <v>0</v>
      </c>
      <c r="AA873" s="17" t="s">
        <v>2698</v>
      </c>
      <c r="AB873" s="17" t="s">
        <v>48</v>
      </c>
      <c r="AC873" s="18">
        <v>44998</v>
      </c>
      <c r="AD873" s="16">
        <f>datos_chargeback_2001_1!$AE873/100</f>
        <v>91.49</v>
      </c>
      <c r="AE873" s="17">
        <v>9149</v>
      </c>
      <c r="AF873" s="17" t="s">
        <v>53</v>
      </c>
    </row>
    <row r="874" spans="1:32" x14ac:dyDescent="0.3">
      <c r="A874" s="34" t="s">
        <v>2699</v>
      </c>
      <c r="B874" s="3">
        <v>44999</v>
      </c>
      <c r="C874" s="3" t="str">
        <f>TEXT(Tabla10[[#This Row],[Fecha de transacción]],"DDDD")</f>
        <v>martes</v>
      </c>
      <c r="D874" s="3">
        <v>45065</v>
      </c>
      <c r="E874" s="4">
        <f>datos_chargeback_2001_1!$D874-datos_chargeback_2001_1!$B874</f>
        <v>66</v>
      </c>
      <c r="F874" s="5">
        <f>datos_chargeback_2001_1!$G874/100</f>
        <v>785.27</v>
      </c>
      <c r="G874" s="6">
        <v>78527</v>
      </c>
      <c r="H874" s="5">
        <f t="shared" si="13"/>
        <v>0</v>
      </c>
      <c r="I874" s="5">
        <v>0</v>
      </c>
      <c r="J874" s="6" t="s">
        <v>38</v>
      </c>
      <c r="K874" s="6" t="s">
        <v>25</v>
      </c>
      <c r="L874" s="6" t="s">
        <v>26</v>
      </c>
      <c r="M874" s="6" t="s">
        <v>59</v>
      </c>
      <c r="N874" s="6" t="s">
        <v>42</v>
      </c>
      <c r="O874" s="6" t="s">
        <v>70</v>
      </c>
      <c r="P874" s="6" t="s">
        <v>30</v>
      </c>
      <c r="Q874" s="6" t="s">
        <v>66</v>
      </c>
      <c r="R874" s="6">
        <v>78527</v>
      </c>
      <c r="S874" s="6" t="s">
        <v>662</v>
      </c>
      <c r="T874" s="6" t="s">
        <v>61</v>
      </c>
      <c r="U874" s="5">
        <f>datos_chargeback_2001_1!$V874/100</f>
        <v>0</v>
      </c>
      <c r="V874" s="6">
        <v>0</v>
      </c>
      <c r="W874" s="5">
        <f>datos_chargeback_2001_1!$X874/100</f>
        <v>785.27</v>
      </c>
      <c r="X874" s="6">
        <v>78527</v>
      </c>
      <c r="Y874" s="5">
        <f>datos_chargeback_2001_1!$Z874/100</f>
        <v>0</v>
      </c>
      <c r="Z874" s="6">
        <v>0</v>
      </c>
      <c r="AA874" s="6" t="s">
        <v>2700</v>
      </c>
      <c r="AB874" s="6" t="s">
        <v>35</v>
      </c>
      <c r="AC874" s="7" t="s">
        <v>35</v>
      </c>
      <c r="AD874" s="5">
        <f>datos_chargeback_2001_1!$AE874/100</f>
        <v>0</v>
      </c>
      <c r="AE874" s="6">
        <v>0</v>
      </c>
      <c r="AF874" s="6" t="s">
        <v>43</v>
      </c>
    </row>
    <row r="875" spans="1:32" x14ac:dyDescent="0.3">
      <c r="A875" s="34" t="s">
        <v>2701</v>
      </c>
      <c r="B875" s="3">
        <v>45000</v>
      </c>
      <c r="C875" s="3" t="str">
        <f>TEXT(Tabla10[[#This Row],[Fecha de transacción]],"DDDD")</f>
        <v>miércoles</v>
      </c>
      <c r="D875" s="3">
        <v>45073</v>
      </c>
      <c r="E875" s="4">
        <f>datos_chargeback_2001_1!$D875-datos_chargeback_2001_1!$B875</f>
        <v>73</v>
      </c>
      <c r="F875" s="5">
        <f>datos_chargeback_2001_1!$G875/100</f>
        <v>588.13</v>
      </c>
      <c r="G875" s="6">
        <v>58813</v>
      </c>
      <c r="H875" s="5">
        <f t="shared" si="13"/>
        <v>0</v>
      </c>
      <c r="I875" s="5">
        <v>1.06</v>
      </c>
      <c r="J875" s="6" t="s">
        <v>38</v>
      </c>
      <c r="K875" s="6" t="s">
        <v>25</v>
      </c>
      <c r="L875" s="6" t="s">
        <v>74</v>
      </c>
      <c r="M875" s="6" t="s">
        <v>41</v>
      </c>
      <c r="N875" s="6" t="s">
        <v>42</v>
      </c>
      <c r="O875" s="6" t="s">
        <v>36</v>
      </c>
      <c r="P875" s="6" t="s">
        <v>30</v>
      </c>
      <c r="Q875" s="6" t="s">
        <v>55</v>
      </c>
      <c r="R875" s="6">
        <v>58813</v>
      </c>
      <c r="S875" s="6" t="s">
        <v>2702</v>
      </c>
      <c r="T875" s="6" t="s">
        <v>61</v>
      </c>
      <c r="U875" s="5">
        <f>datos_chargeback_2001_1!$V875/100</f>
        <v>0</v>
      </c>
      <c r="V875" s="6">
        <v>0</v>
      </c>
      <c r="W875" s="5">
        <f>datos_chargeback_2001_1!$X875/100</f>
        <v>588.13</v>
      </c>
      <c r="X875" s="6">
        <v>58813</v>
      </c>
      <c r="Y875" s="5">
        <f>datos_chargeback_2001_1!$Z875/100</f>
        <v>0</v>
      </c>
      <c r="Z875" s="6">
        <v>0</v>
      </c>
      <c r="AA875" s="6" t="s">
        <v>2703</v>
      </c>
      <c r="AB875" s="6" t="s">
        <v>35</v>
      </c>
      <c r="AC875" s="7" t="s">
        <v>35</v>
      </c>
      <c r="AD875" s="5">
        <f>datos_chargeback_2001_1!$AE875/100</f>
        <v>0</v>
      </c>
      <c r="AE875" s="6">
        <v>0</v>
      </c>
      <c r="AF875" s="6" t="s">
        <v>64</v>
      </c>
    </row>
    <row r="876" spans="1:32" x14ac:dyDescent="0.3">
      <c r="A876" s="35" t="s">
        <v>2704</v>
      </c>
      <c r="B876" s="9">
        <v>45001</v>
      </c>
      <c r="C876" s="9" t="str">
        <f>TEXT(Tabla10[[#This Row],[Fecha de transacción]],"DDDD")</f>
        <v>jueves</v>
      </c>
      <c r="D876" s="9">
        <v>45083</v>
      </c>
      <c r="E876" s="10">
        <f>datos_chargeback_2001_1!$D876-datos_chargeback_2001_1!$B876</f>
        <v>82</v>
      </c>
      <c r="F876" s="11">
        <f>datos_chargeback_2001_1!$G876/100</f>
        <v>47.07</v>
      </c>
      <c r="G876" s="12">
        <v>4707</v>
      </c>
      <c r="H876" s="11">
        <f t="shared" si="13"/>
        <v>0</v>
      </c>
      <c r="I876" s="11">
        <v>1.19</v>
      </c>
      <c r="J876" s="12" t="s">
        <v>24</v>
      </c>
      <c r="K876" s="12" t="s">
        <v>25</v>
      </c>
      <c r="L876" s="12" t="s">
        <v>74</v>
      </c>
      <c r="M876" s="12" t="s">
        <v>59</v>
      </c>
      <c r="N876" s="12" t="s">
        <v>28</v>
      </c>
      <c r="O876" s="12" t="s">
        <v>64</v>
      </c>
      <c r="P876" s="12" t="s">
        <v>30</v>
      </c>
      <c r="Q876" s="12" t="s">
        <v>66</v>
      </c>
      <c r="R876" s="12">
        <v>47070</v>
      </c>
      <c r="S876" s="12" t="s">
        <v>2705</v>
      </c>
      <c r="T876" s="12" t="s">
        <v>33</v>
      </c>
      <c r="U876" s="11">
        <f>datos_chargeback_2001_1!$V876/100</f>
        <v>0</v>
      </c>
      <c r="V876" s="12">
        <v>0</v>
      </c>
      <c r="W876" s="11">
        <f>datos_chargeback_2001_1!$X876/100</f>
        <v>0</v>
      </c>
      <c r="X876" s="12">
        <v>0</v>
      </c>
      <c r="Y876" s="11">
        <f>datos_chargeback_2001_1!$Z876/100</f>
        <v>470.7</v>
      </c>
      <c r="Z876" s="12">
        <v>47070</v>
      </c>
      <c r="AA876" s="12" t="s">
        <v>2706</v>
      </c>
      <c r="AB876" s="12" t="s">
        <v>35</v>
      </c>
      <c r="AC876" s="13" t="s">
        <v>35</v>
      </c>
      <c r="AD876" s="11">
        <f>datos_chargeback_2001_1!$AE876/100</f>
        <v>0</v>
      </c>
      <c r="AE876" s="12">
        <v>0</v>
      </c>
      <c r="AF876" s="12" t="s">
        <v>36</v>
      </c>
    </row>
    <row r="877" spans="1:32" x14ac:dyDescent="0.3">
      <c r="A877" s="34" t="s">
        <v>2707</v>
      </c>
      <c r="B877" s="3">
        <v>45002</v>
      </c>
      <c r="C877" s="3" t="str">
        <f>TEXT(Tabla10[[#This Row],[Fecha de transacción]],"DDDD")</f>
        <v>viernes</v>
      </c>
      <c r="D877" s="3">
        <v>45069</v>
      </c>
      <c r="E877" s="4">
        <f>datos_chargeback_2001_1!$D877-datos_chargeback_2001_1!$B877</f>
        <v>67</v>
      </c>
      <c r="F877" s="5">
        <f>datos_chargeback_2001_1!$G877/100</f>
        <v>972.68</v>
      </c>
      <c r="G877" s="6">
        <v>97268</v>
      </c>
      <c r="H877" s="5">
        <f t="shared" si="13"/>
        <v>0</v>
      </c>
      <c r="I877" s="5">
        <v>1.43</v>
      </c>
      <c r="J877" s="6" t="s">
        <v>38</v>
      </c>
      <c r="K877" s="6" t="s">
        <v>25</v>
      </c>
      <c r="L877" s="6" t="s">
        <v>109</v>
      </c>
      <c r="M877" s="6" t="s">
        <v>41</v>
      </c>
      <c r="N877" s="6" t="s">
        <v>28</v>
      </c>
      <c r="O877" s="6" t="s">
        <v>36</v>
      </c>
      <c r="P877" s="6" t="s">
        <v>54</v>
      </c>
      <c r="Q877" s="6" t="s">
        <v>31</v>
      </c>
      <c r="R877" s="6">
        <v>97268</v>
      </c>
      <c r="S877" s="6" t="s">
        <v>1820</v>
      </c>
      <c r="T877" s="6" t="s">
        <v>33</v>
      </c>
      <c r="U877" s="5">
        <f>datos_chargeback_2001_1!$V877/100</f>
        <v>0</v>
      </c>
      <c r="V877" s="6">
        <v>0</v>
      </c>
      <c r="W877" s="5">
        <f>datos_chargeback_2001_1!$X877/100</f>
        <v>0</v>
      </c>
      <c r="X877" s="6">
        <v>0</v>
      </c>
      <c r="Y877" s="5">
        <f>datos_chargeback_2001_1!$Z877/100</f>
        <v>972.68</v>
      </c>
      <c r="Z877" s="6">
        <v>97268</v>
      </c>
      <c r="AA877" s="6" t="s">
        <v>2708</v>
      </c>
      <c r="AB877" s="6" t="s">
        <v>48</v>
      </c>
      <c r="AC877" s="8">
        <v>45002</v>
      </c>
      <c r="AD877" s="5">
        <f>datos_chargeback_2001_1!$AE877/100</f>
        <v>439.61</v>
      </c>
      <c r="AE877" s="6">
        <v>43961</v>
      </c>
      <c r="AF877" s="6" t="s">
        <v>53</v>
      </c>
    </row>
    <row r="878" spans="1:32" x14ac:dyDescent="0.3">
      <c r="A878" s="35" t="s">
        <v>2709</v>
      </c>
      <c r="B878" s="9">
        <v>45003</v>
      </c>
      <c r="C878" s="9" t="str">
        <f>TEXT(Tabla10[[#This Row],[Fecha de transacción]],"DDDD")</f>
        <v>sábado</v>
      </c>
      <c r="D878" s="9">
        <v>45092</v>
      </c>
      <c r="E878" s="10">
        <f>datos_chargeback_2001_1!$D878-datos_chargeback_2001_1!$B878</f>
        <v>89</v>
      </c>
      <c r="F878" s="11">
        <f>datos_chargeback_2001_1!$G878/100</f>
        <v>114.85</v>
      </c>
      <c r="G878" s="12">
        <v>11485</v>
      </c>
      <c r="H878" s="11">
        <f t="shared" si="13"/>
        <v>0</v>
      </c>
      <c r="I878" s="11">
        <v>1.31</v>
      </c>
      <c r="J878" s="12" t="s">
        <v>38</v>
      </c>
      <c r="K878" s="12" t="s">
        <v>25</v>
      </c>
      <c r="L878" s="12" t="s">
        <v>109</v>
      </c>
      <c r="M878" s="12" t="s">
        <v>93</v>
      </c>
      <c r="N878" s="12" t="s">
        <v>42</v>
      </c>
      <c r="O878" s="12" t="s">
        <v>50</v>
      </c>
      <c r="P878" s="12" t="s">
        <v>30</v>
      </c>
      <c r="Q878" s="12" t="s">
        <v>44</v>
      </c>
      <c r="R878" s="12">
        <v>11485</v>
      </c>
      <c r="S878" s="12" t="s">
        <v>2468</v>
      </c>
      <c r="T878" s="12" t="s">
        <v>61</v>
      </c>
      <c r="U878" s="11">
        <f>datos_chargeback_2001_1!$V878/100</f>
        <v>0</v>
      </c>
      <c r="V878" s="12">
        <v>0</v>
      </c>
      <c r="W878" s="11">
        <f>datos_chargeback_2001_1!$X878/100</f>
        <v>114.85</v>
      </c>
      <c r="X878" s="12">
        <v>11485</v>
      </c>
      <c r="Y878" s="11">
        <f>datos_chargeback_2001_1!$Z878/100</f>
        <v>0</v>
      </c>
      <c r="Z878" s="12">
        <v>0</v>
      </c>
      <c r="AA878" s="12" t="s">
        <v>2710</v>
      </c>
      <c r="AB878" s="12" t="s">
        <v>48</v>
      </c>
      <c r="AC878" s="19">
        <v>45003</v>
      </c>
      <c r="AD878" s="11">
        <f>datos_chargeback_2001_1!$AE878/100</f>
        <v>488.07</v>
      </c>
      <c r="AE878" s="12">
        <v>48807</v>
      </c>
      <c r="AF878" s="12" t="s">
        <v>53</v>
      </c>
    </row>
    <row r="879" spans="1:32" x14ac:dyDescent="0.3">
      <c r="A879" s="34" t="s">
        <v>2712</v>
      </c>
      <c r="B879" s="3">
        <v>45004</v>
      </c>
      <c r="C879" s="3" t="str">
        <f>TEXT(Tabla10[[#This Row],[Fecha de transacción]],"DDDD")</f>
        <v>domingo</v>
      </c>
      <c r="D879" s="3">
        <v>45090</v>
      </c>
      <c r="E879" s="4">
        <f>datos_chargeback_2001_1!$D879-datos_chargeback_2001_1!$B879</f>
        <v>86</v>
      </c>
      <c r="F879" s="5">
        <f>datos_chargeback_2001_1!$G879/100</f>
        <v>349.73</v>
      </c>
      <c r="G879" s="6">
        <v>34973</v>
      </c>
      <c r="H879" s="5">
        <f t="shared" si="13"/>
        <v>0</v>
      </c>
      <c r="I879" s="5">
        <v>0.13</v>
      </c>
      <c r="J879" s="6" t="s">
        <v>24</v>
      </c>
      <c r="K879" s="6" t="s">
        <v>25</v>
      </c>
      <c r="L879" s="6" t="s">
        <v>119</v>
      </c>
      <c r="M879" s="6" t="s">
        <v>85</v>
      </c>
      <c r="N879" s="6" t="s">
        <v>28</v>
      </c>
      <c r="O879" s="6" t="s">
        <v>114</v>
      </c>
      <c r="P879" s="6" t="s">
        <v>30</v>
      </c>
      <c r="Q879" s="6" t="s">
        <v>44</v>
      </c>
      <c r="R879" s="6">
        <v>34973</v>
      </c>
      <c r="S879" s="6" t="s">
        <v>956</v>
      </c>
      <c r="T879" s="6" t="s">
        <v>33</v>
      </c>
      <c r="U879" s="5">
        <f>datos_chargeback_2001_1!$V879/100</f>
        <v>0</v>
      </c>
      <c r="V879" s="6">
        <v>0</v>
      </c>
      <c r="W879" s="5">
        <f>datos_chargeback_2001_1!$X879/100</f>
        <v>0</v>
      </c>
      <c r="X879" s="6">
        <v>0</v>
      </c>
      <c r="Y879" s="5">
        <f>datos_chargeback_2001_1!$Z879/100</f>
        <v>349.73</v>
      </c>
      <c r="Z879" s="6">
        <v>34973</v>
      </c>
      <c r="AA879" s="6" t="s">
        <v>2713</v>
      </c>
      <c r="AB879" s="6" t="s">
        <v>35</v>
      </c>
      <c r="AC879" s="7" t="s">
        <v>35</v>
      </c>
      <c r="AD879" s="5">
        <f>datos_chargeback_2001_1!$AE879/100</f>
        <v>0</v>
      </c>
      <c r="AE879" s="6">
        <v>0</v>
      </c>
      <c r="AF879" s="6" t="s">
        <v>50</v>
      </c>
    </row>
    <row r="880" spans="1:32" x14ac:dyDescent="0.3">
      <c r="A880" s="34" t="s">
        <v>2714</v>
      </c>
      <c r="B880" s="3">
        <v>45005</v>
      </c>
      <c r="C880" s="3" t="str">
        <f>TEXT(Tabla10[[#This Row],[Fecha de transacción]],"DDDD")</f>
        <v>lunes</v>
      </c>
      <c r="D880" s="3">
        <v>45066</v>
      </c>
      <c r="E880" s="4">
        <f>datos_chargeback_2001_1!$D880-datos_chargeback_2001_1!$B880</f>
        <v>61</v>
      </c>
      <c r="F880" s="5">
        <f>datos_chargeback_2001_1!$G880/100</f>
        <v>324.95999999999998</v>
      </c>
      <c r="G880" s="6">
        <v>32496</v>
      </c>
      <c r="H880" s="5">
        <f t="shared" si="13"/>
        <v>0</v>
      </c>
      <c r="I880" s="5">
        <v>1.02</v>
      </c>
      <c r="J880" s="6" t="s">
        <v>38</v>
      </c>
      <c r="K880" s="6" t="s">
        <v>25</v>
      </c>
      <c r="L880" s="6" t="s">
        <v>40</v>
      </c>
      <c r="M880" s="6" t="s">
        <v>93</v>
      </c>
      <c r="N880" s="6" t="s">
        <v>42</v>
      </c>
      <c r="O880" s="6" t="s">
        <v>29</v>
      </c>
      <c r="P880" s="6" t="s">
        <v>30</v>
      </c>
      <c r="Q880" s="6" t="s">
        <v>44</v>
      </c>
      <c r="R880" s="6">
        <v>32496</v>
      </c>
      <c r="S880" s="6" t="s">
        <v>2715</v>
      </c>
      <c r="T880" s="6" t="s">
        <v>46</v>
      </c>
      <c r="U880" s="5">
        <f>datos_chargeback_2001_1!$V880/100</f>
        <v>324.95999999999998</v>
      </c>
      <c r="V880" s="6">
        <v>32496</v>
      </c>
      <c r="W880" s="5">
        <f>datos_chargeback_2001_1!$X880/100</f>
        <v>0</v>
      </c>
      <c r="X880" s="6">
        <v>0</v>
      </c>
      <c r="Y880" s="5">
        <f>datos_chargeback_2001_1!$Z880/100</f>
        <v>0</v>
      </c>
      <c r="Z880" s="6">
        <v>0</v>
      </c>
      <c r="AA880" s="6" t="s">
        <v>2716</v>
      </c>
      <c r="AB880" s="6" t="s">
        <v>48</v>
      </c>
      <c r="AC880" s="8">
        <v>45005</v>
      </c>
      <c r="AD880" s="5">
        <f>datos_chargeback_2001_1!$AE880/100</f>
        <v>840.39</v>
      </c>
      <c r="AE880" s="6">
        <v>84039</v>
      </c>
      <c r="AF880" s="6" t="s">
        <v>36</v>
      </c>
    </row>
    <row r="881" spans="1:32" x14ac:dyDescent="0.3">
      <c r="A881" s="36" t="s">
        <v>2717</v>
      </c>
      <c r="B881" s="14">
        <v>45006</v>
      </c>
      <c r="C881" s="14" t="str">
        <f>TEXT(Tabla10[[#This Row],[Fecha de transacción]],"DDDD")</f>
        <v>martes</v>
      </c>
      <c r="D881" s="14">
        <v>45070</v>
      </c>
      <c r="E881" s="15">
        <f>datos_chargeback_2001_1!$D881-datos_chargeback_2001_1!$B881</f>
        <v>64</v>
      </c>
      <c r="F881" s="16">
        <f>datos_chargeback_2001_1!$G881/100</f>
        <v>715.21</v>
      </c>
      <c r="G881" s="17">
        <v>71521</v>
      </c>
      <c r="H881" s="16">
        <f t="shared" si="13"/>
        <v>0</v>
      </c>
      <c r="I881" s="16">
        <v>0</v>
      </c>
      <c r="J881" s="17" t="s">
        <v>24</v>
      </c>
      <c r="K881" s="17" t="s">
        <v>25</v>
      </c>
      <c r="L881" s="17" t="s">
        <v>109</v>
      </c>
      <c r="M881" s="17" t="s">
        <v>52</v>
      </c>
      <c r="N881" s="17" t="s">
        <v>42</v>
      </c>
      <c r="O881" s="17" t="s">
        <v>29</v>
      </c>
      <c r="P881" s="17" t="s">
        <v>30</v>
      </c>
      <c r="Q881" s="17" t="s">
        <v>55</v>
      </c>
      <c r="R881" s="17">
        <v>71521</v>
      </c>
      <c r="S881" s="17" t="s">
        <v>1650</v>
      </c>
      <c r="T881" s="17" t="s">
        <v>116</v>
      </c>
      <c r="U881" s="16">
        <f>datos_chargeback_2001_1!$V881/100</f>
        <v>715.21</v>
      </c>
      <c r="V881" s="17">
        <v>71521</v>
      </c>
      <c r="W881" s="16">
        <f>datos_chargeback_2001_1!$X881/100</f>
        <v>0</v>
      </c>
      <c r="X881" s="17">
        <v>0</v>
      </c>
      <c r="Y881" s="16">
        <f>datos_chargeback_2001_1!$Z881/100</f>
        <v>0</v>
      </c>
      <c r="Z881" s="17">
        <v>0</v>
      </c>
      <c r="AA881" s="17" t="s">
        <v>2718</v>
      </c>
      <c r="AB881" s="17" t="s">
        <v>48</v>
      </c>
      <c r="AC881" s="18">
        <v>45006</v>
      </c>
      <c r="AD881" s="16">
        <f>datos_chargeback_2001_1!$AE881/100</f>
        <v>535.26</v>
      </c>
      <c r="AE881" s="17">
        <v>53526</v>
      </c>
      <c r="AF881" s="17" t="s">
        <v>43</v>
      </c>
    </row>
    <row r="882" spans="1:32" x14ac:dyDescent="0.3">
      <c r="A882" s="34" t="s">
        <v>2719</v>
      </c>
      <c r="B882" s="3">
        <v>45007</v>
      </c>
      <c r="C882" s="3" t="str">
        <f>TEXT(Tabla10[[#This Row],[Fecha de transacción]],"DDDD")</f>
        <v>miércoles</v>
      </c>
      <c r="D882" s="3">
        <v>45078</v>
      </c>
      <c r="E882" s="4">
        <f>datos_chargeback_2001_1!$D882-datos_chargeback_2001_1!$B882</f>
        <v>71</v>
      </c>
      <c r="F882" s="5">
        <f>datos_chargeback_2001_1!$G882/100</f>
        <v>344.84</v>
      </c>
      <c r="G882" s="6">
        <v>34484</v>
      </c>
      <c r="H882" s="5">
        <f t="shared" si="13"/>
        <v>0</v>
      </c>
      <c r="I882" s="5">
        <v>0</v>
      </c>
      <c r="J882" s="6" t="s">
        <v>24</v>
      </c>
      <c r="K882" s="6" t="s">
        <v>25</v>
      </c>
      <c r="L882" s="6" t="s">
        <v>109</v>
      </c>
      <c r="M882" s="6" t="s">
        <v>41</v>
      </c>
      <c r="N882" s="6" t="s">
        <v>28</v>
      </c>
      <c r="O882" s="6" t="s">
        <v>36</v>
      </c>
      <c r="P882" s="6" t="s">
        <v>30</v>
      </c>
      <c r="Q882" s="6" t="s">
        <v>31</v>
      </c>
      <c r="R882" s="6">
        <v>34484</v>
      </c>
      <c r="S882" s="6" t="s">
        <v>2720</v>
      </c>
      <c r="T882" s="6" t="s">
        <v>33</v>
      </c>
      <c r="U882" s="5">
        <f>datos_chargeback_2001_1!$V882/100</f>
        <v>0</v>
      </c>
      <c r="V882" s="6">
        <v>0</v>
      </c>
      <c r="W882" s="5">
        <f>datos_chargeback_2001_1!$X882/100</f>
        <v>0</v>
      </c>
      <c r="X882" s="6">
        <v>0</v>
      </c>
      <c r="Y882" s="5">
        <f>datos_chargeback_2001_1!$Z882/100</f>
        <v>344.84</v>
      </c>
      <c r="Z882" s="6">
        <v>34484</v>
      </c>
      <c r="AA882" s="6" t="s">
        <v>2721</v>
      </c>
      <c r="AB882" s="6" t="s">
        <v>35</v>
      </c>
      <c r="AC882" s="7" t="s">
        <v>35</v>
      </c>
      <c r="AD882" s="5">
        <f>datos_chargeback_2001_1!$AE882/100</f>
        <v>0</v>
      </c>
      <c r="AE882" s="6">
        <v>0</v>
      </c>
      <c r="AF882" s="6" t="s">
        <v>50</v>
      </c>
    </row>
    <row r="883" spans="1:32" x14ac:dyDescent="0.3">
      <c r="A883" s="36" t="s">
        <v>2722</v>
      </c>
      <c r="B883" s="14">
        <v>45008</v>
      </c>
      <c r="C883" s="14" t="str">
        <f>TEXT(Tabla10[[#This Row],[Fecha de transacción]],"DDDD")</f>
        <v>jueves</v>
      </c>
      <c r="D883" s="14">
        <v>45071</v>
      </c>
      <c r="E883" s="15">
        <f>datos_chargeback_2001_1!$D883-datos_chargeback_2001_1!$B883</f>
        <v>63</v>
      </c>
      <c r="F883" s="16">
        <f>datos_chargeback_2001_1!$G883/100</f>
        <v>558.53</v>
      </c>
      <c r="G883" s="17">
        <v>55853</v>
      </c>
      <c r="H883" s="16">
        <f t="shared" si="13"/>
        <v>0</v>
      </c>
      <c r="I883" s="16">
        <v>0</v>
      </c>
      <c r="J883" s="17" t="s">
        <v>24</v>
      </c>
      <c r="K883" s="17" t="s">
        <v>25</v>
      </c>
      <c r="L883" s="17" t="s">
        <v>26</v>
      </c>
      <c r="M883" s="17" t="s">
        <v>59</v>
      </c>
      <c r="N883" s="17" t="s">
        <v>42</v>
      </c>
      <c r="O883" s="17" t="s">
        <v>114</v>
      </c>
      <c r="P883" s="17" t="s">
        <v>54</v>
      </c>
      <c r="Q883" s="17" t="s">
        <v>66</v>
      </c>
      <c r="R883" s="17">
        <v>55853</v>
      </c>
      <c r="S883" s="17" t="s">
        <v>2723</v>
      </c>
      <c r="T883" s="17" t="s">
        <v>61</v>
      </c>
      <c r="U883" s="16">
        <f>datos_chargeback_2001_1!$V883/100</f>
        <v>0</v>
      </c>
      <c r="V883" s="17">
        <v>0</v>
      </c>
      <c r="W883" s="16">
        <f>datos_chargeback_2001_1!$X883/100</f>
        <v>558.53</v>
      </c>
      <c r="X883" s="17">
        <v>55853</v>
      </c>
      <c r="Y883" s="16">
        <f>datos_chargeback_2001_1!$Z883/100</f>
        <v>0</v>
      </c>
      <c r="Z883" s="17">
        <v>0</v>
      </c>
      <c r="AA883" s="17" t="s">
        <v>2724</v>
      </c>
      <c r="AB883" s="17" t="s">
        <v>35</v>
      </c>
      <c r="AC883" s="20" t="s">
        <v>35</v>
      </c>
      <c r="AD883" s="16">
        <f>datos_chargeback_2001_1!$AE883/100</f>
        <v>0</v>
      </c>
      <c r="AE883" s="17">
        <v>0</v>
      </c>
      <c r="AF883" s="17" t="s">
        <v>29</v>
      </c>
    </row>
    <row r="884" spans="1:32" x14ac:dyDescent="0.3">
      <c r="A884" s="35" t="s">
        <v>2725</v>
      </c>
      <c r="B884" s="9">
        <v>45009</v>
      </c>
      <c r="C884" s="9" t="str">
        <f>TEXT(Tabla10[[#This Row],[Fecha de transacción]],"DDDD")</f>
        <v>viernes</v>
      </c>
      <c r="D884" s="9">
        <v>45096</v>
      </c>
      <c r="E884" s="10">
        <f>datos_chargeback_2001_1!$D884-datos_chargeback_2001_1!$B884</f>
        <v>87</v>
      </c>
      <c r="F884" s="11">
        <f>datos_chargeback_2001_1!$G884/100</f>
        <v>464.86</v>
      </c>
      <c r="G884" s="12">
        <v>46486</v>
      </c>
      <c r="H884" s="11">
        <f t="shared" si="13"/>
        <v>0</v>
      </c>
      <c r="I884" s="11">
        <v>1.07</v>
      </c>
      <c r="J884" s="12" t="s">
        <v>24</v>
      </c>
      <c r="K884" s="12" t="s">
        <v>25</v>
      </c>
      <c r="L884" s="12" t="s">
        <v>26</v>
      </c>
      <c r="M884" s="12" t="s">
        <v>27</v>
      </c>
      <c r="N884" s="12" t="s">
        <v>42</v>
      </c>
      <c r="O884" s="12" t="s">
        <v>43</v>
      </c>
      <c r="P884" s="12" t="s">
        <v>54</v>
      </c>
      <c r="Q884" s="12" t="s">
        <v>55</v>
      </c>
      <c r="R884" s="12">
        <v>46486</v>
      </c>
      <c r="S884" s="12" t="s">
        <v>2272</v>
      </c>
      <c r="T884" s="12" t="s">
        <v>46</v>
      </c>
      <c r="U884" s="11">
        <f>datos_chargeback_2001_1!$V884/100</f>
        <v>464.86</v>
      </c>
      <c r="V884" s="12">
        <v>46486</v>
      </c>
      <c r="W884" s="11">
        <f>datos_chargeback_2001_1!$X884/100</f>
        <v>0</v>
      </c>
      <c r="X884" s="12">
        <v>0</v>
      </c>
      <c r="Y884" s="11">
        <f>datos_chargeback_2001_1!$Z884/100</f>
        <v>0</v>
      </c>
      <c r="Z884" s="12">
        <v>0</v>
      </c>
      <c r="AA884" s="12" t="s">
        <v>2726</v>
      </c>
      <c r="AB884" s="12" t="s">
        <v>35</v>
      </c>
      <c r="AC884" s="13" t="s">
        <v>35</v>
      </c>
      <c r="AD884" s="11">
        <f>datos_chargeback_2001_1!$AE884/100</f>
        <v>0</v>
      </c>
      <c r="AE884" s="12">
        <v>0</v>
      </c>
      <c r="AF884" s="12" t="s">
        <v>43</v>
      </c>
    </row>
    <row r="885" spans="1:32" x14ac:dyDescent="0.3">
      <c r="A885" s="34" t="s">
        <v>2727</v>
      </c>
      <c r="B885" s="3">
        <v>45010</v>
      </c>
      <c r="C885" s="3" t="str">
        <f>TEXT(Tabla10[[#This Row],[Fecha de transacción]],"DDDD")</f>
        <v>sábado</v>
      </c>
      <c r="D885" s="3">
        <v>45081</v>
      </c>
      <c r="E885" s="4">
        <f>datos_chargeback_2001_1!$D885-datos_chargeback_2001_1!$B885</f>
        <v>71</v>
      </c>
      <c r="F885" s="5">
        <f>datos_chargeback_2001_1!$G885/100</f>
        <v>844.16</v>
      </c>
      <c r="G885" s="6">
        <v>84416</v>
      </c>
      <c r="H885" s="5">
        <f t="shared" si="13"/>
        <v>0</v>
      </c>
      <c r="I885" s="5">
        <v>0</v>
      </c>
      <c r="J885" s="6" t="s">
        <v>24</v>
      </c>
      <c r="K885" s="6" t="s">
        <v>25</v>
      </c>
      <c r="L885" s="6" t="s">
        <v>74</v>
      </c>
      <c r="M885" s="6" t="s">
        <v>52</v>
      </c>
      <c r="N885" s="6" t="s">
        <v>42</v>
      </c>
      <c r="O885" s="6" t="s">
        <v>43</v>
      </c>
      <c r="P885" s="6" t="s">
        <v>54</v>
      </c>
      <c r="Q885" s="6" t="s">
        <v>55</v>
      </c>
      <c r="R885" s="6">
        <v>84416</v>
      </c>
      <c r="S885" s="6" t="s">
        <v>2728</v>
      </c>
      <c r="T885" s="6" t="s">
        <v>116</v>
      </c>
      <c r="U885" s="5">
        <f>datos_chargeback_2001_1!$V885/100</f>
        <v>844.16</v>
      </c>
      <c r="V885" s="6">
        <v>84416</v>
      </c>
      <c r="W885" s="5">
        <f>datos_chargeback_2001_1!$X885/100</f>
        <v>0</v>
      </c>
      <c r="X885" s="6">
        <v>0</v>
      </c>
      <c r="Y885" s="5">
        <f>datos_chargeback_2001_1!$Z885/100</f>
        <v>0</v>
      </c>
      <c r="Z885" s="6">
        <v>0</v>
      </c>
      <c r="AA885" s="6" t="s">
        <v>2729</v>
      </c>
      <c r="AB885" s="6" t="s">
        <v>35</v>
      </c>
      <c r="AC885" s="7" t="s">
        <v>35</v>
      </c>
      <c r="AD885" s="5">
        <f>datos_chargeback_2001_1!$AE885/100</f>
        <v>0</v>
      </c>
      <c r="AE885" s="6">
        <v>0</v>
      </c>
      <c r="AF885" s="6" t="s">
        <v>36</v>
      </c>
    </row>
    <row r="886" spans="1:32" x14ac:dyDescent="0.3">
      <c r="A886" s="34" t="s">
        <v>2730</v>
      </c>
      <c r="B886" s="3">
        <v>45011</v>
      </c>
      <c r="C886" s="3" t="str">
        <f>TEXT(Tabla10[[#This Row],[Fecha de transacción]],"DDDD")</f>
        <v>domingo</v>
      </c>
      <c r="D886" s="3">
        <v>45077</v>
      </c>
      <c r="E886" s="4">
        <f>datos_chargeback_2001_1!$D886-datos_chargeback_2001_1!$B886</f>
        <v>66</v>
      </c>
      <c r="F886" s="5">
        <f>datos_chargeback_2001_1!$G886/100</f>
        <v>289.99</v>
      </c>
      <c r="G886" s="6">
        <v>28999</v>
      </c>
      <c r="H886" s="5">
        <f t="shared" si="13"/>
        <v>0</v>
      </c>
      <c r="I886" s="5">
        <v>1.39</v>
      </c>
      <c r="J886" s="6" t="s">
        <v>38</v>
      </c>
      <c r="K886" s="6" t="s">
        <v>25</v>
      </c>
      <c r="L886" s="6" t="s">
        <v>40</v>
      </c>
      <c r="M886" s="6" t="s">
        <v>93</v>
      </c>
      <c r="N886" s="6" t="s">
        <v>42</v>
      </c>
      <c r="O886" s="6" t="s">
        <v>36</v>
      </c>
      <c r="P886" s="6" t="s">
        <v>54</v>
      </c>
      <c r="Q886" s="6" t="s">
        <v>31</v>
      </c>
      <c r="R886" s="6">
        <v>28999</v>
      </c>
      <c r="S886" s="6" t="s">
        <v>2731</v>
      </c>
      <c r="T886" s="6" t="s">
        <v>46</v>
      </c>
      <c r="U886" s="5">
        <f>datos_chargeback_2001_1!$V886/100</f>
        <v>289.99</v>
      </c>
      <c r="V886" s="6">
        <v>28999</v>
      </c>
      <c r="W886" s="5">
        <f>datos_chargeback_2001_1!$X886/100</f>
        <v>0</v>
      </c>
      <c r="X886" s="6">
        <v>0</v>
      </c>
      <c r="Y886" s="5">
        <f>datos_chargeback_2001_1!$Z886/100</f>
        <v>0</v>
      </c>
      <c r="Z886" s="6">
        <v>0</v>
      </c>
      <c r="AA886" s="6" t="s">
        <v>2732</v>
      </c>
      <c r="AB886" s="6" t="s">
        <v>35</v>
      </c>
      <c r="AC886" s="7" t="s">
        <v>35</v>
      </c>
      <c r="AD886" s="5">
        <f>datos_chargeback_2001_1!$AE886/100</f>
        <v>0</v>
      </c>
      <c r="AE886" s="6">
        <v>0</v>
      </c>
      <c r="AF886" s="6" t="s">
        <v>53</v>
      </c>
    </row>
    <row r="887" spans="1:32" x14ac:dyDescent="0.3">
      <c r="A887" s="34" t="s">
        <v>2733</v>
      </c>
      <c r="B887" s="3">
        <v>45012</v>
      </c>
      <c r="C887" s="3" t="str">
        <f>TEXT(Tabla10[[#This Row],[Fecha de transacción]],"DDDD")</f>
        <v>lunes</v>
      </c>
      <c r="D887" s="3">
        <v>45084</v>
      </c>
      <c r="E887" s="4">
        <f>datos_chargeback_2001_1!$D887-datos_chargeback_2001_1!$B887</f>
        <v>72</v>
      </c>
      <c r="F887" s="5">
        <f>datos_chargeback_2001_1!$G887/100</f>
        <v>300.92</v>
      </c>
      <c r="G887" s="6">
        <v>30092</v>
      </c>
      <c r="H887" s="5">
        <f t="shared" si="13"/>
        <v>0</v>
      </c>
      <c r="I887" s="5">
        <v>0.1</v>
      </c>
      <c r="J887" s="6" t="s">
        <v>38</v>
      </c>
      <c r="K887" s="6" t="s">
        <v>25</v>
      </c>
      <c r="L887" s="6" t="s">
        <v>119</v>
      </c>
      <c r="M887" s="6" t="s">
        <v>27</v>
      </c>
      <c r="N887" s="6" t="s">
        <v>42</v>
      </c>
      <c r="O887" s="6" t="s">
        <v>29</v>
      </c>
      <c r="P887" s="6" t="s">
        <v>30</v>
      </c>
      <c r="Q887" s="6" t="s">
        <v>75</v>
      </c>
      <c r="R887" s="6">
        <v>30092</v>
      </c>
      <c r="S887" s="6" t="s">
        <v>618</v>
      </c>
      <c r="T887" s="6" t="s">
        <v>116</v>
      </c>
      <c r="U887" s="5">
        <f>datos_chargeback_2001_1!$V887/100</f>
        <v>300.92</v>
      </c>
      <c r="V887" s="6">
        <v>30092</v>
      </c>
      <c r="W887" s="5">
        <f>datos_chargeback_2001_1!$X887/100</f>
        <v>0</v>
      </c>
      <c r="X887" s="6">
        <v>0</v>
      </c>
      <c r="Y887" s="5">
        <f>datos_chargeback_2001_1!$Z887/100</f>
        <v>0</v>
      </c>
      <c r="Z887" s="6">
        <v>0</v>
      </c>
      <c r="AA887" s="6" t="s">
        <v>2734</v>
      </c>
      <c r="AB887" s="6" t="s">
        <v>35</v>
      </c>
      <c r="AC887" s="7" t="s">
        <v>35</v>
      </c>
      <c r="AD887" s="5">
        <f>datos_chargeback_2001_1!$AE887/100</f>
        <v>0</v>
      </c>
      <c r="AE887" s="6">
        <v>0</v>
      </c>
      <c r="AF887" s="6" t="s">
        <v>64</v>
      </c>
    </row>
    <row r="888" spans="1:32" x14ac:dyDescent="0.3">
      <c r="A888" s="35" t="s">
        <v>2735</v>
      </c>
      <c r="B888" s="9">
        <v>45013</v>
      </c>
      <c r="C888" s="9" t="str">
        <f>TEXT(Tabla10[[#This Row],[Fecha de transacción]],"DDDD")</f>
        <v>martes</v>
      </c>
      <c r="D888" s="9">
        <v>45090</v>
      </c>
      <c r="E888" s="10">
        <f>datos_chargeback_2001_1!$D888-datos_chargeback_2001_1!$B888</f>
        <v>77</v>
      </c>
      <c r="F888" s="11">
        <f>datos_chargeback_2001_1!$G888/100</f>
        <v>580.21</v>
      </c>
      <c r="G888" s="12">
        <v>58021</v>
      </c>
      <c r="H888" s="11">
        <f t="shared" si="13"/>
        <v>0</v>
      </c>
      <c r="I888" s="11">
        <v>1.26</v>
      </c>
      <c r="J888" s="12" t="s">
        <v>24</v>
      </c>
      <c r="K888" s="12" t="s">
        <v>25</v>
      </c>
      <c r="L888" s="12" t="s">
        <v>119</v>
      </c>
      <c r="M888" s="12" t="s">
        <v>59</v>
      </c>
      <c r="N888" s="12" t="s">
        <v>42</v>
      </c>
      <c r="O888" s="12" t="s">
        <v>50</v>
      </c>
      <c r="P888" s="12" t="s">
        <v>30</v>
      </c>
      <c r="Q888" s="12" t="s">
        <v>31</v>
      </c>
      <c r="R888" s="12">
        <v>58021</v>
      </c>
      <c r="S888" s="12" t="s">
        <v>2736</v>
      </c>
      <c r="T888" s="12" t="s">
        <v>61</v>
      </c>
      <c r="U888" s="11">
        <f>datos_chargeback_2001_1!$V888/100</f>
        <v>0</v>
      </c>
      <c r="V888" s="12">
        <v>0</v>
      </c>
      <c r="W888" s="11">
        <f>datos_chargeback_2001_1!$X888/100</f>
        <v>580.21</v>
      </c>
      <c r="X888" s="12">
        <v>58021</v>
      </c>
      <c r="Y888" s="11">
        <f>datos_chargeback_2001_1!$Z888/100</f>
        <v>0</v>
      </c>
      <c r="Z888" s="12">
        <v>0</v>
      </c>
      <c r="AA888" s="12" t="s">
        <v>2737</v>
      </c>
      <c r="AB888" s="12" t="s">
        <v>35</v>
      </c>
      <c r="AC888" s="13" t="s">
        <v>35</v>
      </c>
      <c r="AD888" s="11">
        <f>datos_chargeback_2001_1!$AE888/100</f>
        <v>0</v>
      </c>
      <c r="AE888" s="12">
        <v>0</v>
      </c>
      <c r="AF888" s="12" t="s">
        <v>64</v>
      </c>
    </row>
    <row r="889" spans="1:32" x14ac:dyDescent="0.3">
      <c r="A889" s="34" t="s">
        <v>2738</v>
      </c>
      <c r="B889" s="3">
        <v>45014</v>
      </c>
      <c r="C889" s="3" t="str">
        <f>TEXT(Tabla10[[#This Row],[Fecha de transacción]],"DDDD")</f>
        <v>miércoles</v>
      </c>
      <c r="D889" s="3">
        <v>45074</v>
      </c>
      <c r="E889" s="4">
        <f>datos_chargeback_2001_1!$D889-datos_chargeback_2001_1!$B889</f>
        <v>60</v>
      </c>
      <c r="F889" s="5">
        <f>datos_chargeback_2001_1!$G889/100</f>
        <v>104.39</v>
      </c>
      <c r="G889" s="6">
        <v>10439</v>
      </c>
      <c r="H889" s="5">
        <f t="shared" si="13"/>
        <v>0</v>
      </c>
      <c r="I889" s="5">
        <v>0.85</v>
      </c>
      <c r="J889" s="6" t="s">
        <v>38</v>
      </c>
      <c r="K889" s="6" t="s">
        <v>25</v>
      </c>
      <c r="L889" s="6" t="s">
        <v>109</v>
      </c>
      <c r="M889" s="6" t="s">
        <v>41</v>
      </c>
      <c r="N889" s="6" t="s">
        <v>28</v>
      </c>
      <c r="O889" s="6" t="s">
        <v>64</v>
      </c>
      <c r="P889" s="6" t="s">
        <v>30</v>
      </c>
      <c r="Q889" s="6" t="s">
        <v>66</v>
      </c>
      <c r="R889" s="6">
        <v>10439</v>
      </c>
      <c r="S889" s="6" t="s">
        <v>2739</v>
      </c>
      <c r="T889" s="6" t="s">
        <v>33</v>
      </c>
      <c r="U889" s="5">
        <f>datos_chargeback_2001_1!$V889/100</f>
        <v>0</v>
      </c>
      <c r="V889" s="6">
        <v>0</v>
      </c>
      <c r="W889" s="5">
        <f>datos_chargeback_2001_1!$X889/100</f>
        <v>0</v>
      </c>
      <c r="X889" s="6">
        <v>0</v>
      </c>
      <c r="Y889" s="5">
        <f>datos_chargeback_2001_1!$Z889/100</f>
        <v>104.39</v>
      </c>
      <c r="Z889" s="6">
        <v>10439</v>
      </c>
      <c r="AA889" s="6" t="s">
        <v>2740</v>
      </c>
      <c r="AB889" s="6" t="s">
        <v>35</v>
      </c>
      <c r="AC889" s="7" t="s">
        <v>35</v>
      </c>
      <c r="AD889" s="5">
        <f>datos_chargeback_2001_1!$AE889/100</f>
        <v>0</v>
      </c>
      <c r="AE889" s="6">
        <v>0</v>
      </c>
      <c r="AF889" s="6" t="s">
        <v>43</v>
      </c>
    </row>
    <row r="890" spans="1:32" x14ac:dyDescent="0.3">
      <c r="A890" s="35" t="s">
        <v>2741</v>
      </c>
      <c r="B890" s="9">
        <v>45015</v>
      </c>
      <c r="C890" s="9" t="str">
        <f>TEXT(Tabla10[[#This Row],[Fecha de transacción]],"DDDD")</f>
        <v>jueves</v>
      </c>
      <c r="D890" s="9">
        <v>45091</v>
      </c>
      <c r="E890" s="10">
        <f>datos_chargeback_2001_1!$D890-datos_chargeback_2001_1!$B890</f>
        <v>76</v>
      </c>
      <c r="F890" s="11">
        <f>datos_chargeback_2001_1!$G890/100</f>
        <v>568.35</v>
      </c>
      <c r="G890" s="12">
        <v>56835</v>
      </c>
      <c r="H890" s="11">
        <f t="shared" si="13"/>
        <v>0</v>
      </c>
      <c r="I890" s="11">
        <v>0.88</v>
      </c>
      <c r="J890" s="12" t="s">
        <v>24</v>
      </c>
      <c r="K890" s="12" t="s">
        <v>25</v>
      </c>
      <c r="L890" s="12" t="s">
        <v>74</v>
      </c>
      <c r="M890" s="12" t="s">
        <v>85</v>
      </c>
      <c r="N890" s="12" t="s">
        <v>42</v>
      </c>
      <c r="O890" s="12" t="s">
        <v>53</v>
      </c>
      <c r="P890" s="12" t="s">
        <v>54</v>
      </c>
      <c r="Q890" s="12" t="s">
        <v>66</v>
      </c>
      <c r="R890" s="12">
        <v>56835</v>
      </c>
      <c r="S890" s="12" t="s">
        <v>2742</v>
      </c>
      <c r="T890" s="12" t="s">
        <v>116</v>
      </c>
      <c r="U890" s="11">
        <f>datos_chargeback_2001_1!$V890/100</f>
        <v>568.35</v>
      </c>
      <c r="V890" s="12">
        <v>56835</v>
      </c>
      <c r="W890" s="11">
        <f>datos_chargeback_2001_1!$X890/100</f>
        <v>0</v>
      </c>
      <c r="X890" s="12">
        <v>0</v>
      </c>
      <c r="Y890" s="11">
        <f>datos_chargeback_2001_1!$Z890/100</f>
        <v>0</v>
      </c>
      <c r="Z890" s="12">
        <v>0</v>
      </c>
      <c r="AA890" s="12" t="s">
        <v>2743</v>
      </c>
      <c r="AB890" s="12" t="s">
        <v>48</v>
      </c>
      <c r="AC890" s="19">
        <v>45015</v>
      </c>
      <c r="AD890" s="11">
        <f>datos_chargeback_2001_1!$AE890/100</f>
        <v>303.76</v>
      </c>
      <c r="AE890" s="12">
        <v>30376</v>
      </c>
      <c r="AF890" s="12" t="s">
        <v>64</v>
      </c>
    </row>
    <row r="891" spans="1:32" x14ac:dyDescent="0.3">
      <c r="A891" s="34" t="s">
        <v>2744</v>
      </c>
      <c r="B891" s="3">
        <v>45016</v>
      </c>
      <c r="C891" s="3" t="str">
        <f>TEXT(Tabla10[[#This Row],[Fecha de transacción]],"DDDD")</f>
        <v>viernes</v>
      </c>
      <c r="D891" s="3">
        <v>45083</v>
      </c>
      <c r="E891" s="4">
        <f>datos_chargeback_2001_1!$D891-datos_chargeback_2001_1!$B891</f>
        <v>67</v>
      </c>
      <c r="F891" s="5">
        <f>datos_chargeback_2001_1!$G891/100</f>
        <v>644.13</v>
      </c>
      <c r="G891" s="6">
        <v>64413</v>
      </c>
      <c r="H891" s="5">
        <f t="shared" si="13"/>
        <v>0</v>
      </c>
      <c r="I891" s="5">
        <v>0.81</v>
      </c>
      <c r="J891" s="6" t="s">
        <v>24</v>
      </c>
      <c r="K891" s="6" t="s">
        <v>25</v>
      </c>
      <c r="L891" s="6" t="s">
        <v>119</v>
      </c>
      <c r="M891" s="6" t="s">
        <v>41</v>
      </c>
      <c r="N891" s="6" t="s">
        <v>42</v>
      </c>
      <c r="O891" s="6" t="s">
        <v>36</v>
      </c>
      <c r="P891" s="6" t="s">
        <v>30</v>
      </c>
      <c r="Q891" s="6" t="s">
        <v>31</v>
      </c>
      <c r="R891" s="6">
        <v>64413</v>
      </c>
      <c r="S891" s="6" t="s">
        <v>201</v>
      </c>
      <c r="T891" s="6" t="s">
        <v>61</v>
      </c>
      <c r="U891" s="5">
        <f>datos_chargeback_2001_1!$V891/100</f>
        <v>0</v>
      </c>
      <c r="V891" s="6">
        <v>0</v>
      </c>
      <c r="W891" s="5">
        <f>datos_chargeback_2001_1!$X891/100</f>
        <v>644.13</v>
      </c>
      <c r="X891" s="6">
        <v>64413</v>
      </c>
      <c r="Y891" s="5">
        <f>datos_chargeback_2001_1!$Z891/100</f>
        <v>0</v>
      </c>
      <c r="Z891" s="6">
        <v>0</v>
      </c>
      <c r="AA891" s="6" t="s">
        <v>2745</v>
      </c>
      <c r="AB891" s="6" t="s">
        <v>35</v>
      </c>
      <c r="AC891" s="7" t="s">
        <v>35</v>
      </c>
      <c r="AD891" s="5">
        <f>datos_chargeback_2001_1!$AE891/100</f>
        <v>0</v>
      </c>
      <c r="AE891" s="6">
        <v>0</v>
      </c>
      <c r="AF891" s="6" t="s">
        <v>53</v>
      </c>
    </row>
    <row r="892" spans="1:32" x14ac:dyDescent="0.3">
      <c r="A892" s="35" t="s">
        <v>2746</v>
      </c>
      <c r="B892" s="9">
        <v>45017</v>
      </c>
      <c r="C892" s="9" t="str">
        <f>TEXT(Tabla10[[#This Row],[Fecha de transacción]],"DDDD")</f>
        <v>sábado</v>
      </c>
      <c r="D892" s="9">
        <v>45077</v>
      </c>
      <c r="E892" s="10">
        <f>datos_chargeback_2001_1!$D892-datos_chargeback_2001_1!$B892</f>
        <v>60</v>
      </c>
      <c r="F892" s="11">
        <f>datos_chargeback_2001_1!$G892/100</f>
        <v>659.86</v>
      </c>
      <c r="G892" s="12">
        <v>65986</v>
      </c>
      <c r="H892" s="11">
        <f t="shared" si="13"/>
        <v>0</v>
      </c>
      <c r="I892" s="11">
        <v>0</v>
      </c>
      <c r="J892" s="12" t="s">
        <v>24</v>
      </c>
      <c r="K892" s="12" t="s">
        <v>25</v>
      </c>
      <c r="L892" s="12" t="s">
        <v>119</v>
      </c>
      <c r="M892" s="12" t="s">
        <v>52</v>
      </c>
      <c r="N892" s="12" t="s">
        <v>42</v>
      </c>
      <c r="O892" s="12" t="s">
        <v>70</v>
      </c>
      <c r="P892" s="12" t="s">
        <v>30</v>
      </c>
      <c r="Q892" s="12" t="s">
        <v>55</v>
      </c>
      <c r="R892" s="12">
        <v>65986</v>
      </c>
      <c r="S892" s="12" t="s">
        <v>2589</v>
      </c>
      <c r="T892" s="12" t="s">
        <v>61</v>
      </c>
      <c r="U892" s="11">
        <f>datos_chargeback_2001_1!$V892/100</f>
        <v>0</v>
      </c>
      <c r="V892" s="12">
        <v>0</v>
      </c>
      <c r="W892" s="11">
        <f>datos_chargeback_2001_1!$X892/100</f>
        <v>659.86</v>
      </c>
      <c r="X892" s="12">
        <v>65986</v>
      </c>
      <c r="Y892" s="11">
        <f>datos_chargeback_2001_1!$Z892/100</f>
        <v>0</v>
      </c>
      <c r="Z892" s="12">
        <v>0</v>
      </c>
      <c r="AA892" s="12" t="s">
        <v>2747</v>
      </c>
      <c r="AB892" s="12" t="s">
        <v>48</v>
      </c>
      <c r="AC892" s="19">
        <v>45017</v>
      </c>
      <c r="AD892" s="11">
        <f>datos_chargeback_2001_1!$AE892/100</f>
        <v>854.98</v>
      </c>
      <c r="AE892" s="12">
        <v>85498</v>
      </c>
      <c r="AF892" s="12" t="s">
        <v>29</v>
      </c>
    </row>
    <row r="893" spans="1:32" x14ac:dyDescent="0.3">
      <c r="A893" s="36" t="s">
        <v>2748</v>
      </c>
      <c r="B893" s="14">
        <v>45018</v>
      </c>
      <c r="C893" s="14" t="str">
        <f>TEXT(Tabla10[[#This Row],[Fecha de transacción]],"DDDD")</f>
        <v>domingo</v>
      </c>
      <c r="D893" s="14">
        <v>45086</v>
      </c>
      <c r="E893" s="15">
        <f>datos_chargeback_2001_1!$D893-datos_chargeback_2001_1!$B893</f>
        <v>68</v>
      </c>
      <c r="F893" s="16">
        <f>datos_chargeback_2001_1!$G893/100</f>
        <v>578.99</v>
      </c>
      <c r="G893" s="17">
        <v>57899</v>
      </c>
      <c r="H893" s="16">
        <f t="shared" si="13"/>
        <v>0</v>
      </c>
      <c r="I893" s="16">
        <v>1.29</v>
      </c>
      <c r="J893" s="17" t="s">
        <v>24</v>
      </c>
      <c r="K893" s="17" t="s">
        <v>25</v>
      </c>
      <c r="L893" s="17" t="s">
        <v>74</v>
      </c>
      <c r="M893" s="17" t="s">
        <v>41</v>
      </c>
      <c r="N893" s="17" t="s">
        <v>42</v>
      </c>
      <c r="O893" s="17" t="s">
        <v>114</v>
      </c>
      <c r="P893" s="17" t="s">
        <v>30</v>
      </c>
      <c r="Q893" s="17" t="s">
        <v>55</v>
      </c>
      <c r="R893" s="17">
        <v>57899</v>
      </c>
      <c r="S893" s="17" t="s">
        <v>1156</v>
      </c>
      <c r="T893" s="17" t="s">
        <v>46</v>
      </c>
      <c r="U893" s="16">
        <f>datos_chargeback_2001_1!$V893/100</f>
        <v>578.99</v>
      </c>
      <c r="V893" s="17">
        <v>57899</v>
      </c>
      <c r="W893" s="16">
        <f>datos_chargeback_2001_1!$X893/100</f>
        <v>0</v>
      </c>
      <c r="X893" s="17">
        <v>0</v>
      </c>
      <c r="Y893" s="16">
        <f>datos_chargeback_2001_1!$Z893/100</f>
        <v>0</v>
      </c>
      <c r="Z893" s="17">
        <v>0</v>
      </c>
      <c r="AA893" s="17" t="s">
        <v>2749</v>
      </c>
      <c r="AB893" s="17" t="s">
        <v>48</v>
      </c>
      <c r="AC893" s="18">
        <v>45018</v>
      </c>
      <c r="AD893" s="16">
        <f>datos_chargeback_2001_1!$AE893/100</f>
        <v>798.66</v>
      </c>
      <c r="AE893" s="17">
        <v>79866</v>
      </c>
      <c r="AF893" s="17" t="s">
        <v>53</v>
      </c>
    </row>
    <row r="894" spans="1:32" x14ac:dyDescent="0.3">
      <c r="A894" s="34" t="s">
        <v>2750</v>
      </c>
      <c r="B894" s="3">
        <v>45019</v>
      </c>
      <c r="C894" s="3" t="str">
        <f>TEXT(Tabla10[[#This Row],[Fecha de transacción]],"DDDD")</f>
        <v>lunes</v>
      </c>
      <c r="D894" s="3">
        <v>45093</v>
      </c>
      <c r="E894" s="4">
        <f>datos_chargeback_2001_1!$D894-datos_chargeback_2001_1!$B894</f>
        <v>74</v>
      </c>
      <c r="F894" s="5">
        <f>datos_chargeback_2001_1!$G894/100</f>
        <v>344.22</v>
      </c>
      <c r="G894" s="6">
        <v>34422</v>
      </c>
      <c r="H894" s="5">
        <f t="shared" si="13"/>
        <v>0</v>
      </c>
      <c r="I894" s="5">
        <v>0</v>
      </c>
      <c r="J894" s="6" t="s">
        <v>38</v>
      </c>
      <c r="K894" s="6" t="s">
        <v>25</v>
      </c>
      <c r="L894" s="6" t="s">
        <v>40</v>
      </c>
      <c r="M894" s="6" t="s">
        <v>93</v>
      </c>
      <c r="N894" s="6" t="s">
        <v>42</v>
      </c>
      <c r="O894" s="6" t="s">
        <v>43</v>
      </c>
      <c r="P894" s="6" t="s">
        <v>54</v>
      </c>
      <c r="Q894" s="6" t="s">
        <v>55</v>
      </c>
      <c r="R894" s="6">
        <v>34422</v>
      </c>
      <c r="S894" s="6" t="s">
        <v>1337</v>
      </c>
      <c r="T894" s="6" t="s">
        <v>46</v>
      </c>
      <c r="U894" s="5">
        <f>datos_chargeback_2001_1!$V894/100</f>
        <v>344.22</v>
      </c>
      <c r="V894" s="6">
        <v>34422</v>
      </c>
      <c r="W894" s="5">
        <f>datos_chargeback_2001_1!$X894/100</f>
        <v>0</v>
      </c>
      <c r="X894" s="6">
        <v>0</v>
      </c>
      <c r="Y894" s="5">
        <f>datos_chargeback_2001_1!$Z894/100</f>
        <v>0</v>
      </c>
      <c r="Z894" s="6">
        <v>0</v>
      </c>
      <c r="AA894" s="6" t="s">
        <v>2751</v>
      </c>
      <c r="AB894" s="6" t="s">
        <v>48</v>
      </c>
      <c r="AC894" s="8">
        <v>45019</v>
      </c>
      <c r="AD894" s="5">
        <f>datos_chargeback_2001_1!$AE894/100</f>
        <v>673.66</v>
      </c>
      <c r="AE894" s="6">
        <v>67366</v>
      </c>
      <c r="AF894" s="6" t="s">
        <v>36</v>
      </c>
    </row>
    <row r="895" spans="1:32" x14ac:dyDescent="0.3">
      <c r="A895" s="34" t="s">
        <v>2752</v>
      </c>
      <c r="B895" s="3">
        <v>45020</v>
      </c>
      <c r="C895" s="3" t="str">
        <f>TEXT(Tabla10[[#This Row],[Fecha de transacción]],"DDDD")</f>
        <v>martes</v>
      </c>
      <c r="D895" s="3">
        <v>45098</v>
      </c>
      <c r="E895" s="4">
        <f>datos_chargeback_2001_1!$D895-datos_chargeback_2001_1!$B895</f>
        <v>78</v>
      </c>
      <c r="F895" s="5">
        <f>datos_chargeback_2001_1!$G895/100</f>
        <v>912.48</v>
      </c>
      <c r="G895" s="6">
        <v>91248</v>
      </c>
      <c r="H895" s="5">
        <f t="shared" si="13"/>
        <v>0</v>
      </c>
      <c r="I895" s="5">
        <v>1.27</v>
      </c>
      <c r="J895" s="6" t="s">
        <v>24</v>
      </c>
      <c r="K895" s="6" t="s">
        <v>25</v>
      </c>
      <c r="L895" s="6" t="s">
        <v>80</v>
      </c>
      <c r="M895" s="6" t="s">
        <v>27</v>
      </c>
      <c r="N895" s="6" t="s">
        <v>42</v>
      </c>
      <c r="O895" s="6" t="s">
        <v>43</v>
      </c>
      <c r="P895" s="6" t="s">
        <v>54</v>
      </c>
      <c r="Q895" s="6" t="s">
        <v>75</v>
      </c>
      <c r="R895" s="6">
        <v>91248</v>
      </c>
      <c r="S895" s="6" t="s">
        <v>2753</v>
      </c>
      <c r="T895" s="6" t="s">
        <v>116</v>
      </c>
      <c r="U895" s="5">
        <f>datos_chargeback_2001_1!$V895/100</f>
        <v>912.48</v>
      </c>
      <c r="V895" s="6">
        <v>91248</v>
      </c>
      <c r="W895" s="5">
        <f>datos_chargeback_2001_1!$X895/100</f>
        <v>0</v>
      </c>
      <c r="X895" s="6">
        <v>0</v>
      </c>
      <c r="Y895" s="5">
        <f>datos_chargeback_2001_1!$Z895/100</f>
        <v>0</v>
      </c>
      <c r="Z895" s="6">
        <v>0</v>
      </c>
      <c r="AA895" s="6" t="s">
        <v>2754</v>
      </c>
      <c r="AB895" s="6" t="s">
        <v>35</v>
      </c>
      <c r="AC895" s="7" t="s">
        <v>35</v>
      </c>
      <c r="AD895" s="5">
        <f>datos_chargeback_2001_1!$AE895/100</f>
        <v>0</v>
      </c>
      <c r="AE895" s="6">
        <v>0</v>
      </c>
      <c r="AF895" s="6" t="s">
        <v>29</v>
      </c>
    </row>
    <row r="896" spans="1:32" x14ac:dyDescent="0.3">
      <c r="A896" s="34" t="s">
        <v>2755</v>
      </c>
      <c r="B896" s="3">
        <v>45021</v>
      </c>
      <c r="C896" s="3" t="str">
        <f>TEXT(Tabla10[[#This Row],[Fecha de transacción]],"DDDD")</f>
        <v>miércoles</v>
      </c>
      <c r="D896" s="3">
        <v>45089</v>
      </c>
      <c r="E896" s="4">
        <f>datos_chargeback_2001_1!$D896-datos_chargeback_2001_1!$B896</f>
        <v>68</v>
      </c>
      <c r="F896" s="5">
        <f>datos_chargeback_2001_1!$G896/100</f>
        <v>441.26</v>
      </c>
      <c r="G896" s="6">
        <v>44126</v>
      </c>
      <c r="H896" s="5">
        <f t="shared" si="13"/>
        <v>0</v>
      </c>
      <c r="I896" s="5">
        <v>1.36</v>
      </c>
      <c r="J896" s="6" t="s">
        <v>38</v>
      </c>
      <c r="K896" s="6" t="s">
        <v>25</v>
      </c>
      <c r="L896" s="6" t="s">
        <v>40</v>
      </c>
      <c r="M896" s="6" t="s">
        <v>52</v>
      </c>
      <c r="N896" s="6" t="s">
        <v>42</v>
      </c>
      <c r="O896" s="6" t="s">
        <v>43</v>
      </c>
      <c r="P896" s="6" t="s">
        <v>30</v>
      </c>
      <c r="Q896" s="6" t="s">
        <v>66</v>
      </c>
      <c r="R896" s="6">
        <v>44126</v>
      </c>
      <c r="S896" s="6" t="s">
        <v>246</v>
      </c>
      <c r="T896" s="6" t="s">
        <v>46</v>
      </c>
      <c r="U896" s="5">
        <f>datos_chargeback_2001_1!$V896/100</f>
        <v>441.26</v>
      </c>
      <c r="V896" s="6">
        <v>44126</v>
      </c>
      <c r="W896" s="5">
        <f>datos_chargeback_2001_1!$X896/100</f>
        <v>0</v>
      </c>
      <c r="X896" s="6">
        <v>0</v>
      </c>
      <c r="Y896" s="5">
        <f>datos_chargeback_2001_1!$Z896/100</f>
        <v>0</v>
      </c>
      <c r="Z896" s="6">
        <v>0</v>
      </c>
      <c r="AA896" s="6" t="s">
        <v>2756</v>
      </c>
      <c r="AB896" s="6" t="s">
        <v>35</v>
      </c>
      <c r="AC896" s="7" t="s">
        <v>35</v>
      </c>
      <c r="AD896" s="5">
        <f>datos_chargeback_2001_1!$AE896/100</f>
        <v>0</v>
      </c>
      <c r="AE896" s="6">
        <v>0</v>
      </c>
      <c r="AF896" s="6" t="s">
        <v>53</v>
      </c>
    </row>
    <row r="897" spans="1:32" x14ac:dyDescent="0.3">
      <c r="A897" s="34" t="s">
        <v>2757</v>
      </c>
      <c r="B897" s="3">
        <v>45022</v>
      </c>
      <c r="C897" s="3" t="str">
        <f>TEXT(Tabla10[[#This Row],[Fecha de transacción]],"DDDD")</f>
        <v>jueves</v>
      </c>
      <c r="D897" s="3">
        <v>45092</v>
      </c>
      <c r="E897" s="4">
        <f>datos_chargeback_2001_1!$D897-datos_chargeback_2001_1!$B897</f>
        <v>70</v>
      </c>
      <c r="F897" s="5">
        <f>datos_chargeback_2001_1!$G897/100</f>
        <v>53.42</v>
      </c>
      <c r="G897" s="6">
        <v>5342</v>
      </c>
      <c r="H897" s="5">
        <f t="shared" si="13"/>
        <v>0</v>
      </c>
      <c r="I897" s="5">
        <v>0.87</v>
      </c>
      <c r="J897" s="6" t="s">
        <v>38</v>
      </c>
      <c r="K897" s="6" t="s">
        <v>25</v>
      </c>
      <c r="L897" s="6" t="s">
        <v>80</v>
      </c>
      <c r="M897" s="6" t="s">
        <v>27</v>
      </c>
      <c r="N897" s="6" t="s">
        <v>42</v>
      </c>
      <c r="O897" s="6" t="s">
        <v>43</v>
      </c>
      <c r="P897" s="6" t="s">
        <v>30</v>
      </c>
      <c r="Q897" s="6" t="s">
        <v>44</v>
      </c>
      <c r="R897" s="6">
        <v>5342</v>
      </c>
      <c r="S897" s="6" t="s">
        <v>848</v>
      </c>
      <c r="T897" s="6" t="s">
        <v>116</v>
      </c>
      <c r="U897" s="5">
        <f>datos_chargeback_2001_1!$V897/100</f>
        <v>53.42</v>
      </c>
      <c r="V897" s="6">
        <v>5342</v>
      </c>
      <c r="W897" s="5">
        <f>datos_chargeback_2001_1!$X897/100</f>
        <v>0</v>
      </c>
      <c r="X897" s="6">
        <v>0</v>
      </c>
      <c r="Y897" s="5">
        <f>datos_chargeback_2001_1!$Z897/100</f>
        <v>0</v>
      </c>
      <c r="Z897" s="6">
        <v>0</v>
      </c>
      <c r="AA897" s="6" t="s">
        <v>2758</v>
      </c>
      <c r="AB897" s="6" t="s">
        <v>48</v>
      </c>
      <c r="AC897" s="8">
        <v>45022</v>
      </c>
      <c r="AD897" s="5">
        <f>datos_chargeback_2001_1!$AE897/100</f>
        <v>45.49</v>
      </c>
      <c r="AE897" s="6">
        <v>4549</v>
      </c>
      <c r="AF897" s="6" t="s">
        <v>43</v>
      </c>
    </row>
    <row r="898" spans="1:32" x14ac:dyDescent="0.3">
      <c r="A898" s="34" t="s">
        <v>2759</v>
      </c>
      <c r="B898" s="3">
        <v>45023</v>
      </c>
      <c r="C898" s="3" t="str">
        <f>TEXT(Tabla10[[#This Row],[Fecha de transacción]],"DDDD")</f>
        <v>viernes</v>
      </c>
      <c r="D898" s="3">
        <v>45084</v>
      </c>
      <c r="E898" s="4">
        <f>datos_chargeback_2001_1!$D898-datos_chargeback_2001_1!$B898</f>
        <v>61</v>
      </c>
      <c r="F898" s="5">
        <f>datos_chargeback_2001_1!$G898/100</f>
        <v>417.87</v>
      </c>
      <c r="G898" s="6">
        <v>41787</v>
      </c>
      <c r="H898" s="5">
        <f t="shared" ref="H898:H961" si="14">IF(COUNTIF($A$2:$A$1373,A898)=1,0,IF(F898=_xlfn.AGGREGATE(14,6,$F$2:$F$1373/($A$2:$A$1373=A898),1),_xlfn.AGGREGATE(15,6,$F$2:$F$1373/($A$2:$A$1373=A898),1),""))</f>
        <v>0</v>
      </c>
      <c r="I898" s="5">
        <v>1.37</v>
      </c>
      <c r="J898" s="6" t="s">
        <v>24</v>
      </c>
      <c r="K898" s="6" t="s">
        <v>25</v>
      </c>
      <c r="L898" s="6" t="s">
        <v>119</v>
      </c>
      <c r="M898" s="6" t="s">
        <v>41</v>
      </c>
      <c r="N898" s="6" t="s">
        <v>42</v>
      </c>
      <c r="O898" s="6" t="s">
        <v>53</v>
      </c>
      <c r="P898" s="6" t="s">
        <v>30</v>
      </c>
      <c r="Q898" s="6" t="s">
        <v>31</v>
      </c>
      <c r="R898" s="6">
        <v>41787</v>
      </c>
      <c r="S898" s="6" t="s">
        <v>2760</v>
      </c>
      <c r="T898" s="6" t="s">
        <v>116</v>
      </c>
      <c r="U898" s="5">
        <f>datos_chargeback_2001_1!$V898/100</f>
        <v>417.87</v>
      </c>
      <c r="V898" s="6">
        <v>41787</v>
      </c>
      <c r="W898" s="5">
        <f>datos_chargeback_2001_1!$X898/100</f>
        <v>0</v>
      </c>
      <c r="X898" s="6">
        <v>0</v>
      </c>
      <c r="Y898" s="5">
        <f>datos_chargeback_2001_1!$Z898/100</f>
        <v>0</v>
      </c>
      <c r="Z898" s="6">
        <v>0</v>
      </c>
      <c r="AA898" s="6" t="s">
        <v>2761</v>
      </c>
      <c r="AB898" s="6" t="s">
        <v>35</v>
      </c>
      <c r="AC898" s="7" t="s">
        <v>35</v>
      </c>
      <c r="AD898" s="5">
        <f>datos_chargeback_2001_1!$AE898/100</f>
        <v>0</v>
      </c>
      <c r="AE898" s="6">
        <v>0</v>
      </c>
      <c r="AF898" s="6" t="s">
        <v>43</v>
      </c>
    </row>
    <row r="899" spans="1:32" x14ac:dyDescent="0.3">
      <c r="A899" s="36" t="s">
        <v>2762</v>
      </c>
      <c r="B899" s="14">
        <v>45024</v>
      </c>
      <c r="C899" s="14" t="str">
        <f>TEXT(Tabla10[[#This Row],[Fecha de transacción]],"DDDD")</f>
        <v>sábado</v>
      </c>
      <c r="D899" s="14">
        <v>45084</v>
      </c>
      <c r="E899" s="15">
        <f>datos_chargeback_2001_1!$D899-datos_chargeback_2001_1!$B899</f>
        <v>60</v>
      </c>
      <c r="F899" s="16">
        <f>datos_chargeback_2001_1!$G899/100</f>
        <v>54.12</v>
      </c>
      <c r="G899" s="17">
        <v>5412</v>
      </c>
      <c r="H899" s="16">
        <f t="shared" si="14"/>
        <v>0</v>
      </c>
      <c r="I899" s="16">
        <v>0</v>
      </c>
      <c r="J899" s="17" t="s">
        <v>38</v>
      </c>
      <c r="K899" s="17" t="s">
        <v>25</v>
      </c>
      <c r="L899" s="17" t="s">
        <v>80</v>
      </c>
      <c r="M899" s="17" t="s">
        <v>27</v>
      </c>
      <c r="N899" s="17" t="s">
        <v>42</v>
      </c>
      <c r="O899" s="17" t="s">
        <v>64</v>
      </c>
      <c r="P899" s="17" t="s">
        <v>30</v>
      </c>
      <c r="Q899" s="17" t="s">
        <v>55</v>
      </c>
      <c r="R899" s="17">
        <v>54120</v>
      </c>
      <c r="S899" s="17" t="s">
        <v>2474</v>
      </c>
      <c r="T899" s="17" t="s">
        <v>61</v>
      </c>
      <c r="U899" s="16">
        <f>datos_chargeback_2001_1!$V899/100</f>
        <v>0</v>
      </c>
      <c r="V899" s="17">
        <v>0</v>
      </c>
      <c r="W899" s="16">
        <f>datos_chargeback_2001_1!$X899/100</f>
        <v>541.20000000000005</v>
      </c>
      <c r="X899" s="17">
        <v>54120</v>
      </c>
      <c r="Y899" s="16">
        <f>datos_chargeback_2001_1!$Z899/100</f>
        <v>0</v>
      </c>
      <c r="Z899" s="17">
        <v>0</v>
      </c>
      <c r="AA899" s="17" t="s">
        <v>2763</v>
      </c>
      <c r="AB899" s="17" t="s">
        <v>35</v>
      </c>
      <c r="AC899" s="20" t="s">
        <v>35</v>
      </c>
      <c r="AD899" s="16">
        <f>datos_chargeback_2001_1!$AE899/100</f>
        <v>0</v>
      </c>
      <c r="AE899" s="17">
        <v>0</v>
      </c>
      <c r="AF899" s="17" t="s">
        <v>29</v>
      </c>
    </row>
    <row r="900" spans="1:32" x14ac:dyDescent="0.3">
      <c r="A900" s="34" t="s">
        <v>2764</v>
      </c>
      <c r="B900" s="3">
        <v>45025</v>
      </c>
      <c r="C900" s="3" t="str">
        <f>TEXT(Tabla10[[#This Row],[Fecha de transacción]],"DDDD")</f>
        <v>domingo</v>
      </c>
      <c r="D900" s="3">
        <v>45115</v>
      </c>
      <c r="E900" s="4">
        <f>datos_chargeback_2001_1!$D900-datos_chargeback_2001_1!$B900</f>
        <v>90</v>
      </c>
      <c r="F900" s="5">
        <f>datos_chargeback_2001_1!$G900/100</f>
        <v>428.43</v>
      </c>
      <c r="G900" s="6">
        <v>42843</v>
      </c>
      <c r="H900" s="5">
        <f t="shared" si="14"/>
        <v>0</v>
      </c>
      <c r="I900" s="5">
        <v>1.33</v>
      </c>
      <c r="J900" s="6" t="s">
        <v>24</v>
      </c>
      <c r="K900" s="6" t="s">
        <v>25</v>
      </c>
      <c r="L900" s="6" t="s">
        <v>109</v>
      </c>
      <c r="M900" s="6" t="s">
        <v>27</v>
      </c>
      <c r="N900" s="6" t="s">
        <v>42</v>
      </c>
      <c r="O900" s="6" t="s">
        <v>50</v>
      </c>
      <c r="P900" s="6" t="s">
        <v>54</v>
      </c>
      <c r="Q900" s="6" t="s">
        <v>66</v>
      </c>
      <c r="R900" s="6">
        <v>42843</v>
      </c>
      <c r="S900" s="6" t="s">
        <v>2765</v>
      </c>
      <c r="T900" s="6" t="s">
        <v>46</v>
      </c>
      <c r="U900" s="5">
        <f>datos_chargeback_2001_1!$V900/100</f>
        <v>428.43</v>
      </c>
      <c r="V900" s="6">
        <v>42843</v>
      </c>
      <c r="W900" s="5">
        <f>datos_chargeback_2001_1!$X900/100</f>
        <v>0</v>
      </c>
      <c r="X900" s="6">
        <v>0</v>
      </c>
      <c r="Y900" s="5">
        <f>datos_chargeback_2001_1!$Z900/100</f>
        <v>0</v>
      </c>
      <c r="Z900" s="6">
        <v>0</v>
      </c>
      <c r="AA900" s="6" t="s">
        <v>2766</v>
      </c>
      <c r="AB900" s="6" t="s">
        <v>48</v>
      </c>
      <c r="AC900" s="8">
        <v>45025</v>
      </c>
      <c r="AD900" s="5">
        <f>datos_chargeback_2001_1!$AE900/100</f>
        <v>549.66999999999996</v>
      </c>
      <c r="AE900" s="6">
        <v>54967</v>
      </c>
      <c r="AF900" s="6" t="s">
        <v>29</v>
      </c>
    </row>
    <row r="901" spans="1:32" x14ac:dyDescent="0.3">
      <c r="A901" s="36" t="s">
        <v>2767</v>
      </c>
      <c r="B901" s="14">
        <v>45026</v>
      </c>
      <c r="C901" s="14" t="str">
        <f>TEXT(Tabla10[[#This Row],[Fecha de transacción]],"DDDD")</f>
        <v>lunes</v>
      </c>
      <c r="D901" s="14">
        <v>45091</v>
      </c>
      <c r="E901" s="15">
        <f>datos_chargeback_2001_1!$D901-datos_chargeback_2001_1!$B901</f>
        <v>65</v>
      </c>
      <c r="F901" s="16">
        <f>datos_chargeback_2001_1!$G901/100</f>
        <v>43.02</v>
      </c>
      <c r="G901" s="17">
        <v>4302</v>
      </c>
      <c r="H901" s="16">
        <f t="shared" si="14"/>
        <v>0</v>
      </c>
      <c r="I901" s="16">
        <v>0.11</v>
      </c>
      <c r="J901" s="17" t="s">
        <v>24</v>
      </c>
      <c r="K901" s="17" t="s">
        <v>25</v>
      </c>
      <c r="L901" s="17" t="s">
        <v>119</v>
      </c>
      <c r="M901" s="17" t="s">
        <v>27</v>
      </c>
      <c r="N901" s="17" t="s">
        <v>42</v>
      </c>
      <c r="O901" s="17" t="s">
        <v>29</v>
      </c>
      <c r="P901" s="17" t="s">
        <v>54</v>
      </c>
      <c r="Q901" s="17" t="s">
        <v>55</v>
      </c>
      <c r="R901" s="17">
        <v>4302</v>
      </c>
      <c r="S901" s="17" t="s">
        <v>1763</v>
      </c>
      <c r="T901" s="17" t="s">
        <v>61</v>
      </c>
      <c r="U901" s="16">
        <f>datos_chargeback_2001_1!$V901/100</f>
        <v>0</v>
      </c>
      <c r="V901" s="17">
        <v>0</v>
      </c>
      <c r="W901" s="16">
        <f>datos_chargeback_2001_1!$X901/100</f>
        <v>43.02</v>
      </c>
      <c r="X901" s="17">
        <v>4302</v>
      </c>
      <c r="Y901" s="16">
        <f>datos_chargeback_2001_1!$Z901/100</f>
        <v>0</v>
      </c>
      <c r="Z901" s="17">
        <v>0</v>
      </c>
      <c r="AA901" s="17" t="s">
        <v>2768</v>
      </c>
      <c r="AB901" s="17" t="s">
        <v>35</v>
      </c>
      <c r="AC901" s="20" t="s">
        <v>35</v>
      </c>
      <c r="AD901" s="16">
        <f>datos_chargeback_2001_1!$AE901/100</f>
        <v>0</v>
      </c>
      <c r="AE901" s="17">
        <v>0</v>
      </c>
      <c r="AF901" s="17" t="s">
        <v>43</v>
      </c>
    </row>
    <row r="902" spans="1:32" x14ac:dyDescent="0.3">
      <c r="A902" s="34" t="s">
        <v>2769</v>
      </c>
      <c r="B902" s="3">
        <v>45027</v>
      </c>
      <c r="C902" s="3" t="str">
        <f>TEXT(Tabla10[[#This Row],[Fecha de transacción]],"DDDD")</f>
        <v>martes</v>
      </c>
      <c r="D902" s="3">
        <v>45109</v>
      </c>
      <c r="E902" s="4">
        <f>datos_chargeback_2001_1!$D902-datos_chargeback_2001_1!$B902</f>
        <v>82</v>
      </c>
      <c r="F902" s="5">
        <f>datos_chargeback_2001_1!$G902/100</f>
        <v>355.69</v>
      </c>
      <c r="G902" s="6">
        <v>35569</v>
      </c>
      <c r="H902" s="5">
        <f t="shared" si="14"/>
        <v>0</v>
      </c>
      <c r="I902" s="5">
        <v>0.1</v>
      </c>
      <c r="J902" s="6" t="s">
        <v>24</v>
      </c>
      <c r="K902" s="6" t="s">
        <v>25</v>
      </c>
      <c r="L902" s="6" t="s">
        <v>119</v>
      </c>
      <c r="M902" s="6" t="s">
        <v>93</v>
      </c>
      <c r="N902" s="6" t="s">
        <v>42</v>
      </c>
      <c r="O902" s="6" t="s">
        <v>53</v>
      </c>
      <c r="P902" s="6" t="s">
        <v>54</v>
      </c>
      <c r="Q902" s="6" t="s">
        <v>66</v>
      </c>
      <c r="R902" s="6">
        <v>35569</v>
      </c>
      <c r="S902" s="6" t="s">
        <v>2770</v>
      </c>
      <c r="T902" s="6" t="s">
        <v>116</v>
      </c>
      <c r="U902" s="5">
        <f>datos_chargeback_2001_1!$V902/100</f>
        <v>355.69</v>
      </c>
      <c r="V902" s="6">
        <v>35569</v>
      </c>
      <c r="W902" s="5">
        <f>datos_chargeback_2001_1!$X902/100</f>
        <v>0</v>
      </c>
      <c r="X902" s="6">
        <v>0</v>
      </c>
      <c r="Y902" s="5">
        <f>datos_chargeback_2001_1!$Z902/100</f>
        <v>0</v>
      </c>
      <c r="Z902" s="6">
        <v>0</v>
      </c>
      <c r="AA902" s="6" t="s">
        <v>2771</v>
      </c>
      <c r="AB902" s="6" t="s">
        <v>35</v>
      </c>
      <c r="AC902" s="7" t="s">
        <v>35</v>
      </c>
      <c r="AD902" s="5">
        <f>datos_chargeback_2001_1!$AE902/100</f>
        <v>0</v>
      </c>
      <c r="AE902" s="6">
        <v>0</v>
      </c>
      <c r="AF902" s="6" t="s">
        <v>50</v>
      </c>
    </row>
    <row r="903" spans="1:32" x14ac:dyDescent="0.3">
      <c r="A903" s="34" t="s">
        <v>2772</v>
      </c>
      <c r="B903" s="3">
        <v>45028</v>
      </c>
      <c r="C903" s="3" t="str">
        <f>TEXT(Tabla10[[#This Row],[Fecha de transacción]],"DDDD")</f>
        <v>miércoles</v>
      </c>
      <c r="D903" s="3">
        <v>45106</v>
      </c>
      <c r="E903" s="4">
        <f>datos_chargeback_2001_1!$D903-datos_chargeback_2001_1!$B903</f>
        <v>78</v>
      </c>
      <c r="F903" s="5">
        <f>datos_chargeback_2001_1!$G903/100</f>
        <v>334.63</v>
      </c>
      <c r="G903" s="6">
        <v>33463</v>
      </c>
      <c r="H903" s="5">
        <f t="shared" si="14"/>
        <v>0</v>
      </c>
      <c r="I903" s="5">
        <v>0</v>
      </c>
      <c r="J903" s="6" t="s">
        <v>38</v>
      </c>
      <c r="K903" s="6" t="s">
        <v>25</v>
      </c>
      <c r="L903" s="6" t="s">
        <v>26</v>
      </c>
      <c r="M903" s="6" t="s">
        <v>41</v>
      </c>
      <c r="N903" s="6" t="s">
        <v>42</v>
      </c>
      <c r="O903" s="6" t="s">
        <v>36</v>
      </c>
      <c r="P903" s="6" t="s">
        <v>30</v>
      </c>
      <c r="Q903" s="6" t="s">
        <v>31</v>
      </c>
      <c r="R903" s="6">
        <v>33463</v>
      </c>
      <c r="S903" s="6" t="s">
        <v>264</v>
      </c>
      <c r="T903" s="6" t="s">
        <v>46</v>
      </c>
      <c r="U903" s="5">
        <f>datos_chargeback_2001_1!$V903/100</f>
        <v>334.63</v>
      </c>
      <c r="V903" s="6">
        <v>33463</v>
      </c>
      <c r="W903" s="5">
        <f>datos_chargeback_2001_1!$X903/100</f>
        <v>0</v>
      </c>
      <c r="X903" s="6">
        <v>0</v>
      </c>
      <c r="Y903" s="5">
        <f>datos_chargeback_2001_1!$Z903/100</f>
        <v>0</v>
      </c>
      <c r="Z903" s="6">
        <v>0</v>
      </c>
      <c r="AA903" s="6" t="s">
        <v>2773</v>
      </c>
      <c r="AB903" s="6" t="s">
        <v>48</v>
      </c>
      <c r="AC903" s="8">
        <v>45028</v>
      </c>
      <c r="AD903" s="5">
        <f>datos_chargeback_2001_1!$AE903/100</f>
        <v>428.64</v>
      </c>
      <c r="AE903" s="6">
        <v>42864</v>
      </c>
      <c r="AF903" s="6" t="s">
        <v>50</v>
      </c>
    </row>
    <row r="904" spans="1:32" x14ac:dyDescent="0.3">
      <c r="A904" s="35" t="s">
        <v>2774</v>
      </c>
      <c r="B904" s="9">
        <v>45029</v>
      </c>
      <c r="C904" s="9" t="str">
        <f>TEXT(Tabla10[[#This Row],[Fecha de transacción]],"DDDD")</f>
        <v>jueves</v>
      </c>
      <c r="D904" s="9">
        <v>45099</v>
      </c>
      <c r="E904" s="10">
        <f>datos_chargeback_2001_1!$D904-datos_chargeback_2001_1!$B904</f>
        <v>70</v>
      </c>
      <c r="F904" s="11">
        <f>datos_chargeback_2001_1!$G904/100</f>
        <v>274.82</v>
      </c>
      <c r="G904" s="12">
        <v>27482</v>
      </c>
      <c r="H904" s="11">
        <f t="shared" si="14"/>
        <v>0</v>
      </c>
      <c r="I904" s="11">
        <v>0</v>
      </c>
      <c r="J904" s="12" t="s">
        <v>38</v>
      </c>
      <c r="K904" s="12" t="s">
        <v>25</v>
      </c>
      <c r="L904" s="12" t="s">
        <v>74</v>
      </c>
      <c r="M904" s="12" t="s">
        <v>41</v>
      </c>
      <c r="N904" s="12" t="s">
        <v>42</v>
      </c>
      <c r="O904" s="12" t="s">
        <v>43</v>
      </c>
      <c r="P904" s="12" t="s">
        <v>54</v>
      </c>
      <c r="Q904" s="12" t="s">
        <v>44</v>
      </c>
      <c r="R904" s="12">
        <v>27482</v>
      </c>
      <c r="S904" s="12" t="s">
        <v>2775</v>
      </c>
      <c r="T904" s="12" t="s">
        <v>46</v>
      </c>
      <c r="U904" s="11">
        <f>datos_chargeback_2001_1!$V904/100</f>
        <v>274.82</v>
      </c>
      <c r="V904" s="12">
        <v>27482</v>
      </c>
      <c r="W904" s="11">
        <f>datos_chargeback_2001_1!$X904/100</f>
        <v>0</v>
      </c>
      <c r="X904" s="12">
        <v>0</v>
      </c>
      <c r="Y904" s="11">
        <f>datos_chargeback_2001_1!$Z904/100</f>
        <v>0</v>
      </c>
      <c r="Z904" s="12">
        <v>0</v>
      </c>
      <c r="AA904" s="12" t="s">
        <v>2776</v>
      </c>
      <c r="AB904" s="12" t="s">
        <v>35</v>
      </c>
      <c r="AC904" s="13" t="s">
        <v>35</v>
      </c>
      <c r="AD904" s="11">
        <f>datos_chargeback_2001_1!$AE904/100</f>
        <v>0</v>
      </c>
      <c r="AE904" s="12">
        <v>0</v>
      </c>
      <c r="AF904" s="12" t="s">
        <v>43</v>
      </c>
    </row>
    <row r="905" spans="1:32" x14ac:dyDescent="0.3">
      <c r="A905" s="34" t="s">
        <v>2777</v>
      </c>
      <c r="B905" s="3">
        <v>45030</v>
      </c>
      <c r="C905" s="3" t="str">
        <f>TEXT(Tabla10[[#This Row],[Fecha de transacción]],"DDDD")</f>
        <v>viernes</v>
      </c>
      <c r="D905" s="3">
        <v>45090</v>
      </c>
      <c r="E905" s="4">
        <f>datos_chargeback_2001_1!$D905-datos_chargeback_2001_1!$B905</f>
        <v>60</v>
      </c>
      <c r="F905" s="5">
        <f>datos_chargeback_2001_1!$G905/100</f>
        <v>69.349999999999994</v>
      </c>
      <c r="G905" s="6">
        <v>6935</v>
      </c>
      <c r="H905" s="5">
        <f t="shared" si="14"/>
        <v>0</v>
      </c>
      <c r="I905" s="5">
        <v>0</v>
      </c>
      <c r="J905" s="6" t="s">
        <v>24</v>
      </c>
      <c r="K905" s="6" t="s">
        <v>25</v>
      </c>
      <c r="L905" s="6" t="s">
        <v>74</v>
      </c>
      <c r="M905" s="6" t="s">
        <v>85</v>
      </c>
      <c r="N905" s="6" t="s">
        <v>28</v>
      </c>
      <c r="O905" s="6" t="s">
        <v>29</v>
      </c>
      <c r="P905" s="6" t="s">
        <v>30</v>
      </c>
      <c r="Q905" s="6" t="s">
        <v>44</v>
      </c>
      <c r="R905" s="6">
        <v>6935</v>
      </c>
      <c r="S905" s="6" t="s">
        <v>1629</v>
      </c>
      <c r="T905" s="6" t="s">
        <v>33</v>
      </c>
      <c r="U905" s="5">
        <f>datos_chargeback_2001_1!$V905/100</f>
        <v>0</v>
      </c>
      <c r="V905" s="6">
        <v>0</v>
      </c>
      <c r="W905" s="5">
        <f>datos_chargeback_2001_1!$X905/100</f>
        <v>0</v>
      </c>
      <c r="X905" s="6">
        <v>0</v>
      </c>
      <c r="Y905" s="5">
        <f>datos_chargeback_2001_1!$Z905/100</f>
        <v>69.349999999999994</v>
      </c>
      <c r="Z905" s="6">
        <v>6935</v>
      </c>
      <c r="AA905" s="6" t="s">
        <v>2778</v>
      </c>
      <c r="AB905" s="6" t="s">
        <v>48</v>
      </c>
      <c r="AC905" s="8">
        <v>45030</v>
      </c>
      <c r="AD905" s="5">
        <f>datos_chargeback_2001_1!$AE905/100</f>
        <v>819.84</v>
      </c>
      <c r="AE905" s="6">
        <v>81984</v>
      </c>
      <c r="AF905" s="6" t="s">
        <v>36</v>
      </c>
    </row>
    <row r="906" spans="1:32" x14ac:dyDescent="0.3">
      <c r="A906" s="34" t="s">
        <v>2780</v>
      </c>
      <c r="B906" s="3">
        <v>45031</v>
      </c>
      <c r="C906" s="3" t="str">
        <f>TEXT(Tabla10[[#This Row],[Fecha de transacción]],"DDDD")</f>
        <v>sábado</v>
      </c>
      <c r="D906" s="3">
        <v>45117</v>
      </c>
      <c r="E906" s="4">
        <f>datos_chargeback_2001_1!$D906-datos_chargeback_2001_1!$B906</f>
        <v>86</v>
      </c>
      <c r="F906" s="5">
        <f>datos_chargeback_2001_1!$G906/100</f>
        <v>765.56</v>
      </c>
      <c r="G906" s="6">
        <v>76556</v>
      </c>
      <c r="H906" s="5">
        <f t="shared" si="14"/>
        <v>0</v>
      </c>
      <c r="I906" s="5">
        <v>1.49</v>
      </c>
      <c r="J906" s="6" t="s">
        <v>38</v>
      </c>
      <c r="K906" s="6" t="s">
        <v>25</v>
      </c>
      <c r="L906" s="6" t="s">
        <v>119</v>
      </c>
      <c r="M906" s="6" t="s">
        <v>85</v>
      </c>
      <c r="N906" s="6" t="s">
        <v>42</v>
      </c>
      <c r="O906" s="6" t="s">
        <v>36</v>
      </c>
      <c r="P906" s="6" t="s">
        <v>54</v>
      </c>
      <c r="Q906" s="6" t="s">
        <v>66</v>
      </c>
      <c r="R906" s="6">
        <v>76556</v>
      </c>
      <c r="S906" s="6" t="s">
        <v>2029</v>
      </c>
      <c r="T906" s="6" t="s">
        <v>116</v>
      </c>
      <c r="U906" s="5">
        <f>datos_chargeback_2001_1!$V906/100</f>
        <v>765.56</v>
      </c>
      <c r="V906" s="6">
        <v>76556</v>
      </c>
      <c r="W906" s="5">
        <f>datos_chargeback_2001_1!$X906/100</f>
        <v>0</v>
      </c>
      <c r="X906" s="6">
        <v>0</v>
      </c>
      <c r="Y906" s="5">
        <f>datos_chargeback_2001_1!$Z906/100</f>
        <v>0</v>
      </c>
      <c r="Z906" s="6">
        <v>0</v>
      </c>
      <c r="AA906" s="6" t="s">
        <v>2781</v>
      </c>
      <c r="AB906" s="6" t="s">
        <v>35</v>
      </c>
      <c r="AC906" s="7" t="s">
        <v>35</v>
      </c>
      <c r="AD906" s="5">
        <f>datos_chargeback_2001_1!$AE906/100</f>
        <v>0</v>
      </c>
      <c r="AE906" s="6">
        <v>0</v>
      </c>
      <c r="AF906" s="6" t="s">
        <v>53</v>
      </c>
    </row>
    <row r="907" spans="1:32" x14ac:dyDescent="0.3">
      <c r="A907" s="36" t="s">
        <v>2782</v>
      </c>
      <c r="B907" s="14">
        <v>45032</v>
      </c>
      <c r="C907" s="14" t="str">
        <f>TEXT(Tabla10[[#This Row],[Fecha de transacción]],"DDDD")</f>
        <v>domingo</v>
      </c>
      <c r="D907" s="14">
        <v>45118</v>
      </c>
      <c r="E907" s="15">
        <f>datos_chargeback_2001_1!$D907-datos_chargeback_2001_1!$B907</f>
        <v>86</v>
      </c>
      <c r="F907" s="16">
        <f>datos_chargeback_2001_1!$G907/100</f>
        <v>42.39</v>
      </c>
      <c r="G907" s="17">
        <v>4239</v>
      </c>
      <c r="H907" s="16">
        <f t="shared" si="14"/>
        <v>0</v>
      </c>
      <c r="I907" s="16">
        <v>1.02</v>
      </c>
      <c r="J907" s="17" t="s">
        <v>38</v>
      </c>
      <c r="K907" s="17" t="s">
        <v>25</v>
      </c>
      <c r="L907" s="17" t="s">
        <v>74</v>
      </c>
      <c r="M907" s="17" t="s">
        <v>52</v>
      </c>
      <c r="N907" s="17" t="s">
        <v>42</v>
      </c>
      <c r="O907" s="17" t="s">
        <v>29</v>
      </c>
      <c r="P907" s="17" t="s">
        <v>54</v>
      </c>
      <c r="Q907" s="17" t="s">
        <v>44</v>
      </c>
      <c r="R907" s="17">
        <v>42390</v>
      </c>
      <c r="S907" s="17" t="s">
        <v>2783</v>
      </c>
      <c r="T907" s="17" t="s">
        <v>61</v>
      </c>
      <c r="U907" s="16">
        <f>datos_chargeback_2001_1!$V907/100</f>
        <v>0</v>
      </c>
      <c r="V907" s="17">
        <v>0</v>
      </c>
      <c r="W907" s="16">
        <f>datos_chargeback_2001_1!$X907/100</f>
        <v>423.9</v>
      </c>
      <c r="X907" s="17">
        <v>42390</v>
      </c>
      <c r="Y907" s="16">
        <f>datos_chargeback_2001_1!$Z907/100</f>
        <v>0</v>
      </c>
      <c r="Z907" s="17">
        <v>0</v>
      </c>
      <c r="AA907" s="17" t="s">
        <v>2784</v>
      </c>
      <c r="AB907" s="17" t="s">
        <v>35</v>
      </c>
      <c r="AC907" s="20" t="s">
        <v>35</v>
      </c>
      <c r="AD907" s="16">
        <f>datos_chargeback_2001_1!$AE907/100</f>
        <v>0</v>
      </c>
      <c r="AE907" s="17">
        <v>0</v>
      </c>
      <c r="AF907" s="17" t="s">
        <v>43</v>
      </c>
    </row>
    <row r="908" spans="1:32" x14ac:dyDescent="0.3">
      <c r="A908" s="35" t="s">
        <v>2785</v>
      </c>
      <c r="B908" s="9">
        <v>45033</v>
      </c>
      <c r="C908" s="9" t="str">
        <f>TEXT(Tabla10[[#This Row],[Fecha de transacción]],"DDDD")</f>
        <v>lunes</v>
      </c>
      <c r="D908" s="9">
        <v>45103</v>
      </c>
      <c r="E908" s="10">
        <f>datos_chargeback_2001_1!$D908-datos_chargeback_2001_1!$B908</f>
        <v>70</v>
      </c>
      <c r="F908" s="11">
        <f>datos_chargeback_2001_1!$G908/100</f>
        <v>362.72</v>
      </c>
      <c r="G908" s="12">
        <v>36272</v>
      </c>
      <c r="H908" s="11">
        <f t="shared" si="14"/>
        <v>0</v>
      </c>
      <c r="I908" s="11">
        <v>0</v>
      </c>
      <c r="J908" s="12" t="s">
        <v>38</v>
      </c>
      <c r="K908" s="12" t="s">
        <v>25</v>
      </c>
      <c r="L908" s="12" t="s">
        <v>40</v>
      </c>
      <c r="M908" s="12" t="s">
        <v>59</v>
      </c>
      <c r="N908" s="12" t="s">
        <v>42</v>
      </c>
      <c r="O908" s="12" t="s">
        <v>36</v>
      </c>
      <c r="P908" s="12" t="s">
        <v>30</v>
      </c>
      <c r="Q908" s="12" t="s">
        <v>31</v>
      </c>
      <c r="R908" s="12">
        <v>36272</v>
      </c>
      <c r="S908" s="12" t="s">
        <v>1973</v>
      </c>
      <c r="T908" s="12" t="s">
        <v>116</v>
      </c>
      <c r="U908" s="11">
        <f>datos_chargeback_2001_1!$V908/100</f>
        <v>362.72</v>
      </c>
      <c r="V908" s="12">
        <v>36272</v>
      </c>
      <c r="W908" s="11">
        <f>datos_chargeback_2001_1!$X908/100</f>
        <v>0</v>
      </c>
      <c r="X908" s="12">
        <v>0</v>
      </c>
      <c r="Y908" s="11">
        <f>datos_chargeback_2001_1!$Z908/100</f>
        <v>0</v>
      </c>
      <c r="Z908" s="12">
        <v>0</v>
      </c>
      <c r="AA908" s="12" t="s">
        <v>2786</v>
      </c>
      <c r="AB908" s="12" t="s">
        <v>48</v>
      </c>
      <c r="AC908" s="19">
        <v>45033</v>
      </c>
      <c r="AD908" s="11">
        <f>datos_chargeback_2001_1!$AE908/100</f>
        <v>144.07</v>
      </c>
      <c r="AE908" s="12">
        <v>14407</v>
      </c>
      <c r="AF908" s="12" t="s">
        <v>29</v>
      </c>
    </row>
    <row r="909" spans="1:32" x14ac:dyDescent="0.3">
      <c r="A909" s="34" t="s">
        <v>2787</v>
      </c>
      <c r="B909" s="3">
        <v>45034</v>
      </c>
      <c r="C909" s="3" t="str">
        <f>TEXT(Tabla10[[#This Row],[Fecha de transacción]],"DDDD")</f>
        <v>martes</v>
      </c>
      <c r="D909" s="3">
        <v>45099</v>
      </c>
      <c r="E909" s="4">
        <f>datos_chargeback_2001_1!$D909-datos_chargeback_2001_1!$B909</f>
        <v>65</v>
      </c>
      <c r="F909" s="5">
        <f>datos_chargeback_2001_1!$G909/100</f>
        <v>426.63</v>
      </c>
      <c r="G909" s="6">
        <v>42663</v>
      </c>
      <c r="H909" s="5">
        <f t="shared" si="14"/>
        <v>0</v>
      </c>
      <c r="I909" s="5">
        <v>0.14000000000000001</v>
      </c>
      <c r="J909" s="6" t="s">
        <v>24</v>
      </c>
      <c r="K909" s="6" t="s">
        <v>25</v>
      </c>
      <c r="L909" s="6" t="s">
        <v>40</v>
      </c>
      <c r="M909" s="6" t="s">
        <v>27</v>
      </c>
      <c r="N909" s="6" t="s">
        <v>42</v>
      </c>
      <c r="O909" s="6" t="s">
        <v>50</v>
      </c>
      <c r="P909" s="6" t="s">
        <v>30</v>
      </c>
      <c r="Q909" s="6" t="s">
        <v>31</v>
      </c>
      <c r="R909" s="6">
        <v>42663</v>
      </c>
      <c r="S909" s="6" t="s">
        <v>2788</v>
      </c>
      <c r="T909" s="6" t="s">
        <v>61</v>
      </c>
      <c r="U909" s="5">
        <f>datos_chargeback_2001_1!$V909/100</f>
        <v>0</v>
      </c>
      <c r="V909" s="6">
        <v>0</v>
      </c>
      <c r="W909" s="5">
        <f>datos_chargeback_2001_1!$X909/100</f>
        <v>426.63</v>
      </c>
      <c r="X909" s="6">
        <v>42663</v>
      </c>
      <c r="Y909" s="5">
        <f>datos_chargeback_2001_1!$Z909/100</f>
        <v>0</v>
      </c>
      <c r="Z909" s="6">
        <v>0</v>
      </c>
      <c r="AA909" s="6" t="s">
        <v>2789</v>
      </c>
      <c r="AB909" s="6" t="s">
        <v>48</v>
      </c>
      <c r="AC909" s="8">
        <v>45034</v>
      </c>
      <c r="AD909" s="5">
        <f>datos_chargeback_2001_1!$AE909/100</f>
        <v>405.73</v>
      </c>
      <c r="AE909" s="6">
        <v>40573</v>
      </c>
      <c r="AF909" s="6" t="s">
        <v>43</v>
      </c>
    </row>
    <row r="910" spans="1:32" x14ac:dyDescent="0.3">
      <c r="A910" s="34" t="s">
        <v>2790</v>
      </c>
      <c r="B910" s="3">
        <v>45035</v>
      </c>
      <c r="C910" s="3" t="str">
        <f>TEXT(Tabla10[[#This Row],[Fecha de transacción]],"DDDD")</f>
        <v>miércoles</v>
      </c>
      <c r="D910" s="3">
        <v>45123</v>
      </c>
      <c r="E910" s="4">
        <f>datos_chargeback_2001_1!$D910-datos_chargeback_2001_1!$B910</f>
        <v>88</v>
      </c>
      <c r="F910" s="5">
        <f>datos_chargeback_2001_1!$G910/100</f>
        <v>130.19</v>
      </c>
      <c r="G910" s="6">
        <v>13019</v>
      </c>
      <c r="H910" s="5">
        <f t="shared" si="14"/>
        <v>0</v>
      </c>
      <c r="I910" s="5">
        <v>1.25</v>
      </c>
      <c r="J910" s="6" t="s">
        <v>38</v>
      </c>
      <c r="K910" s="6" t="s">
        <v>25</v>
      </c>
      <c r="L910" s="6" t="s">
        <v>109</v>
      </c>
      <c r="M910" s="6" t="s">
        <v>52</v>
      </c>
      <c r="N910" s="6" t="s">
        <v>42</v>
      </c>
      <c r="O910" s="6" t="s">
        <v>53</v>
      </c>
      <c r="P910" s="6" t="s">
        <v>30</v>
      </c>
      <c r="Q910" s="6" t="s">
        <v>44</v>
      </c>
      <c r="R910" s="6">
        <v>13019</v>
      </c>
      <c r="S910" s="6" t="s">
        <v>2791</v>
      </c>
      <c r="T910" s="6" t="s">
        <v>61</v>
      </c>
      <c r="U910" s="5">
        <f>datos_chargeback_2001_1!$V910/100</f>
        <v>0</v>
      </c>
      <c r="V910" s="6">
        <v>0</v>
      </c>
      <c r="W910" s="5">
        <f>datos_chargeback_2001_1!$X910/100</f>
        <v>130.19</v>
      </c>
      <c r="X910" s="6">
        <v>13019</v>
      </c>
      <c r="Y910" s="5">
        <f>datos_chargeback_2001_1!$Z910/100</f>
        <v>0</v>
      </c>
      <c r="Z910" s="6">
        <v>0</v>
      </c>
      <c r="AA910" s="6" t="s">
        <v>2792</v>
      </c>
      <c r="AB910" s="6" t="s">
        <v>48</v>
      </c>
      <c r="AC910" s="8">
        <v>45035</v>
      </c>
      <c r="AD910" s="5">
        <f>datos_chargeback_2001_1!$AE910/100</f>
        <v>715.98</v>
      </c>
      <c r="AE910" s="6">
        <v>71598</v>
      </c>
      <c r="AF910" s="6" t="s">
        <v>43</v>
      </c>
    </row>
    <row r="911" spans="1:32" x14ac:dyDescent="0.3">
      <c r="A911" s="34" t="s">
        <v>2793</v>
      </c>
      <c r="B911" s="3">
        <v>45036</v>
      </c>
      <c r="C911" s="3" t="str">
        <f>TEXT(Tabla10[[#This Row],[Fecha de transacción]],"DDDD")</f>
        <v>jueves</v>
      </c>
      <c r="D911" s="3">
        <v>45104</v>
      </c>
      <c r="E911" s="4">
        <f>datos_chargeback_2001_1!$D911-datos_chargeback_2001_1!$B911</f>
        <v>68</v>
      </c>
      <c r="F911" s="5">
        <f>datos_chargeback_2001_1!$G911/100</f>
        <v>270.38</v>
      </c>
      <c r="G911" s="6">
        <v>27038</v>
      </c>
      <c r="H911" s="5">
        <f t="shared" si="14"/>
        <v>0</v>
      </c>
      <c r="I911" s="5">
        <v>0</v>
      </c>
      <c r="J911" s="6" t="s">
        <v>24</v>
      </c>
      <c r="K911" s="6" t="s">
        <v>25</v>
      </c>
      <c r="L911" s="6" t="s">
        <v>80</v>
      </c>
      <c r="M911" s="6" t="s">
        <v>52</v>
      </c>
      <c r="N911" s="6" t="s">
        <v>42</v>
      </c>
      <c r="O911" s="6" t="s">
        <v>64</v>
      </c>
      <c r="P911" s="6" t="s">
        <v>30</v>
      </c>
      <c r="Q911" s="6" t="s">
        <v>75</v>
      </c>
      <c r="R911" s="6">
        <v>27038</v>
      </c>
      <c r="S911" s="6" t="s">
        <v>436</v>
      </c>
      <c r="T911" s="6" t="s">
        <v>116</v>
      </c>
      <c r="U911" s="5">
        <f>datos_chargeback_2001_1!$V911/100</f>
        <v>270.38</v>
      </c>
      <c r="V911" s="6">
        <v>27038</v>
      </c>
      <c r="W911" s="5">
        <f>datos_chargeback_2001_1!$X911/100</f>
        <v>0</v>
      </c>
      <c r="X911" s="6">
        <v>0</v>
      </c>
      <c r="Y911" s="5">
        <f>datos_chargeback_2001_1!$Z911/100</f>
        <v>0</v>
      </c>
      <c r="Z911" s="6">
        <v>0</v>
      </c>
      <c r="AA911" s="6" t="s">
        <v>2794</v>
      </c>
      <c r="AB911" s="6" t="s">
        <v>35</v>
      </c>
      <c r="AC911" s="7" t="s">
        <v>35</v>
      </c>
      <c r="AD911" s="5">
        <f>datos_chargeback_2001_1!$AE911/100</f>
        <v>0</v>
      </c>
      <c r="AE911" s="6">
        <v>0</v>
      </c>
      <c r="AF911" s="6" t="s">
        <v>29</v>
      </c>
    </row>
    <row r="912" spans="1:32" x14ac:dyDescent="0.3">
      <c r="A912" s="35" t="s">
        <v>2795</v>
      </c>
      <c r="B912" s="9">
        <v>45037</v>
      </c>
      <c r="C912" s="9" t="str">
        <f>TEXT(Tabla10[[#This Row],[Fecha de transacción]],"DDDD")</f>
        <v>viernes</v>
      </c>
      <c r="D912" s="9">
        <v>45119</v>
      </c>
      <c r="E912" s="10">
        <f>datos_chargeback_2001_1!$D912-datos_chargeback_2001_1!$B912</f>
        <v>82</v>
      </c>
      <c r="F912" s="11">
        <f>datos_chargeback_2001_1!$G912/100</f>
        <v>402.55</v>
      </c>
      <c r="G912" s="12">
        <v>40255</v>
      </c>
      <c r="H912" s="11">
        <f t="shared" si="14"/>
        <v>0</v>
      </c>
      <c r="I912" s="11">
        <v>0.12</v>
      </c>
      <c r="J912" s="12" t="s">
        <v>38</v>
      </c>
      <c r="K912" s="12" t="s">
        <v>25</v>
      </c>
      <c r="L912" s="12" t="s">
        <v>26</v>
      </c>
      <c r="M912" s="12" t="s">
        <v>93</v>
      </c>
      <c r="N912" s="12" t="s">
        <v>42</v>
      </c>
      <c r="O912" s="12" t="s">
        <v>50</v>
      </c>
      <c r="P912" s="12" t="s">
        <v>30</v>
      </c>
      <c r="Q912" s="12" t="s">
        <v>55</v>
      </c>
      <c r="R912" s="12">
        <v>40255</v>
      </c>
      <c r="S912" s="12" t="s">
        <v>1431</v>
      </c>
      <c r="T912" s="12" t="s">
        <v>46</v>
      </c>
      <c r="U912" s="11">
        <f>datos_chargeback_2001_1!$V912/100</f>
        <v>402.55</v>
      </c>
      <c r="V912" s="12">
        <v>40255</v>
      </c>
      <c r="W912" s="11">
        <f>datos_chargeback_2001_1!$X912/100</f>
        <v>0</v>
      </c>
      <c r="X912" s="12">
        <v>0</v>
      </c>
      <c r="Y912" s="11">
        <f>datos_chargeback_2001_1!$Z912/100</f>
        <v>0</v>
      </c>
      <c r="Z912" s="12">
        <v>0</v>
      </c>
      <c r="AA912" s="12" t="s">
        <v>2796</v>
      </c>
      <c r="AB912" s="12" t="s">
        <v>35</v>
      </c>
      <c r="AC912" s="13" t="s">
        <v>35</v>
      </c>
      <c r="AD912" s="11">
        <f>datos_chargeback_2001_1!$AE912/100</f>
        <v>0</v>
      </c>
      <c r="AE912" s="12">
        <v>0</v>
      </c>
      <c r="AF912" s="12" t="s">
        <v>53</v>
      </c>
    </row>
    <row r="913" spans="1:32" x14ac:dyDescent="0.3">
      <c r="A913" s="36" t="s">
        <v>2797</v>
      </c>
      <c r="B913" s="14">
        <v>45038</v>
      </c>
      <c r="C913" s="14" t="str">
        <f>TEXT(Tabla10[[#This Row],[Fecha de transacción]],"DDDD")</f>
        <v>sábado</v>
      </c>
      <c r="D913" s="14">
        <v>45124</v>
      </c>
      <c r="E913" s="15">
        <f>datos_chargeback_2001_1!$D913-datos_chargeback_2001_1!$B913</f>
        <v>86</v>
      </c>
      <c r="F913" s="16">
        <f>datos_chargeback_2001_1!$G913/100</f>
        <v>989.25</v>
      </c>
      <c r="G913" s="17">
        <v>98925</v>
      </c>
      <c r="H913" s="16">
        <f t="shared" si="14"/>
        <v>0</v>
      </c>
      <c r="I913" s="16">
        <v>0</v>
      </c>
      <c r="J913" s="17" t="s">
        <v>38</v>
      </c>
      <c r="K913" s="17" t="s">
        <v>25</v>
      </c>
      <c r="L913" s="17" t="s">
        <v>40</v>
      </c>
      <c r="M913" s="17" t="s">
        <v>93</v>
      </c>
      <c r="N913" s="17" t="s">
        <v>42</v>
      </c>
      <c r="O913" s="17" t="s">
        <v>29</v>
      </c>
      <c r="P913" s="17" t="s">
        <v>54</v>
      </c>
      <c r="Q913" s="17" t="s">
        <v>66</v>
      </c>
      <c r="R913" s="17">
        <v>98925</v>
      </c>
      <c r="S913" s="17" t="s">
        <v>2798</v>
      </c>
      <c r="T913" s="17" t="s">
        <v>46</v>
      </c>
      <c r="U913" s="16">
        <f>datos_chargeback_2001_1!$V913/100</f>
        <v>989.25</v>
      </c>
      <c r="V913" s="17">
        <v>98925</v>
      </c>
      <c r="W913" s="16">
        <f>datos_chargeback_2001_1!$X913/100</f>
        <v>0</v>
      </c>
      <c r="X913" s="17">
        <v>0</v>
      </c>
      <c r="Y913" s="16">
        <f>datos_chargeback_2001_1!$Z913/100</f>
        <v>0</v>
      </c>
      <c r="Z913" s="17">
        <v>0</v>
      </c>
      <c r="AA913" s="17" t="s">
        <v>2799</v>
      </c>
      <c r="AB913" s="17" t="s">
        <v>48</v>
      </c>
      <c r="AC913" s="18">
        <v>45038</v>
      </c>
      <c r="AD913" s="16">
        <f>datos_chargeback_2001_1!$AE913/100</f>
        <v>562.91</v>
      </c>
      <c r="AE913" s="17">
        <v>56291</v>
      </c>
      <c r="AF913" s="17" t="s">
        <v>29</v>
      </c>
    </row>
    <row r="914" spans="1:32" x14ac:dyDescent="0.3">
      <c r="A914" s="34" t="s">
        <v>2800</v>
      </c>
      <c r="B914" s="3">
        <v>45039</v>
      </c>
      <c r="C914" s="3" t="str">
        <f>TEXT(Tabla10[[#This Row],[Fecha de transacción]],"DDDD")</f>
        <v>domingo</v>
      </c>
      <c r="D914" s="3">
        <v>45105</v>
      </c>
      <c r="E914" s="4">
        <f>datos_chargeback_2001_1!$D914-datos_chargeback_2001_1!$B914</f>
        <v>66</v>
      </c>
      <c r="F914" s="5">
        <f>datos_chargeback_2001_1!$G914/100</f>
        <v>2.4300000000000002</v>
      </c>
      <c r="G914" s="6">
        <v>243</v>
      </c>
      <c r="H914" s="5">
        <f t="shared" si="14"/>
        <v>0</v>
      </c>
      <c r="I914" s="5">
        <v>0</v>
      </c>
      <c r="J914" s="6" t="s">
        <v>24</v>
      </c>
      <c r="K914" s="6" t="s">
        <v>25</v>
      </c>
      <c r="L914" s="6" t="s">
        <v>40</v>
      </c>
      <c r="M914" s="6" t="s">
        <v>85</v>
      </c>
      <c r="N914" s="6" t="s">
        <v>42</v>
      </c>
      <c r="O914" s="6" t="s">
        <v>114</v>
      </c>
      <c r="P914" s="6" t="s">
        <v>54</v>
      </c>
      <c r="Q914" s="6" t="s">
        <v>55</v>
      </c>
      <c r="R914" s="6">
        <v>2430</v>
      </c>
      <c r="S914" s="6" t="s">
        <v>2801</v>
      </c>
      <c r="T914" s="6" t="s">
        <v>116</v>
      </c>
      <c r="U914" s="5">
        <f>datos_chargeback_2001_1!$V914/100</f>
        <v>24.3</v>
      </c>
      <c r="V914" s="6">
        <v>2430</v>
      </c>
      <c r="W914" s="5">
        <f>datos_chargeback_2001_1!$X914/100</f>
        <v>0</v>
      </c>
      <c r="X914" s="6">
        <v>0</v>
      </c>
      <c r="Y914" s="5">
        <f>datos_chargeback_2001_1!$Z914/100</f>
        <v>0</v>
      </c>
      <c r="Z914" s="6">
        <v>0</v>
      </c>
      <c r="AA914" s="6" t="s">
        <v>2802</v>
      </c>
      <c r="AB914" s="6" t="s">
        <v>35</v>
      </c>
      <c r="AC914" s="7" t="s">
        <v>35</v>
      </c>
      <c r="AD914" s="5">
        <f>datos_chargeback_2001_1!$AE914/100</f>
        <v>0</v>
      </c>
      <c r="AE914" s="6">
        <v>0</v>
      </c>
      <c r="AF914" s="6" t="s">
        <v>50</v>
      </c>
    </row>
    <row r="915" spans="1:32" x14ac:dyDescent="0.3">
      <c r="A915" s="34" t="s">
        <v>2803</v>
      </c>
      <c r="B915" s="3">
        <v>45040</v>
      </c>
      <c r="C915" s="3" t="str">
        <f>TEXT(Tabla10[[#This Row],[Fecha de transacción]],"DDDD")</f>
        <v>lunes</v>
      </c>
      <c r="D915" s="3">
        <v>45110</v>
      </c>
      <c r="E915" s="4">
        <f>datos_chargeback_2001_1!$D915-datos_chargeback_2001_1!$B915</f>
        <v>70</v>
      </c>
      <c r="F915" s="5">
        <f>datos_chargeback_2001_1!$G915/100</f>
        <v>702.58</v>
      </c>
      <c r="G915" s="6">
        <v>70258</v>
      </c>
      <c r="H915" s="5">
        <f t="shared" si="14"/>
        <v>0</v>
      </c>
      <c r="I915" s="5">
        <v>1.27</v>
      </c>
      <c r="J915" s="6" t="s">
        <v>24</v>
      </c>
      <c r="K915" s="6" t="s">
        <v>25</v>
      </c>
      <c r="L915" s="6" t="s">
        <v>40</v>
      </c>
      <c r="M915" s="6" t="s">
        <v>85</v>
      </c>
      <c r="N915" s="6" t="s">
        <v>42</v>
      </c>
      <c r="O915" s="6" t="s">
        <v>50</v>
      </c>
      <c r="P915" s="6" t="s">
        <v>30</v>
      </c>
      <c r="Q915" s="6" t="s">
        <v>44</v>
      </c>
      <c r="R915" s="6">
        <v>70258</v>
      </c>
      <c r="S915" s="6" t="s">
        <v>365</v>
      </c>
      <c r="T915" s="6" t="s">
        <v>46</v>
      </c>
      <c r="U915" s="5">
        <f>datos_chargeback_2001_1!$V915/100</f>
        <v>702.58</v>
      </c>
      <c r="V915" s="6">
        <v>70258</v>
      </c>
      <c r="W915" s="5">
        <f>datos_chargeback_2001_1!$X915/100</f>
        <v>0</v>
      </c>
      <c r="X915" s="6">
        <v>0</v>
      </c>
      <c r="Y915" s="5">
        <f>datos_chargeback_2001_1!$Z915/100</f>
        <v>0</v>
      </c>
      <c r="Z915" s="6">
        <v>0</v>
      </c>
      <c r="AA915" s="6" t="s">
        <v>2804</v>
      </c>
      <c r="AB915" s="6" t="s">
        <v>48</v>
      </c>
      <c r="AC915" s="8">
        <v>45040</v>
      </c>
      <c r="AD915" s="5">
        <f>datos_chargeback_2001_1!$AE915/100</f>
        <v>320.45</v>
      </c>
      <c r="AE915" s="6">
        <v>32045</v>
      </c>
      <c r="AF915" s="6" t="s">
        <v>50</v>
      </c>
    </row>
    <row r="916" spans="1:32" x14ac:dyDescent="0.3">
      <c r="A916" s="35" t="s">
        <v>2805</v>
      </c>
      <c r="B916" s="9">
        <v>45041</v>
      </c>
      <c r="C916" s="9" t="str">
        <f>TEXT(Tabla10[[#This Row],[Fecha de transacción]],"DDDD")</f>
        <v>martes</v>
      </c>
      <c r="D916" s="9">
        <v>45125</v>
      </c>
      <c r="E916" s="10">
        <f>datos_chargeback_2001_1!$D916-datos_chargeback_2001_1!$B916</f>
        <v>84</v>
      </c>
      <c r="F916" s="11">
        <f>datos_chargeback_2001_1!$G916/100</f>
        <v>510.55</v>
      </c>
      <c r="G916" s="12">
        <v>51055</v>
      </c>
      <c r="H916" s="11">
        <f t="shared" si="14"/>
        <v>0</v>
      </c>
      <c r="I916" s="11">
        <v>1.1299999999999999</v>
      </c>
      <c r="J916" s="12" t="s">
        <v>24</v>
      </c>
      <c r="K916" s="12" t="s">
        <v>25</v>
      </c>
      <c r="L916" s="12" t="s">
        <v>74</v>
      </c>
      <c r="M916" s="12" t="s">
        <v>93</v>
      </c>
      <c r="N916" s="12" t="s">
        <v>28</v>
      </c>
      <c r="O916" s="12" t="s">
        <v>64</v>
      </c>
      <c r="P916" s="12" t="s">
        <v>54</v>
      </c>
      <c r="Q916" s="12" t="s">
        <v>31</v>
      </c>
      <c r="R916" s="12">
        <v>51055</v>
      </c>
      <c r="S916" s="12" t="s">
        <v>2806</v>
      </c>
      <c r="T916" s="12" t="s">
        <v>33</v>
      </c>
      <c r="U916" s="11">
        <f>datos_chargeback_2001_1!$V916/100</f>
        <v>0</v>
      </c>
      <c r="V916" s="12">
        <v>0</v>
      </c>
      <c r="W916" s="11">
        <f>datos_chargeback_2001_1!$X916/100</f>
        <v>0</v>
      </c>
      <c r="X916" s="12">
        <v>0</v>
      </c>
      <c r="Y916" s="11">
        <f>datos_chargeback_2001_1!$Z916/100</f>
        <v>510.55</v>
      </c>
      <c r="Z916" s="12">
        <v>51055</v>
      </c>
      <c r="AA916" s="12" t="s">
        <v>2807</v>
      </c>
      <c r="AB916" s="12" t="s">
        <v>48</v>
      </c>
      <c r="AC916" s="19">
        <v>45041</v>
      </c>
      <c r="AD916" s="11">
        <f>datos_chargeback_2001_1!$AE916/100</f>
        <v>82.63</v>
      </c>
      <c r="AE916" s="12">
        <v>8263</v>
      </c>
      <c r="AF916" s="12" t="s">
        <v>64</v>
      </c>
    </row>
    <row r="917" spans="1:32" x14ac:dyDescent="0.3">
      <c r="A917" s="36" t="s">
        <v>2808</v>
      </c>
      <c r="B917" s="14">
        <v>45042</v>
      </c>
      <c r="C917" s="14" t="str">
        <f>TEXT(Tabla10[[#This Row],[Fecha de transacción]],"DDDD")</f>
        <v>miércoles</v>
      </c>
      <c r="D917" s="14">
        <v>45116</v>
      </c>
      <c r="E917" s="15">
        <f>datos_chargeback_2001_1!$D917-datos_chargeback_2001_1!$B917</f>
        <v>74</v>
      </c>
      <c r="F917" s="16">
        <f>datos_chargeback_2001_1!$G917/100</f>
        <v>925.82</v>
      </c>
      <c r="G917" s="17">
        <v>92582</v>
      </c>
      <c r="H917" s="16">
        <f t="shared" si="14"/>
        <v>0</v>
      </c>
      <c r="I917" s="16">
        <v>0</v>
      </c>
      <c r="J917" s="17" t="s">
        <v>24</v>
      </c>
      <c r="K917" s="17" t="s">
        <v>25</v>
      </c>
      <c r="L917" s="17" t="s">
        <v>109</v>
      </c>
      <c r="M917" s="17" t="s">
        <v>93</v>
      </c>
      <c r="N917" s="17" t="s">
        <v>28</v>
      </c>
      <c r="O917" s="17" t="s">
        <v>29</v>
      </c>
      <c r="P917" s="17" t="s">
        <v>54</v>
      </c>
      <c r="Q917" s="17" t="s">
        <v>75</v>
      </c>
      <c r="R917" s="17">
        <v>92582</v>
      </c>
      <c r="S917" s="17" t="s">
        <v>622</v>
      </c>
      <c r="T917" s="17" t="s">
        <v>33</v>
      </c>
      <c r="U917" s="16">
        <f>datos_chargeback_2001_1!$V917/100</f>
        <v>0</v>
      </c>
      <c r="V917" s="17">
        <v>0</v>
      </c>
      <c r="W917" s="16">
        <f>datos_chargeback_2001_1!$X917/100</f>
        <v>0</v>
      </c>
      <c r="X917" s="17">
        <v>0</v>
      </c>
      <c r="Y917" s="16">
        <f>datos_chargeback_2001_1!$Z917/100</f>
        <v>925.82</v>
      </c>
      <c r="Z917" s="17">
        <v>92582</v>
      </c>
      <c r="AA917" s="17" t="s">
        <v>2809</v>
      </c>
      <c r="AB917" s="17" t="s">
        <v>35</v>
      </c>
      <c r="AC917" s="20" t="s">
        <v>35</v>
      </c>
      <c r="AD917" s="16">
        <f>datos_chargeback_2001_1!$AE917/100</f>
        <v>0</v>
      </c>
      <c r="AE917" s="17">
        <v>0</v>
      </c>
      <c r="AF917" s="17" t="s">
        <v>43</v>
      </c>
    </row>
    <row r="918" spans="1:32" x14ac:dyDescent="0.3">
      <c r="A918" s="34" t="s">
        <v>2810</v>
      </c>
      <c r="B918" s="3">
        <v>45043</v>
      </c>
      <c r="C918" s="3" t="str">
        <f>TEXT(Tabla10[[#This Row],[Fecha de transacción]],"DDDD")</f>
        <v>jueves</v>
      </c>
      <c r="D918" s="3">
        <v>45123</v>
      </c>
      <c r="E918" s="4">
        <f>datos_chargeback_2001_1!$D918-datos_chargeback_2001_1!$B918</f>
        <v>80</v>
      </c>
      <c r="F918" s="5">
        <f>datos_chargeback_2001_1!$G918/100</f>
        <v>503.59</v>
      </c>
      <c r="G918" s="6">
        <v>50359</v>
      </c>
      <c r="H918" s="5">
        <f t="shared" si="14"/>
        <v>0</v>
      </c>
      <c r="I918" s="5">
        <v>0.88</v>
      </c>
      <c r="J918" s="6" t="s">
        <v>38</v>
      </c>
      <c r="K918" s="6" t="s">
        <v>25</v>
      </c>
      <c r="L918" s="6" t="s">
        <v>26</v>
      </c>
      <c r="M918" s="6" t="s">
        <v>27</v>
      </c>
      <c r="N918" s="6" t="s">
        <v>42</v>
      </c>
      <c r="O918" s="6" t="s">
        <v>53</v>
      </c>
      <c r="P918" s="6" t="s">
        <v>30</v>
      </c>
      <c r="Q918" s="6" t="s">
        <v>66</v>
      </c>
      <c r="R918" s="6">
        <v>50359</v>
      </c>
      <c r="S918" s="6" t="s">
        <v>2811</v>
      </c>
      <c r="T918" s="6" t="s">
        <v>116</v>
      </c>
      <c r="U918" s="5">
        <f>datos_chargeback_2001_1!$V918/100</f>
        <v>503.59</v>
      </c>
      <c r="V918" s="6">
        <v>50359</v>
      </c>
      <c r="W918" s="5">
        <f>datos_chargeback_2001_1!$X918/100</f>
        <v>0</v>
      </c>
      <c r="X918" s="6">
        <v>0</v>
      </c>
      <c r="Y918" s="5">
        <f>datos_chargeback_2001_1!$Z918/100</f>
        <v>0</v>
      </c>
      <c r="Z918" s="6">
        <v>0</v>
      </c>
      <c r="AA918" s="6" t="s">
        <v>2812</v>
      </c>
      <c r="AB918" s="6" t="s">
        <v>35</v>
      </c>
      <c r="AC918" s="7" t="s">
        <v>35</v>
      </c>
      <c r="AD918" s="5">
        <f>datos_chargeback_2001_1!$AE918/100</f>
        <v>0</v>
      </c>
      <c r="AE918" s="6">
        <v>0</v>
      </c>
      <c r="AF918" s="6" t="s">
        <v>43</v>
      </c>
    </row>
    <row r="919" spans="1:32" x14ac:dyDescent="0.3">
      <c r="A919" s="34" t="s">
        <v>2813</v>
      </c>
      <c r="B919" s="3">
        <v>45044</v>
      </c>
      <c r="C919" s="3" t="str">
        <f>TEXT(Tabla10[[#This Row],[Fecha de transacción]],"DDDD")</f>
        <v>viernes</v>
      </c>
      <c r="D919" s="3">
        <v>45131</v>
      </c>
      <c r="E919" s="4">
        <f>datos_chargeback_2001_1!$D919-datos_chargeback_2001_1!$B919</f>
        <v>87</v>
      </c>
      <c r="F919" s="5">
        <f>datos_chargeback_2001_1!$G919/100</f>
        <v>25.29</v>
      </c>
      <c r="G919" s="6">
        <v>2529</v>
      </c>
      <c r="H919" s="5">
        <f t="shared" si="14"/>
        <v>0</v>
      </c>
      <c r="I919" s="5">
        <v>0</v>
      </c>
      <c r="J919" s="6" t="s">
        <v>38</v>
      </c>
      <c r="K919" s="6" t="s">
        <v>25</v>
      </c>
      <c r="L919" s="6" t="s">
        <v>119</v>
      </c>
      <c r="M919" s="6" t="s">
        <v>52</v>
      </c>
      <c r="N919" s="6" t="s">
        <v>42</v>
      </c>
      <c r="O919" s="6" t="s">
        <v>50</v>
      </c>
      <c r="P919" s="6" t="s">
        <v>54</v>
      </c>
      <c r="Q919" s="6" t="s">
        <v>55</v>
      </c>
      <c r="R919" s="6">
        <v>25290</v>
      </c>
      <c r="S919" s="6" t="s">
        <v>547</v>
      </c>
      <c r="T919" s="6" t="s">
        <v>116</v>
      </c>
      <c r="U919" s="5">
        <f>datos_chargeback_2001_1!$V919/100</f>
        <v>252.9</v>
      </c>
      <c r="V919" s="6">
        <v>25290</v>
      </c>
      <c r="W919" s="5">
        <f>datos_chargeback_2001_1!$X919/100</f>
        <v>0</v>
      </c>
      <c r="X919" s="6">
        <v>0</v>
      </c>
      <c r="Y919" s="5">
        <f>datos_chargeback_2001_1!$Z919/100</f>
        <v>0</v>
      </c>
      <c r="Z919" s="6">
        <v>0</v>
      </c>
      <c r="AA919" s="6" t="s">
        <v>2814</v>
      </c>
      <c r="AB919" s="6" t="s">
        <v>48</v>
      </c>
      <c r="AC919" s="8">
        <v>45044</v>
      </c>
      <c r="AD919" s="5">
        <f>datos_chargeback_2001_1!$AE919/100</f>
        <v>111.76</v>
      </c>
      <c r="AE919" s="6">
        <v>11176</v>
      </c>
      <c r="AF919" s="6" t="s">
        <v>50</v>
      </c>
    </row>
    <row r="920" spans="1:32" x14ac:dyDescent="0.3">
      <c r="A920" s="34" t="s">
        <v>2815</v>
      </c>
      <c r="B920" s="3">
        <v>45045</v>
      </c>
      <c r="C920" s="3" t="str">
        <f>TEXT(Tabla10[[#This Row],[Fecha de transacción]],"DDDD")</f>
        <v>sábado</v>
      </c>
      <c r="D920" s="3">
        <v>45112</v>
      </c>
      <c r="E920" s="4">
        <f>datos_chargeback_2001_1!$D920-datos_chargeback_2001_1!$B920</f>
        <v>67</v>
      </c>
      <c r="F920" s="5">
        <f>datos_chargeback_2001_1!$G920/100</f>
        <v>947.52</v>
      </c>
      <c r="G920" s="6">
        <v>94752</v>
      </c>
      <c r="H920" s="5">
        <f t="shared" si="14"/>
        <v>0</v>
      </c>
      <c r="I920" s="5">
        <v>1.43</v>
      </c>
      <c r="J920" s="6" t="s">
        <v>24</v>
      </c>
      <c r="K920" s="6" t="s">
        <v>25</v>
      </c>
      <c r="L920" s="6" t="s">
        <v>119</v>
      </c>
      <c r="M920" s="6" t="s">
        <v>85</v>
      </c>
      <c r="N920" s="6" t="s">
        <v>28</v>
      </c>
      <c r="O920" s="6" t="s">
        <v>64</v>
      </c>
      <c r="P920" s="6" t="s">
        <v>30</v>
      </c>
      <c r="Q920" s="6" t="s">
        <v>44</v>
      </c>
      <c r="R920" s="6">
        <v>94752</v>
      </c>
      <c r="S920" s="6" t="s">
        <v>2720</v>
      </c>
      <c r="T920" s="6" t="s">
        <v>33</v>
      </c>
      <c r="U920" s="5">
        <f>datos_chargeback_2001_1!$V920/100</f>
        <v>0</v>
      </c>
      <c r="V920" s="6">
        <v>0</v>
      </c>
      <c r="W920" s="5">
        <f>datos_chargeback_2001_1!$X920/100</f>
        <v>0</v>
      </c>
      <c r="X920" s="6">
        <v>0</v>
      </c>
      <c r="Y920" s="5">
        <f>datos_chargeback_2001_1!$Z920/100</f>
        <v>947.52</v>
      </c>
      <c r="Z920" s="6">
        <v>94752</v>
      </c>
      <c r="AA920" s="6" t="s">
        <v>2816</v>
      </c>
      <c r="AB920" s="6" t="s">
        <v>35</v>
      </c>
      <c r="AC920" s="7" t="s">
        <v>35</v>
      </c>
      <c r="AD920" s="5">
        <f>datos_chargeback_2001_1!$AE920/100</f>
        <v>0</v>
      </c>
      <c r="AE920" s="6">
        <v>0</v>
      </c>
      <c r="AF920" s="6" t="s">
        <v>50</v>
      </c>
    </row>
    <row r="921" spans="1:32" x14ac:dyDescent="0.3">
      <c r="A921" s="36" t="s">
        <v>2817</v>
      </c>
      <c r="B921" s="14">
        <v>45046</v>
      </c>
      <c r="C921" s="14" t="str">
        <f>TEXT(Tabla10[[#This Row],[Fecha de transacción]],"DDDD")</f>
        <v>domingo</v>
      </c>
      <c r="D921" s="14">
        <v>45110</v>
      </c>
      <c r="E921" s="15">
        <f>datos_chargeback_2001_1!$D921-datos_chargeback_2001_1!$B921</f>
        <v>64</v>
      </c>
      <c r="F921" s="16">
        <f>datos_chargeback_2001_1!$G921/100</f>
        <v>645.07000000000005</v>
      </c>
      <c r="G921" s="17">
        <v>64507</v>
      </c>
      <c r="H921" s="16">
        <f t="shared" si="14"/>
        <v>0</v>
      </c>
      <c r="I921" s="16">
        <v>0</v>
      </c>
      <c r="J921" s="17" t="s">
        <v>24</v>
      </c>
      <c r="K921" s="17" t="s">
        <v>25</v>
      </c>
      <c r="L921" s="17" t="s">
        <v>40</v>
      </c>
      <c r="M921" s="17" t="s">
        <v>85</v>
      </c>
      <c r="N921" s="17" t="s">
        <v>42</v>
      </c>
      <c r="O921" s="17" t="s">
        <v>43</v>
      </c>
      <c r="P921" s="17" t="s">
        <v>54</v>
      </c>
      <c r="Q921" s="17" t="s">
        <v>66</v>
      </c>
      <c r="R921" s="17">
        <v>64507</v>
      </c>
      <c r="S921" s="17" t="s">
        <v>2818</v>
      </c>
      <c r="T921" s="17" t="s">
        <v>61</v>
      </c>
      <c r="U921" s="16">
        <f>datos_chargeback_2001_1!$V921/100</f>
        <v>0</v>
      </c>
      <c r="V921" s="17">
        <v>0</v>
      </c>
      <c r="W921" s="16">
        <f>datos_chargeback_2001_1!$X921/100</f>
        <v>645.07000000000005</v>
      </c>
      <c r="X921" s="17">
        <v>64507</v>
      </c>
      <c r="Y921" s="16">
        <f>datos_chargeback_2001_1!$Z921/100</f>
        <v>0</v>
      </c>
      <c r="Z921" s="17">
        <v>0</v>
      </c>
      <c r="AA921" s="17" t="s">
        <v>2819</v>
      </c>
      <c r="AB921" s="17" t="s">
        <v>48</v>
      </c>
      <c r="AC921" s="18">
        <v>45046</v>
      </c>
      <c r="AD921" s="16">
        <f>datos_chargeback_2001_1!$AE921/100</f>
        <v>61.15</v>
      </c>
      <c r="AE921" s="17">
        <v>6115</v>
      </c>
      <c r="AF921" s="17" t="s">
        <v>43</v>
      </c>
    </row>
    <row r="922" spans="1:32" x14ac:dyDescent="0.3">
      <c r="A922" s="34" t="s">
        <v>2820</v>
      </c>
      <c r="B922" s="3">
        <v>45047</v>
      </c>
      <c r="C922" s="3" t="str">
        <f>TEXT(Tabla10[[#This Row],[Fecha de transacción]],"DDDD")</f>
        <v>lunes</v>
      </c>
      <c r="D922" s="3">
        <v>45108</v>
      </c>
      <c r="E922" s="4">
        <f>datos_chargeback_2001_1!$D922-datos_chargeback_2001_1!$B922</f>
        <v>61</v>
      </c>
      <c r="F922" s="5">
        <f>datos_chargeback_2001_1!$G922/100</f>
        <v>315.74</v>
      </c>
      <c r="G922" s="6">
        <v>31574</v>
      </c>
      <c r="H922" s="5">
        <f t="shared" si="14"/>
        <v>0</v>
      </c>
      <c r="I922" s="5">
        <v>0</v>
      </c>
      <c r="J922" s="6" t="s">
        <v>38</v>
      </c>
      <c r="K922" s="6" t="s">
        <v>25</v>
      </c>
      <c r="L922" s="6" t="s">
        <v>40</v>
      </c>
      <c r="M922" s="6" t="s">
        <v>52</v>
      </c>
      <c r="N922" s="6" t="s">
        <v>28</v>
      </c>
      <c r="O922" s="6" t="s">
        <v>64</v>
      </c>
      <c r="P922" s="6" t="s">
        <v>30</v>
      </c>
      <c r="Q922" s="6" t="s">
        <v>55</v>
      </c>
      <c r="R922" s="6">
        <v>31574</v>
      </c>
      <c r="S922" s="6" t="s">
        <v>2821</v>
      </c>
      <c r="T922" s="6" t="s">
        <v>33</v>
      </c>
      <c r="U922" s="5">
        <f>datos_chargeback_2001_1!$V922/100</f>
        <v>0</v>
      </c>
      <c r="V922" s="6">
        <v>0</v>
      </c>
      <c r="W922" s="5">
        <f>datos_chargeback_2001_1!$X922/100</f>
        <v>0</v>
      </c>
      <c r="X922" s="6">
        <v>0</v>
      </c>
      <c r="Y922" s="5">
        <f>datos_chargeback_2001_1!$Z922/100</f>
        <v>315.74</v>
      </c>
      <c r="Z922" s="6">
        <v>31574</v>
      </c>
      <c r="AA922" s="6" t="s">
        <v>2822</v>
      </c>
      <c r="AB922" s="6" t="s">
        <v>48</v>
      </c>
      <c r="AC922" s="8">
        <v>45047</v>
      </c>
      <c r="AD922" s="5">
        <f>datos_chargeback_2001_1!$AE922/100</f>
        <v>647.04999999999995</v>
      </c>
      <c r="AE922" s="6">
        <v>64705</v>
      </c>
      <c r="AF922" s="6" t="s">
        <v>50</v>
      </c>
    </row>
    <row r="923" spans="1:32" x14ac:dyDescent="0.3">
      <c r="A923" s="36" t="s">
        <v>2823</v>
      </c>
      <c r="B923" s="14">
        <v>45048</v>
      </c>
      <c r="C923" s="14" t="str">
        <f>TEXT(Tabla10[[#This Row],[Fecha de transacción]],"DDDD")</f>
        <v>martes</v>
      </c>
      <c r="D923" s="14">
        <v>45125</v>
      </c>
      <c r="E923" s="15">
        <f>datos_chargeback_2001_1!$D923-datos_chargeback_2001_1!$B923</f>
        <v>77</v>
      </c>
      <c r="F923" s="16">
        <f>datos_chargeback_2001_1!$G923/100</f>
        <v>18.04</v>
      </c>
      <c r="G923" s="17">
        <v>1804</v>
      </c>
      <c r="H923" s="16">
        <f t="shared" si="14"/>
        <v>0</v>
      </c>
      <c r="I923" s="16">
        <v>0</v>
      </c>
      <c r="J923" s="17" t="s">
        <v>24</v>
      </c>
      <c r="K923" s="17" t="s">
        <v>25</v>
      </c>
      <c r="L923" s="17" t="s">
        <v>80</v>
      </c>
      <c r="M923" s="17" t="s">
        <v>85</v>
      </c>
      <c r="N923" s="17" t="s">
        <v>42</v>
      </c>
      <c r="O923" s="17" t="s">
        <v>50</v>
      </c>
      <c r="P923" s="17" t="s">
        <v>30</v>
      </c>
      <c r="Q923" s="17" t="s">
        <v>55</v>
      </c>
      <c r="R923" s="17">
        <v>18040</v>
      </c>
      <c r="S923" s="17" t="s">
        <v>2824</v>
      </c>
      <c r="T923" s="17" t="s">
        <v>46</v>
      </c>
      <c r="U923" s="16">
        <f>datos_chargeback_2001_1!$V923/100</f>
        <v>180.4</v>
      </c>
      <c r="V923" s="17">
        <v>18040</v>
      </c>
      <c r="W923" s="16">
        <f>datos_chargeback_2001_1!$X923/100</f>
        <v>0</v>
      </c>
      <c r="X923" s="17">
        <v>0</v>
      </c>
      <c r="Y923" s="16">
        <f>datos_chargeback_2001_1!$Z923/100</f>
        <v>0</v>
      </c>
      <c r="Z923" s="17">
        <v>0</v>
      </c>
      <c r="AA923" s="17" t="s">
        <v>2825</v>
      </c>
      <c r="AB923" s="17" t="s">
        <v>48</v>
      </c>
      <c r="AC923" s="18">
        <v>45048</v>
      </c>
      <c r="AD923" s="16">
        <f>datos_chargeback_2001_1!$AE923/100</f>
        <v>508.01</v>
      </c>
      <c r="AE923" s="17">
        <v>50801</v>
      </c>
      <c r="AF923" s="17" t="s">
        <v>50</v>
      </c>
    </row>
    <row r="924" spans="1:32" x14ac:dyDescent="0.3">
      <c r="A924" s="34" t="s">
        <v>2826</v>
      </c>
      <c r="B924" s="3">
        <v>45049</v>
      </c>
      <c r="C924" s="3" t="str">
        <f>TEXT(Tabla10[[#This Row],[Fecha de transacción]],"DDDD")</f>
        <v>miércoles</v>
      </c>
      <c r="D924" s="3">
        <v>45120</v>
      </c>
      <c r="E924" s="4">
        <f>datos_chargeback_2001_1!$D924-datos_chargeback_2001_1!$B924</f>
        <v>71</v>
      </c>
      <c r="F924" s="5">
        <f>datos_chargeback_2001_1!$G924/100</f>
        <v>59.62</v>
      </c>
      <c r="G924" s="6">
        <v>5962</v>
      </c>
      <c r="H924" s="5">
        <f t="shared" si="14"/>
        <v>0</v>
      </c>
      <c r="I924" s="5">
        <v>0.98</v>
      </c>
      <c r="J924" s="6" t="s">
        <v>24</v>
      </c>
      <c r="K924" s="6" t="s">
        <v>25</v>
      </c>
      <c r="L924" s="6" t="s">
        <v>26</v>
      </c>
      <c r="M924" s="6" t="s">
        <v>27</v>
      </c>
      <c r="N924" s="6" t="s">
        <v>42</v>
      </c>
      <c r="O924" s="6" t="s">
        <v>43</v>
      </c>
      <c r="P924" s="6" t="s">
        <v>30</v>
      </c>
      <c r="Q924" s="6" t="s">
        <v>75</v>
      </c>
      <c r="R924" s="6">
        <v>5962</v>
      </c>
      <c r="S924" s="6" t="s">
        <v>2827</v>
      </c>
      <c r="T924" s="6" t="s">
        <v>46</v>
      </c>
      <c r="U924" s="5">
        <f>datos_chargeback_2001_1!$V924/100</f>
        <v>59.62</v>
      </c>
      <c r="V924" s="6">
        <v>5962</v>
      </c>
      <c r="W924" s="5">
        <f>datos_chargeback_2001_1!$X924/100</f>
        <v>0</v>
      </c>
      <c r="X924" s="6">
        <v>0</v>
      </c>
      <c r="Y924" s="5">
        <f>datos_chargeback_2001_1!$Z924/100</f>
        <v>0</v>
      </c>
      <c r="Z924" s="6">
        <v>0</v>
      </c>
      <c r="AA924" s="6" t="s">
        <v>2828</v>
      </c>
      <c r="AB924" s="6" t="s">
        <v>48</v>
      </c>
      <c r="AC924" s="8">
        <v>45049</v>
      </c>
      <c r="AD924" s="5">
        <f>datos_chargeback_2001_1!$AE924/100</f>
        <v>610.21</v>
      </c>
      <c r="AE924" s="6">
        <v>61021</v>
      </c>
      <c r="AF924" s="6" t="s">
        <v>53</v>
      </c>
    </row>
    <row r="925" spans="1:32" x14ac:dyDescent="0.3">
      <c r="A925" s="34" t="s">
        <v>2829</v>
      </c>
      <c r="B925" s="3">
        <v>45050</v>
      </c>
      <c r="C925" s="3" t="str">
        <f>TEXT(Tabla10[[#This Row],[Fecha de transacción]],"DDDD")</f>
        <v>jueves</v>
      </c>
      <c r="D925" s="3">
        <v>45123</v>
      </c>
      <c r="E925" s="4">
        <f>datos_chargeback_2001_1!$D925-datos_chargeback_2001_1!$B925</f>
        <v>73</v>
      </c>
      <c r="F925" s="5">
        <f>datos_chargeback_2001_1!$G925/100</f>
        <v>528.42999999999995</v>
      </c>
      <c r="G925" s="6">
        <v>52843</v>
      </c>
      <c r="H925" s="5">
        <f t="shared" si="14"/>
        <v>0</v>
      </c>
      <c r="I925" s="5">
        <v>1.23</v>
      </c>
      <c r="J925" s="6" t="s">
        <v>38</v>
      </c>
      <c r="K925" s="6" t="s">
        <v>25</v>
      </c>
      <c r="L925" s="6" t="s">
        <v>26</v>
      </c>
      <c r="M925" s="6" t="s">
        <v>41</v>
      </c>
      <c r="N925" s="6" t="s">
        <v>42</v>
      </c>
      <c r="O925" s="6" t="s">
        <v>70</v>
      </c>
      <c r="P925" s="6" t="s">
        <v>54</v>
      </c>
      <c r="Q925" s="6" t="s">
        <v>44</v>
      </c>
      <c r="R925" s="6">
        <v>52843</v>
      </c>
      <c r="S925" s="6" t="s">
        <v>2830</v>
      </c>
      <c r="T925" s="6" t="s">
        <v>61</v>
      </c>
      <c r="U925" s="5">
        <f>datos_chargeback_2001_1!$V925/100</f>
        <v>0</v>
      </c>
      <c r="V925" s="6">
        <v>0</v>
      </c>
      <c r="W925" s="5">
        <f>datos_chargeback_2001_1!$X925/100</f>
        <v>528.42999999999995</v>
      </c>
      <c r="X925" s="6">
        <v>52843</v>
      </c>
      <c r="Y925" s="5">
        <f>datos_chargeback_2001_1!$Z925/100</f>
        <v>0</v>
      </c>
      <c r="Z925" s="6">
        <v>0</v>
      </c>
      <c r="AA925" s="6" t="s">
        <v>2831</v>
      </c>
      <c r="AB925" s="6" t="s">
        <v>35</v>
      </c>
      <c r="AC925" s="7" t="s">
        <v>35</v>
      </c>
      <c r="AD925" s="5">
        <f>datos_chargeback_2001_1!$AE925/100</f>
        <v>0</v>
      </c>
      <c r="AE925" s="6">
        <v>0</v>
      </c>
      <c r="AF925" s="6" t="s">
        <v>29</v>
      </c>
    </row>
    <row r="926" spans="1:32" x14ac:dyDescent="0.3">
      <c r="A926" s="35" t="s">
        <v>2832</v>
      </c>
      <c r="B926" s="9">
        <v>45051</v>
      </c>
      <c r="C926" s="9" t="str">
        <f>TEXT(Tabla10[[#This Row],[Fecha de transacción]],"DDDD")</f>
        <v>viernes</v>
      </c>
      <c r="D926" s="9">
        <v>45137</v>
      </c>
      <c r="E926" s="10">
        <f>datos_chargeback_2001_1!$D926-datos_chargeback_2001_1!$B926</f>
        <v>86</v>
      </c>
      <c r="F926" s="11">
        <f>datos_chargeback_2001_1!$G926/100</f>
        <v>451.06</v>
      </c>
      <c r="G926" s="12">
        <v>45106</v>
      </c>
      <c r="H926" s="11">
        <f t="shared" si="14"/>
        <v>0</v>
      </c>
      <c r="I926" s="11">
        <v>0.83</v>
      </c>
      <c r="J926" s="12" t="s">
        <v>24</v>
      </c>
      <c r="K926" s="12" t="s">
        <v>25</v>
      </c>
      <c r="L926" s="12" t="s">
        <v>40</v>
      </c>
      <c r="M926" s="12" t="s">
        <v>52</v>
      </c>
      <c r="N926" s="12" t="s">
        <v>28</v>
      </c>
      <c r="O926" s="12" t="s">
        <v>70</v>
      </c>
      <c r="P926" s="12" t="s">
        <v>54</v>
      </c>
      <c r="Q926" s="12" t="s">
        <v>75</v>
      </c>
      <c r="R926" s="12">
        <v>45106</v>
      </c>
      <c r="S926" s="12" t="s">
        <v>2833</v>
      </c>
      <c r="T926" s="12" t="s">
        <v>33</v>
      </c>
      <c r="U926" s="11">
        <f>datos_chargeback_2001_1!$V926/100</f>
        <v>0</v>
      </c>
      <c r="V926" s="12">
        <v>0</v>
      </c>
      <c r="W926" s="11">
        <f>datos_chargeback_2001_1!$X926/100</f>
        <v>0</v>
      </c>
      <c r="X926" s="12">
        <v>0</v>
      </c>
      <c r="Y926" s="11">
        <f>datos_chargeback_2001_1!$Z926/100</f>
        <v>451.06</v>
      </c>
      <c r="Z926" s="12">
        <v>45106</v>
      </c>
      <c r="AA926" s="12" t="s">
        <v>2834</v>
      </c>
      <c r="AB926" s="12" t="s">
        <v>35</v>
      </c>
      <c r="AC926" s="13" t="s">
        <v>35</v>
      </c>
      <c r="AD926" s="11">
        <f>datos_chargeback_2001_1!$AE926/100</f>
        <v>0</v>
      </c>
      <c r="AE926" s="12">
        <v>0</v>
      </c>
      <c r="AF926" s="12" t="s">
        <v>36</v>
      </c>
    </row>
    <row r="927" spans="1:32" x14ac:dyDescent="0.3">
      <c r="A927" s="34" t="s">
        <v>2835</v>
      </c>
      <c r="B927" s="3">
        <v>45052</v>
      </c>
      <c r="C927" s="3" t="str">
        <f>TEXT(Tabla10[[#This Row],[Fecha de transacción]],"DDDD")</f>
        <v>sábado</v>
      </c>
      <c r="D927" s="3">
        <v>45122</v>
      </c>
      <c r="E927" s="4">
        <f>datos_chargeback_2001_1!$D927-datos_chargeback_2001_1!$B927</f>
        <v>70</v>
      </c>
      <c r="F927" s="5">
        <f>datos_chargeback_2001_1!$G927/100</f>
        <v>544.01</v>
      </c>
      <c r="G927" s="6">
        <v>54401</v>
      </c>
      <c r="H927" s="5">
        <f t="shared" si="14"/>
        <v>0</v>
      </c>
      <c r="I927" s="5">
        <v>0</v>
      </c>
      <c r="J927" s="6" t="s">
        <v>38</v>
      </c>
      <c r="K927" s="6" t="s">
        <v>25</v>
      </c>
      <c r="L927" s="6" t="s">
        <v>40</v>
      </c>
      <c r="M927" s="6" t="s">
        <v>52</v>
      </c>
      <c r="N927" s="6" t="s">
        <v>42</v>
      </c>
      <c r="O927" s="6" t="s">
        <v>36</v>
      </c>
      <c r="P927" s="6" t="s">
        <v>30</v>
      </c>
      <c r="Q927" s="6" t="s">
        <v>55</v>
      </c>
      <c r="R927" s="6">
        <v>54401</v>
      </c>
      <c r="S927" s="6" t="s">
        <v>1568</v>
      </c>
      <c r="T927" s="6" t="s">
        <v>46</v>
      </c>
      <c r="U927" s="5">
        <f>datos_chargeback_2001_1!$V927/100</f>
        <v>544.01</v>
      </c>
      <c r="V927" s="6">
        <v>54401</v>
      </c>
      <c r="W927" s="5">
        <f>datos_chargeback_2001_1!$X927/100</f>
        <v>0</v>
      </c>
      <c r="X927" s="6">
        <v>0</v>
      </c>
      <c r="Y927" s="5">
        <f>datos_chargeback_2001_1!$Z927/100</f>
        <v>0</v>
      </c>
      <c r="Z927" s="6">
        <v>0</v>
      </c>
      <c r="AA927" s="6" t="s">
        <v>2836</v>
      </c>
      <c r="AB927" s="6" t="s">
        <v>48</v>
      </c>
      <c r="AC927" s="8">
        <v>45052</v>
      </c>
      <c r="AD927" s="5">
        <f>datos_chargeback_2001_1!$AE927/100</f>
        <v>279.98</v>
      </c>
      <c r="AE927" s="6">
        <v>27998</v>
      </c>
      <c r="AF927" s="6" t="s">
        <v>50</v>
      </c>
    </row>
    <row r="928" spans="1:32" x14ac:dyDescent="0.3">
      <c r="A928" s="35" t="s">
        <v>2837</v>
      </c>
      <c r="B928" s="9">
        <v>45053</v>
      </c>
      <c r="C928" s="9" t="str">
        <f>TEXT(Tabla10[[#This Row],[Fecha de transacción]],"DDDD")</f>
        <v>domingo</v>
      </c>
      <c r="D928" s="9">
        <v>45137</v>
      </c>
      <c r="E928" s="10">
        <f>datos_chargeback_2001_1!$D928-datos_chargeback_2001_1!$B928</f>
        <v>84</v>
      </c>
      <c r="F928" s="11">
        <f>datos_chargeback_2001_1!$G928/100</f>
        <v>837.49</v>
      </c>
      <c r="G928" s="12">
        <v>83749</v>
      </c>
      <c r="H928" s="11">
        <f t="shared" si="14"/>
        <v>0</v>
      </c>
      <c r="I928" s="11">
        <v>0</v>
      </c>
      <c r="J928" s="12" t="s">
        <v>38</v>
      </c>
      <c r="K928" s="12" t="s">
        <v>25</v>
      </c>
      <c r="L928" s="12" t="s">
        <v>109</v>
      </c>
      <c r="M928" s="12" t="s">
        <v>93</v>
      </c>
      <c r="N928" s="12" t="s">
        <v>28</v>
      </c>
      <c r="O928" s="12" t="s">
        <v>64</v>
      </c>
      <c r="P928" s="12" t="s">
        <v>54</v>
      </c>
      <c r="Q928" s="12" t="s">
        <v>44</v>
      </c>
      <c r="R928" s="12">
        <v>83749</v>
      </c>
      <c r="S928" s="12" t="s">
        <v>2783</v>
      </c>
      <c r="T928" s="12" t="s">
        <v>33</v>
      </c>
      <c r="U928" s="11">
        <f>datos_chargeback_2001_1!$V928/100</f>
        <v>0</v>
      </c>
      <c r="V928" s="12">
        <v>0</v>
      </c>
      <c r="W928" s="11">
        <f>datos_chargeback_2001_1!$X928/100</f>
        <v>0</v>
      </c>
      <c r="X928" s="12">
        <v>0</v>
      </c>
      <c r="Y928" s="11">
        <f>datos_chargeback_2001_1!$Z928/100</f>
        <v>837.49</v>
      </c>
      <c r="Z928" s="12">
        <v>83749</v>
      </c>
      <c r="AA928" s="12" t="s">
        <v>2838</v>
      </c>
      <c r="AB928" s="12" t="s">
        <v>35</v>
      </c>
      <c r="AC928" s="13" t="s">
        <v>35</v>
      </c>
      <c r="AD928" s="11">
        <f>datos_chargeback_2001_1!$AE928/100</f>
        <v>0</v>
      </c>
      <c r="AE928" s="12">
        <v>0</v>
      </c>
      <c r="AF928" s="12" t="s">
        <v>43</v>
      </c>
    </row>
    <row r="929" spans="1:32" x14ac:dyDescent="0.3">
      <c r="A929" s="36" t="s">
        <v>2839</v>
      </c>
      <c r="B929" s="14">
        <v>45054</v>
      </c>
      <c r="C929" s="14" t="str">
        <f>TEXT(Tabla10[[#This Row],[Fecha de transacción]],"DDDD")</f>
        <v>lunes</v>
      </c>
      <c r="D929" s="14">
        <v>45135</v>
      </c>
      <c r="E929" s="15">
        <f>datos_chargeback_2001_1!$D929-datos_chargeback_2001_1!$B929</f>
        <v>81</v>
      </c>
      <c r="F929" s="16">
        <f>datos_chargeback_2001_1!$G929/100</f>
        <v>131.74</v>
      </c>
      <c r="G929" s="17">
        <v>13174</v>
      </c>
      <c r="H929" s="16">
        <f t="shared" si="14"/>
        <v>0</v>
      </c>
      <c r="I929" s="16">
        <v>1.0900000000000001</v>
      </c>
      <c r="J929" s="17" t="s">
        <v>38</v>
      </c>
      <c r="K929" s="17" t="s">
        <v>25</v>
      </c>
      <c r="L929" s="17" t="s">
        <v>40</v>
      </c>
      <c r="M929" s="17" t="s">
        <v>93</v>
      </c>
      <c r="N929" s="17" t="s">
        <v>42</v>
      </c>
      <c r="O929" s="17" t="s">
        <v>114</v>
      </c>
      <c r="P929" s="17" t="s">
        <v>30</v>
      </c>
      <c r="Q929" s="17" t="s">
        <v>66</v>
      </c>
      <c r="R929" s="17">
        <v>13174</v>
      </c>
      <c r="S929" s="17" t="s">
        <v>2691</v>
      </c>
      <c r="T929" s="17" t="s">
        <v>116</v>
      </c>
      <c r="U929" s="16">
        <f>datos_chargeback_2001_1!$V929/100</f>
        <v>131.74</v>
      </c>
      <c r="V929" s="17">
        <v>13174</v>
      </c>
      <c r="W929" s="16">
        <f>datos_chargeback_2001_1!$X929/100</f>
        <v>0</v>
      </c>
      <c r="X929" s="17">
        <v>0</v>
      </c>
      <c r="Y929" s="16">
        <f>datos_chargeback_2001_1!$Z929/100</f>
        <v>0</v>
      </c>
      <c r="Z929" s="17">
        <v>0</v>
      </c>
      <c r="AA929" s="17" t="s">
        <v>2840</v>
      </c>
      <c r="AB929" s="17" t="s">
        <v>35</v>
      </c>
      <c r="AC929" s="20" t="s">
        <v>35</v>
      </c>
      <c r="AD929" s="16">
        <f>datos_chargeback_2001_1!$AE929/100</f>
        <v>0</v>
      </c>
      <c r="AE929" s="17">
        <v>0</v>
      </c>
      <c r="AF929" s="17" t="s">
        <v>53</v>
      </c>
    </row>
    <row r="930" spans="1:32" x14ac:dyDescent="0.3">
      <c r="A930" s="34" t="s">
        <v>2841</v>
      </c>
      <c r="B930" s="3">
        <v>45055</v>
      </c>
      <c r="C930" s="3" t="str">
        <f>TEXT(Tabla10[[#This Row],[Fecha de transacción]],"DDDD")</f>
        <v>martes</v>
      </c>
      <c r="D930" s="3">
        <v>45122</v>
      </c>
      <c r="E930" s="4">
        <f>datos_chargeback_2001_1!$D930-datos_chargeback_2001_1!$B930</f>
        <v>67</v>
      </c>
      <c r="F930" s="5">
        <f>datos_chargeback_2001_1!$G930/100</f>
        <v>600.74</v>
      </c>
      <c r="G930" s="6">
        <v>60074</v>
      </c>
      <c r="H930" s="5">
        <f t="shared" si="14"/>
        <v>0</v>
      </c>
      <c r="I930" s="5">
        <v>0</v>
      </c>
      <c r="J930" s="6" t="s">
        <v>38</v>
      </c>
      <c r="K930" s="6" t="s">
        <v>25</v>
      </c>
      <c r="L930" s="6" t="s">
        <v>40</v>
      </c>
      <c r="M930" s="6" t="s">
        <v>85</v>
      </c>
      <c r="N930" s="6" t="s">
        <v>42</v>
      </c>
      <c r="O930" s="6" t="s">
        <v>70</v>
      </c>
      <c r="P930" s="6" t="s">
        <v>54</v>
      </c>
      <c r="Q930" s="6" t="s">
        <v>55</v>
      </c>
      <c r="R930" s="6">
        <v>60074</v>
      </c>
      <c r="S930" s="6" t="s">
        <v>2842</v>
      </c>
      <c r="T930" s="6" t="s">
        <v>61</v>
      </c>
      <c r="U930" s="5">
        <f>datos_chargeback_2001_1!$V930/100</f>
        <v>0</v>
      </c>
      <c r="V930" s="6">
        <v>0</v>
      </c>
      <c r="W930" s="5">
        <f>datos_chargeback_2001_1!$X930/100</f>
        <v>600.74</v>
      </c>
      <c r="X930" s="6">
        <v>60074</v>
      </c>
      <c r="Y930" s="5">
        <f>datos_chargeback_2001_1!$Z930/100</f>
        <v>0</v>
      </c>
      <c r="Z930" s="6">
        <v>0</v>
      </c>
      <c r="AA930" s="6" t="s">
        <v>2843</v>
      </c>
      <c r="AB930" s="6" t="s">
        <v>35</v>
      </c>
      <c r="AC930" s="7" t="s">
        <v>35</v>
      </c>
      <c r="AD930" s="5">
        <f>datos_chargeback_2001_1!$AE930/100</f>
        <v>0</v>
      </c>
      <c r="AE930" s="6">
        <v>0</v>
      </c>
      <c r="AF930" s="6" t="s">
        <v>43</v>
      </c>
    </row>
    <row r="931" spans="1:32" x14ac:dyDescent="0.3">
      <c r="A931" s="36" t="s">
        <v>2844</v>
      </c>
      <c r="B931" s="14">
        <v>45056</v>
      </c>
      <c r="C931" s="14" t="str">
        <f>TEXT(Tabla10[[#This Row],[Fecha de transacción]],"DDDD")</f>
        <v>miércoles</v>
      </c>
      <c r="D931" s="14">
        <v>45125</v>
      </c>
      <c r="E931" s="15">
        <f>datos_chargeback_2001_1!$D931-datos_chargeback_2001_1!$B931</f>
        <v>69</v>
      </c>
      <c r="F931" s="16">
        <f>datos_chargeback_2001_1!$G931/100</f>
        <v>783.09</v>
      </c>
      <c r="G931" s="17">
        <v>78309</v>
      </c>
      <c r="H931" s="16">
        <f t="shared" si="14"/>
        <v>0</v>
      </c>
      <c r="I931" s="16">
        <v>0.96</v>
      </c>
      <c r="J931" s="17" t="s">
        <v>38</v>
      </c>
      <c r="K931" s="17" t="s">
        <v>25</v>
      </c>
      <c r="L931" s="17" t="s">
        <v>119</v>
      </c>
      <c r="M931" s="17" t="s">
        <v>93</v>
      </c>
      <c r="N931" s="17" t="s">
        <v>42</v>
      </c>
      <c r="O931" s="17" t="s">
        <v>36</v>
      </c>
      <c r="P931" s="17" t="s">
        <v>30</v>
      </c>
      <c r="Q931" s="17" t="s">
        <v>75</v>
      </c>
      <c r="R931" s="17">
        <v>78309</v>
      </c>
      <c r="S931" s="17" t="s">
        <v>2845</v>
      </c>
      <c r="T931" s="17" t="s">
        <v>116</v>
      </c>
      <c r="U931" s="16">
        <f>datos_chargeback_2001_1!$V931/100</f>
        <v>783.09</v>
      </c>
      <c r="V931" s="17">
        <v>78309</v>
      </c>
      <c r="W931" s="16">
        <f>datos_chargeback_2001_1!$X931/100</f>
        <v>0</v>
      </c>
      <c r="X931" s="17">
        <v>0</v>
      </c>
      <c r="Y931" s="16">
        <f>datos_chargeback_2001_1!$Z931/100</f>
        <v>0</v>
      </c>
      <c r="Z931" s="17">
        <v>0</v>
      </c>
      <c r="AA931" s="17" t="s">
        <v>2846</v>
      </c>
      <c r="AB931" s="17" t="s">
        <v>48</v>
      </c>
      <c r="AC931" s="18">
        <v>45056</v>
      </c>
      <c r="AD931" s="16">
        <f>datos_chargeback_2001_1!$AE931/100</f>
        <v>873.52</v>
      </c>
      <c r="AE931" s="17">
        <v>87352</v>
      </c>
      <c r="AF931" s="17" t="s">
        <v>50</v>
      </c>
    </row>
    <row r="932" spans="1:32" x14ac:dyDescent="0.3">
      <c r="A932" s="35" t="s">
        <v>2847</v>
      </c>
      <c r="B932" s="9">
        <v>45057</v>
      </c>
      <c r="C932" s="9" t="str">
        <f>TEXT(Tabla10[[#This Row],[Fecha de transacción]],"DDDD")</f>
        <v>jueves</v>
      </c>
      <c r="D932" s="9">
        <v>45127</v>
      </c>
      <c r="E932" s="10">
        <f>datos_chargeback_2001_1!$D932-datos_chargeback_2001_1!$B932</f>
        <v>70</v>
      </c>
      <c r="F932" s="11">
        <f>datos_chargeback_2001_1!$G932/100</f>
        <v>68.95</v>
      </c>
      <c r="G932" s="12">
        <v>6895</v>
      </c>
      <c r="H932" s="11">
        <f t="shared" si="14"/>
        <v>0</v>
      </c>
      <c r="I932" s="11">
        <v>0</v>
      </c>
      <c r="J932" s="12" t="s">
        <v>24</v>
      </c>
      <c r="K932" s="12" t="s">
        <v>25</v>
      </c>
      <c r="L932" s="12" t="s">
        <v>26</v>
      </c>
      <c r="M932" s="12" t="s">
        <v>85</v>
      </c>
      <c r="N932" s="12" t="s">
        <v>42</v>
      </c>
      <c r="O932" s="12" t="s">
        <v>53</v>
      </c>
      <c r="P932" s="12" t="s">
        <v>30</v>
      </c>
      <c r="Q932" s="12" t="s">
        <v>44</v>
      </c>
      <c r="R932" s="12">
        <v>6895</v>
      </c>
      <c r="S932" s="12" t="s">
        <v>2848</v>
      </c>
      <c r="T932" s="12" t="s">
        <v>61</v>
      </c>
      <c r="U932" s="11">
        <f>datos_chargeback_2001_1!$V932/100</f>
        <v>0</v>
      </c>
      <c r="V932" s="12">
        <v>0</v>
      </c>
      <c r="W932" s="11">
        <f>datos_chargeback_2001_1!$X932/100</f>
        <v>68.95</v>
      </c>
      <c r="X932" s="12">
        <v>6895</v>
      </c>
      <c r="Y932" s="11">
        <f>datos_chargeback_2001_1!$Z932/100</f>
        <v>0</v>
      </c>
      <c r="Z932" s="12">
        <v>0</v>
      </c>
      <c r="AA932" s="12" t="s">
        <v>2849</v>
      </c>
      <c r="AB932" s="12" t="s">
        <v>35</v>
      </c>
      <c r="AC932" s="13" t="s">
        <v>35</v>
      </c>
      <c r="AD932" s="11">
        <f>datos_chargeback_2001_1!$AE932/100</f>
        <v>0</v>
      </c>
      <c r="AE932" s="12">
        <v>0</v>
      </c>
      <c r="AF932" s="12" t="s">
        <v>36</v>
      </c>
    </row>
    <row r="933" spans="1:32" x14ac:dyDescent="0.3">
      <c r="A933" s="34" t="s">
        <v>2850</v>
      </c>
      <c r="B933" s="3">
        <v>45058</v>
      </c>
      <c r="C933" s="3" t="str">
        <f>TEXT(Tabla10[[#This Row],[Fecha de transacción]],"DDDD")</f>
        <v>viernes</v>
      </c>
      <c r="D933" s="3">
        <v>45143</v>
      </c>
      <c r="E933" s="4">
        <f>datos_chargeback_2001_1!$D933-datos_chargeback_2001_1!$B933</f>
        <v>85</v>
      </c>
      <c r="F933" s="5">
        <f>datos_chargeback_2001_1!$G933/100</f>
        <v>42.47</v>
      </c>
      <c r="G933" s="6">
        <v>4247</v>
      </c>
      <c r="H933" s="5">
        <f t="shared" si="14"/>
        <v>0</v>
      </c>
      <c r="I933" s="5">
        <v>0.94</v>
      </c>
      <c r="J933" s="6" t="s">
        <v>24</v>
      </c>
      <c r="K933" s="6" t="s">
        <v>25</v>
      </c>
      <c r="L933" s="6" t="s">
        <v>109</v>
      </c>
      <c r="M933" s="6" t="s">
        <v>27</v>
      </c>
      <c r="N933" s="6" t="s">
        <v>28</v>
      </c>
      <c r="O933" s="6" t="s">
        <v>64</v>
      </c>
      <c r="P933" s="6" t="s">
        <v>30</v>
      </c>
      <c r="Q933" s="6" t="s">
        <v>75</v>
      </c>
      <c r="R933" s="6">
        <v>42470</v>
      </c>
      <c r="S933" s="6" t="s">
        <v>2851</v>
      </c>
      <c r="T933" s="6" t="s">
        <v>33</v>
      </c>
      <c r="U933" s="5">
        <f>datos_chargeback_2001_1!$V933/100</f>
        <v>0</v>
      </c>
      <c r="V933" s="6">
        <v>0</v>
      </c>
      <c r="W933" s="5">
        <f>datos_chargeback_2001_1!$X933/100</f>
        <v>0</v>
      </c>
      <c r="X933" s="6">
        <v>0</v>
      </c>
      <c r="Y933" s="5">
        <f>datos_chargeback_2001_1!$Z933/100</f>
        <v>424.7</v>
      </c>
      <c r="Z933" s="6">
        <v>42470</v>
      </c>
      <c r="AA933" s="6" t="s">
        <v>2852</v>
      </c>
      <c r="AB933" s="6" t="s">
        <v>35</v>
      </c>
      <c r="AC933" s="7" t="s">
        <v>35</v>
      </c>
      <c r="AD933" s="5">
        <f>datos_chargeback_2001_1!$AE933/100</f>
        <v>0</v>
      </c>
      <c r="AE933" s="6">
        <v>0</v>
      </c>
      <c r="AF933" s="6" t="s">
        <v>50</v>
      </c>
    </row>
    <row r="934" spans="1:32" x14ac:dyDescent="0.3">
      <c r="A934" s="34" t="s">
        <v>2853</v>
      </c>
      <c r="B934" s="3">
        <v>45059</v>
      </c>
      <c r="C934" s="3" t="str">
        <f>TEXT(Tabla10[[#This Row],[Fecha de transacción]],"DDDD")</f>
        <v>sábado</v>
      </c>
      <c r="D934" s="3">
        <v>45145</v>
      </c>
      <c r="E934" s="4">
        <f>datos_chargeback_2001_1!$D934-datos_chargeback_2001_1!$B934</f>
        <v>86</v>
      </c>
      <c r="F934" s="5">
        <f>datos_chargeback_2001_1!$G934/100</f>
        <v>736.45</v>
      </c>
      <c r="G934" s="6">
        <v>73645</v>
      </c>
      <c r="H934" s="5">
        <f t="shared" si="14"/>
        <v>0</v>
      </c>
      <c r="I934" s="5">
        <v>0.96</v>
      </c>
      <c r="J934" s="6" t="s">
        <v>38</v>
      </c>
      <c r="K934" s="6" t="s">
        <v>25</v>
      </c>
      <c r="L934" s="6" t="s">
        <v>26</v>
      </c>
      <c r="M934" s="6" t="s">
        <v>41</v>
      </c>
      <c r="N934" s="6" t="s">
        <v>28</v>
      </c>
      <c r="O934" s="6" t="s">
        <v>43</v>
      </c>
      <c r="P934" s="6" t="s">
        <v>54</v>
      </c>
      <c r="Q934" s="6" t="s">
        <v>44</v>
      </c>
      <c r="R934" s="6">
        <v>73645</v>
      </c>
      <c r="S934" s="6" t="s">
        <v>2854</v>
      </c>
      <c r="T934" s="6" t="s">
        <v>33</v>
      </c>
      <c r="U934" s="5">
        <f>datos_chargeback_2001_1!$V934/100</f>
        <v>0</v>
      </c>
      <c r="V934" s="6">
        <v>0</v>
      </c>
      <c r="W934" s="5">
        <f>datos_chargeback_2001_1!$X934/100</f>
        <v>0</v>
      </c>
      <c r="X934" s="6">
        <v>0</v>
      </c>
      <c r="Y934" s="5">
        <f>datos_chargeback_2001_1!$Z934/100</f>
        <v>736.45</v>
      </c>
      <c r="Z934" s="6">
        <v>73645</v>
      </c>
      <c r="AA934" s="6" t="s">
        <v>2855</v>
      </c>
      <c r="AB934" s="6" t="s">
        <v>35</v>
      </c>
      <c r="AC934" s="7" t="s">
        <v>35</v>
      </c>
      <c r="AD934" s="5">
        <f>datos_chargeback_2001_1!$AE934/100</f>
        <v>0</v>
      </c>
      <c r="AE934" s="6">
        <v>0</v>
      </c>
      <c r="AF934" s="6" t="s">
        <v>29</v>
      </c>
    </row>
    <row r="935" spans="1:32" x14ac:dyDescent="0.3">
      <c r="A935" s="36" t="s">
        <v>2856</v>
      </c>
      <c r="B935" s="14">
        <v>45060</v>
      </c>
      <c r="C935" s="14" t="str">
        <f>TEXT(Tabla10[[#This Row],[Fecha de transacción]],"DDDD")</f>
        <v>domingo</v>
      </c>
      <c r="D935" s="14">
        <v>45141</v>
      </c>
      <c r="E935" s="15">
        <f>datos_chargeback_2001_1!$D935-datos_chargeback_2001_1!$B935</f>
        <v>81</v>
      </c>
      <c r="F935" s="16">
        <f>datos_chargeback_2001_1!$G935/100</f>
        <v>3.19</v>
      </c>
      <c r="G935" s="17">
        <v>319</v>
      </c>
      <c r="H935" s="16">
        <f t="shared" si="14"/>
        <v>0</v>
      </c>
      <c r="I935" s="16">
        <v>1.28</v>
      </c>
      <c r="J935" s="17" t="s">
        <v>38</v>
      </c>
      <c r="K935" s="17" t="s">
        <v>25</v>
      </c>
      <c r="L935" s="17" t="s">
        <v>74</v>
      </c>
      <c r="M935" s="17" t="s">
        <v>41</v>
      </c>
      <c r="N935" s="17" t="s">
        <v>42</v>
      </c>
      <c r="O935" s="17" t="s">
        <v>53</v>
      </c>
      <c r="P935" s="17" t="s">
        <v>54</v>
      </c>
      <c r="Q935" s="17" t="s">
        <v>75</v>
      </c>
      <c r="R935" s="17">
        <v>3190</v>
      </c>
      <c r="S935" s="17" t="s">
        <v>2857</v>
      </c>
      <c r="T935" s="17" t="s">
        <v>46</v>
      </c>
      <c r="U935" s="16">
        <f>datos_chargeback_2001_1!$V935/100</f>
        <v>31.9</v>
      </c>
      <c r="V935" s="17">
        <v>3190</v>
      </c>
      <c r="W935" s="16">
        <f>datos_chargeback_2001_1!$X935/100</f>
        <v>0</v>
      </c>
      <c r="X935" s="17">
        <v>0</v>
      </c>
      <c r="Y935" s="16">
        <f>datos_chargeback_2001_1!$Z935/100</f>
        <v>0</v>
      </c>
      <c r="Z935" s="17">
        <v>0</v>
      </c>
      <c r="AA935" s="17" t="s">
        <v>2858</v>
      </c>
      <c r="AB935" s="17" t="s">
        <v>35</v>
      </c>
      <c r="AC935" s="20" t="s">
        <v>35</v>
      </c>
      <c r="AD935" s="16">
        <f>datos_chargeback_2001_1!$AE935/100</f>
        <v>0</v>
      </c>
      <c r="AE935" s="17">
        <v>0</v>
      </c>
      <c r="AF935" s="17" t="s">
        <v>36</v>
      </c>
    </row>
    <row r="936" spans="1:32" x14ac:dyDescent="0.3">
      <c r="A936" s="34" t="s">
        <v>2859</v>
      </c>
      <c r="B936" s="3">
        <v>45061</v>
      </c>
      <c r="C936" s="3" t="str">
        <f>TEXT(Tabla10[[#This Row],[Fecha de transacción]],"DDDD")</f>
        <v>lunes</v>
      </c>
      <c r="D936" s="3">
        <v>45131</v>
      </c>
      <c r="E936" s="4">
        <f>datos_chargeback_2001_1!$D936-datos_chargeback_2001_1!$B936</f>
        <v>70</v>
      </c>
      <c r="F936" s="5">
        <f>datos_chargeback_2001_1!$G936/100</f>
        <v>961.59</v>
      </c>
      <c r="G936" s="6">
        <v>96159</v>
      </c>
      <c r="H936" s="5">
        <f t="shared" si="14"/>
        <v>0</v>
      </c>
      <c r="I936" s="5">
        <v>0</v>
      </c>
      <c r="J936" s="6" t="s">
        <v>38</v>
      </c>
      <c r="K936" s="6" t="s">
        <v>25</v>
      </c>
      <c r="L936" s="6" t="s">
        <v>119</v>
      </c>
      <c r="M936" s="6" t="s">
        <v>93</v>
      </c>
      <c r="N936" s="6" t="s">
        <v>42</v>
      </c>
      <c r="O936" s="6" t="s">
        <v>50</v>
      </c>
      <c r="P936" s="6" t="s">
        <v>30</v>
      </c>
      <c r="Q936" s="6" t="s">
        <v>44</v>
      </c>
      <c r="R936" s="6">
        <v>96159</v>
      </c>
      <c r="S936" s="6" t="s">
        <v>1979</v>
      </c>
      <c r="T936" s="6" t="s">
        <v>61</v>
      </c>
      <c r="U936" s="5">
        <f>datos_chargeback_2001_1!$V936/100</f>
        <v>0</v>
      </c>
      <c r="V936" s="6">
        <v>0</v>
      </c>
      <c r="W936" s="5">
        <f>datos_chargeback_2001_1!$X936/100</f>
        <v>961.59</v>
      </c>
      <c r="X936" s="6">
        <v>96159</v>
      </c>
      <c r="Y936" s="5">
        <f>datos_chargeback_2001_1!$Z936/100</f>
        <v>0</v>
      </c>
      <c r="Z936" s="6">
        <v>0</v>
      </c>
      <c r="AA936" s="6" t="s">
        <v>2860</v>
      </c>
      <c r="AB936" s="6" t="s">
        <v>35</v>
      </c>
      <c r="AC936" s="7" t="s">
        <v>35</v>
      </c>
      <c r="AD936" s="5">
        <f>datos_chargeback_2001_1!$AE936/100</f>
        <v>0</v>
      </c>
      <c r="AE936" s="6">
        <v>0</v>
      </c>
      <c r="AF936" s="6" t="s">
        <v>29</v>
      </c>
    </row>
    <row r="937" spans="1:32" x14ac:dyDescent="0.3">
      <c r="A937" s="36" t="s">
        <v>2861</v>
      </c>
      <c r="B937" s="14">
        <v>45062</v>
      </c>
      <c r="C937" s="14" t="str">
        <f>TEXT(Tabla10[[#This Row],[Fecha de transacción]],"DDDD")</f>
        <v>martes</v>
      </c>
      <c r="D937" s="14">
        <v>45137</v>
      </c>
      <c r="E937" s="15">
        <f>datos_chargeback_2001_1!$D937-datos_chargeback_2001_1!$B937</f>
        <v>75</v>
      </c>
      <c r="F937" s="16">
        <f>datos_chargeback_2001_1!$G937/100</f>
        <v>754.01</v>
      </c>
      <c r="G937" s="17">
        <v>75401</v>
      </c>
      <c r="H937" s="16">
        <f t="shared" si="14"/>
        <v>0</v>
      </c>
      <c r="I937" s="16">
        <v>1.34</v>
      </c>
      <c r="J937" s="17" t="s">
        <v>38</v>
      </c>
      <c r="K937" s="17" t="s">
        <v>25</v>
      </c>
      <c r="L937" s="17" t="s">
        <v>26</v>
      </c>
      <c r="M937" s="17" t="s">
        <v>27</v>
      </c>
      <c r="N937" s="17" t="s">
        <v>28</v>
      </c>
      <c r="O937" s="17" t="s">
        <v>36</v>
      </c>
      <c r="P937" s="17" t="s">
        <v>30</v>
      </c>
      <c r="Q937" s="17" t="s">
        <v>55</v>
      </c>
      <c r="R937" s="17">
        <v>75401</v>
      </c>
      <c r="S937" s="17" t="s">
        <v>2862</v>
      </c>
      <c r="T937" s="17" t="s">
        <v>33</v>
      </c>
      <c r="U937" s="16">
        <f>datos_chargeback_2001_1!$V937/100</f>
        <v>0</v>
      </c>
      <c r="V937" s="17">
        <v>0</v>
      </c>
      <c r="W937" s="16">
        <f>datos_chargeback_2001_1!$X937/100</f>
        <v>0</v>
      </c>
      <c r="X937" s="17">
        <v>0</v>
      </c>
      <c r="Y937" s="16">
        <f>datos_chargeback_2001_1!$Z937/100</f>
        <v>754.01</v>
      </c>
      <c r="Z937" s="17">
        <v>75401</v>
      </c>
      <c r="AA937" s="17" t="s">
        <v>2863</v>
      </c>
      <c r="AB937" s="17" t="s">
        <v>48</v>
      </c>
      <c r="AC937" s="18">
        <v>45062</v>
      </c>
      <c r="AD937" s="16">
        <f>datos_chargeback_2001_1!$AE937/100</f>
        <v>88.79</v>
      </c>
      <c r="AE937" s="17">
        <v>8879</v>
      </c>
      <c r="AF937" s="17" t="s">
        <v>29</v>
      </c>
    </row>
    <row r="938" spans="1:32" x14ac:dyDescent="0.3">
      <c r="A938" s="35" t="s">
        <v>2864</v>
      </c>
      <c r="B938" s="9">
        <v>45063</v>
      </c>
      <c r="C938" s="9" t="str">
        <f>TEXT(Tabla10[[#This Row],[Fecha de transacción]],"DDDD")</f>
        <v>miércoles</v>
      </c>
      <c r="D938" s="9">
        <v>45153</v>
      </c>
      <c r="E938" s="10">
        <f>datos_chargeback_2001_1!$D938-datos_chargeback_2001_1!$B938</f>
        <v>90</v>
      </c>
      <c r="F938" s="11">
        <f>datos_chargeback_2001_1!$G938/100</f>
        <v>865.59</v>
      </c>
      <c r="G938" s="12">
        <v>86559</v>
      </c>
      <c r="H938" s="11">
        <f t="shared" si="14"/>
        <v>0</v>
      </c>
      <c r="I938" s="11">
        <v>0.87</v>
      </c>
      <c r="J938" s="12" t="s">
        <v>38</v>
      </c>
      <c r="K938" s="12" t="s">
        <v>25</v>
      </c>
      <c r="L938" s="12" t="s">
        <v>74</v>
      </c>
      <c r="M938" s="12" t="s">
        <v>27</v>
      </c>
      <c r="N938" s="12" t="s">
        <v>42</v>
      </c>
      <c r="O938" s="12" t="s">
        <v>64</v>
      </c>
      <c r="P938" s="12" t="s">
        <v>30</v>
      </c>
      <c r="Q938" s="12" t="s">
        <v>66</v>
      </c>
      <c r="R938" s="12">
        <v>86559</v>
      </c>
      <c r="S938" s="12" t="s">
        <v>2396</v>
      </c>
      <c r="T938" s="12" t="s">
        <v>46</v>
      </c>
      <c r="U938" s="11">
        <f>datos_chargeback_2001_1!$V938/100</f>
        <v>865.59</v>
      </c>
      <c r="V938" s="12">
        <v>86559</v>
      </c>
      <c r="W938" s="11">
        <f>datos_chargeback_2001_1!$X938/100</f>
        <v>0</v>
      </c>
      <c r="X938" s="12">
        <v>0</v>
      </c>
      <c r="Y938" s="11">
        <f>datos_chargeback_2001_1!$Z938/100</f>
        <v>0</v>
      </c>
      <c r="Z938" s="12">
        <v>0</v>
      </c>
      <c r="AA938" s="12" t="s">
        <v>2865</v>
      </c>
      <c r="AB938" s="12" t="s">
        <v>48</v>
      </c>
      <c r="AC938" s="19">
        <v>45063</v>
      </c>
      <c r="AD938" s="11">
        <f>datos_chargeback_2001_1!$AE938/100</f>
        <v>994.87</v>
      </c>
      <c r="AE938" s="12">
        <v>99487</v>
      </c>
      <c r="AF938" s="12" t="s">
        <v>53</v>
      </c>
    </row>
    <row r="939" spans="1:32" x14ac:dyDescent="0.3">
      <c r="A939" s="36" t="s">
        <v>2866</v>
      </c>
      <c r="B939" s="14">
        <v>45064</v>
      </c>
      <c r="C939" s="14" t="str">
        <f>TEXT(Tabla10[[#This Row],[Fecha de transacción]],"DDDD")</f>
        <v>jueves</v>
      </c>
      <c r="D939" s="14">
        <v>45131</v>
      </c>
      <c r="E939" s="15">
        <f>datos_chargeback_2001_1!$D939-datos_chargeback_2001_1!$B939</f>
        <v>67</v>
      </c>
      <c r="F939" s="16">
        <f>datos_chargeback_2001_1!$G939/100</f>
        <v>42.7</v>
      </c>
      <c r="G939" s="17">
        <v>4270</v>
      </c>
      <c r="H939" s="16">
        <f t="shared" si="14"/>
        <v>0</v>
      </c>
      <c r="I939" s="16">
        <v>0</v>
      </c>
      <c r="J939" s="17" t="s">
        <v>38</v>
      </c>
      <c r="K939" s="17" t="s">
        <v>25</v>
      </c>
      <c r="L939" s="17" t="s">
        <v>74</v>
      </c>
      <c r="M939" s="17" t="s">
        <v>41</v>
      </c>
      <c r="N939" s="17" t="s">
        <v>28</v>
      </c>
      <c r="O939" s="17" t="s">
        <v>70</v>
      </c>
      <c r="P939" s="17" t="s">
        <v>54</v>
      </c>
      <c r="Q939" s="17" t="s">
        <v>31</v>
      </c>
      <c r="R939" s="17">
        <v>42700</v>
      </c>
      <c r="S939" s="17" t="s">
        <v>425</v>
      </c>
      <c r="T939" s="17" t="s">
        <v>33</v>
      </c>
      <c r="U939" s="16">
        <f>datos_chargeback_2001_1!$V939/100</f>
        <v>0</v>
      </c>
      <c r="V939" s="17">
        <v>0</v>
      </c>
      <c r="W939" s="16">
        <f>datos_chargeback_2001_1!$X939/100</f>
        <v>0</v>
      </c>
      <c r="X939" s="17">
        <v>0</v>
      </c>
      <c r="Y939" s="16">
        <f>datos_chargeback_2001_1!$Z939/100</f>
        <v>427</v>
      </c>
      <c r="Z939" s="17">
        <v>42700</v>
      </c>
      <c r="AA939" s="17" t="s">
        <v>2867</v>
      </c>
      <c r="AB939" s="17" t="s">
        <v>35</v>
      </c>
      <c r="AC939" s="20" t="s">
        <v>35</v>
      </c>
      <c r="AD939" s="16">
        <f>datos_chargeback_2001_1!$AE939/100</f>
        <v>0</v>
      </c>
      <c r="AE939" s="17">
        <v>0</v>
      </c>
      <c r="AF939" s="17" t="s">
        <v>53</v>
      </c>
    </row>
    <row r="940" spans="1:32" x14ac:dyDescent="0.3">
      <c r="A940" s="34" t="s">
        <v>2868</v>
      </c>
      <c r="B940" s="3">
        <v>45065</v>
      </c>
      <c r="C940" s="3" t="str">
        <f>TEXT(Tabla10[[#This Row],[Fecha de transacción]],"DDDD")</f>
        <v>viernes</v>
      </c>
      <c r="D940" s="3">
        <v>45137</v>
      </c>
      <c r="E940" s="4">
        <f>datos_chargeback_2001_1!$D940-datos_chargeback_2001_1!$B940</f>
        <v>72</v>
      </c>
      <c r="F940" s="5">
        <f>datos_chargeback_2001_1!$G940/100</f>
        <v>939.09</v>
      </c>
      <c r="G940" s="6">
        <v>93909</v>
      </c>
      <c r="H940" s="5">
        <f t="shared" si="14"/>
        <v>0</v>
      </c>
      <c r="I940" s="5">
        <v>1.28</v>
      </c>
      <c r="J940" s="6" t="s">
        <v>24</v>
      </c>
      <c r="K940" s="6" t="s">
        <v>25</v>
      </c>
      <c r="L940" s="6" t="s">
        <v>80</v>
      </c>
      <c r="M940" s="6" t="s">
        <v>52</v>
      </c>
      <c r="N940" s="6" t="s">
        <v>28</v>
      </c>
      <c r="O940" s="6" t="s">
        <v>114</v>
      </c>
      <c r="P940" s="6" t="s">
        <v>30</v>
      </c>
      <c r="Q940" s="6" t="s">
        <v>66</v>
      </c>
      <c r="R940" s="6">
        <v>93909</v>
      </c>
      <c r="S940" s="6" t="s">
        <v>137</v>
      </c>
      <c r="T940" s="6" t="s">
        <v>33</v>
      </c>
      <c r="U940" s="5">
        <f>datos_chargeback_2001_1!$V940/100</f>
        <v>0</v>
      </c>
      <c r="V940" s="6">
        <v>0</v>
      </c>
      <c r="W940" s="5">
        <f>datos_chargeback_2001_1!$X940/100</f>
        <v>0</v>
      </c>
      <c r="X940" s="6">
        <v>0</v>
      </c>
      <c r="Y940" s="5">
        <f>datos_chargeback_2001_1!$Z940/100</f>
        <v>939.09</v>
      </c>
      <c r="Z940" s="6">
        <v>93909</v>
      </c>
      <c r="AA940" s="6" t="s">
        <v>2869</v>
      </c>
      <c r="AB940" s="6" t="s">
        <v>48</v>
      </c>
      <c r="AC940" s="8">
        <v>45065</v>
      </c>
      <c r="AD940" s="5">
        <f>datos_chargeback_2001_1!$AE940/100</f>
        <v>281.36</v>
      </c>
      <c r="AE940" s="6">
        <v>28136</v>
      </c>
      <c r="AF940" s="6" t="s">
        <v>43</v>
      </c>
    </row>
    <row r="941" spans="1:32" x14ac:dyDescent="0.3">
      <c r="A941" s="34" t="s">
        <v>2870</v>
      </c>
      <c r="B941" s="3">
        <v>45066</v>
      </c>
      <c r="C941" s="3" t="str">
        <f>TEXT(Tabla10[[#This Row],[Fecha de transacción]],"DDDD")</f>
        <v>sábado</v>
      </c>
      <c r="D941" s="3">
        <v>45141</v>
      </c>
      <c r="E941" s="4">
        <f>datos_chargeback_2001_1!$D941-datos_chargeback_2001_1!$B941</f>
        <v>75</v>
      </c>
      <c r="F941" s="5">
        <f>datos_chargeback_2001_1!$G941/100</f>
        <v>960.01</v>
      </c>
      <c r="G941" s="6">
        <v>96001</v>
      </c>
      <c r="H941" s="5">
        <f t="shared" si="14"/>
        <v>0</v>
      </c>
      <c r="I941" s="5">
        <v>0</v>
      </c>
      <c r="J941" s="6" t="s">
        <v>38</v>
      </c>
      <c r="K941" s="6" t="s">
        <v>25</v>
      </c>
      <c r="L941" s="6" t="s">
        <v>80</v>
      </c>
      <c r="M941" s="6" t="s">
        <v>27</v>
      </c>
      <c r="N941" s="6" t="s">
        <v>42</v>
      </c>
      <c r="O941" s="6" t="s">
        <v>53</v>
      </c>
      <c r="P941" s="6" t="s">
        <v>30</v>
      </c>
      <c r="Q941" s="6" t="s">
        <v>31</v>
      </c>
      <c r="R941" s="6">
        <v>96001</v>
      </c>
      <c r="S941" s="6" t="s">
        <v>2084</v>
      </c>
      <c r="T941" s="6" t="s">
        <v>46</v>
      </c>
      <c r="U941" s="5">
        <f>datos_chargeback_2001_1!$V941/100</f>
        <v>960.01</v>
      </c>
      <c r="V941" s="6">
        <v>96001</v>
      </c>
      <c r="W941" s="5">
        <f>datos_chargeback_2001_1!$X941/100</f>
        <v>0</v>
      </c>
      <c r="X941" s="6">
        <v>0</v>
      </c>
      <c r="Y941" s="5">
        <f>datos_chargeback_2001_1!$Z941/100</f>
        <v>0</v>
      </c>
      <c r="Z941" s="6">
        <v>0</v>
      </c>
      <c r="AA941" s="6" t="s">
        <v>2871</v>
      </c>
      <c r="AB941" s="6" t="s">
        <v>48</v>
      </c>
      <c r="AC941" s="8">
        <v>45066</v>
      </c>
      <c r="AD941" s="5">
        <f>datos_chargeback_2001_1!$AE941/100</f>
        <v>57.92</v>
      </c>
      <c r="AE941" s="6">
        <v>5792</v>
      </c>
      <c r="AF941" s="6" t="s">
        <v>50</v>
      </c>
    </row>
    <row r="942" spans="1:32" x14ac:dyDescent="0.3">
      <c r="A942" s="35" t="s">
        <v>2872</v>
      </c>
      <c r="B942" s="9">
        <v>45067</v>
      </c>
      <c r="C942" s="9" t="str">
        <f>TEXT(Tabla10[[#This Row],[Fecha de transacción]],"DDDD")</f>
        <v>domingo</v>
      </c>
      <c r="D942" s="9">
        <v>45136</v>
      </c>
      <c r="E942" s="10">
        <f>datos_chargeback_2001_1!$D942-datos_chargeback_2001_1!$B942</f>
        <v>69</v>
      </c>
      <c r="F942" s="11">
        <f>datos_chargeback_2001_1!$G942/100</f>
        <v>71.63</v>
      </c>
      <c r="G942" s="12">
        <v>7163</v>
      </c>
      <c r="H942" s="11">
        <f t="shared" si="14"/>
        <v>0</v>
      </c>
      <c r="I942" s="11">
        <v>0</v>
      </c>
      <c r="J942" s="12" t="s">
        <v>38</v>
      </c>
      <c r="K942" s="12" t="s">
        <v>25</v>
      </c>
      <c r="L942" s="12" t="s">
        <v>74</v>
      </c>
      <c r="M942" s="12" t="s">
        <v>93</v>
      </c>
      <c r="N942" s="12" t="s">
        <v>42</v>
      </c>
      <c r="O942" s="12" t="s">
        <v>36</v>
      </c>
      <c r="P942" s="12" t="s">
        <v>54</v>
      </c>
      <c r="Q942" s="12" t="s">
        <v>31</v>
      </c>
      <c r="R942" s="12">
        <v>71630</v>
      </c>
      <c r="S942" s="12" t="s">
        <v>742</v>
      </c>
      <c r="T942" s="12" t="s">
        <v>61</v>
      </c>
      <c r="U942" s="11">
        <f>datos_chargeback_2001_1!$V942/100</f>
        <v>0</v>
      </c>
      <c r="V942" s="12">
        <v>0</v>
      </c>
      <c r="W942" s="11">
        <f>datos_chargeback_2001_1!$X942/100</f>
        <v>716.3</v>
      </c>
      <c r="X942" s="12">
        <v>71630</v>
      </c>
      <c r="Y942" s="11">
        <f>datos_chargeback_2001_1!$Z942/100</f>
        <v>0</v>
      </c>
      <c r="Z942" s="12">
        <v>0</v>
      </c>
      <c r="AA942" s="12" t="s">
        <v>2873</v>
      </c>
      <c r="AB942" s="12" t="s">
        <v>48</v>
      </c>
      <c r="AC942" s="19">
        <v>45067</v>
      </c>
      <c r="AD942" s="11">
        <f>datos_chargeback_2001_1!$AE942/100</f>
        <v>339.49</v>
      </c>
      <c r="AE942" s="12">
        <v>33949</v>
      </c>
      <c r="AF942" s="12" t="s">
        <v>53</v>
      </c>
    </row>
    <row r="943" spans="1:32" x14ac:dyDescent="0.3">
      <c r="A943" s="34" t="s">
        <v>2874</v>
      </c>
      <c r="B943" s="3">
        <v>45068</v>
      </c>
      <c r="C943" s="3" t="str">
        <f>TEXT(Tabla10[[#This Row],[Fecha de transacción]],"DDDD")</f>
        <v>lunes</v>
      </c>
      <c r="D943" s="3">
        <v>45158</v>
      </c>
      <c r="E943" s="4">
        <f>datos_chargeback_2001_1!$D943-datos_chargeback_2001_1!$B943</f>
        <v>90</v>
      </c>
      <c r="F943" s="5">
        <f>datos_chargeback_2001_1!$G943/100</f>
        <v>980.81</v>
      </c>
      <c r="G943" s="6">
        <v>98081</v>
      </c>
      <c r="H943" s="5">
        <f t="shared" si="14"/>
        <v>0</v>
      </c>
      <c r="I943" s="5">
        <v>0</v>
      </c>
      <c r="J943" s="6" t="s">
        <v>38</v>
      </c>
      <c r="K943" s="6" t="s">
        <v>25</v>
      </c>
      <c r="L943" s="6" t="s">
        <v>80</v>
      </c>
      <c r="M943" s="6" t="s">
        <v>85</v>
      </c>
      <c r="N943" s="6" t="s">
        <v>28</v>
      </c>
      <c r="O943" s="6" t="s">
        <v>50</v>
      </c>
      <c r="P943" s="6" t="s">
        <v>30</v>
      </c>
      <c r="Q943" s="6" t="s">
        <v>66</v>
      </c>
      <c r="R943" s="6">
        <v>98081</v>
      </c>
      <c r="S943" s="6" t="s">
        <v>2875</v>
      </c>
      <c r="T943" s="6" t="s">
        <v>33</v>
      </c>
      <c r="U943" s="5">
        <f>datos_chargeback_2001_1!$V943/100</f>
        <v>0</v>
      </c>
      <c r="V943" s="6">
        <v>0</v>
      </c>
      <c r="W943" s="5">
        <f>datos_chargeback_2001_1!$X943/100</f>
        <v>0</v>
      </c>
      <c r="X943" s="6">
        <v>0</v>
      </c>
      <c r="Y943" s="5">
        <f>datos_chargeback_2001_1!$Z943/100</f>
        <v>980.81</v>
      </c>
      <c r="Z943" s="6">
        <v>98081</v>
      </c>
      <c r="AA943" s="6" t="s">
        <v>2876</v>
      </c>
      <c r="AB943" s="6" t="s">
        <v>35</v>
      </c>
      <c r="AC943" s="7" t="s">
        <v>35</v>
      </c>
      <c r="AD943" s="5">
        <f>datos_chargeback_2001_1!$AE943/100</f>
        <v>0</v>
      </c>
      <c r="AE943" s="6">
        <v>0</v>
      </c>
      <c r="AF943" s="6" t="s">
        <v>36</v>
      </c>
    </row>
    <row r="944" spans="1:32" x14ac:dyDescent="0.3">
      <c r="A944" s="35" t="s">
        <v>2877</v>
      </c>
      <c r="B944" s="9">
        <v>45069</v>
      </c>
      <c r="C944" s="9" t="str">
        <f>TEXT(Tabla10[[#This Row],[Fecha de transacción]],"DDDD")</f>
        <v>martes</v>
      </c>
      <c r="D944" s="9">
        <v>45155</v>
      </c>
      <c r="E944" s="10">
        <f>datos_chargeback_2001_1!$D944-datos_chargeback_2001_1!$B944</f>
        <v>86</v>
      </c>
      <c r="F944" s="11">
        <f>datos_chargeback_2001_1!$G944/100</f>
        <v>721.29</v>
      </c>
      <c r="G944" s="12">
        <v>72129</v>
      </c>
      <c r="H944" s="11">
        <f t="shared" si="14"/>
        <v>0</v>
      </c>
      <c r="I944" s="11">
        <v>0</v>
      </c>
      <c r="J944" s="12" t="s">
        <v>38</v>
      </c>
      <c r="K944" s="12" t="s">
        <v>25</v>
      </c>
      <c r="L944" s="12" t="s">
        <v>119</v>
      </c>
      <c r="M944" s="12" t="s">
        <v>85</v>
      </c>
      <c r="N944" s="12" t="s">
        <v>42</v>
      </c>
      <c r="O944" s="12" t="s">
        <v>114</v>
      </c>
      <c r="P944" s="12" t="s">
        <v>30</v>
      </c>
      <c r="Q944" s="12" t="s">
        <v>75</v>
      </c>
      <c r="R944" s="12">
        <v>72129</v>
      </c>
      <c r="S944" s="12" t="s">
        <v>218</v>
      </c>
      <c r="T944" s="12" t="s">
        <v>116</v>
      </c>
      <c r="U944" s="11">
        <f>datos_chargeback_2001_1!$V944/100</f>
        <v>721.29</v>
      </c>
      <c r="V944" s="12">
        <v>72129</v>
      </c>
      <c r="W944" s="11">
        <f>datos_chargeback_2001_1!$X944/100</f>
        <v>0</v>
      </c>
      <c r="X944" s="12">
        <v>0</v>
      </c>
      <c r="Y944" s="11">
        <f>datos_chargeback_2001_1!$Z944/100</f>
        <v>0</v>
      </c>
      <c r="Z944" s="12">
        <v>0</v>
      </c>
      <c r="AA944" s="12" t="s">
        <v>2878</v>
      </c>
      <c r="AB944" s="12" t="s">
        <v>48</v>
      </c>
      <c r="AC944" s="19">
        <v>45069</v>
      </c>
      <c r="AD944" s="11">
        <f>datos_chargeback_2001_1!$AE944/100</f>
        <v>479.28</v>
      </c>
      <c r="AE944" s="12">
        <v>47928</v>
      </c>
      <c r="AF944" s="12" t="s">
        <v>53</v>
      </c>
    </row>
    <row r="945" spans="1:32" x14ac:dyDescent="0.3">
      <c r="A945" s="36" t="s">
        <v>2879</v>
      </c>
      <c r="B945" s="14">
        <v>45070</v>
      </c>
      <c r="C945" s="14" t="str">
        <f>TEXT(Tabla10[[#This Row],[Fecha de transacción]],"DDDD")</f>
        <v>miércoles</v>
      </c>
      <c r="D945" s="14">
        <v>45144</v>
      </c>
      <c r="E945" s="15">
        <f>datos_chargeback_2001_1!$D945-datos_chargeback_2001_1!$B945</f>
        <v>74</v>
      </c>
      <c r="F945" s="16">
        <f>datos_chargeback_2001_1!$G945/100</f>
        <v>731.35</v>
      </c>
      <c r="G945" s="17">
        <v>73135</v>
      </c>
      <c r="H945" s="16">
        <f t="shared" si="14"/>
        <v>0</v>
      </c>
      <c r="I945" s="16">
        <v>0.1</v>
      </c>
      <c r="J945" s="17" t="s">
        <v>38</v>
      </c>
      <c r="K945" s="17" t="s">
        <v>25</v>
      </c>
      <c r="L945" s="17" t="s">
        <v>40</v>
      </c>
      <c r="M945" s="17" t="s">
        <v>59</v>
      </c>
      <c r="N945" s="17" t="s">
        <v>28</v>
      </c>
      <c r="O945" s="17" t="s">
        <v>50</v>
      </c>
      <c r="P945" s="17" t="s">
        <v>30</v>
      </c>
      <c r="Q945" s="17" t="s">
        <v>75</v>
      </c>
      <c r="R945" s="17">
        <v>73135</v>
      </c>
      <c r="S945" s="17" t="s">
        <v>1725</v>
      </c>
      <c r="T945" s="17" t="s">
        <v>33</v>
      </c>
      <c r="U945" s="16">
        <f>datos_chargeback_2001_1!$V945/100</f>
        <v>0</v>
      </c>
      <c r="V945" s="17">
        <v>0</v>
      </c>
      <c r="W945" s="16">
        <f>datos_chargeback_2001_1!$X945/100</f>
        <v>0</v>
      </c>
      <c r="X945" s="17">
        <v>0</v>
      </c>
      <c r="Y945" s="16">
        <f>datos_chargeback_2001_1!$Z945/100</f>
        <v>731.35</v>
      </c>
      <c r="Z945" s="17">
        <v>73135</v>
      </c>
      <c r="AA945" s="17" t="s">
        <v>2880</v>
      </c>
      <c r="AB945" s="17" t="s">
        <v>48</v>
      </c>
      <c r="AC945" s="18">
        <v>45070</v>
      </c>
      <c r="AD945" s="16">
        <f>datos_chargeback_2001_1!$AE945/100</f>
        <v>368.75</v>
      </c>
      <c r="AE945" s="17">
        <v>36875</v>
      </c>
      <c r="AF945" s="17" t="s">
        <v>29</v>
      </c>
    </row>
    <row r="946" spans="1:32" x14ac:dyDescent="0.3">
      <c r="A946" s="35" t="s">
        <v>2881</v>
      </c>
      <c r="B946" s="9">
        <v>45071</v>
      </c>
      <c r="C946" s="9" t="str">
        <f>TEXT(Tabla10[[#This Row],[Fecha de transacción]],"DDDD")</f>
        <v>jueves</v>
      </c>
      <c r="D946" s="9">
        <v>45134</v>
      </c>
      <c r="E946" s="10">
        <f>datos_chargeback_2001_1!$D946-datos_chargeback_2001_1!$B946</f>
        <v>63</v>
      </c>
      <c r="F946" s="11">
        <f>datos_chargeback_2001_1!$G946/100</f>
        <v>194.38</v>
      </c>
      <c r="G946" s="12">
        <v>19438</v>
      </c>
      <c r="H946" s="11">
        <f t="shared" si="14"/>
        <v>0</v>
      </c>
      <c r="I946" s="11">
        <v>1.1399999999999999</v>
      </c>
      <c r="J946" s="12" t="s">
        <v>24</v>
      </c>
      <c r="K946" s="12" t="s">
        <v>25</v>
      </c>
      <c r="L946" s="12" t="s">
        <v>40</v>
      </c>
      <c r="M946" s="12" t="s">
        <v>27</v>
      </c>
      <c r="N946" s="12" t="s">
        <v>42</v>
      </c>
      <c r="O946" s="12" t="s">
        <v>50</v>
      </c>
      <c r="P946" s="12" t="s">
        <v>30</v>
      </c>
      <c r="Q946" s="12" t="s">
        <v>44</v>
      </c>
      <c r="R946" s="12">
        <v>19438</v>
      </c>
      <c r="S946" s="12" t="s">
        <v>2375</v>
      </c>
      <c r="T946" s="12" t="s">
        <v>116</v>
      </c>
      <c r="U946" s="11">
        <f>datos_chargeback_2001_1!$V946/100</f>
        <v>194.38</v>
      </c>
      <c r="V946" s="12">
        <v>19438</v>
      </c>
      <c r="W946" s="11">
        <f>datos_chargeback_2001_1!$X946/100</f>
        <v>0</v>
      </c>
      <c r="X946" s="12">
        <v>0</v>
      </c>
      <c r="Y946" s="11">
        <f>datos_chargeback_2001_1!$Z946/100</f>
        <v>0</v>
      </c>
      <c r="Z946" s="12">
        <v>0</v>
      </c>
      <c r="AA946" s="12" t="s">
        <v>2882</v>
      </c>
      <c r="AB946" s="12" t="s">
        <v>35</v>
      </c>
      <c r="AC946" s="13" t="s">
        <v>35</v>
      </c>
      <c r="AD946" s="11">
        <f>datos_chargeback_2001_1!$AE946/100</f>
        <v>0</v>
      </c>
      <c r="AE946" s="12">
        <v>0</v>
      </c>
      <c r="AF946" s="12" t="s">
        <v>29</v>
      </c>
    </row>
    <row r="947" spans="1:32" x14ac:dyDescent="0.3">
      <c r="A947" s="36" t="s">
        <v>2883</v>
      </c>
      <c r="B947" s="14">
        <v>45072</v>
      </c>
      <c r="C947" s="14" t="str">
        <f>TEXT(Tabla10[[#This Row],[Fecha de transacción]],"DDDD")</f>
        <v>viernes</v>
      </c>
      <c r="D947" s="14">
        <v>45154</v>
      </c>
      <c r="E947" s="15">
        <f>datos_chargeback_2001_1!$D947-datos_chargeback_2001_1!$B947</f>
        <v>82</v>
      </c>
      <c r="F947" s="16">
        <f>datos_chargeback_2001_1!$G947/100</f>
        <v>973.68</v>
      </c>
      <c r="G947" s="17">
        <v>97368</v>
      </c>
      <c r="H947" s="16">
        <f t="shared" si="14"/>
        <v>0</v>
      </c>
      <c r="I947" s="16">
        <v>1.22</v>
      </c>
      <c r="J947" s="17" t="s">
        <v>24</v>
      </c>
      <c r="K947" s="17" t="s">
        <v>25</v>
      </c>
      <c r="L947" s="17" t="s">
        <v>109</v>
      </c>
      <c r="M947" s="17" t="s">
        <v>59</v>
      </c>
      <c r="N947" s="17" t="s">
        <v>42</v>
      </c>
      <c r="O947" s="17" t="s">
        <v>29</v>
      </c>
      <c r="P947" s="17" t="s">
        <v>30</v>
      </c>
      <c r="Q947" s="17" t="s">
        <v>55</v>
      </c>
      <c r="R947" s="17">
        <v>97368</v>
      </c>
      <c r="S947" s="17" t="s">
        <v>2884</v>
      </c>
      <c r="T947" s="17" t="s">
        <v>46</v>
      </c>
      <c r="U947" s="16">
        <f>datos_chargeback_2001_1!$V947/100</f>
        <v>973.68</v>
      </c>
      <c r="V947" s="17">
        <v>97368</v>
      </c>
      <c r="W947" s="16">
        <f>datos_chargeback_2001_1!$X947/100</f>
        <v>0</v>
      </c>
      <c r="X947" s="17">
        <v>0</v>
      </c>
      <c r="Y947" s="16">
        <f>datos_chargeback_2001_1!$Z947/100</f>
        <v>0</v>
      </c>
      <c r="Z947" s="17">
        <v>0</v>
      </c>
      <c r="AA947" s="17" t="s">
        <v>2885</v>
      </c>
      <c r="AB947" s="17" t="s">
        <v>48</v>
      </c>
      <c r="AC947" s="18">
        <v>45072</v>
      </c>
      <c r="AD947" s="16">
        <f>datos_chargeback_2001_1!$AE947/100</f>
        <v>463.13</v>
      </c>
      <c r="AE947" s="17">
        <v>46313</v>
      </c>
      <c r="AF947" s="17" t="s">
        <v>53</v>
      </c>
    </row>
    <row r="948" spans="1:32" x14ac:dyDescent="0.3">
      <c r="A948" s="34" t="s">
        <v>2886</v>
      </c>
      <c r="B948" s="3">
        <v>45073</v>
      </c>
      <c r="C948" s="3" t="str">
        <f>TEXT(Tabla10[[#This Row],[Fecha de transacción]],"DDDD")</f>
        <v>sábado</v>
      </c>
      <c r="D948" s="3">
        <v>45150</v>
      </c>
      <c r="E948" s="4">
        <f>datos_chargeback_2001_1!$D948-datos_chargeback_2001_1!$B948</f>
        <v>77</v>
      </c>
      <c r="F948" s="5">
        <f>datos_chargeback_2001_1!$G948/100</f>
        <v>58.48</v>
      </c>
      <c r="G948" s="6">
        <v>5848</v>
      </c>
      <c r="H948" s="5">
        <f t="shared" si="14"/>
        <v>0</v>
      </c>
      <c r="I948" s="5">
        <v>0</v>
      </c>
      <c r="J948" s="6" t="s">
        <v>24</v>
      </c>
      <c r="K948" s="6" t="s">
        <v>25</v>
      </c>
      <c r="L948" s="6" t="s">
        <v>40</v>
      </c>
      <c r="M948" s="6" t="s">
        <v>85</v>
      </c>
      <c r="N948" s="6" t="s">
        <v>28</v>
      </c>
      <c r="O948" s="6" t="s">
        <v>29</v>
      </c>
      <c r="P948" s="6" t="s">
        <v>54</v>
      </c>
      <c r="Q948" s="6" t="s">
        <v>31</v>
      </c>
      <c r="R948" s="6">
        <v>58480</v>
      </c>
      <c r="S948" s="6" t="s">
        <v>1779</v>
      </c>
      <c r="T948" s="6" t="s">
        <v>33</v>
      </c>
      <c r="U948" s="5">
        <f>datos_chargeback_2001_1!$V948/100</f>
        <v>0</v>
      </c>
      <c r="V948" s="6">
        <v>0</v>
      </c>
      <c r="W948" s="5">
        <f>datos_chargeback_2001_1!$X948/100</f>
        <v>0</v>
      </c>
      <c r="X948" s="6">
        <v>0</v>
      </c>
      <c r="Y948" s="5">
        <f>datos_chargeback_2001_1!$Z948/100</f>
        <v>584.79999999999995</v>
      </c>
      <c r="Z948" s="6">
        <v>58480</v>
      </c>
      <c r="AA948" s="6" t="s">
        <v>2887</v>
      </c>
      <c r="AB948" s="6" t="s">
        <v>35</v>
      </c>
      <c r="AC948" s="7" t="s">
        <v>35</v>
      </c>
      <c r="AD948" s="5">
        <f>datos_chargeback_2001_1!$AE948/100</f>
        <v>0</v>
      </c>
      <c r="AE948" s="6">
        <v>0</v>
      </c>
      <c r="AF948" s="6" t="s">
        <v>53</v>
      </c>
    </row>
    <row r="949" spans="1:32" x14ac:dyDescent="0.3">
      <c r="A949" s="36" t="s">
        <v>2888</v>
      </c>
      <c r="B949" s="14">
        <v>45074</v>
      </c>
      <c r="C949" s="14" t="str">
        <f>TEXT(Tabla10[[#This Row],[Fecha de transacción]],"DDDD")</f>
        <v>domingo</v>
      </c>
      <c r="D949" s="14">
        <v>45144</v>
      </c>
      <c r="E949" s="15">
        <f>datos_chargeback_2001_1!$D949-datos_chargeback_2001_1!$B949</f>
        <v>70</v>
      </c>
      <c r="F949" s="16">
        <f>datos_chargeback_2001_1!$G949/100</f>
        <v>87.02</v>
      </c>
      <c r="G949" s="17">
        <v>8702</v>
      </c>
      <c r="H949" s="16">
        <f t="shared" si="14"/>
        <v>0</v>
      </c>
      <c r="I949" s="16">
        <v>1.32</v>
      </c>
      <c r="J949" s="17" t="s">
        <v>24</v>
      </c>
      <c r="K949" s="17" t="s">
        <v>25</v>
      </c>
      <c r="L949" s="17" t="s">
        <v>80</v>
      </c>
      <c r="M949" s="17" t="s">
        <v>41</v>
      </c>
      <c r="N949" s="17" t="s">
        <v>42</v>
      </c>
      <c r="O949" s="17" t="s">
        <v>114</v>
      </c>
      <c r="P949" s="17" t="s">
        <v>54</v>
      </c>
      <c r="Q949" s="17" t="s">
        <v>31</v>
      </c>
      <c r="R949" s="17">
        <v>87020</v>
      </c>
      <c r="S949" s="17" t="s">
        <v>974</v>
      </c>
      <c r="T949" s="17" t="s">
        <v>116</v>
      </c>
      <c r="U949" s="16">
        <f>datos_chargeback_2001_1!$V949/100</f>
        <v>870.2</v>
      </c>
      <c r="V949" s="17">
        <v>87020</v>
      </c>
      <c r="W949" s="16">
        <f>datos_chargeback_2001_1!$X949/100</f>
        <v>0</v>
      </c>
      <c r="X949" s="17">
        <v>0</v>
      </c>
      <c r="Y949" s="16">
        <f>datos_chargeback_2001_1!$Z949/100</f>
        <v>0</v>
      </c>
      <c r="Z949" s="17">
        <v>0</v>
      </c>
      <c r="AA949" s="17" t="s">
        <v>2889</v>
      </c>
      <c r="AB949" s="17" t="s">
        <v>48</v>
      </c>
      <c r="AC949" s="18">
        <v>45074</v>
      </c>
      <c r="AD949" s="16">
        <f>datos_chargeback_2001_1!$AE949/100</f>
        <v>34.14</v>
      </c>
      <c r="AE949" s="17">
        <v>3414</v>
      </c>
      <c r="AF949" s="17" t="s">
        <v>53</v>
      </c>
    </row>
    <row r="950" spans="1:32" x14ac:dyDescent="0.3">
      <c r="A950" s="34" t="s">
        <v>2890</v>
      </c>
      <c r="B950" s="3">
        <v>45075</v>
      </c>
      <c r="C950" s="3" t="str">
        <f>TEXT(Tabla10[[#This Row],[Fecha de transacción]],"DDDD")</f>
        <v>lunes</v>
      </c>
      <c r="D950" s="3">
        <v>45138</v>
      </c>
      <c r="E950" s="4">
        <f>datos_chargeback_2001_1!$D950-datos_chargeback_2001_1!$B950</f>
        <v>63</v>
      </c>
      <c r="F950" s="5">
        <f>datos_chargeback_2001_1!$G950/100</f>
        <v>900.38</v>
      </c>
      <c r="G950" s="6">
        <v>90038</v>
      </c>
      <c r="H950" s="5">
        <f t="shared" si="14"/>
        <v>0</v>
      </c>
      <c r="I950" s="5">
        <v>0.85</v>
      </c>
      <c r="J950" s="6" t="s">
        <v>38</v>
      </c>
      <c r="K950" s="6" t="s">
        <v>25</v>
      </c>
      <c r="L950" s="6" t="s">
        <v>74</v>
      </c>
      <c r="M950" s="6" t="s">
        <v>93</v>
      </c>
      <c r="N950" s="6" t="s">
        <v>42</v>
      </c>
      <c r="O950" s="6" t="s">
        <v>50</v>
      </c>
      <c r="P950" s="6" t="s">
        <v>30</v>
      </c>
      <c r="Q950" s="6" t="s">
        <v>31</v>
      </c>
      <c r="R950" s="6">
        <v>90038</v>
      </c>
      <c r="S950" s="6" t="s">
        <v>2691</v>
      </c>
      <c r="T950" s="6" t="s">
        <v>46</v>
      </c>
      <c r="U950" s="5">
        <f>datos_chargeback_2001_1!$V950/100</f>
        <v>900.38</v>
      </c>
      <c r="V950" s="6">
        <v>90038</v>
      </c>
      <c r="W950" s="5">
        <f>datos_chargeback_2001_1!$X950/100</f>
        <v>0</v>
      </c>
      <c r="X950" s="6">
        <v>0</v>
      </c>
      <c r="Y950" s="5">
        <f>datos_chargeback_2001_1!$Z950/100</f>
        <v>0</v>
      </c>
      <c r="Z950" s="6">
        <v>0</v>
      </c>
      <c r="AA950" s="6" t="s">
        <v>2891</v>
      </c>
      <c r="AB950" s="6" t="s">
        <v>35</v>
      </c>
      <c r="AC950" s="7" t="s">
        <v>35</v>
      </c>
      <c r="AD950" s="5">
        <f>datos_chargeback_2001_1!$AE950/100</f>
        <v>0</v>
      </c>
      <c r="AE950" s="6">
        <v>0</v>
      </c>
      <c r="AF950" s="6" t="s">
        <v>53</v>
      </c>
    </row>
    <row r="951" spans="1:32" x14ac:dyDescent="0.3">
      <c r="A951" s="34" t="s">
        <v>2892</v>
      </c>
      <c r="B951" s="3">
        <v>45076</v>
      </c>
      <c r="C951" s="3" t="str">
        <f>TEXT(Tabla10[[#This Row],[Fecha de transacción]],"DDDD")</f>
        <v>martes</v>
      </c>
      <c r="D951" s="3">
        <v>45159</v>
      </c>
      <c r="E951" s="4">
        <f>datos_chargeback_2001_1!$D951-datos_chargeback_2001_1!$B951</f>
        <v>83</v>
      </c>
      <c r="F951" s="5">
        <f>datos_chargeback_2001_1!$G951/100</f>
        <v>346.87</v>
      </c>
      <c r="G951" s="6">
        <v>34687</v>
      </c>
      <c r="H951" s="5">
        <f t="shared" si="14"/>
        <v>0</v>
      </c>
      <c r="I951" s="5">
        <v>0.88</v>
      </c>
      <c r="J951" s="6" t="s">
        <v>38</v>
      </c>
      <c r="K951" s="6" t="s">
        <v>25</v>
      </c>
      <c r="L951" s="6" t="s">
        <v>74</v>
      </c>
      <c r="M951" s="6" t="s">
        <v>93</v>
      </c>
      <c r="N951" s="6" t="s">
        <v>42</v>
      </c>
      <c r="O951" s="6" t="s">
        <v>43</v>
      </c>
      <c r="P951" s="6" t="s">
        <v>30</v>
      </c>
      <c r="Q951" s="6" t="s">
        <v>31</v>
      </c>
      <c r="R951" s="6">
        <v>34687</v>
      </c>
      <c r="S951" s="6" t="s">
        <v>2893</v>
      </c>
      <c r="T951" s="6" t="s">
        <v>61</v>
      </c>
      <c r="U951" s="5">
        <f>datos_chargeback_2001_1!$V951/100</f>
        <v>0</v>
      </c>
      <c r="V951" s="6">
        <v>0</v>
      </c>
      <c r="W951" s="5">
        <f>datos_chargeback_2001_1!$X951/100</f>
        <v>346.87</v>
      </c>
      <c r="X951" s="6">
        <v>34687</v>
      </c>
      <c r="Y951" s="5">
        <f>datos_chargeback_2001_1!$Z951/100</f>
        <v>0</v>
      </c>
      <c r="Z951" s="6">
        <v>0</v>
      </c>
      <c r="AA951" s="6" t="s">
        <v>2894</v>
      </c>
      <c r="AB951" s="6" t="s">
        <v>35</v>
      </c>
      <c r="AC951" s="7" t="s">
        <v>35</v>
      </c>
      <c r="AD951" s="5">
        <f>datos_chargeback_2001_1!$AE951/100</f>
        <v>0</v>
      </c>
      <c r="AE951" s="6">
        <v>0</v>
      </c>
      <c r="AF951" s="6" t="s">
        <v>64</v>
      </c>
    </row>
    <row r="952" spans="1:32" x14ac:dyDescent="0.3">
      <c r="A952" s="35" t="s">
        <v>2895</v>
      </c>
      <c r="B952" s="9">
        <v>45077</v>
      </c>
      <c r="C952" s="9" t="str">
        <f>TEXT(Tabla10[[#This Row],[Fecha de transacción]],"DDDD")</f>
        <v>miércoles</v>
      </c>
      <c r="D952" s="9">
        <v>45160</v>
      </c>
      <c r="E952" s="10">
        <f>datos_chargeback_2001_1!$D952-datos_chargeback_2001_1!$B952</f>
        <v>83</v>
      </c>
      <c r="F952" s="11">
        <f>datos_chargeback_2001_1!$G952/100</f>
        <v>861.22</v>
      </c>
      <c r="G952" s="12">
        <v>86122</v>
      </c>
      <c r="H952" s="11">
        <f t="shared" si="14"/>
        <v>0</v>
      </c>
      <c r="I952" s="11">
        <v>0</v>
      </c>
      <c r="J952" s="12" t="s">
        <v>38</v>
      </c>
      <c r="K952" s="12" t="s">
        <v>25</v>
      </c>
      <c r="L952" s="12" t="s">
        <v>26</v>
      </c>
      <c r="M952" s="12" t="s">
        <v>27</v>
      </c>
      <c r="N952" s="12" t="s">
        <v>28</v>
      </c>
      <c r="O952" s="12" t="s">
        <v>53</v>
      </c>
      <c r="P952" s="12" t="s">
        <v>54</v>
      </c>
      <c r="Q952" s="12" t="s">
        <v>75</v>
      </c>
      <c r="R952" s="12">
        <v>86122</v>
      </c>
      <c r="S952" s="12" t="s">
        <v>2896</v>
      </c>
      <c r="T952" s="12" t="s">
        <v>33</v>
      </c>
      <c r="U952" s="11">
        <f>datos_chargeback_2001_1!$V952/100</f>
        <v>0</v>
      </c>
      <c r="V952" s="12">
        <v>0</v>
      </c>
      <c r="W952" s="11">
        <f>datos_chargeback_2001_1!$X952/100</f>
        <v>0</v>
      </c>
      <c r="X952" s="12">
        <v>0</v>
      </c>
      <c r="Y952" s="11">
        <f>datos_chargeback_2001_1!$Z952/100</f>
        <v>861.22</v>
      </c>
      <c r="Z952" s="12">
        <v>86122</v>
      </c>
      <c r="AA952" s="12" t="s">
        <v>2897</v>
      </c>
      <c r="AB952" s="12" t="s">
        <v>35</v>
      </c>
      <c r="AC952" s="13" t="s">
        <v>35</v>
      </c>
      <c r="AD952" s="11">
        <f>datos_chargeback_2001_1!$AE952/100</f>
        <v>0</v>
      </c>
      <c r="AE952" s="12">
        <v>0</v>
      </c>
      <c r="AF952" s="12" t="s">
        <v>29</v>
      </c>
    </row>
    <row r="953" spans="1:32" x14ac:dyDescent="0.3">
      <c r="A953" s="36" t="s">
        <v>2898</v>
      </c>
      <c r="B953" s="14">
        <v>45078</v>
      </c>
      <c r="C953" s="14" t="str">
        <f>TEXT(Tabla10[[#This Row],[Fecha de transacción]],"DDDD")</f>
        <v>jueves</v>
      </c>
      <c r="D953" s="14">
        <v>45166</v>
      </c>
      <c r="E953" s="15">
        <f>datos_chargeback_2001_1!$D953-datos_chargeback_2001_1!$B953</f>
        <v>88</v>
      </c>
      <c r="F953" s="16">
        <f>datos_chargeback_2001_1!$G953/100</f>
        <v>283.62</v>
      </c>
      <c r="G953" s="17">
        <v>28362</v>
      </c>
      <c r="H953" s="16">
        <f t="shared" si="14"/>
        <v>0</v>
      </c>
      <c r="I953" s="16">
        <v>0.82</v>
      </c>
      <c r="J953" s="17" t="s">
        <v>38</v>
      </c>
      <c r="K953" s="17" t="s">
        <v>25</v>
      </c>
      <c r="L953" s="17" t="s">
        <v>119</v>
      </c>
      <c r="M953" s="17" t="s">
        <v>52</v>
      </c>
      <c r="N953" s="17" t="s">
        <v>42</v>
      </c>
      <c r="O953" s="17" t="s">
        <v>36</v>
      </c>
      <c r="P953" s="17" t="s">
        <v>30</v>
      </c>
      <c r="Q953" s="17" t="s">
        <v>44</v>
      </c>
      <c r="R953" s="17">
        <v>28362</v>
      </c>
      <c r="S953" s="17" t="s">
        <v>2833</v>
      </c>
      <c r="T953" s="17" t="s">
        <v>46</v>
      </c>
      <c r="U953" s="16">
        <f>datos_chargeback_2001_1!$V953/100</f>
        <v>283.62</v>
      </c>
      <c r="V953" s="17">
        <v>28362</v>
      </c>
      <c r="W953" s="16">
        <f>datos_chargeback_2001_1!$X953/100</f>
        <v>0</v>
      </c>
      <c r="X953" s="17">
        <v>0</v>
      </c>
      <c r="Y953" s="16">
        <f>datos_chargeback_2001_1!$Z953/100</f>
        <v>0</v>
      </c>
      <c r="Z953" s="17">
        <v>0</v>
      </c>
      <c r="AA953" s="17" t="s">
        <v>2899</v>
      </c>
      <c r="AB953" s="17" t="s">
        <v>35</v>
      </c>
      <c r="AC953" s="20" t="s">
        <v>35</v>
      </c>
      <c r="AD953" s="16">
        <f>datos_chargeback_2001_1!$AE953/100</f>
        <v>0</v>
      </c>
      <c r="AE953" s="17">
        <v>0</v>
      </c>
      <c r="AF953" s="17" t="s">
        <v>36</v>
      </c>
    </row>
    <row r="954" spans="1:32" x14ac:dyDescent="0.3">
      <c r="A954" s="35" t="s">
        <v>2900</v>
      </c>
      <c r="B954" s="9">
        <v>45079</v>
      </c>
      <c r="C954" s="9" t="str">
        <f>TEXT(Tabla10[[#This Row],[Fecha de transacción]],"DDDD")</f>
        <v>viernes</v>
      </c>
      <c r="D954" s="9">
        <v>45155</v>
      </c>
      <c r="E954" s="10">
        <f>datos_chargeback_2001_1!$D954-datos_chargeback_2001_1!$B954</f>
        <v>76</v>
      </c>
      <c r="F954" s="11">
        <f>datos_chargeback_2001_1!$G954/100</f>
        <v>135.69</v>
      </c>
      <c r="G954" s="12">
        <v>13569</v>
      </c>
      <c r="H954" s="11">
        <f t="shared" si="14"/>
        <v>0</v>
      </c>
      <c r="I954" s="11">
        <v>0.11</v>
      </c>
      <c r="J954" s="12" t="s">
        <v>24</v>
      </c>
      <c r="K954" s="12" t="s">
        <v>25</v>
      </c>
      <c r="L954" s="12" t="s">
        <v>80</v>
      </c>
      <c r="M954" s="12" t="s">
        <v>27</v>
      </c>
      <c r="N954" s="12" t="s">
        <v>42</v>
      </c>
      <c r="O954" s="12" t="s">
        <v>64</v>
      </c>
      <c r="P954" s="12" t="s">
        <v>54</v>
      </c>
      <c r="Q954" s="12" t="s">
        <v>31</v>
      </c>
      <c r="R954" s="12">
        <v>13569</v>
      </c>
      <c r="S954" s="12" t="s">
        <v>1206</v>
      </c>
      <c r="T954" s="12" t="s">
        <v>116</v>
      </c>
      <c r="U954" s="11">
        <f>datos_chargeback_2001_1!$V954/100</f>
        <v>135.69</v>
      </c>
      <c r="V954" s="12">
        <v>13569</v>
      </c>
      <c r="W954" s="11">
        <f>datos_chargeback_2001_1!$X954/100</f>
        <v>0</v>
      </c>
      <c r="X954" s="12">
        <v>0</v>
      </c>
      <c r="Y954" s="11">
        <f>datos_chargeback_2001_1!$Z954/100</f>
        <v>0</v>
      </c>
      <c r="Z954" s="12">
        <v>0</v>
      </c>
      <c r="AA954" s="12" t="s">
        <v>2901</v>
      </c>
      <c r="AB954" s="12" t="s">
        <v>48</v>
      </c>
      <c r="AC954" s="19">
        <v>45079</v>
      </c>
      <c r="AD954" s="11">
        <f>datos_chargeback_2001_1!$AE954/100</f>
        <v>169.31</v>
      </c>
      <c r="AE954" s="12">
        <v>16931</v>
      </c>
      <c r="AF954" s="12" t="s">
        <v>29</v>
      </c>
    </row>
    <row r="955" spans="1:32" x14ac:dyDescent="0.3">
      <c r="A955" s="34" t="s">
        <v>2902</v>
      </c>
      <c r="B955" s="3">
        <v>45080</v>
      </c>
      <c r="C955" s="3" t="str">
        <f>TEXT(Tabla10[[#This Row],[Fecha de transacción]],"DDDD")</f>
        <v>sábado</v>
      </c>
      <c r="D955" s="3">
        <v>45140</v>
      </c>
      <c r="E955" s="4">
        <f>datos_chargeback_2001_1!$D955-datos_chargeback_2001_1!$B955</f>
        <v>60</v>
      </c>
      <c r="F955" s="5">
        <f>datos_chargeback_2001_1!$G955/100</f>
        <v>528.86</v>
      </c>
      <c r="G955" s="6">
        <v>52886</v>
      </c>
      <c r="H955" s="5">
        <f t="shared" si="14"/>
        <v>0</v>
      </c>
      <c r="I955" s="5">
        <v>0.84</v>
      </c>
      <c r="J955" s="6" t="s">
        <v>38</v>
      </c>
      <c r="K955" s="6" t="s">
        <v>25</v>
      </c>
      <c r="L955" s="6" t="s">
        <v>26</v>
      </c>
      <c r="M955" s="6" t="s">
        <v>59</v>
      </c>
      <c r="N955" s="6" t="s">
        <v>42</v>
      </c>
      <c r="O955" s="6" t="s">
        <v>36</v>
      </c>
      <c r="P955" s="6" t="s">
        <v>30</v>
      </c>
      <c r="Q955" s="6" t="s">
        <v>66</v>
      </c>
      <c r="R955" s="6">
        <v>52886</v>
      </c>
      <c r="S955" s="6" t="s">
        <v>2903</v>
      </c>
      <c r="T955" s="6" t="s">
        <v>116</v>
      </c>
      <c r="U955" s="5">
        <f>datos_chargeback_2001_1!$V955/100</f>
        <v>528.86</v>
      </c>
      <c r="V955" s="6">
        <v>52886</v>
      </c>
      <c r="W955" s="5">
        <f>datos_chargeback_2001_1!$X955/100</f>
        <v>0</v>
      </c>
      <c r="X955" s="6">
        <v>0</v>
      </c>
      <c r="Y955" s="5">
        <f>datos_chargeback_2001_1!$Z955/100</f>
        <v>0</v>
      </c>
      <c r="Z955" s="6">
        <v>0</v>
      </c>
      <c r="AA955" s="6" t="s">
        <v>2904</v>
      </c>
      <c r="AB955" s="6" t="s">
        <v>35</v>
      </c>
      <c r="AC955" s="7" t="s">
        <v>35</v>
      </c>
      <c r="AD955" s="5">
        <f>datos_chargeback_2001_1!$AE955/100</f>
        <v>0</v>
      </c>
      <c r="AE955" s="6">
        <v>0</v>
      </c>
      <c r="AF955" s="6" t="s">
        <v>36</v>
      </c>
    </row>
    <row r="956" spans="1:32" x14ac:dyDescent="0.3">
      <c r="A956" s="34" t="s">
        <v>2905</v>
      </c>
      <c r="B956" s="3">
        <v>45081</v>
      </c>
      <c r="C956" s="3" t="str">
        <f>TEXT(Tabla10[[#This Row],[Fecha de transacción]],"DDDD")</f>
        <v>domingo</v>
      </c>
      <c r="D956" s="3">
        <v>45152</v>
      </c>
      <c r="E956" s="4">
        <f>datos_chargeback_2001_1!$D956-datos_chargeback_2001_1!$B956</f>
        <v>71</v>
      </c>
      <c r="F956" s="5">
        <f>datos_chargeback_2001_1!$G956/100</f>
        <v>84.96</v>
      </c>
      <c r="G956" s="6">
        <v>8496</v>
      </c>
      <c r="H956" s="5">
        <f t="shared" si="14"/>
        <v>0</v>
      </c>
      <c r="I956" s="5">
        <v>0</v>
      </c>
      <c r="J956" s="6" t="s">
        <v>24</v>
      </c>
      <c r="K956" s="6" t="s">
        <v>25</v>
      </c>
      <c r="L956" s="6" t="s">
        <v>119</v>
      </c>
      <c r="M956" s="6" t="s">
        <v>27</v>
      </c>
      <c r="N956" s="6" t="s">
        <v>42</v>
      </c>
      <c r="O956" s="6" t="s">
        <v>36</v>
      </c>
      <c r="P956" s="6" t="s">
        <v>30</v>
      </c>
      <c r="Q956" s="6" t="s">
        <v>75</v>
      </c>
      <c r="R956" s="6">
        <v>84960</v>
      </c>
      <c r="S956" s="6" t="s">
        <v>2029</v>
      </c>
      <c r="T956" s="6" t="s">
        <v>61</v>
      </c>
      <c r="U956" s="5">
        <f>datos_chargeback_2001_1!$V956/100</f>
        <v>0</v>
      </c>
      <c r="V956" s="6">
        <v>0</v>
      </c>
      <c r="W956" s="5">
        <f>datos_chargeback_2001_1!$X956/100</f>
        <v>849.6</v>
      </c>
      <c r="X956" s="6">
        <v>84960</v>
      </c>
      <c r="Y956" s="5">
        <f>datos_chargeback_2001_1!$Z956/100</f>
        <v>0</v>
      </c>
      <c r="Z956" s="6">
        <v>0</v>
      </c>
      <c r="AA956" s="6" t="s">
        <v>2906</v>
      </c>
      <c r="AB956" s="6" t="s">
        <v>35</v>
      </c>
      <c r="AC956" s="7" t="s">
        <v>35</v>
      </c>
      <c r="AD956" s="5">
        <f>datos_chargeback_2001_1!$AE956/100</f>
        <v>0</v>
      </c>
      <c r="AE956" s="6">
        <v>0</v>
      </c>
      <c r="AF956" s="6" t="s">
        <v>53</v>
      </c>
    </row>
    <row r="957" spans="1:32" x14ac:dyDescent="0.3">
      <c r="A957" s="34" t="s">
        <v>2907</v>
      </c>
      <c r="B957" s="3">
        <v>45082</v>
      </c>
      <c r="C957" s="3" t="str">
        <f>TEXT(Tabla10[[#This Row],[Fecha de transacción]],"DDDD")</f>
        <v>lunes</v>
      </c>
      <c r="D957" s="3">
        <v>45156</v>
      </c>
      <c r="E957" s="4">
        <f>datos_chargeback_2001_1!$D957-datos_chargeback_2001_1!$B957</f>
        <v>74</v>
      </c>
      <c r="F957" s="5">
        <f>datos_chargeback_2001_1!$G957/100</f>
        <v>537.32000000000005</v>
      </c>
      <c r="G957" s="6">
        <v>53732</v>
      </c>
      <c r="H957" s="5">
        <f t="shared" si="14"/>
        <v>0</v>
      </c>
      <c r="I957" s="5">
        <v>1.03</v>
      </c>
      <c r="J957" s="6" t="s">
        <v>24</v>
      </c>
      <c r="K957" s="6" t="s">
        <v>25</v>
      </c>
      <c r="L957" s="6" t="s">
        <v>74</v>
      </c>
      <c r="M957" s="6" t="s">
        <v>93</v>
      </c>
      <c r="N957" s="6" t="s">
        <v>28</v>
      </c>
      <c r="O957" s="6" t="s">
        <v>53</v>
      </c>
      <c r="P957" s="6" t="s">
        <v>30</v>
      </c>
      <c r="Q957" s="6" t="s">
        <v>66</v>
      </c>
      <c r="R957" s="6">
        <v>53732</v>
      </c>
      <c r="S957" s="6" t="s">
        <v>956</v>
      </c>
      <c r="T957" s="6" t="s">
        <v>33</v>
      </c>
      <c r="U957" s="5">
        <f>datos_chargeback_2001_1!$V957/100</f>
        <v>0</v>
      </c>
      <c r="V957" s="6">
        <v>0</v>
      </c>
      <c r="W957" s="5">
        <f>datos_chargeback_2001_1!$X957/100</f>
        <v>0</v>
      </c>
      <c r="X957" s="6">
        <v>0</v>
      </c>
      <c r="Y957" s="5">
        <f>datos_chargeback_2001_1!$Z957/100</f>
        <v>537.32000000000005</v>
      </c>
      <c r="Z957" s="6">
        <v>53732</v>
      </c>
      <c r="AA957" s="6" t="s">
        <v>2908</v>
      </c>
      <c r="AB957" s="6" t="s">
        <v>35</v>
      </c>
      <c r="AC957" s="7" t="s">
        <v>35</v>
      </c>
      <c r="AD957" s="5">
        <f>datos_chargeback_2001_1!$AE957/100</f>
        <v>0</v>
      </c>
      <c r="AE957" s="6">
        <v>0</v>
      </c>
      <c r="AF957" s="6" t="s">
        <v>50</v>
      </c>
    </row>
    <row r="958" spans="1:32" x14ac:dyDescent="0.3">
      <c r="A958" s="34" t="s">
        <v>2909</v>
      </c>
      <c r="B958" s="3">
        <v>45083</v>
      </c>
      <c r="C958" s="3" t="str">
        <f>TEXT(Tabla10[[#This Row],[Fecha de transacción]],"DDDD")</f>
        <v>martes</v>
      </c>
      <c r="D958" s="3">
        <v>45163</v>
      </c>
      <c r="E958" s="4">
        <f>datos_chargeback_2001_1!$D958-datos_chargeback_2001_1!$B958</f>
        <v>80</v>
      </c>
      <c r="F958" s="5">
        <f>datos_chargeback_2001_1!$G958/100</f>
        <v>174.55</v>
      </c>
      <c r="G958" s="6">
        <v>17455</v>
      </c>
      <c r="H958" s="5">
        <f t="shared" si="14"/>
        <v>0</v>
      </c>
      <c r="I958" s="5">
        <v>0.96</v>
      </c>
      <c r="J958" s="6" t="s">
        <v>24</v>
      </c>
      <c r="K958" s="6" t="s">
        <v>25</v>
      </c>
      <c r="L958" s="6" t="s">
        <v>74</v>
      </c>
      <c r="M958" s="6" t="s">
        <v>52</v>
      </c>
      <c r="N958" s="6" t="s">
        <v>42</v>
      </c>
      <c r="O958" s="6" t="s">
        <v>64</v>
      </c>
      <c r="P958" s="6" t="s">
        <v>30</v>
      </c>
      <c r="Q958" s="6" t="s">
        <v>44</v>
      </c>
      <c r="R958" s="6">
        <v>17455</v>
      </c>
      <c r="S958" s="6" t="s">
        <v>2910</v>
      </c>
      <c r="T958" s="6" t="s">
        <v>116</v>
      </c>
      <c r="U958" s="5">
        <f>datos_chargeback_2001_1!$V958/100</f>
        <v>174.55</v>
      </c>
      <c r="V958" s="6">
        <v>17455</v>
      </c>
      <c r="W958" s="5">
        <f>datos_chargeback_2001_1!$X958/100</f>
        <v>0</v>
      </c>
      <c r="X958" s="6">
        <v>0</v>
      </c>
      <c r="Y958" s="5">
        <f>datos_chargeback_2001_1!$Z958/100</f>
        <v>0</v>
      </c>
      <c r="Z958" s="6">
        <v>0</v>
      </c>
      <c r="AA958" s="6" t="s">
        <v>2911</v>
      </c>
      <c r="AB958" s="6" t="s">
        <v>48</v>
      </c>
      <c r="AC958" s="8">
        <v>45083</v>
      </c>
      <c r="AD958" s="5">
        <f>datos_chargeback_2001_1!$AE958/100</f>
        <v>398.69</v>
      </c>
      <c r="AE958" s="6">
        <v>39869</v>
      </c>
      <c r="AF958" s="6" t="s">
        <v>36</v>
      </c>
    </row>
    <row r="959" spans="1:32" x14ac:dyDescent="0.3">
      <c r="A959" s="36" t="s">
        <v>2912</v>
      </c>
      <c r="B959" s="14">
        <v>45084</v>
      </c>
      <c r="C959" s="14" t="str">
        <f>TEXT(Tabla10[[#This Row],[Fecha de transacción]],"DDDD")</f>
        <v>miércoles</v>
      </c>
      <c r="D959" s="14">
        <v>45161</v>
      </c>
      <c r="E959" s="15">
        <f>datos_chargeback_2001_1!$D959-datos_chargeback_2001_1!$B959</f>
        <v>77</v>
      </c>
      <c r="F959" s="16">
        <f>datos_chargeback_2001_1!$G959/100</f>
        <v>614.61</v>
      </c>
      <c r="G959" s="17">
        <v>61461</v>
      </c>
      <c r="H959" s="16">
        <f t="shared" si="14"/>
        <v>0</v>
      </c>
      <c r="I959" s="16">
        <v>0</v>
      </c>
      <c r="J959" s="17" t="s">
        <v>24</v>
      </c>
      <c r="K959" s="17" t="s">
        <v>25</v>
      </c>
      <c r="L959" s="17" t="s">
        <v>26</v>
      </c>
      <c r="M959" s="17" t="s">
        <v>52</v>
      </c>
      <c r="N959" s="17" t="s">
        <v>42</v>
      </c>
      <c r="O959" s="17" t="s">
        <v>50</v>
      </c>
      <c r="P959" s="17" t="s">
        <v>54</v>
      </c>
      <c r="Q959" s="17" t="s">
        <v>55</v>
      </c>
      <c r="R959" s="17">
        <v>61461</v>
      </c>
      <c r="S959" s="17" t="s">
        <v>322</v>
      </c>
      <c r="T959" s="17" t="s">
        <v>46</v>
      </c>
      <c r="U959" s="16">
        <f>datos_chargeback_2001_1!$V959/100</f>
        <v>614.61</v>
      </c>
      <c r="V959" s="17">
        <v>61461</v>
      </c>
      <c r="W959" s="16">
        <f>datos_chargeback_2001_1!$X959/100</f>
        <v>0</v>
      </c>
      <c r="X959" s="17">
        <v>0</v>
      </c>
      <c r="Y959" s="16">
        <f>datos_chargeback_2001_1!$Z959/100</f>
        <v>0</v>
      </c>
      <c r="Z959" s="17">
        <v>0</v>
      </c>
      <c r="AA959" s="17" t="s">
        <v>2913</v>
      </c>
      <c r="AB959" s="17" t="s">
        <v>48</v>
      </c>
      <c r="AC959" s="18">
        <v>45084</v>
      </c>
      <c r="AD959" s="16">
        <f>datos_chargeback_2001_1!$AE959/100</f>
        <v>75.58</v>
      </c>
      <c r="AE959" s="17">
        <v>7558</v>
      </c>
      <c r="AF959" s="17" t="s">
        <v>53</v>
      </c>
    </row>
    <row r="960" spans="1:32" x14ac:dyDescent="0.3">
      <c r="A960" s="34" t="s">
        <v>2914</v>
      </c>
      <c r="B960" s="3">
        <v>45085</v>
      </c>
      <c r="C960" s="3" t="str">
        <f>TEXT(Tabla10[[#This Row],[Fecha de transacción]],"DDDD")</f>
        <v>jueves</v>
      </c>
      <c r="D960" s="3">
        <v>45161</v>
      </c>
      <c r="E960" s="4">
        <f>datos_chargeback_2001_1!$D960-datos_chargeback_2001_1!$B960</f>
        <v>76</v>
      </c>
      <c r="F960" s="5">
        <f>datos_chargeback_2001_1!$G960/100</f>
        <v>902.96</v>
      </c>
      <c r="G960" s="6">
        <v>90296</v>
      </c>
      <c r="H960" s="5">
        <f t="shared" si="14"/>
        <v>0</v>
      </c>
      <c r="I960" s="5">
        <v>0</v>
      </c>
      <c r="J960" s="6" t="s">
        <v>24</v>
      </c>
      <c r="K960" s="6" t="s">
        <v>25</v>
      </c>
      <c r="L960" s="6" t="s">
        <v>74</v>
      </c>
      <c r="M960" s="6" t="s">
        <v>27</v>
      </c>
      <c r="N960" s="6" t="s">
        <v>42</v>
      </c>
      <c r="O960" s="6" t="s">
        <v>50</v>
      </c>
      <c r="P960" s="6" t="s">
        <v>30</v>
      </c>
      <c r="Q960" s="6" t="s">
        <v>31</v>
      </c>
      <c r="R960" s="6">
        <v>90296</v>
      </c>
      <c r="S960" s="6" t="s">
        <v>2915</v>
      </c>
      <c r="T960" s="6" t="s">
        <v>61</v>
      </c>
      <c r="U960" s="5">
        <f>datos_chargeback_2001_1!$V960/100</f>
        <v>0</v>
      </c>
      <c r="V960" s="6">
        <v>0</v>
      </c>
      <c r="W960" s="5">
        <f>datos_chargeback_2001_1!$X960/100</f>
        <v>902.96</v>
      </c>
      <c r="X960" s="6">
        <v>90296</v>
      </c>
      <c r="Y960" s="5">
        <f>datos_chargeback_2001_1!$Z960/100</f>
        <v>0</v>
      </c>
      <c r="Z960" s="6">
        <v>0</v>
      </c>
      <c r="AA960" s="6" t="s">
        <v>2916</v>
      </c>
      <c r="AB960" s="6" t="s">
        <v>48</v>
      </c>
      <c r="AC960" s="8">
        <v>45085</v>
      </c>
      <c r="AD960" s="5">
        <f>datos_chargeback_2001_1!$AE960/100</f>
        <v>903.74</v>
      </c>
      <c r="AE960" s="6">
        <v>90374</v>
      </c>
      <c r="AF960" s="6" t="s">
        <v>50</v>
      </c>
    </row>
    <row r="961" spans="1:32" x14ac:dyDescent="0.3">
      <c r="A961" s="36" t="s">
        <v>2917</v>
      </c>
      <c r="B961" s="14">
        <v>45086</v>
      </c>
      <c r="C961" s="14" t="str">
        <f>TEXT(Tabla10[[#This Row],[Fecha de transacción]],"DDDD")</f>
        <v>viernes</v>
      </c>
      <c r="D961" s="14">
        <v>45162</v>
      </c>
      <c r="E961" s="15">
        <f>datos_chargeback_2001_1!$D961-datos_chargeback_2001_1!$B961</f>
        <v>76</v>
      </c>
      <c r="F961" s="16">
        <f>datos_chargeback_2001_1!$G961/100</f>
        <v>129.43</v>
      </c>
      <c r="G961" s="17">
        <v>12943</v>
      </c>
      <c r="H961" s="16">
        <f t="shared" si="14"/>
        <v>0</v>
      </c>
      <c r="I961" s="16">
        <v>0</v>
      </c>
      <c r="J961" s="17" t="s">
        <v>24</v>
      </c>
      <c r="K961" s="17" t="s">
        <v>25</v>
      </c>
      <c r="L961" s="17" t="s">
        <v>40</v>
      </c>
      <c r="M961" s="17" t="s">
        <v>59</v>
      </c>
      <c r="N961" s="17" t="s">
        <v>28</v>
      </c>
      <c r="O961" s="17" t="s">
        <v>70</v>
      </c>
      <c r="P961" s="17" t="s">
        <v>30</v>
      </c>
      <c r="Q961" s="17" t="s">
        <v>55</v>
      </c>
      <c r="R961" s="17">
        <v>12943</v>
      </c>
      <c r="S961" s="17" t="s">
        <v>2918</v>
      </c>
      <c r="T961" s="17" t="s">
        <v>33</v>
      </c>
      <c r="U961" s="16">
        <f>datos_chargeback_2001_1!$V961/100</f>
        <v>0</v>
      </c>
      <c r="V961" s="17">
        <v>0</v>
      </c>
      <c r="W961" s="16">
        <f>datos_chargeback_2001_1!$X961/100</f>
        <v>0</v>
      </c>
      <c r="X961" s="17">
        <v>0</v>
      </c>
      <c r="Y961" s="16">
        <f>datos_chargeback_2001_1!$Z961/100</f>
        <v>129.43</v>
      </c>
      <c r="Z961" s="17">
        <v>12943</v>
      </c>
      <c r="AA961" s="17" t="s">
        <v>2919</v>
      </c>
      <c r="AB961" s="17" t="s">
        <v>48</v>
      </c>
      <c r="AC961" s="18">
        <v>45086</v>
      </c>
      <c r="AD961" s="16">
        <f>datos_chargeback_2001_1!$AE961/100</f>
        <v>170.51</v>
      </c>
      <c r="AE961" s="17">
        <v>17051</v>
      </c>
      <c r="AF961" s="17" t="s">
        <v>64</v>
      </c>
    </row>
    <row r="962" spans="1:32" x14ac:dyDescent="0.3">
      <c r="A962" s="34" t="s">
        <v>2920</v>
      </c>
      <c r="B962" s="3">
        <v>45087</v>
      </c>
      <c r="C962" s="3" t="str">
        <f>TEXT(Tabla10[[#This Row],[Fecha de transacción]],"DDDD")</f>
        <v>sábado</v>
      </c>
      <c r="D962" s="3">
        <v>45149</v>
      </c>
      <c r="E962" s="4">
        <f>datos_chargeback_2001_1!$D962-datos_chargeback_2001_1!$B962</f>
        <v>62</v>
      </c>
      <c r="F962" s="5">
        <f>datos_chargeback_2001_1!$G962/100</f>
        <v>565.28</v>
      </c>
      <c r="G962" s="6">
        <v>56528</v>
      </c>
      <c r="H962" s="5">
        <f t="shared" ref="H962:H1025" si="15">IF(COUNTIF($A$2:$A$1373,A962)=1,0,IF(F962=_xlfn.AGGREGATE(14,6,$F$2:$F$1373/($A$2:$A$1373=A962),1),_xlfn.AGGREGATE(15,6,$F$2:$F$1373/($A$2:$A$1373=A962),1),""))</f>
        <v>0</v>
      </c>
      <c r="I962" s="5">
        <v>0</v>
      </c>
      <c r="J962" s="6" t="s">
        <v>38</v>
      </c>
      <c r="K962" s="6" t="s">
        <v>25</v>
      </c>
      <c r="L962" s="6" t="s">
        <v>74</v>
      </c>
      <c r="M962" s="6" t="s">
        <v>27</v>
      </c>
      <c r="N962" s="6" t="s">
        <v>42</v>
      </c>
      <c r="O962" s="6" t="s">
        <v>36</v>
      </c>
      <c r="P962" s="6" t="s">
        <v>54</v>
      </c>
      <c r="Q962" s="6" t="s">
        <v>31</v>
      </c>
      <c r="R962" s="6">
        <v>56528</v>
      </c>
      <c r="S962" s="6" t="s">
        <v>2921</v>
      </c>
      <c r="T962" s="6" t="s">
        <v>61</v>
      </c>
      <c r="U962" s="5">
        <f>datos_chargeback_2001_1!$V962/100</f>
        <v>0</v>
      </c>
      <c r="V962" s="6">
        <v>0</v>
      </c>
      <c r="W962" s="5">
        <f>datos_chargeback_2001_1!$X962/100</f>
        <v>565.28</v>
      </c>
      <c r="X962" s="6">
        <v>56528</v>
      </c>
      <c r="Y962" s="5">
        <f>datos_chargeback_2001_1!$Z962/100</f>
        <v>0</v>
      </c>
      <c r="Z962" s="6">
        <v>0</v>
      </c>
      <c r="AA962" s="6" t="s">
        <v>2922</v>
      </c>
      <c r="AB962" s="6" t="s">
        <v>48</v>
      </c>
      <c r="AC962" s="8">
        <v>45087</v>
      </c>
      <c r="AD962" s="5">
        <f>datos_chargeback_2001_1!$AE962/100</f>
        <v>323.98</v>
      </c>
      <c r="AE962" s="6">
        <v>32398</v>
      </c>
      <c r="AF962" s="6" t="s">
        <v>29</v>
      </c>
    </row>
    <row r="963" spans="1:32" x14ac:dyDescent="0.3">
      <c r="A963" s="36" t="s">
        <v>2923</v>
      </c>
      <c r="B963" s="14">
        <v>45088</v>
      </c>
      <c r="C963" s="14" t="str">
        <f>TEXT(Tabla10[[#This Row],[Fecha de transacción]],"DDDD")</f>
        <v>domingo</v>
      </c>
      <c r="D963" s="14">
        <v>45172</v>
      </c>
      <c r="E963" s="15">
        <f>datos_chargeback_2001_1!$D963-datos_chargeback_2001_1!$B963</f>
        <v>84</v>
      </c>
      <c r="F963" s="16">
        <f>datos_chargeback_2001_1!$G963/100</f>
        <v>250.11</v>
      </c>
      <c r="G963" s="17">
        <v>25011</v>
      </c>
      <c r="H963" s="16">
        <f t="shared" si="15"/>
        <v>0</v>
      </c>
      <c r="I963" s="16">
        <v>1.23</v>
      </c>
      <c r="J963" s="17" t="s">
        <v>38</v>
      </c>
      <c r="K963" s="17" t="s">
        <v>25</v>
      </c>
      <c r="L963" s="17" t="s">
        <v>74</v>
      </c>
      <c r="M963" s="17" t="s">
        <v>27</v>
      </c>
      <c r="N963" s="17" t="s">
        <v>28</v>
      </c>
      <c r="O963" s="17" t="s">
        <v>70</v>
      </c>
      <c r="P963" s="17" t="s">
        <v>30</v>
      </c>
      <c r="Q963" s="17" t="s">
        <v>66</v>
      </c>
      <c r="R963" s="17">
        <v>25011</v>
      </c>
      <c r="S963" s="17" t="s">
        <v>730</v>
      </c>
      <c r="T963" s="17" t="s">
        <v>33</v>
      </c>
      <c r="U963" s="16">
        <f>datos_chargeback_2001_1!$V963/100</f>
        <v>0</v>
      </c>
      <c r="V963" s="17">
        <v>0</v>
      </c>
      <c r="W963" s="16">
        <f>datos_chargeback_2001_1!$X963/100</f>
        <v>0</v>
      </c>
      <c r="X963" s="17">
        <v>0</v>
      </c>
      <c r="Y963" s="16">
        <f>datos_chargeback_2001_1!$Z963/100</f>
        <v>250.11</v>
      </c>
      <c r="Z963" s="17">
        <v>25011</v>
      </c>
      <c r="AA963" s="17" t="s">
        <v>2924</v>
      </c>
      <c r="AB963" s="17" t="s">
        <v>35</v>
      </c>
      <c r="AC963" s="20" t="s">
        <v>35</v>
      </c>
      <c r="AD963" s="16">
        <f>datos_chargeback_2001_1!$AE963/100</f>
        <v>0</v>
      </c>
      <c r="AE963" s="17">
        <v>0</v>
      </c>
      <c r="AF963" s="17" t="s">
        <v>53</v>
      </c>
    </row>
    <row r="964" spans="1:32" x14ac:dyDescent="0.3">
      <c r="A964" s="34" t="s">
        <v>2925</v>
      </c>
      <c r="B964" s="3">
        <v>45089</v>
      </c>
      <c r="C964" s="3" t="str">
        <f>TEXT(Tabla10[[#This Row],[Fecha de transacción]],"DDDD")</f>
        <v>lunes</v>
      </c>
      <c r="D964" s="3">
        <v>45149</v>
      </c>
      <c r="E964" s="4">
        <f>datos_chargeback_2001_1!$D964-datos_chargeback_2001_1!$B964</f>
        <v>60</v>
      </c>
      <c r="F964" s="5">
        <f>datos_chargeback_2001_1!$G964/100</f>
        <v>85.42</v>
      </c>
      <c r="G964" s="6">
        <v>8542</v>
      </c>
      <c r="H964" s="5">
        <f t="shared" si="15"/>
        <v>0</v>
      </c>
      <c r="I964" s="5">
        <v>1.28</v>
      </c>
      <c r="J964" s="6" t="s">
        <v>24</v>
      </c>
      <c r="K964" s="6" t="s">
        <v>25</v>
      </c>
      <c r="L964" s="6" t="s">
        <v>40</v>
      </c>
      <c r="M964" s="6" t="s">
        <v>85</v>
      </c>
      <c r="N964" s="6" t="s">
        <v>42</v>
      </c>
      <c r="O964" s="6" t="s">
        <v>36</v>
      </c>
      <c r="P964" s="6" t="s">
        <v>30</v>
      </c>
      <c r="Q964" s="6" t="s">
        <v>75</v>
      </c>
      <c r="R964" s="6">
        <v>85420</v>
      </c>
      <c r="S964" s="6" t="s">
        <v>946</v>
      </c>
      <c r="T964" s="6" t="s">
        <v>116</v>
      </c>
      <c r="U964" s="5">
        <f>datos_chargeback_2001_1!$V964/100</f>
        <v>854.2</v>
      </c>
      <c r="V964" s="6">
        <v>85420</v>
      </c>
      <c r="W964" s="5">
        <f>datos_chargeback_2001_1!$X964/100</f>
        <v>0</v>
      </c>
      <c r="X964" s="6">
        <v>0</v>
      </c>
      <c r="Y964" s="5">
        <f>datos_chargeback_2001_1!$Z964/100</f>
        <v>0</v>
      </c>
      <c r="Z964" s="6">
        <v>0</v>
      </c>
      <c r="AA964" s="6" t="s">
        <v>2926</v>
      </c>
      <c r="AB964" s="6" t="s">
        <v>35</v>
      </c>
      <c r="AC964" s="7" t="s">
        <v>35</v>
      </c>
      <c r="AD964" s="5">
        <f>datos_chargeback_2001_1!$AE964/100</f>
        <v>0</v>
      </c>
      <c r="AE964" s="6">
        <v>0</v>
      </c>
      <c r="AF964" s="6" t="s">
        <v>64</v>
      </c>
    </row>
    <row r="965" spans="1:32" x14ac:dyDescent="0.3">
      <c r="A965" s="34" t="s">
        <v>2927</v>
      </c>
      <c r="B965" s="3">
        <v>45090</v>
      </c>
      <c r="C965" s="3" t="str">
        <f>TEXT(Tabla10[[#This Row],[Fecha de transacción]],"DDDD")</f>
        <v>martes</v>
      </c>
      <c r="D965" s="3">
        <v>45178</v>
      </c>
      <c r="E965" s="4">
        <f>datos_chargeback_2001_1!$D965-datos_chargeback_2001_1!$B965</f>
        <v>88</v>
      </c>
      <c r="F965" s="5">
        <f>datos_chargeback_2001_1!$G965/100</f>
        <v>60.37</v>
      </c>
      <c r="G965" s="6">
        <v>6037</v>
      </c>
      <c r="H965" s="5">
        <f t="shared" si="15"/>
        <v>0</v>
      </c>
      <c r="I965" s="5">
        <v>0.94</v>
      </c>
      <c r="J965" s="6" t="s">
        <v>24</v>
      </c>
      <c r="K965" s="6" t="s">
        <v>25</v>
      </c>
      <c r="L965" s="6" t="s">
        <v>80</v>
      </c>
      <c r="M965" s="6" t="s">
        <v>27</v>
      </c>
      <c r="N965" s="6" t="s">
        <v>28</v>
      </c>
      <c r="O965" s="6" t="s">
        <v>36</v>
      </c>
      <c r="P965" s="6" t="s">
        <v>54</v>
      </c>
      <c r="Q965" s="6" t="s">
        <v>31</v>
      </c>
      <c r="R965" s="6">
        <v>60370</v>
      </c>
      <c r="S965" s="6" t="s">
        <v>2928</v>
      </c>
      <c r="T965" s="6" t="s">
        <v>33</v>
      </c>
      <c r="U965" s="5">
        <f>datos_chargeback_2001_1!$V965/100</f>
        <v>0</v>
      </c>
      <c r="V965" s="6">
        <v>0</v>
      </c>
      <c r="W965" s="5">
        <f>datos_chargeback_2001_1!$X965/100</f>
        <v>0</v>
      </c>
      <c r="X965" s="6">
        <v>0</v>
      </c>
      <c r="Y965" s="5">
        <f>datos_chargeback_2001_1!$Z965/100</f>
        <v>603.70000000000005</v>
      </c>
      <c r="Z965" s="6">
        <v>60370</v>
      </c>
      <c r="AA965" s="6" t="s">
        <v>2929</v>
      </c>
      <c r="AB965" s="6" t="s">
        <v>48</v>
      </c>
      <c r="AC965" s="8">
        <v>45090</v>
      </c>
      <c r="AD965" s="5">
        <f>datos_chargeback_2001_1!$AE965/100</f>
        <v>864.26</v>
      </c>
      <c r="AE965" s="6">
        <v>86426</v>
      </c>
      <c r="AF965" s="6" t="s">
        <v>29</v>
      </c>
    </row>
    <row r="966" spans="1:32" x14ac:dyDescent="0.3">
      <c r="A966" s="35" t="s">
        <v>2930</v>
      </c>
      <c r="B966" s="9">
        <v>45091</v>
      </c>
      <c r="C966" s="9" t="str">
        <f>TEXT(Tabla10[[#This Row],[Fecha de transacción]],"DDDD")</f>
        <v>miércoles</v>
      </c>
      <c r="D966" s="9">
        <v>45163</v>
      </c>
      <c r="E966" s="10">
        <f>datos_chargeback_2001_1!$D966-datos_chargeback_2001_1!$B966</f>
        <v>72</v>
      </c>
      <c r="F966" s="11">
        <f>datos_chargeback_2001_1!$G966/100</f>
        <v>780.42</v>
      </c>
      <c r="G966" s="12">
        <v>78042</v>
      </c>
      <c r="H966" s="11">
        <f t="shared" si="15"/>
        <v>0</v>
      </c>
      <c r="I966" s="11">
        <v>1.02</v>
      </c>
      <c r="J966" s="12" t="s">
        <v>24</v>
      </c>
      <c r="K966" s="12" t="s">
        <v>25</v>
      </c>
      <c r="L966" s="12" t="s">
        <v>119</v>
      </c>
      <c r="M966" s="12" t="s">
        <v>85</v>
      </c>
      <c r="N966" s="12" t="s">
        <v>42</v>
      </c>
      <c r="O966" s="12" t="s">
        <v>70</v>
      </c>
      <c r="P966" s="12" t="s">
        <v>54</v>
      </c>
      <c r="Q966" s="12" t="s">
        <v>44</v>
      </c>
      <c r="R966" s="12">
        <v>78042</v>
      </c>
      <c r="S966" s="12" t="s">
        <v>1295</v>
      </c>
      <c r="T966" s="12" t="s">
        <v>116</v>
      </c>
      <c r="U966" s="11">
        <f>datos_chargeback_2001_1!$V966/100</f>
        <v>780.42</v>
      </c>
      <c r="V966" s="12">
        <v>78042</v>
      </c>
      <c r="W966" s="11">
        <f>datos_chargeback_2001_1!$X966/100</f>
        <v>0</v>
      </c>
      <c r="X966" s="12">
        <v>0</v>
      </c>
      <c r="Y966" s="11">
        <f>datos_chargeback_2001_1!$Z966/100</f>
        <v>0</v>
      </c>
      <c r="Z966" s="12">
        <v>0</v>
      </c>
      <c r="AA966" s="12" t="s">
        <v>2931</v>
      </c>
      <c r="AB966" s="12" t="s">
        <v>48</v>
      </c>
      <c r="AC966" s="19">
        <v>45091</v>
      </c>
      <c r="AD966" s="11">
        <f>datos_chargeback_2001_1!$AE966/100</f>
        <v>554.29</v>
      </c>
      <c r="AE966" s="12">
        <v>55429</v>
      </c>
      <c r="AF966" s="12" t="s">
        <v>53</v>
      </c>
    </row>
    <row r="967" spans="1:32" x14ac:dyDescent="0.3">
      <c r="A967" s="36" t="s">
        <v>2932</v>
      </c>
      <c r="B967" s="14">
        <v>45092</v>
      </c>
      <c r="C967" s="14" t="str">
        <f>TEXT(Tabla10[[#This Row],[Fecha de transacción]],"DDDD")</f>
        <v>jueves</v>
      </c>
      <c r="D967" s="14">
        <v>45171</v>
      </c>
      <c r="E967" s="15">
        <f>datos_chargeback_2001_1!$D967-datos_chargeback_2001_1!$B967</f>
        <v>79</v>
      </c>
      <c r="F967" s="16">
        <f>datos_chargeback_2001_1!$G967/100</f>
        <v>928.01</v>
      </c>
      <c r="G967" s="17">
        <v>92801</v>
      </c>
      <c r="H967" s="16">
        <f t="shared" si="15"/>
        <v>0</v>
      </c>
      <c r="I967" s="16">
        <v>0.84</v>
      </c>
      <c r="J967" s="17" t="s">
        <v>24</v>
      </c>
      <c r="K967" s="17" t="s">
        <v>25</v>
      </c>
      <c r="L967" s="17" t="s">
        <v>40</v>
      </c>
      <c r="M967" s="17" t="s">
        <v>41</v>
      </c>
      <c r="N967" s="17" t="s">
        <v>42</v>
      </c>
      <c r="O967" s="17" t="s">
        <v>43</v>
      </c>
      <c r="P967" s="17" t="s">
        <v>54</v>
      </c>
      <c r="Q967" s="17" t="s">
        <v>31</v>
      </c>
      <c r="R967" s="17">
        <v>92801</v>
      </c>
      <c r="S967" s="17" t="s">
        <v>2933</v>
      </c>
      <c r="T967" s="17" t="s">
        <v>61</v>
      </c>
      <c r="U967" s="16">
        <f>datos_chargeback_2001_1!$V967/100</f>
        <v>0</v>
      </c>
      <c r="V967" s="17">
        <v>0</v>
      </c>
      <c r="W967" s="16">
        <f>datos_chargeback_2001_1!$X967/100</f>
        <v>928.01</v>
      </c>
      <c r="X967" s="17">
        <v>92801</v>
      </c>
      <c r="Y967" s="16">
        <f>datos_chargeback_2001_1!$Z967/100</f>
        <v>0</v>
      </c>
      <c r="Z967" s="17">
        <v>0</v>
      </c>
      <c r="AA967" s="17" t="s">
        <v>2934</v>
      </c>
      <c r="AB967" s="17" t="s">
        <v>35</v>
      </c>
      <c r="AC967" s="20" t="s">
        <v>35</v>
      </c>
      <c r="AD967" s="16">
        <f>datos_chargeback_2001_1!$AE967/100</f>
        <v>0</v>
      </c>
      <c r="AE967" s="17">
        <v>0</v>
      </c>
      <c r="AF967" s="17" t="s">
        <v>29</v>
      </c>
    </row>
    <row r="968" spans="1:32" x14ac:dyDescent="0.3">
      <c r="A968" s="35" t="s">
        <v>2935</v>
      </c>
      <c r="B968" s="9">
        <v>45093</v>
      </c>
      <c r="C968" s="9" t="str">
        <f>TEXT(Tabla10[[#This Row],[Fecha de transacción]],"DDDD")</f>
        <v>viernes</v>
      </c>
      <c r="D968" s="9">
        <v>45155</v>
      </c>
      <c r="E968" s="10">
        <f>datos_chargeback_2001_1!$D968-datos_chargeback_2001_1!$B968</f>
        <v>62</v>
      </c>
      <c r="F968" s="11">
        <f>datos_chargeback_2001_1!$G968/100</f>
        <v>767.57</v>
      </c>
      <c r="G968" s="12">
        <v>76757</v>
      </c>
      <c r="H968" s="11">
        <f t="shared" si="15"/>
        <v>0</v>
      </c>
      <c r="I968" s="11">
        <v>0</v>
      </c>
      <c r="J968" s="12" t="s">
        <v>24</v>
      </c>
      <c r="K968" s="12" t="s">
        <v>25</v>
      </c>
      <c r="L968" s="12" t="s">
        <v>40</v>
      </c>
      <c r="M968" s="12" t="s">
        <v>59</v>
      </c>
      <c r="N968" s="12" t="s">
        <v>42</v>
      </c>
      <c r="O968" s="12" t="s">
        <v>64</v>
      </c>
      <c r="P968" s="12" t="s">
        <v>54</v>
      </c>
      <c r="Q968" s="12" t="s">
        <v>75</v>
      </c>
      <c r="R968" s="12">
        <v>76757</v>
      </c>
      <c r="S968" s="12" t="s">
        <v>1184</v>
      </c>
      <c r="T968" s="12" t="s">
        <v>116</v>
      </c>
      <c r="U968" s="11">
        <f>datos_chargeback_2001_1!$V968/100</f>
        <v>767.57</v>
      </c>
      <c r="V968" s="12">
        <v>76757</v>
      </c>
      <c r="W968" s="11">
        <f>datos_chargeback_2001_1!$X968/100</f>
        <v>0</v>
      </c>
      <c r="X968" s="12">
        <v>0</v>
      </c>
      <c r="Y968" s="11">
        <f>datos_chargeback_2001_1!$Z968/100</f>
        <v>0</v>
      </c>
      <c r="Z968" s="12">
        <v>0</v>
      </c>
      <c r="AA968" s="12" t="s">
        <v>2936</v>
      </c>
      <c r="AB968" s="12" t="s">
        <v>35</v>
      </c>
      <c r="AC968" s="13" t="s">
        <v>35</v>
      </c>
      <c r="AD968" s="11">
        <f>datos_chargeback_2001_1!$AE968/100</f>
        <v>0</v>
      </c>
      <c r="AE968" s="12">
        <v>0</v>
      </c>
      <c r="AF968" s="12" t="s">
        <v>29</v>
      </c>
    </row>
    <row r="969" spans="1:32" x14ac:dyDescent="0.3">
      <c r="A969" s="34" t="s">
        <v>2937</v>
      </c>
      <c r="B969" s="3">
        <v>45094</v>
      </c>
      <c r="C969" s="3" t="str">
        <f>TEXT(Tabla10[[#This Row],[Fecha de transacción]],"DDDD")</f>
        <v>sábado</v>
      </c>
      <c r="D969" s="3">
        <v>45172</v>
      </c>
      <c r="E969" s="4">
        <f>datos_chargeback_2001_1!$D969-datos_chargeback_2001_1!$B969</f>
        <v>78</v>
      </c>
      <c r="F969" s="5">
        <f>datos_chargeback_2001_1!$G969/100</f>
        <v>387.93</v>
      </c>
      <c r="G969" s="6">
        <v>38793</v>
      </c>
      <c r="H969" s="5">
        <f t="shared" si="15"/>
        <v>0</v>
      </c>
      <c r="I969" s="5">
        <v>0</v>
      </c>
      <c r="J969" s="6" t="s">
        <v>38</v>
      </c>
      <c r="K969" s="6" t="s">
        <v>25</v>
      </c>
      <c r="L969" s="6" t="s">
        <v>74</v>
      </c>
      <c r="M969" s="6" t="s">
        <v>93</v>
      </c>
      <c r="N969" s="6" t="s">
        <v>28</v>
      </c>
      <c r="O969" s="6" t="s">
        <v>64</v>
      </c>
      <c r="P969" s="6" t="s">
        <v>54</v>
      </c>
      <c r="Q969" s="6" t="s">
        <v>44</v>
      </c>
      <c r="R969" s="6">
        <v>38793</v>
      </c>
      <c r="S969" s="6" t="s">
        <v>2938</v>
      </c>
      <c r="T969" s="6" t="s">
        <v>33</v>
      </c>
      <c r="U969" s="5">
        <f>datos_chargeback_2001_1!$V969/100</f>
        <v>0</v>
      </c>
      <c r="V969" s="6">
        <v>0</v>
      </c>
      <c r="W969" s="5">
        <f>datos_chargeback_2001_1!$X969/100</f>
        <v>0</v>
      </c>
      <c r="X969" s="6">
        <v>0</v>
      </c>
      <c r="Y969" s="5">
        <f>datos_chargeback_2001_1!$Z969/100</f>
        <v>387.93</v>
      </c>
      <c r="Z969" s="6">
        <v>38793</v>
      </c>
      <c r="AA969" s="6" t="s">
        <v>2939</v>
      </c>
      <c r="AB969" s="6" t="s">
        <v>35</v>
      </c>
      <c r="AC969" s="7" t="s">
        <v>35</v>
      </c>
      <c r="AD969" s="5">
        <f>datos_chargeback_2001_1!$AE969/100</f>
        <v>0</v>
      </c>
      <c r="AE969" s="6">
        <v>0</v>
      </c>
      <c r="AF969" s="6" t="s">
        <v>64</v>
      </c>
    </row>
    <row r="970" spans="1:32" x14ac:dyDescent="0.3">
      <c r="A970" s="35" t="s">
        <v>2940</v>
      </c>
      <c r="B970" s="9">
        <v>45095</v>
      </c>
      <c r="C970" s="9" t="str">
        <f>TEXT(Tabla10[[#This Row],[Fecha de transacción]],"DDDD")</f>
        <v>domingo</v>
      </c>
      <c r="D970" s="9">
        <v>45157</v>
      </c>
      <c r="E970" s="10">
        <f>datos_chargeback_2001_1!$D970-datos_chargeback_2001_1!$B970</f>
        <v>62</v>
      </c>
      <c r="F970" s="11">
        <f>datos_chargeback_2001_1!$G970/100</f>
        <v>81.66</v>
      </c>
      <c r="G970" s="12">
        <v>8166</v>
      </c>
      <c r="H970" s="11">
        <f t="shared" si="15"/>
        <v>0</v>
      </c>
      <c r="I970" s="11">
        <v>1.28</v>
      </c>
      <c r="J970" s="12" t="s">
        <v>38</v>
      </c>
      <c r="K970" s="12" t="s">
        <v>25</v>
      </c>
      <c r="L970" s="12" t="s">
        <v>40</v>
      </c>
      <c r="M970" s="12" t="s">
        <v>93</v>
      </c>
      <c r="N970" s="12" t="s">
        <v>42</v>
      </c>
      <c r="O970" s="12" t="s">
        <v>64</v>
      </c>
      <c r="P970" s="12" t="s">
        <v>30</v>
      </c>
      <c r="Q970" s="12" t="s">
        <v>66</v>
      </c>
      <c r="R970" s="12">
        <v>81660</v>
      </c>
      <c r="S970" s="12" t="s">
        <v>2941</v>
      </c>
      <c r="T970" s="12" t="s">
        <v>46</v>
      </c>
      <c r="U970" s="11">
        <f>datos_chargeback_2001_1!$V970/100</f>
        <v>816.6</v>
      </c>
      <c r="V970" s="12">
        <v>81660</v>
      </c>
      <c r="W970" s="11">
        <f>datos_chargeback_2001_1!$X970/100</f>
        <v>0</v>
      </c>
      <c r="X970" s="12">
        <v>0</v>
      </c>
      <c r="Y970" s="11">
        <f>datos_chargeback_2001_1!$Z970/100</f>
        <v>0</v>
      </c>
      <c r="Z970" s="12">
        <v>0</v>
      </c>
      <c r="AA970" s="12" t="s">
        <v>2942</v>
      </c>
      <c r="AB970" s="12" t="s">
        <v>35</v>
      </c>
      <c r="AC970" s="13" t="s">
        <v>35</v>
      </c>
      <c r="AD970" s="11">
        <f>datos_chargeback_2001_1!$AE970/100</f>
        <v>0</v>
      </c>
      <c r="AE970" s="12">
        <v>0</v>
      </c>
      <c r="AF970" s="12" t="s">
        <v>64</v>
      </c>
    </row>
    <row r="971" spans="1:32" x14ac:dyDescent="0.3">
      <c r="A971" s="36" t="s">
        <v>2943</v>
      </c>
      <c r="B971" s="14">
        <v>45096</v>
      </c>
      <c r="C971" s="14" t="str">
        <f>TEXT(Tabla10[[#This Row],[Fecha de transacción]],"DDDD")</f>
        <v>lunes</v>
      </c>
      <c r="D971" s="14">
        <v>45172</v>
      </c>
      <c r="E971" s="15">
        <f>datos_chargeback_2001_1!$D971-datos_chargeback_2001_1!$B971</f>
        <v>76</v>
      </c>
      <c r="F971" s="16">
        <f>datos_chargeback_2001_1!$G971/100</f>
        <v>365.09</v>
      </c>
      <c r="G971" s="17">
        <v>36509</v>
      </c>
      <c r="H971" s="16">
        <f t="shared" si="15"/>
        <v>0</v>
      </c>
      <c r="I971" s="16">
        <v>0</v>
      </c>
      <c r="J971" s="17" t="s">
        <v>38</v>
      </c>
      <c r="K971" s="17" t="s">
        <v>25</v>
      </c>
      <c r="L971" s="17" t="s">
        <v>109</v>
      </c>
      <c r="M971" s="17" t="s">
        <v>27</v>
      </c>
      <c r="N971" s="17" t="s">
        <v>28</v>
      </c>
      <c r="O971" s="17" t="s">
        <v>29</v>
      </c>
      <c r="P971" s="17" t="s">
        <v>30</v>
      </c>
      <c r="Q971" s="17" t="s">
        <v>75</v>
      </c>
      <c r="R971" s="17">
        <v>36509</v>
      </c>
      <c r="S971" s="17" t="s">
        <v>2944</v>
      </c>
      <c r="T971" s="17" t="s">
        <v>33</v>
      </c>
      <c r="U971" s="16">
        <f>datos_chargeback_2001_1!$V971/100</f>
        <v>0</v>
      </c>
      <c r="V971" s="17">
        <v>0</v>
      </c>
      <c r="W971" s="16">
        <f>datos_chargeback_2001_1!$X971/100</f>
        <v>0</v>
      </c>
      <c r="X971" s="17">
        <v>0</v>
      </c>
      <c r="Y971" s="16">
        <f>datos_chargeback_2001_1!$Z971/100</f>
        <v>365.09</v>
      </c>
      <c r="Z971" s="17">
        <v>36509</v>
      </c>
      <c r="AA971" s="17" t="s">
        <v>2945</v>
      </c>
      <c r="AB971" s="17" t="s">
        <v>48</v>
      </c>
      <c r="AC971" s="18">
        <v>45096</v>
      </c>
      <c r="AD971" s="16">
        <f>datos_chargeback_2001_1!$AE971/100</f>
        <v>458.84</v>
      </c>
      <c r="AE971" s="17">
        <v>45884</v>
      </c>
      <c r="AF971" s="17" t="s">
        <v>50</v>
      </c>
    </row>
    <row r="972" spans="1:32" x14ac:dyDescent="0.3">
      <c r="A972" s="34" t="s">
        <v>2946</v>
      </c>
      <c r="B972" s="3">
        <v>45097</v>
      </c>
      <c r="C972" s="3" t="str">
        <f>TEXT(Tabla10[[#This Row],[Fecha de transacción]],"DDDD")</f>
        <v>martes</v>
      </c>
      <c r="D972" s="3">
        <v>45171</v>
      </c>
      <c r="E972" s="4">
        <f>datos_chargeback_2001_1!$D972-datos_chargeback_2001_1!$B972</f>
        <v>74</v>
      </c>
      <c r="F972" s="5">
        <f>datos_chargeback_2001_1!$G972/100</f>
        <v>40.18</v>
      </c>
      <c r="G972" s="6">
        <v>4018</v>
      </c>
      <c r="H972" s="5">
        <f t="shared" si="15"/>
        <v>0</v>
      </c>
      <c r="I972" s="5">
        <v>0</v>
      </c>
      <c r="J972" s="6" t="s">
        <v>38</v>
      </c>
      <c r="K972" s="6" t="s">
        <v>25</v>
      </c>
      <c r="L972" s="6" t="s">
        <v>74</v>
      </c>
      <c r="M972" s="6" t="s">
        <v>59</v>
      </c>
      <c r="N972" s="6" t="s">
        <v>28</v>
      </c>
      <c r="O972" s="6" t="s">
        <v>43</v>
      </c>
      <c r="P972" s="6" t="s">
        <v>30</v>
      </c>
      <c r="Q972" s="6" t="s">
        <v>44</v>
      </c>
      <c r="R972" s="6">
        <v>4018</v>
      </c>
      <c r="S972" s="6" t="s">
        <v>507</v>
      </c>
      <c r="T972" s="6" t="s">
        <v>33</v>
      </c>
      <c r="U972" s="5">
        <f>datos_chargeback_2001_1!$V972/100</f>
        <v>0</v>
      </c>
      <c r="V972" s="6">
        <v>0</v>
      </c>
      <c r="W972" s="5">
        <f>datos_chargeback_2001_1!$X972/100</f>
        <v>0</v>
      </c>
      <c r="X972" s="6">
        <v>0</v>
      </c>
      <c r="Y972" s="5">
        <f>datos_chargeback_2001_1!$Z972/100</f>
        <v>40.18</v>
      </c>
      <c r="Z972" s="6">
        <v>4018</v>
      </c>
      <c r="AA972" s="6" t="s">
        <v>2947</v>
      </c>
      <c r="AB972" s="6" t="s">
        <v>35</v>
      </c>
      <c r="AC972" s="7" t="s">
        <v>35</v>
      </c>
      <c r="AD972" s="5">
        <f>datos_chargeback_2001_1!$AE972/100</f>
        <v>0</v>
      </c>
      <c r="AE972" s="6">
        <v>0</v>
      </c>
      <c r="AF972" s="6" t="s">
        <v>29</v>
      </c>
    </row>
    <row r="973" spans="1:32" x14ac:dyDescent="0.3">
      <c r="A973" s="36" t="s">
        <v>2948</v>
      </c>
      <c r="B973" s="14">
        <v>45098</v>
      </c>
      <c r="C973" s="14" t="str">
        <f>TEXT(Tabla10[[#This Row],[Fecha de transacción]],"DDDD")</f>
        <v>miércoles</v>
      </c>
      <c r="D973" s="14">
        <v>45160</v>
      </c>
      <c r="E973" s="15">
        <f>datos_chargeback_2001_1!$D973-datos_chargeback_2001_1!$B973</f>
        <v>62</v>
      </c>
      <c r="F973" s="16">
        <f>datos_chargeback_2001_1!$G973/100</f>
        <v>49.6</v>
      </c>
      <c r="G973" s="17">
        <v>4960</v>
      </c>
      <c r="H973" s="16">
        <f t="shared" si="15"/>
        <v>0</v>
      </c>
      <c r="I973" s="16">
        <v>0</v>
      </c>
      <c r="J973" s="17" t="s">
        <v>38</v>
      </c>
      <c r="K973" s="17" t="s">
        <v>25</v>
      </c>
      <c r="L973" s="17" t="s">
        <v>80</v>
      </c>
      <c r="M973" s="17" t="s">
        <v>27</v>
      </c>
      <c r="N973" s="17" t="s">
        <v>28</v>
      </c>
      <c r="O973" s="17" t="s">
        <v>114</v>
      </c>
      <c r="P973" s="17" t="s">
        <v>54</v>
      </c>
      <c r="Q973" s="17" t="s">
        <v>44</v>
      </c>
      <c r="R973" s="17">
        <v>49600</v>
      </c>
      <c r="S973" s="17" t="s">
        <v>2949</v>
      </c>
      <c r="T973" s="17" t="s">
        <v>33</v>
      </c>
      <c r="U973" s="16">
        <f>datos_chargeback_2001_1!$V973/100</f>
        <v>0</v>
      </c>
      <c r="V973" s="17">
        <v>0</v>
      </c>
      <c r="W973" s="16">
        <f>datos_chargeback_2001_1!$X973/100</f>
        <v>0</v>
      </c>
      <c r="X973" s="17">
        <v>0</v>
      </c>
      <c r="Y973" s="16">
        <f>datos_chargeback_2001_1!$Z973/100</f>
        <v>496</v>
      </c>
      <c r="Z973" s="17">
        <v>49600</v>
      </c>
      <c r="AA973" s="17" t="s">
        <v>2950</v>
      </c>
      <c r="AB973" s="17" t="s">
        <v>35</v>
      </c>
      <c r="AC973" s="20" t="s">
        <v>35</v>
      </c>
      <c r="AD973" s="16">
        <f>datos_chargeback_2001_1!$AE973/100</f>
        <v>0</v>
      </c>
      <c r="AE973" s="17">
        <v>0</v>
      </c>
      <c r="AF973" s="17" t="s">
        <v>64</v>
      </c>
    </row>
    <row r="974" spans="1:32" x14ac:dyDescent="0.3">
      <c r="A974" s="34" t="s">
        <v>2951</v>
      </c>
      <c r="B974" s="3">
        <v>45099</v>
      </c>
      <c r="C974" s="3" t="str">
        <f>TEXT(Tabla10[[#This Row],[Fecha de transacción]],"DDDD")</f>
        <v>jueves</v>
      </c>
      <c r="D974" s="3">
        <v>45173</v>
      </c>
      <c r="E974" s="4">
        <f>datos_chargeback_2001_1!$D974-datos_chargeback_2001_1!$B974</f>
        <v>74</v>
      </c>
      <c r="F974" s="5">
        <f>datos_chargeback_2001_1!$G974/100</f>
        <v>275.25</v>
      </c>
      <c r="G974" s="6">
        <v>27525</v>
      </c>
      <c r="H974" s="5">
        <f t="shared" si="15"/>
        <v>0</v>
      </c>
      <c r="I974" s="5">
        <v>0</v>
      </c>
      <c r="J974" s="6" t="s">
        <v>38</v>
      </c>
      <c r="K974" s="6" t="s">
        <v>25</v>
      </c>
      <c r="L974" s="6" t="s">
        <v>109</v>
      </c>
      <c r="M974" s="6" t="s">
        <v>85</v>
      </c>
      <c r="N974" s="6" t="s">
        <v>42</v>
      </c>
      <c r="O974" s="6" t="s">
        <v>70</v>
      </c>
      <c r="P974" s="6" t="s">
        <v>54</v>
      </c>
      <c r="Q974" s="6" t="s">
        <v>66</v>
      </c>
      <c r="R974" s="6">
        <v>27525</v>
      </c>
      <c r="S974" s="6" t="s">
        <v>2851</v>
      </c>
      <c r="T974" s="6" t="s">
        <v>46</v>
      </c>
      <c r="U974" s="5">
        <f>datos_chargeback_2001_1!$V974/100</f>
        <v>275.25</v>
      </c>
      <c r="V974" s="6">
        <v>27525</v>
      </c>
      <c r="W974" s="5">
        <f>datos_chargeback_2001_1!$X974/100</f>
        <v>0</v>
      </c>
      <c r="X974" s="6">
        <v>0</v>
      </c>
      <c r="Y974" s="5">
        <f>datos_chargeback_2001_1!$Z974/100</f>
        <v>0</v>
      </c>
      <c r="Z974" s="6">
        <v>0</v>
      </c>
      <c r="AA974" s="6" t="s">
        <v>2952</v>
      </c>
      <c r="AB974" s="6" t="s">
        <v>48</v>
      </c>
      <c r="AC974" s="8">
        <v>45099</v>
      </c>
      <c r="AD974" s="5">
        <f>datos_chargeback_2001_1!$AE974/100</f>
        <v>951.06</v>
      </c>
      <c r="AE974" s="6">
        <v>95106</v>
      </c>
      <c r="AF974" s="6" t="s">
        <v>50</v>
      </c>
    </row>
    <row r="975" spans="1:32" x14ac:dyDescent="0.3">
      <c r="A975" s="36" t="s">
        <v>2953</v>
      </c>
      <c r="B975" s="14">
        <v>45100</v>
      </c>
      <c r="C975" s="14" t="str">
        <f>TEXT(Tabla10[[#This Row],[Fecha de transacción]],"DDDD")</f>
        <v>viernes</v>
      </c>
      <c r="D975" s="14">
        <v>45172</v>
      </c>
      <c r="E975" s="15">
        <f>datos_chargeback_2001_1!$D975-datos_chargeback_2001_1!$B975</f>
        <v>72</v>
      </c>
      <c r="F975" s="16">
        <f>datos_chargeback_2001_1!$G975/100</f>
        <v>35.11</v>
      </c>
      <c r="G975" s="17">
        <v>3511</v>
      </c>
      <c r="H975" s="16">
        <f t="shared" si="15"/>
        <v>0</v>
      </c>
      <c r="I975" s="16">
        <v>0</v>
      </c>
      <c r="J975" s="17" t="s">
        <v>38</v>
      </c>
      <c r="K975" s="17" t="s">
        <v>25</v>
      </c>
      <c r="L975" s="17" t="s">
        <v>119</v>
      </c>
      <c r="M975" s="17" t="s">
        <v>52</v>
      </c>
      <c r="N975" s="17" t="s">
        <v>42</v>
      </c>
      <c r="O975" s="17" t="s">
        <v>114</v>
      </c>
      <c r="P975" s="17" t="s">
        <v>30</v>
      </c>
      <c r="Q975" s="17" t="s">
        <v>55</v>
      </c>
      <c r="R975" s="17">
        <v>3511</v>
      </c>
      <c r="S975" s="17" t="s">
        <v>697</v>
      </c>
      <c r="T975" s="17" t="s">
        <v>61</v>
      </c>
      <c r="U975" s="16">
        <f>datos_chargeback_2001_1!$V975/100</f>
        <v>0</v>
      </c>
      <c r="V975" s="17">
        <v>0</v>
      </c>
      <c r="W975" s="16">
        <f>datos_chargeback_2001_1!$X975/100</f>
        <v>35.11</v>
      </c>
      <c r="X975" s="17">
        <v>3511</v>
      </c>
      <c r="Y975" s="16">
        <f>datos_chargeback_2001_1!$Z975/100</f>
        <v>0</v>
      </c>
      <c r="Z975" s="17">
        <v>0</v>
      </c>
      <c r="AA975" s="17" t="s">
        <v>2954</v>
      </c>
      <c r="AB975" s="17" t="s">
        <v>48</v>
      </c>
      <c r="AC975" s="18">
        <v>45100</v>
      </c>
      <c r="AD975" s="16">
        <f>datos_chargeback_2001_1!$AE975/100</f>
        <v>961.06</v>
      </c>
      <c r="AE975" s="17">
        <v>96106</v>
      </c>
      <c r="AF975" s="17" t="s">
        <v>64</v>
      </c>
    </row>
    <row r="976" spans="1:32" x14ac:dyDescent="0.3">
      <c r="A976" s="34" t="s">
        <v>2955</v>
      </c>
      <c r="B976" s="3">
        <v>45101</v>
      </c>
      <c r="C976" s="3" t="str">
        <f>TEXT(Tabla10[[#This Row],[Fecha de transacción]],"DDDD")</f>
        <v>sábado</v>
      </c>
      <c r="D976" s="3">
        <v>45165</v>
      </c>
      <c r="E976" s="4">
        <f>datos_chargeback_2001_1!$D976-datos_chargeback_2001_1!$B976</f>
        <v>64</v>
      </c>
      <c r="F976" s="5">
        <f>datos_chargeback_2001_1!$G976/100</f>
        <v>248.84</v>
      </c>
      <c r="G976" s="6">
        <v>24884</v>
      </c>
      <c r="H976" s="5">
        <f t="shared" si="15"/>
        <v>0</v>
      </c>
      <c r="I976" s="5">
        <v>0</v>
      </c>
      <c r="J976" s="6" t="s">
        <v>24</v>
      </c>
      <c r="K976" s="6" t="s">
        <v>25</v>
      </c>
      <c r="L976" s="6" t="s">
        <v>26</v>
      </c>
      <c r="M976" s="6" t="s">
        <v>59</v>
      </c>
      <c r="N976" s="6" t="s">
        <v>42</v>
      </c>
      <c r="O976" s="6" t="s">
        <v>70</v>
      </c>
      <c r="P976" s="6" t="s">
        <v>54</v>
      </c>
      <c r="Q976" s="6" t="s">
        <v>75</v>
      </c>
      <c r="R976" s="6">
        <v>24884</v>
      </c>
      <c r="S976" s="6" t="s">
        <v>2956</v>
      </c>
      <c r="T976" s="6" t="s">
        <v>46</v>
      </c>
      <c r="U976" s="5">
        <f>datos_chargeback_2001_1!$V976/100</f>
        <v>248.84</v>
      </c>
      <c r="V976" s="6">
        <v>24884</v>
      </c>
      <c r="W976" s="5">
        <f>datos_chargeback_2001_1!$X976/100</f>
        <v>0</v>
      </c>
      <c r="X976" s="6">
        <v>0</v>
      </c>
      <c r="Y976" s="5">
        <f>datos_chargeback_2001_1!$Z976/100</f>
        <v>0</v>
      </c>
      <c r="Z976" s="6">
        <v>0</v>
      </c>
      <c r="AA976" s="6" t="s">
        <v>2957</v>
      </c>
      <c r="AB976" s="6" t="s">
        <v>48</v>
      </c>
      <c r="AC976" s="8">
        <v>45101</v>
      </c>
      <c r="AD976" s="5">
        <f>datos_chargeback_2001_1!$AE976/100</f>
        <v>543.78</v>
      </c>
      <c r="AE976" s="6">
        <v>54378</v>
      </c>
      <c r="AF976" s="6" t="s">
        <v>29</v>
      </c>
    </row>
    <row r="977" spans="1:32" x14ac:dyDescent="0.3">
      <c r="A977" s="34" t="s">
        <v>2958</v>
      </c>
      <c r="B977" s="3">
        <v>45102</v>
      </c>
      <c r="C977" s="3" t="str">
        <f>TEXT(Tabla10[[#This Row],[Fecha de transacción]],"DDDD")</f>
        <v>domingo</v>
      </c>
      <c r="D977" s="3">
        <v>45188</v>
      </c>
      <c r="E977" s="4">
        <f>datos_chargeback_2001_1!$D977-datos_chargeback_2001_1!$B977</f>
        <v>86</v>
      </c>
      <c r="F977" s="5">
        <f>datos_chargeback_2001_1!$G977/100</f>
        <v>214.52</v>
      </c>
      <c r="G977" s="6">
        <v>21452</v>
      </c>
      <c r="H977" s="5">
        <f t="shared" si="15"/>
        <v>0</v>
      </c>
      <c r="I977" s="5">
        <v>0.13</v>
      </c>
      <c r="J977" s="6" t="s">
        <v>24</v>
      </c>
      <c r="K977" s="6" t="s">
        <v>25</v>
      </c>
      <c r="L977" s="6" t="s">
        <v>74</v>
      </c>
      <c r="M977" s="6" t="s">
        <v>85</v>
      </c>
      <c r="N977" s="6" t="s">
        <v>42</v>
      </c>
      <c r="O977" s="6" t="s">
        <v>114</v>
      </c>
      <c r="P977" s="6" t="s">
        <v>54</v>
      </c>
      <c r="Q977" s="6" t="s">
        <v>75</v>
      </c>
      <c r="R977" s="6">
        <v>21452</v>
      </c>
      <c r="S977" s="6" t="s">
        <v>2257</v>
      </c>
      <c r="T977" s="6" t="s">
        <v>116</v>
      </c>
      <c r="U977" s="5">
        <f>datos_chargeback_2001_1!$V977/100</f>
        <v>214.52</v>
      </c>
      <c r="V977" s="6">
        <v>21452</v>
      </c>
      <c r="W977" s="5">
        <f>datos_chargeback_2001_1!$X977/100</f>
        <v>0</v>
      </c>
      <c r="X977" s="6">
        <v>0</v>
      </c>
      <c r="Y977" s="5">
        <f>datos_chargeback_2001_1!$Z977/100</f>
        <v>0</v>
      </c>
      <c r="Z977" s="6">
        <v>0</v>
      </c>
      <c r="AA977" s="6" t="s">
        <v>2959</v>
      </c>
      <c r="AB977" s="6" t="s">
        <v>35</v>
      </c>
      <c r="AC977" s="7" t="s">
        <v>35</v>
      </c>
      <c r="AD977" s="5">
        <f>datos_chargeback_2001_1!$AE977/100</f>
        <v>0</v>
      </c>
      <c r="AE977" s="6">
        <v>0</v>
      </c>
      <c r="AF977" s="6" t="s">
        <v>29</v>
      </c>
    </row>
    <row r="978" spans="1:32" x14ac:dyDescent="0.3">
      <c r="A978" s="35" t="s">
        <v>2960</v>
      </c>
      <c r="B978" s="9">
        <v>45103</v>
      </c>
      <c r="C978" s="9" t="str">
        <f>TEXT(Tabla10[[#This Row],[Fecha de transacción]],"DDDD")</f>
        <v>lunes</v>
      </c>
      <c r="D978" s="9">
        <v>45169</v>
      </c>
      <c r="E978" s="10">
        <f>datos_chargeback_2001_1!$D978-datos_chargeback_2001_1!$B978</f>
        <v>66</v>
      </c>
      <c r="F978" s="11">
        <f>datos_chargeback_2001_1!$G978/100</f>
        <v>707.61</v>
      </c>
      <c r="G978" s="12">
        <v>70761</v>
      </c>
      <c r="H978" s="11">
        <f t="shared" si="15"/>
        <v>0</v>
      </c>
      <c r="I978" s="11">
        <v>0</v>
      </c>
      <c r="J978" s="12" t="s">
        <v>24</v>
      </c>
      <c r="K978" s="12" t="s">
        <v>25</v>
      </c>
      <c r="L978" s="12" t="s">
        <v>80</v>
      </c>
      <c r="M978" s="12" t="s">
        <v>59</v>
      </c>
      <c r="N978" s="12" t="s">
        <v>42</v>
      </c>
      <c r="O978" s="12" t="s">
        <v>29</v>
      </c>
      <c r="P978" s="12" t="s">
        <v>30</v>
      </c>
      <c r="Q978" s="12" t="s">
        <v>66</v>
      </c>
      <c r="R978" s="12">
        <v>70761</v>
      </c>
      <c r="S978" s="12" t="s">
        <v>2448</v>
      </c>
      <c r="T978" s="12" t="s">
        <v>46</v>
      </c>
      <c r="U978" s="11">
        <f>datos_chargeback_2001_1!$V978/100</f>
        <v>707.61</v>
      </c>
      <c r="V978" s="12">
        <v>70761</v>
      </c>
      <c r="W978" s="11">
        <f>datos_chargeback_2001_1!$X978/100</f>
        <v>0</v>
      </c>
      <c r="X978" s="12">
        <v>0</v>
      </c>
      <c r="Y978" s="11">
        <f>datos_chargeback_2001_1!$Z978/100</f>
        <v>0</v>
      </c>
      <c r="Z978" s="12">
        <v>0</v>
      </c>
      <c r="AA978" s="12" t="s">
        <v>2961</v>
      </c>
      <c r="AB978" s="12" t="s">
        <v>48</v>
      </c>
      <c r="AC978" s="19">
        <v>45103</v>
      </c>
      <c r="AD978" s="11">
        <f>datos_chargeback_2001_1!$AE978/100</f>
        <v>987.69</v>
      </c>
      <c r="AE978" s="12">
        <v>98769</v>
      </c>
      <c r="AF978" s="12" t="s">
        <v>53</v>
      </c>
    </row>
    <row r="979" spans="1:32" x14ac:dyDescent="0.3">
      <c r="A979" s="34" t="s">
        <v>2962</v>
      </c>
      <c r="B979" s="3">
        <v>45104</v>
      </c>
      <c r="C979" s="3" t="str">
        <f>TEXT(Tabla10[[#This Row],[Fecha de transacción]],"DDDD")</f>
        <v>martes</v>
      </c>
      <c r="D979" s="3">
        <v>45174</v>
      </c>
      <c r="E979" s="4">
        <f>datos_chargeback_2001_1!$D979-datos_chargeback_2001_1!$B979</f>
        <v>70</v>
      </c>
      <c r="F979" s="5">
        <f>datos_chargeback_2001_1!$G979/100</f>
        <v>435.21</v>
      </c>
      <c r="G979" s="6">
        <v>43521</v>
      </c>
      <c r="H979" s="5">
        <f t="shared" si="15"/>
        <v>0</v>
      </c>
      <c r="I979" s="5">
        <v>1.38</v>
      </c>
      <c r="J979" s="6" t="s">
        <v>24</v>
      </c>
      <c r="K979" s="6" t="s">
        <v>25</v>
      </c>
      <c r="L979" s="6" t="s">
        <v>40</v>
      </c>
      <c r="M979" s="6" t="s">
        <v>52</v>
      </c>
      <c r="N979" s="6" t="s">
        <v>28</v>
      </c>
      <c r="O979" s="6" t="s">
        <v>50</v>
      </c>
      <c r="P979" s="6" t="s">
        <v>30</v>
      </c>
      <c r="Q979" s="6" t="s">
        <v>66</v>
      </c>
      <c r="R979" s="6">
        <v>43521</v>
      </c>
      <c r="S979" s="6" t="s">
        <v>2963</v>
      </c>
      <c r="T979" s="6" t="s">
        <v>33</v>
      </c>
      <c r="U979" s="5">
        <f>datos_chargeback_2001_1!$V979/100</f>
        <v>0</v>
      </c>
      <c r="V979" s="6">
        <v>0</v>
      </c>
      <c r="W979" s="5">
        <f>datos_chargeback_2001_1!$X979/100</f>
        <v>0</v>
      </c>
      <c r="X979" s="6">
        <v>0</v>
      </c>
      <c r="Y979" s="5">
        <f>datos_chargeback_2001_1!$Z979/100</f>
        <v>435.21</v>
      </c>
      <c r="Z979" s="6">
        <v>43521</v>
      </c>
      <c r="AA979" s="6" t="s">
        <v>2964</v>
      </c>
      <c r="AB979" s="6" t="s">
        <v>48</v>
      </c>
      <c r="AC979" s="8">
        <v>45104</v>
      </c>
      <c r="AD979" s="5">
        <f>datos_chargeback_2001_1!$AE979/100</f>
        <v>846.88</v>
      </c>
      <c r="AE979" s="6">
        <v>84688</v>
      </c>
      <c r="AF979" s="6" t="s">
        <v>36</v>
      </c>
    </row>
    <row r="980" spans="1:32" x14ac:dyDescent="0.3">
      <c r="A980" s="34" t="s">
        <v>2965</v>
      </c>
      <c r="B980" s="3">
        <v>45105</v>
      </c>
      <c r="C980" s="3" t="str">
        <f>TEXT(Tabla10[[#This Row],[Fecha de transacción]],"DDDD")</f>
        <v>miércoles</v>
      </c>
      <c r="D980" s="3">
        <v>45171</v>
      </c>
      <c r="E980" s="4">
        <f>datos_chargeback_2001_1!$D980-datos_chargeback_2001_1!$B980</f>
        <v>66</v>
      </c>
      <c r="F980" s="5">
        <f>datos_chargeback_2001_1!$G980/100</f>
        <v>85.77</v>
      </c>
      <c r="G980" s="6">
        <v>8577</v>
      </c>
      <c r="H980" s="5">
        <f t="shared" si="15"/>
        <v>0</v>
      </c>
      <c r="I980" s="5">
        <v>0</v>
      </c>
      <c r="J980" s="6" t="s">
        <v>24</v>
      </c>
      <c r="K980" s="6" t="s">
        <v>25</v>
      </c>
      <c r="L980" s="6" t="s">
        <v>80</v>
      </c>
      <c r="M980" s="6" t="s">
        <v>59</v>
      </c>
      <c r="N980" s="6" t="s">
        <v>42</v>
      </c>
      <c r="O980" s="6" t="s">
        <v>36</v>
      </c>
      <c r="P980" s="6" t="s">
        <v>54</v>
      </c>
      <c r="Q980" s="6" t="s">
        <v>75</v>
      </c>
      <c r="R980" s="6">
        <v>85770</v>
      </c>
      <c r="S980" s="6" t="s">
        <v>353</v>
      </c>
      <c r="T980" s="6" t="s">
        <v>46</v>
      </c>
      <c r="U980" s="5">
        <f>datos_chargeback_2001_1!$V980/100</f>
        <v>857.7</v>
      </c>
      <c r="V980" s="6">
        <v>85770</v>
      </c>
      <c r="W980" s="5">
        <f>datos_chargeback_2001_1!$X980/100</f>
        <v>0</v>
      </c>
      <c r="X980" s="6">
        <v>0</v>
      </c>
      <c r="Y980" s="5">
        <f>datos_chargeback_2001_1!$Z980/100</f>
        <v>0</v>
      </c>
      <c r="Z980" s="6">
        <v>0</v>
      </c>
      <c r="AA980" s="6" t="s">
        <v>2966</v>
      </c>
      <c r="AB980" s="6" t="s">
        <v>48</v>
      </c>
      <c r="AC980" s="8">
        <v>45105</v>
      </c>
      <c r="AD980" s="5">
        <f>datos_chargeback_2001_1!$AE980/100</f>
        <v>708.68</v>
      </c>
      <c r="AE980" s="6">
        <v>70868</v>
      </c>
      <c r="AF980" s="6" t="s">
        <v>29</v>
      </c>
    </row>
    <row r="981" spans="1:32" x14ac:dyDescent="0.3">
      <c r="A981" s="36" t="s">
        <v>2967</v>
      </c>
      <c r="B981" s="14">
        <v>45106</v>
      </c>
      <c r="C981" s="14" t="str">
        <f>TEXT(Tabla10[[#This Row],[Fecha de transacción]],"DDDD")</f>
        <v>jueves</v>
      </c>
      <c r="D981" s="14">
        <v>45179</v>
      </c>
      <c r="E981" s="15">
        <f>datos_chargeback_2001_1!$D981-datos_chargeback_2001_1!$B981</f>
        <v>73</v>
      </c>
      <c r="F981" s="16">
        <f>datos_chargeback_2001_1!$G981/100</f>
        <v>752.81</v>
      </c>
      <c r="G981" s="17">
        <v>75281</v>
      </c>
      <c r="H981" s="16">
        <f t="shared" si="15"/>
        <v>0</v>
      </c>
      <c r="I981" s="16">
        <v>1.1499999999999999</v>
      </c>
      <c r="J981" s="17" t="s">
        <v>24</v>
      </c>
      <c r="K981" s="17" t="s">
        <v>25</v>
      </c>
      <c r="L981" s="17" t="s">
        <v>26</v>
      </c>
      <c r="M981" s="17" t="s">
        <v>85</v>
      </c>
      <c r="N981" s="17" t="s">
        <v>42</v>
      </c>
      <c r="O981" s="17" t="s">
        <v>70</v>
      </c>
      <c r="P981" s="17" t="s">
        <v>54</v>
      </c>
      <c r="Q981" s="17" t="s">
        <v>75</v>
      </c>
      <c r="R981" s="17">
        <v>75281</v>
      </c>
      <c r="S981" s="17" t="s">
        <v>2968</v>
      </c>
      <c r="T981" s="17" t="s">
        <v>116</v>
      </c>
      <c r="U981" s="16">
        <f>datos_chargeback_2001_1!$V981/100</f>
        <v>752.81</v>
      </c>
      <c r="V981" s="17">
        <v>75281</v>
      </c>
      <c r="W981" s="16">
        <f>datos_chargeback_2001_1!$X981/100</f>
        <v>0</v>
      </c>
      <c r="X981" s="17">
        <v>0</v>
      </c>
      <c r="Y981" s="16">
        <f>datos_chargeback_2001_1!$Z981/100</f>
        <v>0</v>
      </c>
      <c r="Z981" s="17">
        <v>0</v>
      </c>
      <c r="AA981" s="17" t="s">
        <v>2969</v>
      </c>
      <c r="AB981" s="17" t="s">
        <v>48</v>
      </c>
      <c r="AC981" s="18">
        <v>45106</v>
      </c>
      <c r="AD981" s="16">
        <f>datos_chargeback_2001_1!$AE981/100</f>
        <v>650.29</v>
      </c>
      <c r="AE981" s="17">
        <v>65029</v>
      </c>
      <c r="AF981" s="17" t="s">
        <v>64</v>
      </c>
    </row>
    <row r="982" spans="1:32" x14ac:dyDescent="0.3">
      <c r="A982" s="35" t="s">
        <v>2970</v>
      </c>
      <c r="B982" s="9">
        <v>45107</v>
      </c>
      <c r="C982" s="9" t="str">
        <f>TEXT(Tabla10[[#This Row],[Fecha de transacción]],"DDDD")</f>
        <v>viernes</v>
      </c>
      <c r="D982" s="9">
        <v>45189</v>
      </c>
      <c r="E982" s="10">
        <f>datos_chargeback_2001_1!$D982-datos_chargeback_2001_1!$B982</f>
        <v>82</v>
      </c>
      <c r="F982" s="11">
        <f>datos_chargeback_2001_1!$G982/100</f>
        <v>562.01</v>
      </c>
      <c r="G982" s="12">
        <v>56201</v>
      </c>
      <c r="H982" s="11">
        <f t="shared" si="15"/>
        <v>0</v>
      </c>
      <c r="I982" s="11">
        <v>0</v>
      </c>
      <c r="J982" s="12" t="s">
        <v>24</v>
      </c>
      <c r="K982" s="12" t="s">
        <v>25</v>
      </c>
      <c r="L982" s="12" t="s">
        <v>109</v>
      </c>
      <c r="M982" s="12" t="s">
        <v>93</v>
      </c>
      <c r="N982" s="12" t="s">
        <v>42</v>
      </c>
      <c r="O982" s="12" t="s">
        <v>70</v>
      </c>
      <c r="P982" s="12" t="s">
        <v>54</v>
      </c>
      <c r="Q982" s="12" t="s">
        <v>75</v>
      </c>
      <c r="R982" s="12">
        <v>56201</v>
      </c>
      <c r="S982" s="12" t="s">
        <v>2971</v>
      </c>
      <c r="T982" s="12" t="s">
        <v>61</v>
      </c>
      <c r="U982" s="11">
        <f>datos_chargeback_2001_1!$V982/100</f>
        <v>0</v>
      </c>
      <c r="V982" s="12">
        <v>0</v>
      </c>
      <c r="W982" s="11">
        <f>datos_chargeback_2001_1!$X982/100</f>
        <v>562.01</v>
      </c>
      <c r="X982" s="12">
        <v>56201</v>
      </c>
      <c r="Y982" s="11">
        <f>datos_chargeback_2001_1!$Z982/100</f>
        <v>0</v>
      </c>
      <c r="Z982" s="12">
        <v>0</v>
      </c>
      <c r="AA982" s="12" t="s">
        <v>2972</v>
      </c>
      <c r="AB982" s="12" t="s">
        <v>48</v>
      </c>
      <c r="AC982" s="19">
        <v>45107</v>
      </c>
      <c r="AD982" s="11">
        <f>datos_chargeback_2001_1!$AE982/100</f>
        <v>603.12</v>
      </c>
      <c r="AE982" s="12">
        <v>60312</v>
      </c>
      <c r="AF982" s="12" t="s">
        <v>64</v>
      </c>
    </row>
    <row r="983" spans="1:32" x14ac:dyDescent="0.3">
      <c r="A983" s="34" t="s">
        <v>2973</v>
      </c>
      <c r="B983" s="3">
        <v>45108</v>
      </c>
      <c r="C983" s="3" t="str">
        <f>TEXT(Tabla10[[#This Row],[Fecha de transacción]],"DDDD")</f>
        <v>sábado</v>
      </c>
      <c r="D983" s="3">
        <v>45186</v>
      </c>
      <c r="E983" s="4">
        <f>datos_chargeback_2001_1!$D983-datos_chargeback_2001_1!$B983</f>
        <v>78</v>
      </c>
      <c r="F983" s="5">
        <f>datos_chargeback_2001_1!$G983/100</f>
        <v>352.28</v>
      </c>
      <c r="G983" s="6">
        <v>35228</v>
      </c>
      <c r="H983" s="5">
        <f t="shared" si="15"/>
        <v>0</v>
      </c>
      <c r="I983" s="5">
        <v>0</v>
      </c>
      <c r="J983" s="6" t="s">
        <v>24</v>
      </c>
      <c r="K983" s="6" t="s">
        <v>25</v>
      </c>
      <c r="L983" s="6" t="s">
        <v>80</v>
      </c>
      <c r="M983" s="6" t="s">
        <v>27</v>
      </c>
      <c r="N983" s="6" t="s">
        <v>42</v>
      </c>
      <c r="O983" s="6" t="s">
        <v>29</v>
      </c>
      <c r="P983" s="6" t="s">
        <v>54</v>
      </c>
      <c r="Q983" s="6" t="s">
        <v>75</v>
      </c>
      <c r="R983" s="6">
        <v>35228</v>
      </c>
      <c r="S983" s="6" t="s">
        <v>2272</v>
      </c>
      <c r="T983" s="6" t="s">
        <v>116</v>
      </c>
      <c r="U983" s="5">
        <f>datos_chargeback_2001_1!$V983/100</f>
        <v>352.28</v>
      </c>
      <c r="V983" s="6">
        <v>35228</v>
      </c>
      <c r="W983" s="5">
        <f>datos_chargeback_2001_1!$X983/100</f>
        <v>0</v>
      </c>
      <c r="X983" s="6">
        <v>0</v>
      </c>
      <c r="Y983" s="5">
        <f>datos_chargeback_2001_1!$Z983/100</f>
        <v>0</v>
      </c>
      <c r="Z983" s="6">
        <v>0</v>
      </c>
      <c r="AA983" s="6" t="s">
        <v>2974</v>
      </c>
      <c r="AB983" s="6" t="s">
        <v>48</v>
      </c>
      <c r="AC983" s="8">
        <v>45108</v>
      </c>
      <c r="AD983" s="5">
        <f>datos_chargeback_2001_1!$AE983/100</f>
        <v>524.03</v>
      </c>
      <c r="AE983" s="6">
        <v>52403</v>
      </c>
      <c r="AF983" s="6" t="s">
        <v>43</v>
      </c>
    </row>
    <row r="984" spans="1:32" x14ac:dyDescent="0.3">
      <c r="A984" s="35" t="s">
        <v>2976</v>
      </c>
      <c r="B984" s="9">
        <v>45109</v>
      </c>
      <c r="C984" s="9" t="str">
        <f>TEXT(Tabla10[[#This Row],[Fecha de transacción]],"DDDD")</f>
        <v>domingo</v>
      </c>
      <c r="D984" s="9">
        <v>45183</v>
      </c>
      <c r="E984" s="10">
        <f>datos_chargeback_2001_1!$D984-datos_chargeback_2001_1!$B984</f>
        <v>74</v>
      </c>
      <c r="F984" s="11">
        <f>datos_chargeback_2001_1!$G984/100</f>
        <v>501.21</v>
      </c>
      <c r="G984" s="12">
        <v>50121</v>
      </c>
      <c r="H984" s="11">
        <f t="shared" si="15"/>
        <v>0</v>
      </c>
      <c r="I984" s="11">
        <v>0</v>
      </c>
      <c r="J984" s="12" t="s">
        <v>38</v>
      </c>
      <c r="K984" s="12" t="s">
        <v>25</v>
      </c>
      <c r="L984" s="12" t="s">
        <v>109</v>
      </c>
      <c r="M984" s="12" t="s">
        <v>85</v>
      </c>
      <c r="N984" s="12" t="s">
        <v>28</v>
      </c>
      <c r="O984" s="12" t="s">
        <v>64</v>
      </c>
      <c r="P984" s="12" t="s">
        <v>54</v>
      </c>
      <c r="Q984" s="12" t="s">
        <v>66</v>
      </c>
      <c r="R984" s="12">
        <v>50121</v>
      </c>
      <c r="S984" s="12" t="s">
        <v>2977</v>
      </c>
      <c r="T984" s="12" t="s">
        <v>33</v>
      </c>
      <c r="U984" s="11">
        <f>datos_chargeback_2001_1!$V984/100</f>
        <v>0</v>
      </c>
      <c r="V984" s="12">
        <v>0</v>
      </c>
      <c r="W984" s="11">
        <f>datos_chargeback_2001_1!$X984/100</f>
        <v>0</v>
      </c>
      <c r="X984" s="12">
        <v>0</v>
      </c>
      <c r="Y984" s="11">
        <f>datos_chargeback_2001_1!$Z984/100</f>
        <v>501.21</v>
      </c>
      <c r="Z984" s="12">
        <v>50121</v>
      </c>
      <c r="AA984" s="12" t="s">
        <v>2978</v>
      </c>
      <c r="AB984" s="12" t="s">
        <v>35</v>
      </c>
      <c r="AC984" s="13" t="s">
        <v>35</v>
      </c>
      <c r="AD984" s="11">
        <f>datos_chargeback_2001_1!$AE984/100</f>
        <v>0</v>
      </c>
      <c r="AE984" s="12">
        <v>0</v>
      </c>
      <c r="AF984" s="12" t="s">
        <v>43</v>
      </c>
    </row>
    <row r="985" spans="1:32" x14ac:dyDescent="0.3">
      <c r="A985" s="36" t="s">
        <v>2979</v>
      </c>
      <c r="B985" s="14">
        <v>45110</v>
      </c>
      <c r="C985" s="14" t="str">
        <f>TEXT(Tabla10[[#This Row],[Fecha de transacción]],"DDDD")</f>
        <v>lunes</v>
      </c>
      <c r="D985" s="14">
        <v>45173</v>
      </c>
      <c r="E985" s="15">
        <f>datos_chargeback_2001_1!$D985-datos_chargeback_2001_1!$B985</f>
        <v>63</v>
      </c>
      <c r="F985" s="16">
        <f>datos_chargeback_2001_1!$G985/100</f>
        <v>412.79</v>
      </c>
      <c r="G985" s="17">
        <v>41279</v>
      </c>
      <c r="H985" s="16">
        <f t="shared" si="15"/>
        <v>0</v>
      </c>
      <c r="I985" s="16">
        <v>1.34</v>
      </c>
      <c r="J985" s="17" t="s">
        <v>38</v>
      </c>
      <c r="K985" s="17" t="s">
        <v>25</v>
      </c>
      <c r="L985" s="17" t="s">
        <v>109</v>
      </c>
      <c r="M985" s="17" t="s">
        <v>93</v>
      </c>
      <c r="N985" s="17" t="s">
        <v>28</v>
      </c>
      <c r="O985" s="17" t="s">
        <v>70</v>
      </c>
      <c r="P985" s="17" t="s">
        <v>54</v>
      </c>
      <c r="Q985" s="17" t="s">
        <v>75</v>
      </c>
      <c r="R985" s="17">
        <v>41279</v>
      </c>
      <c r="S985" s="17" t="s">
        <v>2980</v>
      </c>
      <c r="T985" s="17" t="s">
        <v>33</v>
      </c>
      <c r="U985" s="16">
        <f>datos_chargeback_2001_1!$V985/100</f>
        <v>0</v>
      </c>
      <c r="V985" s="17">
        <v>0</v>
      </c>
      <c r="W985" s="16">
        <f>datos_chargeback_2001_1!$X985/100</f>
        <v>0</v>
      </c>
      <c r="X985" s="17">
        <v>0</v>
      </c>
      <c r="Y985" s="16">
        <f>datos_chargeback_2001_1!$Z985/100</f>
        <v>412.79</v>
      </c>
      <c r="Z985" s="17">
        <v>41279</v>
      </c>
      <c r="AA985" s="17" t="s">
        <v>2981</v>
      </c>
      <c r="AB985" s="17" t="s">
        <v>35</v>
      </c>
      <c r="AC985" s="20" t="s">
        <v>35</v>
      </c>
      <c r="AD985" s="16">
        <f>datos_chargeback_2001_1!$AE985/100</f>
        <v>0</v>
      </c>
      <c r="AE985" s="17">
        <v>0</v>
      </c>
      <c r="AF985" s="17" t="s">
        <v>53</v>
      </c>
    </row>
    <row r="986" spans="1:32" x14ac:dyDescent="0.3">
      <c r="A986" s="35" t="s">
        <v>2982</v>
      </c>
      <c r="B986" s="9">
        <v>45111</v>
      </c>
      <c r="C986" s="9" t="str">
        <f>TEXT(Tabla10[[#This Row],[Fecha de transacción]],"DDDD")</f>
        <v>martes</v>
      </c>
      <c r="D986" s="9">
        <v>45198</v>
      </c>
      <c r="E986" s="10">
        <f>datos_chargeback_2001_1!$D986-datos_chargeback_2001_1!$B986</f>
        <v>87</v>
      </c>
      <c r="F986" s="11">
        <f>datos_chargeback_2001_1!$G986/100</f>
        <v>400.01</v>
      </c>
      <c r="G986" s="12">
        <v>40001</v>
      </c>
      <c r="H986" s="11">
        <f t="shared" si="15"/>
        <v>0</v>
      </c>
      <c r="I986" s="11">
        <v>1.46</v>
      </c>
      <c r="J986" s="12" t="s">
        <v>38</v>
      </c>
      <c r="K986" s="12" t="s">
        <v>25</v>
      </c>
      <c r="L986" s="12" t="s">
        <v>26</v>
      </c>
      <c r="M986" s="12" t="s">
        <v>52</v>
      </c>
      <c r="N986" s="12" t="s">
        <v>42</v>
      </c>
      <c r="O986" s="12" t="s">
        <v>53</v>
      </c>
      <c r="P986" s="12" t="s">
        <v>54</v>
      </c>
      <c r="Q986" s="12" t="s">
        <v>75</v>
      </c>
      <c r="R986" s="12">
        <v>40001</v>
      </c>
      <c r="S986" s="12" t="s">
        <v>668</v>
      </c>
      <c r="T986" s="12" t="s">
        <v>46</v>
      </c>
      <c r="U986" s="11">
        <f>datos_chargeback_2001_1!$V986/100</f>
        <v>400.01</v>
      </c>
      <c r="V986" s="12">
        <v>40001</v>
      </c>
      <c r="W986" s="11">
        <f>datos_chargeback_2001_1!$X986/100</f>
        <v>0</v>
      </c>
      <c r="X986" s="12">
        <v>0</v>
      </c>
      <c r="Y986" s="11">
        <f>datos_chargeback_2001_1!$Z986/100</f>
        <v>0</v>
      </c>
      <c r="Z986" s="12">
        <v>0</v>
      </c>
      <c r="AA986" s="12" t="s">
        <v>2983</v>
      </c>
      <c r="AB986" s="12" t="s">
        <v>48</v>
      </c>
      <c r="AC986" s="19">
        <v>45111</v>
      </c>
      <c r="AD986" s="11">
        <f>datos_chargeback_2001_1!$AE986/100</f>
        <v>677.81</v>
      </c>
      <c r="AE986" s="12">
        <v>67781</v>
      </c>
      <c r="AF986" s="12" t="s">
        <v>43</v>
      </c>
    </row>
    <row r="987" spans="1:32" x14ac:dyDescent="0.3">
      <c r="A987" s="34" t="s">
        <v>2984</v>
      </c>
      <c r="B987" s="3">
        <v>45112</v>
      </c>
      <c r="C987" s="3" t="str">
        <f>TEXT(Tabla10[[#This Row],[Fecha de transacción]],"DDDD")</f>
        <v>miércoles</v>
      </c>
      <c r="D987" s="3">
        <v>45176</v>
      </c>
      <c r="E987" s="4">
        <f>datos_chargeback_2001_1!$D987-datos_chargeback_2001_1!$B987</f>
        <v>64</v>
      </c>
      <c r="F987" s="5">
        <f>datos_chargeback_2001_1!$G987/100</f>
        <v>359.08</v>
      </c>
      <c r="G987" s="6">
        <v>35908</v>
      </c>
      <c r="H987" s="5">
        <f t="shared" si="15"/>
        <v>0</v>
      </c>
      <c r="I987" s="5">
        <v>0</v>
      </c>
      <c r="J987" s="6" t="s">
        <v>24</v>
      </c>
      <c r="K987" s="6" t="s">
        <v>25</v>
      </c>
      <c r="L987" s="6" t="s">
        <v>26</v>
      </c>
      <c r="M987" s="6" t="s">
        <v>93</v>
      </c>
      <c r="N987" s="6" t="s">
        <v>42</v>
      </c>
      <c r="O987" s="6" t="s">
        <v>114</v>
      </c>
      <c r="P987" s="6" t="s">
        <v>30</v>
      </c>
      <c r="Q987" s="6" t="s">
        <v>31</v>
      </c>
      <c r="R987" s="6">
        <v>35908</v>
      </c>
      <c r="S987" s="6" t="s">
        <v>143</v>
      </c>
      <c r="T987" s="6" t="s">
        <v>46</v>
      </c>
      <c r="U987" s="5">
        <f>datos_chargeback_2001_1!$V987/100</f>
        <v>359.08</v>
      </c>
      <c r="V987" s="6">
        <v>35908</v>
      </c>
      <c r="W987" s="5">
        <f>datos_chargeback_2001_1!$X987/100</f>
        <v>0</v>
      </c>
      <c r="X987" s="6">
        <v>0</v>
      </c>
      <c r="Y987" s="5">
        <f>datos_chargeback_2001_1!$Z987/100</f>
        <v>0</v>
      </c>
      <c r="Z987" s="6">
        <v>0</v>
      </c>
      <c r="AA987" s="6" t="s">
        <v>2985</v>
      </c>
      <c r="AB987" s="6" t="s">
        <v>48</v>
      </c>
      <c r="AC987" s="8">
        <v>45112</v>
      </c>
      <c r="AD987" s="5">
        <f>datos_chargeback_2001_1!$AE987/100</f>
        <v>212.49</v>
      </c>
      <c r="AE987" s="6">
        <v>21249</v>
      </c>
      <c r="AF987" s="6" t="s">
        <v>50</v>
      </c>
    </row>
    <row r="988" spans="1:32" x14ac:dyDescent="0.3">
      <c r="A988" s="34" t="s">
        <v>2986</v>
      </c>
      <c r="B988" s="3">
        <v>45113</v>
      </c>
      <c r="C988" s="3" t="str">
        <f>TEXT(Tabla10[[#This Row],[Fecha de transacción]],"DDDD")</f>
        <v>jueves</v>
      </c>
      <c r="D988" s="3">
        <v>45199</v>
      </c>
      <c r="E988" s="4">
        <f>datos_chargeback_2001_1!$D988-datos_chargeback_2001_1!$B988</f>
        <v>86</v>
      </c>
      <c r="F988" s="5">
        <f>datos_chargeback_2001_1!$G988/100</f>
        <v>87.22</v>
      </c>
      <c r="G988" s="6">
        <v>8722</v>
      </c>
      <c r="H988" s="5">
        <f t="shared" si="15"/>
        <v>0</v>
      </c>
      <c r="I988" s="5">
        <v>0.1</v>
      </c>
      <c r="J988" s="6" t="s">
        <v>24</v>
      </c>
      <c r="K988" s="6" t="s">
        <v>25</v>
      </c>
      <c r="L988" s="6" t="s">
        <v>80</v>
      </c>
      <c r="M988" s="6" t="s">
        <v>85</v>
      </c>
      <c r="N988" s="6" t="s">
        <v>42</v>
      </c>
      <c r="O988" s="6" t="s">
        <v>53</v>
      </c>
      <c r="P988" s="6" t="s">
        <v>54</v>
      </c>
      <c r="Q988" s="6" t="s">
        <v>66</v>
      </c>
      <c r="R988" s="6">
        <v>87220</v>
      </c>
      <c r="S988" s="6" t="s">
        <v>187</v>
      </c>
      <c r="T988" s="6" t="s">
        <v>61</v>
      </c>
      <c r="U988" s="5">
        <f>datos_chargeback_2001_1!$V988/100</f>
        <v>0</v>
      </c>
      <c r="V988" s="6">
        <v>0</v>
      </c>
      <c r="W988" s="5">
        <f>datos_chargeback_2001_1!$X988/100</f>
        <v>872.2</v>
      </c>
      <c r="X988" s="6">
        <v>87220</v>
      </c>
      <c r="Y988" s="5">
        <f>datos_chargeback_2001_1!$Z988/100</f>
        <v>0</v>
      </c>
      <c r="Z988" s="6">
        <v>0</v>
      </c>
      <c r="AA988" s="6" t="s">
        <v>2987</v>
      </c>
      <c r="AB988" s="6" t="s">
        <v>35</v>
      </c>
      <c r="AC988" s="7" t="s">
        <v>35</v>
      </c>
      <c r="AD988" s="5">
        <f>datos_chargeback_2001_1!$AE988/100</f>
        <v>0</v>
      </c>
      <c r="AE988" s="6">
        <v>0</v>
      </c>
      <c r="AF988" s="6" t="s">
        <v>50</v>
      </c>
    </row>
    <row r="989" spans="1:32" x14ac:dyDescent="0.3">
      <c r="A989" s="36" t="s">
        <v>2988</v>
      </c>
      <c r="B989" s="14">
        <v>45114</v>
      </c>
      <c r="C989" s="14" t="str">
        <f>TEXT(Tabla10[[#This Row],[Fecha de transacción]],"DDDD")</f>
        <v>viernes</v>
      </c>
      <c r="D989" s="14">
        <v>45204</v>
      </c>
      <c r="E989" s="15">
        <f>datos_chargeback_2001_1!$D989-datos_chargeback_2001_1!$B989</f>
        <v>90</v>
      </c>
      <c r="F989" s="16">
        <f>datos_chargeback_2001_1!$G989/100</f>
        <v>159.79</v>
      </c>
      <c r="G989" s="17">
        <v>15979</v>
      </c>
      <c r="H989" s="16">
        <f t="shared" si="15"/>
        <v>0</v>
      </c>
      <c r="I989" s="16">
        <v>1.33</v>
      </c>
      <c r="J989" s="17" t="s">
        <v>24</v>
      </c>
      <c r="K989" s="17" t="s">
        <v>25</v>
      </c>
      <c r="L989" s="17" t="s">
        <v>109</v>
      </c>
      <c r="M989" s="17" t="s">
        <v>27</v>
      </c>
      <c r="N989" s="17" t="s">
        <v>42</v>
      </c>
      <c r="O989" s="17" t="s">
        <v>64</v>
      </c>
      <c r="P989" s="17" t="s">
        <v>30</v>
      </c>
      <c r="Q989" s="17" t="s">
        <v>75</v>
      </c>
      <c r="R989" s="17">
        <v>15979</v>
      </c>
      <c r="S989" s="17" t="s">
        <v>1876</v>
      </c>
      <c r="T989" s="17" t="s">
        <v>116</v>
      </c>
      <c r="U989" s="16">
        <f>datos_chargeback_2001_1!$V989/100</f>
        <v>159.79</v>
      </c>
      <c r="V989" s="17">
        <v>15979</v>
      </c>
      <c r="W989" s="16">
        <f>datos_chargeback_2001_1!$X989/100</f>
        <v>0</v>
      </c>
      <c r="X989" s="17">
        <v>0</v>
      </c>
      <c r="Y989" s="16">
        <f>datos_chargeback_2001_1!$Z989/100</f>
        <v>0</v>
      </c>
      <c r="Z989" s="17">
        <v>0</v>
      </c>
      <c r="AA989" s="17" t="s">
        <v>2989</v>
      </c>
      <c r="AB989" s="17" t="s">
        <v>35</v>
      </c>
      <c r="AC989" s="20" t="s">
        <v>35</v>
      </c>
      <c r="AD989" s="16">
        <f>datos_chargeback_2001_1!$AE989/100</f>
        <v>0</v>
      </c>
      <c r="AE989" s="17">
        <v>0</v>
      </c>
      <c r="AF989" s="17" t="s">
        <v>43</v>
      </c>
    </row>
    <row r="990" spans="1:32" x14ac:dyDescent="0.3">
      <c r="A990" s="35" t="s">
        <v>2990</v>
      </c>
      <c r="B990" s="9">
        <v>45115</v>
      </c>
      <c r="C990" s="9" t="str">
        <f>TEXT(Tabla10[[#This Row],[Fecha de transacción]],"DDDD")</f>
        <v>sábado</v>
      </c>
      <c r="D990" s="9">
        <v>45196</v>
      </c>
      <c r="E990" s="10">
        <f>datos_chargeback_2001_1!$D990-datos_chargeback_2001_1!$B990</f>
        <v>81</v>
      </c>
      <c r="F990" s="11">
        <f>datos_chargeback_2001_1!$G990/100</f>
        <v>364.19</v>
      </c>
      <c r="G990" s="12">
        <v>36419</v>
      </c>
      <c r="H990" s="11">
        <f t="shared" si="15"/>
        <v>0</v>
      </c>
      <c r="I990" s="11">
        <v>0</v>
      </c>
      <c r="J990" s="12" t="s">
        <v>24</v>
      </c>
      <c r="K990" s="12" t="s">
        <v>25</v>
      </c>
      <c r="L990" s="12" t="s">
        <v>80</v>
      </c>
      <c r="M990" s="12" t="s">
        <v>93</v>
      </c>
      <c r="N990" s="12" t="s">
        <v>42</v>
      </c>
      <c r="O990" s="12" t="s">
        <v>43</v>
      </c>
      <c r="P990" s="12" t="s">
        <v>54</v>
      </c>
      <c r="Q990" s="12" t="s">
        <v>44</v>
      </c>
      <c r="R990" s="12">
        <v>36419</v>
      </c>
      <c r="S990" s="12" t="s">
        <v>742</v>
      </c>
      <c r="T990" s="12" t="s">
        <v>61</v>
      </c>
      <c r="U990" s="11">
        <f>datos_chargeback_2001_1!$V990/100</f>
        <v>0</v>
      </c>
      <c r="V990" s="12">
        <v>0</v>
      </c>
      <c r="W990" s="11">
        <f>datos_chargeback_2001_1!$X990/100</f>
        <v>364.19</v>
      </c>
      <c r="X990" s="12">
        <v>36419</v>
      </c>
      <c r="Y990" s="11">
        <f>datos_chargeback_2001_1!$Z990/100</f>
        <v>0</v>
      </c>
      <c r="Z990" s="12">
        <v>0</v>
      </c>
      <c r="AA990" s="12" t="s">
        <v>2991</v>
      </c>
      <c r="AB990" s="12" t="s">
        <v>48</v>
      </c>
      <c r="AC990" s="19">
        <v>45115</v>
      </c>
      <c r="AD990" s="11">
        <f>datos_chargeback_2001_1!$AE990/100</f>
        <v>618.12</v>
      </c>
      <c r="AE990" s="12">
        <v>61812</v>
      </c>
      <c r="AF990" s="12" t="s">
        <v>53</v>
      </c>
    </row>
    <row r="991" spans="1:32" x14ac:dyDescent="0.3">
      <c r="A991" s="34" t="s">
        <v>2992</v>
      </c>
      <c r="B991" s="3">
        <v>45116</v>
      </c>
      <c r="C991" s="3" t="str">
        <f>TEXT(Tabla10[[#This Row],[Fecha de transacción]],"DDDD")</f>
        <v>domingo</v>
      </c>
      <c r="D991" s="3">
        <v>45194</v>
      </c>
      <c r="E991" s="4">
        <f>datos_chargeback_2001_1!$D991-datos_chargeback_2001_1!$B991</f>
        <v>78</v>
      </c>
      <c r="F991" s="5">
        <f>datos_chargeback_2001_1!$G991/100</f>
        <v>804.96</v>
      </c>
      <c r="G991" s="6">
        <v>80496</v>
      </c>
      <c r="H991" s="5">
        <f t="shared" si="15"/>
        <v>0</v>
      </c>
      <c r="I991" s="5">
        <v>1.06</v>
      </c>
      <c r="J991" s="6" t="s">
        <v>24</v>
      </c>
      <c r="K991" s="6" t="s">
        <v>25</v>
      </c>
      <c r="L991" s="6" t="s">
        <v>109</v>
      </c>
      <c r="M991" s="6" t="s">
        <v>59</v>
      </c>
      <c r="N991" s="6" t="s">
        <v>42</v>
      </c>
      <c r="O991" s="6" t="s">
        <v>43</v>
      </c>
      <c r="P991" s="6" t="s">
        <v>54</v>
      </c>
      <c r="Q991" s="6" t="s">
        <v>31</v>
      </c>
      <c r="R991" s="6">
        <v>80496</v>
      </c>
      <c r="S991" s="6" t="s">
        <v>1704</v>
      </c>
      <c r="T991" s="6" t="s">
        <v>61</v>
      </c>
      <c r="U991" s="5">
        <f>datos_chargeback_2001_1!$V991/100</f>
        <v>0</v>
      </c>
      <c r="V991" s="6">
        <v>0</v>
      </c>
      <c r="W991" s="5">
        <f>datos_chargeback_2001_1!$X991/100</f>
        <v>804.96</v>
      </c>
      <c r="X991" s="6">
        <v>80496</v>
      </c>
      <c r="Y991" s="5">
        <f>datos_chargeback_2001_1!$Z991/100</f>
        <v>0</v>
      </c>
      <c r="Z991" s="6">
        <v>0</v>
      </c>
      <c r="AA991" s="6" t="s">
        <v>2993</v>
      </c>
      <c r="AB991" s="6" t="s">
        <v>35</v>
      </c>
      <c r="AC991" s="7" t="s">
        <v>35</v>
      </c>
      <c r="AD991" s="5">
        <f>datos_chargeback_2001_1!$AE991/100</f>
        <v>0</v>
      </c>
      <c r="AE991" s="6">
        <v>0</v>
      </c>
      <c r="AF991" s="6" t="s">
        <v>50</v>
      </c>
    </row>
    <row r="992" spans="1:32" x14ac:dyDescent="0.3">
      <c r="A992" s="34" t="s">
        <v>2994</v>
      </c>
      <c r="B992" s="3">
        <v>45117</v>
      </c>
      <c r="C992" s="3" t="str">
        <f>TEXT(Tabla10[[#This Row],[Fecha de transacción]],"DDDD")</f>
        <v>lunes</v>
      </c>
      <c r="D992" s="3">
        <v>45191</v>
      </c>
      <c r="E992" s="4">
        <f>datos_chargeback_2001_1!$D992-datos_chargeback_2001_1!$B992</f>
        <v>74</v>
      </c>
      <c r="F992" s="5">
        <f>datos_chargeback_2001_1!$G992/100</f>
        <v>123.61</v>
      </c>
      <c r="G992" s="6">
        <v>12361</v>
      </c>
      <c r="H992" s="5">
        <f t="shared" si="15"/>
        <v>0</v>
      </c>
      <c r="I992" s="5">
        <v>0</v>
      </c>
      <c r="J992" s="6" t="s">
        <v>38</v>
      </c>
      <c r="K992" s="6" t="s">
        <v>25</v>
      </c>
      <c r="L992" s="6" t="s">
        <v>80</v>
      </c>
      <c r="M992" s="6" t="s">
        <v>59</v>
      </c>
      <c r="N992" s="6" t="s">
        <v>42</v>
      </c>
      <c r="O992" s="6" t="s">
        <v>70</v>
      </c>
      <c r="P992" s="6" t="s">
        <v>54</v>
      </c>
      <c r="Q992" s="6" t="s">
        <v>31</v>
      </c>
      <c r="R992" s="6">
        <v>12361</v>
      </c>
      <c r="S992" s="6" t="s">
        <v>1021</v>
      </c>
      <c r="T992" s="6" t="s">
        <v>116</v>
      </c>
      <c r="U992" s="5">
        <f>datos_chargeback_2001_1!$V992/100</f>
        <v>123.61</v>
      </c>
      <c r="V992" s="6">
        <v>12361</v>
      </c>
      <c r="W992" s="5">
        <f>datos_chargeback_2001_1!$X992/100</f>
        <v>0</v>
      </c>
      <c r="X992" s="6">
        <v>0</v>
      </c>
      <c r="Y992" s="5">
        <f>datos_chargeback_2001_1!$Z992/100</f>
        <v>0</v>
      </c>
      <c r="Z992" s="6">
        <v>0</v>
      </c>
      <c r="AA992" s="6" t="s">
        <v>2995</v>
      </c>
      <c r="AB992" s="6" t="s">
        <v>35</v>
      </c>
      <c r="AC992" s="7" t="s">
        <v>35</v>
      </c>
      <c r="AD992" s="5">
        <f>datos_chargeback_2001_1!$AE992/100</f>
        <v>0</v>
      </c>
      <c r="AE992" s="6">
        <v>0</v>
      </c>
      <c r="AF992" s="6" t="s">
        <v>36</v>
      </c>
    </row>
    <row r="993" spans="1:32" x14ac:dyDescent="0.3">
      <c r="A993" s="36" t="s">
        <v>2996</v>
      </c>
      <c r="B993" s="14">
        <v>45118</v>
      </c>
      <c r="C993" s="14" t="str">
        <f>TEXT(Tabla10[[#This Row],[Fecha de transacción]],"DDDD")</f>
        <v>martes</v>
      </c>
      <c r="D993" s="14">
        <v>45200</v>
      </c>
      <c r="E993" s="15">
        <f>datos_chargeback_2001_1!$D993-datos_chargeback_2001_1!$B993</f>
        <v>82</v>
      </c>
      <c r="F993" s="16">
        <f>datos_chargeback_2001_1!$G993/100</f>
        <v>808.05</v>
      </c>
      <c r="G993" s="17">
        <v>80805</v>
      </c>
      <c r="H993" s="16">
        <f t="shared" si="15"/>
        <v>0</v>
      </c>
      <c r="I993" s="16">
        <v>0</v>
      </c>
      <c r="J993" s="17" t="s">
        <v>38</v>
      </c>
      <c r="K993" s="17" t="s">
        <v>25</v>
      </c>
      <c r="L993" s="17" t="s">
        <v>119</v>
      </c>
      <c r="M993" s="17" t="s">
        <v>41</v>
      </c>
      <c r="N993" s="17" t="s">
        <v>28</v>
      </c>
      <c r="O993" s="17" t="s">
        <v>114</v>
      </c>
      <c r="P993" s="17" t="s">
        <v>30</v>
      </c>
      <c r="Q993" s="17" t="s">
        <v>31</v>
      </c>
      <c r="R993" s="17">
        <v>80805</v>
      </c>
      <c r="S993" s="17" t="s">
        <v>2997</v>
      </c>
      <c r="T993" s="17" t="s">
        <v>33</v>
      </c>
      <c r="U993" s="16">
        <f>datos_chargeback_2001_1!$V993/100</f>
        <v>0</v>
      </c>
      <c r="V993" s="17">
        <v>0</v>
      </c>
      <c r="W993" s="16">
        <f>datos_chargeback_2001_1!$X993/100</f>
        <v>0</v>
      </c>
      <c r="X993" s="17">
        <v>0</v>
      </c>
      <c r="Y993" s="16">
        <f>datos_chargeback_2001_1!$Z993/100</f>
        <v>808.05</v>
      </c>
      <c r="Z993" s="17">
        <v>80805</v>
      </c>
      <c r="AA993" s="17" t="s">
        <v>2998</v>
      </c>
      <c r="AB993" s="17" t="s">
        <v>48</v>
      </c>
      <c r="AC993" s="18">
        <v>45118</v>
      </c>
      <c r="AD993" s="16">
        <f>datos_chargeback_2001_1!$AE993/100</f>
        <v>790.17</v>
      </c>
      <c r="AE993" s="17">
        <v>79017</v>
      </c>
      <c r="AF993" s="17" t="s">
        <v>43</v>
      </c>
    </row>
    <row r="994" spans="1:32" x14ac:dyDescent="0.3">
      <c r="A994" s="34" t="s">
        <v>2999</v>
      </c>
      <c r="B994" s="3">
        <v>45119</v>
      </c>
      <c r="C994" s="3" t="str">
        <f>TEXT(Tabla10[[#This Row],[Fecha de transacción]],"DDDD")</f>
        <v>miércoles</v>
      </c>
      <c r="D994" s="3">
        <v>45203</v>
      </c>
      <c r="E994" s="4">
        <f>datos_chargeback_2001_1!$D994-datos_chargeback_2001_1!$B994</f>
        <v>84</v>
      </c>
      <c r="F994" s="5">
        <f>datos_chargeback_2001_1!$G994/100</f>
        <v>501.74</v>
      </c>
      <c r="G994" s="6">
        <v>50174</v>
      </c>
      <c r="H994" s="5">
        <f t="shared" si="15"/>
        <v>0</v>
      </c>
      <c r="I994" s="5">
        <v>0</v>
      </c>
      <c r="J994" s="6" t="s">
        <v>24</v>
      </c>
      <c r="K994" s="6" t="s">
        <v>25</v>
      </c>
      <c r="L994" s="6" t="s">
        <v>26</v>
      </c>
      <c r="M994" s="6" t="s">
        <v>59</v>
      </c>
      <c r="N994" s="6" t="s">
        <v>28</v>
      </c>
      <c r="O994" s="6" t="s">
        <v>29</v>
      </c>
      <c r="P994" s="6" t="s">
        <v>54</v>
      </c>
      <c r="Q994" s="6" t="s">
        <v>66</v>
      </c>
      <c r="R994" s="6">
        <v>50174</v>
      </c>
      <c r="S994" s="6" t="s">
        <v>3000</v>
      </c>
      <c r="T994" s="6" t="s">
        <v>33</v>
      </c>
      <c r="U994" s="5">
        <f>datos_chargeback_2001_1!$V994/100</f>
        <v>0</v>
      </c>
      <c r="V994" s="6">
        <v>0</v>
      </c>
      <c r="W994" s="5">
        <f>datos_chargeback_2001_1!$X994/100</f>
        <v>0</v>
      </c>
      <c r="X994" s="6">
        <v>0</v>
      </c>
      <c r="Y994" s="5">
        <f>datos_chargeback_2001_1!$Z994/100</f>
        <v>501.74</v>
      </c>
      <c r="Z994" s="6">
        <v>50174</v>
      </c>
      <c r="AA994" s="6" t="s">
        <v>3001</v>
      </c>
      <c r="AB994" s="6" t="s">
        <v>48</v>
      </c>
      <c r="AC994" s="8">
        <v>45119</v>
      </c>
      <c r="AD994" s="5">
        <f>datos_chargeback_2001_1!$AE994/100</f>
        <v>127.26</v>
      </c>
      <c r="AE994" s="6">
        <v>12726</v>
      </c>
      <c r="AF994" s="6" t="s">
        <v>43</v>
      </c>
    </row>
    <row r="995" spans="1:32" x14ac:dyDescent="0.3">
      <c r="A995" s="36" t="s">
        <v>3002</v>
      </c>
      <c r="B995" s="14">
        <v>45120</v>
      </c>
      <c r="C995" s="14" t="str">
        <f>TEXT(Tabla10[[#This Row],[Fecha de transacción]],"DDDD")</f>
        <v>jueves</v>
      </c>
      <c r="D995" s="14">
        <v>45183</v>
      </c>
      <c r="E995" s="15">
        <f>datos_chargeback_2001_1!$D995-datos_chargeback_2001_1!$B995</f>
        <v>63</v>
      </c>
      <c r="F995" s="16">
        <f>datos_chargeback_2001_1!$G995/100</f>
        <v>382.53</v>
      </c>
      <c r="G995" s="17">
        <v>38253</v>
      </c>
      <c r="H995" s="16">
        <f t="shared" si="15"/>
        <v>0</v>
      </c>
      <c r="I995" s="16">
        <v>0.12</v>
      </c>
      <c r="J995" s="17" t="s">
        <v>38</v>
      </c>
      <c r="K995" s="17" t="s">
        <v>25</v>
      </c>
      <c r="L995" s="17" t="s">
        <v>40</v>
      </c>
      <c r="M995" s="17" t="s">
        <v>41</v>
      </c>
      <c r="N995" s="17" t="s">
        <v>28</v>
      </c>
      <c r="O995" s="17" t="s">
        <v>43</v>
      </c>
      <c r="P995" s="17" t="s">
        <v>54</v>
      </c>
      <c r="Q995" s="17" t="s">
        <v>55</v>
      </c>
      <c r="R995" s="17">
        <v>38253</v>
      </c>
      <c r="S995" s="17" t="s">
        <v>3003</v>
      </c>
      <c r="T995" s="17" t="s">
        <v>33</v>
      </c>
      <c r="U995" s="16">
        <f>datos_chargeback_2001_1!$V995/100</f>
        <v>0</v>
      </c>
      <c r="V995" s="17">
        <v>0</v>
      </c>
      <c r="W995" s="16">
        <f>datos_chargeback_2001_1!$X995/100</f>
        <v>0</v>
      </c>
      <c r="X995" s="17">
        <v>0</v>
      </c>
      <c r="Y995" s="16">
        <f>datos_chargeback_2001_1!$Z995/100</f>
        <v>382.53</v>
      </c>
      <c r="Z995" s="17">
        <v>38253</v>
      </c>
      <c r="AA995" s="17" t="s">
        <v>3004</v>
      </c>
      <c r="AB995" s="17" t="s">
        <v>35</v>
      </c>
      <c r="AC995" s="20" t="s">
        <v>35</v>
      </c>
      <c r="AD995" s="16">
        <f>datos_chargeback_2001_1!$AE995/100</f>
        <v>0</v>
      </c>
      <c r="AE995" s="17">
        <v>0</v>
      </c>
      <c r="AF995" s="17" t="s">
        <v>53</v>
      </c>
    </row>
    <row r="996" spans="1:32" x14ac:dyDescent="0.3">
      <c r="A996" s="35" t="s">
        <v>3005</v>
      </c>
      <c r="B996" s="9">
        <v>45121</v>
      </c>
      <c r="C996" s="9" t="str">
        <f>TEXT(Tabla10[[#This Row],[Fecha de transacción]],"DDDD")</f>
        <v>viernes</v>
      </c>
      <c r="D996" s="9">
        <v>45204</v>
      </c>
      <c r="E996" s="10">
        <f>datos_chargeback_2001_1!$D996-datos_chargeback_2001_1!$B996</f>
        <v>83</v>
      </c>
      <c r="F996" s="11">
        <f>datos_chargeback_2001_1!$G996/100</f>
        <v>358.43</v>
      </c>
      <c r="G996" s="12">
        <v>35843</v>
      </c>
      <c r="H996" s="11">
        <f t="shared" si="15"/>
        <v>0</v>
      </c>
      <c r="I996" s="11">
        <v>1.22</v>
      </c>
      <c r="J996" s="12" t="s">
        <v>38</v>
      </c>
      <c r="K996" s="12" t="s">
        <v>25</v>
      </c>
      <c r="L996" s="12" t="s">
        <v>80</v>
      </c>
      <c r="M996" s="12" t="s">
        <v>93</v>
      </c>
      <c r="N996" s="12" t="s">
        <v>28</v>
      </c>
      <c r="O996" s="12" t="s">
        <v>114</v>
      </c>
      <c r="P996" s="12" t="s">
        <v>54</v>
      </c>
      <c r="Q996" s="12" t="s">
        <v>44</v>
      </c>
      <c r="R996" s="12">
        <v>35843</v>
      </c>
      <c r="S996" s="12" t="s">
        <v>3006</v>
      </c>
      <c r="T996" s="12" t="s">
        <v>33</v>
      </c>
      <c r="U996" s="11">
        <f>datos_chargeback_2001_1!$V996/100</f>
        <v>0</v>
      </c>
      <c r="V996" s="12">
        <v>0</v>
      </c>
      <c r="W996" s="11">
        <f>datos_chargeback_2001_1!$X996/100</f>
        <v>0</v>
      </c>
      <c r="X996" s="12">
        <v>0</v>
      </c>
      <c r="Y996" s="11">
        <f>datos_chargeback_2001_1!$Z996/100</f>
        <v>358.43</v>
      </c>
      <c r="Z996" s="12">
        <v>35843</v>
      </c>
      <c r="AA996" s="12" t="s">
        <v>3007</v>
      </c>
      <c r="AB996" s="12" t="s">
        <v>48</v>
      </c>
      <c r="AC996" s="19">
        <v>45121</v>
      </c>
      <c r="AD996" s="11">
        <f>datos_chargeback_2001_1!$AE996/100</f>
        <v>951.96</v>
      </c>
      <c r="AE996" s="12">
        <v>95196</v>
      </c>
      <c r="AF996" s="12" t="s">
        <v>36</v>
      </c>
    </row>
    <row r="997" spans="1:32" x14ac:dyDescent="0.3">
      <c r="A997" s="36" t="s">
        <v>3008</v>
      </c>
      <c r="B997" s="14">
        <v>45122</v>
      </c>
      <c r="C997" s="14" t="str">
        <f>TEXT(Tabla10[[#This Row],[Fecha de transacción]],"DDDD")</f>
        <v>sábado</v>
      </c>
      <c r="D997" s="14">
        <v>45201</v>
      </c>
      <c r="E997" s="15">
        <f>datos_chargeback_2001_1!$D997-datos_chargeback_2001_1!$B997</f>
        <v>79</v>
      </c>
      <c r="F997" s="16">
        <f>datos_chargeback_2001_1!$G997/100</f>
        <v>371.83</v>
      </c>
      <c r="G997" s="17">
        <v>37183</v>
      </c>
      <c r="H997" s="16">
        <f t="shared" si="15"/>
        <v>0</v>
      </c>
      <c r="I997" s="16">
        <v>0</v>
      </c>
      <c r="J997" s="17" t="s">
        <v>38</v>
      </c>
      <c r="K997" s="17" t="s">
        <v>25</v>
      </c>
      <c r="L997" s="17" t="s">
        <v>40</v>
      </c>
      <c r="M997" s="17" t="s">
        <v>93</v>
      </c>
      <c r="N997" s="17" t="s">
        <v>42</v>
      </c>
      <c r="O997" s="17" t="s">
        <v>64</v>
      </c>
      <c r="P997" s="17" t="s">
        <v>54</v>
      </c>
      <c r="Q997" s="17" t="s">
        <v>75</v>
      </c>
      <c r="R997" s="17">
        <v>37183</v>
      </c>
      <c r="S997" s="17" t="s">
        <v>3009</v>
      </c>
      <c r="T997" s="17" t="s">
        <v>116</v>
      </c>
      <c r="U997" s="16">
        <f>datos_chargeback_2001_1!$V997/100</f>
        <v>371.83</v>
      </c>
      <c r="V997" s="17">
        <v>37183</v>
      </c>
      <c r="W997" s="16">
        <f>datos_chargeback_2001_1!$X997/100</f>
        <v>0</v>
      </c>
      <c r="X997" s="17">
        <v>0</v>
      </c>
      <c r="Y997" s="16">
        <f>datos_chargeback_2001_1!$Z997/100</f>
        <v>0</v>
      </c>
      <c r="Z997" s="17">
        <v>0</v>
      </c>
      <c r="AA997" s="17" t="s">
        <v>3010</v>
      </c>
      <c r="AB997" s="17" t="s">
        <v>35</v>
      </c>
      <c r="AC997" s="20" t="s">
        <v>35</v>
      </c>
      <c r="AD997" s="16">
        <f>datos_chargeback_2001_1!$AE997/100</f>
        <v>0</v>
      </c>
      <c r="AE997" s="17">
        <v>0</v>
      </c>
      <c r="AF997" s="17" t="s">
        <v>53</v>
      </c>
    </row>
    <row r="998" spans="1:32" x14ac:dyDescent="0.3">
      <c r="A998" s="34" t="s">
        <v>3011</v>
      </c>
      <c r="B998" s="3">
        <v>45123</v>
      </c>
      <c r="C998" s="3" t="str">
        <f>TEXT(Tabla10[[#This Row],[Fecha de transacción]],"DDDD")</f>
        <v>domingo</v>
      </c>
      <c r="D998" s="3">
        <v>45211</v>
      </c>
      <c r="E998" s="4">
        <f>datos_chargeback_2001_1!$D998-datos_chargeback_2001_1!$B998</f>
        <v>88</v>
      </c>
      <c r="F998" s="5">
        <f>datos_chargeback_2001_1!$G998/100</f>
        <v>411.38</v>
      </c>
      <c r="G998" s="6">
        <v>41138</v>
      </c>
      <c r="H998" s="5">
        <f t="shared" si="15"/>
        <v>0</v>
      </c>
      <c r="I998" s="5">
        <v>0.99</v>
      </c>
      <c r="J998" s="6" t="s">
        <v>24</v>
      </c>
      <c r="K998" s="6" t="s">
        <v>25</v>
      </c>
      <c r="L998" s="6" t="s">
        <v>26</v>
      </c>
      <c r="M998" s="6" t="s">
        <v>85</v>
      </c>
      <c r="N998" s="6" t="s">
        <v>42</v>
      </c>
      <c r="O998" s="6" t="s">
        <v>53</v>
      </c>
      <c r="P998" s="6" t="s">
        <v>54</v>
      </c>
      <c r="Q998" s="6" t="s">
        <v>55</v>
      </c>
      <c r="R998" s="6">
        <v>41138</v>
      </c>
      <c r="S998" s="6" t="s">
        <v>1930</v>
      </c>
      <c r="T998" s="6" t="s">
        <v>61</v>
      </c>
      <c r="U998" s="5">
        <f>datos_chargeback_2001_1!$V998/100</f>
        <v>0</v>
      </c>
      <c r="V998" s="6">
        <v>0</v>
      </c>
      <c r="W998" s="5">
        <f>datos_chargeback_2001_1!$X998/100</f>
        <v>411.38</v>
      </c>
      <c r="X998" s="6">
        <v>41138</v>
      </c>
      <c r="Y998" s="5">
        <f>datos_chargeback_2001_1!$Z998/100</f>
        <v>0</v>
      </c>
      <c r="Z998" s="6">
        <v>0</v>
      </c>
      <c r="AA998" s="6" t="s">
        <v>3012</v>
      </c>
      <c r="AB998" s="6" t="s">
        <v>35</v>
      </c>
      <c r="AC998" s="7" t="s">
        <v>35</v>
      </c>
      <c r="AD998" s="5">
        <f>datos_chargeback_2001_1!$AE998/100</f>
        <v>0</v>
      </c>
      <c r="AE998" s="6">
        <v>0</v>
      </c>
      <c r="AF998" s="6" t="s">
        <v>36</v>
      </c>
    </row>
    <row r="999" spans="1:32" x14ac:dyDescent="0.3">
      <c r="A999" s="36" t="s">
        <v>3013</v>
      </c>
      <c r="B999" s="14">
        <v>45124</v>
      </c>
      <c r="C999" s="14" t="str">
        <f>TEXT(Tabla10[[#This Row],[Fecha de transacción]],"DDDD")</f>
        <v>lunes</v>
      </c>
      <c r="D999" s="14">
        <v>45198</v>
      </c>
      <c r="E999" s="15">
        <f>datos_chargeback_2001_1!$D999-datos_chargeback_2001_1!$B999</f>
        <v>74</v>
      </c>
      <c r="F999" s="16">
        <f>datos_chargeback_2001_1!$G999/100</f>
        <v>887.01</v>
      </c>
      <c r="G999" s="17">
        <v>88701</v>
      </c>
      <c r="H999" s="16">
        <f t="shared" si="15"/>
        <v>0</v>
      </c>
      <c r="I999" s="16">
        <v>1.1200000000000001</v>
      </c>
      <c r="J999" s="17" t="s">
        <v>24</v>
      </c>
      <c r="K999" s="17" t="s">
        <v>25</v>
      </c>
      <c r="L999" s="17" t="s">
        <v>26</v>
      </c>
      <c r="M999" s="17" t="s">
        <v>59</v>
      </c>
      <c r="N999" s="17" t="s">
        <v>28</v>
      </c>
      <c r="O999" s="17" t="s">
        <v>114</v>
      </c>
      <c r="P999" s="17" t="s">
        <v>30</v>
      </c>
      <c r="Q999" s="17" t="s">
        <v>44</v>
      </c>
      <c r="R999" s="17">
        <v>88701</v>
      </c>
      <c r="S999" s="17" t="s">
        <v>3014</v>
      </c>
      <c r="T999" s="17" t="s">
        <v>33</v>
      </c>
      <c r="U999" s="16">
        <f>datos_chargeback_2001_1!$V999/100</f>
        <v>0</v>
      </c>
      <c r="V999" s="17">
        <v>0</v>
      </c>
      <c r="W999" s="16">
        <f>datos_chargeback_2001_1!$X999/100</f>
        <v>0</v>
      </c>
      <c r="X999" s="17">
        <v>0</v>
      </c>
      <c r="Y999" s="16">
        <f>datos_chargeback_2001_1!$Z999/100</f>
        <v>887.01</v>
      </c>
      <c r="Z999" s="17">
        <v>88701</v>
      </c>
      <c r="AA999" s="17" t="s">
        <v>3015</v>
      </c>
      <c r="AB999" s="17" t="s">
        <v>35</v>
      </c>
      <c r="AC999" s="20" t="s">
        <v>35</v>
      </c>
      <c r="AD999" s="16">
        <f>datos_chargeback_2001_1!$AE999/100</f>
        <v>0</v>
      </c>
      <c r="AE999" s="17">
        <v>0</v>
      </c>
      <c r="AF999" s="17" t="s">
        <v>50</v>
      </c>
    </row>
    <row r="1000" spans="1:32" x14ac:dyDescent="0.3">
      <c r="A1000" s="35" t="s">
        <v>3016</v>
      </c>
      <c r="B1000" s="9">
        <v>45125</v>
      </c>
      <c r="C1000" s="9" t="str">
        <f>TEXT(Tabla10[[#This Row],[Fecha de transacción]],"DDDD")</f>
        <v>martes</v>
      </c>
      <c r="D1000" s="9">
        <v>45208</v>
      </c>
      <c r="E1000" s="10">
        <f>datos_chargeback_2001_1!$D1000-datos_chargeback_2001_1!$B1000</f>
        <v>83</v>
      </c>
      <c r="F1000" s="11">
        <f>datos_chargeback_2001_1!$G1000/100</f>
        <v>667.72</v>
      </c>
      <c r="G1000" s="12">
        <v>66772</v>
      </c>
      <c r="H1000" s="11">
        <f t="shared" si="15"/>
        <v>0</v>
      </c>
      <c r="I1000" s="11">
        <v>0.09</v>
      </c>
      <c r="J1000" s="12" t="s">
        <v>24</v>
      </c>
      <c r="K1000" s="12" t="s">
        <v>25</v>
      </c>
      <c r="L1000" s="12" t="s">
        <v>80</v>
      </c>
      <c r="M1000" s="12" t="s">
        <v>85</v>
      </c>
      <c r="N1000" s="12" t="s">
        <v>42</v>
      </c>
      <c r="O1000" s="12" t="s">
        <v>53</v>
      </c>
      <c r="P1000" s="12" t="s">
        <v>54</v>
      </c>
      <c r="Q1000" s="12" t="s">
        <v>66</v>
      </c>
      <c r="R1000" s="12">
        <v>66772</v>
      </c>
      <c r="S1000" s="12" t="s">
        <v>3017</v>
      </c>
      <c r="T1000" s="12" t="s">
        <v>46</v>
      </c>
      <c r="U1000" s="11">
        <f>datos_chargeback_2001_1!$V1000/100</f>
        <v>667.72</v>
      </c>
      <c r="V1000" s="12">
        <v>66772</v>
      </c>
      <c r="W1000" s="11">
        <f>datos_chargeback_2001_1!$X1000/100</f>
        <v>0</v>
      </c>
      <c r="X1000" s="12">
        <v>0</v>
      </c>
      <c r="Y1000" s="11">
        <f>datos_chargeback_2001_1!$Z1000/100</f>
        <v>0</v>
      </c>
      <c r="Z1000" s="12">
        <v>0</v>
      </c>
      <c r="AA1000" s="12" t="s">
        <v>3018</v>
      </c>
      <c r="AB1000" s="12" t="s">
        <v>48</v>
      </c>
      <c r="AC1000" s="19">
        <v>45125</v>
      </c>
      <c r="AD1000" s="11">
        <f>datos_chargeback_2001_1!$AE1000/100</f>
        <v>657.09</v>
      </c>
      <c r="AE1000" s="12">
        <v>65709</v>
      </c>
      <c r="AF1000" s="12" t="s">
        <v>29</v>
      </c>
    </row>
    <row r="1001" spans="1:32" x14ac:dyDescent="0.3">
      <c r="A1001" s="34" t="s">
        <v>3019</v>
      </c>
      <c r="B1001" s="3">
        <v>45126</v>
      </c>
      <c r="C1001" s="3" t="str">
        <f>TEXT(Tabla10[[#This Row],[Fecha de transacción]],"DDDD")</f>
        <v>miércoles</v>
      </c>
      <c r="D1001" s="3">
        <v>45210</v>
      </c>
      <c r="E1001" s="4">
        <f>datos_chargeback_2001_1!$D1001-datos_chargeback_2001_1!$B1001</f>
        <v>84</v>
      </c>
      <c r="F1001" s="5">
        <f>datos_chargeback_2001_1!$G1001/100</f>
        <v>83.63</v>
      </c>
      <c r="G1001" s="6">
        <v>8363</v>
      </c>
      <c r="H1001" s="5">
        <f t="shared" si="15"/>
        <v>0</v>
      </c>
      <c r="I1001" s="5">
        <v>0</v>
      </c>
      <c r="J1001" s="6" t="s">
        <v>38</v>
      </c>
      <c r="K1001" s="6" t="s">
        <v>25</v>
      </c>
      <c r="L1001" s="6" t="s">
        <v>119</v>
      </c>
      <c r="M1001" s="6" t="s">
        <v>52</v>
      </c>
      <c r="N1001" s="6" t="s">
        <v>42</v>
      </c>
      <c r="O1001" s="6" t="s">
        <v>114</v>
      </c>
      <c r="P1001" s="6" t="s">
        <v>54</v>
      </c>
      <c r="Q1001" s="6" t="s">
        <v>66</v>
      </c>
      <c r="R1001" s="6">
        <v>83630</v>
      </c>
      <c r="S1001" s="6" t="s">
        <v>3020</v>
      </c>
      <c r="T1001" s="6" t="s">
        <v>61</v>
      </c>
      <c r="U1001" s="5">
        <f>datos_chargeback_2001_1!$V1001/100</f>
        <v>0</v>
      </c>
      <c r="V1001" s="6">
        <v>0</v>
      </c>
      <c r="W1001" s="5">
        <f>datos_chargeback_2001_1!$X1001/100</f>
        <v>836.3</v>
      </c>
      <c r="X1001" s="6">
        <v>83630</v>
      </c>
      <c r="Y1001" s="5">
        <f>datos_chargeback_2001_1!$Z1001/100</f>
        <v>0</v>
      </c>
      <c r="Z1001" s="6">
        <v>0</v>
      </c>
      <c r="AA1001" s="6" t="s">
        <v>3021</v>
      </c>
      <c r="AB1001" s="6" t="s">
        <v>48</v>
      </c>
      <c r="AC1001" s="8">
        <v>45126</v>
      </c>
      <c r="AD1001" s="5">
        <f>datos_chargeback_2001_1!$AE1001/100</f>
        <v>246.37</v>
      </c>
      <c r="AE1001" s="6">
        <v>24637</v>
      </c>
      <c r="AF1001" s="6" t="s">
        <v>50</v>
      </c>
    </row>
    <row r="1002" spans="1:32" x14ac:dyDescent="0.3">
      <c r="A1002" s="35" t="s">
        <v>3022</v>
      </c>
      <c r="B1002" s="9">
        <v>44927</v>
      </c>
      <c r="C1002" s="9" t="str">
        <f>TEXT(Tabla10[[#This Row],[Fecha de transacción]],"DDDD")</f>
        <v>domingo</v>
      </c>
      <c r="D1002" s="9">
        <v>45011</v>
      </c>
      <c r="E1002" s="10">
        <f>datos_chargeback_2001_1!$D1002-datos_chargeback_2001_1!$B1002</f>
        <v>84</v>
      </c>
      <c r="F1002" s="11">
        <f>datos_chargeback_2001_1!$G1002/100</f>
        <v>286.86</v>
      </c>
      <c r="G1002" s="12">
        <v>28686</v>
      </c>
      <c r="H1002" s="11">
        <f t="shared" si="15"/>
        <v>0</v>
      </c>
      <c r="I1002" s="11">
        <v>1.27</v>
      </c>
      <c r="J1002" s="12" t="s">
        <v>24</v>
      </c>
      <c r="K1002" s="12" t="s">
        <v>25</v>
      </c>
      <c r="L1002" s="12" t="s">
        <v>26</v>
      </c>
      <c r="M1002" s="12" t="s">
        <v>93</v>
      </c>
      <c r="N1002" s="12" t="s">
        <v>42</v>
      </c>
      <c r="O1002" s="12" t="s">
        <v>64</v>
      </c>
      <c r="P1002" s="12" t="s">
        <v>54</v>
      </c>
      <c r="Q1002" s="12" t="s">
        <v>75</v>
      </c>
      <c r="R1002" s="12">
        <v>28686</v>
      </c>
      <c r="S1002" s="12" t="s">
        <v>3023</v>
      </c>
      <c r="T1002" s="12" t="s">
        <v>61</v>
      </c>
      <c r="U1002" s="11">
        <f>datos_chargeback_2001_1!$V1002/100</f>
        <v>0</v>
      </c>
      <c r="V1002" s="12">
        <v>0</v>
      </c>
      <c r="W1002" s="11">
        <f>datos_chargeback_2001_1!$X1002/100</f>
        <v>286.86</v>
      </c>
      <c r="X1002" s="12">
        <v>28686</v>
      </c>
      <c r="Y1002" s="11">
        <f>datos_chargeback_2001_1!$Z1002/100</f>
        <v>0</v>
      </c>
      <c r="Z1002" s="12">
        <v>0</v>
      </c>
      <c r="AA1002" s="12" t="s">
        <v>3024</v>
      </c>
      <c r="AB1002" s="12" t="s">
        <v>35</v>
      </c>
      <c r="AC1002" s="13" t="s">
        <v>35</v>
      </c>
      <c r="AD1002" s="11">
        <f>datos_chargeback_2001_1!$AE1002/100</f>
        <v>0</v>
      </c>
      <c r="AE1002" s="12">
        <v>0</v>
      </c>
      <c r="AF1002" s="12" t="s">
        <v>36</v>
      </c>
    </row>
    <row r="1003" spans="1:32" x14ac:dyDescent="0.3">
      <c r="A1003" s="36" t="s">
        <v>3025</v>
      </c>
      <c r="B1003" s="14">
        <v>44928</v>
      </c>
      <c r="C1003" s="14" t="str">
        <f>TEXT(Tabla10[[#This Row],[Fecha de transacción]],"DDDD")</f>
        <v>lunes</v>
      </c>
      <c r="D1003" s="14">
        <v>44994</v>
      </c>
      <c r="E1003" s="15">
        <f>datos_chargeback_2001_1!$D1003-datos_chargeback_2001_1!$B1003</f>
        <v>66</v>
      </c>
      <c r="F1003" s="16">
        <f>datos_chargeback_2001_1!$G1003/100</f>
        <v>18.22</v>
      </c>
      <c r="G1003" s="17">
        <v>1822</v>
      </c>
      <c r="H1003" s="16">
        <f t="shared" si="15"/>
        <v>0</v>
      </c>
      <c r="I1003" s="16">
        <v>0</v>
      </c>
      <c r="J1003" s="17" t="s">
        <v>38</v>
      </c>
      <c r="K1003" s="17" t="s">
        <v>25</v>
      </c>
      <c r="L1003" s="17" t="s">
        <v>80</v>
      </c>
      <c r="M1003" s="17" t="s">
        <v>93</v>
      </c>
      <c r="N1003" s="17" t="s">
        <v>42</v>
      </c>
      <c r="O1003" s="17" t="s">
        <v>43</v>
      </c>
      <c r="P1003" s="17" t="s">
        <v>30</v>
      </c>
      <c r="Q1003" s="17" t="s">
        <v>66</v>
      </c>
      <c r="R1003" s="17">
        <v>1822</v>
      </c>
      <c r="S1003" s="17" t="s">
        <v>1568</v>
      </c>
      <c r="T1003" s="17" t="s">
        <v>116</v>
      </c>
      <c r="U1003" s="16">
        <f>datos_chargeback_2001_1!$V1003/100</f>
        <v>18.22</v>
      </c>
      <c r="V1003" s="17">
        <v>1822</v>
      </c>
      <c r="W1003" s="16">
        <f>datos_chargeback_2001_1!$X1003/100</f>
        <v>0</v>
      </c>
      <c r="X1003" s="17">
        <v>0</v>
      </c>
      <c r="Y1003" s="16">
        <f>datos_chargeback_2001_1!$Z1003/100</f>
        <v>0</v>
      </c>
      <c r="Z1003" s="17">
        <v>0</v>
      </c>
      <c r="AA1003" s="17" t="s">
        <v>3026</v>
      </c>
      <c r="AB1003" s="17" t="s">
        <v>35</v>
      </c>
      <c r="AC1003" s="20" t="s">
        <v>35</v>
      </c>
      <c r="AD1003" s="16">
        <f>datos_chargeback_2001_1!$AE1003/100</f>
        <v>0</v>
      </c>
      <c r="AE1003" s="17">
        <v>0</v>
      </c>
      <c r="AF1003" s="17" t="s">
        <v>50</v>
      </c>
    </row>
    <row r="1004" spans="1:32" x14ac:dyDescent="0.3">
      <c r="A1004" s="35" t="s">
        <v>3027</v>
      </c>
      <c r="B1004" s="9">
        <v>44929</v>
      </c>
      <c r="C1004" s="9" t="str">
        <f>TEXT(Tabla10[[#This Row],[Fecha de transacción]],"DDDD")</f>
        <v>martes</v>
      </c>
      <c r="D1004" s="9">
        <v>45007</v>
      </c>
      <c r="E1004" s="10">
        <f>datos_chargeback_2001_1!$D1004-datos_chargeback_2001_1!$B1004</f>
        <v>78</v>
      </c>
      <c r="F1004" s="11">
        <f>datos_chargeback_2001_1!$G1004/100</f>
        <v>447.73</v>
      </c>
      <c r="G1004" s="12">
        <v>44773</v>
      </c>
      <c r="H1004" s="11">
        <f t="shared" si="15"/>
        <v>0</v>
      </c>
      <c r="I1004" s="11">
        <v>0.82</v>
      </c>
      <c r="J1004" s="12" t="s">
        <v>38</v>
      </c>
      <c r="K1004" s="12" t="s">
        <v>25</v>
      </c>
      <c r="L1004" s="12" t="s">
        <v>40</v>
      </c>
      <c r="M1004" s="12" t="s">
        <v>41</v>
      </c>
      <c r="N1004" s="12" t="s">
        <v>42</v>
      </c>
      <c r="O1004" s="12" t="s">
        <v>70</v>
      </c>
      <c r="P1004" s="12" t="s">
        <v>30</v>
      </c>
      <c r="Q1004" s="12" t="s">
        <v>44</v>
      </c>
      <c r="R1004" s="12">
        <v>44773</v>
      </c>
      <c r="S1004" s="12" t="s">
        <v>764</v>
      </c>
      <c r="T1004" s="12" t="s">
        <v>46</v>
      </c>
      <c r="U1004" s="11">
        <f>datos_chargeback_2001_1!$V1004/100</f>
        <v>447.73</v>
      </c>
      <c r="V1004" s="12">
        <v>44773</v>
      </c>
      <c r="W1004" s="11">
        <f>datos_chargeback_2001_1!$X1004/100</f>
        <v>0</v>
      </c>
      <c r="X1004" s="12">
        <v>0</v>
      </c>
      <c r="Y1004" s="11">
        <f>datos_chargeback_2001_1!$Z1004/100</f>
        <v>0</v>
      </c>
      <c r="Z1004" s="12">
        <v>0</v>
      </c>
      <c r="AA1004" s="12" t="s">
        <v>3028</v>
      </c>
      <c r="AB1004" s="12" t="s">
        <v>48</v>
      </c>
      <c r="AC1004" s="19">
        <v>44929</v>
      </c>
      <c r="AD1004" s="11">
        <f>datos_chargeback_2001_1!$AE1004/100</f>
        <v>693.79</v>
      </c>
      <c r="AE1004" s="12">
        <v>69379</v>
      </c>
      <c r="AF1004" s="12" t="s">
        <v>29</v>
      </c>
    </row>
    <row r="1005" spans="1:32" x14ac:dyDescent="0.3">
      <c r="A1005" s="34" t="s">
        <v>3029</v>
      </c>
      <c r="B1005" s="3">
        <v>44930</v>
      </c>
      <c r="C1005" s="3" t="str">
        <f>TEXT(Tabla10[[#This Row],[Fecha de transacción]],"DDDD")</f>
        <v>miércoles</v>
      </c>
      <c r="D1005" s="3">
        <v>44998</v>
      </c>
      <c r="E1005" s="4">
        <f>datos_chargeback_2001_1!$D1005-datos_chargeback_2001_1!$B1005</f>
        <v>68</v>
      </c>
      <c r="F1005" s="5">
        <f>datos_chargeback_2001_1!$G1005/100</f>
        <v>976.73</v>
      </c>
      <c r="G1005" s="6">
        <v>97673</v>
      </c>
      <c r="H1005" s="5">
        <f t="shared" si="15"/>
        <v>0</v>
      </c>
      <c r="I1005" s="5">
        <v>0</v>
      </c>
      <c r="J1005" s="6" t="s">
        <v>38</v>
      </c>
      <c r="K1005" s="6" t="s">
        <v>25</v>
      </c>
      <c r="L1005" s="6" t="s">
        <v>80</v>
      </c>
      <c r="M1005" s="6" t="s">
        <v>59</v>
      </c>
      <c r="N1005" s="6" t="s">
        <v>42</v>
      </c>
      <c r="O1005" s="6" t="s">
        <v>29</v>
      </c>
      <c r="P1005" s="6" t="s">
        <v>54</v>
      </c>
      <c r="Q1005" s="6" t="s">
        <v>44</v>
      </c>
      <c r="R1005" s="6">
        <v>97673</v>
      </c>
      <c r="S1005" s="6" t="s">
        <v>3030</v>
      </c>
      <c r="T1005" s="6" t="s">
        <v>61</v>
      </c>
      <c r="U1005" s="5">
        <f>datos_chargeback_2001_1!$V1005/100</f>
        <v>0</v>
      </c>
      <c r="V1005" s="6">
        <v>0</v>
      </c>
      <c r="W1005" s="5">
        <f>datos_chargeback_2001_1!$X1005/100</f>
        <v>976.73</v>
      </c>
      <c r="X1005" s="6">
        <v>97673</v>
      </c>
      <c r="Y1005" s="5">
        <f>datos_chargeback_2001_1!$Z1005/100</f>
        <v>0</v>
      </c>
      <c r="Z1005" s="6">
        <v>0</v>
      </c>
      <c r="AA1005" s="6" t="s">
        <v>3031</v>
      </c>
      <c r="AB1005" s="6" t="s">
        <v>35</v>
      </c>
      <c r="AC1005" s="7" t="s">
        <v>35</v>
      </c>
      <c r="AD1005" s="5">
        <f>datos_chargeback_2001_1!$AE1005/100</f>
        <v>0</v>
      </c>
      <c r="AE1005" s="6">
        <v>0</v>
      </c>
      <c r="AF1005" s="6" t="s">
        <v>50</v>
      </c>
    </row>
    <row r="1006" spans="1:32" x14ac:dyDescent="0.3">
      <c r="A1006" s="35" t="s">
        <v>3032</v>
      </c>
      <c r="B1006" s="9">
        <v>44931</v>
      </c>
      <c r="C1006" s="9" t="str">
        <f>TEXT(Tabla10[[#This Row],[Fecha de transacción]],"DDDD")</f>
        <v>jueves</v>
      </c>
      <c r="D1006" s="9">
        <v>45021</v>
      </c>
      <c r="E1006" s="10">
        <f>datos_chargeback_2001_1!$D1006-datos_chargeback_2001_1!$B1006</f>
        <v>90</v>
      </c>
      <c r="F1006" s="11">
        <f>datos_chargeback_2001_1!$G1006/100</f>
        <v>13.8</v>
      </c>
      <c r="G1006" s="12">
        <v>1380</v>
      </c>
      <c r="H1006" s="11">
        <f t="shared" si="15"/>
        <v>0</v>
      </c>
      <c r="I1006" s="11">
        <v>0</v>
      </c>
      <c r="J1006" s="12" t="s">
        <v>38</v>
      </c>
      <c r="K1006" s="12" t="s">
        <v>25</v>
      </c>
      <c r="L1006" s="12" t="s">
        <v>26</v>
      </c>
      <c r="M1006" s="12" t="s">
        <v>59</v>
      </c>
      <c r="N1006" s="12" t="s">
        <v>42</v>
      </c>
      <c r="O1006" s="12" t="s">
        <v>29</v>
      </c>
      <c r="P1006" s="12" t="s">
        <v>30</v>
      </c>
      <c r="Q1006" s="12" t="s">
        <v>66</v>
      </c>
      <c r="R1006" s="12">
        <v>13800</v>
      </c>
      <c r="S1006" s="12" t="s">
        <v>2281</v>
      </c>
      <c r="T1006" s="12" t="s">
        <v>61</v>
      </c>
      <c r="U1006" s="11">
        <f>datos_chargeback_2001_1!$V1006/100</f>
        <v>0</v>
      </c>
      <c r="V1006" s="12">
        <v>0</v>
      </c>
      <c r="W1006" s="11">
        <f>datos_chargeback_2001_1!$X1006/100</f>
        <v>138</v>
      </c>
      <c r="X1006" s="12">
        <v>13800</v>
      </c>
      <c r="Y1006" s="11">
        <f>datos_chargeback_2001_1!$Z1006/100</f>
        <v>0</v>
      </c>
      <c r="Z1006" s="12">
        <v>0</v>
      </c>
      <c r="AA1006" s="12" t="s">
        <v>3033</v>
      </c>
      <c r="AB1006" s="12" t="s">
        <v>35</v>
      </c>
      <c r="AC1006" s="13" t="s">
        <v>35</v>
      </c>
      <c r="AD1006" s="11">
        <f>datos_chargeback_2001_1!$AE1006/100</f>
        <v>0</v>
      </c>
      <c r="AE1006" s="12">
        <v>0</v>
      </c>
      <c r="AF1006" s="12" t="s">
        <v>53</v>
      </c>
    </row>
    <row r="1007" spans="1:32" x14ac:dyDescent="0.3">
      <c r="A1007" s="34" t="s">
        <v>3034</v>
      </c>
      <c r="B1007" s="3">
        <v>44932</v>
      </c>
      <c r="C1007" s="3" t="str">
        <f>TEXT(Tabla10[[#This Row],[Fecha de transacción]],"DDDD")</f>
        <v>viernes</v>
      </c>
      <c r="D1007" s="3">
        <v>45017</v>
      </c>
      <c r="E1007" s="4">
        <f>datos_chargeback_2001_1!$D1007-datos_chargeback_2001_1!$B1007</f>
        <v>85</v>
      </c>
      <c r="F1007" s="5">
        <f>datos_chargeback_2001_1!$G1007/100</f>
        <v>72.73</v>
      </c>
      <c r="G1007" s="6">
        <v>7273</v>
      </c>
      <c r="H1007" s="5">
        <f t="shared" si="15"/>
        <v>0</v>
      </c>
      <c r="I1007" s="5">
        <v>1.35</v>
      </c>
      <c r="J1007" s="6" t="s">
        <v>24</v>
      </c>
      <c r="K1007" s="6" t="s">
        <v>25</v>
      </c>
      <c r="L1007" s="6" t="s">
        <v>109</v>
      </c>
      <c r="M1007" s="6" t="s">
        <v>27</v>
      </c>
      <c r="N1007" s="6" t="s">
        <v>42</v>
      </c>
      <c r="O1007" s="6" t="s">
        <v>64</v>
      </c>
      <c r="P1007" s="6" t="s">
        <v>30</v>
      </c>
      <c r="Q1007" s="6" t="s">
        <v>31</v>
      </c>
      <c r="R1007" s="6">
        <v>72730</v>
      </c>
      <c r="S1007" s="6" t="s">
        <v>3035</v>
      </c>
      <c r="T1007" s="6" t="s">
        <v>116</v>
      </c>
      <c r="U1007" s="5">
        <f>datos_chargeback_2001_1!$V1007/100</f>
        <v>727.3</v>
      </c>
      <c r="V1007" s="6">
        <v>72730</v>
      </c>
      <c r="W1007" s="5">
        <f>datos_chargeback_2001_1!$X1007/100</f>
        <v>0</v>
      </c>
      <c r="X1007" s="6">
        <v>0</v>
      </c>
      <c r="Y1007" s="5">
        <f>datos_chargeback_2001_1!$Z1007/100</f>
        <v>0</v>
      </c>
      <c r="Z1007" s="6">
        <v>0</v>
      </c>
      <c r="AA1007" s="6" t="s">
        <v>3036</v>
      </c>
      <c r="AB1007" s="6" t="s">
        <v>35</v>
      </c>
      <c r="AC1007" s="7" t="s">
        <v>35</v>
      </c>
      <c r="AD1007" s="5">
        <f>datos_chargeback_2001_1!$AE1007/100</f>
        <v>0</v>
      </c>
      <c r="AE1007" s="6">
        <v>0</v>
      </c>
      <c r="AF1007" s="6" t="s">
        <v>53</v>
      </c>
    </row>
    <row r="1008" spans="1:32" x14ac:dyDescent="0.3">
      <c r="A1008" s="34" t="s">
        <v>3037</v>
      </c>
      <c r="B1008" s="3">
        <v>44933</v>
      </c>
      <c r="C1008" s="3" t="str">
        <f>TEXT(Tabla10[[#This Row],[Fecha de transacción]],"DDDD")</f>
        <v>sábado</v>
      </c>
      <c r="D1008" s="3">
        <v>45016</v>
      </c>
      <c r="E1008" s="4">
        <f>datos_chargeback_2001_1!$D1008-datos_chargeback_2001_1!$B1008</f>
        <v>83</v>
      </c>
      <c r="F1008" s="5">
        <f>datos_chargeback_2001_1!$G1008/100</f>
        <v>637.13</v>
      </c>
      <c r="G1008" s="6">
        <v>63713</v>
      </c>
      <c r="H1008" s="5">
        <f t="shared" si="15"/>
        <v>0</v>
      </c>
      <c r="I1008" s="5">
        <v>0</v>
      </c>
      <c r="J1008" s="6" t="s">
        <v>24</v>
      </c>
      <c r="K1008" s="6" t="s">
        <v>25</v>
      </c>
      <c r="L1008" s="6" t="s">
        <v>26</v>
      </c>
      <c r="M1008" s="6" t="s">
        <v>27</v>
      </c>
      <c r="N1008" s="6" t="s">
        <v>42</v>
      </c>
      <c r="O1008" s="6" t="s">
        <v>53</v>
      </c>
      <c r="P1008" s="6" t="s">
        <v>54</v>
      </c>
      <c r="Q1008" s="6" t="s">
        <v>55</v>
      </c>
      <c r="R1008" s="6">
        <v>63713</v>
      </c>
      <c r="S1008" s="6" t="s">
        <v>3038</v>
      </c>
      <c r="T1008" s="6" t="s">
        <v>116</v>
      </c>
      <c r="U1008" s="5">
        <f>datos_chargeback_2001_1!$V1008/100</f>
        <v>637.13</v>
      </c>
      <c r="V1008" s="6">
        <v>63713</v>
      </c>
      <c r="W1008" s="5">
        <f>datos_chargeback_2001_1!$X1008/100</f>
        <v>0</v>
      </c>
      <c r="X1008" s="6">
        <v>0</v>
      </c>
      <c r="Y1008" s="5">
        <f>datos_chargeback_2001_1!$Z1008/100</f>
        <v>0</v>
      </c>
      <c r="Z1008" s="6">
        <v>0</v>
      </c>
      <c r="AA1008" s="6" t="s">
        <v>3039</v>
      </c>
      <c r="AB1008" s="6" t="s">
        <v>48</v>
      </c>
      <c r="AC1008" s="8">
        <v>44933</v>
      </c>
      <c r="AD1008" s="5">
        <f>datos_chargeback_2001_1!$AE1008/100</f>
        <v>657.19</v>
      </c>
      <c r="AE1008" s="6">
        <v>65719</v>
      </c>
      <c r="AF1008" s="6" t="s">
        <v>43</v>
      </c>
    </row>
    <row r="1009" spans="1:32" x14ac:dyDescent="0.3">
      <c r="A1009" s="36" t="s">
        <v>3040</v>
      </c>
      <c r="B1009" s="14">
        <v>44934</v>
      </c>
      <c r="C1009" s="14" t="str">
        <f>TEXT(Tabla10[[#This Row],[Fecha de transacción]],"DDDD")</f>
        <v>domingo</v>
      </c>
      <c r="D1009" s="14">
        <v>45006</v>
      </c>
      <c r="E1009" s="15">
        <f>datos_chargeback_2001_1!$D1009-datos_chargeback_2001_1!$B1009</f>
        <v>72</v>
      </c>
      <c r="F1009" s="16">
        <f>datos_chargeback_2001_1!$G1009/100</f>
        <v>30.44</v>
      </c>
      <c r="G1009" s="17">
        <v>3044</v>
      </c>
      <c r="H1009" s="16">
        <f t="shared" si="15"/>
        <v>0</v>
      </c>
      <c r="I1009" s="16">
        <v>0</v>
      </c>
      <c r="J1009" s="17" t="s">
        <v>38</v>
      </c>
      <c r="K1009" s="17" t="s">
        <v>25</v>
      </c>
      <c r="L1009" s="17" t="s">
        <v>26</v>
      </c>
      <c r="M1009" s="17" t="s">
        <v>59</v>
      </c>
      <c r="N1009" s="17" t="s">
        <v>28</v>
      </c>
      <c r="O1009" s="17" t="s">
        <v>64</v>
      </c>
      <c r="P1009" s="17" t="s">
        <v>30</v>
      </c>
      <c r="Q1009" s="17" t="s">
        <v>75</v>
      </c>
      <c r="R1009" s="17">
        <v>3044</v>
      </c>
      <c r="S1009" s="17" t="s">
        <v>2720</v>
      </c>
      <c r="T1009" s="17" t="s">
        <v>33</v>
      </c>
      <c r="U1009" s="16">
        <f>datos_chargeback_2001_1!$V1009/100</f>
        <v>0</v>
      </c>
      <c r="V1009" s="17">
        <v>0</v>
      </c>
      <c r="W1009" s="16">
        <f>datos_chargeback_2001_1!$X1009/100</f>
        <v>0</v>
      </c>
      <c r="X1009" s="17">
        <v>0</v>
      </c>
      <c r="Y1009" s="16">
        <f>datos_chargeback_2001_1!$Z1009/100</f>
        <v>30.44</v>
      </c>
      <c r="Z1009" s="17">
        <v>3044</v>
      </c>
      <c r="AA1009" s="17" t="s">
        <v>3041</v>
      </c>
      <c r="AB1009" s="17" t="s">
        <v>35</v>
      </c>
      <c r="AC1009" s="20" t="s">
        <v>35</v>
      </c>
      <c r="AD1009" s="16">
        <f>datos_chargeback_2001_1!$AE1009/100</f>
        <v>0</v>
      </c>
      <c r="AE1009" s="17">
        <v>0</v>
      </c>
      <c r="AF1009" s="17" t="s">
        <v>50</v>
      </c>
    </row>
    <row r="1010" spans="1:32" x14ac:dyDescent="0.3">
      <c r="A1010" s="34" t="s">
        <v>3042</v>
      </c>
      <c r="B1010" s="3">
        <v>44935</v>
      </c>
      <c r="C1010" s="3" t="str">
        <f>TEXT(Tabla10[[#This Row],[Fecha de transacción]],"DDDD")</f>
        <v>lunes</v>
      </c>
      <c r="D1010" s="3">
        <v>45019</v>
      </c>
      <c r="E1010" s="4">
        <f>datos_chargeback_2001_1!$D1010-datos_chargeback_2001_1!$B1010</f>
        <v>84</v>
      </c>
      <c r="F1010" s="5">
        <f>datos_chargeback_2001_1!$G1010/100</f>
        <v>821.42</v>
      </c>
      <c r="G1010" s="6">
        <v>82142</v>
      </c>
      <c r="H1010" s="5">
        <f t="shared" si="15"/>
        <v>0</v>
      </c>
      <c r="I1010" s="5">
        <v>1.33</v>
      </c>
      <c r="J1010" s="6" t="s">
        <v>24</v>
      </c>
      <c r="K1010" s="6" t="s">
        <v>25</v>
      </c>
      <c r="L1010" s="6" t="s">
        <v>109</v>
      </c>
      <c r="M1010" s="6" t="s">
        <v>52</v>
      </c>
      <c r="N1010" s="6" t="s">
        <v>42</v>
      </c>
      <c r="O1010" s="6" t="s">
        <v>43</v>
      </c>
      <c r="P1010" s="6" t="s">
        <v>54</v>
      </c>
      <c r="Q1010" s="6" t="s">
        <v>44</v>
      </c>
      <c r="R1010" s="6">
        <v>82142</v>
      </c>
      <c r="S1010" s="6" t="s">
        <v>3043</v>
      </c>
      <c r="T1010" s="6" t="s">
        <v>46</v>
      </c>
      <c r="U1010" s="5">
        <f>datos_chargeback_2001_1!$V1010/100</f>
        <v>821.42</v>
      </c>
      <c r="V1010" s="6">
        <v>82142</v>
      </c>
      <c r="W1010" s="5">
        <f>datos_chargeback_2001_1!$X1010/100</f>
        <v>0</v>
      </c>
      <c r="X1010" s="6">
        <v>0</v>
      </c>
      <c r="Y1010" s="5">
        <f>datos_chargeback_2001_1!$Z1010/100</f>
        <v>0</v>
      </c>
      <c r="Z1010" s="6">
        <v>0</v>
      </c>
      <c r="AA1010" s="6" t="s">
        <v>3044</v>
      </c>
      <c r="AB1010" s="6" t="s">
        <v>48</v>
      </c>
      <c r="AC1010" s="8">
        <v>44935</v>
      </c>
      <c r="AD1010" s="5">
        <f>datos_chargeback_2001_1!$AE1010/100</f>
        <v>702.99</v>
      </c>
      <c r="AE1010" s="6">
        <v>70299</v>
      </c>
      <c r="AF1010" s="6" t="s">
        <v>43</v>
      </c>
    </row>
    <row r="1011" spans="1:32" x14ac:dyDescent="0.3">
      <c r="A1011" s="34" t="s">
        <v>3045</v>
      </c>
      <c r="B1011" s="3">
        <v>44936</v>
      </c>
      <c r="C1011" s="3" t="str">
        <f>TEXT(Tabla10[[#This Row],[Fecha de transacción]],"DDDD")</f>
        <v>martes</v>
      </c>
      <c r="D1011" s="3">
        <v>45005</v>
      </c>
      <c r="E1011" s="4">
        <f>datos_chargeback_2001_1!$D1011-datos_chargeback_2001_1!$B1011</f>
        <v>69</v>
      </c>
      <c r="F1011" s="5">
        <f>datos_chargeback_2001_1!$G1011/100</f>
        <v>60.47</v>
      </c>
      <c r="G1011" s="6">
        <v>6047</v>
      </c>
      <c r="H1011" s="5">
        <f t="shared" si="15"/>
        <v>0</v>
      </c>
      <c r="I1011" s="5">
        <v>1.42</v>
      </c>
      <c r="J1011" s="6" t="s">
        <v>24</v>
      </c>
      <c r="K1011" s="6" t="s">
        <v>25</v>
      </c>
      <c r="L1011" s="6" t="s">
        <v>109</v>
      </c>
      <c r="M1011" s="6" t="s">
        <v>52</v>
      </c>
      <c r="N1011" s="6" t="s">
        <v>42</v>
      </c>
      <c r="O1011" s="6" t="s">
        <v>36</v>
      </c>
      <c r="P1011" s="6" t="s">
        <v>30</v>
      </c>
      <c r="Q1011" s="6" t="s">
        <v>66</v>
      </c>
      <c r="R1011" s="6">
        <v>6047</v>
      </c>
      <c r="S1011" s="6" t="s">
        <v>823</v>
      </c>
      <c r="T1011" s="6" t="s">
        <v>46</v>
      </c>
      <c r="U1011" s="5">
        <f>datos_chargeback_2001_1!$V1011/100</f>
        <v>60.47</v>
      </c>
      <c r="V1011" s="6">
        <v>6047</v>
      </c>
      <c r="W1011" s="5">
        <f>datos_chargeback_2001_1!$X1011/100</f>
        <v>0</v>
      </c>
      <c r="X1011" s="6">
        <v>0</v>
      </c>
      <c r="Y1011" s="5">
        <f>datos_chargeback_2001_1!$Z1011/100</f>
        <v>0</v>
      </c>
      <c r="Z1011" s="6">
        <v>0</v>
      </c>
      <c r="AA1011" s="6" t="s">
        <v>3046</v>
      </c>
      <c r="AB1011" s="6" t="s">
        <v>35</v>
      </c>
      <c r="AC1011" s="7" t="s">
        <v>35</v>
      </c>
      <c r="AD1011" s="5">
        <f>datos_chargeback_2001_1!$AE1011/100</f>
        <v>0</v>
      </c>
      <c r="AE1011" s="6">
        <v>0</v>
      </c>
      <c r="AF1011" s="6" t="s">
        <v>29</v>
      </c>
    </row>
    <row r="1012" spans="1:32" x14ac:dyDescent="0.3">
      <c r="A1012" s="34" t="s">
        <v>3047</v>
      </c>
      <c r="B1012" s="3">
        <v>44937</v>
      </c>
      <c r="C1012" s="3" t="str">
        <f>TEXT(Tabla10[[#This Row],[Fecha de transacción]],"DDDD")</f>
        <v>miércoles</v>
      </c>
      <c r="D1012" s="3">
        <v>45002</v>
      </c>
      <c r="E1012" s="4">
        <f>datos_chargeback_2001_1!$D1012-datos_chargeback_2001_1!$B1012</f>
        <v>65</v>
      </c>
      <c r="F1012" s="5">
        <f>datos_chargeback_2001_1!$G1012/100</f>
        <v>116.81</v>
      </c>
      <c r="G1012" s="6">
        <v>11681</v>
      </c>
      <c r="H1012" s="5">
        <f t="shared" si="15"/>
        <v>0</v>
      </c>
      <c r="I1012" s="5">
        <v>0</v>
      </c>
      <c r="J1012" s="6" t="s">
        <v>24</v>
      </c>
      <c r="K1012" s="6" t="s">
        <v>25</v>
      </c>
      <c r="L1012" s="6" t="s">
        <v>40</v>
      </c>
      <c r="M1012" s="6" t="s">
        <v>41</v>
      </c>
      <c r="N1012" s="6" t="s">
        <v>42</v>
      </c>
      <c r="O1012" s="6" t="s">
        <v>114</v>
      </c>
      <c r="P1012" s="6" t="s">
        <v>30</v>
      </c>
      <c r="Q1012" s="6" t="s">
        <v>55</v>
      </c>
      <c r="R1012" s="6">
        <v>11681</v>
      </c>
      <c r="S1012" s="6" t="s">
        <v>3048</v>
      </c>
      <c r="T1012" s="6" t="s">
        <v>61</v>
      </c>
      <c r="U1012" s="5">
        <f>datos_chargeback_2001_1!$V1012/100</f>
        <v>0</v>
      </c>
      <c r="V1012" s="6">
        <v>0</v>
      </c>
      <c r="W1012" s="5">
        <f>datos_chargeback_2001_1!$X1012/100</f>
        <v>116.81</v>
      </c>
      <c r="X1012" s="6">
        <v>11681</v>
      </c>
      <c r="Y1012" s="5">
        <f>datos_chargeback_2001_1!$Z1012/100</f>
        <v>0</v>
      </c>
      <c r="Z1012" s="6">
        <v>0</v>
      </c>
      <c r="AA1012" s="6" t="s">
        <v>3049</v>
      </c>
      <c r="AB1012" s="6" t="s">
        <v>35</v>
      </c>
      <c r="AC1012" s="7" t="s">
        <v>35</v>
      </c>
      <c r="AD1012" s="5">
        <f>datos_chargeback_2001_1!$AE1012/100</f>
        <v>0</v>
      </c>
      <c r="AE1012" s="6">
        <v>0</v>
      </c>
      <c r="AF1012" s="6" t="s">
        <v>50</v>
      </c>
    </row>
    <row r="1013" spans="1:32" x14ac:dyDescent="0.3">
      <c r="A1013" s="36" t="s">
        <v>3050</v>
      </c>
      <c r="B1013" s="14">
        <v>44938</v>
      </c>
      <c r="C1013" s="14" t="str">
        <f>TEXT(Tabla10[[#This Row],[Fecha de transacción]],"DDDD")</f>
        <v>jueves</v>
      </c>
      <c r="D1013" s="14">
        <v>45024</v>
      </c>
      <c r="E1013" s="15">
        <f>datos_chargeback_2001_1!$D1013-datos_chargeback_2001_1!$B1013</f>
        <v>86</v>
      </c>
      <c r="F1013" s="16">
        <f>datos_chargeback_2001_1!$G1013/100</f>
        <v>871.78</v>
      </c>
      <c r="G1013" s="17">
        <v>87178</v>
      </c>
      <c r="H1013" s="16">
        <f t="shared" si="15"/>
        <v>0</v>
      </c>
      <c r="I1013" s="16">
        <v>0</v>
      </c>
      <c r="J1013" s="17" t="s">
        <v>24</v>
      </c>
      <c r="K1013" s="17" t="s">
        <v>25</v>
      </c>
      <c r="L1013" s="17" t="s">
        <v>109</v>
      </c>
      <c r="M1013" s="17" t="s">
        <v>27</v>
      </c>
      <c r="N1013" s="17" t="s">
        <v>42</v>
      </c>
      <c r="O1013" s="17" t="s">
        <v>29</v>
      </c>
      <c r="P1013" s="17" t="s">
        <v>54</v>
      </c>
      <c r="Q1013" s="17" t="s">
        <v>44</v>
      </c>
      <c r="R1013" s="17">
        <v>87178</v>
      </c>
      <c r="S1013" s="17" t="s">
        <v>3051</v>
      </c>
      <c r="T1013" s="17" t="s">
        <v>61</v>
      </c>
      <c r="U1013" s="16">
        <f>datos_chargeback_2001_1!$V1013/100</f>
        <v>0</v>
      </c>
      <c r="V1013" s="17">
        <v>0</v>
      </c>
      <c r="W1013" s="16">
        <f>datos_chargeback_2001_1!$X1013/100</f>
        <v>871.78</v>
      </c>
      <c r="X1013" s="17">
        <v>87178</v>
      </c>
      <c r="Y1013" s="16">
        <f>datos_chargeback_2001_1!$Z1013/100</f>
        <v>0</v>
      </c>
      <c r="Z1013" s="17">
        <v>0</v>
      </c>
      <c r="AA1013" s="17" t="s">
        <v>3052</v>
      </c>
      <c r="AB1013" s="17" t="s">
        <v>35</v>
      </c>
      <c r="AC1013" s="20" t="s">
        <v>35</v>
      </c>
      <c r="AD1013" s="16">
        <f>datos_chargeback_2001_1!$AE1013/100</f>
        <v>0</v>
      </c>
      <c r="AE1013" s="17">
        <v>0</v>
      </c>
      <c r="AF1013" s="17" t="s">
        <v>64</v>
      </c>
    </row>
    <row r="1014" spans="1:32" x14ac:dyDescent="0.3">
      <c r="A1014" s="34" t="s">
        <v>3053</v>
      </c>
      <c r="B1014" s="3">
        <v>44939</v>
      </c>
      <c r="C1014" s="3" t="str">
        <f>TEXT(Tabla10[[#This Row],[Fecha de transacción]],"DDDD")</f>
        <v>viernes</v>
      </c>
      <c r="D1014" s="3">
        <v>45001</v>
      </c>
      <c r="E1014" s="4">
        <f>datos_chargeback_2001_1!$D1014-datos_chargeback_2001_1!$B1014</f>
        <v>62</v>
      </c>
      <c r="F1014" s="5">
        <f>datos_chargeback_2001_1!$G1014/100</f>
        <v>869.47</v>
      </c>
      <c r="G1014" s="6">
        <v>86947</v>
      </c>
      <c r="H1014" s="5">
        <f t="shared" si="15"/>
        <v>0</v>
      </c>
      <c r="I1014" s="5">
        <v>0</v>
      </c>
      <c r="J1014" s="6" t="s">
        <v>24</v>
      </c>
      <c r="K1014" s="6" t="s">
        <v>25</v>
      </c>
      <c r="L1014" s="6" t="s">
        <v>26</v>
      </c>
      <c r="M1014" s="6" t="s">
        <v>52</v>
      </c>
      <c r="N1014" s="6" t="s">
        <v>42</v>
      </c>
      <c r="O1014" s="6" t="s">
        <v>50</v>
      </c>
      <c r="P1014" s="6" t="s">
        <v>30</v>
      </c>
      <c r="Q1014" s="6" t="s">
        <v>44</v>
      </c>
      <c r="R1014" s="6">
        <v>86947</v>
      </c>
      <c r="S1014" s="6" t="s">
        <v>1899</v>
      </c>
      <c r="T1014" s="6" t="s">
        <v>61</v>
      </c>
      <c r="U1014" s="5">
        <f>datos_chargeback_2001_1!$V1014/100</f>
        <v>0</v>
      </c>
      <c r="V1014" s="6">
        <v>0</v>
      </c>
      <c r="W1014" s="5">
        <f>datos_chargeback_2001_1!$X1014/100</f>
        <v>869.47</v>
      </c>
      <c r="X1014" s="6">
        <v>86947</v>
      </c>
      <c r="Y1014" s="5">
        <f>datos_chargeback_2001_1!$Z1014/100</f>
        <v>0</v>
      </c>
      <c r="Z1014" s="6">
        <v>0</v>
      </c>
      <c r="AA1014" s="6" t="s">
        <v>3054</v>
      </c>
      <c r="AB1014" s="6" t="s">
        <v>35</v>
      </c>
      <c r="AC1014" s="7" t="s">
        <v>35</v>
      </c>
      <c r="AD1014" s="5">
        <f>datos_chargeback_2001_1!$AE1014/100</f>
        <v>0</v>
      </c>
      <c r="AE1014" s="6">
        <v>0</v>
      </c>
      <c r="AF1014" s="6" t="s">
        <v>43</v>
      </c>
    </row>
    <row r="1015" spans="1:32" x14ac:dyDescent="0.3">
      <c r="A1015" s="36" t="s">
        <v>3055</v>
      </c>
      <c r="B1015" s="14">
        <v>44940</v>
      </c>
      <c r="C1015" s="14" t="str">
        <f>TEXT(Tabla10[[#This Row],[Fecha de transacción]],"DDDD")</f>
        <v>sábado</v>
      </c>
      <c r="D1015" s="14">
        <v>45000</v>
      </c>
      <c r="E1015" s="15">
        <f>datos_chargeback_2001_1!$D1015-datos_chargeback_2001_1!$B1015</f>
        <v>60</v>
      </c>
      <c r="F1015" s="16">
        <f>datos_chargeback_2001_1!$G1015/100</f>
        <v>463.52</v>
      </c>
      <c r="G1015" s="17">
        <v>46352</v>
      </c>
      <c r="H1015" s="16">
        <f t="shared" si="15"/>
        <v>0</v>
      </c>
      <c r="I1015" s="16">
        <v>1.22</v>
      </c>
      <c r="J1015" s="17" t="s">
        <v>24</v>
      </c>
      <c r="K1015" s="17" t="s">
        <v>25</v>
      </c>
      <c r="L1015" s="17" t="s">
        <v>26</v>
      </c>
      <c r="M1015" s="17" t="s">
        <v>41</v>
      </c>
      <c r="N1015" s="17" t="s">
        <v>28</v>
      </c>
      <c r="O1015" s="17" t="s">
        <v>36</v>
      </c>
      <c r="P1015" s="17" t="s">
        <v>30</v>
      </c>
      <c r="Q1015" s="17" t="s">
        <v>31</v>
      </c>
      <c r="R1015" s="17">
        <v>46352</v>
      </c>
      <c r="S1015" s="17" t="s">
        <v>3056</v>
      </c>
      <c r="T1015" s="17" t="s">
        <v>33</v>
      </c>
      <c r="U1015" s="16">
        <f>datos_chargeback_2001_1!$V1015/100</f>
        <v>0</v>
      </c>
      <c r="V1015" s="17">
        <v>0</v>
      </c>
      <c r="W1015" s="16">
        <f>datos_chargeback_2001_1!$X1015/100</f>
        <v>0</v>
      </c>
      <c r="X1015" s="17">
        <v>0</v>
      </c>
      <c r="Y1015" s="16">
        <f>datos_chargeback_2001_1!$Z1015/100</f>
        <v>463.52</v>
      </c>
      <c r="Z1015" s="17">
        <v>46352</v>
      </c>
      <c r="AA1015" s="17" t="s">
        <v>3057</v>
      </c>
      <c r="AB1015" s="17" t="s">
        <v>48</v>
      </c>
      <c r="AC1015" s="18">
        <v>44940</v>
      </c>
      <c r="AD1015" s="16">
        <f>datos_chargeback_2001_1!$AE1015/100</f>
        <v>440.61</v>
      </c>
      <c r="AE1015" s="17">
        <v>44061</v>
      </c>
      <c r="AF1015" s="17" t="s">
        <v>43</v>
      </c>
    </row>
    <row r="1016" spans="1:32" x14ac:dyDescent="0.3">
      <c r="A1016" s="35" t="s">
        <v>3058</v>
      </c>
      <c r="B1016" s="9">
        <v>44941</v>
      </c>
      <c r="C1016" s="9" t="str">
        <f>TEXT(Tabla10[[#This Row],[Fecha de transacción]],"DDDD")</f>
        <v>domingo</v>
      </c>
      <c r="D1016" s="9">
        <v>45001</v>
      </c>
      <c r="E1016" s="10">
        <f>datos_chargeback_2001_1!$D1016-datos_chargeback_2001_1!$B1016</f>
        <v>60</v>
      </c>
      <c r="F1016" s="11">
        <f>datos_chargeback_2001_1!$G1016/100</f>
        <v>820.37</v>
      </c>
      <c r="G1016" s="12">
        <v>82037</v>
      </c>
      <c r="H1016" s="11">
        <f t="shared" si="15"/>
        <v>0</v>
      </c>
      <c r="I1016" s="11">
        <v>0</v>
      </c>
      <c r="J1016" s="12" t="s">
        <v>24</v>
      </c>
      <c r="K1016" s="12" t="s">
        <v>25</v>
      </c>
      <c r="L1016" s="12" t="s">
        <v>119</v>
      </c>
      <c r="M1016" s="12" t="s">
        <v>85</v>
      </c>
      <c r="N1016" s="12" t="s">
        <v>42</v>
      </c>
      <c r="O1016" s="12" t="s">
        <v>36</v>
      </c>
      <c r="P1016" s="12" t="s">
        <v>30</v>
      </c>
      <c r="Q1016" s="12" t="s">
        <v>44</v>
      </c>
      <c r="R1016" s="12">
        <v>82037</v>
      </c>
      <c r="S1016" s="12" t="s">
        <v>3059</v>
      </c>
      <c r="T1016" s="12" t="s">
        <v>116</v>
      </c>
      <c r="U1016" s="11">
        <f>datos_chargeback_2001_1!$V1016/100</f>
        <v>820.37</v>
      </c>
      <c r="V1016" s="12">
        <v>82037</v>
      </c>
      <c r="W1016" s="11">
        <f>datos_chargeback_2001_1!$X1016/100</f>
        <v>0</v>
      </c>
      <c r="X1016" s="12">
        <v>0</v>
      </c>
      <c r="Y1016" s="11">
        <f>datos_chargeback_2001_1!$Z1016/100</f>
        <v>0</v>
      </c>
      <c r="Z1016" s="12">
        <v>0</v>
      </c>
      <c r="AA1016" s="12" t="s">
        <v>3060</v>
      </c>
      <c r="AB1016" s="12" t="s">
        <v>35</v>
      </c>
      <c r="AC1016" s="13" t="s">
        <v>35</v>
      </c>
      <c r="AD1016" s="11">
        <f>datos_chargeback_2001_1!$AE1016/100</f>
        <v>0</v>
      </c>
      <c r="AE1016" s="12">
        <v>0</v>
      </c>
      <c r="AF1016" s="12" t="s">
        <v>36</v>
      </c>
    </row>
    <row r="1017" spans="1:32" x14ac:dyDescent="0.3">
      <c r="A1017" s="34" t="s">
        <v>3061</v>
      </c>
      <c r="B1017" s="3">
        <v>44942</v>
      </c>
      <c r="C1017" s="3" t="str">
        <f>TEXT(Tabla10[[#This Row],[Fecha de transacción]],"DDDD")</f>
        <v>lunes</v>
      </c>
      <c r="D1017" s="3">
        <v>45004</v>
      </c>
      <c r="E1017" s="4">
        <f>datos_chargeback_2001_1!$D1017-datos_chargeback_2001_1!$B1017</f>
        <v>62</v>
      </c>
      <c r="F1017" s="5">
        <f>datos_chargeback_2001_1!$G1017/100</f>
        <v>797.37</v>
      </c>
      <c r="G1017" s="6">
        <v>79737</v>
      </c>
      <c r="H1017" s="5">
        <f t="shared" si="15"/>
        <v>0</v>
      </c>
      <c r="I1017" s="5">
        <v>0</v>
      </c>
      <c r="J1017" s="6" t="s">
        <v>24</v>
      </c>
      <c r="K1017" s="6" t="s">
        <v>25</v>
      </c>
      <c r="L1017" s="6" t="s">
        <v>26</v>
      </c>
      <c r="M1017" s="6" t="s">
        <v>93</v>
      </c>
      <c r="N1017" s="6" t="s">
        <v>28</v>
      </c>
      <c r="O1017" s="6" t="s">
        <v>50</v>
      </c>
      <c r="P1017" s="6" t="s">
        <v>30</v>
      </c>
      <c r="Q1017" s="6" t="s">
        <v>55</v>
      </c>
      <c r="R1017" s="6">
        <v>79737</v>
      </c>
      <c r="S1017" s="6" t="s">
        <v>993</v>
      </c>
      <c r="T1017" s="6" t="s">
        <v>33</v>
      </c>
      <c r="U1017" s="5">
        <f>datos_chargeback_2001_1!$V1017/100</f>
        <v>0</v>
      </c>
      <c r="V1017" s="6">
        <v>0</v>
      </c>
      <c r="W1017" s="5">
        <f>datos_chargeback_2001_1!$X1017/100</f>
        <v>0</v>
      </c>
      <c r="X1017" s="6">
        <v>0</v>
      </c>
      <c r="Y1017" s="5">
        <f>datos_chargeback_2001_1!$Z1017/100</f>
        <v>797.37</v>
      </c>
      <c r="Z1017" s="6">
        <v>79737</v>
      </c>
      <c r="AA1017" s="6" t="s">
        <v>3062</v>
      </c>
      <c r="AB1017" s="6" t="s">
        <v>35</v>
      </c>
      <c r="AC1017" s="7" t="s">
        <v>35</v>
      </c>
      <c r="AD1017" s="5">
        <f>datos_chargeback_2001_1!$AE1017/100</f>
        <v>0</v>
      </c>
      <c r="AE1017" s="6">
        <v>0</v>
      </c>
      <c r="AF1017" s="6" t="s">
        <v>50</v>
      </c>
    </row>
    <row r="1018" spans="1:32" x14ac:dyDescent="0.3">
      <c r="A1018" s="34" t="s">
        <v>3063</v>
      </c>
      <c r="B1018" s="3">
        <v>44943</v>
      </c>
      <c r="C1018" s="3" t="str">
        <f>TEXT(Tabla10[[#This Row],[Fecha de transacción]],"DDDD")</f>
        <v>martes</v>
      </c>
      <c r="D1018" s="3">
        <v>45032</v>
      </c>
      <c r="E1018" s="4">
        <f>datos_chargeback_2001_1!$D1018-datos_chargeback_2001_1!$B1018</f>
        <v>89</v>
      </c>
      <c r="F1018" s="5">
        <f>datos_chargeback_2001_1!$G1018/100</f>
        <v>71.19</v>
      </c>
      <c r="G1018" s="6">
        <v>7119</v>
      </c>
      <c r="H1018" s="5">
        <f t="shared" si="15"/>
        <v>0</v>
      </c>
      <c r="I1018" s="5">
        <v>0.91</v>
      </c>
      <c r="J1018" s="6" t="s">
        <v>38</v>
      </c>
      <c r="K1018" s="6" t="s">
        <v>25</v>
      </c>
      <c r="L1018" s="6" t="s">
        <v>26</v>
      </c>
      <c r="M1018" s="6" t="s">
        <v>59</v>
      </c>
      <c r="N1018" s="6" t="s">
        <v>28</v>
      </c>
      <c r="O1018" s="6" t="s">
        <v>64</v>
      </c>
      <c r="P1018" s="6" t="s">
        <v>54</v>
      </c>
      <c r="Q1018" s="6" t="s">
        <v>75</v>
      </c>
      <c r="R1018" s="6">
        <v>71190</v>
      </c>
      <c r="S1018" s="6" t="s">
        <v>1833</v>
      </c>
      <c r="T1018" s="6" t="s">
        <v>33</v>
      </c>
      <c r="U1018" s="5">
        <f>datos_chargeback_2001_1!$V1018/100</f>
        <v>0</v>
      </c>
      <c r="V1018" s="6">
        <v>0</v>
      </c>
      <c r="W1018" s="5">
        <f>datos_chargeback_2001_1!$X1018/100</f>
        <v>0</v>
      </c>
      <c r="X1018" s="6">
        <v>0</v>
      </c>
      <c r="Y1018" s="5">
        <f>datos_chargeback_2001_1!$Z1018/100</f>
        <v>711.9</v>
      </c>
      <c r="Z1018" s="6">
        <v>71190</v>
      </c>
      <c r="AA1018" s="6" t="s">
        <v>3064</v>
      </c>
      <c r="AB1018" s="6" t="s">
        <v>48</v>
      </c>
      <c r="AC1018" s="8">
        <v>44943</v>
      </c>
      <c r="AD1018" s="5">
        <f>datos_chargeback_2001_1!$AE1018/100</f>
        <v>638.57000000000005</v>
      </c>
      <c r="AE1018" s="6">
        <v>63857</v>
      </c>
      <c r="AF1018" s="6" t="s">
        <v>29</v>
      </c>
    </row>
    <row r="1019" spans="1:32" x14ac:dyDescent="0.3">
      <c r="A1019" s="36" t="s">
        <v>3065</v>
      </c>
      <c r="B1019" s="14">
        <v>44944</v>
      </c>
      <c r="C1019" s="14" t="str">
        <f>TEXT(Tabla10[[#This Row],[Fecha de transacción]],"DDDD")</f>
        <v>miércoles</v>
      </c>
      <c r="D1019" s="14">
        <v>45014</v>
      </c>
      <c r="E1019" s="15">
        <f>datos_chargeback_2001_1!$D1019-datos_chargeback_2001_1!$B1019</f>
        <v>70</v>
      </c>
      <c r="F1019" s="16">
        <f>datos_chargeback_2001_1!$G1019/100</f>
        <v>593.54999999999995</v>
      </c>
      <c r="G1019" s="17">
        <v>59355</v>
      </c>
      <c r="H1019" s="16">
        <f t="shared" si="15"/>
        <v>0</v>
      </c>
      <c r="I1019" s="16">
        <v>0</v>
      </c>
      <c r="J1019" s="17" t="s">
        <v>24</v>
      </c>
      <c r="K1019" s="17" t="s">
        <v>25</v>
      </c>
      <c r="L1019" s="17" t="s">
        <v>109</v>
      </c>
      <c r="M1019" s="17" t="s">
        <v>52</v>
      </c>
      <c r="N1019" s="17" t="s">
        <v>42</v>
      </c>
      <c r="O1019" s="17" t="s">
        <v>70</v>
      </c>
      <c r="P1019" s="17" t="s">
        <v>30</v>
      </c>
      <c r="Q1019" s="17" t="s">
        <v>55</v>
      </c>
      <c r="R1019" s="17">
        <v>59355</v>
      </c>
      <c r="S1019" s="17" t="s">
        <v>3066</v>
      </c>
      <c r="T1019" s="17" t="s">
        <v>116</v>
      </c>
      <c r="U1019" s="16">
        <f>datos_chargeback_2001_1!$V1019/100</f>
        <v>593.54999999999995</v>
      </c>
      <c r="V1019" s="17">
        <v>59355</v>
      </c>
      <c r="W1019" s="16">
        <f>datos_chargeback_2001_1!$X1019/100</f>
        <v>0</v>
      </c>
      <c r="X1019" s="17">
        <v>0</v>
      </c>
      <c r="Y1019" s="16">
        <f>datos_chargeback_2001_1!$Z1019/100</f>
        <v>0</v>
      </c>
      <c r="Z1019" s="17">
        <v>0</v>
      </c>
      <c r="AA1019" s="17" t="s">
        <v>3067</v>
      </c>
      <c r="AB1019" s="17" t="s">
        <v>48</v>
      </c>
      <c r="AC1019" s="18">
        <v>44944</v>
      </c>
      <c r="AD1019" s="16">
        <f>datos_chargeback_2001_1!$AE1019/100</f>
        <v>490.62</v>
      </c>
      <c r="AE1019" s="17">
        <v>49062</v>
      </c>
      <c r="AF1019" s="17" t="s">
        <v>43</v>
      </c>
    </row>
    <row r="1020" spans="1:32" x14ac:dyDescent="0.3">
      <c r="A1020" s="34" t="s">
        <v>3068</v>
      </c>
      <c r="B1020" s="3">
        <v>44945</v>
      </c>
      <c r="C1020" s="3" t="str">
        <f>TEXT(Tabla10[[#This Row],[Fecha de transacción]],"DDDD")</f>
        <v>jueves</v>
      </c>
      <c r="D1020" s="3">
        <v>45034</v>
      </c>
      <c r="E1020" s="4">
        <f>datos_chargeback_2001_1!$D1020-datos_chargeback_2001_1!$B1020</f>
        <v>89</v>
      </c>
      <c r="F1020" s="5">
        <f>datos_chargeback_2001_1!$G1020/100</f>
        <v>646.88</v>
      </c>
      <c r="G1020" s="6">
        <v>64688</v>
      </c>
      <c r="H1020" s="5">
        <f t="shared" si="15"/>
        <v>0</v>
      </c>
      <c r="I1020" s="5">
        <v>0</v>
      </c>
      <c r="J1020" s="6" t="s">
        <v>24</v>
      </c>
      <c r="K1020" s="6" t="s">
        <v>25</v>
      </c>
      <c r="L1020" s="6" t="s">
        <v>74</v>
      </c>
      <c r="M1020" s="6" t="s">
        <v>93</v>
      </c>
      <c r="N1020" s="6" t="s">
        <v>42</v>
      </c>
      <c r="O1020" s="6" t="s">
        <v>64</v>
      </c>
      <c r="P1020" s="6" t="s">
        <v>54</v>
      </c>
      <c r="Q1020" s="6" t="s">
        <v>75</v>
      </c>
      <c r="R1020" s="6">
        <v>64688</v>
      </c>
      <c r="S1020" s="6" t="s">
        <v>1227</v>
      </c>
      <c r="T1020" s="6" t="s">
        <v>46</v>
      </c>
      <c r="U1020" s="5">
        <f>datos_chargeback_2001_1!$V1020/100</f>
        <v>646.88</v>
      </c>
      <c r="V1020" s="6">
        <v>64688</v>
      </c>
      <c r="W1020" s="5">
        <f>datos_chargeback_2001_1!$X1020/100</f>
        <v>0</v>
      </c>
      <c r="X1020" s="6">
        <v>0</v>
      </c>
      <c r="Y1020" s="5">
        <f>datos_chargeback_2001_1!$Z1020/100</f>
        <v>0</v>
      </c>
      <c r="Z1020" s="6">
        <v>0</v>
      </c>
      <c r="AA1020" s="6" t="s">
        <v>3069</v>
      </c>
      <c r="AB1020" s="6" t="s">
        <v>35</v>
      </c>
      <c r="AC1020" s="7" t="s">
        <v>35</v>
      </c>
      <c r="AD1020" s="5">
        <f>datos_chargeback_2001_1!$AE1020/100</f>
        <v>0</v>
      </c>
      <c r="AE1020" s="6">
        <v>0</v>
      </c>
      <c r="AF1020" s="6" t="s">
        <v>53</v>
      </c>
    </row>
    <row r="1021" spans="1:32" x14ac:dyDescent="0.3">
      <c r="A1021" s="34" t="s">
        <v>3070</v>
      </c>
      <c r="B1021" s="3">
        <v>44946</v>
      </c>
      <c r="C1021" s="3" t="str">
        <f>TEXT(Tabla10[[#This Row],[Fecha de transacción]],"DDDD")</f>
        <v>viernes</v>
      </c>
      <c r="D1021" s="3">
        <v>45035</v>
      </c>
      <c r="E1021" s="4">
        <f>datos_chargeback_2001_1!$D1021-datos_chargeback_2001_1!$B1021</f>
        <v>89</v>
      </c>
      <c r="F1021" s="5">
        <f>datos_chargeback_2001_1!$G1021/100</f>
        <v>113.32</v>
      </c>
      <c r="G1021" s="6">
        <v>11332</v>
      </c>
      <c r="H1021" s="5">
        <f t="shared" si="15"/>
        <v>0</v>
      </c>
      <c r="I1021" s="5">
        <v>1.39</v>
      </c>
      <c r="J1021" s="6" t="s">
        <v>38</v>
      </c>
      <c r="K1021" s="6" t="s">
        <v>25</v>
      </c>
      <c r="L1021" s="6" t="s">
        <v>26</v>
      </c>
      <c r="M1021" s="6" t="s">
        <v>85</v>
      </c>
      <c r="N1021" s="6" t="s">
        <v>42</v>
      </c>
      <c r="O1021" s="6" t="s">
        <v>50</v>
      </c>
      <c r="P1021" s="6" t="s">
        <v>54</v>
      </c>
      <c r="Q1021" s="6" t="s">
        <v>66</v>
      </c>
      <c r="R1021" s="6">
        <v>11332</v>
      </c>
      <c r="S1021" s="6" t="s">
        <v>3071</v>
      </c>
      <c r="T1021" s="6" t="s">
        <v>61</v>
      </c>
      <c r="U1021" s="5">
        <f>datos_chargeback_2001_1!$V1021/100</f>
        <v>0</v>
      </c>
      <c r="V1021" s="6">
        <v>0</v>
      </c>
      <c r="W1021" s="5">
        <f>datos_chargeback_2001_1!$X1021/100</f>
        <v>113.32</v>
      </c>
      <c r="X1021" s="6">
        <v>11332</v>
      </c>
      <c r="Y1021" s="5">
        <f>datos_chargeback_2001_1!$Z1021/100</f>
        <v>0</v>
      </c>
      <c r="Z1021" s="6">
        <v>0</v>
      </c>
      <c r="AA1021" s="6" t="s">
        <v>3072</v>
      </c>
      <c r="AB1021" s="6" t="s">
        <v>35</v>
      </c>
      <c r="AC1021" s="7" t="s">
        <v>35</v>
      </c>
      <c r="AD1021" s="5">
        <f>datos_chargeback_2001_1!$AE1021/100</f>
        <v>0</v>
      </c>
      <c r="AE1021" s="6">
        <v>0</v>
      </c>
      <c r="AF1021" s="6" t="s">
        <v>43</v>
      </c>
    </row>
    <row r="1022" spans="1:32" x14ac:dyDescent="0.3">
      <c r="A1022" s="35" t="s">
        <v>3073</v>
      </c>
      <c r="B1022" s="9">
        <v>44947</v>
      </c>
      <c r="C1022" s="9" t="str">
        <f>TEXT(Tabla10[[#This Row],[Fecha de transacción]],"DDDD")</f>
        <v>sábado</v>
      </c>
      <c r="D1022" s="9">
        <v>45028</v>
      </c>
      <c r="E1022" s="10">
        <f>datos_chargeback_2001_1!$D1022-datos_chargeback_2001_1!$B1022</f>
        <v>81</v>
      </c>
      <c r="F1022" s="11">
        <f>datos_chargeback_2001_1!$G1022/100</f>
        <v>820.67</v>
      </c>
      <c r="G1022" s="12">
        <v>82067</v>
      </c>
      <c r="H1022" s="11">
        <f t="shared" si="15"/>
        <v>0</v>
      </c>
      <c r="I1022" s="11">
        <v>0</v>
      </c>
      <c r="J1022" s="12" t="s">
        <v>24</v>
      </c>
      <c r="K1022" s="12" t="s">
        <v>25</v>
      </c>
      <c r="L1022" s="12" t="s">
        <v>80</v>
      </c>
      <c r="M1022" s="12" t="s">
        <v>59</v>
      </c>
      <c r="N1022" s="12" t="s">
        <v>42</v>
      </c>
      <c r="O1022" s="12" t="s">
        <v>53</v>
      </c>
      <c r="P1022" s="12" t="s">
        <v>30</v>
      </c>
      <c r="Q1022" s="12" t="s">
        <v>55</v>
      </c>
      <c r="R1022" s="12">
        <v>82067</v>
      </c>
      <c r="S1022" s="12" t="s">
        <v>3074</v>
      </c>
      <c r="T1022" s="12" t="s">
        <v>61</v>
      </c>
      <c r="U1022" s="11">
        <f>datos_chargeback_2001_1!$V1022/100</f>
        <v>0</v>
      </c>
      <c r="V1022" s="12">
        <v>0</v>
      </c>
      <c r="W1022" s="11">
        <f>datos_chargeback_2001_1!$X1022/100</f>
        <v>820.67</v>
      </c>
      <c r="X1022" s="12">
        <v>82067</v>
      </c>
      <c r="Y1022" s="11">
        <f>datos_chargeback_2001_1!$Z1022/100</f>
        <v>0</v>
      </c>
      <c r="Z1022" s="12">
        <v>0</v>
      </c>
      <c r="AA1022" s="12" t="s">
        <v>3075</v>
      </c>
      <c r="AB1022" s="12" t="s">
        <v>35</v>
      </c>
      <c r="AC1022" s="13" t="s">
        <v>35</v>
      </c>
      <c r="AD1022" s="11">
        <f>datos_chargeback_2001_1!$AE1022/100</f>
        <v>0</v>
      </c>
      <c r="AE1022" s="12">
        <v>0</v>
      </c>
      <c r="AF1022" s="12" t="s">
        <v>29</v>
      </c>
    </row>
    <row r="1023" spans="1:32" x14ac:dyDescent="0.3">
      <c r="A1023" s="36" t="s">
        <v>3076</v>
      </c>
      <c r="B1023" s="14">
        <v>44948</v>
      </c>
      <c r="C1023" s="14" t="str">
        <f>TEXT(Tabla10[[#This Row],[Fecha de transacción]],"DDDD")</f>
        <v>domingo</v>
      </c>
      <c r="D1023" s="14">
        <v>45033</v>
      </c>
      <c r="E1023" s="15">
        <f>datos_chargeback_2001_1!$D1023-datos_chargeback_2001_1!$B1023</f>
        <v>85</v>
      </c>
      <c r="F1023" s="16">
        <f>datos_chargeback_2001_1!$G1023/100</f>
        <v>198.61</v>
      </c>
      <c r="G1023" s="17">
        <v>19861</v>
      </c>
      <c r="H1023" s="16">
        <f t="shared" si="15"/>
        <v>0</v>
      </c>
      <c r="I1023" s="16">
        <v>0.15</v>
      </c>
      <c r="J1023" s="17" t="s">
        <v>24</v>
      </c>
      <c r="K1023" s="17" t="s">
        <v>25</v>
      </c>
      <c r="L1023" s="17" t="s">
        <v>26</v>
      </c>
      <c r="M1023" s="17" t="s">
        <v>27</v>
      </c>
      <c r="N1023" s="17" t="s">
        <v>42</v>
      </c>
      <c r="O1023" s="17" t="s">
        <v>64</v>
      </c>
      <c r="P1023" s="17" t="s">
        <v>54</v>
      </c>
      <c r="Q1023" s="17" t="s">
        <v>75</v>
      </c>
      <c r="R1023" s="17">
        <v>19861</v>
      </c>
      <c r="S1023" s="17" t="s">
        <v>1318</v>
      </c>
      <c r="T1023" s="17" t="s">
        <v>116</v>
      </c>
      <c r="U1023" s="16">
        <f>datos_chargeback_2001_1!$V1023/100</f>
        <v>198.61</v>
      </c>
      <c r="V1023" s="17">
        <v>19861</v>
      </c>
      <c r="W1023" s="16">
        <f>datos_chargeback_2001_1!$X1023/100</f>
        <v>0</v>
      </c>
      <c r="X1023" s="17">
        <v>0</v>
      </c>
      <c r="Y1023" s="16">
        <f>datos_chargeback_2001_1!$Z1023/100</f>
        <v>0</v>
      </c>
      <c r="Z1023" s="17">
        <v>0</v>
      </c>
      <c r="AA1023" s="17" t="s">
        <v>3077</v>
      </c>
      <c r="AB1023" s="17" t="s">
        <v>35</v>
      </c>
      <c r="AC1023" s="20" t="s">
        <v>35</v>
      </c>
      <c r="AD1023" s="16">
        <f>datos_chargeback_2001_1!$AE1023/100</f>
        <v>0</v>
      </c>
      <c r="AE1023" s="17">
        <v>0</v>
      </c>
      <c r="AF1023" s="17" t="s">
        <v>29</v>
      </c>
    </row>
    <row r="1024" spans="1:32" x14ac:dyDescent="0.3">
      <c r="A1024" s="34" t="s">
        <v>3078</v>
      </c>
      <c r="B1024" s="3">
        <v>44949</v>
      </c>
      <c r="C1024" s="3" t="str">
        <f>TEXT(Tabla10[[#This Row],[Fecha de transacción]],"DDDD")</f>
        <v>lunes</v>
      </c>
      <c r="D1024" s="3">
        <v>45034</v>
      </c>
      <c r="E1024" s="4">
        <f>datos_chargeback_2001_1!$D1024-datos_chargeback_2001_1!$B1024</f>
        <v>85</v>
      </c>
      <c r="F1024" s="5">
        <f>datos_chargeback_2001_1!$G1024/100</f>
        <v>582.37</v>
      </c>
      <c r="G1024" s="6">
        <v>58237</v>
      </c>
      <c r="H1024" s="5">
        <f t="shared" si="15"/>
        <v>0</v>
      </c>
      <c r="I1024" s="5">
        <v>0.11</v>
      </c>
      <c r="J1024" s="6" t="s">
        <v>38</v>
      </c>
      <c r="K1024" s="6" t="s">
        <v>25</v>
      </c>
      <c r="L1024" s="6" t="s">
        <v>80</v>
      </c>
      <c r="M1024" s="6" t="s">
        <v>93</v>
      </c>
      <c r="N1024" s="6" t="s">
        <v>28</v>
      </c>
      <c r="O1024" s="6" t="s">
        <v>64</v>
      </c>
      <c r="P1024" s="6" t="s">
        <v>54</v>
      </c>
      <c r="Q1024" s="6" t="s">
        <v>55</v>
      </c>
      <c r="R1024" s="6">
        <v>58237</v>
      </c>
      <c r="S1024" s="6" t="s">
        <v>3079</v>
      </c>
      <c r="T1024" s="6" t="s">
        <v>33</v>
      </c>
      <c r="U1024" s="5">
        <f>datos_chargeback_2001_1!$V1024/100</f>
        <v>0</v>
      </c>
      <c r="V1024" s="6">
        <v>0</v>
      </c>
      <c r="W1024" s="5">
        <f>datos_chargeback_2001_1!$X1024/100</f>
        <v>0</v>
      </c>
      <c r="X1024" s="6">
        <v>0</v>
      </c>
      <c r="Y1024" s="5">
        <f>datos_chargeback_2001_1!$Z1024/100</f>
        <v>582.37</v>
      </c>
      <c r="Z1024" s="6">
        <v>58237</v>
      </c>
      <c r="AA1024" s="6" t="s">
        <v>3080</v>
      </c>
      <c r="AB1024" s="6" t="s">
        <v>35</v>
      </c>
      <c r="AC1024" s="7" t="s">
        <v>35</v>
      </c>
      <c r="AD1024" s="5">
        <f>datos_chargeback_2001_1!$AE1024/100</f>
        <v>0</v>
      </c>
      <c r="AE1024" s="6">
        <v>0</v>
      </c>
      <c r="AF1024" s="6" t="s">
        <v>29</v>
      </c>
    </row>
    <row r="1025" spans="1:32" x14ac:dyDescent="0.3">
      <c r="A1025" s="36" t="s">
        <v>3081</v>
      </c>
      <c r="B1025" s="14">
        <v>44950</v>
      </c>
      <c r="C1025" s="14" t="str">
        <f>TEXT(Tabla10[[#This Row],[Fecha de transacción]],"DDDD")</f>
        <v>martes</v>
      </c>
      <c r="D1025" s="14">
        <v>45039</v>
      </c>
      <c r="E1025" s="15">
        <f>datos_chargeback_2001_1!$D1025-datos_chargeback_2001_1!$B1025</f>
        <v>89</v>
      </c>
      <c r="F1025" s="16">
        <f>datos_chargeback_2001_1!$G1025/100</f>
        <v>114.88</v>
      </c>
      <c r="G1025" s="17">
        <v>11488</v>
      </c>
      <c r="H1025" s="16">
        <f t="shared" si="15"/>
        <v>0</v>
      </c>
      <c r="I1025" s="16">
        <v>1.23</v>
      </c>
      <c r="J1025" s="17" t="s">
        <v>24</v>
      </c>
      <c r="K1025" s="17" t="s">
        <v>25</v>
      </c>
      <c r="L1025" s="17" t="s">
        <v>26</v>
      </c>
      <c r="M1025" s="17" t="s">
        <v>59</v>
      </c>
      <c r="N1025" s="17" t="s">
        <v>42</v>
      </c>
      <c r="O1025" s="17" t="s">
        <v>70</v>
      </c>
      <c r="P1025" s="17" t="s">
        <v>54</v>
      </c>
      <c r="Q1025" s="17" t="s">
        <v>44</v>
      </c>
      <c r="R1025" s="17">
        <v>11488</v>
      </c>
      <c r="S1025" s="17" t="s">
        <v>807</v>
      </c>
      <c r="T1025" s="17" t="s">
        <v>116</v>
      </c>
      <c r="U1025" s="16">
        <f>datos_chargeback_2001_1!$V1025/100</f>
        <v>114.88</v>
      </c>
      <c r="V1025" s="17">
        <v>11488</v>
      </c>
      <c r="W1025" s="16">
        <f>datos_chargeback_2001_1!$X1025/100</f>
        <v>0</v>
      </c>
      <c r="X1025" s="17">
        <v>0</v>
      </c>
      <c r="Y1025" s="16">
        <f>datos_chargeback_2001_1!$Z1025/100</f>
        <v>0</v>
      </c>
      <c r="Z1025" s="17">
        <v>0</v>
      </c>
      <c r="AA1025" s="17" t="s">
        <v>3082</v>
      </c>
      <c r="AB1025" s="17" t="s">
        <v>35</v>
      </c>
      <c r="AC1025" s="20" t="s">
        <v>35</v>
      </c>
      <c r="AD1025" s="16">
        <f>datos_chargeback_2001_1!$AE1025/100</f>
        <v>0</v>
      </c>
      <c r="AE1025" s="17">
        <v>0</v>
      </c>
      <c r="AF1025" s="17" t="s">
        <v>64</v>
      </c>
    </row>
    <row r="1026" spans="1:32" x14ac:dyDescent="0.3">
      <c r="A1026" s="34" t="s">
        <v>3083</v>
      </c>
      <c r="B1026" s="3">
        <v>44951</v>
      </c>
      <c r="C1026" s="3" t="str">
        <f>TEXT(Tabla10[[#This Row],[Fecha de transacción]],"DDDD")</f>
        <v>miércoles</v>
      </c>
      <c r="D1026" s="3">
        <v>45041</v>
      </c>
      <c r="E1026" s="4">
        <f>datos_chargeback_2001_1!$D1026-datos_chargeback_2001_1!$B1026</f>
        <v>90</v>
      </c>
      <c r="F1026" s="5">
        <f>datos_chargeback_2001_1!$G1026/100</f>
        <v>240.88</v>
      </c>
      <c r="G1026" s="6">
        <v>24088</v>
      </c>
      <c r="H1026" s="5">
        <f t="shared" ref="H1026:H1089" si="16">IF(COUNTIF($A$2:$A$1373,A1026)=1,0,IF(F1026=_xlfn.AGGREGATE(14,6,$F$2:$F$1373/($A$2:$A$1373=A1026),1),_xlfn.AGGREGATE(15,6,$F$2:$F$1373/($A$2:$A$1373=A1026),1),""))</f>
        <v>0</v>
      </c>
      <c r="I1026" s="5">
        <v>0</v>
      </c>
      <c r="J1026" s="6" t="s">
        <v>24</v>
      </c>
      <c r="K1026" s="6" t="s">
        <v>25</v>
      </c>
      <c r="L1026" s="6" t="s">
        <v>119</v>
      </c>
      <c r="M1026" s="6" t="s">
        <v>85</v>
      </c>
      <c r="N1026" s="6" t="s">
        <v>28</v>
      </c>
      <c r="O1026" s="6" t="s">
        <v>50</v>
      </c>
      <c r="P1026" s="6" t="s">
        <v>54</v>
      </c>
      <c r="Q1026" s="6" t="s">
        <v>31</v>
      </c>
      <c r="R1026" s="6">
        <v>24088</v>
      </c>
      <c r="S1026" s="6" t="s">
        <v>956</v>
      </c>
      <c r="T1026" s="6" t="s">
        <v>33</v>
      </c>
      <c r="U1026" s="5">
        <f>datos_chargeback_2001_1!$V1026/100</f>
        <v>0</v>
      </c>
      <c r="V1026" s="6">
        <v>0</v>
      </c>
      <c r="W1026" s="5">
        <f>datos_chargeback_2001_1!$X1026/100</f>
        <v>0</v>
      </c>
      <c r="X1026" s="6">
        <v>0</v>
      </c>
      <c r="Y1026" s="5">
        <f>datos_chargeback_2001_1!$Z1026/100</f>
        <v>240.88</v>
      </c>
      <c r="Z1026" s="6">
        <v>24088</v>
      </c>
      <c r="AA1026" s="6" t="s">
        <v>3084</v>
      </c>
      <c r="AB1026" s="6" t="s">
        <v>48</v>
      </c>
      <c r="AC1026" s="8">
        <v>44951</v>
      </c>
      <c r="AD1026" s="5">
        <f>datos_chargeback_2001_1!$AE1026/100</f>
        <v>632.01</v>
      </c>
      <c r="AE1026" s="6">
        <v>63201</v>
      </c>
      <c r="AF1026" s="6" t="s">
        <v>50</v>
      </c>
    </row>
    <row r="1027" spans="1:32" x14ac:dyDescent="0.3">
      <c r="A1027" s="36" t="s">
        <v>3085</v>
      </c>
      <c r="B1027" s="14">
        <v>44952</v>
      </c>
      <c r="C1027" s="14" t="str">
        <f>TEXT(Tabla10[[#This Row],[Fecha de transacción]],"DDDD")</f>
        <v>jueves</v>
      </c>
      <c r="D1027" s="14">
        <v>45032</v>
      </c>
      <c r="E1027" s="15">
        <f>datos_chargeback_2001_1!$D1027-datos_chargeback_2001_1!$B1027</f>
        <v>80</v>
      </c>
      <c r="F1027" s="16">
        <f>datos_chargeback_2001_1!$G1027/100</f>
        <v>416.93</v>
      </c>
      <c r="G1027" s="17">
        <v>41693</v>
      </c>
      <c r="H1027" s="16">
        <f t="shared" si="16"/>
        <v>0</v>
      </c>
      <c r="I1027" s="16">
        <v>1.46</v>
      </c>
      <c r="J1027" s="17" t="s">
        <v>24</v>
      </c>
      <c r="K1027" s="17" t="s">
        <v>25</v>
      </c>
      <c r="L1027" s="17" t="s">
        <v>80</v>
      </c>
      <c r="M1027" s="17" t="s">
        <v>93</v>
      </c>
      <c r="N1027" s="17" t="s">
        <v>42</v>
      </c>
      <c r="O1027" s="17" t="s">
        <v>70</v>
      </c>
      <c r="P1027" s="17" t="s">
        <v>30</v>
      </c>
      <c r="Q1027" s="17" t="s">
        <v>75</v>
      </c>
      <c r="R1027" s="17">
        <v>41693</v>
      </c>
      <c r="S1027" s="17" t="s">
        <v>3086</v>
      </c>
      <c r="T1027" s="17" t="s">
        <v>46</v>
      </c>
      <c r="U1027" s="16">
        <f>datos_chargeback_2001_1!$V1027/100</f>
        <v>416.93</v>
      </c>
      <c r="V1027" s="17">
        <v>41693</v>
      </c>
      <c r="W1027" s="16">
        <f>datos_chargeback_2001_1!$X1027/100</f>
        <v>0</v>
      </c>
      <c r="X1027" s="17">
        <v>0</v>
      </c>
      <c r="Y1027" s="16">
        <f>datos_chargeback_2001_1!$Z1027/100</f>
        <v>0</v>
      </c>
      <c r="Z1027" s="17">
        <v>0</v>
      </c>
      <c r="AA1027" s="17" t="s">
        <v>3087</v>
      </c>
      <c r="AB1027" s="17" t="s">
        <v>35</v>
      </c>
      <c r="AC1027" s="20" t="s">
        <v>35</v>
      </c>
      <c r="AD1027" s="16">
        <f>datos_chargeback_2001_1!$AE1027/100</f>
        <v>0</v>
      </c>
      <c r="AE1027" s="17">
        <v>0</v>
      </c>
      <c r="AF1027" s="17" t="s">
        <v>64</v>
      </c>
    </row>
    <row r="1028" spans="1:32" x14ac:dyDescent="0.3">
      <c r="A1028" s="34" t="s">
        <v>3088</v>
      </c>
      <c r="B1028" s="3">
        <v>44953</v>
      </c>
      <c r="C1028" s="3" t="str">
        <f>TEXT(Tabla10[[#This Row],[Fecha de transacción]],"DDDD")</f>
        <v>viernes</v>
      </c>
      <c r="D1028" s="3">
        <v>45024</v>
      </c>
      <c r="E1028" s="4">
        <f>datos_chargeback_2001_1!$D1028-datos_chargeback_2001_1!$B1028</f>
        <v>71</v>
      </c>
      <c r="F1028" s="5">
        <f>datos_chargeback_2001_1!$G1028/100</f>
        <v>745.77</v>
      </c>
      <c r="G1028" s="6">
        <v>74577</v>
      </c>
      <c r="H1028" s="5">
        <f t="shared" si="16"/>
        <v>0</v>
      </c>
      <c r="I1028" s="5">
        <v>1.34</v>
      </c>
      <c r="J1028" s="6" t="s">
        <v>24</v>
      </c>
      <c r="K1028" s="6" t="s">
        <v>25</v>
      </c>
      <c r="L1028" s="6" t="s">
        <v>119</v>
      </c>
      <c r="M1028" s="6" t="s">
        <v>85</v>
      </c>
      <c r="N1028" s="6" t="s">
        <v>42</v>
      </c>
      <c r="O1028" s="6" t="s">
        <v>53</v>
      </c>
      <c r="P1028" s="6" t="s">
        <v>30</v>
      </c>
      <c r="Q1028" s="6" t="s">
        <v>75</v>
      </c>
      <c r="R1028" s="6">
        <v>74577</v>
      </c>
      <c r="S1028" s="6" t="s">
        <v>3089</v>
      </c>
      <c r="T1028" s="6" t="s">
        <v>46</v>
      </c>
      <c r="U1028" s="5">
        <f>datos_chargeback_2001_1!$V1028/100</f>
        <v>745.77</v>
      </c>
      <c r="V1028" s="6">
        <v>74577</v>
      </c>
      <c r="W1028" s="5">
        <f>datos_chargeback_2001_1!$X1028/100</f>
        <v>0</v>
      </c>
      <c r="X1028" s="6">
        <v>0</v>
      </c>
      <c r="Y1028" s="5">
        <f>datos_chargeback_2001_1!$Z1028/100</f>
        <v>0</v>
      </c>
      <c r="Z1028" s="6">
        <v>0</v>
      </c>
      <c r="AA1028" s="6" t="s">
        <v>3090</v>
      </c>
      <c r="AB1028" s="6" t="s">
        <v>35</v>
      </c>
      <c r="AC1028" s="7" t="s">
        <v>35</v>
      </c>
      <c r="AD1028" s="5">
        <f>datos_chargeback_2001_1!$AE1028/100</f>
        <v>0</v>
      </c>
      <c r="AE1028" s="6">
        <v>0</v>
      </c>
      <c r="AF1028" s="6" t="s">
        <v>29</v>
      </c>
    </row>
    <row r="1029" spans="1:32" x14ac:dyDescent="0.3">
      <c r="A1029" s="36" t="s">
        <v>3091</v>
      </c>
      <c r="B1029" s="14">
        <v>44954</v>
      </c>
      <c r="C1029" s="14" t="str">
        <f>TEXT(Tabla10[[#This Row],[Fecha de transacción]],"DDDD")</f>
        <v>sábado</v>
      </c>
      <c r="D1029" s="14">
        <v>45035</v>
      </c>
      <c r="E1029" s="15">
        <f>datos_chargeback_2001_1!$D1029-datos_chargeback_2001_1!$B1029</f>
        <v>81</v>
      </c>
      <c r="F1029" s="16">
        <f>datos_chargeback_2001_1!$G1029/100</f>
        <v>916.61</v>
      </c>
      <c r="G1029" s="17">
        <v>91661</v>
      </c>
      <c r="H1029" s="16">
        <f t="shared" si="16"/>
        <v>0</v>
      </c>
      <c r="I1029" s="16">
        <v>0</v>
      </c>
      <c r="J1029" s="17" t="s">
        <v>24</v>
      </c>
      <c r="K1029" s="17" t="s">
        <v>25</v>
      </c>
      <c r="L1029" s="17" t="s">
        <v>80</v>
      </c>
      <c r="M1029" s="17" t="s">
        <v>27</v>
      </c>
      <c r="N1029" s="17" t="s">
        <v>28</v>
      </c>
      <c r="O1029" s="17" t="s">
        <v>36</v>
      </c>
      <c r="P1029" s="17" t="s">
        <v>54</v>
      </c>
      <c r="Q1029" s="17" t="s">
        <v>44</v>
      </c>
      <c r="R1029" s="17">
        <v>91661</v>
      </c>
      <c r="S1029" s="17" t="s">
        <v>569</v>
      </c>
      <c r="T1029" s="17" t="s">
        <v>33</v>
      </c>
      <c r="U1029" s="16">
        <f>datos_chargeback_2001_1!$V1029/100</f>
        <v>0</v>
      </c>
      <c r="V1029" s="17">
        <v>0</v>
      </c>
      <c r="W1029" s="16">
        <f>datos_chargeback_2001_1!$X1029/100</f>
        <v>0</v>
      </c>
      <c r="X1029" s="17">
        <v>0</v>
      </c>
      <c r="Y1029" s="16">
        <f>datos_chargeback_2001_1!$Z1029/100</f>
        <v>916.61</v>
      </c>
      <c r="Z1029" s="17">
        <v>91661</v>
      </c>
      <c r="AA1029" s="17" t="s">
        <v>3092</v>
      </c>
      <c r="AB1029" s="17" t="s">
        <v>48</v>
      </c>
      <c r="AC1029" s="18">
        <v>44954</v>
      </c>
      <c r="AD1029" s="16">
        <f>datos_chargeback_2001_1!$AE1029/100</f>
        <v>395.64</v>
      </c>
      <c r="AE1029" s="17">
        <v>39564</v>
      </c>
      <c r="AF1029" s="17" t="s">
        <v>64</v>
      </c>
    </row>
    <row r="1030" spans="1:32" x14ac:dyDescent="0.3">
      <c r="A1030" s="35" t="s">
        <v>3093</v>
      </c>
      <c r="B1030" s="9">
        <v>44955</v>
      </c>
      <c r="C1030" s="9" t="str">
        <f>TEXT(Tabla10[[#This Row],[Fecha de transacción]],"DDDD")</f>
        <v>domingo</v>
      </c>
      <c r="D1030" s="9">
        <v>45045</v>
      </c>
      <c r="E1030" s="10">
        <f>datos_chargeback_2001_1!$D1030-datos_chargeback_2001_1!$B1030</f>
        <v>90</v>
      </c>
      <c r="F1030" s="11">
        <f>datos_chargeback_2001_1!$G1030/100</f>
        <v>61.65</v>
      </c>
      <c r="G1030" s="12">
        <v>6165</v>
      </c>
      <c r="H1030" s="11">
        <f t="shared" si="16"/>
        <v>0</v>
      </c>
      <c r="I1030" s="11">
        <v>1.0900000000000001</v>
      </c>
      <c r="J1030" s="12" t="s">
        <v>38</v>
      </c>
      <c r="K1030" s="12" t="s">
        <v>25</v>
      </c>
      <c r="L1030" s="12" t="s">
        <v>119</v>
      </c>
      <c r="M1030" s="12" t="s">
        <v>85</v>
      </c>
      <c r="N1030" s="12" t="s">
        <v>42</v>
      </c>
      <c r="O1030" s="12" t="s">
        <v>64</v>
      </c>
      <c r="P1030" s="12" t="s">
        <v>30</v>
      </c>
      <c r="Q1030" s="12" t="s">
        <v>31</v>
      </c>
      <c r="R1030" s="12">
        <v>6165</v>
      </c>
      <c r="S1030" s="12" t="s">
        <v>3094</v>
      </c>
      <c r="T1030" s="12" t="s">
        <v>116</v>
      </c>
      <c r="U1030" s="11">
        <f>datos_chargeback_2001_1!$V1030/100</f>
        <v>61.65</v>
      </c>
      <c r="V1030" s="12">
        <v>6165</v>
      </c>
      <c r="W1030" s="11">
        <f>datos_chargeback_2001_1!$X1030/100</f>
        <v>0</v>
      </c>
      <c r="X1030" s="12">
        <v>0</v>
      </c>
      <c r="Y1030" s="11">
        <f>datos_chargeback_2001_1!$Z1030/100</f>
        <v>0</v>
      </c>
      <c r="Z1030" s="12">
        <v>0</v>
      </c>
      <c r="AA1030" s="12" t="s">
        <v>3095</v>
      </c>
      <c r="AB1030" s="12" t="s">
        <v>35</v>
      </c>
      <c r="AC1030" s="13" t="s">
        <v>35</v>
      </c>
      <c r="AD1030" s="11">
        <f>datos_chargeback_2001_1!$AE1030/100</f>
        <v>0</v>
      </c>
      <c r="AE1030" s="12">
        <v>0</v>
      </c>
      <c r="AF1030" s="12" t="s">
        <v>64</v>
      </c>
    </row>
    <row r="1031" spans="1:32" x14ac:dyDescent="0.3">
      <c r="A1031" s="34" t="s">
        <v>3096</v>
      </c>
      <c r="B1031" s="3">
        <v>44956</v>
      </c>
      <c r="C1031" s="3" t="str">
        <f>TEXT(Tabla10[[#This Row],[Fecha de transacción]],"DDDD")</f>
        <v>lunes</v>
      </c>
      <c r="D1031" s="3">
        <v>45023</v>
      </c>
      <c r="E1031" s="4">
        <f>datos_chargeback_2001_1!$D1031-datos_chargeback_2001_1!$B1031</f>
        <v>67</v>
      </c>
      <c r="F1031" s="5">
        <f>datos_chargeback_2001_1!$G1031/100</f>
        <v>488.99</v>
      </c>
      <c r="G1031" s="6">
        <v>48899</v>
      </c>
      <c r="H1031" s="5">
        <f t="shared" si="16"/>
        <v>0</v>
      </c>
      <c r="I1031" s="5">
        <v>0</v>
      </c>
      <c r="J1031" s="6" t="s">
        <v>38</v>
      </c>
      <c r="K1031" s="6" t="s">
        <v>25</v>
      </c>
      <c r="L1031" s="6" t="s">
        <v>80</v>
      </c>
      <c r="M1031" s="6" t="s">
        <v>27</v>
      </c>
      <c r="N1031" s="6" t="s">
        <v>42</v>
      </c>
      <c r="O1031" s="6" t="s">
        <v>43</v>
      </c>
      <c r="P1031" s="6" t="s">
        <v>54</v>
      </c>
      <c r="Q1031" s="6" t="s">
        <v>66</v>
      </c>
      <c r="R1031" s="6">
        <v>48899</v>
      </c>
      <c r="S1031" s="6" t="s">
        <v>3097</v>
      </c>
      <c r="T1031" s="6" t="s">
        <v>61</v>
      </c>
      <c r="U1031" s="5">
        <f>datos_chargeback_2001_1!$V1031/100</f>
        <v>0</v>
      </c>
      <c r="V1031" s="6">
        <v>0</v>
      </c>
      <c r="W1031" s="5">
        <f>datos_chargeback_2001_1!$X1031/100</f>
        <v>488.99</v>
      </c>
      <c r="X1031" s="6">
        <v>48899</v>
      </c>
      <c r="Y1031" s="5">
        <f>datos_chargeback_2001_1!$Z1031/100</f>
        <v>0</v>
      </c>
      <c r="Z1031" s="6">
        <v>0</v>
      </c>
      <c r="AA1031" s="6" t="s">
        <v>3098</v>
      </c>
      <c r="AB1031" s="6" t="s">
        <v>48</v>
      </c>
      <c r="AC1031" s="8">
        <v>44956</v>
      </c>
      <c r="AD1031" s="5">
        <f>datos_chargeback_2001_1!$AE1031/100</f>
        <v>521.23</v>
      </c>
      <c r="AE1031" s="6">
        <v>52123</v>
      </c>
      <c r="AF1031" s="6" t="s">
        <v>36</v>
      </c>
    </row>
    <row r="1032" spans="1:32" x14ac:dyDescent="0.3">
      <c r="A1032" s="34" t="s">
        <v>3099</v>
      </c>
      <c r="B1032" s="3">
        <v>44957</v>
      </c>
      <c r="C1032" s="3" t="str">
        <f>TEXT(Tabla10[[#This Row],[Fecha de transacción]],"DDDD")</f>
        <v>martes</v>
      </c>
      <c r="D1032" s="3">
        <v>45039</v>
      </c>
      <c r="E1032" s="4">
        <f>datos_chargeback_2001_1!$D1032-datos_chargeback_2001_1!$B1032</f>
        <v>82</v>
      </c>
      <c r="F1032" s="5">
        <f>datos_chargeback_2001_1!$G1032/100</f>
        <v>910.56</v>
      </c>
      <c r="G1032" s="6">
        <v>91056</v>
      </c>
      <c r="H1032" s="5">
        <f t="shared" si="16"/>
        <v>0</v>
      </c>
      <c r="I1032" s="5">
        <v>1.28</v>
      </c>
      <c r="J1032" s="6" t="s">
        <v>38</v>
      </c>
      <c r="K1032" s="6" t="s">
        <v>25</v>
      </c>
      <c r="L1032" s="6" t="s">
        <v>80</v>
      </c>
      <c r="M1032" s="6" t="s">
        <v>59</v>
      </c>
      <c r="N1032" s="6" t="s">
        <v>42</v>
      </c>
      <c r="O1032" s="6" t="s">
        <v>64</v>
      </c>
      <c r="P1032" s="6" t="s">
        <v>30</v>
      </c>
      <c r="Q1032" s="6" t="s">
        <v>31</v>
      </c>
      <c r="R1032" s="6">
        <v>91056</v>
      </c>
      <c r="S1032" s="6" t="s">
        <v>3100</v>
      </c>
      <c r="T1032" s="6" t="s">
        <v>116</v>
      </c>
      <c r="U1032" s="5">
        <f>datos_chargeback_2001_1!$V1032/100</f>
        <v>910.56</v>
      </c>
      <c r="V1032" s="6">
        <v>91056</v>
      </c>
      <c r="W1032" s="5">
        <f>datos_chargeback_2001_1!$X1032/100</f>
        <v>0</v>
      </c>
      <c r="X1032" s="6">
        <v>0</v>
      </c>
      <c r="Y1032" s="5">
        <f>datos_chargeback_2001_1!$Z1032/100</f>
        <v>0</v>
      </c>
      <c r="Z1032" s="6">
        <v>0</v>
      </c>
      <c r="AA1032" s="6" t="s">
        <v>3101</v>
      </c>
      <c r="AB1032" s="6" t="s">
        <v>35</v>
      </c>
      <c r="AC1032" s="7" t="s">
        <v>35</v>
      </c>
      <c r="AD1032" s="5">
        <f>datos_chargeback_2001_1!$AE1032/100</f>
        <v>0</v>
      </c>
      <c r="AE1032" s="6">
        <v>0</v>
      </c>
      <c r="AF1032" s="6" t="s">
        <v>53</v>
      </c>
    </row>
    <row r="1033" spans="1:32" x14ac:dyDescent="0.3">
      <c r="A1033" s="36" t="s">
        <v>3102</v>
      </c>
      <c r="B1033" s="14">
        <v>44958</v>
      </c>
      <c r="C1033" s="14" t="str">
        <f>TEXT(Tabla10[[#This Row],[Fecha de transacción]],"DDDD")</f>
        <v>miércoles</v>
      </c>
      <c r="D1033" s="14">
        <v>45024</v>
      </c>
      <c r="E1033" s="15">
        <f>datos_chargeback_2001_1!$D1033-datos_chargeback_2001_1!$B1033</f>
        <v>66</v>
      </c>
      <c r="F1033" s="16">
        <f>datos_chargeback_2001_1!$G1033/100</f>
        <v>996.98</v>
      </c>
      <c r="G1033" s="17">
        <v>99698</v>
      </c>
      <c r="H1033" s="16">
        <f t="shared" si="16"/>
        <v>0</v>
      </c>
      <c r="I1033" s="16">
        <v>0</v>
      </c>
      <c r="J1033" s="17" t="s">
        <v>38</v>
      </c>
      <c r="K1033" s="17" t="s">
        <v>25</v>
      </c>
      <c r="L1033" s="17" t="s">
        <v>40</v>
      </c>
      <c r="M1033" s="17" t="s">
        <v>93</v>
      </c>
      <c r="N1033" s="17" t="s">
        <v>28</v>
      </c>
      <c r="O1033" s="17" t="s">
        <v>114</v>
      </c>
      <c r="P1033" s="17" t="s">
        <v>54</v>
      </c>
      <c r="Q1033" s="17" t="s">
        <v>66</v>
      </c>
      <c r="R1033" s="17">
        <v>99698</v>
      </c>
      <c r="S1033" s="17" t="s">
        <v>3103</v>
      </c>
      <c r="T1033" s="17" t="s">
        <v>33</v>
      </c>
      <c r="U1033" s="16">
        <f>datos_chargeback_2001_1!$V1033/100</f>
        <v>0</v>
      </c>
      <c r="V1033" s="17">
        <v>0</v>
      </c>
      <c r="W1033" s="16">
        <f>datos_chargeback_2001_1!$X1033/100</f>
        <v>0</v>
      </c>
      <c r="X1033" s="17">
        <v>0</v>
      </c>
      <c r="Y1033" s="16">
        <f>datos_chargeback_2001_1!$Z1033/100</f>
        <v>996.98</v>
      </c>
      <c r="Z1033" s="17">
        <v>99698</v>
      </c>
      <c r="AA1033" s="17" t="s">
        <v>3104</v>
      </c>
      <c r="AB1033" s="17" t="s">
        <v>48</v>
      </c>
      <c r="AC1033" s="18">
        <v>44958</v>
      </c>
      <c r="AD1033" s="16">
        <f>datos_chargeback_2001_1!$AE1033/100</f>
        <v>669.62</v>
      </c>
      <c r="AE1033" s="17">
        <v>66962</v>
      </c>
      <c r="AF1033" s="17" t="s">
        <v>43</v>
      </c>
    </row>
    <row r="1034" spans="1:32" x14ac:dyDescent="0.3">
      <c r="A1034" s="34" t="s">
        <v>3105</v>
      </c>
      <c r="B1034" s="3">
        <v>44959</v>
      </c>
      <c r="C1034" s="3" t="str">
        <f>TEXT(Tabla10[[#This Row],[Fecha de transacción]],"DDDD")</f>
        <v>jueves</v>
      </c>
      <c r="D1034" s="3">
        <v>45048</v>
      </c>
      <c r="E1034" s="4">
        <f>datos_chargeback_2001_1!$D1034-datos_chargeback_2001_1!$B1034</f>
        <v>89</v>
      </c>
      <c r="F1034" s="5">
        <f>datos_chargeback_2001_1!$G1034/100</f>
        <v>275.57</v>
      </c>
      <c r="G1034" s="6">
        <v>27557</v>
      </c>
      <c r="H1034" s="5">
        <f t="shared" si="16"/>
        <v>0</v>
      </c>
      <c r="I1034" s="5">
        <v>0</v>
      </c>
      <c r="J1034" s="6" t="s">
        <v>38</v>
      </c>
      <c r="K1034" s="6" t="s">
        <v>25</v>
      </c>
      <c r="L1034" s="6" t="s">
        <v>74</v>
      </c>
      <c r="M1034" s="6" t="s">
        <v>93</v>
      </c>
      <c r="N1034" s="6" t="s">
        <v>28</v>
      </c>
      <c r="O1034" s="6" t="s">
        <v>53</v>
      </c>
      <c r="P1034" s="6" t="s">
        <v>54</v>
      </c>
      <c r="Q1034" s="6" t="s">
        <v>55</v>
      </c>
      <c r="R1034" s="6">
        <v>27557</v>
      </c>
      <c r="S1034" s="6" t="s">
        <v>3014</v>
      </c>
      <c r="T1034" s="6" t="s">
        <v>33</v>
      </c>
      <c r="U1034" s="5">
        <f>datos_chargeback_2001_1!$V1034/100</f>
        <v>0</v>
      </c>
      <c r="V1034" s="6">
        <v>0</v>
      </c>
      <c r="W1034" s="5">
        <f>datos_chargeback_2001_1!$X1034/100</f>
        <v>0</v>
      </c>
      <c r="X1034" s="6">
        <v>0</v>
      </c>
      <c r="Y1034" s="5">
        <f>datos_chargeback_2001_1!$Z1034/100</f>
        <v>275.57</v>
      </c>
      <c r="Z1034" s="6">
        <v>27557</v>
      </c>
      <c r="AA1034" s="6" t="s">
        <v>3106</v>
      </c>
      <c r="AB1034" s="6" t="s">
        <v>48</v>
      </c>
      <c r="AC1034" s="8">
        <v>44959</v>
      </c>
      <c r="AD1034" s="5">
        <f>datos_chargeback_2001_1!$AE1034/100</f>
        <v>692.69</v>
      </c>
      <c r="AE1034" s="6">
        <v>69269</v>
      </c>
      <c r="AF1034" s="6" t="s">
        <v>50</v>
      </c>
    </row>
    <row r="1035" spans="1:32" x14ac:dyDescent="0.3">
      <c r="A1035" s="34" t="s">
        <v>3107</v>
      </c>
      <c r="B1035" s="3">
        <v>44960</v>
      </c>
      <c r="C1035" s="3" t="str">
        <f>TEXT(Tabla10[[#This Row],[Fecha de transacción]],"DDDD")</f>
        <v>viernes</v>
      </c>
      <c r="D1035" s="3">
        <v>45047</v>
      </c>
      <c r="E1035" s="4">
        <f>datos_chargeback_2001_1!$D1035-datos_chargeback_2001_1!$B1035</f>
        <v>87</v>
      </c>
      <c r="F1035" s="5">
        <f>datos_chargeback_2001_1!$G1035/100</f>
        <v>486.26</v>
      </c>
      <c r="G1035" s="6">
        <v>48626</v>
      </c>
      <c r="H1035" s="5">
        <f t="shared" si="16"/>
        <v>0</v>
      </c>
      <c r="I1035" s="5">
        <v>1.29</v>
      </c>
      <c r="J1035" s="6" t="s">
        <v>24</v>
      </c>
      <c r="K1035" s="6" t="s">
        <v>25</v>
      </c>
      <c r="L1035" s="6" t="s">
        <v>40</v>
      </c>
      <c r="M1035" s="6" t="s">
        <v>93</v>
      </c>
      <c r="N1035" s="6" t="s">
        <v>28</v>
      </c>
      <c r="O1035" s="6" t="s">
        <v>114</v>
      </c>
      <c r="P1035" s="6" t="s">
        <v>54</v>
      </c>
      <c r="Q1035" s="6" t="s">
        <v>75</v>
      </c>
      <c r="R1035" s="6">
        <v>48626</v>
      </c>
      <c r="S1035" s="6" t="s">
        <v>3108</v>
      </c>
      <c r="T1035" s="6" t="s">
        <v>33</v>
      </c>
      <c r="U1035" s="5">
        <f>datos_chargeback_2001_1!$V1035/100</f>
        <v>0</v>
      </c>
      <c r="V1035" s="6">
        <v>0</v>
      </c>
      <c r="W1035" s="5">
        <f>datos_chargeback_2001_1!$X1035/100</f>
        <v>0</v>
      </c>
      <c r="X1035" s="6">
        <v>0</v>
      </c>
      <c r="Y1035" s="5">
        <f>datos_chargeback_2001_1!$Z1035/100</f>
        <v>486.26</v>
      </c>
      <c r="Z1035" s="6">
        <v>48626</v>
      </c>
      <c r="AA1035" s="6" t="s">
        <v>3109</v>
      </c>
      <c r="AB1035" s="6" t="s">
        <v>35</v>
      </c>
      <c r="AC1035" s="7" t="s">
        <v>35</v>
      </c>
      <c r="AD1035" s="5">
        <f>datos_chargeback_2001_1!$AE1035/100</f>
        <v>0</v>
      </c>
      <c r="AE1035" s="6">
        <v>0</v>
      </c>
      <c r="AF1035" s="6" t="s">
        <v>53</v>
      </c>
    </row>
    <row r="1036" spans="1:32" x14ac:dyDescent="0.3">
      <c r="A1036" s="35" t="s">
        <v>3110</v>
      </c>
      <c r="B1036" s="9">
        <v>44961</v>
      </c>
      <c r="C1036" s="9" t="str">
        <f>TEXT(Tabla10[[#This Row],[Fecha de transacción]],"DDDD")</f>
        <v>sábado</v>
      </c>
      <c r="D1036" s="9">
        <v>45050</v>
      </c>
      <c r="E1036" s="10">
        <f>datos_chargeback_2001_1!$D1036-datos_chargeback_2001_1!$B1036</f>
        <v>89</v>
      </c>
      <c r="F1036" s="11">
        <f>datos_chargeback_2001_1!$G1036/100</f>
        <v>860.64</v>
      </c>
      <c r="G1036" s="12">
        <v>86064</v>
      </c>
      <c r="H1036" s="11">
        <f t="shared" si="16"/>
        <v>0</v>
      </c>
      <c r="I1036" s="11">
        <v>0</v>
      </c>
      <c r="J1036" s="12" t="s">
        <v>38</v>
      </c>
      <c r="K1036" s="12" t="s">
        <v>25</v>
      </c>
      <c r="L1036" s="12" t="s">
        <v>26</v>
      </c>
      <c r="M1036" s="12" t="s">
        <v>59</v>
      </c>
      <c r="N1036" s="12" t="s">
        <v>42</v>
      </c>
      <c r="O1036" s="12" t="s">
        <v>43</v>
      </c>
      <c r="P1036" s="12" t="s">
        <v>54</v>
      </c>
      <c r="Q1036" s="12" t="s">
        <v>55</v>
      </c>
      <c r="R1036" s="12">
        <v>86064</v>
      </c>
      <c r="S1036" s="12" t="s">
        <v>2650</v>
      </c>
      <c r="T1036" s="12" t="s">
        <v>61</v>
      </c>
      <c r="U1036" s="11">
        <f>datos_chargeback_2001_1!$V1036/100</f>
        <v>0</v>
      </c>
      <c r="V1036" s="12">
        <v>0</v>
      </c>
      <c r="W1036" s="11">
        <f>datos_chargeback_2001_1!$X1036/100</f>
        <v>860.64</v>
      </c>
      <c r="X1036" s="12">
        <v>86064</v>
      </c>
      <c r="Y1036" s="11">
        <f>datos_chargeback_2001_1!$Z1036/100</f>
        <v>0</v>
      </c>
      <c r="Z1036" s="12">
        <v>0</v>
      </c>
      <c r="AA1036" s="12" t="s">
        <v>3111</v>
      </c>
      <c r="AB1036" s="12" t="s">
        <v>35</v>
      </c>
      <c r="AC1036" s="13" t="s">
        <v>35</v>
      </c>
      <c r="AD1036" s="11">
        <f>datos_chargeback_2001_1!$AE1036/100</f>
        <v>0</v>
      </c>
      <c r="AE1036" s="12">
        <v>0</v>
      </c>
      <c r="AF1036" s="12" t="s">
        <v>36</v>
      </c>
    </row>
    <row r="1037" spans="1:32" x14ac:dyDescent="0.3">
      <c r="A1037" s="34" t="s">
        <v>3112</v>
      </c>
      <c r="B1037" s="3">
        <v>44962</v>
      </c>
      <c r="C1037" s="3" t="str">
        <f>TEXT(Tabla10[[#This Row],[Fecha de transacción]],"DDDD")</f>
        <v>domingo</v>
      </c>
      <c r="D1037" s="3">
        <v>45045</v>
      </c>
      <c r="E1037" s="4">
        <f>datos_chargeback_2001_1!$D1037-datos_chargeback_2001_1!$B1037</f>
        <v>83</v>
      </c>
      <c r="F1037" s="5">
        <f>datos_chargeback_2001_1!$G1037/100</f>
        <v>662.98</v>
      </c>
      <c r="G1037" s="6">
        <v>66298</v>
      </c>
      <c r="H1037" s="5">
        <f t="shared" si="16"/>
        <v>0</v>
      </c>
      <c r="I1037" s="5">
        <v>0</v>
      </c>
      <c r="J1037" s="6" t="s">
        <v>38</v>
      </c>
      <c r="K1037" s="6" t="s">
        <v>25</v>
      </c>
      <c r="L1037" s="6" t="s">
        <v>74</v>
      </c>
      <c r="M1037" s="6" t="s">
        <v>59</v>
      </c>
      <c r="N1037" s="6" t="s">
        <v>42</v>
      </c>
      <c r="O1037" s="6" t="s">
        <v>43</v>
      </c>
      <c r="P1037" s="6" t="s">
        <v>30</v>
      </c>
      <c r="Q1037" s="6" t="s">
        <v>44</v>
      </c>
      <c r="R1037" s="6">
        <v>66298</v>
      </c>
      <c r="S1037" s="6" t="s">
        <v>3113</v>
      </c>
      <c r="T1037" s="6" t="s">
        <v>61</v>
      </c>
      <c r="U1037" s="5">
        <f>datos_chargeback_2001_1!$V1037/100</f>
        <v>0</v>
      </c>
      <c r="V1037" s="6">
        <v>0</v>
      </c>
      <c r="W1037" s="5">
        <f>datos_chargeback_2001_1!$X1037/100</f>
        <v>662.98</v>
      </c>
      <c r="X1037" s="6">
        <v>66298</v>
      </c>
      <c r="Y1037" s="5">
        <f>datos_chargeback_2001_1!$Z1037/100</f>
        <v>0</v>
      </c>
      <c r="Z1037" s="6">
        <v>0</v>
      </c>
      <c r="AA1037" s="6" t="s">
        <v>3114</v>
      </c>
      <c r="AB1037" s="6" t="s">
        <v>48</v>
      </c>
      <c r="AC1037" s="8">
        <v>44962</v>
      </c>
      <c r="AD1037" s="5">
        <f>datos_chargeback_2001_1!$AE1037/100</f>
        <v>159.28</v>
      </c>
      <c r="AE1037" s="6">
        <v>15928</v>
      </c>
      <c r="AF1037" s="6" t="s">
        <v>64</v>
      </c>
    </row>
    <row r="1038" spans="1:32" x14ac:dyDescent="0.3">
      <c r="A1038" s="34" t="s">
        <v>3115</v>
      </c>
      <c r="B1038" s="3">
        <v>44963</v>
      </c>
      <c r="C1038" s="3" t="str">
        <f>TEXT(Tabla10[[#This Row],[Fecha de transacción]],"DDDD")</f>
        <v>lunes</v>
      </c>
      <c r="D1038" s="3">
        <v>45047</v>
      </c>
      <c r="E1038" s="4">
        <f>datos_chargeback_2001_1!$D1038-datos_chargeback_2001_1!$B1038</f>
        <v>84</v>
      </c>
      <c r="F1038" s="5">
        <f>datos_chargeback_2001_1!$G1038/100</f>
        <v>20.45</v>
      </c>
      <c r="G1038" s="6">
        <v>2045</v>
      </c>
      <c r="H1038" s="5">
        <f t="shared" si="16"/>
        <v>0</v>
      </c>
      <c r="I1038" s="5">
        <v>0.11</v>
      </c>
      <c r="J1038" s="6" t="s">
        <v>24</v>
      </c>
      <c r="K1038" s="6" t="s">
        <v>25</v>
      </c>
      <c r="L1038" s="6" t="s">
        <v>74</v>
      </c>
      <c r="M1038" s="6" t="s">
        <v>59</v>
      </c>
      <c r="N1038" s="6" t="s">
        <v>42</v>
      </c>
      <c r="O1038" s="6" t="s">
        <v>43</v>
      </c>
      <c r="P1038" s="6" t="s">
        <v>30</v>
      </c>
      <c r="Q1038" s="6" t="s">
        <v>75</v>
      </c>
      <c r="R1038" s="6">
        <v>20450</v>
      </c>
      <c r="S1038" s="6" t="s">
        <v>1979</v>
      </c>
      <c r="T1038" s="6" t="s">
        <v>46</v>
      </c>
      <c r="U1038" s="5">
        <f>datos_chargeback_2001_1!$V1038/100</f>
        <v>204.5</v>
      </c>
      <c r="V1038" s="6">
        <v>20450</v>
      </c>
      <c r="W1038" s="5">
        <f>datos_chargeback_2001_1!$X1038/100</f>
        <v>0</v>
      </c>
      <c r="X1038" s="6">
        <v>0</v>
      </c>
      <c r="Y1038" s="5">
        <f>datos_chargeback_2001_1!$Z1038/100</f>
        <v>0</v>
      </c>
      <c r="Z1038" s="6">
        <v>0</v>
      </c>
      <c r="AA1038" s="6" t="s">
        <v>3116</v>
      </c>
      <c r="AB1038" s="6" t="s">
        <v>35</v>
      </c>
      <c r="AC1038" s="7" t="s">
        <v>35</v>
      </c>
      <c r="AD1038" s="5">
        <f>datos_chargeback_2001_1!$AE1038/100</f>
        <v>0</v>
      </c>
      <c r="AE1038" s="6">
        <v>0</v>
      </c>
      <c r="AF1038" s="6" t="s">
        <v>29</v>
      </c>
    </row>
    <row r="1039" spans="1:32" x14ac:dyDescent="0.3">
      <c r="A1039" s="34" t="s">
        <v>3117</v>
      </c>
      <c r="B1039" s="3">
        <v>44964</v>
      </c>
      <c r="C1039" s="3" t="str">
        <f>TEXT(Tabla10[[#This Row],[Fecha de transacción]],"DDDD")</f>
        <v>martes</v>
      </c>
      <c r="D1039" s="3">
        <v>45046</v>
      </c>
      <c r="E1039" s="4">
        <f>datos_chargeback_2001_1!$D1039-datos_chargeback_2001_1!$B1039</f>
        <v>82</v>
      </c>
      <c r="F1039" s="5">
        <f>datos_chargeback_2001_1!$G1039/100</f>
        <v>315.41000000000003</v>
      </c>
      <c r="G1039" s="6">
        <v>31541</v>
      </c>
      <c r="H1039" s="5">
        <f t="shared" si="16"/>
        <v>0</v>
      </c>
      <c r="I1039" s="5">
        <v>1.48</v>
      </c>
      <c r="J1039" s="6" t="s">
        <v>38</v>
      </c>
      <c r="K1039" s="6" t="s">
        <v>25</v>
      </c>
      <c r="L1039" s="6" t="s">
        <v>109</v>
      </c>
      <c r="M1039" s="6" t="s">
        <v>52</v>
      </c>
      <c r="N1039" s="6" t="s">
        <v>42</v>
      </c>
      <c r="O1039" s="6" t="s">
        <v>70</v>
      </c>
      <c r="P1039" s="6" t="s">
        <v>54</v>
      </c>
      <c r="Q1039" s="6" t="s">
        <v>66</v>
      </c>
      <c r="R1039" s="6">
        <v>31541</v>
      </c>
      <c r="S1039" s="6" t="s">
        <v>3118</v>
      </c>
      <c r="T1039" s="6" t="s">
        <v>46</v>
      </c>
      <c r="U1039" s="5">
        <f>datos_chargeback_2001_1!$V1039/100</f>
        <v>315.41000000000003</v>
      </c>
      <c r="V1039" s="6">
        <v>31541</v>
      </c>
      <c r="W1039" s="5">
        <f>datos_chargeback_2001_1!$X1039/100</f>
        <v>0</v>
      </c>
      <c r="X1039" s="6">
        <v>0</v>
      </c>
      <c r="Y1039" s="5">
        <f>datos_chargeback_2001_1!$Z1039/100</f>
        <v>0</v>
      </c>
      <c r="Z1039" s="6">
        <v>0</v>
      </c>
      <c r="AA1039" s="6" t="s">
        <v>3119</v>
      </c>
      <c r="AB1039" s="6" t="s">
        <v>35</v>
      </c>
      <c r="AC1039" s="7" t="s">
        <v>35</v>
      </c>
      <c r="AD1039" s="5">
        <f>datos_chargeback_2001_1!$AE1039/100</f>
        <v>0</v>
      </c>
      <c r="AE1039" s="6">
        <v>0</v>
      </c>
      <c r="AF1039" s="6" t="s">
        <v>43</v>
      </c>
    </row>
    <row r="1040" spans="1:32" x14ac:dyDescent="0.3">
      <c r="A1040" s="35" t="s">
        <v>3120</v>
      </c>
      <c r="B1040" s="9">
        <v>44965</v>
      </c>
      <c r="C1040" s="9" t="str">
        <f>TEXT(Tabla10[[#This Row],[Fecha de transacción]],"DDDD")</f>
        <v>miércoles</v>
      </c>
      <c r="D1040" s="9">
        <v>45029</v>
      </c>
      <c r="E1040" s="10">
        <f>datos_chargeback_2001_1!$D1040-datos_chargeback_2001_1!$B1040</f>
        <v>64</v>
      </c>
      <c r="F1040" s="11">
        <f>datos_chargeback_2001_1!$G1040/100</f>
        <v>22.78</v>
      </c>
      <c r="G1040" s="12">
        <v>2278</v>
      </c>
      <c r="H1040" s="11">
        <f t="shared" si="16"/>
        <v>0</v>
      </c>
      <c r="I1040" s="11">
        <v>0</v>
      </c>
      <c r="J1040" s="12" t="s">
        <v>24</v>
      </c>
      <c r="K1040" s="12" t="s">
        <v>25</v>
      </c>
      <c r="L1040" s="12" t="s">
        <v>26</v>
      </c>
      <c r="M1040" s="12" t="s">
        <v>41</v>
      </c>
      <c r="N1040" s="12" t="s">
        <v>42</v>
      </c>
      <c r="O1040" s="12" t="s">
        <v>114</v>
      </c>
      <c r="P1040" s="12" t="s">
        <v>30</v>
      </c>
      <c r="Q1040" s="12" t="s">
        <v>66</v>
      </c>
      <c r="R1040" s="12">
        <v>22780</v>
      </c>
      <c r="S1040" s="12" t="s">
        <v>3121</v>
      </c>
      <c r="T1040" s="12" t="s">
        <v>61</v>
      </c>
      <c r="U1040" s="11">
        <f>datos_chargeback_2001_1!$V1040/100</f>
        <v>0</v>
      </c>
      <c r="V1040" s="12">
        <v>0</v>
      </c>
      <c r="W1040" s="11">
        <f>datos_chargeback_2001_1!$X1040/100</f>
        <v>227.8</v>
      </c>
      <c r="X1040" s="12">
        <v>22780</v>
      </c>
      <c r="Y1040" s="11">
        <f>datos_chargeback_2001_1!$Z1040/100</f>
        <v>0</v>
      </c>
      <c r="Z1040" s="12">
        <v>0</v>
      </c>
      <c r="AA1040" s="12" t="s">
        <v>3122</v>
      </c>
      <c r="AB1040" s="12" t="s">
        <v>48</v>
      </c>
      <c r="AC1040" s="19">
        <v>44965</v>
      </c>
      <c r="AD1040" s="11">
        <f>datos_chargeback_2001_1!$AE1040/100</f>
        <v>476.62</v>
      </c>
      <c r="AE1040" s="12">
        <v>47662</v>
      </c>
      <c r="AF1040" s="12" t="s">
        <v>64</v>
      </c>
    </row>
    <row r="1041" spans="1:32" x14ac:dyDescent="0.3">
      <c r="A1041" s="34" t="s">
        <v>3123</v>
      </c>
      <c r="B1041" s="3">
        <v>44966</v>
      </c>
      <c r="C1041" s="3" t="str">
        <f>TEXT(Tabla10[[#This Row],[Fecha de transacción]],"DDDD")</f>
        <v>jueves</v>
      </c>
      <c r="D1041" s="3">
        <v>45054</v>
      </c>
      <c r="E1041" s="4">
        <f>datos_chargeback_2001_1!$D1041-datos_chargeback_2001_1!$B1041</f>
        <v>88</v>
      </c>
      <c r="F1041" s="5">
        <f>datos_chargeback_2001_1!$G1041/100</f>
        <v>995.09</v>
      </c>
      <c r="G1041" s="6">
        <v>99509</v>
      </c>
      <c r="H1041" s="5">
        <f t="shared" si="16"/>
        <v>0</v>
      </c>
      <c r="I1041" s="5">
        <v>1.22</v>
      </c>
      <c r="J1041" s="6" t="s">
        <v>24</v>
      </c>
      <c r="K1041" s="6" t="s">
        <v>25</v>
      </c>
      <c r="L1041" s="6" t="s">
        <v>80</v>
      </c>
      <c r="M1041" s="6" t="s">
        <v>93</v>
      </c>
      <c r="N1041" s="6" t="s">
        <v>42</v>
      </c>
      <c r="O1041" s="6" t="s">
        <v>36</v>
      </c>
      <c r="P1041" s="6" t="s">
        <v>30</v>
      </c>
      <c r="Q1041" s="6" t="s">
        <v>66</v>
      </c>
      <c r="R1041" s="6">
        <v>99509</v>
      </c>
      <c r="S1041" s="6" t="s">
        <v>1017</v>
      </c>
      <c r="T1041" s="6" t="s">
        <v>116</v>
      </c>
      <c r="U1041" s="5">
        <f>datos_chargeback_2001_1!$V1041/100</f>
        <v>995.09</v>
      </c>
      <c r="V1041" s="6">
        <v>99509</v>
      </c>
      <c r="W1041" s="5">
        <f>datos_chargeback_2001_1!$X1041/100</f>
        <v>0</v>
      </c>
      <c r="X1041" s="6">
        <v>0</v>
      </c>
      <c r="Y1041" s="5">
        <f>datos_chargeback_2001_1!$Z1041/100</f>
        <v>0</v>
      </c>
      <c r="Z1041" s="6">
        <v>0</v>
      </c>
      <c r="AA1041" s="6" t="s">
        <v>3124</v>
      </c>
      <c r="AB1041" s="6" t="s">
        <v>35</v>
      </c>
      <c r="AC1041" s="7" t="s">
        <v>35</v>
      </c>
      <c r="AD1041" s="5">
        <f>datos_chargeback_2001_1!$AE1041/100</f>
        <v>0</v>
      </c>
      <c r="AE1041" s="6">
        <v>0</v>
      </c>
      <c r="AF1041" s="6" t="s">
        <v>43</v>
      </c>
    </row>
    <row r="1042" spans="1:32" x14ac:dyDescent="0.3">
      <c r="A1042" s="34" t="s">
        <v>3125</v>
      </c>
      <c r="B1042" s="3">
        <v>44967</v>
      </c>
      <c r="C1042" s="3" t="str">
        <f>TEXT(Tabla10[[#This Row],[Fecha de transacción]],"DDDD")</f>
        <v>viernes</v>
      </c>
      <c r="D1042" s="3">
        <v>45045</v>
      </c>
      <c r="E1042" s="4">
        <f>datos_chargeback_2001_1!$D1042-datos_chargeback_2001_1!$B1042</f>
        <v>78</v>
      </c>
      <c r="F1042" s="5">
        <f>datos_chargeback_2001_1!$G1042/100</f>
        <v>436.57</v>
      </c>
      <c r="G1042" s="6">
        <v>43657</v>
      </c>
      <c r="H1042" s="5">
        <f t="shared" si="16"/>
        <v>0</v>
      </c>
      <c r="I1042" s="5">
        <v>1.42</v>
      </c>
      <c r="J1042" s="6" t="s">
        <v>38</v>
      </c>
      <c r="K1042" s="6" t="s">
        <v>25</v>
      </c>
      <c r="L1042" s="6" t="s">
        <v>109</v>
      </c>
      <c r="M1042" s="6" t="s">
        <v>93</v>
      </c>
      <c r="N1042" s="6" t="s">
        <v>42</v>
      </c>
      <c r="O1042" s="6" t="s">
        <v>43</v>
      </c>
      <c r="P1042" s="6" t="s">
        <v>30</v>
      </c>
      <c r="Q1042" s="6" t="s">
        <v>55</v>
      </c>
      <c r="R1042" s="6">
        <v>43657</v>
      </c>
      <c r="S1042" s="6" t="s">
        <v>1353</v>
      </c>
      <c r="T1042" s="6" t="s">
        <v>46</v>
      </c>
      <c r="U1042" s="5">
        <f>datos_chargeback_2001_1!$V1042/100</f>
        <v>436.57</v>
      </c>
      <c r="V1042" s="6">
        <v>43657</v>
      </c>
      <c r="W1042" s="5">
        <f>datos_chargeback_2001_1!$X1042/100</f>
        <v>0</v>
      </c>
      <c r="X1042" s="6">
        <v>0</v>
      </c>
      <c r="Y1042" s="5">
        <f>datos_chargeback_2001_1!$Z1042/100</f>
        <v>0</v>
      </c>
      <c r="Z1042" s="6">
        <v>0</v>
      </c>
      <c r="AA1042" s="6" t="s">
        <v>3126</v>
      </c>
      <c r="AB1042" s="6" t="s">
        <v>35</v>
      </c>
      <c r="AC1042" s="7" t="s">
        <v>35</v>
      </c>
      <c r="AD1042" s="5">
        <f>datos_chargeback_2001_1!$AE1042/100</f>
        <v>0</v>
      </c>
      <c r="AE1042" s="6">
        <v>0</v>
      </c>
      <c r="AF1042" s="6" t="s">
        <v>50</v>
      </c>
    </row>
    <row r="1043" spans="1:32" x14ac:dyDescent="0.3">
      <c r="A1043" s="36" t="s">
        <v>3127</v>
      </c>
      <c r="B1043" s="14">
        <v>44968</v>
      </c>
      <c r="C1043" s="14" t="str">
        <f>TEXT(Tabla10[[#This Row],[Fecha de transacción]],"DDDD")</f>
        <v>sábado</v>
      </c>
      <c r="D1043" s="14">
        <v>45039</v>
      </c>
      <c r="E1043" s="15">
        <f>datos_chargeback_2001_1!$D1043-datos_chargeback_2001_1!$B1043</f>
        <v>71</v>
      </c>
      <c r="F1043" s="16">
        <f>datos_chargeback_2001_1!$G1043/100</f>
        <v>150.28</v>
      </c>
      <c r="G1043" s="17">
        <v>15028</v>
      </c>
      <c r="H1043" s="16">
        <f t="shared" si="16"/>
        <v>0</v>
      </c>
      <c r="I1043" s="16">
        <v>1.26</v>
      </c>
      <c r="J1043" s="17" t="s">
        <v>38</v>
      </c>
      <c r="K1043" s="17" t="s">
        <v>25</v>
      </c>
      <c r="L1043" s="17" t="s">
        <v>109</v>
      </c>
      <c r="M1043" s="17" t="s">
        <v>27</v>
      </c>
      <c r="N1043" s="17" t="s">
        <v>42</v>
      </c>
      <c r="O1043" s="17" t="s">
        <v>50</v>
      </c>
      <c r="P1043" s="17" t="s">
        <v>54</v>
      </c>
      <c r="Q1043" s="17" t="s">
        <v>75</v>
      </c>
      <c r="R1043" s="17">
        <v>15028</v>
      </c>
      <c r="S1043" s="17" t="s">
        <v>3128</v>
      </c>
      <c r="T1043" s="17" t="s">
        <v>61</v>
      </c>
      <c r="U1043" s="16">
        <f>datos_chargeback_2001_1!$V1043/100</f>
        <v>0</v>
      </c>
      <c r="V1043" s="17">
        <v>0</v>
      </c>
      <c r="W1043" s="16">
        <f>datos_chargeback_2001_1!$X1043/100</f>
        <v>150.28</v>
      </c>
      <c r="X1043" s="17">
        <v>15028</v>
      </c>
      <c r="Y1043" s="16">
        <f>datos_chargeback_2001_1!$Z1043/100</f>
        <v>0</v>
      </c>
      <c r="Z1043" s="17">
        <v>0</v>
      </c>
      <c r="AA1043" s="17" t="s">
        <v>3129</v>
      </c>
      <c r="AB1043" s="17" t="s">
        <v>48</v>
      </c>
      <c r="AC1043" s="18">
        <v>44968</v>
      </c>
      <c r="AD1043" s="16">
        <f>datos_chargeback_2001_1!$AE1043/100</f>
        <v>788.21</v>
      </c>
      <c r="AE1043" s="17">
        <v>78821</v>
      </c>
      <c r="AF1043" s="17" t="s">
        <v>53</v>
      </c>
    </row>
    <row r="1044" spans="1:32" x14ac:dyDescent="0.3">
      <c r="A1044" s="34" t="s">
        <v>3130</v>
      </c>
      <c r="B1044" s="3">
        <v>44969</v>
      </c>
      <c r="C1044" s="3" t="str">
        <f>TEXT(Tabla10[[#This Row],[Fecha de transacción]],"DDDD")</f>
        <v>domingo</v>
      </c>
      <c r="D1044" s="3">
        <v>45052</v>
      </c>
      <c r="E1044" s="4">
        <f>datos_chargeback_2001_1!$D1044-datos_chargeback_2001_1!$B1044</f>
        <v>83</v>
      </c>
      <c r="F1044" s="5">
        <f>datos_chargeback_2001_1!$G1044/100</f>
        <v>27.07</v>
      </c>
      <c r="G1044" s="6">
        <v>2707</v>
      </c>
      <c r="H1044" s="5">
        <f t="shared" si="16"/>
        <v>0</v>
      </c>
      <c r="I1044" s="5">
        <v>1.38</v>
      </c>
      <c r="J1044" s="6" t="s">
        <v>38</v>
      </c>
      <c r="K1044" s="6" t="s">
        <v>25</v>
      </c>
      <c r="L1044" s="6" t="s">
        <v>119</v>
      </c>
      <c r="M1044" s="6" t="s">
        <v>85</v>
      </c>
      <c r="N1044" s="6" t="s">
        <v>42</v>
      </c>
      <c r="O1044" s="6" t="s">
        <v>43</v>
      </c>
      <c r="P1044" s="6" t="s">
        <v>54</v>
      </c>
      <c r="Q1044" s="6" t="s">
        <v>44</v>
      </c>
      <c r="R1044" s="6">
        <v>27070</v>
      </c>
      <c r="S1044" s="6" t="s">
        <v>390</v>
      </c>
      <c r="T1044" s="6" t="s">
        <v>61</v>
      </c>
      <c r="U1044" s="5">
        <f>datos_chargeback_2001_1!$V1044/100</f>
        <v>0</v>
      </c>
      <c r="V1044" s="6">
        <v>0</v>
      </c>
      <c r="W1044" s="5">
        <f>datos_chargeback_2001_1!$X1044/100</f>
        <v>270.7</v>
      </c>
      <c r="X1044" s="6">
        <v>27070</v>
      </c>
      <c r="Y1044" s="5">
        <f>datos_chargeback_2001_1!$Z1044/100</f>
        <v>0</v>
      </c>
      <c r="Z1044" s="6">
        <v>0</v>
      </c>
      <c r="AA1044" s="6" t="s">
        <v>3131</v>
      </c>
      <c r="AB1044" s="6" t="s">
        <v>48</v>
      </c>
      <c r="AC1044" s="8">
        <v>44969</v>
      </c>
      <c r="AD1044" s="5">
        <f>datos_chargeback_2001_1!$AE1044/100</f>
        <v>253.24</v>
      </c>
      <c r="AE1044" s="6">
        <v>25324</v>
      </c>
      <c r="AF1044" s="6" t="s">
        <v>53</v>
      </c>
    </row>
    <row r="1045" spans="1:32" x14ac:dyDescent="0.3">
      <c r="A1045" s="34" t="s">
        <v>3132</v>
      </c>
      <c r="B1045" s="3">
        <v>44970</v>
      </c>
      <c r="C1045" s="3" t="str">
        <f>TEXT(Tabla10[[#This Row],[Fecha de transacción]],"DDDD")</f>
        <v>lunes</v>
      </c>
      <c r="D1045" s="3">
        <v>45054</v>
      </c>
      <c r="E1045" s="4">
        <f>datos_chargeback_2001_1!$D1045-datos_chargeback_2001_1!$B1045</f>
        <v>84</v>
      </c>
      <c r="F1045" s="5">
        <f>datos_chargeback_2001_1!$G1045/100</f>
        <v>919.51</v>
      </c>
      <c r="G1045" s="6">
        <v>91951</v>
      </c>
      <c r="H1045" s="5">
        <f t="shared" si="16"/>
        <v>0</v>
      </c>
      <c r="I1045" s="5">
        <v>1.1299999999999999</v>
      </c>
      <c r="J1045" s="6" t="s">
        <v>24</v>
      </c>
      <c r="K1045" s="6" t="s">
        <v>25</v>
      </c>
      <c r="L1045" s="6" t="s">
        <v>109</v>
      </c>
      <c r="M1045" s="6" t="s">
        <v>59</v>
      </c>
      <c r="N1045" s="6" t="s">
        <v>42</v>
      </c>
      <c r="O1045" s="6" t="s">
        <v>53</v>
      </c>
      <c r="P1045" s="6" t="s">
        <v>54</v>
      </c>
      <c r="Q1045" s="6" t="s">
        <v>44</v>
      </c>
      <c r="R1045" s="6">
        <v>91951</v>
      </c>
      <c r="S1045" s="6" t="s">
        <v>3133</v>
      </c>
      <c r="T1045" s="6" t="s">
        <v>46</v>
      </c>
      <c r="U1045" s="5">
        <f>datos_chargeback_2001_1!$V1045/100</f>
        <v>919.51</v>
      </c>
      <c r="V1045" s="6">
        <v>91951</v>
      </c>
      <c r="W1045" s="5">
        <f>datos_chargeback_2001_1!$X1045/100</f>
        <v>0</v>
      </c>
      <c r="X1045" s="6">
        <v>0</v>
      </c>
      <c r="Y1045" s="5">
        <f>datos_chargeback_2001_1!$Z1045/100</f>
        <v>0</v>
      </c>
      <c r="Z1045" s="6">
        <v>0</v>
      </c>
      <c r="AA1045" s="6" t="s">
        <v>3134</v>
      </c>
      <c r="AB1045" s="6" t="s">
        <v>48</v>
      </c>
      <c r="AC1045" s="8">
        <v>44970</v>
      </c>
      <c r="AD1045" s="5">
        <f>datos_chargeback_2001_1!$AE1045/100</f>
        <v>931.07</v>
      </c>
      <c r="AE1045" s="6">
        <v>93107</v>
      </c>
      <c r="AF1045" s="6" t="s">
        <v>36</v>
      </c>
    </row>
    <row r="1046" spans="1:32" x14ac:dyDescent="0.3">
      <c r="A1046" s="35" t="s">
        <v>3135</v>
      </c>
      <c r="B1046" s="9">
        <v>44971</v>
      </c>
      <c r="C1046" s="9" t="str">
        <f>TEXT(Tabla10[[#This Row],[Fecha de transacción]],"DDDD")</f>
        <v>martes</v>
      </c>
      <c r="D1046" s="9">
        <v>45040</v>
      </c>
      <c r="E1046" s="10">
        <f>datos_chargeback_2001_1!$D1046-datos_chargeback_2001_1!$B1046</f>
        <v>69</v>
      </c>
      <c r="F1046" s="11">
        <f>datos_chargeback_2001_1!$G1046/100</f>
        <v>345.44</v>
      </c>
      <c r="G1046" s="12">
        <v>34544</v>
      </c>
      <c r="H1046" s="11">
        <f t="shared" si="16"/>
        <v>0</v>
      </c>
      <c r="I1046" s="11">
        <v>0.85</v>
      </c>
      <c r="J1046" s="12" t="s">
        <v>24</v>
      </c>
      <c r="K1046" s="12" t="s">
        <v>25</v>
      </c>
      <c r="L1046" s="12" t="s">
        <v>40</v>
      </c>
      <c r="M1046" s="12" t="s">
        <v>59</v>
      </c>
      <c r="N1046" s="12" t="s">
        <v>28</v>
      </c>
      <c r="O1046" s="12" t="s">
        <v>114</v>
      </c>
      <c r="P1046" s="12" t="s">
        <v>30</v>
      </c>
      <c r="Q1046" s="12" t="s">
        <v>55</v>
      </c>
      <c r="R1046" s="12">
        <v>34544</v>
      </c>
      <c r="S1046" s="12" t="s">
        <v>3136</v>
      </c>
      <c r="T1046" s="12" t="s">
        <v>33</v>
      </c>
      <c r="U1046" s="11">
        <f>datos_chargeback_2001_1!$V1046/100</f>
        <v>0</v>
      </c>
      <c r="V1046" s="12">
        <v>0</v>
      </c>
      <c r="W1046" s="11">
        <f>datos_chargeback_2001_1!$X1046/100</f>
        <v>0</v>
      </c>
      <c r="X1046" s="12">
        <v>0</v>
      </c>
      <c r="Y1046" s="11">
        <f>datos_chargeback_2001_1!$Z1046/100</f>
        <v>345.44</v>
      </c>
      <c r="Z1046" s="12">
        <v>34544</v>
      </c>
      <c r="AA1046" s="12" t="s">
        <v>3137</v>
      </c>
      <c r="AB1046" s="12" t="s">
        <v>35</v>
      </c>
      <c r="AC1046" s="13" t="s">
        <v>35</v>
      </c>
      <c r="AD1046" s="11">
        <f>datos_chargeback_2001_1!$AE1046/100</f>
        <v>0</v>
      </c>
      <c r="AE1046" s="12">
        <v>0</v>
      </c>
      <c r="AF1046" s="12" t="s">
        <v>36</v>
      </c>
    </row>
    <row r="1047" spans="1:32" x14ac:dyDescent="0.3">
      <c r="A1047" s="36" t="s">
        <v>3138</v>
      </c>
      <c r="B1047" s="14">
        <v>44972</v>
      </c>
      <c r="C1047" s="14" t="str">
        <f>TEXT(Tabla10[[#This Row],[Fecha de transacción]],"DDDD")</f>
        <v>miércoles</v>
      </c>
      <c r="D1047" s="14">
        <v>45039</v>
      </c>
      <c r="E1047" s="15">
        <f>datos_chargeback_2001_1!$D1047-datos_chargeback_2001_1!$B1047</f>
        <v>67</v>
      </c>
      <c r="F1047" s="16">
        <f>datos_chargeback_2001_1!$G1047/100</f>
        <v>469.04</v>
      </c>
      <c r="G1047" s="17">
        <v>46904</v>
      </c>
      <c r="H1047" s="16">
        <f t="shared" si="16"/>
        <v>0</v>
      </c>
      <c r="I1047" s="16">
        <v>1.1299999999999999</v>
      </c>
      <c r="J1047" s="17" t="s">
        <v>24</v>
      </c>
      <c r="K1047" s="17" t="s">
        <v>25</v>
      </c>
      <c r="L1047" s="17" t="s">
        <v>26</v>
      </c>
      <c r="M1047" s="17" t="s">
        <v>41</v>
      </c>
      <c r="N1047" s="17" t="s">
        <v>42</v>
      </c>
      <c r="O1047" s="17" t="s">
        <v>43</v>
      </c>
      <c r="P1047" s="17" t="s">
        <v>30</v>
      </c>
      <c r="Q1047" s="17" t="s">
        <v>31</v>
      </c>
      <c r="R1047" s="17">
        <v>46904</v>
      </c>
      <c r="S1047" s="17" t="s">
        <v>2629</v>
      </c>
      <c r="T1047" s="17" t="s">
        <v>61</v>
      </c>
      <c r="U1047" s="16">
        <f>datos_chargeback_2001_1!$V1047/100</f>
        <v>0</v>
      </c>
      <c r="V1047" s="17">
        <v>0</v>
      </c>
      <c r="W1047" s="16">
        <f>datos_chargeback_2001_1!$X1047/100</f>
        <v>469.04</v>
      </c>
      <c r="X1047" s="17">
        <v>46904</v>
      </c>
      <c r="Y1047" s="16">
        <f>datos_chargeback_2001_1!$Z1047/100</f>
        <v>0</v>
      </c>
      <c r="Z1047" s="17">
        <v>0</v>
      </c>
      <c r="AA1047" s="17" t="s">
        <v>3139</v>
      </c>
      <c r="AB1047" s="17" t="s">
        <v>35</v>
      </c>
      <c r="AC1047" s="20" t="s">
        <v>35</v>
      </c>
      <c r="AD1047" s="16">
        <f>datos_chargeback_2001_1!$AE1047/100</f>
        <v>0</v>
      </c>
      <c r="AE1047" s="17">
        <v>0</v>
      </c>
      <c r="AF1047" s="17" t="s">
        <v>29</v>
      </c>
    </row>
    <row r="1048" spans="1:32" x14ac:dyDescent="0.3">
      <c r="A1048" s="34" t="s">
        <v>3140</v>
      </c>
      <c r="B1048" s="3">
        <v>44973</v>
      </c>
      <c r="C1048" s="3" t="str">
        <f>TEXT(Tabla10[[#This Row],[Fecha de transacción]],"DDDD")</f>
        <v>jueves</v>
      </c>
      <c r="D1048" s="3">
        <v>45039</v>
      </c>
      <c r="E1048" s="4">
        <f>datos_chargeback_2001_1!$D1048-datos_chargeback_2001_1!$B1048</f>
        <v>66</v>
      </c>
      <c r="F1048" s="5">
        <f>datos_chargeback_2001_1!$G1048/100</f>
        <v>46.51</v>
      </c>
      <c r="G1048" s="6">
        <v>4651</v>
      </c>
      <c r="H1048" s="5">
        <f t="shared" si="16"/>
        <v>0</v>
      </c>
      <c r="I1048" s="5">
        <v>0</v>
      </c>
      <c r="J1048" s="6" t="s">
        <v>24</v>
      </c>
      <c r="K1048" s="6" t="s">
        <v>25</v>
      </c>
      <c r="L1048" s="6" t="s">
        <v>109</v>
      </c>
      <c r="M1048" s="6" t="s">
        <v>27</v>
      </c>
      <c r="N1048" s="6" t="s">
        <v>42</v>
      </c>
      <c r="O1048" s="6" t="s">
        <v>114</v>
      </c>
      <c r="P1048" s="6" t="s">
        <v>54</v>
      </c>
      <c r="Q1048" s="6" t="s">
        <v>66</v>
      </c>
      <c r="R1048" s="6">
        <v>4651</v>
      </c>
      <c r="S1048" s="6" t="s">
        <v>3141</v>
      </c>
      <c r="T1048" s="6" t="s">
        <v>61</v>
      </c>
      <c r="U1048" s="5">
        <f>datos_chargeback_2001_1!$V1048/100</f>
        <v>0</v>
      </c>
      <c r="V1048" s="6">
        <v>0</v>
      </c>
      <c r="W1048" s="5">
        <f>datos_chargeback_2001_1!$X1048/100</f>
        <v>46.51</v>
      </c>
      <c r="X1048" s="6">
        <v>4651</v>
      </c>
      <c r="Y1048" s="5">
        <f>datos_chargeback_2001_1!$Z1048/100</f>
        <v>0</v>
      </c>
      <c r="Z1048" s="6">
        <v>0</v>
      </c>
      <c r="AA1048" s="6" t="s">
        <v>3142</v>
      </c>
      <c r="AB1048" s="6" t="s">
        <v>35</v>
      </c>
      <c r="AC1048" s="7" t="s">
        <v>35</v>
      </c>
      <c r="AD1048" s="5">
        <f>datos_chargeback_2001_1!$AE1048/100</f>
        <v>0</v>
      </c>
      <c r="AE1048" s="6">
        <v>0</v>
      </c>
      <c r="AF1048" s="6" t="s">
        <v>53</v>
      </c>
    </row>
    <row r="1049" spans="1:32" x14ac:dyDescent="0.3">
      <c r="A1049" s="36" t="s">
        <v>3143</v>
      </c>
      <c r="B1049" s="14">
        <v>44974</v>
      </c>
      <c r="C1049" s="14" t="str">
        <f>TEXT(Tabla10[[#This Row],[Fecha de transacción]],"DDDD")</f>
        <v>viernes</v>
      </c>
      <c r="D1049" s="14">
        <v>45063</v>
      </c>
      <c r="E1049" s="15">
        <f>datos_chargeback_2001_1!$D1049-datos_chargeback_2001_1!$B1049</f>
        <v>89</v>
      </c>
      <c r="F1049" s="16">
        <f>datos_chargeback_2001_1!$G1049/100</f>
        <v>971.89</v>
      </c>
      <c r="G1049" s="17">
        <v>97189</v>
      </c>
      <c r="H1049" s="16">
        <f t="shared" si="16"/>
        <v>0</v>
      </c>
      <c r="I1049" s="16">
        <v>0</v>
      </c>
      <c r="J1049" s="17" t="s">
        <v>38</v>
      </c>
      <c r="K1049" s="17" t="s">
        <v>25</v>
      </c>
      <c r="L1049" s="17" t="s">
        <v>74</v>
      </c>
      <c r="M1049" s="17" t="s">
        <v>85</v>
      </c>
      <c r="N1049" s="17" t="s">
        <v>28</v>
      </c>
      <c r="O1049" s="17" t="s">
        <v>53</v>
      </c>
      <c r="P1049" s="17" t="s">
        <v>30</v>
      </c>
      <c r="Q1049" s="17" t="s">
        <v>31</v>
      </c>
      <c r="R1049" s="17">
        <v>97189</v>
      </c>
      <c r="S1049" s="17" t="s">
        <v>3144</v>
      </c>
      <c r="T1049" s="17" t="s">
        <v>33</v>
      </c>
      <c r="U1049" s="16">
        <f>datos_chargeback_2001_1!$V1049/100</f>
        <v>0</v>
      </c>
      <c r="V1049" s="17">
        <v>0</v>
      </c>
      <c r="W1049" s="16">
        <f>datos_chargeback_2001_1!$X1049/100</f>
        <v>0</v>
      </c>
      <c r="X1049" s="17">
        <v>0</v>
      </c>
      <c r="Y1049" s="16">
        <f>datos_chargeback_2001_1!$Z1049/100</f>
        <v>971.89</v>
      </c>
      <c r="Z1049" s="17">
        <v>97189</v>
      </c>
      <c r="AA1049" s="17" t="s">
        <v>3145</v>
      </c>
      <c r="AB1049" s="17" t="s">
        <v>48</v>
      </c>
      <c r="AC1049" s="18">
        <v>44974</v>
      </c>
      <c r="AD1049" s="16">
        <f>datos_chargeback_2001_1!$AE1049/100</f>
        <v>80.959999999999994</v>
      </c>
      <c r="AE1049" s="17">
        <v>8096</v>
      </c>
      <c r="AF1049" s="17" t="s">
        <v>53</v>
      </c>
    </row>
    <row r="1050" spans="1:32" x14ac:dyDescent="0.3">
      <c r="A1050" s="34" t="s">
        <v>3146</v>
      </c>
      <c r="B1050" s="3">
        <v>44975</v>
      </c>
      <c r="C1050" s="3" t="str">
        <f>TEXT(Tabla10[[#This Row],[Fecha de transacción]],"DDDD")</f>
        <v>sábado</v>
      </c>
      <c r="D1050" s="3">
        <v>45043</v>
      </c>
      <c r="E1050" s="4">
        <f>datos_chargeback_2001_1!$D1050-datos_chargeback_2001_1!$B1050</f>
        <v>68</v>
      </c>
      <c r="F1050" s="5">
        <f>datos_chargeback_2001_1!$G1050/100</f>
        <v>975.48</v>
      </c>
      <c r="G1050" s="6">
        <v>97548</v>
      </c>
      <c r="H1050" s="5">
        <f t="shared" si="16"/>
        <v>0</v>
      </c>
      <c r="I1050" s="5">
        <v>0</v>
      </c>
      <c r="J1050" s="6" t="s">
        <v>24</v>
      </c>
      <c r="K1050" s="6" t="s">
        <v>25</v>
      </c>
      <c r="L1050" s="6" t="s">
        <v>109</v>
      </c>
      <c r="M1050" s="6" t="s">
        <v>85</v>
      </c>
      <c r="N1050" s="6" t="s">
        <v>28</v>
      </c>
      <c r="O1050" s="6" t="s">
        <v>43</v>
      </c>
      <c r="P1050" s="6" t="s">
        <v>30</v>
      </c>
      <c r="Q1050" s="6" t="s">
        <v>44</v>
      </c>
      <c r="R1050" s="6">
        <v>97548</v>
      </c>
      <c r="S1050" s="6" t="s">
        <v>3147</v>
      </c>
      <c r="T1050" s="6" t="s">
        <v>33</v>
      </c>
      <c r="U1050" s="5">
        <f>datos_chargeback_2001_1!$V1050/100</f>
        <v>0</v>
      </c>
      <c r="V1050" s="6">
        <v>0</v>
      </c>
      <c r="W1050" s="5">
        <f>datos_chargeback_2001_1!$X1050/100</f>
        <v>0</v>
      </c>
      <c r="X1050" s="6">
        <v>0</v>
      </c>
      <c r="Y1050" s="5">
        <f>datos_chargeback_2001_1!$Z1050/100</f>
        <v>975.48</v>
      </c>
      <c r="Z1050" s="6">
        <v>97548</v>
      </c>
      <c r="AA1050" s="6" t="s">
        <v>3148</v>
      </c>
      <c r="AB1050" s="6" t="s">
        <v>35</v>
      </c>
      <c r="AC1050" s="7" t="s">
        <v>35</v>
      </c>
      <c r="AD1050" s="5">
        <f>datos_chargeback_2001_1!$AE1050/100</f>
        <v>0</v>
      </c>
      <c r="AE1050" s="6">
        <v>0</v>
      </c>
      <c r="AF1050" s="6" t="s">
        <v>64</v>
      </c>
    </row>
    <row r="1051" spans="1:32" x14ac:dyDescent="0.3">
      <c r="A1051" s="36" t="s">
        <v>3149</v>
      </c>
      <c r="B1051" s="14">
        <v>44976</v>
      </c>
      <c r="C1051" s="14" t="str">
        <f>TEXT(Tabla10[[#This Row],[Fecha de transacción]],"DDDD")</f>
        <v>domingo</v>
      </c>
      <c r="D1051" s="14">
        <v>45056</v>
      </c>
      <c r="E1051" s="15">
        <f>datos_chargeback_2001_1!$D1051-datos_chargeback_2001_1!$B1051</f>
        <v>80</v>
      </c>
      <c r="F1051" s="16">
        <f>datos_chargeback_2001_1!$G1051/100</f>
        <v>638.85</v>
      </c>
      <c r="G1051" s="17">
        <v>63885</v>
      </c>
      <c r="H1051" s="16">
        <f t="shared" si="16"/>
        <v>0</v>
      </c>
      <c r="I1051" s="16">
        <v>1.36</v>
      </c>
      <c r="J1051" s="17" t="s">
        <v>24</v>
      </c>
      <c r="K1051" s="17" t="s">
        <v>25</v>
      </c>
      <c r="L1051" s="17" t="s">
        <v>119</v>
      </c>
      <c r="M1051" s="17" t="s">
        <v>41</v>
      </c>
      <c r="N1051" s="17" t="s">
        <v>42</v>
      </c>
      <c r="O1051" s="17" t="s">
        <v>36</v>
      </c>
      <c r="P1051" s="17" t="s">
        <v>30</v>
      </c>
      <c r="Q1051" s="17" t="s">
        <v>55</v>
      </c>
      <c r="R1051" s="17">
        <v>63885</v>
      </c>
      <c r="S1051" s="17" t="s">
        <v>2411</v>
      </c>
      <c r="T1051" s="17" t="s">
        <v>61</v>
      </c>
      <c r="U1051" s="16">
        <f>datos_chargeback_2001_1!$V1051/100</f>
        <v>0</v>
      </c>
      <c r="V1051" s="17">
        <v>0</v>
      </c>
      <c r="W1051" s="16">
        <f>datos_chargeback_2001_1!$X1051/100</f>
        <v>638.85</v>
      </c>
      <c r="X1051" s="17">
        <v>63885</v>
      </c>
      <c r="Y1051" s="16">
        <f>datos_chargeback_2001_1!$Z1051/100</f>
        <v>0</v>
      </c>
      <c r="Z1051" s="17">
        <v>0</v>
      </c>
      <c r="AA1051" s="17" t="s">
        <v>3150</v>
      </c>
      <c r="AB1051" s="17" t="s">
        <v>35</v>
      </c>
      <c r="AC1051" s="20" t="s">
        <v>35</v>
      </c>
      <c r="AD1051" s="16">
        <f>datos_chargeback_2001_1!$AE1051/100</f>
        <v>0</v>
      </c>
      <c r="AE1051" s="17">
        <v>0</v>
      </c>
      <c r="AF1051" s="17" t="s">
        <v>43</v>
      </c>
    </row>
    <row r="1052" spans="1:32" x14ac:dyDescent="0.3">
      <c r="A1052" s="35" t="s">
        <v>3151</v>
      </c>
      <c r="B1052" s="9">
        <v>44977</v>
      </c>
      <c r="C1052" s="9" t="str">
        <f>TEXT(Tabla10[[#This Row],[Fecha de transacción]],"DDDD")</f>
        <v>lunes</v>
      </c>
      <c r="D1052" s="9">
        <v>45066</v>
      </c>
      <c r="E1052" s="10">
        <f>datos_chargeback_2001_1!$D1052-datos_chargeback_2001_1!$B1052</f>
        <v>89</v>
      </c>
      <c r="F1052" s="11">
        <f>datos_chargeback_2001_1!$G1052/100</f>
        <v>798.82</v>
      </c>
      <c r="G1052" s="12">
        <v>79882</v>
      </c>
      <c r="H1052" s="11">
        <f t="shared" si="16"/>
        <v>0</v>
      </c>
      <c r="I1052" s="11">
        <v>0</v>
      </c>
      <c r="J1052" s="12" t="s">
        <v>24</v>
      </c>
      <c r="K1052" s="12" t="s">
        <v>25</v>
      </c>
      <c r="L1052" s="12" t="s">
        <v>74</v>
      </c>
      <c r="M1052" s="12" t="s">
        <v>59</v>
      </c>
      <c r="N1052" s="12" t="s">
        <v>42</v>
      </c>
      <c r="O1052" s="12" t="s">
        <v>43</v>
      </c>
      <c r="P1052" s="12" t="s">
        <v>30</v>
      </c>
      <c r="Q1052" s="12" t="s">
        <v>31</v>
      </c>
      <c r="R1052" s="12">
        <v>79882</v>
      </c>
      <c r="S1052" s="12" t="s">
        <v>315</v>
      </c>
      <c r="T1052" s="12" t="s">
        <v>46</v>
      </c>
      <c r="U1052" s="11">
        <f>datos_chargeback_2001_1!$V1052/100</f>
        <v>798.82</v>
      </c>
      <c r="V1052" s="12">
        <v>79882</v>
      </c>
      <c r="W1052" s="11">
        <f>datos_chargeback_2001_1!$X1052/100</f>
        <v>0</v>
      </c>
      <c r="X1052" s="12">
        <v>0</v>
      </c>
      <c r="Y1052" s="11">
        <f>datos_chargeback_2001_1!$Z1052/100</f>
        <v>0</v>
      </c>
      <c r="Z1052" s="12">
        <v>0</v>
      </c>
      <c r="AA1052" s="12" t="s">
        <v>3152</v>
      </c>
      <c r="AB1052" s="12" t="s">
        <v>48</v>
      </c>
      <c r="AC1052" s="19">
        <v>44977</v>
      </c>
      <c r="AD1052" s="11">
        <f>datos_chargeback_2001_1!$AE1052/100</f>
        <v>432.35</v>
      </c>
      <c r="AE1052" s="12">
        <v>43235</v>
      </c>
      <c r="AF1052" s="12" t="s">
        <v>50</v>
      </c>
    </row>
    <row r="1053" spans="1:32" x14ac:dyDescent="0.3">
      <c r="A1053" s="36" t="s">
        <v>3153</v>
      </c>
      <c r="B1053" s="14">
        <v>44978</v>
      </c>
      <c r="C1053" s="14" t="str">
        <f>TEXT(Tabla10[[#This Row],[Fecha de transacción]],"DDDD")</f>
        <v>martes</v>
      </c>
      <c r="D1053" s="14">
        <v>45038</v>
      </c>
      <c r="E1053" s="15">
        <f>datos_chargeback_2001_1!$D1053-datos_chargeback_2001_1!$B1053</f>
        <v>60</v>
      </c>
      <c r="F1053" s="16">
        <f>datos_chargeback_2001_1!$G1053/100</f>
        <v>825.15</v>
      </c>
      <c r="G1053" s="17">
        <v>82515</v>
      </c>
      <c r="H1053" s="16">
        <f t="shared" si="16"/>
        <v>0</v>
      </c>
      <c r="I1053" s="16">
        <v>1.49</v>
      </c>
      <c r="J1053" s="17" t="s">
        <v>24</v>
      </c>
      <c r="K1053" s="17" t="s">
        <v>25</v>
      </c>
      <c r="L1053" s="17" t="s">
        <v>109</v>
      </c>
      <c r="M1053" s="17" t="s">
        <v>85</v>
      </c>
      <c r="N1053" s="17" t="s">
        <v>28</v>
      </c>
      <c r="O1053" s="17" t="s">
        <v>43</v>
      </c>
      <c r="P1053" s="17" t="s">
        <v>30</v>
      </c>
      <c r="Q1053" s="17" t="s">
        <v>31</v>
      </c>
      <c r="R1053" s="17">
        <v>82515</v>
      </c>
      <c r="S1053" s="17" t="s">
        <v>3086</v>
      </c>
      <c r="T1053" s="17" t="s">
        <v>33</v>
      </c>
      <c r="U1053" s="16">
        <f>datos_chargeback_2001_1!$V1053/100</f>
        <v>0</v>
      </c>
      <c r="V1053" s="17">
        <v>0</v>
      </c>
      <c r="W1053" s="16">
        <f>datos_chargeback_2001_1!$X1053/100</f>
        <v>0</v>
      </c>
      <c r="X1053" s="17">
        <v>0</v>
      </c>
      <c r="Y1053" s="16">
        <f>datos_chargeback_2001_1!$Z1053/100</f>
        <v>825.15</v>
      </c>
      <c r="Z1053" s="17">
        <v>82515</v>
      </c>
      <c r="AA1053" s="17" t="s">
        <v>3154</v>
      </c>
      <c r="AB1053" s="17" t="s">
        <v>48</v>
      </c>
      <c r="AC1053" s="18">
        <v>44978</v>
      </c>
      <c r="AD1053" s="16">
        <f>datos_chargeback_2001_1!$AE1053/100</f>
        <v>464.29</v>
      </c>
      <c r="AE1053" s="17">
        <v>46429</v>
      </c>
      <c r="AF1053" s="17" t="s">
        <v>64</v>
      </c>
    </row>
    <row r="1054" spans="1:32" x14ac:dyDescent="0.3">
      <c r="A1054" s="34" t="s">
        <v>3155</v>
      </c>
      <c r="B1054" s="3">
        <v>44979</v>
      </c>
      <c r="C1054" s="3" t="str">
        <f>TEXT(Tabla10[[#This Row],[Fecha de transacción]],"DDDD")</f>
        <v>miércoles</v>
      </c>
      <c r="D1054" s="3">
        <v>45044</v>
      </c>
      <c r="E1054" s="4">
        <f>datos_chargeback_2001_1!$D1054-datos_chargeback_2001_1!$B1054</f>
        <v>65</v>
      </c>
      <c r="F1054" s="5">
        <f>datos_chargeback_2001_1!$G1054/100</f>
        <v>847.85</v>
      </c>
      <c r="G1054" s="6">
        <v>84785</v>
      </c>
      <c r="H1054" s="5">
        <f t="shared" si="16"/>
        <v>0</v>
      </c>
      <c r="I1054" s="5">
        <v>0.84</v>
      </c>
      <c r="J1054" s="6" t="s">
        <v>24</v>
      </c>
      <c r="K1054" s="6" t="s">
        <v>25</v>
      </c>
      <c r="L1054" s="6" t="s">
        <v>119</v>
      </c>
      <c r="M1054" s="6" t="s">
        <v>52</v>
      </c>
      <c r="N1054" s="6" t="s">
        <v>28</v>
      </c>
      <c r="O1054" s="6" t="s">
        <v>43</v>
      </c>
      <c r="P1054" s="6" t="s">
        <v>30</v>
      </c>
      <c r="Q1054" s="6" t="s">
        <v>44</v>
      </c>
      <c r="R1054" s="6">
        <v>84785</v>
      </c>
      <c r="S1054" s="6" t="s">
        <v>1002</v>
      </c>
      <c r="T1054" s="6" t="s">
        <v>33</v>
      </c>
      <c r="U1054" s="5">
        <f>datos_chargeback_2001_1!$V1054/100</f>
        <v>0</v>
      </c>
      <c r="V1054" s="6">
        <v>0</v>
      </c>
      <c r="W1054" s="5">
        <f>datos_chargeback_2001_1!$X1054/100</f>
        <v>0</v>
      </c>
      <c r="X1054" s="6">
        <v>0</v>
      </c>
      <c r="Y1054" s="5">
        <f>datos_chargeback_2001_1!$Z1054/100</f>
        <v>847.85</v>
      </c>
      <c r="Z1054" s="6">
        <v>84785</v>
      </c>
      <c r="AA1054" s="6" t="s">
        <v>3156</v>
      </c>
      <c r="AB1054" s="6" t="s">
        <v>48</v>
      </c>
      <c r="AC1054" s="8">
        <v>44979</v>
      </c>
      <c r="AD1054" s="5">
        <f>datos_chargeback_2001_1!$AE1054/100</f>
        <v>906.91</v>
      </c>
      <c r="AE1054" s="6">
        <v>90691</v>
      </c>
      <c r="AF1054" s="6" t="s">
        <v>43</v>
      </c>
    </row>
    <row r="1055" spans="1:32" x14ac:dyDescent="0.3">
      <c r="A1055" s="34" t="s">
        <v>3157</v>
      </c>
      <c r="B1055" s="3">
        <v>44980</v>
      </c>
      <c r="C1055" s="3" t="str">
        <f>TEXT(Tabla10[[#This Row],[Fecha de transacción]],"DDDD")</f>
        <v>jueves</v>
      </c>
      <c r="D1055" s="3">
        <v>45063</v>
      </c>
      <c r="E1055" s="4">
        <f>datos_chargeback_2001_1!$D1055-datos_chargeback_2001_1!$B1055</f>
        <v>83</v>
      </c>
      <c r="F1055" s="5">
        <f>datos_chargeback_2001_1!$G1055/100</f>
        <v>834.76</v>
      </c>
      <c r="G1055" s="6">
        <v>83476</v>
      </c>
      <c r="H1055" s="5">
        <f t="shared" si="16"/>
        <v>0</v>
      </c>
      <c r="I1055" s="5">
        <v>0</v>
      </c>
      <c r="J1055" s="6" t="s">
        <v>24</v>
      </c>
      <c r="K1055" s="6" t="s">
        <v>25</v>
      </c>
      <c r="L1055" s="6" t="s">
        <v>119</v>
      </c>
      <c r="M1055" s="6" t="s">
        <v>27</v>
      </c>
      <c r="N1055" s="6" t="s">
        <v>42</v>
      </c>
      <c r="O1055" s="6" t="s">
        <v>50</v>
      </c>
      <c r="P1055" s="6" t="s">
        <v>54</v>
      </c>
      <c r="Q1055" s="6" t="s">
        <v>75</v>
      </c>
      <c r="R1055" s="6">
        <v>83476</v>
      </c>
      <c r="S1055" s="6" t="s">
        <v>110</v>
      </c>
      <c r="T1055" s="6" t="s">
        <v>116</v>
      </c>
      <c r="U1055" s="5">
        <f>datos_chargeback_2001_1!$V1055/100</f>
        <v>834.76</v>
      </c>
      <c r="V1055" s="6">
        <v>83476</v>
      </c>
      <c r="W1055" s="5">
        <f>datos_chargeback_2001_1!$X1055/100</f>
        <v>0</v>
      </c>
      <c r="X1055" s="6">
        <v>0</v>
      </c>
      <c r="Y1055" s="5">
        <f>datos_chargeback_2001_1!$Z1055/100</f>
        <v>0</v>
      </c>
      <c r="Z1055" s="6">
        <v>0</v>
      </c>
      <c r="AA1055" s="6" t="s">
        <v>3158</v>
      </c>
      <c r="AB1055" s="6" t="s">
        <v>35</v>
      </c>
      <c r="AC1055" s="7" t="s">
        <v>35</v>
      </c>
      <c r="AD1055" s="5">
        <f>datos_chargeback_2001_1!$AE1055/100</f>
        <v>0</v>
      </c>
      <c r="AE1055" s="6">
        <v>0</v>
      </c>
      <c r="AF1055" s="6" t="s">
        <v>50</v>
      </c>
    </row>
    <row r="1056" spans="1:32" x14ac:dyDescent="0.3">
      <c r="A1056" s="35" t="s">
        <v>3159</v>
      </c>
      <c r="B1056" s="9">
        <v>44981</v>
      </c>
      <c r="C1056" s="9" t="str">
        <f>TEXT(Tabla10[[#This Row],[Fecha de transacción]],"DDDD")</f>
        <v>viernes</v>
      </c>
      <c r="D1056" s="9">
        <v>45043</v>
      </c>
      <c r="E1056" s="10">
        <f>datos_chargeback_2001_1!$D1056-datos_chargeback_2001_1!$B1056</f>
        <v>62</v>
      </c>
      <c r="F1056" s="11">
        <f>datos_chargeback_2001_1!$G1056/100</f>
        <v>682.41</v>
      </c>
      <c r="G1056" s="12">
        <v>68241</v>
      </c>
      <c r="H1056" s="11">
        <f t="shared" si="16"/>
        <v>0</v>
      </c>
      <c r="I1056" s="11">
        <v>0</v>
      </c>
      <c r="J1056" s="12" t="s">
        <v>24</v>
      </c>
      <c r="K1056" s="12" t="s">
        <v>25</v>
      </c>
      <c r="L1056" s="12" t="s">
        <v>40</v>
      </c>
      <c r="M1056" s="12" t="s">
        <v>85</v>
      </c>
      <c r="N1056" s="12" t="s">
        <v>28</v>
      </c>
      <c r="O1056" s="12" t="s">
        <v>50</v>
      </c>
      <c r="P1056" s="12" t="s">
        <v>54</v>
      </c>
      <c r="Q1056" s="12" t="s">
        <v>44</v>
      </c>
      <c r="R1056" s="12">
        <v>68241</v>
      </c>
      <c r="S1056" s="12" t="s">
        <v>2248</v>
      </c>
      <c r="T1056" s="12" t="s">
        <v>33</v>
      </c>
      <c r="U1056" s="11">
        <f>datos_chargeback_2001_1!$V1056/100</f>
        <v>0</v>
      </c>
      <c r="V1056" s="12">
        <v>0</v>
      </c>
      <c r="W1056" s="11">
        <f>datos_chargeback_2001_1!$X1056/100</f>
        <v>0</v>
      </c>
      <c r="X1056" s="12">
        <v>0</v>
      </c>
      <c r="Y1056" s="11">
        <f>datos_chargeback_2001_1!$Z1056/100</f>
        <v>682.41</v>
      </c>
      <c r="Z1056" s="12">
        <v>68241</v>
      </c>
      <c r="AA1056" s="12" t="s">
        <v>3160</v>
      </c>
      <c r="AB1056" s="12" t="s">
        <v>48</v>
      </c>
      <c r="AC1056" s="19">
        <v>44981</v>
      </c>
      <c r="AD1056" s="11">
        <f>datos_chargeback_2001_1!$AE1056/100</f>
        <v>357.65</v>
      </c>
      <c r="AE1056" s="12">
        <v>35765</v>
      </c>
      <c r="AF1056" s="12" t="s">
        <v>53</v>
      </c>
    </row>
    <row r="1057" spans="1:32" x14ac:dyDescent="0.3">
      <c r="A1057" s="34" t="s">
        <v>3161</v>
      </c>
      <c r="B1057" s="3">
        <v>44982</v>
      </c>
      <c r="C1057" s="3" t="str">
        <f>TEXT(Tabla10[[#This Row],[Fecha de transacción]],"DDDD")</f>
        <v>sábado</v>
      </c>
      <c r="D1057" s="3">
        <v>45062</v>
      </c>
      <c r="E1057" s="4">
        <f>datos_chargeback_2001_1!$D1057-datos_chargeback_2001_1!$B1057</f>
        <v>80</v>
      </c>
      <c r="F1057" s="5">
        <f>datos_chargeback_2001_1!$G1057/100</f>
        <v>844.15</v>
      </c>
      <c r="G1057" s="6">
        <v>84415</v>
      </c>
      <c r="H1057" s="5">
        <f t="shared" si="16"/>
        <v>0</v>
      </c>
      <c r="I1057" s="5">
        <v>0</v>
      </c>
      <c r="J1057" s="6" t="s">
        <v>24</v>
      </c>
      <c r="K1057" s="6" t="s">
        <v>25</v>
      </c>
      <c r="L1057" s="6" t="s">
        <v>74</v>
      </c>
      <c r="M1057" s="6" t="s">
        <v>93</v>
      </c>
      <c r="N1057" s="6" t="s">
        <v>42</v>
      </c>
      <c r="O1057" s="6" t="s">
        <v>114</v>
      </c>
      <c r="P1057" s="6" t="s">
        <v>30</v>
      </c>
      <c r="Q1057" s="6" t="s">
        <v>66</v>
      </c>
      <c r="R1057" s="6">
        <v>84415</v>
      </c>
      <c r="S1057" s="6" t="s">
        <v>968</v>
      </c>
      <c r="T1057" s="6" t="s">
        <v>116</v>
      </c>
      <c r="U1057" s="5">
        <f>datos_chargeback_2001_1!$V1057/100</f>
        <v>844.15</v>
      </c>
      <c r="V1057" s="6">
        <v>84415</v>
      </c>
      <c r="W1057" s="5">
        <f>datos_chargeback_2001_1!$X1057/100</f>
        <v>0</v>
      </c>
      <c r="X1057" s="6">
        <v>0</v>
      </c>
      <c r="Y1057" s="5">
        <f>datos_chargeback_2001_1!$Z1057/100</f>
        <v>0</v>
      </c>
      <c r="Z1057" s="6">
        <v>0</v>
      </c>
      <c r="AA1057" s="6" t="s">
        <v>3162</v>
      </c>
      <c r="AB1057" s="6" t="s">
        <v>48</v>
      </c>
      <c r="AC1057" s="8">
        <v>44982</v>
      </c>
      <c r="AD1057" s="5">
        <f>datos_chargeback_2001_1!$AE1057/100</f>
        <v>19.350000000000001</v>
      </c>
      <c r="AE1057" s="6">
        <v>1935</v>
      </c>
      <c r="AF1057" s="6" t="s">
        <v>43</v>
      </c>
    </row>
    <row r="1058" spans="1:32" x14ac:dyDescent="0.3">
      <c r="A1058" s="34" t="s">
        <v>3163</v>
      </c>
      <c r="B1058" s="3">
        <v>44983</v>
      </c>
      <c r="C1058" s="3" t="str">
        <f>TEXT(Tabla10[[#This Row],[Fecha de transacción]],"DDDD")</f>
        <v>domingo</v>
      </c>
      <c r="D1058" s="3">
        <v>45061</v>
      </c>
      <c r="E1058" s="4">
        <f>datos_chargeback_2001_1!$D1058-datos_chargeback_2001_1!$B1058</f>
        <v>78</v>
      </c>
      <c r="F1058" s="5">
        <f>datos_chargeback_2001_1!$G1058/100</f>
        <v>933.14</v>
      </c>
      <c r="G1058" s="6">
        <v>93314</v>
      </c>
      <c r="H1058" s="5">
        <f t="shared" si="16"/>
        <v>0</v>
      </c>
      <c r="I1058" s="5">
        <v>1.44</v>
      </c>
      <c r="J1058" s="6" t="s">
        <v>24</v>
      </c>
      <c r="K1058" s="6" t="s">
        <v>25</v>
      </c>
      <c r="L1058" s="6" t="s">
        <v>74</v>
      </c>
      <c r="M1058" s="6" t="s">
        <v>93</v>
      </c>
      <c r="N1058" s="6" t="s">
        <v>42</v>
      </c>
      <c r="O1058" s="6" t="s">
        <v>114</v>
      </c>
      <c r="P1058" s="6" t="s">
        <v>54</v>
      </c>
      <c r="Q1058" s="6" t="s">
        <v>44</v>
      </c>
      <c r="R1058" s="6">
        <v>93314</v>
      </c>
      <c r="S1058" s="6" t="s">
        <v>2067</v>
      </c>
      <c r="T1058" s="6" t="s">
        <v>61</v>
      </c>
      <c r="U1058" s="5">
        <f>datos_chargeback_2001_1!$V1058/100</f>
        <v>0</v>
      </c>
      <c r="V1058" s="6">
        <v>0</v>
      </c>
      <c r="W1058" s="5">
        <f>datos_chargeback_2001_1!$X1058/100</f>
        <v>933.14</v>
      </c>
      <c r="X1058" s="6">
        <v>93314</v>
      </c>
      <c r="Y1058" s="5">
        <f>datos_chargeback_2001_1!$Z1058/100</f>
        <v>0</v>
      </c>
      <c r="Z1058" s="6">
        <v>0</v>
      </c>
      <c r="AA1058" s="6" t="s">
        <v>3164</v>
      </c>
      <c r="AB1058" s="6" t="s">
        <v>48</v>
      </c>
      <c r="AC1058" s="8">
        <v>44983</v>
      </c>
      <c r="AD1058" s="5">
        <f>datos_chargeback_2001_1!$AE1058/100</f>
        <v>40.24</v>
      </c>
      <c r="AE1058" s="6">
        <v>4024</v>
      </c>
      <c r="AF1058" s="6" t="s">
        <v>53</v>
      </c>
    </row>
    <row r="1059" spans="1:32" x14ac:dyDescent="0.3">
      <c r="A1059" s="34" t="s">
        <v>3165</v>
      </c>
      <c r="B1059" s="3">
        <v>44984</v>
      </c>
      <c r="C1059" s="3" t="str">
        <f>TEXT(Tabla10[[#This Row],[Fecha de transacción]],"DDDD")</f>
        <v>lunes</v>
      </c>
      <c r="D1059" s="3">
        <v>45047</v>
      </c>
      <c r="E1059" s="4">
        <f>datos_chargeback_2001_1!$D1059-datos_chargeback_2001_1!$B1059</f>
        <v>63</v>
      </c>
      <c r="F1059" s="5">
        <f>datos_chargeback_2001_1!$G1059/100</f>
        <v>601.17999999999995</v>
      </c>
      <c r="G1059" s="6">
        <v>60118</v>
      </c>
      <c r="H1059" s="5">
        <f t="shared" si="16"/>
        <v>0</v>
      </c>
      <c r="I1059" s="5">
        <v>0.12</v>
      </c>
      <c r="J1059" s="6" t="s">
        <v>38</v>
      </c>
      <c r="K1059" s="6" t="s">
        <v>25</v>
      </c>
      <c r="L1059" s="6" t="s">
        <v>80</v>
      </c>
      <c r="M1059" s="6" t="s">
        <v>41</v>
      </c>
      <c r="N1059" s="6" t="s">
        <v>42</v>
      </c>
      <c r="O1059" s="6" t="s">
        <v>64</v>
      </c>
      <c r="P1059" s="6" t="s">
        <v>54</v>
      </c>
      <c r="Q1059" s="6" t="s">
        <v>66</v>
      </c>
      <c r="R1059" s="6">
        <v>60118</v>
      </c>
      <c r="S1059" s="6" t="s">
        <v>3166</v>
      </c>
      <c r="T1059" s="6" t="s">
        <v>61</v>
      </c>
      <c r="U1059" s="5">
        <f>datos_chargeback_2001_1!$V1059/100</f>
        <v>0</v>
      </c>
      <c r="V1059" s="6">
        <v>0</v>
      </c>
      <c r="W1059" s="5">
        <f>datos_chargeback_2001_1!$X1059/100</f>
        <v>601.17999999999995</v>
      </c>
      <c r="X1059" s="6">
        <v>60118</v>
      </c>
      <c r="Y1059" s="5">
        <f>datos_chargeback_2001_1!$Z1059/100</f>
        <v>0</v>
      </c>
      <c r="Z1059" s="6">
        <v>0</v>
      </c>
      <c r="AA1059" s="6" t="s">
        <v>3167</v>
      </c>
      <c r="AB1059" s="6" t="s">
        <v>35</v>
      </c>
      <c r="AC1059" s="7" t="s">
        <v>35</v>
      </c>
      <c r="AD1059" s="5">
        <f>datos_chargeback_2001_1!$AE1059/100</f>
        <v>0</v>
      </c>
      <c r="AE1059" s="6">
        <v>0</v>
      </c>
      <c r="AF1059" s="6" t="s">
        <v>36</v>
      </c>
    </row>
    <row r="1060" spans="1:32" x14ac:dyDescent="0.3">
      <c r="A1060" s="35" t="s">
        <v>3168</v>
      </c>
      <c r="B1060" s="9">
        <v>44985</v>
      </c>
      <c r="C1060" s="9" t="str">
        <f>TEXT(Tabla10[[#This Row],[Fecha de transacción]],"DDDD")</f>
        <v>martes</v>
      </c>
      <c r="D1060" s="9">
        <v>45071</v>
      </c>
      <c r="E1060" s="10">
        <f>datos_chargeback_2001_1!$D1060-datos_chargeback_2001_1!$B1060</f>
        <v>86</v>
      </c>
      <c r="F1060" s="11">
        <f>datos_chargeback_2001_1!$G1060/100</f>
        <v>62.89</v>
      </c>
      <c r="G1060" s="12">
        <v>6289</v>
      </c>
      <c r="H1060" s="11">
        <f t="shared" si="16"/>
        <v>0</v>
      </c>
      <c r="I1060" s="11">
        <v>0</v>
      </c>
      <c r="J1060" s="12" t="s">
        <v>24</v>
      </c>
      <c r="K1060" s="12" t="s">
        <v>25</v>
      </c>
      <c r="L1060" s="12" t="s">
        <v>119</v>
      </c>
      <c r="M1060" s="12" t="s">
        <v>27</v>
      </c>
      <c r="N1060" s="12" t="s">
        <v>42</v>
      </c>
      <c r="O1060" s="12" t="s">
        <v>50</v>
      </c>
      <c r="P1060" s="12" t="s">
        <v>30</v>
      </c>
      <c r="Q1060" s="12" t="s">
        <v>44</v>
      </c>
      <c r="R1060" s="12">
        <v>6289</v>
      </c>
      <c r="S1060" s="12" t="s">
        <v>1852</v>
      </c>
      <c r="T1060" s="12" t="s">
        <v>61</v>
      </c>
      <c r="U1060" s="11">
        <f>datos_chargeback_2001_1!$V1060/100</f>
        <v>0</v>
      </c>
      <c r="V1060" s="12">
        <v>0</v>
      </c>
      <c r="W1060" s="11">
        <f>datos_chargeback_2001_1!$X1060/100</f>
        <v>62.89</v>
      </c>
      <c r="X1060" s="12">
        <v>6289</v>
      </c>
      <c r="Y1060" s="11">
        <f>datos_chargeback_2001_1!$Z1060/100</f>
        <v>0</v>
      </c>
      <c r="Z1060" s="12">
        <v>0</v>
      </c>
      <c r="AA1060" s="12" t="s">
        <v>3169</v>
      </c>
      <c r="AB1060" s="12" t="s">
        <v>48</v>
      </c>
      <c r="AC1060" s="19">
        <v>44985</v>
      </c>
      <c r="AD1060" s="11">
        <f>datos_chargeback_2001_1!$AE1060/100</f>
        <v>892.92</v>
      </c>
      <c r="AE1060" s="12">
        <v>89292</v>
      </c>
      <c r="AF1060" s="12" t="s">
        <v>36</v>
      </c>
    </row>
    <row r="1061" spans="1:32" x14ac:dyDescent="0.3">
      <c r="A1061" s="34" t="s">
        <v>3170</v>
      </c>
      <c r="B1061" s="3">
        <v>44986</v>
      </c>
      <c r="C1061" s="3" t="str">
        <f>TEXT(Tabla10[[#This Row],[Fecha de transacción]],"DDDD")</f>
        <v>miércoles</v>
      </c>
      <c r="D1061" s="3">
        <v>45065</v>
      </c>
      <c r="E1061" s="4">
        <f>datos_chargeback_2001_1!$D1061-datos_chargeback_2001_1!$B1061</f>
        <v>79</v>
      </c>
      <c r="F1061" s="5">
        <f>datos_chargeback_2001_1!$G1061/100</f>
        <v>418.02</v>
      </c>
      <c r="G1061" s="6">
        <v>41802</v>
      </c>
      <c r="H1061" s="5">
        <f t="shared" si="16"/>
        <v>0</v>
      </c>
      <c r="I1061" s="5">
        <v>0</v>
      </c>
      <c r="J1061" s="6" t="s">
        <v>24</v>
      </c>
      <c r="K1061" s="6" t="s">
        <v>25</v>
      </c>
      <c r="L1061" s="6" t="s">
        <v>119</v>
      </c>
      <c r="M1061" s="6" t="s">
        <v>59</v>
      </c>
      <c r="N1061" s="6" t="s">
        <v>42</v>
      </c>
      <c r="O1061" s="6" t="s">
        <v>114</v>
      </c>
      <c r="P1061" s="6" t="s">
        <v>54</v>
      </c>
      <c r="Q1061" s="6" t="s">
        <v>31</v>
      </c>
      <c r="R1061" s="6">
        <v>41802</v>
      </c>
      <c r="S1061" s="6" t="s">
        <v>3171</v>
      </c>
      <c r="T1061" s="6" t="s">
        <v>116</v>
      </c>
      <c r="U1061" s="5">
        <f>datos_chargeback_2001_1!$V1061/100</f>
        <v>418.02</v>
      </c>
      <c r="V1061" s="6">
        <v>41802</v>
      </c>
      <c r="W1061" s="5">
        <f>datos_chargeback_2001_1!$X1061/100</f>
        <v>0</v>
      </c>
      <c r="X1061" s="6">
        <v>0</v>
      </c>
      <c r="Y1061" s="5">
        <f>datos_chargeback_2001_1!$Z1061/100</f>
        <v>0</v>
      </c>
      <c r="Z1061" s="6">
        <v>0</v>
      </c>
      <c r="AA1061" s="6" t="s">
        <v>3172</v>
      </c>
      <c r="AB1061" s="6" t="s">
        <v>35</v>
      </c>
      <c r="AC1061" s="7" t="s">
        <v>35</v>
      </c>
      <c r="AD1061" s="5">
        <f>datos_chargeback_2001_1!$AE1061/100</f>
        <v>0</v>
      </c>
      <c r="AE1061" s="6">
        <v>0</v>
      </c>
      <c r="AF1061" s="6" t="s">
        <v>36</v>
      </c>
    </row>
    <row r="1062" spans="1:32" x14ac:dyDescent="0.3">
      <c r="A1062" s="35" t="s">
        <v>3173</v>
      </c>
      <c r="B1062" s="9">
        <v>44987</v>
      </c>
      <c r="C1062" s="9" t="str">
        <f>TEXT(Tabla10[[#This Row],[Fecha de transacción]],"DDDD")</f>
        <v>jueves</v>
      </c>
      <c r="D1062" s="9">
        <v>45068</v>
      </c>
      <c r="E1062" s="10">
        <f>datos_chargeback_2001_1!$D1062-datos_chargeback_2001_1!$B1062</f>
        <v>81</v>
      </c>
      <c r="F1062" s="11">
        <f>datos_chargeback_2001_1!$G1062/100</f>
        <v>447.12</v>
      </c>
      <c r="G1062" s="12">
        <v>44712</v>
      </c>
      <c r="H1062" s="11">
        <f t="shared" si="16"/>
        <v>0</v>
      </c>
      <c r="I1062" s="11">
        <v>0.87</v>
      </c>
      <c r="J1062" s="12" t="s">
        <v>24</v>
      </c>
      <c r="K1062" s="12" t="s">
        <v>25</v>
      </c>
      <c r="L1062" s="12" t="s">
        <v>40</v>
      </c>
      <c r="M1062" s="12" t="s">
        <v>27</v>
      </c>
      <c r="N1062" s="12" t="s">
        <v>42</v>
      </c>
      <c r="O1062" s="12" t="s">
        <v>70</v>
      </c>
      <c r="P1062" s="12" t="s">
        <v>54</v>
      </c>
      <c r="Q1062" s="12" t="s">
        <v>66</v>
      </c>
      <c r="R1062" s="12">
        <v>44712</v>
      </c>
      <c r="S1062" s="12" t="s">
        <v>3174</v>
      </c>
      <c r="T1062" s="12" t="s">
        <v>61</v>
      </c>
      <c r="U1062" s="11">
        <f>datos_chargeback_2001_1!$V1062/100</f>
        <v>0</v>
      </c>
      <c r="V1062" s="12">
        <v>0</v>
      </c>
      <c r="W1062" s="11">
        <f>datos_chargeback_2001_1!$X1062/100</f>
        <v>447.12</v>
      </c>
      <c r="X1062" s="12">
        <v>44712</v>
      </c>
      <c r="Y1062" s="11">
        <f>datos_chargeback_2001_1!$Z1062/100</f>
        <v>0</v>
      </c>
      <c r="Z1062" s="12">
        <v>0</v>
      </c>
      <c r="AA1062" s="12" t="s">
        <v>3175</v>
      </c>
      <c r="AB1062" s="12" t="s">
        <v>48</v>
      </c>
      <c r="AC1062" s="19">
        <v>44987</v>
      </c>
      <c r="AD1062" s="11">
        <f>datos_chargeback_2001_1!$AE1062/100</f>
        <v>127.04</v>
      </c>
      <c r="AE1062" s="12">
        <v>12704</v>
      </c>
      <c r="AF1062" s="12" t="s">
        <v>53</v>
      </c>
    </row>
    <row r="1063" spans="1:32" x14ac:dyDescent="0.3">
      <c r="A1063" s="36" t="s">
        <v>3176</v>
      </c>
      <c r="B1063" s="14">
        <v>44988</v>
      </c>
      <c r="C1063" s="14" t="str">
        <f>TEXT(Tabla10[[#This Row],[Fecha de transacción]],"DDDD")</f>
        <v>viernes</v>
      </c>
      <c r="D1063" s="14">
        <v>45056</v>
      </c>
      <c r="E1063" s="15">
        <f>datos_chargeback_2001_1!$D1063-datos_chargeback_2001_1!$B1063</f>
        <v>68</v>
      </c>
      <c r="F1063" s="16">
        <f>datos_chargeback_2001_1!$G1063/100</f>
        <v>38.450000000000003</v>
      </c>
      <c r="G1063" s="17">
        <v>3845</v>
      </c>
      <c r="H1063" s="16">
        <f t="shared" si="16"/>
        <v>0</v>
      </c>
      <c r="I1063" s="16">
        <v>0</v>
      </c>
      <c r="J1063" s="17" t="s">
        <v>38</v>
      </c>
      <c r="K1063" s="17" t="s">
        <v>25</v>
      </c>
      <c r="L1063" s="17" t="s">
        <v>80</v>
      </c>
      <c r="M1063" s="17" t="s">
        <v>27</v>
      </c>
      <c r="N1063" s="17" t="s">
        <v>42</v>
      </c>
      <c r="O1063" s="17" t="s">
        <v>29</v>
      </c>
      <c r="P1063" s="17" t="s">
        <v>30</v>
      </c>
      <c r="Q1063" s="17" t="s">
        <v>66</v>
      </c>
      <c r="R1063" s="17">
        <v>38450</v>
      </c>
      <c r="S1063" s="17" t="s">
        <v>2670</v>
      </c>
      <c r="T1063" s="17" t="s">
        <v>46</v>
      </c>
      <c r="U1063" s="16">
        <f>datos_chargeback_2001_1!$V1063/100</f>
        <v>384.5</v>
      </c>
      <c r="V1063" s="17">
        <v>38450</v>
      </c>
      <c r="W1063" s="16">
        <f>datos_chargeback_2001_1!$X1063/100</f>
        <v>0</v>
      </c>
      <c r="X1063" s="17">
        <v>0</v>
      </c>
      <c r="Y1063" s="16">
        <f>datos_chargeback_2001_1!$Z1063/100</f>
        <v>0</v>
      </c>
      <c r="Z1063" s="17">
        <v>0</v>
      </c>
      <c r="AA1063" s="17" t="s">
        <v>3177</v>
      </c>
      <c r="AB1063" s="17" t="s">
        <v>48</v>
      </c>
      <c r="AC1063" s="18">
        <v>44988</v>
      </c>
      <c r="AD1063" s="16">
        <f>datos_chargeback_2001_1!$AE1063/100</f>
        <v>473.92</v>
      </c>
      <c r="AE1063" s="17">
        <v>47392</v>
      </c>
      <c r="AF1063" s="17" t="s">
        <v>50</v>
      </c>
    </row>
    <row r="1064" spans="1:32" x14ac:dyDescent="0.3">
      <c r="A1064" s="34" t="s">
        <v>3179</v>
      </c>
      <c r="B1064" s="3">
        <v>44989</v>
      </c>
      <c r="C1064" s="3" t="str">
        <f>TEXT(Tabla10[[#This Row],[Fecha de transacción]],"DDDD")</f>
        <v>sábado</v>
      </c>
      <c r="D1064" s="3">
        <v>45072</v>
      </c>
      <c r="E1064" s="4">
        <f>datos_chargeback_2001_1!$D1064-datos_chargeback_2001_1!$B1064</f>
        <v>83</v>
      </c>
      <c r="F1064" s="5">
        <f>datos_chargeback_2001_1!$G1064/100</f>
        <v>52.72</v>
      </c>
      <c r="G1064" s="6">
        <v>5272</v>
      </c>
      <c r="H1064" s="5">
        <f t="shared" si="16"/>
        <v>0</v>
      </c>
      <c r="I1064" s="5">
        <v>0</v>
      </c>
      <c r="J1064" s="6" t="s">
        <v>38</v>
      </c>
      <c r="K1064" s="6" t="s">
        <v>25</v>
      </c>
      <c r="L1064" s="6" t="s">
        <v>74</v>
      </c>
      <c r="M1064" s="6" t="s">
        <v>59</v>
      </c>
      <c r="N1064" s="6" t="s">
        <v>42</v>
      </c>
      <c r="O1064" s="6" t="s">
        <v>36</v>
      </c>
      <c r="P1064" s="6" t="s">
        <v>54</v>
      </c>
      <c r="Q1064" s="6" t="s">
        <v>44</v>
      </c>
      <c r="R1064" s="6">
        <v>52720</v>
      </c>
      <c r="S1064" s="6" t="s">
        <v>3180</v>
      </c>
      <c r="T1064" s="6" t="s">
        <v>46</v>
      </c>
      <c r="U1064" s="5">
        <f>datos_chargeback_2001_1!$V1064/100</f>
        <v>527.20000000000005</v>
      </c>
      <c r="V1064" s="6">
        <v>52720</v>
      </c>
      <c r="W1064" s="5">
        <f>datos_chargeback_2001_1!$X1064/100</f>
        <v>0</v>
      </c>
      <c r="X1064" s="6">
        <v>0</v>
      </c>
      <c r="Y1064" s="5">
        <f>datos_chargeback_2001_1!$Z1064/100</f>
        <v>0</v>
      </c>
      <c r="Z1064" s="6">
        <v>0</v>
      </c>
      <c r="AA1064" s="6" t="s">
        <v>3181</v>
      </c>
      <c r="AB1064" s="6" t="s">
        <v>48</v>
      </c>
      <c r="AC1064" s="8">
        <v>44989</v>
      </c>
      <c r="AD1064" s="5">
        <f>datos_chargeback_2001_1!$AE1064/100</f>
        <v>385.17</v>
      </c>
      <c r="AE1064" s="6">
        <v>38517</v>
      </c>
      <c r="AF1064" s="6" t="s">
        <v>64</v>
      </c>
    </row>
    <row r="1065" spans="1:32" x14ac:dyDescent="0.3">
      <c r="A1065" s="36" t="s">
        <v>3182</v>
      </c>
      <c r="B1065" s="14">
        <v>44990</v>
      </c>
      <c r="C1065" s="14" t="str">
        <f>TEXT(Tabla10[[#This Row],[Fecha de transacción]],"DDDD")</f>
        <v>domingo</v>
      </c>
      <c r="D1065" s="14">
        <v>45079</v>
      </c>
      <c r="E1065" s="15">
        <f>datos_chargeback_2001_1!$D1065-datos_chargeback_2001_1!$B1065</f>
        <v>89</v>
      </c>
      <c r="F1065" s="16">
        <f>datos_chargeback_2001_1!$G1065/100</f>
        <v>972.24</v>
      </c>
      <c r="G1065" s="17">
        <v>97224</v>
      </c>
      <c r="H1065" s="16">
        <f t="shared" si="16"/>
        <v>0</v>
      </c>
      <c r="I1065" s="16">
        <v>1.36</v>
      </c>
      <c r="J1065" s="17" t="s">
        <v>38</v>
      </c>
      <c r="K1065" s="17" t="s">
        <v>25</v>
      </c>
      <c r="L1065" s="17" t="s">
        <v>26</v>
      </c>
      <c r="M1065" s="17" t="s">
        <v>41</v>
      </c>
      <c r="N1065" s="17" t="s">
        <v>42</v>
      </c>
      <c r="O1065" s="17" t="s">
        <v>53</v>
      </c>
      <c r="P1065" s="17" t="s">
        <v>30</v>
      </c>
      <c r="Q1065" s="17" t="s">
        <v>55</v>
      </c>
      <c r="R1065" s="17">
        <v>97224</v>
      </c>
      <c r="S1065" s="17" t="s">
        <v>3183</v>
      </c>
      <c r="T1065" s="17" t="s">
        <v>46</v>
      </c>
      <c r="U1065" s="16">
        <f>datos_chargeback_2001_1!$V1065/100</f>
        <v>972.24</v>
      </c>
      <c r="V1065" s="17">
        <v>97224</v>
      </c>
      <c r="W1065" s="16">
        <f>datos_chargeback_2001_1!$X1065/100</f>
        <v>0</v>
      </c>
      <c r="X1065" s="17">
        <v>0</v>
      </c>
      <c r="Y1065" s="16">
        <f>datos_chargeback_2001_1!$Z1065/100</f>
        <v>0</v>
      </c>
      <c r="Z1065" s="17">
        <v>0</v>
      </c>
      <c r="AA1065" s="17" t="s">
        <v>3184</v>
      </c>
      <c r="AB1065" s="17" t="s">
        <v>48</v>
      </c>
      <c r="AC1065" s="18">
        <v>44990</v>
      </c>
      <c r="AD1065" s="16">
        <f>datos_chargeback_2001_1!$AE1065/100</f>
        <v>471.14</v>
      </c>
      <c r="AE1065" s="17">
        <v>47114</v>
      </c>
      <c r="AF1065" s="17" t="s">
        <v>43</v>
      </c>
    </row>
    <row r="1066" spans="1:32" x14ac:dyDescent="0.3">
      <c r="A1066" s="35" t="s">
        <v>3185</v>
      </c>
      <c r="B1066" s="9">
        <v>44991</v>
      </c>
      <c r="C1066" s="9" t="str">
        <f>TEXT(Tabla10[[#This Row],[Fecha de transacción]],"DDDD")</f>
        <v>lunes</v>
      </c>
      <c r="D1066" s="9">
        <v>45078</v>
      </c>
      <c r="E1066" s="10">
        <f>datos_chargeback_2001_1!$D1066-datos_chargeback_2001_1!$B1066</f>
        <v>87</v>
      </c>
      <c r="F1066" s="11">
        <f>datos_chargeback_2001_1!$G1066/100</f>
        <v>372.37</v>
      </c>
      <c r="G1066" s="12">
        <v>37237</v>
      </c>
      <c r="H1066" s="11">
        <f t="shared" si="16"/>
        <v>0</v>
      </c>
      <c r="I1066" s="11">
        <v>0</v>
      </c>
      <c r="J1066" s="12" t="s">
        <v>24</v>
      </c>
      <c r="K1066" s="12" t="s">
        <v>25</v>
      </c>
      <c r="L1066" s="12" t="s">
        <v>74</v>
      </c>
      <c r="M1066" s="12" t="s">
        <v>27</v>
      </c>
      <c r="N1066" s="12" t="s">
        <v>28</v>
      </c>
      <c r="O1066" s="12" t="s">
        <v>50</v>
      </c>
      <c r="P1066" s="12" t="s">
        <v>54</v>
      </c>
      <c r="Q1066" s="12" t="s">
        <v>31</v>
      </c>
      <c r="R1066" s="12">
        <v>37237</v>
      </c>
      <c r="S1066" s="12" t="s">
        <v>3186</v>
      </c>
      <c r="T1066" s="12" t="s">
        <v>33</v>
      </c>
      <c r="U1066" s="11">
        <f>datos_chargeback_2001_1!$V1066/100</f>
        <v>0</v>
      </c>
      <c r="V1066" s="12">
        <v>0</v>
      </c>
      <c r="W1066" s="11">
        <f>datos_chargeback_2001_1!$X1066/100</f>
        <v>0</v>
      </c>
      <c r="X1066" s="12">
        <v>0</v>
      </c>
      <c r="Y1066" s="11">
        <f>datos_chargeback_2001_1!$Z1066/100</f>
        <v>372.37</v>
      </c>
      <c r="Z1066" s="12">
        <v>37237</v>
      </c>
      <c r="AA1066" s="12" t="s">
        <v>3187</v>
      </c>
      <c r="AB1066" s="12" t="s">
        <v>48</v>
      </c>
      <c r="AC1066" s="19">
        <v>44991</v>
      </c>
      <c r="AD1066" s="11">
        <f>datos_chargeback_2001_1!$AE1066/100</f>
        <v>718.92</v>
      </c>
      <c r="AE1066" s="12">
        <v>71892</v>
      </c>
      <c r="AF1066" s="12" t="s">
        <v>64</v>
      </c>
    </row>
    <row r="1067" spans="1:32" x14ac:dyDescent="0.3">
      <c r="A1067" s="34" t="s">
        <v>3188</v>
      </c>
      <c r="B1067" s="3">
        <v>44992</v>
      </c>
      <c r="C1067" s="3" t="str">
        <f>TEXT(Tabla10[[#This Row],[Fecha de transacción]],"DDDD")</f>
        <v>martes</v>
      </c>
      <c r="D1067" s="3">
        <v>45078</v>
      </c>
      <c r="E1067" s="4">
        <f>datos_chargeback_2001_1!$D1067-datos_chargeback_2001_1!$B1067</f>
        <v>86</v>
      </c>
      <c r="F1067" s="5">
        <f>datos_chargeback_2001_1!$G1067/100</f>
        <v>197.38</v>
      </c>
      <c r="G1067" s="6">
        <v>19738</v>
      </c>
      <c r="H1067" s="5">
        <f t="shared" si="16"/>
        <v>0</v>
      </c>
      <c r="I1067" s="5">
        <v>1.36</v>
      </c>
      <c r="J1067" s="6" t="s">
        <v>24</v>
      </c>
      <c r="K1067" s="6" t="s">
        <v>25</v>
      </c>
      <c r="L1067" s="6" t="s">
        <v>119</v>
      </c>
      <c r="M1067" s="6" t="s">
        <v>27</v>
      </c>
      <c r="N1067" s="6" t="s">
        <v>28</v>
      </c>
      <c r="O1067" s="6" t="s">
        <v>43</v>
      </c>
      <c r="P1067" s="6" t="s">
        <v>30</v>
      </c>
      <c r="Q1067" s="6" t="s">
        <v>55</v>
      </c>
      <c r="R1067" s="6">
        <v>19738</v>
      </c>
      <c r="S1067" s="6" t="s">
        <v>3189</v>
      </c>
      <c r="T1067" s="6" t="s">
        <v>33</v>
      </c>
      <c r="U1067" s="5">
        <f>datos_chargeback_2001_1!$V1067/100</f>
        <v>0</v>
      </c>
      <c r="V1067" s="6">
        <v>0</v>
      </c>
      <c r="W1067" s="5">
        <f>datos_chargeback_2001_1!$X1067/100</f>
        <v>0</v>
      </c>
      <c r="X1067" s="6">
        <v>0</v>
      </c>
      <c r="Y1067" s="5">
        <f>datos_chargeback_2001_1!$Z1067/100</f>
        <v>197.38</v>
      </c>
      <c r="Z1067" s="6">
        <v>19738</v>
      </c>
      <c r="AA1067" s="6" t="s">
        <v>3190</v>
      </c>
      <c r="AB1067" s="6" t="s">
        <v>35</v>
      </c>
      <c r="AC1067" s="7" t="s">
        <v>35</v>
      </c>
      <c r="AD1067" s="5">
        <f>datos_chargeback_2001_1!$AE1067/100</f>
        <v>0</v>
      </c>
      <c r="AE1067" s="6">
        <v>0</v>
      </c>
      <c r="AF1067" s="6" t="s">
        <v>36</v>
      </c>
    </row>
    <row r="1068" spans="1:32" x14ac:dyDescent="0.3">
      <c r="A1068" s="34" t="s">
        <v>3191</v>
      </c>
      <c r="B1068" s="3">
        <v>44993</v>
      </c>
      <c r="C1068" s="3" t="str">
        <f>TEXT(Tabla10[[#This Row],[Fecha de transacción]],"DDDD")</f>
        <v>miércoles</v>
      </c>
      <c r="D1068" s="3">
        <v>45067</v>
      </c>
      <c r="E1068" s="4">
        <f>datos_chargeback_2001_1!$D1068-datos_chargeback_2001_1!$B1068</f>
        <v>74</v>
      </c>
      <c r="F1068" s="5">
        <f>datos_chargeback_2001_1!$G1068/100</f>
        <v>207.29</v>
      </c>
      <c r="G1068" s="6">
        <v>20729</v>
      </c>
      <c r="H1068" s="5">
        <f t="shared" si="16"/>
        <v>0</v>
      </c>
      <c r="I1068" s="5">
        <v>0</v>
      </c>
      <c r="J1068" s="6" t="s">
        <v>38</v>
      </c>
      <c r="K1068" s="6" t="s">
        <v>25</v>
      </c>
      <c r="L1068" s="6" t="s">
        <v>40</v>
      </c>
      <c r="M1068" s="6" t="s">
        <v>27</v>
      </c>
      <c r="N1068" s="6" t="s">
        <v>42</v>
      </c>
      <c r="O1068" s="6" t="s">
        <v>64</v>
      </c>
      <c r="P1068" s="6" t="s">
        <v>30</v>
      </c>
      <c r="Q1068" s="6" t="s">
        <v>66</v>
      </c>
      <c r="R1068" s="6">
        <v>20729</v>
      </c>
      <c r="S1068" s="6" t="s">
        <v>3192</v>
      </c>
      <c r="T1068" s="6" t="s">
        <v>61</v>
      </c>
      <c r="U1068" s="5">
        <f>datos_chargeback_2001_1!$V1068/100</f>
        <v>0</v>
      </c>
      <c r="V1068" s="6">
        <v>0</v>
      </c>
      <c r="W1068" s="5">
        <f>datos_chargeback_2001_1!$X1068/100</f>
        <v>207.29</v>
      </c>
      <c r="X1068" s="6">
        <v>20729</v>
      </c>
      <c r="Y1068" s="5">
        <f>datos_chargeback_2001_1!$Z1068/100</f>
        <v>0</v>
      </c>
      <c r="Z1068" s="6">
        <v>0</v>
      </c>
      <c r="AA1068" s="6" t="s">
        <v>3193</v>
      </c>
      <c r="AB1068" s="6" t="s">
        <v>48</v>
      </c>
      <c r="AC1068" s="8">
        <v>44993</v>
      </c>
      <c r="AD1068" s="5">
        <f>datos_chargeback_2001_1!$AE1068/100</f>
        <v>95.11</v>
      </c>
      <c r="AE1068" s="6">
        <v>9511</v>
      </c>
      <c r="AF1068" s="6" t="s">
        <v>50</v>
      </c>
    </row>
    <row r="1069" spans="1:32" x14ac:dyDescent="0.3">
      <c r="A1069" s="36" t="s">
        <v>3194</v>
      </c>
      <c r="B1069" s="14">
        <v>44994</v>
      </c>
      <c r="C1069" s="14" t="str">
        <f>TEXT(Tabla10[[#This Row],[Fecha de transacción]],"DDDD")</f>
        <v>jueves</v>
      </c>
      <c r="D1069" s="14">
        <v>45083</v>
      </c>
      <c r="E1069" s="15">
        <f>datos_chargeback_2001_1!$D1069-datos_chargeback_2001_1!$B1069</f>
        <v>89</v>
      </c>
      <c r="F1069" s="16">
        <f>datos_chargeback_2001_1!$G1069/100</f>
        <v>596.16</v>
      </c>
      <c r="G1069" s="17">
        <v>59616</v>
      </c>
      <c r="H1069" s="16">
        <f t="shared" si="16"/>
        <v>0</v>
      </c>
      <c r="I1069" s="16">
        <v>1.45</v>
      </c>
      <c r="J1069" s="17" t="s">
        <v>38</v>
      </c>
      <c r="K1069" s="17" t="s">
        <v>25</v>
      </c>
      <c r="L1069" s="17" t="s">
        <v>74</v>
      </c>
      <c r="M1069" s="17" t="s">
        <v>93</v>
      </c>
      <c r="N1069" s="17" t="s">
        <v>28</v>
      </c>
      <c r="O1069" s="17" t="s">
        <v>53</v>
      </c>
      <c r="P1069" s="17" t="s">
        <v>54</v>
      </c>
      <c r="Q1069" s="17" t="s">
        <v>44</v>
      </c>
      <c r="R1069" s="17">
        <v>59616</v>
      </c>
      <c r="S1069" s="17" t="s">
        <v>3195</v>
      </c>
      <c r="T1069" s="17" t="s">
        <v>33</v>
      </c>
      <c r="U1069" s="16">
        <f>datos_chargeback_2001_1!$V1069/100</f>
        <v>0</v>
      </c>
      <c r="V1069" s="17">
        <v>0</v>
      </c>
      <c r="W1069" s="16">
        <f>datos_chargeback_2001_1!$X1069/100</f>
        <v>0</v>
      </c>
      <c r="X1069" s="17">
        <v>0</v>
      </c>
      <c r="Y1069" s="16">
        <f>datos_chargeback_2001_1!$Z1069/100</f>
        <v>596.16</v>
      </c>
      <c r="Z1069" s="17">
        <v>59616</v>
      </c>
      <c r="AA1069" s="17" t="s">
        <v>3196</v>
      </c>
      <c r="AB1069" s="17" t="s">
        <v>48</v>
      </c>
      <c r="AC1069" s="18">
        <v>44994</v>
      </c>
      <c r="AD1069" s="16">
        <f>datos_chargeback_2001_1!$AE1069/100</f>
        <v>637.23</v>
      </c>
      <c r="AE1069" s="17">
        <v>63723</v>
      </c>
      <c r="AF1069" s="17" t="s">
        <v>36</v>
      </c>
    </row>
    <row r="1070" spans="1:32" x14ac:dyDescent="0.3">
      <c r="A1070" s="35" t="s">
        <v>3197</v>
      </c>
      <c r="B1070" s="9">
        <v>44995</v>
      </c>
      <c r="C1070" s="9" t="str">
        <f>TEXT(Tabla10[[#This Row],[Fecha de transacción]],"DDDD")</f>
        <v>viernes</v>
      </c>
      <c r="D1070" s="9">
        <v>45082</v>
      </c>
      <c r="E1070" s="10">
        <f>datos_chargeback_2001_1!$D1070-datos_chargeback_2001_1!$B1070</f>
        <v>87</v>
      </c>
      <c r="F1070" s="11">
        <f>datos_chargeback_2001_1!$G1070/100</f>
        <v>469.96</v>
      </c>
      <c r="G1070" s="12">
        <v>46996</v>
      </c>
      <c r="H1070" s="11">
        <f t="shared" si="16"/>
        <v>0</v>
      </c>
      <c r="I1070" s="11">
        <v>0.98</v>
      </c>
      <c r="J1070" s="12" t="s">
        <v>38</v>
      </c>
      <c r="K1070" s="12" t="s">
        <v>25</v>
      </c>
      <c r="L1070" s="12" t="s">
        <v>80</v>
      </c>
      <c r="M1070" s="12" t="s">
        <v>59</v>
      </c>
      <c r="N1070" s="12" t="s">
        <v>28</v>
      </c>
      <c r="O1070" s="12" t="s">
        <v>43</v>
      </c>
      <c r="P1070" s="12" t="s">
        <v>30</v>
      </c>
      <c r="Q1070" s="12" t="s">
        <v>44</v>
      </c>
      <c r="R1070" s="12">
        <v>46996</v>
      </c>
      <c r="S1070" s="12" t="s">
        <v>1907</v>
      </c>
      <c r="T1070" s="12" t="s">
        <v>33</v>
      </c>
      <c r="U1070" s="11">
        <f>datos_chargeback_2001_1!$V1070/100</f>
        <v>0</v>
      </c>
      <c r="V1070" s="12">
        <v>0</v>
      </c>
      <c r="W1070" s="11">
        <f>datos_chargeback_2001_1!$X1070/100</f>
        <v>0</v>
      </c>
      <c r="X1070" s="12">
        <v>0</v>
      </c>
      <c r="Y1070" s="11">
        <f>datos_chargeback_2001_1!$Z1070/100</f>
        <v>469.96</v>
      </c>
      <c r="Z1070" s="12">
        <v>46996</v>
      </c>
      <c r="AA1070" s="12" t="s">
        <v>3198</v>
      </c>
      <c r="AB1070" s="12" t="s">
        <v>48</v>
      </c>
      <c r="AC1070" s="19">
        <v>44995</v>
      </c>
      <c r="AD1070" s="11">
        <f>datos_chargeback_2001_1!$AE1070/100</f>
        <v>151.19</v>
      </c>
      <c r="AE1070" s="12">
        <v>15119</v>
      </c>
      <c r="AF1070" s="12" t="s">
        <v>29</v>
      </c>
    </row>
    <row r="1071" spans="1:32" x14ac:dyDescent="0.3">
      <c r="A1071" s="36" t="s">
        <v>3199</v>
      </c>
      <c r="B1071" s="14">
        <v>44996</v>
      </c>
      <c r="C1071" s="14" t="str">
        <f>TEXT(Tabla10[[#This Row],[Fecha de transacción]],"DDDD")</f>
        <v>sábado</v>
      </c>
      <c r="D1071" s="14">
        <v>45076</v>
      </c>
      <c r="E1071" s="15">
        <f>datos_chargeback_2001_1!$D1071-datos_chargeback_2001_1!$B1071</f>
        <v>80</v>
      </c>
      <c r="F1071" s="16">
        <f>datos_chargeback_2001_1!$G1071/100</f>
        <v>478.93</v>
      </c>
      <c r="G1071" s="17">
        <v>47893</v>
      </c>
      <c r="H1071" s="16">
        <f t="shared" si="16"/>
        <v>0</v>
      </c>
      <c r="I1071" s="16">
        <v>1.1100000000000001</v>
      </c>
      <c r="J1071" s="17" t="s">
        <v>24</v>
      </c>
      <c r="K1071" s="17" t="s">
        <v>25</v>
      </c>
      <c r="L1071" s="17" t="s">
        <v>40</v>
      </c>
      <c r="M1071" s="17" t="s">
        <v>52</v>
      </c>
      <c r="N1071" s="17" t="s">
        <v>42</v>
      </c>
      <c r="O1071" s="17" t="s">
        <v>53</v>
      </c>
      <c r="P1071" s="17" t="s">
        <v>54</v>
      </c>
      <c r="Q1071" s="17" t="s">
        <v>66</v>
      </c>
      <c r="R1071" s="17">
        <v>47893</v>
      </c>
      <c r="S1071" s="17" t="s">
        <v>3200</v>
      </c>
      <c r="T1071" s="17" t="s">
        <v>116</v>
      </c>
      <c r="U1071" s="16">
        <f>datos_chargeback_2001_1!$V1071/100</f>
        <v>478.93</v>
      </c>
      <c r="V1071" s="17">
        <v>47893</v>
      </c>
      <c r="W1071" s="16">
        <f>datos_chargeback_2001_1!$X1071/100</f>
        <v>0</v>
      </c>
      <c r="X1071" s="17">
        <v>0</v>
      </c>
      <c r="Y1071" s="16">
        <f>datos_chargeback_2001_1!$Z1071/100</f>
        <v>0</v>
      </c>
      <c r="Z1071" s="17">
        <v>0</v>
      </c>
      <c r="AA1071" s="17" t="s">
        <v>3201</v>
      </c>
      <c r="AB1071" s="17" t="s">
        <v>35</v>
      </c>
      <c r="AC1071" s="20" t="s">
        <v>35</v>
      </c>
      <c r="AD1071" s="16">
        <f>datos_chargeback_2001_1!$AE1071/100</f>
        <v>0</v>
      </c>
      <c r="AE1071" s="17">
        <v>0</v>
      </c>
      <c r="AF1071" s="17" t="s">
        <v>64</v>
      </c>
    </row>
    <row r="1072" spans="1:32" x14ac:dyDescent="0.3">
      <c r="A1072" s="35" t="s">
        <v>3202</v>
      </c>
      <c r="B1072" s="9">
        <v>44997</v>
      </c>
      <c r="C1072" s="9" t="str">
        <f>TEXT(Tabla10[[#This Row],[Fecha de transacción]],"DDDD")</f>
        <v>domingo</v>
      </c>
      <c r="D1072" s="9">
        <v>45083</v>
      </c>
      <c r="E1072" s="10">
        <f>datos_chargeback_2001_1!$D1072-datos_chargeback_2001_1!$B1072</f>
        <v>86</v>
      </c>
      <c r="F1072" s="11">
        <f>datos_chargeback_2001_1!$G1072/100</f>
        <v>656.49</v>
      </c>
      <c r="G1072" s="12">
        <v>65649</v>
      </c>
      <c r="H1072" s="11">
        <f t="shared" si="16"/>
        <v>0</v>
      </c>
      <c r="I1072" s="11">
        <v>0</v>
      </c>
      <c r="J1072" s="12" t="s">
        <v>24</v>
      </c>
      <c r="K1072" s="12" t="s">
        <v>25</v>
      </c>
      <c r="L1072" s="12" t="s">
        <v>26</v>
      </c>
      <c r="M1072" s="12" t="s">
        <v>59</v>
      </c>
      <c r="N1072" s="12" t="s">
        <v>42</v>
      </c>
      <c r="O1072" s="12" t="s">
        <v>114</v>
      </c>
      <c r="P1072" s="12" t="s">
        <v>54</v>
      </c>
      <c r="Q1072" s="12" t="s">
        <v>55</v>
      </c>
      <c r="R1072" s="12">
        <v>65649</v>
      </c>
      <c r="S1072" s="12" t="s">
        <v>2488</v>
      </c>
      <c r="T1072" s="12" t="s">
        <v>61</v>
      </c>
      <c r="U1072" s="11">
        <f>datos_chargeback_2001_1!$V1072/100</f>
        <v>0</v>
      </c>
      <c r="V1072" s="12">
        <v>0</v>
      </c>
      <c r="W1072" s="11">
        <f>datos_chargeback_2001_1!$X1072/100</f>
        <v>656.49</v>
      </c>
      <c r="X1072" s="12">
        <v>65649</v>
      </c>
      <c r="Y1072" s="11">
        <f>datos_chargeback_2001_1!$Z1072/100</f>
        <v>0</v>
      </c>
      <c r="Z1072" s="12">
        <v>0</v>
      </c>
      <c r="AA1072" s="12" t="s">
        <v>3203</v>
      </c>
      <c r="AB1072" s="12" t="s">
        <v>48</v>
      </c>
      <c r="AC1072" s="19">
        <v>44997</v>
      </c>
      <c r="AD1072" s="11">
        <f>datos_chargeback_2001_1!$AE1072/100</f>
        <v>830.98</v>
      </c>
      <c r="AE1072" s="12">
        <v>83098</v>
      </c>
      <c r="AF1072" s="12" t="s">
        <v>29</v>
      </c>
    </row>
    <row r="1073" spans="1:32" x14ac:dyDescent="0.3">
      <c r="A1073" s="36" t="s">
        <v>3204</v>
      </c>
      <c r="B1073" s="14">
        <v>44998</v>
      </c>
      <c r="C1073" s="14" t="str">
        <f>TEXT(Tabla10[[#This Row],[Fecha de transacción]],"DDDD")</f>
        <v>lunes</v>
      </c>
      <c r="D1073" s="14">
        <v>45058</v>
      </c>
      <c r="E1073" s="15">
        <f>datos_chargeback_2001_1!$D1073-datos_chargeback_2001_1!$B1073</f>
        <v>60</v>
      </c>
      <c r="F1073" s="16">
        <f>datos_chargeback_2001_1!$G1073/100</f>
        <v>298.42</v>
      </c>
      <c r="G1073" s="17">
        <v>29842</v>
      </c>
      <c r="H1073" s="16">
        <f t="shared" si="16"/>
        <v>0</v>
      </c>
      <c r="I1073" s="16">
        <v>1.1399999999999999</v>
      </c>
      <c r="J1073" s="17" t="s">
        <v>24</v>
      </c>
      <c r="K1073" s="17" t="s">
        <v>25</v>
      </c>
      <c r="L1073" s="17" t="s">
        <v>40</v>
      </c>
      <c r="M1073" s="17" t="s">
        <v>59</v>
      </c>
      <c r="N1073" s="17" t="s">
        <v>42</v>
      </c>
      <c r="O1073" s="17" t="s">
        <v>50</v>
      </c>
      <c r="P1073" s="17" t="s">
        <v>30</v>
      </c>
      <c r="Q1073" s="17" t="s">
        <v>31</v>
      </c>
      <c r="R1073" s="17">
        <v>29842</v>
      </c>
      <c r="S1073" s="17" t="s">
        <v>3205</v>
      </c>
      <c r="T1073" s="17" t="s">
        <v>46</v>
      </c>
      <c r="U1073" s="16">
        <f>datos_chargeback_2001_1!$V1073/100</f>
        <v>298.42</v>
      </c>
      <c r="V1073" s="17">
        <v>29842</v>
      </c>
      <c r="W1073" s="16">
        <f>datos_chargeback_2001_1!$X1073/100</f>
        <v>0</v>
      </c>
      <c r="X1073" s="17">
        <v>0</v>
      </c>
      <c r="Y1073" s="16">
        <f>datos_chargeback_2001_1!$Z1073/100</f>
        <v>0</v>
      </c>
      <c r="Z1073" s="17">
        <v>0</v>
      </c>
      <c r="AA1073" s="17" t="s">
        <v>3206</v>
      </c>
      <c r="AB1073" s="17" t="s">
        <v>35</v>
      </c>
      <c r="AC1073" s="20" t="s">
        <v>35</v>
      </c>
      <c r="AD1073" s="16">
        <f>datos_chargeback_2001_1!$AE1073/100</f>
        <v>0</v>
      </c>
      <c r="AE1073" s="17">
        <v>0</v>
      </c>
      <c r="AF1073" s="17" t="s">
        <v>50</v>
      </c>
    </row>
    <row r="1074" spans="1:32" x14ac:dyDescent="0.3">
      <c r="A1074" s="34" t="s">
        <v>3207</v>
      </c>
      <c r="B1074" s="3">
        <v>44999</v>
      </c>
      <c r="C1074" s="3" t="str">
        <f>TEXT(Tabla10[[#This Row],[Fecha de transacción]],"DDDD")</f>
        <v>martes</v>
      </c>
      <c r="D1074" s="3">
        <v>45062</v>
      </c>
      <c r="E1074" s="4">
        <f>datos_chargeback_2001_1!$D1074-datos_chargeback_2001_1!$B1074</f>
        <v>63</v>
      </c>
      <c r="F1074" s="5">
        <f>datos_chargeback_2001_1!$G1074/100</f>
        <v>635.61</v>
      </c>
      <c r="G1074" s="6">
        <v>63561</v>
      </c>
      <c r="H1074" s="5">
        <f t="shared" si="16"/>
        <v>0</v>
      </c>
      <c r="I1074" s="5">
        <v>0</v>
      </c>
      <c r="J1074" s="6" t="s">
        <v>24</v>
      </c>
      <c r="K1074" s="6" t="s">
        <v>25</v>
      </c>
      <c r="L1074" s="6" t="s">
        <v>40</v>
      </c>
      <c r="M1074" s="6" t="s">
        <v>52</v>
      </c>
      <c r="N1074" s="6" t="s">
        <v>42</v>
      </c>
      <c r="O1074" s="6" t="s">
        <v>50</v>
      </c>
      <c r="P1074" s="6" t="s">
        <v>30</v>
      </c>
      <c r="Q1074" s="6" t="s">
        <v>44</v>
      </c>
      <c r="R1074" s="6">
        <v>63561</v>
      </c>
      <c r="S1074" s="6" t="s">
        <v>3208</v>
      </c>
      <c r="T1074" s="6" t="s">
        <v>46</v>
      </c>
      <c r="U1074" s="5">
        <f>datos_chargeback_2001_1!$V1074/100</f>
        <v>635.61</v>
      </c>
      <c r="V1074" s="6">
        <v>63561</v>
      </c>
      <c r="W1074" s="5">
        <f>datos_chargeback_2001_1!$X1074/100</f>
        <v>0</v>
      </c>
      <c r="X1074" s="6">
        <v>0</v>
      </c>
      <c r="Y1074" s="5">
        <f>datos_chargeback_2001_1!$Z1074/100</f>
        <v>0</v>
      </c>
      <c r="Z1074" s="6">
        <v>0</v>
      </c>
      <c r="AA1074" s="6" t="s">
        <v>3209</v>
      </c>
      <c r="AB1074" s="6" t="s">
        <v>35</v>
      </c>
      <c r="AC1074" s="7" t="s">
        <v>35</v>
      </c>
      <c r="AD1074" s="5">
        <f>datos_chargeback_2001_1!$AE1074/100</f>
        <v>0</v>
      </c>
      <c r="AE1074" s="6">
        <v>0</v>
      </c>
      <c r="AF1074" s="6" t="s">
        <v>43</v>
      </c>
    </row>
    <row r="1075" spans="1:32" x14ac:dyDescent="0.3">
      <c r="A1075" s="36" t="s">
        <v>3210</v>
      </c>
      <c r="B1075" s="14">
        <v>45000</v>
      </c>
      <c r="C1075" s="14" t="str">
        <f>TEXT(Tabla10[[#This Row],[Fecha de transacción]],"DDDD")</f>
        <v>miércoles</v>
      </c>
      <c r="D1075" s="14">
        <v>45085</v>
      </c>
      <c r="E1075" s="15">
        <f>datos_chargeback_2001_1!$D1075-datos_chargeback_2001_1!$B1075</f>
        <v>85</v>
      </c>
      <c r="F1075" s="16">
        <f>datos_chargeback_2001_1!$G1075/100</f>
        <v>396.06</v>
      </c>
      <c r="G1075" s="17">
        <v>39606</v>
      </c>
      <c r="H1075" s="16">
        <f t="shared" si="16"/>
        <v>0</v>
      </c>
      <c r="I1075" s="16">
        <v>0</v>
      </c>
      <c r="J1075" s="17" t="s">
        <v>24</v>
      </c>
      <c r="K1075" s="17" t="s">
        <v>25</v>
      </c>
      <c r="L1075" s="17" t="s">
        <v>40</v>
      </c>
      <c r="M1075" s="17" t="s">
        <v>59</v>
      </c>
      <c r="N1075" s="17" t="s">
        <v>42</v>
      </c>
      <c r="O1075" s="17" t="s">
        <v>64</v>
      </c>
      <c r="P1075" s="17" t="s">
        <v>54</v>
      </c>
      <c r="Q1075" s="17" t="s">
        <v>44</v>
      </c>
      <c r="R1075" s="17">
        <v>39606</v>
      </c>
      <c r="S1075" s="17" t="s">
        <v>3211</v>
      </c>
      <c r="T1075" s="17" t="s">
        <v>116</v>
      </c>
      <c r="U1075" s="16">
        <f>datos_chargeback_2001_1!$V1075/100</f>
        <v>396.06</v>
      </c>
      <c r="V1075" s="17">
        <v>39606</v>
      </c>
      <c r="W1075" s="16">
        <f>datos_chargeback_2001_1!$X1075/100</f>
        <v>0</v>
      </c>
      <c r="X1075" s="17">
        <v>0</v>
      </c>
      <c r="Y1075" s="16">
        <f>datos_chargeback_2001_1!$Z1075/100</f>
        <v>0</v>
      </c>
      <c r="Z1075" s="17">
        <v>0</v>
      </c>
      <c r="AA1075" s="17" t="s">
        <v>3212</v>
      </c>
      <c r="AB1075" s="17" t="s">
        <v>35</v>
      </c>
      <c r="AC1075" s="20" t="s">
        <v>35</v>
      </c>
      <c r="AD1075" s="16">
        <f>datos_chargeback_2001_1!$AE1075/100</f>
        <v>0</v>
      </c>
      <c r="AE1075" s="17">
        <v>0</v>
      </c>
      <c r="AF1075" s="17" t="s">
        <v>43</v>
      </c>
    </row>
    <row r="1076" spans="1:32" x14ac:dyDescent="0.3">
      <c r="A1076" s="35" t="s">
        <v>3213</v>
      </c>
      <c r="B1076" s="9">
        <v>45001</v>
      </c>
      <c r="C1076" s="9" t="str">
        <f>TEXT(Tabla10[[#This Row],[Fecha de transacción]],"DDDD")</f>
        <v>jueves</v>
      </c>
      <c r="D1076" s="9">
        <v>45067</v>
      </c>
      <c r="E1076" s="10">
        <f>datos_chargeback_2001_1!$D1076-datos_chargeback_2001_1!$B1076</f>
        <v>66</v>
      </c>
      <c r="F1076" s="11">
        <f>datos_chargeback_2001_1!$G1076/100</f>
        <v>12.4</v>
      </c>
      <c r="G1076" s="12">
        <v>1240</v>
      </c>
      <c r="H1076" s="11">
        <f t="shared" si="16"/>
        <v>0</v>
      </c>
      <c r="I1076" s="11">
        <v>0.1</v>
      </c>
      <c r="J1076" s="12" t="s">
        <v>38</v>
      </c>
      <c r="K1076" s="12" t="s">
        <v>25</v>
      </c>
      <c r="L1076" s="12" t="s">
        <v>40</v>
      </c>
      <c r="M1076" s="12" t="s">
        <v>85</v>
      </c>
      <c r="N1076" s="12" t="s">
        <v>42</v>
      </c>
      <c r="O1076" s="12" t="s">
        <v>64</v>
      </c>
      <c r="P1076" s="12" t="s">
        <v>30</v>
      </c>
      <c r="Q1076" s="12" t="s">
        <v>44</v>
      </c>
      <c r="R1076" s="12">
        <v>12400</v>
      </c>
      <c r="S1076" s="12" t="s">
        <v>1040</v>
      </c>
      <c r="T1076" s="12" t="s">
        <v>116</v>
      </c>
      <c r="U1076" s="11">
        <f>datos_chargeback_2001_1!$V1076/100</f>
        <v>124</v>
      </c>
      <c r="V1076" s="12">
        <v>12400</v>
      </c>
      <c r="W1076" s="11">
        <f>datos_chargeback_2001_1!$X1076/100</f>
        <v>0</v>
      </c>
      <c r="X1076" s="12">
        <v>0</v>
      </c>
      <c r="Y1076" s="11">
        <f>datos_chargeback_2001_1!$Z1076/100</f>
        <v>0</v>
      </c>
      <c r="Z1076" s="12">
        <v>0</v>
      </c>
      <c r="AA1076" s="12" t="s">
        <v>3214</v>
      </c>
      <c r="AB1076" s="12" t="s">
        <v>35</v>
      </c>
      <c r="AC1076" s="13" t="s">
        <v>35</v>
      </c>
      <c r="AD1076" s="11">
        <f>datos_chargeback_2001_1!$AE1076/100</f>
        <v>0</v>
      </c>
      <c r="AE1076" s="12">
        <v>0</v>
      </c>
      <c r="AF1076" s="12" t="s">
        <v>50</v>
      </c>
    </row>
    <row r="1077" spans="1:32" x14ac:dyDescent="0.3">
      <c r="A1077" s="34" t="s">
        <v>3215</v>
      </c>
      <c r="B1077" s="3">
        <v>45002</v>
      </c>
      <c r="C1077" s="3" t="str">
        <f>TEXT(Tabla10[[#This Row],[Fecha de transacción]],"DDDD")</f>
        <v>viernes</v>
      </c>
      <c r="D1077" s="3">
        <v>45074</v>
      </c>
      <c r="E1077" s="4">
        <f>datos_chargeback_2001_1!$D1077-datos_chargeback_2001_1!$B1077</f>
        <v>72</v>
      </c>
      <c r="F1077" s="5">
        <f>datos_chargeback_2001_1!$G1077/100</f>
        <v>4.1900000000000004</v>
      </c>
      <c r="G1077" s="6">
        <v>419</v>
      </c>
      <c r="H1077" s="5">
        <f t="shared" si="16"/>
        <v>0</v>
      </c>
      <c r="I1077" s="5">
        <v>1.34</v>
      </c>
      <c r="J1077" s="6" t="s">
        <v>24</v>
      </c>
      <c r="K1077" s="6" t="s">
        <v>25</v>
      </c>
      <c r="L1077" s="6" t="s">
        <v>40</v>
      </c>
      <c r="M1077" s="6" t="s">
        <v>27</v>
      </c>
      <c r="N1077" s="6" t="s">
        <v>42</v>
      </c>
      <c r="O1077" s="6" t="s">
        <v>70</v>
      </c>
      <c r="P1077" s="6" t="s">
        <v>54</v>
      </c>
      <c r="Q1077" s="6" t="s">
        <v>44</v>
      </c>
      <c r="R1077" s="6">
        <v>4190</v>
      </c>
      <c r="S1077" s="6" t="s">
        <v>3216</v>
      </c>
      <c r="T1077" s="6" t="s">
        <v>116</v>
      </c>
      <c r="U1077" s="5">
        <f>datos_chargeback_2001_1!$V1077/100</f>
        <v>41.9</v>
      </c>
      <c r="V1077" s="6">
        <v>4190</v>
      </c>
      <c r="W1077" s="5">
        <f>datos_chargeback_2001_1!$X1077/100</f>
        <v>0</v>
      </c>
      <c r="X1077" s="6">
        <v>0</v>
      </c>
      <c r="Y1077" s="5">
        <f>datos_chargeback_2001_1!$Z1077/100</f>
        <v>0</v>
      </c>
      <c r="Z1077" s="6">
        <v>0</v>
      </c>
      <c r="AA1077" s="6" t="s">
        <v>3217</v>
      </c>
      <c r="AB1077" s="6" t="s">
        <v>35</v>
      </c>
      <c r="AC1077" s="7" t="s">
        <v>35</v>
      </c>
      <c r="AD1077" s="5">
        <f>datos_chargeback_2001_1!$AE1077/100</f>
        <v>0</v>
      </c>
      <c r="AE1077" s="6">
        <v>0</v>
      </c>
      <c r="AF1077" s="6" t="s">
        <v>53</v>
      </c>
    </row>
    <row r="1078" spans="1:32" x14ac:dyDescent="0.3">
      <c r="A1078" s="34" t="s">
        <v>3218</v>
      </c>
      <c r="B1078" s="3">
        <v>45003</v>
      </c>
      <c r="C1078" s="3" t="str">
        <f>TEXT(Tabla10[[#This Row],[Fecha de transacción]],"DDDD")</f>
        <v>sábado</v>
      </c>
      <c r="D1078" s="3">
        <v>45067</v>
      </c>
      <c r="E1078" s="4">
        <f>datos_chargeback_2001_1!$D1078-datos_chargeback_2001_1!$B1078</f>
        <v>64</v>
      </c>
      <c r="F1078" s="5">
        <f>datos_chargeback_2001_1!$G1078/100</f>
        <v>512.46</v>
      </c>
      <c r="G1078" s="6">
        <v>51246</v>
      </c>
      <c r="H1078" s="5">
        <f t="shared" si="16"/>
        <v>0</v>
      </c>
      <c r="I1078" s="5">
        <v>1.28</v>
      </c>
      <c r="J1078" s="6" t="s">
        <v>38</v>
      </c>
      <c r="K1078" s="6" t="s">
        <v>25</v>
      </c>
      <c r="L1078" s="6" t="s">
        <v>26</v>
      </c>
      <c r="M1078" s="6" t="s">
        <v>27</v>
      </c>
      <c r="N1078" s="6" t="s">
        <v>42</v>
      </c>
      <c r="O1078" s="6" t="s">
        <v>114</v>
      </c>
      <c r="P1078" s="6" t="s">
        <v>54</v>
      </c>
      <c r="Q1078" s="6" t="s">
        <v>44</v>
      </c>
      <c r="R1078" s="6">
        <v>51246</v>
      </c>
      <c r="S1078" s="6" t="s">
        <v>2011</v>
      </c>
      <c r="T1078" s="6" t="s">
        <v>61</v>
      </c>
      <c r="U1078" s="5">
        <f>datos_chargeback_2001_1!$V1078/100</f>
        <v>0</v>
      </c>
      <c r="V1078" s="6">
        <v>0</v>
      </c>
      <c r="W1078" s="5">
        <f>datos_chargeback_2001_1!$X1078/100</f>
        <v>512.46</v>
      </c>
      <c r="X1078" s="6">
        <v>51246</v>
      </c>
      <c r="Y1078" s="5">
        <f>datos_chargeback_2001_1!$Z1078/100</f>
        <v>0</v>
      </c>
      <c r="Z1078" s="6">
        <v>0</v>
      </c>
      <c r="AA1078" s="6" t="s">
        <v>3219</v>
      </c>
      <c r="AB1078" s="6" t="s">
        <v>35</v>
      </c>
      <c r="AC1078" s="7" t="s">
        <v>35</v>
      </c>
      <c r="AD1078" s="5">
        <f>datos_chargeback_2001_1!$AE1078/100</f>
        <v>0</v>
      </c>
      <c r="AE1078" s="6">
        <v>0</v>
      </c>
      <c r="AF1078" s="6" t="s">
        <v>36</v>
      </c>
    </row>
    <row r="1079" spans="1:32" x14ac:dyDescent="0.3">
      <c r="A1079" s="34" t="s">
        <v>3220</v>
      </c>
      <c r="B1079" s="3">
        <v>45004</v>
      </c>
      <c r="C1079" s="3" t="str">
        <f>TEXT(Tabla10[[#This Row],[Fecha de transacción]],"DDDD")</f>
        <v>domingo</v>
      </c>
      <c r="D1079" s="3">
        <v>45073</v>
      </c>
      <c r="E1079" s="4">
        <f>datos_chargeback_2001_1!$D1079-datos_chargeback_2001_1!$B1079</f>
        <v>69</v>
      </c>
      <c r="F1079" s="5">
        <f>datos_chargeback_2001_1!$G1079/100</f>
        <v>119.25</v>
      </c>
      <c r="G1079" s="6">
        <v>11925</v>
      </c>
      <c r="H1079" s="5">
        <f t="shared" si="16"/>
        <v>0</v>
      </c>
      <c r="I1079" s="5">
        <v>0.84</v>
      </c>
      <c r="J1079" s="6" t="s">
        <v>24</v>
      </c>
      <c r="K1079" s="6" t="s">
        <v>25</v>
      </c>
      <c r="L1079" s="6" t="s">
        <v>80</v>
      </c>
      <c r="M1079" s="6" t="s">
        <v>41</v>
      </c>
      <c r="N1079" s="6" t="s">
        <v>42</v>
      </c>
      <c r="O1079" s="6" t="s">
        <v>70</v>
      </c>
      <c r="P1079" s="6" t="s">
        <v>30</v>
      </c>
      <c r="Q1079" s="6" t="s">
        <v>75</v>
      </c>
      <c r="R1079" s="6">
        <v>11925</v>
      </c>
      <c r="S1079" s="6" t="s">
        <v>3221</v>
      </c>
      <c r="T1079" s="6" t="s">
        <v>61</v>
      </c>
      <c r="U1079" s="5">
        <f>datos_chargeback_2001_1!$V1079/100</f>
        <v>0</v>
      </c>
      <c r="V1079" s="6">
        <v>0</v>
      </c>
      <c r="W1079" s="5">
        <f>datos_chargeback_2001_1!$X1079/100</f>
        <v>119.25</v>
      </c>
      <c r="X1079" s="6">
        <v>11925</v>
      </c>
      <c r="Y1079" s="5">
        <f>datos_chargeback_2001_1!$Z1079/100</f>
        <v>0</v>
      </c>
      <c r="Z1079" s="6">
        <v>0</v>
      </c>
      <c r="AA1079" s="6" t="s">
        <v>3222</v>
      </c>
      <c r="AB1079" s="6" t="s">
        <v>35</v>
      </c>
      <c r="AC1079" s="7" t="s">
        <v>35</v>
      </c>
      <c r="AD1079" s="5">
        <f>datos_chargeback_2001_1!$AE1079/100</f>
        <v>0</v>
      </c>
      <c r="AE1079" s="6">
        <v>0</v>
      </c>
      <c r="AF1079" s="6" t="s">
        <v>53</v>
      </c>
    </row>
    <row r="1080" spans="1:32" x14ac:dyDescent="0.3">
      <c r="A1080" s="34" t="s">
        <v>3223</v>
      </c>
      <c r="B1080" s="3">
        <v>45005</v>
      </c>
      <c r="C1080" s="3" t="str">
        <f>TEXT(Tabla10[[#This Row],[Fecha de transacción]],"DDDD")</f>
        <v>lunes</v>
      </c>
      <c r="D1080" s="3">
        <v>45083</v>
      </c>
      <c r="E1080" s="4">
        <f>datos_chargeback_2001_1!$D1080-datos_chargeback_2001_1!$B1080</f>
        <v>78</v>
      </c>
      <c r="F1080" s="5">
        <f>datos_chargeback_2001_1!$G1080/100</f>
        <v>114.97</v>
      </c>
      <c r="G1080" s="6">
        <v>11497</v>
      </c>
      <c r="H1080" s="5">
        <f t="shared" si="16"/>
        <v>0</v>
      </c>
      <c r="I1080" s="5">
        <v>1.45</v>
      </c>
      <c r="J1080" s="6" t="s">
        <v>38</v>
      </c>
      <c r="K1080" s="6" t="s">
        <v>25</v>
      </c>
      <c r="L1080" s="6" t="s">
        <v>40</v>
      </c>
      <c r="M1080" s="6" t="s">
        <v>41</v>
      </c>
      <c r="N1080" s="6" t="s">
        <v>42</v>
      </c>
      <c r="O1080" s="6" t="s">
        <v>53</v>
      </c>
      <c r="P1080" s="6" t="s">
        <v>54</v>
      </c>
      <c r="Q1080" s="6" t="s">
        <v>55</v>
      </c>
      <c r="R1080" s="6">
        <v>11497</v>
      </c>
      <c r="S1080" s="6" t="s">
        <v>3224</v>
      </c>
      <c r="T1080" s="6" t="s">
        <v>61</v>
      </c>
      <c r="U1080" s="5">
        <f>datos_chargeback_2001_1!$V1080/100</f>
        <v>0</v>
      </c>
      <c r="V1080" s="6">
        <v>0</v>
      </c>
      <c r="W1080" s="5">
        <f>datos_chargeback_2001_1!$X1080/100</f>
        <v>114.97</v>
      </c>
      <c r="X1080" s="6">
        <v>11497</v>
      </c>
      <c r="Y1080" s="5">
        <f>datos_chargeback_2001_1!$Z1080/100</f>
        <v>0</v>
      </c>
      <c r="Z1080" s="6">
        <v>0</v>
      </c>
      <c r="AA1080" s="6" t="s">
        <v>3225</v>
      </c>
      <c r="AB1080" s="6" t="s">
        <v>35</v>
      </c>
      <c r="AC1080" s="7" t="s">
        <v>35</v>
      </c>
      <c r="AD1080" s="5">
        <f>datos_chargeback_2001_1!$AE1080/100</f>
        <v>0</v>
      </c>
      <c r="AE1080" s="6">
        <v>0</v>
      </c>
      <c r="AF1080" s="6" t="s">
        <v>50</v>
      </c>
    </row>
    <row r="1081" spans="1:32" x14ac:dyDescent="0.3">
      <c r="A1081" s="34" t="s">
        <v>3226</v>
      </c>
      <c r="B1081" s="3">
        <v>45006</v>
      </c>
      <c r="C1081" s="3" t="str">
        <f>TEXT(Tabla10[[#This Row],[Fecha de transacción]],"DDDD")</f>
        <v>martes</v>
      </c>
      <c r="D1081" s="3">
        <v>45087</v>
      </c>
      <c r="E1081" s="4">
        <f>datos_chargeback_2001_1!$D1081-datos_chargeback_2001_1!$B1081</f>
        <v>81</v>
      </c>
      <c r="F1081" s="5">
        <f>datos_chargeback_2001_1!$G1081/100</f>
        <v>238.96</v>
      </c>
      <c r="G1081" s="6">
        <v>23896</v>
      </c>
      <c r="H1081" s="5">
        <f t="shared" si="16"/>
        <v>0</v>
      </c>
      <c r="I1081" s="5">
        <v>1.1599999999999999</v>
      </c>
      <c r="J1081" s="6" t="s">
        <v>24</v>
      </c>
      <c r="K1081" s="6" t="s">
        <v>25</v>
      </c>
      <c r="L1081" s="6" t="s">
        <v>74</v>
      </c>
      <c r="M1081" s="6" t="s">
        <v>52</v>
      </c>
      <c r="N1081" s="6" t="s">
        <v>28</v>
      </c>
      <c r="O1081" s="6" t="s">
        <v>114</v>
      </c>
      <c r="P1081" s="6" t="s">
        <v>30</v>
      </c>
      <c r="Q1081" s="6" t="s">
        <v>31</v>
      </c>
      <c r="R1081" s="6">
        <v>23896</v>
      </c>
      <c r="S1081" s="6" t="s">
        <v>2037</v>
      </c>
      <c r="T1081" s="6" t="s">
        <v>33</v>
      </c>
      <c r="U1081" s="5">
        <f>datos_chargeback_2001_1!$V1081/100</f>
        <v>0</v>
      </c>
      <c r="V1081" s="6">
        <v>0</v>
      </c>
      <c r="W1081" s="5">
        <f>datos_chargeback_2001_1!$X1081/100</f>
        <v>0</v>
      </c>
      <c r="X1081" s="6">
        <v>0</v>
      </c>
      <c r="Y1081" s="5">
        <f>datos_chargeback_2001_1!$Z1081/100</f>
        <v>238.96</v>
      </c>
      <c r="Z1081" s="6">
        <v>23896</v>
      </c>
      <c r="AA1081" s="6" t="s">
        <v>3227</v>
      </c>
      <c r="AB1081" s="6" t="s">
        <v>48</v>
      </c>
      <c r="AC1081" s="8">
        <v>45006</v>
      </c>
      <c r="AD1081" s="5">
        <f>datos_chargeback_2001_1!$AE1081/100</f>
        <v>656.67</v>
      </c>
      <c r="AE1081" s="6">
        <v>65667</v>
      </c>
      <c r="AF1081" s="6" t="s">
        <v>36</v>
      </c>
    </row>
    <row r="1082" spans="1:32" x14ac:dyDescent="0.3">
      <c r="A1082" s="35" t="s">
        <v>3228</v>
      </c>
      <c r="B1082" s="9">
        <v>45007</v>
      </c>
      <c r="C1082" s="9" t="str">
        <f>TEXT(Tabla10[[#This Row],[Fecha de transacción]],"DDDD")</f>
        <v>miércoles</v>
      </c>
      <c r="D1082" s="9">
        <v>45073</v>
      </c>
      <c r="E1082" s="10">
        <f>datos_chargeback_2001_1!$D1082-datos_chargeback_2001_1!$B1082</f>
        <v>66</v>
      </c>
      <c r="F1082" s="11">
        <f>datos_chargeback_2001_1!$G1082/100</f>
        <v>68.87</v>
      </c>
      <c r="G1082" s="12">
        <v>6887</v>
      </c>
      <c r="H1082" s="11">
        <f t="shared" si="16"/>
        <v>0</v>
      </c>
      <c r="I1082" s="11">
        <v>1.31</v>
      </c>
      <c r="J1082" s="12" t="s">
        <v>24</v>
      </c>
      <c r="K1082" s="12" t="s">
        <v>25</v>
      </c>
      <c r="L1082" s="12" t="s">
        <v>80</v>
      </c>
      <c r="M1082" s="12" t="s">
        <v>27</v>
      </c>
      <c r="N1082" s="12" t="s">
        <v>42</v>
      </c>
      <c r="O1082" s="12" t="s">
        <v>36</v>
      </c>
      <c r="P1082" s="12" t="s">
        <v>30</v>
      </c>
      <c r="Q1082" s="12" t="s">
        <v>31</v>
      </c>
      <c r="R1082" s="12">
        <v>6887</v>
      </c>
      <c r="S1082" s="12" t="s">
        <v>3229</v>
      </c>
      <c r="T1082" s="12" t="s">
        <v>46</v>
      </c>
      <c r="U1082" s="11">
        <f>datos_chargeback_2001_1!$V1082/100</f>
        <v>68.87</v>
      </c>
      <c r="V1082" s="12">
        <v>6887</v>
      </c>
      <c r="W1082" s="11">
        <f>datos_chargeback_2001_1!$X1082/100</f>
        <v>0</v>
      </c>
      <c r="X1082" s="12">
        <v>0</v>
      </c>
      <c r="Y1082" s="11">
        <f>datos_chargeback_2001_1!$Z1082/100</f>
        <v>0</v>
      </c>
      <c r="Z1082" s="12">
        <v>0</v>
      </c>
      <c r="AA1082" s="12" t="s">
        <v>3230</v>
      </c>
      <c r="AB1082" s="12" t="s">
        <v>35</v>
      </c>
      <c r="AC1082" s="13" t="s">
        <v>35</v>
      </c>
      <c r="AD1082" s="11">
        <f>datos_chargeback_2001_1!$AE1082/100</f>
        <v>0</v>
      </c>
      <c r="AE1082" s="12">
        <v>0</v>
      </c>
      <c r="AF1082" s="12" t="s">
        <v>50</v>
      </c>
    </row>
    <row r="1083" spans="1:32" x14ac:dyDescent="0.3">
      <c r="A1083" s="34" t="s">
        <v>3231</v>
      </c>
      <c r="B1083" s="3">
        <v>45008</v>
      </c>
      <c r="C1083" s="3" t="str">
        <f>TEXT(Tabla10[[#This Row],[Fecha de transacción]],"DDDD")</f>
        <v>jueves</v>
      </c>
      <c r="D1083" s="3">
        <v>45074</v>
      </c>
      <c r="E1083" s="4">
        <f>datos_chargeback_2001_1!$D1083-datos_chargeback_2001_1!$B1083</f>
        <v>66</v>
      </c>
      <c r="F1083" s="5">
        <f>datos_chargeback_2001_1!$G1083/100</f>
        <v>641.48</v>
      </c>
      <c r="G1083" s="6">
        <v>64148</v>
      </c>
      <c r="H1083" s="5">
        <f t="shared" si="16"/>
        <v>0</v>
      </c>
      <c r="I1083" s="5">
        <v>1.39</v>
      </c>
      <c r="J1083" s="6" t="s">
        <v>38</v>
      </c>
      <c r="K1083" s="6" t="s">
        <v>25</v>
      </c>
      <c r="L1083" s="6" t="s">
        <v>80</v>
      </c>
      <c r="M1083" s="6" t="s">
        <v>85</v>
      </c>
      <c r="N1083" s="6" t="s">
        <v>42</v>
      </c>
      <c r="O1083" s="6" t="s">
        <v>64</v>
      </c>
      <c r="P1083" s="6" t="s">
        <v>54</v>
      </c>
      <c r="Q1083" s="6" t="s">
        <v>31</v>
      </c>
      <c r="R1083" s="6">
        <v>64148</v>
      </c>
      <c r="S1083" s="6" t="s">
        <v>3232</v>
      </c>
      <c r="T1083" s="6" t="s">
        <v>116</v>
      </c>
      <c r="U1083" s="5">
        <f>datos_chargeback_2001_1!$V1083/100</f>
        <v>641.48</v>
      </c>
      <c r="V1083" s="6">
        <v>64148</v>
      </c>
      <c r="W1083" s="5">
        <f>datos_chargeback_2001_1!$X1083/100</f>
        <v>0</v>
      </c>
      <c r="X1083" s="6">
        <v>0</v>
      </c>
      <c r="Y1083" s="5">
        <f>datos_chargeback_2001_1!$Z1083/100</f>
        <v>0</v>
      </c>
      <c r="Z1083" s="6">
        <v>0</v>
      </c>
      <c r="AA1083" s="6" t="s">
        <v>3233</v>
      </c>
      <c r="AB1083" s="6" t="s">
        <v>35</v>
      </c>
      <c r="AC1083" s="7" t="s">
        <v>35</v>
      </c>
      <c r="AD1083" s="5">
        <f>datos_chargeback_2001_1!$AE1083/100</f>
        <v>0</v>
      </c>
      <c r="AE1083" s="6">
        <v>0</v>
      </c>
      <c r="AF1083" s="6" t="s">
        <v>43</v>
      </c>
    </row>
    <row r="1084" spans="1:32" x14ac:dyDescent="0.3">
      <c r="A1084" s="35" t="s">
        <v>3234</v>
      </c>
      <c r="B1084" s="9">
        <v>45009</v>
      </c>
      <c r="C1084" s="9" t="str">
        <f>TEXT(Tabla10[[#This Row],[Fecha de transacción]],"DDDD")</f>
        <v>viernes</v>
      </c>
      <c r="D1084" s="9">
        <v>45092</v>
      </c>
      <c r="E1084" s="10">
        <f>datos_chargeback_2001_1!$D1084-datos_chargeback_2001_1!$B1084</f>
        <v>83</v>
      </c>
      <c r="F1084" s="11">
        <f>datos_chargeback_2001_1!$G1084/100</f>
        <v>234.06</v>
      </c>
      <c r="G1084" s="12">
        <v>23406</v>
      </c>
      <c r="H1084" s="11">
        <f t="shared" si="16"/>
        <v>0</v>
      </c>
      <c r="I1084" s="11">
        <v>0.91</v>
      </c>
      <c r="J1084" s="12" t="s">
        <v>38</v>
      </c>
      <c r="K1084" s="12" t="s">
        <v>25</v>
      </c>
      <c r="L1084" s="12" t="s">
        <v>80</v>
      </c>
      <c r="M1084" s="12" t="s">
        <v>85</v>
      </c>
      <c r="N1084" s="12" t="s">
        <v>42</v>
      </c>
      <c r="O1084" s="12" t="s">
        <v>64</v>
      </c>
      <c r="P1084" s="12" t="s">
        <v>54</v>
      </c>
      <c r="Q1084" s="12" t="s">
        <v>75</v>
      </c>
      <c r="R1084" s="12">
        <v>23406</v>
      </c>
      <c r="S1084" s="12" t="s">
        <v>3235</v>
      </c>
      <c r="T1084" s="12" t="s">
        <v>116</v>
      </c>
      <c r="U1084" s="11">
        <f>datos_chargeback_2001_1!$V1084/100</f>
        <v>234.06</v>
      </c>
      <c r="V1084" s="12">
        <v>23406</v>
      </c>
      <c r="W1084" s="11">
        <f>datos_chargeback_2001_1!$X1084/100</f>
        <v>0</v>
      </c>
      <c r="X1084" s="12">
        <v>0</v>
      </c>
      <c r="Y1084" s="11">
        <f>datos_chargeback_2001_1!$Z1084/100</f>
        <v>0</v>
      </c>
      <c r="Z1084" s="12">
        <v>0</v>
      </c>
      <c r="AA1084" s="12" t="s">
        <v>3236</v>
      </c>
      <c r="AB1084" s="12" t="s">
        <v>35</v>
      </c>
      <c r="AC1084" s="13" t="s">
        <v>35</v>
      </c>
      <c r="AD1084" s="11">
        <f>datos_chargeback_2001_1!$AE1084/100</f>
        <v>0</v>
      </c>
      <c r="AE1084" s="12">
        <v>0</v>
      </c>
      <c r="AF1084" s="12" t="s">
        <v>36</v>
      </c>
    </row>
    <row r="1085" spans="1:32" x14ac:dyDescent="0.3">
      <c r="A1085" s="34" t="s">
        <v>3237</v>
      </c>
      <c r="B1085" s="3">
        <v>45010</v>
      </c>
      <c r="C1085" s="3" t="str">
        <f>TEXT(Tabla10[[#This Row],[Fecha de transacción]],"DDDD")</f>
        <v>sábado</v>
      </c>
      <c r="D1085" s="3">
        <v>45070</v>
      </c>
      <c r="E1085" s="4">
        <f>datos_chargeback_2001_1!$D1085-datos_chargeback_2001_1!$B1085</f>
        <v>60</v>
      </c>
      <c r="F1085" s="5">
        <f>datos_chargeback_2001_1!$G1085/100</f>
        <v>54.18</v>
      </c>
      <c r="G1085" s="6">
        <v>5418</v>
      </c>
      <c r="H1085" s="5">
        <f t="shared" si="16"/>
        <v>0</v>
      </c>
      <c r="I1085" s="5">
        <v>0</v>
      </c>
      <c r="J1085" s="6" t="s">
        <v>24</v>
      </c>
      <c r="K1085" s="6" t="s">
        <v>25</v>
      </c>
      <c r="L1085" s="6" t="s">
        <v>40</v>
      </c>
      <c r="M1085" s="6" t="s">
        <v>93</v>
      </c>
      <c r="N1085" s="6" t="s">
        <v>42</v>
      </c>
      <c r="O1085" s="6" t="s">
        <v>64</v>
      </c>
      <c r="P1085" s="6" t="s">
        <v>30</v>
      </c>
      <c r="Q1085" s="6" t="s">
        <v>44</v>
      </c>
      <c r="R1085" s="6">
        <v>54180</v>
      </c>
      <c r="S1085" s="6" t="s">
        <v>3141</v>
      </c>
      <c r="T1085" s="6" t="s">
        <v>46</v>
      </c>
      <c r="U1085" s="5">
        <f>datos_chargeback_2001_1!$V1085/100</f>
        <v>541.79999999999995</v>
      </c>
      <c r="V1085" s="6">
        <v>54180</v>
      </c>
      <c r="W1085" s="5">
        <f>datos_chargeback_2001_1!$X1085/100</f>
        <v>0</v>
      </c>
      <c r="X1085" s="6">
        <v>0</v>
      </c>
      <c r="Y1085" s="5">
        <f>datos_chargeback_2001_1!$Z1085/100</f>
        <v>0</v>
      </c>
      <c r="Z1085" s="6">
        <v>0</v>
      </c>
      <c r="AA1085" s="6" t="s">
        <v>3238</v>
      </c>
      <c r="AB1085" s="6" t="s">
        <v>48</v>
      </c>
      <c r="AC1085" s="8">
        <v>45010</v>
      </c>
      <c r="AD1085" s="5">
        <f>datos_chargeback_2001_1!$AE1085/100</f>
        <v>137.58000000000001</v>
      </c>
      <c r="AE1085" s="6">
        <v>13758</v>
      </c>
      <c r="AF1085" s="6" t="s">
        <v>53</v>
      </c>
    </row>
    <row r="1086" spans="1:32" x14ac:dyDescent="0.3">
      <c r="A1086" s="35" t="s">
        <v>3239</v>
      </c>
      <c r="B1086" s="9">
        <v>45011</v>
      </c>
      <c r="C1086" s="9" t="str">
        <f>TEXT(Tabla10[[#This Row],[Fecha de transacción]],"DDDD")</f>
        <v>domingo</v>
      </c>
      <c r="D1086" s="9">
        <v>45100</v>
      </c>
      <c r="E1086" s="10">
        <f>datos_chargeback_2001_1!$D1086-datos_chargeback_2001_1!$B1086</f>
        <v>89</v>
      </c>
      <c r="F1086" s="11">
        <f>datos_chargeback_2001_1!$G1086/100</f>
        <v>15.63</v>
      </c>
      <c r="G1086" s="12">
        <v>1563</v>
      </c>
      <c r="H1086" s="11">
        <f t="shared" si="16"/>
        <v>0</v>
      </c>
      <c r="I1086" s="11">
        <v>0</v>
      </c>
      <c r="J1086" s="12" t="s">
        <v>24</v>
      </c>
      <c r="K1086" s="12" t="s">
        <v>25</v>
      </c>
      <c r="L1086" s="12" t="s">
        <v>119</v>
      </c>
      <c r="M1086" s="12" t="s">
        <v>41</v>
      </c>
      <c r="N1086" s="12" t="s">
        <v>42</v>
      </c>
      <c r="O1086" s="12" t="s">
        <v>43</v>
      </c>
      <c r="P1086" s="12" t="s">
        <v>54</v>
      </c>
      <c r="Q1086" s="12" t="s">
        <v>44</v>
      </c>
      <c r="R1086" s="12">
        <v>1563</v>
      </c>
      <c r="S1086" s="12" t="s">
        <v>3240</v>
      </c>
      <c r="T1086" s="12" t="s">
        <v>46</v>
      </c>
      <c r="U1086" s="11">
        <f>datos_chargeback_2001_1!$V1086/100</f>
        <v>15.63</v>
      </c>
      <c r="V1086" s="12">
        <v>1563</v>
      </c>
      <c r="W1086" s="11">
        <f>datos_chargeback_2001_1!$X1086/100</f>
        <v>0</v>
      </c>
      <c r="X1086" s="12">
        <v>0</v>
      </c>
      <c r="Y1086" s="11">
        <f>datos_chargeback_2001_1!$Z1086/100</f>
        <v>0</v>
      </c>
      <c r="Z1086" s="12">
        <v>0</v>
      </c>
      <c r="AA1086" s="12" t="s">
        <v>3241</v>
      </c>
      <c r="AB1086" s="12" t="s">
        <v>48</v>
      </c>
      <c r="AC1086" s="19">
        <v>45011</v>
      </c>
      <c r="AD1086" s="11">
        <f>datos_chargeback_2001_1!$AE1086/100</f>
        <v>860.58</v>
      </c>
      <c r="AE1086" s="12">
        <v>86058</v>
      </c>
      <c r="AF1086" s="12" t="s">
        <v>50</v>
      </c>
    </row>
    <row r="1087" spans="1:32" x14ac:dyDescent="0.3">
      <c r="A1087" s="34" t="s">
        <v>3242</v>
      </c>
      <c r="B1087" s="3">
        <v>45012</v>
      </c>
      <c r="C1087" s="3" t="str">
        <f>TEXT(Tabla10[[#This Row],[Fecha de transacción]],"DDDD")</f>
        <v>lunes</v>
      </c>
      <c r="D1087" s="3">
        <v>45093</v>
      </c>
      <c r="E1087" s="4">
        <f>datos_chargeback_2001_1!$D1087-datos_chargeback_2001_1!$B1087</f>
        <v>81</v>
      </c>
      <c r="F1087" s="5">
        <f>datos_chargeback_2001_1!$G1087/100</f>
        <v>86.08</v>
      </c>
      <c r="G1087" s="6">
        <v>8608</v>
      </c>
      <c r="H1087" s="5">
        <f t="shared" si="16"/>
        <v>0</v>
      </c>
      <c r="I1087" s="5">
        <v>0</v>
      </c>
      <c r="J1087" s="6" t="s">
        <v>38</v>
      </c>
      <c r="K1087" s="6" t="s">
        <v>25</v>
      </c>
      <c r="L1087" s="6" t="s">
        <v>74</v>
      </c>
      <c r="M1087" s="6" t="s">
        <v>52</v>
      </c>
      <c r="N1087" s="6" t="s">
        <v>42</v>
      </c>
      <c r="O1087" s="6" t="s">
        <v>29</v>
      </c>
      <c r="P1087" s="6" t="s">
        <v>54</v>
      </c>
      <c r="Q1087" s="6" t="s">
        <v>55</v>
      </c>
      <c r="R1087" s="6">
        <v>86080</v>
      </c>
      <c r="S1087" s="6" t="s">
        <v>3243</v>
      </c>
      <c r="T1087" s="6" t="s">
        <v>61</v>
      </c>
      <c r="U1087" s="5">
        <f>datos_chargeback_2001_1!$V1087/100</f>
        <v>0</v>
      </c>
      <c r="V1087" s="6">
        <v>0</v>
      </c>
      <c r="W1087" s="5">
        <f>datos_chargeback_2001_1!$X1087/100</f>
        <v>860.8</v>
      </c>
      <c r="X1087" s="6">
        <v>86080</v>
      </c>
      <c r="Y1087" s="5">
        <f>datos_chargeback_2001_1!$Z1087/100</f>
        <v>0</v>
      </c>
      <c r="Z1087" s="6">
        <v>0</v>
      </c>
      <c r="AA1087" s="6" t="s">
        <v>3244</v>
      </c>
      <c r="AB1087" s="6" t="s">
        <v>48</v>
      </c>
      <c r="AC1087" s="8">
        <v>45012</v>
      </c>
      <c r="AD1087" s="5">
        <f>datos_chargeback_2001_1!$AE1087/100</f>
        <v>966.14</v>
      </c>
      <c r="AE1087" s="6">
        <v>96614</v>
      </c>
      <c r="AF1087" s="6" t="s">
        <v>29</v>
      </c>
    </row>
    <row r="1088" spans="1:32" x14ac:dyDescent="0.3">
      <c r="A1088" s="34" t="s">
        <v>3245</v>
      </c>
      <c r="B1088" s="3">
        <v>45013</v>
      </c>
      <c r="C1088" s="3" t="str">
        <f>TEXT(Tabla10[[#This Row],[Fecha de transacción]],"DDDD")</f>
        <v>martes</v>
      </c>
      <c r="D1088" s="3">
        <v>45097</v>
      </c>
      <c r="E1088" s="4">
        <f>datos_chargeback_2001_1!$D1088-datos_chargeback_2001_1!$B1088</f>
        <v>84</v>
      </c>
      <c r="F1088" s="5">
        <f>datos_chargeback_2001_1!$G1088/100</f>
        <v>343.61</v>
      </c>
      <c r="G1088" s="6">
        <v>34361</v>
      </c>
      <c r="H1088" s="5">
        <f t="shared" si="16"/>
        <v>0</v>
      </c>
      <c r="I1088" s="5">
        <v>1.1299999999999999</v>
      </c>
      <c r="J1088" s="6" t="s">
        <v>24</v>
      </c>
      <c r="K1088" s="6" t="s">
        <v>25</v>
      </c>
      <c r="L1088" s="6" t="s">
        <v>26</v>
      </c>
      <c r="M1088" s="6" t="s">
        <v>41</v>
      </c>
      <c r="N1088" s="6" t="s">
        <v>42</v>
      </c>
      <c r="O1088" s="6" t="s">
        <v>53</v>
      </c>
      <c r="P1088" s="6" t="s">
        <v>54</v>
      </c>
      <c r="Q1088" s="6" t="s">
        <v>44</v>
      </c>
      <c r="R1088" s="6">
        <v>34361</v>
      </c>
      <c r="S1088" s="6" t="s">
        <v>1976</v>
      </c>
      <c r="T1088" s="6" t="s">
        <v>46</v>
      </c>
      <c r="U1088" s="5">
        <f>datos_chargeback_2001_1!$V1088/100</f>
        <v>343.61</v>
      </c>
      <c r="V1088" s="6">
        <v>34361</v>
      </c>
      <c r="W1088" s="5">
        <f>datos_chargeback_2001_1!$X1088/100</f>
        <v>0</v>
      </c>
      <c r="X1088" s="6">
        <v>0</v>
      </c>
      <c r="Y1088" s="5">
        <f>datos_chargeback_2001_1!$Z1088/100</f>
        <v>0</v>
      </c>
      <c r="Z1088" s="6">
        <v>0</v>
      </c>
      <c r="AA1088" s="6" t="s">
        <v>3246</v>
      </c>
      <c r="AB1088" s="6" t="s">
        <v>35</v>
      </c>
      <c r="AC1088" s="7" t="s">
        <v>35</v>
      </c>
      <c r="AD1088" s="5">
        <f>datos_chargeback_2001_1!$AE1088/100</f>
        <v>0</v>
      </c>
      <c r="AE1088" s="6">
        <v>0</v>
      </c>
      <c r="AF1088" s="6" t="s">
        <v>29</v>
      </c>
    </row>
    <row r="1089" spans="1:32" x14ac:dyDescent="0.3">
      <c r="A1089" s="34" t="s">
        <v>3247</v>
      </c>
      <c r="B1089" s="3">
        <v>45014</v>
      </c>
      <c r="C1089" s="3" t="str">
        <f>TEXT(Tabla10[[#This Row],[Fecha de transacción]],"DDDD")</f>
        <v>miércoles</v>
      </c>
      <c r="D1089" s="3">
        <v>45085</v>
      </c>
      <c r="E1089" s="4">
        <f>datos_chargeback_2001_1!$D1089-datos_chargeback_2001_1!$B1089</f>
        <v>71</v>
      </c>
      <c r="F1089" s="5">
        <f>datos_chargeback_2001_1!$G1089/100</f>
        <v>312.45</v>
      </c>
      <c r="G1089" s="6">
        <v>31245</v>
      </c>
      <c r="H1089" s="5">
        <f t="shared" si="16"/>
        <v>0</v>
      </c>
      <c r="I1089" s="5">
        <v>1.1200000000000001</v>
      </c>
      <c r="J1089" s="6" t="s">
        <v>38</v>
      </c>
      <c r="K1089" s="6" t="s">
        <v>25</v>
      </c>
      <c r="L1089" s="6" t="s">
        <v>80</v>
      </c>
      <c r="M1089" s="6" t="s">
        <v>85</v>
      </c>
      <c r="N1089" s="6" t="s">
        <v>28</v>
      </c>
      <c r="O1089" s="6" t="s">
        <v>50</v>
      </c>
      <c r="P1089" s="6" t="s">
        <v>54</v>
      </c>
      <c r="Q1089" s="6" t="s">
        <v>75</v>
      </c>
      <c r="R1089" s="6">
        <v>31245</v>
      </c>
      <c r="S1089" s="6" t="s">
        <v>3248</v>
      </c>
      <c r="T1089" s="6" t="s">
        <v>33</v>
      </c>
      <c r="U1089" s="5">
        <f>datos_chargeback_2001_1!$V1089/100</f>
        <v>0</v>
      </c>
      <c r="V1089" s="6">
        <v>0</v>
      </c>
      <c r="W1089" s="5">
        <f>datos_chargeback_2001_1!$X1089/100</f>
        <v>0</v>
      </c>
      <c r="X1089" s="6">
        <v>0</v>
      </c>
      <c r="Y1089" s="5">
        <f>datos_chargeback_2001_1!$Z1089/100</f>
        <v>312.45</v>
      </c>
      <c r="Z1089" s="6">
        <v>31245</v>
      </c>
      <c r="AA1089" s="6" t="s">
        <v>3249</v>
      </c>
      <c r="AB1089" s="6" t="s">
        <v>35</v>
      </c>
      <c r="AC1089" s="7" t="s">
        <v>35</v>
      </c>
      <c r="AD1089" s="5">
        <f>datos_chargeback_2001_1!$AE1089/100</f>
        <v>0</v>
      </c>
      <c r="AE1089" s="6">
        <v>0</v>
      </c>
      <c r="AF1089" s="6" t="s">
        <v>50</v>
      </c>
    </row>
    <row r="1090" spans="1:32" x14ac:dyDescent="0.3">
      <c r="A1090" s="35" t="s">
        <v>3250</v>
      </c>
      <c r="B1090" s="9">
        <v>45015</v>
      </c>
      <c r="C1090" s="9" t="str">
        <f>TEXT(Tabla10[[#This Row],[Fecha de transacción]],"DDDD")</f>
        <v>jueves</v>
      </c>
      <c r="D1090" s="9">
        <v>45102</v>
      </c>
      <c r="E1090" s="10">
        <f>datos_chargeback_2001_1!$D1090-datos_chargeback_2001_1!$B1090</f>
        <v>87</v>
      </c>
      <c r="F1090" s="11">
        <f>datos_chargeback_2001_1!$G1090/100</f>
        <v>219.29</v>
      </c>
      <c r="G1090" s="12">
        <v>21929</v>
      </c>
      <c r="H1090" s="11">
        <f t="shared" ref="H1090:H1153" si="17">IF(COUNTIF($A$2:$A$1373,A1090)=1,0,IF(F1090=_xlfn.AGGREGATE(14,6,$F$2:$F$1373/($A$2:$A$1373=A1090),1),_xlfn.AGGREGATE(15,6,$F$2:$F$1373/($A$2:$A$1373=A1090),1),""))</f>
        <v>0</v>
      </c>
      <c r="I1090" s="11">
        <v>0</v>
      </c>
      <c r="J1090" s="12" t="s">
        <v>24</v>
      </c>
      <c r="K1090" s="12" t="s">
        <v>25</v>
      </c>
      <c r="L1090" s="12" t="s">
        <v>26</v>
      </c>
      <c r="M1090" s="12" t="s">
        <v>41</v>
      </c>
      <c r="N1090" s="12" t="s">
        <v>42</v>
      </c>
      <c r="O1090" s="12" t="s">
        <v>50</v>
      </c>
      <c r="P1090" s="12" t="s">
        <v>54</v>
      </c>
      <c r="Q1090" s="12" t="s">
        <v>75</v>
      </c>
      <c r="R1090" s="12">
        <v>21929</v>
      </c>
      <c r="S1090" s="12" t="s">
        <v>3251</v>
      </c>
      <c r="T1090" s="12" t="s">
        <v>116</v>
      </c>
      <c r="U1090" s="11">
        <f>datos_chargeback_2001_1!$V1090/100</f>
        <v>219.29</v>
      </c>
      <c r="V1090" s="12">
        <v>21929</v>
      </c>
      <c r="W1090" s="11">
        <f>datos_chargeback_2001_1!$X1090/100</f>
        <v>0</v>
      </c>
      <c r="X1090" s="12">
        <v>0</v>
      </c>
      <c r="Y1090" s="11">
        <f>datos_chargeback_2001_1!$Z1090/100</f>
        <v>0</v>
      </c>
      <c r="Z1090" s="12">
        <v>0</v>
      </c>
      <c r="AA1090" s="12" t="s">
        <v>3252</v>
      </c>
      <c r="AB1090" s="12" t="s">
        <v>48</v>
      </c>
      <c r="AC1090" s="19">
        <v>45015</v>
      </c>
      <c r="AD1090" s="11">
        <f>datos_chargeback_2001_1!$AE1090/100</f>
        <v>838.02</v>
      </c>
      <c r="AE1090" s="12">
        <v>83802</v>
      </c>
      <c r="AF1090" s="12" t="s">
        <v>50</v>
      </c>
    </row>
    <row r="1091" spans="1:32" x14ac:dyDescent="0.3">
      <c r="A1091" s="34" t="s">
        <v>3253</v>
      </c>
      <c r="B1091" s="3">
        <v>45016</v>
      </c>
      <c r="C1091" s="3" t="str">
        <f>TEXT(Tabla10[[#This Row],[Fecha de transacción]],"DDDD")</f>
        <v>viernes</v>
      </c>
      <c r="D1091" s="3">
        <v>45101</v>
      </c>
      <c r="E1091" s="4">
        <f>datos_chargeback_2001_1!$D1091-datos_chargeback_2001_1!$B1091</f>
        <v>85</v>
      </c>
      <c r="F1091" s="5">
        <f>datos_chargeback_2001_1!$G1091/100</f>
        <v>415.71</v>
      </c>
      <c r="G1091" s="6">
        <v>41571</v>
      </c>
      <c r="H1091" s="5">
        <f t="shared" si="17"/>
        <v>0</v>
      </c>
      <c r="I1091" s="5">
        <v>1.29</v>
      </c>
      <c r="J1091" s="6" t="s">
        <v>24</v>
      </c>
      <c r="K1091" s="6" t="s">
        <v>25</v>
      </c>
      <c r="L1091" s="6" t="s">
        <v>109</v>
      </c>
      <c r="M1091" s="6" t="s">
        <v>59</v>
      </c>
      <c r="N1091" s="6" t="s">
        <v>42</v>
      </c>
      <c r="O1091" s="6" t="s">
        <v>70</v>
      </c>
      <c r="P1091" s="6" t="s">
        <v>54</v>
      </c>
      <c r="Q1091" s="6" t="s">
        <v>44</v>
      </c>
      <c r="R1091" s="6">
        <v>41571</v>
      </c>
      <c r="S1091" s="6" t="s">
        <v>3147</v>
      </c>
      <c r="T1091" s="6" t="s">
        <v>116</v>
      </c>
      <c r="U1091" s="5">
        <f>datos_chargeback_2001_1!$V1091/100</f>
        <v>415.71</v>
      </c>
      <c r="V1091" s="6">
        <v>41571</v>
      </c>
      <c r="W1091" s="5">
        <f>datos_chargeback_2001_1!$X1091/100</f>
        <v>0</v>
      </c>
      <c r="X1091" s="6">
        <v>0</v>
      </c>
      <c r="Y1091" s="5">
        <f>datos_chargeback_2001_1!$Z1091/100</f>
        <v>0</v>
      </c>
      <c r="Z1091" s="6">
        <v>0</v>
      </c>
      <c r="AA1091" s="6" t="s">
        <v>3254</v>
      </c>
      <c r="AB1091" s="6" t="s">
        <v>35</v>
      </c>
      <c r="AC1091" s="7" t="s">
        <v>35</v>
      </c>
      <c r="AD1091" s="5">
        <f>datos_chargeback_2001_1!$AE1091/100</f>
        <v>0</v>
      </c>
      <c r="AE1091" s="6">
        <v>0</v>
      </c>
      <c r="AF1091" s="6" t="s">
        <v>64</v>
      </c>
    </row>
    <row r="1092" spans="1:32" x14ac:dyDescent="0.3">
      <c r="A1092" s="34" t="s">
        <v>3255</v>
      </c>
      <c r="B1092" s="3">
        <v>45017</v>
      </c>
      <c r="C1092" s="3" t="str">
        <f>TEXT(Tabla10[[#This Row],[Fecha de transacción]],"DDDD")</f>
        <v>sábado</v>
      </c>
      <c r="D1092" s="3">
        <v>45098</v>
      </c>
      <c r="E1092" s="4">
        <f>datos_chargeback_2001_1!$D1092-datos_chargeback_2001_1!$B1092</f>
        <v>81</v>
      </c>
      <c r="F1092" s="5">
        <f>datos_chargeback_2001_1!$G1092/100</f>
        <v>539.22</v>
      </c>
      <c r="G1092" s="6">
        <v>53922</v>
      </c>
      <c r="H1092" s="5">
        <f t="shared" si="17"/>
        <v>0</v>
      </c>
      <c r="I1092" s="5">
        <v>0</v>
      </c>
      <c r="J1092" s="6" t="s">
        <v>24</v>
      </c>
      <c r="K1092" s="6" t="s">
        <v>25</v>
      </c>
      <c r="L1092" s="6" t="s">
        <v>119</v>
      </c>
      <c r="M1092" s="6" t="s">
        <v>52</v>
      </c>
      <c r="N1092" s="6" t="s">
        <v>28</v>
      </c>
      <c r="O1092" s="6" t="s">
        <v>50</v>
      </c>
      <c r="P1092" s="6" t="s">
        <v>30</v>
      </c>
      <c r="Q1092" s="6" t="s">
        <v>75</v>
      </c>
      <c r="R1092" s="6">
        <v>53922</v>
      </c>
      <c r="S1092" s="6" t="s">
        <v>2345</v>
      </c>
      <c r="T1092" s="6" t="s">
        <v>33</v>
      </c>
      <c r="U1092" s="5">
        <f>datos_chargeback_2001_1!$V1092/100</f>
        <v>0</v>
      </c>
      <c r="V1092" s="6">
        <v>0</v>
      </c>
      <c r="W1092" s="5">
        <f>datos_chargeback_2001_1!$X1092/100</f>
        <v>0</v>
      </c>
      <c r="X1092" s="6">
        <v>0</v>
      </c>
      <c r="Y1092" s="5">
        <f>datos_chargeback_2001_1!$Z1092/100</f>
        <v>539.22</v>
      </c>
      <c r="Z1092" s="6">
        <v>53922</v>
      </c>
      <c r="AA1092" s="6" t="s">
        <v>3256</v>
      </c>
      <c r="AB1092" s="6" t="s">
        <v>35</v>
      </c>
      <c r="AC1092" s="7" t="s">
        <v>35</v>
      </c>
      <c r="AD1092" s="5">
        <f>datos_chargeback_2001_1!$AE1092/100</f>
        <v>0</v>
      </c>
      <c r="AE1092" s="6">
        <v>0</v>
      </c>
      <c r="AF1092" s="6" t="s">
        <v>53</v>
      </c>
    </row>
    <row r="1093" spans="1:32" x14ac:dyDescent="0.3">
      <c r="A1093" s="36" t="s">
        <v>3257</v>
      </c>
      <c r="B1093" s="14">
        <v>45018</v>
      </c>
      <c r="C1093" s="14" t="str">
        <f>TEXT(Tabla10[[#This Row],[Fecha de transacción]],"DDDD")</f>
        <v>domingo</v>
      </c>
      <c r="D1093" s="14">
        <v>45108</v>
      </c>
      <c r="E1093" s="15">
        <f>datos_chargeback_2001_1!$D1093-datos_chargeback_2001_1!$B1093</f>
        <v>90</v>
      </c>
      <c r="F1093" s="16">
        <f>datos_chargeback_2001_1!$G1093/100</f>
        <v>975.48</v>
      </c>
      <c r="G1093" s="17">
        <v>97548</v>
      </c>
      <c r="H1093" s="16">
        <f t="shared" si="17"/>
        <v>0</v>
      </c>
      <c r="I1093" s="16">
        <v>0</v>
      </c>
      <c r="J1093" s="17" t="s">
        <v>38</v>
      </c>
      <c r="K1093" s="17" t="s">
        <v>25</v>
      </c>
      <c r="L1093" s="17" t="s">
        <v>26</v>
      </c>
      <c r="M1093" s="17" t="s">
        <v>59</v>
      </c>
      <c r="N1093" s="17" t="s">
        <v>42</v>
      </c>
      <c r="O1093" s="17" t="s">
        <v>29</v>
      </c>
      <c r="P1093" s="17" t="s">
        <v>30</v>
      </c>
      <c r="Q1093" s="17" t="s">
        <v>55</v>
      </c>
      <c r="R1093" s="17">
        <v>97548</v>
      </c>
      <c r="S1093" s="17" t="s">
        <v>3258</v>
      </c>
      <c r="T1093" s="17" t="s">
        <v>61</v>
      </c>
      <c r="U1093" s="16">
        <f>datos_chargeback_2001_1!$V1093/100</f>
        <v>0</v>
      </c>
      <c r="V1093" s="17">
        <v>0</v>
      </c>
      <c r="W1093" s="16">
        <f>datos_chargeback_2001_1!$X1093/100</f>
        <v>975.48</v>
      </c>
      <c r="X1093" s="17">
        <v>97548</v>
      </c>
      <c r="Y1093" s="16">
        <f>datos_chargeback_2001_1!$Z1093/100</f>
        <v>0</v>
      </c>
      <c r="Z1093" s="17">
        <v>0</v>
      </c>
      <c r="AA1093" s="17" t="s">
        <v>3259</v>
      </c>
      <c r="AB1093" s="17" t="s">
        <v>35</v>
      </c>
      <c r="AC1093" s="20" t="s">
        <v>35</v>
      </c>
      <c r="AD1093" s="16">
        <f>datos_chargeback_2001_1!$AE1093/100</f>
        <v>0</v>
      </c>
      <c r="AE1093" s="17">
        <v>0</v>
      </c>
      <c r="AF1093" s="17" t="s">
        <v>29</v>
      </c>
    </row>
    <row r="1094" spans="1:32" x14ac:dyDescent="0.3">
      <c r="A1094" s="34" t="s">
        <v>3260</v>
      </c>
      <c r="B1094" s="3">
        <v>45019</v>
      </c>
      <c r="C1094" s="3" t="str">
        <f>TEXT(Tabla10[[#This Row],[Fecha de transacción]],"DDDD")</f>
        <v>lunes</v>
      </c>
      <c r="D1094" s="3">
        <v>45087</v>
      </c>
      <c r="E1094" s="4">
        <f>datos_chargeback_2001_1!$D1094-datos_chargeback_2001_1!$B1094</f>
        <v>68</v>
      </c>
      <c r="F1094" s="5">
        <f>datos_chargeback_2001_1!$G1094/100</f>
        <v>866.71</v>
      </c>
      <c r="G1094" s="6">
        <v>86671</v>
      </c>
      <c r="H1094" s="5">
        <f t="shared" si="17"/>
        <v>0</v>
      </c>
      <c r="I1094" s="5">
        <v>0.14000000000000001</v>
      </c>
      <c r="J1094" s="6" t="s">
        <v>24</v>
      </c>
      <c r="K1094" s="6" t="s">
        <v>25</v>
      </c>
      <c r="L1094" s="6" t="s">
        <v>109</v>
      </c>
      <c r="M1094" s="6" t="s">
        <v>59</v>
      </c>
      <c r="N1094" s="6" t="s">
        <v>42</v>
      </c>
      <c r="O1094" s="6" t="s">
        <v>114</v>
      </c>
      <c r="P1094" s="6" t="s">
        <v>54</v>
      </c>
      <c r="Q1094" s="6" t="s">
        <v>55</v>
      </c>
      <c r="R1094" s="6">
        <v>86671</v>
      </c>
      <c r="S1094" s="6" t="s">
        <v>1970</v>
      </c>
      <c r="T1094" s="6" t="s">
        <v>116</v>
      </c>
      <c r="U1094" s="5">
        <f>datos_chargeback_2001_1!$V1094/100</f>
        <v>866.71</v>
      </c>
      <c r="V1094" s="6">
        <v>86671</v>
      </c>
      <c r="W1094" s="5">
        <f>datos_chargeback_2001_1!$X1094/100</f>
        <v>0</v>
      </c>
      <c r="X1094" s="6">
        <v>0</v>
      </c>
      <c r="Y1094" s="5">
        <f>datos_chargeback_2001_1!$Z1094/100</f>
        <v>0</v>
      </c>
      <c r="Z1094" s="6">
        <v>0</v>
      </c>
      <c r="AA1094" s="6" t="s">
        <v>3261</v>
      </c>
      <c r="AB1094" s="6" t="s">
        <v>48</v>
      </c>
      <c r="AC1094" s="8">
        <v>45019</v>
      </c>
      <c r="AD1094" s="5">
        <f>datos_chargeback_2001_1!$AE1094/100</f>
        <v>723.73</v>
      </c>
      <c r="AE1094" s="6">
        <v>72373</v>
      </c>
      <c r="AF1094" s="6" t="s">
        <v>36</v>
      </c>
    </row>
    <row r="1095" spans="1:32" x14ac:dyDescent="0.3">
      <c r="A1095" s="34" t="s">
        <v>3262</v>
      </c>
      <c r="B1095" s="3">
        <v>45020</v>
      </c>
      <c r="C1095" s="3" t="str">
        <f>TEXT(Tabla10[[#This Row],[Fecha de transacción]],"DDDD")</f>
        <v>martes</v>
      </c>
      <c r="D1095" s="3">
        <v>45091</v>
      </c>
      <c r="E1095" s="4">
        <f>datos_chargeback_2001_1!$D1095-datos_chargeback_2001_1!$B1095</f>
        <v>71</v>
      </c>
      <c r="F1095" s="5">
        <f>datos_chargeback_2001_1!$G1095/100</f>
        <v>190.86</v>
      </c>
      <c r="G1095" s="6">
        <v>19086</v>
      </c>
      <c r="H1095" s="5">
        <f t="shared" si="17"/>
        <v>0</v>
      </c>
      <c r="I1095" s="5">
        <v>0</v>
      </c>
      <c r="J1095" s="6" t="s">
        <v>24</v>
      </c>
      <c r="K1095" s="6" t="s">
        <v>25</v>
      </c>
      <c r="L1095" s="6" t="s">
        <v>119</v>
      </c>
      <c r="M1095" s="6" t="s">
        <v>27</v>
      </c>
      <c r="N1095" s="6" t="s">
        <v>42</v>
      </c>
      <c r="O1095" s="6" t="s">
        <v>29</v>
      </c>
      <c r="P1095" s="6" t="s">
        <v>30</v>
      </c>
      <c r="Q1095" s="6" t="s">
        <v>44</v>
      </c>
      <c r="R1095" s="6">
        <v>19086</v>
      </c>
      <c r="S1095" s="6" t="s">
        <v>2818</v>
      </c>
      <c r="T1095" s="6" t="s">
        <v>116</v>
      </c>
      <c r="U1095" s="5">
        <f>datos_chargeback_2001_1!$V1095/100</f>
        <v>190.86</v>
      </c>
      <c r="V1095" s="6">
        <v>19086</v>
      </c>
      <c r="W1095" s="5">
        <f>datos_chargeback_2001_1!$X1095/100</f>
        <v>0</v>
      </c>
      <c r="X1095" s="6">
        <v>0</v>
      </c>
      <c r="Y1095" s="5">
        <f>datos_chargeback_2001_1!$Z1095/100</f>
        <v>0</v>
      </c>
      <c r="Z1095" s="6">
        <v>0</v>
      </c>
      <c r="AA1095" s="6" t="s">
        <v>3263</v>
      </c>
      <c r="AB1095" s="6" t="s">
        <v>35</v>
      </c>
      <c r="AC1095" s="7" t="s">
        <v>35</v>
      </c>
      <c r="AD1095" s="5">
        <f>datos_chargeback_2001_1!$AE1095/100</f>
        <v>0</v>
      </c>
      <c r="AE1095" s="6">
        <v>0</v>
      </c>
      <c r="AF1095" s="6" t="s">
        <v>43</v>
      </c>
    </row>
    <row r="1096" spans="1:32" x14ac:dyDescent="0.3">
      <c r="A1096" s="35" t="s">
        <v>3264</v>
      </c>
      <c r="B1096" s="9">
        <v>45021</v>
      </c>
      <c r="C1096" s="9" t="str">
        <f>TEXT(Tabla10[[#This Row],[Fecha de transacción]],"DDDD")</f>
        <v>miércoles</v>
      </c>
      <c r="D1096" s="9">
        <v>45083</v>
      </c>
      <c r="E1096" s="10">
        <f>datos_chargeback_2001_1!$D1096-datos_chargeback_2001_1!$B1096</f>
        <v>62</v>
      </c>
      <c r="F1096" s="11">
        <f>datos_chargeback_2001_1!$G1096/100</f>
        <v>286.58999999999997</v>
      </c>
      <c r="G1096" s="12">
        <v>28659</v>
      </c>
      <c r="H1096" s="11">
        <f t="shared" si="17"/>
        <v>0</v>
      </c>
      <c r="I1096" s="11">
        <v>1.36</v>
      </c>
      <c r="J1096" s="12" t="s">
        <v>24</v>
      </c>
      <c r="K1096" s="12" t="s">
        <v>25</v>
      </c>
      <c r="L1096" s="12" t="s">
        <v>74</v>
      </c>
      <c r="M1096" s="12" t="s">
        <v>52</v>
      </c>
      <c r="N1096" s="12" t="s">
        <v>42</v>
      </c>
      <c r="O1096" s="12" t="s">
        <v>53</v>
      </c>
      <c r="P1096" s="12" t="s">
        <v>54</v>
      </c>
      <c r="Q1096" s="12" t="s">
        <v>55</v>
      </c>
      <c r="R1096" s="12">
        <v>28659</v>
      </c>
      <c r="S1096" s="12" t="s">
        <v>3265</v>
      </c>
      <c r="T1096" s="12" t="s">
        <v>61</v>
      </c>
      <c r="U1096" s="11">
        <f>datos_chargeback_2001_1!$V1096/100</f>
        <v>0</v>
      </c>
      <c r="V1096" s="12">
        <v>0</v>
      </c>
      <c r="W1096" s="11">
        <f>datos_chargeback_2001_1!$X1096/100</f>
        <v>286.58999999999997</v>
      </c>
      <c r="X1096" s="12">
        <v>28659</v>
      </c>
      <c r="Y1096" s="11">
        <f>datos_chargeback_2001_1!$Z1096/100</f>
        <v>0</v>
      </c>
      <c r="Z1096" s="12">
        <v>0</v>
      </c>
      <c r="AA1096" s="12" t="s">
        <v>3266</v>
      </c>
      <c r="AB1096" s="12" t="s">
        <v>35</v>
      </c>
      <c r="AC1096" s="13" t="s">
        <v>35</v>
      </c>
      <c r="AD1096" s="11">
        <f>datos_chargeback_2001_1!$AE1096/100</f>
        <v>0</v>
      </c>
      <c r="AE1096" s="12">
        <v>0</v>
      </c>
      <c r="AF1096" s="12" t="s">
        <v>50</v>
      </c>
    </row>
    <row r="1097" spans="1:32" x14ac:dyDescent="0.3">
      <c r="A1097" s="36" t="s">
        <v>3267</v>
      </c>
      <c r="B1097" s="14">
        <v>45022</v>
      </c>
      <c r="C1097" s="14" t="str">
        <f>TEXT(Tabla10[[#This Row],[Fecha de transacción]],"DDDD")</f>
        <v>jueves</v>
      </c>
      <c r="D1097" s="14">
        <v>45088</v>
      </c>
      <c r="E1097" s="15">
        <f>datos_chargeback_2001_1!$D1097-datos_chargeback_2001_1!$B1097</f>
        <v>66</v>
      </c>
      <c r="F1097" s="16">
        <f>datos_chargeback_2001_1!$G1097/100</f>
        <v>821.15</v>
      </c>
      <c r="G1097" s="17">
        <v>82115</v>
      </c>
      <c r="H1097" s="16">
        <f t="shared" si="17"/>
        <v>0</v>
      </c>
      <c r="I1097" s="16">
        <v>1.08</v>
      </c>
      <c r="J1097" s="17" t="s">
        <v>38</v>
      </c>
      <c r="K1097" s="17" t="s">
        <v>25</v>
      </c>
      <c r="L1097" s="17" t="s">
        <v>74</v>
      </c>
      <c r="M1097" s="17" t="s">
        <v>85</v>
      </c>
      <c r="N1097" s="17" t="s">
        <v>28</v>
      </c>
      <c r="O1097" s="17" t="s">
        <v>50</v>
      </c>
      <c r="P1097" s="17" t="s">
        <v>54</v>
      </c>
      <c r="Q1097" s="17" t="s">
        <v>75</v>
      </c>
      <c r="R1097" s="17">
        <v>82115</v>
      </c>
      <c r="S1097" s="17" t="s">
        <v>3268</v>
      </c>
      <c r="T1097" s="17" t="s">
        <v>33</v>
      </c>
      <c r="U1097" s="16">
        <f>datos_chargeback_2001_1!$V1097/100</f>
        <v>0</v>
      </c>
      <c r="V1097" s="17">
        <v>0</v>
      </c>
      <c r="W1097" s="16">
        <f>datos_chargeback_2001_1!$X1097/100</f>
        <v>0</v>
      </c>
      <c r="X1097" s="17">
        <v>0</v>
      </c>
      <c r="Y1097" s="16">
        <f>datos_chargeback_2001_1!$Z1097/100</f>
        <v>821.15</v>
      </c>
      <c r="Z1097" s="17">
        <v>82115</v>
      </c>
      <c r="AA1097" s="17" t="s">
        <v>3269</v>
      </c>
      <c r="AB1097" s="17" t="s">
        <v>48</v>
      </c>
      <c r="AC1097" s="18">
        <v>45022</v>
      </c>
      <c r="AD1097" s="16">
        <f>datos_chargeback_2001_1!$AE1097/100</f>
        <v>380.92</v>
      </c>
      <c r="AE1097" s="17">
        <v>38092</v>
      </c>
      <c r="AF1097" s="17" t="s">
        <v>50</v>
      </c>
    </row>
    <row r="1098" spans="1:32" x14ac:dyDescent="0.3">
      <c r="A1098" s="35" t="s">
        <v>3270</v>
      </c>
      <c r="B1098" s="9">
        <v>45023</v>
      </c>
      <c r="C1098" s="9" t="str">
        <f>TEXT(Tabla10[[#This Row],[Fecha de transacción]],"DDDD")</f>
        <v>viernes</v>
      </c>
      <c r="D1098" s="9">
        <v>45089</v>
      </c>
      <c r="E1098" s="10">
        <f>datos_chargeback_2001_1!$D1098-datos_chargeback_2001_1!$B1098</f>
        <v>66</v>
      </c>
      <c r="F1098" s="11">
        <f>datos_chargeback_2001_1!$G1098/100</f>
        <v>19.22</v>
      </c>
      <c r="G1098" s="12">
        <v>1922</v>
      </c>
      <c r="H1098" s="11">
        <f t="shared" si="17"/>
        <v>0</v>
      </c>
      <c r="I1098" s="11">
        <v>0</v>
      </c>
      <c r="J1098" s="12" t="s">
        <v>24</v>
      </c>
      <c r="K1098" s="12" t="s">
        <v>25</v>
      </c>
      <c r="L1098" s="12" t="s">
        <v>119</v>
      </c>
      <c r="M1098" s="12" t="s">
        <v>93</v>
      </c>
      <c r="N1098" s="12" t="s">
        <v>28</v>
      </c>
      <c r="O1098" s="12" t="s">
        <v>36</v>
      </c>
      <c r="P1098" s="12" t="s">
        <v>54</v>
      </c>
      <c r="Q1098" s="12" t="s">
        <v>44</v>
      </c>
      <c r="R1098" s="12">
        <v>19220</v>
      </c>
      <c r="S1098" s="12" t="s">
        <v>3271</v>
      </c>
      <c r="T1098" s="12" t="s">
        <v>33</v>
      </c>
      <c r="U1098" s="11">
        <f>datos_chargeback_2001_1!$V1098/100</f>
        <v>0</v>
      </c>
      <c r="V1098" s="12">
        <v>0</v>
      </c>
      <c r="W1098" s="11">
        <f>datos_chargeback_2001_1!$X1098/100</f>
        <v>0</v>
      </c>
      <c r="X1098" s="12">
        <v>0</v>
      </c>
      <c r="Y1098" s="11">
        <f>datos_chargeback_2001_1!$Z1098/100</f>
        <v>192.2</v>
      </c>
      <c r="Z1098" s="12">
        <v>19220</v>
      </c>
      <c r="AA1098" s="12" t="s">
        <v>3272</v>
      </c>
      <c r="AB1098" s="12" t="s">
        <v>48</v>
      </c>
      <c r="AC1098" s="19">
        <v>45023</v>
      </c>
      <c r="AD1098" s="11">
        <f>datos_chargeback_2001_1!$AE1098/100</f>
        <v>770.93</v>
      </c>
      <c r="AE1098" s="12">
        <v>77093</v>
      </c>
      <c r="AF1098" s="12" t="s">
        <v>64</v>
      </c>
    </row>
    <row r="1099" spans="1:32" x14ac:dyDescent="0.3">
      <c r="A1099" s="34" t="s">
        <v>3273</v>
      </c>
      <c r="B1099" s="3">
        <v>45024</v>
      </c>
      <c r="C1099" s="3" t="str">
        <f>TEXT(Tabla10[[#This Row],[Fecha de transacción]],"DDDD")</f>
        <v>sábado</v>
      </c>
      <c r="D1099" s="3">
        <v>45113</v>
      </c>
      <c r="E1099" s="4">
        <f>datos_chargeback_2001_1!$D1099-datos_chargeback_2001_1!$B1099</f>
        <v>89</v>
      </c>
      <c r="F1099" s="5">
        <f>datos_chargeback_2001_1!$G1099/100</f>
        <v>843.62</v>
      </c>
      <c r="G1099" s="6">
        <v>84362</v>
      </c>
      <c r="H1099" s="5">
        <f t="shared" si="17"/>
        <v>0</v>
      </c>
      <c r="I1099" s="5">
        <v>0</v>
      </c>
      <c r="J1099" s="6" t="s">
        <v>38</v>
      </c>
      <c r="K1099" s="6" t="s">
        <v>25</v>
      </c>
      <c r="L1099" s="6" t="s">
        <v>119</v>
      </c>
      <c r="M1099" s="6" t="s">
        <v>41</v>
      </c>
      <c r="N1099" s="6" t="s">
        <v>42</v>
      </c>
      <c r="O1099" s="6" t="s">
        <v>36</v>
      </c>
      <c r="P1099" s="6" t="s">
        <v>54</v>
      </c>
      <c r="Q1099" s="6" t="s">
        <v>66</v>
      </c>
      <c r="R1099" s="6">
        <v>84362</v>
      </c>
      <c r="S1099" s="6" t="s">
        <v>3274</v>
      </c>
      <c r="T1099" s="6" t="s">
        <v>61</v>
      </c>
      <c r="U1099" s="5">
        <f>datos_chargeback_2001_1!$V1099/100</f>
        <v>0</v>
      </c>
      <c r="V1099" s="6">
        <v>0</v>
      </c>
      <c r="W1099" s="5">
        <f>datos_chargeback_2001_1!$X1099/100</f>
        <v>843.62</v>
      </c>
      <c r="X1099" s="6">
        <v>84362</v>
      </c>
      <c r="Y1099" s="5">
        <f>datos_chargeback_2001_1!$Z1099/100</f>
        <v>0</v>
      </c>
      <c r="Z1099" s="6">
        <v>0</v>
      </c>
      <c r="AA1099" s="6" t="s">
        <v>3275</v>
      </c>
      <c r="AB1099" s="6" t="s">
        <v>35</v>
      </c>
      <c r="AC1099" s="7" t="s">
        <v>35</v>
      </c>
      <c r="AD1099" s="5">
        <f>datos_chargeback_2001_1!$AE1099/100</f>
        <v>0</v>
      </c>
      <c r="AE1099" s="6">
        <v>0</v>
      </c>
      <c r="AF1099" s="6" t="s">
        <v>36</v>
      </c>
    </row>
    <row r="1100" spans="1:32" x14ac:dyDescent="0.3">
      <c r="A1100" s="34" t="s">
        <v>3276</v>
      </c>
      <c r="B1100" s="3">
        <v>45025</v>
      </c>
      <c r="C1100" s="3" t="str">
        <f>TEXT(Tabla10[[#This Row],[Fecha de transacción]],"DDDD")</f>
        <v>domingo</v>
      </c>
      <c r="D1100" s="3">
        <v>45093</v>
      </c>
      <c r="E1100" s="4">
        <f>datos_chargeback_2001_1!$D1100-datos_chargeback_2001_1!$B1100</f>
        <v>68</v>
      </c>
      <c r="F1100" s="5">
        <f>datos_chargeback_2001_1!$G1100/100</f>
        <v>802.15</v>
      </c>
      <c r="G1100" s="6">
        <v>80215</v>
      </c>
      <c r="H1100" s="5">
        <f t="shared" si="17"/>
        <v>0</v>
      </c>
      <c r="I1100" s="5">
        <v>0.96</v>
      </c>
      <c r="J1100" s="6" t="s">
        <v>38</v>
      </c>
      <c r="K1100" s="6" t="s">
        <v>25</v>
      </c>
      <c r="L1100" s="6" t="s">
        <v>26</v>
      </c>
      <c r="M1100" s="6" t="s">
        <v>41</v>
      </c>
      <c r="N1100" s="6" t="s">
        <v>42</v>
      </c>
      <c r="O1100" s="6" t="s">
        <v>70</v>
      </c>
      <c r="P1100" s="6" t="s">
        <v>30</v>
      </c>
      <c r="Q1100" s="6" t="s">
        <v>55</v>
      </c>
      <c r="R1100" s="6">
        <v>80215</v>
      </c>
      <c r="S1100" s="6" t="s">
        <v>3277</v>
      </c>
      <c r="T1100" s="6" t="s">
        <v>116</v>
      </c>
      <c r="U1100" s="5">
        <f>datos_chargeback_2001_1!$V1100/100</f>
        <v>802.15</v>
      </c>
      <c r="V1100" s="6">
        <v>80215</v>
      </c>
      <c r="W1100" s="5">
        <f>datos_chargeback_2001_1!$X1100/100</f>
        <v>0</v>
      </c>
      <c r="X1100" s="6">
        <v>0</v>
      </c>
      <c r="Y1100" s="5">
        <f>datos_chargeback_2001_1!$Z1100/100</f>
        <v>0</v>
      </c>
      <c r="Z1100" s="6">
        <v>0</v>
      </c>
      <c r="AA1100" s="6" t="s">
        <v>3278</v>
      </c>
      <c r="AB1100" s="6" t="s">
        <v>48</v>
      </c>
      <c r="AC1100" s="8">
        <v>45025</v>
      </c>
      <c r="AD1100" s="5">
        <f>datos_chargeback_2001_1!$AE1100/100</f>
        <v>621.71</v>
      </c>
      <c r="AE1100" s="6">
        <v>62171</v>
      </c>
      <c r="AF1100" s="6" t="s">
        <v>29</v>
      </c>
    </row>
    <row r="1101" spans="1:32" x14ac:dyDescent="0.3">
      <c r="A1101" s="36" t="s">
        <v>3279</v>
      </c>
      <c r="B1101" s="14">
        <v>45026</v>
      </c>
      <c r="C1101" s="14" t="str">
        <f>TEXT(Tabla10[[#This Row],[Fecha de transacción]],"DDDD")</f>
        <v>lunes</v>
      </c>
      <c r="D1101" s="14">
        <v>45115</v>
      </c>
      <c r="E1101" s="15">
        <f>datos_chargeback_2001_1!$D1101-datos_chargeback_2001_1!$B1101</f>
        <v>89</v>
      </c>
      <c r="F1101" s="16">
        <f>datos_chargeback_2001_1!$G1101/100</f>
        <v>455.69</v>
      </c>
      <c r="G1101" s="17">
        <v>45569</v>
      </c>
      <c r="H1101" s="16">
        <f t="shared" si="17"/>
        <v>0</v>
      </c>
      <c r="I1101" s="16">
        <v>0</v>
      </c>
      <c r="J1101" s="17" t="s">
        <v>38</v>
      </c>
      <c r="K1101" s="17" t="s">
        <v>25</v>
      </c>
      <c r="L1101" s="17" t="s">
        <v>74</v>
      </c>
      <c r="M1101" s="17" t="s">
        <v>52</v>
      </c>
      <c r="N1101" s="17" t="s">
        <v>28</v>
      </c>
      <c r="O1101" s="17" t="s">
        <v>50</v>
      </c>
      <c r="P1101" s="17" t="s">
        <v>54</v>
      </c>
      <c r="Q1101" s="17" t="s">
        <v>55</v>
      </c>
      <c r="R1101" s="17">
        <v>45569</v>
      </c>
      <c r="S1101" s="17" t="s">
        <v>3280</v>
      </c>
      <c r="T1101" s="17" t="s">
        <v>33</v>
      </c>
      <c r="U1101" s="16">
        <f>datos_chargeback_2001_1!$V1101/100</f>
        <v>0</v>
      </c>
      <c r="V1101" s="17">
        <v>0</v>
      </c>
      <c r="W1101" s="16">
        <f>datos_chargeback_2001_1!$X1101/100</f>
        <v>0</v>
      </c>
      <c r="X1101" s="17">
        <v>0</v>
      </c>
      <c r="Y1101" s="16">
        <f>datos_chargeback_2001_1!$Z1101/100</f>
        <v>455.69</v>
      </c>
      <c r="Z1101" s="17">
        <v>45569</v>
      </c>
      <c r="AA1101" s="17" t="s">
        <v>3281</v>
      </c>
      <c r="AB1101" s="17" t="s">
        <v>48</v>
      </c>
      <c r="AC1101" s="18">
        <v>45026</v>
      </c>
      <c r="AD1101" s="16">
        <f>datos_chargeback_2001_1!$AE1101/100</f>
        <v>335.57</v>
      </c>
      <c r="AE1101" s="17">
        <v>33557</v>
      </c>
      <c r="AF1101" s="17" t="s">
        <v>29</v>
      </c>
    </row>
    <row r="1102" spans="1:32" x14ac:dyDescent="0.3">
      <c r="A1102" s="35" t="s">
        <v>3282</v>
      </c>
      <c r="B1102" s="9">
        <v>45027</v>
      </c>
      <c r="C1102" s="9" t="str">
        <f>TEXT(Tabla10[[#This Row],[Fecha de transacción]],"DDDD")</f>
        <v>martes</v>
      </c>
      <c r="D1102" s="9">
        <v>45106</v>
      </c>
      <c r="E1102" s="10">
        <f>datos_chargeback_2001_1!$D1102-datos_chargeback_2001_1!$B1102</f>
        <v>79</v>
      </c>
      <c r="F1102" s="11">
        <f>datos_chargeback_2001_1!$G1102/100</f>
        <v>92.82</v>
      </c>
      <c r="G1102" s="12">
        <v>9282</v>
      </c>
      <c r="H1102" s="11">
        <f t="shared" si="17"/>
        <v>0</v>
      </c>
      <c r="I1102" s="11">
        <v>1.29</v>
      </c>
      <c r="J1102" s="12" t="s">
        <v>24</v>
      </c>
      <c r="K1102" s="12" t="s">
        <v>25</v>
      </c>
      <c r="L1102" s="12" t="s">
        <v>40</v>
      </c>
      <c r="M1102" s="12" t="s">
        <v>85</v>
      </c>
      <c r="N1102" s="12" t="s">
        <v>42</v>
      </c>
      <c r="O1102" s="12" t="s">
        <v>114</v>
      </c>
      <c r="P1102" s="12" t="s">
        <v>54</v>
      </c>
      <c r="Q1102" s="12" t="s">
        <v>55</v>
      </c>
      <c r="R1102" s="12">
        <v>92820</v>
      </c>
      <c r="S1102" s="12" t="s">
        <v>2206</v>
      </c>
      <c r="T1102" s="12" t="s">
        <v>46</v>
      </c>
      <c r="U1102" s="11">
        <f>datos_chargeback_2001_1!$V1102/100</f>
        <v>928.2</v>
      </c>
      <c r="V1102" s="12">
        <v>92820</v>
      </c>
      <c r="W1102" s="11">
        <f>datos_chargeback_2001_1!$X1102/100</f>
        <v>0</v>
      </c>
      <c r="X1102" s="12">
        <v>0</v>
      </c>
      <c r="Y1102" s="11">
        <f>datos_chargeback_2001_1!$Z1102/100</f>
        <v>0</v>
      </c>
      <c r="Z1102" s="12">
        <v>0</v>
      </c>
      <c r="AA1102" s="12" t="s">
        <v>3283</v>
      </c>
      <c r="AB1102" s="12" t="s">
        <v>35</v>
      </c>
      <c r="AC1102" s="13" t="s">
        <v>35</v>
      </c>
      <c r="AD1102" s="11">
        <f>datos_chargeback_2001_1!$AE1102/100</f>
        <v>0</v>
      </c>
      <c r="AE1102" s="12">
        <v>0</v>
      </c>
      <c r="AF1102" s="12" t="s">
        <v>53</v>
      </c>
    </row>
    <row r="1103" spans="1:32" x14ac:dyDescent="0.3">
      <c r="A1103" s="34" t="s">
        <v>3284</v>
      </c>
      <c r="B1103" s="3">
        <v>45028</v>
      </c>
      <c r="C1103" s="3" t="str">
        <f>TEXT(Tabla10[[#This Row],[Fecha de transacción]],"DDDD")</f>
        <v>miércoles</v>
      </c>
      <c r="D1103" s="3">
        <v>45109</v>
      </c>
      <c r="E1103" s="4">
        <f>datos_chargeback_2001_1!$D1103-datos_chargeback_2001_1!$B1103</f>
        <v>81</v>
      </c>
      <c r="F1103" s="5">
        <f>datos_chargeback_2001_1!$G1103/100</f>
        <v>33.380000000000003</v>
      </c>
      <c r="G1103" s="6">
        <v>3338</v>
      </c>
      <c r="H1103" s="5">
        <f t="shared" si="17"/>
        <v>0</v>
      </c>
      <c r="I1103" s="5">
        <v>0.89</v>
      </c>
      <c r="J1103" s="6" t="s">
        <v>24</v>
      </c>
      <c r="K1103" s="6" t="s">
        <v>25</v>
      </c>
      <c r="L1103" s="6" t="s">
        <v>80</v>
      </c>
      <c r="M1103" s="6" t="s">
        <v>85</v>
      </c>
      <c r="N1103" s="6" t="s">
        <v>42</v>
      </c>
      <c r="O1103" s="6" t="s">
        <v>114</v>
      </c>
      <c r="P1103" s="6" t="s">
        <v>54</v>
      </c>
      <c r="Q1103" s="6" t="s">
        <v>55</v>
      </c>
      <c r="R1103" s="6">
        <v>3338</v>
      </c>
      <c r="S1103" s="6" t="s">
        <v>2577</v>
      </c>
      <c r="T1103" s="6" t="s">
        <v>46</v>
      </c>
      <c r="U1103" s="5">
        <f>datos_chargeback_2001_1!$V1103/100</f>
        <v>33.380000000000003</v>
      </c>
      <c r="V1103" s="6">
        <v>3338</v>
      </c>
      <c r="W1103" s="5">
        <f>datos_chargeback_2001_1!$X1103/100</f>
        <v>0</v>
      </c>
      <c r="X1103" s="6">
        <v>0</v>
      </c>
      <c r="Y1103" s="5">
        <f>datos_chargeback_2001_1!$Z1103/100</f>
        <v>0</v>
      </c>
      <c r="Z1103" s="6">
        <v>0</v>
      </c>
      <c r="AA1103" s="6" t="s">
        <v>3285</v>
      </c>
      <c r="AB1103" s="6" t="s">
        <v>48</v>
      </c>
      <c r="AC1103" s="8">
        <v>45028</v>
      </c>
      <c r="AD1103" s="5">
        <f>datos_chargeback_2001_1!$AE1103/100</f>
        <v>289.13</v>
      </c>
      <c r="AE1103" s="6">
        <v>28913</v>
      </c>
      <c r="AF1103" s="6" t="s">
        <v>50</v>
      </c>
    </row>
    <row r="1104" spans="1:32" x14ac:dyDescent="0.3">
      <c r="A1104" s="35" t="s">
        <v>3286</v>
      </c>
      <c r="B1104" s="9">
        <v>45029</v>
      </c>
      <c r="C1104" s="9" t="str">
        <f>TEXT(Tabla10[[#This Row],[Fecha de transacción]],"DDDD")</f>
        <v>jueves</v>
      </c>
      <c r="D1104" s="9">
        <v>45101</v>
      </c>
      <c r="E1104" s="10">
        <f>datos_chargeback_2001_1!$D1104-datos_chargeback_2001_1!$B1104</f>
        <v>72</v>
      </c>
      <c r="F1104" s="11">
        <f>datos_chargeback_2001_1!$G1104/100</f>
        <v>544.53</v>
      </c>
      <c r="G1104" s="12">
        <v>54453</v>
      </c>
      <c r="H1104" s="11">
        <f t="shared" si="17"/>
        <v>0</v>
      </c>
      <c r="I1104" s="11">
        <v>0.84</v>
      </c>
      <c r="J1104" s="12" t="s">
        <v>24</v>
      </c>
      <c r="K1104" s="12" t="s">
        <v>25</v>
      </c>
      <c r="L1104" s="12" t="s">
        <v>109</v>
      </c>
      <c r="M1104" s="12" t="s">
        <v>59</v>
      </c>
      <c r="N1104" s="12" t="s">
        <v>42</v>
      </c>
      <c r="O1104" s="12" t="s">
        <v>43</v>
      </c>
      <c r="P1104" s="12" t="s">
        <v>30</v>
      </c>
      <c r="Q1104" s="12" t="s">
        <v>66</v>
      </c>
      <c r="R1104" s="12">
        <v>54453</v>
      </c>
      <c r="S1104" s="12" t="s">
        <v>2513</v>
      </c>
      <c r="T1104" s="12" t="s">
        <v>46</v>
      </c>
      <c r="U1104" s="11">
        <f>datos_chargeback_2001_1!$V1104/100</f>
        <v>544.53</v>
      </c>
      <c r="V1104" s="12">
        <v>54453</v>
      </c>
      <c r="W1104" s="11">
        <f>datos_chargeback_2001_1!$X1104/100</f>
        <v>0</v>
      </c>
      <c r="X1104" s="12">
        <v>0</v>
      </c>
      <c r="Y1104" s="11">
        <f>datos_chargeback_2001_1!$Z1104/100</f>
        <v>0</v>
      </c>
      <c r="Z1104" s="12">
        <v>0</v>
      </c>
      <c r="AA1104" s="12" t="s">
        <v>3287</v>
      </c>
      <c r="AB1104" s="12" t="s">
        <v>48</v>
      </c>
      <c r="AC1104" s="19">
        <v>45029</v>
      </c>
      <c r="AD1104" s="11">
        <f>datos_chargeback_2001_1!$AE1104/100</f>
        <v>450.56</v>
      </c>
      <c r="AE1104" s="12">
        <v>45056</v>
      </c>
      <c r="AF1104" s="12" t="s">
        <v>64</v>
      </c>
    </row>
    <row r="1105" spans="1:32" x14ac:dyDescent="0.3">
      <c r="A1105" s="36" t="s">
        <v>3288</v>
      </c>
      <c r="B1105" s="14">
        <v>45030</v>
      </c>
      <c r="C1105" s="14" t="str">
        <f>TEXT(Tabla10[[#This Row],[Fecha de transacción]],"DDDD")</f>
        <v>viernes</v>
      </c>
      <c r="D1105" s="14">
        <v>45099</v>
      </c>
      <c r="E1105" s="15">
        <f>datos_chargeback_2001_1!$D1105-datos_chargeback_2001_1!$B1105</f>
        <v>69</v>
      </c>
      <c r="F1105" s="16">
        <f>datos_chargeback_2001_1!$G1105/100</f>
        <v>369.72</v>
      </c>
      <c r="G1105" s="17">
        <v>36972</v>
      </c>
      <c r="H1105" s="16">
        <f t="shared" si="17"/>
        <v>0</v>
      </c>
      <c r="I1105" s="16">
        <v>0.13</v>
      </c>
      <c r="J1105" s="17" t="s">
        <v>38</v>
      </c>
      <c r="K1105" s="17" t="s">
        <v>25</v>
      </c>
      <c r="L1105" s="17" t="s">
        <v>119</v>
      </c>
      <c r="M1105" s="17" t="s">
        <v>27</v>
      </c>
      <c r="N1105" s="17" t="s">
        <v>42</v>
      </c>
      <c r="O1105" s="17" t="s">
        <v>43</v>
      </c>
      <c r="P1105" s="17" t="s">
        <v>54</v>
      </c>
      <c r="Q1105" s="17" t="s">
        <v>55</v>
      </c>
      <c r="R1105" s="17">
        <v>36972</v>
      </c>
      <c r="S1105" s="17" t="s">
        <v>2941</v>
      </c>
      <c r="T1105" s="17" t="s">
        <v>46</v>
      </c>
      <c r="U1105" s="16">
        <f>datos_chargeback_2001_1!$V1105/100</f>
        <v>369.72</v>
      </c>
      <c r="V1105" s="17">
        <v>36972</v>
      </c>
      <c r="W1105" s="16">
        <f>datos_chargeback_2001_1!$X1105/100</f>
        <v>0</v>
      </c>
      <c r="X1105" s="17">
        <v>0</v>
      </c>
      <c r="Y1105" s="16">
        <f>datos_chargeback_2001_1!$Z1105/100</f>
        <v>0</v>
      </c>
      <c r="Z1105" s="17">
        <v>0</v>
      </c>
      <c r="AA1105" s="17" t="s">
        <v>3289</v>
      </c>
      <c r="AB1105" s="17" t="s">
        <v>48</v>
      </c>
      <c r="AC1105" s="18">
        <v>45030</v>
      </c>
      <c r="AD1105" s="16">
        <f>datos_chargeback_2001_1!$AE1105/100</f>
        <v>981.84</v>
      </c>
      <c r="AE1105" s="17">
        <v>98184</v>
      </c>
      <c r="AF1105" s="17" t="s">
        <v>64</v>
      </c>
    </row>
    <row r="1106" spans="1:32" x14ac:dyDescent="0.3">
      <c r="A1106" s="34" t="s">
        <v>3290</v>
      </c>
      <c r="B1106" s="3">
        <v>45031</v>
      </c>
      <c r="C1106" s="3" t="str">
        <f>TEXT(Tabla10[[#This Row],[Fecha de transacción]],"DDDD")</f>
        <v>sábado</v>
      </c>
      <c r="D1106" s="3">
        <v>45111</v>
      </c>
      <c r="E1106" s="4">
        <f>datos_chargeback_2001_1!$D1106-datos_chargeback_2001_1!$B1106</f>
        <v>80</v>
      </c>
      <c r="F1106" s="5">
        <f>datos_chargeback_2001_1!$G1106/100</f>
        <v>315.52</v>
      </c>
      <c r="G1106" s="6">
        <v>31552</v>
      </c>
      <c r="H1106" s="5">
        <f t="shared" si="17"/>
        <v>0</v>
      </c>
      <c r="I1106" s="5">
        <v>0</v>
      </c>
      <c r="J1106" s="6" t="s">
        <v>24</v>
      </c>
      <c r="K1106" s="6" t="s">
        <v>25</v>
      </c>
      <c r="L1106" s="6" t="s">
        <v>40</v>
      </c>
      <c r="M1106" s="6" t="s">
        <v>85</v>
      </c>
      <c r="N1106" s="6" t="s">
        <v>42</v>
      </c>
      <c r="O1106" s="6" t="s">
        <v>70</v>
      </c>
      <c r="P1106" s="6" t="s">
        <v>30</v>
      </c>
      <c r="Q1106" s="6" t="s">
        <v>44</v>
      </c>
      <c r="R1106" s="6">
        <v>31552</v>
      </c>
      <c r="S1106" s="6" t="s">
        <v>3291</v>
      </c>
      <c r="T1106" s="6" t="s">
        <v>61</v>
      </c>
      <c r="U1106" s="5">
        <f>datos_chargeback_2001_1!$V1106/100</f>
        <v>0</v>
      </c>
      <c r="V1106" s="6">
        <v>0</v>
      </c>
      <c r="W1106" s="5">
        <f>datos_chargeback_2001_1!$X1106/100</f>
        <v>315.52</v>
      </c>
      <c r="X1106" s="6">
        <v>31552</v>
      </c>
      <c r="Y1106" s="5">
        <f>datos_chargeback_2001_1!$Z1106/100</f>
        <v>0</v>
      </c>
      <c r="Z1106" s="6">
        <v>0</v>
      </c>
      <c r="AA1106" s="6" t="s">
        <v>3292</v>
      </c>
      <c r="AB1106" s="6" t="s">
        <v>48</v>
      </c>
      <c r="AC1106" s="8">
        <v>45031</v>
      </c>
      <c r="AD1106" s="5">
        <f>datos_chargeback_2001_1!$AE1106/100</f>
        <v>201.81</v>
      </c>
      <c r="AE1106" s="6">
        <v>20181</v>
      </c>
      <c r="AF1106" s="6" t="s">
        <v>36</v>
      </c>
    </row>
    <row r="1107" spans="1:32" x14ac:dyDescent="0.3">
      <c r="A1107" s="36" t="s">
        <v>3293</v>
      </c>
      <c r="B1107" s="14">
        <v>45032</v>
      </c>
      <c r="C1107" s="14" t="str">
        <f>TEXT(Tabla10[[#This Row],[Fecha de transacción]],"DDDD")</f>
        <v>domingo</v>
      </c>
      <c r="D1107" s="14">
        <v>45103</v>
      </c>
      <c r="E1107" s="15">
        <f>datos_chargeback_2001_1!$D1107-datos_chargeback_2001_1!$B1107</f>
        <v>71</v>
      </c>
      <c r="F1107" s="16">
        <f>datos_chargeback_2001_1!$G1107/100</f>
        <v>396.69</v>
      </c>
      <c r="G1107" s="17">
        <v>39669</v>
      </c>
      <c r="H1107" s="16">
        <f t="shared" si="17"/>
        <v>0</v>
      </c>
      <c r="I1107" s="16">
        <v>0.13</v>
      </c>
      <c r="J1107" s="17" t="s">
        <v>38</v>
      </c>
      <c r="K1107" s="17" t="s">
        <v>25</v>
      </c>
      <c r="L1107" s="17" t="s">
        <v>119</v>
      </c>
      <c r="M1107" s="17" t="s">
        <v>59</v>
      </c>
      <c r="N1107" s="17" t="s">
        <v>42</v>
      </c>
      <c r="O1107" s="17" t="s">
        <v>70</v>
      </c>
      <c r="P1107" s="17" t="s">
        <v>30</v>
      </c>
      <c r="Q1107" s="17" t="s">
        <v>31</v>
      </c>
      <c r="R1107" s="17">
        <v>39669</v>
      </c>
      <c r="S1107" s="17" t="s">
        <v>3294</v>
      </c>
      <c r="T1107" s="17" t="s">
        <v>61</v>
      </c>
      <c r="U1107" s="16">
        <f>datos_chargeback_2001_1!$V1107/100</f>
        <v>0</v>
      </c>
      <c r="V1107" s="17">
        <v>0</v>
      </c>
      <c r="W1107" s="16">
        <f>datos_chargeback_2001_1!$X1107/100</f>
        <v>396.69</v>
      </c>
      <c r="X1107" s="17">
        <v>39669</v>
      </c>
      <c r="Y1107" s="16">
        <f>datos_chargeback_2001_1!$Z1107/100</f>
        <v>0</v>
      </c>
      <c r="Z1107" s="17">
        <v>0</v>
      </c>
      <c r="AA1107" s="17" t="s">
        <v>3295</v>
      </c>
      <c r="AB1107" s="17" t="s">
        <v>48</v>
      </c>
      <c r="AC1107" s="18">
        <v>45032</v>
      </c>
      <c r="AD1107" s="16">
        <f>datos_chargeback_2001_1!$AE1107/100</f>
        <v>653.91</v>
      </c>
      <c r="AE1107" s="17">
        <v>65391</v>
      </c>
      <c r="AF1107" s="17" t="s">
        <v>43</v>
      </c>
    </row>
    <row r="1108" spans="1:32" x14ac:dyDescent="0.3">
      <c r="A1108" s="35" t="s">
        <v>3296</v>
      </c>
      <c r="B1108" s="9">
        <v>45033</v>
      </c>
      <c r="C1108" s="9" t="str">
        <f>TEXT(Tabla10[[#This Row],[Fecha de transacción]],"DDDD")</f>
        <v>lunes</v>
      </c>
      <c r="D1108" s="9">
        <v>45122</v>
      </c>
      <c r="E1108" s="10">
        <f>datos_chargeback_2001_1!$D1108-datos_chargeback_2001_1!$B1108</f>
        <v>89</v>
      </c>
      <c r="F1108" s="11">
        <f>datos_chargeback_2001_1!$G1108/100</f>
        <v>749.37</v>
      </c>
      <c r="G1108" s="12">
        <v>74937</v>
      </c>
      <c r="H1108" s="11">
        <f t="shared" si="17"/>
        <v>0</v>
      </c>
      <c r="I1108" s="11">
        <v>1.1599999999999999</v>
      </c>
      <c r="J1108" s="12" t="s">
        <v>38</v>
      </c>
      <c r="K1108" s="12" t="s">
        <v>25</v>
      </c>
      <c r="L1108" s="12" t="s">
        <v>26</v>
      </c>
      <c r="M1108" s="12" t="s">
        <v>27</v>
      </c>
      <c r="N1108" s="12" t="s">
        <v>42</v>
      </c>
      <c r="O1108" s="12" t="s">
        <v>53</v>
      </c>
      <c r="P1108" s="12" t="s">
        <v>30</v>
      </c>
      <c r="Q1108" s="12" t="s">
        <v>31</v>
      </c>
      <c r="R1108" s="12">
        <v>74937</v>
      </c>
      <c r="S1108" s="12" t="s">
        <v>3297</v>
      </c>
      <c r="T1108" s="12" t="s">
        <v>116</v>
      </c>
      <c r="U1108" s="11">
        <f>datos_chargeback_2001_1!$V1108/100</f>
        <v>749.37</v>
      </c>
      <c r="V1108" s="12">
        <v>74937</v>
      </c>
      <c r="W1108" s="11">
        <f>datos_chargeback_2001_1!$X1108/100</f>
        <v>0</v>
      </c>
      <c r="X1108" s="12">
        <v>0</v>
      </c>
      <c r="Y1108" s="11">
        <f>datos_chargeback_2001_1!$Z1108/100</f>
        <v>0</v>
      </c>
      <c r="Z1108" s="12">
        <v>0</v>
      </c>
      <c r="AA1108" s="12" t="s">
        <v>3298</v>
      </c>
      <c r="AB1108" s="12" t="s">
        <v>48</v>
      </c>
      <c r="AC1108" s="19">
        <v>45033</v>
      </c>
      <c r="AD1108" s="11">
        <f>datos_chargeback_2001_1!$AE1108/100</f>
        <v>830.35</v>
      </c>
      <c r="AE1108" s="12">
        <v>83035</v>
      </c>
      <c r="AF1108" s="12" t="s">
        <v>50</v>
      </c>
    </row>
    <row r="1109" spans="1:32" x14ac:dyDescent="0.3">
      <c r="A1109" s="36" t="s">
        <v>3299</v>
      </c>
      <c r="B1109" s="14">
        <v>45034</v>
      </c>
      <c r="C1109" s="14" t="str">
        <f>TEXT(Tabla10[[#This Row],[Fecha de transacción]],"DDDD")</f>
        <v>martes</v>
      </c>
      <c r="D1109" s="14">
        <v>45110</v>
      </c>
      <c r="E1109" s="15">
        <f>datos_chargeback_2001_1!$D1109-datos_chargeback_2001_1!$B1109</f>
        <v>76</v>
      </c>
      <c r="F1109" s="16">
        <f>datos_chargeback_2001_1!$G1109/100</f>
        <v>571.98</v>
      </c>
      <c r="G1109" s="17">
        <v>57198</v>
      </c>
      <c r="H1109" s="16">
        <f t="shared" si="17"/>
        <v>0</v>
      </c>
      <c r="I1109" s="16">
        <v>0.85</v>
      </c>
      <c r="J1109" s="17" t="s">
        <v>24</v>
      </c>
      <c r="K1109" s="17" t="s">
        <v>25</v>
      </c>
      <c r="L1109" s="17" t="s">
        <v>119</v>
      </c>
      <c r="M1109" s="17" t="s">
        <v>59</v>
      </c>
      <c r="N1109" s="17" t="s">
        <v>42</v>
      </c>
      <c r="O1109" s="17" t="s">
        <v>29</v>
      </c>
      <c r="P1109" s="17" t="s">
        <v>54</v>
      </c>
      <c r="Q1109" s="17" t="s">
        <v>66</v>
      </c>
      <c r="R1109" s="17">
        <v>57198</v>
      </c>
      <c r="S1109" s="17" t="s">
        <v>3300</v>
      </c>
      <c r="T1109" s="17" t="s">
        <v>46</v>
      </c>
      <c r="U1109" s="16">
        <f>datos_chargeback_2001_1!$V1109/100</f>
        <v>571.98</v>
      </c>
      <c r="V1109" s="17">
        <v>57198</v>
      </c>
      <c r="W1109" s="16">
        <f>datos_chargeback_2001_1!$X1109/100</f>
        <v>0</v>
      </c>
      <c r="X1109" s="17">
        <v>0</v>
      </c>
      <c r="Y1109" s="16">
        <f>datos_chargeback_2001_1!$Z1109/100</f>
        <v>0</v>
      </c>
      <c r="Z1109" s="17">
        <v>0</v>
      </c>
      <c r="AA1109" s="17" t="s">
        <v>3301</v>
      </c>
      <c r="AB1109" s="17" t="s">
        <v>48</v>
      </c>
      <c r="AC1109" s="18">
        <v>45034</v>
      </c>
      <c r="AD1109" s="16">
        <f>datos_chargeback_2001_1!$AE1109/100</f>
        <v>10.83</v>
      </c>
      <c r="AE1109" s="17">
        <v>1083</v>
      </c>
      <c r="AF1109" s="17" t="s">
        <v>36</v>
      </c>
    </row>
    <row r="1110" spans="1:32" x14ac:dyDescent="0.3">
      <c r="A1110" s="35" t="s">
        <v>3302</v>
      </c>
      <c r="B1110" s="9">
        <v>45035</v>
      </c>
      <c r="C1110" s="9" t="str">
        <f>TEXT(Tabla10[[#This Row],[Fecha de transacción]],"DDDD")</f>
        <v>miércoles</v>
      </c>
      <c r="D1110" s="9">
        <v>45116</v>
      </c>
      <c r="E1110" s="10">
        <f>datos_chargeback_2001_1!$D1110-datos_chargeback_2001_1!$B1110</f>
        <v>81</v>
      </c>
      <c r="F1110" s="11">
        <f>datos_chargeback_2001_1!$G1110/100</f>
        <v>773.07</v>
      </c>
      <c r="G1110" s="12">
        <v>77307</v>
      </c>
      <c r="H1110" s="11">
        <f t="shared" si="17"/>
        <v>0</v>
      </c>
      <c r="I1110" s="11">
        <v>0</v>
      </c>
      <c r="J1110" s="12" t="s">
        <v>38</v>
      </c>
      <c r="K1110" s="12" t="s">
        <v>25</v>
      </c>
      <c r="L1110" s="12" t="s">
        <v>26</v>
      </c>
      <c r="M1110" s="12" t="s">
        <v>27</v>
      </c>
      <c r="N1110" s="12" t="s">
        <v>28</v>
      </c>
      <c r="O1110" s="12" t="s">
        <v>114</v>
      </c>
      <c r="P1110" s="12" t="s">
        <v>54</v>
      </c>
      <c r="Q1110" s="12" t="s">
        <v>55</v>
      </c>
      <c r="R1110" s="12">
        <v>77307</v>
      </c>
      <c r="S1110" s="12" t="s">
        <v>1914</v>
      </c>
      <c r="T1110" s="12" t="s">
        <v>33</v>
      </c>
      <c r="U1110" s="11">
        <f>datos_chargeback_2001_1!$V1110/100</f>
        <v>0</v>
      </c>
      <c r="V1110" s="12">
        <v>0</v>
      </c>
      <c r="W1110" s="11">
        <f>datos_chargeback_2001_1!$X1110/100</f>
        <v>0</v>
      </c>
      <c r="X1110" s="12">
        <v>0</v>
      </c>
      <c r="Y1110" s="11">
        <f>datos_chargeback_2001_1!$Z1110/100</f>
        <v>773.07</v>
      </c>
      <c r="Z1110" s="12">
        <v>77307</v>
      </c>
      <c r="AA1110" s="12" t="s">
        <v>3303</v>
      </c>
      <c r="AB1110" s="12" t="s">
        <v>35</v>
      </c>
      <c r="AC1110" s="13" t="s">
        <v>35</v>
      </c>
      <c r="AD1110" s="11">
        <f>datos_chargeback_2001_1!$AE1110/100</f>
        <v>0</v>
      </c>
      <c r="AE1110" s="12">
        <v>0</v>
      </c>
      <c r="AF1110" s="12" t="s">
        <v>29</v>
      </c>
    </row>
    <row r="1111" spans="1:32" x14ac:dyDescent="0.3">
      <c r="A1111" s="34" t="s">
        <v>3304</v>
      </c>
      <c r="B1111" s="3">
        <v>45036</v>
      </c>
      <c r="C1111" s="3" t="str">
        <f>TEXT(Tabla10[[#This Row],[Fecha de transacción]],"DDDD")</f>
        <v>jueves</v>
      </c>
      <c r="D1111" s="3">
        <v>45107</v>
      </c>
      <c r="E1111" s="4">
        <f>datos_chargeback_2001_1!$D1111-datos_chargeback_2001_1!$B1111</f>
        <v>71</v>
      </c>
      <c r="F1111" s="5">
        <f>datos_chargeback_2001_1!$G1111/100</f>
        <v>645.84</v>
      </c>
      <c r="G1111" s="6">
        <v>64584</v>
      </c>
      <c r="H1111" s="5">
        <f t="shared" si="17"/>
        <v>0</v>
      </c>
      <c r="I1111" s="5">
        <v>0</v>
      </c>
      <c r="J1111" s="6" t="s">
        <v>38</v>
      </c>
      <c r="K1111" s="6" t="s">
        <v>25</v>
      </c>
      <c r="L1111" s="6" t="s">
        <v>119</v>
      </c>
      <c r="M1111" s="6" t="s">
        <v>93</v>
      </c>
      <c r="N1111" s="6" t="s">
        <v>28</v>
      </c>
      <c r="O1111" s="6" t="s">
        <v>29</v>
      </c>
      <c r="P1111" s="6" t="s">
        <v>54</v>
      </c>
      <c r="Q1111" s="6" t="s">
        <v>75</v>
      </c>
      <c r="R1111" s="6">
        <v>64584</v>
      </c>
      <c r="S1111" s="6" t="s">
        <v>3305</v>
      </c>
      <c r="T1111" s="6" t="s">
        <v>33</v>
      </c>
      <c r="U1111" s="5">
        <f>datos_chargeback_2001_1!$V1111/100</f>
        <v>0</v>
      </c>
      <c r="V1111" s="6">
        <v>0</v>
      </c>
      <c r="W1111" s="5">
        <f>datos_chargeback_2001_1!$X1111/100</f>
        <v>0</v>
      </c>
      <c r="X1111" s="6">
        <v>0</v>
      </c>
      <c r="Y1111" s="5">
        <f>datos_chargeback_2001_1!$Z1111/100</f>
        <v>645.84</v>
      </c>
      <c r="Z1111" s="6">
        <v>64584</v>
      </c>
      <c r="AA1111" s="6" t="s">
        <v>3306</v>
      </c>
      <c r="AB1111" s="6" t="s">
        <v>35</v>
      </c>
      <c r="AC1111" s="7" t="s">
        <v>35</v>
      </c>
      <c r="AD1111" s="5">
        <f>datos_chargeback_2001_1!$AE1111/100</f>
        <v>0</v>
      </c>
      <c r="AE1111" s="6">
        <v>0</v>
      </c>
      <c r="AF1111" s="6" t="s">
        <v>43</v>
      </c>
    </row>
    <row r="1112" spans="1:32" x14ac:dyDescent="0.3">
      <c r="A1112" s="35" t="s">
        <v>3307</v>
      </c>
      <c r="B1112" s="9">
        <v>45037</v>
      </c>
      <c r="C1112" s="9" t="str">
        <f>TEXT(Tabla10[[#This Row],[Fecha de transacción]],"DDDD")</f>
        <v>viernes</v>
      </c>
      <c r="D1112" s="9">
        <v>45105</v>
      </c>
      <c r="E1112" s="10">
        <f>datos_chargeback_2001_1!$D1112-datos_chargeback_2001_1!$B1112</f>
        <v>68</v>
      </c>
      <c r="F1112" s="11">
        <f>datos_chargeback_2001_1!$G1112/100</f>
        <v>821.56</v>
      </c>
      <c r="G1112" s="12">
        <v>82156</v>
      </c>
      <c r="H1112" s="11">
        <f t="shared" si="17"/>
        <v>0</v>
      </c>
      <c r="I1112" s="11">
        <v>0.92</v>
      </c>
      <c r="J1112" s="12" t="s">
        <v>38</v>
      </c>
      <c r="K1112" s="12" t="s">
        <v>25</v>
      </c>
      <c r="L1112" s="12" t="s">
        <v>26</v>
      </c>
      <c r="M1112" s="12" t="s">
        <v>93</v>
      </c>
      <c r="N1112" s="12" t="s">
        <v>42</v>
      </c>
      <c r="O1112" s="12" t="s">
        <v>53</v>
      </c>
      <c r="P1112" s="12" t="s">
        <v>30</v>
      </c>
      <c r="Q1112" s="12" t="s">
        <v>66</v>
      </c>
      <c r="R1112" s="12">
        <v>82156</v>
      </c>
      <c r="S1112" s="12" t="s">
        <v>3265</v>
      </c>
      <c r="T1112" s="12" t="s">
        <v>116</v>
      </c>
      <c r="U1112" s="11">
        <f>datos_chargeback_2001_1!$V1112/100</f>
        <v>821.56</v>
      </c>
      <c r="V1112" s="12">
        <v>82156</v>
      </c>
      <c r="W1112" s="11">
        <f>datos_chargeback_2001_1!$X1112/100</f>
        <v>0</v>
      </c>
      <c r="X1112" s="12">
        <v>0</v>
      </c>
      <c r="Y1112" s="11">
        <f>datos_chargeback_2001_1!$Z1112/100</f>
        <v>0</v>
      </c>
      <c r="Z1112" s="12">
        <v>0</v>
      </c>
      <c r="AA1112" s="12" t="s">
        <v>3308</v>
      </c>
      <c r="AB1112" s="12" t="s">
        <v>35</v>
      </c>
      <c r="AC1112" s="13" t="s">
        <v>35</v>
      </c>
      <c r="AD1112" s="11">
        <f>datos_chargeback_2001_1!$AE1112/100</f>
        <v>0</v>
      </c>
      <c r="AE1112" s="12">
        <v>0</v>
      </c>
      <c r="AF1112" s="12" t="s">
        <v>50</v>
      </c>
    </row>
    <row r="1113" spans="1:32" x14ac:dyDescent="0.3">
      <c r="A1113" s="36" t="s">
        <v>3309</v>
      </c>
      <c r="B1113" s="14">
        <v>45038</v>
      </c>
      <c r="C1113" s="14" t="str">
        <f>TEXT(Tabla10[[#This Row],[Fecha de transacción]],"DDDD")</f>
        <v>sábado</v>
      </c>
      <c r="D1113" s="14">
        <v>45113</v>
      </c>
      <c r="E1113" s="15">
        <f>datos_chargeback_2001_1!$D1113-datos_chargeback_2001_1!$B1113</f>
        <v>75</v>
      </c>
      <c r="F1113" s="16">
        <f>datos_chargeback_2001_1!$G1113/100</f>
        <v>905.49</v>
      </c>
      <c r="G1113" s="17">
        <v>90549</v>
      </c>
      <c r="H1113" s="16">
        <f t="shared" si="17"/>
        <v>0</v>
      </c>
      <c r="I1113" s="16">
        <v>0</v>
      </c>
      <c r="J1113" s="17" t="s">
        <v>24</v>
      </c>
      <c r="K1113" s="17" t="s">
        <v>25</v>
      </c>
      <c r="L1113" s="17" t="s">
        <v>80</v>
      </c>
      <c r="M1113" s="17" t="s">
        <v>27</v>
      </c>
      <c r="N1113" s="17" t="s">
        <v>42</v>
      </c>
      <c r="O1113" s="17" t="s">
        <v>29</v>
      </c>
      <c r="P1113" s="17" t="s">
        <v>54</v>
      </c>
      <c r="Q1113" s="17" t="s">
        <v>75</v>
      </c>
      <c r="R1113" s="17">
        <v>90549</v>
      </c>
      <c r="S1113" s="17" t="s">
        <v>3310</v>
      </c>
      <c r="T1113" s="17" t="s">
        <v>61</v>
      </c>
      <c r="U1113" s="16">
        <f>datos_chargeback_2001_1!$V1113/100</f>
        <v>0</v>
      </c>
      <c r="V1113" s="17">
        <v>0</v>
      </c>
      <c r="W1113" s="16">
        <f>datos_chargeback_2001_1!$X1113/100</f>
        <v>905.49</v>
      </c>
      <c r="X1113" s="17">
        <v>90549</v>
      </c>
      <c r="Y1113" s="16">
        <f>datos_chargeback_2001_1!$Z1113/100</f>
        <v>0</v>
      </c>
      <c r="Z1113" s="17">
        <v>0</v>
      </c>
      <c r="AA1113" s="17" t="s">
        <v>3311</v>
      </c>
      <c r="AB1113" s="17" t="s">
        <v>48</v>
      </c>
      <c r="AC1113" s="18">
        <v>45038</v>
      </c>
      <c r="AD1113" s="16">
        <f>datos_chargeback_2001_1!$AE1113/100</f>
        <v>631.58000000000004</v>
      </c>
      <c r="AE1113" s="17">
        <v>63158</v>
      </c>
      <c r="AF1113" s="17" t="s">
        <v>53</v>
      </c>
    </row>
    <row r="1114" spans="1:32" x14ac:dyDescent="0.3">
      <c r="A1114" s="34" t="s">
        <v>3312</v>
      </c>
      <c r="B1114" s="3">
        <v>45039</v>
      </c>
      <c r="C1114" s="3" t="str">
        <f>TEXT(Tabla10[[#This Row],[Fecha de transacción]],"DDDD")</f>
        <v>domingo</v>
      </c>
      <c r="D1114" s="3">
        <v>45124</v>
      </c>
      <c r="E1114" s="4">
        <f>datos_chargeback_2001_1!$D1114-datos_chargeback_2001_1!$B1114</f>
        <v>85</v>
      </c>
      <c r="F1114" s="5">
        <f>datos_chargeback_2001_1!$G1114/100</f>
        <v>412.79</v>
      </c>
      <c r="G1114" s="6">
        <v>41279</v>
      </c>
      <c r="H1114" s="5">
        <f t="shared" si="17"/>
        <v>0</v>
      </c>
      <c r="I1114" s="5">
        <v>0</v>
      </c>
      <c r="J1114" s="6" t="s">
        <v>38</v>
      </c>
      <c r="K1114" s="6" t="s">
        <v>25</v>
      </c>
      <c r="L1114" s="6" t="s">
        <v>40</v>
      </c>
      <c r="M1114" s="6" t="s">
        <v>59</v>
      </c>
      <c r="N1114" s="6" t="s">
        <v>42</v>
      </c>
      <c r="O1114" s="6" t="s">
        <v>36</v>
      </c>
      <c r="P1114" s="6" t="s">
        <v>54</v>
      </c>
      <c r="Q1114" s="6" t="s">
        <v>55</v>
      </c>
      <c r="R1114" s="6">
        <v>41279</v>
      </c>
      <c r="S1114" s="6" t="s">
        <v>630</v>
      </c>
      <c r="T1114" s="6" t="s">
        <v>61</v>
      </c>
      <c r="U1114" s="5">
        <f>datos_chargeback_2001_1!$V1114/100</f>
        <v>0</v>
      </c>
      <c r="V1114" s="6">
        <v>0</v>
      </c>
      <c r="W1114" s="5">
        <f>datos_chargeback_2001_1!$X1114/100</f>
        <v>412.79</v>
      </c>
      <c r="X1114" s="6">
        <v>41279</v>
      </c>
      <c r="Y1114" s="5">
        <f>datos_chargeback_2001_1!$Z1114/100</f>
        <v>0</v>
      </c>
      <c r="Z1114" s="6">
        <v>0</v>
      </c>
      <c r="AA1114" s="6" t="s">
        <v>3313</v>
      </c>
      <c r="AB1114" s="6" t="s">
        <v>48</v>
      </c>
      <c r="AC1114" s="8">
        <v>45039</v>
      </c>
      <c r="AD1114" s="5">
        <f>datos_chargeback_2001_1!$AE1114/100</f>
        <v>644.12</v>
      </c>
      <c r="AE1114" s="6">
        <v>64412</v>
      </c>
      <c r="AF1114" s="6" t="s">
        <v>29</v>
      </c>
    </row>
    <row r="1115" spans="1:32" x14ac:dyDescent="0.3">
      <c r="A1115" s="36" t="s">
        <v>3314</v>
      </c>
      <c r="B1115" s="14">
        <v>45040</v>
      </c>
      <c r="C1115" s="14" t="str">
        <f>TEXT(Tabla10[[#This Row],[Fecha de transacción]],"DDDD")</f>
        <v>lunes</v>
      </c>
      <c r="D1115" s="14">
        <v>45121</v>
      </c>
      <c r="E1115" s="15">
        <f>datos_chargeback_2001_1!$D1115-datos_chargeback_2001_1!$B1115</f>
        <v>81</v>
      </c>
      <c r="F1115" s="16">
        <f>datos_chargeback_2001_1!$G1115/100</f>
        <v>227.76</v>
      </c>
      <c r="G1115" s="17">
        <v>22776</v>
      </c>
      <c r="H1115" s="16">
        <f t="shared" si="17"/>
        <v>0</v>
      </c>
      <c r="I1115" s="16">
        <v>0</v>
      </c>
      <c r="J1115" s="17" t="s">
        <v>38</v>
      </c>
      <c r="K1115" s="17" t="s">
        <v>25</v>
      </c>
      <c r="L1115" s="17" t="s">
        <v>119</v>
      </c>
      <c r="M1115" s="17" t="s">
        <v>52</v>
      </c>
      <c r="N1115" s="17" t="s">
        <v>42</v>
      </c>
      <c r="O1115" s="17" t="s">
        <v>64</v>
      </c>
      <c r="P1115" s="17" t="s">
        <v>54</v>
      </c>
      <c r="Q1115" s="17" t="s">
        <v>66</v>
      </c>
      <c r="R1115" s="17">
        <v>22776</v>
      </c>
      <c r="S1115" s="17" t="s">
        <v>3315</v>
      </c>
      <c r="T1115" s="17" t="s">
        <v>116</v>
      </c>
      <c r="U1115" s="16">
        <f>datos_chargeback_2001_1!$V1115/100</f>
        <v>227.76</v>
      </c>
      <c r="V1115" s="17">
        <v>22776</v>
      </c>
      <c r="W1115" s="16">
        <f>datos_chargeback_2001_1!$X1115/100</f>
        <v>0</v>
      </c>
      <c r="X1115" s="17">
        <v>0</v>
      </c>
      <c r="Y1115" s="16">
        <f>datos_chargeback_2001_1!$Z1115/100</f>
        <v>0</v>
      </c>
      <c r="Z1115" s="17">
        <v>0</v>
      </c>
      <c r="AA1115" s="17" t="s">
        <v>3316</v>
      </c>
      <c r="AB1115" s="17" t="s">
        <v>35</v>
      </c>
      <c r="AC1115" s="20" t="s">
        <v>35</v>
      </c>
      <c r="AD1115" s="16">
        <f>datos_chargeback_2001_1!$AE1115/100</f>
        <v>0</v>
      </c>
      <c r="AE1115" s="17">
        <v>0</v>
      </c>
      <c r="AF1115" s="17" t="s">
        <v>29</v>
      </c>
    </row>
    <row r="1116" spans="1:32" x14ac:dyDescent="0.3">
      <c r="A1116" s="34" t="s">
        <v>3317</v>
      </c>
      <c r="B1116" s="3">
        <v>45041</v>
      </c>
      <c r="C1116" s="3" t="str">
        <f>TEXT(Tabla10[[#This Row],[Fecha de transacción]],"DDDD")</f>
        <v>martes</v>
      </c>
      <c r="D1116" s="3">
        <v>45129</v>
      </c>
      <c r="E1116" s="4">
        <f>datos_chargeback_2001_1!$D1116-datos_chargeback_2001_1!$B1116</f>
        <v>88</v>
      </c>
      <c r="F1116" s="5">
        <f>datos_chargeback_2001_1!$G1116/100</f>
        <v>90.71</v>
      </c>
      <c r="G1116" s="6">
        <v>9071</v>
      </c>
      <c r="H1116" s="5">
        <f t="shared" si="17"/>
        <v>0</v>
      </c>
      <c r="I1116" s="5">
        <v>1.44</v>
      </c>
      <c r="J1116" s="6" t="s">
        <v>24</v>
      </c>
      <c r="K1116" s="6" t="s">
        <v>25</v>
      </c>
      <c r="L1116" s="6" t="s">
        <v>40</v>
      </c>
      <c r="M1116" s="6" t="s">
        <v>52</v>
      </c>
      <c r="N1116" s="6" t="s">
        <v>28</v>
      </c>
      <c r="O1116" s="6" t="s">
        <v>43</v>
      </c>
      <c r="P1116" s="6" t="s">
        <v>30</v>
      </c>
      <c r="Q1116" s="6" t="s">
        <v>55</v>
      </c>
      <c r="R1116" s="6">
        <v>9071</v>
      </c>
      <c r="S1116" s="6" t="s">
        <v>3318</v>
      </c>
      <c r="T1116" s="6" t="s">
        <v>33</v>
      </c>
      <c r="U1116" s="5">
        <f>datos_chargeback_2001_1!$V1116/100</f>
        <v>0</v>
      </c>
      <c r="V1116" s="6">
        <v>0</v>
      </c>
      <c r="W1116" s="5">
        <f>datos_chargeback_2001_1!$X1116/100</f>
        <v>0</v>
      </c>
      <c r="X1116" s="6">
        <v>0</v>
      </c>
      <c r="Y1116" s="5">
        <f>datos_chargeback_2001_1!$Z1116/100</f>
        <v>90.71</v>
      </c>
      <c r="Z1116" s="6">
        <v>9071</v>
      </c>
      <c r="AA1116" s="6" t="s">
        <v>3319</v>
      </c>
      <c r="AB1116" s="6" t="s">
        <v>35</v>
      </c>
      <c r="AC1116" s="7" t="s">
        <v>35</v>
      </c>
      <c r="AD1116" s="5">
        <f>datos_chargeback_2001_1!$AE1116/100</f>
        <v>0</v>
      </c>
      <c r="AE1116" s="6">
        <v>0</v>
      </c>
      <c r="AF1116" s="6" t="s">
        <v>53</v>
      </c>
    </row>
    <row r="1117" spans="1:32" x14ac:dyDescent="0.3">
      <c r="A1117" s="36" t="s">
        <v>3320</v>
      </c>
      <c r="B1117" s="14">
        <v>45042</v>
      </c>
      <c r="C1117" s="14" t="str">
        <f>TEXT(Tabla10[[#This Row],[Fecha de transacción]],"DDDD")</f>
        <v>miércoles</v>
      </c>
      <c r="D1117" s="14">
        <v>45121</v>
      </c>
      <c r="E1117" s="15">
        <f>datos_chargeback_2001_1!$D1117-datos_chargeback_2001_1!$B1117</f>
        <v>79</v>
      </c>
      <c r="F1117" s="16">
        <f>datos_chargeback_2001_1!$G1117/100</f>
        <v>566.83000000000004</v>
      </c>
      <c r="G1117" s="17">
        <v>56683</v>
      </c>
      <c r="H1117" s="16">
        <f t="shared" si="17"/>
        <v>0</v>
      </c>
      <c r="I1117" s="16">
        <v>1.26</v>
      </c>
      <c r="J1117" s="17" t="s">
        <v>24</v>
      </c>
      <c r="K1117" s="17" t="s">
        <v>25</v>
      </c>
      <c r="L1117" s="17" t="s">
        <v>80</v>
      </c>
      <c r="M1117" s="17" t="s">
        <v>93</v>
      </c>
      <c r="N1117" s="17" t="s">
        <v>42</v>
      </c>
      <c r="O1117" s="17" t="s">
        <v>36</v>
      </c>
      <c r="P1117" s="17" t="s">
        <v>54</v>
      </c>
      <c r="Q1117" s="17" t="s">
        <v>66</v>
      </c>
      <c r="R1117" s="17">
        <v>56683</v>
      </c>
      <c r="S1117" s="17" t="s">
        <v>3321</v>
      </c>
      <c r="T1117" s="17" t="s">
        <v>116</v>
      </c>
      <c r="U1117" s="16">
        <f>datos_chargeback_2001_1!$V1117/100</f>
        <v>566.83000000000004</v>
      </c>
      <c r="V1117" s="17">
        <v>56683</v>
      </c>
      <c r="W1117" s="16">
        <f>datos_chargeback_2001_1!$X1117/100</f>
        <v>0</v>
      </c>
      <c r="X1117" s="17">
        <v>0</v>
      </c>
      <c r="Y1117" s="16">
        <f>datos_chargeback_2001_1!$Z1117/100</f>
        <v>0</v>
      </c>
      <c r="Z1117" s="17">
        <v>0</v>
      </c>
      <c r="AA1117" s="17" t="s">
        <v>3322</v>
      </c>
      <c r="AB1117" s="17" t="s">
        <v>48</v>
      </c>
      <c r="AC1117" s="18">
        <v>45042</v>
      </c>
      <c r="AD1117" s="16">
        <f>datos_chargeback_2001_1!$AE1117/100</f>
        <v>365.63</v>
      </c>
      <c r="AE1117" s="17">
        <v>36563</v>
      </c>
      <c r="AF1117" s="17" t="s">
        <v>53</v>
      </c>
    </row>
    <row r="1118" spans="1:32" x14ac:dyDescent="0.3">
      <c r="A1118" s="34" t="s">
        <v>3323</v>
      </c>
      <c r="B1118" s="3">
        <v>45043</v>
      </c>
      <c r="C1118" s="3" t="str">
        <f>TEXT(Tabla10[[#This Row],[Fecha de transacción]],"DDDD")</f>
        <v>jueves</v>
      </c>
      <c r="D1118" s="3">
        <v>45107</v>
      </c>
      <c r="E1118" s="4">
        <f>datos_chargeback_2001_1!$D1118-datos_chargeback_2001_1!$B1118</f>
        <v>64</v>
      </c>
      <c r="F1118" s="5">
        <f>datos_chargeback_2001_1!$G1118/100</f>
        <v>323.26</v>
      </c>
      <c r="G1118" s="6">
        <v>32326</v>
      </c>
      <c r="H1118" s="5">
        <f t="shared" si="17"/>
        <v>0</v>
      </c>
      <c r="I1118" s="5">
        <v>0</v>
      </c>
      <c r="J1118" s="6" t="s">
        <v>38</v>
      </c>
      <c r="K1118" s="6" t="s">
        <v>25</v>
      </c>
      <c r="L1118" s="6" t="s">
        <v>109</v>
      </c>
      <c r="M1118" s="6" t="s">
        <v>85</v>
      </c>
      <c r="N1118" s="6" t="s">
        <v>42</v>
      </c>
      <c r="O1118" s="6" t="s">
        <v>43</v>
      </c>
      <c r="P1118" s="6" t="s">
        <v>30</v>
      </c>
      <c r="Q1118" s="6" t="s">
        <v>44</v>
      </c>
      <c r="R1118" s="6">
        <v>32326</v>
      </c>
      <c r="S1118" s="6" t="s">
        <v>3324</v>
      </c>
      <c r="T1118" s="6" t="s">
        <v>61</v>
      </c>
      <c r="U1118" s="5">
        <f>datos_chargeback_2001_1!$V1118/100</f>
        <v>0</v>
      </c>
      <c r="V1118" s="6">
        <v>0</v>
      </c>
      <c r="W1118" s="5">
        <f>datos_chargeback_2001_1!$X1118/100</f>
        <v>323.26</v>
      </c>
      <c r="X1118" s="6">
        <v>32326</v>
      </c>
      <c r="Y1118" s="5">
        <f>datos_chargeback_2001_1!$Z1118/100</f>
        <v>0</v>
      </c>
      <c r="Z1118" s="6">
        <v>0</v>
      </c>
      <c r="AA1118" s="6" t="s">
        <v>3325</v>
      </c>
      <c r="AB1118" s="6" t="s">
        <v>35</v>
      </c>
      <c r="AC1118" s="7" t="s">
        <v>35</v>
      </c>
      <c r="AD1118" s="5">
        <f>datos_chargeback_2001_1!$AE1118/100</f>
        <v>0</v>
      </c>
      <c r="AE1118" s="6">
        <v>0</v>
      </c>
      <c r="AF1118" s="6" t="s">
        <v>53</v>
      </c>
    </row>
    <row r="1119" spans="1:32" x14ac:dyDescent="0.3">
      <c r="A1119" s="34" t="s">
        <v>3326</v>
      </c>
      <c r="B1119" s="3">
        <v>45044</v>
      </c>
      <c r="C1119" s="3" t="str">
        <f>TEXT(Tabla10[[#This Row],[Fecha de transacción]],"DDDD")</f>
        <v>viernes</v>
      </c>
      <c r="D1119" s="3">
        <v>45114</v>
      </c>
      <c r="E1119" s="4">
        <f>datos_chargeback_2001_1!$D1119-datos_chargeback_2001_1!$B1119</f>
        <v>70</v>
      </c>
      <c r="F1119" s="5">
        <f>datos_chargeback_2001_1!$G1119/100</f>
        <v>896.04</v>
      </c>
      <c r="G1119" s="6">
        <v>89604</v>
      </c>
      <c r="H1119" s="5">
        <f t="shared" si="17"/>
        <v>0</v>
      </c>
      <c r="I1119" s="5">
        <v>1.47</v>
      </c>
      <c r="J1119" s="6" t="s">
        <v>24</v>
      </c>
      <c r="K1119" s="6" t="s">
        <v>25</v>
      </c>
      <c r="L1119" s="6" t="s">
        <v>109</v>
      </c>
      <c r="M1119" s="6" t="s">
        <v>93</v>
      </c>
      <c r="N1119" s="6" t="s">
        <v>42</v>
      </c>
      <c r="O1119" s="6" t="s">
        <v>50</v>
      </c>
      <c r="P1119" s="6" t="s">
        <v>30</v>
      </c>
      <c r="Q1119" s="6" t="s">
        <v>44</v>
      </c>
      <c r="R1119" s="6">
        <v>89604</v>
      </c>
      <c r="S1119" s="6" t="s">
        <v>2380</v>
      </c>
      <c r="T1119" s="6" t="s">
        <v>61</v>
      </c>
      <c r="U1119" s="5">
        <f>datos_chargeback_2001_1!$V1119/100</f>
        <v>0</v>
      </c>
      <c r="V1119" s="6">
        <v>0</v>
      </c>
      <c r="W1119" s="5">
        <f>datos_chargeback_2001_1!$X1119/100</f>
        <v>896.04</v>
      </c>
      <c r="X1119" s="6">
        <v>89604</v>
      </c>
      <c r="Y1119" s="5">
        <f>datos_chargeback_2001_1!$Z1119/100</f>
        <v>0</v>
      </c>
      <c r="Z1119" s="6">
        <v>0</v>
      </c>
      <c r="AA1119" s="6" t="s">
        <v>3327</v>
      </c>
      <c r="AB1119" s="6" t="s">
        <v>35</v>
      </c>
      <c r="AC1119" s="7" t="s">
        <v>35</v>
      </c>
      <c r="AD1119" s="5">
        <f>datos_chargeback_2001_1!$AE1119/100</f>
        <v>0</v>
      </c>
      <c r="AE1119" s="6">
        <v>0</v>
      </c>
      <c r="AF1119" s="6" t="s">
        <v>64</v>
      </c>
    </row>
    <row r="1120" spans="1:32" x14ac:dyDescent="0.3">
      <c r="A1120" s="34" t="s">
        <v>3328</v>
      </c>
      <c r="B1120" s="3">
        <v>45045</v>
      </c>
      <c r="C1120" s="3" t="str">
        <f>TEXT(Tabla10[[#This Row],[Fecha de transacción]],"DDDD")</f>
        <v>sábado</v>
      </c>
      <c r="D1120" s="3">
        <v>45135</v>
      </c>
      <c r="E1120" s="4">
        <f>datos_chargeback_2001_1!$D1120-datos_chargeback_2001_1!$B1120</f>
        <v>90</v>
      </c>
      <c r="F1120" s="5">
        <f>datos_chargeback_2001_1!$G1120/100</f>
        <v>911.39</v>
      </c>
      <c r="G1120" s="6">
        <v>91139</v>
      </c>
      <c r="H1120" s="5">
        <f t="shared" si="17"/>
        <v>0</v>
      </c>
      <c r="I1120" s="5">
        <v>1.1399999999999999</v>
      </c>
      <c r="J1120" s="6" t="s">
        <v>38</v>
      </c>
      <c r="K1120" s="6" t="s">
        <v>25</v>
      </c>
      <c r="L1120" s="6" t="s">
        <v>40</v>
      </c>
      <c r="M1120" s="6" t="s">
        <v>93</v>
      </c>
      <c r="N1120" s="6" t="s">
        <v>42</v>
      </c>
      <c r="O1120" s="6" t="s">
        <v>70</v>
      </c>
      <c r="P1120" s="6" t="s">
        <v>54</v>
      </c>
      <c r="Q1120" s="6" t="s">
        <v>66</v>
      </c>
      <c r="R1120" s="6">
        <v>91139</v>
      </c>
      <c r="S1120" s="6" t="s">
        <v>3329</v>
      </c>
      <c r="T1120" s="6" t="s">
        <v>61</v>
      </c>
      <c r="U1120" s="5">
        <f>datos_chargeback_2001_1!$V1120/100</f>
        <v>0</v>
      </c>
      <c r="V1120" s="6">
        <v>0</v>
      </c>
      <c r="W1120" s="5">
        <f>datos_chargeback_2001_1!$X1120/100</f>
        <v>911.39</v>
      </c>
      <c r="X1120" s="6">
        <v>91139</v>
      </c>
      <c r="Y1120" s="5">
        <f>datos_chargeback_2001_1!$Z1120/100</f>
        <v>0</v>
      </c>
      <c r="Z1120" s="6">
        <v>0</v>
      </c>
      <c r="AA1120" s="6" t="s">
        <v>3330</v>
      </c>
      <c r="AB1120" s="6" t="s">
        <v>48</v>
      </c>
      <c r="AC1120" s="8">
        <v>45045</v>
      </c>
      <c r="AD1120" s="5">
        <f>datos_chargeback_2001_1!$AE1120/100</f>
        <v>834.08</v>
      </c>
      <c r="AE1120" s="6">
        <v>83408</v>
      </c>
      <c r="AF1120" s="6" t="s">
        <v>50</v>
      </c>
    </row>
    <row r="1121" spans="1:32" x14ac:dyDescent="0.3">
      <c r="A1121" s="36" t="s">
        <v>3331</v>
      </c>
      <c r="B1121" s="14">
        <v>45046</v>
      </c>
      <c r="C1121" s="14" t="str">
        <f>TEXT(Tabla10[[#This Row],[Fecha de transacción]],"DDDD")</f>
        <v>domingo</v>
      </c>
      <c r="D1121" s="14">
        <v>45106</v>
      </c>
      <c r="E1121" s="15">
        <f>datos_chargeback_2001_1!$D1121-datos_chargeback_2001_1!$B1121</f>
        <v>60</v>
      </c>
      <c r="F1121" s="16">
        <f>datos_chargeback_2001_1!$G1121/100</f>
        <v>699.47</v>
      </c>
      <c r="G1121" s="17">
        <v>69947</v>
      </c>
      <c r="H1121" s="16">
        <f t="shared" si="17"/>
        <v>0</v>
      </c>
      <c r="I1121" s="16">
        <v>0</v>
      </c>
      <c r="J1121" s="17" t="s">
        <v>38</v>
      </c>
      <c r="K1121" s="17" t="s">
        <v>25</v>
      </c>
      <c r="L1121" s="17" t="s">
        <v>74</v>
      </c>
      <c r="M1121" s="17" t="s">
        <v>41</v>
      </c>
      <c r="N1121" s="17" t="s">
        <v>42</v>
      </c>
      <c r="O1121" s="17" t="s">
        <v>36</v>
      </c>
      <c r="P1121" s="17" t="s">
        <v>30</v>
      </c>
      <c r="Q1121" s="17" t="s">
        <v>66</v>
      </c>
      <c r="R1121" s="17">
        <v>69947</v>
      </c>
      <c r="S1121" s="17" t="s">
        <v>98</v>
      </c>
      <c r="T1121" s="17" t="s">
        <v>61</v>
      </c>
      <c r="U1121" s="16">
        <f>datos_chargeback_2001_1!$V1121/100</f>
        <v>0</v>
      </c>
      <c r="V1121" s="17">
        <v>0</v>
      </c>
      <c r="W1121" s="16">
        <f>datos_chargeback_2001_1!$X1121/100</f>
        <v>699.47</v>
      </c>
      <c r="X1121" s="17">
        <v>69947</v>
      </c>
      <c r="Y1121" s="16">
        <f>datos_chargeback_2001_1!$Z1121/100</f>
        <v>0</v>
      </c>
      <c r="Z1121" s="17">
        <v>0</v>
      </c>
      <c r="AA1121" s="17" t="s">
        <v>3332</v>
      </c>
      <c r="AB1121" s="17" t="s">
        <v>35</v>
      </c>
      <c r="AC1121" s="20" t="s">
        <v>35</v>
      </c>
      <c r="AD1121" s="16">
        <f>datos_chargeback_2001_1!$AE1121/100</f>
        <v>0</v>
      </c>
      <c r="AE1121" s="17">
        <v>0</v>
      </c>
      <c r="AF1121" s="17" t="s">
        <v>29</v>
      </c>
    </row>
    <row r="1122" spans="1:32" x14ac:dyDescent="0.3">
      <c r="A1122" s="35" t="s">
        <v>3333</v>
      </c>
      <c r="B1122" s="9">
        <v>45047</v>
      </c>
      <c r="C1122" s="9" t="str">
        <f>TEXT(Tabla10[[#This Row],[Fecha de transacción]],"DDDD")</f>
        <v>lunes</v>
      </c>
      <c r="D1122" s="9">
        <v>45132</v>
      </c>
      <c r="E1122" s="10">
        <f>datos_chargeback_2001_1!$D1122-datos_chargeback_2001_1!$B1122</f>
        <v>85</v>
      </c>
      <c r="F1122" s="11">
        <f>datos_chargeback_2001_1!$G1122/100</f>
        <v>22.53</v>
      </c>
      <c r="G1122" s="12">
        <v>2253</v>
      </c>
      <c r="H1122" s="11">
        <f t="shared" si="17"/>
        <v>0</v>
      </c>
      <c r="I1122" s="11">
        <v>0.94</v>
      </c>
      <c r="J1122" s="12" t="s">
        <v>38</v>
      </c>
      <c r="K1122" s="12" t="s">
        <v>25</v>
      </c>
      <c r="L1122" s="12" t="s">
        <v>119</v>
      </c>
      <c r="M1122" s="12" t="s">
        <v>59</v>
      </c>
      <c r="N1122" s="12" t="s">
        <v>28</v>
      </c>
      <c r="O1122" s="12" t="s">
        <v>114</v>
      </c>
      <c r="P1122" s="12" t="s">
        <v>54</v>
      </c>
      <c r="Q1122" s="12" t="s">
        <v>31</v>
      </c>
      <c r="R1122" s="12">
        <v>2253</v>
      </c>
      <c r="S1122" s="12" t="s">
        <v>3243</v>
      </c>
      <c r="T1122" s="12" t="s">
        <v>33</v>
      </c>
      <c r="U1122" s="11">
        <f>datos_chargeback_2001_1!$V1122/100</f>
        <v>0</v>
      </c>
      <c r="V1122" s="12">
        <v>0</v>
      </c>
      <c r="W1122" s="11">
        <f>datos_chargeback_2001_1!$X1122/100</f>
        <v>0</v>
      </c>
      <c r="X1122" s="12">
        <v>0</v>
      </c>
      <c r="Y1122" s="11">
        <f>datos_chargeback_2001_1!$Z1122/100</f>
        <v>22.53</v>
      </c>
      <c r="Z1122" s="12">
        <v>2253</v>
      </c>
      <c r="AA1122" s="12" t="s">
        <v>3334</v>
      </c>
      <c r="AB1122" s="12" t="s">
        <v>35</v>
      </c>
      <c r="AC1122" s="13" t="s">
        <v>35</v>
      </c>
      <c r="AD1122" s="11">
        <f>datos_chargeback_2001_1!$AE1122/100</f>
        <v>0</v>
      </c>
      <c r="AE1122" s="12">
        <v>0</v>
      </c>
      <c r="AF1122" s="12" t="s">
        <v>29</v>
      </c>
    </row>
    <row r="1123" spans="1:32" x14ac:dyDescent="0.3">
      <c r="A1123" s="36" t="s">
        <v>3335</v>
      </c>
      <c r="B1123" s="14">
        <v>45048</v>
      </c>
      <c r="C1123" s="14" t="str">
        <f>TEXT(Tabla10[[#This Row],[Fecha de transacción]],"DDDD")</f>
        <v>martes</v>
      </c>
      <c r="D1123" s="14">
        <v>45108</v>
      </c>
      <c r="E1123" s="15">
        <f>datos_chargeback_2001_1!$D1123-datos_chargeback_2001_1!$B1123</f>
        <v>60</v>
      </c>
      <c r="F1123" s="16">
        <f>datos_chargeback_2001_1!$G1123/100</f>
        <v>229.63</v>
      </c>
      <c r="G1123" s="17">
        <v>22963</v>
      </c>
      <c r="H1123" s="16">
        <f t="shared" si="17"/>
        <v>0</v>
      </c>
      <c r="I1123" s="16">
        <v>1.22</v>
      </c>
      <c r="J1123" s="17" t="s">
        <v>24</v>
      </c>
      <c r="K1123" s="17" t="s">
        <v>25</v>
      </c>
      <c r="L1123" s="17" t="s">
        <v>26</v>
      </c>
      <c r="M1123" s="17" t="s">
        <v>27</v>
      </c>
      <c r="N1123" s="17" t="s">
        <v>28</v>
      </c>
      <c r="O1123" s="17" t="s">
        <v>70</v>
      </c>
      <c r="P1123" s="17" t="s">
        <v>30</v>
      </c>
      <c r="Q1123" s="17" t="s">
        <v>66</v>
      </c>
      <c r="R1123" s="17">
        <v>22963</v>
      </c>
      <c r="S1123" s="17" t="s">
        <v>615</v>
      </c>
      <c r="T1123" s="17" t="s">
        <v>33</v>
      </c>
      <c r="U1123" s="16">
        <f>datos_chargeback_2001_1!$V1123/100</f>
        <v>0</v>
      </c>
      <c r="V1123" s="17">
        <v>0</v>
      </c>
      <c r="W1123" s="16">
        <f>datos_chargeback_2001_1!$X1123/100</f>
        <v>0</v>
      </c>
      <c r="X1123" s="17">
        <v>0</v>
      </c>
      <c r="Y1123" s="16">
        <f>datos_chargeback_2001_1!$Z1123/100</f>
        <v>229.63</v>
      </c>
      <c r="Z1123" s="17">
        <v>22963</v>
      </c>
      <c r="AA1123" s="17" t="s">
        <v>3336</v>
      </c>
      <c r="AB1123" s="17" t="s">
        <v>48</v>
      </c>
      <c r="AC1123" s="18">
        <v>45048</v>
      </c>
      <c r="AD1123" s="16">
        <f>datos_chargeback_2001_1!$AE1123/100</f>
        <v>296.85000000000002</v>
      </c>
      <c r="AE1123" s="17">
        <v>29685</v>
      </c>
      <c r="AF1123" s="17" t="s">
        <v>64</v>
      </c>
    </row>
    <row r="1124" spans="1:32" x14ac:dyDescent="0.3">
      <c r="A1124" s="34" t="s">
        <v>3337</v>
      </c>
      <c r="B1124" s="3">
        <v>45049</v>
      </c>
      <c r="C1124" s="3" t="str">
        <f>TEXT(Tabla10[[#This Row],[Fecha de transacción]],"DDDD")</f>
        <v>miércoles</v>
      </c>
      <c r="D1124" s="3">
        <v>45133</v>
      </c>
      <c r="E1124" s="4">
        <f>datos_chargeback_2001_1!$D1124-datos_chargeback_2001_1!$B1124</f>
        <v>84</v>
      </c>
      <c r="F1124" s="5">
        <f>datos_chargeback_2001_1!$G1124/100</f>
        <v>241.45</v>
      </c>
      <c r="G1124" s="6">
        <v>24145</v>
      </c>
      <c r="H1124" s="5">
        <f t="shared" si="17"/>
        <v>0</v>
      </c>
      <c r="I1124" s="5">
        <v>0.1</v>
      </c>
      <c r="J1124" s="6" t="s">
        <v>38</v>
      </c>
      <c r="K1124" s="6" t="s">
        <v>25</v>
      </c>
      <c r="L1124" s="6" t="s">
        <v>74</v>
      </c>
      <c r="M1124" s="6" t="s">
        <v>59</v>
      </c>
      <c r="N1124" s="6" t="s">
        <v>28</v>
      </c>
      <c r="O1124" s="6" t="s">
        <v>50</v>
      </c>
      <c r="P1124" s="6" t="s">
        <v>54</v>
      </c>
      <c r="Q1124" s="6" t="s">
        <v>75</v>
      </c>
      <c r="R1124" s="6">
        <v>24145</v>
      </c>
      <c r="S1124" s="6" t="s">
        <v>3338</v>
      </c>
      <c r="T1124" s="6" t="s">
        <v>33</v>
      </c>
      <c r="U1124" s="5">
        <f>datos_chargeback_2001_1!$V1124/100</f>
        <v>0</v>
      </c>
      <c r="V1124" s="6">
        <v>0</v>
      </c>
      <c r="W1124" s="5">
        <f>datos_chargeback_2001_1!$X1124/100</f>
        <v>0</v>
      </c>
      <c r="X1124" s="6">
        <v>0</v>
      </c>
      <c r="Y1124" s="5">
        <f>datos_chargeback_2001_1!$Z1124/100</f>
        <v>241.45</v>
      </c>
      <c r="Z1124" s="6">
        <v>24145</v>
      </c>
      <c r="AA1124" s="6" t="s">
        <v>3339</v>
      </c>
      <c r="AB1124" s="6" t="s">
        <v>35</v>
      </c>
      <c r="AC1124" s="7" t="s">
        <v>35</v>
      </c>
      <c r="AD1124" s="5">
        <f>datos_chargeback_2001_1!$AE1124/100</f>
        <v>0</v>
      </c>
      <c r="AE1124" s="6">
        <v>0</v>
      </c>
      <c r="AF1124" s="6" t="s">
        <v>29</v>
      </c>
    </row>
    <row r="1125" spans="1:32" x14ac:dyDescent="0.3">
      <c r="A1125" s="34" t="s">
        <v>3340</v>
      </c>
      <c r="B1125" s="3">
        <v>45050</v>
      </c>
      <c r="C1125" s="3" t="str">
        <f>TEXT(Tabla10[[#This Row],[Fecha de transacción]],"DDDD")</f>
        <v>jueves</v>
      </c>
      <c r="D1125" s="3">
        <v>45129</v>
      </c>
      <c r="E1125" s="4">
        <f>datos_chargeback_2001_1!$D1125-datos_chargeback_2001_1!$B1125</f>
        <v>79</v>
      </c>
      <c r="F1125" s="5">
        <f>datos_chargeback_2001_1!$G1125/100</f>
        <v>291.85000000000002</v>
      </c>
      <c r="G1125" s="6">
        <v>29185</v>
      </c>
      <c r="H1125" s="5">
        <f t="shared" si="17"/>
        <v>0</v>
      </c>
      <c r="I1125" s="5">
        <v>0</v>
      </c>
      <c r="J1125" s="6" t="s">
        <v>38</v>
      </c>
      <c r="K1125" s="6" t="s">
        <v>25</v>
      </c>
      <c r="L1125" s="6" t="s">
        <v>26</v>
      </c>
      <c r="M1125" s="6" t="s">
        <v>85</v>
      </c>
      <c r="N1125" s="6" t="s">
        <v>28</v>
      </c>
      <c r="O1125" s="6" t="s">
        <v>43</v>
      </c>
      <c r="P1125" s="6" t="s">
        <v>30</v>
      </c>
      <c r="Q1125" s="6" t="s">
        <v>44</v>
      </c>
      <c r="R1125" s="6">
        <v>29185</v>
      </c>
      <c r="S1125" s="6" t="s">
        <v>3341</v>
      </c>
      <c r="T1125" s="6" t="s">
        <v>33</v>
      </c>
      <c r="U1125" s="5">
        <f>datos_chargeback_2001_1!$V1125/100</f>
        <v>0</v>
      </c>
      <c r="V1125" s="6">
        <v>0</v>
      </c>
      <c r="W1125" s="5">
        <f>datos_chargeback_2001_1!$X1125/100</f>
        <v>0</v>
      </c>
      <c r="X1125" s="6">
        <v>0</v>
      </c>
      <c r="Y1125" s="5">
        <f>datos_chargeback_2001_1!$Z1125/100</f>
        <v>291.85000000000002</v>
      </c>
      <c r="Z1125" s="6">
        <v>29185</v>
      </c>
      <c r="AA1125" s="6" t="s">
        <v>3342</v>
      </c>
      <c r="AB1125" s="6" t="s">
        <v>35</v>
      </c>
      <c r="AC1125" s="7" t="s">
        <v>35</v>
      </c>
      <c r="AD1125" s="5">
        <f>datos_chargeback_2001_1!$AE1125/100</f>
        <v>0</v>
      </c>
      <c r="AE1125" s="6">
        <v>0</v>
      </c>
      <c r="AF1125" s="6" t="s">
        <v>53</v>
      </c>
    </row>
    <row r="1126" spans="1:32" x14ac:dyDescent="0.3">
      <c r="A1126" s="35" t="s">
        <v>3343</v>
      </c>
      <c r="B1126" s="9">
        <v>45051</v>
      </c>
      <c r="C1126" s="9" t="str">
        <f>TEXT(Tabla10[[#This Row],[Fecha de transacción]],"DDDD")</f>
        <v>viernes</v>
      </c>
      <c r="D1126" s="9">
        <v>45134</v>
      </c>
      <c r="E1126" s="10">
        <f>datos_chargeback_2001_1!$D1126-datos_chargeback_2001_1!$B1126</f>
        <v>83</v>
      </c>
      <c r="F1126" s="11">
        <f>datos_chargeback_2001_1!$G1126/100</f>
        <v>281.91000000000003</v>
      </c>
      <c r="G1126" s="12">
        <v>28191</v>
      </c>
      <c r="H1126" s="11">
        <f t="shared" si="17"/>
        <v>0</v>
      </c>
      <c r="I1126" s="11">
        <v>1.47</v>
      </c>
      <c r="J1126" s="12" t="s">
        <v>38</v>
      </c>
      <c r="K1126" s="12" t="s">
        <v>25</v>
      </c>
      <c r="L1126" s="12" t="s">
        <v>26</v>
      </c>
      <c r="M1126" s="12" t="s">
        <v>41</v>
      </c>
      <c r="N1126" s="12" t="s">
        <v>42</v>
      </c>
      <c r="O1126" s="12" t="s">
        <v>43</v>
      </c>
      <c r="P1126" s="12" t="s">
        <v>54</v>
      </c>
      <c r="Q1126" s="12" t="s">
        <v>66</v>
      </c>
      <c r="R1126" s="12">
        <v>28191</v>
      </c>
      <c r="S1126" s="12" t="s">
        <v>3344</v>
      </c>
      <c r="T1126" s="12" t="s">
        <v>61</v>
      </c>
      <c r="U1126" s="11">
        <f>datos_chargeback_2001_1!$V1126/100</f>
        <v>0</v>
      </c>
      <c r="V1126" s="12">
        <v>0</v>
      </c>
      <c r="W1126" s="11">
        <f>datos_chargeback_2001_1!$X1126/100</f>
        <v>281.91000000000003</v>
      </c>
      <c r="X1126" s="12">
        <v>28191</v>
      </c>
      <c r="Y1126" s="11">
        <f>datos_chargeback_2001_1!$Z1126/100</f>
        <v>0</v>
      </c>
      <c r="Z1126" s="12">
        <v>0</v>
      </c>
      <c r="AA1126" s="12" t="s">
        <v>3345</v>
      </c>
      <c r="AB1126" s="12" t="s">
        <v>35</v>
      </c>
      <c r="AC1126" s="13" t="s">
        <v>35</v>
      </c>
      <c r="AD1126" s="11">
        <f>datos_chargeback_2001_1!$AE1126/100</f>
        <v>0</v>
      </c>
      <c r="AE1126" s="12">
        <v>0</v>
      </c>
      <c r="AF1126" s="12" t="s">
        <v>64</v>
      </c>
    </row>
    <row r="1127" spans="1:32" x14ac:dyDescent="0.3">
      <c r="A1127" s="36" t="s">
        <v>3346</v>
      </c>
      <c r="B1127" s="14">
        <v>45052</v>
      </c>
      <c r="C1127" s="14" t="str">
        <f>TEXT(Tabla10[[#This Row],[Fecha de transacción]],"DDDD")</f>
        <v>sábado</v>
      </c>
      <c r="D1127" s="14">
        <v>45115</v>
      </c>
      <c r="E1127" s="15">
        <f>datos_chargeback_2001_1!$D1127-datos_chargeback_2001_1!$B1127</f>
        <v>63</v>
      </c>
      <c r="F1127" s="16">
        <f>datos_chargeback_2001_1!$G1127/100</f>
        <v>760.47</v>
      </c>
      <c r="G1127" s="17">
        <v>76047</v>
      </c>
      <c r="H1127" s="16">
        <f t="shared" si="17"/>
        <v>0</v>
      </c>
      <c r="I1127" s="16">
        <v>0</v>
      </c>
      <c r="J1127" s="17" t="s">
        <v>24</v>
      </c>
      <c r="K1127" s="17" t="s">
        <v>25</v>
      </c>
      <c r="L1127" s="17" t="s">
        <v>40</v>
      </c>
      <c r="M1127" s="17" t="s">
        <v>41</v>
      </c>
      <c r="N1127" s="17" t="s">
        <v>42</v>
      </c>
      <c r="O1127" s="17" t="s">
        <v>50</v>
      </c>
      <c r="P1127" s="17" t="s">
        <v>54</v>
      </c>
      <c r="Q1127" s="17" t="s">
        <v>55</v>
      </c>
      <c r="R1127" s="17">
        <v>76047</v>
      </c>
      <c r="S1127" s="17" t="s">
        <v>3347</v>
      </c>
      <c r="T1127" s="17" t="s">
        <v>46</v>
      </c>
      <c r="U1127" s="16">
        <f>datos_chargeback_2001_1!$V1127/100</f>
        <v>760.47</v>
      </c>
      <c r="V1127" s="17">
        <v>76047</v>
      </c>
      <c r="W1127" s="16">
        <f>datos_chargeback_2001_1!$X1127/100</f>
        <v>0</v>
      </c>
      <c r="X1127" s="17">
        <v>0</v>
      </c>
      <c r="Y1127" s="16">
        <f>datos_chargeback_2001_1!$Z1127/100</f>
        <v>0</v>
      </c>
      <c r="Z1127" s="17">
        <v>0</v>
      </c>
      <c r="AA1127" s="17" t="s">
        <v>3348</v>
      </c>
      <c r="AB1127" s="17" t="s">
        <v>48</v>
      </c>
      <c r="AC1127" s="18">
        <v>45052</v>
      </c>
      <c r="AD1127" s="16">
        <f>datos_chargeback_2001_1!$AE1127/100</f>
        <v>866.17</v>
      </c>
      <c r="AE1127" s="17">
        <v>86617</v>
      </c>
      <c r="AF1127" s="17" t="s">
        <v>64</v>
      </c>
    </row>
    <row r="1128" spans="1:32" x14ac:dyDescent="0.3">
      <c r="A1128" s="35" t="s">
        <v>3349</v>
      </c>
      <c r="B1128" s="9">
        <v>45053</v>
      </c>
      <c r="C1128" s="9" t="str">
        <f>TEXT(Tabla10[[#This Row],[Fecha de transacción]],"DDDD")</f>
        <v>domingo</v>
      </c>
      <c r="D1128" s="9">
        <v>45115</v>
      </c>
      <c r="E1128" s="10">
        <f>datos_chargeback_2001_1!$D1128-datos_chargeback_2001_1!$B1128</f>
        <v>62</v>
      </c>
      <c r="F1128" s="11">
        <f>datos_chargeback_2001_1!$G1128/100</f>
        <v>23.54</v>
      </c>
      <c r="G1128" s="12">
        <v>2354</v>
      </c>
      <c r="H1128" s="11">
        <f t="shared" si="17"/>
        <v>0</v>
      </c>
      <c r="I1128" s="11">
        <v>1.31</v>
      </c>
      <c r="J1128" s="12" t="s">
        <v>38</v>
      </c>
      <c r="K1128" s="12" t="s">
        <v>25</v>
      </c>
      <c r="L1128" s="12" t="s">
        <v>40</v>
      </c>
      <c r="M1128" s="12" t="s">
        <v>85</v>
      </c>
      <c r="N1128" s="12" t="s">
        <v>28</v>
      </c>
      <c r="O1128" s="12" t="s">
        <v>50</v>
      </c>
      <c r="P1128" s="12" t="s">
        <v>54</v>
      </c>
      <c r="Q1128" s="12" t="s">
        <v>44</v>
      </c>
      <c r="R1128" s="12">
        <v>23540</v>
      </c>
      <c r="S1128" s="12" t="s">
        <v>2357</v>
      </c>
      <c r="T1128" s="12" t="s">
        <v>33</v>
      </c>
      <c r="U1128" s="11">
        <f>datos_chargeback_2001_1!$V1128/100</f>
        <v>0</v>
      </c>
      <c r="V1128" s="12">
        <v>0</v>
      </c>
      <c r="W1128" s="11">
        <f>datos_chargeback_2001_1!$X1128/100</f>
        <v>0</v>
      </c>
      <c r="X1128" s="12">
        <v>0</v>
      </c>
      <c r="Y1128" s="11">
        <f>datos_chargeback_2001_1!$Z1128/100</f>
        <v>235.4</v>
      </c>
      <c r="Z1128" s="12">
        <v>23540</v>
      </c>
      <c r="AA1128" s="12" t="s">
        <v>3350</v>
      </c>
      <c r="AB1128" s="12" t="s">
        <v>48</v>
      </c>
      <c r="AC1128" s="19">
        <v>45053</v>
      </c>
      <c r="AD1128" s="11">
        <f>datos_chargeback_2001_1!$AE1128/100</f>
        <v>621.48</v>
      </c>
      <c r="AE1128" s="12">
        <v>62148</v>
      </c>
      <c r="AF1128" s="12" t="s">
        <v>50</v>
      </c>
    </row>
    <row r="1129" spans="1:32" x14ac:dyDescent="0.3">
      <c r="A1129" s="34" t="s">
        <v>3351</v>
      </c>
      <c r="B1129" s="3">
        <v>45054</v>
      </c>
      <c r="C1129" s="3" t="str">
        <f>TEXT(Tabla10[[#This Row],[Fecha de transacción]],"DDDD")</f>
        <v>lunes</v>
      </c>
      <c r="D1129" s="3">
        <v>45125</v>
      </c>
      <c r="E1129" s="4">
        <f>datos_chargeback_2001_1!$D1129-datos_chargeback_2001_1!$B1129</f>
        <v>71</v>
      </c>
      <c r="F1129" s="5">
        <f>datos_chargeback_2001_1!$G1129/100</f>
        <v>448.31</v>
      </c>
      <c r="G1129" s="6">
        <v>44831</v>
      </c>
      <c r="H1129" s="5">
        <f t="shared" si="17"/>
        <v>0</v>
      </c>
      <c r="I1129" s="5">
        <v>1.35</v>
      </c>
      <c r="J1129" s="6" t="s">
        <v>24</v>
      </c>
      <c r="K1129" s="6" t="s">
        <v>25</v>
      </c>
      <c r="L1129" s="6" t="s">
        <v>40</v>
      </c>
      <c r="M1129" s="6" t="s">
        <v>93</v>
      </c>
      <c r="N1129" s="6" t="s">
        <v>28</v>
      </c>
      <c r="O1129" s="6" t="s">
        <v>53</v>
      </c>
      <c r="P1129" s="6" t="s">
        <v>54</v>
      </c>
      <c r="Q1129" s="6" t="s">
        <v>31</v>
      </c>
      <c r="R1129" s="6">
        <v>44831</v>
      </c>
      <c r="S1129" s="6" t="s">
        <v>3352</v>
      </c>
      <c r="T1129" s="6" t="s">
        <v>33</v>
      </c>
      <c r="U1129" s="5">
        <f>datos_chargeback_2001_1!$V1129/100</f>
        <v>0</v>
      </c>
      <c r="V1129" s="6">
        <v>0</v>
      </c>
      <c r="W1129" s="5">
        <f>datos_chargeback_2001_1!$X1129/100</f>
        <v>0</v>
      </c>
      <c r="X1129" s="6">
        <v>0</v>
      </c>
      <c r="Y1129" s="5">
        <f>datos_chargeback_2001_1!$Z1129/100</f>
        <v>448.31</v>
      </c>
      <c r="Z1129" s="6">
        <v>44831</v>
      </c>
      <c r="AA1129" s="6" t="s">
        <v>3353</v>
      </c>
      <c r="AB1129" s="6" t="s">
        <v>48</v>
      </c>
      <c r="AC1129" s="8">
        <v>45054</v>
      </c>
      <c r="AD1129" s="5">
        <f>datos_chargeback_2001_1!$AE1129/100</f>
        <v>47.33</v>
      </c>
      <c r="AE1129" s="6">
        <v>4733</v>
      </c>
      <c r="AF1129" s="6" t="s">
        <v>29</v>
      </c>
    </row>
    <row r="1130" spans="1:32" x14ac:dyDescent="0.3">
      <c r="A1130" s="34" t="s">
        <v>3354</v>
      </c>
      <c r="B1130" s="3">
        <v>45055</v>
      </c>
      <c r="C1130" s="3" t="str">
        <f>TEXT(Tabla10[[#This Row],[Fecha de transacción]],"DDDD")</f>
        <v>martes</v>
      </c>
      <c r="D1130" s="3">
        <v>45138</v>
      </c>
      <c r="E1130" s="4">
        <f>datos_chargeback_2001_1!$D1130-datos_chargeback_2001_1!$B1130</f>
        <v>83</v>
      </c>
      <c r="F1130" s="5">
        <f>datos_chargeback_2001_1!$G1130/100</f>
        <v>873.22</v>
      </c>
      <c r="G1130" s="6">
        <v>87322</v>
      </c>
      <c r="H1130" s="5">
        <f t="shared" si="17"/>
        <v>0</v>
      </c>
      <c r="I1130" s="5">
        <v>0</v>
      </c>
      <c r="J1130" s="6" t="s">
        <v>24</v>
      </c>
      <c r="K1130" s="6" t="s">
        <v>25</v>
      </c>
      <c r="L1130" s="6" t="s">
        <v>119</v>
      </c>
      <c r="M1130" s="6" t="s">
        <v>93</v>
      </c>
      <c r="N1130" s="6" t="s">
        <v>42</v>
      </c>
      <c r="O1130" s="6" t="s">
        <v>43</v>
      </c>
      <c r="P1130" s="6" t="s">
        <v>54</v>
      </c>
      <c r="Q1130" s="6" t="s">
        <v>31</v>
      </c>
      <c r="R1130" s="6">
        <v>87322</v>
      </c>
      <c r="S1130" s="6" t="s">
        <v>3355</v>
      </c>
      <c r="T1130" s="6" t="s">
        <v>61</v>
      </c>
      <c r="U1130" s="5">
        <f>datos_chargeback_2001_1!$V1130/100</f>
        <v>0</v>
      </c>
      <c r="V1130" s="6">
        <v>0</v>
      </c>
      <c r="W1130" s="5">
        <f>datos_chargeback_2001_1!$X1130/100</f>
        <v>873.22</v>
      </c>
      <c r="X1130" s="6">
        <v>87322</v>
      </c>
      <c r="Y1130" s="5">
        <f>datos_chargeback_2001_1!$Z1130/100</f>
        <v>0</v>
      </c>
      <c r="Z1130" s="6">
        <v>0</v>
      </c>
      <c r="AA1130" s="6" t="s">
        <v>3356</v>
      </c>
      <c r="AB1130" s="6" t="s">
        <v>48</v>
      </c>
      <c r="AC1130" s="8">
        <v>45055</v>
      </c>
      <c r="AD1130" s="5">
        <f>datos_chargeback_2001_1!$AE1130/100</f>
        <v>799.85</v>
      </c>
      <c r="AE1130" s="6">
        <v>79985</v>
      </c>
      <c r="AF1130" s="6" t="s">
        <v>36</v>
      </c>
    </row>
    <row r="1131" spans="1:32" x14ac:dyDescent="0.3">
      <c r="A1131" s="36" t="s">
        <v>3357</v>
      </c>
      <c r="B1131" s="14">
        <v>45056</v>
      </c>
      <c r="C1131" s="14" t="str">
        <f>TEXT(Tabla10[[#This Row],[Fecha de transacción]],"DDDD")</f>
        <v>miércoles</v>
      </c>
      <c r="D1131" s="14">
        <v>45137</v>
      </c>
      <c r="E1131" s="15">
        <f>datos_chargeback_2001_1!$D1131-datos_chargeback_2001_1!$B1131</f>
        <v>81</v>
      </c>
      <c r="F1131" s="16">
        <f>datos_chargeback_2001_1!$G1131/100</f>
        <v>670.24</v>
      </c>
      <c r="G1131" s="17">
        <v>67024</v>
      </c>
      <c r="H1131" s="16">
        <f t="shared" si="17"/>
        <v>0</v>
      </c>
      <c r="I1131" s="16">
        <v>0</v>
      </c>
      <c r="J1131" s="17" t="s">
        <v>24</v>
      </c>
      <c r="K1131" s="17" t="s">
        <v>25</v>
      </c>
      <c r="L1131" s="17" t="s">
        <v>109</v>
      </c>
      <c r="M1131" s="17" t="s">
        <v>85</v>
      </c>
      <c r="N1131" s="17" t="s">
        <v>28</v>
      </c>
      <c r="O1131" s="17" t="s">
        <v>29</v>
      </c>
      <c r="P1131" s="17" t="s">
        <v>30</v>
      </c>
      <c r="Q1131" s="17" t="s">
        <v>66</v>
      </c>
      <c r="R1131" s="17">
        <v>67024</v>
      </c>
      <c r="S1131" s="17" t="s">
        <v>2141</v>
      </c>
      <c r="T1131" s="17" t="s">
        <v>33</v>
      </c>
      <c r="U1131" s="16">
        <f>datos_chargeback_2001_1!$V1131/100</f>
        <v>0</v>
      </c>
      <c r="V1131" s="17">
        <v>0</v>
      </c>
      <c r="W1131" s="16">
        <f>datos_chargeback_2001_1!$X1131/100</f>
        <v>0</v>
      </c>
      <c r="X1131" s="17">
        <v>0</v>
      </c>
      <c r="Y1131" s="16">
        <f>datos_chargeback_2001_1!$Z1131/100</f>
        <v>670.24</v>
      </c>
      <c r="Z1131" s="17">
        <v>67024</v>
      </c>
      <c r="AA1131" s="17" t="s">
        <v>3358</v>
      </c>
      <c r="AB1131" s="17" t="s">
        <v>48</v>
      </c>
      <c r="AC1131" s="18">
        <v>45056</v>
      </c>
      <c r="AD1131" s="16">
        <f>datos_chargeback_2001_1!$AE1131/100</f>
        <v>711.34</v>
      </c>
      <c r="AE1131" s="17">
        <v>71134</v>
      </c>
      <c r="AF1131" s="17" t="s">
        <v>53</v>
      </c>
    </row>
    <row r="1132" spans="1:32" x14ac:dyDescent="0.3">
      <c r="A1132" s="34" t="s">
        <v>3359</v>
      </c>
      <c r="B1132" s="3">
        <v>45057</v>
      </c>
      <c r="C1132" s="3" t="str">
        <f>TEXT(Tabla10[[#This Row],[Fecha de transacción]],"DDDD")</f>
        <v>jueves</v>
      </c>
      <c r="D1132" s="3">
        <v>45128</v>
      </c>
      <c r="E1132" s="4">
        <f>datos_chargeback_2001_1!$D1132-datos_chargeback_2001_1!$B1132</f>
        <v>71</v>
      </c>
      <c r="F1132" s="5">
        <f>datos_chargeback_2001_1!$G1132/100</f>
        <v>33.61</v>
      </c>
      <c r="G1132" s="6">
        <v>3361</v>
      </c>
      <c r="H1132" s="5">
        <f t="shared" si="17"/>
        <v>0</v>
      </c>
      <c r="I1132" s="5">
        <v>1.38</v>
      </c>
      <c r="J1132" s="6" t="s">
        <v>24</v>
      </c>
      <c r="K1132" s="6" t="s">
        <v>25</v>
      </c>
      <c r="L1132" s="6" t="s">
        <v>109</v>
      </c>
      <c r="M1132" s="6" t="s">
        <v>27</v>
      </c>
      <c r="N1132" s="6" t="s">
        <v>42</v>
      </c>
      <c r="O1132" s="6" t="s">
        <v>53</v>
      </c>
      <c r="P1132" s="6" t="s">
        <v>30</v>
      </c>
      <c r="Q1132" s="6" t="s">
        <v>31</v>
      </c>
      <c r="R1132" s="6">
        <v>33610</v>
      </c>
      <c r="S1132" s="6" t="s">
        <v>3360</v>
      </c>
      <c r="T1132" s="6" t="s">
        <v>116</v>
      </c>
      <c r="U1132" s="5">
        <f>datos_chargeback_2001_1!$V1132/100</f>
        <v>336.1</v>
      </c>
      <c r="V1132" s="6">
        <v>33610</v>
      </c>
      <c r="W1132" s="5">
        <f>datos_chargeback_2001_1!$X1132/100</f>
        <v>0</v>
      </c>
      <c r="X1132" s="6">
        <v>0</v>
      </c>
      <c r="Y1132" s="5">
        <f>datos_chargeback_2001_1!$Z1132/100</f>
        <v>0</v>
      </c>
      <c r="Z1132" s="6">
        <v>0</v>
      </c>
      <c r="AA1132" s="6" t="s">
        <v>3361</v>
      </c>
      <c r="AB1132" s="6" t="s">
        <v>48</v>
      </c>
      <c r="AC1132" s="8">
        <v>45057</v>
      </c>
      <c r="AD1132" s="5">
        <f>datos_chargeback_2001_1!$AE1132/100</f>
        <v>52.75</v>
      </c>
      <c r="AE1132" s="6">
        <v>5275</v>
      </c>
      <c r="AF1132" s="6" t="s">
        <v>43</v>
      </c>
    </row>
    <row r="1133" spans="1:32" x14ac:dyDescent="0.3">
      <c r="A1133" s="34" t="s">
        <v>3362</v>
      </c>
      <c r="B1133" s="3">
        <v>45058</v>
      </c>
      <c r="C1133" s="3" t="str">
        <f>TEXT(Tabla10[[#This Row],[Fecha de transacción]],"DDDD")</f>
        <v>viernes</v>
      </c>
      <c r="D1133" s="3">
        <v>45124</v>
      </c>
      <c r="E1133" s="4">
        <f>datos_chargeback_2001_1!$D1133-datos_chargeback_2001_1!$B1133</f>
        <v>66</v>
      </c>
      <c r="F1133" s="5">
        <f>datos_chargeback_2001_1!$G1133/100</f>
        <v>801.57</v>
      </c>
      <c r="G1133" s="6">
        <v>80157</v>
      </c>
      <c r="H1133" s="5">
        <f t="shared" si="17"/>
        <v>0</v>
      </c>
      <c r="I1133" s="5">
        <v>0</v>
      </c>
      <c r="J1133" s="6" t="s">
        <v>38</v>
      </c>
      <c r="K1133" s="6" t="s">
        <v>25</v>
      </c>
      <c r="L1133" s="6" t="s">
        <v>74</v>
      </c>
      <c r="M1133" s="6" t="s">
        <v>41</v>
      </c>
      <c r="N1133" s="6" t="s">
        <v>42</v>
      </c>
      <c r="O1133" s="6" t="s">
        <v>64</v>
      </c>
      <c r="P1133" s="6" t="s">
        <v>30</v>
      </c>
      <c r="Q1133" s="6" t="s">
        <v>44</v>
      </c>
      <c r="R1133" s="6">
        <v>80157</v>
      </c>
      <c r="S1133" s="6" t="s">
        <v>3166</v>
      </c>
      <c r="T1133" s="6" t="s">
        <v>116</v>
      </c>
      <c r="U1133" s="5">
        <f>datos_chargeback_2001_1!$V1133/100</f>
        <v>801.57</v>
      </c>
      <c r="V1133" s="6">
        <v>80157</v>
      </c>
      <c r="W1133" s="5">
        <f>datos_chargeback_2001_1!$X1133/100</f>
        <v>0</v>
      </c>
      <c r="X1133" s="6">
        <v>0</v>
      </c>
      <c r="Y1133" s="5">
        <f>datos_chargeback_2001_1!$Z1133/100</f>
        <v>0</v>
      </c>
      <c r="Z1133" s="6">
        <v>0</v>
      </c>
      <c r="AA1133" s="6" t="s">
        <v>3363</v>
      </c>
      <c r="AB1133" s="6" t="s">
        <v>48</v>
      </c>
      <c r="AC1133" s="8">
        <v>45058</v>
      </c>
      <c r="AD1133" s="5">
        <f>datos_chargeback_2001_1!$AE1133/100</f>
        <v>506.01</v>
      </c>
      <c r="AE1133" s="6">
        <v>50601</v>
      </c>
      <c r="AF1133" s="6" t="s">
        <v>36</v>
      </c>
    </row>
    <row r="1134" spans="1:32" x14ac:dyDescent="0.3">
      <c r="A1134" s="34" t="s">
        <v>3364</v>
      </c>
      <c r="B1134" s="3">
        <v>45059</v>
      </c>
      <c r="C1134" s="3" t="str">
        <f>TEXT(Tabla10[[#This Row],[Fecha de transacción]],"DDDD")</f>
        <v>sábado</v>
      </c>
      <c r="D1134" s="3">
        <v>45133</v>
      </c>
      <c r="E1134" s="4">
        <f>datos_chargeback_2001_1!$D1134-datos_chargeback_2001_1!$B1134</f>
        <v>74</v>
      </c>
      <c r="F1134" s="5">
        <f>datos_chargeback_2001_1!$G1134/100</f>
        <v>169.74</v>
      </c>
      <c r="G1134" s="6">
        <v>16974</v>
      </c>
      <c r="H1134" s="5">
        <f t="shared" si="17"/>
        <v>0</v>
      </c>
      <c r="I1134" s="5">
        <v>0.97</v>
      </c>
      <c r="J1134" s="6" t="s">
        <v>38</v>
      </c>
      <c r="K1134" s="6" t="s">
        <v>25</v>
      </c>
      <c r="L1134" s="6" t="s">
        <v>74</v>
      </c>
      <c r="M1134" s="6" t="s">
        <v>52</v>
      </c>
      <c r="N1134" s="6" t="s">
        <v>42</v>
      </c>
      <c r="O1134" s="6" t="s">
        <v>50</v>
      </c>
      <c r="P1134" s="6" t="s">
        <v>54</v>
      </c>
      <c r="Q1134" s="6" t="s">
        <v>75</v>
      </c>
      <c r="R1134" s="6">
        <v>16974</v>
      </c>
      <c r="S1134" s="6" t="s">
        <v>3365</v>
      </c>
      <c r="T1134" s="6" t="s">
        <v>116</v>
      </c>
      <c r="U1134" s="5">
        <f>datos_chargeback_2001_1!$V1134/100</f>
        <v>169.74</v>
      </c>
      <c r="V1134" s="6">
        <v>16974</v>
      </c>
      <c r="W1134" s="5">
        <f>datos_chargeback_2001_1!$X1134/100</f>
        <v>0</v>
      </c>
      <c r="X1134" s="6">
        <v>0</v>
      </c>
      <c r="Y1134" s="5">
        <f>datos_chargeback_2001_1!$Z1134/100</f>
        <v>0</v>
      </c>
      <c r="Z1134" s="6">
        <v>0</v>
      </c>
      <c r="AA1134" s="6" t="s">
        <v>3366</v>
      </c>
      <c r="AB1134" s="6" t="s">
        <v>48</v>
      </c>
      <c r="AC1134" s="8">
        <v>45059</v>
      </c>
      <c r="AD1134" s="5">
        <f>datos_chargeback_2001_1!$AE1134/100</f>
        <v>347.19</v>
      </c>
      <c r="AE1134" s="6">
        <v>34719</v>
      </c>
      <c r="AF1134" s="6" t="s">
        <v>64</v>
      </c>
    </row>
    <row r="1135" spans="1:32" x14ac:dyDescent="0.3">
      <c r="A1135" s="36" t="s">
        <v>3367</v>
      </c>
      <c r="B1135" s="14">
        <v>45060</v>
      </c>
      <c r="C1135" s="14" t="str">
        <f>TEXT(Tabla10[[#This Row],[Fecha de transacción]],"DDDD")</f>
        <v>domingo</v>
      </c>
      <c r="D1135" s="14">
        <v>45123</v>
      </c>
      <c r="E1135" s="15">
        <f>datos_chargeback_2001_1!$D1135-datos_chargeback_2001_1!$B1135</f>
        <v>63</v>
      </c>
      <c r="F1135" s="16">
        <f>datos_chargeback_2001_1!$G1135/100</f>
        <v>618.05999999999995</v>
      </c>
      <c r="G1135" s="17">
        <v>61806</v>
      </c>
      <c r="H1135" s="16">
        <f t="shared" si="17"/>
        <v>0</v>
      </c>
      <c r="I1135" s="16">
        <v>0</v>
      </c>
      <c r="J1135" s="17" t="s">
        <v>24</v>
      </c>
      <c r="K1135" s="17" t="s">
        <v>25</v>
      </c>
      <c r="L1135" s="17" t="s">
        <v>40</v>
      </c>
      <c r="M1135" s="17" t="s">
        <v>27</v>
      </c>
      <c r="N1135" s="17" t="s">
        <v>42</v>
      </c>
      <c r="O1135" s="17" t="s">
        <v>43</v>
      </c>
      <c r="P1135" s="17" t="s">
        <v>54</v>
      </c>
      <c r="Q1135" s="17" t="s">
        <v>31</v>
      </c>
      <c r="R1135" s="17">
        <v>61806</v>
      </c>
      <c r="S1135" s="17" t="s">
        <v>3368</v>
      </c>
      <c r="T1135" s="17" t="s">
        <v>46</v>
      </c>
      <c r="U1135" s="16">
        <f>datos_chargeback_2001_1!$V1135/100</f>
        <v>618.05999999999995</v>
      </c>
      <c r="V1135" s="17">
        <v>61806</v>
      </c>
      <c r="W1135" s="16">
        <f>datos_chargeback_2001_1!$X1135/100</f>
        <v>0</v>
      </c>
      <c r="X1135" s="17">
        <v>0</v>
      </c>
      <c r="Y1135" s="16">
        <f>datos_chargeback_2001_1!$Z1135/100</f>
        <v>0</v>
      </c>
      <c r="Z1135" s="17">
        <v>0</v>
      </c>
      <c r="AA1135" s="17" t="s">
        <v>3369</v>
      </c>
      <c r="AB1135" s="17" t="s">
        <v>35</v>
      </c>
      <c r="AC1135" s="20" t="s">
        <v>35</v>
      </c>
      <c r="AD1135" s="16">
        <f>datos_chargeback_2001_1!$AE1135/100</f>
        <v>0</v>
      </c>
      <c r="AE1135" s="17">
        <v>0</v>
      </c>
      <c r="AF1135" s="17" t="s">
        <v>36</v>
      </c>
    </row>
    <row r="1136" spans="1:32" x14ac:dyDescent="0.3">
      <c r="A1136" s="35" t="s">
        <v>3370</v>
      </c>
      <c r="B1136" s="9">
        <v>45061</v>
      </c>
      <c r="C1136" s="9" t="str">
        <f>TEXT(Tabla10[[#This Row],[Fecha de transacción]],"DDDD")</f>
        <v>lunes</v>
      </c>
      <c r="D1136" s="9">
        <v>45129</v>
      </c>
      <c r="E1136" s="10">
        <f>datos_chargeback_2001_1!$D1136-datos_chargeback_2001_1!$B1136</f>
        <v>68</v>
      </c>
      <c r="F1136" s="11">
        <f>datos_chargeback_2001_1!$G1136/100</f>
        <v>746.26</v>
      </c>
      <c r="G1136" s="12">
        <v>74626</v>
      </c>
      <c r="H1136" s="11">
        <f t="shared" si="17"/>
        <v>0</v>
      </c>
      <c r="I1136" s="11">
        <v>1.35</v>
      </c>
      <c r="J1136" s="12" t="s">
        <v>24</v>
      </c>
      <c r="K1136" s="12" t="s">
        <v>25</v>
      </c>
      <c r="L1136" s="12" t="s">
        <v>74</v>
      </c>
      <c r="M1136" s="12" t="s">
        <v>59</v>
      </c>
      <c r="N1136" s="12" t="s">
        <v>28</v>
      </c>
      <c r="O1136" s="12" t="s">
        <v>70</v>
      </c>
      <c r="P1136" s="12" t="s">
        <v>30</v>
      </c>
      <c r="Q1136" s="12" t="s">
        <v>44</v>
      </c>
      <c r="R1136" s="12">
        <v>74626</v>
      </c>
      <c r="S1136" s="12" t="s">
        <v>3371</v>
      </c>
      <c r="T1136" s="12" t="s">
        <v>33</v>
      </c>
      <c r="U1136" s="11">
        <f>datos_chargeback_2001_1!$V1136/100</f>
        <v>0</v>
      </c>
      <c r="V1136" s="12">
        <v>0</v>
      </c>
      <c r="W1136" s="11">
        <f>datos_chargeback_2001_1!$X1136/100</f>
        <v>0</v>
      </c>
      <c r="X1136" s="12">
        <v>0</v>
      </c>
      <c r="Y1136" s="11">
        <f>datos_chargeback_2001_1!$Z1136/100</f>
        <v>746.26</v>
      </c>
      <c r="Z1136" s="12">
        <v>74626</v>
      </c>
      <c r="AA1136" s="12" t="s">
        <v>3372</v>
      </c>
      <c r="AB1136" s="12" t="s">
        <v>35</v>
      </c>
      <c r="AC1136" s="13" t="s">
        <v>35</v>
      </c>
      <c r="AD1136" s="11">
        <f>datos_chargeback_2001_1!$AE1136/100</f>
        <v>0</v>
      </c>
      <c r="AE1136" s="12">
        <v>0</v>
      </c>
      <c r="AF1136" s="12" t="s">
        <v>53</v>
      </c>
    </row>
    <row r="1137" spans="1:32" x14ac:dyDescent="0.3">
      <c r="A1137" s="34" t="s">
        <v>3373</v>
      </c>
      <c r="B1137" s="3">
        <v>45062</v>
      </c>
      <c r="C1137" s="3" t="str">
        <f>TEXT(Tabla10[[#This Row],[Fecha de transacción]],"DDDD")</f>
        <v>martes</v>
      </c>
      <c r="D1137" s="3">
        <v>45122</v>
      </c>
      <c r="E1137" s="4">
        <f>datos_chargeback_2001_1!$D1137-datos_chargeback_2001_1!$B1137</f>
        <v>60</v>
      </c>
      <c r="F1137" s="5">
        <f>datos_chargeback_2001_1!$G1137/100</f>
        <v>646.96</v>
      </c>
      <c r="G1137" s="6">
        <v>64696</v>
      </c>
      <c r="H1137" s="5">
        <f t="shared" si="17"/>
        <v>0</v>
      </c>
      <c r="I1137" s="5">
        <v>0.83</v>
      </c>
      <c r="J1137" s="6" t="s">
        <v>24</v>
      </c>
      <c r="K1137" s="6" t="s">
        <v>25</v>
      </c>
      <c r="L1137" s="6" t="s">
        <v>74</v>
      </c>
      <c r="M1137" s="6" t="s">
        <v>41</v>
      </c>
      <c r="N1137" s="6" t="s">
        <v>42</v>
      </c>
      <c r="O1137" s="6" t="s">
        <v>70</v>
      </c>
      <c r="P1137" s="6" t="s">
        <v>54</v>
      </c>
      <c r="Q1137" s="6" t="s">
        <v>31</v>
      </c>
      <c r="R1137" s="6">
        <v>64696</v>
      </c>
      <c r="S1137" s="6" t="s">
        <v>3374</v>
      </c>
      <c r="T1137" s="6" t="s">
        <v>46</v>
      </c>
      <c r="U1137" s="5">
        <f>datos_chargeback_2001_1!$V1137/100</f>
        <v>646.96</v>
      </c>
      <c r="V1137" s="6">
        <v>64696</v>
      </c>
      <c r="W1137" s="5">
        <f>datos_chargeback_2001_1!$X1137/100</f>
        <v>0</v>
      </c>
      <c r="X1137" s="6">
        <v>0</v>
      </c>
      <c r="Y1137" s="5">
        <f>datos_chargeback_2001_1!$Z1137/100</f>
        <v>0</v>
      </c>
      <c r="Z1137" s="6">
        <v>0</v>
      </c>
      <c r="AA1137" s="6" t="s">
        <v>3375</v>
      </c>
      <c r="AB1137" s="6" t="s">
        <v>35</v>
      </c>
      <c r="AC1137" s="7" t="s">
        <v>35</v>
      </c>
      <c r="AD1137" s="5">
        <f>datos_chargeback_2001_1!$AE1137/100</f>
        <v>0</v>
      </c>
      <c r="AE1137" s="6">
        <v>0</v>
      </c>
      <c r="AF1137" s="6" t="s">
        <v>50</v>
      </c>
    </row>
    <row r="1138" spans="1:32" x14ac:dyDescent="0.3">
      <c r="A1138" s="34" t="s">
        <v>3376</v>
      </c>
      <c r="B1138" s="3">
        <v>45063</v>
      </c>
      <c r="C1138" s="3" t="str">
        <f>TEXT(Tabla10[[#This Row],[Fecha de transacción]],"DDDD")</f>
        <v>miércoles</v>
      </c>
      <c r="D1138" s="3">
        <v>45152</v>
      </c>
      <c r="E1138" s="4">
        <f>datos_chargeback_2001_1!$D1138-datos_chargeback_2001_1!$B1138</f>
        <v>89</v>
      </c>
      <c r="F1138" s="5">
        <f>datos_chargeback_2001_1!$G1138/100</f>
        <v>59.59</v>
      </c>
      <c r="G1138" s="6">
        <v>5959</v>
      </c>
      <c r="H1138" s="5">
        <f t="shared" si="17"/>
        <v>0</v>
      </c>
      <c r="I1138" s="5">
        <v>0</v>
      </c>
      <c r="J1138" s="6" t="s">
        <v>24</v>
      </c>
      <c r="K1138" s="6" t="s">
        <v>25</v>
      </c>
      <c r="L1138" s="6" t="s">
        <v>80</v>
      </c>
      <c r="M1138" s="6" t="s">
        <v>85</v>
      </c>
      <c r="N1138" s="6" t="s">
        <v>42</v>
      </c>
      <c r="O1138" s="6" t="s">
        <v>43</v>
      </c>
      <c r="P1138" s="6" t="s">
        <v>30</v>
      </c>
      <c r="Q1138" s="6" t="s">
        <v>44</v>
      </c>
      <c r="R1138" s="6">
        <v>5959</v>
      </c>
      <c r="S1138" s="6" t="s">
        <v>3377</v>
      </c>
      <c r="T1138" s="6" t="s">
        <v>61</v>
      </c>
      <c r="U1138" s="5">
        <f>datos_chargeback_2001_1!$V1138/100</f>
        <v>0</v>
      </c>
      <c r="V1138" s="6">
        <v>0</v>
      </c>
      <c r="W1138" s="5">
        <f>datos_chargeback_2001_1!$X1138/100</f>
        <v>59.59</v>
      </c>
      <c r="X1138" s="6">
        <v>5959</v>
      </c>
      <c r="Y1138" s="5">
        <f>datos_chargeback_2001_1!$Z1138/100</f>
        <v>0</v>
      </c>
      <c r="Z1138" s="6">
        <v>0</v>
      </c>
      <c r="AA1138" s="6" t="s">
        <v>3378</v>
      </c>
      <c r="AB1138" s="6" t="s">
        <v>35</v>
      </c>
      <c r="AC1138" s="7" t="s">
        <v>35</v>
      </c>
      <c r="AD1138" s="5">
        <f>datos_chargeback_2001_1!$AE1138/100</f>
        <v>0</v>
      </c>
      <c r="AE1138" s="6">
        <v>0</v>
      </c>
      <c r="AF1138" s="6" t="s">
        <v>29</v>
      </c>
    </row>
    <row r="1139" spans="1:32" x14ac:dyDescent="0.3">
      <c r="A1139" s="34" t="s">
        <v>3379</v>
      </c>
      <c r="B1139" s="3">
        <v>45064</v>
      </c>
      <c r="C1139" s="3" t="str">
        <f>TEXT(Tabla10[[#This Row],[Fecha de transacción]],"DDDD")</f>
        <v>jueves</v>
      </c>
      <c r="D1139" s="3">
        <v>45127</v>
      </c>
      <c r="E1139" s="4">
        <f>datos_chargeback_2001_1!$D1139-datos_chargeback_2001_1!$B1139</f>
        <v>63</v>
      </c>
      <c r="F1139" s="5">
        <f>datos_chargeback_2001_1!$G1139/100</f>
        <v>79.88</v>
      </c>
      <c r="G1139" s="6">
        <v>7988</v>
      </c>
      <c r="H1139" s="5">
        <f t="shared" si="17"/>
        <v>0</v>
      </c>
      <c r="I1139" s="5">
        <v>0.95</v>
      </c>
      <c r="J1139" s="6" t="s">
        <v>38</v>
      </c>
      <c r="K1139" s="6" t="s">
        <v>25</v>
      </c>
      <c r="L1139" s="6" t="s">
        <v>109</v>
      </c>
      <c r="M1139" s="6" t="s">
        <v>85</v>
      </c>
      <c r="N1139" s="6" t="s">
        <v>42</v>
      </c>
      <c r="O1139" s="6" t="s">
        <v>36</v>
      </c>
      <c r="P1139" s="6" t="s">
        <v>54</v>
      </c>
      <c r="Q1139" s="6" t="s">
        <v>66</v>
      </c>
      <c r="R1139" s="6">
        <v>7988</v>
      </c>
      <c r="S1139" s="6" t="s">
        <v>3003</v>
      </c>
      <c r="T1139" s="6" t="s">
        <v>116</v>
      </c>
      <c r="U1139" s="5">
        <f>datos_chargeback_2001_1!$V1139/100</f>
        <v>79.88</v>
      </c>
      <c r="V1139" s="6">
        <v>7988</v>
      </c>
      <c r="W1139" s="5">
        <f>datos_chargeback_2001_1!$X1139/100</f>
        <v>0</v>
      </c>
      <c r="X1139" s="6">
        <v>0</v>
      </c>
      <c r="Y1139" s="5">
        <f>datos_chargeback_2001_1!$Z1139/100</f>
        <v>0</v>
      </c>
      <c r="Z1139" s="6">
        <v>0</v>
      </c>
      <c r="AA1139" s="6" t="s">
        <v>3380</v>
      </c>
      <c r="AB1139" s="6" t="s">
        <v>48</v>
      </c>
      <c r="AC1139" s="8">
        <v>45064</v>
      </c>
      <c r="AD1139" s="5">
        <f>datos_chargeback_2001_1!$AE1139/100</f>
        <v>640.73</v>
      </c>
      <c r="AE1139" s="6">
        <v>64073</v>
      </c>
      <c r="AF1139" s="6" t="s">
        <v>53</v>
      </c>
    </row>
    <row r="1140" spans="1:32" x14ac:dyDescent="0.3">
      <c r="A1140" s="34" t="s">
        <v>3381</v>
      </c>
      <c r="B1140" s="3">
        <v>45065</v>
      </c>
      <c r="C1140" s="3" t="str">
        <f>TEXT(Tabla10[[#This Row],[Fecha de transacción]],"DDDD")</f>
        <v>viernes</v>
      </c>
      <c r="D1140" s="3">
        <v>45141</v>
      </c>
      <c r="E1140" s="4">
        <f>datos_chargeback_2001_1!$D1140-datos_chargeback_2001_1!$B1140</f>
        <v>76</v>
      </c>
      <c r="F1140" s="5">
        <f>datos_chargeback_2001_1!$G1140/100</f>
        <v>29.83</v>
      </c>
      <c r="G1140" s="6">
        <v>2983</v>
      </c>
      <c r="H1140" s="5">
        <f t="shared" si="17"/>
        <v>0</v>
      </c>
      <c r="I1140" s="5">
        <v>0.83</v>
      </c>
      <c r="J1140" s="6" t="s">
        <v>38</v>
      </c>
      <c r="K1140" s="6" t="s">
        <v>25</v>
      </c>
      <c r="L1140" s="6" t="s">
        <v>109</v>
      </c>
      <c r="M1140" s="6" t="s">
        <v>59</v>
      </c>
      <c r="N1140" s="6" t="s">
        <v>42</v>
      </c>
      <c r="O1140" s="6" t="s">
        <v>114</v>
      </c>
      <c r="P1140" s="6" t="s">
        <v>54</v>
      </c>
      <c r="Q1140" s="6" t="s">
        <v>75</v>
      </c>
      <c r="R1140" s="6">
        <v>2983</v>
      </c>
      <c r="S1140" s="6" t="s">
        <v>3382</v>
      </c>
      <c r="T1140" s="6" t="s">
        <v>61</v>
      </c>
      <c r="U1140" s="5">
        <f>datos_chargeback_2001_1!$V1140/100</f>
        <v>0</v>
      </c>
      <c r="V1140" s="6">
        <v>0</v>
      </c>
      <c r="W1140" s="5">
        <f>datos_chargeback_2001_1!$X1140/100</f>
        <v>29.83</v>
      </c>
      <c r="X1140" s="6">
        <v>2983</v>
      </c>
      <c r="Y1140" s="5">
        <f>datos_chargeback_2001_1!$Z1140/100</f>
        <v>0</v>
      </c>
      <c r="Z1140" s="6">
        <v>0</v>
      </c>
      <c r="AA1140" s="6" t="s">
        <v>3383</v>
      </c>
      <c r="AB1140" s="6" t="s">
        <v>48</v>
      </c>
      <c r="AC1140" s="8">
        <v>45065</v>
      </c>
      <c r="AD1140" s="5">
        <f>datos_chargeback_2001_1!$AE1140/100</f>
        <v>565.44000000000005</v>
      </c>
      <c r="AE1140" s="6">
        <v>56544</v>
      </c>
      <c r="AF1140" s="6" t="s">
        <v>50</v>
      </c>
    </row>
    <row r="1141" spans="1:32" x14ac:dyDescent="0.3">
      <c r="A1141" s="36" t="s">
        <v>3384</v>
      </c>
      <c r="B1141" s="14">
        <v>45066</v>
      </c>
      <c r="C1141" s="14" t="str">
        <f>TEXT(Tabla10[[#This Row],[Fecha de transacción]],"DDDD")</f>
        <v>sábado</v>
      </c>
      <c r="D1141" s="14">
        <v>45131</v>
      </c>
      <c r="E1141" s="15">
        <f>datos_chargeback_2001_1!$D1141-datos_chargeback_2001_1!$B1141</f>
        <v>65</v>
      </c>
      <c r="F1141" s="16">
        <f>datos_chargeback_2001_1!$G1141/100</f>
        <v>57.98</v>
      </c>
      <c r="G1141" s="17">
        <v>5798</v>
      </c>
      <c r="H1141" s="16">
        <f t="shared" si="17"/>
        <v>0</v>
      </c>
      <c r="I1141" s="16">
        <v>0</v>
      </c>
      <c r="J1141" s="17" t="s">
        <v>24</v>
      </c>
      <c r="K1141" s="17" t="s">
        <v>25</v>
      </c>
      <c r="L1141" s="17" t="s">
        <v>80</v>
      </c>
      <c r="M1141" s="17" t="s">
        <v>41</v>
      </c>
      <c r="N1141" s="17" t="s">
        <v>42</v>
      </c>
      <c r="O1141" s="17" t="s">
        <v>64</v>
      </c>
      <c r="P1141" s="17" t="s">
        <v>54</v>
      </c>
      <c r="Q1141" s="17" t="s">
        <v>31</v>
      </c>
      <c r="R1141" s="17">
        <v>57980</v>
      </c>
      <c r="S1141" s="17" t="s">
        <v>436</v>
      </c>
      <c r="T1141" s="17" t="s">
        <v>61</v>
      </c>
      <c r="U1141" s="16">
        <f>datos_chargeback_2001_1!$V1141/100</f>
        <v>0</v>
      </c>
      <c r="V1141" s="17">
        <v>0</v>
      </c>
      <c r="W1141" s="16">
        <f>datos_chargeback_2001_1!$X1141/100</f>
        <v>579.79999999999995</v>
      </c>
      <c r="X1141" s="17">
        <v>57980</v>
      </c>
      <c r="Y1141" s="16">
        <f>datos_chargeback_2001_1!$Z1141/100</f>
        <v>0</v>
      </c>
      <c r="Z1141" s="17">
        <v>0</v>
      </c>
      <c r="AA1141" s="17" t="s">
        <v>3385</v>
      </c>
      <c r="AB1141" s="17" t="s">
        <v>35</v>
      </c>
      <c r="AC1141" s="20" t="s">
        <v>35</v>
      </c>
      <c r="AD1141" s="16">
        <f>datos_chargeback_2001_1!$AE1141/100</f>
        <v>0</v>
      </c>
      <c r="AE1141" s="17">
        <v>0</v>
      </c>
      <c r="AF1141" s="17" t="s">
        <v>29</v>
      </c>
    </row>
    <row r="1142" spans="1:32" x14ac:dyDescent="0.3">
      <c r="A1142" s="34" t="s">
        <v>3386</v>
      </c>
      <c r="B1142" s="3">
        <v>45067</v>
      </c>
      <c r="C1142" s="3" t="str">
        <f>TEXT(Tabla10[[#This Row],[Fecha de transacción]],"DDDD")</f>
        <v>domingo</v>
      </c>
      <c r="D1142" s="3">
        <v>45134</v>
      </c>
      <c r="E1142" s="4">
        <f>datos_chargeback_2001_1!$D1142-datos_chargeback_2001_1!$B1142</f>
        <v>67</v>
      </c>
      <c r="F1142" s="5">
        <f>datos_chargeback_2001_1!$G1142/100</f>
        <v>969.77</v>
      </c>
      <c r="G1142" s="6">
        <v>96977</v>
      </c>
      <c r="H1142" s="5">
        <f t="shared" si="17"/>
        <v>0</v>
      </c>
      <c r="I1142" s="5">
        <v>1.45</v>
      </c>
      <c r="J1142" s="6" t="s">
        <v>38</v>
      </c>
      <c r="K1142" s="6" t="s">
        <v>25</v>
      </c>
      <c r="L1142" s="6" t="s">
        <v>26</v>
      </c>
      <c r="M1142" s="6" t="s">
        <v>85</v>
      </c>
      <c r="N1142" s="6" t="s">
        <v>28</v>
      </c>
      <c r="O1142" s="6" t="s">
        <v>50</v>
      </c>
      <c r="P1142" s="6" t="s">
        <v>30</v>
      </c>
      <c r="Q1142" s="6" t="s">
        <v>66</v>
      </c>
      <c r="R1142" s="6">
        <v>96977</v>
      </c>
      <c r="S1142" s="6" t="s">
        <v>3387</v>
      </c>
      <c r="T1142" s="6" t="s">
        <v>33</v>
      </c>
      <c r="U1142" s="5">
        <f>datos_chargeback_2001_1!$V1142/100</f>
        <v>0</v>
      </c>
      <c r="V1142" s="6">
        <v>0</v>
      </c>
      <c r="W1142" s="5">
        <f>datos_chargeback_2001_1!$X1142/100</f>
        <v>0</v>
      </c>
      <c r="X1142" s="6">
        <v>0</v>
      </c>
      <c r="Y1142" s="5">
        <f>datos_chargeback_2001_1!$Z1142/100</f>
        <v>969.77</v>
      </c>
      <c r="Z1142" s="6">
        <v>96977</v>
      </c>
      <c r="AA1142" s="6" t="s">
        <v>3388</v>
      </c>
      <c r="AB1142" s="6" t="s">
        <v>48</v>
      </c>
      <c r="AC1142" s="8">
        <v>45067</v>
      </c>
      <c r="AD1142" s="5">
        <f>datos_chargeback_2001_1!$AE1142/100</f>
        <v>370.01</v>
      </c>
      <c r="AE1142" s="6">
        <v>37001</v>
      </c>
      <c r="AF1142" s="6" t="s">
        <v>36</v>
      </c>
    </row>
    <row r="1143" spans="1:32" x14ac:dyDescent="0.3">
      <c r="A1143" s="34" t="s">
        <v>3389</v>
      </c>
      <c r="B1143" s="3">
        <v>45068</v>
      </c>
      <c r="C1143" s="3" t="str">
        <f>TEXT(Tabla10[[#This Row],[Fecha de transacción]],"DDDD")</f>
        <v>lunes</v>
      </c>
      <c r="D1143" s="3">
        <v>45158</v>
      </c>
      <c r="E1143" s="4">
        <f>datos_chargeback_2001_1!$D1143-datos_chargeback_2001_1!$B1143</f>
        <v>90</v>
      </c>
      <c r="F1143" s="5">
        <f>datos_chargeback_2001_1!$G1143/100</f>
        <v>22.49</v>
      </c>
      <c r="G1143" s="6">
        <v>2249</v>
      </c>
      <c r="H1143" s="5">
        <f t="shared" si="17"/>
        <v>0</v>
      </c>
      <c r="I1143" s="5">
        <v>0</v>
      </c>
      <c r="J1143" s="6" t="s">
        <v>38</v>
      </c>
      <c r="K1143" s="6" t="s">
        <v>25</v>
      </c>
      <c r="L1143" s="6" t="s">
        <v>80</v>
      </c>
      <c r="M1143" s="6" t="s">
        <v>41</v>
      </c>
      <c r="N1143" s="6" t="s">
        <v>42</v>
      </c>
      <c r="O1143" s="6" t="s">
        <v>36</v>
      </c>
      <c r="P1143" s="6" t="s">
        <v>30</v>
      </c>
      <c r="Q1143" s="6" t="s">
        <v>55</v>
      </c>
      <c r="R1143" s="6">
        <v>22490</v>
      </c>
      <c r="S1143" s="6" t="s">
        <v>3183</v>
      </c>
      <c r="T1143" s="6" t="s">
        <v>61</v>
      </c>
      <c r="U1143" s="5">
        <f>datos_chargeback_2001_1!$V1143/100</f>
        <v>0</v>
      </c>
      <c r="V1143" s="6">
        <v>0</v>
      </c>
      <c r="W1143" s="5">
        <f>datos_chargeback_2001_1!$X1143/100</f>
        <v>224.9</v>
      </c>
      <c r="X1143" s="6">
        <v>22490</v>
      </c>
      <c r="Y1143" s="5">
        <f>datos_chargeback_2001_1!$Z1143/100</f>
        <v>0</v>
      </c>
      <c r="Z1143" s="6">
        <v>0</v>
      </c>
      <c r="AA1143" s="6" t="s">
        <v>3390</v>
      </c>
      <c r="AB1143" s="6" t="s">
        <v>48</v>
      </c>
      <c r="AC1143" s="8">
        <v>45068</v>
      </c>
      <c r="AD1143" s="5">
        <f>datos_chargeback_2001_1!$AE1143/100</f>
        <v>371.91</v>
      </c>
      <c r="AE1143" s="6">
        <v>37191</v>
      </c>
      <c r="AF1143" s="6" t="s">
        <v>43</v>
      </c>
    </row>
    <row r="1144" spans="1:32" x14ac:dyDescent="0.3">
      <c r="A1144" s="35" t="s">
        <v>3391</v>
      </c>
      <c r="B1144" s="9">
        <v>45069</v>
      </c>
      <c r="C1144" s="9" t="str">
        <f>TEXT(Tabla10[[#This Row],[Fecha de transacción]],"DDDD")</f>
        <v>martes</v>
      </c>
      <c r="D1144" s="9">
        <v>45130</v>
      </c>
      <c r="E1144" s="10">
        <f>datos_chargeback_2001_1!$D1144-datos_chargeback_2001_1!$B1144</f>
        <v>61</v>
      </c>
      <c r="F1144" s="11">
        <f>datos_chargeback_2001_1!$G1144/100</f>
        <v>347.04</v>
      </c>
      <c r="G1144" s="12">
        <v>34704</v>
      </c>
      <c r="H1144" s="11">
        <f t="shared" si="17"/>
        <v>0</v>
      </c>
      <c r="I1144" s="11">
        <v>0</v>
      </c>
      <c r="J1144" s="12" t="s">
        <v>24</v>
      </c>
      <c r="K1144" s="12" t="s">
        <v>25</v>
      </c>
      <c r="L1144" s="12" t="s">
        <v>119</v>
      </c>
      <c r="M1144" s="12" t="s">
        <v>59</v>
      </c>
      <c r="N1144" s="12" t="s">
        <v>28</v>
      </c>
      <c r="O1144" s="12" t="s">
        <v>70</v>
      </c>
      <c r="P1144" s="12" t="s">
        <v>54</v>
      </c>
      <c r="Q1144" s="12" t="s">
        <v>44</v>
      </c>
      <c r="R1144" s="12">
        <v>34704</v>
      </c>
      <c r="S1144" s="12" t="s">
        <v>816</v>
      </c>
      <c r="T1144" s="12" t="s">
        <v>33</v>
      </c>
      <c r="U1144" s="11">
        <f>datos_chargeback_2001_1!$V1144/100</f>
        <v>0</v>
      </c>
      <c r="V1144" s="12">
        <v>0</v>
      </c>
      <c r="W1144" s="11">
        <f>datos_chargeback_2001_1!$X1144/100</f>
        <v>0</v>
      </c>
      <c r="X1144" s="12">
        <v>0</v>
      </c>
      <c r="Y1144" s="11">
        <f>datos_chargeback_2001_1!$Z1144/100</f>
        <v>347.04</v>
      </c>
      <c r="Z1144" s="12">
        <v>34704</v>
      </c>
      <c r="AA1144" s="12" t="s">
        <v>3392</v>
      </c>
      <c r="AB1144" s="12" t="s">
        <v>35</v>
      </c>
      <c r="AC1144" s="13" t="s">
        <v>35</v>
      </c>
      <c r="AD1144" s="11">
        <f>datos_chargeback_2001_1!$AE1144/100</f>
        <v>0</v>
      </c>
      <c r="AE1144" s="12">
        <v>0</v>
      </c>
      <c r="AF1144" s="12" t="s">
        <v>53</v>
      </c>
    </row>
    <row r="1145" spans="1:32" x14ac:dyDescent="0.3">
      <c r="A1145" s="34" t="s">
        <v>3393</v>
      </c>
      <c r="B1145" s="3">
        <v>45070</v>
      </c>
      <c r="C1145" s="3" t="str">
        <f>TEXT(Tabla10[[#This Row],[Fecha de transacción]],"DDDD")</f>
        <v>miércoles</v>
      </c>
      <c r="D1145" s="3">
        <v>45142</v>
      </c>
      <c r="E1145" s="4">
        <f>datos_chargeback_2001_1!$D1145-datos_chargeback_2001_1!$B1145</f>
        <v>72</v>
      </c>
      <c r="F1145" s="5">
        <f>datos_chargeback_2001_1!$G1145/100</f>
        <v>631.48</v>
      </c>
      <c r="G1145" s="6">
        <v>63148</v>
      </c>
      <c r="H1145" s="5">
        <f t="shared" si="17"/>
        <v>0</v>
      </c>
      <c r="I1145" s="5">
        <v>0</v>
      </c>
      <c r="J1145" s="6" t="s">
        <v>24</v>
      </c>
      <c r="K1145" s="6" t="s">
        <v>25</v>
      </c>
      <c r="L1145" s="6" t="s">
        <v>40</v>
      </c>
      <c r="M1145" s="6" t="s">
        <v>27</v>
      </c>
      <c r="N1145" s="6" t="s">
        <v>42</v>
      </c>
      <c r="O1145" s="6" t="s">
        <v>50</v>
      </c>
      <c r="P1145" s="6" t="s">
        <v>54</v>
      </c>
      <c r="Q1145" s="6" t="s">
        <v>55</v>
      </c>
      <c r="R1145" s="6">
        <v>63148</v>
      </c>
      <c r="S1145" s="6" t="s">
        <v>965</v>
      </c>
      <c r="T1145" s="6" t="s">
        <v>46</v>
      </c>
      <c r="U1145" s="5">
        <f>datos_chargeback_2001_1!$V1145/100</f>
        <v>631.48</v>
      </c>
      <c r="V1145" s="6">
        <v>63148</v>
      </c>
      <c r="W1145" s="5">
        <f>datos_chargeback_2001_1!$X1145/100</f>
        <v>0</v>
      </c>
      <c r="X1145" s="6">
        <v>0</v>
      </c>
      <c r="Y1145" s="5">
        <f>datos_chargeback_2001_1!$Z1145/100</f>
        <v>0</v>
      </c>
      <c r="Z1145" s="6">
        <v>0</v>
      </c>
      <c r="AA1145" s="6" t="s">
        <v>3394</v>
      </c>
      <c r="AB1145" s="6" t="s">
        <v>48</v>
      </c>
      <c r="AC1145" s="8">
        <v>45070</v>
      </c>
      <c r="AD1145" s="5">
        <f>datos_chargeback_2001_1!$AE1145/100</f>
        <v>417.82</v>
      </c>
      <c r="AE1145" s="6">
        <v>41782</v>
      </c>
      <c r="AF1145" s="6" t="s">
        <v>50</v>
      </c>
    </row>
    <row r="1146" spans="1:32" x14ac:dyDescent="0.3">
      <c r="A1146" s="35" t="s">
        <v>3395</v>
      </c>
      <c r="B1146" s="9">
        <v>45071</v>
      </c>
      <c r="C1146" s="9" t="str">
        <f>TEXT(Tabla10[[#This Row],[Fecha de transacción]],"DDDD")</f>
        <v>jueves</v>
      </c>
      <c r="D1146" s="9">
        <v>45160</v>
      </c>
      <c r="E1146" s="10">
        <f>datos_chargeback_2001_1!$D1146-datos_chargeback_2001_1!$B1146</f>
        <v>89</v>
      </c>
      <c r="F1146" s="11">
        <f>datos_chargeback_2001_1!$G1146/100</f>
        <v>361.84</v>
      </c>
      <c r="G1146" s="12">
        <v>36184</v>
      </c>
      <c r="H1146" s="11">
        <f t="shared" si="17"/>
        <v>0</v>
      </c>
      <c r="I1146" s="11">
        <v>0</v>
      </c>
      <c r="J1146" s="12" t="s">
        <v>24</v>
      </c>
      <c r="K1146" s="12" t="s">
        <v>25</v>
      </c>
      <c r="L1146" s="12" t="s">
        <v>119</v>
      </c>
      <c r="M1146" s="12" t="s">
        <v>27</v>
      </c>
      <c r="N1146" s="12" t="s">
        <v>42</v>
      </c>
      <c r="O1146" s="12" t="s">
        <v>64</v>
      </c>
      <c r="P1146" s="12" t="s">
        <v>30</v>
      </c>
      <c r="Q1146" s="12" t="s">
        <v>44</v>
      </c>
      <c r="R1146" s="12">
        <v>36184</v>
      </c>
      <c r="S1146" s="12" t="s">
        <v>3396</v>
      </c>
      <c r="T1146" s="12" t="s">
        <v>46</v>
      </c>
      <c r="U1146" s="11">
        <f>datos_chargeback_2001_1!$V1146/100</f>
        <v>361.84</v>
      </c>
      <c r="V1146" s="12">
        <v>36184</v>
      </c>
      <c r="W1146" s="11">
        <f>datos_chargeback_2001_1!$X1146/100</f>
        <v>0</v>
      </c>
      <c r="X1146" s="12">
        <v>0</v>
      </c>
      <c r="Y1146" s="11">
        <f>datos_chargeback_2001_1!$Z1146/100</f>
        <v>0</v>
      </c>
      <c r="Z1146" s="12">
        <v>0</v>
      </c>
      <c r="AA1146" s="12" t="s">
        <v>3397</v>
      </c>
      <c r="AB1146" s="12" t="s">
        <v>48</v>
      </c>
      <c r="AC1146" s="19">
        <v>45071</v>
      </c>
      <c r="AD1146" s="11">
        <f>datos_chargeback_2001_1!$AE1146/100</f>
        <v>26.83</v>
      </c>
      <c r="AE1146" s="12">
        <v>2683</v>
      </c>
      <c r="AF1146" s="12" t="s">
        <v>64</v>
      </c>
    </row>
    <row r="1147" spans="1:32" x14ac:dyDescent="0.3">
      <c r="A1147" s="36" t="s">
        <v>3398</v>
      </c>
      <c r="B1147" s="14">
        <v>45072</v>
      </c>
      <c r="C1147" s="14" t="str">
        <f>TEXT(Tabla10[[#This Row],[Fecha de transacción]],"DDDD")</f>
        <v>viernes</v>
      </c>
      <c r="D1147" s="14">
        <v>45142</v>
      </c>
      <c r="E1147" s="15">
        <f>datos_chargeback_2001_1!$D1147-datos_chargeback_2001_1!$B1147</f>
        <v>70</v>
      </c>
      <c r="F1147" s="16">
        <f>datos_chargeback_2001_1!$G1147/100</f>
        <v>955.65</v>
      </c>
      <c r="G1147" s="17">
        <v>95565</v>
      </c>
      <c r="H1147" s="16">
        <f t="shared" si="17"/>
        <v>0</v>
      </c>
      <c r="I1147" s="16">
        <v>1.23</v>
      </c>
      <c r="J1147" s="17" t="s">
        <v>38</v>
      </c>
      <c r="K1147" s="17" t="s">
        <v>25</v>
      </c>
      <c r="L1147" s="17" t="s">
        <v>40</v>
      </c>
      <c r="M1147" s="17" t="s">
        <v>41</v>
      </c>
      <c r="N1147" s="17" t="s">
        <v>42</v>
      </c>
      <c r="O1147" s="17" t="s">
        <v>43</v>
      </c>
      <c r="P1147" s="17" t="s">
        <v>30</v>
      </c>
      <c r="Q1147" s="17" t="s">
        <v>55</v>
      </c>
      <c r="R1147" s="17">
        <v>95565</v>
      </c>
      <c r="S1147" s="17" t="s">
        <v>2971</v>
      </c>
      <c r="T1147" s="17" t="s">
        <v>116</v>
      </c>
      <c r="U1147" s="16">
        <f>datos_chargeback_2001_1!$V1147/100</f>
        <v>955.65</v>
      </c>
      <c r="V1147" s="17">
        <v>95565</v>
      </c>
      <c r="W1147" s="16">
        <f>datos_chargeback_2001_1!$X1147/100</f>
        <v>0</v>
      </c>
      <c r="X1147" s="17">
        <v>0</v>
      </c>
      <c r="Y1147" s="16">
        <f>datos_chargeback_2001_1!$Z1147/100</f>
        <v>0</v>
      </c>
      <c r="Z1147" s="17">
        <v>0</v>
      </c>
      <c r="AA1147" s="17" t="s">
        <v>3399</v>
      </c>
      <c r="AB1147" s="17" t="s">
        <v>48</v>
      </c>
      <c r="AC1147" s="18">
        <v>45072</v>
      </c>
      <c r="AD1147" s="16">
        <f>datos_chargeback_2001_1!$AE1147/100</f>
        <v>884.47</v>
      </c>
      <c r="AE1147" s="17">
        <v>88447</v>
      </c>
      <c r="AF1147" s="17" t="s">
        <v>64</v>
      </c>
    </row>
    <row r="1148" spans="1:32" x14ac:dyDescent="0.3">
      <c r="A1148" s="35" t="s">
        <v>3400</v>
      </c>
      <c r="B1148" s="9">
        <v>45073</v>
      </c>
      <c r="C1148" s="9" t="str">
        <f>TEXT(Tabla10[[#This Row],[Fecha de transacción]],"DDDD")</f>
        <v>sábado</v>
      </c>
      <c r="D1148" s="9">
        <v>45151</v>
      </c>
      <c r="E1148" s="10">
        <f>datos_chargeback_2001_1!$D1148-datos_chargeback_2001_1!$B1148</f>
        <v>78</v>
      </c>
      <c r="F1148" s="11">
        <f>datos_chargeback_2001_1!$G1148/100</f>
        <v>19.78</v>
      </c>
      <c r="G1148" s="12">
        <v>1978</v>
      </c>
      <c r="H1148" s="11">
        <f t="shared" si="17"/>
        <v>0</v>
      </c>
      <c r="I1148" s="11">
        <v>1.29</v>
      </c>
      <c r="J1148" s="12" t="s">
        <v>24</v>
      </c>
      <c r="K1148" s="12" t="s">
        <v>25</v>
      </c>
      <c r="L1148" s="12" t="s">
        <v>40</v>
      </c>
      <c r="M1148" s="12" t="s">
        <v>93</v>
      </c>
      <c r="N1148" s="12" t="s">
        <v>42</v>
      </c>
      <c r="O1148" s="12" t="s">
        <v>114</v>
      </c>
      <c r="P1148" s="12" t="s">
        <v>30</v>
      </c>
      <c r="Q1148" s="12" t="s">
        <v>44</v>
      </c>
      <c r="R1148" s="12">
        <v>19780</v>
      </c>
      <c r="S1148" s="12" t="s">
        <v>3023</v>
      </c>
      <c r="T1148" s="12" t="s">
        <v>116</v>
      </c>
      <c r="U1148" s="11">
        <f>datos_chargeback_2001_1!$V1148/100</f>
        <v>197.8</v>
      </c>
      <c r="V1148" s="12">
        <v>19780</v>
      </c>
      <c r="W1148" s="11">
        <f>datos_chargeback_2001_1!$X1148/100</f>
        <v>0</v>
      </c>
      <c r="X1148" s="12">
        <v>0</v>
      </c>
      <c r="Y1148" s="11">
        <f>datos_chargeback_2001_1!$Z1148/100</f>
        <v>0</v>
      </c>
      <c r="Z1148" s="12">
        <v>0</v>
      </c>
      <c r="AA1148" s="12" t="s">
        <v>3401</v>
      </c>
      <c r="AB1148" s="12" t="s">
        <v>35</v>
      </c>
      <c r="AC1148" s="13" t="s">
        <v>35</v>
      </c>
      <c r="AD1148" s="11">
        <f>datos_chargeback_2001_1!$AE1148/100</f>
        <v>0</v>
      </c>
      <c r="AE1148" s="12">
        <v>0</v>
      </c>
      <c r="AF1148" s="12" t="s">
        <v>36</v>
      </c>
    </row>
    <row r="1149" spans="1:32" x14ac:dyDescent="0.3">
      <c r="A1149" s="34" t="s">
        <v>3402</v>
      </c>
      <c r="B1149" s="3">
        <v>45074</v>
      </c>
      <c r="C1149" s="3" t="str">
        <f>TEXT(Tabla10[[#This Row],[Fecha de transacción]],"DDDD")</f>
        <v>domingo</v>
      </c>
      <c r="D1149" s="3">
        <v>45146</v>
      </c>
      <c r="E1149" s="4">
        <f>datos_chargeback_2001_1!$D1149-datos_chargeback_2001_1!$B1149</f>
        <v>72</v>
      </c>
      <c r="F1149" s="5">
        <f>datos_chargeback_2001_1!$G1149/100</f>
        <v>85.03</v>
      </c>
      <c r="G1149" s="6">
        <v>8503</v>
      </c>
      <c r="H1149" s="5">
        <f t="shared" si="17"/>
        <v>0</v>
      </c>
      <c r="I1149" s="5">
        <v>0.81</v>
      </c>
      <c r="J1149" s="6" t="s">
        <v>24</v>
      </c>
      <c r="K1149" s="6" t="s">
        <v>25</v>
      </c>
      <c r="L1149" s="6" t="s">
        <v>119</v>
      </c>
      <c r="M1149" s="6" t="s">
        <v>59</v>
      </c>
      <c r="N1149" s="6" t="s">
        <v>42</v>
      </c>
      <c r="O1149" s="6" t="s">
        <v>50</v>
      </c>
      <c r="P1149" s="6" t="s">
        <v>30</v>
      </c>
      <c r="Q1149" s="6" t="s">
        <v>75</v>
      </c>
      <c r="R1149" s="6">
        <v>85030</v>
      </c>
      <c r="S1149" s="6" t="s">
        <v>1773</v>
      </c>
      <c r="T1149" s="6" t="s">
        <v>61</v>
      </c>
      <c r="U1149" s="5">
        <f>datos_chargeback_2001_1!$V1149/100</f>
        <v>0</v>
      </c>
      <c r="V1149" s="6">
        <v>0</v>
      </c>
      <c r="W1149" s="5">
        <f>datos_chargeback_2001_1!$X1149/100</f>
        <v>850.3</v>
      </c>
      <c r="X1149" s="6">
        <v>85030</v>
      </c>
      <c r="Y1149" s="5">
        <f>datos_chargeback_2001_1!$Z1149/100</f>
        <v>0</v>
      </c>
      <c r="Z1149" s="6">
        <v>0</v>
      </c>
      <c r="AA1149" s="6" t="s">
        <v>3403</v>
      </c>
      <c r="AB1149" s="6" t="s">
        <v>35</v>
      </c>
      <c r="AC1149" s="7" t="s">
        <v>35</v>
      </c>
      <c r="AD1149" s="5">
        <f>datos_chargeback_2001_1!$AE1149/100</f>
        <v>0</v>
      </c>
      <c r="AE1149" s="6">
        <v>0</v>
      </c>
      <c r="AF1149" s="6" t="s">
        <v>64</v>
      </c>
    </row>
    <row r="1150" spans="1:32" x14ac:dyDescent="0.3">
      <c r="A1150" s="34" t="s">
        <v>3404</v>
      </c>
      <c r="B1150" s="3">
        <v>45075</v>
      </c>
      <c r="C1150" s="3" t="str">
        <f>TEXT(Tabla10[[#This Row],[Fecha de transacción]],"DDDD")</f>
        <v>lunes</v>
      </c>
      <c r="D1150" s="3">
        <v>45141</v>
      </c>
      <c r="E1150" s="4">
        <f>datos_chargeback_2001_1!$D1150-datos_chargeback_2001_1!$B1150</f>
        <v>66</v>
      </c>
      <c r="F1150" s="5">
        <f>datos_chargeback_2001_1!$G1150/100</f>
        <v>501.44</v>
      </c>
      <c r="G1150" s="6">
        <v>50144</v>
      </c>
      <c r="H1150" s="5">
        <f t="shared" si="17"/>
        <v>0</v>
      </c>
      <c r="I1150" s="5">
        <v>0</v>
      </c>
      <c r="J1150" s="6" t="s">
        <v>24</v>
      </c>
      <c r="K1150" s="6" t="s">
        <v>25</v>
      </c>
      <c r="L1150" s="6" t="s">
        <v>26</v>
      </c>
      <c r="M1150" s="6" t="s">
        <v>85</v>
      </c>
      <c r="N1150" s="6" t="s">
        <v>42</v>
      </c>
      <c r="O1150" s="6" t="s">
        <v>50</v>
      </c>
      <c r="P1150" s="6" t="s">
        <v>30</v>
      </c>
      <c r="Q1150" s="6" t="s">
        <v>44</v>
      </c>
      <c r="R1150" s="6">
        <v>50144</v>
      </c>
      <c r="S1150" s="6" t="s">
        <v>1295</v>
      </c>
      <c r="T1150" s="6" t="s">
        <v>116</v>
      </c>
      <c r="U1150" s="5">
        <f>datos_chargeback_2001_1!$V1150/100</f>
        <v>501.44</v>
      </c>
      <c r="V1150" s="6">
        <v>50144</v>
      </c>
      <c r="W1150" s="5">
        <f>datos_chargeback_2001_1!$X1150/100</f>
        <v>0</v>
      </c>
      <c r="X1150" s="6">
        <v>0</v>
      </c>
      <c r="Y1150" s="5">
        <f>datos_chargeback_2001_1!$Z1150/100</f>
        <v>0</v>
      </c>
      <c r="Z1150" s="6">
        <v>0</v>
      </c>
      <c r="AA1150" s="6" t="s">
        <v>3405</v>
      </c>
      <c r="AB1150" s="6" t="s">
        <v>48</v>
      </c>
      <c r="AC1150" s="8">
        <v>45075</v>
      </c>
      <c r="AD1150" s="5">
        <f>datos_chargeback_2001_1!$AE1150/100</f>
        <v>732.27</v>
      </c>
      <c r="AE1150" s="6">
        <v>73227</v>
      </c>
      <c r="AF1150" s="6" t="s">
        <v>53</v>
      </c>
    </row>
    <row r="1151" spans="1:32" x14ac:dyDescent="0.3">
      <c r="A1151" s="36" t="s">
        <v>3406</v>
      </c>
      <c r="B1151" s="14">
        <v>45076</v>
      </c>
      <c r="C1151" s="14" t="str">
        <f>TEXT(Tabla10[[#This Row],[Fecha de transacción]],"DDDD")</f>
        <v>martes</v>
      </c>
      <c r="D1151" s="14">
        <v>45140</v>
      </c>
      <c r="E1151" s="15">
        <f>datos_chargeback_2001_1!$D1151-datos_chargeback_2001_1!$B1151</f>
        <v>64</v>
      </c>
      <c r="F1151" s="16">
        <f>datos_chargeback_2001_1!$G1151/100</f>
        <v>795.86</v>
      </c>
      <c r="G1151" s="17">
        <v>79586</v>
      </c>
      <c r="H1151" s="16">
        <f t="shared" si="17"/>
        <v>0</v>
      </c>
      <c r="I1151" s="16">
        <v>1.35</v>
      </c>
      <c r="J1151" s="17" t="s">
        <v>38</v>
      </c>
      <c r="K1151" s="17" t="s">
        <v>25</v>
      </c>
      <c r="L1151" s="17" t="s">
        <v>109</v>
      </c>
      <c r="M1151" s="17" t="s">
        <v>93</v>
      </c>
      <c r="N1151" s="17" t="s">
        <v>42</v>
      </c>
      <c r="O1151" s="17" t="s">
        <v>53</v>
      </c>
      <c r="P1151" s="17" t="s">
        <v>30</v>
      </c>
      <c r="Q1151" s="17" t="s">
        <v>44</v>
      </c>
      <c r="R1151" s="17">
        <v>79586</v>
      </c>
      <c r="S1151" s="17" t="s">
        <v>3407</v>
      </c>
      <c r="T1151" s="17" t="s">
        <v>61</v>
      </c>
      <c r="U1151" s="16">
        <f>datos_chargeback_2001_1!$V1151/100</f>
        <v>0</v>
      </c>
      <c r="V1151" s="17">
        <v>0</v>
      </c>
      <c r="W1151" s="16">
        <f>datos_chargeback_2001_1!$X1151/100</f>
        <v>795.86</v>
      </c>
      <c r="X1151" s="17">
        <v>79586</v>
      </c>
      <c r="Y1151" s="16">
        <f>datos_chargeback_2001_1!$Z1151/100</f>
        <v>0</v>
      </c>
      <c r="Z1151" s="17">
        <v>0</v>
      </c>
      <c r="AA1151" s="17" t="s">
        <v>3408</v>
      </c>
      <c r="AB1151" s="17" t="s">
        <v>35</v>
      </c>
      <c r="AC1151" s="20" t="s">
        <v>35</v>
      </c>
      <c r="AD1151" s="16">
        <f>datos_chargeback_2001_1!$AE1151/100</f>
        <v>0</v>
      </c>
      <c r="AE1151" s="17">
        <v>0</v>
      </c>
      <c r="AF1151" s="17" t="s">
        <v>43</v>
      </c>
    </row>
    <row r="1152" spans="1:32" x14ac:dyDescent="0.3">
      <c r="A1152" s="35" t="s">
        <v>3409</v>
      </c>
      <c r="B1152" s="9">
        <v>45077</v>
      </c>
      <c r="C1152" s="9" t="str">
        <f>TEXT(Tabla10[[#This Row],[Fecha de transacción]],"DDDD")</f>
        <v>miércoles</v>
      </c>
      <c r="D1152" s="9">
        <v>45140</v>
      </c>
      <c r="E1152" s="10">
        <f>datos_chargeback_2001_1!$D1152-datos_chargeback_2001_1!$B1152</f>
        <v>63</v>
      </c>
      <c r="F1152" s="11">
        <f>datos_chargeback_2001_1!$G1152/100</f>
        <v>26.31</v>
      </c>
      <c r="G1152" s="12">
        <v>2631</v>
      </c>
      <c r="H1152" s="11">
        <f t="shared" si="17"/>
        <v>0</v>
      </c>
      <c r="I1152" s="11">
        <v>0</v>
      </c>
      <c r="J1152" s="12" t="s">
        <v>38</v>
      </c>
      <c r="K1152" s="12" t="s">
        <v>25</v>
      </c>
      <c r="L1152" s="12" t="s">
        <v>26</v>
      </c>
      <c r="M1152" s="12" t="s">
        <v>41</v>
      </c>
      <c r="N1152" s="12" t="s">
        <v>42</v>
      </c>
      <c r="O1152" s="12" t="s">
        <v>50</v>
      </c>
      <c r="P1152" s="12" t="s">
        <v>54</v>
      </c>
      <c r="Q1152" s="12" t="s">
        <v>44</v>
      </c>
      <c r="R1152" s="12">
        <v>2631</v>
      </c>
      <c r="S1152" s="12" t="s">
        <v>1697</v>
      </c>
      <c r="T1152" s="12" t="s">
        <v>116</v>
      </c>
      <c r="U1152" s="11">
        <f>datos_chargeback_2001_1!$V1152/100</f>
        <v>26.31</v>
      </c>
      <c r="V1152" s="12">
        <v>2631</v>
      </c>
      <c r="W1152" s="11">
        <f>datos_chargeback_2001_1!$X1152/100</f>
        <v>0</v>
      </c>
      <c r="X1152" s="12">
        <v>0</v>
      </c>
      <c r="Y1152" s="11">
        <f>datos_chargeback_2001_1!$Z1152/100</f>
        <v>0</v>
      </c>
      <c r="Z1152" s="12">
        <v>0</v>
      </c>
      <c r="AA1152" s="12" t="s">
        <v>3410</v>
      </c>
      <c r="AB1152" s="12" t="s">
        <v>48</v>
      </c>
      <c r="AC1152" s="19">
        <v>45077</v>
      </c>
      <c r="AD1152" s="11">
        <f>datos_chargeback_2001_1!$AE1152/100</f>
        <v>0.15</v>
      </c>
      <c r="AE1152" s="12">
        <v>15</v>
      </c>
      <c r="AF1152" s="12" t="s">
        <v>64</v>
      </c>
    </row>
    <row r="1153" spans="1:32" x14ac:dyDescent="0.3">
      <c r="A1153" s="34" t="s">
        <v>3411</v>
      </c>
      <c r="B1153" s="3">
        <v>45078</v>
      </c>
      <c r="C1153" s="3" t="str">
        <f>TEXT(Tabla10[[#This Row],[Fecha de transacción]],"DDDD")</f>
        <v>jueves</v>
      </c>
      <c r="D1153" s="3">
        <v>45154</v>
      </c>
      <c r="E1153" s="4">
        <f>datos_chargeback_2001_1!$D1153-datos_chargeback_2001_1!$B1153</f>
        <v>76</v>
      </c>
      <c r="F1153" s="5">
        <f>datos_chargeback_2001_1!$G1153/100</f>
        <v>618.78</v>
      </c>
      <c r="G1153" s="6">
        <v>61878</v>
      </c>
      <c r="H1153" s="5">
        <f t="shared" si="17"/>
        <v>0</v>
      </c>
      <c r="I1153" s="5">
        <v>0</v>
      </c>
      <c r="J1153" s="6" t="s">
        <v>24</v>
      </c>
      <c r="K1153" s="6" t="s">
        <v>25</v>
      </c>
      <c r="L1153" s="6" t="s">
        <v>109</v>
      </c>
      <c r="M1153" s="6" t="s">
        <v>41</v>
      </c>
      <c r="N1153" s="6" t="s">
        <v>42</v>
      </c>
      <c r="O1153" s="6" t="s">
        <v>53</v>
      </c>
      <c r="P1153" s="6" t="s">
        <v>30</v>
      </c>
      <c r="Q1153" s="6" t="s">
        <v>31</v>
      </c>
      <c r="R1153" s="6">
        <v>61878</v>
      </c>
      <c r="S1153" s="6" t="s">
        <v>3108</v>
      </c>
      <c r="T1153" s="6" t="s">
        <v>61</v>
      </c>
      <c r="U1153" s="5">
        <f>datos_chargeback_2001_1!$V1153/100</f>
        <v>0</v>
      </c>
      <c r="V1153" s="6">
        <v>0</v>
      </c>
      <c r="W1153" s="5">
        <f>datos_chargeback_2001_1!$X1153/100</f>
        <v>618.78</v>
      </c>
      <c r="X1153" s="6">
        <v>61878</v>
      </c>
      <c r="Y1153" s="5">
        <f>datos_chargeback_2001_1!$Z1153/100</f>
        <v>0</v>
      </c>
      <c r="Z1153" s="6">
        <v>0</v>
      </c>
      <c r="AA1153" s="6" t="s">
        <v>3412</v>
      </c>
      <c r="AB1153" s="6" t="s">
        <v>35</v>
      </c>
      <c r="AC1153" s="7" t="s">
        <v>35</v>
      </c>
      <c r="AD1153" s="5">
        <f>datos_chargeback_2001_1!$AE1153/100</f>
        <v>0</v>
      </c>
      <c r="AE1153" s="6">
        <v>0</v>
      </c>
      <c r="AF1153" s="6" t="s">
        <v>53</v>
      </c>
    </row>
    <row r="1154" spans="1:32" x14ac:dyDescent="0.3">
      <c r="A1154" s="35" t="s">
        <v>3413</v>
      </c>
      <c r="B1154" s="9">
        <v>45079</v>
      </c>
      <c r="C1154" s="9" t="str">
        <f>TEXT(Tabla10[[#This Row],[Fecha de transacción]],"DDDD")</f>
        <v>viernes</v>
      </c>
      <c r="D1154" s="9">
        <v>45157</v>
      </c>
      <c r="E1154" s="10">
        <f>datos_chargeback_2001_1!$D1154-datos_chargeback_2001_1!$B1154</f>
        <v>78</v>
      </c>
      <c r="F1154" s="11">
        <f>datos_chargeback_2001_1!$G1154/100</f>
        <v>488.84</v>
      </c>
      <c r="G1154" s="12">
        <v>48884</v>
      </c>
      <c r="H1154" s="11">
        <f t="shared" ref="H1154:H1217" si="18">IF(COUNTIF($A$2:$A$1373,A1154)=1,0,IF(F1154=_xlfn.AGGREGATE(14,6,$F$2:$F$1373/($A$2:$A$1373=A1154),1),_xlfn.AGGREGATE(15,6,$F$2:$F$1373/($A$2:$A$1373=A1154),1),""))</f>
        <v>0</v>
      </c>
      <c r="I1154" s="11">
        <v>1.31</v>
      </c>
      <c r="J1154" s="12" t="s">
        <v>24</v>
      </c>
      <c r="K1154" s="12" t="s">
        <v>25</v>
      </c>
      <c r="L1154" s="12" t="s">
        <v>119</v>
      </c>
      <c r="M1154" s="12" t="s">
        <v>93</v>
      </c>
      <c r="N1154" s="12" t="s">
        <v>42</v>
      </c>
      <c r="O1154" s="12" t="s">
        <v>43</v>
      </c>
      <c r="P1154" s="12" t="s">
        <v>54</v>
      </c>
      <c r="Q1154" s="12" t="s">
        <v>66</v>
      </c>
      <c r="R1154" s="12">
        <v>48884</v>
      </c>
      <c r="S1154" s="12" t="s">
        <v>3414</v>
      </c>
      <c r="T1154" s="12" t="s">
        <v>61</v>
      </c>
      <c r="U1154" s="11">
        <f>datos_chargeback_2001_1!$V1154/100</f>
        <v>0</v>
      </c>
      <c r="V1154" s="12">
        <v>0</v>
      </c>
      <c r="W1154" s="11">
        <f>datos_chargeback_2001_1!$X1154/100</f>
        <v>488.84</v>
      </c>
      <c r="X1154" s="12">
        <v>48884</v>
      </c>
      <c r="Y1154" s="11">
        <f>datos_chargeback_2001_1!$Z1154/100</f>
        <v>0</v>
      </c>
      <c r="Z1154" s="12">
        <v>0</v>
      </c>
      <c r="AA1154" s="12" t="s">
        <v>3415</v>
      </c>
      <c r="AB1154" s="12" t="s">
        <v>48</v>
      </c>
      <c r="AC1154" s="19">
        <v>45079</v>
      </c>
      <c r="AD1154" s="11">
        <f>datos_chargeback_2001_1!$AE1154/100</f>
        <v>33.58</v>
      </c>
      <c r="AE1154" s="12">
        <v>3358</v>
      </c>
      <c r="AF1154" s="12" t="s">
        <v>29</v>
      </c>
    </row>
    <row r="1155" spans="1:32" x14ac:dyDescent="0.3">
      <c r="A1155" s="36" t="s">
        <v>3416</v>
      </c>
      <c r="B1155" s="14">
        <v>45080</v>
      </c>
      <c r="C1155" s="14" t="str">
        <f>TEXT(Tabla10[[#This Row],[Fecha de transacción]],"DDDD")</f>
        <v>sábado</v>
      </c>
      <c r="D1155" s="14">
        <v>45145</v>
      </c>
      <c r="E1155" s="15">
        <f>datos_chargeback_2001_1!$D1155-datos_chargeback_2001_1!$B1155</f>
        <v>65</v>
      </c>
      <c r="F1155" s="16">
        <f>datos_chargeback_2001_1!$G1155/100</f>
        <v>548.87</v>
      </c>
      <c r="G1155" s="17">
        <v>54887</v>
      </c>
      <c r="H1155" s="16">
        <f t="shared" si="18"/>
        <v>0</v>
      </c>
      <c r="I1155" s="16">
        <v>1.04</v>
      </c>
      <c r="J1155" s="17" t="s">
        <v>24</v>
      </c>
      <c r="K1155" s="17" t="s">
        <v>25</v>
      </c>
      <c r="L1155" s="17" t="s">
        <v>80</v>
      </c>
      <c r="M1155" s="17" t="s">
        <v>41</v>
      </c>
      <c r="N1155" s="17" t="s">
        <v>42</v>
      </c>
      <c r="O1155" s="17" t="s">
        <v>43</v>
      </c>
      <c r="P1155" s="17" t="s">
        <v>54</v>
      </c>
      <c r="Q1155" s="17" t="s">
        <v>31</v>
      </c>
      <c r="R1155" s="17">
        <v>54887</v>
      </c>
      <c r="S1155" s="17" t="s">
        <v>3417</v>
      </c>
      <c r="T1155" s="17" t="s">
        <v>116</v>
      </c>
      <c r="U1155" s="16">
        <f>datos_chargeback_2001_1!$V1155/100</f>
        <v>548.87</v>
      </c>
      <c r="V1155" s="17">
        <v>54887</v>
      </c>
      <c r="W1155" s="16">
        <f>datos_chargeback_2001_1!$X1155/100</f>
        <v>0</v>
      </c>
      <c r="X1155" s="17">
        <v>0</v>
      </c>
      <c r="Y1155" s="16">
        <f>datos_chargeback_2001_1!$Z1155/100</f>
        <v>0</v>
      </c>
      <c r="Z1155" s="17">
        <v>0</v>
      </c>
      <c r="AA1155" s="17" t="s">
        <v>3418</v>
      </c>
      <c r="AB1155" s="17" t="s">
        <v>35</v>
      </c>
      <c r="AC1155" s="20" t="s">
        <v>35</v>
      </c>
      <c r="AD1155" s="16">
        <f>datos_chargeback_2001_1!$AE1155/100</f>
        <v>0</v>
      </c>
      <c r="AE1155" s="17">
        <v>0</v>
      </c>
      <c r="AF1155" s="17" t="s">
        <v>50</v>
      </c>
    </row>
    <row r="1156" spans="1:32" x14ac:dyDescent="0.3">
      <c r="A1156" s="34" t="s">
        <v>3419</v>
      </c>
      <c r="B1156" s="3">
        <v>45081</v>
      </c>
      <c r="C1156" s="3" t="str">
        <f>TEXT(Tabla10[[#This Row],[Fecha de transacción]],"DDDD")</f>
        <v>domingo</v>
      </c>
      <c r="D1156" s="3">
        <v>45150</v>
      </c>
      <c r="E1156" s="4">
        <f>datos_chargeback_2001_1!$D1156-datos_chargeback_2001_1!$B1156</f>
        <v>69</v>
      </c>
      <c r="F1156" s="5">
        <f>datos_chargeback_2001_1!$G1156/100</f>
        <v>843.23</v>
      </c>
      <c r="G1156" s="6">
        <v>84323</v>
      </c>
      <c r="H1156" s="5">
        <f t="shared" si="18"/>
        <v>0</v>
      </c>
      <c r="I1156" s="5">
        <v>1.07</v>
      </c>
      <c r="J1156" s="6" t="s">
        <v>38</v>
      </c>
      <c r="K1156" s="6" t="s">
        <v>25</v>
      </c>
      <c r="L1156" s="6" t="s">
        <v>119</v>
      </c>
      <c r="M1156" s="6" t="s">
        <v>93</v>
      </c>
      <c r="N1156" s="6" t="s">
        <v>42</v>
      </c>
      <c r="O1156" s="6" t="s">
        <v>114</v>
      </c>
      <c r="P1156" s="6" t="s">
        <v>30</v>
      </c>
      <c r="Q1156" s="6" t="s">
        <v>31</v>
      </c>
      <c r="R1156" s="6">
        <v>84323</v>
      </c>
      <c r="S1156" s="6" t="s">
        <v>3420</v>
      </c>
      <c r="T1156" s="6" t="s">
        <v>46</v>
      </c>
      <c r="U1156" s="5">
        <f>datos_chargeback_2001_1!$V1156/100</f>
        <v>843.23</v>
      </c>
      <c r="V1156" s="6">
        <v>84323</v>
      </c>
      <c r="W1156" s="5">
        <f>datos_chargeback_2001_1!$X1156/100</f>
        <v>0</v>
      </c>
      <c r="X1156" s="6">
        <v>0</v>
      </c>
      <c r="Y1156" s="5">
        <f>datos_chargeback_2001_1!$Z1156/100</f>
        <v>0</v>
      </c>
      <c r="Z1156" s="6">
        <v>0</v>
      </c>
      <c r="AA1156" s="6" t="s">
        <v>3421</v>
      </c>
      <c r="AB1156" s="6" t="s">
        <v>35</v>
      </c>
      <c r="AC1156" s="7" t="s">
        <v>35</v>
      </c>
      <c r="AD1156" s="5">
        <f>datos_chargeback_2001_1!$AE1156/100</f>
        <v>0</v>
      </c>
      <c r="AE1156" s="6">
        <v>0</v>
      </c>
      <c r="AF1156" s="6" t="s">
        <v>43</v>
      </c>
    </row>
    <row r="1157" spans="1:32" x14ac:dyDescent="0.3">
      <c r="A1157" s="34" t="s">
        <v>3422</v>
      </c>
      <c r="B1157" s="3">
        <v>45082</v>
      </c>
      <c r="C1157" s="3" t="str">
        <f>TEXT(Tabla10[[#This Row],[Fecha de transacción]],"DDDD")</f>
        <v>lunes</v>
      </c>
      <c r="D1157" s="3">
        <v>45152</v>
      </c>
      <c r="E1157" s="4">
        <f>datos_chargeback_2001_1!$D1157-datos_chargeback_2001_1!$B1157</f>
        <v>70</v>
      </c>
      <c r="F1157" s="5">
        <f>datos_chargeback_2001_1!$G1157/100</f>
        <v>761.86</v>
      </c>
      <c r="G1157" s="6">
        <v>76186</v>
      </c>
      <c r="H1157" s="5">
        <f t="shared" si="18"/>
        <v>0</v>
      </c>
      <c r="I1157" s="5">
        <v>1.18</v>
      </c>
      <c r="J1157" s="6" t="s">
        <v>24</v>
      </c>
      <c r="K1157" s="6" t="s">
        <v>25</v>
      </c>
      <c r="L1157" s="6" t="s">
        <v>26</v>
      </c>
      <c r="M1157" s="6" t="s">
        <v>85</v>
      </c>
      <c r="N1157" s="6" t="s">
        <v>42</v>
      </c>
      <c r="O1157" s="6" t="s">
        <v>50</v>
      </c>
      <c r="P1157" s="6" t="s">
        <v>30</v>
      </c>
      <c r="Q1157" s="6" t="s">
        <v>44</v>
      </c>
      <c r="R1157" s="6">
        <v>76186</v>
      </c>
      <c r="S1157" s="6" t="s">
        <v>1084</v>
      </c>
      <c r="T1157" s="6" t="s">
        <v>61</v>
      </c>
      <c r="U1157" s="5">
        <f>datos_chargeback_2001_1!$V1157/100</f>
        <v>0</v>
      </c>
      <c r="V1157" s="6">
        <v>0</v>
      </c>
      <c r="W1157" s="5">
        <f>datos_chargeback_2001_1!$X1157/100</f>
        <v>761.86</v>
      </c>
      <c r="X1157" s="6">
        <v>76186</v>
      </c>
      <c r="Y1157" s="5">
        <f>datos_chargeback_2001_1!$Z1157/100</f>
        <v>0</v>
      </c>
      <c r="Z1157" s="6">
        <v>0</v>
      </c>
      <c r="AA1157" s="6" t="s">
        <v>3423</v>
      </c>
      <c r="AB1157" s="6" t="s">
        <v>35</v>
      </c>
      <c r="AC1157" s="7" t="s">
        <v>35</v>
      </c>
      <c r="AD1157" s="5">
        <f>datos_chargeback_2001_1!$AE1157/100</f>
        <v>0</v>
      </c>
      <c r="AE1157" s="6">
        <v>0</v>
      </c>
      <c r="AF1157" s="6" t="s">
        <v>50</v>
      </c>
    </row>
    <row r="1158" spans="1:32" x14ac:dyDescent="0.3">
      <c r="A1158" s="35" t="s">
        <v>3424</v>
      </c>
      <c r="B1158" s="9">
        <v>45083</v>
      </c>
      <c r="C1158" s="9" t="str">
        <f>TEXT(Tabla10[[#This Row],[Fecha de transacción]],"DDDD")</f>
        <v>martes</v>
      </c>
      <c r="D1158" s="9">
        <v>45155</v>
      </c>
      <c r="E1158" s="10">
        <f>datos_chargeback_2001_1!$D1158-datos_chargeback_2001_1!$B1158</f>
        <v>72</v>
      </c>
      <c r="F1158" s="11">
        <f>datos_chargeback_2001_1!$G1158/100</f>
        <v>886.96</v>
      </c>
      <c r="G1158" s="12">
        <v>88696</v>
      </c>
      <c r="H1158" s="11">
        <f t="shared" si="18"/>
        <v>0</v>
      </c>
      <c r="I1158" s="11">
        <v>1.1200000000000001</v>
      </c>
      <c r="J1158" s="12" t="s">
        <v>38</v>
      </c>
      <c r="K1158" s="12" t="s">
        <v>25</v>
      </c>
      <c r="L1158" s="12" t="s">
        <v>74</v>
      </c>
      <c r="M1158" s="12" t="s">
        <v>52</v>
      </c>
      <c r="N1158" s="12" t="s">
        <v>42</v>
      </c>
      <c r="O1158" s="12" t="s">
        <v>50</v>
      </c>
      <c r="P1158" s="12" t="s">
        <v>30</v>
      </c>
      <c r="Q1158" s="12" t="s">
        <v>55</v>
      </c>
      <c r="R1158" s="12">
        <v>88696</v>
      </c>
      <c r="S1158" s="12" t="s">
        <v>3030</v>
      </c>
      <c r="T1158" s="12" t="s">
        <v>46</v>
      </c>
      <c r="U1158" s="11">
        <f>datos_chargeback_2001_1!$V1158/100</f>
        <v>886.96</v>
      </c>
      <c r="V1158" s="12">
        <v>88696</v>
      </c>
      <c r="W1158" s="11">
        <f>datos_chargeback_2001_1!$X1158/100</f>
        <v>0</v>
      </c>
      <c r="X1158" s="12">
        <v>0</v>
      </c>
      <c r="Y1158" s="11">
        <f>datos_chargeback_2001_1!$Z1158/100</f>
        <v>0</v>
      </c>
      <c r="Z1158" s="12">
        <v>0</v>
      </c>
      <c r="AA1158" s="12" t="s">
        <v>3425</v>
      </c>
      <c r="AB1158" s="12" t="s">
        <v>48</v>
      </c>
      <c r="AC1158" s="19">
        <v>45083</v>
      </c>
      <c r="AD1158" s="11">
        <f>datos_chargeback_2001_1!$AE1158/100</f>
        <v>46.59</v>
      </c>
      <c r="AE1158" s="12">
        <v>4659</v>
      </c>
      <c r="AF1158" s="12" t="s">
        <v>50</v>
      </c>
    </row>
    <row r="1159" spans="1:32" x14ac:dyDescent="0.3">
      <c r="A1159" s="36" t="s">
        <v>3426</v>
      </c>
      <c r="B1159" s="14">
        <v>45084</v>
      </c>
      <c r="C1159" s="14" t="str">
        <f>TEXT(Tabla10[[#This Row],[Fecha de transacción]],"DDDD")</f>
        <v>miércoles</v>
      </c>
      <c r="D1159" s="14">
        <v>45170</v>
      </c>
      <c r="E1159" s="15">
        <f>datos_chargeback_2001_1!$D1159-datos_chargeback_2001_1!$B1159</f>
        <v>86</v>
      </c>
      <c r="F1159" s="16">
        <f>datos_chargeback_2001_1!$G1159/100</f>
        <v>556.77</v>
      </c>
      <c r="G1159" s="17">
        <v>55677</v>
      </c>
      <c r="H1159" s="16">
        <f t="shared" si="18"/>
        <v>0</v>
      </c>
      <c r="I1159" s="16">
        <v>0</v>
      </c>
      <c r="J1159" s="17" t="s">
        <v>24</v>
      </c>
      <c r="K1159" s="17" t="s">
        <v>25</v>
      </c>
      <c r="L1159" s="17" t="s">
        <v>40</v>
      </c>
      <c r="M1159" s="17" t="s">
        <v>59</v>
      </c>
      <c r="N1159" s="17" t="s">
        <v>42</v>
      </c>
      <c r="O1159" s="17" t="s">
        <v>114</v>
      </c>
      <c r="P1159" s="17" t="s">
        <v>30</v>
      </c>
      <c r="Q1159" s="17" t="s">
        <v>66</v>
      </c>
      <c r="R1159" s="17">
        <v>55677</v>
      </c>
      <c r="S1159" s="17" t="s">
        <v>3427</v>
      </c>
      <c r="T1159" s="17" t="s">
        <v>61</v>
      </c>
      <c r="U1159" s="16">
        <f>datos_chargeback_2001_1!$V1159/100</f>
        <v>0</v>
      </c>
      <c r="V1159" s="17">
        <v>0</v>
      </c>
      <c r="W1159" s="16">
        <f>datos_chargeback_2001_1!$X1159/100</f>
        <v>556.77</v>
      </c>
      <c r="X1159" s="17">
        <v>55677</v>
      </c>
      <c r="Y1159" s="16">
        <f>datos_chargeback_2001_1!$Z1159/100</f>
        <v>0</v>
      </c>
      <c r="Z1159" s="17">
        <v>0</v>
      </c>
      <c r="AA1159" s="17" t="s">
        <v>3428</v>
      </c>
      <c r="AB1159" s="17" t="s">
        <v>35</v>
      </c>
      <c r="AC1159" s="20" t="s">
        <v>35</v>
      </c>
      <c r="AD1159" s="16">
        <f>datos_chargeback_2001_1!$AE1159/100</f>
        <v>0</v>
      </c>
      <c r="AE1159" s="17">
        <v>0</v>
      </c>
      <c r="AF1159" s="17" t="s">
        <v>43</v>
      </c>
    </row>
    <row r="1160" spans="1:32" x14ac:dyDescent="0.3">
      <c r="A1160" s="35" t="s">
        <v>3429</v>
      </c>
      <c r="B1160" s="9">
        <v>45085</v>
      </c>
      <c r="C1160" s="9" t="str">
        <f>TEXT(Tabla10[[#This Row],[Fecha de transacción]],"DDDD")</f>
        <v>jueves</v>
      </c>
      <c r="D1160" s="9">
        <v>45171</v>
      </c>
      <c r="E1160" s="10">
        <f>datos_chargeback_2001_1!$D1160-datos_chargeback_2001_1!$B1160</f>
        <v>86</v>
      </c>
      <c r="F1160" s="11">
        <f>datos_chargeback_2001_1!$G1160/100</f>
        <v>477.45</v>
      </c>
      <c r="G1160" s="12">
        <v>47745</v>
      </c>
      <c r="H1160" s="11">
        <f t="shared" si="18"/>
        <v>0</v>
      </c>
      <c r="I1160" s="11">
        <v>0.91</v>
      </c>
      <c r="J1160" s="12" t="s">
        <v>38</v>
      </c>
      <c r="K1160" s="12" t="s">
        <v>25</v>
      </c>
      <c r="L1160" s="12" t="s">
        <v>40</v>
      </c>
      <c r="M1160" s="12" t="s">
        <v>59</v>
      </c>
      <c r="N1160" s="12" t="s">
        <v>42</v>
      </c>
      <c r="O1160" s="12" t="s">
        <v>64</v>
      </c>
      <c r="P1160" s="12" t="s">
        <v>54</v>
      </c>
      <c r="Q1160" s="12" t="s">
        <v>66</v>
      </c>
      <c r="R1160" s="12">
        <v>47745</v>
      </c>
      <c r="S1160" s="12" t="s">
        <v>532</v>
      </c>
      <c r="T1160" s="12" t="s">
        <v>61</v>
      </c>
      <c r="U1160" s="11">
        <f>datos_chargeback_2001_1!$V1160/100</f>
        <v>0</v>
      </c>
      <c r="V1160" s="12">
        <v>0</v>
      </c>
      <c r="W1160" s="11">
        <f>datos_chargeback_2001_1!$X1160/100</f>
        <v>477.45</v>
      </c>
      <c r="X1160" s="12">
        <v>47745</v>
      </c>
      <c r="Y1160" s="11">
        <f>datos_chargeback_2001_1!$Z1160/100</f>
        <v>0</v>
      </c>
      <c r="Z1160" s="12">
        <v>0</v>
      </c>
      <c r="AA1160" s="12" t="s">
        <v>3430</v>
      </c>
      <c r="AB1160" s="12" t="s">
        <v>48</v>
      </c>
      <c r="AC1160" s="19">
        <v>45085</v>
      </c>
      <c r="AD1160" s="11">
        <f>datos_chargeback_2001_1!$AE1160/100</f>
        <v>89.51</v>
      </c>
      <c r="AE1160" s="12">
        <v>8951</v>
      </c>
      <c r="AF1160" s="12" t="s">
        <v>50</v>
      </c>
    </row>
    <row r="1161" spans="1:32" x14ac:dyDescent="0.3">
      <c r="A1161" s="36" t="s">
        <v>3431</v>
      </c>
      <c r="B1161" s="14">
        <v>45086</v>
      </c>
      <c r="C1161" s="14" t="str">
        <f>TEXT(Tabla10[[#This Row],[Fecha de transacción]],"DDDD")</f>
        <v>viernes</v>
      </c>
      <c r="D1161" s="14">
        <v>45164</v>
      </c>
      <c r="E1161" s="15">
        <f>datos_chargeback_2001_1!$D1161-datos_chargeback_2001_1!$B1161</f>
        <v>78</v>
      </c>
      <c r="F1161" s="16">
        <f>datos_chargeback_2001_1!$G1161/100</f>
        <v>25.18</v>
      </c>
      <c r="G1161" s="17">
        <v>2518</v>
      </c>
      <c r="H1161" s="16">
        <f t="shared" si="18"/>
        <v>0</v>
      </c>
      <c r="I1161" s="16">
        <v>1.18</v>
      </c>
      <c r="J1161" s="17" t="s">
        <v>24</v>
      </c>
      <c r="K1161" s="17" t="s">
        <v>25</v>
      </c>
      <c r="L1161" s="17" t="s">
        <v>119</v>
      </c>
      <c r="M1161" s="17" t="s">
        <v>41</v>
      </c>
      <c r="N1161" s="17" t="s">
        <v>42</v>
      </c>
      <c r="O1161" s="17" t="s">
        <v>70</v>
      </c>
      <c r="P1161" s="17" t="s">
        <v>30</v>
      </c>
      <c r="Q1161" s="17" t="s">
        <v>31</v>
      </c>
      <c r="R1161" s="17">
        <v>2518</v>
      </c>
      <c r="S1161" s="17" t="s">
        <v>3113</v>
      </c>
      <c r="T1161" s="17" t="s">
        <v>46</v>
      </c>
      <c r="U1161" s="16">
        <f>datos_chargeback_2001_1!$V1161/100</f>
        <v>25.18</v>
      </c>
      <c r="V1161" s="17">
        <v>2518</v>
      </c>
      <c r="W1161" s="16">
        <f>datos_chargeback_2001_1!$X1161/100</f>
        <v>0</v>
      </c>
      <c r="X1161" s="17">
        <v>0</v>
      </c>
      <c r="Y1161" s="16">
        <f>datos_chargeback_2001_1!$Z1161/100</f>
        <v>0</v>
      </c>
      <c r="Z1161" s="17">
        <v>0</v>
      </c>
      <c r="AA1161" s="17" t="s">
        <v>3432</v>
      </c>
      <c r="AB1161" s="17" t="s">
        <v>35</v>
      </c>
      <c r="AC1161" s="20" t="s">
        <v>35</v>
      </c>
      <c r="AD1161" s="16">
        <f>datos_chargeback_2001_1!$AE1161/100</f>
        <v>0</v>
      </c>
      <c r="AE1161" s="17">
        <v>0</v>
      </c>
      <c r="AF1161" s="17" t="s">
        <v>64</v>
      </c>
    </row>
    <row r="1162" spans="1:32" x14ac:dyDescent="0.3">
      <c r="A1162" s="34" t="s">
        <v>3433</v>
      </c>
      <c r="B1162" s="3">
        <v>45087</v>
      </c>
      <c r="C1162" s="3" t="str">
        <f>TEXT(Tabla10[[#This Row],[Fecha de transacción]],"DDDD")</f>
        <v>sábado</v>
      </c>
      <c r="D1162" s="3">
        <v>45153</v>
      </c>
      <c r="E1162" s="4">
        <f>datos_chargeback_2001_1!$D1162-datos_chargeback_2001_1!$B1162</f>
        <v>66</v>
      </c>
      <c r="F1162" s="5">
        <f>datos_chargeback_2001_1!$G1162/100</f>
        <v>1.8</v>
      </c>
      <c r="G1162" s="6">
        <v>180</v>
      </c>
      <c r="H1162" s="5">
        <f t="shared" si="18"/>
        <v>0</v>
      </c>
      <c r="I1162" s="5">
        <v>0</v>
      </c>
      <c r="J1162" s="6" t="s">
        <v>24</v>
      </c>
      <c r="K1162" s="6" t="s">
        <v>25</v>
      </c>
      <c r="L1162" s="6" t="s">
        <v>40</v>
      </c>
      <c r="M1162" s="6" t="s">
        <v>27</v>
      </c>
      <c r="N1162" s="6" t="s">
        <v>28</v>
      </c>
      <c r="O1162" s="6" t="s">
        <v>50</v>
      </c>
      <c r="P1162" s="6" t="s">
        <v>30</v>
      </c>
      <c r="Q1162" s="6" t="s">
        <v>55</v>
      </c>
      <c r="R1162" s="6">
        <v>1800</v>
      </c>
      <c r="S1162" s="6" t="s">
        <v>3023</v>
      </c>
      <c r="T1162" s="6" t="s">
        <v>33</v>
      </c>
      <c r="U1162" s="5">
        <f>datos_chargeback_2001_1!$V1162/100</f>
        <v>0</v>
      </c>
      <c r="V1162" s="6">
        <v>0</v>
      </c>
      <c r="W1162" s="5">
        <f>datos_chargeback_2001_1!$X1162/100</f>
        <v>0</v>
      </c>
      <c r="X1162" s="6">
        <v>0</v>
      </c>
      <c r="Y1162" s="5">
        <f>datos_chargeback_2001_1!$Z1162/100</f>
        <v>18</v>
      </c>
      <c r="Z1162" s="6">
        <v>1800</v>
      </c>
      <c r="AA1162" s="6" t="s">
        <v>3434</v>
      </c>
      <c r="AB1162" s="6" t="s">
        <v>35</v>
      </c>
      <c r="AC1162" s="7" t="s">
        <v>35</v>
      </c>
      <c r="AD1162" s="5">
        <f>datos_chargeback_2001_1!$AE1162/100</f>
        <v>0</v>
      </c>
      <c r="AE1162" s="6">
        <v>0</v>
      </c>
      <c r="AF1162" s="6" t="s">
        <v>36</v>
      </c>
    </row>
    <row r="1163" spans="1:32" x14ac:dyDescent="0.3">
      <c r="A1163" s="36" t="s">
        <v>3435</v>
      </c>
      <c r="B1163" s="14">
        <v>45088</v>
      </c>
      <c r="C1163" s="14" t="str">
        <f>TEXT(Tabla10[[#This Row],[Fecha de transacción]],"DDDD")</f>
        <v>domingo</v>
      </c>
      <c r="D1163" s="14">
        <v>45156</v>
      </c>
      <c r="E1163" s="15">
        <f>datos_chargeback_2001_1!$D1163-datos_chargeback_2001_1!$B1163</f>
        <v>68</v>
      </c>
      <c r="F1163" s="16">
        <f>datos_chargeback_2001_1!$G1163/100</f>
        <v>7.81</v>
      </c>
      <c r="G1163" s="17">
        <v>781</v>
      </c>
      <c r="H1163" s="16">
        <f t="shared" si="18"/>
        <v>0</v>
      </c>
      <c r="I1163" s="16">
        <v>1.0900000000000001</v>
      </c>
      <c r="J1163" s="17" t="s">
        <v>38</v>
      </c>
      <c r="K1163" s="17" t="s">
        <v>25</v>
      </c>
      <c r="L1163" s="17" t="s">
        <v>40</v>
      </c>
      <c r="M1163" s="17" t="s">
        <v>27</v>
      </c>
      <c r="N1163" s="17" t="s">
        <v>42</v>
      </c>
      <c r="O1163" s="17" t="s">
        <v>114</v>
      </c>
      <c r="P1163" s="17" t="s">
        <v>30</v>
      </c>
      <c r="Q1163" s="17" t="s">
        <v>31</v>
      </c>
      <c r="R1163" s="17">
        <v>7810</v>
      </c>
      <c r="S1163" s="17" t="s">
        <v>3436</v>
      </c>
      <c r="T1163" s="17" t="s">
        <v>116</v>
      </c>
      <c r="U1163" s="16">
        <f>datos_chargeback_2001_1!$V1163/100</f>
        <v>78.099999999999994</v>
      </c>
      <c r="V1163" s="17">
        <v>7810</v>
      </c>
      <c r="W1163" s="16">
        <f>datos_chargeback_2001_1!$X1163/100</f>
        <v>0</v>
      </c>
      <c r="X1163" s="17">
        <v>0</v>
      </c>
      <c r="Y1163" s="16">
        <f>datos_chargeback_2001_1!$Z1163/100</f>
        <v>0</v>
      </c>
      <c r="Z1163" s="17">
        <v>0</v>
      </c>
      <c r="AA1163" s="17" t="s">
        <v>3437</v>
      </c>
      <c r="AB1163" s="17" t="s">
        <v>48</v>
      </c>
      <c r="AC1163" s="18">
        <v>45088</v>
      </c>
      <c r="AD1163" s="16">
        <f>datos_chargeback_2001_1!$AE1163/100</f>
        <v>519.23</v>
      </c>
      <c r="AE1163" s="17">
        <v>51923</v>
      </c>
      <c r="AF1163" s="17" t="s">
        <v>43</v>
      </c>
    </row>
    <row r="1164" spans="1:32" x14ac:dyDescent="0.3">
      <c r="A1164" s="35" t="s">
        <v>3438</v>
      </c>
      <c r="B1164" s="9">
        <v>45089</v>
      </c>
      <c r="C1164" s="9" t="str">
        <f>TEXT(Tabla10[[#This Row],[Fecha de transacción]],"DDDD")</f>
        <v>lunes</v>
      </c>
      <c r="D1164" s="9">
        <v>45159</v>
      </c>
      <c r="E1164" s="10">
        <f>datos_chargeback_2001_1!$D1164-datos_chargeback_2001_1!$B1164</f>
        <v>70</v>
      </c>
      <c r="F1164" s="11">
        <f>datos_chargeback_2001_1!$G1164/100</f>
        <v>995.98</v>
      </c>
      <c r="G1164" s="12">
        <v>99598</v>
      </c>
      <c r="H1164" s="11">
        <f t="shared" si="18"/>
        <v>0</v>
      </c>
      <c r="I1164" s="11">
        <v>0</v>
      </c>
      <c r="J1164" s="12" t="s">
        <v>38</v>
      </c>
      <c r="K1164" s="12" t="s">
        <v>25</v>
      </c>
      <c r="L1164" s="12" t="s">
        <v>109</v>
      </c>
      <c r="M1164" s="12" t="s">
        <v>52</v>
      </c>
      <c r="N1164" s="12" t="s">
        <v>42</v>
      </c>
      <c r="O1164" s="12" t="s">
        <v>53</v>
      </c>
      <c r="P1164" s="12" t="s">
        <v>54</v>
      </c>
      <c r="Q1164" s="12" t="s">
        <v>55</v>
      </c>
      <c r="R1164" s="12">
        <v>99598</v>
      </c>
      <c r="S1164" s="12" t="s">
        <v>1958</v>
      </c>
      <c r="T1164" s="12" t="s">
        <v>46</v>
      </c>
      <c r="U1164" s="11">
        <f>datos_chargeback_2001_1!$V1164/100</f>
        <v>995.98</v>
      </c>
      <c r="V1164" s="12">
        <v>99598</v>
      </c>
      <c r="W1164" s="11">
        <f>datos_chargeback_2001_1!$X1164/100</f>
        <v>0</v>
      </c>
      <c r="X1164" s="12">
        <v>0</v>
      </c>
      <c r="Y1164" s="11">
        <f>datos_chargeback_2001_1!$Z1164/100</f>
        <v>0</v>
      </c>
      <c r="Z1164" s="12">
        <v>0</v>
      </c>
      <c r="AA1164" s="12" t="s">
        <v>3439</v>
      </c>
      <c r="AB1164" s="12" t="s">
        <v>48</v>
      </c>
      <c r="AC1164" s="19">
        <v>45089</v>
      </c>
      <c r="AD1164" s="11">
        <f>datos_chargeback_2001_1!$AE1164/100</f>
        <v>444.55</v>
      </c>
      <c r="AE1164" s="12">
        <v>44455</v>
      </c>
      <c r="AF1164" s="12" t="s">
        <v>29</v>
      </c>
    </row>
    <row r="1165" spans="1:32" x14ac:dyDescent="0.3">
      <c r="A1165" s="34" t="s">
        <v>3440</v>
      </c>
      <c r="B1165" s="3">
        <v>45090</v>
      </c>
      <c r="C1165" s="3" t="str">
        <f>TEXT(Tabla10[[#This Row],[Fecha de transacción]],"DDDD")</f>
        <v>martes</v>
      </c>
      <c r="D1165" s="3">
        <v>45151</v>
      </c>
      <c r="E1165" s="4">
        <f>datos_chargeback_2001_1!$D1165-datos_chargeback_2001_1!$B1165</f>
        <v>61</v>
      </c>
      <c r="F1165" s="5">
        <f>datos_chargeback_2001_1!$G1165/100</f>
        <v>508.16</v>
      </c>
      <c r="G1165" s="6">
        <v>50816</v>
      </c>
      <c r="H1165" s="5">
        <f t="shared" si="18"/>
        <v>0</v>
      </c>
      <c r="I1165" s="5">
        <v>0</v>
      </c>
      <c r="J1165" s="6" t="s">
        <v>38</v>
      </c>
      <c r="K1165" s="6" t="s">
        <v>25</v>
      </c>
      <c r="L1165" s="6" t="s">
        <v>26</v>
      </c>
      <c r="M1165" s="6" t="s">
        <v>85</v>
      </c>
      <c r="N1165" s="6" t="s">
        <v>42</v>
      </c>
      <c r="O1165" s="6" t="s">
        <v>114</v>
      </c>
      <c r="P1165" s="6" t="s">
        <v>54</v>
      </c>
      <c r="Q1165" s="6" t="s">
        <v>44</v>
      </c>
      <c r="R1165" s="6">
        <v>50816</v>
      </c>
      <c r="S1165" s="6" t="s">
        <v>3441</v>
      </c>
      <c r="T1165" s="6" t="s">
        <v>46</v>
      </c>
      <c r="U1165" s="5">
        <f>datos_chargeback_2001_1!$V1165/100</f>
        <v>508.16</v>
      </c>
      <c r="V1165" s="6">
        <v>50816</v>
      </c>
      <c r="W1165" s="5">
        <f>datos_chargeback_2001_1!$X1165/100</f>
        <v>0</v>
      </c>
      <c r="X1165" s="6">
        <v>0</v>
      </c>
      <c r="Y1165" s="5">
        <f>datos_chargeback_2001_1!$Z1165/100</f>
        <v>0</v>
      </c>
      <c r="Z1165" s="6">
        <v>0</v>
      </c>
      <c r="AA1165" s="6" t="s">
        <v>3442</v>
      </c>
      <c r="AB1165" s="6" t="s">
        <v>48</v>
      </c>
      <c r="AC1165" s="8">
        <v>45090</v>
      </c>
      <c r="AD1165" s="5">
        <f>datos_chargeback_2001_1!$AE1165/100</f>
        <v>23.24</v>
      </c>
      <c r="AE1165" s="6">
        <v>2324</v>
      </c>
      <c r="AF1165" s="6" t="s">
        <v>29</v>
      </c>
    </row>
    <row r="1166" spans="1:32" x14ac:dyDescent="0.3">
      <c r="A1166" s="35" t="s">
        <v>3443</v>
      </c>
      <c r="B1166" s="9">
        <v>45091</v>
      </c>
      <c r="C1166" s="9" t="str">
        <f>TEXT(Tabla10[[#This Row],[Fecha de transacción]],"DDDD")</f>
        <v>miércoles</v>
      </c>
      <c r="D1166" s="9">
        <v>45161</v>
      </c>
      <c r="E1166" s="10">
        <f>datos_chargeback_2001_1!$D1166-datos_chargeback_2001_1!$B1166</f>
        <v>70</v>
      </c>
      <c r="F1166" s="11">
        <f>datos_chargeback_2001_1!$G1166/100</f>
        <v>839.88</v>
      </c>
      <c r="G1166" s="12">
        <v>83988</v>
      </c>
      <c r="H1166" s="11">
        <f t="shared" si="18"/>
        <v>0</v>
      </c>
      <c r="I1166" s="11">
        <v>0</v>
      </c>
      <c r="J1166" s="12" t="s">
        <v>38</v>
      </c>
      <c r="K1166" s="12" t="s">
        <v>25</v>
      </c>
      <c r="L1166" s="12" t="s">
        <v>40</v>
      </c>
      <c r="M1166" s="12" t="s">
        <v>93</v>
      </c>
      <c r="N1166" s="12" t="s">
        <v>42</v>
      </c>
      <c r="O1166" s="12" t="s">
        <v>50</v>
      </c>
      <c r="P1166" s="12" t="s">
        <v>30</v>
      </c>
      <c r="Q1166" s="12" t="s">
        <v>31</v>
      </c>
      <c r="R1166" s="12">
        <v>83988</v>
      </c>
      <c r="S1166" s="12" t="s">
        <v>3444</v>
      </c>
      <c r="T1166" s="12" t="s">
        <v>116</v>
      </c>
      <c r="U1166" s="11">
        <f>datos_chargeback_2001_1!$V1166/100</f>
        <v>839.88</v>
      </c>
      <c r="V1166" s="12">
        <v>83988</v>
      </c>
      <c r="W1166" s="11">
        <f>datos_chargeback_2001_1!$X1166/100</f>
        <v>0</v>
      </c>
      <c r="X1166" s="12">
        <v>0</v>
      </c>
      <c r="Y1166" s="11">
        <f>datos_chargeback_2001_1!$Z1166/100</f>
        <v>0</v>
      </c>
      <c r="Z1166" s="12">
        <v>0</v>
      </c>
      <c r="AA1166" s="12" t="s">
        <v>3445</v>
      </c>
      <c r="AB1166" s="12" t="s">
        <v>48</v>
      </c>
      <c r="AC1166" s="19">
        <v>45091</v>
      </c>
      <c r="AD1166" s="11">
        <f>datos_chargeback_2001_1!$AE1166/100</f>
        <v>486.78</v>
      </c>
      <c r="AE1166" s="12">
        <v>48678</v>
      </c>
      <c r="AF1166" s="12" t="s">
        <v>29</v>
      </c>
    </row>
    <row r="1167" spans="1:32" x14ac:dyDescent="0.3">
      <c r="A1167" s="36" t="s">
        <v>3446</v>
      </c>
      <c r="B1167" s="14">
        <v>45092</v>
      </c>
      <c r="C1167" s="14" t="str">
        <f>TEXT(Tabla10[[#This Row],[Fecha de transacción]],"DDDD")</f>
        <v>jueves</v>
      </c>
      <c r="D1167" s="14">
        <v>45164</v>
      </c>
      <c r="E1167" s="15">
        <f>datos_chargeback_2001_1!$D1167-datos_chargeback_2001_1!$B1167</f>
        <v>72</v>
      </c>
      <c r="F1167" s="16">
        <f>datos_chargeback_2001_1!$G1167/100</f>
        <v>585.24</v>
      </c>
      <c r="G1167" s="17">
        <v>58524</v>
      </c>
      <c r="H1167" s="16">
        <f t="shared" si="18"/>
        <v>0</v>
      </c>
      <c r="I1167" s="16">
        <v>0.91</v>
      </c>
      <c r="J1167" s="17" t="s">
        <v>24</v>
      </c>
      <c r="K1167" s="17" t="s">
        <v>25</v>
      </c>
      <c r="L1167" s="17" t="s">
        <v>40</v>
      </c>
      <c r="M1167" s="17" t="s">
        <v>85</v>
      </c>
      <c r="N1167" s="17" t="s">
        <v>28</v>
      </c>
      <c r="O1167" s="17" t="s">
        <v>43</v>
      </c>
      <c r="P1167" s="17" t="s">
        <v>30</v>
      </c>
      <c r="Q1167" s="17" t="s">
        <v>31</v>
      </c>
      <c r="R1167" s="17">
        <v>58524</v>
      </c>
      <c r="S1167" s="17" t="s">
        <v>341</v>
      </c>
      <c r="T1167" s="17" t="s">
        <v>33</v>
      </c>
      <c r="U1167" s="16">
        <f>datos_chargeback_2001_1!$V1167/100</f>
        <v>0</v>
      </c>
      <c r="V1167" s="17">
        <v>0</v>
      </c>
      <c r="W1167" s="16">
        <f>datos_chargeback_2001_1!$X1167/100</f>
        <v>0</v>
      </c>
      <c r="X1167" s="17">
        <v>0</v>
      </c>
      <c r="Y1167" s="16">
        <f>datos_chargeback_2001_1!$Z1167/100</f>
        <v>585.24</v>
      </c>
      <c r="Z1167" s="17">
        <v>58524</v>
      </c>
      <c r="AA1167" s="17" t="s">
        <v>3447</v>
      </c>
      <c r="AB1167" s="17" t="s">
        <v>48</v>
      </c>
      <c r="AC1167" s="18">
        <v>45092</v>
      </c>
      <c r="AD1167" s="16">
        <f>datos_chargeback_2001_1!$AE1167/100</f>
        <v>299.35000000000002</v>
      </c>
      <c r="AE1167" s="17">
        <v>29935</v>
      </c>
      <c r="AF1167" s="17" t="s">
        <v>43</v>
      </c>
    </row>
    <row r="1168" spans="1:32" x14ac:dyDescent="0.3">
      <c r="A1168" s="34" t="s">
        <v>3448</v>
      </c>
      <c r="B1168" s="3">
        <v>45093</v>
      </c>
      <c r="C1168" s="3" t="str">
        <f>TEXT(Tabla10[[#This Row],[Fecha de transacción]],"DDDD")</f>
        <v>viernes</v>
      </c>
      <c r="D1168" s="3">
        <v>45172</v>
      </c>
      <c r="E1168" s="4">
        <f>datos_chargeback_2001_1!$D1168-datos_chargeback_2001_1!$B1168</f>
        <v>79</v>
      </c>
      <c r="F1168" s="5">
        <f>datos_chargeback_2001_1!$G1168/100</f>
        <v>311.52</v>
      </c>
      <c r="G1168" s="6">
        <v>31152</v>
      </c>
      <c r="H1168" s="5">
        <f t="shared" si="18"/>
        <v>0</v>
      </c>
      <c r="I1168" s="5">
        <v>1.33</v>
      </c>
      <c r="J1168" s="6" t="s">
        <v>24</v>
      </c>
      <c r="K1168" s="6" t="s">
        <v>25</v>
      </c>
      <c r="L1168" s="6" t="s">
        <v>40</v>
      </c>
      <c r="M1168" s="6" t="s">
        <v>59</v>
      </c>
      <c r="N1168" s="6" t="s">
        <v>42</v>
      </c>
      <c r="O1168" s="6" t="s">
        <v>53</v>
      </c>
      <c r="P1168" s="6" t="s">
        <v>54</v>
      </c>
      <c r="Q1168" s="6" t="s">
        <v>66</v>
      </c>
      <c r="R1168" s="6">
        <v>31152</v>
      </c>
      <c r="S1168" s="6" t="s">
        <v>2240</v>
      </c>
      <c r="T1168" s="6" t="s">
        <v>46</v>
      </c>
      <c r="U1168" s="5">
        <f>datos_chargeback_2001_1!$V1168/100</f>
        <v>311.52</v>
      </c>
      <c r="V1168" s="6">
        <v>31152</v>
      </c>
      <c r="W1168" s="5">
        <f>datos_chargeback_2001_1!$X1168/100</f>
        <v>0</v>
      </c>
      <c r="X1168" s="6">
        <v>0</v>
      </c>
      <c r="Y1168" s="5">
        <f>datos_chargeback_2001_1!$Z1168/100</f>
        <v>0</v>
      </c>
      <c r="Z1168" s="6">
        <v>0</v>
      </c>
      <c r="AA1168" s="6" t="s">
        <v>3449</v>
      </c>
      <c r="AB1168" s="6" t="s">
        <v>48</v>
      </c>
      <c r="AC1168" s="8">
        <v>45093</v>
      </c>
      <c r="AD1168" s="5">
        <f>datos_chargeback_2001_1!$AE1168/100</f>
        <v>507.81</v>
      </c>
      <c r="AE1168" s="6">
        <v>50781</v>
      </c>
      <c r="AF1168" s="6" t="s">
        <v>53</v>
      </c>
    </row>
    <row r="1169" spans="1:32" x14ac:dyDescent="0.3">
      <c r="A1169" s="36" t="s">
        <v>3450</v>
      </c>
      <c r="B1169" s="14">
        <v>45094</v>
      </c>
      <c r="C1169" s="14" t="str">
        <f>TEXT(Tabla10[[#This Row],[Fecha de transacción]],"DDDD")</f>
        <v>sábado</v>
      </c>
      <c r="D1169" s="14">
        <v>45174</v>
      </c>
      <c r="E1169" s="15">
        <f>datos_chargeback_2001_1!$D1169-datos_chargeback_2001_1!$B1169</f>
        <v>80</v>
      </c>
      <c r="F1169" s="16">
        <f>datos_chargeback_2001_1!$G1169/100</f>
        <v>761.24</v>
      </c>
      <c r="G1169" s="17">
        <v>76124</v>
      </c>
      <c r="H1169" s="16">
        <f t="shared" si="18"/>
        <v>0</v>
      </c>
      <c r="I1169" s="16">
        <v>1.33</v>
      </c>
      <c r="J1169" s="17" t="s">
        <v>38</v>
      </c>
      <c r="K1169" s="17" t="s">
        <v>25</v>
      </c>
      <c r="L1169" s="17" t="s">
        <v>40</v>
      </c>
      <c r="M1169" s="17" t="s">
        <v>41</v>
      </c>
      <c r="N1169" s="17" t="s">
        <v>42</v>
      </c>
      <c r="O1169" s="17" t="s">
        <v>70</v>
      </c>
      <c r="P1169" s="17" t="s">
        <v>30</v>
      </c>
      <c r="Q1169" s="17" t="s">
        <v>75</v>
      </c>
      <c r="R1169" s="17">
        <v>76124</v>
      </c>
      <c r="S1169" s="17" t="s">
        <v>3451</v>
      </c>
      <c r="T1169" s="17" t="s">
        <v>46</v>
      </c>
      <c r="U1169" s="16">
        <f>datos_chargeback_2001_1!$V1169/100</f>
        <v>761.24</v>
      </c>
      <c r="V1169" s="17">
        <v>76124</v>
      </c>
      <c r="W1169" s="16">
        <f>datos_chargeback_2001_1!$X1169/100</f>
        <v>0</v>
      </c>
      <c r="X1169" s="17">
        <v>0</v>
      </c>
      <c r="Y1169" s="16">
        <f>datos_chargeback_2001_1!$Z1169/100</f>
        <v>0</v>
      </c>
      <c r="Z1169" s="17">
        <v>0</v>
      </c>
      <c r="AA1169" s="17" t="s">
        <v>3452</v>
      </c>
      <c r="AB1169" s="17" t="s">
        <v>35</v>
      </c>
      <c r="AC1169" s="20" t="s">
        <v>35</v>
      </c>
      <c r="AD1169" s="16">
        <f>datos_chargeback_2001_1!$AE1169/100</f>
        <v>0</v>
      </c>
      <c r="AE1169" s="17">
        <v>0</v>
      </c>
      <c r="AF1169" s="17" t="s">
        <v>50</v>
      </c>
    </row>
    <row r="1170" spans="1:32" x14ac:dyDescent="0.3">
      <c r="A1170" s="34" t="s">
        <v>3453</v>
      </c>
      <c r="B1170" s="3">
        <v>45095</v>
      </c>
      <c r="C1170" s="3" t="str">
        <f>TEXT(Tabla10[[#This Row],[Fecha de transacción]],"DDDD")</f>
        <v>domingo</v>
      </c>
      <c r="D1170" s="3">
        <v>45166</v>
      </c>
      <c r="E1170" s="4">
        <f>datos_chargeback_2001_1!$D1170-datos_chargeback_2001_1!$B1170</f>
        <v>71</v>
      </c>
      <c r="F1170" s="5">
        <f>datos_chargeback_2001_1!$G1170/100</f>
        <v>374.73</v>
      </c>
      <c r="G1170" s="6">
        <v>37473</v>
      </c>
      <c r="H1170" s="5">
        <f t="shared" si="18"/>
        <v>0</v>
      </c>
      <c r="I1170" s="5">
        <v>0</v>
      </c>
      <c r="J1170" s="6" t="s">
        <v>38</v>
      </c>
      <c r="K1170" s="6" t="s">
        <v>25</v>
      </c>
      <c r="L1170" s="6" t="s">
        <v>119</v>
      </c>
      <c r="M1170" s="6" t="s">
        <v>41</v>
      </c>
      <c r="N1170" s="6" t="s">
        <v>42</v>
      </c>
      <c r="O1170" s="6" t="s">
        <v>29</v>
      </c>
      <c r="P1170" s="6" t="s">
        <v>54</v>
      </c>
      <c r="Q1170" s="6" t="s">
        <v>55</v>
      </c>
      <c r="R1170" s="6">
        <v>37473</v>
      </c>
      <c r="S1170" s="6" t="s">
        <v>3454</v>
      </c>
      <c r="T1170" s="6" t="s">
        <v>46</v>
      </c>
      <c r="U1170" s="5">
        <f>datos_chargeback_2001_1!$V1170/100</f>
        <v>374.73</v>
      </c>
      <c r="V1170" s="6">
        <v>37473</v>
      </c>
      <c r="W1170" s="5">
        <f>datos_chargeback_2001_1!$X1170/100</f>
        <v>0</v>
      </c>
      <c r="X1170" s="6">
        <v>0</v>
      </c>
      <c r="Y1170" s="5">
        <f>datos_chargeback_2001_1!$Z1170/100</f>
        <v>0</v>
      </c>
      <c r="Z1170" s="6">
        <v>0</v>
      </c>
      <c r="AA1170" s="6" t="s">
        <v>3455</v>
      </c>
      <c r="AB1170" s="6" t="s">
        <v>48</v>
      </c>
      <c r="AC1170" s="8">
        <v>45095</v>
      </c>
      <c r="AD1170" s="5">
        <f>datos_chargeback_2001_1!$AE1170/100</f>
        <v>43.5</v>
      </c>
      <c r="AE1170" s="6">
        <v>4350</v>
      </c>
      <c r="AF1170" s="6" t="s">
        <v>36</v>
      </c>
    </row>
    <row r="1171" spans="1:32" x14ac:dyDescent="0.3">
      <c r="A1171" s="36" t="s">
        <v>3456</v>
      </c>
      <c r="B1171" s="14">
        <v>45096</v>
      </c>
      <c r="C1171" s="14" t="str">
        <f>TEXT(Tabla10[[#This Row],[Fecha de transacción]],"DDDD")</f>
        <v>lunes</v>
      </c>
      <c r="D1171" s="14">
        <v>45169</v>
      </c>
      <c r="E1171" s="15">
        <f>datos_chargeback_2001_1!$D1171-datos_chargeback_2001_1!$B1171</f>
        <v>73</v>
      </c>
      <c r="F1171" s="16">
        <f>datos_chargeback_2001_1!$G1171/100</f>
        <v>924.52</v>
      </c>
      <c r="G1171" s="17">
        <v>92452</v>
      </c>
      <c r="H1171" s="16">
        <f t="shared" si="18"/>
        <v>0</v>
      </c>
      <c r="I1171" s="16">
        <v>0</v>
      </c>
      <c r="J1171" s="17" t="s">
        <v>24</v>
      </c>
      <c r="K1171" s="17" t="s">
        <v>25</v>
      </c>
      <c r="L1171" s="17" t="s">
        <v>74</v>
      </c>
      <c r="M1171" s="17" t="s">
        <v>93</v>
      </c>
      <c r="N1171" s="17" t="s">
        <v>28</v>
      </c>
      <c r="O1171" s="17" t="s">
        <v>70</v>
      </c>
      <c r="P1171" s="17" t="s">
        <v>30</v>
      </c>
      <c r="Q1171" s="17" t="s">
        <v>66</v>
      </c>
      <c r="R1171" s="17">
        <v>92452</v>
      </c>
      <c r="S1171" s="17" t="s">
        <v>3457</v>
      </c>
      <c r="T1171" s="17" t="s">
        <v>33</v>
      </c>
      <c r="U1171" s="16">
        <f>datos_chargeback_2001_1!$V1171/100</f>
        <v>0</v>
      </c>
      <c r="V1171" s="17">
        <v>0</v>
      </c>
      <c r="W1171" s="16">
        <f>datos_chargeback_2001_1!$X1171/100</f>
        <v>0</v>
      </c>
      <c r="X1171" s="17">
        <v>0</v>
      </c>
      <c r="Y1171" s="16">
        <f>datos_chargeback_2001_1!$Z1171/100</f>
        <v>924.52</v>
      </c>
      <c r="Z1171" s="17">
        <v>92452</v>
      </c>
      <c r="AA1171" s="17" t="s">
        <v>3458</v>
      </c>
      <c r="AB1171" s="17" t="s">
        <v>35</v>
      </c>
      <c r="AC1171" s="20" t="s">
        <v>35</v>
      </c>
      <c r="AD1171" s="16">
        <f>datos_chargeback_2001_1!$AE1171/100</f>
        <v>0</v>
      </c>
      <c r="AE1171" s="17">
        <v>0</v>
      </c>
      <c r="AF1171" s="17" t="s">
        <v>64</v>
      </c>
    </row>
    <row r="1172" spans="1:32" x14ac:dyDescent="0.3">
      <c r="A1172" s="35" t="s">
        <v>3459</v>
      </c>
      <c r="B1172" s="9">
        <v>45097</v>
      </c>
      <c r="C1172" s="9" t="str">
        <f>TEXT(Tabla10[[#This Row],[Fecha de transacción]],"DDDD")</f>
        <v>martes</v>
      </c>
      <c r="D1172" s="9">
        <v>45166</v>
      </c>
      <c r="E1172" s="10">
        <f>datos_chargeback_2001_1!$D1172-datos_chargeback_2001_1!$B1172</f>
        <v>69</v>
      </c>
      <c r="F1172" s="11">
        <f>datos_chargeback_2001_1!$G1172/100</f>
        <v>721.17</v>
      </c>
      <c r="G1172" s="12">
        <v>72117</v>
      </c>
      <c r="H1172" s="11">
        <f t="shared" si="18"/>
        <v>0</v>
      </c>
      <c r="I1172" s="11">
        <v>1.21</v>
      </c>
      <c r="J1172" s="12" t="s">
        <v>38</v>
      </c>
      <c r="K1172" s="12" t="s">
        <v>25</v>
      </c>
      <c r="L1172" s="12" t="s">
        <v>119</v>
      </c>
      <c r="M1172" s="12" t="s">
        <v>93</v>
      </c>
      <c r="N1172" s="12" t="s">
        <v>42</v>
      </c>
      <c r="O1172" s="12" t="s">
        <v>70</v>
      </c>
      <c r="P1172" s="12" t="s">
        <v>30</v>
      </c>
      <c r="Q1172" s="12" t="s">
        <v>66</v>
      </c>
      <c r="R1172" s="12">
        <v>72117</v>
      </c>
      <c r="S1172" s="12" t="s">
        <v>3460</v>
      </c>
      <c r="T1172" s="12" t="s">
        <v>116</v>
      </c>
      <c r="U1172" s="11">
        <f>datos_chargeback_2001_1!$V1172/100</f>
        <v>721.17</v>
      </c>
      <c r="V1172" s="12">
        <v>72117</v>
      </c>
      <c r="W1172" s="11">
        <f>datos_chargeback_2001_1!$X1172/100</f>
        <v>0</v>
      </c>
      <c r="X1172" s="12">
        <v>0</v>
      </c>
      <c r="Y1172" s="11">
        <f>datos_chargeback_2001_1!$Z1172/100</f>
        <v>0</v>
      </c>
      <c r="Z1172" s="12">
        <v>0</v>
      </c>
      <c r="AA1172" s="12" t="s">
        <v>3461</v>
      </c>
      <c r="AB1172" s="12" t="s">
        <v>48</v>
      </c>
      <c r="AC1172" s="19">
        <v>45097</v>
      </c>
      <c r="AD1172" s="11">
        <f>datos_chargeback_2001_1!$AE1172/100</f>
        <v>782.07</v>
      </c>
      <c r="AE1172" s="12">
        <v>78207</v>
      </c>
      <c r="AF1172" s="12" t="s">
        <v>50</v>
      </c>
    </row>
    <row r="1173" spans="1:32" x14ac:dyDescent="0.3">
      <c r="A1173" s="36" t="s">
        <v>3462</v>
      </c>
      <c r="B1173" s="14">
        <v>45098</v>
      </c>
      <c r="C1173" s="14" t="str">
        <f>TEXT(Tabla10[[#This Row],[Fecha de transacción]],"DDDD")</f>
        <v>miércoles</v>
      </c>
      <c r="D1173" s="14">
        <v>45178</v>
      </c>
      <c r="E1173" s="15">
        <f>datos_chargeback_2001_1!$D1173-datos_chargeback_2001_1!$B1173</f>
        <v>80</v>
      </c>
      <c r="F1173" s="16">
        <f>datos_chargeback_2001_1!$G1173/100</f>
        <v>766.84</v>
      </c>
      <c r="G1173" s="17">
        <v>76684</v>
      </c>
      <c r="H1173" s="16">
        <f t="shared" si="18"/>
        <v>0</v>
      </c>
      <c r="I1173" s="16">
        <v>0.97</v>
      </c>
      <c r="J1173" s="17" t="s">
        <v>38</v>
      </c>
      <c r="K1173" s="17" t="s">
        <v>25</v>
      </c>
      <c r="L1173" s="17" t="s">
        <v>74</v>
      </c>
      <c r="M1173" s="17" t="s">
        <v>59</v>
      </c>
      <c r="N1173" s="17" t="s">
        <v>28</v>
      </c>
      <c r="O1173" s="17" t="s">
        <v>114</v>
      </c>
      <c r="P1173" s="17" t="s">
        <v>54</v>
      </c>
      <c r="Q1173" s="17" t="s">
        <v>66</v>
      </c>
      <c r="R1173" s="17">
        <v>76684</v>
      </c>
      <c r="S1173" s="17" t="s">
        <v>2458</v>
      </c>
      <c r="T1173" s="17" t="s">
        <v>33</v>
      </c>
      <c r="U1173" s="16">
        <f>datos_chargeback_2001_1!$V1173/100</f>
        <v>0</v>
      </c>
      <c r="V1173" s="17">
        <v>0</v>
      </c>
      <c r="W1173" s="16">
        <f>datos_chargeback_2001_1!$X1173/100</f>
        <v>0</v>
      </c>
      <c r="X1173" s="17">
        <v>0</v>
      </c>
      <c r="Y1173" s="16">
        <f>datos_chargeback_2001_1!$Z1173/100</f>
        <v>766.84</v>
      </c>
      <c r="Z1173" s="17">
        <v>76684</v>
      </c>
      <c r="AA1173" s="17" t="s">
        <v>3463</v>
      </c>
      <c r="AB1173" s="17" t="s">
        <v>48</v>
      </c>
      <c r="AC1173" s="18">
        <v>45098</v>
      </c>
      <c r="AD1173" s="16">
        <f>datos_chargeback_2001_1!$AE1173/100</f>
        <v>410.92</v>
      </c>
      <c r="AE1173" s="17">
        <v>41092</v>
      </c>
      <c r="AF1173" s="17" t="s">
        <v>50</v>
      </c>
    </row>
    <row r="1174" spans="1:32" x14ac:dyDescent="0.3">
      <c r="A1174" s="35" t="s">
        <v>3464</v>
      </c>
      <c r="B1174" s="9">
        <v>45099</v>
      </c>
      <c r="C1174" s="9" t="str">
        <f>TEXT(Tabla10[[#This Row],[Fecha de transacción]],"DDDD")</f>
        <v>jueves</v>
      </c>
      <c r="D1174" s="9">
        <v>45181</v>
      </c>
      <c r="E1174" s="10">
        <f>datos_chargeback_2001_1!$D1174-datos_chargeback_2001_1!$B1174</f>
        <v>82</v>
      </c>
      <c r="F1174" s="11">
        <f>datos_chargeback_2001_1!$G1174/100</f>
        <v>606.80999999999995</v>
      </c>
      <c r="G1174" s="12">
        <v>60681</v>
      </c>
      <c r="H1174" s="11">
        <f t="shared" si="18"/>
        <v>0</v>
      </c>
      <c r="I1174" s="11">
        <v>1.1100000000000001</v>
      </c>
      <c r="J1174" s="12" t="s">
        <v>24</v>
      </c>
      <c r="K1174" s="12" t="s">
        <v>25</v>
      </c>
      <c r="L1174" s="12" t="s">
        <v>74</v>
      </c>
      <c r="M1174" s="12" t="s">
        <v>52</v>
      </c>
      <c r="N1174" s="12" t="s">
        <v>42</v>
      </c>
      <c r="O1174" s="12" t="s">
        <v>50</v>
      </c>
      <c r="P1174" s="12" t="s">
        <v>30</v>
      </c>
      <c r="Q1174" s="12" t="s">
        <v>75</v>
      </c>
      <c r="R1174" s="12">
        <v>60681</v>
      </c>
      <c r="S1174" s="12" t="s">
        <v>3465</v>
      </c>
      <c r="T1174" s="12" t="s">
        <v>46</v>
      </c>
      <c r="U1174" s="11">
        <f>datos_chargeback_2001_1!$V1174/100</f>
        <v>606.80999999999995</v>
      </c>
      <c r="V1174" s="12">
        <v>60681</v>
      </c>
      <c r="W1174" s="11">
        <f>datos_chargeback_2001_1!$X1174/100</f>
        <v>0</v>
      </c>
      <c r="X1174" s="12">
        <v>0</v>
      </c>
      <c r="Y1174" s="11">
        <f>datos_chargeback_2001_1!$Z1174/100</f>
        <v>0</v>
      </c>
      <c r="Z1174" s="12">
        <v>0</v>
      </c>
      <c r="AA1174" s="12" t="s">
        <v>3466</v>
      </c>
      <c r="AB1174" s="12" t="s">
        <v>48</v>
      </c>
      <c r="AC1174" s="19">
        <v>45099</v>
      </c>
      <c r="AD1174" s="11">
        <f>datos_chargeback_2001_1!$AE1174/100</f>
        <v>516.78</v>
      </c>
      <c r="AE1174" s="12">
        <v>51678</v>
      </c>
      <c r="AF1174" s="12" t="s">
        <v>50</v>
      </c>
    </row>
    <row r="1175" spans="1:32" x14ac:dyDescent="0.3">
      <c r="A1175" s="34" t="s">
        <v>3467</v>
      </c>
      <c r="B1175" s="3">
        <v>45100</v>
      </c>
      <c r="C1175" s="3" t="str">
        <f>TEXT(Tabla10[[#This Row],[Fecha de transacción]],"DDDD")</f>
        <v>viernes</v>
      </c>
      <c r="D1175" s="3">
        <v>45176</v>
      </c>
      <c r="E1175" s="4">
        <f>datos_chargeback_2001_1!$D1175-datos_chargeback_2001_1!$B1175</f>
        <v>76</v>
      </c>
      <c r="F1175" s="5">
        <f>datos_chargeback_2001_1!$G1175/100</f>
        <v>694.37</v>
      </c>
      <c r="G1175" s="6">
        <v>69437</v>
      </c>
      <c r="H1175" s="5">
        <f t="shared" si="18"/>
        <v>0</v>
      </c>
      <c r="I1175" s="5">
        <v>0</v>
      </c>
      <c r="J1175" s="6" t="s">
        <v>38</v>
      </c>
      <c r="K1175" s="6" t="s">
        <v>25</v>
      </c>
      <c r="L1175" s="6" t="s">
        <v>40</v>
      </c>
      <c r="M1175" s="6" t="s">
        <v>41</v>
      </c>
      <c r="N1175" s="6" t="s">
        <v>42</v>
      </c>
      <c r="O1175" s="6" t="s">
        <v>43</v>
      </c>
      <c r="P1175" s="6" t="s">
        <v>54</v>
      </c>
      <c r="Q1175" s="6" t="s">
        <v>75</v>
      </c>
      <c r="R1175" s="6">
        <v>69437</v>
      </c>
      <c r="S1175" s="6" t="s">
        <v>3468</v>
      </c>
      <c r="T1175" s="6" t="s">
        <v>46</v>
      </c>
      <c r="U1175" s="5">
        <f>datos_chargeback_2001_1!$V1175/100</f>
        <v>694.37</v>
      </c>
      <c r="V1175" s="6">
        <v>69437</v>
      </c>
      <c r="W1175" s="5">
        <f>datos_chargeback_2001_1!$X1175/100</f>
        <v>0</v>
      </c>
      <c r="X1175" s="6">
        <v>0</v>
      </c>
      <c r="Y1175" s="5">
        <f>datos_chargeback_2001_1!$Z1175/100</f>
        <v>0</v>
      </c>
      <c r="Z1175" s="6">
        <v>0</v>
      </c>
      <c r="AA1175" s="6" t="s">
        <v>3469</v>
      </c>
      <c r="AB1175" s="6" t="s">
        <v>35</v>
      </c>
      <c r="AC1175" s="7" t="s">
        <v>35</v>
      </c>
      <c r="AD1175" s="5">
        <f>datos_chargeback_2001_1!$AE1175/100</f>
        <v>0</v>
      </c>
      <c r="AE1175" s="6">
        <v>0</v>
      </c>
      <c r="AF1175" s="6" t="s">
        <v>36</v>
      </c>
    </row>
    <row r="1176" spans="1:32" x14ac:dyDescent="0.3">
      <c r="A1176" s="35" t="s">
        <v>3470</v>
      </c>
      <c r="B1176" s="9">
        <v>45101</v>
      </c>
      <c r="C1176" s="9" t="str">
        <f>TEXT(Tabla10[[#This Row],[Fecha de transacción]],"DDDD")</f>
        <v>sábado</v>
      </c>
      <c r="D1176" s="9">
        <v>45190</v>
      </c>
      <c r="E1176" s="10">
        <f>datos_chargeback_2001_1!$D1176-datos_chargeback_2001_1!$B1176</f>
        <v>89</v>
      </c>
      <c r="F1176" s="11">
        <f>datos_chargeback_2001_1!$G1176/100</f>
        <v>128.81</v>
      </c>
      <c r="G1176" s="12">
        <v>12881</v>
      </c>
      <c r="H1176" s="11">
        <f t="shared" si="18"/>
        <v>0</v>
      </c>
      <c r="I1176" s="11">
        <v>0</v>
      </c>
      <c r="J1176" s="12" t="s">
        <v>24</v>
      </c>
      <c r="K1176" s="12" t="s">
        <v>25</v>
      </c>
      <c r="L1176" s="12" t="s">
        <v>119</v>
      </c>
      <c r="M1176" s="12" t="s">
        <v>59</v>
      </c>
      <c r="N1176" s="12" t="s">
        <v>42</v>
      </c>
      <c r="O1176" s="12" t="s">
        <v>29</v>
      </c>
      <c r="P1176" s="12" t="s">
        <v>54</v>
      </c>
      <c r="Q1176" s="12" t="s">
        <v>66</v>
      </c>
      <c r="R1176" s="12">
        <v>12881</v>
      </c>
      <c r="S1176" s="12" t="s">
        <v>1259</v>
      </c>
      <c r="T1176" s="12" t="s">
        <v>116</v>
      </c>
      <c r="U1176" s="11">
        <f>datos_chargeback_2001_1!$V1176/100</f>
        <v>128.81</v>
      </c>
      <c r="V1176" s="12">
        <v>12881</v>
      </c>
      <c r="W1176" s="11">
        <f>datos_chargeback_2001_1!$X1176/100</f>
        <v>0</v>
      </c>
      <c r="X1176" s="12">
        <v>0</v>
      </c>
      <c r="Y1176" s="11">
        <f>datos_chargeback_2001_1!$Z1176/100</f>
        <v>0</v>
      </c>
      <c r="Z1176" s="12">
        <v>0</v>
      </c>
      <c r="AA1176" s="12" t="s">
        <v>3471</v>
      </c>
      <c r="AB1176" s="12" t="s">
        <v>35</v>
      </c>
      <c r="AC1176" s="13" t="s">
        <v>35</v>
      </c>
      <c r="AD1176" s="11">
        <f>datos_chargeback_2001_1!$AE1176/100</f>
        <v>0</v>
      </c>
      <c r="AE1176" s="12">
        <v>0</v>
      </c>
      <c r="AF1176" s="12" t="s">
        <v>29</v>
      </c>
    </row>
    <row r="1177" spans="1:32" x14ac:dyDescent="0.3">
      <c r="A1177" s="34" t="s">
        <v>3472</v>
      </c>
      <c r="B1177" s="3">
        <v>45102</v>
      </c>
      <c r="C1177" s="3" t="str">
        <f>TEXT(Tabla10[[#This Row],[Fecha de transacción]],"DDDD")</f>
        <v>domingo</v>
      </c>
      <c r="D1177" s="3">
        <v>45176</v>
      </c>
      <c r="E1177" s="4">
        <f>datos_chargeback_2001_1!$D1177-datos_chargeback_2001_1!$B1177</f>
        <v>74</v>
      </c>
      <c r="F1177" s="5">
        <f>datos_chargeback_2001_1!$G1177/100</f>
        <v>367.12</v>
      </c>
      <c r="G1177" s="6">
        <v>36712</v>
      </c>
      <c r="H1177" s="5">
        <f t="shared" si="18"/>
        <v>0</v>
      </c>
      <c r="I1177" s="5">
        <v>0.86</v>
      </c>
      <c r="J1177" s="6" t="s">
        <v>24</v>
      </c>
      <c r="K1177" s="6" t="s">
        <v>25</v>
      </c>
      <c r="L1177" s="6" t="s">
        <v>74</v>
      </c>
      <c r="M1177" s="6" t="s">
        <v>52</v>
      </c>
      <c r="N1177" s="6" t="s">
        <v>42</v>
      </c>
      <c r="O1177" s="6" t="s">
        <v>29</v>
      </c>
      <c r="P1177" s="6" t="s">
        <v>30</v>
      </c>
      <c r="Q1177" s="6" t="s">
        <v>75</v>
      </c>
      <c r="R1177" s="6">
        <v>36712</v>
      </c>
      <c r="S1177" s="6" t="s">
        <v>3473</v>
      </c>
      <c r="T1177" s="6" t="s">
        <v>61</v>
      </c>
      <c r="U1177" s="5">
        <f>datos_chargeback_2001_1!$V1177/100</f>
        <v>0</v>
      </c>
      <c r="V1177" s="6">
        <v>0</v>
      </c>
      <c r="W1177" s="5">
        <f>datos_chargeback_2001_1!$X1177/100</f>
        <v>367.12</v>
      </c>
      <c r="X1177" s="6">
        <v>36712</v>
      </c>
      <c r="Y1177" s="5">
        <f>datos_chargeback_2001_1!$Z1177/100</f>
        <v>0</v>
      </c>
      <c r="Z1177" s="6">
        <v>0</v>
      </c>
      <c r="AA1177" s="6" t="s">
        <v>3474</v>
      </c>
      <c r="AB1177" s="6" t="s">
        <v>35</v>
      </c>
      <c r="AC1177" s="7" t="s">
        <v>35</v>
      </c>
      <c r="AD1177" s="5">
        <f>datos_chargeback_2001_1!$AE1177/100</f>
        <v>0</v>
      </c>
      <c r="AE1177" s="6">
        <v>0</v>
      </c>
      <c r="AF1177" s="6" t="s">
        <v>50</v>
      </c>
    </row>
    <row r="1178" spans="1:32" x14ac:dyDescent="0.3">
      <c r="A1178" s="34" t="s">
        <v>3475</v>
      </c>
      <c r="B1178" s="3">
        <v>45103</v>
      </c>
      <c r="C1178" s="3" t="str">
        <f>TEXT(Tabla10[[#This Row],[Fecha de transacción]],"DDDD")</f>
        <v>lunes</v>
      </c>
      <c r="D1178" s="3">
        <v>45168</v>
      </c>
      <c r="E1178" s="4">
        <f>datos_chargeback_2001_1!$D1178-datos_chargeback_2001_1!$B1178</f>
        <v>65</v>
      </c>
      <c r="F1178" s="5">
        <f>datos_chargeback_2001_1!$G1178/100</f>
        <v>79.38</v>
      </c>
      <c r="G1178" s="6">
        <v>7938</v>
      </c>
      <c r="H1178" s="5">
        <f t="shared" si="18"/>
        <v>0</v>
      </c>
      <c r="I1178" s="5">
        <v>0</v>
      </c>
      <c r="J1178" s="6" t="s">
        <v>24</v>
      </c>
      <c r="K1178" s="6" t="s">
        <v>25</v>
      </c>
      <c r="L1178" s="6" t="s">
        <v>119</v>
      </c>
      <c r="M1178" s="6" t="s">
        <v>85</v>
      </c>
      <c r="N1178" s="6" t="s">
        <v>28</v>
      </c>
      <c r="O1178" s="6" t="s">
        <v>50</v>
      </c>
      <c r="P1178" s="6" t="s">
        <v>30</v>
      </c>
      <c r="Q1178" s="6" t="s">
        <v>66</v>
      </c>
      <c r="R1178" s="6">
        <v>79380</v>
      </c>
      <c r="S1178" s="6" t="s">
        <v>1087</v>
      </c>
      <c r="T1178" s="6" t="s">
        <v>33</v>
      </c>
      <c r="U1178" s="5">
        <f>datos_chargeback_2001_1!$V1178/100</f>
        <v>0</v>
      </c>
      <c r="V1178" s="6">
        <v>0</v>
      </c>
      <c r="W1178" s="5">
        <f>datos_chargeback_2001_1!$X1178/100</f>
        <v>0</v>
      </c>
      <c r="X1178" s="6">
        <v>0</v>
      </c>
      <c r="Y1178" s="5">
        <f>datos_chargeback_2001_1!$Z1178/100</f>
        <v>793.8</v>
      </c>
      <c r="Z1178" s="6">
        <v>79380</v>
      </c>
      <c r="AA1178" s="6" t="s">
        <v>3476</v>
      </c>
      <c r="AB1178" s="6" t="s">
        <v>35</v>
      </c>
      <c r="AC1178" s="7" t="s">
        <v>35</v>
      </c>
      <c r="AD1178" s="5">
        <f>datos_chargeback_2001_1!$AE1178/100</f>
        <v>0</v>
      </c>
      <c r="AE1178" s="6">
        <v>0</v>
      </c>
      <c r="AF1178" s="6" t="s">
        <v>43</v>
      </c>
    </row>
    <row r="1179" spans="1:32" x14ac:dyDescent="0.3">
      <c r="A1179" s="36" t="s">
        <v>3477</v>
      </c>
      <c r="B1179" s="14">
        <v>45104</v>
      </c>
      <c r="C1179" s="14" t="str">
        <f>TEXT(Tabla10[[#This Row],[Fecha de transacción]],"DDDD")</f>
        <v>martes</v>
      </c>
      <c r="D1179" s="14">
        <v>45194</v>
      </c>
      <c r="E1179" s="15">
        <f>datos_chargeback_2001_1!$D1179-datos_chargeback_2001_1!$B1179</f>
        <v>90</v>
      </c>
      <c r="F1179" s="16">
        <f>datos_chargeback_2001_1!$G1179/100</f>
        <v>875.44</v>
      </c>
      <c r="G1179" s="17">
        <v>87544</v>
      </c>
      <c r="H1179" s="16">
        <f t="shared" si="18"/>
        <v>0</v>
      </c>
      <c r="I1179" s="16">
        <v>0</v>
      </c>
      <c r="J1179" s="17" t="s">
        <v>24</v>
      </c>
      <c r="K1179" s="17" t="s">
        <v>25</v>
      </c>
      <c r="L1179" s="17" t="s">
        <v>26</v>
      </c>
      <c r="M1179" s="17" t="s">
        <v>27</v>
      </c>
      <c r="N1179" s="17" t="s">
        <v>28</v>
      </c>
      <c r="O1179" s="17" t="s">
        <v>53</v>
      </c>
      <c r="P1179" s="17" t="s">
        <v>54</v>
      </c>
      <c r="Q1179" s="17" t="s">
        <v>55</v>
      </c>
      <c r="R1179" s="17">
        <v>87544</v>
      </c>
      <c r="S1179" s="17" t="s">
        <v>102</v>
      </c>
      <c r="T1179" s="17" t="s">
        <v>33</v>
      </c>
      <c r="U1179" s="16">
        <f>datos_chargeback_2001_1!$V1179/100</f>
        <v>0</v>
      </c>
      <c r="V1179" s="17">
        <v>0</v>
      </c>
      <c r="W1179" s="16">
        <f>datos_chargeback_2001_1!$X1179/100</f>
        <v>0</v>
      </c>
      <c r="X1179" s="17">
        <v>0</v>
      </c>
      <c r="Y1179" s="16">
        <f>datos_chargeback_2001_1!$Z1179/100</f>
        <v>875.44</v>
      </c>
      <c r="Z1179" s="17">
        <v>87544</v>
      </c>
      <c r="AA1179" s="17" t="s">
        <v>3478</v>
      </c>
      <c r="AB1179" s="17" t="s">
        <v>48</v>
      </c>
      <c r="AC1179" s="18">
        <v>45104</v>
      </c>
      <c r="AD1179" s="16">
        <f>datos_chargeback_2001_1!$AE1179/100</f>
        <v>705.91</v>
      </c>
      <c r="AE1179" s="17">
        <v>70591</v>
      </c>
      <c r="AF1179" s="17" t="s">
        <v>64</v>
      </c>
    </row>
    <row r="1180" spans="1:32" x14ac:dyDescent="0.3">
      <c r="A1180" s="34" t="s">
        <v>3479</v>
      </c>
      <c r="B1180" s="3">
        <v>45105</v>
      </c>
      <c r="C1180" s="3" t="str">
        <f>TEXT(Tabla10[[#This Row],[Fecha de transacción]],"DDDD")</f>
        <v>miércoles</v>
      </c>
      <c r="D1180" s="3">
        <v>45182</v>
      </c>
      <c r="E1180" s="4">
        <f>datos_chargeback_2001_1!$D1180-datos_chargeback_2001_1!$B1180</f>
        <v>77</v>
      </c>
      <c r="F1180" s="5">
        <f>datos_chargeback_2001_1!$G1180/100</f>
        <v>190.33</v>
      </c>
      <c r="G1180" s="6">
        <v>19033</v>
      </c>
      <c r="H1180" s="5">
        <f t="shared" si="18"/>
        <v>0</v>
      </c>
      <c r="I1180" s="5">
        <v>1.1100000000000001</v>
      </c>
      <c r="J1180" s="6" t="s">
        <v>24</v>
      </c>
      <c r="K1180" s="6" t="s">
        <v>25</v>
      </c>
      <c r="L1180" s="6" t="s">
        <v>26</v>
      </c>
      <c r="M1180" s="6" t="s">
        <v>93</v>
      </c>
      <c r="N1180" s="6" t="s">
        <v>42</v>
      </c>
      <c r="O1180" s="6" t="s">
        <v>114</v>
      </c>
      <c r="P1180" s="6" t="s">
        <v>30</v>
      </c>
      <c r="Q1180" s="6" t="s">
        <v>55</v>
      </c>
      <c r="R1180" s="6">
        <v>19033</v>
      </c>
      <c r="S1180" s="6" t="s">
        <v>3480</v>
      </c>
      <c r="T1180" s="6" t="s">
        <v>46</v>
      </c>
      <c r="U1180" s="5">
        <f>datos_chargeback_2001_1!$V1180/100</f>
        <v>190.33</v>
      </c>
      <c r="V1180" s="6">
        <v>19033</v>
      </c>
      <c r="W1180" s="5">
        <f>datos_chargeback_2001_1!$X1180/100</f>
        <v>0</v>
      </c>
      <c r="X1180" s="6">
        <v>0</v>
      </c>
      <c r="Y1180" s="5">
        <f>datos_chargeback_2001_1!$Z1180/100</f>
        <v>0</v>
      </c>
      <c r="Z1180" s="6">
        <v>0</v>
      </c>
      <c r="AA1180" s="6" t="s">
        <v>3481</v>
      </c>
      <c r="AB1180" s="6" t="s">
        <v>35</v>
      </c>
      <c r="AC1180" s="7" t="s">
        <v>35</v>
      </c>
      <c r="AD1180" s="5">
        <f>datos_chargeback_2001_1!$AE1180/100</f>
        <v>0</v>
      </c>
      <c r="AE1180" s="6">
        <v>0</v>
      </c>
      <c r="AF1180" s="6" t="s">
        <v>43</v>
      </c>
    </row>
    <row r="1181" spans="1:32" x14ac:dyDescent="0.3">
      <c r="A1181" s="34" t="s">
        <v>3482</v>
      </c>
      <c r="B1181" s="3">
        <v>45106</v>
      </c>
      <c r="C1181" s="3" t="str">
        <f>TEXT(Tabla10[[#This Row],[Fecha de transacción]],"DDDD")</f>
        <v>jueves</v>
      </c>
      <c r="D1181" s="3">
        <v>45173</v>
      </c>
      <c r="E1181" s="4">
        <f>datos_chargeback_2001_1!$D1181-datos_chargeback_2001_1!$B1181</f>
        <v>67</v>
      </c>
      <c r="F1181" s="5">
        <f>datos_chargeback_2001_1!$G1181/100</f>
        <v>427.04</v>
      </c>
      <c r="G1181" s="6">
        <v>42704</v>
      </c>
      <c r="H1181" s="5">
        <f t="shared" si="18"/>
        <v>0</v>
      </c>
      <c r="I1181" s="5">
        <v>0.15</v>
      </c>
      <c r="J1181" s="6" t="s">
        <v>38</v>
      </c>
      <c r="K1181" s="6" t="s">
        <v>25</v>
      </c>
      <c r="L1181" s="6" t="s">
        <v>80</v>
      </c>
      <c r="M1181" s="6" t="s">
        <v>52</v>
      </c>
      <c r="N1181" s="6" t="s">
        <v>42</v>
      </c>
      <c r="O1181" s="6" t="s">
        <v>29</v>
      </c>
      <c r="P1181" s="6" t="s">
        <v>54</v>
      </c>
      <c r="Q1181" s="6" t="s">
        <v>55</v>
      </c>
      <c r="R1181" s="6">
        <v>42704</v>
      </c>
      <c r="S1181" s="6" t="s">
        <v>3483</v>
      </c>
      <c r="T1181" s="6" t="s">
        <v>61</v>
      </c>
      <c r="U1181" s="5">
        <f>datos_chargeback_2001_1!$V1181/100</f>
        <v>0</v>
      </c>
      <c r="V1181" s="6">
        <v>0</v>
      </c>
      <c r="W1181" s="5">
        <f>datos_chargeback_2001_1!$X1181/100</f>
        <v>427.04</v>
      </c>
      <c r="X1181" s="6">
        <v>42704</v>
      </c>
      <c r="Y1181" s="5">
        <f>datos_chargeback_2001_1!$Z1181/100</f>
        <v>0</v>
      </c>
      <c r="Z1181" s="6">
        <v>0</v>
      </c>
      <c r="AA1181" s="6" t="s">
        <v>3484</v>
      </c>
      <c r="AB1181" s="6" t="s">
        <v>48</v>
      </c>
      <c r="AC1181" s="8">
        <v>45106</v>
      </c>
      <c r="AD1181" s="5">
        <f>datos_chargeback_2001_1!$AE1181/100</f>
        <v>68.94</v>
      </c>
      <c r="AE1181" s="6">
        <v>6894</v>
      </c>
      <c r="AF1181" s="6" t="s">
        <v>43</v>
      </c>
    </row>
    <row r="1182" spans="1:32" x14ac:dyDescent="0.3">
      <c r="A1182" s="35" t="s">
        <v>3485</v>
      </c>
      <c r="B1182" s="9">
        <v>45107</v>
      </c>
      <c r="C1182" s="9" t="str">
        <f>TEXT(Tabla10[[#This Row],[Fecha de transacción]],"DDDD")</f>
        <v>viernes</v>
      </c>
      <c r="D1182" s="9">
        <v>45170</v>
      </c>
      <c r="E1182" s="10">
        <f>datos_chargeback_2001_1!$D1182-datos_chargeback_2001_1!$B1182</f>
        <v>63</v>
      </c>
      <c r="F1182" s="11">
        <f>datos_chargeback_2001_1!$G1182/100</f>
        <v>50.64</v>
      </c>
      <c r="G1182" s="12">
        <v>5064</v>
      </c>
      <c r="H1182" s="11">
        <f t="shared" si="18"/>
        <v>0</v>
      </c>
      <c r="I1182" s="11">
        <v>0.14000000000000001</v>
      </c>
      <c r="J1182" s="12" t="s">
        <v>38</v>
      </c>
      <c r="K1182" s="12" t="s">
        <v>25</v>
      </c>
      <c r="L1182" s="12" t="s">
        <v>74</v>
      </c>
      <c r="M1182" s="12" t="s">
        <v>85</v>
      </c>
      <c r="N1182" s="12" t="s">
        <v>42</v>
      </c>
      <c r="O1182" s="12" t="s">
        <v>29</v>
      </c>
      <c r="P1182" s="12" t="s">
        <v>30</v>
      </c>
      <c r="Q1182" s="12" t="s">
        <v>55</v>
      </c>
      <c r="R1182" s="12">
        <v>5064</v>
      </c>
      <c r="S1182" s="12" t="s">
        <v>742</v>
      </c>
      <c r="T1182" s="12" t="s">
        <v>116</v>
      </c>
      <c r="U1182" s="11">
        <f>datos_chargeback_2001_1!$V1182/100</f>
        <v>50.64</v>
      </c>
      <c r="V1182" s="12">
        <v>5064</v>
      </c>
      <c r="W1182" s="11">
        <f>datos_chargeback_2001_1!$X1182/100</f>
        <v>0</v>
      </c>
      <c r="X1182" s="12">
        <v>0</v>
      </c>
      <c r="Y1182" s="11">
        <f>datos_chargeback_2001_1!$Z1182/100</f>
        <v>0</v>
      </c>
      <c r="Z1182" s="12">
        <v>0</v>
      </c>
      <c r="AA1182" s="12" t="s">
        <v>3486</v>
      </c>
      <c r="AB1182" s="12" t="s">
        <v>48</v>
      </c>
      <c r="AC1182" s="19">
        <v>45107</v>
      </c>
      <c r="AD1182" s="11">
        <f>datos_chargeback_2001_1!$AE1182/100</f>
        <v>249.68</v>
      </c>
      <c r="AE1182" s="12">
        <v>24968</v>
      </c>
      <c r="AF1182" s="12" t="s">
        <v>53</v>
      </c>
    </row>
    <row r="1183" spans="1:32" x14ac:dyDescent="0.3">
      <c r="A1183" s="34" t="s">
        <v>3487</v>
      </c>
      <c r="B1183" s="3">
        <v>45108</v>
      </c>
      <c r="C1183" s="3" t="str">
        <f>TEXT(Tabla10[[#This Row],[Fecha de transacción]],"DDDD")</f>
        <v>sábado</v>
      </c>
      <c r="D1183" s="3">
        <v>45188</v>
      </c>
      <c r="E1183" s="4">
        <f>datos_chargeback_2001_1!$D1183-datos_chargeback_2001_1!$B1183</f>
        <v>80</v>
      </c>
      <c r="F1183" s="5">
        <f>datos_chargeback_2001_1!$G1183/100</f>
        <v>597.49</v>
      </c>
      <c r="G1183" s="6">
        <v>59749</v>
      </c>
      <c r="H1183" s="5">
        <f t="shared" si="18"/>
        <v>0</v>
      </c>
      <c r="I1183" s="5">
        <v>0</v>
      </c>
      <c r="J1183" s="6" t="s">
        <v>38</v>
      </c>
      <c r="K1183" s="6" t="s">
        <v>25</v>
      </c>
      <c r="L1183" s="6" t="s">
        <v>119</v>
      </c>
      <c r="M1183" s="6" t="s">
        <v>85</v>
      </c>
      <c r="N1183" s="6" t="s">
        <v>28</v>
      </c>
      <c r="O1183" s="6" t="s">
        <v>29</v>
      </c>
      <c r="P1183" s="6" t="s">
        <v>54</v>
      </c>
      <c r="Q1183" s="6" t="s">
        <v>66</v>
      </c>
      <c r="R1183" s="6">
        <v>59749</v>
      </c>
      <c r="S1183" s="6" t="s">
        <v>3488</v>
      </c>
      <c r="T1183" s="6" t="s">
        <v>33</v>
      </c>
      <c r="U1183" s="5">
        <f>datos_chargeback_2001_1!$V1183/100</f>
        <v>0</v>
      </c>
      <c r="V1183" s="6">
        <v>0</v>
      </c>
      <c r="W1183" s="5">
        <f>datos_chargeback_2001_1!$X1183/100</f>
        <v>0</v>
      </c>
      <c r="X1183" s="6">
        <v>0</v>
      </c>
      <c r="Y1183" s="5">
        <f>datos_chargeback_2001_1!$Z1183/100</f>
        <v>597.49</v>
      </c>
      <c r="Z1183" s="6">
        <v>59749</v>
      </c>
      <c r="AA1183" s="6" t="s">
        <v>3489</v>
      </c>
      <c r="AB1183" s="6" t="s">
        <v>48</v>
      </c>
      <c r="AC1183" s="8">
        <v>45108</v>
      </c>
      <c r="AD1183" s="5">
        <f>datos_chargeback_2001_1!$AE1183/100</f>
        <v>269.85000000000002</v>
      </c>
      <c r="AE1183" s="6">
        <v>26985</v>
      </c>
      <c r="AF1183" s="6" t="s">
        <v>43</v>
      </c>
    </row>
    <row r="1184" spans="1:32" x14ac:dyDescent="0.3">
      <c r="A1184" s="34" t="s">
        <v>3490</v>
      </c>
      <c r="B1184" s="3">
        <v>45109</v>
      </c>
      <c r="C1184" s="3" t="str">
        <f>TEXT(Tabla10[[#This Row],[Fecha de transacción]],"DDDD")</f>
        <v>domingo</v>
      </c>
      <c r="D1184" s="3">
        <v>45176</v>
      </c>
      <c r="E1184" s="4">
        <f>datos_chargeback_2001_1!$D1184-datos_chargeback_2001_1!$B1184</f>
        <v>67</v>
      </c>
      <c r="F1184" s="5">
        <f>datos_chargeback_2001_1!$G1184/100</f>
        <v>937.12</v>
      </c>
      <c r="G1184" s="6">
        <v>93712</v>
      </c>
      <c r="H1184" s="5">
        <f t="shared" si="18"/>
        <v>0</v>
      </c>
      <c r="I1184" s="5">
        <v>1.03</v>
      </c>
      <c r="J1184" s="6" t="s">
        <v>38</v>
      </c>
      <c r="K1184" s="6" t="s">
        <v>25</v>
      </c>
      <c r="L1184" s="6" t="s">
        <v>26</v>
      </c>
      <c r="M1184" s="6" t="s">
        <v>59</v>
      </c>
      <c r="N1184" s="6" t="s">
        <v>28</v>
      </c>
      <c r="O1184" s="6" t="s">
        <v>53</v>
      </c>
      <c r="P1184" s="6" t="s">
        <v>30</v>
      </c>
      <c r="Q1184" s="6" t="s">
        <v>75</v>
      </c>
      <c r="R1184" s="6">
        <v>93712</v>
      </c>
      <c r="S1184" s="6" t="s">
        <v>1885</v>
      </c>
      <c r="T1184" s="6" t="s">
        <v>33</v>
      </c>
      <c r="U1184" s="5">
        <f>datos_chargeback_2001_1!$V1184/100</f>
        <v>0</v>
      </c>
      <c r="V1184" s="6">
        <v>0</v>
      </c>
      <c r="W1184" s="5">
        <f>datos_chargeback_2001_1!$X1184/100</f>
        <v>0</v>
      </c>
      <c r="X1184" s="6">
        <v>0</v>
      </c>
      <c r="Y1184" s="5">
        <f>datos_chargeback_2001_1!$Z1184/100</f>
        <v>937.12</v>
      </c>
      <c r="Z1184" s="6">
        <v>93712</v>
      </c>
      <c r="AA1184" s="6" t="s">
        <v>3491</v>
      </c>
      <c r="AB1184" s="6" t="s">
        <v>48</v>
      </c>
      <c r="AC1184" s="8">
        <v>45109</v>
      </c>
      <c r="AD1184" s="5">
        <f>datos_chargeback_2001_1!$AE1184/100</f>
        <v>520.46</v>
      </c>
      <c r="AE1184" s="6">
        <v>52046</v>
      </c>
      <c r="AF1184" s="6" t="s">
        <v>50</v>
      </c>
    </row>
    <row r="1185" spans="1:32" x14ac:dyDescent="0.3">
      <c r="A1185" s="36" t="s">
        <v>3492</v>
      </c>
      <c r="B1185" s="14">
        <v>45110</v>
      </c>
      <c r="C1185" s="14" t="str">
        <f>TEXT(Tabla10[[#This Row],[Fecha de transacción]],"DDDD")</f>
        <v>lunes</v>
      </c>
      <c r="D1185" s="14">
        <v>45190</v>
      </c>
      <c r="E1185" s="15">
        <f>datos_chargeback_2001_1!$D1185-datos_chargeback_2001_1!$B1185</f>
        <v>80</v>
      </c>
      <c r="F1185" s="16">
        <f>datos_chargeback_2001_1!$G1185/100</f>
        <v>804.15</v>
      </c>
      <c r="G1185" s="17">
        <v>80415</v>
      </c>
      <c r="H1185" s="16">
        <f t="shared" si="18"/>
        <v>0</v>
      </c>
      <c r="I1185" s="16">
        <v>0</v>
      </c>
      <c r="J1185" s="17" t="s">
        <v>24</v>
      </c>
      <c r="K1185" s="17" t="s">
        <v>25</v>
      </c>
      <c r="L1185" s="17" t="s">
        <v>40</v>
      </c>
      <c r="M1185" s="17" t="s">
        <v>27</v>
      </c>
      <c r="N1185" s="17" t="s">
        <v>42</v>
      </c>
      <c r="O1185" s="17" t="s">
        <v>29</v>
      </c>
      <c r="P1185" s="17" t="s">
        <v>54</v>
      </c>
      <c r="Q1185" s="17" t="s">
        <v>66</v>
      </c>
      <c r="R1185" s="17">
        <v>80415</v>
      </c>
      <c r="S1185" s="17" t="s">
        <v>3483</v>
      </c>
      <c r="T1185" s="17" t="s">
        <v>116</v>
      </c>
      <c r="U1185" s="16">
        <f>datos_chargeback_2001_1!$V1185/100</f>
        <v>804.15</v>
      </c>
      <c r="V1185" s="17">
        <v>80415</v>
      </c>
      <c r="W1185" s="16">
        <f>datos_chargeback_2001_1!$X1185/100</f>
        <v>0</v>
      </c>
      <c r="X1185" s="17">
        <v>0</v>
      </c>
      <c r="Y1185" s="16">
        <f>datos_chargeback_2001_1!$Z1185/100</f>
        <v>0</v>
      </c>
      <c r="Z1185" s="17">
        <v>0</v>
      </c>
      <c r="AA1185" s="17" t="s">
        <v>3493</v>
      </c>
      <c r="AB1185" s="17" t="s">
        <v>35</v>
      </c>
      <c r="AC1185" s="20" t="s">
        <v>35</v>
      </c>
      <c r="AD1185" s="16">
        <f>datos_chargeback_2001_1!$AE1185/100</f>
        <v>0</v>
      </c>
      <c r="AE1185" s="17">
        <v>0</v>
      </c>
      <c r="AF1185" s="17" t="s">
        <v>43</v>
      </c>
    </row>
    <row r="1186" spans="1:32" x14ac:dyDescent="0.3">
      <c r="A1186" s="34" t="s">
        <v>3494</v>
      </c>
      <c r="B1186" s="3">
        <v>45111</v>
      </c>
      <c r="C1186" s="3" t="str">
        <f>TEXT(Tabla10[[#This Row],[Fecha de transacción]],"DDDD")</f>
        <v>martes</v>
      </c>
      <c r="D1186" s="3">
        <v>45181</v>
      </c>
      <c r="E1186" s="4">
        <f>datos_chargeback_2001_1!$D1186-datos_chargeback_2001_1!$B1186</f>
        <v>70</v>
      </c>
      <c r="F1186" s="5">
        <f>datos_chargeback_2001_1!$G1186/100</f>
        <v>679.58</v>
      </c>
      <c r="G1186" s="6">
        <v>67958</v>
      </c>
      <c r="H1186" s="5">
        <f t="shared" si="18"/>
        <v>0</v>
      </c>
      <c r="I1186" s="5">
        <v>1.21</v>
      </c>
      <c r="J1186" s="6" t="s">
        <v>38</v>
      </c>
      <c r="K1186" s="6" t="s">
        <v>25</v>
      </c>
      <c r="L1186" s="6" t="s">
        <v>80</v>
      </c>
      <c r="M1186" s="6" t="s">
        <v>52</v>
      </c>
      <c r="N1186" s="6" t="s">
        <v>42</v>
      </c>
      <c r="O1186" s="6" t="s">
        <v>29</v>
      </c>
      <c r="P1186" s="6" t="s">
        <v>54</v>
      </c>
      <c r="Q1186" s="6" t="s">
        <v>44</v>
      </c>
      <c r="R1186" s="6">
        <v>67958</v>
      </c>
      <c r="S1186" s="6" t="s">
        <v>3495</v>
      </c>
      <c r="T1186" s="6" t="s">
        <v>116</v>
      </c>
      <c r="U1186" s="5">
        <f>datos_chargeback_2001_1!$V1186/100</f>
        <v>679.58</v>
      </c>
      <c r="V1186" s="6">
        <v>67958</v>
      </c>
      <c r="W1186" s="5">
        <f>datos_chargeback_2001_1!$X1186/100</f>
        <v>0</v>
      </c>
      <c r="X1186" s="6">
        <v>0</v>
      </c>
      <c r="Y1186" s="5">
        <f>datos_chargeback_2001_1!$Z1186/100</f>
        <v>0</v>
      </c>
      <c r="Z1186" s="6">
        <v>0</v>
      </c>
      <c r="AA1186" s="6" t="s">
        <v>3496</v>
      </c>
      <c r="AB1186" s="6" t="s">
        <v>35</v>
      </c>
      <c r="AC1186" s="7" t="s">
        <v>35</v>
      </c>
      <c r="AD1186" s="5">
        <f>datos_chargeback_2001_1!$AE1186/100</f>
        <v>0</v>
      </c>
      <c r="AE1186" s="6">
        <v>0</v>
      </c>
      <c r="AF1186" s="6" t="s">
        <v>29</v>
      </c>
    </row>
    <row r="1187" spans="1:32" x14ac:dyDescent="0.3">
      <c r="A1187" s="36" t="s">
        <v>3497</v>
      </c>
      <c r="B1187" s="14">
        <v>45112</v>
      </c>
      <c r="C1187" s="14" t="str">
        <f>TEXT(Tabla10[[#This Row],[Fecha de transacción]],"DDDD")</f>
        <v>miércoles</v>
      </c>
      <c r="D1187" s="14">
        <v>45180</v>
      </c>
      <c r="E1187" s="15">
        <f>datos_chargeback_2001_1!$D1187-datos_chargeback_2001_1!$B1187</f>
        <v>68</v>
      </c>
      <c r="F1187" s="16">
        <f>datos_chargeback_2001_1!$G1187/100</f>
        <v>86.27</v>
      </c>
      <c r="G1187" s="17">
        <v>8627</v>
      </c>
      <c r="H1187" s="16">
        <f t="shared" si="18"/>
        <v>0</v>
      </c>
      <c r="I1187" s="16">
        <v>1.23</v>
      </c>
      <c r="J1187" s="17" t="s">
        <v>38</v>
      </c>
      <c r="K1187" s="17" t="s">
        <v>25</v>
      </c>
      <c r="L1187" s="17" t="s">
        <v>40</v>
      </c>
      <c r="M1187" s="17" t="s">
        <v>85</v>
      </c>
      <c r="N1187" s="17" t="s">
        <v>42</v>
      </c>
      <c r="O1187" s="17" t="s">
        <v>36</v>
      </c>
      <c r="P1187" s="17" t="s">
        <v>54</v>
      </c>
      <c r="Q1187" s="17" t="s">
        <v>66</v>
      </c>
      <c r="R1187" s="17">
        <v>86270</v>
      </c>
      <c r="S1187" s="17" t="s">
        <v>507</v>
      </c>
      <c r="T1187" s="17" t="s">
        <v>61</v>
      </c>
      <c r="U1187" s="16">
        <f>datos_chargeback_2001_1!$V1187/100</f>
        <v>0</v>
      </c>
      <c r="V1187" s="17">
        <v>0</v>
      </c>
      <c r="W1187" s="16">
        <f>datos_chargeback_2001_1!$X1187/100</f>
        <v>862.7</v>
      </c>
      <c r="X1187" s="17">
        <v>86270</v>
      </c>
      <c r="Y1187" s="16">
        <f>datos_chargeback_2001_1!$Z1187/100</f>
        <v>0</v>
      </c>
      <c r="Z1187" s="17">
        <v>0</v>
      </c>
      <c r="AA1187" s="17" t="s">
        <v>3498</v>
      </c>
      <c r="AB1187" s="17" t="s">
        <v>48</v>
      </c>
      <c r="AC1187" s="18">
        <v>45112</v>
      </c>
      <c r="AD1187" s="16">
        <f>datos_chargeback_2001_1!$AE1187/100</f>
        <v>3.5</v>
      </c>
      <c r="AE1187" s="17">
        <v>350</v>
      </c>
      <c r="AF1187" s="17" t="s">
        <v>29</v>
      </c>
    </row>
    <row r="1188" spans="1:32" x14ac:dyDescent="0.3">
      <c r="A1188" s="34" t="s">
        <v>3499</v>
      </c>
      <c r="B1188" s="3">
        <v>45113</v>
      </c>
      <c r="C1188" s="3" t="str">
        <f>TEXT(Tabla10[[#This Row],[Fecha de transacción]],"DDDD")</f>
        <v>jueves</v>
      </c>
      <c r="D1188" s="3">
        <v>45203</v>
      </c>
      <c r="E1188" s="4">
        <f>datos_chargeback_2001_1!$D1188-datos_chargeback_2001_1!$B1188</f>
        <v>90</v>
      </c>
      <c r="F1188" s="5">
        <f>datos_chargeback_2001_1!$G1188/100</f>
        <v>161.94</v>
      </c>
      <c r="G1188" s="6">
        <v>16194</v>
      </c>
      <c r="H1188" s="5">
        <f t="shared" si="18"/>
        <v>0</v>
      </c>
      <c r="I1188" s="5">
        <v>1.29</v>
      </c>
      <c r="J1188" s="6" t="s">
        <v>38</v>
      </c>
      <c r="K1188" s="6" t="s">
        <v>25</v>
      </c>
      <c r="L1188" s="6" t="s">
        <v>119</v>
      </c>
      <c r="M1188" s="6" t="s">
        <v>93</v>
      </c>
      <c r="N1188" s="6" t="s">
        <v>42</v>
      </c>
      <c r="O1188" s="6" t="s">
        <v>29</v>
      </c>
      <c r="P1188" s="6" t="s">
        <v>30</v>
      </c>
      <c r="Q1188" s="6" t="s">
        <v>75</v>
      </c>
      <c r="R1188" s="6">
        <v>16194</v>
      </c>
      <c r="S1188" s="6" t="s">
        <v>3500</v>
      </c>
      <c r="T1188" s="6" t="s">
        <v>61</v>
      </c>
      <c r="U1188" s="5">
        <f>datos_chargeback_2001_1!$V1188/100</f>
        <v>0</v>
      </c>
      <c r="V1188" s="6">
        <v>0</v>
      </c>
      <c r="W1188" s="5">
        <f>datos_chargeback_2001_1!$X1188/100</f>
        <v>161.94</v>
      </c>
      <c r="X1188" s="6">
        <v>16194</v>
      </c>
      <c r="Y1188" s="5">
        <f>datos_chargeback_2001_1!$Z1188/100</f>
        <v>0</v>
      </c>
      <c r="Z1188" s="6">
        <v>0</v>
      </c>
      <c r="AA1188" s="6" t="s">
        <v>3501</v>
      </c>
      <c r="AB1188" s="6" t="s">
        <v>48</v>
      </c>
      <c r="AC1188" s="8">
        <v>45113</v>
      </c>
      <c r="AD1188" s="5">
        <f>datos_chargeback_2001_1!$AE1188/100</f>
        <v>734.27</v>
      </c>
      <c r="AE1188" s="6">
        <v>73427</v>
      </c>
      <c r="AF1188" s="6" t="s">
        <v>53</v>
      </c>
    </row>
    <row r="1189" spans="1:32" x14ac:dyDescent="0.3">
      <c r="A1189" s="34" t="s">
        <v>3503</v>
      </c>
      <c r="B1189" s="3">
        <v>45114</v>
      </c>
      <c r="C1189" s="3" t="str">
        <f>TEXT(Tabla10[[#This Row],[Fecha de transacción]],"DDDD")</f>
        <v>viernes</v>
      </c>
      <c r="D1189" s="3">
        <v>45199</v>
      </c>
      <c r="E1189" s="4">
        <f>datos_chargeback_2001_1!$D1189-datos_chargeback_2001_1!$B1189</f>
        <v>85</v>
      </c>
      <c r="F1189" s="5">
        <f>datos_chargeback_2001_1!$G1189/100</f>
        <v>970.32</v>
      </c>
      <c r="G1189" s="6">
        <v>97032</v>
      </c>
      <c r="H1189" s="5">
        <f t="shared" si="18"/>
        <v>0</v>
      </c>
      <c r="I1189" s="5">
        <v>0</v>
      </c>
      <c r="J1189" s="6" t="s">
        <v>38</v>
      </c>
      <c r="K1189" s="6" t="s">
        <v>25</v>
      </c>
      <c r="L1189" s="6" t="s">
        <v>26</v>
      </c>
      <c r="M1189" s="6" t="s">
        <v>93</v>
      </c>
      <c r="N1189" s="6" t="s">
        <v>28</v>
      </c>
      <c r="O1189" s="6" t="s">
        <v>70</v>
      </c>
      <c r="P1189" s="6" t="s">
        <v>54</v>
      </c>
      <c r="Q1189" s="6" t="s">
        <v>44</v>
      </c>
      <c r="R1189" s="6">
        <v>97032</v>
      </c>
      <c r="S1189" s="6" t="s">
        <v>3504</v>
      </c>
      <c r="T1189" s="6" t="s">
        <v>33</v>
      </c>
      <c r="U1189" s="5">
        <f>datos_chargeback_2001_1!$V1189/100</f>
        <v>0</v>
      </c>
      <c r="V1189" s="6">
        <v>0</v>
      </c>
      <c r="W1189" s="5">
        <f>datos_chargeback_2001_1!$X1189/100</f>
        <v>0</v>
      </c>
      <c r="X1189" s="6">
        <v>0</v>
      </c>
      <c r="Y1189" s="5">
        <f>datos_chargeback_2001_1!$Z1189/100</f>
        <v>970.32</v>
      </c>
      <c r="Z1189" s="6">
        <v>97032</v>
      </c>
      <c r="AA1189" s="6" t="s">
        <v>3505</v>
      </c>
      <c r="AB1189" s="6" t="s">
        <v>48</v>
      </c>
      <c r="AC1189" s="8">
        <v>45114</v>
      </c>
      <c r="AD1189" s="5">
        <f>datos_chargeback_2001_1!$AE1189/100</f>
        <v>797.44</v>
      </c>
      <c r="AE1189" s="6">
        <v>79744</v>
      </c>
      <c r="AF1189" s="6" t="s">
        <v>29</v>
      </c>
    </row>
    <row r="1190" spans="1:32" x14ac:dyDescent="0.3">
      <c r="A1190" s="35" t="s">
        <v>3506</v>
      </c>
      <c r="B1190" s="9">
        <v>45115</v>
      </c>
      <c r="C1190" s="9" t="str">
        <f>TEXT(Tabla10[[#This Row],[Fecha de transacción]],"DDDD")</f>
        <v>sábado</v>
      </c>
      <c r="D1190" s="9">
        <v>45185</v>
      </c>
      <c r="E1190" s="10">
        <f>datos_chargeback_2001_1!$D1190-datos_chargeback_2001_1!$B1190</f>
        <v>70</v>
      </c>
      <c r="F1190" s="11">
        <f>datos_chargeback_2001_1!$G1190/100</f>
        <v>409.58</v>
      </c>
      <c r="G1190" s="12">
        <v>40958</v>
      </c>
      <c r="H1190" s="11">
        <f t="shared" si="18"/>
        <v>0</v>
      </c>
      <c r="I1190" s="11">
        <v>0</v>
      </c>
      <c r="J1190" s="12" t="s">
        <v>38</v>
      </c>
      <c r="K1190" s="12" t="s">
        <v>25</v>
      </c>
      <c r="L1190" s="12" t="s">
        <v>74</v>
      </c>
      <c r="M1190" s="12" t="s">
        <v>93</v>
      </c>
      <c r="N1190" s="12" t="s">
        <v>42</v>
      </c>
      <c r="O1190" s="12" t="s">
        <v>64</v>
      </c>
      <c r="P1190" s="12" t="s">
        <v>30</v>
      </c>
      <c r="Q1190" s="12" t="s">
        <v>44</v>
      </c>
      <c r="R1190" s="12">
        <v>40958</v>
      </c>
      <c r="S1190" s="12" t="s">
        <v>2215</v>
      </c>
      <c r="T1190" s="12" t="s">
        <v>61</v>
      </c>
      <c r="U1190" s="11">
        <f>datos_chargeback_2001_1!$V1190/100</f>
        <v>0</v>
      </c>
      <c r="V1190" s="12">
        <v>0</v>
      </c>
      <c r="W1190" s="11">
        <f>datos_chargeback_2001_1!$X1190/100</f>
        <v>409.58</v>
      </c>
      <c r="X1190" s="12">
        <v>40958</v>
      </c>
      <c r="Y1190" s="11">
        <f>datos_chargeback_2001_1!$Z1190/100</f>
        <v>0</v>
      </c>
      <c r="Z1190" s="12">
        <v>0</v>
      </c>
      <c r="AA1190" s="12" t="s">
        <v>3507</v>
      </c>
      <c r="AB1190" s="12" t="s">
        <v>35</v>
      </c>
      <c r="AC1190" s="13" t="s">
        <v>35</v>
      </c>
      <c r="AD1190" s="11">
        <f>datos_chargeback_2001_1!$AE1190/100</f>
        <v>0</v>
      </c>
      <c r="AE1190" s="12">
        <v>0</v>
      </c>
      <c r="AF1190" s="12" t="s">
        <v>43</v>
      </c>
    </row>
    <row r="1191" spans="1:32" x14ac:dyDescent="0.3">
      <c r="A1191" s="34" t="s">
        <v>3508</v>
      </c>
      <c r="B1191" s="3">
        <v>45116</v>
      </c>
      <c r="C1191" s="3" t="str">
        <f>TEXT(Tabla10[[#This Row],[Fecha de transacción]],"DDDD")</f>
        <v>domingo</v>
      </c>
      <c r="D1191" s="3">
        <v>45195</v>
      </c>
      <c r="E1191" s="4">
        <f>datos_chargeback_2001_1!$D1191-datos_chargeback_2001_1!$B1191</f>
        <v>79</v>
      </c>
      <c r="F1191" s="5">
        <f>datos_chargeback_2001_1!$G1191/100</f>
        <v>654.53</v>
      </c>
      <c r="G1191" s="6">
        <v>65453</v>
      </c>
      <c r="H1191" s="5">
        <f t="shared" si="18"/>
        <v>0</v>
      </c>
      <c r="I1191" s="5">
        <v>0</v>
      </c>
      <c r="J1191" s="6" t="s">
        <v>24</v>
      </c>
      <c r="K1191" s="6" t="s">
        <v>25</v>
      </c>
      <c r="L1191" s="6" t="s">
        <v>80</v>
      </c>
      <c r="M1191" s="6" t="s">
        <v>27</v>
      </c>
      <c r="N1191" s="6" t="s">
        <v>42</v>
      </c>
      <c r="O1191" s="6" t="s">
        <v>43</v>
      </c>
      <c r="P1191" s="6" t="s">
        <v>54</v>
      </c>
      <c r="Q1191" s="6" t="s">
        <v>44</v>
      </c>
      <c r="R1191" s="6">
        <v>65453</v>
      </c>
      <c r="S1191" s="6" t="s">
        <v>3509</v>
      </c>
      <c r="T1191" s="6" t="s">
        <v>116</v>
      </c>
      <c r="U1191" s="5">
        <f>datos_chargeback_2001_1!$V1191/100</f>
        <v>654.53</v>
      </c>
      <c r="V1191" s="6">
        <v>65453</v>
      </c>
      <c r="W1191" s="5">
        <f>datos_chargeback_2001_1!$X1191/100</f>
        <v>0</v>
      </c>
      <c r="X1191" s="6">
        <v>0</v>
      </c>
      <c r="Y1191" s="5">
        <f>datos_chargeback_2001_1!$Z1191/100</f>
        <v>0</v>
      </c>
      <c r="Z1191" s="6">
        <v>0</v>
      </c>
      <c r="AA1191" s="6" t="s">
        <v>3510</v>
      </c>
      <c r="AB1191" s="6" t="s">
        <v>35</v>
      </c>
      <c r="AC1191" s="7" t="s">
        <v>35</v>
      </c>
      <c r="AD1191" s="5">
        <f>datos_chargeback_2001_1!$AE1191/100</f>
        <v>0</v>
      </c>
      <c r="AE1191" s="6">
        <v>0</v>
      </c>
      <c r="AF1191" s="6" t="s">
        <v>64</v>
      </c>
    </row>
    <row r="1192" spans="1:32" x14ac:dyDescent="0.3">
      <c r="A1192" s="34" t="s">
        <v>3511</v>
      </c>
      <c r="B1192" s="3">
        <v>45117</v>
      </c>
      <c r="C1192" s="3" t="str">
        <f>TEXT(Tabla10[[#This Row],[Fecha de transacción]],"DDDD")</f>
        <v>lunes</v>
      </c>
      <c r="D1192" s="3">
        <v>45186</v>
      </c>
      <c r="E1192" s="4">
        <f>datos_chargeback_2001_1!$D1192-datos_chargeback_2001_1!$B1192</f>
        <v>69</v>
      </c>
      <c r="F1192" s="5">
        <f>datos_chargeback_2001_1!$G1192/100</f>
        <v>730.86</v>
      </c>
      <c r="G1192" s="6">
        <v>73086</v>
      </c>
      <c r="H1192" s="5">
        <f t="shared" si="18"/>
        <v>0</v>
      </c>
      <c r="I1192" s="5">
        <v>0.12</v>
      </c>
      <c r="J1192" s="6" t="s">
        <v>24</v>
      </c>
      <c r="K1192" s="6" t="s">
        <v>25</v>
      </c>
      <c r="L1192" s="6" t="s">
        <v>40</v>
      </c>
      <c r="M1192" s="6" t="s">
        <v>85</v>
      </c>
      <c r="N1192" s="6" t="s">
        <v>42</v>
      </c>
      <c r="O1192" s="6" t="s">
        <v>50</v>
      </c>
      <c r="P1192" s="6" t="s">
        <v>30</v>
      </c>
      <c r="Q1192" s="6" t="s">
        <v>66</v>
      </c>
      <c r="R1192" s="6">
        <v>73086</v>
      </c>
      <c r="S1192" s="6" t="s">
        <v>3512</v>
      </c>
      <c r="T1192" s="6" t="s">
        <v>116</v>
      </c>
      <c r="U1192" s="5">
        <f>datos_chargeback_2001_1!$V1192/100</f>
        <v>730.86</v>
      </c>
      <c r="V1192" s="6">
        <v>73086</v>
      </c>
      <c r="W1192" s="5">
        <f>datos_chargeback_2001_1!$X1192/100</f>
        <v>0</v>
      </c>
      <c r="X1192" s="6">
        <v>0</v>
      </c>
      <c r="Y1192" s="5">
        <f>datos_chargeback_2001_1!$Z1192/100</f>
        <v>0</v>
      </c>
      <c r="Z1192" s="6">
        <v>0</v>
      </c>
      <c r="AA1192" s="6" t="s">
        <v>3513</v>
      </c>
      <c r="AB1192" s="6" t="s">
        <v>48</v>
      </c>
      <c r="AC1192" s="8">
        <v>45117</v>
      </c>
      <c r="AD1192" s="5">
        <f>datos_chargeback_2001_1!$AE1192/100</f>
        <v>413.63</v>
      </c>
      <c r="AE1192" s="6">
        <v>41363</v>
      </c>
      <c r="AF1192" s="6" t="s">
        <v>43</v>
      </c>
    </row>
    <row r="1193" spans="1:32" x14ac:dyDescent="0.3">
      <c r="A1193" s="36" t="s">
        <v>3514</v>
      </c>
      <c r="B1193" s="14">
        <v>45118</v>
      </c>
      <c r="C1193" s="14" t="str">
        <f>TEXT(Tabla10[[#This Row],[Fecha de transacción]],"DDDD")</f>
        <v>martes</v>
      </c>
      <c r="D1193" s="14">
        <v>45187</v>
      </c>
      <c r="E1193" s="15">
        <f>datos_chargeback_2001_1!$D1193-datos_chargeback_2001_1!$B1193</f>
        <v>69</v>
      </c>
      <c r="F1193" s="16">
        <f>datos_chargeback_2001_1!$G1193/100</f>
        <v>399.73</v>
      </c>
      <c r="G1193" s="17">
        <v>39973</v>
      </c>
      <c r="H1193" s="16">
        <f t="shared" si="18"/>
        <v>0</v>
      </c>
      <c r="I1193" s="16">
        <v>0</v>
      </c>
      <c r="J1193" s="17" t="s">
        <v>38</v>
      </c>
      <c r="K1193" s="17" t="s">
        <v>25</v>
      </c>
      <c r="L1193" s="17" t="s">
        <v>26</v>
      </c>
      <c r="M1193" s="17" t="s">
        <v>85</v>
      </c>
      <c r="N1193" s="17" t="s">
        <v>42</v>
      </c>
      <c r="O1193" s="17" t="s">
        <v>114</v>
      </c>
      <c r="P1193" s="17" t="s">
        <v>30</v>
      </c>
      <c r="Q1193" s="17" t="s">
        <v>55</v>
      </c>
      <c r="R1193" s="17">
        <v>39973</v>
      </c>
      <c r="S1193" s="17" t="s">
        <v>3515</v>
      </c>
      <c r="T1193" s="17" t="s">
        <v>46</v>
      </c>
      <c r="U1193" s="16">
        <f>datos_chargeback_2001_1!$V1193/100</f>
        <v>399.73</v>
      </c>
      <c r="V1193" s="17">
        <v>39973</v>
      </c>
      <c r="W1193" s="16">
        <f>datos_chargeback_2001_1!$X1193/100</f>
        <v>0</v>
      </c>
      <c r="X1193" s="17">
        <v>0</v>
      </c>
      <c r="Y1193" s="16">
        <f>datos_chargeback_2001_1!$Z1193/100</f>
        <v>0</v>
      </c>
      <c r="Z1193" s="17">
        <v>0</v>
      </c>
      <c r="AA1193" s="17" t="s">
        <v>3516</v>
      </c>
      <c r="AB1193" s="17" t="s">
        <v>48</v>
      </c>
      <c r="AC1193" s="18">
        <v>45118</v>
      </c>
      <c r="AD1193" s="16">
        <f>datos_chargeback_2001_1!$AE1193/100</f>
        <v>19.510000000000002</v>
      </c>
      <c r="AE1193" s="17">
        <v>1951</v>
      </c>
      <c r="AF1193" s="17" t="s">
        <v>29</v>
      </c>
    </row>
    <row r="1194" spans="1:32" x14ac:dyDescent="0.3">
      <c r="A1194" s="34" t="s">
        <v>3517</v>
      </c>
      <c r="B1194" s="3">
        <v>45119</v>
      </c>
      <c r="C1194" s="3" t="str">
        <f>TEXT(Tabla10[[#This Row],[Fecha de transacción]],"DDDD")</f>
        <v>miércoles</v>
      </c>
      <c r="D1194" s="3">
        <v>45207</v>
      </c>
      <c r="E1194" s="4">
        <f>datos_chargeback_2001_1!$D1194-datos_chargeback_2001_1!$B1194</f>
        <v>88</v>
      </c>
      <c r="F1194" s="5">
        <f>datos_chargeback_2001_1!$G1194/100</f>
        <v>97.66</v>
      </c>
      <c r="G1194" s="6">
        <v>9766</v>
      </c>
      <c r="H1194" s="5">
        <f t="shared" si="18"/>
        <v>0</v>
      </c>
      <c r="I1194" s="5">
        <v>0.89</v>
      </c>
      <c r="J1194" s="6" t="s">
        <v>24</v>
      </c>
      <c r="K1194" s="6" t="s">
        <v>25</v>
      </c>
      <c r="L1194" s="6" t="s">
        <v>119</v>
      </c>
      <c r="M1194" s="6" t="s">
        <v>93</v>
      </c>
      <c r="N1194" s="6" t="s">
        <v>42</v>
      </c>
      <c r="O1194" s="6" t="s">
        <v>64</v>
      </c>
      <c r="P1194" s="6" t="s">
        <v>30</v>
      </c>
      <c r="Q1194" s="6" t="s">
        <v>75</v>
      </c>
      <c r="R1194" s="6">
        <v>9766</v>
      </c>
      <c r="S1194" s="6" t="s">
        <v>3518</v>
      </c>
      <c r="T1194" s="6" t="s">
        <v>61</v>
      </c>
      <c r="U1194" s="5">
        <f>datos_chargeback_2001_1!$V1194/100</f>
        <v>0</v>
      </c>
      <c r="V1194" s="6">
        <v>0</v>
      </c>
      <c r="W1194" s="5">
        <f>datos_chargeback_2001_1!$X1194/100</f>
        <v>97.66</v>
      </c>
      <c r="X1194" s="6">
        <v>9766</v>
      </c>
      <c r="Y1194" s="5">
        <f>datos_chargeback_2001_1!$Z1194/100</f>
        <v>0</v>
      </c>
      <c r="Z1194" s="6">
        <v>0</v>
      </c>
      <c r="AA1194" s="6" t="s">
        <v>3519</v>
      </c>
      <c r="AB1194" s="6" t="s">
        <v>48</v>
      </c>
      <c r="AC1194" s="8">
        <v>45119</v>
      </c>
      <c r="AD1194" s="5">
        <f>datos_chargeback_2001_1!$AE1194/100</f>
        <v>261.33</v>
      </c>
      <c r="AE1194" s="6">
        <v>26133</v>
      </c>
      <c r="AF1194" s="6" t="s">
        <v>29</v>
      </c>
    </row>
    <row r="1195" spans="1:32" x14ac:dyDescent="0.3">
      <c r="A1195" s="34" t="s">
        <v>3520</v>
      </c>
      <c r="B1195" s="3">
        <v>45120</v>
      </c>
      <c r="C1195" s="3" t="str">
        <f>TEXT(Tabla10[[#This Row],[Fecha de transacción]],"DDDD")</f>
        <v>jueves</v>
      </c>
      <c r="D1195" s="3">
        <v>45188</v>
      </c>
      <c r="E1195" s="4">
        <f>datos_chargeback_2001_1!$D1195-datos_chargeback_2001_1!$B1195</f>
        <v>68</v>
      </c>
      <c r="F1195" s="5">
        <f>datos_chargeback_2001_1!$G1195/100</f>
        <v>947.51</v>
      </c>
      <c r="G1195" s="6">
        <v>94751</v>
      </c>
      <c r="H1195" s="5">
        <f t="shared" si="18"/>
        <v>0</v>
      </c>
      <c r="I1195" s="5">
        <v>0</v>
      </c>
      <c r="J1195" s="6" t="s">
        <v>38</v>
      </c>
      <c r="K1195" s="6" t="s">
        <v>25</v>
      </c>
      <c r="L1195" s="6" t="s">
        <v>109</v>
      </c>
      <c r="M1195" s="6" t="s">
        <v>85</v>
      </c>
      <c r="N1195" s="6" t="s">
        <v>42</v>
      </c>
      <c r="O1195" s="6" t="s">
        <v>36</v>
      </c>
      <c r="P1195" s="6" t="s">
        <v>54</v>
      </c>
      <c r="Q1195" s="6" t="s">
        <v>75</v>
      </c>
      <c r="R1195" s="6">
        <v>94751</v>
      </c>
      <c r="S1195" s="6" t="s">
        <v>1864</v>
      </c>
      <c r="T1195" s="6" t="s">
        <v>46</v>
      </c>
      <c r="U1195" s="5">
        <f>datos_chargeback_2001_1!$V1195/100</f>
        <v>947.51</v>
      </c>
      <c r="V1195" s="6">
        <v>94751</v>
      </c>
      <c r="W1195" s="5">
        <f>datos_chargeback_2001_1!$X1195/100</f>
        <v>0</v>
      </c>
      <c r="X1195" s="6">
        <v>0</v>
      </c>
      <c r="Y1195" s="5">
        <f>datos_chargeback_2001_1!$Z1195/100</f>
        <v>0</v>
      </c>
      <c r="Z1195" s="6">
        <v>0</v>
      </c>
      <c r="AA1195" s="6" t="s">
        <v>3521</v>
      </c>
      <c r="AB1195" s="6" t="s">
        <v>48</v>
      </c>
      <c r="AC1195" s="8">
        <v>45120</v>
      </c>
      <c r="AD1195" s="5">
        <f>datos_chargeback_2001_1!$AE1195/100</f>
        <v>610.46</v>
      </c>
      <c r="AE1195" s="6">
        <v>61046</v>
      </c>
      <c r="AF1195" s="6" t="s">
        <v>36</v>
      </c>
    </row>
    <row r="1196" spans="1:32" x14ac:dyDescent="0.3">
      <c r="A1196" s="35" t="s">
        <v>3522</v>
      </c>
      <c r="B1196" s="9">
        <v>45121</v>
      </c>
      <c r="C1196" s="9" t="str">
        <f>TEXT(Tabla10[[#This Row],[Fecha de transacción]],"DDDD")</f>
        <v>viernes</v>
      </c>
      <c r="D1196" s="9">
        <v>45181</v>
      </c>
      <c r="E1196" s="10">
        <f>datos_chargeback_2001_1!$D1196-datos_chargeback_2001_1!$B1196</f>
        <v>60</v>
      </c>
      <c r="F1196" s="11">
        <f>datos_chargeback_2001_1!$G1196/100</f>
        <v>148.52000000000001</v>
      </c>
      <c r="G1196" s="12">
        <v>14852</v>
      </c>
      <c r="H1196" s="11">
        <f t="shared" si="18"/>
        <v>0</v>
      </c>
      <c r="I1196" s="11">
        <v>0</v>
      </c>
      <c r="J1196" s="12" t="s">
        <v>38</v>
      </c>
      <c r="K1196" s="12" t="s">
        <v>25</v>
      </c>
      <c r="L1196" s="12" t="s">
        <v>119</v>
      </c>
      <c r="M1196" s="12" t="s">
        <v>52</v>
      </c>
      <c r="N1196" s="12" t="s">
        <v>28</v>
      </c>
      <c r="O1196" s="12" t="s">
        <v>43</v>
      </c>
      <c r="P1196" s="12" t="s">
        <v>30</v>
      </c>
      <c r="Q1196" s="12" t="s">
        <v>66</v>
      </c>
      <c r="R1196" s="12">
        <v>14852</v>
      </c>
      <c r="S1196" s="12" t="s">
        <v>3523</v>
      </c>
      <c r="T1196" s="12" t="s">
        <v>33</v>
      </c>
      <c r="U1196" s="11">
        <f>datos_chargeback_2001_1!$V1196/100</f>
        <v>0</v>
      </c>
      <c r="V1196" s="12">
        <v>0</v>
      </c>
      <c r="W1196" s="11">
        <f>datos_chargeback_2001_1!$X1196/100</f>
        <v>0</v>
      </c>
      <c r="X1196" s="12">
        <v>0</v>
      </c>
      <c r="Y1196" s="11">
        <f>datos_chargeback_2001_1!$Z1196/100</f>
        <v>148.52000000000001</v>
      </c>
      <c r="Z1196" s="12">
        <v>14852</v>
      </c>
      <c r="AA1196" s="12" t="s">
        <v>3524</v>
      </c>
      <c r="AB1196" s="12" t="s">
        <v>48</v>
      </c>
      <c r="AC1196" s="19">
        <v>45121</v>
      </c>
      <c r="AD1196" s="11">
        <f>datos_chargeback_2001_1!$AE1196/100</f>
        <v>594.26</v>
      </c>
      <c r="AE1196" s="12">
        <v>59426</v>
      </c>
      <c r="AF1196" s="12" t="s">
        <v>53</v>
      </c>
    </row>
    <row r="1197" spans="1:32" x14ac:dyDescent="0.3">
      <c r="A1197" s="34" t="s">
        <v>3525</v>
      </c>
      <c r="B1197" s="3">
        <v>45122</v>
      </c>
      <c r="C1197" s="3" t="str">
        <f>TEXT(Tabla10[[#This Row],[Fecha de transacción]],"DDDD")</f>
        <v>sábado</v>
      </c>
      <c r="D1197" s="3">
        <v>45185</v>
      </c>
      <c r="E1197" s="4">
        <f>datos_chargeback_2001_1!$D1197-datos_chargeback_2001_1!$B1197</f>
        <v>63</v>
      </c>
      <c r="F1197" s="5">
        <f>datos_chargeback_2001_1!$G1197/100</f>
        <v>14.54</v>
      </c>
      <c r="G1197" s="6">
        <v>1454</v>
      </c>
      <c r="H1197" s="5">
        <f t="shared" si="18"/>
        <v>0</v>
      </c>
      <c r="I1197" s="5">
        <v>0</v>
      </c>
      <c r="J1197" s="6" t="s">
        <v>38</v>
      </c>
      <c r="K1197" s="6" t="s">
        <v>25</v>
      </c>
      <c r="L1197" s="6" t="s">
        <v>80</v>
      </c>
      <c r="M1197" s="6" t="s">
        <v>27</v>
      </c>
      <c r="N1197" s="6" t="s">
        <v>42</v>
      </c>
      <c r="O1197" s="6" t="s">
        <v>36</v>
      </c>
      <c r="P1197" s="6" t="s">
        <v>30</v>
      </c>
      <c r="Q1197" s="6" t="s">
        <v>31</v>
      </c>
      <c r="R1197" s="6">
        <v>1454</v>
      </c>
      <c r="S1197" s="6" t="s">
        <v>2910</v>
      </c>
      <c r="T1197" s="6" t="s">
        <v>61</v>
      </c>
      <c r="U1197" s="5">
        <f>datos_chargeback_2001_1!$V1197/100</f>
        <v>0</v>
      </c>
      <c r="V1197" s="6">
        <v>0</v>
      </c>
      <c r="W1197" s="5">
        <f>datos_chargeback_2001_1!$X1197/100</f>
        <v>14.54</v>
      </c>
      <c r="X1197" s="6">
        <v>1454</v>
      </c>
      <c r="Y1197" s="5">
        <f>datos_chargeback_2001_1!$Z1197/100</f>
        <v>0</v>
      </c>
      <c r="Z1197" s="6">
        <v>0</v>
      </c>
      <c r="AA1197" s="6" t="s">
        <v>3526</v>
      </c>
      <c r="AB1197" s="6" t="s">
        <v>35</v>
      </c>
      <c r="AC1197" s="7" t="s">
        <v>35</v>
      </c>
      <c r="AD1197" s="5">
        <f>datos_chargeback_2001_1!$AE1197/100</f>
        <v>0</v>
      </c>
      <c r="AE1197" s="6">
        <v>0</v>
      </c>
      <c r="AF1197" s="6" t="s">
        <v>36</v>
      </c>
    </row>
    <row r="1198" spans="1:32" x14ac:dyDescent="0.3">
      <c r="A1198" s="35" t="s">
        <v>3527</v>
      </c>
      <c r="B1198" s="9">
        <v>45123</v>
      </c>
      <c r="C1198" s="9" t="str">
        <f>TEXT(Tabla10[[#This Row],[Fecha de transacción]],"DDDD")</f>
        <v>domingo</v>
      </c>
      <c r="D1198" s="9">
        <v>45183</v>
      </c>
      <c r="E1198" s="10">
        <f>datos_chargeback_2001_1!$D1198-datos_chargeback_2001_1!$B1198</f>
        <v>60</v>
      </c>
      <c r="F1198" s="11">
        <f>datos_chargeback_2001_1!$G1198/100</f>
        <v>632.14</v>
      </c>
      <c r="G1198" s="12">
        <v>63214</v>
      </c>
      <c r="H1198" s="11">
        <f t="shared" si="18"/>
        <v>0</v>
      </c>
      <c r="I1198" s="11">
        <v>0.81</v>
      </c>
      <c r="J1198" s="12" t="s">
        <v>24</v>
      </c>
      <c r="K1198" s="12" t="s">
        <v>25</v>
      </c>
      <c r="L1198" s="12" t="s">
        <v>26</v>
      </c>
      <c r="M1198" s="12" t="s">
        <v>41</v>
      </c>
      <c r="N1198" s="12" t="s">
        <v>28</v>
      </c>
      <c r="O1198" s="12" t="s">
        <v>29</v>
      </c>
      <c r="P1198" s="12" t="s">
        <v>54</v>
      </c>
      <c r="Q1198" s="12" t="s">
        <v>75</v>
      </c>
      <c r="R1198" s="12">
        <v>63214</v>
      </c>
      <c r="S1198" s="12" t="s">
        <v>601</v>
      </c>
      <c r="T1198" s="12" t="s">
        <v>33</v>
      </c>
      <c r="U1198" s="11">
        <f>datos_chargeback_2001_1!$V1198/100</f>
        <v>0</v>
      </c>
      <c r="V1198" s="12">
        <v>0</v>
      </c>
      <c r="W1198" s="11">
        <f>datos_chargeback_2001_1!$X1198/100</f>
        <v>0</v>
      </c>
      <c r="X1198" s="12">
        <v>0</v>
      </c>
      <c r="Y1198" s="11">
        <f>datos_chargeback_2001_1!$Z1198/100</f>
        <v>632.14</v>
      </c>
      <c r="Z1198" s="12">
        <v>63214</v>
      </c>
      <c r="AA1198" s="12" t="s">
        <v>3528</v>
      </c>
      <c r="AB1198" s="12" t="s">
        <v>35</v>
      </c>
      <c r="AC1198" s="13" t="s">
        <v>35</v>
      </c>
      <c r="AD1198" s="11">
        <f>datos_chargeback_2001_1!$AE1198/100</f>
        <v>0</v>
      </c>
      <c r="AE1198" s="12">
        <v>0</v>
      </c>
      <c r="AF1198" s="12" t="s">
        <v>50</v>
      </c>
    </row>
    <row r="1199" spans="1:32" x14ac:dyDescent="0.3">
      <c r="A1199" s="36" t="s">
        <v>3529</v>
      </c>
      <c r="B1199" s="14">
        <v>45124</v>
      </c>
      <c r="C1199" s="14" t="str">
        <f>TEXT(Tabla10[[#This Row],[Fecha de transacción]],"DDDD")</f>
        <v>lunes</v>
      </c>
      <c r="D1199" s="14">
        <v>45208</v>
      </c>
      <c r="E1199" s="15">
        <f>datos_chargeback_2001_1!$D1199-datos_chargeback_2001_1!$B1199</f>
        <v>84</v>
      </c>
      <c r="F1199" s="16">
        <f>datos_chargeback_2001_1!$G1199/100</f>
        <v>733.94</v>
      </c>
      <c r="G1199" s="17">
        <v>73394</v>
      </c>
      <c r="H1199" s="16">
        <f t="shared" si="18"/>
        <v>0</v>
      </c>
      <c r="I1199" s="16">
        <v>0.86</v>
      </c>
      <c r="J1199" s="17" t="s">
        <v>38</v>
      </c>
      <c r="K1199" s="17" t="s">
        <v>25</v>
      </c>
      <c r="L1199" s="17" t="s">
        <v>40</v>
      </c>
      <c r="M1199" s="17" t="s">
        <v>41</v>
      </c>
      <c r="N1199" s="17" t="s">
        <v>28</v>
      </c>
      <c r="O1199" s="17" t="s">
        <v>114</v>
      </c>
      <c r="P1199" s="17" t="s">
        <v>54</v>
      </c>
      <c r="Q1199" s="17" t="s">
        <v>66</v>
      </c>
      <c r="R1199" s="17">
        <v>73394</v>
      </c>
      <c r="S1199" s="17" t="s">
        <v>3530</v>
      </c>
      <c r="T1199" s="17" t="s">
        <v>33</v>
      </c>
      <c r="U1199" s="16">
        <f>datos_chargeback_2001_1!$V1199/100</f>
        <v>0</v>
      </c>
      <c r="V1199" s="17">
        <v>0</v>
      </c>
      <c r="W1199" s="16">
        <f>datos_chargeback_2001_1!$X1199/100</f>
        <v>0</v>
      </c>
      <c r="X1199" s="17">
        <v>0</v>
      </c>
      <c r="Y1199" s="16">
        <f>datos_chargeback_2001_1!$Z1199/100</f>
        <v>733.94</v>
      </c>
      <c r="Z1199" s="17">
        <v>73394</v>
      </c>
      <c r="AA1199" s="17" t="s">
        <v>3531</v>
      </c>
      <c r="AB1199" s="17" t="s">
        <v>35</v>
      </c>
      <c r="AC1199" s="20" t="s">
        <v>35</v>
      </c>
      <c r="AD1199" s="16">
        <f>datos_chargeback_2001_1!$AE1199/100</f>
        <v>0</v>
      </c>
      <c r="AE1199" s="17">
        <v>0</v>
      </c>
      <c r="AF1199" s="17" t="s">
        <v>43</v>
      </c>
    </row>
    <row r="1200" spans="1:32" x14ac:dyDescent="0.3">
      <c r="A1200" s="35" t="s">
        <v>3532</v>
      </c>
      <c r="B1200" s="9">
        <v>45125</v>
      </c>
      <c r="C1200" s="9" t="str">
        <f>TEXT(Tabla10[[#This Row],[Fecha de transacción]],"DDDD")</f>
        <v>martes</v>
      </c>
      <c r="D1200" s="9">
        <v>45212</v>
      </c>
      <c r="E1200" s="10">
        <f>datos_chargeback_2001_1!$D1200-datos_chargeback_2001_1!$B1200</f>
        <v>87</v>
      </c>
      <c r="F1200" s="11">
        <f>datos_chargeback_2001_1!$G1200/100</f>
        <v>1.88</v>
      </c>
      <c r="G1200" s="12">
        <v>188</v>
      </c>
      <c r="H1200" s="11">
        <f t="shared" si="18"/>
        <v>0</v>
      </c>
      <c r="I1200" s="11">
        <v>1.18</v>
      </c>
      <c r="J1200" s="12" t="s">
        <v>24</v>
      </c>
      <c r="K1200" s="12" t="s">
        <v>25</v>
      </c>
      <c r="L1200" s="12" t="s">
        <v>109</v>
      </c>
      <c r="M1200" s="12" t="s">
        <v>52</v>
      </c>
      <c r="N1200" s="12" t="s">
        <v>28</v>
      </c>
      <c r="O1200" s="12" t="s">
        <v>50</v>
      </c>
      <c r="P1200" s="12" t="s">
        <v>54</v>
      </c>
      <c r="Q1200" s="12" t="s">
        <v>66</v>
      </c>
      <c r="R1200" s="12">
        <v>1880</v>
      </c>
      <c r="S1200" s="12" t="s">
        <v>3533</v>
      </c>
      <c r="T1200" s="12" t="s">
        <v>33</v>
      </c>
      <c r="U1200" s="11">
        <f>datos_chargeback_2001_1!$V1200/100</f>
        <v>0</v>
      </c>
      <c r="V1200" s="12">
        <v>0</v>
      </c>
      <c r="W1200" s="11">
        <f>datos_chargeback_2001_1!$X1200/100</f>
        <v>0</v>
      </c>
      <c r="X1200" s="12">
        <v>0</v>
      </c>
      <c r="Y1200" s="11">
        <f>datos_chargeback_2001_1!$Z1200/100</f>
        <v>18.8</v>
      </c>
      <c r="Z1200" s="12">
        <v>1880</v>
      </c>
      <c r="AA1200" s="12" t="s">
        <v>3534</v>
      </c>
      <c r="AB1200" s="12" t="s">
        <v>48</v>
      </c>
      <c r="AC1200" s="19">
        <v>45125</v>
      </c>
      <c r="AD1200" s="11">
        <f>datos_chargeback_2001_1!$AE1200/100</f>
        <v>690.95</v>
      </c>
      <c r="AE1200" s="12">
        <v>69095</v>
      </c>
      <c r="AF1200" s="12" t="s">
        <v>64</v>
      </c>
    </row>
    <row r="1201" spans="1:32" x14ac:dyDescent="0.3">
      <c r="A1201" s="36" t="s">
        <v>3535</v>
      </c>
      <c r="B1201" s="14">
        <v>45126</v>
      </c>
      <c r="C1201" s="14" t="str">
        <f>TEXT(Tabla10[[#This Row],[Fecha de transacción]],"DDDD")</f>
        <v>miércoles</v>
      </c>
      <c r="D1201" s="14">
        <v>45199</v>
      </c>
      <c r="E1201" s="15">
        <f>datos_chargeback_2001_1!$D1201-datos_chargeback_2001_1!$B1201</f>
        <v>73</v>
      </c>
      <c r="F1201" s="16">
        <f>datos_chargeback_2001_1!$G1201/100</f>
        <v>202.45</v>
      </c>
      <c r="G1201" s="17">
        <v>20245</v>
      </c>
      <c r="H1201" s="16">
        <f t="shared" si="18"/>
        <v>0</v>
      </c>
      <c r="I1201" s="16">
        <v>1.34</v>
      </c>
      <c r="J1201" s="17" t="s">
        <v>38</v>
      </c>
      <c r="K1201" s="17" t="s">
        <v>25</v>
      </c>
      <c r="L1201" s="17" t="s">
        <v>119</v>
      </c>
      <c r="M1201" s="17" t="s">
        <v>41</v>
      </c>
      <c r="N1201" s="17" t="s">
        <v>42</v>
      </c>
      <c r="O1201" s="17" t="s">
        <v>43</v>
      </c>
      <c r="P1201" s="17" t="s">
        <v>54</v>
      </c>
      <c r="Q1201" s="17" t="s">
        <v>31</v>
      </c>
      <c r="R1201" s="17">
        <v>20245</v>
      </c>
      <c r="S1201" s="17" t="s">
        <v>3536</v>
      </c>
      <c r="T1201" s="17" t="s">
        <v>116</v>
      </c>
      <c r="U1201" s="16">
        <f>datos_chargeback_2001_1!$V1201/100</f>
        <v>202.45</v>
      </c>
      <c r="V1201" s="17">
        <v>20245</v>
      </c>
      <c r="W1201" s="16">
        <f>datos_chargeback_2001_1!$X1201/100</f>
        <v>0</v>
      </c>
      <c r="X1201" s="17">
        <v>0</v>
      </c>
      <c r="Y1201" s="16">
        <f>datos_chargeback_2001_1!$Z1201/100</f>
        <v>0</v>
      </c>
      <c r="Z1201" s="17">
        <v>0</v>
      </c>
      <c r="AA1201" s="17" t="s">
        <v>3537</v>
      </c>
      <c r="AB1201" s="17" t="s">
        <v>48</v>
      </c>
      <c r="AC1201" s="18">
        <v>45126</v>
      </c>
      <c r="AD1201" s="16">
        <f>datos_chargeback_2001_1!$AE1201/100</f>
        <v>65.040000000000006</v>
      </c>
      <c r="AE1201" s="17">
        <v>6504</v>
      </c>
      <c r="AF1201" s="17" t="s">
        <v>50</v>
      </c>
    </row>
    <row r="1202" spans="1:32" x14ac:dyDescent="0.3">
      <c r="A1202" s="35" t="s">
        <v>3538</v>
      </c>
      <c r="B1202" s="9">
        <v>44927</v>
      </c>
      <c r="C1202" s="9" t="str">
        <f>TEXT(Tabla10[[#This Row],[Fecha de transacción]],"DDDD")</f>
        <v>domingo</v>
      </c>
      <c r="D1202" s="9">
        <v>45005</v>
      </c>
      <c r="E1202" s="10">
        <f>datos_chargeback_2001_1!$D1202-datos_chargeback_2001_1!$B1202</f>
        <v>78</v>
      </c>
      <c r="F1202" s="11">
        <f>datos_chargeback_2001_1!$G1202/100</f>
        <v>989.61</v>
      </c>
      <c r="G1202" s="12">
        <v>98961</v>
      </c>
      <c r="H1202" s="11">
        <f t="shared" si="18"/>
        <v>0</v>
      </c>
      <c r="I1202" s="11">
        <v>0</v>
      </c>
      <c r="J1202" s="12" t="s">
        <v>24</v>
      </c>
      <c r="K1202" s="12" t="s">
        <v>25</v>
      </c>
      <c r="L1202" s="12" t="s">
        <v>119</v>
      </c>
      <c r="M1202" s="12" t="s">
        <v>93</v>
      </c>
      <c r="N1202" s="12" t="s">
        <v>28</v>
      </c>
      <c r="O1202" s="12" t="s">
        <v>114</v>
      </c>
      <c r="P1202" s="12" t="s">
        <v>30</v>
      </c>
      <c r="Q1202" s="12" t="s">
        <v>44</v>
      </c>
      <c r="R1202" s="12">
        <v>98961</v>
      </c>
      <c r="S1202" s="12" t="s">
        <v>3539</v>
      </c>
      <c r="T1202" s="12" t="s">
        <v>33</v>
      </c>
      <c r="U1202" s="11">
        <f>datos_chargeback_2001_1!$V1202/100</f>
        <v>0</v>
      </c>
      <c r="V1202" s="12">
        <v>0</v>
      </c>
      <c r="W1202" s="11">
        <f>datos_chargeback_2001_1!$X1202/100</f>
        <v>0</v>
      </c>
      <c r="X1202" s="12">
        <v>0</v>
      </c>
      <c r="Y1202" s="11">
        <f>datos_chargeback_2001_1!$Z1202/100</f>
        <v>989.61</v>
      </c>
      <c r="Z1202" s="12">
        <v>98961</v>
      </c>
      <c r="AA1202" s="12" t="s">
        <v>3540</v>
      </c>
      <c r="AB1202" s="12" t="s">
        <v>35</v>
      </c>
      <c r="AC1202" s="13" t="s">
        <v>35</v>
      </c>
      <c r="AD1202" s="11">
        <f>datos_chargeback_2001_1!$AE1202/100</f>
        <v>0</v>
      </c>
      <c r="AE1202" s="12">
        <v>0</v>
      </c>
      <c r="AF1202" s="12" t="s">
        <v>36</v>
      </c>
    </row>
    <row r="1203" spans="1:32" x14ac:dyDescent="0.3">
      <c r="A1203" s="34" t="s">
        <v>3541</v>
      </c>
      <c r="B1203" s="3">
        <v>44928</v>
      </c>
      <c r="C1203" s="3" t="str">
        <f>TEXT(Tabla10[[#This Row],[Fecha de transacción]],"DDDD")</f>
        <v>lunes</v>
      </c>
      <c r="D1203" s="3">
        <v>45017</v>
      </c>
      <c r="E1203" s="4">
        <f>datos_chargeback_2001_1!$D1203-datos_chargeback_2001_1!$B1203</f>
        <v>89</v>
      </c>
      <c r="F1203" s="5">
        <f>datos_chargeback_2001_1!$G1203/100</f>
        <v>483.43</v>
      </c>
      <c r="G1203" s="6">
        <v>48343</v>
      </c>
      <c r="H1203" s="5">
        <f t="shared" si="18"/>
        <v>0</v>
      </c>
      <c r="I1203" s="5">
        <v>0</v>
      </c>
      <c r="J1203" s="6" t="s">
        <v>24</v>
      </c>
      <c r="K1203" s="6" t="s">
        <v>25</v>
      </c>
      <c r="L1203" s="6" t="s">
        <v>74</v>
      </c>
      <c r="M1203" s="6" t="s">
        <v>59</v>
      </c>
      <c r="N1203" s="6" t="s">
        <v>42</v>
      </c>
      <c r="O1203" s="6" t="s">
        <v>29</v>
      </c>
      <c r="P1203" s="6" t="s">
        <v>54</v>
      </c>
      <c r="Q1203" s="6" t="s">
        <v>55</v>
      </c>
      <c r="R1203" s="6">
        <v>48343</v>
      </c>
      <c r="S1203" s="6" t="s">
        <v>3542</v>
      </c>
      <c r="T1203" s="6" t="s">
        <v>46</v>
      </c>
      <c r="U1203" s="5">
        <f>datos_chargeback_2001_1!$V1203/100</f>
        <v>483.43</v>
      </c>
      <c r="V1203" s="6">
        <v>48343</v>
      </c>
      <c r="W1203" s="5">
        <f>datos_chargeback_2001_1!$X1203/100</f>
        <v>0</v>
      </c>
      <c r="X1203" s="6">
        <v>0</v>
      </c>
      <c r="Y1203" s="5">
        <f>datos_chargeback_2001_1!$Z1203/100</f>
        <v>0</v>
      </c>
      <c r="Z1203" s="6">
        <v>0</v>
      </c>
      <c r="AA1203" s="6" t="s">
        <v>3543</v>
      </c>
      <c r="AB1203" s="6" t="s">
        <v>35</v>
      </c>
      <c r="AC1203" s="7" t="s">
        <v>35</v>
      </c>
      <c r="AD1203" s="5">
        <f>datos_chargeback_2001_1!$AE1203/100</f>
        <v>0</v>
      </c>
      <c r="AE1203" s="6">
        <v>0</v>
      </c>
      <c r="AF1203" s="6" t="s">
        <v>64</v>
      </c>
    </row>
    <row r="1204" spans="1:32" x14ac:dyDescent="0.3">
      <c r="A1204" s="34" t="s">
        <v>3544</v>
      </c>
      <c r="B1204" s="3">
        <v>44929</v>
      </c>
      <c r="C1204" s="3" t="str">
        <f>TEXT(Tabla10[[#This Row],[Fecha de transacción]],"DDDD")</f>
        <v>martes</v>
      </c>
      <c r="D1204" s="3">
        <v>44990</v>
      </c>
      <c r="E1204" s="4">
        <f>datos_chargeback_2001_1!$D1204-datos_chargeback_2001_1!$B1204</f>
        <v>61</v>
      </c>
      <c r="F1204" s="5">
        <f>datos_chargeback_2001_1!$G1204/100</f>
        <v>780.71</v>
      </c>
      <c r="G1204" s="6">
        <v>78071</v>
      </c>
      <c r="H1204" s="5">
        <f t="shared" si="18"/>
        <v>0</v>
      </c>
      <c r="I1204" s="5">
        <v>1.04</v>
      </c>
      <c r="J1204" s="6" t="s">
        <v>38</v>
      </c>
      <c r="K1204" s="6" t="s">
        <v>25</v>
      </c>
      <c r="L1204" s="6" t="s">
        <v>40</v>
      </c>
      <c r="M1204" s="6" t="s">
        <v>59</v>
      </c>
      <c r="N1204" s="6" t="s">
        <v>42</v>
      </c>
      <c r="O1204" s="6" t="s">
        <v>36</v>
      </c>
      <c r="P1204" s="6" t="s">
        <v>54</v>
      </c>
      <c r="Q1204" s="6" t="s">
        <v>75</v>
      </c>
      <c r="R1204" s="6">
        <v>78071</v>
      </c>
      <c r="S1204" s="6" t="s">
        <v>3545</v>
      </c>
      <c r="T1204" s="6" t="s">
        <v>116</v>
      </c>
      <c r="U1204" s="5">
        <f>datos_chargeback_2001_1!$V1204/100</f>
        <v>780.71</v>
      </c>
      <c r="V1204" s="6">
        <v>78071</v>
      </c>
      <c r="W1204" s="5">
        <f>datos_chargeback_2001_1!$X1204/100</f>
        <v>0</v>
      </c>
      <c r="X1204" s="6">
        <v>0</v>
      </c>
      <c r="Y1204" s="5">
        <f>datos_chargeback_2001_1!$Z1204/100</f>
        <v>0</v>
      </c>
      <c r="Z1204" s="6">
        <v>0</v>
      </c>
      <c r="AA1204" s="6" t="s">
        <v>3546</v>
      </c>
      <c r="AB1204" s="6" t="s">
        <v>48</v>
      </c>
      <c r="AC1204" s="8">
        <v>44929</v>
      </c>
      <c r="AD1204" s="5">
        <f>datos_chargeback_2001_1!$AE1204/100</f>
        <v>217.13</v>
      </c>
      <c r="AE1204" s="6">
        <v>21713</v>
      </c>
      <c r="AF1204" s="6" t="s">
        <v>50</v>
      </c>
    </row>
    <row r="1205" spans="1:32" x14ac:dyDescent="0.3">
      <c r="A1205" s="36" t="s">
        <v>3547</v>
      </c>
      <c r="B1205" s="14">
        <v>44930</v>
      </c>
      <c r="C1205" s="14" t="str">
        <f>TEXT(Tabla10[[#This Row],[Fecha de transacción]],"DDDD")</f>
        <v>miércoles</v>
      </c>
      <c r="D1205" s="14">
        <v>44995</v>
      </c>
      <c r="E1205" s="15">
        <f>datos_chargeback_2001_1!$D1205-datos_chargeback_2001_1!$B1205</f>
        <v>65</v>
      </c>
      <c r="F1205" s="16">
        <f>datos_chargeback_2001_1!$G1205/100</f>
        <v>248.34</v>
      </c>
      <c r="G1205" s="17">
        <v>24834</v>
      </c>
      <c r="H1205" s="16">
        <f t="shared" si="18"/>
        <v>0</v>
      </c>
      <c r="I1205" s="16">
        <v>0</v>
      </c>
      <c r="J1205" s="17" t="s">
        <v>24</v>
      </c>
      <c r="K1205" s="17" t="s">
        <v>25</v>
      </c>
      <c r="L1205" s="17" t="s">
        <v>74</v>
      </c>
      <c r="M1205" s="17" t="s">
        <v>59</v>
      </c>
      <c r="N1205" s="17" t="s">
        <v>42</v>
      </c>
      <c r="O1205" s="17" t="s">
        <v>53</v>
      </c>
      <c r="P1205" s="17" t="s">
        <v>30</v>
      </c>
      <c r="Q1205" s="17" t="s">
        <v>66</v>
      </c>
      <c r="R1205" s="17">
        <v>24834</v>
      </c>
      <c r="S1205" s="17" t="s">
        <v>3548</v>
      </c>
      <c r="T1205" s="17" t="s">
        <v>61</v>
      </c>
      <c r="U1205" s="16">
        <f>datos_chargeback_2001_1!$V1205/100</f>
        <v>0</v>
      </c>
      <c r="V1205" s="17">
        <v>0</v>
      </c>
      <c r="W1205" s="16">
        <f>datos_chargeback_2001_1!$X1205/100</f>
        <v>248.34</v>
      </c>
      <c r="X1205" s="17">
        <v>24834</v>
      </c>
      <c r="Y1205" s="16">
        <f>datos_chargeback_2001_1!$Z1205/100</f>
        <v>0</v>
      </c>
      <c r="Z1205" s="17">
        <v>0</v>
      </c>
      <c r="AA1205" s="17" t="s">
        <v>3549</v>
      </c>
      <c r="AB1205" s="17" t="s">
        <v>35</v>
      </c>
      <c r="AC1205" s="20" t="s">
        <v>35</v>
      </c>
      <c r="AD1205" s="16">
        <f>datos_chargeback_2001_1!$AE1205/100</f>
        <v>0</v>
      </c>
      <c r="AE1205" s="17">
        <v>0</v>
      </c>
      <c r="AF1205" s="17" t="s">
        <v>64</v>
      </c>
    </row>
    <row r="1206" spans="1:32" x14ac:dyDescent="0.3">
      <c r="A1206" s="34" t="s">
        <v>3550</v>
      </c>
      <c r="B1206" s="3">
        <v>44931</v>
      </c>
      <c r="C1206" s="3" t="str">
        <f>TEXT(Tabla10[[#This Row],[Fecha de transacción]],"DDDD")</f>
        <v>jueves</v>
      </c>
      <c r="D1206" s="3">
        <v>45018</v>
      </c>
      <c r="E1206" s="4">
        <f>datos_chargeback_2001_1!$D1206-datos_chargeback_2001_1!$B1206</f>
        <v>87</v>
      </c>
      <c r="F1206" s="5">
        <f>datos_chargeback_2001_1!$G1206/100</f>
        <v>150.91999999999999</v>
      </c>
      <c r="G1206" s="6">
        <v>15092</v>
      </c>
      <c r="H1206" s="5">
        <f t="shared" si="18"/>
        <v>0</v>
      </c>
      <c r="I1206" s="5">
        <v>0</v>
      </c>
      <c r="J1206" s="6" t="s">
        <v>38</v>
      </c>
      <c r="K1206" s="6" t="s">
        <v>25</v>
      </c>
      <c r="L1206" s="6" t="s">
        <v>40</v>
      </c>
      <c r="M1206" s="6" t="s">
        <v>93</v>
      </c>
      <c r="N1206" s="6" t="s">
        <v>42</v>
      </c>
      <c r="O1206" s="6" t="s">
        <v>53</v>
      </c>
      <c r="P1206" s="6" t="s">
        <v>54</v>
      </c>
      <c r="Q1206" s="6" t="s">
        <v>44</v>
      </c>
      <c r="R1206" s="6">
        <v>15092</v>
      </c>
      <c r="S1206" s="6" t="s">
        <v>3551</v>
      </c>
      <c r="T1206" s="6" t="s">
        <v>61</v>
      </c>
      <c r="U1206" s="5">
        <f>datos_chargeback_2001_1!$V1206/100</f>
        <v>0</v>
      </c>
      <c r="V1206" s="6">
        <v>0</v>
      </c>
      <c r="W1206" s="5">
        <f>datos_chargeback_2001_1!$X1206/100</f>
        <v>150.91999999999999</v>
      </c>
      <c r="X1206" s="6">
        <v>15092</v>
      </c>
      <c r="Y1206" s="5">
        <f>datos_chargeback_2001_1!$Z1206/100</f>
        <v>0</v>
      </c>
      <c r="Z1206" s="6">
        <v>0</v>
      </c>
      <c r="AA1206" s="6" t="s">
        <v>3552</v>
      </c>
      <c r="AB1206" s="6" t="s">
        <v>48</v>
      </c>
      <c r="AC1206" s="8">
        <v>44931</v>
      </c>
      <c r="AD1206" s="5">
        <f>datos_chargeback_2001_1!$AE1206/100</f>
        <v>785.03</v>
      </c>
      <c r="AE1206" s="6">
        <v>78503</v>
      </c>
      <c r="AF1206" s="6" t="s">
        <v>43</v>
      </c>
    </row>
    <row r="1207" spans="1:32" x14ac:dyDescent="0.3">
      <c r="A1207" s="36" t="s">
        <v>3553</v>
      </c>
      <c r="B1207" s="14">
        <v>44932</v>
      </c>
      <c r="C1207" s="14" t="str">
        <f>TEXT(Tabla10[[#This Row],[Fecha de transacción]],"DDDD")</f>
        <v>viernes</v>
      </c>
      <c r="D1207" s="14">
        <v>44999</v>
      </c>
      <c r="E1207" s="15">
        <f>datos_chargeback_2001_1!$D1207-datos_chargeback_2001_1!$B1207</f>
        <v>67</v>
      </c>
      <c r="F1207" s="16">
        <f>datos_chargeback_2001_1!$G1207/100</f>
        <v>779.32</v>
      </c>
      <c r="G1207" s="17">
        <v>77932</v>
      </c>
      <c r="H1207" s="16">
        <f t="shared" si="18"/>
        <v>0</v>
      </c>
      <c r="I1207" s="16">
        <v>1.49</v>
      </c>
      <c r="J1207" s="17" t="s">
        <v>24</v>
      </c>
      <c r="K1207" s="17" t="s">
        <v>25</v>
      </c>
      <c r="L1207" s="17" t="s">
        <v>119</v>
      </c>
      <c r="M1207" s="17" t="s">
        <v>59</v>
      </c>
      <c r="N1207" s="17" t="s">
        <v>28</v>
      </c>
      <c r="O1207" s="17" t="s">
        <v>70</v>
      </c>
      <c r="P1207" s="17" t="s">
        <v>54</v>
      </c>
      <c r="Q1207" s="17" t="s">
        <v>75</v>
      </c>
      <c r="R1207" s="17">
        <v>77932</v>
      </c>
      <c r="S1207" s="17" t="s">
        <v>1252</v>
      </c>
      <c r="T1207" s="17" t="s">
        <v>33</v>
      </c>
      <c r="U1207" s="16">
        <f>datos_chargeback_2001_1!$V1207/100</f>
        <v>0</v>
      </c>
      <c r="V1207" s="17">
        <v>0</v>
      </c>
      <c r="W1207" s="16">
        <f>datos_chargeback_2001_1!$X1207/100</f>
        <v>0</v>
      </c>
      <c r="X1207" s="17">
        <v>0</v>
      </c>
      <c r="Y1207" s="16">
        <f>datos_chargeback_2001_1!$Z1207/100</f>
        <v>779.32</v>
      </c>
      <c r="Z1207" s="17">
        <v>77932</v>
      </c>
      <c r="AA1207" s="17" t="s">
        <v>3554</v>
      </c>
      <c r="AB1207" s="17" t="s">
        <v>35</v>
      </c>
      <c r="AC1207" s="20" t="s">
        <v>35</v>
      </c>
      <c r="AD1207" s="16">
        <f>datos_chargeback_2001_1!$AE1207/100</f>
        <v>0</v>
      </c>
      <c r="AE1207" s="17">
        <v>0</v>
      </c>
      <c r="AF1207" s="17" t="s">
        <v>50</v>
      </c>
    </row>
    <row r="1208" spans="1:32" x14ac:dyDescent="0.3">
      <c r="A1208" s="35" t="s">
        <v>3555</v>
      </c>
      <c r="B1208" s="9">
        <v>44933</v>
      </c>
      <c r="C1208" s="9" t="str">
        <f>TEXT(Tabla10[[#This Row],[Fecha de transacción]],"DDDD")</f>
        <v>sábado</v>
      </c>
      <c r="D1208" s="9">
        <v>45010</v>
      </c>
      <c r="E1208" s="10">
        <f>datos_chargeback_2001_1!$D1208-datos_chargeback_2001_1!$B1208</f>
        <v>77</v>
      </c>
      <c r="F1208" s="11">
        <f>datos_chargeback_2001_1!$G1208/100</f>
        <v>911.13</v>
      </c>
      <c r="G1208" s="12">
        <v>91113</v>
      </c>
      <c r="H1208" s="11">
        <f t="shared" si="18"/>
        <v>0</v>
      </c>
      <c r="I1208" s="11">
        <v>0</v>
      </c>
      <c r="J1208" s="12" t="s">
        <v>38</v>
      </c>
      <c r="K1208" s="12" t="s">
        <v>25</v>
      </c>
      <c r="L1208" s="12" t="s">
        <v>40</v>
      </c>
      <c r="M1208" s="12" t="s">
        <v>85</v>
      </c>
      <c r="N1208" s="12" t="s">
        <v>42</v>
      </c>
      <c r="O1208" s="12" t="s">
        <v>36</v>
      </c>
      <c r="P1208" s="12" t="s">
        <v>54</v>
      </c>
      <c r="Q1208" s="12" t="s">
        <v>75</v>
      </c>
      <c r="R1208" s="12">
        <v>91113</v>
      </c>
      <c r="S1208" s="12" t="s">
        <v>3556</v>
      </c>
      <c r="T1208" s="12" t="s">
        <v>46</v>
      </c>
      <c r="U1208" s="11">
        <f>datos_chargeback_2001_1!$V1208/100</f>
        <v>911.13</v>
      </c>
      <c r="V1208" s="12">
        <v>91113</v>
      </c>
      <c r="W1208" s="11">
        <f>datos_chargeback_2001_1!$X1208/100</f>
        <v>0</v>
      </c>
      <c r="X1208" s="12">
        <v>0</v>
      </c>
      <c r="Y1208" s="11">
        <f>datos_chargeback_2001_1!$Z1208/100</f>
        <v>0</v>
      </c>
      <c r="Z1208" s="12">
        <v>0</v>
      </c>
      <c r="AA1208" s="12" t="s">
        <v>3557</v>
      </c>
      <c r="AB1208" s="12" t="s">
        <v>35</v>
      </c>
      <c r="AC1208" s="13" t="s">
        <v>35</v>
      </c>
      <c r="AD1208" s="11">
        <f>datos_chargeback_2001_1!$AE1208/100</f>
        <v>0</v>
      </c>
      <c r="AE1208" s="12">
        <v>0</v>
      </c>
      <c r="AF1208" s="12" t="s">
        <v>36</v>
      </c>
    </row>
    <row r="1209" spans="1:32" x14ac:dyDescent="0.3">
      <c r="A1209" s="34" t="s">
        <v>3558</v>
      </c>
      <c r="B1209" s="3">
        <v>44934</v>
      </c>
      <c r="C1209" s="3" t="str">
        <f>TEXT(Tabla10[[#This Row],[Fecha de transacción]],"DDDD")</f>
        <v>domingo</v>
      </c>
      <c r="D1209" s="3">
        <v>45015</v>
      </c>
      <c r="E1209" s="4">
        <f>datos_chargeback_2001_1!$D1209-datos_chargeback_2001_1!$B1209</f>
        <v>81</v>
      </c>
      <c r="F1209" s="5">
        <f>datos_chargeback_2001_1!$G1209/100</f>
        <v>360.73</v>
      </c>
      <c r="G1209" s="6">
        <v>36073</v>
      </c>
      <c r="H1209" s="5">
        <f t="shared" si="18"/>
        <v>0</v>
      </c>
      <c r="I1209" s="5">
        <v>0</v>
      </c>
      <c r="J1209" s="6" t="s">
        <v>24</v>
      </c>
      <c r="K1209" s="6" t="s">
        <v>25</v>
      </c>
      <c r="L1209" s="6" t="s">
        <v>109</v>
      </c>
      <c r="M1209" s="6" t="s">
        <v>52</v>
      </c>
      <c r="N1209" s="6" t="s">
        <v>28</v>
      </c>
      <c r="O1209" s="6" t="s">
        <v>36</v>
      </c>
      <c r="P1209" s="6" t="s">
        <v>54</v>
      </c>
      <c r="Q1209" s="6" t="s">
        <v>66</v>
      </c>
      <c r="R1209" s="6">
        <v>36073</v>
      </c>
      <c r="S1209" s="6" t="s">
        <v>3559</v>
      </c>
      <c r="T1209" s="6" t="s">
        <v>33</v>
      </c>
      <c r="U1209" s="5">
        <f>datos_chargeback_2001_1!$V1209/100</f>
        <v>0</v>
      </c>
      <c r="V1209" s="6">
        <v>0</v>
      </c>
      <c r="W1209" s="5">
        <f>datos_chargeback_2001_1!$X1209/100</f>
        <v>0</v>
      </c>
      <c r="X1209" s="6">
        <v>0</v>
      </c>
      <c r="Y1209" s="5">
        <f>datos_chargeback_2001_1!$Z1209/100</f>
        <v>360.73</v>
      </c>
      <c r="Z1209" s="6">
        <v>36073</v>
      </c>
      <c r="AA1209" s="6" t="s">
        <v>3560</v>
      </c>
      <c r="AB1209" s="6" t="s">
        <v>48</v>
      </c>
      <c r="AC1209" s="8">
        <v>44934</v>
      </c>
      <c r="AD1209" s="5">
        <f>datos_chargeback_2001_1!$AE1209/100</f>
        <v>63.31</v>
      </c>
      <c r="AE1209" s="6">
        <v>6331</v>
      </c>
      <c r="AF1209" s="6" t="s">
        <v>36</v>
      </c>
    </row>
    <row r="1210" spans="1:32" x14ac:dyDescent="0.3">
      <c r="A1210" s="35" t="s">
        <v>3561</v>
      </c>
      <c r="B1210" s="9">
        <v>44935</v>
      </c>
      <c r="C1210" s="9" t="str">
        <f>TEXT(Tabla10[[#This Row],[Fecha de transacción]],"DDDD")</f>
        <v>lunes</v>
      </c>
      <c r="D1210" s="9">
        <v>45005</v>
      </c>
      <c r="E1210" s="10">
        <f>datos_chargeback_2001_1!$D1210-datos_chargeback_2001_1!$B1210</f>
        <v>70</v>
      </c>
      <c r="F1210" s="11">
        <f>datos_chargeback_2001_1!$G1210/100</f>
        <v>770.79</v>
      </c>
      <c r="G1210" s="12">
        <v>77079</v>
      </c>
      <c r="H1210" s="11">
        <f t="shared" si="18"/>
        <v>0</v>
      </c>
      <c r="I1210" s="11">
        <v>0</v>
      </c>
      <c r="J1210" s="12" t="s">
        <v>38</v>
      </c>
      <c r="K1210" s="12" t="s">
        <v>25</v>
      </c>
      <c r="L1210" s="12" t="s">
        <v>80</v>
      </c>
      <c r="M1210" s="12" t="s">
        <v>93</v>
      </c>
      <c r="N1210" s="12" t="s">
        <v>28</v>
      </c>
      <c r="O1210" s="12" t="s">
        <v>43</v>
      </c>
      <c r="P1210" s="12" t="s">
        <v>30</v>
      </c>
      <c r="Q1210" s="12" t="s">
        <v>55</v>
      </c>
      <c r="R1210" s="12">
        <v>77079</v>
      </c>
      <c r="S1210" s="12" t="s">
        <v>3562</v>
      </c>
      <c r="T1210" s="12" t="s">
        <v>33</v>
      </c>
      <c r="U1210" s="11">
        <f>datos_chargeback_2001_1!$V1210/100</f>
        <v>0</v>
      </c>
      <c r="V1210" s="12">
        <v>0</v>
      </c>
      <c r="W1210" s="11">
        <f>datos_chargeback_2001_1!$X1210/100</f>
        <v>0</v>
      </c>
      <c r="X1210" s="12">
        <v>0</v>
      </c>
      <c r="Y1210" s="11">
        <f>datos_chargeback_2001_1!$Z1210/100</f>
        <v>770.79</v>
      </c>
      <c r="Z1210" s="12">
        <v>77079</v>
      </c>
      <c r="AA1210" s="12" t="s">
        <v>3563</v>
      </c>
      <c r="AB1210" s="12" t="s">
        <v>35</v>
      </c>
      <c r="AC1210" s="13" t="s">
        <v>35</v>
      </c>
      <c r="AD1210" s="11">
        <f>datos_chargeback_2001_1!$AE1210/100</f>
        <v>0</v>
      </c>
      <c r="AE1210" s="12">
        <v>0</v>
      </c>
      <c r="AF1210" s="12" t="s">
        <v>53</v>
      </c>
    </row>
    <row r="1211" spans="1:32" x14ac:dyDescent="0.3">
      <c r="A1211" s="34" t="s">
        <v>3564</v>
      </c>
      <c r="B1211" s="3">
        <v>44936</v>
      </c>
      <c r="C1211" s="3" t="str">
        <f>TEXT(Tabla10[[#This Row],[Fecha de transacción]],"DDDD")</f>
        <v>martes</v>
      </c>
      <c r="D1211" s="3">
        <v>45005</v>
      </c>
      <c r="E1211" s="4">
        <f>datos_chargeback_2001_1!$D1211-datos_chargeback_2001_1!$B1211</f>
        <v>69</v>
      </c>
      <c r="F1211" s="5">
        <f>datos_chargeback_2001_1!$G1211/100</f>
        <v>721.11</v>
      </c>
      <c r="G1211" s="6">
        <v>72111</v>
      </c>
      <c r="H1211" s="5">
        <f t="shared" si="18"/>
        <v>0</v>
      </c>
      <c r="I1211" s="5">
        <v>0</v>
      </c>
      <c r="J1211" s="6" t="s">
        <v>24</v>
      </c>
      <c r="K1211" s="6" t="s">
        <v>25</v>
      </c>
      <c r="L1211" s="6" t="s">
        <v>109</v>
      </c>
      <c r="M1211" s="6" t="s">
        <v>27</v>
      </c>
      <c r="N1211" s="6" t="s">
        <v>28</v>
      </c>
      <c r="O1211" s="6" t="s">
        <v>53</v>
      </c>
      <c r="P1211" s="6" t="s">
        <v>54</v>
      </c>
      <c r="Q1211" s="6" t="s">
        <v>66</v>
      </c>
      <c r="R1211" s="6">
        <v>72111</v>
      </c>
      <c r="S1211" s="6" t="s">
        <v>3565</v>
      </c>
      <c r="T1211" s="6" t="s">
        <v>33</v>
      </c>
      <c r="U1211" s="5">
        <f>datos_chargeback_2001_1!$V1211/100</f>
        <v>0</v>
      </c>
      <c r="V1211" s="6">
        <v>0</v>
      </c>
      <c r="W1211" s="5">
        <f>datos_chargeback_2001_1!$X1211/100</f>
        <v>0</v>
      </c>
      <c r="X1211" s="6">
        <v>0</v>
      </c>
      <c r="Y1211" s="5">
        <f>datos_chargeback_2001_1!$Z1211/100</f>
        <v>721.11</v>
      </c>
      <c r="Z1211" s="6">
        <v>72111</v>
      </c>
      <c r="AA1211" s="6" t="s">
        <v>3566</v>
      </c>
      <c r="AB1211" s="6" t="s">
        <v>35</v>
      </c>
      <c r="AC1211" s="7" t="s">
        <v>35</v>
      </c>
      <c r="AD1211" s="5">
        <f>datos_chargeback_2001_1!$AE1211/100</f>
        <v>0</v>
      </c>
      <c r="AE1211" s="6">
        <v>0</v>
      </c>
      <c r="AF1211" s="6" t="s">
        <v>64</v>
      </c>
    </row>
    <row r="1212" spans="1:32" x14ac:dyDescent="0.3">
      <c r="A1212" s="35" t="s">
        <v>3567</v>
      </c>
      <c r="B1212" s="9">
        <v>44937</v>
      </c>
      <c r="C1212" s="9" t="str">
        <f>TEXT(Tabla10[[#This Row],[Fecha de transacción]],"DDDD")</f>
        <v>miércoles</v>
      </c>
      <c r="D1212" s="9">
        <v>45014</v>
      </c>
      <c r="E1212" s="10">
        <f>datos_chargeback_2001_1!$D1212-datos_chargeback_2001_1!$B1212</f>
        <v>77</v>
      </c>
      <c r="F1212" s="11">
        <f>datos_chargeback_2001_1!$G1212/100</f>
        <v>987.45</v>
      </c>
      <c r="G1212" s="12">
        <v>98745</v>
      </c>
      <c r="H1212" s="11">
        <f t="shared" si="18"/>
        <v>0</v>
      </c>
      <c r="I1212" s="11">
        <v>0</v>
      </c>
      <c r="J1212" s="12" t="s">
        <v>38</v>
      </c>
      <c r="K1212" s="12" t="s">
        <v>25</v>
      </c>
      <c r="L1212" s="12" t="s">
        <v>74</v>
      </c>
      <c r="M1212" s="12" t="s">
        <v>93</v>
      </c>
      <c r="N1212" s="12" t="s">
        <v>42</v>
      </c>
      <c r="O1212" s="12" t="s">
        <v>70</v>
      </c>
      <c r="P1212" s="12" t="s">
        <v>30</v>
      </c>
      <c r="Q1212" s="12" t="s">
        <v>55</v>
      </c>
      <c r="R1212" s="12">
        <v>98745</v>
      </c>
      <c r="S1212" s="12" t="s">
        <v>3568</v>
      </c>
      <c r="T1212" s="12" t="s">
        <v>61</v>
      </c>
      <c r="U1212" s="11">
        <f>datos_chargeback_2001_1!$V1212/100</f>
        <v>0</v>
      </c>
      <c r="V1212" s="12">
        <v>0</v>
      </c>
      <c r="W1212" s="11">
        <f>datos_chargeback_2001_1!$X1212/100</f>
        <v>987.45</v>
      </c>
      <c r="X1212" s="12">
        <v>98745</v>
      </c>
      <c r="Y1212" s="11">
        <f>datos_chargeback_2001_1!$Z1212/100</f>
        <v>0</v>
      </c>
      <c r="Z1212" s="12">
        <v>0</v>
      </c>
      <c r="AA1212" s="12" t="s">
        <v>3569</v>
      </c>
      <c r="AB1212" s="12" t="s">
        <v>48</v>
      </c>
      <c r="AC1212" s="19">
        <v>44937</v>
      </c>
      <c r="AD1212" s="11">
        <f>datos_chargeback_2001_1!$AE1212/100</f>
        <v>369.78</v>
      </c>
      <c r="AE1212" s="12">
        <v>36978</v>
      </c>
      <c r="AF1212" s="12" t="s">
        <v>29</v>
      </c>
    </row>
    <row r="1213" spans="1:32" x14ac:dyDescent="0.3">
      <c r="A1213" s="34" t="s">
        <v>3570</v>
      </c>
      <c r="B1213" s="3">
        <v>44938</v>
      </c>
      <c r="C1213" s="3" t="str">
        <f>TEXT(Tabla10[[#This Row],[Fecha de transacción]],"DDDD")</f>
        <v>jueves</v>
      </c>
      <c r="D1213" s="3">
        <v>45002</v>
      </c>
      <c r="E1213" s="4">
        <f>datos_chargeback_2001_1!$D1213-datos_chargeback_2001_1!$B1213</f>
        <v>64</v>
      </c>
      <c r="F1213" s="5">
        <f>datos_chargeback_2001_1!$G1213/100</f>
        <v>775.41</v>
      </c>
      <c r="G1213" s="6">
        <v>77541</v>
      </c>
      <c r="H1213" s="5">
        <f t="shared" si="18"/>
        <v>0</v>
      </c>
      <c r="I1213" s="5">
        <v>0</v>
      </c>
      <c r="J1213" s="6" t="s">
        <v>24</v>
      </c>
      <c r="K1213" s="6" t="s">
        <v>25</v>
      </c>
      <c r="L1213" s="6" t="s">
        <v>26</v>
      </c>
      <c r="M1213" s="6" t="s">
        <v>27</v>
      </c>
      <c r="N1213" s="6" t="s">
        <v>28</v>
      </c>
      <c r="O1213" s="6" t="s">
        <v>114</v>
      </c>
      <c r="P1213" s="6" t="s">
        <v>54</v>
      </c>
      <c r="Q1213" s="6" t="s">
        <v>75</v>
      </c>
      <c r="R1213" s="6">
        <v>77541</v>
      </c>
      <c r="S1213" s="6" t="s">
        <v>3571</v>
      </c>
      <c r="T1213" s="6" t="s">
        <v>33</v>
      </c>
      <c r="U1213" s="5">
        <f>datos_chargeback_2001_1!$V1213/100</f>
        <v>0</v>
      </c>
      <c r="V1213" s="6">
        <v>0</v>
      </c>
      <c r="W1213" s="5">
        <f>datos_chargeback_2001_1!$X1213/100</f>
        <v>0</v>
      </c>
      <c r="X1213" s="6">
        <v>0</v>
      </c>
      <c r="Y1213" s="5">
        <f>datos_chargeback_2001_1!$Z1213/100</f>
        <v>775.41</v>
      </c>
      <c r="Z1213" s="6">
        <v>77541</v>
      </c>
      <c r="AA1213" s="6" t="s">
        <v>3572</v>
      </c>
      <c r="AB1213" s="6" t="s">
        <v>35</v>
      </c>
      <c r="AC1213" s="7" t="s">
        <v>35</v>
      </c>
      <c r="AD1213" s="5">
        <f>datos_chargeback_2001_1!$AE1213/100</f>
        <v>0</v>
      </c>
      <c r="AE1213" s="6">
        <v>0</v>
      </c>
      <c r="AF1213" s="6" t="s">
        <v>64</v>
      </c>
    </row>
    <row r="1214" spans="1:32" x14ac:dyDescent="0.3">
      <c r="A1214" s="35" t="s">
        <v>3573</v>
      </c>
      <c r="B1214" s="9">
        <v>44939</v>
      </c>
      <c r="C1214" s="9" t="str">
        <f>TEXT(Tabla10[[#This Row],[Fecha de transacción]],"DDDD")</f>
        <v>viernes</v>
      </c>
      <c r="D1214" s="9">
        <v>45025</v>
      </c>
      <c r="E1214" s="10">
        <f>datos_chargeback_2001_1!$D1214-datos_chargeback_2001_1!$B1214</f>
        <v>86</v>
      </c>
      <c r="F1214" s="11">
        <f>datos_chargeback_2001_1!$G1214/100</f>
        <v>677.72</v>
      </c>
      <c r="G1214" s="12">
        <v>67772</v>
      </c>
      <c r="H1214" s="11">
        <f t="shared" si="18"/>
        <v>0</v>
      </c>
      <c r="I1214" s="11">
        <v>0</v>
      </c>
      <c r="J1214" s="12" t="s">
        <v>38</v>
      </c>
      <c r="K1214" s="12" t="s">
        <v>25</v>
      </c>
      <c r="L1214" s="12" t="s">
        <v>74</v>
      </c>
      <c r="M1214" s="12" t="s">
        <v>85</v>
      </c>
      <c r="N1214" s="12" t="s">
        <v>42</v>
      </c>
      <c r="O1214" s="12" t="s">
        <v>36</v>
      </c>
      <c r="P1214" s="12" t="s">
        <v>54</v>
      </c>
      <c r="Q1214" s="12" t="s">
        <v>44</v>
      </c>
      <c r="R1214" s="12">
        <v>67772</v>
      </c>
      <c r="S1214" s="12" t="s">
        <v>3574</v>
      </c>
      <c r="T1214" s="12" t="s">
        <v>116</v>
      </c>
      <c r="U1214" s="11">
        <f>datos_chargeback_2001_1!$V1214/100</f>
        <v>677.72</v>
      </c>
      <c r="V1214" s="12">
        <v>67772</v>
      </c>
      <c r="W1214" s="11">
        <f>datos_chargeback_2001_1!$X1214/100</f>
        <v>0</v>
      </c>
      <c r="X1214" s="12">
        <v>0</v>
      </c>
      <c r="Y1214" s="11">
        <f>datos_chargeback_2001_1!$Z1214/100</f>
        <v>0</v>
      </c>
      <c r="Z1214" s="12">
        <v>0</v>
      </c>
      <c r="AA1214" s="12" t="s">
        <v>3575</v>
      </c>
      <c r="AB1214" s="12" t="s">
        <v>35</v>
      </c>
      <c r="AC1214" s="13" t="s">
        <v>35</v>
      </c>
      <c r="AD1214" s="11">
        <f>datos_chargeback_2001_1!$AE1214/100</f>
        <v>0</v>
      </c>
      <c r="AE1214" s="12">
        <v>0</v>
      </c>
      <c r="AF1214" s="12" t="s">
        <v>36</v>
      </c>
    </row>
    <row r="1215" spans="1:32" x14ac:dyDescent="0.3">
      <c r="A1215" s="36" t="s">
        <v>3576</v>
      </c>
      <c r="B1215" s="14">
        <v>44940</v>
      </c>
      <c r="C1215" s="14" t="str">
        <f>TEXT(Tabla10[[#This Row],[Fecha de transacción]],"DDDD")</f>
        <v>sábado</v>
      </c>
      <c r="D1215" s="14">
        <v>45015</v>
      </c>
      <c r="E1215" s="15">
        <f>datos_chargeback_2001_1!$D1215-datos_chargeback_2001_1!$B1215</f>
        <v>75</v>
      </c>
      <c r="F1215" s="16">
        <f>datos_chargeback_2001_1!$G1215/100</f>
        <v>579.72</v>
      </c>
      <c r="G1215" s="17">
        <v>57972</v>
      </c>
      <c r="H1215" s="16">
        <f t="shared" si="18"/>
        <v>0</v>
      </c>
      <c r="I1215" s="16">
        <v>0.93</v>
      </c>
      <c r="J1215" s="17" t="s">
        <v>38</v>
      </c>
      <c r="K1215" s="17" t="s">
        <v>25</v>
      </c>
      <c r="L1215" s="17" t="s">
        <v>26</v>
      </c>
      <c r="M1215" s="17" t="s">
        <v>59</v>
      </c>
      <c r="N1215" s="17" t="s">
        <v>42</v>
      </c>
      <c r="O1215" s="17" t="s">
        <v>114</v>
      </c>
      <c r="P1215" s="17" t="s">
        <v>54</v>
      </c>
      <c r="Q1215" s="17" t="s">
        <v>44</v>
      </c>
      <c r="R1215" s="17">
        <v>57972</v>
      </c>
      <c r="S1215" s="17" t="s">
        <v>3500</v>
      </c>
      <c r="T1215" s="17" t="s">
        <v>61</v>
      </c>
      <c r="U1215" s="16">
        <f>datos_chargeback_2001_1!$V1215/100</f>
        <v>0</v>
      </c>
      <c r="V1215" s="17">
        <v>0</v>
      </c>
      <c r="W1215" s="16">
        <f>datos_chargeback_2001_1!$X1215/100</f>
        <v>579.72</v>
      </c>
      <c r="X1215" s="17">
        <v>57972</v>
      </c>
      <c r="Y1215" s="16">
        <f>datos_chargeback_2001_1!$Z1215/100</f>
        <v>0</v>
      </c>
      <c r="Z1215" s="17">
        <v>0</v>
      </c>
      <c r="AA1215" s="17" t="s">
        <v>3577</v>
      </c>
      <c r="AB1215" s="17" t="s">
        <v>48</v>
      </c>
      <c r="AC1215" s="18">
        <v>44940</v>
      </c>
      <c r="AD1215" s="16">
        <f>datos_chargeback_2001_1!$AE1215/100</f>
        <v>373.59</v>
      </c>
      <c r="AE1215" s="17">
        <v>37359</v>
      </c>
      <c r="AF1215" s="17" t="s">
        <v>53</v>
      </c>
    </row>
    <row r="1216" spans="1:32" x14ac:dyDescent="0.3">
      <c r="A1216" s="35" t="s">
        <v>3578</v>
      </c>
      <c r="B1216" s="9">
        <v>44941</v>
      </c>
      <c r="C1216" s="9" t="str">
        <f>TEXT(Tabla10[[#This Row],[Fecha de transacción]],"DDDD")</f>
        <v>domingo</v>
      </c>
      <c r="D1216" s="9">
        <v>45011</v>
      </c>
      <c r="E1216" s="10">
        <f>datos_chargeback_2001_1!$D1216-datos_chargeback_2001_1!$B1216</f>
        <v>70</v>
      </c>
      <c r="F1216" s="11">
        <f>datos_chargeback_2001_1!$G1216/100</f>
        <v>568.34</v>
      </c>
      <c r="G1216" s="12">
        <v>56834</v>
      </c>
      <c r="H1216" s="11">
        <f t="shared" si="18"/>
        <v>0</v>
      </c>
      <c r="I1216" s="11">
        <v>1.45</v>
      </c>
      <c r="J1216" s="12" t="s">
        <v>24</v>
      </c>
      <c r="K1216" s="12" t="s">
        <v>25</v>
      </c>
      <c r="L1216" s="12" t="s">
        <v>109</v>
      </c>
      <c r="M1216" s="12" t="s">
        <v>41</v>
      </c>
      <c r="N1216" s="12" t="s">
        <v>42</v>
      </c>
      <c r="O1216" s="12" t="s">
        <v>29</v>
      </c>
      <c r="P1216" s="12" t="s">
        <v>54</v>
      </c>
      <c r="Q1216" s="12" t="s">
        <v>66</v>
      </c>
      <c r="R1216" s="12">
        <v>56834</v>
      </c>
      <c r="S1216" s="12" t="s">
        <v>3579</v>
      </c>
      <c r="T1216" s="12" t="s">
        <v>61</v>
      </c>
      <c r="U1216" s="11">
        <f>datos_chargeback_2001_1!$V1216/100</f>
        <v>0</v>
      </c>
      <c r="V1216" s="12">
        <v>0</v>
      </c>
      <c r="W1216" s="11">
        <f>datos_chargeback_2001_1!$X1216/100</f>
        <v>568.34</v>
      </c>
      <c r="X1216" s="12">
        <v>56834</v>
      </c>
      <c r="Y1216" s="11">
        <f>datos_chargeback_2001_1!$Z1216/100</f>
        <v>0</v>
      </c>
      <c r="Z1216" s="12">
        <v>0</v>
      </c>
      <c r="AA1216" s="12" t="s">
        <v>3580</v>
      </c>
      <c r="AB1216" s="12" t="s">
        <v>48</v>
      </c>
      <c r="AC1216" s="19">
        <v>44941</v>
      </c>
      <c r="AD1216" s="11">
        <f>datos_chargeback_2001_1!$AE1216/100</f>
        <v>779.12</v>
      </c>
      <c r="AE1216" s="12">
        <v>77912</v>
      </c>
      <c r="AF1216" s="12" t="s">
        <v>50</v>
      </c>
    </row>
    <row r="1217" spans="1:32" x14ac:dyDescent="0.3">
      <c r="A1217" s="36" t="s">
        <v>3581</v>
      </c>
      <c r="B1217" s="14">
        <v>44942</v>
      </c>
      <c r="C1217" s="14" t="str">
        <f>TEXT(Tabla10[[#This Row],[Fecha de transacción]],"DDDD")</f>
        <v>lunes</v>
      </c>
      <c r="D1217" s="14">
        <v>45022</v>
      </c>
      <c r="E1217" s="15">
        <f>datos_chargeback_2001_1!$D1217-datos_chargeback_2001_1!$B1217</f>
        <v>80</v>
      </c>
      <c r="F1217" s="16">
        <f>datos_chargeback_2001_1!$G1217/100</f>
        <v>685.56</v>
      </c>
      <c r="G1217" s="17">
        <v>68556</v>
      </c>
      <c r="H1217" s="16">
        <f t="shared" si="18"/>
        <v>0</v>
      </c>
      <c r="I1217" s="16">
        <v>0.81</v>
      </c>
      <c r="J1217" s="17" t="s">
        <v>24</v>
      </c>
      <c r="K1217" s="17" t="s">
        <v>25</v>
      </c>
      <c r="L1217" s="17" t="s">
        <v>74</v>
      </c>
      <c r="M1217" s="17" t="s">
        <v>27</v>
      </c>
      <c r="N1217" s="17" t="s">
        <v>28</v>
      </c>
      <c r="O1217" s="17" t="s">
        <v>29</v>
      </c>
      <c r="P1217" s="17" t="s">
        <v>30</v>
      </c>
      <c r="Q1217" s="17" t="s">
        <v>75</v>
      </c>
      <c r="R1217" s="17">
        <v>68556</v>
      </c>
      <c r="S1217" s="17" t="s">
        <v>3582</v>
      </c>
      <c r="T1217" s="17" t="s">
        <v>33</v>
      </c>
      <c r="U1217" s="16">
        <f>datos_chargeback_2001_1!$V1217/100</f>
        <v>0</v>
      </c>
      <c r="V1217" s="17">
        <v>0</v>
      </c>
      <c r="W1217" s="16">
        <f>datos_chargeback_2001_1!$X1217/100</f>
        <v>0</v>
      </c>
      <c r="X1217" s="17">
        <v>0</v>
      </c>
      <c r="Y1217" s="16">
        <f>datos_chargeback_2001_1!$Z1217/100</f>
        <v>685.56</v>
      </c>
      <c r="Z1217" s="17">
        <v>68556</v>
      </c>
      <c r="AA1217" s="17" t="s">
        <v>3583</v>
      </c>
      <c r="AB1217" s="17" t="s">
        <v>48</v>
      </c>
      <c r="AC1217" s="18">
        <v>44942</v>
      </c>
      <c r="AD1217" s="16">
        <f>datos_chargeback_2001_1!$AE1217/100</f>
        <v>18.78</v>
      </c>
      <c r="AE1217" s="17">
        <v>1878</v>
      </c>
      <c r="AF1217" s="17" t="s">
        <v>64</v>
      </c>
    </row>
    <row r="1218" spans="1:32" x14ac:dyDescent="0.3">
      <c r="A1218" s="35" t="s">
        <v>3584</v>
      </c>
      <c r="B1218" s="9">
        <v>44943</v>
      </c>
      <c r="C1218" s="9" t="str">
        <f>TEXT(Tabla10[[#This Row],[Fecha de transacción]],"DDDD")</f>
        <v>martes</v>
      </c>
      <c r="D1218" s="9">
        <v>45016</v>
      </c>
      <c r="E1218" s="10">
        <f>datos_chargeback_2001_1!$D1218-datos_chargeback_2001_1!$B1218</f>
        <v>73</v>
      </c>
      <c r="F1218" s="11">
        <f>datos_chargeback_2001_1!$G1218/100</f>
        <v>646.35</v>
      </c>
      <c r="G1218" s="12">
        <v>64635</v>
      </c>
      <c r="H1218" s="11">
        <f t="shared" ref="H1218:H1281" si="19">IF(COUNTIF($A$2:$A$1373,A1218)=1,0,IF(F1218=_xlfn.AGGREGATE(14,6,$F$2:$F$1373/($A$2:$A$1373=A1218),1),_xlfn.AGGREGATE(15,6,$F$2:$F$1373/($A$2:$A$1373=A1218),1),""))</f>
        <v>0</v>
      </c>
      <c r="I1218" s="11">
        <v>0.88</v>
      </c>
      <c r="J1218" s="12" t="s">
        <v>24</v>
      </c>
      <c r="K1218" s="12" t="s">
        <v>25</v>
      </c>
      <c r="L1218" s="12" t="s">
        <v>26</v>
      </c>
      <c r="M1218" s="12" t="s">
        <v>59</v>
      </c>
      <c r="N1218" s="12" t="s">
        <v>42</v>
      </c>
      <c r="O1218" s="12" t="s">
        <v>70</v>
      </c>
      <c r="P1218" s="12" t="s">
        <v>54</v>
      </c>
      <c r="Q1218" s="12" t="s">
        <v>31</v>
      </c>
      <c r="R1218" s="12">
        <v>64635</v>
      </c>
      <c r="S1218" s="12" t="s">
        <v>3585</v>
      </c>
      <c r="T1218" s="12" t="s">
        <v>46</v>
      </c>
      <c r="U1218" s="11">
        <f>datos_chargeback_2001_1!$V1218/100</f>
        <v>646.35</v>
      </c>
      <c r="V1218" s="12">
        <v>64635</v>
      </c>
      <c r="W1218" s="11">
        <f>datos_chargeback_2001_1!$X1218/100</f>
        <v>0</v>
      </c>
      <c r="X1218" s="12">
        <v>0</v>
      </c>
      <c r="Y1218" s="11">
        <f>datos_chargeback_2001_1!$Z1218/100</f>
        <v>0</v>
      </c>
      <c r="Z1218" s="12">
        <v>0</v>
      </c>
      <c r="AA1218" s="12" t="s">
        <v>3586</v>
      </c>
      <c r="AB1218" s="12" t="s">
        <v>35</v>
      </c>
      <c r="AC1218" s="13" t="s">
        <v>35</v>
      </c>
      <c r="AD1218" s="11">
        <f>datos_chargeback_2001_1!$AE1218/100</f>
        <v>0</v>
      </c>
      <c r="AE1218" s="12">
        <v>0</v>
      </c>
      <c r="AF1218" s="12" t="s">
        <v>50</v>
      </c>
    </row>
    <row r="1219" spans="1:32" x14ac:dyDescent="0.3">
      <c r="A1219" s="36" t="s">
        <v>3587</v>
      </c>
      <c r="B1219" s="14">
        <v>44944</v>
      </c>
      <c r="C1219" s="14" t="str">
        <f>TEXT(Tabla10[[#This Row],[Fecha de transacción]],"DDDD")</f>
        <v>miércoles</v>
      </c>
      <c r="D1219" s="14">
        <v>45005</v>
      </c>
      <c r="E1219" s="15">
        <f>datos_chargeback_2001_1!$D1219-datos_chargeback_2001_1!$B1219</f>
        <v>61</v>
      </c>
      <c r="F1219" s="16">
        <f>datos_chargeback_2001_1!$G1219/100</f>
        <v>546.54</v>
      </c>
      <c r="G1219" s="17">
        <v>54654</v>
      </c>
      <c r="H1219" s="16">
        <f t="shared" si="19"/>
        <v>0</v>
      </c>
      <c r="I1219" s="16">
        <v>1.17</v>
      </c>
      <c r="J1219" s="17" t="s">
        <v>38</v>
      </c>
      <c r="K1219" s="17" t="s">
        <v>25</v>
      </c>
      <c r="L1219" s="17" t="s">
        <v>80</v>
      </c>
      <c r="M1219" s="17" t="s">
        <v>59</v>
      </c>
      <c r="N1219" s="17" t="s">
        <v>42</v>
      </c>
      <c r="O1219" s="17" t="s">
        <v>64</v>
      </c>
      <c r="P1219" s="17" t="s">
        <v>30</v>
      </c>
      <c r="Q1219" s="17" t="s">
        <v>75</v>
      </c>
      <c r="R1219" s="17">
        <v>54654</v>
      </c>
      <c r="S1219" s="17" t="s">
        <v>3588</v>
      </c>
      <c r="T1219" s="17" t="s">
        <v>116</v>
      </c>
      <c r="U1219" s="16">
        <f>datos_chargeback_2001_1!$V1219/100</f>
        <v>546.54</v>
      </c>
      <c r="V1219" s="17">
        <v>54654</v>
      </c>
      <c r="W1219" s="16">
        <f>datos_chargeback_2001_1!$X1219/100</f>
        <v>0</v>
      </c>
      <c r="X1219" s="17">
        <v>0</v>
      </c>
      <c r="Y1219" s="16">
        <f>datos_chargeback_2001_1!$Z1219/100</f>
        <v>0</v>
      </c>
      <c r="Z1219" s="17">
        <v>0</v>
      </c>
      <c r="AA1219" s="17" t="s">
        <v>3589</v>
      </c>
      <c r="AB1219" s="17" t="s">
        <v>35</v>
      </c>
      <c r="AC1219" s="20" t="s">
        <v>35</v>
      </c>
      <c r="AD1219" s="16">
        <f>datos_chargeback_2001_1!$AE1219/100</f>
        <v>0</v>
      </c>
      <c r="AE1219" s="17">
        <v>0</v>
      </c>
      <c r="AF1219" s="17" t="s">
        <v>64</v>
      </c>
    </row>
    <row r="1220" spans="1:32" x14ac:dyDescent="0.3">
      <c r="A1220" s="34" t="s">
        <v>3590</v>
      </c>
      <c r="B1220" s="3">
        <v>44945</v>
      </c>
      <c r="C1220" s="3" t="str">
        <f>TEXT(Tabla10[[#This Row],[Fecha de transacción]],"DDDD")</f>
        <v>jueves</v>
      </c>
      <c r="D1220" s="3">
        <v>45016</v>
      </c>
      <c r="E1220" s="4">
        <f>datos_chargeback_2001_1!$D1220-datos_chargeback_2001_1!$B1220</f>
        <v>71</v>
      </c>
      <c r="F1220" s="5">
        <f>datos_chargeback_2001_1!$G1220/100</f>
        <v>406.74</v>
      </c>
      <c r="G1220" s="6">
        <v>40674</v>
      </c>
      <c r="H1220" s="5">
        <f t="shared" si="19"/>
        <v>0</v>
      </c>
      <c r="I1220" s="5">
        <v>0</v>
      </c>
      <c r="J1220" s="6" t="s">
        <v>38</v>
      </c>
      <c r="K1220" s="6" t="s">
        <v>25</v>
      </c>
      <c r="L1220" s="6" t="s">
        <v>26</v>
      </c>
      <c r="M1220" s="6" t="s">
        <v>52</v>
      </c>
      <c r="N1220" s="6" t="s">
        <v>42</v>
      </c>
      <c r="O1220" s="6" t="s">
        <v>43</v>
      </c>
      <c r="P1220" s="6" t="s">
        <v>30</v>
      </c>
      <c r="Q1220" s="6" t="s">
        <v>44</v>
      </c>
      <c r="R1220" s="6">
        <v>40674</v>
      </c>
      <c r="S1220" s="6" t="s">
        <v>1033</v>
      </c>
      <c r="T1220" s="6" t="s">
        <v>61</v>
      </c>
      <c r="U1220" s="5">
        <f>datos_chargeback_2001_1!$V1220/100</f>
        <v>0</v>
      </c>
      <c r="V1220" s="6">
        <v>0</v>
      </c>
      <c r="W1220" s="5">
        <f>datos_chargeback_2001_1!$X1220/100</f>
        <v>406.74</v>
      </c>
      <c r="X1220" s="6">
        <v>40674</v>
      </c>
      <c r="Y1220" s="5">
        <f>datos_chargeback_2001_1!$Z1220/100</f>
        <v>0</v>
      </c>
      <c r="Z1220" s="6">
        <v>0</v>
      </c>
      <c r="AA1220" s="6" t="s">
        <v>3591</v>
      </c>
      <c r="AB1220" s="6" t="s">
        <v>35</v>
      </c>
      <c r="AC1220" s="7" t="s">
        <v>35</v>
      </c>
      <c r="AD1220" s="5">
        <f>datos_chargeback_2001_1!$AE1220/100</f>
        <v>0</v>
      </c>
      <c r="AE1220" s="6">
        <v>0</v>
      </c>
      <c r="AF1220" s="6" t="s">
        <v>29</v>
      </c>
    </row>
    <row r="1221" spans="1:32" x14ac:dyDescent="0.3">
      <c r="A1221" s="36" t="s">
        <v>3592</v>
      </c>
      <c r="B1221" s="14">
        <v>44946</v>
      </c>
      <c r="C1221" s="14" t="str">
        <f>TEXT(Tabla10[[#This Row],[Fecha de transacción]],"DDDD")</f>
        <v>viernes</v>
      </c>
      <c r="D1221" s="14">
        <v>45030</v>
      </c>
      <c r="E1221" s="15">
        <f>datos_chargeback_2001_1!$D1221-datos_chargeback_2001_1!$B1221</f>
        <v>84</v>
      </c>
      <c r="F1221" s="16">
        <f>datos_chargeback_2001_1!$G1221/100</f>
        <v>775.67</v>
      </c>
      <c r="G1221" s="17">
        <v>77567</v>
      </c>
      <c r="H1221" s="16">
        <f t="shared" si="19"/>
        <v>0</v>
      </c>
      <c r="I1221" s="16">
        <v>0</v>
      </c>
      <c r="J1221" s="17" t="s">
        <v>24</v>
      </c>
      <c r="K1221" s="17" t="s">
        <v>25</v>
      </c>
      <c r="L1221" s="17" t="s">
        <v>26</v>
      </c>
      <c r="M1221" s="17" t="s">
        <v>85</v>
      </c>
      <c r="N1221" s="17" t="s">
        <v>42</v>
      </c>
      <c r="O1221" s="17" t="s">
        <v>53</v>
      </c>
      <c r="P1221" s="17" t="s">
        <v>30</v>
      </c>
      <c r="Q1221" s="17" t="s">
        <v>44</v>
      </c>
      <c r="R1221" s="17">
        <v>77567</v>
      </c>
      <c r="S1221" s="17" t="s">
        <v>3593</v>
      </c>
      <c r="T1221" s="17" t="s">
        <v>61</v>
      </c>
      <c r="U1221" s="16">
        <f>datos_chargeback_2001_1!$V1221/100</f>
        <v>0</v>
      </c>
      <c r="V1221" s="17">
        <v>0</v>
      </c>
      <c r="W1221" s="16">
        <f>datos_chargeback_2001_1!$X1221/100</f>
        <v>775.67</v>
      </c>
      <c r="X1221" s="17">
        <v>77567</v>
      </c>
      <c r="Y1221" s="16">
        <f>datos_chargeback_2001_1!$Z1221/100</f>
        <v>0</v>
      </c>
      <c r="Z1221" s="17">
        <v>0</v>
      </c>
      <c r="AA1221" s="17" t="s">
        <v>3594</v>
      </c>
      <c r="AB1221" s="17" t="s">
        <v>35</v>
      </c>
      <c r="AC1221" s="20" t="s">
        <v>35</v>
      </c>
      <c r="AD1221" s="16">
        <f>datos_chargeback_2001_1!$AE1221/100</f>
        <v>0</v>
      </c>
      <c r="AE1221" s="17">
        <v>0</v>
      </c>
      <c r="AF1221" s="17" t="s">
        <v>29</v>
      </c>
    </row>
    <row r="1222" spans="1:32" x14ac:dyDescent="0.3">
      <c r="A1222" s="34" t="s">
        <v>3595</v>
      </c>
      <c r="B1222" s="3">
        <v>44947</v>
      </c>
      <c r="C1222" s="3" t="str">
        <f>TEXT(Tabla10[[#This Row],[Fecha de transacción]],"DDDD")</f>
        <v>sábado</v>
      </c>
      <c r="D1222" s="3">
        <v>45008</v>
      </c>
      <c r="E1222" s="4">
        <f>datos_chargeback_2001_1!$D1222-datos_chargeback_2001_1!$B1222</f>
        <v>61</v>
      </c>
      <c r="F1222" s="5">
        <f>datos_chargeback_2001_1!$G1222/100</f>
        <v>63.22</v>
      </c>
      <c r="G1222" s="6">
        <v>6322</v>
      </c>
      <c r="H1222" s="5">
        <f t="shared" si="19"/>
        <v>0</v>
      </c>
      <c r="I1222" s="5">
        <v>0.12</v>
      </c>
      <c r="J1222" s="6" t="s">
        <v>38</v>
      </c>
      <c r="K1222" s="6" t="s">
        <v>25</v>
      </c>
      <c r="L1222" s="6" t="s">
        <v>26</v>
      </c>
      <c r="M1222" s="6" t="s">
        <v>85</v>
      </c>
      <c r="N1222" s="6" t="s">
        <v>42</v>
      </c>
      <c r="O1222" s="6" t="s">
        <v>43</v>
      </c>
      <c r="P1222" s="6" t="s">
        <v>30</v>
      </c>
      <c r="Q1222" s="6" t="s">
        <v>66</v>
      </c>
      <c r="R1222" s="6">
        <v>6322</v>
      </c>
      <c r="S1222" s="6" t="s">
        <v>2801</v>
      </c>
      <c r="T1222" s="6" t="s">
        <v>46</v>
      </c>
      <c r="U1222" s="5">
        <f>datos_chargeback_2001_1!$V1222/100</f>
        <v>63.22</v>
      </c>
      <c r="V1222" s="6">
        <v>6322</v>
      </c>
      <c r="W1222" s="5">
        <f>datos_chargeback_2001_1!$X1222/100</f>
        <v>0</v>
      </c>
      <c r="X1222" s="6">
        <v>0</v>
      </c>
      <c r="Y1222" s="5">
        <f>datos_chargeback_2001_1!$Z1222/100</f>
        <v>0</v>
      </c>
      <c r="Z1222" s="6">
        <v>0</v>
      </c>
      <c r="AA1222" s="6" t="s">
        <v>3596</v>
      </c>
      <c r="AB1222" s="6" t="s">
        <v>48</v>
      </c>
      <c r="AC1222" s="8">
        <v>44947</v>
      </c>
      <c r="AD1222" s="5">
        <f>datos_chargeback_2001_1!$AE1222/100</f>
        <v>966.37</v>
      </c>
      <c r="AE1222" s="6">
        <v>96637</v>
      </c>
      <c r="AF1222" s="6" t="s">
        <v>50</v>
      </c>
    </row>
    <row r="1223" spans="1:32" x14ac:dyDescent="0.3">
      <c r="A1223" s="34" t="s">
        <v>3597</v>
      </c>
      <c r="B1223" s="3">
        <v>44948</v>
      </c>
      <c r="C1223" s="3" t="str">
        <f>TEXT(Tabla10[[#This Row],[Fecha de transacción]],"DDDD")</f>
        <v>domingo</v>
      </c>
      <c r="D1223" s="3">
        <v>45008</v>
      </c>
      <c r="E1223" s="4">
        <f>datos_chargeback_2001_1!$D1223-datos_chargeback_2001_1!$B1223</f>
        <v>60</v>
      </c>
      <c r="F1223" s="5">
        <f>datos_chargeback_2001_1!$G1223/100</f>
        <v>246.65</v>
      </c>
      <c r="G1223" s="6">
        <v>24665</v>
      </c>
      <c r="H1223" s="5">
        <f t="shared" si="19"/>
        <v>0</v>
      </c>
      <c r="I1223" s="5">
        <v>0</v>
      </c>
      <c r="J1223" s="6" t="s">
        <v>38</v>
      </c>
      <c r="K1223" s="6" t="s">
        <v>25</v>
      </c>
      <c r="L1223" s="6" t="s">
        <v>40</v>
      </c>
      <c r="M1223" s="6" t="s">
        <v>59</v>
      </c>
      <c r="N1223" s="6" t="s">
        <v>42</v>
      </c>
      <c r="O1223" s="6" t="s">
        <v>50</v>
      </c>
      <c r="P1223" s="6" t="s">
        <v>30</v>
      </c>
      <c r="Q1223" s="6" t="s">
        <v>75</v>
      </c>
      <c r="R1223" s="6">
        <v>24665</v>
      </c>
      <c r="S1223" s="6" t="s">
        <v>2723</v>
      </c>
      <c r="T1223" s="6" t="s">
        <v>61</v>
      </c>
      <c r="U1223" s="5">
        <f>datos_chargeback_2001_1!$V1223/100</f>
        <v>0</v>
      </c>
      <c r="V1223" s="6">
        <v>0</v>
      </c>
      <c r="W1223" s="5">
        <f>datos_chargeback_2001_1!$X1223/100</f>
        <v>246.65</v>
      </c>
      <c r="X1223" s="6">
        <v>24665</v>
      </c>
      <c r="Y1223" s="5">
        <f>datos_chargeback_2001_1!$Z1223/100</f>
        <v>0</v>
      </c>
      <c r="Z1223" s="6">
        <v>0</v>
      </c>
      <c r="AA1223" s="6" t="s">
        <v>3598</v>
      </c>
      <c r="AB1223" s="6" t="s">
        <v>35</v>
      </c>
      <c r="AC1223" s="7" t="s">
        <v>35</v>
      </c>
      <c r="AD1223" s="5">
        <f>datos_chargeback_2001_1!$AE1223/100</f>
        <v>0</v>
      </c>
      <c r="AE1223" s="6">
        <v>0</v>
      </c>
      <c r="AF1223" s="6" t="s">
        <v>29</v>
      </c>
    </row>
    <row r="1224" spans="1:32" x14ac:dyDescent="0.3">
      <c r="A1224" s="35" t="s">
        <v>3599</v>
      </c>
      <c r="B1224" s="9">
        <v>44949</v>
      </c>
      <c r="C1224" s="9" t="str">
        <f>TEXT(Tabla10[[#This Row],[Fecha de transacción]],"DDDD")</f>
        <v>lunes</v>
      </c>
      <c r="D1224" s="9">
        <v>45020</v>
      </c>
      <c r="E1224" s="10">
        <f>datos_chargeback_2001_1!$D1224-datos_chargeback_2001_1!$B1224</f>
        <v>71</v>
      </c>
      <c r="F1224" s="11">
        <f>datos_chargeback_2001_1!$G1224/100</f>
        <v>207.75</v>
      </c>
      <c r="G1224" s="12">
        <v>20775</v>
      </c>
      <c r="H1224" s="11">
        <f t="shared" si="19"/>
        <v>0</v>
      </c>
      <c r="I1224" s="11">
        <v>0</v>
      </c>
      <c r="J1224" s="12" t="s">
        <v>38</v>
      </c>
      <c r="K1224" s="12" t="s">
        <v>25</v>
      </c>
      <c r="L1224" s="12" t="s">
        <v>109</v>
      </c>
      <c r="M1224" s="12" t="s">
        <v>41</v>
      </c>
      <c r="N1224" s="12" t="s">
        <v>42</v>
      </c>
      <c r="O1224" s="12" t="s">
        <v>29</v>
      </c>
      <c r="P1224" s="12" t="s">
        <v>30</v>
      </c>
      <c r="Q1224" s="12" t="s">
        <v>75</v>
      </c>
      <c r="R1224" s="12">
        <v>20775</v>
      </c>
      <c r="S1224" s="12" t="s">
        <v>1855</v>
      </c>
      <c r="T1224" s="12" t="s">
        <v>46</v>
      </c>
      <c r="U1224" s="11">
        <f>datos_chargeback_2001_1!$V1224/100</f>
        <v>207.75</v>
      </c>
      <c r="V1224" s="12">
        <v>20775</v>
      </c>
      <c r="W1224" s="11">
        <f>datos_chargeback_2001_1!$X1224/100</f>
        <v>0</v>
      </c>
      <c r="X1224" s="12">
        <v>0</v>
      </c>
      <c r="Y1224" s="11">
        <f>datos_chargeback_2001_1!$Z1224/100</f>
        <v>0</v>
      </c>
      <c r="Z1224" s="12">
        <v>0</v>
      </c>
      <c r="AA1224" s="12" t="s">
        <v>3600</v>
      </c>
      <c r="AB1224" s="12" t="s">
        <v>35</v>
      </c>
      <c r="AC1224" s="13" t="s">
        <v>35</v>
      </c>
      <c r="AD1224" s="11">
        <f>datos_chargeback_2001_1!$AE1224/100</f>
        <v>0</v>
      </c>
      <c r="AE1224" s="12">
        <v>0</v>
      </c>
      <c r="AF1224" s="12" t="s">
        <v>53</v>
      </c>
    </row>
    <row r="1225" spans="1:32" x14ac:dyDescent="0.3">
      <c r="A1225" s="36" t="s">
        <v>3601</v>
      </c>
      <c r="B1225" s="14">
        <v>44950</v>
      </c>
      <c r="C1225" s="14" t="str">
        <f>TEXT(Tabla10[[#This Row],[Fecha de transacción]],"DDDD")</f>
        <v>martes</v>
      </c>
      <c r="D1225" s="14">
        <v>45018</v>
      </c>
      <c r="E1225" s="15">
        <f>datos_chargeback_2001_1!$D1225-datos_chargeback_2001_1!$B1225</f>
        <v>68</v>
      </c>
      <c r="F1225" s="16">
        <f>datos_chargeback_2001_1!$G1225/100</f>
        <v>621.27</v>
      </c>
      <c r="G1225" s="17">
        <v>62127</v>
      </c>
      <c r="H1225" s="16">
        <f t="shared" si="19"/>
        <v>0</v>
      </c>
      <c r="I1225" s="16">
        <v>1.37</v>
      </c>
      <c r="J1225" s="17" t="s">
        <v>24</v>
      </c>
      <c r="K1225" s="17" t="s">
        <v>25</v>
      </c>
      <c r="L1225" s="17" t="s">
        <v>80</v>
      </c>
      <c r="M1225" s="17" t="s">
        <v>85</v>
      </c>
      <c r="N1225" s="17" t="s">
        <v>28</v>
      </c>
      <c r="O1225" s="17" t="s">
        <v>53</v>
      </c>
      <c r="P1225" s="17" t="s">
        <v>54</v>
      </c>
      <c r="Q1225" s="17" t="s">
        <v>31</v>
      </c>
      <c r="R1225" s="17">
        <v>62127</v>
      </c>
      <c r="S1225" s="17" t="s">
        <v>3602</v>
      </c>
      <c r="T1225" s="17" t="s">
        <v>33</v>
      </c>
      <c r="U1225" s="16">
        <f>datos_chargeback_2001_1!$V1225/100</f>
        <v>0</v>
      </c>
      <c r="V1225" s="17">
        <v>0</v>
      </c>
      <c r="W1225" s="16">
        <f>datos_chargeback_2001_1!$X1225/100</f>
        <v>0</v>
      </c>
      <c r="X1225" s="17">
        <v>0</v>
      </c>
      <c r="Y1225" s="16">
        <f>datos_chargeback_2001_1!$Z1225/100</f>
        <v>621.27</v>
      </c>
      <c r="Z1225" s="17">
        <v>62127</v>
      </c>
      <c r="AA1225" s="17" t="s">
        <v>3603</v>
      </c>
      <c r="AB1225" s="17" t="s">
        <v>48</v>
      </c>
      <c r="AC1225" s="18">
        <v>44950</v>
      </c>
      <c r="AD1225" s="16">
        <f>datos_chargeback_2001_1!$AE1225/100</f>
        <v>337.85</v>
      </c>
      <c r="AE1225" s="17">
        <v>33785</v>
      </c>
      <c r="AF1225" s="17" t="s">
        <v>53</v>
      </c>
    </row>
    <row r="1226" spans="1:32" x14ac:dyDescent="0.3">
      <c r="A1226" s="34" t="s">
        <v>3604</v>
      </c>
      <c r="B1226" s="3">
        <v>44951</v>
      </c>
      <c r="C1226" s="3" t="str">
        <f>TEXT(Tabla10[[#This Row],[Fecha de transacción]],"DDDD")</f>
        <v>miércoles</v>
      </c>
      <c r="D1226" s="3">
        <v>45035</v>
      </c>
      <c r="E1226" s="4">
        <f>datos_chargeback_2001_1!$D1226-datos_chargeback_2001_1!$B1226</f>
        <v>84</v>
      </c>
      <c r="F1226" s="5">
        <f>datos_chargeback_2001_1!$G1226/100</f>
        <v>903.21</v>
      </c>
      <c r="G1226" s="6">
        <v>90321</v>
      </c>
      <c r="H1226" s="5">
        <f t="shared" si="19"/>
        <v>0</v>
      </c>
      <c r="I1226" s="5">
        <v>0</v>
      </c>
      <c r="J1226" s="6" t="s">
        <v>38</v>
      </c>
      <c r="K1226" s="6" t="s">
        <v>25</v>
      </c>
      <c r="L1226" s="6" t="s">
        <v>40</v>
      </c>
      <c r="M1226" s="6" t="s">
        <v>93</v>
      </c>
      <c r="N1226" s="6" t="s">
        <v>42</v>
      </c>
      <c r="O1226" s="6" t="s">
        <v>36</v>
      </c>
      <c r="P1226" s="6" t="s">
        <v>30</v>
      </c>
      <c r="Q1226" s="6" t="s">
        <v>55</v>
      </c>
      <c r="R1226" s="6">
        <v>90321</v>
      </c>
      <c r="S1226" s="6" t="s">
        <v>1244</v>
      </c>
      <c r="T1226" s="6" t="s">
        <v>46</v>
      </c>
      <c r="U1226" s="5">
        <f>datos_chargeback_2001_1!$V1226/100</f>
        <v>903.21</v>
      </c>
      <c r="V1226" s="6">
        <v>90321</v>
      </c>
      <c r="W1226" s="5">
        <f>datos_chargeback_2001_1!$X1226/100</f>
        <v>0</v>
      </c>
      <c r="X1226" s="6">
        <v>0</v>
      </c>
      <c r="Y1226" s="5">
        <f>datos_chargeback_2001_1!$Z1226/100</f>
        <v>0</v>
      </c>
      <c r="Z1226" s="6">
        <v>0</v>
      </c>
      <c r="AA1226" s="6" t="s">
        <v>3605</v>
      </c>
      <c r="AB1226" s="6" t="s">
        <v>35</v>
      </c>
      <c r="AC1226" s="7" t="s">
        <v>35</v>
      </c>
      <c r="AD1226" s="5">
        <f>datos_chargeback_2001_1!$AE1226/100</f>
        <v>0</v>
      </c>
      <c r="AE1226" s="6">
        <v>0</v>
      </c>
      <c r="AF1226" s="6" t="s">
        <v>64</v>
      </c>
    </row>
    <row r="1227" spans="1:32" x14ac:dyDescent="0.3">
      <c r="A1227" s="36" t="s">
        <v>3606</v>
      </c>
      <c r="B1227" s="14">
        <v>44952</v>
      </c>
      <c r="C1227" s="14" t="str">
        <f>TEXT(Tabla10[[#This Row],[Fecha de transacción]],"DDDD")</f>
        <v>jueves</v>
      </c>
      <c r="D1227" s="14">
        <v>45012</v>
      </c>
      <c r="E1227" s="15">
        <f>datos_chargeback_2001_1!$D1227-datos_chargeback_2001_1!$B1227</f>
        <v>60</v>
      </c>
      <c r="F1227" s="16">
        <f>datos_chargeback_2001_1!$G1227/100</f>
        <v>285.95999999999998</v>
      </c>
      <c r="G1227" s="17">
        <v>28596</v>
      </c>
      <c r="H1227" s="16">
        <f t="shared" si="19"/>
        <v>0</v>
      </c>
      <c r="I1227" s="16">
        <v>0</v>
      </c>
      <c r="J1227" s="17" t="s">
        <v>24</v>
      </c>
      <c r="K1227" s="17" t="s">
        <v>25</v>
      </c>
      <c r="L1227" s="17" t="s">
        <v>119</v>
      </c>
      <c r="M1227" s="17" t="s">
        <v>59</v>
      </c>
      <c r="N1227" s="17" t="s">
        <v>42</v>
      </c>
      <c r="O1227" s="17" t="s">
        <v>50</v>
      </c>
      <c r="P1227" s="17" t="s">
        <v>30</v>
      </c>
      <c r="Q1227" s="17" t="s">
        <v>75</v>
      </c>
      <c r="R1227" s="17">
        <v>28596</v>
      </c>
      <c r="S1227" s="17" t="s">
        <v>3607</v>
      </c>
      <c r="T1227" s="17" t="s">
        <v>116</v>
      </c>
      <c r="U1227" s="16">
        <f>datos_chargeback_2001_1!$V1227/100</f>
        <v>285.95999999999998</v>
      </c>
      <c r="V1227" s="17">
        <v>28596</v>
      </c>
      <c r="W1227" s="16">
        <f>datos_chargeback_2001_1!$X1227/100</f>
        <v>0</v>
      </c>
      <c r="X1227" s="17">
        <v>0</v>
      </c>
      <c r="Y1227" s="16">
        <f>datos_chargeback_2001_1!$Z1227/100</f>
        <v>0</v>
      </c>
      <c r="Z1227" s="17">
        <v>0</v>
      </c>
      <c r="AA1227" s="17" t="s">
        <v>3608</v>
      </c>
      <c r="AB1227" s="17" t="s">
        <v>48</v>
      </c>
      <c r="AC1227" s="18">
        <v>44952</v>
      </c>
      <c r="AD1227" s="16">
        <f>datos_chargeback_2001_1!$AE1227/100</f>
        <v>531.69000000000005</v>
      </c>
      <c r="AE1227" s="17">
        <v>53169</v>
      </c>
      <c r="AF1227" s="17" t="s">
        <v>50</v>
      </c>
    </row>
    <row r="1228" spans="1:32" x14ac:dyDescent="0.3">
      <c r="A1228" s="34" t="s">
        <v>3609</v>
      </c>
      <c r="B1228" s="3">
        <v>44953</v>
      </c>
      <c r="C1228" s="3" t="str">
        <f>TEXT(Tabla10[[#This Row],[Fecha de transacción]],"DDDD")</f>
        <v>viernes</v>
      </c>
      <c r="D1228" s="3">
        <v>45029</v>
      </c>
      <c r="E1228" s="4">
        <f>datos_chargeback_2001_1!$D1228-datos_chargeback_2001_1!$B1228</f>
        <v>76</v>
      </c>
      <c r="F1228" s="5">
        <f>datos_chargeback_2001_1!$G1228/100</f>
        <v>970.53</v>
      </c>
      <c r="G1228" s="6">
        <v>97053</v>
      </c>
      <c r="H1228" s="5">
        <f t="shared" si="19"/>
        <v>0</v>
      </c>
      <c r="I1228" s="5">
        <v>0</v>
      </c>
      <c r="J1228" s="6" t="s">
        <v>24</v>
      </c>
      <c r="K1228" s="6" t="s">
        <v>25</v>
      </c>
      <c r="L1228" s="6" t="s">
        <v>74</v>
      </c>
      <c r="M1228" s="6" t="s">
        <v>93</v>
      </c>
      <c r="N1228" s="6" t="s">
        <v>42</v>
      </c>
      <c r="O1228" s="6" t="s">
        <v>43</v>
      </c>
      <c r="P1228" s="6" t="s">
        <v>54</v>
      </c>
      <c r="Q1228" s="6" t="s">
        <v>55</v>
      </c>
      <c r="R1228" s="6">
        <v>97053</v>
      </c>
      <c r="S1228" s="6" t="s">
        <v>1259</v>
      </c>
      <c r="T1228" s="6" t="s">
        <v>116</v>
      </c>
      <c r="U1228" s="5">
        <f>datos_chargeback_2001_1!$V1228/100</f>
        <v>970.53</v>
      </c>
      <c r="V1228" s="6">
        <v>97053</v>
      </c>
      <c r="W1228" s="5">
        <f>datos_chargeback_2001_1!$X1228/100</f>
        <v>0</v>
      </c>
      <c r="X1228" s="6">
        <v>0</v>
      </c>
      <c r="Y1228" s="5">
        <f>datos_chargeback_2001_1!$Z1228/100</f>
        <v>0</v>
      </c>
      <c r="Z1228" s="6">
        <v>0</v>
      </c>
      <c r="AA1228" s="6" t="s">
        <v>3610</v>
      </c>
      <c r="AB1228" s="6" t="s">
        <v>35</v>
      </c>
      <c r="AC1228" s="7" t="s">
        <v>35</v>
      </c>
      <c r="AD1228" s="5">
        <f>datos_chargeback_2001_1!$AE1228/100</f>
        <v>0</v>
      </c>
      <c r="AE1228" s="6">
        <v>0</v>
      </c>
      <c r="AF1228" s="6" t="s">
        <v>29</v>
      </c>
    </row>
    <row r="1229" spans="1:32" x14ac:dyDescent="0.3">
      <c r="A1229" s="36" t="s">
        <v>3611</v>
      </c>
      <c r="B1229" s="14">
        <v>44954</v>
      </c>
      <c r="C1229" s="14" t="str">
        <f>TEXT(Tabla10[[#This Row],[Fecha de transacción]],"DDDD")</f>
        <v>sábado</v>
      </c>
      <c r="D1229" s="14">
        <v>45015</v>
      </c>
      <c r="E1229" s="15">
        <f>datos_chargeback_2001_1!$D1229-datos_chargeback_2001_1!$B1229</f>
        <v>61</v>
      </c>
      <c r="F1229" s="16">
        <f>datos_chargeback_2001_1!$G1229/100</f>
        <v>71.23</v>
      </c>
      <c r="G1229" s="17">
        <v>7123</v>
      </c>
      <c r="H1229" s="16">
        <f t="shared" si="19"/>
        <v>0</v>
      </c>
      <c r="I1229" s="16">
        <v>0.13</v>
      </c>
      <c r="J1229" s="17" t="s">
        <v>38</v>
      </c>
      <c r="K1229" s="17" t="s">
        <v>25</v>
      </c>
      <c r="L1229" s="17" t="s">
        <v>80</v>
      </c>
      <c r="M1229" s="17" t="s">
        <v>52</v>
      </c>
      <c r="N1229" s="17" t="s">
        <v>42</v>
      </c>
      <c r="O1229" s="17" t="s">
        <v>53</v>
      </c>
      <c r="P1229" s="17" t="s">
        <v>30</v>
      </c>
      <c r="Q1229" s="17" t="s">
        <v>44</v>
      </c>
      <c r="R1229" s="17">
        <v>71230</v>
      </c>
      <c r="S1229" s="17" t="s">
        <v>3612</v>
      </c>
      <c r="T1229" s="17" t="s">
        <v>46</v>
      </c>
      <c r="U1229" s="16">
        <f>datos_chargeback_2001_1!$V1229/100</f>
        <v>712.3</v>
      </c>
      <c r="V1229" s="17">
        <v>71230</v>
      </c>
      <c r="W1229" s="16">
        <f>datos_chargeback_2001_1!$X1229/100</f>
        <v>0</v>
      </c>
      <c r="X1229" s="17">
        <v>0</v>
      </c>
      <c r="Y1229" s="16">
        <f>datos_chargeback_2001_1!$Z1229/100</f>
        <v>0</v>
      </c>
      <c r="Z1229" s="17">
        <v>0</v>
      </c>
      <c r="AA1229" s="17" t="s">
        <v>3613</v>
      </c>
      <c r="AB1229" s="17" t="s">
        <v>48</v>
      </c>
      <c r="AC1229" s="18">
        <v>44954</v>
      </c>
      <c r="AD1229" s="16">
        <f>datos_chargeback_2001_1!$AE1229/100</f>
        <v>777.33</v>
      </c>
      <c r="AE1229" s="17">
        <v>77733</v>
      </c>
      <c r="AF1229" s="17" t="s">
        <v>53</v>
      </c>
    </row>
    <row r="1230" spans="1:32" x14ac:dyDescent="0.3">
      <c r="A1230" s="35" t="s">
        <v>3614</v>
      </c>
      <c r="B1230" s="9">
        <v>44955</v>
      </c>
      <c r="C1230" s="9" t="str">
        <f>TEXT(Tabla10[[#This Row],[Fecha de transacción]],"DDDD")</f>
        <v>domingo</v>
      </c>
      <c r="D1230" s="9">
        <v>45040</v>
      </c>
      <c r="E1230" s="10">
        <f>datos_chargeback_2001_1!$D1230-datos_chargeback_2001_1!$B1230</f>
        <v>85</v>
      </c>
      <c r="F1230" s="11">
        <f>datos_chargeback_2001_1!$G1230/100</f>
        <v>342.53</v>
      </c>
      <c r="G1230" s="12">
        <v>34253</v>
      </c>
      <c r="H1230" s="11">
        <f t="shared" si="19"/>
        <v>0</v>
      </c>
      <c r="I1230" s="11">
        <v>0</v>
      </c>
      <c r="J1230" s="12" t="s">
        <v>38</v>
      </c>
      <c r="K1230" s="12" t="s">
        <v>25</v>
      </c>
      <c r="L1230" s="12" t="s">
        <v>109</v>
      </c>
      <c r="M1230" s="12" t="s">
        <v>27</v>
      </c>
      <c r="N1230" s="12" t="s">
        <v>28</v>
      </c>
      <c r="O1230" s="12" t="s">
        <v>114</v>
      </c>
      <c r="P1230" s="12" t="s">
        <v>30</v>
      </c>
      <c r="Q1230" s="12" t="s">
        <v>66</v>
      </c>
      <c r="R1230" s="12">
        <v>34253</v>
      </c>
      <c r="S1230" s="12" t="s">
        <v>3615</v>
      </c>
      <c r="T1230" s="12" t="s">
        <v>33</v>
      </c>
      <c r="U1230" s="11">
        <f>datos_chargeback_2001_1!$V1230/100</f>
        <v>0</v>
      </c>
      <c r="V1230" s="12">
        <v>0</v>
      </c>
      <c r="W1230" s="11">
        <f>datos_chargeback_2001_1!$X1230/100</f>
        <v>0</v>
      </c>
      <c r="X1230" s="12">
        <v>0</v>
      </c>
      <c r="Y1230" s="11">
        <f>datos_chargeback_2001_1!$Z1230/100</f>
        <v>342.53</v>
      </c>
      <c r="Z1230" s="12">
        <v>34253</v>
      </c>
      <c r="AA1230" s="12" t="s">
        <v>3616</v>
      </c>
      <c r="AB1230" s="12" t="s">
        <v>48</v>
      </c>
      <c r="AC1230" s="19">
        <v>44955</v>
      </c>
      <c r="AD1230" s="11">
        <f>datos_chargeback_2001_1!$AE1230/100</f>
        <v>880.77</v>
      </c>
      <c r="AE1230" s="12">
        <v>88077</v>
      </c>
      <c r="AF1230" s="12" t="s">
        <v>64</v>
      </c>
    </row>
    <row r="1231" spans="1:32" x14ac:dyDescent="0.3">
      <c r="A1231" s="34" t="s">
        <v>3617</v>
      </c>
      <c r="B1231" s="3">
        <v>44956</v>
      </c>
      <c r="C1231" s="3" t="str">
        <f>TEXT(Tabla10[[#This Row],[Fecha de transacción]],"DDDD")</f>
        <v>lunes</v>
      </c>
      <c r="D1231" s="3">
        <v>45020</v>
      </c>
      <c r="E1231" s="4">
        <f>datos_chargeback_2001_1!$D1231-datos_chargeback_2001_1!$B1231</f>
        <v>64</v>
      </c>
      <c r="F1231" s="5">
        <f>datos_chargeback_2001_1!$G1231/100</f>
        <v>811.01</v>
      </c>
      <c r="G1231" s="6">
        <v>81101</v>
      </c>
      <c r="H1231" s="5">
        <f t="shared" si="19"/>
        <v>0</v>
      </c>
      <c r="I1231" s="5">
        <v>0</v>
      </c>
      <c r="J1231" s="6" t="s">
        <v>38</v>
      </c>
      <c r="K1231" s="6" t="s">
        <v>25</v>
      </c>
      <c r="L1231" s="6" t="s">
        <v>26</v>
      </c>
      <c r="M1231" s="6" t="s">
        <v>85</v>
      </c>
      <c r="N1231" s="6" t="s">
        <v>42</v>
      </c>
      <c r="O1231" s="6" t="s">
        <v>36</v>
      </c>
      <c r="P1231" s="6" t="s">
        <v>54</v>
      </c>
      <c r="Q1231" s="6" t="s">
        <v>75</v>
      </c>
      <c r="R1231" s="6">
        <v>81101</v>
      </c>
      <c r="S1231" s="6" t="s">
        <v>1982</v>
      </c>
      <c r="T1231" s="6" t="s">
        <v>116</v>
      </c>
      <c r="U1231" s="5">
        <f>datos_chargeback_2001_1!$V1231/100</f>
        <v>811.01</v>
      </c>
      <c r="V1231" s="6">
        <v>81101</v>
      </c>
      <c r="W1231" s="5">
        <f>datos_chargeback_2001_1!$X1231/100</f>
        <v>0</v>
      </c>
      <c r="X1231" s="6">
        <v>0</v>
      </c>
      <c r="Y1231" s="5">
        <f>datos_chargeback_2001_1!$Z1231/100</f>
        <v>0</v>
      </c>
      <c r="Z1231" s="6">
        <v>0</v>
      </c>
      <c r="AA1231" s="6" t="s">
        <v>3618</v>
      </c>
      <c r="AB1231" s="6" t="s">
        <v>35</v>
      </c>
      <c r="AC1231" s="7" t="s">
        <v>35</v>
      </c>
      <c r="AD1231" s="5">
        <f>datos_chargeback_2001_1!$AE1231/100</f>
        <v>0</v>
      </c>
      <c r="AE1231" s="6">
        <v>0</v>
      </c>
      <c r="AF1231" s="6" t="s">
        <v>36</v>
      </c>
    </row>
    <row r="1232" spans="1:32" x14ac:dyDescent="0.3">
      <c r="A1232" s="35" t="s">
        <v>3619</v>
      </c>
      <c r="B1232" s="9">
        <v>44957</v>
      </c>
      <c r="C1232" s="9" t="str">
        <f>TEXT(Tabla10[[#This Row],[Fecha de transacción]],"DDDD")</f>
        <v>martes</v>
      </c>
      <c r="D1232" s="9">
        <v>45031</v>
      </c>
      <c r="E1232" s="10">
        <f>datos_chargeback_2001_1!$D1232-datos_chargeback_2001_1!$B1232</f>
        <v>74</v>
      </c>
      <c r="F1232" s="11">
        <f>datos_chargeback_2001_1!$G1232/100</f>
        <v>124.16</v>
      </c>
      <c r="G1232" s="12">
        <v>12416</v>
      </c>
      <c r="H1232" s="11">
        <f t="shared" si="19"/>
        <v>0</v>
      </c>
      <c r="I1232" s="11">
        <v>0.92</v>
      </c>
      <c r="J1232" s="12" t="s">
        <v>38</v>
      </c>
      <c r="K1232" s="12" t="s">
        <v>25</v>
      </c>
      <c r="L1232" s="12" t="s">
        <v>109</v>
      </c>
      <c r="M1232" s="12" t="s">
        <v>59</v>
      </c>
      <c r="N1232" s="12" t="s">
        <v>42</v>
      </c>
      <c r="O1232" s="12" t="s">
        <v>29</v>
      </c>
      <c r="P1232" s="12" t="s">
        <v>54</v>
      </c>
      <c r="Q1232" s="12" t="s">
        <v>44</v>
      </c>
      <c r="R1232" s="12">
        <v>12416</v>
      </c>
      <c r="S1232" s="12" t="s">
        <v>3620</v>
      </c>
      <c r="T1232" s="12" t="s">
        <v>46</v>
      </c>
      <c r="U1232" s="11">
        <f>datos_chargeback_2001_1!$V1232/100</f>
        <v>124.16</v>
      </c>
      <c r="V1232" s="12">
        <v>12416</v>
      </c>
      <c r="W1232" s="11">
        <f>datos_chargeback_2001_1!$X1232/100</f>
        <v>0</v>
      </c>
      <c r="X1232" s="12">
        <v>0</v>
      </c>
      <c r="Y1232" s="11">
        <f>datos_chargeback_2001_1!$Z1232/100</f>
        <v>0</v>
      </c>
      <c r="Z1232" s="12">
        <v>0</v>
      </c>
      <c r="AA1232" s="12" t="s">
        <v>3621</v>
      </c>
      <c r="AB1232" s="12" t="s">
        <v>35</v>
      </c>
      <c r="AC1232" s="13" t="s">
        <v>35</v>
      </c>
      <c r="AD1232" s="11">
        <f>datos_chargeback_2001_1!$AE1232/100</f>
        <v>0</v>
      </c>
      <c r="AE1232" s="12">
        <v>0</v>
      </c>
      <c r="AF1232" s="12" t="s">
        <v>50</v>
      </c>
    </row>
    <row r="1233" spans="1:32" x14ac:dyDescent="0.3">
      <c r="A1233" s="36" t="s">
        <v>3622</v>
      </c>
      <c r="B1233" s="14">
        <v>44958</v>
      </c>
      <c r="C1233" s="14" t="str">
        <f>TEXT(Tabla10[[#This Row],[Fecha de transacción]],"DDDD")</f>
        <v>miércoles</v>
      </c>
      <c r="D1233" s="14">
        <v>45029</v>
      </c>
      <c r="E1233" s="15">
        <f>datos_chargeback_2001_1!$D1233-datos_chargeback_2001_1!$B1233</f>
        <v>71</v>
      </c>
      <c r="F1233" s="16">
        <f>datos_chargeback_2001_1!$G1233/100</f>
        <v>87.9</v>
      </c>
      <c r="G1233" s="17">
        <v>8790</v>
      </c>
      <c r="H1233" s="16">
        <f t="shared" si="19"/>
        <v>0</v>
      </c>
      <c r="I1233" s="16">
        <v>1.23</v>
      </c>
      <c r="J1233" s="17" t="s">
        <v>24</v>
      </c>
      <c r="K1233" s="17" t="s">
        <v>25</v>
      </c>
      <c r="L1233" s="17" t="s">
        <v>26</v>
      </c>
      <c r="M1233" s="17" t="s">
        <v>85</v>
      </c>
      <c r="N1233" s="17" t="s">
        <v>42</v>
      </c>
      <c r="O1233" s="17" t="s">
        <v>114</v>
      </c>
      <c r="P1233" s="17" t="s">
        <v>54</v>
      </c>
      <c r="Q1233" s="17" t="s">
        <v>31</v>
      </c>
      <c r="R1233" s="17">
        <v>87900</v>
      </c>
      <c r="S1233" s="17" t="s">
        <v>1071</v>
      </c>
      <c r="T1233" s="17" t="s">
        <v>116</v>
      </c>
      <c r="U1233" s="16">
        <f>datos_chargeback_2001_1!$V1233/100</f>
        <v>879</v>
      </c>
      <c r="V1233" s="17">
        <v>87900</v>
      </c>
      <c r="W1233" s="16">
        <f>datos_chargeback_2001_1!$X1233/100</f>
        <v>0</v>
      </c>
      <c r="X1233" s="17">
        <v>0</v>
      </c>
      <c r="Y1233" s="16">
        <f>datos_chargeback_2001_1!$Z1233/100</f>
        <v>0</v>
      </c>
      <c r="Z1233" s="17">
        <v>0</v>
      </c>
      <c r="AA1233" s="17" t="s">
        <v>3623</v>
      </c>
      <c r="AB1233" s="17" t="s">
        <v>35</v>
      </c>
      <c r="AC1233" s="20" t="s">
        <v>35</v>
      </c>
      <c r="AD1233" s="16">
        <f>datos_chargeback_2001_1!$AE1233/100</f>
        <v>0</v>
      </c>
      <c r="AE1233" s="17">
        <v>0</v>
      </c>
      <c r="AF1233" s="17" t="s">
        <v>64</v>
      </c>
    </row>
    <row r="1234" spans="1:32" x14ac:dyDescent="0.3">
      <c r="A1234" s="34" t="s">
        <v>3624</v>
      </c>
      <c r="B1234" s="3">
        <v>44959</v>
      </c>
      <c r="C1234" s="3" t="str">
        <f>TEXT(Tabla10[[#This Row],[Fecha de transacción]],"DDDD")</f>
        <v>jueves</v>
      </c>
      <c r="D1234" s="3">
        <v>45027</v>
      </c>
      <c r="E1234" s="4">
        <f>datos_chargeback_2001_1!$D1234-datos_chargeback_2001_1!$B1234</f>
        <v>68</v>
      </c>
      <c r="F1234" s="5">
        <f>datos_chargeback_2001_1!$G1234/100</f>
        <v>218.22</v>
      </c>
      <c r="G1234" s="6">
        <v>21822</v>
      </c>
      <c r="H1234" s="5">
        <f t="shared" si="19"/>
        <v>0</v>
      </c>
      <c r="I1234" s="5">
        <v>1.49</v>
      </c>
      <c r="J1234" s="6" t="s">
        <v>24</v>
      </c>
      <c r="K1234" s="6" t="s">
        <v>25</v>
      </c>
      <c r="L1234" s="6" t="s">
        <v>80</v>
      </c>
      <c r="M1234" s="6" t="s">
        <v>27</v>
      </c>
      <c r="N1234" s="6" t="s">
        <v>28</v>
      </c>
      <c r="O1234" s="6" t="s">
        <v>29</v>
      </c>
      <c r="P1234" s="6" t="s">
        <v>30</v>
      </c>
      <c r="Q1234" s="6" t="s">
        <v>55</v>
      </c>
      <c r="R1234" s="6">
        <v>21822</v>
      </c>
      <c r="S1234" s="6" t="s">
        <v>140</v>
      </c>
      <c r="T1234" s="6" t="s">
        <v>33</v>
      </c>
      <c r="U1234" s="5">
        <f>datos_chargeback_2001_1!$V1234/100</f>
        <v>0</v>
      </c>
      <c r="V1234" s="6">
        <v>0</v>
      </c>
      <c r="W1234" s="5">
        <f>datos_chargeback_2001_1!$X1234/100</f>
        <v>0</v>
      </c>
      <c r="X1234" s="6">
        <v>0</v>
      </c>
      <c r="Y1234" s="5">
        <f>datos_chargeback_2001_1!$Z1234/100</f>
        <v>218.22</v>
      </c>
      <c r="Z1234" s="6">
        <v>21822</v>
      </c>
      <c r="AA1234" s="6" t="s">
        <v>3625</v>
      </c>
      <c r="AB1234" s="6" t="s">
        <v>35</v>
      </c>
      <c r="AC1234" s="7" t="s">
        <v>35</v>
      </c>
      <c r="AD1234" s="5">
        <f>datos_chargeback_2001_1!$AE1234/100</f>
        <v>0</v>
      </c>
      <c r="AE1234" s="6">
        <v>0</v>
      </c>
      <c r="AF1234" s="6" t="s">
        <v>50</v>
      </c>
    </row>
    <row r="1235" spans="1:32" x14ac:dyDescent="0.3">
      <c r="A1235" s="36" t="s">
        <v>3626</v>
      </c>
      <c r="B1235" s="14">
        <v>44960</v>
      </c>
      <c r="C1235" s="14" t="str">
        <f>TEXT(Tabla10[[#This Row],[Fecha de transacción]],"DDDD")</f>
        <v>viernes</v>
      </c>
      <c r="D1235" s="14">
        <v>45046</v>
      </c>
      <c r="E1235" s="15">
        <f>datos_chargeback_2001_1!$D1235-datos_chargeback_2001_1!$B1235</f>
        <v>86</v>
      </c>
      <c r="F1235" s="16">
        <f>datos_chargeback_2001_1!$G1235/100</f>
        <v>371.06</v>
      </c>
      <c r="G1235" s="17">
        <v>37106</v>
      </c>
      <c r="H1235" s="16">
        <f t="shared" si="19"/>
        <v>0</v>
      </c>
      <c r="I1235" s="16">
        <v>0</v>
      </c>
      <c r="J1235" s="17" t="s">
        <v>24</v>
      </c>
      <c r="K1235" s="17" t="s">
        <v>25</v>
      </c>
      <c r="L1235" s="17" t="s">
        <v>119</v>
      </c>
      <c r="M1235" s="17" t="s">
        <v>59</v>
      </c>
      <c r="N1235" s="17" t="s">
        <v>42</v>
      </c>
      <c r="O1235" s="17" t="s">
        <v>43</v>
      </c>
      <c r="P1235" s="17" t="s">
        <v>30</v>
      </c>
      <c r="Q1235" s="17" t="s">
        <v>44</v>
      </c>
      <c r="R1235" s="17">
        <v>37106</v>
      </c>
      <c r="S1235" s="17" t="s">
        <v>3627</v>
      </c>
      <c r="T1235" s="17" t="s">
        <v>61</v>
      </c>
      <c r="U1235" s="16">
        <f>datos_chargeback_2001_1!$V1235/100</f>
        <v>0</v>
      </c>
      <c r="V1235" s="17">
        <v>0</v>
      </c>
      <c r="W1235" s="16">
        <f>datos_chargeback_2001_1!$X1235/100</f>
        <v>371.06</v>
      </c>
      <c r="X1235" s="17">
        <v>37106</v>
      </c>
      <c r="Y1235" s="16">
        <f>datos_chargeback_2001_1!$Z1235/100</f>
        <v>0</v>
      </c>
      <c r="Z1235" s="17">
        <v>0</v>
      </c>
      <c r="AA1235" s="17" t="s">
        <v>3628</v>
      </c>
      <c r="AB1235" s="17" t="s">
        <v>35</v>
      </c>
      <c r="AC1235" s="20" t="s">
        <v>35</v>
      </c>
      <c r="AD1235" s="16">
        <f>datos_chargeback_2001_1!$AE1235/100</f>
        <v>0</v>
      </c>
      <c r="AE1235" s="17">
        <v>0</v>
      </c>
      <c r="AF1235" s="17" t="s">
        <v>64</v>
      </c>
    </row>
    <row r="1236" spans="1:32" x14ac:dyDescent="0.3">
      <c r="A1236" s="35" t="s">
        <v>3629</v>
      </c>
      <c r="B1236" s="9">
        <v>44961</v>
      </c>
      <c r="C1236" s="9" t="str">
        <f>TEXT(Tabla10[[#This Row],[Fecha de transacción]],"DDDD")</f>
        <v>sábado</v>
      </c>
      <c r="D1236" s="9">
        <v>45051</v>
      </c>
      <c r="E1236" s="10">
        <f>datos_chargeback_2001_1!$D1236-datos_chargeback_2001_1!$B1236</f>
        <v>90</v>
      </c>
      <c r="F1236" s="11">
        <f>datos_chargeback_2001_1!$G1236/100</f>
        <v>880.21</v>
      </c>
      <c r="G1236" s="12">
        <v>88021</v>
      </c>
      <c r="H1236" s="11">
        <f t="shared" si="19"/>
        <v>0</v>
      </c>
      <c r="I1236" s="11">
        <v>0.11</v>
      </c>
      <c r="J1236" s="12" t="s">
        <v>24</v>
      </c>
      <c r="K1236" s="12" t="s">
        <v>25</v>
      </c>
      <c r="L1236" s="12" t="s">
        <v>80</v>
      </c>
      <c r="M1236" s="12" t="s">
        <v>59</v>
      </c>
      <c r="N1236" s="12" t="s">
        <v>42</v>
      </c>
      <c r="O1236" s="12" t="s">
        <v>114</v>
      </c>
      <c r="P1236" s="12" t="s">
        <v>30</v>
      </c>
      <c r="Q1236" s="12" t="s">
        <v>55</v>
      </c>
      <c r="R1236" s="12">
        <v>88021</v>
      </c>
      <c r="S1236" s="12" t="s">
        <v>1839</v>
      </c>
      <c r="T1236" s="12" t="s">
        <v>116</v>
      </c>
      <c r="U1236" s="11">
        <f>datos_chargeback_2001_1!$V1236/100</f>
        <v>880.21</v>
      </c>
      <c r="V1236" s="12">
        <v>88021</v>
      </c>
      <c r="W1236" s="11">
        <f>datos_chargeback_2001_1!$X1236/100</f>
        <v>0</v>
      </c>
      <c r="X1236" s="12">
        <v>0</v>
      </c>
      <c r="Y1236" s="11">
        <f>datos_chargeback_2001_1!$Z1236/100</f>
        <v>0</v>
      </c>
      <c r="Z1236" s="12">
        <v>0</v>
      </c>
      <c r="AA1236" s="12" t="s">
        <v>3630</v>
      </c>
      <c r="AB1236" s="12" t="s">
        <v>48</v>
      </c>
      <c r="AC1236" s="19">
        <v>44961</v>
      </c>
      <c r="AD1236" s="11">
        <f>datos_chargeback_2001_1!$AE1236/100</f>
        <v>54.51</v>
      </c>
      <c r="AE1236" s="12">
        <v>5451</v>
      </c>
      <c r="AF1236" s="12" t="s">
        <v>29</v>
      </c>
    </row>
    <row r="1237" spans="1:32" x14ac:dyDescent="0.3">
      <c r="A1237" s="36" t="s">
        <v>3631</v>
      </c>
      <c r="B1237" s="14">
        <v>44962</v>
      </c>
      <c r="C1237" s="14" t="str">
        <f>TEXT(Tabla10[[#This Row],[Fecha de transacción]],"DDDD")</f>
        <v>domingo</v>
      </c>
      <c r="D1237" s="14">
        <v>45040</v>
      </c>
      <c r="E1237" s="15">
        <f>datos_chargeback_2001_1!$D1237-datos_chargeback_2001_1!$B1237</f>
        <v>78</v>
      </c>
      <c r="F1237" s="16">
        <f>datos_chargeback_2001_1!$G1237/100</f>
        <v>450.84</v>
      </c>
      <c r="G1237" s="17">
        <v>45084</v>
      </c>
      <c r="H1237" s="16">
        <f t="shared" si="19"/>
        <v>0</v>
      </c>
      <c r="I1237" s="16">
        <v>1.43</v>
      </c>
      <c r="J1237" s="17" t="s">
        <v>24</v>
      </c>
      <c r="K1237" s="17" t="s">
        <v>25</v>
      </c>
      <c r="L1237" s="17" t="s">
        <v>74</v>
      </c>
      <c r="M1237" s="17" t="s">
        <v>27</v>
      </c>
      <c r="N1237" s="17" t="s">
        <v>42</v>
      </c>
      <c r="O1237" s="17" t="s">
        <v>114</v>
      </c>
      <c r="P1237" s="17" t="s">
        <v>54</v>
      </c>
      <c r="Q1237" s="17" t="s">
        <v>66</v>
      </c>
      <c r="R1237" s="17">
        <v>45084</v>
      </c>
      <c r="S1237" s="17" t="s">
        <v>3632</v>
      </c>
      <c r="T1237" s="17" t="s">
        <v>46</v>
      </c>
      <c r="U1237" s="16">
        <f>datos_chargeback_2001_1!$V1237/100</f>
        <v>450.84</v>
      </c>
      <c r="V1237" s="17">
        <v>45084</v>
      </c>
      <c r="W1237" s="16">
        <f>datos_chargeback_2001_1!$X1237/100</f>
        <v>0</v>
      </c>
      <c r="X1237" s="17">
        <v>0</v>
      </c>
      <c r="Y1237" s="16">
        <f>datos_chargeback_2001_1!$Z1237/100</f>
        <v>0</v>
      </c>
      <c r="Z1237" s="17">
        <v>0</v>
      </c>
      <c r="AA1237" s="17" t="s">
        <v>3633</v>
      </c>
      <c r="AB1237" s="17" t="s">
        <v>48</v>
      </c>
      <c r="AC1237" s="18">
        <v>44962</v>
      </c>
      <c r="AD1237" s="16">
        <f>datos_chargeback_2001_1!$AE1237/100</f>
        <v>666.54</v>
      </c>
      <c r="AE1237" s="17">
        <v>66654</v>
      </c>
      <c r="AF1237" s="17" t="s">
        <v>29</v>
      </c>
    </row>
    <row r="1238" spans="1:32" x14ac:dyDescent="0.3">
      <c r="A1238" s="35" t="s">
        <v>3634</v>
      </c>
      <c r="B1238" s="9">
        <v>44963</v>
      </c>
      <c r="C1238" s="9" t="str">
        <f>TEXT(Tabla10[[#This Row],[Fecha de transacción]],"DDDD")</f>
        <v>lunes</v>
      </c>
      <c r="D1238" s="9">
        <v>45034</v>
      </c>
      <c r="E1238" s="10">
        <f>datos_chargeback_2001_1!$D1238-datos_chargeback_2001_1!$B1238</f>
        <v>71</v>
      </c>
      <c r="F1238" s="11">
        <f>datos_chargeback_2001_1!$G1238/100</f>
        <v>456.65</v>
      </c>
      <c r="G1238" s="12">
        <v>45665</v>
      </c>
      <c r="H1238" s="11">
        <f t="shared" si="19"/>
        <v>0</v>
      </c>
      <c r="I1238" s="11">
        <v>1.43</v>
      </c>
      <c r="J1238" s="12" t="s">
        <v>24</v>
      </c>
      <c r="K1238" s="12" t="s">
        <v>25</v>
      </c>
      <c r="L1238" s="12" t="s">
        <v>74</v>
      </c>
      <c r="M1238" s="12" t="s">
        <v>41</v>
      </c>
      <c r="N1238" s="12" t="s">
        <v>42</v>
      </c>
      <c r="O1238" s="12" t="s">
        <v>64</v>
      </c>
      <c r="P1238" s="12" t="s">
        <v>54</v>
      </c>
      <c r="Q1238" s="12" t="s">
        <v>55</v>
      </c>
      <c r="R1238" s="12">
        <v>45665</v>
      </c>
      <c r="S1238" s="12" t="s">
        <v>3635</v>
      </c>
      <c r="T1238" s="12" t="s">
        <v>116</v>
      </c>
      <c r="U1238" s="11">
        <f>datos_chargeback_2001_1!$V1238/100</f>
        <v>456.65</v>
      </c>
      <c r="V1238" s="12">
        <v>45665</v>
      </c>
      <c r="W1238" s="11">
        <f>datos_chargeback_2001_1!$X1238/100</f>
        <v>0</v>
      </c>
      <c r="X1238" s="12">
        <v>0</v>
      </c>
      <c r="Y1238" s="11">
        <f>datos_chargeback_2001_1!$Z1238/100</f>
        <v>0</v>
      </c>
      <c r="Z1238" s="12">
        <v>0</v>
      </c>
      <c r="AA1238" s="12" t="s">
        <v>3636</v>
      </c>
      <c r="AB1238" s="12" t="s">
        <v>35</v>
      </c>
      <c r="AC1238" s="13" t="s">
        <v>35</v>
      </c>
      <c r="AD1238" s="11">
        <f>datos_chargeback_2001_1!$AE1238/100</f>
        <v>0</v>
      </c>
      <c r="AE1238" s="12">
        <v>0</v>
      </c>
      <c r="AF1238" s="12" t="s">
        <v>43</v>
      </c>
    </row>
    <row r="1239" spans="1:32" x14ac:dyDescent="0.3">
      <c r="A1239" s="36" t="s">
        <v>3637</v>
      </c>
      <c r="B1239" s="14">
        <v>44964</v>
      </c>
      <c r="C1239" s="14" t="str">
        <f>TEXT(Tabla10[[#This Row],[Fecha de transacción]],"DDDD")</f>
        <v>martes</v>
      </c>
      <c r="D1239" s="14">
        <v>45048</v>
      </c>
      <c r="E1239" s="15">
        <f>datos_chargeback_2001_1!$D1239-datos_chargeback_2001_1!$B1239</f>
        <v>84</v>
      </c>
      <c r="F1239" s="16">
        <f>datos_chargeback_2001_1!$G1239/100</f>
        <v>441.56</v>
      </c>
      <c r="G1239" s="17">
        <v>44156</v>
      </c>
      <c r="H1239" s="16">
        <f t="shared" si="19"/>
        <v>0</v>
      </c>
      <c r="I1239" s="16">
        <v>0.89</v>
      </c>
      <c r="J1239" s="17" t="s">
        <v>24</v>
      </c>
      <c r="K1239" s="17" t="s">
        <v>25</v>
      </c>
      <c r="L1239" s="17" t="s">
        <v>26</v>
      </c>
      <c r="M1239" s="17" t="s">
        <v>52</v>
      </c>
      <c r="N1239" s="17" t="s">
        <v>42</v>
      </c>
      <c r="O1239" s="17" t="s">
        <v>70</v>
      </c>
      <c r="P1239" s="17" t="s">
        <v>30</v>
      </c>
      <c r="Q1239" s="17" t="s">
        <v>75</v>
      </c>
      <c r="R1239" s="17">
        <v>44156</v>
      </c>
      <c r="S1239" s="17" t="s">
        <v>3638</v>
      </c>
      <c r="T1239" s="17" t="s">
        <v>46</v>
      </c>
      <c r="U1239" s="16">
        <f>datos_chargeback_2001_1!$V1239/100</f>
        <v>441.56</v>
      </c>
      <c r="V1239" s="17">
        <v>44156</v>
      </c>
      <c r="W1239" s="16">
        <f>datos_chargeback_2001_1!$X1239/100</f>
        <v>0</v>
      </c>
      <c r="X1239" s="17">
        <v>0</v>
      </c>
      <c r="Y1239" s="16">
        <f>datos_chargeback_2001_1!$Z1239/100</f>
        <v>0</v>
      </c>
      <c r="Z1239" s="17">
        <v>0</v>
      </c>
      <c r="AA1239" s="17" t="s">
        <v>3639</v>
      </c>
      <c r="AB1239" s="17" t="s">
        <v>48</v>
      </c>
      <c r="AC1239" s="18">
        <v>44964</v>
      </c>
      <c r="AD1239" s="16">
        <f>datos_chargeback_2001_1!$AE1239/100</f>
        <v>570.54999999999995</v>
      </c>
      <c r="AE1239" s="17">
        <v>57055</v>
      </c>
      <c r="AF1239" s="17" t="s">
        <v>53</v>
      </c>
    </row>
    <row r="1240" spans="1:32" x14ac:dyDescent="0.3">
      <c r="A1240" s="35" t="s">
        <v>3640</v>
      </c>
      <c r="B1240" s="9">
        <v>44965</v>
      </c>
      <c r="C1240" s="9" t="str">
        <f>TEXT(Tabla10[[#This Row],[Fecha de transacción]],"DDDD")</f>
        <v>miércoles</v>
      </c>
      <c r="D1240" s="9">
        <v>45055</v>
      </c>
      <c r="E1240" s="10">
        <f>datos_chargeback_2001_1!$D1240-datos_chargeback_2001_1!$B1240</f>
        <v>90</v>
      </c>
      <c r="F1240" s="11">
        <f>datos_chargeback_2001_1!$G1240/100</f>
        <v>552.72</v>
      </c>
      <c r="G1240" s="12">
        <v>55272</v>
      </c>
      <c r="H1240" s="11">
        <f t="shared" si="19"/>
        <v>0</v>
      </c>
      <c r="I1240" s="11">
        <v>1.1299999999999999</v>
      </c>
      <c r="J1240" s="12" t="s">
        <v>38</v>
      </c>
      <c r="K1240" s="12" t="s">
        <v>25</v>
      </c>
      <c r="L1240" s="12" t="s">
        <v>74</v>
      </c>
      <c r="M1240" s="12" t="s">
        <v>27</v>
      </c>
      <c r="N1240" s="12" t="s">
        <v>42</v>
      </c>
      <c r="O1240" s="12" t="s">
        <v>50</v>
      </c>
      <c r="P1240" s="12" t="s">
        <v>54</v>
      </c>
      <c r="Q1240" s="12" t="s">
        <v>66</v>
      </c>
      <c r="R1240" s="12">
        <v>55272</v>
      </c>
      <c r="S1240" s="12" t="s">
        <v>855</v>
      </c>
      <c r="T1240" s="12" t="s">
        <v>46</v>
      </c>
      <c r="U1240" s="11">
        <f>datos_chargeback_2001_1!$V1240/100</f>
        <v>552.72</v>
      </c>
      <c r="V1240" s="12">
        <v>55272</v>
      </c>
      <c r="W1240" s="11">
        <f>datos_chargeback_2001_1!$X1240/100</f>
        <v>0</v>
      </c>
      <c r="X1240" s="12">
        <v>0</v>
      </c>
      <c r="Y1240" s="11">
        <f>datos_chargeback_2001_1!$Z1240/100</f>
        <v>0</v>
      </c>
      <c r="Z1240" s="12">
        <v>0</v>
      </c>
      <c r="AA1240" s="12" t="s">
        <v>3641</v>
      </c>
      <c r="AB1240" s="12" t="s">
        <v>48</v>
      </c>
      <c r="AC1240" s="19">
        <v>44965</v>
      </c>
      <c r="AD1240" s="11">
        <f>datos_chargeback_2001_1!$AE1240/100</f>
        <v>536.71</v>
      </c>
      <c r="AE1240" s="12">
        <v>53671</v>
      </c>
      <c r="AF1240" s="12" t="s">
        <v>53</v>
      </c>
    </row>
    <row r="1241" spans="1:32" x14ac:dyDescent="0.3">
      <c r="A1241" s="34" t="s">
        <v>3642</v>
      </c>
      <c r="B1241" s="3">
        <v>44966</v>
      </c>
      <c r="C1241" s="3" t="str">
        <f>TEXT(Tabla10[[#This Row],[Fecha de transacción]],"DDDD")</f>
        <v>jueves</v>
      </c>
      <c r="D1241" s="3">
        <v>45037</v>
      </c>
      <c r="E1241" s="4">
        <f>datos_chargeback_2001_1!$D1241-datos_chargeback_2001_1!$B1241</f>
        <v>71</v>
      </c>
      <c r="F1241" s="5">
        <f>datos_chargeback_2001_1!$G1241/100</f>
        <v>789.95</v>
      </c>
      <c r="G1241" s="6">
        <v>78995</v>
      </c>
      <c r="H1241" s="5">
        <f t="shared" si="19"/>
        <v>0</v>
      </c>
      <c r="I1241" s="5">
        <v>1.1200000000000001</v>
      </c>
      <c r="J1241" s="6" t="s">
        <v>24</v>
      </c>
      <c r="K1241" s="6" t="s">
        <v>25</v>
      </c>
      <c r="L1241" s="6" t="s">
        <v>26</v>
      </c>
      <c r="M1241" s="6" t="s">
        <v>27</v>
      </c>
      <c r="N1241" s="6" t="s">
        <v>42</v>
      </c>
      <c r="O1241" s="6" t="s">
        <v>43</v>
      </c>
      <c r="P1241" s="6" t="s">
        <v>54</v>
      </c>
      <c r="Q1241" s="6" t="s">
        <v>75</v>
      </c>
      <c r="R1241" s="6">
        <v>78995</v>
      </c>
      <c r="S1241" s="6" t="s">
        <v>3454</v>
      </c>
      <c r="T1241" s="6" t="s">
        <v>61</v>
      </c>
      <c r="U1241" s="5">
        <f>datos_chargeback_2001_1!$V1241/100</f>
        <v>0</v>
      </c>
      <c r="V1241" s="6">
        <v>0</v>
      </c>
      <c r="W1241" s="5">
        <f>datos_chargeback_2001_1!$X1241/100</f>
        <v>789.95</v>
      </c>
      <c r="X1241" s="6">
        <v>78995</v>
      </c>
      <c r="Y1241" s="5">
        <f>datos_chargeback_2001_1!$Z1241/100</f>
        <v>0</v>
      </c>
      <c r="Z1241" s="6">
        <v>0</v>
      </c>
      <c r="AA1241" s="6" t="s">
        <v>3643</v>
      </c>
      <c r="AB1241" s="6" t="s">
        <v>35</v>
      </c>
      <c r="AC1241" s="7" t="s">
        <v>35</v>
      </c>
      <c r="AD1241" s="5">
        <f>datos_chargeback_2001_1!$AE1241/100</f>
        <v>0</v>
      </c>
      <c r="AE1241" s="6">
        <v>0</v>
      </c>
      <c r="AF1241" s="6" t="s">
        <v>36</v>
      </c>
    </row>
    <row r="1242" spans="1:32" x14ac:dyDescent="0.3">
      <c r="A1242" s="35" t="s">
        <v>3644</v>
      </c>
      <c r="B1242" s="9">
        <v>44967</v>
      </c>
      <c r="C1242" s="9" t="str">
        <f>TEXT(Tabla10[[#This Row],[Fecha de transacción]],"DDDD")</f>
        <v>viernes</v>
      </c>
      <c r="D1242" s="9">
        <v>45047</v>
      </c>
      <c r="E1242" s="10">
        <f>datos_chargeback_2001_1!$D1242-datos_chargeback_2001_1!$B1242</f>
        <v>80</v>
      </c>
      <c r="F1242" s="11">
        <f>datos_chargeback_2001_1!$G1242/100</f>
        <v>577.03</v>
      </c>
      <c r="G1242" s="12">
        <v>57703</v>
      </c>
      <c r="H1242" s="11">
        <f t="shared" si="19"/>
        <v>0</v>
      </c>
      <c r="I1242" s="11">
        <v>1.47</v>
      </c>
      <c r="J1242" s="12" t="s">
        <v>38</v>
      </c>
      <c r="K1242" s="12" t="s">
        <v>25</v>
      </c>
      <c r="L1242" s="12" t="s">
        <v>26</v>
      </c>
      <c r="M1242" s="12" t="s">
        <v>85</v>
      </c>
      <c r="N1242" s="12" t="s">
        <v>42</v>
      </c>
      <c r="O1242" s="12" t="s">
        <v>29</v>
      </c>
      <c r="P1242" s="12" t="s">
        <v>54</v>
      </c>
      <c r="Q1242" s="12" t="s">
        <v>55</v>
      </c>
      <c r="R1242" s="12">
        <v>57703</v>
      </c>
      <c r="S1242" s="12" t="s">
        <v>3183</v>
      </c>
      <c r="T1242" s="12" t="s">
        <v>61</v>
      </c>
      <c r="U1242" s="11">
        <f>datos_chargeback_2001_1!$V1242/100</f>
        <v>0</v>
      </c>
      <c r="V1242" s="12">
        <v>0</v>
      </c>
      <c r="W1242" s="11">
        <f>datos_chargeback_2001_1!$X1242/100</f>
        <v>577.03</v>
      </c>
      <c r="X1242" s="12">
        <v>57703</v>
      </c>
      <c r="Y1242" s="11">
        <f>datos_chargeback_2001_1!$Z1242/100</f>
        <v>0</v>
      </c>
      <c r="Z1242" s="12">
        <v>0</v>
      </c>
      <c r="AA1242" s="12" t="s">
        <v>3645</v>
      </c>
      <c r="AB1242" s="12" t="s">
        <v>48</v>
      </c>
      <c r="AC1242" s="19">
        <v>44967</v>
      </c>
      <c r="AD1242" s="11">
        <f>datos_chargeback_2001_1!$AE1242/100</f>
        <v>784.56</v>
      </c>
      <c r="AE1242" s="12">
        <v>78456</v>
      </c>
      <c r="AF1242" s="12" t="s">
        <v>43</v>
      </c>
    </row>
    <row r="1243" spans="1:32" x14ac:dyDescent="0.3">
      <c r="A1243" s="34" t="s">
        <v>3646</v>
      </c>
      <c r="B1243" s="3">
        <v>44968</v>
      </c>
      <c r="C1243" s="3" t="str">
        <f>TEXT(Tabla10[[#This Row],[Fecha de transacción]],"DDDD")</f>
        <v>sábado</v>
      </c>
      <c r="D1243" s="3">
        <v>45051</v>
      </c>
      <c r="E1243" s="4">
        <f>datos_chargeback_2001_1!$D1243-datos_chargeback_2001_1!$B1243</f>
        <v>83</v>
      </c>
      <c r="F1243" s="5">
        <f>datos_chargeback_2001_1!$G1243/100</f>
        <v>321.64999999999998</v>
      </c>
      <c r="G1243" s="6">
        <v>32165</v>
      </c>
      <c r="H1243" s="5">
        <f t="shared" si="19"/>
        <v>0</v>
      </c>
      <c r="I1243" s="5">
        <v>0</v>
      </c>
      <c r="J1243" s="6" t="s">
        <v>38</v>
      </c>
      <c r="K1243" s="6" t="s">
        <v>25</v>
      </c>
      <c r="L1243" s="6" t="s">
        <v>109</v>
      </c>
      <c r="M1243" s="6" t="s">
        <v>59</v>
      </c>
      <c r="N1243" s="6" t="s">
        <v>42</v>
      </c>
      <c r="O1243" s="6" t="s">
        <v>53</v>
      </c>
      <c r="P1243" s="6" t="s">
        <v>54</v>
      </c>
      <c r="Q1243" s="6" t="s">
        <v>55</v>
      </c>
      <c r="R1243" s="6">
        <v>32165</v>
      </c>
      <c r="S1243" s="6" t="s">
        <v>489</v>
      </c>
      <c r="T1243" s="6" t="s">
        <v>46</v>
      </c>
      <c r="U1243" s="5">
        <f>datos_chargeback_2001_1!$V1243/100</f>
        <v>321.64999999999998</v>
      </c>
      <c r="V1243" s="6">
        <v>32165</v>
      </c>
      <c r="W1243" s="5">
        <f>datos_chargeback_2001_1!$X1243/100</f>
        <v>0</v>
      </c>
      <c r="X1243" s="6">
        <v>0</v>
      </c>
      <c r="Y1243" s="5">
        <f>datos_chargeback_2001_1!$Z1243/100</f>
        <v>0</v>
      </c>
      <c r="Z1243" s="6">
        <v>0</v>
      </c>
      <c r="AA1243" s="6" t="s">
        <v>3647</v>
      </c>
      <c r="AB1243" s="6" t="s">
        <v>48</v>
      </c>
      <c r="AC1243" s="8">
        <v>44968</v>
      </c>
      <c r="AD1243" s="5">
        <f>datos_chargeback_2001_1!$AE1243/100</f>
        <v>421.98</v>
      </c>
      <c r="AE1243" s="6">
        <v>42198</v>
      </c>
      <c r="AF1243" s="6" t="s">
        <v>36</v>
      </c>
    </row>
    <row r="1244" spans="1:32" x14ac:dyDescent="0.3">
      <c r="A1244" s="34" t="s">
        <v>3648</v>
      </c>
      <c r="B1244" s="3">
        <v>44969</v>
      </c>
      <c r="C1244" s="3" t="str">
        <f>TEXT(Tabla10[[#This Row],[Fecha de transacción]],"DDDD")</f>
        <v>domingo</v>
      </c>
      <c r="D1244" s="3">
        <v>45039</v>
      </c>
      <c r="E1244" s="4">
        <f>datos_chargeback_2001_1!$D1244-datos_chargeback_2001_1!$B1244</f>
        <v>70</v>
      </c>
      <c r="F1244" s="5">
        <f>datos_chargeback_2001_1!$G1244/100</f>
        <v>901.04</v>
      </c>
      <c r="G1244" s="6">
        <v>90104</v>
      </c>
      <c r="H1244" s="5">
        <f t="shared" si="19"/>
        <v>0</v>
      </c>
      <c r="I1244" s="5">
        <v>0.11</v>
      </c>
      <c r="J1244" s="6" t="s">
        <v>38</v>
      </c>
      <c r="K1244" s="6" t="s">
        <v>25</v>
      </c>
      <c r="L1244" s="6" t="s">
        <v>26</v>
      </c>
      <c r="M1244" s="6" t="s">
        <v>93</v>
      </c>
      <c r="N1244" s="6" t="s">
        <v>42</v>
      </c>
      <c r="O1244" s="6" t="s">
        <v>36</v>
      </c>
      <c r="P1244" s="6" t="s">
        <v>30</v>
      </c>
      <c r="Q1244" s="6" t="s">
        <v>75</v>
      </c>
      <c r="R1244" s="6">
        <v>90104</v>
      </c>
      <c r="S1244" s="6" t="s">
        <v>3649</v>
      </c>
      <c r="T1244" s="6" t="s">
        <v>61</v>
      </c>
      <c r="U1244" s="5">
        <f>datos_chargeback_2001_1!$V1244/100</f>
        <v>0</v>
      </c>
      <c r="V1244" s="6">
        <v>0</v>
      </c>
      <c r="W1244" s="5">
        <f>datos_chargeback_2001_1!$X1244/100</f>
        <v>901.04</v>
      </c>
      <c r="X1244" s="6">
        <v>90104</v>
      </c>
      <c r="Y1244" s="5">
        <f>datos_chargeback_2001_1!$Z1244/100</f>
        <v>0</v>
      </c>
      <c r="Z1244" s="6">
        <v>0</v>
      </c>
      <c r="AA1244" s="6" t="s">
        <v>3650</v>
      </c>
      <c r="AB1244" s="6" t="s">
        <v>35</v>
      </c>
      <c r="AC1244" s="7" t="s">
        <v>35</v>
      </c>
      <c r="AD1244" s="5">
        <f>datos_chargeback_2001_1!$AE1244/100</f>
        <v>0</v>
      </c>
      <c r="AE1244" s="6">
        <v>0</v>
      </c>
      <c r="AF1244" s="6" t="s">
        <v>64</v>
      </c>
    </row>
    <row r="1245" spans="1:32" x14ac:dyDescent="0.3">
      <c r="A1245" s="36" t="s">
        <v>3651</v>
      </c>
      <c r="B1245" s="14">
        <v>44970</v>
      </c>
      <c r="C1245" s="14" t="str">
        <f>TEXT(Tabla10[[#This Row],[Fecha de transacción]],"DDDD")</f>
        <v>lunes</v>
      </c>
      <c r="D1245" s="14">
        <v>45034</v>
      </c>
      <c r="E1245" s="15">
        <f>datos_chargeback_2001_1!$D1245-datos_chargeback_2001_1!$B1245</f>
        <v>64</v>
      </c>
      <c r="F1245" s="16">
        <f>datos_chargeback_2001_1!$G1245/100</f>
        <v>539.91999999999996</v>
      </c>
      <c r="G1245" s="17">
        <v>53992</v>
      </c>
      <c r="H1245" s="16">
        <f t="shared" si="19"/>
        <v>0</v>
      </c>
      <c r="I1245" s="16">
        <v>0</v>
      </c>
      <c r="J1245" s="17" t="s">
        <v>38</v>
      </c>
      <c r="K1245" s="17" t="s">
        <v>25</v>
      </c>
      <c r="L1245" s="17" t="s">
        <v>40</v>
      </c>
      <c r="M1245" s="17" t="s">
        <v>27</v>
      </c>
      <c r="N1245" s="17" t="s">
        <v>42</v>
      </c>
      <c r="O1245" s="17" t="s">
        <v>50</v>
      </c>
      <c r="P1245" s="17" t="s">
        <v>54</v>
      </c>
      <c r="Q1245" s="17" t="s">
        <v>75</v>
      </c>
      <c r="R1245" s="17">
        <v>53992</v>
      </c>
      <c r="S1245" s="17" t="s">
        <v>1150</v>
      </c>
      <c r="T1245" s="17" t="s">
        <v>116</v>
      </c>
      <c r="U1245" s="16">
        <f>datos_chargeback_2001_1!$V1245/100</f>
        <v>539.91999999999996</v>
      </c>
      <c r="V1245" s="17">
        <v>53992</v>
      </c>
      <c r="W1245" s="16">
        <f>datos_chargeback_2001_1!$X1245/100</f>
        <v>0</v>
      </c>
      <c r="X1245" s="17">
        <v>0</v>
      </c>
      <c r="Y1245" s="16">
        <f>datos_chargeback_2001_1!$Z1245/100</f>
        <v>0</v>
      </c>
      <c r="Z1245" s="17">
        <v>0</v>
      </c>
      <c r="AA1245" s="17" t="s">
        <v>3652</v>
      </c>
      <c r="AB1245" s="17" t="s">
        <v>48</v>
      </c>
      <c r="AC1245" s="18">
        <v>44970</v>
      </c>
      <c r="AD1245" s="16">
        <f>datos_chargeback_2001_1!$AE1245/100</f>
        <v>8.3699999999999992</v>
      </c>
      <c r="AE1245" s="17">
        <v>837</v>
      </c>
      <c r="AF1245" s="17" t="s">
        <v>53</v>
      </c>
    </row>
    <row r="1246" spans="1:32" x14ac:dyDescent="0.3">
      <c r="A1246" s="34" t="s">
        <v>3653</v>
      </c>
      <c r="B1246" s="3">
        <v>44971</v>
      </c>
      <c r="C1246" s="3" t="str">
        <f>TEXT(Tabla10[[#This Row],[Fecha de transacción]],"DDDD")</f>
        <v>martes</v>
      </c>
      <c r="D1246" s="3">
        <v>45057</v>
      </c>
      <c r="E1246" s="4">
        <f>datos_chargeback_2001_1!$D1246-datos_chargeback_2001_1!$B1246</f>
        <v>86</v>
      </c>
      <c r="F1246" s="5">
        <f>datos_chargeback_2001_1!$G1246/100</f>
        <v>73.17</v>
      </c>
      <c r="G1246" s="6">
        <v>7317</v>
      </c>
      <c r="H1246" s="5">
        <f t="shared" si="19"/>
        <v>0</v>
      </c>
      <c r="I1246" s="5">
        <v>0</v>
      </c>
      <c r="J1246" s="6" t="s">
        <v>24</v>
      </c>
      <c r="K1246" s="6" t="s">
        <v>25</v>
      </c>
      <c r="L1246" s="6" t="s">
        <v>74</v>
      </c>
      <c r="M1246" s="6" t="s">
        <v>93</v>
      </c>
      <c r="N1246" s="6" t="s">
        <v>28</v>
      </c>
      <c r="O1246" s="6" t="s">
        <v>70</v>
      </c>
      <c r="P1246" s="6" t="s">
        <v>30</v>
      </c>
      <c r="Q1246" s="6" t="s">
        <v>44</v>
      </c>
      <c r="R1246" s="6">
        <v>73170</v>
      </c>
      <c r="S1246" s="6" t="s">
        <v>3268</v>
      </c>
      <c r="T1246" s="6" t="s">
        <v>33</v>
      </c>
      <c r="U1246" s="5">
        <f>datos_chargeback_2001_1!$V1246/100</f>
        <v>0</v>
      </c>
      <c r="V1246" s="6">
        <v>0</v>
      </c>
      <c r="W1246" s="5">
        <f>datos_chargeback_2001_1!$X1246/100</f>
        <v>0</v>
      </c>
      <c r="X1246" s="6">
        <v>0</v>
      </c>
      <c r="Y1246" s="5">
        <f>datos_chargeback_2001_1!$Z1246/100</f>
        <v>731.7</v>
      </c>
      <c r="Z1246" s="6">
        <v>73170</v>
      </c>
      <c r="AA1246" s="6" t="s">
        <v>3654</v>
      </c>
      <c r="AB1246" s="6" t="s">
        <v>48</v>
      </c>
      <c r="AC1246" s="8">
        <v>44971</v>
      </c>
      <c r="AD1246" s="5">
        <f>datos_chargeback_2001_1!$AE1246/100</f>
        <v>549.98</v>
      </c>
      <c r="AE1246" s="6">
        <v>54998</v>
      </c>
      <c r="AF1246" s="6" t="s">
        <v>50</v>
      </c>
    </row>
    <row r="1247" spans="1:32" x14ac:dyDescent="0.3">
      <c r="A1247" s="34" t="s">
        <v>3655</v>
      </c>
      <c r="B1247" s="3">
        <v>44972</v>
      </c>
      <c r="C1247" s="3" t="str">
        <f>TEXT(Tabla10[[#This Row],[Fecha de transacción]],"DDDD")</f>
        <v>miércoles</v>
      </c>
      <c r="D1247" s="3">
        <v>45055</v>
      </c>
      <c r="E1247" s="4">
        <f>datos_chargeback_2001_1!$D1247-datos_chargeback_2001_1!$B1247</f>
        <v>83</v>
      </c>
      <c r="F1247" s="5">
        <f>datos_chargeback_2001_1!$G1247/100</f>
        <v>110.97</v>
      </c>
      <c r="G1247" s="6">
        <v>11097</v>
      </c>
      <c r="H1247" s="5">
        <f t="shared" si="19"/>
        <v>0</v>
      </c>
      <c r="I1247" s="5">
        <v>1.19</v>
      </c>
      <c r="J1247" s="6" t="s">
        <v>24</v>
      </c>
      <c r="K1247" s="6" t="s">
        <v>25</v>
      </c>
      <c r="L1247" s="6" t="s">
        <v>40</v>
      </c>
      <c r="M1247" s="6" t="s">
        <v>52</v>
      </c>
      <c r="N1247" s="6" t="s">
        <v>42</v>
      </c>
      <c r="O1247" s="6" t="s">
        <v>53</v>
      </c>
      <c r="P1247" s="6" t="s">
        <v>54</v>
      </c>
      <c r="Q1247" s="6" t="s">
        <v>75</v>
      </c>
      <c r="R1247" s="6">
        <v>11097</v>
      </c>
      <c r="S1247" s="6" t="s">
        <v>2084</v>
      </c>
      <c r="T1247" s="6" t="s">
        <v>61</v>
      </c>
      <c r="U1247" s="5">
        <f>datos_chargeback_2001_1!$V1247/100</f>
        <v>0</v>
      </c>
      <c r="V1247" s="6">
        <v>0</v>
      </c>
      <c r="W1247" s="5">
        <f>datos_chargeback_2001_1!$X1247/100</f>
        <v>110.97</v>
      </c>
      <c r="X1247" s="6">
        <v>11097</v>
      </c>
      <c r="Y1247" s="5">
        <f>datos_chargeback_2001_1!$Z1247/100</f>
        <v>0</v>
      </c>
      <c r="Z1247" s="6">
        <v>0</v>
      </c>
      <c r="AA1247" s="6" t="s">
        <v>3656</v>
      </c>
      <c r="AB1247" s="6" t="s">
        <v>35</v>
      </c>
      <c r="AC1247" s="7" t="s">
        <v>35</v>
      </c>
      <c r="AD1247" s="5">
        <f>datos_chargeback_2001_1!$AE1247/100</f>
        <v>0</v>
      </c>
      <c r="AE1247" s="6">
        <v>0</v>
      </c>
      <c r="AF1247" s="6" t="s">
        <v>50</v>
      </c>
    </row>
    <row r="1248" spans="1:32" x14ac:dyDescent="0.3">
      <c r="A1248" s="35" t="s">
        <v>3657</v>
      </c>
      <c r="B1248" s="9">
        <v>44973</v>
      </c>
      <c r="C1248" s="9" t="str">
        <f>TEXT(Tabla10[[#This Row],[Fecha de transacción]],"DDDD")</f>
        <v>jueves</v>
      </c>
      <c r="D1248" s="9">
        <v>45052</v>
      </c>
      <c r="E1248" s="10">
        <f>datos_chargeback_2001_1!$D1248-datos_chargeback_2001_1!$B1248</f>
        <v>79</v>
      </c>
      <c r="F1248" s="11">
        <f>datos_chargeback_2001_1!$G1248/100</f>
        <v>785.29</v>
      </c>
      <c r="G1248" s="12">
        <v>78529</v>
      </c>
      <c r="H1248" s="11">
        <f t="shared" si="19"/>
        <v>0</v>
      </c>
      <c r="I1248" s="11">
        <v>0</v>
      </c>
      <c r="J1248" s="12" t="s">
        <v>24</v>
      </c>
      <c r="K1248" s="12" t="s">
        <v>25</v>
      </c>
      <c r="L1248" s="12" t="s">
        <v>80</v>
      </c>
      <c r="M1248" s="12" t="s">
        <v>59</v>
      </c>
      <c r="N1248" s="12" t="s">
        <v>42</v>
      </c>
      <c r="O1248" s="12" t="s">
        <v>36</v>
      </c>
      <c r="P1248" s="12" t="s">
        <v>54</v>
      </c>
      <c r="Q1248" s="12" t="s">
        <v>66</v>
      </c>
      <c r="R1248" s="12">
        <v>78529</v>
      </c>
      <c r="S1248" s="12" t="s">
        <v>3658</v>
      </c>
      <c r="T1248" s="12" t="s">
        <v>61</v>
      </c>
      <c r="U1248" s="11">
        <f>datos_chargeback_2001_1!$V1248/100</f>
        <v>0</v>
      </c>
      <c r="V1248" s="12">
        <v>0</v>
      </c>
      <c r="W1248" s="11">
        <f>datos_chargeback_2001_1!$X1248/100</f>
        <v>785.29</v>
      </c>
      <c r="X1248" s="12">
        <v>78529</v>
      </c>
      <c r="Y1248" s="11">
        <f>datos_chargeback_2001_1!$Z1248/100</f>
        <v>0</v>
      </c>
      <c r="Z1248" s="12">
        <v>0</v>
      </c>
      <c r="AA1248" s="12" t="s">
        <v>3659</v>
      </c>
      <c r="AB1248" s="12" t="s">
        <v>48</v>
      </c>
      <c r="AC1248" s="19">
        <v>44973</v>
      </c>
      <c r="AD1248" s="11">
        <f>datos_chargeback_2001_1!$AE1248/100</f>
        <v>89.98</v>
      </c>
      <c r="AE1248" s="12">
        <v>8998</v>
      </c>
      <c r="AF1248" s="12" t="s">
        <v>29</v>
      </c>
    </row>
    <row r="1249" spans="1:32" x14ac:dyDescent="0.3">
      <c r="A1249" s="34" t="s">
        <v>3660</v>
      </c>
      <c r="B1249" s="3">
        <v>44974</v>
      </c>
      <c r="C1249" s="3" t="str">
        <f>TEXT(Tabla10[[#This Row],[Fecha de transacción]],"DDDD")</f>
        <v>viernes</v>
      </c>
      <c r="D1249" s="3">
        <v>45045</v>
      </c>
      <c r="E1249" s="4">
        <f>datos_chargeback_2001_1!$D1249-datos_chargeback_2001_1!$B1249</f>
        <v>71</v>
      </c>
      <c r="F1249" s="5">
        <f>datos_chargeback_2001_1!$G1249/100</f>
        <v>329.46</v>
      </c>
      <c r="G1249" s="6">
        <v>32946</v>
      </c>
      <c r="H1249" s="5">
        <f t="shared" si="19"/>
        <v>0</v>
      </c>
      <c r="I1249" s="5">
        <v>0</v>
      </c>
      <c r="J1249" s="6" t="s">
        <v>24</v>
      </c>
      <c r="K1249" s="6" t="s">
        <v>25</v>
      </c>
      <c r="L1249" s="6" t="s">
        <v>40</v>
      </c>
      <c r="M1249" s="6" t="s">
        <v>27</v>
      </c>
      <c r="N1249" s="6" t="s">
        <v>28</v>
      </c>
      <c r="O1249" s="6" t="s">
        <v>70</v>
      </c>
      <c r="P1249" s="6" t="s">
        <v>30</v>
      </c>
      <c r="Q1249" s="6" t="s">
        <v>31</v>
      </c>
      <c r="R1249" s="6">
        <v>32946</v>
      </c>
      <c r="S1249" s="6" t="s">
        <v>3661</v>
      </c>
      <c r="T1249" s="6" t="s">
        <v>33</v>
      </c>
      <c r="U1249" s="5">
        <f>datos_chargeback_2001_1!$V1249/100</f>
        <v>0</v>
      </c>
      <c r="V1249" s="6">
        <v>0</v>
      </c>
      <c r="W1249" s="5">
        <f>datos_chargeback_2001_1!$X1249/100</f>
        <v>0</v>
      </c>
      <c r="X1249" s="6">
        <v>0</v>
      </c>
      <c r="Y1249" s="5">
        <f>datos_chargeback_2001_1!$Z1249/100</f>
        <v>329.46</v>
      </c>
      <c r="Z1249" s="6">
        <v>32946</v>
      </c>
      <c r="AA1249" s="6" t="s">
        <v>3662</v>
      </c>
      <c r="AB1249" s="6" t="s">
        <v>48</v>
      </c>
      <c r="AC1249" s="8">
        <v>44974</v>
      </c>
      <c r="AD1249" s="5">
        <f>datos_chargeback_2001_1!$AE1249/100</f>
        <v>95.56</v>
      </c>
      <c r="AE1249" s="6">
        <v>9556</v>
      </c>
      <c r="AF1249" s="6" t="s">
        <v>64</v>
      </c>
    </row>
    <row r="1250" spans="1:32" x14ac:dyDescent="0.3">
      <c r="A1250" s="35" t="s">
        <v>3663</v>
      </c>
      <c r="B1250" s="9">
        <v>44975</v>
      </c>
      <c r="C1250" s="9" t="str">
        <f>TEXT(Tabla10[[#This Row],[Fecha de transacción]],"DDDD")</f>
        <v>sábado</v>
      </c>
      <c r="D1250" s="9">
        <v>45054</v>
      </c>
      <c r="E1250" s="10">
        <f>datos_chargeback_2001_1!$D1250-datos_chargeback_2001_1!$B1250</f>
        <v>79</v>
      </c>
      <c r="F1250" s="11">
        <f>datos_chargeback_2001_1!$G1250/100</f>
        <v>841.84</v>
      </c>
      <c r="G1250" s="12">
        <v>84184</v>
      </c>
      <c r="H1250" s="11">
        <f t="shared" si="19"/>
        <v>0</v>
      </c>
      <c r="I1250" s="11">
        <v>0</v>
      </c>
      <c r="J1250" s="12" t="s">
        <v>38</v>
      </c>
      <c r="K1250" s="12" t="s">
        <v>25</v>
      </c>
      <c r="L1250" s="12" t="s">
        <v>119</v>
      </c>
      <c r="M1250" s="12" t="s">
        <v>27</v>
      </c>
      <c r="N1250" s="12" t="s">
        <v>42</v>
      </c>
      <c r="O1250" s="12" t="s">
        <v>64</v>
      </c>
      <c r="P1250" s="12" t="s">
        <v>54</v>
      </c>
      <c r="Q1250" s="12" t="s">
        <v>44</v>
      </c>
      <c r="R1250" s="12">
        <v>84184</v>
      </c>
      <c r="S1250" s="12" t="s">
        <v>1899</v>
      </c>
      <c r="T1250" s="12" t="s">
        <v>46</v>
      </c>
      <c r="U1250" s="11">
        <f>datos_chargeback_2001_1!$V1250/100</f>
        <v>841.84</v>
      </c>
      <c r="V1250" s="12">
        <v>84184</v>
      </c>
      <c r="W1250" s="11">
        <f>datos_chargeback_2001_1!$X1250/100</f>
        <v>0</v>
      </c>
      <c r="X1250" s="12">
        <v>0</v>
      </c>
      <c r="Y1250" s="11">
        <f>datos_chargeback_2001_1!$Z1250/100</f>
        <v>0</v>
      </c>
      <c r="Z1250" s="12">
        <v>0</v>
      </c>
      <c r="AA1250" s="12" t="s">
        <v>3664</v>
      </c>
      <c r="AB1250" s="12" t="s">
        <v>48</v>
      </c>
      <c r="AC1250" s="19">
        <v>44975</v>
      </c>
      <c r="AD1250" s="11">
        <f>datos_chargeback_2001_1!$AE1250/100</f>
        <v>65.59</v>
      </c>
      <c r="AE1250" s="12">
        <v>6559</v>
      </c>
      <c r="AF1250" s="12" t="s">
        <v>43</v>
      </c>
    </row>
    <row r="1251" spans="1:32" x14ac:dyDescent="0.3">
      <c r="A1251" s="34" t="s">
        <v>3665</v>
      </c>
      <c r="B1251" s="3">
        <v>44976</v>
      </c>
      <c r="C1251" s="3" t="str">
        <f>TEXT(Tabla10[[#This Row],[Fecha de transacción]],"DDDD")</f>
        <v>domingo</v>
      </c>
      <c r="D1251" s="3">
        <v>45063</v>
      </c>
      <c r="E1251" s="4">
        <f>datos_chargeback_2001_1!$D1251-datos_chargeback_2001_1!$B1251</f>
        <v>87</v>
      </c>
      <c r="F1251" s="5">
        <f>datos_chargeback_2001_1!$G1251/100</f>
        <v>487.91</v>
      </c>
      <c r="G1251" s="6">
        <v>48791</v>
      </c>
      <c r="H1251" s="5">
        <f t="shared" si="19"/>
        <v>0</v>
      </c>
      <c r="I1251" s="5">
        <v>0</v>
      </c>
      <c r="J1251" s="6" t="s">
        <v>38</v>
      </c>
      <c r="K1251" s="6" t="s">
        <v>25</v>
      </c>
      <c r="L1251" s="6" t="s">
        <v>109</v>
      </c>
      <c r="M1251" s="6" t="s">
        <v>41</v>
      </c>
      <c r="N1251" s="6" t="s">
        <v>42</v>
      </c>
      <c r="O1251" s="6" t="s">
        <v>114</v>
      </c>
      <c r="P1251" s="6" t="s">
        <v>54</v>
      </c>
      <c r="Q1251" s="6" t="s">
        <v>75</v>
      </c>
      <c r="R1251" s="6">
        <v>48791</v>
      </c>
      <c r="S1251" s="6" t="s">
        <v>2821</v>
      </c>
      <c r="T1251" s="6" t="s">
        <v>116</v>
      </c>
      <c r="U1251" s="5">
        <f>datos_chargeback_2001_1!$V1251/100</f>
        <v>487.91</v>
      </c>
      <c r="V1251" s="6">
        <v>48791</v>
      </c>
      <c r="W1251" s="5">
        <f>datos_chargeback_2001_1!$X1251/100</f>
        <v>0</v>
      </c>
      <c r="X1251" s="6">
        <v>0</v>
      </c>
      <c r="Y1251" s="5">
        <f>datos_chargeback_2001_1!$Z1251/100</f>
        <v>0</v>
      </c>
      <c r="Z1251" s="6">
        <v>0</v>
      </c>
      <c r="AA1251" s="6" t="s">
        <v>3666</v>
      </c>
      <c r="AB1251" s="6" t="s">
        <v>48</v>
      </c>
      <c r="AC1251" s="8">
        <v>44976</v>
      </c>
      <c r="AD1251" s="5">
        <f>datos_chargeback_2001_1!$AE1251/100</f>
        <v>732.96</v>
      </c>
      <c r="AE1251" s="6">
        <v>73296</v>
      </c>
      <c r="AF1251" s="6" t="s">
        <v>50</v>
      </c>
    </row>
    <row r="1252" spans="1:32" x14ac:dyDescent="0.3">
      <c r="A1252" s="34" t="s">
        <v>3668</v>
      </c>
      <c r="B1252" s="3">
        <v>44977</v>
      </c>
      <c r="C1252" s="3" t="str">
        <f>TEXT(Tabla10[[#This Row],[Fecha de transacción]],"DDDD")</f>
        <v>lunes</v>
      </c>
      <c r="D1252" s="3">
        <v>45060</v>
      </c>
      <c r="E1252" s="4">
        <f>datos_chargeback_2001_1!$D1252-datos_chargeback_2001_1!$B1252</f>
        <v>83</v>
      </c>
      <c r="F1252" s="5">
        <f>datos_chargeback_2001_1!$G1252/100</f>
        <v>634.64</v>
      </c>
      <c r="G1252" s="6">
        <v>63464</v>
      </c>
      <c r="H1252" s="5">
        <f t="shared" si="19"/>
        <v>0</v>
      </c>
      <c r="I1252" s="5">
        <v>0.81</v>
      </c>
      <c r="J1252" s="6" t="s">
        <v>24</v>
      </c>
      <c r="K1252" s="6" t="s">
        <v>25</v>
      </c>
      <c r="L1252" s="6" t="s">
        <v>26</v>
      </c>
      <c r="M1252" s="6" t="s">
        <v>93</v>
      </c>
      <c r="N1252" s="6" t="s">
        <v>42</v>
      </c>
      <c r="O1252" s="6" t="s">
        <v>43</v>
      </c>
      <c r="P1252" s="6" t="s">
        <v>54</v>
      </c>
      <c r="Q1252" s="6" t="s">
        <v>44</v>
      </c>
      <c r="R1252" s="6">
        <v>63464</v>
      </c>
      <c r="S1252" s="6" t="s">
        <v>3265</v>
      </c>
      <c r="T1252" s="6" t="s">
        <v>61</v>
      </c>
      <c r="U1252" s="5">
        <f>datos_chargeback_2001_1!$V1252/100</f>
        <v>0</v>
      </c>
      <c r="V1252" s="6">
        <v>0</v>
      </c>
      <c r="W1252" s="5">
        <f>datos_chargeback_2001_1!$X1252/100</f>
        <v>634.64</v>
      </c>
      <c r="X1252" s="6">
        <v>63464</v>
      </c>
      <c r="Y1252" s="5">
        <f>datos_chargeback_2001_1!$Z1252/100</f>
        <v>0</v>
      </c>
      <c r="Z1252" s="6">
        <v>0</v>
      </c>
      <c r="AA1252" s="6" t="s">
        <v>3669</v>
      </c>
      <c r="AB1252" s="6" t="s">
        <v>48</v>
      </c>
      <c r="AC1252" s="8">
        <v>44977</v>
      </c>
      <c r="AD1252" s="5">
        <f>datos_chargeback_2001_1!$AE1252/100</f>
        <v>22.97</v>
      </c>
      <c r="AE1252" s="6">
        <v>2297</v>
      </c>
      <c r="AF1252" s="6" t="s">
        <v>50</v>
      </c>
    </row>
    <row r="1253" spans="1:32" x14ac:dyDescent="0.3">
      <c r="A1253" s="36" t="s">
        <v>3670</v>
      </c>
      <c r="B1253" s="14">
        <v>44978</v>
      </c>
      <c r="C1253" s="14" t="str">
        <f>TEXT(Tabla10[[#This Row],[Fecha de transacción]],"DDDD")</f>
        <v>martes</v>
      </c>
      <c r="D1253" s="14">
        <v>45043</v>
      </c>
      <c r="E1253" s="15">
        <f>datos_chargeback_2001_1!$D1253-datos_chargeback_2001_1!$B1253</f>
        <v>65</v>
      </c>
      <c r="F1253" s="16">
        <f>datos_chargeback_2001_1!$G1253/100</f>
        <v>357.33</v>
      </c>
      <c r="G1253" s="17">
        <v>35733</v>
      </c>
      <c r="H1253" s="16">
        <f t="shared" si="19"/>
        <v>0</v>
      </c>
      <c r="I1253" s="16">
        <v>1.34</v>
      </c>
      <c r="J1253" s="17" t="s">
        <v>24</v>
      </c>
      <c r="K1253" s="17" t="s">
        <v>25</v>
      </c>
      <c r="L1253" s="17" t="s">
        <v>119</v>
      </c>
      <c r="M1253" s="17" t="s">
        <v>52</v>
      </c>
      <c r="N1253" s="17" t="s">
        <v>42</v>
      </c>
      <c r="O1253" s="17" t="s">
        <v>36</v>
      </c>
      <c r="P1253" s="17" t="s">
        <v>30</v>
      </c>
      <c r="Q1253" s="17" t="s">
        <v>75</v>
      </c>
      <c r="R1253" s="17">
        <v>35733</v>
      </c>
      <c r="S1253" s="17" t="s">
        <v>1740</v>
      </c>
      <c r="T1253" s="17" t="s">
        <v>61</v>
      </c>
      <c r="U1253" s="16">
        <f>datos_chargeback_2001_1!$V1253/100</f>
        <v>0</v>
      </c>
      <c r="V1253" s="17">
        <v>0</v>
      </c>
      <c r="W1253" s="16">
        <f>datos_chargeback_2001_1!$X1253/100</f>
        <v>357.33</v>
      </c>
      <c r="X1253" s="17">
        <v>35733</v>
      </c>
      <c r="Y1253" s="16">
        <f>datos_chargeback_2001_1!$Z1253/100</f>
        <v>0</v>
      </c>
      <c r="Z1253" s="17">
        <v>0</v>
      </c>
      <c r="AA1253" s="17" t="s">
        <v>3671</v>
      </c>
      <c r="AB1253" s="17" t="s">
        <v>48</v>
      </c>
      <c r="AC1253" s="18">
        <v>44978</v>
      </c>
      <c r="AD1253" s="16">
        <f>datos_chargeback_2001_1!$AE1253/100</f>
        <v>744.31</v>
      </c>
      <c r="AE1253" s="17">
        <v>74431</v>
      </c>
      <c r="AF1253" s="17" t="s">
        <v>29</v>
      </c>
    </row>
    <row r="1254" spans="1:32" x14ac:dyDescent="0.3">
      <c r="A1254" s="34" t="s">
        <v>3672</v>
      </c>
      <c r="B1254" s="3">
        <v>44979</v>
      </c>
      <c r="C1254" s="3" t="str">
        <f>TEXT(Tabla10[[#This Row],[Fecha de transacción]],"DDDD")</f>
        <v>miércoles</v>
      </c>
      <c r="D1254" s="3">
        <v>45053</v>
      </c>
      <c r="E1254" s="4">
        <f>datos_chargeback_2001_1!$D1254-datos_chargeback_2001_1!$B1254</f>
        <v>74</v>
      </c>
      <c r="F1254" s="5">
        <f>datos_chargeback_2001_1!$G1254/100</f>
        <v>363.18</v>
      </c>
      <c r="G1254" s="6">
        <v>36318</v>
      </c>
      <c r="H1254" s="5">
        <f t="shared" si="19"/>
        <v>0</v>
      </c>
      <c r="I1254" s="5">
        <v>1.36</v>
      </c>
      <c r="J1254" s="6" t="s">
        <v>38</v>
      </c>
      <c r="K1254" s="6" t="s">
        <v>25</v>
      </c>
      <c r="L1254" s="6" t="s">
        <v>40</v>
      </c>
      <c r="M1254" s="6" t="s">
        <v>93</v>
      </c>
      <c r="N1254" s="6" t="s">
        <v>42</v>
      </c>
      <c r="O1254" s="6" t="s">
        <v>29</v>
      </c>
      <c r="P1254" s="6" t="s">
        <v>54</v>
      </c>
      <c r="Q1254" s="6" t="s">
        <v>55</v>
      </c>
      <c r="R1254" s="6">
        <v>36318</v>
      </c>
      <c r="S1254" s="6" t="s">
        <v>3673</v>
      </c>
      <c r="T1254" s="6" t="s">
        <v>46</v>
      </c>
      <c r="U1254" s="5">
        <f>datos_chargeback_2001_1!$V1254/100</f>
        <v>363.18</v>
      </c>
      <c r="V1254" s="6">
        <v>36318</v>
      </c>
      <c r="W1254" s="5">
        <f>datos_chargeback_2001_1!$X1254/100</f>
        <v>0</v>
      </c>
      <c r="X1254" s="6">
        <v>0</v>
      </c>
      <c r="Y1254" s="5">
        <f>datos_chargeback_2001_1!$Z1254/100</f>
        <v>0</v>
      </c>
      <c r="Z1254" s="6">
        <v>0</v>
      </c>
      <c r="AA1254" s="6" t="s">
        <v>3674</v>
      </c>
      <c r="AB1254" s="6" t="s">
        <v>35</v>
      </c>
      <c r="AC1254" s="7" t="s">
        <v>35</v>
      </c>
      <c r="AD1254" s="5">
        <f>datos_chargeback_2001_1!$AE1254/100</f>
        <v>0</v>
      </c>
      <c r="AE1254" s="6">
        <v>0</v>
      </c>
      <c r="AF1254" s="6" t="s">
        <v>36</v>
      </c>
    </row>
    <row r="1255" spans="1:32" x14ac:dyDescent="0.3">
      <c r="A1255" s="36" t="s">
        <v>3675</v>
      </c>
      <c r="B1255" s="14">
        <v>44980</v>
      </c>
      <c r="C1255" s="14" t="str">
        <f>TEXT(Tabla10[[#This Row],[Fecha de transacción]],"DDDD")</f>
        <v>jueves</v>
      </c>
      <c r="D1255" s="14">
        <v>45055</v>
      </c>
      <c r="E1255" s="15">
        <f>datos_chargeback_2001_1!$D1255-datos_chargeback_2001_1!$B1255</f>
        <v>75</v>
      </c>
      <c r="F1255" s="16">
        <f>datos_chargeback_2001_1!$G1255/100</f>
        <v>77.83</v>
      </c>
      <c r="G1255" s="17">
        <v>7783</v>
      </c>
      <c r="H1255" s="16">
        <f t="shared" si="19"/>
        <v>0</v>
      </c>
      <c r="I1255" s="16">
        <v>0</v>
      </c>
      <c r="J1255" s="17" t="s">
        <v>38</v>
      </c>
      <c r="K1255" s="17" t="s">
        <v>25</v>
      </c>
      <c r="L1255" s="17" t="s">
        <v>119</v>
      </c>
      <c r="M1255" s="17" t="s">
        <v>93</v>
      </c>
      <c r="N1255" s="17" t="s">
        <v>42</v>
      </c>
      <c r="O1255" s="17" t="s">
        <v>70</v>
      </c>
      <c r="P1255" s="17" t="s">
        <v>30</v>
      </c>
      <c r="Q1255" s="17" t="s">
        <v>44</v>
      </c>
      <c r="R1255" s="17">
        <v>77830</v>
      </c>
      <c r="S1255" s="17" t="s">
        <v>2830</v>
      </c>
      <c r="T1255" s="17" t="s">
        <v>61</v>
      </c>
      <c r="U1255" s="16">
        <f>datos_chargeback_2001_1!$V1255/100</f>
        <v>0</v>
      </c>
      <c r="V1255" s="17">
        <v>0</v>
      </c>
      <c r="W1255" s="16">
        <f>datos_chargeback_2001_1!$X1255/100</f>
        <v>778.3</v>
      </c>
      <c r="X1255" s="17">
        <v>77830</v>
      </c>
      <c r="Y1255" s="16">
        <f>datos_chargeback_2001_1!$Z1255/100</f>
        <v>0</v>
      </c>
      <c r="Z1255" s="17">
        <v>0</v>
      </c>
      <c r="AA1255" s="17" t="s">
        <v>3676</v>
      </c>
      <c r="AB1255" s="17" t="s">
        <v>48</v>
      </c>
      <c r="AC1255" s="18">
        <v>44980</v>
      </c>
      <c r="AD1255" s="16">
        <f>datos_chargeback_2001_1!$AE1255/100</f>
        <v>406.06</v>
      </c>
      <c r="AE1255" s="17">
        <v>40606</v>
      </c>
      <c r="AF1255" s="17" t="s">
        <v>29</v>
      </c>
    </row>
    <row r="1256" spans="1:32" x14ac:dyDescent="0.3">
      <c r="A1256" s="34" t="s">
        <v>3677</v>
      </c>
      <c r="B1256" s="3">
        <v>44981</v>
      </c>
      <c r="C1256" s="3" t="str">
        <f>TEXT(Tabla10[[#This Row],[Fecha de transacción]],"DDDD")</f>
        <v>viernes</v>
      </c>
      <c r="D1256" s="3">
        <v>45044</v>
      </c>
      <c r="E1256" s="4">
        <f>datos_chargeback_2001_1!$D1256-datos_chargeback_2001_1!$B1256</f>
        <v>63</v>
      </c>
      <c r="F1256" s="5">
        <f>datos_chargeback_2001_1!$G1256/100</f>
        <v>826.37</v>
      </c>
      <c r="G1256" s="6">
        <v>82637</v>
      </c>
      <c r="H1256" s="5">
        <f t="shared" si="19"/>
        <v>0</v>
      </c>
      <c r="I1256" s="5">
        <v>0.94</v>
      </c>
      <c r="J1256" s="6" t="s">
        <v>24</v>
      </c>
      <c r="K1256" s="6" t="s">
        <v>25</v>
      </c>
      <c r="L1256" s="6" t="s">
        <v>26</v>
      </c>
      <c r="M1256" s="6" t="s">
        <v>59</v>
      </c>
      <c r="N1256" s="6" t="s">
        <v>42</v>
      </c>
      <c r="O1256" s="6" t="s">
        <v>64</v>
      </c>
      <c r="P1256" s="6" t="s">
        <v>30</v>
      </c>
      <c r="Q1256" s="6" t="s">
        <v>66</v>
      </c>
      <c r="R1256" s="6">
        <v>82637</v>
      </c>
      <c r="S1256" s="6" t="s">
        <v>2545</v>
      </c>
      <c r="T1256" s="6" t="s">
        <v>61</v>
      </c>
      <c r="U1256" s="5">
        <f>datos_chargeback_2001_1!$V1256/100</f>
        <v>0</v>
      </c>
      <c r="V1256" s="6">
        <v>0</v>
      </c>
      <c r="W1256" s="5">
        <f>datos_chargeback_2001_1!$X1256/100</f>
        <v>826.37</v>
      </c>
      <c r="X1256" s="6">
        <v>82637</v>
      </c>
      <c r="Y1256" s="5">
        <f>datos_chargeback_2001_1!$Z1256/100</f>
        <v>0</v>
      </c>
      <c r="Z1256" s="6">
        <v>0</v>
      </c>
      <c r="AA1256" s="6" t="s">
        <v>3678</v>
      </c>
      <c r="AB1256" s="6" t="s">
        <v>48</v>
      </c>
      <c r="AC1256" s="8">
        <v>44981</v>
      </c>
      <c r="AD1256" s="5">
        <f>datos_chargeback_2001_1!$AE1256/100</f>
        <v>675.74</v>
      </c>
      <c r="AE1256" s="6">
        <v>67574</v>
      </c>
      <c r="AF1256" s="6" t="s">
        <v>64</v>
      </c>
    </row>
    <row r="1257" spans="1:32" x14ac:dyDescent="0.3">
      <c r="A1257" s="34" t="s">
        <v>3679</v>
      </c>
      <c r="B1257" s="3">
        <v>44982</v>
      </c>
      <c r="C1257" s="3" t="str">
        <f>TEXT(Tabla10[[#This Row],[Fecha de transacción]],"DDDD")</f>
        <v>sábado</v>
      </c>
      <c r="D1257" s="3">
        <v>45067</v>
      </c>
      <c r="E1257" s="4">
        <f>datos_chargeback_2001_1!$D1257-datos_chargeback_2001_1!$B1257</f>
        <v>85</v>
      </c>
      <c r="F1257" s="5">
        <f>datos_chargeback_2001_1!$G1257/100</f>
        <v>587.99</v>
      </c>
      <c r="G1257" s="6">
        <v>58799</v>
      </c>
      <c r="H1257" s="5">
        <f t="shared" si="19"/>
        <v>0</v>
      </c>
      <c r="I1257" s="5">
        <v>0</v>
      </c>
      <c r="J1257" s="6" t="s">
        <v>24</v>
      </c>
      <c r="K1257" s="6" t="s">
        <v>25</v>
      </c>
      <c r="L1257" s="6" t="s">
        <v>26</v>
      </c>
      <c r="M1257" s="6" t="s">
        <v>27</v>
      </c>
      <c r="N1257" s="6" t="s">
        <v>42</v>
      </c>
      <c r="O1257" s="6" t="s">
        <v>70</v>
      </c>
      <c r="P1257" s="6" t="s">
        <v>54</v>
      </c>
      <c r="Q1257" s="6" t="s">
        <v>31</v>
      </c>
      <c r="R1257" s="6">
        <v>58799</v>
      </c>
      <c r="S1257" s="6" t="s">
        <v>3680</v>
      </c>
      <c r="T1257" s="6" t="s">
        <v>61</v>
      </c>
      <c r="U1257" s="5">
        <f>datos_chargeback_2001_1!$V1257/100</f>
        <v>0</v>
      </c>
      <c r="V1257" s="6">
        <v>0</v>
      </c>
      <c r="W1257" s="5">
        <f>datos_chargeback_2001_1!$X1257/100</f>
        <v>587.99</v>
      </c>
      <c r="X1257" s="6">
        <v>58799</v>
      </c>
      <c r="Y1257" s="5">
        <f>datos_chargeback_2001_1!$Z1257/100</f>
        <v>0</v>
      </c>
      <c r="Z1257" s="6">
        <v>0</v>
      </c>
      <c r="AA1257" s="6" t="s">
        <v>3681</v>
      </c>
      <c r="AB1257" s="6" t="s">
        <v>35</v>
      </c>
      <c r="AC1257" s="7" t="s">
        <v>35</v>
      </c>
      <c r="AD1257" s="5">
        <f>datos_chargeback_2001_1!$AE1257/100</f>
        <v>0</v>
      </c>
      <c r="AE1257" s="6">
        <v>0</v>
      </c>
      <c r="AF1257" s="6" t="s">
        <v>43</v>
      </c>
    </row>
    <row r="1258" spans="1:32" x14ac:dyDescent="0.3">
      <c r="A1258" s="35" t="s">
        <v>3682</v>
      </c>
      <c r="B1258" s="9">
        <v>44983</v>
      </c>
      <c r="C1258" s="9" t="str">
        <f>TEXT(Tabla10[[#This Row],[Fecha de transacción]],"DDDD")</f>
        <v>domingo</v>
      </c>
      <c r="D1258" s="9">
        <v>45070</v>
      </c>
      <c r="E1258" s="10">
        <f>datos_chargeback_2001_1!$D1258-datos_chargeback_2001_1!$B1258</f>
        <v>87</v>
      </c>
      <c r="F1258" s="11">
        <f>datos_chargeback_2001_1!$G1258/100</f>
        <v>365.76</v>
      </c>
      <c r="G1258" s="12">
        <v>36576</v>
      </c>
      <c r="H1258" s="11">
        <f t="shared" si="19"/>
        <v>0</v>
      </c>
      <c r="I1258" s="11">
        <v>0</v>
      </c>
      <c r="J1258" s="12" t="s">
        <v>38</v>
      </c>
      <c r="K1258" s="12" t="s">
        <v>25</v>
      </c>
      <c r="L1258" s="12" t="s">
        <v>119</v>
      </c>
      <c r="M1258" s="12" t="s">
        <v>59</v>
      </c>
      <c r="N1258" s="12" t="s">
        <v>42</v>
      </c>
      <c r="O1258" s="12" t="s">
        <v>43</v>
      </c>
      <c r="P1258" s="12" t="s">
        <v>30</v>
      </c>
      <c r="Q1258" s="12" t="s">
        <v>55</v>
      </c>
      <c r="R1258" s="12">
        <v>36576</v>
      </c>
      <c r="S1258" s="12" t="s">
        <v>3683</v>
      </c>
      <c r="T1258" s="12" t="s">
        <v>116</v>
      </c>
      <c r="U1258" s="11">
        <f>datos_chargeback_2001_1!$V1258/100</f>
        <v>365.76</v>
      </c>
      <c r="V1258" s="12">
        <v>36576</v>
      </c>
      <c r="W1258" s="11">
        <f>datos_chargeback_2001_1!$X1258/100</f>
        <v>0</v>
      </c>
      <c r="X1258" s="12">
        <v>0</v>
      </c>
      <c r="Y1258" s="11">
        <f>datos_chargeback_2001_1!$Z1258/100</f>
        <v>0</v>
      </c>
      <c r="Z1258" s="12">
        <v>0</v>
      </c>
      <c r="AA1258" s="12" t="s">
        <v>3684</v>
      </c>
      <c r="AB1258" s="12" t="s">
        <v>48</v>
      </c>
      <c r="AC1258" s="19">
        <v>44983</v>
      </c>
      <c r="AD1258" s="11">
        <f>datos_chargeback_2001_1!$AE1258/100</f>
        <v>552.47</v>
      </c>
      <c r="AE1258" s="12">
        <v>55247</v>
      </c>
      <c r="AF1258" s="12" t="s">
        <v>64</v>
      </c>
    </row>
    <row r="1259" spans="1:32" x14ac:dyDescent="0.3">
      <c r="A1259" s="36" t="s">
        <v>3685</v>
      </c>
      <c r="B1259" s="14">
        <v>44984</v>
      </c>
      <c r="C1259" s="14" t="str">
        <f>TEXT(Tabla10[[#This Row],[Fecha de transacción]],"DDDD")</f>
        <v>lunes</v>
      </c>
      <c r="D1259" s="14">
        <v>45052</v>
      </c>
      <c r="E1259" s="15">
        <f>datos_chargeback_2001_1!$D1259-datos_chargeback_2001_1!$B1259</f>
        <v>68</v>
      </c>
      <c r="F1259" s="16">
        <f>datos_chargeback_2001_1!$G1259/100</f>
        <v>955.26</v>
      </c>
      <c r="G1259" s="17">
        <v>95526</v>
      </c>
      <c r="H1259" s="16">
        <f t="shared" si="19"/>
        <v>0</v>
      </c>
      <c r="I1259" s="16">
        <v>0.08</v>
      </c>
      <c r="J1259" s="17" t="s">
        <v>38</v>
      </c>
      <c r="K1259" s="17" t="s">
        <v>25</v>
      </c>
      <c r="L1259" s="17" t="s">
        <v>74</v>
      </c>
      <c r="M1259" s="17" t="s">
        <v>27</v>
      </c>
      <c r="N1259" s="17" t="s">
        <v>42</v>
      </c>
      <c r="O1259" s="17" t="s">
        <v>114</v>
      </c>
      <c r="P1259" s="17" t="s">
        <v>30</v>
      </c>
      <c r="Q1259" s="17" t="s">
        <v>44</v>
      </c>
      <c r="R1259" s="17">
        <v>95526</v>
      </c>
      <c r="S1259" s="17" t="s">
        <v>2842</v>
      </c>
      <c r="T1259" s="17" t="s">
        <v>46</v>
      </c>
      <c r="U1259" s="16">
        <f>datos_chargeback_2001_1!$V1259/100</f>
        <v>955.26</v>
      </c>
      <c r="V1259" s="17">
        <v>95526</v>
      </c>
      <c r="W1259" s="16">
        <f>datos_chargeback_2001_1!$X1259/100</f>
        <v>0</v>
      </c>
      <c r="X1259" s="17">
        <v>0</v>
      </c>
      <c r="Y1259" s="16">
        <f>datos_chargeback_2001_1!$Z1259/100</f>
        <v>0</v>
      </c>
      <c r="Z1259" s="17">
        <v>0</v>
      </c>
      <c r="AA1259" s="17" t="s">
        <v>3686</v>
      </c>
      <c r="AB1259" s="17" t="s">
        <v>48</v>
      </c>
      <c r="AC1259" s="18">
        <v>44984</v>
      </c>
      <c r="AD1259" s="16">
        <f>datos_chargeback_2001_1!$AE1259/100</f>
        <v>410.17</v>
      </c>
      <c r="AE1259" s="17">
        <v>41017</v>
      </c>
      <c r="AF1259" s="17" t="s">
        <v>43</v>
      </c>
    </row>
    <row r="1260" spans="1:32" x14ac:dyDescent="0.3">
      <c r="A1260" s="34" t="s">
        <v>3687</v>
      </c>
      <c r="B1260" s="3">
        <v>44985</v>
      </c>
      <c r="C1260" s="3" t="str">
        <f>TEXT(Tabla10[[#This Row],[Fecha de transacción]],"DDDD")</f>
        <v>martes</v>
      </c>
      <c r="D1260" s="3">
        <v>45057</v>
      </c>
      <c r="E1260" s="4">
        <f>datos_chargeback_2001_1!$D1260-datos_chargeback_2001_1!$B1260</f>
        <v>72</v>
      </c>
      <c r="F1260" s="5">
        <f>datos_chargeback_2001_1!$G1260/100</f>
        <v>698.34</v>
      </c>
      <c r="G1260" s="6">
        <v>69834</v>
      </c>
      <c r="H1260" s="5">
        <f t="shared" si="19"/>
        <v>0</v>
      </c>
      <c r="I1260" s="5">
        <v>0</v>
      </c>
      <c r="J1260" s="6" t="s">
        <v>38</v>
      </c>
      <c r="K1260" s="6" t="s">
        <v>25</v>
      </c>
      <c r="L1260" s="6" t="s">
        <v>80</v>
      </c>
      <c r="M1260" s="6" t="s">
        <v>93</v>
      </c>
      <c r="N1260" s="6" t="s">
        <v>28</v>
      </c>
      <c r="O1260" s="6" t="s">
        <v>50</v>
      </c>
      <c r="P1260" s="6" t="s">
        <v>30</v>
      </c>
      <c r="Q1260" s="6" t="s">
        <v>31</v>
      </c>
      <c r="R1260" s="6">
        <v>69834</v>
      </c>
      <c r="S1260" s="6" t="s">
        <v>98</v>
      </c>
      <c r="T1260" s="6" t="s">
        <v>33</v>
      </c>
      <c r="U1260" s="5">
        <f>datos_chargeback_2001_1!$V1260/100</f>
        <v>0</v>
      </c>
      <c r="V1260" s="6">
        <v>0</v>
      </c>
      <c r="W1260" s="5">
        <f>datos_chargeback_2001_1!$X1260/100</f>
        <v>0</v>
      </c>
      <c r="X1260" s="6">
        <v>0</v>
      </c>
      <c r="Y1260" s="5">
        <f>datos_chargeback_2001_1!$Z1260/100</f>
        <v>698.34</v>
      </c>
      <c r="Z1260" s="6">
        <v>69834</v>
      </c>
      <c r="AA1260" s="6" t="s">
        <v>3688</v>
      </c>
      <c r="AB1260" s="6" t="s">
        <v>48</v>
      </c>
      <c r="AC1260" s="8">
        <v>44985</v>
      </c>
      <c r="AD1260" s="5">
        <f>datos_chargeback_2001_1!$AE1260/100</f>
        <v>680.89</v>
      </c>
      <c r="AE1260" s="6">
        <v>68089</v>
      </c>
      <c r="AF1260" s="6" t="s">
        <v>29</v>
      </c>
    </row>
    <row r="1261" spans="1:32" x14ac:dyDescent="0.3">
      <c r="A1261" s="36" t="s">
        <v>3689</v>
      </c>
      <c r="B1261" s="14">
        <v>44986</v>
      </c>
      <c r="C1261" s="14" t="str">
        <f>TEXT(Tabla10[[#This Row],[Fecha de transacción]],"DDDD")</f>
        <v>miércoles</v>
      </c>
      <c r="D1261" s="14">
        <v>45052</v>
      </c>
      <c r="E1261" s="15">
        <f>datos_chargeback_2001_1!$D1261-datos_chargeback_2001_1!$B1261</f>
        <v>66</v>
      </c>
      <c r="F1261" s="16">
        <f>datos_chargeback_2001_1!$G1261/100</f>
        <v>929.81</v>
      </c>
      <c r="G1261" s="17">
        <v>92981</v>
      </c>
      <c r="H1261" s="16">
        <f t="shared" si="19"/>
        <v>0</v>
      </c>
      <c r="I1261" s="16">
        <v>0</v>
      </c>
      <c r="J1261" s="17" t="s">
        <v>38</v>
      </c>
      <c r="K1261" s="17" t="s">
        <v>25</v>
      </c>
      <c r="L1261" s="17" t="s">
        <v>109</v>
      </c>
      <c r="M1261" s="17" t="s">
        <v>59</v>
      </c>
      <c r="N1261" s="17" t="s">
        <v>42</v>
      </c>
      <c r="O1261" s="17" t="s">
        <v>50</v>
      </c>
      <c r="P1261" s="17" t="s">
        <v>30</v>
      </c>
      <c r="Q1261" s="17" t="s">
        <v>75</v>
      </c>
      <c r="R1261" s="17">
        <v>92981</v>
      </c>
      <c r="S1261" s="17" t="s">
        <v>3690</v>
      </c>
      <c r="T1261" s="17" t="s">
        <v>61</v>
      </c>
      <c r="U1261" s="16">
        <f>datos_chargeback_2001_1!$V1261/100</f>
        <v>0</v>
      </c>
      <c r="V1261" s="17">
        <v>0</v>
      </c>
      <c r="W1261" s="16">
        <f>datos_chargeback_2001_1!$X1261/100</f>
        <v>929.81</v>
      </c>
      <c r="X1261" s="17">
        <v>92981</v>
      </c>
      <c r="Y1261" s="16">
        <f>datos_chargeback_2001_1!$Z1261/100</f>
        <v>0</v>
      </c>
      <c r="Z1261" s="17">
        <v>0</v>
      </c>
      <c r="AA1261" s="17" t="s">
        <v>3691</v>
      </c>
      <c r="AB1261" s="17" t="s">
        <v>48</v>
      </c>
      <c r="AC1261" s="18">
        <v>44986</v>
      </c>
      <c r="AD1261" s="16">
        <f>datos_chargeback_2001_1!$AE1261/100</f>
        <v>830.96</v>
      </c>
      <c r="AE1261" s="17">
        <v>83096</v>
      </c>
      <c r="AF1261" s="17" t="s">
        <v>36</v>
      </c>
    </row>
    <row r="1262" spans="1:32" x14ac:dyDescent="0.3">
      <c r="A1262" s="34" t="s">
        <v>3692</v>
      </c>
      <c r="B1262" s="3">
        <v>44987</v>
      </c>
      <c r="C1262" s="3" t="str">
        <f>TEXT(Tabla10[[#This Row],[Fecha de transacción]],"DDDD")</f>
        <v>jueves</v>
      </c>
      <c r="D1262" s="3">
        <v>45047</v>
      </c>
      <c r="E1262" s="4">
        <f>datos_chargeback_2001_1!$D1262-datos_chargeback_2001_1!$B1262</f>
        <v>60</v>
      </c>
      <c r="F1262" s="5">
        <f>datos_chargeback_2001_1!$G1262/100</f>
        <v>377.84</v>
      </c>
      <c r="G1262" s="6">
        <v>37784</v>
      </c>
      <c r="H1262" s="5">
        <f t="shared" si="19"/>
        <v>0</v>
      </c>
      <c r="I1262" s="5">
        <v>0</v>
      </c>
      <c r="J1262" s="6" t="s">
        <v>24</v>
      </c>
      <c r="K1262" s="6" t="s">
        <v>25</v>
      </c>
      <c r="L1262" s="6" t="s">
        <v>40</v>
      </c>
      <c r="M1262" s="6" t="s">
        <v>85</v>
      </c>
      <c r="N1262" s="6" t="s">
        <v>42</v>
      </c>
      <c r="O1262" s="6" t="s">
        <v>29</v>
      </c>
      <c r="P1262" s="6" t="s">
        <v>30</v>
      </c>
      <c r="Q1262" s="6" t="s">
        <v>55</v>
      </c>
      <c r="R1262" s="6">
        <v>37784</v>
      </c>
      <c r="S1262" s="6" t="s">
        <v>3693</v>
      </c>
      <c r="T1262" s="6" t="s">
        <v>61</v>
      </c>
      <c r="U1262" s="5">
        <f>datos_chargeback_2001_1!$V1262/100</f>
        <v>0</v>
      </c>
      <c r="V1262" s="6">
        <v>0</v>
      </c>
      <c r="W1262" s="5">
        <f>datos_chargeback_2001_1!$X1262/100</f>
        <v>377.84</v>
      </c>
      <c r="X1262" s="6">
        <v>37784</v>
      </c>
      <c r="Y1262" s="5">
        <f>datos_chargeback_2001_1!$Z1262/100</f>
        <v>0</v>
      </c>
      <c r="Z1262" s="6">
        <v>0</v>
      </c>
      <c r="AA1262" s="6" t="s">
        <v>3694</v>
      </c>
      <c r="AB1262" s="6" t="s">
        <v>48</v>
      </c>
      <c r="AC1262" s="8">
        <v>44987</v>
      </c>
      <c r="AD1262" s="5">
        <f>datos_chargeback_2001_1!$AE1262/100</f>
        <v>127.47</v>
      </c>
      <c r="AE1262" s="6">
        <v>12747</v>
      </c>
      <c r="AF1262" s="6" t="s">
        <v>64</v>
      </c>
    </row>
    <row r="1263" spans="1:32" x14ac:dyDescent="0.3">
      <c r="A1263" s="36" t="s">
        <v>3695</v>
      </c>
      <c r="B1263" s="14">
        <v>44988</v>
      </c>
      <c r="C1263" s="14" t="str">
        <f>TEXT(Tabla10[[#This Row],[Fecha de transacción]],"DDDD")</f>
        <v>viernes</v>
      </c>
      <c r="D1263" s="14">
        <v>45074</v>
      </c>
      <c r="E1263" s="15">
        <f>datos_chargeback_2001_1!$D1263-datos_chargeback_2001_1!$B1263</f>
        <v>86</v>
      </c>
      <c r="F1263" s="16">
        <f>datos_chargeback_2001_1!$G1263/100</f>
        <v>375.91</v>
      </c>
      <c r="G1263" s="17">
        <v>37591</v>
      </c>
      <c r="H1263" s="16">
        <f t="shared" si="19"/>
        <v>0</v>
      </c>
      <c r="I1263" s="16">
        <v>0.13</v>
      </c>
      <c r="J1263" s="17" t="s">
        <v>38</v>
      </c>
      <c r="K1263" s="17" t="s">
        <v>25</v>
      </c>
      <c r="L1263" s="17" t="s">
        <v>26</v>
      </c>
      <c r="M1263" s="17" t="s">
        <v>41</v>
      </c>
      <c r="N1263" s="17" t="s">
        <v>42</v>
      </c>
      <c r="O1263" s="17" t="s">
        <v>43</v>
      </c>
      <c r="P1263" s="17" t="s">
        <v>54</v>
      </c>
      <c r="Q1263" s="17" t="s">
        <v>75</v>
      </c>
      <c r="R1263" s="17">
        <v>37591</v>
      </c>
      <c r="S1263" s="17" t="s">
        <v>382</v>
      </c>
      <c r="T1263" s="17" t="s">
        <v>116</v>
      </c>
      <c r="U1263" s="16">
        <f>datos_chargeback_2001_1!$V1263/100</f>
        <v>375.91</v>
      </c>
      <c r="V1263" s="17">
        <v>37591</v>
      </c>
      <c r="W1263" s="16">
        <f>datos_chargeback_2001_1!$X1263/100</f>
        <v>0</v>
      </c>
      <c r="X1263" s="17">
        <v>0</v>
      </c>
      <c r="Y1263" s="16">
        <f>datos_chargeback_2001_1!$Z1263/100</f>
        <v>0</v>
      </c>
      <c r="Z1263" s="17">
        <v>0</v>
      </c>
      <c r="AA1263" s="17" t="s">
        <v>3696</v>
      </c>
      <c r="AB1263" s="17" t="s">
        <v>48</v>
      </c>
      <c r="AC1263" s="18">
        <v>44988</v>
      </c>
      <c r="AD1263" s="16">
        <f>datos_chargeback_2001_1!$AE1263/100</f>
        <v>684.75</v>
      </c>
      <c r="AE1263" s="17">
        <v>68475</v>
      </c>
      <c r="AF1263" s="17" t="s">
        <v>53</v>
      </c>
    </row>
    <row r="1264" spans="1:32" x14ac:dyDescent="0.3">
      <c r="A1264" s="34" t="s">
        <v>3697</v>
      </c>
      <c r="B1264" s="3">
        <v>44989</v>
      </c>
      <c r="C1264" s="3" t="str">
        <f>TEXT(Tabla10[[#This Row],[Fecha de transacción]],"DDDD")</f>
        <v>sábado</v>
      </c>
      <c r="D1264" s="3">
        <v>45070</v>
      </c>
      <c r="E1264" s="4">
        <f>datos_chargeback_2001_1!$D1264-datos_chargeback_2001_1!$B1264</f>
        <v>81</v>
      </c>
      <c r="F1264" s="5">
        <f>datos_chargeback_2001_1!$G1264/100</f>
        <v>286.89</v>
      </c>
      <c r="G1264" s="6">
        <v>28689</v>
      </c>
      <c r="H1264" s="5">
        <f t="shared" si="19"/>
        <v>0</v>
      </c>
      <c r="I1264" s="5">
        <v>1.25</v>
      </c>
      <c r="J1264" s="6" t="s">
        <v>38</v>
      </c>
      <c r="K1264" s="6" t="s">
        <v>25</v>
      </c>
      <c r="L1264" s="6" t="s">
        <v>119</v>
      </c>
      <c r="M1264" s="6" t="s">
        <v>93</v>
      </c>
      <c r="N1264" s="6" t="s">
        <v>42</v>
      </c>
      <c r="O1264" s="6" t="s">
        <v>50</v>
      </c>
      <c r="P1264" s="6" t="s">
        <v>30</v>
      </c>
      <c r="Q1264" s="6" t="s">
        <v>44</v>
      </c>
      <c r="R1264" s="6">
        <v>28689</v>
      </c>
      <c r="S1264" s="6" t="s">
        <v>3698</v>
      </c>
      <c r="T1264" s="6" t="s">
        <v>46</v>
      </c>
      <c r="U1264" s="5">
        <f>datos_chargeback_2001_1!$V1264/100</f>
        <v>286.89</v>
      </c>
      <c r="V1264" s="6">
        <v>28689</v>
      </c>
      <c r="W1264" s="5">
        <f>datos_chargeback_2001_1!$X1264/100</f>
        <v>0</v>
      </c>
      <c r="X1264" s="6">
        <v>0</v>
      </c>
      <c r="Y1264" s="5">
        <f>datos_chargeback_2001_1!$Z1264/100</f>
        <v>0</v>
      </c>
      <c r="Z1264" s="6">
        <v>0</v>
      </c>
      <c r="AA1264" s="6" t="s">
        <v>3699</v>
      </c>
      <c r="AB1264" s="6" t="s">
        <v>35</v>
      </c>
      <c r="AC1264" s="7" t="s">
        <v>35</v>
      </c>
      <c r="AD1264" s="5">
        <f>datos_chargeback_2001_1!$AE1264/100</f>
        <v>0</v>
      </c>
      <c r="AE1264" s="6">
        <v>0</v>
      </c>
      <c r="AF1264" s="6" t="s">
        <v>50</v>
      </c>
    </row>
    <row r="1265" spans="1:32" x14ac:dyDescent="0.3">
      <c r="A1265" s="34" t="s">
        <v>3700</v>
      </c>
      <c r="B1265" s="3">
        <v>44990</v>
      </c>
      <c r="C1265" s="3" t="str">
        <f>TEXT(Tabla10[[#This Row],[Fecha de transacción]],"DDDD")</f>
        <v>domingo</v>
      </c>
      <c r="D1265" s="3">
        <v>45071</v>
      </c>
      <c r="E1265" s="4">
        <f>datos_chargeback_2001_1!$D1265-datos_chargeback_2001_1!$B1265</f>
        <v>81</v>
      </c>
      <c r="F1265" s="5">
        <f>datos_chargeback_2001_1!$G1265/100</f>
        <v>741.58</v>
      </c>
      <c r="G1265" s="6">
        <v>74158</v>
      </c>
      <c r="H1265" s="5">
        <f t="shared" si="19"/>
        <v>0</v>
      </c>
      <c r="I1265" s="5">
        <v>1.07</v>
      </c>
      <c r="J1265" s="6" t="s">
        <v>38</v>
      </c>
      <c r="K1265" s="6" t="s">
        <v>25</v>
      </c>
      <c r="L1265" s="6" t="s">
        <v>74</v>
      </c>
      <c r="M1265" s="6" t="s">
        <v>59</v>
      </c>
      <c r="N1265" s="6" t="s">
        <v>28</v>
      </c>
      <c r="O1265" s="6" t="s">
        <v>53</v>
      </c>
      <c r="P1265" s="6" t="s">
        <v>54</v>
      </c>
      <c r="Q1265" s="6" t="s">
        <v>31</v>
      </c>
      <c r="R1265" s="6">
        <v>74158</v>
      </c>
      <c r="S1265" s="6" t="s">
        <v>3268</v>
      </c>
      <c r="T1265" s="6" t="s">
        <v>33</v>
      </c>
      <c r="U1265" s="5">
        <f>datos_chargeback_2001_1!$V1265/100</f>
        <v>0</v>
      </c>
      <c r="V1265" s="6">
        <v>0</v>
      </c>
      <c r="W1265" s="5">
        <f>datos_chargeback_2001_1!$X1265/100</f>
        <v>0</v>
      </c>
      <c r="X1265" s="6">
        <v>0</v>
      </c>
      <c r="Y1265" s="5">
        <f>datos_chargeback_2001_1!$Z1265/100</f>
        <v>741.58</v>
      </c>
      <c r="Z1265" s="6">
        <v>74158</v>
      </c>
      <c r="AA1265" s="6" t="s">
        <v>3701</v>
      </c>
      <c r="AB1265" s="6" t="s">
        <v>48</v>
      </c>
      <c r="AC1265" s="8">
        <v>44990</v>
      </c>
      <c r="AD1265" s="5">
        <f>datos_chargeback_2001_1!$AE1265/100</f>
        <v>98.57</v>
      </c>
      <c r="AE1265" s="6">
        <v>9857</v>
      </c>
      <c r="AF1265" s="6" t="s">
        <v>50</v>
      </c>
    </row>
    <row r="1266" spans="1:32" x14ac:dyDescent="0.3">
      <c r="A1266" s="35" t="s">
        <v>3702</v>
      </c>
      <c r="B1266" s="9">
        <v>44991</v>
      </c>
      <c r="C1266" s="9" t="str">
        <f>TEXT(Tabla10[[#This Row],[Fecha de transacción]],"DDDD")</f>
        <v>lunes</v>
      </c>
      <c r="D1266" s="9">
        <v>45069</v>
      </c>
      <c r="E1266" s="10">
        <f>datos_chargeback_2001_1!$D1266-datos_chargeback_2001_1!$B1266</f>
        <v>78</v>
      </c>
      <c r="F1266" s="11">
        <f>datos_chargeback_2001_1!$G1266/100</f>
        <v>58.06</v>
      </c>
      <c r="G1266" s="12">
        <v>5806</v>
      </c>
      <c r="H1266" s="11">
        <f t="shared" si="19"/>
        <v>0</v>
      </c>
      <c r="I1266" s="11">
        <v>0</v>
      </c>
      <c r="J1266" s="12" t="s">
        <v>24</v>
      </c>
      <c r="K1266" s="12" t="s">
        <v>25</v>
      </c>
      <c r="L1266" s="12" t="s">
        <v>80</v>
      </c>
      <c r="M1266" s="12" t="s">
        <v>59</v>
      </c>
      <c r="N1266" s="12" t="s">
        <v>42</v>
      </c>
      <c r="O1266" s="12" t="s">
        <v>29</v>
      </c>
      <c r="P1266" s="12" t="s">
        <v>30</v>
      </c>
      <c r="Q1266" s="12" t="s">
        <v>31</v>
      </c>
      <c r="R1266" s="12">
        <v>5806</v>
      </c>
      <c r="S1266" s="12" t="s">
        <v>640</v>
      </c>
      <c r="T1266" s="12" t="s">
        <v>46</v>
      </c>
      <c r="U1266" s="11">
        <f>datos_chargeback_2001_1!$V1266/100</f>
        <v>58.06</v>
      </c>
      <c r="V1266" s="12">
        <v>5806</v>
      </c>
      <c r="W1266" s="11">
        <f>datos_chargeback_2001_1!$X1266/100</f>
        <v>0</v>
      </c>
      <c r="X1266" s="12">
        <v>0</v>
      </c>
      <c r="Y1266" s="11">
        <f>datos_chargeback_2001_1!$Z1266/100</f>
        <v>0</v>
      </c>
      <c r="Z1266" s="12">
        <v>0</v>
      </c>
      <c r="AA1266" s="12" t="s">
        <v>3703</v>
      </c>
      <c r="AB1266" s="12" t="s">
        <v>35</v>
      </c>
      <c r="AC1266" s="13" t="s">
        <v>35</v>
      </c>
      <c r="AD1266" s="11">
        <f>datos_chargeback_2001_1!$AE1266/100</f>
        <v>0</v>
      </c>
      <c r="AE1266" s="12">
        <v>0</v>
      </c>
      <c r="AF1266" s="12" t="s">
        <v>53</v>
      </c>
    </row>
    <row r="1267" spans="1:32" x14ac:dyDescent="0.3">
      <c r="A1267" s="34" t="s">
        <v>3704</v>
      </c>
      <c r="B1267" s="3">
        <v>44992</v>
      </c>
      <c r="C1267" s="3" t="str">
        <f>TEXT(Tabla10[[#This Row],[Fecha de transacción]],"DDDD")</f>
        <v>martes</v>
      </c>
      <c r="D1267" s="3">
        <v>45070</v>
      </c>
      <c r="E1267" s="4">
        <f>datos_chargeback_2001_1!$D1267-datos_chargeback_2001_1!$B1267</f>
        <v>78</v>
      </c>
      <c r="F1267" s="5">
        <f>datos_chargeback_2001_1!$G1267/100</f>
        <v>56.86</v>
      </c>
      <c r="G1267" s="6">
        <v>5686</v>
      </c>
      <c r="H1267" s="5">
        <f t="shared" si="19"/>
        <v>0</v>
      </c>
      <c r="I1267" s="5">
        <v>0</v>
      </c>
      <c r="J1267" s="6" t="s">
        <v>38</v>
      </c>
      <c r="K1267" s="6" t="s">
        <v>25</v>
      </c>
      <c r="L1267" s="6" t="s">
        <v>40</v>
      </c>
      <c r="M1267" s="6" t="s">
        <v>52</v>
      </c>
      <c r="N1267" s="6" t="s">
        <v>42</v>
      </c>
      <c r="O1267" s="6" t="s">
        <v>43</v>
      </c>
      <c r="P1267" s="6" t="s">
        <v>54</v>
      </c>
      <c r="Q1267" s="6" t="s">
        <v>66</v>
      </c>
      <c r="R1267" s="6">
        <v>56860</v>
      </c>
      <c r="S1267" s="6" t="s">
        <v>3705</v>
      </c>
      <c r="T1267" s="6" t="s">
        <v>61</v>
      </c>
      <c r="U1267" s="5">
        <f>datos_chargeback_2001_1!$V1267/100</f>
        <v>0</v>
      </c>
      <c r="V1267" s="6">
        <v>0</v>
      </c>
      <c r="W1267" s="5">
        <f>datos_chargeback_2001_1!$X1267/100</f>
        <v>568.6</v>
      </c>
      <c r="X1267" s="6">
        <v>56860</v>
      </c>
      <c r="Y1267" s="5">
        <f>datos_chargeback_2001_1!$Z1267/100</f>
        <v>0</v>
      </c>
      <c r="Z1267" s="6">
        <v>0</v>
      </c>
      <c r="AA1267" s="6" t="s">
        <v>3706</v>
      </c>
      <c r="AB1267" s="6" t="s">
        <v>35</v>
      </c>
      <c r="AC1267" s="7" t="s">
        <v>35</v>
      </c>
      <c r="AD1267" s="5">
        <f>datos_chargeback_2001_1!$AE1267/100</f>
        <v>0</v>
      </c>
      <c r="AE1267" s="6">
        <v>0</v>
      </c>
      <c r="AF1267" s="6" t="s">
        <v>36</v>
      </c>
    </row>
    <row r="1268" spans="1:32" x14ac:dyDescent="0.3">
      <c r="A1268" s="35" t="s">
        <v>3707</v>
      </c>
      <c r="B1268" s="9">
        <v>44993</v>
      </c>
      <c r="C1268" s="9" t="str">
        <f>TEXT(Tabla10[[#This Row],[Fecha de transacción]],"DDDD")</f>
        <v>miércoles</v>
      </c>
      <c r="D1268" s="9">
        <v>45078</v>
      </c>
      <c r="E1268" s="10">
        <f>datos_chargeback_2001_1!$D1268-datos_chargeback_2001_1!$B1268</f>
        <v>85</v>
      </c>
      <c r="F1268" s="11">
        <f>datos_chargeback_2001_1!$G1268/100</f>
        <v>798.02</v>
      </c>
      <c r="G1268" s="12">
        <v>79802</v>
      </c>
      <c r="H1268" s="11">
        <f t="shared" si="19"/>
        <v>0</v>
      </c>
      <c r="I1268" s="11">
        <v>1.42</v>
      </c>
      <c r="J1268" s="12" t="s">
        <v>24</v>
      </c>
      <c r="K1268" s="12" t="s">
        <v>25</v>
      </c>
      <c r="L1268" s="12" t="s">
        <v>74</v>
      </c>
      <c r="M1268" s="12" t="s">
        <v>52</v>
      </c>
      <c r="N1268" s="12" t="s">
        <v>42</v>
      </c>
      <c r="O1268" s="12" t="s">
        <v>36</v>
      </c>
      <c r="P1268" s="12" t="s">
        <v>54</v>
      </c>
      <c r="Q1268" s="12" t="s">
        <v>66</v>
      </c>
      <c r="R1268" s="12">
        <v>79802</v>
      </c>
      <c r="S1268" s="12" t="s">
        <v>3551</v>
      </c>
      <c r="T1268" s="12" t="s">
        <v>116</v>
      </c>
      <c r="U1268" s="11">
        <f>datos_chargeback_2001_1!$V1268/100</f>
        <v>798.02</v>
      </c>
      <c r="V1268" s="12">
        <v>79802</v>
      </c>
      <c r="W1268" s="11">
        <f>datos_chargeback_2001_1!$X1268/100</f>
        <v>0</v>
      </c>
      <c r="X1268" s="12">
        <v>0</v>
      </c>
      <c r="Y1268" s="11">
        <f>datos_chargeback_2001_1!$Z1268/100</f>
        <v>0</v>
      </c>
      <c r="Z1268" s="12">
        <v>0</v>
      </c>
      <c r="AA1268" s="12" t="s">
        <v>3708</v>
      </c>
      <c r="AB1268" s="12" t="s">
        <v>48</v>
      </c>
      <c r="AC1268" s="19">
        <v>44993</v>
      </c>
      <c r="AD1268" s="11">
        <f>datos_chargeback_2001_1!$AE1268/100</f>
        <v>24.55</v>
      </c>
      <c r="AE1268" s="12">
        <v>2455</v>
      </c>
      <c r="AF1268" s="12" t="s">
        <v>43</v>
      </c>
    </row>
    <row r="1269" spans="1:32" x14ac:dyDescent="0.3">
      <c r="A1269" s="36" t="s">
        <v>3709</v>
      </c>
      <c r="B1269" s="14">
        <v>44994</v>
      </c>
      <c r="C1269" s="14" t="str">
        <f>TEXT(Tabla10[[#This Row],[Fecha de transacción]],"DDDD")</f>
        <v>jueves</v>
      </c>
      <c r="D1269" s="14">
        <v>45067</v>
      </c>
      <c r="E1269" s="15">
        <f>datos_chargeback_2001_1!$D1269-datos_chargeback_2001_1!$B1269</f>
        <v>73</v>
      </c>
      <c r="F1269" s="16">
        <f>datos_chargeback_2001_1!$G1269/100</f>
        <v>56.54</v>
      </c>
      <c r="G1269" s="17">
        <v>5654</v>
      </c>
      <c r="H1269" s="16">
        <f t="shared" si="19"/>
        <v>0</v>
      </c>
      <c r="I1269" s="16">
        <v>0</v>
      </c>
      <c r="J1269" s="17" t="s">
        <v>38</v>
      </c>
      <c r="K1269" s="17" t="s">
        <v>25</v>
      </c>
      <c r="L1269" s="17" t="s">
        <v>119</v>
      </c>
      <c r="M1269" s="17" t="s">
        <v>41</v>
      </c>
      <c r="N1269" s="17" t="s">
        <v>42</v>
      </c>
      <c r="O1269" s="17" t="s">
        <v>29</v>
      </c>
      <c r="P1269" s="17" t="s">
        <v>30</v>
      </c>
      <c r="Q1269" s="17" t="s">
        <v>44</v>
      </c>
      <c r="R1269" s="17">
        <v>5654</v>
      </c>
      <c r="S1269" s="17" t="s">
        <v>514</v>
      </c>
      <c r="T1269" s="17" t="s">
        <v>61</v>
      </c>
      <c r="U1269" s="16">
        <f>datos_chargeback_2001_1!$V1269/100</f>
        <v>0</v>
      </c>
      <c r="V1269" s="17">
        <v>0</v>
      </c>
      <c r="W1269" s="16">
        <f>datos_chargeback_2001_1!$X1269/100</f>
        <v>56.54</v>
      </c>
      <c r="X1269" s="17">
        <v>5654</v>
      </c>
      <c r="Y1269" s="16">
        <f>datos_chargeback_2001_1!$Z1269/100</f>
        <v>0</v>
      </c>
      <c r="Z1269" s="17">
        <v>0</v>
      </c>
      <c r="AA1269" s="17" t="s">
        <v>3710</v>
      </c>
      <c r="AB1269" s="17" t="s">
        <v>35</v>
      </c>
      <c r="AC1269" s="20" t="s">
        <v>35</v>
      </c>
      <c r="AD1269" s="16">
        <f>datos_chargeback_2001_1!$AE1269/100</f>
        <v>0</v>
      </c>
      <c r="AE1269" s="17">
        <v>0</v>
      </c>
      <c r="AF1269" s="17" t="s">
        <v>64</v>
      </c>
    </row>
    <row r="1270" spans="1:32" x14ac:dyDescent="0.3">
      <c r="A1270" s="34" t="s">
        <v>3711</v>
      </c>
      <c r="B1270" s="3">
        <v>44995</v>
      </c>
      <c r="C1270" s="3" t="str">
        <f>TEXT(Tabla10[[#This Row],[Fecha de transacción]],"DDDD")</f>
        <v>viernes</v>
      </c>
      <c r="D1270" s="3">
        <v>45078</v>
      </c>
      <c r="E1270" s="4">
        <f>datos_chargeback_2001_1!$D1270-datos_chargeback_2001_1!$B1270</f>
        <v>83</v>
      </c>
      <c r="F1270" s="5">
        <f>datos_chargeback_2001_1!$G1270/100</f>
        <v>10.67</v>
      </c>
      <c r="G1270" s="6">
        <v>1067</v>
      </c>
      <c r="H1270" s="5">
        <f t="shared" si="19"/>
        <v>0</v>
      </c>
      <c r="I1270" s="5">
        <v>0</v>
      </c>
      <c r="J1270" s="6" t="s">
        <v>24</v>
      </c>
      <c r="K1270" s="6" t="s">
        <v>25</v>
      </c>
      <c r="L1270" s="6" t="s">
        <v>109</v>
      </c>
      <c r="M1270" s="6" t="s">
        <v>93</v>
      </c>
      <c r="N1270" s="6" t="s">
        <v>42</v>
      </c>
      <c r="O1270" s="6" t="s">
        <v>114</v>
      </c>
      <c r="P1270" s="6" t="s">
        <v>30</v>
      </c>
      <c r="Q1270" s="6" t="s">
        <v>44</v>
      </c>
      <c r="R1270" s="6">
        <v>1067</v>
      </c>
      <c r="S1270" s="6" t="s">
        <v>3712</v>
      </c>
      <c r="T1270" s="6" t="s">
        <v>61</v>
      </c>
      <c r="U1270" s="5">
        <f>datos_chargeback_2001_1!$V1270/100</f>
        <v>0</v>
      </c>
      <c r="V1270" s="6">
        <v>0</v>
      </c>
      <c r="W1270" s="5">
        <f>datos_chargeback_2001_1!$X1270/100</f>
        <v>10.67</v>
      </c>
      <c r="X1270" s="6">
        <v>1067</v>
      </c>
      <c r="Y1270" s="5">
        <f>datos_chargeback_2001_1!$Z1270/100</f>
        <v>0</v>
      </c>
      <c r="Z1270" s="6">
        <v>0</v>
      </c>
      <c r="AA1270" s="6" t="s">
        <v>3713</v>
      </c>
      <c r="AB1270" s="6" t="s">
        <v>48</v>
      </c>
      <c r="AC1270" s="8">
        <v>44995</v>
      </c>
      <c r="AD1270" s="5">
        <f>datos_chargeback_2001_1!$AE1270/100</f>
        <v>21.23</v>
      </c>
      <c r="AE1270" s="6">
        <v>2123</v>
      </c>
      <c r="AF1270" s="6" t="s">
        <v>50</v>
      </c>
    </row>
    <row r="1271" spans="1:32" x14ac:dyDescent="0.3">
      <c r="A1271" s="36" t="s">
        <v>3714</v>
      </c>
      <c r="B1271" s="14">
        <v>44996</v>
      </c>
      <c r="C1271" s="14" t="str">
        <f>TEXT(Tabla10[[#This Row],[Fecha de transacción]],"DDDD")</f>
        <v>sábado</v>
      </c>
      <c r="D1271" s="14">
        <v>45083</v>
      </c>
      <c r="E1271" s="15">
        <f>datos_chargeback_2001_1!$D1271-datos_chargeback_2001_1!$B1271</f>
        <v>87</v>
      </c>
      <c r="F1271" s="16">
        <f>datos_chargeback_2001_1!$G1271/100</f>
        <v>114.73</v>
      </c>
      <c r="G1271" s="17">
        <v>11473</v>
      </c>
      <c r="H1271" s="16">
        <f t="shared" si="19"/>
        <v>0</v>
      </c>
      <c r="I1271" s="16">
        <v>0</v>
      </c>
      <c r="J1271" s="17" t="s">
        <v>24</v>
      </c>
      <c r="K1271" s="17" t="s">
        <v>25</v>
      </c>
      <c r="L1271" s="17" t="s">
        <v>74</v>
      </c>
      <c r="M1271" s="17" t="s">
        <v>85</v>
      </c>
      <c r="N1271" s="17" t="s">
        <v>42</v>
      </c>
      <c r="O1271" s="17" t="s">
        <v>70</v>
      </c>
      <c r="P1271" s="17" t="s">
        <v>54</v>
      </c>
      <c r="Q1271" s="17" t="s">
        <v>75</v>
      </c>
      <c r="R1271" s="17">
        <v>11473</v>
      </c>
      <c r="S1271" s="17" t="s">
        <v>1864</v>
      </c>
      <c r="T1271" s="17" t="s">
        <v>116</v>
      </c>
      <c r="U1271" s="16">
        <f>datos_chargeback_2001_1!$V1271/100</f>
        <v>114.73</v>
      </c>
      <c r="V1271" s="17">
        <v>11473</v>
      </c>
      <c r="W1271" s="16">
        <f>datos_chargeback_2001_1!$X1271/100</f>
        <v>0</v>
      </c>
      <c r="X1271" s="17">
        <v>0</v>
      </c>
      <c r="Y1271" s="16">
        <f>datos_chargeback_2001_1!$Z1271/100</f>
        <v>0</v>
      </c>
      <c r="Z1271" s="17">
        <v>0</v>
      </c>
      <c r="AA1271" s="17" t="s">
        <v>3715</v>
      </c>
      <c r="AB1271" s="17" t="s">
        <v>48</v>
      </c>
      <c r="AC1271" s="18">
        <v>44996</v>
      </c>
      <c r="AD1271" s="16">
        <f>datos_chargeback_2001_1!$AE1271/100</f>
        <v>367.88</v>
      </c>
      <c r="AE1271" s="17">
        <v>36788</v>
      </c>
      <c r="AF1271" s="17" t="s">
        <v>36</v>
      </c>
    </row>
    <row r="1272" spans="1:32" x14ac:dyDescent="0.3">
      <c r="A1272" s="34" t="s">
        <v>3716</v>
      </c>
      <c r="B1272" s="3">
        <v>44997</v>
      </c>
      <c r="C1272" s="3" t="str">
        <f>TEXT(Tabla10[[#This Row],[Fecha de transacción]],"DDDD")</f>
        <v>domingo</v>
      </c>
      <c r="D1272" s="3">
        <v>45072</v>
      </c>
      <c r="E1272" s="4">
        <f>datos_chargeback_2001_1!$D1272-datos_chargeback_2001_1!$B1272</f>
        <v>75</v>
      </c>
      <c r="F1272" s="5">
        <f>datos_chargeback_2001_1!$G1272/100</f>
        <v>981.55</v>
      </c>
      <c r="G1272" s="6">
        <v>98155</v>
      </c>
      <c r="H1272" s="5">
        <f t="shared" si="19"/>
        <v>0</v>
      </c>
      <c r="I1272" s="5">
        <v>0</v>
      </c>
      <c r="J1272" s="6" t="s">
        <v>38</v>
      </c>
      <c r="K1272" s="6" t="s">
        <v>25</v>
      </c>
      <c r="L1272" s="6" t="s">
        <v>109</v>
      </c>
      <c r="M1272" s="6" t="s">
        <v>93</v>
      </c>
      <c r="N1272" s="6" t="s">
        <v>42</v>
      </c>
      <c r="O1272" s="6" t="s">
        <v>29</v>
      </c>
      <c r="P1272" s="6" t="s">
        <v>54</v>
      </c>
      <c r="Q1272" s="6" t="s">
        <v>31</v>
      </c>
      <c r="R1272" s="6">
        <v>98155</v>
      </c>
      <c r="S1272" s="6" t="s">
        <v>996</v>
      </c>
      <c r="T1272" s="6" t="s">
        <v>116</v>
      </c>
      <c r="U1272" s="5">
        <f>datos_chargeback_2001_1!$V1272/100</f>
        <v>981.55</v>
      </c>
      <c r="V1272" s="6">
        <v>98155</v>
      </c>
      <c r="W1272" s="5">
        <f>datos_chargeback_2001_1!$X1272/100</f>
        <v>0</v>
      </c>
      <c r="X1272" s="6">
        <v>0</v>
      </c>
      <c r="Y1272" s="5">
        <f>datos_chargeback_2001_1!$Z1272/100</f>
        <v>0</v>
      </c>
      <c r="Z1272" s="6">
        <v>0</v>
      </c>
      <c r="AA1272" s="6" t="s">
        <v>3717</v>
      </c>
      <c r="AB1272" s="6" t="s">
        <v>35</v>
      </c>
      <c r="AC1272" s="7" t="s">
        <v>35</v>
      </c>
      <c r="AD1272" s="5">
        <f>datos_chargeback_2001_1!$AE1272/100</f>
        <v>0</v>
      </c>
      <c r="AE1272" s="6">
        <v>0</v>
      </c>
      <c r="AF1272" s="6" t="s">
        <v>36</v>
      </c>
    </row>
    <row r="1273" spans="1:32" x14ac:dyDescent="0.3">
      <c r="A1273" s="36" t="s">
        <v>3718</v>
      </c>
      <c r="B1273" s="14">
        <v>44998</v>
      </c>
      <c r="C1273" s="14" t="str">
        <f>TEXT(Tabla10[[#This Row],[Fecha de transacción]],"DDDD")</f>
        <v>lunes</v>
      </c>
      <c r="D1273" s="14">
        <v>45071</v>
      </c>
      <c r="E1273" s="15">
        <f>datos_chargeback_2001_1!$D1273-datos_chargeback_2001_1!$B1273</f>
        <v>73</v>
      </c>
      <c r="F1273" s="16">
        <f>datos_chargeback_2001_1!$G1273/100</f>
        <v>671.71</v>
      </c>
      <c r="G1273" s="17">
        <v>67171</v>
      </c>
      <c r="H1273" s="16">
        <f t="shared" si="19"/>
        <v>0</v>
      </c>
      <c r="I1273" s="16">
        <v>0</v>
      </c>
      <c r="J1273" s="17" t="s">
        <v>24</v>
      </c>
      <c r="K1273" s="17" t="s">
        <v>25</v>
      </c>
      <c r="L1273" s="17" t="s">
        <v>74</v>
      </c>
      <c r="M1273" s="17" t="s">
        <v>93</v>
      </c>
      <c r="N1273" s="17" t="s">
        <v>28</v>
      </c>
      <c r="O1273" s="17" t="s">
        <v>43</v>
      </c>
      <c r="P1273" s="17" t="s">
        <v>54</v>
      </c>
      <c r="Q1273" s="17" t="s">
        <v>75</v>
      </c>
      <c r="R1273" s="17">
        <v>67171</v>
      </c>
      <c r="S1273" s="17" t="s">
        <v>900</v>
      </c>
      <c r="T1273" s="17" t="s">
        <v>33</v>
      </c>
      <c r="U1273" s="16">
        <f>datos_chargeback_2001_1!$V1273/100</f>
        <v>0</v>
      </c>
      <c r="V1273" s="17">
        <v>0</v>
      </c>
      <c r="W1273" s="16">
        <f>datos_chargeback_2001_1!$X1273/100</f>
        <v>0</v>
      </c>
      <c r="X1273" s="17">
        <v>0</v>
      </c>
      <c r="Y1273" s="16">
        <f>datos_chargeback_2001_1!$Z1273/100</f>
        <v>671.71</v>
      </c>
      <c r="Z1273" s="17">
        <v>67171</v>
      </c>
      <c r="AA1273" s="17" t="s">
        <v>3719</v>
      </c>
      <c r="AB1273" s="17" t="s">
        <v>35</v>
      </c>
      <c r="AC1273" s="20" t="s">
        <v>35</v>
      </c>
      <c r="AD1273" s="16">
        <f>datos_chargeback_2001_1!$AE1273/100</f>
        <v>0</v>
      </c>
      <c r="AE1273" s="17">
        <v>0</v>
      </c>
      <c r="AF1273" s="17" t="s">
        <v>53</v>
      </c>
    </row>
    <row r="1274" spans="1:32" x14ac:dyDescent="0.3">
      <c r="A1274" s="35" t="s">
        <v>3720</v>
      </c>
      <c r="B1274" s="9">
        <v>44999</v>
      </c>
      <c r="C1274" s="9" t="str">
        <f>TEXT(Tabla10[[#This Row],[Fecha de transacción]],"DDDD")</f>
        <v>martes</v>
      </c>
      <c r="D1274" s="9">
        <v>45061</v>
      </c>
      <c r="E1274" s="10">
        <f>datos_chargeback_2001_1!$D1274-datos_chargeback_2001_1!$B1274</f>
        <v>62</v>
      </c>
      <c r="F1274" s="11">
        <f>datos_chargeback_2001_1!$G1274/100</f>
        <v>210.16</v>
      </c>
      <c r="G1274" s="12">
        <v>21016</v>
      </c>
      <c r="H1274" s="11">
        <f t="shared" si="19"/>
        <v>0</v>
      </c>
      <c r="I1274" s="11">
        <v>1.27</v>
      </c>
      <c r="J1274" s="12" t="s">
        <v>38</v>
      </c>
      <c r="K1274" s="12" t="s">
        <v>25</v>
      </c>
      <c r="L1274" s="12" t="s">
        <v>80</v>
      </c>
      <c r="M1274" s="12" t="s">
        <v>52</v>
      </c>
      <c r="N1274" s="12" t="s">
        <v>42</v>
      </c>
      <c r="O1274" s="12" t="s">
        <v>70</v>
      </c>
      <c r="P1274" s="12" t="s">
        <v>30</v>
      </c>
      <c r="Q1274" s="12" t="s">
        <v>66</v>
      </c>
      <c r="R1274" s="12">
        <v>21016</v>
      </c>
      <c r="S1274" s="12" t="s">
        <v>679</v>
      </c>
      <c r="T1274" s="12" t="s">
        <v>46</v>
      </c>
      <c r="U1274" s="11">
        <f>datos_chargeback_2001_1!$V1274/100</f>
        <v>210.16</v>
      </c>
      <c r="V1274" s="12">
        <v>21016</v>
      </c>
      <c r="W1274" s="11">
        <f>datos_chargeback_2001_1!$X1274/100</f>
        <v>0</v>
      </c>
      <c r="X1274" s="12">
        <v>0</v>
      </c>
      <c r="Y1274" s="11">
        <f>datos_chargeback_2001_1!$Z1274/100</f>
        <v>0</v>
      </c>
      <c r="Z1274" s="12">
        <v>0</v>
      </c>
      <c r="AA1274" s="12" t="s">
        <v>3721</v>
      </c>
      <c r="AB1274" s="12" t="s">
        <v>48</v>
      </c>
      <c r="AC1274" s="19">
        <v>44999</v>
      </c>
      <c r="AD1274" s="11">
        <f>datos_chargeback_2001_1!$AE1274/100</f>
        <v>727.69</v>
      </c>
      <c r="AE1274" s="12">
        <v>72769</v>
      </c>
      <c r="AF1274" s="12" t="s">
        <v>50</v>
      </c>
    </row>
    <row r="1275" spans="1:32" x14ac:dyDescent="0.3">
      <c r="A1275" s="34" t="s">
        <v>3722</v>
      </c>
      <c r="B1275" s="3">
        <v>45000</v>
      </c>
      <c r="C1275" s="3" t="str">
        <f>TEXT(Tabla10[[#This Row],[Fecha de transacción]],"DDDD")</f>
        <v>miércoles</v>
      </c>
      <c r="D1275" s="3">
        <v>45078</v>
      </c>
      <c r="E1275" s="4">
        <f>datos_chargeback_2001_1!$D1275-datos_chargeback_2001_1!$B1275</f>
        <v>78</v>
      </c>
      <c r="F1275" s="5">
        <f>datos_chargeback_2001_1!$G1275/100</f>
        <v>504.32</v>
      </c>
      <c r="G1275" s="6">
        <v>50432</v>
      </c>
      <c r="H1275" s="5">
        <f t="shared" si="19"/>
        <v>0</v>
      </c>
      <c r="I1275" s="5">
        <v>1.39</v>
      </c>
      <c r="J1275" s="6" t="s">
        <v>24</v>
      </c>
      <c r="K1275" s="6" t="s">
        <v>25</v>
      </c>
      <c r="L1275" s="6" t="s">
        <v>26</v>
      </c>
      <c r="M1275" s="6" t="s">
        <v>93</v>
      </c>
      <c r="N1275" s="6" t="s">
        <v>42</v>
      </c>
      <c r="O1275" s="6" t="s">
        <v>70</v>
      </c>
      <c r="P1275" s="6" t="s">
        <v>54</v>
      </c>
      <c r="Q1275" s="6" t="s">
        <v>44</v>
      </c>
      <c r="R1275" s="6">
        <v>50432</v>
      </c>
      <c r="S1275" s="6" t="s">
        <v>3723</v>
      </c>
      <c r="T1275" s="6" t="s">
        <v>46</v>
      </c>
      <c r="U1275" s="5">
        <f>datos_chargeback_2001_1!$V1275/100</f>
        <v>504.32</v>
      </c>
      <c r="V1275" s="6">
        <v>50432</v>
      </c>
      <c r="W1275" s="5">
        <f>datos_chargeback_2001_1!$X1275/100</f>
        <v>0</v>
      </c>
      <c r="X1275" s="6">
        <v>0</v>
      </c>
      <c r="Y1275" s="5">
        <f>datos_chargeback_2001_1!$Z1275/100</f>
        <v>0</v>
      </c>
      <c r="Z1275" s="6">
        <v>0</v>
      </c>
      <c r="AA1275" s="6" t="s">
        <v>3724</v>
      </c>
      <c r="AB1275" s="6" t="s">
        <v>48</v>
      </c>
      <c r="AC1275" s="8">
        <v>45000</v>
      </c>
      <c r="AD1275" s="5">
        <f>datos_chargeback_2001_1!$AE1275/100</f>
        <v>363.51</v>
      </c>
      <c r="AE1275" s="6">
        <v>36351</v>
      </c>
      <c r="AF1275" s="6" t="s">
        <v>53</v>
      </c>
    </row>
    <row r="1276" spans="1:32" x14ac:dyDescent="0.3">
      <c r="A1276" s="35" t="s">
        <v>3725</v>
      </c>
      <c r="B1276" s="9">
        <v>45001</v>
      </c>
      <c r="C1276" s="9" t="str">
        <f>TEXT(Tabla10[[#This Row],[Fecha de transacción]],"DDDD")</f>
        <v>jueves</v>
      </c>
      <c r="D1276" s="9">
        <v>45068</v>
      </c>
      <c r="E1276" s="10">
        <f>datos_chargeback_2001_1!$D1276-datos_chargeback_2001_1!$B1276</f>
        <v>67</v>
      </c>
      <c r="F1276" s="11">
        <f>datos_chargeback_2001_1!$G1276/100</f>
        <v>34.46</v>
      </c>
      <c r="G1276" s="12">
        <v>3446</v>
      </c>
      <c r="H1276" s="11">
        <f t="shared" si="19"/>
        <v>0</v>
      </c>
      <c r="I1276" s="11">
        <v>1.24</v>
      </c>
      <c r="J1276" s="12" t="s">
        <v>38</v>
      </c>
      <c r="K1276" s="12" t="s">
        <v>25</v>
      </c>
      <c r="L1276" s="12" t="s">
        <v>119</v>
      </c>
      <c r="M1276" s="12" t="s">
        <v>85</v>
      </c>
      <c r="N1276" s="12" t="s">
        <v>42</v>
      </c>
      <c r="O1276" s="12" t="s">
        <v>114</v>
      </c>
      <c r="P1276" s="12" t="s">
        <v>30</v>
      </c>
      <c r="Q1276" s="12" t="s">
        <v>44</v>
      </c>
      <c r="R1276" s="12">
        <v>34460</v>
      </c>
      <c r="S1276" s="12" t="s">
        <v>2445</v>
      </c>
      <c r="T1276" s="12" t="s">
        <v>61</v>
      </c>
      <c r="U1276" s="11">
        <f>datos_chargeback_2001_1!$V1276/100</f>
        <v>0</v>
      </c>
      <c r="V1276" s="12">
        <v>0</v>
      </c>
      <c r="W1276" s="11">
        <f>datos_chargeback_2001_1!$X1276/100</f>
        <v>344.6</v>
      </c>
      <c r="X1276" s="12">
        <v>34460</v>
      </c>
      <c r="Y1276" s="11">
        <f>datos_chargeback_2001_1!$Z1276/100</f>
        <v>0</v>
      </c>
      <c r="Z1276" s="12">
        <v>0</v>
      </c>
      <c r="AA1276" s="12" t="s">
        <v>3726</v>
      </c>
      <c r="AB1276" s="12" t="s">
        <v>48</v>
      </c>
      <c r="AC1276" s="19">
        <v>45001</v>
      </c>
      <c r="AD1276" s="11">
        <f>datos_chargeback_2001_1!$AE1276/100</f>
        <v>957.79</v>
      </c>
      <c r="AE1276" s="12">
        <v>95779</v>
      </c>
      <c r="AF1276" s="12" t="s">
        <v>29</v>
      </c>
    </row>
    <row r="1277" spans="1:32" x14ac:dyDescent="0.3">
      <c r="A1277" s="36" t="s">
        <v>3727</v>
      </c>
      <c r="B1277" s="14">
        <v>45002</v>
      </c>
      <c r="C1277" s="14" t="str">
        <f>TEXT(Tabla10[[#This Row],[Fecha de transacción]],"DDDD")</f>
        <v>viernes</v>
      </c>
      <c r="D1277" s="14">
        <v>45070</v>
      </c>
      <c r="E1277" s="15">
        <f>datos_chargeback_2001_1!$D1277-datos_chargeback_2001_1!$B1277</f>
        <v>68</v>
      </c>
      <c r="F1277" s="16">
        <f>datos_chargeback_2001_1!$G1277/100</f>
        <v>451.07</v>
      </c>
      <c r="G1277" s="17">
        <v>45107</v>
      </c>
      <c r="H1277" s="16">
        <f t="shared" si="19"/>
        <v>0</v>
      </c>
      <c r="I1277" s="16">
        <v>1.1200000000000001</v>
      </c>
      <c r="J1277" s="17" t="s">
        <v>38</v>
      </c>
      <c r="K1277" s="17" t="s">
        <v>25</v>
      </c>
      <c r="L1277" s="17" t="s">
        <v>80</v>
      </c>
      <c r="M1277" s="17" t="s">
        <v>59</v>
      </c>
      <c r="N1277" s="17" t="s">
        <v>28</v>
      </c>
      <c r="O1277" s="17" t="s">
        <v>114</v>
      </c>
      <c r="P1277" s="17" t="s">
        <v>30</v>
      </c>
      <c r="Q1277" s="17" t="s">
        <v>31</v>
      </c>
      <c r="R1277" s="17">
        <v>45107</v>
      </c>
      <c r="S1277" s="17" t="s">
        <v>2411</v>
      </c>
      <c r="T1277" s="17" t="s">
        <v>33</v>
      </c>
      <c r="U1277" s="16">
        <f>datos_chargeback_2001_1!$V1277/100</f>
        <v>0</v>
      </c>
      <c r="V1277" s="17">
        <v>0</v>
      </c>
      <c r="W1277" s="16">
        <f>datos_chargeback_2001_1!$X1277/100</f>
        <v>0</v>
      </c>
      <c r="X1277" s="17">
        <v>0</v>
      </c>
      <c r="Y1277" s="16">
        <f>datos_chargeback_2001_1!$Z1277/100</f>
        <v>451.07</v>
      </c>
      <c r="Z1277" s="17">
        <v>45107</v>
      </c>
      <c r="AA1277" s="17" t="s">
        <v>3728</v>
      </c>
      <c r="AB1277" s="17" t="s">
        <v>35</v>
      </c>
      <c r="AC1277" s="20" t="s">
        <v>35</v>
      </c>
      <c r="AD1277" s="16">
        <f>datos_chargeback_2001_1!$AE1277/100</f>
        <v>0</v>
      </c>
      <c r="AE1277" s="17">
        <v>0</v>
      </c>
      <c r="AF1277" s="17" t="s">
        <v>43</v>
      </c>
    </row>
    <row r="1278" spans="1:32" x14ac:dyDescent="0.3">
      <c r="A1278" s="34" t="s">
        <v>3729</v>
      </c>
      <c r="B1278" s="3">
        <v>45003</v>
      </c>
      <c r="C1278" s="3" t="str">
        <f>TEXT(Tabla10[[#This Row],[Fecha de transacción]],"DDDD")</f>
        <v>sábado</v>
      </c>
      <c r="D1278" s="3">
        <v>45067</v>
      </c>
      <c r="E1278" s="4">
        <f>datos_chargeback_2001_1!$D1278-datos_chargeback_2001_1!$B1278</f>
        <v>64</v>
      </c>
      <c r="F1278" s="5">
        <f>datos_chargeback_2001_1!$G1278/100</f>
        <v>322.81</v>
      </c>
      <c r="G1278" s="6">
        <v>32281</v>
      </c>
      <c r="H1278" s="5">
        <f t="shared" si="19"/>
        <v>0</v>
      </c>
      <c r="I1278" s="5">
        <v>0</v>
      </c>
      <c r="J1278" s="6" t="s">
        <v>38</v>
      </c>
      <c r="K1278" s="6" t="s">
        <v>25</v>
      </c>
      <c r="L1278" s="6" t="s">
        <v>26</v>
      </c>
      <c r="M1278" s="6" t="s">
        <v>52</v>
      </c>
      <c r="N1278" s="6" t="s">
        <v>42</v>
      </c>
      <c r="O1278" s="6" t="s">
        <v>114</v>
      </c>
      <c r="P1278" s="6" t="s">
        <v>54</v>
      </c>
      <c r="Q1278" s="6" t="s">
        <v>31</v>
      </c>
      <c r="R1278" s="6">
        <v>32281</v>
      </c>
      <c r="S1278" s="6" t="s">
        <v>3693</v>
      </c>
      <c r="T1278" s="6" t="s">
        <v>61</v>
      </c>
      <c r="U1278" s="5">
        <f>datos_chargeback_2001_1!$V1278/100</f>
        <v>0</v>
      </c>
      <c r="V1278" s="6">
        <v>0</v>
      </c>
      <c r="W1278" s="5">
        <f>datos_chargeback_2001_1!$X1278/100</f>
        <v>322.81</v>
      </c>
      <c r="X1278" s="6">
        <v>32281</v>
      </c>
      <c r="Y1278" s="5">
        <f>datos_chargeback_2001_1!$Z1278/100</f>
        <v>0</v>
      </c>
      <c r="Z1278" s="6">
        <v>0</v>
      </c>
      <c r="AA1278" s="6" t="s">
        <v>3730</v>
      </c>
      <c r="AB1278" s="6" t="s">
        <v>35</v>
      </c>
      <c r="AC1278" s="7" t="s">
        <v>35</v>
      </c>
      <c r="AD1278" s="5">
        <f>datos_chargeback_2001_1!$AE1278/100</f>
        <v>0</v>
      </c>
      <c r="AE1278" s="6">
        <v>0</v>
      </c>
      <c r="AF1278" s="6" t="s">
        <v>64</v>
      </c>
    </row>
    <row r="1279" spans="1:32" x14ac:dyDescent="0.3">
      <c r="A1279" s="36" t="s">
        <v>3731</v>
      </c>
      <c r="B1279" s="14">
        <v>45004</v>
      </c>
      <c r="C1279" s="14" t="str">
        <f>TEXT(Tabla10[[#This Row],[Fecha de transacción]],"DDDD")</f>
        <v>domingo</v>
      </c>
      <c r="D1279" s="14">
        <v>45069</v>
      </c>
      <c r="E1279" s="15">
        <f>datos_chargeback_2001_1!$D1279-datos_chargeback_2001_1!$B1279</f>
        <v>65</v>
      </c>
      <c r="F1279" s="16">
        <f>datos_chargeback_2001_1!$G1279/100</f>
        <v>45.27</v>
      </c>
      <c r="G1279" s="17">
        <v>4527</v>
      </c>
      <c r="H1279" s="16">
        <f t="shared" si="19"/>
        <v>0</v>
      </c>
      <c r="I1279" s="16">
        <v>0.82</v>
      </c>
      <c r="J1279" s="17" t="s">
        <v>38</v>
      </c>
      <c r="K1279" s="17" t="s">
        <v>25</v>
      </c>
      <c r="L1279" s="17" t="s">
        <v>80</v>
      </c>
      <c r="M1279" s="17" t="s">
        <v>27</v>
      </c>
      <c r="N1279" s="17" t="s">
        <v>42</v>
      </c>
      <c r="O1279" s="17" t="s">
        <v>43</v>
      </c>
      <c r="P1279" s="17" t="s">
        <v>54</v>
      </c>
      <c r="Q1279" s="17" t="s">
        <v>66</v>
      </c>
      <c r="R1279" s="17">
        <v>45270</v>
      </c>
      <c r="S1279" s="17" t="s">
        <v>1773</v>
      </c>
      <c r="T1279" s="17" t="s">
        <v>46</v>
      </c>
      <c r="U1279" s="16">
        <f>datos_chargeback_2001_1!$V1279/100</f>
        <v>452.7</v>
      </c>
      <c r="V1279" s="17">
        <v>45270</v>
      </c>
      <c r="W1279" s="16">
        <f>datos_chargeback_2001_1!$X1279/100</f>
        <v>0</v>
      </c>
      <c r="X1279" s="17">
        <v>0</v>
      </c>
      <c r="Y1279" s="16">
        <f>datos_chargeback_2001_1!$Z1279/100</f>
        <v>0</v>
      </c>
      <c r="Z1279" s="17">
        <v>0</v>
      </c>
      <c r="AA1279" s="17" t="s">
        <v>3732</v>
      </c>
      <c r="AB1279" s="17" t="s">
        <v>35</v>
      </c>
      <c r="AC1279" s="20" t="s">
        <v>35</v>
      </c>
      <c r="AD1279" s="16">
        <f>datos_chargeback_2001_1!$AE1279/100</f>
        <v>0</v>
      </c>
      <c r="AE1279" s="17">
        <v>0</v>
      </c>
      <c r="AF1279" s="17" t="s">
        <v>64</v>
      </c>
    </row>
    <row r="1280" spans="1:32" x14ac:dyDescent="0.3">
      <c r="A1280" s="35" t="s">
        <v>3733</v>
      </c>
      <c r="B1280" s="9">
        <v>45005</v>
      </c>
      <c r="C1280" s="9" t="str">
        <f>TEXT(Tabla10[[#This Row],[Fecha de transacción]],"DDDD")</f>
        <v>lunes</v>
      </c>
      <c r="D1280" s="9">
        <v>45081</v>
      </c>
      <c r="E1280" s="10">
        <f>datos_chargeback_2001_1!$D1280-datos_chargeback_2001_1!$B1280</f>
        <v>76</v>
      </c>
      <c r="F1280" s="11">
        <f>datos_chargeback_2001_1!$G1280/100</f>
        <v>712.15</v>
      </c>
      <c r="G1280" s="12">
        <v>71215</v>
      </c>
      <c r="H1280" s="11">
        <f t="shared" si="19"/>
        <v>0</v>
      </c>
      <c r="I1280" s="11">
        <v>0</v>
      </c>
      <c r="J1280" s="12" t="s">
        <v>38</v>
      </c>
      <c r="K1280" s="12" t="s">
        <v>25</v>
      </c>
      <c r="L1280" s="12" t="s">
        <v>40</v>
      </c>
      <c r="M1280" s="12" t="s">
        <v>59</v>
      </c>
      <c r="N1280" s="12" t="s">
        <v>42</v>
      </c>
      <c r="O1280" s="12" t="s">
        <v>70</v>
      </c>
      <c r="P1280" s="12" t="s">
        <v>54</v>
      </c>
      <c r="Q1280" s="12" t="s">
        <v>31</v>
      </c>
      <c r="R1280" s="12">
        <v>71215</v>
      </c>
      <c r="S1280" s="12" t="s">
        <v>2179</v>
      </c>
      <c r="T1280" s="12" t="s">
        <v>116</v>
      </c>
      <c r="U1280" s="11">
        <f>datos_chargeback_2001_1!$V1280/100</f>
        <v>712.15</v>
      </c>
      <c r="V1280" s="12">
        <v>71215</v>
      </c>
      <c r="W1280" s="11">
        <f>datos_chargeback_2001_1!$X1280/100</f>
        <v>0</v>
      </c>
      <c r="X1280" s="12">
        <v>0</v>
      </c>
      <c r="Y1280" s="11">
        <f>datos_chargeback_2001_1!$Z1280/100</f>
        <v>0</v>
      </c>
      <c r="Z1280" s="12">
        <v>0</v>
      </c>
      <c r="AA1280" s="12" t="s">
        <v>3734</v>
      </c>
      <c r="AB1280" s="12" t="s">
        <v>48</v>
      </c>
      <c r="AC1280" s="19">
        <v>45005</v>
      </c>
      <c r="AD1280" s="11">
        <f>datos_chargeback_2001_1!$AE1280/100</f>
        <v>875.94</v>
      </c>
      <c r="AE1280" s="12">
        <v>87594</v>
      </c>
      <c r="AF1280" s="12" t="s">
        <v>50</v>
      </c>
    </row>
    <row r="1281" spans="1:32" x14ac:dyDescent="0.3">
      <c r="A1281" s="36" t="s">
        <v>3735</v>
      </c>
      <c r="B1281" s="14">
        <v>45006</v>
      </c>
      <c r="C1281" s="14" t="str">
        <f>TEXT(Tabla10[[#This Row],[Fecha de transacción]],"DDDD")</f>
        <v>martes</v>
      </c>
      <c r="D1281" s="14">
        <v>45085</v>
      </c>
      <c r="E1281" s="15">
        <f>datos_chargeback_2001_1!$D1281-datos_chargeback_2001_1!$B1281</f>
        <v>79</v>
      </c>
      <c r="F1281" s="16">
        <f>datos_chargeback_2001_1!$G1281/100</f>
        <v>964.68</v>
      </c>
      <c r="G1281" s="17">
        <v>96468</v>
      </c>
      <c r="H1281" s="16">
        <f t="shared" si="19"/>
        <v>0</v>
      </c>
      <c r="I1281" s="16">
        <v>0.91</v>
      </c>
      <c r="J1281" s="17" t="s">
        <v>38</v>
      </c>
      <c r="K1281" s="17" t="s">
        <v>25</v>
      </c>
      <c r="L1281" s="17" t="s">
        <v>80</v>
      </c>
      <c r="M1281" s="17" t="s">
        <v>27</v>
      </c>
      <c r="N1281" s="17" t="s">
        <v>42</v>
      </c>
      <c r="O1281" s="17" t="s">
        <v>43</v>
      </c>
      <c r="P1281" s="17" t="s">
        <v>30</v>
      </c>
      <c r="Q1281" s="17" t="s">
        <v>55</v>
      </c>
      <c r="R1281" s="17">
        <v>96468</v>
      </c>
      <c r="S1281" s="17" t="s">
        <v>500</v>
      </c>
      <c r="T1281" s="17" t="s">
        <v>46</v>
      </c>
      <c r="U1281" s="16">
        <f>datos_chargeback_2001_1!$V1281/100</f>
        <v>964.68</v>
      </c>
      <c r="V1281" s="17">
        <v>96468</v>
      </c>
      <c r="W1281" s="16">
        <f>datos_chargeback_2001_1!$X1281/100</f>
        <v>0</v>
      </c>
      <c r="X1281" s="17">
        <v>0</v>
      </c>
      <c r="Y1281" s="16">
        <f>datos_chargeback_2001_1!$Z1281/100</f>
        <v>0</v>
      </c>
      <c r="Z1281" s="17">
        <v>0</v>
      </c>
      <c r="AA1281" s="17" t="s">
        <v>3736</v>
      </c>
      <c r="AB1281" s="17" t="s">
        <v>35</v>
      </c>
      <c r="AC1281" s="20" t="s">
        <v>35</v>
      </c>
      <c r="AD1281" s="16">
        <f>datos_chargeback_2001_1!$AE1281/100</f>
        <v>0</v>
      </c>
      <c r="AE1281" s="17">
        <v>0</v>
      </c>
      <c r="AF1281" s="17" t="s">
        <v>36</v>
      </c>
    </row>
    <row r="1282" spans="1:32" x14ac:dyDescent="0.3">
      <c r="A1282" s="34" t="s">
        <v>3737</v>
      </c>
      <c r="B1282" s="3">
        <v>45007</v>
      </c>
      <c r="C1282" s="3" t="str">
        <f>TEXT(Tabla10[[#This Row],[Fecha de transacción]],"DDDD")</f>
        <v>miércoles</v>
      </c>
      <c r="D1282" s="3">
        <v>45096</v>
      </c>
      <c r="E1282" s="4">
        <f>datos_chargeback_2001_1!$D1282-datos_chargeback_2001_1!$B1282</f>
        <v>89</v>
      </c>
      <c r="F1282" s="5">
        <f>datos_chargeback_2001_1!$G1282/100</f>
        <v>86.78</v>
      </c>
      <c r="G1282" s="6">
        <v>8678</v>
      </c>
      <c r="H1282" s="5">
        <f t="shared" ref="H1282:H1324" si="20">IF(COUNTIF($A$2:$A$1373,A1282)=1,0,IF(F1282=_xlfn.AGGREGATE(14,6,$F$2:$F$1373/($A$2:$A$1373=A1282),1),_xlfn.AGGREGATE(15,6,$F$2:$F$1373/($A$2:$A$1373=A1282),1),""))</f>
        <v>0</v>
      </c>
      <c r="I1282" s="5">
        <v>0</v>
      </c>
      <c r="J1282" s="6" t="s">
        <v>38</v>
      </c>
      <c r="K1282" s="6" t="s">
        <v>25</v>
      </c>
      <c r="L1282" s="6" t="s">
        <v>119</v>
      </c>
      <c r="M1282" s="6" t="s">
        <v>59</v>
      </c>
      <c r="N1282" s="6" t="s">
        <v>42</v>
      </c>
      <c r="O1282" s="6" t="s">
        <v>53</v>
      </c>
      <c r="P1282" s="6" t="s">
        <v>54</v>
      </c>
      <c r="Q1282" s="6" t="s">
        <v>66</v>
      </c>
      <c r="R1282" s="6">
        <v>8678</v>
      </c>
      <c r="S1282" s="6" t="s">
        <v>3738</v>
      </c>
      <c r="T1282" s="6" t="s">
        <v>46</v>
      </c>
      <c r="U1282" s="5">
        <f>datos_chargeback_2001_1!$V1282/100</f>
        <v>86.78</v>
      </c>
      <c r="V1282" s="6">
        <v>8678</v>
      </c>
      <c r="W1282" s="5">
        <f>datos_chargeback_2001_1!$X1282/100</f>
        <v>0</v>
      </c>
      <c r="X1282" s="6">
        <v>0</v>
      </c>
      <c r="Y1282" s="5">
        <f>datos_chargeback_2001_1!$Z1282/100</f>
        <v>0</v>
      </c>
      <c r="Z1282" s="6">
        <v>0</v>
      </c>
      <c r="AA1282" s="6" t="s">
        <v>3739</v>
      </c>
      <c r="AB1282" s="6" t="s">
        <v>35</v>
      </c>
      <c r="AC1282" s="7" t="s">
        <v>35</v>
      </c>
      <c r="AD1282" s="5">
        <f>datos_chargeback_2001_1!$AE1282/100</f>
        <v>0</v>
      </c>
      <c r="AE1282" s="6">
        <v>0</v>
      </c>
      <c r="AF1282" s="6" t="s">
        <v>43</v>
      </c>
    </row>
    <row r="1283" spans="1:32" x14ac:dyDescent="0.3">
      <c r="A1283" s="34" t="s">
        <v>3740</v>
      </c>
      <c r="B1283" s="3">
        <v>45008</v>
      </c>
      <c r="C1283" s="3" t="str">
        <f>TEXT(Tabla10[[#This Row],[Fecha de transacción]],"DDDD")</f>
        <v>jueves</v>
      </c>
      <c r="D1283" s="3">
        <v>45068</v>
      </c>
      <c r="E1283" s="4">
        <f>datos_chargeback_2001_1!$D1283-datos_chargeback_2001_1!$B1283</f>
        <v>60</v>
      </c>
      <c r="F1283" s="5">
        <f>datos_chargeback_2001_1!$G1283/100</f>
        <v>353.77</v>
      </c>
      <c r="G1283" s="6">
        <v>35377</v>
      </c>
      <c r="H1283" s="5">
        <f t="shared" si="20"/>
        <v>0</v>
      </c>
      <c r="I1283" s="5">
        <v>0.87</v>
      </c>
      <c r="J1283" s="6" t="s">
        <v>38</v>
      </c>
      <c r="K1283" s="6" t="s">
        <v>25</v>
      </c>
      <c r="L1283" s="6" t="s">
        <v>74</v>
      </c>
      <c r="M1283" s="6" t="s">
        <v>59</v>
      </c>
      <c r="N1283" s="6" t="s">
        <v>28</v>
      </c>
      <c r="O1283" s="6" t="s">
        <v>50</v>
      </c>
      <c r="P1283" s="6" t="s">
        <v>30</v>
      </c>
      <c r="Q1283" s="6" t="s">
        <v>75</v>
      </c>
      <c r="R1283" s="6">
        <v>35377</v>
      </c>
      <c r="S1283" s="6" t="s">
        <v>3741</v>
      </c>
      <c r="T1283" s="6" t="s">
        <v>33</v>
      </c>
      <c r="U1283" s="5">
        <f>datos_chargeback_2001_1!$V1283/100</f>
        <v>0</v>
      </c>
      <c r="V1283" s="6">
        <v>0</v>
      </c>
      <c r="W1283" s="5">
        <f>datos_chargeback_2001_1!$X1283/100</f>
        <v>0</v>
      </c>
      <c r="X1283" s="6">
        <v>0</v>
      </c>
      <c r="Y1283" s="5">
        <f>datos_chargeback_2001_1!$Z1283/100</f>
        <v>353.77</v>
      </c>
      <c r="Z1283" s="6">
        <v>35377</v>
      </c>
      <c r="AA1283" s="6" t="s">
        <v>3742</v>
      </c>
      <c r="AB1283" s="6" t="s">
        <v>35</v>
      </c>
      <c r="AC1283" s="7" t="s">
        <v>35</v>
      </c>
      <c r="AD1283" s="5">
        <f>datos_chargeback_2001_1!$AE1283/100</f>
        <v>0</v>
      </c>
      <c r="AE1283" s="6">
        <v>0</v>
      </c>
      <c r="AF1283" s="6" t="s">
        <v>43</v>
      </c>
    </row>
    <row r="1284" spans="1:32" x14ac:dyDescent="0.3">
      <c r="A1284" s="35" t="s">
        <v>3743</v>
      </c>
      <c r="B1284" s="9">
        <v>45009</v>
      </c>
      <c r="C1284" s="9" t="str">
        <f>TEXT(Tabla10[[#This Row],[Fecha de transacción]],"DDDD")</f>
        <v>viernes</v>
      </c>
      <c r="D1284" s="9">
        <v>45097</v>
      </c>
      <c r="E1284" s="10">
        <f>datos_chargeback_2001_1!$D1284-datos_chargeback_2001_1!$B1284</f>
        <v>88</v>
      </c>
      <c r="F1284" s="11">
        <f>datos_chargeback_2001_1!$G1284/100</f>
        <v>85.6</v>
      </c>
      <c r="G1284" s="12">
        <v>8560</v>
      </c>
      <c r="H1284" s="11">
        <f t="shared" si="20"/>
        <v>0</v>
      </c>
      <c r="I1284" s="11">
        <v>0</v>
      </c>
      <c r="J1284" s="12" t="s">
        <v>38</v>
      </c>
      <c r="K1284" s="12" t="s">
        <v>25</v>
      </c>
      <c r="L1284" s="12" t="s">
        <v>40</v>
      </c>
      <c r="M1284" s="12" t="s">
        <v>41</v>
      </c>
      <c r="N1284" s="12" t="s">
        <v>28</v>
      </c>
      <c r="O1284" s="12" t="s">
        <v>64</v>
      </c>
      <c r="P1284" s="12" t="s">
        <v>54</v>
      </c>
      <c r="Q1284" s="12" t="s">
        <v>66</v>
      </c>
      <c r="R1284" s="12">
        <v>85600</v>
      </c>
      <c r="S1284" s="12" t="s">
        <v>2833</v>
      </c>
      <c r="T1284" s="12" t="s">
        <v>33</v>
      </c>
      <c r="U1284" s="11">
        <f>datos_chargeback_2001_1!$V1284/100</f>
        <v>0</v>
      </c>
      <c r="V1284" s="12">
        <v>0</v>
      </c>
      <c r="W1284" s="11">
        <f>datos_chargeback_2001_1!$X1284/100</f>
        <v>0</v>
      </c>
      <c r="X1284" s="12">
        <v>0</v>
      </c>
      <c r="Y1284" s="11">
        <f>datos_chargeback_2001_1!$Z1284/100</f>
        <v>856</v>
      </c>
      <c r="Z1284" s="12">
        <v>85600</v>
      </c>
      <c r="AA1284" s="12" t="s">
        <v>3744</v>
      </c>
      <c r="AB1284" s="12" t="s">
        <v>35</v>
      </c>
      <c r="AC1284" s="13" t="s">
        <v>35</v>
      </c>
      <c r="AD1284" s="11">
        <f>datos_chargeback_2001_1!$AE1284/100</f>
        <v>0</v>
      </c>
      <c r="AE1284" s="12">
        <v>0</v>
      </c>
      <c r="AF1284" s="12" t="s">
        <v>36</v>
      </c>
    </row>
    <row r="1285" spans="1:32" x14ac:dyDescent="0.3">
      <c r="A1285" s="36" t="s">
        <v>3745</v>
      </c>
      <c r="B1285" s="14">
        <v>45010</v>
      </c>
      <c r="C1285" s="14" t="str">
        <f>TEXT(Tabla10[[#This Row],[Fecha de transacción]],"DDDD")</f>
        <v>sábado</v>
      </c>
      <c r="D1285" s="14">
        <v>45084</v>
      </c>
      <c r="E1285" s="15">
        <f>datos_chargeback_2001_1!$D1285-datos_chargeback_2001_1!$B1285</f>
        <v>74</v>
      </c>
      <c r="F1285" s="16">
        <f>datos_chargeback_2001_1!$G1285/100</f>
        <v>591.99</v>
      </c>
      <c r="G1285" s="17">
        <v>59199</v>
      </c>
      <c r="H1285" s="16">
        <f t="shared" si="20"/>
        <v>0</v>
      </c>
      <c r="I1285" s="16">
        <v>1.38</v>
      </c>
      <c r="J1285" s="17" t="s">
        <v>38</v>
      </c>
      <c r="K1285" s="17" t="s">
        <v>25</v>
      </c>
      <c r="L1285" s="17" t="s">
        <v>109</v>
      </c>
      <c r="M1285" s="17" t="s">
        <v>93</v>
      </c>
      <c r="N1285" s="17" t="s">
        <v>42</v>
      </c>
      <c r="O1285" s="17" t="s">
        <v>50</v>
      </c>
      <c r="P1285" s="17" t="s">
        <v>54</v>
      </c>
      <c r="Q1285" s="17" t="s">
        <v>55</v>
      </c>
      <c r="R1285" s="17">
        <v>59199</v>
      </c>
      <c r="S1285" s="17" t="s">
        <v>2697</v>
      </c>
      <c r="T1285" s="17" t="s">
        <v>116</v>
      </c>
      <c r="U1285" s="16">
        <f>datos_chargeback_2001_1!$V1285/100</f>
        <v>591.99</v>
      </c>
      <c r="V1285" s="17">
        <v>59199</v>
      </c>
      <c r="W1285" s="16">
        <f>datos_chargeback_2001_1!$X1285/100</f>
        <v>0</v>
      </c>
      <c r="X1285" s="17">
        <v>0</v>
      </c>
      <c r="Y1285" s="16">
        <f>datos_chargeback_2001_1!$Z1285/100</f>
        <v>0</v>
      </c>
      <c r="Z1285" s="17">
        <v>0</v>
      </c>
      <c r="AA1285" s="17" t="s">
        <v>3746</v>
      </c>
      <c r="AB1285" s="17" t="s">
        <v>48</v>
      </c>
      <c r="AC1285" s="18">
        <v>45010</v>
      </c>
      <c r="AD1285" s="16">
        <f>datos_chargeback_2001_1!$AE1285/100</f>
        <v>462.91</v>
      </c>
      <c r="AE1285" s="17">
        <v>46291</v>
      </c>
      <c r="AF1285" s="17" t="s">
        <v>53</v>
      </c>
    </row>
    <row r="1286" spans="1:32" x14ac:dyDescent="0.3">
      <c r="A1286" s="35" t="s">
        <v>3747</v>
      </c>
      <c r="B1286" s="9">
        <v>45011</v>
      </c>
      <c r="C1286" s="9" t="str">
        <f>TEXT(Tabla10[[#This Row],[Fecha de transacción]],"DDDD")</f>
        <v>domingo</v>
      </c>
      <c r="D1286" s="9">
        <v>45101</v>
      </c>
      <c r="E1286" s="10">
        <f>datos_chargeback_2001_1!$D1286-datos_chargeback_2001_1!$B1286</f>
        <v>90</v>
      </c>
      <c r="F1286" s="11">
        <f>datos_chargeback_2001_1!$G1286/100</f>
        <v>812.28</v>
      </c>
      <c r="G1286" s="12">
        <v>81228</v>
      </c>
      <c r="H1286" s="11">
        <f t="shared" si="20"/>
        <v>0</v>
      </c>
      <c r="I1286" s="11">
        <v>1.48</v>
      </c>
      <c r="J1286" s="12" t="s">
        <v>38</v>
      </c>
      <c r="K1286" s="12" t="s">
        <v>25</v>
      </c>
      <c r="L1286" s="12" t="s">
        <v>26</v>
      </c>
      <c r="M1286" s="12" t="s">
        <v>93</v>
      </c>
      <c r="N1286" s="12" t="s">
        <v>42</v>
      </c>
      <c r="O1286" s="12" t="s">
        <v>36</v>
      </c>
      <c r="P1286" s="12" t="s">
        <v>54</v>
      </c>
      <c r="Q1286" s="12" t="s">
        <v>55</v>
      </c>
      <c r="R1286" s="12">
        <v>81228</v>
      </c>
      <c r="S1286" s="12" t="s">
        <v>1454</v>
      </c>
      <c r="T1286" s="12" t="s">
        <v>116</v>
      </c>
      <c r="U1286" s="11">
        <f>datos_chargeback_2001_1!$V1286/100</f>
        <v>812.28</v>
      </c>
      <c r="V1286" s="12">
        <v>81228</v>
      </c>
      <c r="W1286" s="11">
        <f>datos_chargeback_2001_1!$X1286/100</f>
        <v>0</v>
      </c>
      <c r="X1286" s="12">
        <v>0</v>
      </c>
      <c r="Y1286" s="11">
        <f>datos_chargeback_2001_1!$Z1286/100</f>
        <v>0</v>
      </c>
      <c r="Z1286" s="12">
        <v>0</v>
      </c>
      <c r="AA1286" s="12" t="s">
        <v>3748</v>
      </c>
      <c r="AB1286" s="12" t="s">
        <v>48</v>
      </c>
      <c r="AC1286" s="19">
        <v>45011</v>
      </c>
      <c r="AD1286" s="11">
        <f>datos_chargeback_2001_1!$AE1286/100</f>
        <v>244.77</v>
      </c>
      <c r="AE1286" s="12">
        <v>24477</v>
      </c>
      <c r="AF1286" s="12" t="s">
        <v>29</v>
      </c>
    </row>
    <row r="1287" spans="1:32" x14ac:dyDescent="0.3">
      <c r="A1287" s="34" t="s">
        <v>3749</v>
      </c>
      <c r="B1287" s="3">
        <v>45012</v>
      </c>
      <c r="C1287" s="3" t="str">
        <f>TEXT(Tabla10[[#This Row],[Fecha de transacción]],"DDDD")</f>
        <v>lunes</v>
      </c>
      <c r="D1287" s="3">
        <v>45082</v>
      </c>
      <c r="E1287" s="4">
        <f>datos_chargeback_2001_1!$D1287-datos_chargeback_2001_1!$B1287</f>
        <v>70</v>
      </c>
      <c r="F1287" s="5">
        <f>datos_chargeback_2001_1!$G1287/100</f>
        <v>507.13</v>
      </c>
      <c r="G1287" s="6">
        <v>50713</v>
      </c>
      <c r="H1287" s="5">
        <f t="shared" si="20"/>
        <v>0</v>
      </c>
      <c r="I1287" s="5">
        <v>0.87</v>
      </c>
      <c r="J1287" s="6" t="s">
        <v>38</v>
      </c>
      <c r="K1287" s="6" t="s">
        <v>25</v>
      </c>
      <c r="L1287" s="6" t="s">
        <v>109</v>
      </c>
      <c r="M1287" s="6" t="s">
        <v>93</v>
      </c>
      <c r="N1287" s="6" t="s">
        <v>42</v>
      </c>
      <c r="O1287" s="6" t="s">
        <v>43</v>
      </c>
      <c r="P1287" s="6" t="s">
        <v>54</v>
      </c>
      <c r="Q1287" s="6" t="s">
        <v>31</v>
      </c>
      <c r="R1287" s="6">
        <v>50713</v>
      </c>
      <c r="S1287" s="6" t="s">
        <v>2875</v>
      </c>
      <c r="T1287" s="6" t="s">
        <v>116</v>
      </c>
      <c r="U1287" s="5">
        <f>datos_chargeback_2001_1!$V1287/100</f>
        <v>507.13</v>
      </c>
      <c r="V1287" s="6">
        <v>50713</v>
      </c>
      <c r="W1287" s="5">
        <f>datos_chargeback_2001_1!$X1287/100</f>
        <v>0</v>
      </c>
      <c r="X1287" s="6">
        <v>0</v>
      </c>
      <c r="Y1287" s="5">
        <f>datos_chargeback_2001_1!$Z1287/100</f>
        <v>0</v>
      </c>
      <c r="Z1287" s="6">
        <v>0</v>
      </c>
      <c r="AA1287" s="6" t="s">
        <v>3750</v>
      </c>
      <c r="AB1287" s="6" t="s">
        <v>35</v>
      </c>
      <c r="AC1287" s="7" t="s">
        <v>35</v>
      </c>
      <c r="AD1287" s="5">
        <f>datos_chargeback_2001_1!$AE1287/100</f>
        <v>0</v>
      </c>
      <c r="AE1287" s="6">
        <v>0</v>
      </c>
      <c r="AF1287" s="6" t="s">
        <v>36</v>
      </c>
    </row>
    <row r="1288" spans="1:32" x14ac:dyDescent="0.3">
      <c r="A1288" s="34" t="s">
        <v>3751</v>
      </c>
      <c r="B1288" s="3">
        <v>45013</v>
      </c>
      <c r="C1288" s="3" t="str">
        <f>TEXT(Tabla10[[#This Row],[Fecha de transacción]],"DDDD")</f>
        <v>martes</v>
      </c>
      <c r="D1288" s="3">
        <v>45093</v>
      </c>
      <c r="E1288" s="4">
        <f>datos_chargeback_2001_1!$D1288-datos_chargeback_2001_1!$B1288</f>
        <v>80</v>
      </c>
      <c r="F1288" s="5">
        <f>datos_chargeback_2001_1!$G1288/100</f>
        <v>417.02</v>
      </c>
      <c r="G1288" s="6">
        <v>41702</v>
      </c>
      <c r="H1288" s="5">
        <f t="shared" si="20"/>
        <v>0</v>
      </c>
      <c r="I1288" s="5">
        <v>0</v>
      </c>
      <c r="J1288" s="6" t="s">
        <v>38</v>
      </c>
      <c r="K1288" s="6" t="s">
        <v>25</v>
      </c>
      <c r="L1288" s="6" t="s">
        <v>109</v>
      </c>
      <c r="M1288" s="6" t="s">
        <v>85</v>
      </c>
      <c r="N1288" s="6" t="s">
        <v>42</v>
      </c>
      <c r="O1288" s="6" t="s">
        <v>114</v>
      </c>
      <c r="P1288" s="6" t="s">
        <v>30</v>
      </c>
      <c r="Q1288" s="6" t="s">
        <v>44</v>
      </c>
      <c r="R1288" s="6">
        <v>41702</v>
      </c>
      <c r="S1288" s="6" t="s">
        <v>3752</v>
      </c>
      <c r="T1288" s="6" t="s">
        <v>46</v>
      </c>
      <c r="U1288" s="5">
        <f>datos_chargeback_2001_1!$V1288/100</f>
        <v>417.02</v>
      </c>
      <c r="V1288" s="6">
        <v>41702</v>
      </c>
      <c r="W1288" s="5">
        <f>datos_chargeback_2001_1!$X1288/100</f>
        <v>0</v>
      </c>
      <c r="X1288" s="6">
        <v>0</v>
      </c>
      <c r="Y1288" s="5">
        <f>datos_chargeback_2001_1!$Z1288/100</f>
        <v>0</v>
      </c>
      <c r="Z1288" s="6">
        <v>0</v>
      </c>
      <c r="AA1288" s="6" t="s">
        <v>3753</v>
      </c>
      <c r="AB1288" s="6" t="s">
        <v>48</v>
      </c>
      <c r="AC1288" s="8">
        <v>45013</v>
      </c>
      <c r="AD1288" s="5">
        <f>datos_chargeback_2001_1!$AE1288/100</f>
        <v>381.89</v>
      </c>
      <c r="AE1288" s="6">
        <v>38189</v>
      </c>
      <c r="AF1288" s="6" t="s">
        <v>53</v>
      </c>
    </row>
    <row r="1289" spans="1:32" x14ac:dyDescent="0.3">
      <c r="A1289" s="36" t="s">
        <v>3754</v>
      </c>
      <c r="B1289" s="14">
        <v>45014</v>
      </c>
      <c r="C1289" s="14" t="str">
        <f>TEXT(Tabla10[[#This Row],[Fecha de transacción]],"DDDD")</f>
        <v>miércoles</v>
      </c>
      <c r="D1289" s="14">
        <v>45083</v>
      </c>
      <c r="E1289" s="15">
        <f>datos_chargeback_2001_1!$D1289-datos_chargeback_2001_1!$B1289</f>
        <v>69</v>
      </c>
      <c r="F1289" s="16">
        <f>datos_chargeback_2001_1!$G1289/100</f>
        <v>61.52</v>
      </c>
      <c r="G1289" s="17">
        <v>6152</v>
      </c>
      <c r="H1289" s="16">
        <f t="shared" si="20"/>
        <v>0</v>
      </c>
      <c r="I1289" s="16">
        <v>0</v>
      </c>
      <c r="J1289" s="17" t="s">
        <v>38</v>
      </c>
      <c r="K1289" s="17" t="s">
        <v>25</v>
      </c>
      <c r="L1289" s="17" t="s">
        <v>119</v>
      </c>
      <c r="M1289" s="17" t="s">
        <v>52</v>
      </c>
      <c r="N1289" s="17" t="s">
        <v>42</v>
      </c>
      <c r="O1289" s="17" t="s">
        <v>53</v>
      </c>
      <c r="P1289" s="17" t="s">
        <v>54</v>
      </c>
      <c r="Q1289" s="17" t="s">
        <v>66</v>
      </c>
      <c r="R1289" s="17">
        <v>6152</v>
      </c>
      <c r="S1289" s="17" t="s">
        <v>579</v>
      </c>
      <c r="T1289" s="17" t="s">
        <v>61</v>
      </c>
      <c r="U1289" s="16">
        <f>datos_chargeback_2001_1!$V1289/100</f>
        <v>0</v>
      </c>
      <c r="V1289" s="17">
        <v>0</v>
      </c>
      <c r="W1289" s="16">
        <f>datos_chargeback_2001_1!$X1289/100</f>
        <v>61.52</v>
      </c>
      <c r="X1289" s="17">
        <v>6152</v>
      </c>
      <c r="Y1289" s="16">
        <f>datos_chargeback_2001_1!$Z1289/100</f>
        <v>0</v>
      </c>
      <c r="Z1289" s="17">
        <v>0</v>
      </c>
      <c r="AA1289" s="17" t="s">
        <v>3755</v>
      </c>
      <c r="AB1289" s="17" t="s">
        <v>35</v>
      </c>
      <c r="AC1289" s="20" t="s">
        <v>35</v>
      </c>
      <c r="AD1289" s="16">
        <f>datos_chargeback_2001_1!$AE1289/100</f>
        <v>0</v>
      </c>
      <c r="AE1289" s="17">
        <v>0</v>
      </c>
      <c r="AF1289" s="17" t="s">
        <v>29</v>
      </c>
    </row>
    <row r="1290" spans="1:32" x14ac:dyDescent="0.3">
      <c r="A1290" s="35" t="s">
        <v>3756</v>
      </c>
      <c r="B1290" s="9">
        <v>45015</v>
      </c>
      <c r="C1290" s="9" t="str">
        <f>TEXT(Tabla10[[#This Row],[Fecha de transacción]],"DDDD")</f>
        <v>jueves</v>
      </c>
      <c r="D1290" s="9">
        <v>45090</v>
      </c>
      <c r="E1290" s="10">
        <f>datos_chargeback_2001_1!$D1290-datos_chargeback_2001_1!$B1290</f>
        <v>75</v>
      </c>
      <c r="F1290" s="11">
        <f>datos_chargeback_2001_1!$G1290/100</f>
        <v>955.51</v>
      </c>
      <c r="G1290" s="12">
        <v>95551</v>
      </c>
      <c r="H1290" s="11">
        <f t="shared" si="20"/>
        <v>0</v>
      </c>
      <c r="I1290" s="11">
        <v>1.45</v>
      </c>
      <c r="J1290" s="12" t="s">
        <v>24</v>
      </c>
      <c r="K1290" s="12" t="s">
        <v>25</v>
      </c>
      <c r="L1290" s="12" t="s">
        <v>119</v>
      </c>
      <c r="M1290" s="12" t="s">
        <v>52</v>
      </c>
      <c r="N1290" s="12" t="s">
        <v>42</v>
      </c>
      <c r="O1290" s="12" t="s">
        <v>43</v>
      </c>
      <c r="P1290" s="12" t="s">
        <v>30</v>
      </c>
      <c r="Q1290" s="12" t="s">
        <v>44</v>
      </c>
      <c r="R1290" s="12">
        <v>95551</v>
      </c>
      <c r="S1290" s="12" t="s">
        <v>421</v>
      </c>
      <c r="T1290" s="12" t="s">
        <v>46</v>
      </c>
      <c r="U1290" s="11">
        <f>datos_chargeback_2001_1!$V1290/100</f>
        <v>955.51</v>
      </c>
      <c r="V1290" s="12">
        <v>95551</v>
      </c>
      <c r="W1290" s="11">
        <f>datos_chargeback_2001_1!$X1290/100</f>
        <v>0</v>
      </c>
      <c r="X1290" s="12">
        <v>0</v>
      </c>
      <c r="Y1290" s="11">
        <f>datos_chargeback_2001_1!$Z1290/100</f>
        <v>0</v>
      </c>
      <c r="Z1290" s="12">
        <v>0</v>
      </c>
      <c r="AA1290" s="12" t="s">
        <v>3757</v>
      </c>
      <c r="AB1290" s="12" t="s">
        <v>48</v>
      </c>
      <c r="AC1290" s="19">
        <v>45015</v>
      </c>
      <c r="AD1290" s="11">
        <f>datos_chargeback_2001_1!$AE1290/100</f>
        <v>124.84</v>
      </c>
      <c r="AE1290" s="12">
        <v>12484</v>
      </c>
      <c r="AF1290" s="12" t="s">
        <v>36</v>
      </c>
    </row>
    <row r="1291" spans="1:32" x14ac:dyDescent="0.3">
      <c r="A1291" s="34" t="s">
        <v>3758</v>
      </c>
      <c r="B1291" s="3">
        <v>45016</v>
      </c>
      <c r="C1291" s="3" t="str">
        <f>TEXT(Tabla10[[#This Row],[Fecha de transacción]],"DDDD")</f>
        <v>viernes</v>
      </c>
      <c r="D1291" s="3">
        <v>45094</v>
      </c>
      <c r="E1291" s="4">
        <f>datos_chargeback_2001_1!$D1291-datos_chargeback_2001_1!$B1291</f>
        <v>78</v>
      </c>
      <c r="F1291" s="5">
        <f>datos_chargeback_2001_1!$G1291/100</f>
        <v>158.06</v>
      </c>
      <c r="G1291" s="6">
        <v>15806</v>
      </c>
      <c r="H1291" s="5">
        <f t="shared" si="20"/>
        <v>0</v>
      </c>
      <c r="I1291" s="5">
        <v>0</v>
      </c>
      <c r="J1291" s="6" t="s">
        <v>38</v>
      </c>
      <c r="K1291" s="6" t="s">
        <v>25</v>
      </c>
      <c r="L1291" s="6" t="s">
        <v>40</v>
      </c>
      <c r="M1291" s="6" t="s">
        <v>41</v>
      </c>
      <c r="N1291" s="6" t="s">
        <v>42</v>
      </c>
      <c r="O1291" s="6" t="s">
        <v>43</v>
      </c>
      <c r="P1291" s="6" t="s">
        <v>54</v>
      </c>
      <c r="Q1291" s="6" t="s">
        <v>31</v>
      </c>
      <c r="R1291" s="6">
        <v>15806</v>
      </c>
      <c r="S1291" s="6" t="s">
        <v>3759</v>
      </c>
      <c r="T1291" s="6" t="s">
        <v>116</v>
      </c>
      <c r="U1291" s="5">
        <f>datos_chargeback_2001_1!$V1291/100</f>
        <v>158.06</v>
      </c>
      <c r="V1291" s="6">
        <v>15806</v>
      </c>
      <c r="W1291" s="5">
        <f>datos_chargeback_2001_1!$X1291/100</f>
        <v>0</v>
      </c>
      <c r="X1291" s="6">
        <v>0</v>
      </c>
      <c r="Y1291" s="5">
        <f>datos_chargeback_2001_1!$Z1291/100</f>
        <v>0</v>
      </c>
      <c r="Z1291" s="6">
        <v>0</v>
      </c>
      <c r="AA1291" s="6" t="s">
        <v>3760</v>
      </c>
      <c r="AB1291" s="6" t="s">
        <v>35</v>
      </c>
      <c r="AC1291" s="7" t="s">
        <v>35</v>
      </c>
      <c r="AD1291" s="5">
        <f>datos_chargeback_2001_1!$AE1291/100</f>
        <v>0</v>
      </c>
      <c r="AE1291" s="6">
        <v>0</v>
      </c>
      <c r="AF1291" s="6" t="s">
        <v>53</v>
      </c>
    </row>
    <row r="1292" spans="1:32" x14ac:dyDescent="0.3">
      <c r="A1292" s="35" t="s">
        <v>3761</v>
      </c>
      <c r="B1292" s="9">
        <v>45017</v>
      </c>
      <c r="C1292" s="9" t="str">
        <f>TEXT(Tabla10[[#This Row],[Fecha de transacción]],"DDDD")</f>
        <v>sábado</v>
      </c>
      <c r="D1292" s="9">
        <v>45106</v>
      </c>
      <c r="E1292" s="10">
        <f>datos_chargeback_2001_1!$D1292-datos_chargeback_2001_1!$B1292</f>
        <v>89</v>
      </c>
      <c r="F1292" s="11">
        <f>datos_chargeback_2001_1!$G1292/100</f>
        <v>321.17</v>
      </c>
      <c r="G1292" s="12">
        <v>32117</v>
      </c>
      <c r="H1292" s="11">
        <f t="shared" si="20"/>
        <v>0</v>
      </c>
      <c r="I1292" s="11">
        <v>0</v>
      </c>
      <c r="J1292" s="12" t="s">
        <v>24</v>
      </c>
      <c r="K1292" s="12" t="s">
        <v>25</v>
      </c>
      <c r="L1292" s="12" t="s">
        <v>80</v>
      </c>
      <c r="M1292" s="12" t="s">
        <v>52</v>
      </c>
      <c r="N1292" s="12" t="s">
        <v>42</v>
      </c>
      <c r="O1292" s="12" t="s">
        <v>43</v>
      </c>
      <c r="P1292" s="12" t="s">
        <v>54</v>
      </c>
      <c r="Q1292" s="12" t="s">
        <v>66</v>
      </c>
      <c r="R1292" s="12">
        <v>32117</v>
      </c>
      <c r="S1292" s="12" t="s">
        <v>3762</v>
      </c>
      <c r="T1292" s="12" t="s">
        <v>116</v>
      </c>
      <c r="U1292" s="11">
        <f>datos_chargeback_2001_1!$V1292/100</f>
        <v>321.17</v>
      </c>
      <c r="V1292" s="12">
        <v>32117</v>
      </c>
      <c r="W1292" s="11">
        <f>datos_chargeback_2001_1!$X1292/100</f>
        <v>0</v>
      </c>
      <c r="X1292" s="12">
        <v>0</v>
      </c>
      <c r="Y1292" s="11">
        <f>datos_chargeback_2001_1!$Z1292/100</f>
        <v>0</v>
      </c>
      <c r="Z1292" s="12">
        <v>0</v>
      </c>
      <c r="AA1292" s="12" t="s">
        <v>3763</v>
      </c>
      <c r="AB1292" s="12" t="s">
        <v>48</v>
      </c>
      <c r="AC1292" s="19">
        <v>45017</v>
      </c>
      <c r="AD1292" s="11">
        <f>datos_chargeback_2001_1!$AE1292/100</f>
        <v>274.24</v>
      </c>
      <c r="AE1292" s="12">
        <v>27424</v>
      </c>
      <c r="AF1292" s="12" t="s">
        <v>29</v>
      </c>
    </row>
    <row r="1293" spans="1:32" x14ac:dyDescent="0.3">
      <c r="A1293" s="34" t="s">
        <v>3764</v>
      </c>
      <c r="B1293" s="3">
        <v>45018</v>
      </c>
      <c r="C1293" s="3" t="str">
        <f>TEXT(Tabla10[[#This Row],[Fecha de transacción]],"DDDD")</f>
        <v>domingo</v>
      </c>
      <c r="D1293" s="3">
        <v>45100</v>
      </c>
      <c r="E1293" s="4">
        <f>datos_chargeback_2001_1!$D1293-datos_chargeback_2001_1!$B1293</f>
        <v>82</v>
      </c>
      <c r="F1293" s="5">
        <f>datos_chargeback_2001_1!$G1293/100</f>
        <v>751.53</v>
      </c>
      <c r="G1293" s="6">
        <v>75153</v>
      </c>
      <c r="H1293" s="5">
        <f t="shared" si="20"/>
        <v>0</v>
      </c>
      <c r="I1293" s="5">
        <v>0</v>
      </c>
      <c r="J1293" s="6" t="s">
        <v>24</v>
      </c>
      <c r="K1293" s="6" t="s">
        <v>25</v>
      </c>
      <c r="L1293" s="6" t="s">
        <v>74</v>
      </c>
      <c r="M1293" s="6" t="s">
        <v>59</v>
      </c>
      <c r="N1293" s="6" t="s">
        <v>28</v>
      </c>
      <c r="O1293" s="6" t="s">
        <v>36</v>
      </c>
      <c r="P1293" s="6" t="s">
        <v>30</v>
      </c>
      <c r="Q1293" s="6" t="s">
        <v>31</v>
      </c>
      <c r="R1293" s="6">
        <v>75153</v>
      </c>
      <c r="S1293" s="6" t="s">
        <v>1970</v>
      </c>
      <c r="T1293" s="6" t="s">
        <v>33</v>
      </c>
      <c r="U1293" s="5">
        <f>datos_chargeback_2001_1!$V1293/100</f>
        <v>0</v>
      </c>
      <c r="V1293" s="6">
        <v>0</v>
      </c>
      <c r="W1293" s="5">
        <f>datos_chargeback_2001_1!$X1293/100</f>
        <v>0</v>
      </c>
      <c r="X1293" s="6">
        <v>0</v>
      </c>
      <c r="Y1293" s="5">
        <f>datos_chargeback_2001_1!$Z1293/100</f>
        <v>751.53</v>
      </c>
      <c r="Z1293" s="6">
        <v>75153</v>
      </c>
      <c r="AA1293" s="6" t="s">
        <v>3765</v>
      </c>
      <c r="AB1293" s="6" t="s">
        <v>35</v>
      </c>
      <c r="AC1293" s="7" t="s">
        <v>35</v>
      </c>
      <c r="AD1293" s="5">
        <f>datos_chargeback_2001_1!$AE1293/100</f>
        <v>0</v>
      </c>
      <c r="AE1293" s="6">
        <v>0</v>
      </c>
      <c r="AF1293" s="6" t="s">
        <v>36</v>
      </c>
    </row>
    <row r="1294" spans="1:32" x14ac:dyDescent="0.3">
      <c r="A1294" s="35" t="s">
        <v>3766</v>
      </c>
      <c r="B1294" s="9">
        <v>45019</v>
      </c>
      <c r="C1294" s="9" t="str">
        <f>TEXT(Tabla10[[#This Row],[Fecha de transacción]],"DDDD")</f>
        <v>lunes</v>
      </c>
      <c r="D1294" s="9">
        <v>45094</v>
      </c>
      <c r="E1294" s="10">
        <f>datos_chargeback_2001_1!$D1294-datos_chargeback_2001_1!$B1294</f>
        <v>75</v>
      </c>
      <c r="F1294" s="11">
        <f>datos_chargeback_2001_1!$G1294/100</f>
        <v>8.34</v>
      </c>
      <c r="G1294" s="12">
        <v>834</v>
      </c>
      <c r="H1294" s="11">
        <f t="shared" si="20"/>
        <v>0</v>
      </c>
      <c r="I1294" s="11">
        <v>0</v>
      </c>
      <c r="J1294" s="12" t="s">
        <v>24</v>
      </c>
      <c r="K1294" s="12" t="s">
        <v>25</v>
      </c>
      <c r="L1294" s="12" t="s">
        <v>40</v>
      </c>
      <c r="M1294" s="12" t="s">
        <v>41</v>
      </c>
      <c r="N1294" s="12" t="s">
        <v>42</v>
      </c>
      <c r="O1294" s="12" t="s">
        <v>70</v>
      </c>
      <c r="P1294" s="12" t="s">
        <v>54</v>
      </c>
      <c r="Q1294" s="12" t="s">
        <v>44</v>
      </c>
      <c r="R1294" s="12">
        <v>8340</v>
      </c>
      <c r="S1294" s="12" t="s">
        <v>3767</v>
      </c>
      <c r="T1294" s="12" t="s">
        <v>61</v>
      </c>
      <c r="U1294" s="11">
        <f>datos_chargeback_2001_1!$V1294/100</f>
        <v>0</v>
      </c>
      <c r="V1294" s="12">
        <v>0</v>
      </c>
      <c r="W1294" s="11">
        <f>datos_chargeback_2001_1!$X1294/100</f>
        <v>83.4</v>
      </c>
      <c r="X1294" s="12">
        <v>8340</v>
      </c>
      <c r="Y1294" s="11">
        <f>datos_chargeback_2001_1!$Z1294/100</f>
        <v>0</v>
      </c>
      <c r="Z1294" s="12">
        <v>0</v>
      </c>
      <c r="AA1294" s="12" t="s">
        <v>3768</v>
      </c>
      <c r="AB1294" s="12" t="s">
        <v>48</v>
      </c>
      <c r="AC1294" s="19">
        <v>45019</v>
      </c>
      <c r="AD1294" s="11">
        <f>datos_chargeback_2001_1!$AE1294/100</f>
        <v>956.06</v>
      </c>
      <c r="AE1294" s="12">
        <v>95606</v>
      </c>
      <c r="AF1294" s="12" t="s">
        <v>53</v>
      </c>
    </row>
    <row r="1295" spans="1:32" x14ac:dyDescent="0.3">
      <c r="A1295" s="34" t="s">
        <v>3769</v>
      </c>
      <c r="B1295" s="3">
        <v>45020</v>
      </c>
      <c r="C1295" s="3" t="str">
        <f>TEXT(Tabla10[[#This Row],[Fecha de transacción]],"DDDD")</f>
        <v>martes</v>
      </c>
      <c r="D1295" s="3">
        <v>45095</v>
      </c>
      <c r="E1295" s="4">
        <f>datos_chargeback_2001_1!$D1295-datos_chargeback_2001_1!$B1295</f>
        <v>75</v>
      </c>
      <c r="F1295" s="5">
        <f>datos_chargeback_2001_1!$G1295/100</f>
        <v>778.26</v>
      </c>
      <c r="G1295" s="6">
        <v>77826</v>
      </c>
      <c r="H1295" s="5">
        <f t="shared" si="20"/>
        <v>0</v>
      </c>
      <c r="I1295" s="5">
        <v>0</v>
      </c>
      <c r="J1295" s="6" t="s">
        <v>24</v>
      </c>
      <c r="K1295" s="6" t="s">
        <v>25</v>
      </c>
      <c r="L1295" s="6" t="s">
        <v>80</v>
      </c>
      <c r="M1295" s="6" t="s">
        <v>27</v>
      </c>
      <c r="N1295" s="6" t="s">
        <v>42</v>
      </c>
      <c r="O1295" s="6" t="s">
        <v>36</v>
      </c>
      <c r="P1295" s="6" t="s">
        <v>30</v>
      </c>
      <c r="Q1295" s="6" t="s">
        <v>31</v>
      </c>
      <c r="R1295" s="6">
        <v>77826</v>
      </c>
      <c r="S1295" s="6" t="s">
        <v>1124</v>
      </c>
      <c r="T1295" s="6" t="s">
        <v>116</v>
      </c>
      <c r="U1295" s="5">
        <f>datos_chargeback_2001_1!$V1295/100</f>
        <v>778.26</v>
      </c>
      <c r="V1295" s="6">
        <v>77826</v>
      </c>
      <c r="W1295" s="5">
        <f>datos_chargeback_2001_1!$X1295/100</f>
        <v>0</v>
      </c>
      <c r="X1295" s="6">
        <v>0</v>
      </c>
      <c r="Y1295" s="5">
        <f>datos_chargeback_2001_1!$Z1295/100</f>
        <v>0</v>
      </c>
      <c r="Z1295" s="6">
        <v>0</v>
      </c>
      <c r="AA1295" s="6" t="s">
        <v>3770</v>
      </c>
      <c r="AB1295" s="6" t="s">
        <v>48</v>
      </c>
      <c r="AC1295" s="8">
        <v>45020</v>
      </c>
      <c r="AD1295" s="5">
        <f>datos_chargeback_2001_1!$AE1295/100</f>
        <v>899.42</v>
      </c>
      <c r="AE1295" s="6">
        <v>89942</v>
      </c>
      <c r="AF1295" s="6" t="s">
        <v>64</v>
      </c>
    </row>
    <row r="1296" spans="1:32" x14ac:dyDescent="0.3">
      <c r="A1296" s="35" t="s">
        <v>3771</v>
      </c>
      <c r="B1296" s="9">
        <v>45021</v>
      </c>
      <c r="C1296" s="9" t="str">
        <f>TEXT(Tabla10[[#This Row],[Fecha de transacción]],"DDDD")</f>
        <v>miércoles</v>
      </c>
      <c r="D1296" s="9">
        <v>45085</v>
      </c>
      <c r="E1296" s="10">
        <f>datos_chargeback_2001_1!$D1296-datos_chargeback_2001_1!$B1296</f>
        <v>64</v>
      </c>
      <c r="F1296" s="11">
        <f>datos_chargeback_2001_1!$G1296/100</f>
        <v>907.16</v>
      </c>
      <c r="G1296" s="12">
        <v>90716</v>
      </c>
      <c r="H1296" s="11">
        <f t="shared" si="20"/>
        <v>0</v>
      </c>
      <c r="I1296" s="11">
        <v>0</v>
      </c>
      <c r="J1296" s="12" t="s">
        <v>24</v>
      </c>
      <c r="K1296" s="12" t="s">
        <v>25</v>
      </c>
      <c r="L1296" s="12" t="s">
        <v>26</v>
      </c>
      <c r="M1296" s="12" t="s">
        <v>85</v>
      </c>
      <c r="N1296" s="12" t="s">
        <v>28</v>
      </c>
      <c r="O1296" s="12" t="s">
        <v>50</v>
      </c>
      <c r="P1296" s="12" t="s">
        <v>30</v>
      </c>
      <c r="Q1296" s="12" t="s">
        <v>75</v>
      </c>
      <c r="R1296" s="12">
        <v>90716</v>
      </c>
      <c r="S1296" s="12" t="s">
        <v>474</v>
      </c>
      <c r="T1296" s="12" t="s">
        <v>33</v>
      </c>
      <c r="U1296" s="11">
        <f>datos_chargeback_2001_1!$V1296/100</f>
        <v>0</v>
      </c>
      <c r="V1296" s="12">
        <v>0</v>
      </c>
      <c r="W1296" s="11">
        <f>datos_chargeback_2001_1!$X1296/100</f>
        <v>0</v>
      </c>
      <c r="X1296" s="12">
        <v>0</v>
      </c>
      <c r="Y1296" s="11">
        <f>datos_chargeback_2001_1!$Z1296/100</f>
        <v>907.16</v>
      </c>
      <c r="Z1296" s="12">
        <v>90716</v>
      </c>
      <c r="AA1296" s="12" t="s">
        <v>3772</v>
      </c>
      <c r="AB1296" s="12" t="s">
        <v>35</v>
      </c>
      <c r="AC1296" s="13" t="s">
        <v>35</v>
      </c>
      <c r="AD1296" s="11">
        <f>datos_chargeback_2001_1!$AE1296/100</f>
        <v>0</v>
      </c>
      <c r="AE1296" s="12">
        <v>0</v>
      </c>
      <c r="AF1296" s="12" t="s">
        <v>53</v>
      </c>
    </row>
    <row r="1297" spans="1:32" x14ac:dyDescent="0.3">
      <c r="A1297" s="36" t="s">
        <v>3773</v>
      </c>
      <c r="B1297" s="14">
        <v>45022</v>
      </c>
      <c r="C1297" s="14" t="str">
        <f>TEXT(Tabla10[[#This Row],[Fecha de transacción]],"DDDD")</f>
        <v>jueves</v>
      </c>
      <c r="D1297" s="14">
        <v>45091</v>
      </c>
      <c r="E1297" s="15">
        <f>datos_chargeback_2001_1!$D1297-datos_chargeback_2001_1!$B1297</f>
        <v>69</v>
      </c>
      <c r="F1297" s="16">
        <f>datos_chargeback_2001_1!$G1297/100</f>
        <v>808.92</v>
      </c>
      <c r="G1297" s="17">
        <v>80892</v>
      </c>
      <c r="H1297" s="16">
        <f t="shared" si="20"/>
        <v>0</v>
      </c>
      <c r="I1297" s="16">
        <v>0.86</v>
      </c>
      <c r="J1297" s="17" t="s">
        <v>38</v>
      </c>
      <c r="K1297" s="17" t="s">
        <v>25</v>
      </c>
      <c r="L1297" s="17" t="s">
        <v>80</v>
      </c>
      <c r="M1297" s="17" t="s">
        <v>59</v>
      </c>
      <c r="N1297" s="17" t="s">
        <v>42</v>
      </c>
      <c r="O1297" s="17" t="s">
        <v>114</v>
      </c>
      <c r="P1297" s="17" t="s">
        <v>30</v>
      </c>
      <c r="Q1297" s="17" t="s">
        <v>31</v>
      </c>
      <c r="R1297" s="17">
        <v>80892</v>
      </c>
      <c r="S1297" s="17" t="s">
        <v>1565</v>
      </c>
      <c r="T1297" s="17" t="s">
        <v>61</v>
      </c>
      <c r="U1297" s="16">
        <f>datos_chargeback_2001_1!$V1297/100</f>
        <v>0</v>
      </c>
      <c r="V1297" s="17">
        <v>0</v>
      </c>
      <c r="W1297" s="16">
        <f>datos_chargeback_2001_1!$X1297/100</f>
        <v>808.92</v>
      </c>
      <c r="X1297" s="17">
        <v>80892</v>
      </c>
      <c r="Y1297" s="16">
        <f>datos_chargeback_2001_1!$Z1297/100</f>
        <v>0</v>
      </c>
      <c r="Z1297" s="17">
        <v>0</v>
      </c>
      <c r="AA1297" s="17" t="s">
        <v>3774</v>
      </c>
      <c r="AB1297" s="17" t="s">
        <v>48</v>
      </c>
      <c r="AC1297" s="18">
        <v>45022</v>
      </c>
      <c r="AD1297" s="16">
        <f>datos_chargeback_2001_1!$AE1297/100</f>
        <v>853.62</v>
      </c>
      <c r="AE1297" s="17">
        <v>85362</v>
      </c>
      <c r="AF1297" s="17" t="s">
        <v>43</v>
      </c>
    </row>
    <row r="1298" spans="1:32" x14ac:dyDescent="0.3">
      <c r="A1298" s="34" t="s">
        <v>3775</v>
      </c>
      <c r="B1298" s="3">
        <v>45023</v>
      </c>
      <c r="C1298" s="3" t="str">
        <f>TEXT(Tabla10[[#This Row],[Fecha de transacción]],"DDDD")</f>
        <v>viernes</v>
      </c>
      <c r="D1298" s="3">
        <v>45107</v>
      </c>
      <c r="E1298" s="4">
        <f>datos_chargeback_2001_1!$D1298-datos_chargeback_2001_1!$B1298</f>
        <v>84</v>
      </c>
      <c r="F1298" s="5">
        <f>datos_chargeback_2001_1!$G1298/100</f>
        <v>828.47</v>
      </c>
      <c r="G1298" s="6">
        <v>82847</v>
      </c>
      <c r="H1298" s="5">
        <f t="shared" si="20"/>
        <v>0</v>
      </c>
      <c r="I1298" s="5">
        <v>0</v>
      </c>
      <c r="J1298" s="6" t="s">
        <v>24</v>
      </c>
      <c r="K1298" s="6" t="s">
        <v>25</v>
      </c>
      <c r="L1298" s="6" t="s">
        <v>40</v>
      </c>
      <c r="M1298" s="6" t="s">
        <v>85</v>
      </c>
      <c r="N1298" s="6" t="s">
        <v>42</v>
      </c>
      <c r="O1298" s="6" t="s">
        <v>70</v>
      </c>
      <c r="P1298" s="6" t="s">
        <v>30</v>
      </c>
      <c r="Q1298" s="6" t="s">
        <v>75</v>
      </c>
      <c r="R1298" s="6">
        <v>82847</v>
      </c>
      <c r="S1298" s="6" t="s">
        <v>1040</v>
      </c>
      <c r="T1298" s="6" t="s">
        <v>61</v>
      </c>
      <c r="U1298" s="5">
        <f>datos_chargeback_2001_1!$V1298/100</f>
        <v>0</v>
      </c>
      <c r="V1298" s="6">
        <v>0</v>
      </c>
      <c r="W1298" s="5">
        <f>datos_chargeback_2001_1!$X1298/100</f>
        <v>828.47</v>
      </c>
      <c r="X1298" s="6">
        <v>82847</v>
      </c>
      <c r="Y1298" s="5">
        <f>datos_chargeback_2001_1!$Z1298/100</f>
        <v>0</v>
      </c>
      <c r="Z1298" s="6">
        <v>0</v>
      </c>
      <c r="AA1298" s="6" t="s">
        <v>3776</v>
      </c>
      <c r="AB1298" s="6" t="s">
        <v>48</v>
      </c>
      <c r="AC1298" s="8">
        <v>45023</v>
      </c>
      <c r="AD1298" s="5">
        <f>datos_chargeback_2001_1!$AE1298/100</f>
        <v>17.34</v>
      </c>
      <c r="AE1298" s="6">
        <v>1734</v>
      </c>
      <c r="AF1298" s="6" t="s">
        <v>50</v>
      </c>
    </row>
    <row r="1299" spans="1:32" x14ac:dyDescent="0.3">
      <c r="A1299" s="36" t="s">
        <v>3777</v>
      </c>
      <c r="B1299" s="14">
        <v>45024</v>
      </c>
      <c r="C1299" s="14" t="str">
        <f>TEXT(Tabla10[[#This Row],[Fecha de transacción]],"DDDD")</f>
        <v>sábado</v>
      </c>
      <c r="D1299" s="14">
        <v>45094</v>
      </c>
      <c r="E1299" s="15">
        <f>datos_chargeback_2001_1!$D1299-datos_chargeback_2001_1!$B1299</f>
        <v>70</v>
      </c>
      <c r="F1299" s="16">
        <f>datos_chargeback_2001_1!$G1299/100</f>
        <v>161.77000000000001</v>
      </c>
      <c r="G1299" s="17">
        <v>16177</v>
      </c>
      <c r="H1299" s="16">
        <f t="shared" si="20"/>
        <v>0</v>
      </c>
      <c r="I1299" s="16">
        <v>0.85</v>
      </c>
      <c r="J1299" s="17" t="s">
        <v>24</v>
      </c>
      <c r="K1299" s="17" t="s">
        <v>25</v>
      </c>
      <c r="L1299" s="17" t="s">
        <v>40</v>
      </c>
      <c r="M1299" s="17" t="s">
        <v>59</v>
      </c>
      <c r="N1299" s="17" t="s">
        <v>42</v>
      </c>
      <c r="O1299" s="17" t="s">
        <v>70</v>
      </c>
      <c r="P1299" s="17" t="s">
        <v>30</v>
      </c>
      <c r="Q1299" s="17" t="s">
        <v>66</v>
      </c>
      <c r="R1299" s="17">
        <v>16177</v>
      </c>
      <c r="S1299" s="17" t="s">
        <v>3778</v>
      </c>
      <c r="T1299" s="17" t="s">
        <v>116</v>
      </c>
      <c r="U1299" s="16">
        <f>datos_chargeback_2001_1!$V1299/100</f>
        <v>161.77000000000001</v>
      </c>
      <c r="V1299" s="17">
        <v>16177</v>
      </c>
      <c r="W1299" s="16">
        <f>datos_chargeback_2001_1!$X1299/100</f>
        <v>0</v>
      </c>
      <c r="X1299" s="17">
        <v>0</v>
      </c>
      <c r="Y1299" s="16">
        <f>datos_chargeback_2001_1!$Z1299/100</f>
        <v>0</v>
      </c>
      <c r="Z1299" s="17">
        <v>0</v>
      </c>
      <c r="AA1299" s="17" t="s">
        <v>3779</v>
      </c>
      <c r="AB1299" s="17" t="s">
        <v>35</v>
      </c>
      <c r="AC1299" s="20" t="s">
        <v>35</v>
      </c>
      <c r="AD1299" s="16">
        <f>datos_chargeback_2001_1!$AE1299/100</f>
        <v>0</v>
      </c>
      <c r="AE1299" s="17">
        <v>0</v>
      </c>
      <c r="AF1299" s="17" t="s">
        <v>29</v>
      </c>
    </row>
    <row r="1300" spans="1:32" x14ac:dyDescent="0.3">
      <c r="A1300" s="35" t="s">
        <v>3780</v>
      </c>
      <c r="B1300" s="9">
        <v>45025</v>
      </c>
      <c r="C1300" s="9" t="str">
        <f>TEXT(Tabla10[[#This Row],[Fecha de transacción]],"DDDD")</f>
        <v>domingo</v>
      </c>
      <c r="D1300" s="9">
        <v>45085</v>
      </c>
      <c r="E1300" s="10">
        <f>datos_chargeback_2001_1!$D1300-datos_chargeback_2001_1!$B1300</f>
        <v>60</v>
      </c>
      <c r="F1300" s="11">
        <f>datos_chargeback_2001_1!$G1300/100</f>
        <v>39.28</v>
      </c>
      <c r="G1300" s="12">
        <v>3928</v>
      </c>
      <c r="H1300" s="11">
        <f t="shared" si="20"/>
        <v>0</v>
      </c>
      <c r="I1300" s="11">
        <v>0</v>
      </c>
      <c r="J1300" s="12" t="s">
        <v>24</v>
      </c>
      <c r="K1300" s="12" t="s">
        <v>25</v>
      </c>
      <c r="L1300" s="12" t="s">
        <v>119</v>
      </c>
      <c r="M1300" s="12" t="s">
        <v>93</v>
      </c>
      <c r="N1300" s="12" t="s">
        <v>42</v>
      </c>
      <c r="O1300" s="12" t="s">
        <v>43</v>
      </c>
      <c r="P1300" s="12" t="s">
        <v>54</v>
      </c>
      <c r="Q1300" s="12" t="s">
        <v>55</v>
      </c>
      <c r="R1300" s="12">
        <v>3928</v>
      </c>
      <c r="S1300" s="12" t="s">
        <v>1961</v>
      </c>
      <c r="T1300" s="12" t="s">
        <v>46</v>
      </c>
      <c r="U1300" s="11">
        <f>datos_chargeback_2001_1!$V1300/100</f>
        <v>39.28</v>
      </c>
      <c r="V1300" s="12">
        <v>3928</v>
      </c>
      <c r="W1300" s="11">
        <f>datos_chargeback_2001_1!$X1300/100</f>
        <v>0</v>
      </c>
      <c r="X1300" s="12">
        <v>0</v>
      </c>
      <c r="Y1300" s="11">
        <f>datos_chargeback_2001_1!$Z1300/100</f>
        <v>0</v>
      </c>
      <c r="Z1300" s="12">
        <v>0</v>
      </c>
      <c r="AA1300" s="12" t="s">
        <v>3781</v>
      </c>
      <c r="AB1300" s="12" t="s">
        <v>48</v>
      </c>
      <c r="AC1300" s="19">
        <v>45025</v>
      </c>
      <c r="AD1300" s="11">
        <f>datos_chargeback_2001_1!$AE1300/100</f>
        <v>14.55</v>
      </c>
      <c r="AE1300" s="12">
        <v>1455</v>
      </c>
      <c r="AF1300" s="12" t="s">
        <v>29</v>
      </c>
    </row>
    <row r="1301" spans="1:32" x14ac:dyDescent="0.3">
      <c r="A1301" s="36" t="s">
        <v>3782</v>
      </c>
      <c r="B1301" s="14">
        <v>45026</v>
      </c>
      <c r="C1301" s="14" t="str">
        <f>TEXT(Tabla10[[#This Row],[Fecha de transacción]],"DDDD")</f>
        <v>lunes</v>
      </c>
      <c r="D1301" s="14">
        <v>45107</v>
      </c>
      <c r="E1301" s="15">
        <f>datos_chargeback_2001_1!$D1301-datos_chargeback_2001_1!$B1301</f>
        <v>81</v>
      </c>
      <c r="F1301" s="16">
        <f>datos_chargeback_2001_1!$G1301/100</f>
        <v>966.78</v>
      </c>
      <c r="G1301" s="17">
        <v>96678</v>
      </c>
      <c r="H1301" s="16">
        <f t="shared" si="20"/>
        <v>0</v>
      </c>
      <c r="I1301" s="16">
        <v>1.19</v>
      </c>
      <c r="J1301" s="17" t="s">
        <v>38</v>
      </c>
      <c r="K1301" s="17" t="s">
        <v>25</v>
      </c>
      <c r="L1301" s="17" t="s">
        <v>74</v>
      </c>
      <c r="M1301" s="17" t="s">
        <v>93</v>
      </c>
      <c r="N1301" s="17" t="s">
        <v>28</v>
      </c>
      <c r="O1301" s="17" t="s">
        <v>114</v>
      </c>
      <c r="P1301" s="17" t="s">
        <v>30</v>
      </c>
      <c r="Q1301" s="17" t="s">
        <v>66</v>
      </c>
      <c r="R1301" s="17">
        <v>96678</v>
      </c>
      <c r="S1301" s="17" t="s">
        <v>3783</v>
      </c>
      <c r="T1301" s="17" t="s">
        <v>33</v>
      </c>
      <c r="U1301" s="16">
        <f>datos_chargeback_2001_1!$V1301/100</f>
        <v>0</v>
      </c>
      <c r="V1301" s="17">
        <v>0</v>
      </c>
      <c r="W1301" s="16">
        <f>datos_chargeback_2001_1!$X1301/100</f>
        <v>0</v>
      </c>
      <c r="X1301" s="17">
        <v>0</v>
      </c>
      <c r="Y1301" s="16">
        <f>datos_chargeback_2001_1!$Z1301/100</f>
        <v>966.78</v>
      </c>
      <c r="Z1301" s="17">
        <v>96678</v>
      </c>
      <c r="AA1301" s="17" t="s">
        <v>3784</v>
      </c>
      <c r="AB1301" s="17" t="s">
        <v>35</v>
      </c>
      <c r="AC1301" s="20" t="s">
        <v>35</v>
      </c>
      <c r="AD1301" s="16">
        <f>datos_chargeback_2001_1!$AE1301/100</f>
        <v>0</v>
      </c>
      <c r="AE1301" s="17">
        <v>0</v>
      </c>
      <c r="AF1301" s="17" t="s">
        <v>53</v>
      </c>
    </row>
    <row r="1302" spans="1:32" x14ac:dyDescent="0.3">
      <c r="A1302" s="34" t="s">
        <v>3785</v>
      </c>
      <c r="B1302" s="3">
        <v>45027</v>
      </c>
      <c r="C1302" s="3" t="str">
        <f>TEXT(Tabla10[[#This Row],[Fecha de transacción]],"DDDD")</f>
        <v>martes</v>
      </c>
      <c r="D1302" s="3">
        <v>45099</v>
      </c>
      <c r="E1302" s="4">
        <f>datos_chargeback_2001_1!$D1302-datos_chargeback_2001_1!$B1302</f>
        <v>72</v>
      </c>
      <c r="F1302" s="5">
        <f>datos_chargeback_2001_1!$G1302/100</f>
        <v>486.77</v>
      </c>
      <c r="G1302" s="6">
        <v>48677</v>
      </c>
      <c r="H1302" s="5">
        <f t="shared" si="20"/>
        <v>0</v>
      </c>
      <c r="I1302" s="5">
        <v>1.01</v>
      </c>
      <c r="J1302" s="6" t="s">
        <v>24</v>
      </c>
      <c r="K1302" s="6" t="s">
        <v>25</v>
      </c>
      <c r="L1302" s="6" t="s">
        <v>74</v>
      </c>
      <c r="M1302" s="6" t="s">
        <v>59</v>
      </c>
      <c r="N1302" s="6" t="s">
        <v>42</v>
      </c>
      <c r="O1302" s="6" t="s">
        <v>43</v>
      </c>
      <c r="P1302" s="6" t="s">
        <v>54</v>
      </c>
      <c r="Q1302" s="6" t="s">
        <v>75</v>
      </c>
      <c r="R1302" s="6">
        <v>48677</v>
      </c>
      <c r="S1302" s="6" t="s">
        <v>3205</v>
      </c>
      <c r="T1302" s="6" t="s">
        <v>46</v>
      </c>
      <c r="U1302" s="5">
        <f>datos_chargeback_2001_1!$V1302/100</f>
        <v>486.77</v>
      </c>
      <c r="V1302" s="6">
        <v>48677</v>
      </c>
      <c r="W1302" s="5">
        <f>datos_chargeback_2001_1!$X1302/100</f>
        <v>0</v>
      </c>
      <c r="X1302" s="6">
        <v>0</v>
      </c>
      <c r="Y1302" s="5">
        <f>datos_chargeback_2001_1!$Z1302/100</f>
        <v>0</v>
      </c>
      <c r="Z1302" s="6">
        <v>0</v>
      </c>
      <c r="AA1302" s="6" t="s">
        <v>3786</v>
      </c>
      <c r="AB1302" s="6" t="s">
        <v>35</v>
      </c>
      <c r="AC1302" s="7" t="s">
        <v>35</v>
      </c>
      <c r="AD1302" s="5">
        <f>datos_chargeback_2001_1!$AE1302/100</f>
        <v>0</v>
      </c>
      <c r="AE1302" s="6">
        <v>0</v>
      </c>
      <c r="AF1302" s="6" t="s">
        <v>50</v>
      </c>
    </row>
    <row r="1303" spans="1:32" x14ac:dyDescent="0.3">
      <c r="A1303" s="34" t="s">
        <v>3787</v>
      </c>
      <c r="B1303" s="3">
        <v>45028</v>
      </c>
      <c r="C1303" s="3" t="str">
        <f>TEXT(Tabla10[[#This Row],[Fecha de transacción]],"DDDD")</f>
        <v>miércoles</v>
      </c>
      <c r="D1303" s="3">
        <v>45100</v>
      </c>
      <c r="E1303" s="4">
        <f>datos_chargeback_2001_1!$D1303-datos_chargeback_2001_1!$B1303</f>
        <v>72</v>
      </c>
      <c r="F1303" s="5">
        <f>datos_chargeback_2001_1!$G1303/100</f>
        <v>2.74</v>
      </c>
      <c r="G1303" s="6">
        <v>274</v>
      </c>
      <c r="H1303" s="5">
        <f t="shared" si="20"/>
        <v>0</v>
      </c>
      <c r="I1303" s="5">
        <v>1.46</v>
      </c>
      <c r="J1303" s="6" t="s">
        <v>38</v>
      </c>
      <c r="K1303" s="6" t="s">
        <v>25</v>
      </c>
      <c r="L1303" s="6" t="s">
        <v>109</v>
      </c>
      <c r="M1303" s="6" t="s">
        <v>93</v>
      </c>
      <c r="N1303" s="6" t="s">
        <v>28</v>
      </c>
      <c r="O1303" s="6" t="s">
        <v>114</v>
      </c>
      <c r="P1303" s="6" t="s">
        <v>54</v>
      </c>
      <c r="Q1303" s="6" t="s">
        <v>75</v>
      </c>
      <c r="R1303" s="6">
        <v>2740</v>
      </c>
      <c r="S1303" s="6" t="s">
        <v>3788</v>
      </c>
      <c r="T1303" s="6" t="s">
        <v>33</v>
      </c>
      <c r="U1303" s="5">
        <f>datos_chargeback_2001_1!$V1303/100</f>
        <v>0</v>
      </c>
      <c r="V1303" s="6">
        <v>0</v>
      </c>
      <c r="W1303" s="5">
        <f>datos_chargeback_2001_1!$X1303/100</f>
        <v>0</v>
      </c>
      <c r="X1303" s="6">
        <v>0</v>
      </c>
      <c r="Y1303" s="5">
        <f>datos_chargeback_2001_1!$Z1303/100</f>
        <v>27.4</v>
      </c>
      <c r="Z1303" s="6">
        <v>2740</v>
      </c>
      <c r="AA1303" s="6" t="s">
        <v>3789</v>
      </c>
      <c r="AB1303" s="6" t="s">
        <v>48</v>
      </c>
      <c r="AC1303" s="8">
        <v>45028</v>
      </c>
      <c r="AD1303" s="5">
        <f>datos_chargeback_2001_1!$AE1303/100</f>
        <v>0.03</v>
      </c>
      <c r="AE1303" s="6">
        <v>3</v>
      </c>
      <c r="AF1303" s="6" t="s">
        <v>64</v>
      </c>
    </row>
    <row r="1304" spans="1:32" x14ac:dyDescent="0.3">
      <c r="A1304" s="35" t="s">
        <v>3790</v>
      </c>
      <c r="B1304" s="9">
        <v>45029</v>
      </c>
      <c r="C1304" s="9" t="str">
        <f>TEXT(Tabla10[[#This Row],[Fecha de transacción]],"DDDD")</f>
        <v>jueves</v>
      </c>
      <c r="D1304" s="9">
        <v>45100</v>
      </c>
      <c r="E1304" s="10">
        <f>datos_chargeback_2001_1!$D1304-datos_chargeback_2001_1!$B1304</f>
        <v>71</v>
      </c>
      <c r="F1304" s="11">
        <f>datos_chargeback_2001_1!$G1304/100</f>
        <v>293.01</v>
      </c>
      <c r="G1304" s="12">
        <v>29301</v>
      </c>
      <c r="H1304" s="11">
        <f t="shared" si="20"/>
        <v>0</v>
      </c>
      <c r="I1304" s="11">
        <v>1.27</v>
      </c>
      <c r="J1304" s="12" t="s">
        <v>38</v>
      </c>
      <c r="K1304" s="12" t="s">
        <v>25</v>
      </c>
      <c r="L1304" s="12" t="s">
        <v>80</v>
      </c>
      <c r="M1304" s="12" t="s">
        <v>41</v>
      </c>
      <c r="N1304" s="12" t="s">
        <v>28</v>
      </c>
      <c r="O1304" s="12" t="s">
        <v>29</v>
      </c>
      <c r="P1304" s="12" t="s">
        <v>54</v>
      </c>
      <c r="Q1304" s="12" t="s">
        <v>75</v>
      </c>
      <c r="R1304" s="12">
        <v>29301</v>
      </c>
      <c r="S1304" s="12" t="s">
        <v>2387</v>
      </c>
      <c r="T1304" s="12" t="s">
        <v>33</v>
      </c>
      <c r="U1304" s="11">
        <f>datos_chargeback_2001_1!$V1304/100</f>
        <v>0</v>
      </c>
      <c r="V1304" s="12">
        <v>0</v>
      </c>
      <c r="W1304" s="11">
        <f>datos_chargeback_2001_1!$X1304/100</f>
        <v>0</v>
      </c>
      <c r="X1304" s="12">
        <v>0</v>
      </c>
      <c r="Y1304" s="11">
        <f>datos_chargeback_2001_1!$Z1304/100</f>
        <v>293.01</v>
      </c>
      <c r="Z1304" s="12">
        <v>29301</v>
      </c>
      <c r="AA1304" s="12" t="s">
        <v>3791</v>
      </c>
      <c r="AB1304" s="12" t="s">
        <v>48</v>
      </c>
      <c r="AC1304" s="19">
        <v>45029</v>
      </c>
      <c r="AD1304" s="11">
        <f>datos_chargeback_2001_1!$AE1304/100</f>
        <v>47.72</v>
      </c>
      <c r="AE1304" s="12">
        <v>4772</v>
      </c>
      <c r="AF1304" s="12" t="s">
        <v>36</v>
      </c>
    </row>
    <row r="1305" spans="1:32" x14ac:dyDescent="0.3">
      <c r="A1305" s="34" t="s">
        <v>3792</v>
      </c>
      <c r="B1305" s="3">
        <v>45030</v>
      </c>
      <c r="C1305" s="3" t="str">
        <f>TEXT(Tabla10[[#This Row],[Fecha de transacción]],"DDDD")</f>
        <v>viernes</v>
      </c>
      <c r="D1305" s="3">
        <v>45090</v>
      </c>
      <c r="E1305" s="4">
        <f>datos_chargeback_2001_1!$D1305-datos_chargeback_2001_1!$B1305</f>
        <v>60</v>
      </c>
      <c r="F1305" s="5">
        <f>datos_chargeback_2001_1!$G1305/100</f>
        <v>55.44</v>
      </c>
      <c r="G1305" s="6">
        <v>5544</v>
      </c>
      <c r="H1305" s="5">
        <f t="shared" si="20"/>
        <v>0</v>
      </c>
      <c r="I1305" s="5">
        <v>0</v>
      </c>
      <c r="J1305" s="6" t="s">
        <v>24</v>
      </c>
      <c r="K1305" s="6" t="s">
        <v>25</v>
      </c>
      <c r="L1305" s="6" t="s">
        <v>74</v>
      </c>
      <c r="M1305" s="6" t="s">
        <v>41</v>
      </c>
      <c r="N1305" s="6" t="s">
        <v>42</v>
      </c>
      <c r="O1305" s="6" t="s">
        <v>70</v>
      </c>
      <c r="P1305" s="6" t="s">
        <v>54</v>
      </c>
      <c r="Q1305" s="6" t="s">
        <v>75</v>
      </c>
      <c r="R1305" s="6">
        <v>5544</v>
      </c>
      <c r="S1305" s="6" t="s">
        <v>393</v>
      </c>
      <c r="T1305" s="6" t="s">
        <v>46</v>
      </c>
      <c r="U1305" s="5">
        <f>datos_chargeback_2001_1!$V1305/100</f>
        <v>55.44</v>
      </c>
      <c r="V1305" s="6">
        <v>5544</v>
      </c>
      <c r="W1305" s="5">
        <f>datos_chargeback_2001_1!$X1305/100</f>
        <v>0</v>
      </c>
      <c r="X1305" s="6">
        <v>0</v>
      </c>
      <c r="Y1305" s="5">
        <f>datos_chargeback_2001_1!$Z1305/100</f>
        <v>0</v>
      </c>
      <c r="Z1305" s="6">
        <v>0</v>
      </c>
      <c r="AA1305" s="6" t="s">
        <v>3793</v>
      </c>
      <c r="AB1305" s="6" t="s">
        <v>35</v>
      </c>
      <c r="AC1305" s="7" t="s">
        <v>35</v>
      </c>
      <c r="AD1305" s="5">
        <f>datos_chargeback_2001_1!$AE1305/100</f>
        <v>0</v>
      </c>
      <c r="AE1305" s="6">
        <v>0</v>
      </c>
      <c r="AF1305" s="6" t="s">
        <v>36</v>
      </c>
    </row>
    <row r="1306" spans="1:32" x14ac:dyDescent="0.3">
      <c r="A1306" s="35" t="s">
        <v>3794</v>
      </c>
      <c r="B1306" s="9">
        <v>45031</v>
      </c>
      <c r="C1306" s="9" t="str">
        <f>TEXT(Tabla10[[#This Row],[Fecha de transacción]],"DDDD")</f>
        <v>sábado</v>
      </c>
      <c r="D1306" s="9">
        <v>45109</v>
      </c>
      <c r="E1306" s="10">
        <f>datos_chargeback_2001_1!$D1306-datos_chargeback_2001_1!$B1306</f>
        <v>78</v>
      </c>
      <c r="F1306" s="11">
        <f>datos_chargeback_2001_1!$G1306/100</f>
        <v>232.67</v>
      </c>
      <c r="G1306" s="12">
        <v>23267</v>
      </c>
      <c r="H1306" s="11">
        <f t="shared" si="20"/>
        <v>0</v>
      </c>
      <c r="I1306" s="11">
        <v>0</v>
      </c>
      <c r="J1306" s="12" t="s">
        <v>38</v>
      </c>
      <c r="K1306" s="12" t="s">
        <v>25</v>
      </c>
      <c r="L1306" s="12" t="s">
        <v>74</v>
      </c>
      <c r="M1306" s="12" t="s">
        <v>27</v>
      </c>
      <c r="N1306" s="12" t="s">
        <v>28</v>
      </c>
      <c r="O1306" s="12" t="s">
        <v>43</v>
      </c>
      <c r="P1306" s="12" t="s">
        <v>54</v>
      </c>
      <c r="Q1306" s="12" t="s">
        <v>44</v>
      </c>
      <c r="R1306" s="12">
        <v>23267</v>
      </c>
      <c r="S1306" s="12" t="s">
        <v>1286</v>
      </c>
      <c r="T1306" s="12" t="s">
        <v>33</v>
      </c>
      <c r="U1306" s="11">
        <f>datos_chargeback_2001_1!$V1306/100</f>
        <v>0</v>
      </c>
      <c r="V1306" s="12">
        <v>0</v>
      </c>
      <c r="W1306" s="11">
        <f>datos_chargeback_2001_1!$X1306/100</f>
        <v>0</v>
      </c>
      <c r="X1306" s="12">
        <v>0</v>
      </c>
      <c r="Y1306" s="11">
        <f>datos_chargeback_2001_1!$Z1306/100</f>
        <v>232.67</v>
      </c>
      <c r="Z1306" s="12">
        <v>23267</v>
      </c>
      <c r="AA1306" s="12" t="s">
        <v>3795</v>
      </c>
      <c r="AB1306" s="12" t="s">
        <v>35</v>
      </c>
      <c r="AC1306" s="13" t="s">
        <v>35</v>
      </c>
      <c r="AD1306" s="11">
        <f>datos_chargeback_2001_1!$AE1306/100</f>
        <v>0</v>
      </c>
      <c r="AE1306" s="12">
        <v>0</v>
      </c>
      <c r="AF1306" s="12" t="s">
        <v>50</v>
      </c>
    </row>
    <row r="1307" spans="1:32" x14ac:dyDescent="0.3">
      <c r="A1307" s="34" t="s">
        <v>3796</v>
      </c>
      <c r="B1307" s="3">
        <v>45032</v>
      </c>
      <c r="C1307" s="3" t="str">
        <f>TEXT(Tabla10[[#This Row],[Fecha de transacción]],"DDDD")</f>
        <v>domingo</v>
      </c>
      <c r="D1307" s="3">
        <v>45101</v>
      </c>
      <c r="E1307" s="4">
        <f>datos_chargeback_2001_1!$D1307-datos_chargeback_2001_1!$B1307</f>
        <v>69</v>
      </c>
      <c r="F1307" s="5">
        <f>datos_chargeback_2001_1!$G1307/100</f>
        <v>437.31</v>
      </c>
      <c r="G1307" s="6">
        <v>43731</v>
      </c>
      <c r="H1307" s="5">
        <f t="shared" si="20"/>
        <v>0</v>
      </c>
      <c r="I1307" s="5">
        <v>0</v>
      </c>
      <c r="J1307" s="6" t="s">
        <v>24</v>
      </c>
      <c r="K1307" s="6" t="s">
        <v>25</v>
      </c>
      <c r="L1307" s="6" t="s">
        <v>26</v>
      </c>
      <c r="M1307" s="6" t="s">
        <v>93</v>
      </c>
      <c r="N1307" s="6" t="s">
        <v>42</v>
      </c>
      <c r="O1307" s="6" t="s">
        <v>29</v>
      </c>
      <c r="P1307" s="6" t="s">
        <v>30</v>
      </c>
      <c r="Q1307" s="6" t="s">
        <v>55</v>
      </c>
      <c r="R1307" s="6">
        <v>43731</v>
      </c>
      <c r="S1307" s="6" t="s">
        <v>1830</v>
      </c>
      <c r="T1307" s="6" t="s">
        <v>46</v>
      </c>
      <c r="U1307" s="5">
        <f>datos_chargeback_2001_1!$V1307/100</f>
        <v>437.31</v>
      </c>
      <c r="V1307" s="6">
        <v>43731</v>
      </c>
      <c r="W1307" s="5">
        <f>datos_chargeback_2001_1!$X1307/100</f>
        <v>0</v>
      </c>
      <c r="X1307" s="6">
        <v>0</v>
      </c>
      <c r="Y1307" s="5">
        <f>datos_chargeback_2001_1!$Z1307/100</f>
        <v>0</v>
      </c>
      <c r="Z1307" s="6">
        <v>0</v>
      </c>
      <c r="AA1307" s="6" t="s">
        <v>3797</v>
      </c>
      <c r="AB1307" s="6" t="s">
        <v>35</v>
      </c>
      <c r="AC1307" s="7" t="s">
        <v>35</v>
      </c>
      <c r="AD1307" s="5">
        <f>datos_chargeback_2001_1!$AE1307/100</f>
        <v>0</v>
      </c>
      <c r="AE1307" s="6">
        <v>0</v>
      </c>
      <c r="AF1307" s="6" t="s">
        <v>43</v>
      </c>
    </row>
    <row r="1308" spans="1:32" x14ac:dyDescent="0.3">
      <c r="A1308" s="35" t="s">
        <v>3798</v>
      </c>
      <c r="B1308" s="9">
        <v>45033</v>
      </c>
      <c r="C1308" s="9" t="str">
        <f>TEXT(Tabla10[[#This Row],[Fecha de transacción]],"DDDD")</f>
        <v>lunes</v>
      </c>
      <c r="D1308" s="9">
        <v>45101</v>
      </c>
      <c r="E1308" s="10">
        <f>datos_chargeback_2001_1!$D1308-datos_chargeback_2001_1!$B1308</f>
        <v>68</v>
      </c>
      <c r="F1308" s="11">
        <f>datos_chargeback_2001_1!$G1308/100</f>
        <v>966.91</v>
      </c>
      <c r="G1308" s="12">
        <v>96691</v>
      </c>
      <c r="H1308" s="11">
        <f t="shared" si="20"/>
        <v>0</v>
      </c>
      <c r="I1308" s="11">
        <v>0</v>
      </c>
      <c r="J1308" s="12" t="s">
        <v>24</v>
      </c>
      <c r="K1308" s="12" t="s">
        <v>25</v>
      </c>
      <c r="L1308" s="12" t="s">
        <v>40</v>
      </c>
      <c r="M1308" s="12" t="s">
        <v>52</v>
      </c>
      <c r="N1308" s="12" t="s">
        <v>28</v>
      </c>
      <c r="O1308" s="12" t="s">
        <v>36</v>
      </c>
      <c r="P1308" s="12" t="s">
        <v>54</v>
      </c>
      <c r="Q1308" s="12" t="s">
        <v>31</v>
      </c>
      <c r="R1308" s="12">
        <v>96691</v>
      </c>
      <c r="S1308" s="12" t="s">
        <v>3799</v>
      </c>
      <c r="T1308" s="12" t="s">
        <v>33</v>
      </c>
      <c r="U1308" s="11">
        <f>datos_chargeback_2001_1!$V1308/100</f>
        <v>0</v>
      </c>
      <c r="V1308" s="12">
        <v>0</v>
      </c>
      <c r="W1308" s="11">
        <f>datos_chargeback_2001_1!$X1308/100</f>
        <v>0</v>
      </c>
      <c r="X1308" s="12">
        <v>0</v>
      </c>
      <c r="Y1308" s="11">
        <f>datos_chargeback_2001_1!$Z1308/100</f>
        <v>966.91</v>
      </c>
      <c r="Z1308" s="12">
        <v>96691</v>
      </c>
      <c r="AA1308" s="12" t="s">
        <v>3800</v>
      </c>
      <c r="AB1308" s="12" t="s">
        <v>48</v>
      </c>
      <c r="AC1308" s="19">
        <v>45033</v>
      </c>
      <c r="AD1308" s="11">
        <f>datos_chargeback_2001_1!$AE1308/100</f>
        <v>337.35</v>
      </c>
      <c r="AE1308" s="12">
        <v>33735</v>
      </c>
      <c r="AF1308" s="12" t="s">
        <v>36</v>
      </c>
    </row>
    <row r="1309" spans="1:32" x14ac:dyDescent="0.3">
      <c r="A1309" s="34" t="s">
        <v>3801</v>
      </c>
      <c r="B1309" s="3">
        <v>45034</v>
      </c>
      <c r="C1309" s="3" t="str">
        <f>TEXT(Tabla10[[#This Row],[Fecha de transacción]],"DDDD")</f>
        <v>martes</v>
      </c>
      <c r="D1309" s="3">
        <v>45113</v>
      </c>
      <c r="E1309" s="4">
        <f>datos_chargeback_2001_1!$D1309-datos_chargeback_2001_1!$B1309</f>
        <v>79</v>
      </c>
      <c r="F1309" s="5">
        <f>datos_chargeback_2001_1!$G1309/100</f>
        <v>910.06</v>
      </c>
      <c r="G1309" s="6">
        <v>91006</v>
      </c>
      <c r="H1309" s="5">
        <f t="shared" si="20"/>
        <v>0</v>
      </c>
      <c r="I1309" s="5">
        <v>1.34</v>
      </c>
      <c r="J1309" s="6" t="s">
        <v>38</v>
      </c>
      <c r="K1309" s="6" t="s">
        <v>25</v>
      </c>
      <c r="L1309" s="6" t="s">
        <v>26</v>
      </c>
      <c r="M1309" s="6" t="s">
        <v>52</v>
      </c>
      <c r="N1309" s="6" t="s">
        <v>42</v>
      </c>
      <c r="O1309" s="6" t="s">
        <v>64</v>
      </c>
      <c r="P1309" s="6" t="s">
        <v>54</v>
      </c>
      <c r="Q1309" s="6" t="s">
        <v>75</v>
      </c>
      <c r="R1309" s="6">
        <v>91006</v>
      </c>
      <c r="S1309" s="6" t="s">
        <v>3802</v>
      </c>
      <c r="T1309" s="6" t="s">
        <v>46</v>
      </c>
      <c r="U1309" s="5">
        <f>datos_chargeback_2001_1!$V1309/100</f>
        <v>910.06</v>
      </c>
      <c r="V1309" s="6">
        <v>91006</v>
      </c>
      <c r="W1309" s="5">
        <f>datos_chargeback_2001_1!$X1309/100</f>
        <v>0</v>
      </c>
      <c r="X1309" s="6">
        <v>0</v>
      </c>
      <c r="Y1309" s="5">
        <f>datos_chargeback_2001_1!$Z1309/100</f>
        <v>0</v>
      </c>
      <c r="Z1309" s="6">
        <v>0</v>
      </c>
      <c r="AA1309" s="6" t="s">
        <v>3803</v>
      </c>
      <c r="AB1309" s="6" t="s">
        <v>48</v>
      </c>
      <c r="AC1309" s="8">
        <v>45034</v>
      </c>
      <c r="AD1309" s="5">
        <f>datos_chargeback_2001_1!$AE1309/100</f>
        <v>432.31</v>
      </c>
      <c r="AE1309" s="6">
        <v>43231</v>
      </c>
      <c r="AF1309" s="6" t="s">
        <v>53</v>
      </c>
    </row>
    <row r="1310" spans="1:32" x14ac:dyDescent="0.3">
      <c r="A1310" s="34" t="s">
        <v>3804</v>
      </c>
      <c r="B1310" s="3">
        <v>45035</v>
      </c>
      <c r="C1310" s="3" t="str">
        <f>TEXT(Tabla10[[#This Row],[Fecha de transacción]],"DDDD")</f>
        <v>miércoles</v>
      </c>
      <c r="D1310" s="3">
        <v>45099</v>
      </c>
      <c r="E1310" s="4">
        <f>datos_chargeback_2001_1!$D1310-datos_chargeback_2001_1!$B1310</f>
        <v>64</v>
      </c>
      <c r="F1310" s="5">
        <f>datos_chargeback_2001_1!$G1310/100</f>
        <v>503.31</v>
      </c>
      <c r="G1310" s="6">
        <v>50331</v>
      </c>
      <c r="H1310" s="5">
        <f t="shared" si="20"/>
        <v>0</v>
      </c>
      <c r="I1310" s="5">
        <v>0</v>
      </c>
      <c r="J1310" s="6" t="s">
        <v>38</v>
      </c>
      <c r="K1310" s="6" t="s">
        <v>25</v>
      </c>
      <c r="L1310" s="6" t="s">
        <v>40</v>
      </c>
      <c r="M1310" s="6" t="s">
        <v>59</v>
      </c>
      <c r="N1310" s="6" t="s">
        <v>42</v>
      </c>
      <c r="O1310" s="6" t="s">
        <v>70</v>
      </c>
      <c r="P1310" s="6" t="s">
        <v>54</v>
      </c>
      <c r="Q1310" s="6" t="s">
        <v>66</v>
      </c>
      <c r="R1310" s="6">
        <v>50331</v>
      </c>
      <c r="S1310" s="6" t="s">
        <v>362</v>
      </c>
      <c r="T1310" s="6" t="s">
        <v>61</v>
      </c>
      <c r="U1310" s="5">
        <f>datos_chargeback_2001_1!$V1310/100</f>
        <v>0</v>
      </c>
      <c r="V1310" s="6">
        <v>0</v>
      </c>
      <c r="W1310" s="5">
        <f>datos_chargeback_2001_1!$X1310/100</f>
        <v>503.31</v>
      </c>
      <c r="X1310" s="6">
        <v>50331</v>
      </c>
      <c r="Y1310" s="5">
        <f>datos_chargeback_2001_1!$Z1310/100</f>
        <v>0</v>
      </c>
      <c r="Z1310" s="6">
        <v>0</v>
      </c>
      <c r="AA1310" s="6" t="s">
        <v>3805</v>
      </c>
      <c r="AB1310" s="6" t="s">
        <v>35</v>
      </c>
      <c r="AC1310" s="7" t="s">
        <v>35</v>
      </c>
      <c r="AD1310" s="5">
        <f>datos_chargeback_2001_1!$AE1310/100</f>
        <v>0</v>
      </c>
      <c r="AE1310" s="6">
        <v>0</v>
      </c>
      <c r="AF1310" s="6" t="s">
        <v>53</v>
      </c>
    </row>
    <row r="1311" spans="1:32" x14ac:dyDescent="0.3">
      <c r="A1311" s="36" t="s">
        <v>3806</v>
      </c>
      <c r="B1311" s="14">
        <v>45036</v>
      </c>
      <c r="C1311" s="14" t="str">
        <f>TEXT(Tabla10[[#This Row],[Fecha de transacción]],"DDDD")</f>
        <v>jueves</v>
      </c>
      <c r="D1311" s="14">
        <v>45123</v>
      </c>
      <c r="E1311" s="15">
        <f>datos_chargeback_2001_1!$D1311-datos_chargeback_2001_1!$B1311</f>
        <v>87</v>
      </c>
      <c r="F1311" s="16">
        <f>datos_chargeback_2001_1!$G1311/100</f>
        <v>48.98</v>
      </c>
      <c r="G1311" s="17">
        <v>4898</v>
      </c>
      <c r="H1311" s="16">
        <f t="shared" si="20"/>
        <v>0</v>
      </c>
      <c r="I1311" s="16">
        <v>0.81</v>
      </c>
      <c r="J1311" s="17" t="s">
        <v>38</v>
      </c>
      <c r="K1311" s="17" t="s">
        <v>25</v>
      </c>
      <c r="L1311" s="17" t="s">
        <v>109</v>
      </c>
      <c r="M1311" s="17" t="s">
        <v>59</v>
      </c>
      <c r="N1311" s="17" t="s">
        <v>42</v>
      </c>
      <c r="O1311" s="17" t="s">
        <v>70</v>
      </c>
      <c r="P1311" s="17" t="s">
        <v>30</v>
      </c>
      <c r="Q1311" s="17" t="s">
        <v>55</v>
      </c>
      <c r="R1311" s="17">
        <v>4898</v>
      </c>
      <c r="S1311" s="17" t="s">
        <v>3807</v>
      </c>
      <c r="T1311" s="17" t="s">
        <v>61</v>
      </c>
      <c r="U1311" s="16">
        <f>datos_chargeback_2001_1!$V1311/100</f>
        <v>0</v>
      </c>
      <c r="V1311" s="17">
        <v>0</v>
      </c>
      <c r="W1311" s="16">
        <f>datos_chargeback_2001_1!$X1311/100</f>
        <v>48.98</v>
      </c>
      <c r="X1311" s="17">
        <v>4898</v>
      </c>
      <c r="Y1311" s="16">
        <f>datos_chargeback_2001_1!$Z1311/100</f>
        <v>0</v>
      </c>
      <c r="Z1311" s="17">
        <v>0</v>
      </c>
      <c r="AA1311" s="17" t="s">
        <v>3808</v>
      </c>
      <c r="AB1311" s="17" t="s">
        <v>48</v>
      </c>
      <c r="AC1311" s="18">
        <v>45036</v>
      </c>
      <c r="AD1311" s="16">
        <f>datos_chargeback_2001_1!$AE1311/100</f>
        <v>110.81</v>
      </c>
      <c r="AE1311" s="17">
        <v>11081</v>
      </c>
      <c r="AF1311" s="17" t="s">
        <v>36</v>
      </c>
    </row>
    <row r="1312" spans="1:32" x14ac:dyDescent="0.3">
      <c r="A1312" s="35" t="s">
        <v>3809</v>
      </c>
      <c r="B1312" s="9">
        <v>45037</v>
      </c>
      <c r="C1312" s="9" t="str">
        <f>TEXT(Tabla10[[#This Row],[Fecha de transacción]],"DDDD")</f>
        <v>viernes</v>
      </c>
      <c r="D1312" s="9">
        <v>45121</v>
      </c>
      <c r="E1312" s="10">
        <f>datos_chargeback_2001_1!$D1312-datos_chargeback_2001_1!$B1312</f>
        <v>84</v>
      </c>
      <c r="F1312" s="11">
        <f>datos_chargeback_2001_1!$G1312/100</f>
        <v>174.78</v>
      </c>
      <c r="G1312" s="12">
        <v>17478</v>
      </c>
      <c r="H1312" s="11">
        <f t="shared" si="20"/>
        <v>0</v>
      </c>
      <c r="I1312" s="11">
        <v>0.94</v>
      </c>
      <c r="J1312" s="12" t="s">
        <v>38</v>
      </c>
      <c r="K1312" s="12" t="s">
        <v>25</v>
      </c>
      <c r="L1312" s="12" t="s">
        <v>40</v>
      </c>
      <c r="M1312" s="12" t="s">
        <v>27</v>
      </c>
      <c r="N1312" s="12" t="s">
        <v>42</v>
      </c>
      <c r="O1312" s="12" t="s">
        <v>70</v>
      </c>
      <c r="P1312" s="12" t="s">
        <v>30</v>
      </c>
      <c r="Q1312" s="12" t="s">
        <v>44</v>
      </c>
      <c r="R1312" s="12">
        <v>17478</v>
      </c>
      <c r="S1312" s="12" t="s">
        <v>2645</v>
      </c>
      <c r="T1312" s="12" t="s">
        <v>116</v>
      </c>
      <c r="U1312" s="11">
        <f>datos_chargeback_2001_1!$V1312/100</f>
        <v>174.78</v>
      </c>
      <c r="V1312" s="12">
        <v>17478</v>
      </c>
      <c r="W1312" s="11">
        <f>datos_chargeback_2001_1!$X1312/100</f>
        <v>0</v>
      </c>
      <c r="X1312" s="12">
        <v>0</v>
      </c>
      <c r="Y1312" s="11">
        <f>datos_chargeback_2001_1!$Z1312/100</f>
        <v>0</v>
      </c>
      <c r="Z1312" s="12">
        <v>0</v>
      </c>
      <c r="AA1312" s="12" t="s">
        <v>3810</v>
      </c>
      <c r="AB1312" s="12" t="s">
        <v>48</v>
      </c>
      <c r="AC1312" s="19">
        <v>45037</v>
      </c>
      <c r="AD1312" s="11">
        <f>datos_chargeback_2001_1!$AE1312/100</f>
        <v>474.39</v>
      </c>
      <c r="AE1312" s="12">
        <v>47439</v>
      </c>
      <c r="AF1312" s="12" t="s">
        <v>29</v>
      </c>
    </row>
    <row r="1313" spans="1:32" x14ac:dyDescent="0.3">
      <c r="A1313" s="36" t="s">
        <v>3811</v>
      </c>
      <c r="B1313" s="14">
        <v>45038</v>
      </c>
      <c r="C1313" s="14" t="str">
        <f>TEXT(Tabla10[[#This Row],[Fecha de transacción]],"DDDD")</f>
        <v>sábado</v>
      </c>
      <c r="D1313" s="14">
        <v>45125</v>
      </c>
      <c r="E1313" s="15">
        <f>datos_chargeback_2001_1!$D1313-datos_chargeback_2001_1!$B1313</f>
        <v>87</v>
      </c>
      <c r="F1313" s="16">
        <f>datos_chargeback_2001_1!$G1313/100</f>
        <v>264.52999999999997</v>
      </c>
      <c r="G1313" s="17">
        <v>26453</v>
      </c>
      <c r="H1313" s="16">
        <f t="shared" si="20"/>
        <v>0</v>
      </c>
      <c r="I1313" s="16">
        <v>0</v>
      </c>
      <c r="J1313" s="17" t="s">
        <v>24</v>
      </c>
      <c r="K1313" s="17" t="s">
        <v>25</v>
      </c>
      <c r="L1313" s="17" t="s">
        <v>109</v>
      </c>
      <c r="M1313" s="17" t="s">
        <v>27</v>
      </c>
      <c r="N1313" s="17" t="s">
        <v>28</v>
      </c>
      <c r="O1313" s="17" t="s">
        <v>64</v>
      </c>
      <c r="P1313" s="17" t="s">
        <v>30</v>
      </c>
      <c r="Q1313" s="17" t="s">
        <v>44</v>
      </c>
      <c r="R1313" s="17">
        <v>26453</v>
      </c>
      <c r="S1313" s="17" t="s">
        <v>2029</v>
      </c>
      <c r="T1313" s="17" t="s">
        <v>33</v>
      </c>
      <c r="U1313" s="16">
        <f>datos_chargeback_2001_1!$V1313/100</f>
        <v>0</v>
      </c>
      <c r="V1313" s="17">
        <v>0</v>
      </c>
      <c r="W1313" s="16">
        <f>datos_chargeback_2001_1!$X1313/100</f>
        <v>0</v>
      </c>
      <c r="X1313" s="17">
        <v>0</v>
      </c>
      <c r="Y1313" s="16">
        <f>datos_chargeback_2001_1!$Z1313/100</f>
        <v>264.52999999999997</v>
      </c>
      <c r="Z1313" s="17">
        <v>26453</v>
      </c>
      <c r="AA1313" s="17" t="s">
        <v>3812</v>
      </c>
      <c r="AB1313" s="17" t="s">
        <v>48</v>
      </c>
      <c r="AC1313" s="18">
        <v>45038</v>
      </c>
      <c r="AD1313" s="16">
        <f>datos_chargeback_2001_1!$AE1313/100</f>
        <v>73.27</v>
      </c>
      <c r="AE1313" s="17">
        <v>7327</v>
      </c>
      <c r="AF1313" s="17" t="s">
        <v>53</v>
      </c>
    </row>
    <row r="1314" spans="1:32" x14ac:dyDescent="0.3">
      <c r="A1314" s="35" t="s">
        <v>3813</v>
      </c>
      <c r="B1314" s="9">
        <v>45039</v>
      </c>
      <c r="C1314" s="9" t="str">
        <f>TEXT(Tabla10[[#This Row],[Fecha de transacción]],"DDDD")</f>
        <v>domingo</v>
      </c>
      <c r="D1314" s="9">
        <v>45117</v>
      </c>
      <c r="E1314" s="10">
        <f>datos_chargeback_2001_1!$D1314-datos_chargeback_2001_1!$B1314</f>
        <v>78</v>
      </c>
      <c r="F1314" s="11">
        <f>datos_chargeback_2001_1!$G1314/100</f>
        <v>174.29</v>
      </c>
      <c r="G1314" s="12">
        <v>17429</v>
      </c>
      <c r="H1314" s="11">
        <f t="shared" si="20"/>
        <v>0</v>
      </c>
      <c r="I1314" s="11">
        <v>1.35</v>
      </c>
      <c r="J1314" s="12" t="s">
        <v>38</v>
      </c>
      <c r="K1314" s="12" t="s">
        <v>25</v>
      </c>
      <c r="L1314" s="12" t="s">
        <v>109</v>
      </c>
      <c r="M1314" s="12" t="s">
        <v>59</v>
      </c>
      <c r="N1314" s="12" t="s">
        <v>42</v>
      </c>
      <c r="O1314" s="12" t="s">
        <v>29</v>
      </c>
      <c r="P1314" s="12" t="s">
        <v>30</v>
      </c>
      <c r="Q1314" s="12" t="s">
        <v>44</v>
      </c>
      <c r="R1314" s="12">
        <v>17429</v>
      </c>
      <c r="S1314" s="12" t="s">
        <v>3814</v>
      </c>
      <c r="T1314" s="12" t="s">
        <v>46</v>
      </c>
      <c r="U1314" s="11">
        <f>datos_chargeback_2001_1!$V1314/100</f>
        <v>174.29</v>
      </c>
      <c r="V1314" s="12">
        <v>17429</v>
      </c>
      <c r="W1314" s="11">
        <f>datos_chargeback_2001_1!$X1314/100</f>
        <v>0</v>
      </c>
      <c r="X1314" s="12">
        <v>0</v>
      </c>
      <c r="Y1314" s="11">
        <f>datos_chargeback_2001_1!$Z1314/100</f>
        <v>0</v>
      </c>
      <c r="Z1314" s="12">
        <v>0</v>
      </c>
      <c r="AA1314" s="12" t="s">
        <v>3815</v>
      </c>
      <c r="AB1314" s="12" t="s">
        <v>48</v>
      </c>
      <c r="AC1314" s="19">
        <v>45039</v>
      </c>
      <c r="AD1314" s="11">
        <f>datos_chargeback_2001_1!$AE1314/100</f>
        <v>936.34</v>
      </c>
      <c r="AE1314" s="12">
        <v>93634</v>
      </c>
      <c r="AF1314" s="12" t="s">
        <v>36</v>
      </c>
    </row>
    <row r="1315" spans="1:32" x14ac:dyDescent="0.3">
      <c r="A1315" s="34" t="s">
        <v>3816</v>
      </c>
      <c r="B1315" s="3">
        <v>45040</v>
      </c>
      <c r="C1315" s="3" t="str">
        <f>TEXT(Tabla10[[#This Row],[Fecha de transacción]],"DDDD")</f>
        <v>lunes</v>
      </c>
      <c r="D1315" s="3">
        <v>45127</v>
      </c>
      <c r="E1315" s="4">
        <f>datos_chargeback_2001_1!$D1315-datos_chargeback_2001_1!$B1315</f>
        <v>87</v>
      </c>
      <c r="F1315" s="5">
        <f>datos_chargeback_2001_1!$G1315/100</f>
        <v>302.56</v>
      </c>
      <c r="G1315" s="6">
        <v>30256</v>
      </c>
      <c r="H1315" s="5">
        <f t="shared" si="20"/>
        <v>0</v>
      </c>
      <c r="I1315" s="5">
        <v>0</v>
      </c>
      <c r="J1315" s="6" t="s">
        <v>24</v>
      </c>
      <c r="K1315" s="6" t="s">
        <v>25</v>
      </c>
      <c r="L1315" s="6" t="s">
        <v>26</v>
      </c>
      <c r="M1315" s="6" t="s">
        <v>41</v>
      </c>
      <c r="N1315" s="6" t="s">
        <v>28</v>
      </c>
      <c r="O1315" s="6" t="s">
        <v>114</v>
      </c>
      <c r="P1315" s="6" t="s">
        <v>54</v>
      </c>
      <c r="Q1315" s="6" t="s">
        <v>75</v>
      </c>
      <c r="R1315" s="6">
        <v>30256</v>
      </c>
      <c r="S1315" s="6" t="s">
        <v>1665</v>
      </c>
      <c r="T1315" s="6" t="s">
        <v>33</v>
      </c>
      <c r="U1315" s="5">
        <f>datos_chargeback_2001_1!$V1315/100</f>
        <v>0</v>
      </c>
      <c r="V1315" s="6">
        <v>0</v>
      </c>
      <c r="W1315" s="5">
        <f>datos_chargeback_2001_1!$X1315/100</f>
        <v>0</v>
      </c>
      <c r="X1315" s="6">
        <v>0</v>
      </c>
      <c r="Y1315" s="5">
        <f>datos_chargeback_2001_1!$Z1315/100</f>
        <v>302.56</v>
      </c>
      <c r="Z1315" s="6">
        <v>30256</v>
      </c>
      <c r="AA1315" s="6" t="s">
        <v>3817</v>
      </c>
      <c r="AB1315" s="6" t="s">
        <v>35</v>
      </c>
      <c r="AC1315" s="7" t="s">
        <v>35</v>
      </c>
      <c r="AD1315" s="5">
        <f>datos_chargeback_2001_1!$AE1315/100</f>
        <v>0</v>
      </c>
      <c r="AE1315" s="6">
        <v>0</v>
      </c>
      <c r="AF1315" s="6" t="s">
        <v>53</v>
      </c>
    </row>
    <row r="1316" spans="1:32" x14ac:dyDescent="0.3">
      <c r="A1316" s="34" t="s">
        <v>3818</v>
      </c>
      <c r="B1316" s="3">
        <v>45041</v>
      </c>
      <c r="C1316" s="3" t="str">
        <f>TEXT(Tabla10[[#This Row],[Fecha de transacción]],"DDDD")</f>
        <v>martes</v>
      </c>
      <c r="D1316" s="3">
        <v>45127</v>
      </c>
      <c r="E1316" s="4">
        <f>datos_chargeback_2001_1!$D1316-datos_chargeback_2001_1!$B1316</f>
        <v>86</v>
      </c>
      <c r="F1316" s="5">
        <f>datos_chargeback_2001_1!$G1316/100</f>
        <v>612.73</v>
      </c>
      <c r="G1316" s="6">
        <v>61273</v>
      </c>
      <c r="H1316" s="5">
        <f t="shared" si="20"/>
        <v>0</v>
      </c>
      <c r="I1316" s="5">
        <v>1.1599999999999999</v>
      </c>
      <c r="J1316" s="6" t="s">
        <v>24</v>
      </c>
      <c r="K1316" s="6" t="s">
        <v>25</v>
      </c>
      <c r="L1316" s="6" t="s">
        <v>74</v>
      </c>
      <c r="M1316" s="6" t="s">
        <v>93</v>
      </c>
      <c r="N1316" s="6" t="s">
        <v>42</v>
      </c>
      <c r="O1316" s="6" t="s">
        <v>36</v>
      </c>
      <c r="P1316" s="6" t="s">
        <v>30</v>
      </c>
      <c r="Q1316" s="6" t="s">
        <v>55</v>
      </c>
      <c r="R1316" s="6">
        <v>61273</v>
      </c>
      <c r="S1316" s="6" t="s">
        <v>3819</v>
      </c>
      <c r="T1316" s="6" t="s">
        <v>46</v>
      </c>
      <c r="U1316" s="5">
        <f>datos_chargeback_2001_1!$V1316/100</f>
        <v>612.73</v>
      </c>
      <c r="V1316" s="6">
        <v>61273</v>
      </c>
      <c r="W1316" s="5">
        <f>datos_chargeback_2001_1!$X1316/100</f>
        <v>0</v>
      </c>
      <c r="X1316" s="6">
        <v>0</v>
      </c>
      <c r="Y1316" s="5">
        <f>datos_chargeback_2001_1!$Z1316/100</f>
        <v>0</v>
      </c>
      <c r="Z1316" s="6">
        <v>0</v>
      </c>
      <c r="AA1316" s="6" t="s">
        <v>3820</v>
      </c>
      <c r="AB1316" s="6" t="s">
        <v>48</v>
      </c>
      <c r="AC1316" s="8">
        <v>45041</v>
      </c>
      <c r="AD1316" s="5">
        <f>datos_chargeback_2001_1!$AE1316/100</f>
        <v>44.19</v>
      </c>
      <c r="AE1316" s="6">
        <v>4419</v>
      </c>
      <c r="AF1316" s="6" t="s">
        <v>36</v>
      </c>
    </row>
    <row r="1317" spans="1:32" x14ac:dyDescent="0.3">
      <c r="A1317" s="36" t="s">
        <v>3821</v>
      </c>
      <c r="B1317" s="14">
        <v>45042</v>
      </c>
      <c r="C1317" s="14" t="str">
        <f>TEXT(Tabla10[[#This Row],[Fecha de transacción]],"DDDD")</f>
        <v>miércoles</v>
      </c>
      <c r="D1317" s="14">
        <v>45117</v>
      </c>
      <c r="E1317" s="15">
        <f>datos_chargeback_2001_1!$D1317-datos_chargeback_2001_1!$B1317</f>
        <v>75</v>
      </c>
      <c r="F1317" s="16">
        <f>datos_chargeback_2001_1!$G1317/100</f>
        <v>504.22</v>
      </c>
      <c r="G1317" s="17">
        <v>50422</v>
      </c>
      <c r="H1317" s="16">
        <f t="shared" si="20"/>
        <v>0</v>
      </c>
      <c r="I1317" s="16">
        <v>1.27</v>
      </c>
      <c r="J1317" s="17" t="s">
        <v>38</v>
      </c>
      <c r="K1317" s="17" t="s">
        <v>25</v>
      </c>
      <c r="L1317" s="17" t="s">
        <v>26</v>
      </c>
      <c r="M1317" s="17" t="s">
        <v>59</v>
      </c>
      <c r="N1317" s="17" t="s">
        <v>42</v>
      </c>
      <c r="O1317" s="17" t="s">
        <v>53</v>
      </c>
      <c r="P1317" s="17" t="s">
        <v>54</v>
      </c>
      <c r="Q1317" s="17" t="s">
        <v>31</v>
      </c>
      <c r="R1317" s="17">
        <v>50422</v>
      </c>
      <c r="S1317" s="17" t="s">
        <v>1024</v>
      </c>
      <c r="T1317" s="17" t="s">
        <v>46</v>
      </c>
      <c r="U1317" s="16">
        <f>datos_chargeback_2001_1!$V1317/100</f>
        <v>504.22</v>
      </c>
      <c r="V1317" s="17">
        <v>50422</v>
      </c>
      <c r="W1317" s="16">
        <f>datos_chargeback_2001_1!$X1317/100</f>
        <v>0</v>
      </c>
      <c r="X1317" s="17">
        <v>0</v>
      </c>
      <c r="Y1317" s="16">
        <f>datos_chargeback_2001_1!$Z1317/100</f>
        <v>0</v>
      </c>
      <c r="Z1317" s="17">
        <v>0</v>
      </c>
      <c r="AA1317" s="17" t="s">
        <v>3822</v>
      </c>
      <c r="AB1317" s="17" t="s">
        <v>35</v>
      </c>
      <c r="AC1317" s="20" t="s">
        <v>35</v>
      </c>
      <c r="AD1317" s="16">
        <f>datos_chargeback_2001_1!$AE1317/100</f>
        <v>0</v>
      </c>
      <c r="AE1317" s="17">
        <v>0</v>
      </c>
      <c r="AF1317" s="17" t="s">
        <v>43</v>
      </c>
    </row>
    <row r="1318" spans="1:32" x14ac:dyDescent="0.3">
      <c r="A1318" s="35" t="s">
        <v>3823</v>
      </c>
      <c r="B1318" s="9">
        <v>45043</v>
      </c>
      <c r="C1318" s="9" t="str">
        <f>TEXT(Tabla10[[#This Row],[Fecha de transacción]],"DDDD")</f>
        <v>jueves</v>
      </c>
      <c r="D1318" s="9">
        <v>45110</v>
      </c>
      <c r="E1318" s="10">
        <f>datos_chargeback_2001_1!$D1318-datos_chargeback_2001_1!$B1318</f>
        <v>67</v>
      </c>
      <c r="F1318" s="11">
        <f>datos_chargeback_2001_1!$G1318/100</f>
        <v>398.24</v>
      </c>
      <c r="G1318" s="12">
        <v>39824</v>
      </c>
      <c r="H1318" s="11">
        <f t="shared" si="20"/>
        <v>0</v>
      </c>
      <c r="I1318" s="11">
        <v>1.46</v>
      </c>
      <c r="J1318" s="12" t="s">
        <v>38</v>
      </c>
      <c r="K1318" s="12" t="s">
        <v>25</v>
      </c>
      <c r="L1318" s="12" t="s">
        <v>109</v>
      </c>
      <c r="M1318" s="12" t="s">
        <v>85</v>
      </c>
      <c r="N1318" s="12" t="s">
        <v>42</v>
      </c>
      <c r="O1318" s="12" t="s">
        <v>43</v>
      </c>
      <c r="P1318" s="12" t="s">
        <v>30</v>
      </c>
      <c r="Q1318" s="12" t="s">
        <v>75</v>
      </c>
      <c r="R1318" s="12">
        <v>39824</v>
      </c>
      <c r="S1318" s="12" t="s">
        <v>3824</v>
      </c>
      <c r="T1318" s="12" t="s">
        <v>46</v>
      </c>
      <c r="U1318" s="11">
        <f>datos_chargeback_2001_1!$V1318/100</f>
        <v>398.24</v>
      </c>
      <c r="V1318" s="12">
        <v>39824</v>
      </c>
      <c r="W1318" s="11">
        <f>datos_chargeback_2001_1!$X1318/100</f>
        <v>0</v>
      </c>
      <c r="X1318" s="12">
        <v>0</v>
      </c>
      <c r="Y1318" s="11">
        <f>datos_chargeback_2001_1!$Z1318/100</f>
        <v>0</v>
      </c>
      <c r="Z1318" s="12">
        <v>0</v>
      </c>
      <c r="AA1318" s="12" t="s">
        <v>3825</v>
      </c>
      <c r="AB1318" s="12" t="s">
        <v>35</v>
      </c>
      <c r="AC1318" s="13" t="s">
        <v>35</v>
      </c>
      <c r="AD1318" s="11">
        <f>datos_chargeback_2001_1!$AE1318/100</f>
        <v>0</v>
      </c>
      <c r="AE1318" s="12">
        <v>0</v>
      </c>
      <c r="AF1318" s="12" t="s">
        <v>53</v>
      </c>
    </row>
    <row r="1319" spans="1:32" x14ac:dyDescent="0.3">
      <c r="A1319" s="36" t="s">
        <v>3826</v>
      </c>
      <c r="B1319" s="14">
        <v>45044</v>
      </c>
      <c r="C1319" s="14" t="str">
        <f>TEXT(Tabla10[[#This Row],[Fecha de transacción]],"DDDD")</f>
        <v>viernes</v>
      </c>
      <c r="D1319" s="14">
        <v>45111</v>
      </c>
      <c r="E1319" s="15">
        <f>datos_chargeback_2001_1!$D1319-datos_chargeback_2001_1!$B1319</f>
        <v>67</v>
      </c>
      <c r="F1319" s="16">
        <f>datos_chargeback_2001_1!$G1319/100</f>
        <v>799.79</v>
      </c>
      <c r="G1319" s="17">
        <v>79979</v>
      </c>
      <c r="H1319" s="16">
        <f t="shared" si="20"/>
        <v>0</v>
      </c>
      <c r="I1319" s="16">
        <v>0</v>
      </c>
      <c r="J1319" s="17" t="s">
        <v>38</v>
      </c>
      <c r="K1319" s="17" t="s">
        <v>25</v>
      </c>
      <c r="L1319" s="17" t="s">
        <v>74</v>
      </c>
      <c r="M1319" s="17" t="s">
        <v>52</v>
      </c>
      <c r="N1319" s="17" t="s">
        <v>42</v>
      </c>
      <c r="O1319" s="17" t="s">
        <v>53</v>
      </c>
      <c r="P1319" s="17" t="s">
        <v>54</v>
      </c>
      <c r="Q1319" s="17" t="s">
        <v>44</v>
      </c>
      <c r="R1319" s="17">
        <v>79979</v>
      </c>
      <c r="S1319" s="17" t="s">
        <v>3827</v>
      </c>
      <c r="T1319" s="17" t="s">
        <v>61</v>
      </c>
      <c r="U1319" s="16">
        <f>datos_chargeback_2001_1!$V1319/100</f>
        <v>0</v>
      </c>
      <c r="V1319" s="17">
        <v>0</v>
      </c>
      <c r="W1319" s="16">
        <f>datos_chargeback_2001_1!$X1319/100</f>
        <v>799.79</v>
      </c>
      <c r="X1319" s="17">
        <v>79979</v>
      </c>
      <c r="Y1319" s="16">
        <f>datos_chargeback_2001_1!$Z1319/100</f>
        <v>0</v>
      </c>
      <c r="Z1319" s="17">
        <v>0</v>
      </c>
      <c r="AA1319" s="17" t="s">
        <v>3828</v>
      </c>
      <c r="AB1319" s="17" t="s">
        <v>35</v>
      </c>
      <c r="AC1319" s="20" t="s">
        <v>35</v>
      </c>
      <c r="AD1319" s="16">
        <f>datos_chargeback_2001_1!$AE1319/100</f>
        <v>0</v>
      </c>
      <c r="AE1319" s="17">
        <v>0</v>
      </c>
      <c r="AF1319" s="17" t="s">
        <v>36</v>
      </c>
    </row>
    <row r="1320" spans="1:32" x14ac:dyDescent="0.3">
      <c r="A1320" s="34" t="s">
        <v>3829</v>
      </c>
      <c r="B1320" s="3">
        <v>45045</v>
      </c>
      <c r="C1320" s="3" t="str">
        <f>TEXT(Tabla10[[#This Row],[Fecha de transacción]],"DDDD")</f>
        <v>sábado</v>
      </c>
      <c r="D1320" s="3">
        <v>45121</v>
      </c>
      <c r="E1320" s="4">
        <f>datos_chargeback_2001_1!$D1320-datos_chargeback_2001_1!$B1320</f>
        <v>76</v>
      </c>
      <c r="F1320" s="5">
        <f>datos_chargeback_2001_1!$G1320/100</f>
        <v>928.23</v>
      </c>
      <c r="G1320" s="6">
        <v>92823</v>
      </c>
      <c r="H1320" s="5">
        <f t="shared" si="20"/>
        <v>0</v>
      </c>
      <c r="I1320" s="5">
        <v>0</v>
      </c>
      <c r="J1320" s="6" t="s">
        <v>24</v>
      </c>
      <c r="K1320" s="6" t="s">
        <v>25</v>
      </c>
      <c r="L1320" s="6" t="s">
        <v>109</v>
      </c>
      <c r="M1320" s="6" t="s">
        <v>41</v>
      </c>
      <c r="N1320" s="6" t="s">
        <v>28</v>
      </c>
      <c r="O1320" s="6" t="s">
        <v>114</v>
      </c>
      <c r="P1320" s="6" t="s">
        <v>30</v>
      </c>
      <c r="Q1320" s="6" t="s">
        <v>75</v>
      </c>
      <c r="R1320" s="6">
        <v>92823</v>
      </c>
      <c r="S1320" s="6" t="s">
        <v>2653</v>
      </c>
      <c r="T1320" s="6" t="s">
        <v>33</v>
      </c>
      <c r="U1320" s="5">
        <f>datos_chargeback_2001_1!$V1320/100</f>
        <v>0</v>
      </c>
      <c r="V1320" s="6">
        <v>0</v>
      </c>
      <c r="W1320" s="5">
        <f>datos_chargeback_2001_1!$X1320/100</f>
        <v>0</v>
      </c>
      <c r="X1320" s="6">
        <v>0</v>
      </c>
      <c r="Y1320" s="5">
        <f>datos_chargeback_2001_1!$Z1320/100</f>
        <v>928.23</v>
      </c>
      <c r="Z1320" s="6">
        <v>92823</v>
      </c>
      <c r="AA1320" s="6" t="s">
        <v>3830</v>
      </c>
      <c r="AB1320" s="6" t="s">
        <v>35</v>
      </c>
      <c r="AC1320" s="7" t="s">
        <v>35</v>
      </c>
      <c r="AD1320" s="5">
        <f>datos_chargeback_2001_1!$AE1320/100</f>
        <v>0</v>
      </c>
      <c r="AE1320" s="6">
        <v>0</v>
      </c>
      <c r="AF1320" s="6" t="s">
        <v>29</v>
      </c>
    </row>
    <row r="1321" spans="1:32" x14ac:dyDescent="0.3">
      <c r="A1321" s="34" t="s">
        <v>3831</v>
      </c>
      <c r="B1321" s="3">
        <v>45046</v>
      </c>
      <c r="C1321" s="3" t="str">
        <f>TEXT(Tabla10[[#This Row],[Fecha de transacción]],"DDDD")</f>
        <v>domingo</v>
      </c>
      <c r="D1321" s="3">
        <v>45118</v>
      </c>
      <c r="E1321" s="4">
        <f>datos_chargeback_2001_1!$D1321-datos_chargeback_2001_1!$B1321</f>
        <v>72</v>
      </c>
      <c r="F1321" s="5">
        <f>datos_chargeback_2001_1!$G1321/100</f>
        <v>973.26</v>
      </c>
      <c r="G1321" s="6">
        <v>97326</v>
      </c>
      <c r="H1321" s="5">
        <f t="shared" si="20"/>
        <v>0</v>
      </c>
      <c r="I1321" s="5">
        <v>1.1200000000000001</v>
      </c>
      <c r="J1321" s="6" t="s">
        <v>38</v>
      </c>
      <c r="K1321" s="6" t="s">
        <v>25</v>
      </c>
      <c r="L1321" s="6" t="s">
        <v>109</v>
      </c>
      <c r="M1321" s="6" t="s">
        <v>59</v>
      </c>
      <c r="N1321" s="6" t="s">
        <v>42</v>
      </c>
      <c r="O1321" s="6" t="s">
        <v>50</v>
      </c>
      <c r="P1321" s="6" t="s">
        <v>30</v>
      </c>
      <c r="Q1321" s="6" t="s">
        <v>75</v>
      </c>
      <c r="R1321" s="6">
        <v>97326</v>
      </c>
      <c r="S1321" s="6" t="s">
        <v>956</v>
      </c>
      <c r="T1321" s="6" t="s">
        <v>61</v>
      </c>
      <c r="U1321" s="5">
        <f>datos_chargeback_2001_1!$V1321/100</f>
        <v>0</v>
      </c>
      <c r="V1321" s="6">
        <v>0</v>
      </c>
      <c r="W1321" s="5">
        <f>datos_chargeback_2001_1!$X1321/100</f>
        <v>973.26</v>
      </c>
      <c r="X1321" s="6">
        <v>97326</v>
      </c>
      <c r="Y1321" s="5">
        <f>datos_chargeback_2001_1!$Z1321/100</f>
        <v>0</v>
      </c>
      <c r="Z1321" s="6">
        <v>0</v>
      </c>
      <c r="AA1321" s="6" t="s">
        <v>3832</v>
      </c>
      <c r="AB1321" s="6" t="s">
        <v>48</v>
      </c>
      <c r="AC1321" s="8">
        <v>45046</v>
      </c>
      <c r="AD1321" s="5">
        <f>datos_chargeback_2001_1!$AE1321/100</f>
        <v>595.92999999999995</v>
      </c>
      <c r="AE1321" s="6">
        <v>59593</v>
      </c>
      <c r="AF1321" s="6" t="s">
        <v>50</v>
      </c>
    </row>
    <row r="1322" spans="1:32" x14ac:dyDescent="0.3">
      <c r="A1322" s="35" t="s">
        <v>3833</v>
      </c>
      <c r="B1322" s="9">
        <v>45047</v>
      </c>
      <c r="C1322" s="9" t="str">
        <f>TEXT(Tabla10[[#This Row],[Fecha de transacción]],"DDDD")</f>
        <v>lunes</v>
      </c>
      <c r="D1322" s="9">
        <v>45115</v>
      </c>
      <c r="E1322" s="10">
        <f>datos_chargeback_2001_1!$D1322-datos_chargeback_2001_1!$B1322</f>
        <v>68</v>
      </c>
      <c r="F1322" s="11">
        <f>datos_chargeback_2001_1!$G1322/100</f>
        <v>204.06</v>
      </c>
      <c r="G1322" s="12">
        <v>20406</v>
      </c>
      <c r="H1322" s="11">
        <f t="shared" si="20"/>
        <v>0</v>
      </c>
      <c r="I1322" s="11">
        <v>0</v>
      </c>
      <c r="J1322" s="12" t="s">
        <v>38</v>
      </c>
      <c r="K1322" s="12" t="s">
        <v>25</v>
      </c>
      <c r="L1322" s="12" t="s">
        <v>26</v>
      </c>
      <c r="M1322" s="12" t="s">
        <v>93</v>
      </c>
      <c r="N1322" s="12" t="s">
        <v>42</v>
      </c>
      <c r="O1322" s="12" t="s">
        <v>114</v>
      </c>
      <c r="P1322" s="12" t="s">
        <v>54</v>
      </c>
      <c r="Q1322" s="12" t="s">
        <v>31</v>
      </c>
      <c r="R1322" s="12">
        <v>20406</v>
      </c>
      <c r="S1322" s="12" t="s">
        <v>3834</v>
      </c>
      <c r="T1322" s="12" t="s">
        <v>46</v>
      </c>
      <c r="U1322" s="11">
        <f>datos_chargeback_2001_1!$V1322/100</f>
        <v>204.06</v>
      </c>
      <c r="V1322" s="12">
        <v>20406</v>
      </c>
      <c r="W1322" s="11">
        <f>datos_chargeback_2001_1!$X1322/100</f>
        <v>0</v>
      </c>
      <c r="X1322" s="12">
        <v>0</v>
      </c>
      <c r="Y1322" s="11">
        <f>datos_chargeback_2001_1!$Z1322/100</f>
        <v>0</v>
      </c>
      <c r="Z1322" s="12">
        <v>0</v>
      </c>
      <c r="AA1322" s="12" t="s">
        <v>3835</v>
      </c>
      <c r="AB1322" s="12" t="s">
        <v>35</v>
      </c>
      <c r="AC1322" s="13" t="s">
        <v>35</v>
      </c>
      <c r="AD1322" s="11">
        <f>datos_chargeback_2001_1!$AE1322/100</f>
        <v>0</v>
      </c>
      <c r="AE1322" s="12">
        <v>0</v>
      </c>
      <c r="AF1322" s="12" t="s">
        <v>53</v>
      </c>
    </row>
    <row r="1323" spans="1:32" x14ac:dyDescent="0.3">
      <c r="A1323" s="34" t="s">
        <v>3836</v>
      </c>
      <c r="B1323" s="3">
        <v>45048</v>
      </c>
      <c r="C1323" s="3" t="str">
        <f>TEXT(Tabla10[[#This Row],[Fecha de transacción]],"DDDD")</f>
        <v>martes</v>
      </c>
      <c r="D1323" s="3">
        <v>45130</v>
      </c>
      <c r="E1323" s="4">
        <f>datos_chargeback_2001_1!$D1323-datos_chargeback_2001_1!$B1323</f>
        <v>82</v>
      </c>
      <c r="F1323" s="5">
        <f>datos_chargeback_2001_1!$G1323/100</f>
        <v>2.83</v>
      </c>
      <c r="G1323" s="6">
        <v>283</v>
      </c>
      <c r="H1323" s="5">
        <f t="shared" si="20"/>
        <v>0</v>
      </c>
      <c r="I1323" s="5">
        <v>0</v>
      </c>
      <c r="J1323" s="6" t="s">
        <v>24</v>
      </c>
      <c r="K1323" s="6" t="s">
        <v>25</v>
      </c>
      <c r="L1323" s="6" t="s">
        <v>74</v>
      </c>
      <c r="M1323" s="6" t="s">
        <v>59</v>
      </c>
      <c r="N1323" s="6" t="s">
        <v>42</v>
      </c>
      <c r="O1323" s="6" t="s">
        <v>36</v>
      </c>
      <c r="P1323" s="6" t="s">
        <v>54</v>
      </c>
      <c r="Q1323" s="6" t="s">
        <v>31</v>
      </c>
      <c r="R1323" s="6">
        <v>2830</v>
      </c>
      <c r="S1323" s="6" t="s">
        <v>3837</v>
      </c>
      <c r="T1323" s="6" t="s">
        <v>116</v>
      </c>
      <c r="U1323" s="5">
        <f>datos_chargeback_2001_1!$V1323/100</f>
        <v>28.3</v>
      </c>
      <c r="V1323" s="6">
        <v>2830</v>
      </c>
      <c r="W1323" s="5">
        <f>datos_chargeback_2001_1!$X1323/100</f>
        <v>0</v>
      </c>
      <c r="X1323" s="6">
        <v>0</v>
      </c>
      <c r="Y1323" s="5">
        <f>datos_chargeback_2001_1!$Z1323/100</f>
        <v>0</v>
      </c>
      <c r="Z1323" s="6">
        <v>0</v>
      </c>
      <c r="AA1323" s="6" t="s">
        <v>3838</v>
      </c>
      <c r="AB1323" s="6" t="s">
        <v>35</v>
      </c>
      <c r="AC1323" s="7" t="s">
        <v>35</v>
      </c>
      <c r="AD1323" s="5">
        <f>datos_chargeback_2001_1!$AE1323/100</f>
        <v>0</v>
      </c>
      <c r="AE1323" s="6">
        <v>0</v>
      </c>
      <c r="AF1323" s="6" t="s">
        <v>53</v>
      </c>
    </row>
    <row r="1324" spans="1:32" x14ac:dyDescent="0.3">
      <c r="A1324" s="37" t="s">
        <v>3839</v>
      </c>
      <c r="B1324" s="21">
        <v>45049</v>
      </c>
      <c r="C1324" s="21" t="str">
        <f>TEXT(Tabla10[[#This Row],[Fecha de transacción]],"DDDD")</f>
        <v>miércoles</v>
      </c>
      <c r="D1324" s="21">
        <v>45124</v>
      </c>
      <c r="E1324" s="22">
        <f>datos_chargeback_2001_1!$D1324-datos_chargeback_2001_1!$B1324</f>
        <v>75</v>
      </c>
      <c r="F1324" s="23">
        <f>datos_chargeback_2001_1!$G1324/100</f>
        <v>665.15</v>
      </c>
      <c r="G1324" s="24">
        <v>66515</v>
      </c>
      <c r="H1324" s="23">
        <f t="shared" si="20"/>
        <v>0</v>
      </c>
      <c r="I1324" s="23">
        <v>0.94</v>
      </c>
      <c r="J1324" s="24" t="s">
        <v>24</v>
      </c>
      <c r="K1324" s="24" t="s">
        <v>25</v>
      </c>
      <c r="L1324" s="24" t="s">
        <v>26</v>
      </c>
      <c r="M1324" s="24" t="s">
        <v>93</v>
      </c>
      <c r="N1324" s="24" t="s">
        <v>28</v>
      </c>
      <c r="O1324" s="24" t="s">
        <v>114</v>
      </c>
      <c r="P1324" s="24" t="s">
        <v>30</v>
      </c>
      <c r="Q1324" s="24" t="s">
        <v>66</v>
      </c>
      <c r="R1324" s="24">
        <v>66515</v>
      </c>
      <c r="S1324" s="24" t="s">
        <v>3840</v>
      </c>
      <c r="T1324" s="24" t="s">
        <v>33</v>
      </c>
      <c r="U1324" s="23">
        <f>datos_chargeback_2001_1!$V1324/100</f>
        <v>0</v>
      </c>
      <c r="V1324" s="24">
        <v>0</v>
      </c>
      <c r="W1324" s="23">
        <f>datos_chargeback_2001_1!$X1324/100</f>
        <v>0</v>
      </c>
      <c r="X1324" s="24">
        <v>0</v>
      </c>
      <c r="Y1324" s="23">
        <f>datos_chargeback_2001_1!$Z1324/100</f>
        <v>665.15</v>
      </c>
      <c r="Z1324" s="24">
        <v>66515</v>
      </c>
      <c r="AA1324" s="24" t="s">
        <v>3841</v>
      </c>
      <c r="AB1324" s="24" t="s">
        <v>35</v>
      </c>
      <c r="AC1324" s="25" t="s">
        <v>35</v>
      </c>
      <c r="AD1324" s="23">
        <f>datos_chargeback_2001_1!$AE1324/100</f>
        <v>0</v>
      </c>
      <c r="AE1324" s="24">
        <v>0</v>
      </c>
      <c r="AF1324" s="24" t="s">
        <v>43</v>
      </c>
    </row>
  </sheetData>
  <conditionalFormatting sqref="A1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64A23-3AEC-4059-8921-209173E339DF}">
  <dimension ref="B11:K280"/>
  <sheetViews>
    <sheetView topLeftCell="A262" zoomScale="70" zoomScaleNormal="70" workbookViewId="0">
      <selection activeCell="L291" sqref="L291"/>
    </sheetView>
  </sheetViews>
  <sheetFormatPr baseColWidth="10" defaultRowHeight="14.4" x14ac:dyDescent="0.3"/>
  <cols>
    <col min="2" max="2" width="20.109375" bestFit="1" customWidth="1"/>
    <col min="3" max="5" width="12.44140625" bestFit="1" customWidth="1"/>
    <col min="6" max="6" width="15.77734375" bestFit="1" customWidth="1"/>
    <col min="7" max="7" width="19.77734375" bestFit="1" customWidth="1"/>
    <col min="8" max="1324" width="23" bestFit="1" customWidth="1"/>
    <col min="1325" max="1325" width="12.33203125" bestFit="1" customWidth="1"/>
    <col min="1326" max="1326" width="12.44140625" bestFit="1" customWidth="1"/>
    <col min="1327" max="5304" width="31.88671875" bestFit="1" customWidth="1"/>
    <col min="5305" max="5305" width="33.33203125" bestFit="1" customWidth="1"/>
    <col min="5306" max="5306" width="36.77734375" bestFit="1" customWidth="1"/>
    <col min="5307" max="5307" width="22.21875" bestFit="1" customWidth="1"/>
    <col min="5308" max="5308" width="22.44140625" bestFit="1" customWidth="1"/>
  </cols>
  <sheetData>
    <row r="11" spans="2:7" x14ac:dyDescent="0.3">
      <c r="B11" s="44" t="s">
        <v>5494</v>
      </c>
      <c r="C11" s="44" t="s">
        <v>5495</v>
      </c>
      <c r="D11" s="44" t="s">
        <v>5496</v>
      </c>
      <c r="F11" s="44" t="s">
        <v>5526</v>
      </c>
      <c r="G11" s="44" t="s">
        <v>5498</v>
      </c>
    </row>
    <row r="12" spans="2:7" x14ac:dyDescent="0.3">
      <c r="B12">
        <v>1323</v>
      </c>
      <c r="C12" s="38">
        <v>616696.73000000068</v>
      </c>
      <c r="D12" s="38">
        <v>714.50000000000057</v>
      </c>
      <c r="F12" s="40" t="s">
        <v>24</v>
      </c>
      <c r="G12" s="38">
        <v>309851.13</v>
      </c>
    </row>
    <row r="13" spans="2:7" x14ac:dyDescent="0.3">
      <c r="F13" s="40" t="s">
        <v>38</v>
      </c>
      <c r="G13" s="38">
        <v>306845.59999999998</v>
      </c>
    </row>
    <row r="14" spans="2:7" x14ac:dyDescent="0.3">
      <c r="C14" s="51"/>
      <c r="D14" s="51"/>
      <c r="F14" s="45" t="s">
        <v>5493</v>
      </c>
      <c r="G14" s="46">
        <v>616696.73</v>
      </c>
    </row>
    <row r="17" spans="7:7" x14ac:dyDescent="0.3">
      <c r="G17" s="51"/>
    </row>
    <row r="18" spans="7:7" x14ac:dyDescent="0.3">
      <c r="G18" s="51"/>
    </row>
    <row r="19" spans="7:7" x14ac:dyDescent="0.3">
      <c r="G19" s="51"/>
    </row>
    <row r="20" spans="7:7" x14ac:dyDescent="0.3">
      <c r="G20" s="51"/>
    </row>
    <row r="21" spans="7:7" x14ac:dyDescent="0.3">
      <c r="G21" s="51"/>
    </row>
    <row r="22" spans="7:7" x14ac:dyDescent="0.3">
      <c r="G22" s="51"/>
    </row>
    <row r="23" spans="7:7" x14ac:dyDescent="0.3">
      <c r="G23" s="51"/>
    </row>
    <row r="24" spans="7:7" x14ac:dyDescent="0.3">
      <c r="G24" s="51"/>
    </row>
    <row r="25" spans="7:7" x14ac:dyDescent="0.3">
      <c r="G25" s="51"/>
    </row>
    <row r="26" spans="7:7" x14ac:dyDescent="0.3">
      <c r="G26" s="51"/>
    </row>
    <row r="27" spans="7:7" x14ac:dyDescent="0.3">
      <c r="G27" s="51"/>
    </row>
    <row r="28" spans="7:7" x14ac:dyDescent="0.3">
      <c r="G28" s="51"/>
    </row>
    <row r="29" spans="7:7" x14ac:dyDescent="0.3">
      <c r="G29" s="51"/>
    </row>
    <row r="30" spans="7:7" x14ac:dyDescent="0.3">
      <c r="G30" s="51"/>
    </row>
    <row r="31" spans="7:7" x14ac:dyDescent="0.3">
      <c r="G31" s="51"/>
    </row>
    <row r="32" spans="7:7" x14ac:dyDescent="0.3">
      <c r="G32" s="51"/>
    </row>
    <row r="33" spans="2:7" x14ac:dyDescent="0.3">
      <c r="G33" s="51"/>
    </row>
    <row r="34" spans="2:7" x14ac:dyDescent="0.3">
      <c r="G34" s="51"/>
    </row>
    <row r="35" spans="2:7" x14ac:dyDescent="0.3">
      <c r="G35" s="51"/>
    </row>
    <row r="36" spans="2:7" x14ac:dyDescent="0.3">
      <c r="G36" s="51"/>
    </row>
    <row r="37" spans="2:7" x14ac:dyDescent="0.3">
      <c r="B37" s="44" t="s">
        <v>5525</v>
      </c>
      <c r="C37" s="44" t="s">
        <v>5498</v>
      </c>
      <c r="G37" s="51"/>
    </row>
    <row r="38" spans="2:7" x14ac:dyDescent="0.3">
      <c r="B38" s="40" t="s">
        <v>44</v>
      </c>
      <c r="C38" s="38">
        <v>127192.09999999995</v>
      </c>
      <c r="G38" s="51"/>
    </row>
    <row r="39" spans="2:7" x14ac:dyDescent="0.3">
      <c r="B39" s="40" t="s">
        <v>66</v>
      </c>
      <c r="C39" s="38">
        <v>131304.72000000009</v>
      </c>
      <c r="G39" s="51"/>
    </row>
    <row r="40" spans="2:7" x14ac:dyDescent="0.3">
      <c r="B40" s="40" t="s">
        <v>31</v>
      </c>
      <c r="C40" s="38">
        <v>125721.84000000001</v>
      </c>
      <c r="G40" s="51"/>
    </row>
    <row r="41" spans="2:7" x14ac:dyDescent="0.3">
      <c r="B41" s="40" t="s">
        <v>75</v>
      </c>
      <c r="C41" s="38">
        <v>116375.19999999997</v>
      </c>
      <c r="G41" s="51"/>
    </row>
    <row r="42" spans="2:7" x14ac:dyDescent="0.3">
      <c r="B42" s="40" t="s">
        <v>55</v>
      </c>
      <c r="C42" s="38">
        <v>116102.87000000001</v>
      </c>
      <c r="G42" s="51"/>
    </row>
    <row r="43" spans="2:7" x14ac:dyDescent="0.3">
      <c r="B43" s="45" t="s">
        <v>5493</v>
      </c>
      <c r="C43" s="46">
        <v>616696.73</v>
      </c>
      <c r="G43" s="51"/>
    </row>
    <row r="44" spans="2:7" x14ac:dyDescent="0.3">
      <c r="G44" s="51"/>
    </row>
    <row r="45" spans="2:7" x14ac:dyDescent="0.3">
      <c r="G45" s="51"/>
    </row>
    <row r="46" spans="2:7" x14ac:dyDescent="0.3">
      <c r="G46" s="51"/>
    </row>
    <row r="47" spans="2:7" x14ac:dyDescent="0.3">
      <c r="G47" s="51"/>
    </row>
    <row r="48" spans="2:7" x14ac:dyDescent="0.3">
      <c r="G48" s="51"/>
    </row>
    <row r="49" spans="2:11" x14ac:dyDescent="0.3">
      <c r="G49" s="51"/>
    </row>
    <row r="50" spans="2:11" x14ac:dyDescent="0.3">
      <c r="G50" s="51"/>
    </row>
    <row r="51" spans="2:11" x14ac:dyDescent="0.3">
      <c r="G51" s="51"/>
    </row>
    <row r="52" spans="2:11" x14ac:dyDescent="0.3">
      <c r="G52" s="51"/>
    </row>
    <row r="53" spans="2:11" x14ac:dyDescent="0.3">
      <c r="G53" s="51"/>
    </row>
    <row r="56" spans="2:11" x14ac:dyDescent="0.3">
      <c r="J56" s="40"/>
    </row>
    <row r="57" spans="2:11" x14ac:dyDescent="0.3">
      <c r="J57" s="40"/>
      <c r="K57" s="38"/>
    </row>
    <row r="58" spans="2:11" x14ac:dyDescent="0.3">
      <c r="J58" s="40"/>
      <c r="K58" s="38"/>
    </row>
    <row r="59" spans="2:11" x14ac:dyDescent="0.3">
      <c r="J59" s="40"/>
      <c r="K59" s="38"/>
    </row>
    <row r="60" spans="2:11" x14ac:dyDescent="0.3">
      <c r="J60" s="40"/>
      <c r="K60" s="38"/>
    </row>
    <row r="61" spans="2:11" x14ac:dyDescent="0.3">
      <c r="J61" s="40"/>
      <c r="K61" s="38"/>
    </row>
    <row r="64" spans="2:11" x14ac:dyDescent="0.3">
      <c r="B64" s="44" t="s">
        <v>5527</v>
      </c>
      <c r="C64" s="44"/>
    </row>
    <row r="65" spans="2:3" x14ac:dyDescent="0.3">
      <c r="B65" s="40" t="s">
        <v>5499</v>
      </c>
      <c r="C65" s="38">
        <v>334726.93999999994</v>
      </c>
    </row>
    <row r="66" spans="2:3" x14ac:dyDescent="0.3">
      <c r="B66" s="40" t="s">
        <v>61</v>
      </c>
      <c r="C66" s="38">
        <v>173494.83000000013</v>
      </c>
    </row>
    <row r="67" spans="2:3" x14ac:dyDescent="0.3">
      <c r="B67" s="40" t="s">
        <v>5501</v>
      </c>
      <c r="C67" s="38">
        <v>171999.12000000008</v>
      </c>
    </row>
    <row r="68" spans="2:3" x14ac:dyDescent="0.3">
      <c r="B68" s="40" t="s">
        <v>5522</v>
      </c>
      <c r="C68" s="38">
        <v>295056.61000000022</v>
      </c>
    </row>
    <row r="95" spans="2:3" x14ac:dyDescent="0.3">
      <c r="B95" s="39" t="s">
        <v>14</v>
      </c>
      <c r="C95" t="s">
        <v>5497</v>
      </c>
    </row>
    <row r="97" spans="2:5" x14ac:dyDescent="0.3">
      <c r="B97" s="44" t="s">
        <v>5492</v>
      </c>
      <c r="C97" s="44" t="s">
        <v>5499</v>
      </c>
      <c r="D97" s="44" t="s">
        <v>5500</v>
      </c>
      <c r="E97" s="44" t="s">
        <v>5503</v>
      </c>
    </row>
    <row r="98" spans="2:5" x14ac:dyDescent="0.3">
      <c r="B98" s="40" t="s">
        <v>44</v>
      </c>
      <c r="C98" s="38">
        <v>64851.94</v>
      </c>
      <c r="D98" s="38">
        <v>40428.620000000003</v>
      </c>
      <c r="E98" s="38">
        <v>35872.520000000004</v>
      </c>
    </row>
    <row r="99" spans="2:5" x14ac:dyDescent="0.3">
      <c r="B99" s="41" t="s">
        <v>24</v>
      </c>
      <c r="C99" s="38">
        <v>39213.960000000006</v>
      </c>
      <c r="D99" s="38">
        <v>18393.990000000002</v>
      </c>
      <c r="E99" s="38">
        <v>19520.38</v>
      </c>
    </row>
    <row r="100" spans="2:5" x14ac:dyDescent="0.3">
      <c r="B100" s="41" t="s">
        <v>38</v>
      </c>
      <c r="C100" s="38">
        <v>25637.979999999996</v>
      </c>
      <c r="D100" s="38">
        <v>22034.63</v>
      </c>
      <c r="E100" s="38">
        <v>16352.140000000001</v>
      </c>
    </row>
    <row r="101" spans="2:5" x14ac:dyDescent="0.3">
      <c r="B101" s="40" t="s">
        <v>66</v>
      </c>
      <c r="C101" s="38">
        <v>67218.650000000009</v>
      </c>
      <c r="D101" s="38">
        <v>42934.06</v>
      </c>
      <c r="E101" s="38">
        <v>35828.30999999999</v>
      </c>
    </row>
    <row r="102" spans="2:5" x14ac:dyDescent="0.3">
      <c r="B102" s="41" t="s">
        <v>24</v>
      </c>
      <c r="C102" s="38">
        <v>28326.820000000007</v>
      </c>
      <c r="D102" s="38">
        <v>19419.400000000001</v>
      </c>
      <c r="E102" s="38">
        <v>15573.739999999996</v>
      </c>
    </row>
    <row r="103" spans="2:5" x14ac:dyDescent="0.3">
      <c r="B103" s="41" t="s">
        <v>38</v>
      </c>
      <c r="C103" s="38">
        <v>38891.83</v>
      </c>
      <c r="D103" s="38">
        <v>23514.66</v>
      </c>
      <c r="E103" s="38">
        <v>20254.569999999996</v>
      </c>
    </row>
    <row r="104" spans="2:5" x14ac:dyDescent="0.3">
      <c r="B104" s="40" t="s">
        <v>31</v>
      </c>
      <c r="C104" s="38">
        <v>69261.740000000005</v>
      </c>
      <c r="D104" s="38">
        <v>31018.11</v>
      </c>
      <c r="E104" s="38">
        <v>37670.92</v>
      </c>
    </row>
    <row r="105" spans="2:5" x14ac:dyDescent="0.3">
      <c r="B105" s="41" t="s">
        <v>24</v>
      </c>
      <c r="C105" s="38">
        <v>39198.179999999993</v>
      </c>
      <c r="D105" s="38">
        <v>19137.920000000002</v>
      </c>
      <c r="E105" s="38">
        <v>20046.489999999998</v>
      </c>
    </row>
    <row r="106" spans="2:5" x14ac:dyDescent="0.3">
      <c r="B106" s="41" t="s">
        <v>38</v>
      </c>
      <c r="C106" s="38">
        <v>30063.560000000012</v>
      </c>
      <c r="D106" s="38">
        <v>11880.19</v>
      </c>
      <c r="E106" s="38">
        <v>17624.43</v>
      </c>
    </row>
    <row r="107" spans="2:5" x14ac:dyDescent="0.3">
      <c r="B107" s="40" t="s">
        <v>75</v>
      </c>
      <c r="C107" s="38">
        <v>60137.510000000009</v>
      </c>
      <c r="D107" s="38">
        <v>31169.869999999995</v>
      </c>
      <c r="E107" s="38">
        <v>35593.950000000004</v>
      </c>
    </row>
    <row r="108" spans="2:5" x14ac:dyDescent="0.3">
      <c r="B108" s="41" t="s">
        <v>24</v>
      </c>
      <c r="C108" s="38">
        <v>29352.400000000005</v>
      </c>
      <c r="D108" s="38">
        <v>16036.579999999998</v>
      </c>
      <c r="E108" s="38">
        <v>22195.42</v>
      </c>
    </row>
    <row r="109" spans="2:5" x14ac:dyDescent="0.3">
      <c r="B109" s="41" t="s">
        <v>38</v>
      </c>
      <c r="C109" s="38">
        <v>30785.110000000004</v>
      </c>
      <c r="D109" s="38">
        <v>15133.289999999997</v>
      </c>
      <c r="E109" s="38">
        <v>13398.530000000004</v>
      </c>
    </row>
    <row r="110" spans="2:5" x14ac:dyDescent="0.3">
      <c r="B110" s="40" t="s">
        <v>55</v>
      </c>
      <c r="C110" s="38">
        <v>73257.100000000035</v>
      </c>
      <c r="D110" s="38">
        <v>27944.170000000002</v>
      </c>
      <c r="E110" s="38">
        <v>27033.42</v>
      </c>
    </row>
    <row r="111" spans="2:5" x14ac:dyDescent="0.3">
      <c r="B111" s="41" t="s">
        <v>24</v>
      </c>
      <c r="C111" s="38">
        <v>33712.98000000001</v>
      </c>
      <c r="D111" s="38">
        <v>13502.94</v>
      </c>
      <c r="E111" s="38">
        <v>10545.479999999998</v>
      </c>
    </row>
    <row r="112" spans="2:5" x14ac:dyDescent="0.3">
      <c r="B112" s="41" t="s">
        <v>38</v>
      </c>
      <c r="C112" s="38">
        <v>39544.120000000017</v>
      </c>
      <c r="D112" s="38">
        <v>14441.230000000001</v>
      </c>
      <c r="E112" s="38">
        <v>16487.940000000002</v>
      </c>
    </row>
    <row r="113" spans="2:5" x14ac:dyDescent="0.3">
      <c r="B113" s="45" t="s">
        <v>5493</v>
      </c>
      <c r="C113" s="46">
        <v>334726.94000000006</v>
      </c>
      <c r="D113" s="46">
        <v>173494.83000000002</v>
      </c>
      <c r="E113" s="46">
        <v>171999.12</v>
      </c>
    </row>
    <row r="118" spans="2:5" x14ac:dyDescent="0.3">
      <c r="B118" s="40"/>
      <c r="C118" s="38"/>
      <c r="D118" s="38"/>
      <c r="E118" s="38"/>
    </row>
    <row r="119" spans="2:5" x14ac:dyDescent="0.3">
      <c r="B119" s="40"/>
      <c r="C119" s="38"/>
      <c r="D119" s="38"/>
      <c r="E119" s="38"/>
    </row>
    <row r="120" spans="2:5" x14ac:dyDescent="0.3">
      <c r="B120" s="40"/>
      <c r="C120" s="38"/>
      <c r="D120" s="38"/>
      <c r="E120" s="38"/>
    </row>
    <row r="121" spans="2:5" x14ac:dyDescent="0.3">
      <c r="B121" s="40"/>
      <c r="C121" s="38"/>
      <c r="D121" s="38"/>
      <c r="E121" s="38"/>
    </row>
    <row r="122" spans="2:5" x14ac:dyDescent="0.3">
      <c r="B122" s="40"/>
      <c r="C122" s="38"/>
      <c r="D122" s="38"/>
      <c r="E122" s="38"/>
    </row>
    <row r="123" spans="2:5" x14ac:dyDescent="0.3">
      <c r="B123" s="40"/>
      <c r="C123" s="38"/>
      <c r="D123" s="38"/>
      <c r="E123" s="38"/>
    </row>
    <row r="124" spans="2:5" x14ac:dyDescent="0.3">
      <c r="B124" s="40"/>
      <c r="C124" s="38"/>
      <c r="D124" s="38"/>
      <c r="E124" s="38"/>
    </row>
    <row r="130" spans="2:6" x14ac:dyDescent="0.3">
      <c r="B130" s="39" t="s">
        <v>22</v>
      </c>
      <c r="C130" t="s">
        <v>5497</v>
      </c>
    </row>
    <row r="132" spans="2:6" x14ac:dyDescent="0.3">
      <c r="B132" s="44" t="s">
        <v>5505</v>
      </c>
      <c r="C132" s="44" t="s">
        <v>5504</v>
      </c>
      <c r="E132" s="47" t="s">
        <v>5505</v>
      </c>
      <c r="F132" s="47" t="s">
        <v>5504</v>
      </c>
    </row>
    <row r="133" spans="2:6" x14ac:dyDescent="0.3">
      <c r="B133" s="40" t="s">
        <v>53</v>
      </c>
      <c r="C133">
        <v>160</v>
      </c>
      <c r="E133" s="40" t="s">
        <v>53</v>
      </c>
      <c r="F133">
        <v>160</v>
      </c>
    </row>
    <row r="134" spans="2:6" x14ac:dyDescent="0.3">
      <c r="B134" s="40" t="s">
        <v>29</v>
      </c>
      <c r="C134">
        <v>147</v>
      </c>
      <c r="E134" s="40" t="s">
        <v>29</v>
      </c>
      <c r="F134">
        <v>147</v>
      </c>
    </row>
    <row r="135" spans="2:6" x14ac:dyDescent="0.3">
      <c r="B135" s="40" t="s">
        <v>50</v>
      </c>
      <c r="C135">
        <v>175</v>
      </c>
      <c r="E135" s="40" t="s">
        <v>50</v>
      </c>
      <c r="F135">
        <v>175</v>
      </c>
    </row>
    <row r="136" spans="2:6" x14ac:dyDescent="0.3">
      <c r="B136" s="40" t="s">
        <v>64</v>
      </c>
      <c r="C136">
        <v>169</v>
      </c>
      <c r="E136" s="40" t="s">
        <v>64</v>
      </c>
      <c r="F136">
        <v>169</v>
      </c>
    </row>
    <row r="137" spans="2:6" x14ac:dyDescent="0.3">
      <c r="B137" s="40" t="s">
        <v>114</v>
      </c>
      <c r="C137">
        <v>172</v>
      </c>
      <c r="E137" s="40" t="s">
        <v>114</v>
      </c>
      <c r="F137">
        <v>172</v>
      </c>
    </row>
    <row r="138" spans="2:6" x14ac:dyDescent="0.3">
      <c r="B138" s="40" t="s">
        <v>36</v>
      </c>
      <c r="C138">
        <v>138</v>
      </c>
      <c r="E138" s="40" t="s">
        <v>36</v>
      </c>
      <c r="F138">
        <v>138</v>
      </c>
    </row>
    <row r="139" spans="2:6" x14ac:dyDescent="0.3">
      <c r="B139" s="40" t="s">
        <v>43</v>
      </c>
      <c r="C139">
        <v>190</v>
      </c>
      <c r="E139" s="40" t="s">
        <v>43</v>
      </c>
      <c r="F139">
        <v>190</v>
      </c>
    </row>
    <row r="140" spans="2:6" x14ac:dyDescent="0.3">
      <c r="B140" s="40" t="s">
        <v>70</v>
      </c>
      <c r="C140">
        <v>172</v>
      </c>
      <c r="E140" s="40" t="s">
        <v>70</v>
      </c>
      <c r="F140">
        <v>172</v>
      </c>
    </row>
    <row r="141" spans="2:6" x14ac:dyDescent="0.3">
      <c r="B141" s="45" t="s">
        <v>5493</v>
      </c>
      <c r="C141" s="44">
        <v>1323</v>
      </c>
      <c r="E141" s="48" t="s">
        <v>5493</v>
      </c>
      <c r="F141" s="49">
        <v>1323</v>
      </c>
    </row>
    <row r="150" spans="2:5" x14ac:dyDescent="0.3">
      <c r="B150" s="44" t="s">
        <v>5506</v>
      </c>
      <c r="C150" s="44" t="s">
        <v>5524</v>
      </c>
    </row>
    <row r="151" spans="2:5" x14ac:dyDescent="0.3">
      <c r="B151" s="42">
        <v>60</v>
      </c>
      <c r="C151" s="38">
        <v>16453.97</v>
      </c>
      <c r="E151" s="43"/>
    </row>
    <row r="152" spans="2:5" x14ac:dyDescent="0.3">
      <c r="B152" s="42">
        <v>61</v>
      </c>
      <c r="C152" s="38">
        <v>12461.349999999997</v>
      </c>
    </row>
    <row r="153" spans="2:5" x14ac:dyDescent="0.3">
      <c r="B153" s="42">
        <v>62</v>
      </c>
      <c r="C153" s="38">
        <v>14776.180000000002</v>
      </c>
    </row>
    <row r="154" spans="2:5" x14ac:dyDescent="0.3">
      <c r="B154" s="42">
        <v>63</v>
      </c>
      <c r="C154" s="38">
        <v>21194.470000000005</v>
      </c>
    </row>
    <row r="155" spans="2:5" x14ac:dyDescent="0.3">
      <c r="B155" s="42">
        <v>64</v>
      </c>
      <c r="C155" s="38">
        <v>23276.67</v>
      </c>
    </row>
    <row r="156" spans="2:5" x14ac:dyDescent="0.3">
      <c r="B156" s="42">
        <v>65</v>
      </c>
      <c r="C156" s="38">
        <v>18774.71</v>
      </c>
    </row>
    <row r="157" spans="2:5" x14ac:dyDescent="0.3">
      <c r="B157" s="42">
        <v>66</v>
      </c>
      <c r="C157" s="38">
        <v>22825.440000000002</v>
      </c>
    </row>
    <row r="158" spans="2:5" x14ac:dyDescent="0.3">
      <c r="B158" s="42">
        <v>67</v>
      </c>
      <c r="C158" s="38">
        <v>24746.840000000007</v>
      </c>
    </row>
    <row r="159" spans="2:5" x14ac:dyDescent="0.3">
      <c r="B159" s="42">
        <v>68</v>
      </c>
      <c r="C159" s="38">
        <v>21105.689999999995</v>
      </c>
    </row>
    <row r="160" spans="2:5" x14ac:dyDescent="0.3">
      <c r="B160" s="42">
        <v>69</v>
      </c>
      <c r="C160" s="38">
        <v>20189.039999999994</v>
      </c>
    </row>
    <row r="161" spans="2:3" x14ac:dyDescent="0.3">
      <c r="B161" s="42">
        <v>70</v>
      </c>
      <c r="C161" s="38">
        <v>27023.410000000007</v>
      </c>
    </row>
    <row r="162" spans="2:3" x14ac:dyDescent="0.3">
      <c r="B162" s="42">
        <v>71</v>
      </c>
      <c r="C162" s="38">
        <v>19258.710000000006</v>
      </c>
    </row>
    <row r="163" spans="2:3" x14ac:dyDescent="0.3">
      <c r="B163" s="42">
        <v>72</v>
      </c>
      <c r="C163" s="38">
        <v>18583.190000000002</v>
      </c>
    </row>
    <row r="164" spans="2:3" x14ac:dyDescent="0.3">
      <c r="B164" s="42">
        <v>73</v>
      </c>
      <c r="C164" s="38">
        <v>18143.669999999998</v>
      </c>
    </row>
    <row r="165" spans="2:3" x14ac:dyDescent="0.3">
      <c r="B165" s="42">
        <v>74</v>
      </c>
      <c r="C165" s="38">
        <v>19640.990000000002</v>
      </c>
    </row>
    <row r="166" spans="2:3" x14ac:dyDescent="0.3">
      <c r="B166" s="42">
        <v>75</v>
      </c>
      <c r="C166" s="38">
        <v>24443.73</v>
      </c>
    </row>
    <row r="167" spans="2:3" x14ac:dyDescent="0.3">
      <c r="B167" s="42">
        <v>76</v>
      </c>
      <c r="C167" s="38">
        <v>18716.770000000004</v>
      </c>
    </row>
    <row r="168" spans="2:3" x14ac:dyDescent="0.3">
      <c r="B168" s="42">
        <v>77</v>
      </c>
      <c r="C168" s="38">
        <v>13523.529999999999</v>
      </c>
    </row>
    <row r="169" spans="2:3" x14ac:dyDescent="0.3">
      <c r="B169" s="42">
        <v>78</v>
      </c>
      <c r="C169" s="38">
        <v>23051.99</v>
      </c>
    </row>
    <row r="170" spans="2:3" x14ac:dyDescent="0.3">
      <c r="B170" s="42">
        <v>79</v>
      </c>
      <c r="C170" s="38">
        <v>24956.090000000007</v>
      </c>
    </row>
    <row r="171" spans="2:3" x14ac:dyDescent="0.3">
      <c r="B171" s="42">
        <v>80</v>
      </c>
      <c r="C171" s="38">
        <v>20229.990000000002</v>
      </c>
    </row>
    <row r="172" spans="2:3" x14ac:dyDescent="0.3">
      <c r="B172" s="42">
        <v>81</v>
      </c>
      <c r="C172" s="38">
        <v>19578.730000000003</v>
      </c>
    </row>
    <row r="173" spans="2:3" x14ac:dyDescent="0.3">
      <c r="B173" s="42">
        <v>82</v>
      </c>
      <c r="C173" s="38">
        <v>16793.28</v>
      </c>
    </row>
    <row r="174" spans="2:3" x14ac:dyDescent="0.3">
      <c r="B174" s="42">
        <v>83</v>
      </c>
      <c r="C174" s="38">
        <v>17070.959999999992</v>
      </c>
    </row>
    <row r="175" spans="2:3" x14ac:dyDescent="0.3">
      <c r="B175" s="42">
        <v>84</v>
      </c>
      <c r="C175" s="38">
        <v>21818.549999999992</v>
      </c>
    </row>
    <row r="176" spans="2:3" x14ac:dyDescent="0.3">
      <c r="B176" s="42">
        <v>85</v>
      </c>
      <c r="C176" s="38">
        <v>14659.440000000002</v>
      </c>
    </row>
    <row r="177" spans="2:3" x14ac:dyDescent="0.3">
      <c r="B177" s="42">
        <v>86</v>
      </c>
      <c r="C177" s="38">
        <v>18372.68</v>
      </c>
    </row>
    <row r="178" spans="2:3" x14ac:dyDescent="0.3">
      <c r="B178" s="42">
        <v>87</v>
      </c>
      <c r="C178" s="38">
        <v>15301.390000000001</v>
      </c>
    </row>
    <row r="179" spans="2:3" x14ac:dyDescent="0.3">
      <c r="B179" s="42">
        <v>88</v>
      </c>
      <c r="C179" s="38">
        <v>24571.479999999989</v>
      </c>
    </row>
    <row r="180" spans="2:3" x14ac:dyDescent="0.3">
      <c r="B180" s="42">
        <v>89</v>
      </c>
      <c r="C180" s="38">
        <v>23878.519999999997</v>
      </c>
    </row>
    <row r="181" spans="2:3" x14ac:dyDescent="0.3">
      <c r="B181" s="42">
        <v>90</v>
      </c>
      <c r="C181" s="38">
        <v>21275.269999999993</v>
      </c>
    </row>
    <row r="182" spans="2:3" x14ac:dyDescent="0.3">
      <c r="B182" s="50" t="s">
        <v>5493</v>
      </c>
      <c r="C182" s="46">
        <v>616696.72999999928</v>
      </c>
    </row>
    <row r="189" spans="2:3" x14ac:dyDescent="0.3">
      <c r="B189" s="42"/>
    </row>
    <row r="190" spans="2:3" x14ac:dyDescent="0.3">
      <c r="B190" s="42"/>
    </row>
    <row r="195" spans="2:3" x14ac:dyDescent="0.3">
      <c r="B195" s="39" t="s">
        <v>7</v>
      </c>
      <c r="C195" t="s">
        <v>5497</v>
      </c>
    </row>
    <row r="197" spans="2:3" x14ac:dyDescent="0.3">
      <c r="B197" s="44" t="s">
        <v>5492</v>
      </c>
      <c r="C197" s="44" t="s">
        <v>5523</v>
      </c>
    </row>
    <row r="198" spans="2:3" x14ac:dyDescent="0.3">
      <c r="B198" s="40" t="s">
        <v>53</v>
      </c>
      <c r="C198" s="38">
        <v>120064.59000000003</v>
      </c>
    </row>
    <row r="199" spans="2:3" x14ac:dyDescent="0.3">
      <c r="B199" s="40" t="s">
        <v>29</v>
      </c>
      <c r="C199" s="38">
        <v>101852.69999999997</v>
      </c>
    </row>
    <row r="200" spans="2:3" x14ac:dyDescent="0.3">
      <c r="B200" s="40" t="s">
        <v>50</v>
      </c>
      <c r="C200" s="38">
        <v>113459.24999999997</v>
      </c>
    </row>
    <row r="201" spans="2:3" x14ac:dyDescent="0.3">
      <c r="B201" s="40" t="s">
        <v>64</v>
      </c>
      <c r="C201" s="38">
        <v>96616.439999999915</v>
      </c>
    </row>
    <row r="202" spans="2:3" x14ac:dyDescent="0.3">
      <c r="B202" s="40" t="s">
        <v>36</v>
      </c>
      <c r="C202" s="38">
        <v>90514.239999999962</v>
      </c>
    </row>
    <row r="203" spans="2:3" x14ac:dyDescent="0.3">
      <c r="B203" s="40" t="s">
        <v>43</v>
      </c>
      <c r="C203" s="38">
        <v>94189.51</v>
      </c>
    </row>
    <row r="204" spans="2:3" x14ac:dyDescent="0.3">
      <c r="B204" s="45" t="s">
        <v>5493</v>
      </c>
      <c r="C204" s="46">
        <v>616696.72999999986</v>
      </c>
    </row>
    <row r="222" spans="2:3" x14ac:dyDescent="0.3">
      <c r="B222" s="44" t="s">
        <v>5492</v>
      </c>
      <c r="C222" s="44" t="s">
        <v>5523</v>
      </c>
    </row>
    <row r="223" spans="2:3" x14ac:dyDescent="0.3">
      <c r="B223" s="40" t="s">
        <v>5507</v>
      </c>
      <c r="C223" s="38">
        <v>97479.789999999979</v>
      </c>
    </row>
    <row r="224" spans="2:3" x14ac:dyDescent="0.3">
      <c r="B224" s="40" t="s">
        <v>5508</v>
      </c>
      <c r="C224" s="38">
        <v>101342.52999999997</v>
      </c>
    </row>
    <row r="225" spans="2:3" x14ac:dyDescent="0.3">
      <c r="B225" s="40" t="s">
        <v>5509</v>
      </c>
      <c r="C225" s="38">
        <v>93076.440000000031</v>
      </c>
    </row>
    <row r="226" spans="2:3" x14ac:dyDescent="0.3">
      <c r="B226" s="40" t="s">
        <v>5510</v>
      </c>
      <c r="C226" s="38">
        <v>94712.769999999975</v>
      </c>
    </row>
    <row r="227" spans="2:3" x14ac:dyDescent="0.3">
      <c r="B227" s="40" t="s">
        <v>5511</v>
      </c>
      <c r="C227" s="38">
        <v>90433.769999999975</v>
      </c>
    </row>
    <row r="228" spans="2:3" x14ac:dyDescent="0.3">
      <c r="B228" s="40" t="s">
        <v>5512</v>
      </c>
      <c r="C228" s="38">
        <v>86721.52</v>
      </c>
    </row>
    <row r="229" spans="2:3" x14ac:dyDescent="0.3">
      <c r="B229" s="40" t="s">
        <v>5513</v>
      </c>
      <c r="C229" s="38">
        <v>52929.91</v>
      </c>
    </row>
    <row r="230" spans="2:3" x14ac:dyDescent="0.3">
      <c r="B230" s="45" t="s">
        <v>5493</v>
      </c>
      <c r="C230" s="46">
        <v>616696.73</v>
      </c>
    </row>
    <row r="246" spans="2:3" x14ac:dyDescent="0.3">
      <c r="B246" s="44" t="s">
        <v>5492</v>
      </c>
      <c r="C246" s="44" t="s">
        <v>5523</v>
      </c>
    </row>
    <row r="247" spans="2:3" x14ac:dyDescent="0.3">
      <c r="B247" s="40" t="s">
        <v>5515</v>
      </c>
      <c r="C247" s="38">
        <v>93929.679999999949</v>
      </c>
    </row>
    <row r="248" spans="2:3" x14ac:dyDescent="0.3">
      <c r="B248" s="40" t="s">
        <v>5516</v>
      </c>
      <c r="C248" s="38">
        <v>92609.630000000063</v>
      </c>
    </row>
    <row r="249" spans="2:3" x14ac:dyDescent="0.3">
      <c r="B249" s="40" t="s">
        <v>5517</v>
      </c>
      <c r="C249" s="38">
        <v>84656.56</v>
      </c>
    </row>
    <row r="250" spans="2:3" x14ac:dyDescent="0.3">
      <c r="B250" s="40" t="s">
        <v>5518</v>
      </c>
      <c r="C250" s="38">
        <v>82575.519999999931</v>
      </c>
    </row>
    <row r="251" spans="2:3" x14ac:dyDescent="0.3">
      <c r="B251" s="40" t="s">
        <v>5519</v>
      </c>
      <c r="C251" s="38">
        <v>86292.319999999992</v>
      </c>
    </row>
    <row r="252" spans="2:3" x14ac:dyDescent="0.3">
      <c r="B252" s="40" t="s">
        <v>5520</v>
      </c>
      <c r="C252" s="38">
        <v>91524.069999999963</v>
      </c>
    </row>
    <row r="253" spans="2:3" x14ac:dyDescent="0.3">
      <c r="B253" s="40" t="s">
        <v>5521</v>
      </c>
      <c r="C253" s="38">
        <v>85108.94999999991</v>
      </c>
    </row>
    <row r="254" spans="2:3" x14ac:dyDescent="0.3">
      <c r="B254" s="45" t="s">
        <v>5493</v>
      </c>
      <c r="C254" s="46">
        <v>616696.72999999986</v>
      </c>
    </row>
    <row r="273" spans="2:3" x14ac:dyDescent="0.3">
      <c r="B273" s="44" t="s">
        <v>5492</v>
      </c>
      <c r="C273" s="44" t="s">
        <v>5523</v>
      </c>
    </row>
    <row r="274" spans="2:3" x14ac:dyDescent="0.3">
      <c r="B274" s="40" t="s">
        <v>93</v>
      </c>
      <c r="C274" s="38">
        <v>112865.13</v>
      </c>
    </row>
    <row r="275" spans="2:3" x14ac:dyDescent="0.3">
      <c r="B275" s="40" t="s">
        <v>27</v>
      </c>
      <c r="C275" s="38">
        <v>100757.12999999995</v>
      </c>
    </row>
    <row r="276" spans="2:3" x14ac:dyDescent="0.3">
      <c r="B276" s="40" t="s">
        <v>85</v>
      </c>
      <c r="C276" s="38">
        <v>104242.22000000006</v>
      </c>
    </row>
    <row r="277" spans="2:3" x14ac:dyDescent="0.3">
      <c r="B277" s="40" t="s">
        <v>59</v>
      </c>
      <c r="C277" s="38">
        <v>124855.33000000003</v>
      </c>
    </row>
    <row r="278" spans="2:3" x14ac:dyDescent="0.3">
      <c r="B278" s="40" t="s">
        <v>52</v>
      </c>
      <c r="C278" s="38">
        <v>83683.22</v>
      </c>
    </row>
    <row r="279" spans="2:3" x14ac:dyDescent="0.3">
      <c r="B279" s="40" t="s">
        <v>41</v>
      </c>
      <c r="C279" s="38">
        <v>90293.699999999924</v>
      </c>
    </row>
    <row r="280" spans="2:3" x14ac:dyDescent="0.3">
      <c r="B280" s="45" t="s">
        <v>5493</v>
      </c>
      <c r="C280" s="46">
        <v>616696.73</v>
      </c>
    </row>
  </sheetData>
  <pageMargins left="0.7" right="0.7" top="0.75" bottom="0.75" header="0.3" footer="0.3"/>
  <drawing r:id="rId1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E6352-9EE0-4EE8-8DDD-DBA22B7097BC}">
  <dimension ref="B11:K272"/>
  <sheetViews>
    <sheetView topLeftCell="B1" zoomScale="70" zoomScaleNormal="70" workbookViewId="0">
      <selection activeCell="N19" sqref="N19"/>
    </sheetView>
  </sheetViews>
  <sheetFormatPr baseColWidth="10" defaultRowHeight="14.4" x14ac:dyDescent="0.3"/>
  <cols>
    <col min="2" max="2" width="18.6640625" bestFit="1" customWidth="1"/>
    <col min="3" max="5" width="12.44140625" bestFit="1" customWidth="1"/>
    <col min="6" max="6" width="15.77734375" bestFit="1" customWidth="1"/>
    <col min="7" max="7" width="19.77734375" bestFit="1" customWidth="1"/>
    <col min="8" max="1324" width="23" bestFit="1" customWidth="1"/>
    <col min="1325" max="1325" width="12.33203125" bestFit="1" customWidth="1"/>
    <col min="1326" max="1326" width="12.44140625" bestFit="1" customWidth="1"/>
    <col min="1327" max="5304" width="31.88671875" bestFit="1" customWidth="1"/>
    <col min="5305" max="5305" width="33.33203125" bestFit="1" customWidth="1"/>
    <col min="5306" max="5306" width="36.77734375" bestFit="1" customWidth="1"/>
    <col min="5307" max="5307" width="22.21875" bestFit="1" customWidth="1"/>
    <col min="5308" max="5308" width="22.44140625" bestFit="1" customWidth="1"/>
  </cols>
  <sheetData>
    <row r="11" spans="2:7" x14ac:dyDescent="0.3">
      <c r="B11" s="44" t="s">
        <v>5494</v>
      </c>
      <c r="C11" s="44" t="s">
        <v>5495</v>
      </c>
      <c r="D11" s="44" t="s">
        <v>5496</v>
      </c>
      <c r="F11" s="44" t="s">
        <v>5526</v>
      </c>
      <c r="G11" s="44" t="s">
        <v>5498</v>
      </c>
    </row>
    <row r="12" spans="2:7" x14ac:dyDescent="0.3">
      <c r="B12">
        <v>1323</v>
      </c>
      <c r="C12" s="38">
        <v>616696.73000000068</v>
      </c>
      <c r="D12" s="38">
        <v>714.50000000000057</v>
      </c>
      <c r="F12" s="40" t="s">
        <v>24</v>
      </c>
      <c r="G12" s="38">
        <v>309851.13</v>
      </c>
    </row>
    <row r="13" spans="2:7" x14ac:dyDescent="0.3">
      <c r="F13" s="40" t="s">
        <v>38</v>
      </c>
      <c r="G13" s="38">
        <v>306845.59999999998</v>
      </c>
    </row>
    <row r="14" spans="2:7" x14ac:dyDescent="0.3">
      <c r="B14">
        <f>GETPIVOTDATA("Nº CASOS",$B$11)</f>
        <v>1323</v>
      </c>
      <c r="C14" s="51">
        <f>GETPIVOTDATA("IMPORTE FRAUDE",$B$11)</f>
        <v>616696.73000000068</v>
      </c>
      <c r="D14" s="51">
        <f>GETPIVOTDATA("CAMBIO DIVISA",$B$11)</f>
        <v>714.50000000000057</v>
      </c>
      <c r="F14" s="45" t="s">
        <v>5493</v>
      </c>
      <c r="G14" s="46">
        <v>616696.73</v>
      </c>
    </row>
    <row r="17" spans="6:7" x14ac:dyDescent="0.3">
      <c r="F17" t="str">
        <f>F12</f>
        <v>Crédito</v>
      </c>
      <c r="G17" s="51">
        <f>GETPIVOTDATA("*IMPORTE OPERACIÓN",$F$11,"Tipo de tarjeta","Crédito")</f>
        <v>309851.13</v>
      </c>
    </row>
    <row r="18" spans="6:7" x14ac:dyDescent="0.3">
      <c r="F18" t="str">
        <f>F13</f>
        <v>Débito</v>
      </c>
      <c r="G18" s="51">
        <f>GETPIVOTDATA("*IMPORTE OPERACIÓN",$F$11,"Tipo de tarjeta","Débito")</f>
        <v>306845.59999999998</v>
      </c>
    </row>
    <row r="19" spans="6:7" x14ac:dyDescent="0.3">
      <c r="G19" s="51"/>
    </row>
    <row r="20" spans="6:7" x14ac:dyDescent="0.3">
      <c r="G20" s="51"/>
    </row>
    <row r="21" spans="6:7" x14ac:dyDescent="0.3">
      <c r="G21" s="51"/>
    </row>
    <row r="22" spans="6:7" x14ac:dyDescent="0.3">
      <c r="G22" s="51"/>
    </row>
    <row r="23" spans="6:7" x14ac:dyDescent="0.3">
      <c r="G23" s="51"/>
    </row>
    <row r="24" spans="6:7" x14ac:dyDescent="0.3">
      <c r="G24" s="51"/>
    </row>
    <row r="25" spans="6:7" x14ac:dyDescent="0.3">
      <c r="G25" s="51"/>
    </row>
    <row r="26" spans="6:7" x14ac:dyDescent="0.3">
      <c r="G26" s="51"/>
    </row>
    <row r="27" spans="6:7" x14ac:dyDescent="0.3">
      <c r="G27" s="51"/>
    </row>
    <row r="28" spans="6:7" x14ac:dyDescent="0.3">
      <c r="G28" s="51"/>
    </row>
    <row r="29" spans="6:7" x14ac:dyDescent="0.3">
      <c r="G29" s="51"/>
    </row>
    <row r="30" spans="6:7" x14ac:dyDescent="0.3">
      <c r="G30" s="51"/>
    </row>
    <row r="31" spans="6:7" x14ac:dyDescent="0.3">
      <c r="G31" s="51"/>
    </row>
    <row r="32" spans="6:7" x14ac:dyDescent="0.3">
      <c r="G32" s="51"/>
    </row>
    <row r="33" spans="2:10" x14ac:dyDescent="0.3">
      <c r="G33" s="51"/>
    </row>
    <row r="34" spans="2:10" x14ac:dyDescent="0.3">
      <c r="G34" s="51"/>
    </row>
    <row r="35" spans="2:10" x14ac:dyDescent="0.3">
      <c r="G35" s="51"/>
    </row>
    <row r="36" spans="2:10" x14ac:dyDescent="0.3">
      <c r="G36" s="51"/>
    </row>
    <row r="37" spans="2:10" x14ac:dyDescent="0.3">
      <c r="B37" s="44" t="s">
        <v>5525</v>
      </c>
      <c r="C37" s="44" t="s">
        <v>5498</v>
      </c>
      <c r="G37" s="51"/>
    </row>
    <row r="38" spans="2:10" x14ac:dyDescent="0.3">
      <c r="B38" s="40" t="s">
        <v>44</v>
      </c>
      <c r="C38" s="38">
        <v>127192.09999999995</v>
      </c>
      <c r="G38" s="51"/>
    </row>
    <row r="39" spans="2:10" x14ac:dyDescent="0.3">
      <c r="B39" s="40" t="s">
        <v>66</v>
      </c>
      <c r="C39" s="38">
        <v>131304.72000000009</v>
      </c>
      <c r="G39" s="51"/>
    </row>
    <row r="40" spans="2:10" x14ac:dyDescent="0.3">
      <c r="B40" s="40" t="s">
        <v>31</v>
      </c>
      <c r="C40" s="38">
        <v>125721.84000000001</v>
      </c>
      <c r="G40" s="51"/>
    </row>
    <row r="41" spans="2:10" x14ac:dyDescent="0.3">
      <c r="B41" s="40" t="s">
        <v>75</v>
      </c>
      <c r="C41" s="38">
        <v>116375.19999999997</v>
      </c>
      <c r="G41" s="51"/>
    </row>
    <row r="42" spans="2:10" x14ac:dyDescent="0.3">
      <c r="B42" s="40" t="s">
        <v>55</v>
      </c>
      <c r="C42" s="38">
        <v>116102.87000000001</v>
      </c>
      <c r="G42" s="51"/>
    </row>
    <row r="43" spans="2:10" x14ac:dyDescent="0.3">
      <c r="B43" s="45" t="s">
        <v>5493</v>
      </c>
      <c r="C43" s="46">
        <v>616696.73</v>
      </c>
      <c r="G43" s="51"/>
    </row>
    <row r="44" spans="2:10" x14ac:dyDescent="0.3">
      <c r="G44" s="51"/>
    </row>
    <row r="45" spans="2:10" x14ac:dyDescent="0.3">
      <c r="G45" s="51"/>
    </row>
    <row r="48" spans="2:10" x14ac:dyDescent="0.3">
      <c r="J48" s="40"/>
    </row>
    <row r="49" spans="2:11" x14ac:dyDescent="0.3">
      <c r="J49" s="40"/>
      <c r="K49" s="38"/>
    </row>
    <row r="50" spans="2:11" x14ac:dyDescent="0.3">
      <c r="J50" s="40"/>
      <c r="K50" s="38"/>
    </row>
    <row r="51" spans="2:11" x14ac:dyDescent="0.3">
      <c r="J51" s="40"/>
      <c r="K51" s="38"/>
    </row>
    <row r="52" spans="2:11" x14ac:dyDescent="0.3">
      <c r="J52" s="40"/>
      <c r="K52" s="38"/>
    </row>
    <row r="53" spans="2:11" x14ac:dyDescent="0.3">
      <c r="J53" s="40"/>
      <c r="K53" s="38"/>
    </row>
    <row r="56" spans="2:11" x14ac:dyDescent="0.3">
      <c r="B56" s="44" t="s">
        <v>5527</v>
      </c>
      <c r="C56" s="44"/>
    </row>
    <row r="57" spans="2:11" x14ac:dyDescent="0.3">
      <c r="B57" s="40" t="s">
        <v>5499</v>
      </c>
      <c r="C57" s="38">
        <v>334726.93999999994</v>
      </c>
    </row>
    <row r="58" spans="2:11" x14ac:dyDescent="0.3">
      <c r="B58" s="40" t="s">
        <v>61</v>
      </c>
      <c r="C58" s="38">
        <v>173494.83000000013</v>
      </c>
    </row>
    <row r="59" spans="2:11" x14ac:dyDescent="0.3">
      <c r="B59" s="40" t="s">
        <v>5501</v>
      </c>
      <c r="C59" s="38">
        <v>171999.12000000008</v>
      </c>
    </row>
    <row r="60" spans="2:11" x14ac:dyDescent="0.3">
      <c r="B60" s="40" t="s">
        <v>5522</v>
      </c>
      <c r="C60" s="38">
        <v>295056.61000000022</v>
      </c>
    </row>
    <row r="87" spans="2:5" x14ac:dyDescent="0.3">
      <c r="B87" s="39" t="s">
        <v>14</v>
      </c>
      <c r="C87" t="s">
        <v>5497</v>
      </c>
    </row>
    <row r="89" spans="2:5" x14ac:dyDescent="0.3">
      <c r="B89" s="44" t="s">
        <v>5492</v>
      </c>
      <c r="C89" s="44" t="s">
        <v>5499</v>
      </c>
      <c r="D89" s="44" t="s">
        <v>5500</v>
      </c>
      <c r="E89" s="44" t="s">
        <v>5503</v>
      </c>
    </row>
    <row r="90" spans="2:5" x14ac:dyDescent="0.3">
      <c r="B90" s="40" t="s">
        <v>44</v>
      </c>
      <c r="C90" s="38">
        <v>64851.940000000017</v>
      </c>
      <c r="D90" s="38">
        <v>40428.619999999988</v>
      </c>
      <c r="E90" s="38">
        <v>35872.519999999997</v>
      </c>
    </row>
    <row r="91" spans="2:5" x14ac:dyDescent="0.3">
      <c r="B91" s="40" t="s">
        <v>66</v>
      </c>
      <c r="C91" s="38">
        <v>67218.649999999994</v>
      </c>
      <c r="D91" s="38">
        <v>42934.06</v>
      </c>
      <c r="E91" s="38">
        <v>35828.31</v>
      </c>
    </row>
    <row r="92" spans="2:5" x14ac:dyDescent="0.3">
      <c r="B92" s="40" t="s">
        <v>31</v>
      </c>
      <c r="C92" s="38">
        <v>69261.739999999976</v>
      </c>
      <c r="D92" s="38">
        <v>31018.10999999999</v>
      </c>
      <c r="E92" s="38">
        <v>37670.92</v>
      </c>
    </row>
    <row r="93" spans="2:5" x14ac:dyDescent="0.3">
      <c r="B93" s="40" t="s">
        <v>75</v>
      </c>
      <c r="C93" s="38">
        <v>60137.50999999998</v>
      </c>
      <c r="D93" s="38">
        <v>31169.87000000001</v>
      </c>
      <c r="E93" s="38">
        <v>35593.950000000012</v>
      </c>
    </row>
    <row r="94" spans="2:5" x14ac:dyDescent="0.3">
      <c r="B94" s="40" t="s">
        <v>55</v>
      </c>
      <c r="C94" s="38">
        <v>73257.100000000006</v>
      </c>
      <c r="D94" s="38">
        <v>27944.170000000006</v>
      </c>
      <c r="E94" s="38">
        <v>27033.419999999995</v>
      </c>
    </row>
    <row r="95" spans="2:5" x14ac:dyDescent="0.3">
      <c r="B95" s="45" t="s">
        <v>5493</v>
      </c>
      <c r="C95" s="46">
        <v>334726.94</v>
      </c>
      <c r="D95" s="46">
        <v>173494.83</v>
      </c>
      <c r="E95" s="46">
        <v>171999.12</v>
      </c>
    </row>
    <row r="110" spans="2:5" x14ac:dyDescent="0.3">
      <c r="B110" s="40"/>
      <c r="C110" s="38"/>
      <c r="D110" s="38"/>
      <c r="E110" s="38"/>
    </row>
    <row r="111" spans="2:5" x14ac:dyDescent="0.3">
      <c r="B111" s="40"/>
      <c r="C111" s="38"/>
      <c r="D111" s="38"/>
      <c r="E111" s="38"/>
    </row>
    <row r="112" spans="2:5" x14ac:dyDescent="0.3">
      <c r="B112" s="40"/>
      <c r="C112" s="38"/>
      <c r="D112" s="38"/>
      <c r="E112" s="38"/>
    </row>
    <row r="113" spans="2:6" x14ac:dyDescent="0.3">
      <c r="B113" s="40"/>
      <c r="C113" s="38"/>
      <c r="D113" s="38"/>
      <c r="E113" s="38"/>
    </row>
    <row r="114" spans="2:6" x14ac:dyDescent="0.3">
      <c r="B114" s="40"/>
      <c r="C114" s="38"/>
      <c r="D114" s="38"/>
      <c r="E114" s="38"/>
    </row>
    <row r="115" spans="2:6" x14ac:dyDescent="0.3">
      <c r="B115" s="40"/>
      <c r="C115" s="38"/>
      <c r="D115" s="38"/>
      <c r="E115" s="38"/>
    </row>
    <row r="116" spans="2:6" x14ac:dyDescent="0.3">
      <c r="B116" s="40"/>
      <c r="C116" s="38"/>
      <c r="D116" s="38"/>
      <c r="E116" s="38"/>
    </row>
    <row r="122" spans="2:6" x14ac:dyDescent="0.3">
      <c r="B122" s="39" t="s">
        <v>22</v>
      </c>
      <c r="C122" t="s">
        <v>5497</v>
      </c>
    </row>
    <row r="124" spans="2:6" x14ac:dyDescent="0.3">
      <c r="B124" s="44" t="s">
        <v>5505</v>
      </c>
      <c r="C124" s="44" t="s">
        <v>5504</v>
      </c>
      <c r="E124" s="47" t="s">
        <v>5505</v>
      </c>
      <c r="F124" s="47" t="s">
        <v>5504</v>
      </c>
    </row>
    <row r="125" spans="2:6" x14ac:dyDescent="0.3">
      <c r="B125" s="40" t="s">
        <v>53</v>
      </c>
      <c r="C125">
        <v>160</v>
      </c>
      <c r="E125" s="40" t="s">
        <v>53</v>
      </c>
      <c r="F125">
        <v>160</v>
      </c>
    </row>
    <row r="126" spans="2:6" x14ac:dyDescent="0.3">
      <c r="B126" s="40" t="s">
        <v>29</v>
      </c>
      <c r="C126">
        <v>147</v>
      </c>
      <c r="E126" s="40" t="s">
        <v>29</v>
      </c>
      <c r="F126">
        <v>147</v>
      </c>
    </row>
    <row r="127" spans="2:6" x14ac:dyDescent="0.3">
      <c r="B127" s="40" t="s">
        <v>50</v>
      </c>
      <c r="C127">
        <v>175</v>
      </c>
      <c r="E127" s="40" t="s">
        <v>50</v>
      </c>
      <c r="F127">
        <v>175</v>
      </c>
    </row>
    <row r="128" spans="2:6" x14ac:dyDescent="0.3">
      <c r="B128" s="40" t="s">
        <v>64</v>
      </c>
      <c r="C128">
        <v>169</v>
      </c>
      <c r="E128" s="40" t="s">
        <v>64</v>
      </c>
      <c r="F128">
        <v>169</v>
      </c>
    </row>
    <row r="129" spans="2:6" x14ac:dyDescent="0.3">
      <c r="B129" s="40" t="s">
        <v>114</v>
      </c>
      <c r="C129">
        <v>172</v>
      </c>
      <c r="E129" s="40" t="s">
        <v>114</v>
      </c>
      <c r="F129">
        <v>172</v>
      </c>
    </row>
    <row r="130" spans="2:6" x14ac:dyDescent="0.3">
      <c r="B130" s="40" t="s">
        <v>36</v>
      </c>
      <c r="C130">
        <v>138</v>
      </c>
      <c r="E130" s="40" t="s">
        <v>36</v>
      </c>
      <c r="F130">
        <v>138</v>
      </c>
    </row>
    <row r="131" spans="2:6" x14ac:dyDescent="0.3">
      <c r="B131" s="40" t="s">
        <v>43</v>
      </c>
      <c r="C131">
        <v>190</v>
      </c>
      <c r="E131" s="40" t="s">
        <v>43</v>
      </c>
      <c r="F131">
        <v>190</v>
      </c>
    </row>
    <row r="132" spans="2:6" x14ac:dyDescent="0.3">
      <c r="B132" s="40" t="s">
        <v>70</v>
      </c>
      <c r="C132">
        <v>172</v>
      </c>
      <c r="E132" s="40" t="s">
        <v>70</v>
      </c>
      <c r="F132">
        <v>172</v>
      </c>
    </row>
    <row r="133" spans="2:6" x14ac:dyDescent="0.3">
      <c r="B133" s="45" t="s">
        <v>5493</v>
      </c>
      <c r="C133" s="44">
        <v>1323</v>
      </c>
      <c r="E133" s="48" t="s">
        <v>5493</v>
      </c>
      <c r="F133" s="49">
        <v>1323</v>
      </c>
    </row>
    <row r="142" spans="2:6" x14ac:dyDescent="0.3">
      <c r="B142" s="44" t="s">
        <v>5506</v>
      </c>
      <c r="C142" s="44" t="s">
        <v>5524</v>
      </c>
    </row>
    <row r="143" spans="2:6" x14ac:dyDescent="0.3">
      <c r="B143" s="42">
        <v>60</v>
      </c>
      <c r="C143" s="38">
        <v>16453.97</v>
      </c>
      <c r="E143" s="43"/>
    </row>
    <row r="144" spans="2:6" x14ac:dyDescent="0.3">
      <c r="B144" s="42">
        <v>61</v>
      </c>
      <c r="C144" s="38">
        <v>12461.349999999997</v>
      </c>
    </row>
    <row r="145" spans="2:3" x14ac:dyDescent="0.3">
      <c r="B145" s="42">
        <v>62</v>
      </c>
      <c r="C145" s="38">
        <v>14776.180000000002</v>
      </c>
    </row>
    <row r="146" spans="2:3" x14ac:dyDescent="0.3">
      <c r="B146" s="42">
        <v>63</v>
      </c>
      <c r="C146" s="38">
        <v>21194.470000000005</v>
      </c>
    </row>
    <row r="147" spans="2:3" x14ac:dyDescent="0.3">
      <c r="B147" s="42">
        <v>64</v>
      </c>
      <c r="C147" s="38">
        <v>23276.67</v>
      </c>
    </row>
    <row r="148" spans="2:3" x14ac:dyDescent="0.3">
      <c r="B148" s="42">
        <v>65</v>
      </c>
      <c r="C148" s="38">
        <v>18774.71</v>
      </c>
    </row>
    <row r="149" spans="2:3" x14ac:dyDescent="0.3">
      <c r="B149" s="42">
        <v>66</v>
      </c>
      <c r="C149" s="38">
        <v>22825.440000000002</v>
      </c>
    </row>
    <row r="150" spans="2:3" x14ac:dyDescent="0.3">
      <c r="B150" s="42">
        <v>67</v>
      </c>
      <c r="C150" s="38">
        <v>24746.840000000007</v>
      </c>
    </row>
    <row r="151" spans="2:3" x14ac:dyDescent="0.3">
      <c r="B151" s="42">
        <v>68</v>
      </c>
      <c r="C151" s="38">
        <v>21105.689999999995</v>
      </c>
    </row>
    <row r="152" spans="2:3" x14ac:dyDescent="0.3">
      <c r="B152" s="42">
        <v>69</v>
      </c>
      <c r="C152" s="38">
        <v>20189.039999999994</v>
      </c>
    </row>
    <row r="153" spans="2:3" x14ac:dyDescent="0.3">
      <c r="B153" s="42">
        <v>70</v>
      </c>
      <c r="C153" s="38">
        <v>27023.410000000007</v>
      </c>
    </row>
    <row r="154" spans="2:3" x14ac:dyDescent="0.3">
      <c r="B154" s="42">
        <v>71</v>
      </c>
      <c r="C154" s="38">
        <v>19258.710000000006</v>
      </c>
    </row>
    <row r="155" spans="2:3" x14ac:dyDescent="0.3">
      <c r="B155" s="42">
        <v>72</v>
      </c>
      <c r="C155" s="38">
        <v>18583.190000000002</v>
      </c>
    </row>
    <row r="156" spans="2:3" x14ac:dyDescent="0.3">
      <c r="B156" s="42">
        <v>73</v>
      </c>
      <c r="C156" s="38">
        <v>18143.669999999998</v>
      </c>
    </row>
    <row r="157" spans="2:3" x14ac:dyDescent="0.3">
      <c r="B157" s="42">
        <v>74</v>
      </c>
      <c r="C157" s="38">
        <v>19640.990000000002</v>
      </c>
    </row>
    <row r="158" spans="2:3" x14ac:dyDescent="0.3">
      <c r="B158" s="42">
        <v>75</v>
      </c>
      <c r="C158" s="38">
        <v>24443.73</v>
      </c>
    </row>
    <row r="159" spans="2:3" x14ac:dyDescent="0.3">
      <c r="B159" s="42">
        <v>76</v>
      </c>
      <c r="C159" s="38">
        <v>18716.770000000004</v>
      </c>
    </row>
    <row r="160" spans="2:3" x14ac:dyDescent="0.3">
      <c r="B160" s="42">
        <v>77</v>
      </c>
      <c r="C160" s="38">
        <v>13523.529999999999</v>
      </c>
    </row>
    <row r="161" spans="2:3" x14ac:dyDescent="0.3">
      <c r="B161" s="42">
        <v>78</v>
      </c>
      <c r="C161" s="38">
        <v>23051.99</v>
      </c>
    </row>
    <row r="162" spans="2:3" x14ac:dyDescent="0.3">
      <c r="B162" s="42">
        <v>79</v>
      </c>
      <c r="C162" s="38">
        <v>24956.090000000007</v>
      </c>
    </row>
    <row r="163" spans="2:3" x14ac:dyDescent="0.3">
      <c r="B163" s="42">
        <v>80</v>
      </c>
      <c r="C163" s="38">
        <v>20229.990000000002</v>
      </c>
    </row>
    <row r="164" spans="2:3" x14ac:dyDescent="0.3">
      <c r="B164" s="42">
        <v>81</v>
      </c>
      <c r="C164" s="38">
        <v>19578.730000000003</v>
      </c>
    </row>
    <row r="165" spans="2:3" x14ac:dyDescent="0.3">
      <c r="B165" s="42">
        <v>82</v>
      </c>
      <c r="C165" s="38">
        <v>16793.28</v>
      </c>
    </row>
    <row r="166" spans="2:3" x14ac:dyDescent="0.3">
      <c r="B166" s="42">
        <v>83</v>
      </c>
      <c r="C166" s="38">
        <v>17070.959999999992</v>
      </c>
    </row>
    <row r="167" spans="2:3" x14ac:dyDescent="0.3">
      <c r="B167" s="42">
        <v>84</v>
      </c>
      <c r="C167" s="38">
        <v>21818.549999999992</v>
      </c>
    </row>
    <row r="168" spans="2:3" x14ac:dyDescent="0.3">
      <c r="B168" s="42">
        <v>85</v>
      </c>
      <c r="C168" s="38">
        <v>14659.440000000002</v>
      </c>
    </row>
    <row r="169" spans="2:3" x14ac:dyDescent="0.3">
      <c r="B169" s="42">
        <v>86</v>
      </c>
      <c r="C169" s="38">
        <v>18372.68</v>
      </c>
    </row>
    <row r="170" spans="2:3" x14ac:dyDescent="0.3">
      <c r="B170" s="42">
        <v>87</v>
      </c>
      <c r="C170" s="38">
        <v>15301.390000000001</v>
      </c>
    </row>
    <row r="171" spans="2:3" x14ac:dyDescent="0.3">
      <c r="B171" s="42">
        <v>88</v>
      </c>
      <c r="C171" s="38">
        <v>24571.479999999989</v>
      </c>
    </row>
    <row r="172" spans="2:3" x14ac:dyDescent="0.3">
      <c r="B172" s="42">
        <v>89</v>
      </c>
      <c r="C172" s="38">
        <v>23878.519999999997</v>
      </c>
    </row>
    <row r="173" spans="2:3" x14ac:dyDescent="0.3">
      <c r="B173" s="42">
        <v>90</v>
      </c>
      <c r="C173" s="38">
        <v>21275.269999999993</v>
      </c>
    </row>
    <row r="174" spans="2:3" x14ac:dyDescent="0.3">
      <c r="B174" s="50" t="s">
        <v>5493</v>
      </c>
      <c r="C174" s="46">
        <v>616696.72999999928</v>
      </c>
    </row>
    <row r="181" spans="2:3" x14ac:dyDescent="0.3">
      <c r="B181" s="42"/>
    </row>
    <row r="182" spans="2:3" x14ac:dyDescent="0.3">
      <c r="B182" s="42"/>
    </row>
    <row r="187" spans="2:3" x14ac:dyDescent="0.3">
      <c r="B187" s="39" t="s">
        <v>7</v>
      </c>
      <c r="C187" t="s">
        <v>5497</v>
      </c>
    </row>
    <row r="189" spans="2:3" x14ac:dyDescent="0.3">
      <c r="B189" s="44" t="s">
        <v>5492</v>
      </c>
      <c r="C189" s="44" t="s">
        <v>5523</v>
      </c>
    </row>
    <row r="190" spans="2:3" x14ac:dyDescent="0.3">
      <c r="B190" s="40" t="s">
        <v>53</v>
      </c>
      <c r="C190" s="38">
        <v>120064.59000000003</v>
      </c>
    </row>
    <row r="191" spans="2:3" x14ac:dyDescent="0.3">
      <c r="B191" s="40" t="s">
        <v>29</v>
      </c>
      <c r="C191" s="38">
        <v>101852.69999999997</v>
      </c>
    </row>
    <row r="192" spans="2:3" x14ac:dyDescent="0.3">
      <c r="B192" s="40" t="s">
        <v>50</v>
      </c>
      <c r="C192" s="38">
        <v>113459.24999999997</v>
      </c>
    </row>
    <row r="193" spans="2:3" x14ac:dyDescent="0.3">
      <c r="B193" s="40" t="s">
        <v>64</v>
      </c>
      <c r="C193" s="38">
        <v>96616.439999999915</v>
      </c>
    </row>
    <row r="194" spans="2:3" x14ac:dyDescent="0.3">
      <c r="B194" s="40" t="s">
        <v>36</v>
      </c>
      <c r="C194" s="38">
        <v>90514.239999999962</v>
      </c>
    </row>
    <row r="195" spans="2:3" x14ac:dyDescent="0.3">
      <c r="B195" s="40" t="s">
        <v>43</v>
      </c>
      <c r="C195" s="38">
        <v>94189.51</v>
      </c>
    </row>
    <row r="196" spans="2:3" x14ac:dyDescent="0.3">
      <c r="B196" s="45" t="s">
        <v>5493</v>
      </c>
      <c r="C196" s="46">
        <v>616696.72999999986</v>
      </c>
    </row>
    <row r="214" spans="2:3" x14ac:dyDescent="0.3">
      <c r="B214" s="44" t="s">
        <v>5492</v>
      </c>
      <c r="C214" s="44" t="s">
        <v>5523</v>
      </c>
    </row>
    <row r="215" spans="2:3" x14ac:dyDescent="0.3">
      <c r="B215" s="40" t="s">
        <v>5507</v>
      </c>
      <c r="C215" s="38">
        <v>97479.789999999979</v>
      </c>
    </row>
    <row r="216" spans="2:3" x14ac:dyDescent="0.3">
      <c r="B216" s="40" t="s">
        <v>5508</v>
      </c>
      <c r="C216" s="38">
        <v>101342.52999999997</v>
      </c>
    </row>
    <row r="217" spans="2:3" x14ac:dyDescent="0.3">
      <c r="B217" s="40" t="s">
        <v>5509</v>
      </c>
      <c r="C217" s="38">
        <v>93076.440000000031</v>
      </c>
    </row>
    <row r="218" spans="2:3" x14ac:dyDescent="0.3">
      <c r="B218" s="40" t="s">
        <v>5510</v>
      </c>
      <c r="C218" s="38">
        <v>94712.769999999975</v>
      </c>
    </row>
    <row r="219" spans="2:3" x14ac:dyDescent="0.3">
      <c r="B219" s="40" t="s">
        <v>5511</v>
      </c>
      <c r="C219" s="38">
        <v>90433.769999999975</v>
      </c>
    </row>
    <row r="220" spans="2:3" x14ac:dyDescent="0.3">
      <c r="B220" s="40" t="s">
        <v>5512</v>
      </c>
      <c r="C220" s="38">
        <v>86721.52</v>
      </c>
    </row>
    <row r="221" spans="2:3" x14ac:dyDescent="0.3">
      <c r="B221" s="40" t="s">
        <v>5513</v>
      </c>
      <c r="C221" s="38">
        <v>52929.91</v>
      </c>
    </row>
    <row r="222" spans="2:3" x14ac:dyDescent="0.3">
      <c r="B222" s="45" t="s">
        <v>5493</v>
      </c>
      <c r="C222" s="46">
        <v>616696.73</v>
      </c>
    </row>
    <row r="238" spans="2:3" x14ac:dyDescent="0.3">
      <c r="B238" s="44" t="s">
        <v>5492</v>
      </c>
      <c r="C238" s="44" t="s">
        <v>5523</v>
      </c>
    </row>
    <row r="239" spans="2:3" x14ac:dyDescent="0.3">
      <c r="B239" s="40" t="s">
        <v>5515</v>
      </c>
      <c r="C239" s="38">
        <v>93929.679999999949</v>
      </c>
    </row>
    <row r="240" spans="2:3" x14ac:dyDescent="0.3">
      <c r="B240" s="40" t="s">
        <v>5516</v>
      </c>
      <c r="C240" s="38">
        <v>92609.630000000063</v>
      </c>
    </row>
    <row r="241" spans="2:3" x14ac:dyDescent="0.3">
      <c r="B241" s="40" t="s">
        <v>5517</v>
      </c>
      <c r="C241" s="38">
        <v>84656.56</v>
      </c>
    </row>
    <row r="242" spans="2:3" x14ac:dyDescent="0.3">
      <c r="B242" s="40" t="s">
        <v>5518</v>
      </c>
      <c r="C242" s="38">
        <v>82575.519999999931</v>
      </c>
    </row>
    <row r="243" spans="2:3" x14ac:dyDescent="0.3">
      <c r="B243" s="40" t="s">
        <v>5519</v>
      </c>
      <c r="C243" s="38">
        <v>86292.319999999992</v>
      </c>
    </row>
    <row r="244" spans="2:3" x14ac:dyDescent="0.3">
      <c r="B244" s="40" t="s">
        <v>5520</v>
      </c>
      <c r="C244" s="38">
        <v>91524.069999999963</v>
      </c>
    </row>
    <row r="245" spans="2:3" x14ac:dyDescent="0.3">
      <c r="B245" s="40" t="s">
        <v>5521</v>
      </c>
      <c r="C245" s="38">
        <v>85108.94999999991</v>
      </c>
    </row>
    <row r="246" spans="2:3" x14ac:dyDescent="0.3">
      <c r="B246" s="45" t="s">
        <v>5493</v>
      </c>
      <c r="C246" s="46">
        <v>616696.72999999986</v>
      </c>
    </row>
    <row r="265" spans="2:3" x14ac:dyDescent="0.3">
      <c r="B265" s="44" t="s">
        <v>5492</v>
      </c>
      <c r="C265" s="44" t="s">
        <v>5523</v>
      </c>
    </row>
    <row r="266" spans="2:3" x14ac:dyDescent="0.3">
      <c r="B266" s="40" t="s">
        <v>93</v>
      </c>
      <c r="C266" s="38">
        <v>112865.13</v>
      </c>
    </row>
    <row r="267" spans="2:3" x14ac:dyDescent="0.3">
      <c r="B267" s="40" t="s">
        <v>27</v>
      </c>
      <c r="C267" s="38">
        <v>100757.12999999995</v>
      </c>
    </row>
    <row r="268" spans="2:3" x14ac:dyDescent="0.3">
      <c r="B268" s="40" t="s">
        <v>85</v>
      </c>
      <c r="C268" s="38">
        <v>104242.22000000006</v>
      </c>
    </row>
    <row r="269" spans="2:3" x14ac:dyDescent="0.3">
      <c r="B269" s="40" t="s">
        <v>59</v>
      </c>
      <c r="C269" s="38">
        <v>124855.33000000003</v>
      </c>
    </row>
    <row r="270" spans="2:3" x14ac:dyDescent="0.3">
      <c r="B270" s="40" t="s">
        <v>52</v>
      </c>
      <c r="C270" s="38">
        <v>83683.22</v>
      </c>
    </row>
    <row r="271" spans="2:3" x14ac:dyDescent="0.3">
      <c r="B271" s="40" t="s">
        <v>41</v>
      </c>
      <c r="C271" s="38">
        <v>90293.699999999924</v>
      </c>
    </row>
    <row r="272" spans="2:3" x14ac:dyDescent="0.3">
      <c r="B272" s="45" t="s">
        <v>5493</v>
      </c>
      <c r="C272" s="46">
        <v>616696.73</v>
      </c>
    </row>
  </sheetData>
  <pageMargins left="0.7" right="0.7" top="0.75" bottom="0.75" header="0.3" footer="0.3"/>
  <drawing r:id="rId12"/>
  <extLst>
    <ext xmlns:x14="http://schemas.microsoft.com/office/spreadsheetml/2009/9/main" uri="{A8765BA9-456A-4dab-B4F3-ACF838C121DE}">
      <x14:slicerList>
        <x14:slicer r:id="rId1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6EAA5-34B2-4B15-91CD-AFBEF3EF2968}">
  <dimension ref="A1:A29"/>
  <sheetViews>
    <sheetView topLeftCell="A10" zoomScale="55" zoomScaleNormal="55" workbookViewId="0">
      <selection activeCell="B86" sqref="B86"/>
    </sheetView>
  </sheetViews>
  <sheetFormatPr baseColWidth="10" defaultRowHeight="14.4" outlineLevelRow="1" x14ac:dyDescent="0.3"/>
  <cols>
    <col min="1" max="16384" width="11.5546875" style="2"/>
  </cols>
  <sheetData>
    <row r="1" outlineLevel="1" x14ac:dyDescent="0.3"/>
    <row r="2" outlineLevel="1" x14ac:dyDescent="0.3"/>
    <row r="3" outlineLevel="1" x14ac:dyDescent="0.3"/>
    <row r="4" outlineLevel="1" x14ac:dyDescent="0.3"/>
    <row r="5" outlineLevel="1" x14ac:dyDescent="0.3"/>
    <row r="6" outlineLevel="1" x14ac:dyDescent="0.3"/>
    <row r="17" s="2" customFormat="1" x14ac:dyDescent="0.3"/>
    <row r="18" s="2" customFormat="1" x14ac:dyDescent="0.3"/>
    <row r="19" s="2" customFormat="1" x14ac:dyDescent="0.3"/>
    <row r="20" s="2" customFormat="1" x14ac:dyDescent="0.3"/>
    <row r="21" s="2" customFormat="1" x14ac:dyDescent="0.3"/>
    <row r="22" s="2" customFormat="1" x14ac:dyDescent="0.3"/>
    <row r="23" s="2" customFormat="1" x14ac:dyDescent="0.3"/>
    <row r="24" s="2" customFormat="1" x14ac:dyDescent="0.3"/>
    <row r="26" s="2" customFormat="1" outlineLevel="1" x14ac:dyDescent="0.3"/>
    <row r="27" s="2" customFormat="1" x14ac:dyDescent="0.3"/>
    <row r="28" s="2" customFormat="1" x14ac:dyDescent="0.3"/>
    <row r="29" s="2" customFormat="1" x14ac:dyDescent="0.3"/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87086-E5CA-4288-ADC4-B8D0777A04FA}">
  <dimension ref="B4:C25"/>
  <sheetViews>
    <sheetView workbookViewId="0">
      <selection activeCell="D16" sqref="D16"/>
    </sheetView>
  </sheetViews>
  <sheetFormatPr baseColWidth="10" defaultRowHeight="14.4" x14ac:dyDescent="0.3"/>
  <cols>
    <col min="2" max="2" width="34.109375" bestFit="1" customWidth="1"/>
    <col min="3" max="3" width="3" bestFit="1" customWidth="1"/>
    <col min="4" max="4" width="28" bestFit="1" customWidth="1"/>
    <col min="5" max="5" width="30.21875" bestFit="1" customWidth="1"/>
    <col min="6" max="6" width="26.6640625" bestFit="1" customWidth="1"/>
    <col min="7" max="1314" width="21.44140625" bestFit="1" customWidth="1"/>
    <col min="1315" max="1315" width="11.88671875" bestFit="1" customWidth="1"/>
  </cols>
  <sheetData>
    <row r="4" spans="2:3" x14ac:dyDescent="0.3">
      <c r="B4" s="44" t="s">
        <v>5502</v>
      </c>
      <c r="C4" s="44"/>
    </row>
    <row r="5" spans="2:3" x14ac:dyDescent="0.3">
      <c r="B5" s="45" t="s">
        <v>5528</v>
      </c>
      <c r="C5" s="38">
        <v>466.13509448223783</v>
      </c>
    </row>
    <row r="6" spans="2:3" x14ac:dyDescent="0.3">
      <c r="B6" s="45" t="s">
        <v>5529</v>
      </c>
      <c r="C6" s="38">
        <v>1.8</v>
      </c>
    </row>
    <row r="7" spans="2:3" x14ac:dyDescent="0.3">
      <c r="B7" s="45" t="s">
        <v>5530</v>
      </c>
      <c r="C7" s="38">
        <v>998.69</v>
      </c>
    </row>
    <row r="8" spans="2:3" x14ac:dyDescent="0.3">
      <c r="B8" s="45" t="s">
        <v>5531</v>
      </c>
      <c r="C8" s="38">
        <v>307.66124608030242</v>
      </c>
    </row>
    <row r="9" spans="2:3" x14ac:dyDescent="0.3">
      <c r="B9" s="45" t="s">
        <v>5532</v>
      </c>
      <c r="C9" s="38">
        <v>94655.442339684392</v>
      </c>
    </row>
    <row r="20" spans="2:3" x14ac:dyDescent="0.3">
      <c r="B20" s="44" t="s">
        <v>5502</v>
      </c>
      <c r="C20" s="44"/>
    </row>
    <row r="21" spans="2:3" x14ac:dyDescent="0.3">
      <c r="B21" s="45" t="s">
        <v>5533</v>
      </c>
      <c r="C21" s="43">
        <v>75.128495842781561</v>
      </c>
    </row>
    <row r="22" spans="2:3" x14ac:dyDescent="0.3">
      <c r="B22" s="45" t="s">
        <v>5534</v>
      </c>
      <c r="C22" s="43">
        <v>60</v>
      </c>
    </row>
    <row r="23" spans="2:3" x14ac:dyDescent="0.3">
      <c r="B23" s="45" t="s">
        <v>5535</v>
      </c>
      <c r="C23" s="43">
        <v>90</v>
      </c>
    </row>
    <row r="24" spans="2:3" x14ac:dyDescent="0.3">
      <c r="B24" s="45" t="s">
        <v>5536</v>
      </c>
      <c r="C24" s="43">
        <v>8.9046960917359623</v>
      </c>
    </row>
    <row r="25" spans="2:3" x14ac:dyDescent="0.3">
      <c r="B25" s="45" t="s">
        <v>5537</v>
      </c>
      <c r="C25" s="43">
        <v>79.293612486177722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2BD573-71F6-4E6B-9539-01C7C41A06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datos_chargeback_2001_2</vt:lpstr>
      <vt:lpstr>datos_chargeback_2001_1</vt:lpstr>
      <vt:lpstr>TABLAS DINÁMICAS</vt:lpstr>
      <vt:lpstr>DB TABLAS DINÁMICAS</vt:lpstr>
      <vt:lpstr>DASHBOARD</vt:lpstr>
      <vt:lpstr>ESTADÍSTICOS PRINCIPALES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Merinero Sanchez</dc:creator>
  <cp:lastModifiedBy>Patricia Merinero Sanchez</cp:lastModifiedBy>
  <dcterms:created xsi:type="dcterms:W3CDTF">2025-01-25T12:33:59Z</dcterms:created>
  <dcterms:modified xsi:type="dcterms:W3CDTF">2025-01-27T03:59:39Z</dcterms:modified>
</cp:coreProperties>
</file>